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_Data" sheetId="3" state="visible" r:id="rId3"/>
    <sheet xmlns:r="http://schemas.openxmlformats.org/officeDocument/2006/relationships" name="Advanced_Formula_Lab" sheetId="4" state="visible" r:id="rId4"/>
    <sheet xmlns:r="http://schemas.openxmlformats.org/officeDocument/2006/relationships" name="What_If_Analysis" sheetId="5" state="visible" r:id="rId5"/>
    <sheet xmlns:r="http://schemas.openxmlformats.org/officeDocument/2006/relationships" name="Portfolio_Guide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1" hidden="1">'Raw_Data'!$A$1:$S$6001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&quot;₹&quot;#,##0.00"/>
    <numFmt numFmtId="167" formatCode="0.0%"/>
    <numFmt numFmtId="168" formatCode="&quot;₹&quot;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44546A"/>
    </font>
    <font>
      <b val="1"/>
      <color rgb="0017365D"/>
      <sz val="15"/>
    </font>
    <font>
      <b val="1"/>
      <color rgb="00FFFFFF"/>
      <sz val="11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168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7" fontId="4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1" fillId="5" borderId="0" pivotButton="0" quotePrefix="0" xfId="0"/>
    <xf numFmtId="168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0" fontId="1" fillId="3" borderId="0" pivotButton="0" quotePrefix="0" xfId="0"/>
    <xf numFmtId="166" fontId="1" fillId="3" borderId="0" pivotButton="0" quotePrefix="0" xfId="0"/>
    <xf numFmtId="166" fontId="0" fillId="0" borderId="0" applyAlignment="1" pivotButton="0" quotePrefix="0" xfId="0">
      <alignment vertical="top" wrapText="1"/>
    </xf>
    <xf numFmtId="167" fontId="0" fillId="6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(Month of Year)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'Executive_Dashboard'!B10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'Executive_Dashboard'!$A$11:$A$22</f>
            </numRef>
          </cat>
          <val>
            <numRef>
              <f>'Executive_Dashboard'!$B$11:$B$22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'Executive_Dashboard'!F10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'Executive_Dashboard'!$E$11:$E$15</f>
            </numRef>
          </cat>
          <val>
            <numRef>
              <f>'Executive_Dashboard'!$F$11:$F$15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'Executive_Dashboard'!J10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'Executive_Dashboard'!$I$11:$I$14</f>
            </numRef>
          </cat>
          <val>
            <numRef>
              <f>'Executive_Dashboard'!$J$11:$J$14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dvancedSalesData" displayName="AdvancedSalesData" ref="A1:S6001" headerRowCount="1">
  <autoFilter ref="A1:S6001"/>
  <tableColumns count="19">
    <tableColumn id="1" name="Order_ID"/>
    <tableColumn id="2" name="Order_Date"/>
    <tableColumn id="3" name="Region"/>
    <tableColumn id="4" name="City"/>
    <tableColumn id="5" name="Customer_Segment"/>
    <tableColumn id="6" name="Sales_Channel"/>
    <tableColumn id="7" name="Category"/>
    <tableColumn id="8" name="Product"/>
    <tableColumn id="9" name="Quantity"/>
    <tableColumn id="10" name="Unit_Price"/>
    <tableColumn id="11" name="Discount_Rate"/>
    <tableColumn id="12" name="Sales"/>
    <tableColumn id="13" name="Cost"/>
    <tableColumn id="14" name="Profit"/>
    <tableColumn id="15" name="Payment_Method"/>
    <tableColumn id="16" name="Sales_Rep"/>
    <tableColumn id="17" name="Customer_ID"/>
    <tableColumn id="18" name="Ship_Days"/>
    <tableColumn id="19" name="Return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nalysisData" displayName="AnalysisData" ref="A1:Z6001" headerRowCount="1">
  <autoFilter ref="A1:Z6001"/>
  <tableColumns count="26">
    <tableColumn id="1" name="Order_ID"/>
    <tableColumn id="2" name="Order_Date"/>
    <tableColumn id="3" name="Region"/>
    <tableColumn id="4" name="City"/>
    <tableColumn id="5" name="Customer_Segment"/>
    <tableColumn id="6" name="Sales_Channel"/>
    <tableColumn id="7" name="Category"/>
    <tableColumn id="8" name="Product"/>
    <tableColumn id="9" name="Quantity"/>
    <tableColumn id="10" name="Unit_Price"/>
    <tableColumn id="11" name="Discount_Rate"/>
    <tableColumn id="12" name="Sales"/>
    <tableColumn id="13" name="Cost"/>
    <tableColumn id="14" name="Profit"/>
    <tableColumn id="15" name="Payment_Method"/>
    <tableColumn id="16" name="Sales_Rep"/>
    <tableColumn id="17" name="Customer_ID"/>
    <tableColumn id="18" name="Ship_Days"/>
    <tableColumn id="19" name="Returned"/>
    <tableColumn id="20" name="Year"/>
    <tableColumn id="21" name="Month_No"/>
    <tableColumn id="22" name="Month"/>
    <tableColumn id="23" name="Profit_Margin"/>
    <tableColumn id="24" name="Discount_Band"/>
    <tableColumn id="25" name="Order_Value_Band"/>
    <tableColumn id="26" name="Delivery_Statu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" customWidth="1" min="4" max="4"/>
    <col width="16" customWidth="1" min="5" max="5"/>
    <col width="16" customWidth="1" min="6" max="6"/>
    <col width="16" customWidth="1" min="7" max="7"/>
    <col width="4" customWidth="1" min="8" max="8"/>
    <col width="20" customWidth="1" min="9" max="9"/>
    <col width="16" customWidth="1" min="10" max="10"/>
    <col width="16" customWidth="1" min="11" max="11"/>
    <col width="4" customWidth="1" min="12" max="12"/>
    <col width="16" customWidth="1" min="13" max="13"/>
    <col width="17" customWidth="1" min="14" max="14"/>
  </cols>
  <sheetData>
    <row r="1">
      <c r="A1" s="1" t="inlineStr">
        <is>
          <t>ADVANCED SALES &amp; PROFITABILITY DASHBOARD</t>
        </is>
      </c>
    </row>
    <row r="2">
      <c r="A2" s="2" t="inlineStr">
        <is>
          <t>Portfolio Project • 6,000 transactions • Jan 2024–Dec 2025 • Sample synthetic business data</t>
        </is>
      </c>
    </row>
    <row r="4" ht="24" customHeight="1">
      <c r="A4" s="3" t="inlineStr">
        <is>
          <t>TOTAL SALES</t>
        </is>
      </c>
      <c r="D4" s="3" t="inlineStr">
        <is>
          <t>TOTAL PROFIT</t>
        </is>
      </c>
      <c r="G4" s="3" t="inlineStr">
        <is>
          <t>ORDERS</t>
        </is>
      </c>
      <c r="J4" s="3" t="inlineStr">
        <is>
          <t>AVG ORDER VALUE</t>
        </is>
      </c>
      <c r="M4" s="3" t="inlineStr">
        <is>
          <t>PROFIT MARGIN</t>
        </is>
      </c>
    </row>
    <row r="5" ht="24" customHeight="1">
      <c r="A5" s="4">
        <f>SUM(Analysis_Data!L2:L6001)</f>
        <v/>
      </c>
      <c r="D5" s="4">
        <f>SUM(Analysis_Data!N2:N6001)</f>
        <v/>
      </c>
      <c r="G5" s="5">
        <f>COUNTA(Analysis_Data!A2:A6001)</f>
        <v/>
      </c>
      <c r="J5" s="4">
        <f>IFERROR(SUM(Analysis_Data!L2:L6001)/COUNTA(Analysis_Data!A2:A6001),0)</f>
        <v/>
      </c>
      <c r="M5" s="6">
        <f>IFERROR(SUM(Analysis_Data!N2:N6001)/SUM(Analysis_Data!L2:L6001),0)</f>
        <v/>
      </c>
    </row>
    <row r="6" ht="24" customHeight="1"/>
    <row r="9">
      <c r="A9" s="7" t="inlineStr">
        <is>
          <t>Monthly Trend</t>
        </is>
      </c>
      <c r="E9" s="7" t="inlineStr">
        <is>
          <t>Region Performance</t>
        </is>
      </c>
      <c r="I9" s="7" t="inlineStr">
        <is>
          <t>Category Performance</t>
        </is>
      </c>
      <c r="M9" s="7" t="inlineStr">
        <is>
          <t>Year Comparison</t>
        </is>
      </c>
    </row>
    <row r="10">
      <c r="A10" s="8" t="inlineStr">
        <is>
          <t>Month</t>
        </is>
      </c>
      <c r="B10" s="8" t="inlineStr">
        <is>
          <t>Sales</t>
        </is>
      </c>
      <c r="C10" s="8" t="inlineStr">
        <is>
          <t>Profit</t>
        </is>
      </c>
      <c r="E10" s="8" t="inlineStr">
        <is>
          <t>Region</t>
        </is>
      </c>
      <c r="F10" s="8" t="inlineStr">
        <is>
          <t>Sales</t>
        </is>
      </c>
      <c r="G10" s="8" t="inlineStr">
        <is>
          <t>Profit</t>
        </is>
      </c>
      <c r="I10" s="8" t="inlineStr">
        <is>
          <t>Category</t>
        </is>
      </c>
      <c r="J10" s="8" t="inlineStr">
        <is>
          <t>Sales</t>
        </is>
      </c>
      <c r="K10" s="8" t="inlineStr">
        <is>
          <t>Profit</t>
        </is>
      </c>
      <c r="M10" s="8" t="inlineStr">
        <is>
          <t>Year</t>
        </is>
      </c>
      <c r="N10" s="8" t="inlineStr">
        <is>
          <t>Sales</t>
        </is>
      </c>
    </row>
    <row r="11">
      <c r="A11" t="inlineStr">
        <is>
          <t>Jan</t>
        </is>
      </c>
      <c r="B11" s="9">
        <f>SUMIF(Analysis_Data!V$2:V$6001,A11,Analysis_Data!L$2:L$6001)</f>
        <v/>
      </c>
      <c r="C11" s="9">
        <f>SUMIF(Analysis_Data!V$2:V$6001,A11,Analysis_Data!N$2:N$6001)</f>
        <v/>
      </c>
      <c r="E11" t="inlineStr">
        <is>
          <t>North</t>
        </is>
      </c>
      <c r="F11" s="9">
        <f>SUMIF(Analysis_Data!C$2:C$6001,E11,Analysis_Data!L$2:L$6001)</f>
        <v/>
      </c>
      <c r="G11" s="9">
        <f>SUMIF(Analysis_Data!C$2:C$6001,E11,Analysis_Data!N$2:N$6001)</f>
        <v/>
      </c>
      <c r="I11" t="inlineStr">
        <is>
          <t>Accessories</t>
        </is>
      </c>
      <c r="J11" s="9">
        <f>SUMIF(Analysis_Data!G$2:G$6001,I11,Analysis_Data!L$2:L$6001)</f>
        <v/>
      </c>
      <c r="K11" s="9">
        <f>SUMIF(Analysis_Data!G$2:G$6001,I11,Analysis_Data!N$2:N$6001)</f>
        <v/>
      </c>
      <c r="M11" t="n">
        <v>2024</v>
      </c>
      <c r="N11" s="9">
        <f>SUMIF(Analysis_Data!T$2:T$6001,M11,Analysis_Data!L$2:L$6001)</f>
        <v/>
      </c>
    </row>
    <row r="12">
      <c r="A12" t="inlineStr">
        <is>
          <t>Feb</t>
        </is>
      </c>
      <c r="B12" s="9">
        <f>SUMIF(Analysis_Data!V$2:V$6001,A12,Analysis_Data!L$2:L$6001)</f>
        <v/>
      </c>
      <c r="C12" s="9">
        <f>SUMIF(Analysis_Data!V$2:V$6001,A12,Analysis_Data!N$2:N$6001)</f>
        <v/>
      </c>
      <c r="E12" t="inlineStr">
        <is>
          <t>South</t>
        </is>
      </c>
      <c r="F12" s="9">
        <f>SUMIF(Analysis_Data!C$2:C$6001,E12,Analysis_Data!L$2:L$6001)</f>
        <v/>
      </c>
      <c r="G12" s="9">
        <f>SUMIF(Analysis_Data!C$2:C$6001,E12,Analysis_Data!N$2:N$6001)</f>
        <v/>
      </c>
      <c r="I12" t="inlineStr">
        <is>
          <t>Furniture</t>
        </is>
      </c>
      <c r="J12" s="9">
        <f>SUMIF(Analysis_Data!G$2:G$6001,I12,Analysis_Data!L$2:L$6001)</f>
        <v/>
      </c>
      <c r="K12" s="9">
        <f>SUMIF(Analysis_Data!G$2:G$6001,I12,Analysis_Data!N$2:N$6001)</f>
        <v/>
      </c>
      <c r="M12" t="n">
        <v>2025</v>
      </c>
      <c r="N12" s="9">
        <f>SUMIF(Analysis_Data!T$2:T$6001,M12,Analysis_Data!L$2:L$6001)</f>
        <v/>
      </c>
    </row>
    <row r="13">
      <c r="A13" t="inlineStr">
        <is>
          <t>Mar</t>
        </is>
      </c>
      <c r="B13" s="9">
        <f>SUMIF(Analysis_Data!V$2:V$6001,A13,Analysis_Data!L$2:L$6001)</f>
        <v/>
      </c>
      <c r="C13" s="9">
        <f>SUMIF(Analysis_Data!V$2:V$6001,A13,Analysis_Data!N$2:N$6001)</f>
        <v/>
      </c>
      <c r="E13" t="inlineStr">
        <is>
          <t>East</t>
        </is>
      </c>
      <c r="F13" s="9">
        <f>SUMIF(Analysis_Data!C$2:C$6001,E13,Analysis_Data!L$2:L$6001)</f>
        <v/>
      </c>
      <c r="G13" s="9">
        <f>SUMIF(Analysis_Data!C$2:C$6001,E13,Analysis_Data!N$2:N$6001)</f>
        <v/>
      </c>
      <c r="I13" t="inlineStr">
        <is>
          <t>Office Supplies</t>
        </is>
      </c>
      <c r="J13" s="9">
        <f>SUMIF(Analysis_Data!G$2:G$6001,I13,Analysis_Data!L$2:L$6001)</f>
        <v/>
      </c>
      <c r="K13" s="9">
        <f>SUMIF(Analysis_Data!G$2:G$6001,I13,Analysis_Data!N$2:N$6001)</f>
        <v/>
      </c>
    </row>
    <row r="14">
      <c r="A14" t="inlineStr">
        <is>
          <t>Apr</t>
        </is>
      </c>
      <c r="B14" s="9">
        <f>SUMIF(Analysis_Data!V$2:V$6001,A14,Analysis_Data!L$2:L$6001)</f>
        <v/>
      </c>
      <c r="C14" s="9">
        <f>SUMIF(Analysis_Data!V$2:V$6001,A14,Analysis_Data!N$2:N$6001)</f>
        <v/>
      </c>
      <c r="E14" t="inlineStr">
        <is>
          <t>West</t>
        </is>
      </c>
      <c r="F14" s="9">
        <f>SUMIF(Analysis_Data!C$2:C$6001,E14,Analysis_Data!L$2:L$6001)</f>
        <v/>
      </c>
      <c r="G14" s="9">
        <f>SUMIF(Analysis_Data!C$2:C$6001,E14,Analysis_Data!N$2:N$6001)</f>
        <v/>
      </c>
      <c r="I14" t="inlineStr">
        <is>
          <t>Technology</t>
        </is>
      </c>
      <c r="J14" s="9">
        <f>SUMIF(Analysis_Data!G$2:G$6001,I14,Analysis_Data!L$2:L$6001)</f>
        <v/>
      </c>
      <c r="K14" s="9">
        <f>SUMIF(Analysis_Data!G$2:G$6001,I14,Analysis_Data!N$2:N$6001)</f>
        <v/>
      </c>
    </row>
    <row r="15">
      <c r="A15" t="inlineStr">
        <is>
          <t>May</t>
        </is>
      </c>
      <c r="B15" s="9">
        <f>SUMIF(Analysis_Data!V$2:V$6001,A15,Analysis_Data!L$2:L$6001)</f>
        <v/>
      </c>
      <c r="C15" s="9">
        <f>SUMIF(Analysis_Data!V$2:V$6001,A15,Analysis_Data!N$2:N$6001)</f>
        <v/>
      </c>
      <c r="E15" t="inlineStr">
        <is>
          <t>Central</t>
        </is>
      </c>
      <c r="F15" s="9">
        <f>SUMIF(Analysis_Data!C$2:C$6001,E15,Analysis_Data!L$2:L$6001)</f>
        <v/>
      </c>
      <c r="G15" s="9">
        <f>SUMIF(Analysis_Data!C$2:C$6001,E15,Analysis_Data!N$2:N$6001)</f>
        <v/>
      </c>
    </row>
    <row r="16">
      <c r="A16" t="inlineStr">
        <is>
          <t>Jun</t>
        </is>
      </c>
      <c r="B16" s="9">
        <f>SUMIF(Analysis_Data!V$2:V$6001,A16,Analysis_Data!L$2:L$6001)</f>
        <v/>
      </c>
      <c r="C16" s="9">
        <f>SUMIF(Analysis_Data!V$2:V$6001,A16,Analysis_Data!N$2:N$6001)</f>
        <v/>
      </c>
    </row>
    <row r="17">
      <c r="A17" t="inlineStr">
        <is>
          <t>Jul</t>
        </is>
      </c>
      <c r="B17" s="9">
        <f>SUMIF(Analysis_Data!V$2:V$6001,A17,Analysis_Data!L$2:L$6001)</f>
        <v/>
      </c>
      <c r="C17" s="9">
        <f>SUMIF(Analysis_Data!V$2:V$6001,A17,Analysis_Data!N$2:N$6001)</f>
        <v/>
      </c>
    </row>
    <row r="18">
      <c r="A18" t="inlineStr">
        <is>
          <t>Aug</t>
        </is>
      </c>
      <c r="B18" s="9">
        <f>SUMIF(Analysis_Data!V$2:V$6001,A18,Analysis_Data!L$2:L$6001)</f>
        <v/>
      </c>
      <c r="C18" s="9">
        <f>SUMIF(Analysis_Data!V$2:V$6001,A18,Analysis_Data!N$2:N$6001)</f>
        <v/>
      </c>
    </row>
    <row r="19">
      <c r="A19" t="inlineStr">
        <is>
          <t>Sep</t>
        </is>
      </c>
      <c r="B19" s="9">
        <f>SUMIF(Analysis_Data!V$2:V$6001,A19,Analysis_Data!L$2:L$6001)</f>
        <v/>
      </c>
      <c r="C19" s="9">
        <f>SUMIF(Analysis_Data!V$2:V$6001,A19,Analysis_Data!N$2:N$6001)</f>
        <v/>
      </c>
    </row>
    <row r="20">
      <c r="A20" t="inlineStr">
        <is>
          <t>Oct</t>
        </is>
      </c>
      <c r="B20" s="9">
        <f>SUMIF(Analysis_Data!V$2:V$6001,A20,Analysis_Data!L$2:L$6001)</f>
        <v/>
      </c>
      <c r="C20" s="9">
        <f>SUMIF(Analysis_Data!V$2:V$6001,A20,Analysis_Data!N$2:N$6001)</f>
        <v/>
      </c>
    </row>
    <row r="21">
      <c r="A21" t="inlineStr">
        <is>
          <t>Nov</t>
        </is>
      </c>
      <c r="B21" s="9">
        <f>SUMIF(Analysis_Data!V$2:V$6001,A21,Analysis_Data!L$2:L$6001)</f>
        <v/>
      </c>
      <c r="C21" s="9">
        <f>SUMIF(Analysis_Data!V$2:V$6001,A21,Analysis_Data!N$2:N$6001)</f>
        <v/>
      </c>
    </row>
    <row r="22">
      <c r="A22" t="inlineStr">
        <is>
          <t>Dec</t>
        </is>
      </c>
      <c r="B22" s="9">
        <f>SUMIF(Analysis_Data!V$2:V$6001,A22,Analysis_Data!L$2:L$6001)</f>
        <v/>
      </c>
      <c r="C22" s="9">
        <f>SUMIF(Analysis_Data!V$2:V$6001,A22,Analysis_Data!N$2:N$6001)</f>
        <v/>
      </c>
    </row>
  </sheetData>
  <mergeCells count="12">
    <mergeCell ref="D5:F6"/>
    <mergeCell ref="A5:C6"/>
    <mergeCell ref="G5:I6"/>
    <mergeCell ref="D4:F4"/>
    <mergeCell ref="A2:N2"/>
    <mergeCell ref="J5:L6"/>
    <mergeCell ref="G4:I4"/>
    <mergeCell ref="J4:L4"/>
    <mergeCell ref="M5:N6"/>
    <mergeCell ref="A4:C4"/>
    <mergeCell ref="M4:N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6" customWidth="1" min="4" max="4"/>
    <col width="20" customWidth="1" min="5" max="5"/>
    <col width="17" customWidth="1" min="6" max="6"/>
    <col width="19" customWidth="1" min="7" max="7"/>
    <col width="20" customWidth="1" min="8" max="8"/>
    <col width="11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8" customWidth="1" min="16" max="16"/>
    <col width="16" customWidth="1" min="17" max="17"/>
    <col width="12" customWidth="1" min="18" max="18"/>
    <col width="12" customWidth="1" min="19" max="19"/>
  </cols>
  <sheetData>
    <row r="1">
      <c r="A1" s="10" t="inlineStr">
        <is>
          <t>Order_ID</t>
        </is>
      </c>
      <c r="B1" s="10" t="inlineStr">
        <is>
          <t>Order_Date</t>
        </is>
      </c>
      <c r="C1" s="10" t="inlineStr">
        <is>
          <t>Region</t>
        </is>
      </c>
      <c r="D1" s="10" t="inlineStr">
        <is>
          <t>City</t>
        </is>
      </c>
      <c r="E1" s="10" t="inlineStr">
        <is>
          <t>Customer_Segment</t>
        </is>
      </c>
      <c r="F1" s="10" t="inlineStr">
        <is>
          <t>Sales_Channel</t>
        </is>
      </c>
      <c r="G1" s="10" t="inlineStr">
        <is>
          <t>Category</t>
        </is>
      </c>
      <c r="H1" s="10" t="inlineStr">
        <is>
          <t>Product</t>
        </is>
      </c>
      <c r="I1" s="10" t="inlineStr">
        <is>
          <t>Quantity</t>
        </is>
      </c>
      <c r="J1" s="10" t="inlineStr">
        <is>
          <t>Unit_Price</t>
        </is>
      </c>
      <c r="K1" s="10" t="inlineStr">
        <is>
          <t>Discount_Rate</t>
        </is>
      </c>
      <c r="L1" s="10" t="inlineStr">
        <is>
          <t>Sales</t>
        </is>
      </c>
      <c r="M1" s="10" t="inlineStr">
        <is>
          <t>Cost</t>
        </is>
      </c>
      <c r="N1" s="10" t="inlineStr">
        <is>
          <t>Profit</t>
        </is>
      </c>
      <c r="O1" s="10" t="inlineStr">
        <is>
          <t>Payment_Method</t>
        </is>
      </c>
      <c r="P1" s="10" t="inlineStr">
        <is>
          <t>Sales_Rep</t>
        </is>
      </c>
      <c r="Q1" s="10" t="inlineStr">
        <is>
          <t>Customer_ID</t>
        </is>
      </c>
      <c r="R1" s="10" t="inlineStr">
        <is>
          <t>Ship_Days</t>
        </is>
      </c>
      <c r="S1" s="10" t="inlineStr">
        <is>
          <t>Returned</t>
        </is>
      </c>
    </row>
    <row r="2">
      <c r="A2" t="inlineStr">
        <is>
          <t>ORD-2511-00001</t>
        </is>
      </c>
      <c r="B2" s="11" t="n">
        <v>45988</v>
      </c>
      <c r="C2" t="inlineStr">
        <is>
          <t>East</t>
        </is>
      </c>
      <c r="D2" t="inlineStr">
        <is>
          <t>Bhubaneswar</t>
        </is>
      </c>
      <c r="E2" t="inlineStr">
        <is>
          <t>Consumer</t>
        </is>
      </c>
      <c r="F2" t="inlineStr">
        <is>
          <t>Retail Store</t>
        </is>
      </c>
      <c r="G2" t="inlineStr">
        <is>
          <t>Technology</t>
        </is>
      </c>
      <c r="H2" t="inlineStr">
        <is>
          <t>Tablet</t>
        </is>
      </c>
      <c r="I2" t="n">
        <v>1</v>
      </c>
      <c r="J2" s="12" t="n">
        <v>20915.36</v>
      </c>
      <c r="K2" s="13" t="n">
        <v>0.15</v>
      </c>
      <c r="L2" s="12" t="n">
        <v>17778.06</v>
      </c>
      <c r="M2" s="12" t="n">
        <v>17359.75</v>
      </c>
      <c r="N2" s="12" t="n">
        <v>418.31</v>
      </c>
      <c r="O2" t="inlineStr">
        <is>
          <t>UPI</t>
        </is>
      </c>
      <c r="P2" t="inlineStr">
        <is>
          <t>Meera Joshi</t>
        </is>
      </c>
      <c r="Q2" t="inlineStr">
        <is>
          <t>CUST-0199</t>
        </is>
      </c>
      <c r="R2" t="n">
        <v>3</v>
      </c>
      <c r="S2" t="inlineStr">
        <is>
          <t>No</t>
        </is>
      </c>
    </row>
    <row r="3">
      <c r="A3" t="inlineStr">
        <is>
          <t>ORD-2511-00002</t>
        </is>
      </c>
      <c r="B3" s="11" t="n">
        <v>45965</v>
      </c>
      <c r="C3" t="inlineStr">
        <is>
          <t>Central</t>
        </is>
      </c>
      <c r="D3" t="inlineStr">
        <is>
          <t>Bhopal</t>
        </is>
      </c>
      <c r="E3" t="inlineStr">
        <is>
          <t>Education</t>
        </is>
      </c>
      <c r="F3" t="inlineStr">
        <is>
          <t>Online</t>
        </is>
      </c>
      <c r="G3" t="inlineStr">
        <is>
          <t>Furniture</t>
        </is>
      </c>
      <c r="H3" t="inlineStr">
        <is>
          <t>Office Chair</t>
        </is>
      </c>
      <c r="I3" t="n">
        <v>5</v>
      </c>
      <c r="J3" s="12" t="n">
        <v>6822.94</v>
      </c>
      <c r="K3" s="13" t="n">
        <v>0.1</v>
      </c>
      <c r="L3" s="12" t="n">
        <v>30703.23</v>
      </c>
      <c r="M3" s="12" t="n">
        <v>23539.14</v>
      </c>
      <c r="N3" s="12" t="n">
        <v>7164.09</v>
      </c>
      <c r="O3" t="inlineStr">
        <is>
          <t>Cash</t>
        </is>
      </c>
      <c r="P3" t="inlineStr">
        <is>
          <t>Diya Patel</t>
        </is>
      </c>
      <c r="Q3" t="inlineStr">
        <is>
          <t>CUST-0377</t>
        </is>
      </c>
      <c r="R3" t="n">
        <v>2</v>
      </c>
      <c r="S3" t="inlineStr">
        <is>
          <t>No</t>
        </is>
      </c>
    </row>
    <row r="4">
      <c r="A4" t="inlineStr">
        <is>
          <t>ORD-2402-00003</t>
        </is>
      </c>
      <c r="B4" s="11" t="n">
        <v>45350</v>
      </c>
      <c r="C4" t="inlineStr">
        <is>
          <t>North</t>
        </is>
      </c>
      <c r="D4" t="inlineStr">
        <is>
          <t>Jaipur</t>
        </is>
      </c>
      <c r="E4" t="inlineStr">
        <is>
          <t>Small Business</t>
        </is>
      </c>
      <c r="F4" t="inlineStr">
        <is>
          <t>Online</t>
        </is>
      </c>
      <c r="G4" t="inlineStr">
        <is>
          <t>Technology</t>
        </is>
      </c>
      <c r="H4" t="inlineStr">
        <is>
          <t>Headphones</t>
        </is>
      </c>
      <c r="I4" t="n">
        <v>3</v>
      </c>
      <c r="J4" s="12" t="n">
        <v>2866.75</v>
      </c>
      <c r="K4" s="13" t="n">
        <v>0.2</v>
      </c>
      <c r="L4" s="12" t="n">
        <v>6880.2</v>
      </c>
      <c r="M4" s="12" t="n">
        <v>6364.18</v>
      </c>
      <c r="N4" s="12" t="n">
        <v>516.02</v>
      </c>
      <c r="O4" t="inlineStr">
        <is>
          <t>Credit Card</t>
        </is>
      </c>
      <c r="P4" t="inlineStr">
        <is>
          <t>Vivaan Gupta</t>
        </is>
      </c>
      <c r="Q4" t="inlineStr">
        <is>
          <t>CUST-0631</t>
        </is>
      </c>
      <c r="R4" t="n">
        <v>5</v>
      </c>
      <c r="S4" t="inlineStr">
        <is>
          <t>Yes</t>
        </is>
      </c>
    </row>
    <row r="5">
      <c r="A5" t="inlineStr">
        <is>
          <t>ORD-2503-00004</t>
        </is>
      </c>
      <c r="B5" s="11" t="n">
        <v>45728</v>
      </c>
      <c r="C5" t="inlineStr">
        <is>
          <t>West</t>
        </is>
      </c>
      <c r="D5" t="inlineStr">
        <is>
          <t>Mumbai</t>
        </is>
      </c>
      <c r="E5" t="inlineStr">
        <is>
          <t>Consumer</t>
        </is>
      </c>
      <c r="F5" t="inlineStr">
        <is>
          <t>Online</t>
        </is>
      </c>
      <c r="G5" t="inlineStr">
        <is>
          <t>Technology</t>
        </is>
      </c>
      <c r="H5" t="inlineStr">
        <is>
          <t>Headphones</t>
        </is>
      </c>
      <c r="I5" t="n">
        <v>6</v>
      </c>
      <c r="J5" s="12" t="n">
        <v>2648.12</v>
      </c>
      <c r="K5" s="13" t="n">
        <v>0.2</v>
      </c>
      <c r="L5" s="12" t="n">
        <v>12710.98</v>
      </c>
      <c r="M5" s="12" t="n">
        <v>11757.65</v>
      </c>
      <c r="N5" s="12" t="n">
        <v>953.33</v>
      </c>
      <c r="O5" t="inlineStr">
        <is>
          <t>Debit Card</t>
        </is>
      </c>
      <c r="P5" t="inlineStr">
        <is>
          <t>Diya Patel</t>
        </is>
      </c>
      <c r="Q5" t="inlineStr">
        <is>
          <t>CUST-0305</t>
        </is>
      </c>
      <c r="R5" t="n">
        <v>4</v>
      </c>
      <c r="S5" t="inlineStr">
        <is>
          <t>No</t>
        </is>
      </c>
    </row>
    <row r="6">
      <c r="A6" t="inlineStr">
        <is>
          <t>ORD-2403-00005</t>
        </is>
      </c>
      <c r="B6" s="11" t="n">
        <v>45368</v>
      </c>
      <c r="C6" t="inlineStr">
        <is>
          <t>West</t>
        </is>
      </c>
      <c r="D6" t="inlineStr">
        <is>
          <t>Pune</t>
        </is>
      </c>
      <c r="E6" t="inlineStr">
        <is>
          <t>Consumer</t>
        </is>
      </c>
      <c r="F6" t="inlineStr">
        <is>
          <t>Partner</t>
        </is>
      </c>
      <c r="G6" t="inlineStr">
        <is>
          <t>Accessories</t>
        </is>
      </c>
      <c r="H6" t="inlineStr">
        <is>
          <t>Mouse</t>
        </is>
      </c>
      <c r="I6" t="n">
        <v>12</v>
      </c>
      <c r="J6" s="12" t="n">
        <v>778.92</v>
      </c>
      <c r="K6" s="13" t="n">
        <v>0.1</v>
      </c>
      <c r="L6" s="12" t="n">
        <v>8412.34</v>
      </c>
      <c r="M6" s="12" t="n">
        <v>6169.05</v>
      </c>
      <c r="N6" s="12" t="n">
        <v>2243.29</v>
      </c>
      <c r="O6" t="inlineStr">
        <is>
          <t>UPI</t>
        </is>
      </c>
      <c r="P6" t="inlineStr">
        <is>
          <t>Tara Kapoor</t>
        </is>
      </c>
      <c r="Q6" t="inlineStr">
        <is>
          <t>CUST-0388</t>
        </is>
      </c>
      <c r="R6" t="n">
        <v>1</v>
      </c>
      <c r="S6" t="inlineStr">
        <is>
          <t>No</t>
        </is>
      </c>
    </row>
    <row r="7">
      <c r="A7" t="inlineStr">
        <is>
          <t>ORD-2408-00006</t>
        </is>
      </c>
      <c r="B7" s="11" t="n">
        <v>45535</v>
      </c>
      <c r="C7" t="inlineStr">
        <is>
          <t>North</t>
        </is>
      </c>
      <c r="D7" t="inlineStr">
        <is>
          <t>Jaipur</t>
        </is>
      </c>
      <c r="E7" t="inlineStr">
        <is>
          <t>Small Business</t>
        </is>
      </c>
      <c r="F7" t="inlineStr">
        <is>
          <t>Online</t>
        </is>
      </c>
      <c r="G7" t="inlineStr">
        <is>
          <t>Furniture</t>
        </is>
      </c>
      <c r="H7" t="inlineStr">
        <is>
          <t>Cabinet</t>
        </is>
      </c>
      <c r="I7" t="n">
        <v>6</v>
      </c>
      <c r="J7" s="12" t="n">
        <v>9427.879999999999</v>
      </c>
      <c r="K7" s="13" t="n">
        <v>0.1</v>
      </c>
      <c r="L7" s="12" t="n">
        <v>50910.55</v>
      </c>
      <c r="M7" s="12" t="n">
        <v>44122.48</v>
      </c>
      <c r="N7" s="12" t="n">
        <v>6788.07</v>
      </c>
      <c r="O7" t="inlineStr">
        <is>
          <t>Debit Card</t>
        </is>
      </c>
      <c r="P7" t="inlineStr">
        <is>
          <t>Anaya Rao</t>
        </is>
      </c>
      <c r="Q7" t="inlineStr">
        <is>
          <t>CUST-0015</t>
        </is>
      </c>
      <c r="R7" t="n">
        <v>6</v>
      </c>
      <c r="S7" t="inlineStr">
        <is>
          <t>No</t>
        </is>
      </c>
    </row>
    <row r="8">
      <c r="A8" t="inlineStr">
        <is>
          <t>ORD-2410-00007</t>
        </is>
      </c>
      <c r="B8" s="11" t="n">
        <v>45591</v>
      </c>
      <c r="C8" t="inlineStr">
        <is>
          <t>Central</t>
        </is>
      </c>
      <c r="D8" t="inlineStr">
        <is>
          <t>Bhopal</t>
        </is>
      </c>
      <c r="E8" t="inlineStr">
        <is>
          <t>Small Business</t>
        </is>
      </c>
      <c r="F8" t="inlineStr">
        <is>
          <t>Direct Sales</t>
        </is>
      </c>
      <c r="G8" t="inlineStr">
        <is>
          <t>Technology</t>
        </is>
      </c>
      <c r="H8" t="inlineStr">
        <is>
          <t>Monitor</t>
        </is>
      </c>
      <c r="I8" t="n">
        <v>5</v>
      </c>
      <c r="J8" s="12" t="n">
        <v>13297.11</v>
      </c>
      <c r="K8" s="13" t="n">
        <v>0.15</v>
      </c>
      <c r="L8" s="12" t="n">
        <v>56512.72</v>
      </c>
      <c r="M8" s="12" t="n">
        <v>53188.44</v>
      </c>
      <c r="N8" s="12" t="n">
        <v>3324.28</v>
      </c>
      <c r="O8" t="inlineStr">
        <is>
          <t>UPI</t>
        </is>
      </c>
      <c r="P8" t="inlineStr">
        <is>
          <t>Anaya Rao</t>
        </is>
      </c>
      <c r="Q8" t="inlineStr">
        <is>
          <t>CUST-0747</t>
        </is>
      </c>
      <c r="R8" t="n">
        <v>3</v>
      </c>
      <c r="S8" t="inlineStr">
        <is>
          <t>No</t>
        </is>
      </c>
    </row>
    <row r="9">
      <c r="A9" t="inlineStr">
        <is>
          <t>ORD-2411-00008</t>
        </is>
      </c>
      <c r="B9" s="11" t="n">
        <v>45615</v>
      </c>
      <c r="C9" t="inlineStr">
        <is>
          <t>Central</t>
        </is>
      </c>
      <c r="D9" t="inlineStr">
        <is>
          <t>Raipur</t>
        </is>
      </c>
      <c r="E9" t="inlineStr">
        <is>
          <t>Education</t>
        </is>
      </c>
      <c r="F9" t="inlineStr">
        <is>
          <t>Partner</t>
        </is>
      </c>
      <c r="G9" t="inlineStr">
        <is>
          <t>Furniture</t>
        </is>
      </c>
      <c r="H9" t="inlineStr">
        <is>
          <t>Bookshelf</t>
        </is>
      </c>
      <c r="I9" t="n">
        <v>5</v>
      </c>
      <c r="J9" s="12" t="n">
        <v>5719.65</v>
      </c>
      <c r="K9" s="13" t="n">
        <v>0.15</v>
      </c>
      <c r="L9" s="12" t="n">
        <v>24308.51</v>
      </c>
      <c r="M9" s="12" t="n">
        <v>20876.72</v>
      </c>
      <c r="N9" s="12" t="n">
        <v>3431.79</v>
      </c>
      <c r="O9" t="inlineStr">
        <is>
          <t>Debit Card</t>
        </is>
      </c>
      <c r="P9" t="inlineStr">
        <is>
          <t>Kabir Singh</t>
        </is>
      </c>
      <c r="Q9" t="inlineStr">
        <is>
          <t>CUST-0155</t>
        </is>
      </c>
      <c r="R9" t="n">
        <v>4</v>
      </c>
      <c r="S9" t="inlineStr">
        <is>
          <t>No</t>
        </is>
      </c>
    </row>
    <row r="10">
      <c r="A10" t="inlineStr">
        <is>
          <t>ORD-2410-00009</t>
        </is>
      </c>
      <c r="B10" s="11" t="n">
        <v>45590</v>
      </c>
      <c r="C10" t="inlineStr">
        <is>
          <t>West</t>
        </is>
      </c>
      <c r="D10" t="inlineStr">
        <is>
          <t>Pune</t>
        </is>
      </c>
      <c r="E10" t="inlineStr">
        <is>
          <t>Education</t>
        </is>
      </c>
      <c r="F10" t="inlineStr">
        <is>
          <t>Partner</t>
        </is>
      </c>
      <c r="G10" t="inlineStr">
        <is>
          <t>Technology</t>
        </is>
      </c>
      <c r="H10" t="inlineStr">
        <is>
          <t>Laptop</t>
        </is>
      </c>
      <c r="I10" t="n">
        <v>1</v>
      </c>
      <c r="J10" s="12" t="n">
        <v>49948.67</v>
      </c>
      <c r="K10" s="13" t="n">
        <v>0.1</v>
      </c>
      <c r="L10" s="12" t="n">
        <v>44953.8</v>
      </c>
      <c r="M10" s="12" t="n">
        <v>42955.86</v>
      </c>
      <c r="N10" s="12" t="n">
        <v>1997.94</v>
      </c>
      <c r="O10" t="inlineStr">
        <is>
          <t>Cash</t>
        </is>
      </c>
      <c r="P10" t="inlineStr">
        <is>
          <t>Ishaan Mehta</t>
        </is>
      </c>
      <c r="Q10" t="inlineStr">
        <is>
          <t>CUST-0236</t>
        </is>
      </c>
      <c r="R10" t="n">
        <v>6</v>
      </c>
      <c r="S10" t="inlineStr">
        <is>
          <t>No</t>
        </is>
      </c>
    </row>
    <row r="11">
      <c r="A11" t="inlineStr">
        <is>
          <t>ORD-2505-00010</t>
        </is>
      </c>
      <c r="B11" s="11" t="n">
        <v>45791</v>
      </c>
      <c r="C11" t="inlineStr">
        <is>
          <t>West</t>
        </is>
      </c>
      <c r="D11" t="inlineStr">
        <is>
          <t>Pune</t>
        </is>
      </c>
      <c r="E11" t="inlineStr">
        <is>
          <t>Education</t>
        </is>
      </c>
      <c r="F11" t="inlineStr">
        <is>
          <t>Partner</t>
        </is>
      </c>
      <c r="G11" t="inlineStr">
        <is>
          <t>Technology</t>
        </is>
      </c>
      <c r="H11" t="inlineStr">
        <is>
          <t>Headphones</t>
        </is>
      </c>
      <c r="I11" t="n">
        <v>3</v>
      </c>
      <c r="J11" s="12" t="n">
        <v>2970.97</v>
      </c>
      <c r="K11" s="13" t="n">
        <v>0.25</v>
      </c>
      <c r="L11" s="12" t="n">
        <v>6684.68</v>
      </c>
      <c r="M11" s="12" t="n">
        <v>6595.55</v>
      </c>
      <c r="N11" s="12" t="n">
        <v>89.13</v>
      </c>
      <c r="O11" t="inlineStr">
        <is>
          <t>UPI</t>
        </is>
      </c>
      <c r="P11" t="inlineStr">
        <is>
          <t>Kabir Singh</t>
        </is>
      </c>
      <c r="Q11" t="inlineStr">
        <is>
          <t>CUST-0415</t>
        </is>
      </c>
      <c r="R11" t="n">
        <v>3</v>
      </c>
      <c r="S11" t="inlineStr">
        <is>
          <t>No</t>
        </is>
      </c>
    </row>
    <row r="12">
      <c r="A12" t="inlineStr">
        <is>
          <t>ORD-2404-00011</t>
        </is>
      </c>
      <c r="B12" s="11" t="n">
        <v>45403</v>
      </c>
      <c r="C12" t="inlineStr">
        <is>
          <t>Central</t>
        </is>
      </c>
      <c r="D12" t="inlineStr">
        <is>
          <t>Indore</t>
        </is>
      </c>
      <c r="E12" t="inlineStr">
        <is>
          <t>Education</t>
        </is>
      </c>
      <c r="F12" t="inlineStr">
        <is>
          <t>Online</t>
        </is>
      </c>
      <c r="G12" t="inlineStr">
        <is>
          <t>Technology</t>
        </is>
      </c>
      <c r="H12" t="inlineStr">
        <is>
          <t>Laptop</t>
        </is>
      </c>
      <c r="I12" t="n">
        <v>5</v>
      </c>
      <c r="J12" s="12" t="n">
        <v>44256.22</v>
      </c>
      <c r="K12" s="13" t="n">
        <v>0.15</v>
      </c>
      <c r="L12" s="12" t="n">
        <v>188088.93</v>
      </c>
      <c r="M12" s="12" t="n">
        <v>190301.75</v>
      </c>
      <c r="N12" s="12" t="n">
        <v>-2212.82</v>
      </c>
      <c r="O12" t="inlineStr">
        <is>
          <t>Cash</t>
        </is>
      </c>
      <c r="P12" t="inlineStr">
        <is>
          <t>Tara Kapoor</t>
        </is>
      </c>
      <c r="Q12" t="inlineStr">
        <is>
          <t>CUST-0023</t>
        </is>
      </c>
      <c r="R12" t="n">
        <v>2</v>
      </c>
      <c r="S12" t="inlineStr">
        <is>
          <t>No</t>
        </is>
      </c>
    </row>
    <row r="13">
      <c r="A13" t="inlineStr">
        <is>
          <t>ORD-2407-00012</t>
        </is>
      </c>
      <c r="B13" s="11" t="n">
        <v>45498</v>
      </c>
      <c r="C13" t="inlineStr">
        <is>
          <t>West</t>
        </is>
      </c>
      <c r="D13" t="inlineStr">
        <is>
          <t>Mumbai</t>
        </is>
      </c>
      <c r="E13" t="inlineStr">
        <is>
          <t>Corporate</t>
        </is>
      </c>
      <c r="F13" t="inlineStr">
        <is>
          <t>Direct Sales</t>
        </is>
      </c>
      <c r="G13" t="inlineStr">
        <is>
          <t>Technology</t>
        </is>
      </c>
      <c r="H13" t="inlineStr">
        <is>
          <t>Printer</t>
        </is>
      </c>
      <c r="I13" t="n">
        <v>10</v>
      </c>
      <c r="J13" s="12" t="n">
        <v>11596.26</v>
      </c>
      <c r="K13" s="13" t="n">
        <v>0.1</v>
      </c>
      <c r="L13" s="12" t="n">
        <v>104366.34</v>
      </c>
      <c r="M13" s="12" t="n">
        <v>95089.33</v>
      </c>
      <c r="N13" s="12" t="n">
        <v>9277.01</v>
      </c>
      <c r="O13" t="inlineStr">
        <is>
          <t>Net Banking</t>
        </is>
      </c>
      <c r="P13" t="inlineStr">
        <is>
          <t>Sara Khan</t>
        </is>
      </c>
      <c r="Q13" t="inlineStr">
        <is>
          <t>CUST-0192</t>
        </is>
      </c>
      <c r="R13" t="n">
        <v>6</v>
      </c>
      <c r="S13" t="inlineStr">
        <is>
          <t>No</t>
        </is>
      </c>
    </row>
    <row r="14">
      <c r="A14" t="inlineStr">
        <is>
          <t>ORD-2509-00013</t>
        </is>
      </c>
      <c r="B14" s="11" t="n">
        <v>45913</v>
      </c>
      <c r="C14" t="inlineStr">
        <is>
          <t>East</t>
        </is>
      </c>
      <c r="D14" t="inlineStr">
        <is>
          <t>Kolkata</t>
        </is>
      </c>
      <c r="E14" t="inlineStr">
        <is>
          <t>Education</t>
        </is>
      </c>
      <c r="F14" t="inlineStr">
        <is>
          <t>Retail Store</t>
        </is>
      </c>
      <c r="G14" t="inlineStr">
        <is>
          <t>Technology</t>
        </is>
      </c>
      <c r="H14" t="inlineStr">
        <is>
          <t>Monitor</t>
        </is>
      </c>
      <c r="I14" t="n">
        <v>1</v>
      </c>
      <c r="J14" s="12" t="n">
        <v>13684.73</v>
      </c>
      <c r="K14" s="13" t="n">
        <v>0.1</v>
      </c>
      <c r="L14" s="12" t="n">
        <v>12316.26</v>
      </c>
      <c r="M14" s="12" t="n">
        <v>10947.78</v>
      </c>
      <c r="N14" s="12" t="n">
        <v>1368.48</v>
      </c>
      <c r="O14" t="inlineStr">
        <is>
          <t>UPI</t>
        </is>
      </c>
      <c r="P14" t="inlineStr">
        <is>
          <t>Rohan Verma</t>
        </is>
      </c>
      <c r="Q14" t="inlineStr">
        <is>
          <t>CUST-0808</t>
        </is>
      </c>
      <c r="R14" t="n">
        <v>2</v>
      </c>
      <c r="S14" t="inlineStr">
        <is>
          <t>No</t>
        </is>
      </c>
    </row>
    <row r="15">
      <c r="A15" t="inlineStr">
        <is>
          <t>ORD-2503-00014</t>
        </is>
      </c>
      <c r="B15" s="11" t="n">
        <v>45730</v>
      </c>
      <c r="C15" t="inlineStr">
        <is>
          <t>East</t>
        </is>
      </c>
      <c r="D15" t="inlineStr">
        <is>
          <t>Guwahati</t>
        </is>
      </c>
      <c r="E15" t="inlineStr">
        <is>
          <t>Corporate</t>
        </is>
      </c>
      <c r="F15" t="inlineStr">
        <is>
          <t>Direct Sales</t>
        </is>
      </c>
      <c r="G15" t="inlineStr">
        <is>
          <t>Office Supplies</t>
        </is>
      </c>
      <c r="H15" t="inlineStr">
        <is>
          <t>Notebook Pack</t>
        </is>
      </c>
      <c r="I15" t="n">
        <v>1</v>
      </c>
      <c r="J15" s="12" t="n">
        <v>362.96</v>
      </c>
      <c r="K15" s="13" t="n">
        <v>0.03</v>
      </c>
      <c r="L15" s="12" t="n">
        <v>352.07</v>
      </c>
      <c r="M15" s="12" t="n">
        <v>232.29</v>
      </c>
      <c r="N15" s="12" t="n">
        <v>119.78</v>
      </c>
      <c r="O15" t="inlineStr">
        <is>
          <t>Cash</t>
        </is>
      </c>
      <c r="P15" t="inlineStr">
        <is>
          <t>Ishaan Mehta</t>
        </is>
      </c>
      <c r="Q15" t="inlineStr">
        <is>
          <t>CUST-0471</t>
        </is>
      </c>
      <c r="R15" t="n">
        <v>5</v>
      </c>
      <c r="S15" t="inlineStr">
        <is>
          <t>No</t>
        </is>
      </c>
    </row>
    <row r="16">
      <c r="A16" t="inlineStr">
        <is>
          <t>ORD-2508-00015</t>
        </is>
      </c>
      <c r="B16" s="11" t="n">
        <v>45877</v>
      </c>
      <c r="C16" t="inlineStr">
        <is>
          <t>Central</t>
        </is>
      </c>
      <c r="D16" t="inlineStr">
        <is>
          <t>Bhopal</t>
        </is>
      </c>
      <c r="E16" t="inlineStr">
        <is>
          <t>Education</t>
        </is>
      </c>
      <c r="F16" t="inlineStr">
        <is>
          <t>Online</t>
        </is>
      </c>
      <c r="G16" t="inlineStr">
        <is>
          <t>Technology</t>
        </is>
      </c>
      <c r="H16" t="inlineStr">
        <is>
          <t>Tablet</t>
        </is>
      </c>
      <c r="I16" t="n">
        <v>6</v>
      </c>
      <c r="J16" s="12" t="n">
        <v>23049.13</v>
      </c>
      <c r="K16" s="13" t="n">
        <v>0</v>
      </c>
      <c r="L16" s="12" t="n">
        <v>138294.78</v>
      </c>
      <c r="M16" s="12" t="n">
        <v>114784.67</v>
      </c>
      <c r="N16" s="12" t="n">
        <v>23510.11</v>
      </c>
      <c r="O16" t="inlineStr">
        <is>
          <t>Credit Card</t>
        </is>
      </c>
      <c r="P16" t="inlineStr">
        <is>
          <t>Ishaan Mehta</t>
        </is>
      </c>
      <c r="Q16" t="inlineStr">
        <is>
          <t>CUST-0677</t>
        </is>
      </c>
      <c r="R16" t="n">
        <v>4</v>
      </c>
      <c r="S16" t="inlineStr">
        <is>
          <t>No</t>
        </is>
      </c>
    </row>
    <row r="17">
      <c r="A17" t="inlineStr">
        <is>
          <t>ORD-2507-00016</t>
        </is>
      </c>
      <c r="B17" s="11" t="n">
        <v>45868</v>
      </c>
      <c r="C17" t="inlineStr">
        <is>
          <t>East</t>
        </is>
      </c>
      <c r="D17" t="inlineStr">
        <is>
          <t>Bhubaneswar</t>
        </is>
      </c>
      <c r="E17" t="inlineStr">
        <is>
          <t>Consumer</t>
        </is>
      </c>
      <c r="F17" t="inlineStr">
        <is>
          <t>Online</t>
        </is>
      </c>
      <c r="G17" t="inlineStr">
        <is>
          <t>Technology</t>
        </is>
      </c>
      <c r="H17" t="inlineStr">
        <is>
          <t>Tablet</t>
        </is>
      </c>
      <c r="I17" t="n">
        <v>3</v>
      </c>
      <c r="J17" s="12" t="n">
        <v>24431.59</v>
      </c>
      <c r="K17" s="13" t="n">
        <v>0.1</v>
      </c>
      <c r="L17" s="12" t="n">
        <v>65965.28999999999</v>
      </c>
      <c r="M17" s="12" t="n">
        <v>60834.66</v>
      </c>
      <c r="N17" s="12" t="n">
        <v>5130.63</v>
      </c>
      <c r="O17" t="inlineStr">
        <is>
          <t>Cash</t>
        </is>
      </c>
      <c r="P17" t="inlineStr">
        <is>
          <t>Ishaan Mehta</t>
        </is>
      </c>
      <c r="Q17" t="inlineStr">
        <is>
          <t>CUST-0277</t>
        </is>
      </c>
      <c r="R17" t="n">
        <v>3</v>
      </c>
      <c r="S17" t="inlineStr">
        <is>
          <t>No</t>
        </is>
      </c>
    </row>
    <row r="18">
      <c r="A18" t="inlineStr">
        <is>
          <t>ORD-2501-00017</t>
        </is>
      </c>
      <c r="B18" s="11" t="n">
        <v>45658</v>
      </c>
      <c r="C18" t="inlineStr">
        <is>
          <t>East</t>
        </is>
      </c>
      <c r="D18" t="inlineStr">
        <is>
          <t>Kolkata</t>
        </is>
      </c>
      <c r="E18" t="inlineStr">
        <is>
          <t>Corporate</t>
        </is>
      </c>
      <c r="F18" t="inlineStr">
        <is>
          <t>Partner</t>
        </is>
      </c>
      <c r="G18" t="inlineStr">
        <is>
          <t>Technology</t>
        </is>
      </c>
      <c r="H18" t="inlineStr">
        <is>
          <t>Headphones</t>
        </is>
      </c>
      <c r="I18" t="n">
        <v>4</v>
      </c>
      <c r="J18" s="12" t="n">
        <v>3095.6</v>
      </c>
      <c r="K18" s="13" t="n">
        <v>0</v>
      </c>
      <c r="L18" s="12" t="n">
        <v>12382.4</v>
      </c>
      <c r="M18" s="12" t="n">
        <v>9162.98</v>
      </c>
      <c r="N18" s="12" t="n">
        <v>3219.42</v>
      </c>
      <c r="O18" t="inlineStr">
        <is>
          <t>Net Banking</t>
        </is>
      </c>
      <c r="P18" t="inlineStr">
        <is>
          <t>Sara Khan</t>
        </is>
      </c>
      <c r="Q18" t="inlineStr">
        <is>
          <t>CUST-0398</t>
        </is>
      </c>
      <c r="R18" t="n">
        <v>2</v>
      </c>
      <c r="S18" t="inlineStr">
        <is>
          <t>Yes</t>
        </is>
      </c>
    </row>
    <row r="19">
      <c r="A19" t="inlineStr">
        <is>
          <t>ORD-2407-00018</t>
        </is>
      </c>
      <c r="B19" s="11" t="n">
        <v>45497</v>
      </c>
      <c r="C19" t="inlineStr">
        <is>
          <t>North</t>
        </is>
      </c>
      <c r="D19" t="inlineStr">
        <is>
          <t>Jaipur</t>
        </is>
      </c>
      <c r="E19" t="inlineStr">
        <is>
          <t>Corporate</t>
        </is>
      </c>
      <c r="F19" t="inlineStr">
        <is>
          <t>Partner</t>
        </is>
      </c>
      <c r="G19" t="inlineStr">
        <is>
          <t>Technology</t>
        </is>
      </c>
      <c r="H19" t="inlineStr">
        <is>
          <t>Printer</t>
        </is>
      </c>
      <c r="I19" t="n">
        <v>4</v>
      </c>
      <c r="J19" s="12" t="n">
        <v>10559.83</v>
      </c>
      <c r="K19" s="13" t="n">
        <v>0.05</v>
      </c>
      <c r="L19" s="12" t="n">
        <v>40127.35</v>
      </c>
      <c r="M19" s="12" t="n">
        <v>34636.24</v>
      </c>
      <c r="N19" s="12" t="n">
        <v>5491.11</v>
      </c>
      <c r="O19" t="inlineStr">
        <is>
          <t>Cash</t>
        </is>
      </c>
      <c r="P19" t="inlineStr">
        <is>
          <t>Meera Joshi</t>
        </is>
      </c>
      <c r="Q19" t="inlineStr">
        <is>
          <t>CUST-0257</t>
        </is>
      </c>
      <c r="R19" t="n">
        <v>4</v>
      </c>
      <c r="S19" t="inlineStr">
        <is>
          <t>No</t>
        </is>
      </c>
    </row>
    <row r="20">
      <c r="A20" t="inlineStr">
        <is>
          <t>ORD-2509-00019</t>
        </is>
      </c>
      <c r="B20" s="11" t="n">
        <v>45904</v>
      </c>
      <c r="C20" t="inlineStr">
        <is>
          <t>East</t>
        </is>
      </c>
      <c r="D20" t="inlineStr">
        <is>
          <t>Kolkata</t>
        </is>
      </c>
      <c r="E20" t="inlineStr">
        <is>
          <t>Small Business</t>
        </is>
      </c>
      <c r="F20" t="inlineStr">
        <is>
          <t>Partner</t>
        </is>
      </c>
      <c r="G20" t="inlineStr">
        <is>
          <t>Accessories</t>
        </is>
      </c>
      <c r="H20" t="inlineStr">
        <is>
          <t>Laptop Stand</t>
        </is>
      </c>
      <c r="I20" t="n">
        <v>5</v>
      </c>
      <c r="J20" s="12" t="n">
        <v>1815.47</v>
      </c>
      <c r="K20" s="13" t="n">
        <v>0.1</v>
      </c>
      <c r="L20" s="12" t="n">
        <v>8169.62</v>
      </c>
      <c r="M20" s="12" t="n">
        <v>6354.14</v>
      </c>
      <c r="N20" s="12" t="n">
        <v>1815.48</v>
      </c>
      <c r="O20" t="inlineStr">
        <is>
          <t>UPI</t>
        </is>
      </c>
      <c r="P20" t="inlineStr">
        <is>
          <t>Sara Khan</t>
        </is>
      </c>
      <c r="Q20" t="inlineStr">
        <is>
          <t>CUST-0570</t>
        </is>
      </c>
      <c r="R20" t="n">
        <v>3</v>
      </c>
      <c r="S20" t="inlineStr">
        <is>
          <t>No</t>
        </is>
      </c>
    </row>
    <row r="21">
      <c r="A21" t="inlineStr">
        <is>
          <t>ORD-2511-00020</t>
        </is>
      </c>
      <c r="B21" s="11" t="n">
        <v>45979</v>
      </c>
      <c r="C21" t="inlineStr">
        <is>
          <t>West</t>
        </is>
      </c>
      <c r="D21" t="inlineStr">
        <is>
          <t>Ahmedabad</t>
        </is>
      </c>
      <c r="E21" t="inlineStr">
        <is>
          <t>Corporate</t>
        </is>
      </c>
      <c r="F21" t="inlineStr">
        <is>
          <t>Retail Store</t>
        </is>
      </c>
      <c r="G21" t="inlineStr">
        <is>
          <t>Technology</t>
        </is>
      </c>
      <c r="H21" t="inlineStr">
        <is>
          <t>Monitor</t>
        </is>
      </c>
      <c r="I21" t="n">
        <v>2</v>
      </c>
      <c r="J21" s="12" t="n">
        <v>13767.48</v>
      </c>
      <c r="K21" s="13" t="n">
        <v>0</v>
      </c>
      <c r="L21" s="12" t="n">
        <v>27534.96</v>
      </c>
      <c r="M21" s="12" t="n">
        <v>22027.97</v>
      </c>
      <c r="N21" s="12" t="n">
        <v>5506.99</v>
      </c>
      <c r="O21" t="inlineStr">
        <is>
          <t>UPI</t>
        </is>
      </c>
      <c r="P21" t="inlineStr">
        <is>
          <t>Aarav Sharma</t>
        </is>
      </c>
      <c r="Q21" t="inlineStr">
        <is>
          <t>CUST-0355</t>
        </is>
      </c>
      <c r="R21" t="n">
        <v>5</v>
      </c>
      <c r="S21" t="inlineStr">
        <is>
          <t>No</t>
        </is>
      </c>
    </row>
    <row r="22">
      <c r="A22" t="inlineStr">
        <is>
          <t>ORD-2410-00021</t>
        </is>
      </c>
      <c r="B22" s="11" t="n">
        <v>45594</v>
      </c>
      <c r="C22" t="inlineStr">
        <is>
          <t>Central</t>
        </is>
      </c>
      <c r="D22" t="inlineStr">
        <is>
          <t>Indore</t>
        </is>
      </c>
      <c r="E22" t="inlineStr">
        <is>
          <t>Small Business</t>
        </is>
      </c>
      <c r="F22" t="inlineStr">
        <is>
          <t>Online</t>
        </is>
      </c>
      <c r="G22" t="inlineStr">
        <is>
          <t>Accessories</t>
        </is>
      </c>
      <c r="H22" t="inlineStr">
        <is>
          <t>Webcam</t>
        </is>
      </c>
      <c r="I22" t="n">
        <v>2</v>
      </c>
      <c r="J22" s="12" t="n">
        <v>3612.3</v>
      </c>
      <c r="K22" s="13" t="n">
        <v>0.05</v>
      </c>
      <c r="L22" s="12" t="n">
        <v>6863.37</v>
      </c>
      <c r="M22" s="12" t="n">
        <v>5490.7</v>
      </c>
      <c r="N22" s="12" t="n">
        <v>1372.67</v>
      </c>
      <c r="O22" t="inlineStr">
        <is>
          <t>Debit Card</t>
        </is>
      </c>
      <c r="P22" t="inlineStr">
        <is>
          <t>Aarav Sharma</t>
        </is>
      </c>
      <c r="Q22" t="inlineStr">
        <is>
          <t>CUST-0575</t>
        </is>
      </c>
      <c r="R22" t="n">
        <v>5</v>
      </c>
      <c r="S22" t="inlineStr">
        <is>
          <t>No</t>
        </is>
      </c>
    </row>
    <row r="23">
      <c r="A23" t="inlineStr">
        <is>
          <t>ORD-2411-00022</t>
        </is>
      </c>
      <c r="B23" s="11" t="n">
        <v>45621</v>
      </c>
      <c r="C23" t="inlineStr">
        <is>
          <t>East</t>
        </is>
      </c>
      <c r="D23" t="inlineStr">
        <is>
          <t>Bhubaneswar</t>
        </is>
      </c>
      <c r="E23" t="inlineStr">
        <is>
          <t>Consumer</t>
        </is>
      </c>
      <c r="F23" t="inlineStr">
        <is>
          <t>Online</t>
        </is>
      </c>
      <c r="G23" t="inlineStr">
        <is>
          <t>Accessories</t>
        </is>
      </c>
      <c r="H23" t="inlineStr">
        <is>
          <t>Webcam</t>
        </is>
      </c>
      <c r="I23" t="n">
        <v>1</v>
      </c>
      <c r="J23" s="12" t="n">
        <v>3717.25</v>
      </c>
      <c r="K23" s="13" t="n">
        <v>0.15</v>
      </c>
      <c r="L23" s="12" t="n">
        <v>3159.66</v>
      </c>
      <c r="M23" s="12" t="n">
        <v>2825.11</v>
      </c>
      <c r="N23" s="12" t="n">
        <v>334.55</v>
      </c>
      <c r="O23" t="inlineStr">
        <is>
          <t>Debit Card</t>
        </is>
      </c>
      <c r="P23" t="inlineStr">
        <is>
          <t>Kabir Singh</t>
        </is>
      </c>
      <c r="Q23" t="inlineStr">
        <is>
          <t>CUST-0712</t>
        </is>
      </c>
      <c r="R23" t="n">
        <v>3</v>
      </c>
      <c r="S23" t="inlineStr">
        <is>
          <t>No</t>
        </is>
      </c>
    </row>
    <row r="24">
      <c r="A24" t="inlineStr">
        <is>
          <t>ORD-2409-00023</t>
        </is>
      </c>
      <c r="B24" s="11" t="n">
        <v>45544</v>
      </c>
      <c r="C24" t="inlineStr">
        <is>
          <t>East</t>
        </is>
      </c>
      <c r="D24" t="inlineStr">
        <is>
          <t>Kolkata</t>
        </is>
      </c>
      <c r="E24" t="inlineStr">
        <is>
          <t>Consumer</t>
        </is>
      </c>
      <c r="F24" t="inlineStr">
        <is>
          <t>Partner</t>
        </is>
      </c>
      <c r="G24" t="inlineStr">
        <is>
          <t>Technology</t>
        </is>
      </c>
      <c r="H24" t="inlineStr">
        <is>
          <t>Monitor</t>
        </is>
      </c>
      <c r="I24" t="n">
        <v>2</v>
      </c>
      <c r="J24" s="12" t="n">
        <v>14757.29</v>
      </c>
      <c r="K24" s="13" t="n">
        <v>0.15</v>
      </c>
      <c r="L24" s="12" t="n">
        <v>25087.39</v>
      </c>
      <c r="M24" s="12" t="n">
        <v>23611.66</v>
      </c>
      <c r="N24" s="12" t="n">
        <v>1475.73</v>
      </c>
      <c r="O24" t="inlineStr">
        <is>
          <t>Cash</t>
        </is>
      </c>
      <c r="P24" t="inlineStr">
        <is>
          <t>Aarav Sharma</t>
        </is>
      </c>
      <c r="Q24" t="inlineStr">
        <is>
          <t>CUST-0225</t>
        </is>
      </c>
      <c r="R24" t="n">
        <v>3</v>
      </c>
      <c r="S24" t="inlineStr">
        <is>
          <t>No</t>
        </is>
      </c>
    </row>
    <row r="25">
      <c r="A25" t="inlineStr">
        <is>
          <t>ORD-2406-00024</t>
        </is>
      </c>
      <c r="B25" s="11" t="n">
        <v>45459</v>
      </c>
      <c r="C25" t="inlineStr">
        <is>
          <t>North</t>
        </is>
      </c>
      <c r="D25" t="inlineStr">
        <is>
          <t>Delhi</t>
        </is>
      </c>
      <c r="E25" t="inlineStr">
        <is>
          <t>Consumer</t>
        </is>
      </c>
      <c r="F25" t="inlineStr">
        <is>
          <t>Online</t>
        </is>
      </c>
      <c r="G25" t="inlineStr">
        <is>
          <t>Furniture</t>
        </is>
      </c>
      <c r="H25" t="inlineStr">
        <is>
          <t>Desk</t>
        </is>
      </c>
      <c r="I25" t="n">
        <v>3</v>
      </c>
      <c r="J25" s="12" t="n">
        <v>13888.56</v>
      </c>
      <c r="K25" s="13" t="n">
        <v>0.05</v>
      </c>
      <c r="L25" s="12" t="n">
        <v>39582.4</v>
      </c>
      <c r="M25" s="12" t="n">
        <v>31249.26</v>
      </c>
      <c r="N25" s="12" t="n">
        <v>8333.139999999999</v>
      </c>
      <c r="O25" t="inlineStr">
        <is>
          <t>UPI</t>
        </is>
      </c>
      <c r="P25" t="inlineStr">
        <is>
          <t>Sara Khan</t>
        </is>
      </c>
      <c r="Q25" t="inlineStr">
        <is>
          <t>CUST-0342</t>
        </is>
      </c>
      <c r="R25" t="n">
        <v>3</v>
      </c>
      <c r="S25" t="inlineStr">
        <is>
          <t>No</t>
        </is>
      </c>
    </row>
    <row r="26">
      <c r="A26" t="inlineStr">
        <is>
          <t>ORD-2410-00025</t>
        </is>
      </c>
      <c r="B26" s="11" t="n">
        <v>45576</v>
      </c>
      <c r="C26" t="inlineStr">
        <is>
          <t>Central</t>
        </is>
      </c>
      <c r="D26" t="inlineStr">
        <is>
          <t>Indore</t>
        </is>
      </c>
      <c r="E26" t="inlineStr">
        <is>
          <t>Education</t>
        </is>
      </c>
      <c r="F26" t="inlineStr">
        <is>
          <t>Partner</t>
        </is>
      </c>
      <c r="G26" t="inlineStr">
        <is>
          <t>Furniture</t>
        </is>
      </c>
      <c r="H26" t="inlineStr">
        <is>
          <t>Cabinet</t>
        </is>
      </c>
      <c r="I26" t="n">
        <v>5</v>
      </c>
      <c r="J26" s="12" t="n">
        <v>10387.8</v>
      </c>
      <c r="K26" s="13" t="n">
        <v>0.1</v>
      </c>
      <c r="L26" s="12" t="n">
        <v>46745.1</v>
      </c>
      <c r="M26" s="12" t="n">
        <v>40512.42</v>
      </c>
      <c r="N26" s="12" t="n">
        <v>6232.68</v>
      </c>
      <c r="O26" t="inlineStr">
        <is>
          <t>Credit Card</t>
        </is>
      </c>
      <c r="P26" t="inlineStr">
        <is>
          <t>Vivaan Gupta</t>
        </is>
      </c>
      <c r="Q26" t="inlineStr">
        <is>
          <t>CUST-0776</t>
        </is>
      </c>
      <c r="R26" t="n">
        <v>3</v>
      </c>
      <c r="S26" t="inlineStr">
        <is>
          <t>No</t>
        </is>
      </c>
    </row>
    <row r="27">
      <c r="A27" t="inlineStr">
        <is>
          <t>ORD-2511-00026</t>
        </is>
      </c>
      <c r="B27" s="11" t="n">
        <v>45979</v>
      </c>
      <c r="C27" t="inlineStr">
        <is>
          <t>North</t>
        </is>
      </c>
      <c r="D27" t="inlineStr">
        <is>
          <t>Delhi</t>
        </is>
      </c>
      <c r="E27" t="inlineStr">
        <is>
          <t>Corporate</t>
        </is>
      </c>
      <c r="F27" t="inlineStr">
        <is>
          <t>Online</t>
        </is>
      </c>
      <c r="G27" t="inlineStr">
        <is>
          <t>Technology</t>
        </is>
      </c>
      <c r="H27" t="inlineStr">
        <is>
          <t>Tablet</t>
        </is>
      </c>
      <c r="I27" t="n">
        <v>1</v>
      </c>
      <c r="J27" s="12" t="n">
        <v>24178.79</v>
      </c>
      <c r="K27" s="13" t="n">
        <v>0.15</v>
      </c>
      <c r="L27" s="12" t="n">
        <v>20551.97</v>
      </c>
      <c r="M27" s="12" t="n">
        <v>20068.4</v>
      </c>
      <c r="N27" s="12" t="n">
        <v>483.57</v>
      </c>
      <c r="O27" t="inlineStr">
        <is>
          <t>UPI</t>
        </is>
      </c>
      <c r="P27" t="inlineStr">
        <is>
          <t>Aarav Sharma</t>
        </is>
      </c>
      <c r="Q27" t="inlineStr">
        <is>
          <t>CUST-0483</t>
        </is>
      </c>
      <c r="R27" t="n">
        <v>1</v>
      </c>
      <c r="S27" t="inlineStr">
        <is>
          <t>No</t>
        </is>
      </c>
    </row>
    <row r="28">
      <c r="A28" t="inlineStr">
        <is>
          <t>ORD-2401-00027</t>
        </is>
      </c>
      <c r="B28" s="11" t="n">
        <v>45316</v>
      </c>
      <c r="C28" t="inlineStr">
        <is>
          <t>Central</t>
        </is>
      </c>
      <c r="D28" t="inlineStr">
        <is>
          <t>Indore</t>
        </is>
      </c>
      <c r="E28" t="inlineStr">
        <is>
          <t>Corporate</t>
        </is>
      </c>
      <c r="F28" t="inlineStr">
        <is>
          <t>Direct Sales</t>
        </is>
      </c>
      <c r="G28" t="inlineStr">
        <is>
          <t>Office Supplies</t>
        </is>
      </c>
      <c r="H28" t="inlineStr">
        <is>
          <t>Pen Box</t>
        </is>
      </c>
      <c r="I28" t="n">
        <v>2</v>
      </c>
      <c r="J28" s="12" t="n">
        <v>226.62</v>
      </c>
      <c r="K28" s="13" t="n">
        <v>0.15</v>
      </c>
      <c r="L28" s="12" t="n">
        <v>385.25</v>
      </c>
      <c r="M28" s="12" t="n">
        <v>276.48</v>
      </c>
      <c r="N28" s="12" t="n">
        <v>108.77</v>
      </c>
      <c r="O28" t="inlineStr">
        <is>
          <t>Credit Card</t>
        </is>
      </c>
      <c r="P28" t="inlineStr">
        <is>
          <t>Anaya Rao</t>
        </is>
      </c>
      <c r="Q28" t="inlineStr">
        <is>
          <t>CUST-0183</t>
        </is>
      </c>
      <c r="R28" t="n">
        <v>3</v>
      </c>
      <c r="S28" t="inlineStr">
        <is>
          <t>No</t>
        </is>
      </c>
    </row>
    <row r="29">
      <c r="A29" t="inlineStr">
        <is>
          <t>ORD-2405-00028</t>
        </is>
      </c>
      <c r="B29" s="11" t="n">
        <v>45431</v>
      </c>
      <c r="C29" t="inlineStr">
        <is>
          <t>North</t>
        </is>
      </c>
      <c r="D29" t="inlineStr">
        <is>
          <t>Jaipur</t>
        </is>
      </c>
      <c r="E29" t="inlineStr">
        <is>
          <t>Education</t>
        </is>
      </c>
      <c r="F29" t="inlineStr">
        <is>
          <t>Online</t>
        </is>
      </c>
      <c r="G29" t="inlineStr">
        <is>
          <t>Accessories</t>
        </is>
      </c>
      <c r="H29" t="inlineStr">
        <is>
          <t>Mouse</t>
        </is>
      </c>
      <c r="I29" t="n">
        <v>1</v>
      </c>
      <c r="J29" s="12" t="n">
        <v>911.98</v>
      </c>
      <c r="K29" s="13" t="n">
        <v>0.1</v>
      </c>
      <c r="L29" s="12" t="n">
        <v>820.78</v>
      </c>
      <c r="M29" s="12" t="n">
        <v>601.91</v>
      </c>
      <c r="N29" s="12" t="n">
        <v>218.87</v>
      </c>
      <c r="O29" t="inlineStr">
        <is>
          <t>Debit Card</t>
        </is>
      </c>
      <c r="P29" t="inlineStr">
        <is>
          <t>Kabir Singh</t>
        </is>
      </c>
      <c r="Q29" t="inlineStr">
        <is>
          <t>CUST-0691</t>
        </is>
      </c>
      <c r="R29" t="n">
        <v>2</v>
      </c>
      <c r="S29" t="inlineStr">
        <is>
          <t>No</t>
        </is>
      </c>
    </row>
    <row r="30">
      <c r="A30" t="inlineStr">
        <is>
          <t>ORD-2403-00029</t>
        </is>
      </c>
      <c r="B30" s="11" t="n">
        <v>45381</v>
      </c>
      <c r="C30" t="inlineStr">
        <is>
          <t>South</t>
        </is>
      </c>
      <c r="D30" t="inlineStr">
        <is>
          <t>Hyderabad</t>
        </is>
      </c>
      <c r="E30" t="inlineStr">
        <is>
          <t>Education</t>
        </is>
      </c>
      <c r="F30" t="inlineStr">
        <is>
          <t>Retail Store</t>
        </is>
      </c>
      <c r="G30" t="inlineStr">
        <is>
          <t>Office Supplies</t>
        </is>
      </c>
      <c r="H30" t="inlineStr">
        <is>
          <t>Marker Set</t>
        </is>
      </c>
      <c r="I30" t="n">
        <v>1</v>
      </c>
      <c r="J30" s="12" t="n">
        <v>246.93</v>
      </c>
      <c r="K30" s="13" t="n">
        <v>0</v>
      </c>
      <c r="L30" s="12" t="n">
        <v>246.93</v>
      </c>
      <c r="M30" s="12" t="n">
        <v>160.5</v>
      </c>
      <c r="N30" s="12" t="n">
        <v>86.43000000000001</v>
      </c>
      <c r="O30" t="inlineStr">
        <is>
          <t>Credit Card</t>
        </is>
      </c>
      <c r="P30" t="inlineStr">
        <is>
          <t>Ishaan Mehta</t>
        </is>
      </c>
      <c r="Q30" t="inlineStr">
        <is>
          <t>CUST-0939</t>
        </is>
      </c>
      <c r="R30" t="n">
        <v>2</v>
      </c>
      <c r="S30" t="inlineStr">
        <is>
          <t>No</t>
        </is>
      </c>
    </row>
    <row r="31">
      <c r="A31" t="inlineStr">
        <is>
          <t>ORD-2407-00030</t>
        </is>
      </c>
      <c r="B31" s="11" t="n">
        <v>45482</v>
      </c>
      <c r="C31" t="inlineStr">
        <is>
          <t>East</t>
        </is>
      </c>
      <c r="D31" t="inlineStr">
        <is>
          <t>Kolkata</t>
        </is>
      </c>
      <c r="E31" t="inlineStr">
        <is>
          <t>Corporate</t>
        </is>
      </c>
      <c r="F31" t="inlineStr">
        <is>
          <t>Direct Sales</t>
        </is>
      </c>
      <c r="G31" t="inlineStr">
        <is>
          <t>Technology</t>
        </is>
      </c>
      <c r="H31" t="inlineStr">
        <is>
          <t>Monitor</t>
        </is>
      </c>
      <c r="I31" t="n">
        <v>5</v>
      </c>
      <c r="J31" s="12" t="n">
        <v>14454.92</v>
      </c>
      <c r="K31" s="13" t="n">
        <v>0.05</v>
      </c>
      <c r="L31" s="12" t="n">
        <v>68660.87</v>
      </c>
      <c r="M31" s="12" t="n">
        <v>57819.68</v>
      </c>
      <c r="N31" s="12" t="n">
        <v>10841.19</v>
      </c>
      <c r="O31" t="inlineStr">
        <is>
          <t>Credit Card</t>
        </is>
      </c>
      <c r="P31" t="inlineStr">
        <is>
          <t>Sara Khan</t>
        </is>
      </c>
      <c r="Q31" t="inlineStr">
        <is>
          <t>CUST-0289</t>
        </is>
      </c>
      <c r="R31" t="n">
        <v>8</v>
      </c>
      <c r="S31" t="inlineStr">
        <is>
          <t>No</t>
        </is>
      </c>
    </row>
    <row r="32">
      <c r="A32" t="inlineStr">
        <is>
          <t>ORD-2403-00031</t>
        </is>
      </c>
      <c r="B32" s="11" t="n">
        <v>45352</v>
      </c>
      <c r="C32" t="inlineStr">
        <is>
          <t>Central</t>
        </is>
      </c>
      <c r="D32" t="inlineStr">
        <is>
          <t>Bhopal</t>
        </is>
      </c>
      <c r="E32" t="inlineStr">
        <is>
          <t>Education</t>
        </is>
      </c>
      <c r="F32" t="inlineStr">
        <is>
          <t>Direct Sales</t>
        </is>
      </c>
      <c r="G32" t="inlineStr">
        <is>
          <t>Accessories</t>
        </is>
      </c>
      <c r="H32" t="inlineStr">
        <is>
          <t>USB Hub</t>
        </is>
      </c>
      <c r="I32" t="n">
        <v>2</v>
      </c>
      <c r="J32" s="12" t="n">
        <v>1284.45</v>
      </c>
      <c r="K32" s="13" t="n">
        <v>0.03</v>
      </c>
      <c r="L32" s="12" t="n">
        <v>2491.83</v>
      </c>
      <c r="M32" s="12" t="n">
        <v>1746.85</v>
      </c>
      <c r="N32" s="12" t="n">
        <v>744.98</v>
      </c>
      <c r="O32" t="inlineStr">
        <is>
          <t>Credit Card</t>
        </is>
      </c>
      <c r="P32" t="inlineStr">
        <is>
          <t>Anaya Rao</t>
        </is>
      </c>
      <c r="Q32" t="inlineStr">
        <is>
          <t>CUST-0141</t>
        </is>
      </c>
      <c r="R32" t="n">
        <v>3</v>
      </c>
      <c r="S32" t="inlineStr">
        <is>
          <t>Yes</t>
        </is>
      </c>
    </row>
    <row r="33">
      <c r="A33" t="inlineStr">
        <is>
          <t>ORD-2505-00032</t>
        </is>
      </c>
      <c r="B33" s="11" t="n">
        <v>45791</v>
      </c>
      <c r="C33" t="inlineStr">
        <is>
          <t>North</t>
        </is>
      </c>
      <c r="D33" t="inlineStr">
        <is>
          <t>Lucknow</t>
        </is>
      </c>
      <c r="E33" t="inlineStr">
        <is>
          <t>Corporate</t>
        </is>
      </c>
      <c r="F33" t="inlineStr">
        <is>
          <t>Partner</t>
        </is>
      </c>
      <c r="G33" t="inlineStr">
        <is>
          <t>Office Supplies</t>
        </is>
      </c>
      <c r="H33" t="inlineStr">
        <is>
          <t>Marker Set</t>
        </is>
      </c>
      <c r="I33" t="n">
        <v>8</v>
      </c>
      <c r="J33" s="12" t="n">
        <v>242.46</v>
      </c>
      <c r="K33" s="13" t="n">
        <v>0.15</v>
      </c>
      <c r="L33" s="12" t="n">
        <v>1648.73</v>
      </c>
      <c r="M33" s="12" t="n">
        <v>1260.79</v>
      </c>
      <c r="N33" s="12" t="n">
        <v>387.94</v>
      </c>
      <c r="O33" t="inlineStr">
        <is>
          <t>UPI</t>
        </is>
      </c>
      <c r="P33" t="inlineStr">
        <is>
          <t>Meera Joshi</t>
        </is>
      </c>
      <c r="Q33" t="inlineStr">
        <is>
          <t>CUST-0577</t>
        </is>
      </c>
      <c r="R33" t="n">
        <v>4</v>
      </c>
      <c r="S33" t="inlineStr">
        <is>
          <t>No</t>
        </is>
      </c>
    </row>
    <row r="34">
      <c r="A34" t="inlineStr">
        <is>
          <t>ORD-2503-00033</t>
        </is>
      </c>
      <c r="B34" s="11" t="n">
        <v>45724</v>
      </c>
      <c r="C34" t="inlineStr">
        <is>
          <t>West</t>
        </is>
      </c>
      <c r="D34" t="inlineStr">
        <is>
          <t>Mumbai</t>
        </is>
      </c>
      <c r="E34" t="inlineStr">
        <is>
          <t>Corporate</t>
        </is>
      </c>
      <c r="F34" t="inlineStr">
        <is>
          <t>Partner</t>
        </is>
      </c>
      <c r="G34" t="inlineStr">
        <is>
          <t>Technology</t>
        </is>
      </c>
      <c r="H34" t="inlineStr">
        <is>
          <t>Monitor</t>
        </is>
      </c>
      <c r="I34" t="n">
        <v>1</v>
      </c>
      <c r="J34" s="12" t="n">
        <v>13108.87</v>
      </c>
      <c r="K34" s="13" t="n">
        <v>0.15</v>
      </c>
      <c r="L34" s="12" t="n">
        <v>11142.54</v>
      </c>
      <c r="M34" s="12" t="n">
        <v>10487.1</v>
      </c>
      <c r="N34" s="12" t="n">
        <v>655.4400000000001</v>
      </c>
      <c r="O34" t="inlineStr">
        <is>
          <t>UPI</t>
        </is>
      </c>
      <c r="P34" t="inlineStr">
        <is>
          <t>Tara Kapoor</t>
        </is>
      </c>
      <c r="Q34" t="inlineStr">
        <is>
          <t>CUST-0601</t>
        </is>
      </c>
      <c r="R34" t="n">
        <v>6</v>
      </c>
      <c r="S34" t="inlineStr">
        <is>
          <t>No</t>
        </is>
      </c>
    </row>
    <row r="35">
      <c r="A35" t="inlineStr">
        <is>
          <t>ORD-2405-00034</t>
        </is>
      </c>
      <c r="B35" s="11" t="n">
        <v>45439</v>
      </c>
      <c r="C35" t="inlineStr">
        <is>
          <t>East</t>
        </is>
      </c>
      <c r="D35" t="inlineStr">
        <is>
          <t>Kolkata</t>
        </is>
      </c>
      <c r="E35" t="inlineStr">
        <is>
          <t>Corporate</t>
        </is>
      </c>
      <c r="F35" t="inlineStr">
        <is>
          <t>Retail Store</t>
        </is>
      </c>
      <c r="G35" t="inlineStr">
        <is>
          <t>Accessories</t>
        </is>
      </c>
      <c r="H35" t="inlineStr">
        <is>
          <t>Mouse</t>
        </is>
      </c>
      <c r="I35" t="n">
        <v>4</v>
      </c>
      <c r="J35" s="12" t="n">
        <v>819.87</v>
      </c>
      <c r="K35" s="13" t="n">
        <v>0.1</v>
      </c>
      <c r="L35" s="12" t="n">
        <v>2951.53</v>
      </c>
      <c r="M35" s="12" t="n">
        <v>2164.46</v>
      </c>
      <c r="N35" s="12" t="n">
        <v>787.0700000000001</v>
      </c>
      <c r="O35" t="inlineStr">
        <is>
          <t>Net Banking</t>
        </is>
      </c>
      <c r="P35" t="inlineStr">
        <is>
          <t>Rohan Verma</t>
        </is>
      </c>
      <c r="Q35" t="inlineStr">
        <is>
          <t>CUST-0400</t>
        </is>
      </c>
      <c r="R35" t="n">
        <v>8</v>
      </c>
      <c r="S35" t="inlineStr">
        <is>
          <t>Yes</t>
        </is>
      </c>
    </row>
    <row r="36">
      <c r="A36" t="inlineStr">
        <is>
          <t>ORD-2406-00035</t>
        </is>
      </c>
      <c r="B36" s="11" t="n">
        <v>45455</v>
      </c>
      <c r="C36" t="inlineStr">
        <is>
          <t>North</t>
        </is>
      </c>
      <c r="D36" t="inlineStr">
        <is>
          <t>Jaipur</t>
        </is>
      </c>
      <c r="E36" t="inlineStr">
        <is>
          <t>Corporate</t>
        </is>
      </c>
      <c r="F36" t="inlineStr">
        <is>
          <t>Partner</t>
        </is>
      </c>
      <c r="G36" t="inlineStr">
        <is>
          <t>Technology</t>
        </is>
      </c>
      <c r="H36" t="inlineStr">
        <is>
          <t>Headphones</t>
        </is>
      </c>
      <c r="I36" t="n">
        <v>5</v>
      </c>
      <c r="J36" s="12" t="n">
        <v>3050.26</v>
      </c>
      <c r="K36" s="13" t="n">
        <v>0.05</v>
      </c>
      <c r="L36" s="12" t="n">
        <v>14488.74</v>
      </c>
      <c r="M36" s="12" t="n">
        <v>11285.96</v>
      </c>
      <c r="N36" s="12" t="n">
        <v>3202.78</v>
      </c>
      <c r="O36" t="inlineStr">
        <is>
          <t>Cash</t>
        </is>
      </c>
      <c r="P36" t="inlineStr">
        <is>
          <t>Sara Khan</t>
        </is>
      </c>
      <c r="Q36" t="inlineStr">
        <is>
          <t>CUST-0415</t>
        </is>
      </c>
      <c r="R36" t="n">
        <v>3</v>
      </c>
      <c r="S36" t="inlineStr">
        <is>
          <t>No</t>
        </is>
      </c>
    </row>
    <row r="37">
      <c r="A37" t="inlineStr">
        <is>
          <t>ORD-2502-00036</t>
        </is>
      </c>
      <c r="B37" s="11" t="n">
        <v>45711</v>
      </c>
      <c r="C37" t="inlineStr">
        <is>
          <t>West</t>
        </is>
      </c>
      <c r="D37" t="inlineStr">
        <is>
          <t>Pune</t>
        </is>
      </c>
      <c r="E37" t="inlineStr">
        <is>
          <t>Small Business</t>
        </is>
      </c>
      <c r="F37" t="inlineStr">
        <is>
          <t>Direct Sales</t>
        </is>
      </c>
      <c r="G37" t="inlineStr">
        <is>
          <t>Technology</t>
        </is>
      </c>
      <c r="H37" t="inlineStr">
        <is>
          <t>Laptop</t>
        </is>
      </c>
      <c r="I37" t="n">
        <v>1</v>
      </c>
      <c r="J37" s="12" t="n">
        <v>49322.96</v>
      </c>
      <c r="K37" s="13" t="n">
        <v>0.1</v>
      </c>
      <c r="L37" s="12" t="n">
        <v>44390.66</v>
      </c>
      <c r="M37" s="12" t="n">
        <v>42417.75</v>
      </c>
      <c r="N37" s="12" t="n">
        <v>1972.91</v>
      </c>
      <c r="O37" t="inlineStr">
        <is>
          <t>Net Banking</t>
        </is>
      </c>
      <c r="P37" t="inlineStr">
        <is>
          <t>Tara Kapoor</t>
        </is>
      </c>
      <c r="Q37" t="inlineStr">
        <is>
          <t>CUST-0108</t>
        </is>
      </c>
      <c r="R37" t="n">
        <v>5</v>
      </c>
      <c r="S37" t="inlineStr">
        <is>
          <t>No</t>
        </is>
      </c>
    </row>
    <row r="38">
      <c r="A38" t="inlineStr">
        <is>
          <t>ORD-2502-00037</t>
        </is>
      </c>
      <c r="B38" s="11" t="n">
        <v>45707</v>
      </c>
      <c r="C38" t="inlineStr">
        <is>
          <t>West</t>
        </is>
      </c>
      <c r="D38" t="inlineStr">
        <is>
          <t>Surat</t>
        </is>
      </c>
      <c r="E38" t="inlineStr">
        <is>
          <t>Consumer</t>
        </is>
      </c>
      <c r="F38" t="inlineStr">
        <is>
          <t>Retail Store</t>
        </is>
      </c>
      <c r="G38" t="inlineStr">
        <is>
          <t>Office Supplies</t>
        </is>
      </c>
      <c r="H38" t="inlineStr">
        <is>
          <t>File Folder</t>
        </is>
      </c>
      <c r="I38" t="n">
        <v>5</v>
      </c>
      <c r="J38" s="12" t="n">
        <v>119.82</v>
      </c>
      <c r="K38" s="13" t="n">
        <v>0.15</v>
      </c>
      <c r="L38" s="12" t="n">
        <v>509.23</v>
      </c>
      <c r="M38" s="12" t="n">
        <v>347.48</v>
      </c>
      <c r="N38" s="12" t="n">
        <v>161.75</v>
      </c>
      <c r="O38" t="inlineStr">
        <is>
          <t>UPI</t>
        </is>
      </c>
      <c r="P38" t="inlineStr">
        <is>
          <t>Sara Khan</t>
        </is>
      </c>
      <c r="Q38" t="inlineStr">
        <is>
          <t>CUST-0073</t>
        </is>
      </c>
      <c r="R38" t="n">
        <v>4</v>
      </c>
      <c r="S38" t="inlineStr">
        <is>
          <t>No</t>
        </is>
      </c>
    </row>
    <row r="39">
      <c r="A39" t="inlineStr">
        <is>
          <t>ORD-2409-00038</t>
        </is>
      </c>
      <c r="B39" s="11" t="n">
        <v>45554</v>
      </c>
      <c r="C39" t="inlineStr">
        <is>
          <t>West</t>
        </is>
      </c>
      <c r="D39" t="inlineStr">
        <is>
          <t>Mumbai</t>
        </is>
      </c>
      <c r="E39" t="inlineStr">
        <is>
          <t>Small Business</t>
        </is>
      </c>
      <c r="F39" t="inlineStr">
        <is>
          <t>Retail Store</t>
        </is>
      </c>
      <c r="G39" t="inlineStr">
        <is>
          <t>Accessories</t>
        </is>
      </c>
      <c r="H39" t="inlineStr">
        <is>
          <t>Webcam</t>
        </is>
      </c>
      <c r="I39" t="n">
        <v>2</v>
      </c>
      <c r="J39" s="12" t="n">
        <v>3697.37</v>
      </c>
      <c r="K39" s="13" t="n">
        <v>0.05</v>
      </c>
      <c r="L39" s="12" t="n">
        <v>7025</v>
      </c>
      <c r="M39" s="12" t="n">
        <v>5620</v>
      </c>
      <c r="N39" s="12" t="n">
        <v>1405</v>
      </c>
      <c r="O39" t="inlineStr">
        <is>
          <t>Debit Card</t>
        </is>
      </c>
      <c r="P39" t="inlineStr">
        <is>
          <t>Anaya Rao</t>
        </is>
      </c>
      <c r="Q39" t="inlineStr">
        <is>
          <t>CUST-0799</t>
        </is>
      </c>
      <c r="R39" t="n">
        <v>4</v>
      </c>
      <c r="S39" t="inlineStr">
        <is>
          <t>No</t>
        </is>
      </c>
    </row>
    <row r="40">
      <c r="A40" t="inlineStr">
        <is>
          <t>ORD-2511-00039</t>
        </is>
      </c>
      <c r="B40" s="11" t="n">
        <v>45973</v>
      </c>
      <c r="C40" t="inlineStr">
        <is>
          <t>West</t>
        </is>
      </c>
      <c r="D40" t="inlineStr">
        <is>
          <t>Pune</t>
        </is>
      </c>
      <c r="E40" t="inlineStr">
        <is>
          <t>Corporate</t>
        </is>
      </c>
      <c r="F40" t="inlineStr">
        <is>
          <t>Retail Store</t>
        </is>
      </c>
      <c r="G40" t="inlineStr">
        <is>
          <t>Technology</t>
        </is>
      </c>
      <c r="H40" t="inlineStr">
        <is>
          <t>Headphones</t>
        </is>
      </c>
      <c r="I40" t="n">
        <v>3</v>
      </c>
      <c r="J40" s="12" t="n">
        <v>2916.12</v>
      </c>
      <c r="K40" s="13" t="n">
        <v>0.03</v>
      </c>
      <c r="L40" s="12" t="n">
        <v>8485.91</v>
      </c>
      <c r="M40" s="12" t="n">
        <v>6473.79</v>
      </c>
      <c r="N40" s="12" t="n">
        <v>2012.12</v>
      </c>
      <c r="O40" t="inlineStr">
        <is>
          <t>Cash</t>
        </is>
      </c>
      <c r="P40" t="inlineStr">
        <is>
          <t>Rohan Verma</t>
        </is>
      </c>
      <c r="Q40" t="inlineStr">
        <is>
          <t>CUST-0664</t>
        </is>
      </c>
      <c r="R40" t="n">
        <v>2</v>
      </c>
      <c r="S40" t="inlineStr">
        <is>
          <t>Yes</t>
        </is>
      </c>
    </row>
    <row r="41">
      <c r="A41" t="inlineStr">
        <is>
          <t>ORD-2410-00040</t>
        </is>
      </c>
      <c r="B41" s="11" t="n">
        <v>45575</v>
      </c>
      <c r="C41" t="inlineStr">
        <is>
          <t>Central</t>
        </is>
      </c>
      <c r="D41" t="inlineStr">
        <is>
          <t>Raipur</t>
        </is>
      </c>
      <c r="E41" t="inlineStr">
        <is>
          <t>Corporate</t>
        </is>
      </c>
      <c r="F41" t="inlineStr">
        <is>
          <t>Retail Store</t>
        </is>
      </c>
      <c r="G41" t="inlineStr">
        <is>
          <t>Office Supplies</t>
        </is>
      </c>
      <c r="H41" t="inlineStr">
        <is>
          <t>Pen Box</t>
        </is>
      </c>
      <c r="I41" t="n">
        <v>1</v>
      </c>
      <c r="J41" s="12" t="n">
        <v>222.88</v>
      </c>
      <c r="K41" s="13" t="n">
        <v>0.1</v>
      </c>
      <c r="L41" s="12" t="n">
        <v>200.59</v>
      </c>
      <c r="M41" s="12" t="n">
        <v>135.96</v>
      </c>
      <c r="N41" s="12" t="n">
        <v>64.63</v>
      </c>
      <c r="O41" t="inlineStr">
        <is>
          <t>Net Banking</t>
        </is>
      </c>
      <c r="P41" t="inlineStr">
        <is>
          <t>Diya Patel</t>
        </is>
      </c>
      <c r="Q41" t="inlineStr">
        <is>
          <t>CUST-0099</t>
        </is>
      </c>
      <c r="R41" t="n">
        <v>5</v>
      </c>
      <c r="S41" t="inlineStr">
        <is>
          <t>No</t>
        </is>
      </c>
    </row>
    <row r="42">
      <c r="A42" t="inlineStr">
        <is>
          <t>ORD-2512-00041</t>
        </is>
      </c>
      <c r="B42" s="11" t="n">
        <v>45997</v>
      </c>
      <c r="C42" t="inlineStr">
        <is>
          <t>Central</t>
        </is>
      </c>
      <c r="D42" t="inlineStr">
        <is>
          <t>Nagpur</t>
        </is>
      </c>
      <c r="E42" t="inlineStr">
        <is>
          <t>Small Business</t>
        </is>
      </c>
      <c r="F42" t="inlineStr">
        <is>
          <t>Retail Store</t>
        </is>
      </c>
      <c r="G42" t="inlineStr">
        <is>
          <t>Accessories</t>
        </is>
      </c>
      <c r="H42" t="inlineStr">
        <is>
          <t>Webcam</t>
        </is>
      </c>
      <c r="I42" t="n">
        <v>5</v>
      </c>
      <c r="J42" s="12" t="n">
        <v>3495.55</v>
      </c>
      <c r="K42" s="13" t="n">
        <v>0</v>
      </c>
      <c r="L42" s="12" t="n">
        <v>17477.75</v>
      </c>
      <c r="M42" s="12" t="n">
        <v>13283.09</v>
      </c>
      <c r="N42" s="12" t="n">
        <v>4194.66</v>
      </c>
      <c r="O42" t="inlineStr">
        <is>
          <t>Cash</t>
        </is>
      </c>
      <c r="P42" t="inlineStr">
        <is>
          <t>Rohan Verma</t>
        </is>
      </c>
      <c r="Q42" t="inlineStr">
        <is>
          <t>CUST-0828</t>
        </is>
      </c>
      <c r="R42" t="n">
        <v>3</v>
      </c>
      <c r="S42" t="inlineStr">
        <is>
          <t>No</t>
        </is>
      </c>
    </row>
    <row r="43">
      <c r="A43" t="inlineStr">
        <is>
          <t>ORD-2407-00042</t>
        </is>
      </c>
      <c r="B43" s="11" t="n">
        <v>45483</v>
      </c>
      <c r="C43" t="inlineStr">
        <is>
          <t>East</t>
        </is>
      </c>
      <c r="D43" t="inlineStr">
        <is>
          <t>Patna</t>
        </is>
      </c>
      <c r="E43" t="inlineStr">
        <is>
          <t>Consumer</t>
        </is>
      </c>
      <c r="F43" t="inlineStr">
        <is>
          <t>Online</t>
        </is>
      </c>
      <c r="G43" t="inlineStr">
        <is>
          <t>Technology</t>
        </is>
      </c>
      <c r="H43" t="inlineStr">
        <is>
          <t>Keyboard</t>
        </is>
      </c>
      <c r="I43" t="n">
        <v>4</v>
      </c>
      <c r="J43" s="12" t="n">
        <v>1640.05</v>
      </c>
      <c r="K43" s="13" t="n">
        <v>0.15</v>
      </c>
      <c r="L43" s="12" t="n">
        <v>5576.17</v>
      </c>
      <c r="M43" s="12" t="n">
        <v>4657.74</v>
      </c>
      <c r="N43" s="12" t="n">
        <v>918.4299999999999</v>
      </c>
      <c r="O43" t="inlineStr">
        <is>
          <t>Debit Card</t>
        </is>
      </c>
      <c r="P43" t="inlineStr">
        <is>
          <t>Rohan Verma</t>
        </is>
      </c>
      <c r="Q43" t="inlineStr">
        <is>
          <t>CUST-0878</t>
        </is>
      </c>
      <c r="R43" t="n">
        <v>2</v>
      </c>
      <c r="S43" t="inlineStr">
        <is>
          <t>No</t>
        </is>
      </c>
    </row>
    <row r="44">
      <c r="A44" t="inlineStr">
        <is>
          <t>ORD-2511-00043</t>
        </is>
      </c>
      <c r="B44" s="11" t="n">
        <v>45971</v>
      </c>
      <c r="C44" t="inlineStr">
        <is>
          <t>South</t>
        </is>
      </c>
      <c r="D44" t="inlineStr">
        <is>
          <t>Bengaluru</t>
        </is>
      </c>
      <c r="E44" t="inlineStr">
        <is>
          <t>Consumer</t>
        </is>
      </c>
      <c r="F44" t="inlineStr">
        <is>
          <t>Partner</t>
        </is>
      </c>
      <c r="G44" t="inlineStr">
        <is>
          <t>Accessories</t>
        </is>
      </c>
      <c r="H44" t="inlineStr">
        <is>
          <t>Mouse</t>
        </is>
      </c>
      <c r="I44" t="n">
        <v>1</v>
      </c>
      <c r="J44" s="12" t="n">
        <v>785.03</v>
      </c>
      <c r="K44" s="13" t="n">
        <v>0.05</v>
      </c>
      <c r="L44" s="12" t="n">
        <v>745.78</v>
      </c>
      <c r="M44" s="12" t="n">
        <v>518.12</v>
      </c>
      <c r="N44" s="12" t="n">
        <v>227.66</v>
      </c>
      <c r="O44" t="inlineStr">
        <is>
          <t>Cash</t>
        </is>
      </c>
      <c r="P44" t="inlineStr">
        <is>
          <t>Aarav Sharma</t>
        </is>
      </c>
      <c r="Q44" t="inlineStr">
        <is>
          <t>CUST-0880</t>
        </is>
      </c>
      <c r="R44" t="n">
        <v>2</v>
      </c>
      <c r="S44" t="inlineStr">
        <is>
          <t>Yes</t>
        </is>
      </c>
    </row>
    <row r="45">
      <c r="A45" t="inlineStr">
        <is>
          <t>ORD-2409-00044</t>
        </is>
      </c>
      <c r="B45" s="11" t="n">
        <v>45553</v>
      </c>
      <c r="C45" t="inlineStr">
        <is>
          <t>West</t>
        </is>
      </c>
      <c r="D45" t="inlineStr">
        <is>
          <t>Mumbai</t>
        </is>
      </c>
      <c r="E45" t="inlineStr">
        <is>
          <t>Small Business</t>
        </is>
      </c>
      <c r="F45" t="inlineStr">
        <is>
          <t>Direct Sales</t>
        </is>
      </c>
      <c r="G45" t="inlineStr">
        <is>
          <t>Technology</t>
        </is>
      </c>
      <c r="H45" t="inlineStr">
        <is>
          <t>Monitor</t>
        </is>
      </c>
      <c r="I45" t="n">
        <v>3</v>
      </c>
      <c r="J45" s="12" t="n">
        <v>15068.38</v>
      </c>
      <c r="K45" s="13" t="n">
        <v>0.15</v>
      </c>
      <c r="L45" s="12" t="n">
        <v>38424.37</v>
      </c>
      <c r="M45" s="12" t="n">
        <v>36164.11</v>
      </c>
      <c r="N45" s="12" t="n">
        <v>2260.26</v>
      </c>
      <c r="O45" t="inlineStr">
        <is>
          <t>UPI</t>
        </is>
      </c>
      <c r="P45" t="inlineStr">
        <is>
          <t>Meera Joshi</t>
        </is>
      </c>
      <c r="Q45" t="inlineStr">
        <is>
          <t>CUST-0713</t>
        </is>
      </c>
      <c r="R45" t="n">
        <v>7</v>
      </c>
      <c r="S45" t="inlineStr">
        <is>
          <t>No</t>
        </is>
      </c>
    </row>
    <row r="46">
      <c r="A46" t="inlineStr">
        <is>
          <t>ORD-2504-00045</t>
        </is>
      </c>
      <c r="B46" s="11" t="n">
        <v>45765</v>
      </c>
      <c r="C46" t="inlineStr">
        <is>
          <t>West</t>
        </is>
      </c>
      <c r="D46" t="inlineStr">
        <is>
          <t>Surat</t>
        </is>
      </c>
      <c r="E46" t="inlineStr">
        <is>
          <t>Corporate</t>
        </is>
      </c>
      <c r="F46" t="inlineStr">
        <is>
          <t>Retail Store</t>
        </is>
      </c>
      <c r="G46" t="inlineStr">
        <is>
          <t>Technology</t>
        </is>
      </c>
      <c r="H46" t="inlineStr">
        <is>
          <t>Printer</t>
        </is>
      </c>
      <c r="I46" t="n">
        <v>2</v>
      </c>
      <c r="J46" s="12" t="n">
        <v>9500.99</v>
      </c>
      <c r="K46" s="13" t="n">
        <v>0.05</v>
      </c>
      <c r="L46" s="12" t="n">
        <v>18051.88</v>
      </c>
      <c r="M46" s="12" t="n">
        <v>15581.62</v>
      </c>
      <c r="N46" s="12" t="n">
        <v>2470.26</v>
      </c>
      <c r="O46" t="inlineStr">
        <is>
          <t>Debit Card</t>
        </is>
      </c>
      <c r="P46" t="inlineStr">
        <is>
          <t>Anaya Rao</t>
        </is>
      </c>
      <c r="Q46" t="inlineStr">
        <is>
          <t>CUST-0307</t>
        </is>
      </c>
      <c r="R46" t="n">
        <v>2</v>
      </c>
      <c r="S46" t="inlineStr">
        <is>
          <t>No</t>
        </is>
      </c>
    </row>
    <row r="47">
      <c r="A47" t="inlineStr">
        <is>
          <t>ORD-2409-00046</t>
        </is>
      </c>
      <c r="B47" s="11" t="n">
        <v>45547</v>
      </c>
      <c r="C47" t="inlineStr">
        <is>
          <t>South</t>
        </is>
      </c>
      <c r="D47" t="inlineStr">
        <is>
          <t>Bengaluru</t>
        </is>
      </c>
      <c r="E47" t="inlineStr">
        <is>
          <t>Education</t>
        </is>
      </c>
      <c r="F47" t="inlineStr">
        <is>
          <t>Direct Sales</t>
        </is>
      </c>
      <c r="G47" t="inlineStr">
        <is>
          <t>Accessories</t>
        </is>
      </c>
      <c r="H47" t="inlineStr">
        <is>
          <t>Mouse</t>
        </is>
      </c>
      <c r="I47" t="n">
        <v>5</v>
      </c>
      <c r="J47" s="12" t="n">
        <v>819.51</v>
      </c>
      <c r="K47" s="13" t="n">
        <v>0</v>
      </c>
      <c r="L47" s="12" t="n">
        <v>4097.55</v>
      </c>
      <c r="M47" s="12" t="n">
        <v>2704.38</v>
      </c>
      <c r="N47" s="12" t="n">
        <v>1393.17</v>
      </c>
      <c r="O47" t="inlineStr">
        <is>
          <t>Credit Card</t>
        </is>
      </c>
      <c r="P47" t="inlineStr">
        <is>
          <t>Meera Joshi</t>
        </is>
      </c>
      <c r="Q47" t="inlineStr">
        <is>
          <t>CUST-0566</t>
        </is>
      </c>
      <c r="R47" t="n">
        <v>5</v>
      </c>
      <c r="S47" t="inlineStr">
        <is>
          <t>Yes</t>
        </is>
      </c>
    </row>
    <row r="48">
      <c r="A48" t="inlineStr">
        <is>
          <t>ORD-2402-00047</t>
        </is>
      </c>
      <c r="B48" s="11" t="n">
        <v>45335</v>
      </c>
      <c r="C48" t="inlineStr">
        <is>
          <t>West</t>
        </is>
      </c>
      <c r="D48" t="inlineStr">
        <is>
          <t>Surat</t>
        </is>
      </c>
      <c r="E48" t="inlineStr">
        <is>
          <t>Corporate</t>
        </is>
      </c>
      <c r="F48" t="inlineStr">
        <is>
          <t>Retail Store</t>
        </is>
      </c>
      <c r="G48" t="inlineStr">
        <is>
          <t>Furniture</t>
        </is>
      </c>
      <c r="H48" t="inlineStr">
        <is>
          <t>Desk</t>
        </is>
      </c>
      <c r="I48" t="n">
        <v>2</v>
      </c>
      <c r="J48" s="12" t="n">
        <v>13391.08</v>
      </c>
      <c r="K48" s="13" t="n">
        <v>0.1</v>
      </c>
      <c r="L48" s="12" t="n">
        <v>24103.94</v>
      </c>
      <c r="M48" s="12" t="n">
        <v>20086.62</v>
      </c>
      <c r="N48" s="12" t="n">
        <v>4017.32</v>
      </c>
      <c r="O48" t="inlineStr">
        <is>
          <t>Credit Card</t>
        </is>
      </c>
      <c r="P48" t="inlineStr">
        <is>
          <t>Meera Joshi</t>
        </is>
      </c>
      <c r="Q48" t="inlineStr">
        <is>
          <t>CUST-0789</t>
        </is>
      </c>
      <c r="R48" t="n">
        <v>2</v>
      </c>
      <c r="S48" t="inlineStr">
        <is>
          <t>No</t>
        </is>
      </c>
    </row>
    <row r="49">
      <c r="A49" t="inlineStr">
        <is>
          <t>ORD-2406-00048</t>
        </is>
      </c>
      <c r="B49" s="11" t="n">
        <v>45467</v>
      </c>
      <c r="C49" t="inlineStr">
        <is>
          <t>West</t>
        </is>
      </c>
      <c r="D49" t="inlineStr">
        <is>
          <t>Surat</t>
        </is>
      </c>
      <c r="E49" t="inlineStr">
        <is>
          <t>Consumer</t>
        </is>
      </c>
      <c r="F49" t="inlineStr">
        <is>
          <t>Direct Sales</t>
        </is>
      </c>
      <c r="G49" t="inlineStr">
        <is>
          <t>Technology</t>
        </is>
      </c>
      <c r="H49" t="inlineStr">
        <is>
          <t>Tablet</t>
        </is>
      </c>
      <c r="I49" t="n">
        <v>1</v>
      </c>
      <c r="J49" s="12" t="n">
        <v>23948.77</v>
      </c>
      <c r="K49" s="13" t="n">
        <v>0.05</v>
      </c>
      <c r="L49" s="12" t="n">
        <v>22751.33</v>
      </c>
      <c r="M49" s="12" t="n">
        <v>19877.48</v>
      </c>
      <c r="N49" s="12" t="n">
        <v>2873.85</v>
      </c>
      <c r="O49" t="inlineStr">
        <is>
          <t>UPI</t>
        </is>
      </c>
      <c r="P49" t="inlineStr">
        <is>
          <t>Sara Khan</t>
        </is>
      </c>
      <c r="Q49" t="inlineStr">
        <is>
          <t>CUST-0243</t>
        </is>
      </c>
      <c r="R49" t="n">
        <v>2</v>
      </c>
      <c r="S49" t="inlineStr">
        <is>
          <t>No</t>
        </is>
      </c>
    </row>
    <row r="50">
      <c r="A50" t="inlineStr">
        <is>
          <t>ORD-2506-00049</t>
        </is>
      </c>
      <c r="B50" s="11" t="n">
        <v>45837</v>
      </c>
      <c r="C50" t="inlineStr">
        <is>
          <t>West</t>
        </is>
      </c>
      <c r="D50" t="inlineStr">
        <is>
          <t>Pune</t>
        </is>
      </c>
      <c r="E50" t="inlineStr">
        <is>
          <t>Small Business</t>
        </is>
      </c>
      <c r="F50" t="inlineStr">
        <is>
          <t>Online</t>
        </is>
      </c>
      <c r="G50" t="inlineStr">
        <is>
          <t>Technology</t>
        </is>
      </c>
      <c r="H50" t="inlineStr">
        <is>
          <t>Laptop</t>
        </is>
      </c>
      <c r="I50" t="n">
        <v>1</v>
      </c>
      <c r="J50" s="12" t="n">
        <v>49889.85</v>
      </c>
      <c r="K50" s="13" t="n">
        <v>0.1</v>
      </c>
      <c r="L50" s="12" t="n">
        <v>44900.86</v>
      </c>
      <c r="M50" s="12" t="n">
        <v>42905.27</v>
      </c>
      <c r="N50" s="12" t="n">
        <v>1995.59</v>
      </c>
      <c r="O50" t="inlineStr">
        <is>
          <t>UPI</t>
        </is>
      </c>
      <c r="P50" t="inlineStr">
        <is>
          <t>Meera Joshi</t>
        </is>
      </c>
      <c r="Q50" t="inlineStr">
        <is>
          <t>CUST-0856</t>
        </is>
      </c>
      <c r="R50" t="n">
        <v>2</v>
      </c>
      <c r="S50" t="inlineStr">
        <is>
          <t>Yes</t>
        </is>
      </c>
    </row>
    <row r="51">
      <c r="A51" t="inlineStr">
        <is>
          <t>ORD-2410-00050</t>
        </is>
      </c>
      <c r="B51" s="11" t="n">
        <v>45570</v>
      </c>
      <c r="C51" t="inlineStr">
        <is>
          <t>South</t>
        </is>
      </c>
      <c r="D51" t="inlineStr">
        <is>
          <t>Kochi</t>
        </is>
      </c>
      <c r="E51" t="inlineStr">
        <is>
          <t>Consumer</t>
        </is>
      </c>
      <c r="F51" t="inlineStr">
        <is>
          <t>Online</t>
        </is>
      </c>
      <c r="G51" t="inlineStr">
        <is>
          <t>Accessories</t>
        </is>
      </c>
      <c r="H51" t="inlineStr">
        <is>
          <t>Mouse</t>
        </is>
      </c>
      <c r="I51" t="n">
        <v>1</v>
      </c>
      <c r="J51" s="12" t="n">
        <v>932.95</v>
      </c>
      <c r="K51" s="13" t="n">
        <v>0.1</v>
      </c>
      <c r="L51" s="12" t="n">
        <v>839.66</v>
      </c>
      <c r="M51" s="12" t="n">
        <v>615.75</v>
      </c>
      <c r="N51" s="12" t="n">
        <v>223.91</v>
      </c>
      <c r="O51" t="inlineStr">
        <is>
          <t>Debit Card</t>
        </is>
      </c>
      <c r="P51" t="inlineStr">
        <is>
          <t>Kabir Singh</t>
        </is>
      </c>
      <c r="Q51" t="inlineStr">
        <is>
          <t>CUST-0890</t>
        </is>
      </c>
      <c r="R51" t="n">
        <v>1</v>
      </c>
      <c r="S51" t="inlineStr">
        <is>
          <t>No</t>
        </is>
      </c>
    </row>
    <row r="52">
      <c r="A52" t="inlineStr">
        <is>
          <t>ORD-2403-00051</t>
        </is>
      </c>
      <c r="B52" s="11" t="n">
        <v>45356</v>
      </c>
      <c r="C52" t="inlineStr">
        <is>
          <t>West</t>
        </is>
      </c>
      <c r="D52" t="inlineStr">
        <is>
          <t>Surat</t>
        </is>
      </c>
      <c r="E52" t="inlineStr">
        <is>
          <t>Corporate</t>
        </is>
      </c>
      <c r="F52" t="inlineStr">
        <is>
          <t>Partner</t>
        </is>
      </c>
      <c r="G52" t="inlineStr">
        <is>
          <t>Technology</t>
        </is>
      </c>
      <c r="H52" t="inlineStr">
        <is>
          <t>Tablet</t>
        </is>
      </c>
      <c r="I52" t="n">
        <v>3</v>
      </c>
      <c r="J52" s="12" t="n">
        <v>21318.21</v>
      </c>
      <c r="K52" s="13" t="n">
        <v>0</v>
      </c>
      <c r="L52" s="12" t="n">
        <v>63954.63</v>
      </c>
      <c r="M52" s="12" t="n">
        <v>53082.34</v>
      </c>
      <c r="N52" s="12" t="n">
        <v>10872.29</v>
      </c>
      <c r="O52" t="inlineStr">
        <is>
          <t>Credit Card</t>
        </is>
      </c>
      <c r="P52" t="inlineStr">
        <is>
          <t>Anaya Rao</t>
        </is>
      </c>
      <c r="Q52" t="inlineStr">
        <is>
          <t>CUST-0287</t>
        </is>
      </c>
      <c r="R52" t="n">
        <v>2</v>
      </c>
      <c r="S52" t="inlineStr">
        <is>
          <t>No</t>
        </is>
      </c>
    </row>
    <row r="53">
      <c r="A53" t="inlineStr">
        <is>
          <t>ORD-2405-00052</t>
        </is>
      </c>
      <c r="B53" s="11" t="n">
        <v>45438</v>
      </c>
      <c r="C53" t="inlineStr">
        <is>
          <t>Central</t>
        </is>
      </c>
      <c r="D53" t="inlineStr">
        <is>
          <t>Bhopal</t>
        </is>
      </c>
      <c r="E53" t="inlineStr">
        <is>
          <t>Corporate</t>
        </is>
      </c>
      <c r="F53" t="inlineStr">
        <is>
          <t>Online</t>
        </is>
      </c>
      <c r="G53" t="inlineStr">
        <is>
          <t>Technology</t>
        </is>
      </c>
      <c r="H53" t="inlineStr">
        <is>
          <t>Tablet</t>
        </is>
      </c>
      <c r="I53" t="n">
        <v>2</v>
      </c>
      <c r="J53" s="12" t="n">
        <v>24529.13</v>
      </c>
      <c r="K53" s="13" t="n">
        <v>0</v>
      </c>
      <c r="L53" s="12" t="n">
        <v>49058.26</v>
      </c>
      <c r="M53" s="12" t="n">
        <v>40718.36</v>
      </c>
      <c r="N53" s="12" t="n">
        <v>8339.9</v>
      </c>
      <c r="O53" t="inlineStr">
        <is>
          <t>Cash</t>
        </is>
      </c>
      <c r="P53" t="inlineStr">
        <is>
          <t>Diya Patel</t>
        </is>
      </c>
      <c r="Q53" t="inlineStr">
        <is>
          <t>CUST-0036</t>
        </is>
      </c>
      <c r="R53" t="n">
        <v>2</v>
      </c>
      <c r="S53" t="inlineStr">
        <is>
          <t>No</t>
        </is>
      </c>
    </row>
    <row r="54">
      <c r="A54" t="inlineStr">
        <is>
          <t>ORD-2501-00053</t>
        </is>
      </c>
      <c r="B54" s="11" t="n">
        <v>45676</v>
      </c>
      <c r="C54" t="inlineStr">
        <is>
          <t>South</t>
        </is>
      </c>
      <c r="D54" t="inlineStr">
        <is>
          <t>Chennai</t>
        </is>
      </c>
      <c r="E54" t="inlineStr">
        <is>
          <t>Small Business</t>
        </is>
      </c>
      <c r="F54" t="inlineStr">
        <is>
          <t>Direct Sales</t>
        </is>
      </c>
      <c r="G54" t="inlineStr">
        <is>
          <t>Office Supplies</t>
        </is>
      </c>
      <c r="H54" t="inlineStr">
        <is>
          <t>Stapler</t>
        </is>
      </c>
      <c r="I54" t="n">
        <v>1</v>
      </c>
      <c r="J54" s="12" t="n">
        <v>332.62</v>
      </c>
      <c r="K54" s="13" t="n">
        <v>0.15</v>
      </c>
      <c r="L54" s="12" t="n">
        <v>282.73</v>
      </c>
      <c r="M54" s="12" t="n">
        <v>222.86</v>
      </c>
      <c r="N54" s="12" t="n">
        <v>59.87</v>
      </c>
      <c r="O54" t="inlineStr">
        <is>
          <t>Cash</t>
        </is>
      </c>
      <c r="P54" t="inlineStr">
        <is>
          <t>Sara Khan</t>
        </is>
      </c>
      <c r="Q54" t="inlineStr">
        <is>
          <t>CUST-0940</t>
        </is>
      </c>
      <c r="R54" t="n">
        <v>2</v>
      </c>
      <c r="S54" t="inlineStr">
        <is>
          <t>No</t>
        </is>
      </c>
    </row>
    <row r="55">
      <c r="A55" t="inlineStr">
        <is>
          <t>ORD-2407-00054</t>
        </is>
      </c>
      <c r="B55" s="11" t="n">
        <v>45483</v>
      </c>
      <c r="C55" t="inlineStr">
        <is>
          <t>South</t>
        </is>
      </c>
      <c r="D55" t="inlineStr">
        <is>
          <t>Kochi</t>
        </is>
      </c>
      <c r="E55" t="inlineStr">
        <is>
          <t>Corporate</t>
        </is>
      </c>
      <c r="F55" t="inlineStr">
        <is>
          <t>Online</t>
        </is>
      </c>
      <c r="G55" t="inlineStr">
        <is>
          <t>Office Supplies</t>
        </is>
      </c>
      <c r="H55" t="inlineStr">
        <is>
          <t>Marker Set</t>
        </is>
      </c>
      <c r="I55" t="n">
        <v>2</v>
      </c>
      <c r="J55" s="12" t="n">
        <v>278.65</v>
      </c>
      <c r="K55" s="13" t="n">
        <v>0</v>
      </c>
      <c r="L55" s="12" t="n">
        <v>557.3</v>
      </c>
      <c r="M55" s="12" t="n">
        <v>362.25</v>
      </c>
      <c r="N55" s="12" t="n">
        <v>195.05</v>
      </c>
      <c r="O55" t="inlineStr">
        <is>
          <t>UPI</t>
        </is>
      </c>
      <c r="P55" t="inlineStr">
        <is>
          <t>Rohan Verma</t>
        </is>
      </c>
      <c r="Q55" t="inlineStr">
        <is>
          <t>CUST-0760</t>
        </is>
      </c>
      <c r="R55" t="n">
        <v>1</v>
      </c>
      <c r="S55" t="inlineStr">
        <is>
          <t>No</t>
        </is>
      </c>
    </row>
    <row r="56">
      <c r="A56" t="inlineStr">
        <is>
          <t>ORD-2406-00055</t>
        </is>
      </c>
      <c r="B56" s="11" t="n">
        <v>45450</v>
      </c>
      <c r="C56" t="inlineStr">
        <is>
          <t>South</t>
        </is>
      </c>
      <c r="D56" t="inlineStr">
        <is>
          <t>Bengaluru</t>
        </is>
      </c>
      <c r="E56" t="inlineStr">
        <is>
          <t>Education</t>
        </is>
      </c>
      <c r="F56" t="inlineStr">
        <is>
          <t>Retail Store</t>
        </is>
      </c>
      <c r="G56" t="inlineStr">
        <is>
          <t>Furniture</t>
        </is>
      </c>
      <c r="H56" t="inlineStr">
        <is>
          <t>Bookshelf</t>
        </is>
      </c>
      <c r="I56" t="n">
        <v>4</v>
      </c>
      <c r="J56" s="12" t="n">
        <v>5940.33</v>
      </c>
      <c r="K56" s="13" t="n">
        <v>0.15</v>
      </c>
      <c r="L56" s="12" t="n">
        <v>20197.12</v>
      </c>
      <c r="M56" s="12" t="n">
        <v>17345.76</v>
      </c>
      <c r="N56" s="12" t="n">
        <v>2851.36</v>
      </c>
      <c r="O56" t="inlineStr">
        <is>
          <t>UPI</t>
        </is>
      </c>
      <c r="P56" t="inlineStr">
        <is>
          <t>Tara Kapoor</t>
        </is>
      </c>
      <c r="Q56" t="inlineStr">
        <is>
          <t>CUST-0706</t>
        </is>
      </c>
      <c r="R56" t="n">
        <v>6</v>
      </c>
      <c r="S56" t="inlineStr">
        <is>
          <t>No</t>
        </is>
      </c>
    </row>
    <row r="57">
      <c r="A57" t="inlineStr">
        <is>
          <t>ORD-2511-00056</t>
        </is>
      </c>
      <c r="B57" s="11" t="n">
        <v>45966</v>
      </c>
      <c r="C57" t="inlineStr">
        <is>
          <t>South</t>
        </is>
      </c>
      <c r="D57" t="inlineStr">
        <is>
          <t>Chennai</t>
        </is>
      </c>
      <c r="E57" t="inlineStr">
        <is>
          <t>Education</t>
        </is>
      </c>
      <c r="F57" t="inlineStr">
        <is>
          <t>Retail Store</t>
        </is>
      </c>
      <c r="G57" t="inlineStr">
        <is>
          <t>Furniture</t>
        </is>
      </c>
      <c r="H57" t="inlineStr">
        <is>
          <t>Desk</t>
        </is>
      </c>
      <c r="I57" t="n">
        <v>4</v>
      </c>
      <c r="J57" s="12" t="n">
        <v>12570.13</v>
      </c>
      <c r="K57" s="13" t="n">
        <v>0.1</v>
      </c>
      <c r="L57" s="12" t="n">
        <v>45252.47</v>
      </c>
      <c r="M57" s="12" t="n">
        <v>37710.39</v>
      </c>
      <c r="N57" s="12" t="n">
        <v>7542.08</v>
      </c>
      <c r="O57" t="inlineStr">
        <is>
          <t>Credit Card</t>
        </is>
      </c>
      <c r="P57" t="inlineStr">
        <is>
          <t>Kabir Singh</t>
        </is>
      </c>
      <c r="Q57" t="inlineStr">
        <is>
          <t>CUST-0670</t>
        </is>
      </c>
      <c r="R57" t="n">
        <v>7</v>
      </c>
      <c r="S57" t="inlineStr">
        <is>
          <t>No</t>
        </is>
      </c>
    </row>
    <row r="58">
      <c r="A58" t="inlineStr">
        <is>
          <t>ORD-2401-00057</t>
        </is>
      </c>
      <c r="B58" s="11" t="n">
        <v>45315</v>
      </c>
      <c r="C58" t="inlineStr">
        <is>
          <t>West</t>
        </is>
      </c>
      <c r="D58" t="inlineStr">
        <is>
          <t>Surat</t>
        </is>
      </c>
      <c r="E58" t="inlineStr">
        <is>
          <t>Education</t>
        </is>
      </c>
      <c r="F58" t="inlineStr">
        <is>
          <t>Partner</t>
        </is>
      </c>
      <c r="G58" t="inlineStr">
        <is>
          <t>Technology</t>
        </is>
      </c>
      <c r="H58" t="inlineStr">
        <is>
          <t>Keyboard</t>
        </is>
      </c>
      <c r="I58" t="n">
        <v>1</v>
      </c>
      <c r="J58" s="12" t="n">
        <v>1530.72</v>
      </c>
      <c r="K58" s="13" t="n">
        <v>0.15</v>
      </c>
      <c r="L58" s="12" t="n">
        <v>1301.11</v>
      </c>
      <c r="M58" s="12" t="n">
        <v>1086.81</v>
      </c>
      <c r="N58" s="12" t="n">
        <v>214.3</v>
      </c>
      <c r="O58" t="inlineStr">
        <is>
          <t>Credit Card</t>
        </is>
      </c>
      <c r="P58" t="inlineStr">
        <is>
          <t>Kabir Singh</t>
        </is>
      </c>
      <c r="Q58" t="inlineStr">
        <is>
          <t>CUST-0027</t>
        </is>
      </c>
      <c r="R58" t="n">
        <v>2</v>
      </c>
      <c r="S58" t="inlineStr">
        <is>
          <t>No</t>
        </is>
      </c>
    </row>
    <row r="59">
      <c r="A59" t="inlineStr">
        <is>
          <t>ORD-2511-00058</t>
        </is>
      </c>
      <c r="B59" s="11" t="n">
        <v>45972</v>
      </c>
      <c r="C59" t="inlineStr">
        <is>
          <t>Central</t>
        </is>
      </c>
      <c r="D59" t="inlineStr">
        <is>
          <t>Raipur</t>
        </is>
      </c>
      <c r="E59" t="inlineStr">
        <is>
          <t>Small Business</t>
        </is>
      </c>
      <c r="F59" t="inlineStr">
        <is>
          <t>Online</t>
        </is>
      </c>
      <c r="G59" t="inlineStr">
        <is>
          <t>Office Supplies</t>
        </is>
      </c>
      <c r="H59" t="inlineStr">
        <is>
          <t>Marker Set</t>
        </is>
      </c>
      <c r="I59" t="n">
        <v>8</v>
      </c>
      <c r="J59" s="12" t="n">
        <v>272.33</v>
      </c>
      <c r="K59" s="13" t="n">
        <v>0.2</v>
      </c>
      <c r="L59" s="12" t="n">
        <v>1742.91</v>
      </c>
      <c r="M59" s="12" t="n">
        <v>1416.12</v>
      </c>
      <c r="N59" s="12" t="n">
        <v>326.79</v>
      </c>
      <c r="O59" t="inlineStr">
        <is>
          <t>Net Banking</t>
        </is>
      </c>
      <c r="P59" t="inlineStr">
        <is>
          <t>Ishaan Mehta</t>
        </is>
      </c>
      <c r="Q59" t="inlineStr">
        <is>
          <t>CUST-0176</t>
        </is>
      </c>
      <c r="R59" t="n">
        <v>1</v>
      </c>
      <c r="S59" t="inlineStr">
        <is>
          <t>No</t>
        </is>
      </c>
    </row>
    <row r="60">
      <c r="A60" t="inlineStr">
        <is>
          <t>ORD-2404-00059</t>
        </is>
      </c>
      <c r="B60" s="11" t="n">
        <v>45390</v>
      </c>
      <c r="C60" t="inlineStr">
        <is>
          <t>Central</t>
        </is>
      </c>
      <c r="D60" t="inlineStr">
        <is>
          <t>Raipur</t>
        </is>
      </c>
      <c r="E60" t="inlineStr">
        <is>
          <t>Consumer</t>
        </is>
      </c>
      <c r="F60" t="inlineStr">
        <is>
          <t>Partner</t>
        </is>
      </c>
      <c r="G60" t="inlineStr">
        <is>
          <t>Technology</t>
        </is>
      </c>
      <c r="H60" t="inlineStr">
        <is>
          <t>Monitor</t>
        </is>
      </c>
      <c r="I60" t="n">
        <v>4</v>
      </c>
      <c r="J60" s="12" t="n">
        <v>14522.77</v>
      </c>
      <c r="K60" s="13" t="n">
        <v>0</v>
      </c>
      <c r="L60" s="12" t="n">
        <v>58091.08</v>
      </c>
      <c r="M60" s="12" t="n">
        <v>46472.86</v>
      </c>
      <c r="N60" s="12" t="n">
        <v>11618.22</v>
      </c>
      <c r="O60" t="inlineStr">
        <is>
          <t>Cash</t>
        </is>
      </c>
      <c r="P60" t="inlineStr">
        <is>
          <t>Vivaan Gupta</t>
        </is>
      </c>
      <c r="Q60" t="inlineStr">
        <is>
          <t>CUST-0274</t>
        </is>
      </c>
      <c r="R60" t="n">
        <v>4</v>
      </c>
      <c r="S60" t="inlineStr">
        <is>
          <t>No</t>
        </is>
      </c>
    </row>
    <row r="61">
      <c r="A61" t="inlineStr">
        <is>
          <t>ORD-2405-00060</t>
        </is>
      </c>
      <c r="B61" s="11" t="n">
        <v>45434</v>
      </c>
      <c r="C61" t="inlineStr">
        <is>
          <t>West</t>
        </is>
      </c>
      <c r="D61" t="inlineStr">
        <is>
          <t>Surat</t>
        </is>
      </c>
      <c r="E61" t="inlineStr">
        <is>
          <t>Education</t>
        </is>
      </c>
      <c r="F61" t="inlineStr">
        <is>
          <t>Direct Sales</t>
        </is>
      </c>
      <c r="G61" t="inlineStr">
        <is>
          <t>Office Supplies</t>
        </is>
      </c>
      <c r="H61" t="inlineStr">
        <is>
          <t>Pen Box</t>
        </is>
      </c>
      <c r="I61" t="n">
        <v>3</v>
      </c>
      <c r="J61" s="12" t="n">
        <v>195.75</v>
      </c>
      <c r="K61" s="13" t="n">
        <v>0</v>
      </c>
      <c r="L61" s="12" t="n">
        <v>587.25</v>
      </c>
      <c r="M61" s="12" t="n">
        <v>358.22</v>
      </c>
      <c r="N61" s="12" t="n">
        <v>229.03</v>
      </c>
      <c r="O61" t="inlineStr">
        <is>
          <t>UPI</t>
        </is>
      </c>
      <c r="P61" t="inlineStr">
        <is>
          <t>Meera Joshi</t>
        </is>
      </c>
      <c r="Q61" t="inlineStr">
        <is>
          <t>CUST-0386</t>
        </is>
      </c>
      <c r="R61" t="n">
        <v>3</v>
      </c>
      <c r="S61" t="inlineStr">
        <is>
          <t>No</t>
        </is>
      </c>
    </row>
    <row r="62">
      <c r="A62" t="inlineStr">
        <is>
          <t>ORD-2503-00061</t>
        </is>
      </c>
      <c r="B62" s="11" t="n">
        <v>45721</v>
      </c>
      <c r="C62" t="inlineStr">
        <is>
          <t>South</t>
        </is>
      </c>
      <c r="D62" t="inlineStr">
        <is>
          <t>Kochi</t>
        </is>
      </c>
      <c r="E62" t="inlineStr">
        <is>
          <t>Corporate</t>
        </is>
      </c>
      <c r="F62" t="inlineStr">
        <is>
          <t>Direct Sales</t>
        </is>
      </c>
      <c r="G62" t="inlineStr">
        <is>
          <t>Accessories</t>
        </is>
      </c>
      <c r="H62" t="inlineStr">
        <is>
          <t>Mouse</t>
        </is>
      </c>
      <c r="I62" t="n">
        <v>1</v>
      </c>
      <c r="J62" s="12" t="n">
        <v>893.8200000000001</v>
      </c>
      <c r="K62" s="13" t="n">
        <v>0.1</v>
      </c>
      <c r="L62" s="12" t="n">
        <v>804.4400000000001</v>
      </c>
      <c r="M62" s="12" t="n">
        <v>589.92</v>
      </c>
      <c r="N62" s="12" t="n">
        <v>214.52</v>
      </c>
      <c r="O62" t="inlineStr">
        <is>
          <t>Net Banking</t>
        </is>
      </c>
      <c r="P62" t="inlineStr">
        <is>
          <t>Diya Patel</t>
        </is>
      </c>
      <c r="Q62" t="inlineStr">
        <is>
          <t>CUST-0635</t>
        </is>
      </c>
      <c r="R62" t="n">
        <v>5</v>
      </c>
      <c r="S62" t="inlineStr">
        <is>
          <t>No</t>
        </is>
      </c>
    </row>
    <row r="63">
      <c r="A63" t="inlineStr">
        <is>
          <t>ORD-2512-00062</t>
        </is>
      </c>
      <c r="B63" s="11" t="n">
        <v>46002</v>
      </c>
      <c r="C63" t="inlineStr">
        <is>
          <t>West</t>
        </is>
      </c>
      <c r="D63" t="inlineStr">
        <is>
          <t>Surat</t>
        </is>
      </c>
      <c r="E63" t="inlineStr">
        <is>
          <t>Corporate</t>
        </is>
      </c>
      <c r="F63" t="inlineStr">
        <is>
          <t>Partner</t>
        </is>
      </c>
      <c r="G63" t="inlineStr">
        <is>
          <t>Accessories</t>
        </is>
      </c>
      <c r="H63" t="inlineStr">
        <is>
          <t>Laptop Stand</t>
        </is>
      </c>
      <c r="I63" t="n">
        <v>3</v>
      </c>
      <c r="J63" s="12" t="n">
        <v>1772.82</v>
      </c>
      <c r="K63" s="13" t="n">
        <v>0.2</v>
      </c>
      <c r="L63" s="12" t="n">
        <v>4254.77</v>
      </c>
      <c r="M63" s="12" t="n">
        <v>3722.92</v>
      </c>
      <c r="N63" s="12" t="n">
        <v>531.85</v>
      </c>
      <c r="O63" t="inlineStr">
        <is>
          <t>UPI</t>
        </is>
      </c>
      <c r="P63" t="inlineStr">
        <is>
          <t>Kabir Singh</t>
        </is>
      </c>
      <c r="Q63" t="inlineStr">
        <is>
          <t>CUST-0559</t>
        </is>
      </c>
      <c r="R63" t="n">
        <v>6</v>
      </c>
      <c r="S63" t="inlineStr">
        <is>
          <t>No</t>
        </is>
      </c>
    </row>
    <row r="64">
      <c r="A64" t="inlineStr">
        <is>
          <t>ORD-2403-00063</t>
        </is>
      </c>
      <c r="B64" s="11" t="n">
        <v>45354</v>
      </c>
      <c r="C64" t="inlineStr">
        <is>
          <t>West</t>
        </is>
      </c>
      <c r="D64" t="inlineStr">
        <is>
          <t>Pune</t>
        </is>
      </c>
      <c r="E64" t="inlineStr">
        <is>
          <t>Education</t>
        </is>
      </c>
      <c r="F64" t="inlineStr">
        <is>
          <t>Direct Sales</t>
        </is>
      </c>
      <c r="G64" t="inlineStr">
        <is>
          <t>Office Supplies</t>
        </is>
      </c>
      <c r="H64" t="inlineStr">
        <is>
          <t>Stapler</t>
        </is>
      </c>
      <c r="I64" t="n">
        <v>12</v>
      </c>
      <c r="J64" s="12" t="n">
        <v>342.02</v>
      </c>
      <c r="K64" s="13" t="n">
        <v>0.03</v>
      </c>
      <c r="L64" s="12" t="n">
        <v>3981.11</v>
      </c>
      <c r="M64" s="12" t="n">
        <v>2749.84</v>
      </c>
      <c r="N64" s="12" t="n">
        <v>1231.27</v>
      </c>
      <c r="O64" t="inlineStr">
        <is>
          <t>Credit Card</t>
        </is>
      </c>
      <c r="P64" t="inlineStr">
        <is>
          <t>Rohan Verma</t>
        </is>
      </c>
      <c r="Q64" t="inlineStr">
        <is>
          <t>CUST-0614</t>
        </is>
      </c>
      <c r="R64" t="n">
        <v>3</v>
      </c>
      <c r="S64" t="inlineStr">
        <is>
          <t>Yes</t>
        </is>
      </c>
    </row>
    <row r="65">
      <c r="A65" t="inlineStr">
        <is>
          <t>ORD-2405-00064</t>
        </is>
      </c>
      <c r="B65" s="11" t="n">
        <v>45434</v>
      </c>
      <c r="C65" t="inlineStr">
        <is>
          <t>East</t>
        </is>
      </c>
      <c r="D65" t="inlineStr">
        <is>
          <t>Kolkata</t>
        </is>
      </c>
      <c r="E65" t="inlineStr">
        <is>
          <t>Consumer</t>
        </is>
      </c>
      <c r="F65" t="inlineStr">
        <is>
          <t>Retail Store</t>
        </is>
      </c>
      <c r="G65" t="inlineStr">
        <is>
          <t>Accessories</t>
        </is>
      </c>
      <c r="H65" t="inlineStr">
        <is>
          <t>Webcam</t>
        </is>
      </c>
      <c r="I65" t="n">
        <v>4</v>
      </c>
      <c r="J65" s="12" t="n">
        <v>3627.05</v>
      </c>
      <c r="K65" s="13" t="n">
        <v>0.1</v>
      </c>
      <c r="L65" s="12" t="n">
        <v>13057.38</v>
      </c>
      <c r="M65" s="12" t="n">
        <v>11026.23</v>
      </c>
      <c r="N65" s="12" t="n">
        <v>2031.15</v>
      </c>
      <c r="O65" t="inlineStr">
        <is>
          <t>Cash</t>
        </is>
      </c>
      <c r="P65" t="inlineStr">
        <is>
          <t>Rohan Verma</t>
        </is>
      </c>
      <c r="Q65" t="inlineStr">
        <is>
          <t>CUST-0029</t>
        </is>
      </c>
      <c r="R65" t="n">
        <v>2</v>
      </c>
      <c r="S65" t="inlineStr">
        <is>
          <t>Yes</t>
        </is>
      </c>
    </row>
    <row r="66">
      <c r="A66" t="inlineStr">
        <is>
          <t>ORD-2511-00065</t>
        </is>
      </c>
      <c r="B66" s="11" t="n">
        <v>45978</v>
      </c>
      <c r="C66" t="inlineStr">
        <is>
          <t>Central</t>
        </is>
      </c>
      <c r="D66" t="inlineStr">
        <is>
          <t>Nagpur</t>
        </is>
      </c>
      <c r="E66" t="inlineStr">
        <is>
          <t>Education</t>
        </is>
      </c>
      <c r="F66" t="inlineStr">
        <is>
          <t>Retail Store</t>
        </is>
      </c>
      <c r="G66" t="inlineStr">
        <is>
          <t>Office Supplies</t>
        </is>
      </c>
      <c r="H66" t="inlineStr">
        <is>
          <t>Pen Box</t>
        </is>
      </c>
      <c r="I66" t="n">
        <v>8</v>
      </c>
      <c r="J66" s="12" t="n">
        <v>216.62</v>
      </c>
      <c r="K66" s="13" t="n">
        <v>0.1</v>
      </c>
      <c r="L66" s="12" t="n">
        <v>1559.66</v>
      </c>
      <c r="M66" s="12" t="n">
        <v>1057.11</v>
      </c>
      <c r="N66" s="12" t="n">
        <v>502.55</v>
      </c>
      <c r="O66" t="inlineStr">
        <is>
          <t>Net Banking</t>
        </is>
      </c>
      <c r="P66" t="inlineStr">
        <is>
          <t>Meera Joshi</t>
        </is>
      </c>
      <c r="Q66" t="inlineStr">
        <is>
          <t>CUST-0523</t>
        </is>
      </c>
      <c r="R66" t="n">
        <v>3</v>
      </c>
      <c r="S66" t="inlineStr">
        <is>
          <t>No</t>
        </is>
      </c>
    </row>
    <row r="67">
      <c r="A67" t="inlineStr">
        <is>
          <t>ORD-2505-00066</t>
        </is>
      </c>
      <c r="B67" s="11" t="n">
        <v>45808</v>
      </c>
      <c r="C67" t="inlineStr">
        <is>
          <t>West</t>
        </is>
      </c>
      <c r="D67" t="inlineStr">
        <is>
          <t>Mumbai</t>
        </is>
      </c>
      <c r="E67" t="inlineStr">
        <is>
          <t>Education</t>
        </is>
      </c>
      <c r="F67" t="inlineStr">
        <is>
          <t>Retail Store</t>
        </is>
      </c>
      <c r="G67" t="inlineStr">
        <is>
          <t>Technology</t>
        </is>
      </c>
      <c r="H67" t="inlineStr">
        <is>
          <t>Tablet</t>
        </is>
      </c>
      <c r="I67" t="n">
        <v>1</v>
      </c>
      <c r="J67" s="12" t="n">
        <v>21914.75</v>
      </c>
      <c r="K67" s="13" t="n">
        <v>0.15</v>
      </c>
      <c r="L67" s="12" t="n">
        <v>18627.54</v>
      </c>
      <c r="M67" s="12" t="n">
        <v>18189.24</v>
      </c>
      <c r="N67" s="12" t="n">
        <v>438.3</v>
      </c>
      <c r="O67" t="inlineStr">
        <is>
          <t>UPI</t>
        </is>
      </c>
      <c r="P67" t="inlineStr">
        <is>
          <t>Rohan Verma</t>
        </is>
      </c>
      <c r="Q67" t="inlineStr">
        <is>
          <t>CUST-0285</t>
        </is>
      </c>
      <c r="R67" t="n">
        <v>2</v>
      </c>
      <c r="S67" t="inlineStr">
        <is>
          <t>No</t>
        </is>
      </c>
    </row>
    <row r="68">
      <c r="A68" t="inlineStr">
        <is>
          <t>ORD-2407-00067</t>
        </is>
      </c>
      <c r="B68" s="11" t="n">
        <v>45498</v>
      </c>
      <c r="C68" t="inlineStr">
        <is>
          <t>North</t>
        </is>
      </c>
      <c r="D68" t="inlineStr">
        <is>
          <t>Lucknow</t>
        </is>
      </c>
      <c r="E68" t="inlineStr">
        <is>
          <t>Education</t>
        </is>
      </c>
      <c r="F68" t="inlineStr">
        <is>
          <t>Partner</t>
        </is>
      </c>
      <c r="G68" t="inlineStr">
        <is>
          <t>Technology</t>
        </is>
      </c>
      <c r="H68" t="inlineStr">
        <is>
          <t>Tablet</t>
        </is>
      </c>
      <c r="I68" t="n">
        <v>4</v>
      </c>
      <c r="J68" s="12" t="n">
        <v>23918.08</v>
      </c>
      <c r="K68" s="13" t="n">
        <v>0.03</v>
      </c>
      <c r="L68" s="12" t="n">
        <v>92802.14999999999</v>
      </c>
      <c r="M68" s="12" t="n">
        <v>79408.03</v>
      </c>
      <c r="N68" s="12" t="n">
        <v>13394.12</v>
      </c>
      <c r="O68" t="inlineStr">
        <is>
          <t>Credit Card</t>
        </is>
      </c>
      <c r="P68" t="inlineStr">
        <is>
          <t>Vivaan Gupta</t>
        </is>
      </c>
      <c r="Q68" t="inlineStr">
        <is>
          <t>CUST-0203</t>
        </is>
      </c>
      <c r="R68" t="n">
        <v>4</v>
      </c>
      <c r="S68" t="inlineStr">
        <is>
          <t>No</t>
        </is>
      </c>
    </row>
    <row r="69">
      <c r="A69" t="inlineStr">
        <is>
          <t>ORD-2505-00068</t>
        </is>
      </c>
      <c r="B69" s="11" t="n">
        <v>45778</v>
      </c>
      <c r="C69" t="inlineStr">
        <is>
          <t>South</t>
        </is>
      </c>
      <c r="D69" t="inlineStr">
        <is>
          <t>Chennai</t>
        </is>
      </c>
      <c r="E69" t="inlineStr">
        <is>
          <t>Corporate</t>
        </is>
      </c>
      <c r="F69" t="inlineStr">
        <is>
          <t>Partner</t>
        </is>
      </c>
      <c r="G69" t="inlineStr">
        <is>
          <t>Accessories</t>
        </is>
      </c>
      <c r="H69" t="inlineStr">
        <is>
          <t>USB Hub</t>
        </is>
      </c>
      <c r="I69" t="n">
        <v>6</v>
      </c>
      <c r="J69" s="12" t="n">
        <v>1254.71</v>
      </c>
      <c r="K69" s="13" t="n">
        <v>0</v>
      </c>
      <c r="L69" s="12" t="n">
        <v>7528.26</v>
      </c>
      <c r="M69" s="12" t="n">
        <v>5119.22</v>
      </c>
      <c r="N69" s="12" t="n">
        <v>2409.04</v>
      </c>
      <c r="O69" t="inlineStr">
        <is>
          <t>Cash</t>
        </is>
      </c>
      <c r="P69" t="inlineStr">
        <is>
          <t>Anaya Rao</t>
        </is>
      </c>
      <c r="Q69" t="inlineStr">
        <is>
          <t>CUST-0572</t>
        </is>
      </c>
      <c r="R69" t="n">
        <v>1</v>
      </c>
      <c r="S69" t="inlineStr">
        <is>
          <t>No</t>
        </is>
      </c>
    </row>
    <row r="70">
      <c r="A70" t="inlineStr">
        <is>
          <t>ORD-2404-00069</t>
        </is>
      </c>
      <c r="B70" s="11" t="n">
        <v>45399</v>
      </c>
      <c r="C70" t="inlineStr">
        <is>
          <t>East</t>
        </is>
      </c>
      <c r="D70" t="inlineStr">
        <is>
          <t>Guwahati</t>
        </is>
      </c>
      <c r="E70" t="inlineStr">
        <is>
          <t>Consumer</t>
        </is>
      </c>
      <c r="F70" t="inlineStr">
        <is>
          <t>Online</t>
        </is>
      </c>
      <c r="G70" t="inlineStr">
        <is>
          <t>Technology</t>
        </is>
      </c>
      <c r="H70" t="inlineStr">
        <is>
          <t>Laptop</t>
        </is>
      </c>
      <c r="I70" t="n">
        <v>2</v>
      </c>
      <c r="J70" s="12" t="n">
        <v>46505.72</v>
      </c>
      <c r="K70" s="13" t="n">
        <v>0</v>
      </c>
      <c r="L70" s="12" t="n">
        <v>93011.44</v>
      </c>
      <c r="M70" s="12" t="n">
        <v>79989.84</v>
      </c>
      <c r="N70" s="12" t="n">
        <v>13021.6</v>
      </c>
      <c r="O70" t="inlineStr">
        <is>
          <t>Credit Card</t>
        </is>
      </c>
      <c r="P70" t="inlineStr">
        <is>
          <t>Aarav Sharma</t>
        </is>
      </c>
      <c r="Q70" t="inlineStr">
        <is>
          <t>CUST-0675</t>
        </is>
      </c>
      <c r="R70" t="n">
        <v>5</v>
      </c>
      <c r="S70" t="inlineStr">
        <is>
          <t>No</t>
        </is>
      </c>
    </row>
    <row r="71">
      <c r="A71" t="inlineStr">
        <is>
          <t>ORD-2401-00070</t>
        </is>
      </c>
      <c r="B71" s="11" t="n">
        <v>45314</v>
      </c>
      <c r="C71" t="inlineStr">
        <is>
          <t>South</t>
        </is>
      </c>
      <c r="D71" t="inlineStr">
        <is>
          <t>Kochi</t>
        </is>
      </c>
      <c r="E71" t="inlineStr">
        <is>
          <t>Consumer</t>
        </is>
      </c>
      <c r="F71" t="inlineStr">
        <is>
          <t>Retail Store</t>
        </is>
      </c>
      <c r="G71" t="inlineStr">
        <is>
          <t>Office Supplies</t>
        </is>
      </c>
      <c r="H71" t="inlineStr">
        <is>
          <t>Marker Set</t>
        </is>
      </c>
      <c r="I71" t="n">
        <v>4</v>
      </c>
      <c r="J71" s="12" t="n">
        <v>243.3</v>
      </c>
      <c r="K71" s="13" t="n">
        <v>0.1</v>
      </c>
      <c r="L71" s="12" t="n">
        <v>875.88</v>
      </c>
      <c r="M71" s="12" t="n">
        <v>632.58</v>
      </c>
      <c r="N71" s="12" t="n">
        <v>243.3</v>
      </c>
      <c r="O71" t="inlineStr">
        <is>
          <t>Net Banking</t>
        </is>
      </c>
      <c r="P71" t="inlineStr">
        <is>
          <t>Meera Joshi</t>
        </is>
      </c>
      <c r="Q71" t="inlineStr">
        <is>
          <t>CUST-0104</t>
        </is>
      </c>
      <c r="R71" t="n">
        <v>6</v>
      </c>
      <c r="S71" t="inlineStr">
        <is>
          <t>No</t>
        </is>
      </c>
    </row>
    <row r="72">
      <c r="A72" t="inlineStr">
        <is>
          <t>ORD-2509-00071</t>
        </is>
      </c>
      <c r="B72" s="11" t="n">
        <v>45928</v>
      </c>
      <c r="C72" t="inlineStr">
        <is>
          <t>North</t>
        </is>
      </c>
      <c r="D72" t="inlineStr">
        <is>
          <t>Delhi</t>
        </is>
      </c>
      <c r="E72" t="inlineStr">
        <is>
          <t>Corporate</t>
        </is>
      </c>
      <c r="F72" t="inlineStr">
        <is>
          <t>Retail Store</t>
        </is>
      </c>
      <c r="G72" t="inlineStr">
        <is>
          <t>Accessories</t>
        </is>
      </c>
      <c r="H72" t="inlineStr">
        <is>
          <t>Webcam</t>
        </is>
      </c>
      <c r="I72" t="n">
        <v>4</v>
      </c>
      <c r="J72" s="12" t="n">
        <v>3098.68</v>
      </c>
      <c r="K72" s="13" t="n">
        <v>0.1</v>
      </c>
      <c r="L72" s="12" t="n">
        <v>11155.25</v>
      </c>
      <c r="M72" s="12" t="n">
        <v>9419.99</v>
      </c>
      <c r="N72" s="12" t="n">
        <v>1735.26</v>
      </c>
      <c r="O72" t="inlineStr">
        <is>
          <t>Debit Card</t>
        </is>
      </c>
      <c r="P72" t="inlineStr">
        <is>
          <t>Meera Joshi</t>
        </is>
      </c>
      <c r="Q72" t="inlineStr">
        <is>
          <t>CUST-0652</t>
        </is>
      </c>
      <c r="R72" t="n">
        <v>3</v>
      </c>
      <c r="S72" t="inlineStr">
        <is>
          <t>No</t>
        </is>
      </c>
    </row>
    <row r="73">
      <c r="A73" t="inlineStr">
        <is>
          <t>ORD-2504-00072</t>
        </is>
      </c>
      <c r="B73" s="11" t="n">
        <v>45773</v>
      </c>
      <c r="C73" t="inlineStr">
        <is>
          <t>North</t>
        </is>
      </c>
      <c r="D73" t="inlineStr">
        <is>
          <t>Chandigarh</t>
        </is>
      </c>
      <c r="E73" t="inlineStr">
        <is>
          <t>Consumer</t>
        </is>
      </c>
      <c r="F73" t="inlineStr">
        <is>
          <t>Direct Sales</t>
        </is>
      </c>
      <c r="G73" t="inlineStr">
        <is>
          <t>Office Supplies</t>
        </is>
      </c>
      <c r="H73" t="inlineStr">
        <is>
          <t>Stapler</t>
        </is>
      </c>
      <c r="I73" t="n">
        <v>2</v>
      </c>
      <c r="J73" s="12" t="n">
        <v>290.53</v>
      </c>
      <c r="K73" s="13" t="n">
        <v>0.15</v>
      </c>
      <c r="L73" s="12" t="n">
        <v>493.9</v>
      </c>
      <c r="M73" s="12" t="n">
        <v>389.31</v>
      </c>
      <c r="N73" s="12" t="n">
        <v>104.59</v>
      </c>
      <c r="O73" t="inlineStr">
        <is>
          <t>Credit Card</t>
        </is>
      </c>
      <c r="P73" t="inlineStr">
        <is>
          <t>Ishaan Mehta</t>
        </is>
      </c>
      <c r="Q73" t="inlineStr">
        <is>
          <t>CUST-0596</t>
        </is>
      </c>
      <c r="R73" t="n">
        <v>3</v>
      </c>
      <c r="S73" t="inlineStr">
        <is>
          <t>No</t>
        </is>
      </c>
    </row>
    <row r="74">
      <c r="A74" t="inlineStr">
        <is>
          <t>ORD-2408-00073</t>
        </is>
      </c>
      <c r="B74" s="11" t="n">
        <v>45528</v>
      </c>
      <c r="C74" t="inlineStr">
        <is>
          <t>East</t>
        </is>
      </c>
      <c r="D74" t="inlineStr">
        <is>
          <t>Patna</t>
        </is>
      </c>
      <c r="E74" t="inlineStr">
        <is>
          <t>Small Business</t>
        </is>
      </c>
      <c r="F74" t="inlineStr">
        <is>
          <t>Direct Sales</t>
        </is>
      </c>
      <c r="G74" t="inlineStr">
        <is>
          <t>Furniture</t>
        </is>
      </c>
      <c r="H74" t="inlineStr">
        <is>
          <t>Office Chair</t>
        </is>
      </c>
      <c r="I74" t="n">
        <v>6</v>
      </c>
      <c r="J74" s="12" t="n">
        <v>7645.91</v>
      </c>
      <c r="K74" s="13" t="n">
        <v>0.15</v>
      </c>
      <c r="L74" s="12" t="n">
        <v>38994.14</v>
      </c>
      <c r="M74" s="12" t="n">
        <v>31654.07</v>
      </c>
      <c r="N74" s="12" t="n">
        <v>7340.07</v>
      </c>
      <c r="O74" t="inlineStr">
        <is>
          <t>Credit Card</t>
        </is>
      </c>
      <c r="P74" t="inlineStr">
        <is>
          <t>Aarav Sharma</t>
        </is>
      </c>
      <c r="Q74" t="inlineStr">
        <is>
          <t>CUST-0910</t>
        </is>
      </c>
      <c r="R74" t="n">
        <v>4</v>
      </c>
      <c r="S74" t="inlineStr">
        <is>
          <t>No</t>
        </is>
      </c>
    </row>
    <row r="75">
      <c r="A75" t="inlineStr">
        <is>
          <t>ORD-2412-00074</t>
        </is>
      </c>
      <c r="B75" s="11" t="n">
        <v>45648</v>
      </c>
      <c r="C75" t="inlineStr">
        <is>
          <t>North</t>
        </is>
      </c>
      <c r="D75" t="inlineStr">
        <is>
          <t>Delhi</t>
        </is>
      </c>
      <c r="E75" t="inlineStr">
        <is>
          <t>Corporate</t>
        </is>
      </c>
      <c r="F75" t="inlineStr">
        <is>
          <t>Partner</t>
        </is>
      </c>
      <c r="G75" t="inlineStr">
        <is>
          <t>Office Supplies</t>
        </is>
      </c>
      <c r="H75" t="inlineStr">
        <is>
          <t>Notebook Pack</t>
        </is>
      </c>
      <c r="I75" t="n">
        <v>2</v>
      </c>
      <c r="J75" s="12" t="n">
        <v>404.33</v>
      </c>
      <c r="K75" s="13" t="n">
        <v>0.03</v>
      </c>
      <c r="L75" s="12" t="n">
        <v>784.4</v>
      </c>
      <c r="M75" s="12" t="n">
        <v>517.54</v>
      </c>
      <c r="N75" s="12" t="n">
        <v>266.86</v>
      </c>
      <c r="O75" t="inlineStr">
        <is>
          <t>Credit Card</t>
        </is>
      </c>
      <c r="P75" t="inlineStr">
        <is>
          <t>Kabir Singh</t>
        </is>
      </c>
      <c r="Q75" t="inlineStr">
        <is>
          <t>CUST-0841</t>
        </is>
      </c>
      <c r="R75" t="n">
        <v>2</v>
      </c>
      <c r="S75" t="inlineStr">
        <is>
          <t>No</t>
        </is>
      </c>
    </row>
    <row r="76">
      <c r="A76" t="inlineStr">
        <is>
          <t>ORD-2512-00075</t>
        </is>
      </c>
      <c r="B76" s="11" t="n">
        <v>45992</v>
      </c>
      <c r="C76" t="inlineStr">
        <is>
          <t>Central</t>
        </is>
      </c>
      <c r="D76" t="inlineStr">
        <is>
          <t>Nagpur</t>
        </is>
      </c>
      <c r="E76" t="inlineStr">
        <is>
          <t>Education</t>
        </is>
      </c>
      <c r="F76" t="inlineStr">
        <is>
          <t>Online</t>
        </is>
      </c>
      <c r="G76" t="inlineStr">
        <is>
          <t>Office Supplies</t>
        </is>
      </c>
      <c r="H76" t="inlineStr">
        <is>
          <t>Pen Box</t>
        </is>
      </c>
      <c r="I76" t="n">
        <v>10</v>
      </c>
      <c r="J76" s="12" t="n">
        <v>202</v>
      </c>
      <c r="K76" s="13" t="n">
        <v>0.03</v>
      </c>
      <c r="L76" s="12" t="n">
        <v>1959.4</v>
      </c>
      <c r="M76" s="12" t="n">
        <v>1232.2</v>
      </c>
      <c r="N76" s="12" t="n">
        <v>727.2</v>
      </c>
      <c r="O76" t="inlineStr">
        <is>
          <t>Credit Card</t>
        </is>
      </c>
      <c r="P76" t="inlineStr">
        <is>
          <t>Rohan Verma</t>
        </is>
      </c>
      <c r="Q76" t="inlineStr">
        <is>
          <t>CUST-0582</t>
        </is>
      </c>
      <c r="R76" t="n">
        <v>4</v>
      </c>
      <c r="S76" t="inlineStr">
        <is>
          <t>No</t>
        </is>
      </c>
    </row>
    <row r="77">
      <c r="A77" t="inlineStr">
        <is>
          <t>ORD-2412-00076</t>
        </is>
      </c>
      <c r="B77" s="11" t="n">
        <v>45637</v>
      </c>
      <c r="C77" t="inlineStr">
        <is>
          <t>East</t>
        </is>
      </c>
      <c r="D77" t="inlineStr">
        <is>
          <t>Patna</t>
        </is>
      </c>
      <c r="E77" t="inlineStr">
        <is>
          <t>Small Business</t>
        </is>
      </c>
      <c r="F77" t="inlineStr">
        <is>
          <t>Direct Sales</t>
        </is>
      </c>
      <c r="G77" t="inlineStr">
        <is>
          <t>Accessories</t>
        </is>
      </c>
      <c r="H77" t="inlineStr">
        <is>
          <t>Mouse</t>
        </is>
      </c>
      <c r="I77" t="n">
        <v>2</v>
      </c>
      <c r="J77" s="12" t="n">
        <v>826.95</v>
      </c>
      <c r="K77" s="13" t="n">
        <v>0.03</v>
      </c>
      <c r="L77" s="12" t="n">
        <v>1604.28</v>
      </c>
      <c r="M77" s="12" t="n">
        <v>1091.57</v>
      </c>
      <c r="N77" s="12" t="n">
        <v>512.71</v>
      </c>
      <c r="O77" t="inlineStr">
        <is>
          <t>Cash</t>
        </is>
      </c>
      <c r="P77" t="inlineStr">
        <is>
          <t>Anaya Rao</t>
        </is>
      </c>
      <c r="Q77" t="inlineStr">
        <is>
          <t>CUST-0521</t>
        </is>
      </c>
      <c r="R77" t="n">
        <v>3</v>
      </c>
      <c r="S77" t="inlineStr">
        <is>
          <t>No</t>
        </is>
      </c>
    </row>
    <row r="78">
      <c r="A78" t="inlineStr">
        <is>
          <t>ORD-2503-00077</t>
        </is>
      </c>
      <c r="B78" s="11" t="n">
        <v>45719</v>
      </c>
      <c r="C78" t="inlineStr">
        <is>
          <t>West</t>
        </is>
      </c>
      <c r="D78" t="inlineStr">
        <is>
          <t>Ahmedabad</t>
        </is>
      </c>
      <c r="E78" t="inlineStr">
        <is>
          <t>Corporate</t>
        </is>
      </c>
      <c r="F78" t="inlineStr">
        <is>
          <t>Online</t>
        </is>
      </c>
      <c r="G78" t="inlineStr">
        <is>
          <t>Office Supplies</t>
        </is>
      </c>
      <c r="H78" t="inlineStr">
        <is>
          <t>Stapler</t>
        </is>
      </c>
      <c r="I78" t="n">
        <v>3</v>
      </c>
      <c r="J78" s="12" t="n">
        <v>289.96</v>
      </c>
      <c r="K78" s="13" t="n">
        <v>0.15</v>
      </c>
      <c r="L78" s="12" t="n">
        <v>739.4</v>
      </c>
      <c r="M78" s="12" t="n">
        <v>582.8200000000001</v>
      </c>
      <c r="N78" s="12" t="n">
        <v>156.58</v>
      </c>
      <c r="O78" t="inlineStr">
        <is>
          <t>Debit Card</t>
        </is>
      </c>
      <c r="P78" t="inlineStr">
        <is>
          <t>Anaya Rao</t>
        </is>
      </c>
      <c r="Q78" t="inlineStr">
        <is>
          <t>CUST-0307</t>
        </is>
      </c>
      <c r="R78" t="n">
        <v>3</v>
      </c>
      <c r="S78" t="inlineStr">
        <is>
          <t>Yes</t>
        </is>
      </c>
    </row>
    <row r="79">
      <c r="A79" t="inlineStr">
        <is>
          <t>ORD-2511-00078</t>
        </is>
      </c>
      <c r="B79" s="11" t="n">
        <v>45980</v>
      </c>
      <c r="C79" t="inlineStr">
        <is>
          <t>West</t>
        </is>
      </c>
      <c r="D79" t="inlineStr">
        <is>
          <t>Ahmedabad</t>
        </is>
      </c>
      <c r="E79" t="inlineStr">
        <is>
          <t>Education</t>
        </is>
      </c>
      <c r="F79" t="inlineStr">
        <is>
          <t>Direct Sales</t>
        </is>
      </c>
      <c r="G79" t="inlineStr">
        <is>
          <t>Technology</t>
        </is>
      </c>
      <c r="H79" t="inlineStr">
        <is>
          <t>Printer</t>
        </is>
      </c>
      <c r="I79" t="n">
        <v>5</v>
      </c>
      <c r="J79" s="12" t="n">
        <v>9645.360000000001</v>
      </c>
      <c r="K79" s="13" t="n">
        <v>0.15</v>
      </c>
      <c r="L79" s="12" t="n">
        <v>40992.78</v>
      </c>
      <c r="M79" s="12" t="n">
        <v>39545.98</v>
      </c>
      <c r="N79" s="12" t="n">
        <v>1446.8</v>
      </c>
      <c r="O79" t="inlineStr">
        <is>
          <t>Net Banking</t>
        </is>
      </c>
      <c r="P79" t="inlineStr">
        <is>
          <t>Meera Joshi</t>
        </is>
      </c>
      <c r="Q79" t="inlineStr">
        <is>
          <t>CUST-0777</t>
        </is>
      </c>
      <c r="R79" t="n">
        <v>4</v>
      </c>
      <c r="S79" t="inlineStr">
        <is>
          <t>No</t>
        </is>
      </c>
    </row>
    <row r="80">
      <c r="A80" t="inlineStr">
        <is>
          <t>ORD-2410-00079</t>
        </is>
      </c>
      <c r="B80" s="11" t="n">
        <v>45593</v>
      </c>
      <c r="C80" t="inlineStr">
        <is>
          <t>North</t>
        </is>
      </c>
      <c r="D80" t="inlineStr">
        <is>
          <t>Lucknow</t>
        </is>
      </c>
      <c r="E80" t="inlineStr">
        <is>
          <t>Small Business</t>
        </is>
      </c>
      <c r="F80" t="inlineStr">
        <is>
          <t>Retail Store</t>
        </is>
      </c>
      <c r="G80" t="inlineStr">
        <is>
          <t>Office Supplies</t>
        </is>
      </c>
      <c r="H80" t="inlineStr">
        <is>
          <t>Pen Box</t>
        </is>
      </c>
      <c r="I80" t="n">
        <v>2</v>
      </c>
      <c r="J80" s="12" t="n">
        <v>195.98</v>
      </c>
      <c r="K80" s="13" t="n">
        <v>0.05</v>
      </c>
      <c r="L80" s="12" t="n">
        <v>372.36</v>
      </c>
      <c r="M80" s="12" t="n">
        <v>239.1</v>
      </c>
      <c r="N80" s="12" t="n">
        <v>133.26</v>
      </c>
      <c r="O80" t="inlineStr">
        <is>
          <t>Debit Card</t>
        </is>
      </c>
      <c r="P80" t="inlineStr">
        <is>
          <t>Meera Joshi</t>
        </is>
      </c>
      <c r="Q80" t="inlineStr">
        <is>
          <t>CUST-0316</t>
        </is>
      </c>
      <c r="R80" t="n">
        <v>2</v>
      </c>
      <c r="S80" t="inlineStr">
        <is>
          <t>No</t>
        </is>
      </c>
    </row>
    <row r="81">
      <c r="A81" t="inlineStr">
        <is>
          <t>ORD-2407-00080</t>
        </is>
      </c>
      <c r="B81" s="11" t="n">
        <v>45503</v>
      </c>
      <c r="C81" t="inlineStr">
        <is>
          <t>Central</t>
        </is>
      </c>
      <c r="D81" t="inlineStr">
        <is>
          <t>Nagpur</t>
        </is>
      </c>
      <c r="E81" t="inlineStr">
        <is>
          <t>Education</t>
        </is>
      </c>
      <c r="F81" t="inlineStr">
        <is>
          <t>Direct Sales</t>
        </is>
      </c>
      <c r="G81" t="inlineStr">
        <is>
          <t>Accessories</t>
        </is>
      </c>
      <c r="H81" t="inlineStr">
        <is>
          <t>USB Hub</t>
        </is>
      </c>
      <c r="I81" t="n">
        <v>2</v>
      </c>
      <c r="J81" s="12" t="n">
        <v>1370.89</v>
      </c>
      <c r="K81" s="13" t="n">
        <v>0.1</v>
      </c>
      <c r="L81" s="12" t="n">
        <v>2467.6</v>
      </c>
      <c r="M81" s="12" t="n">
        <v>1864.41</v>
      </c>
      <c r="N81" s="12" t="n">
        <v>603.1900000000001</v>
      </c>
      <c r="O81" t="inlineStr">
        <is>
          <t>Net Banking</t>
        </is>
      </c>
      <c r="P81" t="inlineStr">
        <is>
          <t>Meera Joshi</t>
        </is>
      </c>
      <c r="Q81" t="inlineStr">
        <is>
          <t>CUST-0439</t>
        </is>
      </c>
      <c r="R81" t="n">
        <v>4</v>
      </c>
      <c r="S81" t="inlineStr">
        <is>
          <t>No</t>
        </is>
      </c>
    </row>
    <row r="82">
      <c r="A82" t="inlineStr">
        <is>
          <t>ORD-2410-00081</t>
        </is>
      </c>
      <c r="B82" s="11" t="n">
        <v>45571</v>
      </c>
      <c r="C82" t="inlineStr">
        <is>
          <t>Central</t>
        </is>
      </c>
      <c r="D82" t="inlineStr">
        <is>
          <t>Bhopal</t>
        </is>
      </c>
      <c r="E82" t="inlineStr">
        <is>
          <t>Small Business</t>
        </is>
      </c>
      <c r="F82" t="inlineStr">
        <is>
          <t>Direct Sales</t>
        </is>
      </c>
      <c r="G82" t="inlineStr">
        <is>
          <t>Technology</t>
        </is>
      </c>
      <c r="H82" t="inlineStr">
        <is>
          <t>Keyboard</t>
        </is>
      </c>
      <c r="I82" t="n">
        <v>3</v>
      </c>
      <c r="J82" s="12" t="n">
        <v>1519.93</v>
      </c>
      <c r="K82" s="13" t="n">
        <v>0</v>
      </c>
      <c r="L82" s="12" t="n">
        <v>4559.79</v>
      </c>
      <c r="M82" s="12" t="n">
        <v>3237.45</v>
      </c>
      <c r="N82" s="12" t="n">
        <v>1322.34</v>
      </c>
      <c r="O82" t="inlineStr">
        <is>
          <t>Cash</t>
        </is>
      </c>
      <c r="P82" t="inlineStr">
        <is>
          <t>Rohan Verma</t>
        </is>
      </c>
      <c r="Q82" t="inlineStr">
        <is>
          <t>CUST-0222</t>
        </is>
      </c>
      <c r="R82" t="n">
        <v>2</v>
      </c>
      <c r="S82" t="inlineStr">
        <is>
          <t>No</t>
        </is>
      </c>
    </row>
    <row r="83">
      <c r="A83" t="inlineStr">
        <is>
          <t>ORD-2505-00082</t>
        </is>
      </c>
      <c r="B83" s="11" t="n">
        <v>45785</v>
      </c>
      <c r="C83" t="inlineStr">
        <is>
          <t>North</t>
        </is>
      </c>
      <c r="D83" t="inlineStr">
        <is>
          <t>Chandigarh</t>
        </is>
      </c>
      <c r="E83" t="inlineStr">
        <is>
          <t>Corporate</t>
        </is>
      </c>
      <c r="F83" t="inlineStr">
        <is>
          <t>Retail Store</t>
        </is>
      </c>
      <c r="G83" t="inlineStr">
        <is>
          <t>Technology</t>
        </is>
      </c>
      <c r="H83" t="inlineStr">
        <is>
          <t>Monitor</t>
        </is>
      </c>
      <c r="I83" t="n">
        <v>2</v>
      </c>
      <c r="J83" s="12" t="n">
        <v>12229.48</v>
      </c>
      <c r="K83" s="13" t="n">
        <v>0.03</v>
      </c>
      <c r="L83" s="12" t="n">
        <v>23725.19</v>
      </c>
      <c r="M83" s="12" t="n">
        <v>19567.17</v>
      </c>
      <c r="N83" s="12" t="n">
        <v>4158.02</v>
      </c>
      <c r="O83" t="inlineStr">
        <is>
          <t>Net Banking</t>
        </is>
      </c>
      <c r="P83" t="inlineStr">
        <is>
          <t>Ishaan Mehta</t>
        </is>
      </c>
      <c r="Q83" t="inlineStr">
        <is>
          <t>CUST-0131</t>
        </is>
      </c>
      <c r="R83" t="n">
        <v>8</v>
      </c>
      <c r="S83" t="inlineStr">
        <is>
          <t>No</t>
        </is>
      </c>
    </row>
    <row r="84">
      <c r="A84" t="inlineStr">
        <is>
          <t>ORD-2511-00083</t>
        </is>
      </c>
      <c r="B84" s="11" t="n">
        <v>45983</v>
      </c>
      <c r="C84" t="inlineStr">
        <is>
          <t>East</t>
        </is>
      </c>
      <c r="D84" t="inlineStr">
        <is>
          <t>Guwahati</t>
        </is>
      </c>
      <c r="E84" t="inlineStr">
        <is>
          <t>Corporate</t>
        </is>
      </c>
      <c r="F84" t="inlineStr">
        <is>
          <t>Retail Store</t>
        </is>
      </c>
      <c r="G84" t="inlineStr">
        <is>
          <t>Technology</t>
        </is>
      </c>
      <c r="H84" t="inlineStr">
        <is>
          <t>Monitor</t>
        </is>
      </c>
      <c r="I84" t="n">
        <v>5</v>
      </c>
      <c r="J84" s="12" t="n">
        <v>13894.18</v>
      </c>
      <c r="K84" s="13" t="n">
        <v>0.03</v>
      </c>
      <c r="L84" s="12" t="n">
        <v>67386.77</v>
      </c>
      <c r="M84" s="12" t="n">
        <v>55576.72</v>
      </c>
      <c r="N84" s="12" t="n">
        <v>11810.05</v>
      </c>
      <c r="O84" t="inlineStr">
        <is>
          <t>UPI</t>
        </is>
      </c>
      <c r="P84" t="inlineStr">
        <is>
          <t>Diya Patel</t>
        </is>
      </c>
      <c r="Q84" t="inlineStr">
        <is>
          <t>CUST-0502</t>
        </is>
      </c>
      <c r="R84" t="n">
        <v>3</v>
      </c>
      <c r="S84" t="inlineStr">
        <is>
          <t>No</t>
        </is>
      </c>
    </row>
    <row r="85">
      <c r="A85" t="inlineStr">
        <is>
          <t>ORD-2503-00084</t>
        </is>
      </c>
      <c r="B85" s="11" t="n">
        <v>45730</v>
      </c>
      <c r="C85" t="inlineStr">
        <is>
          <t>Central</t>
        </is>
      </c>
      <c r="D85" t="inlineStr">
        <is>
          <t>Indore</t>
        </is>
      </c>
      <c r="E85" t="inlineStr">
        <is>
          <t>Education</t>
        </is>
      </c>
      <c r="F85" t="inlineStr">
        <is>
          <t>Online</t>
        </is>
      </c>
      <c r="G85" t="inlineStr">
        <is>
          <t>Technology</t>
        </is>
      </c>
      <c r="H85" t="inlineStr">
        <is>
          <t>Tablet</t>
        </is>
      </c>
      <c r="I85" t="n">
        <v>5</v>
      </c>
      <c r="J85" s="12" t="n">
        <v>24206.54</v>
      </c>
      <c r="K85" s="13" t="n">
        <v>0.03</v>
      </c>
      <c r="L85" s="12" t="n">
        <v>117401.72</v>
      </c>
      <c r="M85" s="12" t="n">
        <v>100457.14</v>
      </c>
      <c r="N85" s="12" t="n">
        <v>16944.58</v>
      </c>
      <c r="O85" t="inlineStr">
        <is>
          <t>UPI</t>
        </is>
      </c>
      <c r="P85" t="inlineStr">
        <is>
          <t>Rohan Verma</t>
        </is>
      </c>
      <c r="Q85" t="inlineStr">
        <is>
          <t>CUST-0417</t>
        </is>
      </c>
      <c r="R85" t="n">
        <v>4</v>
      </c>
      <c r="S85" t="inlineStr">
        <is>
          <t>No</t>
        </is>
      </c>
    </row>
    <row r="86">
      <c r="A86" t="inlineStr">
        <is>
          <t>ORD-2501-00085</t>
        </is>
      </c>
      <c r="B86" s="11" t="n">
        <v>45676</v>
      </c>
      <c r="C86" t="inlineStr">
        <is>
          <t>South</t>
        </is>
      </c>
      <c r="D86" t="inlineStr">
        <is>
          <t>Bengaluru</t>
        </is>
      </c>
      <c r="E86" t="inlineStr">
        <is>
          <t>Consumer</t>
        </is>
      </c>
      <c r="F86" t="inlineStr">
        <is>
          <t>Partner</t>
        </is>
      </c>
      <c r="G86" t="inlineStr">
        <is>
          <t>Accessories</t>
        </is>
      </c>
      <c r="H86" t="inlineStr">
        <is>
          <t>USB Hub</t>
        </is>
      </c>
      <c r="I86" t="n">
        <v>3</v>
      </c>
      <c r="J86" s="12" t="n">
        <v>1180.71</v>
      </c>
      <c r="K86" s="13" t="n">
        <v>0.2</v>
      </c>
      <c r="L86" s="12" t="n">
        <v>2833.7</v>
      </c>
      <c r="M86" s="12" t="n">
        <v>2408.65</v>
      </c>
      <c r="N86" s="12" t="n">
        <v>425.05</v>
      </c>
      <c r="O86" t="inlineStr">
        <is>
          <t>Debit Card</t>
        </is>
      </c>
      <c r="P86" t="inlineStr">
        <is>
          <t>Diya Patel</t>
        </is>
      </c>
      <c r="Q86" t="inlineStr">
        <is>
          <t>CUST-0251</t>
        </is>
      </c>
      <c r="R86" t="n">
        <v>4</v>
      </c>
      <c r="S86" t="inlineStr">
        <is>
          <t>No</t>
        </is>
      </c>
    </row>
    <row r="87">
      <c r="A87" t="inlineStr">
        <is>
          <t>ORD-2410-00086</t>
        </is>
      </c>
      <c r="B87" s="11" t="n">
        <v>45585</v>
      </c>
      <c r="C87" t="inlineStr">
        <is>
          <t>Central</t>
        </is>
      </c>
      <c r="D87" t="inlineStr">
        <is>
          <t>Nagpur</t>
        </is>
      </c>
      <c r="E87" t="inlineStr">
        <is>
          <t>Consumer</t>
        </is>
      </c>
      <c r="F87" t="inlineStr">
        <is>
          <t>Retail Store</t>
        </is>
      </c>
      <c r="G87" t="inlineStr">
        <is>
          <t>Technology</t>
        </is>
      </c>
      <c r="H87" t="inlineStr">
        <is>
          <t>Printer</t>
        </is>
      </c>
      <c r="I87" t="n">
        <v>6</v>
      </c>
      <c r="J87" s="12" t="n">
        <v>9796.99</v>
      </c>
      <c r="K87" s="13" t="n">
        <v>0.2</v>
      </c>
      <c r="L87" s="12" t="n">
        <v>47025.55</v>
      </c>
      <c r="M87" s="12" t="n">
        <v>48201.19</v>
      </c>
      <c r="N87" s="12" t="n">
        <v>-1175.64</v>
      </c>
      <c r="O87" t="inlineStr">
        <is>
          <t>Net Banking</t>
        </is>
      </c>
      <c r="P87" t="inlineStr">
        <is>
          <t>Kabir Singh</t>
        </is>
      </c>
      <c r="Q87" t="inlineStr">
        <is>
          <t>CUST-0405</t>
        </is>
      </c>
      <c r="R87" t="n">
        <v>5</v>
      </c>
      <c r="S87" t="inlineStr">
        <is>
          <t>No</t>
        </is>
      </c>
    </row>
    <row r="88">
      <c r="A88" t="inlineStr">
        <is>
          <t>ORD-2507-00087</t>
        </is>
      </c>
      <c r="B88" s="11" t="n">
        <v>45862</v>
      </c>
      <c r="C88" t="inlineStr">
        <is>
          <t>South</t>
        </is>
      </c>
      <c r="D88" t="inlineStr">
        <is>
          <t>Bengaluru</t>
        </is>
      </c>
      <c r="E88" t="inlineStr">
        <is>
          <t>Consumer</t>
        </is>
      </c>
      <c r="F88" t="inlineStr">
        <is>
          <t>Partner</t>
        </is>
      </c>
      <c r="G88" t="inlineStr">
        <is>
          <t>Office Supplies</t>
        </is>
      </c>
      <c r="H88" t="inlineStr">
        <is>
          <t>Marker Set</t>
        </is>
      </c>
      <c r="I88" t="n">
        <v>10</v>
      </c>
      <c r="J88" s="12" t="n">
        <v>269.45</v>
      </c>
      <c r="K88" s="13" t="n">
        <v>0.05</v>
      </c>
      <c r="L88" s="12" t="n">
        <v>2559.78</v>
      </c>
      <c r="M88" s="12" t="n">
        <v>1751.42</v>
      </c>
      <c r="N88" s="12" t="n">
        <v>808.36</v>
      </c>
      <c r="O88" t="inlineStr">
        <is>
          <t>Credit Card</t>
        </is>
      </c>
      <c r="P88" t="inlineStr">
        <is>
          <t>Ishaan Mehta</t>
        </is>
      </c>
      <c r="Q88" t="inlineStr">
        <is>
          <t>CUST-0092</t>
        </is>
      </c>
      <c r="R88" t="n">
        <v>4</v>
      </c>
      <c r="S88" t="inlineStr">
        <is>
          <t>No</t>
        </is>
      </c>
    </row>
    <row r="89">
      <c r="A89" t="inlineStr">
        <is>
          <t>ORD-2402-00088</t>
        </is>
      </c>
      <c r="B89" s="11" t="n">
        <v>45349</v>
      </c>
      <c r="C89" t="inlineStr">
        <is>
          <t>Central</t>
        </is>
      </c>
      <c r="D89" t="inlineStr">
        <is>
          <t>Bhopal</t>
        </is>
      </c>
      <c r="E89" t="inlineStr">
        <is>
          <t>Small Business</t>
        </is>
      </c>
      <c r="F89" t="inlineStr">
        <is>
          <t>Direct Sales</t>
        </is>
      </c>
      <c r="G89" t="inlineStr">
        <is>
          <t>Office Supplies</t>
        </is>
      </c>
      <c r="H89" t="inlineStr">
        <is>
          <t>Marker Set</t>
        </is>
      </c>
      <c r="I89" t="n">
        <v>4</v>
      </c>
      <c r="J89" s="12" t="n">
        <v>257.9</v>
      </c>
      <c r="K89" s="13" t="n">
        <v>0.1</v>
      </c>
      <c r="L89" s="12" t="n">
        <v>928.4400000000001</v>
      </c>
      <c r="M89" s="12" t="n">
        <v>670.54</v>
      </c>
      <c r="N89" s="12" t="n">
        <v>257.9</v>
      </c>
      <c r="O89" t="inlineStr">
        <is>
          <t>Debit Card</t>
        </is>
      </c>
      <c r="P89" t="inlineStr">
        <is>
          <t>Anaya Rao</t>
        </is>
      </c>
      <c r="Q89" t="inlineStr">
        <is>
          <t>CUST-0376</t>
        </is>
      </c>
      <c r="R89" t="n">
        <v>2</v>
      </c>
      <c r="S89" t="inlineStr">
        <is>
          <t>No</t>
        </is>
      </c>
    </row>
    <row r="90">
      <c r="A90" t="inlineStr">
        <is>
          <t>ORD-2505-00089</t>
        </is>
      </c>
      <c r="B90" s="11" t="n">
        <v>45802</v>
      </c>
      <c r="C90" t="inlineStr">
        <is>
          <t>South</t>
        </is>
      </c>
      <c r="D90" t="inlineStr">
        <is>
          <t>Kochi</t>
        </is>
      </c>
      <c r="E90" t="inlineStr">
        <is>
          <t>Small Business</t>
        </is>
      </c>
      <c r="F90" t="inlineStr">
        <is>
          <t>Partner</t>
        </is>
      </c>
      <c r="G90" t="inlineStr">
        <is>
          <t>Technology</t>
        </is>
      </c>
      <c r="H90" t="inlineStr">
        <is>
          <t>Tablet</t>
        </is>
      </c>
      <c r="I90" t="n">
        <v>2</v>
      </c>
      <c r="J90" s="12" t="n">
        <v>23990.99</v>
      </c>
      <c r="K90" s="13" t="n">
        <v>0</v>
      </c>
      <c r="L90" s="12" t="n">
        <v>47981.98</v>
      </c>
      <c r="M90" s="12" t="n">
        <v>39825.04</v>
      </c>
      <c r="N90" s="12" t="n">
        <v>8156.94</v>
      </c>
      <c r="O90" t="inlineStr">
        <is>
          <t>Credit Card</t>
        </is>
      </c>
      <c r="P90" t="inlineStr">
        <is>
          <t>Meera Joshi</t>
        </is>
      </c>
      <c r="Q90" t="inlineStr">
        <is>
          <t>CUST-0647</t>
        </is>
      </c>
      <c r="R90" t="n">
        <v>4</v>
      </c>
      <c r="S90" t="inlineStr">
        <is>
          <t>Yes</t>
        </is>
      </c>
    </row>
    <row r="91">
      <c r="A91" t="inlineStr">
        <is>
          <t>ORD-2401-00090</t>
        </is>
      </c>
      <c r="B91" s="11" t="n">
        <v>45304</v>
      </c>
      <c r="C91" t="inlineStr">
        <is>
          <t>East</t>
        </is>
      </c>
      <c r="D91" t="inlineStr">
        <is>
          <t>Guwahati</t>
        </is>
      </c>
      <c r="E91" t="inlineStr">
        <is>
          <t>Education</t>
        </is>
      </c>
      <c r="F91" t="inlineStr">
        <is>
          <t>Online</t>
        </is>
      </c>
      <c r="G91" t="inlineStr">
        <is>
          <t>Furniture</t>
        </is>
      </c>
      <c r="H91" t="inlineStr">
        <is>
          <t>Desk</t>
        </is>
      </c>
      <c r="I91" t="n">
        <v>4</v>
      </c>
      <c r="J91" s="12" t="n">
        <v>13822.13</v>
      </c>
      <c r="K91" s="13" t="n">
        <v>0</v>
      </c>
      <c r="L91" s="12" t="n">
        <v>55288.52</v>
      </c>
      <c r="M91" s="12" t="n">
        <v>41466.39</v>
      </c>
      <c r="N91" s="12" t="n">
        <v>13822.13</v>
      </c>
      <c r="O91" t="inlineStr">
        <is>
          <t>UPI</t>
        </is>
      </c>
      <c r="P91" t="inlineStr">
        <is>
          <t>Kabir Singh</t>
        </is>
      </c>
      <c r="Q91" t="inlineStr">
        <is>
          <t>CUST-0299</t>
        </is>
      </c>
      <c r="R91" t="n">
        <v>2</v>
      </c>
      <c r="S91" t="inlineStr">
        <is>
          <t>No</t>
        </is>
      </c>
    </row>
    <row r="92">
      <c r="A92" t="inlineStr">
        <is>
          <t>ORD-2410-00091</t>
        </is>
      </c>
      <c r="B92" s="11" t="n">
        <v>45593</v>
      </c>
      <c r="C92" t="inlineStr">
        <is>
          <t>South</t>
        </is>
      </c>
      <c r="D92" t="inlineStr">
        <is>
          <t>Hyderabad</t>
        </is>
      </c>
      <c r="E92" t="inlineStr">
        <is>
          <t>Corporate</t>
        </is>
      </c>
      <c r="F92" t="inlineStr">
        <is>
          <t>Retail Store</t>
        </is>
      </c>
      <c r="G92" t="inlineStr">
        <is>
          <t>Technology</t>
        </is>
      </c>
      <c r="H92" t="inlineStr">
        <is>
          <t>Headphones</t>
        </is>
      </c>
      <c r="I92" t="n">
        <v>2</v>
      </c>
      <c r="J92" s="12" t="n">
        <v>2709.99</v>
      </c>
      <c r="K92" s="13" t="n">
        <v>0.1</v>
      </c>
      <c r="L92" s="12" t="n">
        <v>4877.98</v>
      </c>
      <c r="M92" s="12" t="n">
        <v>4010.79</v>
      </c>
      <c r="N92" s="12" t="n">
        <v>867.1900000000001</v>
      </c>
      <c r="O92" t="inlineStr">
        <is>
          <t>Cash</t>
        </is>
      </c>
      <c r="P92" t="inlineStr">
        <is>
          <t>Anaya Rao</t>
        </is>
      </c>
      <c r="Q92" t="inlineStr">
        <is>
          <t>CUST-0726</t>
        </is>
      </c>
      <c r="R92" t="n">
        <v>5</v>
      </c>
      <c r="S92" t="inlineStr">
        <is>
          <t>No</t>
        </is>
      </c>
    </row>
    <row r="93">
      <c r="A93" t="inlineStr">
        <is>
          <t>ORD-2408-00092</t>
        </is>
      </c>
      <c r="B93" s="11" t="n">
        <v>45535</v>
      </c>
      <c r="C93" t="inlineStr">
        <is>
          <t>West</t>
        </is>
      </c>
      <c r="D93" t="inlineStr">
        <is>
          <t>Pune</t>
        </is>
      </c>
      <c r="E93" t="inlineStr">
        <is>
          <t>Corporate</t>
        </is>
      </c>
      <c r="F93" t="inlineStr">
        <is>
          <t>Direct Sales</t>
        </is>
      </c>
      <c r="G93" t="inlineStr">
        <is>
          <t>Technology</t>
        </is>
      </c>
      <c r="H93" t="inlineStr">
        <is>
          <t>Monitor</t>
        </is>
      </c>
      <c r="I93" t="n">
        <v>1</v>
      </c>
      <c r="J93" s="12" t="n">
        <v>14201.62</v>
      </c>
      <c r="K93" s="13" t="n">
        <v>0.15</v>
      </c>
      <c r="L93" s="12" t="n">
        <v>12071.38</v>
      </c>
      <c r="M93" s="12" t="n">
        <v>11361.3</v>
      </c>
      <c r="N93" s="12" t="n">
        <v>710.08</v>
      </c>
      <c r="O93" t="inlineStr">
        <is>
          <t>Cash</t>
        </is>
      </c>
      <c r="P93" t="inlineStr">
        <is>
          <t>Meera Joshi</t>
        </is>
      </c>
      <c r="Q93" t="inlineStr">
        <is>
          <t>CUST-0936</t>
        </is>
      </c>
      <c r="R93" t="n">
        <v>4</v>
      </c>
      <c r="S93" t="inlineStr">
        <is>
          <t>Yes</t>
        </is>
      </c>
    </row>
    <row r="94">
      <c r="A94" t="inlineStr">
        <is>
          <t>ORD-2508-00093</t>
        </is>
      </c>
      <c r="B94" s="11" t="n">
        <v>45899</v>
      </c>
      <c r="C94" t="inlineStr">
        <is>
          <t>South</t>
        </is>
      </c>
      <c r="D94" t="inlineStr">
        <is>
          <t>Chennai</t>
        </is>
      </c>
      <c r="E94" t="inlineStr">
        <is>
          <t>Small Business</t>
        </is>
      </c>
      <c r="F94" t="inlineStr">
        <is>
          <t>Retail Store</t>
        </is>
      </c>
      <c r="G94" t="inlineStr">
        <is>
          <t>Office Supplies</t>
        </is>
      </c>
      <c r="H94" t="inlineStr">
        <is>
          <t>Pen Box</t>
        </is>
      </c>
      <c r="I94" t="n">
        <v>1</v>
      </c>
      <c r="J94" s="12" t="n">
        <v>218.45</v>
      </c>
      <c r="K94" s="13" t="n">
        <v>0.1</v>
      </c>
      <c r="L94" s="12" t="n">
        <v>196.6</v>
      </c>
      <c r="M94" s="12" t="n">
        <v>133.25</v>
      </c>
      <c r="N94" s="12" t="n">
        <v>63.35</v>
      </c>
      <c r="O94" t="inlineStr">
        <is>
          <t>Net Banking</t>
        </is>
      </c>
      <c r="P94" t="inlineStr">
        <is>
          <t>Kabir Singh</t>
        </is>
      </c>
      <c r="Q94" t="inlineStr">
        <is>
          <t>CUST-0937</t>
        </is>
      </c>
      <c r="R94" t="n">
        <v>3</v>
      </c>
      <c r="S94" t="inlineStr">
        <is>
          <t>Yes</t>
        </is>
      </c>
    </row>
    <row r="95">
      <c r="A95" t="inlineStr">
        <is>
          <t>ORD-2501-00094</t>
        </is>
      </c>
      <c r="B95" s="11" t="n">
        <v>45667</v>
      </c>
      <c r="C95" t="inlineStr">
        <is>
          <t>East</t>
        </is>
      </c>
      <c r="D95" t="inlineStr">
        <is>
          <t>Kolkata</t>
        </is>
      </c>
      <c r="E95" t="inlineStr">
        <is>
          <t>Corporate</t>
        </is>
      </c>
      <c r="F95" t="inlineStr">
        <is>
          <t>Partner</t>
        </is>
      </c>
      <c r="G95" t="inlineStr">
        <is>
          <t>Accessories</t>
        </is>
      </c>
      <c r="H95" t="inlineStr">
        <is>
          <t>Webcam</t>
        </is>
      </c>
      <c r="I95" t="n">
        <v>4</v>
      </c>
      <c r="J95" s="12" t="n">
        <v>3064.99</v>
      </c>
      <c r="K95" s="13" t="n">
        <v>0.2</v>
      </c>
      <c r="L95" s="12" t="n">
        <v>9807.969999999999</v>
      </c>
      <c r="M95" s="12" t="n">
        <v>9317.57</v>
      </c>
      <c r="N95" s="12" t="n">
        <v>490.4</v>
      </c>
      <c r="O95" t="inlineStr">
        <is>
          <t>Cash</t>
        </is>
      </c>
      <c r="P95" t="inlineStr">
        <is>
          <t>Anaya Rao</t>
        </is>
      </c>
      <c r="Q95" t="inlineStr">
        <is>
          <t>CUST-0859</t>
        </is>
      </c>
      <c r="R95" t="n">
        <v>2</v>
      </c>
      <c r="S95" t="inlineStr">
        <is>
          <t>No</t>
        </is>
      </c>
    </row>
    <row r="96">
      <c r="A96" t="inlineStr">
        <is>
          <t>ORD-2506-00095</t>
        </is>
      </c>
      <c r="B96" s="11" t="n">
        <v>45825</v>
      </c>
      <c r="C96" t="inlineStr">
        <is>
          <t>Central</t>
        </is>
      </c>
      <c r="D96" t="inlineStr">
        <is>
          <t>Nagpur</t>
        </is>
      </c>
      <c r="E96" t="inlineStr">
        <is>
          <t>Education</t>
        </is>
      </c>
      <c r="F96" t="inlineStr">
        <is>
          <t>Partner</t>
        </is>
      </c>
      <c r="G96" t="inlineStr">
        <is>
          <t>Technology</t>
        </is>
      </c>
      <c r="H96" t="inlineStr">
        <is>
          <t>Laptop</t>
        </is>
      </c>
      <c r="I96" t="n">
        <v>3</v>
      </c>
      <c r="J96" s="12" t="n">
        <v>44340.16</v>
      </c>
      <c r="K96" s="13" t="n">
        <v>0.1</v>
      </c>
      <c r="L96" s="12" t="n">
        <v>119718.43</v>
      </c>
      <c r="M96" s="12" t="n">
        <v>114397.61</v>
      </c>
      <c r="N96" s="12" t="n">
        <v>5320.82</v>
      </c>
      <c r="O96" t="inlineStr">
        <is>
          <t>Cash</t>
        </is>
      </c>
      <c r="P96" t="inlineStr">
        <is>
          <t>Diya Patel</t>
        </is>
      </c>
      <c r="Q96" t="inlineStr">
        <is>
          <t>CUST-0077</t>
        </is>
      </c>
      <c r="R96" t="n">
        <v>4</v>
      </c>
      <c r="S96" t="inlineStr">
        <is>
          <t>No</t>
        </is>
      </c>
    </row>
    <row r="97">
      <c r="A97" t="inlineStr">
        <is>
          <t>ORD-2505-00096</t>
        </is>
      </c>
      <c r="B97" s="11" t="n">
        <v>45782</v>
      </c>
      <c r="C97" t="inlineStr">
        <is>
          <t>East</t>
        </is>
      </c>
      <c r="D97" t="inlineStr">
        <is>
          <t>Bhubaneswar</t>
        </is>
      </c>
      <c r="E97" t="inlineStr">
        <is>
          <t>Corporate</t>
        </is>
      </c>
      <c r="F97" t="inlineStr">
        <is>
          <t>Direct Sales</t>
        </is>
      </c>
      <c r="G97" t="inlineStr">
        <is>
          <t>Office Supplies</t>
        </is>
      </c>
      <c r="H97" t="inlineStr">
        <is>
          <t>Notebook Pack</t>
        </is>
      </c>
      <c r="I97" t="n">
        <v>5</v>
      </c>
      <c r="J97" s="12" t="n">
        <v>382.78</v>
      </c>
      <c r="K97" s="13" t="n">
        <v>0.05</v>
      </c>
      <c r="L97" s="12" t="n">
        <v>1818.2</v>
      </c>
      <c r="M97" s="12" t="n">
        <v>1224.9</v>
      </c>
      <c r="N97" s="12" t="n">
        <v>593.3</v>
      </c>
      <c r="O97" t="inlineStr">
        <is>
          <t>Debit Card</t>
        </is>
      </c>
      <c r="P97" t="inlineStr">
        <is>
          <t>Anaya Rao</t>
        </is>
      </c>
      <c r="Q97" t="inlineStr">
        <is>
          <t>CUST-0142</t>
        </is>
      </c>
      <c r="R97" t="n">
        <v>2</v>
      </c>
      <c r="S97" t="inlineStr">
        <is>
          <t>No</t>
        </is>
      </c>
    </row>
    <row r="98">
      <c r="A98" t="inlineStr">
        <is>
          <t>ORD-2401-00097</t>
        </is>
      </c>
      <c r="B98" s="11" t="n">
        <v>45314</v>
      </c>
      <c r="C98" t="inlineStr">
        <is>
          <t>East</t>
        </is>
      </c>
      <c r="D98" t="inlineStr">
        <is>
          <t>Kolkata</t>
        </is>
      </c>
      <c r="E98" t="inlineStr">
        <is>
          <t>Small Business</t>
        </is>
      </c>
      <c r="F98" t="inlineStr">
        <is>
          <t>Direct Sales</t>
        </is>
      </c>
      <c r="G98" t="inlineStr">
        <is>
          <t>Accessories</t>
        </is>
      </c>
      <c r="H98" t="inlineStr">
        <is>
          <t>Webcam</t>
        </is>
      </c>
      <c r="I98" t="n">
        <v>3</v>
      </c>
      <c r="J98" s="12" t="n">
        <v>3101.58</v>
      </c>
      <c r="K98" s="13" t="n">
        <v>0.05</v>
      </c>
      <c r="L98" s="12" t="n">
        <v>8839.5</v>
      </c>
      <c r="M98" s="12" t="n">
        <v>7071.6</v>
      </c>
      <c r="N98" s="12" t="n">
        <v>1767.9</v>
      </c>
      <c r="O98" t="inlineStr">
        <is>
          <t>Credit Card</t>
        </is>
      </c>
      <c r="P98" t="inlineStr">
        <is>
          <t>Diya Patel</t>
        </is>
      </c>
      <c r="Q98" t="inlineStr">
        <is>
          <t>CUST-0576</t>
        </is>
      </c>
      <c r="R98" t="n">
        <v>3</v>
      </c>
      <c r="S98" t="inlineStr">
        <is>
          <t>No</t>
        </is>
      </c>
    </row>
    <row r="99">
      <c r="A99" t="inlineStr">
        <is>
          <t>ORD-2401-00098</t>
        </is>
      </c>
      <c r="B99" s="11" t="n">
        <v>45301</v>
      </c>
      <c r="C99" t="inlineStr">
        <is>
          <t>West</t>
        </is>
      </c>
      <c r="D99" t="inlineStr">
        <is>
          <t>Pune</t>
        </is>
      </c>
      <c r="E99" t="inlineStr">
        <is>
          <t>Consumer</t>
        </is>
      </c>
      <c r="F99" t="inlineStr">
        <is>
          <t>Retail Store</t>
        </is>
      </c>
      <c r="G99" t="inlineStr">
        <is>
          <t>Furniture</t>
        </is>
      </c>
      <c r="H99" t="inlineStr">
        <is>
          <t>Bookshelf</t>
        </is>
      </c>
      <c r="I99" t="n">
        <v>5</v>
      </c>
      <c r="J99" s="12" t="n">
        <v>5313.08</v>
      </c>
      <c r="K99" s="13" t="n">
        <v>0.15</v>
      </c>
      <c r="L99" s="12" t="n">
        <v>22580.59</v>
      </c>
      <c r="M99" s="12" t="n">
        <v>19392.74</v>
      </c>
      <c r="N99" s="12" t="n">
        <v>3187.85</v>
      </c>
      <c r="O99" t="inlineStr">
        <is>
          <t>Debit Card</t>
        </is>
      </c>
      <c r="P99" t="inlineStr">
        <is>
          <t>Aarav Sharma</t>
        </is>
      </c>
      <c r="Q99" t="inlineStr">
        <is>
          <t>CUST-0734</t>
        </is>
      </c>
      <c r="R99" t="n">
        <v>6</v>
      </c>
      <c r="S99" t="inlineStr">
        <is>
          <t>No</t>
        </is>
      </c>
    </row>
    <row r="100">
      <c r="A100" t="inlineStr">
        <is>
          <t>ORD-2509-00099</t>
        </is>
      </c>
      <c r="B100" s="11" t="n">
        <v>45901</v>
      </c>
      <c r="C100" t="inlineStr">
        <is>
          <t>Central</t>
        </is>
      </c>
      <c r="D100" t="inlineStr">
        <is>
          <t>Indore</t>
        </is>
      </c>
      <c r="E100" t="inlineStr">
        <is>
          <t>Education</t>
        </is>
      </c>
      <c r="F100" t="inlineStr">
        <is>
          <t>Direct Sales</t>
        </is>
      </c>
      <c r="G100" t="inlineStr">
        <is>
          <t>Furniture</t>
        </is>
      </c>
      <c r="H100" t="inlineStr">
        <is>
          <t>Bookshelf</t>
        </is>
      </c>
      <c r="I100" t="n">
        <v>3</v>
      </c>
      <c r="J100" s="12" t="n">
        <v>5717.59</v>
      </c>
      <c r="K100" s="13" t="n">
        <v>0.1</v>
      </c>
      <c r="L100" s="12" t="n">
        <v>15437.49</v>
      </c>
      <c r="M100" s="12" t="n">
        <v>12521.52</v>
      </c>
      <c r="N100" s="12" t="n">
        <v>2915.97</v>
      </c>
      <c r="O100" t="inlineStr">
        <is>
          <t>Cash</t>
        </is>
      </c>
      <c r="P100" t="inlineStr">
        <is>
          <t>Kabir Singh</t>
        </is>
      </c>
      <c r="Q100" t="inlineStr">
        <is>
          <t>CUST-0450</t>
        </is>
      </c>
      <c r="R100" t="n">
        <v>4</v>
      </c>
      <c r="S100" t="inlineStr">
        <is>
          <t>No</t>
        </is>
      </c>
    </row>
    <row r="101">
      <c r="A101" t="inlineStr">
        <is>
          <t>ORD-2502-00100</t>
        </is>
      </c>
      <c r="B101" s="11" t="n">
        <v>45696</v>
      </c>
      <c r="C101" t="inlineStr">
        <is>
          <t>East</t>
        </is>
      </c>
      <c r="D101" t="inlineStr">
        <is>
          <t>Bhubaneswar</t>
        </is>
      </c>
      <c r="E101" t="inlineStr">
        <is>
          <t>Education</t>
        </is>
      </c>
      <c r="F101" t="inlineStr">
        <is>
          <t>Direct Sales</t>
        </is>
      </c>
      <c r="G101" t="inlineStr">
        <is>
          <t>Technology</t>
        </is>
      </c>
      <c r="H101" t="inlineStr">
        <is>
          <t>Tablet</t>
        </is>
      </c>
      <c r="I101" t="n">
        <v>3</v>
      </c>
      <c r="J101" s="12" t="n">
        <v>24192.35</v>
      </c>
      <c r="K101" s="13" t="n">
        <v>0.15</v>
      </c>
      <c r="L101" s="12" t="n">
        <v>61690.49</v>
      </c>
      <c r="M101" s="12" t="n">
        <v>60238.95</v>
      </c>
      <c r="N101" s="12" t="n">
        <v>1451.54</v>
      </c>
      <c r="O101" t="inlineStr">
        <is>
          <t>UPI</t>
        </is>
      </c>
      <c r="P101" t="inlineStr">
        <is>
          <t>Rohan Verma</t>
        </is>
      </c>
      <c r="Q101" t="inlineStr">
        <is>
          <t>CUST-0861</t>
        </is>
      </c>
      <c r="R101" t="n">
        <v>3</v>
      </c>
      <c r="S101" t="inlineStr">
        <is>
          <t>Yes</t>
        </is>
      </c>
    </row>
    <row r="102">
      <c r="A102" t="inlineStr">
        <is>
          <t>ORD-2403-00101</t>
        </is>
      </c>
      <c r="B102" s="11" t="n">
        <v>45381</v>
      </c>
      <c r="C102" t="inlineStr">
        <is>
          <t>South</t>
        </is>
      </c>
      <c r="D102" t="inlineStr">
        <is>
          <t>Hyderabad</t>
        </is>
      </c>
      <c r="E102" t="inlineStr">
        <is>
          <t>Education</t>
        </is>
      </c>
      <c r="F102" t="inlineStr">
        <is>
          <t>Online</t>
        </is>
      </c>
      <c r="G102" t="inlineStr">
        <is>
          <t>Office Supplies</t>
        </is>
      </c>
      <c r="H102" t="inlineStr">
        <is>
          <t>Notebook Pack</t>
        </is>
      </c>
      <c r="I102" t="n">
        <v>1</v>
      </c>
      <c r="J102" s="12" t="n">
        <v>371.83</v>
      </c>
      <c r="K102" s="13" t="n">
        <v>0.03</v>
      </c>
      <c r="L102" s="12" t="n">
        <v>360.68</v>
      </c>
      <c r="M102" s="12" t="n">
        <v>237.97</v>
      </c>
      <c r="N102" s="12" t="n">
        <v>122.71</v>
      </c>
      <c r="O102" t="inlineStr">
        <is>
          <t>Net Banking</t>
        </is>
      </c>
      <c r="P102" t="inlineStr">
        <is>
          <t>Rohan Verma</t>
        </is>
      </c>
      <c r="Q102" t="inlineStr">
        <is>
          <t>CUST-0223</t>
        </is>
      </c>
      <c r="R102" t="n">
        <v>4</v>
      </c>
      <c r="S102" t="inlineStr">
        <is>
          <t>No</t>
        </is>
      </c>
    </row>
    <row r="103">
      <c r="A103" t="inlineStr">
        <is>
          <t>ORD-2406-00102</t>
        </is>
      </c>
      <c r="B103" s="11" t="n">
        <v>45467</v>
      </c>
      <c r="C103" t="inlineStr">
        <is>
          <t>South</t>
        </is>
      </c>
      <c r="D103" t="inlineStr">
        <is>
          <t>Hyderabad</t>
        </is>
      </c>
      <c r="E103" t="inlineStr">
        <is>
          <t>Small Business</t>
        </is>
      </c>
      <c r="F103" t="inlineStr">
        <is>
          <t>Online</t>
        </is>
      </c>
      <c r="G103" t="inlineStr">
        <is>
          <t>Office Supplies</t>
        </is>
      </c>
      <c r="H103" t="inlineStr">
        <is>
          <t>File Folder</t>
        </is>
      </c>
      <c r="I103" t="n">
        <v>2</v>
      </c>
      <c r="J103" s="12" t="n">
        <v>100.15</v>
      </c>
      <c r="K103" s="13" t="n">
        <v>0.05</v>
      </c>
      <c r="L103" s="12" t="n">
        <v>190.28</v>
      </c>
      <c r="M103" s="12" t="n">
        <v>116.17</v>
      </c>
      <c r="N103" s="12" t="n">
        <v>74.11</v>
      </c>
      <c r="O103" t="inlineStr">
        <is>
          <t>Net Banking</t>
        </is>
      </c>
      <c r="P103" t="inlineStr">
        <is>
          <t>Sara Khan</t>
        </is>
      </c>
      <c r="Q103" t="inlineStr">
        <is>
          <t>CUST-0151</t>
        </is>
      </c>
      <c r="R103" t="n">
        <v>5</v>
      </c>
      <c r="S103" t="inlineStr">
        <is>
          <t>No</t>
        </is>
      </c>
    </row>
    <row r="104">
      <c r="A104" t="inlineStr">
        <is>
          <t>ORD-2503-00103</t>
        </is>
      </c>
      <c r="B104" s="11" t="n">
        <v>45729</v>
      </c>
      <c r="C104" t="inlineStr">
        <is>
          <t>South</t>
        </is>
      </c>
      <c r="D104" t="inlineStr">
        <is>
          <t>Kochi</t>
        </is>
      </c>
      <c r="E104" t="inlineStr">
        <is>
          <t>Education</t>
        </is>
      </c>
      <c r="F104" t="inlineStr">
        <is>
          <t>Direct Sales</t>
        </is>
      </c>
      <c r="G104" t="inlineStr">
        <is>
          <t>Furniture</t>
        </is>
      </c>
      <c r="H104" t="inlineStr">
        <is>
          <t>Bookshelf</t>
        </is>
      </c>
      <c r="I104" t="n">
        <v>3</v>
      </c>
      <c r="J104" s="12" t="n">
        <v>5488.41</v>
      </c>
      <c r="K104" s="13" t="n">
        <v>0.1</v>
      </c>
      <c r="L104" s="12" t="n">
        <v>14818.71</v>
      </c>
      <c r="M104" s="12" t="n">
        <v>12019.62</v>
      </c>
      <c r="N104" s="12" t="n">
        <v>2799.09</v>
      </c>
      <c r="O104" t="inlineStr">
        <is>
          <t>Credit Card</t>
        </is>
      </c>
      <c r="P104" t="inlineStr">
        <is>
          <t>Vivaan Gupta</t>
        </is>
      </c>
      <c r="Q104" t="inlineStr">
        <is>
          <t>CUST-0684</t>
        </is>
      </c>
      <c r="R104" t="n">
        <v>2</v>
      </c>
      <c r="S104" t="inlineStr">
        <is>
          <t>No</t>
        </is>
      </c>
    </row>
    <row r="105">
      <c r="A105" t="inlineStr">
        <is>
          <t>ORD-2511-00104</t>
        </is>
      </c>
      <c r="B105" s="11" t="n">
        <v>45979</v>
      </c>
      <c r="C105" t="inlineStr">
        <is>
          <t>West</t>
        </is>
      </c>
      <c r="D105" t="inlineStr">
        <is>
          <t>Mumbai</t>
        </is>
      </c>
      <c r="E105" t="inlineStr">
        <is>
          <t>Education</t>
        </is>
      </c>
      <c r="F105" t="inlineStr">
        <is>
          <t>Retail Store</t>
        </is>
      </c>
      <c r="G105" t="inlineStr">
        <is>
          <t>Technology</t>
        </is>
      </c>
      <c r="H105" t="inlineStr">
        <is>
          <t>Printer</t>
        </is>
      </c>
      <c r="I105" t="n">
        <v>4</v>
      </c>
      <c r="J105" s="12" t="n">
        <v>11481.64</v>
      </c>
      <c r="K105" s="13" t="n">
        <v>0.15</v>
      </c>
      <c r="L105" s="12" t="n">
        <v>39037.58</v>
      </c>
      <c r="M105" s="12" t="n">
        <v>37659.78</v>
      </c>
      <c r="N105" s="12" t="n">
        <v>1377.8</v>
      </c>
      <c r="O105" t="inlineStr">
        <is>
          <t>Debit Card</t>
        </is>
      </c>
      <c r="P105" t="inlineStr">
        <is>
          <t>Vivaan Gupta</t>
        </is>
      </c>
      <c r="Q105" t="inlineStr">
        <is>
          <t>CUST-0432</t>
        </is>
      </c>
      <c r="R105" t="n">
        <v>4</v>
      </c>
      <c r="S105" t="inlineStr">
        <is>
          <t>No</t>
        </is>
      </c>
    </row>
    <row r="106">
      <c r="A106" t="inlineStr">
        <is>
          <t>ORD-2502-00105</t>
        </is>
      </c>
      <c r="B106" s="11" t="n">
        <v>45715</v>
      </c>
      <c r="C106" t="inlineStr">
        <is>
          <t>Central</t>
        </is>
      </c>
      <c r="D106" t="inlineStr">
        <is>
          <t>Nagpur</t>
        </is>
      </c>
      <c r="E106" t="inlineStr">
        <is>
          <t>Corporate</t>
        </is>
      </c>
      <c r="F106" t="inlineStr">
        <is>
          <t>Retail Store</t>
        </is>
      </c>
      <c r="G106" t="inlineStr">
        <is>
          <t>Technology</t>
        </is>
      </c>
      <c r="H106" t="inlineStr">
        <is>
          <t>Headphones</t>
        </is>
      </c>
      <c r="I106" t="n">
        <v>4</v>
      </c>
      <c r="J106" s="12" t="n">
        <v>3127.22</v>
      </c>
      <c r="K106" s="13" t="n">
        <v>0</v>
      </c>
      <c r="L106" s="12" t="n">
        <v>12508.88</v>
      </c>
      <c r="M106" s="12" t="n">
        <v>9256.57</v>
      </c>
      <c r="N106" s="12" t="n">
        <v>3252.31</v>
      </c>
      <c r="O106" t="inlineStr">
        <is>
          <t>Net Banking</t>
        </is>
      </c>
      <c r="P106" t="inlineStr">
        <is>
          <t>Tara Kapoor</t>
        </is>
      </c>
      <c r="Q106" t="inlineStr">
        <is>
          <t>CUST-0442</t>
        </is>
      </c>
      <c r="R106" t="n">
        <v>7</v>
      </c>
      <c r="S106" t="inlineStr">
        <is>
          <t>No</t>
        </is>
      </c>
    </row>
    <row r="107">
      <c r="A107" t="inlineStr">
        <is>
          <t>ORD-2401-00106</t>
        </is>
      </c>
      <c r="B107" s="11" t="n">
        <v>45308</v>
      </c>
      <c r="C107" t="inlineStr">
        <is>
          <t>West</t>
        </is>
      </c>
      <c r="D107" t="inlineStr">
        <is>
          <t>Surat</t>
        </is>
      </c>
      <c r="E107" t="inlineStr">
        <is>
          <t>Corporate</t>
        </is>
      </c>
      <c r="F107" t="inlineStr">
        <is>
          <t>Retail Store</t>
        </is>
      </c>
      <c r="G107" t="inlineStr">
        <is>
          <t>Office Supplies</t>
        </is>
      </c>
      <c r="H107" t="inlineStr">
        <is>
          <t>Marker Set</t>
        </is>
      </c>
      <c r="I107" t="n">
        <v>6</v>
      </c>
      <c r="J107" s="12" t="n">
        <v>276.57</v>
      </c>
      <c r="K107" s="13" t="n">
        <v>0.03</v>
      </c>
      <c r="L107" s="12" t="n">
        <v>1609.64</v>
      </c>
      <c r="M107" s="12" t="n">
        <v>1078.62</v>
      </c>
      <c r="N107" s="12" t="n">
        <v>531.02</v>
      </c>
      <c r="O107" t="inlineStr">
        <is>
          <t>Net Banking</t>
        </is>
      </c>
      <c r="P107" t="inlineStr">
        <is>
          <t>Ishaan Mehta</t>
        </is>
      </c>
      <c r="Q107" t="inlineStr">
        <is>
          <t>CUST-0910</t>
        </is>
      </c>
      <c r="R107" t="n">
        <v>3</v>
      </c>
      <c r="S107" t="inlineStr">
        <is>
          <t>Yes</t>
        </is>
      </c>
    </row>
    <row r="108">
      <c r="A108" t="inlineStr">
        <is>
          <t>ORD-2507-00107</t>
        </is>
      </c>
      <c r="B108" s="11" t="n">
        <v>45864</v>
      </c>
      <c r="C108" t="inlineStr">
        <is>
          <t>Central</t>
        </is>
      </c>
      <c r="D108" t="inlineStr">
        <is>
          <t>Nagpur</t>
        </is>
      </c>
      <c r="E108" t="inlineStr">
        <is>
          <t>Corporate</t>
        </is>
      </c>
      <c r="F108" t="inlineStr">
        <is>
          <t>Direct Sales</t>
        </is>
      </c>
      <c r="G108" t="inlineStr">
        <is>
          <t>Accessories</t>
        </is>
      </c>
      <c r="H108" t="inlineStr">
        <is>
          <t>Webcam</t>
        </is>
      </c>
      <c r="I108" t="n">
        <v>12</v>
      </c>
      <c r="J108" s="12" t="n">
        <v>3429.2</v>
      </c>
      <c r="K108" s="13" t="n">
        <v>0</v>
      </c>
      <c r="L108" s="12" t="n">
        <v>41150.4</v>
      </c>
      <c r="M108" s="12" t="n">
        <v>31274.3</v>
      </c>
      <c r="N108" s="12" t="n">
        <v>9876.1</v>
      </c>
      <c r="O108" t="inlineStr">
        <is>
          <t>Net Banking</t>
        </is>
      </c>
      <c r="P108" t="inlineStr">
        <is>
          <t>Kabir Singh</t>
        </is>
      </c>
      <c r="Q108" t="inlineStr">
        <is>
          <t>CUST-0344</t>
        </is>
      </c>
      <c r="R108" t="n">
        <v>7</v>
      </c>
      <c r="S108" t="inlineStr">
        <is>
          <t>No</t>
        </is>
      </c>
    </row>
    <row r="109">
      <c r="A109" t="inlineStr">
        <is>
          <t>ORD-2404-00108</t>
        </is>
      </c>
      <c r="B109" s="11" t="n">
        <v>45390</v>
      </c>
      <c r="C109" t="inlineStr">
        <is>
          <t>Central</t>
        </is>
      </c>
      <c r="D109" t="inlineStr">
        <is>
          <t>Indore</t>
        </is>
      </c>
      <c r="E109" t="inlineStr">
        <is>
          <t>Small Business</t>
        </is>
      </c>
      <c r="F109" t="inlineStr">
        <is>
          <t>Online</t>
        </is>
      </c>
      <c r="G109" t="inlineStr">
        <is>
          <t>Office Supplies</t>
        </is>
      </c>
      <c r="H109" t="inlineStr">
        <is>
          <t>Notebook Pack</t>
        </is>
      </c>
      <c r="I109" t="n">
        <v>2</v>
      </c>
      <c r="J109" s="12" t="n">
        <v>356.16</v>
      </c>
      <c r="K109" s="13" t="n">
        <v>0.1</v>
      </c>
      <c r="L109" s="12" t="n">
        <v>641.09</v>
      </c>
      <c r="M109" s="12" t="n">
        <v>455.88</v>
      </c>
      <c r="N109" s="12" t="n">
        <v>185.21</v>
      </c>
      <c r="O109" t="inlineStr">
        <is>
          <t>Credit Card</t>
        </is>
      </c>
      <c r="P109" t="inlineStr">
        <is>
          <t>Meera Joshi</t>
        </is>
      </c>
      <c r="Q109" t="inlineStr">
        <is>
          <t>CUST-0872</t>
        </is>
      </c>
      <c r="R109" t="n">
        <v>2</v>
      </c>
      <c r="S109" t="inlineStr">
        <is>
          <t>No</t>
        </is>
      </c>
    </row>
    <row r="110">
      <c r="A110" t="inlineStr">
        <is>
          <t>ORD-2412-00109</t>
        </is>
      </c>
      <c r="B110" s="11" t="n">
        <v>45635</v>
      </c>
      <c r="C110" t="inlineStr">
        <is>
          <t>West</t>
        </is>
      </c>
      <c r="D110" t="inlineStr">
        <is>
          <t>Pune</t>
        </is>
      </c>
      <c r="E110" t="inlineStr">
        <is>
          <t>Small Business</t>
        </is>
      </c>
      <c r="F110" t="inlineStr">
        <is>
          <t>Online</t>
        </is>
      </c>
      <c r="G110" t="inlineStr">
        <is>
          <t>Office Supplies</t>
        </is>
      </c>
      <c r="H110" t="inlineStr">
        <is>
          <t>Pen Box</t>
        </is>
      </c>
      <c r="I110" t="n">
        <v>3</v>
      </c>
      <c r="J110" s="12" t="n">
        <v>202.17</v>
      </c>
      <c r="K110" s="13" t="n">
        <v>0.2</v>
      </c>
      <c r="L110" s="12" t="n">
        <v>485.21</v>
      </c>
      <c r="M110" s="12" t="n">
        <v>369.97</v>
      </c>
      <c r="N110" s="12" t="n">
        <v>115.24</v>
      </c>
      <c r="O110" t="inlineStr">
        <is>
          <t>Debit Card</t>
        </is>
      </c>
      <c r="P110" t="inlineStr">
        <is>
          <t>Anaya Rao</t>
        </is>
      </c>
      <c r="Q110" t="inlineStr">
        <is>
          <t>CUST-0096</t>
        </is>
      </c>
      <c r="R110" t="n">
        <v>3</v>
      </c>
      <c r="S110" t="inlineStr">
        <is>
          <t>No</t>
        </is>
      </c>
    </row>
    <row r="111">
      <c r="A111" t="inlineStr">
        <is>
          <t>ORD-2505-00110</t>
        </is>
      </c>
      <c r="B111" s="11" t="n">
        <v>45798</v>
      </c>
      <c r="C111" t="inlineStr">
        <is>
          <t>North</t>
        </is>
      </c>
      <c r="D111" t="inlineStr">
        <is>
          <t>Jaipur</t>
        </is>
      </c>
      <c r="E111" t="inlineStr">
        <is>
          <t>Education</t>
        </is>
      </c>
      <c r="F111" t="inlineStr">
        <is>
          <t>Partner</t>
        </is>
      </c>
      <c r="G111" t="inlineStr">
        <is>
          <t>Technology</t>
        </is>
      </c>
      <c r="H111" t="inlineStr">
        <is>
          <t>Tablet</t>
        </is>
      </c>
      <c r="I111" t="n">
        <v>3</v>
      </c>
      <c r="J111" s="12" t="n">
        <v>22521.92</v>
      </c>
      <c r="K111" s="13" t="n">
        <v>0.1</v>
      </c>
      <c r="L111" s="12" t="n">
        <v>60809.18</v>
      </c>
      <c r="M111" s="12" t="n">
        <v>56079.58</v>
      </c>
      <c r="N111" s="12" t="n">
        <v>4729.6</v>
      </c>
      <c r="O111" t="inlineStr">
        <is>
          <t>Cash</t>
        </is>
      </c>
      <c r="P111" t="inlineStr">
        <is>
          <t>Anaya Rao</t>
        </is>
      </c>
      <c r="Q111" t="inlineStr">
        <is>
          <t>CUST-0374</t>
        </is>
      </c>
      <c r="R111" t="n">
        <v>4</v>
      </c>
      <c r="S111" t="inlineStr">
        <is>
          <t>No</t>
        </is>
      </c>
    </row>
    <row r="112">
      <c r="A112" t="inlineStr">
        <is>
          <t>ORD-2505-00111</t>
        </is>
      </c>
      <c r="B112" s="11" t="n">
        <v>45807</v>
      </c>
      <c r="C112" t="inlineStr">
        <is>
          <t>South</t>
        </is>
      </c>
      <c r="D112" t="inlineStr">
        <is>
          <t>Chennai</t>
        </is>
      </c>
      <c r="E112" t="inlineStr">
        <is>
          <t>Corporate</t>
        </is>
      </c>
      <c r="F112" t="inlineStr">
        <is>
          <t>Online</t>
        </is>
      </c>
      <c r="G112" t="inlineStr">
        <is>
          <t>Technology</t>
        </is>
      </c>
      <c r="H112" t="inlineStr">
        <is>
          <t>Tablet</t>
        </is>
      </c>
      <c r="I112" t="n">
        <v>1</v>
      </c>
      <c r="J112" s="12" t="n">
        <v>23070.93</v>
      </c>
      <c r="K112" s="13" t="n">
        <v>0.15</v>
      </c>
      <c r="L112" s="12" t="n">
        <v>19610.29</v>
      </c>
      <c r="M112" s="12" t="n">
        <v>19148.87</v>
      </c>
      <c r="N112" s="12" t="n">
        <v>461.42</v>
      </c>
      <c r="O112" t="inlineStr">
        <is>
          <t>Cash</t>
        </is>
      </c>
      <c r="P112" t="inlineStr">
        <is>
          <t>Meera Joshi</t>
        </is>
      </c>
      <c r="Q112" t="inlineStr">
        <is>
          <t>CUST-0501</t>
        </is>
      </c>
      <c r="R112" t="n">
        <v>5</v>
      </c>
      <c r="S112" t="inlineStr">
        <is>
          <t>No</t>
        </is>
      </c>
    </row>
    <row r="113">
      <c r="A113" t="inlineStr">
        <is>
          <t>ORD-2507-00112</t>
        </is>
      </c>
      <c r="B113" s="11" t="n">
        <v>45862</v>
      </c>
      <c r="C113" t="inlineStr">
        <is>
          <t>West</t>
        </is>
      </c>
      <c r="D113" t="inlineStr">
        <is>
          <t>Ahmedabad</t>
        </is>
      </c>
      <c r="E113" t="inlineStr">
        <is>
          <t>Consumer</t>
        </is>
      </c>
      <c r="F113" t="inlineStr">
        <is>
          <t>Online</t>
        </is>
      </c>
      <c r="G113" t="inlineStr">
        <is>
          <t>Office Supplies</t>
        </is>
      </c>
      <c r="H113" t="inlineStr">
        <is>
          <t>Paper Ream</t>
        </is>
      </c>
      <c r="I113" t="n">
        <v>3</v>
      </c>
      <c r="J113" s="12" t="n">
        <v>443.18</v>
      </c>
      <c r="K113" s="13" t="n">
        <v>0.15</v>
      </c>
      <c r="L113" s="12" t="n">
        <v>1130.11</v>
      </c>
      <c r="M113" s="12" t="n">
        <v>997.15</v>
      </c>
      <c r="N113" s="12" t="n">
        <v>132.96</v>
      </c>
      <c r="O113" t="inlineStr">
        <is>
          <t>Net Banking</t>
        </is>
      </c>
      <c r="P113" t="inlineStr">
        <is>
          <t>Rohan Verma</t>
        </is>
      </c>
      <c r="Q113" t="inlineStr">
        <is>
          <t>CUST-0282</t>
        </is>
      </c>
      <c r="R113" t="n">
        <v>3</v>
      </c>
      <c r="S113" t="inlineStr">
        <is>
          <t>No</t>
        </is>
      </c>
    </row>
    <row r="114">
      <c r="A114" t="inlineStr">
        <is>
          <t>ORD-2505-00113</t>
        </is>
      </c>
      <c r="B114" s="11" t="n">
        <v>45801</v>
      </c>
      <c r="C114" t="inlineStr">
        <is>
          <t>South</t>
        </is>
      </c>
      <c r="D114" t="inlineStr">
        <is>
          <t>Bengaluru</t>
        </is>
      </c>
      <c r="E114" t="inlineStr">
        <is>
          <t>Consumer</t>
        </is>
      </c>
      <c r="F114" t="inlineStr">
        <is>
          <t>Direct Sales</t>
        </is>
      </c>
      <c r="G114" t="inlineStr">
        <is>
          <t>Technology</t>
        </is>
      </c>
      <c r="H114" t="inlineStr">
        <is>
          <t>Printer</t>
        </is>
      </c>
      <c r="I114" t="n">
        <v>1</v>
      </c>
      <c r="J114" s="12" t="n">
        <v>10771.75</v>
      </c>
      <c r="K114" s="13" t="n">
        <v>0.1</v>
      </c>
      <c r="L114" s="12" t="n">
        <v>9694.58</v>
      </c>
      <c r="M114" s="12" t="n">
        <v>8832.84</v>
      </c>
      <c r="N114" s="12" t="n">
        <v>861.74</v>
      </c>
      <c r="O114" t="inlineStr">
        <is>
          <t>Cash</t>
        </is>
      </c>
      <c r="P114" t="inlineStr">
        <is>
          <t>Vivaan Gupta</t>
        </is>
      </c>
      <c r="Q114" t="inlineStr">
        <is>
          <t>CUST-0491</t>
        </is>
      </c>
      <c r="R114" t="n">
        <v>4</v>
      </c>
      <c r="S114" t="inlineStr">
        <is>
          <t>Yes</t>
        </is>
      </c>
    </row>
    <row r="115">
      <c r="A115" t="inlineStr">
        <is>
          <t>ORD-2510-00114</t>
        </is>
      </c>
      <c r="B115" s="11" t="n">
        <v>45939</v>
      </c>
      <c r="C115" t="inlineStr">
        <is>
          <t>Central</t>
        </is>
      </c>
      <c r="D115" t="inlineStr">
        <is>
          <t>Indore</t>
        </is>
      </c>
      <c r="E115" t="inlineStr">
        <is>
          <t>Corporate</t>
        </is>
      </c>
      <c r="F115" t="inlineStr">
        <is>
          <t>Partner</t>
        </is>
      </c>
      <c r="G115" t="inlineStr">
        <is>
          <t>Accessories</t>
        </is>
      </c>
      <c r="H115" t="inlineStr">
        <is>
          <t>USB Hub</t>
        </is>
      </c>
      <c r="I115" t="n">
        <v>3</v>
      </c>
      <c r="J115" s="12" t="n">
        <v>1318.54</v>
      </c>
      <c r="K115" s="13" t="n">
        <v>0.1</v>
      </c>
      <c r="L115" s="12" t="n">
        <v>3560.06</v>
      </c>
      <c r="M115" s="12" t="n">
        <v>2689.82</v>
      </c>
      <c r="N115" s="12" t="n">
        <v>870.24</v>
      </c>
      <c r="O115" t="inlineStr">
        <is>
          <t>Debit Card</t>
        </is>
      </c>
      <c r="P115" t="inlineStr">
        <is>
          <t>Meera Joshi</t>
        </is>
      </c>
      <c r="Q115" t="inlineStr">
        <is>
          <t>CUST-0533</t>
        </is>
      </c>
      <c r="R115" t="n">
        <v>2</v>
      </c>
      <c r="S115" t="inlineStr">
        <is>
          <t>No</t>
        </is>
      </c>
    </row>
    <row r="116">
      <c r="A116" t="inlineStr">
        <is>
          <t>ORD-2505-00115</t>
        </is>
      </c>
      <c r="B116" s="11" t="n">
        <v>45791</v>
      </c>
      <c r="C116" t="inlineStr">
        <is>
          <t>West</t>
        </is>
      </c>
      <c r="D116" t="inlineStr">
        <is>
          <t>Pune</t>
        </is>
      </c>
      <c r="E116" t="inlineStr">
        <is>
          <t>Education</t>
        </is>
      </c>
      <c r="F116" t="inlineStr">
        <is>
          <t>Direct Sales</t>
        </is>
      </c>
      <c r="G116" t="inlineStr">
        <is>
          <t>Office Supplies</t>
        </is>
      </c>
      <c r="H116" t="inlineStr">
        <is>
          <t>Pen Box</t>
        </is>
      </c>
      <c r="I116" t="n">
        <v>6</v>
      </c>
      <c r="J116" s="12" t="n">
        <v>231.3</v>
      </c>
      <c r="K116" s="13" t="n">
        <v>0.05</v>
      </c>
      <c r="L116" s="12" t="n">
        <v>1318.41</v>
      </c>
      <c r="M116" s="12" t="n">
        <v>846.5599999999999</v>
      </c>
      <c r="N116" s="12" t="n">
        <v>471.85</v>
      </c>
      <c r="O116" t="inlineStr">
        <is>
          <t>Cash</t>
        </is>
      </c>
      <c r="P116" t="inlineStr">
        <is>
          <t>Aarav Sharma</t>
        </is>
      </c>
      <c r="Q116" t="inlineStr">
        <is>
          <t>CUST-0412</t>
        </is>
      </c>
      <c r="R116" t="n">
        <v>10</v>
      </c>
      <c r="S116" t="inlineStr">
        <is>
          <t>Yes</t>
        </is>
      </c>
    </row>
    <row r="117">
      <c r="A117" t="inlineStr">
        <is>
          <t>ORD-2511-00116</t>
        </is>
      </c>
      <c r="B117" s="11" t="n">
        <v>45982</v>
      </c>
      <c r="C117" t="inlineStr">
        <is>
          <t>North</t>
        </is>
      </c>
      <c r="D117" t="inlineStr">
        <is>
          <t>Jaipur</t>
        </is>
      </c>
      <c r="E117" t="inlineStr">
        <is>
          <t>Consumer</t>
        </is>
      </c>
      <c r="F117" t="inlineStr">
        <is>
          <t>Partner</t>
        </is>
      </c>
      <c r="G117" t="inlineStr">
        <is>
          <t>Technology</t>
        </is>
      </c>
      <c r="H117" t="inlineStr">
        <is>
          <t>Printer</t>
        </is>
      </c>
      <c r="I117" t="n">
        <v>3</v>
      </c>
      <c r="J117" s="12" t="n">
        <v>11372.37</v>
      </c>
      <c r="K117" s="13" t="n">
        <v>0.05</v>
      </c>
      <c r="L117" s="12" t="n">
        <v>32411.25</v>
      </c>
      <c r="M117" s="12" t="n">
        <v>27976.03</v>
      </c>
      <c r="N117" s="12" t="n">
        <v>4435.22</v>
      </c>
      <c r="O117" t="inlineStr">
        <is>
          <t>Cash</t>
        </is>
      </c>
      <c r="P117" t="inlineStr">
        <is>
          <t>Ishaan Mehta</t>
        </is>
      </c>
      <c r="Q117" t="inlineStr">
        <is>
          <t>CUST-0555</t>
        </is>
      </c>
      <c r="R117" t="n">
        <v>4</v>
      </c>
      <c r="S117" t="inlineStr">
        <is>
          <t>No</t>
        </is>
      </c>
    </row>
    <row r="118">
      <c r="A118" t="inlineStr">
        <is>
          <t>ORD-2409-00117</t>
        </is>
      </c>
      <c r="B118" s="11" t="n">
        <v>45563</v>
      </c>
      <c r="C118" t="inlineStr">
        <is>
          <t>South</t>
        </is>
      </c>
      <c r="D118" t="inlineStr">
        <is>
          <t>Hyderabad</t>
        </is>
      </c>
      <c r="E118" t="inlineStr">
        <is>
          <t>Education</t>
        </is>
      </c>
      <c r="F118" t="inlineStr">
        <is>
          <t>Direct Sales</t>
        </is>
      </c>
      <c r="G118" t="inlineStr">
        <is>
          <t>Office Supplies</t>
        </is>
      </c>
      <c r="H118" t="inlineStr">
        <is>
          <t>Stapler</t>
        </is>
      </c>
      <c r="I118" t="n">
        <v>4</v>
      </c>
      <c r="J118" s="12" t="n">
        <v>311.6</v>
      </c>
      <c r="K118" s="13" t="n">
        <v>0.15</v>
      </c>
      <c r="L118" s="12" t="n">
        <v>1059.44</v>
      </c>
      <c r="M118" s="12" t="n">
        <v>835.09</v>
      </c>
      <c r="N118" s="12" t="n">
        <v>224.35</v>
      </c>
      <c r="O118" t="inlineStr">
        <is>
          <t>UPI</t>
        </is>
      </c>
      <c r="P118" t="inlineStr">
        <is>
          <t>Sara Khan</t>
        </is>
      </c>
      <c r="Q118" t="inlineStr">
        <is>
          <t>CUST-0122</t>
        </is>
      </c>
      <c r="R118" t="n">
        <v>5</v>
      </c>
      <c r="S118" t="inlineStr">
        <is>
          <t>No</t>
        </is>
      </c>
    </row>
    <row r="119">
      <c r="A119" t="inlineStr">
        <is>
          <t>ORD-2401-00118</t>
        </is>
      </c>
      <c r="B119" s="11" t="n">
        <v>45304</v>
      </c>
      <c r="C119" t="inlineStr">
        <is>
          <t>South</t>
        </is>
      </c>
      <c r="D119" t="inlineStr">
        <is>
          <t>Hyderabad</t>
        </is>
      </c>
      <c r="E119" t="inlineStr">
        <is>
          <t>Education</t>
        </is>
      </c>
      <c r="F119" t="inlineStr">
        <is>
          <t>Retail Store</t>
        </is>
      </c>
      <c r="G119" t="inlineStr">
        <is>
          <t>Furniture</t>
        </is>
      </c>
      <c r="H119" t="inlineStr">
        <is>
          <t>Office Chair</t>
        </is>
      </c>
      <c r="I119" t="n">
        <v>8</v>
      </c>
      <c r="J119" s="12" t="n">
        <v>6588.47</v>
      </c>
      <c r="K119" s="13" t="n">
        <v>0.1</v>
      </c>
      <c r="L119" s="12" t="n">
        <v>47436.98</v>
      </c>
      <c r="M119" s="12" t="n">
        <v>36368.35</v>
      </c>
      <c r="N119" s="12" t="n">
        <v>11068.63</v>
      </c>
      <c r="O119" t="inlineStr">
        <is>
          <t>Net Banking</t>
        </is>
      </c>
      <c r="P119" t="inlineStr">
        <is>
          <t>Rohan Verma</t>
        </is>
      </c>
      <c r="Q119" t="inlineStr">
        <is>
          <t>CUST-0852</t>
        </is>
      </c>
      <c r="R119" t="n">
        <v>8</v>
      </c>
      <c r="S119" t="inlineStr">
        <is>
          <t>No</t>
        </is>
      </c>
    </row>
    <row r="120">
      <c r="A120" t="inlineStr">
        <is>
          <t>ORD-2410-00119</t>
        </is>
      </c>
      <c r="B120" s="11" t="n">
        <v>45581</v>
      </c>
      <c r="C120" t="inlineStr">
        <is>
          <t>North</t>
        </is>
      </c>
      <c r="D120" t="inlineStr">
        <is>
          <t>Lucknow</t>
        </is>
      </c>
      <c r="E120" t="inlineStr">
        <is>
          <t>Small Business</t>
        </is>
      </c>
      <c r="F120" t="inlineStr">
        <is>
          <t>Online</t>
        </is>
      </c>
      <c r="G120" t="inlineStr">
        <is>
          <t>Furniture</t>
        </is>
      </c>
      <c r="H120" t="inlineStr">
        <is>
          <t>Cabinet</t>
        </is>
      </c>
      <c r="I120" t="n">
        <v>5</v>
      </c>
      <c r="J120" s="12" t="n">
        <v>9495.35</v>
      </c>
      <c r="K120" s="13" t="n">
        <v>0.1</v>
      </c>
      <c r="L120" s="12" t="n">
        <v>42729.08</v>
      </c>
      <c r="M120" s="12" t="n">
        <v>37031.86</v>
      </c>
      <c r="N120" s="12" t="n">
        <v>5697.22</v>
      </c>
      <c r="O120" t="inlineStr">
        <is>
          <t>Credit Card</t>
        </is>
      </c>
      <c r="P120" t="inlineStr">
        <is>
          <t>Aarav Sharma</t>
        </is>
      </c>
      <c r="Q120" t="inlineStr">
        <is>
          <t>CUST-0640</t>
        </is>
      </c>
      <c r="R120" t="n">
        <v>4</v>
      </c>
      <c r="S120" t="inlineStr">
        <is>
          <t>Yes</t>
        </is>
      </c>
    </row>
    <row r="121">
      <c r="A121" t="inlineStr">
        <is>
          <t>ORD-2412-00120</t>
        </is>
      </c>
      <c r="B121" s="11" t="n">
        <v>45638</v>
      </c>
      <c r="C121" t="inlineStr">
        <is>
          <t>North</t>
        </is>
      </c>
      <c r="D121" t="inlineStr">
        <is>
          <t>Delhi</t>
        </is>
      </c>
      <c r="E121" t="inlineStr">
        <is>
          <t>Small Business</t>
        </is>
      </c>
      <c r="F121" t="inlineStr">
        <is>
          <t>Partner</t>
        </is>
      </c>
      <c r="G121" t="inlineStr">
        <is>
          <t>Furniture</t>
        </is>
      </c>
      <c r="H121" t="inlineStr">
        <is>
          <t>Desk</t>
        </is>
      </c>
      <c r="I121" t="n">
        <v>2</v>
      </c>
      <c r="J121" s="12" t="n">
        <v>13009.87</v>
      </c>
      <c r="K121" s="13" t="n">
        <v>0</v>
      </c>
      <c r="L121" s="12" t="n">
        <v>26019.74</v>
      </c>
      <c r="M121" s="12" t="n">
        <v>19514.81</v>
      </c>
      <c r="N121" s="12" t="n">
        <v>6504.93</v>
      </c>
      <c r="O121" t="inlineStr">
        <is>
          <t>Net Banking</t>
        </is>
      </c>
      <c r="P121" t="inlineStr">
        <is>
          <t>Meera Joshi</t>
        </is>
      </c>
      <c r="Q121" t="inlineStr">
        <is>
          <t>CUST-0088</t>
        </is>
      </c>
      <c r="R121" t="n">
        <v>4</v>
      </c>
      <c r="S121" t="inlineStr">
        <is>
          <t>No</t>
        </is>
      </c>
    </row>
    <row r="122">
      <c r="A122" t="inlineStr">
        <is>
          <t>ORD-2409-00121</t>
        </is>
      </c>
      <c r="B122" s="11" t="n">
        <v>45536</v>
      </c>
      <c r="C122" t="inlineStr">
        <is>
          <t>West</t>
        </is>
      </c>
      <c r="D122" t="inlineStr">
        <is>
          <t>Pune</t>
        </is>
      </c>
      <c r="E122" t="inlineStr">
        <is>
          <t>Small Business</t>
        </is>
      </c>
      <c r="F122" t="inlineStr">
        <is>
          <t>Partner</t>
        </is>
      </c>
      <c r="G122" t="inlineStr">
        <is>
          <t>Office Supplies</t>
        </is>
      </c>
      <c r="H122" t="inlineStr">
        <is>
          <t>Notebook Pack</t>
        </is>
      </c>
      <c r="I122" t="n">
        <v>3</v>
      </c>
      <c r="J122" s="12" t="n">
        <v>360.66</v>
      </c>
      <c r="K122" s="13" t="n">
        <v>0.05</v>
      </c>
      <c r="L122" s="12" t="n">
        <v>1027.88</v>
      </c>
      <c r="M122" s="12" t="n">
        <v>692.47</v>
      </c>
      <c r="N122" s="12" t="n">
        <v>335.41</v>
      </c>
      <c r="O122" t="inlineStr">
        <is>
          <t>UPI</t>
        </is>
      </c>
      <c r="P122" t="inlineStr">
        <is>
          <t>Kabir Singh</t>
        </is>
      </c>
      <c r="Q122" t="inlineStr">
        <is>
          <t>CUST-0207</t>
        </is>
      </c>
      <c r="R122" t="n">
        <v>6</v>
      </c>
      <c r="S122" t="inlineStr">
        <is>
          <t>No</t>
        </is>
      </c>
    </row>
    <row r="123">
      <c r="A123" t="inlineStr">
        <is>
          <t>ORD-2409-00122</t>
        </is>
      </c>
      <c r="B123" s="11" t="n">
        <v>45555</v>
      </c>
      <c r="C123" t="inlineStr">
        <is>
          <t>North</t>
        </is>
      </c>
      <c r="D123" t="inlineStr">
        <is>
          <t>Chandigarh</t>
        </is>
      </c>
      <c r="E123" t="inlineStr">
        <is>
          <t>Small Business</t>
        </is>
      </c>
      <c r="F123" t="inlineStr">
        <is>
          <t>Partner</t>
        </is>
      </c>
      <c r="G123" t="inlineStr">
        <is>
          <t>Technology</t>
        </is>
      </c>
      <c r="H123" t="inlineStr">
        <is>
          <t>Headphones</t>
        </is>
      </c>
      <c r="I123" t="n">
        <v>4</v>
      </c>
      <c r="J123" s="12" t="n">
        <v>2951.39</v>
      </c>
      <c r="K123" s="13" t="n">
        <v>0.03</v>
      </c>
      <c r="L123" s="12" t="n">
        <v>11451.39</v>
      </c>
      <c r="M123" s="12" t="n">
        <v>8736.110000000001</v>
      </c>
      <c r="N123" s="12" t="n">
        <v>2715.28</v>
      </c>
      <c r="O123" t="inlineStr">
        <is>
          <t>Debit Card</t>
        </is>
      </c>
      <c r="P123" t="inlineStr">
        <is>
          <t>Ishaan Mehta</t>
        </is>
      </c>
      <c r="Q123" t="inlineStr">
        <is>
          <t>CUST-0110</t>
        </is>
      </c>
      <c r="R123" t="n">
        <v>8</v>
      </c>
      <c r="S123" t="inlineStr">
        <is>
          <t>No</t>
        </is>
      </c>
    </row>
    <row r="124">
      <c r="A124" t="inlineStr">
        <is>
          <t>ORD-2511-00123</t>
        </is>
      </c>
      <c r="B124" s="11" t="n">
        <v>45966</v>
      </c>
      <c r="C124" t="inlineStr">
        <is>
          <t>Central</t>
        </is>
      </c>
      <c r="D124" t="inlineStr">
        <is>
          <t>Indore</t>
        </is>
      </c>
      <c r="E124" t="inlineStr">
        <is>
          <t>Education</t>
        </is>
      </c>
      <c r="F124" t="inlineStr">
        <is>
          <t>Direct Sales</t>
        </is>
      </c>
      <c r="G124" t="inlineStr">
        <is>
          <t>Office Supplies</t>
        </is>
      </c>
      <c r="H124" t="inlineStr">
        <is>
          <t>Notebook Pack</t>
        </is>
      </c>
      <c r="I124" t="n">
        <v>6</v>
      </c>
      <c r="J124" s="12" t="n">
        <v>359.17</v>
      </c>
      <c r="K124" s="13" t="n">
        <v>0.03</v>
      </c>
      <c r="L124" s="12" t="n">
        <v>2090.37</v>
      </c>
      <c r="M124" s="12" t="n">
        <v>1379.21</v>
      </c>
      <c r="N124" s="12" t="n">
        <v>711.16</v>
      </c>
      <c r="O124" t="inlineStr">
        <is>
          <t>Net Banking</t>
        </is>
      </c>
      <c r="P124" t="inlineStr">
        <is>
          <t>Aarav Sharma</t>
        </is>
      </c>
      <c r="Q124" t="inlineStr">
        <is>
          <t>CUST-0901</t>
        </is>
      </c>
      <c r="R124" t="n">
        <v>4</v>
      </c>
      <c r="S124" t="inlineStr">
        <is>
          <t>No</t>
        </is>
      </c>
    </row>
    <row r="125">
      <c r="A125" t="inlineStr">
        <is>
          <t>ORD-2512-00124</t>
        </is>
      </c>
      <c r="B125" s="11" t="n">
        <v>46019</v>
      </c>
      <c r="C125" t="inlineStr">
        <is>
          <t>Central</t>
        </is>
      </c>
      <c r="D125" t="inlineStr">
        <is>
          <t>Raipur</t>
        </is>
      </c>
      <c r="E125" t="inlineStr">
        <is>
          <t>Small Business</t>
        </is>
      </c>
      <c r="F125" t="inlineStr">
        <is>
          <t>Direct Sales</t>
        </is>
      </c>
      <c r="G125" t="inlineStr">
        <is>
          <t>Office Supplies</t>
        </is>
      </c>
      <c r="H125" t="inlineStr">
        <is>
          <t>File Folder</t>
        </is>
      </c>
      <c r="I125" t="n">
        <v>3</v>
      </c>
      <c r="J125" s="12" t="n">
        <v>117.66</v>
      </c>
      <c r="K125" s="13" t="n">
        <v>0.15</v>
      </c>
      <c r="L125" s="12" t="n">
        <v>300.03</v>
      </c>
      <c r="M125" s="12" t="n">
        <v>204.73</v>
      </c>
      <c r="N125" s="12" t="n">
        <v>95.3</v>
      </c>
      <c r="O125" t="inlineStr">
        <is>
          <t>Net Banking</t>
        </is>
      </c>
      <c r="P125" t="inlineStr">
        <is>
          <t>Diya Patel</t>
        </is>
      </c>
      <c r="Q125" t="inlineStr">
        <is>
          <t>CUST-0635</t>
        </is>
      </c>
      <c r="R125" t="n">
        <v>5</v>
      </c>
      <c r="S125" t="inlineStr">
        <is>
          <t>No</t>
        </is>
      </c>
    </row>
    <row r="126">
      <c r="A126" t="inlineStr">
        <is>
          <t>ORD-2409-00125</t>
        </is>
      </c>
      <c r="B126" s="11" t="n">
        <v>45540</v>
      </c>
      <c r="C126" t="inlineStr">
        <is>
          <t>Central</t>
        </is>
      </c>
      <c r="D126" t="inlineStr">
        <is>
          <t>Nagpur</t>
        </is>
      </c>
      <c r="E126" t="inlineStr">
        <is>
          <t>Small Business</t>
        </is>
      </c>
      <c r="F126" t="inlineStr">
        <is>
          <t>Partner</t>
        </is>
      </c>
      <c r="G126" t="inlineStr">
        <is>
          <t>Office Supplies</t>
        </is>
      </c>
      <c r="H126" t="inlineStr">
        <is>
          <t>Marker Set</t>
        </is>
      </c>
      <c r="I126" t="n">
        <v>3</v>
      </c>
      <c r="J126" s="12" t="n">
        <v>248.69</v>
      </c>
      <c r="K126" s="13" t="n">
        <v>0.03</v>
      </c>
      <c r="L126" s="12" t="n">
        <v>723.6900000000001</v>
      </c>
      <c r="M126" s="12" t="n">
        <v>484.95</v>
      </c>
      <c r="N126" s="12" t="n">
        <v>238.74</v>
      </c>
      <c r="O126" t="inlineStr">
        <is>
          <t>UPI</t>
        </is>
      </c>
      <c r="P126" t="inlineStr">
        <is>
          <t>Ishaan Mehta</t>
        </is>
      </c>
      <c r="Q126" t="inlineStr">
        <is>
          <t>CUST-0710</t>
        </is>
      </c>
      <c r="R126" t="n">
        <v>7</v>
      </c>
      <c r="S126" t="inlineStr">
        <is>
          <t>No</t>
        </is>
      </c>
    </row>
    <row r="127">
      <c r="A127" t="inlineStr">
        <is>
          <t>ORD-2402-00126</t>
        </is>
      </c>
      <c r="B127" s="11" t="n">
        <v>45339</v>
      </c>
      <c r="C127" t="inlineStr">
        <is>
          <t>Central</t>
        </is>
      </c>
      <c r="D127" t="inlineStr">
        <is>
          <t>Bhopal</t>
        </is>
      </c>
      <c r="E127" t="inlineStr">
        <is>
          <t>Small Business</t>
        </is>
      </c>
      <c r="F127" t="inlineStr">
        <is>
          <t>Partner</t>
        </is>
      </c>
      <c r="G127" t="inlineStr">
        <is>
          <t>Technology</t>
        </is>
      </c>
      <c r="H127" t="inlineStr">
        <is>
          <t>Laptop</t>
        </is>
      </c>
      <c r="I127" t="n">
        <v>2</v>
      </c>
      <c r="J127" s="12" t="n">
        <v>44607.38</v>
      </c>
      <c r="K127" s="13" t="n">
        <v>0.15</v>
      </c>
      <c r="L127" s="12" t="n">
        <v>75832.55</v>
      </c>
      <c r="M127" s="12" t="n">
        <v>76724.69</v>
      </c>
      <c r="N127" s="12" t="n">
        <v>-892.14</v>
      </c>
      <c r="O127" t="inlineStr">
        <is>
          <t>Debit Card</t>
        </is>
      </c>
      <c r="P127" t="inlineStr">
        <is>
          <t>Diya Patel</t>
        </is>
      </c>
      <c r="Q127" t="inlineStr">
        <is>
          <t>CUST-0348</t>
        </is>
      </c>
      <c r="R127" t="n">
        <v>4</v>
      </c>
      <c r="S127" t="inlineStr">
        <is>
          <t>No</t>
        </is>
      </c>
    </row>
    <row r="128">
      <c r="A128" t="inlineStr">
        <is>
          <t>ORD-2401-00127</t>
        </is>
      </c>
      <c r="B128" s="11" t="n">
        <v>45293</v>
      </c>
      <c r="C128" t="inlineStr">
        <is>
          <t>West</t>
        </is>
      </c>
      <c r="D128" t="inlineStr">
        <is>
          <t>Ahmedabad</t>
        </is>
      </c>
      <c r="E128" t="inlineStr">
        <is>
          <t>Education</t>
        </is>
      </c>
      <c r="F128" t="inlineStr">
        <is>
          <t>Retail Store</t>
        </is>
      </c>
      <c r="G128" t="inlineStr">
        <is>
          <t>Furniture</t>
        </is>
      </c>
      <c r="H128" t="inlineStr">
        <is>
          <t>Office Chair</t>
        </is>
      </c>
      <c r="I128" t="n">
        <v>5</v>
      </c>
      <c r="J128" s="12" t="n">
        <v>7383.59</v>
      </c>
      <c r="K128" s="13" t="n">
        <v>0</v>
      </c>
      <c r="L128" s="12" t="n">
        <v>36917.95</v>
      </c>
      <c r="M128" s="12" t="n">
        <v>25473.39</v>
      </c>
      <c r="N128" s="12" t="n">
        <v>11444.56</v>
      </c>
      <c r="O128" t="inlineStr">
        <is>
          <t>Credit Card</t>
        </is>
      </c>
      <c r="P128" t="inlineStr">
        <is>
          <t>Kabir Singh</t>
        </is>
      </c>
      <c r="Q128" t="inlineStr">
        <is>
          <t>CUST-0210</t>
        </is>
      </c>
      <c r="R128" t="n">
        <v>5</v>
      </c>
      <c r="S128" t="inlineStr">
        <is>
          <t>No</t>
        </is>
      </c>
    </row>
    <row r="129">
      <c r="A129" t="inlineStr">
        <is>
          <t>ORD-2504-00128</t>
        </is>
      </c>
      <c r="B129" s="11" t="n">
        <v>45766</v>
      </c>
      <c r="C129" t="inlineStr">
        <is>
          <t>West</t>
        </is>
      </c>
      <c r="D129" t="inlineStr">
        <is>
          <t>Mumbai</t>
        </is>
      </c>
      <c r="E129" t="inlineStr">
        <is>
          <t>Consumer</t>
        </is>
      </c>
      <c r="F129" t="inlineStr">
        <is>
          <t>Partner</t>
        </is>
      </c>
      <c r="G129" t="inlineStr">
        <is>
          <t>Technology</t>
        </is>
      </c>
      <c r="H129" t="inlineStr">
        <is>
          <t>Keyboard</t>
        </is>
      </c>
      <c r="I129" t="n">
        <v>3</v>
      </c>
      <c r="J129" s="12" t="n">
        <v>1762.92</v>
      </c>
      <c r="K129" s="13" t="n">
        <v>0.1</v>
      </c>
      <c r="L129" s="12" t="n">
        <v>4759.88</v>
      </c>
      <c r="M129" s="12" t="n">
        <v>3755.02</v>
      </c>
      <c r="N129" s="12" t="n">
        <v>1004.86</v>
      </c>
      <c r="O129" t="inlineStr">
        <is>
          <t>Debit Card</t>
        </is>
      </c>
      <c r="P129" t="inlineStr">
        <is>
          <t>Kabir Singh</t>
        </is>
      </c>
      <c r="Q129" t="inlineStr">
        <is>
          <t>CUST-0111</t>
        </is>
      </c>
      <c r="R129" t="n">
        <v>3</v>
      </c>
      <c r="S129" t="inlineStr">
        <is>
          <t>No</t>
        </is>
      </c>
    </row>
    <row r="130">
      <c r="A130" t="inlineStr">
        <is>
          <t>ORD-2508-00129</t>
        </is>
      </c>
      <c r="B130" s="11" t="n">
        <v>45898</v>
      </c>
      <c r="C130" t="inlineStr">
        <is>
          <t>South</t>
        </is>
      </c>
      <c r="D130" t="inlineStr">
        <is>
          <t>Kochi</t>
        </is>
      </c>
      <c r="E130" t="inlineStr">
        <is>
          <t>Consumer</t>
        </is>
      </c>
      <c r="F130" t="inlineStr">
        <is>
          <t>Direct Sales</t>
        </is>
      </c>
      <c r="G130" t="inlineStr">
        <is>
          <t>Accessories</t>
        </is>
      </c>
      <c r="H130" t="inlineStr">
        <is>
          <t>USB Hub</t>
        </is>
      </c>
      <c r="I130" t="n">
        <v>10</v>
      </c>
      <c r="J130" s="12" t="n">
        <v>1194.17</v>
      </c>
      <c r="K130" s="13" t="n">
        <v>0.1</v>
      </c>
      <c r="L130" s="12" t="n">
        <v>10747.53</v>
      </c>
      <c r="M130" s="12" t="n">
        <v>8120.36</v>
      </c>
      <c r="N130" s="12" t="n">
        <v>2627.17</v>
      </c>
      <c r="O130" t="inlineStr">
        <is>
          <t>UPI</t>
        </is>
      </c>
      <c r="P130" t="inlineStr">
        <is>
          <t>Aarav Sharma</t>
        </is>
      </c>
      <c r="Q130" t="inlineStr">
        <is>
          <t>CUST-0795</t>
        </is>
      </c>
      <c r="R130" t="n">
        <v>4</v>
      </c>
      <c r="S130" t="inlineStr">
        <is>
          <t>Yes</t>
        </is>
      </c>
    </row>
    <row r="131">
      <c r="A131" t="inlineStr">
        <is>
          <t>ORD-2505-00130</t>
        </is>
      </c>
      <c r="B131" s="11" t="n">
        <v>45786</v>
      </c>
      <c r="C131" t="inlineStr">
        <is>
          <t>West</t>
        </is>
      </c>
      <c r="D131" t="inlineStr">
        <is>
          <t>Pune</t>
        </is>
      </c>
      <c r="E131" t="inlineStr">
        <is>
          <t>Consumer</t>
        </is>
      </c>
      <c r="F131" t="inlineStr">
        <is>
          <t>Online</t>
        </is>
      </c>
      <c r="G131" t="inlineStr">
        <is>
          <t>Accessories</t>
        </is>
      </c>
      <c r="H131" t="inlineStr">
        <is>
          <t>Webcam</t>
        </is>
      </c>
      <c r="I131" t="n">
        <v>1</v>
      </c>
      <c r="J131" s="12" t="n">
        <v>3345.13</v>
      </c>
      <c r="K131" s="13" t="n">
        <v>0.1</v>
      </c>
      <c r="L131" s="12" t="n">
        <v>3010.62</v>
      </c>
      <c r="M131" s="12" t="n">
        <v>2542.3</v>
      </c>
      <c r="N131" s="12" t="n">
        <v>468.32</v>
      </c>
      <c r="O131" t="inlineStr">
        <is>
          <t>Debit Card</t>
        </is>
      </c>
      <c r="P131" t="inlineStr">
        <is>
          <t>Rohan Verma</t>
        </is>
      </c>
      <c r="Q131" t="inlineStr">
        <is>
          <t>CUST-0823</t>
        </is>
      </c>
      <c r="R131" t="n">
        <v>3</v>
      </c>
      <c r="S131" t="inlineStr">
        <is>
          <t>No</t>
        </is>
      </c>
    </row>
    <row r="132">
      <c r="A132" t="inlineStr">
        <is>
          <t>ORD-2501-00131</t>
        </is>
      </c>
      <c r="B132" s="11" t="n">
        <v>45672</v>
      </c>
      <c r="C132" t="inlineStr">
        <is>
          <t>South</t>
        </is>
      </c>
      <c r="D132" t="inlineStr">
        <is>
          <t>Chennai</t>
        </is>
      </c>
      <c r="E132" t="inlineStr">
        <is>
          <t>Small Business</t>
        </is>
      </c>
      <c r="F132" t="inlineStr">
        <is>
          <t>Direct Sales</t>
        </is>
      </c>
      <c r="G132" t="inlineStr">
        <is>
          <t>Technology</t>
        </is>
      </c>
      <c r="H132" t="inlineStr">
        <is>
          <t>Monitor</t>
        </is>
      </c>
      <c r="I132" t="n">
        <v>5</v>
      </c>
      <c r="J132" s="12" t="n">
        <v>12173.4</v>
      </c>
      <c r="K132" s="13" t="n">
        <v>0.05</v>
      </c>
      <c r="L132" s="12" t="n">
        <v>57823.65</v>
      </c>
      <c r="M132" s="12" t="n">
        <v>48693.6</v>
      </c>
      <c r="N132" s="12" t="n">
        <v>9130.049999999999</v>
      </c>
      <c r="O132" t="inlineStr">
        <is>
          <t>Credit Card</t>
        </is>
      </c>
      <c r="P132" t="inlineStr">
        <is>
          <t>Anaya Rao</t>
        </is>
      </c>
      <c r="Q132" t="inlineStr">
        <is>
          <t>CUST-0365</t>
        </is>
      </c>
      <c r="R132" t="n">
        <v>3</v>
      </c>
      <c r="S132" t="inlineStr">
        <is>
          <t>No</t>
        </is>
      </c>
    </row>
    <row r="133">
      <c r="A133" t="inlineStr">
        <is>
          <t>ORD-2409-00132</t>
        </is>
      </c>
      <c r="B133" s="11" t="n">
        <v>45536</v>
      </c>
      <c r="C133" t="inlineStr">
        <is>
          <t>East</t>
        </is>
      </c>
      <c r="D133" t="inlineStr">
        <is>
          <t>Bhubaneswar</t>
        </is>
      </c>
      <c r="E133" t="inlineStr">
        <is>
          <t>Small Business</t>
        </is>
      </c>
      <c r="F133" t="inlineStr">
        <is>
          <t>Partner</t>
        </is>
      </c>
      <c r="G133" t="inlineStr">
        <is>
          <t>Furniture</t>
        </is>
      </c>
      <c r="H133" t="inlineStr">
        <is>
          <t>Bookshelf</t>
        </is>
      </c>
      <c r="I133" t="n">
        <v>1</v>
      </c>
      <c r="J133" s="12" t="n">
        <v>5726.51</v>
      </c>
      <c r="K133" s="13" t="n">
        <v>0</v>
      </c>
      <c r="L133" s="12" t="n">
        <v>5726.51</v>
      </c>
      <c r="M133" s="12" t="n">
        <v>4180.35</v>
      </c>
      <c r="N133" s="12" t="n">
        <v>1546.16</v>
      </c>
      <c r="O133" t="inlineStr">
        <is>
          <t>Net Banking</t>
        </is>
      </c>
      <c r="P133" t="inlineStr">
        <is>
          <t>Ishaan Mehta</t>
        </is>
      </c>
      <c r="Q133" t="inlineStr">
        <is>
          <t>CUST-0826</t>
        </is>
      </c>
      <c r="R133" t="n">
        <v>2</v>
      </c>
      <c r="S133" t="inlineStr">
        <is>
          <t>No</t>
        </is>
      </c>
    </row>
    <row r="134">
      <c r="A134" t="inlineStr">
        <is>
          <t>ORD-2505-00133</t>
        </is>
      </c>
      <c r="B134" s="11" t="n">
        <v>45797</v>
      </c>
      <c r="C134" t="inlineStr">
        <is>
          <t>East</t>
        </is>
      </c>
      <c r="D134" t="inlineStr">
        <is>
          <t>Kolkata</t>
        </is>
      </c>
      <c r="E134" t="inlineStr">
        <is>
          <t>Corporate</t>
        </is>
      </c>
      <c r="F134" t="inlineStr">
        <is>
          <t>Partner</t>
        </is>
      </c>
      <c r="G134" t="inlineStr">
        <is>
          <t>Office Supplies</t>
        </is>
      </c>
      <c r="H134" t="inlineStr">
        <is>
          <t>Stapler</t>
        </is>
      </c>
      <c r="I134" t="n">
        <v>3</v>
      </c>
      <c r="J134" s="12" t="n">
        <v>288.42</v>
      </c>
      <c r="K134" s="13" t="n">
        <v>0.15</v>
      </c>
      <c r="L134" s="12" t="n">
        <v>735.47</v>
      </c>
      <c r="M134" s="12" t="n">
        <v>579.72</v>
      </c>
      <c r="N134" s="12" t="n">
        <v>155.75</v>
      </c>
      <c r="O134" t="inlineStr">
        <is>
          <t>Debit Card</t>
        </is>
      </c>
      <c r="P134" t="inlineStr">
        <is>
          <t>Tara Kapoor</t>
        </is>
      </c>
      <c r="Q134" t="inlineStr">
        <is>
          <t>CUST-0651</t>
        </is>
      </c>
      <c r="R134" t="n">
        <v>2</v>
      </c>
      <c r="S134" t="inlineStr">
        <is>
          <t>No</t>
        </is>
      </c>
    </row>
    <row r="135">
      <c r="A135" t="inlineStr">
        <is>
          <t>ORD-2505-00134</t>
        </is>
      </c>
      <c r="B135" s="11" t="n">
        <v>45780</v>
      </c>
      <c r="C135" t="inlineStr">
        <is>
          <t>West</t>
        </is>
      </c>
      <c r="D135" t="inlineStr">
        <is>
          <t>Mumbai</t>
        </is>
      </c>
      <c r="E135" t="inlineStr">
        <is>
          <t>Consumer</t>
        </is>
      </c>
      <c r="F135" t="inlineStr">
        <is>
          <t>Retail Store</t>
        </is>
      </c>
      <c r="G135" t="inlineStr">
        <is>
          <t>Furniture</t>
        </is>
      </c>
      <c r="H135" t="inlineStr">
        <is>
          <t>Cabinet</t>
        </is>
      </c>
      <c r="I135" t="n">
        <v>4</v>
      </c>
      <c r="J135" s="12" t="n">
        <v>8889.92</v>
      </c>
      <c r="K135" s="13" t="n">
        <v>0</v>
      </c>
      <c r="L135" s="12" t="n">
        <v>35559.68</v>
      </c>
      <c r="M135" s="12" t="n">
        <v>27736.55</v>
      </c>
      <c r="N135" s="12" t="n">
        <v>7823.13</v>
      </c>
      <c r="O135" t="inlineStr">
        <is>
          <t>Credit Card</t>
        </is>
      </c>
      <c r="P135" t="inlineStr">
        <is>
          <t>Aarav Sharma</t>
        </is>
      </c>
      <c r="Q135" t="inlineStr">
        <is>
          <t>CUST-0381</t>
        </is>
      </c>
      <c r="R135" t="n">
        <v>1</v>
      </c>
      <c r="S135" t="inlineStr">
        <is>
          <t>No</t>
        </is>
      </c>
    </row>
    <row r="136">
      <c r="A136" t="inlineStr">
        <is>
          <t>ORD-2410-00135</t>
        </is>
      </c>
      <c r="B136" s="11" t="n">
        <v>45567</v>
      </c>
      <c r="C136" t="inlineStr">
        <is>
          <t>West</t>
        </is>
      </c>
      <c r="D136" t="inlineStr">
        <is>
          <t>Surat</t>
        </is>
      </c>
      <c r="E136" t="inlineStr">
        <is>
          <t>Consumer</t>
        </is>
      </c>
      <c r="F136" t="inlineStr">
        <is>
          <t>Online</t>
        </is>
      </c>
      <c r="G136" t="inlineStr">
        <is>
          <t>Accessories</t>
        </is>
      </c>
      <c r="H136" t="inlineStr">
        <is>
          <t>Webcam</t>
        </is>
      </c>
      <c r="I136" t="n">
        <v>1</v>
      </c>
      <c r="J136" s="12" t="n">
        <v>3664.55</v>
      </c>
      <c r="K136" s="13" t="n">
        <v>0</v>
      </c>
      <c r="L136" s="12" t="n">
        <v>3664.55</v>
      </c>
      <c r="M136" s="12" t="n">
        <v>2785.06</v>
      </c>
      <c r="N136" s="12" t="n">
        <v>879.49</v>
      </c>
      <c r="O136" t="inlineStr">
        <is>
          <t>Debit Card</t>
        </is>
      </c>
      <c r="P136" t="inlineStr">
        <is>
          <t>Ishaan Mehta</t>
        </is>
      </c>
      <c r="Q136" t="inlineStr">
        <is>
          <t>CUST-0203</t>
        </is>
      </c>
      <c r="R136" t="n">
        <v>7</v>
      </c>
      <c r="S136" t="inlineStr">
        <is>
          <t>No</t>
        </is>
      </c>
    </row>
    <row r="137">
      <c r="A137" t="inlineStr">
        <is>
          <t>ORD-2403-00136</t>
        </is>
      </c>
      <c r="B137" s="11" t="n">
        <v>45352</v>
      </c>
      <c r="C137" t="inlineStr">
        <is>
          <t>South</t>
        </is>
      </c>
      <c r="D137" t="inlineStr">
        <is>
          <t>Hyderabad</t>
        </is>
      </c>
      <c r="E137" t="inlineStr">
        <is>
          <t>Consumer</t>
        </is>
      </c>
      <c r="F137" t="inlineStr">
        <is>
          <t>Online</t>
        </is>
      </c>
      <c r="G137" t="inlineStr">
        <is>
          <t>Accessories</t>
        </is>
      </c>
      <c r="H137" t="inlineStr">
        <is>
          <t>USB Hub</t>
        </is>
      </c>
      <c r="I137" t="n">
        <v>5</v>
      </c>
      <c r="J137" s="12" t="n">
        <v>1265.84</v>
      </c>
      <c r="K137" s="13" t="n">
        <v>0.2</v>
      </c>
      <c r="L137" s="12" t="n">
        <v>5063.36</v>
      </c>
      <c r="M137" s="12" t="n">
        <v>4303.86</v>
      </c>
      <c r="N137" s="12" t="n">
        <v>759.5</v>
      </c>
      <c r="O137" t="inlineStr">
        <is>
          <t>Net Banking</t>
        </is>
      </c>
      <c r="P137" t="inlineStr">
        <is>
          <t>Diya Patel</t>
        </is>
      </c>
      <c r="Q137" t="inlineStr">
        <is>
          <t>CUST-0837</t>
        </is>
      </c>
      <c r="R137" t="n">
        <v>3</v>
      </c>
      <c r="S137" t="inlineStr">
        <is>
          <t>No</t>
        </is>
      </c>
    </row>
    <row r="138">
      <c r="A138" t="inlineStr">
        <is>
          <t>ORD-2410-00137</t>
        </is>
      </c>
      <c r="B138" s="11" t="n">
        <v>45581</v>
      </c>
      <c r="C138" t="inlineStr">
        <is>
          <t>South</t>
        </is>
      </c>
      <c r="D138" t="inlineStr">
        <is>
          <t>Bengaluru</t>
        </is>
      </c>
      <c r="E138" t="inlineStr">
        <is>
          <t>Corporate</t>
        </is>
      </c>
      <c r="F138" t="inlineStr">
        <is>
          <t>Retail Store</t>
        </is>
      </c>
      <c r="G138" t="inlineStr">
        <is>
          <t>Furniture</t>
        </is>
      </c>
      <c r="H138" t="inlineStr">
        <is>
          <t>Office Chair</t>
        </is>
      </c>
      <c r="I138" t="n">
        <v>2</v>
      </c>
      <c r="J138" s="12" t="n">
        <v>7167.59</v>
      </c>
      <c r="K138" s="13" t="n">
        <v>0.15</v>
      </c>
      <c r="L138" s="12" t="n">
        <v>12184.9</v>
      </c>
      <c r="M138" s="12" t="n">
        <v>9891.27</v>
      </c>
      <c r="N138" s="12" t="n">
        <v>2293.63</v>
      </c>
      <c r="O138" t="inlineStr">
        <is>
          <t>Cash</t>
        </is>
      </c>
      <c r="P138" t="inlineStr">
        <is>
          <t>Ishaan Mehta</t>
        </is>
      </c>
      <c r="Q138" t="inlineStr">
        <is>
          <t>CUST-0787</t>
        </is>
      </c>
      <c r="R138" t="n">
        <v>5</v>
      </c>
      <c r="S138" t="inlineStr">
        <is>
          <t>No</t>
        </is>
      </c>
    </row>
    <row r="139">
      <c r="A139" t="inlineStr">
        <is>
          <t>ORD-2406-00138</t>
        </is>
      </c>
      <c r="B139" s="11" t="n">
        <v>45455</v>
      </c>
      <c r="C139" t="inlineStr">
        <is>
          <t>South</t>
        </is>
      </c>
      <c r="D139" t="inlineStr">
        <is>
          <t>Kochi</t>
        </is>
      </c>
      <c r="E139" t="inlineStr">
        <is>
          <t>Consumer</t>
        </is>
      </c>
      <c r="F139" t="inlineStr">
        <is>
          <t>Online</t>
        </is>
      </c>
      <c r="G139" t="inlineStr">
        <is>
          <t>Furniture</t>
        </is>
      </c>
      <c r="H139" t="inlineStr">
        <is>
          <t>Desk</t>
        </is>
      </c>
      <c r="I139" t="n">
        <v>8</v>
      </c>
      <c r="J139" s="12" t="n">
        <v>11549.72</v>
      </c>
      <c r="K139" s="13" t="n">
        <v>0.15</v>
      </c>
      <c r="L139" s="12" t="n">
        <v>78538.10000000001</v>
      </c>
      <c r="M139" s="12" t="n">
        <v>69298.32000000001</v>
      </c>
      <c r="N139" s="12" t="n">
        <v>9239.780000000001</v>
      </c>
      <c r="O139" t="inlineStr">
        <is>
          <t>Credit Card</t>
        </is>
      </c>
      <c r="P139" t="inlineStr">
        <is>
          <t>Ishaan Mehta</t>
        </is>
      </c>
      <c r="Q139" t="inlineStr">
        <is>
          <t>CUST-0515</t>
        </is>
      </c>
      <c r="R139" t="n">
        <v>4</v>
      </c>
      <c r="S139" t="inlineStr">
        <is>
          <t>No</t>
        </is>
      </c>
    </row>
    <row r="140">
      <c r="A140" t="inlineStr">
        <is>
          <t>ORD-2412-00139</t>
        </is>
      </c>
      <c r="B140" s="11" t="n">
        <v>45634</v>
      </c>
      <c r="C140" t="inlineStr">
        <is>
          <t>North</t>
        </is>
      </c>
      <c r="D140" t="inlineStr">
        <is>
          <t>Delhi</t>
        </is>
      </c>
      <c r="E140" t="inlineStr">
        <is>
          <t>Education</t>
        </is>
      </c>
      <c r="F140" t="inlineStr">
        <is>
          <t>Retail Store</t>
        </is>
      </c>
      <c r="G140" t="inlineStr">
        <is>
          <t>Office Supplies</t>
        </is>
      </c>
      <c r="H140" t="inlineStr">
        <is>
          <t>File Folder</t>
        </is>
      </c>
      <c r="I140" t="n">
        <v>4</v>
      </c>
      <c r="J140" s="12" t="n">
        <v>121.54</v>
      </c>
      <c r="K140" s="13" t="n">
        <v>0.2</v>
      </c>
      <c r="L140" s="12" t="n">
        <v>388.93</v>
      </c>
      <c r="M140" s="12" t="n">
        <v>281.97</v>
      </c>
      <c r="N140" s="12" t="n">
        <v>106.96</v>
      </c>
      <c r="O140" t="inlineStr">
        <is>
          <t>Net Banking</t>
        </is>
      </c>
      <c r="P140" t="inlineStr">
        <is>
          <t>Rohan Verma</t>
        </is>
      </c>
      <c r="Q140" t="inlineStr">
        <is>
          <t>CUST-0364</t>
        </is>
      </c>
      <c r="R140" t="n">
        <v>3</v>
      </c>
      <c r="S140" t="inlineStr">
        <is>
          <t>Yes</t>
        </is>
      </c>
    </row>
    <row r="141">
      <c r="A141" t="inlineStr">
        <is>
          <t>ORD-2506-00140</t>
        </is>
      </c>
      <c r="B141" s="11" t="n">
        <v>45817</v>
      </c>
      <c r="C141" t="inlineStr">
        <is>
          <t>East</t>
        </is>
      </c>
      <c r="D141" t="inlineStr">
        <is>
          <t>Guwahati</t>
        </is>
      </c>
      <c r="E141" t="inlineStr">
        <is>
          <t>Corporate</t>
        </is>
      </c>
      <c r="F141" t="inlineStr">
        <is>
          <t>Direct Sales</t>
        </is>
      </c>
      <c r="G141" t="inlineStr">
        <is>
          <t>Office Supplies</t>
        </is>
      </c>
      <c r="H141" t="inlineStr">
        <is>
          <t>Pen Box</t>
        </is>
      </c>
      <c r="I141" t="n">
        <v>4</v>
      </c>
      <c r="J141" s="12" t="n">
        <v>225.07</v>
      </c>
      <c r="K141" s="13" t="n">
        <v>0.15</v>
      </c>
      <c r="L141" s="12" t="n">
        <v>765.24</v>
      </c>
      <c r="M141" s="12" t="n">
        <v>549.17</v>
      </c>
      <c r="N141" s="12" t="n">
        <v>216.07</v>
      </c>
      <c r="O141" t="inlineStr">
        <is>
          <t>Net Banking</t>
        </is>
      </c>
      <c r="P141" t="inlineStr">
        <is>
          <t>Tara Kapoor</t>
        </is>
      </c>
      <c r="Q141" t="inlineStr">
        <is>
          <t>CUST-0585</t>
        </is>
      </c>
      <c r="R141" t="n">
        <v>4</v>
      </c>
      <c r="S141" t="inlineStr">
        <is>
          <t>No</t>
        </is>
      </c>
    </row>
    <row r="142">
      <c r="A142" t="inlineStr">
        <is>
          <t>ORD-2503-00141</t>
        </is>
      </c>
      <c r="B142" s="11" t="n">
        <v>45730</v>
      </c>
      <c r="C142" t="inlineStr">
        <is>
          <t>Central</t>
        </is>
      </c>
      <c r="D142" t="inlineStr">
        <is>
          <t>Nagpur</t>
        </is>
      </c>
      <c r="E142" t="inlineStr">
        <is>
          <t>Corporate</t>
        </is>
      </c>
      <c r="F142" t="inlineStr">
        <is>
          <t>Direct Sales</t>
        </is>
      </c>
      <c r="G142" t="inlineStr">
        <is>
          <t>Office Supplies</t>
        </is>
      </c>
      <c r="H142" t="inlineStr">
        <is>
          <t>Stapler</t>
        </is>
      </c>
      <c r="I142" t="n">
        <v>3</v>
      </c>
      <c r="J142" s="12" t="n">
        <v>326.28</v>
      </c>
      <c r="K142" s="13" t="n">
        <v>0.1</v>
      </c>
      <c r="L142" s="12" t="n">
        <v>880.96</v>
      </c>
      <c r="M142" s="12" t="n">
        <v>655.8200000000001</v>
      </c>
      <c r="N142" s="12" t="n">
        <v>225.14</v>
      </c>
      <c r="O142" t="inlineStr">
        <is>
          <t>Cash</t>
        </is>
      </c>
      <c r="P142" t="inlineStr">
        <is>
          <t>Meera Joshi</t>
        </is>
      </c>
      <c r="Q142" t="inlineStr">
        <is>
          <t>CUST-0076</t>
        </is>
      </c>
      <c r="R142" t="n">
        <v>5</v>
      </c>
      <c r="S142" t="inlineStr">
        <is>
          <t>Yes</t>
        </is>
      </c>
    </row>
    <row r="143">
      <c r="A143" t="inlineStr">
        <is>
          <t>ORD-2503-00142</t>
        </is>
      </c>
      <c r="B143" s="11" t="n">
        <v>45743</v>
      </c>
      <c r="C143" t="inlineStr">
        <is>
          <t>South</t>
        </is>
      </c>
      <c r="D143" t="inlineStr">
        <is>
          <t>Kochi</t>
        </is>
      </c>
      <c r="E143" t="inlineStr">
        <is>
          <t>Education</t>
        </is>
      </c>
      <c r="F143" t="inlineStr">
        <is>
          <t>Retail Store</t>
        </is>
      </c>
      <c r="G143" t="inlineStr">
        <is>
          <t>Technology</t>
        </is>
      </c>
      <c r="H143" t="inlineStr">
        <is>
          <t>Monitor</t>
        </is>
      </c>
      <c r="I143" t="n">
        <v>10</v>
      </c>
      <c r="J143" s="12" t="n">
        <v>14802.6</v>
      </c>
      <c r="K143" s="13" t="n">
        <v>0</v>
      </c>
      <c r="L143" s="12" t="n">
        <v>148026</v>
      </c>
      <c r="M143" s="12" t="n">
        <v>118420.8</v>
      </c>
      <c r="N143" s="12" t="n">
        <v>29605.2</v>
      </c>
      <c r="O143" t="inlineStr">
        <is>
          <t>Net Banking</t>
        </is>
      </c>
      <c r="P143" t="inlineStr">
        <is>
          <t>Diya Patel</t>
        </is>
      </c>
      <c r="Q143" t="inlineStr">
        <is>
          <t>CUST-0456</t>
        </is>
      </c>
      <c r="R143" t="n">
        <v>2</v>
      </c>
      <c r="S143" t="inlineStr">
        <is>
          <t>No</t>
        </is>
      </c>
    </row>
    <row r="144">
      <c r="A144" t="inlineStr">
        <is>
          <t>ORD-2404-00143</t>
        </is>
      </c>
      <c r="B144" s="11" t="n">
        <v>45385</v>
      </c>
      <c r="C144" t="inlineStr">
        <is>
          <t>Central</t>
        </is>
      </c>
      <c r="D144" t="inlineStr">
        <is>
          <t>Indore</t>
        </is>
      </c>
      <c r="E144" t="inlineStr">
        <is>
          <t>Small Business</t>
        </is>
      </c>
      <c r="F144" t="inlineStr">
        <is>
          <t>Partner</t>
        </is>
      </c>
      <c r="G144" t="inlineStr">
        <is>
          <t>Furniture</t>
        </is>
      </c>
      <c r="H144" t="inlineStr">
        <is>
          <t>Bookshelf</t>
        </is>
      </c>
      <c r="I144" t="n">
        <v>3</v>
      </c>
      <c r="J144" s="12" t="n">
        <v>5390.51</v>
      </c>
      <c r="K144" s="13" t="n">
        <v>0.1</v>
      </c>
      <c r="L144" s="12" t="n">
        <v>14554.38</v>
      </c>
      <c r="M144" s="12" t="n">
        <v>11805.22</v>
      </c>
      <c r="N144" s="12" t="n">
        <v>2749.16</v>
      </c>
      <c r="O144" t="inlineStr">
        <is>
          <t>Cash</t>
        </is>
      </c>
      <c r="P144" t="inlineStr">
        <is>
          <t>Vivaan Gupta</t>
        </is>
      </c>
      <c r="Q144" t="inlineStr">
        <is>
          <t>CUST-0280</t>
        </is>
      </c>
      <c r="R144" t="n">
        <v>2</v>
      </c>
      <c r="S144" t="inlineStr">
        <is>
          <t>No</t>
        </is>
      </c>
    </row>
    <row r="145">
      <c r="A145" t="inlineStr">
        <is>
          <t>ORD-2502-00144</t>
        </is>
      </c>
      <c r="B145" s="11" t="n">
        <v>45707</v>
      </c>
      <c r="C145" t="inlineStr">
        <is>
          <t>East</t>
        </is>
      </c>
      <c r="D145" t="inlineStr">
        <is>
          <t>Guwahati</t>
        </is>
      </c>
      <c r="E145" t="inlineStr">
        <is>
          <t>Education</t>
        </is>
      </c>
      <c r="F145" t="inlineStr">
        <is>
          <t>Direct Sales</t>
        </is>
      </c>
      <c r="G145" t="inlineStr">
        <is>
          <t>Office Supplies</t>
        </is>
      </c>
      <c r="H145" t="inlineStr">
        <is>
          <t>Pen Box</t>
        </is>
      </c>
      <c r="I145" t="n">
        <v>3</v>
      </c>
      <c r="J145" s="12" t="n">
        <v>225.81</v>
      </c>
      <c r="K145" s="13" t="n">
        <v>0.03</v>
      </c>
      <c r="L145" s="12" t="n">
        <v>657.11</v>
      </c>
      <c r="M145" s="12" t="n">
        <v>413.23</v>
      </c>
      <c r="N145" s="12" t="n">
        <v>243.88</v>
      </c>
      <c r="O145" t="inlineStr">
        <is>
          <t>Debit Card</t>
        </is>
      </c>
      <c r="P145" t="inlineStr">
        <is>
          <t>Ishaan Mehta</t>
        </is>
      </c>
      <c r="Q145" t="inlineStr">
        <is>
          <t>CUST-0584</t>
        </is>
      </c>
      <c r="R145" t="n">
        <v>3</v>
      </c>
      <c r="S145" t="inlineStr">
        <is>
          <t>No</t>
        </is>
      </c>
    </row>
    <row r="146">
      <c r="A146" t="inlineStr">
        <is>
          <t>ORD-2410-00145</t>
        </is>
      </c>
      <c r="B146" s="11" t="n">
        <v>45584</v>
      </c>
      <c r="C146" t="inlineStr">
        <is>
          <t>Central</t>
        </is>
      </c>
      <c r="D146" t="inlineStr">
        <is>
          <t>Raipur</t>
        </is>
      </c>
      <c r="E146" t="inlineStr">
        <is>
          <t>Small Business</t>
        </is>
      </c>
      <c r="F146" t="inlineStr">
        <is>
          <t>Retail Store</t>
        </is>
      </c>
      <c r="G146" t="inlineStr">
        <is>
          <t>Office Supplies</t>
        </is>
      </c>
      <c r="H146" t="inlineStr">
        <is>
          <t>Pen Box</t>
        </is>
      </c>
      <c r="I146" t="n">
        <v>8</v>
      </c>
      <c r="J146" s="12" t="n">
        <v>218.29</v>
      </c>
      <c r="K146" s="13" t="n">
        <v>0.1</v>
      </c>
      <c r="L146" s="12" t="n">
        <v>1571.69</v>
      </c>
      <c r="M146" s="12" t="n">
        <v>1065.26</v>
      </c>
      <c r="N146" s="12" t="n">
        <v>506.43</v>
      </c>
      <c r="O146" t="inlineStr">
        <is>
          <t>UPI</t>
        </is>
      </c>
      <c r="P146" t="inlineStr">
        <is>
          <t>Vivaan Gupta</t>
        </is>
      </c>
      <c r="Q146" t="inlineStr">
        <is>
          <t>CUST-0706</t>
        </is>
      </c>
      <c r="R146" t="n">
        <v>2</v>
      </c>
      <c r="S146" t="inlineStr">
        <is>
          <t>No</t>
        </is>
      </c>
    </row>
    <row r="147">
      <c r="A147" t="inlineStr">
        <is>
          <t>ORD-2506-00146</t>
        </is>
      </c>
      <c r="B147" s="11" t="n">
        <v>45832</v>
      </c>
      <c r="C147" t="inlineStr">
        <is>
          <t>South</t>
        </is>
      </c>
      <c r="D147" t="inlineStr">
        <is>
          <t>Chennai</t>
        </is>
      </c>
      <c r="E147" t="inlineStr">
        <is>
          <t>Corporate</t>
        </is>
      </c>
      <c r="F147" t="inlineStr">
        <is>
          <t>Direct Sales</t>
        </is>
      </c>
      <c r="G147" t="inlineStr">
        <is>
          <t>Technology</t>
        </is>
      </c>
      <c r="H147" t="inlineStr">
        <is>
          <t>Keyboard</t>
        </is>
      </c>
      <c r="I147" t="n">
        <v>1</v>
      </c>
      <c r="J147" s="12" t="n">
        <v>1479.38</v>
      </c>
      <c r="K147" s="13" t="n">
        <v>0</v>
      </c>
      <c r="L147" s="12" t="n">
        <v>1479.38</v>
      </c>
      <c r="M147" s="12" t="n">
        <v>1050.36</v>
      </c>
      <c r="N147" s="12" t="n">
        <v>429.02</v>
      </c>
      <c r="O147" t="inlineStr">
        <is>
          <t>Cash</t>
        </is>
      </c>
      <c r="P147" t="inlineStr">
        <is>
          <t>Kabir Singh</t>
        </is>
      </c>
      <c r="Q147" t="inlineStr">
        <is>
          <t>CUST-0855</t>
        </is>
      </c>
      <c r="R147" t="n">
        <v>5</v>
      </c>
      <c r="S147" t="inlineStr">
        <is>
          <t>No</t>
        </is>
      </c>
    </row>
    <row r="148">
      <c r="A148" t="inlineStr">
        <is>
          <t>ORD-2406-00147</t>
        </is>
      </c>
      <c r="B148" s="11" t="n">
        <v>45455</v>
      </c>
      <c r="C148" t="inlineStr">
        <is>
          <t>North</t>
        </is>
      </c>
      <c r="D148" t="inlineStr">
        <is>
          <t>Jaipur</t>
        </is>
      </c>
      <c r="E148" t="inlineStr">
        <is>
          <t>Corporate</t>
        </is>
      </c>
      <c r="F148" t="inlineStr">
        <is>
          <t>Retail Store</t>
        </is>
      </c>
      <c r="G148" t="inlineStr">
        <is>
          <t>Technology</t>
        </is>
      </c>
      <c r="H148" t="inlineStr">
        <is>
          <t>Tablet</t>
        </is>
      </c>
      <c r="I148" t="n">
        <v>4</v>
      </c>
      <c r="J148" s="12" t="n">
        <v>23927.82</v>
      </c>
      <c r="K148" s="13" t="n">
        <v>0.15</v>
      </c>
      <c r="L148" s="12" t="n">
        <v>81354.59</v>
      </c>
      <c r="M148" s="12" t="n">
        <v>79440.36</v>
      </c>
      <c r="N148" s="12" t="n">
        <v>1914.23</v>
      </c>
      <c r="O148" t="inlineStr">
        <is>
          <t>Debit Card</t>
        </is>
      </c>
      <c r="P148" t="inlineStr">
        <is>
          <t>Sara Khan</t>
        </is>
      </c>
      <c r="Q148" t="inlineStr">
        <is>
          <t>CUST-0085</t>
        </is>
      </c>
      <c r="R148" t="n">
        <v>5</v>
      </c>
      <c r="S148" t="inlineStr">
        <is>
          <t>No</t>
        </is>
      </c>
    </row>
    <row r="149">
      <c r="A149" t="inlineStr">
        <is>
          <t>ORD-2503-00148</t>
        </is>
      </c>
      <c r="B149" s="11" t="n">
        <v>45726</v>
      </c>
      <c r="C149" t="inlineStr">
        <is>
          <t>East</t>
        </is>
      </c>
      <c r="D149" t="inlineStr">
        <is>
          <t>Bhubaneswar</t>
        </is>
      </c>
      <c r="E149" t="inlineStr">
        <is>
          <t>Corporate</t>
        </is>
      </c>
      <c r="F149" t="inlineStr">
        <is>
          <t>Partner</t>
        </is>
      </c>
      <c r="G149" t="inlineStr">
        <is>
          <t>Furniture</t>
        </is>
      </c>
      <c r="H149" t="inlineStr">
        <is>
          <t>Cabinet</t>
        </is>
      </c>
      <c r="I149" t="n">
        <v>1</v>
      </c>
      <c r="J149" s="12" t="n">
        <v>8738.16</v>
      </c>
      <c r="K149" s="13" t="n">
        <v>0.25</v>
      </c>
      <c r="L149" s="12" t="n">
        <v>6553.62</v>
      </c>
      <c r="M149" s="12" t="n">
        <v>6815.76</v>
      </c>
      <c r="N149" s="12" t="n">
        <v>-262.14</v>
      </c>
      <c r="O149" t="inlineStr">
        <is>
          <t>UPI</t>
        </is>
      </c>
      <c r="P149" t="inlineStr">
        <is>
          <t>Diya Patel</t>
        </is>
      </c>
      <c r="Q149" t="inlineStr">
        <is>
          <t>CUST-0108</t>
        </is>
      </c>
      <c r="R149" t="n">
        <v>8</v>
      </c>
      <c r="S149" t="inlineStr">
        <is>
          <t>Yes</t>
        </is>
      </c>
    </row>
    <row r="150">
      <c r="A150" t="inlineStr">
        <is>
          <t>ORD-2401-00149</t>
        </is>
      </c>
      <c r="B150" s="11" t="n">
        <v>45293</v>
      </c>
      <c r="C150" t="inlineStr">
        <is>
          <t>West</t>
        </is>
      </c>
      <c r="D150" t="inlineStr">
        <is>
          <t>Mumbai</t>
        </is>
      </c>
      <c r="E150" t="inlineStr">
        <is>
          <t>Consumer</t>
        </is>
      </c>
      <c r="F150" t="inlineStr">
        <is>
          <t>Online</t>
        </is>
      </c>
      <c r="G150" t="inlineStr">
        <is>
          <t>Technology</t>
        </is>
      </c>
      <c r="H150" t="inlineStr">
        <is>
          <t>Keyboard</t>
        </is>
      </c>
      <c r="I150" t="n">
        <v>1</v>
      </c>
      <c r="J150" s="12" t="n">
        <v>1479.14</v>
      </c>
      <c r="K150" s="13" t="n">
        <v>0</v>
      </c>
      <c r="L150" s="12" t="n">
        <v>1479.14</v>
      </c>
      <c r="M150" s="12" t="n">
        <v>1050.19</v>
      </c>
      <c r="N150" s="12" t="n">
        <v>428.95</v>
      </c>
      <c r="O150" t="inlineStr">
        <is>
          <t>Cash</t>
        </is>
      </c>
      <c r="P150" t="inlineStr">
        <is>
          <t>Ishaan Mehta</t>
        </is>
      </c>
      <c r="Q150" t="inlineStr">
        <is>
          <t>CUST-0125</t>
        </is>
      </c>
      <c r="R150" t="n">
        <v>2</v>
      </c>
      <c r="S150" t="inlineStr">
        <is>
          <t>No</t>
        </is>
      </c>
    </row>
    <row r="151">
      <c r="A151" t="inlineStr">
        <is>
          <t>ORD-2404-00150</t>
        </is>
      </c>
      <c r="B151" s="11" t="n">
        <v>45406</v>
      </c>
      <c r="C151" t="inlineStr">
        <is>
          <t>North</t>
        </is>
      </c>
      <c r="D151" t="inlineStr">
        <is>
          <t>Chandigarh</t>
        </is>
      </c>
      <c r="E151" t="inlineStr">
        <is>
          <t>Corporate</t>
        </is>
      </c>
      <c r="F151" t="inlineStr">
        <is>
          <t>Partner</t>
        </is>
      </c>
      <c r="G151" t="inlineStr">
        <is>
          <t>Office Supplies</t>
        </is>
      </c>
      <c r="H151" t="inlineStr">
        <is>
          <t>Notebook Pack</t>
        </is>
      </c>
      <c r="I151" t="n">
        <v>12</v>
      </c>
      <c r="J151" s="12" t="n">
        <v>409.58</v>
      </c>
      <c r="K151" s="13" t="n">
        <v>0.05</v>
      </c>
      <c r="L151" s="12" t="n">
        <v>4669.21</v>
      </c>
      <c r="M151" s="12" t="n">
        <v>3145.57</v>
      </c>
      <c r="N151" s="12" t="n">
        <v>1523.64</v>
      </c>
      <c r="O151" t="inlineStr">
        <is>
          <t>Cash</t>
        </is>
      </c>
      <c r="P151" t="inlineStr">
        <is>
          <t>Ishaan Mehta</t>
        </is>
      </c>
      <c r="Q151" t="inlineStr">
        <is>
          <t>CUST-0059</t>
        </is>
      </c>
      <c r="R151" t="n">
        <v>7</v>
      </c>
      <c r="S151" t="inlineStr">
        <is>
          <t>No</t>
        </is>
      </c>
    </row>
    <row r="152">
      <c r="A152" t="inlineStr">
        <is>
          <t>ORD-2502-00151</t>
        </is>
      </c>
      <c r="B152" s="11" t="n">
        <v>45696</v>
      </c>
      <c r="C152" t="inlineStr">
        <is>
          <t>North</t>
        </is>
      </c>
      <c r="D152" t="inlineStr">
        <is>
          <t>Chandigarh</t>
        </is>
      </c>
      <c r="E152" t="inlineStr">
        <is>
          <t>Small Business</t>
        </is>
      </c>
      <c r="F152" t="inlineStr">
        <is>
          <t>Direct Sales</t>
        </is>
      </c>
      <c r="G152" t="inlineStr">
        <is>
          <t>Technology</t>
        </is>
      </c>
      <c r="H152" t="inlineStr">
        <is>
          <t>Headphones</t>
        </is>
      </c>
      <c r="I152" t="n">
        <v>3</v>
      </c>
      <c r="J152" s="12" t="n">
        <v>2959.08</v>
      </c>
      <c r="K152" s="13" t="n">
        <v>0.1</v>
      </c>
      <c r="L152" s="12" t="n">
        <v>7989.52</v>
      </c>
      <c r="M152" s="12" t="n">
        <v>6569.16</v>
      </c>
      <c r="N152" s="12" t="n">
        <v>1420.36</v>
      </c>
      <c r="O152" t="inlineStr">
        <is>
          <t>Net Banking</t>
        </is>
      </c>
      <c r="P152" t="inlineStr">
        <is>
          <t>Aarav Sharma</t>
        </is>
      </c>
      <c r="Q152" t="inlineStr">
        <is>
          <t>CUST-0485</t>
        </is>
      </c>
      <c r="R152" t="n">
        <v>7</v>
      </c>
      <c r="S152" t="inlineStr">
        <is>
          <t>No</t>
        </is>
      </c>
    </row>
    <row r="153">
      <c r="A153" t="inlineStr">
        <is>
          <t>ORD-2402-00152</t>
        </is>
      </c>
      <c r="B153" s="11" t="n">
        <v>45328</v>
      </c>
      <c r="C153" t="inlineStr">
        <is>
          <t>West</t>
        </is>
      </c>
      <c r="D153" t="inlineStr">
        <is>
          <t>Mumbai</t>
        </is>
      </c>
      <c r="E153" t="inlineStr">
        <is>
          <t>Education</t>
        </is>
      </c>
      <c r="F153" t="inlineStr">
        <is>
          <t>Direct Sales</t>
        </is>
      </c>
      <c r="G153" t="inlineStr">
        <is>
          <t>Technology</t>
        </is>
      </c>
      <c r="H153" t="inlineStr">
        <is>
          <t>Headphones</t>
        </is>
      </c>
      <c r="I153" t="n">
        <v>3</v>
      </c>
      <c r="J153" s="12" t="n">
        <v>2599.01</v>
      </c>
      <c r="K153" s="13" t="n">
        <v>0</v>
      </c>
      <c r="L153" s="12" t="n">
        <v>7797.03</v>
      </c>
      <c r="M153" s="12" t="n">
        <v>5769.8</v>
      </c>
      <c r="N153" s="12" t="n">
        <v>2027.23</v>
      </c>
      <c r="O153" t="inlineStr">
        <is>
          <t>UPI</t>
        </is>
      </c>
      <c r="P153" t="inlineStr">
        <is>
          <t>Rohan Verma</t>
        </is>
      </c>
      <c r="Q153" t="inlineStr">
        <is>
          <t>CUST-0496</t>
        </is>
      </c>
      <c r="R153" t="n">
        <v>5</v>
      </c>
      <c r="S153" t="inlineStr">
        <is>
          <t>No</t>
        </is>
      </c>
    </row>
    <row r="154">
      <c r="A154" t="inlineStr">
        <is>
          <t>ORD-2506-00153</t>
        </is>
      </c>
      <c r="B154" s="11" t="n">
        <v>45833</v>
      </c>
      <c r="C154" t="inlineStr">
        <is>
          <t>West</t>
        </is>
      </c>
      <c r="D154" t="inlineStr">
        <is>
          <t>Ahmedabad</t>
        </is>
      </c>
      <c r="E154" t="inlineStr">
        <is>
          <t>Small Business</t>
        </is>
      </c>
      <c r="F154" t="inlineStr">
        <is>
          <t>Online</t>
        </is>
      </c>
      <c r="G154" t="inlineStr">
        <is>
          <t>Technology</t>
        </is>
      </c>
      <c r="H154" t="inlineStr">
        <is>
          <t>Headphones</t>
        </is>
      </c>
      <c r="I154" t="n">
        <v>4</v>
      </c>
      <c r="J154" s="12" t="n">
        <v>2807.33</v>
      </c>
      <c r="K154" s="13" t="n">
        <v>0.1</v>
      </c>
      <c r="L154" s="12" t="n">
        <v>10106.39</v>
      </c>
      <c r="M154" s="12" t="n">
        <v>8309.700000000001</v>
      </c>
      <c r="N154" s="12" t="n">
        <v>1796.69</v>
      </c>
      <c r="O154" t="inlineStr">
        <is>
          <t>Credit Card</t>
        </is>
      </c>
      <c r="P154" t="inlineStr">
        <is>
          <t>Tara Kapoor</t>
        </is>
      </c>
      <c r="Q154" t="inlineStr">
        <is>
          <t>CUST-0573</t>
        </is>
      </c>
      <c r="R154" t="n">
        <v>4</v>
      </c>
      <c r="S154" t="inlineStr">
        <is>
          <t>No</t>
        </is>
      </c>
    </row>
    <row r="155">
      <c r="A155" t="inlineStr">
        <is>
          <t>ORD-2405-00154</t>
        </is>
      </c>
      <c r="B155" s="11" t="n">
        <v>45426</v>
      </c>
      <c r="C155" t="inlineStr">
        <is>
          <t>North</t>
        </is>
      </c>
      <c r="D155" t="inlineStr">
        <is>
          <t>Jaipur</t>
        </is>
      </c>
      <c r="E155" t="inlineStr">
        <is>
          <t>Consumer</t>
        </is>
      </c>
      <c r="F155" t="inlineStr">
        <is>
          <t>Direct Sales</t>
        </is>
      </c>
      <c r="G155" t="inlineStr">
        <is>
          <t>Furniture</t>
        </is>
      </c>
      <c r="H155" t="inlineStr">
        <is>
          <t>Bookshelf</t>
        </is>
      </c>
      <c r="I155" t="n">
        <v>5</v>
      </c>
      <c r="J155" s="12" t="n">
        <v>6016.28</v>
      </c>
      <c r="K155" s="13" t="n">
        <v>0.05</v>
      </c>
      <c r="L155" s="12" t="n">
        <v>28577.33</v>
      </c>
      <c r="M155" s="12" t="n">
        <v>21959.42</v>
      </c>
      <c r="N155" s="12" t="n">
        <v>6617.91</v>
      </c>
      <c r="O155" t="inlineStr">
        <is>
          <t>Debit Card</t>
        </is>
      </c>
      <c r="P155" t="inlineStr">
        <is>
          <t>Rohan Verma</t>
        </is>
      </c>
      <c r="Q155" t="inlineStr">
        <is>
          <t>CUST-0865</t>
        </is>
      </c>
      <c r="R155" t="n">
        <v>6</v>
      </c>
      <c r="S155" t="inlineStr">
        <is>
          <t>No</t>
        </is>
      </c>
    </row>
    <row r="156">
      <c r="A156" t="inlineStr">
        <is>
          <t>ORD-2503-00155</t>
        </is>
      </c>
      <c r="B156" s="11" t="n">
        <v>45723</v>
      </c>
      <c r="C156" t="inlineStr">
        <is>
          <t>Central</t>
        </is>
      </c>
      <c r="D156" t="inlineStr">
        <is>
          <t>Indore</t>
        </is>
      </c>
      <c r="E156" t="inlineStr">
        <is>
          <t>Education</t>
        </is>
      </c>
      <c r="F156" t="inlineStr">
        <is>
          <t>Partner</t>
        </is>
      </c>
      <c r="G156" t="inlineStr">
        <is>
          <t>Technology</t>
        </is>
      </c>
      <c r="H156" t="inlineStr">
        <is>
          <t>Printer</t>
        </is>
      </c>
      <c r="I156" t="n">
        <v>3</v>
      </c>
      <c r="J156" s="12" t="n">
        <v>9830.82</v>
      </c>
      <c r="K156" s="13" t="n">
        <v>0.15</v>
      </c>
      <c r="L156" s="12" t="n">
        <v>25068.59</v>
      </c>
      <c r="M156" s="12" t="n">
        <v>24183.82</v>
      </c>
      <c r="N156" s="12" t="n">
        <v>884.77</v>
      </c>
      <c r="O156" t="inlineStr">
        <is>
          <t>Cash</t>
        </is>
      </c>
      <c r="P156" t="inlineStr">
        <is>
          <t>Ishaan Mehta</t>
        </is>
      </c>
      <c r="Q156" t="inlineStr">
        <is>
          <t>CUST-0240</t>
        </is>
      </c>
      <c r="R156" t="n">
        <v>3</v>
      </c>
      <c r="S156" t="inlineStr">
        <is>
          <t>No</t>
        </is>
      </c>
    </row>
    <row r="157">
      <c r="A157" t="inlineStr">
        <is>
          <t>ORD-2512-00156</t>
        </is>
      </c>
      <c r="B157" s="11" t="n">
        <v>45996</v>
      </c>
      <c r="C157" t="inlineStr">
        <is>
          <t>North</t>
        </is>
      </c>
      <c r="D157" t="inlineStr">
        <is>
          <t>Jaipur</t>
        </is>
      </c>
      <c r="E157" t="inlineStr">
        <is>
          <t>Education</t>
        </is>
      </c>
      <c r="F157" t="inlineStr">
        <is>
          <t>Partner</t>
        </is>
      </c>
      <c r="G157" t="inlineStr">
        <is>
          <t>Office Supplies</t>
        </is>
      </c>
      <c r="H157" t="inlineStr">
        <is>
          <t>File Folder</t>
        </is>
      </c>
      <c r="I157" t="n">
        <v>1</v>
      </c>
      <c r="J157" s="12" t="n">
        <v>117.6</v>
      </c>
      <c r="K157" s="13" t="n">
        <v>0</v>
      </c>
      <c r="L157" s="12" t="n">
        <v>117.6</v>
      </c>
      <c r="M157" s="12" t="n">
        <v>68.20999999999999</v>
      </c>
      <c r="N157" s="12" t="n">
        <v>49.39</v>
      </c>
      <c r="O157" t="inlineStr">
        <is>
          <t>UPI</t>
        </is>
      </c>
      <c r="P157" t="inlineStr">
        <is>
          <t>Anaya Rao</t>
        </is>
      </c>
      <c r="Q157" t="inlineStr">
        <is>
          <t>CUST-0249</t>
        </is>
      </c>
      <c r="R157" t="n">
        <v>4</v>
      </c>
      <c r="S157" t="inlineStr">
        <is>
          <t>No</t>
        </is>
      </c>
    </row>
    <row r="158">
      <c r="A158" t="inlineStr">
        <is>
          <t>ORD-2506-00157</t>
        </is>
      </c>
      <c r="B158" s="11" t="n">
        <v>45833</v>
      </c>
      <c r="C158" t="inlineStr">
        <is>
          <t>West</t>
        </is>
      </c>
      <c r="D158" t="inlineStr">
        <is>
          <t>Mumbai</t>
        </is>
      </c>
      <c r="E158" t="inlineStr">
        <is>
          <t>Consumer</t>
        </is>
      </c>
      <c r="F158" t="inlineStr">
        <is>
          <t>Retail Store</t>
        </is>
      </c>
      <c r="G158" t="inlineStr">
        <is>
          <t>Office Supplies</t>
        </is>
      </c>
      <c r="H158" t="inlineStr">
        <is>
          <t>File Folder</t>
        </is>
      </c>
      <c r="I158" t="n">
        <v>8</v>
      </c>
      <c r="J158" s="12" t="n">
        <v>115.23</v>
      </c>
      <c r="K158" s="13" t="n">
        <v>0.1</v>
      </c>
      <c r="L158" s="12" t="n">
        <v>829.66</v>
      </c>
      <c r="M158" s="12" t="n">
        <v>534.67</v>
      </c>
      <c r="N158" s="12" t="n">
        <v>294.99</v>
      </c>
      <c r="O158" t="inlineStr">
        <is>
          <t>UPI</t>
        </is>
      </c>
      <c r="P158" t="inlineStr">
        <is>
          <t>Anaya Rao</t>
        </is>
      </c>
      <c r="Q158" t="inlineStr">
        <is>
          <t>CUST-0204</t>
        </is>
      </c>
      <c r="R158" t="n">
        <v>3</v>
      </c>
      <c r="S158" t="inlineStr">
        <is>
          <t>No</t>
        </is>
      </c>
    </row>
    <row r="159">
      <c r="A159" t="inlineStr">
        <is>
          <t>ORD-2505-00158</t>
        </is>
      </c>
      <c r="B159" s="11" t="n">
        <v>45783</v>
      </c>
      <c r="C159" t="inlineStr">
        <is>
          <t>West</t>
        </is>
      </c>
      <c r="D159" t="inlineStr">
        <is>
          <t>Pune</t>
        </is>
      </c>
      <c r="E159" t="inlineStr">
        <is>
          <t>Corporate</t>
        </is>
      </c>
      <c r="F159" t="inlineStr">
        <is>
          <t>Direct Sales</t>
        </is>
      </c>
      <c r="G159" t="inlineStr">
        <is>
          <t>Technology</t>
        </is>
      </c>
      <c r="H159" t="inlineStr">
        <is>
          <t>Headphones</t>
        </is>
      </c>
      <c r="I159" t="n">
        <v>1</v>
      </c>
      <c r="J159" s="12" t="n">
        <v>2712.04</v>
      </c>
      <c r="K159" s="13" t="n">
        <v>0.15</v>
      </c>
      <c r="L159" s="12" t="n">
        <v>2305.23</v>
      </c>
      <c r="M159" s="12" t="n">
        <v>2006.91</v>
      </c>
      <c r="N159" s="12" t="n">
        <v>298.32</v>
      </c>
      <c r="O159" t="inlineStr">
        <is>
          <t>Debit Card</t>
        </is>
      </c>
      <c r="P159" t="inlineStr">
        <is>
          <t>Ishaan Mehta</t>
        </is>
      </c>
      <c r="Q159" t="inlineStr">
        <is>
          <t>CUST-0537</t>
        </is>
      </c>
      <c r="R159" t="n">
        <v>2</v>
      </c>
      <c r="S159" t="inlineStr">
        <is>
          <t>Yes</t>
        </is>
      </c>
    </row>
    <row r="160">
      <c r="A160" t="inlineStr">
        <is>
          <t>ORD-2407-00159</t>
        </is>
      </c>
      <c r="B160" s="11" t="n">
        <v>45486</v>
      </c>
      <c r="C160" t="inlineStr">
        <is>
          <t>Central</t>
        </is>
      </c>
      <c r="D160" t="inlineStr">
        <is>
          <t>Nagpur</t>
        </is>
      </c>
      <c r="E160" t="inlineStr">
        <is>
          <t>Corporate</t>
        </is>
      </c>
      <c r="F160" t="inlineStr">
        <is>
          <t>Online</t>
        </is>
      </c>
      <c r="G160" t="inlineStr">
        <is>
          <t>Furniture</t>
        </is>
      </c>
      <c r="H160" t="inlineStr">
        <is>
          <t>Office Chair</t>
        </is>
      </c>
      <c r="I160" t="n">
        <v>1</v>
      </c>
      <c r="J160" s="12" t="n">
        <v>6578.5</v>
      </c>
      <c r="K160" s="13" t="n">
        <v>0</v>
      </c>
      <c r="L160" s="12" t="n">
        <v>6578.5</v>
      </c>
      <c r="M160" s="12" t="n">
        <v>4539.16</v>
      </c>
      <c r="N160" s="12" t="n">
        <v>2039.34</v>
      </c>
      <c r="O160" t="inlineStr">
        <is>
          <t>Debit Card</t>
        </is>
      </c>
      <c r="P160" t="inlineStr">
        <is>
          <t>Kabir Singh</t>
        </is>
      </c>
      <c r="Q160" t="inlineStr">
        <is>
          <t>CUST-0282</t>
        </is>
      </c>
      <c r="R160" t="n">
        <v>2</v>
      </c>
      <c r="S160" t="inlineStr">
        <is>
          <t>No</t>
        </is>
      </c>
    </row>
    <row r="161">
      <c r="A161" t="inlineStr">
        <is>
          <t>ORD-2510-00160</t>
        </is>
      </c>
      <c r="B161" s="11" t="n">
        <v>45955</v>
      </c>
      <c r="C161" t="inlineStr">
        <is>
          <t>West</t>
        </is>
      </c>
      <c r="D161" t="inlineStr">
        <is>
          <t>Mumbai</t>
        </is>
      </c>
      <c r="E161" t="inlineStr">
        <is>
          <t>Consumer</t>
        </is>
      </c>
      <c r="F161" t="inlineStr">
        <is>
          <t>Retail Store</t>
        </is>
      </c>
      <c r="G161" t="inlineStr">
        <is>
          <t>Technology</t>
        </is>
      </c>
      <c r="H161" t="inlineStr">
        <is>
          <t>Laptop</t>
        </is>
      </c>
      <c r="I161" t="n">
        <v>3</v>
      </c>
      <c r="J161" s="12" t="n">
        <v>47226.05</v>
      </c>
      <c r="K161" s="13" t="n">
        <v>0.2</v>
      </c>
      <c r="L161" s="12" t="n">
        <v>113342.52</v>
      </c>
      <c r="M161" s="12" t="n">
        <v>121843.21</v>
      </c>
      <c r="N161" s="12" t="n">
        <v>-8500.690000000001</v>
      </c>
      <c r="O161" t="inlineStr">
        <is>
          <t>Credit Card</t>
        </is>
      </c>
      <c r="P161" t="inlineStr">
        <is>
          <t>Ishaan Mehta</t>
        </is>
      </c>
      <c r="Q161" t="inlineStr">
        <is>
          <t>CUST-0768</t>
        </is>
      </c>
      <c r="R161" t="n">
        <v>2</v>
      </c>
      <c r="S161" t="inlineStr">
        <is>
          <t>No</t>
        </is>
      </c>
    </row>
    <row r="162">
      <c r="A162" t="inlineStr">
        <is>
          <t>ORD-2409-00161</t>
        </is>
      </c>
      <c r="B162" s="11" t="n">
        <v>45562</v>
      </c>
      <c r="C162" t="inlineStr">
        <is>
          <t>East</t>
        </is>
      </c>
      <c r="D162" t="inlineStr">
        <is>
          <t>Guwahati</t>
        </is>
      </c>
      <c r="E162" t="inlineStr">
        <is>
          <t>Small Business</t>
        </is>
      </c>
      <c r="F162" t="inlineStr">
        <is>
          <t>Online</t>
        </is>
      </c>
      <c r="G162" t="inlineStr">
        <is>
          <t>Accessories</t>
        </is>
      </c>
      <c r="H162" t="inlineStr">
        <is>
          <t>Webcam</t>
        </is>
      </c>
      <c r="I162" t="n">
        <v>5</v>
      </c>
      <c r="J162" s="12" t="n">
        <v>3165.81</v>
      </c>
      <c r="K162" s="13" t="n">
        <v>0.03</v>
      </c>
      <c r="L162" s="12" t="n">
        <v>15354.18</v>
      </c>
      <c r="M162" s="12" t="n">
        <v>12030.08</v>
      </c>
      <c r="N162" s="12" t="n">
        <v>3324.1</v>
      </c>
      <c r="O162" t="inlineStr">
        <is>
          <t>UPI</t>
        </is>
      </c>
      <c r="P162" t="inlineStr">
        <is>
          <t>Tara Kapoor</t>
        </is>
      </c>
      <c r="Q162" t="inlineStr">
        <is>
          <t>CUST-0540</t>
        </is>
      </c>
      <c r="R162" t="n">
        <v>3</v>
      </c>
      <c r="S162" t="inlineStr">
        <is>
          <t>No</t>
        </is>
      </c>
    </row>
    <row r="163">
      <c r="A163" t="inlineStr">
        <is>
          <t>ORD-2404-00162</t>
        </is>
      </c>
      <c r="B163" s="11" t="n">
        <v>45412</v>
      </c>
      <c r="C163" t="inlineStr">
        <is>
          <t>South</t>
        </is>
      </c>
      <c r="D163" t="inlineStr">
        <is>
          <t>Kochi</t>
        </is>
      </c>
      <c r="E163" t="inlineStr">
        <is>
          <t>Education</t>
        </is>
      </c>
      <c r="F163" t="inlineStr">
        <is>
          <t>Partner</t>
        </is>
      </c>
      <c r="G163" t="inlineStr">
        <is>
          <t>Office Supplies</t>
        </is>
      </c>
      <c r="H163" t="inlineStr">
        <is>
          <t>Stapler</t>
        </is>
      </c>
      <c r="I163" t="n">
        <v>1</v>
      </c>
      <c r="J163" s="12" t="n">
        <v>283.18</v>
      </c>
      <c r="K163" s="13" t="n">
        <v>0.15</v>
      </c>
      <c r="L163" s="12" t="n">
        <v>240.7</v>
      </c>
      <c r="M163" s="12" t="n">
        <v>189.73</v>
      </c>
      <c r="N163" s="12" t="n">
        <v>50.97</v>
      </c>
      <c r="O163" t="inlineStr">
        <is>
          <t>Cash</t>
        </is>
      </c>
      <c r="P163" t="inlineStr">
        <is>
          <t>Tara Kapoor</t>
        </is>
      </c>
      <c r="Q163" t="inlineStr">
        <is>
          <t>CUST-0012</t>
        </is>
      </c>
      <c r="R163" t="n">
        <v>7</v>
      </c>
      <c r="S163" t="inlineStr">
        <is>
          <t>No</t>
        </is>
      </c>
    </row>
    <row r="164">
      <c r="A164" t="inlineStr">
        <is>
          <t>ORD-2511-00163</t>
        </is>
      </c>
      <c r="B164" s="11" t="n">
        <v>45981</v>
      </c>
      <c r="C164" t="inlineStr">
        <is>
          <t>West</t>
        </is>
      </c>
      <c r="D164" t="inlineStr">
        <is>
          <t>Mumbai</t>
        </is>
      </c>
      <c r="E164" t="inlineStr">
        <is>
          <t>Small Business</t>
        </is>
      </c>
      <c r="F164" t="inlineStr">
        <is>
          <t>Direct Sales</t>
        </is>
      </c>
      <c r="G164" t="inlineStr">
        <is>
          <t>Technology</t>
        </is>
      </c>
      <c r="H164" t="inlineStr">
        <is>
          <t>Headphones</t>
        </is>
      </c>
      <c r="I164" t="n">
        <v>5</v>
      </c>
      <c r="J164" s="12" t="n">
        <v>2784.64</v>
      </c>
      <c r="K164" s="13" t="n">
        <v>0.05</v>
      </c>
      <c r="L164" s="12" t="n">
        <v>13227.04</v>
      </c>
      <c r="M164" s="12" t="n">
        <v>10303.17</v>
      </c>
      <c r="N164" s="12" t="n">
        <v>2923.87</v>
      </c>
      <c r="O164" t="inlineStr">
        <is>
          <t>UPI</t>
        </is>
      </c>
      <c r="P164" t="inlineStr">
        <is>
          <t>Diya Patel</t>
        </is>
      </c>
      <c r="Q164" t="inlineStr">
        <is>
          <t>CUST-0160</t>
        </is>
      </c>
      <c r="R164" t="n">
        <v>6</v>
      </c>
      <c r="S164" t="inlineStr">
        <is>
          <t>No</t>
        </is>
      </c>
    </row>
    <row r="165">
      <c r="A165" t="inlineStr">
        <is>
          <t>ORD-2511-00164</t>
        </is>
      </c>
      <c r="B165" s="11" t="n">
        <v>45991</v>
      </c>
      <c r="C165" t="inlineStr">
        <is>
          <t>East</t>
        </is>
      </c>
      <c r="D165" t="inlineStr">
        <is>
          <t>Kolkata</t>
        </is>
      </c>
      <c r="E165" t="inlineStr">
        <is>
          <t>Small Business</t>
        </is>
      </c>
      <c r="F165" t="inlineStr">
        <is>
          <t>Direct Sales</t>
        </is>
      </c>
      <c r="G165" t="inlineStr">
        <is>
          <t>Office Supplies</t>
        </is>
      </c>
      <c r="H165" t="inlineStr">
        <is>
          <t>Notebook Pack</t>
        </is>
      </c>
      <c r="I165" t="n">
        <v>3</v>
      </c>
      <c r="J165" s="12" t="n">
        <v>377.75</v>
      </c>
      <c r="K165" s="13" t="n">
        <v>0.2</v>
      </c>
      <c r="L165" s="12" t="n">
        <v>906.6</v>
      </c>
      <c r="M165" s="12" t="n">
        <v>725.28</v>
      </c>
      <c r="N165" s="12" t="n">
        <v>181.32</v>
      </c>
      <c r="O165" t="inlineStr">
        <is>
          <t>Net Banking</t>
        </is>
      </c>
      <c r="P165" t="inlineStr">
        <is>
          <t>Kabir Singh</t>
        </is>
      </c>
      <c r="Q165" t="inlineStr">
        <is>
          <t>CUST-0710</t>
        </is>
      </c>
      <c r="R165" t="n">
        <v>3</v>
      </c>
      <c r="S165" t="inlineStr">
        <is>
          <t>Yes</t>
        </is>
      </c>
    </row>
    <row r="166">
      <c r="A166" t="inlineStr">
        <is>
          <t>ORD-2405-00165</t>
        </is>
      </c>
      <c r="B166" s="11" t="n">
        <v>45434</v>
      </c>
      <c r="C166" t="inlineStr">
        <is>
          <t>West</t>
        </is>
      </c>
      <c r="D166" t="inlineStr">
        <is>
          <t>Mumbai</t>
        </is>
      </c>
      <c r="E166" t="inlineStr">
        <is>
          <t>Corporate</t>
        </is>
      </c>
      <c r="F166" t="inlineStr">
        <is>
          <t>Retail Store</t>
        </is>
      </c>
      <c r="G166" t="inlineStr">
        <is>
          <t>Technology</t>
        </is>
      </c>
      <c r="H166" t="inlineStr">
        <is>
          <t>Monitor</t>
        </is>
      </c>
      <c r="I166" t="n">
        <v>1</v>
      </c>
      <c r="J166" s="12" t="n">
        <v>13929.24</v>
      </c>
      <c r="K166" s="13" t="n">
        <v>0.1</v>
      </c>
      <c r="L166" s="12" t="n">
        <v>12536.32</v>
      </c>
      <c r="M166" s="12" t="n">
        <v>11143.39</v>
      </c>
      <c r="N166" s="12" t="n">
        <v>1392.93</v>
      </c>
      <c r="O166" t="inlineStr">
        <is>
          <t>Net Banking</t>
        </is>
      </c>
      <c r="P166" t="inlineStr">
        <is>
          <t>Meera Joshi</t>
        </is>
      </c>
      <c r="Q166" t="inlineStr">
        <is>
          <t>CUST-0392</t>
        </is>
      </c>
      <c r="R166" t="n">
        <v>3</v>
      </c>
      <c r="S166" t="inlineStr">
        <is>
          <t>Yes</t>
        </is>
      </c>
    </row>
    <row r="167">
      <c r="A167" t="inlineStr">
        <is>
          <t>ORD-2403-00166</t>
        </is>
      </c>
      <c r="B167" s="11" t="n">
        <v>45371</v>
      </c>
      <c r="C167" t="inlineStr">
        <is>
          <t>Central</t>
        </is>
      </c>
      <c r="D167" t="inlineStr">
        <is>
          <t>Raipur</t>
        </is>
      </c>
      <c r="E167" t="inlineStr">
        <is>
          <t>Education</t>
        </is>
      </c>
      <c r="F167" t="inlineStr">
        <is>
          <t>Retail Store</t>
        </is>
      </c>
      <c r="G167" t="inlineStr">
        <is>
          <t>Technology</t>
        </is>
      </c>
      <c r="H167" t="inlineStr">
        <is>
          <t>Laptop</t>
        </is>
      </c>
      <c r="I167" t="n">
        <v>3</v>
      </c>
      <c r="J167" s="12" t="n">
        <v>42718.23</v>
      </c>
      <c r="K167" s="13" t="n">
        <v>0.1</v>
      </c>
      <c r="L167" s="12" t="n">
        <v>115339.22</v>
      </c>
      <c r="M167" s="12" t="n">
        <v>110213.03</v>
      </c>
      <c r="N167" s="12" t="n">
        <v>5126.19</v>
      </c>
      <c r="O167" t="inlineStr">
        <is>
          <t>Net Banking</t>
        </is>
      </c>
      <c r="P167" t="inlineStr">
        <is>
          <t>Aarav Sharma</t>
        </is>
      </c>
      <c r="Q167" t="inlineStr">
        <is>
          <t>CUST-0404</t>
        </is>
      </c>
      <c r="R167" t="n">
        <v>4</v>
      </c>
      <c r="S167" t="inlineStr">
        <is>
          <t>No</t>
        </is>
      </c>
    </row>
    <row r="168">
      <c r="A168" t="inlineStr">
        <is>
          <t>ORD-2503-00167</t>
        </is>
      </c>
      <c r="B168" s="11" t="n">
        <v>45722</v>
      </c>
      <c r="C168" t="inlineStr">
        <is>
          <t>East</t>
        </is>
      </c>
      <c r="D168" t="inlineStr">
        <is>
          <t>Patna</t>
        </is>
      </c>
      <c r="E168" t="inlineStr">
        <is>
          <t>Small Business</t>
        </is>
      </c>
      <c r="F168" t="inlineStr">
        <is>
          <t>Retail Store</t>
        </is>
      </c>
      <c r="G168" t="inlineStr">
        <is>
          <t>Technology</t>
        </is>
      </c>
      <c r="H168" t="inlineStr">
        <is>
          <t>Headphones</t>
        </is>
      </c>
      <c r="I168" t="n">
        <v>5</v>
      </c>
      <c r="J168" s="12" t="n">
        <v>3114.52</v>
      </c>
      <c r="K168" s="13" t="n">
        <v>0.2</v>
      </c>
      <c r="L168" s="12" t="n">
        <v>12458.08</v>
      </c>
      <c r="M168" s="12" t="n">
        <v>11523.72</v>
      </c>
      <c r="N168" s="12" t="n">
        <v>934.36</v>
      </c>
      <c r="O168" t="inlineStr">
        <is>
          <t>Cash</t>
        </is>
      </c>
      <c r="P168" t="inlineStr">
        <is>
          <t>Tara Kapoor</t>
        </is>
      </c>
      <c r="Q168" t="inlineStr">
        <is>
          <t>CUST-0312</t>
        </is>
      </c>
      <c r="R168" t="n">
        <v>3</v>
      </c>
      <c r="S168" t="inlineStr">
        <is>
          <t>Yes</t>
        </is>
      </c>
    </row>
    <row r="169">
      <c r="A169" t="inlineStr">
        <is>
          <t>ORD-2511-00168</t>
        </is>
      </c>
      <c r="B169" s="11" t="n">
        <v>45968</v>
      </c>
      <c r="C169" t="inlineStr">
        <is>
          <t>Central</t>
        </is>
      </c>
      <c r="D169" t="inlineStr">
        <is>
          <t>Indore</t>
        </is>
      </c>
      <c r="E169" t="inlineStr">
        <is>
          <t>Corporate</t>
        </is>
      </c>
      <c r="F169" t="inlineStr">
        <is>
          <t>Retail Store</t>
        </is>
      </c>
      <c r="G169" t="inlineStr">
        <is>
          <t>Furniture</t>
        </is>
      </c>
      <c r="H169" t="inlineStr">
        <is>
          <t>Cabinet</t>
        </is>
      </c>
      <c r="I169" t="n">
        <v>2</v>
      </c>
      <c r="J169" s="12" t="n">
        <v>9057.4</v>
      </c>
      <c r="K169" s="13" t="n">
        <v>0.1</v>
      </c>
      <c r="L169" s="12" t="n">
        <v>16303.32</v>
      </c>
      <c r="M169" s="12" t="n">
        <v>14129.54</v>
      </c>
      <c r="N169" s="12" t="n">
        <v>2173.78</v>
      </c>
      <c r="O169" t="inlineStr">
        <is>
          <t>Cash</t>
        </is>
      </c>
      <c r="P169" t="inlineStr">
        <is>
          <t>Aarav Sharma</t>
        </is>
      </c>
      <c r="Q169" t="inlineStr">
        <is>
          <t>CUST-0445</t>
        </is>
      </c>
      <c r="R169" t="n">
        <v>2</v>
      </c>
      <c r="S169" t="inlineStr">
        <is>
          <t>No</t>
        </is>
      </c>
    </row>
    <row r="170">
      <c r="A170" t="inlineStr">
        <is>
          <t>ORD-2404-00169</t>
        </is>
      </c>
      <c r="B170" s="11" t="n">
        <v>45395</v>
      </c>
      <c r="C170" t="inlineStr">
        <is>
          <t>South</t>
        </is>
      </c>
      <c r="D170" t="inlineStr">
        <is>
          <t>Bengaluru</t>
        </is>
      </c>
      <c r="E170" t="inlineStr">
        <is>
          <t>Small Business</t>
        </is>
      </c>
      <c r="F170" t="inlineStr">
        <is>
          <t>Retail Store</t>
        </is>
      </c>
      <c r="G170" t="inlineStr">
        <is>
          <t>Accessories</t>
        </is>
      </c>
      <c r="H170" t="inlineStr">
        <is>
          <t>Mouse</t>
        </is>
      </c>
      <c r="I170" t="n">
        <v>5</v>
      </c>
      <c r="J170" s="12" t="n">
        <v>811.8200000000001</v>
      </c>
      <c r="K170" s="13" t="n">
        <v>0.1</v>
      </c>
      <c r="L170" s="12" t="n">
        <v>3653.19</v>
      </c>
      <c r="M170" s="12" t="n">
        <v>2679.01</v>
      </c>
      <c r="N170" s="12" t="n">
        <v>974.1799999999999</v>
      </c>
      <c r="O170" t="inlineStr">
        <is>
          <t>Net Banking</t>
        </is>
      </c>
      <c r="P170" t="inlineStr">
        <is>
          <t>Anaya Rao</t>
        </is>
      </c>
      <c r="Q170" t="inlineStr">
        <is>
          <t>CUST-0911</t>
        </is>
      </c>
      <c r="R170" t="n">
        <v>3</v>
      </c>
      <c r="S170" t="inlineStr">
        <is>
          <t>No</t>
        </is>
      </c>
    </row>
    <row r="171">
      <c r="A171" t="inlineStr">
        <is>
          <t>ORD-2502-00170</t>
        </is>
      </c>
      <c r="B171" s="11" t="n">
        <v>45694</v>
      </c>
      <c r="C171" t="inlineStr">
        <is>
          <t>East</t>
        </is>
      </c>
      <c r="D171" t="inlineStr">
        <is>
          <t>Bhubaneswar</t>
        </is>
      </c>
      <c r="E171" t="inlineStr">
        <is>
          <t>Consumer</t>
        </is>
      </c>
      <c r="F171" t="inlineStr">
        <is>
          <t>Direct Sales</t>
        </is>
      </c>
      <c r="G171" t="inlineStr">
        <is>
          <t>Accessories</t>
        </is>
      </c>
      <c r="H171" t="inlineStr">
        <is>
          <t>Mouse</t>
        </is>
      </c>
      <c r="I171" t="n">
        <v>1</v>
      </c>
      <c r="J171" s="12" t="n">
        <v>788.4</v>
      </c>
      <c r="K171" s="13" t="n">
        <v>0.1</v>
      </c>
      <c r="L171" s="12" t="n">
        <v>709.5599999999999</v>
      </c>
      <c r="M171" s="12" t="n">
        <v>520.34</v>
      </c>
      <c r="N171" s="12" t="n">
        <v>189.22</v>
      </c>
      <c r="O171" t="inlineStr">
        <is>
          <t>Credit Card</t>
        </is>
      </c>
      <c r="P171" t="inlineStr">
        <is>
          <t>Aarav Sharma</t>
        </is>
      </c>
      <c r="Q171" t="inlineStr">
        <is>
          <t>CUST-0822</t>
        </is>
      </c>
      <c r="R171" t="n">
        <v>5</v>
      </c>
      <c r="S171" t="inlineStr">
        <is>
          <t>No</t>
        </is>
      </c>
    </row>
    <row r="172">
      <c r="A172" t="inlineStr">
        <is>
          <t>ORD-2504-00171</t>
        </is>
      </c>
      <c r="B172" s="11" t="n">
        <v>45769</v>
      </c>
      <c r="C172" t="inlineStr">
        <is>
          <t>West</t>
        </is>
      </c>
      <c r="D172" t="inlineStr">
        <is>
          <t>Surat</t>
        </is>
      </c>
      <c r="E172" t="inlineStr">
        <is>
          <t>Small Business</t>
        </is>
      </c>
      <c r="F172" t="inlineStr">
        <is>
          <t>Partner</t>
        </is>
      </c>
      <c r="G172" t="inlineStr">
        <is>
          <t>Office Supplies</t>
        </is>
      </c>
      <c r="H172" t="inlineStr">
        <is>
          <t>Marker Set</t>
        </is>
      </c>
      <c r="I172" t="n">
        <v>2</v>
      </c>
      <c r="J172" s="12" t="n">
        <v>231.72</v>
      </c>
      <c r="K172" s="13" t="n">
        <v>0.05</v>
      </c>
      <c r="L172" s="12" t="n">
        <v>440.27</v>
      </c>
      <c r="M172" s="12" t="n">
        <v>301.24</v>
      </c>
      <c r="N172" s="12" t="n">
        <v>139.03</v>
      </c>
      <c r="O172" t="inlineStr">
        <is>
          <t>Cash</t>
        </is>
      </c>
      <c r="P172" t="inlineStr">
        <is>
          <t>Ishaan Mehta</t>
        </is>
      </c>
      <c r="Q172" t="inlineStr">
        <is>
          <t>CUST-0081</t>
        </is>
      </c>
      <c r="R172" t="n">
        <v>3</v>
      </c>
      <c r="S172" t="inlineStr">
        <is>
          <t>No</t>
        </is>
      </c>
    </row>
    <row r="173">
      <c r="A173" t="inlineStr">
        <is>
          <t>ORD-2409-00172</t>
        </is>
      </c>
      <c r="B173" s="11" t="n">
        <v>45539</v>
      </c>
      <c r="C173" t="inlineStr">
        <is>
          <t>East</t>
        </is>
      </c>
      <c r="D173" t="inlineStr">
        <is>
          <t>Patna</t>
        </is>
      </c>
      <c r="E173" t="inlineStr">
        <is>
          <t>Small Business</t>
        </is>
      </c>
      <c r="F173" t="inlineStr">
        <is>
          <t>Online</t>
        </is>
      </c>
      <c r="G173" t="inlineStr">
        <is>
          <t>Accessories</t>
        </is>
      </c>
      <c r="H173" t="inlineStr">
        <is>
          <t>Laptop Stand</t>
        </is>
      </c>
      <c r="I173" t="n">
        <v>5</v>
      </c>
      <c r="J173" s="12" t="n">
        <v>1921.53</v>
      </c>
      <c r="K173" s="13" t="n">
        <v>0.15</v>
      </c>
      <c r="L173" s="12" t="n">
        <v>8166.5</v>
      </c>
      <c r="M173" s="12" t="n">
        <v>6725.35</v>
      </c>
      <c r="N173" s="12" t="n">
        <v>1441.15</v>
      </c>
      <c r="O173" t="inlineStr">
        <is>
          <t>Net Banking</t>
        </is>
      </c>
      <c r="P173" t="inlineStr">
        <is>
          <t>Ishaan Mehta</t>
        </is>
      </c>
      <c r="Q173" t="inlineStr">
        <is>
          <t>CUST-0668</t>
        </is>
      </c>
      <c r="R173" t="n">
        <v>4</v>
      </c>
      <c r="S173" t="inlineStr">
        <is>
          <t>No</t>
        </is>
      </c>
    </row>
    <row r="174">
      <c r="A174" t="inlineStr">
        <is>
          <t>ORD-2402-00173</t>
        </is>
      </c>
      <c r="B174" s="11" t="n">
        <v>45327</v>
      </c>
      <c r="C174" t="inlineStr">
        <is>
          <t>West</t>
        </is>
      </c>
      <c r="D174" t="inlineStr">
        <is>
          <t>Ahmedabad</t>
        </is>
      </c>
      <c r="E174" t="inlineStr">
        <is>
          <t>Corporate</t>
        </is>
      </c>
      <c r="F174" t="inlineStr">
        <is>
          <t>Direct Sales</t>
        </is>
      </c>
      <c r="G174" t="inlineStr">
        <is>
          <t>Office Supplies</t>
        </is>
      </c>
      <c r="H174" t="inlineStr">
        <is>
          <t>Pen Box</t>
        </is>
      </c>
      <c r="I174" t="n">
        <v>1</v>
      </c>
      <c r="J174" s="12" t="n">
        <v>198.71</v>
      </c>
      <c r="K174" s="13" t="n">
        <v>0.1</v>
      </c>
      <c r="L174" s="12" t="n">
        <v>178.84</v>
      </c>
      <c r="M174" s="12" t="n">
        <v>121.21</v>
      </c>
      <c r="N174" s="12" t="n">
        <v>57.63</v>
      </c>
      <c r="O174" t="inlineStr">
        <is>
          <t>Credit Card</t>
        </is>
      </c>
      <c r="P174" t="inlineStr">
        <is>
          <t>Vivaan Gupta</t>
        </is>
      </c>
      <c r="Q174" t="inlineStr">
        <is>
          <t>CUST-0892</t>
        </is>
      </c>
      <c r="R174" t="n">
        <v>6</v>
      </c>
      <c r="S174" t="inlineStr">
        <is>
          <t>No</t>
        </is>
      </c>
    </row>
    <row r="175">
      <c r="A175" t="inlineStr">
        <is>
          <t>ORD-2512-00174</t>
        </is>
      </c>
      <c r="B175" s="11" t="n">
        <v>46015</v>
      </c>
      <c r="C175" t="inlineStr">
        <is>
          <t>South</t>
        </is>
      </c>
      <c r="D175" t="inlineStr">
        <is>
          <t>Hyderabad</t>
        </is>
      </c>
      <c r="E175" t="inlineStr">
        <is>
          <t>Small Business</t>
        </is>
      </c>
      <c r="F175" t="inlineStr">
        <is>
          <t>Retail Store</t>
        </is>
      </c>
      <c r="G175" t="inlineStr">
        <is>
          <t>Furniture</t>
        </is>
      </c>
      <c r="H175" t="inlineStr">
        <is>
          <t>Bookshelf</t>
        </is>
      </c>
      <c r="I175" t="n">
        <v>8</v>
      </c>
      <c r="J175" s="12" t="n">
        <v>5468.6</v>
      </c>
      <c r="K175" s="13" t="n">
        <v>0.05</v>
      </c>
      <c r="L175" s="12" t="n">
        <v>41561.36</v>
      </c>
      <c r="M175" s="12" t="n">
        <v>31936.62</v>
      </c>
      <c r="N175" s="12" t="n">
        <v>9624.74</v>
      </c>
      <c r="O175" t="inlineStr">
        <is>
          <t>UPI</t>
        </is>
      </c>
      <c r="P175" t="inlineStr">
        <is>
          <t>Tara Kapoor</t>
        </is>
      </c>
      <c r="Q175" t="inlineStr">
        <is>
          <t>CUST-0851</t>
        </is>
      </c>
      <c r="R175" t="n">
        <v>3</v>
      </c>
      <c r="S175" t="inlineStr">
        <is>
          <t>No</t>
        </is>
      </c>
    </row>
    <row r="176">
      <c r="A176" t="inlineStr">
        <is>
          <t>ORD-2404-00175</t>
        </is>
      </c>
      <c r="B176" s="11" t="n">
        <v>45411</v>
      </c>
      <c r="C176" t="inlineStr">
        <is>
          <t>South</t>
        </is>
      </c>
      <c r="D176" t="inlineStr">
        <is>
          <t>Chennai</t>
        </is>
      </c>
      <c r="E176" t="inlineStr">
        <is>
          <t>Consumer</t>
        </is>
      </c>
      <c r="F176" t="inlineStr">
        <is>
          <t>Partner</t>
        </is>
      </c>
      <c r="G176" t="inlineStr">
        <is>
          <t>Furniture</t>
        </is>
      </c>
      <c r="H176" t="inlineStr">
        <is>
          <t>Bookshelf</t>
        </is>
      </c>
      <c r="I176" t="n">
        <v>1</v>
      </c>
      <c r="J176" s="12" t="n">
        <v>5385.05</v>
      </c>
      <c r="K176" s="13" t="n">
        <v>0.03</v>
      </c>
      <c r="L176" s="12" t="n">
        <v>5223.5</v>
      </c>
      <c r="M176" s="12" t="n">
        <v>3931.09</v>
      </c>
      <c r="N176" s="12" t="n">
        <v>1292.41</v>
      </c>
      <c r="O176" t="inlineStr">
        <is>
          <t>Debit Card</t>
        </is>
      </c>
      <c r="P176" t="inlineStr">
        <is>
          <t>Sara Khan</t>
        </is>
      </c>
      <c r="Q176" t="inlineStr">
        <is>
          <t>CUST-0287</t>
        </is>
      </c>
      <c r="R176" t="n">
        <v>3</v>
      </c>
      <c r="S176" t="inlineStr">
        <is>
          <t>No</t>
        </is>
      </c>
    </row>
    <row r="177">
      <c r="A177" t="inlineStr">
        <is>
          <t>ORD-2502-00176</t>
        </is>
      </c>
      <c r="B177" s="11" t="n">
        <v>45708</v>
      </c>
      <c r="C177" t="inlineStr">
        <is>
          <t>North</t>
        </is>
      </c>
      <c r="D177" t="inlineStr">
        <is>
          <t>Delhi</t>
        </is>
      </c>
      <c r="E177" t="inlineStr">
        <is>
          <t>Consumer</t>
        </is>
      </c>
      <c r="F177" t="inlineStr">
        <is>
          <t>Retail Store</t>
        </is>
      </c>
      <c r="G177" t="inlineStr">
        <is>
          <t>Technology</t>
        </is>
      </c>
      <c r="H177" t="inlineStr">
        <is>
          <t>Headphones</t>
        </is>
      </c>
      <c r="I177" t="n">
        <v>4</v>
      </c>
      <c r="J177" s="12" t="n">
        <v>2820.19</v>
      </c>
      <c r="K177" s="13" t="n">
        <v>0.05</v>
      </c>
      <c r="L177" s="12" t="n">
        <v>10716.72</v>
      </c>
      <c r="M177" s="12" t="n">
        <v>8347.76</v>
      </c>
      <c r="N177" s="12" t="n">
        <v>2368.96</v>
      </c>
      <c r="O177" t="inlineStr">
        <is>
          <t>Debit Card</t>
        </is>
      </c>
      <c r="P177" t="inlineStr">
        <is>
          <t>Anaya Rao</t>
        </is>
      </c>
      <c r="Q177" t="inlineStr">
        <is>
          <t>CUST-0143</t>
        </is>
      </c>
      <c r="R177" t="n">
        <v>4</v>
      </c>
      <c r="S177" t="inlineStr">
        <is>
          <t>No</t>
        </is>
      </c>
    </row>
    <row r="178">
      <c r="A178" t="inlineStr">
        <is>
          <t>ORD-2412-00177</t>
        </is>
      </c>
      <c r="B178" s="11" t="n">
        <v>45654</v>
      </c>
      <c r="C178" t="inlineStr">
        <is>
          <t>South</t>
        </is>
      </c>
      <c r="D178" t="inlineStr">
        <is>
          <t>Bengaluru</t>
        </is>
      </c>
      <c r="E178" t="inlineStr">
        <is>
          <t>Education</t>
        </is>
      </c>
      <c r="F178" t="inlineStr">
        <is>
          <t>Retail Store</t>
        </is>
      </c>
      <c r="G178" t="inlineStr">
        <is>
          <t>Office Supplies</t>
        </is>
      </c>
      <c r="H178" t="inlineStr">
        <is>
          <t>File Folder</t>
        </is>
      </c>
      <c r="I178" t="n">
        <v>2</v>
      </c>
      <c r="J178" s="12" t="n">
        <v>111.13</v>
      </c>
      <c r="K178" s="13" t="n">
        <v>0.03</v>
      </c>
      <c r="L178" s="12" t="n">
        <v>215.59</v>
      </c>
      <c r="M178" s="12" t="n">
        <v>128.91</v>
      </c>
      <c r="N178" s="12" t="n">
        <v>86.68000000000001</v>
      </c>
      <c r="O178" t="inlineStr">
        <is>
          <t>Credit Card</t>
        </is>
      </c>
      <c r="P178" t="inlineStr">
        <is>
          <t>Anaya Rao</t>
        </is>
      </c>
      <c r="Q178" t="inlineStr">
        <is>
          <t>CUST-0445</t>
        </is>
      </c>
      <c r="R178" t="n">
        <v>2</v>
      </c>
      <c r="S178" t="inlineStr">
        <is>
          <t>No</t>
        </is>
      </c>
    </row>
    <row r="179">
      <c r="A179" t="inlineStr">
        <is>
          <t>ORD-2507-00178</t>
        </is>
      </c>
      <c r="B179" s="11" t="n">
        <v>45847</v>
      </c>
      <c r="C179" t="inlineStr">
        <is>
          <t>North</t>
        </is>
      </c>
      <c r="D179" t="inlineStr">
        <is>
          <t>Chandigarh</t>
        </is>
      </c>
      <c r="E179" t="inlineStr">
        <is>
          <t>Education</t>
        </is>
      </c>
      <c r="F179" t="inlineStr">
        <is>
          <t>Partner</t>
        </is>
      </c>
      <c r="G179" t="inlineStr">
        <is>
          <t>Office Supplies</t>
        </is>
      </c>
      <c r="H179" t="inlineStr">
        <is>
          <t>Paper Ream</t>
        </is>
      </c>
      <c r="I179" t="n">
        <v>2</v>
      </c>
      <c r="J179" s="12" t="n">
        <v>511.78</v>
      </c>
      <c r="K179" s="13" t="n">
        <v>0.05</v>
      </c>
      <c r="L179" s="12" t="n">
        <v>972.38</v>
      </c>
      <c r="M179" s="12" t="n">
        <v>767.67</v>
      </c>
      <c r="N179" s="12" t="n">
        <v>204.71</v>
      </c>
      <c r="O179" t="inlineStr">
        <is>
          <t>Net Banking</t>
        </is>
      </c>
      <c r="P179" t="inlineStr">
        <is>
          <t>Meera Joshi</t>
        </is>
      </c>
      <c r="Q179" t="inlineStr">
        <is>
          <t>CUST-0079</t>
        </is>
      </c>
      <c r="R179" t="n">
        <v>3</v>
      </c>
      <c r="S179" t="inlineStr">
        <is>
          <t>No</t>
        </is>
      </c>
    </row>
    <row r="180">
      <c r="A180" t="inlineStr">
        <is>
          <t>ORD-2506-00179</t>
        </is>
      </c>
      <c r="B180" s="11" t="n">
        <v>45835</v>
      </c>
      <c r="C180" t="inlineStr">
        <is>
          <t>North</t>
        </is>
      </c>
      <c r="D180" t="inlineStr">
        <is>
          <t>Lucknow</t>
        </is>
      </c>
      <c r="E180" t="inlineStr">
        <is>
          <t>Corporate</t>
        </is>
      </c>
      <c r="F180" t="inlineStr">
        <is>
          <t>Partner</t>
        </is>
      </c>
      <c r="G180" t="inlineStr">
        <is>
          <t>Furniture</t>
        </is>
      </c>
      <c r="H180" t="inlineStr">
        <is>
          <t>Cabinet</t>
        </is>
      </c>
      <c r="I180" t="n">
        <v>8</v>
      </c>
      <c r="J180" s="12" t="n">
        <v>10167.87</v>
      </c>
      <c r="K180" s="13" t="n">
        <v>0</v>
      </c>
      <c r="L180" s="12" t="n">
        <v>81342.96000000001</v>
      </c>
      <c r="M180" s="12" t="n">
        <v>63447.51</v>
      </c>
      <c r="N180" s="12" t="n">
        <v>17895.45</v>
      </c>
      <c r="O180" t="inlineStr">
        <is>
          <t>Net Banking</t>
        </is>
      </c>
      <c r="P180" t="inlineStr">
        <is>
          <t>Sara Khan</t>
        </is>
      </c>
      <c r="Q180" t="inlineStr">
        <is>
          <t>CUST-0608</t>
        </is>
      </c>
      <c r="R180" t="n">
        <v>5</v>
      </c>
      <c r="S180" t="inlineStr">
        <is>
          <t>No</t>
        </is>
      </c>
    </row>
    <row r="181">
      <c r="A181" t="inlineStr">
        <is>
          <t>ORD-2503-00180</t>
        </is>
      </c>
      <c r="B181" s="11" t="n">
        <v>45727</v>
      </c>
      <c r="C181" t="inlineStr">
        <is>
          <t>South</t>
        </is>
      </c>
      <c r="D181" t="inlineStr">
        <is>
          <t>Chennai</t>
        </is>
      </c>
      <c r="E181" t="inlineStr">
        <is>
          <t>Small Business</t>
        </is>
      </c>
      <c r="F181" t="inlineStr">
        <is>
          <t>Retail Store</t>
        </is>
      </c>
      <c r="G181" t="inlineStr">
        <is>
          <t>Office Supplies</t>
        </is>
      </c>
      <c r="H181" t="inlineStr">
        <is>
          <t>File Folder</t>
        </is>
      </c>
      <c r="I181" t="n">
        <v>2</v>
      </c>
      <c r="J181" s="12" t="n">
        <v>115.89</v>
      </c>
      <c r="K181" s="13" t="n">
        <v>0.05</v>
      </c>
      <c r="L181" s="12" t="n">
        <v>220.19</v>
      </c>
      <c r="M181" s="12" t="n">
        <v>134.43</v>
      </c>
      <c r="N181" s="12" t="n">
        <v>85.76000000000001</v>
      </c>
      <c r="O181" t="inlineStr">
        <is>
          <t>Debit Card</t>
        </is>
      </c>
      <c r="P181" t="inlineStr">
        <is>
          <t>Tara Kapoor</t>
        </is>
      </c>
      <c r="Q181" t="inlineStr">
        <is>
          <t>CUST-0797</t>
        </is>
      </c>
      <c r="R181" t="n">
        <v>6</v>
      </c>
      <c r="S181" t="inlineStr">
        <is>
          <t>No</t>
        </is>
      </c>
    </row>
    <row r="182">
      <c r="A182" t="inlineStr">
        <is>
          <t>ORD-2502-00181</t>
        </is>
      </c>
      <c r="B182" s="11" t="n">
        <v>45703</v>
      </c>
      <c r="C182" t="inlineStr">
        <is>
          <t>East</t>
        </is>
      </c>
      <c r="D182" t="inlineStr">
        <is>
          <t>Guwahati</t>
        </is>
      </c>
      <c r="E182" t="inlineStr">
        <is>
          <t>Corporate</t>
        </is>
      </c>
      <c r="F182" t="inlineStr">
        <is>
          <t>Partner</t>
        </is>
      </c>
      <c r="G182" t="inlineStr">
        <is>
          <t>Furniture</t>
        </is>
      </c>
      <c r="H182" t="inlineStr">
        <is>
          <t>Cabinet</t>
        </is>
      </c>
      <c r="I182" t="n">
        <v>6</v>
      </c>
      <c r="J182" s="12" t="n">
        <v>9407.469999999999</v>
      </c>
      <c r="K182" s="13" t="n">
        <v>0.05</v>
      </c>
      <c r="L182" s="12" t="n">
        <v>53622.58</v>
      </c>
      <c r="M182" s="12" t="n">
        <v>44026.96</v>
      </c>
      <c r="N182" s="12" t="n">
        <v>9595.620000000001</v>
      </c>
      <c r="O182" t="inlineStr">
        <is>
          <t>Credit Card</t>
        </is>
      </c>
      <c r="P182" t="inlineStr">
        <is>
          <t>Diya Patel</t>
        </is>
      </c>
      <c r="Q182" t="inlineStr">
        <is>
          <t>CUST-0254</t>
        </is>
      </c>
      <c r="R182" t="n">
        <v>3</v>
      </c>
      <c r="S182" t="inlineStr">
        <is>
          <t>No</t>
        </is>
      </c>
    </row>
    <row r="183">
      <c r="A183" t="inlineStr">
        <is>
          <t>ORD-2503-00182</t>
        </is>
      </c>
      <c r="B183" s="11" t="n">
        <v>45732</v>
      </c>
      <c r="C183" t="inlineStr">
        <is>
          <t>West</t>
        </is>
      </c>
      <c r="D183" t="inlineStr">
        <is>
          <t>Surat</t>
        </is>
      </c>
      <c r="E183" t="inlineStr">
        <is>
          <t>Small Business</t>
        </is>
      </c>
      <c r="F183" t="inlineStr">
        <is>
          <t>Online</t>
        </is>
      </c>
      <c r="G183" t="inlineStr">
        <is>
          <t>Technology</t>
        </is>
      </c>
      <c r="H183" t="inlineStr">
        <is>
          <t>Headphones</t>
        </is>
      </c>
      <c r="I183" t="n">
        <v>4</v>
      </c>
      <c r="J183" s="12" t="n">
        <v>2536.52</v>
      </c>
      <c r="K183" s="13" t="n">
        <v>0.1</v>
      </c>
      <c r="L183" s="12" t="n">
        <v>9131.469999999999</v>
      </c>
      <c r="M183" s="12" t="n">
        <v>7508.1</v>
      </c>
      <c r="N183" s="12" t="n">
        <v>1623.37</v>
      </c>
      <c r="O183" t="inlineStr">
        <is>
          <t>Credit Card</t>
        </is>
      </c>
      <c r="P183" t="inlineStr">
        <is>
          <t>Kabir Singh</t>
        </is>
      </c>
      <c r="Q183" t="inlineStr">
        <is>
          <t>CUST-0786</t>
        </is>
      </c>
      <c r="R183" t="n">
        <v>1</v>
      </c>
      <c r="S183" t="inlineStr">
        <is>
          <t>No</t>
        </is>
      </c>
    </row>
    <row r="184">
      <c r="A184" t="inlineStr">
        <is>
          <t>ORD-2408-00183</t>
        </is>
      </c>
      <c r="B184" s="11" t="n">
        <v>45507</v>
      </c>
      <c r="C184" t="inlineStr">
        <is>
          <t>North</t>
        </is>
      </c>
      <c r="D184" t="inlineStr">
        <is>
          <t>Delhi</t>
        </is>
      </c>
      <c r="E184" t="inlineStr">
        <is>
          <t>Small Business</t>
        </is>
      </c>
      <c r="F184" t="inlineStr">
        <is>
          <t>Direct Sales</t>
        </is>
      </c>
      <c r="G184" t="inlineStr">
        <is>
          <t>Accessories</t>
        </is>
      </c>
      <c r="H184" t="inlineStr">
        <is>
          <t>Laptop Stand</t>
        </is>
      </c>
      <c r="I184" t="n">
        <v>2</v>
      </c>
      <c r="J184" s="12" t="n">
        <v>1912.35</v>
      </c>
      <c r="K184" s="13" t="n">
        <v>0.2</v>
      </c>
      <c r="L184" s="12" t="n">
        <v>3059.76</v>
      </c>
      <c r="M184" s="12" t="n">
        <v>2677.29</v>
      </c>
      <c r="N184" s="12" t="n">
        <v>382.47</v>
      </c>
      <c r="O184" t="inlineStr">
        <is>
          <t>Credit Card</t>
        </is>
      </c>
      <c r="P184" t="inlineStr">
        <is>
          <t>Aarav Sharma</t>
        </is>
      </c>
      <c r="Q184" t="inlineStr">
        <is>
          <t>CUST-0434</t>
        </is>
      </c>
      <c r="R184" t="n">
        <v>4</v>
      </c>
      <c r="S184" t="inlineStr">
        <is>
          <t>No</t>
        </is>
      </c>
    </row>
    <row r="185">
      <c r="A185" t="inlineStr">
        <is>
          <t>ORD-2404-00184</t>
        </is>
      </c>
      <c r="B185" s="11" t="n">
        <v>45401</v>
      </c>
      <c r="C185" t="inlineStr">
        <is>
          <t>Central</t>
        </is>
      </c>
      <c r="D185" t="inlineStr">
        <is>
          <t>Raipur</t>
        </is>
      </c>
      <c r="E185" t="inlineStr">
        <is>
          <t>Consumer</t>
        </is>
      </c>
      <c r="F185" t="inlineStr">
        <is>
          <t>Online</t>
        </is>
      </c>
      <c r="G185" t="inlineStr">
        <is>
          <t>Technology</t>
        </is>
      </c>
      <c r="H185" t="inlineStr">
        <is>
          <t>Keyboard</t>
        </is>
      </c>
      <c r="I185" t="n">
        <v>1</v>
      </c>
      <c r="J185" s="12" t="n">
        <v>1655.67</v>
      </c>
      <c r="K185" s="13" t="n">
        <v>0</v>
      </c>
      <c r="L185" s="12" t="n">
        <v>1655.67</v>
      </c>
      <c r="M185" s="12" t="n">
        <v>1175.53</v>
      </c>
      <c r="N185" s="12" t="n">
        <v>480.14</v>
      </c>
      <c r="O185" t="inlineStr">
        <is>
          <t>Net Banking</t>
        </is>
      </c>
      <c r="P185" t="inlineStr">
        <is>
          <t>Diya Patel</t>
        </is>
      </c>
      <c r="Q185" t="inlineStr">
        <is>
          <t>CUST-0336</t>
        </is>
      </c>
      <c r="R185" t="n">
        <v>3</v>
      </c>
      <c r="S185" t="inlineStr">
        <is>
          <t>No</t>
        </is>
      </c>
    </row>
    <row r="186">
      <c r="A186" t="inlineStr">
        <is>
          <t>ORD-2509-00185</t>
        </is>
      </c>
      <c r="B186" s="11" t="n">
        <v>45930</v>
      </c>
      <c r="C186" t="inlineStr">
        <is>
          <t>West</t>
        </is>
      </c>
      <c r="D186" t="inlineStr">
        <is>
          <t>Surat</t>
        </is>
      </c>
      <c r="E186" t="inlineStr">
        <is>
          <t>Corporate</t>
        </is>
      </c>
      <c r="F186" t="inlineStr">
        <is>
          <t>Partner</t>
        </is>
      </c>
      <c r="G186" t="inlineStr">
        <is>
          <t>Office Supplies</t>
        </is>
      </c>
      <c r="H186" t="inlineStr">
        <is>
          <t>Notebook Pack</t>
        </is>
      </c>
      <c r="I186" t="n">
        <v>8</v>
      </c>
      <c r="J186" s="12" t="n">
        <v>361.08</v>
      </c>
      <c r="K186" s="13" t="n">
        <v>0.2</v>
      </c>
      <c r="L186" s="12" t="n">
        <v>2310.91</v>
      </c>
      <c r="M186" s="12" t="n">
        <v>1848.73</v>
      </c>
      <c r="N186" s="12" t="n">
        <v>462.18</v>
      </c>
      <c r="O186" t="inlineStr">
        <is>
          <t>UPI</t>
        </is>
      </c>
      <c r="P186" t="inlineStr">
        <is>
          <t>Diya Patel</t>
        </is>
      </c>
      <c r="Q186" t="inlineStr">
        <is>
          <t>CUST-0122</t>
        </is>
      </c>
      <c r="R186" t="n">
        <v>2</v>
      </c>
      <c r="S186" t="inlineStr">
        <is>
          <t>Yes</t>
        </is>
      </c>
    </row>
    <row r="187">
      <c r="A187" t="inlineStr">
        <is>
          <t>ORD-2511-00186</t>
        </is>
      </c>
      <c r="B187" s="11" t="n">
        <v>45987</v>
      </c>
      <c r="C187" t="inlineStr">
        <is>
          <t>East</t>
        </is>
      </c>
      <c r="D187" t="inlineStr">
        <is>
          <t>Guwahati</t>
        </is>
      </c>
      <c r="E187" t="inlineStr">
        <is>
          <t>Small Business</t>
        </is>
      </c>
      <c r="F187" t="inlineStr">
        <is>
          <t>Online</t>
        </is>
      </c>
      <c r="G187" t="inlineStr">
        <is>
          <t>Accessories</t>
        </is>
      </c>
      <c r="H187" t="inlineStr">
        <is>
          <t>Mouse</t>
        </is>
      </c>
      <c r="I187" t="n">
        <v>1</v>
      </c>
      <c r="J187" s="12" t="n">
        <v>835.5</v>
      </c>
      <c r="K187" s="13" t="n">
        <v>0.05</v>
      </c>
      <c r="L187" s="12" t="n">
        <v>793.72</v>
      </c>
      <c r="M187" s="12" t="n">
        <v>551.4299999999999</v>
      </c>
      <c r="N187" s="12" t="n">
        <v>242.29</v>
      </c>
      <c r="O187" t="inlineStr">
        <is>
          <t>UPI</t>
        </is>
      </c>
      <c r="P187" t="inlineStr">
        <is>
          <t>Vivaan Gupta</t>
        </is>
      </c>
      <c r="Q187" t="inlineStr">
        <is>
          <t>CUST-0696</t>
        </is>
      </c>
      <c r="R187" t="n">
        <v>10</v>
      </c>
      <c r="S187" t="inlineStr">
        <is>
          <t>No</t>
        </is>
      </c>
    </row>
    <row r="188">
      <c r="A188" t="inlineStr">
        <is>
          <t>ORD-2506-00187</t>
        </is>
      </c>
      <c r="B188" s="11" t="n">
        <v>45809</v>
      </c>
      <c r="C188" t="inlineStr">
        <is>
          <t>North</t>
        </is>
      </c>
      <c r="D188" t="inlineStr">
        <is>
          <t>Delhi</t>
        </is>
      </c>
      <c r="E188" t="inlineStr">
        <is>
          <t>Education</t>
        </is>
      </c>
      <c r="F188" t="inlineStr">
        <is>
          <t>Direct Sales</t>
        </is>
      </c>
      <c r="G188" t="inlineStr">
        <is>
          <t>Furniture</t>
        </is>
      </c>
      <c r="H188" t="inlineStr">
        <is>
          <t>Office Chair</t>
        </is>
      </c>
      <c r="I188" t="n">
        <v>4</v>
      </c>
      <c r="J188" s="12" t="n">
        <v>7648.97</v>
      </c>
      <c r="K188" s="13" t="n">
        <v>0.05</v>
      </c>
      <c r="L188" s="12" t="n">
        <v>29066.09</v>
      </c>
      <c r="M188" s="12" t="n">
        <v>21111.16</v>
      </c>
      <c r="N188" s="12" t="n">
        <v>7954.93</v>
      </c>
      <c r="O188" t="inlineStr">
        <is>
          <t>Debit Card</t>
        </is>
      </c>
      <c r="P188" t="inlineStr">
        <is>
          <t>Tara Kapoor</t>
        </is>
      </c>
      <c r="Q188" t="inlineStr">
        <is>
          <t>CUST-0280</t>
        </is>
      </c>
      <c r="R188" t="n">
        <v>2</v>
      </c>
      <c r="S188" t="inlineStr">
        <is>
          <t>Yes</t>
        </is>
      </c>
    </row>
    <row r="189">
      <c r="A189" t="inlineStr">
        <is>
          <t>ORD-2412-00188</t>
        </is>
      </c>
      <c r="B189" s="11" t="n">
        <v>45633</v>
      </c>
      <c r="C189" t="inlineStr">
        <is>
          <t>North</t>
        </is>
      </c>
      <c r="D189" t="inlineStr">
        <is>
          <t>Lucknow</t>
        </is>
      </c>
      <c r="E189" t="inlineStr">
        <is>
          <t>Consumer</t>
        </is>
      </c>
      <c r="F189" t="inlineStr">
        <is>
          <t>Online</t>
        </is>
      </c>
      <c r="G189" t="inlineStr">
        <is>
          <t>Accessories</t>
        </is>
      </c>
      <c r="H189" t="inlineStr">
        <is>
          <t>USB Hub</t>
        </is>
      </c>
      <c r="I189" t="n">
        <v>1</v>
      </c>
      <c r="J189" s="12" t="n">
        <v>1198.47</v>
      </c>
      <c r="K189" s="13" t="n">
        <v>0.1</v>
      </c>
      <c r="L189" s="12" t="n">
        <v>1078.62</v>
      </c>
      <c r="M189" s="12" t="n">
        <v>814.96</v>
      </c>
      <c r="N189" s="12" t="n">
        <v>263.66</v>
      </c>
      <c r="O189" t="inlineStr">
        <is>
          <t>Cash</t>
        </is>
      </c>
      <c r="P189" t="inlineStr">
        <is>
          <t>Aarav Sharma</t>
        </is>
      </c>
      <c r="Q189" t="inlineStr">
        <is>
          <t>CUST-0781</t>
        </is>
      </c>
      <c r="R189" t="n">
        <v>2</v>
      </c>
      <c r="S189" t="inlineStr">
        <is>
          <t>No</t>
        </is>
      </c>
    </row>
    <row r="190">
      <c r="A190" t="inlineStr">
        <is>
          <t>ORD-2411-00189</t>
        </is>
      </c>
      <c r="B190" s="11" t="n">
        <v>45625</v>
      </c>
      <c r="C190" t="inlineStr">
        <is>
          <t>East</t>
        </is>
      </c>
      <c r="D190" t="inlineStr">
        <is>
          <t>Kolkata</t>
        </is>
      </c>
      <c r="E190" t="inlineStr">
        <is>
          <t>Small Business</t>
        </is>
      </c>
      <c r="F190" t="inlineStr">
        <is>
          <t>Online</t>
        </is>
      </c>
      <c r="G190" t="inlineStr">
        <is>
          <t>Office Supplies</t>
        </is>
      </c>
      <c r="H190" t="inlineStr">
        <is>
          <t>Notebook Pack</t>
        </is>
      </c>
      <c r="I190" t="n">
        <v>2</v>
      </c>
      <c r="J190" s="12" t="n">
        <v>364.2</v>
      </c>
      <c r="K190" s="13" t="n">
        <v>0.1</v>
      </c>
      <c r="L190" s="12" t="n">
        <v>655.5599999999999</v>
      </c>
      <c r="M190" s="12" t="n">
        <v>466.18</v>
      </c>
      <c r="N190" s="12" t="n">
        <v>189.38</v>
      </c>
      <c r="O190" t="inlineStr">
        <is>
          <t>Cash</t>
        </is>
      </c>
      <c r="P190" t="inlineStr">
        <is>
          <t>Aarav Sharma</t>
        </is>
      </c>
      <c r="Q190" t="inlineStr">
        <is>
          <t>CUST-0899</t>
        </is>
      </c>
      <c r="R190" t="n">
        <v>2</v>
      </c>
      <c r="S190" t="inlineStr">
        <is>
          <t>No</t>
        </is>
      </c>
    </row>
    <row r="191">
      <c r="A191" t="inlineStr">
        <is>
          <t>ORD-2510-00190</t>
        </is>
      </c>
      <c r="B191" s="11" t="n">
        <v>45936</v>
      </c>
      <c r="C191" t="inlineStr">
        <is>
          <t>Central</t>
        </is>
      </c>
      <c r="D191" t="inlineStr">
        <is>
          <t>Bhopal</t>
        </is>
      </c>
      <c r="E191" t="inlineStr">
        <is>
          <t>Consumer</t>
        </is>
      </c>
      <c r="F191" t="inlineStr">
        <is>
          <t>Online</t>
        </is>
      </c>
      <c r="G191" t="inlineStr">
        <is>
          <t>Office Supplies</t>
        </is>
      </c>
      <c r="H191" t="inlineStr">
        <is>
          <t>Notebook Pack</t>
        </is>
      </c>
      <c r="I191" t="n">
        <v>8</v>
      </c>
      <c r="J191" s="12" t="n">
        <v>392.2</v>
      </c>
      <c r="K191" s="13" t="n">
        <v>0.05</v>
      </c>
      <c r="L191" s="12" t="n">
        <v>2980.72</v>
      </c>
      <c r="M191" s="12" t="n">
        <v>2008.06</v>
      </c>
      <c r="N191" s="12" t="n">
        <v>972.66</v>
      </c>
      <c r="O191" t="inlineStr">
        <is>
          <t>Debit Card</t>
        </is>
      </c>
      <c r="P191" t="inlineStr">
        <is>
          <t>Meera Joshi</t>
        </is>
      </c>
      <c r="Q191" t="inlineStr">
        <is>
          <t>CUST-0005</t>
        </is>
      </c>
      <c r="R191" t="n">
        <v>5</v>
      </c>
      <c r="S191" t="inlineStr">
        <is>
          <t>No</t>
        </is>
      </c>
    </row>
    <row r="192">
      <c r="A192" t="inlineStr">
        <is>
          <t>ORD-2502-00191</t>
        </is>
      </c>
      <c r="B192" s="11" t="n">
        <v>45689</v>
      </c>
      <c r="C192" t="inlineStr">
        <is>
          <t>North</t>
        </is>
      </c>
      <c r="D192" t="inlineStr">
        <is>
          <t>Delhi</t>
        </is>
      </c>
      <c r="E192" t="inlineStr">
        <is>
          <t>Corporate</t>
        </is>
      </c>
      <c r="F192" t="inlineStr">
        <is>
          <t>Partner</t>
        </is>
      </c>
      <c r="G192" t="inlineStr">
        <is>
          <t>Technology</t>
        </is>
      </c>
      <c r="H192" t="inlineStr">
        <is>
          <t>Tablet</t>
        </is>
      </c>
      <c r="I192" t="n">
        <v>5</v>
      </c>
      <c r="J192" s="12" t="n">
        <v>21505.05</v>
      </c>
      <c r="K192" s="13" t="n">
        <v>0.25</v>
      </c>
      <c r="L192" s="12" t="n">
        <v>80643.94</v>
      </c>
      <c r="M192" s="12" t="n">
        <v>89245.96000000001</v>
      </c>
      <c r="N192" s="12" t="n">
        <v>-8602.02</v>
      </c>
      <c r="O192" t="inlineStr">
        <is>
          <t>Debit Card</t>
        </is>
      </c>
      <c r="P192" t="inlineStr">
        <is>
          <t>Meera Joshi</t>
        </is>
      </c>
      <c r="Q192" t="inlineStr">
        <is>
          <t>CUST-0587</t>
        </is>
      </c>
      <c r="R192" t="n">
        <v>3</v>
      </c>
      <c r="S192" t="inlineStr">
        <is>
          <t>No</t>
        </is>
      </c>
    </row>
    <row r="193">
      <c r="A193" t="inlineStr">
        <is>
          <t>ORD-2505-00192</t>
        </is>
      </c>
      <c r="B193" s="11" t="n">
        <v>45788</v>
      </c>
      <c r="C193" t="inlineStr">
        <is>
          <t>North</t>
        </is>
      </c>
      <c r="D193" t="inlineStr">
        <is>
          <t>Jaipur</t>
        </is>
      </c>
      <c r="E193" t="inlineStr">
        <is>
          <t>Consumer</t>
        </is>
      </c>
      <c r="F193" t="inlineStr">
        <is>
          <t>Direct Sales</t>
        </is>
      </c>
      <c r="G193" t="inlineStr">
        <is>
          <t>Technology</t>
        </is>
      </c>
      <c r="H193" t="inlineStr">
        <is>
          <t>Printer</t>
        </is>
      </c>
      <c r="I193" t="n">
        <v>2</v>
      </c>
      <c r="J193" s="12" t="n">
        <v>10994.09</v>
      </c>
      <c r="K193" s="13" t="n">
        <v>0.05</v>
      </c>
      <c r="L193" s="12" t="n">
        <v>20888.77</v>
      </c>
      <c r="M193" s="12" t="n">
        <v>18030.31</v>
      </c>
      <c r="N193" s="12" t="n">
        <v>2858.46</v>
      </c>
      <c r="O193" t="inlineStr">
        <is>
          <t>UPI</t>
        </is>
      </c>
      <c r="P193" t="inlineStr">
        <is>
          <t>Meera Joshi</t>
        </is>
      </c>
      <c r="Q193" t="inlineStr">
        <is>
          <t>CUST-0093</t>
        </is>
      </c>
      <c r="R193" t="n">
        <v>3</v>
      </c>
      <c r="S193" t="inlineStr">
        <is>
          <t>No</t>
        </is>
      </c>
    </row>
    <row r="194">
      <c r="A194" t="inlineStr">
        <is>
          <t>ORD-2504-00193</t>
        </is>
      </c>
      <c r="B194" s="11" t="n">
        <v>45748</v>
      </c>
      <c r="C194" t="inlineStr">
        <is>
          <t>Central</t>
        </is>
      </c>
      <c r="D194" t="inlineStr">
        <is>
          <t>Raipur</t>
        </is>
      </c>
      <c r="E194" t="inlineStr">
        <is>
          <t>Small Business</t>
        </is>
      </c>
      <c r="F194" t="inlineStr">
        <is>
          <t>Partner</t>
        </is>
      </c>
      <c r="G194" t="inlineStr">
        <is>
          <t>Furniture</t>
        </is>
      </c>
      <c r="H194" t="inlineStr">
        <is>
          <t>Desk</t>
        </is>
      </c>
      <c r="I194" t="n">
        <v>5</v>
      </c>
      <c r="J194" s="12" t="n">
        <v>11687.74</v>
      </c>
      <c r="K194" s="13" t="n">
        <v>0.15</v>
      </c>
      <c r="L194" s="12" t="n">
        <v>49672.89</v>
      </c>
      <c r="M194" s="12" t="n">
        <v>43829.02</v>
      </c>
      <c r="N194" s="12" t="n">
        <v>5843.87</v>
      </c>
      <c r="O194" t="inlineStr">
        <is>
          <t>UPI</t>
        </is>
      </c>
      <c r="P194" t="inlineStr">
        <is>
          <t>Anaya Rao</t>
        </is>
      </c>
      <c r="Q194" t="inlineStr">
        <is>
          <t>CUST-0399</t>
        </is>
      </c>
      <c r="R194" t="n">
        <v>10</v>
      </c>
      <c r="S194" t="inlineStr">
        <is>
          <t>No</t>
        </is>
      </c>
    </row>
    <row r="195">
      <c r="A195" t="inlineStr">
        <is>
          <t>ORD-2410-00194</t>
        </is>
      </c>
      <c r="B195" s="11" t="n">
        <v>45580</v>
      </c>
      <c r="C195" t="inlineStr">
        <is>
          <t>South</t>
        </is>
      </c>
      <c r="D195" t="inlineStr">
        <is>
          <t>Bengaluru</t>
        </is>
      </c>
      <c r="E195" t="inlineStr">
        <is>
          <t>Consumer</t>
        </is>
      </c>
      <c r="F195" t="inlineStr">
        <is>
          <t>Partner</t>
        </is>
      </c>
      <c r="G195" t="inlineStr">
        <is>
          <t>Furniture</t>
        </is>
      </c>
      <c r="H195" t="inlineStr">
        <is>
          <t>Desk</t>
        </is>
      </c>
      <c r="I195" t="n">
        <v>1</v>
      </c>
      <c r="J195" s="12" t="n">
        <v>13378.28</v>
      </c>
      <c r="K195" s="13" t="n">
        <v>0</v>
      </c>
      <c r="L195" s="12" t="n">
        <v>13378.28</v>
      </c>
      <c r="M195" s="12" t="n">
        <v>10033.71</v>
      </c>
      <c r="N195" s="12" t="n">
        <v>3344.57</v>
      </c>
      <c r="O195" t="inlineStr">
        <is>
          <t>Net Banking</t>
        </is>
      </c>
      <c r="P195" t="inlineStr">
        <is>
          <t>Aarav Sharma</t>
        </is>
      </c>
      <c r="Q195" t="inlineStr">
        <is>
          <t>CUST-0098</t>
        </is>
      </c>
      <c r="R195" t="n">
        <v>3</v>
      </c>
      <c r="S195" t="inlineStr">
        <is>
          <t>Yes</t>
        </is>
      </c>
    </row>
    <row r="196">
      <c r="A196" t="inlineStr">
        <is>
          <t>ORD-2407-00195</t>
        </is>
      </c>
      <c r="B196" s="11" t="n">
        <v>45503</v>
      </c>
      <c r="C196" t="inlineStr">
        <is>
          <t>West</t>
        </is>
      </c>
      <c r="D196" t="inlineStr">
        <is>
          <t>Surat</t>
        </is>
      </c>
      <c r="E196" t="inlineStr">
        <is>
          <t>Education</t>
        </is>
      </c>
      <c r="F196" t="inlineStr">
        <is>
          <t>Direct Sales</t>
        </is>
      </c>
      <c r="G196" t="inlineStr">
        <is>
          <t>Accessories</t>
        </is>
      </c>
      <c r="H196" t="inlineStr">
        <is>
          <t>Webcam</t>
        </is>
      </c>
      <c r="I196" t="n">
        <v>1</v>
      </c>
      <c r="J196" s="12" t="n">
        <v>3530.76</v>
      </c>
      <c r="K196" s="13" t="n">
        <v>0</v>
      </c>
      <c r="L196" s="12" t="n">
        <v>3530.76</v>
      </c>
      <c r="M196" s="12" t="n">
        <v>2683.38</v>
      </c>
      <c r="N196" s="12" t="n">
        <v>847.38</v>
      </c>
      <c r="O196" t="inlineStr">
        <is>
          <t>Credit Card</t>
        </is>
      </c>
      <c r="P196" t="inlineStr">
        <is>
          <t>Diya Patel</t>
        </is>
      </c>
      <c r="Q196" t="inlineStr">
        <is>
          <t>CUST-0302</t>
        </is>
      </c>
      <c r="R196" t="n">
        <v>3</v>
      </c>
      <c r="S196" t="inlineStr">
        <is>
          <t>Yes</t>
        </is>
      </c>
    </row>
    <row r="197">
      <c r="A197" t="inlineStr">
        <is>
          <t>ORD-2510-00196</t>
        </is>
      </c>
      <c r="B197" s="11" t="n">
        <v>45939</v>
      </c>
      <c r="C197" t="inlineStr">
        <is>
          <t>East</t>
        </is>
      </c>
      <c r="D197" t="inlineStr">
        <is>
          <t>Guwahati</t>
        </is>
      </c>
      <c r="E197" t="inlineStr">
        <is>
          <t>Small Business</t>
        </is>
      </c>
      <c r="F197" t="inlineStr">
        <is>
          <t>Direct Sales</t>
        </is>
      </c>
      <c r="G197" t="inlineStr">
        <is>
          <t>Technology</t>
        </is>
      </c>
      <c r="H197" t="inlineStr">
        <is>
          <t>Keyboard</t>
        </is>
      </c>
      <c r="I197" t="n">
        <v>3</v>
      </c>
      <c r="J197" s="12" t="n">
        <v>1737.49</v>
      </c>
      <c r="K197" s="13" t="n">
        <v>0.1</v>
      </c>
      <c r="L197" s="12" t="n">
        <v>4691.22</v>
      </c>
      <c r="M197" s="12" t="n">
        <v>3700.85</v>
      </c>
      <c r="N197" s="12" t="n">
        <v>990.37</v>
      </c>
      <c r="O197" t="inlineStr">
        <is>
          <t>Credit Card</t>
        </is>
      </c>
      <c r="P197" t="inlineStr">
        <is>
          <t>Anaya Rao</t>
        </is>
      </c>
      <c r="Q197" t="inlineStr">
        <is>
          <t>CUST-0297</t>
        </is>
      </c>
      <c r="R197" t="n">
        <v>4</v>
      </c>
      <c r="S197" t="inlineStr">
        <is>
          <t>No</t>
        </is>
      </c>
    </row>
    <row r="198">
      <c r="A198" t="inlineStr">
        <is>
          <t>ORD-2503-00197</t>
        </is>
      </c>
      <c r="B198" s="11" t="n">
        <v>45732</v>
      </c>
      <c r="C198" t="inlineStr">
        <is>
          <t>North</t>
        </is>
      </c>
      <c r="D198" t="inlineStr">
        <is>
          <t>Chandigarh</t>
        </is>
      </c>
      <c r="E198" t="inlineStr">
        <is>
          <t>Corporate</t>
        </is>
      </c>
      <c r="F198" t="inlineStr">
        <is>
          <t>Online</t>
        </is>
      </c>
      <c r="G198" t="inlineStr">
        <is>
          <t>Office Supplies</t>
        </is>
      </c>
      <c r="H198" t="inlineStr">
        <is>
          <t>Pen Box</t>
        </is>
      </c>
      <c r="I198" t="n">
        <v>8</v>
      </c>
      <c r="J198" s="12" t="n">
        <v>201.32</v>
      </c>
      <c r="K198" s="13" t="n">
        <v>0.1</v>
      </c>
      <c r="L198" s="12" t="n">
        <v>1449.5</v>
      </c>
      <c r="M198" s="12" t="n">
        <v>982.4400000000001</v>
      </c>
      <c r="N198" s="12" t="n">
        <v>467.06</v>
      </c>
      <c r="O198" t="inlineStr">
        <is>
          <t>Cash</t>
        </is>
      </c>
      <c r="P198" t="inlineStr">
        <is>
          <t>Diya Patel</t>
        </is>
      </c>
      <c r="Q198" t="inlineStr">
        <is>
          <t>CUST-0043</t>
        </is>
      </c>
      <c r="R198" t="n">
        <v>1</v>
      </c>
      <c r="S198" t="inlineStr">
        <is>
          <t>No</t>
        </is>
      </c>
    </row>
    <row r="199">
      <c r="A199" t="inlineStr">
        <is>
          <t>ORD-2408-00198</t>
        </is>
      </c>
      <c r="B199" s="11" t="n">
        <v>45512</v>
      </c>
      <c r="C199" t="inlineStr">
        <is>
          <t>Central</t>
        </is>
      </c>
      <c r="D199" t="inlineStr">
        <is>
          <t>Raipur</t>
        </is>
      </c>
      <c r="E199" t="inlineStr">
        <is>
          <t>Corporate</t>
        </is>
      </c>
      <c r="F199" t="inlineStr">
        <is>
          <t>Retail Store</t>
        </is>
      </c>
      <c r="G199" t="inlineStr">
        <is>
          <t>Furniture</t>
        </is>
      </c>
      <c r="H199" t="inlineStr">
        <is>
          <t>Bookshelf</t>
        </is>
      </c>
      <c r="I199" t="n">
        <v>6</v>
      </c>
      <c r="J199" s="12" t="n">
        <v>6011.33</v>
      </c>
      <c r="K199" s="13" t="n">
        <v>0.2</v>
      </c>
      <c r="L199" s="12" t="n">
        <v>28854.38</v>
      </c>
      <c r="M199" s="12" t="n">
        <v>26329.63</v>
      </c>
      <c r="N199" s="12" t="n">
        <v>2524.75</v>
      </c>
      <c r="O199" t="inlineStr">
        <is>
          <t>Net Banking</t>
        </is>
      </c>
      <c r="P199" t="inlineStr">
        <is>
          <t>Kabir Singh</t>
        </is>
      </c>
      <c r="Q199" t="inlineStr">
        <is>
          <t>CUST-0497</t>
        </is>
      </c>
      <c r="R199" t="n">
        <v>1</v>
      </c>
      <c r="S199" t="inlineStr">
        <is>
          <t>No</t>
        </is>
      </c>
    </row>
    <row r="200">
      <c r="A200" t="inlineStr">
        <is>
          <t>ORD-2505-00199</t>
        </is>
      </c>
      <c r="B200" s="11" t="n">
        <v>45802</v>
      </c>
      <c r="C200" t="inlineStr">
        <is>
          <t>East</t>
        </is>
      </c>
      <c r="D200" t="inlineStr">
        <is>
          <t>Bhubaneswar</t>
        </is>
      </c>
      <c r="E200" t="inlineStr">
        <is>
          <t>Corporate</t>
        </is>
      </c>
      <c r="F200" t="inlineStr">
        <is>
          <t>Online</t>
        </is>
      </c>
      <c r="G200" t="inlineStr">
        <is>
          <t>Technology</t>
        </is>
      </c>
      <c r="H200" t="inlineStr">
        <is>
          <t>Laptop</t>
        </is>
      </c>
      <c r="I200" t="n">
        <v>4</v>
      </c>
      <c r="J200" s="12" t="n">
        <v>48904.54</v>
      </c>
      <c r="K200" s="13" t="n">
        <v>0.05</v>
      </c>
      <c r="L200" s="12" t="n">
        <v>185837.25</v>
      </c>
      <c r="M200" s="12" t="n">
        <v>168231.62</v>
      </c>
      <c r="N200" s="12" t="n">
        <v>17605.63</v>
      </c>
      <c r="O200" t="inlineStr">
        <is>
          <t>UPI</t>
        </is>
      </c>
      <c r="P200" t="inlineStr">
        <is>
          <t>Sara Khan</t>
        </is>
      </c>
      <c r="Q200" t="inlineStr">
        <is>
          <t>CUST-0681</t>
        </is>
      </c>
      <c r="R200" t="n">
        <v>1</v>
      </c>
      <c r="S200" t="inlineStr">
        <is>
          <t>No</t>
        </is>
      </c>
    </row>
    <row r="201">
      <c r="A201" t="inlineStr">
        <is>
          <t>ORD-2405-00200</t>
        </is>
      </c>
      <c r="B201" s="11" t="n">
        <v>45434</v>
      </c>
      <c r="C201" t="inlineStr">
        <is>
          <t>North</t>
        </is>
      </c>
      <c r="D201" t="inlineStr">
        <is>
          <t>Delhi</t>
        </is>
      </c>
      <c r="E201" t="inlineStr">
        <is>
          <t>Consumer</t>
        </is>
      </c>
      <c r="F201" t="inlineStr">
        <is>
          <t>Partner</t>
        </is>
      </c>
      <c r="G201" t="inlineStr">
        <is>
          <t>Office Supplies</t>
        </is>
      </c>
      <c r="H201" t="inlineStr">
        <is>
          <t>Paper Ream</t>
        </is>
      </c>
      <c r="I201" t="n">
        <v>4</v>
      </c>
      <c r="J201" s="12" t="n">
        <v>468.2</v>
      </c>
      <c r="K201" s="13" t="n">
        <v>0.05</v>
      </c>
      <c r="L201" s="12" t="n">
        <v>1779.16</v>
      </c>
      <c r="M201" s="12" t="n">
        <v>1404.6</v>
      </c>
      <c r="N201" s="12" t="n">
        <v>374.56</v>
      </c>
      <c r="O201" t="inlineStr">
        <is>
          <t>Debit Card</t>
        </is>
      </c>
      <c r="P201" t="inlineStr">
        <is>
          <t>Aarav Sharma</t>
        </is>
      </c>
      <c r="Q201" t="inlineStr">
        <is>
          <t>CUST-0697</t>
        </is>
      </c>
      <c r="R201" t="n">
        <v>2</v>
      </c>
      <c r="S201" t="inlineStr">
        <is>
          <t>No</t>
        </is>
      </c>
    </row>
    <row r="202">
      <c r="A202" t="inlineStr">
        <is>
          <t>ORD-2503-00201</t>
        </is>
      </c>
      <c r="B202" s="11" t="n">
        <v>45723</v>
      </c>
      <c r="C202" t="inlineStr">
        <is>
          <t>East</t>
        </is>
      </c>
      <c r="D202" t="inlineStr">
        <is>
          <t>Patna</t>
        </is>
      </c>
      <c r="E202" t="inlineStr">
        <is>
          <t>Small Business</t>
        </is>
      </c>
      <c r="F202" t="inlineStr">
        <is>
          <t>Online</t>
        </is>
      </c>
      <c r="G202" t="inlineStr">
        <is>
          <t>Technology</t>
        </is>
      </c>
      <c r="H202" t="inlineStr">
        <is>
          <t>Keyboard</t>
        </is>
      </c>
      <c r="I202" t="n">
        <v>5</v>
      </c>
      <c r="J202" s="12" t="n">
        <v>1457.62</v>
      </c>
      <c r="K202" s="13" t="n">
        <v>0.05</v>
      </c>
      <c r="L202" s="12" t="n">
        <v>6923.69</v>
      </c>
      <c r="M202" s="12" t="n">
        <v>5174.55</v>
      </c>
      <c r="N202" s="12" t="n">
        <v>1749.14</v>
      </c>
      <c r="O202" t="inlineStr">
        <is>
          <t>Debit Card</t>
        </is>
      </c>
      <c r="P202" t="inlineStr">
        <is>
          <t>Aarav Sharma</t>
        </is>
      </c>
      <c r="Q202" t="inlineStr">
        <is>
          <t>CUST-0395</t>
        </is>
      </c>
      <c r="R202" t="n">
        <v>1</v>
      </c>
      <c r="S202" t="inlineStr">
        <is>
          <t>Yes</t>
        </is>
      </c>
    </row>
    <row r="203">
      <c r="A203" t="inlineStr">
        <is>
          <t>ORD-2403-00202</t>
        </is>
      </c>
      <c r="B203" s="11" t="n">
        <v>45378</v>
      </c>
      <c r="C203" t="inlineStr">
        <is>
          <t>East</t>
        </is>
      </c>
      <c r="D203" t="inlineStr">
        <is>
          <t>Patna</t>
        </is>
      </c>
      <c r="E203" t="inlineStr">
        <is>
          <t>Education</t>
        </is>
      </c>
      <c r="F203" t="inlineStr">
        <is>
          <t>Online</t>
        </is>
      </c>
      <c r="G203" t="inlineStr">
        <is>
          <t>Accessories</t>
        </is>
      </c>
      <c r="H203" t="inlineStr">
        <is>
          <t>USB Hub</t>
        </is>
      </c>
      <c r="I203" t="n">
        <v>1</v>
      </c>
      <c r="J203" s="12" t="n">
        <v>1171.19</v>
      </c>
      <c r="K203" s="13" t="n">
        <v>0.1</v>
      </c>
      <c r="L203" s="12" t="n">
        <v>1054.07</v>
      </c>
      <c r="M203" s="12" t="n">
        <v>796.41</v>
      </c>
      <c r="N203" s="12" t="n">
        <v>257.66</v>
      </c>
      <c r="O203" t="inlineStr">
        <is>
          <t>Net Banking</t>
        </is>
      </c>
      <c r="P203" t="inlineStr">
        <is>
          <t>Vivaan Gupta</t>
        </is>
      </c>
      <c r="Q203" t="inlineStr">
        <is>
          <t>CUST-0013</t>
        </is>
      </c>
      <c r="R203" t="n">
        <v>5</v>
      </c>
      <c r="S203" t="inlineStr">
        <is>
          <t>No</t>
        </is>
      </c>
    </row>
    <row r="204">
      <c r="A204" t="inlineStr">
        <is>
          <t>ORD-2507-00203</t>
        </is>
      </c>
      <c r="B204" s="11" t="n">
        <v>45868</v>
      </c>
      <c r="C204" t="inlineStr">
        <is>
          <t>Central</t>
        </is>
      </c>
      <c r="D204" t="inlineStr">
        <is>
          <t>Indore</t>
        </is>
      </c>
      <c r="E204" t="inlineStr">
        <is>
          <t>Consumer</t>
        </is>
      </c>
      <c r="F204" t="inlineStr">
        <is>
          <t>Direct Sales</t>
        </is>
      </c>
      <c r="G204" t="inlineStr">
        <is>
          <t>Office Supplies</t>
        </is>
      </c>
      <c r="H204" t="inlineStr">
        <is>
          <t>Paper Ream</t>
        </is>
      </c>
      <c r="I204" t="n">
        <v>3</v>
      </c>
      <c r="J204" s="12" t="n">
        <v>482.25</v>
      </c>
      <c r="K204" s="13" t="n">
        <v>0</v>
      </c>
      <c r="L204" s="12" t="n">
        <v>1446.75</v>
      </c>
      <c r="M204" s="12" t="n">
        <v>1085.06</v>
      </c>
      <c r="N204" s="12" t="n">
        <v>361.69</v>
      </c>
      <c r="O204" t="inlineStr">
        <is>
          <t>Net Banking</t>
        </is>
      </c>
      <c r="P204" t="inlineStr">
        <is>
          <t>Aarav Sharma</t>
        </is>
      </c>
      <c r="Q204" t="inlineStr">
        <is>
          <t>CUST-0430</t>
        </is>
      </c>
      <c r="R204" t="n">
        <v>5</v>
      </c>
      <c r="S204" t="inlineStr">
        <is>
          <t>No</t>
        </is>
      </c>
    </row>
    <row r="205">
      <c r="A205" t="inlineStr">
        <is>
          <t>ORD-2502-00204</t>
        </is>
      </c>
      <c r="B205" s="11" t="n">
        <v>45705</v>
      </c>
      <c r="C205" t="inlineStr">
        <is>
          <t>West</t>
        </is>
      </c>
      <c r="D205" t="inlineStr">
        <is>
          <t>Ahmedabad</t>
        </is>
      </c>
      <c r="E205" t="inlineStr">
        <is>
          <t>Consumer</t>
        </is>
      </c>
      <c r="F205" t="inlineStr">
        <is>
          <t>Partner</t>
        </is>
      </c>
      <c r="G205" t="inlineStr">
        <is>
          <t>Technology</t>
        </is>
      </c>
      <c r="H205" t="inlineStr">
        <is>
          <t>Printer</t>
        </is>
      </c>
      <c r="I205" t="n">
        <v>4</v>
      </c>
      <c r="J205" s="12" t="n">
        <v>10793.96</v>
      </c>
      <c r="K205" s="13" t="n">
        <v>0.1</v>
      </c>
      <c r="L205" s="12" t="n">
        <v>38858.26</v>
      </c>
      <c r="M205" s="12" t="n">
        <v>35404.19</v>
      </c>
      <c r="N205" s="12" t="n">
        <v>3454.07</v>
      </c>
      <c r="O205" t="inlineStr">
        <is>
          <t>Credit Card</t>
        </is>
      </c>
      <c r="P205" t="inlineStr">
        <is>
          <t>Ishaan Mehta</t>
        </is>
      </c>
      <c r="Q205" t="inlineStr">
        <is>
          <t>CUST-0772</t>
        </is>
      </c>
      <c r="R205" t="n">
        <v>3</v>
      </c>
      <c r="S205" t="inlineStr">
        <is>
          <t>No</t>
        </is>
      </c>
    </row>
    <row r="206">
      <c r="A206" t="inlineStr">
        <is>
          <t>ORD-2408-00205</t>
        </is>
      </c>
      <c r="B206" s="11" t="n">
        <v>45507</v>
      </c>
      <c r="C206" t="inlineStr">
        <is>
          <t>West</t>
        </is>
      </c>
      <c r="D206" t="inlineStr">
        <is>
          <t>Pune</t>
        </is>
      </c>
      <c r="E206" t="inlineStr">
        <is>
          <t>Consumer</t>
        </is>
      </c>
      <c r="F206" t="inlineStr">
        <is>
          <t>Partner</t>
        </is>
      </c>
      <c r="G206" t="inlineStr">
        <is>
          <t>Accessories</t>
        </is>
      </c>
      <c r="H206" t="inlineStr">
        <is>
          <t>USB Hub</t>
        </is>
      </c>
      <c r="I206" t="n">
        <v>4</v>
      </c>
      <c r="J206" s="12" t="n">
        <v>1265.04</v>
      </c>
      <c r="K206" s="13" t="n">
        <v>0.1</v>
      </c>
      <c r="L206" s="12" t="n">
        <v>4554.14</v>
      </c>
      <c r="M206" s="12" t="n">
        <v>3440.91</v>
      </c>
      <c r="N206" s="12" t="n">
        <v>1113.23</v>
      </c>
      <c r="O206" t="inlineStr">
        <is>
          <t>UPI</t>
        </is>
      </c>
      <c r="P206" t="inlineStr">
        <is>
          <t>Kabir Singh</t>
        </is>
      </c>
      <c r="Q206" t="inlineStr">
        <is>
          <t>CUST-0327</t>
        </is>
      </c>
      <c r="R206" t="n">
        <v>2</v>
      </c>
      <c r="S206" t="inlineStr">
        <is>
          <t>No</t>
        </is>
      </c>
    </row>
    <row r="207">
      <c r="A207" t="inlineStr">
        <is>
          <t>ORD-2411-00206</t>
        </is>
      </c>
      <c r="B207" s="11" t="n">
        <v>45614</v>
      </c>
      <c r="C207" t="inlineStr">
        <is>
          <t>South</t>
        </is>
      </c>
      <c r="D207" t="inlineStr">
        <is>
          <t>Hyderabad</t>
        </is>
      </c>
      <c r="E207" t="inlineStr">
        <is>
          <t>Corporate</t>
        </is>
      </c>
      <c r="F207" t="inlineStr">
        <is>
          <t>Online</t>
        </is>
      </c>
      <c r="G207" t="inlineStr">
        <is>
          <t>Technology</t>
        </is>
      </c>
      <c r="H207" t="inlineStr">
        <is>
          <t>Headphones</t>
        </is>
      </c>
      <c r="I207" t="n">
        <v>3</v>
      </c>
      <c r="J207" s="12" t="n">
        <v>2673.6</v>
      </c>
      <c r="K207" s="13" t="n">
        <v>0.2</v>
      </c>
      <c r="L207" s="12" t="n">
        <v>6416.64</v>
      </c>
      <c r="M207" s="12" t="n">
        <v>5935.39</v>
      </c>
      <c r="N207" s="12" t="n">
        <v>481.25</v>
      </c>
      <c r="O207" t="inlineStr">
        <is>
          <t>UPI</t>
        </is>
      </c>
      <c r="P207" t="inlineStr">
        <is>
          <t>Vivaan Gupta</t>
        </is>
      </c>
      <c r="Q207" t="inlineStr">
        <is>
          <t>CUST-0854</t>
        </is>
      </c>
      <c r="R207" t="n">
        <v>10</v>
      </c>
      <c r="S207" t="inlineStr">
        <is>
          <t>No</t>
        </is>
      </c>
    </row>
    <row r="208">
      <c r="A208" t="inlineStr">
        <is>
          <t>ORD-2507-00207</t>
        </is>
      </c>
      <c r="B208" s="11" t="n">
        <v>45862</v>
      </c>
      <c r="C208" t="inlineStr">
        <is>
          <t>North</t>
        </is>
      </c>
      <c r="D208" t="inlineStr">
        <is>
          <t>Delhi</t>
        </is>
      </c>
      <c r="E208" t="inlineStr">
        <is>
          <t>Consumer</t>
        </is>
      </c>
      <c r="F208" t="inlineStr">
        <is>
          <t>Online</t>
        </is>
      </c>
      <c r="G208" t="inlineStr">
        <is>
          <t>Technology</t>
        </is>
      </c>
      <c r="H208" t="inlineStr">
        <is>
          <t>Printer</t>
        </is>
      </c>
      <c r="I208" t="n">
        <v>5</v>
      </c>
      <c r="J208" s="12" t="n">
        <v>11089.05</v>
      </c>
      <c r="K208" s="13" t="n">
        <v>0.2</v>
      </c>
      <c r="L208" s="12" t="n">
        <v>44356.2</v>
      </c>
      <c r="M208" s="12" t="n">
        <v>45465.11</v>
      </c>
      <c r="N208" s="12" t="n">
        <v>-1108.91</v>
      </c>
      <c r="O208" t="inlineStr">
        <is>
          <t>UPI</t>
        </is>
      </c>
      <c r="P208" t="inlineStr">
        <is>
          <t>Ishaan Mehta</t>
        </is>
      </c>
      <c r="Q208" t="inlineStr">
        <is>
          <t>CUST-0007</t>
        </is>
      </c>
      <c r="R208" t="n">
        <v>5</v>
      </c>
      <c r="S208" t="inlineStr">
        <is>
          <t>No</t>
        </is>
      </c>
    </row>
    <row r="209">
      <c r="A209" t="inlineStr">
        <is>
          <t>ORD-2403-00208</t>
        </is>
      </c>
      <c r="B209" s="11" t="n">
        <v>45367</v>
      </c>
      <c r="C209" t="inlineStr">
        <is>
          <t>Central</t>
        </is>
      </c>
      <c r="D209" t="inlineStr">
        <is>
          <t>Indore</t>
        </is>
      </c>
      <c r="E209" t="inlineStr">
        <is>
          <t>Education</t>
        </is>
      </c>
      <c r="F209" t="inlineStr">
        <is>
          <t>Partner</t>
        </is>
      </c>
      <c r="G209" t="inlineStr">
        <is>
          <t>Furniture</t>
        </is>
      </c>
      <c r="H209" t="inlineStr">
        <is>
          <t>Cabinet</t>
        </is>
      </c>
      <c r="I209" t="n">
        <v>6</v>
      </c>
      <c r="J209" s="12" t="n">
        <v>8899.969999999999</v>
      </c>
      <c r="K209" s="13" t="n">
        <v>0.1</v>
      </c>
      <c r="L209" s="12" t="n">
        <v>48059.84</v>
      </c>
      <c r="M209" s="12" t="n">
        <v>41651.86</v>
      </c>
      <c r="N209" s="12" t="n">
        <v>6407.98</v>
      </c>
      <c r="O209" t="inlineStr">
        <is>
          <t>Debit Card</t>
        </is>
      </c>
      <c r="P209" t="inlineStr">
        <is>
          <t>Aarav Sharma</t>
        </is>
      </c>
      <c r="Q209" t="inlineStr">
        <is>
          <t>CUST-0644</t>
        </is>
      </c>
      <c r="R209" t="n">
        <v>5</v>
      </c>
      <c r="S209" t="inlineStr">
        <is>
          <t>Yes</t>
        </is>
      </c>
    </row>
    <row r="210">
      <c r="A210" t="inlineStr">
        <is>
          <t>ORD-2507-00209</t>
        </is>
      </c>
      <c r="B210" s="11" t="n">
        <v>45854</v>
      </c>
      <c r="C210" t="inlineStr">
        <is>
          <t>West</t>
        </is>
      </c>
      <c r="D210" t="inlineStr">
        <is>
          <t>Ahmedabad</t>
        </is>
      </c>
      <c r="E210" t="inlineStr">
        <is>
          <t>Education</t>
        </is>
      </c>
      <c r="F210" t="inlineStr">
        <is>
          <t>Direct Sales</t>
        </is>
      </c>
      <c r="G210" t="inlineStr">
        <is>
          <t>Technology</t>
        </is>
      </c>
      <c r="H210" t="inlineStr">
        <is>
          <t>Printer</t>
        </is>
      </c>
      <c r="I210" t="n">
        <v>4</v>
      </c>
      <c r="J210" s="12" t="n">
        <v>11721.29</v>
      </c>
      <c r="K210" s="13" t="n">
        <v>0.25</v>
      </c>
      <c r="L210" s="12" t="n">
        <v>35163.87</v>
      </c>
      <c r="M210" s="12" t="n">
        <v>38445.83</v>
      </c>
      <c r="N210" s="12" t="n">
        <v>-3281.96</v>
      </c>
      <c r="O210" t="inlineStr">
        <is>
          <t>Net Banking</t>
        </is>
      </c>
      <c r="P210" t="inlineStr">
        <is>
          <t>Anaya Rao</t>
        </is>
      </c>
      <c r="Q210" t="inlineStr">
        <is>
          <t>CUST-0549</t>
        </is>
      </c>
      <c r="R210" t="n">
        <v>4</v>
      </c>
      <c r="S210" t="inlineStr">
        <is>
          <t>No</t>
        </is>
      </c>
    </row>
    <row r="211">
      <c r="A211" t="inlineStr">
        <is>
          <t>ORD-2510-00210</t>
        </is>
      </c>
      <c r="B211" s="11" t="n">
        <v>45943</v>
      </c>
      <c r="C211" t="inlineStr">
        <is>
          <t>Central</t>
        </is>
      </c>
      <c r="D211" t="inlineStr">
        <is>
          <t>Indore</t>
        </is>
      </c>
      <c r="E211" t="inlineStr">
        <is>
          <t>Small Business</t>
        </is>
      </c>
      <c r="F211" t="inlineStr">
        <is>
          <t>Retail Store</t>
        </is>
      </c>
      <c r="G211" t="inlineStr">
        <is>
          <t>Technology</t>
        </is>
      </c>
      <c r="H211" t="inlineStr">
        <is>
          <t>Tablet</t>
        </is>
      </c>
      <c r="I211" t="n">
        <v>1</v>
      </c>
      <c r="J211" s="12" t="n">
        <v>20510.74</v>
      </c>
      <c r="K211" s="13" t="n">
        <v>0.2</v>
      </c>
      <c r="L211" s="12" t="n">
        <v>16408.59</v>
      </c>
      <c r="M211" s="12" t="n">
        <v>17023.91</v>
      </c>
      <c r="N211" s="12" t="n">
        <v>-615.3200000000001</v>
      </c>
      <c r="O211" t="inlineStr">
        <is>
          <t>Cash</t>
        </is>
      </c>
      <c r="P211" t="inlineStr">
        <is>
          <t>Sara Khan</t>
        </is>
      </c>
      <c r="Q211" t="inlineStr">
        <is>
          <t>CUST-0126</t>
        </is>
      </c>
      <c r="R211" t="n">
        <v>7</v>
      </c>
      <c r="S211" t="inlineStr">
        <is>
          <t>No</t>
        </is>
      </c>
    </row>
    <row r="212">
      <c r="A212" t="inlineStr">
        <is>
          <t>ORD-2412-00211</t>
        </is>
      </c>
      <c r="B212" s="11" t="n">
        <v>45652</v>
      </c>
      <c r="C212" t="inlineStr">
        <is>
          <t>Central</t>
        </is>
      </c>
      <c r="D212" t="inlineStr">
        <is>
          <t>Bhopal</t>
        </is>
      </c>
      <c r="E212" t="inlineStr">
        <is>
          <t>Education</t>
        </is>
      </c>
      <c r="F212" t="inlineStr">
        <is>
          <t>Online</t>
        </is>
      </c>
      <c r="G212" t="inlineStr">
        <is>
          <t>Technology</t>
        </is>
      </c>
      <c r="H212" t="inlineStr">
        <is>
          <t>Tablet</t>
        </is>
      </c>
      <c r="I212" t="n">
        <v>8</v>
      </c>
      <c r="J212" s="12" t="n">
        <v>20786.6</v>
      </c>
      <c r="K212" s="13" t="n">
        <v>0.25</v>
      </c>
      <c r="L212" s="12" t="n">
        <v>124719.6</v>
      </c>
      <c r="M212" s="12" t="n">
        <v>138023.02</v>
      </c>
      <c r="N212" s="12" t="n">
        <v>-13303.42</v>
      </c>
      <c r="O212" t="inlineStr">
        <is>
          <t>Net Banking</t>
        </is>
      </c>
      <c r="P212" t="inlineStr">
        <is>
          <t>Aarav Sharma</t>
        </is>
      </c>
      <c r="Q212" t="inlineStr">
        <is>
          <t>CUST-0277</t>
        </is>
      </c>
      <c r="R212" t="n">
        <v>1</v>
      </c>
      <c r="S212" t="inlineStr">
        <is>
          <t>No</t>
        </is>
      </c>
    </row>
    <row r="213">
      <c r="A213" t="inlineStr">
        <is>
          <t>ORD-2401-00212</t>
        </is>
      </c>
      <c r="B213" s="11" t="n">
        <v>45304</v>
      </c>
      <c r="C213" t="inlineStr">
        <is>
          <t>South</t>
        </is>
      </c>
      <c r="D213" t="inlineStr">
        <is>
          <t>Bengaluru</t>
        </is>
      </c>
      <c r="E213" t="inlineStr">
        <is>
          <t>Education</t>
        </is>
      </c>
      <c r="F213" t="inlineStr">
        <is>
          <t>Partner</t>
        </is>
      </c>
      <c r="G213" t="inlineStr">
        <is>
          <t>Office Supplies</t>
        </is>
      </c>
      <c r="H213" t="inlineStr">
        <is>
          <t>Marker Set</t>
        </is>
      </c>
      <c r="I213" t="n">
        <v>5</v>
      </c>
      <c r="J213" s="12" t="n">
        <v>231.58</v>
      </c>
      <c r="K213" s="13" t="n">
        <v>0.15</v>
      </c>
      <c r="L213" s="12" t="n">
        <v>984.22</v>
      </c>
      <c r="M213" s="12" t="n">
        <v>752.64</v>
      </c>
      <c r="N213" s="12" t="n">
        <v>231.58</v>
      </c>
      <c r="O213" t="inlineStr">
        <is>
          <t>UPI</t>
        </is>
      </c>
      <c r="P213" t="inlineStr">
        <is>
          <t>Anaya Rao</t>
        </is>
      </c>
      <c r="Q213" t="inlineStr">
        <is>
          <t>CUST-0396</t>
        </is>
      </c>
      <c r="R213" t="n">
        <v>4</v>
      </c>
      <c r="S213" t="inlineStr">
        <is>
          <t>No</t>
        </is>
      </c>
    </row>
    <row r="214">
      <c r="A214" t="inlineStr">
        <is>
          <t>ORD-2511-00213</t>
        </is>
      </c>
      <c r="B214" s="11" t="n">
        <v>45965</v>
      </c>
      <c r="C214" t="inlineStr">
        <is>
          <t>Central</t>
        </is>
      </c>
      <c r="D214" t="inlineStr">
        <is>
          <t>Raipur</t>
        </is>
      </c>
      <c r="E214" t="inlineStr">
        <is>
          <t>Education</t>
        </is>
      </c>
      <c r="F214" t="inlineStr">
        <is>
          <t>Retail Store</t>
        </is>
      </c>
      <c r="G214" t="inlineStr">
        <is>
          <t>Accessories</t>
        </is>
      </c>
      <c r="H214" t="inlineStr">
        <is>
          <t>Mouse</t>
        </is>
      </c>
      <c r="I214" t="n">
        <v>3</v>
      </c>
      <c r="J214" s="12" t="n">
        <v>830.87</v>
      </c>
      <c r="K214" s="13" t="n">
        <v>0.15</v>
      </c>
      <c r="L214" s="12" t="n">
        <v>2118.72</v>
      </c>
      <c r="M214" s="12" t="n">
        <v>1645.12</v>
      </c>
      <c r="N214" s="12" t="n">
        <v>473.6</v>
      </c>
      <c r="O214" t="inlineStr">
        <is>
          <t>UPI</t>
        </is>
      </c>
      <c r="P214" t="inlineStr">
        <is>
          <t>Kabir Singh</t>
        </is>
      </c>
      <c r="Q214" t="inlineStr">
        <is>
          <t>CUST-0113</t>
        </is>
      </c>
      <c r="R214" t="n">
        <v>3</v>
      </c>
      <c r="S214" t="inlineStr">
        <is>
          <t>No</t>
        </is>
      </c>
    </row>
    <row r="215">
      <c r="A215" t="inlineStr">
        <is>
          <t>ORD-2412-00214</t>
        </is>
      </c>
      <c r="B215" s="11" t="n">
        <v>45654</v>
      </c>
      <c r="C215" t="inlineStr">
        <is>
          <t>South</t>
        </is>
      </c>
      <c r="D215" t="inlineStr">
        <is>
          <t>Bengaluru</t>
        </is>
      </c>
      <c r="E215" t="inlineStr">
        <is>
          <t>Small Business</t>
        </is>
      </c>
      <c r="F215" t="inlineStr">
        <is>
          <t>Online</t>
        </is>
      </c>
      <c r="G215" t="inlineStr">
        <is>
          <t>Technology</t>
        </is>
      </c>
      <c r="H215" t="inlineStr">
        <is>
          <t>Tablet</t>
        </is>
      </c>
      <c r="I215" t="n">
        <v>2</v>
      </c>
      <c r="J215" s="12" t="n">
        <v>22222.25</v>
      </c>
      <c r="K215" s="13" t="n">
        <v>0.1</v>
      </c>
      <c r="L215" s="12" t="n">
        <v>40000.05</v>
      </c>
      <c r="M215" s="12" t="n">
        <v>36888.93</v>
      </c>
      <c r="N215" s="12" t="n">
        <v>3111.12</v>
      </c>
      <c r="O215" t="inlineStr">
        <is>
          <t>Net Banking</t>
        </is>
      </c>
      <c r="P215" t="inlineStr">
        <is>
          <t>Aarav Sharma</t>
        </is>
      </c>
      <c r="Q215" t="inlineStr">
        <is>
          <t>CUST-0946</t>
        </is>
      </c>
      <c r="R215" t="n">
        <v>6</v>
      </c>
      <c r="S215" t="inlineStr">
        <is>
          <t>No</t>
        </is>
      </c>
    </row>
    <row r="216">
      <c r="A216" t="inlineStr">
        <is>
          <t>ORD-2407-00215</t>
        </is>
      </c>
      <c r="B216" s="11" t="n">
        <v>45498</v>
      </c>
      <c r="C216" t="inlineStr">
        <is>
          <t>West</t>
        </is>
      </c>
      <c r="D216" t="inlineStr">
        <is>
          <t>Surat</t>
        </is>
      </c>
      <c r="E216" t="inlineStr">
        <is>
          <t>Consumer</t>
        </is>
      </c>
      <c r="F216" t="inlineStr">
        <is>
          <t>Retail Store</t>
        </is>
      </c>
      <c r="G216" t="inlineStr">
        <is>
          <t>Technology</t>
        </is>
      </c>
      <c r="H216" t="inlineStr">
        <is>
          <t>Keyboard</t>
        </is>
      </c>
      <c r="I216" t="n">
        <v>2</v>
      </c>
      <c r="J216" s="12" t="n">
        <v>1451.62</v>
      </c>
      <c r="K216" s="13" t="n">
        <v>0.15</v>
      </c>
      <c r="L216" s="12" t="n">
        <v>2467.75</v>
      </c>
      <c r="M216" s="12" t="n">
        <v>2061.3</v>
      </c>
      <c r="N216" s="12" t="n">
        <v>406.45</v>
      </c>
      <c r="O216" t="inlineStr">
        <is>
          <t>Net Banking</t>
        </is>
      </c>
      <c r="P216" t="inlineStr">
        <is>
          <t>Kabir Singh</t>
        </is>
      </c>
      <c r="Q216" t="inlineStr">
        <is>
          <t>CUST-0730</t>
        </is>
      </c>
      <c r="R216" t="n">
        <v>4</v>
      </c>
      <c r="S216" t="inlineStr">
        <is>
          <t>No</t>
        </is>
      </c>
    </row>
    <row r="217">
      <c r="A217" t="inlineStr">
        <is>
          <t>ORD-2412-00216</t>
        </is>
      </c>
      <c r="B217" s="11" t="n">
        <v>45652</v>
      </c>
      <c r="C217" t="inlineStr">
        <is>
          <t>South</t>
        </is>
      </c>
      <c r="D217" t="inlineStr">
        <is>
          <t>Kochi</t>
        </is>
      </c>
      <c r="E217" t="inlineStr">
        <is>
          <t>Education</t>
        </is>
      </c>
      <c r="F217" t="inlineStr">
        <is>
          <t>Retail Store</t>
        </is>
      </c>
      <c r="G217" t="inlineStr">
        <is>
          <t>Furniture</t>
        </is>
      </c>
      <c r="H217" t="inlineStr">
        <is>
          <t>Office Chair</t>
        </is>
      </c>
      <c r="I217" t="n">
        <v>5</v>
      </c>
      <c r="J217" s="12" t="n">
        <v>7799.07</v>
      </c>
      <c r="K217" s="13" t="n">
        <v>0.03</v>
      </c>
      <c r="L217" s="12" t="n">
        <v>37825.49</v>
      </c>
      <c r="M217" s="12" t="n">
        <v>26906.79</v>
      </c>
      <c r="N217" s="12" t="n">
        <v>10918.7</v>
      </c>
      <c r="O217" t="inlineStr">
        <is>
          <t>UPI</t>
        </is>
      </c>
      <c r="P217" t="inlineStr">
        <is>
          <t>Rohan Verma</t>
        </is>
      </c>
      <c r="Q217" t="inlineStr">
        <is>
          <t>CUST-0278</t>
        </is>
      </c>
      <c r="R217" t="n">
        <v>2</v>
      </c>
      <c r="S217" t="inlineStr">
        <is>
          <t>Yes</t>
        </is>
      </c>
    </row>
    <row r="218">
      <c r="A218" t="inlineStr">
        <is>
          <t>ORD-2504-00217</t>
        </is>
      </c>
      <c r="B218" s="11" t="n">
        <v>45773</v>
      </c>
      <c r="C218" t="inlineStr">
        <is>
          <t>South</t>
        </is>
      </c>
      <c r="D218" t="inlineStr">
        <is>
          <t>Bengaluru</t>
        </is>
      </c>
      <c r="E218" t="inlineStr">
        <is>
          <t>Small Business</t>
        </is>
      </c>
      <c r="F218" t="inlineStr">
        <is>
          <t>Retail Store</t>
        </is>
      </c>
      <c r="G218" t="inlineStr">
        <is>
          <t>Accessories</t>
        </is>
      </c>
      <c r="H218" t="inlineStr">
        <is>
          <t>Laptop Stand</t>
        </is>
      </c>
      <c r="I218" t="n">
        <v>2</v>
      </c>
      <c r="J218" s="12" t="n">
        <v>2013.27</v>
      </c>
      <c r="K218" s="13" t="n">
        <v>0</v>
      </c>
      <c r="L218" s="12" t="n">
        <v>4026.54</v>
      </c>
      <c r="M218" s="12" t="n">
        <v>2818.58</v>
      </c>
      <c r="N218" s="12" t="n">
        <v>1207.96</v>
      </c>
      <c r="O218" t="inlineStr">
        <is>
          <t>Debit Card</t>
        </is>
      </c>
      <c r="P218" t="inlineStr">
        <is>
          <t>Rohan Verma</t>
        </is>
      </c>
      <c r="Q218" t="inlineStr">
        <is>
          <t>CUST-0478</t>
        </is>
      </c>
      <c r="R218" t="n">
        <v>4</v>
      </c>
      <c r="S218" t="inlineStr">
        <is>
          <t>Yes</t>
        </is>
      </c>
    </row>
    <row r="219">
      <c r="A219" t="inlineStr">
        <is>
          <t>ORD-2408-00218</t>
        </is>
      </c>
      <c r="B219" s="11" t="n">
        <v>45509</v>
      </c>
      <c r="C219" t="inlineStr">
        <is>
          <t>South</t>
        </is>
      </c>
      <c r="D219" t="inlineStr">
        <is>
          <t>Hyderabad</t>
        </is>
      </c>
      <c r="E219" t="inlineStr">
        <is>
          <t>Consumer</t>
        </is>
      </c>
      <c r="F219" t="inlineStr">
        <is>
          <t>Direct Sales</t>
        </is>
      </c>
      <c r="G219" t="inlineStr">
        <is>
          <t>Accessories</t>
        </is>
      </c>
      <c r="H219" t="inlineStr">
        <is>
          <t>USB Hub</t>
        </is>
      </c>
      <c r="I219" t="n">
        <v>3</v>
      </c>
      <c r="J219" s="12" t="n">
        <v>1162.82</v>
      </c>
      <c r="K219" s="13" t="n">
        <v>0.1</v>
      </c>
      <c r="L219" s="12" t="n">
        <v>3139.61</v>
      </c>
      <c r="M219" s="12" t="n">
        <v>2372.15</v>
      </c>
      <c r="N219" s="12" t="n">
        <v>767.46</v>
      </c>
      <c r="O219" t="inlineStr">
        <is>
          <t>Debit Card</t>
        </is>
      </c>
      <c r="P219" t="inlineStr">
        <is>
          <t>Diya Patel</t>
        </is>
      </c>
      <c r="Q219" t="inlineStr">
        <is>
          <t>CUST-0134</t>
        </is>
      </c>
      <c r="R219" t="n">
        <v>2</v>
      </c>
      <c r="S219" t="inlineStr">
        <is>
          <t>No</t>
        </is>
      </c>
    </row>
    <row r="220">
      <c r="A220" t="inlineStr">
        <is>
          <t>ORD-2409-00219</t>
        </is>
      </c>
      <c r="B220" s="11" t="n">
        <v>45546</v>
      </c>
      <c r="C220" t="inlineStr">
        <is>
          <t>West</t>
        </is>
      </c>
      <c r="D220" t="inlineStr">
        <is>
          <t>Mumbai</t>
        </is>
      </c>
      <c r="E220" t="inlineStr">
        <is>
          <t>Education</t>
        </is>
      </c>
      <c r="F220" t="inlineStr">
        <is>
          <t>Online</t>
        </is>
      </c>
      <c r="G220" t="inlineStr">
        <is>
          <t>Technology</t>
        </is>
      </c>
      <c r="H220" t="inlineStr">
        <is>
          <t>Monitor</t>
        </is>
      </c>
      <c r="I220" t="n">
        <v>5</v>
      </c>
      <c r="J220" s="12" t="n">
        <v>14813.33</v>
      </c>
      <c r="K220" s="13" t="n">
        <v>0.05</v>
      </c>
      <c r="L220" s="12" t="n">
        <v>70363.32000000001</v>
      </c>
      <c r="M220" s="12" t="n">
        <v>59253.32</v>
      </c>
      <c r="N220" s="12" t="n">
        <v>11110</v>
      </c>
      <c r="O220" t="inlineStr">
        <is>
          <t>Debit Card</t>
        </is>
      </c>
      <c r="P220" t="inlineStr">
        <is>
          <t>Sara Khan</t>
        </is>
      </c>
      <c r="Q220" t="inlineStr">
        <is>
          <t>CUST-0191</t>
        </is>
      </c>
      <c r="R220" t="n">
        <v>3</v>
      </c>
      <c r="S220" t="inlineStr">
        <is>
          <t>Yes</t>
        </is>
      </c>
    </row>
    <row r="221">
      <c r="A221" t="inlineStr">
        <is>
          <t>ORD-2403-00220</t>
        </is>
      </c>
      <c r="B221" s="11" t="n">
        <v>45358</v>
      </c>
      <c r="C221" t="inlineStr">
        <is>
          <t>South</t>
        </is>
      </c>
      <c r="D221" t="inlineStr">
        <is>
          <t>Bengaluru</t>
        </is>
      </c>
      <c r="E221" t="inlineStr">
        <is>
          <t>Small Business</t>
        </is>
      </c>
      <c r="F221" t="inlineStr">
        <is>
          <t>Partner</t>
        </is>
      </c>
      <c r="G221" t="inlineStr">
        <is>
          <t>Furniture</t>
        </is>
      </c>
      <c r="H221" t="inlineStr">
        <is>
          <t>Bookshelf</t>
        </is>
      </c>
      <c r="I221" t="n">
        <v>1</v>
      </c>
      <c r="J221" s="12" t="n">
        <v>5832.99</v>
      </c>
      <c r="K221" s="13" t="n">
        <v>0.03</v>
      </c>
      <c r="L221" s="12" t="n">
        <v>5658</v>
      </c>
      <c r="M221" s="12" t="n">
        <v>4258.08</v>
      </c>
      <c r="N221" s="12" t="n">
        <v>1399.92</v>
      </c>
      <c r="O221" t="inlineStr">
        <is>
          <t>Debit Card</t>
        </is>
      </c>
      <c r="P221" t="inlineStr">
        <is>
          <t>Sara Khan</t>
        </is>
      </c>
      <c r="Q221" t="inlineStr">
        <is>
          <t>CUST-0902</t>
        </is>
      </c>
      <c r="R221" t="n">
        <v>4</v>
      </c>
      <c r="S221" t="inlineStr">
        <is>
          <t>No</t>
        </is>
      </c>
    </row>
    <row r="222">
      <c r="A222" t="inlineStr">
        <is>
          <t>ORD-2507-00221</t>
        </is>
      </c>
      <c r="B222" s="11" t="n">
        <v>45861</v>
      </c>
      <c r="C222" t="inlineStr">
        <is>
          <t>South</t>
        </is>
      </c>
      <c r="D222" t="inlineStr">
        <is>
          <t>Chennai</t>
        </is>
      </c>
      <c r="E222" t="inlineStr">
        <is>
          <t>Small Business</t>
        </is>
      </c>
      <c r="F222" t="inlineStr">
        <is>
          <t>Partner</t>
        </is>
      </c>
      <c r="G222" t="inlineStr">
        <is>
          <t>Technology</t>
        </is>
      </c>
      <c r="H222" t="inlineStr">
        <is>
          <t>Tablet</t>
        </is>
      </c>
      <c r="I222" t="n">
        <v>6</v>
      </c>
      <c r="J222" s="12" t="n">
        <v>21299.67</v>
      </c>
      <c r="K222" s="13" t="n">
        <v>0.03</v>
      </c>
      <c r="L222" s="12" t="n">
        <v>123964.08</v>
      </c>
      <c r="M222" s="12" t="n">
        <v>106072.36</v>
      </c>
      <c r="N222" s="12" t="n">
        <v>17891.72</v>
      </c>
      <c r="O222" t="inlineStr">
        <is>
          <t>Debit Card</t>
        </is>
      </c>
      <c r="P222" t="inlineStr">
        <is>
          <t>Ishaan Mehta</t>
        </is>
      </c>
      <c r="Q222" t="inlineStr">
        <is>
          <t>CUST-0728</t>
        </is>
      </c>
      <c r="R222" t="n">
        <v>4</v>
      </c>
      <c r="S222" t="inlineStr">
        <is>
          <t>Yes</t>
        </is>
      </c>
    </row>
    <row r="223">
      <c r="A223" t="inlineStr">
        <is>
          <t>ORD-2412-00222</t>
        </is>
      </c>
      <c r="B223" s="11" t="n">
        <v>45651</v>
      </c>
      <c r="C223" t="inlineStr">
        <is>
          <t>East</t>
        </is>
      </c>
      <c r="D223" t="inlineStr">
        <is>
          <t>Guwahati</t>
        </is>
      </c>
      <c r="E223" t="inlineStr">
        <is>
          <t>Education</t>
        </is>
      </c>
      <c r="F223" t="inlineStr">
        <is>
          <t>Retail Store</t>
        </is>
      </c>
      <c r="G223" t="inlineStr">
        <is>
          <t>Office Supplies</t>
        </is>
      </c>
      <c r="H223" t="inlineStr">
        <is>
          <t>Pen Box</t>
        </is>
      </c>
      <c r="I223" t="n">
        <v>8</v>
      </c>
      <c r="J223" s="12" t="n">
        <v>199.4</v>
      </c>
      <c r="K223" s="13" t="n">
        <v>0.15</v>
      </c>
      <c r="L223" s="12" t="n">
        <v>1355.92</v>
      </c>
      <c r="M223" s="12" t="n">
        <v>973.0700000000001</v>
      </c>
      <c r="N223" s="12" t="n">
        <v>382.85</v>
      </c>
      <c r="O223" t="inlineStr">
        <is>
          <t>Credit Card</t>
        </is>
      </c>
      <c r="P223" t="inlineStr">
        <is>
          <t>Diya Patel</t>
        </is>
      </c>
      <c r="Q223" t="inlineStr">
        <is>
          <t>CUST-0815</t>
        </is>
      </c>
      <c r="R223" t="n">
        <v>10</v>
      </c>
      <c r="S223" t="inlineStr">
        <is>
          <t>No</t>
        </is>
      </c>
    </row>
    <row r="224">
      <c r="A224" t="inlineStr">
        <is>
          <t>ORD-2506-00223</t>
        </is>
      </c>
      <c r="B224" s="11" t="n">
        <v>45820</v>
      </c>
      <c r="C224" t="inlineStr">
        <is>
          <t>South</t>
        </is>
      </c>
      <c r="D224" t="inlineStr">
        <is>
          <t>Chennai</t>
        </is>
      </c>
      <c r="E224" t="inlineStr">
        <is>
          <t>Education</t>
        </is>
      </c>
      <c r="F224" t="inlineStr">
        <is>
          <t>Online</t>
        </is>
      </c>
      <c r="G224" t="inlineStr">
        <is>
          <t>Accessories</t>
        </is>
      </c>
      <c r="H224" t="inlineStr">
        <is>
          <t>Mouse</t>
        </is>
      </c>
      <c r="I224" t="n">
        <v>8</v>
      </c>
      <c r="J224" s="12" t="n">
        <v>796.86</v>
      </c>
      <c r="K224" s="13" t="n">
        <v>0.03</v>
      </c>
      <c r="L224" s="12" t="n">
        <v>6183.63</v>
      </c>
      <c r="M224" s="12" t="n">
        <v>4207.42</v>
      </c>
      <c r="N224" s="12" t="n">
        <v>1976.21</v>
      </c>
      <c r="O224" t="inlineStr">
        <is>
          <t>Net Banking</t>
        </is>
      </c>
      <c r="P224" t="inlineStr">
        <is>
          <t>Rohan Verma</t>
        </is>
      </c>
      <c r="Q224" t="inlineStr">
        <is>
          <t>CUST-0037</t>
        </is>
      </c>
      <c r="R224" t="n">
        <v>4</v>
      </c>
      <c r="S224" t="inlineStr">
        <is>
          <t>No</t>
        </is>
      </c>
    </row>
    <row r="225">
      <c r="A225" t="inlineStr">
        <is>
          <t>ORD-2411-00224</t>
        </is>
      </c>
      <c r="B225" s="11" t="n">
        <v>45600</v>
      </c>
      <c r="C225" t="inlineStr">
        <is>
          <t>North</t>
        </is>
      </c>
      <c r="D225" t="inlineStr">
        <is>
          <t>Lucknow</t>
        </is>
      </c>
      <c r="E225" t="inlineStr">
        <is>
          <t>Small Business</t>
        </is>
      </c>
      <c r="F225" t="inlineStr">
        <is>
          <t>Direct Sales</t>
        </is>
      </c>
      <c r="G225" t="inlineStr">
        <is>
          <t>Office Supplies</t>
        </is>
      </c>
      <c r="H225" t="inlineStr">
        <is>
          <t>Pen Box</t>
        </is>
      </c>
      <c r="I225" t="n">
        <v>2</v>
      </c>
      <c r="J225" s="12" t="n">
        <v>214.64</v>
      </c>
      <c r="K225" s="13" t="n">
        <v>0.15</v>
      </c>
      <c r="L225" s="12" t="n">
        <v>364.89</v>
      </c>
      <c r="M225" s="12" t="n">
        <v>261.86</v>
      </c>
      <c r="N225" s="12" t="n">
        <v>103.03</v>
      </c>
      <c r="O225" t="inlineStr">
        <is>
          <t>Net Banking</t>
        </is>
      </c>
      <c r="P225" t="inlineStr">
        <is>
          <t>Anaya Rao</t>
        </is>
      </c>
      <c r="Q225" t="inlineStr">
        <is>
          <t>CUST-0183</t>
        </is>
      </c>
      <c r="R225" t="n">
        <v>5</v>
      </c>
      <c r="S225" t="inlineStr">
        <is>
          <t>No</t>
        </is>
      </c>
    </row>
    <row r="226">
      <c r="A226" t="inlineStr">
        <is>
          <t>ORD-2412-00225</t>
        </is>
      </c>
      <c r="B226" s="11" t="n">
        <v>45656</v>
      </c>
      <c r="C226" t="inlineStr">
        <is>
          <t>South</t>
        </is>
      </c>
      <c r="D226" t="inlineStr">
        <is>
          <t>Hyderabad</t>
        </is>
      </c>
      <c r="E226" t="inlineStr">
        <is>
          <t>Corporate</t>
        </is>
      </c>
      <c r="F226" t="inlineStr">
        <is>
          <t>Retail Store</t>
        </is>
      </c>
      <c r="G226" t="inlineStr">
        <is>
          <t>Office Supplies</t>
        </is>
      </c>
      <c r="H226" t="inlineStr">
        <is>
          <t>Marker Set</t>
        </is>
      </c>
      <c r="I226" t="n">
        <v>4</v>
      </c>
      <c r="J226" s="12" t="n">
        <v>247.04</v>
      </c>
      <c r="K226" s="13" t="n">
        <v>0.1</v>
      </c>
      <c r="L226" s="12" t="n">
        <v>889.34</v>
      </c>
      <c r="M226" s="12" t="n">
        <v>642.3</v>
      </c>
      <c r="N226" s="12" t="n">
        <v>247.04</v>
      </c>
      <c r="O226" t="inlineStr">
        <is>
          <t>UPI</t>
        </is>
      </c>
      <c r="P226" t="inlineStr">
        <is>
          <t>Anaya Rao</t>
        </is>
      </c>
      <c r="Q226" t="inlineStr">
        <is>
          <t>CUST-0081</t>
        </is>
      </c>
      <c r="R226" t="n">
        <v>4</v>
      </c>
      <c r="S226" t="inlineStr">
        <is>
          <t>No</t>
        </is>
      </c>
    </row>
    <row r="227">
      <c r="A227" t="inlineStr">
        <is>
          <t>ORD-2504-00226</t>
        </is>
      </c>
      <c r="B227" s="11" t="n">
        <v>45751</v>
      </c>
      <c r="C227" t="inlineStr">
        <is>
          <t>South</t>
        </is>
      </c>
      <c r="D227" t="inlineStr">
        <is>
          <t>Chennai</t>
        </is>
      </c>
      <c r="E227" t="inlineStr">
        <is>
          <t>Consumer</t>
        </is>
      </c>
      <c r="F227" t="inlineStr">
        <is>
          <t>Direct Sales</t>
        </is>
      </c>
      <c r="G227" t="inlineStr">
        <is>
          <t>Accessories</t>
        </is>
      </c>
      <c r="H227" t="inlineStr">
        <is>
          <t>Laptop Stand</t>
        </is>
      </c>
      <c r="I227" t="n">
        <v>1</v>
      </c>
      <c r="J227" s="12" t="n">
        <v>1946.8</v>
      </c>
      <c r="K227" s="13" t="n">
        <v>0.1</v>
      </c>
      <c r="L227" s="12" t="n">
        <v>1752.12</v>
      </c>
      <c r="M227" s="12" t="n">
        <v>1362.76</v>
      </c>
      <c r="N227" s="12" t="n">
        <v>389.36</v>
      </c>
      <c r="O227" t="inlineStr">
        <is>
          <t>Debit Card</t>
        </is>
      </c>
      <c r="P227" t="inlineStr">
        <is>
          <t>Rohan Verma</t>
        </is>
      </c>
      <c r="Q227" t="inlineStr">
        <is>
          <t>CUST-0726</t>
        </is>
      </c>
      <c r="R227" t="n">
        <v>5</v>
      </c>
      <c r="S227" t="inlineStr">
        <is>
          <t>No</t>
        </is>
      </c>
    </row>
    <row r="228">
      <c r="A228" t="inlineStr">
        <is>
          <t>ORD-2405-00227</t>
        </is>
      </c>
      <c r="B228" s="11" t="n">
        <v>45421</v>
      </c>
      <c r="C228" t="inlineStr">
        <is>
          <t>East</t>
        </is>
      </c>
      <c r="D228" t="inlineStr">
        <is>
          <t>Bhubaneswar</t>
        </is>
      </c>
      <c r="E228" t="inlineStr">
        <is>
          <t>Small Business</t>
        </is>
      </c>
      <c r="F228" t="inlineStr">
        <is>
          <t>Partner</t>
        </is>
      </c>
      <c r="G228" t="inlineStr">
        <is>
          <t>Accessories</t>
        </is>
      </c>
      <c r="H228" t="inlineStr">
        <is>
          <t>Webcam</t>
        </is>
      </c>
      <c r="I228" t="n">
        <v>2</v>
      </c>
      <c r="J228" s="12" t="n">
        <v>3460.05</v>
      </c>
      <c r="K228" s="13" t="n">
        <v>0.1</v>
      </c>
      <c r="L228" s="12" t="n">
        <v>6228.09</v>
      </c>
      <c r="M228" s="12" t="n">
        <v>5259.28</v>
      </c>
      <c r="N228" s="12" t="n">
        <v>968.8099999999999</v>
      </c>
      <c r="O228" t="inlineStr">
        <is>
          <t>Credit Card</t>
        </is>
      </c>
      <c r="P228" t="inlineStr">
        <is>
          <t>Diya Patel</t>
        </is>
      </c>
      <c r="Q228" t="inlineStr">
        <is>
          <t>CUST-0053</t>
        </is>
      </c>
      <c r="R228" t="n">
        <v>6</v>
      </c>
      <c r="S228" t="inlineStr">
        <is>
          <t>No</t>
        </is>
      </c>
    </row>
    <row r="229">
      <c r="A229" t="inlineStr">
        <is>
          <t>ORD-2511-00228</t>
        </is>
      </c>
      <c r="B229" s="11" t="n">
        <v>45970</v>
      </c>
      <c r="C229" t="inlineStr">
        <is>
          <t>West</t>
        </is>
      </c>
      <c r="D229" t="inlineStr">
        <is>
          <t>Ahmedabad</t>
        </is>
      </c>
      <c r="E229" t="inlineStr">
        <is>
          <t>Corporate</t>
        </is>
      </c>
      <c r="F229" t="inlineStr">
        <is>
          <t>Partner</t>
        </is>
      </c>
      <c r="G229" t="inlineStr">
        <is>
          <t>Office Supplies</t>
        </is>
      </c>
      <c r="H229" t="inlineStr">
        <is>
          <t>File Folder</t>
        </is>
      </c>
      <c r="I229" t="n">
        <v>2</v>
      </c>
      <c r="J229" s="12" t="n">
        <v>119.5</v>
      </c>
      <c r="K229" s="13" t="n">
        <v>0.1</v>
      </c>
      <c r="L229" s="12" t="n">
        <v>215.1</v>
      </c>
      <c r="M229" s="12" t="n">
        <v>138.62</v>
      </c>
      <c r="N229" s="12" t="n">
        <v>76.48</v>
      </c>
      <c r="O229" t="inlineStr">
        <is>
          <t>Cash</t>
        </is>
      </c>
      <c r="P229" t="inlineStr">
        <is>
          <t>Rohan Verma</t>
        </is>
      </c>
      <c r="Q229" t="inlineStr">
        <is>
          <t>CUST-0454</t>
        </is>
      </c>
      <c r="R229" t="n">
        <v>4</v>
      </c>
      <c r="S229" t="inlineStr">
        <is>
          <t>Yes</t>
        </is>
      </c>
    </row>
    <row r="230">
      <c r="A230" t="inlineStr">
        <is>
          <t>ORD-2506-00229</t>
        </is>
      </c>
      <c r="B230" s="11" t="n">
        <v>45823</v>
      </c>
      <c r="C230" t="inlineStr">
        <is>
          <t>North</t>
        </is>
      </c>
      <c r="D230" t="inlineStr">
        <is>
          <t>Lucknow</t>
        </is>
      </c>
      <c r="E230" t="inlineStr">
        <is>
          <t>Education</t>
        </is>
      </c>
      <c r="F230" t="inlineStr">
        <is>
          <t>Partner</t>
        </is>
      </c>
      <c r="G230" t="inlineStr">
        <is>
          <t>Furniture</t>
        </is>
      </c>
      <c r="H230" t="inlineStr">
        <is>
          <t>Cabinet</t>
        </is>
      </c>
      <c r="I230" t="n">
        <v>1</v>
      </c>
      <c r="J230" s="12" t="n">
        <v>8405.33</v>
      </c>
      <c r="K230" s="13" t="n">
        <v>0.1</v>
      </c>
      <c r="L230" s="12" t="n">
        <v>7564.8</v>
      </c>
      <c r="M230" s="12" t="n">
        <v>6556.16</v>
      </c>
      <c r="N230" s="12" t="n">
        <v>1008.64</v>
      </c>
      <c r="O230" t="inlineStr">
        <is>
          <t>Debit Card</t>
        </is>
      </c>
      <c r="P230" t="inlineStr">
        <is>
          <t>Aarav Sharma</t>
        </is>
      </c>
      <c r="Q230" t="inlineStr">
        <is>
          <t>CUST-0568</t>
        </is>
      </c>
      <c r="R230" t="n">
        <v>4</v>
      </c>
      <c r="S230" t="inlineStr">
        <is>
          <t>No</t>
        </is>
      </c>
    </row>
    <row r="231">
      <c r="A231" t="inlineStr">
        <is>
          <t>ORD-2502-00230</t>
        </is>
      </c>
      <c r="B231" s="11" t="n">
        <v>45702</v>
      </c>
      <c r="C231" t="inlineStr">
        <is>
          <t>West</t>
        </is>
      </c>
      <c r="D231" t="inlineStr">
        <is>
          <t>Ahmedabad</t>
        </is>
      </c>
      <c r="E231" t="inlineStr">
        <is>
          <t>Consumer</t>
        </is>
      </c>
      <c r="F231" t="inlineStr">
        <is>
          <t>Direct Sales</t>
        </is>
      </c>
      <c r="G231" t="inlineStr">
        <is>
          <t>Accessories</t>
        </is>
      </c>
      <c r="H231" t="inlineStr">
        <is>
          <t>Mouse</t>
        </is>
      </c>
      <c r="I231" t="n">
        <v>4</v>
      </c>
      <c r="J231" s="12" t="n">
        <v>864.55</v>
      </c>
      <c r="K231" s="13" t="n">
        <v>0.1</v>
      </c>
      <c r="L231" s="12" t="n">
        <v>3112.38</v>
      </c>
      <c r="M231" s="12" t="n">
        <v>2282.41</v>
      </c>
      <c r="N231" s="12" t="n">
        <v>829.97</v>
      </c>
      <c r="O231" t="inlineStr">
        <is>
          <t>Cash</t>
        </is>
      </c>
      <c r="P231" t="inlineStr">
        <is>
          <t>Meera Joshi</t>
        </is>
      </c>
      <c r="Q231" t="inlineStr">
        <is>
          <t>CUST-0836</t>
        </is>
      </c>
      <c r="R231" t="n">
        <v>1</v>
      </c>
      <c r="S231" t="inlineStr">
        <is>
          <t>No</t>
        </is>
      </c>
    </row>
    <row r="232">
      <c r="A232" t="inlineStr">
        <is>
          <t>ORD-2506-00231</t>
        </is>
      </c>
      <c r="B232" s="11" t="n">
        <v>45825</v>
      </c>
      <c r="C232" t="inlineStr">
        <is>
          <t>South</t>
        </is>
      </c>
      <c r="D232" t="inlineStr">
        <is>
          <t>Hyderabad</t>
        </is>
      </c>
      <c r="E232" t="inlineStr">
        <is>
          <t>Consumer</t>
        </is>
      </c>
      <c r="F232" t="inlineStr">
        <is>
          <t>Partner</t>
        </is>
      </c>
      <c r="G232" t="inlineStr">
        <is>
          <t>Office Supplies</t>
        </is>
      </c>
      <c r="H232" t="inlineStr">
        <is>
          <t>Paper Ream</t>
        </is>
      </c>
      <c r="I232" t="n">
        <v>4</v>
      </c>
      <c r="J232" s="12" t="n">
        <v>453.72</v>
      </c>
      <c r="K232" s="13" t="n">
        <v>0.2</v>
      </c>
      <c r="L232" s="12" t="n">
        <v>1451.9</v>
      </c>
      <c r="M232" s="12" t="n">
        <v>1361.16</v>
      </c>
      <c r="N232" s="12" t="n">
        <v>90.73999999999999</v>
      </c>
      <c r="O232" t="inlineStr">
        <is>
          <t>Debit Card</t>
        </is>
      </c>
      <c r="P232" t="inlineStr">
        <is>
          <t>Diya Patel</t>
        </is>
      </c>
      <c r="Q232" t="inlineStr">
        <is>
          <t>CUST-0014</t>
        </is>
      </c>
      <c r="R232" t="n">
        <v>5</v>
      </c>
      <c r="S232" t="inlineStr">
        <is>
          <t>No</t>
        </is>
      </c>
    </row>
    <row r="233">
      <c r="A233" t="inlineStr">
        <is>
          <t>ORD-2409-00232</t>
        </is>
      </c>
      <c r="B233" s="11" t="n">
        <v>45545</v>
      </c>
      <c r="C233" t="inlineStr">
        <is>
          <t>West</t>
        </is>
      </c>
      <c r="D233" t="inlineStr">
        <is>
          <t>Ahmedabad</t>
        </is>
      </c>
      <c r="E233" t="inlineStr">
        <is>
          <t>Corporate</t>
        </is>
      </c>
      <c r="F233" t="inlineStr">
        <is>
          <t>Direct Sales</t>
        </is>
      </c>
      <c r="G233" t="inlineStr">
        <is>
          <t>Furniture</t>
        </is>
      </c>
      <c r="H233" t="inlineStr">
        <is>
          <t>Desk</t>
        </is>
      </c>
      <c r="I233" t="n">
        <v>3</v>
      </c>
      <c r="J233" s="12" t="n">
        <v>12022.04</v>
      </c>
      <c r="K233" s="13" t="n">
        <v>0.15</v>
      </c>
      <c r="L233" s="12" t="n">
        <v>30656.2</v>
      </c>
      <c r="M233" s="12" t="n">
        <v>27049.59</v>
      </c>
      <c r="N233" s="12" t="n">
        <v>3606.61</v>
      </c>
      <c r="O233" t="inlineStr">
        <is>
          <t>Debit Card</t>
        </is>
      </c>
      <c r="P233" t="inlineStr">
        <is>
          <t>Ishaan Mehta</t>
        </is>
      </c>
      <c r="Q233" t="inlineStr">
        <is>
          <t>CUST-0098</t>
        </is>
      </c>
      <c r="R233" t="n">
        <v>3</v>
      </c>
      <c r="S233" t="inlineStr">
        <is>
          <t>No</t>
        </is>
      </c>
    </row>
    <row r="234">
      <c r="A234" t="inlineStr">
        <is>
          <t>ORD-2401-00233</t>
        </is>
      </c>
      <c r="B234" s="11" t="n">
        <v>45296</v>
      </c>
      <c r="C234" t="inlineStr">
        <is>
          <t>West</t>
        </is>
      </c>
      <c r="D234" t="inlineStr">
        <is>
          <t>Ahmedabad</t>
        </is>
      </c>
      <c r="E234" t="inlineStr">
        <is>
          <t>Consumer</t>
        </is>
      </c>
      <c r="F234" t="inlineStr">
        <is>
          <t>Partner</t>
        </is>
      </c>
      <c r="G234" t="inlineStr">
        <is>
          <t>Office Supplies</t>
        </is>
      </c>
      <c r="H234" t="inlineStr">
        <is>
          <t>Marker Set</t>
        </is>
      </c>
      <c r="I234" t="n">
        <v>4</v>
      </c>
      <c r="J234" s="12" t="n">
        <v>254.48</v>
      </c>
      <c r="K234" s="13" t="n">
        <v>0.1</v>
      </c>
      <c r="L234" s="12" t="n">
        <v>916.13</v>
      </c>
      <c r="M234" s="12" t="n">
        <v>661.65</v>
      </c>
      <c r="N234" s="12" t="n">
        <v>254.48</v>
      </c>
      <c r="O234" t="inlineStr">
        <is>
          <t>UPI</t>
        </is>
      </c>
      <c r="P234" t="inlineStr">
        <is>
          <t>Rohan Verma</t>
        </is>
      </c>
      <c r="Q234" t="inlineStr">
        <is>
          <t>CUST-0567</t>
        </is>
      </c>
      <c r="R234" t="n">
        <v>3</v>
      </c>
      <c r="S234" t="inlineStr">
        <is>
          <t>No</t>
        </is>
      </c>
    </row>
    <row r="235">
      <c r="A235" t="inlineStr">
        <is>
          <t>ORD-2503-00234</t>
        </is>
      </c>
      <c r="B235" s="11" t="n">
        <v>45742</v>
      </c>
      <c r="C235" t="inlineStr">
        <is>
          <t>South</t>
        </is>
      </c>
      <c r="D235" t="inlineStr">
        <is>
          <t>Hyderabad</t>
        </is>
      </c>
      <c r="E235" t="inlineStr">
        <is>
          <t>Corporate</t>
        </is>
      </c>
      <c r="F235" t="inlineStr">
        <is>
          <t>Direct Sales</t>
        </is>
      </c>
      <c r="G235" t="inlineStr">
        <is>
          <t>Technology</t>
        </is>
      </c>
      <c r="H235" t="inlineStr">
        <is>
          <t>Printer</t>
        </is>
      </c>
      <c r="I235" t="n">
        <v>6</v>
      </c>
      <c r="J235" s="12" t="n">
        <v>11262.32</v>
      </c>
      <c r="K235" s="13" t="n">
        <v>0.05</v>
      </c>
      <c r="L235" s="12" t="n">
        <v>64195.22</v>
      </c>
      <c r="M235" s="12" t="n">
        <v>55410.61</v>
      </c>
      <c r="N235" s="12" t="n">
        <v>8784.610000000001</v>
      </c>
      <c r="O235" t="inlineStr">
        <is>
          <t>Net Banking</t>
        </is>
      </c>
      <c r="P235" t="inlineStr">
        <is>
          <t>Vivaan Gupta</t>
        </is>
      </c>
      <c r="Q235" t="inlineStr">
        <is>
          <t>CUST-0017</t>
        </is>
      </c>
      <c r="R235" t="n">
        <v>3</v>
      </c>
      <c r="S235" t="inlineStr">
        <is>
          <t>No</t>
        </is>
      </c>
    </row>
    <row r="236">
      <c r="A236" t="inlineStr">
        <is>
          <t>ORD-2508-00235</t>
        </is>
      </c>
      <c r="B236" s="11" t="n">
        <v>45897</v>
      </c>
      <c r="C236" t="inlineStr">
        <is>
          <t>West</t>
        </is>
      </c>
      <c r="D236" t="inlineStr">
        <is>
          <t>Mumbai</t>
        </is>
      </c>
      <c r="E236" t="inlineStr">
        <is>
          <t>Corporate</t>
        </is>
      </c>
      <c r="F236" t="inlineStr">
        <is>
          <t>Partner</t>
        </is>
      </c>
      <c r="G236" t="inlineStr">
        <is>
          <t>Technology</t>
        </is>
      </c>
      <c r="H236" t="inlineStr">
        <is>
          <t>Headphones</t>
        </is>
      </c>
      <c r="I236" t="n">
        <v>3</v>
      </c>
      <c r="J236" s="12" t="n">
        <v>2683.51</v>
      </c>
      <c r="K236" s="13" t="n">
        <v>0.15</v>
      </c>
      <c r="L236" s="12" t="n">
        <v>6842.95</v>
      </c>
      <c r="M236" s="12" t="n">
        <v>5957.39</v>
      </c>
      <c r="N236" s="12" t="n">
        <v>885.5599999999999</v>
      </c>
      <c r="O236" t="inlineStr">
        <is>
          <t>Debit Card</t>
        </is>
      </c>
      <c r="P236" t="inlineStr">
        <is>
          <t>Sara Khan</t>
        </is>
      </c>
      <c r="Q236" t="inlineStr">
        <is>
          <t>CUST-0926</t>
        </is>
      </c>
      <c r="R236" t="n">
        <v>8</v>
      </c>
      <c r="S236" t="inlineStr">
        <is>
          <t>Yes</t>
        </is>
      </c>
    </row>
    <row r="237">
      <c r="A237" t="inlineStr">
        <is>
          <t>ORD-2402-00236</t>
        </is>
      </c>
      <c r="B237" s="11" t="n">
        <v>45326</v>
      </c>
      <c r="C237" t="inlineStr">
        <is>
          <t>South</t>
        </is>
      </c>
      <c r="D237" t="inlineStr">
        <is>
          <t>Kochi</t>
        </is>
      </c>
      <c r="E237" t="inlineStr">
        <is>
          <t>Education</t>
        </is>
      </c>
      <c r="F237" t="inlineStr">
        <is>
          <t>Direct Sales</t>
        </is>
      </c>
      <c r="G237" t="inlineStr">
        <is>
          <t>Furniture</t>
        </is>
      </c>
      <c r="H237" t="inlineStr">
        <is>
          <t>Cabinet</t>
        </is>
      </c>
      <c r="I237" t="n">
        <v>4</v>
      </c>
      <c r="J237" s="12" t="n">
        <v>9080.709999999999</v>
      </c>
      <c r="K237" s="13" t="n">
        <v>0.15</v>
      </c>
      <c r="L237" s="12" t="n">
        <v>30874.41</v>
      </c>
      <c r="M237" s="12" t="n">
        <v>28331.82</v>
      </c>
      <c r="N237" s="12" t="n">
        <v>2542.59</v>
      </c>
      <c r="O237" t="inlineStr">
        <is>
          <t>Cash</t>
        </is>
      </c>
      <c r="P237" t="inlineStr">
        <is>
          <t>Sara Khan</t>
        </is>
      </c>
      <c r="Q237" t="inlineStr">
        <is>
          <t>CUST-0820</t>
        </is>
      </c>
      <c r="R237" t="n">
        <v>4</v>
      </c>
      <c r="S237" t="inlineStr">
        <is>
          <t>Yes</t>
        </is>
      </c>
    </row>
    <row r="238">
      <c r="A238" t="inlineStr">
        <is>
          <t>ORD-2511-00237</t>
        </is>
      </c>
      <c r="B238" s="11" t="n">
        <v>45978</v>
      </c>
      <c r="C238" t="inlineStr">
        <is>
          <t>East</t>
        </is>
      </c>
      <c r="D238" t="inlineStr">
        <is>
          <t>Bhubaneswar</t>
        </is>
      </c>
      <c r="E238" t="inlineStr">
        <is>
          <t>Corporate</t>
        </is>
      </c>
      <c r="F238" t="inlineStr">
        <is>
          <t>Online</t>
        </is>
      </c>
      <c r="G238" t="inlineStr">
        <is>
          <t>Furniture</t>
        </is>
      </c>
      <c r="H238" t="inlineStr">
        <is>
          <t>Cabinet</t>
        </is>
      </c>
      <c r="I238" t="n">
        <v>3</v>
      </c>
      <c r="J238" s="12" t="n">
        <v>10216.65</v>
      </c>
      <c r="K238" s="13" t="n">
        <v>0.15</v>
      </c>
      <c r="L238" s="12" t="n">
        <v>26052.46</v>
      </c>
      <c r="M238" s="12" t="n">
        <v>23906.96</v>
      </c>
      <c r="N238" s="12" t="n">
        <v>2145.5</v>
      </c>
      <c r="O238" t="inlineStr">
        <is>
          <t>UPI</t>
        </is>
      </c>
      <c r="P238" t="inlineStr">
        <is>
          <t>Rohan Verma</t>
        </is>
      </c>
      <c r="Q238" t="inlineStr">
        <is>
          <t>CUST-0761</t>
        </is>
      </c>
      <c r="R238" t="n">
        <v>4</v>
      </c>
      <c r="S238" t="inlineStr">
        <is>
          <t>No</t>
        </is>
      </c>
    </row>
    <row r="239">
      <c r="A239" t="inlineStr">
        <is>
          <t>ORD-2412-00238</t>
        </is>
      </c>
      <c r="B239" s="11" t="n">
        <v>45651</v>
      </c>
      <c r="C239" t="inlineStr">
        <is>
          <t>Central</t>
        </is>
      </c>
      <c r="D239" t="inlineStr">
        <is>
          <t>Bhopal</t>
        </is>
      </c>
      <c r="E239" t="inlineStr">
        <is>
          <t>Education</t>
        </is>
      </c>
      <c r="F239" t="inlineStr">
        <is>
          <t>Retail Store</t>
        </is>
      </c>
      <c r="G239" t="inlineStr">
        <is>
          <t>Office Supplies</t>
        </is>
      </c>
      <c r="H239" t="inlineStr">
        <is>
          <t>Stapler</t>
        </is>
      </c>
      <c r="I239" t="n">
        <v>3</v>
      </c>
      <c r="J239" s="12" t="n">
        <v>311.69</v>
      </c>
      <c r="K239" s="13" t="n">
        <v>0.15</v>
      </c>
      <c r="L239" s="12" t="n">
        <v>794.8099999999999</v>
      </c>
      <c r="M239" s="12" t="n">
        <v>626.5</v>
      </c>
      <c r="N239" s="12" t="n">
        <v>168.31</v>
      </c>
      <c r="O239" t="inlineStr">
        <is>
          <t>Debit Card</t>
        </is>
      </c>
      <c r="P239" t="inlineStr">
        <is>
          <t>Meera Joshi</t>
        </is>
      </c>
      <c r="Q239" t="inlineStr">
        <is>
          <t>CUST-0663</t>
        </is>
      </c>
      <c r="R239" t="n">
        <v>3</v>
      </c>
      <c r="S239" t="inlineStr">
        <is>
          <t>No</t>
        </is>
      </c>
    </row>
    <row r="240">
      <c r="A240" t="inlineStr">
        <is>
          <t>ORD-2501-00239</t>
        </is>
      </c>
      <c r="B240" s="11" t="n">
        <v>45673</v>
      </c>
      <c r="C240" t="inlineStr">
        <is>
          <t>East</t>
        </is>
      </c>
      <c r="D240" t="inlineStr">
        <is>
          <t>Bhubaneswar</t>
        </is>
      </c>
      <c r="E240" t="inlineStr">
        <is>
          <t>Corporate</t>
        </is>
      </c>
      <c r="F240" t="inlineStr">
        <is>
          <t>Online</t>
        </is>
      </c>
      <c r="G240" t="inlineStr">
        <is>
          <t>Office Supplies</t>
        </is>
      </c>
      <c r="H240" t="inlineStr">
        <is>
          <t>Pen Box</t>
        </is>
      </c>
      <c r="I240" t="n">
        <v>6</v>
      </c>
      <c r="J240" s="12" t="n">
        <v>215.37</v>
      </c>
      <c r="K240" s="13" t="n">
        <v>0.05</v>
      </c>
      <c r="L240" s="12" t="n">
        <v>1227.61</v>
      </c>
      <c r="M240" s="12" t="n">
        <v>788.25</v>
      </c>
      <c r="N240" s="12" t="n">
        <v>439.36</v>
      </c>
      <c r="O240" t="inlineStr">
        <is>
          <t>Debit Card</t>
        </is>
      </c>
      <c r="P240" t="inlineStr">
        <is>
          <t>Kabir Singh</t>
        </is>
      </c>
      <c r="Q240" t="inlineStr">
        <is>
          <t>CUST-0395</t>
        </is>
      </c>
      <c r="R240" t="n">
        <v>2</v>
      </c>
      <c r="S240" t="inlineStr">
        <is>
          <t>No</t>
        </is>
      </c>
    </row>
    <row r="241">
      <c r="A241" t="inlineStr">
        <is>
          <t>ORD-2407-00240</t>
        </is>
      </c>
      <c r="B241" s="11" t="n">
        <v>45476</v>
      </c>
      <c r="C241" t="inlineStr">
        <is>
          <t>East</t>
        </is>
      </c>
      <c r="D241" t="inlineStr">
        <is>
          <t>Bhubaneswar</t>
        </is>
      </c>
      <c r="E241" t="inlineStr">
        <is>
          <t>Corporate</t>
        </is>
      </c>
      <c r="F241" t="inlineStr">
        <is>
          <t>Partner</t>
        </is>
      </c>
      <c r="G241" t="inlineStr">
        <is>
          <t>Furniture</t>
        </is>
      </c>
      <c r="H241" t="inlineStr">
        <is>
          <t>Desk</t>
        </is>
      </c>
      <c r="I241" t="n">
        <v>3</v>
      </c>
      <c r="J241" s="12" t="n">
        <v>11514.11</v>
      </c>
      <c r="K241" s="13" t="n">
        <v>0.05</v>
      </c>
      <c r="L241" s="12" t="n">
        <v>32815.21</v>
      </c>
      <c r="M241" s="12" t="n">
        <v>25906.75</v>
      </c>
      <c r="N241" s="12" t="n">
        <v>6908.46</v>
      </c>
      <c r="O241" t="inlineStr">
        <is>
          <t>Debit Card</t>
        </is>
      </c>
      <c r="P241" t="inlineStr">
        <is>
          <t>Anaya Rao</t>
        </is>
      </c>
      <c r="Q241" t="inlineStr">
        <is>
          <t>CUST-0090</t>
        </is>
      </c>
      <c r="R241" t="n">
        <v>3</v>
      </c>
      <c r="S241" t="inlineStr">
        <is>
          <t>No</t>
        </is>
      </c>
    </row>
    <row r="242">
      <c r="A242" t="inlineStr">
        <is>
          <t>ORD-2405-00241</t>
        </is>
      </c>
      <c r="B242" s="11" t="n">
        <v>45439</v>
      </c>
      <c r="C242" t="inlineStr">
        <is>
          <t>South</t>
        </is>
      </c>
      <c r="D242" t="inlineStr">
        <is>
          <t>Hyderabad</t>
        </is>
      </c>
      <c r="E242" t="inlineStr">
        <is>
          <t>Corporate</t>
        </is>
      </c>
      <c r="F242" t="inlineStr">
        <is>
          <t>Online</t>
        </is>
      </c>
      <c r="G242" t="inlineStr">
        <is>
          <t>Office Supplies</t>
        </is>
      </c>
      <c r="H242" t="inlineStr">
        <is>
          <t>Notebook Pack</t>
        </is>
      </c>
      <c r="I242" t="n">
        <v>5</v>
      </c>
      <c r="J242" s="12" t="n">
        <v>352.8</v>
      </c>
      <c r="K242" s="13" t="n">
        <v>0.03</v>
      </c>
      <c r="L242" s="12" t="n">
        <v>1711.08</v>
      </c>
      <c r="M242" s="12" t="n">
        <v>1128.96</v>
      </c>
      <c r="N242" s="12" t="n">
        <v>582.12</v>
      </c>
      <c r="O242" t="inlineStr">
        <is>
          <t>Debit Card</t>
        </is>
      </c>
      <c r="P242" t="inlineStr">
        <is>
          <t>Ishaan Mehta</t>
        </is>
      </c>
      <c r="Q242" t="inlineStr">
        <is>
          <t>CUST-0030</t>
        </is>
      </c>
      <c r="R242" t="n">
        <v>6</v>
      </c>
      <c r="S242" t="inlineStr">
        <is>
          <t>No</t>
        </is>
      </c>
    </row>
    <row r="243">
      <c r="A243" t="inlineStr">
        <is>
          <t>ORD-2511-00242</t>
        </is>
      </c>
      <c r="B243" s="11" t="n">
        <v>45966</v>
      </c>
      <c r="C243" t="inlineStr">
        <is>
          <t>North</t>
        </is>
      </c>
      <c r="D243" t="inlineStr">
        <is>
          <t>Delhi</t>
        </is>
      </c>
      <c r="E243" t="inlineStr">
        <is>
          <t>Small Business</t>
        </is>
      </c>
      <c r="F243" t="inlineStr">
        <is>
          <t>Direct Sales</t>
        </is>
      </c>
      <c r="G243" t="inlineStr">
        <is>
          <t>Office Supplies</t>
        </is>
      </c>
      <c r="H243" t="inlineStr">
        <is>
          <t>Stapler</t>
        </is>
      </c>
      <c r="I243" t="n">
        <v>10</v>
      </c>
      <c r="J243" s="12" t="n">
        <v>330.36</v>
      </c>
      <c r="K243" s="13" t="n">
        <v>0.1</v>
      </c>
      <c r="L243" s="12" t="n">
        <v>2973.24</v>
      </c>
      <c r="M243" s="12" t="n">
        <v>2213.41</v>
      </c>
      <c r="N243" s="12" t="n">
        <v>759.83</v>
      </c>
      <c r="O243" t="inlineStr">
        <is>
          <t>Cash</t>
        </is>
      </c>
      <c r="P243" t="inlineStr">
        <is>
          <t>Kabir Singh</t>
        </is>
      </c>
      <c r="Q243" t="inlineStr">
        <is>
          <t>CUST-0633</t>
        </is>
      </c>
      <c r="R243" t="n">
        <v>3</v>
      </c>
      <c r="S243" t="inlineStr">
        <is>
          <t>Yes</t>
        </is>
      </c>
    </row>
    <row r="244">
      <c r="A244" t="inlineStr">
        <is>
          <t>ORD-2410-00243</t>
        </is>
      </c>
      <c r="B244" s="11" t="n">
        <v>45584</v>
      </c>
      <c r="C244" t="inlineStr">
        <is>
          <t>Central</t>
        </is>
      </c>
      <c r="D244" t="inlineStr">
        <is>
          <t>Nagpur</t>
        </is>
      </c>
      <c r="E244" t="inlineStr">
        <is>
          <t>Small Business</t>
        </is>
      </c>
      <c r="F244" t="inlineStr">
        <is>
          <t>Partner</t>
        </is>
      </c>
      <c r="G244" t="inlineStr">
        <is>
          <t>Accessories</t>
        </is>
      </c>
      <c r="H244" t="inlineStr">
        <is>
          <t>Laptop Stand</t>
        </is>
      </c>
      <c r="I244" t="n">
        <v>1</v>
      </c>
      <c r="J244" s="12" t="n">
        <v>1774.35</v>
      </c>
      <c r="K244" s="13" t="n">
        <v>0.03</v>
      </c>
      <c r="L244" s="12" t="n">
        <v>1721.12</v>
      </c>
      <c r="M244" s="12" t="n">
        <v>1242.04</v>
      </c>
      <c r="N244" s="12" t="n">
        <v>479.08</v>
      </c>
      <c r="O244" t="inlineStr">
        <is>
          <t>Net Banking</t>
        </is>
      </c>
      <c r="P244" t="inlineStr">
        <is>
          <t>Meera Joshi</t>
        </is>
      </c>
      <c r="Q244" t="inlineStr">
        <is>
          <t>CUST-0540</t>
        </is>
      </c>
      <c r="R244" t="n">
        <v>5</v>
      </c>
      <c r="S244" t="inlineStr">
        <is>
          <t>No</t>
        </is>
      </c>
    </row>
    <row r="245">
      <c r="A245" t="inlineStr">
        <is>
          <t>ORD-2407-00244</t>
        </is>
      </c>
      <c r="B245" s="11" t="n">
        <v>45501</v>
      </c>
      <c r="C245" t="inlineStr">
        <is>
          <t>South</t>
        </is>
      </c>
      <c r="D245" t="inlineStr">
        <is>
          <t>Kochi</t>
        </is>
      </c>
      <c r="E245" t="inlineStr">
        <is>
          <t>Education</t>
        </is>
      </c>
      <c r="F245" t="inlineStr">
        <is>
          <t>Direct Sales</t>
        </is>
      </c>
      <c r="G245" t="inlineStr">
        <is>
          <t>Office Supplies</t>
        </is>
      </c>
      <c r="H245" t="inlineStr">
        <is>
          <t>Stapler</t>
        </is>
      </c>
      <c r="I245" t="n">
        <v>1</v>
      </c>
      <c r="J245" s="12" t="n">
        <v>346.98</v>
      </c>
      <c r="K245" s="13" t="n">
        <v>0</v>
      </c>
      <c r="L245" s="12" t="n">
        <v>346.98</v>
      </c>
      <c r="M245" s="12" t="n">
        <v>232.48</v>
      </c>
      <c r="N245" s="12" t="n">
        <v>114.5</v>
      </c>
      <c r="O245" t="inlineStr">
        <is>
          <t>Credit Card</t>
        </is>
      </c>
      <c r="P245" t="inlineStr">
        <is>
          <t>Kabir Singh</t>
        </is>
      </c>
      <c r="Q245" t="inlineStr">
        <is>
          <t>CUST-0268</t>
        </is>
      </c>
      <c r="R245" t="n">
        <v>2</v>
      </c>
      <c r="S245" t="inlineStr">
        <is>
          <t>No</t>
        </is>
      </c>
    </row>
    <row r="246">
      <c r="A246" t="inlineStr">
        <is>
          <t>ORD-2504-00245</t>
        </is>
      </c>
      <c r="B246" s="11" t="n">
        <v>45751</v>
      </c>
      <c r="C246" t="inlineStr">
        <is>
          <t>East</t>
        </is>
      </c>
      <c r="D246" t="inlineStr">
        <is>
          <t>Patna</t>
        </is>
      </c>
      <c r="E246" t="inlineStr">
        <is>
          <t>Corporate</t>
        </is>
      </c>
      <c r="F246" t="inlineStr">
        <is>
          <t>Partner</t>
        </is>
      </c>
      <c r="G246" t="inlineStr">
        <is>
          <t>Accessories</t>
        </is>
      </c>
      <c r="H246" t="inlineStr">
        <is>
          <t>USB Hub</t>
        </is>
      </c>
      <c r="I246" t="n">
        <v>3</v>
      </c>
      <c r="J246" s="12" t="n">
        <v>1384.74</v>
      </c>
      <c r="K246" s="13" t="n">
        <v>0.1</v>
      </c>
      <c r="L246" s="12" t="n">
        <v>3738.8</v>
      </c>
      <c r="M246" s="12" t="n">
        <v>2824.87</v>
      </c>
      <c r="N246" s="12" t="n">
        <v>913.9299999999999</v>
      </c>
      <c r="O246" t="inlineStr">
        <is>
          <t>Debit Card</t>
        </is>
      </c>
      <c r="P246" t="inlineStr">
        <is>
          <t>Tara Kapoor</t>
        </is>
      </c>
      <c r="Q246" t="inlineStr">
        <is>
          <t>CUST-0797</t>
        </is>
      </c>
      <c r="R246" t="n">
        <v>3</v>
      </c>
      <c r="S246" t="inlineStr">
        <is>
          <t>No</t>
        </is>
      </c>
    </row>
    <row r="247">
      <c r="A247" t="inlineStr">
        <is>
          <t>ORD-2510-00246</t>
        </is>
      </c>
      <c r="B247" s="11" t="n">
        <v>45935</v>
      </c>
      <c r="C247" t="inlineStr">
        <is>
          <t>West</t>
        </is>
      </c>
      <c r="D247" t="inlineStr">
        <is>
          <t>Pune</t>
        </is>
      </c>
      <c r="E247" t="inlineStr">
        <is>
          <t>Consumer</t>
        </is>
      </c>
      <c r="F247" t="inlineStr">
        <is>
          <t>Retail Store</t>
        </is>
      </c>
      <c r="G247" t="inlineStr">
        <is>
          <t>Technology</t>
        </is>
      </c>
      <c r="H247" t="inlineStr">
        <is>
          <t>Headphones</t>
        </is>
      </c>
      <c r="I247" t="n">
        <v>1</v>
      </c>
      <c r="J247" s="12" t="n">
        <v>3018.01</v>
      </c>
      <c r="K247" s="13" t="n">
        <v>0.03</v>
      </c>
      <c r="L247" s="12" t="n">
        <v>2927.47</v>
      </c>
      <c r="M247" s="12" t="n">
        <v>2233.33</v>
      </c>
      <c r="N247" s="12" t="n">
        <v>694.14</v>
      </c>
      <c r="O247" t="inlineStr">
        <is>
          <t>UPI</t>
        </is>
      </c>
      <c r="P247" t="inlineStr">
        <is>
          <t>Ishaan Mehta</t>
        </is>
      </c>
      <c r="Q247" t="inlineStr">
        <is>
          <t>CUST-0174</t>
        </is>
      </c>
      <c r="R247" t="n">
        <v>5</v>
      </c>
      <c r="S247" t="inlineStr">
        <is>
          <t>No</t>
        </is>
      </c>
    </row>
    <row r="248">
      <c r="A248" t="inlineStr">
        <is>
          <t>ORD-2412-00247</t>
        </is>
      </c>
      <c r="B248" s="11" t="n">
        <v>45638</v>
      </c>
      <c r="C248" t="inlineStr">
        <is>
          <t>North</t>
        </is>
      </c>
      <c r="D248" t="inlineStr">
        <is>
          <t>Lucknow</t>
        </is>
      </c>
      <c r="E248" t="inlineStr">
        <is>
          <t>Corporate</t>
        </is>
      </c>
      <c r="F248" t="inlineStr">
        <is>
          <t>Partner</t>
        </is>
      </c>
      <c r="G248" t="inlineStr">
        <is>
          <t>Accessories</t>
        </is>
      </c>
      <c r="H248" t="inlineStr">
        <is>
          <t>Laptop Stand</t>
        </is>
      </c>
      <c r="I248" t="n">
        <v>3</v>
      </c>
      <c r="J248" s="12" t="n">
        <v>1682.5</v>
      </c>
      <c r="K248" s="13" t="n">
        <v>0.05</v>
      </c>
      <c r="L248" s="12" t="n">
        <v>4795.12</v>
      </c>
      <c r="M248" s="12" t="n">
        <v>3533.25</v>
      </c>
      <c r="N248" s="12" t="n">
        <v>1261.87</v>
      </c>
      <c r="O248" t="inlineStr">
        <is>
          <t>Net Banking</t>
        </is>
      </c>
      <c r="P248" t="inlineStr">
        <is>
          <t>Vivaan Gupta</t>
        </is>
      </c>
      <c r="Q248" t="inlineStr">
        <is>
          <t>CUST-0315</t>
        </is>
      </c>
      <c r="R248" t="n">
        <v>6</v>
      </c>
      <c r="S248" t="inlineStr">
        <is>
          <t>No</t>
        </is>
      </c>
    </row>
    <row r="249">
      <c r="A249" t="inlineStr">
        <is>
          <t>ORD-2405-00248</t>
        </is>
      </c>
      <c r="B249" s="11" t="n">
        <v>45431</v>
      </c>
      <c r="C249" t="inlineStr">
        <is>
          <t>East</t>
        </is>
      </c>
      <c r="D249" t="inlineStr">
        <is>
          <t>Bhubaneswar</t>
        </is>
      </c>
      <c r="E249" t="inlineStr">
        <is>
          <t>Small Business</t>
        </is>
      </c>
      <c r="F249" t="inlineStr">
        <is>
          <t>Partner</t>
        </is>
      </c>
      <c r="G249" t="inlineStr">
        <is>
          <t>Technology</t>
        </is>
      </c>
      <c r="H249" t="inlineStr">
        <is>
          <t>Tablet</t>
        </is>
      </c>
      <c r="I249" t="n">
        <v>1</v>
      </c>
      <c r="J249" s="12" t="n">
        <v>22937.06</v>
      </c>
      <c r="K249" s="13" t="n">
        <v>0.05</v>
      </c>
      <c r="L249" s="12" t="n">
        <v>21790.21</v>
      </c>
      <c r="M249" s="12" t="n">
        <v>19037.76</v>
      </c>
      <c r="N249" s="12" t="n">
        <v>2752.45</v>
      </c>
      <c r="O249" t="inlineStr">
        <is>
          <t>Credit Card</t>
        </is>
      </c>
      <c r="P249" t="inlineStr">
        <is>
          <t>Anaya Rao</t>
        </is>
      </c>
      <c r="Q249" t="inlineStr">
        <is>
          <t>CUST-0519</t>
        </is>
      </c>
      <c r="R249" t="n">
        <v>2</v>
      </c>
      <c r="S249" t="inlineStr">
        <is>
          <t>No</t>
        </is>
      </c>
    </row>
    <row r="250">
      <c r="A250" t="inlineStr">
        <is>
          <t>ORD-2501-00249</t>
        </is>
      </c>
      <c r="B250" s="11" t="n">
        <v>45660</v>
      </c>
      <c r="C250" t="inlineStr">
        <is>
          <t>West</t>
        </is>
      </c>
      <c r="D250" t="inlineStr">
        <is>
          <t>Surat</t>
        </is>
      </c>
      <c r="E250" t="inlineStr">
        <is>
          <t>Corporate</t>
        </is>
      </c>
      <c r="F250" t="inlineStr">
        <is>
          <t>Partner</t>
        </is>
      </c>
      <c r="G250" t="inlineStr">
        <is>
          <t>Accessories</t>
        </is>
      </c>
      <c r="H250" t="inlineStr">
        <is>
          <t>Mouse</t>
        </is>
      </c>
      <c r="I250" t="n">
        <v>6</v>
      </c>
      <c r="J250" s="12" t="n">
        <v>905.04</v>
      </c>
      <c r="K250" s="13" t="n">
        <v>0.1</v>
      </c>
      <c r="L250" s="12" t="n">
        <v>4887.22</v>
      </c>
      <c r="M250" s="12" t="n">
        <v>3583.96</v>
      </c>
      <c r="N250" s="12" t="n">
        <v>1303.26</v>
      </c>
      <c r="O250" t="inlineStr">
        <is>
          <t>Credit Card</t>
        </is>
      </c>
      <c r="P250" t="inlineStr">
        <is>
          <t>Anaya Rao</t>
        </is>
      </c>
      <c r="Q250" t="inlineStr">
        <is>
          <t>CUST-0292</t>
        </is>
      </c>
      <c r="R250" t="n">
        <v>2</v>
      </c>
      <c r="S250" t="inlineStr">
        <is>
          <t>No</t>
        </is>
      </c>
    </row>
    <row r="251">
      <c r="A251" t="inlineStr">
        <is>
          <t>ORD-2401-00250</t>
        </is>
      </c>
      <c r="B251" s="11" t="n">
        <v>45299</v>
      </c>
      <c r="C251" t="inlineStr">
        <is>
          <t>South</t>
        </is>
      </c>
      <c r="D251" t="inlineStr">
        <is>
          <t>Bengaluru</t>
        </is>
      </c>
      <c r="E251" t="inlineStr">
        <is>
          <t>Corporate</t>
        </is>
      </c>
      <c r="F251" t="inlineStr">
        <is>
          <t>Retail Store</t>
        </is>
      </c>
      <c r="G251" t="inlineStr">
        <is>
          <t>Office Supplies</t>
        </is>
      </c>
      <c r="H251" t="inlineStr">
        <is>
          <t>Paper Ream</t>
        </is>
      </c>
      <c r="I251" t="n">
        <v>1</v>
      </c>
      <c r="J251" s="12" t="n">
        <v>458.48</v>
      </c>
      <c r="K251" s="13" t="n">
        <v>0.2</v>
      </c>
      <c r="L251" s="12" t="n">
        <v>366.78</v>
      </c>
      <c r="M251" s="12" t="n">
        <v>343.86</v>
      </c>
      <c r="N251" s="12" t="n">
        <v>22.92</v>
      </c>
      <c r="O251" t="inlineStr">
        <is>
          <t>Net Banking</t>
        </is>
      </c>
      <c r="P251" t="inlineStr">
        <is>
          <t>Kabir Singh</t>
        </is>
      </c>
      <c r="Q251" t="inlineStr">
        <is>
          <t>CUST-0548</t>
        </is>
      </c>
      <c r="R251" t="n">
        <v>5</v>
      </c>
      <c r="S251" t="inlineStr">
        <is>
          <t>No</t>
        </is>
      </c>
    </row>
    <row r="252">
      <c r="A252" t="inlineStr">
        <is>
          <t>ORD-2508-00251</t>
        </is>
      </c>
      <c r="B252" s="11" t="n">
        <v>45891</v>
      </c>
      <c r="C252" t="inlineStr">
        <is>
          <t>East</t>
        </is>
      </c>
      <c r="D252" t="inlineStr">
        <is>
          <t>Bhubaneswar</t>
        </is>
      </c>
      <c r="E252" t="inlineStr">
        <is>
          <t>Corporate</t>
        </is>
      </c>
      <c r="F252" t="inlineStr">
        <is>
          <t>Online</t>
        </is>
      </c>
      <c r="G252" t="inlineStr">
        <is>
          <t>Office Supplies</t>
        </is>
      </c>
      <c r="H252" t="inlineStr">
        <is>
          <t>Marker Set</t>
        </is>
      </c>
      <c r="I252" t="n">
        <v>1</v>
      </c>
      <c r="J252" s="12" t="n">
        <v>264.37</v>
      </c>
      <c r="K252" s="13" t="n">
        <v>0</v>
      </c>
      <c r="L252" s="12" t="n">
        <v>264.37</v>
      </c>
      <c r="M252" s="12" t="n">
        <v>171.84</v>
      </c>
      <c r="N252" s="12" t="n">
        <v>92.53</v>
      </c>
      <c r="O252" t="inlineStr">
        <is>
          <t>Debit Card</t>
        </is>
      </c>
      <c r="P252" t="inlineStr">
        <is>
          <t>Anaya Rao</t>
        </is>
      </c>
      <c r="Q252" t="inlineStr">
        <is>
          <t>CUST-0359</t>
        </is>
      </c>
      <c r="R252" t="n">
        <v>10</v>
      </c>
      <c r="S252" t="inlineStr">
        <is>
          <t>No</t>
        </is>
      </c>
    </row>
    <row r="253">
      <c r="A253" t="inlineStr">
        <is>
          <t>ORD-2402-00252</t>
        </is>
      </c>
      <c r="B253" s="11" t="n">
        <v>45349</v>
      </c>
      <c r="C253" t="inlineStr">
        <is>
          <t>South</t>
        </is>
      </c>
      <c r="D253" t="inlineStr">
        <is>
          <t>Kochi</t>
        </is>
      </c>
      <c r="E253" t="inlineStr">
        <is>
          <t>Small Business</t>
        </is>
      </c>
      <c r="F253" t="inlineStr">
        <is>
          <t>Partner</t>
        </is>
      </c>
      <c r="G253" t="inlineStr">
        <is>
          <t>Accessories</t>
        </is>
      </c>
      <c r="H253" t="inlineStr">
        <is>
          <t>USB Hub</t>
        </is>
      </c>
      <c r="I253" t="n">
        <v>6</v>
      </c>
      <c r="J253" s="12" t="n">
        <v>1317.27</v>
      </c>
      <c r="K253" s="13" t="n">
        <v>0</v>
      </c>
      <c r="L253" s="12" t="n">
        <v>7903.62</v>
      </c>
      <c r="M253" s="12" t="n">
        <v>5374.46</v>
      </c>
      <c r="N253" s="12" t="n">
        <v>2529.16</v>
      </c>
      <c r="O253" t="inlineStr">
        <is>
          <t>Credit Card</t>
        </is>
      </c>
      <c r="P253" t="inlineStr">
        <is>
          <t>Anaya Rao</t>
        </is>
      </c>
      <c r="Q253" t="inlineStr">
        <is>
          <t>CUST-0083</t>
        </is>
      </c>
      <c r="R253" t="n">
        <v>6</v>
      </c>
      <c r="S253" t="inlineStr">
        <is>
          <t>No</t>
        </is>
      </c>
    </row>
    <row r="254">
      <c r="A254" t="inlineStr">
        <is>
          <t>ORD-2505-00253</t>
        </is>
      </c>
      <c r="B254" s="11" t="n">
        <v>45807</v>
      </c>
      <c r="C254" t="inlineStr">
        <is>
          <t>West</t>
        </is>
      </c>
      <c r="D254" t="inlineStr">
        <is>
          <t>Mumbai</t>
        </is>
      </c>
      <c r="E254" t="inlineStr">
        <is>
          <t>Education</t>
        </is>
      </c>
      <c r="F254" t="inlineStr">
        <is>
          <t>Direct Sales</t>
        </is>
      </c>
      <c r="G254" t="inlineStr">
        <is>
          <t>Accessories</t>
        </is>
      </c>
      <c r="H254" t="inlineStr">
        <is>
          <t>Mouse</t>
        </is>
      </c>
      <c r="I254" t="n">
        <v>3</v>
      </c>
      <c r="J254" s="12" t="n">
        <v>801.36</v>
      </c>
      <c r="K254" s="13" t="n">
        <v>0.1</v>
      </c>
      <c r="L254" s="12" t="n">
        <v>2163.67</v>
      </c>
      <c r="M254" s="12" t="n">
        <v>1586.69</v>
      </c>
      <c r="N254" s="12" t="n">
        <v>576.98</v>
      </c>
      <c r="O254" t="inlineStr">
        <is>
          <t>Debit Card</t>
        </is>
      </c>
      <c r="P254" t="inlineStr">
        <is>
          <t>Aarav Sharma</t>
        </is>
      </c>
      <c r="Q254" t="inlineStr">
        <is>
          <t>CUST-0076</t>
        </is>
      </c>
      <c r="R254" t="n">
        <v>2</v>
      </c>
      <c r="S254" t="inlineStr">
        <is>
          <t>No</t>
        </is>
      </c>
    </row>
    <row r="255">
      <c r="A255" t="inlineStr">
        <is>
          <t>ORD-2507-00254</t>
        </is>
      </c>
      <c r="B255" s="11" t="n">
        <v>45860</v>
      </c>
      <c r="C255" t="inlineStr">
        <is>
          <t>Central</t>
        </is>
      </c>
      <c r="D255" t="inlineStr">
        <is>
          <t>Indore</t>
        </is>
      </c>
      <c r="E255" t="inlineStr">
        <is>
          <t>Education</t>
        </is>
      </c>
      <c r="F255" t="inlineStr">
        <is>
          <t>Partner</t>
        </is>
      </c>
      <c r="G255" t="inlineStr">
        <is>
          <t>Furniture</t>
        </is>
      </c>
      <c r="H255" t="inlineStr">
        <is>
          <t>Office Chair</t>
        </is>
      </c>
      <c r="I255" t="n">
        <v>8</v>
      </c>
      <c r="J255" s="12" t="n">
        <v>7485.91</v>
      </c>
      <c r="K255" s="13" t="n">
        <v>0.1</v>
      </c>
      <c r="L255" s="12" t="n">
        <v>53898.55</v>
      </c>
      <c r="M255" s="12" t="n">
        <v>41322.22</v>
      </c>
      <c r="N255" s="12" t="n">
        <v>12576.33</v>
      </c>
      <c r="O255" t="inlineStr">
        <is>
          <t>UPI</t>
        </is>
      </c>
      <c r="P255" t="inlineStr">
        <is>
          <t>Vivaan Gupta</t>
        </is>
      </c>
      <c r="Q255" t="inlineStr">
        <is>
          <t>CUST-0919</t>
        </is>
      </c>
      <c r="R255" t="n">
        <v>4</v>
      </c>
      <c r="S255" t="inlineStr">
        <is>
          <t>No</t>
        </is>
      </c>
    </row>
    <row r="256">
      <c r="A256" t="inlineStr">
        <is>
          <t>ORD-2507-00255</t>
        </is>
      </c>
      <c r="B256" s="11" t="n">
        <v>45856</v>
      </c>
      <c r="C256" t="inlineStr">
        <is>
          <t>Central</t>
        </is>
      </c>
      <c r="D256" t="inlineStr">
        <is>
          <t>Indore</t>
        </is>
      </c>
      <c r="E256" t="inlineStr">
        <is>
          <t>Corporate</t>
        </is>
      </c>
      <c r="F256" t="inlineStr">
        <is>
          <t>Online</t>
        </is>
      </c>
      <c r="G256" t="inlineStr">
        <is>
          <t>Accessories</t>
        </is>
      </c>
      <c r="H256" t="inlineStr">
        <is>
          <t>USB Hub</t>
        </is>
      </c>
      <c r="I256" t="n">
        <v>8</v>
      </c>
      <c r="J256" s="12" t="n">
        <v>1130.98</v>
      </c>
      <c r="K256" s="13" t="n">
        <v>0.03</v>
      </c>
      <c r="L256" s="12" t="n">
        <v>8776.4</v>
      </c>
      <c r="M256" s="12" t="n">
        <v>6152.53</v>
      </c>
      <c r="N256" s="12" t="n">
        <v>2623.87</v>
      </c>
      <c r="O256" t="inlineStr">
        <is>
          <t>Net Banking</t>
        </is>
      </c>
      <c r="P256" t="inlineStr">
        <is>
          <t>Rohan Verma</t>
        </is>
      </c>
      <c r="Q256" t="inlineStr">
        <is>
          <t>CUST-0332</t>
        </is>
      </c>
      <c r="R256" t="n">
        <v>1</v>
      </c>
      <c r="S256" t="inlineStr">
        <is>
          <t>No</t>
        </is>
      </c>
    </row>
    <row r="257">
      <c r="A257" t="inlineStr">
        <is>
          <t>ORD-2503-00256</t>
        </is>
      </c>
      <c r="B257" s="11" t="n">
        <v>45741</v>
      </c>
      <c r="C257" t="inlineStr">
        <is>
          <t>West</t>
        </is>
      </c>
      <c r="D257" t="inlineStr">
        <is>
          <t>Pune</t>
        </is>
      </c>
      <c r="E257" t="inlineStr">
        <is>
          <t>Small Business</t>
        </is>
      </c>
      <c r="F257" t="inlineStr">
        <is>
          <t>Partner</t>
        </is>
      </c>
      <c r="G257" t="inlineStr">
        <is>
          <t>Office Supplies</t>
        </is>
      </c>
      <c r="H257" t="inlineStr">
        <is>
          <t>File Folder</t>
        </is>
      </c>
      <c r="I257" t="n">
        <v>1</v>
      </c>
      <c r="J257" s="12" t="n">
        <v>101.78</v>
      </c>
      <c r="K257" s="13" t="n">
        <v>0.05</v>
      </c>
      <c r="L257" s="12" t="n">
        <v>96.69</v>
      </c>
      <c r="M257" s="12" t="n">
        <v>59.03</v>
      </c>
      <c r="N257" s="12" t="n">
        <v>37.66</v>
      </c>
      <c r="O257" t="inlineStr">
        <is>
          <t>Net Banking</t>
        </is>
      </c>
      <c r="P257" t="inlineStr">
        <is>
          <t>Diya Patel</t>
        </is>
      </c>
      <c r="Q257" t="inlineStr">
        <is>
          <t>CUST-0591</t>
        </is>
      </c>
      <c r="R257" t="n">
        <v>2</v>
      </c>
      <c r="S257" t="inlineStr">
        <is>
          <t>No</t>
        </is>
      </c>
    </row>
    <row r="258">
      <c r="A258" t="inlineStr">
        <is>
          <t>ORD-2512-00257</t>
        </is>
      </c>
      <c r="B258" s="11" t="n">
        <v>46008</v>
      </c>
      <c r="C258" t="inlineStr">
        <is>
          <t>North</t>
        </is>
      </c>
      <c r="D258" t="inlineStr">
        <is>
          <t>Lucknow</t>
        </is>
      </c>
      <c r="E258" t="inlineStr">
        <is>
          <t>Education</t>
        </is>
      </c>
      <c r="F258" t="inlineStr">
        <is>
          <t>Direct Sales</t>
        </is>
      </c>
      <c r="G258" t="inlineStr">
        <is>
          <t>Technology</t>
        </is>
      </c>
      <c r="H258" t="inlineStr">
        <is>
          <t>Headphones</t>
        </is>
      </c>
      <c r="I258" t="n">
        <v>1</v>
      </c>
      <c r="J258" s="12" t="n">
        <v>2763.77</v>
      </c>
      <c r="K258" s="13" t="n">
        <v>0</v>
      </c>
      <c r="L258" s="12" t="n">
        <v>2763.77</v>
      </c>
      <c r="M258" s="12" t="n">
        <v>2045.19</v>
      </c>
      <c r="N258" s="12" t="n">
        <v>718.58</v>
      </c>
      <c r="O258" t="inlineStr">
        <is>
          <t>Credit Card</t>
        </is>
      </c>
      <c r="P258" t="inlineStr">
        <is>
          <t>Rohan Verma</t>
        </is>
      </c>
      <c r="Q258" t="inlineStr">
        <is>
          <t>CUST-0151</t>
        </is>
      </c>
      <c r="R258" t="n">
        <v>2</v>
      </c>
      <c r="S258" t="inlineStr">
        <is>
          <t>No</t>
        </is>
      </c>
    </row>
    <row r="259">
      <c r="A259" t="inlineStr">
        <is>
          <t>ORD-2502-00258</t>
        </is>
      </c>
      <c r="B259" s="11" t="n">
        <v>45710</v>
      </c>
      <c r="C259" t="inlineStr">
        <is>
          <t>Central</t>
        </is>
      </c>
      <c r="D259" t="inlineStr">
        <is>
          <t>Raipur</t>
        </is>
      </c>
      <c r="E259" t="inlineStr">
        <is>
          <t>Consumer</t>
        </is>
      </c>
      <c r="F259" t="inlineStr">
        <is>
          <t>Partner</t>
        </is>
      </c>
      <c r="G259" t="inlineStr">
        <is>
          <t>Technology</t>
        </is>
      </c>
      <c r="H259" t="inlineStr">
        <is>
          <t>Tablet</t>
        </is>
      </c>
      <c r="I259" t="n">
        <v>2</v>
      </c>
      <c r="J259" s="12" t="n">
        <v>21928.17</v>
      </c>
      <c r="K259" s="13" t="n">
        <v>0.2</v>
      </c>
      <c r="L259" s="12" t="n">
        <v>35085.07</v>
      </c>
      <c r="M259" s="12" t="n">
        <v>36400.76</v>
      </c>
      <c r="N259" s="12" t="n">
        <v>-1315.69</v>
      </c>
      <c r="O259" t="inlineStr">
        <is>
          <t>Cash</t>
        </is>
      </c>
      <c r="P259" t="inlineStr">
        <is>
          <t>Rohan Verma</t>
        </is>
      </c>
      <c r="Q259" t="inlineStr">
        <is>
          <t>CUST-0072</t>
        </is>
      </c>
      <c r="R259" t="n">
        <v>3</v>
      </c>
      <c r="S259" t="inlineStr">
        <is>
          <t>No</t>
        </is>
      </c>
    </row>
    <row r="260">
      <c r="A260" t="inlineStr">
        <is>
          <t>ORD-2507-00259</t>
        </is>
      </c>
      <c r="B260" s="11" t="n">
        <v>45861</v>
      </c>
      <c r="C260" t="inlineStr">
        <is>
          <t>South</t>
        </is>
      </c>
      <c r="D260" t="inlineStr">
        <is>
          <t>Hyderabad</t>
        </is>
      </c>
      <c r="E260" t="inlineStr">
        <is>
          <t>Education</t>
        </is>
      </c>
      <c r="F260" t="inlineStr">
        <is>
          <t>Online</t>
        </is>
      </c>
      <c r="G260" t="inlineStr">
        <is>
          <t>Office Supplies</t>
        </is>
      </c>
      <c r="H260" t="inlineStr">
        <is>
          <t>File Folder</t>
        </is>
      </c>
      <c r="I260" t="n">
        <v>5</v>
      </c>
      <c r="J260" s="12" t="n">
        <v>101.31</v>
      </c>
      <c r="K260" s="13" t="n">
        <v>0.15</v>
      </c>
      <c r="L260" s="12" t="n">
        <v>430.57</v>
      </c>
      <c r="M260" s="12" t="n">
        <v>293.8</v>
      </c>
      <c r="N260" s="12" t="n">
        <v>136.77</v>
      </c>
      <c r="O260" t="inlineStr">
        <is>
          <t>Credit Card</t>
        </is>
      </c>
      <c r="P260" t="inlineStr">
        <is>
          <t>Vivaan Gupta</t>
        </is>
      </c>
      <c r="Q260" t="inlineStr">
        <is>
          <t>CUST-0174</t>
        </is>
      </c>
      <c r="R260" t="n">
        <v>4</v>
      </c>
      <c r="S260" t="inlineStr">
        <is>
          <t>No</t>
        </is>
      </c>
    </row>
    <row r="261">
      <c r="A261" t="inlineStr">
        <is>
          <t>ORD-2502-00260</t>
        </is>
      </c>
      <c r="B261" s="11" t="n">
        <v>45711</v>
      </c>
      <c r="C261" t="inlineStr">
        <is>
          <t>South</t>
        </is>
      </c>
      <c r="D261" t="inlineStr">
        <is>
          <t>Kochi</t>
        </is>
      </c>
      <c r="E261" t="inlineStr">
        <is>
          <t>Corporate</t>
        </is>
      </c>
      <c r="F261" t="inlineStr">
        <is>
          <t>Partner</t>
        </is>
      </c>
      <c r="G261" t="inlineStr">
        <is>
          <t>Office Supplies</t>
        </is>
      </c>
      <c r="H261" t="inlineStr">
        <is>
          <t>File Folder</t>
        </is>
      </c>
      <c r="I261" t="n">
        <v>6</v>
      </c>
      <c r="J261" s="12" t="n">
        <v>113.33</v>
      </c>
      <c r="K261" s="13" t="n">
        <v>0.05</v>
      </c>
      <c r="L261" s="12" t="n">
        <v>645.98</v>
      </c>
      <c r="M261" s="12" t="n">
        <v>394.39</v>
      </c>
      <c r="N261" s="12" t="n">
        <v>251.59</v>
      </c>
      <c r="O261" t="inlineStr">
        <is>
          <t>Net Banking</t>
        </is>
      </c>
      <c r="P261" t="inlineStr">
        <is>
          <t>Meera Joshi</t>
        </is>
      </c>
      <c r="Q261" t="inlineStr">
        <is>
          <t>CUST-0027</t>
        </is>
      </c>
      <c r="R261" t="n">
        <v>6</v>
      </c>
      <c r="S261" t="inlineStr">
        <is>
          <t>No</t>
        </is>
      </c>
    </row>
    <row r="262">
      <c r="A262" t="inlineStr">
        <is>
          <t>ORD-2503-00261</t>
        </is>
      </c>
      <c r="B262" s="11" t="n">
        <v>45731</v>
      </c>
      <c r="C262" t="inlineStr">
        <is>
          <t>West</t>
        </is>
      </c>
      <c r="D262" t="inlineStr">
        <is>
          <t>Pune</t>
        </is>
      </c>
      <c r="E262" t="inlineStr">
        <is>
          <t>Consumer</t>
        </is>
      </c>
      <c r="F262" t="inlineStr">
        <is>
          <t>Partner</t>
        </is>
      </c>
      <c r="G262" t="inlineStr">
        <is>
          <t>Technology</t>
        </is>
      </c>
      <c r="H262" t="inlineStr">
        <is>
          <t>Headphones</t>
        </is>
      </c>
      <c r="I262" t="n">
        <v>3</v>
      </c>
      <c r="J262" s="12" t="n">
        <v>2881.66</v>
      </c>
      <c r="K262" s="13" t="n">
        <v>0.03</v>
      </c>
      <c r="L262" s="12" t="n">
        <v>8385.629999999999</v>
      </c>
      <c r="M262" s="12" t="n">
        <v>6397.29</v>
      </c>
      <c r="N262" s="12" t="n">
        <v>1988.34</v>
      </c>
      <c r="O262" t="inlineStr">
        <is>
          <t>Cash</t>
        </is>
      </c>
      <c r="P262" t="inlineStr">
        <is>
          <t>Vivaan Gupta</t>
        </is>
      </c>
      <c r="Q262" t="inlineStr">
        <is>
          <t>CUST-0299</t>
        </is>
      </c>
      <c r="R262" t="n">
        <v>2</v>
      </c>
      <c r="S262" t="inlineStr">
        <is>
          <t>Yes</t>
        </is>
      </c>
    </row>
    <row r="263">
      <c r="A263" t="inlineStr">
        <is>
          <t>ORD-2401-00262</t>
        </is>
      </c>
      <c r="B263" s="11" t="n">
        <v>45308</v>
      </c>
      <c r="C263" t="inlineStr">
        <is>
          <t>South</t>
        </is>
      </c>
      <c r="D263" t="inlineStr">
        <is>
          <t>Kochi</t>
        </is>
      </c>
      <c r="E263" t="inlineStr">
        <is>
          <t>Consumer</t>
        </is>
      </c>
      <c r="F263" t="inlineStr">
        <is>
          <t>Online</t>
        </is>
      </c>
      <c r="G263" t="inlineStr">
        <is>
          <t>Technology</t>
        </is>
      </c>
      <c r="H263" t="inlineStr">
        <is>
          <t>Keyboard</t>
        </is>
      </c>
      <c r="I263" t="n">
        <v>6</v>
      </c>
      <c r="J263" s="12" t="n">
        <v>1709.76</v>
      </c>
      <c r="K263" s="13" t="n">
        <v>0.05</v>
      </c>
      <c r="L263" s="12" t="n">
        <v>9745.629999999999</v>
      </c>
      <c r="M263" s="12" t="n">
        <v>7283.58</v>
      </c>
      <c r="N263" s="12" t="n">
        <v>2462.05</v>
      </c>
      <c r="O263" t="inlineStr">
        <is>
          <t>Cash</t>
        </is>
      </c>
      <c r="P263" t="inlineStr">
        <is>
          <t>Meera Joshi</t>
        </is>
      </c>
      <c r="Q263" t="inlineStr">
        <is>
          <t>CUST-0280</t>
        </is>
      </c>
      <c r="R263" t="n">
        <v>7</v>
      </c>
      <c r="S263" t="inlineStr">
        <is>
          <t>Yes</t>
        </is>
      </c>
    </row>
    <row r="264">
      <c r="A264" t="inlineStr">
        <is>
          <t>ORD-2402-00263</t>
        </is>
      </c>
      <c r="B264" s="11" t="n">
        <v>45339</v>
      </c>
      <c r="C264" t="inlineStr">
        <is>
          <t>Central</t>
        </is>
      </c>
      <c r="D264" t="inlineStr">
        <is>
          <t>Indore</t>
        </is>
      </c>
      <c r="E264" t="inlineStr">
        <is>
          <t>Education</t>
        </is>
      </c>
      <c r="F264" t="inlineStr">
        <is>
          <t>Online</t>
        </is>
      </c>
      <c r="G264" t="inlineStr">
        <is>
          <t>Technology</t>
        </is>
      </c>
      <c r="H264" t="inlineStr">
        <is>
          <t>Tablet</t>
        </is>
      </c>
      <c r="I264" t="n">
        <v>6</v>
      </c>
      <c r="J264" s="12" t="n">
        <v>20927.53</v>
      </c>
      <c r="K264" s="13" t="n">
        <v>0</v>
      </c>
      <c r="L264" s="12" t="n">
        <v>125565.18</v>
      </c>
      <c r="M264" s="12" t="n">
        <v>104219.1</v>
      </c>
      <c r="N264" s="12" t="n">
        <v>21346.08</v>
      </c>
      <c r="O264" t="inlineStr">
        <is>
          <t>Credit Card</t>
        </is>
      </c>
      <c r="P264" t="inlineStr">
        <is>
          <t>Anaya Rao</t>
        </is>
      </c>
      <c r="Q264" t="inlineStr">
        <is>
          <t>CUST-0526</t>
        </is>
      </c>
      <c r="R264" t="n">
        <v>3</v>
      </c>
      <c r="S264" t="inlineStr">
        <is>
          <t>No</t>
        </is>
      </c>
    </row>
    <row r="265">
      <c r="A265" t="inlineStr">
        <is>
          <t>ORD-2507-00264</t>
        </is>
      </c>
      <c r="B265" s="11" t="n">
        <v>45852</v>
      </c>
      <c r="C265" t="inlineStr">
        <is>
          <t>South</t>
        </is>
      </c>
      <c r="D265" t="inlineStr">
        <is>
          <t>Hyderabad</t>
        </is>
      </c>
      <c r="E265" t="inlineStr">
        <is>
          <t>Corporate</t>
        </is>
      </c>
      <c r="F265" t="inlineStr">
        <is>
          <t>Retail Store</t>
        </is>
      </c>
      <c r="G265" t="inlineStr">
        <is>
          <t>Furniture</t>
        </is>
      </c>
      <c r="H265" t="inlineStr">
        <is>
          <t>Cabinet</t>
        </is>
      </c>
      <c r="I265" t="n">
        <v>1</v>
      </c>
      <c r="J265" s="12" t="n">
        <v>9622.639999999999</v>
      </c>
      <c r="K265" s="13" t="n">
        <v>0.15</v>
      </c>
      <c r="L265" s="12" t="n">
        <v>8179.24</v>
      </c>
      <c r="M265" s="12" t="n">
        <v>7505.66</v>
      </c>
      <c r="N265" s="12" t="n">
        <v>673.58</v>
      </c>
      <c r="O265" t="inlineStr">
        <is>
          <t>UPI</t>
        </is>
      </c>
      <c r="P265" t="inlineStr">
        <is>
          <t>Anaya Rao</t>
        </is>
      </c>
      <c r="Q265" t="inlineStr">
        <is>
          <t>CUST-0260</t>
        </is>
      </c>
      <c r="R265" t="n">
        <v>4</v>
      </c>
      <c r="S265" t="inlineStr">
        <is>
          <t>No</t>
        </is>
      </c>
    </row>
    <row r="266">
      <c r="A266" t="inlineStr">
        <is>
          <t>ORD-2401-00265</t>
        </is>
      </c>
      <c r="B266" s="11" t="n">
        <v>45307</v>
      </c>
      <c r="C266" t="inlineStr">
        <is>
          <t>Central</t>
        </is>
      </c>
      <c r="D266" t="inlineStr">
        <is>
          <t>Indore</t>
        </is>
      </c>
      <c r="E266" t="inlineStr">
        <is>
          <t>Education</t>
        </is>
      </c>
      <c r="F266" t="inlineStr">
        <is>
          <t>Retail Store</t>
        </is>
      </c>
      <c r="G266" t="inlineStr">
        <is>
          <t>Accessories</t>
        </is>
      </c>
      <c r="H266" t="inlineStr">
        <is>
          <t>Webcam</t>
        </is>
      </c>
      <c r="I266" t="n">
        <v>6</v>
      </c>
      <c r="J266" s="12" t="n">
        <v>3223.41</v>
      </c>
      <c r="K266" s="13" t="n">
        <v>0</v>
      </c>
      <c r="L266" s="12" t="n">
        <v>19340.46</v>
      </c>
      <c r="M266" s="12" t="n">
        <v>14698.75</v>
      </c>
      <c r="N266" s="12" t="n">
        <v>4641.71</v>
      </c>
      <c r="O266" t="inlineStr">
        <is>
          <t>UPI</t>
        </is>
      </c>
      <c r="P266" t="inlineStr">
        <is>
          <t>Sara Khan</t>
        </is>
      </c>
      <c r="Q266" t="inlineStr">
        <is>
          <t>CUST-0340</t>
        </is>
      </c>
      <c r="R266" t="n">
        <v>5</v>
      </c>
      <c r="S266" t="inlineStr">
        <is>
          <t>No</t>
        </is>
      </c>
    </row>
    <row r="267">
      <c r="A267" t="inlineStr">
        <is>
          <t>ORD-2503-00266</t>
        </is>
      </c>
      <c r="B267" s="11" t="n">
        <v>45743</v>
      </c>
      <c r="C267" t="inlineStr">
        <is>
          <t>Central</t>
        </is>
      </c>
      <c r="D267" t="inlineStr">
        <is>
          <t>Raipur</t>
        </is>
      </c>
      <c r="E267" t="inlineStr">
        <is>
          <t>Small Business</t>
        </is>
      </c>
      <c r="F267" t="inlineStr">
        <is>
          <t>Direct Sales</t>
        </is>
      </c>
      <c r="G267" t="inlineStr">
        <is>
          <t>Office Supplies</t>
        </is>
      </c>
      <c r="H267" t="inlineStr">
        <is>
          <t>Notebook Pack</t>
        </is>
      </c>
      <c r="I267" t="n">
        <v>1</v>
      </c>
      <c r="J267" s="12" t="n">
        <v>355.51</v>
      </c>
      <c r="K267" s="13" t="n">
        <v>0.1</v>
      </c>
      <c r="L267" s="12" t="n">
        <v>319.96</v>
      </c>
      <c r="M267" s="12" t="n">
        <v>227.53</v>
      </c>
      <c r="N267" s="12" t="n">
        <v>92.43000000000001</v>
      </c>
      <c r="O267" t="inlineStr">
        <is>
          <t>Credit Card</t>
        </is>
      </c>
      <c r="P267" t="inlineStr">
        <is>
          <t>Kabir Singh</t>
        </is>
      </c>
      <c r="Q267" t="inlineStr">
        <is>
          <t>CUST-0330</t>
        </is>
      </c>
      <c r="R267" t="n">
        <v>1</v>
      </c>
      <c r="S267" t="inlineStr">
        <is>
          <t>No</t>
        </is>
      </c>
    </row>
    <row r="268">
      <c r="A268" t="inlineStr">
        <is>
          <t>ORD-2504-00267</t>
        </is>
      </c>
      <c r="B268" s="11" t="n">
        <v>45761</v>
      </c>
      <c r="C268" t="inlineStr">
        <is>
          <t>North</t>
        </is>
      </c>
      <c r="D268" t="inlineStr">
        <is>
          <t>Jaipur</t>
        </is>
      </c>
      <c r="E268" t="inlineStr">
        <is>
          <t>Education</t>
        </is>
      </c>
      <c r="F268" t="inlineStr">
        <is>
          <t>Direct Sales</t>
        </is>
      </c>
      <c r="G268" t="inlineStr">
        <is>
          <t>Furniture</t>
        </is>
      </c>
      <c r="H268" t="inlineStr">
        <is>
          <t>Cabinet</t>
        </is>
      </c>
      <c r="I268" t="n">
        <v>3</v>
      </c>
      <c r="J268" s="12" t="n">
        <v>8588.67</v>
      </c>
      <c r="K268" s="13" t="n">
        <v>0.25</v>
      </c>
      <c r="L268" s="12" t="n">
        <v>19324.51</v>
      </c>
      <c r="M268" s="12" t="n">
        <v>20097.49</v>
      </c>
      <c r="N268" s="12" t="n">
        <v>-772.98</v>
      </c>
      <c r="O268" t="inlineStr">
        <is>
          <t>Net Banking</t>
        </is>
      </c>
      <c r="P268" t="inlineStr">
        <is>
          <t>Aarav Sharma</t>
        </is>
      </c>
      <c r="Q268" t="inlineStr">
        <is>
          <t>CUST-0015</t>
        </is>
      </c>
      <c r="R268" t="n">
        <v>4</v>
      </c>
      <c r="S268" t="inlineStr">
        <is>
          <t>No</t>
        </is>
      </c>
    </row>
    <row r="269">
      <c r="A269" t="inlineStr">
        <is>
          <t>ORD-2405-00268</t>
        </is>
      </c>
      <c r="B269" s="11" t="n">
        <v>45427</v>
      </c>
      <c r="C269" t="inlineStr">
        <is>
          <t>East</t>
        </is>
      </c>
      <c r="D269" t="inlineStr">
        <is>
          <t>Bhubaneswar</t>
        </is>
      </c>
      <c r="E269" t="inlineStr">
        <is>
          <t>Education</t>
        </is>
      </c>
      <c r="F269" t="inlineStr">
        <is>
          <t>Online</t>
        </is>
      </c>
      <c r="G269" t="inlineStr">
        <is>
          <t>Furniture</t>
        </is>
      </c>
      <c r="H269" t="inlineStr">
        <is>
          <t>Desk</t>
        </is>
      </c>
      <c r="I269" t="n">
        <v>2</v>
      </c>
      <c r="J269" s="12" t="n">
        <v>11965.8</v>
      </c>
      <c r="K269" s="13" t="n">
        <v>0.05</v>
      </c>
      <c r="L269" s="12" t="n">
        <v>22735.02</v>
      </c>
      <c r="M269" s="12" t="n">
        <v>17948.7</v>
      </c>
      <c r="N269" s="12" t="n">
        <v>4786.32</v>
      </c>
      <c r="O269" t="inlineStr">
        <is>
          <t>Credit Card</t>
        </is>
      </c>
      <c r="P269" t="inlineStr">
        <is>
          <t>Meera Joshi</t>
        </is>
      </c>
      <c r="Q269" t="inlineStr">
        <is>
          <t>CUST-0580</t>
        </is>
      </c>
      <c r="R269" t="n">
        <v>3</v>
      </c>
      <c r="S269" t="inlineStr">
        <is>
          <t>No</t>
        </is>
      </c>
    </row>
    <row r="270">
      <c r="A270" t="inlineStr">
        <is>
          <t>ORD-2403-00269</t>
        </is>
      </c>
      <c r="B270" s="11" t="n">
        <v>45380</v>
      </c>
      <c r="C270" t="inlineStr">
        <is>
          <t>North</t>
        </is>
      </c>
      <c r="D270" t="inlineStr">
        <is>
          <t>Delhi</t>
        </is>
      </c>
      <c r="E270" t="inlineStr">
        <is>
          <t>Consumer</t>
        </is>
      </c>
      <c r="F270" t="inlineStr">
        <is>
          <t>Online</t>
        </is>
      </c>
      <c r="G270" t="inlineStr">
        <is>
          <t>Accessories</t>
        </is>
      </c>
      <c r="H270" t="inlineStr">
        <is>
          <t>Webcam</t>
        </is>
      </c>
      <c r="I270" t="n">
        <v>6</v>
      </c>
      <c r="J270" s="12" t="n">
        <v>3271.43</v>
      </c>
      <c r="K270" s="13" t="n">
        <v>0.03</v>
      </c>
      <c r="L270" s="12" t="n">
        <v>19039.72</v>
      </c>
      <c r="M270" s="12" t="n">
        <v>14917.72</v>
      </c>
      <c r="N270" s="12" t="n">
        <v>4122</v>
      </c>
      <c r="O270" t="inlineStr">
        <is>
          <t>Net Banking</t>
        </is>
      </c>
      <c r="P270" t="inlineStr">
        <is>
          <t>Diya Patel</t>
        </is>
      </c>
      <c r="Q270" t="inlineStr">
        <is>
          <t>CUST-0360</t>
        </is>
      </c>
      <c r="R270" t="n">
        <v>3</v>
      </c>
      <c r="S270" t="inlineStr">
        <is>
          <t>No</t>
        </is>
      </c>
    </row>
    <row r="271">
      <c r="A271" t="inlineStr">
        <is>
          <t>ORD-2407-00270</t>
        </is>
      </c>
      <c r="B271" s="11" t="n">
        <v>45499</v>
      </c>
      <c r="C271" t="inlineStr">
        <is>
          <t>Central</t>
        </is>
      </c>
      <c r="D271" t="inlineStr">
        <is>
          <t>Nagpur</t>
        </is>
      </c>
      <c r="E271" t="inlineStr">
        <is>
          <t>Corporate</t>
        </is>
      </c>
      <c r="F271" t="inlineStr">
        <is>
          <t>Online</t>
        </is>
      </c>
      <c r="G271" t="inlineStr">
        <is>
          <t>Technology</t>
        </is>
      </c>
      <c r="H271" t="inlineStr">
        <is>
          <t>Laptop</t>
        </is>
      </c>
      <c r="I271" t="n">
        <v>2</v>
      </c>
      <c r="J271" s="12" t="n">
        <v>41878.44</v>
      </c>
      <c r="K271" s="13" t="n">
        <v>0.05</v>
      </c>
      <c r="L271" s="12" t="n">
        <v>79569.03999999999</v>
      </c>
      <c r="M271" s="12" t="n">
        <v>72030.92</v>
      </c>
      <c r="N271" s="12" t="n">
        <v>7538.12</v>
      </c>
      <c r="O271" t="inlineStr">
        <is>
          <t>Cash</t>
        </is>
      </c>
      <c r="P271" t="inlineStr">
        <is>
          <t>Aarav Sharma</t>
        </is>
      </c>
      <c r="Q271" t="inlineStr">
        <is>
          <t>CUST-0467</t>
        </is>
      </c>
      <c r="R271" t="n">
        <v>4</v>
      </c>
      <c r="S271" t="inlineStr">
        <is>
          <t>No</t>
        </is>
      </c>
    </row>
    <row r="272">
      <c r="A272" t="inlineStr">
        <is>
          <t>ORD-2502-00271</t>
        </is>
      </c>
      <c r="B272" s="11" t="n">
        <v>45699</v>
      </c>
      <c r="C272" t="inlineStr">
        <is>
          <t>East</t>
        </is>
      </c>
      <c r="D272" t="inlineStr">
        <is>
          <t>Bhubaneswar</t>
        </is>
      </c>
      <c r="E272" t="inlineStr">
        <is>
          <t>Education</t>
        </is>
      </c>
      <c r="F272" t="inlineStr">
        <is>
          <t>Retail Store</t>
        </is>
      </c>
      <c r="G272" t="inlineStr">
        <is>
          <t>Furniture</t>
        </is>
      </c>
      <c r="H272" t="inlineStr">
        <is>
          <t>Bookshelf</t>
        </is>
      </c>
      <c r="I272" t="n">
        <v>4</v>
      </c>
      <c r="J272" s="12" t="n">
        <v>6275.65</v>
      </c>
      <c r="K272" s="13" t="n">
        <v>0.05</v>
      </c>
      <c r="L272" s="12" t="n">
        <v>23847.47</v>
      </c>
      <c r="M272" s="12" t="n">
        <v>18324.9</v>
      </c>
      <c r="N272" s="12" t="n">
        <v>5522.57</v>
      </c>
      <c r="O272" t="inlineStr">
        <is>
          <t>UPI</t>
        </is>
      </c>
      <c r="P272" t="inlineStr">
        <is>
          <t>Rohan Verma</t>
        </is>
      </c>
      <c r="Q272" t="inlineStr">
        <is>
          <t>CUST-0846</t>
        </is>
      </c>
      <c r="R272" t="n">
        <v>5</v>
      </c>
      <c r="S272" t="inlineStr">
        <is>
          <t>No</t>
        </is>
      </c>
    </row>
    <row r="273">
      <c r="A273" t="inlineStr">
        <is>
          <t>ORD-2402-00272</t>
        </is>
      </c>
      <c r="B273" s="11" t="n">
        <v>45332</v>
      </c>
      <c r="C273" t="inlineStr">
        <is>
          <t>West</t>
        </is>
      </c>
      <c r="D273" t="inlineStr">
        <is>
          <t>Surat</t>
        </is>
      </c>
      <c r="E273" t="inlineStr">
        <is>
          <t>Corporate</t>
        </is>
      </c>
      <c r="F273" t="inlineStr">
        <is>
          <t>Direct Sales</t>
        </is>
      </c>
      <c r="G273" t="inlineStr">
        <is>
          <t>Accessories</t>
        </is>
      </c>
      <c r="H273" t="inlineStr">
        <is>
          <t>USB Hub</t>
        </is>
      </c>
      <c r="I273" t="n">
        <v>3</v>
      </c>
      <c r="J273" s="12" t="n">
        <v>1180.9</v>
      </c>
      <c r="K273" s="13" t="n">
        <v>0</v>
      </c>
      <c r="L273" s="12" t="n">
        <v>3542.7</v>
      </c>
      <c r="M273" s="12" t="n">
        <v>2409.04</v>
      </c>
      <c r="N273" s="12" t="n">
        <v>1133.66</v>
      </c>
      <c r="O273" t="inlineStr">
        <is>
          <t>Debit Card</t>
        </is>
      </c>
      <c r="P273" t="inlineStr">
        <is>
          <t>Tara Kapoor</t>
        </is>
      </c>
      <c r="Q273" t="inlineStr">
        <is>
          <t>CUST-0315</t>
        </is>
      </c>
      <c r="R273" t="n">
        <v>4</v>
      </c>
      <c r="S273" t="inlineStr">
        <is>
          <t>Yes</t>
        </is>
      </c>
    </row>
    <row r="274">
      <c r="A274" t="inlineStr">
        <is>
          <t>ORD-2504-00273</t>
        </is>
      </c>
      <c r="B274" s="11" t="n">
        <v>45754</v>
      </c>
      <c r="C274" t="inlineStr">
        <is>
          <t>East</t>
        </is>
      </c>
      <c r="D274" t="inlineStr">
        <is>
          <t>Kolkata</t>
        </is>
      </c>
      <c r="E274" t="inlineStr">
        <is>
          <t>Consumer</t>
        </is>
      </c>
      <c r="F274" t="inlineStr">
        <is>
          <t>Direct Sales</t>
        </is>
      </c>
      <c r="G274" t="inlineStr">
        <is>
          <t>Furniture</t>
        </is>
      </c>
      <c r="H274" t="inlineStr">
        <is>
          <t>Desk</t>
        </is>
      </c>
      <c r="I274" t="n">
        <v>12</v>
      </c>
      <c r="J274" s="12" t="n">
        <v>13062.62</v>
      </c>
      <c r="K274" s="13" t="n">
        <v>0</v>
      </c>
      <c r="L274" s="12" t="n">
        <v>156751.44</v>
      </c>
      <c r="M274" s="12" t="n">
        <v>117563.58</v>
      </c>
      <c r="N274" s="12" t="n">
        <v>39187.86</v>
      </c>
      <c r="O274" t="inlineStr">
        <is>
          <t>Cash</t>
        </is>
      </c>
      <c r="P274" t="inlineStr">
        <is>
          <t>Aarav Sharma</t>
        </is>
      </c>
      <c r="Q274" t="inlineStr">
        <is>
          <t>CUST-0401</t>
        </is>
      </c>
      <c r="R274" t="n">
        <v>6</v>
      </c>
      <c r="S274" t="inlineStr">
        <is>
          <t>No</t>
        </is>
      </c>
    </row>
    <row r="275">
      <c r="A275" t="inlineStr">
        <is>
          <t>ORD-2401-00274</t>
        </is>
      </c>
      <c r="B275" s="11" t="n">
        <v>45318</v>
      </c>
      <c r="C275" t="inlineStr">
        <is>
          <t>North</t>
        </is>
      </c>
      <c r="D275" t="inlineStr">
        <is>
          <t>Lucknow</t>
        </is>
      </c>
      <c r="E275" t="inlineStr">
        <is>
          <t>Consumer</t>
        </is>
      </c>
      <c r="F275" t="inlineStr">
        <is>
          <t>Online</t>
        </is>
      </c>
      <c r="G275" t="inlineStr">
        <is>
          <t>Office Supplies</t>
        </is>
      </c>
      <c r="H275" t="inlineStr">
        <is>
          <t>Paper Ream</t>
        </is>
      </c>
      <c r="I275" t="n">
        <v>5</v>
      </c>
      <c r="J275" s="12" t="n">
        <v>493.81</v>
      </c>
      <c r="K275" s="13" t="n">
        <v>0.15</v>
      </c>
      <c r="L275" s="12" t="n">
        <v>2098.69</v>
      </c>
      <c r="M275" s="12" t="n">
        <v>1851.79</v>
      </c>
      <c r="N275" s="12" t="n">
        <v>246.9</v>
      </c>
      <c r="O275" t="inlineStr">
        <is>
          <t>Debit Card</t>
        </is>
      </c>
      <c r="P275" t="inlineStr">
        <is>
          <t>Diya Patel</t>
        </is>
      </c>
      <c r="Q275" t="inlineStr">
        <is>
          <t>CUST-0037</t>
        </is>
      </c>
      <c r="R275" t="n">
        <v>3</v>
      </c>
      <c r="S275" t="inlineStr">
        <is>
          <t>No</t>
        </is>
      </c>
    </row>
    <row r="276">
      <c r="A276" t="inlineStr">
        <is>
          <t>ORD-2511-00275</t>
        </is>
      </c>
      <c r="B276" s="11" t="n">
        <v>45971</v>
      </c>
      <c r="C276" t="inlineStr">
        <is>
          <t>East</t>
        </is>
      </c>
      <c r="D276" t="inlineStr">
        <is>
          <t>Guwahati</t>
        </is>
      </c>
      <c r="E276" t="inlineStr">
        <is>
          <t>Corporate</t>
        </is>
      </c>
      <c r="F276" t="inlineStr">
        <is>
          <t>Partner</t>
        </is>
      </c>
      <c r="G276" t="inlineStr">
        <is>
          <t>Accessories</t>
        </is>
      </c>
      <c r="H276" t="inlineStr">
        <is>
          <t>Webcam</t>
        </is>
      </c>
      <c r="I276" t="n">
        <v>3</v>
      </c>
      <c r="J276" s="12" t="n">
        <v>3775.81</v>
      </c>
      <c r="K276" s="13" t="n">
        <v>0.1</v>
      </c>
      <c r="L276" s="12" t="n">
        <v>10194.69</v>
      </c>
      <c r="M276" s="12" t="n">
        <v>8608.85</v>
      </c>
      <c r="N276" s="12" t="n">
        <v>1585.84</v>
      </c>
      <c r="O276" t="inlineStr">
        <is>
          <t>Cash</t>
        </is>
      </c>
      <c r="P276" t="inlineStr">
        <is>
          <t>Aarav Sharma</t>
        </is>
      </c>
      <c r="Q276" t="inlineStr">
        <is>
          <t>CUST-0752</t>
        </is>
      </c>
      <c r="R276" t="n">
        <v>6</v>
      </c>
      <c r="S276" t="inlineStr">
        <is>
          <t>No</t>
        </is>
      </c>
    </row>
    <row r="277">
      <c r="A277" t="inlineStr">
        <is>
          <t>ORD-2512-00276</t>
        </is>
      </c>
      <c r="B277" s="11" t="n">
        <v>46001</v>
      </c>
      <c r="C277" t="inlineStr">
        <is>
          <t>Central</t>
        </is>
      </c>
      <c r="D277" t="inlineStr">
        <is>
          <t>Raipur</t>
        </is>
      </c>
      <c r="E277" t="inlineStr">
        <is>
          <t>Small Business</t>
        </is>
      </c>
      <c r="F277" t="inlineStr">
        <is>
          <t>Retail Store</t>
        </is>
      </c>
      <c r="G277" t="inlineStr">
        <is>
          <t>Accessories</t>
        </is>
      </c>
      <c r="H277" t="inlineStr">
        <is>
          <t>Webcam</t>
        </is>
      </c>
      <c r="I277" t="n">
        <v>2</v>
      </c>
      <c r="J277" s="12" t="n">
        <v>3582.34</v>
      </c>
      <c r="K277" s="13" t="n">
        <v>0</v>
      </c>
      <c r="L277" s="12" t="n">
        <v>7164.68</v>
      </c>
      <c r="M277" s="12" t="n">
        <v>5445.16</v>
      </c>
      <c r="N277" s="12" t="n">
        <v>1719.52</v>
      </c>
      <c r="O277" t="inlineStr">
        <is>
          <t>UPI</t>
        </is>
      </c>
      <c r="P277" t="inlineStr">
        <is>
          <t>Sara Khan</t>
        </is>
      </c>
      <c r="Q277" t="inlineStr">
        <is>
          <t>CUST-0099</t>
        </is>
      </c>
      <c r="R277" t="n">
        <v>6</v>
      </c>
      <c r="S277" t="inlineStr">
        <is>
          <t>No</t>
        </is>
      </c>
    </row>
    <row r="278">
      <c r="A278" t="inlineStr">
        <is>
          <t>ORD-2508-00277</t>
        </is>
      </c>
      <c r="B278" s="11" t="n">
        <v>45871</v>
      </c>
      <c r="C278" t="inlineStr">
        <is>
          <t>North</t>
        </is>
      </c>
      <c r="D278" t="inlineStr">
        <is>
          <t>Chandigarh</t>
        </is>
      </c>
      <c r="E278" t="inlineStr">
        <is>
          <t>Consumer</t>
        </is>
      </c>
      <c r="F278" t="inlineStr">
        <is>
          <t>Direct Sales</t>
        </is>
      </c>
      <c r="G278" t="inlineStr">
        <is>
          <t>Furniture</t>
        </is>
      </c>
      <c r="H278" t="inlineStr">
        <is>
          <t>Office Chair</t>
        </is>
      </c>
      <c r="I278" t="n">
        <v>10</v>
      </c>
      <c r="J278" s="12" t="n">
        <v>7129.92</v>
      </c>
      <c r="K278" s="13" t="n">
        <v>0.05</v>
      </c>
      <c r="L278" s="12" t="n">
        <v>67734.24000000001</v>
      </c>
      <c r="M278" s="12" t="n">
        <v>49196.45</v>
      </c>
      <c r="N278" s="12" t="n">
        <v>18537.79</v>
      </c>
      <c r="O278" t="inlineStr">
        <is>
          <t>UPI</t>
        </is>
      </c>
      <c r="P278" t="inlineStr">
        <is>
          <t>Kabir Singh</t>
        </is>
      </c>
      <c r="Q278" t="inlineStr">
        <is>
          <t>CUST-0933</t>
        </is>
      </c>
      <c r="R278" t="n">
        <v>4</v>
      </c>
      <c r="S278" t="inlineStr">
        <is>
          <t>No</t>
        </is>
      </c>
    </row>
    <row r="279">
      <c r="A279" t="inlineStr">
        <is>
          <t>ORD-2503-00278</t>
        </is>
      </c>
      <c r="B279" s="11" t="n">
        <v>45737</v>
      </c>
      <c r="C279" t="inlineStr">
        <is>
          <t>West</t>
        </is>
      </c>
      <c r="D279" t="inlineStr">
        <is>
          <t>Ahmedabad</t>
        </is>
      </c>
      <c r="E279" t="inlineStr">
        <is>
          <t>Corporate</t>
        </is>
      </c>
      <c r="F279" t="inlineStr">
        <is>
          <t>Online</t>
        </is>
      </c>
      <c r="G279" t="inlineStr">
        <is>
          <t>Technology</t>
        </is>
      </c>
      <c r="H279" t="inlineStr">
        <is>
          <t>Laptop</t>
        </is>
      </c>
      <c r="I279" t="n">
        <v>3</v>
      </c>
      <c r="J279" s="12" t="n">
        <v>43681.01</v>
      </c>
      <c r="K279" s="13" t="n">
        <v>0.1</v>
      </c>
      <c r="L279" s="12" t="n">
        <v>117938.73</v>
      </c>
      <c r="M279" s="12" t="n">
        <v>112697.01</v>
      </c>
      <c r="N279" s="12" t="n">
        <v>5241.72</v>
      </c>
      <c r="O279" t="inlineStr">
        <is>
          <t>UPI</t>
        </is>
      </c>
      <c r="P279" t="inlineStr">
        <is>
          <t>Anaya Rao</t>
        </is>
      </c>
      <c r="Q279" t="inlineStr">
        <is>
          <t>CUST-0153</t>
        </is>
      </c>
      <c r="R279" t="n">
        <v>1</v>
      </c>
      <c r="S279" t="inlineStr">
        <is>
          <t>Yes</t>
        </is>
      </c>
    </row>
    <row r="280">
      <c r="A280" t="inlineStr">
        <is>
          <t>ORD-2405-00279</t>
        </is>
      </c>
      <c r="B280" s="11" t="n">
        <v>45424</v>
      </c>
      <c r="C280" t="inlineStr">
        <is>
          <t>East</t>
        </is>
      </c>
      <c r="D280" t="inlineStr">
        <is>
          <t>Bhubaneswar</t>
        </is>
      </c>
      <c r="E280" t="inlineStr">
        <is>
          <t>Consumer</t>
        </is>
      </c>
      <c r="F280" t="inlineStr">
        <is>
          <t>Online</t>
        </is>
      </c>
      <c r="G280" t="inlineStr">
        <is>
          <t>Office Supplies</t>
        </is>
      </c>
      <c r="H280" t="inlineStr">
        <is>
          <t>File Folder</t>
        </is>
      </c>
      <c r="I280" t="n">
        <v>1</v>
      </c>
      <c r="J280" s="12" t="n">
        <v>118.17</v>
      </c>
      <c r="K280" s="13" t="n">
        <v>0</v>
      </c>
      <c r="L280" s="12" t="n">
        <v>118.17</v>
      </c>
      <c r="M280" s="12" t="n">
        <v>68.54000000000001</v>
      </c>
      <c r="N280" s="12" t="n">
        <v>49.63</v>
      </c>
      <c r="O280" t="inlineStr">
        <is>
          <t>Cash</t>
        </is>
      </c>
      <c r="P280" t="inlineStr">
        <is>
          <t>Vivaan Gupta</t>
        </is>
      </c>
      <c r="Q280" t="inlineStr">
        <is>
          <t>CUST-0009</t>
        </is>
      </c>
      <c r="R280" t="n">
        <v>5</v>
      </c>
      <c r="S280" t="inlineStr">
        <is>
          <t>Yes</t>
        </is>
      </c>
    </row>
    <row r="281">
      <c r="A281" t="inlineStr">
        <is>
          <t>ORD-2508-00280</t>
        </is>
      </c>
      <c r="B281" s="11" t="n">
        <v>45875</v>
      </c>
      <c r="C281" t="inlineStr">
        <is>
          <t>Central</t>
        </is>
      </c>
      <c r="D281" t="inlineStr">
        <is>
          <t>Raipur</t>
        </is>
      </c>
      <c r="E281" t="inlineStr">
        <is>
          <t>Small Business</t>
        </is>
      </c>
      <c r="F281" t="inlineStr">
        <is>
          <t>Online</t>
        </is>
      </c>
      <c r="G281" t="inlineStr">
        <is>
          <t>Office Supplies</t>
        </is>
      </c>
      <c r="H281" t="inlineStr">
        <is>
          <t>Marker Set</t>
        </is>
      </c>
      <c r="I281" t="n">
        <v>3</v>
      </c>
      <c r="J281" s="12" t="n">
        <v>267.55</v>
      </c>
      <c r="K281" s="13" t="n">
        <v>0</v>
      </c>
      <c r="L281" s="12" t="n">
        <v>802.65</v>
      </c>
      <c r="M281" s="12" t="n">
        <v>521.72</v>
      </c>
      <c r="N281" s="12" t="n">
        <v>280.93</v>
      </c>
      <c r="O281" t="inlineStr">
        <is>
          <t>Debit Card</t>
        </is>
      </c>
      <c r="P281" t="inlineStr">
        <is>
          <t>Aarav Sharma</t>
        </is>
      </c>
      <c r="Q281" t="inlineStr">
        <is>
          <t>CUST-0915</t>
        </is>
      </c>
      <c r="R281" t="n">
        <v>5</v>
      </c>
      <c r="S281" t="inlineStr">
        <is>
          <t>Yes</t>
        </is>
      </c>
    </row>
    <row r="282">
      <c r="A282" t="inlineStr">
        <is>
          <t>ORD-2510-00281</t>
        </is>
      </c>
      <c r="B282" s="11" t="n">
        <v>45937</v>
      </c>
      <c r="C282" t="inlineStr">
        <is>
          <t>East</t>
        </is>
      </c>
      <c r="D282" t="inlineStr">
        <is>
          <t>Bhubaneswar</t>
        </is>
      </c>
      <c r="E282" t="inlineStr">
        <is>
          <t>Consumer</t>
        </is>
      </c>
      <c r="F282" t="inlineStr">
        <is>
          <t>Retail Store</t>
        </is>
      </c>
      <c r="G282" t="inlineStr">
        <is>
          <t>Office Supplies</t>
        </is>
      </c>
      <c r="H282" t="inlineStr">
        <is>
          <t>Pen Box</t>
        </is>
      </c>
      <c r="I282" t="n">
        <v>4</v>
      </c>
      <c r="J282" s="12" t="n">
        <v>223.02</v>
      </c>
      <c r="K282" s="13" t="n">
        <v>0</v>
      </c>
      <c r="L282" s="12" t="n">
        <v>892.08</v>
      </c>
      <c r="M282" s="12" t="n">
        <v>544.17</v>
      </c>
      <c r="N282" s="12" t="n">
        <v>347.91</v>
      </c>
      <c r="O282" t="inlineStr">
        <is>
          <t>Debit Card</t>
        </is>
      </c>
      <c r="P282" t="inlineStr">
        <is>
          <t>Ishaan Mehta</t>
        </is>
      </c>
      <c r="Q282" t="inlineStr">
        <is>
          <t>CUST-0897</t>
        </is>
      </c>
      <c r="R282" t="n">
        <v>5</v>
      </c>
      <c r="S282" t="inlineStr">
        <is>
          <t>No</t>
        </is>
      </c>
    </row>
    <row r="283">
      <c r="A283" t="inlineStr">
        <is>
          <t>ORD-2402-00282</t>
        </is>
      </c>
      <c r="B283" s="11" t="n">
        <v>45349</v>
      </c>
      <c r="C283" t="inlineStr">
        <is>
          <t>West</t>
        </is>
      </c>
      <c r="D283" t="inlineStr">
        <is>
          <t>Surat</t>
        </is>
      </c>
      <c r="E283" t="inlineStr">
        <is>
          <t>Corporate</t>
        </is>
      </c>
      <c r="F283" t="inlineStr">
        <is>
          <t>Direct Sales</t>
        </is>
      </c>
      <c r="G283" t="inlineStr">
        <is>
          <t>Accessories</t>
        </is>
      </c>
      <c r="H283" t="inlineStr">
        <is>
          <t>Webcam</t>
        </is>
      </c>
      <c r="I283" t="n">
        <v>8</v>
      </c>
      <c r="J283" s="12" t="n">
        <v>3806.05</v>
      </c>
      <c r="K283" s="13" t="n">
        <v>0.1</v>
      </c>
      <c r="L283" s="12" t="n">
        <v>27403.56</v>
      </c>
      <c r="M283" s="12" t="n">
        <v>23140.78</v>
      </c>
      <c r="N283" s="12" t="n">
        <v>4262.78</v>
      </c>
      <c r="O283" t="inlineStr">
        <is>
          <t>Debit Card</t>
        </is>
      </c>
      <c r="P283" t="inlineStr">
        <is>
          <t>Rohan Verma</t>
        </is>
      </c>
      <c r="Q283" t="inlineStr">
        <is>
          <t>CUST-0353</t>
        </is>
      </c>
      <c r="R283" t="n">
        <v>2</v>
      </c>
      <c r="S283" t="inlineStr">
        <is>
          <t>No</t>
        </is>
      </c>
    </row>
    <row r="284">
      <c r="A284" t="inlineStr">
        <is>
          <t>ORD-2403-00283</t>
        </is>
      </c>
      <c r="B284" s="11" t="n">
        <v>45352</v>
      </c>
      <c r="C284" t="inlineStr">
        <is>
          <t>South</t>
        </is>
      </c>
      <c r="D284" t="inlineStr">
        <is>
          <t>Bengaluru</t>
        </is>
      </c>
      <c r="E284" t="inlineStr">
        <is>
          <t>Consumer</t>
        </is>
      </c>
      <c r="F284" t="inlineStr">
        <is>
          <t>Online</t>
        </is>
      </c>
      <c r="G284" t="inlineStr">
        <is>
          <t>Accessories</t>
        </is>
      </c>
      <c r="H284" t="inlineStr">
        <is>
          <t>USB Hub</t>
        </is>
      </c>
      <c r="I284" t="n">
        <v>6</v>
      </c>
      <c r="J284" s="12" t="n">
        <v>1184.9</v>
      </c>
      <c r="K284" s="13" t="n">
        <v>0.2</v>
      </c>
      <c r="L284" s="12" t="n">
        <v>5687.52</v>
      </c>
      <c r="M284" s="12" t="n">
        <v>4834.39</v>
      </c>
      <c r="N284" s="12" t="n">
        <v>853.13</v>
      </c>
      <c r="O284" t="inlineStr">
        <is>
          <t>UPI</t>
        </is>
      </c>
      <c r="P284" t="inlineStr">
        <is>
          <t>Aarav Sharma</t>
        </is>
      </c>
      <c r="Q284" t="inlineStr">
        <is>
          <t>CUST-0495</t>
        </is>
      </c>
      <c r="R284" t="n">
        <v>6</v>
      </c>
      <c r="S284" t="inlineStr">
        <is>
          <t>No</t>
        </is>
      </c>
    </row>
    <row r="285">
      <c r="A285" t="inlineStr">
        <is>
          <t>ORD-2505-00284</t>
        </is>
      </c>
      <c r="B285" s="11" t="n">
        <v>45800</v>
      </c>
      <c r="C285" t="inlineStr">
        <is>
          <t>South</t>
        </is>
      </c>
      <c r="D285" t="inlineStr">
        <is>
          <t>Hyderabad</t>
        </is>
      </c>
      <c r="E285" t="inlineStr">
        <is>
          <t>Consumer</t>
        </is>
      </c>
      <c r="F285" t="inlineStr">
        <is>
          <t>Online</t>
        </is>
      </c>
      <c r="G285" t="inlineStr">
        <is>
          <t>Accessories</t>
        </is>
      </c>
      <c r="H285" t="inlineStr">
        <is>
          <t>USB Hub</t>
        </is>
      </c>
      <c r="I285" t="n">
        <v>2</v>
      </c>
      <c r="J285" s="12" t="n">
        <v>1337.16</v>
      </c>
      <c r="K285" s="13" t="n">
        <v>0.1</v>
      </c>
      <c r="L285" s="12" t="n">
        <v>2406.89</v>
      </c>
      <c r="M285" s="12" t="n">
        <v>1818.54</v>
      </c>
      <c r="N285" s="12" t="n">
        <v>588.35</v>
      </c>
      <c r="O285" t="inlineStr">
        <is>
          <t>Cash</t>
        </is>
      </c>
      <c r="P285" t="inlineStr">
        <is>
          <t>Aarav Sharma</t>
        </is>
      </c>
      <c r="Q285" t="inlineStr">
        <is>
          <t>CUST-0677</t>
        </is>
      </c>
      <c r="R285" t="n">
        <v>3</v>
      </c>
      <c r="S285" t="inlineStr">
        <is>
          <t>No</t>
        </is>
      </c>
    </row>
    <row r="286">
      <c r="A286" t="inlineStr">
        <is>
          <t>ORD-2409-00285</t>
        </is>
      </c>
      <c r="B286" s="11" t="n">
        <v>45563</v>
      </c>
      <c r="C286" t="inlineStr">
        <is>
          <t>North</t>
        </is>
      </c>
      <c r="D286" t="inlineStr">
        <is>
          <t>Jaipur</t>
        </is>
      </c>
      <c r="E286" t="inlineStr">
        <is>
          <t>Small Business</t>
        </is>
      </c>
      <c r="F286" t="inlineStr">
        <is>
          <t>Partner</t>
        </is>
      </c>
      <c r="G286" t="inlineStr">
        <is>
          <t>Accessories</t>
        </is>
      </c>
      <c r="H286" t="inlineStr">
        <is>
          <t>Webcam</t>
        </is>
      </c>
      <c r="I286" t="n">
        <v>2</v>
      </c>
      <c r="J286" s="12" t="n">
        <v>3736.9</v>
      </c>
      <c r="K286" s="13" t="n">
        <v>0.03</v>
      </c>
      <c r="L286" s="12" t="n">
        <v>7249.59</v>
      </c>
      <c r="M286" s="12" t="n">
        <v>5680.09</v>
      </c>
      <c r="N286" s="12" t="n">
        <v>1569.5</v>
      </c>
      <c r="O286" t="inlineStr">
        <is>
          <t>Credit Card</t>
        </is>
      </c>
      <c r="P286" t="inlineStr">
        <is>
          <t>Rohan Verma</t>
        </is>
      </c>
      <c r="Q286" t="inlineStr">
        <is>
          <t>CUST-0937</t>
        </is>
      </c>
      <c r="R286" t="n">
        <v>5</v>
      </c>
      <c r="S286" t="inlineStr">
        <is>
          <t>No</t>
        </is>
      </c>
    </row>
    <row r="287">
      <c r="A287" t="inlineStr">
        <is>
          <t>ORD-2406-00286</t>
        </is>
      </c>
      <c r="B287" s="11" t="n">
        <v>45450</v>
      </c>
      <c r="C287" t="inlineStr">
        <is>
          <t>North</t>
        </is>
      </c>
      <c r="D287" t="inlineStr">
        <is>
          <t>Jaipur</t>
        </is>
      </c>
      <c r="E287" t="inlineStr">
        <is>
          <t>Consumer</t>
        </is>
      </c>
      <c r="F287" t="inlineStr">
        <is>
          <t>Retail Store</t>
        </is>
      </c>
      <c r="G287" t="inlineStr">
        <is>
          <t>Accessories</t>
        </is>
      </c>
      <c r="H287" t="inlineStr">
        <is>
          <t>Laptop Stand</t>
        </is>
      </c>
      <c r="I287" t="n">
        <v>5</v>
      </c>
      <c r="J287" s="12" t="n">
        <v>1981.85</v>
      </c>
      <c r="K287" s="13" t="n">
        <v>0.1</v>
      </c>
      <c r="L287" s="12" t="n">
        <v>8918.33</v>
      </c>
      <c r="M287" s="12" t="n">
        <v>6936.47</v>
      </c>
      <c r="N287" s="12" t="n">
        <v>1981.86</v>
      </c>
      <c r="O287" t="inlineStr">
        <is>
          <t>Credit Card</t>
        </is>
      </c>
      <c r="P287" t="inlineStr">
        <is>
          <t>Meera Joshi</t>
        </is>
      </c>
      <c r="Q287" t="inlineStr">
        <is>
          <t>CUST-0261</t>
        </is>
      </c>
      <c r="R287" t="n">
        <v>1</v>
      </c>
      <c r="S287" t="inlineStr">
        <is>
          <t>No</t>
        </is>
      </c>
    </row>
    <row r="288">
      <c r="A288" t="inlineStr">
        <is>
          <t>ORD-2508-00287</t>
        </is>
      </c>
      <c r="B288" s="11" t="n">
        <v>45884</v>
      </c>
      <c r="C288" t="inlineStr">
        <is>
          <t>Central</t>
        </is>
      </c>
      <c r="D288" t="inlineStr">
        <is>
          <t>Bhopal</t>
        </is>
      </c>
      <c r="E288" t="inlineStr">
        <is>
          <t>Corporate</t>
        </is>
      </c>
      <c r="F288" t="inlineStr">
        <is>
          <t>Online</t>
        </is>
      </c>
      <c r="G288" t="inlineStr">
        <is>
          <t>Furniture</t>
        </is>
      </c>
      <c r="H288" t="inlineStr">
        <is>
          <t>Desk</t>
        </is>
      </c>
      <c r="I288" t="n">
        <v>1</v>
      </c>
      <c r="J288" s="12" t="n">
        <v>12685.41</v>
      </c>
      <c r="K288" s="13" t="n">
        <v>0.1</v>
      </c>
      <c r="L288" s="12" t="n">
        <v>11416.87</v>
      </c>
      <c r="M288" s="12" t="n">
        <v>9514.059999999999</v>
      </c>
      <c r="N288" s="12" t="n">
        <v>1902.81</v>
      </c>
      <c r="O288" t="inlineStr">
        <is>
          <t>Credit Card</t>
        </is>
      </c>
      <c r="P288" t="inlineStr">
        <is>
          <t>Anaya Rao</t>
        </is>
      </c>
      <c r="Q288" t="inlineStr">
        <is>
          <t>CUST-0616</t>
        </is>
      </c>
      <c r="R288" t="n">
        <v>1</v>
      </c>
      <c r="S288" t="inlineStr">
        <is>
          <t>No</t>
        </is>
      </c>
    </row>
    <row r="289">
      <c r="A289" t="inlineStr">
        <is>
          <t>ORD-2504-00288</t>
        </is>
      </c>
      <c r="B289" s="11" t="n">
        <v>45748</v>
      </c>
      <c r="C289" t="inlineStr">
        <is>
          <t>West</t>
        </is>
      </c>
      <c r="D289" t="inlineStr">
        <is>
          <t>Mumbai</t>
        </is>
      </c>
      <c r="E289" t="inlineStr">
        <is>
          <t>Education</t>
        </is>
      </c>
      <c r="F289" t="inlineStr">
        <is>
          <t>Retail Store</t>
        </is>
      </c>
      <c r="G289" t="inlineStr">
        <is>
          <t>Accessories</t>
        </is>
      </c>
      <c r="H289" t="inlineStr">
        <is>
          <t>Mouse</t>
        </is>
      </c>
      <c r="I289" t="n">
        <v>1</v>
      </c>
      <c r="J289" s="12" t="n">
        <v>852.12</v>
      </c>
      <c r="K289" s="13" t="n">
        <v>0.05</v>
      </c>
      <c r="L289" s="12" t="n">
        <v>809.51</v>
      </c>
      <c r="M289" s="12" t="n">
        <v>562.4</v>
      </c>
      <c r="N289" s="12" t="n">
        <v>247.11</v>
      </c>
      <c r="O289" t="inlineStr">
        <is>
          <t>Cash</t>
        </is>
      </c>
      <c r="P289" t="inlineStr">
        <is>
          <t>Aarav Sharma</t>
        </is>
      </c>
      <c r="Q289" t="inlineStr">
        <is>
          <t>CUST-0693</t>
        </is>
      </c>
      <c r="R289" t="n">
        <v>4</v>
      </c>
      <c r="S289" t="inlineStr">
        <is>
          <t>No</t>
        </is>
      </c>
    </row>
    <row r="290">
      <c r="A290" t="inlineStr">
        <is>
          <t>ORD-2502-00289</t>
        </is>
      </c>
      <c r="B290" s="11" t="n">
        <v>45708</v>
      </c>
      <c r="C290" t="inlineStr">
        <is>
          <t>North</t>
        </is>
      </c>
      <c r="D290" t="inlineStr">
        <is>
          <t>Chandigarh</t>
        </is>
      </c>
      <c r="E290" t="inlineStr">
        <is>
          <t>Education</t>
        </is>
      </c>
      <c r="F290" t="inlineStr">
        <is>
          <t>Direct Sales</t>
        </is>
      </c>
      <c r="G290" t="inlineStr">
        <is>
          <t>Technology</t>
        </is>
      </c>
      <c r="H290" t="inlineStr">
        <is>
          <t>Keyboard</t>
        </is>
      </c>
      <c r="I290" t="n">
        <v>3</v>
      </c>
      <c r="J290" s="12" t="n">
        <v>1721.51</v>
      </c>
      <c r="K290" s="13" t="n">
        <v>0.05</v>
      </c>
      <c r="L290" s="12" t="n">
        <v>4906.3</v>
      </c>
      <c r="M290" s="12" t="n">
        <v>3666.82</v>
      </c>
      <c r="N290" s="12" t="n">
        <v>1239.48</v>
      </c>
      <c r="O290" t="inlineStr">
        <is>
          <t>Credit Card</t>
        </is>
      </c>
      <c r="P290" t="inlineStr">
        <is>
          <t>Rohan Verma</t>
        </is>
      </c>
      <c r="Q290" t="inlineStr">
        <is>
          <t>CUST-0407</t>
        </is>
      </c>
      <c r="R290" t="n">
        <v>4</v>
      </c>
      <c r="S290" t="inlineStr">
        <is>
          <t>No</t>
        </is>
      </c>
    </row>
    <row r="291">
      <c r="A291" t="inlineStr">
        <is>
          <t>ORD-2511-00290</t>
        </is>
      </c>
      <c r="B291" s="11" t="n">
        <v>45963</v>
      </c>
      <c r="C291" t="inlineStr">
        <is>
          <t>Central</t>
        </is>
      </c>
      <c r="D291" t="inlineStr">
        <is>
          <t>Nagpur</t>
        </is>
      </c>
      <c r="E291" t="inlineStr">
        <is>
          <t>Small Business</t>
        </is>
      </c>
      <c r="F291" t="inlineStr">
        <is>
          <t>Retail Store</t>
        </is>
      </c>
      <c r="G291" t="inlineStr">
        <is>
          <t>Technology</t>
        </is>
      </c>
      <c r="H291" t="inlineStr">
        <is>
          <t>Tablet</t>
        </is>
      </c>
      <c r="I291" t="n">
        <v>2</v>
      </c>
      <c r="J291" s="12" t="n">
        <v>21535.2</v>
      </c>
      <c r="K291" s="13" t="n">
        <v>0.2</v>
      </c>
      <c r="L291" s="12" t="n">
        <v>34456.32</v>
      </c>
      <c r="M291" s="12" t="n">
        <v>35748.43</v>
      </c>
      <c r="N291" s="12" t="n">
        <v>-1292.11</v>
      </c>
      <c r="O291" t="inlineStr">
        <is>
          <t>Credit Card</t>
        </is>
      </c>
      <c r="P291" t="inlineStr">
        <is>
          <t>Ishaan Mehta</t>
        </is>
      </c>
      <c r="Q291" t="inlineStr">
        <is>
          <t>CUST-0567</t>
        </is>
      </c>
      <c r="R291" t="n">
        <v>2</v>
      </c>
      <c r="S291" t="inlineStr">
        <is>
          <t>No</t>
        </is>
      </c>
    </row>
    <row r="292">
      <c r="A292" t="inlineStr">
        <is>
          <t>ORD-2503-00291</t>
        </is>
      </c>
      <c r="B292" s="11" t="n">
        <v>45725</v>
      </c>
      <c r="C292" t="inlineStr">
        <is>
          <t>West</t>
        </is>
      </c>
      <c r="D292" t="inlineStr">
        <is>
          <t>Pune</t>
        </is>
      </c>
      <c r="E292" t="inlineStr">
        <is>
          <t>Education</t>
        </is>
      </c>
      <c r="F292" t="inlineStr">
        <is>
          <t>Retail Store</t>
        </is>
      </c>
      <c r="G292" t="inlineStr">
        <is>
          <t>Technology</t>
        </is>
      </c>
      <c r="H292" t="inlineStr">
        <is>
          <t>Headphones</t>
        </is>
      </c>
      <c r="I292" t="n">
        <v>5</v>
      </c>
      <c r="J292" s="12" t="n">
        <v>2875.13</v>
      </c>
      <c r="K292" s="13" t="n">
        <v>0.03</v>
      </c>
      <c r="L292" s="12" t="n">
        <v>13944.38</v>
      </c>
      <c r="M292" s="12" t="n">
        <v>10637.98</v>
      </c>
      <c r="N292" s="12" t="n">
        <v>3306.4</v>
      </c>
      <c r="O292" t="inlineStr">
        <is>
          <t>Credit Card</t>
        </is>
      </c>
      <c r="P292" t="inlineStr">
        <is>
          <t>Anaya Rao</t>
        </is>
      </c>
      <c r="Q292" t="inlineStr">
        <is>
          <t>CUST-0232</t>
        </is>
      </c>
      <c r="R292" t="n">
        <v>5</v>
      </c>
      <c r="S292" t="inlineStr">
        <is>
          <t>No</t>
        </is>
      </c>
    </row>
    <row r="293">
      <c r="A293" t="inlineStr">
        <is>
          <t>ORD-2511-00292</t>
        </is>
      </c>
      <c r="B293" s="11" t="n">
        <v>45974</v>
      </c>
      <c r="C293" t="inlineStr">
        <is>
          <t>Central</t>
        </is>
      </c>
      <c r="D293" t="inlineStr">
        <is>
          <t>Nagpur</t>
        </is>
      </c>
      <c r="E293" t="inlineStr">
        <is>
          <t>Education</t>
        </is>
      </c>
      <c r="F293" t="inlineStr">
        <is>
          <t>Partner</t>
        </is>
      </c>
      <c r="G293" t="inlineStr">
        <is>
          <t>Office Supplies</t>
        </is>
      </c>
      <c r="H293" t="inlineStr">
        <is>
          <t>Marker Set</t>
        </is>
      </c>
      <c r="I293" t="n">
        <v>4</v>
      </c>
      <c r="J293" s="12" t="n">
        <v>262.11</v>
      </c>
      <c r="K293" s="13" t="n">
        <v>0.15</v>
      </c>
      <c r="L293" s="12" t="n">
        <v>891.17</v>
      </c>
      <c r="M293" s="12" t="n">
        <v>681.49</v>
      </c>
      <c r="N293" s="12" t="n">
        <v>209.68</v>
      </c>
      <c r="O293" t="inlineStr">
        <is>
          <t>Net Banking</t>
        </is>
      </c>
      <c r="P293" t="inlineStr">
        <is>
          <t>Vivaan Gupta</t>
        </is>
      </c>
      <c r="Q293" t="inlineStr">
        <is>
          <t>CUST-0448</t>
        </is>
      </c>
      <c r="R293" t="n">
        <v>1</v>
      </c>
      <c r="S293" t="inlineStr">
        <is>
          <t>Yes</t>
        </is>
      </c>
    </row>
    <row r="294">
      <c r="A294" t="inlineStr">
        <is>
          <t>ORD-2507-00293</t>
        </is>
      </c>
      <c r="B294" s="11" t="n">
        <v>45863</v>
      </c>
      <c r="C294" t="inlineStr">
        <is>
          <t>East</t>
        </is>
      </c>
      <c r="D294" t="inlineStr">
        <is>
          <t>Bhubaneswar</t>
        </is>
      </c>
      <c r="E294" t="inlineStr">
        <is>
          <t>Small Business</t>
        </is>
      </c>
      <c r="F294" t="inlineStr">
        <is>
          <t>Retail Store</t>
        </is>
      </c>
      <c r="G294" t="inlineStr">
        <is>
          <t>Accessories</t>
        </is>
      </c>
      <c r="H294" t="inlineStr">
        <is>
          <t>Mouse</t>
        </is>
      </c>
      <c r="I294" t="n">
        <v>4</v>
      </c>
      <c r="J294" s="12" t="n">
        <v>887.4400000000001</v>
      </c>
      <c r="K294" s="13" t="n">
        <v>0</v>
      </c>
      <c r="L294" s="12" t="n">
        <v>3549.76</v>
      </c>
      <c r="M294" s="12" t="n">
        <v>2342.84</v>
      </c>
      <c r="N294" s="12" t="n">
        <v>1206.92</v>
      </c>
      <c r="O294" t="inlineStr">
        <is>
          <t>Cash</t>
        </is>
      </c>
      <c r="P294" t="inlineStr">
        <is>
          <t>Kabir Singh</t>
        </is>
      </c>
      <c r="Q294" t="inlineStr">
        <is>
          <t>CUST-0922</t>
        </is>
      </c>
      <c r="R294" t="n">
        <v>2</v>
      </c>
      <c r="S294" t="inlineStr">
        <is>
          <t>No</t>
        </is>
      </c>
    </row>
    <row r="295">
      <c r="A295" t="inlineStr">
        <is>
          <t>ORD-2402-00294</t>
        </is>
      </c>
      <c r="B295" s="11" t="n">
        <v>45323</v>
      </c>
      <c r="C295" t="inlineStr">
        <is>
          <t>East</t>
        </is>
      </c>
      <c r="D295" t="inlineStr">
        <is>
          <t>Guwahati</t>
        </is>
      </c>
      <c r="E295" t="inlineStr">
        <is>
          <t>Small Business</t>
        </is>
      </c>
      <c r="F295" t="inlineStr">
        <is>
          <t>Retail Store</t>
        </is>
      </c>
      <c r="G295" t="inlineStr">
        <is>
          <t>Furniture</t>
        </is>
      </c>
      <c r="H295" t="inlineStr">
        <is>
          <t>Cabinet</t>
        </is>
      </c>
      <c r="I295" t="n">
        <v>8</v>
      </c>
      <c r="J295" s="12" t="n">
        <v>9096.389999999999</v>
      </c>
      <c r="K295" s="13" t="n">
        <v>0.1</v>
      </c>
      <c r="L295" s="12" t="n">
        <v>65494.01</v>
      </c>
      <c r="M295" s="12" t="n">
        <v>56761.47</v>
      </c>
      <c r="N295" s="12" t="n">
        <v>8732.540000000001</v>
      </c>
      <c r="O295" t="inlineStr">
        <is>
          <t>Debit Card</t>
        </is>
      </c>
      <c r="P295" t="inlineStr">
        <is>
          <t>Ishaan Mehta</t>
        </is>
      </c>
      <c r="Q295" t="inlineStr">
        <is>
          <t>CUST-0520</t>
        </is>
      </c>
      <c r="R295" t="n">
        <v>1</v>
      </c>
      <c r="S295" t="inlineStr">
        <is>
          <t>Yes</t>
        </is>
      </c>
    </row>
    <row r="296">
      <c r="A296" t="inlineStr">
        <is>
          <t>ORD-2510-00295</t>
        </is>
      </c>
      <c r="B296" s="11" t="n">
        <v>45956</v>
      </c>
      <c r="C296" t="inlineStr">
        <is>
          <t>South</t>
        </is>
      </c>
      <c r="D296" t="inlineStr">
        <is>
          <t>Bengaluru</t>
        </is>
      </c>
      <c r="E296" t="inlineStr">
        <is>
          <t>Consumer</t>
        </is>
      </c>
      <c r="F296" t="inlineStr">
        <is>
          <t>Online</t>
        </is>
      </c>
      <c r="G296" t="inlineStr">
        <is>
          <t>Office Supplies</t>
        </is>
      </c>
      <c r="H296" t="inlineStr">
        <is>
          <t>Notebook Pack</t>
        </is>
      </c>
      <c r="I296" t="n">
        <v>3</v>
      </c>
      <c r="J296" s="12" t="n">
        <v>410.29</v>
      </c>
      <c r="K296" s="13" t="n">
        <v>0.15</v>
      </c>
      <c r="L296" s="12" t="n">
        <v>1046.24</v>
      </c>
      <c r="M296" s="12" t="n">
        <v>787.76</v>
      </c>
      <c r="N296" s="12" t="n">
        <v>258.48</v>
      </c>
      <c r="O296" t="inlineStr">
        <is>
          <t>Credit Card</t>
        </is>
      </c>
      <c r="P296" t="inlineStr">
        <is>
          <t>Diya Patel</t>
        </is>
      </c>
      <c r="Q296" t="inlineStr">
        <is>
          <t>CUST-0902</t>
        </is>
      </c>
      <c r="R296" t="n">
        <v>3</v>
      </c>
      <c r="S296" t="inlineStr">
        <is>
          <t>No</t>
        </is>
      </c>
    </row>
    <row r="297">
      <c r="A297" t="inlineStr">
        <is>
          <t>ORD-2401-00296</t>
        </is>
      </c>
      <c r="B297" s="11" t="n">
        <v>45317</v>
      </c>
      <c r="C297" t="inlineStr">
        <is>
          <t>East</t>
        </is>
      </c>
      <c r="D297" t="inlineStr">
        <is>
          <t>Kolkata</t>
        </is>
      </c>
      <c r="E297" t="inlineStr">
        <is>
          <t>Education</t>
        </is>
      </c>
      <c r="F297" t="inlineStr">
        <is>
          <t>Direct Sales</t>
        </is>
      </c>
      <c r="G297" t="inlineStr">
        <is>
          <t>Furniture</t>
        </is>
      </c>
      <c r="H297" t="inlineStr">
        <is>
          <t>Cabinet</t>
        </is>
      </c>
      <c r="I297" t="n">
        <v>4</v>
      </c>
      <c r="J297" s="12" t="n">
        <v>9095.42</v>
      </c>
      <c r="K297" s="13" t="n">
        <v>0.05</v>
      </c>
      <c r="L297" s="12" t="n">
        <v>34562.6</v>
      </c>
      <c r="M297" s="12" t="n">
        <v>28377.71</v>
      </c>
      <c r="N297" s="12" t="n">
        <v>6184.89</v>
      </c>
      <c r="O297" t="inlineStr">
        <is>
          <t>Credit Card</t>
        </is>
      </c>
      <c r="P297" t="inlineStr">
        <is>
          <t>Tara Kapoor</t>
        </is>
      </c>
      <c r="Q297" t="inlineStr">
        <is>
          <t>CUST-0433</t>
        </is>
      </c>
      <c r="R297" t="n">
        <v>3</v>
      </c>
      <c r="S297" t="inlineStr">
        <is>
          <t>Yes</t>
        </is>
      </c>
    </row>
    <row r="298">
      <c r="A298" t="inlineStr">
        <is>
          <t>ORD-2507-00297</t>
        </is>
      </c>
      <c r="B298" s="11" t="n">
        <v>45858</v>
      </c>
      <c r="C298" t="inlineStr">
        <is>
          <t>North</t>
        </is>
      </c>
      <c r="D298" t="inlineStr">
        <is>
          <t>Delhi</t>
        </is>
      </c>
      <c r="E298" t="inlineStr">
        <is>
          <t>Corporate</t>
        </is>
      </c>
      <c r="F298" t="inlineStr">
        <is>
          <t>Direct Sales</t>
        </is>
      </c>
      <c r="G298" t="inlineStr">
        <is>
          <t>Furniture</t>
        </is>
      </c>
      <c r="H298" t="inlineStr">
        <is>
          <t>Cabinet</t>
        </is>
      </c>
      <c r="I298" t="n">
        <v>6</v>
      </c>
      <c r="J298" s="12" t="n">
        <v>8694.07</v>
      </c>
      <c r="K298" s="13" t="n">
        <v>0.15</v>
      </c>
      <c r="L298" s="12" t="n">
        <v>44339.76</v>
      </c>
      <c r="M298" s="12" t="n">
        <v>40688.25</v>
      </c>
      <c r="N298" s="12" t="n">
        <v>3651.51</v>
      </c>
      <c r="O298" t="inlineStr">
        <is>
          <t>Net Banking</t>
        </is>
      </c>
      <c r="P298" t="inlineStr">
        <is>
          <t>Tara Kapoor</t>
        </is>
      </c>
      <c r="Q298" t="inlineStr">
        <is>
          <t>CUST-0161</t>
        </is>
      </c>
      <c r="R298" t="n">
        <v>3</v>
      </c>
      <c r="S298" t="inlineStr">
        <is>
          <t>No</t>
        </is>
      </c>
    </row>
    <row r="299">
      <c r="A299" t="inlineStr">
        <is>
          <t>ORD-2501-00298</t>
        </is>
      </c>
      <c r="B299" s="11" t="n">
        <v>45687</v>
      </c>
      <c r="C299" t="inlineStr">
        <is>
          <t>East</t>
        </is>
      </c>
      <c r="D299" t="inlineStr">
        <is>
          <t>Patna</t>
        </is>
      </c>
      <c r="E299" t="inlineStr">
        <is>
          <t>Education</t>
        </is>
      </c>
      <c r="F299" t="inlineStr">
        <is>
          <t>Direct Sales</t>
        </is>
      </c>
      <c r="G299" t="inlineStr">
        <is>
          <t>Technology</t>
        </is>
      </c>
      <c r="H299" t="inlineStr">
        <is>
          <t>Tablet</t>
        </is>
      </c>
      <c r="I299" t="n">
        <v>6</v>
      </c>
      <c r="J299" s="12" t="n">
        <v>22186.18</v>
      </c>
      <c r="K299" s="13" t="n">
        <v>0.15</v>
      </c>
      <c r="L299" s="12" t="n">
        <v>113149.52</v>
      </c>
      <c r="M299" s="12" t="n">
        <v>110487.18</v>
      </c>
      <c r="N299" s="12" t="n">
        <v>2662.34</v>
      </c>
      <c r="O299" t="inlineStr">
        <is>
          <t>Debit Card</t>
        </is>
      </c>
      <c r="P299" t="inlineStr">
        <is>
          <t>Tara Kapoor</t>
        </is>
      </c>
      <c r="Q299" t="inlineStr">
        <is>
          <t>CUST-0672</t>
        </is>
      </c>
      <c r="R299" t="n">
        <v>5</v>
      </c>
      <c r="S299" t="inlineStr">
        <is>
          <t>No</t>
        </is>
      </c>
    </row>
    <row r="300">
      <c r="A300" t="inlineStr">
        <is>
          <t>ORD-2502-00299</t>
        </is>
      </c>
      <c r="B300" s="11" t="n">
        <v>45708</v>
      </c>
      <c r="C300" t="inlineStr">
        <is>
          <t>South</t>
        </is>
      </c>
      <c r="D300" t="inlineStr">
        <is>
          <t>Kochi</t>
        </is>
      </c>
      <c r="E300" t="inlineStr">
        <is>
          <t>Corporate</t>
        </is>
      </c>
      <c r="F300" t="inlineStr">
        <is>
          <t>Partner</t>
        </is>
      </c>
      <c r="G300" t="inlineStr">
        <is>
          <t>Office Supplies</t>
        </is>
      </c>
      <c r="H300" t="inlineStr">
        <is>
          <t>Pen Box</t>
        </is>
      </c>
      <c r="I300" t="n">
        <v>3</v>
      </c>
      <c r="J300" s="12" t="n">
        <v>206.01</v>
      </c>
      <c r="K300" s="13" t="n">
        <v>0.05</v>
      </c>
      <c r="L300" s="12" t="n">
        <v>587.13</v>
      </c>
      <c r="M300" s="12" t="n">
        <v>377</v>
      </c>
      <c r="N300" s="12" t="n">
        <v>210.13</v>
      </c>
      <c r="O300" t="inlineStr">
        <is>
          <t>UPI</t>
        </is>
      </c>
      <c r="P300" t="inlineStr">
        <is>
          <t>Aarav Sharma</t>
        </is>
      </c>
      <c r="Q300" t="inlineStr">
        <is>
          <t>CUST-0469</t>
        </is>
      </c>
      <c r="R300" t="n">
        <v>3</v>
      </c>
      <c r="S300" t="inlineStr">
        <is>
          <t>Yes</t>
        </is>
      </c>
    </row>
    <row r="301">
      <c r="A301" t="inlineStr">
        <is>
          <t>ORD-2507-00300</t>
        </is>
      </c>
      <c r="B301" s="11" t="n">
        <v>45869</v>
      </c>
      <c r="C301" t="inlineStr">
        <is>
          <t>West</t>
        </is>
      </c>
      <c r="D301" t="inlineStr">
        <is>
          <t>Pune</t>
        </is>
      </c>
      <c r="E301" t="inlineStr">
        <is>
          <t>Education</t>
        </is>
      </c>
      <c r="F301" t="inlineStr">
        <is>
          <t>Retail Store</t>
        </is>
      </c>
      <c r="G301" t="inlineStr">
        <is>
          <t>Office Supplies</t>
        </is>
      </c>
      <c r="H301" t="inlineStr">
        <is>
          <t>Notebook Pack</t>
        </is>
      </c>
      <c r="I301" t="n">
        <v>6</v>
      </c>
      <c r="J301" s="12" t="n">
        <v>411.98</v>
      </c>
      <c r="K301" s="13" t="n">
        <v>0</v>
      </c>
      <c r="L301" s="12" t="n">
        <v>2471.88</v>
      </c>
      <c r="M301" s="12" t="n">
        <v>1582</v>
      </c>
      <c r="N301" s="12" t="n">
        <v>889.88</v>
      </c>
      <c r="O301" t="inlineStr">
        <is>
          <t>Cash</t>
        </is>
      </c>
      <c r="P301" t="inlineStr">
        <is>
          <t>Kabir Singh</t>
        </is>
      </c>
      <c r="Q301" t="inlineStr">
        <is>
          <t>CUST-0334</t>
        </is>
      </c>
      <c r="R301" t="n">
        <v>3</v>
      </c>
      <c r="S301" t="inlineStr">
        <is>
          <t>Yes</t>
        </is>
      </c>
    </row>
    <row r="302">
      <c r="A302" t="inlineStr">
        <is>
          <t>ORD-2401-00301</t>
        </is>
      </c>
      <c r="B302" s="11" t="n">
        <v>45298</v>
      </c>
      <c r="C302" t="inlineStr">
        <is>
          <t>West</t>
        </is>
      </c>
      <c r="D302" t="inlineStr">
        <is>
          <t>Mumbai</t>
        </is>
      </c>
      <c r="E302" t="inlineStr">
        <is>
          <t>Corporate</t>
        </is>
      </c>
      <c r="F302" t="inlineStr">
        <is>
          <t>Partner</t>
        </is>
      </c>
      <c r="G302" t="inlineStr">
        <is>
          <t>Office Supplies</t>
        </is>
      </c>
      <c r="H302" t="inlineStr">
        <is>
          <t>Marker Set</t>
        </is>
      </c>
      <c r="I302" t="n">
        <v>2</v>
      </c>
      <c r="J302" s="12" t="n">
        <v>275.77</v>
      </c>
      <c r="K302" s="13" t="n">
        <v>0.15</v>
      </c>
      <c r="L302" s="12" t="n">
        <v>468.81</v>
      </c>
      <c r="M302" s="12" t="n">
        <v>358.5</v>
      </c>
      <c r="N302" s="12" t="n">
        <v>110.31</v>
      </c>
      <c r="O302" t="inlineStr">
        <is>
          <t>Debit Card</t>
        </is>
      </c>
      <c r="P302" t="inlineStr">
        <is>
          <t>Vivaan Gupta</t>
        </is>
      </c>
      <c r="Q302" t="inlineStr">
        <is>
          <t>CUST-0021</t>
        </is>
      </c>
      <c r="R302" t="n">
        <v>4</v>
      </c>
      <c r="S302" t="inlineStr">
        <is>
          <t>No</t>
        </is>
      </c>
    </row>
    <row r="303">
      <c r="A303" t="inlineStr">
        <is>
          <t>ORD-2504-00302</t>
        </is>
      </c>
      <c r="B303" s="11" t="n">
        <v>45749</v>
      </c>
      <c r="C303" t="inlineStr">
        <is>
          <t>North</t>
        </is>
      </c>
      <c r="D303" t="inlineStr">
        <is>
          <t>Jaipur</t>
        </is>
      </c>
      <c r="E303" t="inlineStr">
        <is>
          <t>Consumer</t>
        </is>
      </c>
      <c r="F303" t="inlineStr">
        <is>
          <t>Direct Sales</t>
        </is>
      </c>
      <c r="G303" t="inlineStr">
        <is>
          <t>Office Supplies</t>
        </is>
      </c>
      <c r="H303" t="inlineStr">
        <is>
          <t>Pen Box</t>
        </is>
      </c>
      <c r="I303" t="n">
        <v>3</v>
      </c>
      <c r="J303" s="12" t="n">
        <v>216.54</v>
      </c>
      <c r="K303" s="13" t="n">
        <v>0.05</v>
      </c>
      <c r="L303" s="12" t="n">
        <v>617.14</v>
      </c>
      <c r="M303" s="12" t="n">
        <v>396.27</v>
      </c>
      <c r="N303" s="12" t="n">
        <v>220.87</v>
      </c>
      <c r="O303" t="inlineStr">
        <is>
          <t>UPI</t>
        </is>
      </c>
      <c r="P303" t="inlineStr">
        <is>
          <t>Diya Patel</t>
        </is>
      </c>
      <c r="Q303" t="inlineStr">
        <is>
          <t>CUST-0917</t>
        </is>
      </c>
      <c r="R303" t="n">
        <v>4</v>
      </c>
      <c r="S303" t="inlineStr">
        <is>
          <t>Yes</t>
        </is>
      </c>
    </row>
    <row r="304">
      <c r="A304" t="inlineStr">
        <is>
          <t>ORD-2512-00303</t>
        </is>
      </c>
      <c r="B304" s="11" t="n">
        <v>45999</v>
      </c>
      <c r="C304" t="inlineStr">
        <is>
          <t>East</t>
        </is>
      </c>
      <c r="D304" t="inlineStr">
        <is>
          <t>Guwahati</t>
        </is>
      </c>
      <c r="E304" t="inlineStr">
        <is>
          <t>Corporate</t>
        </is>
      </c>
      <c r="F304" t="inlineStr">
        <is>
          <t>Online</t>
        </is>
      </c>
      <c r="G304" t="inlineStr">
        <is>
          <t>Office Supplies</t>
        </is>
      </c>
      <c r="H304" t="inlineStr">
        <is>
          <t>Pen Box</t>
        </is>
      </c>
      <c r="I304" t="n">
        <v>2</v>
      </c>
      <c r="J304" s="12" t="n">
        <v>223.96</v>
      </c>
      <c r="K304" s="13" t="n">
        <v>0.1</v>
      </c>
      <c r="L304" s="12" t="n">
        <v>403.13</v>
      </c>
      <c r="M304" s="12" t="n">
        <v>273.23</v>
      </c>
      <c r="N304" s="12" t="n">
        <v>129.9</v>
      </c>
      <c r="O304" t="inlineStr">
        <is>
          <t>Cash</t>
        </is>
      </c>
      <c r="P304" t="inlineStr">
        <is>
          <t>Aarav Sharma</t>
        </is>
      </c>
      <c r="Q304" t="inlineStr">
        <is>
          <t>CUST-0243</t>
        </is>
      </c>
      <c r="R304" t="n">
        <v>4</v>
      </c>
      <c r="S304" t="inlineStr">
        <is>
          <t>No</t>
        </is>
      </c>
    </row>
    <row r="305">
      <c r="A305" t="inlineStr">
        <is>
          <t>ORD-2405-00304</t>
        </is>
      </c>
      <c r="B305" s="11" t="n">
        <v>45438</v>
      </c>
      <c r="C305" t="inlineStr">
        <is>
          <t>West</t>
        </is>
      </c>
      <c r="D305" t="inlineStr">
        <is>
          <t>Pune</t>
        </is>
      </c>
      <c r="E305" t="inlineStr">
        <is>
          <t>Education</t>
        </is>
      </c>
      <c r="F305" t="inlineStr">
        <is>
          <t>Retail Store</t>
        </is>
      </c>
      <c r="G305" t="inlineStr">
        <is>
          <t>Accessories</t>
        </is>
      </c>
      <c r="H305" t="inlineStr">
        <is>
          <t>Laptop Stand</t>
        </is>
      </c>
      <c r="I305" t="n">
        <v>1</v>
      </c>
      <c r="J305" s="12" t="n">
        <v>1814.23</v>
      </c>
      <c r="K305" s="13" t="n">
        <v>0.1</v>
      </c>
      <c r="L305" s="12" t="n">
        <v>1632.81</v>
      </c>
      <c r="M305" s="12" t="n">
        <v>1269.96</v>
      </c>
      <c r="N305" s="12" t="n">
        <v>362.85</v>
      </c>
      <c r="O305" t="inlineStr">
        <is>
          <t>Credit Card</t>
        </is>
      </c>
      <c r="P305" t="inlineStr">
        <is>
          <t>Aarav Sharma</t>
        </is>
      </c>
      <c r="Q305" t="inlineStr">
        <is>
          <t>CUST-0255</t>
        </is>
      </c>
      <c r="R305" t="n">
        <v>6</v>
      </c>
      <c r="S305" t="inlineStr">
        <is>
          <t>No</t>
        </is>
      </c>
    </row>
    <row r="306">
      <c r="A306" t="inlineStr">
        <is>
          <t>ORD-2505-00305</t>
        </is>
      </c>
      <c r="B306" s="11" t="n">
        <v>45805</v>
      </c>
      <c r="C306" t="inlineStr">
        <is>
          <t>Central</t>
        </is>
      </c>
      <c r="D306" t="inlineStr">
        <is>
          <t>Bhopal</t>
        </is>
      </c>
      <c r="E306" t="inlineStr">
        <is>
          <t>Small Business</t>
        </is>
      </c>
      <c r="F306" t="inlineStr">
        <is>
          <t>Retail Store</t>
        </is>
      </c>
      <c r="G306" t="inlineStr">
        <is>
          <t>Furniture</t>
        </is>
      </c>
      <c r="H306" t="inlineStr">
        <is>
          <t>Bookshelf</t>
        </is>
      </c>
      <c r="I306" t="n">
        <v>1</v>
      </c>
      <c r="J306" s="12" t="n">
        <v>6523.47</v>
      </c>
      <c r="K306" s="13" t="n">
        <v>0.05</v>
      </c>
      <c r="L306" s="12" t="n">
        <v>6197.3</v>
      </c>
      <c r="M306" s="12" t="n">
        <v>4762.13</v>
      </c>
      <c r="N306" s="12" t="n">
        <v>1435.17</v>
      </c>
      <c r="O306" t="inlineStr">
        <is>
          <t>UPI</t>
        </is>
      </c>
      <c r="P306" t="inlineStr">
        <is>
          <t>Anaya Rao</t>
        </is>
      </c>
      <c r="Q306" t="inlineStr">
        <is>
          <t>CUST-0903</t>
        </is>
      </c>
      <c r="R306" t="n">
        <v>6</v>
      </c>
      <c r="S306" t="inlineStr">
        <is>
          <t>No</t>
        </is>
      </c>
    </row>
    <row r="307">
      <c r="A307" t="inlineStr">
        <is>
          <t>ORD-2506-00306</t>
        </is>
      </c>
      <c r="B307" s="11" t="n">
        <v>45832</v>
      </c>
      <c r="C307" t="inlineStr">
        <is>
          <t>West</t>
        </is>
      </c>
      <c r="D307" t="inlineStr">
        <is>
          <t>Ahmedabad</t>
        </is>
      </c>
      <c r="E307" t="inlineStr">
        <is>
          <t>Consumer</t>
        </is>
      </c>
      <c r="F307" t="inlineStr">
        <is>
          <t>Online</t>
        </is>
      </c>
      <c r="G307" t="inlineStr">
        <is>
          <t>Technology</t>
        </is>
      </c>
      <c r="H307" t="inlineStr">
        <is>
          <t>Keyboard</t>
        </is>
      </c>
      <c r="I307" t="n">
        <v>2</v>
      </c>
      <c r="J307" s="12" t="n">
        <v>1595.05</v>
      </c>
      <c r="K307" s="13" t="n">
        <v>0.1</v>
      </c>
      <c r="L307" s="12" t="n">
        <v>2871.09</v>
      </c>
      <c r="M307" s="12" t="n">
        <v>2264.97</v>
      </c>
      <c r="N307" s="12" t="n">
        <v>606.12</v>
      </c>
      <c r="O307" t="inlineStr">
        <is>
          <t>UPI</t>
        </is>
      </c>
      <c r="P307" t="inlineStr">
        <is>
          <t>Diya Patel</t>
        </is>
      </c>
      <c r="Q307" t="inlineStr">
        <is>
          <t>CUST-0245</t>
        </is>
      </c>
      <c r="R307" t="n">
        <v>2</v>
      </c>
      <c r="S307" t="inlineStr">
        <is>
          <t>No</t>
        </is>
      </c>
    </row>
    <row r="308">
      <c r="A308" t="inlineStr">
        <is>
          <t>ORD-2512-00307</t>
        </is>
      </c>
      <c r="B308" s="11" t="n">
        <v>46011</v>
      </c>
      <c r="C308" t="inlineStr">
        <is>
          <t>Central</t>
        </is>
      </c>
      <c r="D308" t="inlineStr">
        <is>
          <t>Raipur</t>
        </is>
      </c>
      <c r="E308" t="inlineStr">
        <is>
          <t>Education</t>
        </is>
      </c>
      <c r="F308" t="inlineStr">
        <is>
          <t>Retail Store</t>
        </is>
      </c>
      <c r="G308" t="inlineStr">
        <is>
          <t>Technology</t>
        </is>
      </c>
      <c r="H308" t="inlineStr">
        <is>
          <t>Printer</t>
        </is>
      </c>
      <c r="I308" t="n">
        <v>2</v>
      </c>
      <c r="J308" s="12" t="n">
        <v>10706.37</v>
      </c>
      <c r="K308" s="13" t="n">
        <v>0</v>
      </c>
      <c r="L308" s="12" t="n">
        <v>21412.74</v>
      </c>
      <c r="M308" s="12" t="n">
        <v>17558.45</v>
      </c>
      <c r="N308" s="12" t="n">
        <v>3854.29</v>
      </c>
      <c r="O308" t="inlineStr">
        <is>
          <t>Cash</t>
        </is>
      </c>
      <c r="P308" t="inlineStr">
        <is>
          <t>Kabir Singh</t>
        </is>
      </c>
      <c r="Q308" t="inlineStr">
        <is>
          <t>CUST-0642</t>
        </is>
      </c>
      <c r="R308" t="n">
        <v>3</v>
      </c>
      <c r="S308" t="inlineStr">
        <is>
          <t>Yes</t>
        </is>
      </c>
    </row>
    <row r="309">
      <c r="A309" t="inlineStr">
        <is>
          <t>ORD-2412-00308</t>
        </is>
      </c>
      <c r="B309" s="11" t="n">
        <v>45647</v>
      </c>
      <c r="C309" t="inlineStr">
        <is>
          <t>East</t>
        </is>
      </c>
      <c r="D309" t="inlineStr">
        <is>
          <t>Guwahati</t>
        </is>
      </c>
      <c r="E309" t="inlineStr">
        <is>
          <t>Small Business</t>
        </is>
      </c>
      <c r="F309" t="inlineStr">
        <is>
          <t>Partner</t>
        </is>
      </c>
      <c r="G309" t="inlineStr">
        <is>
          <t>Technology</t>
        </is>
      </c>
      <c r="H309" t="inlineStr">
        <is>
          <t>Monitor</t>
        </is>
      </c>
      <c r="I309" t="n">
        <v>2</v>
      </c>
      <c r="J309" s="12" t="n">
        <v>14740.31</v>
      </c>
      <c r="K309" s="13" t="n">
        <v>0</v>
      </c>
      <c r="L309" s="12" t="n">
        <v>29480.62</v>
      </c>
      <c r="M309" s="12" t="n">
        <v>23584.5</v>
      </c>
      <c r="N309" s="12" t="n">
        <v>5896.12</v>
      </c>
      <c r="O309" t="inlineStr">
        <is>
          <t>Cash</t>
        </is>
      </c>
      <c r="P309" t="inlineStr">
        <is>
          <t>Diya Patel</t>
        </is>
      </c>
      <c r="Q309" t="inlineStr">
        <is>
          <t>CUST-0273</t>
        </is>
      </c>
      <c r="R309" t="n">
        <v>7</v>
      </c>
      <c r="S309" t="inlineStr">
        <is>
          <t>Yes</t>
        </is>
      </c>
    </row>
    <row r="310">
      <c r="A310" t="inlineStr">
        <is>
          <t>ORD-2404-00309</t>
        </is>
      </c>
      <c r="B310" s="11" t="n">
        <v>45404</v>
      </c>
      <c r="C310" t="inlineStr">
        <is>
          <t>Central</t>
        </is>
      </c>
      <c r="D310" t="inlineStr">
        <is>
          <t>Nagpur</t>
        </is>
      </c>
      <c r="E310" t="inlineStr">
        <is>
          <t>Education</t>
        </is>
      </c>
      <c r="F310" t="inlineStr">
        <is>
          <t>Retail Store</t>
        </is>
      </c>
      <c r="G310" t="inlineStr">
        <is>
          <t>Technology</t>
        </is>
      </c>
      <c r="H310" t="inlineStr">
        <is>
          <t>Monitor</t>
        </is>
      </c>
      <c r="I310" t="n">
        <v>3</v>
      </c>
      <c r="J310" s="12" t="n">
        <v>12604.62</v>
      </c>
      <c r="K310" s="13" t="n">
        <v>0.1</v>
      </c>
      <c r="L310" s="12" t="n">
        <v>34032.47</v>
      </c>
      <c r="M310" s="12" t="n">
        <v>30251.09</v>
      </c>
      <c r="N310" s="12" t="n">
        <v>3781.38</v>
      </c>
      <c r="O310" t="inlineStr">
        <is>
          <t>Cash</t>
        </is>
      </c>
      <c r="P310" t="inlineStr">
        <is>
          <t>Kabir Singh</t>
        </is>
      </c>
      <c r="Q310" t="inlineStr">
        <is>
          <t>CUST-0650</t>
        </is>
      </c>
      <c r="R310" t="n">
        <v>2</v>
      </c>
      <c r="S310" t="inlineStr">
        <is>
          <t>No</t>
        </is>
      </c>
    </row>
    <row r="311">
      <c r="A311" t="inlineStr">
        <is>
          <t>ORD-2407-00310</t>
        </is>
      </c>
      <c r="B311" s="11" t="n">
        <v>45474</v>
      </c>
      <c r="C311" t="inlineStr">
        <is>
          <t>North</t>
        </is>
      </c>
      <c r="D311" t="inlineStr">
        <is>
          <t>Jaipur</t>
        </is>
      </c>
      <c r="E311" t="inlineStr">
        <is>
          <t>Corporate</t>
        </is>
      </c>
      <c r="F311" t="inlineStr">
        <is>
          <t>Direct Sales</t>
        </is>
      </c>
      <c r="G311" t="inlineStr">
        <is>
          <t>Furniture</t>
        </is>
      </c>
      <c r="H311" t="inlineStr">
        <is>
          <t>Desk</t>
        </is>
      </c>
      <c r="I311" t="n">
        <v>3</v>
      </c>
      <c r="J311" s="12" t="n">
        <v>12121.46</v>
      </c>
      <c r="K311" s="13" t="n">
        <v>0.15</v>
      </c>
      <c r="L311" s="12" t="n">
        <v>30909.72</v>
      </c>
      <c r="M311" s="12" t="n">
        <v>27273.28</v>
      </c>
      <c r="N311" s="12" t="n">
        <v>3636.44</v>
      </c>
      <c r="O311" t="inlineStr">
        <is>
          <t>UPI</t>
        </is>
      </c>
      <c r="P311" t="inlineStr">
        <is>
          <t>Tara Kapoor</t>
        </is>
      </c>
      <c r="Q311" t="inlineStr">
        <is>
          <t>CUST-0469</t>
        </is>
      </c>
      <c r="R311" t="n">
        <v>8</v>
      </c>
      <c r="S311" t="inlineStr">
        <is>
          <t>No</t>
        </is>
      </c>
    </row>
    <row r="312">
      <c r="A312" t="inlineStr">
        <is>
          <t>ORD-2412-00311</t>
        </is>
      </c>
      <c r="B312" s="11" t="n">
        <v>45641</v>
      </c>
      <c r="C312" t="inlineStr">
        <is>
          <t>North</t>
        </is>
      </c>
      <c r="D312" t="inlineStr">
        <is>
          <t>Jaipur</t>
        </is>
      </c>
      <c r="E312" t="inlineStr">
        <is>
          <t>Consumer</t>
        </is>
      </c>
      <c r="F312" t="inlineStr">
        <is>
          <t>Direct Sales</t>
        </is>
      </c>
      <c r="G312" t="inlineStr">
        <is>
          <t>Technology</t>
        </is>
      </c>
      <c r="H312" t="inlineStr">
        <is>
          <t>Headphones</t>
        </is>
      </c>
      <c r="I312" t="n">
        <v>3</v>
      </c>
      <c r="J312" s="12" t="n">
        <v>2555.72</v>
      </c>
      <c r="K312" s="13" t="n">
        <v>0</v>
      </c>
      <c r="L312" s="12" t="n">
        <v>7667.16</v>
      </c>
      <c r="M312" s="12" t="n">
        <v>5673.7</v>
      </c>
      <c r="N312" s="12" t="n">
        <v>1993.46</v>
      </c>
      <c r="O312" t="inlineStr">
        <is>
          <t>Debit Card</t>
        </is>
      </c>
      <c r="P312" t="inlineStr">
        <is>
          <t>Sara Khan</t>
        </is>
      </c>
      <c r="Q312" t="inlineStr">
        <is>
          <t>CUST-0920</t>
        </is>
      </c>
      <c r="R312" t="n">
        <v>3</v>
      </c>
      <c r="S312" t="inlineStr">
        <is>
          <t>No</t>
        </is>
      </c>
    </row>
    <row r="313">
      <c r="A313" t="inlineStr">
        <is>
          <t>ORD-2406-00312</t>
        </is>
      </c>
      <c r="B313" s="11" t="n">
        <v>45451</v>
      </c>
      <c r="C313" t="inlineStr">
        <is>
          <t>West</t>
        </is>
      </c>
      <c r="D313" t="inlineStr">
        <is>
          <t>Pune</t>
        </is>
      </c>
      <c r="E313" t="inlineStr">
        <is>
          <t>Consumer</t>
        </is>
      </c>
      <c r="F313" t="inlineStr">
        <is>
          <t>Retail Store</t>
        </is>
      </c>
      <c r="G313" t="inlineStr">
        <is>
          <t>Accessories</t>
        </is>
      </c>
      <c r="H313" t="inlineStr">
        <is>
          <t>Mouse</t>
        </is>
      </c>
      <c r="I313" t="n">
        <v>4</v>
      </c>
      <c r="J313" s="12" t="n">
        <v>929.26</v>
      </c>
      <c r="K313" s="13" t="n">
        <v>0.05</v>
      </c>
      <c r="L313" s="12" t="n">
        <v>3531.19</v>
      </c>
      <c r="M313" s="12" t="n">
        <v>2453.25</v>
      </c>
      <c r="N313" s="12" t="n">
        <v>1077.94</v>
      </c>
      <c r="O313" t="inlineStr">
        <is>
          <t>Debit Card</t>
        </is>
      </c>
      <c r="P313" t="inlineStr">
        <is>
          <t>Sara Khan</t>
        </is>
      </c>
      <c r="Q313" t="inlineStr">
        <is>
          <t>CUST-0185</t>
        </is>
      </c>
      <c r="R313" t="n">
        <v>3</v>
      </c>
      <c r="S313" t="inlineStr">
        <is>
          <t>No</t>
        </is>
      </c>
    </row>
    <row r="314">
      <c r="A314" t="inlineStr">
        <is>
          <t>ORD-2402-00313</t>
        </is>
      </c>
      <c r="B314" s="11" t="n">
        <v>45351</v>
      </c>
      <c r="C314" t="inlineStr">
        <is>
          <t>Central</t>
        </is>
      </c>
      <c r="D314" t="inlineStr">
        <is>
          <t>Indore</t>
        </is>
      </c>
      <c r="E314" t="inlineStr">
        <is>
          <t>Corporate</t>
        </is>
      </c>
      <c r="F314" t="inlineStr">
        <is>
          <t>Direct Sales</t>
        </is>
      </c>
      <c r="G314" t="inlineStr">
        <is>
          <t>Technology</t>
        </is>
      </c>
      <c r="H314" t="inlineStr">
        <is>
          <t>Printer</t>
        </is>
      </c>
      <c r="I314" t="n">
        <v>1</v>
      </c>
      <c r="J314" s="12" t="n">
        <v>10659.63</v>
      </c>
      <c r="K314" s="13" t="n">
        <v>0</v>
      </c>
      <c r="L314" s="12" t="n">
        <v>10659.63</v>
      </c>
      <c r="M314" s="12" t="n">
        <v>8740.9</v>
      </c>
      <c r="N314" s="12" t="n">
        <v>1918.73</v>
      </c>
      <c r="O314" t="inlineStr">
        <is>
          <t>Cash</t>
        </is>
      </c>
      <c r="P314" t="inlineStr">
        <is>
          <t>Tara Kapoor</t>
        </is>
      </c>
      <c r="Q314" t="inlineStr">
        <is>
          <t>CUST-0509</t>
        </is>
      </c>
      <c r="R314" t="n">
        <v>3</v>
      </c>
      <c r="S314" t="inlineStr">
        <is>
          <t>No</t>
        </is>
      </c>
    </row>
    <row r="315">
      <c r="A315" t="inlineStr">
        <is>
          <t>ORD-2506-00314</t>
        </is>
      </c>
      <c r="B315" s="11" t="n">
        <v>45810</v>
      </c>
      <c r="C315" t="inlineStr">
        <is>
          <t>West</t>
        </is>
      </c>
      <c r="D315" t="inlineStr">
        <is>
          <t>Mumbai</t>
        </is>
      </c>
      <c r="E315" t="inlineStr">
        <is>
          <t>Education</t>
        </is>
      </c>
      <c r="F315" t="inlineStr">
        <is>
          <t>Direct Sales</t>
        </is>
      </c>
      <c r="G315" t="inlineStr">
        <is>
          <t>Technology</t>
        </is>
      </c>
      <c r="H315" t="inlineStr">
        <is>
          <t>Headphones</t>
        </is>
      </c>
      <c r="I315" t="n">
        <v>2</v>
      </c>
      <c r="J315" s="12" t="n">
        <v>2854.07</v>
      </c>
      <c r="K315" s="13" t="n">
        <v>0.15</v>
      </c>
      <c r="L315" s="12" t="n">
        <v>4851.92</v>
      </c>
      <c r="M315" s="12" t="n">
        <v>4224.02</v>
      </c>
      <c r="N315" s="12" t="n">
        <v>627.9</v>
      </c>
      <c r="O315" t="inlineStr">
        <is>
          <t>Debit Card</t>
        </is>
      </c>
      <c r="P315" t="inlineStr">
        <is>
          <t>Vivaan Gupta</t>
        </is>
      </c>
      <c r="Q315" t="inlineStr">
        <is>
          <t>CUST-0837</t>
        </is>
      </c>
      <c r="R315" t="n">
        <v>5</v>
      </c>
      <c r="S315" t="inlineStr">
        <is>
          <t>No</t>
        </is>
      </c>
    </row>
    <row r="316">
      <c r="A316" t="inlineStr">
        <is>
          <t>ORD-2504-00315</t>
        </is>
      </c>
      <c r="B316" s="11" t="n">
        <v>45774</v>
      </c>
      <c r="C316" t="inlineStr">
        <is>
          <t>Central</t>
        </is>
      </c>
      <c r="D316" t="inlineStr">
        <is>
          <t>Raipur</t>
        </is>
      </c>
      <c r="E316" t="inlineStr">
        <is>
          <t>Education</t>
        </is>
      </c>
      <c r="F316" t="inlineStr">
        <is>
          <t>Online</t>
        </is>
      </c>
      <c r="G316" t="inlineStr">
        <is>
          <t>Technology</t>
        </is>
      </c>
      <c r="H316" t="inlineStr">
        <is>
          <t>Monitor</t>
        </is>
      </c>
      <c r="I316" t="n">
        <v>12</v>
      </c>
      <c r="J316" s="12" t="n">
        <v>13763.31</v>
      </c>
      <c r="K316" s="13" t="n">
        <v>0.1</v>
      </c>
      <c r="L316" s="12" t="n">
        <v>148643.75</v>
      </c>
      <c r="M316" s="12" t="n">
        <v>132127.78</v>
      </c>
      <c r="N316" s="12" t="n">
        <v>16515.97</v>
      </c>
      <c r="O316" t="inlineStr">
        <is>
          <t>Cash</t>
        </is>
      </c>
      <c r="P316" t="inlineStr">
        <is>
          <t>Meera Joshi</t>
        </is>
      </c>
      <c r="Q316" t="inlineStr">
        <is>
          <t>CUST-0758</t>
        </is>
      </c>
      <c r="R316" t="n">
        <v>7</v>
      </c>
      <c r="S316" t="inlineStr">
        <is>
          <t>No</t>
        </is>
      </c>
    </row>
    <row r="317">
      <c r="A317" t="inlineStr">
        <is>
          <t>ORD-2509-00316</t>
        </is>
      </c>
      <c r="B317" s="11" t="n">
        <v>45905</v>
      </c>
      <c r="C317" t="inlineStr">
        <is>
          <t>North</t>
        </is>
      </c>
      <c r="D317" t="inlineStr">
        <is>
          <t>Jaipur</t>
        </is>
      </c>
      <c r="E317" t="inlineStr">
        <is>
          <t>Small Business</t>
        </is>
      </c>
      <c r="F317" t="inlineStr">
        <is>
          <t>Retail Store</t>
        </is>
      </c>
      <c r="G317" t="inlineStr">
        <is>
          <t>Accessories</t>
        </is>
      </c>
      <c r="H317" t="inlineStr">
        <is>
          <t>Laptop Stand</t>
        </is>
      </c>
      <c r="I317" t="n">
        <v>8</v>
      </c>
      <c r="J317" s="12" t="n">
        <v>1935.27</v>
      </c>
      <c r="K317" s="13" t="n">
        <v>0.1</v>
      </c>
      <c r="L317" s="12" t="n">
        <v>13933.94</v>
      </c>
      <c r="M317" s="12" t="n">
        <v>10837.51</v>
      </c>
      <c r="N317" s="12" t="n">
        <v>3096.43</v>
      </c>
      <c r="O317" t="inlineStr">
        <is>
          <t>Credit Card</t>
        </is>
      </c>
      <c r="P317" t="inlineStr">
        <is>
          <t>Vivaan Gupta</t>
        </is>
      </c>
      <c r="Q317" t="inlineStr">
        <is>
          <t>CUST-0526</t>
        </is>
      </c>
      <c r="R317" t="n">
        <v>4</v>
      </c>
      <c r="S317" t="inlineStr">
        <is>
          <t>Yes</t>
        </is>
      </c>
    </row>
    <row r="318">
      <c r="A318" t="inlineStr">
        <is>
          <t>ORD-2406-00317</t>
        </is>
      </c>
      <c r="B318" s="11" t="n">
        <v>45470</v>
      </c>
      <c r="C318" t="inlineStr">
        <is>
          <t>West</t>
        </is>
      </c>
      <c r="D318" t="inlineStr">
        <is>
          <t>Mumbai</t>
        </is>
      </c>
      <c r="E318" t="inlineStr">
        <is>
          <t>Corporate</t>
        </is>
      </c>
      <c r="F318" t="inlineStr">
        <is>
          <t>Retail Store</t>
        </is>
      </c>
      <c r="G318" t="inlineStr">
        <is>
          <t>Furniture</t>
        </is>
      </c>
      <c r="H318" t="inlineStr">
        <is>
          <t>Bookshelf</t>
        </is>
      </c>
      <c r="I318" t="n">
        <v>4</v>
      </c>
      <c r="J318" s="12" t="n">
        <v>6418.54</v>
      </c>
      <c r="K318" s="13" t="n">
        <v>0.25</v>
      </c>
      <c r="L318" s="12" t="n">
        <v>19255.62</v>
      </c>
      <c r="M318" s="12" t="n">
        <v>18742.14</v>
      </c>
      <c r="N318" s="12" t="n">
        <v>513.48</v>
      </c>
      <c r="O318" t="inlineStr">
        <is>
          <t>Cash</t>
        </is>
      </c>
      <c r="P318" t="inlineStr">
        <is>
          <t>Meera Joshi</t>
        </is>
      </c>
      <c r="Q318" t="inlineStr">
        <is>
          <t>CUST-0020</t>
        </is>
      </c>
      <c r="R318" t="n">
        <v>3</v>
      </c>
      <c r="S318" t="inlineStr">
        <is>
          <t>No</t>
        </is>
      </c>
    </row>
    <row r="319">
      <c r="A319" t="inlineStr">
        <is>
          <t>ORD-2402-00318</t>
        </is>
      </c>
      <c r="B319" s="11" t="n">
        <v>45323</v>
      </c>
      <c r="C319" t="inlineStr">
        <is>
          <t>North</t>
        </is>
      </c>
      <c r="D319" t="inlineStr">
        <is>
          <t>Delhi</t>
        </is>
      </c>
      <c r="E319" t="inlineStr">
        <is>
          <t>Corporate</t>
        </is>
      </c>
      <c r="F319" t="inlineStr">
        <is>
          <t>Retail Store</t>
        </is>
      </c>
      <c r="G319" t="inlineStr">
        <is>
          <t>Technology</t>
        </is>
      </c>
      <c r="H319" t="inlineStr">
        <is>
          <t>Keyboard</t>
        </is>
      </c>
      <c r="I319" t="n">
        <v>3</v>
      </c>
      <c r="J319" s="12" t="n">
        <v>1495.42</v>
      </c>
      <c r="K319" s="13" t="n">
        <v>0</v>
      </c>
      <c r="L319" s="12" t="n">
        <v>4486.26</v>
      </c>
      <c r="M319" s="12" t="n">
        <v>3185.24</v>
      </c>
      <c r="N319" s="12" t="n">
        <v>1301.02</v>
      </c>
      <c r="O319" t="inlineStr">
        <is>
          <t>UPI</t>
        </is>
      </c>
      <c r="P319" t="inlineStr">
        <is>
          <t>Rohan Verma</t>
        </is>
      </c>
      <c r="Q319" t="inlineStr">
        <is>
          <t>CUST-0582</t>
        </is>
      </c>
      <c r="R319" t="n">
        <v>4</v>
      </c>
      <c r="S319" t="inlineStr">
        <is>
          <t>No</t>
        </is>
      </c>
    </row>
    <row r="320">
      <c r="A320" t="inlineStr">
        <is>
          <t>ORD-2401-00319</t>
        </is>
      </c>
      <c r="B320" s="11" t="n">
        <v>45316</v>
      </c>
      <c r="C320" t="inlineStr">
        <is>
          <t>West</t>
        </is>
      </c>
      <c r="D320" t="inlineStr">
        <is>
          <t>Surat</t>
        </is>
      </c>
      <c r="E320" t="inlineStr">
        <is>
          <t>Corporate</t>
        </is>
      </c>
      <c r="F320" t="inlineStr">
        <is>
          <t>Retail Store</t>
        </is>
      </c>
      <c r="G320" t="inlineStr">
        <is>
          <t>Office Supplies</t>
        </is>
      </c>
      <c r="H320" t="inlineStr">
        <is>
          <t>Notebook Pack</t>
        </is>
      </c>
      <c r="I320" t="n">
        <v>12</v>
      </c>
      <c r="J320" s="12" t="n">
        <v>410.67</v>
      </c>
      <c r="K320" s="13" t="n">
        <v>0.1</v>
      </c>
      <c r="L320" s="12" t="n">
        <v>4435.24</v>
      </c>
      <c r="M320" s="12" t="n">
        <v>3153.95</v>
      </c>
      <c r="N320" s="12" t="n">
        <v>1281.29</v>
      </c>
      <c r="O320" t="inlineStr">
        <is>
          <t>Debit Card</t>
        </is>
      </c>
      <c r="P320" t="inlineStr">
        <is>
          <t>Ishaan Mehta</t>
        </is>
      </c>
      <c r="Q320" t="inlineStr">
        <is>
          <t>CUST-0206</t>
        </is>
      </c>
      <c r="R320" t="n">
        <v>5</v>
      </c>
      <c r="S320" t="inlineStr">
        <is>
          <t>No</t>
        </is>
      </c>
    </row>
    <row r="321">
      <c r="A321" t="inlineStr">
        <is>
          <t>ORD-2405-00320</t>
        </is>
      </c>
      <c r="B321" s="11" t="n">
        <v>45432</v>
      </c>
      <c r="C321" t="inlineStr">
        <is>
          <t>Central</t>
        </is>
      </c>
      <c r="D321" t="inlineStr">
        <is>
          <t>Indore</t>
        </is>
      </c>
      <c r="E321" t="inlineStr">
        <is>
          <t>Corporate</t>
        </is>
      </c>
      <c r="F321" t="inlineStr">
        <is>
          <t>Online</t>
        </is>
      </c>
      <c r="G321" t="inlineStr">
        <is>
          <t>Office Supplies</t>
        </is>
      </c>
      <c r="H321" t="inlineStr">
        <is>
          <t>Marker Set</t>
        </is>
      </c>
      <c r="I321" t="n">
        <v>2</v>
      </c>
      <c r="J321" s="12" t="n">
        <v>240.48</v>
      </c>
      <c r="K321" s="13" t="n">
        <v>0.05</v>
      </c>
      <c r="L321" s="12" t="n">
        <v>456.91</v>
      </c>
      <c r="M321" s="12" t="n">
        <v>312.62</v>
      </c>
      <c r="N321" s="12" t="n">
        <v>144.29</v>
      </c>
      <c r="O321" t="inlineStr">
        <is>
          <t>Cash</t>
        </is>
      </c>
      <c r="P321" t="inlineStr">
        <is>
          <t>Ishaan Mehta</t>
        </is>
      </c>
      <c r="Q321" t="inlineStr">
        <is>
          <t>CUST-0828</t>
        </is>
      </c>
      <c r="R321" t="n">
        <v>8</v>
      </c>
      <c r="S321" t="inlineStr">
        <is>
          <t>Yes</t>
        </is>
      </c>
    </row>
    <row r="322">
      <c r="A322" t="inlineStr">
        <is>
          <t>ORD-2504-00321</t>
        </is>
      </c>
      <c r="B322" s="11" t="n">
        <v>45761</v>
      </c>
      <c r="C322" t="inlineStr">
        <is>
          <t>East</t>
        </is>
      </c>
      <c r="D322" t="inlineStr">
        <is>
          <t>Bhubaneswar</t>
        </is>
      </c>
      <c r="E322" t="inlineStr">
        <is>
          <t>Education</t>
        </is>
      </c>
      <c r="F322" t="inlineStr">
        <is>
          <t>Retail Store</t>
        </is>
      </c>
      <c r="G322" t="inlineStr">
        <is>
          <t>Furniture</t>
        </is>
      </c>
      <c r="H322" t="inlineStr">
        <is>
          <t>Cabinet</t>
        </is>
      </c>
      <c r="I322" t="n">
        <v>2</v>
      </c>
      <c r="J322" s="12" t="n">
        <v>9335.379999999999</v>
      </c>
      <c r="K322" s="13" t="n">
        <v>0.05</v>
      </c>
      <c r="L322" s="12" t="n">
        <v>17737.22</v>
      </c>
      <c r="M322" s="12" t="n">
        <v>14563.19</v>
      </c>
      <c r="N322" s="12" t="n">
        <v>3174.03</v>
      </c>
      <c r="O322" t="inlineStr">
        <is>
          <t>Credit Card</t>
        </is>
      </c>
      <c r="P322" t="inlineStr">
        <is>
          <t>Rohan Verma</t>
        </is>
      </c>
      <c r="Q322" t="inlineStr">
        <is>
          <t>CUST-0616</t>
        </is>
      </c>
      <c r="R322" t="n">
        <v>3</v>
      </c>
      <c r="S322" t="inlineStr">
        <is>
          <t>Yes</t>
        </is>
      </c>
    </row>
    <row r="323">
      <c r="A323" t="inlineStr">
        <is>
          <t>ORD-2504-00322</t>
        </is>
      </c>
      <c r="B323" s="11" t="n">
        <v>45760</v>
      </c>
      <c r="C323" t="inlineStr">
        <is>
          <t>West</t>
        </is>
      </c>
      <c r="D323" t="inlineStr">
        <is>
          <t>Pune</t>
        </is>
      </c>
      <c r="E323" t="inlineStr">
        <is>
          <t>Consumer</t>
        </is>
      </c>
      <c r="F323" t="inlineStr">
        <is>
          <t>Retail Store</t>
        </is>
      </c>
      <c r="G323" t="inlineStr">
        <is>
          <t>Office Supplies</t>
        </is>
      </c>
      <c r="H323" t="inlineStr">
        <is>
          <t>Paper Ream</t>
        </is>
      </c>
      <c r="I323" t="n">
        <v>4</v>
      </c>
      <c r="J323" s="12" t="n">
        <v>489.63</v>
      </c>
      <c r="K323" s="13" t="n">
        <v>0.25</v>
      </c>
      <c r="L323" s="12" t="n">
        <v>1468.89</v>
      </c>
      <c r="M323" s="12" t="n">
        <v>1468.89</v>
      </c>
      <c r="N323" s="12" t="n">
        <v>0</v>
      </c>
      <c r="O323" t="inlineStr">
        <is>
          <t>Credit Card</t>
        </is>
      </c>
      <c r="P323" t="inlineStr">
        <is>
          <t>Vivaan Gupta</t>
        </is>
      </c>
      <c r="Q323" t="inlineStr">
        <is>
          <t>CUST-0577</t>
        </is>
      </c>
      <c r="R323" t="n">
        <v>5</v>
      </c>
      <c r="S323" t="inlineStr">
        <is>
          <t>No</t>
        </is>
      </c>
    </row>
    <row r="324">
      <c r="A324" t="inlineStr">
        <is>
          <t>ORD-2502-00323</t>
        </is>
      </c>
      <c r="B324" s="11" t="n">
        <v>45702</v>
      </c>
      <c r="C324" t="inlineStr">
        <is>
          <t>Central</t>
        </is>
      </c>
      <c r="D324" t="inlineStr">
        <is>
          <t>Indore</t>
        </is>
      </c>
      <c r="E324" t="inlineStr">
        <is>
          <t>Education</t>
        </is>
      </c>
      <c r="F324" t="inlineStr">
        <is>
          <t>Direct Sales</t>
        </is>
      </c>
      <c r="G324" t="inlineStr">
        <is>
          <t>Office Supplies</t>
        </is>
      </c>
      <c r="H324" t="inlineStr">
        <is>
          <t>Pen Box</t>
        </is>
      </c>
      <c r="I324" t="n">
        <v>4</v>
      </c>
      <c r="J324" s="12" t="n">
        <v>232.58</v>
      </c>
      <c r="K324" s="13" t="n">
        <v>0.05</v>
      </c>
      <c r="L324" s="12" t="n">
        <v>883.8</v>
      </c>
      <c r="M324" s="12" t="n">
        <v>567.5</v>
      </c>
      <c r="N324" s="12" t="n">
        <v>316.3</v>
      </c>
      <c r="O324" t="inlineStr">
        <is>
          <t>Net Banking</t>
        </is>
      </c>
      <c r="P324" t="inlineStr">
        <is>
          <t>Ishaan Mehta</t>
        </is>
      </c>
      <c r="Q324" t="inlineStr">
        <is>
          <t>CUST-0444</t>
        </is>
      </c>
      <c r="R324" t="n">
        <v>8</v>
      </c>
      <c r="S324" t="inlineStr">
        <is>
          <t>Yes</t>
        </is>
      </c>
    </row>
    <row r="325">
      <c r="A325" t="inlineStr">
        <is>
          <t>ORD-2504-00324</t>
        </is>
      </c>
      <c r="B325" s="11" t="n">
        <v>45753</v>
      </c>
      <c r="C325" t="inlineStr">
        <is>
          <t>East</t>
        </is>
      </c>
      <c r="D325" t="inlineStr">
        <is>
          <t>Patna</t>
        </is>
      </c>
      <c r="E325" t="inlineStr">
        <is>
          <t>Small Business</t>
        </is>
      </c>
      <c r="F325" t="inlineStr">
        <is>
          <t>Partner</t>
        </is>
      </c>
      <c r="G325" t="inlineStr">
        <is>
          <t>Technology</t>
        </is>
      </c>
      <c r="H325" t="inlineStr">
        <is>
          <t>Headphones</t>
        </is>
      </c>
      <c r="I325" t="n">
        <v>3</v>
      </c>
      <c r="J325" s="12" t="n">
        <v>3133.89</v>
      </c>
      <c r="K325" s="13" t="n">
        <v>0.05</v>
      </c>
      <c r="L325" s="12" t="n">
        <v>8931.59</v>
      </c>
      <c r="M325" s="12" t="n">
        <v>6957.24</v>
      </c>
      <c r="N325" s="12" t="n">
        <v>1974.35</v>
      </c>
      <c r="O325" t="inlineStr">
        <is>
          <t>Net Banking</t>
        </is>
      </c>
      <c r="P325" t="inlineStr">
        <is>
          <t>Sara Khan</t>
        </is>
      </c>
      <c r="Q325" t="inlineStr">
        <is>
          <t>CUST-0447</t>
        </is>
      </c>
      <c r="R325" t="n">
        <v>2</v>
      </c>
      <c r="S325" t="inlineStr">
        <is>
          <t>No</t>
        </is>
      </c>
    </row>
    <row r="326">
      <c r="A326" t="inlineStr">
        <is>
          <t>ORD-2405-00325</t>
        </is>
      </c>
      <c r="B326" s="11" t="n">
        <v>45442</v>
      </c>
      <c r="C326" t="inlineStr">
        <is>
          <t>West</t>
        </is>
      </c>
      <c r="D326" t="inlineStr">
        <is>
          <t>Ahmedabad</t>
        </is>
      </c>
      <c r="E326" t="inlineStr">
        <is>
          <t>Corporate</t>
        </is>
      </c>
      <c r="F326" t="inlineStr">
        <is>
          <t>Partner</t>
        </is>
      </c>
      <c r="G326" t="inlineStr">
        <is>
          <t>Technology</t>
        </is>
      </c>
      <c r="H326" t="inlineStr">
        <is>
          <t>Laptop</t>
        </is>
      </c>
      <c r="I326" t="n">
        <v>5</v>
      </c>
      <c r="J326" s="12" t="n">
        <v>42915.84</v>
      </c>
      <c r="K326" s="13" t="n">
        <v>0.15</v>
      </c>
      <c r="L326" s="12" t="n">
        <v>182392.32</v>
      </c>
      <c r="M326" s="12" t="n">
        <v>184538.11</v>
      </c>
      <c r="N326" s="12" t="n">
        <v>-2145.79</v>
      </c>
      <c r="O326" t="inlineStr">
        <is>
          <t>UPI</t>
        </is>
      </c>
      <c r="P326" t="inlineStr">
        <is>
          <t>Diya Patel</t>
        </is>
      </c>
      <c r="Q326" t="inlineStr">
        <is>
          <t>CUST-0510</t>
        </is>
      </c>
      <c r="R326" t="n">
        <v>5</v>
      </c>
      <c r="S326" t="inlineStr">
        <is>
          <t>Yes</t>
        </is>
      </c>
    </row>
    <row r="327">
      <c r="A327" t="inlineStr">
        <is>
          <t>ORD-2408-00326</t>
        </is>
      </c>
      <c r="B327" s="11" t="n">
        <v>45530</v>
      </c>
      <c r="C327" t="inlineStr">
        <is>
          <t>East</t>
        </is>
      </c>
      <c r="D327" t="inlineStr">
        <is>
          <t>Kolkata</t>
        </is>
      </c>
      <c r="E327" t="inlineStr">
        <is>
          <t>Corporate</t>
        </is>
      </c>
      <c r="F327" t="inlineStr">
        <is>
          <t>Online</t>
        </is>
      </c>
      <c r="G327" t="inlineStr">
        <is>
          <t>Furniture</t>
        </is>
      </c>
      <c r="H327" t="inlineStr">
        <is>
          <t>Bookshelf</t>
        </is>
      </c>
      <c r="I327" t="n">
        <v>2</v>
      </c>
      <c r="J327" s="12" t="n">
        <v>5569.3</v>
      </c>
      <c r="K327" s="13" t="n">
        <v>0.2</v>
      </c>
      <c r="L327" s="12" t="n">
        <v>8910.879999999999</v>
      </c>
      <c r="M327" s="12" t="n">
        <v>8131.18</v>
      </c>
      <c r="N327" s="12" t="n">
        <v>779.7</v>
      </c>
      <c r="O327" t="inlineStr">
        <is>
          <t>Credit Card</t>
        </is>
      </c>
      <c r="P327" t="inlineStr">
        <is>
          <t>Tara Kapoor</t>
        </is>
      </c>
      <c r="Q327" t="inlineStr">
        <is>
          <t>CUST-0096</t>
        </is>
      </c>
      <c r="R327" t="n">
        <v>5</v>
      </c>
      <c r="S327" t="inlineStr">
        <is>
          <t>No</t>
        </is>
      </c>
    </row>
    <row r="328">
      <c r="A328" t="inlineStr">
        <is>
          <t>ORD-2404-00327</t>
        </is>
      </c>
      <c r="B328" s="11" t="n">
        <v>45406</v>
      </c>
      <c r="C328" t="inlineStr">
        <is>
          <t>East</t>
        </is>
      </c>
      <c r="D328" t="inlineStr">
        <is>
          <t>Patna</t>
        </is>
      </c>
      <c r="E328" t="inlineStr">
        <is>
          <t>Consumer</t>
        </is>
      </c>
      <c r="F328" t="inlineStr">
        <is>
          <t>Direct Sales</t>
        </is>
      </c>
      <c r="G328" t="inlineStr">
        <is>
          <t>Office Supplies</t>
        </is>
      </c>
      <c r="H328" t="inlineStr">
        <is>
          <t>Marker Set</t>
        </is>
      </c>
      <c r="I328" t="n">
        <v>10</v>
      </c>
      <c r="J328" s="12" t="n">
        <v>239.57</v>
      </c>
      <c r="K328" s="13" t="n">
        <v>0</v>
      </c>
      <c r="L328" s="12" t="n">
        <v>2395.7</v>
      </c>
      <c r="M328" s="12" t="n">
        <v>1557.2</v>
      </c>
      <c r="N328" s="12" t="n">
        <v>838.5</v>
      </c>
      <c r="O328" t="inlineStr">
        <is>
          <t>Cash</t>
        </is>
      </c>
      <c r="P328" t="inlineStr">
        <is>
          <t>Aarav Sharma</t>
        </is>
      </c>
      <c r="Q328" t="inlineStr">
        <is>
          <t>CUST-0262</t>
        </is>
      </c>
      <c r="R328" t="n">
        <v>10</v>
      </c>
      <c r="S328" t="inlineStr">
        <is>
          <t>No</t>
        </is>
      </c>
    </row>
    <row r="329">
      <c r="A329" t="inlineStr">
        <is>
          <t>ORD-2408-00328</t>
        </is>
      </c>
      <c r="B329" s="11" t="n">
        <v>45530</v>
      </c>
      <c r="C329" t="inlineStr">
        <is>
          <t>West</t>
        </is>
      </c>
      <c r="D329" t="inlineStr">
        <is>
          <t>Surat</t>
        </is>
      </c>
      <c r="E329" t="inlineStr">
        <is>
          <t>Consumer</t>
        </is>
      </c>
      <c r="F329" t="inlineStr">
        <is>
          <t>Online</t>
        </is>
      </c>
      <c r="G329" t="inlineStr">
        <is>
          <t>Furniture</t>
        </is>
      </c>
      <c r="H329" t="inlineStr">
        <is>
          <t>Office Chair</t>
        </is>
      </c>
      <c r="I329" t="n">
        <v>3</v>
      </c>
      <c r="J329" s="12" t="n">
        <v>7511.46</v>
      </c>
      <c r="K329" s="13" t="n">
        <v>0.1</v>
      </c>
      <c r="L329" s="12" t="n">
        <v>20280.94</v>
      </c>
      <c r="M329" s="12" t="n">
        <v>15548.72</v>
      </c>
      <c r="N329" s="12" t="n">
        <v>4732.22</v>
      </c>
      <c r="O329" t="inlineStr">
        <is>
          <t>Debit Card</t>
        </is>
      </c>
      <c r="P329" t="inlineStr">
        <is>
          <t>Meera Joshi</t>
        </is>
      </c>
      <c r="Q329" t="inlineStr">
        <is>
          <t>CUST-0488</t>
        </is>
      </c>
      <c r="R329" t="n">
        <v>3</v>
      </c>
      <c r="S329" t="inlineStr">
        <is>
          <t>No</t>
        </is>
      </c>
    </row>
    <row r="330">
      <c r="A330" t="inlineStr">
        <is>
          <t>ORD-2505-00329</t>
        </is>
      </c>
      <c r="B330" s="11" t="n">
        <v>45784</v>
      </c>
      <c r="C330" t="inlineStr">
        <is>
          <t>North</t>
        </is>
      </c>
      <c r="D330" t="inlineStr">
        <is>
          <t>Delhi</t>
        </is>
      </c>
      <c r="E330" t="inlineStr">
        <is>
          <t>Corporate</t>
        </is>
      </c>
      <c r="F330" t="inlineStr">
        <is>
          <t>Retail Store</t>
        </is>
      </c>
      <c r="G330" t="inlineStr">
        <is>
          <t>Furniture</t>
        </is>
      </c>
      <c r="H330" t="inlineStr">
        <is>
          <t>Office Chair</t>
        </is>
      </c>
      <c r="I330" t="n">
        <v>6</v>
      </c>
      <c r="J330" s="12" t="n">
        <v>6790.14</v>
      </c>
      <c r="K330" s="13" t="n">
        <v>0.05</v>
      </c>
      <c r="L330" s="12" t="n">
        <v>38703.8</v>
      </c>
      <c r="M330" s="12" t="n">
        <v>28111.18</v>
      </c>
      <c r="N330" s="12" t="n">
        <v>10592.62</v>
      </c>
      <c r="O330" t="inlineStr">
        <is>
          <t>Cash</t>
        </is>
      </c>
      <c r="P330" t="inlineStr">
        <is>
          <t>Tara Kapoor</t>
        </is>
      </c>
      <c r="Q330" t="inlineStr">
        <is>
          <t>CUST-0863</t>
        </is>
      </c>
      <c r="R330" t="n">
        <v>4</v>
      </c>
      <c r="S330" t="inlineStr">
        <is>
          <t>No</t>
        </is>
      </c>
    </row>
    <row r="331">
      <c r="A331" t="inlineStr">
        <is>
          <t>ORD-2407-00330</t>
        </is>
      </c>
      <c r="B331" s="11" t="n">
        <v>45477</v>
      </c>
      <c r="C331" t="inlineStr">
        <is>
          <t>North</t>
        </is>
      </c>
      <c r="D331" t="inlineStr">
        <is>
          <t>Lucknow</t>
        </is>
      </c>
      <c r="E331" t="inlineStr">
        <is>
          <t>Corporate</t>
        </is>
      </c>
      <c r="F331" t="inlineStr">
        <is>
          <t>Online</t>
        </is>
      </c>
      <c r="G331" t="inlineStr">
        <is>
          <t>Technology</t>
        </is>
      </c>
      <c r="H331" t="inlineStr">
        <is>
          <t>Headphones</t>
        </is>
      </c>
      <c r="I331" t="n">
        <v>4</v>
      </c>
      <c r="J331" s="12" t="n">
        <v>2537.16</v>
      </c>
      <c r="K331" s="13" t="n">
        <v>0.05</v>
      </c>
      <c r="L331" s="12" t="n">
        <v>9641.209999999999</v>
      </c>
      <c r="M331" s="12" t="n">
        <v>7509.99</v>
      </c>
      <c r="N331" s="12" t="n">
        <v>2131.22</v>
      </c>
      <c r="O331" t="inlineStr">
        <is>
          <t>Credit Card</t>
        </is>
      </c>
      <c r="P331" t="inlineStr">
        <is>
          <t>Aarav Sharma</t>
        </is>
      </c>
      <c r="Q331" t="inlineStr">
        <is>
          <t>CUST-0937</t>
        </is>
      </c>
      <c r="R331" t="n">
        <v>4</v>
      </c>
      <c r="S331" t="inlineStr">
        <is>
          <t>Yes</t>
        </is>
      </c>
    </row>
    <row r="332">
      <c r="A332" t="inlineStr">
        <is>
          <t>ORD-2409-00331</t>
        </is>
      </c>
      <c r="B332" s="11" t="n">
        <v>45558</v>
      </c>
      <c r="C332" t="inlineStr">
        <is>
          <t>East</t>
        </is>
      </c>
      <c r="D332" t="inlineStr">
        <is>
          <t>Guwahati</t>
        </is>
      </c>
      <c r="E332" t="inlineStr">
        <is>
          <t>Education</t>
        </is>
      </c>
      <c r="F332" t="inlineStr">
        <is>
          <t>Partner</t>
        </is>
      </c>
      <c r="G332" t="inlineStr">
        <is>
          <t>Furniture</t>
        </is>
      </c>
      <c r="H332" t="inlineStr">
        <is>
          <t>Office Chair</t>
        </is>
      </c>
      <c r="I332" t="n">
        <v>5</v>
      </c>
      <c r="J332" s="12" t="n">
        <v>7875.39</v>
      </c>
      <c r="K332" s="13" t="n">
        <v>0.25</v>
      </c>
      <c r="L332" s="12" t="n">
        <v>29532.71</v>
      </c>
      <c r="M332" s="12" t="n">
        <v>27170.1</v>
      </c>
      <c r="N332" s="12" t="n">
        <v>2362.61</v>
      </c>
      <c r="O332" t="inlineStr">
        <is>
          <t>UPI</t>
        </is>
      </c>
      <c r="P332" t="inlineStr">
        <is>
          <t>Anaya Rao</t>
        </is>
      </c>
      <c r="Q332" t="inlineStr">
        <is>
          <t>CUST-0671</t>
        </is>
      </c>
      <c r="R332" t="n">
        <v>1</v>
      </c>
      <c r="S332" t="inlineStr">
        <is>
          <t>No</t>
        </is>
      </c>
    </row>
    <row r="333">
      <c r="A333" t="inlineStr">
        <is>
          <t>ORD-2511-00332</t>
        </is>
      </c>
      <c r="B333" s="11" t="n">
        <v>45987</v>
      </c>
      <c r="C333" t="inlineStr">
        <is>
          <t>South</t>
        </is>
      </c>
      <c r="D333" t="inlineStr">
        <is>
          <t>Hyderabad</t>
        </is>
      </c>
      <c r="E333" t="inlineStr">
        <is>
          <t>Small Business</t>
        </is>
      </c>
      <c r="F333" t="inlineStr">
        <is>
          <t>Retail Store</t>
        </is>
      </c>
      <c r="G333" t="inlineStr">
        <is>
          <t>Technology</t>
        </is>
      </c>
      <c r="H333" t="inlineStr">
        <is>
          <t>Printer</t>
        </is>
      </c>
      <c r="I333" t="n">
        <v>3</v>
      </c>
      <c r="J333" s="12" t="n">
        <v>9873.4</v>
      </c>
      <c r="K333" s="13" t="n">
        <v>0</v>
      </c>
      <c r="L333" s="12" t="n">
        <v>29620.2</v>
      </c>
      <c r="M333" s="12" t="n">
        <v>24288.56</v>
      </c>
      <c r="N333" s="12" t="n">
        <v>5331.64</v>
      </c>
      <c r="O333" t="inlineStr">
        <is>
          <t>Credit Card</t>
        </is>
      </c>
      <c r="P333" t="inlineStr">
        <is>
          <t>Kabir Singh</t>
        </is>
      </c>
      <c r="Q333" t="inlineStr">
        <is>
          <t>CUST-0573</t>
        </is>
      </c>
      <c r="R333" t="n">
        <v>5</v>
      </c>
      <c r="S333" t="inlineStr">
        <is>
          <t>Yes</t>
        </is>
      </c>
    </row>
    <row r="334">
      <c r="A334" t="inlineStr">
        <is>
          <t>ORD-2409-00333</t>
        </is>
      </c>
      <c r="B334" s="11" t="n">
        <v>45559</v>
      </c>
      <c r="C334" t="inlineStr">
        <is>
          <t>Central</t>
        </is>
      </c>
      <c r="D334" t="inlineStr">
        <is>
          <t>Bhopal</t>
        </is>
      </c>
      <c r="E334" t="inlineStr">
        <is>
          <t>Corporate</t>
        </is>
      </c>
      <c r="F334" t="inlineStr">
        <is>
          <t>Partner</t>
        </is>
      </c>
      <c r="G334" t="inlineStr">
        <is>
          <t>Technology</t>
        </is>
      </c>
      <c r="H334" t="inlineStr">
        <is>
          <t>Printer</t>
        </is>
      </c>
      <c r="I334" t="n">
        <v>1</v>
      </c>
      <c r="J334" s="12" t="n">
        <v>10596.67</v>
      </c>
      <c r="K334" s="13" t="n">
        <v>0.15</v>
      </c>
      <c r="L334" s="12" t="n">
        <v>9007.17</v>
      </c>
      <c r="M334" s="12" t="n">
        <v>8689.27</v>
      </c>
      <c r="N334" s="12" t="n">
        <v>317.9</v>
      </c>
      <c r="O334" t="inlineStr">
        <is>
          <t>UPI</t>
        </is>
      </c>
      <c r="P334" t="inlineStr">
        <is>
          <t>Meera Joshi</t>
        </is>
      </c>
      <c r="Q334" t="inlineStr">
        <is>
          <t>CUST-0333</t>
        </is>
      </c>
      <c r="R334" t="n">
        <v>4</v>
      </c>
      <c r="S334" t="inlineStr">
        <is>
          <t>No</t>
        </is>
      </c>
    </row>
    <row r="335">
      <c r="A335" t="inlineStr">
        <is>
          <t>ORD-2402-00334</t>
        </is>
      </c>
      <c r="B335" s="11" t="n">
        <v>45347</v>
      </c>
      <c r="C335" t="inlineStr">
        <is>
          <t>Central</t>
        </is>
      </c>
      <c r="D335" t="inlineStr">
        <is>
          <t>Indore</t>
        </is>
      </c>
      <c r="E335" t="inlineStr">
        <is>
          <t>Education</t>
        </is>
      </c>
      <c r="F335" t="inlineStr">
        <is>
          <t>Partner</t>
        </is>
      </c>
      <c r="G335" t="inlineStr">
        <is>
          <t>Office Supplies</t>
        </is>
      </c>
      <c r="H335" t="inlineStr">
        <is>
          <t>Notebook Pack</t>
        </is>
      </c>
      <c r="I335" t="n">
        <v>2</v>
      </c>
      <c r="J335" s="12" t="n">
        <v>383.19</v>
      </c>
      <c r="K335" s="13" t="n">
        <v>0</v>
      </c>
      <c r="L335" s="12" t="n">
        <v>766.38</v>
      </c>
      <c r="M335" s="12" t="n">
        <v>490.48</v>
      </c>
      <c r="N335" s="12" t="n">
        <v>275.9</v>
      </c>
      <c r="O335" t="inlineStr">
        <is>
          <t>Cash</t>
        </is>
      </c>
      <c r="P335" t="inlineStr">
        <is>
          <t>Anaya Rao</t>
        </is>
      </c>
      <c r="Q335" t="inlineStr">
        <is>
          <t>CUST-0025</t>
        </is>
      </c>
      <c r="R335" t="n">
        <v>4</v>
      </c>
      <c r="S335" t="inlineStr">
        <is>
          <t>No</t>
        </is>
      </c>
    </row>
    <row r="336">
      <c r="A336" t="inlineStr">
        <is>
          <t>ORD-2402-00335</t>
        </is>
      </c>
      <c r="B336" s="11" t="n">
        <v>45349</v>
      </c>
      <c r="C336" t="inlineStr">
        <is>
          <t>East</t>
        </is>
      </c>
      <c r="D336" t="inlineStr">
        <is>
          <t>Guwahati</t>
        </is>
      </c>
      <c r="E336" t="inlineStr">
        <is>
          <t>Small Business</t>
        </is>
      </c>
      <c r="F336" t="inlineStr">
        <is>
          <t>Online</t>
        </is>
      </c>
      <c r="G336" t="inlineStr">
        <is>
          <t>Technology</t>
        </is>
      </c>
      <c r="H336" t="inlineStr">
        <is>
          <t>Printer</t>
        </is>
      </c>
      <c r="I336" t="n">
        <v>4</v>
      </c>
      <c r="J336" s="12" t="n">
        <v>10533.95</v>
      </c>
      <c r="K336" s="13" t="n">
        <v>0.15</v>
      </c>
      <c r="L336" s="12" t="n">
        <v>35815.43</v>
      </c>
      <c r="M336" s="12" t="n">
        <v>34551.36</v>
      </c>
      <c r="N336" s="12" t="n">
        <v>1264.07</v>
      </c>
      <c r="O336" t="inlineStr">
        <is>
          <t>Credit Card</t>
        </is>
      </c>
      <c r="P336" t="inlineStr">
        <is>
          <t>Sara Khan</t>
        </is>
      </c>
      <c r="Q336" t="inlineStr">
        <is>
          <t>CUST-0448</t>
        </is>
      </c>
      <c r="R336" t="n">
        <v>4</v>
      </c>
      <c r="S336" t="inlineStr">
        <is>
          <t>No</t>
        </is>
      </c>
    </row>
    <row r="337">
      <c r="A337" t="inlineStr">
        <is>
          <t>ORD-2503-00336</t>
        </is>
      </c>
      <c r="B337" s="11" t="n">
        <v>45738</v>
      </c>
      <c r="C337" t="inlineStr">
        <is>
          <t>South</t>
        </is>
      </c>
      <c r="D337" t="inlineStr">
        <is>
          <t>Kochi</t>
        </is>
      </c>
      <c r="E337" t="inlineStr">
        <is>
          <t>Consumer</t>
        </is>
      </c>
      <c r="F337" t="inlineStr">
        <is>
          <t>Retail Store</t>
        </is>
      </c>
      <c r="G337" t="inlineStr">
        <is>
          <t>Office Supplies</t>
        </is>
      </c>
      <c r="H337" t="inlineStr">
        <is>
          <t>File Folder</t>
        </is>
      </c>
      <c r="I337" t="n">
        <v>3</v>
      </c>
      <c r="J337" s="12" t="n">
        <v>119.04</v>
      </c>
      <c r="K337" s="13" t="n">
        <v>0.05</v>
      </c>
      <c r="L337" s="12" t="n">
        <v>339.26</v>
      </c>
      <c r="M337" s="12" t="n">
        <v>207.13</v>
      </c>
      <c r="N337" s="12" t="n">
        <v>132.13</v>
      </c>
      <c r="O337" t="inlineStr">
        <is>
          <t>Debit Card</t>
        </is>
      </c>
      <c r="P337" t="inlineStr">
        <is>
          <t>Vivaan Gupta</t>
        </is>
      </c>
      <c r="Q337" t="inlineStr">
        <is>
          <t>CUST-0642</t>
        </is>
      </c>
      <c r="R337" t="n">
        <v>2</v>
      </c>
      <c r="S337" t="inlineStr">
        <is>
          <t>No</t>
        </is>
      </c>
    </row>
    <row r="338">
      <c r="A338" t="inlineStr">
        <is>
          <t>ORD-2506-00337</t>
        </is>
      </c>
      <c r="B338" s="11" t="n">
        <v>45835</v>
      </c>
      <c r="C338" t="inlineStr">
        <is>
          <t>South</t>
        </is>
      </c>
      <c r="D338" t="inlineStr">
        <is>
          <t>Hyderabad</t>
        </is>
      </c>
      <c r="E338" t="inlineStr">
        <is>
          <t>Corporate</t>
        </is>
      </c>
      <c r="F338" t="inlineStr">
        <is>
          <t>Retail Store</t>
        </is>
      </c>
      <c r="G338" t="inlineStr">
        <is>
          <t>Accessories</t>
        </is>
      </c>
      <c r="H338" t="inlineStr">
        <is>
          <t>Mouse</t>
        </is>
      </c>
      <c r="I338" t="n">
        <v>2</v>
      </c>
      <c r="J338" s="12" t="n">
        <v>828.95</v>
      </c>
      <c r="K338" s="13" t="n">
        <v>0.15</v>
      </c>
      <c r="L338" s="12" t="n">
        <v>1409.22</v>
      </c>
      <c r="M338" s="12" t="n">
        <v>1094.21</v>
      </c>
      <c r="N338" s="12" t="n">
        <v>315.01</v>
      </c>
      <c r="O338" t="inlineStr">
        <is>
          <t>UPI</t>
        </is>
      </c>
      <c r="P338" t="inlineStr">
        <is>
          <t>Kabir Singh</t>
        </is>
      </c>
      <c r="Q338" t="inlineStr">
        <is>
          <t>CUST-0076</t>
        </is>
      </c>
      <c r="R338" t="n">
        <v>2</v>
      </c>
      <c r="S338" t="inlineStr">
        <is>
          <t>No</t>
        </is>
      </c>
    </row>
    <row r="339">
      <c r="A339" t="inlineStr">
        <is>
          <t>ORD-2503-00338</t>
        </is>
      </c>
      <c r="B339" s="11" t="n">
        <v>45718</v>
      </c>
      <c r="C339" t="inlineStr">
        <is>
          <t>West</t>
        </is>
      </c>
      <c r="D339" t="inlineStr">
        <is>
          <t>Mumbai</t>
        </is>
      </c>
      <c r="E339" t="inlineStr">
        <is>
          <t>Education</t>
        </is>
      </c>
      <c r="F339" t="inlineStr">
        <is>
          <t>Partner</t>
        </is>
      </c>
      <c r="G339" t="inlineStr">
        <is>
          <t>Office Supplies</t>
        </is>
      </c>
      <c r="H339" t="inlineStr">
        <is>
          <t>Paper Ream</t>
        </is>
      </c>
      <c r="I339" t="n">
        <v>5</v>
      </c>
      <c r="J339" s="12" t="n">
        <v>441.68</v>
      </c>
      <c r="K339" s="13" t="n">
        <v>0.15</v>
      </c>
      <c r="L339" s="12" t="n">
        <v>1877.14</v>
      </c>
      <c r="M339" s="12" t="n">
        <v>1656.3</v>
      </c>
      <c r="N339" s="12" t="n">
        <v>220.84</v>
      </c>
      <c r="O339" t="inlineStr">
        <is>
          <t>Cash</t>
        </is>
      </c>
      <c r="P339" t="inlineStr">
        <is>
          <t>Anaya Rao</t>
        </is>
      </c>
      <c r="Q339" t="inlineStr">
        <is>
          <t>CUST-0221</t>
        </is>
      </c>
      <c r="R339" t="n">
        <v>3</v>
      </c>
      <c r="S339" t="inlineStr">
        <is>
          <t>No</t>
        </is>
      </c>
    </row>
    <row r="340">
      <c r="A340" t="inlineStr">
        <is>
          <t>ORD-2504-00339</t>
        </is>
      </c>
      <c r="B340" s="11" t="n">
        <v>45761</v>
      </c>
      <c r="C340" t="inlineStr">
        <is>
          <t>North</t>
        </is>
      </c>
      <c r="D340" t="inlineStr">
        <is>
          <t>Jaipur</t>
        </is>
      </c>
      <c r="E340" t="inlineStr">
        <is>
          <t>Corporate</t>
        </is>
      </c>
      <c r="F340" t="inlineStr">
        <is>
          <t>Retail Store</t>
        </is>
      </c>
      <c r="G340" t="inlineStr">
        <is>
          <t>Accessories</t>
        </is>
      </c>
      <c r="H340" t="inlineStr">
        <is>
          <t>Webcam</t>
        </is>
      </c>
      <c r="I340" t="n">
        <v>1</v>
      </c>
      <c r="J340" s="12" t="n">
        <v>3194.72</v>
      </c>
      <c r="K340" s="13" t="n">
        <v>0.03</v>
      </c>
      <c r="L340" s="12" t="n">
        <v>3098.88</v>
      </c>
      <c r="M340" s="12" t="n">
        <v>2427.99</v>
      </c>
      <c r="N340" s="12" t="n">
        <v>670.89</v>
      </c>
      <c r="O340" t="inlineStr">
        <is>
          <t>Credit Card</t>
        </is>
      </c>
      <c r="P340" t="inlineStr">
        <is>
          <t>Tara Kapoor</t>
        </is>
      </c>
      <c r="Q340" t="inlineStr">
        <is>
          <t>CUST-0684</t>
        </is>
      </c>
      <c r="R340" t="n">
        <v>5</v>
      </c>
      <c r="S340" t="inlineStr">
        <is>
          <t>Yes</t>
        </is>
      </c>
    </row>
    <row r="341">
      <c r="A341" t="inlineStr">
        <is>
          <t>ORD-2408-00340</t>
        </is>
      </c>
      <c r="B341" s="11" t="n">
        <v>45521</v>
      </c>
      <c r="C341" t="inlineStr">
        <is>
          <t>South</t>
        </is>
      </c>
      <c r="D341" t="inlineStr">
        <is>
          <t>Hyderabad</t>
        </is>
      </c>
      <c r="E341" t="inlineStr">
        <is>
          <t>Consumer</t>
        </is>
      </c>
      <c r="F341" t="inlineStr">
        <is>
          <t>Direct Sales</t>
        </is>
      </c>
      <c r="G341" t="inlineStr">
        <is>
          <t>Accessories</t>
        </is>
      </c>
      <c r="H341" t="inlineStr">
        <is>
          <t>Webcam</t>
        </is>
      </c>
      <c r="I341" t="n">
        <v>2</v>
      </c>
      <c r="J341" s="12" t="n">
        <v>3807.83</v>
      </c>
      <c r="K341" s="13" t="n">
        <v>0.1</v>
      </c>
      <c r="L341" s="12" t="n">
        <v>6854.09</v>
      </c>
      <c r="M341" s="12" t="n">
        <v>5787.9</v>
      </c>
      <c r="N341" s="12" t="n">
        <v>1066.19</v>
      </c>
      <c r="O341" t="inlineStr">
        <is>
          <t>Cash</t>
        </is>
      </c>
      <c r="P341" t="inlineStr">
        <is>
          <t>Aarav Sharma</t>
        </is>
      </c>
      <c r="Q341" t="inlineStr">
        <is>
          <t>CUST-0246</t>
        </is>
      </c>
      <c r="R341" t="n">
        <v>3</v>
      </c>
      <c r="S341" t="inlineStr">
        <is>
          <t>Yes</t>
        </is>
      </c>
    </row>
    <row r="342">
      <c r="A342" t="inlineStr">
        <is>
          <t>ORD-2509-00341</t>
        </is>
      </c>
      <c r="B342" s="11" t="n">
        <v>45927</v>
      </c>
      <c r="C342" t="inlineStr">
        <is>
          <t>West</t>
        </is>
      </c>
      <c r="D342" t="inlineStr">
        <is>
          <t>Surat</t>
        </is>
      </c>
      <c r="E342" t="inlineStr">
        <is>
          <t>Small Business</t>
        </is>
      </c>
      <c r="F342" t="inlineStr">
        <is>
          <t>Online</t>
        </is>
      </c>
      <c r="G342" t="inlineStr">
        <is>
          <t>Technology</t>
        </is>
      </c>
      <c r="H342" t="inlineStr">
        <is>
          <t>Headphones</t>
        </is>
      </c>
      <c r="I342" t="n">
        <v>1</v>
      </c>
      <c r="J342" s="12" t="n">
        <v>2574.12</v>
      </c>
      <c r="K342" s="13" t="n">
        <v>0.15</v>
      </c>
      <c r="L342" s="12" t="n">
        <v>2188</v>
      </c>
      <c r="M342" s="12" t="n">
        <v>1904.85</v>
      </c>
      <c r="N342" s="12" t="n">
        <v>283.15</v>
      </c>
      <c r="O342" t="inlineStr">
        <is>
          <t>Cash</t>
        </is>
      </c>
      <c r="P342" t="inlineStr">
        <is>
          <t>Anaya Rao</t>
        </is>
      </c>
      <c r="Q342" t="inlineStr">
        <is>
          <t>CUST-0375</t>
        </is>
      </c>
      <c r="R342" t="n">
        <v>4</v>
      </c>
      <c r="S342" t="inlineStr">
        <is>
          <t>No</t>
        </is>
      </c>
    </row>
    <row r="343">
      <c r="A343" t="inlineStr">
        <is>
          <t>ORD-2404-00342</t>
        </is>
      </c>
      <c r="B343" s="11" t="n">
        <v>45389</v>
      </c>
      <c r="C343" t="inlineStr">
        <is>
          <t>East</t>
        </is>
      </c>
      <c r="D343" t="inlineStr">
        <is>
          <t>Guwahati</t>
        </is>
      </c>
      <c r="E343" t="inlineStr">
        <is>
          <t>Small Business</t>
        </is>
      </c>
      <c r="F343" t="inlineStr">
        <is>
          <t>Retail Store</t>
        </is>
      </c>
      <c r="G343" t="inlineStr">
        <is>
          <t>Accessories</t>
        </is>
      </c>
      <c r="H343" t="inlineStr">
        <is>
          <t>USB Hub</t>
        </is>
      </c>
      <c r="I343" t="n">
        <v>6</v>
      </c>
      <c r="J343" s="12" t="n">
        <v>1290.04</v>
      </c>
      <c r="K343" s="13" t="n">
        <v>0.1</v>
      </c>
      <c r="L343" s="12" t="n">
        <v>6966.22</v>
      </c>
      <c r="M343" s="12" t="n">
        <v>5263.36</v>
      </c>
      <c r="N343" s="12" t="n">
        <v>1702.86</v>
      </c>
      <c r="O343" t="inlineStr">
        <is>
          <t>Credit Card</t>
        </is>
      </c>
      <c r="P343" t="inlineStr">
        <is>
          <t>Anaya Rao</t>
        </is>
      </c>
      <c r="Q343" t="inlineStr">
        <is>
          <t>CUST-0566</t>
        </is>
      </c>
      <c r="R343" t="n">
        <v>2</v>
      </c>
      <c r="S343" t="inlineStr">
        <is>
          <t>No</t>
        </is>
      </c>
    </row>
    <row r="344">
      <c r="A344" t="inlineStr">
        <is>
          <t>ORD-2506-00343</t>
        </is>
      </c>
      <c r="B344" s="11" t="n">
        <v>45826</v>
      </c>
      <c r="C344" t="inlineStr">
        <is>
          <t>East</t>
        </is>
      </c>
      <c r="D344" t="inlineStr">
        <is>
          <t>Kolkata</t>
        </is>
      </c>
      <c r="E344" t="inlineStr">
        <is>
          <t>Consumer</t>
        </is>
      </c>
      <c r="F344" t="inlineStr">
        <is>
          <t>Partner</t>
        </is>
      </c>
      <c r="G344" t="inlineStr">
        <is>
          <t>Office Supplies</t>
        </is>
      </c>
      <c r="H344" t="inlineStr">
        <is>
          <t>Pen Box</t>
        </is>
      </c>
      <c r="I344" t="n">
        <v>3</v>
      </c>
      <c r="J344" s="12" t="n">
        <v>189.86</v>
      </c>
      <c r="K344" s="13" t="n">
        <v>0.05</v>
      </c>
      <c r="L344" s="12" t="n">
        <v>541.1</v>
      </c>
      <c r="M344" s="12" t="n">
        <v>347.44</v>
      </c>
      <c r="N344" s="12" t="n">
        <v>193.66</v>
      </c>
      <c r="O344" t="inlineStr">
        <is>
          <t>UPI</t>
        </is>
      </c>
      <c r="P344" t="inlineStr">
        <is>
          <t>Ishaan Mehta</t>
        </is>
      </c>
      <c r="Q344" t="inlineStr">
        <is>
          <t>CUST-0292</t>
        </is>
      </c>
      <c r="R344" t="n">
        <v>5</v>
      </c>
      <c r="S344" t="inlineStr">
        <is>
          <t>No</t>
        </is>
      </c>
    </row>
    <row r="345">
      <c r="A345" t="inlineStr">
        <is>
          <t>ORD-2409-00344</t>
        </is>
      </c>
      <c r="B345" s="11" t="n">
        <v>45542</v>
      </c>
      <c r="C345" t="inlineStr">
        <is>
          <t>Central</t>
        </is>
      </c>
      <c r="D345" t="inlineStr">
        <is>
          <t>Bhopal</t>
        </is>
      </c>
      <c r="E345" t="inlineStr">
        <is>
          <t>Consumer</t>
        </is>
      </c>
      <c r="F345" t="inlineStr">
        <is>
          <t>Online</t>
        </is>
      </c>
      <c r="G345" t="inlineStr">
        <is>
          <t>Office Supplies</t>
        </is>
      </c>
      <c r="H345" t="inlineStr">
        <is>
          <t>Paper Ream</t>
        </is>
      </c>
      <c r="I345" t="n">
        <v>4</v>
      </c>
      <c r="J345" s="12" t="n">
        <v>494.84</v>
      </c>
      <c r="K345" s="13" t="n">
        <v>0.2</v>
      </c>
      <c r="L345" s="12" t="n">
        <v>1583.49</v>
      </c>
      <c r="M345" s="12" t="n">
        <v>1484.52</v>
      </c>
      <c r="N345" s="12" t="n">
        <v>98.97</v>
      </c>
      <c r="O345" t="inlineStr">
        <is>
          <t>Cash</t>
        </is>
      </c>
      <c r="P345" t="inlineStr">
        <is>
          <t>Aarav Sharma</t>
        </is>
      </c>
      <c r="Q345" t="inlineStr">
        <is>
          <t>CUST-0053</t>
        </is>
      </c>
      <c r="R345" t="n">
        <v>6</v>
      </c>
      <c r="S345" t="inlineStr">
        <is>
          <t>No</t>
        </is>
      </c>
    </row>
    <row r="346">
      <c r="A346" t="inlineStr">
        <is>
          <t>ORD-2508-00345</t>
        </is>
      </c>
      <c r="B346" s="11" t="n">
        <v>45893</v>
      </c>
      <c r="C346" t="inlineStr">
        <is>
          <t>North</t>
        </is>
      </c>
      <c r="D346" t="inlineStr">
        <is>
          <t>Chandigarh</t>
        </is>
      </c>
      <c r="E346" t="inlineStr">
        <is>
          <t>Consumer</t>
        </is>
      </c>
      <c r="F346" t="inlineStr">
        <is>
          <t>Online</t>
        </is>
      </c>
      <c r="G346" t="inlineStr">
        <is>
          <t>Technology</t>
        </is>
      </c>
      <c r="H346" t="inlineStr">
        <is>
          <t>Printer</t>
        </is>
      </c>
      <c r="I346" t="n">
        <v>4</v>
      </c>
      <c r="J346" s="12" t="n">
        <v>11623.6</v>
      </c>
      <c r="K346" s="13" t="n">
        <v>0.1</v>
      </c>
      <c r="L346" s="12" t="n">
        <v>41844.96</v>
      </c>
      <c r="M346" s="12" t="n">
        <v>38125.41</v>
      </c>
      <c r="N346" s="12" t="n">
        <v>3719.55</v>
      </c>
      <c r="O346" t="inlineStr">
        <is>
          <t>Credit Card</t>
        </is>
      </c>
      <c r="P346" t="inlineStr">
        <is>
          <t>Anaya Rao</t>
        </is>
      </c>
      <c r="Q346" t="inlineStr">
        <is>
          <t>CUST-0615</t>
        </is>
      </c>
      <c r="R346" t="n">
        <v>6</v>
      </c>
      <c r="S346" t="inlineStr">
        <is>
          <t>No</t>
        </is>
      </c>
    </row>
    <row r="347">
      <c r="A347" t="inlineStr">
        <is>
          <t>ORD-2501-00346</t>
        </is>
      </c>
      <c r="B347" s="11" t="n">
        <v>45667</v>
      </c>
      <c r="C347" t="inlineStr">
        <is>
          <t>Central</t>
        </is>
      </c>
      <c r="D347" t="inlineStr">
        <is>
          <t>Bhopal</t>
        </is>
      </c>
      <c r="E347" t="inlineStr">
        <is>
          <t>Consumer</t>
        </is>
      </c>
      <c r="F347" t="inlineStr">
        <is>
          <t>Retail Store</t>
        </is>
      </c>
      <c r="G347" t="inlineStr">
        <is>
          <t>Technology</t>
        </is>
      </c>
      <c r="H347" t="inlineStr">
        <is>
          <t>Headphones</t>
        </is>
      </c>
      <c r="I347" t="n">
        <v>2</v>
      </c>
      <c r="J347" s="12" t="n">
        <v>3092.31</v>
      </c>
      <c r="K347" s="13" t="n">
        <v>0.03</v>
      </c>
      <c r="L347" s="12" t="n">
        <v>5999.08</v>
      </c>
      <c r="M347" s="12" t="n">
        <v>4576.62</v>
      </c>
      <c r="N347" s="12" t="n">
        <v>1422.46</v>
      </c>
      <c r="O347" t="inlineStr">
        <is>
          <t>Net Banking</t>
        </is>
      </c>
      <c r="P347" t="inlineStr">
        <is>
          <t>Rohan Verma</t>
        </is>
      </c>
      <c r="Q347" t="inlineStr">
        <is>
          <t>CUST-0640</t>
        </is>
      </c>
      <c r="R347" t="n">
        <v>2</v>
      </c>
      <c r="S347" t="inlineStr">
        <is>
          <t>No</t>
        </is>
      </c>
    </row>
    <row r="348">
      <c r="A348" t="inlineStr">
        <is>
          <t>ORD-2404-00347</t>
        </is>
      </c>
      <c r="B348" s="11" t="n">
        <v>45392</v>
      </c>
      <c r="C348" t="inlineStr">
        <is>
          <t>Central</t>
        </is>
      </c>
      <c r="D348" t="inlineStr">
        <is>
          <t>Raipur</t>
        </is>
      </c>
      <c r="E348" t="inlineStr">
        <is>
          <t>Corporate</t>
        </is>
      </c>
      <c r="F348" t="inlineStr">
        <is>
          <t>Retail Store</t>
        </is>
      </c>
      <c r="G348" t="inlineStr">
        <is>
          <t>Accessories</t>
        </is>
      </c>
      <c r="H348" t="inlineStr">
        <is>
          <t>Webcam</t>
        </is>
      </c>
      <c r="I348" t="n">
        <v>2</v>
      </c>
      <c r="J348" s="12" t="n">
        <v>3255.04</v>
      </c>
      <c r="K348" s="13" t="n">
        <v>0.1</v>
      </c>
      <c r="L348" s="12" t="n">
        <v>5859.07</v>
      </c>
      <c r="M348" s="12" t="n">
        <v>4947.66</v>
      </c>
      <c r="N348" s="12" t="n">
        <v>911.41</v>
      </c>
      <c r="O348" t="inlineStr">
        <is>
          <t>Cash</t>
        </is>
      </c>
      <c r="P348" t="inlineStr">
        <is>
          <t>Diya Patel</t>
        </is>
      </c>
      <c r="Q348" t="inlineStr">
        <is>
          <t>CUST-0462</t>
        </is>
      </c>
      <c r="R348" t="n">
        <v>2</v>
      </c>
      <c r="S348" t="inlineStr">
        <is>
          <t>No</t>
        </is>
      </c>
    </row>
    <row r="349">
      <c r="A349" t="inlineStr">
        <is>
          <t>ORD-2507-00348</t>
        </is>
      </c>
      <c r="B349" s="11" t="n">
        <v>45845</v>
      </c>
      <c r="C349" t="inlineStr">
        <is>
          <t>South</t>
        </is>
      </c>
      <c r="D349" t="inlineStr">
        <is>
          <t>Bengaluru</t>
        </is>
      </c>
      <c r="E349" t="inlineStr">
        <is>
          <t>Education</t>
        </is>
      </c>
      <c r="F349" t="inlineStr">
        <is>
          <t>Online</t>
        </is>
      </c>
      <c r="G349" t="inlineStr">
        <is>
          <t>Technology</t>
        </is>
      </c>
      <c r="H349" t="inlineStr">
        <is>
          <t>Tablet</t>
        </is>
      </c>
      <c r="I349" t="n">
        <v>5</v>
      </c>
      <c r="J349" s="12" t="n">
        <v>21409.97</v>
      </c>
      <c r="K349" s="13" t="n">
        <v>0</v>
      </c>
      <c r="L349" s="12" t="n">
        <v>107049.85</v>
      </c>
      <c r="M349" s="12" t="n">
        <v>88851.38</v>
      </c>
      <c r="N349" s="12" t="n">
        <v>18198.47</v>
      </c>
      <c r="O349" t="inlineStr">
        <is>
          <t>Net Banking</t>
        </is>
      </c>
      <c r="P349" t="inlineStr">
        <is>
          <t>Ishaan Mehta</t>
        </is>
      </c>
      <c r="Q349" t="inlineStr">
        <is>
          <t>CUST-0450</t>
        </is>
      </c>
      <c r="R349" t="n">
        <v>5</v>
      </c>
      <c r="S349" t="inlineStr">
        <is>
          <t>No</t>
        </is>
      </c>
    </row>
    <row r="350">
      <c r="A350" t="inlineStr">
        <is>
          <t>ORD-2411-00349</t>
        </is>
      </c>
      <c r="B350" s="11" t="n">
        <v>45614</v>
      </c>
      <c r="C350" t="inlineStr">
        <is>
          <t>North</t>
        </is>
      </c>
      <c r="D350" t="inlineStr">
        <is>
          <t>Lucknow</t>
        </is>
      </c>
      <c r="E350" t="inlineStr">
        <is>
          <t>Small Business</t>
        </is>
      </c>
      <c r="F350" t="inlineStr">
        <is>
          <t>Partner</t>
        </is>
      </c>
      <c r="G350" t="inlineStr">
        <is>
          <t>Office Supplies</t>
        </is>
      </c>
      <c r="H350" t="inlineStr">
        <is>
          <t>Marker Set</t>
        </is>
      </c>
      <c r="I350" t="n">
        <v>4</v>
      </c>
      <c r="J350" s="12" t="n">
        <v>241.97</v>
      </c>
      <c r="K350" s="13" t="n">
        <v>0.2</v>
      </c>
      <c r="L350" s="12" t="n">
        <v>774.3</v>
      </c>
      <c r="M350" s="12" t="n">
        <v>629.12</v>
      </c>
      <c r="N350" s="12" t="n">
        <v>145.18</v>
      </c>
      <c r="O350" t="inlineStr">
        <is>
          <t>Credit Card</t>
        </is>
      </c>
      <c r="P350" t="inlineStr">
        <is>
          <t>Rohan Verma</t>
        </is>
      </c>
      <c r="Q350" t="inlineStr">
        <is>
          <t>CUST-0697</t>
        </is>
      </c>
      <c r="R350" t="n">
        <v>2</v>
      </c>
      <c r="S350" t="inlineStr">
        <is>
          <t>No</t>
        </is>
      </c>
    </row>
    <row r="351">
      <c r="A351" t="inlineStr">
        <is>
          <t>ORD-2406-00350</t>
        </is>
      </c>
      <c r="B351" s="11" t="n">
        <v>45444</v>
      </c>
      <c r="C351" t="inlineStr">
        <is>
          <t>South</t>
        </is>
      </c>
      <c r="D351" t="inlineStr">
        <is>
          <t>Hyderabad</t>
        </is>
      </c>
      <c r="E351" t="inlineStr">
        <is>
          <t>Corporate</t>
        </is>
      </c>
      <c r="F351" t="inlineStr">
        <is>
          <t>Retail Store</t>
        </is>
      </c>
      <c r="G351" t="inlineStr">
        <is>
          <t>Technology</t>
        </is>
      </c>
      <c r="H351" t="inlineStr">
        <is>
          <t>Keyboard</t>
        </is>
      </c>
      <c r="I351" t="n">
        <v>5</v>
      </c>
      <c r="J351" s="12" t="n">
        <v>1712.69</v>
      </c>
      <c r="K351" s="13" t="n">
        <v>0.15</v>
      </c>
      <c r="L351" s="12" t="n">
        <v>7278.93</v>
      </c>
      <c r="M351" s="12" t="n">
        <v>6080.05</v>
      </c>
      <c r="N351" s="12" t="n">
        <v>1198.88</v>
      </c>
      <c r="O351" t="inlineStr">
        <is>
          <t>UPI</t>
        </is>
      </c>
      <c r="P351" t="inlineStr">
        <is>
          <t>Aarav Sharma</t>
        </is>
      </c>
      <c r="Q351" t="inlineStr">
        <is>
          <t>CUST-0027</t>
        </is>
      </c>
      <c r="R351" t="n">
        <v>4</v>
      </c>
      <c r="S351" t="inlineStr">
        <is>
          <t>Yes</t>
        </is>
      </c>
    </row>
    <row r="352">
      <c r="A352" t="inlineStr">
        <is>
          <t>ORD-2409-00351</t>
        </is>
      </c>
      <c r="B352" s="11" t="n">
        <v>45564</v>
      </c>
      <c r="C352" t="inlineStr">
        <is>
          <t>South</t>
        </is>
      </c>
      <c r="D352" t="inlineStr">
        <is>
          <t>Kochi</t>
        </is>
      </c>
      <c r="E352" t="inlineStr">
        <is>
          <t>Small Business</t>
        </is>
      </c>
      <c r="F352" t="inlineStr">
        <is>
          <t>Partner</t>
        </is>
      </c>
      <c r="G352" t="inlineStr">
        <is>
          <t>Office Supplies</t>
        </is>
      </c>
      <c r="H352" t="inlineStr">
        <is>
          <t>Pen Box</t>
        </is>
      </c>
      <c r="I352" t="n">
        <v>5</v>
      </c>
      <c r="J352" s="12" t="n">
        <v>233.33</v>
      </c>
      <c r="K352" s="13" t="n">
        <v>0.05</v>
      </c>
      <c r="L352" s="12" t="n">
        <v>1108.32</v>
      </c>
      <c r="M352" s="12" t="n">
        <v>711.66</v>
      </c>
      <c r="N352" s="12" t="n">
        <v>396.66</v>
      </c>
      <c r="O352" t="inlineStr">
        <is>
          <t>Net Banking</t>
        </is>
      </c>
      <c r="P352" t="inlineStr">
        <is>
          <t>Vivaan Gupta</t>
        </is>
      </c>
      <c r="Q352" t="inlineStr">
        <is>
          <t>CUST-0940</t>
        </is>
      </c>
      <c r="R352" t="n">
        <v>3</v>
      </c>
      <c r="S352" t="inlineStr">
        <is>
          <t>No</t>
        </is>
      </c>
    </row>
    <row r="353">
      <c r="A353" t="inlineStr">
        <is>
          <t>ORD-2409-00352</t>
        </is>
      </c>
      <c r="B353" s="11" t="n">
        <v>45545</v>
      </c>
      <c r="C353" t="inlineStr">
        <is>
          <t>West</t>
        </is>
      </c>
      <c r="D353" t="inlineStr">
        <is>
          <t>Surat</t>
        </is>
      </c>
      <c r="E353" t="inlineStr">
        <is>
          <t>Small Business</t>
        </is>
      </c>
      <c r="F353" t="inlineStr">
        <is>
          <t>Direct Sales</t>
        </is>
      </c>
      <c r="G353" t="inlineStr">
        <is>
          <t>Office Supplies</t>
        </is>
      </c>
      <c r="H353" t="inlineStr">
        <is>
          <t>Notebook Pack</t>
        </is>
      </c>
      <c r="I353" t="n">
        <v>10</v>
      </c>
      <c r="J353" s="12" t="n">
        <v>373.06</v>
      </c>
      <c r="K353" s="13" t="n">
        <v>0.1</v>
      </c>
      <c r="L353" s="12" t="n">
        <v>3357.54</v>
      </c>
      <c r="M353" s="12" t="n">
        <v>2387.58</v>
      </c>
      <c r="N353" s="12" t="n">
        <v>969.96</v>
      </c>
      <c r="O353" t="inlineStr">
        <is>
          <t>Debit Card</t>
        </is>
      </c>
      <c r="P353" t="inlineStr">
        <is>
          <t>Ishaan Mehta</t>
        </is>
      </c>
      <c r="Q353" t="inlineStr">
        <is>
          <t>CUST-0469</t>
        </is>
      </c>
      <c r="R353" t="n">
        <v>2</v>
      </c>
      <c r="S353" t="inlineStr">
        <is>
          <t>No</t>
        </is>
      </c>
    </row>
    <row r="354">
      <c r="A354" t="inlineStr">
        <is>
          <t>ORD-2412-00353</t>
        </is>
      </c>
      <c r="B354" s="11" t="n">
        <v>45634</v>
      </c>
      <c r="C354" t="inlineStr">
        <is>
          <t>East</t>
        </is>
      </c>
      <c r="D354" t="inlineStr">
        <is>
          <t>Guwahati</t>
        </is>
      </c>
      <c r="E354" t="inlineStr">
        <is>
          <t>Education</t>
        </is>
      </c>
      <c r="F354" t="inlineStr">
        <is>
          <t>Online</t>
        </is>
      </c>
      <c r="G354" t="inlineStr">
        <is>
          <t>Accessories</t>
        </is>
      </c>
      <c r="H354" t="inlineStr">
        <is>
          <t>Mouse</t>
        </is>
      </c>
      <c r="I354" t="n">
        <v>2</v>
      </c>
      <c r="J354" s="12" t="n">
        <v>853.86</v>
      </c>
      <c r="K354" s="13" t="n">
        <v>0.15</v>
      </c>
      <c r="L354" s="12" t="n">
        <v>1451.56</v>
      </c>
      <c r="M354" s="12" t="n">
        <v>1127.1</v>
      </c>
      <c r="N354" s="12" t="n">
        <v>324.46</v>
      </c>
      <c r="O354" t="inlineStr">
        <is>
          <t>UPI</t>
        </is>
      </c>
      <c r="P354" t="inlineStr">
        <is>
          <t>Anaya Rao</t>
        </is>
      </c>
      <c r="Q354" t="inlineStr">
        <is>
          <t>CUST-0729</t>
        </is>
      </c>
      <c r="R354" t="n">
        <v>4</v>
      </c>
      <c r="S354" t="inlineStr">
        <is>
          <t>No</t>
        </is>
      </c>
    </row>
    <row r="355">
      <c r="A355" t="inlineStr">
        <is>
          <t>ORD-2504-00354</t>
        </is>
      </c>
      <c r="B355" s="11" t="n">
        <v>45776</v>
      </c>
      <c r="C355" t="inlineStr">
        <is>
          <t>South</t>
        </is>
      </c>
      <c r="D355" t="inlineStr">
        <is>
          <t>Bengaluru</t>
        </is>
      </c>
      <c r="E355" t="inlineStr">
        <is>
          <t>Consumer</t>
        </is>
      </c>
      <c r="F355" t="inlineStr">
        <is>
          <t>Partner</t>
        </is>
      </c>
      <c r="G355" t="inlineStr">
        <is>
          <t>Office Supplies</t>
        </is>
      </c>
      <c r="H355" t="inlineStr">
        <is>
          <t>File Folder</t>
        </is>
      </c>
      <c r="I355" t="n">
        <v>3</v>
      </c>
      <c r="J355" s="12" t="n">
        <v>99.88</v>
      </c>
      <c r="K355" s="13" t="n">
        <v>0.2</v>
      </c>
      <c r="L355" s="12" t="n">
        <v>239.71</v>
      </c>
      <c r="M355" s="12" t="n">
        <v>173.79</v>
      </c>
      <c r="N355" s="12" t="n">
        <v>65.92</v>
      </c>
      <c r="O355" t="inlineStr">
        <is>
          <t>Net Banking</t>
        </is>
      </c>
      <c r="P355" t="inlineStr">
        <is>
          <t>Aarav Sharma</t>
        </is>
      </c>
      <c r="Q355" t="inlineStr">
        <is>
          <t>CUST-0524</t>
        </is>
      </c>
      <c r="R355" t="n">
        <v>2</v>
      </c>
      <c r="S355" t="inlineStr">
        <is>
          <t>No</t>
        </is>
      </c>
    </row>
    <row r="356">
      <c r="A356" t="inlineStr">
        <is>
          <t>ORD-2501-00355</t>
        </is>
      </c>
      <c r="B356" s="11" t="n">
        <v>45662</v>
      </c>
      <c r="C356" t="inlineStr">
        <is>
          <t>Central</t>
        </is>
      </c>
      <c r="D356" t="inlineStr">
        <is>
          <t>Raipur</t>
        </is>
      </c>
      <c r="E356" t="inlineStr">
        <is>
          <t>Consumer</t>
        </is>
      </c>
      <c r="F356" t="inlineStr">
        <is>
          <t>Direct Sales</t>
        </is>
      </c>
      <c r="G356" t="inlineStr">
        <is>
          <t>Technology</t>
        </is>
      </c>
      <c r="H356" t="inlineStr">
        <is>
          <t>Tablet</t>
        </is>
      </c>
      <c r="I356" t="n">
        <v>3</v>
      </c>
      <c r="J356" s="12" t="n">
        <v>20702.15</v>
      </c>
      <c r="K356" s="13" t="n">
        <v>0.05</v>
      </c>
      <c r="L356" s="12" t="n">
        <v>59001.13</v>
      </c>
      <c r="M356" s="12" t="n">
        <v>51548.35</v>
      </c>
      <c r="N356" s="12" t="n">
        <v>7452.78</v>
      </c>
      <c r="O356" t="inlineStr">
        <is>
          <t>Credit Card</t>
        </is>
      </c>
      <c r="P356" t="inlineStr">
        <is>
          <t>Meera Joshi</t>
        </is>
      </c>
      <c r="Q356" t="inlineStr">
        <is>
          <t>CUST-0676</t>
        </is>
      </c>
      <c r="R356" t="n">
        <v>3</v>
      </c>
      <c r="S356" t="inlineStr">
        <is>
          <t>No</t>
        </is>
      </c>
    </row>
    <row r="357">
      <c r="A357" t="inlineStr">
        <is>
          <t>ORD-2406-00356</t>
        </is>
      </c>
      <c r="B357" s="11" t="n">
        <v>45447</v>
      </c>
      <c r="C357" t="inlineStr">
        <is>
          <t>North</t>
        </is>
      </c>
      <c r="D357" t="inlineStr">
        <is>
          <t>Chandigarh</t>
        </is>
      </c>
      <c r="E357" t="inlineStr">
        <is>
          <t>Education</t>
        </is>
      </c>
      <c r="F357" t="inlineStr">
        <is>
          <t>Online</t>
        </is>
      </c>
      <c r="G357" t="inlineStr">
        <is>
          <t>Office Supplies</t>
        </is>
      </c>
      <c r="H357" t="inlineStr">
        <is>
          <t>Pen Box</t>
        </is>
      </c>
      <c r="I357" t="n">
        <v>1</v>
      </c>
      <c r="J357" s="12" t="n">
        <v>204.48</v>
      </c>
      <c r="K357" s="13" t="n">
        <v>0</v>
      </c>
      <c r="L357" s="12" t="n">
        <v>204.48</v>
      </c>
      <c r="M357" s="12" t="n">
        <v>124.73</v>
      </c>
      <c r="N357" s="12" t="n">
        <v>79.75</v>
      </c>
      <c r="O357" t="inlineStr">
        <is>
          <t>Debit Card</t>
        </is>
      </c>
      <c r="P357" t="inlineStr">
        <is>
          <t>Vivaan Gupta</t>
        </is>
      </c>
      <c r="Q357" t="inlineStr">
        <is>
          <t>CUST-0467</t>
        </is>
      </c>
      <c r="R357" t="n">
        <v>4</v>
      </c>
      <c r="S357" t="inlineStr">
        <is>
          <t>Yes</t>
        </is>
      </c>
    </row>
    <row r="358">
      <c r="A358" t="inlineStr">
        <is>
          <t>ORD-2404-00357</t>
        </is>
      </c>
      <c r="B358" s="11" t="n">
        <v>45401</v>
      </c>
      <c r="C358" t="inlineStr">
        <is>
          <t>Central</t>
        </is>
      </c>
      <c r="D358" t="inlineStr">
        <is>
          <t>Nagpur</t>
        </is>
      </c>
      <c r="E358" t="inlineStr">
        <is>
          <t>Corporate</t>
        </is>
      </c>
      <c r="F358" t="inlineStr">
        <is>
          <t>Direct Sales</t>
        </is>
      </c>
      <c r="G358" t="inlineStr">
        <is>
          <t>Office Supplies</t>
        </is>
      </c>
      <c r="H358" t="inlineStr">
        <is>
          <t>Paper Ream</t>
        </is>
      </c>
      <c r="I358" t="n">
        <v>1</v>
      </c>
      <c r="J358" s="12" t="n">
        <v>447.33</v>
      </c>
      <c r="K358" s="13" t="n">
        <v>0.1</v>
      </c>
      <c r="L358" s="12" t="n">
        <v>402.6</v>
      </c>
      <c r="M358" s="12" t="n">
        <v>335.5</v>
      </c>
      <c r="N358" s="12" t="n">
        <v>67.09999999999999</v>
      </c>
      <c r="O358" t="inlineStr">
        <is>
          <t>UPI</t>
        </is>
      </c>
      <c r="P358" t="inlineStr">
        <is>
          <t>Ishaan Mehta</t>
        </is>
      </c>
      <c r="Q358" t="inlineStr">
        <is>
          <t>CUST-0715</t>
        </is>
      </c>
      <c r="R358" t="n">
        <v>2</v>
      </c>
      <c r="S358" t="inlineStr">
        <is>
          <t>No</t>
        </is>
      </c>
    </row>
    <row r="359">
      <c r="A359" t="inlineStr">
        <is>
          <t>ORD-2410-00358</t>
        </is>
      </c>
      <c r="B359" s="11" t="n">
        <v>45576</v>
      </c>
      <c r="C359" t="inlineStr">
        <is>
          <t>North</t>
        </is>
      </c>
      <c r="D359" t="inlineStr">
        <is>
          <t>Delhi</t>
        </is>
      </c>
      <c r="E359" t="inlineStr">
        <is>
          <t>Small Business</t>
        </is>
      </c>
      <c r="F359" t="inlineStr">
        <is>
          <t>Direct Sales</t>
        </is>
      </c>
      <c r="G359" t="inlineStr">
        <is>
          <t>Technology</t>
        </is>
      </c>
      <c r="H359" t="inlineStr">
        <is>
          <t>Laptop</t>
        </is>
      </c>
      <c r="I359" t="n">
        <v>1</v>
      </c>
      <c r="J359" s="12" t="n">
        <v>41864.24</v>
      </c>
      <c r="K359" s="13" t="n">
        <v>0.1</v>
      </c>
      <c r="L359" s="12" t="n">
        <v>37677.82</v>
      </c>
      <c r="M359" s="12" t="n">
        <v>36003.25</v>
      </c>
      <c r="N359" s="12" t="n">
        <v>1674.57</v>
      </c>
      <c r="O359" t="inlineStr">
        <is>
          <t>Cash</t>
        </is>
      </c>
      <c r="P359" t="inlineStr">
        <is>
          <t>Aarav Sharma</t>
        </is>
      </c>
      <c r="Q359" t="inlineStr">
        <is>
          <t>CUST-0410</t>
        </is>
      </c>
      <c r="R359" t="n">
        <v>2</v>
      </c>
      <c r="S359" t="inlineStr">
        <is>
          <t>No</t>
        </is>
      </c>
    </row>
    <row r="360">
      <c r="A360" t="inlineStr">
        <is>
          <t>ORD-2401-00359</t>
        </is>
      </c>
      <c r="B360" s="11" t="n">
        <v>45292</v>
      </c>
      <c r="C360" t="inlineStr">
        <is>
          <t>South</t>
        </is>
      </c>
      <c r="D360" t="inlineStr">
        <is>
          <t>Bengaluru</t>
        </is>
      </c>
      <c r="E360" t="inlineStr">
        <is>
          <t>Small Business</t>
        </is>
      </c>
      <c r="F360" t="inlineStr">
        <is>
          <t>Retail Store</t>
        </is>
      </c>
      <c r="G360" t="inlineStr">
        <is>
          <t>Technology</t>
        </is>
      </c>
      <c r="H360" t="inlineStr">
        <is>
          <t>Printer</t>
        </is>
      </c>
      <c r="I360" t="n">
        <v>4</v>
      </c>
      <c r="J360" s="12" t="n">
        <v>10443.01</v>
      </c>
      <c r="K360" s="13" t="n">
        <v>0.15</v>
      </c>
      <c r="L360" s="12" t="n">
        <v>35506.23</v>
      </c>
      <c r="M360" s="12" t="n">
        <v>34253.07</v>
      </c>
      <c r="N360" s="12" t="n">
        <v>1253.16</v>
      </c>
      <c r="O360" t="inlineStr">
        <is>
          <t>UPI</t>
        </is>
      </c>
      <c r="P360" t="inlineStr">
        <is>
          <t>Tara Kapoor</t>
        </is>
      </c>
      <c r="Q360" t="inlineStr">
        <is>
          <t>CUST-0025</t>
        </is>
      </c>
      <c r="R360" t="n">
        <v>3</v>
      </c>
      <c r="S360" t="inlineStr">
        <is>
          <t>No</t>
        </is>
      </c>
    </row>
    <row r="361">
      <c r="A361" t="inlineStr">
        <is>
          <t>ORD-2408-00360</t>
        </is>
      </c>
      <c r="B361" s="11" t="n">
        <v>45530</v>
      </c>
      <c r="C361" t="inlineStr">
        <is>
          <t>Central</t>
        </is>
      </c>
      <c r="D361" t="inlineStr">
        <is>
          <t>Bhopal</t>
        </is>
      </c>
      <c r="E361" t="inlineStr">
        <is>
          <t>Consumer</t>
        </is>
      </c>
      <c r="F361" t="inlineStr">
        <is>
          <t>Partner</t>
        </is>
      </c>
      <c r="G361" t="inlineStr">
        <is>
          <t>Technology</t>
        </is>
      </c>
      <c r="H361" t="inlineStr">
        <is>
          <t>Keyboard</t>
        </is>
      </c>
      <c r="I361" t="n">
        <v>5</v>
      </c>
      <c r="J361" s="12" t="n">
        <v>1778.38</v>
      </c>
      <c r="K361" s="13" t="n">
        <v>0</v>
      </c>
      <c r="L361" s="12" t="n">
        <v>8891.9</v>
      </c>
      <c r="M361" s="12" t="n">
        <v>6313.25</v>
      </c>
      <c r="N361" s="12" t="n">
        <v>2578.65</v>
      </c>
      <c r="O361" t="inlineStr">
        <is>
          <t>UPI</t>
        </is>
      </c>
      <c r="P361" t="inlineStr">
        <is>
          <t>Vivaan Gupta</t>
        </is>
      </c>
      <c r="Q361" t="inlineStr">
        <is>
          <t>CUST-0120</t>
        </is>
      </c>
      <c r="R361" t="n">
        <v>5</v>
      </c>
      <c r="S361" t="inlineStr">
        <is>
          <t>Yes</t>
        </is>
      </c>
    </row>
    <row r="362">
      <c r="A362" t="inlineStr">
        <is>
          <t>ORD-2510-00361</t>
        </is>
      </c>
      <c r="B362" s="11" t="n">
        <v>45932</v>
      </c>
      <c r="C362" t="inlineStr">
        <is>
          <t>West</t>
        </is>
      </c>
      <c r="D362" t="inlineStr">
        <is>
          <t>Surat</t>
        </is>
      </c>
      <c r="E362" t="inlineStr">
        <is>
          <t>Small Business</t>
        </is>
      </c>
      <c r="F362" t="inlineStr">
        <is>
          <t>Retail Store</t>
        </is>
      </c>
      <c r="G362" t="inlineStr">
        <is>
          <t>Technology</t>
        </is>
      </c>
      <c r="H362" t="inlineStr">
        <is>
          <t>Headphones</t>
        </is>
      </c>
      <c r="I362" t="n">
        <v>2</v>
      </c>
      <c r="J362" s="12" t="n">
        <v>2771.95</v>
      </c>
      <c r="K362" s="13" t="n">
        <v>0.05</v>
      </c>
      <c r="L362" s="12" t="n">
        <v>5266.7</v>
      </c>
      <c r="M362" s="12" t="n">
        <v>4102.49</v>
      </c>
      <c r="N362" s="12" t="n">
        <v>1164.21</v>
      </c>
      <c r="O362" t="inlineStr">
        <is>
          <t>Net Banking</t>
        </is>
      </c>
      <c r="P362" t="inlineStr">
        <is>
          <t>Sara Khan</t>
        </is>
      </c>
      <c r="Q362" t="inlineStr">
        <is>
          <t>CUST-0420</t>
        </is>
      </c>
      <c r="R362" t="n">
        <v>6</v>
      </c>
      <c r="S362" t="inlineStr">
        <is>
          <t>No</t>
        </is>
      </c>
    </row>
    <row r="363">
      <c r="A363" t="inlineStr">
        <is>
          <t>ORD-2506-00362</t>
        </is>
      </c>
      <c r="B363" s="11" t="n">
        <v>45817</v>
      </c>
      <c r="C363" t="inlineStr">
        <is>
          <t>North</t>
        </is>
      </c>
      <c r="D363" t="inlineStr">
        <is>
          <t>Chandigarh</t>
        </is>
      </c>
      <c r="E363" t="inlineStr">
        <is>
          <t>Consumer</t>
        </is>
      </c>
      <c r="F363" t="inlineStr">
        <is>
          <t>Direct Sales</t>
        </is>
      </c>
      <c r="G363" t="inlineStr">
        <is>
          <t>Office Supplies</t>
        </is>
      </c>
      <c r="H363" t="inlineStr">
        <is>
          <t>Notebook Pack</t>
        </is>
      </c>
      <c r="I363" t="n">
        <v>3</v>
      </c>
      <c r="J363" s="12" t="n">
        <v>434.77</v>
      </c>
      <c r="K363" s="13" t="n">
        <v>0.05</v>
      </c>
      <c r="L363" s="12" t="n">
        <v>1239.09</v>
      </c>
      <c r="M363" s="12" t="n">
        <v>834.76</v>
      </c>
      <c r="N363" s="12" t="n">
        <v>404.33</v>
      </c>
      <c r="O363" t="inlineStr">
        <is>
          <t>UPI</t>
        </is>
      </c>
      <c r="P363" t="inlineStr">
        <is>
          <t>Rohan Verma</t>
        </is>
      </c>
      <c r="Q363" t="inlineStr">
        <is>
          <t>CUST-0825</t>
        </is>
      </c>
      <c r="R363" t="n">
        <v>7</v>
      </c>
      <c r="S363" t="inlineStr">
        <is>
          <t>No</t>
        </is>
      </c>
    </row>
    <row r="364">
      <c r="A364" t="inlineStr">
        <is>
          <t>ORD-2501-00363</t>
        </is>
      </c>
      <c r="B364" s="11" t="n">
        <v>45688</v>
      </c>
      <c r="C364" t="inlineStr">
        <is>
          <t>East</t>
        </is>
      </c>
      <c r="D364" t="inlineStr">
        <is>
          <t>Guwahati</t>
        </is>
      </c>
      <c r="E364" t="inlineStr">
        <is>
          <t>Consumer</t>
        </is>
      </c>
      <c r="F364" t="inlineStr">
        <is>
          <t>Online</t>
        </is>
      </c>
      <c r="G364" t="inlineStr">
        <is>
          <t>Technology</t>
        </is>
      </c>
      <c r="H364" t="inlineStr">
        <is>
          <t>Headphones</t>
        </is>
      </c>
      <c r="I364" t="n">
        <v>3</v>
      </c>
      <c r="J364" s="12" t="n">
        <v>3083.41</v>
      </c>
      <c r="K364" s="13" t="n">
        <v>0.1</v>
      </c>
      <c r="L364" s="12" t="n">
        <v>8325.209999999999</v>
      </c>
      <c r="M364" s="12" t="n">
        <v>6845.17</v>
      </c>
      <c r="N364" s="12" t="n">
        <v>1480.04</v>
      </c>
      <c r="O364" t="inlineStr">
        <is>
          <t>Cash</t>
        </is>
      </c>
      <c r="P364" t="inlineStr">
        <is>
          <t>Kabir Singh</t>
        </is>
      </c>
      <c r="Q364" t="inlineStr">
        <is>
          <t>CUST-0741</t>
        </is>
      </c>
      <c r="R364" t="n">
        <v>3</v>
      </c>
      <c r="S364" t="inlineStr">
        <is>
          <t>No</t>
        </is>
      </c>
    </row>
    <row r="365">
      <c r="A365" t="inlineStr">
        <is>
          <t>ORD-2508-00364</t>
        </is>
      </c>
      <c r="B365" s="11" t="n">
        <v>45890</v>
      </c>
      <c r="C365" t="inlineStr">
        <is>
          <t>East</t>
        </is>
      </c>
      <c r="D365" t="inlineStr">
        <is>
          <t>Patna</t>
        </is>
      </c>
      <c r="E365" t="inlineStr">
        <is>
          <t>Corporate</t>
        </is>
      </c>
      <c r="F365" t="inlineStr">
        <is>
          <t>Retail Store</t>
        </is>
      </c>
      <c r="G365" t="inlineStr">
        <is>
          <t>Technology</t>
        </is>
      </c>
      <c r="H365" t="inlineStr">
        <is>
          <t>Headphones</t>
        </is>
      </c>
      <c r="I365" t="n">
        <v>5</v>
      </c>
      <c r="J365" s="12" t="n">
        <v>2607.23</v>
      </c>
      <c r="K365" s="13" t="n">
        <v>0</v>
      </c>
      <c r="L365" s="12" t="n">
        <v>13036.15</v>
      </c>
      <c r="M365" s="12" t="n">
        <v>9646.75</v>
      </c>
      <c r="N365" s="12" t="n">
        <v>3389.4</v>
      </c>
      <c r="O365" t="inlineStr">
        <is>
          <t>UPI</t>
        </is>
      </c>
      <c r="P365" t="inlineStr">
        <is>
          <t>Sara Khan</t>
        </is>
      </c>
      <c r="Q365" t="inlineStr">
        <is>
          <t>CUST-0088</t>
        </is>
      </c>
      <c r="R365" t="n">
        <v>5</v>
      </c>
      <c r="S365" t="inlineStr">
        <is>
          <t>No</t>
        </is>
      </c>
    </row>
    <row r="366">
      <c r="A366" t="inlineStr">
        <is>
          <t>ORD-2406-00365</t>
        </is>
      </c>
      <c r="B366" s="11" t="n">
        <v>45457</v>
      </c>
      <c r="C366" t="inlineStr">
        <is>
          <t>North</t>
        </is>
      </c>
      <c r="D366" t="inlineStr">
        <is>
          <t>Delhi</t>
        </is>
      </c>
      <c r="E366" t="inlineStr">
        <is>
          <t>Consumer</t>
        </is>
      </c>
      <c r="F366" t="inlineStr">
        <is>
          <t>Partner</t>
        </is>
      </c>
      <c r="G366" t="inlineStr">
        <is>
          <t>Office Supplies</t>
        </is>
      </c>
      <c r="H366" t="inlineStr">
        <is>
          <t>Paper Ream</t>
        </is>
      </c>
      <c r="I366" t="n">
        <v>10</v>
      </c>
      <c r="J366" s="12" t="n">
        <v>512.88</v>
      </c>
      <c r="K366" s="13" t="n">
        <v>0.15</v>
      </c>
      <c r="L366" s="12" t="n">
        <v>4359.48</v>
      </c>
      <c r="M366" s="12" t="n">
        <v>3846.6</v>
      </c>
      <c r="N366" s="12" t="n">
        <v>512.88</v>
      </c>
      <c r="O366" t="inlineStr">
        <is>
          <t>Credit Card</t>
        </is>
      </c>
      <c r="P366" t="inlineStr">
        <is>
          <t>Sara Khan</t>
        </is>
      </c>
      <c r="Q366" t="inlineStr">
        <is>
          <t>CUST-0433</t>
        </is>
      </c>
      <c r="R366" t="n">
        <v>7</v>
      </c>
      <c r="S366" t="inlineStr">
        <is>
          <t>No</t>
        </is>
      </c>
    </row>
    <row r="367">
      <c r="A367" t="inlineStr">
        <is>
          <t>ORD-2505-00366</t>
        </is>
      </c>
      <c r="B367" s="11" t="n">
        <v>45804</v>
      </c>
      <c r="C367" t="inlineStr">
        <is>
          <t>East</t>
        </is>
      </c>
      <c r="D367" t="inlineStr">
        <is>
          <t>Guwahati</t>
        </is>
      </c>
      <c r="E367" t="inlineStr">
        <is>
          <t>Education</t>
        </is>
      </c>
      <c r="F367" t="inlineStr">
        <is>
          <t>Online</t>
        </is>
      </c>
      <c r="G367" t="inlineStr">
        <is>
          <t>Office Supplies</t>
        </is>
      </c>
      <c r="H367" t="inlineStr">
        <is>
          <t>Stapler</t>
        </is>
      </c>
      <c r="I367" t="n">
        <v>1</v>
      </c>
      <c r="J367" s="12" t="n">
        <v>298.91</v>
      </c>
      <c r="K367" s="13" t="n">
        <v>0.05</v>
      </c>
      <c r="L367" s="12" t="n">
        <v>283.96</v>
      </c>
      <c r="M367" s="12" t="n">
        <v>200.27</v>
      </c>
      <c r="N367" s="12" t="n">
        <v>83.69</v>
      </c>
      <c r="O367" t="inlineStr">
        <is>
          <t>Credit Card</t>
        </is>
      </c>
      <c r="P367" t="inlineStr">
        <is>
          <t>Anaya Rao</t>
        </is>
      </c>
      <c r="Q367" t="inlineStr">
        <is>
          <t>CUST-0461</t>
        </is>
      </c>
      <c r="R367" t="n">
        <v>4</v>
      </c>
      <c r="S367" t="inlineStr">
        <is>
          <t>Yes</t>
        </is>
      </c>
    </row>
    <row r="368">
      <c r="A368" t="inlineStr">
        <is>
          <t>ORD-2411-00367</t>
        </is>
      </c>
      <c r="B368" s="11" t="n">
        <v>45597</v>
      </c>
      <c r="C368" t="inlineStr">
        <is>
          <t>North</t>
        </is>
      </c>
      <c r="D368" t="inlineStr">
        <is>
          <t>Lucknow</t>
        </is>
      </c>
      <c r="E368" t="inlineStr">
        <is>
          <t>Education</t>
        </is>
      </c>
      <c r="F368" t="inlineStr">
        <is>
          <t>Partner</t>
        </is>
      </c>
      <c r="G368" t="inlineStr">
        <is>
          <t>Furniture</t>
        </is>
      </c>
      <c r="H368" t="inlineStr">
        <is>
          <t>Office Chair</t>
        </is>
      </c>
      <c r="I368" t="n">
        <v>5</v>
      </c>
      <c r="J368" s="12" t="n">
        <v>6535</v>
      </c>
      <c r="K368" s="13" t="n">
        <v>0</v>
      </c>
      <c r="L368" s="12" t="n">
        <v>32675</v>
      </c>
      <c r="M368" s="12" t="n">
        <v>22545.75</v>
      </c>
      <c r="N368" s="12" t="n">
        <v>10129.25</v>
      </c>
      <c r="O368" t="inlineStr">
        <is>
          <t>Net Banking</t>
        </is>
      </c>
      <c r="P368" t="inlineStr">
        <is>
          <t>Kabir Singh</t>
        </is>
      </c>
      <c r="Q368" t="inlineStr">
        <is>
          <t>CUST-0744</t>
        </is>
      </c>
      <c r="R368" t="n">
        <v>3</v>
      </c>
      <c r="S368" t="inlineStr">
        <is>
          <t>No</t>
        </is>
      </c>
    </row>
    <row r="369">
      <c r="A369" t="inlineStr">
        <is>
          <t>ORD-2511-00368</t>
        </is>
      </c>
      <c r="B369" s="11" t="n">
        <v>45966</v>
      </c>
      <c r="C369" t="inlineStr">
        <is>
          <t>Central</t>
        </is>
      </c>
      <c r="D369" t="inlineStr">
        <is>
          <t>Indore</t>
        </is>
      </c>
      <c r="E369" t="inlineStr">
        <is>
          <t>Small Business</t>
        </is>
      </c>
      <c r="F369" t="inlineStr">
        <is>
          <t>Direct Sales</t>
        </is>
      </c>
      <c r="G369" t="inlineStr">
        <is>
          <t>Office Supplies</t>
        </is>
      </c>
      <c r="H369" t="inlineStr">
        <is>
          <t>Paper Ream</t>
        </is>
      </c>
      <c r="I369" t="n">
        <v>1</v>
      </c>
      <c r="J369" s="12" t="n">
        <v>437.44</v>
      </c>
      <c r="K369" s="13" t="n">
        <v>0.05</v>
      </c>
      <c r="L369" s="12" t="n">
        <v>415.57</v>
      </c>
      <c r="M369" s="12" t="n">
        <v>328.08</v>
      </c>
      <c r="N369" s="12" t="n">
        <v>87.48999999999999</v>
      </c>
      <c r="O369" t="inlineStr">
        <is>
          <t>Credit Card</t>
        </is>
      </c>
      <c r="P369" t="inlineStr">
        <is>
          <t>Tara Kapoor</t>
        </is>
      </c>
      <c r="Q369" t="inlineStr">
        <is>
          <t>CUST-0063</t>
        </is>
      </c>
      <c r="R369" t="n">
        <v>4</v>
      </c>
      <c r="S369" t="inlineStr">
        <is>
          <t>No</t>
        </is>
      </c>
    </row>
    <row r="370">
      <c r="A370" t="inlineStr">
        <is>
          <t>ORD-2511-00369</t>
        </is>
      </c>
      <c r="B370" s="11" t="n">
        <v>45973</v>
      </c>
      <c r="C370" t="inlineStr">
        <is>
          <t>East</t>
        </is>
      </c>
      <c r="D370" t="inlineStr">
        <is>
          <t>Patna</t>
        </is>
      </c>
      <c r="E370" t="inlineStr">
        <is>
          <t>Consumer</t>
        </is>
      </c>
      <c r="F370" t="inlineStr">
        <is>
          <t>Retail Store</t>
        </is>
      </c>
      <c r="G370" t="inlineStr">
        <is>
          <t>Technology</t>
        </is>
      </c>
      <c r="H370" t="inlineStr">
        <is>
          <t>Monitor</t>
        </is>
      </c>
      <c r="I370" t="n">
        <v>2</v>
      </c>
      <c r="J370" s="12" t="n">
        <v>14236.49</v>
      </c>
      <c r="K370" s="13" t="n">
        <v>0.25</v>
      </c>
      <c r="L370" s="12" t="n">
        <v>21354.74</v>
      </c>
      <c r="M370" s="12" t="n">
        <v>22778.38</v>
      </c>
      <c r="N370" s="12" t="n">
        <v>-1423.64</v>
      </c>
      <c r="O370" t="inlineStr">
        <is>
          <t>UPI</t>
        </is>
      </c>
      <c r="P370" t="inlineStr">
        <is>
          <t>Vivaan Gupta</t>
        </is>
      </c>
      <c r="Q370" t="inlineStr">
        <is>
          <t>CUST-0232</t>
        </is>
      </c>
      <c r="R370" t="n">
        <v>3</v>
      </c>
      <c r="S370" t="inlineStr">
        <is>
          <t>Yes</t>
        </is>
      </c>
    </row>
    <row r="371">
      <c r="A371" t="inlineStr">
        <is>
          <t>ORD-2507-00370</t>
        </is>
      </c>
      <c r="B371" s="11" t="n">
        <v>45846</v>
      </c>
      <c r="C371" t="inlineStr">
        <is>
          <t>West</t>
        </is>
      </c>
      <c r="D371" t="inlineStr">
        <is>
          <t>Pune</t>
        </is>
      </c>
      <c r="E371" t="inlineStr">
        <is>
          <t>Education</t>
        </is>
      </c>
      <c r="F371" t="inlineStr">
        <is>
          <t>Online</t>
        </is>
      </c>
      <c r="G371" t="inlineStr">
        <is>
          <t>Furniture</t>
        </is>
      </c>
      <c r="H371" t="inlineStr">
        <is>
          <t>Cabinet</t>
        </is>
      </c>
      <c r="I371" t="n">
        <v>4</v>
      </c>
      <c r="J371" s="12" t="n">
        <v>9347.360000000001</v>
      </c>
      <c r="K371" s="13" t="n">
        <v>0</v>
      </c>
      <c r="L371" s="12" t="n">
        <v>37389.44</v>
      </c>
      <c r="M371" s="12" t="n">
        <v>29163.76</v>
      </c>
      <c r="N371" s="12" t="n">
        <v>8225.68</v>
      </c>
      <c r="O371" t="inlineStr">
        <is>
          <t>Net Banking</t>
        </is>
      </c>
      <c r="P371" t="inlineStr">
        <is>
          <t>Diya Patel</t>
        </is>
      </c>
      <c r="Q371" t="inlineStr">
        <is>
          <t>CUST-0106</t>
        </is>
      </c>
      <c r="R371" t="n">
        <v>5</v>
      </c>
      <c r="S371" t="inlineStr">
        <is>
          <t>Yes</t>
        </is>
      </c>
    </row>
    <row r="372">
      <c r="A372" t="inlineStr">
        <is>
          <t>ORD-2503-00371</t>
        </is>
      </c>
      <c r="B372" s="11" t="n">
        <v>45720</v>
      </c>
      <c r="C372" t="inlineStr">
        <is>
          <t>North</t>
        </is>
      </c>
      <c r="D372" t="inlineStr">
        <is>
          <t>Chandigarh</t>
        </is>
      </c>
      <c r="E372" t="inlineStr">
        <is>
          <t>Consumer</t>
        </is>
      </c>
      <c r="F372" t="inlineStr">
        <is>
          <t>Partner</t>
        </is>
      </c>
      <c r="G372" t="inlineStr">
        <is>
          <t>Office Supplies</t>
        </is>
      </c>
      <c r="H372" t="inlineStr">
        <is>
          <t>Notebook Pack</t>
        </is>
      </c>
      <c r="I372" t="n">
        <v>1</v>
      </c>
      <c r="J372" s="12" t="n">
        <v>392.24</v>
      </c>
      <c r="K372" s="13" t="n">
        <v>0.1</v>
      </c>
      <c r="L372" s="12" t="n">
        <v>353.02</v>
      </c>
      <c r="M372" s="12" t="n">
        <v>251.03</v>
      </c>
      <c r="N372" s="12" t="n">
        <v>101.99</v>
      </c>
      <c r="O372" t="inlineStr">
        <is>
          <t>Credit Card</t>
        </is>
      </c>
      <c r="P372" t="inlineStr">
        <is>
          <t>Rohan Verma</t>
        </is>
      </c>
      <c r="Q372" t="inlineStr">
        <is>
          <t>CUST-0718</t>
        </is>
      </c>
      <c r="R372" t="n">
        <v>1</v>
      </c>
      <c r="S372" t="inlineStr">
        <is>
          <t>No</t>
        </is>
      </c>
    </row>
    <row r="373">
      <c r="A373" t="inlineStr">
        <is>
          <t>ORD-2412-00372</t>
        </is>
      </c>
      <c r="B373" s="11" t="n">
        <v>45657</v>
      </c>
      <c r="C373" t="inlineStr">
        <is>
          <t>West</t>
        </is>
      </c>
      <c r="D373" t="inlineStr">
        <is>
          <t>Ahmedabad</t>
        </is>
      </c>
      <c r="E373" t="inlineStr">
        <is>
          <t>Consumer</t>
        </is>
      </c>
      <c r="F373" t="inlineStr">
        <is>
          <t>Retail Store</t>
        </is>
      </c>
      <c r="G373" t="inlineStr">
        <is>
          <t>Technology</t>
        </is>
      </c>
      <c r="H373" t="inlineStr">
        <is>
          <t>Monitor</t>
        </is>
      </c>
      <c r="I373" t="n">
        <v>1</v>
      </c>
      <c r="J373" s="12" t="n">
        <v>14294.75</v>
      </c>
      <c r="K373" s="13" t="n">
        <v>0.05</v>
      </c>
      <c r="L373" s="12" t="n">
        <v>13580.01</v>
      </c>
      <c r="M373" s="12" t="n">
        <v>11435.8</v>
      </c>
      <c r="N373" s="12" t="n">
        <v>2144.21</v>
      </c>
      <c r="O373" t="inlineStr">
        <is>
          <t>Credit Card</t>
        </is>
      </c>
      <c r="P373" t="inlineStr">
        <is>
          <t>Sara Khan</t>
        </is>
      </c>
      <c r="Q373" t="inlineStr">
        <is>
          <t>CUST-0478</t>
        </is>
      </c>
      <c r="R373" t="n">
        <v>5</v>
      </c>
      <c r="S373" t="inlineStr">
        <is>
          <t>No</t>
        </is>
      </c>
    </row>
    <row r="374">
      <c r="A374" t="inlineStr">
        <is>
          <t>ORD-2409-00373</t>
        </is>
      </c>
      <c r="B374" s="11" t="n">
        <v>45557</v>
      </c>
      <c r="C374" t="inlineStr">
        <is>
          <t>West</t>
        </is>
      </c>
      <c r="D374" t="inlineStr">
        <is>
          <t>Mumbai</t>
        </is>
      </c>
      <c r="E374" t="inlineStr">
        <is>
          <t>Corporate</t>
        </is>
      </c>
      <c r="F374" t="inlineStr">
        <is>
          <t>Retail Store</t>
        </is>
      </c>
      <c r="G374" t="inlineStr">
        <is>
          <t>Technology</t>
        </is>
      </c>
      <c r="H374" t="inlineStr">
        <is>
          <t>Keyboard</t>
        </is>
      </c>
      <c r="I374" t="n">
        <v>2</v>
      </c>
      <c r="J374" s="12" t="n">
        <v>1449.35</v>
      </c>
      <c r="K374" s="13" t="n">
        <v>0.1</v>
      </c>
      <c r="L374" s="12" t="n">
        <v>2608.83</v>
      </c>
      <c r="M374" s="12" t="n">
        <v>2058.08</v>
      </c>
      <c r="N374" s="12" t="n">
        <v>550.75</v>
      </c>
      <c r="O374" t="inlineStr">
        <is>
          <t>Debit Card</t>
        </is>
      </c>
      <c r="P374" t="inlineStr">
        <is>
          <t>Ishaan Mehta</t>
        </is>
      </c>
      <c r="Q374" t="inlineStr">
        <is>
          <t>CUST-0614</t>
        </is>
      </c>
      <c r="R374" t="n">
        <v>5</v>
      </c>
      <c r="S374" t="inlineStr">
        <is>
          <t>No</t>
        </is>
      </c>
    </row>
    <row r="375">
      <c r="A375" t="inlineStr">
        <is>
          <t>ORD-2410-00374</t>
        </is>
      </c>
      <c r="B375" s="11" t="n">
        <v>45596</v>
      </c>
      <c r="C375" t="inlineStr">
        <is>
          <t>Central</t>
        </is>
      </c>
      <c r="D375" t="inlineStr">
        <is>
          <t>Bhopal</t>
        </is>
      </c>
      <c r="E375" t="inlineStr">
        <is>
          <t>Education</t>
        </is>
      </c>
      <c r="F375" t="inlineStr">
        <is>
          <t>Partner</t>
        </is>
      </c>
      <c r="G375" t="inlineStr">
        <is>
          <t>Furniture</t>
        </is>
      </c>
      <c r="H375" t="inlineStr">
        <is>
          <t>Bookshelf</t>
        </is>
      </c>
      <c r="I375" t="n">
        <v>4</v>
      </c>
      <c r="J375" s="12" t="n">
        <v>5407.53</v>
      </c>
      <c r="K375" s="13" t="n">
        <v>0</v>
      </c>
      <c r="L375" s="12" t="n">
        <v>21630.12</v>
      </c>
      <c r="M375" s="12" t="n">
        <v>15789.99</v>
      </c>
      <c r="N375" s="12" t="n">
        <v>5840.13</v>
      </c>
      <c r="O375" t="inlineStr">
        <is>
          <t>Net Banking</t>
        </is>
      </c>
      <c r="P375" t="inlineStr">
        <is>
          <t>Rohan Verma</t>
        </is>
      </c>
      <c r="Q375" t="inlineStr">
        <is>
          <t>CUST-0893</t>
        </is>
      </c>
      <c r="R375" t="n">
        <v>4</v>
      </c>
      <c r="S375" t="inlineStr">
        <is>
          <t>No</t>
        </is>
      </c>
    </row>
    <row r="376">
      <c r="A376" t="inlineStr">
        <is>
          <t>ORD-2508-00375</t>
        </is>
      </c>
      <c r="B376" s="11" t="n">
        <v>45898</v>
      </c>
      <c r="C376" t="inlineStr">
        <is>
          <t>Central</t>
        </is>
      </c>
      <c r="D376" t="inlineStr">
        <is>
          <t>Raipur</t>
        </is>
      </c>
      <c r="E376" t="inlineStr">
        <is>
          <t>Consumer</t>
        </is>
      </c>
      <c r="F376" t="inlineStr">
        <is>
          <t>Retail Store</t>
        </is>
      </c>
      <c r="G376" t="inlineStr">
        <is>
          <t>Furniture</t>
        </is>
      </c>
      <c r="H376" t="inlineStr">
        <is>
          <t>Desk</t>
        </is>
      </c>
      <c r="I376" t="n">
        <v>3</v>
      </c>
      <c r="J376" s="12" t="n">
        <v>13573.04</v>
      </c>
      <c r="K376" s="13" t="n">
        <v>0.1</v>
      </c>
      <c r="L376" s="12" t="n">
        <v>36647.21</v>
      </c>
      <c r="M376" s="12" t="n">
        <v>30539.34</v>
      </c>
      <c r="N376" s="12" t="n">
        <v>6107.87</v>
      </c>
      <c r="O376" t="inlineStr">
        <is>
          <t>Credit Card</t>
        </is>
      </c>
      <c r="P376" t="inlineStr">
        <is>
          <t>Aarav Sharma</t>
        </is>
      </c>
      <c r="Q376" t="inlineStr">
        <is>
          <t>CUST-0641</t>
        </is>
      </c>
      <c r="R376" t="n">
        <v>7</v>
      </c>
      <c r="S376" t="inlineStr">
        <is>
          <t>No</t>
        </is>
      </c>
    </row>
    <row r="377">
      <c r="A377" t="inlineStr">
        <is>
          <t>ORD-2509-00376</t>
        </is>
      </c>
      <c r="B377" s="11" t="n">
        <v>45928</v>
      </c>
      <c r="C377" t="inlineStr">
        <is>
          <t>South</t>
        </is>
      </c>
      <c r="D377" t="inlineStr">
        <is>
          <t>Hyderabad</t>
        </is>
      </c>
      <c r="E377" t="inlineStr">
        <is>
          <t>Corporate</t>
        </is>
      </c>
      <c r="F377" t="inlineStr">
        <is>
          <t>Retail Store</t>
        </is>
      </c>
      <c r="G377" t="inlineStr">
        <is>
          <t>Office Supplies</t>
        </is>
      </c>
      <c r="H377" t="inlineStr">
        <is>
          <t>Notebook Pack</t>
        </is>
      </c>
      <c r="I377" t="n">
        <v>6</v>
      </c>
      <c r="J377" s="12" t="n">
        <v>419.92</v>
      </c>
      <c r="K377" s="13" t="n">
        <v>0.1</v>
      </c>
      <c r="L377" s="12" t="n">
        <v>2267.57</v>
      </c>
      <c r="M377" s="12" t="n">
        <v>1612.49</v>
      </c>
      <c r="N377" s="12" t="n">
        <v>655.08</v>
      </c>
      <c r="O377" t="inlineStr">
        <is>
          <t>UPI</t>
        </is>
      </c>
      <c r="P377" t="inlineStr">
        <is>
          <t>Diya Patel</t>
        </is>
      </c>
      <c r="Q377" t="inlineStr">
        <is>
          <t>CUST-0935</t>
        </is>
      </c>
      <c r="R377" t="n">
        <v>5</v>
      </c>
      <c r="S377" t="inlineStr">
        <is>
          <t>No</t>
        </is>
      </c>
    </row>
    <row r="378">
      <c r="A378" t="inlineStr">
        <is>
          <t>ORD-2501-00377</t>
        </is>
      </c>
      <c r="B378" s="11" t="n">
        <v>45671</v>
      </c>
      <c r="C378" t="inlineStr">
        <is>
          <t>West</t>
        </is>
      </c>
      <c r="D378" t="inlineStr">
        <is>
          <t>Ahmedabad</t>
        </is>
      </c>
      <c r="E378" t="inlineStr">
        <is>
          <t>Education</t>
        </is>
      </c>
      <c r="F378" t="inlineStr">
        <is>
          <t>Partner</t>
        </is>
      </c>
      <c r="G378" t="inlineStr">
        <is>
          <t>Office Supplies</t>
        </is>
      </c>
      <c r="H378" t="inlineStr">
        <is>
          <t>Stapler</t>
        </is>
      </c>
      <c r="I378" t="n">
        <v>4</v>
      </c>
      <c r="J378" s="12" t="n">
        <v>286.33</v>
      </c>
      <c r="K378" s="13" t="n">
        <v>0</v>
      </c>
      <c r="L378" s="12" t="n">
        <v>1145.32</v>
      </c>
      <c r="M378" s="12" t="n">
        <v>767.36</v>
      </c>
      <c r="N378" s="12" t="n">
        <v>377.96</v>
      </c>
      <c r="O378" t="inlineStr">
        <is>
          <t>Debit Card</t>
        </is>
      </c>
      <c r="P378" t="inlineStr">
        <is>
          <t>Kabir Singh</t>
        </is>
      </c>
      <c r="Q378" t="inlineStr">
        <is>
          <t>CUST-0201</t>
        </is>
      </c>
      <c r="R378" t="n">
        <v>5</v>
      </c>
      <c r="S378" t="inlineStr">
        <is>
          <t>No</t>
        </is>
      </c>
    </row>
    <row r="379">
      <c r="A379" t="inlineStr">
        <is>
          <t>ORD-2503-00378</t>
        </is>
      </c>
      <c r="B379" s="11" t="n">
        <v>45741</v>
      </c>
      <c r="C379" t="inlineStr">
        <is>
          <t>West</t>
        </is>
      </c>
      <c r="D379" t="inlineStr">
        <is>
          <t>Mumbai</t>
        </is>
      </c>
      <c r="E379" t="inlineStr">
        <is>
          <t>Small Business</t>
        </is>
      </c>
      <c r="F379" t="inlineStr">
        <is>
          <t>Partner</t>
        </is>
      </c>
      <c r="G379" t="inlineStr">
        <is>
          <t>Office Supplies</t>
        </is>
      </c>
      <c r="H379" t="inlineStr">
        <is>
          <t>Pen Box</t>
        </is>
      </c>
      <c r="I379" t="n">
        <v>1</v>
      </c>
      <c r="J379" s="12" t="n">
        <v>233.13</v>
      </c>
      <c r="K379" s="13" t="n">
        <v>0.1</v>
      </c>
      <c r="L379" s="12" t="n">
        <v>209.82</v>
      </c>
      <c r="M379" s="12" t="n">
        <v>142.21</v>
      </c>
      <c r="N379" s="12" t="n">
        <v>67.61</v>
      </c>
      <c r="O379" t="inlineStr">
        <is>
          <t>Credit Card</t>
        </is>
      </c>
      <c r="P379" t="inlineStr">
        <is>
          <t>Tara Kapoor</t>
        </is>
      </c>
      <c r="Q379" t="inlineStr">
        <is>
          <t>CUST-0916</t>
        </is>
      </c>
      <c r="R379" t="n">
        <v>6</v>
      </c>
      <c r="S379" t="inlineStr">
        <is>
          <t>No</t>
        </is>
      </c>
    </row>
    <row r="380">
      <c r="A380" t="inlineStr">
        <is>
          <t>ORD-2406-00379</t>
        </is>
      </c>
      <c r="B380" s="11" t="n">
        <v>45456</v>
      </c>
      <c r="C380" t="inlineStr">
        <is>
          <t>North</t>
        </is>
      </c>
      <c r="D380" t="inlineStr">
        <is>
          <t>Lucknow</t>
        </is>
      </c>
      <c r="E380" t="inlineStr">
        <is>
          <t>Small Business</t>
        </is>
      </c>
      <c r="F380" t="inlineStr">
        <is>
          <t>Partner</t>
        </is>
      </c>
      <c r="G380" t="inlineStr">
        <is>
          <t>Furniture</t>
        </is>
      </c>
      <c r="H380" t="inlineStr">
        <is>
          <t>Bookshelf</t>
        </is>
      </c>
      <c r="I380" t="n">
        <v>5</v>
      </c>
      <c r="J380" s="12" t="n">
        <v>6582.78</v>
      </c>
      <c r="K380" s="13" t="n">
        <v>0.1</v>
      </c>
      <c r="L380" s="12" t="n">
        <v>29622.51</v>
      </c>
      <c r="M380" s="12" t="n">
        <v>24027.15</v>
      </c>
      <c r="N380" s="12" t="n">
        <v>5595.36</v>
      </c>
      <c r="O380" t="inlineStr">
        <is>
          <t>Net Banking</t>
        </is>
      </c>
      <c r="P380" t="inlineStr">
        <is>
          <t>Kabir Singh</t>
        </is>
      </c>
      <c r="Q380" t="inlineStr">
        <is>
          <t>CUST-0491</t>
        </is>
      </c>
      <c r="R380" t="n">
        <v>4</v>
      </c>
      <c r="S380" t="inlineStr">
        <is>
          <t>No</t>
        </is>
      </c>
    </row>
    <row r="381">
      <c r="A381" t="inlineStr">
        <is>
          <t>ORD-2407-00380</t>
        </is>
      </c>
      <c r="B381" s="11" t="n">
        <v>45487</v>
      </c>
      <c r="C381" t="inlineStr">
        <is>
          <t>East</t>
        </is>
      </c>
      <c r="D381" t="inlineStr">
        <is>
          <t>Patna</t>
        </is>
      </c>
      <c r="E381" t="inlineStr">
        <is>
          <t>Consumer</t>
        </is>
      </c>
      <c r="F381" t="inlineStr">
        <is>
          <t>Retail Store</t>
        </is>
      </c>
      <c r="G381" t="inlineStr">
        <is>
          <t>Office Supplies</t>
        </is>
      </c>
      <c r="H381" t="inlineStr">
        <is>
          <t>Marker Set</t>
        </is>
      </c>
      <c r="I381" t="n">
        <v>3</v>
      </c>
      <c r="J381" s="12" t="n">
        <v>264.67</v>
      </c>
      <c r="K381" s="13" t="n">
        <v>0.1</v>
      </c>
      <c r="L381" s="12" t="n">
        <v>714.61</v>
      </c>
      <c r="M381" s="12" t="n">
        <v>516.11</v>
      </c>
      <c r="N381" s="12" t="n">
        <v>198.5</v>
      </c>
      <c r="O381" t="inlineStr">
        <is>
          <t>Debit Card</t>
        </is>
      </c>
      <c r="P381" t="inlineStr">
        <is>
          <t>Anaya Rao</t>
        </is>
      </c>
      <c r="Q381" t="inlineStr">
        <is>
          <t>CUST-0189</t>
        </is>
      </c>
      <c r="R381" t="n">
        <v>4</v>
      </c>
      <c r="S381" t="inlineStr">
        <is>
          <t>No</t>
        </is>
      </c>
    </row>
    <row r="382">
      <c r="A382" t="inlineStr">
        <is>
          <t>ORD-2506-00381</t>
        </is>
      </c>
      <c r="B382" s="11" t="n">
        <v>45831</v>
      </c>
      <c r="C382" t="inlineStr">
        <is>
          <t>East</t>
        </is>
      </c>
      <c r="D382" t="inlineStr">
        <is>
          <t>Bhubaneswar</t>
        </is>
      </c>
      <c r="E382" t="inlineStr">
        <is>
          <t>Small Business</t>
        </is>
      </c>
      <c r="F382" t="inlineStr">
        <is>
          <t>Retail Store</t>
        </is>
      </c>
      <c r="G382" t="inlineStr">
        <is>
          <t>Office Supplies</t>
        </is>
      </c>
      <c r="H382" t="inlineStr">
        <is>
          <t>Pen Box</t>
        </is>
      </c>
      <c r="I382" t="n">
        <v>5</v>
      </c>
      <c r="J382" s="12" t="n">
        <v>224.02</v>
      </c>
      <c r="K382" s="13" t="n">
        <v>0.2</v>
      </c>
      <c r="L382" s="12" t="n">
        <v>896.08</v>
      </c>
      <c r="M382" s="12" t="n">
        <v>683.26</v>
      </c>
      <c r="N382" s="12" t="n">
        <v>212.82</v>
      </c>
      <c r="O382" t="inlineStr">
        <is>
          <t>Credit Card</t>
        </is>
      </c>
      <c r="P382" t="inlineStr">
        <is>
          <t>Diya Patel</t>
        </is>
      </c>
      <c r="Q382" t="inlineStr">
        <is>
          <t>CUST-0109</t>
        </is>
      </c>
      <c r="R382" t="n">
        <v>5</v>
      </c>
      <c r="S382" t="inlineStr">
        <is>
          <t>No</t>
        </is>
      </c>
    </row>
    <row r="383">
      <c r="A383" t="inlineStr">
        <is>
          <t>ORD-2502-00382</t>
        </is>
      </c>
      <c r="B383" s="11" t="n">
        <v>45702</v>
      </c>
      <c r="C383" t="inlineStr">
        <is>
          <t>Central</t>
        </is>
      </c>
      <c r="D383" t="inlineStr">
        <is>
          <t>Raipur</t>
        </is>
      </c>
      <c r="E383" t="inlineStr">
        <is>
          <t>Corporate</t>
        </is>
      </c>
      <c r="F383" t="inlineStr">
        <is>
          <t>Retail Store</t>
        </is>
      </c>
      <c r="G383" t="inlineStr">
        <is>
          <t>Accessories</t>
        </is>
      </c>
      <c r="H383" t="inlineStr">
        <is>
          <t>Mouse</t>
        </is>
      </c>
      <c r="I383" t="n">
        <v>2</v>
      </c>
      <c r="J383" s="12" t="n">
        <v>902.5599999999999</v>
      </c>
      <c r="K383" s="13" t="n">
        <v>0.05</v>
      </c>
      <c r="L383" s="12" t="n">
        <v>1714.86</v>
      </c>
      <c r="M383" s="12" t="n">
        <v>1191.38</v>
      </c>
      <c r="N383" s="12" t="n">
        <v>523.48</v>
      </c>
      <c r="O383" t="inlineStr">
        <is>
          <t>Debit Card</t>
        </is>
      </c>
      <c r="P383" t="inlineStr">
        <is>
          <t>Sara Khan</t>
        </is>
      </c>
      <c r="Q383" t="inlineStr">
        <is>
          <t>CUST-0302</t>
        </is>
      </c>
      <c r="R383" t="n">
        <v>4</v>
      </c>
      <c r="S383" t="inlineStr">
        <is>
          <t>Yes</t>
        </is>
      </c>
    </row>
    <row r="384">
      <c r="A384" t="inlineStr">
        <is>
          <t>ORD-2405-00383</t>
        </is>
      </c>
      <c r="B384" s="11" t="n">
        <v>45438</v>
      </c>
      <c r="C384" t="inlineStr">
        <is>
          <t>West</t>
        </is>
      </c>
      <c r="D384" t="inlineStr">
        <is>
          <t>Mumbai</t>
        </is>
      </c>
      <c r="E384" t="inlineStr">
        <is>
          <t>Consumer</t>
        </is>
      </c>
      <c r="F384" t="inlineStr">
        <is>
          <t>Online</t>
        </is>
      </c>
      <c r="G384" t="inlineStr">
        <is>
          <t>Technology</t>
        </is>
      </c>
      <c r="H384" t="inlineStr">
        <is>
          <t>Tablet</t>
        </is>
      </c>
      <c r="I384" t="n">
        <v>3</v>
      </c>
      <c r="J384" s="12" t="n">
        <v>24229.29</v>
      </c>
      <c r="K384" s="13" t="n">
        <v>0.15</v>
      </c>
      <c r="L384" s="12" t="n">
        <v>61784.69</v>
      </c>
      <c r="M384" s="12" t="n">
        <v>60330.93</v>
      </c>
      <c r="N384" s="12" t="n">
        <v>1453.76</v>
      </c>
      <c r="O384" t="inlineStr">
        <is>
          <t>UPI</t>
        </is>
      </c>
      <c r="P384" t="inlineStr">
        <is>
          <t>Rohan Verma</t>
        </is>
      </c>
      <c r="Q384" t="inlineStr">
        <is>
          <t>CUST-0124</t>
        </is>
      </c>
      <c r="R384" t="n">
        <v>1</v>
      </c>
      <c r="S384" t="inlineStr">
        <is>
          <t>No</t>
        </is>
      </c>
    </row>
    <row r="385">
      <c r="A385" t="inlineStr">
        <is>
          <t>ORD-2507-00384</t>
        </is>
      </c>
      <c r="B385" s="11" t="n">
        <v>45857</v>
      </c>
      <c r="C385" t="inlineStr">
        <is>
          <t>South</t>
        </is>
      </c>
      <c r="D385" t="inlineStr">
        <is>
          <t>Kochi</t>
        </is>
      </c>
      <c r="E385" t="inlineStr">
        <is>
          <t>Small Business</t>
        </is>
      </c>
      <c r="F385" t="inlineStr">
        <is>
          <t>Partner</t>
        </is>
      </c>
      <c r="G385" t="inlineStr">
        <is>
          <t>Technology</t>
        </is>
      </c>
      <c r="H385" t="inlineStr">
        <is>
          <t>Tablet</t>
        </is>
      </c>
      <c r="I385" t="n">
        <v>1</v>
      </c>
      <c r="J385" s="12" t="n">
        <v>21290.9</v>
      </c>
      <c r="K385" s="13" t="n">
        <v>0</v>
      </c>
      <c r="L385" s="12" t="n">
        <v>21290.9</v>
      </c>
      <c r="M385" s="12" t="n">
        <v>17671.45</v>
      </c>
      <c r="N385" s="12" t="n">
        <v>3619.45</v>
      </c>
      <c r="O385" t="inlineStr">
        <is>
          <t>Cash</t>
        </is>
      </c>
      <c r="P385" t="inlineStr">
        <is>
          <t>Anaya Rao</t>
        </is>
      </c>
      <c r="Q385" t="inlineStr">
        <is>
          <t>CUST-0208</t>
        </is>
      </c>
      <c r="R385" t="n">
        <v>3</v>
      </c>
      <c r="S385" t="inlineStr">
        <is>
          <t>Yes</t>
        </is>
      </c>
    </row>
    <row r="386">
      <c r="A386" t="inlineStr">
        <is>
          <t>ORD-2505-00385</t>
        </is>
      </c>
      <c r="B386" s="11" t="n">
        <v>45781</v>
      </c>
      <c r="C386" t="inlineStr">
        <is>
          <t>East</t>
        </is>
      </c>
      <c r="D386" t="inlineStr">
        <is>
          <t>Guwahati</t>
        </is>
      </c>
      <c r="E386" t="inlineStr">
        <is>
          <t>Corporate</t>
        </is>
      </c>
      <c r="F386" t="inlineStr">
        <is>
          <t>Direct Sales</t>
        </is>
      </c>
      <c r="G386" t="inlineStr">
        <is>
          <t>Technology</t>
        </is>
      </c>
      <c r="H386" t="inlineStr">
        <is>
          <t>Headphones</t>
        </is>
      </c>
      <c r="I386" t="n">
        <v>12</v>
      </c>
      <c r="J386" s="12" t="n">
        <v>2989.95</v>
      </c>
      <c r="K386" s="13" t="n">
        <v>0.1</v>
      </c>
      <c r="L386" s="12" t="n">
        <v>32291.46</v>
      </c>
      <c r="M386" s="12" t="n">
        <v>26550.76</v>
      </c>
      <c r="N386" s="12" t="n">
        <v>5740.7</v>
      </c>
      <c r="O386" t="inlineStr">
        <is>
          <t>Cash</t>
        </is>
      </c>
      <c r="P386" t="inlineStr">
        <is>
          <t>Tara Kapoor</t>
        </is>
      </c>
      <c r="Q386" t="inlineStr">
        <is>
          <t>CUST-0540</t>
        </is>
      </c>
      <c r="R386" t="n">
        <v>10</v>
      </c>
      <c r="S386" t="inlineStr">
        <is>
          <t>No</t>
        </is>
      </c>
    </row>
    <row r="387">
      <c r="A387" t="inlineStr">
        <is>
          <t>ORD-2411-00386</t>
        </is>
      </c>
      <c r="B387" s="11" t="n">
        <v>45623</v>
      </c>
      <c r="C387" t="inlineStr">
        <is>
          <t>Central</t>
        </is>
      </c>
      <c r="D387" t="inlineStr">
        <is>
          <t>Raipur</t>
        </is>
      </c>
      <c r="E387" t="inlineStr">
        <is>
          <t>Consumer</t>
        </is>
      </c>
      <c r="F387" t="inlineStr">
        <is>
          <t>Retail Store</t>
        </is>
      </c>
      <c r="G387" t="inlineStr">
        <is>
          <t>Accessories</t>
        </is>
      </c>
      <c r="H387" t="inlineStr">
        <is>
          <t>Webcam</t>
        </is>
      </c>
      <c r="I387" t="n">
        <v>3</v>
      </c>
      <c r="J387" s="12" t="n">
        <v>3164.71</v>
      </c>
      <c r="K387" s="13" t="n">
        <v>0.2</v>
      </c>
      <c r="L387" s="12" t="n">
        <v>7595.3</v>
      </c>
      <c r="M387" s="12" t="n">
        <v>7215.54</v>
      </c>
      <c r="N387" s="12" t="n">
        <v>379.76</v>
      </c>
      <c r="O387" t="inlineStr">
        <is>
          <t>Cash</t>
        </is>
      </c>
      <c r="P387" t="inlineStr">
        <is>
          <t>Kabir Singh</t>
        </is>
      </c>
      <c r="Q387" t="inlineStr">
        <is>
          <t>CUST-0179</t>
        </is>
      </c>
      <c r="R387" t="n">
        <v>4</v>
      </c>
      <c r="S387" t="inlineStr">
        <is>
          <t>Yes</t>
        </is>
      </c>
    </row>
    <row r="388">
      <c r="A388" t="inlineStr">
        <is>
          <t>ORD-2404-00387</t>
        </is>
      </c>
      <c r="B388" s="11" t="n">
        <v>45399</v>
      </c>
      <c r="C388" t="inlineStr">
        <is>
          <t>West</t>
        </is>
      </c>
      <c r="D388" t="inlineStr">
        <is>
          <t>Mumbai</t>
        </is>
      </c>
      <c r="E388" t="inlineStr">
        <is>
          <t>Consumer</t>
        </is>
      </c>
      <c r="F388" t="inlineStr">
        <is>
          <t>Partner</t>
        </is>
      </c>
      <c r="G388" t="inlineStr">
        <is>
          <t>Accessories</t>
        </is>
      </c>
      <c r="H388" t="inlineStr">
        <is>
          <t>Laptop Stand</t>
        </is>
      </c>
      <c r="I388" t="n">
        <v>5</v>
      </c>
      <c r="J388" s="12" t="n">
        <v>2012.97</v>
      </c>
      <c r="K388" s="13" t="n">
        <v>0</v>
      </c>
      <c r="L388" s="12" t="n">
        <v>10064.85</v>
      </c>
      <c r="M388" s="12" t="n">
        <v>7045.39</v>
      </c>
      <c r="N388" s="12" t="n">
        <v>3019.46</v>
      </c>
      <c r="O388" t="inlineStr">
        <is>
          <t>Debit Card</t>
        </is>
      </c>
      <c r="P388" t="inlineStr">
        <is>
          <t>Sara Khan</t>
        </is>
      </c>
      <c r="Q388" t="inlineStr">
        <is>
          <t>CUST-0605</t>
        </is>
      </c>
      <c r="R388" t="n">
        <v>4</v>
      </c>
      <c r="S388" t="inlineStr">
        <is>
          <t>Yes</t>
        </is>
      </c>
    </row>
    <row r="389">
      <c r="A389" t="inlineStr">
        <is>
          <t>ORD-2401-00388</t>
        </is>
      </c>
      <c r="B389" s="11" t="n">
        <v>45308</v>
      </c>
      <c r="C389" t="inlineStr">
        <is>
          <t>South</t>
        </is>
      </c>
      <c r="D389" t="inlineStr">
        <is>
          <t>Hyderabad</t>
        </is>
      </c>
      <c r="E389" t="inlineStr">
        <is>
          <t>Education</t>
        </is>
      </c>
      <c r="F389" t="inlineStr">
        <is>
          <t>Retail Store</t>
        </is>
      </c>
      <c r="G389" t="inlineStr">
        <is>
          <t>Office Supplies</t>
        </is>
      </c>
      <c r="H389" t="inlineStr">
        <is>
          <t>Marker Set</t>
        </is>
      </c>
      <c r="I389" t="n">
        <v>2</v>
      </c>
      <c r="J389" s="12" t="n">
        <v>264.07</v>
      </c>
      <c r="K389" s="13" t="n">
        <v>0.1</v>
      </c>
      <c r="L389" s="12" t="n">
        <v>475.33</v>
      </c>
      <c r="M389" s="12" t="n">
        <v>343.29</v>
      </c>
      <c r="N389" s="12" t="n">
        <v>132.04</v>
      </c>
      <c r="O389" t="inlineStr">
        <is>
          <t>UPI</t>
        </is>
      </c>
      <c r="P389" t="inlineStr">
        <is>
          <t>Vivaan Gupta</t>
        </is>
      </c>
      <c r="Q389" t="inlineStr">
        <is>
          <t>CUST-0005</t>
        </is>
      </c>
      <c r="R389" t="n">
        <v>5</v>
      </c>
      <c r="S389" t="inlineStr">
        <is>
          <t>No</t>
        </is>
      </c>
    </row>
    <row r="390">
      <c r="A390" t="inlineStr">
        <is>
          <t>ORD-2411-00389</t>
        </is>
      </c>
      <c r="B390" s="11" t="n">
        <v>45599</v>
      </c>
      <c r="C390" t="inlineStr">
        <is>
          <t>West</t>
        </is>
      </c>
      <c r="D390" t="inlineStr">
        <is>
          <t>Ahmedabad</t>
        </is>
      </c>
      <c r="E390" t="inlineStr">
        <is>
          <t>Consumer</t>
        </is>
      </c>
      <c r="F390" t="inlineStr">
        <is>
          <t>Online</t>
        </is>
      </c>
      <c r="G390" t="inlineStr">
        <is>
          <t>Accessories</t>
        </is>
      </c>
      <c r="H390" t="inlineStr">
        <is>
          <t>Mouse</t>
        </is>
      </c>
      <c r="I390" t="n">
        <v>1</v>
      </c>
      <c r="J390" s="12" t="n">
        <v>946.5599999999999</v>
      </c>
      <c r="K390" s="13" t="n">
        <v>0.1</v>
      </c>
      <c r="L390" s="12" t="n">
        <v>851.9</v>
      </c>
      <c r="M390" s="12" t="n">
        <v>624.73</v>
      </c>
      <c r="N390" s="12" t="n">
        <v>227.17</v>
      </c>
      <c r="O390" t="inlineStr">
        <is>
          <t>Net Banking</t>
        </is>
      </c>
      <c r="P390" t="inlineStr">
        <is>
          <t>Anaya Rao</t>
        </is>
      </c>
      <c r="Q390" t="inlineStr">
        <is>
          <t>CUST-0053</t>
        </is>
      </c>
      <c r="R390" t="n">
        <v>7</v>
      </c>
      <c r="S390" t="inlineStr">
        <is>
          <t>Yes</t>
        </is>
      </c>
    </row>
    <row r="391">
      <c r="A391" t="inlineStr">
        <is>
          <t>ORD-2511-00390</t>
        </is>
      </c>
      <c r="B391" s="11" t="n">
        <v>45970</v>
      </c>
      <c r="C391" t="inlineStr">
        <is>
          <t>South</t>
        </is>
      </c>
      <c r="D391" t="inlineStr">
        <is>
          <t>Kochi</t>
        </is>
      </c>
      <c r="E391" t="inlineStr">
        <is>
          <t>Consumer</t>
        </is>
      </c>
      <c r="F391" t="inlineStr">
        <is>
          <t>Retail Store</t>
        </is>
      </c>
      <c r="G391" t="inlineStr">
        <is>
          <t>Technology</t>
        </is>
      </c>
      <c r="H391" t="inlineStr">
        <is>
          <t>Laptop</t>
        </is>
      </c>
      <c r="I391" t="n">
        <v>4</v>
      </c>
      <c r="J391" s="12" t="n">
        <v>48457.5</v>
      </c>
      <c r="K391" s="13" t="n">
        <v>0.1</v>
      </c>
      <c r="L391" s="12" t="n">
        <v>174447</v>
      </c>
      <c r="M391" s="12" t="n">
        <v>166693.8</v>
      </c>
      <c r="N391" s="12" t="n">
        <v>7753.2</v>
      </c>
      <c r="O391" t="inlineStr">
        <is>
          <t>Debit Card</t>
        </is>
      </c>
      <c r="P391" t="inlineStr">
        <is>
          <t>Rohan Verma</t>
        </is>
      </c>
      <c r="Q391" t="inlineStr">
        <is>
          <t>CUST-0917</t>
        </is>
      </c>
      <c r="R391" t="n">
        <v>6</v>
      </c>
      <c r="S391" t="inlineStr">
        <is>
          <t>No</t>
        </is>
      </c>
    </row>
    <row r="392">
      <c r="A392" t="inlineStr">
        <is>
          <t>ORD-2403-00391</t>
        </is>
      </c>
      <c r="B392" s="11" t="n">
        <v>45377</v>
      </c>
      <c r="C392" t="inlineStr">
        <is>
          <t>West</t>
        </is>
      </c>
      <c r="D392" t="inlineStr">
        <is>
          <t>Ahmedabad</t>
        </is>
      </c>
      <c r="E392" t="inlineStr">
        <is>
          <t>Corporate</t>
        </is>
      </c>
      <c r="F392" t="inlineStr">
        <is>
          <t>Retail Store</t>
        </is>
      </c>
      <c r="G392" t="inlineStr">
        <is>
          <t>Technology</t>
        </is>
      </c>
      <c r="H392" t="inlineStr">
        <is>
          <t>Laptop</t>
        </is>
      </c>
      <c r="I392" t="n">
        <v>3</v>
      </c>
      <c r="J392" s="12" t="n">
        <v>47068.89</v>
      </c>
      <c r="K392" s="13" t="n">
        <v>0.05</v>
      </c>
      <c r="L392" s="12" t="n">
        <v>134146.34</v>
      </c>
      <c r="M392" s="12" t="n">
        <v>121437.74</v>
      </c>
      <c r="N392" s="12" t="n">
        <v>12708.6</v>
      </c>
      <c r="O392" t="inlineStr">
        <is>
          <t>Net Banking</t>
        </is>
      </c>
      <c r="P392" t="inlineStr">
        <is>
          <t>Rohan Verma</t>
        </is>
      </c>
      <c r="Q392" t="inlineStr">
        <is>
          <t>CUST-0535</t>
        </is>
      </c>
      <c r="R392" t="n">
        <v>2</v>
      </c>
      <c r="S392" t="inlineStr">
        <is>
          <t>Yes</t>
        </is>
      </c>
    </row>
    <row r="393">
      <c r="A393" t="inlineStr">
        <is>
          <t>ORD-2507-00392</t>
        </is>
      </c>
      <c r="B393" s="11" t="n">
        <v>45841</v>
      </c>
      <c r="C393" t="inlineStr">
        <is>
          <t>South</t>
        </is>
      </c>
      <c r="D393" t="inlineStr">
        <is>
          <t>Hyderabad</t>
        </is>
      </c>
      <c r="E393" t="inlineStr">
        <is>
          <t>Small Business</t>
        </is>
      </c>
      <c r="F393" t="inlineStr">
        <is>
          <t>Partner</t>
        </is>
      </c>
      <c r="G393" t="inlineStr">
        <is>
          <t>Technology</t>
        </is>
      </c>
      <c r="H393" t="inlineStr">
        <is>
          <t>Monitor</t>
        </is>
      </c>
      <c r="I393" t="n">
        <v>8</v>
      </c>
      <c r="J393" s="12" t="n">
        <v>14897.8</v>
      </c>
      <c r="K393" s="13" t="n">
        <v>0.25</v>
      </c>
      <c r="L393" s="12" t="n">
        <v>89386.8</v>
      </c>
      <c r="M393" s="12" t="n">
        <v>95345.92</v>
      </c>
      <c r="N393" s="12" t="n">
        <v>-5959.12</v>
      </c>
      <c r="O393" t="inlineStr">
        <is>
          <t>UPI</t>
        </is>
      </c>
      <c r="P393" t="inlineStr">
        <is>
          <t>Aarav Sharma</t>
        </is>
      </c>
      <c r="Q393" t="inlineStr">
        <is>
          <t>CUST-0819</t>
        </is>
      </c>
      <c r="R393" t="n">
        <v>2</v>
      </c>
      <c r="S393" t="inlineStr">
        <is>
          <t>No</t>
        </is>
      </c>
    </row>
    <row r="394">
      <c r="A394" t="inlineStr">
        <is>
          <t>ORD-2503-00393</t>
        </is>
      </c>
      <c r="B394" s="11" t="n">
        <v>45726</v>
      </c>
      <c r="C394" t="inlineStr">
        <is>
          <t>South</t>
        </is>
      </c>
      <c r="D394" t="inlineStr">
        <is>
          <t>Kochi</t>
        </is>
      </c>
      <c r="E394" t="inlineStr">
        <is>
          <t>Education</t>
        </is>
      </c>
      <c r="F394" t="inlineStr">
        <is>
          <t>Direct Sales</t>
        </is>
      </c>
      <c r="G394" t="inlineStr">
        <is>
          <t>Furniture</t>
        </is>
      </c>
      <c r="H394" t="inlineStr">
        <is>
          <t>Desk</t>
        </is>
      </c>
      <c r="I394" t="n">
        <v>3</v>
      </c>
      <c r="J394" s="12" t="n">
        <v>13699.44</v>
      </c>
      <c r="K394" s="13" t="n">
        <v>0.1</v>
      </c>
      <c r="L394" s="12" t="n">
        <v>36988.49</v>
      </c>
      <c r="M394" s="12" t="n">
        <v>30823.74</v>
      </c>
      <c r="N394" s="12" t="n">
        <v>6164.75</v>
      </c>
      <c r="O394" t="inlineStr">
        <is>
          <t>Cash</t>
        </is>
      </c>
      <c r="P394" t="inlineStr">
        <is>
          <t>Tara Kapoor</t>
        </is>
      </c>
      <c r="Q394" t="inlineStr">
        <is>
          <t>CUST-0054</t>
        </is>
      </c>
      <c r="R394" t="n">
        <v>10</v>
      </c>
      <c r="S394" t="inlineStr">
        <is>
          <t>Yes</t>
        </is>
      </c>
    </row>
    <row r="395">
      <c r="A395" t="inlineStr">
        <is>
          <t>ORD-2508-00394</t>
        </is>
      </c>
      <c r="B395" s="11" t="n">
        <v>45898</v>
      </c>
      <c r="C395" t="inlineStr">
        <is>
          <t>Central</t>
        </is>
      </c>
      <c r="D395" t="inlineStr">
        <is>
          <t>Raipur</t>
        </is>
      </c>
      <c r="E395" t="inlineStr">
        <is>
          <t>Education</t>
        </is>
      </c>
      <c r="F395" t="inlineStr">
        <is>
          <t>Online</t>
        </is>
      </c>
      <c r="G395" t="inlineStr">
        <is>
          <t>Accessories</t>
        </is>
      </c>
      <c r="H395" t="inlineStr">
        <is>
          <t>Mouse</t>
        </is>
      </c>
      <c r="I395" t="n">
        <v>4</v>
      </c>
      <c r="J395" s="12" t="n">
        <v>884.17</v>
      </c>
      <c r="K395" s="13" t="n">
        <v>0.1</v>
      </c>
      <c r="L395" s="12" t="n">
        <v>3183.01</v>
      </c>
      <c r="M395" s="12" t="n">
        <v>2334.21</v>
      </c>
      <c r="N395" s="12" t="n">
        <v>848.8</v>
      </c>
      <c r="O395" t="inlineStr">
        <is>
          <t>Cash</t>
        </is>
      </c>
      <c r="P395" t="inlineStr">
        <is>
          <t>Diya Patel</t>
        </is>
      </c>
      <c r="Q395" t="inlineStr">
        <is>
          <t>CUST-0465</t>
        </is>
      </c>
      <c r="R395" t="n">
        <v>8</v>
      </c>
      <c r="S395" t="inlineStr">
        <is>
          <t>No</t>
        </is>
      </c>
    </row>
    <row r="396">
      <c r="A396" t="inlineStr">
        <is>
          <t>ORD-2511-00395</t>
        </is>
      </c>
      <c r="B396" s="11" t="n">
        <v>45967</v>
      </c>
      <c r="C396" t="inlineStr">
        <is>
          <t>East</t>
        </is>
      </c>
      <c r="D396" t="inlineStr">
        <is>
          <t>Guwahati</t>
        </is>
      </c>
      <c r="E396" t="inlineStr">
        <is>
          <t>Corporate</t>
        </is>
      </c>
      <c r="F396" t="inlineStr">
        <is>
          <t>Partner</t>
        </is>
      </c>
      <c r="G396" t="inlineStr">
        <is>
          <t>Technology</t>
        </is>
      </c>
      <c r="H396" t="inlineStr">
        <is>
          <t>Keyboard</t>
        </is>
      </c>
      <c r="I396" t="n">
        <v>4</v>
      </c>
      <c r="J396" s="12" t="n">
        <v>1726.21</v>
      </c>
      <c r="K396" s="13" t="n">
        <v>0.05</v>
      </c>
      <c r="L396" s="12" t="n">
        <v>6559.6</v>
      </c>
      <c r="M396" s="12" t="n">
        <v>4902.44</v>
      </c>
      <c r="N396" s="12" t="n">
        <v>1657.16</v>
      </c>
      <c r="O396" t="inlineStr">
        <is>
          <t>Net Banking</t>
        </is>
      </c>
      <c r="P396" t="inlineStr">
        <is>
          <t>Diya Patel</t>
        </is>
      </c>
      <c r="Q396" t="inlineStr">
        <is>
          <t>CUST-0230</t>
        </is>
      </c>
      <c r="R396" t="n">
        <v>5</v>
      </c>
      <c r="S396" t="inlineStr">
        <is>
          <t>No</t>
        </is>
      </c>
    </row>
    <row r="397">
      <c r="A397" t="inlineStr">
        <is>
          <t>ORD-2406-00396</t>
        </is>
      </c>
      <c r="B397" s="11" t="n">
        <v>45450</v>
      </c>
      <c r="C397" t="inlineStr">
        <is>
          <t>South</t>
        </is>
      </c>
      <c r="D397" t="inlineStr">
        <is>
          <t>Kochi</t>
        </is>
      </c>
      <c r="E397" t="inlineStr">
        <is>
          <t>Consumer</t>
        </is>
      </c>
      <c r="F397" t="inlineStr">
        <is>
          <t>Direct Sales</t>
        </is>
      </c>
      <c r="G397" t="inlineStr">
        <is>
          <t>Office Supplies</t>
        </is>
      </c>
      <c r="H397" t="inlineStr">
        <is>
          <t>Pen Box</t>
        </is>
      </c>
      <c r="I397" t="n">
        <v>8</v>
      </c>
      <c r="J397" s="12" t="n">
        <v>226.59</v>
      </c>
      <c r="K397" s="13" t="n">
        <v>0</v>
      </c>
      <c r="L397" s="12" t="n">
        <v>1812.72</v>
      </c>
      <c r="M397" s="12" t="n">
        <v>1105.76</v>
      </c>
      <c r="N397" s="12" t="n">
        <v>706.96</v>
      </c>
      <c r="O397" t="inlineStr">
        <is>
          <t>UPI</t>
        </is>
      </c>
      <c r="P397" t="inlineStr">
        <is>
          <t>Tara Kapoor</t>
        </is>
      </c>
      <c r="Q397" t="inlineStr">
        <is>
          <t>CUST-0020</t>
        </is>
      </c>
      <c r="R397" t="n">
        <v>2</v>
      </c>
      <c r="S397" t="inlineStr">
        <is>
          <t>No</t>
        </is>
      </c>
    </row>
    <row r="398">
      <c r="A398" t="inlineStr">
        <is>
          <t>ORD-2407-00397</t>
        </is>
      </c>
      <c r="B398" s="11" t="n">
        <v>45481</v>
      </c>
      <c r="C398" t="inlineStr">
        <is>
          <t>West</t>
        </is>
      </c>
      <c r="D398" t="inlineStr">
        <is>
          <t>Ahmedabad</t>
        </is>
      </c>
      <c r="E398" t="inlineStr">
        <is>
          <t>Small Business</t>
        </is>
      </c>
      <c r="F398" t="inlineStr">
        <is>
          <t>Online</t>
        </is>
      </c>
      <c r="G398" t="inlineStr">
        <is>
          <t>Office Supplies</t>
        </is>
      </c>
      <c r="H398" t="inlineStr">
        <is>
          <t>Marker Set</t>
        </is>
      </c>
      <c r="I398" t="n">
        <v>2</v>
      </c>
      <c r="J398" s="12" t="n">
        <v>238.82</v>
      </c>
      <c r="K398" s="13" t="n">
        <v>0</v>
      </c>
      <c r="L398" s="12" t="n">
        <v>477.64</v>
      </c>
      <c r="M398" s="12" t="n">
        <v>310.47</v>
      </c>
      <c r="N398" s="12" t="n">
        <v>167.17</v>
      </c>
      <c r="O398" t="inlineStr">
        <is>
          <t>Cash</t>
        </is>
      </c>
      <c r="P398" t="inlineStr">
        <is>
          <t>Ishaan Mehta</t>
        </is>
      </c>
      <c r="Q398" t="inlineStr">
        <is>
          <t>CUST-0854</t>
        </is>
      </c>
      <c r="R398" t="n">
        <v>3</v>
      </c>
      <c r="S398" t="inlineStr">
        <is>
          <t>No</t>
        </is>
      </c>
    </row>
    <row r="399">
      <c r="A399" t="inlineStr">
        <is>
          <t>ORD-2510-00398</t>
        </is>
      </c>
      <c r="B399" s="11" t="n">
        <v>45941</v>
      </c>
      <c r="C399" t="inlineStr">
        <is>
          <t>Central</t>
        </is>
      </c>
      <c r="D399" t="inlineStr">
        <is>
          <t>Bhopal</t>
        </is>
      </c>
      <c r="E399" t="inlineStr">
        <is>
          <t>Corporate</t>
        </is>
      </c>
      <c r="F399" t="inlineStr">
        <is>
          <t>Retail Store</t>
        </is>
      </c>
      <c r="G399" t="inlineStr">
        <is>
          <t>Accessories</t>
        </is>
      </c>
      <c r="H399" t="inlineStr">
        <is>
          <t>USB Hub</t>
        </is>
      </c>
      <c r="I399" t="n">
        <v>2</v>
      </c>
      <c r="J399" s="12" t="n">
        <v>1164.23</v>
      </c>
      <c r="K399" s="13" t="n">
        <v>0</v>
      </c>
      <c r="L399" s="12" t="n">
        <v>2328.46</v>
      </c>
      <c r="M399" s="12" t="n">
        <v>1583.35</v>
      </c>
      <c r="N399" s="12" t="n">
        <v>745.11</v>
      </c>
      <c r="O399" t="inlineStr">
        <is>
          <t>Debit Card</t>
        </is>
      </c>
      <c r="P399" t="inlineStr">
        <is>
          <t>Sara Khan</t>
        </is>
      </c>
      <c r="Q399" t="inlineStr">
        <is>
          <t>CUST-0052</t>
        </is>
      </c>
      <c r="R399" t="n">
        <v>1</v>
      </c>
      <c r="S399" t="inlineStr">
        <is>
          <t>No</t>
        </is>
      </c>
    </row>
    <row r="400">
      <c r="A400" t="inlineStr">
        <is>
          <t>ORD-2407-00399</t>
        </is>
      </c>
      <c r="B400" s="11" t="n">
        <v>45476</v>
      </c>
      <c r="C400" t="inlineStr">
        <is>
          <t>South</t>
        </is>
      </c>
      <c r="D400" t="inlineStr">
        <is>
          <t>Chennai</t>
        </is>
      </c>
      <c r="E400" t="inlineStr">
        <is>
          <t>Corporate</t>
        </is>
      </c>
      <c r="F400" t="inlineStr">
        <is>
          <t>Online</t>
        </is>
      </c>
      <c r="G400" t="inlineStr">
        <is>
          <t>Furniture</t>
        </is>
      </c>
      <c r="H400" t="inlineStr">
        <is>
          <t>Bookshelf</t>
        </is>
      </c>
      <c r="I400" t="n">
        <v>4</v>
      </c>
      <c r="J400" s="12" t="n">
        <v>6513.48</v>
      </c>
      <c r="K400" s="13" t="n">
        <v>0.1</v>
      </c>
      <c r="L400" s="12" t="n">
        <v>23448.53</v>
      </c>
      <c r="M400" s="12" t="n">
        <v>19019.36</v>
      </c>
      <c r="N400" s="12" t="n">
        <v>4429.17</v>
      </c>
      <c r="O400" t="inlineStr">
        <is>
          <t>Net Banking</t>
        </is>
      </c>
      <c r="P400" t="inlineStr">
        <is>
          <t>Anaya Rao</t>
        </is>
      </c>
      <c r="Q400" t="inlineStr">
        <is>
          <t>CUST-0028</t>
        </is>
      </c>
      <c r="R400" t="n">
        <v>4</v>
      </c>
      <c r="S400" t="inlineStr">
        <is>
          <t>No</t>
        </is>
      </c>
    </row>
    <row r="401">
      <c r="A401" t="inlineStr">
        <is>
          <t>ORD-2404-00400</t>
        </is>
      </c>
      <c r="B401" s="11" t="n">
        <v>45400</v>
      </c>
      <c r="C401" t="inlineStr">
        <is>
          <t>East</t>
        </is>
      </c>
      <c r="D401" t="inlineStr">
        <is>
          <t>Bhubaneswar</t>
        </is>
      </c>
      <c r="E401" t="inlineStr">
        <is>
          <t>Consumer</t>
        </is>
      </c>
      <c r="F401" t="inlineStr">
        <is>
          <t>Online</t>
        </is>
      </c>
      <c r="G401" t="inlineStr">
        <is>
          <t>Technology</t>
        </is>
      </c>
      <c r="H401" t="inlineStr">
        <is>
          <t>Laptop</t>
        </is>
      </c>
      <c r="I401" t="n">
        <v>1</v>
      </c>
      <c r="J401" s="12" t="n">
        <v>46706.49</v>
      </c>
      <c r="K401" s="13" t="n">
        <v>0</v>
      </c>
      <c r="L401" s="12" t="n">
        <v>46706.49</v>
      </c>
      <c r="M401" s="12" t="n">
        <v>40167.58</v>
      </c>
      <c r="N401" s="12" t="n">
        <v>6538.91</v>
      </c>
      <c r="O401" t="inlineStr">
        <is>
          <t>Credit Card</t>
        </is>
      </c>
      <c r="P401" t="inlineStr">
        <is>
          <t>Anaya Rao</t>
        </is>
      </c>
      <c r="Q401" t="inlineStr">
        <is>
          <t>CUST-0074</t>
        </is>
      </c>
      <c r="R401" t="n">
        <v>1</v>
      </c>
      <c r="S401" t="inlineStr">
        <is>
          <t>No</t>
        </is>
      </c>
    </row>
    <row r="402">
      <c r="A402" t="inlineStr">
        <is>
          <t>ORD-2509-00401</t>
        </is>
      </c>
      <c r="B402" s="11" t="n">
        <v>45920</v>
      </c>
      <c r="C402" t="inlineStr">
        <is>
          <t>East</t>
        </is>
      </c>
      <c r="D402" t="inlineStr">
        <is>
          <t>Bhubaneswar</t>
        </is>
      </c>
      <c r="E402" t="inlineStr">
        <is>
          <t>Consumer</t>
        </is>
      </c>
      <c r="F402" t="inlineStr">
        <is>
          <t>Direct Sales</t>
        </is>
      </c>
      <c r="G402" t="inlineStr">
        <is>
          <t>Office Supplies</t>
        </is>
      </c>
      <c r="H402" t="inlineStr">
        <is>
          <t>Marker Set</t>
        </is>
      </c>
      <c r="I402" t="n">
        <v>3</v>
      </c>
      <c r="J402" s="12" t="n">
        <v>228.56</v>
      </c>
      <c r="K402" s="13" t="n">
        <v>0.15</v>
      </c>
      <c r="L402" s="12" t="n">
        <v>582.83</v>
      </c>
      <c r="M402" s="12" t="n">
        <v>445.69</v>
      </c>
      <c r="N402" s="12" t="n">
        <v>137.14</v>
      </c>
      <c r="O402" t="inlineStr">
        <is>
          <t>Credit Card</t>
        </is>
      </c>
      <c r="P402" t="inlineStr">
        <is>
          <t>Meera Joshi</t>
        </is>
      </c>
      <c r="Q402" t="inlineStr">
        <is>
          <t>CUST-0843</t>
        </is>
      </c>
      <c r="R402" t="n">
        <v>1</v>
      </c>
      <c r="S402" t="inlineStr">
        <is>
          <t>Yes</t>
        </is>
      </c>
    </row>
    <row r="403">
      <c r="A403" t="inlineStr">
        <is>
          <t>ORD-2504-00402</t>
        </is>
      </c>
      <c r="B403" s="11" t="n">
        <v>45773</v>
      </c>
      <c r="C403" t="inlineStr">
        <is>
          <t>North</t>
        </is>
      </c>
      <c r="D403" t="inlineStr">
        <is>
          <t>Chandigarh</t>
        </is>
      </c>
      <c r="E403" t="inlineStr">
        <is>
          <t>Education</t>
        </is>
      </c>
      <c r="F403" t="inlineStr">
        <is>
          <t>Online</t>
        </is>
      </c>
      <c r="G403" t="inlineStr">
        <is>
          <t>Furniture</t>
        </is>
      </c>
      <c r="H403" t="inlineStr">
        <is>
          <t>Office Chair</t>
        </is>
      </c>
      <c r="I403" t="n">
        <v>5</v>
      </c>
      <c r="J403" s="12" t="n">
        <v>7950.17</v>
      </c>
      <c r="K403" s="13" t="n">
        <v>0.05</v>
      </c>
      <c r="L403" s="12" t="n">
        <v>37763.31</v>
      </c>
      <c r="M403" s="12" t="n">
        <v>27428.09</v>
      </c>
      <c r="N403" s="12" t="n">
        <v>10335.22</v>
      </c>
      <c r="O403" t="inlineStr">
        <is>
          <t>Net Banking</t>
        </is>
      </c>
      <c r="P403" t="inlineStr">
        <is>
          <t>Kabir Singh</t>
        </is>
      </c>
      <c r="Q403" t="inlineStr">
        <is>
          <t>CUST-0584</t>
        </is>
      </c>
      <c r="R403" t="n">
        <v>4</v>
      </c>
      <c r="S403" t="inlineStr">
        <is>
          <t>No</t>
        </is>
      </c>
    </row>
    <row r="404">
      <c r="A404" t="inlineStr">
        <is>
          <t>ORD-2401-00403</t>
        </is>
      </c>
      <c r="B404" s="11" t="n">
        <v>45309</v>
      </c>
      <c r="C404" t="inlineStr">
        <is>
          <t>West</t>
        </is>
      </c>
      <c r="D404" t="inlineStr">
        <is>
          <t>Surat</t>
        </is>
      </c>
      <c r="E404" t="inlineStr">
        <is>
          <t>Corporate</t>
        </is>
      </c>
      <c r="F404" t="inlineStr">
        <is>
          <t>Retail Store</t>
        </is>
      </c>
      <c r="G404" t="inlineStr">
        <is>
          <t>Accessories</t>
        </is>
      </c>
      <c r="H404" t="inlineStr">
        <is>
          <t>USB Hub</t>
        </is>
      </c>
      <c r="I404" t="n">
        <v>6</v>
      </c>
      <c r="J404" s="12" t="n">
        <v>1264.31</v>
      </c>
      <c r="K404" s="13" t="n">
        <v>0</v>
      </c>
      <c r="L404" s="12" t="n">
        <v>7585.86</v>
      </c>
      <c r="M404" s="12" t="n">
        <v>5158.38</v>
      </c>
      <c r="N404" s="12" t="n">
        <v>2427.48</v>
      </c>
      <c r="O404" t="inlineStr">
        <is>
          <t>Debit Card</t>
        </is>
      </c>
      <c r="P404" t="inlineStr">
        <is>
          <t>Tara Kapoor</t>
        </is>
      </c>
      <c r="Q404" t="inlineStr">
        <is>
          <t>CUST-0302</t>
        </is>
      </c>
      <c r="R404" t="n">
        <v>5</v>
      </c>
      <c r="S404" t="inlineStr">
        <is>
          <t>No</t>
        </is>
      </c>
    </row>
    <row r="405">
      <c r="A405" t="inlineStr">
        <is>
          <t>ORD-2405-00404</t>
        </is>
      </c>
      <c r="B405" s="11" t="n">
        <v>45415</v>
      </c>
      <c r="C405" t="inlineStr">
        <is>
          <t>West</t>
        </is>
      </c>
      <c r="D405" t="inlineStr">
        <is>
          <t>Surat</t>
        </is>
      </c>
      <c r="E405" t="inlineStr">
        <is>
          <t>Corporate</t>
        </is>
      </c>
      <c r="F405" t="inlineStr">
        <is>
          <t>Direct Sales</t>
        </is>
      </c>
      <c r="G405" t="inlineStr">
        <is>
          <t>Technology</t>
        </is>
      </c>
      <c r="H405" t="inlineStr">
        <is>
          <t>Keyboard</t>
        </is>
      </c>
      <c r="I405" t="n">
        <v>3</v>
      </c>
      <c r="J405" s="12" t="n">
        <v>1640.69</v>
      </c>
      <c r="K405" s="13" t="n">
        <v>0.2</v>
      </c>
      <c r="L405" s="12" t="n">
        <v>3937.66</v>
      </c>
      <c r="M405" s="12" t="n">
        <v>3494.67</v>
      </c>
      <c r="N405" s="12" t="n">
        <v>442.99</v>
      </c>
      <c r="O405" t="inlineStr">
        <is>
          <t>UPI</t>
        </is>
      </c>
      <c r="P405" t="inlineStr">
        <is>
          <t>Meera Joshi</t>
        </is>
      </c>
      <c r="Q405" t="inlineStr">
        <is>
          <t>CUST-0432</t>
        </is>
      </c>
      <c r="R405" t="n">
        <v>4</v>
      </c>
      <c r="S405" t="inlineStr">
        <is>
          <t>No</t>
        </is>
      </c>
    </row>
    <row r="406">
      <c r="A406" t="inlineStr">
        <is>
          <t>ORD-2509-00405</t>
        </is>
      </c>
      <c r="B406" s="11" t="n">
        <v>45908</v>
      </c>
      <c r="C406" t="inlineStr">
        <is>
          <t>North</t>
        </is>
      </c>
      <c r="D406" t="inlineStr">
        <is>
          <t>Lucknow</t>
        </is>
      </c>
      <c r="E406" t="inlineStr">
        <is>
          <t>Small Business</t>
        </is>
      </c>
      <c r="F406" t="inlineStr">
        <is>
          <t>Retail Store</t>
        </is>
      </c>
      <c r="G406" t="inlineStr">
        <is>
          <t>Office Supplies</t>
        </is>
      </c>
      <c r="H406" t="inlineStr">
        <is>
          <t>Paper Ream</t>
        </is>
      </c>
      <c r="I406" t="n">
        <v>3</v>
      </c>
      <c r="J406" s="12" t="n">
        <v>486.35</v>
      </c>
      <c r="K406" s="13" t="n">
        <v>0</v>
      </c>
      <c r="L406" s="12" t="n">
        <v>1459.05</v>
      </c>
      <c r="M406" s="12" t="n">
        <v>1094.29</v>
      </c>
      <c r="N406" s="12" t="n">
        <v>364.76</v>
      </c>
      <c r="O406" t="inlineStr">
        <is>
          <t>Credit Card</t>
        </is>
      </c>
      <c r="P406" t="inlineStr">
        <is>
          <t>Kabir Singh</t>
        </is>
      </c>
      <c r="Q406" t="inlineStr">
        <is>
          <t>CUST-0774</t>
        </is>
      </c>
      <c r="R406" t="n">
        <v>1</v>
      </c>
      <c r="S406" t="inlineStr">
        <is>
          <t>No</t>
        </is>
      </c>
    </row>
    <row r="407">
      <c r="A407" t="inlineStr">
        <is>
          <t>ORD-2501-00406</t>
        </is>
      </c>
      <c r="B407" s="11" t="n">
        <v>45671</v>
      </c>
      <c r="C407" t="inlineStr">
        <is>
          <t>East</t>
        </is>
      </c>
      <c r="D407" t="inlineStr">
        <is>
          <t>Guwahati</t>
        </is>
      </c>
      <c r="E407" t="inlineStr">
        <is>
          <t>Consumer</t>
        </is>
      </c>
      <c r="F407" t="inlineStr">
        <is>
          <t>Direct Sales</t>
        </is>
      </c>
      <c r="G407" t="inlineStr">
        <is>
          <t>Office Supplies</t>
        </is>
      </c>
      <c r="H407" t="inlineStr">
        <is>
          <t>Stapler</t>
        </is>
      </c>
      <c r="I407" t="n">
        <v>3</v>
      </c>
      <c r="J407" s="12" t="n">
        <v>329.17</v>
      </c>
      <c r="K407" s="13" t="n">
        <v>0.05</v>
      </c>
      <c r="L407" s="12" t="n">
        <v>938.13</v>
      </c>
      <c r="M407" s="12" t="n">
        <v>661.63</v>
      </c>
      <c r="N407" s="12" t="n">
        <v>276.5</v>
      </c>
      <c r="O407" t="inlineStr">
        <is>
          <t>UPI</t>
        </is>
      </c>
      <c r="P407" t="inlineStr">
        <is>
          <t>Meera Joshi</t>
        </is>
      </c>
      <c r="Q407" t="inlineStr">
        <is>
          <t>CUST-0323</t>
        </is>
      </c>
      <c r="R407" t="n">
        <v>4</v>
      </c>
      <c r="S407" t="inlineStr">
        <is>
          <t>No</t>
        </is>
      </c>
    </row>
    <row r="408">
      <c r="A408" t="inlineStr">
        <is>
          <t>ORD-2403-00407</t>
        </is>
      </c>
      <c r="B408" s="11" t="n">
        <v>45365</v>
      </c>
      <c r="C408" t="inlineStr">
        <is>
          <t>South</t>
        </is>
      </c>
      <c r="D408" t="inlineStr">
        <is>
          <t>Hyderabad</t>
        </is>
      </c>
      <c r="E408" t="inlineStr">
        <is>
          <t>Corporate</t>
        </is>
      </c>
      <c r="F408" t="inlineStr">
        <is>
          <t>Retail Store</t>
        </is>
      </c>
      <c r="G408" t="inlineStr">
        <is>
          <t>Furniture</t>
        </is>
      </c>
      <c r="H408" t="inlineStr">
        <is>
          <t>Desk</t>
        </is>
      </c>
      <c r="I408" t="n">
        <v>3</v>
      </c>
      <c r="J408" s="12" t="n">
        <v>13668.99</v>
      </c>
      <c r="K408" s="13" t="n">
        <v>0.1</v>
      </c>
      <c r="L408" s="12" t="n">
        <v>36906.27</v>
      </c>
      <c r="M408" s="12" t="n">
        <v>30755.23</v>
      </c>
      <c r="N408" s="12" t="n">
        <v>6151.04</v>
      </c>
      <c r="O408" t="inlineStr">
        <is>
          <t>Net Banking</t>
        </is>
      </c>
      <c r="P408" t="inlineStr">
        <is>
          <t>Diya Patel</t>
        </is>
      </c>
      <c r="Q408" t="inlineStr">
        <is>
          <t>CUST-0464</t>
        </is>
      </c>
      <c r="R408" t="n">
        <v>3</v>
      </c>
      <c r="S408" t="inlineStr">
        <is>
          <t>No</t>
        </is>
      </c>
    </row>
    <row r="409">
      <c r="A409" t="inlineStr">
        <is>
          <t>ORD-2510-00408</t>
        </is>
      </c>
      <c r="B409" s="11" t="n">
        <v>45933</v>
      </c>
      <c r="C409" t="inlineStr">
        <is>
          <t>North</t>
        </is>
      </c>
      <c r="D409" t="inlineStr">
        <is>
          <t>Lucknow</t>
        </is>
      </c>
      <c r="E409" t="inlineStr">
        <is>
          <t>Corporate</t>
        </is>
      </c>
      <c r="F409" t="inlineStr">
        <is>
          <t>Retail Store</t>
        </is>
      </c>
      <c r="G409" t="inlineStr">
        <is>
          <t>Accessories</t>
        </is>
      </c>
      <c r="H409" t="inlineStr">
        <is>
          <t>Laptop Stand</t>
        </is>
      </c>
      <c r="I409" t="n">
        <v>1</v>
      </c>
      <c r="J409" s="12" t="n">
        <v>1733.21</v>
      </c>
      <c r="K409" s="13" t="n">
        <v>0.15</v>
      </c>
      <c r="L409" s="12" t="n">
        <v>1473.23</v>
      </c>
      <c r="M409" s="12" t="n">
        <v>1213.25</v>
      </c>
      <c r="N409" s="12" t="n">
        <v>259.98</v>
      </c>
      <c r="O409" t="inlineStr">
        <is>
          <t>UPI</t>
        </is>
      </c>
      <c r="P409" t="inlineStr">
        <is>
          <t>Tara Kapoor</t>
        </is>
      </c>
      <c r="Q409" t="inlineStr">
        <is>
          <t>CUST-0682</t>
        </is>
      </c>
      <c r="R409" t="n">
        <v>5</v>
      </c>
      <c r="S409" t="inlineStr">
        <is>
          <t>Yes</t>
        </is>
      </c>
    </row>
    <row r="410">
      <c r="A410" t="inlineStr">
        <is>
          <t>ORD-2401-00409</t>
        </is>
      </c>
      <c r="B410" s="11" t="n">
        <v>45314</v>
      </c>
      <c r="C410" t="inlineStr">
        <is>
          <t>East</t>
        </is>
      </c>
      <c r="D410" t="inlineStr">
        <is>
          <t>Patna</t>
        </is>
      </c>
      <c r="E410" t="inlineStr">
        <is>
          <t>Small Business</t>
        </is>
      </c>
      <c r="F410" t="inlineStr">
        <is>
          <t>Partner</t>
        </is>
      </c>
      <c r="G410" t="inlineStr">
        <is>
          <t>Accessories</t>
        </is>
      </c>
      <c r="H410" t="inlineStr">
        <is>
          <t>USB Hub</t>
        </is>
      </c>
      <c r="I410" t="n">
        <v>6</v>
      </c>
      <c r="J410" s="12" t="n">
        <v>1160.05</v>
      </c>
      <c r="K410" s="13" t="n">
        <v>0</v>
      </c>
      <c r="L410" s="12" t="n">
        <v>6960.3</v>
      </c>
      <c r="M410" s="12" t="n">
        <v>4733</v>
      </c>
      <c r="N410" s="12" t="n">
        <v>2227.3</v>
      </c>
      <c r="O410" t="inlineStr">
        <is>
          <t>Debit Card</t>
        </is>
      </c>
      <c r="P410" t="inlineStr">
        <is>
          <t>Anaya Rao</t>
        </is>
      </c>
      <c r="Q410" t="inlineStr">
        <is>
          <t>CUST-0377</t>
        </is>
      </c>
      <c r="R410" t="n">
        <v>4</v>
      </c>
      <c r="S410" t="inlineStr">
        <is>
          <t>No</t>
        </is>
      </c>
    </row>
    <row r="411">
      <c r="A411" t="inlineStr">
        <is>
          <t>ORD-2401-00410</t>
        </is>
      </c>
      <c r="B411" s="11" t="n">
        <v>45292</v>
      </c>
      <c r="C411" t="inlineStr">
        <is>
          <t>North</t>
        </is>
      </c>
      <c r="D411" t="inlineStr">
        <is>
          <t>Lucknow</t>
        </is>
      </c>
      <c r="E411" t="inlineStr">
        <is>
          <t>Corporate</t>
        </is>
      </c>
      <c r="F411" t="inlineStr">
        <is>
          <t>Direct Sales</t>
        </is>
      </c>
      <c r="G411" t="inlineStr">
        <is>
          <t>Accessories</t>
        </is>
      </c>
      <c r="H411" t="inlineStr">
        <is>
          <t>USB Hub</t>
        </is>
      </c>
      <c r="I411" t="n">
        <v>10</v>
      </c>
      <c r="J411" s="12" t="n">
        <v>1174.27</v>
      </c>
      <c r="K411" s="13" t="n">
        <v>0.2</v>
      </c>
      <c r="L411" s="12" t="n">
        <v>9394.16</v>
      </c>
      <c r="M411" s="12" t="n">
        <v>7985.04</v>
      </c>
      <c r="N411" s="12" t="n">
        <v>1409.12</v>
      </c>
      <c r="O411" t="inlineStr">
        <is>
          <t>Cash</t>
        </is>
      </c>
      <c r="P411" t="inlineStr">
        <is>
          <t>Sara Khan</t>
        </is>
      </c>
      <c r="Q411" t="inlineStr">
        <is>
          <t>CUST-0105</t>
        </is>
      </c>
      <c r="R411" t="n">
        <v>4</v>
      </c>
      <c r="S411" t="inlineStr">
        <is>
          <t>No</t>
        </is>
      </c>
    </row>
    <row r="412">
      <c r="A412" t="inlineStr">
        <is>
          <t>ORD-2508-00411</t>
        </is>
      </c>
      <c r="B412" s="11" t="n">
        <v>45884</v>
      </c>
      <c r="C412" t="inlineStr">
        <is>
          <t>South</t>
        </is>
      </c>
      <c r="D412" t="inlineStr">
        <is>
          <t>Hyderabad</t>
        </is>
      </c>
      <c r="E412" t="inlineStr">
        <is>
          <t>Consumer</t>
        </is>
      </c>
      <c r="F412" t="inlineStr">
        <is>
          <t>Online</t>
        </is>
      </c>
      <c r="G412" t="inlineStr">
        <is>
          <t>Furniture</t>
        </is>
      </c>
      <c r="H412" t="inlineStr">
        <is>
          <t>Cabinet</t>
        </is>
      </c>
      <c r="I412" t="n">
        <v>2</v>
      </c>
      <c r="J412" s="12" t="n">
        <v>10293.66</v>
      </c>
      <c r="K412" s="13" t="n">
        <v>0.1</v>
      </c>
      <c r="L412" s="12" t="n">
        <v>18528.59</v>
      </c>
      <c r="M412" s="12" t="n">
        <v>16058.11</v>
      </c>
      <c r="N412" s="12" t="n">
        <v>2470.48</v>
      </c>
      <c r="O412" t="inlineStr">
        <is>
          <t>Cash</t>
        </is>
      </c>
      <c r="P412" t="inlineStr">
        <is>
          <t>Sara Khan</t>
        </is>
      </c>
      <c r="Q412" t="inlineStr">
        <is>
          <t>CUST-0614</t>
        </is>
      </c>
      <c r="R412" t="n">
        <v>8</v>
      </c>
      <c r="S412" t="inlineStr">
        <is>
          <t>No</t>
        </is>
      </c>
    </row>
    <row r="413">
      <c r="A413" t="inlineStr">
        <is>
          <t>ORD-2505-00412</t>
        </is>
      </c>
      <c r="B413" s="11" t="n">
        <v>45795</v>
      </c>
      <c r="C413" t="inlineStr">
        <is>
          <t>West</t>
        </is>
      </c>
      <c r="D413" t="inlineStr">
        <is>
          <t>Pune</t>
        </is>
      </c>
      <c r="E413" t="inlineStr">
        <is>
          <t>Consumer</t>
        </is>
      </c>
      <c r="F413" t="inlineStr">
        <is>
          <t>Online</t>
        </is>
      </c>
      <c r="G413" t="inlineStr">
        <is>
          <t>Office Supplies</t>
        </is>
      </c>
      <c r="H413" t="inlineStr">
        <is>
          <t>File Folder</t>
        </is>
      </c>
      <c r="I413" t="n">
        <v>1</v>
      </c>
      <c r="J413" s="12" t="n">
        <v>120.96</v>
      </c>
      <c r="K413" s="13" t="n">
        <v>0.05</v>
      </c>
      <c r="L413" s="12" t="n">
        <v>114.91</v>
      </c>
      <c r="M413" s="12" t="n">
        <v>70.16</v>
      </c>
      <c r="N413" s="12" t="n">
        <v>44.75</v>
      </c>
      <c r="O413" t="inlineStr">
        <is>
          <t>Net Banking</t>
        </is>
      </c>
      <c r="P413" t="inlineStr">
        <is>
          <t>Rohan Verma</t>
        </is>
      </c>
      <c r="Q413" t="inlineStr">
        <is>
          <t>CUST-0411</t>
        </is>
      </c>
      <c r="R413" t="n">
        <v>2</v>
      </c>
      <c r="S413" t="inlineStr">
        <is>
          <t>No</t>
        </is>
      </c>
    </row>
    <row r="414">
      <c r="A414" t="inlineStr">
        <is>
          <t>ORD-2404-00413</t>
        </is>
      </c>
      <c r="B414" s="11" t="n">
        <v>45394</v>
      </c>
      <c r="C414" t="inlineStr">
        <is>
          <t>North</t>
        </is>
      </c>
      <c r="D414" t="inlineStr">
        <is>
          <t>Jaipur</t>
        </is>
      </c>
      <c r="E414" t="inlineStr">
        <is>
          <t>Small Business</t>
        </is>
      </c>
      <c r="F414" t="inlineStr">
        <is>
          <t>Direct Sales</t>
        </is>
      </c>
      <c r="G414" t="inlineStr">
        <is>
          <t>Technology</t>
        </is>
      </c>
      <c r="H414" t="inlineStr">
        <is>
          <t>Headphones</t>
        </is>
      </c>
      <c r="I414" t="n">
        <v>2</v>
      </c>
      <c r="J414" s="12" t="n">
        <v>2984.58</v>
      </c>
      <c r="K414" s="13" t="n">
        <v>0</v>
      </c>
      <c r="L414" s="12" t="n">
        <v>5969.16</v>
      </c>
      <c r="M414" s="12" t="n">
        <v>4417.18</v>
      </c>
      <c r="N414" s="12" t="n">
        <v>1551.98</v>
      </c>
      <c r="O414" t="inlineStr">
        <is>
          <t>Net Banking</t>
        </is>
      </c>
      <c r="P414" t="inlineStr">
        <is>
          <t>Sara Khan</t>
        </is>
      </c>
      <c r="Q414" t="inlineStr">
        <is>
          <t>CUST-0554</t>
        </is>
      </c>
      <c r="R414" t="n">
        <v>3</v>
      </c>
      <c r="S414" t="inlineStr">
        <is>
          <t>No</t>
        </is>
      </c>
    </row>
    <row r="415">
      <c r="A415" t="inlineStr">
        <is>
          <t>ORD-2404-00414</t>
        </is>
      </c>
      <c r="B415" s="11" t="n">
        <v>45403</v>
      </c>
      <c r="C415" t="inlineStr">
        <is>
          <t>North</t>
        </is>
      </c>
      <c r="D415" t="inlineStr">
        <is>
          <t>Delhi</t>
        </is>
      </c>
      <c r="E415" t="inlineStr">
        <is>
          <t>Education</t>
        </is>
      </c>
      <c r="F415" t="inlineStr">
        <is>
          <t>Direct Sales</t>
        </is>
      </c>
      <c r="G415" t="inlineStr">
        <is>
          <t>Technology</t>
        </is>
      </c>
      <c r="H415" t="inlineStr">
        <is>
          <t>Monitor</t>
        </is>
      </c>
      <c r="I415" t="n">
        <v>1</v>
      </c>
      <c r="J415" s="12" t="n">
        <v>12892.89</v>
      </c>
      <c r="K415" s="13" t="n">
        <v>0</v>
      </c>
      <c r="L415" s="12" t="n">
        <v>12892.89</v>
      </c>
      <c r="M415" s="12" t="n">
        <v>10314.31</v>
      </c>
      <c r="N415" s="12" t="n">
        <v>2578.58</v>
      </c>
      <c r="O415" t="inlineStr">
        <is>
          <t>UPI</t>
        </is>
      </c>
      <c r="P415" t="inlineStr">
        <is>
          <t>Meera Joshi</t>
        </is>
      </c>
      <c r="Q415" t="inlineStr">
        <is>
          <t>CUST-0625</t>
        </is>
      </c>
      <c r="R415" t="n">
        <v>2</v>
      </c>
      <c r="S415" t="inlineStr">
        <is>
          <t>No</t>
        </is>
      </c>
    </row>
    <row r="416">
      <c r="A416" t="inlineStr">
        <is>
          <t>ORD-2408-00415</t>
        </is>
      </c>
      <c r="B416" s="11" t="n">
        <v>45525</v>
      </c>
      <c r="C416" t="inlineStr">
        <is>
          <t>West</t>
        </is>
      </c>
      <c r="D416" t="inlineStr">
        <is>
          <t>Surat</t>
        </is>
      </c>
      <c r="E416" t="inlineStr">
        <is>
          <t>Education</t>
        </is>
      </c>
      <c r="F416" t="inlineStr">
        <is>
          <t>Retail Store</t>
        </is>
      </c>
      <c r="G416" t="inlineStr">
        <is>
          <t>Office Supplies</t>
        </is>
      </c>
      <c r="H416" t="inlineStr">
        <is>
          <t>File Folder</t>
        </is>
      </c>
      <c r="I416" t="n">
        <v>6</v>
      </c>
      <c r="J416" s="12" t="n">
        <v>123.15</v>
      </c>
      <c r="K416" s="13" t="n">
        <v>0.1</v>
      </c>
      <c r="L416" s="12" t="n">
        <v>665.01</v>
      </c>
      <c r="M416" s="12" t="n">
        <v>428.56</v>
      </c>
      <c r="N416" s="12" t="n">
        <v>236.45</v>
      </c>
      <c r="O416" t="inlineStr">
        <is>
          <t>Debit Card</t>
        </is>
      </c>
      <c r="P416" t="inlineStr">
        <is>
          <t>Meera Joshi</t>
        </is>
      </c>
      <c r="Q416" t="inlineStr">
        <is>
          <t>CUST-0576</t>
        </is>
      </c>
      <c r="R416" t="n">
        <v>3</v>
      </c>
      <c r="S416" t="inlineStr">
        <is>
          <t>No</t>
        </is>
      </c>
    </row>
    <row r="417">
      <c r="A417" t="inlineStr">
        <is>
          <t>ORD-2411-00416</t>
        </is>
      </c>
      <c r="B417" s="11" t="n">
        <v>45625</v>
      </c>
      <c r="C417" t="inlineStr">
        <is>
          <t>North</t>
        </is>
      </c>
      <c r="D417" t="inlineStr">
        <is>
          <t>Lucknow</t>
        </is>
      </c>
      <c r="E417" t="inlineStr">
        <is>
          <t>Education</t>
        </is>
      </c>
      <c r="F417" t="inlineStr">
        <is>
          <t>Retail Store</t>
        </is>
      </c>
      <c r="G417" t="inlineStr">
        <is>
          <t>Office Supplies</t>
        </is>
      </c>
      <c r="H417" t="inlineStr">
        <is>
          <t>File Folder</t>
        </is>
      </c>
      <c r="I417" t="n">
        <v>5</v>
      </c>
      <c r="J417" s="12" t="n">
        <v>103.33</v>
      </c>
      <c r="K417" s="13" t="n">
        <v>0.05</v>
      </c>
      <c r="L417" s="12" t="n">
        <v>490.82</v>
      </c>
      <c r="M417" s="12" t="n">
        <v>299.66</v>
      </c>
      <c r="N417" s="12" t="n">
        <v>191.16</v>
      </c>
      <c r="O417" t="inlineStr">
        <is>
          <t>Net Banking</t>
        </is>
      </c>
      <c r="P417" t="inlineStr">
        <is>
          <t>Vivaan Gupta</t>
        </is>
      </c>
      <c r="Q417" t="inlineStr">
        <is>
          <t>CUST-0668</t>
        </is>
      </c>
      <c r="R417" t="n">
        <v>2</v>
      </c>
      <c r="S417" t="inlineStr">
        <is>
          <t>No</t>
        </is>
      </c>
    </row>
    <row r="418">
      <c r="A418" t="inlineStr">
        <is>
          <t>ORD-2402-00417</t>
        </is>
      </c>
      <c r="B418" s="11" t="n">
        <v>45341</v>
      </c>
      <c r="C418" t="inlineStr">
        <is>
          <t>East</t>
        </is>
      </c>
      <c r="D418" t="inlineStr">
        <is>
          <t>Guwahati</t>
        </is>
      </c>
      <c r="E418" t="inlineStr">
        <is>
          <t>Education</t>
        </is>
      </c>
      <c r="F418" t="inlineStr">
        <is>
          <t>Online</t>
        </is>
      </c>
      <c r="G418" t="inlineStr">
        <is>
          <t>Accessories</t>
        </is>
      </c>
      <c r="H418" t="inlineStr">
        <is>
          <t>Webcam</t>
        </is>
      </c>
      <c r="I418" t="n">
        <v>3</v>
      </c>
      <c r="J418" s="12" t="n">
        <v>3704.5</v>
      </c>
      <c r="K418" s="13" t="n">
        <v>0</v>
      </c>
      <c r="L418" s="12" t="n">
        <v>11113.5</v>
      </c>
      <c r="M418" s="12" t="n">
        <v>8446.26</v>
      </c>
      <c r="N418" s="12" t="n">
        <v>2667.24</v>
      </c>
      <c r="O418" t="inlineStr">
        <is>
          <t>UPI</t>
        </is>
      </c>
      <c r="P418" t="inlineStr">
        <is>
          <t>Meera Joshi</t>
        </is>
      </c>
      <c r="Q418" t="inlineStr">
        <is>
          <t>CUST-0948</t>
        </is>
      </c>
      <c r="R418" t="n">
        <v>4</v>
      </c>
      <c r="S418" t="inlineStr">
        <is>
          <t>No</t>
        </is>
      </c>
    </row>
    <row r="419">
      <c r="A419" t="inlineStr">
        <is>
          <t>ORD-2406-00418</t>
        </is>
      </c>
      <c r="B419" s="11" t="n">
        <v>45460</v>
      </c>
      <c r="C419" t="inlineStr">
        <is>
          <t>East</t>
        </is>
      </c>
      <c r="D419" t="inlineStr">
        <is>
          <t>Bhubaneswar</t>
        </is>
      </c>
      <c r="E419" t="inlineStr">
        <is>
          <t>Consumer</t>
        </is>
      </c>
      <c r="F419" t="inlineStr">
        <is>
          <t>Direct Sales</t>
        </is>
      </c>
      <c r="G419" t="inlineStr">
        <is>
          <t>Technology</t>
        </is>
      </c>
      <c r="H419" t="inlineStr">
        <is>
          <t>Monitor</t>
        </is>
      </c>
      <c r="I419" t="n">
        <v>1</v>
      </c>
      <c r="J419" s="12" t="n">
        <v>13236.9</v>
      </c>
      <c r="K419" s="13" t="n">
        <v>0.2</v>
      </c>
      <c r="L419" s="12" t="n">
        <v>10589.52</v>
      </c>
      <c r="M419" s="12" t="n">
        <v>10589.52</v>
      </c>
      <c r="N419" s="12" t="n">
        <v>0</v>
      </c>
      <c r="O419" t="inlineStr">
        <is>
          <t>Net Banking</t>
        </is>
      </c>
      <c r="P419" t="inlineStr">
        <is>
          <t>Aarav Sharma</t>
        </is>
      </c>
      <c r="Q419" t="inlineStr">
        <is>
          <t>CUST-0136</t>
        </is>
      </c>
      <c r="R419" t="n">
        <v>5</v>
      </c>
      <c r="S419" t="inlineStr">
        <is>
          <t>Yes</t>
        </is>
      </c>
    </row>
    <row r="420">
      <c r="A420" t="inlineStr">
        <is>
          <t>ORD-2401-00419</t>
        </is>
      </c>
      <c r="B420" s="11" t="n">
        <v>45318</v>
      </c>
      <c r="C420" t="inlineStr">
        <is>
          <t>North</t>
        </is>
      </c>
      <c r="D420" t="inlineStr">
        <is>
          <t>Lucknow</t>
        </is>
      </c>
      <c r="E420" t="inlineStr">
        <is>
          <t>Consumer</t>
        </is>
      </c>
      <c r="F420" t="inlineStr">
        <is>
          <t>Partner</t>
        </is>
      </c>
      <c r="G420" t="inlineStr">
        <is>
          <t>Office Supplies</t>
        </is>
      </c>
      <c r="H420" t="inlineStr">
        <is>
          <t>Notebook Pack</t>
        </is>
      </c>
      <c r="I420" t="n">
        <v>1</v>
      </c>
      <c r="J420" s="12" t="n">
        <v>431.04</v>
      </c>
      <c r="K420" s="13" t="n">
        <v>0.1</v>
      </c>
      <c r="L420" s="12" t="n">
        <v>387.94</v>
      </c>
      <c r="M420" s="12" t="n">
        <v>275.87</v>
      </c>
      <c r="N420" s="12" t="n">
        <v>112.07</v>
      </c>
      <c r="O420" t="inlineStr">
        <is>
          <t>UPI</t>
        </is>
      </c>
      <c r="P420" t="inlineStr">
        <is>
          <t>Anaya Rao</t>
        </is>
      </c>
      <c r="Q420" t="inlineStr">
        <is>
          <t>CUST-0755</t>
        </is>
      </c>
      <c r="R420" t="n">
        <v>3</v>
      </c>
      <c r="S420" t="inlineStr">
        <is>
          <t>Yes</t>
        </is>
      </c>
    </row>
    <row r="421">
      <c r="A421" t="inlineStr">
        <is>
          <t>ORD-2504-00420</t>
        </is>
      </c>
      <c r="B421" s="11" t="n">
        <v>45767</v>
      </c>
      <c r="C421" t="inlineStr">
        <is>
          <t>South</t>
        </is>
      </c>
      <c r="D421" t="inlineStr">
        <is>
          <t>Chennai</t>
        </is>
      </c>
      <c r="E421" t="inlineStr">
        <is>
          <t>Education</t>
        </is>
      </c>
      <c r="F421" t="inlineStr">
        <is>
          <t>Direct Sales</t>
        </is>
      </c>
      <c r="G421" t="inlineStr">
        <is>
          <t>Office Supplies</t>
        </is>
      </c>
      <c r="H421" t="inlineStr">
        <is>
          <t>Notebook Pack</t>
        </is>
      </c>
      <c r="I421" t="n">
        <v>1</v>
      </c>
      <c r="J421" s="12" t="n">
        <v>381.67</v>
      </c>
      <c r="K421" s="13" t="n">
        <v>0.15</v>
      </c>
      <c r="L421" s="12" t="n">
        <v>324.42</v>
      </c>
      <c r="M421" s="12" t="n">
        <v>244.27</v>
      </c>
      <c r="N421" s="12" t="n">
        <v>80.15000000000001</v>
      </c>
      <c r="O421" t="inlineStr">
        <is>
          <t>Cash</t>
        </is>
      </c>
      <c r="P421" t="inlineStr">
        <is>
          <t>Anaya Rao</t>
        </is>
      </c>
      <c r="Q421" t="inlineStr">
        <is>
          <t>CUST-0765</t>
        </is>
      </c>
      <c r="R421" t="n">
        <v>4</v>
      </c>
      <c r="S421" t="inlineStr">
        <is>
          <t>No</t>
        </is>
      </c>
    </row>
    <row r="422">
      <c r="A422" t="inlineStr">
        <is>
          <t>ORD-2503-00421</t>
        </is>
      </c>
      <c r="B422" s="11" t="n">
        <v>45725</v>
      </c>
      <c r="C422" t="inlineStr">
        <is>
          <t>East</t>
        </is>
      </c>
      <c r="D422" t="inlineStr">
        <is>
          <t>Bhubaneswar</t>
        </is>
      </c>
      <c r="E422" t="inlineStr">
        <is>
          <t>Education</t>
        </is>
      </c>
      <c r="F422" t="inlineStr">
        <is>
          <t>Direct Sales</t>
        </is>
      </c>
      <c r="G422" t="inlineStr">
        <is>
          <t>Technology</t>
        </is>
      </c>
      <c r="H422" t="inlineStr">
        <is>
          <t>Keyboard</t>
        </is>
      </c>
      <c r="I422" t="n">
        <v>4</v>
      </c>
      <c r="J422" s="12" t="n">
        <v>1784.36</v>
      </c>
      <c r="K422" s="13" t="n">
        <v>0.15</v>
      </c>
      <c r="L422" s="12" t="n">
        <v>6066.82</v>
      </c>
      <c r="M422" s="12" t="n">
        <v>5067.58</v>
      </c>
      <c r="N422" s="12" t="n">
        <v>999.24</v>
      </c>
      <c r="O422" t="inlineStr">
        <is>
          <t>UPI</t>
        </is>
      </c>
      <c r="P422" t="inlineStr">
        <is>
          <t>Rohan Verma</t>
        </is>
      </c>
      <c r="Q422" t="inlineStr">
        <is>
          <t>CUST-0597</t>
        </is>
      </c>
      <c r="R422" t="n">
        <v>5</v>
      </c>
      <c r="S422" t="inlineStr">
        <is>
          <t>Yes</t>
        </is>
      </c>
    </row>
    <row r="423">
      <c r="A423" t="inlineStr">
        <is>
          <t>ORD-2512-00422</t>
        </is>
      </c>
      <c r="B423" s="11" t="n">
        <v>46008</v>
      </c>
      <c r="C423" t="inlineStr">
        <is>
          <t>North</t>
        </is>
      </c>
      <c r="D423" t="inlineStr">
        <is>
          <t>Lucknow</t>
        </is>
      </c>
      <c r="E423" t="inlineStr">
        <is>
          <t>Education</t>
        </is>
      </c>
      <c r="F423" t="inlineStr">
        <is>
          <t>Partner</t>
        </is>
      </c>
      <c r="G423" t="inlineStr">
        <is>
          <t>Technology</t>
        </is>
      </c>
      <c r="H423" t="inlineStr">
        <is>
          <t>Laptop</t>
        </is>
      </c>
      <c r="I423" t="n">
        <v>3</v>
      </c>
      <c r="J423" s="12" t="n">
        <v>42886.11</v>
      </c>
      <c r="K423" s="13" t="n">
        <v>0.05</v>
      </c>
      <c r="L423" s="12" t="n">
        <v>122225.41</v>
      </c>
      <c r="M423" s="12" t="n">
        <v>110646.16</v>
      </c>
      <c r="N423" s="12" t="n">
        <v>11579.25</v>
      </c>
      <c r="O423" t="inlineStr">
        <is>
          <t>Debit Card</t>
        </is>
      </c>
      <c r="P423" t="inlineStr">
        <is>
          <t>Vivaan Gupta</t>
        </is>
      </c>
      <c r="Q423" t="inlineStr">
        <is>
          <t>CUST-0018</t>
        </is>
      </c>
      <c r="R423" t="n">
        <v>3</v>
      </c>
      <c r="S423" t="inlineStr">
        <is>
          <t>Yes</t>
        </is>
      </c>
    </row>
    <row r="424">
      <c r="A424" t="inlineStr">
        <is>
          <t>ORD-2511-00423</t>
        </is>
      </c>
      <c r="B424" s="11" t="n">
        <v>45971</v>
      </c>
      <c r="C424" t="inlineStr">
        <is>
          <t>South</t>
        </is>
      </c>
      <c r="D424" t="inlineStr">
        <is>
          <t>Hyderabad</t>
        </is>
      </c>
      <c r="E424" t="inlineStr">
        <is>
          <t>Education</t>
        </is>
      </c>
      <c r="F424" t="inlineStr">
        <is>
          <t>Partner</t>
        </is>
      </c>
      <c r="G424" t="inlineStr">
        <is>
          <t>Office Supplies</t>
        </is>
      </c>
      <c r="H424" t="inlineStr">
        <is>
          <t>Notebook Pack</t>
        </is>
      </c>
      <c r="I424" t="n">
        <v>4</v>
      </c>
      <c r="J424" s="12" t="n">
        <v>409.1</v>
      </c>
      <c r="K424" s="13" t="n">
        <v>0</v>
      </c>
      <c r="L424" s="12" t="n">
        <v>1636.4</v>
      </c>
      <c r="M424" s="12" t="n">
        <v>1047.3</v>
      </c>
      <c r="N424" s="12" t="n">
        <v>589.1</v>
      </c>
      <c r="O424" t="inlineStr">
        <is>
          <t>Cash</t>
        </is>
      </c>
      <c r="P424" t="inlineStr">
        <is>
          <t>Sara Khan</t>
        </is>
      </c>
      <c r="Q424" t="inlineStr">
        <is>
          <t>CUST-0901</t>
        </is>
      </c>
      <c r="R424" t="n">
        <v>2</v>
      </c>
      <c r="S424" t="inlineStr">
        <is>
          <t>No</t>
        </is>
      </c>
    </row>
    <row r="425">
      <c r="A425" t="inlineStr">
        <is>
          <t>ORD-2510-00424</t>
        </is>
      </c>
      <c r="B425" s="11" t="n">
        <v>45948</v>
      </c>
      <c r="C425" t="inlineStr">
        <is>
          <t>Central</t>
        </is>
      </c>
      <c r="D425" t="inlineStr">
        <is>
          <t>Indore</t>
        </is>
      </c>
      <c r="E425" t="inlineStr">
        <is>
          <t>Small Business</t>
        </is>
      </c>
      <c r="F425" t="inlineStr">
        <is>
          <t>Partner</t>
        </is>
      </c>
      <c r="G425" t="inlineStr">
        <is>
          <t>Technology</t>
        </is>
      </c>
      <c r="H425" t="inlineStr">
        <is>
          <t>Headphones</t>
        </is>
      </c>
      <c r="I425" t="n">
        <v>6</v>
      </c>
      <c r="J425" s="12" t="n">
        <v>2696.13</v>
      </c>
      <c r="K425" s="13" t="n">
        <v>0</v>
      </c>
      <c r="L425" s="12" t="n">
        <v>16176.78</v>
      </c>
      <c r="M425" s="12" t="n">
        <v>11970.82</v>
      </c>
      <c r="N425" s="12" t="n">
        <v>4205.96</v>
      </c>
      <c r="O425" t="inlineStr">
        <is>
          <t>UPI</t>
        </is>
      </c>
      <c r="P425" t="inlineStr">
        <is>
          <t>Ishaan Mehta</t>
        </is>
      </c>
      <c r="Q425" t="inlineStr">
        <is>
          <t>CUST-0852</t>
        </is>
      </c>
      <c r="R425" t="n">
        <v>3</v>
      </c>
      <c r="S425" t="inlineStr">
        <is>
          <t>No</t>
        </is>
      </c>
    </row>
    <row r="426">
      <c r="A426" t="inlineStr">
        <is>
          <t>ORD-2510-00425</t>
        </is>
      </c>
      <c r="B426" s="11" t="n">
        <v>45932</v>
      </c>
      <c r="C426" t="inlineStr">
        <is>
          <t>East</t>
        </is>
      </c>
      <c r="D426" t="inlineStr">
        <is>
          <t>Patna</t>
        </is>
      </c>
      <c r="E426" t="inlineStr">
        <is>
          <t>Corporate</t>
        </is>
      </c>
      <c r="F426" t="inlineStr">
        <is>
          <t>Retail Store</t>
        </is>
      </c>
      <c r="G426" t="inlineStr">
        <is>
          <t>Furniture</t>
        </is>
      </c>
      <c r="H426" t="inlineStr">
        <is>
          <t>Bookshelf</t>
        </is>
      </c>
      <c r="I426" t="n">
        <v>10</v>
      </c>
      <c r="J426" s="12" t="n">
        <v>5900.62</v>
      </c>
      <c r="K426" s="13" t="n">
        <v>0.1</v>
      </c>
      <c r="L426" s="12" t="n">
        <v>53105.58</v>
      </c>
      <c r="M426" s="12" t="n">
        <v>43074.53</v>
      </c>
      <c r="N426" s="12" t="n">
        <v>10031.05</v>
      </c>
      <c r="O426" t="inlineStr">
        <is>
          <t>Net Banking</t>
        </is>
      </c>
      <c r="P426" t="inlineStr">
        <is>
          <t>Kabir Singh</t>
        </is>
      </c>
      <c r="Q426" t="inlineStr">
        <is>
          <t>CUST-0329</t>
        </is>
      </c>
      <c r="R426" t="n">
        <v>2</v>
      </c>
      <c r="S426" t="inlineStr">
        <is>
          <t>No</t>
        </is>
      </c>
    </row>
    <row r="427">
      <c r="A427" t="inlineStr">
        <is>
          <t>ORD-2405-00426</t>
        </is>
      </c>
      <c r="B427" s="11" t="n">
        <v>45425</v>
      </c>
      <c r="C427" t="inlineStr">
        <is>
          <t>Central</t>
        </is>
      </c>
      <c r="D427" t="inlineStr">
        <is>
          <t>Bhopal</t>
        </is>
      </c>
      <c r="E427" t="inlineStr">
        <is>
          <t>Small Business</t>
        </is>
      </c>
      <c r="F427" t="inlineStr">
        <is>
          <t>Retail Store</t>
        </is>
      </c>
      <c r="G427" t="inlineStr">
        <is>
          <t>Office Supplies</t>
        </is>
      </c>
      <c r="H427" t="inlineStr">
        <is>
          <t>Stapler</t>
        </is>
      </c>
      <c r="I427" t="n">
        <v>4</v>
      </c>
      <c r="J427" s="12" t="n">
        <v>280.76</v>
      </c>
      <c r="K427" s="13" t="n">
        <v>0</v>
      </c>
      <c r="L427" s="12" t="n">
        <v>1123.04</v>
      </c>
      <c r="M427" s="12" t="n">
        <v>752.4400000000001</v>
      </c>
      <c r="N427" s="12" t="n">
        <v>370.6</v>
      </c>
      <c r="O427" t="inlineStr">
        <is>
          <t>Credit Card</t>
        </is>
      </c>
      <c r="P427" t="inlineStr">
        <is>
          <t>Diya Patel</t>
        </is>
      </c>
      <c r="Q427" t="inlineStr">
        <is>
          <t>CUST-0677</t>
        </is>
      </c>
      <c r="R427" t="n">
        <v>1</v>
      </c>
      <c r="S427" t="inlineStr">
        <is>
          <t>Yes</t>
        </is>
      </c>
    </row>
    <row r="428">
      <c r="A428" t="inlineStr">
        <is>
          <t>ORD-2412-00427</t>
        </is>
      </c>
      <c r="B428" s="11" t="n">
        <v>45656</v>
      </c>
      <c r="C428" t="inlineStr">
        <is>
          <t>East</t>
        </is>
      </c>
      <c r="D428" t="inlineStr">
        <is>
          <t>Guwahati</t>
        </is>
      </c>
      <c r="E428" t="inlineStr">
        <is>
          <t>Consumer</t>
        </is>
      </c>
      <c r="F428" t="inlineStr">
        <is>
          <t>Online</t>
        </is>
      </c>
      <c r="G428" t="inlineStr">
        <is>
          <t>Accessories</t>
        </is>
      </c>
      <c r="H428" t="inlineStr">
        <is>
          <t>USB Hub</t>
        </is>
      </c>
      <c r="I428" t="n">
        <v>2</v>
      </c>
      <c r="J428" s="12" t="n">
        <v>1239.72</v>
      </c>
      <c r="K428" s="13" t="n">
        <v>0.15</v>
      </c>
      <c r="L428" s="12" t="n">
        <v>2107.52</v>
      </c>
      <c r="M428" s="12" t="n">
        <v>1686.02</v>
      </c>
      <c r="N428" s="12" t="n">
        <v>421.5</v>
      </c>
      <c r="O428" t="inlineStr">
        <is>
          <t>Net Banking</t>
        </is>
      </c>
      <c r="P428" t="inlineStr">
        <is>
          <t>Diya Patel</t>
        </is>
      </c>
      <c r="Q428" t="inlineStr">
        <is>
          <t>CUST-0692</t>
        </is>
      </c>
      <c r="R428" t="n">
        <v>3</v>
      </c>
      <c r="S428" t="inlineStr">
        <is>
          <t>No</t>
        </is>
      </c>
    </row>
    <row r="429">
      <c r="A429" t="inlineStr">
        <is>
          <t>ORD-2506-00428</t>
        </is>
      </c>
      <c r="B429" s="11" t="n">
        <v>45833</v>
      </c>
      <c r="C429" t="inlineStr">
        <is>
          <t>North</t>
        </is>
      </c>
      <c r="D429" t="inlineStr">
        <is>
          <t>Delhi</t>
        </is>
      </c>
      <c r="E429" t="inlineStr">
        <is>
          <t>Consumer</t>
        </is>
      </c>
      <c r="F429" t="inlineStr">
        <is>
          <t>Direct Sales</t>
        </is>
      </c>
      <c r="G429" t="inlineStr">
        <is>
          <t>Office Supplies</t>
        </is>
      </c>
      <c r="H429" t="inlineStr">
        <is>
          <t>Notebook Pack</t>
        </is>
      </c>
      <c r="I429" t="n">
        <v>2</v>
      </c>
      <c r="J429" s="12" t="n">
        <v>421.15</v>
      </c>
      <c r="K429" s="13" t="n">
        <v>0.1</v>
      </c>
      <c r="L429" s="12" t="n">
        <v>758.0700000000001</v>
      </c>
      <c r="M429" s="12" t="n">
        <v>539.0700000000001</v>
      </c>
      <c r="N429" s="12" t="n">
        <v>219</v>
      </c>
      <c r="O429" t="inlineStr">
        <is>
          <t>Cash</t>
        </is>
      </c>
      <c r="P429" t="inlineStr">
        <is>
          <t>Anaya Rao</t>
        </is>
      </c>
      <c r="Q429" t="inlineStr">
        <is>
          <t>CUST-0345</t>
        </is>
      </c>
      <c r="R429" t="n">
        <v>3</v>
      </c>
      <c r="S429" t="inlineStr">
        <is>
          <t>No</t>
        </is>
      </c>
    </row>
    <row r="430">
      <c r="A430" t="inlineStr">
        <is>
          <t>ORD-2508-00429</t>
        </is>
      </c>
      <c r="B430" s="11" t="n">
        <v>45886</v>
      </c>
      <c r="C430" t="inlineStr">
        <is>
          <t>West</t>
        </is>
      </c>
      <c r="D430" t="inlineStr">
        <is>
          <t>Ahmedabad</t>
        </is>
      </c>
      <c r="E430" t="inlineStr">
        <is>
          <t>Education</t>
        </is>
      </c>
      <c r="F430" t="inlineStr">
        <is>
          <t>Direct Sales</t>
        </is>
      </c>
      <c r="G430" t="inlineStr">
        <is>
          <t>Office Supplies</t>
        </is>
      </c>
      <c r="H430" t="inlineStr">
        <is>
          <t>Paper Ream</t>
        </is>
      </c>
      <c r="I430" t="n">
        <v>3</v>
      </c>
      <c r="J430" s="12" t="n">
        <v>497.04</v>
      </c>
      <c r="K430" s="13" t="n">
        <v>0.03</v>
      </c>
      <c r="L430" s="12" t="n">
        <v>1446.39</v>
      </c>
      <c r="M430" s="12" t="n">
        <v>1118.34</v>
      </c>
      <c r="N430" s="12" t="n">
        <v>328.05</v>
      </c>
      <c r="O430" t="inlineStr">
        <is>
          <t>Credit Card</t>
        </is>
      </c>
      <c r="P430" t="inlineStr">
        <is>
          <t>Sara Khan</t>
        </is>
      </c>
      <c r="Q430" t="inlineStr">
        <is>
          <t>CUST-0409</t>
        </is>
      </c>
      <c r="R430" t="n">
        <v>8</v>
      </c>
      <c r="S430" t="inlineStr">
        <is>
          <t>Yes</t>
        </is>
      </c>
    </row>
    <row r="431">
      <c r="A431" t="inlineStr">
        <is>
          <t>ORD-2503-00430</t>
        </is>
      </c>
      <c r="B431" s="11" t="n">
        <v>45740</v>
      </c>
      <c r="C431" t="inlineStr">
        <is>
          <t>South</t>
        </is>
      </c>
      <c r="D431" t="inlineStr">
        <is>
          <t>Bengaluru</t>
        </is>
      </c>
      <c r="E431" t="inlineStr">
        <is>
          <t>Consumer</t>
        </is>
      </c>
      <c r="F431" t="inlineStr">
        <is>
          <t>Direct Sales</t>
        </is>
      </c>
      <c r="G431" t="inlineStr">
        <is>
          <t>Furniture</t>
        </is>
      </c>
      <c r="H431" t="inlineStr">
        <is>
          <t>Cabinet</t>
        </is>
      </c>
      <c r="I431" t="n">
        <v>2</v>
      </c>
      <c r="J431" s="12" t="n">
        <v>9461.110000000001</v>
      </c>
      <c r="K431" s="13" t="n">
        <v>0.1</v>
      </c>
      <c r="L431" s="12" t="n">
        <v>17030</v>
      </c>
      <c r="M431" s="12" t="n">
        <v>14759.33</v>
      </c>
      <c r="N431" s="12" t="n">
        <v>2270.67</v>
      </c>
      <c r="O431" t="inlineStr">
        <is>
          <t>Credit Card</t>
        </is>
      </c>
      <c r="P431" t="inlineStr">
        <is>
          <t>Diya Patel</t>
        </is>
      </c>
      <c r="Q431" t="inlineStr">
        <is>
          <t>CUST-0722</t>
        </is>
      </c>
      <c r="R431" t="n">
        <v>4</v>
      </c>
      <c r="S431" t="inlineStr">
        <is>
          <t>No</t>
        </is>
      </c>
    </row>
    <row r="432">
      <c r="A432" t="inlineStr">
        <is>
          <t>ORD-2510-00431</t>
        </is>
      </c>
      <c r="B432" s="11" t="n">
        <v>45945</v>
      </c>
      <c r="C432" t="inlineStr">
        <is>
          <t>North</t>
        </is>
      </c>
      <c r="D432" t="inlineStr">
        <is>
          <t>Chandigarh</t>
        </is>
      </c>
      <c r="E432" t="inlineStr">
        <is>
          <t>Small Business</t>
        </is>
      </c>
      <c r="F432" t="inlineStr">
        <is>
          <t>Direct Sales</t>
        </is>
      </c>
      <c r="G432" t="inlineStr">
        <is>
          <t>Technology</t>
        </is>
      </c>
      <c r="H432" t="inlineStr">
        <is>
          <t>Monitor</t>
        </is>
      </c>
      <c r="I432" t="n">
        <v>12</v>
      </c>
      <c r="J432" s="12" t="n">
        <v>13215.5</v>
      </c>
      <c r="K432" s="13" t="n">
        <v>0.15</v>
      </c>
      <c r="L432" s="12" t="n">
        <v>134798.1</v>
      </c>
      <c r="M432" s="12" t="n">
        <v>126868.8</v>
      </c>
      <c r="N432" s="12" t="n">
        <v>7929.3</v>
      </c>
      <c r="O432" t="inlineStr">
        <is>
          <t>Credit Card</t>
        </is>
      </c>
      <c r="P432" t="inlineStr">
        <is>
          <t>Anaya Rao</t>
        </is>
      </c>
      <c r="Q432" t="inlineStr">
        <is>
          <t>CUST-0648</t>
        </is>
      </c>
      <c r="R432" t="n">
        <v>4</v>
      </c>
      <c r="S432" t="inlineStr">
        <is>
          <t>No</t>
        </is>
      </c>
    </row>
    <row r="433">
      <c r="A433" t="inlineStr">
        <is>
          <t>ORD-2504-00432</t>
        </is>
      </c>
      <c r="B433" s="11" t="n">
        <v>45768</v>
      </c>
      <c r="C433" t="inlineStr">
        <is>
          <t>West</t>
        </is>
      </c>
      <c r="D433" t="inlineStr">
        <is>
          <t>Surat</t>
        </is>
      </c>
      <c r="E433" t="inlineStr">
        <is>
          <t>Corporate</t>
        </is>
      </c>
      <c r="F433" t="inlineStr">
        <is>
          <t>Retail Store</t>
        </is>
      </c>
      <c r="G433" t="inlineStr">
        <is>
          <t>Office Supplies</t>
        </is>
      </c>
      <c r="H433" t="inlineStr">
        <is>
          <t>Pen Box</t>
        </is>
      </c>
      <c r="I433" t="n">
        <v>1</v>
      </c>
      <c r="J433" s="12" t="n">
        <v>211.56</v>
      </c>
      <c r="K433" s="13" t="n">
        <v>0.03</v>
      </c>
      <c r="L433" s="12" t="n">
        <v>205.21</v>
      </c>
      <c r="M433" s="12" t="n">
        <v>129.05</v>
      </c>
      <c r="N433" s="12" t="n">
        <v>76.16</v>
      </c>
      <c r="O433" t="inlineStr">
        <is>
          <t>Debit Card</t>
        </is>
      </c>
      <c r="P433" t="inlineStr">
        <is>
          <t>Tara Kapoor</t>
        </is>
      </c>
      <c r="Q433" t="inlineStr">
        <is>
          <t>CUST-0506</t>
        </is>
      </c>
      <c r="R433" t="n">
        <v>2</v>
      </c>
      <c r="S433" t="inlineStr">
        <is>
          <t>No</t>
        </is>
      </c>
    </row>
    <row r="434">
      <c r="A434" t="inlineStr">
        <is>
          <t>ORD-2409-00433</t>
        </is>
      </c>
      <c r="B434" s="11" t="n">
        <v>45541</v>
      </c>
      <c r="C434" t="inlineStr">
        <is>
          <t>Central</t>
        </is>
      </c>
      <c r="D434" t="inlineStr">
        <is>
          <t>Nagpur</t>
        </is>
      </c>
      <c r="E434" t="inlineStr">
        <is>
          <t>Consumer</t>
        </is>
      </c>
      <c r="F434" t="inlineStr">
        <is>
          <t>Online</t>
        </is>
      </c>
      <c r="G434" t="inlineStr">
        <is>
          <t>Technology</t>
        </is>
      </c>
      <c r="H434" t="inlineStr">
        <is>
          <t>Printer</t>
        </is>
      </c>
      <c r="I434" t="n">
        <v>3</v>
      </c>
      <c r="J434" s="12" t="n">
        <v>11689.24</v>
      </c>
      <c r="K434" s="13" t="n">
        <v>0.15</v>
      </c>
      <c r="L434" s="12" t="n">
        <v>29807.56</v>
      </c>
      <c r="M434" s="12" t="n">
        <v>28755.53</v>
      </c>
      <c r="N434" s="12" t="n">
        <v>1052.03</v>
      </c>
      <c r="O434" t="inlineStr">
        <is>
          <t>Credit Card</t>
        </is>
      </c>
      <c r="P434" t="inlineStr">
        <is>
          <t>Kabir Singh</t>
        </is>
      </c>
      <c r="Q434" t="inlineStr">
        <is>
          <t>CUST-0529</t>
        </is>
      </c>
      <c r="R434" t="n">
        <v>4</v>
      </c>
      <c r="S434" t="inlineStr">
        <is>
          <t>No</t>
        </is>
      </c>
    </row>
    <row r="435">
      <c r="A435" t="inlineStr">
        <is>
          <t>ORD-2404-00434</t>
        </is>
      </c>
      <c r="B435" s="11" t="n">
        <v>45407</v>
      </c>
      <c r="C435" t="inlineStr">
        <is>
          <t>North</t>
        </is>
      </c>
      <c r="D435" t="inlineStr">
        <is>
          <t>Chandigarh</t>
        </is>
      </c>
      <c r="E435" t="inlineStr">
        <is>
          <t>Education</t>
        </is>
      </c>
      <c r="F435" t="inlineStr">
        <is>
          <t>Partner</t>
        </is>
      </c>
      <c r="G435" t="inlineStr">
        <is>
          <t>Technology</t>
        </is>
      </c>
      <c r="H435" t="inlineStr">
        <is>
          <t>Tablet</t>
        </is>
      </c>
      <c r="I435" t="n">
        <v>2</v>
      </c>
      <c r="J435" s="12" t="n">
        <v>24499.86</v>
      </c>
      <c r="K435" s="13" t="n">
        <v>0.1</v>
      </c>
      <c r="L435" s="12" t="n">
        <v>44099.75</v>
      </c>
      <c r="M435" s="12" t="n">
        <v>40669.77</v>
      </c>
      <c r="N435" s="12" t="n">
        <v>3429.98</v>
      </c>
      <c r="O435" t="inlineStr">
        <is>
          <t>Debit Card</t>
        </is>
      </c>
      <c r="P435" t="inlineStr">
        <is>
          <t>Diya Patel</t>
        </is>
      </c>
      <c r="Q435" t="inlineStr">
        <is>
          <t>CUST-0656</t>
        </is>
      </c>
      <c r="R435" t="n">
        <v>4</v>
      </c>
      <c r="S435" t="inlineStr">
        <is>
          <t>No</t>
        </is>
      </c>
    </row>
    <row r="436">
      <c r="A436" t="inlineStr">
        <is>
          <t>ORD-2407-00435</t>
        </is>
      </c>
      <c r="B436" s="11" t="n">
        <v>45496</v>
      </c>
      <c r="C436" t="inlineStr">
        <is>
          <t>South</t>
        </is>
      </c>
      <c r="D436" t="inlineStr">
        <is>
          <t>Bengaluru</t>
        </is>
      </c>
      <c r="E436" t="inlineStr">
        <is>
          <t>Small Business</t>
        </is>
      </c>
      <c r="F436" t="inlineStr">
        <is>
          <t>Direct Sales</t>
        </is>
      </c>
      <c r="G436" t="inlineStr">
        <is>
          <t>Office Supplies</t>
        </is>
      </c>
      <c r="H436" t="inlineStr">
        <is>
          <t>File Folder</t>
        </is>
      </c>
      <c r="I436" t="n">
        <v>2</v>
      </c>
      <c r="J436" s="12" t="n">
        <v>101.7</v>
      </c>
      <c r="K436" s="13" t="n">
        <v>0.15</v>
      </c>
      <c r="L436" s="12" t="n">
        <v>172.89</v>
      </c>
      <c r="M436" s="12" t="n">
        <v>117.97</v>
      </c>
      <c r="N436" s="12" t="n">
        <v>54.92</v>
      </c>
      <c r="O436" t="inlineStr">
        <is>
          <t>UPI</t>
        </is>
      </c>
      <c r="P436" t="inlineStr">
        <is>
          <t>Diya Patel</t>
        </is>
      </c>
      <c r="Q436" t="inlineStr">
        <is>
          <t>CUST-0275</t>
        </is>
      </c>
      <c r="R436" t="n">
        <v>4</v>
      </c>
      <c r="S436" t="inlineStr">
        <is>
          <t>No</t>
        </is>
      </c>
    </row>
    <row r="437">
      <c r="A437" t="inlineStr">
        <is>
          <t>ORD-2411-00436</t>
        </is>
      </c>
      <c r="B437" s="11" t="n">
        <v>45625</v>
      </c>
      <c r="C437" t="inlineStr">
        <is>
          <t>West</t>
        </is>
      </c>
      <c r="D437" t="inlineStr">
        <is>
          <t>Surat</t>
        </is>
      </c>
      <c r="E437" t="inlineStr">
        <is>
          <t>Small Business</t>
        </is>
      </c>
      <c r="F437" t="inlineStr">
        <is>
          <t>Direct Sales</t>
        </is>
      </c>
      <c r="G437" t="inlineStr">
        <is>
          <t>Furniture</t>
        </is>
      </c>
      <c r="H437" t="inlineStr">
        <is>
          <t>Desk</t>
        </is>
      </c>
      <c r="I437" t="n">
        <v>1</v>
      </c>
      <c r="J437" s="12" t="n">
        <v>13983.24</v>
      </c>
      <c r="K437" s="13" t="n">
        <v>0</v>
      </c>
      <c r="L437" s="12" t="n">
        <v>13983.24</v>
      </c>
      <c r="M437" s="12" t="n">
        <v>10487.43</v>
      </c>
      <c r="N437" s="12" t="n">
        <v>3495.81</v>
      </c>
      <c r="O437" t="inlineStr">
        <is>
          <t>Net Banking</t>
        </is>
      </c>
      <c r="P437" t="inlineStr">
        <is>
          <t>Sara Khan</t>
        </is>
      </c>
      <c r="Q437" t="inlineStr">
        <is>
          <t>CUST-0117</t>
        </is>
      </c>
      <c r="R437" t="n">
        <v>2</v>
      </c>
      <c r="S437" t="inlineStr">
        <is>
          <t>Yes</t>
        </is>
      </c>
    </row>
    <row r="438">
      <c r="A438" t="inlineStr">
        <is>
          <t>ORD-2501-00437</t>
        </is>
      </c>
      <c r="B438" s="11" t="n">
        <v>45673</v>
      </c>
      <c r="C438" t="inlineStr">
        <is>
          <t>Central</t>
        </is>
      </c>
      <c r="D438" t="inlineStr">
        <is>
          <t>Bhopal</t>
        </is>
      </c>
      <c r="E438" t="inlineStr">
        <is>
          <t>Consumer</t>
        </is>
      </c>
      <c r="F438" t="inlineStr">
        <is>
          <t>Retail Store</t>
        </is>
      </c>
      <c r="G438" t="inlineStr">
        <is>
          <t>Technology</t>
        </is>
      </c>
      <c r="H438" t="inlineStr">
        <is>
          <t>Headphones</t>
        </is>
      </c>
      <c r="I438" t="n">
        <v>4</v>
      </c>
      <c r="J438" s="12" t="n">
        <v>2605.57</v>
      </c>
      <c r="K438" s="13" t="n">
        <v>0.15</v>
      </c>
      <c r="L438" s="12" t="n">
        <v>8858.940000000001</v>
      </c>
      <c r="M438" s="12" t="n">
        <v>7712.49</v>
      </c>
      <c r="N438" s="12" t="n">
        <v>1146.45</v>
      </c>
      <c r="O438" t="inlineStr">
        <is>
          <t>Debit Card</t>
        </is>
      </c>
      <c r="P438" t="inlineStr">
        <is>
          <t>Tara Kapoor</t>
        </is>
      </c>
      <c r="Q438" t="inlineStr">
        <is>
          <t>CUST-0336</t>
        </is>
      </c>
      <c r="R438" t="n">
        <v>4</v>
      </c>
      <c r="S438" t="inlineStr">
        <is>
          <t>No</t>
        </is>
      </c>
    </row>
    <row r="439">
      <c r="A439" t="inlineStr">
        <is>
          <t>ORD-2408-00438</t>
        </is>
      </c>
      <c r="B439" s="11" t="n">
        <v>45505</v>
      </c>
      <c r="C439" t="inlineStr">
        <is>
          <t>Central</t>
        </is>
      </c>
      <c r="D439" t="inlineStr">
        <is>
          <t>Indore</t>
        </is>
      </c>
      <c r="E439" t="inlineStr">
        <is>
          <t>Corporate</t>
        </is>
      </c>
      <c r="F439" t="inlineStr">
        <is>
          <t>Retail Store</t>
        </is>
      </c>
      <c r="G439" t="inlineStr">
        <is>
          <t>Furniture</t>
        </is>
      </c>
      <c r="H439" t="inlineStr">
        <is>
          <t>Bookshelf</t>
        </is>
      </c>
      <c r="I439" t="n">
        <v>3</v>
      </c>
      <c r="J439" s="12" t="n">
        <v>5886.26</v>
      </c>
      <c r="K439" s="13" t="n">
        <v>0.1</v>
      </c>
      <c r="L439" s="12" t="n">
        <v>15892.9</v>
      </c>
      <c r="M439" s="12" t="n">
        <v>12890.91</v>
      </c>
      <c r="N439" s="12" t="n">
        <v>3001.99</v>
      </c>
      <c r="O439" t="inlineStr">
        <is>
          <t>Net Banking</t>
        </is>
      </c>
      <c r="P439" t="inlineStr">
        <is>
          <t>Meera Joshi</t>
        </is>
      </c>
      <c r="Q439" t="inlineStr">
        <is>
          <t>CUST-0170</t>
        </is>
      </c>
      <c r="R439" t="n">
        <v>2</v>
      </c>
      <c r="S439" t="inlineStr">
        <is>
          <t>Yes</t>
        </is>
      </c>
    </row>
    <row r="440">
      <c r="A440" t="inlineStr">
        <is>
          <t>ORD-2409-00439</t>
        </is>
      </c>
      <c r="B440" s="11" t="n">
        <v>45549</v>
      </c>
      <c r="C440" t="inlineStr">
        <is>
          <t>East</t>
        </is>
      </c>
      <c r="D440" t="inlineStr">
        <is>
          <t>Bhubaneswar</t>
        </is>
      </c>
      <c r="E440" t="inlineStr">
        <is>
          <t>Consumer</t>
        </is>
      </c>
      <c r="F440" t="inlineStr">
        <is>
          <t>Retail Store</t>
        </is>
      </c>
      <c r="G440" t="inlineStr">
        <is>
          <t>Accessories</t>
        </is>
      </c>
      <c r="H440" t="inlineStr">
        <is>
          <t>Laptop Stand</t>
        </is>
      </c>
      <c r="I440" t="n">
        <v>1</v>
      </c>
      <c r="J440" s="12" t="n">
        <v>1804.34</v>
      </c>
      <c r="K440" s="13" t="n">
        <v>0</v>
      </c>
      <c r="L440" s="12" t="n">
        <v>1804.34</v>
      </c>
      <c r="M440" s="12" t="n">
        <v>1263.04</v>
      </c>
      <c r="N440" s="12" t="n">
        <v>541.3</v>
      </c>
      <c r="O440" t="inlineStr">
        <is>
          <t>UPI</t>
        </is>
      </c>
      <c r="P440" t="inlineStr">
        <is>
          <t>Meera Joshi</t>
        </is>
      </c>
      <c r="Q440" t="inlineStr">
        <is>
          <t>CUST-0631</t>
        </is>
      </c>
      <c r="R440" t="n">
        <v>3</v>
      </c>
      <c r="S440" t="inlineStr">
        <is>
          <t>No</t>
        </is>
      </c>
    </row>
    <row r="441">
      <c r="A441" t="inlineStr">
        <is>
          <t>ORD-2502-00440</t>
        </is>
      </c>
      <c r="B441" s="11" t="n">
        <v>45712</v>
      </c>
      <c r="C441" t="inlineStr">
        <is>
          <t>South</t>
        </is>
      </c>
      <c r="D441" t="inlineStr">
        <is>
          <t>Kochi</t>
        </is>
      </c>
      <c r="E441" t="inlineStr">
        <is>
          <t>Consumer</t>
        </is>
      </c>
      <c r="F441" t="inlineStr">
        <is>
          <t>Retail Store</t>
        </is>
      </c>
      <c r="G441" t="inlineStr">
        <is>
          <t>Technology</t>
        </is>
      </c>
      <c r="H441" t="inlineStr">
        <is>
          <t>Monitor</t>
        </is>
      </c>
      <c r="I441" t="n">
        <v>6</v>
      </c>
      <c r="J441" s="12" t="n">
        <v>14761.09</v>
      </c>
      <c r="K441" s="13" t="n">
        <v>0</v>
      </c>
      <c r="L441" s="12" t="n">
        <v>88566.53999999999</v>
      </c>
      <c r="M441" s="12" t="n">
        <v>70853.23</v>
      </c>
      <c r="N441" s="12" t="n">
        <v>17713.31</v>
      </c>
      <c r="O441" t="inlineStr">
        <is>
          <t>UPI</t>
        </is>
      </c>
      <c r="P441" t="inlineStr">
        <is>
          <t>Diya Patel</t>
        </is>
      </c>
      <c r="Q441" t="inlineStr">
        <is>
          <t>CUST-0452</t>
        </is>
      </c>
      <c r="R441" t="n">
        <v>5</v>
      </c>
      <c r="S441" t="inlineStr">
        <is>
          <t>No</t>
        </is>
      </c>
    </row>
    <row r="442">
      <c r="A442" t="inlineStr">
        <is>
          <t>ORD-2411-00441</t>
        </is>
      </c>
      <c r="B442" s="11" t="n">
        <v>45611</v>
      </c>
      <c r="C442" t="inlineStr">
        <is>
          <t>South</t>
        </is>
      </c>
      <c r="D442" t="inlineStr">
        <is>
          <t>Chennai</t>
        </is>
      </c>
      <c r="E442" t="inlineStr">
        <is>
          <t>Small Business</t>
        </is>
      </c>
      <c r="F442" t="inlineStr">
        <is>
          <t>Retail Store</t>
        </is>
      </c>
      <c r="G442" t="inlineStr">
        <is>
          <t>Accessories</t>
        </is>
      </c>
      <c r="H442" t="inlineStr">
        <is>
          <t>Mouse</t>
        </is>
      </c>
      <c r="I442" t="n">
        <v>3</v>
      </c>
      <c r="J442" s="12" t="n">
        <v>846.5599999999999</v>
      </c>
      <c r="K442" s="13" t="n">
        <v>0.05</v>
      </c>
      <c r="L442" s="12" t="n">
        <v>2412.7</v>
      </c>
      <c r="M442" s="12" t="n">
        <v>1676.19</v>
      </c>
      <c r="N442" s="12" t="n">
        <v>736.51</v>
      </c>
      <c r="O442" t="inlineStr">
        <is>
          <t>Cash</t>
        </is>
      </c>
      <c r="P442" t="inlineStr">
        <is>
          <t>Meera Joshi</t>
        </is>
      </c>
      <c r="Q442" t="inlineStr">
        <is>
          <t>CUST-0706</t>
        </is>
      </c>
      <c r="R442" t="n">
        <v>4</v>
      </c>
      <c r="S442" t="inlineStr">
        <is>
          <t>Yes</t>
        </is>
      </c>
    </row>
    <row r="443">
      <c r="A443" t="inlineStr">
        <is>
          <t>ORD-2505-00442</t>
        </is>
      </c>
      <c r="B443" s="11" t="n">
        <v>45797</v>
      </c>
      <c r="C443" t="inlineStr">
        <is>
          <t>West</t>
        </is>
      </c>
      <c r="D443" t="inlineStr">
        <is>
          <t>Mumbai</t>
        </is>
      </c>
      <c r="E443" t="inlineStr">
        <is>
          <t>Small Business</t>
        </is>
      </c>
      <c r="F443" t="inlineStr">
        <is>
          <t>Retail Store</t>
        </is>
      </c>
      <c r="G443" t="inlineStr">
        <is>
          <t>Technology</t>
        </is>
      </c>
      <c r="H443" t="inlineStr">
        <is>
          <t>Printer</t>
        </is>
      </c>
      <c r="I443" t="n">
        <v>4</v>
      </c>
      <c r="J443" s="12" t="n">
        <v>10381.41</v>
      </c>
      <c r="K443" s="13" t="n">
        <v>0.1</v>
      </c>
      <c r="L443" s="12" t="n">
        <v>37373.08</v>
      </c>
      <c r="M443" s="12" t="n">
        <v>34051.02</v>
      </c>
      <c r="N443" s="12" t="n">
        <v>3322.06</v>
      </c>
      <c r="O443" t="inlineStr">
        <is>
          <t>Debit Card</t>
        </is>
      </c>
      <c r="P443" t="inlineStr">
        <is>
          <t>Diya Patel</t>
        </is>
      </c>
      <c r="Q443" t="inlineStr">
        <is>
          <t>CUST-0258</t>
        </is>
      </c>
      <c r="R443" t="n">
        <v>4</v>
      </c>
      <c r="S443" t="inlineStr">
        <is>
          <t>No</t>
        </is>
      </c>
    </row>
    <row r="444">
      <c r="A444" t="inlineStr">
        <is>
          <t>ORD-2503-00443</t>
        </is>
      </c>
      <c r="B444" s="11" t="n">
        <v>45730</v>
      </c>
      <c r="C444" t="inlineStr">
        <is>
          <t>North</t>
        </is>
      </c>
      <c r="D444" t="inlineStr">
        <is>
          <t>Chandigarh</t>
        </is>
      </c>
      <c r="E444" t="inlineStr">
        <is>
          <t>Consumer</t>
        </is>
      </c>
      <c r="F444" t="inlineStr">
        <is>
          <t>Online</t>
        </is>
      </c>
      <c r="G444" t="inlineStr">
        <is>
          <t>Accessories</t>
        </is>
      </c>
      <c r="H444" t="inlineStr">
        <is>
          <t>Mouse</t>
        </is>
      </c>
      <c r="I444" t="n">
        <v>6</v>
      </c>
      <c r="J444" s="12" t="n">
        <v>854.4400000000001</v>
      </c>
      <c r="K444" s="13" t="n">
        <v>0.15</v>
      </c>
      <c r="L444" s="12" t="n">
        <v>4357.64</v>
      </c>
      <c r="M444" s="12" t="n">
        <v>3383.58</v>
      </c>
      <c r="N444" s="12" t="n">
        <v>974.0599999999999</v>
      </c>
      <c r="O444" t="inlineStr">
        <is>
          <t>Credit Card</t>
        </is>
      </c>
      <c r="P444" t="inlineStr">
        <is>
          <t>Aarav Sharma</t>
        </is>
      </c>
      <c r="Q444" t="inlineStr">
        <is>
          <t>CUST-0159</t>
        </is>
      </c>
      <c r="R444" t="n">
        <v>4</v>
      </c>
      <c r="S444" t="inlineStr">
        <is>
          <t>Yes</t>
        </is>
      </c>
    </row>
    <row r="445">
      <c r="A445" t="inlineStr">
        <is>
          <t>ORD-2506-00444</t>
        </is>
      </c>
      <c r="B445" s="11" t="n">
        <v>45832</v>
      </c>
      <c r="C445" t="inlineStr">
        <is>
          <t>East</t>
        </is>
      </c>
      <c r="D445" t="inlineStr">
        <is>
          <t>Bhubaneswar</t>
        </is>
      </c>
      <c r="E445" t="inlineStr">
        <is>
          <t>Small Business</t>
        </is>
      </c>
      <c r="F445" t="inlineStr">
        <is>
          <t>Retail Store</t>
        </is>
      </c>
      <c r="G445" t="inlineStr">
        <is>
          <t>Technology</t>
        </is>
      </c>
      <c r="H445" t="inlineStr">
        <is>
          <t>Laptop</t>
        </is>
      </c>
      <c r="I445" t="n">
        <v>4</v>
      </c>
      <c r="J445" s="12" t="n">
        <v>40679.1</v>
      </c>
      <c r="K445" s="13" t="n">
        <v>0.2</v>
      </c>
      <c r="L445" s="12" t="n">
        <v>130173.12</v>
      </c>
      <c r="M445" s="12" t="n">
        <v>139936.1</v>
      </c>
      <c r="N445" s="12" t="n">
        <v>-9762.98</v>
      </c>
      <c r="O445" t="inlineStr">
        <is>
          <t>Debit Card</t>
        </is>
      </c>
      <c r="P445" t="inlineStr">
        <is>
          <t>Tara Kapoor</t>
        </is>
      </c>
      <c r="Q445" t="inlineStr">
        <is>
          <t>CUST-0051</t>
        </is>
      </c>
      <c r="R445" t="n">
        <v>1</v>
      </c>
      <c r="S445" t="inlineStr">
        <is>
          <t>No</t>
        </is>
      </c>
    </row>
    <row r="446">
      <c r="A446" t="inlineStr">
        <is>
          <t>ORD-2509-00445</t>
        </is>
      </c>
      <c r="B446" s="11" t="n">
        <v>45907</v>
      </c>
      <c r="C446" t="inlineStr">
        <is>
          <t>West</t>
        </is>
      </c>
      <c r="D446" t="inlineStr">
        <is>
          <t>Mumbai</t>
        </is>
      </c>
      <c r="E446" t="inlineStr">
        <is>
          <t>Education</t>
        </is>
      </c>
      <c r="F446" t="inlineStr">
        <is>
          <t>Retail Store</t>
        </is>
      </c>
      <c r="G446" t="inlineStr">
        <is>
          <t>Accessories</t>
        </is>
      </c>
      <c r="H446" t="inlineStr">
        <is>
          <t>Webcam</t>
        </is>
      </c>
      <c r="I446" t="n">
        <v>4</v>
      </c>
      <c r="J446" s="12" t="n">
        <v>3521.75</v>
      </c>
      <c r="K446" s="13" t="n">
        <v>0.2</v>
      </c>
      <c r="L446" s="12" t="n">
        <v>11269.6</v>
      </c>
      <c r="M446" s="12" t="n">
        <v>10706.12</v>
      </c>
      <c r="N446" s="12" t="n">
        <v>563.48</v>
      </c>
      <c r="O446" t="inlineStr">
        <is>
          <t>Cash</t>
        </is>
      </c>
      <c r="P446" t="inlineStr">
        <is>
          <t>Tara Kapoor</t>
        </is>
      </c>
      <c r="Q446" t="inlineStr">
        <is>
          <t>CUST-0505</t>
        </is>
      </c>
      <c r="R446" t="n">
        <v>4</v>
      </c>
      <c r="S446" t="inlineStr">
        <is>
          <t>Yes</t>
        </is>
      </c>
    </row>
    <row r="447">
      <c r="A447" t="inlineStr">
        <is>
          <t>ORD-2506-00446</t>
        </is>
      </c>
      <c r="B447" s="11" t="n">
        <v>45809</v>
      </c>
      <c r="C447" t="inlineStr">
        <is>
          <t>Central</t>
        </is>
      </c>
      <c r="D447" t="inlineStr">
        <is>
          <t>Indore</t>
        </is>
      </c>
      <c r="E447" t="inlineStr">
        <is>
          <t>Small Business</t>
        </is>
      </c>
      <c r="F447" t="inlineStr">
        <is>
          <t>Retail Store</t>
        </is>
      </c>
      <c r="G447" t="inlineStr">
        <is>
          <t>Furniture</t>
        </is>
      </c>
      <c r="H447" t="inlineStr">
        <is>
          <t>Desk</t>
        </is>
      </c>
      <c r="I447" t="n">
        <v>5</v>
      </c>
      <c r="J447" s="12" t="n">
        <v>13617.48</v>
      </c>
      <c r="K447" s="13" t="n">
        <v>0.2</v>
      </c>
      <c r="L447" s="12" t="n">
        <v>54469.92</v>
      </c>
      <c r="M447" s="12" t="n">
        <v>51065.55</v>
      </c>
      <c r="N447" s="12" t="n">
        <v>3404.37</v>
      </c>
      <c r="O447" t="inlineStr">
        <is>
          <t>Credit Card</t>
        </is>
      </c>
      <c r="P447" t="inlineStr">
        <is>
          <t>Aarav Sharma</t>
        </is>
      </c>
      <c r="Q447" t="inlineStr">
        <is>
          <t>CUST-0233</t>
        </is>
      </c>
      <c r="R447" t="n">
        <v>6</v>
      </c>
      <c r="S447" t="inlineStr">
        <is>
          <t>No</t>
        </is>
      </c>
    </row>
    <row r="448">
      <c r="A448" t="inlineStr">
        <is>
          <t>ORD-2508-00447</t>
        </is>
      </c>
      <c r="B448" s="11" t="n">
        <v>45897</v>
      </c>
      <c r="C448" t="inlineStr">
        <is>
          <t>Central</t>
        </is>
      </c>
      <c r="D448" t="inlineStr">
        <is>
          <t>Raipur</t>
        </is>
      </c>
      <c r="E448" t="inlineStr">
        <is>
          <t>Education</t>
        </is>
      </c>
      <c r="F448" t="inlineStr">
        <is>
          <t>Partner</t>
        </is>
      </c>
      <c r="G448" t="inlineStr">
        <is>
          <t>Furniture</t>
        </is>
      </c>
      <c r="H448" t="inlineStr">
        <is>
          <t>Office Chair</t>
        </is>
      </c>
      <c r="I448" t="n">
        <v>4</v>
      </c>
      <c r="J448" s="12" t="n">
        <v>6690.2</v>
      </c>
      <c r="K448" s="13" t="n">
        <v>0.2</v>
      </c>
      <c r="L448" s="12" t="n">
        <v>21408.64</v>
      </c>
      <c r="M448" s="12" t="n">
        <v>18464.95</v>
      </c>
      <c r="N448" s="12" t="n">
        <v>2943.69</v>
      </c>
      <c r="O448" t="inlineStr">
        <is>
          <t>Cash</t>
        </is>
      </c>
      <c r="P448" t="inlineStr">
        <is>
          <t>Kabir Singh</t>
        </is>
      </c>
      <c r="Q448" t="inlineStr">
        <is>
          <t>CUST-0439</t>
        </is>
      </c>
      <c r="R448" t="n">
        <v>1</v>
      </c>
      <c r="S448" t="inlineStr">
        <is>
          <t>Yes</t>
        </is>
      </c>
    </row>
    <row r="449">
      <c r="A449" t="inlineStr">
        <is>
          <t>ORD-2407-00448</t>
        </is>
      </c>
      <c r="B449" s="11" t="n">
        <v>45495</v>
      </c>
      <c r="C449" t="inlineStr">
        <is>
          <t>East</t>
        </is>
      </c>
      <c r="D449" t="inlineStr">
        <is>
          <t>Guwahati</t>
        </is>
      </c>
      <c r="E449" t="inlineStr">
        <is>
          <t>Small Business</t>
        </is>
      </c>
      <c r="F449" t="inlineStr">
        <is>
          <t>Retail Store</t>
        </is>
      </c>
      <c r="G449" t="inlineStr">
        <is>
          <t>Office Supplies</t>
        </is>
      </c>
      <c r="H449" t="inlineStr">
        <is>
          <t>Notebook Pack</t>
        </is>
      </c>
      <c r="I449" t="n">
        <v>5</v>
      </c>
      <c r="J449" s="12" t="n">
        <v>367.35</v>
      </c>
      <c r="K449" s="13" t="n">
        <v>0.05</v>
      </c>
      <c r="L449" s="12" t="n">
        <v>1744.91</v>
      </c>
      <c r="M449" s="12" t="n">
        <v>1175.52</v>
      </c>
      <c r="N449" s="12" t="n">
        <v>569.39</v>
      </c>
      <c r="O449" t="inlineStr">
        <is>
          <t>Net Banking</t>
        </is>
      </c>
      <c r="P449" t="inlineStr">
        <is>
          <t>Rohan Verma</t>
        </is>
      </c>
      <c r="Q449" t="inlineStr">
        <is>
          <t>CUST-0355</t>
        </is>
      </c>
      <c r="R449" t="n">
        <v>2</v>
      </c>
      <c r="S449" t="inlineStr">
        <is>
          <t>No</t>
        </is>
      </c>
    </row>
    <row r="450">
      <c r="A450" t="inlineStr">
        <is>
          <t>ORD-2403-00449</t>
        </is>
      </c>
      <c r="B450" s="11" t="n">
        <v>45354</v>
      </c>
      <c r="C450" t="inlineStr">
        <is>
          <t>West</t>
        </is>
      </c>
      <c r="D450" t="inlineStr">
        <is>
          <t>Surat</t>
        </is>
      </c>
      <c r="E450" t="inlineStr">
        <is>
          <t>Consumer</t>
        </is>
      </c>
      <c r="F450" t="inlineStr">
        <is>
          <t>Direct Sales</t>
        </is>
      </c>
      <c r="G450" t="inlineStr">
        <is>
          <t>Accessories</t>
        </is>
      </c>
      <c r="H450" t="inlineStr">
        <is>
          <t>Mouse</t>
        </is>
      </c>
      <c r="I450" t="n">
        <v>3</v>
      </c>
      <c r="J450" s="12" t="n">
        <v>820</v>
      </c>
      <c r="K450" s="13" t="n">
        <v>0.1</v>
      </c>
      <c r="L450" s="12" t="n">
        <v>2214</v>
      </c>
      <c r="M450" s="12" t="n">
        <v>1623.6</v>
      </c>
      <c r="N450" s="12" t="n">
        <v>590.4</v>
      </c>
      <c r="O450" t="inlineStr">
        <is>
          <t>Cash</t>
        </is>
      </c>
      <c r="P450" t="inlineStr">
        <is>
          <t>Sara Khan</t>
        </is>
      </c>
      <c r="Q450" t="inlineStr">
        <is>
          <t>CUST-0243</t>
        </is>
      </c>
      <c r="R450" t="n">
        <v>3</v>
      </c>
      <c r="S450" t="inlineStr">
        <is>
          <t>No</t>
        </is>
      </c>
    </row>
    <row r="451">
      <c r="A451" t="inlineStr">
        <is>
          <t>ORD-2409-00450</t>
        </is>
      </c>
      <c r="B451" s="11" t="n">
        <v>45544</v>
      </c>
      <c r="C451" t="inlineStr">
        <is>
          <t>North</t>
        </is>
      </c>
      <c r="D451" t="inlineStr">
        <is>
          <t>Chandigarh</t>
        </is>
      </c>
      <c r="E451" t="inlineStr">
        <is>
          <t>Small Business</t>
        </is>
      </c>
      <c r="F451" t="inlineStr">
        <is>
          <t>Retail Store</t>
        </is>
      </c>
      <c r="G451" t="inlineStr">
        <is>
          <t>Office Supplies</t>
        </is>
      </c>
      <c r="H451" t="inlineStr">
        <is>
          <t>Marker Set</t>
        </is>
      </c>
      <c r="I451" t="n">
        <v>2</v>
      </c>
      <c r="J451" s="12" t="n">
        <v>234.61</v>
      </c>
      <c r="K451" s="13" t="n">
        <v>0.05</v>
      </c>
      <c r="L451" s="12" t="n">
        <v>445.76</v>
      </c>
      <c r="M451" s="12" t="n">
        <v>304.99</v>
      </c>
      <c r="N451" s="12" t="n">
        <v>140.77</v>
      </c>
      <c r="O451" t="inlineStr">
        <is>
          <t>Net Banking</t>
        </is>
      </c>
      <c r="P451" t="inlineStr">
        <is>
          <t>Ishaan Mehta</t>
        </is>
      </c>
      <c r="Q451" t="inlineStr">
        <is>
          <t>CUST-0830</t>
        </is>
      </c>
      <c r="R451" t="n">
        <v>3</v>
      </c>
      <c r="S451" t="inlineStr">
        <is>
          <t>No</t>
        </is>
      </c>
    </row>
    <row r="452">
      <c r="A452" t="inlineStr">
        <is>
          <t>ORD-2410-00451</t>
        </is>
      </c>
      <c r="B452" s="11" t="n">
        <v>45571</v>
      </c>
      <c r="C452" t="inlineStr">
        <is>
          <t>East</t>
        </is>
      </c>
      <c r="D452" t="inlineStr">
        <is>
          <t>Guwahati</t>
        </is>
      </c>
      <c r="E452" t="inlineStr">
        <is>
          <t>Small Business</t>
        </is>
      </c>
      <c r="F452" t="inlineStr">
        <is>
          <t>Retail Store</t>
        </is>
      </c>
      <c r="G452" t="inlineStr">
        <is>
          <t>Office Supplies</t>
        </is>
      </c>
      <c r="H452" t="inlineStr">
        <is>
          <t>File Folder</t>
        </is>
      </c>
      <c r="I452" t="n">
        <v>12</v>
      </c>
      <c r="J452" s="12" t="n">
        <v>107.87</v>
      </c>
      <c r="K452" s="13" t="n">
        <v>0.1</v>
      </c>
      <c r="L452" s="12" t="n">
        <v>1165</v>
      </c>
      <c r="M452" s="12" t="n">
        <v>750.78</v>
      </c>
      <c r="N452" s="12" t="n">
        <v>414.22</v>
      </c>
      <c r="O452" t="inlineStr">
        <is>
          <t>Cash</t>
        </is>
      </c>
      <c r="P452" t="inlineStr">
        <is>
          <t>Anaya Rao</t>
        </is>
      </c>
      <c r="Q452" t="inlineStr">
        <is>
          <t>CUST-0118</t>
        </is>
      </c>
      <c r="R452" t="n">
        <v>2</v>
      </c>
      <c r="S452" t="inlineStr">
        <is>
          <t>No</t>
        </is>
      </c>
    </row>
    <row r="453">
      <c r="A453" t="inlineStr">
        <is>
          <t>ORD-2411-00452</t>
        </is>
      </c>
      <c r="B453" s="11" t="n">
        <v>45611</v>
      </c>
      <c r="C453" t="inlineStr">
        <is>
          <t>West</t>
        </is>
      </c>
      <c r="D453" t="inlineStr">
        <is>
          <t>Surat</t>
        </is>
      </c>
      <c r="E453" t="inlineStr">
        <is>
          <t>Corporate</t>
        </is>
      </c>
      <c r="F453" t="inlineStr">
        <is>
          <t>Online</t>
        </is>
      </c>
      <c r="G453" t="inlineStr">
        <is>
          <t>Accessories</t>
        </is>
      </c>
      <c r="H453" t="inlineStr">
        <is>
          <t>USB Hub</t>
        </is>
      </c>
      <c r="I453" t="n">
        <v>1</v>
      </c>
      <c r="J453" s="12" t="n">
        <v>1194.69</v>
      </c>
      <c r="K453" s="13" t="n">
        <v>0</v>
      </c>
      <c r="L453" s="12" t="n">
        <v>1194.69</v>
      </c>
      <c r="M453" s="12" t="n">
        <v>812.39</v>
      </c>
      <c r="N453" s="12" t="n">
        <v>382.3</v>
      </c>
      <c r="O453" t="inlineStr">
        <is>
          <t>Credit Card</t>
        </is>
      </c>
      <c r="P453" t="inlineStr">
        <is>
          <t>Ishaan Mehta</t>
        </is>
      </c>
      <c r="Q453" t="inlineStr">
        <is>
          <t>CUST-0438</t>
        </is>
      </c>
      <c r="R453" t="n">
        <v>5</v>
      </c>
      <c r="S453" t="inlineStr">
        <is>
          <t>Yes</t>
        </is>
      </c>
    </row>
    <row r="454">
      <c r="A454" t="inlineStr">
        <is>
          <t>ORD-2407-00453</t>
        </is>
      </c>
      <c r="B454" s="11" t="n">
        <v>45491</v>
      </c>
      <c r="C454" t="inlineStr">
        <is>
          <t>South</t>
        </is>
      </c>
      <c r="D454" t="inlineStr">
        <is>
          <t>Kochi</t>
        </is>
      </c>
      <c r="E454" t="inlineStr">
        <is>
          <t>Consumer</t>
        </is>
      </c>
      <c r="F454" t="inlineStr">
        <is>
          <t>Online</t>
        </is>
      </c>
      <c r="G454" t="inlineStr">
        <is>
          <t>Office Supplies</t>
        </is>
      </c>
      <c r="H454" t="inlineStr">
        <is>
          <t>Stapler</t>
        </is>
      </c>
      <c r="I454" t="n">
        <v>2</v>
      </c>
      <c r="J454" s="12" t="n">
        <v>330.2</v>
      </c>
      <c r="K454" s="13" t="n">
        <v>0</v>
      </c>
      <c r="L454" s="12" t="n">
        <v>660.4</v>
      </c>
      <c r="M454" s="12" t="n">
        <v>442.47</v>
      </c>
      <c r="N454" s="12" t="n">
        <v>217.93</v>
      </c>
      <c r="O454" t="inlineStr">
        <is>
          <t>Credit Card</t>
        </is>
      </c>
      <c r="P454" t="inlineStr">
        <is>
          <t>Rohan Verma</t>
        </is>
      </c>
      <c r="Q454" t="inlineStr">
        <is>
          <t>CUST-0027</t>
        </is>
      </c>
      <c r="R454" t="n">
        <v>5</v>
      </c>
      <c r="S454" t="inlineStr">
        <is>
          <t>No</t>
        </is>
      </c>
    </row>
    <row r="455">
      <c r="A455" t="inlineStr">
        <is>
          <t>ORD-2503-00454</t>
        </is>
      </c>
      <c r="B455" s="11" t="n">
        <v>45723</v>
      </c>
      <c r="C455" t="inlineStr">
        <is>
          <t>North</t>
        </is>
      </c>
      <c r="D455" t="inlineStr">
        <is>
          <t>Chandigarh</t>
        </is>
      </c>
      <c r="E455" t="inlineStr">
        <is>
          <t>Consumer</t>
        </is>
      </c>
      <c r="F455" t="inlineStr">
        <is>
          <t>Online</t>
        </is>
      </c>
      <c r="G455" t="inlineStr">
        <is>
          <t>Technology</t>
        </is>
      </c>
      <c r="H455" t="inlineStr">
        <is>
          <t>Printer</t>
        </is>
      </c>
      <c r="I455" t="n">
        <v>12</v>
      </c>
      <c r="J455" s="12" t="n">
        <v>10984.45</v>
      </c>
      <c r="K455" s="13" t="n">
        <v>0.15</v>
      </c>
      <c r="L455" s="12" t="n">
        <v>112041.39</v>
      </c>
      <c r="M455" s="12" t="n">
        <v>108086.99</v>
      </c>
      <c r="N455" s="12" t="n">
        <v>3954.4</v>
      </c>
      <c r="O455" t="inlineStr">
        <is>
          <t>Credit Card</t>
        </is>
      </c>
      <c r="P455" t="inlineStr">
        <is>
          <t>Anaya Rao</t>
        </is>
      </c>
      <c r="Q455" t="inlineStr">
        <is>
          <t>CUST-0394</t>
        </is>
      </c>
      <c r="R455" t="n">
        <v>4</v>
      </c>
      <c r="S455" t="inlineStr">
        <is>
          <t>No</t>
        </is>
      </c>
    </row>
    <row r="456">
      <c r="A456" t="inlineStr">
        <is>
          <t>ORD-2401-00455</t>
        </is>
      </c>
      <c r="B456" s="11" t="n">
        <v>45292</v>
      </c>
      <c r="C456" t="inlineStr">
        <is>
          <t>Central</t>
        </is>
      </c>
      <c r="D456" t="inlineStr">
        <is>
          <t>Bhopal</t>
        </is>
      </c>
      <c r="E456" t="inlineStr">
        <is>
          <t>Consumer</t>
        </is>
      </c>
      <c r="F456" t="inlineStr">
        <is>
          <t>Partner</t>
        </is>
      </c>
      <c r="G456" t="inlineStr">
        <is>
          <t>Technology</t>
        </is>
      </c>
      <c r="H456" t="inlineStr">
        <is>
          <t>Headphones</t>
        </is>
      </c>
      <c r="I456" t="n">
        <v>2</v>
      </c>
      <c r="J456" s="12" t="n">
        <v>2765.13</v>
      </c>
      <c r="K456" s="13" t="n">
        <v>0.1</v>
      </c>
      <c r="L456" s="12" t="n">
        <v>4977.23</v>
      </c>
      <c r="M456" s="12" t="n">
        <v>4092.39</v>
      </c>
      <c r="N456" s="12" t="n">
        <v>884.84</v>
      </c>
      <c r="O456" t="inlineStr">
        <is>
          <t>UPI</t>
        </is>
      </c>
      <c r="P456" t="inlineStr">
        <is>
          <t>Diya Patel</t>
        </is>
      </c>
      <c r="Q456" t="inlineStr">
        <is>
          <t>CUST-0163</t>
        </is>
      </c>
      <c r="R456" t="n">
        <v>6</v>
      </c>
      <c r="S456" t="inlineStr">
        <is>
          <t>No</t>
        </is>
      </c>
    </row>
    <row r="457">
      <c r="A457" t="inlineStr">
        <is>
          <t>ORD-2411-00456</t>
        </is>
      </c>
      <c r="B457" s="11" t="n">
        <v>45600</v>
      </c>
      <c r="C457" t="inlineStr">
        <is>
          <t>Central</t>
        </is>
      </c>
      <c r="D457" t="inlineStr">
        <is>
          <t>Bhopal</t>
        </is>
      </c>
      <c r="E457" t="inlineStr">
        <is>
          <t>Consumer</t>
        </is>
      </c>
      <c r="F457" t="inlineStr">
        <is>
          <t>Retail Store</t>
        </is>
      </c>
      <c r="G457" t="inlineStr">
        <is>
          <t>Office Supplies</t>
        </is>
      </c>
      <c r="H457" t="inlineStr">
        <is>
          <t>Paper Ream</t>
        </is>
      </c>
      <c r="I457" t="n">
        <v>1</v>
      </c>
      <c r="J457" s="12" t="n">
        <v>472.74</v>
      </c>
      <c r="K457" s="13" t="n">
        <v>0.1</v>
      </c>
      <c r="L457" s="12" t="n">
        <v>425.47</v>
      </c>
      <c r="M457" s="12" t="n">
        <v>354.56</v>
      </c>
      <c r="N457" s="12" t="n">
        <v>70.91</v>
      </c>
      <c r="O457" t="inlineStr">
        <is>
          <t>Net Banking</t>
        </is>
      </c>
      <c r="P457" t="inlineStr">
        <is>
          <t>Kabir Singh</t>
        </is>
      </c>
      <c r="Q457" t="inlineStr">
        <is>
          <t>CUST-0050</t>
        </is>
      </c>
      <c r="R457" t="n">
        <v>7</v>
      </c>
      <c r="S457" t="inlineStr">
        <is>
          <t>Yes</t>
        </is>
      </c>
    </row>
    <row r="458">
      <c r="A458" t="inlineStr">
        <is>
          <t>ORD-2404-00457</t>
        </is>
      </c>
      <c r="B458" s="11" t="n">
        <v>45391</v>
      </c>
      <c r="C458" t="inlineStr">
        <is>
          <t>East</t>
        </is>
      </c>
      <c r="D458" t="inlineStr">
        <is>
          <t>Kolkata</t>
        </is>
      </c>
      <c r="E458" t="inlineStr">
        <is>
          <t>Consumer</t>
        </is>
      </c>
      <c r="F458" t="inlineStr">
        <is>
          <t>Partner</t>
        </is>
      </c>
      <c r="G458" t="inlineStr">
        <is>
          <t>Office Supplies</t>
        </is>
      </c>
      <c r="H458" t="inlineStr">
        <is>
          <t>Marker Set</t>
        </is>
      </c>
      <c r="I458" t="n">
        <v>1</v>
      </c>
      <c r="J458" s="12" t="n">
        <v>263.83</v>
      </c>
      <c r="K458" s="13" t="n">
        <v>0.05</v>
      </c>
      <c r="L458" s="12" t="n">
        <v>250.64</v>
      </c>
      <c r="M458" s="12" t="n">
        <v>171.49</v>
      </c>
      <c r="N458" s="12" t="n">
        <v>79.15000000000001</v>
      </c>
      <c r="O458" t="inlineStr">
        <is>
          <t>UPI</t>
        </is>
      </c>
      <c r="P458" t="inlineStr">
        <is>
          <t>Sara Khan</t>
        </is>
      </c>
      <c r="Q458" t="inlineStr">
        <is>
          <t>CUST-0872</t>
        </is>
      </c>
      <c r="R458" t="n">
        <v>5</v>
      </c>
      <c r="S458" t="inlineStr">
        <is>
          <t>Yes</t>
        </is>
      </c>
    </row>
    <row r="459">
      <c r="A459" t="inlineStr">
        <is>
          <t>ORD-2505-00458</t>
        </is>
      </c>
      <c r="B459" s="11" t="n">
        <v>45781</v>
      </c>
      <c r="C459" t="inlineStr">
        <is>
          <t>South</t>
        </is>
      </c>
      <c r="D459" t="inlineStr">
        <is>
          <t>Kochi</t>
        </is>
      </c>
      <c r="E459" t="inlineStr">
        <is>
          <t>Education</t>
        </is>
      </c>
      <c r="F459" t="inlineStr">
        <is>
          <t>Online</t>
        </is>
      </c>
      <c r="G459" t="inlineStr">
        <is>
          <t>Accessories</t>
        </is>
      </c>
      <c r="H459" t="inlineStr">
        <is>
          <t>USB Hub</t>
        </is>
      </c>
      <c r="I459" t="n">
        <v>4</v>
      </c>
      <c r="J459" s="12" t="n">
        <v>1297.48</v>
      </c>
      <c r="K459" s="13" t="n">
        <v>0.15</v>
      </c>
      <c r="L459" s="12" t="n">
        <v>4411.43</v>
      </c>
      <c r="M459" s="12" t="n">
        <v>3529.15</v>
      </c>
      <c r="N459" s="12" t="n">
        <v>882.28</v>
      </c>
      <c r="O459" t="inlineStr">
        <is>
          <t>Net Banking</t>
        </is>
      </c>
      <c r="P459" t="inlineStr">
        <is>
          <t>Kabir Singh</t>
        </is>
      </c>
      <c r="Q459" t="inlineStr">
        <is>
          <t>CUST-0274</t>
        </is>
      </c>
      <c r="R459" t="n">
        <v>10</v>
      </c>
      <c r="S459" t="inlineStr">
        <is>
          <t>No</t>
        </is>
      </c>
    </row>
    <row r="460">
      <c r="A460" t="inlineStr">
        <is>
          <t>ORD-2404-00459</t>
        </is>
      </c>
      <c r="B460" s="11" t="n">
        <v>45403</v>
      </c>
      <c r="C460" t="inlineStr">
        <is>
          <t>South</t>
        </is>
      </c>
      <c r="D460" t="inlineStr">
        <is>
          <t>Hyderabad</t>
        </is>
      </c>
      <c r="E460" t="inlineStr">
        <is>
          <t>Small Business</t>
        </is>
      </c>
      <c r="F460" t="inlineStr">
        <is>
          <t>Retail Store</t>
        </is>
      </c>
      <c r="G460" t="inlineStr">
        <is>
          <t>Furniture</t>
        </is>
      </c>
      <c r="H460" t="inlineStr">
        <is>
          <t>Desk</t>
        </is>
      </c>
      <c r="I460" t="n">
        <v>5</v>
      </c>
      <c r="J460" s="12" t="n">
        <v>12890.51</v>
      </c>
      <c r="K460" s="13" t="n">
        <v>0.1</v>
      </c>
      <c r="L460" s="12" t="n">
        <v>58007.3</v>
      </c>
      <c r="M460" s="12" t="n">
        <v>48339.41</v>
      </c>
      <c r="N460" s="12" t="n">
        <v>9667.889999999999</v>
      </c>
      <c r="O460" t="inlineStr">
        <is>
          <t>UPI</t>
        </is>
      </c>
      <c r="P460" t="inlineStr">
        <is>
          <t>Ishaan Mehta</t>
        </is>
      </c>
      <c r="Q460" t="inlineStr">
        <is>
          <t>CUST-0692</t>
        </is>
      </c>
      <c r="R460" t="n">
        <v>4</v>
      </c>
      <c r="S460" t="inlineStr">
        <is>
          <t>Yes</t>
        </is>
      </c>
    </row>
    <row r="461">
      <c r="A461" t="inlineStr">
        <is>
          <t>ORD-2512-00460</t>
        </is>
      </c>
      <c r="B461" s="11" t="n">
        <v>45998</v>
      </c>
      <c r="C461" t="inlineStr">
        <is>
          <t>West</t>
        </is>
      </c>
      <c r="D461" t="inlineStr">
        <is>
          <t>Surat</t>
        </is>
      </c>
      <c r="E461" t="inlineStr">
        <is>
          <t>Education</t>
        </is>
      </c>
      <c r="F461" t="inlineStr">
        <is>
          <t>Partner</t>
        </is>
      </c>
      <c r="G461" t="inlineStr">
        <is>
          <t>Office Supplies</t>
        </is>
      </c>
      <c r="H461" t="inlineStr">
        <is>
          <t>File Folder</t>
        </is>
      </c>
      <c r="I461" t="n">
        <v>2</v>
      </c>
      <c r="J461" s="12" t="n">
        <v>103.8</v>
      </c>
      <c r="K461" s="13" t="n">
        <v>0.15</v>
      </c>
      <c r="L461" s="12" t="n">
        <v>176.46</v>
      </c>
      <c r="M461" s="12" t="n">
        <v>120.41</v>
      </c>
      <c r="N461" s="12" t="n">
        <v>56.05</v>
      </c>
      <c r="O461" t="inlineStr">
        <is>
          <t>Net Banking</t>
        </is>
      </c>
      <c r="P461" t="inlineStr">
        <is>
          <t>Tara Kapoor</t>
        </is>
      </c>
      <c r="Q461" t="inlineStr">
        <is>
          <t>CUST-0785</t>
        </is>
      </c>
      <c r="R461" t="n">
        <v>3</v>
      </c>
      <c r="S461" t="inlineStr">
        <is>
          <t>No</t>
        </is>
      </c>
    </row>
    <row r="462">
      <c r="A462" t="inlineStr">
        <is>
          <t>ORD-2405-00461</t>
        </is>
      </c>
      <c r="B462" s="11" t="n">
        <v>45440</v>
      </c>
      <c r="C462" t="inlineStr">
        <is>
          <t>Central</t>
        </is>
      </c>
      <c r="D462" t="inlineStr">
        <is>
          <t>Indore</t>
        </is>
      </c>
      <c r="E462" t="inlineStr">
        <is>
          <t>Corporate</t>
        </is>
      </c>
      <c r="F462" t="inlineStr">
        <is>
          <t>Partner</t>
        </is>
      </c>
      <c r="G462" t="inlineStr">
        <is>
          <t>Technology</t>
        </is>
      </c>
      <c r="H462" t="inlineStr">
        <is>
          <t>Monitor</t>
        </is>
      </c>
      <c r="I462" t="n">
        <v>6</v>
      </c>
      <c r="J462" s="12" t="n">
        <v>13414.64</v>
      </c>
      <c r="K462" s="13" t="n">
        <v>0.15</v>
      </c>
      <c r="L462" s="12" t="n">
        <v>68414.66</v>
      </c>
      <c r="M462" s="12" t="n">
        <v>64390.27</v>
      </c>
      <c r="N462" s="12" t="n">
        <v>4024.39</v>
      </c>
      <c r="O462" t="inlineStr">
        <is>
          <t>Credit Card</t>
        </is>
      </c>
      <c r="P462" t="inlineStr">
        <is>
          <t>Ishaan Mehta</t>
        </is>
      </c>
      <c r="Q462" t="inlineStr">
        <is>
          <t>CUST-0642</t>
        </is>
      </c>
      <c r="R462" t="n">
        <v>3</v>
      </c>
      <c r="S462" t="inlineStr">
        <is>
          <t>Yes</t>
        </is>
      </c>
    </row>
    <row r="463">
      <c r="A463" t="inlineStr">
        <is>
          <t>ORD-2405-00462</t>
        </is>
      </c>
      <c r="B463" s="11" t="n">
        <v>45422</v>
      </c>
      <c r="C463" t="inlineStr">
        <is>
          <t>Central</t>
        </is>
      </c>
      <c r="D463" t="inlineStr">
        <is>
          <t>Indore</t>
        </is>
      </c>
      <c r="E463" t="inlineStr">
        <is>
          <t>Corporate</t>
        </is>
      </c>
      <c r="F463" t="inlineStr">
        <is>
          <t>Retail Store</t>
        </is>
      </c>
      <c r="G463" t="inlineStr">
        <is>
          <t>Office Supplies</t>
        </is>
      </c>
      <c r="H463" t="inlineStr">
        <is>
          <t>Pen Box</t>
        </is>
      </c>
      <c r="I463" t="n">
        <v>3</v>
      </c>
      <c r="J463" s="12" t="n">
        <v>201.84</v>
      </c>
      <c r="K463" s="13" t="n">
        <v>0.2</v>
      </c>
      <c r="L463" s="12" t="n">
        <v>484.42</v>
      </c>
      <c r="M463" s="12" t="n">
        <v>369.37</v>
      </c>
      <c r="N463" s="12" t="n">
        <v>115.05</v>
      </c>
      <c r="O463" t="inlineStr">
        <is>
          <t>UPI</t>
        </is>
      </c>
      <c r="P463" t="inlineStr">
        <is>
          <t>Sara Khan</t>
        </is>
      </c>
      <c r="Q463" t="inlineStr">
        <is>
          <t>CUST-0432</t>
        </is>
      </c>
      <c r="R463" t="n">
        <v>1</v>
      </c>
      <c r="S463" t="inlineStr">
        <is>
          <t>Yes</t>
        </is>
      </c>
    </row>
    <row r="464">
      <c r="A464" t="inlineStr">
        <is>
          <t>ORD-2402-00463</t>
        </is>
      </c>
      <c r="B464" s="11" t="n">
        <v>45323</v>
      </c>
      <c r="C464" t="inlineStr">
        <is>
          <t>West</t>
        </is>
      </c>
      <c r="D464" t="inlineStr">
        <is>
          <t>Surat</t>
        </is>
      </c>
      <c r="E464" t="inlineStr">
        <is>
          <t>Small Business</t>
        </is>
      </c>
      <c r="F464" t="inlineStr">
        <is>
          <t>Retail Store</t>
        </is>
      </c>
      <c r="G464" t="inlineStr">
        <is>
          <t>Technology</t>
        </is>
      </c>
      <c r="H464" t="inlineStr">
        <is>
          <t>Laptop</t>
        </is>
      </c>
      <c r="I464" t="n">
        <v>1</v>
      </c>
      <c r="J464" s="12" t="n">
        <v>50197.1</v>
      </c>
      <c r="K464" s="13" t="n">
        <v>0.15</v>
      </c>
      <c r="L464" s="12" t="n">
        <v>42667.53</v>
      </c>
      <c r="M464" s="12" t="n">
        <v>43169.51</v>
      </c>
      <c r="N464" s="12" t="n">
        <v>-501.98</v>
      </c>
      <c r="O464" t="inlineStr">
        <is>
          <t>Cash</t>
        </is>
      </c>
      <c r="P464" t="inlineStr">
        <is>
          <t>Diya Patel</t>
        </is>
      </c>
      <c r="Q464" t="inlineStr">
        <is>
          <t>CUST-0712</t>
        </is>
      </c>
      <c r="R464" t="n">
        <v>7</v>
      </c>
      <c r="S464" t="inlineStr">
        <is>
          <t>No</t>
        </is>
      </c>
    </row>
    <row r="465">
      <c r="A465" t="inlineStr">
        <is>
          <t>ORD-2504-00464</t>
        </is>
      </c>
      <c r="B465" s="11" t="n">
        <v>45753</v>
      </c>
      <c r="C465" t="inlineStr">
        <is>
          <t>West</t>
        </is>
      </c>
      <c r="D465" t="inlineStr">
        <is>
          <t>Ahmedabad</t>
        </is>
      </c>
      <c r="E465" t="inlineStr">
        <is>
          <t>Corporate</t>
        </is>
      </c>
      <c r="F465" t="inlineStr">
        <is>
          <t>Online</t>
        </is>
      </c>
      <c r="G465" t="inlineStr">
        <is>
          <t>Technology</t>
        </is>
      </c>
      <c r="H465" t="inlineStr">
        <is>
          <t>Monitor</t>
        </is>
      </c>
      <c r="I465" t="n">
        <v>1</v>
      </c>
      <c r="J465" s="12" t="n">
        <v>13012.25</v>
      </c>
      <c r="K465" s="13" t="n">
        <v>0.25</v>
      </c>
      <c r="L465" s="12" t="n">
        <v>9759.190000000001</v>
      </c>
      <c r="M465" s="12" t="n">
        <v>10409.8</v>
      </c>
      <c r="N465" s="12" t="n">
        <v>-650.61</v>
      </c>
      <c r="O465" t="inlineStr">
        <is>
          <t>Credit Card</t>
        </is>
      </c>
      <c r="P465" t="inlineStr">
        <is>
          <t>Tara Kapoor</t>
        </is>
      </c>
      <c r="Q465" t="inlineStr">
        <is>
          <t>CUST-0086</t>
        </is>
      </c>
      <c r="R465" t="n">
        <v>3</v>
      </c>
      <c r="S465" t="inlineStr">
        <is>
          <t>No</t>
        </is>
      </c>
    </row>
    <row r="466">
      <c r="A466" t="inlineStr">
        <is>
          <t>ORD-2502-00465</t>
        </is>
      </c>
      <c r="B466" s="11" t="n">
        <v>45693</v>
      </c>
      <c r="C466" t="inlineStr">
        <is>
          <t>West</t>
        </is>
      </c>
      <c r="D466" t="inlineStr">
        <is>
          <t>Mumbai</t>
        </is>
      </c>
      <c r="E466" t="inlineStr">
        <is>
          <t>Corporate</t>
        </is>
      </c>
      <c r="F466" t="inlineStr">
        <is>
          <t>Retail Store</t>
        </is>
      </c>
      <c r="G466" t="inlineStr">
        <is>
          <t>Office Supplies</t>
        </is>
      </c>
      <c r="H466" t="inlineStr">
        <is>
          <t>File Folder</t>
        </is>
      </c>
      <c r="I466" t="n">
        <v>2</v>
      </c>
      <c r="J466" s="12" t="n">
        <v>116.24</v>
      </c>
      <c r="K466" s="13" t="n">
        <v>0</v>
      </c>
      <c r="L466" s="12" t="n">
        <v>232.48</v>
      </c>
      <c r="M466" s="12" t="n">
        <v>134.84</v>
      </c>
      <c r="N466" s="12" t="n">
        <v>97.64</v>
      </c>
      <c r="O466" t="inlineStr">
        <is>
          <t>Debit Card</t>
        </is>
      </c>
      <c r="P466" t="inlineStr">
        <is>
          <t>Diya Patel</t>
        </is>
      </c>
      <c r="Q466" t="inlineStr">
        <is>
          <t>CUST-0817</t>
        </is>
      </c>
      <c r="R466" t="n">
        <v>5</v>
      </c>
      <c r="S466" t="inlineStr">
        <is>
          <t>Yes</t>
        </is>
      </c>
    </row>
    <row r="467">
      <c r="A467" t="inlineStr">
        <is>
          <t>ORD-2505-00466</t>
        </is>
      </c>
      <c r="B467" s="11" t="n">
        <v>45801</v>
      </c>
      <c r="C467" t="inlineStr">
        <is>
          <t>Central</t>
        </is>
      </c>
      <c r="D467" t="inlineStr">
        <is>
          <t>Raipur</t>
        </is>
      </c>
      <c r="E467" t="inlineStr">
        <is>
          <t>Small Business</t>
        </is>
      </c>
      <c r="F467" t="inlineStr">
        <is>
          <t>Partner</t>
        </is>
      </c>
      <c r="G467" t="inlineStr">
        <is>
          <t>Technology</t>
        </is>
      </c>
      <c r="H467" t="inlineStr">
        <is>
          <t>Printer</t>
        </is>
      </c>
      <c r="I467" t="n">
        <v>8</v>
      </c>
      <c r="J467" s="12" t="n">
        <v>11639.61</v>
      </c>
      <c r="K467" s="13" t="n">
        <v>0.1</v>
      </c>
      <c r="L467" s="12" t="n">
        <v>83805.19</v>
      </c>
      <c r="M467" s="12" t="n">
        <v>76355.84</v>
      </c>
      <c r="N467" s="12" t="n">
        <v>7449.35</v>
      </c>
      <c r="O467" t="inlineStr">
        <is>
          <t>UPI</t>
        </is>
      </c>
      <c r="P467" t="inlineStr">
        <is>
          <t>Sara Khan</t>
        </is>
      </c>
      <c r="Q467" t="inlineStr">
        <is>
          <t>CUST-0103</t>
        </is>
      </c>
      <c r="R467" t="n">
        <v>4</v>
      </c>
      <c r="S467" t="inlineStr">
        <is>
          <t>No</t>
        </is>
      </c>
    </row>
    <row r="468">
      <c r="A468" t="inlineStr">
        <is>
          <t>ORD-2507-00467</t>
        </is>
      </c>
      <c r="B468" s="11" t="n">
        <v>45852</v>
      </c>
      <c r="C468" t="inlineStr">
        <is>
          <t>South</t>
        </is>
      </c>
      <c r="D468" t="inlineStr">
        <is>
          <t>Chennai</t>
        </is>
      </c>
      <c r="E468" t="inlineStr">
        <is>
          <t>Small Business</t>
        </is>
      </c>
      <c r="F468" t="inlineStr">
        <is>
          <t>Online</t>
        </is>
      </c>
      <c r="G468" t="inlineStr">
        <is>
          <t>Accessories</t>
        </is>
      </c>
      <c r="H468" t="inlineStr">
        <is>
          <t>Laptop Stand</t>
        </is>
      </c>
      <c r="I468" t="n">
        <v>1</v>
      </c>
      <c r="J468" s="12" t="n">
        <v>1931.38</v>
      </c>
      <c r="K468" s="13" t="n">
        <v>0</v>
      </c>
      <c r="L468" s="12" t="n">
        <v>1931.38</v>
      </c>
      <c r="M468" s="12" t="n">
        <v>1351.97</v>
      </c>
      <c r="N468" s="12" t="n">
        <v>579.41</v>
      </c>
      <c r="O468" t="inlineStr">
        <is>
          <t>Net Banking</t>
        </is>
      </c>
      <c r="P468" t="inlineStr">
        <is>
          <t>Vivaan Gupta</t>
        </is>
      </c>
      <c r="Q468" t="inlineStr">
        <is>
          <t>CUST-0347</t>
        </is>
      </c>
      <c r="R468" t="n">
        <v>4</v>
      </c>
      <c r="S468" t="inlineStr">
        <is>
          <t>No</t>
        </is>
      </c>
    </row>
    <row r="469">
      <c r="A469" t="inlineStr">
        <is>
          <t>ORD-2501-00468</t>
        </is>
      </c>
      <c r="B469" s="11" t="n">
        <v>45688</v>
      </c>
      <c r="C469" t="inlineStr">
        <is>
          <t>South</t>
        </is>
      </c>
      <c r="D469" t="inlineStr">
        <is>
          <t>Kochi</t>
        </is>
      </c>
      <c r="E469" t="inlineStr">
        <is>
          <t>Corporate</t>
        </is>
      </c>
      <c r="F469" t="inlineStr">
        <is>
          <t>Partner</t>
        </is>
      </c>
      <c r="G469" t="inlineStr">
        <is>
          <t>Furniture</t>
        </is>
      </c>
      <c r="H469" t="inlineStr">
        <is>
          <t>Office Chair</t>
        </is>
      </c>
      <c r="I469" t="n">
        <v>8</v>
      </c>
      <c r="J469" s="12" t="n">
        <v>7868.94</v>
      </c>
      <c r="K469" s="13" t="n">
        <v>0.1</v>
      </c>
      <c r="L469" s="12" t="n">
        <v>56656.37</v>
      </c>
      <c r="M469" s="12" t="n">
        <v>43436.55</v>
      </c>
      <c r="N469" s="12" t="n">
        <v>13219.82</v>
      </c>
      <c r="O469" t="inlineStr">
        <is>
          <t>Cash</t>
        </is>
      </c>
      <c r="P469" t="inlineStr">
        <is>
          <t>Kabir Singh</t>
        </is>
      </c>
      <c r="Q469" t="inlineStr">
        <is>
          <t>CUST-0705</t>
        </is>
      </c>
      <c r="R469" t="n">
        <v>4</v>
      </c>
      <c r="S469" t="inlineStr">
        <is>
          <t>No</t>
        </is>
      </c>
    </row>
    <row r="470">
      <c r="A470" t="inlineStr">
        <is>
          <t>ORD-2509-00469</t>
        </is>
      </c>
      <c r="B470" s="11" t="n">
        <v>45902</v>
      </c>
      <c r="C470" t="inlineStr">
        <is>
          <t>South</t>
        </is>
      </c>
      <c r="D470" t="inlineStr">
        <is>
          <t>Kochi</t>
        </is>
      </c>
      <c r="E470" t="inlineStr">
        <is>
          <t>Small Business</t>
        </is>
      </c>
      <c r="F470" t="inlineStr">
        <is>
          <t>Direct Sales</t>
        </is>
      </c>
      <c r="G470" t="inlineStr">
        <is>
          <t>Technology</t>
        </is>
      </c>
      <c r="H470" t="inlineStr">
        <is>
          <t>Headphones</t>
        </is>
      </c>
      <c r="I470" t="n">
        <v>2</v>
      </c>
      <c r="J470" s="12" t="n">
        <v>3073.76</v>
      </c>
      <c r="K470" s="13" t="n">
        <v>0.1</v>
      </c>
      <c r="L470" s="12" t="n">
        <v>5532.77</v>
      </c>
      <c r="M470" s="12" t="n">
        <v>4549.16</v>
      </c>
      <c r="N470" s="12" t="n">
        <v>983.61</v>
      </c>
      <c r="O470" t="inlineStr">
        <is>
          <t>Cash</t>
        </is>
      </c>
      <c r="P470" t="inlineStr">
        <is>
          <t>Kabir Singh</t>
        </is>
      </c>
      <c r="Q470" t="inlineStr">
        <is>
          <t>CUST-0653</t>
        </is>
      </c>
      <c r="R470" t="n">
        <v>2</v>
      </c>
      <c r="S470" t="inlineStr">
        <is>
          <t>No</t>
        </is>
      </c>
    </row>
    <row r="471">
      <c r="A471" t="inlineStr">
        <is>
          <t>ORD-2411-00470</t>
        </is>
      </c>
      <c r="B471" s="11" t="n">
        <v>45623</v>
      </c>
      <c r="C471" t="inlineStr">
        <is>
          <t>South</t>
        </is>
      </c>
      <c r="D471" t="inlineStr">
        <is>
          <t>Kochi</t>
        </is>
      </c>
      <c r="E471" t="inlineStr">
        <is>
          <t>Consumer</t>
        </is>
      </c>
      <c r="F471" t="inlineStr">
        <is>
          <t>Direct Sales</t>
        </is>
      </c>
      <c r="G471" t="inlineStr">
        <is>
          <t>Technology</t>
        </is>
      </c>
      <c r="H471" t="inlineStr">
        <is>
          <t>Laptop</t>
        </is>
      </c>
      <c r="I471" t="n">
        <v>3</v>
      </c>
      <c r="J471" s="12" t="n">
        <v>48771.72</v>
      </c>
      <c r="K471" s="13" t="n">
        <v>0.15</v>
      </c>
      <c r="L471" s="12" t="n">
        <v>124367.89</v>
      </c>
      <c r="M471" s="12" t="n">
        <v>125831.04</v>
      </c>
      <c r="N471" s="12" t="n">
        <v>-1463.15</v>
      </c>
      <c r="O471" t="inlineStr">
        <is>
          <t>Credit Card</t>
        </is>
      </c>
      <c r="P471" t="inlineStr">
        <is>
          <t>Meera Joshi</t>
        </is>
      </c>
      <c r="Q471" t="inlineStr">
        <is>
          <t>CUST-0615</t>
        </is>
      </c>
      <c r="R471" t="n">
        <v>6</v>
      </c>
      <c r="S471" t="inlineStr">
        <is>
          <t>No</t>
        </is>
      </c>
    </row>
    <row r="472">
      <c r="A472" t="inlineStr">
        <is>
          <t>ORD-2511-00471</t>
        </is>
      </c>
      <c r="B472" s="11" t="n">
        <v>45990</v>
      </c>
      <c r="C472" t="inlineStr">
        <is>
          <t>East</t>
        </is>
      </c>
      <c r="D472" t="inlineStr">
        <is>
          <t>Bhubaneswar</t>
        </is>
      </c>
      <c r="E472" t="inlineStr">
        <is>
          <t>Consumer</t>
        </is>
      </c>
      <c r="F472" t="inlineStr">
        <is>
          <t>Direct Sales</t>
        </is>
      </c>
      <c r="G472" t="inlineStr">
        <is>
          <t>Accessories</t>
        </is>
      </c>
      <c r="H472" t="inlineStr">
        <is>
          <t>Mouse</t>
        </is>
      </c>
      <c r="I472" t="n">
        <v>6</v>
      </c>
      <c r="J472" s="12" t="n">
        <v>773.36</v>
      </c>
      <c r="K472" s="13" t="n">
        <v>0.1</v>
      </c>
      <c r="L472" s="12" t="n">
        <v>4176.14</v>
      </c>
      <c r="M472" s="12" t="n">
        <v>3062.51</v>
      </c>
      <c r="N472" s="12" t="n">
        <v>1113.63</v>
      </c>
      <c r="O472" t="inlineStr">
        <is>
          <t>UPI</t>
        </is>
      </c>
      <c r="P472" t="inlineStr">
        <is>
          <t>Meera Joshi</t>
        </is>
      </c>
      <c r="Q472" t="inlineStr">
        <is>
          <t>CUST-0916</t>
        </is>
      </c>
      <c r="R472" t="n">
        <v>6</v>
      </c>
      <c r="S472" t="inlineStr">
        <is>
          <t>No</t>
        </is>
      </c>
    </row>
    <row r="473">
      <c r="A473" t="inlineStr">
        <is>
          <t>ORD-2503-00472</t>
        </is>
      </c>
      <c r="B473" s="11" t="n">
        <v>45729</v>
      </c>
      <c r="C473" t="inlineStr">
        <is>
          <t>East</t>
        </is>
      </c>
      <c r="D473" t="inlineStr">
        <is>
          <t>Bhubaneswar</t>
        </is>
      </c>
      <c r="E473" t="inlineStr">
        <is>
          <t>Small Business</t>
        </is>
      </c>
      <c r="F473" t="inlineStr">
        <is>
          <t>Retail Store</t>
        </is>
      </c>
      <c r="G473" t="inlineStr">
        <is>
          <t>Accessories</t>
        </is>
      </c>
      <c r="H473" t="inlineStr">
        <is>
          <t>USB Hub</t>
        </is>
      </c>
      <c r="I473" t="n">
        <v>3</v>
      </c>
      <c r="J473" s="12" t="n">
        <v>1309.89</v>
      </c>
      <c r="K473" s="13" t="n">
        <v>0.03</v>
      </c>
      <c r="L473" s="12" t="n">
        <v>3811.78</v>
      </c>
      <c r="M473" s="12" t="n">
        <v>2672.18</v>
      </c>
      <c r="N473" s="12" t="n">
        <v>1139.6</v>
      </c>
      <c r="O473" t="inlineStr">
        <is>
          <t>Net Banking</t>
        </is>
      </c>
      <c r="P473" t="inlineStr">
        <is>
          <t>Meera Joshi</t>
        </is>
      </c>
      <c r="Q473" t="inlineStr">
        <is>
          <t>CUST-0162</t>
        </is>
      </c>
      <c r="R473" t="n">
        <v>1</v>
      </c>
      <c r="S473" t="inlineStr">
        <is>
          <t>No</t>
        </is>
      </c>
    </row>
    <row r="474">
      <c r="A474" t="inlineStr">
        <is>
          <t>ORD-2508-00473</t>
        </is>
      </c>
      <c r="B474" s="11" t="n">
        <v>45878</v>
      </c>
      <c r="C474" t="inlineStr">
        <is>
          <t>Central</t>
        </is>
      </c>
      <c r="D474" t="inlineStr">
        <is>
          <t>Indore</t>
        </is>
      </c>
      <c r="E474" t="inlineStr">
        <is>
          <t>Corporate</t>
        </is>
      </c>
      <c r="F474" t="inlineStr">
        <is>
          <t>Direct Sales</t>
        </is>
      </c>
      <c r="G474" t="inlineStr">
        <is>
          <t>Accessories</t>
        </is>
      </c>
      <c r="H474" t="inlineStr">
        <is>
          <t>Laptop Stand</t>
        </is>
      </c>
      <c r="I474" t="n">
        <v>2</v>
      </c>
      <c r="J474" s="12" t="n">
        <v>1797.35</v>
      </c>
      <c r="K474" s="13" t="n">
        <v>0.15</v>
      </c>
      <c r="L474" s="12" t="n">
        <v>3055.49</v>
      </c>
      <c r="M474" s="12" t="n">
        <v>2516.29</v>
      </c>
      <c r="N474" s="12" t="n">
        <v>539.2</v>
      </c>
      <c r="O474" t="inlineStr">
        <is>
          <t>UPI</t>
        </is>
      </c>
      <c r="P474" t="inlineStr">
        <is>
          <t>Meera Joshi</t>
        </is>
      </c>
      <c r="Q474" t="inlineStr">
        <is>
          <t>CUST-0031</t>
        </is>
      </c>
      <c r="R474" t="n">
        <v>7</v>
      </c>
      <c r="S474" t="inlineStr">
        <is>
          <t>Yes</t>
        </is>
      </c>
    </row>
    <row r="475">
      <c r="A475" t="inlineStr">
        <is>
          <t>ORD-2402-00474</t>
        </is>
      </c>
      <c r="B475" s="11" t="n">
        <v>45346</v>
      </c>
      <c r="C475" t="inlineStr">
        <is>
          <t>East</t>
        </is>
      </c>
      <c r="D475" t="inlineStr">
        <is>
          <t>Guwahati</t>
        </is>
      </c>
      <c r="E475" t="inlineStr">
        <is>
          <t>Corporate</t>
        </is>
      </c>
      <c r="F475" t="inlineStr">
        <is>
          <t>Retail Store</t>
        </is>
      </c>
      <c r="G475" t="inlineStr">
        <is>
          <t>Accessories</t>
        </is>
      </c>
      <c r="H475" t="inlineStr">
        <is>
          <t>USB Hub</t>
        </is>
      </c>
      <c r="I475" t="n">
        <v>3</v>
      </c>
      <c r="J475" s="12" t="n">
        <v>1185.49</v>
      </c>
      <c r="K475" s="13" t="n">
        <v>0.03</v>
      </c>
      <c r="L475" s="12" t="n">
        <v>3449.78</v>
      </c>
      <c r="M475" s="12" t="n">
        <v>2418.4</v>
      </c>
      <c r="N475" s="12" t="n">
        <v>1031.38</v>
      </c>
      <c r="O475" t="inlineStr">
        <is>
          <t>Credit Card</t>
        </is>
      </c>
      <c r="P475" t="inlineStr">
        <is>
          <t>Tara Kapoor</t>
        </is>
      </c>
      <c r="Q475" t="inlineStr">
        <is>
          <t>CUST-0354</t>
        </is>
      </c>
      <c r="R475" t="n">
        <v>5</v>
      </c>
      <c r="S475" t="inlineStr">
        <is>
          <t>No</t>
        </is>
      </c>
    </row>
    <row r="476">
      <c r="A476" t="inlineStr">
        <is>
          <t>ORD-2412-00475</t>
        </is>
      </c>
      <c r="B476" s="11" t="n">
        <v>45656</v>
      </c>
      <c r="C476" t="inlineStr">
        <is>
          <t>North</t>
        </is>
      </c>
      <c r="D476" t="inlineStr">
        <is>
          <t>Chandigarh</t>
        </is>
      </c>
      <c r="E476" t="inlineStr">
        <is>
          <t>Small Business</t>
        </is>
      </c>
      <c r="F476" t="inlineStr">
        <is>
          <t>Online</t>
        </is>
      </c>
      <c r="G476" t="inlineStr">
        <is>
          <t>Furniture</t>
        </is>
      </c>
      <c r="H476" t="inlineStr">
        <is>
          <t>Office Chair</t>
        </is>
      </c>
      <c r="I476" t="n">
        <v>3</v>
      </c>
      <c r="J476" s="12" t="n">
        <v>7442.39</v>
      </c>
      <c r="K476" s="13" t="n">
        <v>0.03</v>
      </c>
      <c r="L476" s="12" t="n">
        <v>21657.35</v>
      </c>
      <c r="M476" s="12" t="n">
        <v>15405.75</v>
      </c>
      <c r="N476" s="12" t="n">
        <v>6251.6</v>
      </c>
      <c r="O476" t="inlineStr">
        <is>
          <t>Credit Card</t>
        </is>
      </c>
      <c r="P476" t="inlineStr">
        <is>
          <t>Diya Patel</t>
        </is>
      </c>
      <c r="Q476" t="inlineStr">
        <is>
          <t>CUST-0371</t>
        </is>
      </c>
      <c r="R476" t="n">
        <v>1</v>
      </c>
      <c r="S476" t="inlineStr">
        <is>
          <t>No</t>
        </is>
      </c>
    </row>
    <row r="477">
      <c r="A477" t="inlineStr">
        <is>
          <t>ORD-2508-00476</t>
        </is>
      </c>
      <c r="B477" s="11" t="n">
        <v>45888</v>
      </c>
      <c r="C477" t="inlineStr">
        <is>
          <t>West</t>
        </is>
      </c>
      <c r="D477" t="inlineStr">
        <is>
          <t>Mumbai</t>
        </is>
      </c>
      <c r="E477" t="inlineStr">
        <is>
          <t>Small Business</t>
        </is>
      </c>
      <c r="F477" t="inlineStr">
        <is>
          <t>Online</t>
        </is>
      </c>
      <c r="G477" t="inlineStr">
        <is>
          <t>Technology</t>
        </is>
      </c>
      <c r="H477" t="inlineStr">
        <is>
          <t>Keyboard</t>
        </is>
      </c>
      <c r="I477" t="n">
        <v>8</v>
      </c>
      <c r="J477" s="12" t="n">
        <v>1523.92</v>
      </c>
      <c r="K477" s="13" t="n">
        <v>0</v>
      </c>
      <c r="L477" s="12" t="n">
        <v>12191.36</v>
      </c>
      <c r="M477" s="12" t="n">
        <v>8655.870000000001</v>
      </c>
      <c r="N477" s="12" t="n">
        <v>3535.49</v>
      </c>
      <c r="O477" t="inlineStr">
        <is>
          <t>Credit Card</t>
        </is>
      </c>
      <c r="P477" t="inlineStr">
        <is>
          <t>Meera Joshi</t>
        </is>
      </c>
      <c r="Q477" t="inlineStr">
        <is>
          <t>CUST-0307</t>
        </is>
      </c>
      <c r="R477" t="n">
        <v>4</v>
      </c>
      <c r="S477" t="inlineStr">
        <is>
          <t>Yes</t>
        </is>
      </c>
    </row>
    <row r="478">
      <c r="A478" t="inlineStr">
        <is>
          <t>ORD-2505-00477</t>
        </is>
      </c>
      <c r="B478" s="11" t="n">
        <v>45806</v>
      </c>
      <c r="C478" t="inlineStr">
        <is>
          <t>West</t>
        </is>
      </c>
      <c r="D478" t="inlineStr">
        <is>
          <t>Surat</t>
        </is>
      </c>
      <c r="E478" t="inlineStr">
        <is>
          <t>Corporate</t>
        </is>
      </c>
      <c r="F478" t="inlineStr">
        <is>
          <t>Partner</t>
        </is>
      </c>
      <c r="G478" t="inlineStr">
        <is>
          <t>Office Supplies</t>
        </is>
      </c>
      <c r="H478" t="inlineStr">
        <is>
          <t>Pen Box</t>
        </is>
      </c>
      <c r="I478" t="n">
        <v>2</v>
      </c>
      <c r="J478" s="12" t="n">
        <v>202.82</v>
      </c>
      <c r="K478" s="13" t="n">
        <v>0</v>
      </c>
      <c r="L478" s="12" t="n">
        <v>405.64</v>
      </c>
      <c r="M478" s="12" t="n">
        <v>247.44</v>
      </c>
      <c r="N478" s="12" t="n">
        <v>158.2</v>
      </c>
      <c r="O478" t="inlineStr">
        <is>
          <t>Net Banking</t>
        </is>
      </c>
      <c r="P478" t="inlineStr">
        <is>
          <t>Vivaan Gupta</t>
        </is>
      </c>
      <c r="Q478" t="inlineStr">
        <is>
          <t>CUST-0382</t>
        </is>
      </c>
      <c r="R478" t="n">
        <v>2</v>
      </c>
      <c r="S478" t="inlineStr">
        <is>
          <t>No</t>
        </is>
      </c>
    </row>
    <row r="479">
      <c r="A479" t="inlineStr">
        <is>
          <t>ORD-2405-00478</t>
        </is>
      </c>
      <c r="B479" s="11" t="n">
        <v>45429</v>
      </c>
      <c r="C479" t="inlineStr">
        <is>
          <t>West</t>
        </is>
      </c>
      <c r="D479" t="inlineStr">
        <is>
          <t>Pune</t>
        </is>
      </c>
      <c r="E479" t="inlineStr">
        <is>
          <t>Education</t>
        </is>
      </c>
      <c r="F479" t="inlineStr">
        <is>
          <t>Partner</t>
        </is>
      </c>
      <c r="G479" t="inlineStr">
        <is>
          <t>Office Supplies</t>
        </is>
      </c>
      <c r="H479" t="inlineStr">
        <is>
          <t>File Folder</t>
        </is>
      </c>
      <c r="I479" t="n">
        <v>4</v>
      </c>
      <c r="J479" s="12" t="n">
        <v>110.37</v>
      </c>
      <c r="K479" s="13" t="n">
        <v>0.15</v>
      </c>
      <c r="L479" s="12" t="n">
        <v>375.26</v>
      </c>
      <c r="M479" s="12" t="n">
        <v>256.06</v>
      </c>
      <c r="N479" s="12" t="n">
        <v>119.2</v>
      </c>
      <c r="O479" t="inlineStr">
        <is>
          <t>Debit Card</t>
        </is>
      </c>
      <c r="P479" t="inlineStr">
        <is>
          <t>Rohan Verma</t>
        </is>
      </c>
      <c r="Q479" t="inlineStr">
        <is>
          <t>CUST-0121</t>
        </is>
      </c>
      <c r="R479" t="n">
        <v>5</v>
      </c>
      <c r="S479" t="inlineStr">
        <is>
          <t>No</t>
        </is>
      </c>
    </row>
    <row r="480">
      <c r="A480" t="inlineStr">
        <is>
          <t>ORD-2403-00479</t>
        </is>
      </c>
      <c r="B480" s="11" t="n">
        <v>45368</v>
      </c>
      <c r="C480" t="inlineStr">
        <is>
          <t>South</t>
        </is>
      </c>
      <c r="D480" t="inlineStr">
        <is>
          <t>Kochi</t>
        </is>
      </c>
      <c r="E480" t="inlineStr">
        <is>
          <t>Education</t>
        </is>
      </c>
      <c r="F480" t="inlineStr">
        <is>
          <t>Retail Store</t>
        </is>
      </c>
      <c r="G480" t="inlineStr">
        <is>
          <t>Furniture</t>
        </is>
      </c>
      <c r="H480" t="inlineStr">
        <is>
          <t>Office Chair</t>
        </is>
      </c>
      <c r="I480" t="n">
        <v>3</v>
      </c>
      <c r="J480" s="12" t="n">
        <v>7188.13</v>
      </c>
      <c r="K480" s="13" t="n">
        <v>0</v>
      </c>
      <c r="L480" s="12" t="n">
        <v>21564.39</v>
      </c>
      <c r="M480" s="12" t="n">
        <v>14879.43</v>
      </c>
      <c r="N480" s="12" t="n">
        <v>6684.96</v>
      </c>
      <c r="O480" t="inlineStr">
        <is>
          <t>Credit Card</t>
        </is>
      </c>
      <c r="P480" t="inlineStr">
        <is>
          <t>Diya Patel</t>
        </is>
      </c>
      <c r="Q480" t="inlineStr">
        <is>
          <t>CUST-0307</t>
        </is>
      </c>
      <c r="R480" t="n">
        <v>3</v>
      </c>
      <c r="S480" t="inlineStr">
        <is>
          <t>No</t>
        </is>
      </c>
    </row>
    <row r="481">
      <c r="A481" t="inlineStr">
        <is>
          <t>ORD-2507-00480</t>
        </is>
      </c>
      <c r="B481" s="11" t="n">
        <v>45846</v>
      </c>
      <c r="C481" t="inlineStr">
        <is>
          <t>North</t>
        </is>
      </c>
      <c r="D481" t="inlineStr">
        <is>
          <t>Chandigarh</t>
        </is>
      </c>
      <c r="E481" t="inlineStr">
        <is>
          <t>Consumer</t>
        </is>
      </c>
      <c r="F481" t="inlineStr">
        <is>
          <t>Retail Store</t>
        </is>
      </c>
      <c r="G481" t="inlineStr">
        <is>
          <t>Accessories</t>
        </is>
      </c>
      <c r="H481" t="inlineStr">
        <is>
          <t>Mouse</t>
        </is>
      </c>
      <c r="I481" t="n">
        <v>4</v>
      </c>
      <c r="J481" s="12" t="n">
        <v>786.54</v>
      </c>
      <c r="K481" s="13" t="n">
        <v>0.05</v>
      </c>
      <c r="L481" s="12" t="n">
        <v>2988.85</v>
      </c>
      <c r="M481" s="12" t="n">
        <v>2076.47</v>
      </c>
      <c r="N481" s="12" t="n">
        <v>912.38</v>
      </c>
      <c r="O481" t="inlineStr">
        <is>
          <t>Net Banking</t>
        </is>
      </c>
      <c r="P481" t="inlineStr">
        <is>
          <t>Sara Khan</t>
        </is>
      </c>
      <c r="Q481" t="inlineStr">
        <is>
          <t>CUST-0583</t>
        </is>
      </c>
      <c r="R481" t="n">
        <v>4</v>
      </c>
      <c r="S481" t="inlineStr">
        <is>
          <t>No</t>
        </is>
      </c>
    </row>
    <row r="482">
      <c r="A482" t="inlineStr">
        <is>
          <t>ORD-2504-00481</t>
        </is>
      </c>
      <c r="B482" s="11" t="n">
        <v>45768</v>
      </c>
      <c r="C482" t="inlineStr">
        <is>
          <t>East</t>
        </is>
      </c>
      <c r="D482" t="inlineStr">
        <is>
          <t>Patna</t>
        </is>
      </c>
      <c r="E482" t="inlineStr">
        <is>
          <t>Small Business</t>
        </is>
      </c>
      <c r="F482" t="inlineStr">
        <is>
          <t>Retail Store</t>
        </is>
      </c>
      <c r="G482" t="inlineStr">
        <is>
          <t>Technology</t>
        </is>
      </c>
      <c r="H482" t="inlineStr">
        <is>
          <t>Printer</t>
        </is>
      </c>
      <c r="I482" t="n">
        <v>2</v>
      </c>
      <c r="J482" s="12" t="n">
        <v>9551.08</v>
      </c>
      <c r="K482" s="13" t="n">
        <v>0.15</v>
      </c>
      <c r="L482" s="12" t="n">
        <v>16236.84</v>
      </c>
      <c r="M482" s="12" t="n">
        <v>15663.77</v>
      </c>
      <c r="N482" s="12" t="n">
        <v>573.0700000000001</v>
      </c>
      <c r="O482" t="inlineStr">
        <is>
          <t>Credit Card</t>
        </is>
      </c>
      <c r="P482" t="inlineStr">
        <is>
          <t>Aarav Sharma</t>
        </is>
      </c>
      <c r="Q482" t="inlineStr">
        <is>
          <t>CUST-0682</t>
        </is>
      </c>
      <c r="R482" t="n">
        <v>2</v>
      </c>
      <c r="S482" t="inlineStr">
        <is>
          <t>No</t>
        </is>
      </c>
    </row>
    <row r="483">
      <c r="A483" t="inlineStr">
        <is>
          <t>ORD-2512-00482</t>
        </is>
      </c>
      <c r="B483" s="11" t="n">
        <v>46018</v>
      </c>
      <c r="C483" t="inlineStr">
        <is>
          <t>East</t>
        </is>
      </c>
      <c r="D483" t="inlineStr">
        <is>
          <t>Guwahati</t>
        </is>
      </c>
      <c r="E483" t="inlineStr">
        <is>
          <t>Small Business</t>
        </is>
      </c>
      <c r="F483" t="inlineStr">
        <is>
          <t>Direct Sales</t>
        </is>
      </c>
      <c r="G483" t="inlineStr">
        <is>
          <t>Accessories</t>
        </is>
      </c>
      <c r="H483" t="inlineStr">
        <is>
          <t>Laptop Stand</t>
        </is>
      </c>
      <c r="I483" t="n">
        <v>2</v>
      </c>
      <c r="J483" s="12" t="n">
        <v>1910.34</v>
      </c>
      <c r="K483" s="13" t="n">
        <v>0.05</v>
      </c>
      <c r="L483" s="12" t="n">
        <v>3629.65</v>
      </c>
      <c r="M483" s="12" t="n">
        <v>2674.48</v>
      </c>
      <c r="N483" s="12" t="n">
        <v>955.17</v>
      </c>
      <c r="O483" t="inlineStr">
        <is>
          <t>Net Banking</t>
        </is>
      </c>
      <c r="P483" t="inlineStr">
        <is>
          <t>Vivaan Gupta</t>
        </is>
      </c>
      <c r="Q483" t="inlineStr">
        <is>
          <t>CUST-0226</t>
        </is>
      </c>
      <c r="R483" t="n">
        <v>3</v>
      </c>
      <c r="S483" t="inlineStr">
        <is>
          <t>No</t>
        </is>
      </c>
    </row>
    <row r="484">
      <c r="A484" t="inlineStr">
        <is>
          <t>ORD-2509-00483</t>
        </is>
      </c>
      <c r="B484" s="11" t="n">
        <v>45920</v>
      </c>
      <c r="C484" t="inlineStr">
        <is>
          <t>Central</t>
        </is>
      </c>
      <c r="D484" t="inlineStr">
        <is>
          <t>Bhopal</t>
        </is>
      </c>
      <c r="E484" t="inlineStr">
        <is>
          <t>Corporate</t>
        </is>
      </c>
      <c r="F484" t="inlineStr">
        <is>
          <t>Partner</t>
        </is>
      </c>
      <c r="G484" t="inlineStr">
        <is>
          <t>Accessories</t>
        </is>
      </c>
      <c r="H484" t="inlineStr">
        <is>
          <t>Laptop Stand</t>
        </is>
      </c>
      <c r="I484" t="n">
        <v>4</v>
      </c>
      <c r="J484" s="12" t="n">
        <v>1633.49</v>
      </c>
      <c r="K484" s="13" t="n">
        <v>0.1</v>
      </c>
      <c r="L484" s="12" t="n">
        <v>5880.56</v>
      </c>
      <c r="M484" s="12" t="n">
        <v>4573.77</v>
      </c>
      <c r="N484" s="12" t="n">
        <v>1306.79</v>
      </c>
      <c r="O484" t="inlineStr">
        <is>
          <t>Cash</t>
        </is>
      </c>
      <c r="P484" t="inlineStr">
        <is>
          <t>Tara Kapoor</t>
        </is>
      </c>
      <c r="Q484" t="inlineStr">
        <is>
          <t>CUST-0786</t>
        </is>
      </c>
      <c r="R484" t="n">
        <v>1</v>
      </c>
      <c r="S484" t="inlineStr">
        <is>
          <t>No</t>
        </is>
      </c>
    </row>
    <row r="485">
      <c r="A485" t="inlineStr">
        <is>
          <t>ORD-2506-00484</t>
        </is>
      </c>
      <c r="B485" s="11" t="n">
        <v>45831</v>
      </c>
      <c r="C485" t="inlineStr">
        <is>
          <t>South</t>
        </is>
      </c>
      <c r="D485" t="inlineStr">
        <is>
          <t>Bengaluru</t>
        </is>
      </c>
      <c r="E485" t="inlineStr">
        <is>
          <t>Corporate</t>
        </is>
      </c>
      <c r="F485" t="inlineStr">
        <is>
          <t>Online</t>
        </is>
      </c>
      <c r="G485" t="inlineStr">
        <is>
          <t>Furniture</t>
        </is>
      </c>
      <c r="H485" t="inlineStr">
        <is>
          <t>Office Chair</t>
        </is>
      </c>
      <c r="I485" t="n">
        <v>1</v>
      </c>
      <c r="J485" s="12" t="n">
        <v>7289.99</v>
      </c>
      <c r="K485" s="13" t="n">
        <v>0.03</v>
      </c>
      <c r="L485" s="12" t="n">
        <v>7071.29</v>
      </c>
      <c r="M485" s="12" t="n">
        <v>5030.09</v>
      </c>
      <c r="N485" s="12" t="n">
        <v>2041.2</v>
      </c>
      <c r="O485" t="inlineStr">
        <is>
          <t>Credit Card</t>
        </is>
      </c>
      <c r="P485" t="inlineStr">
        <is>
          <t>Aarav Sharma</t>
        </is>
      </c>
      <c r="Q485" t="inlineStr">
        <is>
          <t>CUST-0566</t>
        </is>
      </c>
      <c r="R485" t="n">
        <v>3</v>
      </c>
      <c r="S485" t="inlineStr">
        <is>
          <t>No</t>
        </is>
      </c>
    </row>
    <row r="486">
      <c r="A486" t="inlineStr">
        <is>
          <t>ORD-2403-00485</t>
        </is>
      </c>
      <c r="B486" s="11" t="n">
        <v>45363</v>
      </c>
      <c r="C486" t="inlineStr">
        <is>
          <t>East</t>
        </is>
      </c>
      <c r="D486" t="inlineStr">
        <is>
          <t>Bhubaneswar</t>
        </is>
      </c>
      <c r="E486" t="inlineStr">
        <is>
          <t>Small Business</t>
        </is>
      </c>
      <c r="F486" t="inlineStr">
        <is>
          <t>Direct Sales</t>
        </is>
      </c>
      <c r="G486" t="inlineStr">
        <is>
          <t>Technology</t>
        </is>
      </c>
      <c r="H486" t="inlineStr">
        <is>
          <t>Laptop</t>
        </is>
      </c>
      <c r="I486" t="n">
        <v>1</v>
      </c>
      <c r="J486" s="12" t="n">
        <v>50099.3</v>
      </c>
      <c r="K486" s="13" t="n">
        <v>0.2</v>
      </c>
      <c r="L486" s="12" t="n">
        <v>40079.44</v>
      </c>
      <c r="M486" s="12" t="n">
        <v>43085.4</v>
      </c>
      <c r="N486" s="12" t="n">
        <v>-3005.96</v>
      </c>
      <c r="O486" t="inlineStr">
        <is>
          <t>Credit Card</t>
        </is>
      </c>
      <c r="P486" t="inlineStr">
        <is>
          <t>Kabir Singh</t>
        </is>
      </c>
      <c r="Q486" t="inlineStr">
        <is>
          <t>CUST-0899</t>
        </is>
      </c>
      <c r="R486" t="n">
        <v>1</v>
      </c>
      <c r="S486" t="inlineStr">
        <is>
          <t>Yes</t>
        </is>
      </c>
    </row>
    <row r="487">
      <c r="A487" t="inlineStr">
        <is>
          <t>ORD-2410-00486</t>
        </is>
      </c>
      <c r="B487" s="11" t="n">
        <v>45589</v>
      </c>
      <c r="C487" t="inlineStr">
        <is>
          <t>West</t>
        </is>
      </c>
      <c r="D487" t="inlineStr">
        <is>
          <t>Ahmedabad</t>
        </is>
      </c>
      <c r="E487" t="inlineStr">
        <is>
          <t>Small Business</t>
        </is>
      </c>
      <c r="F487" t="inlineStr">
        <is>
          <t>Online</t>
        </is>
      </c>
      <c r="G487" t="inlineStr">
        <is>
          <t>Technology</t>
        </is>
      </c>
      <c r="H487" t="inlineStr">
        <is>
          <t>Tablet</t>
        </is>
      </c>
      <c r="I487" t="n">
        <v>1</v>
      </c>
      <c r="J487" s="12" t="n">
        <v>24462.26</v>
      </c>
      <c r="K487" s="13" t="n">
        <v>0.1</v>
      </c>
      <c r="L487" s="12" t="n">
        <v>22016.03</v>
      </c>
      <c r="M487" s="12" t="n">
        <v>20303.68</v>
      </c>
      <c r="N487" s="12" t="n">
        <v>1712.35</v>
      </c>
      <c r="O487" t="inlineStr">
        <is>
          <t>Credit Card</t>
        </is>
      </c>
      <c r="P487" t="inlineStr">
        <is>
          <t>Rohan Verma</t>
        </is>
      </c>
      <c r="Q487" t="inlineStr">
        <is>
          <t>CUST-0627</t>
        </is>
      </c>
      <c r="R487" t="n">
        <v>4</v>
      </c>
      <c r="S487" t="inlineStr">
        <is>
          <t>Yes</t>
        </is>
      </c>
    </row>
    <row r="488">
      <c r="A488" t="inlineStr">
        <is>
          <t>ORD-2409-00487</t>
        </is>
      </c>
      <c r="B488" s="11" t="n">
        <v>45553</v>
      </c>
      <c r="C488" t="inlineStr">
        <is>
          <t>West</t>
        </is>
      </c>
      <c r="D488" t="inlineStr">
        <is>
          <t>Pune</t>
        </is>
      </c>
      <c r="E488" t="inlineStr">
        <is>
          <t>Small Business</t>
        </is>
      </c>
      <c r="F488" t="inlineStr">
        <is>
          <t>Online</t>
        </is>
      </c>
      <c r="G488" t="inlineStr">
        <is>
          <t>Technology</t>
        </is>
      </c>
      <c r="H488" t="inlineStr">
        <is>
          <t>Printer</t>
        </is>
      </c>
      <c r="I488" t="n">
        <v>6</v>
      </c>
      <c r="J488" s="12" t="n">
        <v>10826.4</v>
      </c>
      <c r="K488" s="13" t="n">
        <v>0.2</v>
      </c>
      <c r="L488" s="12" t="n">
        <v>51966.72</v>
      </c>
      <c r="M488" s="12" t="n">
        <v>53265.89</v>
      </c>
      <c r="N488" s="12" t="n">
        <v>-1299.17</v>
      </c>
      <c r="O488" t="inlineStr">
        <is>
          <t>UPI</t>
        </is>
      </c>
      <c r="P488" t="inlineStr">
        <is>
          <t>Diya Patel</t>
        </is>
      </c>
      <c r="Q488" t="inlineStr">
        <is>
          <t>CUST-0432</t>
        </is>
      </c>
      <c r="R488" t="n">
        <v>3</v>
      </c>
      <c r="S488" t="inlineStr">
        <is>
          <t>No</t>
        </is>
      </c>
    </row>
    <row r="489">
      <c r="A489" t="inlineStr">
        <is>
          <t>ORD-2508-00488</t>
        </is>
      </c>
      <c r="B489" s="11" t="n">
        <v>45884</v>
      </c>
      <c r="C489" t="inlineStr">
        <is>
          <t>West</t>
        </is>
      </c>
      <c r="D489" t="inlineStr">
        <is>
          <t>Pune</t>
        </is>
      </c>
      <c r="E489" t="inlineStr">
        <is>
          <t>Corporate</t>
        </is>
      </c>
      <c r="F489" t="inlineStr">
        <is>
          <t>Direct Sales</t>
        </is>
      </c>
      <c r="G489" t="inlineStr">
        <is>
          <t>Furniture</t>
        </is>
      </c>
      <c r="H489" t="inlineStr">
        <is>
          <t>Desk</t>
        </is>
      </c>
      <c r="I489" t="n">
        <v>3</v>
      </c>
      <c r="J489" s="12" t="n">
        <v>13195.23</v>
      </c>
      <c r="K489" s="13" t="n">
        <v>0.15</v>
      </c>
      <c r="L489" s="12" t="n">
        <v>33647.84</v>
      </c>
      <c r="M489" s="12" t="n">
        <v>29689.27</v>
      </c>
      <c r="N489" s="12" t="n">
        <v>3958.57</v>
      </c>
      <c r="O489" t="inlineStr">
        <is>
          <t>UPI</t>
        </is>
      </c>
      <c r="P489" t="inlineStr">
        <is>
          <t>Kabir Singh</t>
        </is>
      </c>
      <c r="Q489" t="inlineStr">
        <is>
          <t>CUST-0222</t>
        </is>
      </c>
      <c r="R489" t="n">
        <v>6</v>
      </c>
      <c r="S489" t="inlineStr">
        <is>
          <t>No</t>
        </is>
      </c>
    </row>
    <row r="490">
      <c r="A490" t="inlineStr">
        <is>
          <t>ORD-2512-00489</t>
        </is>
      </c>
      <c r="B490" s="11" t="n">
        <v>45996</v>
      </c>
      <c r="C490" t="inlineStr">
        <is>
          <t>South</t>
        </is>
      </c>
      <c r="D490" t="inlineStr">
        <is>
          <t>Kochi</t>
        </is>
      </c>
      <c r="E490" t="inlineStr">
        <is>
          <t>Consumer</t>
        </is>
      </c>
      <c r="F490" t="inlineStr">
        <is>
          <t>Direct Sales</t>
        </is>
      </c>
      <c r="G490" t="inlineStr">
        <is>
          <t>Technology</t>
        </is>
      </c>
      <c r="H490" t="inlineStr">
        <is>
          <t>Keyboard</t>
        </is>
      </c>
      <c r="I490" t="n">
        <v>3</v>
      </c>
      <c r="J490" s="12" t="n">
        <v>1509.62</v>
      </c>
      <c r="K490" s="13" t="n">
        <v>0.05</v>
      </c>
      <c r="L490" s="12" t="n">
        <v>4302.42</v>
      </c>
      <c r="M490" s="12" t="n">
        <v>3215.49</v>
      </c>
      <c r="N490" s="12" t="n">
        <v>1086.93</v>
      </c>
      <c r="O490" t="inlineStr">
        <is>
          <t>Debit Card</t>
        </is>
      </c>
      <c r="P490" t="inlineStr">
        <is>
          <t>Tara Kapoor</t>
        </is>
      </c>
      <c r="Q490" t="inlineStr">
        <is>
          <t>CUST-0528</t>
        </is>
      </c>
      <c r="R490" t="n">
        <v>2</v>
      </c>
      <c r="S490" t="inlineStr">
        <is>
          <t>No</t>
        </is>
      </c>
    </row>
    <row r="491">
      <c r="A491" t="inlineStr">
        <is>
          <t>ORD-2502-00490</t>
        </is>
      </c>
      <c r="B491" s="11" t="n">
        <v>45708</v>
      </c>
      <c r="C491" t="inlineStr">
        <is>
          <t>West</t>
        </is>
      </c>
      <c r="D491" t="inlineStr">
        <is>
          <t>Mumbai</t>
        </is>
      </c>
      <c r="E491" t="inlineStr">
        <is>
          <t>Small Business</t>
        </is>
      </c>
      <c r="F491" t="inlineStr">
        <is>
          <t>Partner</t>
        </is>
      </c>
      <c r="G491" t="inlineStr">
        <is>
          <t>Technology</t>
        </is>
      </c>
      <c r="H491" t="inlineStr">
        <is>
          <t>Headphones</t>
        </is>
      </c>
      <c r="I491" t="n">
        <v>3</v>
      </c>
      <c r="J491" s="12" t="n">
        <v>2691.25</v>
      </c>
      <c r="K491" s="13" t="n">
        <v>0.1</v>
      </c>
      <c r="L491" s="12" t="n">
        <v>7266.38</v>
      </c>
      <c r="M491" s="12" t="n">
        <v>5974.57</v>
      </c>
      <c r="N491" s="12" t="n">
        <v>1291.81</v>
      </c>
      <c r="O491" t="inlineStr">
        <is>
          <t>Cash</t>
        </is>
      </c>
      <c r="P491" t="inlineStr">
        <is>
          <t>Anaya Rao</t>
        </is>
      </c>
      <c r="Q491" t="inlineStr">
        <is>
          <t>CUST-0338</t>
        </is>
      </c>
      <c r="R491" t="n">
        <v>4</v>
      </c>
      <c r="S491" t="inlineStr">
        <is>
          <t>No</t>
        </is>
      </c>
    </row>
    <row r="492">
      <c r="A492" t="inlineStr">
        <is>
          <t>ORD-2405-00491</t>
        </is>
      </c>
      <c r="B492" s="11" t="n">
        <v>45430</v>
      </c>
      <c r="C492" t="inlineStr">
        <is>
          <t>East</t>
        </is>
      </c>
      <c r="D492" t="inlineStr">
        <is>
          <t>Guwahati</t>
        </is>
      </c>
      <c r="E492" t="inlineStr">
        <is>
          <t>Small Business</t>
        </is>
      </c>
      <c r="F492" t="inlineStr">
        <is>
          <t>Partner</t>
        </is>
      </c>
      <c r="G492" t="inlineStr">
        <is>
          <t>Accessories</t>
        </is>
      </c>
      <c r="H492" t="inlineStr">
        <is>
          <t>Laptop Stand</t>
        </is>
      </c>
      <c r="I492" t="n">
        <v>3</v>
      </c>
      <c r="J492" s="12" t="n">
        <v>1712.71</v>
      </c>
      <c r="K492" s="13" t="n">
        <v>0.15</v>
      </c>
      <c r="L492" s="12" t="n">
        <v>4367.41</v>
      </c>
      <c r="M492" s="12" t="n">
        <v>3596.69</v>
      </c>
      <c r="N492" s="12" t="n">
        <v>770.72</v>
      </c>
      <c r="O492" t="inlineStr">
        <is>
          <t>Debit Card</t>
        </is>
      </c>
      <c r="P492" t="inlineStr">
        <is>
          <t>Ishaan Mehta</t>
        </is>
      </c>
      <c r="Q492" t="inlineStr">
        <is>
          <t>CUST-0614</t>
        </is>
      </c>
      <c r="R492" t="n">
        <v>4</v>
      </c>
      <c r="S492" t="inlineStr">
        <is>
          <t>No</t>
        </is>
      </c>
    </row>
    <row r="493">
      <c r="A493" t="inlineStr">
        <is>
          <t>ORD-2402-00492</t>
        </is>
      </c>
      <c r="B493" s="11" t="n">
        <v>45336</v>
      </c>
      <c r="C493" t="inlineStr">
        <is>
          <t>South</t>
        </is>
      </c>
      <c r="D493" t="inlineStr">
        <is>
          <t>Hyderabad</t>
        </is>
      </c>
      <c r="E493" t="inlineStr">
        <is>
          <t>Consumer</t>
        </is>
      </c>
      <c r="F493" t="inlineStr">
        <is>
          <t>Retail Store</t>
        </is>
      </c>
      <c r="G493" t="inlineStr">
        <is>
          <t>Furniture</t>
        </is>
      </c>
      <c r="H493" t="inlineStr">
        <is>
          <t>Cabinet</t>
        </is>
      </c>
      <c r="I493" t="n">
        <v>2</v>
      </c>
      <c r="J493" s="12" t="n">
        <v>8870.459999999999</v>
      </c>
      <c r="K493" s="13" t="n">
        <v>0.05</v>
      </c>
      <c r="L493" s="12" t="n">
        <v>16853.87</v>
      </c>
      <c r="M493" s="12" t="n">
        <v>13837.92</v>
      </c>
      <c r="N493" s="12" t="n">
        <v>3015.95</v>
      </c>
      <c r="O493" t="inlineStr">
        <is>
          <t>Credit Card</t>
        </is>
      </c>
      <c r="P493" t="inlineStr">
        <is>
          <t>Diya Patel</t>
        </is>
      </c>
      <c r="Q493" t="inlineStr">
        <is>
          <t>CUST-0474</t>
        </is>
      </c>
      <c r="R493" t="n">
        <v>2</v>
      </c>
      <c r="S493" t="inlineStr">
        <is>
          <t>No</t>
        </is>
      </c>
    </row>
    <row r="494">
      <c r="A494" t="inlineStr">
        <is>
          <t>ORD-2412-00493</t>
        </is>
      </c>
      <c r="B494" s="11" t="n">
        <v>45638</v>
      </c>
      <c r="C494" t="inlineStr">
        <is>
          <t>East</t>
        </is>
      </c>
      <c r="D494" t="inlineStr">
        <is>
          <t>Guwahati</t>
        </is>
      </c>
      <c r="E494" t="inlineStr">
        <is>
          <t>Small Business</t>
        </is>
      </c>
      <c r="F494" t="inlineStr">
        <is>
          <t>Partner</t>
        </is>
      </c>
      <c r="G494" t="inlineStr">
        <is>
          <t>Technology</t>
        </is>
      </c>
      <c r="H494" t="inlineStr">
        <is>
          <t>Monitor</t>
        </is>
      </c>
      <c r="I494" t="n">
        <v>12</v>
      </c>
      <c r="J494" s="12" t="n">
        <v>14886.95</v>
      </c>
      <c r="K494" s="13" t="n">
        <v>0</v>
      </c>
      <c r="L494" s="12" t="n">
        <v>178643.4</v>
      </c>
      <c r="M494" s="12" t="n">
        <v>142914.72</v>
      </c>
      <c r="N494" s="12" t="n">
        <v>35728.68</v>
      </c>
      <c r="O494" t="inlineStr">
        <is>
          <t>Cash</t>
        </is>
      </c>
      <c r="P494" t="inlineStr">
        <is>
          <t>Vivaan Gupta</t>
        </is>
      </c>
      <c r="Q494" t="inlineStr">
        <is>
          <t>CUST-0710</t>
        </is>
      </c>
      <c r="R494" t="n">
        <v>4</v>
      </c>
      <c r="S494" t="inlineStr">
        <is>
          <t>No</t>
        </is>
      </c>
    </row>
    <row r="495">
      <c r="A495" t="inlineStr">
        <is>
          <t>ORD-2403-00494</t>
        </is>
      </c>
      <c r="B495" s="11" t="n">
        <v>45354</v>
      </c>
      <c r="C495" t="inlineStr">
        <is>
          <t>Central</t>
        </is>
      </c>
      <c r="D495" t="inlineStr">
        <is>
          <t>Indore</t>
        </is>
      </c>
      <c r="E495" t="inlineStr">
        <is>
          <t>Education</t>
        </is>
      </c>
      <c r="F495" t="inlineStr">
        <is>
          <t>Direct Sales</t>
        </is>
      </c>
      <c r="G495" t="inlineStr">
        <is>
          <t>Office Supplies</t>
        </is>
      </c>
      <c r="H495" t="inlineStr">
        <is>
          <t>Paper Ream</t>
        </is>
      </c>
      <c r="I495" t="n">
        <v>8</v>
      </c>
      <c r="J495" s="12" t="n">
        <v>438.61</v>
      </c>
      <c r="K495" s="13" t="n">
        <v>0.15</v>
      </c>
      <c r="L495" s="12" t="n">
        <v>2982.55</v>
      </c>
      <c r="M495" s="12" t="n">
        <v>2631.66</v>
      </c>
      <c r="N495" s="12" t="n">
        <v>350.89</v>
      </c>
      <c r="O495" t="inlineStr">
        <is>
          <t>Debit Card</t>
        </is>
      </c>
      <c r="P495" t="inlineStr">
        <is>
          <t>Meera Joshi</t>
        </is>
      </c>
      <c r="Q495" t="inlineStr">
        <is>
          <t>CUST-0852</t>
        </is>
      </c>
      <c r="R495" t="n">
        <v>1</v>
      </c>
      <c r="S495" t="inlineStr">
        <is>
          <t>No</t>
        </is>
      </c>
    </row>
    <row r="496">
      <c r="A496" t="inlineStr">
        <is>
          <t>ORD-2506-00495</t>
        </is>
      </c>
      <c r="B496" s="11" t="n">
        <v>45832</v>
      </c>
      <c r="C496" t="inlineStr">
        <is>
          <t>East</t>
        </is>
      </c>
      <c r="D496" t="inlineStr">
        <is>
          <t>Patna</t>
        </is>
      </c>
      <c r="E496" t="inlineStr">
        <is>
          <t>Small Business</t>
        </is>
      </c>
      <c r="F496" t="inlineStr">
        <is>
          <t>Partner</t>
        </is>
      </c>
      <c r="G496" t="inlineStr">
        <is>
          <t>Technology</t>
        </is>
      </c>
      <c r="H496" t="inlineStr">
        <is>
          <t>Laptop</t>
        </is>
      </c>
      <c r="I496" t="n">
        <v>2</v>
      </c>
      <c r="J496" s="12" t="n">
        <v>48659.54</v>
      </c>
      <c r="K496" s="13" t="n">
        <v>0.1</v>
      </c>
      <c r="L496" s="12" t="n">
        <v>87587.17</v>
      </c>
      <c r="M496" s="12" t="n">
        <v>83694.41</v>
      </c>
      <c r="N496" s="12" t="n">
        <v>3892.76</v>
      </c>
      <c r="O496" t="inlineStr">
        <is>
          <t>Debit Card</t>
        </is>
      </c>
      <c r="P496" t="inlineStr">
        <is>
          <t>Kabir Singh</t>
        </is>
      </c>
      <c r="Q496" t="inlineStr">
        <is>
          <t>CUST-0449</t>
        </is>
      </c>
      <c r="R496" t="n">
        <v>3</v>
      </c>
      <c r="S496" t="inlineStr">
        <is>
          <t>No</t>
        </is>
      </c>
    </row>
    <row r="497">
      <c r="A497" t="inlineStr">
        <is>
          <t>ORD-2501-00496</t>
        </is>
      </c>
      <c r="B497" s="11" t="n">
        <v>45676</v>
      </c>
      <c r="C497" t="inlineStr">
        <is>
          <t>North</t>
        </is>
      </c>
      <c r="D497" t="inlineStr">
        <is>
          <t>Jaipur</t>
        </is>
      </c>
      <c r="E497" t="inlineStr">
        <is>
          <t>Education</t>
        </is>
      </c>
      <c r="F497" t="inlineStr">
        <is>
          <t>Online</t>
        </is>
      </c>
      <c r="G497" t="inlineStr">
        <is>
          <t>Furniture</t>
        </is>
      </c>
      <c r="H497" t="inlineStr">
        <is>
          <t>Bookshelf</t>
        </is>
      </c>
      <c r="I497" t="n">
        <v>1</v>
      </c>
      <c r="J497" s="12" t="n">
        <v>5974.26</v>
      </c>
      <c r="K497" s="13" t="n">
        <v>0.05</v>
      </c>
      <c r="L497" s="12" t="n">
        <v>5675.55</v>
      </c>
      <c r="M497" s="12" t="n">
        <v>4361.21</v>
      </c>
      <c r="N497" s="12" t="n">
        <v>1314.34</v>
      </c>
      <c r="O497" t="inlineStr">
        <is>
          <t>Credit Card</t>
        </is>
      </c>
      <c r="P497" t="inlineStr">
        <is>
          <t>Anaya Rao</t>
        </is>
      </c>
      <c r="Q497" t="inlineStr">
        <is>
          <t>CUST-0614</t>
        </is>
      </c>
      <c r="R497" t="n">
        <v>6</v>
      </c>
      <c r="S497" t="inlineStr">
        <is>
          <t>No</t>
        </is>
      </c>
    </row>
    <row r="498">
      <c r="A498" t="inlineStr">
        <is>
          <t>ORD-2505-00497</t>
        </is>
      </c>
      <c r="B498" s="11" t="n">
        <v>45807</v>
      </c>
      <c r="C498" t="inlineStr">
        <is>
          <t>West</t>
        </is>
      </c>
      <c r="D498" t="inlineStr">
        <is>
          <t>Pune</t>
        </is>
      </c>
      <c r="E498" t="inlineStr">
        <is>
          <t>Small Business</t>
        </is>
      </c>
      <c r="F498" t="inlineStr">
        <is>
          <t>Direct Sales</t>
        </is>
      </c>
      <c r="G498" t="inlineStr">
        <is>
          <t>Furniture</t>
        </is>
      </c>
      <c r="H498" t="inlineStr">
        <is>
          <t>Office Chair</t>
        </is>
      </c>
      <c r="I498" t="n">
        <v>6</v>
      </c>
      <c r="J498" s="12" t="n">
        <v>7635.28</v>
      </c>
      <c r="K498" s="13" t="n">
        <v>0</v>
      </c>
      <c r="L498" s="12" t="n">
        <v>45811.68</v>
      </c>
      <c r="M498" s="12" t="n">
        <v>31610.06</v>
      </c>
      <c r="N498" s="12" t="n">
        <v>14201.62</v>
      </c>
      <c r="O498" t="inlineStr">
        <is>
          <t>Credit Card</t>
        </is>
      </c>
      <c r="P498" t="inlineStr">
        <is>
          <t>Kabir Singh</t>
        </is>
      </c>
      <c r="Q498" t="inlineStr">
        <is>
          <t>CUST-0197</t>
        </is>
      </c>
      <c r="R498" t="n">
        <v>5</v>
      </c>
      <c r="S498" t="inlineStr">
        <is>
          <t>No</t>
        </is>
      </c>
    </row>
    <row r="499">
      <c r="A499" t="inlineStr">
        <is>
          <t>ORD-2511-00498</t>
        </is>
      </c>
      <c r="B499" s="11" t="n">
        <v>45972</v>
      </c>
      <c r="C499" t="inlineStr">
        <is>
          <t>West</t>
        </is>
      </c>
      <c r="D499" t="inlineStr">
        <is>
          <t>Ahmedabad</t>
        </is>
      </c>
      <c r="E499" t="inlineStr">
        <is>
          <t>Small Business</t>
        </is>
      </c>
      <c r="F499" t="inlineStr">
        <is>
          <t>Retail Store</t>
        </is>
      </c>
      <c r="G499" t="inlineStr">
        <is>
          <t>Office Supplies</t>
        </is>
      </c>
      <c r="H499" t="inlineStr">
        <is>
          <t>Paper Ream</t>
        </is>
      </c>
      <c r="I499" t="n">
        <v>1</v>
      </c>
      <c r="J499" s="12" t="n">
        <v>430.15</v>
      </c>
      <c r="K499" s="13" t="n">
        <v>0.05</v>
      </c>
      <c r="L499" s="12" t="n">
        <v>408.64</v>
      </c>
      <c r="M499" s="12" t="n">
        <v>322.61</v>
      </c>
      <c r="N499" s="12" t="n">
        <v>86.03</v>
      </c>
      <c r="O499" t="inlineStr">
        <is>
          <t>Cash</t>
        </is>
      </c>
      <c r="P499" t="inlineStr">
        <is>
          <t>Sara Khan</t>
        </is>
      </c>
      <c r="Q499" t="inlineStr">
        <is>
          <t>CUST-0501</t>
        </is>
      </c>
      <c r="R499" t="n">
        <v>2</v>
      </c>
      <c r="S499" t="inlineStr">
        <is>
          <t>No</t>
        </is>
      </c>
    </row>
    <row r="500">
      <c r="A500" t="inlineStr">
        <is>
          <t>ORD-2504-00499</t>
        </is>
      </c>
      <c r="B500" s="11" t="n">
        <v>45773</v>
      </c>
      <c r="C500" t="inlineStr">
        <is>
          <t>South</t>
        </is>
      </c>
      <c r="D500" t="inlineStr">
        <is>
          <t>Kochi</t>
        </is>
      </c>
      <c r="E500" t="inlineStr">
        <is>
          <t>Corporate</t>
        </is>
      </c>
      <c r="F500" t="inlineStr">
        <is>
          <t>Retail Store</t>
        </is>
      </c>
      <c r="G500" t="inlineStr">
        <is>
          <t>Accessories</t>
        </is>
      </c>
      <c r="H500" t="inlineStr">
        <is>
          <t>Laptop Stand</t>
        </is>
      </c>
      <c r="I500" t="n">
        <v>4</v>
      </c>
      <c r="J500" s="12" t="n">
        <v>1849.96</v>
      </c>
      <c r="K500" s="13" t="n">
        <v>0.05</v>
      </c>
      <c r="L500" s="12" t="n">
        <v>7029.85</v>
      </c>
      <c r="M500" s="12" t="n">
        <v>5179.89</v>
      </c>
      <c r="N500" s="12" t="n">
        <v>1849.96</v>
      </c>
      <c r="O500" t="inlineStr">
        <is>
          <t>Cash</t>
        </is>
      </c>
      <c r="P500" t="inlineStr">
        <is>
          <t>Aarav Sharma</t>
        </is>
      </c>
      <c r="Q500" t="inlineStr">
        <is>
          <t>CUST-0849</t>
        </is>
      </c>
      <c r="R500" t="n">
        <v>3</v>
      </c>
      <c r="S500" t="inlineStr">
        <is>
          <t>No</t>
        </is>
      </c>
    </row>
    <row r="501">
      <c r="A501" t="inlineStr">
        <is>
          <t>ORD-2504-00500</t>
        </is>
      </c>
      <c r="B501" s="11" t="n">
        <v>45776</v>
      </c>
      <c r="C501" t="inlineStr">
        <is>
          <t>South</t>
        </is>
      </c>
      <c r="D501" t="inlineStr">
        <is>
          <t>Chennai</t>
        </is>
      </c>
      <c r="E501" t="inlineStr">
        <is>
          <t>Consumer</t>
        </is>
      </c>
      <c r="F501" t="inlineStr">
        <is>
          <t>Direct Sales</t>
        </is>
      </c>
      <c r="G501" t="inlineStr">
        <is>
          <t>Office Supplies</t>
        </is>
      </c>
      <c r="H501" t="inlineStr">
        <is>
          <t>Stapler</t>
        </is>
      </c>
      <c r="I501" t="n">
        <v>3</v>
      </c>
      <c r="J501" s="12" t="n">
        <v>314.75</v>
      </c>
      <c r="K501" s="13" t="n">
        <v>0.1</v>
      </c>
      <c r="L501" s="12" t="n">
        <v>849.83</v>
      </c>
      <c r="M501" s="12" t="n">
        <v>632.65</v>
      </c>
      <c r="N501" s="12" t="n">
        <v>217.18</v>
      </c>
      <c r="O501" t="inlineStr">
        <is>
          <t>Debit Card</t>
        </is>
      </c>
      <c r="P501" t="inlineStr">
        <is>
          <t>Meera Joshi</t>
        </is>
      </c>
      <c r="Q501" t="inlineStr">
        <is>
          <t>CUST-0518</t>
        </is>
      </c>
      <c r="R501" t="n">
        <v>3</v>
      </c>
      <c r="S501" t="inlineStr">
        <is>
          <t>No</t>
        </is>
      </c>
    </row>
    <row r="502">
      <c r="A502" t="inlineStr">
        <is>
          <t>ORD-2505-00501</t>
        </is>
      </c>
      <c r="B502" s="11" t="n">
        <v>45784</v>
      </c>
      <c r="C502" t="inlineStr">
        <is>
          <t>West</t>
        </is>
      </c>
      <c r="D502" t="inlineStr">
        <is>
          <t>Mumbai</t>
        </is>
      </c>
      <c r="E502" t="inlineStr">
        <is>
          <t>Corporate</t>
        </is>
      </c>
      <c r="F502" t="inlineStr">
        <is>
          <t>Retail Store</t>
        </is>
      </c>
      <c r="G502" t="inlineStr">
        <is>
          <t>Accessories</t>
        </is>
      </c>
      <c r="H502" t="inlineStr">
        <is>
          <t>USB Hub</t>
        </is>
      </c>
      <c r="I502" t="n">
        <v>1</v>
      </c>
      <c r="J502" s="12" t="n">
        <v>1274.17</v>
      </c>
      <c r="K502" s="13" t="n">
        <v>0.2</v>
      </c>
      <c r="L502" s="12" t="n">
        <v>1019.34</v>
      </c>
      <c r="M502" s="12" t="n">
        <v>866.4400000000001</v>
      </c>
      <c r="N502" s="12" t="n">
        <v>152.9</v>
      </c>
      <c r="O502" t="inlineStr">
        <is>
          <t>UPI</t>
        </is>
      </c>
      <c r="P502" t="inlineStr">
        <is>
          <t>Tara Kapoor</t>
        </is>
      </c>
      <c r="Q502" t="inlineStr">
        <is>
          <t>CUST-0711</t>
        </is>
      </c>
      <c r="R502" t="n">
        <v>8</v>
      </c>
      <c r="S502" t="inlineStr">
        <is>
          <t>No</t>
        </is>
      </c>
    </row>
    <row r="503">
      <c r="A503" t="inlineStr">
        <is>
          <t>ORD-2401-00502</t>
        </is>
      </c>
      <c r="B503" s="11" t="n">
        <v>45319</v>
      </c>
      <c r="C503" t="inlineStr">
        <is>
          <t>South</t>
        </is>
      </c>
      <c r="D503" t="inlineStr">
        <is>
          <t>Kochi</t>
        </is>
      </c>
      <c r="E503" t="inlineStr">
        <is>
          <t>Consumer</t>
        </is>
      </c>
      <c r="F503" t="inlineStr">
        <is>
          <t>Partner</t>
        </is>
      </c>
      <c r="G503" t="inlineStr">
        <is>
          <t>Technology</t>
        </is>
      </c>
      <c r="H503" t="inlineStr">
        <is>
          <t>Monitor</t>
        </is>
      </c>
      <c r="I503" t="n">
        <v>4</v>
      </c>
      <c r="J503" s="12" t="n">
        <v>12237.17</v>
      </c>
      <c r="K503" s="13" t="n">
        <v>0.03</v>
      </c>
      <c r="L503" s="12" t="n">
        <v>47480.22</v>
      </c>
      <c r="M503" s="12" t="n">
        <v>39158.94</v>
      </c>
      <c r="N503" s="12" t="n">
        <v>8321.280000000001</v>
      </c>
      <c r="O503" t="inlineStr">
        <is>
          <t>Credit Card</t>
        </is>
      </c>
      <c r="P503" t="inlineStr">
        <is>
          <t>Diya Patel</t>
        </is>
      </c>
      <c r="Q503" t="inlineStr">
        <is>
          <t>CUST-0939</t>
        </is>
      </c>
      <c r="R503" t="n">
        <v>7</v>
      </c>
      <c r="S503" t="inlineStr">
        <is>
          <t>No</t>
        </is>
      </c>
    </row>
    <row r="504">
      <c r="A504" t="inlineStr">
        <is>
          <t>ORD-2503-00503</t>
        </is>
      </c>
      <c r="B504" s="11" t="n">
        <v>45728</v>
      </c>
      <c r="C504" t="inlineStr">
        <is>
          <t>South</t>
        </is>
      </c>
      <c r="D504" t="inlineStr">
        <is>
          <t>Kochi</t>
        </is>
      </c>
      <c r="E504" t="inlineStr">
        <is>
          <t>Education</t>
        </is>
      </c>
      <c r="F504" t="inlineStr">
        <is>
          <t>Direct Sales</t>
        </is>
      </c>
      <c r="G504" t="inlineStr">
        <is>
          <t>Technology</t>
        </is>
      </c>
      <c r="H504" t="inlineStr">
        <is>
          <t>Monitor</t>
        </is>
      </c>
      <c r="I504" t="n">
        <v>4</v>
      </c>
      <c r="J504" s="12" t="n">
        <v>12902.83</v>
      </c>
      <c r="K504" s="13" t="n">
        <v>0.15</v>
      </c>
      <c r="L504" s="12" t="n">
        <v>43869.62</v>
      </c>
      <c r="M504" s="12" t="n">
        <v>41289.06</v>
      </c>
      <c r="N504" s="12" t="n">
        <v>2580.56</v>
      </c>
      <c r="O504" t="inlineStr">
        <is>
          <t>UPI</t>
        </is>
      </c>
      <c r="P504" t="inlineStr">
        <is>
          <t>Anaya Rao</t>
        </is>
      </c>
      <c r="Q504" t="inlineStr">
        <is>
          <t>CUST-0880</t>
        </is>
      </c>
      <c r="R504" t="n">
        <v>5</v>
      </c>
      <c r="S504" t="inlineStr">
        <is>
          <t>No</t>
        </is>
      </c>
    </row>
    <row r="505">
      <c r="A505" t="inlineStr">
        <is>
          <t>ORD-2403-00504</t>
        </is>
      </c>
      <c r="B505" s="11" t="n">
        <v>45361</v>
      </c>
      <c r="C505" t="inlineStr">
        <is>
          <t>East</t>
        </is>
      </c>
      <c r="D505" t="inlineStr">
        <is>
          <t>Guwahati</t>
        </is>
      </c>
      <c r="E505" t="inlineStr">
        <is>
          <t>Small Business</t>
        </is>
      </c>
      <c r="F505" t="inlineStr">
        <is>
          <t>Online</t>
        </is>
      </c>
      <c r="G505" t="inlineStr">
        <is>
          <t>Technology</t>
        </is>
      </c>
      <c r="H505" t="inlineStr">
        <is>
          <t>Headphones</t>
        </is>
      </c>
      <c r="I505" t="n">
        <v>2</v>
      </c>
      <c r="J505" s="12" t="n">
        <v>3020.71</v>
      </c>
      <c r="K505" s="13" t="n">
        <v>0</v>
      </c>
      <c r="L505" s="12" t="n">
        <v>6041.42</v>
      </c>
      <c r="M505" s="12" t="n">
        <v>4470.65</v>
      </c>
      <c r="N505" s="12" t="n">
        <v>1570.77</v>
      </c>
      <c r="O505" t="inlineStr">
        <is>
          <t>Cash</t>
        </is>
      </c>
      <c r="P505" t="inlineStr">
        <is>
          <t>Ishaan Mehta</t>
        </is>
      </c>
      <c r="Q505" t="inlineStr">
        <is>
          <t>CUST-0497</t>
        </is>
      </c>
      <c r="R505" t="n">
        <v>2</v>
      </c>
      <c r="S505" t="inlineStr">
        <is>
          <t>No</t>
        </is>
      </c>
    </row>
    <row r="506">
      <c r="A506" t="inlineStr">
        <is>
          <t>ORD-2412-00505</t>
        </is>
      </c>
      <c r="B506" s="11" t="n">
        <v>45632</v>
      </c>
      <c r="C506" t="inlineStr">
        <is>
          <t>Central</t>
        </is>
      </c>
      <c r="D506" t="inlineStr">
        <is>
          <t>Nagpur</t>
        </is>
      </c>
      <c r="E506" t="inlineStr">
        <is>
          <t>Corporate</t>
        </is>
      </c>
      <c r="F506" t="inlineStr">
        <is>
          <t>Retail Store</t>
        </is>
      </c>
      <c r="G506" t="inlineStr">
        <is>
          <t>Accessories</t>
        </is>
      </c>
      <c r="H506" t="inlineStr">
        <is>
          <t>Laptop Stand</t>
        </is>
      </c>
      <c r="I506" t="n">
        <v>10</v>
      </c>
      <c r="J506" s="12" t="n">
        <v>1759.67</v>
      </c>
      <c r="K506" s="13" t="n">
        <v>0.1</v>
      </c>
      <c r="L506" s="12" t="n">
        <v>15837.03</v>
      </c>
      <c r="M506" s="12" t="n">
        <v>12317.69</v>
      </c>
      <c r="N506" s="12" t="n">
        <v>3519.34</v>
      </c>
      <c r="O506" t="inlineStr">
        <is>
          <t>Cash</t>
        </is>
      </c>
      <c r="P506" t="inlineStr">
        <is>
          <t>Vivaan Gupta</t>
        </is>
      </c>
      <c r="Q506" t="inlineStr">
        <is>
          <t>CUST-0022</t>
        </is>
      </c>
      <c r="R506" t="n">
        <v>2</v>
      </c>
      <c r="S506" t="inlineStr">
        <is>
          <t>No</t>
        </is>
      </c>
    </row>
    <row r="507">
      <c r="A507" t="inlineStr">
        <is>
          <t>ORD-2402-00506</t>
        </is>
      </c>
      <c r="B507" s="11" t="n">
        <v>45334</v>
      </c>
      <c r="C507" t="inlineStr">
        <is>
          <t>West</t>
        </is>
      </c>
      <c r="D507" t="inlineStr">
        <is>
          <t>Mumbai</t>
        </is>
      </c>
      <c r="E507" t="inlineStr">
        <is>
          <t>Education</t>
        </is>
      </c>
      <c r="F507" t="inlineStr">
        <is>
          <t>Online</t>
        </is>
      </c>
      <c r="G507" t="inlineStr">
        <is>
          <t>Technology</t>
        </is>
      </c>
      <c r="H507" t="inlineStr">
        <is>
          <t>Keyboard</t>
        </is>
      </c>
      <c r="I507" t="n">
        <v>4</v>
      </c>
      <c r="J507" s="12" t="n">
        <v>1598.72</v>
      </c>
      <c r="K507" s="13" t="n">
        <v>0.15</v>
      </c>
      <c r="L507" s="12" t="n">
        <v>5435.65</v>
      </c>
      <c r="M507" s="12" t="n">
        <v>4540.36</v>
      </c>
      <c r="N507" s="12" t="n">
        <v>895.29</v>
      </c>
      <c r="O507" t="inlineStr">
        <is>
          <t>Credit Card</t>
        </is>
      </c>
      <c r="P507" t="inlineStr">
        <is>
          <t>Vivaan Gupta</t>
        </is>
      </c>
      <c r="Q507" t="inlineStr">
        <is>
          <t>CUST-0151</t>
        </is>
      </c>
      <c r="R507" t="n">
        <v>7</v>
      </c>
      <c r="S507" t="inlineStr">
        <is>
          <t>No</t>
        </is>
      </c>
    </row>
    <row r="508">
      <c r="A508" t="inlineStr">
        <is>
          <t>ORD-2503-00507</t>
        </is>
      </c>
      <c r="B508" s="11" t="n">
        <v>45743</v>
      </c>
      <c r="C508" t="inlineStr">
        <is>
          <t>South</t>
        </is>
      </c>
      <c r="D508" t="inlineStr">
        <is>
          <t>Kochi</t>
        </is>
      </c>
      <c r="E508" t="inlineStr">
        <is>
          <t>Corporate</t>
        </is>
      </c>
      <c r="F508" t="inlineStr">
        <is>
          <t>Retail Store</t>
        </is>
      </c>
      <c r="G508" t="inlineStr">
        <is>
          <t>Office Supplies</t>
        </is>
      </c>
      <c r="H508" t="inlineStr">
        <is>
          <t>Paper Ream</t>
        </is>
      </c>
      <c r="I508" t="n">
        <v>2</v>
      </c>
      <c r="J508" s="12" t="n">
        <v>449.6</v>
      </c>
      <c r="K508" s="13" t="n">
        <v>0.2</v>
      </c>
      <c r="L508" s="12" t="n">
        <v>719.36</v>
      </c>
      <c r="M508" s="12" t="n">
        <v>674.4</v>
      </c>
      <c r="N508" s="12" t="n">
        <v>44.96</v>
      </c>
      <c r="O508" t="inlineStr">
        <is>
          <t>UPI</t>
        </is>
      </c>
      <c r="P508" t="inlineStr">
        <is>
          <t>Kabir Singh</t>
        </is>
      </c>
      <c r="Q508" t="inlineStr">
        <is>
          <t>CUST-0095</t>
        </is>
      </c>
      <c r="R508" t="n">
        <v>5</v>
      </c>
      <c r="S508" t="inlineStr">
        <is>
          <t>No</t>
        </is>
      </c>
    </row>
    <row r="509">
      <c r="A509" t="inlineStr">
        <is>
          <t>ORD-2404-00508</t>
        </is>
      </c>
      <c r="B509" s="11" t="n">
        <v>45404</v>
      </c>
      <c r="C509" t="inlineStr">
        <is>
          <t>North</t>
        </is>
      </c>
      <c r="D509" t="inlineStr">
        <is>
          <t>Chandigarh</t>
        </is>
      </c>
      <c r="E509" t="inlineStr">
        <is>
          <t>Small Business</t>
        </is>
      </c>
      <c r="F509" t="inlineStr">
        <is>
          <t>Partner</t>
        </is>
      </c>
      <c r="G509" t="inlineStr">
        <is>
          <t>Accessories</t>
        </is>
      </c>
      <c r="H509" t="inlineStr">
        <is>
          <t>Webcam</t>
        </is>
      </c>
      <c r="I509" t="n">
        <v>5</v>
      </c>
      <c r="J509" s="12" t="n">
        <v>3167.68</v>
      </c>
      <c r="K509" s="13" t="n">
        <v>0.03</v>
      </c>
      <c r="L509" s="12" t="n">
        <v>15363.25</v>
      </c>
      <c r="M509" s="12" t="n">
        <v>12037.18</v>
      </c>
      <c r="N509" s="12" t="n">
        <v>3326.07</v>
      </c>
      <c r="O509" t="inlineStr">
        <is>
          <t>Credit Card</t>
        </is>
      </c>
      <c r="P509" t="inlineStr">
        <is>
          <t>Meera Joshi</t>
        </is>
      </c>
      <c r="Q509" t="inlineStr">
        <is>
          <t>CUST-0202</t>
        </is>
      </c>
      <c r="R509" t="n">
        <v>6</v>
      </c>
      <c r="S509" t="inlineStr">
        <is>
          <t>No</t>
        </is>
      </c>
    </row>
    <row r="510">
      <c r="A510" t="inlineStr">
        <is>
          <t>ORD-2511-00509</t>
        </is>
      </c>
      <c r="B510" s="11" t="n">
        <v>45974</v>
      </c>
      <c r="C510" t="inlineStr">
        <is>
          <t>South</t>
        </is>
      </c>
      <c r="D510" t="inlineStr">
        <is>
          <t>Chennai</t>
        </is>
      </c>
      <c r="E510" t="inlineStr">
        <is>
          <t>Consumer</t>
        </is>
      </c>
      <c r="F510" t="inlineStr">
        <is>
          <t>Retail Store</t>
        </is>
      </c>
      <c r="G510" t="inlineStr">
        <is>
          <t>Office Supplies</t>
        </is>
      </c>
      <c r="H510" t="inlineStr">
        <is>
          <t>Paper Ream</t>
        </is>
      </c>
      <c r="I510" t="n">
        <v>1</v>
      </c>
      <c r="J510" s="12" t="n">
        <v>446.33</v>
      </c>
      <c r="K510" s="13" t="n">
        <v>0.15</v>
      </c>
      <c r="L510" s="12" t="n">
        <v>379.38</v>
      </c>
      <c r="M510" s="12" t="n">
        <v>334.75</v>
      </c>
      <c r="N510" s="12" t="n">
        <v>44.63</v>
      </c>
      <c r="O510" t="inlineStr">
        <is>
          <t>Credit Card</t>
        </is>
      </c>
      <c r="P510" t="inlineStr">
        <is>
          <t>Anaya Rao</t>
        </is>
      </c>
      <c r="Q510" t="inlineStr">
        <is>
          <t>CUST-0654</t>
        </is>
      </c>
      <c r="R510" t="n">
        <v>2</v>
      </c>
      <c r="S510" t="inlineStr">
        <is>
          <t>No</t>
        </is>
      </c>
    </row>
    <row r="511">
      <c r="A511" t="inlineStr">
        <is>
          <t>ORD-2506-00510</t>
        </is>
      </c>
      <c r="B511" s="11" t="n">
        <v>45817</v>
      </c>
      <c r="C511" t="inlineStr">
        <is>
          <t>North</t>
        </is>
      </c>
      <c r="D511" t="inlineStr">
        <is>
          <t>Jaipur</t>
        </is>
      </c>
      <c r="E511" t="inlineStr">
        <is>
          <t>Education</t>
        </is>
      </c>
      <c r="F511" t="inlineStr">
        <is>
          <t>Online</t>
        </is>
      </c>
      <c r="G511" t="inlineStr">
        <is>
          <t>Technology</t>
        </is>
      </c>
      <c r="H511" t="inlineStr">
        <is>
          <t>Tablet</t>
        </is>
      </c>
      <c r="I511" t="n">
        <v>5</v>
      </c>
      <c r="J511" s="12" t="n">
        <v>23100.34</v>
      </c>
      <c r="K511" s="13" t="n">
        <v>0.1</v>
      </c>
      <c r="L511" s="12" t="n">
        <v>103951.53</v>
      </c>
      <c r="M511" s="12" t="n">
        <v>95866.41</v>
      </c>
      <c r="N511" s="12" t="n">
        <v>8085.12</v>
      </c>
      <c r="O511" t="inlineStr">
        <is>
          <t>Credit Card</t>
        </is>
      </c>
      <c r="P511" t="inlineStr">
        <is>
          <t>Vivaan Gupta</t>
        </is>
      </c>
      <c r="Q511" t="inlineStr">
        <is>
          <t>CUST-0091</t>
        </is>
      </c>
      <c r="R511" t="n">
        <v>3</v>
      </c>
      <c r="S511" t="inlineStr">
        <is>
          <t>No</t>
        </is>
      </c>
    </row>
    <row r="512">
      <c r="A512" t="inlineStr">
        <is>
          <t>ORD-2409-00511</t>
        </is>
      </c>
      <c r="B512" s="11" t="n">
        <v>45560</v>
      </c>
      <c r="C512" t="inlineStr">
        <is>
          <t>East</t>
        </is>
      </c>
      <c r="D512" t="inlineStr">
        <is>
          <t>Kolkata</t>
        </is>
      </c>
      <c r="E512" t="inlineStr">
        <is>
          <t>Corporate</t>
        </is>
      </c>
      <c r="F512" t="inlineStr">
        <is>
          <t>Direct Sales</t>
        </is>
      </c>
      <c r="G512" t="inlineStr">
        <is>
          <t>Office Supplies</t>
        </is>
      </c>
      <c r="H512" t="inlineStr">
        <is>
          <t>File Folder</t>
        </is>
      </c>
      <c r="I512" t="n">
        <v>4</v>
      </c>
      <c r="J512" s="12" t="n">
        <v>114.25</v>
      </c>
      <c r="K512" s="13" t="n">
        <v>0.15</v>
      </c>
      <c r="L512" s="12" t="n">
        <v>388.45</v>
      </c>
      <c r="M512" s="12" t="n">
        <v>265.06</v>
      </c>
      <c r="N512" s="12" t="n">
        <v>123.39</v>
      </c>
      <c r="O512" t="inlineStr">
        <is>
          <t>Debit Card</t>
        </is>
      </c>
      <c r="P512" t="inlineStr">
        <is>
          <t>Diya Patel</t>
        </is>
      </c>
      <c r="Q512" t="inlineStr">
        <is>
          <t>CUST-0168</t>
        </is>
      </c>
      <c r="R512" t="n">
        <v>2</v>
      </c>
      <c r="S512" t="inlineStr">
        <is>
          <t>No</t>
        </is>
      </c>
    </row>
    <row r="513">
      <c r="A513" t="inlineStr">
        <is>
          <t>ORD-2402-00512</t>
        </is>
      </c>
      <c r="B513" s="11" t="n">
        <v>45338</v>
      </c>
      <c r="C513" t="inlineStr">
        <is>
          <t>West</t>
        </is>
      </c>
      <c r="D513" t="inlineStr">
        <is>
          <t>Mumbai</t>
        </is>
      </c>
      <c r="E513" t="inlineStr">
        <is>
          <t>Corporate</t>
        </is>
      </c>
      <c r="F513" t="inlineStr">
        <is>
          <t>Partner</t>
        </is>
      </c>
      <c r="G513" t="inlineStr">
        <is>
          <t>Accessories</t>
        </is>
      </c>
      <c r="H513" t="inlineStr">
        <is>
          <t>Mouse</t>
        </is>
      </c>
      <c r="I513" t="n">
        <v>3</v>
      </c>
      <c r="J513" s="12" t="n">
        <v>794.8099999999999</v>
      </c>
      <c r="K513" s="13" t="n">
        <v>0.2</v>
      </c>
      <c r="L513" s="12" t="n">
        <v>1907.54</v>
      </c>
      <c r="M513" s="12" t="n">
        <v>1573.72</v>
      </c>
      <c r="N513" s="12" t="n">
        <v>333.82</v>
      </c>
      <c r="O513" t="inlineStr">
        <is>
          <t>UPI</t>
        </is>
      </c>
      <c r="P513" t="inlineStr">
        <is>
          <t>Kabir Singh</t>
        </is>
      </c>
      <c r="Q513" t="inlineStr">
        <is>
          <t>CUST-0411</t>
        </is>
      </c>
      <c r="R513" t="n">
        <v>1</v>
      </c>
      <c r="S513" t="inlineStr">
        <is>
          <t>No</t>
        </is>
      </c>
    </row>
    <row r="514">
      <c r="A514" t="inlineStr">
        <is>
          <t>ORD-2408-00513</t>
        </is>
      </c>
      <c r="B514" s="11" t="n">
        <v>45528</v>
      </c>
      <c r="C514" t="inlineStr">
        <is>
          <t>East</t>
        </is>
      </c>
      <c r="D514" t="inlineStr">
        <is>
          <t>Guwahati</t>
        </is>
      </c>
      <c r="E514" t="inlineStr">
        <is>
          <t>Consumer</t>
        </is>
      </c>
      <c r="F514" t="inlineStr">
        <is>
          <t>Retail Store</t>
        </is>
      </c>
      <c r="G514" t="inlineStr">
        <is>
          <t>Office Supplies</t>
        </is>
      </c>
      <c r="H514" t="inlineStr">
        <is>
          <t>File Folder</t>
        </is>
      </c>
      <c r="I514" t="n">
        <v>3</v>
      </c>
      <c r="J514" s="12" t="n">
        <v>112.74</v>
      </c>
      <c r="K514" s="13" t="n">
        <v>0.15</v>
      </c>
      <c r="L514" s="12" t="n">
        <v>287.49</v>
      </c>
      <c r="M514" s="12" t="n">
        <v>196.17</v>
      </c>
      <c r="N514" s="12" t="n">
        <v>91.31999999999999</v>
      </c>
      <c r="O514" t="inlineStr">
        <is>
          <t>UPI</t>
        </is>
      </c>
      <c r="P514" t="inlineStr">
        <is>
          <t>Vivaan Gupta</t>
        </is>
      </c>
      <c r="Q514" t="inlineStr">
        <is>
          <t>CUST-0143</t>
        </is>
      </c>
      <c r="R514" t="n">
        <v>7</v>
      </c>
      <c r="S514" t="inlineStr">
        <is>
          <t>No</t>
        </is>
      </c>
    </row>
    <row r="515">
      <c r="A515" t="inlineStr">
        <is>
          <t>ORD-2501-00514</t>
        </is>
      </c>
      <c r="B515" s="11" t="n">
        <v>45658</v>
      </c>
      <c r="C515" t="inlineStr">
        <is>
          <t>West</t>
        </is>
      </c>
      <c r="D515" t="inlineStr">
        <is>
          <t>Surat</t>
        </is>
      </c>
      <c r="E515" t="inlineStr">
        <is>
          <t>Consumer</t>
        </is>
      </c>
      <c r="F515" t="inlineStr">
        <is>
          <t>Partner</t>
        </is>
      </c>
      <c r="G515" t="inlineStr">
        <is>
          <t>Technology</t>
        </is>
      </c>
      <c r="H515" t="inlineStr">
        <is>
          <t>Headphones</t>
        </is>
      </c>
      <c r="I515" t="n">
        <v>4</v>
      </c>
      <c r="J515" s="12" t="n">
        <v>2674.17</v>
      </c>
      <c r="K515" s="13" t="n">
        <v>0</v>
      </c>
      <c r="L515" s="12" t="n">
        <v>10696.68</v>
      </c>
      <c r="M515" s="12" t="n">
        <v>7915.54</v>
      </c>
      <c r="N515" s="12" t="n">
        <v>2781.14</v>
      </c>
      <c r="O515" t="inlineStr">
        <is>
          <t>Debit Card</t>
        </is>
      </c>
      <c r="P515" t="inlineStr">
        <is>
          <t>Aarav Sharma</t>
        </is>
      </c>
      <c r="Q515" t="inlineStr">
        <is>
          <t>CUST-0902</t>
        </is>
      </c>
      <c r="R515" t="n">
        <v>4</v>
      </c>
      <c r="S515" t="inlineStr">
        <is>
          <t>No</t>
        </is>
      </c>
    </row>
    <row r="516">
      <c r="A516" t="inlineStr">
        <is>
          <t>ORD-2404-00515</t>
        </is>
      </c>
      <c r="B516" s="11" t="n">
        <v>45386</v>
      </c>
      <c r="C516" t="inlineStr">
        <is>
          <t>South</t>
        </is>
      </c>
      <c r="D516" t="inlineStr">
        <is>
          <t>Kochi</t>
        </is>
      </c>
      <c r="E516" t="inlineStr">
        <is>
          <t>Corporate</t>
        </is>
      </c>
      <c r="F516" t="inlineStr">
        <is>
          <t>Partner</t>
        </is>
      </c>
      <c r="G516" t="inlineStr">
        <is>
          <t>Office Supplies</t>
        </is>
      </c>
      <c r="H516" t="inlineStr">
        <is>
          <t>Stapler</t>
        </is>
      </c>
      <c r="I516" t="n">
        <v>12</v>
      </c>
      <c r="J516" s="12" t="n">
        <v>321.26</v>
      </c>
      <c r="K516" s="13" t="n">
        <v>0.15</v>
      </c>
      <c r="L516" s="12" t="n">
        <v>3276.85</v>
      </c>
      <c r="M516" s="12" t="n">
        <v>2582.93</v>
      </c>
      <c r="N516" s="12" t="n">
        <v>693.92</v>
      </c>
      <c r="O516" t="inlineStr">
        <is>
          <t>Credit Card</t>
        </is>
      </c>
      <c r="P516" t="inlineStr">
        <is>
          <t>Sara Khan</t>
        </is>
      </c>
      <c r="Q516" t="inlineStr">
        <is>
          <t>CUST-0243</t>
        </is>
      </c>
      <c r="R516" t="n">
        <v>1</v>
      </c>
      <c r="S516" t="inlineStr">
        <is>
          <t>No</t>
        </is>
      </c>
    </row>
    <row r="517">
      <c r="A517" t="inlineStr">
        <is>
          <t>ORD-2406-00516</t>
        </is>
      </c>
      <c r="B517" s="11" t="n">
        <v>45470</v>
      </c>
      <c r="C517" t="inlineStr">
        <is>
          <t>South</t>
        </is>
      </c>
      <c r="D517" t="inlineStr">
        <is>
          <t>Bengaluru</t>
        </is>
      </c>
      <c r="E517" t="inlineStr">
        <is>
          <t>Corporate</t>
        </is>
      </c>
      <c r="F517" t="inlineStr">
        <is>
          <t>Direct Sales</t>
        </is>
      </c>
      <c r="G517" t="inlineStr">
        <is>
          <t>Office Supplies</t>
        </is>
      </c>
      <c r="H517" t="inlineStr">
        <is>
          <t>Notebook Pack</t>
        </is>
      </c>
      <c r="I517" t="n">
        <v>1</v>
      </c>
      <c r="J517" s="12" t="n">
        <v>378.27</v>
      </c>
      <c r="K517" s="13" t="n">
        <v>0.15</v>
      </c>
      <c r="L517" s="12" t="n">
        <v>321.53</v>
      </c>
      <c r="M517" s="12" t="n">
        <v>242.09</v>
      </c>
      <c r="N517" s="12" t="n">
        <v>79.44</v>
      </c>
      <c r="O517" t="inlineStr">
        <is>
          <t>Cash</t>
        </is>
      </c>
      <c r="P517" t="inlineStr">
        <is>
          <t>Kabir Singh</t>
        </is>
      </c>
      <c r="Q517" t="inlineStr">
        <is>
          <t>CUST-0479</t>
        </is>
      </c>
      <c r="R517" t="n">
        <v>1</v>
      </c>
      <c r="S517" t="inlineStr">
        <is>
          <t>Yes</t>
        </is>
      </c>
    </row>
    <row r="518">
      <c r="A518" t="inlineStr">
        <is>
          <t>ORD-2404-00517</t>
        </is>
      </c>
      <c r="B518" s="11" t="n">
        <v>45412</v>
      </c>
      <c r="C518" t="inlineStr">
        <is>
          <t>South</t>
        </is>
      </c>
      <c r="D518" t="inlineStr">
        <is>
          <t>Hyderabad</t>
        </is>
      </c>
      <c r="E518" t="inlineStr">
        <is>
          <t>Consumer</t>
        </is>
      </c>
      <c r="F518" t="inlineStr">
        <is>
          <t>Direct Sales</t>
        </is>
      </c>
      <c r="G518" t="inlineStr">
        <is>
          <t>Office Supplies</t>
        </is>
      </c>
      <c r="H518" t="inlineStr">
        <is>
          <t>Pen Box</t>
        </is>
      </c>
      <c r="I518" t="n">
        <v>10</v>
      </c>
      <c r="J518" s="12" t="n">
        <v>197.99</v>
      </c>
      <c r="K518" s="13" t="n">
        <v>0</v>
      </c>
      <c r="L518" s="12" t="n">
        <v>1979.9</v>
      </c>
      <c r="M518" s="12" t="n">
        <v>1207.74</v>
      </c>
      <c r="N518" s="12" t="n">
        <v>772.16</v>
      </c>
      <c r="O518" t="inlineStr">
        <is>
          <t>UPI</t>
        </is>
      </c>
      <c r="P518" t="inlineStr">
        <is>
          <t>Rohan Verma</t>
        </is>
      </c>
      <c r="Q518" t="inlineStr">
        <is>
          <t>CUST-0557</t>
        </is>
      </c>
      <c r="R518" t="n">
        <v>3</v>
      </c>
      <c r="S518" t="inlineStr">
        <is>
          <t>Yes</t>
        </is>
      </c>
    </row>
    <row r="519">
      <c r="A519" t="inlineStr">
        <is>
          <t>ORD-2410-00518</t>
        </is>
      </c>
      <c r="B519" s="11" t="n">
        <v>45596</v>
      </c>
      <c r="C519" t="inlineStr">
        <is>
          <t>South</t>
        </is>
      </c>
      <c r="D519" t="inlineStr">
        <is>
          <t>Hyderabad</t>
        </is>
      </c>
      <c r="E519" t="inlineStr">
        <is>
          <t>Small Business</t>
        </is>
      </c>
      <c r="F519" t="inlineStr">
        <is>
          <t>Direct Sales</t>
        </is>
      </c>
      <c r="G519" t="inlineStr">
        <is>
          <t>Office Supplies</t>
        </is>
      </c>
      <c r="H519" t="inlineStr">
        <is>
          <t>Paper Ream</t>
        </is>
      </c>
      <c r="I519" t="n">
        <v>2</v>
      </c>
      <c r="J519" s="12" t="n">
        <v>469.67</v>
      </c>
      <c r="K519" s="13" t="n">
        <v>0</v>
      </c>
      <c r="L519" s="12" t="n">
        <v>939.34</v>
      </c>
      <c r="M519" s="12" t="n">
        <v>704.5</v>
      </c>
      <c r="N519" s="12" t="n">
        <v>234.84</v>
      </c>
      <c r="O519" t="inlineStr">
        <is>
          <t>UPI</t>
        </is>
      </c>
      <c r="P519" t="inlineStr">
        <is>
          <t>Tara Kapoor</t>
        </is>
      </c>
      <c r="Q519" t="inlineStr">
        <is>
          <t>CUST-0028</t>
        </is>
      </c>
      <c r="R519" t="n">
        <v>1</v>
      </c>
      <c r="S519" t="inlineStr">
        <is>
          <t>No</t>
        </is>
      </c>
    </row>
    <row r="520">
      <c r="A520" t="inlineStr">
        <is>
          <t>ORD-2504-00519</t>
        </is>
      </c>
      <c r="B520" s="11" t="n">
        <v>45756</v>
      </c>
      <c r="C520" t="inlineStr">
        <is>
          <t>West</t>
        </is>
      </c>
      <c r="D520" t="inlineStr">
        <is>
          <t>Ahmedabad</t>
        </is>
      </c>
      <c r="E520" t="inlineStr">
        <is>
          <t>Small Business</t>
        </is>
      </c>
      <c r="F520" t="inlineStr">
        <is>
          <t>Partner</t>
        </is>
      </c>
      <c r="G520" t="inlineStr">
        <is>
          <t>Accessories</t>
        </is>
      </c>
      <c r="H520" t="inlineStr">
        <is>
          <t>Mouse</t>
        </is>
      </c>
      <c r="I520" t="n">
        <v>1</v>
      </c>
      <c r="J520" s="12" t="n">
        <v>817.25</v>
      </c>
      <c r="K520" s="13" t="n">
        <v>0</v>
      </c>
      <c r="L520" s="12" t="n">
        <v>817.25</v>
      </c>
      <c r="M520" s="12" t="n">
        <v>539.38</v>
      </c>
      <c r="N520" s="12" t="n">
        <v>277.87</v>
      </c>
      <c r="O520" t="inlineStr">
        <is>
          <t>Debit Card</t>
        </is>
      </c>
      <c r="P520" t="inlineStr">
        <is>
          <t>Sara Khan</t>
        </is>
      </c>
      <c r="Q520" t="inlineStr">
        <is>
          <t>CUST-0056</t>
        </is>
      </c>
      <c r="R520" t="n">
        <v>2</v>
      </c>
      <c r="S520" t="inlineStr">
        <is>
          <t>Yes</t>
        </is>
      </c>
    </row>
    <row r="521">
      <c r="A521" t="inlineStr">
        <is>
          <t>ORD-2510-00520</t>
        </is>
      </c>
      <c r="B521" s="11" t="n">
        <v>45936</v>
      </c>
      <c r="C521" t="inlineStr">
        <is>
          <t>North</t>
        </is>
      </c>
      <c r="D521" t="inlineStr">
        <is>
          <t>Delhi</t>
        </is>
      </c>
      <c r="E521" t="inlineStr">
        <is>
          <t>Corporate</t>
        </is>
      </c>
      <c r="F521" t="inlineStr">
        <is>
          <t>Partner</t>
        </is>
      </c>
      <c r="G521" t="inlineStr">
        <is>
          <t>Furniture</t>
        </is>
      </c>
      <c r="H521" t="inlineStr">
        <is>
          <t>Bookshelf</t>
        </is>
      </c>
      <c r="I521" t="n">
        <v>1</v>
      </c>
      <c r="J521" s="12" t="n">
        <v>6446.72</v>
      </c>
      <c r="K521" s="13" t="n">
        <v>0.05</v>
      </c>
      <c r="L521" s="12" t="n">
        <v>6124.38</v>
      </c>
      <c r="M521" s="12" t="n">
        <v>4706.11</v>
      </c>
      <c r="N521" s="12" t="n">
        <v>1418.27</v>
      </c>
      <c r="O521" t="inlineStr">
        <is>
          <t>Net Banking</t>
        </is>
      </c>
      <c r="P521" t="inlineStr">
        <is>
          <t>Meera Joshi</t>
        </is>
      </c>
      <c r="Q521" t="inlineStr">
        <is>
          <t>CUST-0287</t>
        </is>
      </c>
      <c r="R521" t="n">
        <v>3</v>
      </c>
      <c r="S521" t="inlineStr">
        <is>
          <t>No</t>
        </is>
      </c>
    </row>
    <row r="522">
      <c r="A522" t="inlineStr">
        <is>
          <t>ORD-2506-00521</t>
        </is>
      </c>
      <c r="B522" s="11" t="n">
        <v>45809</v>
      </c>
      <c r="C522" t="inlineStr">
        <is>
          <t>South</t>
        </is>
      </c>
      <c r="D522" t="inlineStr">
        <is>
          <t>Bengaluru</t>
        </is>
      </c>
      <c r="E522" t="inlineStr">
        <is>
          <t>Education</t>
        </is>
      </c>
      <c r="F522" t="inlineStr">
        <is>
          <t>Partner</t>
        </is>
      </c>
      <c r="G522" t="inlineStr">
        <is>
          <t>Furniture</t>
        </is>
      </c>
      <c r="H522" t="inlineStr">
        <is>
          <t>Cabinet</t>
        </is>
      </c>
      <c r="I522" t="n">
        <v>1</v>
      </c>
      <c r="J522" s="12" t="n">
        <v>8546.889999999999</v>
      </c>
      <c r="K522" s="13" t="n">
        <v>0.2</v>
      </c>
      <c r="L522" s="12" t="n">
        <v>6837.51</v>
      </c>
      <c r="M522" s="12" t="n">
        <v>6666.57</v>
      </c>
      <c r="N522" s="12" t="n">
        <v>170.94</v>
      </c>
      <c r="O522" t="inlineStr">
        <is>
          <t>Credit Card</t>
        </is>
      </c>
      <c r="P522" t="inlineStr">
        <is>
          <t>Sara Khan</t>
        </is>
      </c>
      <c r="Q522" t="inlineStr">
        <is>
          <t>CUST-0216</t>
        </is>
      </c>
      <c r="R522" t="n">
        <v>5</v>
      </c>
      <c r="S522" t="inlineStr">
        <is>
          <t>No</t>
        </is>
      </c>
    </row>
    <row r="523">
      <c r="A523" t="inlineStr">
        <is>
          <t>ORD-2510-00522</t>
        </is>
      </c>
      <c r="B523" s="11" t="n">
        <v>45954</v>
      </c>
      <c r="C523" t="inlineStr">
        <is>
          <t>South</t>
        </is>
      </c>
      <c r="D523" t="inlineStr">
        <is>
          <t>Kochi</t>
        </is>
      </c>
      <c r="E523" t="inlineStr">
        <is>
          <t>Consumer</t>
        </is>
      </c>
      <c r="F523" t="inlineStr">
        <is>
          <t>Online</t>
        </is>
      </c>
      <c r="G523" t="inlineStr">
        <is>
          <t>Office Supplies</t>
        </is>
      </c>
      <c r="H523" t="inlineStr">
        <is>
          <t>Notebook Pack</t>
        </is>
      </c>
      <c r="I523" t="n">
        <v>4</v>
      </c>
      <c r="J523" s="12" t="n">
        <v>359.3</v>
      </c>
      <c r="K523" s="13" t="n">
        <v>0</v>
      </c>
      <c r="L523" s="12" t="n">
        <v>1437.2</v>
      </c>
      <c r="M523" s="12" t="n">
        <v>919.8099999999999</v>
      </c>
      <c r="N523" s="12" t="n">
        <v>517.39</v>
      </c>
      <c r="O523" t="inlineStr">
        <is>
          <t>Credit Card</t>
        </is>
      </c>
      <c r="P523" t="inlineStr">
        <is>
          <t>Aarav Sharma</t>
        </is>
      </c>
      <c r="Q523" t="inlineStr">
        <is>
          <t>CUST-0331</t>
        </is>
      </c>
      <c r="R523" t="n">
        <v>4</v>
      </c>
      <c r="S523" t="inlineStr">
        <is>
          <t>No</t>
        </is>
      </c>
    </row>
    <row r="524">
      <c r="A524" t="inlineStr">
        <is>
          <t>ORD-2406-00523</t>
        </is>
      </c>
      <c r="B524" s="11" t="n">
        <v>45467</v>
      </c>
      <c r="C524" t="inlineStr">
        <is>
          <t>Central</t>
        </is>
      </c>
      <c r="D524" t="inlineStr">
        <is>
          <t>Nagpur</t>
        </is>
      </c>
      <c r="E524" t="inlineStr">
        <is>
          <t>Small Business</t>
        </is>
      </c>
      <c r="F524" t="inlineStr">
        <is>
          <t>Direct Sales</t>
        </is>
      </c>
      <c r="G524" t="inlineStr">
        <is>
          <t>Office Supplies</t>
        </is>
      </c>
      <c r="H524" t="inlineStr">
        <is>
          <t>Stapler</t>
        </is>
      </c>
      <c r="I524" t="n">
        <v>2</v>
      </c>
      <c r="J524" s="12" t="n">
        <v>342.63</v>
      </c>
      <c r="K524" s="13" t="n">
        <v>0.03</v>
      </c>
      <c r="L524" s="12" t="n">
        <v>664.7</v>
      </c>
      <c r="M524" s="12" t="n">
        <v>459.12</v>
      </c>
      <c r="N524" s="12" t="n">
        <v>205.58</v>
      </c>
      <c r="O524" t="inlineStr">
        <is>
          <t>Credit Card</t>
        </is>
      </c>
      <c r="P524" t="inlineStr">
        <is>
          <t>Aarav Sharma</t>
        </is>
      </c>
      <c r="Q524" t="inlineStr">
        <is>
          <t>CUST-0860</t>
        </is>
      </c>
      <c r="R524" t="n">
        <v>3</v>
      </c>
      <c r="S524" t="inlineStr">
        <is>
          <t>Yes</t>
        </is>
      </c>
    </row>
    <row r="525">
      <c r="A525" t="inlineStr">
        <is>
          <t>ORD-2510-00524</t>
        </is>
      </c>
      <c r="B525" s="11" t="n">
        <v>45947</v>
      </c>
      <c r="C525" t="inlineStr">
        <is>
          <t>South</t>
        </is>
      </c>
      <c r="D525" t="inlineStr">
        <is>
          <t>Kochi</t>
        </is>
      </c>
      <c r="E525" t="inlineStr">
        <is>
          <t>Consumer</t>
        </is>
      </c>
      <c r="F525" t="inlineStr">
        <is>
          <t>Online</t>
        </is>
      </c>
      <c r="G525" t="inlineStr">
        <is>
          <t>Technology</t>
        </is>
      </c>
      <c r="H525" t="inlineStr">
        <is>
          <t>Tablet</t>
        </is>
      </c>
      <c r="I525" t="n">
        <v>1</v>
      </c>
      <c r="J525" s="12" t="n">
        <v>22187.55</v>
      </c>
      <c r="K525" s="13" t="n">
        <v>0.05</v>
      </c>
      <c r="L525" s="12" t="n">
        <v>21078.17</v>
      </c>
      <c r="M525" s="12" t="n">
        <v>18415.67</v>
      </c>
      <c r="N525" s="12" t="n">
        <v>2662.5</v>
      </c>
      <c r="O525" t="inlineStr">
        <is>
          <t>Net Banking</t>
        </is>
      </c>
      <c r="P525" t="inlineStr">
        <is>
          <t>Vivaan Gupta</t>
        </is>
      </c>
      <c r="Q525" t="inlineStr">
        <is>
          <t>CUST-0709</t>
        </is>
      </c>
      <c r="R525" t="n">
        <v>4</v>
      </c>
      <c r="S525" t="inlineStr">
        <is>
          <t>No</t>
        </is>
      </c>
    </row>
    <row r="526">
      <c r="A526" t="inlineStr">
        <is>
          <t>ORD-2512-00525</t>
        </is>
      </c>
      <c r="B526" s="11" t="n">
        <v>45993</v>
      </c>
      <c r="C526" t="inlineStr">
        <is>
          <t>South</t>
        </is>
      </c>
      <c r="D526" t="inlineStr">
        <is>
          <t>Bengaluru</t>
        </is>
      </c>
      <c r="E526" t="inlineStr">
        <is>
          <t>Education</t>
        </is>
      </c>
      <c r="F526" t="inlineStr">
        <is>
          <t>Retail Store</t>
        </is>
      </c>
      <c r="G526" t="inlineStr">
        <is>
          <t>Accessories</t>
        </is>
      </c>
      <c r="H526" t="inlineStr">
        <is>
          <t>Mouse</t>
        </is>
      </c>
      <c r="I526" t="n">
        <v>6</v>
      </c>
      <c r="J526" s="12" t="n">
        <v>940.12</v>
      </c>
      <c r="K526" s="13" t="n">
        <v>0.2</v>
      </c>
      <c r="L526" s="12" t="n">
        <v>4512.58</v>
      </c>
      <c r="M526" s="12" t="n">
        <v>3722.88</v>
      </c>
      <c r="N526" s="12" t="n">
        <v>789.7</v>
      </c>
      <c r="O526" t="inlineStr">
        <is>
          <t>Net Banking</t>
        </is>
      </c>
      <c r="P526" t="inlineStr">
        <is>
          <t>Aarav Sharma</t>
        </is>
      </c>
      <c r="Q526" t="inlineStr">
        <is>
          <t>CUST-0460</t>
        </is>
      </c>
      <c r="R526" t="n">
        <v>4</v>
      </c>
      <c r="S526" t="inlineStr">
        <is>
          <t>Yes</t>
        </is>
      </c>
    </row>
    <row r="527">
      <c r="A527" t="inlineStr">
        <is>
          <t>ORD-2401-00526</t>
        </is>
      </c>
      <c r="B527" s="11" t="n">
        <v>45311</v>
      </c>
      <c r="C527" t="inlineStr">
        <is>
          <t>South</t>
        </is>
      </c>
      <c r="D527" t="inlineStr">
        <is>
          <t>Kochi</t>
        </is>
      </c>
      <c r="E527" t="inlineStr">
        <is>
          <t>Small Business</t>
        </is>
      </c>
      <c r="F527" t="inlineStr">
        <is>
          <t>Retail Store</t>
        </is>
      </c>
      <c r="G527" t="inlineStr">
        <is>
          <t>Office Supplies</t>
        </is>
      </c>
      <c r="H527" t="inlineStr">
        <is>
          <t>File Folder</t>
        </is>
      </c>
      <c r="I527" t="n">
        <v>3</v>
      </c>
      <c r="J527" s="12" t="n">
        <v>113.8</v>
      </c>
      <c r="K527" s="13" t="n">
        <v>0</v>
      </c>
      <c r="L527" s="12" t="n">
        <v>341.4</v>
      </c>
      <c r="M527" s="12" t="n">
        <v>198.01</v>
      </c>
      <c r="N527" s="12" t="n">
        <v>143.39</v>
      </c>
      <c r="O527" t="inlineStr">
        <is>
          <t>UPI</t>
        </is>
      </c>
      <c r="P527" t="inlineStr">
        <is>
          <t>Meera Joshi</t>
        </is>
      </c>
      <c r="Q527" t="inlineStr">
        <is>
          <t>CUST-0462</t>
        </is>
      </c>
      <c r="R527" t="n">
        <v>8</v>
      </c>
      <c r="S527" t="inlineStr">
        <is>
          <t>No</t>
        </is>
      </c>
    </row>
    <row r="528">
      <c r="A528" t="inlineStr">
        <is>
          <t>ORD-2511-00527</t>
        </is>
      </c>
      <c r="B528" s="11" t="n">
        <v>45967</v>
      </c>
      <c r="C528" t="inlineStr">
        <is>
          <t>West</t>
        </is>
      </c>
      <c r="D528" t="inlineStr">
        <is>
          <t>Mumbai</t>
        </is>
      </c>
      <c r="E528" t="inlineStr">
        <is>
          <t>Education</t>
        </is>
      </c>
      <c r="F528" t="inlineStr">
        <is>
          <t>Partner</t>
        </is>
      </c>
      <c r="G528" t="inlineStr">
        <is>
          <t>Technology</t>
        </is>
      </c>
      <c r="H528" t="inlineStr">
        <is>
          <t>Tablet</t>
        </is>
      </c>
      <c r="I528" t="n">
        <v>12</v>
      </c>
      <c r="J528" s="12" t="n">
        <v>20525.57</v>
      </c>
      <c r="K528" s="13" t="n">
        <v>0</v>
      </c>
      <c r="L528" s="12" t="n">
        <v>246306.84</v>
      </c>
      <c r="M528" s="12" t="n">
        <v>204434.68</v>
      </c>
      <c r="N528" s="12" t="n">
        <v>41872.16</v>
      </c>
      <c r="O528" t="inlineStr">
        <is>
          <t>Net Banking</t>
        </is>
      </c>
      <c r="P528" t="inlineStr">
        <is>
          <t>Meera Joshi</t>
        </is>
      </c>
      <c r="Q528" t="inlineStr">
        <is>
          <t>CUST-0795</t>
        </is>
      </c>
      <c r="R528" t="n">
        <v>1</v>
      </c>
      <c r="S528" t="inlineStr">
        <is>
          <t>No</t>
        </is>
      </c>
    </row>
    <row r="529">
      <c r="A529" t="inlineStr">
        <is>
          <t>ORD-2502-00528</t>
        </is>
      </c>
      <c r="B529" s="11" t="n">
        <v>45697</v>
      </c>
      <c r="C529" t="inlineStr">
        <is>
          <t>South</t>
        </is>
      </c>
      <c r="D529" t="inlineStr">
        <is>
          <t>Hyderabad</t>
        </is>
      </c>
      <c r="E529" t="inlineStr">
        <is>
          <t>Consumer</t>
        </is>
      </c>
      <c r="F529" t="inlineStr">
        <is>
          <t>Retail Store</t>
        </is>
      </c>
      <c r="G529" t="inlineStr">
        <is>
          <t>Office Supplies</t>
        </is>
      </c>
      <c r="H529" t="inlineStr">
        <is>
          <t>Paper Ream</t>
        </is>
      </c>
      <c r="I529" t="n">
        <v>10</v>
      </c>
      <c r="J529" s="12" t="n">
        <v>430.62</v>
      </c>
      <c r="K529" s="13" t="n">
        <v>0</v>
      </c>
      <c r="L529" s="12" t="n">
        <v>4306.2</v>
      </c>
      <c r="M529" s="12" t="n">
        <v>3229.65</v>
      </c>
      <c r="N529" s="12" t="n">
        <v>1076.55</v>
      </c>
      <c r="O529" t="inlineStr">
        <is>
          <t>UPI</t>
        </is>
      </c>
      <c r="P529" t="inlineStr">
        <is>
          <t>Kabir Singh</t>
        </is>
      </c>
      <c r="Q529" t="inlineStr">
        <is>
          <t>CUST-0093</t>
        </is>
      </c>
      <c r="R529" t="n">
        <v>5</v>
      </c>
      <c r="S529" t="inlineStr">
        <is>
          <t>Yes</t>
        </is>
      </c>
    </row>
    <row r="530">
      <c r="A530" t="inlineStr">
        <is>
          <t>ORD-2402-00529</t>
        </is>
      </c>
      <c r="B530" s="11" t="n">
        <v>45330</v>
      </c>
      <c r="C530" t="inlineStr">
        <is>
          <t>South</t>
        </is>
      </c>
      <c r="D530" t="inlineStr">
        <is>
          <t>Bengaluru</t>
        </is>
      </c>
      <c r="E530" t="inlineStr">
        <is>
          <t>Small Business</t>
        </is>
      </c>
      <c r="F530" t="inlineStr">
        <is>
          <t>Retail Store</t>
        </is>
      </c>
      <c r="G530" t="inlineStr">
        <is>
          <t>Office Supplies</t>
        </is>
      </c>
      <c r="H530" t="inlineStr">
        <is>
          <t>Pen Box</t>
        </is>
      </c>
      <c r="I530" t="n">
        <v>1</v>
      </c>
      <c r="J530" s="12" t="n">
        <v>197.08</v>
      </c>
      <c r="K530" s="13" t="n">
        <v>0.2</v>
      </c>
      <c r="L530" s="12" t="n">
        <v>157.66</v>
      </c>
      <c r="M530" s="12" t="n">
        <v>120.22</v>
      </c>
      <c r="N530" s="12" t="n">
        <v>37.44</v>
      </c>
      <c r="O530" t="inlineStr">
        <is>
          <t>Debit Card</t>
        </is>
      </c>
      <c r="P530" t="inlineStr">
        <is>
          <t>Meera Joshi</t>
        </is>
      </c>
      <c r="Q530" t="inlineStr">
        <is>
          <t>CUST-0639</t>
        </is>
      </c>
      <c r="R530" t="n">
        <v>4</v>
      </c>
      <c r="S530" t="inlineStr">
        <is>
          <t>Yes</t>
        </is>
      </c>
    </row>
    <row r="531">
      <c r="A531" t="inlineStr">
        <is>
          <t>ORD-2412-00530</t>
        </is>
      </c>
      <c r="B531" s="11" t="n">
        <v>45627</v>
      </c>
      <c r="C531" t="inlineStr">
        <is>
          <t>Central</t>
        </is>
      </c>
      <c r="D531" t="inlineStr">
        <is>
          <t>Indore</t>
        </is>
      </c>
      <c r="E531" t="inlineStr">
        <is>
          <t>Education</t>
        </is>
      </c>
      <c r="F531" t="inlineStr">
        <is>
          <t>Partner</t>
        </is>
      </c>
      <c r="G531" t="inlineStr">
        <is>
          <t>Accessories</t>
        </is>
      </c>
      <c r="H531" t="inlineStr">
        <is>
          <t>Laptop Stand</t>
        </is>
      </c>
      <c r="I531" t="n">
        <v>4</v>
      </c>
      <c r="J531" s="12" t="n">
        <v>1751.32</v>
      </c>
      <c r="K531" s="13" t="n">
        <v>0.15</v>
      </c>
      <c r="L531" s="12" t="n">
        <v>5954.49</v>
      </c>
      <c r="M531" s="12" t="n">
        <v>4903.7</v>
      </c>
      <c r="N531" s="12" t="n">
        <v>1050.79</v>
      </c>
      <c r="O531" t="inlineStr">
        <is>
          <t>Net Banking</t>
        </is>
      </c>
      <c r="P531" t="inlineStr">
        <is>
          <t>Diya Patel</t>
        </is>
      </c>
      <c r="Q531" t="inlineStr">
        <is>
          <t>CUST-0605</t>
        </is>
      </c>
      <c r="R531" t="n">
        <v>4</v>
      </c>
      <c r="S531" t="inlineStr">
        <is>
          <t>No</t>
        </is>
      </c>
    </row>
    <row r="532">
      <c r="A532" t="inlineStr">
        <is>
          <t>ORD-2506-00531</t>
        </is>
      </c>
      <c r="B532" s="11" t="n">
        <v>45826</v>
      </c>
      <c r="C532" t="inlineStr">
        <is>
          <t>North</t>
        </is>
      </c>
      <c r="D532" t="inlineStr">
        <is>
          <t>Chandigarh</t>
        </is>
      </c>
      <c r="E532" t="inlineStr">
        <is>
          <t>Consumer</t>
        </is>
      </c>
      <c r="F532" t="inlineStr">
        <is>
          <t>Direct Sales</t>
        </is>
      </c>
      <c r="G532" t="inlineStr">
        <is>
          <t>Office Supplies</t>
        </is>
      </c>
      <c r="H532" t="inlineStr">
        <is>
          <t>Notebook Pack</t>
        </is>
      </c>
      <c r="I532" t="n">
        <v>2</v>
      </c>
      <c r="J532" s="12" t="n">
        <v>430.18</v>
      </c>
      <c r="K532" s="13" t="n">
        <v>0.2</v>
      </c>
      <c r="L532" s="12" t="n">
        <v>688.29</v>
      </c>
      <c r="M532" s="12" t="n">
        <v>550.63</v>
      </c>
      <c r="N532" s="12" t="n">
        <v>137.66</v>
      </c>
      <c r="O532" t="inlineStr">
        <is>
          <t>UPI</t>
        </is>
      </c>
      <c r="P532" t="inlineStr">
        <is>
          <t>Ishaan Mehta</t>
        </is>
      </c>
      <c r="Q532" t="inlineStr">
        <is>
          <t>CUST-0081</t>
        </is>
      </c>
      <c r="R532" t="n">
        <v>3</v>
      </c>
      <c r="S532" t="inlineStr">
        <is>
          <t>No</t>
        </is>
      </c>
    </row>
    <row r="533">
      <c r="A533" t="inlineStr">
        <is>
          <t>ORD-2412-00532</t>
        </is>
      </c>
      <c r="B533" s="11" t="n">
        <v>45630</v>
      </c>
      <c r="C533" t="inlineStr">
        <is>
          <t>East</t>
        </is>
      </c>
      <c r="D533" t="inlineStr">
        <is>
          <t>Bhubaneswar</t>
        </is>
      </c>
      <c r="E533" t="inlineStr">
        <is>
          <t>Corporate</t>
        </is>
      </c>
      <c r="F533" t="inlineStr">
        <is>
          <t>Direct Sales</t>
        </is>
      </c>
      <c r="G533" t="inlineStr">
        <is>
          <t>Accessories</t>
        </is>
      </c>
      <c r="H533" t="inlineStr">
        <is>
          <t>USB Hub</t>
        </is>
      </c>
      <c r="I533" t="n">
        <v>1</v>
      </c>
      <c r="J533" s="12" t="n">
        <v>1178.79</v>
      </c>
      <c r="K533" s="13" t="n">
        <v>0.05</v>
      </c>
      <c r="L533" s="12" t="n">
        <v>1119.85</v>
      </c>
      <c r="M533" s="12" t="n">
        <v>801.58</v>
      </c>
      <c r="N533" s="12" t="n">
        <v>318.27</v>
      </c>
      <c r="O533" t="inlineStr">
        <is>
          <t>Net Banking</t>
        </is>
      </c>
      <c r="P533" t="inlineStr">
        <is>
          <t>Kabir Singh</t>
        </is>
      </c>
      <c r="Q533" t="inlineStr">
        <is>
          <t>CUST-0246</t>
        </is>
      </c>
      <c r="R533" t="n">
        <v>7</v>
      </c>
      <c r="S533" t="inlineStr">
        <is>
          <t>No</t>
        </is>
      </c>
    </row>
    <row r="534">
      <c r="A534" t="inlineStr">
        <is>
          <t>ORD-2503-00533</t>
        </is>
      </c>
      <c r="B534" s="11" t="n">
        <v>45723</v>
      </c>
      <c r="C534" t="inlineStr">
        <is>
          <t>Central</t>
        </is>
      </c>
      <c r="D534" t="inlineStr">
        <is>
          <t>Nagpur</t>
        </is>
      </c>
      <c r="E534" t="inlineStr">
        <is>
          <t>Education</t>
        </is>
      </c>
      <c r="F534" t="inlineStr">
        <is>
          <t>Online</t>
        </is>
      </c>
      <c r="G534" t="inlineStr">
        <is>
          <t>Technology</t>
        </is>
      </c>
      <c r="H534" t="inlineStr">
        <is>
          <t>Monitor</t>
        </is>
      </c>
      <c r="I534" t="n">
        <v>5</v>
      </c>
      <c r="J534" s="12" t="n">
        <v>14496.1</v>
      </c>
      <c r="K534" s="13" t="n">
        <v>0.15</v>
      </c>
      <c r="L534" s="12" t="n">
        <v>61608.42</v>
      </c>
      <c r="M534" s="12" t="n">
        <v>57984.4</v>
      </c>
      <c r="N534" s="12" t="n">
        <v>3624.02</v>
      </c>
      <c r="O534" t="inlineStr">
        <is>
          <t>UPI</t>
        </is>
      </c>
      <c r="P534" t="inlineStr">
        <is>
          <t>Tara Kapoor</t>
        </is>
      </c>
      <c r="Q534" t="inlineStr">
        <is>
          <t>CUST-0873</t>
        </is>
      </c>
      <c r="R534" t="n">
        <v>1</v>
      </c>
      <c r="S534" t="inlineStr">
        <is>
          <t>Yes</t>
        </is>
      </c>
    </row>
    <row r="535">
      <c r="A535" t="inlineStr">
        <is>
          <t>ORD-2411-00534</t>
        </is>
      </c>
      <c r="B535" s="11" t="n">
        <v>45622</v>
      </c>
      <c r="C535" t="inlineStr">
        <is>
          <t>East</t>
        </is>
      </c>
      <c r="D535" t="inlineStr">
        <is>
          <t>Bhubaneswar</t>
        </is>
      </c>
      <c r="E535" t="inlineStr">
        <is>
          <t>Education</t>
        </is>
      </c>
      <c r="F535" t="inlineStr">
        <is>
          <t>Retail Store</t>
        </is>
      </c>
      <c r="G535" t="inlineStr">
        <is>
          <t>Technology</t>
        </is>
      </c>
      <c r="H535" t="inlineStr">
        <is>
          <t>Tablet</t>
        </is>
      </c>
      <c r="I535" t="n">
        <v>12</v>
      </c>
      <c r="J535" s="12" t="n">
        <v>23714.8</v>
      </c>
      <c r="K535" s="13" t="n">
        <v>0.1</v>
      </c>
      <c r="L535" s="12" t="n">
        <v>256119.84</v>
      </c>
      <c r="M535" s="12" t="n">
        <v>236199.41</v>
      </c>
      <c r="N535" s="12" t="n">
        <v>19920.43</v>
      </c>
      <c r="O535" t="inlineStr">
        <is>
          <t>Credit Card</t>
        </is>
      </c>
      <c r="P535" t="inlineStr">
        <is>
          <t>Aarav Sharma</t>
        </is>
      </c>
      <c r="Q535" t="inlineStr">
        <is>
          <t>CUST-0796</t>
        </is>
      </c>
      <c r="R535" t="n">
        <v>1</v>
      </c>
      <c r="S535" t="inlineStr">
        <is>
          <t>No</t>
        </is>
      </c>
    </row>
    <row r="536">
      <c r="A536" t="inlineStr">
        <is>
          <t>ORD-2506-00535</t>
        </is>
      </c>
      <c r="B536" s="11" t="n">
        <v>45828</v>
      </c>
      <c r="C536" t="inlineStr">
        <is>
          <t>East</t>
        </is>
      </c>
      <c r="D536" t="inlineStr">
        <is>
          <t>Patna</t>
        </is>
      </c>
      <c r="E536" t="inlineStr">
        <is>
          <t>Corporate</t>
        </is>
      </c>
      <c r="F536" t="inlineStr">
        <is>
          <t>Online</t>
        </is>
      </c>
      <c r="G536" t="inlineStr">
        <is>
          <t>Technology</t>
        </is>
      </c>
      <c r="H536" t="inlineStr">
        <is>
          <t>Headphones</t>
        </is>
      </c>
      <c r="I536" t="n">
        <v>5</v>
      </c>
      <c r="J536" s="12" t="n">
        <v>2554.92</v>
      </c>
      <c r="K536" s="13" t="n">
        <v>0.1</v>
      </c>
      <c r="L536" s="12" t="n">
        <v>11497.14</v>
      </c>
      <c r="M536" s="12" t="n">
        <v>9453.200000000001</v>
      </c>
      <c r="N536" s="12" t="n">
        <v>2043.94</v>
      </c>
      <c r="O536" t="inlineStr">
        <is>
          <t>Net Banking</t>
        </is>
      </c>
      <c r="P536" t="inlineStr">
        <is>
          <t>Diya Patel</t>
        </is>
      </c>
      <c r="Q536" t="inlineStr">
        <is>
          <t>CUST-0377</t>
        </is>
      </c>
      <c r="R536" t="n">
        <v>4</v>
      </c>
      <c r="S536" t="inlineStr">
        <is>
          <t>Yes</t>
        </is>
      </c>
    </row>
    <row r="537">
      <c r="A537" t="inlineStr">
        <is>
          <t>ORD-2404-00536</t>
        </is>
      </c>
      <c r="B537" s="11" t="n">
        <v>45409</v>
      </c>
      <c r="C537" t="inlineStr">
        <is>
          <t>East</t>
        </is>
      </c>
      <c r="D537" t="inlineStr">
        <is>
          <t>Bhubaneswar</t>
        </is>
      </c>
      <c r="E537" t="inlineStr">
        <is>
          <t>Consumer</t>
        </is>
      </c>
      <c r="F537" t="inlineStr">
        <is>
          <t>Direct Sales</t>
        </is>
      </c>
      <c r="G537" t="inlineStr">
        <is>
          <t>Technology</t>
        </is>
      </c>
      <c r="H537" t="inlineStr">
        <is>
          <t>Keyboard</t>
        </is>
      </c>
      <c r="I537" t="n">
        <v>8</v>
      </c>
      <c r="J537" s="12" t="n">
        <v>1604.47</v>
      </c>
      <c r="K537" s="13" t="n">
        <v>0.25</v>
      </c>
      <c r="L537" s="12" t="n">
        <v>9626.82</v>
      </c>
      <c r="M537" s="12" t="n">
        <v>9113.389999999999</v>
      </c>
      <c r="N537" s="12" t="n">
        <v>513.4299999999999</v>
      </c>
      <c r="O537" t="inlineStr">
        <is>
          <t>Credit Card</t>
        </is>
      </c>
      <c r="P537" t="inlineStr">
        <is>
          <t>Tara Kapoor</t>
        </is>
      </c>
      <c r="Q537" t="inlineStr">
        <is>
          <t>CUST-0548</t>
        </is>
      </c>
      <c r="R537" t="n">
        <v>3</v>
      </c>
      <c r="S537" t="inlineStr">
        <is>
          <t>No</t>
        </is>
      </c>
    </row>
    <row r="538">
      <c r="A538" t="inlineStr">
        <is>
          <t>ORD-2508-00537</t>
        </is>
      </c>
      <c r="B538" s="11" t="n">
        <v>45883</v>
      </c>
      <c r="C538" t="inlineStr">
        <is>
          <t>West</t>
        </is>
      </c>
      <c r="D538" t="inlineStr">
        <is>
          <t>Mumbai</t>
        </is>
      </c>
      <c r="E538" t="inlineStr">
        <is>
          <t>Education</t>
        </is>
      </c>
      <c r="F538" t="inlineStr">
        <is>
          <t>Online</t>
        </is>
      </c>
      <c r="G538" t="inlineStr">
        <is>
          <t>Accessories</t>
        </is>
      </c>
      <c r="H538" t="inlineStr">
        <is>
          <t>Mouse</t>
        </is>
      </c>
      <c r="I538" t="n">
        <v>3</v>
      </c>
      <c r="J538" s="12" t="n">
        <v>856.2</v>
      </c>
      <c r="K538" s="13" t="n">
        <v>0.2</v>
      </c>
      <c r="L538" s="12" t="n">
        <v>2054.88</v>
      </c>
      <c r="M538" s="12" t="n">
        <v>1695.28</v>
      </c>
      <c r="N538" s="12" t="n">
        <v>359.6</v>
      </c>
      <c r="O538" t="inlineStr">
        <is>
          <t>Debit Card</t>
        </is>
      </c>
      <c r="P538" t="inlineStr">
        <is>
          <t>Ishaan Mehta</t>
        </is>
      </c>
      <c r="Q538" t="inlineStr">
        <is>
          <t>CUST-0526</t>
        </is>
      </c>
      <c r="R538" t="n">
        <v>3</v>
      </c>
      <c r="S538" t="inlineStr">
        <is>
          <t>No</t>
        </is>
      </c>
    </row>
    <row r="539">
      <c r="A539" t="inlineStr">
        <is>
          <t>ORD-2512-00538</t>
        </is>
      </c>
      <c r="B539" s="11" t="n">
        <v>45992</v>
      </c>
      <c r="C539" t="inlineStr">
        <is>
          <t>Central</t>
        </is>
      </c>
      <c r="D539" t="inlineStr">
        <is>
          <t>Raipur</t>
        </is>
      </c>
      <c r="E539" t="inlineStr">
        <is>
          <t>Small Business</t>
        </is>
      </c>
      <c r="F539" t="inlineStr">
        <is>
          <t>Retail Store</t>
        </is>
      </c>
      <c r="G539" t="inlineStr">
        <is>
          <t>Accessories</t>
        </is>
      </c>
      <c r="H539" t="inlineStr">
        <is>
          <t>Laptop Stand</t>
        </is>
      </c>
      <c r="I539" t="n">
        <v>2</v>
      </c>
      <c r="J539" s="12" t="n">
        <v>1761.52</v>
      </c>
      <c r="K539" s="13" t="n">
        <v>0.25</v>
      </c>
      <c r="L539" s="12" t="n">
        <v>2642.28</v>
      </c>
      <c r="M539" s="12" t="n">
        <v>2466.13</v>
      </c>
      <c r="N539" s="12" t="n">
        <v>176.15</v>
      </c>
      <c r="O539" t="inlineStr">
        <is>
          <t>Net Banking</t>
        </is>
      </c>
      <c r="P539" t="inlineStr">
        <is>
          <t>Anaya Rao</t>
        </is>
      </c>
      <c r="Q539" t="inlineStr">
        <is>
          <t>CUST-0848</t>
        </is>
      </c>
      <c r="R539" t="n">
        <v>4</v>
      </c>
      <c r="S539" t="inlineStr">
        <is>
          <t>No</t>
        </is>
      </c>
    </row>
    <row r="540">
      <c r="A540" t="inlineStr">
        <is>
          <t>ORD-2508-00539</t>
        </is>
      </c>
      <c r="B540" s="11" t="n">
        <v>45874</v>
      </c>
      <c r="C540" t="inlineStr">
        <is>
          <t>West</t>
        </is>
      </c>
      <c r="D540" t="inlineStr">
        <is>
          <t>Surat</t>
        </is>
      </c>
      <c r="E540" t="inlineStr">
        <is>
          <t>Consumer</t>
        </is>
      </c>
      <c r="F540" t="inlineStr">
        <is>
          <t>Direct Sales</t>
        </is>
      </c>
      <c r="G540" t="inlineStr">
        <is>
          <t>Technology</t>
        </is>
      </c>
      <c r="H540" t="inlineStr">
        <is>
          <t>Headphones</t>
        </is>
      </c>
      <c r="I540" t="n">
        <v>4</v>
      </c>
      <c r="J540" s="12" t="n">
        <v>3119.84</v>
      </c>
      <c r="K540" s="13" t="n">
        <v>0.2</v>
      </c>
      <c r="L540" s="12" t="n">
        <v>9983.49</v>
      </c>
      <c r="M540" s="12" t="n">
        <v>9234.73</v>
      </c>
      <c r="N540" s="12" t="n">
        <v>748.76</v>
      </c>
      <c r="O540" t="inlineStr">
        <is>
          <t>UPI</t>
        </is>
      </c>
      <c r="P540" t="inlineStr">
        <is>
          <t>Sara Khan</t>
        </is>
      </c>
      <c r="Q540" t="inlineStr">
        <is>
          <t>CUST-0691</t>
        </is>
      </c>
      <c r="R540" t="n">
        <v>5</v>
      </c>
      <c r="S540" t="inlineStr">
        <is>
          <t>No</t>
        </is>
      </c>
    </row>
    <row r="541">
      <c r="A541" t="inlineStr">
        <is>
          <t>ORD-2511-00540</t>
        </is>
      </c>
      <c r="B541" s="11" t="n">
        <v>45979</v>
      </c>
      <c r="C541" t="inlineStr">
        <is>
          <t>West</t>
        </is>
      </c>
      <c r="D541" t="inlineStr">
        <is>
          <t>Mumbai</t>
        </is>
      </c>
      <c r="E541" t="inlineStr">
        <is>
          <t>Corporate</t>
        </is>
      </c>
      <c r="F541" t="inlineStr">
        <is>
          <t>Direct Sales</t>
        </is>
      </c>
      <c r="G541" t="inlineStr">
        <is>
          <t>Office Supplies</t>
        </is>
      </c>
      <c r="H541" t="inlineStr">
        <is>
          <t>File Folder</t>
        </is>
      </c>
      <c r="I541" t="n">
        <v>1</v>
      </c>
      <c r="J541" s="12" t="n">
        <v>121.18</v>
      </c>
      <c r="K541" s="13" t="n">
        <v>0.2</v>
      </c>
      <c r="L541" s="12" t="n">
        <v>96.94</v>
      </c>
      <c r="M541" s="12" t="n">
        <v>70.28</v>
      </c>
      <c r="N541" s="12" t="n">
        <v>26.66</v>
      </c>
      <c r="O541" t="inlineStr">
        <is>
          <t>UPI</t>
        </is>
      </c>
      <c r="P541" t="inlineStr">
        <is>
          <t>Rohan Verma</t>
        </is>
      </c>
      <c r="Q541" t="inlineStr">
        <is>
          <t>CUST-0563</t>
        </is>
      </c>
      <c r="R541" t="n">
        <v>3</v>
      </c>
      <c r="S541" t="inlineStr">
        <is>
          <t>No</t>
        </is>
      </c>
    </row>
    <row r="542">
      <c r="A542" t="inlineStr">
        <is>
          <t>ORD-2412-00541</t>
        </is>
      </c>
      <c r="B542" s="11" t="n">
        <v>45649</v>
      </c>
      <c r="C542" t="inlineStr">
        <is>
          <t>South</t>
        </is>
      </c>
      <c r="D542" t="inlineStr">
        <is>
          <t>Chennai</t>
        </is>
      </c>
      <c r="E542" t="inlineStr">
        <is>
          <t>Corporate</t>
        </is>
      </c>
      <c r="F542" t="inlineStr">
        <is>
          <t>Online</t>
        </is>
      </c>
      <c r="G542" t="inlineStr">
        <is>
          <t>Accessories</t>
        </is>
      </c>
      <c r="H542" t="inlineStr">
        <is>
          <t>Laptop Stand</t>
        </is>
      </c>
      <c r="I542" t="n">
        <v>4</v>
      </c>
      <c r="J542" s="12" t="n">
        <v>1873.32</v>
      </c>
      <c r="K542" s="13" t="n">
        <v>0</v>
      </c>
      <c r="L542" s="12" t="n">
        <v>7493.28</v>
      </c>
      <c r="M542" s="12" t="n">
        <v>5245.3</v>
      </c>
      <c r="N542" s="12" t="n">
        <v>2247.98</v>
      </c>
      <c r="O542" t="inlineStr">
        <is>
          <t>Debit Card</t>
        </is>
      </c>
      <c r="P542" t="inlineStr">
        <is>
          <t>Vivaan Gupta</t>
        </is>
      </c>
      <c r="Q542" t="inlineStr">
        <is>
          <t>CUST-0422</t>
        </is>
      </c>
      <c r="R542" t="n">
        <v>4</v>
      </c>
      <c r="S542" t="inlineStr">
        <is>
          <t>Yes</t>
        </is>
      </c>
    </row>
    <row r="543">
      <c r="A543" t="inlineStr">
        <is>
          <t>ORD-2512-00542</t>
        </is>
      </c>
      <c r="B543" s="11" t="n">
        <v>45992</v>
      </c>
      <c r="C543" t="inlineStr">
        <is>
          <t>West</t>
        </is>
      </c>
      <c r="D543" t="inlineStr">
        <is>
          <t>Ahmedabad</t>
        </is>
      </c>
      <c r="E543" t="inlineStr">
        <is>
          <t>Consumer</t>
        </is>
      </c>
      <c r="F543" t="inlineStr">
        <is>
          <t>Partner</t>
        </is>
      </c>
      <c r="G543" t="inlineStr">
        <is>
          <t>Office Supplies</t>
        </is>
      </c>
      <c r="H543" t="inlineStr">
        <is>
          <t>File Folder</t>
        </is>
      </c>
      <c r="I543" t="n">
        <v>4</v>
      </c>
      <c r="J543" s="12" t="n">
        <v>118.28</v>
      </c>
      <c r="K543" s="13" t="n">
        <v>0.05</v>
      </c>
      <c r="L543" s="12" t="n">
        <v>449.46</v>
      </c>
      <c r="M543" s="12" t="n">
        <v>274.41</v>
      </c>
      <c r="N543" s="12" t="n">
        <v>175.05</v>
      </c>
      <c r="O543" t="inlineStr">
        <is>
          <t>Debit Card</t>
        </is>
      </c>
      <c r="P543" t="inlineStr">
        <is>
          <t>Aarav Sharma</t>
        </is>
      </c>
      <c r="Q543" t="inlineStr">
        <is>
          <t>CUST-0198</t>
        </is>
      </c>
      <c r="R543" t="n">
        <v>3</v>
      </c>
      <c r="S543" t="inlineStr">
        <is>
          <t>No</t>
        </is>
      </c>
    </row>
    <row r="544">
      <c r="A544" t="inlineStr">
        <is>
          <t>ORD-2508-00543</t>
        </is>
      </c>
      <c r="B544" s="11" t="n">
        <v>45895</v>
      </c>
      <c r="C544" t="inlineStr">
        <is>
          <t>East</t>
        </is>
      </c>
      <c r="D544" t="inlineStr">
        <is>
          <t>Guwahati</t>
        </is>
      </c>
      <c r="E544" t="inlineStr">
        <is>
          <t>Corporate</t>
        </is>
      </c>
      <c r="F544" t="inlineStr">
        <is>
          <t>Online</t>
        </is>
      </c>
      <c r="G544" t="inlineStr">
        <is>
          <t>Accessories</t>
        </is>
      </c>
      <c r="H544" t="inlineStr">
        <is>
          <t>USB Hub</t>
        </is>
      </c>
      <c r="I544" t="n">
        <v>2</v>
      </c>
      <c r="J544" s="12" t="n">
        <v>1239.85</v>
      </c>
      <c r="K544" s="13" t="n">
        <v>0.15</v>
      </c>
      <c r="L544" s="12" t="n">
        <v>2107.74</v>
      </c>
      <c r="M544" s="12" t="n">
        <v>1686.2</v>
      </c>
      <c r="N544" s="12" t="n">
        <v>421.54</v>
      </c>
      <c r="O544" t="inlineStr">
        <is>
          <t>Debit Card</t>
        </is>
      </c>
      <c r="P544" t="inlineStr">
        <is>
          <t>Vivaan Gupta</t>
        </is>
      </c>
      <c r="Q544" t="inlineStr">
        <is>
          <t>CUST-0563</t>
        </is>
      </c>
      <c r="R544" t="n">
        <v>7</v>
      </c>
      <c r="S544" t="inlineStr">
        <is>
          <t>No</t>
        </is>
      </c>
    </row>
    <row r="545">
      <c r="A545" t="inlineStr">
        <is>
          <t>ORD-2508-00544</t>
        </is>
      </c>
      <c r="B545" s="11" t="n">
        <v>45890</v>
      </c>
      <c r="C545" t="inlineStr">
        <is>
          <t>North</t>
        </is>
      </c>
      <c r="D545" t="inlineStr">
        <is>
          <t>Chandigarh</t>
        </is>
      </c>
      <c r="E545" t="inlineStr">
        <is>
          <t>Small Business</t>
        </is>
      </c>
      <c r="F545" t="inlineStr">
        <is>
          <t>Partner</t>
        </is>
      </c>
      <c r="G545" t="inlineStr">
        <is>
          <t>Furniture</t>
        </is>
      </c>
      <c r="H545" t="inlineStr">
        <is>
          <t>Office Chair</t>
        </is>
      </c>
      <c r="I545" t="n">
        <v>4</v>
      </c>
      <c r="J545" s="12" t="n">
        <v>6908.11</v>
      </c>
      <c r="K545" s="13" t="n">
        <v>0.1</v>
      </c>
      <c r="L545" s="12" t="n">
        <v>24869.2</v>
      </c>
      <c r="M545" s="12" t="n">
        <v>19066.38</v>
      </c>
      <c r="N545" s="12" t="n">
        <v>5802.82</v>
      </c>
      <c r="O545" t="inlineStr">
        <is>
          <t>Cash</t>
        </is>
      </c>
      <c r="P545" t="inlineStr">
        <is>
          <t>Anaya Rao</t>
        </is>
      </c>
      <c r="Q545" t="inlineStr">
        <is>
          <t>CUST-0709</t>
        </is>
      </c>
      <c r="R545" t="n">
        <v>10</v>
      </c>
      <c r="S545" t="inlineStr">
        <is>
          <t>No</t>
        </is>
      </c>
    </row>
    <row r="546">
      <c r="A546" t="inlineStr">
        <is>
          <t>ORD-2409-00545</t>
        </is>
      </c>
      <c r="B546" s="11" t="n">
        <v>45550</v>
      </c>
      <c r="C546" t="inlineStr">
        <is>
          <t>South</t>
        </is>
      </c>
      <c r="D546" t="inlineStr">
        <is>
          <t>Kochi</t>
        </is>
      </c>
      <c r="E546" t="inlineStr">
        <is>
          <t>Consumer</t>
        </is>
      </c>
      <c r="F546" t="inlineStr">
        <is>
          <t>Retail Store</t>
        </is>
      </c>
      <c r="G546" t="inlineStr">
        <is>
          <t>Technology</t>
        </is>
      </c>
      <c r="H546" t="inlineStr">
        <is>
          <t>Tablet</t>
        </is>
      </c>
      <c r="I546" t="n">
        <v>4</v>
      </c>
      <c r="J546" s="12" t="n">
        <v>21299.32</v>
      </c>
      <c r="K546" s="13" t="n">
        <v>0.2</v>
      </c>
      <c r="L546" s="12" t="n">
        <v>68157.82000000001</v>
      </c>
      <c r="M546" s="12" t="n">
        <v>70713.74000000001</v>
      </c>
      <c r="N546" s="12" t="n">
        <v>-2555.92</v>
      </c>
      <c r="O546" t="inlineStr">
        <is>
          <t>Net Banking</t>
        </is>
      </c>
      <c r="P546" t="inlineStr">
        <is>
          <t>Sara Khan</t>
        </is>
      </c>
      <c r="Q546" t="inlineStr">
        <is>
          <t>CUST-0892</t>
        </is>
      </c>
      <c r="R546" t="n">
        <v>3</v>
      </c>
      <c r="S546" t="inlineStr">
        <is>
          <t>Yes</t>
        </is>
      </c>
    </row>
    <row r="547">
      <c r="A547" t="inlineStr">
        <is>
          <t>ORD-2508-00546</t>
        </is>
      </c>
      <c r="B547" s="11" t="n">
        <v>45873</v>
      </c>
      <c r="C547" t="inlineStr">
        <is>
          <t>Central</t>
        </is>
      </c>
      <c r="D547" t="inlineStr">
        <is>
          <t>Nagpur</t>
        </is>
      </c>
      <c r="E547" t="inlineStr">
        <is>
          <t>Consumer</t>
        </is>
      </c>
      <c r="F547" t="inlineStr">
        <is>
          <t>Retail Store</t>
        </is>
      </c>
      <c r="G547" t="inlineStr">
        <is>
          <t>Technology</t>
        </is>
      </c>
      <c r="H547" t="inlineStr">
        <is>
          <t>Keyboard</t>
        </is>
      </c>
      <c r="I547" t="n">
        <v>3</v>
      </c>
      <c r="J547" s="12" t="n">
        <v>1712.54</v>
      </c>
      <c r="K547" s="13" t="n">
        <v>0.1</v>
      </c>
      <c r="L547" s="12" t="n">
        <v>4623.86</v>
      </c>
      <c r="M547" s="12" t="n">
        <v>3647.71</v>
      </c>
      <c r="N547" s="12" t="n">
        <v>976.15</v>
      </c>
      <c r="O547" t="inlineStr">
        <is>
          <t>Cash</t>
        </is>
      </c>
      <c r="P547" t="inlineStr">
        <is>
          <t>Vivaan Gupta</t>
        </is>
      </c>
      <c r="Q547" t="inlineStr">
        <is>
          <t>CUST-0432</t>
        </is>
      </c>
      <c r="R547" t="n">
        <v>6</v>
      </c>
      <c r="S547" t="inlineStr">
        <is>
          <t>No</t>
        </is>
      </c>
    </row>
    <row r="548">
      <c r="A548" t="inlineStr">
        <is>
          <t>ORD-2509-00547</t>
        </is>
      </c>
      <c r="B548" s="11" t="n">
        <v>45924</v>
      </c>
      <c r="C548" t="inlineStr">
        <is>
          <t>East</t>
        </is>
      </c>
      <c r="D548" t="inlineStr">
        <is>
          <t>Kolkata</t>
        </is>
      </c>
      <c r="E548" t="inlineStr">
        <is>
          <t>Consumer</t>
        </is>
      </c>
      <c r="F548" t="inlineStr">
        <is>
          <t>Online</t>
        </is>
      </c>
      <c r="G548" t="inlineStr">
        <is>
          <t>Technology</t>
        </is>
      </c>
      <c r="H548" t="inlineStr">
        <is>
          <t>Monitor</t>
        </is>
      </c>
      <c r="I548" t="n">
        <v>1</v>
      </c>
      <c r="J548" s="12" t="n">
        <v>12534.4</v>
      </c>
      <c r="K548" s="13" t="n">
        <v>0.1</v>
      </c>
      <c r="L548" s="12" t="n">
        <v>11280.96</v>
      </c>
      <c r="M548" s="12" t="n">
        <v>10027.52</v>
      </c>
      <c r="N548" s="12" t="n">
        <v>1253.44</v>
      </c>
      <c r="O548" t="inlineStr">
        <is>
          <t>Net Banking</t>
        </is>
      </c>
      <c r="P548" t="inlineStr">
        <is>
          <t>Vivaan Gupta</t>
        </is>
      </c>
      <c r="Q548" t="inlineStr">
        <is>
          <t>CUST-0370</t>
        </is>
      </c>
      <c r="R548" t="n">
        <v>4</v>
      </c>
      <c r="S548" t="inlineStr">
        <is>
          <t>No</t>
        </is>
      </c>
    </row>
    <row r="549">
      <c r="A549" t="inlineStr">
        <is>
          <t>ORD-2412-00548</t>
        </is>
      </c>
      <c r="B549" s="11" t="n">
        <v>45652</v>
      </c>
      <c r="C549" t="inlineStr">
        <is>
          <t>South</t>
        </is>
      </c>
      <c r="D549" t="inlineStr">
        <is>
          <t>Bengaluru</t>
        </is>
      </c>
      <c r="E549" t="inlineStr">
        <is>
          <t>Education</t>
        </is>
      </c>
      <c r="F549" t="inlineStr">
        <is>
          <t>Partner</t>
        </is>
      </c>
      <c r="G549" t="inlineStr">
        <is>
          <t>Accessories</t>
        </is>
      </c>
      <c r="H549" t="inlineStr">
        <is>
          <t>Webcam</t>
        </is>
      </c>
      <c r="I549" t="n">
        <v>1</v>
      </c>
      <c r="J549" s="12" t="n">
        <v>3791.85</v>
      </c>
      <c r="K549" s="13" t="n">
        <v>0.2</v>
      </c>
      <c r="L549" s="12" t="n">
        <v>3033.48</v>
      </c>
      <c r="M549" s="12" t="n">
        <v>2881.81</v>
      </c>
      <c r="N549" s="12" t="n">
        <v>151.67</v>
      </c>
      <c r="O549" t="inlineStr">
        <is>
          <t>Credit Card</t>
        </is>
      </c>
      <c r="P549" t="inlineStr">
        <is>
          <t>Kabir Singh</t>
        </is>
      </c>
      <c r="Q549" t="inlineStr">
        <is>
          <t>CUST-0554</t>
        </is>
      </c>
      <c r="R549" t="n">
        <v>5</v>
      </c>
      <c r="S549" t="inlineStr">
        <is>
          <t>No</t>
        </is>
      </c>
    </row>
    <row r="550">
      <c r="A550" t="inlineStr">
        <is>
          <t>ORD-2505-00549</t>
        </is>
      </c>
      <c r="B550" s="11" t="n">
        <v>45781</v>
      </c>
      <c r="C550" t="inlineStr">
        <is>
          <t>East</t>
        </is>
      </c>
      <c r="D550" t="inlineStr">
        <is>
          <t>Bhubaneswar</t>
        </is>
      </c>
      <c r="E550" t="inlineStr">
        <is>
          <t>Education</t>
        </is>
      </c>
      <c r="F550" t="inlineStr">
        <is>
          <t>Online</t>
        </is>
      </c>
      <c r="G550" t="inlineStr">
        <is>
          <t>Office Supplies</t>
        </is>
      </c>
      <c r="H550" t="inlineStr">
        <is>
          <t>Paper Ream</t>
        </is>
      </c>
      <c r="I550" t="n">
        <v>3</v>
      </c>
      <c r="J550" s="12" t="n">
        <v>500.24</v>
      </c>
      <c r="K550" s="13" t="n">
        <v>0.05</v>
      </c>
      <c r="L550" s="12" t="n">
        <v>1425.68</v>
      </c>
      <c r="M550" s="12" t="n">
        <v>1125.54</v>
      </c>
      <c r="N550" s="12" t="n">
        <v>300.14</v>
      </c>
      <c r="O550" t="inlineStr">
        <is>
          <t>Debit Card</t>
        </is>
      </c>
      <c r="P550" t="inlineStr">
        <is>
          <t>Kabir Singh</t>
        </is>
      </c>
      <c r="Q550" t="inlineStr">
        <is>
          <t>CUST-0511</t>
        </is>
      </c>
      <c r="R550" t="n">
        <v>5</v>
      </c>
      <c r="S550" t="inlineStr">
        <is>
          <t>No</t>
        </is>
      </c>
    </row>
    <row r="551">
      <c r="A551" t="inlineStr">
        <is>
          <t>ORD-2401-00550</t>
        </is>
      </c>
      <c r="B551" s="11" t="n">
        <v>45300</v>
      </c>
      <c r="C551" t="inlineStr">
        <is>
          <t>South</t>
        </is>
      </c>
      <c r="D551" t="inlineStr">
        <is>
          <t>Kochi</t>
        </is>
      </c>
      <c r="E551" t="inlineStr">
        <is>
          <t>Corporate</t>
        </is>
      </c>
      <c r="F551" t="inlineStr">
        <is>
          <t>Online</t>
        </is>
      </c>
      <c r="G551" t="inlineStr">
        <is>
          <t>Technology</t>
        </is>
      </c>
      <c r="H551" t="inlineStr">
        <is>
          <t>Laptop</t>
        </is>
      </c>
      <c r="I551" t="n">
        <v>2</v>
      </c>
      <c r="J551" s="12" t="n">
        <v>46651.86</v>
      </c>
      <c r="K551" s="13" t="n">
        <v>0</v>
      </c>
      <c r="L551" s="12" t="n">
        <v>93303.72</v>
      </c>
      <c r="M551" s="12" t="n">
        <v>80241.2</v>
      </c>
      <c r="N551" s="12" t="n">
        <v>13062.52</v>
      </c>
      <c r="O551" t="inlineStr">
        <is>
          <t>UPI</t>
        </is>
      </c>
      <c r="P551" t="inlineStr">
        <is>
          <t>Meera Joshi</t>
        </is>
      </c>
      <c r="Q551" t="inlineStr">
        <is>
          <t>CUST-0923</t>
        </is>
      </c>
      <c r="R551" t="n">
        <v>5</v>
      </c>
      <c r="S551" t="inlineStr">
        <is>
          <t>No</t>
        </is>
      </c>
    </row>
    <row r="552">
      <c r="A552" t="inlineStr">
        <is>
          <t>ORD-2503-00551</t>
        </is>
      </c>
      <c r="B552" s="11" t="n">
        <v>45741</v>
      </c>
      <c r="C552" t="inlineStr">
        <is>
          <t>East</t>
        </is>
      </c>
      <c r="D552" t="inlineStr">
        <is>
          <t>Kolkata</t>
        </is>
      </c>
      <c r="E552" t="inlineStr">
        <is>
          <t>Corporate</t>
        </is>
      </c>
      <c r="F552" t="inlineStr">
        <is>
          <t>Online</t>
        </is>
      </c>
      <c r="G552" t="inlineStr">
        <is>
          <t>Technology</t>
        </is>
      </c>
      <c r="H552" t="inlineStr">
        <is>
          <t>Headphones</t>
        </is>
      </c>
      <c r="I552" t="n">
        <v>5</v>
      </c>
      <c r="J552" s="12" t="n">
        <v>2682.6</v>
      </c>
      <c r="K552" s="13" t="n">
        <v>0.05</v>
      </c>
      <c r="L552" s="12" t="n">
        <v>12742.35</v>
      </c>
      <c r="M552" s="12" t="n">
        <v>9925.620000000001</v>
      </c>
      <c r="N552" s="12" t="n">
        <v>2816.73</v>
      </c>
      <c r="O552" t="inlineStr">
        <is>
          <t>Net Banking</t>
        </is>
      </c>
      <c r="P552" t="inlineStr">
        <is>
          <t>Kabir Singh</t>
        </is>
      </c>
      <c r="Q552" t="inlineStr">
        <is>
          <t>CUST-0177</t>
        </is>
      </c>
      <c r="R552" t="n">
        <v>5</v>
      </c>
      <c r="S552" t="inlineStr">
        <is>
          <t>Yes</t>
        </is>
      </c>
    </row>
    <row r="553">
      <c r="A553" t="inlineStr">
        <is>
          <t>ORD-2411-00552</t>
        </is>
      </c>
      <c r="B553" s="11" t="n">
        <v>45604</v>
      </c>
      <c r="C553" t="inlineStr">
        <is>
          <t>East</t>
        </is>
      </c>
      <c r="D553" t="inlineStr">
        <is>
          <t>Kolkata</t>
        </is>
      </c>
      <c r="E553" t="inlineStr">
        <is>
          <t>Small Business</t>
        </is>
      </c>
      <c r="F553" t="inlineStr">
        <is>
          <t>Online</t>
        </is>
      </c>
      <c r="G553" t="inlineStr">
        <is>
          <t>Office Supplies</t>
        </is>
      </c>
      <c r="H553" t="inlineStr">
        <is>
          <t>Notebook Pack</t>
        </is>
      </c>
      <c r="I553" t="n">
        <v>2</v>
      </c>
      <c r="J553" s="12" t="n">
        <v>364.36</v>
      </c>
      <c r="K553" s="13" t="n">
        <v>0.1</v>
      </c>
      <c r="L553" s="12" t="n">
        <v>655.85</v>
      </c>
      <c r="M553" s="12" t="n">
        <v>466.38</v>
      </c>
      <c r="N553" s="12" t="n">
        <v>189.47</v>
      </c>
      <c r="O553" t="inlineStr">
        <is>
          <t>Cash</t>
        </is>
      </c>
      <c r="P553" t="inlineStr">
        <is>
          <t>Sara Khan</t>
        </is>
      </c>
      <c r="Q553" t="inlineStr">
        <is>
          <t>CUST-0172</t>
        </is>
      </c>
      <c r="R553" t="n">
        <v>2</v>
      </c>
      <c r="S553" t="inlineStr">
        <is>
          <t>No</t>
        </is>
      </c>
    </row>
    <row r="554">
      <c r="A554" t="inlineStr">
        <is>
          <t>ORD-2407-00553</t>
        </is>
      </c>
      <c r="B554" s="11" t="n">
        <v>45481</v>
      </c>
      <c r="C554" t="inlineStr">
        <is>
          <t>West</t>
        </is>
      </c>
      <c r="D554" t="inlineStr">
        <is>
          <t>Ahmedabad</t>
        </is>
      </c>
      <c r="E554" t="inlineStr">
        <is>
          <t>Small Business</t>
        </is>
      </c>
      <c r="F554" t="inlineStr">
        <is>
          <t>Online</t>
        </is>
      </c>
      <c r="G554" t="inlineStr">
        <is>
          <t>Accessories</t>
        </is>
      </c>
      <c r="H554" t="inlineStr">
        <is>
          <t>Laptop Stand</t>
        </is>
      </c>
      <c r="I554" t="n">
        <v>3</v>
      </c>
      <c r="J554" s="12" t="n">
        <v>1828.87</v>
      </c>
      <c r="K554" s="13" t="n">
        <v>0</v>
      </c>
      <c r="L554" s="12" t="n">
        <v>5486.61</v>
      </c>
      <c r="M554" s="12" t="n">
        <v>3840.63</v>
      </c>
      <c r="N554" s="12" t="n">
        <v>1645.98</v>
      </c>
      <c r="O554" t="inlineStr">
        <is>
          <t>Net Banking</t>
        </is>
      </c>
      <c r="P554" t="inlineStr">
        <is>
          <t>Aarav Sharma</t>
        </is>
      </c>
      <c r="Q554" t="inlineStr">
        <is>
          <t>CUST-0185</t>
        </is>
      </c>
      <c r="R554" t="n">
        <v>7</v>
      </c>
      <c r="S554" t="inlineStr">
        <is>
          <t>No</t>
        </is>
      </c>
    </row>
    <row r="555">
      <c r="A555" t="inlineStr">
        <is>
          <t>ORD-2406-00554</t>
        </is>
      </c>
      <c r="B555" s="11" t="n">
        <v>45463</v>
      </c>
      <c r="C555" t="inlineStr">
        <is>
          <t>North</t>
        </is>
      </c>
      <c r="D555" t="inlineStr">
        <is>
          <t>Chandigarh</t>
        </is>
      </c>
      <c r="E555" t="inlineStr">
        <is>
          <t>Consumer</t>
        </is>
      </c>
      <c r="F555" t="inlineStr">
        <is>
          <t>Retail Store</t>
        </is>
      </c>
      <c r="G555" t="inlineStr">
        <is>
          <t>Accessories</t>
        </is>
      </c>
      <c r="H555" t="inlineStr">
        <is>
          <t>Mouse</t>
        </is>
      </c>
      <c r="I555" t="n">
        <v>5</v>
      </c>
      <c r="J555" s="12" t="n">
        <v>788.16</v>
      </c>
      <c r="K555" s="13" t="n">
        <v>0.1</v>
      </c>
      <c r="L555" s="12" t="n">
        <v>3546.72</v>
      </c>
      <c r="M555" s="12" t="n">
        <v>2600.93</v>
      </c>
      <c r="N555" s="12" t="n">
        <v>945.79</v>
      </c>
      <c r="O555" t="inlineStr">
        <is>
          <t>Cash</t>
        </is>
      </c>
      <c r="P555" t="inlineStr">
        <is>
          <t>Ishaan Mehta</t>
        </is>
      </c>
      <c r="Q555" t="inlineStr">
        <is>
          <t>CUST-0838</t>
        </is>
      </c>
      <c r="R555" t="n">
        <v>3</v>
      </c>
      <c r="S555" t="inlineStr">
        <is>
          <t>No</t>
        </is>
      </c>
    </row>
    <row r="556">
      <c r="A556" t="inlineStr">
        <is>
          <t>ORD-2406-00555</t>
        </is>
      </c>
      <c r="B556" s="11" t="n">
        <v>45463</v>
      </c>
      <c r="C556" t="inlineStr">
        <is>
          <t>West</t>
        </is>
      </c>
      <c r="D556" t="inlineStr">
        <is>
          <t>Pune</t>
        </is>
      </c>
      <c r="E556" t="inlineStr">
        <is>
          <t>Consumer</t>
        </is>
      </c>
      <c r="F556" t="inlineStr">
        <is>
          <t>Online</t>
        </is>
      </c>
      <c r="G556" t="inlineStr">
        <is>
          <t>Office Supplies</t>
        </is>
      </c>
      <c r="H556" t="inlineStr">
        <is>
          <t>Notebook Pack</t>
        </is>
      </c>
      <c r="I556" t="n">
        <v>6</v>
      </c>
      <c r="J556" s="12" t="n">
        <v>362.09</v>
      </c>
      <c r="K556" s="13" t="n">
        <v>0.2</v>
      </c>
      <c r="L556" s="12" t="n">
        <v>1738.03</v>
      </c>
      <c r="M556" s="12" t="n">
        <v>1390.43</v>
      </c>
      <c r="N556" s="12" t="n">
        <v>347.6</v>
      </c>
      <c r="O556" t="inlineStr">
        <is>
          <t>Credit Card</t>
        </is>
      </c>
      <c r="P556" t="inlineStr">
        <is>
          <t>Sara Khan</t>
        </is>
      </c>
      <c r="Q556" t="inlineStr">
        <is>
          <t>CUST-0451</t>
        </is>
      </c>
      <c r="R556" t="n">
        <v>1</v>
      </c>
      <c r="S556" t="inlineStr">
        <is>
          <t>No</t>
        </is>
      </c>
    </row>
    <row r="557">
      <c r="A557" t="inlineStr">
        <is>
          <t>ORD-2407-00556</t>
        </is>
      </c>
      <c r="B557" s="11" t="n">
        <v>45474</v>
      </c>
      <c r="C557" t="inlineStr">
        <is>
          <t>South</t>
        </is>
      </c>
      <c r="D557" t="inlineStr">
        <is>
          <t>Bengaluru</t>
        </is>
      </c>
      <c r="E557" t="inlineStr">
        <is>
          <t>Corporate</t>
        </is>
      </c>
      <c r="F557" t="inlineStr">
        <is>
          <t>Online</t>
        </is>
      </c>
      <c r="G557" t="inlineStr">
        <is>
          <t>Office Supplies</t>
        </is>
      </c>
      <c r="H557" t="inlineStr">
        <is>
          <t>Pen Box</t>
        </is>
      </c>
      <c r="I557" t="n">
        <v>3</v>
      </c>
      <c r="J557" s="12" t="n">
        <v>227.58</v>
      </c>
      <c r="K557" s="13" t="n">
        <v>0.1</v>
      </c>
      <c r="L557" s="12" t="n">
        <v>614.47</v>
      </c>
      <c r="M557" s="12" t="n">
        <v>416.47</v>
      </c>
      <c r="N557" s="12" t="n">
        <v>198</v>
      </c>
      <c r="O557" t="inlineStr">
        <is>
          <t>Net Banking</t>
        </is>
      </c>
      <c r="P557" t="inlineStr">
        <is>
          <t>Kabir Singh</t>
        </is>
      </c>
      <c r="Q557" t="inlineStr">
        <is>
          <t>CUST-0108</t>
        </is>
      </c>
      <c r="R557" t="n">
        <v>2</v>
      </c>
      <c r="S557" t="inlineStr">
        <is>
          <t>Yes</t>
        </is>
      </c>
    </row>
    <row r="558">
      <c r="A558" t="inlineStr">
        <is>
          <t>ORD-2505-00557</t>
        </is>
      </c>
      <c r="B558" s="11" t="n">
        <v>45792</v>
      </c>
      <c r="C558" t="inlineStr">
        <is>
          <t>Central</t>
        </is>
      </c>
      <c r="D558" t="inlineStr">
        <is>
          <t>Bhopal</t>
        </is>
      </c>
      <c r="E558" t="inlineStr">
        <is>
          <t>Education</t>
        </is>
      </c>
      <c r="F558" t="inlineStr">
        <is>
          <t>Direct Sales</t>
        </is>
      </c>
      <c r="G558" t="inlineStr">
        <is>
          <t>Furniture</t>
        </is>
      </c>
      <c r="H558" t="inlineStr">
        <is>
          <t>Desk</t>
        </is>
      </c>
      <c r="I558" t="n">
        <v>1</v>
      </c>
      <c r="J558" s="12" t="n">
        <v>13062.7</v>
      </c>
      <c r="K558" s="13" t="n">
        <v>0.05</v>
      </c>
      <c r="L558" s="12" t="n">
        <v>12409.57</v>
      </c>
      <c r="M558" s="12" t="n">
        <v>9797.030000000001</v>
      </c>
      <c r="N558" s="12" t="n">
        <v>2612.54</v>
      </c>
      <c r="O558" t="inlineStr">
        <is>
          <t>Debit Card</t>
        </is>
      </c>
      <c r="P558" t="inlineStr">
        <is>
          <t>Tara Kapoor</t>
        </is>
      </c>
      <c r="Q558" t="inlineStr">
        <is>
          <t>CUST-0696</t>
        </is>
      </c>
      <c r="R558" t="n">
        <v>3</v>
      </c>
      <c r="S558" t="inlineStr">
        <is>
          <t>No</t>
        </is>
      </c>
    </row>
    <row r="559">
      <c r="A559" t="inlineStr">
        <is>
          <t>ORD-2509-00558</t>
        </is>
      </c>
      <c r="B559" s="11" t="n">
        <v>45920</v>
      </c>
      <c r="C559" t="inlineStr">
        <is>
          <t>West</t>
        </is>
      </c>
      <c r="D559" t="inlineStr">
        <is>
          <t>Ahmedabad</t>
        </is>
      </c>
      <c r="E559" t="inlineStr">
        <is>
          <t>Education</t>
        </is>
      </c>
      <c r="F559" t="inlineStr">
        <is>
          <t>Direct Sales</t>
        </is>
      </c>
      <c r="G559" t="inlineStr">
        <is>
          <t>Technology</t>
        </is>
      </c>
      <c r="H559" t="inlineStr">
        <is>
          <t>Tablet</t>
        </is>
      </c>
      <c r="I559" t="n">
        <v>2</v>
      </c>
      <c r="J559" s="12" t="n">
        <v>20058.5</v>
      </c>
      <c r="K559" s="13" t="n">
        <v>0.15</v>
      </c>
      <c r="L559" s="12" t="n">
        <v>34099.45</v>
      </c>
      <c r="M559" s="12" t="n">
        <v>33297.11</v>
      </c>
      <c r="N559" s="12" t="n">
        <v>802.34</v>
      </c>
      <c r="O559" t="inlineStr">
        <is>
          <t>Debit Card</t>
        </is>
      </c>
      <c r="P559" t="inlineStr">
        <is>
          <t>Tara Kapoor</t>
        </is>
      </c>
      <c r="Q559" t="inlineStr">
        <is>
          <t>CUST-0614</t>
        </is>
      </c>
      <c r="R559" t="n">
        <v>3</v>
      </c>
      <c r="S559" t="inlineStr">
        <is>
          <t>Yes</t>
        </is>
      </c>
    </row>
    <row r="560">
      <c r="A560" t="inlineStr">
        <is>
          <t>ORD-2408-00559</t>
        </is>
      </c>
      <c r="B560" s="11" t="n">
        <v>45507</v>
      </c>
      <c r="C560" t="inlineStr">
        <is>
          <t>North</t>
        </is>
      </c>
      <c r="D560" t="inlineStr">
        <is>
          <t>Jaipur</t>
        </is>
      </c>
      <c r="E560" t="inlineStr">
        <is>
          <t>Consumer</t>
        </is>
      </c>
      <c r="F560" t="inlineStr">
        <is>
          <t>Retail Store</t>
        </is>
      </c>
      <c r="G560" t="inlineStr">
        <is>
          <t>Accessories</t>
        </is>
      </c>
      <c r="H560" t="inlineStr">
        <is>
          <t>USB Hub</t>
        </is>
      </c>
      <c r="I560" t="n">
        <v>4</v>
      </c>
      <c r="J560" s="12" t="n">
        <v>1288.43</v>
      </c>
      <c r="K560" s="13" t="n">
        <v>0.15</v>
      </c>
      <c r="L560" s="12" t="n">
        <v>4380.66</v>
      </c>
      <c r="M560" s="12" t="n">
        <v>3504.53</v>
      </c>
      <c r="N560" s="12" t="n">
        <v>876.13</v>
      </c>
      <c r="O560" t="inlineStr">
        <is>
          <t>Debit Card</t>
        </is>
      </c>
      <c r="P560" t="inlineStr">
        <is>
          <t>Rohan Verma</t>
        </is>
      </c>
      <c r="Q560" t="inlineStr">
        <is>
          <t>CUST-0407</t>
        </is>
      </c>
      <c r="R560" t="n">
        <v>7</v>
      </c>
      <c r="S560" t="inlineStr">
        <is>
          <t>Yes</t>
        </is>
      </c>
    </row>
    <row r="561">
      <c r="A561" t="inlineStr">
        <is>
          <t>ORD-2512-00560</t>
        </is>
      </c>
      <c r="B561" s="11" t="n">
        <v>45992</v>
      </c>
      <c r="C561" t="inlineStr">
        <is>
          <t>South</t>
        </is>
      </c>
      <c r="D561" t="inlineStr">
        <is>
          <t>Bengaluru</t>
        </is>
      </c>
      <c r="E561" t="inlineStr">
        <is>
          <t>Education</t>
        </is>
      </c>
      <c r="F561" t="inlineStr">
        <is>
          <t>Online</t>
        </is>
      </c>
      <c r="G561" t="inlineStr">
        <is>
          <t>Furniture</t>
        </is>
      </c>
      <c r="H561" t="inlineStr">
        <is>
          <t>Desk</t>
        </is>
      </c>
      <c r="I561" t="n">
        <v>5</v>
      </c>
      <c r="J561" s="12" t="n">
        <v>13372.71</v>
      </c>
      <c r="K561" s="13" t="n">
        <v>0.05</v>
      </c>
      <c r="L561" s="12" t="n">
        <v>63520.37</v>
      </c>
      <c r="M561" s="12" t="n">
        <v>50147.66</v>
      </c>
      <c r="N561" s="12" t="n">
        <v>13372.71</v>
      </c>
      <c r="O561" t="inlineStr">
        <is>
          <t>Debit Card</t>
        </is>
      </c>
      <c r="P561" t="inlineStr">
        <is>
          <t>Ishaan Mehta</t>
        </is>
      </c>
      <c r="Q561" t="inlineStr">
        <is>
          <t>CUST-0731</t>
        </is>
      </c>
      <c r="R561" t="n">
        <v>1</v>
      </c>
      <c r="S561" t="inlineStr">
        <is>
          <t>No</t>
        </is>
      </c>
    </row>
    <row r="562">
      <c r="A562" t="inlineStr">
        <is>
          <t>ORD-2409-00561</t>
        </is>
      </c>
      <c r="B562" s="11" t="n">
        <v>45563</v>
      </c>
      <c r="C562" t="inlineStr">
        <is>
          <t>West</t>
        </is>
      </c>
      <c r="D562" t="inlineStr">
        <is>
          <t>Surat</t>
        </is>
      </c>
      <c r="E562" t="inlineStr">
        <is>
          <t>Corporate</t>
        </is>
      </c>
      <c r="F562" t="inlineStr">
        <is>
          <t>Online</t>
        </is>
      </c>
      <c r="G562" t="inlineStr">
        <is>
          <t>Furniture</t>
        </is>
      </c>
      <c r="H562" t="inlineStr">
        <is>
          <t>Office Chair</t>
        </is>
      </c>
      <c r="I562" t="n">
        <v>1</v>
      </c>
      <c r="J562" s="12" t="n">
        <v>7538.33</v>
      </c>
      <c r="K562" s="13" t="n">
        <v>0.2</v>
      </c>
      <c r="L562" s="12" t="n">
        <v>6030.66</v>
      </c>
      <c r="M562" s="12" t="n">
        <v>5201.45</v>
      </c>
      <c r="N562" s="12" t="n">
        <v>829.21</v>
      </c>
      <c r="O562" t="inlineStr">
        <is>
          <t>UPI</t>
        </is>
      </c>
      <c r="P562" t="inlineStr">
        <is>
          <t>Ishaan Mehta</t>
        </is>
      </c>
      <c r="Q562" t="inlineStr">
        <is>
          <t>CUST-0256</t>
        </is>
      </c>
      <c r="R562" t="n">
        <v>3</v>
      </c>
      <c r="S562" t="inlineStr">
        <is>
          <t>No</t>
        </is>
      </c>
    </row>
    <row r="563">
      <c r="A563" t="inlineStr">
        <is>
          <t>ORD-2411-00562</t>
        </is>
      </c>
      <c r="B563" s="11" t="n">
        <v>45599</v>
      </c>
      <c r="C563" t="inlineStr">
        <is>
          <t>East</t>
        </is>
      </c>
      <c r="D563" t="inlineStr">
        <is>
          <t>Bhubaneswar</t>
        </is>
      </c>
      <c r="E563" t="inlineStr">
        <is>
          <t>Small Business</t>
        </is>
      </c>
      <c r="F563" t="inlineStr">
        <is>
          <t>Retail Store</t>
        </is>
      </c>
      <c r="G563" t="inlineStr">
        <is>
          <t>Accessories</t>
        </is>
      </c>
      <c r="H563" t="inlineStr">
        <is>
          <t>USB Hub</t>
        </is>
      </c>
      <c r="I563" t="n">
        <v>2</v>
      </c>
      <c r="J563" s="12" t="n">
        <v>1278.66</v>
      </c>
      <c r="K563" s="13" t="n">
        <v>0</v>
      </c>
      <c r="L563" s="12" t="n">
        <v>2557.32</v>
      </c>
      <c r="M563" s="12" t="n">
        <v>1738.98</v>
      </c>
      <c r="N563" s="12" t="n">
        <v>818.34</v>
      </c>
      <c r="O563" t="inlineStr">
        <is>
          <t>UPI</t>
        </is>
      </c>
      <c r="P563" t="inlineStr">
        <is>
          <t>Kabir Singh</t>
        </is>
      </c>
      <c r="Q563" t="inlineStr">
        <is>
          <t>CUST-0852</t>
        </is>
      </c>
      <c r="R563" t="n">
        <v>3</v>
      </c>
      <c r="S563" t="inlineStr">
        <is>
          <t>No</t>
        </is>
      </c>
    </row>
    <row r="564">
      <c r="A564" t="inlineStr">
        <is>
          <t>ORD-2406-00563</t>
        </is>
      </c>
      <c r="B564" s="11" t="n">
        <v>45446</v>
      </c>
      <c r="C564" t="inlineStr">
        <is>
          <t>South</t>
        </is>
      </c>
      <c r="D564" t="inlineStr">
        <is>
          <t>Kochi</t>
        </is>
      </c>
      <c r="E564" t="inlineStr">
        <is>
          <t>Small Business</t>
        </is>
      </c>
      <c r="F564" t="inlineStr">
        <is>
          <t>Direct Sales</t>
        </is>
      </c>
      <c r="G564" t="inlineStr">
        <is>
          <t>Furniture</t>
        </is>
      </c>
      <c r="H564" t="inlineStr">
        <is>
          <t>Office Chair</t>
        </is>
      </c>
      <c r="I564" t="n">
        <v>3</v>
      </c>
      <c r="J564" s="12" t="n">
        <v>7020.18</v>
      </c>
      <c r="K564" s="13" t="n">
        <v>0</v>
      </c>
      <c r="L564" s="12" t="n">
        <v>21060.54</v>
      </c>
      <c r="M564" s="12" t="n">
        <v>14531.77</v>
      </c>
      <c r="N564" s="12" t="n">
        <v>6528.77</v>
      </c>
      <c r="O564" t="inlineStr">
        <is>
          <t>Cash</t>
        </is>
      </c>
      <c r="P564" t="inlineStr">
        <is>
          <t>Tara Kapoor</t>
        </is>
      </c>
      <c r="Q564" t="inlineStr">
        <is>
          <t>CUST-0362</t>
        </is>
      </c>
      <c r="R564" t="n">
        <v>4</v>
      </c>
      <c r="S564" t="inlineStr">
        <is>
          <t>Yes</t>
        </is>
      </c>
    </row>
    <row r="565">
      <c r="A565" t="inlineStr">
        <is>
          <t>ORD-2403-00564</t>
        </is>
      </c>
      <c r="B565" s="11" t="n">
        <v>45380</v>
      </c>
      <c r="C565" t="inlineStr">
        <is>
          <t>South</t>
        </is>
      </c>
      <c r="D565" t="inlineStr">
        <is>
          <t>Hyderabad</t>
        </is>
      </c>
      <c r="E565" t="inlineStr">
        <is>
          <t>Corporate</t>
        </is>
      </c>
      <c r="F565" t="inlineStr">
        <is>
          <t>Direct Sales</t>
        </is>
      </c>
      <c r="G565" t="inlineStr">
        <is>
          <t>Technology</t>
        </is>
      </c>
      <c r="H565" t="inlineStr">
        <is>
          <t>Headphones</t>
        </is>
      </c>
      <c r="I565" t="n">
        <v>1</v>
      </c>
      <c r="J565" s="12" t="n">
        <v>2678</v>
      </c>
      <c r="K565" s="13" t="n">
        <v>0</v>
      </c>
      <c r="L565" s="12" t="n">
        <v>2678</v>
      </c>
      <c r="M565" s="12" t="n">
        <v>1981.72</v>
      </c>
      <c r="N565" s="12" t="n">
        <v>696.28</v>
      </c>
      <c r="O565" t="inlineStr">
        <is>
          <t>UPI</t>
        </is>
      </c>
      <c r="P565" t="inlineStr">
        <is>
          <t>Meera Joshi</t>
        </is>
      </c>
      <c r="Q565" t="inlineStr">
        <is>
          <t>CUST-0541</t>
        </is>
      </c>
      <c r="R565" t="n">
        <v>4</v>
      </c>
      <c r="S565" t="inlineStr">
        <is>
          <t>No</t>
        </is>
      </c>
    </row>
    <row r="566">
      <c r="A566" t="inlineStr">
        <is>
          <t>ORD-2409-00565</t>
        </is>
      </c>
      <c r="B566" s="11" t="n">
        <v>45539</v>
      </c>
      <c r="C566" t="inlineStr">
        <is>
          <t>South</t>
        </is>
      </c>
      <c r="D566" t="inlineStr">
        <is>
          <t>Hyderabad</t>
        </is>
      </c>
      <c r="E566" t="inlineStr">
        <is>
          <t>Consumer</t>
        </is>
      </c>
      <c r="F566" t="inlineStr">
        <is>
          <t>Direct Sales</t>
        </is>
      </c>
      <c r="G566" t="inlineStr">
        <is>
          <t>Furniture</t>
        </is>
      </c>
      <c r="H566" t="inlineStr">
        <is>
          <t>Cabinet</t>
        </is>
      </c>
      <c r="I566" t="n">
        <v>2</v>
      </c>
      <c r="J566" s="12" t="n">
        <v>9454.09</v>
      </c>
      <c r="K566" s="13" t="n">
        <v>0.03</v>
      </c>
      <c r="L566" s="12" t="n">
        <v>18340.93</v>
      </c>
      <c r="M566" s="12" t="n">
        <v>14748.38</v>
      </c>
      <c r="N566" s="12" t="n">
        <v>3592.55</v>
      </c>
      <c r="O566" t="inlineStr">
        <is>
          <t>Credit Card</t>
        </is>
      </c>
      <c r="P566" t="inlineStr">
        <is>
          <t>Meera Joshi</t>
        </is>
      </c>
      <c r="Q566" t="inlineStr">
        <is>
          <t>CUST-0925</t>
        </is>
      </c>
      <c r="R566" t="n">
        <v>6</v>
      </c>
      <c r="S566" t="inlineStr">
        <is>
          <t>No</t>
        </is>
      </c>
    </row>
    <row r="567">
      <c r="A567" t="inlineStr">
        <is>
          <t>ORD-2504-00566</t>
        </is>
      </c>
      <c r="B567" s="11" t="n">
        <v>45748</v>
      </c>
      <c r="C567" t="inlineStr">
        <is>
          <t>North</t>
        </is>
      </c>
      <c r="D567" t="inlineStr">
        <is>
          <t>Delhi</t>
        </is>
      </c>
      <c r="E567" t="inlineStr">
        <is>
          <t>Education</t>
        </is>
      </c>
      <c r="F567" t="inlineStr">
        <is>
          <t>Direct Sales</t>
        </is>
      </c>
      <c r="G567" t="inlineStr">
        <is>
          <t>Technology</t>
        </is>
      </c>
      <c r="H567" t="inlineStr">
        <is>
          <t>Laptop</t>
        </is>
      </c>
      <c r="I567" t="n">
        <v>2</v>
      </c>
      <c r="J567" s="12" t="n">
        <v>50052.65</v>
      </c>
      <c r="K567" s="13" t="n">
        <v>0.05</v>
      </c>
      <c r="L567" s="12" t="n">
        <v>95100.03999999999</v>
      </c>
      <c r="M567" s="12" t="n">
        <v>86090.56</v>
      </c>
      <c r="N567" s="12" t="n">
        <v>9009.48</v>
      </c>
      <c r="O567" t="inlineStr">
        <is>
          <t>Credit Card</t>
        </is>
      </c>
      <c r="P567" t="inlineStr">
        <is>
          <t>Tara Kapoor</t>
        </is>
      </c>
      <c r="Q567" t="inlineStr">
        <is>
          <t>CUST-0095</t>
        </is>
      </c>
      <c r="R567" t="n">
        <v>5</v>
      </c>
      <c r="S567" t="inlineStr">
        <is>
          <t>No</t>
        </is>
      </c>
    </row>
    <row r="568">
      <c r="A568" t="inlineStr">
        <is>
          <t>ORD-2411-00567</t>
        </is>
      </c>
      <c r="B568" s="11" t="n">
        <v>45598</v>
      </c>
      <c r="C568" t="inlineStr">
        <is>
          <t>South</t>
        </is>
      </c>
      <c r="D568" t="inlineStr">
        <is>
          <t>Hyderabad</t>
        </is>
      </c>
      <c r="E568" t="inlineStr">
        <is>
          <t>Small Business</t>
        </is>
      </c>
      <c r="F568" t="inlineStr">
        <is>
          <t>Online</t>
        </is>
      </c>
      <c r="G568" t="inlineStr">
        <is>
          <t>Furniture</t>
        </is>
      </c>
      <c r="H568" t="inlineStr">
        <is>
          <t>Cabinet</t>
        </is>
      </c>
      <c r="I568" t="n">
        <v>3</v>
      </c>
      <c r="J568" s="12" t="n">
        <v>8718.43</v>
      </c>
      <c r="K568" s="13" t="n">
        <v>0.15</v>
      </c>
      <c r="L568" s="12" t="n">
        <v>22232</v>
      </c>
      <c r="M568" s="12" t="n">
        <v>20401.13</v>
      </c>
      <c r="N568" s="12" t="n">
        <v>1830.87</v>
      </c>
      <c r="O568" t="inlineStr">
        <is>
          <t>Debit Card</t>
        </is>
      </c>
      <c r="P568" t="inlineStr">
        <is>
          <t>Aarav Sharma</t>
        </is>
      </c>
      <c r="Q568" t="inlineStr">
        <is>
          <t>CUST-0385</t>
        </is>
      </c>
      <c r="R568" t="n">
        <v>4</v>
      </c>
      <c r="S568" t="inlineStr">
        <is>
          <t>Yes</t>
        </is>
      </c>
    </row>
    <row r="569">
      <c r="A569" t="inlineStr">
        <is>
          <t>ORD-2503-00568</t>
        </is>
      </c>
      <c r="B569" s="11" t="n">
        <v>45732</v>
      </c>
      <c r="C569" t="inlineStr">
        <is>
          <t>South</t>
        </is>
      </c>
      <c r="D569" t="inlineStr">
        <is>
          <t>Chennai</t>
        </is>
      </c>
      <c r="E569" t="inlineStr">
        <is>
          <t>Education</t>
        </is>
      </c>
      <c r="F569" t="inlineStr">
        <is>
          <t>Retail Store</t>
        </is>
      </c>
      <c r="G569" t="inlineStr">
        <is>
          <t>Furniture</t>
        </is>
      </c>
      <c r="H569" t="inlineStr">
        <is>
          <t>Cabinet</t>
        </is>
      </c>
      <c r="I569" t="n">
        <v>4</v>
      </c>
      <c r="J569" s="12" t="n">
        <v>8472.129999999999</v>
      </c>
      <c r="K569" s="13" t="n">
        <v>0.2</v>
      </c>
      <c r="L569" s="12" t="n">
        <v>27110.82</v>
      </c>
      <c r="M569" s="12" t="n">
        <v>26433.05</v>
      </c>
      <c r="N569" s="12" t="n">
        <v>677.77</v>
      </c>
      <c r="O569" t="inlineStr">
        <is>
          <t>Debit Card</t>
        </is>
      </c>
      <c r="P569" t="inlineStr">
        <is>
          <t>Sara Khan</t>
        </is>
      </c>
      <c r="Q569" t="inlineStr">
        <is>
          <t>CUST-0481</t>
        </is>
      </c>
      <c r="R569" t="n">
        <v>4</v>
      </c>
      <c r="S569" t="inlineStr">
        <is>
          <t>No</t>
        </is>
      </c>
    </row>
    <row r="570">
      <c r="A570" t="inlineStr">
        <is>
          <t>ORD-2403-00569</t>
        </is>
      </c>
      <c r="B570" s="11" t="n">
        <v>45367</v>
      </c>
      <c r="C570" t="inlineStr">
        <is>
          <t>West</t>
        </is>
      </c>
      <c r="D570" t="inlineStr">
        <is>
          <t>Ahmedabad</t>
        </is>
      </c>
      <c r="E570" t="inlineStr">
        <is>
          <t>Education</t>
        </is>
      </c>
      <c r="F570" t="inlineStr">
        <is>
          <t>Retail Store</t>
        </is>
      </c>
      <c r="G570" t="inlineStr">
        <is>
          <t>Furniture</t>
        </is>
      </c>
      <c r="H570" t="inlineStr">
        <is>
          <t>Desk</t>
        </is>
      </c>
      <c r="I570" t="n">
        <v>8</v>
      </c>
      <c r="J570" s="12" t="n">
        <v>12912.6</v>
      </c>
      <c r="K570" s="13" t="n">
        <v>0.15</v>
      </c>
      <c r="L570" s="12" t="n">
        <v>87805.67999999999</v>
      </c>
      <c r="M570" s="12" t="n">
        <v>77475.60000000001</v>
      </c>
      <c r="N570" s="12" t="n">
        <v>10330.08</v>
      </c>
      <c r="O570" t="inlineStr">
        <is>
          <t>Cash</t>
        </is>
      </c>
      <c r="P570" t="inlineStr">
        <is>
          <t>Sara Khan</t>
        </is>
      </c>
      <c r="Q570" t="inlineStr">
        <is>
          <t>CUST-0843</t>
        </is>
      </c>
      <c r="R570" t="n">
        <v>2</v>
      </c>
      <c r="S570" t="inlineStr">
        <is>
          <t>Yes</t>
        </is>
      </c>
    </row>
    <row r="571">
      <c r="A571" t="inlineStr">
        <is>
          <t>ORD-2504-00570</t>
        </is>
      </c>
      <c r="B571" s="11" t="n">
        <v>45764</v>
      </c>
      <c r="C571" t="inlineStr">
        <is>
          <t>North</t>
        </is>
      </c>
      <c r="D571" t="inlineStr">
        <is>
          <t>Lucknow</t>
        </is>
      </c>
      <c r="E571" t="inlineStr">
        <is>
          <t>Corporate</t>
        </is>
      </c>
      <c r="F571" t="inlineStr">
        <is>
          <t>Retail Store</t>
        </is>
      </c>
      <c r="G571" t="inlineStr">
        <is>
          <t>Office Supplies</t>
        </is>
      </c>
      <c r="H571" t="inlineStr">
        <is>
          <t>Stapler</t>
        </is>
      </c>
      <c r="I571" t="n">
        <v>4</v>
      </c>
      <c r="J571" s="12" t="n">
        <v>320.24</v>
      </c>
      <c r="K571" s="13" t="n">
        <v>0.05</v>
      </c>
      <c r="L571" s="12" t="n">
        <v>1216.91</v>
      </c>
      <c r="M571" s="12" t="n">
        <v>858.24</v>
      </c>
      <c r="N571" s="12" t="n">
        <v>358.67</v>
      </c>
      <c r="O571" t="inlineStr">
        <is>
          <t>Cash</t>
        </is>
      </c>
      <c r="P571" t="inlineStr">
        <is>
          <t>Meera Joshi</t>
        </is>
      </c>
      <c r="Q571" t="inlineStr">
        <is>
          <t>CUST-0639</t>
        </is>
      </c>
      <c r="R571" t="n">
        <v>3</v>
      </c>
      <c r="S571" t="inlineStr">
        <is>
          <t>No</t>
        </is>
      </c>
    </row>
    <row r="572">
      <c r="A572" t="inlineStr">
        <is>
          <t>ORD-2409-00571</t>
        </is>
      </c>
      <c r="B572" s="11" t="n">
        <v>45544</v>
      </c>
      <c r="C572" t="inlineStr">
        <is>
          <t>North</t>
        </is>
      </c>
      <c r="D572" t="inlineStr">
        <is>
          <t>Chandigarh</t>
        </is>
      </c>
      <c r="E572" t="inlineStr">
        <is>
          <t>Corporate</t>
        </is>
      </c>
      <c r="F572" t="inlineStr">
        <is>
          <t>Online</t>
        </is>
      </c>
      <c r="G572" t="inlineStr">
        <is>
          <t>Office Supplies</t>
        </is>
      </c>
      <c r="H572" t="inlineStr">
        <is>
          <t>Stapler</t>
        </is>
      </c>
      <c r="I572" t="n">
        <v>2</v>
      </c>
      <c r="J572" s="12" t="n">
        <v>324.94</v>
      </c>
      <c r="K572" s="13" t="n">
        <v>0.1</v>
      </c>
      <c r="L572" s="12" t="n">
        <v>584.89</v>
      </c>
      <c r="M572" s="12" t="n">
        <v>435.42</v>
      </c>
      <c r="N572" s="12" t="n">
        <v>149.47</v>
      </c>
      <c r="O572" t="inlineStr">
        <is>
          <t>UPI</t>
        </is>
      </c>
      <c r="P572" t="inlineStr">
        <is>
          <t>Sara Khan</t>
        </is>
      </c>
      <c r="Q572" t="inlineStr">
        <is>
          <t>CUST-0668</t>
        </is>
      </c>
      <c r="R572" t="n">
        <v>2</v>
      </c>
      <c r="S572" t="inlineStr">
        <is>
          <t>Yes</t>
        </is>
      </c>
    </row>
    <row r="573">
      <c r="A573" t="inlineStr">
        <is>
          <t>ORD-2507-00572</t>
        </is>
      </c>
      <c r="B573" s="11" t="n">
        <v>45850</v>
      </c>
      <c r="C573" t="inlineStr">
        <is>
          <t>East</t>
        </is>
      </c>
      <c r="D573" t="inlineStr">
        <is>
          <t>Patna</t>
        </is>
      </c>
      <c r="E573" t="inlineStr">
        <is>
          <t>Corporate</t>
        </is>
      </c>
      <c r="F573" t="inlineStr">
        <is>
          <t>Partner</t>
        </is>
      </c>
      <c r="G573" t="inlineStr">
        <is>
          <t>Office Supplies</t>
        </is>
      </c>
      <c r="H573" t="inlineStr">
        <is>
          <t>Stapler</t>
        </is>
      </c>
      <c r="I573" t="n">
        <v>8</v>
      </c>
      <c r="J573" s="12" t="n">
        <v>299.24</v>
      </c>
      <c r="K573" s="13" t="n">
        <v>0.1</v>
      </c>
      <c r="L573" s="12" t="n">
        <v>2154.53</v>
      </c>
      <c r="M573" s="12" t="n">
        <v>1603.93</v>
      </c>
      <c r="N573" s="12" t="n">
        <v>550.6</v>
      </c>
      <c r="O573" t="inlineStr">
        <is>
          <t>Net Banking</t>
        </is>
      </c>
      <c r="P573" t="inlineStr">
        <is>
          <t>Rohan Verma</t>
        </is>
      </c>
      <c r="Q573" t="inlineStr">
        <is>
          <t>CUST-0691</t>
        </is>
      </c>
      <c r="R573" t="n">
        <v>7</v>
      </c>
      <c r="S573" t="inlineStr">
        <is>
          <t>No</t>
        </is>
      </c>
    </row>
    <row r="574">
      <c r="A574" t="inlineStr">
        <is>
          <t>ORD-2410-00573</t>
        </is>
      </c>
      <c r="B574" s="11" t="n">
        <v>45569</v>
      </c>
      <c r="C574" t="inlineStr">
        <is>
          <t>West</t>
        </is>
      </c>
      <c r="D574" t="inlineStr">
        <is>
          <t>Mumbai</t>
        </is>
      </c>
      <c r="E574" t="inlineStr">
        <is>
          <t>Education</t>
        </is>
      </c>
      <c r="F574" t="inlineStr">
        <is>
          <t>Partner</t>
        </is>
      </c>
      <c r="G574" t="inlineStr">
        <is>
          <t>Technology</t>
        </is>
      </c>
      <c r="H574" t="inlineStr">
        <is>
          <t>Printer</t>
        </is>
      </c>
      <c r="I574" t="n">
        <v>3</v>
      </c>
      <c r="J574" s="12" t="n">
        <v>10361.33</v>
      </c>
      <c r="K574" s="13" t="n">
        <v>0.1</v>
      </c>
      <c r="L574" s="12" t="n">
        <v>27975.59</v>
      </c>
      <c r="M574" s="12" t="n">
        <v>25488.87</v>
      </c>
      <c r="N574" s="12" t="n">
        <v>2486.72</v>
      </c>
      <c r="O574" t="inlineStr">
        <is>
          <t>Cash</t>
        </is>
      </c>
      <c r="P574" t="inlineStr">
        <is>
          <t>Kabir Singh</t>
        </is>
      </c>
      <c r="Q574" t="inlineStr">
        <is>
          <t>CUST-0414</t>
        </is>
      </c>
      <c r="R574" t="n">
        <v>6</v>
      </c>
      <c r="S574" t="inlineStr">
        <is>
          <t>No</t>
        </is>
      </c>
    </row>
    <row r="575">
      <c r="A575" t="inlineStr">
        <is>
          <t>ORD-2502-00574</t>
        </is>
      </c>
      <c r="B575" s="11" t="n">
        <v>45704</v>
      </c>
      <c r="C575" t="inlineStr">
        <is>
          <t>Central</t>
        </is>
      </c>
      <c r="D575" t="inlineStr">
        <is>
          <t>Indore</t>
        </is>
      </c>
      <c r="E575" t="inlineStr">
        <is>
          <t>Small Business</t>
        </is>
      </c>
      <c r="F575" t="inlineStr">
        <is>
          <t>Online</t>
        </is>
      </c>
      <c r="G575" t="inlineStr">
        <is>
          <t>Furniture</t>
        </is>
      </c>
      <c r="H575" t="inlineStr">
        <is>
          <t>Bookshelf</t>
        </is>
      </c>
      <c r="I575" t="n">
        <v>3</v>
      </c>
      <c r="J575" s="12" t="n">
        <v>5711.2</v>
      </c>
      <c r="K575" s="13" t="n">
        <v>0.2</v>
      </c>
      <c r="L575" s="12" t="n">
        <v>13706.88</v>
      </c>
      <c r="M575" s="12" t="n">
        <v>12507.53</v>
      </c>
      <c r="N575" s="12" t="n">
        <v>1199.35</v>
      </c>
      <c r="O575" t="inlineStr">
        <is>
          <t>Credit Card</t>
        </is>
      </c>
      <c r="P575" t="inlineStr">
        <is>
          <t>Aarav Sharma</t>
        </is>
      </c>
      <c r="Q575" t="inlineStr">
        <is>
          <t>CUST-0392</t>
        </is>
      </c>
      <c r="R575" t="n">
        <v>4</v>
      </c>
      <c r="S575" t="inlineStr">
        <is>
          <t>No</t>
        </is>
      </c>
    </row>
    <row r="576">
      <c r="A576" t="inlineStr">
        <is>
          <t>ORD-2503-00575</t>
        </is>
      </c>
      <c r="B576" s="11" t="n">
        <v>45731</v>
      </c>
      <c r="C576" t="inlineStr">
        <is>
          <t>North</t>
        </is>
      </c>
      <c r="D576" t="inlineStr">
        <is>
          <t>Lucknow</t>
        </is>
      </c>
      <c r="E576" t="inlineStr">
        <is>
          <t>Consumer</t>
        </is>
      </c>
      <c r="F576" t="inlineStr">
        <is>
          <t>Online</t>
        </is>
      </c>
      <c r="G576" t="inlineStr">
        <is>
          <t>Office Supplies</t>
        </is>
      </c>
      <c r="H576" t="inlineStr">
        <is>
          <t>Marker Set</t>
        </is>
      </c>
      <c r="I576" t="n">
        <v>6</v>
      </c>
      <c r="J576" s="12" t="n">
        <v>270.17</v>
      </c>
      <c r="K576" s="13" t="n">
        <v>0.1</v>
      </c>
      <c r="L576" s="12" t="n">
        <v>1458.92</v>
      </c>
      <c r="M576" s="12" t="n">
        <v>1053.66</v>
      </c>
      <c r="N576" s="12" t="n">
        <v>405.26</v>
      </c>
      <c r="O576" t="inlineStr">
        <is>
          <t>Net Banking</t>
        </is>
      </c>
      <c r="P576" t="inlineStr">
        <is>
          <t>Meera Joshi</t>
        </is>
      </c>
      <c r="Q576" t="inlineStr">
        <is>
          <t>CUST-0483</t>
        </is>
      </c>
      <c r="R576" t="n">
        <v>4</v>
      </c>
      <c r="S576" t="inlineStr">
        <is>
          <t>No</t>
        </is>
      </c>
    </row>
    <row r="577">
      <c r="A577" t="inlineStr">
        <is>
          <t>ORD-2404-00576</t>
        </is>
      </c>
      <c r="B577" s="11" t="n">
        <v>45405</v>
      </c>
      <c r="C577" t="inlineStr">
        <is>
          <t>South</t>
        </is>
      </c>
      <c r="D577" t="inlineStr">
        <is>
          <t>Bengaluru</t>
        </is>
      </c>
      <c r="E577" t="inlineStr">
        <is>
          <t>Small Business</t>
        </is>
      </c>
      <c r="F577" t="inlineStr">
        <is>
          <t>Partner</t>
        </is>
      </c>
      <c r="G577" t="inlineStr">
        <is>
          <t>Technology</t>
        </is>
      </c>
      <c r="H577" t="inlineStr">
        <is>
          <t>Keyboard</t>
        </is>
      </c>
      <c r="I577" t="n">
        <v>3</v>
      </c>
      <c r="J577" s="12" t="n">
        <v>1675.27</v>
      </c>
      <c r="K577" s="13" t="n">
        <v>0.1</v>
      </c>
      <c r="L577" s="12" t="n">
        <v>4523.23</v>
      </c>
      <c r="M577" s="12" t="n">
        <v>3568.33</v>
      </c>
      <c r="N577" s="12" t="n">
        <v>954.9</v>
      </c>
      <c r="O577" t="inlineStr">
        <is>
          <t>UPI</t>
        </is>
      </c>
      <c r="P577" t="inlineStr">
        <is>
          <t>Kabir Singh</t>
        </is>
      </c>
      <c r="Q577" t="inlineStr">
        <is>
          <t>CUST-0708</t>
        </is>
      </c>
      <c r="R577" t="n">
        <v>4</v>
      </c>
      <c r="S577" t="inlineStr">
        <is>
          <t>Yes</t>
        </is>
      </c>
    </row>
    <row r="578">
      <c r="A578" t="inlineStr">
        <is>
          <t>ORD-2412-00577</t>
        </is>
      </c>
      <c r="B578" s="11" t="n">
        <v>45645</v>
      </c>
      <c r="C578" t="inlineStr">
        <is>
          <t>Central</t>
        </is>
      </c>
      <c r="D578" t="inlineStr">
        <is>
          <t>Bhopal</t>
        </is>
      </c>
      <c r="E578" t="inlineStr">
        <is>
          <t>Education</t>
        </is>
      </c>
      <c r="F578" t="inlineStr">
        <is>
          <t>Direct Sales</t>
        </is>
      </c>
      <c r="G578" t="inlineStr">
        <is>
          <t>Technology</t>
        </is>
      </c>
      <c r="H578" t="inlineStr">
        <is>
          <t>Keyboard</t>
        </is>
      </c>
      <c r="I578" t="n">
        <v>5</v>
      </c>
      <c r="J578" s="12" t="n">
        <v>1441.89</v>
      </c>
      <c r="K578" s="13" t="n">
        <v>0.15</v>
      </c>
      <c r="L578" s="12" t="n">
        <v>6128.03</v>
      </c>
      <c r="M578" s="12" t="n">
        <v>5118.71</v>
      </c>
      <c r="N578" s="12" t="n">
        <v>1009.32</v>
      </c>
      <c r="O578" t="inlineStr">
        <is>
          <t>Net Banking</t>
        </is>
      </c>
      <c r="P578" t="inlineStr">
        <is>
          <t>Meera Joshi</t>
        </is>
      </c>
      <c r="Q578" t="inlineStr">
        <is>
          <t>CUST-0223</t>
        </is>
      </c>
      <c r="R578" t="n">
        <v>4</v>
      </c>
      <c r="S578" t="inlineStr">
        <is>
          <t>No</t>
        </is>
      </c>
    </row>
    <row r="579">
      <c r="A579" t="inlineStr">
        <is>
          <t>ORD-2505-00578</t>
        </is>
      </c>
      <c r="B579" s="11" t="n">
        <v>45797</v>
      </c>
      <c r="C579" t="inlineStr">
        <is>
          <t>South</t>
        </is>
      </c>
      <c r="D579" t="inlineStr">
        <is>
          <t>Kochi</t>
        </is>
      </c>
      <c r="E579" t="inlineStr">
        <is>
          <t>Consumer</t>
        </is>
      </c>
      <c r="F579" t="inlineStr">
        <is>
          <t>Online</t>
        </is>
      </c>
      <c r="G579" t="inlineStr">
        <is>
          <t>Accessories</t>
        </is>
      </c>
      <c r="H579" t="inlineStr">
        <is>
          <t>Webcam</t>
        </is>
      </c>
      <c r="I579" t="n">
        <v>3</v>
      </c>
      <c r="J579" s="12" t="n">
        <v>3735.77</v>
      </c>
      <c r="K579" s="13" t="n">
        <v>0.1</v>
      </c>
      <c r="L579" s="12" t="n">
        <v>10086.58</v>
      </c>
      <c r="M579" s="12" t="n">
        <v>8517.559999999999</v>
      </c>
      <c r="N579" s="12" t="n">
        <v>1569.02</v>
      </c>
      <c r="O579" t="inlineStr">
        <is>
          <t>Cash</t>
        </is>
      </c>
      <c r="P579" t="inlineStr">
        <is>
          <t>Tara Kapoor</t>
        </is>
      </c>
      <c r="Q579" t="inlineStr">
        <is>
          <t>CUST-0195</t>
        </is>
      </c>
      <c r="R579" t="n">
        <v>2</v>
      </c>
      <c r="S579" t="inlineStr">
        <is>
          <t>No</t>
        </is>
      </c>
    </row>
    <row r="580">
      <c r="A580" t="inlineStr">
        <is>
          <t>ORD-2508-00579</t>
        </is>
      </c>
      <c r="B580" s="11" t="n">
        <v>45885</v>
      </c>
      <c r="C580" t="inlineStr">
        <is>
          <t>Central</t>
        </is>
      </c>
      <c r="D580" t="inlineStr">
        <is>
          <t>Bhopal</t>
        </is>
      </c>
      <c r="E580" t="inlineStr">
        <is>
          <t>Corporate</t>
        </is>
      </c>
      <c r="F580" t="inlineStr">
        <is>
          <t>Online</t>
        </is>
      </c>
      <c r="G580" t="inlineStr">
        <is>
          <t>Technology</t>
        </is>
      </c>
      <c r="H580" t="inlineStr">
        <is>
          <t>Laptop</t>
        </is>
      </c>
      <c r="I580" t="n">
        <v>3</v>
      </c>
      <c r="J580" s="12" t="n">
        <v>42371.22</v>
      </c>
      <c r="K580" s="13" t="n">
        <v>0.15</v>
      </c>
      <c r="L580" s="12" t="n">
        <v>108046.61</v>
      </c>
      <c r="M580" s="12" t="n">
        <v>109317.75</v>
      </c>
      <c r="N580" s="12" t="n">
        <v>-1271.14</v>
      </c>
      <c r="O580" t="inlineStr">
        <is>
          <t>Credit Card</t>
        </is>
      </c>
      <c r="P580" t="inlineStr">
        <is>
          <t>Sara Khan</t>
        </is>
      </c>
      <c r="Q580" t="inlineStr">
        <is>
          <t>CUST-0248</t>
        </is>
      </c>
      <c r="R580" t="n">
        <v>2</v>
      </c>
      <c r="S580" t="inlineStr">
        <is>
          <t>Yes</t>
        </is>
      </c>
    </row>
    <row r="581">
      <c r="A581" t="inlineStr">
        <is>
          <t>ORD-2411-00580</t>
        </is>
      </c>
      <c r="B581" s="11" t="n">
        <v>45615</v>
      </c>
      <c r="C581" t="inlineStr">
        <is>
          <t>East</t>
        </is>
      </c>
      <c r="D581" t="inlineStr">
        <is>
          <t>Kolkata</t>
        </is>
      </c>
      <c r="E581" t="inlineStr">
        <is>
          <t>Education</t>
        </is>
      </c>
      <c r="F581" t="inlineStr">
        <is>
          <t>Partner</t>
        </is>
      </c>
      <c r="G581" t="inlineStr">
        <is>
          <t>Furniture</t>
        </is>
      </c>
      <c r="H581" t="inlineStr">
        <is>
          <t>Bookshelf</t>
        </is>
      </c>
      <c r="I581" t="n">
        <v>1</v>
      </c>
      <c r="J581" s="12" t="n">
        <v>5610.11</v>
      </c>
      <c r="K581" s="13" t="n">
        <v>0.15</v>
      </c>
      <c r="L581" s="12" t="n">
        <v>4768.59</v>
      </c>
      <c r="M581" s="12" t="n">
        <v>4095.38</v>
      </c>
      <c r="N581" s="12" t="n">
        <v>673.21</v>
      </c>
      <c r="O581" t="inlineStr">
        <is>
          <t>Cash</t>
        </is>
      </c>
      <c r="P581" t="inlineStr">
        <is>
          <t>Rohan Verma</t>
        </is>
      </c>
      <c r="Q581" t="inlineStr">
        <is>
          <t>CUST-0723</t>
        </is>
      </c>
      <c r="R581" t="n">
        <v>3</v>
      </c>
      <c r="S581" t="inlineStr">
        <is>
          <t>No</t>
        </is>
      </c>
    </row>
    <row r="582">
      <c r="A582" t="inlineStr">
        <is>
          <t>ORD-2411-00581</t>
        </is>
      </c>
      <c r="B582" s="11" t="n">
        <v>45604</v>
      </c>
      <c r="C582" t="inlineStr">
        <is>
          <t>South</t>
        </is>
      </c>
      <c r="D582" t="inlineStr">
        <is>
          <t>Hyderabad</t>
        </is>
      </c>
      <c r="E582" t="inlineStr">
        <is>
          <t>Small Business</t>
        </is>
      </c>
      <c r="F582" t="inlineStr">
        <is>
          <t>Online</t>
        </is>
      </c>
      <c r="G582" t="inlineStr">
        <is>
          <t>Accessories</t>
        </is>
      </c>
      <c r="H582" t="inlineStr">
        <is>
          <t>USB Hub</t>
        </is>
      </c>
      <c r="I582" t="n">
        <v>8</v>
      </c>
      <c r="J582" s="12" t="n">
        <v>1269.58</v>
      </c>
      <c r="K582" s="13" t="n">
        <v>0.1</v>
      </c>
      <c r="L582" s="12" t="n">
        <v>9140.98</v>
      </c>
      <c r="M582" s="12" t="n">
        <v>6906.52</v>
      </c>
      <c r="N582" s="12" t="n">
        <v>2234.46</v>
      </c>
      <c r="O582" t="inlineStr">
        <is>
          <t>Cash</t>
        </is>
      </c>
      <c r="P582" t="inlineStr">
        <is>
          <t>Tara Kapoor</t>
        </is>
      </c>
      <c r="Q582" t="inlineStr">
        <is>
          <t>CUST-0345</t>
        </is>
      </c>
      <c r="R582" t="n">
        <v>3</v>
      </c>
      <c r="S582" t="inlineStr">
        <is>
          <t>No</t>
        </is>
      </c>
    </row>
    <row r="583">
      <c r="A583" t="inlineStr">
        <is>
          <t>ORD-2503-00582</t>
        </is>
      </c>
      <c r="B583" s="11" t="n">
        <v>45742</v>
      </c>
      <c r="C583" t="inlineStr">
        <is>
          <t>North</t>
        </is>
      </c>
      <c r="D583" t="inlineStr">
        <is>
          <t>Jaipur</t>
        </is>
      </c>
      <c r="E583" t="inlineStr">
        <is>
          <t>Consumer</t>
        </is>
      </c>
      <c r="F583" t="inlineStr">
        <is>
          <t>Online</t>
        </is>
      </c>
      <c r="G583" t="inlineStr">
        <is>
          <t>Technology</t>
        </is>
      </c>
      <c r="H583" t="inlineStr">
        <is>
          <t>Laptop</t>
        </is>
      </c>
      <c r="I583" t="n">
        <v>5</v>
      </c>
      <c r="J583" s="12" t="n">
        <v>50372.05</v>
      </c>
      <c r="K583" s="13" t="n">
        <v>0.15</v>
      </c>
      <c r="L583" s="12" t="n">
        <v>214081.21</v>
      </c>
      <c r="M583" s="12" t="n">
        <v>216599.82</v>
      </c>
      <c r="N583" s="12" t="n">
        <v>-2518.61</v>
      </c>
      <c r="O583" t="inlineStr">
        <is>
          <t>Cash</t>
        </is>
      </c>
      <c r="P583" t="inlineStr">
        <is>
          <t>Aarav Sharma</t>
        </is>
      </c>
      <c r="Q583" t="inlineStr">
        <is>
          <t>CUST-0114</t>
        </is>
      </c>
      <c r="R583" t="n">
        <v>3</v>
      </c>
      <c r="S583" t="inlineStr">
        <is>
          <t>No</t>
        </is>
      </c>
    </row>
    <row r="584">
      <c r="A584" t="inlineStr">
        <is>
          <t>ORD-2410-00583</t>
        </is>
      </c>
      <c r="B584" s="11" t="n">
        <v>45575</v>
      </c>
      <c r="C584" t="inlineStr">
        <is>
          <t>West</t>
        </is>
      </c>
      <c r="D584" t="inlineStr">
        <is>
          <t>Pune</t>
        </is>
      </c>
      <c r="E584" t="inlineStr">
        <is>
          <t>Consumer</t>
        </is>
      </c>
      <c r="F584" t="inlineStr">
        <is>
          <t>Direct Sales</t>
        </is>
      </c>
      <c r="G584" t="inlineStr">
        <is>
          <t>Office Supplies</t>
        </is>
      </c>
      <c r="H584" t="inlineStr">
        <is>
          <t>Pen Box</t>
        </is>
      </c>
      <c r="I584" t="n">
        <v>2</v>
      </c>
      <c r="J584" s="12" t="n">
        <v>206.12</v>
      </c>
      <c r="K584" s="13" t="n">
        <v>0.1</v>
      </c>
      <c r="L584" s="12" t="n">
        <v>371.02</v>
      </c>
      <c r="M584" s="12" t="n">
        <v>251.47</v>
      </c>
      <c r="N584" s="12" t="n">
        <v>119.55</v>
      </c>
      <c r="O584" t="inlineStr">
        <is>
          <t>Credit Card</t>
        </is>
      </c>
      <c r="P584" t="inlineStr">
        <is>
          <t>Kabir Singh</t>
        </is>
      </c>
      <c r="Q584" t="inlineStr">
        <is>
          <t>CUST-0746</t>
        </is>
      </c>
      <c r="R584" t="n">
        <v>2</v>
      </c>
      <c r="S584" t="inlineStr">
        <is>
          <t>No</t>
        </is>
      </c>
    </row>
    <row r="585">
      <c r="A585" t="inlineStr">
        <is>
          <t>ORD-2512-00584</t>
        </is>
      </c>
      <c r="B585" s="11" t="n">
        <v>46003</v>
      </c>
      <c r="C585" t="inlineStr">
        <is>
          <t>Central</t>
        </is>
      </c>
      <c r="D585" t="inlineStr">
        <is>
          <t>Nagpur</t>
        </is>
      </c>
      <c r="E585" t="inlineStr">
        <is>
          <t>Consumer</t>
        </is>
      </c>
      <c r="F585" t="inlineStr">
        <is>
          <t>Partner</t>
        </is>
      </c>
      <c r="G585" t="inlineStr">
        <is>
          <t>Office Supplies</t>
        </is>
      </c>
      <c r="H585" t="inlineStr">
        <is>
          <t>File Folder</t>
        </is>
      </c>
      <c r="I585" t="n">
        <v>1</v>
      </c>
      <c r="J585" s="12" t="n">
        <v>105.16</v>
      </c>
      <c r="K585" s="13" t="n">
        <v>0.05</v>
      </c>
      <c r="L585" s="12" t="n">
        <v>99.90000000000001</v>
      </c>
      <c r="M585" s="12" t="n">
        <v>60.99</v>
      </c>
      <c r="N585" s="12" t="n">
        <v>38.91</v>
      </c>
      <c r="O585" t="inlineStr">
        <is>
          <t>Credit Card</t>
        </is>
      </c>
      <c r="P585" t="inlineStr">
        <is>
          <t>Vivaan Gupta</t>
        </is>
      </c>
      <c r="Q585" t="inlineStr">
        <is>
          <t>CUST-0451</t>
        </is>
      </c>
      <c r="R585" t="n">
        <v>2</v>
      </c>
      <c r="S585" t="inlineStr">
        <is>
          <t>Yes</t>
        </is>
      </c>
    </row>
    <row r="586">
      <c r="A586" t="inlineStr">
        <is>
          <t>ORD-2503-00585</t>
        </is>
      </c>
      <c r="B586" s="11" t="n">
        <v>45736</v>
      </c>
      <c r="C586" t="inlineStr">
        <is>
          <t>Central</t>
        </is>
      </c>
      <c r="D586" t="inlineStr">
        <is>
          <t>Bhopal</t>
        </is>
      </c>
      <c r="E586" t="inlineStr">
        <is>
          <t>Corporate</t>
        </is>
      </c>
      <c r="F586" t="inlineStr">
        <is>
          <t>Online</t>
        </is>
      </c>
      <c r="G586" t="inlineStr">
        <is>
          <t>Office Supplies</t>
        </is>
      </c>
      <c r="H586" t="inlineStr">
        <is>
          <t>File Folder</t>
        </is>
      </c>
      <c r="I586" t="n">
        <v>3</v>
      </c>
      <c r="J586" s="12" t="n">
        <v>112.89</v>
      </c>
      <c r="K586" s="13" t="n">
        <v>0.03</v>
      </c>
      <c r="L586" s="12" t="n">
        <v>328.51</v>
      </c>
      <c r="M586" s="12" t="n">
        <v>196.43</v>
      </c>
      <c r="N586" s="12" t="n">
        <v>132.08</v>
      </c>
      <c r="O586" t="inlineStr">
        <is>
          <t>Net Banking</t>
        </is>
      </c>
      <c r="P586" t="inlineStr">
        <is>
          <t>Meera Joshi</t>
        </is>
      </c>
      <c r="Q586" t="inlineStr">
        <is>
          <t>CUST-0922</t>
        </is>
      </c>
      <c r="R586" t="n">
        <v>6</v>
      </c>
      <c r="S586" t="inlineStr">
        <is>
          <t>No</t>
        </is>
      </c>
    </row>
    <row r="587">
      <c r="A587" t="inlineStr">
        <is>
          <t>ORD-2503-00586</t>
        </is>
      </c>
      <c r="B587" s="11" t="n">
        <v>45731</v>
      </c>
      <c r="C587" t="inlineStr">
        <is>
          <t>West</t>
        </is>
      </c>
      <c r="D587" t="inlineStr">
        <is>
          <t>Surat</t>
        </is>
      </c>
      <c r="E587" t="inlineStr">
        <is>
          <t>Corporate</t>
        </is>
      </c>
      <c r="F587" t="inlineStr">
        <is>
          <t>Retail Store</t>
        </is>
      </c>
      <c r="G587" t="inlineStr">
        <is>
          <t>Technology</t>
        </is>
      </c>
      <c r="H587" t="inlineStr">
        <is>
          <t>Headphones</t>
        </is>
      </c>
      <c r="I587" t="n">
        <v>3</v>
      </c>
      <c r="J587" s="12" t="n">
        <v>2798.26</v>
      </c>
      <c r="K587" s="13" t="n">
        <v>0.2</v>
      </c>
      <c r="L587" s="12" t="n">
        <v>6715.82</v>
      </c>
      <c r="M587" s="12" t="n">
        <v>6212.14</v>
      </c>
      <c r="N587" s="12" t="n">
        <v>503.68</v>
      </c>
      <c r="O587" t="inlineStr">
        <is>
          <t>Credit Card</t>
        </is>
      </c>
      <c r="P587" t="inlineStr">
        <is>
          <t>Ishaan Mehta</t>
        </is>
      </c>
      <c r="Q587" t="inlineStr">
        <is>
          <t>CUST-0919</t>
        </is>
      </c>
      <c r="R587" t="n">
        <v>4</v>
      </c>
      <c r="S587" t="inlineStr">
        <is>
          <t>No</t>
        </is>
      </c>
    </row>
    <row r="588">
      <c r="A588" t="inlineStr">
        <is>
          <t>ORD-2507-00587</t>
        </is>
      </c>
      <c r="B588" s="11" t="n">
        <v>45868</v>
      </c>
      <c r="C588" t="inlineStr">
        <is>
          <t>North</t>
        </is>
      </c>
      <c r="D588" t="inlineStr">
        <is>
          <t>Lucknow</t>
        </is>
      </c>
      <c r="E588" t="inlineStr">
        <is>
          <t>Consumer</t>
        </is>
      </c>
      <c r="F588" t="inlineStr">
        <is>
          <t>Online</t>
        </is>
      </c>
      <c r="G588" t="inlineStr">
        <is>
          <t>Furniture</t>
        </is>
      </c>
      <c r="H588" t="inlineStr">
        <is>
          <t>Desk</t>
        </is>
      </c>
      <c r="I588" t="n">
        <v>2</v>
      </c>
      <c r="J588" s="12" t="n">
        <v>12406.03</v>
      </c>
      <c r="K588" s="13" t="n">
        <v>0.2</v>
      </c>
      <c r="L588" s="12" t="n">
        <v>19849.65</v>
      </c>
      <c r="M588" s="12" t="n">
        <v>18609.05</v>
      </c>
      <c r="N588" s="12" t="n">
        <v>1240.6</v>
      </c>
      <c r="O588" t="inlineStr">
        <is>
          <t>Credit Card</t>
        </is>
      </c>
      <c r="P588" t="inlineStr">
        <is>
          <t>Aarav Sharma</t>
        </is>
      </c>
      <c r="Q588" t="inlineStr">
        <is>
          <t>CUST-0515</t>
        </is>
      </c>
      <c r="R588" t="n">
        <v>3</v>
      </c>
      <c r="S588" t="inlineStr">
        <is>
          <t>No</t>
        </is>
      </c>
    </row>
    <row r="589">
      <c r="A589" t="inlineStr">
        <is>
          <t>ORD-2407-00588</t>
        </is>
      </c>
      <c r="B589" s="11" t="n">
        <v>45478</v>
      </c>
      <c r="C589" t="inlineStr">
        <is>
          <t>North</t>
        </is>
      </c>
      <c r="D589" t="inlineStr">
        <is>
          <t>Jaipur</t>
        </is>
      </c>
      <c r="E589" t="inlineStr">
        <is>
          <t>Small Business</t>
        </is>
      </c>
      <c r="F589" t="inlineStr">
        <is>
          <t>Retail Store</t>
        </is>
      </c>
      <c r="G589" t="inlineStr">
        <is>
          <t>Technology</t>
        </is>
      </c>
      <c r="H589" t="inlineStr">
        <is>
          <t>Laptop</t>
        </is>
      </c>
      <c r="I589" t="n">
        <v>12</v>
      </c>
      <c r="J589" s="12" t="n">
        <v>41925.22</v>
      </c>
      <c r="K589" s="13" t="n">
        <v>0.1</v>
      </c>
      <c r="L589" s="12" t="n">
        <v>452792.38</v>
      </c>
      <c r="M589" s="12" t="n">
        <v>432668.27</v>
      </c>
      <c r="N589" s="12" t="n">
        <v>20124.11</v>
      </c>
      <c r="O589" t="inlineStr">
        <is>
          <t>Debit Card</t>
        </is>
      </c>
      <c r="P589" t="inlineStr">
        <is>
          <t>Vivaan Gupta</t>
        </is>
      </c>
      <c r="Q589" t="inlineStr">
        <is>
          <t>CUST-0077</t>
        </is>
      </c>
      <c r="R589" t="n">
        <v>5</v>
      </c>
      <c r="S589" t="inlineStr">
        <is>
          <t>Yes</t>
        </is>
      </c>
    </row>
    <row r="590">
      <c r="A590" t="inlineStr">
        <is>
          <t>ORD-2405-00589</t>
        </is>
      </c>
      <c r="B590" s="11" t="n">
        <v>45420</v>
      </c>
      <c r="C590" t="inlineStr">
        <is>
          <t>North</t>
        </is>
      </c>
      <c r="D590" t="inlineStr">
        <is>
          <t>Chandigarh</t>
        </is>
      </c>
      <c r="E590" t="inlineStr">
        <is>
          <t>Education</t>
        </is>
      </c>
      <c r="F590" t="inlineStr">
        <is>
          <t>Direct Sales</t>
        </is>
      </c>
      <c r="G590" t="inlineStr">
        <is>
          <t>Accessories</t>
        </is>
      </c>
      <c r="H590" t="inlineStr">
        <is>
          <t>USB Hub</t>
        </is>
      </c>
      <c r="I590" t="n">
        <v>8</v>
      </c>
      <c r="J590" s="12" t="n">
        <v>1352.55</v>
      </c>
      <c r="K590" s="13" t="n">
        <v>0.2</v>
      </c>
      <c r="L590" s="12" t="n">
        <v>8656.32</v>
      </c>
      <c r="M590" s="12" t="n">
        <v>7357.87</v>
      </c>
      <c r="N590" s="12" t="n">
        <v>1298.45</v>
      </c>
      <c r="O590" t="inlineStr">
        <is>
          <t>Credit Card</t>
        </is>
      </c>
      <c r="P590" t="inlineStr">
        <is>
          <t>Aarav Sharma</t>
        </is>
      </c>
      <c r="Q590" t="inlineStr">
        <is>
          <t>CUST-0406</t>
        </is>
      </c>
      <c r="R590" t="n">
        <v>6</v>
      </c>
      <c r="S590" t="inlineStr">
        <is>
          <t>No</t>
        </is>
      </c>
    </row>
    <row r="591">
      <c r="A591" t="inlineStr">
        <is>
          <t>ORD-2407-00590</t>
        </is>
      </c>
      <c r="B591" s="11" t="n">
        <v>45503</v>
      </c>
      <c r="C591" t="inlineStr">
        <is>
          <t>South</t>
        </is>
      </c>
      <c r="D591" t="inlineStr">
        <is>
          <t>Kochi</t>
        </is>
      </c>
      <c r="E591" t="inlineStr">
        <is>
          <t>Small Business</t>
        </is>
      </c>
      <c r="F591" t="inlineStr">
        <is>
          <t>Online</t>
        </is>
      </c>
      <c r="G591" t="inlineStr">
        <is>
          <t>Office Supplies</t>
        </is>
      </c>
      <c r="H591" t="inlineStr">
        <is>
          <t>Notebook Pack</t>
        </is>
      </c>
      <c r="I591" t="n">
        <v>1</v>
      </c>
      <c r="J591" s="12" t="n">
        <v>377.41</v>
      </c>
      <c r="K591" s="13" t="n">
        <v>0.25</v>
      </c>
      <c r="L591" s="12" t="n">
        <v>283.06</v>
      </c>
      <c r="M591" s="12" t="n">
        <v>241.54</v>
      </c>
      <c r="N591" s="12" t="n">
        <v>41.52</v>
      </c>
      <c r="O591" t="inlineStr">
        <is>
          <t>UPI</t>
        </is>
      </c>
      <c r="P591" t="inlineStr">
        <is>
          <t>Ishaan Mehta</t>
        </is>
      </c>
      <c r="Q591" t="inlineStr">
        <is>
          <t>CUST-0176</t>
        </is>
      </c>
      <c r="R591" t="n">
        <v>6</v>
      </c>
      <c r="S591" t="inlineStr">
        <is>
          <t>No</t>
        </is>
      </c>
    </row>
    <row r="592">
      <c r="A592" t="inlineStr">
        <is>
          <t>ORD-2407-00591</t>
        </is>
      </c>
      <c r="B592" s="11" t="n">
        <v>45482</v>
      </c>
      <c r="C592" t="inlineStr">
        <is>
          <t>South</t>
        </is>
      </c>
      <c r="D592" t="inlineStr">
        <is>
          <t>Hyderabad</t>
        </is>
      </c>
      <c r="E592" t="inlineStr">
        <is>
          <t>Education</t>
        </is>
      </c>
      <c r="F592" t="inlineStr">
        <is>
          <t>Retail Store</t>
        </is>
      </c>
      <c r="G592" t="inlineStr">
        <is>
          <t>Technology</t>
        </is>
      </c>
      <c r="H592" t="inlineStr">
        <is>
          <t>Headphones</t>
        </is>
      </c>
      <c r="I592" t="n">
        <v>8</v>
      </c>
      <c r="J592" s="12" t="n">
        <v>2694.1</v>
      </c>
      <c r="K592" s="13" t="n">
        <v>0.1</v>
      </c>
      <c r="L592" s="12" t="n">
        <v>19397.52</v>
      </c>
      <c r="M592" s="12" t="n">
        <v>15949.07</v>
      </c>
      <c r="N592" s="12" t="n">
        <v>3448.45</v>
      </c>
      <c r="O592" t="inlineStr">
        <is>
          <t>Credit Card</t>
        </is>
      </c>
      <c r="P592" t="inlineStr">
        <is>
          <t>Rohan Verma</t>
        </is>
      </c>
      <c r="Q592" t="inlineStr">
        <is>
          <t>CUST-0933</t>
        </is>
      </c>
      <c r="R592" t="n">
        <v>3</v>
      </c>
      <c r="S592" t="inlineStr">
        <is>
          <t>No</t>
        </is>
      </c>
    </row>
    <row r="593">
      <c r="A593" t="inlineStr">
        <is>
          <t>ORD-2506-00592</t>
        </is>
      </c>
      <c r="B593" s="11" t="n">
        <v>45834</v>
      </c>
      <c r="C593" t="inlineStr">
        <is>
          <t>South</t>
        </is>
      </c>
      <c r="D593" t="inlineStr">
        <is>
          <t>Kochi</t>
        </is>
      </c>
      <c r="E593" t="inlineStr">
        <is>
          <t>Education</t>
        </is>
      </c>
      <c r="F593" t="inlineStr">
        <is>
          <t>Partner</t>
        </is>
      </c>
      <c r="G593" t="inlineStr">
        <is>
          <t>Accessories</t>
        </is>
      </c>
      <c r="H593" t="inlineStr">
        <is>
          <t>Laptop Stand</t>
        </is>
      </c>
      <c r="I593" t="n">
        <v>1</v>
      </c>
      <c r="J593" s="12" t="n">
        <v>1706.81</v>
      </c>
      <c r="K593" s="13" t="n">
        <v>0.2</v>
      </c>
      <c r="L593" s="12" t="n">
        <v>1365.45</v>
      </c>
      <c r="M593" s="12" t="n">
        <v>1194.77</v>
      </c>
      <c r="N593" s="12" t="n">
        <v>170.68</v>
      </c>
      <c r="O593" t="inlineStr">
        <is>
          <t>Net Banking</t>
        </is>
      </c>
      <c r="P593" t="inlineStr">
        <is>
          <t>Sara Khan</t>
        </is>
      </c>
      <c r="Q593" t="inlineStr">
        <is>
          <t>CUST-0603</t>
        </is>
      </c>
      <c r="R593" t="n">
        <v>8</v>
      </c>
      <c r="S593" t="inlineStr">
        <is>
          <t>No</t>
        </is>
      </c>
    </row>
    <row r="594">
      <c r="A594" t="inlineStr">
        <is>
          <t>ORD-2504-00593</t>
        </is>
      </c>
      <c r="B594" s="11" t="n">
        <v>45757</v>
      </c>
      <c r="C594" t="inlineStr">
        <is>
          <t>East</t>
        </is>
      </c>
      <c r="D594" t="inlineStr">
        <is>
          <t>Kolkata</t>
        </is>
      </c>
      <c r="E594" t="inlineStr">
        <is>
          <t>Consumer</t>
        </is>
      </c>
      <c r="F594" t="inlineStr">
        <is>
          <t>Direct Sales</t>
        </is>
      </c>
      <c r="G594" t="inlineStr">
        <is>
          <t>Office Supplies</t>
        </is>
      </c>
      <c r="H594" t="inlineStr">
        <is>
          <t>Pen Box</t>
        </is>
      </c>
      <c r="I594" t="n">
        <v>10</v>
      </c>
      <c r="J594" s="12" t="n">
        <v>227.75</v>
      </c>
      <c r="K594" s="13" t="n">
        <v>0.15</v>
      </c>
      <c r="L594" s="12" t="n">
        <v>1935.88</v>
      </c>
      <c r="M594" s="12" t="n">
        <v>1389.27</v>
      </c>
      <c r="N594" s="12" t="n">
        <v>546.61</v>
      </c>
      <c r="O594" t="inlineStr">
        <is>
          <t>UPI</t>
        </is>
      </c>
      <c r="P594" t="inlineStr">
        <is>
          <t>Aarav Sharma</t>
        </is>
      </c>
      <c r="Q594" t="inlineStr">
        <is>
          <t>CUST-0847</t>
        </is>
      </c>
      <c r="R594" t="n">
        <v>4</v>
      </c>
      <c r="S594" t="inlineStr">
        <is>
          <t>No</t>
        </is>
      </c>
    </row>
    <row r="595">
      <c r="A595" t="inlineStr">
        <is>
          <t>ORD-2412-00594</t>
        </is>
      </c>
      <c r="B595" s="11" t="n">
        <v>45648</v>
      </c>
      <c r="C595" t="inlineStr">
        <is>
          <t>East</t>
        </is>
      </c>
      <c r="D595" t="inlineStr">
        <is>
          <t>Patna</t>
        </is>
      </c>
      <c r="E595" t="inlineStr">
        <is>
          <t>Small Business</t>
        </is>
      </c>
      <c r="F595" t="inlineStr">
        <is>
          <t>Retail Store</t>
        </is>
      </c>
      <c r="G595" t="inlineStr">
        <is>
          <t>Accessories</t>
        </is>
      </c>
      <c r="H595" t="inlineStr">
        <is>
          <t>Laptop Stand</t>
        </is>
      </c>
      <c r="I595" t="n">
        <v>10</v>
      </c>
      <c r="J595" s="12" t="n">
        <v>1818.94</v>
      </c>
      <c r="K595" s="13" t="n">
        <v>0.1</v>
      </c>
      <c r="L595" s="12" t="n">
        <v>16370.46</v>
      </c>
      <c r="M595" s="12" t="n">
        <v>12732.58</v>
      </c>
      <c r="N595" s="12" t="n">
        <v>3637.88</v>
      </c>
      <c r="O595" t="inlineStr">
        <is>
          <t>Credit Card</t>
        </is>
      </c>
      <c r="P595" t="inlineStr">
        <is>
          <t>Rohan Verma</t>
        </is>
      </c>
      <c r="Q595" t="inlineStr">
        <is>
          <t>CUST-0618</t>
        </is>
      </c>
      <c r="R595" t="n">
        <v>5</v>
      </c>
      <c r="S595" t="inlineStr">
        <is>
          <t>No</t>
        </is>
      </c>
    </row>
    <row r="596">
      <c r="A596" t="inlineStr">
        <is>
          <t>ORD-2505-00595</t>
        </is>
      </c>
      <c r="B596" s="11" t="n">
        <v>45781</v>
      </c>
      <c r="C596" t="inlineStr">
        <is>
          <t>North</t>
        </is>
      </c>
      <c r="D596" t="inlineStr">
        <is>
          <t>Jaipur</t>
        </is>
      </c>
      <c r="E596" t="inlineStr">
        <is>
          <t>Corporate</t>
        </is>
      </c>
      <c r="F596" t="inlineStr">
        <is>
          <t>Direct Sales</t>
        </is>
      </c>
      <c r="G596" t="inlineStr">
        <is>
          <t>Accessories</t>
        </is>
      </c>
      <c r="H596" t="inlineStr">
        <is>
          <t>Mouse</t>
        </is>
      </c>
      <c r="I596" t="n">
        <v>2</v>
      </c>
      <c r="J596" s="12" t="n">
        <v>881.33</v>
      </c>
      <c r="K596" s="13" t="n">
        <v>0.15</v>
      </c>
      <c r="L596" s="12" t="n">
        <v>1498.26</v>
      </c>
      <c r="M596" s="12" t="n">
        <v>1163.36</v>
      </c>
      <c r="N596" s="12" t="n">
        <v>334.9</v>
      </c>
      <c r="O596" t="inlineStr">
        <is>
          <t>Debit Card</t>
        </is>
      </c>
      <c r="P596" t="inlineStr">
        <is>
          <t>Tara Kapoor</t>
        </is>
      </c>
      <c r="Q596" t="inlineStr">
        <is>
          <t>CUST-0654</t>
        </is>
      </c>
      <c r="R596" t="n">
        <v>6</v>
      </c>
      <c r="S596" t="inlineStr">
        <is>
          <t>No</t>
        </is>
      </c>
    </row>
    <row r="597">
      <c r="A597" t="inlineStr">
        <is>
          <t>ORD-2505-00596</t>
        </is>
      </c>
      <c r="B597" s="11" t="n">
        <v>45796</v>
      </c>
      <c r="C597" t="inlineStr">
        <is>
          <t>Central</t>
        </is>
      </c>
      <c r="D597" t="inlineStr">
        <is>
          <t>Nagpur</t>
        </is>
      </c>
      <c r="E597" t="inlineStr">
        <is>
          <t>Corporate</t>
        </is>
      </c>
      <c r="F597" t="inlineStr">
        <is>
          <t>Partner</t>
        </is>
      </c>
      <c r="G597" t="inlineStr">
        <is>
          <t>Furniture</t>
        </is>
      </c>
      <c r="H597" t="inlineStr">
        <is>
          <t>Bookshelf</t>
        </is>
      </c>
      <c r="I597" t="n">
        <v>3</v>
      </c>
      <c r="J597" s="12" t="n">
        <v>5691.27</v>
      </c>
      <c r="K597" s="13" t="n">
        <v>0.1</v>
      </c>
      <c r="L597" s="12" t="n">
        <v>15366.43</v>
      </c>
      <c r="M597" s="12" t="n">
        <v>12463.88</v>
      </c>
      <c r="N597" s="12" t="n">
        <v>2902.55</v>
      </c>
      <c r="O597" t="inlineStr">
        <is>
          <t>Cash</t>
        </is>
      </c>
      <c r="P597" t="inlineStr">
        <is>
          <t>Sara Khan</t>
        </is>
      </c>
      <c r="Q597" t="inlineStr">
        <is>
          <t>CUST-0920</t>
        </is>
      </c>
      <c r="R597" t="n">
        <v>4</v>
      </c>
      <c r="S597" t="inlineStr">
        <is>
          <t>No</t>
        </is>
      </c>
    </row>
    <row r="598">
      <c r="A598" t="inlineStr">
        <is>
          <t>ORD-2408-00597</t>
        </is>
      </c>
      <c r="B598" s="11" t="n">
        <v>45519</v>
      </c>
      <c r="C598" t="inlineStr">
        <is>
          <t>South</t>
        </is>
      </c>
      <c r="D598" t="inlineStr">
        <is>
          <t>Hyderabad</t>
        </is>
      </c>
      <c r="E598" t="inlineStr">
        <is>
          <t>Small Business</t>
        </is>
      </c>
      <c r="F598" t="inlineStr">
        <is>
          <t>Retail Store</t>
        </is>
      </c>
      <c r="G598" t="inlineStr">
        <is>
          <t>Office Supplies</t>
        </is>
      </c>
      <c r="H598" t="inlineStr">
        <is>
          <t>Stapler</t>
        </is>
      </c>
      <c r="I598" t="n">
        <v>1</v>
      </c>
      <c r="J598" s="12" t="n">
        <v>300.35</v>
      </c>
      <c r="K598" s="13" t="n">
        <v>0.15</v>
      </c>
      <c r="L598" s="12" t="n">
        <v>255.3</v>
      </c>
      <c r="M598" s="12" t="n">
        <v>201.23</v>
      </c>
      <c r="N598" s="12" t="n">
        <v>54.07</v>
      </c>
      <c r="O598" t="inlineStr">
        <is>
          <t>UPI</t>
        </is>
      </c>
      <c r="P598" t="inlineStr">
        <is>
          <t>Kabir Singh</t>
        </is>
      </c>
      <c r="Q598" t="inlineStr">
        <is>
          <t>CUST-0842</t>
        </is>
      </c>
      <c r="R598" t="n">
        <v>4</v>
      </c>
      <c r="S598" t="inlineStr">
        <is>
          <t>No</t>
        </is>
      </c>
    </row>
    <row r="599">
      <c r="A599" t="inlineStr">
        <is>
          <t>ORD-2411-00598</t>
        </is>
      </c>
      <c r="B599" s="11" t="n">
        <v>45619</v>
      </c>
      <c r="C599" t="inlineStr">
        <is>
          <t>East</t>
        </is>
      </c>
      <c r="D599" t="inlineStr">
        <is>
          <t>Kolkata</t>
        </is>
      </c>
      <c r="E599" t="inlineStr">
        <is>
          <t>Corporate</t>
        </is>
      </c>
      <c r="F599" t="inlineStr">
        <is>
          <t>Direct Sales</t>
        </is>
      </c>
      <c r="G599" t="inlineStr">
        <is>
          <t>Technology</t>
        </is>
      </c>
      <c r="H599" t="inlineStr">
        <is>
          <t>Tablet</t>
        </is>
      </c>
      <c r="I599" t="n">
        <v>8</v>
      </c>
      <c r="J599" s="12" t="n">
        <v>20319.92</v>
      </c>
      <c r="K599" s="13" t="n">
        <v>0.05</v>
      </c>
      <c r="L599" s="12" t="n">
        <v>154431.39</v>
      </c>
      <c r="M599" s="12" t="n">
        <v>134924.27</v>
      </c>
      <c r="N599" s="12" t="n">
        <v>19507.12</v>
      </c>
      <c r="O599" t="inlineStr">
        <is>
          <t>Credit Card</t>
        </is>
      </c>
      <c r="P599" t="inlineStr">
        <is>
          <t>Sara Khan</t>
        </is>
      </c>
      <c r="Q599" t="inlineStr">
        <is>
          <t>CUST-0688</t>
        </is>
      </c>
      <c r="R599" t="n">
        <v>4</v>
      </c>
      <c r="S599" t="inlineStr">
        <is>
          <t>No</t>
        </is>
      </c>
    </row>
    <row r="600">
      <c r="A600" t="inlineStr">
        <is>
          <t>ORD-2411-00599</t>
        </is>
      </c>
      <c r="B600" s="11" t="n">
        <v>45615</v>
      </c>
      <c r="C600" t="inlineStr">
        <is>
          <t>Central</t>
        </is>
      </c>
      <c r="D600" t="inlineStr">
        <is>
          <t>Bhopal</t>
        </is>
      </c>
      <c r="E600" t="inlineStr">
        <is>
          <t>Corporate</t>
        </is>
      </c>
      <c r="F600" t="inlineStr">
        <is>
          <t>Partner</t>
        </is>
      </c>
      <c r="G600" t="inlineStr">
        <is>
          <t>Furniture</t>
        </is>
      </c>
      <c r="H600" t="inlineStr">
        <is>
          <t>Bookshelf</t>
        </is>
      </c>
      <c r="I600" t="n">
        <v>3</v>
      </c>
      <c r="J600" s="12" t="n">
        <v>5522.05</v>
      </c>
      <c r="K600" s="13" t="n">
        <v>0.2</v>
      </c>
      <c r="L600" s="12" t="n">
        <v>13252.92</v>
      </c>
      <c r="M600" s="12" t="n">
        <v>12093.29</v>
      </c>
      <c r="N600" s="12" t="n">
        <v>1159.63</v>
      </c>
      <c r="O600" t="inlineStr">
        <is>
          <t>Debit Card</t>
        </is>
      </c>
      <c r="P600" t="inlineStr">
        <is>
          <t>Aarav Sharma</t>
        </is>
      </c>
      <c r="Q600" t="inlineStr">
        <is>
          <t>CUST-0358</t>
        </is>
      </c>
      <c r="R600" t="n">
        <v>5</v>
      </c>
      <c r="S600" t="inlineStr">
        <is>
          <t>No</t>
        </is>
      </c>
    </row>
    <row r="601">
      <c r="A601" t="inlineStr">
        <is>
          <t>ORD-2404-00600</t>
        </is>
      </c>
      <c r="B601" s="11" t="n">
        <v>45400</v>
      </c>
      <c r="C601" t="inlineStr">
        <is>
          <t>North</t>
        </is>
      </c>
      <c r="D601" t="inlineStr">
        <is>
          <t>Lucknow</t>
        </is>
      </c>
      <c r="E601" t="inlineStr">
        <is>
          <t>Consumer</t>
        </is>
      </c>
      <c r="F601" t="inlineStr">
        <is>
          <t>Direct Sales</t>
        </is>
      </c>
      <c r="G601" t="inlineStr">
        <is>
          <t>Technology</t>
        </is>
      </c>
      <c r="H601" t="inlineStr">
        <is>
          <t>Tablet</t>
        </is>
      </c>
      <c r="I601" t="n">
        <v>1</v>
      </c>
      <c r="J601" s="12" t="n">
        <v>20560.38</v>
      </c>
      <c r="K601" s="13" t="n">
        <v>0.05</v>
      </c>
      <c r="L601" s="12" t="n">
        <v>19532.36</v>
      </c>
      <c r="M601" s="12" t="n">
        <v>17065.12</v>
      </c>
      <c r="N601" s="12" t="n">
        <v>2467.24</v>
      </c>
      <c r="O601" t="inlineStr">
        <is>
          <t>UPI</t>
        </is>
      </c>
      <c r="P601" t="inlineStr">
        <is>
          <t>Rohan Verma</t>
        </is>
      </c>
      <c r="Q601" t="inlineStr">
        <is>
          <t>CUST-0338</t>
        </is>
      </c>
      <c r="R601" t="n">
        <v>3</v>
      </c>
      <c r="S601" t="inlineStr">
        <is>
          <t>No</t>
        </is>
      </c>
    </row>
    <row r="602">
      <c r="A602" t="inlineStr">
        <is>
          <t>ORD-2408-00601</t>
        </is>
      </c>
      <c r="B602" s="11" t="n">
        <v>45520</v>
      </c>
      <c r="C602" t="inlineStr">
        <is>
          <t>West</t>
        </is>
      </c>
      <c r="D602" t="inlineStr">
        <is>
          <t>Surat</t>
        </is>
      </c>
      <c r="E602" t="inlineStr">
        <is>
          <t>Consumer</t>
        </is>
      </c>
      <c r="F602" t="inlineStr">
        <is>
          <t>Direct Sales</t>
        </is>
      </c>
      <c r="G602" t="inlineStr">
        <is>
          <t>Technology</t>
        </is>
      </c>
      <c r="H602" t="inlineStr">
        <is>
          <t>Monitor</t>
        </is>
      </c>
      <c r="I602" t="n">
        <v>2</v>
      </c>
      <c r="J602" s="12" t="n">
        <v>14248.33</v>
      </c>
      <c r="K602" s="13" t="n">
        <v>0.1</v>
      </c>
      <c r="L602" s="12" t="n">
        <v>25646.99</v>
      </c>
      <c r="M602" s="12" t="n">
        <v>22797.33</v>
      </c>
      <c r="N602" s="12" t="n">
        <v>2849.66</v>
      </c>
      <c r="O602" t="inlineStr">
        <is>
          <t>Cash</t>
        </is>
      </c>
      <c r="P602" t="inlineStr">
        <is>
          <t>Diya Patel</t>
        </is>
      </c>
      <c r="Q602" t="inlineStr">
        <is>
          <t>CUST-0567</t>
        </is>
      </c>
      <c r="R602" t="n">
        <v>3</v>
      </c>
      <c r="S602" t="inlineStr">
        <is>
          <t>No</t>
        </is>
      </c>
    </row>
    <row r="603">
      <c r="A603" t="inlineStr">
        <is>
          <t>ORD-2502-00602</t>
        </is>
      </c>
      <c r="B603" s="11" t="n">
        <v>45710</v>
      </c>
      <c r="C603" t="inlineStr">
        <is>
          <t>South</t>
        </is>
      </c>
      <c r="D603" t="inlineStr">
        <is>
          <t>Chennai</t>
        </is>
      </c>
      <c r="E603" t="inlineStr">
        <is>
          <t>Education</t>
        </is>
      </c>
      <c r="F603" t="inlineStr">
        <is>
          <t>Direct Sales</t>
        </is>
      </c>
      <c r="G603" t="inlineStr">
        <is>
          <t>Office Supplies</t>
        </is>
      </c>
      <c r="H603" t="inlineStr">
        <is>
          <t>Stapler</t>
        </is>
      </c>
      <c r="I603" t="n">
        <v>4</v>
      </c>
      <c r="J603" s="12" t="n">
        <v>297.3</v>
      </c>
      <c r="K603" s="13" t="n">
        <v>0.1</v>
      </c>
      <c r="L603" s="12" t="n">
        <v>1070.28</v>
      </c>
      <c r="M603" s="12" t="n">
        <v>796.76</v>
      </c>
      <c r="N603" s="12" t="n">
        <v>273.52</v>
      </c>
      <c r="O603" t="inlineStr">
        <is>
          <t>Credit Card</t>
        </is>
      </c>
      <c r="P603" t="inlineStr">
        <is>
          <t>Sara Khan</t>
        </is>
      </c>
      <c r="Q603" t="inlineStr">
        <is>
          <t>CUST-0030</t>
        </is>
      </c>
      <c r="R603" t="n">
        <v>4</v>
      </c>
      <c r="S603" t="inlineStr">
        <is>
          <t>No</t>
        </is>
      </c>
    </row>
    <row r="604">
      <c r="A604" t="inlineStr">
        <is>
          <t>ORD-2511-00603</t>
        </is>
      </c>
      <c r="B604" s="11" t="n">
        <v>45988</v>
      </c>
      <c r="C604" t="inlineStr">
        <is>
          <t>Central</t>
        </is>
      </c>
      <c r="D604" t="inlineStr">
        <is>
          <t>Indore</t>
        </is>
      </c>
      <c r="E604" t="inlineStr">
        <is>
          <t>Education</t>
        </is>
      </c>
      <c r="F604" t="inlineStr">
        <is>
          <t>Online</t>
        </is>
      </c>
      <c r="G604" t="inlineStr">
        <is>
          <t>Accessories</t>
        </is>
      </c>
      <c r="H604" t="inlineStr">
        <is>
          <t>Webcam</t>
        </is>
      </c>
      <c r="I604" t="n">
        <v>4</v>
      </c>
      <c r="J604" s="12" t="n">
        <v>3580.3</v>
      </c>
      <c r="K604" s="13" t="n">
        <v>0.15</v>
      </c>
      <c r="L604" s="12" t="n">
        <v>12173.02</v>
      </c>
      <c r="M604" s="12" t="n">
        <v>10884.11</v>
      </c>
      <c r="N604" s="12" t="n">
        <v>1288.91</v>
      </c>
      <c r="O604" t="inlineStr">
        <is>
          <t>Credit Card</t>
        </is>
      </c>
      <c r="P604" t="inlineStr">
        <is>
          <t>Ishaan Mehta</t>
        </is>
      </c>
      <c r="Q604" t="inlineStr">
        <is>
          <t>CUST-0762</t>
        </is>
      </c>
      <c r="R604" t="n">
        <v>4</v>
      </c>
      <c r="S604" t="inlineStr">
        <is>
          <t>No</t>
        </is>
      </c>
    </row>
    <row r="605">
      <c r="A605" t="inlineStr">
        <is>
          <t>ORD-2411-00604</t>
        </is>
      </c>
      <c r="B605" s="11" t="n">
        <v>45603</v>
      </c>
      <c r="C605" t="inlineStr">
        <is>
          <t>North</t>
        </is>
      </c>
      <c r="D605" t="inlineStr">
        <is>
          <t>Jaipur</t>
        </is>
      </c>
      <c r="E605" t="inlineStr">
        <is>
          <t>Education</t>
        </is>
      </c>
      <c r="F605" t="inlineStr">
        <is>
          <t>Direct Sales</t>
        </is>
      </c>
      <c r="G605" t="inlineStr">
        <is>
          <t>Accessories</t>
        </is>
      </c>
      <c r="H605" t="inlineStr">
        <is>
          <t>Laptop Stand</t>
        </is>
      </c>
      <c r="I605" t="n">
        <v>2</v>
      </c>
      <c r="J605" s="12" t="n">
        <v>1893.5</v>
      </c>
      <c r="K605" s="13" t="n">
        <v>0.1</v>
      </c>
      <c r="L605" s="12" t="n">
        <v>3408.3</v>
      </c>
      <c r="M605" s="12" t="n">
        <v>2650.9</v>
      </c>
      <c r="N605" s="12" t="n">
        <v>757.4</v>
      </c>
      <c r="O605" t="inlineStr">
        <is>
          <t>Debit Card</t>
        </is>
      </c>
      <c r="P605" t="inlineStr">
        <is>
          <t>Kabir Singh</t>
        </is>
      </c>
      <c r="Q605" t="inlineStr">
        <is>
          <t>CUST-0400</t>
        </is>
      </c>
      <c r="R605" t="n">
        <v>5</v>
      </c>
      <c r="S605" t="inlineStr">
        <is>
          <t>No</t>
        </is>
      </c>
    </row>
    <row r="606">
      <c r="A606" t="inlineStr">
        <is>
          <t>ORD-2408-00605</t>
        </is>
      </c>
      <c r="B606" s="11" t="n">
        <v>45515</v>
      </c>
      <c r="C606" t="inlineStr">
        <is>
          <t>East</t>
        </is>
      </c>
      <c r="D606" t="inlineStr">
        <is>
          <t>Patna</t>
        </is>
      </c>
      <c r="E606" t="inlineStr">
        <is>
          <t>Education</t>
        </is>
      </c>
      <c r="F606" t="inlineStr">
        <is>
          <t>Direct Sales</t>
        </is>
      </c>
      <c r="G606" t="inlineStr">
        <is>
          <t>Accessories</t>
        </is>
      </c>
      <c r="H606" t="inlineStr">
        <is>
          <t>USB Hub</t>
        </is>
      </c>
      <c r="I606" t="n">
        <v>10</v>
      </c>
      <c r="J606" s="12" t="n">
        <v>1351.83</v>
      </c>
      <c r="K606" s="13" t="n">
        <v>0.15</v>
      </c>
      <c r="L606" s="12" t="n">
        <v>11490.55</v>
      </c>
      <c r="M606" s="12" t="n">
        <v>9192.440000000001</v>
      </c>
      <c r="N606" s="12" t="n">
        <v>2298.11</v>
      </c>
      <c r="O606" t="inlineStr">
        <is>
          <t>Credit Card</t>
        </is>
      </c>
      <c r="P606" t="inlineStr">
        <is>
          <t>Diya Patel</t>
        </is>
      </c>
      <c r="Q606" t="inlineStr">
        <is>
          <t>CUST-0072</t>
        </is>
      </c>
      <c r="R606" t="n">
        <v>1</v>
      </c>
      <c r="S606" t="inlineStr">
        <is>
          <t>No</t>
        </is>
      </c>
    </row>
    <row r="607">
      <c r="A607" t="inlineStr">
        <is>
          <t>ORD-2508-00606</t>
        </is>
      </c>
      <c r="B607" s="11" t="n">
        <v>45900</v>
      </c>
      <c r="C607" t="inlineStr">
        <is>
          <t>West</t>
        </is>
      </c>
      <c r="D607" t="inlineStr">
        <is>
          <t>Surat</t>
        </is>
      </c>
      <c r="E607" t="inlineStr">
        <is>
          <t>Corporate</t>
        </is>
      </c>
      <c r="F607" t="inlineStr">
        <is>
          <t>Partner</t>
        </is>
      </c>
      <c r="G607" t="inlineStr">
        <is>
          <t>Accessories</t>
        </is>
      </c>
      <c r="H607" t="inlineStr">
        <is>
          <t>Mouse</t>
        </is>
      </c>
      <c r="I607" t="n">
        <v>1</v>
      </c>
      <c r="J607" s="12" t="n">
        <v>796.84</v>
      </c>
      <c r="K607" s="13" t="n">
        <v>0.1</v>
      </c>
      <c r="L607" s="12" t="n">
        <v>717.16</v>
      </c>
      <c r="M607" s="12" t="n">
        <v>525.91</v>
      </c>
      <c r="N607" s="12" t="n">
        <v>191.25</v>
      </c>
      <c r="O607" t="inlineStr">
        <is>
          <t>Credit Card</t>
        </is>
      </c>
      <c r="P607" t="inlineStr">
        <is>
          <t>Ishaan Mehta</t>
        </is>
      </c>
      <c r="Q607" t="inlineStr">
        <is>
          <t>CUST-0706</t>
        </is>
      </c>
      <c r="R607" t="n">
        <v>6</v>
      </c>
      <c r="S607" t="inlineStr">
        <is>
          <t>No</t>
        </is>
      </c>
    </row>
    <row r="608">
      <c r="A608" t="inlineStr">
        <is>
          <t>ORD-2508-00607</t>
        </is>
      </c>
      <c r="B608" s="11" t="n">
        <v>45883</v>
      </c>
      <c r="C608" t="inlineStr">
        <is>
          <t>East</t>
        </is>
      </c>
      <c r="D608" t="inlineStr">
        <is>
          <t>Guwahati</t>
        </is>
      </c>
      <c r="E608" t="inlineStr">
        <is>
          <t>Education</t>
        </is>
      </c>
      <c r="F608" t="inlineStr">
        <is>
          <t>Partner</t>
        </is>
      </c>
      <c r="G608" t="inlineStr">
        <is>
          <t>Furniture</t>
        </is>
      </c>
      <c r="H608" t="inlineStr">
        <is>
          <t>Office Chair</t>
        </is>
      </c>
      <c r="I608" t="n">
        <v>5</v>
      </c>
      <c r="J608" s="12" t="n">
        <v>6917.61</v>
      </c>
      <c r="K608" s="13" t="n">
        <v>0.15</v>
      </c>
      <c r="L608" s="12" t="n">
        <v>29399.84</v>
      </c>
      <c r="M608" s="12" t="n">
        <v>23865.75</v>
      </c>
      <c r="N608" s="12" t="n">
        <v>5534.09</v>
      </c>
      <c r="O608" t="inlineStr">
        <is>
          <t>Cash</t>
        </is>
      </c>
      <c r="P608" t="inlineStr">
        <is>
          <t>Kabir Singh</t>
        </is>
      </c>
      <c r="Q608" t="inlineStr">
        <is>
          <t>CUST-0043</t>
        </is>
      </c>
      <c r="R608" t="n">
        <v>6</v>
      </c>
      <c r="S608" t="inlineStr">
        <is>
          <t>No</t>
        </is>
      </c>
    </row>
    <row r="609">
      <c r="A609" t="inlineStr">
        <is>
          <t>ORD-2409-00608</t>
        </is>
      </c>
      <c r="B609" s="11" t="n">
        <v>45544</v>
      </c>
      <c r="C609" t="inlineStr">
        <is>
          <t>South</t>
        </is>
      </c>
      <c r="D609" t="inlineStr">
        <is>
          <t>Chennai</t>
        </is>
      </c>
      <c r="E609" t="inlineStr">
        <is>
          <t>Consumer</t>
        </is>
      </c>
      <c r="F609" t="inlineStr">
        <is>
          <t>Partner</t>
        </is>
      </c>
      <c r="G609" t="inlineStr">
        <is>
          <t>Technology</t>
        </is>
      </c>
      <c r="H609" t="inlineStr">
        <is>
          <t>Keyboard</t>
        </is>
      </c>
      <c r="I609" t="n">
        <v>4</v>
      </c>
      <c r="J609" s="12" t="n">
        <v>1661.44</v>
      </c>
      <c r="K609" s="13" t="n">
        <v>0.1</v>
      </c>
      <c r="L609" s="12" t="n">
        <v>5981.18</v>
      </c>
      <c r="M609" s="12" t="n">
        <v>4718.49</v>
      </c>
      <c r="N609" s="12" t="n">
        <v>1262.69</v>
      </c>
      <c r="O609" t="inlineStr">
        <is>
          <t>Net Banking</t>
        </is>
      </c>
      <c r="P609" t="inlineStr">
        <is>
          <t>Anaya Rao</t>
        </is>
      </c>
      <c r="Q609" t="inlineStr">
        <is>
          <t>CUST-0134</t>
        </is>
      </c>
      <c r="R609" t="n">
        <v>10</v>
      </c>
      <c r="S609" t="inlineStr">
        <is>
          <t>Yes</t>
        </is>
      </c>
    </row>
    <row r="610">
      <c r="A610" t="inlineStr">
        <is>
          <t>ORD-2412-00609</t>
        </is>
      </c>
      <c r="B610" s="11" t="n">
        <v>45650</v>
      </c>
      <c r="C610" t="inlineStr">
        <is>
          <t>North</t>
        </is>
      </c>
      <c r="D610" t="inlineStr">
        <is>
          <t>Jaipur</t>
        </is>
      </c>
      <c r="E610" t="inlineStr">
        <is>
          <t>Small Business</t>
        </is>
      </c>
      <c r="F610" t="inlineStr">
        <is>
          <t>Direct Sales</t>
        </is>
      </c>
      <c r="G610" t="inlineStr">
        <is>
          <t>Technology</t>
        </is>
      </c>
      <c r="H610" t="inlineStr">
        <is>
          <t>Keyboard</t>
        </is>
      </c>
      <c r="I610" t="n">
        <v>2</v>
      </c>
      <c r="J610" s="12" t="n">
        <v>1503.94</v>
      </c>
      <c r="K610" s="13" t="n">
        <v>0.05</v>
      </c>
      <c r="L610" s="12" t="n">
        <v>2857.49</v>
      </c>
      <c r="M610" s="12" t="n">
        <v>2135.59</v>
      </c>
      <c r="N610" s="12" t="n">
        <v>721.9</v>
      </c>
      <c r="O610" t="inlineStr">
        <is>
          <t>UPI</t>
        </is>
      </c>
      <c r="P610" t="inlineStr">
        <is>
          <t>Aarav Sharma</t>
        </is>
      </c>
      <c r="Q610" t="inlineStr">
        <is>
          <t>CUST-0559</t>
        </is>
      </c>
      <c r="R610" t="n">
        <v>7</v>
      </c>
      <c r="S610" t="inlineStr">
        <is>
          <t>No</t>
        </is>
      </c>
    </row>
    <row r="611">
      <c r="A611" t="inlineStr">
        <is>
          <t>ORD-2410-00610</t>
        </is>
      </c>
      <c r="B611" s="11" t="n">
        <v>45566</v>
      </c>
      <c r="C611" t="inlineStr">
        <is>
          <t>East</t>
        </is>
      </c>
      <c r="D611" t="inlineStr">
        <is>
          <t>Guwahati</t>
        </is>
      </c>
      <c r="E611" t="inlineStr">
        <is>
          <t>Education</t>
        </is>
      </c>
      <c r="F611" t="inlineStr">
        <is>
          <t>Direct Sales</t>
        </is>
      </c>
      <c r="G611" t="inlineStr">
        <is>
          <t>Technology</t>
        </is>
      </c>
      <c r="H611" t="inlineStr">
        <is>
          <t>Laptop</t>
        </is>
      </c>
      <c r="I611" t="n">
        <v>1</v>
      </c>
      <c r="J611" s="12" t="n">
        <v>41271.98</v>
      </c>
      <c r="K611" s="13" t="n">
        <v>0.05</v>
      </c>
      <c r="L611" s="12" t="n">
        <v>39208.38</v>
      </c>
      <c r="M611" s="12" t="n">
        <v>35493.9</v>
      </c>
      <c r="N611" s="12" t="n">
        <v>3714.48</v>
      </c>
      <c r="O611" t="inlineStr">
        <is>
          <t>Cash</t>
        </is>
      </c>
      <c r="P611" t="inlineStr">
        <is>
          <t>Tara Kapoor</t>
        </is>
      </c>
      <c r="Q611" t="inlineStr">
        <is>
          <t>CUST-0323</t>
        </is>
      </c>
      <c r="R611" t="n">
        <v>3</v>
      </c>
      <c r="S611" t="inlineStr">
        <is>
          <t>No</t>
        </is>
      </c>
    </row>
    <row r="612">
      <c r="A612" t="inlineStr">
        <is>
          <t>ORD-2510-00611</t>
        </is>
      </c>
      <c r="B612" s="11" t="n">
        <v>45960</v>
      </c>
      <c r="C612" t="inlineStr">
        <is>
          <t>South</t>
        </is>
      </c>
      <c r="D612" t="inlineStr">
        <is>
          <t>Kochi</t>
        </is>
      </c>
      <c r="E612" t="inlineStr">
        <is>
          <t>Education</t>
        </is>
      </c>
      <c r="F612" t="inlineStr">
        <is>
          <t>Direct Sales</t>
        </is>
      </c>
      <c r="G612" t="inlineStr">
        <is>
          <t>Technology</t>
        </is>
      </c>
      <c r="H612" t="inlineStr">
        <is>
          <t>Headphones</t>
        </is>
      </c>
      <c r="I612" t="n">
        <v>4</v>
      </c>
      <c r="J612" s="12" t="n">
        <v>2532.11</v>
      </c>
      <c r="K612" s="13" t="n">
        <v>0</v>
      </c>
      <c r="L612" s="12" t="n">
        <v>10128.44</v>
      </c>
      <c r="M612" s="12" t="n">
        <v>7495.05</v>
      </c>
      <c r="N612" s="12" t="n">
        <v>2633.39</v>
      </c>
      <c r="O612" t="inlineStr">
        <is>
          <t>Cash</t>
        </is>
      </c>
      <c r="P612" t="inlineStr">
        <is>
          <t>Aarav Sharma</t>
        </is>
      </c>
      <c r="Q612" t="inlineStr">
        <is>
          <t>CUST-0524</t>
        </is>
      </c>
      <c r="R612" t="n">
        <v>5</v>
      </c>
      <c r="S612" t="inlineStr">
        <is>
          <t>No</t>
        </is>
      </c>
    </row>
    <row r="613">
      <c r="A613" t="inlineStr">
        <is>
          <t>ORD-2512-00612</t>
        </is>
      </c>
      <c r="B613" s="11" t="n">
        <v>45995</v>
      </c>
      <c r="C613" t="inlineStr">
        <is>
          <t>South</t>
        </is>
      </c>
      <c r="D613" t="inlineStr">
        <is>
          <t>Kochi</t>
        </is>
      </c>
      <c r="E613" t="inlineStr">
        <is>
          <t>Corporate</t>
        </is>
      </c>
      <c r="F613" t="inlineStr">
        <is>
          <t>Partner</t>
        </is>
      </c>
      <c r="G613" t="inlineStr">
        <is>
          <t>Office Supplies</t>
        </is>
      </c>
      <c r="H613" t="inlineStr">
        <is>
          <t>File Folder</t>
        </is>
      </c>
      <c r="I613" t="n">
        <v>1</v>
      </c>
      <c r="J613" s="12" t="n">
        <v>105.38</v>
      </c>
      <c r="K613" s="13" t="n">
        <v>0.25</v>
      </c>
      <c r="L613" s="12" t="n">
        <v>79.03</v>
      </c>
      <c r="M613" s="12" t="n">
        <v>61.12</v>
      </c>
      <c r="N613" s="12" t="n">
        <v>17.91</v>
      </c>
      <c r="O613" t="inlineStr">
        <is>
          <t>Net Banking</t>
        </is>
      </c>
      <c r="P613" t="inlineStr">
        <is>
          <t>Kabir Singh</t>
        </is>
      </c>
      <c r="Q613" t="inlineStr">
        <is>
          <t>CUST-0834</t>
        </is>
      </c>
      <c r="R613" t="n">
        <v>7</v>
      </c>
      <c r="S613" t="inlineStr">
        <is>
          <t>No</t>
        </is>
      </c>
    </row>
    <row r="614">
      <c r="A614" t="inlineStr">
        <is>
          <t>ORD-2408-00613</t>
        </is>
      </c>
      <c r="B614" s="11" t="n">
        <v>45522</v>
      </c>
      <c r="C614" t="inlineStr">
        <is>
          <t>South</t>
        </is>
      </c>
      <c r="D614" t="inlineStr">
        <is>
          <t>Bengaluru</t>
        </is>
      </c>
      <c r="E614" t="inlineStr">
        <is>
          <t>Corporate</t>
        </is>
      </c>
      <c r="F614" t="inlineStr">
        <is>
          <t>Direct Sales</t>
        </is>
      </c>
      <c r="G614" t="inlineStr">
        <is>
          <t>Technology</t>
        </is>
      </c>
      <c r="H614" t="inlineStr">
        <is>
          <t>Keyboard</t>
        </is>
      </c>
      <c r="I614" t="n">
        <v>2</v>
      </c>
      <c r="J614" s="12" t="n">
        <v>1721.36</v>
      </c>
      <c r="K614" s="13" t="n">
        <v>0.03</v>
      </c>
      <c r="L614" s="12" t="n">
        <v>3339.44</v>
      </c>
      <c r="M614" s="12" t="n">
        <v>2444.33</v>
      </c>
      <c r="N614" s="12" t="n">
        <v>895.11</v>
      </c>
      <c r="O614" t="inlineStr">
        <is>
          <t>Cash</t>
        </is>
      </c>
      <c r="P614" t="inlineStr">
        <is>
          <t>Tara Kapoor</t>
        </is>
      </c>
      <c r="Q614" t="inlineStr">
        <is>
          <t>CUST-0301</t>
        </is>
      </c>
      <c r="R614" t="n">
        <v>7</v>
      </c>
      <c r="S614" t="inlineStr">
        <is>
          <t>No</t>
        </is>
      </c>
    </row>
    <row r="615">
      <c r="A615" t="inlineStr">
        <is>
          <t>ORD-2507-00614</t>
        </is>
      </c>
      <c r="B615" s="11" t="n">
        <v>45854</v>
      </c>
      <c r="C615" t="inlineStr">
        <is>
          <t>North</t>
        </is>
      </c>
      <c r="D615" t="inlineStr">
        <is>
          <t>Lucknow</t>
        </is>
      </c>
      <c r="E615" t="inlineStr">
        <is>
          <t>Education</t>
        </is>
      </c>
      <c r="F615" t="inlineStr">
        <is>
          <t>Direct Sales</t>
        </is>
      </c>
      <c r="G615" t="inlineStr">
        <is>
          <t>Furniture</t>
        </is>
      </c>
      <c r="H615" t="inlineStr">
        <is>
          <t>Office Chair</t>
        </is>
      </c>
      <c r="I615" t="n">
        <v>8</v>
      </c>
      <c r="J615" s="12" t="n">
        <v>6744.96</v>
      </c>
      <c r="K615" s="13" t="n">
        <v>0.2</v>
      </c>
      <c r="L615" s="12" t="n">
        <v>43167.74</v>
      </c>
      <c r="M615" s="12" t="n">
        <v>37232.18</v>
      </c>
      <c r="N615" s="12" t="n">
        <v>5935.56</v>
      </c>
      <c r="O615" t="inlineStr">
        <is>
          <t>Debit Card</t>
        </is>
      </c>
      <c r="P615" t="inlineStr">
        <is>
          <t>Meera Joshi</t>
        </is>
      </c>
      <c r="Q615" t="inlineStr">
        <is>
          <t>CUST-0801</t>
        </is>
      </c>
      <c r="R615" t="n">
        <v>3</v>
      </c>
      <c r="S615" t="inlineStr">
        <is>
          <t>No</t>
        </is>
      </c>
    </row>
    <row r="616">
      <c r="A616" t="inlineStr">
        <is>
          <t>ORD-2501-00615</t>
        </is>
      </c>
      <c r="B616" s="11" t="n">
        <v>45660</v>
      </c>
      <c r="C616" t="inlineStr">
        <is>
          <t>North</t>
        </is>
      </c>
      <c r="D616" t="inlineStr">
        <is>
          <t>Jaipur</t>
        </is>
      </c>
      <c r="E616" t="inlineStr">
        <is>
          <t>Education</t>
        </is>
      </c>
      <c r="F616" t="inlineStr">
        <is>
          <t>Partner</t>
        </is>
      </c>
      <c r="G616" t="inlineStr">
        <is>
          <t>Furniture</t>
        </is>
      </c>
      <c r="H616" t="inlineStr">
        <is>
          <t>Bookshelf</t>
        </is>
      </c>
      <c r="I616" t="n">
        <v>4</v>
      </c>
      <c r="J616" s="12" t="n">
        <v>5910.7</v>
      </c>
      <c r="K616" s="13" t="n">
        <v>0.15</v>
      </c>
      <c r="L616" s="12" t="n">
        <v>20096.38</v>
      </c>
      <c r="M616" s="12" t="n">
        <v>17259.24</v>
      </c>
      <c r="N616" s="12" t="n">
        <v>2837.14</v>
      </c>
      <c r="O616" t="inlineStr">
        <is>
          <t>Debit Card</t>
        </is>
      </c>
      <c r="P616" t="inlineStr">
        <is>
          <t>Vivaan Gupta</t>
        </is>
      </c>
      <c r="Q616" t="inlineStr">
        <is>
          <t>CUST-0869</t>
        </is>
      </c>
      <c r="R616" t="n">
        <v>3</v>
      </c>
      <c r="S616" t="inlineStr">
        <is>
          <t>No</t>
        </is>
      </c>
    </row>
    <row r="617">
      <c r="A617" t="inlineStr">
        <is>
          <t>ORD-2407-00616</t>
        </is>
      </c>
      <c r="B617" s="11" t="n">
        <v>45481</v>
      </c>
      <c r="C617" t="inlineStr">
        <is>
          <t>East</t>
        </is>
      </c>
      <c r="D617" t="inlineStr">
        <is>
          <t>Patna</t>
        </is>
      </c>
      <c r="E617" t="inlineStr">
        <is>
          <t>Education</t>
        </is>
      </c>
      <c r="F617" t="inlineStr">
        <is>
          <t>Online</t>
        </is>
      </c>
      <c r="G617" t="inlineStr">
        <is>
          <t>Accessories</t>
        </is>
      </c>
      <c r="H617" t="inlineStr">
        <is>
          <t>Mouse</t>
        </is>
      </c>
      <c r="I617" t="n">
        <v>2</v>
      </c>
      <c r="J617" s="12" t="n">
        <v>771.38</v>
      </c>
      <c r="K617" s="13" t="n">
        <v>0.2</v>
      </c>
      <c r="L617" s="12" t="n">
        <v>1234.21</v>
      </c>
      <c r="M617" s="12" t="n">
        <v>1018.22</v>
      </c>
      <c r="N617" s="12" t="n">
        <v>215.99</v>
      </c>
      <c r="O617" t="inlineStr">
        <is>
          <t>Net Banking</t>
        </is>
      </c>
      <c r="P617" t="inlineStr">
        <is>
          <t>Sara Khan</t>
        </is>
      </c>
      <c r="Q617" t="inlineStr">
        <is>
          <t>CUST-0508</t>
        </is>
      </c>
      <c r="R617" t="n">
        <v>10</v>
      </c>
      <c r="S617" t="inlineStr">
        <is>
          <t>No</t>
        </is>
      </c>
    </row>
    <row r="618">
      <c r="A618" t="inlineStr">
        <is>
          <t>ORD-2501-00617</t>
        </is>
      </c>
      <c r="B618" s="11" t="n">
        <v>45663</v>
      </c>
      <c r="C618" t="inlineStr">
        <is>
          <t>Central</t>
        </is>
      </c>
      <c r="D618" t="inlineStr">
        <is>
          <t>Bhopal</t>
        </is>
      </c>
      <c r="E618" t="inlineStr">
        <is>
          <t>Corporate</t>
        </is>
      </c>
      <c r="F618" t="inlineStr">
        <is>
          <t>Partner</t>
        </is>
      </c>
      <c r="G618" t="inlineStr">
        <is>
          <t>Office Supplies</t>
        </is>
      </c>
      <c r="H618" t="inlineStr">
        <is>
          <t>Paper Ream</t>
        </is>
      </c>
      <c r="I618" t="n">
        <v>2</v>
      </c>
      <c r="J618" s="12" t="n">
        <v>428.87</v>
      </c>
      <c r="K618" s="13" t="n">
        <v>0</v>
      </c>
      <c r="L618" s="12" t="n">
        <v>857.74</v>
      </c>
      <c r="M618" s="12" t="n">
        <v>643.3099999999999</v>
      </c>
      <c r="N618" s="12" t="n">
        <v>214.43</v>
      </c>
      <c r="O618" t="inlineStr">
        <is>
          <t>Debit Card</t>
        </is>
      </c>
      <c r="P618" t="inlineStr">
        <is>
          <t>Ishaan Mehta</t>
        </is>
      </c>
      <c r="Q618" t="inlineStr">
        <is>
          <t>CUST-0637</t>
        </is>
      </c>
      <c r="R618" t="n">
        <v>3</v>
      </c>
      <c r="S618" t="inlineStr">
        <is>
          <t>No</t>
        </is>
      </c>
    </row>
    <row r="619">
      <c r="A619" t="inlineStr">
        <is>
          <t>ORD-2510-00618</t>
        </is>
      </c>
      <c r="B619" s="11" t="n">
        <v>45944</v>
      </c>
      <c r="C619" t="inlineStr">
        <is>
          <t>East</t>
        </is>
      </c>
      <c r="D619" t="inlineStr">
        <is>
          <t>Patna</t>
        </is>
      </c>
      <c r="E619" t="inlineStr">
        <is>
          <t>Education</t>
        </is>
      </c>
      <c r="F619" t="inlineStr">
        <is>
          <t>Retail Store</t>
        </is>
      </c>
      <c r="G619" t="inlineStr">
        <is>
          <t>Office Supplies</t>
        </is>
      </c>
      <c r="H619" t="inlineStr">
        <is>
          <t>Stapler</t>
        </is>
      </c>
      <c r="I619" t="n">
        <v>2</v>
      </c>
      <c r="J619" s="12" t="n">
        <v>309.23</v>
      </c>
      <c r="K619" s="13" t="n">
        <v>0.2</v>
      </c>
      <c r="L619" s="12" t="n">
        <v>494.77</v>
      </c>
      <c r="M619" s="12" t="n">
        <v>414.37</v>
      </c>
      <c r="N619" s="12" t="n">
        <v>80.40000000000001</v>
      </c>
      <c r="O619" t="inlineStr">
        <is>
          <t>Cash</t>
        </is>
      </c>
      <c r="P619" t="inlineStr">
        <is>
          <t>Aarav Sharma</t>
        </is>
      </c>
      <c r="Q619" t="inlineStr">
        <is>
          <t>CUST-0372</t>
        </is>
      </c>
      <c r="R619" t="n">
        <v>4</v>
      </c>
      <c r="S619" t="inlineStr">
        <is>
          <t>No</t>
        </is>
      </c>
    </row>
    <row r="620">
      <c r="A620" t="inlineStr">
        <is>
          <t>ORD-2511-00619</t>
        </is>
      </c>
      <c r="B620" s="11" t="n">
        <v>45974</v>
      </c>
      <c r="C620" t="inlineStr">
        <is>
          <t>Central</t>
        </is>
      </c>
      <c r="D620" t="inlineStr">
        <is>
          <t>Raipur</t>
        </is>
      </c>
      <c r="E620" t="inlineStr">
        <is>
          <t>Consumer</t>
        </is>
      </c>
      <c r="F620" t="inlineStr">
        <is>
          <t>Online</t>
        </is>
      </c>
      <c r="G620" t="inlineStr">
        <is>
          <t>Technology</t>
        </is>
      </c>
      <c r="H620" t="inlineStr">
        <is>
          <t>Headphones</t>
        </is>
      </c>
      <c r="I620" t="n">
        <v>2</v>
      </c>
      <c r="J620" s="12" t="n">
        <v>3032.5</v>
      </c>
      <c r="K620" s="13" t="n">
        <v>0.2</v>
      </c>
      <c r="L620" s="12" t="n">
        <v>4852</v>
      </c>
      <c r="M620" s="12" t="n">
        <v>4488.1</v>
      </c>
      <c r="N620" s="12" t="n">
        <v>363.9</v>
      </c>
      <c r="O620" t="inlineStr">
        <is>
          <t>Credit Card</t>
        </is>
      </c>
      <c r="P620" t="inlineStr">
        <is>
          <t>Ishaan Mehta</t>
        </is>
      </c>
      <c r="Q620" t="inlineStr">
        <is>
          <t>CUST-0472</t>
        </is>
      </c>
      <c r="R620" t="n">
        <v>4</v>
      </c>
      <c r="S620" t="inlineStr">
        <is>
          <t>Yes</t>
        </is>
      </c>
    </row>
    <row r="621">
      <c r="A621" t="inlineStr">
        <is>
          <t>ORD-2509-00620</t>
        </is>
      </c>
      <c r="B621" s="11" t="n">
        <v>45908</v>
      </c>
      <c r="C621" t="inlineStr">
        <is>
          <t>West</t>
        </is>
      </c>
      <c r="D621" t="inlineStr">
        <is>
          <t>Surat</t>
        </is>
      </c>
      <c r="E621" t="inlineStr">
        <is>
          <t>Small Business</t>
        </is>
      </c>
      <c r="F621" t="inlineStr">
        <is>
          <t>Direct Sales</t>
        </is>
      </c>
      <c r="G621" t="inlineStr">
        <is>
          <t>Furniture</t>
        </is>
      </c>
      <c r="H621" t="inlineStr">
        <is>
          <t>Cabinet</t>
        </is>
      </c>
      <c r="I621" t="n">
        <v>10</v>
      </c>
      <c r="J621" s="12" t="n">
        <v>10148.62</v>
      </c>
      <c r="K621" s="13" t="n">
        <v>0.05</v>
      </c>
      <c r="L621" s="12" t="n">
        <v>96411.89</v>
      </c>
      <c r="M621" s="12" t="n">
        <v>79159.24000000001</v>
      </c>
      <c r="N621" s="12" t="n">
        <v>17252.65</v>
      </c>
      <c r="O621" t="inlineStr">
        <is>
          <t>Net Banking</t>
        </is>
      </c>
      <c r="P621" t="inlineStr">
        <is>
          <t>Aarav Sharma</t>
        </is>
      </c>
      <c r="Q621" t="inlineStr">
        <is>
          <t>CUST-0926</t>
        </is>
      </c>
      <c r="R621" t="n">
        <v>1</v>
      </c>
      <c r="S621" t="inlineStr">
        <is>
          <t>No</t>
        </is>
      </c>
    </row>
    <row r="622">
      <c r="A622" t="inlineStr">
        <is>
          <t>ORD-2503-00621</t>
        </is>
      </c>
      <c r="B622" s="11" t="n">
        <v>45743</v>
      </c>
      <c r="C622" t="inlineStr">
        <is>
          <t>Central</t>
        </is>
      </c>
      <c r="D622" t="inlineStr">
        <is>
          <t>Bhopal</t>
        </is>
      </c>
      <c r="E622" t="inlineStr">
        <is>
          <t>Small Business</t>
        </is>
      </c>
      <c r="F622" t="inlineStr">
        <is>
          <t>Partner</t>
        </is>
      </c>
      <c r="G622" t="inlineStr">
        <is>
          <t>Furniture</t>
        </is>
      </c>
      <c r="H622" t="inlineStr">
        <is>
          <t>Cabinet</t>
        </is>
      </c>
      <c r="I622" t="n">
        <v>2</v>
      </c>
      <c r="J622" s="12" t="n">
        <v>8595.799999999999</v>
      </c>
      <c r="K622" s="13" t="n">
        <v>0.1</v>
      </c>
      <c r="L622" s="12" t="n">
        <v>15472.44</v>
      </c>
      <c r="M622" s="12" t="n">
        <v>13409.45</v>
      </c>
      <c r="N622" s="12" t="n">
        <v>2062.99</v>
      </c>
      <c r="O622" t="inlineStr">
        <is>
          <t>Debit Card</t>
        </is>
      </c>
      <c r="P622" t="inlineStr">
        <is>
          <t>Meera Joshi</t>
        </is>
      </c>
      <c r="Q622" t="inlineStr">
        <is>
          <t>CUST-0597</t>
        </is>
      </c>
      <c r="R622" t="n">
        <v>8</v>
      </c>
      <c r="S622" t="inlineStr">
        <is>
          <t>Yes</t>
        </is>
      </c>
    </row>
    <row r="623">
      <c r="A623" t="inlineStr">
        <is>
          <t>ORD-2501-00622</t>
        </is>
      </c>
      <c r="B623" s="11" t="n">
        <v>45661</v>
      </c>
      <c r="C623" t="inlineStr">
        <is>
          <t>East</t>
        </is>
      </c>
      <c r="D623" t="inlineStr">
        <is>
          <t>Guwahati</t>
        </is>
      </c>
      <c r="E623" t="inlineStr">
        <is>
          <t>Consumer</t>
        </is>
      </c>
      <c r="F623" t="inlineStr">
        <is>
          <t>Partner</t>
        </is>
      </c>
      <c r="G623" t="inlineStr">
        <is>
          <t>Furniture</t>
        </is>
      </c>
      <c r="H623" t="inlineStr">
        <is>
          <t>Office Chair</t>
        </is>
      </c>
      <c r="I623" t="n">
        <v>2</v>
      </c>
      <c r="J623" s="12" t="n">
        <v>7012.33</v>
      </c>
      <c r="K623" s="13" t="n">
        <v>0.1</v>
      </c>
      <c r="L623" s="12" t="n">
        <v>12622.19</v>
      </c>
      <c r="M623" s="12" t="n">
        <v>9677.02</v>
      </c>
      <c r="N623" s="12" t="n">
        <v>2945.17</v>
      </c>
      <c r="O623" t="inlineStr">
        <is>
          <t>Debit Card</t>
        </is>
      </c>
      <c r="P623" t="inlineStr">
        <is>
          <t>Meera Joshi</t>
        </is>
      </c>
      <c r="Q623" t="inlineStr">
        <is>
          <t>CUST-0454</t>
        </is>
      </c>
      <c r="R623" t="n">
        <v>6</v>
      </c>
      <c r="S623" t="inlineStr">
        <is>
          <t>Yes</t>
        </is>
      </c>
    </row>
    <row r="624">
      <c r="A624" t="inlineStr">
        <is>
          <t>ORD-2505-00623</t>
        </is>
      </c>
      <c r="B624" s="11" t="n">
        <v>45788</v>
      </c>
      <c r="C624" t="inlineStr">
        <is>
          <t>Central</t>
        </is>
      </c>
      <c r="D624" t="inlineStr">
        <is>
          <t>Indore</t>
        </is>
      </c>
      <c r="E624" t="inlineStr">
        <is>
          <t>Corporate</t>
        </is>
      </c>
      <c r="F624" t="inlineStr">
        <is>
          <t>Direct Sales</t>
        </is>
      </c>
      <c r="G624" t="inlineStr">
        <is>
          <t>Furniture</t>
        </is>
      </c>
      <c r="H624" t="inlineStr">
        <is>
          <t>Cabinet</t>
        </is>
      </c>
      <c r="I624" t="n">
        <v>5</v>
      </c>
      <c r="J624" s="12" t="n">
        <v>10053.68</v>
      </c>
      <c r="K624" s="13" t="n">
        <v>0.05</v>
      </c>
      <c r="L624" s="12" t="n">
        <v>47754.98</v>
      </c>
      <c r="M624" s="12" t="n">
        <v>39209.35</v>
      </c>
      <c r="N624" s="12" t="n">
        <v>8545.629999999999</v>
      </c>
      <c r="O624" t="inlineStr">
        <is>
          <t>Cash</t>
        </is>
      </c>
      <c r="P624" t="inlineStr">
        <is>
          <t>Aarav Sharma</t>
        </is>
      </c>
      <c r="Q624" t="inlineStr">
        <is>
          <t>CUST-0562</t>
        </is>
      </c>
      <c r="R624" t="n">
        <v>2</v>
      </c>
      <c r="S624" t="inlineStr">
        <is>
          <t>No</t>
        </is>
      </c>
    </row>
    <row r="625">
      <c r="A625" t="inlineStr">
        <is>
          <t>ORD-2508-00624</t>
        </is>
      </c>
      <c r="B625" s="11" t="n">
        <v>45873</v>
      </c>
      <c r="C625" t="inlineStr">
        <is>
          <t>Central</t>
        </is>
      </c>
      <c r="D625" t="inlineStr">
        <is>
          <t>Bhopal</t>
        </is>
      </c>
      <c r="E625" t="inlineStr">
        <is>
          <t>Corporate</t>
        </is>
      </c>
      <c r="F625" t="inlineStr">
        <is>
          <t>Partner</t>
        </is>
      </c>
      <c r="G625" t="inlineStr">
        <is>
          <t>Accessories</t>
        </is>
      </c>
      <c r="H625" t="inlineStr">
        <is>
          <t>Laptop Stand</t>
        </is>
      </c>
      <c r="I625" t="n">
        <v>8</v>
      </c>
      <c r="J625" s="12" t="n">
        <v>1978.39</v>
      </c>
      <c r="K625" s="13" t="n">
        <v>0.1</v>
      </c>
      <c r="L625" s="12" t="n">
        <v>14244.41</v>
      </c>
      <c r="M625" s="12" t="n">
        <v>11078.98</v>
      </c>
      <c r="N625" s="12" t="n">
        <v>3165.43</v>
      </c>
      <c r="O625" t="inlineStr">
        <is>
          <t>Debit Card</t>
        </is>
      </c>
      <c r="P625" t="inlineStr">
        <is>
          <t>Anaya Rao</t>
        </is>
      </c>
      <c r="Q625" t="inlineStr">
        <is>
          <t>CUST-0556</t>
        </is>
      </c>
      <c r="R625" t="n">
        <v>3</v>
      </c>
      <c r="S625" t="inlineStr">
        <is>
          <t>Yes</t>
        </is>
      </c>
    </row>
    <row r="626">
      <c r="A626" t="inlineStr">
        <is>
          <t>ORD-2411-00625</t>
        </is>
      </c>
      <c r="B626" s="11" t="n">
        <v>45619</v>
      </c>
      <c r="C626" t="inlineStr">
        <is>
          <t>East</t>
        </is>
      </c>
      <c r="D626" t="inlineStr">
        <is>
          <t>Guwahati</t>
        </is>
      </c>
      <c r="E626" t="inlineStr">
        <is>
          <t>Corporate</t>
        </is>
      </c>
      <c r="F626" t="inlineStr">
        <is>
          <t>Partner</t>
        </is>
      </c>
      <c r="G626" t="inlineStr">
        <is>
          <t>Furniture</t>
        </is>
      </c>
      <c r="H626" t="inlineStr">
        <is>
          <t>Desk</t>
        </is>
      </c>
      <c r="I626" t="n">
        <v>1</v>
      </c>
      <c r="J626" s="12" t="n">
        <v>11939.9</v>
      </c>
      <c r="K626" s="13" t="n">
        <v>0.1</v>
      </c>
      <c r="L626" s="12" t="n">
        <v>10745.91</v>
      </c>
      <c r="M626" s="12" t="n">
        <v>8954.92</v>
      </c>
      <c r="N626" s="12" t="n">
        <v>1790.99</v>
      </c>
      <c r="O626" t="inlineStr">
        <is>
          <t>Net Banking</t>
        </is>
      </c>
      <c r="P626" t="inlineStr">
        <is>
          <t>Anaya Rao</t>
        </is>
      </c>
      <c r="Q626" t="inlineStr">
        <is>
          <t>CUST-0081</t>
        </is>
      </c>
      <c r="R626" t="n">
        <v>3</v>
      </c>
      <c r="S626" t="inlineStr">
        <is>
          <t>No</t>
        </is>
      </c>
    </row>
    <row r="627">
      <c r="A627" t="inlineStr">
        <is>
          <t>ORD-2504-00626</t>
        </is>
      </c>
      <c r="B627" s="11" t="n">
        <v>45766</v>
      </c>
      <c r="C627" t="inlineStr">
        <is>
          <t>East</t>
        </is>
      </c>
      <c r="D627" t="inlineStr">
        <is>
          <t>Bhubaneswar</t>
        </is>
      </c>
      <c r="E627" t="inlineStr">
        <is>
          <t>Consumer</t>
        </is>
      </c>
      <c r="F627" t="inlineStr">
        <is>
          <t>Retail Store</t>
        </is>
      </c>
      <c r="G627" t="inlineStr">
        <is>
          <t>Accessories</t>
        </is>
      </c>
      <c r="H627" t="inlineStr">
        <is>
          <t>Laptop Stand</t>
        </is>
      </c>
      <c r="I627" t="n">
        <v>4</v>
      </c>
      <c r="J627" s="12" t="n">
        <v>1677.51</v>
      </c>
      <c r="K627" s="13" t="n">
        <v>0.2</v>
      </c>
      <c r="L627" s="12" t="n">
        <v>5368.03</v>
      </c>
      <c r="M627" s="12" t="n">
        <v>4697.03</v>
      </c>
      <c r="N627" s="12" t="n">
        <v>671</v>
      </c>
      <c r="O627" t="inlineStr">
        <is>
          <t>Debit Card</t>
        </is>
      </c>
      <c r="P627" t="inlineStr">
        <is>
          <t>Meera Joshi</t>
        </is>
      </c>
      <c r="Q627" t="inlineStr">
        <is>
          <t>CUST-0940</t>
        </is>
      </c>
      <c r="R627" t="n">
        <v>5</v>
      </c>
      <c r="S627" t="inlineStr">
        <is>
          <t>Yes</t>
        </is>
      </c>
    </row>
    <row r="628">
      <c r="A628" t="inlineStr">
        <is>
          <t>ORD-2408-00627</t>
        </is>
      </c>
      <c r="B628" s="11" t="n">
        <v>45530</v>
      </c>
      <c r="C628" t="inlineStr">
        <is>
          <t>East</t>
        </is>
      </c>
      <c r="D628" t="inlineStr">
        <is>
          <t>Bhubaneswar</t>
        </is>
      </c>
      <c r="E628" t="inlineStr">
        <is>
          <t>Consumer</t>
        </is>
      </c>
      <c r="F628" t="inlineStr">
        <is>
          <t>Retail Store</t>
        </is>
      </c>
      <c r="G628" t="inlineStr">
        <is>
          <t>Technology</t>
        </is>
      </c>
      <c r="H628" t="inlineStr">
        <is>
          <t>Printer</t>
        </is>
      </c>
      <c r="I628" t="n">
        <v>2</v>
      </c>
      <c r="J628" s="12" t="n">
        <v>10052.42</v>
      </c>
      <c r="K628" s="13" t="n">
        <v>0</v>
      </c>
      <c r="L628" s="12" t="n">
        <v>20104.84</v>
      </c>
      <c r="M628" s="12" t="n">
        <v>16485.97</v>
      </c>
      <c r="N628" s="12" t="n">
        <v>3618.87</v>
      </c>
      <c r="O628" t="inlineStr">
        <is>
          <t>Debit Card</t>
        </is>
      </c>
      <c r="P628" t="inlineStr">
        <is>
          <t>Sara Khan</t>
        </is>
      </c>
      <c r="Q628" t="inlineStr">
        <is>
          <t>CUST-0353</t>
        </is>
      </c>
      <c r="R628" t="n">
        <v>2</v>
      </c>
      <c r="S628" t="inlineStr">
        <is>
          <t>No</t>
        </is>
      </c>
    </row>
    <row r="629">
      <c r="A629" t="inlineStr">
        <is>
          <t>ORD-2512-00628</t>
        </is>
      </c>
      <c r="B629" s="11" t="n">
        <v>45994</v>
      </c>
      <c r="C629" t="inlineStr">
        <is>
          <t>North</t>
        </is>
      </c>
      <c r="D629" t="inlineStr">
        <is>
          <t>Chandigarh</t>
        </is>
      </c>
      <c r="E629" t="inlineStr">
        <is>
          <t>Education</t>
        </is>
      </c>
      <c r="F629" t="inlineStr">
        <is>
          <t>Partner</t>
        </is>
      </c>
      <c r="G629" t="inlineStr">
        <is>
          <t>Technology</t>
        </is>
      </c>
      <c r="H629" t="inlineStr">
        <is>
          <t>Keyboard</t>
        </is>
      </c>
      <c r="I629" t="n">
        <v>5</v>
      </c>
      <c r="J629" s="12" t="n">
        <v>1499.76</v>
      </c>
      <c r="K629" s="13" t="n">
        <v>0</v>
      </c>
      <c r="L629" s="12" t="n">
        <v>7498.8</v>
      </c>
      <c r="M629" s="12" t="n">
        <v>5324.15</v>
      </c>
      <c r="N629" s="12" t="n">
        <v>2174.65</v>
      </c>
      <c r="O629" t="inlineStr">
        <is>
          <t>Debit Card</t>
        </is>
      </c>
      <c r="P629" t="inlineStr">
        <is>
          <t>Sara Khan</t>
        </is>
      </c>
      <c r="Q629" t="inlineStr">
        <is>
          <t>CUST-0203</t>
        </is>
      </c>
      <c r="R629" t="n">
        <v>3</v>
      </c>
      <c r="S629" t="inlineStr">
        <is>
          <t>Yes</t>
        </is>
      </c>
    </row>
    <row r="630">
      <c r="A630" t="inlineStr">
        <is>
          <t>ORD-2406-00629</t>
        </is>
      </c>
      <c r="B630" s="11" t="n">
        <v>45468</v>
      </c>
      <c r="C630" t="inlineStr">
        <is>
          <t>East</t>
        </is>
      </c>
      <c r="D630" t="inlineStr">
        <is>
          <t>Bhubaneswar</t>
        </is>
      </c>
      <c r="E630" t="inlineStr">
        <is>
          <t>Corporate</t>
        </is>
      </c>
      <c r="F630" t="inlineStr">
        <is>
          <t>Online</t>
        </is>
      </c>
      <c r="G630" t="inlineStr">
        <is>
          <t>Office Supplies</t>
        </is>
      </c>
      <c r="H630" t="inlineStr">
        <is>
          <t>File Folder</t>
        </is>
      </c>
      <c r="I630" t="n">
        <v>3</v>
      </c>
      <c r="J630" s="12" t="n">
        <v>122.66</v>
      </c>
      <c r="K630" s="13" t="n">
        <v>0.15</v>
      </c>
      <c r="L630" s="12" t="n">
        <v>312.78</v>
      </c>
      <c r="M630" s="12" t="n">
        <v>213.43</v>
      </c>
      <c r="N630" s="12" t="n">
        <v>99.34999999999999</v>
      </c>
      <c r="O630" t="inlineStr">
        <is>
          <t>Debit Card</t>
        </is>
      </c>
      <c r="P630" t="inlineStr">
        <is>
          <t>Vivaan Gupta</t>
        </is>
      </c>
      <c r="Q630" t="inlineStr">
        <is>
          <t>CUST-0583</t>
        </is>
      </c>
      <c r="R630" t="n">
        <v>6</v>
      </c>
      <c r="S630" t="inlineStr">
        <is>
          <t>Yes</t>
        </is>
      </c>
    </row>
    <row r="631">
      <c r="A631" t="inlineStr">
        <is>
          <t>ORD-2403-00630</t>
        </is>
      </c>
      <c r="B631" s="11" t="n">
        <v>45372</v>
      </c>
      <c r="C631" t="inlineStr">
        <is>
          <t>North</t>
        </is>
      </c>
      <c r="D631" t="inlineStr">
        <is>
          <t>Lucknow</t>
        </is>
      </c>
      <c r="E631" t="inlineStr">
        <is>
          <t>Small Business</t>
        </is>
      </c>
      <c r="F631" t="inlineStr">
        <is>
          <t>Retail Store</t>
        </is>
      </c>
      <c r="G631" t="inlineStr">
        <is>
          <t>Technology</t>
        </is>
      </c>
      <c r="H631" t="inlineStr">
        <is>
          <t>Keyboard</t>
        </is>
      </c>
      <c r="I631" t="n">
        <v>10</v>
      </c>
      <c r="J631" s="12" t="n">
        <v>1576.99</v>
      </c>
      <c r="K631" s="13" t="n">
        <v>0.2</v>
      </c>
      <c r="L631" s="12" t="n">
        <v>12615.92</v>
      </c>
      <c r="M631" s="12" t="n">
        <v>11196.63</v>
      </c>
      <c r="N631" s="12" t="n">
        <v>1419.29</v>
      </c>
      <c r="O631" t="inlineStr">
        <is>
          <t>Net Banking</t>
        </is>
      </c>
      <c r="P631" t="inlineStr">
        <is>
          <t>Vivaan Gupta</t>
        </is>
      </c>
      <c r="Q631" t="inlineStr">
        <is>
          <t>CUST-0700</t>
        </is>
      </c>
      <c r="R631" t="n">
        <v>5</v>
      </c>
      <c r="S631" t="inlineStr">
        <is>
          <t>Yes</t>
        </is>
      </c>
    </row>
    <row r="632">
      <c r="A632" t="inlineStr">
        <is>
          <t>ORD-2403-00631</t>
        </is>
      </c>
      <c r="B632" s="11" t="n">
        <v>45360</v>
      </c>
      <c r="C632" t="inlineStr">
        <is>
          <t>West</t>
        </is>
      </c>
      <c r="D632" t="inlineStr">
        <is>
          <t>Ahmedabad</t>
        </is>
      </c>
      <c r="E632" t="inlineStr">
        <is>
          <t>Small Business</t>
        </is>
      </c>
      <c r="F632" t="inlineStr">
        <is>
          <t>Partner</t>
        </is>
      </c>
      <c r="G632" t="inlineStr">
        <is>
          <t>Office Supplies</t>
        </is>
      </c>
      <c r="H632" t="inlineStr">
        <is>
          <t>Pen Box</t>
        </is>
      </c>
      <c r="I632" t="n">
        <v>2</v>
      </c>
      <c r="J632" s="12" t="n">
        <v>193.98</v>
      </c>
      <c r="K632" s="13" t="n">
        <v>0</v>
      </c>
      <c r="L632" s="12" t="n">
        <v>387.96</v>
      </c>
      <c r="M632" s="12" t="n">
        <v>236.66</v>
      </c>
      <c r="N632" s="12" t="n">
        <v>151.3</v>
      </c>
      <c r="O632" t="inlineStr">
        <is>
          <t>UPI</t>
        </is>
      </c>
      <c r="P632" t="inlineStr">
        <is>
          <t>Ishaan Mehta</t>
        </is>
      </c>
      <c r="Q632" t="inlineStr">
        <is>
          <t>CUST-0607</t>
        </is>
      </c>
      <c r="R632" t="n">
        <v>3</v>
      </c>
      <c r="S632" t="inlineStr">
        <is>
          <t>No</t>
        </is>
      </c>
    </row>
    <row r="633">
      <c r="A633" t="inlineStr">
        <is>
          <t>ORD-2404-00632</t>
        </is>
      </c>
      <c r="B633" s="11" t="n">
        <v>45390</v>
      </c>
      <c r="C633" t="inlineStr">
        <is>
          <t>West</t>
        </is>
      </c>
      <c r="D633" t="inlineStr">
        <is>
          <t>Mumbai</t>
        </is>
      </c>
      <c r="E633" t="inlineStr">
        <is>
          <t>Education</t>
        </is>
      </c>
      <c r="F633" t="inlineStr">
        <is>
          <t>Partner</t>
        </is>
      </c>
      <c r="G633" t="inlineStr">
        <is>
          <t>Technology</t>
        </is>
      </c>
      <c r="H633" t="inlineStr">
        <is>
          <t>Keyboard</t>
        </is>
      </c>
      <c r="I633" t="n">
        <v>12</v>
      </c>
      <c r="J633" s="12" t="n">
        <v>1535.88</v>
      </c>
      <c r="K633" s="13" t="n">
        <v>0.1</v>
      </c>
      <c r="L633" s="12" t="n">
        <v>16587.5</v>
      </c>
      <c r="M633" s="12" t="n">
        <v>13085.7</v>
      </c>
      <c r="N633" s="12" t="n">
        <v>3501.8</v>
      </c>
      <c r="O633" t="inlineStr">
        <is>
          <t>Net Banking</t>
        </is>
      </c>
      <c r="P633" t="inlineStr">
        <is>
          <t>Kabir Singh</t>
        </is>
      </c>
      <c r="Q633" t="inlineStr">
        <is>
          <t>CUST-0819</t>
        </is>
      </c>
      <c r="R633" t="n">
        <v>3</v>
      </c>
      <c r="S633" t="inlineStr">
        <is>
          <t>Yes</t>
        </is>
      </c>
    </row>
    <row r="634">
      <c r="A634" t="inlineStr">
        <is>
          <t>ORD-2501-00633</t>
        </is>
      </c>
      <c r="B634" s="11" t="n">
        <v>45660</v>
      </c>
      <c r="C634" t="inlineStr">
        <is>
          <t>West</t>
        </is>
      </c>
      <c r="D634" t="inlineStr">
        <is>
          <t>Surat</t>
        </is>
      </c>
      <c r="E634" t="inlineStr">
        <is>
          <t>Consumer</t>
        </is>
      </c>
      <c r="F634" t="inlineStr">
        <is>
          <t>Online</t>
        </is>
      </c>
      <c r="G634" t="inlineStr">
        <is>
          <t>Office Supplies</t>
        </is>
      </c>
      <c r="H634" t="inlineStr">
        <is>
          <t>File Folder</t>
        </is>
      </c>
      <c r="I634" t="n">
        <v>3</v>
      </c>
      <c r="J634" s="12" t="n">
        <v>99.91</v>
      </c>
      <c r="K634" s="13" t="n">
        <v>0.1</v>
      </c>
      <c r="L634" s="12" t="n">
        <v>269.76</v>
      </c>
      <c r="M634" s="12" t="n">
        <v>173.84</v>
      </c>
      <c r="N634" s="12" t="n">
        <v>95.92</v>
      </c>
      <c r="O634" t="inlineStr">
        <is>
          <t>Cash</t>
        </is>
      </c>
      <c r="P634" t="inlineStr">
        <is>
          <t>Tara Kapoor</t>
        </is>
      </c>
      <c r="Q634" t="inlineStr">
        <is>
          <t>CUST-0811</t>
        </is>
      </c>
      <c r="R634" t="n">
        <v>3</v>
      </c>
      <c r="S634" t="inlineStr">
        <is>
          <t>Yes</t>
        </is>
      </c>
    </row>
    <row r="635">
      <c r="A635" t="inlineStr">
        <is>
          <t>ORD-2404-00634</t>
        </is>
      </c>
      <c r="B635" s="11" t="n">
        <v>45407</v>
      </c>
      <c r="C635" t="inlineStr">
        <is>
          <t>West</t>
        </is>
      </c>
      <c r="D635" t="inlineStr">
        <is>
          <t>Surat</t>
        </is>
      </c>
      <c r="E635" t="inlineStr">
        <is>
          <t>Small Business</t>
        </is>
      </c>
      <c r="F635" t="inlineStr">
        <is>
          <t>Online</t>
        </is>
      </c>
      <c r="G635" t="inlineStr">
        <is>
          <t>Office Supplies</t>
        </is>
      </c>
      <c r="H635" t="inlineStr">
        <is>
          <t>Stapler</t>
        </is>
      </c>
      <c r="I635" t="n">
        <v>2</v>
      </c>
      <c r="J635" s="12" t="n">
        <v>305.33</v>
      </c>
      <c r="K635" s="13" t="n">
        <v>0.05</v>
      </c>
      <c r="L635" s="12" t="n">
        <v>580.13</v>
      </c>
      <c r="M635" s="12" t="n">
        <v>409.14</v>
      </c>
      <c r="N635" s="12" t="n">
        <v>170.99</v>
      </c>
      <c r="O635" t="inlineStr">
        <is>
          <t>Credit Card</t>
        </is>
      </c>
      <c r="P635" t="inlineStr">
        <is>
          <t>Kabir Singh</t>
        </is>
      </c>
      <c r="Q635" t="inlineStr">
        <is>
          <t>CUST-0836</t>
        </is>
      </c>
      <c r="R635" t="n">
        <v>6</v>
      </c>
      <c r="S635" t="inlineStr">
        <is>
          <t>No</t>
        </is>
      </c>
    </row>
    <row r="636">
      <c r="A636" t="inlineStr">
        <is>
          <t>ORD-2507-00635</t>
        </is>
      </c>
      <c r="B636" s="11" t="n">
        <v>45864</v>
      </c>
      <c r="C636" t="inlineStr">
        <is>
          <t>East</t>
        </is>
      </c>
      <c r="D636" t="inlineStr">
        <is>
          <t>Kolkata</t>
        </is>
      </c>
      <c r="E636" t="inlineStr">
        <is>
          <t>Consumer</t>
        </is>
      </c>
      <c r="F636" t="inlineStr">
        <is>
          <t>Online</t>
        </is>
      </c>
      <c r="G636" t="inlineStr">
        <is>
          <t>Accessories</t>
        </is>
      </c>
      <c r="H636" t="inlineStr">
        <is>
          <t>Webcam</t>
        </is>
      </c>
      <c r="I636" t="n">
        <v>3</v>
      </c>
      <c r="J636" s="12" t="n">
        <v>3633.64</v>
      </c>
      <c r="K636" s="13" t="n">
        <v>0.15</v>
      </c>
      <c r="L636" s="12" t="n">
        <v>9265.780000000001</v>
      </c>
      <c r="M636" s="12" t="n">
        <v>8284.700000000001</v>
      </c>
      <c r="N636" s="12" t="n">
        <v>981.08</v>
      </c>
      <c r="O636" t="inlineStr">
        <is>
          <t>UPI</t>
        </is>
      </c>
      <c r="P636" t="inlineStr">
        <is>
          <t>Rohan Verma</t>
        </is>
      </c>
      <c r="Q636" t="inlineStr">
        <is>
          <t>CUST-0751</t>
        </is>
      </c>
      <c r="R636" t="n">
        <v>4</v>
      </c>
      <c r="S636" t="inlineStr">
        <is>
          <t>No</t>
        </is>
      </c>
    </row>
    <row r="637">
      <c r="A637" t="inlineStr">
        <is>
          <t>ORD-2502-00636</t>
        </is>
      </c>
      <c r="B637" s="11" t="n">
        <v>45704</v>
      </c>
      <c r="C637" t="inlineStr">
        <is>
          <t>East</t>
        </is>
      </c>
      <c r="D637" t="inlineStr">
        <is>
          <t>Kolkata</t>
        </is>
      </c>
      <c r="E637" t="inlineStr">
        <is>
          <t>Education</t>
        </is>
      </c>
      <c r="F637" t="inlineStr">
        <is>
          <t>Online</t>
        </is>
      </c>
      <c r="G637" t="inlineStr">
        <is>
          <t>Furniture</t>
        </is>
      </c>
      <c r="H637" t="inlineStr">
        <is>
          <t>Bookshelf</t>
        </is>
      </c>
      <c r="I637" t="n">
        <v>3</v>
      </c>
      <c r="J637" s="12" t="n">
        <v>5438.71</v>
      </c>
      <c r="K637" s="13" t="n">
        <v>0</v>
      </c>
      <c r="L637" s="12" t="n">
        <v>16316.13</v>
      </c>
      <c r="M637" s="12" t="n">
        <v>11910.77</v>
      </c>
      <c r="N637" s="12" t="n">
        <v>4405.36</v>
      </c>
      <c r="O637" t="inlineStr">
        <is>
          <t>Credit Card</t>
        </is>
      </c>
      <c r="P637" t="inlineStr">
        <is>
          <t>Rohan Verma</t>
        </is>
      </c>
      <c r="Q637" t="inlineStr">
        <is>
          <t>CUST-0085</t>
        </is>
      </c>
      <c r="R637" t="n">
        <v>4</v>
      </c>
      <c r="S637" t="inlineStr">
        <is>
          <t>Yes</t>
        </is>
      </c>
    </row>
    <row r="638">
      <c r="A638" t="inlineStr">
        <is>
          <t>ORD-2409-00637</t>
        </is>
      </c>
      <c r="B638" s="11" t="n">
        <v>45538</v>
      </c>
      <c r="C638" t="inlineStr">
        <is>
          <t>West</t>
        </is>
      </c>
      <c r="D638" t="inlineStr">
        <is>
          <t>Pune</t>
        </is>
      </c>
      <c r="E638" t="inlineStr">
        <is>
          <t>Education</t>
        </is>
      </c>
      <c r="F638" t="inlineStr">
        <is>
          <t>Partner</t>
        </is>
      </c>
      <c r="G638" t="inlineStr">
        <is>
          <t>Office Supplies</t>
        </is>
      </c>
      <c r="H638" t="inlineStr">
        <is>
          <t>File Folder</t>
        </is>
      </c>
      <c r="I638" t="n">
        <v>1</v>
      </c>
      <c r="J638" s="12" t="n">
        <v>106.35</v>
      </c>
      <c r="K638" s="13" t="n">
        <v>0.1</v>
      </c>
      <c r="L638" s="12" t="n">
        <v>95.72</v>
      </c>
      <c r="M638" s="12" t="n">
        <v>61.68</v>
      </c>
      <c r="N638" s="12" t="n">
        <v>34.04</v>
      </c>
      <c r="O638" t="inlineStr">
        <is>
          <t>Net Banking</t>
        </is>
      </c>
      <c r="P638" t="inlineStr">
        <is>
          <t>Tara Kapoor</t>
        </is>
      </c>
      <c r="Q638" t="inlineStr">
        <is>
          <t>CUST-0897</t>
        </is>
      </c>
      <c r="R638" t="n">
        <v>3</v>
      </c>
      <c r="S638" t="inlineStr">
        <is>
          <t>No</t>
        </is>
      </c>
    </row>
    <row r="639">
      <c r="A639" t="inlineStr">
        <is>
          <t>ORD-2406-00638</t>
        </is>
      </c>
      <c r="B639" s="11" t="n">
        <v>45445</v>
      </c>
      <c r="C639" t="inlineStr">
        <is>
          <t>East</t>
        </is>
      </c>
      <c r="D639" t="inlineStr">
        <is>
          <t>Kolkata</t>
        </is>
      </c>
      <c r="E639" t="inlineStr">
        <is>
          <t>Corporate</t>
        </is>
      </c>
      <c r="F639" t="inlineStr">
        <is>
          <t>Direct Sales</t>
        </is>
      </c>
      <c r="G639" t="inlineStr">
        <is>
          <t>Accessories</t>
        </is>
      </c>
      <c r="H639" t="inlineStr">
        <is>
          <t>Laptop Stand</t>
        </is>
      </c>
      <c r="I639" t="n">
        <v>8</v>
      </c>
      <c r="J639" s="12" t="n">
        <v>1974.68</v>
      </c>
      <c r="K639" s="13" t="n">
        <v>0.03</v>
      </c>
      <c r="L639" s="12" t="n">
        <v>15323.52</v>
      </c>
      <c r="M639" s="12" t="n">
        <v>11058.21</v>
      </c>
      <c r="N639" s="12" t="n">
        <v>4265.31</v>
      </c>
      <c r="O639" t="inlineStr">
        <is>
          <t>UPI</t>
        </is>
      </c>
      <c r="P639" t="inlineStr">
        <is>
          <t>Kabir Singh</t>
        </is>
      </c>
      <c r="Q639" t="inlineStr">
        <is>
          <t>CUST-0595</t>
        </is>
      </c>
      <c r="R639" t="n">
        <v>3</v>
      </c>
      <c r="S639" t="inlineStr">
        <is>
          <t>No</t>
        </is>
      </c>
    </row>
    <row r="640">
      <c r="A640" t="inlineStr">
        <is>
          <t>ORD-2403-00639</t>
        </is>
      </c>
      <c r="B640" s="11" t="n">
        <v>45353</v>
      </c>
      <c r="C640" t="inlineStr">
        <is>
          <t>South</t>
        </is>
      </c>
      <c r="D640" t="inlineStr">
        <is>
          <t>Kochi</t>
        </is>
      </c>
      <c r="E640" t="inlineStr">
        <is>
          <t>Consumer</t>
        </is>
      </c>
      <c r="F640" t="inlineStr">
        <is>
          <t>Retail Store</t>
        </is>
      </c>
      <c r="G640" t="inlineStr">
        <is>
          <t>Office Supplies</t>
        </is>
      </c>
      <c r="H640" t="inlineStr">
        <is>
          <t>Paper Ream</t>
        </is>
      </c>
      <c r="I640" t="n">
        <v>6</v>
      </c>
      <c r="J640" s="12" t="n">
        <v>494.63</v>
      </c>
      <c r="K640" s="13" t="n">
        <v>0.05</v>
      </c>
      <c r="L640" s="12" t="n">
        <v>2819.39</v>
      </c>
      <c r="M640" s="12" t="n">
        <v>2225.84</v>
      </c>
      <c r="N640" s="12" t="n">
        <v>593.55</v>
      </c>
      <c r="O640" t="inlineStr">
        <is>
          <t>Net Banking</t>
        </is>
      </c>
      <c r="P640" t="inlineStr">
        <is>
          <t>Anaya Rao</t>
        </is>
      </c>
      <c r="Q640" t="inlineStr">
        <is>
          <t>CUST-0768</t>
        </is>
      </c>
      <c r="R640" t="n">
        <v>6</v>
      </c>
      <c r="S640" t="inlineStr">
        <is>
          <t>No</t>
        </is>
      </c>
    </row>
    <row r="641">
      <c r="A641" t="inlineStr">
        <is>
          <t>ORD-2403-00640</t>
        </is>
      </c>
      <c r="B641" s="11" t="n">
        <v>45363</v>
      </c>
      <c r="C641" t="inlineStr">
        <is>
          <t>East</t>
        </is>
      </c>
      <c r="D641" t="inlineStr">
        <is>
          <t>Bhubaneswar</t>
        </is>
      </c>
      <c r="E641" t="inlineStr">
        <is>
          <t>Corporate</t>
        </is>
      </c>
      <c r="F641" t="inlineStr">
        <is>
          <t>Retail Store</t>
        </is>
      </c>
      <c r="G641" t="inlineStr">
        <is>
          <t>Office Supplies</t>
        </is>
      </c>
      <c r="H641" t="inlineStr">
        <is>
          <t>Notebook Pack</t>
        </is>
      </c>
      <c r="I641" t="n">
        <v>8</v>
      </c>
      <c r="J641" s="12" t="n">
        <v>365.41</v>
      </c>
      <c r="K641" s="13" t="n">
        <v>0.15</v>
      </c>
      <c r="L641" s="12" t="n">
        <v>2484.79</v>
      </c>
      <c r="M641" s="12" t="n">
        <v>1870.9</v>
      </c>
      <c r="N641" s="12" t="n">
        <v>613.89</v>
      </c>
      <c r="O641" t="inlineStr">
        <is>
          <t>Debit Card</t>
        </is>
      </c>
      <c r="P641" t="inlineStr">
        <is>
          <t>Rohan Verma</t>
        </is>
      </c>
      <c r="Q641" t="inlineStr">
        <is>
          <t>CUST-0935</t>
        </is>
      </c>
      <c r="R641" t="n">
        <v>6</v>
      </c>
      <c r="S641" t="inlineStr">
        <is>
          <t>No</t>
        </is>
      </c>
    </row>
    <row r="642">
      <c r="A642" t="inlineStr">
        <is>
          <t>ORD-2409-00641</t>
        </is>
      </c>
      <c r="B642" s="11" t="n">
        <v>45542</v>
      </c>
      <c r="C642" t="inlineStr">
        <is>
          <t>East</t>
        </is>
      </c>
      <c r="D642" t="inlineStr">
        <is>
          <t>Kolkata</t>
        </is>
      </c>
      <c r="E642" t="inlineStr">
        <is>
          <t>Corporate</t>
        </is>
      </c>
      <c r="F642" t="inlineStr">
        <is>
          <t>Retail Store</t>
        </is>
      </c>
      <c r="G642" t="inlineStr">
        <is>
          <t>Technology</t>
        </is>
      </c>
      <c r="H642" t="inlineStr">
        <is>
          <t>Laptop</t>
        </is>
      </c>
      <c r="I642" t="n">
        <v>2</v>
      </c>
      <c r="J642" s="12" t="n">
        <v>43668.36</v>
      </c>
      <c r="K642" s="13" t="n">
        <v>0.2</v>
      </c>
      <c r="L642" s="12" t="n">
        <v>69869.38</v>
      </c>
      <c r="M642" s="12" t="n">
        <v>75109.58</v>
      </c>
      <c r="N642" s="12" t="n">
        <v>-5240.2</v>
      </c>
      <c r="O642" t="inlineStr">
        <is>
          <t>Credit Card</t>
        </is>
      </c>
      <c r="P642" t="inlineStr">
        <is>
          <t>Meera Joshi</t>
        </is>
      </c>
      <c r="Q642" t="inlineStr">
        <is>
          <t>CUST-0239</t>
        </is>
      </c>
      <c r="R642" t="n">
        <v>2</v>
      </c>
      <c r="S642" t="inlineStr">
        <is>
          <t>Yes</t>
        </is>
      </c>
    </row>
    <row r="643">
      <c r="A643" t="inlineStr">
        <is>
          <t>ORD-2507-00642</t>
        </is>
      </c>
      <c r="B643" s="11" t="n">
        <v>45850</v>
      </c>
      <c r="C643" t="inlineStr">
        <is>
          <t>South</t>
        </is>
      </c>
      <c r="D643" t="inlineStr">
        <is>
          <t>Hyderabad</t>
        </is>
      </c>
      <c r="E643" t="inlineStr">
        <is>
          <t>Consumer</t>
        </is>
      </c>
      <c r="F643" t="inlineStr">
        <is>
          <t>Direct Sales</t>
        </is>
      </c>
      <c r="G643" t="inlineStr">
        <is>
          <t>Office Supplies</t>
        </is>
      </c>
      <c r="H643" t="inlineStr">
        <is>
          <t>Marker Set</t>
        </is>
      </c>
      <c r="I643" t="n">
        <v>3</v>
      </c>
      <c r="J643" s="12" t="n">
        <v>269.07</v>
      </c>
      <c r="K643" s="13" t="n">
        <v>0.1</v>
      </c>
      <c r="L643" s="12" t="n">
        <v>726.49</v>
      </c>
      <c r="M643" s="12" t="n">
        <v>524.6900000000001</v>
      </c>
      <c r="N643" s="12" t="n">
        <v>201.8</v>
      </c>
      <c r="O643" t="inlineStr">
        <is>
          <t>Debit Card</t>
        </is>
      </c>
      <c r="P643" t="inlineStr">
        <is>
          <t>Meera Joshi</t>
        </is>
      </c>
      <c r="Q643" t="inlineStr">
        <is>
          <t>CUST-0417</t>
        </is>
      </c>
      <c r="R643" t="n">
        <v>3</v>
      </c>
      <c r="S643" t="inlineStr">
        <is>
          <t>No</t>
        </is>
      </c>
    </row>
    <row r="644">
      <c r="A644" t="inlineStr">
        <is>
          <t>ORD-2410-00643</t>
        </is>
      </c>
      <c r="B644" s="11" t="n">
        <v>45586</v>
      </c>
      <c r="C644" t="inlineStr">
        <is>
          <t>West</t>
        </is>
      </c>
      <c r="D644" t="inlineStr">
        <is>
          <t>Pune</t>
        </is>
      </c>
      <c r="E644" t="inlineStr">
        <is>
          <t>Corporate</t>
        </is>
      </c>
      <c r="F644" t="inlineStr">
        <is>
          <t>Partner</t>
        </is>
      </c>
      <c r="G644" t="inlineStr">
        <is>
          <t>Technology</t>
        </is>
      </c>
      <c r="H644" t="inlineStr">
        <is>
          <t>Monitor</t>
        </is>
      </c>
      <c r="I644" t="n">
        <v>3</v>
      </c>
      <c r="J644" s="12" t="n">
        <v>13692.51</v>
      </c>
      <c r="K644" s="13" t="n">
        <v>0.05</v>
      </c>
      <c r="L644" s="12" t="n">
        <v>39023.65</v>
      </c>
      <c r="M644" s="12" t="n">
        <v>32862.02</v>
      </c>
      <c r="N644" s="12" t="n">
        <v>6161.63</v>
      </c>
      <c r="O644" t="inlineStr">
        <is>
          <t>Debit Card</t>
        </is>
      </c>
      <c r="P644" t="inlineStr">
        <is>
          <t>Diya Patel</t>
        </is>
      </c>
      <c r="Q644" t="inlineStr">
        <is>
          <t>CUST-0713</t>
        </is>
      </c>
      <c r="R644" t="n">
        <v>1</v>
      </c>
      <c r="S644" t="inlineStr">
        <is>
          <t>No</t>
        </is>
      </c>
    </row>
    <row r="645">
      <c r="A645" t="inlineStr">
        <is>
          <t>ORD-2410-00644</t>
        </is>
      </c>
      <c r="B645" s="11" t="n">
        <v>45578</v>
      </c>
      <c r="C645" t="inlineStr">
        <is>
          <t>East</t>
        </is>
      </c>
      <c r="D645" t="inlineStr">
        <is>
          <t>Patna</t>
        </is>
      </c>
      <c r="E645" t="inlineStr">
        <is>
          <t>Consumer</t>
        </is>
      </c>
      <c r="F645" t="inlineStr">
        <is>
          <t>Partner</t>
        </is>
      </c>
      <c r="G645" t="inlineStr">
        <is>
          <t>Furniture</t>
        </is>
      </c>
      <c r="H645" t="inlineStr">
        <is>
          <t>Bookshelf</t>
        </is>
      </c>
      <c r="I645" t="n">
        <v>3</v>
      </c>
      <c r="J645" s="12" t="n">
        <v>6525.76</v>
      </c>
      <c r="K645" s="13" t="n">
        <v>0.05</v>
      </c>
      <c r="L645" s="12" t="n">
        <v>18598.42</v>
      </c>
      <c r="M645" s="12" t="n">
        <v>14291.41</v>
      </c>
      <c r="N645" s="12" t="n">
        <v>4307.01</v>
      </c>
      <c r="O645" t="inlineStr">
        <is>
          <t>UPI</t>
        </is>
      </c>
      <c r="P645" t="inlineStr">
        <is>
          <t>Aarav Sharma</t>
        </is>
      </c>
      <c r="Q645" t="inlineStr">
        <is>
          <t>CUST-0140</t>
        </is>
      </c>
      <c r="R645" t="n">
        <v>5</v>
      </c>
      <c r="S645" t="inlineStr">
        <is>
          <t>No</t>
        </is>
      </c>
    </row>
    <row r="646">
      <c r="A646" t="inlineStr">
        <is>
          <t>ORD-2505-00645</t>
        </is>
      </c>
      <c r="B646" s="11" t="n">
        <v>45799</v>
      </c>
      <c r="C646" t="inlineStr">
        <is>
          <t>East</t>
        </is>
      </c>
      <c r="D646" t="inlineStr">
        <is>
          <t>Kolkata</t>
        </is>
      </c>
      <c r="E646" t="inlineStr">
        <is>
          <t>Corporate</t>
        </is>
      </c>
      <c r="F646" t="inlineStr">
        <is>
          <t>Direct Sales</t>
        </is>
      </c>
      <c r="G646" t="inlineStr">
        <is>
          <t>Technology</t>
        </is>
      </c>
      <c r="H646" t="inlineStr">
        <is>
          <t>Tablet</t>
        </is>
      </c>
      <c r="I646" t="n">
        <v>3</v>
      </c>
      <c r="J646" s="12" t="n">
        <v>22384.09</v>
      </c>
      <c r="K646" s="13" t="n">
        <v>0.03</v>
      </c>
      <c r="L646" s="12" t="n">
        <v>65137.7</v>
      </c>
      <c r="M646" s="12" t="n">
        <v>55736.38</v>
      </c>
      <c r="N646" s="12" t="n">
        <v>9401.32</v>
      </c>
      <c r="O646" t="inlineStr">
        <is>
          <t>Net Banking</t>
        </is>
      </c>
      <c r="P646" t="inlineStr">
        <is>
          <t>Rohan Verma</t>
        </is>
      </c>
      <c r="Q646" t="inlineStr">
        <is>
          <t>CUST-0679</t>
        </is>
      </c>
      <c r="R646" t="n">
        <v>2</v>
      </c>
      <c r="S646" t="inlineStr">
        <is>
          <t>No</t>
        </is>
      </c>
    </row>
    <row r="647">
      <c r="A647" t="inlineStr">
        <is>
          <t>ORD-2511-00646</t>
        </is>
      </c>
      <c r="B647" s="11" t="n">
        <v>45987</v>
      </c>
      <c r="C647" t="inlineStr">
        <is>
          <t>North</t>
        </is>
      </c>
      <c r="D647" t="inlineStr">
        <is>
          <t>Delhi</t>
        </is>
      </c>
      <c r="E647" t="inlineStr">
        <is>
          <t>Education</t>
        </is>
      </c>
      <c r="F647" t="inlineStr">
        <is>
          <t>Partner</t>
        </is>
      </c>
      <c r="G647" t="inlineStr">
        <is>
          <t>Technology</t>
        </is>
      </c>
      <c r="H647" t="inlineStr">
        <is>
          <t>Monitor</t>
        </is>
      </c>
      <c r="I647" t="n">
        <v>2</v>
      </c>
      <c r="J647" s="12" t="n">
        <v>14206.67</v>
      </c>
      <c r="K647" s="13" t="n">
        <v>0.05</v>
      </c>
      <c r="L647" s="12" t="n">
        <v>26992.67</v>
      </c>
      <c r="M647" s="12" t="n">
        <v>22730.67</v>
      </c>
      <c r="N647" s="12" t="n">
        <v>4262</v>
      </c>
      <c r="O647" t="inlineStr">
        <is>
          <t>Debit Card</t>
        </is>
      </c>
      <c r="P647" t="inlineStr">
        <is>
          <t>Rohan Verma</t>
        </is>
      </c>
      <c r="Q647" t="inlineStr">
        <is>
          <t>CUST-0441</t>
        </is>
      </c>
      <c r="R647" t="n">
        <v>3</v>
      </c>
      <c r="S647" t="inlineStr">
        <is>
          <t>No</t>
        </is>
      </c>
    </row>
    <row r="648">
      <c r="A648" t="inlineStr">
        <is>
          <t>ORD-2511-00647</t>
        </is>
      </c>
      <c r="B648" s="11" t="n">
        <v>45971</v>
      </c>
      <c r="C648" t="inlineStr">
        <is>
          <t>East</t>
        </is>
      </c>
      <c r="D648" t="inlineStr">
        <is>
          <t>Patna</t>
        </is>
      </c>
      <c r="E648" t="inlineStr">
        <is>
          <t>Education</t>
        </is>
      </c>
      <c r="F648" t="inlineStr">
        <is>
          <t>Retail Store</t>
        </is>
      </c>
      <c r="G648" t="inlineStr">
        <is>
          <t>Office Supplies</t>
        </is>
      </c>
      <c r="H648" t="inlineStr">
        <is>
          <t>Notebook Pack</t>
        </is>
      </c>
      <c r="I648" t="n">
        <v>2</v>
      </c>
      <c r="J648" s="12" t="n">
        <v>390.39</v>
      </c>
      <c r="K648" s="13" t="n">
        <v>0.05</v>
      </c>
      <c r="L648" s="12" t="n">
        <v>741.74</v>
      </c>
      <c r="M648" s="12" t="n">
        <v>499.7</v>
      </c>
      <c r="N648" s="12" t="n">
        <v>242.04</v>
      </c>
      <c r="O648" t="inlineStr">
        <is>
          <t>Debit Card</t>
        </is>
      </c>
      <c r="P648" t="inlineStr">
        <is>
          <t>Diya Patel</t>
        </is>
      </c>
      <c r="Q648" t="inlineStr">
        <is>
          <t>CUST-0247</t>
        </is>
      </c>
      <c r="R648" t="n">
        <v>4</v>
      </c>
      <c r="S648" t="inlineStr">
        <is>
          <t>No</t>
        </is>
      </c>
    </row>
    <row r="649">
      <c r="A649" t="inlineStr">
        <is>
          <t>ORD-2505-00648</t>
        </is>
      </c>
      <c r="B649" s="11" t="n">
        <v>45798</v>
      </c>
      <c r="C649" t="inlineStr">
        <is>
          <t>South</t>
        </is>
      </c>
      <c r="D649" t="inlineStr">
        <is>
          <t>Kochi</t>
        </is>
      </c>
      <c r="E649" t="inlineStr">
        <is>
          <t>Corporate</t>
        </is>
      </c>
      <c r="F649" t="inlineStr">
        <is>
          <t>Direct Sales</t>
        </is>
      </c>
      <c r="G649" t="inlineStr">
        <is>
          <t>Technology</t>
        </is>
      </c>
      <c r="H649" t="inlineStr">
        <is>
          <t>Laptop</t>
        </is>
      </c>
      <c r="I649" t="n">
        <v>2</v>
      </c>
      <c r="J649" s="12" t="n">
        <v>47855.48</v>
      </c>
      <c r="K649" s="13" t="n">
        <v>0</v>
      </c>
      <c r="L649" s="12" t="n">
        <v>95710.96000000001</v>
      </c>
      <c r="M649" s="12" t="n">
        <v>82311.42999999999</v>
      </c>
      <c r="N649" s="12" t="n">
        <v>13399.53</v>
      </c>
      <c r="O649" t="inlineStr">
        <is>
          <t>UPI</t>
        </is>
      </c>
      <c r="P649" t="inlineStr">
        <is>
          <t>Meera Joshi</t>
        </is>
      </c>
      <c r="Q649" t="inlineStr">
        <is>
          <t>CUST-0886</t>
        </is>
      </c>
      <c r="R649" t="n">
        <v>4</v>
      </c>
      <c r="S649" t="inlineStr">
        <is>
          <t>No</t>
        </is>
      </c>
    </row>
    <row r="650">
      <c r="A650" t="inlineStr">
        <is>
          <t>ORD-2508-00649</t>
        </is>
      </c>
      <c r="B650" s="11" t="n">
        <v>45885</v>
      </c>
      <c r="C650" t="inlineStr">
        <is>
          <t>West</t>
        </is>
      </c>
      <c r="D650" t="inlineStr">
        <is>
          <t>Pune</t>
        </is>
      </c>
      <c r="E650" t="inlineStr">
        <is>
          <t>Small Business</t>
        </is>
      </c>
      <c r="F650" t="inlineStr">
        <is>
          <t>Partner</t>
        </is>
      </c>
      <c r="G650" t="inlineStr">
        <is>
          <t>Technology</t>
        </is>
      </c>
      <c r="H650" t="inlineStr">
        <is>
          <t>Tablet</t>
        </is>
      </c>
      <c r="I650" t="n">
        <v>4</v>
      </c>
      <c r="J650" s="12" t="n">
        <v>23200.12</v>
      </c>
      <c r="K650" s="13" t="n">
        <v>0.05</v>
      </c>
      <c r="L650" s="12" t="n">
        <v>88160.46000000001</v>
      </c>
      <c r="M650" s="12" t="n">
        <v>77024.39999999999</v>
      </c>
      <c r="N650" s="12" t="n">
        <v>11136.06</v>
      </c>
      <c r="O650" t="inlineStr">
        <is>
          <t>UPI</t>
        </is>
      </c>
      <c r="P650" t="inlineStr">
        <is>
          <t>Aarav Sharma</t>
        </is>
      </c>
      <c r="Q650" t="inlineStr">
        <is>
          <t>CUST-0474</t>
        </is>
      </c>
      <c r="R650" t="n">
        <v>4</v>
      </c>
      <c r="S650" t="inlineStr">
        <is>
          <t>No</t>
        </is>
      </c>
    </row>
    <row r="651">
      <c r="A651" t="inlineStr">
        <is>
          <t>ORD-2512-00650</t>
        </is>
      </c>
      <c r="B651" s="11" t="n">
        <v>46017</v>
      </c>
      <c r="C651" t="inlineStr">
        <is>
          <t>West</t>
        </is>
      </c>
      <c r="D651" t="inlineStr">
        <is>
          <t>Surat</t>
        </is>
      </c>
      <c r="E651" t="inlineStr">
        <is>
          <t>Small Business</t>
        </is>
      </c>
      <c r="F651" t="inlineStr">
        <is>
          <t>Retail Store</t>
        </is>
      </c>
      <c r="G651" t="inlineStr">
        <is>
          <t>Furniture</t>
        </is>
      </c>
      <c r="H651" t="inlineStr">
        <is>
          <t>Office Chair</t>
        </is>
      </c>
      <c r="I651" t="n">
        <v>1</v>
      </c>
      <c r="J651" s="12" t="n">
        <v>7067.71</v>
      </c>
      <c r="K651" s="13" t="n">
        <v>0.1</v>
      </c>
      <c r="L651" s="12" t="n">
        <v>6360.94</v>
      </c>
      <c r="M651" s="12" t="n">
        <v>4876.72</v>
      </c>
      <c r="N651" s="12" t="n">
        <v>1484.22</v>
      </c>
      <c r="O651" t="inlineStr">
        <is>
          <t>UPI</t>
        </is>
      </c>
      <c r="P651" t="inlineStr">
        <is>
          <t>Vivaan Gupta</t>
        </is>
      </c>
      <c r="Q651" t="inlineStr">
        <is>
          <t>CUST-0715</t>
        </is>
      </c>
      <c r="R651" t="n">
        <v>3</v>
      </c>
      <c r="S651" t="inlineStr">
        <is>
          <t>No</t>
        </is>
      </c>
    </row>
    <row r="652">
      <c r="A652" t="inlineStr">
        <is>
          <t>ORD-2507-00651</t>
        </is>
      </c>
      <c r="B652" s="11" t="n">
        <v>45853</v>
      </c>
      <c r="C652" t="inlineStr">
        <is>
          <t>Central</t>
        </is>
      </c>
      <c r="D652" t="inlineStr">
        <is>
          <t>Nagpur</t>
        </is>
      </c>
      <c r="E652" t="inlineStr">
        <is>
          <t>Corporate</t>
        </is>
      </c>
      <c r="F652" t="inlineStr">
        <is>
          <t>Retail Store</t>
        </is>
      </c>
      <c r="G652" t="inlineStr">
        <is>
          <t>Furniture</t>
        </is>
      </c>
      <c r="H652" t="inlineStr">
        <is>
          <t>Cabinet</t>
        </is>
      </c>
      <c r="I652" t="n">
        <v>1</v>
      </c>
      <c r="J652" s="12" t="n">
        <v>8799.32</v>
      </c>
      <c r="K652" s="13" t="n">
        <v>0.05</v>
      </c>
      <c r="L652" s="12" t="n">
        <v>8359.35</v>
      </c>
      <c r="M652" s="12" t="n">
        <v>6863.47</v>
      </c>
      <c r="N652" s="12" t="n">
        <v>1495.88</v>
      </c>
      <c r="O652" t="inlineStr">
        <is>
          <t>Cash</t>
        </is>
      </c>
      <c r="P652" t="inlineStr">
        <is>
          <t>Meera Joshi</t>
        </is>
      </c>
      <c r="Q652" t="inlineStr">
        <is>
          <t>CUST-0244</t>
        </is>
      </c>
      <c r="R652" t="n">
        <v>3</v>
      </c>
      <c r="S652" t="inlineStr">
        <is>
          <t>No</t>
        </is>
      </c>
    </row>
    <row r="653">
      <c r="A653" t="inlineStr">
        <is>
          <t>ORD-2510-00652</t>
        </is>
      </c>
      <c r="B653" s="11" t="n">
        <v>45931</v>
      </c>
      <c r="C653" t="inlineStr">
        <is>
          <t>Central</t>
        </is>
      </c>
      <c r="D653" t="inlineStr">
        <is>
          <t>Indore</t>
        </is>
      </c>
      <c r="E653" t="inlineStr">
        <is>
          <t>Small Business</t>
        </is>
      </c>
      <c r="F653" t="inlineStr">
        <is>
          <t>Online</t>
        </is>
      </c>
      <c r="G653" t="inlineStr">
        <is>
          <t>Technology</t>
        </is>
      </c>
      <c r="H653" t="inlineStr">
        <is>
          <t>Keyboard</t>
        </is>
      </c>
      <c r="I653" t="n">
        <v>3</v>
      </c>
      <c r="J653" s="12" t="n">
        <v>1532.36</v>
      </c>
      <c r="K653" s="13" t="n">
        <v>0.15</v>
      </c>
      <c r="L653" s="12" t="n">
        <v>3907.52</v>
      </c>
      <c r="M653" s="12" t="n">
        <v>3263.93</v>
      </c>
      <c r="N653" s="12" t="n">
        <v>643.59</v>
      </c>
      <c r="O653" t="inlineStr">
        <is>
          <t>Debit Card</t>
        </is>
      </c>
      <c r="P653" t="inlineStr">
        <is>
          <t>Aarav Sharma</t>
        </is>
      </c>
      <c r="Q653" t="inlineStr">
        <is>
          <t>CUST-0084</t>
        </is>
      </c>
      <c r="R653" t="n">
        <v>4</v>
      </c>
      <c r="S653" t="inlineStr">
        <is>
          <t>No</t>
        </is>
      </c>
    </row>
    <row r="654">
      <c r="A654" t="inlineStr">
        <is>
          <t>ORD-2511-00653</t>
        </is>
      </c>
      <c r="B654" s="11" t="n">
        <v>45989</v>
      </c>
      <c r="C654" t="inlineStr">
        <is>
          <t>South</t>
        </is>
      </c>
      <c r="D654" t="inlineStr">
        <is>
          <t>Hyderabad</t>
        </is>
      </c>
      <c r="E654" t="inlineStr">
        <is>
          <t>Small Business</t>
        </is>
      </c>
      <c r="F654" t="inlineStr">
        <is>
          <t>Partner</t>
        </is>
      </c>
      <c r="G654" t="inlineStr">
        <is>
          <t>Office Supplies</t>
        </is>
      </c>
      <c r="H654" t="inlineStr">
        <is>
          <t>Stapler</t>
        </is>
      </c>
      <c r="I654" t="n">
        <v>2</v>
      </c>
      <c r="J654" s="12" t="n">
        <v>294.88</v>
      </c>
      <c r="K654" s="13" t="n">
        <v>0</v>
      </c>
      <c r="L654" s="12" t="n">
        <v>589.76</v>
      </c>
      <c r="M654" s="12" t="n">
        <v>395.14</v>
      </c>
      <c r="N654" s="12" t="n">
        <v>194.62</v>
      </c>
      <c r="O654" t="inlineStr">
        <is>
          <t>Credit Card</t>
        </is>
      </c>
      <c r="P654" t="inlineStr">
        <is>
          <t>Rohan Verma</t>
        </is>
      </c>
      <c r="Q654" t="inlineStr">
        <is>
          <t>CUST-0177</t>
        </is>
      </c>
      <c r="R654" t="n">
        <v>8</v>
      </c>
      <c r="S654" t="inlineStr">
        <is>
          <t>No</t>
        </is>
      </c>
    </row>
    <row r="655">
      <c r="A655" t="inlineStr">
        <is>
          <t>ORD-2504-00654</t>
        </is>
      </c>
      <c r="B655" s="11" t="n">
        <v>45762</v>
      </c>
      <c r="C655" t="inlineStr">
        <is>
          <t>East</t>
        </is>
      </c>
      <c r="D655" t="inlineStr">
        <is>
          <t>Kolkata</t>
        </is>
      </c>
      <c r="E655" t="inlineStr">
        <is>
          <t>Consumer</t>
        </is>
      </c>
      <c r="F655" t="inlineStr">
        <is>
          <t>Partner</t>
        </is>
      </c>
      <c r="G655" t="inlineStr">
        <is>
          <t>Office Supplies</t>
        </is>
      </c>
      <c r="H655" t="inlineStr">
        <is>
          <t>Notebook Pack</t>
        </is>
      </c>
      <c r="I655" t="n">
        <v>1</v>
      </c>
      <c r="J655" s="12" t="n">
        <v>381.44</v>
      </c>
      <c r="K655" s="13" t="n">
        <v>0</v>
      </c>
      <c r="L655" s="12" t="n">
        <v>381.44</v>
      </c>
      <c r="M655" s="12" t="n">
        <v>244.12</v>
      </c>
      <c r="N655" s="12" t="n">
        <v>137.32</v>
      </c>
      <c r="O655" t="inlineStr">
        <is>
          <t>UPI</t>
        </is>
      </c>
      <c r="P655" t="inlineStr">
        <is>
          <t>Meera Joshi</t>
        </is>
      </c>
      <c r="Q655" t="inlineStr">
        <is>
          <t>CUST-0370</t>
        </is>
      </c>
      <c r="R655" t="n">
        <v>4</v>
      </c>
      <c r="S655" t="inlineStr">
        <is>
          <t>Yes</t>
        </is>
      </c>
    </row>
    <row r="656">
      <c r="A656" t="inlineStr">
        <is>
          <t>ORD-2404-00655</t>
        </is>
      </c>
      <c r="B656" s="11" t="n">
        <v>45400</v>
      </c>
      <c r="C656" t="inlineStr">
        <is>
          <t>South</t>
        </is>
      </c>
      <c r="D656" t="inlineStr">
        <is>
          <t>Chennai</t>
        </is>
      </c>
      <c r="E656" t="inlineStr">
        <is>
          <t>Small Business</t>
        </is>
      </c>
      <c r="F656" t="inlineStr">
        <is>
          <t>Retail Store</t>
        </is>
      </c>
      <c r="G656" t="inlineStr">
        <is>
          <t>Furniture</t>
        </is>
      </c>
      <c r="H656" t="inlineStr">
        <is>
          <t>Desk</t>
        </is>
      </c>
      <c r="I656" t="n">
        <v>2</v>
      </c>
      <c r="J656" s="12" t="n">
        <v>13464.69</v>
      </c>
      <c r="K656" s="13" t="n">
        <v>0.1</v>
      </c>
      <c r="L656" s="12" t="n">
        <v>24236.44</v>
      </c>
      <c r="M656" s="12" t="n">
        <v>20197.03</v>
      </c>
      <c r="N656" s="12" t="n">
        <v>4039.41</v>
      </c>
      <c r="O656" t="inlineStr">
        <is>
          <t>Debit Card</t>
        </is>
      </c>
      <c r="P656" t="inlineStr">
        <is>
          <t>Kabir Singh</t>
        </is>
      </c>
      <c r="Q656" t="inlineStr">
        <is>
          <t>CUST-0917</t>
        </is>
      </c>
      <c r="R656" t="n">
        <v>6</v>
      </c>
      <c r="S656" t="inlineStr">
        <is>
          <t>No</t>
        </is>
      </c>
    </row>
    <row r="657">
      <c r="A657" t="inlineStr">
        <is>
          <t>ORD-2511-00656</t>
        </is>
      </c>
      <c r="B657" s="11" t="n">
        <v>45976</v>
      </c>
      <c r="C657" t="inlineStr">
        <is>
          <t>East</t>
        </is>
      </c>
      <c r="D657" t="inlineStr">
        <is>
          <t>Patna</t>
        </is>
      </c>
      <c r="E657" t="inlineStr">
        <is>
          <t>Small Business</t>
        </is>
      </c>
      <c r="F657" t="inlineStr">
        <is>
          <t>Retail Store</t>
        </is>
      </c>
      <c r="G657" t="inlineStr">
        <is>
          <t>Technology</t>
        </is>
      </c>
      <c r="H657" t="inlineStr">
        <is>
          <t>Headphones</t>
        </is>
      </c>
      <c r="I657" t="n">
        <v>3</v>
      </c>
      <c r="J657" s="12" t="n">
        <v>2695.9</v>
      </c>
      <c r="K657" s="13" t="n">
        <v>0.2</v>
      </c>
      <c r="L657" s="12" t="n">
        <v>6470.16</v>
      </c>
      <c r="M657" s="12" t="n">
        <v>5984.9</v>
      </c>
      <c r="N657" s="12" t="n">
        <v>485.26</v>
      </c>
      <c r="O657" t="inlineStr">
        <is>
          <t>Net Banking</t>
        </is>
      </c>
      <c r="P657" t="inlineStr">
        <is>
          <t>Rohan Verma</t>
        </is>
      </c>
      <c r="Q657" t="inlineStr">
        <is>
          <t>CUST-0843</t>
        </is>
      </c>
      <c r="R657" t="n">
        <v>5</v>
      </c>
      <c r="S657" t="inlineStr">
        <is>
          <t>No</t>
        </is>
      </c>
    </row>
    <row r="658">
      <c r="A658" t="inlineStr">
        <is>
          <t>ORD-2506-00657</t>
        </is>
      </c>
      <c r="B658" s="11" t="n">
        <v>45830</v>
      </c>
      <c r="C658" t="inlineStr">
        <is>
          <t>West</t>
        </is>
      </c>
      <c r="D658" t="inlineStr">
        <is>
          <t>Surat</t>
        </is>
      </c>
      <c r="E658" t="inlineStr">
        <is>
          <t>Small Business</t>
        </is>
      </c>
      <c r="F658" t="inlineStr">
        <is>
          <t>Direct Sales</t>
        </is>
      </c>
      <c r="G658" t="inlineStr">
        <is>
          <t>Accessories</t>
        </is>
      </c>
      <c r="H658" t="inlineStr">
        <is>
          <t>Laptop Stand</t>
        </is>
      </c>
      <c r="I658" t="n">
        <v>2</v>
      </c>
      <c r="J658" s="12" t="n">
        <v>1968.88</v>
      </c>
      <c r="K658" s="13" t="n">
        <v>0.1</v>
      </c>
      <c r="L658" s="12" t="n">
        <v>3543.98</v>
      </c>
      <c r="M658" s="12" t="n">
        <v>2756.43</v>
      </c>
      <c r="N658" s="12" t="n">
        <v>787.55</v>
      </c>
      <c r="O658" t="inlineStr">
        <is>
          <t>UPI</t>
        </is>
      </c>
      <c r="P658" t="inlineStr">
        <is>
          <t>Rohan Verma</t>
        </is>
      </c>
      <c r="Q658" t="inlineStr">
        <is>
          <t>CUST-0050</t>
        </is>
      </c>
      <c r="R658" t="n">
        <v>5</v>
      </c>
      <c r="S658" t="inlineStr">
        <is>
          <t>No</t>
        </is>
      </c>
    </row>
    <row r="659">
      <c r="A659" t="inlineStr">
        <is>
          <t>ORD-2408-00658</t>
        </is>
      </c>
      <c r="B659" s="11" t="n">
        <v>45509</v>
      </c>
      <c r="C659" t="inlineStr">
        <is>
          <t>North</t>
        </is>
      </c>
      <c r="D659" t="inlineStr">
        <is>
          <t>Chandigarh</t>
        </is>
      </c>
      <c r="E659" t="inlineStr">
        <is>
          <t>Corporate</t>
        </is>
      </c>
      <c r="F659" t="inlineStr">
        <is>
          <t>Online</t>
        </is>
      </c>
      <c r="G659" t="inlineStr">
        <is>
          <t>Furniture</t>
        </is>
      </c>
      <c r="H659" t="inlineStr">
        <is>
          <t>Desk</t>
        </is>
      </c>
      <c r="I659" t="n">
        <v>4</v>
      </c>
      <c r="J659" s="12" t="n">
        <v>13709.61</v>
      </c>
      <c r="K659" s="13" t="n">
        <v>0</v>
      </c>
      <c r="L659" s="12" t="n">
        <v>54838.44</v>
      </c>
      <c r="M659" s="12" t="n">
        <v>41128.83</v>
      </c>
      <c r="N659" s="12" t="n">
        <v>13709.61</v>
      </c>
      <c r="O659" t="inlineStr">
        <is>
          <t>Credit Card</t>
        </is>
      </c>
      <c r="P659" t="inlineStr">
        <is>
          <t>Diya Patel</t>
        </is>
      </c>
      <c r="Q659" t="inlineStr">
        <is>
          <t>CUST-0849</t>
        </is>
      </c>
      <c r="R659" t="n">
        <v>2</v>
      </c>
      <c r="S659" t="inlineStr">
        <is>
          <t>No</t>
        </is>
      </c>
    </row>
    <row r="660">
      <c r="A660" t="inlineStr">
        <is>
          <t>ORD-2508-00659</t>
        </is>
      </c>
      <c r="B660" s="11" t="n">
        <v>45877</v>
      </c>
      <c r="C660" t="inlineStr">
        <is>
          <t>East</t>
        </is>
      </c>
      <c r="D660" t="inlineStr">
        <is>
          <t>Patna</t>
        </is>
      </c>
      <c r="E660" t="inlineStr">
        <is>
          <t>Small Business</t>
        </is>
      </c>
      <c r="F660" t="inlineStr">
        <is>
          <t>Retail Store</t>
        </is>
      </c>
      <c r="G660" t="inlineStr">
        <is>
          <t>Technology</t>
        </is>
      </c>
      <c r="H660" t="inlineStr">
        <is>
          <t>Keyboard</t>
        </is>
      </c>
      <c r="I660" t="n">
        <v>4</v>
      </c>
      <c r="J660" s="12" t="n">
        <v>1441.26</v>
      </c>
      <c r="K660" s="13" t="n">
        <v>0.03</v>
      </c>
      <c r="L660" s="12" t="n">
        <v>5592.09</v>
      </c>
      <c r="M660" s="12" t="n">
        <v>4093.18</v>
      </c>
      <c r="N660" s="12" t="n">
        <v>1498.91</v>
      </c>
      <c r="O660" t="inlineStr">
        <is>
          <t>Debit Card</t>
        </is>
      </c>
      <c r="P660" t="inlineStr">
        <is>
          <t>Vivaan Gupta</t>
        </is>
      </c>
      <c r="Q660" t="inlineStr">
        <is>
          <t>CUST-0254</t>
        </is>
      </c>
      <c r="R660" t="n">
        <v>5</v>
      </c>
      <c r="S660" t="inlineStr">
        <is>
          <t>No</t>
        </is>
      </c>
    </row>
    <row r="661">
      <c r="A661" t="inlineStr">
        <is>
          <t>ORD-2407-00660</t>
        </is>
      </c>
      <c r="B661" s="11" t="n">
        <v>45496</v>
      </c>
      <c r="C661" t="inlineStr">
        <is>
          <t>West</t>
        </is>
      </c>
      <c r="D661" t="inlineStr">
        <is>
          <t>Surat</t>
        </is>
      </c>
      <c r="E661" t="inlineStr">
        <is>
          <t>Corporate</t>
        </is>
      </c>
      <c r="F661" t="inlineStr">
        <is>
          <t>Online</t>
        </is>
      </c>
      <c r="G661" t="inlineStr">
        <is>
          <t>Furniture</t>
        </is>
      </c>
      <c r="H661" t="inlineStr">
        <is>
          <t>Desk</t>
        </is>
      </c>
      <c r="I661" t="n">
        <v>3</v>
      </c>
      <c r="J661" s="12" t="n">
        <v>11395.89</v>
      </c>
      <c r="K661" s="13" t="n">
        <v>0.03</v>
      </c>
      <c r="L661" s="12" t="n">
        <v>33162.04</v>
      </c>
      <c r="M661" s="12" t="n">
        <v>25640.75</v>
      </c>
      <c r="N661" s="12" t="n">
        <v>7521.29</v>
      </c>
      <c r="O661" t="inlineStr">
        <is>
          <t>Net Banking</t>
        </is>
      </c>
      <c r="P661" t="inlineStr">
        <is>
          <t>Anaya Rao</t>
        </is>
      </c>
      <c r="Q661" t="inlineStr">
        <is>
          <t>CUST-0235</t>
        </is>
      </c>
      <c r="R661" t="n">
        <v>2</v>
      </c>
      <c r="S661" t="inlineStr">
        <is>
          <t>No</t>
        </is>
      </c>
    </row>
    <row r="662">
      <c r="A662" t="inlineStr">
        <is>
          <t>ORD-2402-00661</t>
        </is>
      </c>
      <c r="B662" s="11" t="n">
        <v>45334</v>
      </c>
      <c r="C662" t="inlineStr">
        <is>
          <t>South</t>
        </is>
      </c>
      <c r="D662" t="inlineStr">
        <is>
          <t>Bengaluru</t>
        </is>
      </c>
      <c r="E662" t="inlineStr">
        <is>
          <t>Corporate</t>
        </is>
      </c>
      <c r="F662" t="inlineStr">
        <is>
          <t>Direct Sales</t>
        </is>
      </c>
      <c r="G662" t="inlineStr">
        <is>
          <t>Accessories</t>
        </is>
      </c>
      <c r="H662" t="inlineStr">
        <is>
          <t>Mouse</t>
        </is>
      </c>
      <c r="I662" t="n">
        <v>1</v>
      </c>
      <c r="J662" s="12" t="n">
        <v>883.39</v>
      </c>
      <c r="K662" s="13" t="n">
        <v>0.2</v>
      </c>
      <c r="L662" s="12" t="n">
        <v>706.71</v>
      </c>
      <c r="M662" s="12" t="n">
        <v>583.04</v>
      </c>
      <c r="N662" s="12" t="n">
        <v>123.67</v>
      </c>
      <c r="O662" t="inlineStr">
        <is>
          <t>Cash</t>
        </is>
      </c>
      <c r="P662" t="inlineStr">
        <is>
          <t>Kabir Singh</t>
        </is>
      </c>
      <c r="Q662" t="inlineStr">
        <is>
          <t>CUST-0784</t>
        </is>
      </c>
      <c r="R662" t="n">
        <v>3</v>
      </c>
      <c r="S662" t="inlineStr">
        <is>
          <t>No</t>
        </is>
      </c>
    </row>
    <row r="663">
      <c r="A663" t="inlineStr">
        <is>
          <t>ORD-2406-00662</t>
        </is>
      </c>
      <c r="B663" s="11" t="n">
        <v>45449</v>
      </c>
      <c r="C663" t="inlineStr">
        <is>
          <t>South</t>
        </is>
      </c>
      <c r="D663" t="inlineStr">
        <is>
          <t>Chennai</t>
        </is>
      </c>
      <c r="E663" t="inlineStr">
        <is>
          <t>Consumer</t>
        </is>
      </c>
      <c r="F663" t="inlineStr">
        <is>
          <t>Direct Sales</t>
        </is>
      </c>
      <c r="G663" t="inlineStr">
        <is>
          <t>Accessories</t>
        </is>
      </c>
      <c r="H663" t="inlineStr">
        <is>
          <t>Mouse</t>
        </is>
      </c>
      <c r="I663" t="n">
        <v>1</v>
      </c>
      <c r="J663" s="12" t="n">
        <v>862.0700000000001</v>
      </c>
      <c r="K663" s="13" t="n">
        <v>0.1</v>
      </c>
      <c r="L663" s="12" t="n">
        <v>775.86</v>
      </c>
      <c r="M663" s="12" t="n">
        <v>568.97</v>
      </c>
      <c r="N663" s="12" t="n">
        <v>206.89</v>
      </c>
      <c r="O663" t="inlineStr">
        <is>
          <t>Credit Card</t>
        </is>
      </c>
      <c r="P663" t="inlineStr">
        <is>
          <t>Aarav Sharma</t>
        </is>
      </c>
      <c r="Q663" t="inlineStr">
        <is>
          <t>CUST-0244</t>
        </is>
      </c>
      <c r="R663" t="n">
        <v>10</v>
      </c>
      <c r="S663" t="inlineStr">
        <is>
          <t>Yes</t>
        </is>
      </c>
    </row>
    <row r="664">
      <c r="A664" t="inlineStr">
        <is>
          <t>ORD-2406-00663</t>
        </is>
      </c>
      <c r="B664" s="11" t="n">
        <v>45457</v>
      </c>
      <c r="C664" t="inlineStr">
        <is>
          <t>South</t>
        </is>
      </c>
      <c r="D664" t="inlineStr">
        <is>
          <t>Kochi</t>
        </is>
      </c>
      <c r="E664" t="inlineStr">
        <is>
          <t>Small Business</t>
        </is>
      </c>
      <c r="F664" t="inlineStr">
        <is>
          <t>Retail Store</t>
        </is>
      </c>
      <c r="G664" t="inlineStr">
        <is>
          <t>Furniture</t>
        </is>
      </c>
      <c r="H664" t="inlineStr">
        <is>
          <t>Bookshelf</t>
        </is>
      </c>
      <c r="I664" t="n">
        <v>2</v>
      </c>
      <c r="J664" s="12" t="n">
        <v>5937.59</v>
      </c>
      <c r="K664" s="13" t="n">
        <v>0</v>
      </c>
      <c r="L664" s="12" t="n">
        <v>11875.18</v>
      </c>
      <c r="M664" s="12" t="n">
        <v>8668.879999999999</v>
      </c>
      <c r="N664" s="12" t="n">
        <v>3206.3</v>
      </c>
      <c r="O664" t="inlineStr">
        <is>
          <t>Net Banking</t>
        </is>
      </c>
      <c r="P664" t="inlineStr">
        <is>
          <t>Kabir Singh</t>
        </is>
      </c>
      <c r="Q664" t="inlineStr">
        <is>
          <t>CUST-0602</t>
        </is>
      </c>
      <c r="R664" t="n">
        <v>4</v>
      </c>
      <c r="S664" t="inlineStr">
        <is>
          <t>No</t>
        </is>
      </c>
    </row>
    <row r="665">
      <c r="A665" t="inlineStr">
        <is>
          <t>ORD-2511-00664</t>
        </is>
      </c>
      <c r="B665" s="11" t="n">
        <v>45980</v>
      </c>
      <c r="C665" t="inlineStr">
        <is>
          <t>North</t>
        </is>
      </c>
      <c r="D665" t="inlineStr">
        <is>
          <t>Jaipur</t>
        </is>
      </c>
      <c r="E665" t="inlineStr">
        <is>
          <t>Education</t>
        </is>
      </c>
      <c r="F665" t="inlineStr">
        <is>
          <t>Retail Store</t>
        </is>
      </c>
      <c r="G665" t="inlineStr">
        <is>
          <t>Accessories</t>
        </is>
      </c>
      <c r="H665" t="inlineStr">
        <is>
          <t>Mouse</t>
        </is>
      </c>
      <c r="I665" t="n">
        <v>4</v>
      </c>
      <c r="J665" s="12" t="n">
        <v>895.01</v>
      </c>
      <c r="K665" s="13" t="n">
        <v>0.15</v>
      </c>
      <c r="L665" s="12" t="n">
        <v>3043.03</v>
      </c>
      <c r="M665" s="12" t="n">
        <v>2362.83</v>
      </c>
      <c r="N665" s="12" t="n">
        <v>680.2</v>
      </c>
      <c r="O665" t="inlineStr">
        <is>
          <t>UPI</t>
        </is>
      </c>
      <c r="P665" t="inlineStr">
        <is>
          <t>Anaya Rao</t>
        </is>
      </c>
      <c r="Q665" t="inlineStr">
        <is>
          <t>CUST-0950</t>
        </is>
      </c>
      <c r="R665" t="n">
        <v>7</v>
      </c>
      <c r="S665" t="inlineStr">
        <is>
          <t>No</t>
        </is>
      </c>
    </row>
    <row r="666">
      <c r="A666" t="inlineStr">
        <is>
          <t>ORD-2511-00665</t>
        </is>
      </c>
      <c r="B666" s="11" t="n">
        <v>45963</v>
      </c>
      <c r="C666" t="inlineStr">
        <is>
          <t>South</t>
        </is>
      </c>
      <c r="D666" t="inlineStr">
        <is>
          <t>Chennai</t>
        </is>
      </c>
      <c r="E666" t="inlineStr">
        <is>
          <t>Education</t>
        </is>
      </c>
      <c r="F666" t="inlineStr">
        <is>
          <t>Retail Store</t>
        </is>
      </c>
      <c r="G666" t="inlineStr">
        <is>
          <t>Office Supplies</t>
        </is>
      </c>
      <c r="H666" t="inlineStr">
        <is>
          <t>Pen Box</t>
        </is>
      </c>
      <c r="I666" t="n">
        <v>2</v>
      </c>
      <c r="J666" s="12" t="n">
        <v>207.98</v>
      </c>
      <c r="K666" s="13" t="n">
        <v>0</v>
      </c>
      <c r="L666" s="12" t="n">
        <v>415.96</v>
      </c>
      <c r="M666" s="12" t="n">
        <v>253.74</v>
      </c>
      <c r="N666" s="12" t="n">
        <v>162.22</v>
      </c>
      <c r="O666" t="inlineStr">
        <is>
          <t>Debit Card</t>
        </is>
      </c>
      <c r="P666" t="inlineStr">
        <is>
          <t>Anaya Rao</t>
        </is>
      </c>
      <c r="Q666" t="inlineStr">
        <is>
          <t>CUST-0364</t>
        </is>
      </c>
      <c r="R666" t="n">
        <v>3</v>
      </c>
      <c r="S666" t="inlineStr">
        <is>
          <t>No</t>
        </is>
      </c>
    </row>
    <row r="667">
      <c r="A667" t="inlineStr">
        <is>
          <t>ORD-2507-00666</t>
        </is>
      </c>
      <c r="B667" s="11" t="n">
        <v>45866</v>
      </c>
      <c r="C667" t="inlineStr">
        <is>
          <t>West</t>
        </is>
      </c>
      <c r="D667" t="inlineStr">
        <is>
          <t>Surat</t>
        </is>
      </c>
      <c r="E667" t="inlineStr">
        <is>
          <t>Corporate</t>
        </is>
      </c>
      <c r="F667" t="inlineStr">
        <is>
          <t>Partner</t>
        </is>
      </c>
      <c r="G667" t="inlineStr">
        <is>
          <t>Office Supplies</t>
        </is>
      </c>
      <c r="H667" t="inlineStr">
        <is>
          <t>Marker Set</t>
        </is>
      </c>
      <c r="I667" t="n">
        <v>4</v>
      </c>
      <c r="J667" s="12" t="n">
        <v>253.34</v>
      </c>
      <c r="K667" s="13" t="n">
        <v>0.2</v>
      </c>
      <c r="L667" s="12" t="n">
        <v>810.6900000000001</v>
      </c>
      <c r="M667" s="12" t="n">
        <v>658.6799999999999</v>
      </c>
      <c r="N667" s="12" t="n">
        <v>152.01</v>
      </c>
      <c r="O667" t="inlineStr">
        <is>
          <t>Cash</t>
        </is>
      </c>
      <c r="P667" t="inlineStr">
        <is>
          <t>Meera Joshi</t>
        </is>
      </c>
      <c r="Q667" t="inlineStr">
        <is>
          <t>CUST-0741</t>
        </is>
      </c>
      <c r="R667" t="n">
        <v>5</v>
      </c>
      <c r="S667" t="inlineStr">
        <is>
          <t>No</t>
        </is>
      </c>
    </row>
    <row r="668">
      <c r="A668" t="inlineStr">
        <is>
          <t>ORD-2401-00667</t>
        </is>
      </c>
      <c r="B668" s="11" t="n">
        <v>45295</v>
      </c>
      <c r="C668" t="inlineStr">
        <is>
          <t>Central</t>
        </is>
      </c>
      <c r="D668" t="inlineStr">
        <is>
          <t>Raipur</t>
        </is>
      </c>
      <c r="E668" t="inlineStr">
        <is>
          <t>Small Business</t>
        </is>
      </c>
      <c r="F668" t="inlineStr">
        <is>
          <t>Direct Sales</t>
        </is>
      </c>
      <c r="G668" t="inlineStr">
        <is>
          <t>Office Supplies</t>
        </is>
      </c>
      <c r="H668" t="inlineStr">
        <is>
          <t>Paper Ream</t>
        </is>
      </c>
      <c r="I668" t="n">
        <v>2</v>
      </c>
      <c r="J668" s="12" t="n">
        <v>434.87</v>
      </c>
      <c r="K668" s="13" t="n">
        <v>0.05</v>
      </c>
      <c r="L668" s="12" t="n">
        <v>826.25</v>
      </c>
      <c r="M668" s="12" t="n">
        <v>652.3099999999999</v>
      </c>
      <c r="N668" s="12" t="n">
        <v>173.94</v>
      </c>
      <c r="O668" t="inlineStr">
        <is>
          <t>Cash</t>
        </is>
      </c>
      <c r="P668" t="inlineStr">
        <is>
          <t>Tara Kapoor</t>
        </is>
      </c>
      <c r="Q668" t="inlineStr">
        <is>
          <t>CUST-0645</t>
        </is>
      </c>
      <c r="R668" t="n">
        <v>10</v>
      </c>
      <c r="S668" t="inlineStr">
        <is>
          <t>No</t>
        </is>
      </c>
    </row>
    <row r="669">
      <c r="A669" t="inlineStr">
        <is>
          <t>ORD-2503-00668</t>
        </is>
      </c>
      <c r="B669" s="11" t="n">
        <v>45724</v>
      </c>
      <c r="C669" t="inlineStr">
        <is>
          <t>South</t>
        </is>
      </c>
      <c r="D669" t="inlineStr">
        <is>
          <t>Kochi</t>
        </is>
      </c>
      <c r="E669" t="inlineStr">
        <is>
          <t>Consumer</t>
        </is>
      </c>
      <c r="F669" t="inlineStr">
        <is>
          <t>Direct Sales</t>
        </is>
      </c>
      <c r="G669" t="inlineStr">
        <is>
          <t>Office Supplies</t>
        </is>
      </c>
      <c r="H669" t="inlineStr">
        <is>
          <t>File Folder</t>
        </is>
      </c>
      <c r="I669" t="n">
        <v>4</v>
      </c>
      <c r="J669" s="12" t="n">
        <v>110.73</v>
      </c>
      <c r="K669" s="13" t="n">
        <v>0.25</v>
      </c>
      <c r="L669" s="12" t="n">
        <v>332.19</v>
      </c>
      <c r="M669" s="12" t="n">
        <v>256.89</v>
      </c>
      <c r="N669" s="12" t="n">
        <v>75.3</v>
      </c>
      <c r="O669" t="inlineStr">
        <is>
          <t>UPI</t>
        </is>
      </c>
      <c r="P669" t="inlineStr">
        <is>
          <t>Sara Khan</t>
        </is>
      </c>
      <c r="Q669" t="inlineStr">
        <is>
          <t>CUST-0465</t>
        </is>
      </c>
      <c r="R669" t="n">
        <v>3</v>
      </c>
      <c r="S669" t="inlineStr">
        <is>
          <t>No</t>
        </is>
      </c>
    </row>
    <row r="670">
      <c r="A670" t="inlineStr">
        <is>
          <t>ORD-2506-00669</t>
        </is>
      </c>
      <c r="B670" s="11" t="n">
        <v>45831</v>
      </c>
      <c r="C670" t="inlineStr">
        <is>
          <t>West</t>
        </is>
      </c>
      <c r="D670" t="inlineStr">
        <is>
          <t>Ahmedabad</t>
        </is>
      </c>
      <c r="E670" t="inlineStr">
        <is>
          <t>Corporate</t>
        </is>
      </c>
      <c r="F670" t="inlineStr">
        <is>
          <t>Partner</t>
        </is>
      </c>
      <c r="G670" t="inlineStr">
        <is>
          <t>Technology</t>
        </is>
      </c>
      <c r="H670" t="inlineStr">
        <is>
          <t>Keyboard</t>
        </is>
      </c>
      <c r="I670" t="n">
        <v>1</v>
      </c>
      <c r="J670" s="12" t="n">
        <v>1575.79</v>
      </c>
      <c r="K670" s="13" t="n">
        <v>0</v>
      </c>
      <c r="L670" s="12" t="n">
        <v>1575.79</v>
      </c>
      <c r="M670" s="12" t="n">
        <v>1118.81</v>
      </c>
      <c r="N670" s="12" t="n">
        <v>456.98</v>
      </c>
      <c r="O670" t="inlineStr">
        <is>
          <t>Debit Card</t>
        </is>
      </c>
      <c r="P670" t="inlineStr">
        <is>
          <t>Ishaan Mehta</t>
        </is>
      </c>
      <c r="Q670" t="inlineStr">
        <is>
          <t>CUST-0705</t>
        </is>
      </c>
      <c r="R670" t="n">
        <v>3</v>
      </c>
      <c r="S670" t="inlineStr">
        <is>
          <t>No</t>
        </is>
      </c>
    </row>
    <row r="671">
      <c r="A671" t="inlineStr">
        <is>
          <t>ORD-2504-00670</t>
        </is>
      </c>
      <c r="B671" s="11" t="n">
        <v>45771</v>
      </c>
      <c r="C671" t="inlineStr">
        <is>
          <t>East</t>
        </is>
      </c>
      <c r="D671" t="inlineStr">
        <is>
          <t>Kolkata</t>
        </is>
      </c>
      <c r="E671" t="inlineStr">
        <is>
          <t>Consumer</t>
        </is>
      </c>
      <c r="F671" t="inlineStr">
        <is>
          <t>Direct Sales</t>
        </is>
      </c>
      <c r="G671" t="inlineStr">
        <is>
          <t>Accessories</t>
        </is>
      </c>
      <c r="H671" t="inlineStr">
        <is>
          <t>Laptop Stand</t>
        </is>
      </c>
      <c r="I671" t="n">
        <v>3</v>
      </c>
      <c r="J671" s="12" t="n">
        <v>1949.44</v>
      </c>
      <c r="K671" s="13" t="n">
        <v>0.1</v>
      </c>
      <c r="L671" s="12" t="n">
        <v>5263.49</v>
      </c>
      <c r="M671" s="12" t="n">
        <v>4093.82</v>
      </c>
      <c r="N671" s="12" t="n">
        <v>1169.67</v>
      </c>
      <c r="O671" t="inlineStr">
        <is>
          <t>UPI</t>
        </is>
      </c>
      <c r="P671" t="inlineStr">
        <is>
          <t>Rohan Verma</t>
        </is>
      </c>
      <c r="Q671" t="inlineStr">
        <is>
          <t>CUST-0425</t>
        </is>
      </c>
      <c r="R671" t="n">
        <v>2</v>
      </c>
      <c r="S671" t="inlineStr">
        <is>
          <t>No</t>
        </is>
      </c>
    </row>
    <row r="672">
      <c r="A672" t="inlineStr">
        <is>
          <t>ORD-2502-00671</t>
        </is>
      </c>
      <c r="B672" s="11" t="n">
        <v>45694</v>
      </c>
      <c r="C672" t="inlineStr">
        <is>
          <t>Central</t>
        </is>
      </c>
      <c r="D672" t="inlineStr">
        <is>
          <t>Bhopal</t>
        </is>
      </c>
      <c r="E672" t="inlineStr">
        <is>
          <t>Small Business</t>
        </is>
      </c>
      <c r="F672" t="inlineStr">
        <is>
          <t>Partner</t>
        </is>
      </c>
      <c r="G672" t="inlineStr">
        <is>
          <t>Technology</t>
        </is>
      </c>
      <c r="H672" t="inlineStr">
        <is>
          <t>Printer</t>
        </is>
      </c>
      <c r="I672" t="n">
        <v>6</v>
      </c>
      <c r="J672" s="12" t="n">
        <v>10951.81</v>
      </c>
      <c r="K672" s="13" t="n">
        <v>0.1</v>
      </c>
      <c r="L672" s="12" t="n">
        <v>59139.77</v>
      </c>
      <c r="M672" s="12" t="n">
        <v>53882.91</v>
      </c>
      <c r="N672" s="12" t="n">
        <v>5256.86</v>
      </c>
      <c r="O672" t="inlineStr">
        <is>
          <t>Debit Card</t>
        </is>
      </c>
      <c r="P672" t="inlineStr">
        <is>
          <t>Aarav Sharma</t>
        </is>
      </c>
      <c r="Q672" t="inlineStr">
        <is>
          <t>CUST-0867</t>
        </is>
      </c>
      <c r="R672" t="n">
        <v>1</v>
      </c>
      <c r="S672" t="inlineStr">
        <is>
          <t>No</t>
        </is>
      </c>
    </row>
    <row r="673">
      <c r="A673" t="inlineStr">
        <is>
          <t>ORD-2507-00672</t>
        </is>
      </c>
      <c r="B673" s="11" t="n">
        <v>45845</v>
      </c>
      <c r="C673" t="inlineStr">
        <is>
          <t>West</t>
        </is>
      </c>
      <c r="D673" t="inlineStr">
        <is>
          <t>Ahmedabad</t>
        </is>
      </c>
      <c r="E673" t="inlineStr">
        <is>
          <t>Education</t>
        </is>
      </c>
      <c r="F673" t="inlineStr">
        <is>
          <t>Direct Sales</t>
        </is>
      </c>
      <c r="G673" t="inlineStr">
        <is>
          <t>Furniture</t>
        </is>
      </c>
      <c r="H673" t="inlineStr">
        <is>
          <t>Cabinet</t>
        </is>
      </c>
      <c r="I673" t="n">
        <v>3</v>
      </c>
      <c r="J673" s="12" t="n">
        <v>8929.49</v>
      </c>
      <c r="K673" s="13" t="n">
        <v>0</v>
      </c>
      <c r="L673" s="12" t="n">
        <v>26788.47</v>
      </c>
      <c r="M673" s="12" t="n">
        <v>20895.01</v>
      </c>
      <c r="N673" s="12" t="n">
        <v>5893.46</v>
      </c>
      <c r="O673" t="inlineStr">
        <is>
          <t>Credit Card</t>
        </is>
      </c>
      <c r="P673" t="inlineStr">
        <is>
          <t>Ishaan Mehta</t>
        </is>
      </c>
      <c r="Q673" t="inlineStr">
        <is>
          <t>CUST-0687</t>
        </is>
      </c>
      <c r="R673" t="n">
        <v>4</v>
      </c>
      <c r="S673" t="inlineStr">
        <is>
          <t>No</t>
        </is>
      </c>
    </row>
    <row r="674">
      <c r="A674" t="inlineStr">
        <is>
          <t>ORD-2410-00673</t>
        </is>
      </c>
      <c r="B674" s="11" t="n">
        <v>45568</v>
      </c>
      <c r="C674" t="inlineStr">
        <is>
          <t>South</t>
        </is>
      </c>
      <c r="D674" t="inlineStr">
        <is>
          <t>Kochi</t>
        </is>
      </c>
      <c r="E674" t="inlineStr">
        <is>
          <t>Consumer</t>
        </is>
      </c>
      <c r="F674" t="inlineStr">
        <is>
          <t>Direct Sales</t>
        </is>
      </c>
      <c r="G674" t="inlineStr">
        <is>
          <t>Technology</t>
        </is>
      </c>
      <c r="H674" t="inlineStr">
        <is>
          <t>Headphones</t>
        </is>
      </c>
      <c r="I674" t="n">
        <v>2</v>
      </c>
      <c r="J674" s="12" t="n">
        <v>2525.27</v>
      </c>
      <c r="K674" s="13" t="n">
        <v>0.03</v>
      </c>
      <c r="L674" s="12" t="n">
        <v>4899.02</v>
      </c>
      <c r="M674" s="12" t="n">
        <v>3737.4</v>
      </c>
      <c r="N674" s="12" t="n">
        <v>1161.62</v>
      </c>
      <c r="O674" t="inlineStr">
        <is>
          <t>Credit Card</t>
        </is>
      </c>
      <c r="P674" t="inlineStr">
        <is>
          <t>Tara Kapoor</t>
        </is>
      </c>
      <c r="Q674" t="inlineStr">
        <is>
          <t>CUST-0789</t>
        </is>
      </c>
      <c r="R674" t="n">
        <v>2</v>
      </c>
      <c r="S674" t="inlineStr">
        <is>
          <t>No</t>
        </is>
      </c>
    </row>
    <row r="675">
      <c r="A675" t="inlineStr">
        <is>
          <t>ORD-2509-00674</t>
        </is>
      </c>
      <c r="B675" s="11" t="n">
        <v>45911</v>
      </c>
      <c r="C675" t="inlineStr">
        <is>
          <t>East</t>
        </is>
      </c>
      <c r="D675" t="inlineStr">
        <is>
          <t>Patna</t>
        </is>
      </c>
      <c r="E675" t="inlineStr">
        <is>
          <t>Corporate</t>
        </is>
      </c>
      <c r="F675" t="inlineStr">
        <is>
          <t>Online</t>
        </is>
      </c>
      <c r="G675" t="inlineStr">
        <is>
          <t>Furniture</t>
        </is>
      </c>
      <c r="H675" t="inlineStr">
        <is>
          <t>Desk</t>
        </is>
      </c>
      <c r="I675" t="n">
        <v>8</v>
      </c>
      <c r="J675" s="12" t="n">
        <v>11509.49</v>
      </c>
      <c r="K675" s="13" t="n">
        <v>0.15</v>
      </c>
      <c r="L675" s="12" t="n">
        <v>78264.53</v>
      </c>
      <c r="M675" s="12" t="n">
        <v>69056.94</v>
      </c>
      <c r="N675" s="12" t="n">
        <v>9207.59</v>
      </c>
      <c r="O675" t="inlineStr">
        <is>
          <t>UPI</t>
        </is>
      </c>
      <c r="P675" t="inlineStr">
        <is>
          <t>Anaya Rao</t>
        </is>
      </c>
      <c r="Q675" t="inlineStr">
        <is>
          <t>CUST-0039</t>
        </is>
      </c>
      <c r="R675" t="n">
        <v>1</v>
      </c>
      <c r="S675" t="inlineStr">
        <is>
          <t>No</t>
        </is>
      </c>
    </row>
    <row r="676">
      <c r="A676" t="inlineStr">
        <is>
          <t>ORD-2507-00675</t>
        </is>
      </c>
      <c r="B676" s="11" t="n">
        <v>45848</v>
      </c>
      <c r="C676" t="inlineStr">
        <is>
          <t>West</t>
        </is>
      </c>
      <c r="D676" t="inlineStr">
        <is>
          <t>Pune</t>
        </is>
      </c>
      <c r="E676" t="inlineStr">
        <is>
          <t>Corporate</t>
        </is>
      </c>
      <c r="F676" t="inlineStr">
        <is>
          <t>Partner</t>
        </is>
      </c>
      <c r="G676" t="inlineStr">
        <is>
          <t>Accessories</t>
        </is>
      </c>
      <c r="H676" t="inlineStr">
        <is>
          <t>Mouse</t>
        </is>
      </c>
      <c r="I676" t="n">
        <v>10</v>
      </c>
      <c r="J676" s="12" t="n">
        <v>867.61</v>
      </c>
      <c r="K676" s="13" t="n">
        <v>0</v>
      </c>
      <c r="L676" s="12" t="n">
        <v>8676.1</v>
      </c>
      <c r="M676" s="12" t="n">
        <v>5726.23</v>
      </c>
      <c r="N676" s="12" t="n">
        <v>2949.87</v>
      </c>
      <c r="O676" t="inlineStr">
        <is>
          <t>Net Banking</t>
        </is>
      </c>
      <c r="P676" t="inlineStr">
        <is>
          <t>Anaya Rao</t>
        </is>
      </c>
      <c r="Q676" t="inlineStr">
        <is>
          <t>CUST-0527</t>
        </is>
      </c>
      <c r="R676" t="n">
        <v>2</v>
      </c>
      <c r="S676" t="inlineStr">
        <is>
          <t>No</t>
        </is>
      </c>
    </row>
    <row r="677">
      <c r="A677" t="inlineStr">
        <is>
          <t>ORD-2412-00676</t>
        </is>
      </c>
      <c r="B677" s="11" t="n">
        <v>45656</v>
      </c>
      <c r="C677" t="inlineStr">
        <is>
          <t>North</t>
        </is>
      </c>
      <c r="D677" t="inlineStr">
        <is>
          <t>Delhi</t>
        </is>
      </c>
      <c r="E677" t="inlineStr">
        <is>
          <t>Education</t>
        </is>
      </c>
      <c r="F677" t="inlineStr">
        <is>
          <t>Direct Sales</t>
        </is>
      </c>
      <c r="G677" t="inlineStr">
        <is>
          <t>Technology</t>
        </is>
      </c>
      <c r="H677" t="inlineStr">
        <is>
          <t>Monitor</t>
        </is>
      </c>
      <c r="I677" t="n">
        <v>10</v>
      </c>
      <c r="J677" s="12" t="n">
        <v>14077.35</v>
      </c>
      <c r="K677" s="13" t="n">
        <v>0.05</v>
      </c>
      <c r="L677" s="12" t="n">
        <v>133734.82</v>
      </c>
      <c r="M677" s="12" t="n">
        <v>112618.8</v>
      </c>
      <c r="N677" s="12" t="n">
        <v>21116.02</v>
      </c>
      <c r="O677" t="inlineStr">
        <is>
          <t>Cash</t>
        </is>
      </c>
      <c r="P677" t="inlineStr">
        <is>
          <t>Aarav Sharma</t>
        </is>
      </c>
      <c r="Q677" t="inlineStr">
        <is>
          <t>CUST-0652</t>
        </is>
      </c>
      <c r="R677" t="n">
        <v>5</v>
      </c>
      <c r="S677" t="inlineStr">
        <is>
          <t>No</t>
        </is>
      </c>
    </row>
    <row r="678">
      <c r="A678" t="inlineStr">
        <is>
          <t>ORD-2401-00677</t>
        </is>
      </c>
      <c r="B678" s="11" t="n">
        <v>45319</v>
      </c>
      <c r="C678" t="inlineStr">
        <is>
          <t>West</t>
        </is>
      </c>
      <c r="D678" t="inlineStr">
        <is>
          <t>Ahmedabad</t>
        </is>
      </c>
      <c r="E678" t="inlineStr">
        <is>
          <t>Small Business</t>
        </is>
      </c>
      <c r="F678" t="inlineStr">
        <is>
          <t>Partner</t>
        </is>
      </c>
      <c r="G678" t="inlineStr">
        <is>
          <t>Technology</t>
        </is>
      </c>
      <c r="H678" t="inlineStr">
        <is>
          <t>Headphones</t>
        </is>
      </c>
      <c r="I678" t="n">
        <v>3</v>
      </c>
      <c r="J678" s="12" t="n">
        <v>2910.7</v>
      </c>
      <c r="K678" s="13" t="n">
        <v>0.03</v>
      </c>
      <c r="L678" s="12" t="n">
        <v>8470.139999999999</v>
      </c>
      <c r="M678" s="12" t="n">
        <v>6461.75</v>
      </c>
      <c r="N678" s="12" t="n">
        <v>2008.39</v>
      </c>
      <c r="O678" t="inlineStr">
        <is>
          <t>Debit Card</t>
        </is>
      </c>
      <c r="P678" t="inlineStr">
        <is>
          <t>Ishaan Mehta</t>
        </is>
      </c>
      <c r="Q678" t="inlineStr">
        <is>
          <t>CUST-0106</t>
        </is>
      </c>
      <c r="R678" t="n">
        <v>3</v>
      </c>
      <c r="S678" t="inlineStr">
        <is>
          <t>No</t>
        </is>
      </c>
    </row>
    <row r="679">
      <c r="A679" t="inlineStr">
        <is>
          <t>ORD-2504-00678</t>
        </is>
      </c>
      <c r="B679" s="11" t="n">
        <v>45773</v>
      </c>
      <c r="C679" t="inlineStr">
        <is>
          <t>East</t>
        </is>
      </c>
      <c r="D679" t="inlineStr">
        <is>
          <t>Guwahati</t>
        </is>
      </c>
      <c r="E679" t="inlineStr">
        <is>
          <t>Consumer</t>
        </is>
      </c>
      <c r="F679" t="inlineStr">
        <is>
          <t>Direct Sales</t>
        </is>
      </c>
      <c r="G679" t="inlineStr">
        <is>
          <t>Technology</t>
        </is>
      </c>
      <c r="H679" t="inlineStr">
        <is>
          <t>Keyboard</t>
        </is>
      </c>
      <c r="I679" t="n">
        <v>2</v>
      </c>
      <c r="J679" s="12" t="n">
        <v>1576.51</v>
      </c>
      <c r="K679" s="13" t="n">
        <v>0.1</v>
      </c>
      <c r="L679" s="12" t="n">
        <v>2837.72</v>
      </c>
      <c r="M679" s="12" t="n">
        <v>2238.64</v>
      </c>
      <c r="N679" s="12" t="n">
        <v>599.08</v>
      </c>
      <c r="O679" t="inlineStr">
        <is>
          <t>Credit Card</t>
        </is>
      </c>
      <c r="P679" t="inlineStr">
        <is>
          <t>Ishaan Mehta</t>
        </is>
      </c>
      <c r="Q679" t="inlineStr">
        <is>
          <t>CUST-0295</t>
        </is>
      </c>
      <c r="R679" t="n">
        <v>4</v>
      </c>
      <c r="S679" t="inlineStr">
        <is>
          <t>Yes</t>
        </is>
      </c>
    </row>
    <row r="680">
      <c r="A680" t="inlineStr">
        <is>
          <t>ORD-2403-00679</t>
        </is>
      </c>
      <c r="B680" s="11" t="n">
        <v>45372</v>
      </c>
      <c r="C680" t="inlineStr">
        <is>
          <t>East</t>
        </is>
      </c>
      <c r="D680" t="inlineStr">
        <is>
          <t>Bhubaneswar</t>
        </is>
      </c>
      <c r="E680" t="inlineStr">
        <is>
          <t>Small Business</t>
        </is>
      </c>
      <c r="F680" t="inlineStr">
        <is>
          <t>Direct Sales</t>
        </is>
      </c>
      <c r="G680" t="inlineStr">
        <is>
          <t>Accessories</t>
        </is>
      </c>
      <c r="H680" t="inlineStr">
        <is>
          <t>USB Hub</t>
        </is>
      </c>
      <c r="I680" t="n">
        <v>10</v>
      </c>
      <c r="J680" s="12" t="n">
        <v>1309.41</v>
      </c>
      <c r="K680" s="13" t="n">
        <v>0.1</v>
      </c>
      <c r="L680" s="12" t="n">
        <v>11784.69</v>
      </c>
      <c r="M680" s="12" t="n">
        <v>8903.99</v>
      </c>
      <c r="N680" s="12" t="n">
        <v>2880.7</v>
      </c>
      <c r="O680" t="inlineStr">
        <is>
          <t>Net Banking</t>
        </is>
      </c>
      <c r="P680" t="inlineStr">
        <is>
          <t>Aarav Sharma</t>
        </is>
      </c>
      <c r="Q680" t="inlineStr">
        <is>
          <t>CUST-0033</t>
        </is>
      </c>
      <c r="R680" t="n">
        <v>2</v>
      </c>
      <c r="S680" t="inlineStr">
        <is>
          <t>No</t>
        </is>
      </c>
    </row>
    <row r="681">
      <c r="A681" t="inlineStr">
        <is>
          <t>ORD-2507-00680</t>
        </is>
      </c>
      <c r="B681" s="11" t="n">
        <v>45849</v>
      </c>
      <c r="C681" t="inlineStr">
        <is>
          <t>West</t>
        </is>
      </c>
      <c r="D681" t="inlineStr">
        <is>
          <t>Ahmedabad</t>
        </is>
      </c>
      <c r="E681" t="inlineStr">
        <is>
          <t>Consumer</t>
        </is>
      </c>
      <c r="F681" t="inlineStr">
        <is>
          <t>Direct Sales</t>
        </is>
      </c>
      <c r="G681" t="inlineStr">
        <is>
          <t>Technology</t>
        </is>
      </c>
      <c r="H681" t="inlineStr">
        <is>
          <t>Laptop</t>
        </is>
      </c>
      <c r="I681" t="n">
        <v>8</v>
      </c>
      <c r="J681" s="12" t="n">
        <v>45270.88</v>
      </c>
      <c r="K681" s="13" t="n">
        <v>0.25</v>
      </c>
      <c r="L681" s="12" t="n">
        <v>271625.28</v>
      </c>
      <c r="M681" s="12" t="n">
        <v>311463.65</v>
      </c>
      <c r="N681" s="12" t="n">
        <v>-39838.37</v>
      </c>
      <c r="O681" t="inlineStr">
        <is>
          <t>Credit Card</t>
        </is>
      </c>
      <c r="P681" t="inlineStr">
        <is>
          <t>Meera Joshi</t>
        </is>
      </c>
      <c r="Q681" t="inlineStr">
        <is>
          <t>CUST-0706</t>
        </is>
      </c>
      <c r="R681" t="n">
        <v>4</v>
      </c>
      <c r="S681" t="inlineStr">
        <is>
          <t>No</t>
        </is>
      </c>
    </row>
    <row r="682">
      <c r="A682" t="inlineStr">
        <is>
          <t>ORD-2511-00681</t>
        </is>
      </c>
      <c r="B682" s="11" t="n">
        <v>45962</v>
      </c>
      <c r="C682" t="inlineStr">
        <is>
          <t>East</t>
        </is>
      </c>
      <c r="D682" t="inlineStr">
        <is>
          <t>Kolkata</t>
        </is>
      </c>
      <c r="E682" t="inlineStr">
        <is>
          <t>Consumer</t>
        </is>
      </c>
      <c r="F682" t="inlineStr">
        <is>
          <t>Direct Sales</t>
        </is>
      </c>
      <c r="G682" t="inlineStr">
        <is>
          <t>Accessories</t>
        </is>
      </c>
      <c r="H682" t="inlineStr">
        <is>
          <t>Mouse</t>
        </is>
      </c>
      <c r="I682" t="n">
        <v>4</v>
      </c>
      <c r="J682" s="12" t="n">
        <v>852.9</v>
      </c>
      <c r="K682" s="13" t="n">
        <v>0</v>
      </c>
      <c r="L682" s="12" t="n">
        <v>3411.6</v>
      </c>
      <c r="M682" s="12" t="n">
        <v>2251.66</v>
      </c>
      <c r="N682" s="12" t="n">
        <v>1159.94</v>
      </c>
      <c r="O682" t="inlineStr">
        <is>
          <t>Net Banking</t>
        </is>
      </c>
      <c r="P682" t="inlineStr">
        <is>
          <t>Diya Patel</t>
        </is>
      </c>
      <c r="Q682" t="inlineStr">
        <is>
          <t>CUST-0099</t>
        </is>
      </c>
      <c r="R682" t="n">
        <v>4</v>
      </c>
      <c r="S682" t="inlineStr">
        <is>
          <t>No</t>
        </is>
      </c>
    </row>
    <row r="683">
      <c r="A683" t="inlineStr">
        <is>
          <t>ORD-2506-00682</t>
        </is>
      </c>
      <c r="B683" s="11" t="n">
        <v>45821</v>
      </c>
      <c r="C683" t="inlineStr">
        <is>
          <t>West</t>
        </is>
      </c>
      <c r="D683" t="inlineStr">
        <is>
          <t>Surat</t>
        </is>
      </c>
      <c r="E683" t="inlineStr">
        <is>
          <t>Small Business</t>
        </is>
      </c>
      <c r="F683" t="inlineStr">
        <is>
          <t>Retail Store</t>
        </is>
      </c>
      <c r="G683" t="inlineStr">
        <is>
          <t>Office Supplies</t>
        </is>
      </c>
      <c r="H683" t="inlineStr">
        <is>
          <t>Pen Box</t>
        </is>
      </c>
      <c r="I683" t="n">
        <v>3</v>
      </c>
      <c r="J683" s="12" t="n">
        <v>223.07</v>
      </c>
      <c r="K683" s="13" t="n">
        <v>0.2</v>
      </c>
      <c r="L683" s="12" t="n">
        <v>535.37</v>
      </c>
      <c r="M683" s="12" t="n">
        <v>408.22</v>
      </c>
      <c r="N683" s="12" t="n">
        <v>127.15</v>
      </c>
      <c r="O683" t="inlineStr">
        <is>
          <t>UPI</t>
        </is>
      </c>
      <c r="P683" t="inlineStr">
        <is>
          <t>Diya Patel</t>
        </is>
      </c>
      <c r="Q683" t="inlineStr">
        <is>
          <t>CUST-0682</t>
        </is>
      </c>
      <c r="R683" t="n">
        <v>2</v>
      </c>
      <c r="S683" t="inlineStr">
        <is>
          <t>No</t>
        </is>
      </c>
    </row>
    <row r="684">
      <c r="A684" t="inlineStr">
        <is>
          <t>ORD-2408-00683</t>
        </is>
      </c>
      <c r="B684" s="11" t="n">
        <v>45535</v>
      </c>
      <c r="C684" t="inlineStr">
        <is>
          <t>North</t>
        </is>
      </c>
      <c r="D684" t="inlineStr">
        <is>
          <t>Chandigarh</t>
        </is>
      </c>
      <c r="E684" t="inlineStr">
        <is>
          <t>Corporate</t>
        </is>
      </c>
      <c r="F684" t="inlineStr">
        <is>
          <t>Direct Sales</t>
        </is>
      </c>
      <c r="G684" t="inlineStr">
        <is>
          <t>Office Supplies</t>
        </is>
      </c>
      <c r="H684" t="inlineStr">
        <is>
          <t>Marker Set</t>
        </is>
      </c>
      <c r="I684" t="n">
        <v>1</v>
      </c>
      <c r="J684" s="12" t="n">
        <v>268.36</v>
      </c>
      <c r="K684" s="13" t="n">
        <v>0.05</v>
      </c>
      <c r="L684" s="12" t="n">
        <v>254.94</v>
      </c>
      <c r="M684" s="12" t="n">
        <v>174.43</v>
      </c>
      <c r="N684" s="12" t="n">
        <v>80.51000000000001</v>
      </c>
      <c r="O684" t="inlineStr">
        <is>
          <t>Credit Card</t>
        </is>
      </c>
      <c r="P684" t="inlineStr">
        <is>
          <t>Kabir Singh</t>
        </is>
      </c>
      <c r="Q684" t="inlineStr">
        <is>
          <t>CUST-0894</t>
        </is>
      </c>
      <c r="R684" t="n">
        <v>3</v>
      </c>
      <c r="S684" t="inlineStr">
        <is>
          <t>No</t>
        </is>
      </c>
    </row>
    <row r="685">
      <c r="A685" t="inlineStr">
        <is>
          <t>ORD-2507-00684</t>
        </is>
      </c>
      <c r="B685" s="11" t="n">
        <v>45865</v>
      </c>
      <c r="C685" t="inlineStr">
        <is>
          <t>North</t>
        </is>
      </c>
      <c r="D685" t="inlineStr">
        <is>
          <t>Lucknow</t>
        </is>
      </c>
      <c r="E685" t="inlineStr">
        <is>
          <t>Small Business</t>
        </is>
      </c>
      <c r="F685" t="inlineStr">
        <is>
          <t>Retail Store</t>
        </is>
      </c>
      <c r="G685" t="inlineStr">
        <is>
          <t>Technology</t>
        </is>
      </c>
      <c r="H685" t="inlineStr">
        <is>
          <t>Keyboard</t>
        </is>
      </c>
      <c r="I685" t="n">
        <v>3</v>
      </c>
      <c r="J685" s="12" t="n">
        <v>1643.59</v>
      </c>
      <c r="K685" s="13" t="n">
        <v>0.2</v>
      </c>
      <c r="L685" s="12" t="n">
        <v>3944.62</v>
      </c>
      <c r="M685" s="12" t="n">
        <v>3500.85</v>
      </c>
      <c r="N685" s="12" t="n">
        <v>443.77</v>
      </c>
      <c r="O685" t="inlineStr">
        <is>
          <t>Credit Card</t>
        </is>
      </c>
      <c r="P685" t="inlineStr">
        <is>
          <t>Rohan Verma</t>
        </is>
      </c>
      <c r="Q685" t="inlineStr">
        <is>
          <t>CUST-0467</t>
        </is>
      </c>
      <c r="R685" t="n">
        <v>5</v>
      </c>
      <c r="S685" t="inlineStr">
        <is>
          <t>No</t>
        </is>
      </c>
    </row>
    <row r="686">
      <c r="A686" t="inlineStr">
        <is>
          <t>ORD-2401-00685</t>
        </is>
      </c>
      <c r="B686" s="11" t="n">
        <v>45296</v>
      </c>
      <c r="C686" t="inlineStr">
        <is>
          <t>East</t>
        </is>
      </c>
      <c r="D686" t="inlineStr">
        <is>
          <t>Patna</t>
        </is>
      </c>
      <c r="E686" t="inlineStr">
        <is>
          <t>Education</t>
        </is>
      </c>
      <c r="F686" t="inlineStr">
        <is>
          <t>Direct Sales</t>
        </is>
      </c>
      <c r="G686" t="inlineStr">
        <is>
          <t>Accessories</t>
        </is>
      </c>
      <c r="H686" t="inlineStr">
        <is>
          <t>USB Hub</t>
        </is>
      </c>
      <c r="I686" t="n">
        <v>10</v>
      </c>
      <c r="J686" s="12" t="n">
        <v>1189.18</v>
      </c>
      <c r="K686" s="13" t="n">
        <v>0.25</v>
      </c>
      <c r="L686" s="12" t="n">
        <v>8918.85</v>
      </c>
      <c r="M686" s="12" t="n">
        <v>8086.42</v>
      </c>
      <c r="N686" s="12" t="n">
        <v>832.4299999999999</v>
      </c>
      <c r="O686" t="inlineStr">
        <is>
          <t>UPI</t>
        </is>
      </c>
      <c r="P686" t="inlineStr">
        <is>
          <t>Diya Patel</t>
        </is>
      </c>
      <c r="Q686" t="inlineStr">
        <is>
          <t>CUST-0574</t>
        </is>
      </c>
      <c r="R686" t="n">
        <v>7</v>
      </c>
      <c r="S686" t="inlineStr">
        <is>
          <t>No</t>
        </is>
      </c>
    </row>
    <row r="687">
      <c r="A687" t="inlineStr">
        <is>
          <t>ORD-2509-00686</t>
        </is>
      </c>
      <c r="B687" s="11" t="n">
        <v>45918</v>
      </c>
      <c r="C687" t="inlineStr">
        <is>
          <t>West</t>
        </is>
      </c>
      <c r="D687" t="inlineStr">
        <is>
          <t>Surat</t>
        </is>
      </c>
      <c r="E687" t="inlineStr">
        <is>
          <t>Education</t>
        </is>
      </c>
      <c r="F687" t="inlineStr">
        <is>
          <t>Direct Sales</t>
        </is>
      </c>
      <c r="G687" t="inlineStr">
        <is>
          <t>Office Supplies</t>
        </is>
      </c>
      <c r="H687" t="inlineStr">
        <is>
          <t>Marker Set</t>
        </is>
      </c>
      <c r="I687" t="n">
        <v>2</v>
      </c>
      <c r="J687" s="12" t="n">
        <v>248.35</v>
      </c>
      <c r="K687" s="13" t="n">
        <v>0.03</v>
      </c>
      <c r="L687" s="12" t="n">
        <v>481.8</v>
      </c>
      <c r="M687" s="12" t="n">
        <v>322.86</v>
      </c>
      <c r="N687" s="12" t="n">
        <v>158.94</v>
      </c>
      <c r="O687" t="inlineStr">
        <is>
          <t>Net Banking</t>
        </is>
      </c>
      <c r="P687" t="inlineStr">
        <is>
          <t>Aarav Sharma</t>
        </is>
      </c>
      <c r="Q687" t="inlineStr">
        <is>
          <t>CUST-0517</t>
        </is>
      </c>
      <c r="R687" t="n">
        <v>3</v>
      </c>
      <c r="S687" t="inlineStr">
        <is>
          <t>No</t>
        </is>
      </c>
    </row>
    <row r="688">
      <c r="A688" t="inlineStr">
        <is>
          <t>ORD-2402-00687</t>
        </is>
      </c>
      <c r="B688" s="11" t="n">
        <v>45331</v>
      </c>
      <c r="C688" t="inlineStr">
        <is>
          <t>East</t>
        </is>
      </c>
      <c r="D688" t="inlineStr">
        <is>
          <t>Bhubaneswar</t>
        </is>
      </c>
      <c r="E688" t="inlineStr">
        <is>
          <t>Consumer</t>
        </is>
      </c>
      <c r="F688" t="inlineStr">
        <is>
          <t>Retail Store</t>
        </is>
      </c>
      <c r="G688" t="inlineStr">
        <is>
          <t>Furniture</t>
        </is>
      </c>
      <c r="H688" t="inlineStr">
        <is>
          <t>Desk</t>
        </is>
      </c>
      <c r="I688" t="n">
        <v>2</v>
      </c>
      <c r="J688" s="12" t="n">
        <v>12548</v>
      </c>
      <c r="K688" s="13" t="n">
        <v>0.1</v>
      </c>
      <c r="L688" s="12" t="n">
        <v>22586.4</v>
      </c>
      <c r="M688" s="12" t="n">
        <v>18822</v>
      </c>
      <c r="N688" s="12" t="n">
        <v>3764.4</v>
      </c>
      <c r="O688" t="inlineStr">
        <is>
          <t>Debit Card</t>
        </is>
      </c>
      <c r="P688" t="inlineStr">
        <is>
          <t>Rohan Verma</t>
        </is>
      </c>
      <c r="Q688" t="inlineStr">
        <is>
          <t>CUST-0273</t>
        </is>
      </c>
      <c r="R688" t="n">
        <v>3</v>
      </c>
      <c r="S688" t="inlineStr">
        <is>
          <t>No</t>
        </is>
      </c>
    </row>
    <row r="689">
      <c r="A689" t="inlineStr">
        <is>
          <t>ORD-2512-00688</t>
        </is>
      </c>
      <c r="B689" s="11" t="n">
        <v>45995</v>
      </c>
      <c r="C689" t="inlineStr">
        <is>
          <t>Central</t>
        </is>
      </c>
      <c r="D689" t="inlineStr">
        <is>
          <t>Raipur</t>
        </is>
      </c>
      <c r="E689" t="inlineStr">
        <is>
          <t>Education</t>
        </is>
      </c>
      <c r="F689" t="inlineStr">
        <is>
          <t>Partner</t>
        </is>
      </c>
      <c r="G689" t="inlineStr">
        <is>
          <t>Technology</t>
        </is>
      </c>
      <c r="H689" t="inlineStr">
        <is>
          <t>Headphones</t>
        </is>
      </c>
      <c r="I689" t="n">
        <v>10</v>
      </c>
      <c r="J689" s="12" t="n">
        <v>2681.77</v>
      </c>
      <c r="K689" s="13" t="n">
        <v>0.05</v>
      </c>
      <c r="L689" s="12" t="n">
        <v>25476.81</v>
      </c>
      <c r="M689" s="12" t="n">
        <v>19845.1</v>
      </c>
      <c r="N689" s="12" t="n">
        <v>5631.71</v>
      </c>
      <c r="O689" t="inlineStr">
        <is>
          <t>Net Banking</t>
        </is>
      </c>
      <c r="P689" t="inlineStr">
        <is>
          <t>Tara Kapoor</t>
        </is>
      </c>
      <c r="Q689" t="inlineStr">
        <is>
          <t>CUST-0055</t>
        </is>
      </c>
      <c r="R689" t="n">
        <v>5</v>
      </c>
      <c r="S689" t="inlineStr">
        <is>
          <t>Yes</t>
        </is>
      </c>
    </row>
    <row r="690">
      <c r="A690" t="inlineStr">
        <is>
          <t>ORD-2408-00689</t>
        </is>
      </c>
      <c r="B690" s="11" t="n">
        <v>45526</v>
      </c>
      <c r="C690" t="inlineStr">
        <is>
          <t>North</t>
        </is>
      </c>
      <c r="D690" t="inlineStr">
        <is>
          <t>Chandigarh</t>
        </is>
      </c>
      <c r="E690" t="inlineStr">
        <is>
          <t>Corporate</t>
        </is>
      </c>
      <c r="F690" t="inlineStr">
        <is>
          <t>Online</t>
        </is>
      </c>
      <c r="G690" t="inlineStr">
        <is>
          <t>Technology</t>
        </is>
      </c>
      <c r="H690" t="inlineStr">
        <is>
          <t>Printer</t>
        </is>
      </c>
      <c r="I690" t="n">
        <v>4</v>
      </c>
      <c r="J690" s="12" t="n">
        <v>11212.23</v>
      </c>
      <c r="K690" s="13" t="n">
        <v>0.05</v>
      </c>
      <c r="L690" s="12" t="n">
        <v>42606.47</v>
      </c>
      <c r="M690" s="12" t="n">
        <v>36776.11</v>
      </c>
      <c r="N690" s="12" t="n">
        <v>5830.36</v>
      </c>
      <c r="O690" t="inlineStr">
        <is>
          <t>Credit Card</t>
        </is>
      </c>
      <c r="P690" t="inlineStr">
        <is>
          <t>Aarav Sharma</t>
        </is>
      </c>
      <c r="Q690" t="inlineStr">
        <is>
          <t>CUST-0894</t>
        </is>
      </c>
      <c r="R690" t="n">
        <v>1</v>
      </c>
      <c r="S690" t="inlineStr">
        <is>
          <t>No</t>
        </is>
      </c>
    </row>
    <row r="691">
      <c r="A691" t="inlineStr">
        <is>
          <t>ORD-2509-00690</t>
        </is>
      </c>
      <c r="B691" s="11" t="n">
        <v>45929</v>
      </c>
      <c r="C691" t="inlineStr">
        <is>
          <t>North</t>
        </is>
      </c>
      <c r="D691" t="inlineStr">
        <is>
          <t>Jaipur</t>
        </is>
      </c>
      <c r="E691" t="inlineStr">
        <is>
          <t>Corporate</t>
        </is>
      </c>
      <c r="F691" t="inlineStr">
        <is>
          <t>Online</t>
        </is>
      </c>
      <c r="G691" t="inlineStr">
        <is>
          <t>Technology</t>
        </is>
      </c>
      <c r="H691" t="inlineStr">
        <is>
          <t>Tablet</t>
        </is>
      </c>
      <c r="I691" t="n">
        <v>8</v>
      </c>
      <c r="J691" s="12" t="n">
        <v>22683.55</v>
      </c>
      <c r="K691" s="13" t="n">
        <v>0.15</v>
      </c>
      <c r="L691" s="12" t="n">
        <v>154248.14</v>
      </c>
      <c r="M691" s="12" t="n">
        <v>150618.77</v>
      </c>
      <c r="N691" s="12" t="n">
        <v>3629.37</v>
      </c>
      <c r="O691" t="inlineStr">
        <is>
          <t>UPI</t>
        </is>
      </c>
      <c r="P691" t="inlineStr">
        <is>
          <t>Sara Khan</t>
        </is>
      </c>
      <c r="Q691" t="inlineStr">
        <is>
          <t>CUST-0892</t>
        </is>
      </c>
      <c r="R691" t="n">
        <v>3</v>
      </c>
      <c r="S691" t="inlineStr">
        <is>
          <t>No</t>
        </is>
      </c>
    </row>
    <row r="692">
      <c r="A692" t="inlineStr">
        <is>
          <t>ORD-2504-00691</t>
        </is>
      </c>
      <c r="B692" s="11" t="n">
        <v>45759</v>
      </c>
      <c r="C692" t="inlineStr">
        <is>
          <t>East</t>
        </is>
      </c>
      <c r="D692" t="inlineStr">
        <is>
          <t>Patna</t>
        </is>
      </c>
      <c r="E692" t="inlineStr">
        <is>
          <t>Education</t>
        </is>
      </c>
      <c r="F692" t="inlineStr">
        <is>
          <t>Retail Store</t>
        </is>
      </c>
      <c r="G692" t="inlineStr">
        <is>
          <t>Technology</t>
        </is>
      </c>
      <c r="H692" t="inlineStr">
        <is>
          <t>Keyboard</t>
        </is>
      </c>
      <c r="I692" t="n">
        <v>3</v>
      </c>
      <c r="J692" s="12" t="n">
        <v>1504.68</v>
      </c>
      <c r="K692" s="13" t="n">
        <v>0.03</v>
      </c>
      <c r="L692" s="12" t="n">
        <v>4378.62</v>
      </c>
      <c r="M692" s="12" t="n">
        <v>3204.97</v>
      </c>
      <c r="N692" s="12" t="n">
        <v>1173.65</v>
      </c>
      <c r="O692" t="inlineStr">
        <is>
          <t>Credit Card</t>
        </is>
      </c>
      <c r="P692" t="inlineStr">
        <is>
          <t>Meera Joshi</t>
        </is>
      </c>
      <c r="Q692" t="inlineStr">
        <is>
          <t>CUST-0471</t>
        </is>
      </c>
      <c r="R692" t="n">
        <v>5</v>
      </c>
      <c r="S692" t="inlineStr">
        <is>
          <t>Yes</t>
        </is>
      </c>
    </row>
    <row r="693">
      <c r="A693" t="inlineStr">
        <is>
          <t>ORD-2408-00692</t>
        </is>
      </c>
      <c r="B693" s="11" t="n">
        <v>45534</v>
      </c>
      <c r="C693" t="inlineStr">
        <is>
          <t>West</t>
        </is>
      </c>
      <c r="D693" t="inlineStr">
        <is>
          <t>Mumbai</t>
        </is>
      </c>
      <c r="E693" t="inlineStr">
        <is>
          <t>Consumer</t>
        </is>
      </c>
      <c r="F693" t="inlineStr">
        <is>
          <t>Direct Sales</t>
        </is>
      </c>
      <c r="G693" t="inlineStr">
        <is>
          <t>Furniture</t>
        </is>
      </c>
      <c r="H693" t="inlineStr">
        <is>
          <t>Office Chair</t>
        </is>
      </c>
      <c r="I693" t="n">
        <v>3</v>
      </c>
      <c r="J693" s="12" t="n">
        <v>7579.38</v>
      </c>
      <c r="K693" s="13" t="n">
        <v>0</v>
      </c>
      <c r="L693" s="12" t="n">
        <v>22738.14</v>
      </c>
      <c r="M693" s="12" t="n">
        <v>15689.32</v>
      </c>
      <c r="N693" s="12" t="n">
        <v>7048.82</v>
      </c>
      <c r="O693" t="inlineStr">
        <is>
          <t>Cash</t>
        </is>
      </c>
      <c r="P693" t="inlineStr">
        <is>
          <t>Diya Patel</t>
        </is>
      </c>
      <c r="Q693" t="inlineStr">
        <is>
          <t>CUST-0092</t>
        </is>
      </c>
      <c r="R693" t="n">
        <v>3</v>
      </c>
      <c r="S693" t="inlineStr">
        <is>
          <t>No</t>
        </is>
      </c>
    </row>
    <row r="694">
      <c r="A694" t="inlineStr">
        <is>
          <t>ORD-2511-00693</t>
        </is>
      </c>
      <c r="B694" s="11" t="n">
        <v>45989</v>
      </c>
      <c r="C694" t="inlineStr">
        <is>
          <t>East</t>
        </is>
      </c>
      <c r="D694" t="inlineStr">
        <is>
          <t>Kolkata</t>
        </is>
      </c>
      <c r="E694" t="inlineStr">
        <is>
          <t>Small Business</t>
        </is>
      </c>
      <c r="F694" t="inlineStr">
        <is>
          <t>Partner</t>
        </is>
      </c>
      <c r="G694" t="inlineStr">
        <is>
          <t>Furniture</t>
        </is>
      </c>
      <c r="H694" t="inlineStr">
        <is>
          <t>Bookshelf</t>
        </is>
      </c>
      <c r="I694" t="n">
        <v>4</v>
      </c>
      <c r="J694" s="12" t="n">
        <v>5401.48</v>
      </c>
      <c r="K694" s="13" t="n">
        <v>0.15</v>
      </c>
      <c r="L694" s="12" t="n">
        <v>18365.03</v>
      </c>
      <c r="M694" s="12" t="n">
        <v>15772.32</v>
      </c>
      <c r="N694" s="12" t="n">
        <v>2592.71</v>
      </c>
      <c r="O694" t="inlineStr">
        <is>
          <t>Credit Card</t>
        </is>
      </c>
      <c r="P694" t="inlineStr">
        <is>
          <t>Meera Joshi</t>
        </is>
      </c>
      <c r="Q694" t="inlineStr">
        <is>
          <t>CUST-0707</t>
        </is>
      </c>
      <c r="R694" t="n">
        <v>8</v>
      </c>
      <c r="S694" t="inlineStr">
        <is>
          <t>No</t>
        </is>
      </c>
    </row>
    <row r="695">
      <c r="A695" t="inlineStr">
        <is>
          <t>ORD-2508-00694</t>
        </is>
      </c>
      <c r="B695" s="11" t="n">
        <v>45884</v>
      </c>
      <c r="C695" t="inlineStr">
        <is>
          <t>West</t>
        </is>
      </c>
      <c r="D695" t="inlineStr">
        <is>
          <t>Pune</t>
        </is>
      </c>
      <c r="E695" t="inlineStr">
        <is>
          <t>Small Business</t>
        </is>
      </c>
      <c r="F695" t="inlineStr">
        <is>
          <t>Partner</t>
        </is>
      </c>
      <c r="G695" t="inlineStr">
        <is>
          <t>Technology</t>
        </is>
      </c>
      <c r="H695" t="inlineStr">
        <is>
          <t>Laptop</t>
        </is>
      </c>
      <c r="I695" t="n">
        <v>3</v>
      </c>
      <c r="J695" s="12" t="n">
        <v>47533.29</v>
      </c>
      <c r="K695" s="13" t="n">
        <v>0.1</v>
      </c>
      <c r="L695" s="12" t="n">
        <v>128339.88</v>
      </c>
      <c r="M695" s="12" t="n">
        <v>122635.89</v>
      </c>
      <c r="N695" s="12" t="n">
        <v>5703.99</v>
      </c>
      <c r="O695" t="inlineStr">
        <is>
          <t>UPI</t>
        </is>
      </c>
      <c r="P695" t="inlineStr">
        <is>
          <t>Sara Khan</t>
        </is>
      </c>
      <c r="Q695" t="inlineStr">
        <is>
          <t>CUST-0182</t>
        </is>
      </c>
      <c r="R695" t="n">
        <v>4</v>
      </c>
      <c r="S695" t="inlineStr">
        <is>
          <t>No</t>
        </is>
      </c>
    </row>
    <row r="696">
      <c r="A696" t="inlineStr">
        <is>
          <t>ORD-2406-00695</t>
        </is>
      </c>
      <c r="B696" s="11" t="n">
        <v>45471</v>
      </c>
      <c r="C696" t="inlineStr">
        <is>
          <t>North</t>
        </is>
      </c>
      <c r="D696" t="inlineStr">
        <is>
          <t>Delhi</t>
        </is>
      </c>
      <c r="E696" t="inlineStr">
        <is>
          <t>Education</t>
        </is>
      </c>
      <c r="F696" t="inlineStr">
        <is>
          <t>Partner</t>
        </is>
      </c>
      <c r="G696" t="inlineStr">
        <is>
          <t>Technology</t>
        </is>
      </c>
      <c r="H696" t="inlineStr">
        <is>
          <t>Laptop</t>
        </is>
      </c>
      <c r="I696" t="n">
        <v>6</v>
      </c>
      <c r="J696" s="12" t="n">
        <v>47430.56</v>
      </c>
      <c r="K696" s="13" t="n">
        <v>0</v>
      </c>
      <c r="L696" s="12" t="n">
        <v>284583.36</v>
      </c>
      <c r="M696" s="12" t="n">
        <v>244741.69</v>
      </c>
      <c r="N696" s="12" t="n">
        <v>39841.67</v>
      </c>
      <c r="O696" t="inlineStr">
        <is>
          <t>UPI</t>
        </is>
      </c>
      <c r="P696" t="inlineStr">
        <is>
          <t>Tara Kapoor</t>
        </is>
      </c>
      <c r="Q696" t="inlineStr">
        <is>
          <t>CUST-0664</t>
        </is>
      </c>
      <c r="R696" t="n">
        <v>4</v>
      </c>
      <c r="S696" t="inlineStr">
        <is>
          <t>Yes</t>
        </is>
      </c>
    </row>
    <row r="697">
      <c r="A697" t="inlineStr">
        <is>
          <t>ORD-2506-00696</t>
        </is>
      </c>
      <c r="B697" s="11" t="n">
        <v>45834</v>
      </c>
      <c r="C697" t="inlineStr">
        <is>
          <t>Central</t>
        </is>
      </c>
      <c r="D697" t="inlineStr">
        <is>
          <t>Raipur</t>
        </is>
      </c>
      <c r="E697" t="inlineStr">
        <is>
          <t>Education</t>
        </is>
      </c>
      <c r="F697" t="inlineStr">
        <is>
          <t>Partner</t>
        </is>
      </c>
      <c r="G697" t="inlineStr">
        <is>
          <t>Technology</t>
        </is>
      </c>
      <c r="H697" t="inlineStr">
        <is>
          <t>Keyboard</t>
        </is>
      </c>
      <c r="I697" t="n">
        <v>1</v>
      </c>
      <c r="J697" s="12" t="n">
        <v>1686.04</v>
      </c>
      <c r="K697" s="13" t="n">
        <v>0.15</v>
      </c>
      <c r="L697" s="12" t="n">
        <v>1433.13</v>
      </c>
      <c r="M697" s="12" t="n">
        <v>1197.09</v>
      </c>
      <c r="N697" s="12" t="n">
        <v>236.04</v>
      </c>
      <c r="O697" t="inlineStr">
        <is>
          <t>Debit Card</t>
        </is>
      </c>
      <c r="P697" t="inlineStr">
        <is>
          <t>Meera Joshi</t>
        </is>
      </c>
      <c r="Q697" t="inlineStr">
        <is>
          <t>CUST-0937</t>
        </is>
      </c>
      <c r="R697" t="n">
        <v>4</v>
      </c>
      <c r="S697" t="inlineStr">
        <is>
          <t>No</t>
        </is>
      </c>
    </row>
    <row r="698">
      <c r="A698" t="inlineStr">
        <is>
          <t>ORD-2509-00697</t>
        </is>
      </c>
      <c r="B698" s="11" t="n">
        <v>45902</v>
      </c>
      <c r="C698" t="inlineStr">
        <is>
          <t>North</t>
        </is>
      </c>
      <c r="D698" t="inlineStr">
        <is>
          <t>Lucknow</t>
        </is>
      </c>
      <c r="E698" t="inlineStr">
        <is>
          <t>Consumer</t>
        </is>
      </c>
      <c r="F698" t="inlineStr">
        <is>
          <t>Partner</t>
        </is>
      </c>
      <c r="G698" t="inlineStr">
        <is>
          <t>Technology</t>
        </is>
      </c>
      <c r="H698" t="inlineStr">
        <is>
          <t>Monitor</t>
        </is>
      </c>
      <c r="I698" t="n">
        <v>10</v>
      </c>
      <c r="J698" s="12" t="n">
        <v>13274.73</v>
      </c>
      <c r="K698" s="13" t="n">
        <v>0.1</v>
      </c>
      <c r="L698" s="12" t="n">
        <v>119472.57</v>
      </c>
      <c r="M698" s="12" t="n">
        <v>106197.84</v>
      </c>
      <c r="N698" s="12" t="n">
        <v>13274.73</v>
      </c>
      <c r="O698" t="inlineStr">
        <is>
          <t>UPI</t>
        </is>
      </c>
      <c r="P698" t="inlineStr">
        <is>
          <t>Anaya Rao</t>
        </is>
      </c>
      <c r="Q698" t="inlineStr">
        <is>
          <t>CUST-0750</t>
        </is>
      </c>
      <c r="R698" t="n">
        <v>2</v>
      </c>
      <c r="S698" t="inlineStr">
        <is>
          <t>No</t>
        </is>
      </c>
    </row>
    <row r="699">
      <c r="A699" t="inlineStr">
        <is>
          <t>ORD-2506-00698</t>
        </is>
      </c>
      <c r="B699" s="11" t="n">
        <v>45833</v>
      </c>
      <c r="C699" t="inlineStr">
        <is>
          <t>Central</t>
        </is>
      </c>
      <c r="D699" t="inlineStr">
        <is>
          <t>Nagpur</t>
        </is>
      </c>
      <c r="E699" t="inlineStr">
        <is>
          <t>Corporate</t>
        </is>
      </c>
      <c r="F699" t="inlineStr">
        <is>
          <t>Partner</t>
        </is>
      </c>
      <c r="G699" t="inlineStr">
        <is>
          <t>Office Supplies</t>
        </is>
      </c>
      <c r="H699" t="inlineStr">
        <is>
          <t>Notebook Pack</t>
        </is>
      </c>
      <c r="I699" t="n">
        <v>1</v>
      </c>
      <c r="J699" s="12" t="n">
        <v>366.32</v>
      </c>
      <c r="K699" s="13" t="n">
        <v>0.1</v>
      </c>
      <c r="L699" s="12" t="n">
        <v>329.69</v>
      </c>
      <c r="M699" s="12" t="n">
        <v>234.44</v>
      </c>
      <c r="N699" s="12" t="n">
        <v>95.25</v>
      </c>
      <c r="O699" t="inlineStr">
        <is>
          <t>Debit Card</t>
        </is>
      </c>
      <c r="P699" t="inlineStr">
        <is>
          <t>Diya Patel</t>
        </is>
      </c>
      <c r="Q699" t="inlineStr">
        <is>
          <t>CUST-0125</t>
        </is>
      </c>
      <c r="R699" t="n">
        <v>4</v>
      </c>
      <c r="S699" t="inlineStr">
        <is>
          <t>Yes</t>
        </is>
      </c>
    </row>
    <row r="700">
      <c r="A700" t="inlineStr">
        <is>
          <t>ORD-2511-00699</t>
        </is>
      </c>
      <c r="B700" s="11" t="n">
        <v>45986</v>
      </c>
      <c r="C700" t="inlineStr">
        <is>
          <t>West</t>
        </is>
      </c>
      <c r="D700" t="inlineStr">
        <is>
          <t>Surat</t>
        </is>
      </c>
      <c r="E700" t="inlineStr">
        <is>
          <t>Corporate</t>
        </is>
      </c>
      <c r="F700" t="inlineStr">
        <is>
          <t>Direct Sales</t>
        </is>
      </c>
      <c r="G700" t="inlineStr">
        <is>
          <t>Office Supplies</t>
        </is>
      </c>
      <c r="H700" t="inlineStr">
        <is>
          <t>Stapler</t>
        </is>
      </c>
      <c r="I700" t="n">
        <v>3</v>
      </c>
      <c r="J700" s="12" t="n">
        <v>301.58</v>
      </c>
      <c r="K700" s="13" t="n">
        <v>0.05</v>
      </c>
      <c r="L700" s="12" t="n">
        <v>859.5</v>
      </c>
      <c r="M700" s="12" t="n">
        <v>606.1799999999999</v>
      </c>
      <c r="N700" s="12" t="n">
        <v>253.32</v>
      </c>
      <c r="O700" t="inlineStr">
        <is>
          <t>Cash</t>
        </is>
      </c>
      <c r="P700" t="inlineStr">
        <is>
          <t>Aarav Sharma</t>
        </is>
      </c>
      <c r="Q700" t="inlineStr">
        <is>
          <t>CUST-0644</t>
        </is>
      </c>
      <c r="R700" t="n">
        <v>2</v>
      </c>
      <c r="S700" t="inlineStr">
        <is>
          <t>No</t>
        </is>
      </c>
    </row>
    <row r="701">
      <c r="A701" t="inlineStr">
        <is>
          <t>ORD-2506-00700</t>
        </is>
      </c>
      <c r="B701" s="11" t="n">
        <v>45821</v>
      </c>
      <c r="C701" t="inlineStr">
        <is>
          <t>West</t>
        </is>
      </c>
      <c r="D701" t="inlineStr">
        <is>
          <t>Mumbai</t>
        </is>
      </c>
      <c r="E701" t="inlineStr">
        <is>
          <t>Corporate</t>
        </is>
      </c>
      <c r="F701" t="inlineStr">
        <is>
          <t>Direct Sales</t>
        </is>
      </c>
      <c r="G701" t="inlineStr">
        <is>
          <t>Furniture</t>
        </is>
      </c>
      <c r="H701" t="inlineStr">
        <is>
          <t>Office Chair</t>
        </is>
      </c>
      <c r="I701" t="n">
        <v>8</v>
      </c>
      <c r="J701" s="12" t="n">
        <v>7157.96</v>
      </c>
      <c r="K701" s="13" t="n">
        <v>0.1</v>
      </c>
      <c r="L701" s="12" t="n">
        <v>51537.31</v>
      </c>
      <c r="M701" s="12" t="n">
        <v>39511.94</v>
      </c>
      <c r="N701" s="12" t="n">
        <v>12025.37</v>
      </c>
      <c r="O701" t="inlineStr">
        <is>
          <t>Debit Card</t>
        </is>
      </c>
      <c r="P701" t="inlineStr">
        <is>
          <t>Kabir Singh</t>
        </is>
      </c>
      <c r="Q701" t="inlineStr">
        <is>
          <t>CUST-0312</t>
        </is>
      </c>
      <c r="R701" t="n">
        <v>2</v>
      </c>
      <c r="S701" t="inlineStr">
        <is>
          <t>No</t>
        </is>
      </c>
    </row>
    <row r="702">
      <c r="A702" t="inlineStr">
        <is>
          <t>ORD-2510-00701</t>
        </is>
      </c>
      <c r="B702" s="11" t="n">
        <v>45957</v>
      </c>
      <c r="C702" t="inlineStr">
        <is>
          <t>Central</t>
        </is>
      </c>
      <c r="D702" t="inlineStr">
        <is>
          <t>Nagpur</t>
        </is>
      </c>
      <c r="E702" t="inlineStr">
        <is>
          <t>Consumer</t>
        </is>
      </c>
      <c r="F702" t="inlineStr">
        <is>
          <t>Retail Store</t>
        </is>
      </c>
      <c r="G702" t="inlineStr">
        <is>
          <t>Accessories</t>
        </is>
      </c>
      <c r="H702" t="inlineStr">
        <is>
          <t>Laptop Stand</t>
        </is>
      </c>
      <c r="I702" t="n">
        <v>2</v>
      </c>
      <c r="J702" s="12" t="n">
        <v>1863.43</v>
      </c>
      <c r="K702" s="13" t="n">
        <v>0.15</v>
      </c>
      <c r="L702" s="12" t="n">
        <v>3167.83</v>
      </c>
      <c r="M702" s="12" t="n">
        <v>2608.8</v>
      </c>
      <c r="N702" s="12" t="n">
        <v>559.03</v>
      </c>
      <c r="O702" t="inlineStr">
        <is>
          <t>Credit Card</t>
        </is>
      </c>
      <c r="P702" t="inlineStr">
        <is>
          <t>Vivaan Gupta</t>
        </is>
      </c>
      <c r="Q702" t="inlineStr">
        <is>
          <t>CUST-0051</t>
        </is>
      </c>
      <c r="R702" t="n">
        <v>1</v>
      </c>
      <c r="S702" t="inlineStr">
        <is>
          <t>No</t>
        </is>
      </c>
    </row>
    <row r="703">
      <c r="A703" t="inlineStr">
        <is>
          <t>ORD-2410-00702</t>
        </is>
      </c>
      <c r="B703" s="11" t="n">
        <v>45580</v>
      </c>
      <c r="C703" t="inlineStr">
        <is>
          <t>Central</t>
        </is>
      </c>
      <c r="D703" t="inlineStr">
        <is>
          <t>Nagpur</t>
        </is>
      </c>
      <c r="E703" t="inlineStr">
        <is>
          <t>Small Business</t>
        </is>
      </c>
      <c r="F703" t="inlineStr">
        <is>
          <t>Partner</t>
        </is>
      </c>
      <c r="G703" t="inlineStr">
        <is>
          <t>Technology</t>
        </is>
      </c>
      <c r="H703" t="inlineStr">
        <is>
          <t>Monitor</t>
        </is>
      </c>
      <c r="I703" t="n">
        <v>2</v>
      </c>
      <c r="J703" s="12" t="n">
        <v>12994.75</v>
      </c>
      <c r="K703" s="13" t="n">
        <v>0.05</v>
      </c>
      <c r="L703" s="12" t="n">
        <v>24690.02</v>
      </c>
      <c r="M703" s="12" t="n">
        <v>20791.6</v>
      </c>
      <c r="N703" s="12" t="n">
        <v>3898.42</v>
      </c>
      <c r="O703" t="inlineStr">
        <is>
          <t>Net Banking</t>
        </is>
      </c>
      <c r="P703" t="inlineStr">
        <is>
          <t>Kabir Singh</t>
        </is>
      </c>
      <c r="Q703" t="inlineStr">
        <is>
          <t>CUST-0156</t>
        </is>
      </c>
      <c r="R703" t="n">
        <v>4</v>
      </c>
      <c r="S703" t="inlineStr">
        <is>
          <t>No</t>
        </is>
      </c>
    </row>
    <row r="704">
      <c r="A704" t="inlineStr">
        <is>
          <t>ORD-2406-00703</t>
        </is>
      </c>
      <c r="B704" s="11" t="n">
        <v>45446</v>
      </c>
      <c r="C704" t="inlineStr">
        <is>
          <t>West</t>
        </is>
      </c>
      <c r="D704" t="inlineStr">
        <is>
          <t>Surat</t>
        </is>
      </c>
      <c r="E704" t="inlineStr">
        <is>
          <t>Small Business</t>
        </is>
      </c>
      <c r="F704" t="inlineStr">
        <is>
          <t>Partner</t>
        </is>
      </c>
      <c r="G704" t="inlineStr">
        <is>
          <t>Technology</t>
        </is>
      </c>
      <c r="H704" t="inlineStr">
        <is>
          <t>Keyboard</t>
        </is>
      </c>
      <c r="I704" t="n">
        <v>1</v>
      </c>
      <c r="J704" s="12" t="n">
        <v>1511.77</v>
      </c>
      <c r="K704" s="13" t="n">
        <v>0.05</v>
      </c>
      <c r="L704" s="12" t="n">
        <v>1436.18</v>
      </c>
      <c r="M704" s="12" t="n">
        <v>1073.36</v>
      </c>
      <c r="N704" s="12" t="n">
        <v>362.82</v>
      </c>
      <c r="O704" t="inlineStr">
        <is>
          <t>Debit Card</t>
        </is>
      </c>
      <c r="P704" t="inlineStr">
        <is>
          <t>Diya Patel</t>
        </is>
      </c>
      <c r="Q704" t="inlineStr">
        <is>
          <t>CUST-0932</t>
        </is>
      </c>
      <c r="R704" t="n">
        <v>10</v>
      </c>
      <c r="S704" t="inlineStr">
        <is>
          <t>Yes</t>
        </is>
      </c>
    </row>
    <row r="705">
      <c r="A705" t="inlineStr">
        <is>
          <t>ORD-2403-00704</t>
        </is>
      </c>
      <c r="B705" s="11" t="n">
        <v>45359</v>
      </c>
      <c r="C705" t="inlineStr">
        <is>
          <t>West</t>
        </is>
      </c>
      <c r="D705" t="inlineStr">
        <is>
          <t>Surat</t>
        </is>
      </c>
      <c r="E705" t="inlineStr">
        <is>
          <t>Education</t>
        </is>
      </c>
      <c r="F705" t="inlineStr">
        <is>
          <t>Direct Sales</t>
        </is>
      </c>
      <c r="G705" t="inlineStr">
        <is>
          <t>Accessories</t>
        </is>
      </c>
      <c r="H705" t="inlineStr">
        <is>
          <t>Webcam</t>
        </is>
      </c>
      <c r="I705" t="n">
        <v>4</v>
      </c>
      <c r="J705" s="12" t="n">
        <v>3517.17</v>
      </c>
      <c r="K705" s="13" t="n">
        <v>0.05</v>
      </c>
      <c r="L705" s="12" t="n">
        <v>13365.25</v>
      </c>
      <c r="M705" s="12" t="n">
        <v>10692.2</v>
      </c>
      <c r="N705" s="12" t="n">
        <v>2673.05</v>
      </c>
      <c r="O705" t="inlineStr">
        <is>
          <t>Debit Card</t>
        </is>
      </c>
      <c r="P705" t="inlineStr">
        <is>
          <t>Sara Khan</t>
        </is>
      </c>
      <c r="Q705" t="inlineStr">
        <is>
          <t>CUST-0926</t>
        </is>
      </c>
      <c r="R705" t="n">
        <v>4</v>
      </c>
      <c r="S705" t="inlineStr">
        <is>
          <t>No</t>
        </is>
      </c>
    </row>
    <row r="706">
      <c r="A706" t="inlineStr">
        <is>
          <t>ORD-2501-00705</t>
        </is>
      </c>
      <c r="B706" s="11" t="n">
        <v>45670</v>
      </c>
      <c r="C706" t="inlineStr">
        <is>
          <t>South</t>
        </is>
      </c>
      <c r="D706" t="inlineStr">
        <is>
          <t>Hyderabad</t>
        </is>
      </c>
      <c r="E706" t="inlineStr">
        <is>
          <t>Small Business</t>
        </is>
      </c>
      <c r="F706" t="inlineStr">
        <is>
          <t>Retail Store</t>
        </is>
      </c>
      <c r="G706" t="inlineStr">
        <is>
          <t>Office Supplies</t>
        </is>
      </c>
      <c r="H706" t="inlineStr">
        <is>
          <t>Pen Box</t>
        </is>
      </c>
      <c r="I706" t="n">
        <v>3</v>
      </c>
      <c r="J706" s="12" t="n">
        <v>192.22</v>
      </c>
      <c r="K706" s="13" t="n">
        <v>0.1</v>
      </c>
      <c r="L706" s="12" t="n">
        <v>518.99</v>
      </c>
      <c r="M706" s="12" t="n">
        <v>351.76</v>
      </c>
      <c r="N706" s="12" t="n">
        <v>167.23</v>
      </c>
      <c r="O706" t="inlineStr">
        <is>
          <t>Cash</t>
        </is>
      </c>
      <c r="P706" t="inlineStr">
        <is>
          <t>Anaya Rao</t>
        </is>
      </c>
      <c r="Q706" t="inlineStr">
        <is>
          <t>CUST-0157</t>
        </is>
      </c>
      <c r="R706" t="n">
        <v>2</v>
      </c>
      <c r="S706" t="inlineStr">
        <is>
          <t>No</t>
        </is>
      </c>
    </row>
    <row r="707">
      <c r="A707" t="inlineStr">
        <is>
          <t>ORD-2510-00706</t>
        </is>
      </c>
      <c r="B707" s="11" t="n">
        <v>45939</v>
      </c>
      <c r="C707" t="inlineStr">
        <is>
          <t>West</t>
        </is>
      </c>
      <c r="D707" t="inlineStr">
        <is>
          <t>Mumbai</t>
        </is>
      </c>
      <c r="E707" t="inlineStr">
        <is>
          <t>Small Business</t>
        </is>
      </c>
      <c r="F707" t="inlineStr">
        <is>
          <t>Partner</t>
        </is>
      </c>
      <c r="G707" t="inlineStr">
        <is>
          <t>Office Supplies</t>
        </is>
      </c>
      <c r="H707" t="inlineStr">
        <is>
          <t>Paper Ream</t>
        </is>
      </c>
      <c r="I707" t="n">
        <v>3</v>
      </c>
      <c r="J707" s="12" t="n">
        <v>439.54</v>
      </c>
      <c r="K707" s="13" t="n">
        <v>0.1</v>
      </c>
      <c r="L707" s="12" t="n">
        <v>1186.76</v>
      </c>
      <c r="M707" s="12" t="n">
        <v>988.97</v>
      </c>
      <c r="N707" s="12" t="n">
        <v>197.79</v>
      </c>
      <c r="O707" t="inlineStr">
        <is>
          <t>Net Banking</t>
        </is>
      </c>
      <c r="P707" t="inlineStr">
        <is>
          <t>Kabir Singh</t>
        </is>
      </c>
      <c r="Q707" t="inlineStr">
        <is>
          <t>CUST-0081</t>
        </is>
      </c>
      <c r="R707" t="n">
        <v>6</v>
      </c>
      <c r="S707" t="inlineStr">
        <is>
          <t>No</t>
        </is>
      </c>
    </row>
    <row r="708">
      <c r="A708" t="inlineStr">
        <is>
          <t>ORD-2410-00707</t>
        </is>
      </c>
      <c r="B708" s="11" t="n">
        <v>45596</v>
      </c>
      <c r="C708" t="inlineStr">
        <is>
          <t>Central</t>
        </is>
      </c>
      <c r="D708" t="inlineStr">
        <is>
          <t>Nagpur</t>
        </is>
      </c>
      <c r="E708" t="inlineStr">
        <is>
          <t>Consumer</t>
        </is>
      </c>
      <c r="F708" t="inlineStr">
        <is>
          <t>Direct Sales</t>
        </is>
      </c>
      <c r="G708" t="inlineStr">
        <is>
          <t>Office Supplies</t>
        </is>
      </c>
      <c r="H708" t="inlineStr">
        <is>
          <t>Pen Box</t>
        </is>
      </c>
      <c r="I708" t="n">
        <v>10</v>
      </c>
      <c r="J708" s="12" t="n">
        <v>214.17</v>
      </c>
      <c r="K708" s="13" t="n">
        <v>0.15</v>
      </c>
      <c r="L708" s="12" t="n">
        <v>1820.44</v>
      </c>
      <c r="M708" s="12" t="n">
        <v>1306.44</v>
      </c>
      <c r="N708" s="12" t="n">
        <v>514</v>
      </c>
      <c r="O708" t="inlineStr">
        <is>
          <t>UPI</t>
        </is>
      </c>
      <c r="P708" t="inlineStr">
        <is>
          <t>Kabir Singh</t>
        </is>
      </c>
      <c r="Q708" t="inlineStr">
        <is>
          <t>CUST-0777</t>
        </is>
      </c>
      <c r="R708" t="n">
        <v>2</v>
      </c>
      <c r="S708" t="inlineStr">
        <is>
          <t>No</t>
        </is>
      </c>
    </row>
    <row r="709">
      <c r="A709" t="inlineStr">
        <is>
          <t>ORD-2405-00708</t>
        </is>
      </c>
      <c r="B709" s="11" t="n">
        <v>45442</v>
      </c>
      <c r="C709" t="inlineStr">
        <is>
          <t>South</t>
        </is>
      </c>
      <c r="D709" t="inlineStr">
        <is>
          <t>Chennai</t>
        </is>
      </c>
      <c r="E709" t="inlineStr">
        <is>
          <t>Education</t>
        </is>
      </c>
      <c r="F709" t="inlineStr">
        <is>
          <t>Retail Store</t>
        </is>
      </c>
      <c r="G709" t="inlineStr">
        <is>
          <t>Office Supplies</t>
        </is>
      </c>
      <c r="H709" t="inlineStr">
        <is>
          <t>Stapler</t>
        </is>
      </c>
      <c r="I709" t="n">
        <v>3</v>
      </c>
      <c r="J709" s="12" t="n">
        <v>313.4</v>
      </c>
      <c r="K709" s="13" t="n">
        <v>0.15</v>
      </c>
      <c r="L709" s="12" t="n">
        <v>799.17</v>
      </c>
      <c r="M709" s="12" t="n">
        <v>629.9299999999999</v>
      </c>
      <c r="N709" s="12" t="n">
        <v>169.24</v>
      </c>
      <c r="O709" t="inlineStr">
        <is>
          <t>Net Banking</t>
        </is>
      </c>
      <c r="P709" t="inlineStr">
        <is>
          <t>Rohan Verma</t>
        </is>
      </c>
      <c r="Q709" t="inlineStr">
        <is>
          <t>CUST-0144</t>
        </is>
      </c>
      <c r="R709" t="n">
        <v>5</v>
      </c>
      <c r="S709" t="inlineStr">
        <is>
          <t>Yes</t>
        </is>
      </c>
    </row>
    <row r="710">
      <c r="A710" t="inlineStr">
        <is>
          <t>ORD-2410-00709</t>
        </is>
      </c>
      <c r="B710" s="11" t="n">
        <v>45577</v>
      </c>
      <c r="C710" t="inlineStr">
        <is>
          <t>West</t>
        </is>
      </c>
      <c r="D710" t="inlineStr">
        <is>
          <t>Ahmedabad</t>
        </is>
      </c>
      <c r="E710" t="inlineStr">
        <is>
          <t>Corporate</t>
        </is>
      </c>
      <c r="F710" t="inlineStr">
        <is>
          <t>Direct Sales</t>
        </is>
      </c>
      <c r="G710" t="inlineStr">
        <is>
          <t>Technology</t>
        </is>
      </c>
      <c r="H710" t="inlineStr">
        <is>
          <t>Monitor</t>
        </is>
      </c>
      <c r="I710" t="n">
        <v>5</v>
      </c>
      <c r="J710" s="12" t="n">
        <v>12793.93</v>
      </c>
      <c r="K710" s="13" t="n">
        <v>0</v>
      </c>
      <c r="L710" s="12" t="n">
        <v>63969.65</v>
      </c>
      <c r="M710" s="12" t="n">
        <v>51175.72</v>
      </c>
      <c r="N710" s="12" t="n">
        <v>12793.93</v>
      </c>
      <c r="O710" t="inlineStr">
        <is>
          <t>Credit Card</t>
        </is>
      </c>
      <c r="P710" t="inlineStr">
        <is>
          <t>Diya Patel</t>
        </is>
      </c>
      <c r="Q710" t="inlineStr">
        <is>
          <t>CUST-0342</t>
        </is>
      </c>
      <c r="R710" t="n">
        <v>7</v>
      </c>
      <c r="S710" t="inlineStr">
        <is>
          <t>No</t>
        </is>
      </c>
    </row>
    <row r="711">
      <c r="A711" t="inlineStr">
        <is>
          <t>ORD-2410-00710</t>
        </is>
      </c>
      <c r="B711" s="11" t="n">
        <v>45595</v>
      </c>
      <c r="C711" t="inlineStr">
        <is>
          <t>North</t>
        </is>
      </c>
      <c r="D711" t="inlineStr">
        <is>
          <t>Delhi</t>
        </is>
      </c>
      <c r="E711" t="inlineStr">
        <is>
          <t>Small Business</t>
        </is>
      </c>
      <c r="F711" t="inlineStr">
        <is>
          <t>Partner</t>
        </is>
      </c>
      <c r="G711" t="inlineStr">
        <is>
          <t>Office Supplies</t>
        </is>
      </c>
      <c r="H711" t="inlineStr">
        <is>
          <t>File Folder</t>
        </is>
      </c>
      <c r="I711" t="n">
        <v>2</v>
      </c>
      <c r="J711" s="12" t="n">
        <v>116.45</v>
      </c>
      <c r="K711" s="13" t="n">
        <v>0.03</v>
      </c>
      <c r="L711" s="12" t="n">
        <v>225.91</v>
      </c>
      <c r="M711" s="12" t="n">
        <v>135.08</v>
      </c>
      <c r="N711" s="12" t="n">
        <v>90.83</v>
      </c>
      <c r="O711" t="inlineStr">
        <is>
          <t>Cash</t>
        </is>
      </c>
      <c r="P711" t="inlineStr">
        <is>
          <t>Kabir Singh</t>
        </is>
      </c>
      <c r="Q711" t="inlineStr">
        <is>
          <t>CUST-0755</t>
        </is>
      </c>
      <c r="R711" t="n">
        <v>4</v>
      </c>
      <c r="S711" t="inlineStr">
        <is>
          <t>No</t>
        </is>
      </c>
    </row>
    <row r="712">
      <c r="A712" t="inlineStr">
        <is>
          <t>ORD-2412-00711</t>
        </is>
      </c>
      <c r="B712" s="11" t="n">
        <v>45656</v>
      </c>
      <c r="C712" t="inlineStr">
        <is>
          <t>East</t>
        </is>
      </c>
      <c r="D712" t="inlineStr">
        <is>
          <t>Guwahati</t>
        </is>
      </c>
      <c r="E712" t="inlineStr">
        <is>
          <t>Small Business</t>
        </is>
      </c>
      <c r="F712" t="inlineStr">
        <is>
          <t>Online</t>
        </is>
      </c>
      <c r="G712" t="inlineStr">
        <is>
          <t>Office Supplies</t>
        </is>
      </c>
      <c r="H712" t="inlineStr">
        <is>
          <t>Marker Set</t>
        </is>
      </c>
      <c r="I712" t="n">
        <v>2</v>
      </c>
      <c r="J712" s="12" t="n">
        <v>233.51</v>
      </c>
      <c r="K712" s="13" t="n">
        <v>0.05</v>
      </c>
      <c r="L712" s="12" t="n">
        <v>443.67</v>
      </c>
      <c r="M712" s="12" t="n">
        <v>303.56</v>
      </c>
      <c r="N712" s="12" t="n">
        <v>140.11</v>
      </c>
      <c r="O712" t="inlineStr">
        <is>
          <t>Net Banking</t>
        </is>
      </c>
      <c r="P712" t="inlineStr">
        <is>
          <t>Vivaan Gupta</t>
        </is>
      </c>
      <c r="Q712" t="inlineStr">
        <is>
          <t>CUST-0683</t>
        </is>
      </c>
      <c r="R712" t="n">
        <v>4</v>
      </c>
      <c r="S712" t="inlineStr">
        <is>
          <t>No</t>
        </is>
      </c>
    </row>
    <row r="713">
      <c r="A713" t="inlineStr">
        <is>
          <t>ORD-2409-00712</t>
        </is>
      </c>
      <c r="B713" s="11" t="n">
        <v>45558</v>
      </c>
      <c r="C713" t="inlineStr">
        <is>
          <t>East</t>
        </is>
      </c>
      <c r="D713" t="inlineStr">
        <is>
          <t>Kolkata</t>
        </is>
      </c>
      <c r="E713" t="inlineStr">
        <is>
          <t>Consumer</t>
        </is>
      </c>
      <c r="F713" t="inlineStr">
        <is>
          <t>Retail Store</t>
        </is>
      </c>
      <c r="G713" t="inlineStr">
        <is>
          <t>Office Supplies</t>
        </is>
      </c>
      <c r="H713" t="inlineStr">
        <is>
          <t>Pen Box</t>
        </is>
      </c>
      <c r="I713" t="n">
        <v>3</v>
      </c>
      <c r="J713" s="12" t="n">
        <v>202.05</v>
      </c>
      <c r="K713" s="13" t="n">
        <v>0.05</v>
      </c>
      <c r="L713" s="12" t="n">
        <v>575.84</v>
      </c>
      <c r="M713" s="12" t="n">
        <v>369.75</v>
      </c>
      <c r="N713" s="12" t="n">
        <v>206.09</v>
      </c>
      <c r="O713" t="inlineStr">
        <is>
          <t>UPI</t>
        </is>
      </c>
      <c r="P713" t="inlineStr">
        <is>
          <t>Rohan Verma</t>
        </is>
      </c>
      <c r="Q713" t="inlineStr">
        <is>
          <t>CUST-0409</t>
        </is>
      </c>
      <c r="R713" t="n">
        <v>4</v>
      </c>
      <c r="S713" t="inlineStr">
        <is>
          <t>No</t>
        </is>
      </c>
    </row>
    <row r="714">
      <c r="A714" t="inlineStr">
        <is>
          <t>ORD-2408-00713</t>
        </is>
      </c>
      <c r="B714" s="11" t="n">
        <v>45534</v>
      </c>
      <c r="C714" t="inlineStr">
        <is>
          <t>West</t>
        </is>
      </c>
      <c r="D714" t="inlineStr">
        <is>
          <t>Ahmedabad</t>
        </is>
      </c>
      <c r="E714" t="inlineStr">
        <is>
          <t>Consumer</t>
        </is>
      </c>
      <c r="F714" t="inlineStr">
        <is>
          <t>Online</t>
        </is>
      </c>
      <c r="G714" t="inlineStr">
        <is>
          <t>Office Supplies</t>
        </is>
      </c>
      <c r="H714" t="inlineStr">
        <is>
          <t>Marker Set</t>
        </is>
      </c>
      <c r="I714" t="n">
        <v>6</v>
      </c>
      <c r="J714" s="12" t="n">
        <v>232.73</v>
      </c>
      <c r="K714" s="13" t="n">
        <v>0.1</v>
      </c>
      <c r="L714" s="12" t="n">
        <v>1256.74</v>
      </c>
      <c r="M714" s="12" t="n">
        <v>907.65</v>
      </c>
      <c r="N714" s="12" t="n">
        <v>349.09</v>
      </c>
      <c r="O714" t="inlineStr">
        <is>
          <t>Debit Card</t>
        </is>
      </c>
      <c r="P714" t="inlineStr">
        <is>
          <t>Sara Khan</t>
        </is>
      </c>
      <c r="Q714" t="inlineStr">
        <is>
          <t>CUST-0512</t>
        </is>
      </c>
      <c r="R714" t="n">
        <v>3</v>
      </c>
      <c r="S714" t="inlineStr">
        <is>
          <t>No</t>
        </is>
      </c>
    </row>
    <row r="715">
      <c r="A715" t="inlineStr">
        <is>
          <t>ORD-2411-00714</t>
        </is>
      </c>
      <c r="B715" s="11" t="n">
        <v>45601</v>
      </c>
      <c r="C715" t="inlineStr">
        <is>
          <t>East</t>
        </is>
      </c>
      <c r="D715" t="inlineStr">
        <is>
          <t>Kolkata</t>
        </is>
      </c>
      <c r="E715" t="inlineStr">
        <is>
          <t>Small Business</t>
        </is>
      </c>
      <c r="F715" t="inlineStr">
        <is>
          <t>Retail Store</t>
        </is>
      </c>
      <c r="G715" t="inlineStr">
        <is>
          <t>Technology</t>
        </is>
      </c>
      <c r="H715" t="inlineStr">
        <is>
          <t>Laptop</t>
        </is>
      </c>
      <c r="I715" t="n">
        <v>8</v>
      </c>
      <c r="J715" s="12" t="n">
        <v>40802.4</v>
      </c>
      <c r="K715" s="13" t="n">
        <v>0.2</v>
      </c>
      <c r="L715" s="12" t="n">
        <v>261135.36</v>
      </c>
      <c r="M715" s="12" t="n">
        <v>280720.51</v>
      </c>
      <c r="N715" s="12" t="n">
        <v>-19585.15</v>
      </c>
      <c r="O715" t="inlineStr">
        <is>
          <t>Credit Card</t>
        </is>
      </c>
      <c r="P715" t="inlineStr">
        <is>
          <t>Aarav Sharma</t>
        </is>
      </c>
      <c r="Q715" t="inlineStr">
        <is>
          <t>CUST-0328</t>
        </is>
      </c>
      <c r="R715" t="n">
        <v>2</v>
      </c>
      <c r="S715" t="inlineStr">
        <is>
          <t>No</t>
        </is>
      </c>
    </row>
    <row r="716">
      <c r="A716" t="inlineStr">
        <is>
          <t>ORD-2405-00715</t>
        </is>
      </c>
      <c r="B716" s="11" t="n">
        <v>45425</v>
      </c>
      <c r="C716" t="inlineStr">
        <is>
          <t>East</t>
        </is>
      </c>
      <c r="D716" t="inlineStr">
        <is>
          <t>Kolkata</t>
        </is>
      </c>
      <c r="E716" t="inlineStr">
        <is>
          <t>Small Business</t>
        </is>
      </c>
      <c r="F716" t="inlineStr">
        <is>
          <t>Retail Store</t>
        </is>
      </c>
      <c r="G716" t="inlineStr">
        <is>
          <t>Office Supplies</t>
        </is>
      </c>
      <c r="H716" t="inlineStr">
        <is>
          <t>Stapler</t>
        </is>
      </c>
      <c r="I716" t="n">
        <v>6</v>
      </c>
      <c r="J716" s="12" t="n">
        <v>284.16</v>
      </c>
      <c r="K716" s="13" t="n">
        <v>0.2</v>
      </c>
      <c r="L716" s="12" t="n">
        <v>1363.97</v>
      </c>
      <c r="M716" s="12" t="n">
        <v>1142.32</v>
      </c>
      <c r="N716" s="12" t="n">
        <v>221.65</v>
      </c>
      <c r="O716" t="inlineStr">
        <is>
          <t>Net Banking</t>
        </is>
      </c>
      <c r="P716" t="inlineStr">
        <is>
          <t>Sara Khan</t>
        </is>
      </c>
      <c r="Q716" t="inlineStr">
        <is>
          <t>CUST-0680</t>
        </is>
      </c>
      <c r="R716" t="n">
        <v>2</v>
      </c>
      <c r="S716" t="inlineStr">
        <is>
          <t>No</t>
        </is>
      </c>
    </row>
    <row r="717">
      <c r="A717" t="inlineStr">
        <is>
          <t>ORD-2505-00716</t>
        </is>
      </c>
      <c r="B717" s="11" t="n">
        <v>45797</v>
      </c>
      <c r="C717" t="inlineStr">
        <is>
          <t>West</t>
        </is>
      </c>
      <c r="D717" t="inlineStr">
        <is>
          <t>Mumbai</t>
        </is>
      </c>
      <c r="E717" t="inlineStr">
        <is>
          <t>Education</t>
        </is>
      </c>
      <c r="F717" t="inlineStr">
        <is>
          <t>Retail Store</t>
        </is>
      </c>
      <c r="G717" t="inlineStr">
        <is>
          <t>Technology</t>
        </is>
      </c>
      <c r="H717" t="inlineStr">
        <is>
          <t>Laptop</t>
        </is>
      </c>
      <c r="I717" t="n">
        <v>2</v>
      </c>
      <c r="J717" s="12" t="n">
        <v>44545.44</v>
      </c>
      <c r="K717" s="13" t="n">
        <v>0.1</v>
      </c>
      <c r="L717" s="12" t="n">
        <v>80181.78999999999</v>
      </c>
      <c r="M717" s="12" t="n">
        <v>76618.16</v>
      </c>
      <c r="N717" s="12" t="n">
        <v>3563.63</v>
      </c>
      <c r="O717" t="inlineStr">
        <is>
          <t>UPI</t>
        </is>
      </c>
      <c r="P717" t="inlineStr">
        <is>
          <t>Vivaan Gupta</t>
        </is>
      </c>
      <c r="Q717" t="inlineStr">
        <is>
          <t>CUST-0456</t>
        </is>
      </c>
      <c r="R717" t="n">
        <v>4</v>
      </c>
      <c r="S717" t="inlineStr">
        <is>
          <t>Yes</t>
        </is>
      </c>
    </row>
    <row r="718">
      <c r="A718" t="inlineStr">
        <is>
          <t>ORD-2502-00717</t>
        </is>
      </c>
      <c r="B718" s="11" t="n">
        <v>45712</v>
      </c>
      <c r="C718" t="inlineStr">
        <is>
          <t>North</t>
        </is>
      </c>
      <c r="D718" t="inlineStr">
        <is>
          <t>Chandigarh</t>
        </is>
      </c>
      <c r="E718" t="inlineStr">
        <is>
          <t>Education</t>
        </is>
      </c>
      <c r="F718" t="inlineStr">
        <is>
          <t>Online</t>
        </is>
      </c>
      <c r="G718" t="inlineStr">
        <is>
          <t>Office Supplies</t>
        </is>
      </c>
      <c r="H718" t="inlineStr">
        <is>
          <t>Notebook Pack</t>
        </is>
      </c>
      <c r="I718" t="n">
        <v>1</v>
      </c>
      <c r="J718" s="12" t="n">
        <v>358.86</v>
      </c>
      <c r="K718" s="13" t="n">
        <v>0.1</v>
      </c>
      <c r="L718" s="12" t="n">
        <v>322.97</v>
      </c>
      <c r="M718" s="12" t="n">
        <v>229.67</v>
      </c>
      <c r="N718" s="12" t="n">
        <v>93.3</v>
      </c>
      <c r="O718" t="inlineStr">
        <is>
          <t>Debit Card</t>
        </is>
      </c>
      <c r="P718" t="inlineStr">
        <is>
          <t>Meera Joshi</t>
        </is>
      </c>
      <c r="Q718" t="inlineStr">
        <is>
          <t>CUST-0812</t>
        </is>
      </c>
      <c r="R718" t="n">
        <v>6</v>
      </c>
      <c r="S718" t="inlineStr">
        <is>
          <t>Yes</t>
        </is>
      </c>
    </row>
    <row r="719">
      <c r="A719" t="inlineStr">
        <is>
          <t>ORD-2406-00718</t>
        </is>
      </c>
      <c r="B719" s="11" t="n">
        <v>45456</v>
      </c>
      <c r="C719" t="inlineStr">
        <is>
          <t>North</t>
        </is>
      </c>
      <c r="D719" t="inlineStr">
        <is>
          <t>Chandigarh</t>
        </is>
      </c>
      <c r="E719" t="inlineStr">
        <is>
          <t>Consumer</t>
        </is>
      </c>
      <c r="F719" t="inlineStr">
        <is>
          <t>Direct Sales</t>
        </is>
      </c>
      <c r="G719" t="inlineStr">
        <is>
          <t>Technology</t>
        </is>
      </c>
      <c r="H719" t="inlineStr">
        <is>
          <t>Printer</t>
        </is>
      </c>
      <c r="I719" t="n">
        <v>12</v>
      </c>
      <c r="J719" s="12" t="n">
        <v>11548.87</v>
      </c>
      <c r="K719" s="13" t="n">
        <v>0.03</v>
      </c>
      <c r="L719" s="12" t="n">
        <v>134428.85</v>
      </c>
      <c r="M719" s="12" t="n">
        <v>113640.88</v>
      </c>
      <c r="N719" s="12" t="n">
        <v>20787.97</v>
      </c>
      <c r="O719" t="inlineStr">
        <is>
          <t>Debit Card</t>
        </is>
      </c>
      <c r="P719" t="inlineStr">
        <is>
          <t>Anaya Rao</t>
        </is>
      </c>
      <c r="Q719" t="inlineStr">
        <is>
          <t>CUST-0320</t>
        </is>
      </c>
      <c r="R719" t="n">
        <v>6</v>
      </c>
      <c r="S719" t="inlineStr">
        <is>
          <t>No</t>
        </is>
      </c>
    </row>
    <row r="720">
      <c r="A720" t="inlineStr">
        <is>
          <t>ORD-2409-00719</t>
        </is>
      </c>
      <c r="B720" s="11" t="n">
        <v>45543</v>
      </c>
      <c r="C720" t="inlineStr">
        <is>
          <t>Central</t>
        </is>
      </c>
      <c r="D720" t="inlineStr">
        <is>
          <t>Indore</t>
        </is>
      </c>
      <c r="E720" t="inlineStr">
        <is>
          <t>Consumer</t>
        </is>
      </c>
      <c r="F720" t="inlineStr">
        <is>
          <t>Partner</t>
        </is>
      </c>
      <c r="G720" t="inlineStr">
        <is>
          <t>Technology</t>
        </is>
      </c>
      <c r="H720" t="inlineStr">
        <is>
          <t>Headphones</t>
        </is>
      </c>
      <c r="I720" t="n">
        <v>6</v>
      </c>
      <c r="J720" s="12" t="n">
        <v>3051.61</v>
      </c>
      <c r="K720" s="13" t="n">
        <v>0.1</v>
      </c>
      <c r="L720" s="12" t="n">
        <v>16478.69</v>
      </c>
      <c r="M720" s="12" t="n">
        <v>13549.15</v>
      </c>
      <c r="N720" s="12" t="n">
        <v>2929.54</v>
      </c>
      <c r="O720" t="inlineStr">
        <is>
          <t>Debit Card</t>
        </is>
      </c>
      <c r="P720" t="inlineStr">
        <is>
          <t>Anaya Rao</t>
        </is>
      </c>
      <c r="Q720" t="inlineStr">
        <is>
          <t>CUST-0728</t>
        </is>
      </c>
      <c r="R720" t="n">
        <v>3</v>
      </c>
      <c r="S720" t="inlineStr">
        <is>
          <t>No</t>
        </is>
      </c>
    </row>
    <row r="721">
      <c r="A721" t="inlineStr">
        <is>
          <t>ORD-2401-00720</t>
        </is>
      </c>
      <c r="B721" s="11" t="n">
        <v>45315</v>
      </c>
      <c r="C721" t="inlineStr">
        <is>
          <t>North</t>
        </is>
      </c>
      <c r="D721" t="inlineStr">
        <is>
          <t>Jaipur</t>
        </is>
      </c>
      <c r="E721" t="inlineStr">
        <is>
          <t>Small Business</t>
        </is>
      </c>
      <c r="F721" t="inlineStr">
        <is>
          <t>Partner</t>
        </is>
      </c>
      <c r="G721" t="inlineStr">
        <is>
          <t>Furniture</t>
        </is>
      </c>
      <c r="H721" t="inlineStr">
        <is>
          <t>Desk</t>
        </is>
      </c>
      <c r="I721" t="n">
        <v>4</v>
      </c>
      <c r="J721" s="12" t="n">
        <v>11993.86</v>
      </c>
      <c r="K721" s="13" t="n">
        <v>0.1</v>
      </c>
      <c r="L721" s="12" t="n">
        <v>43177.9</v>
      </c>
      <c r="M721" s="12" t="n">
        <v>35981.58</v>
      </c>
      <c r="N721" s="12" t="n">
        <v>7196.32</v>
      </c>
      <c r="O721" t="inlineStr">
        <is>
          <t>Debit Card</t>
        </is>
      </c>
      <c r="P721" t="inlineStr">
        <is>
          <t>Ishaan Mehta</t>
        </is>
      </c>
      <c r="Q721" t="inlineStr">
        <is>
          <t>CUST-0019</t>
        </is>
      </c>
      <c r="R721" t="n">
        <v>2</v>
      </c>
      <c r="S721" t="inlineStr">
        <is>
          <t>No</t>
        </is>
      </c>
    </row>
    <row r="722">
      <c r="A722" t="inlineStr">
        <is>
          <t>ORD-2508-00721</t>
        </is>
      </c>
      <c r="B722" s="11" t="n">
        <v>45886</v>
      </c>
      <c r="C722" t="inlineStr">
        <is>
          <t>West</t>
        </is>
      </c>
      <c r="D722" t="inlineStr">
        <is>
          <t>Pune</t>
        </is>
      </c>
      <c r="E722" t="inlineStr">
        <is>
          <t>Small Business</t>
        </is>
      </c>
      <c r="F722" t="inlineStr">
        <is>
          <t>Partner</t>
        </is>
      </c>
      <c r="G722" t="inlineStr">
        <is>
          <t>Accessories</t>
        </is>
      </c>
      <c r="H722" t="inlineStr">
        <is>
          <t>Mouse</t>
        </is>
      </c>
      <c r="I722" t="n">
        <v>2</v>
      </c>
      <c r="J722" s="12" t="n">
        <v>790.24</v>
      </c>
      <c r="K722" s="13" t="n">
        <v>0.1</v>
      </c>
      <c r="L722" s="12" t="n">
        <v>1422.43</v>
      </c>
      <c r="M722" s="12" t="n">
        <v>1043.12</v>
      </c>
      <c r="N722" s="12" t="n">
        <v>379.31</v>
      </c>
      <c r="O722" t="inlineStr">
        <is>
          <t>Debit Card</t>
        </is>
      </c>
      <c r="P722" t="inlineStr">
        <is>
          <t>Rohan Verma</t>
        </is>
      </c>
      <c r="Q722" t="inlineStr">
        <is>
          <t>CUST-0658</t>
        </is>
      </c>
      <c r="R722" t="n">
        <v>4</v>
      </c>
      <c r="S722" t="inlineStr">
        <is>
          <t>No</t>
        </is>
      </c>
    </row>
    <row r="723">
      <c r="A723" t="inlineStr">
        <is>
          <t>ORD-2411-00722</t>
        </is>
      </c>
      <c r="B723" s="11" t="n">
        <v>45610</v>
      </c>
      <c r="C723" t="inlineStr">
        <is>
          <t>East</t>
        </is>
      </c>
      <c r="D723" t="inlineStr">
        <is>
          <t>Guwahati</t>
        </is>
      </c>
      <c r="E723" t="inlineStr">
        <is>
          <t>Education</t>
        </is>
      </c>
      <c r="F723" t="inlineStr">
        <is>
          <t>Direct Sales</t>
        </is>
      </c>
      <c r="G723" t="inlineStr">
        <is>
          <t>Technology</t>
        </is>
      </c>
      <c r="H723" t="inlineStr">
        <is>
          <t>Tablet</t>
        </is>
      </c>
      <c r="I723" t="n">
        <v>4</v>
      </c>
      <c r="J723" s="12" t="n">
        <v>22269.33</v>
      </c>
      <c r="K723" s="13" t="n">
        <v>0</v>
      </c>
      <c r="L723" s="12" t="n">
        <v>89077.32000000001</v>
      </c>
      <c r="M723" s="12" t="n">
        <v>73934.17999999999</v>
      </c>
      <c r="N723" s="12" t="n">
        <v>15143.14</v>
      </c>
      <c r="O723" t="inlineStr">
        <is>
          <t>Cash</t>
        </is>
      </c>
      <c r="P723" t="inlineStr">
        <is>
          <t>Ishaan Mehta</t>
        </is>
      </c>
      <c r="Q723" t="inlineStr">
        <is>
          <t>CUST-0083</t>
        </is>
      </c>
      <c r="R723" t="n">
        <v>7</v>
      </c>
      <c r="S723" t="inlineStr">
        <is>
          <t>Yes</t>
        </is>
      </c>
    </row>
    <row r="724">
      <c r="A724" t="inlineStr">
        <is>
          <t>ORD-2507-00723</t>
        </is>
      </c>
      <c r="B724" s="11" t="n">
        <v>45845</v>
      </c>
      <c r="C724" t="inlineStr">
        <is>
          <t>North</t>
        </is>
      </c>
      <c r="D724" t="inlineStr">
        <is>
          <t>Chandigarh</t>
        </is>
      </c>
      <c r="E724" t="inlineStr">
        <is>
          <t>Consumer</t>
        </is>
      </c>
      <c r="F724" t="inlineStr">
        <is>
          <t>Partner</t>
        </is>
      </c>
      <c r="G724" t="inlineStr">
        <is>
          <t>Furniture</t>
        </is>
      </c>
      <c r="H724" t="inlineStr">
        <is>
          <t>Cabinet</t>
        </is>
      </c>
      <c r="I724" t="n">
        <v>1</v>
      </c>
      <c r="J724" s="12" t="n">
        <v>8531.540000000001</v>
      </c>
      <c r="K724" s="13" t="n">
        <v>0.03</v>
      </c>
      <c r="L724" s="12" t="n">
        <v>8275.59</v>
      </c>
      <c r="M724" s="12" t="n">
        <v>6654.6</v>
      </c>
      <c r="N724" s="12" t="n">
        <v>1620.99</v>
      </c>
      <c r="O724" t="inlineStr">
        <is>
          <t>Cash</t>
        </is>
      </c>
      <c r="P724" t="inlineStr">
        <is>
          <t>Kabir Singh</t>
        </is>
      </c>
      <c r="Q724" t="inlineStr">
        <is>
          <t>CUST-0907</t>
        </is>
      </c>
      <c r="R724" t="n">
        <v>3</v>
      </c>
      <c r="S724" t="inlineStr">
        <is>
          <t>No</t>
        </is>
      </c>
    </row>
    <row r="725">
      <c r="A725" t="inlineStr">
        <is>
          <t>ORD-2401-00724</t>
        </is>
      </c>
      <c r="B725" s="11" t="n">
        <v>45299</v>
      </c>
      <c r="C725" t="inlineStr">
        <is>
          <t>South</t>
        </is>
      </c>
      <c r="D725" t="inlineStr">
        <is>
          <t>Chennai</t>
        </is>
      </c>
      <c r="E725" t="inlineStr">
        <is>
          <t>Education</t>
        </is>
      </c>
      <c r="F725" t="inlineStr">
        <is>
          <t>Online</t>
        </is>
      </c>
      <c r="G725" t="inlineStr">
        <is>
          <t>Office Supplies</t>
        </is>
      </c>
      <c r="H725" t="inlineStr">
        <is>
          <t>Paper Ream</t>
        </is>
      </c>
      <c r="I725" t="n">
        <v>6</v>
      </c>
      <c r="J725" s="12" t="n">
        <v>502.91</v>
      </c>
      <c r="K725" s="13" t="n">
        <v>0.05</v>
      </c>
      <c r="L725" s="12" t="n">
        <v>2866.59</v>
      </c>
      <c r="M725" s="12" t="n">
        <v>2263.1</v>
      </c>
      <c r="N725" s="12" t="n">
        <v>603.49</v>
      </c>
      <c r="O725" t="inlineStr">
        <is>
          <t>Debit Card</t>
        </is>
      </c>
      <c r="P725" t="inlineStr">
        <is>
          <t>Vivaan Gupta</t>
        </is>
      </c>
      <c r="Q725" t="inlineStr">
        <is>
          <t>CUST-0611</t>
        </is>
      </c>
      <c r="R725" t="n">
        <v>6</v>
      </c>
      <c r="S725" t="inlineStr">
        <is>
          <t>No</t>
        </is>
      </c>
    </row>
    <row r="726">
      <c r="A726" t="inlineStr">
        <is>
          <t>ORD-2411-00725</t>
        </is>
      </c>
      <c r="B726" s="11" t="n">
        <v>45608</v>
      </c>
      <c r="C726" t="inlineStr">
        <is>
          <t>South</t>
        </is>
      </c>
      <c r="D726" t="inlineStr">
        <is>
          <t>Kochi</t>
        </is>
      </c>
      <c r="E726" t="inlineStr">
        <is>
          <t>Education</t>
        </is>
      </c>
      <c r="F726" t="inlineStr">
        <is>
          <t>Online</t>
        </is>
      </c>
      <c r="G726" t="inlineStr">
        <is>
          <t>Technology</t>
        </is>
      </c>
      <c r="H726" t="inlineStr">
        <is>
          <t>Keyboard</t>
        </is>
      </c>
      <c r="I726" t="n">
        <v>2</v>
      </c>
      <c r="J726" s="12" t="n">
        <v>1443.29</v>
      </c>
      <c r="K726" s="13" t="n">
        <v>0.2</v>
      </c>
      <c r="L726" s="12" t="n">
        <v>2309.26</v>
      </c>
      <c r="M726" s="12" t="n">
        <v>2049.47</v>
      </c>
      <c r="N726" s="12" t="n">
        <v>259.79</v>
      </c>
      <c r="O726" t="inlineStr">
        <is>
          <t>Debit Card</t>
        </is>
      </c>
      <c r="P726" t="inlineStr">
        <is>
          <t>Diya Patel</t>
        </is>
      </c>
      <c r="Q726" t="inlineStr">
        <is>
          <t>CUST-0027</t>
        </is>
      </c>
      <c r="R726" t="n">
        <v>4</v>
      </c>
      <c r="S726" t="inlineStr">
        <is>
          <t>No</t>
        </is>
      </c>
    </row>
    <row r="727">
      <c r="A727" t="inlineStr">
        <is>
          <t>ORD-2409-00726</t>
        </is>
      </c>
      <c r="B727" s="11" t="n">
        <v>45541</v>
      </c>
      <c r="C727" t="inlineStr">
        <is>
          <t>West</t>
        </is>
      </c>
      <c r="D727" t="inlineStr">
        <is>
          <t>Mumbai</t>
        </is>
      </c>
      <c r="E727" t="inlineStr">
        <is>
          <t>Education</t>
        </is>
      </c>
      <c r="F727" t="inlineStr">
        <is>
          <t>Direct Sales</t>
        </is>
      </c>
      <c r="G727" t="inlineStr">
        <is>
          <t>Technology</t>
        </is>
      </c>
      <c r="H727" t="inlineStr">
        <is>
          <t>Keyboard</t>
        </is>
      </c>
      <c r="I727" t="n">
        <v>1</v>
      </c>
      <c r="J727" s="12" t="n">
        <v>1616.47</v>
      </c>
      <c r="K727" s="13" t="n">
        <v>0.05</v>
      </c>
      <c r="L727" s="12" t="n">
        <v>1535.65</v>
      </c>
      <c r="M727" s="12" t="n">
        <v>1147.69</v>
      </c>
      <c r="N727" s="12" t="n">
        <v>387.96</v>
      </c>
      <c r="O727" t="inlineStr">
        <is>
          <t>Net Banking</t>
        </is>
      </c>
      <c r="P727" t="inlineStr">
        <is>
          <t>Aarav Sharma</t>
        </is>
      </c>
      <c r="Q727" t="inlineStr">
        <is>
          <t>CUST-0561</t>
        </is>
      </c>
      <c r="R727" t="n">
        <v>3</v>
      </c>
      <c r="S727" t="inlineStr">
        <is>
          <t>No</t>
        </is>
      </c>
    </row>
    <row r="728">
      <c r="A728" t="inlineStr">
        <is>
          <t>ORD-2507-00727</t>
        </is>
      </c>
      <c r="B728" s="11" t="n">
        <v>45845</v>
      </c>
      <c r="C728" t="inlineStr">
        <is>
          <t>North</t>
        </is>
      </c>
      <c r="D728" t="inlineStr">
        <is>
          <t>Lucknow</t>
        </is>
      </c>
      <c r="E728" t="inlineStr">
        <is>
          <t>Corporate</t>
        </is>
      </c>
      <c r="F728" t="inlineStr">
        <is>
          <t>Retail Store</t>
        </is>
      </c>
      <c r="G728" t="inlineStr">
        <is>
          <t>Furniture</t>
        </is>
      </c>
      <c r="H728" t="inlineStr">
        <is>
          <t>Office Chair</t>
        </is>
      </c>
      <c r="I728" t="n">
        <v>5</v>
      </c>
      <c r="J728" s="12" t="n">
        <v>7954.06</v>
      </c>
      <c r="K728" s="13" t="n">
        <v>0.1</v>
      </c>
      <c r="L728" s="12" t="n">
        <v>35793.27</v>
      </c>
      <c r="M728" s="12" t="n">
        <v>27441.51</v>
      </c>
      <c r="N728" s="12" t="n">
        <v>8351.76</v>
      </c>
      <c r="O728" t="inlineStr">
        <is>
          <t>Net Banking</t>
        </is>
      </c>
      <c r="P728" t="inlineStr">
        <is>
          <t>Tara Kapoor</t>
        </is>
      </c>
      <c r="Q728" t="inlineStr">
        <is>
          <t>CUST-0029</t>
        </is>
      </c>
      <c r="R728" t="n">
        <v>3</v>
      </c>
      <c r="S728" t="inlineStr">
        <is>
          <t>No</t>
        </is>
      </c>
    </row>
    <row r="729">
      <c r="A729" t="inlineStr">
        <is>
          <t>ORD-2406-00728</t>
        </is>
      </c>
      <c r="B729" s="11" t="n">
        <v>45465</v>
      </c>
      <c r="C729" t="inlineStr">
        <is>
          <t>Central</t>
        </is>
      </c>
      <c r="D729" t="inlineStr">
        <is>
          <t>Bhopal</t>
        </is>
      </c>
      <c r="E729" t="inlineStr">
        <is>
          <t>Corporate</t>
        </is>
      </c>
      <c r="F729" t="inlineStr">
        <is>
          <t>Direct Sales</t>
        </is>
      </c>
      <c r="G729" t="inlineStr">
        <is>
          <t>Office Supplies</t>
        </is>
      </c>
      <c r="H729" t="inlineStr">
        <is>
          <t>Notebook Pack</t>
        </is>
      </c>
      <c r="I729" t="n">
        <v>6</v>
      </c>
      <c r="J729" s="12" t="n">
        <v>407.09</v>
      </c>
      <c r="K729" s="13" t="n">
        <v>0.03</v>
      </c>
      <c r="L729" s="12" t="n">
        <v>2369.26</v>
      </c>
      <c r="M729" s="12" t="n">
        <v>1563.23</v>
      </c>
      <c r="N729" s="12" t="n">
        <v>806.03</v>
      </c>
      <c r="O729" t="inlineStr">
        <is>
          <t>Credit Card</t>
        </is>
      </c>
      <c r="P729" t="inlineStr">
        <is>
          <t>Sara Khan</t>
        </is>
      </c>
      <c r="Q729" t="inlineStr">
        <is>
          <t>CUST-0410</t>
        </is>
      </c>
      <c r="R729" t="n">
        <v>3</v>
      </c>
      <c r="S729" t="inlineStr">
        <is>
          <t>No</t>
        </is>
      </c>
    </row>
    <row r="730">
      <c r="A730" t="inlineStr">
        <is>
          <t>ORD-2511-00729</t>
        </is>
      </c>
      <c r="B730" s="11" t="n">
        <v>45985</v>
      </c>
      <c r="C730" t="inlineStr">
        <is>
          <t>West</t>
        </is>
      </c>
      <c r="D730" t="inlineStr">
        <is>
          <t>Surat</t>
        </is>
      </c>
      <c r="E730" t="inlineStr">
        <is>
          <t>Education</t>
        </is>
      </c>
      <c r="F730" t="inlineStr">
        <is>
          <t>Retail Store</t>
        </is>
      </c>
      <c r="G730" t="inlineStr">
        <is>
          <t>Technology</t>
        </is>
      </c>
      <c r="H730" t="inlineStr">
        <is>
          <t>Laptop</t>
        </is>
      </c>
      <c r="I730" t="n">
        <v>1</v>
      </c>
      <c r="J730" s="12" t="n">
        <v>49348.9</v>
      </c>
      <c r="K730" s="13" t="n">
        <v>0.1</v>
      </c>
      <c r="L730" s="12" t="n">
        <v>44414.01</v>
      </c>
      <c r="M730" s="12" t="n">
        <v>42440.05</v>
      </c>
      <c r="N730" s="12" t="n">
        <v>1973.96</v>
      </c>
      <c r="O730" t="inlineStr">
        <is>
          <t>UPI</t>
        </is>
      </c>
      <c r="P730" t="inlineStr">
        <is>
          <t>Diya Patel</t>
        </is>
      </c>
      <c r="Q730" t="inlineStr">
        <is>
          <t>CUST-0473</t>
        </is>
      </c>
      <c r="R730" t="n">
        <v>2</v>
      </c>
      <c r="S730" t="inlineStr">
        <is>
          <t>No</t>
        </is>
      </c>
    </row>
    <row r="731">
      <c r="A731" t="inlineStr">
        <is>
          <t>ORD-2510-00730</t>
        </is>
      </c>
      <c r="B731" s="11" t="n">
        <v>45932</v>
      </c>
      <c r="C731" t="inlineStr">
        <is>
          <t>Central</t>
        </is>
      </c>
      <c r="D731" t="inlineStr">
        <is>
          <t>Bhopal</t>
        </is>
      </c>
      <c r="E731" t="inlineStr">
        <is>
          <t>Education</t>
        </is>
      </c>
      <c r="F731" t="inlineStr">
        <is>
          <t>Direct Sales</t>
        </is>
      </c>
      <c r="G731" t="inlineStr">
        <is>
          <t>Office Supplies</t>
        </is>
      </c>
      <c r="H731" t="inlineStr">
        <is>
          <t>Paper Ream</t>
        </is>
      </c>
      <c r="I731" t="n">
        <v>4</v>
      </c>
      <c r="J731" s="12" t="n">
        <v>512.8200000000001</v>
      </c>
      <c r="K731" s="13" t="n">
        <v>0.03</v>
      </c>
      <c r="L731" s="12" t="n">
        <v>1989.74</v>
      </c>
      <c r="M731" s="12" t="n">
        <v>1538.46</v>
      </c>
      <c r="N731" s="12" t="n">
        <v>451.28</v>
      </c>
      <c r="O731" t="inlineStr">
        <is>
          <t>Debit Card</t>
        </is>
      </c>
      <c r="P731" t="inlineStr">
        <is>
          <t>Anaya Rao</t>
        </is>
      </c>
      <c r="Q731" t="inlineStr">
        <is>
          <t>CUST-0929</t>
        </is>
      </c>
      <c r="R731" t="n">
        <v>5</v>
      </c>
      <c r="S731" t="inlineStr">
        <is>
          <t>No</t>
        </is>
      </c>
    </row>
    <row r="732">
      <c r="A732" t="inlineStr">
        <is>
          <t>ORD-2503-00731</t>
        </is>
      </c>
      <c r="B732" s="11" t="n">
        <v>45727</v>
      </c>
      <c r="C732" t="inlineStr">
        <is>
          <t>West</t>
        </is>
      </c>
      <c r="D732" t="inlineStr">
        <is>
          <t>Surat</t>
        </is>
      </c>
      <c r="E732" t="inlineStr">
        <is>
          <t>Corporate</t>
        </is>
      </c>
      <c r="F732" t="inlineStr">
        <is>
          <t>Direct Sales</t>
        </is>
      </c>
      <c r="G732" t="inlineStr">
        <is>
          <t>Accessories</t>
        </is>
      </c>
      <c r="H732" t="inlineStr">
        <is>
          <t>Laptop Stand</t>
        </is>
      </c>
      <c r="I732" t="n">
        <v>2</v>
      </c>
      <c r="J732" s="12" t="n">
        <v>1985.96</v>
      </c>
      <c r="K732" s="13" t="n">
        <v>0</v>
      </c>
      <c r="L732" s="12" t="n">
        <v>3971.92</v>
      </c>
      <c r="M732" s="12" t="n">
        <v>2780.34</v>
      </c>
      <c r="N732" s="12" t="n">
        <v>1191.58</v>
      </c>
      <c r="O732" t="inlineStr">
        <is>
          <t>Net Banking</t>
        </is>
      </c>
      <c r="P732" t="inlineStr">
        <is>
          <t>Diya Patel</t>
        </is>
      </c>
      <c r="Q732" t="inlineStr">
        <is>
          <t>CUST-0839</t>
        </is>
      </c>
      <c r="R732" t="n">
        <v>6</v>
      </c>
      <c r="S732" t="inlineStr">
        <is>
          <t>No</t>
        </is>
      </c>
    </row>
    <row r="733">
      <c r="A733" t="inlineStr">
        <is>
          <t>ORD-2412-00732</t>
        </is>
      </c>
      <c r="B733" s="11" t="n">
        <v>45642</v>
      </c>
      <c r="C733" t="inlineStr">
        <is>
          <t>North</t>
        </is>
      </c>
      <c r="D733" t="inlineStr">
        <is>
          <t>Chandigarh</t>
        </is>
      </c>
      <c r="E733" t="inlineStr">
        <is>
          <t>Small Business</t>
        </is>
      </c>
      <c r="F733" t="inlineStr">
        <is>
          <t>Partner</t>
        </is>
      </c>
      <c r="G733" t="inlineStr">
        <is>
          <t>Furniture</t>
        </is>
      </c>
      <c r="H733" t="inlineStr">
        <is>
          <t>Bookshelf</t>
        </is>
      </c>
      <c r="I733" t="n">
        <v>3</v>
      </c>
      <c r="J733" s="12" t="n">
        <v>6080.3</v>
      </c>
      <c r="K733" s="13" t="n">
        <v>0.05</v>
      </c>
      <c r="L733" s="12" t="n">
        <v>17328.85</v>
      </c>
      <c r="M733" s="12" t="n">
        <v>13315.86</v>
      </c>
      <c r="N733" s="12" t="n">
        <v>4012.99</v>
      </c>
      <c r="O733" t="inlineStr">
        <is>
          <t>Cash</t>
        </is>
      </c>
      <c r="P733" t="inlineStr">
        <is>
          <t>Aarav Sharma</t>
        </is>
      </c>
      <c r="Q733" t="inlineStr">
        <is>
          <t>CUST-0331</t>
        </is>
      </c>
      <c r="R733" t="n">
        <v>2</v>
      </c>
      <c r="S733" t="inlineStr">
        <is>
          <t>No</t>
        </is>
      </c>
    </row>
    <row r="734">
      <c r="A734" t="inlineStr">
        <is>
          <t>ORD-2503-00733</t>
        </is>
      </c>
      <c r="B734" s="11" t="n">
        <v>45720</v>
      </c>
      <c r="C734" t="inlineStr">
        <is>
          <t>Central</t>
        </is>
      </c>
      <c r="D734" t="inlineStr">
        <is>
          <t>Indore</t>
        </is>
      </c>
      <c r="E734" t="inlineStr">
        <is>
          <t>Small Business</t>
        </is>
      </c>
      <c r="F734" t="inlineStr">
        <is>
          <t>Partner</t>
        </is>
      </c>
      <c r="G734" t="inlineStr">
        <is>
          <t>Office Supplies</t>
        </is>
      </c>
      <c r="H734" t="inlineStr">
        <is>
          <t>Notebook Pack</t>
        </is>
      </c>
      <c r="I734" t="n">
        <v>3</v>
      </c>
      <c r="J734" s="12" t="n">
        <v>427.03</v>
      </c>
      <c r="K734" s="13" t="n">
        <v>0.1</v>
      </c>
      <c r="L734" s="12" t="n">
        <v>1152.98</v>
      </c>
      <c r="M734" s="12" t="n">
        <v>819.9</v>
      </c>
      <c r="N734" s="12" t="n">
        <v>333.08</v>
      </c>
      <c r="O734" t="inlineStr">
        <is>
          <t>UPI</t>
        </is>
      </c>
      <c r="P734" t="inlineStr">
        <is>
          <t>Tara Kapoor</t>
        </is>
      </c>
      <c r="Q734" t="inlineStr">
        <is>
          <t>CUST-0039</t>
        </is>
      </c>
      <c r="R734" t="n">
        <v>3</v>
      </c>
      <c r="S734" t="inlineStr">
        <is>
          <t>No</t>
        </is>
      </c>
    </row>
    <row r="735">
      <c r="A735" t="inlineStr">
        <is>
          <t>ORD-2411-00734</t>
        </is>
      </c>
      <c r="B735" s="11" t="n">
        <v>45610</v>
      </c>
      <c r="C735" t="inlineStr">
        <is>
          <t>South</t>
        </is>
      </c>
      <c r="D735" t="inlineStr">
        <is>
          <t>Chennai</t>
        </is>
      </c>
      <c r="E735" t="inlineStr">
        <is>
          <t>Education</t>
        </is>
      </c>
      <c r="F735" t="inlineStr">
        <is>
          <t>Online</t>
        </is>
      </c>
      <c r="G735" t="inlineStr">
        <is>
          <t>Technology</t>
        </is>
      </c>
      <c r="H735" t="inlineStr">
        <is>
          <t>Printer</t>
        </is>
      </c>
      <c r="I735" t="n">
        <v>1</v>
      </c>
      <c r="J735" s="12" t="n">
        <v>10985.28</v>
      </c>
      <c r="K735" s="13" t="n">
        <v>0.1</v>
      </c>
      <c r="L735" s="12" t="n">
        <v>9886.75</v>
      </c>
      <c r="M735" s="12" t="n">
        <v>9007.93</v>
      </c>
      <c r="N735" s="12" t="n">
        <v>878.8200000000001</v>
      </c>
      <c r="O735" t="inlineStr">
        <is>
          <t>Credit Card</t>
        </is>
      </c>
      <c r="P735" t="inlineStr">
        <is>
          <t>Kabir Singh</t>
        </is>
      </c>
      <c r="Q735" t="inlineStr">
        <is>
          <t>CUST-0949</t>
        </is>
      </c>
      <c r="R735" t="n">
        <v>2</v>
      </c>
      <c r="S735" t="inlineStr">
        <is>
          <t>No</t>
        </is>
      </c>
    </row>
    <row r="736">
      <c r="A736" t="inlineStr">
        <is>
          <t>ORD-2510-00735</t>
        </is>
      </c>
      <c r="B736" s="11" t="n">
        <v>45959</v>
      </c>
      <c r="C736" t="inlineStr">
        <is>
          <t>West</t>
        </is>
      </c>
      <c r="D736" t="inlineStr">
        <is>
          <t>Mumbai</t>
        </is>
      </c>
      <c r="E736" t="inlineStr">
        <is>
          <t>Corporate</t>
        </is>
      </c>
      <c r="F736" t="inlineStr">
        <is>
          <t>Online</t>
        </is>
      </c>
      <c r="G736" t="inlineStr">
        <is>
          <t>Office Supplies</t>
        </is>
      </c>
      <c r="H736" t="inlineStr">
        <is>
          <t>Pen Box</t>
        </is>
      </c>
      <c r="I736" t="n">
        <v>4</v>
      </c>
      <c r="J736" s="12" t="n">
        <v>189.27</v>
      </c>
      <c r="K736" s="13" t="n">
        <v>0.1</v>
      </c>
      <c r="L736" s="12" t="n">
        <v>681.37</v>
      </c>
      <c r="M736" s="12" t="n">
        <v>461.82</v>
      </c>
      <c r="N736" s="12" t="n">
        <v>219.55</v>
      </c>
      <c r="O736" t="inlineStr">
        <is>
          <t>UPI</t>
        </is>
      </c>
      <c r="P736" t="inlineStr">
        <is>
          <t>Aarav Sharma</t>
        </is>
      </c>
      <c r="Q736" t="inlineStr">
        <is>
          <t>CUST-0256</t>
        </is>
      </c>
      <c r="R736" t="n">
        <v>3</v>
      </c>
      <c r="S736" t="inlineStr">
        <is>
          <t>Yes</t>
        </is>
      </c>
    </row>
    <row r="737">
      <c r="A737" t="inlineStr">
        <is>
          <t>ORD-2411-00736</t>
        </is>
      </c>
      <c r="B737" s="11" t="n">
        <v>45605</v>
      </c>
      <c r="C737" t="inlineStr">
        <is>
          <t>Central</t>
        </is>
      </c>
      <c r="D737" t="inlineStr">
        <is>
          <t>Bhopal</t>
        </is>
      </c>
      <c r="E737" t="inlineStr">
        <is>
          <t>Small Business</t>
        </is>
      </c>
      <c r="F737" t="inlineStr">
        <is>
          <t>Retail Store</t>
        </is>
      </c>
      <c r="G737" t="inlineStr">
        <is>
          <t>Technology</t>
        </is>
      </c>
      <c r="H737" t="inlineStr">
        <is>
          <t>Tablet</t>
        </is>
      </c>
      <c r="I737" t="n">
        <v>1</v>
      </c>
      <c r="J737" s="12" t="n">
        <v>24116.05</v>
      </c>
      <c r="K737" s="13" t="n">
        <v>0</v>
      </c>
      <c r="L737" s="12" t="n">
        <v>24116.05</v>
      </c>
      <c r="M737" s="12" t="n">
        <v>20016.32</v>
      </c>
      <c r="N737" s="12" t="n">
        <v>4099.73</v>
      </c>
      <c r="O737" t="inlineStr">
        <is>
          <t>UPI</t>
        </is>
      </c>
      <c r="P737" t="inlineStr">
        <is>
          <t>Vivaan Gupta</t>
        </is>
      </c>
      <c r="Q737" t="inlineStr">
        <is>
          <t>CUST-0261</t>
        </is>
      </c>
      <c r="R737" t="n">
        <v>6</v>
      </c>
      <c r="S737" t="inlineStr">
        <is>
          <t>No</t>
        </is>
      </c>
    </row>
    <row r="738">
      <c r="A738" t="inlineStr">
        <is>
          <t>ORD-2401-00737</t>
        </is>
      </c>
      <c r="B738" s="11" t="n">
        <v>45314</v>
      </c>
      <c r="C738" t="inlineStr">
        <is>
          <t>Central</t>
        </is>
      </c>
      <c r="D738" t="inlineStr">
        <is>
          <t>Indore</t>
        </is>
      </c>
      <c r="E738" t="inlineStr">
        <is>
          <t>Small Business</t>
        </is>
      </c>
      <c r="F738" t="inlineStr">
        <is>
          <t>Partner</t>
        </is>
      </c>
      <c r="G738" t="inlineStr">
        <is>
          <t>Office Supplies</t>
        </is>
      </c>
      <c r="H738" t="inlineStr">
        <is>
          <t>Notebook Pack</t>
        </is>
      </c>
      <c r="I738" t="n">
        <v>8</v>
      </c>
      <c r="J738" s="12" t="n">
        <v>416.77</v>
      </c>
      <c r="K738" s="13" t="n">
        <v>0.1</v>
      </c>
      <c r="L738" s="12" t="n">
        <v>3000.74</v>
      </c>
      <c r="M738" s="12" t="n">
        <v>2133.86</v>
      </c>
      <c r="N738" s="12" t="n">
        <v>866.88</v>
      </c>
      <c r="O738" t="inlineStr">
        <is>
          <t>Cash</t>
        </is>
      </c>
      <c r="P738" t="inlineStr">
        <is>
          <t>Sara Khan</t>
        </is>
      </c>
      <c r="Q738" t="inlineStr">
        <is>
          <t>CUST-0226</t>
        </is>
      </c>
      <c r="R738" t="n">
        <v>5</v>
      </c>
      <c r="S738" t="inlineStr">
        <is>
          <t>No</t>
        </is>
      </c>
    </row>
    <row r="739">
      <c r="A739" t="inlineStr">
        <is>
          <t>ORD-2402-00738</t>
        </is>
      </c>
      <c r="B739" s="11" t="n">
        <v>45327</v>
      </c>
      <c r="C739" t="inlineStr">
        <is>
          <t>East</t>
        </is>
      </c>
      <c r="D739" t="inlineStr">
        <is>
          <t>Patna</t>
        </is>
      </c>
      <c r="E739" t="inlineStr">
        <is>
          <t>Small Business</t>
        </is>
      </c>
      <c r="F739" t="inlineStr">
        <is>
          <t>Direct Sales</t>
        </is>
      </c>
      <c r="G739" t="inlineStr">
        <is>
          <t>Furniture</t>
        </is>
      </c>
      <c r="H739" t="inlineStr">
        <is>
          <t>Bookshelf</t>
        </is>
      </c>
      <c r="I739" t="n">
        <v>2</v>
      </c>
      <c r="J739" s="12" t="n">
        <v>5460.23</v>
      </c>
      <c r="K739" s="13" t="n">
        <v>0</v>
      </c>
      <c r="L739" s="12" t="n">
        <v>10920.46</v>
      </c>
      <c r="M739" s="12" t="n">
        <v>7971.94</v>
      </c>
      <c r="N739" s="12" t="n">
        <v>2948.52</v>
      </c>
      <c r="O739" t="inlineStr">
        <is>
          <t>Net Banking</t>
        </is>
      </c>
      <c r="P739" t="inlineStr">
        <is>
          <t>Kabir Singh</t>
        </is>
      </c>
      <c r="Q739" t="inlineStr">
        <is>
          <t>CUST-0657</t>
        </is>
      </c>
      <c r="R739" t="n">
        <v>7</v>
      </c>
      <c r="S739" t="inlineStr">
        <is>
          <t>No</t>
        </is>
      </c>
    </row>
    <row r="740">
      <c r="A740" t="inlineStr">
        <is>
          <t>ORD-2501-00739</t>
        </is>
      </c>
      <c r="B740" s="11" t="n">
        <v>45665</v>
      </c>
      <c r="C740" t="inlineStr">
        <is>
          <t>South</t>
        </is>
      </c>
      <c r="D740" t="inlineStr">
        <is>
          <t>Hyderabad</t>
        </is>
      </c>
      <c r="E740" t="inlineStr">
        <is>
          <t>Corporate</t>
        </is>
      </c>
      <c r="F740" t="inlineStr">
        <is>
          <t>Online</t>
        </is>
      </c>
      <c r="G740" t="inlineStr">
        <is>
          <t>Office Supplies</t>
        </is>
      </c>
      <c r="H740" t="inlineStr">
        <is>
          <t>Marker Set</t>
        </is>
      </c>
      <c r="I740" t="n">
        <v>3</v>
      </c>
      <c r="J740" s="12" t="n">
        <v>237.8</v>
      </c>
      <c r="K740" s="13" t="n">
        <v>0</v>
      </c>
      <c r="L740" s="12" t="n">
        <v>713.4</v>
      </c>
      <c r="M740" s="12" t="n">
        <v>463.71</v>
      </c>
      <c r="N740" s="12" t="n">
        <v>249.69</v>
      </c>
      <c r="O740" t="inlineStr">
        <is>
          <t>Credit Card</t>
        </is>
      </c>
      <c r="P740" t="inlineStr">
        <is>
          <t>Sara Khan</t>
        </is>
      </c>
      <c r="Q740" t="inlineStr">
        <is>
          <t>CUST-0139</t>
        </is>
      </c>
      <c r="R740" t="n">
        <v>7</v>
      </c>
      <c r="S740" t="inlineStr">
        <is>
          <t>Yes</t>
        </is>
      </c>
    </row>
    <row r="741">
      <c r="A741" t="inlineStr">
        <is>
          <t>ORD-2505-00740</t>
        </is>
      </c>
      <c r="B741" s="11" t="n">
        <v>45795</v>
      </c>
      <c r="C741" t="inlineStr">
        <is>
          <t>South</t>
        </is>
      </c>
      <c r="D741" t="inlineStr">
        <is>
          <t>Chennai</t>
        </is>
      </c>
      <c r="E741" t="inlineStr">
        <is>
          <t>Small Business</t>
        </is>
      </c>
      <c r="F741" t="inlineStr">
        <is>
          <t>Direct Sales</t>
        </is>
      </c>
      <c r="G741" t="inlineStr">
        <is>
          <t>Accessories</t>
        </is>
      </c>
      <c r="H741" t="inlineStr">
        <is>
          <t>Laptop Stand</t>
        </is>
      </c>
      <c r="I741" t="n">
        <v>3</v>
      </c>
      <c r="J741" s="12" t="n">
        <v>1817.56</v>
      </c>
      <c r="K741" s="13" t="n">
        <v>0.05</v>
      </c>
      <c r="L741" s="12" t="n">
        <v>5180.05</v>
      </c>
      <c r="M741" s="12" t="n">
        <v>3816.88</v>
      </c>
      <c r="N741" s="12" t="n">
        <v>1363.17</v>
      </c>
      <c r="O741" t="inlineStr">
        <is>
          <t>Cash</t>
        </is>
      </c>
      <c r="P741" t="inlineStr">
        <is>
          <t>Rohan Verma</t>
        </is>
      </c>
      <c r="Q741" t="inlineStr">
        <is>
          <t>CUST-0637</t>
        </is>
      </c>
      <c r="R741" t="n">
        <v>3</v>
      </c>
      <c r="S741" t="inlineStr">
        <is>
          <t>Yes</t>
        </is>
      </c>
    </row>
    <row r="742">
      <c r="A742" t="inlineStr">
        <is>
          <t>ORD-2505-00741</t>
        </is>
      </c>
      <c r="B742" s="11" t="n">
        <v>45788</v>
      </c>
      <c r="C742" t="inlineStr">
        <is>
          <t>East</t>
        </is>
      </c>
      <c r="D742" t="inlineStr">
        <is>
          <t>Bhubaneswar</t>
        </is>
      </c>
      <c r="E742" t="inlineStr">
        <is>
          <t>Corporate</t>
        </is>
      </c>
      <c r="F742" t="inlineStr">
        <is>
          <t>Online</t>
        </is>
      </c>
      <c r="G742" t="inlineStr">
        <is>
          <t>Office Supplies</t>
        </is>
      </c>
      <c r="H742" t="inlineStr">
        <is>
          <t>Paper Ream</t>
        </is>
      </c>
      <c r="I742" t="n">
        <v>2</v>
      </c>
      <c r="J742" s="12" t="n">
        <v>442.83</v>
      </c>
      <c r="K742" s="13" t="n">
        <v>0</v>
      </c>
      <c r="L742" s="12" t="n">
        <v>885.66</v>
      </c>
      <c r="M742" s="12" t="n">
        <v>664.25</v>
      </c>
      <c r="N742" s="12" t="n">
        <v>221.41</v>
      </c>
      <c r="O742" t="inlineStr">
        <is>
          <t>Debit Card</t>
        </is>
      </c>
      <c r="P742" t="inlineStr">
        <is>
          <t>Rohan Verma</t>
        </is>
      </c>
      <c r="Q742" t="inlineStr">
        <is>
          <t>CUST-0226</t>
        </is>
      </c>
      <c r="R742" t="n">
        <v>2</v>
      </c>
      <c r="S742" t="inlineStr">
        <is>
          <t>No</t>
        </is>
      </c>
    </row>
    <row r="743">
      <c r="A743" t="inlineStr">
        <is>
          <t>ORD-2502-00742</t>
        </is>
      </c>
      <c r="B743" s="11" t="n">
        <v>45699</v>
      </c>
      <c r="C743" t="inlineStr">
        <is>
          <t>West</t>
        </is>
      </c>
      <c r="D743" t="inlineStr">
        <is>
          <t>Mumbai</t>
        </is>
      </c>
      <c r="E743" t="inlineStr">
        <is>
          <t>Consumer</t>
        </is>
      </c>
      <c r="F743" t="inlineStr">
        <is>
          <t>Direct Sales</t>
        </is>
      </c>
      <c r="G743" t="inlineStr">
        <is>
          <t>Accessories</t>
        </is>
      </c>
      <c r="H743" t="inlineStr">
        <is>
          <t>Mouse</t>
        </is>
      </c>
      <c r="I743" t="n">
        <v>8</v>
      </c>
      <c r="J743" s="12" t="n">
        <v>791.2</v>
      </c>
      <c r="K743" s="13" t="n">
        <v>0.03</v>
      </c>
      <c r="L743" s="12" t="n">
        <v>6139.71</v>
      </c>
      <c r="M743" s="12" t="n">
        <v>4177.54</v>
      </c>
      <c r="N743" s="12" t="n">
        <v>1962.17</v>
      </c>
      <c r="O743" t="inlineStr">
        <is>
          <t>Credit Card</t>
        </is>
      </c>
      <c r="P743" t="inlineStr">
        <is>
          <t>Aarav Sharma</t>
        </is>
      </c>
      <c r="Q743" t="inlineStr">
        <is>
          <t>CUST-0573</t>
        </is>
      </c>
      <c r="R743" t="n">
        <v>1</v>
      </c>
      <c r="S743" t="inlineStr">
        <is>
          <t>No</t>
        </is>
      </c>
    </row>
    <row r="744">
      <c r="A744" t="inlineStr">
        <is>
          <t>ORD-2411-00743</t>
        </is>
      </c>
      <c r="B744" s="11" t="n">
        <v>45610</v>
      </c>
      <c r="C744" t="inlineStr">
        <is>
          <t>North</t>
        </is>
      </c>
      <c r="D744" t="inlineStr">
        <is>
          <t>Delhi</t>
        </is>
      </c>
      <c r="E744" t="inlineStr">
        <is>
          <t>Education</t>
        </is>
      </c>
      <c r="F744" t="inlineStr">
        <is>
          <t>Online</t>
        </is>
      </c>
      <c r="G744" t="inlineStr">
        <is>
          <t>Office Supplies</t>
        </is>
      </c>
      <c r="H744" t="inlineStr">
        <is>
          <t>Notebook Pack</t>
        </is>
      </c>
      <c r="I744" t="n">
        <v>10</v>
      </c>
      <c r="J744" s="12" t="n">
        <v>418.88</v>
      </c>
      <c r="K744" s="13" t="n">
        <v>0.15</v>
      </c>
      <c r="L744" s="12" t="n">
        <v>3560.48</v>
      </c>
      <c r="M744" s="12" t="n">
        <v>2680.83</v>
      </c>
      <c r="N744" s="12" t="n">
        <v>879.65</v>
      </c>
      <c r="O744" t="inlineStr">
        <is>
          <t>Net Banking</t>
        </is>
      </c>
      <c r="P744" t="inlineStr">
        <is>
          <t>Aarav Sharma</t>
        </is>
      </c>
      <c r="Q744" t="inlineStr">
        <is>
          <t>CUST-0030</t>
        </is>
      </c>
      <c r="R744" t="n">
        <v>2</v>
      </c>
      <c r="S744" t="inlineStr">
        <is>
          <t>No</t>
        </is>
      </c>
    </row>
    <row r="745">
      <c r="A745" t="inlineStr">
        <is>
          <t>ORD-2411-00744</t>
        </is>
      </c>
      <c r="B745" s="11" t="n">
        <v>45613</v>
      </c>
      <c r="C745" t="inlineStr">
        <is>
          <t>East</t>
        </is>
      </c>
      <c r="D745" t="inlineStr">
        <is>
          <t>Bhubaneswar</t>
        </is>
      </c>
      <c r="E745" t="inlineStr">
        <is>
          <t>Education</t>
        </is>
      </c>
      <c r="F745" t="inlineStr">
        <is>
          <t>Partner</t>
        </is>
      </c>
      <c r="G745" t="inlineStr">
        <is>
          <t>Furniture</t>
        </is>
      </c>
      <c r="H745" t="inlineStr">
        <is>
          <t>Cabinet</t>
        </is>
      </c>
      <c r="I745" t="n">
        <v>4</v>
      </c>
      <c r="J745" s="12" t="n">
        <v>10320.3</v>
      </c>
      <c r="K745" s="13" t="n">
        <v>0.15</v>
      </c>
      <c r="L745" s="12" t="n">
        <v>35089.02</v>
      </c>
      <c r="M745" s="12" t="n">
        <v>32199.34</v>
      </c>
      <c r="N745" s="12" t="n">
        <v>2889.68</v>
      </c>
      <c r="O745" t="inlineStr">
        <is>
          <t>UPI</t>
        </is>
      </c>
      <c r="P745" t="inlineStr">
        <is>
          <t>Vivaan Gupta</t>
        </is>
      </c>
      <c r="Q745" t="inlineStr">
        <is>
          <t>CUST-0102</t>
        </is>
      </c>
      <c r="R745" t="n">
        <v>4</v>
      </c>
      <c r="S745" t="inlineStr">
        <is>
          <t>No</t>
        </is>
      </c>
    </row>
    <row r="746">
      <c r="A746" t="inlineStr">
        <is>
          <t>ORD-2411-00745</t>
        </is>
      </c>
      <c r="B746" s="11" t="n">
        <v>45604</v>
      </c>
      <c r="C746" t="inlineStr">
        <is>
          <t>Central</t>
        </is>
      </c>
      <c r="D746" t="inlineStr">
        <is>
          <t>Raipur</t>
        </is>
      </c>
      <c r="E746" t="inlineStr">
        <is>
          <t>Small Business</t>
        </is>
      </c>
      <c r="F746" t="inlineStr">
        <is>
          <t>Partner</t>
        </is>
      </c>
      <c r="G746" t="inlineStr">
        <is>
          <t>Technology</t>
        </is>
      </c>
      <c r="H746" t="inlineStr">
        <is>
          <t>Keyboard</t>
        </is>
      </c>
      <c r="I746" t="n">
        <v>2</v>
      </c>
      <c r="J746" s="12" t="n">
        <v>1694.21</v>
      </c>
      <c r="K746" s="13" t="n">
        <v>0.05</v>
      </c>
      <c r="L746" s="12" t="n">
        <v>3219</v>
      </c>
      <c r="M746" s="12" t="n">
        <v>2405.78</v>
      </c>
      <c r="N746" s="12" t="n">
        <v>813.22</v>
      </c>
      <c r="O746" t="inlineStr">
        <is>
          <t>Credit Card</t>
        </is>
      </c>
      <c r="P746" t="inlineStr">
        <is>
          <t>Rohan Verma</t>
        </is>
      </c>
      <c r="Q746" t="inlineStr">
        <is>
          <t>CUST-0293</t>
        </is>
      </c>
      <c r="R746" t="n">
        <v>3</v>
      </c>
      <c r="S746" t="inlineStr">
        <is>
          <t>No</t>
        </is>
      </c>
    </row>
    <row r="747">
      <c r="A747" t="inlineStr">
        <is>
          <t>ORD-2403-00746</t>
        </is>
      </c>
      <c r="B747" s="11" t="n">
        <v>45355</v>
      </c>
      <c r="C747" t="inlineStr">
        <is>
          <t>North</t>
        </is>
      </c>
      <c r="D747" t="inlineStr">
        <is>
          <t>Jaipur</t>
        </is>
      </c>
      <c r="E747" t="inlineStr">
        <is>
          <t>Education</t>
        </is>
      </c>
      <c r="F747" t="inlineStr">
        <is>
          <t>Direct Sales</t>
        </is>
      </c>
      <c r="G747" t="inlineStr">
        <is>
          <t>Office Supplies</t>
        </is>
      </c>
      <c r="H747" t="inlineStr">
        <is>
          <t>Marker Set</t>
        </is>
      </c>
      <c r="I747" t="n">
        <v>1</v>
      </c>
      <c r="J747" s="12" t="n">
        <v>269.71</v>
      </c>
      <c r="K747" s="13" t="n">
        <v>0.05</v>
      </c>
      <c r="L747" s="12" t="n">
        <v>256.22</v>
      </c>
      <c r="M747" s="12" t="n">
        <v>175.31</v>
      </c>
      <c r="N747" s="12" t="n">
        <v>80.91</v>
      </c>
      <c r="O747" t="inlineStr">
        <is>
          <t>Credit Card</t>
        </is>
      </c>
      <c r="P747" t="inlineStr">
        <is>
          <t>Vivaan Gupta</t>
        </is>
      </c>
      <c r="Q747" t="inlineStr">
        <is>
          <t>CUST-0934</t>
        </is>
      </c>
      <c r="R747" t="n">
        <v>6</v>
      </c>
      <c r="S747" t="inlineStr">
        <is>
          <t>No</t>
        </is>
      </c>
    </row>
    <row r="748">
      <c r="A748" t="inlineStr">
        <is>
          <t>ORD-2401-00747</t>
        </is>
      </c>
      <c r="B748" s="11" t="n">
        <v>45310</v>
      </c>
      <c r="C748" t="inlineStr">
        <is>
          <t>North</t>
        </is>
      </c>
      <c r="D748" t="inlineStr">
        <is>
          <t>Chandigarh</t>
        </is>
      </c>
      <c r="E748" t="inlineStr">
        <is>
          <t>Corporate</t>
        </is>
      </c>
      <c r="F748" t="inlineStr">
        <is>
          <t>Online</t>
        </is>
      </c>
      <c r="G748" t="inlineStr">
        <is>
          <t>Technology</t>
        </is>
      </c>
      <c r="H748" t="inlineStr">
        <is>
          <t>Keyboard</t>
        </is>
      </c>
      <c r="I748" t="n">
        <v>2</v>
      </c>
      <c r="J748" s="12" t="n">
        <v>1515.57</v>
      </c>
      <c r="K748" s="13" t="n">
        <v>0.2</v>
      </c>
      <c r="L748" s="12" t="n">
        <v>2424.91</v>
      </c>
      <c r="M748" s="12" t="n">
        <v>2152.11</v>
      </c>
      <c r="N748" s="12" t="n">
        <v>272.8</v>
      </c>
      <c r="O748" t="inlineStr">
        <is>
          <t>UPI</t>
        </is>
      </c>
      <c r="P748" t="inlineStr">
        <is>
          <t>Meera Joshi</t>
        </is>
      </c>
      <c r="Q748" t="inlineStr">
        <is>
          <t>CUST-0493</t>
        </is>
      </c>
      <c r="R748" t="n">
        <v>3</v>
      </c>
      <c r="S748" t="inlineStr">
        <is>
          <t>Yes</t>
        </is>
      </c>
    </row>
    <row r="749">
      <c r="A749" t="inlineStr">
        <is>
          <t>ORD-2412-00748</t>
        </is>
      </c>
      <c r="B749" s="11" t="n">
        <v>45628</v>
      </c>
      <c r="C749" t="inlineStr">
        <is>
          <t>South</t>
        </is>
      </c>
      <c r="D749" t="inlineStr">
        <is>
          <t>Chennai</t>
        </is>
      </c>
      <c r="E749" t="inlineStr">
        <is>
          <t>Consumer</t>
        </is>
      </c>
      <c r="F749" t="inlineStr">
        <is>
          <t>Online</t>
        </is>
      </c>
      <c r="G749" t="inlineStr">
        <is>
          <t>Furniture</t>
        </is>
      </c>
      <c r="H749" t="inlineStr">
        <is>
          <t>Desk</t>
        </is>
      </c>
      <c r="I749" t="n">
        <v>1</v>
      </c>
      <c r="J749" s="12" t="n">
        <v>11576.22</v>
      </c>
      <c r="K749" s="13" t="n">
        <v>0.05</v>
      </c>
      <c r="L749" s="12" t="n">
        <v>10997.41</v>
      </c>
      <c r="M749" s="12" t="n">
        <v>8682.16</v>
      </c>
      <c r="N749" s="12" t="n">
        <v>2315.25</v>
      </c>
      <c r="O749" t="inlineStr">
        <is>
          <t>Credit Card</t>
        </is>
      </c>
      <c r="P749" t="inlineStr">
        <is>
          <t>Meera Joshi</t>
        </is>
      </c>
      <c r="Q749" t="inlineStr">
        <is>
          <t>CUST-0427</t>
        </is>
      </c>
      <c r="R749" t="n">
        <v>7</v>
      </c>
      <c r="S749" t="inlineStr">
        <is>
          <t>No</t>
        </is>
      </c>
    </row>
    <row r="750">
      <c r="A750" t="inlineStr">
        <is>
          <t>ORD-2402-00749</t>
        </is>
      </c>
      <c r="B750" s="11" t="n">
        <v>45347</v>
      </c>
      <c r="C750" t="inlineStr">
        <is>
          <t>South</t>
        </is>
      </c>
      <c r="D750" t="inlineStr">
        <is>
          <t>Hyderabad</t>
        </is>
      </c>
      <c r="E750" t="inlineStr">
        <is>
          <t>Education</t>
        </is>
      </c>
      <c r="F750" t="inlineStr">
        <is>
          <t>Online</t>
        </is>
      </c>
      <c r="G750" t="inlineStr">
        <is>
          <t>Technology</t>
        </is>
      </c>
      <c r="H750" t="inlineStr">
        <is>
          <t>Monitor</t>
        </is>
      </c>
      <c r="I750" t="n">
        <v>4</v>
      </c>
      <c r="J750" s="12" t="n">
        <v>14733.62</v>
      </c>
      <c r="K750" s="13" t="n">
        <v>0.2</v>
      </c>
      <c r="L750" s="12" t="n">
        <v>47147.58</v>
      </c>
      <c r="M750" s="12" t="n">
        <v>47147.58</v>
      </c>
      <c r="N750" s="12" t="n">
        <v>0</v>
      </c>
      <c r="O750" t="inlineStr">
        <is>
          <t>UPI</t>
        </is>
      </c>
      <c r="P750" t="inlineStr">
        <is>
          <t>Kabir Singh</t>
        </is>
      </c>
      <c r="Q750" t="inlineStr">
        <is>
          <t>CUST-0237</t>
        </is>
      </c>
      <c r="R750" t="n">
        <v>6</v>
      </c>
      <c r="S750" t="inlineStr">
        <is>
          <t>No</t>
        </is>
      </c>
    </row>
    <row r="751">
      <c r="A751" t="inlineStr">
        <is>
          <t>ORD-2507-00750</t>
        </is>
      </c>
      <c r="B751" s="11" t="n">
        <v>45843</v>
      </c>
      <c r="C751" t="inlineStr">
        <is>
          <t>South</t>
        </is>
      </c>
      <c r="D751" t="inlineStr">
        <is>
          <t>Chennai</t>
        </is>
      </c>
      <c r="E751" t="inlineStr">
        <is>
          <t>Education</t>
        </is>
      </c>
      <c r="F751" t="inlineStr">
        <is>
          <t>Partner</t>
        </is>
      </c>
      <c r="G751" t="inlineStr">
        <is>
          <t>Office Supplies</t>
        </is>
      </c>
      <c r="H751" t="inlineStr">
        <is>
          <t>File Folder</t>
        </is>
      </c>
      <c r="I751" t="n">
        <v>2</v>
      </c>
      <c r="J751" s="12" t="n">
        <v>99.16</v>
      </c>
      <c r="K751" s="13" t="n">
        <v>0.15</v>
      </c>
      <c r="L751" s="12" t="n">
        <v>168.57</v>
      </c>
      <c r="M751" s="12" t="n">
        <v>115.03</v>
      </c>
      <c r="N751" s="12" t="n">
        <v>53.54</v>
      </c>
      <c r="O751" t="inlineStr">
        <is>
          <t>UPI</t>
        </is>
      </c>
      <c r="P751" t="inlineStr">
        <is>
          <t>Kabir Singh</t>
        </is>
      </c>
      <c r="Q751" t="inlineStr">
        <is>
          <t>CUST-0672</t>
        </is>
      </c>
      <c r="R751" t="n">
        <v>2</v>
      </c>
      <c r="S751" t="inlineStr">
        <is>
          <t>No</t>
        </is>
      </c>
    </row>
    <row r="752">
      <c r="A752" t="inlineStr">
        <is>
          <t>ORD-2405-00751</t>
        </is>
      </c>
      <c r="B752" s="11" t="n">
        <v>45442</v>
      </c>
      <c r="C752" t="inlineStr">
        <is>
          <t>West</t>
        </is>
      </c>
      <c r="D752" t="inlineStr">
        <is>
          <t>Ahmedabad</t>
        </is>
      </c>
      <c r="E752" t="inlineStr">
        <is>
          <t>Small Business</t>
        </is>
      </c>
      <c r="F752" t="inlineStr">
        <is>
          <t>Online</t>
        </is>
      </c>
      <c r="G752" t="inlineStr">
        <is>
          <t>Accessories</t>
        </is>
      </c>
      <c r="H752" t="inlineStr">
        <is>
          <t>Mouse</t>
        </is>
      </c>
      <c r="I752" t="n">
        <v>3</v>
      </c>
      <c r="J752" s="12" t="n">
        <v>931.5700000000001</v>
      </c>
      <c r="K752" s="13" t="n">
        <v>0.03</v>
      </c>
      <c r="L752" s="12" t="n">
        <v>2710.87</v>
      </c>
      <c r="M752" s="12" t="n">
        <v>1844.51</v>
      </c>
      <c r="N752" s="12" t="n">
        <v>866.36</v>
      </c>
      <c r="O752" t="inlineStr">
        <is>
          <t>Cash</t>
        </is>
      </c>
      <c r="P752" t="inlineStr">
        <is>
          <t>Kabir Singh</t>
        </is>
      </c>
      <c r="Q752" t="inlineStr">
        <is>
          <t>CUST-0734</t>
        </is>
      </c>
      <c r="R752" t="n">
        <v>3</v>
      </c>
      <c r="S752" t="inlineStr">
        <is>
          <t>No</t>
        </is>
      </c>
    </row>
    <row r="753">
      <c r="A753" t="inlineStr">
        <is>
          <t>ORD-2503-00752</t>
        </is>
      </c>
      <c r="B753" s="11" t="n">
        <v>45726</v>
      </c>
      <c r="C753" t="inlineStr">
        <is>
          <t>Central</t>
        </is>
      </c>
      <c r="D753" t="inlineStr">
        <is>
          <t>Nagpur</t>
        </is>
      </c>
      <c r="E753" t="inlineStr">
        <is>
          <t>Corporate</t>
        </is>
      </c>
      <c r="F753" t="inlineStr">
        <is>
          <t>Partner</t>
        </is>
      </c>
      <c r="G753" t="inlineStr">
        <is>
          <t>Furniture</t>
        </is>
      </c>
      <c r="H753" t="inlineStr">
        <is>
          <t>Desk</t>
        </is>
      </c>
      <c r="I753" t="n">
        <v>2</v>
      </c>
      <c r="J753" s="12" t="n">
        <v>13851.24</v>
      </c>
      <c r="K753" s="13" t="n">
        <v>0.1</v>
      </c>
      <c r="L753" s="12" t="n">
        <v>24932.23</v>
      </c>
      <c r="M753" s="12" t="n">
        <v>20776.86</v>
      </c>
      <c r="N753" s="12" t="n">
        <v>4155.37</v>
      </c>
      <c r="O753" t="inlineStr">
        <is>
          <t>Cash</t>
        </is>
      </c>
      <c r="P753" t="inlineStr">
        <is>
          <t>Rohan Verma</t>
        </is>
      </c>
      <c r="Q753" t="inlineStr">
        <is>
          <t>CUST-0747</t>
        </is>
      </c>
      <c r="R753" t="n">
        <v>3</v>
      </c>
      <c r="S753" t="inlineStr">
        <is>
          <t>No</t>
        </is>
      </c>
    </row>
    <row r="754">
      <c r="A754" t="inlineStr">
        <is>
          <t>ORD-2511-00753</t>
        </is>
      </c>
      <c r="B754" s="11" t="n">
        <v>45973</v>
      </c>
      <c r="C754" t="inlineStr">
        <is>
          <t>West</t>
        </is>
      </c>
      <c r="D754" t="inlineStr">
        <is>
          <t>Mumbai</t>
        </is>
      </c>
      <c r="E754" t="inlineStr">
        <is>
          <t>Corporate</t>
        </is>
      </c>
      <c r="F754" t="inlineStr">
        <is>
          <t>Partner</t>
        </is>
      </c>
      <c r="G754" t="inlineStr">
        <is>
          <t>Technology</t>
        </is>
      </c>
      <c r="H754" t="inlineStr">
        <is>
          <t>Monitor</t>
        </is>
      </c>
      <c r="I754" t="n">
        <v>1</v>
      </c>
      <c r="J754" s="12" t="n">
        <v>13169.56</v>
      </c>
      <c r="K754" s="13" t="n">
        <v>0.2</v>
      </c>
      <c r="L754" s="12" t="n">
        <v>10535.65</v>
      </c>
      <c r="M754" s="12" t="n">
        <v>10535.65</v>
      </c>
      <c r="N754" s="12" t="n">
        <v>0</v>
      </c>
      <c r="O754" t="inlineStr">
        <is>
          <t>Debit Card</t>
        </is>
      </c>
      <c r="P754" t="inlineStr">
        <is>
          <t>Rohan Verma</t>
        </is>
      </c>
      <c r="Q754" t="inlineStr">
        <is>
          <t>CUST-0717</t>
        </is>
      </c>
      <c r="R754" t="n">
        <v>6</v>
      </c>
      <c r="S754" t="inlineStr">
        <is>
          <t>No</t>
        </is>
      </c>
    </row>
    <row r="755">
      <c r="A755" t="inlineStr">
        <is>
          <t>ORD-2405-00754</t>
        </is>
      </c>
      <c r="B755" s="11" t="n">
        <v>45419</v>
      </c>
      <c r="C755" t="inlineStr">
        <is>
          <t>West</t>
        </is>
      </c>
      <c r="D755" t="inlineStr">
        <is>
          <t>Mumbai</t>
        </is>
      </c>
      <c r="E755" t="inlineStr">
        <is>
          <t>Consumer</t>
        </is>
      </c>
      <c r="F755" t="inlineStr">
        <is>
          <t>Direct Sales</t>
        </is>
      </c>
      <c r="G755" t="inlineStr">
        <is>
          <t>Technology</t>
        </is>
      </c>
      <c r="H755" t="inlineStr">
        <is>
          <t>Tablet</t>
        </is>
      </c>
      <c r="I755" t="n">
        <v>2</v>
      </c>
      <c r="J755" s="12" t="n">
        <v>20382.33</v>
      </c>
      <c r="K755" s="13" t="n">
        <v>0.15</v>
      </c>
      <c r="L755" s="12" t="n">
        <v>34649.96</v>
      </c>
      <c r="M755" s="12" t="n">
        <v>33834.67</v>
      </c>
      <c r="N755" s="12" t="n">
        <v>815.29</v>
      </c>
      <c r="O755" t="inlineStr">
        <is>
          <t>Net Banking</t>
        </is>
      </c>
      <c r="P755" t="inlineStr">
        <is>
          <t>Ishaan Mehta</t>
        </is>
      </c>
      <c r="Q755" t="inlineStr">
        <is>
          <t>CUST-0038</t>
        </is>
      </c>
      <c r="R755" t="n">
        <v>3</v>
      </c>
      <c r="S755" t="inlineStr">
        <is>
          <t>No</t>
        </is>
      </c>
    </row>
    <row r="756">
      <c r="A756" t="inlineStr">
        <is>
          <t>ORD-2501-00755</t>
        </is>
      </c>
      <c r="B756" s="11" t="n">
        <v>45663</v>
      </c>
      <c r="C756" t="inlineStr">
        <is>
          <t>Central</t>
        </is>
      </c>
      <c r="D756" t="inlineStr">
        <is>
          <t>Raipur</t>
        </is>
      </c>
      <c r="E756" t="inlineStr">
        <is>
          <t>Corporate</t>
        </is>
      </c>
      <c r="F756" t="inlineStr">
        <is>
          <t>Online</t>
        </is>
      </c>
      <c r="G756" t="inlineStr">
        <is>
          <t>Office Supplies</t>
        </is>
      </c>
      <c r="H756" t="inlineStr">
        <is>
          <t>Marker Set</t>
        </is>
      </c>
      <c r="I756" t="n">
        <v>5</v>
      </c>
      <c r="J756" s="12" t="n">
        <v>240.27</v>
      </c>
      <c r="K756" s="13" t="n">
        <v>0.2</v>
      </c>
      <c r="L756" s="12" t="n">
        <v>961.08</v>
      </c>
      <c r="M756" s="12" t="n">
        <v>780.88</v>
      </c>
      <c r="N756" s="12" t="n">
        <v>180.2</v>
      </c>
      <c r="O756" t="inlineStr">
        <is>
          <t>UPI</t>
        </is>
      </c>
      <c r="P756" t="inlineStr">
        <is>
          <t>Diya Patel</t>
        </is>
      </c>
      <c r="Q756" t="inlineStr">
        <is>
          <t>CUST-0921</t>
        </is>
      </c>
      <c r="R756" t="n">
        <v>4</v>
      </c>
      <c r="S756" t="inlineStr">
        <is>
          <t>No</t>
        </is>
      </c>
    </row>
    <row r="757">
      <c r="A757" t="inlineStr">
        <is>
          <t>ORD-2503-00756</t>
        </is>
      </c>
      <c r="B757" s="11" t="n">
        <v>45745</v>
      </c>
      <c r="C757" t="inlineStr">
        <is>
          <t>East</t>
        </is>
      </c>
      <c r="D757" t="inlineStr">
        <is>
          <t>Kolkata</t>
        </is>
      </c>
      <c r="E757" t="inlineStr">
        <is>
          <t>Small Business</t>
        </is>
      </c>
      <c r="F757" t="inlineStr">
        <is>
          <t>Retail Store</t>
        </is>
      </c>
      <c r="G757" t="inlineStr">
        <is>
          <t>Accessories</t>
        </is>
      </c>
      <c r="H757" t="inlineStr">
        <is>
          <t>Mouse</t>
        </is>
      </c>
      <c r="I757" t="n">
        <v>5</v>
      </c>
      <c r="J757" s="12" t="n">
        <v>878.4400000000001</v>
      </c>
      <c r="K757" s="13" t="n">
        <v>0.05</v>
      </c>
      <c r="L757" s="12" t="n">
        <v>4172.59</v>
      </c>
      <c r="M757" s="12" t="n">
        <v>2898.85</v>
      </c>
      <c r="N757" s="12" t="n">
        <v>1273.74</v>
      </c>
      <c r="O757" t="inlineStr">
        <is>
          <t>Cash</t>
        </is>
      </c>
      <c r="P757" t="inlineStr">
        <is>
          <t>Anaya Rao</t>
        </is>
      </c>
      <c r="Q757" t="inlineStr">
        <is>
          <t>CUST-0062</t>
        </is>
      </c>
      <c r="R757" t="n">
        <v>4</v>
      </c>
      <c r="S757" t="inlineStr">
        <is>
          <t>No</t>
        </is>
      </c>
    </row>
    <row r="758">
      <c r="A758" t="inlineStr">
        <is>
          <t>ORD-2408-00757</t>
        </is>
      </c>
      <c r="B758" s="11" t="n">
        <v>45516</v>
      </c>
      <c r="C758" t="inlineStr">
        <is>
          <t>East</t>
        </is>
      </c>
      <c r="D758" t="inlineStr">
        <is>
          <t>Kolkata</t>
        </is>
      </c>
      <c r="E758" t="inlineStr">
        <is>
          <t>Consumer</t>
        </is>
      </c>
      <c r="F758" t="inlineStr">
        <is>
          <t>Retail Store</t>
        </is>
      </c>
      <c r="G758" t="inlineStr">
        <is>
          <t>Furniture</t>
        </is>
      </c>
      <c r="H758" t="inlineStr">
        <is>
          <t>Office Chair</t>
        </is>
      </c>
      <c r="I758" t="n">
        <v>1</v>
      </c>
      <c r="J758" s="12" t="n">
        <v>7507.83</v>
      </c>
      <c r="K758" s="13" t="n">
        <v>0</v>
      </c>
      <c r="L758" s="12" t="n">
        <v>7507.83</v>
      </c>
      <c r="M758" s="12" t="n">
        <v>5180.4</v>
      </c>
      <c r="N758" s="12" t="n">
        <v>2327.43</v>
      </c>
      <c r="O758" t="inlineStr">
        <is>
          <t>Net Banking</t>
        </is>
      </c>
      <c r="P758" t="inlineStr">
        <is>
          <t>Rohan Verma</t>
        </is>
      </c>
      <c r="Q758" t="inlineStr">
        <is>
          <t>CUST-0108</t>
        </is>
      </c>
      <c r="R758" t="n">
        <v>2</v>
      </c>
      <c r="S758" t="inlineStr">
        <is>
          <t>No</t>
        </is>
      </c>
    </row>
    <row r="759">
      <c r="A759" t="inlineStr">
        <is>
          <t>ORD-2404-00758</t>
        </is>
      </c>
      <c r="B759" s="11" t="n">
        <v>45411</v>
      </c>
      <c r="C759" t="inlineStr">
        <is>
          <t>North</t>
        </is>
      </c>
      <c r="D759" t="inlineStr">
        <is>
          <t>Delhi</t>
        </is>
      </c>
      <c r="E759" t="inlineStr">
        <is>
          <t>Consumer</t>
        </is>
      </c>
      <c r="F759" t="inlineStr">
        <is>
          <t>Direct Sales</t>
        </is>
      </c>
      <c r="G759" t="inlineStr">
        <is>
          <t>Office Supplies</t>
        </is>
      </c>
      <c r="H759" t="inlineStr">
        <is>
          <t>Paper Ream</t>
        </is>
      </c>
      <c r="I759" t="n">
        <v>2</v>
      </c>
      <c r="J759" s="12" t="n">
        <v>477.26</v>
      </c>
      <c r="K759" s="13" t="n">
        <v>0.2</v>
      </c>
      <c r="L759" s="12" t="n">
        <v>763.62</v>
      </c>
      <c r="M759" s="12" t="n">
        <v>715.89</v>
      </c>
      <c r="N759" s="12" t="n">
        <v>47.73</v>
      </c>
      <c r="O759" t="inlineStr">
        <is>
          <t>UPI</t>
        </is>
      </c>
      <c r="P759" t="inlineStr">
        <is>
          <t>Kabir Singh</t>
        </is>
      </c>
      <c r="Q759" t="inlineStr">
        <is>
          <t>CUST-0511</t>
        </is>
      </c>
      <c r="R759" t="n">
        <v>2</v>
      </c>
      <c r="S759" t="inlineStr">
        <is>
          <t>Yes</t>
        </is>
      </c>
    </row>
    <row r="760">
      <c r="A760" t="inlineStr">
        <is>
          <t>ORD-2503-00759</t>
        </is>
      </c>
      <c r="B760" s="11" t="n">
        <v>45731</v>
      </c>
      <c r="C760" t="inlineStr">
        <is>
          <t>North</t>
        </is>
      </c>
      <c r="D760" t="inlineStr">
        <is>
          <t>Chandigarh</t>
        </is>
      </c>
      <c r="E760" t="inlineStr">
        <is>
          <t>Small Business</t>
        </is>
      </c>
      <c r="F760" t="inlineStr">
        <is>
          <t>Partner</t>
        </is>
      </c>
      <c r="G760" t="inlineStr">
        <is>
          <t>Office Supplies</t>
        </is>
      </c>
      <c r="H760" t="inlineStr">
        <is>
          <t>Pen Box</t>
        </is>
      </c>
      <c r="I760" t="n">
        <v>1</v>
      </c>
      <c r="J760" s="12" t="n">
        <v>205.28</v>
      </c>
      <c r="K760" s="13" t="n">
        <v>0.2</v>
      </c>
      <c r="L760" s="12" t="n">
        <v>164.22</v>
      </c>
      <c r="M760" s="12" t="n">
        <v>125.22</v>
      </c>
      <c r="N760" s="12" t="n">
        <v>39</v>
      </c>
      <c r="O760" t="inlineStr">
        <is>
          <t>UPI</t>
        </is>
      </c>
      <c r="P760" t="inlineStr">
        <is>
          <t>Sara Khan</t>
        </is>
      </c>
      <c r="Q760" t="inlineStr">
        <is>
          <t>CUST-0069</t>
        </is>
      </c>
      <c r="R760" t="n">
        <v>6</v>
      </c>
      <c r="S760" t="inlineStr">
        <is>
          <t>Yes</t>
        </is>
      </c>
    </row>
    <row r="761">
      <c r="A761" t="inlineStr">
        <is>
          <t>ORD-2502-00760</t>
        </is>
      </c>
      <c r="B761" s="11" t="n">
        <v>45708</v>
      </c>
      <c r="C761" t="inlineStr">
        <is>
          <t>North</t>
        </is>
      </c>
      <c r="D761" t="inlineStr">
        <is>
          <t>Chandigarh</t>
        </is>
      </c>
      <c r="E761" t="inlineStr">
        <is>
          <t>Small Business</t>
        </is>
      </c>
      <c r="F761" t="inlineStr">
        <is>
          <t>Retail Store</t>
        </is>
      </c>
      <c r="G761" t="inlineStr">
        <is>
          <t>Office Supplies</t>
        </is>
      </c>
      <c r="H761" t="inlineStr">
        <is>
          <t>Notebook Pack</t>
        </is>
      </c>
      <c r="I761" t="n">
        <v>3</v>
      </c>
      <c r="J761" s="12" t="n">
        <v>361.17</v>
      </c>
      <c r="K761" s="13" t="n">
        <v>0.03</v>
      </c>
      <c r="L761" s="12" t="n">
        <v>1051</v>
      </c>
      <c r="M761" s="12" t="n">
        <v>693.45</v>
      </c>
      <c r="N761" s="12" t="n">
        <v>357.55</v>
      </c>
      <c r="O761" t="inlineStr">
        <is>
          <t>Credit Card</t>
        </is>
      </c>
      <c r="P761" t="inlineStr">
        <is>
          <t>Anaya Rao</t>
        </is>
      </c>
      <c r="Q761" t="inlineStr">
        <is>
          <t>CUST-0743</t>
        </is>
      </c>
      <c r="R761" t="n">
        <v>6</v>
      </c>
      <c r="S761" t="inlineStr">
        <is>
          <t>No</t>
        </is>
      </c>
    </row>
    <row r="762">
      <c r="A762" t="inlineStr">
        <is>
          <t>ORD-2401-00761</t>
        </is>
      </c>
      <c r="B762" s="11" t="n">
        <v>45322</v>
      </c>
      <c r="C762" t="inlineStr">
        <is>
          <t>North</t>
        </is>
      </c>
      <c r="D762" t="inlineStr">
        <is>
          <t>Jaipur</t>
        </is>
      </c>
      <c r="E762" t="inlineStr">
        <is>
          <t>Education</t>
        </is>
      </c>
      <c r="F762" t="inlineStr">
        <is>
          <t>Partner</t>
        </is>
      </c>
      <c r="G762" t="inlineStr">
        <is>
          <t>Accessories</t>
        </is>
      </c>
      <c r="H762" t="inlineStr">
        <is>
          <t>USB Hub</t>
        </is>
      </c>
      <c r="I762" t="n">
        <v>3</v>
      </c>
      <c r="J762" s="12" t="n">
        <v>1211.4</v>
      </c>
      <c r="K762" s="13" t="n">
        <v>0.15</v>
      </c>
      <c r="L762" s="12" t="n">
        <v>3089.07</v>
      </c>
      <c r="M762" s="12" t="n">
        <v>2471.26</v>
      </c>
      <c r="N762" s="12" t="n">
        <v>617.8099999999999</v>
      </c>
      <c r="O762" t="inlineStr">
        <is>
          <t>UPI</t>
        </is>
      </c>
      <c r="P762" t="inlineStr">
        <is>
          <t>Aarav Sharma</t>
        </is>
      </c>
      <c r="Q762" t="inlineStr">
        <is>
          <t>CUST-0519</t>
        </is>
      </c>
      <c r="R762" t="n">
        <v>5</v>
      </c>
      <c r="S762" t="inlineStr">
        <is>
          <t>No</t>
        </is>
      </c>
    </row>
    <row r="763">
      <c r="A763" t="inlineStr">
        <is>
          <t>ORD-2412-00762</t>
        </is>
      </c>
      <c r="B763" s="11" t="n">
        <v>45638</v>
      </c>
      <c r="C763" t="inlineStr">
        <is>
          <t>West</t>
        </is>
      </c>
      <c r="D763" t="inlineStr">
        <is>
          <t>Pune</t>
        </is>
      </c>
      <c r="E763" t="inlineStr">
        <is>
          <t>Education</t>
        </is>
      </c>
      <c r="F763" t="inlineStr">
        <is>
          <t>Online</t>
        </is>
      </c>
      <c r="G763" t="inlineStr">
        <is>
          <t>Technology</t>
        </is>
      </c>
      <c r="H763" t="inlineStr">
        <is>
          <t>Headphones</t>
        </is>
      </c>
      <c r="I763" t="n">
        <v>1</v>
      </c>
      <c r="J763" s="12" t="n">
        <v>2613.29</v>
      </c>
      <c r="K763" s="13" t="n">
        <v>0.05</v>
      </c>
      <c r="L763" s="12" t="n">
        <v>2482.63</v>
      </c>
      <c r="M763" s="12" t="n">
        <v>1933.83</v>
      </c>
      <c r="N763" s="12" t="n">
        <v>548.8</v>
      </c>
      <c r="O763" t="inlineStr">
        <is>
          <t>Credit Card</t>
        </is>
      </c>
      <c r="P763" t="inlineStr">
        <is>
          <t>Ishaan Mehta</t>
        </is>
      </c>
      <c r="Q763" t="inlineStr">
        <is>
          <t>CUST-0286</t>
        </is>
      </c>
      <c r="R763" t="n">
        <v>2</v>
      </c>
      <c r="S763" t="inlineStr">
        <is>
          <t>No</t>
        </is>
      </c>
    </row>
    <row r="764">
      <c r="A764" t="inlineStr">
        <is>
          <t>ORD-2410-00763</t>
        </is>
      </c>
      <c r="B764" s="11" t="n">
        <v>45586</v>
      </c>
      <c r="C764" t="inlineStr">
        <is>
          <t>Central</t>
        </is>
      </c>
      <c r="D764" t="inlineStr">
        <is>
          <t>Indore</t>
        </is>
      </c>
      <c r="E764" t="inlineStr">
        <is>
          <t>Corporate</t>
        </is>
      </c>
      <c r="F764" t="inlineStr">
        <is>
          <t>Retail Store</t>
        </is>
      </c>
      <c r="G764" t="inlineStr">
        <is>
          <t>Technology</t>
        </is>
      </c>
      <c r="H764" t="inlineStr">
        <is>
          <t>Headphones</t>
        </is>
      </c>
      <c r="I764" t="n">
        <v>2</v>
      </c>
      <c r="J764" s="12" t="n">
        <v>2639.28</v>
      </c>
      <c r="K764" s="13" t="n">
        <v>0.05</v>
      </c>
      <c r="L764" s="12" t="n">
        <v>5014.63</v>
      </c>
      <c r="M764" s="12" t="n">
        <v>3906.13</v>
      </c>
      <c r="N764" s="12" t="n">
        <v>1108.5</v>
      </c>
      <c r="O764" t="inlineStr">
        <is>
          <t>Debit Card</t>
        </is>
      </c>
      <c r="P764" t="inlineStr">
        <is>
          <t>Rohan Verma</t>
        </is>
      </c>
      <c r="Q764" t="inlineStr">
        <is>
          <t>CUST-0258</t>
        </is>
      </c>
      <c r="R764" t="n">
        <v>4</v>
      </c>
      <c r="S764" t="inlineStr">
        <is>
          <t>No</t>
        </is>
      </c>
    </row>
    <row r="765">
      <c r="A765" t="inlineStr">
        <is>
          <t>ORD-2406-00764</t>
        </is>
      </c>
      <c r="B765" s="11" t="n">
        <v>45465</v>
      </c>
      <c r="C765" t="inlineStr">
        <is>
          <t>East</t>
        </is>
      </c>
      <c r="D765" t="inlineStr">
        <is>
          <t>Bhubaneswar</t>
        </is>
      </c>
      <c r="E765" t="inlineStr">
        <is>
          <t>Consumer</t>
        </is>
      </c>
      <c r="F765" t="inlineStr">
        <is>
          <t>Online</t>
        </is>
      </c>
      <c r="G765" t="inlineStr">
        <is>
          <t>Technology</t>
        </is>
      </c>
      <c r="H765" t="inlineStr">
        <is>
          <t>Monitor</t>
        </is>
      </c>
      <c r="I765" t="n">
        <v>3</v>
      </c>
      <c r="J765" s="12" t="n">
        <v>13244.73</v>
      </c>
      <c r="K765" s="13" t="n">
        <v>0.1</v>
      </c>
      <c r="L765" s="12" t="n">
        <v>35760.77</v>
      </c>
      <c r="M765" s="12" t="n">
        <v>31787.35</v>
      </c>
      <c r="N765" s="12" t="n">
        <v>3973.42</v>
      </c>
      <c r="O765" t="inlineStr">
        <is>
          <t>Credit Card</t>
        </is>
      </c>
      <c r="P765" t="inlineStr">
        <is>
          <t>Sara Khan</t>
        </is>
      </c>
      <c r="Q765" t="inlineStr">
        <is>
          <t>CUST-0400</t>
        </is>
      </c>
      <c r="R765" t="n">
        <v>5</v>
      </c>
      <c r="S765" t="inlineStr">
        <is>
          <t>No</t>
        </is>
      </c>
    </row>
    <row r="766">
      <c r="A766" t="inlineStr">
        <is>
          <t>ORD-2508-00765</t>
        </is>
      </c>
      <c r="B766" s="11" t="n">
        <v>45873</v>
      </c>
      <c r="C766" t="inlineStr">
        <is>
          <t>East</t>
        </is>
      </c>
      <c r="D766" t="inlineStr">
        <is>
          <t>Bhubaneswar</t>
        </is>
      </c>
      <c r="E766" t="inlineStr">
        <is>
          <t>Education</t>
        </is>
      </c>
      <c r="F766" t="inlineStr">
        <is>
          <t>Partner</t>
        </is>
      </c>
      <c r="G766" t="inlineStr">
        <is>
          <t>Office Supplies</t>
        </is>
      </c>
      <c r="H766" t="inlineStr">
        <is>
          <t>Stapler</t>
        </is>
      </c>
      <c r="I766" t="n">
        <v>5</v>
      </c>
      <c r="J766" s="12" t="n">
        <v>306.06</v>
      </c>
      <c r="K766" s="13" t="n">
        <v>0.03</v>
      </c>
      <c r="L766" s="12" t="n">
        <v>1484.39</v>
      </c>
      <c r="M766" s="12" t="n">
        <v>1025.3</v>
      </c>
      <c r="N766" s="12" t="n">
        <v>459.09</v>
      </c>
      <c r="O766" t="inlineStr">
        <is>
          <t>Credit Card</t>
        </is>
      </c>
      <c r="P766" t="inlineStr">
        <is>
          <t>Sara Khan</t>
        </is>
      </c>
      <c r="Q766" t="inlineStr">
        <is>
          <t>CUST-0632</t>
        </is>
      </c>
      <c r="R766" t="n">
        <v>4</v>
      </c>
      <c r="S766" t="inlineStr">
        <is>
          <t>No</t>
        </is>
      </c>
    </row>
    <row r="767">
      <c r="A767" t="inlineStr">
        <is>
          <t>ORD-2403-00766</t>
        </is>
      </c>
      <c r="B767" s="11" t="n">
        <v>45373</v>
      </c>
      <c r="C767" t="inlineStr">
        <is>
          <t>South</t>
        </is>
      </c>
      <c r="D767" t="inlineStr">
        <is>
          <t>Bengaluru</t>
        </is>
      </c>
      <c r="E767" t="inlineStr">
        <is>
          <t>Small Business</t>
        </is>
      </c>
      <c r="F767" t="inlineStr">
        <is>
          <t>Direct Sales</t>
        </is>
      </c>
      <c r="G767" t="inlineStr">
        <is>
          <t>Office Supplies</t>
        </is>
      </c>
      <c r="H767" t="inlineStr">
        <is>
          <t>Paper Ream</t>
        </is>
      </c>
      <c r="I767" t="n">
        <v>6</v>
      </c>
      <c r="J767" s="12" t="n">
        <v>484.25</v>
      </c>
      <c r="K767" s="13" t="n">
        <v>0.1</v>
      </c>
      <c r="L767" s="12" t="n">
        <v>2614.95</v>
      </c>
      <c r="M767" s="12" t="n">
        <v>2179.12</v>
      </c>
      <c r="N767" s="12" t="n">
        <v>435.83</v>
      </c>
      <c r="O767" t="inlineStr">
        <is>
          <t>Net Banking</t>
        </is>
      </c>
      <c r="P767" t="inlineStr">
        <is>
          <t>Meera Joshi</t>
        </is>
      </c>
      <c r="Q767" t="inlineStr">
        <is>
          <t>CUST-0112</t>
        </is>
      </c>
      <c r="R767" t="n">
        <v>5</v>
      </c>
      <c r="S767" t="inlineStr">
        <is>
          <t>No</t>
        </is>
      </c>
    </row>
    <row r="768">
      <c r="A768" t="inlineStr">
        <is>
          <t>ORD-2505-00767</t>
        </is>
      </c>
      <c r="B768" s="11" t="n">
        <v>45789</v>
      </c>
      <c r="C768" t="inlineStr">
        <is>
          <t>West</t>
        </is>
      </c>
      <c r="D768" t="inlineStr">
        <is>
          <t>Surat</t>
        </is>
      </c>
      <c r="E768" t="inlineStr">
        <is>
          <t>Small Business</t>
        </is>
      </c>
      <c r="F768" t="inlineStr">
        <is>
          <t>Direct Sales</t>
        </is>
      </c>
      <c r="G768" t="inlineStr">
        <is>
          <t>Office Supplies</t>
        </is>
      </c>
      <c r="H768" t="inlineStr">
        <is>
          <t>Paper Ream</t>
        </is>
      </c>
      <c r="I768" t="n">
        <v>5</v>
      </c>
      <c r="J768" s="12" t="n">
        <v>420.05</v>
      </c>
      <c r="K768" s="13" t="n">
        <v>0.1</v>
      </c>
      <c r="L768" s="12" t="n">
        <v>1890.23</v>
      </c>
      <c r="M768" s="12" t="n">
        <v>1575.19</v>
      </c>
      <c r="N768" s="12" t="n">
        <v>315.04</v>
      </c>
      <c r="O768" t="inlineStr">
        <is>
          <t>Cash</t>
        </is>
      </c>
      <c r="P768" t="inlineStr">
        <is>
          <t>Anaya Rao</t>
        </is>
      </c>
      <c r="Q768" t="inlineStr">
        <is>
          <t>CUST-0093</t>
        </is>
      </c>
      <c r="R768" t="n">
        <v>3</v>
      </c>
      <c r="S768" t="inlineStr">
        <is>
          <t>Yes</t>
        </is>
      </c>
    </row>
    <row r="769">
      <c r="A769" t="inlineStr">
        <is>
          <t>ORD-2508-00768</t>
        </is>
      </c>
      <c r="B769" s="11" t="n">
        <v>45883</v>
      </c>
      <c r="C769" t="inlineStr">
        <is>
          <t>North</t>
        </is>
      </c>
      <c r="D769" t="inlineStr">
        <is>
          <t>Jaipur</t>
        </is>
      </c>
      <c r="E769" t="inlineStr">
        <is>
          <t>Education</t>
        </is>
      </c>
      <c r="F769" t="inlineStr">
        <is>
          <t>Retail Store</t>
        </is>
      </c>
      <c r="G769" t="inlineStr">
        <is>
          <t>Office Supplies</t>
        </is>
      </c>
      <c r="H769" t="inlineStr">
        <is>
          <t>Paper Ream</t>
        </is>
      </c>
      <c r="I769" t="n">
        <v>2</v>
      </c>
      <c r="J769" s="12" t="n">
        <v>477.02</v>
      </c>
      <c r="K769" s="13" t="n">
        <v>0</v>
      </c>
      <c r="L769" s="12" t="n">
        <v>954.04</v>
      </c>
      <c r="M769" s="12" t="n">
        <v>715.53</v>
      </c>
      <c r="N769" s="12" t="n">
        <v>238.51</v>
      </c>
      <c r="O769" t="inlineStr">
        <is>
          <t>Credit Card</t>
        </is>
      </c>
      <c r="P769" t="inlineStr">
        <is>
          <t>Aarav Sharma</t>
        </is>
      </c>
      <c r="Q769" t="inlineStr">
        <is>
          <t>CUST-0236</t>
        </is>
      </c>
      <c r="R769" t="n">
        <v>2</v>
      </c>
      <c r="S769" t="inlineStr">
        <is>
          <t>Yes</t>
        </is>
      </c>
    </row>
    <row r="770">
      <c r="A770" t="inlineStr">
        <is>
          <t>ORD-2509-00769</t>
        </is>
      </c>
      <c r="B770" s="11" t="n">
        <v>45912</v>
      </c>
      <c r="C770" t="inlineStr">
        <is>
          <t>South</t>
        </is>
      </c>
      <c r="D770" t="inlineStr">
        <is>
          <t>Hyderabad</t>
        </is>
      </c>
      <c r="E770" t="inlineStr">
        <is>
          <t>Consumer</t>
        </is>
      </c>
      <c r="F770" t="inlineStr">
        <is>
          <t>Partner</t>
        </is>
      </c>
      <c r="G770" t="inlineStr">
        <is>
          <t>Technology</t>
        </is>
      </c>
      <c r="H770" t="inlineStr">
        <is>
          <t>Headphones</t>
        </is>
      </c>
      <c r="I770" t="n">
        <v>1</v>
      </c>
      <c r="J770" s="12" t="n">
        <v>2887.66</v>
      </c>
      <c r="K770" s="13" t="n">
        <v>0.1</v>
      </c>
      <c r="L770" s="12" t="n">
        <v>2598.89</v>
      </c>
      <c r="M770" s="12" t="n">
        <v>2136.87</v>
      </c>
      <c r="N770" s="12" t="n">
        <v>462.02</v>
      </c>
      <c r="O770" t="inlineStr">
        <is>
          <t>Net Banking</t>
        </is>
      </c>
      <c r="P770" t="inlineStr">
        <is>
          <t>Sara Khan</t>
        </is>
      </c>
      <c r="Q770" t="inlineStr">
        <is>
          <t>CUST-0873</t>
        </is>
      </c>
      <c r="R770" t="n">
        <v>3</v>
      </c>
      <c r="S770" t="inlineStr">
        <is>
          <t>No</t>
        </is>
      </c>
    </row>
    <row r="771">
      <c r="A771" t="inlineStr">
        <is>
          <t>ORD-2512-00770</t>
        </is>
      </c>
      <c r="B771" s="11" t="n">
        <v>45995</v>
      </c>
      <c r="C771" t="inlineStr">
        <is>
          <t>West</t>
        </is>
      </c>
      <c r="D771" t="inlineStr">
        <is>
          <t>Surat</t>
        </is>
      </c>
      <c r="E771" t="inlineStr">
        <is>
          <t>Corporate</t>
        </is>
      </c>
      <c r="F771" t="inlineStr">
        <is>
          <t>Retail Store</t>
        </is>
      </c>
      <c r="G771" t="inlineStr">
        <is>
          <t>Accessories</t>
        </is>
      </c>
      <c r="H771" t="inlineStr">
        <is>
          <t>Laptop Stand</t>
        </is>
      </c>
      <c r="I771" t="n">
        <v>1</v>
      </c>
      <c r="J771" s="12" t="n">
        <v>1877.05</v>
      </c>
      <c r="K771" s="13" t="n">
        <v>0.05</v>
      </c>
      <c r="L771" s="12" t="n">
        <v>1783.2</v>
      </c>
      <c r="M771" s="12" t="n">
        <v>1313.93</v>
      </c>
      <c r="N771" s="12" t="n">
        <v>469.27</v>
      </c>
      <c r="O771" t="inlineStr">
        <is>
          <t>Net Banking</t>
        </is>
      </c>
      <c r="P771" t="inlineStr">
        <is>
          <t>Sara Khan</t>
        </is>
      </c>
      <c r="Q771" t="inlineStr">
        <is>
          <t>CUST-0158</t>
        </is>
      </c>
      <c r="R771" t="n">
        <v>4</v>
      </c>
      <c r="S771" t="inlineStr">
        <is>
          <t>No</t>
        </is>
      </c>
    </row>
    <row r="772">
      <c r="A772" t="inlineStr">
        <is>
          <t>ORD-2512-00771</t>
        </is>
      </c>
      <c r="B772" s="11" t="n">
        <v>46006</v>
      </c>
      <c r="C772" t="inlineStr">
        <is>
          <t>South</t>
        </is>
      </c>
      <c r="D772" t="inlineStr">
        <is>
          <t>Hyderabad</t>
        </is>
      </c>
      <c r="E772" t="inlineStr">
        <is>
          <t>Education</t>
        </is>
      </c>
      <c r="F772" t="inlineStr">
        <is>
          <t>Partner</t>
        </is>
      </c>
      <c r="G772" t="inlineStr">
        <is>
          <t>Furniture</t>
        </is>
      </c>
      <c r="H772" t="inlineStr">
        <is>
          <t>Desk</t>
        </is>
      </c>
      <c r="I772" t="n">
        <v>3</v>
      </c>
      <c r="J772" s="12" t="n">
        <v>11955.58</v>
      </c>
      <c r="K772" s="13" t="n">
        <v>0.1</v>
      </c>
      <c r="L772" s="12" t="n">
        <v>32280.07</v>
      </c>
      <c r="M772" s="12" t="n">
        <v>26900.06</v>
      </c>
      <c r="N772" s="12" t="n">
        <v>5380.01</v>
      </c>
      <c r="O772" t="inlineStr">
        <is>
          <t>UPI</t>
        </is>
      </c>
      <c r="P772" t="inlineStr">
        <is>
          <t>Rohan Verma</t>
        </is>
      </c>
      <c r="Q772" t="inlineStr">
        <is>
          <t>CUST-0133</t>
        </is>
      </c>
      <c r="R772" t="n">
        <v>5</v>
      </c>
      <c r="S772" t="inlineStr">
        <is>
          <t>No</t>
        </is>
      </c>
    </row>
    <row r="773">
      <c r="A773" t="inlineStr">
        <is>
          <t>ORD-2404-00772</t>
        </is>
      </c>
      <c r="B773" s="11" t="n">
        <v>45386</v>
      </c>
      <c r="C773" t="inlineStr">
        <is>
          <t>East</t>
        </is>
      </c>
      <c r="D773" t="inlineStr">
        <is>
          <t>Guwahati</t>
        </is>
      </c>
      <c r="E773" t="inlineStr">
        <is>
          <t>Consumer</t>
        </is>
      </c>
      <c r="F773" t="inlineStr">
        <is>
          <t>Direct Sales</t>
        </is>
      </c>
      <c r="G773" t="inlineStr">
        <is>
          <t>Furniture</t>
        </is>
      </c>
      <c r="H773" t="inlineStr">
        <is>
          <t>Desk</t>
        </is>
      </c>
      <c r="I773" t="n">
        <v>1</v>
      </c>
      <c r="J773" s="12" t="n">
        <v>11515.6</v>
      </c>
      <c r="K773" s="13" t="n">
        <v>0</v>
      </c>
      <c r="L773" s="12" t="n">
        <v>11515.6</v>
      </c>
      <c r="M773" s="12" t="n">
        <v>8636.700000000001</v>
      </c>
      <c r="N773" s="12" t="n">
        <v>2878.9</v>
      </c>
      <c r="O773" t="inlineStr">
        <is>
          <t>Credit Card</t>
        </is>
      </c>
      <c r="P773" t="inlineStr">
        <is>
          <t>Rohan Verma</t>
        </is>
      </c>
      <c r="Q773" t="inlineStr">
        <is>
          <t>CUST-0267</t>
        </is>
      </c>
      <c r="R773" t="n">
        <v>4</v>
      </c>
      <c r="S773" t="inlineStr">
        <is>
          <t>Yes</t>
        </is>
      </c>
    </row>
    <row r="774">
      <c r="A774" t="inlineStr">
        <is>
          <t>ORD-2510-00773</t>
        </is>
      </c>
      <c r="B774" s="11" t="n">
        <v>45935</v>
      </c>
      <c r="C774" t="inlineStr">
        <is>
          <t>West</t>
        </is>
      </c>
      <c r="D774" t="inlineStr">
        <is>
          <t>Pune</t>
        </is>
      </c>
      <c r="E774" t="inlineStr">
        <is>
          <t>Small Business</t>
        </is>
      </c>
      <c r="F774" t="inlineStr">
        <is>
          <t>Partner</t>
        </is>
      </c>
      <c r="G774" t="inlineStr">
        <is>
          <t>Technology</t>
        </is>
      </c>
      <c r="H774" t="inlineStr">
        <is>
          <t>Laptop</t>
        </is>
      </c>
      <c r="I774" t="n">
        <v>1</v>
      </c>
      <c r="J774" s="12" t="n">
        <v>46317.77</v>
      </c>
      <c r="K774" s="13" t="n">
        <v>0.15</v>
      </c>
      <c r="L774" s="12" t="n">
        <v>39370.1</v>
      </c>
      <c r="M774" s="12" t="n">
        <v>39833.28</v>
      </c>
      <c r="N774" s="12" t="n">
        <v>-463.18</v>
      </c>
      <c r="O774" t="inlineStr">
        <is>
          <t>UPI</t>
        </is>
      </c>
      <c r="P774" t="inlineStr">
        <is>
          <t>Diya Patel</t>
        </is>
      </c>
      <c r="Q774" t="inlineStr">
        <is>
          <t>CUST-0058</t>
        </is>
      </c>
      <c r="R774" t="n">
        <v>1</v>
      </c>
      <c r="S774" t="inlineStr">
        <is>
          <t>No</t>
        </is>
      </c>
    </row>
    <row r="775">
      <c r="A775" t="inlineStr">
        <is>
          <t>ORD-2411-00774</t>
        </is>
      </c>
      <c r="B775" s="11" t="n">
        <v>45622</v>
      </c>
      <c r="C775" t="inlineStr">
        <is>
          <t>North</t>
        </is>
      </c>
      <c r="D775" t="inlineStr">
        <is>
          <t>Lucknow</t>
        </is>
      </c>
      <c r="E775" t="inlineStr">
        <is>
          <t>Corporate</t>
        </is>
      </c>
      <c r="F775" t="inlineStr">
        <is>
          <t>Direct Sales</t>
        </is>
      </c>
      <c r="G775" t="inlineStr">
        <is>
          <t>Office Supplies</t>
        </is>
      </c>
      <c r="H775" t="inlineStr">
        <is>
          <t>Pen Box</t>
        </is>
      </c>
      <c r="I775" t="n">
        <v>8</v>
      </c>
      <c r="J775" s="12" t="n">
        <v>234.35</v>
      </c>
      <c r="K775" s="13" t="n">
        <v>0</v>
      </c>
      <c r="L775" s="12" t="n">
        <v>1874.8</v>
      </c>
      <c r="M775" s="12" t="n">
        <v>1143.63</v>
      </c>
      <c r="N775" s="12" t="n">
        <v>731.17</v>
      </c>
      <c r="O775" t="inlineStr">
        <is>
          <t>Credit Card</t>
        </is>
      </c>
      <c r="P775" t="inlineStr">
        <is>
          <t>Rohan Verma</t>
        </is>
      </c>
      <c r="Q775" t="inlineStr">
        <is>
          <t>CUST-0374</t>
        </is>
      </c>
      <c r="R775" t="n">
        <v>5</v>
      </c>
      <c r="S775" t="inlineStr">
        <is>
          <t>No</t>
        </is>
      </c>
    </row>
    <row r="776">
      <c r="A776" t="inlineStr">
        <is>
          <t>ORD-2402-00775</t>
        </is>
      </c>
      <c r="B776" s="11" t="n">
        <v>45351</v>
      </c>
      <c r="C776" t="inlineStr">
        <is>
          <t>East</t>
        </is>
      </c>
      <c r="D776" t="inlineStr">
        <is>
          <t>Kolkata</t>
        </is>
      </c>
      <c r="E776" t="inlineStr">
        <is>
          <t>Consumer</t>
        </is>
      </c>
      <c r="F776" t="inlineStr">
        <is>
          <t>Direct Sales</t>
        </is>
      </c>
      <c r="G776" t="inlineStr">
        <is>
          <t>Furniture</t>
        </is>
      </c>
      <c r="H776" t="inlineStr">
        <is>
          <t>Office Chair</t>
        </is>
      </c>
      <c r="I776" t="n">
        <v>1</v>
      </c>
      <c r="J776" s="12" t="n">
        <v>7863.12</v>
      </c>
      <c r="K776" s="13" t="n">
        <v>0.1</v>
      </c>
      <c r="L776" s="12" t="n">
        <v>7076.81</v>
      </c>
      <c r="M776" s="12" t="n">
        <v>5425.55</v>
      </c>
      <c r="N776" s="12" t="n">
        <v>1651.26</v>
      </c>
      <c r="O776" t="inlineStr">
        <is>
          <t>Cash</t>
        </is>
      </c>
      <c r="P776" t="inlineStr">
        <is>
          <t>Ishaan Mehta</t>
        </is>
      </c>
      <c r="Q776" t="inlineStr">
        <is>
          <t>CUST-0700</t>
        </is>
      </c>
      <c r="R776" t="n">
        <v>4</v>
      </c>
      <c r="S776" t="inlineStr">
        <is>
          <t>No</t>
        </is>
      </c>
    </row>
    <row r="777">
      <c r="A777" t="inlineStr">
        <is>
          <t>ORD-2404-00776</t>
        </is>
      </c>
      <c r="B777" s="11" t="n">
        <v>45410</v>
      </c>
      <c r="C777" t="inlineStr">
        <is>
          <t>West</t>
        </is>
      </c>
      <c r="D777" t="inlineStr">
        <is>
          <t>Ahmedabad</t>
        </is>
      </c>
      <c r="E777" t="inlineStr">
        <is>
          <t>Small Business</t>
        </is>
      </c>
      <c r="F777" t="inlineStr">
        <is>
          <t>Retail Store</t>
        </is>
      </c>
      <c r="G777" t="inlineStr">
        <is>
          <t>Office Supplies</t>
        </is>
      </c>
      <c r="H777" t="inlineStr">
        <is>
          <t>Notebook Pack</t>
        </is>
      </c>
      <c r="I777" t="n">
        <v>5</v>
      </c>
      <c r="J777" s="12" t="n">
        <v>377.45</v>
      </c>
      <c r="K777" s="13" t="n">
        <v>0.03</v>
      </c>
      <c r="L777" s="12" t="n">
        <v>1830.63</v>
      </c>
      <c r="M777" s="12" t="n">
        <v>1207.84</v>
      </c>
      <c r="N777" s="12" t="n">
        <v>622.79</v>
      </c>
      <c r="O777" t="inlineStr">
        <is>
          <t>UPI</t>
        </is>
      </c>
      <c r="P777" t="inlineStr">
        <is>
          <t>Ishaan Mehta</t>
        </is>
      </c>
      <c r="Q777" t="inlineStr">
        <is>
          <t>CUST-0624</t>
        </is>
      </c>
      <c r="R777" t="n">
        <v>3</v>
      </c>
      <c r="S777" t="inlineStr">
        <is>
          <t>No</t>
        </is>
      </c>
    </row>
    <row r="778">
      <c r="A778" t="inlineStr">
        <is>
          <t>ORD-2407-00777</t>
        </is>
      </c>
      <c r="B778" s="11" t="n">
        <v>45485</v>
      </c>
      <c r="C778" t="inlineStr">
        <is>
          <t>Central</t>
        </is>
      </c>
      <c r="D778" t="inlineStr">
        <is>
          <t>Bhopal</t>
        </is>
      </c>
      <c r="E778" t="inlineStr">
        <is>
          <t>Education</t>
        </is>
      </c>
      <c r="F778" t="inlineStr">
        <is>
          <t>Retail Store</t>
        </is>
      </c>
      <c r="G778" t="inlineStr">
        <is>
          <t>Accessories</t>
        </is>
      </c>
      <c r="H778" t="inlineStr">
        <is>
          <t>Webcam</t>
        </is>
      </c>
      <c r="I778" t="n">
        <v>4</v>
      </c>
      <c r="J778" s="12" t="n">
        <v>3228.05</v>
      </c>
      <c r="K778" s="13" t="n">
        <v>0.05</v>
      </c>
      <c r="L778" s="12" t="n">
        <v>12266.59</v>
      </c>
      <c r="M778" s="12" t="n">
        <v>9813.27</v>
      </c>
      <c r="N778" s="12" t="n">
        <v>2453.32</v>
      </c>
      <c r="O778" t="inlineStr">
        <is>
          <t>Cash</t>
        </is>
      </c>
      <c r="P778" t="inlineStr">
        <is>
          <t>Ishaan Mehta</t>
        </is>
      </c>
      <c r="Q778" t="inlineStr">
        <is>
          <t>CUST-0432</t>
        </is>
      </c>
      <c r="R778" t="n">
        <v>2</v>
      </c>
      <c r="S778" t="inlineStr">
        <is>
          <t>Yes</t>
        </is>
      </c>
    </row>
    <row r="779">
      <c r="A779" t="inlineStr">
        <is>
          <t>ORD-2510-00778</t>
        </is>
      </c>
      <c r="B779" s="11" t="n">
        <v>45959</v>
      </c>
      <c r="C779" t="inlineStr">
        <is>
          <t>South</t>
        </is>
      </c>
      <c r="D779" t="inlineStr">
        <is>
          <t>Hyderabad</t>
        </is>
      </c>
      <c r="E779" t="inlineStr">
        <is>
          <t>Corporate</t>
        </is>
      </c>
      <c r="F779" t="inlineStr">
        <is>
          <t>Partner</t>
        </is>
      </c>
      <c r="G779" t="inlineStr">
        <is>
          <t>Office Supplies</t>
        </is>
      </c>
      <c r="H779" t="inlineStr">
        <is>
          <t>Stapler</t>
        </is>
      </c>
      <c r="I779" t="n">
        <v>3</v>
      </c>
      <c r="J779" s="12" t="n">
        <v>281.62</v>
      </c>
      <c r="K779" s="13" t="n">
        <v>0.15</v>
      </c>
      <c r="L779" s="12" t="n">
        <v>718.13</v>
      </c>
      <c r="M779" s="12" t="n">
        <v>566.0599999999999</v>
      </c>
      <c r="N779" s="12" t="n">
        <v>152.07</v>
      </c>
      <c r="O779" t="inlineStr">
        <is>
          <t>UPI</t>
        </is>
      </c>
      <c r="P779" t="inlineStr">
        <is>
          <t>Diya Patel</t>
        </is>
      </c>
      <c r="Q779" t="inlineStr">
        <is>
          <t>CUST-0092</t>
        </is>
      </c>
      <c r="R779" t="n">
        <v>1</v>
      </c>
      <c r="S779" t="inlineStr">
        <is>
          <t>Yes</t>
        </is>
      </c>
    </row>
    <row r="780">
      <c r="A780" t="inlineStr">
        <is>
          <t>ORD-2410-00779</t>
        </is>
      </c>
      <c r="B780" s="11" t="n">
        <v>45573</v>
      </c>
      <c r="C780" t="inlineStr">
        <is>
          <t>West</t>
        </is>
      </c>
      <c r="D780" t="inlineStr">
        <is>
          <t>Ahmedabad</t>
        </is>
      </c>
      <c r="E780" t="inlineStr">
        <is>
          <t>Education</t>
        </is>
      </c>
      <c r="F780" t="inlineStr">
        <is>
          <t>Partner</t>
        </is>
      </c>
      <c r="G780" t="inlineStr">
        <is>
          <t>Technology</t>
        </is>
      </c>
      <c r="H780" t="inlineStr">
        <is>
          <t>Headphones</t>
        </is>
      </c>
      <c r="I780" t="n">
        <v>3</v>
      </c>
      <c r="J780" s="12" t="n">
        <v>2796.58</v>
      </c>
      <c r="K780" s="13" t="n">
        <v>0</v>
      </c>
      <c r="L780" s="12" t="n">
        <v>8389.74</v>
      </c>
      <c r="M780" s="12" t="n">
        <v>6208.41</v>
      </c>
      <c r="N780" s="12" t="n">
        <v>2181.33</v>
      </c>
      <c r="O780" t="inlineStr">
        <is>
          <t>Debit Card</t>
        </is>
      </c>
      <c r="P780" t="inlineStr">
        <is>
          <t>Meera Joshi</t>
        </is>
      </c>
      <c r="Q780" t="inlineStr">
        <is>
          <t>CUST-0204</t>
        </is>
      </c>
      <c r="R780" t="n">
        <v>4</v>
      </c>
      <c r="S780" t="inlineStr">
        <is>
          <t>No</t>
        </is>
      </c>
    </row>
    <row r="781">
      <c r="A781" t="inlineStr">
        <is>
          <t>ORD-2511-00780</t>
        </is>
      </c>
      <c r="B781" s="11" t="n">
        <v>45983</v>
      </c>
      <c r="C781" t="inlineStr">
        <is>
          <t>Central</t>
        </is>
      </c>
      <c r="D781" t="inlineStr">
        <is>
          <t>Indore</t>
        </is>
      </c>
      <c r="E781" t="inlineStr">
        <is>
          <t>Education</t>
        </is>
      </c>
      <c r="F781" t="inlineStr">
        <is>
          <t>Partner</t>
        </is>
      </c>
      <c r="G781" t="inlineStr">
        <is>
          <t>Furniture</t>
        </is>
      </c>
      <c r="H781" t="inlineStr">
        <is>
          <t>Bookshelf</t>
        </is>
      </c>
      <c r="I781" t="n">
        <v>12</v>
      </c>
      <c r="J781" s="12" t="n">
        <v>5988.76</v>
      </c>
      <c r="K781" s="13" t="n">
        <v>0.15</v>
      </c>
      <c r="L781" s="12" t="n">
        <v>61085.35</v>
      </c>
      <c r="M781" s="12" t="n">
        <v>52461.54</v>
      </c>
      <c r="N781" s="12" t="n">
        <v>8623.809999999999</v>
      </c>
      <c r="O781" t="inlineStr">
        <is>
          <t>Net Banking</t>
        </is>
      </c>
      <c r="P781" t="inlineStr">
        <is>
          <t>Kabir Singh</t>
        </is>
      </c>
      <c r="Q781" t="inlineStr">
        <is>
          <t>CUST-0147</t>
        </is>
      </c>
      <c r="R781" t="n">
        <v>3</v>
      </c>
      <c r="S781" t="inlineStr">
        <is>
          <t>Yes</t>
        </is>
      </c>
    </row>
    <row r="782">
      <c r="A782" t="inlineStr">
        <is>
          <t>ORD-2509-00781</t>
        </is>
      </c>
      <c r="B782" s="11" t="n">
        <v>45906</v>
      </c>
      <c r="C782" t="inlineStr">
        <is>
          <t>South</t>
        </is>
      </c>
      <c r="D782" t="inlineStr">
        <is>
          <t>Kochi</t>
        </is>
      </c>
      <c r="E782" t="inlineStr">
        <is>
          <t>Education</t>
        </is>
      </c>
      <c r="F782" t="inlineStr">
        <is>
          <t>Partner</t>
        </is>
      </c>
      <c r="G782" t="inlineStr">
        <is>
          <t>Technology</t>
        </is>
      </c>
      <c r="H782" t="inlineStr">
        <is>
          <t>Monitor</t>
        </is>
      </c>
      <c r="I782" t="n">
        <v>3</v>
      </c>
      <c r="J782" s="12" t="n">
        <v>14946.08</v>
      </c>
      <c r="K782" s="13" t="n">
        <v>0</v>
      </c>
      <c r="L782" s="12" t="n">
        <v>44838.24</v>
      </c>
      <c r="M782" s="12" t="n">
        <v>35870.59</v>
      </c>
      <c r="N782" s="12" t="n">
        <v>8967.65</v>
      </c>
      <c r="O782" t="inlineStr">
        <is>
          <t>Credit Card</t>
        </is>
      </c>
      <c r="P782" t="inlineStr">
        <is>
          <t>Tara Kapoor</t>
        </is>
      </c>
      <c r="Q782" t="inlineStr">
        <is>
          <t>CUST-0851</t>
        </is>
      </c>
      <c r="R782" t="n">
        <v>10</v>
      </c>
      <c r="S782" t="inlineStr">
        <is>
          <t>Yes</t>
        </is>
      </c>
    </row>
    <row r="783">
      <c r="A783" t="inlineStr">
        <is>
          <t>ORD-2404-00782</t>
        </is>
      </c>
      <c r="B783" s="11" t="n">
        <v>45387</v>
      </c>
      <c r="C783" t="inlineStr">
        <is>
          <t>South</t>
        </is>
      </c>
      <c r="D783" t="inlineStr">
        <is>
          <t>Kochi</t>
        </is>
      </c>
      <c r="E783" t="inlineStr">
        <is>
          <t>Small Business</t>
        </is>
      </c>
      <c r="F783" t="inlineStr">
        <is>
          <t>Online</t>
        </is>
      </c>
      <c r="G783" t="inlineStr">
        <is>
          <t>Furniture</t>
        </is>
      </c>
      <c r="H783" t="inlineStr">
        <is>
          <t>Desk</t>
        </is>
      </c>
      <c r="I783" t="n">
        <v>3</v>
      </c>
      <c r="J783" s="12" t="n">
        <v>11376.7</v>
      </c>
      <c r="K783" s="13" t="n">
        <v>0.15</v>
      </c>
      <c r="L783" s="12" t="n">
        <v>29010.59</v>
      </c>
      <c r="M783" s="12" t="n">
        <v>25597.58</v>
      </c>
      <c r="N783" s="12" t="n">
        <v>3413.01</v>
      </c>
      <c r="O783" t="inlineStr">
        <is>
          <t>Credit Card</t>
        </is>
      </c>
      <c r="P783" t="inlineStr">
        <is>
          <t>Diya Patel</t>
        </is>
      </c>
      <c r="Q783" t="inlineStr">
        <is>
          <t>CUST-0402</t>
        </is>
      </c>
      <c r="R783" t="n">
        <v>3</v>
      </c>
      <c r="S783" t="inlineStr">
        <is>
          <t>Yes</t>
        </is>
      </c>
    </row>
    <row r="784">
      <c r="A784" t="inlineStr">
        <is>
          <t>ORD-2509-00783</t>
        </is>
      </c>
      <c r="B784" s="11" t="n">
        <v>45916</v>
      </c>
      <c r="C784" t="inlineStr">
        <is>
          <t>Central</t>
        </is>
      </c>
      <c r="D784" t="inlineStr">
        <is>
          <t>Indore</t>
        </is>
      </c>
      <c r="E784" t="inlineStr">
        <is>
          <t>Small Business</t>
        </is>
      </c>
      <c r="F784" t="inlineStr">
        <is>
          <t>Direct Sales</t>
        </is>
      </c>
      <c r="G784" t="inlineStr">
        <is>
          <t>Accessories</t>
        </is>
      </c>
      <c r="H784" t="inlineStr">
        <is>
          <t>USB Hub</t>
        </is>
      </c>
      <c r="I784" t="n">
        <v>2</v>
      </c>
      <c r="J784" s="12" t="n">
        <v>1223.07</v>
      </c>
      <c r="K784" s="13" t="n">
        <v>0</v>
      </c>
      <c r="L784" s="12" t="n">
        <v>2446.14</v>
      </c>
      <c r="M784" s="12" t="n">
        <v>1663.38</v>
      </c>
      <c r="N784" s="12" t="n">
        <v>782.76</v>
      </c>
      <c r="O784" t="inlineStr">
        <is>
          <t>Cash</t>
        </is>
      </c>
      <c r="P784" t="inlineStr">
        <is>
          <t>Tara Kapoor</t>
        </is>
      </c>
      <c r="Q784" t="inlineStr">
        <is>
          <t>CUST-0625</t>
        </is>
      </c>
      <c r="R784" t="n">
        <v>4</v>
      </c>
      <c r="S784" t="inlineStr">
        <is>
          <t>Yes</t>
        </is>
      </c>
    </row>
    <row r="785">
      <c r="A785" t="inlineStr">
        <is>
          <t>ORD-2503-00784</t>
        </is>
      </c>
      <c r="B785" s="11" t="n">
        <v>45735</v>
      </c>
      <c r="C785" t="inlineStr">
        <is>
          <t>Central</t>
        </is>
      </c>
      <c r="D785" t="inlineStr">
        <is>
          <t>Bhopal</t>
        </is>
      </c>
      <c r="E785" t="inlineStr">
        <is>
          <t>Small Business</t>
        </is>
      </c>
      <c r="F785" t="inlineStr">
        <is>
          <t>Direct Sales</t>
        </is>
      </c>
      <c r="G785" t="inlineStr">
        <is>
          <t>Technology</t>
        </is>
      </c>
      <c r="H785" t="inlineStr">
        <is>
          <t>Laptop</t>
        </is>
      </c>
      <c r="I785" t="n">
        <v>3</v>
      </c>
      <c r="J785" s="12" t="n">
        <v>46837.96</v>
      </c>
      <c r="K785" s="13" t="n">
        <v>0.05</v>
      </c>
      <c r="L785" s="12" t="n">
        <v>133488.19</v>
      </c>
      <c r="M785" s="12" t="n">
        <v>120841.94</v>
      </c>
      <c r="N785" s="12" t="n">
        <v>12646.25</v>
      </c>
      <c r="O785" t="inlineStr">
        <is>
          <t>UPI</t>
        </is>
      </c>
      <c r="P785" t="inlineStr">
        <is>
          <t>Sara Khan</t>
        </is>
      </c>
      <c r="Q785" t="inlineStr">
        <is>
          <t>CUST-0855</t>
        </is>
      </c>
      <c r="R785" t="n">
        <v>5</v>
      </c>
      <c r="S785" t="inlineStr">
        <is>
          <t>No</t>
        </is>
      </c>
    </row>
    <row r="786">
      <c r="A786" t="inlineStr">
        <is>
          <t>ORD-2406-00785</t>
        </is>
      </c>
      <c r="B786" s="11" t="n">
        <v>45465</v>
      </c>
      <c r="C786" t="inlineStr">
        <is>
          <t>West</t>
        </is>
      </c>
      <c r="D786" t="inlineStr">
        <is>
          <t>Pune</t>
        </is>
      </c>
      <c r="E786" t="inlineStr">
        <is>
          <t>Corporate</t>
        </is>
      </c>
      <c r="F786" t="inlineStr">
        <is>
          <t>Online</t>
        </is>
      </c>
      <c r="G786" t="inlineStr">
        <is>
          <t>Accessories</t>
        </is>
      </c>
      <c r="H786" t="inlineStr">
        <is>
          <t>Mouse</t>
        </is>
      </c>
      <c r="I786" t="n">
        <v>1</v>
      </c>
      <c r="J786" s="12" t="n">
        <v>805.23</v>
      </c>
      <c r="K786" s="13" t="n">
        <v>0.15</v>
      </c>
      <c r="L786" s="12" t="n">
        <v>684.45</v>
      </c>
      <c r="M786" s="12" t="n">
        <v>531.45</v>
      </c>
      <c r="N786" s="12" t="n">
        <v>153</v>
      </c>
      <c r="O786" t="inlineStr">
        <is>
          <t>Credit Card</t>
        </is>
      </c>
      <c r="P786" t="inlineStr">
        <is>
          <t>Rohan Verma</t>
        </is>
      </c>
      <c r="Q786" t="inlineStr">
        <is>
          <t>CUST-0657</t>
        </is>
      </c>
      <c r="R786" t="n">
        <v>2</v>
      </c>
      <c r="S786" t="inlineStr">
        <is>
          <t>No</t>
        </is>
      </c>
    </row>
    <row r="787">
      <c r="A787" t="inlineStr">
        <is>
          <t>ORD-2501-00786</t>
        </is>
      </c>
      <c r="B787" s="11" t="n">
        <v>45675</v>
      </c>
      <c r="C787" t="inlineStr">
        <is>
          <t>Central</t>
        </is>
      </c>
      <c r="D787" t="inlineStr">
        <is>
          <t>Bhopal</t>
        </is>
      </c>
      <c r="E787" t="inlineStr">
        <is>
          <t>Consumer</t>
        </is>
      </c>
      <c r="F787" t="inlineStr">
        <is>
          <t>Retail Store</t>
        </is>
      </c>
      <c r="G787" t="inlineStr">
        <is>
          <t>Furniture</t>
        </is>
      </c>
      <c r="H787" t="inlineStr">
        <is>
          <t>Bookshelf</t>
        </is>
      </c>
      <c r="I787" t="n">
        <v>6</v>
      </c>
      <c r="J787" s="12" t="n">
        <v>5808.3</v>
      </c>
      <c r="K787" s="13" t="n">
        <v>0</v>
      </c>
      <c r="L787" s="12" t="n">
        <v>34849.8</v>
      </c>
      <c r="M787" s="12" t="n">
        <v>25440.35</v>
      </c>
      <c r="N787" s="12" t="n">
        <v>9409.450000000001</v>
      </c>
      <c r="O787" t="inlineStr">
        <is>
          <t>UPI</t>
        </is>
      </c>
      <c r="P787" t="inlineStr">
        <is>
          <t>Ishaan Mehta</t>
        </is>
      </c>
      <c r="Q787" t="inlineStr">
        <is>
          <t>CUST-0310</t>
        </is>
      </c>
      <c r="R787" t="n">
        <v>5</v>
      </c>
      <c r="S787" t="inlineStr">
        <is>
          <t>No</t>
        </is>
      </c>
    </row>
    <row r="788">
      <c r="A788" t="inlineStr">
        <is>
          <t>ORD-2504-00787</t>
        </is>
      </c>
      <c r="B788" s="11" t="n">
        <v>45754</v>
      </c>
      <c r="C788" t="inlineStr">
        <is>
          <t>South</t>
        </is>
      </c>
      <c r="D788" t="inlineStr">
        <is>
          <t>Hyderabad</t>
        </is>
      </c>
      <c r="E788" t="inlineStr">
        <is>
          <t>Education</t>
        </is>
      </c>
      <c r="F788" t="inlineStr">
        <is>
          <t>Direct Sales</t>
        </is>
      </c>
      <c r="G788" t="inlineStr">
        <is>
          <t>Office Supplies</t>
        </is>
      </c>
      <c r="H788" t="inlineStr">
        <is>
          <t>Paper Ream</t>
        </is>
      </c>
      <c r="I788" t="n">
        <v>5</v>
      </c>
      <c r="J788" s="12" t="n">
        <v>501.07</v>
      </c>
      <c r="K788" s="13" t="n">
        <v>0.15</v>
      </c>
      <c r="L788" s="12" t="n">
        <v>2129.55</v>
      </c>
      <c r="M788" s="12" t="n">
        <v>1879.01</v>
      </c>
      <c r="N788" s="12" t="n">
        <v>250.54</v>
      </c>
      <c r="O788" t="inlineStr">
        <is>
          <t>UPI</t>
        </is>
      </c>
      <c r="P788" t="inlineStr">
        <is>
          <t>Vivaan Gupta</t>
        </is>
      </c>
      <c r="Q788" t="inlineStr">
        <is>
          <t>CUST-0427</t>
        </is>
      </c>
      <c r="R788" t="n">
        <v>3</v>
      </c>
      <c r="S788" t="inlineStr">
        <is>
          <t>No</t>
        </is>
      </c>
    </row>
    <row r="789">
      <c r="A789" t="inlineStr">
        <is>
          <t>ORD-2501-00788</t>
        </is>
      </c>
      <c r="B789" s="11" t="n">
        <v>45684</v>
      </c>
      <c r="C789" t="inlineStr">
        <is>
          <t>East</t>
        </is>
      </c>
      <c r="D789" t="inlineStr">
        <is>
          <t>Guwahati</t>
        </is>
      </c>
      <c r="E789" t="inlineStr">
        <is>
          <t>Small Business</t>
        </is>
      </c>
      <c r="F789" t="inlineStr">
        <is>
          <t>Partner</t>
        </is>
      </c>
      <c r="G789" t="inlineStr">
        <is>
          <t>Office Supplies</t>
        </is>
      </c>
      <c r="H789" t="inlineStr">
        <is>
          <t>Notebook Pack</t>
        </is>
      </c>
      <c r="I789" t="n">
        <v>4</v>
      </c>
      <c r="J789" s="12" t="n">
        <v>430.25</v>
      </c>
      <c r="K789" s="13" t="n">
        <v>0.15</v>
      </c>
      <c r="L789" s="12" t="n">
        <v>1462.85</v>
      </c>
      <c r="M789" s="12" t="n">
        <v>1101.44</v>
      </c>
      <c r="N789" s="12" t="n">
        <v>361.41</v>
      </c>
      <c r="O789" t="inlineStr">
        <is>
          <t>Net Banking</t>
        </is>
      </c>
      <c r="P789" t="inlineStr">
        <is>
          <t>Tara Kapoor</t>
        </is>
      </c>
      <c r="Q789" t="inlineStr">
        <is>
          <t>CUST-0089</t>
        </is>
      </c>
      <c r="R789" t="n">
        <v>6</v>
      </c>
      <c r="S789" t="inlineStr">
        <is>
          <t>Yes</t>
        </is>
      </c>
    </row>
    <row r="790">
      <c r="A790" t="inlineStr">
        <is>
          <t>ORD-2504-00789</t>
        </is>
      </c>
      <c r="B790" s="11" t="n">
        <v>45769</v>
      </c>
      <c r="C790" t="inlineStr">
        <is>
          <t>Central</t>
        </is>
      </c>
      <c r="D790" t="inlineStr">
        <is>
          <t>Raipur</t>
        </is>
      </c>
      <c r="E790" t="inlineStr">
        <is>
          <t>Education</t>
        </is>
      </c>
      <c r="F790" t="inlineStr">
        <is>
          <t>Retail Store</t>
        </is>
      </c>
      <c r="G790" t="inlineStr">
        <is>
          <t>Technology</t>
        </is>
      </c>
      <c r="H790" t="inlineStr">
        <is>
          <t>Tablet</t>
        </is>
      </c>
      <c r="I790" t="n">
        <v>1</v>
      </c>
      <c r="J790" s="12" t="n">
        <v>24631.19</v>
      </c>
      <c r="K790" s="13" t="n">
        <v>0</v>
      </c>
      <c r="L790" s="12" t="n">
        <v>24631.19</v>
      </c>
      <c r="M790" s="12" t="n">
        <v>20443.89</v>
      </c>
      <c r="N790" s="12" t="n">
        <v>4187.3</v>
      </c>
      <c r="O790" t="inlineStr">
        <is>
          <t>Net Banking</t>
        </is>
      </c>
      <c r="P790" t="inlineStr">
        <is>
          <t>Tara Kapoor</t>
        </is>
      </c>
      <c r="Q790" t="inlineStr">
        <is>
          <t>CUST-0342</t>
        </is>
      </c>
      <c r="R790" t="n">
        <v>5</v>
      </c>
      <c r="S790" t="inlineStr">
        <is>
          <t>No</t>
        </is>
      </c>
    </row>
    <row r="791">
      <c r="A791" t="inlineStr">
        <is>
          <t>ORD-2401-00790</t>
        </is>
      </c>
      <c r="B791" s="11" t="n">
        <v>45305</v>
      </c>
      <c r="C791" t="inlineStr">
        <is>
          <t>West</t>
        </is>
      </c>
      <c r="D791" t="inlineStr">
        <is>
          <t>Ahmedabad</t>
        </is>
      </c>
      <c r="E791" t="inlineStr">
        <is>
          <t>Consumer</t>
        </is>
      </c>
      <c r="F791" t="inlineStr">
        <is>
          <t>Direct Sales</t>
        </is>
      </c>
      <c r="G791" t="inlineStr">
        <is>
          <t>Office Supplies</t>
        </is>
      </c>
      <c r="H791" t="inlineStr">
        <is>
          <t>Paper Ream</t>
        </is>
      </c>
      <c r="I791" t="n">
        <v>2</v>
      </c>
      <c r="J791" s="12" t="n">
        <v>454.12</v>
      </c>
      <c r="K791" s="13" t="n">
        <v>0</v>
      </c>
      <c r="L791" s="12" t="n">
        <v>908.24</v>
      </c>
      <c r="M791" s="12" t="n">
        <v>681.1799999999999</v>
      </c>
      <c r="N791" s="12" t="n">
        <v>227.06</v>
      </c>
      <c r="O791" t="inlineStr">
        <is>
          <t>Net Banking</t>
        </is>
      </c>
      <c r="P791" t="inlineStr">
        <is>
          <t>Sara Khan</t>
        </is>
      </c>
      <c r="Q791" t="inlineStr">
        <is>
          <t>CUST-0101</t>
        </is>
      </c>
      <c r="R791" t="n">
        <v>3</v>
      </c>
      <c r="S791" t="inlineStr">
        <is>
          <t>No</t>
        </is>
      </c>
    </row>
    <row r="792">
      <c r="A792" t="inlineStr">
        <is>
          <t>ORD-2503-00791</t>
        </is>
      </c>
      <c r="B792" s="11" t="n">
        <v>45724</v>
      </c>
      <c r="C792" t="inlineStr">
        <is>
          <t>West</t>
        </is>
      </c>
      <c r="D792" t="inlineStr">
        <is>
          <t>Ahmedabad</t>
        </is>
      </c>
      <c r="E792" t="inlineStr">
        <is>
          <t>Education</t>
        </is>
      </c>
      <c r="F792" t="inlineStr">
        <is>
          <t>Online</t>
        </is>
      </c>
      <c r="G792" t="inlineStr">
        <is>
          <t>Accessories</t>
        </is>
      </c>
      <c r="H792" t="inlineStr">
        <is>
          <t>Webcam</t>
        </is>
      </c>
      <c r="I792" t="n">
        <v>5</v>
      </c>
      <c r="J792" s="12" t="n">
        <v>3438.15</v>
      </c>
      <c r="K792" s="13" t="n">
        <v>0.03</v>
      </c>
      <c r="L792" s="12" t="n">
        <v>16675.03</v>
      </c>
      <c r="M792" s="12" t="n">
        <v>13064.97</v>
      </c>
      <c r="N792" s="12" t="n">
        <v>3610.06</v>
      </c>
      <c r="O792" t="inlineStr">
        <is>
          <t>Net Banking</t>
        </is>
      </c>
      <c r="P792" t="inlineStr">
        <is>
          <t>Tara Kapoor</t>
        </is>
      </c>
      <c r="Q792" t="inlineStr">
        <is>
          <t>CUST-0685</t>
        </is>
      </c>
      <c r="R792" t="n">
        <v>5</v>
      </c>
      <c r="S792" t="inlineStr">
        <is>
          <t>No</t>
        </is>
      </c>
    </row>
    <row r="793">
      <c r="A793" t="inlineStr">
        <is>
          <t>ORD-2406-00792</t>
        </is>
      </c>
      <c r="B793" s="11" t="n">
        <v>45460</v>
      </c>
      <c r="C793" t="inlineStr">
        <is>
          <t>South</t>
        </is>
      </c>
      <c r="D793" t="inlineStr">
        <is>
          <t>Kochi</t>
        </is>
      </c>
      <c r="E793" t="inlineStr">
        <is>
          <t>Small Business</t>
        </is>
      </c>
      <c r="F793" t="inlineStr">
        <is>
          <t>Direct Sales</t>
        </is>
      </c>
      <c r="G793" t="inlineStr">
        <is>
          <t>Office Supplies</t>
        </is>
      </c>
      <c r="H793" t="inlineStr">
        <is>
          <t>Marker Set</t>
        </is>
      </c>
      <c r="I793" t="n">
        <v>12</v>
      </c>
      <c r="J793" s="12" t="n">
        <v>266.98</v>
      </c>
      <c r="K793" s="13" t="n">
        <v>0.05</v>
      </c>
      <c r="L793" s="12" t="n">
        <v>3043.57</v>
      </c>
      <c r="M793" s="12" t="n">
        <v>2082.44</v>
      </c>
      <c r="N793" s="12" t="n">
        <v>961.13</v>
      </c>
      <c r="O793" t="inlineStr">
        <is>
          <t>Net Banking</t>
        </is>
      </c>
      <c r="P793" t="inlineStr">
        <is>
          <t>Ishaan Mehta</t>
        </is>
      </c>
      <c r="Q793" t="inlineStr">
        <is>
          <t>CUST-0671</t>
        </is>
      </c>
      <c r="R793" t="n">
        <v>5</v>
      </c>
      <c r="S793" t="inlineStr">
        <is>
          <t>Yes</t>
        </is>
      </c>
    </row>
    <row r="794">
      <c r="A794" t="inlineStr">
        <is>
          <t>ORD-2507-00793</t>
        </is>
      </c>
      <c r="B794" s="11" t="n">
        <v>45857</v>
      </c>
      <c r="C794" t="inlineStr">
        <is>
          <t>North</t>
        </is>
      </c>
      <c r="D794" t="inlineStr">
        <is>
          <t>Jaipur</t>
        </is>
      </c>
      <c r="E794" t="inlineStr">
        <is>
          <t>Education</t>
        </is>
      </c>
      <c r="F794" t="inlineStr">
        <is>
          <t>Retail Store</t>
        </is>
      </c>
      <c r="G794" t="inlineStr">
        <is>
          <t>Office Supplies</t>
        </is>
      </c>
      <c r="H794" t="inlineStr">
        <is>
          <t>File Folder</t>
        </is>
      </c>
      <c r="I794" t="n">
        <v>4</v>
      </c>
      <c r="J794" s="12" t="n">
        <v>119.53</v>
      </c>
      <c r="K794" s="13" t="n">
        <v>0.1</v>
      </c>
      <c r="L794" s="12" t="n">
        <v>430.31</v>
      </c>
      <c r="M794" s="12" t="n">
        <v>277.31</v>
      </c>
      <c r="N794" s="12" t="n">
        <v>153</v>
      </c>
      <c r="O794" t="inlineStr">
        <is>
          <t>Net Banking</t>
        </is>
      </c>
      <c r="P794" t="inlineStr">
        <is>
          <t>Aarav Sharma</t>
        </is>
      </c>
      <c r="Q794" t="inlineStr">
        <is>
          <t>CUST-0522</t>
        </is>
      </c>
      <c r="R794" t="n">
        <v>5</v>
      </c>
      <c r="S794" t="inlineStr">
        <is>
          <t>No</t>
        </is>
      </c>
    </row>
    <row r="795">
      <c r="A795" t="inlineStr">
        <is>
          <t>ORD-2401-00794</t>
        </is>
      </c>
      <c r="B795" s="11" t="n">
        <v>45307</v>
      </c>
      <c r="C795" t="inlineStr">
        <is>
          <t>North</t>
        </is>
      </c>
      <c r="D795" t="inlineStr">
        <is>
          <t>Delhi</t>
        </is>
      </c>
      <c r="E795" t="inlineStr">
        <is>
          <t>Education</t>
        </is>
      </c>
      <c r="F795" t="inlineStr">
        <is>
          <t>Retail Store</t>
        </is>
      </c>
      <c r="G795" t="inlineStr">
        <is>
          <t>Office Supplies</t>
        </is>
      </c>
      <c r="H795" t="inlineStr">
        <is>
          <t>File Folder</t>
        </is>
      </c>
      <c r="I795" t="n">
        <v>3</v>
      </c>
      <c r="J795" s="12" t="n">
        <v>107.22</v>
      </c>
      <c r="K795" s="13" t="n">
        <v>0.1</v>
      </c>
      <c r="L795" s="12" t="n">
        <v>289.49</v>
      </c>
      <c r="M795" s="12" t="n">
        <v>186.56</v>
      </c>
      <c r="N795" s="12" t="n">
        <v>102.93</v>
      </c>
      <c r="O795" t="inlineStr">
        <is>
          <t>Cash</t>
        </is>
      </c>
      <c r="P795" t="inlineStr">
        <is>
          <t>Anaya Rao</t>
        </is>
      </c>
      <c r="Q795" t="inlineStr">
        <is>
          <t>CUST-0707</t>
        </is>
      </c>
      <c r="R795" t="n">
        <v>3</v>
      </c>
      <c r="S795" t="inlineStr">
        <is>
          <t>Yes</t>
        </is>
      </c>
    </row>
    <row r="796">
      <c r="A796" t="inlineStr">
        <is>
          <t>ORD-2506-00795</t>
        </is>
      </c>
      <c r="B796" s="11" t="n">
        <v>45819</v>
      </c>
      <c r="C796" t="inlineStr">
        <is>
          <t>North</t>
        </is>
      </c>
      <c r="D796" t="inlineStr">
        <is>
          <t>Lucknow</t>
        </is>
      </c>
      <c r="E796" t="inlineStr">
        <is>
          <t>Education</t>
        </is>
      </c>
      <c r="F796" t="inlineStr">
        <is>
          <t>Retail Store</t>
        </is>
      </c>
      <c r="G796" t="inlineStr">
        <is>
          <t>Office Supplies</t>
        </is>
      </c>
      <c r="H796" t="inlineStr">
        <is>
          <t>Stapler</t>
        </is>
      </c>
      <c r="I796" t="n">
        <v>1</v>
      </c>
      <c r="J796" s="12" t="n">
        <v>343.74</v>
      </c>
      <c r="K796" s="13" t="n">
        <v>0.03</v>
      </c>
      <c r="L796" s="12" t="n">
        <v>333.43</v>
      </c>
      <c r="M796" s="12" t="n">
        <v>230.31</v>
      </c>
      <c r="N796" s="12" t="n">
        <v>103.12</v>
      </c>
      <c r="O796" t="inlineStr">
        <is>
          <t>Cash</t>
        </is>
      </c>
      <c r="P796" t="inlineStr">
        <is>
          <t>Rohan Verma</t>
        </is>
      </c>
      <c r="Q796" t="inlineStr">
        <is>
          <t>CUST-0072</t>
        </is>
      </c>
      <c r="R796" t="n">
        <v>2</v>
      </c>
      <c r="S796" t="inlineStr">
        <is>
          <t>No</t>
        </is>
      </c>
    </row>
    <row r="797">
      <c r="A797" t="inlineStr">
        <is>
          <t>ORD-2509-00796</t>
        </is>
      </c>
      <c r="B797" s="11" t="n">
        <v>45923</v>
      </c>
      <c r="C797" t="inlineStr">
        <is>
          <t>West</t>
        </is>
      </c>
      <c r="D797" t="inlineStr">
        <is>
          <t>Ahmedabad</t>
        </is>
      </c>
      <c r="E797" t="inlineStr">
        <is>
          <t>Corporate</t>
        </is>
      </c>
      <c r="F797" t="inlineStr">
        <is>
          <t>Direct Sales</t>
        </is>
      </c>
      <c r="G797" t="inlineStr">
        <is>
          <t>Accessories</t>
        </is>
      </c>
      <c r="H797" t="inlineStr">
        <is>
          <t>Mouse</t>
        </is>
      </c>
      <c r="I797" t="n">
        <v>1</v>
      </c>
      <c r="J797" s="12" t="n">
        <v>847.4299999999999</v>
      </c>
      <c r="K797" s="13" t="n">
        <v>0.03</v>
      </c>
      <c r="L797" s="12" t="n">
        <v>822.01</v>
      </c>
      <c r="M797" s="12" t="n">
        <v>559.3</v>
      </c>
      <c r="N797" s="12" t="n">
        <v>262.71</v>
      </c>
      <c r="O797" t="inlineStr">
        <is>
          <t>Credit Card</t>
        </is>
      </c>
      <c r="P797" t="inlineStr">
        <is>
          <t>Diya Patel</t>
        </is>
      </c>
      <c r="Q797" t="inlineStr">
        <is>
          <t>CUST-0254</t>
        </is>
      </c>
      <c r="R797" t="n">
        <v>7</v>
      </c>
      <c r="S797" t="inlineStr">
        <is>
          <t>No</t>
        </is>
      </c>
    </row>
    <row r="798">
      <c r="A798" t="inlineStr">
        <is>
          <t>ORD-2510-00797</t>
        </is>
      </c>
      <c r="B798" s="11" t="n">
        <v>45957</v>
      </c>
      <c r="C798" t="inlineStr">
        <is>
          <t>East</t>
        </is>
      </c>
      <c r="D798" t="inlineStr">
        <is>
          <t>Patna</t>
        </is>
      </c>
      <c r="E798" t="inlineStr">
        <is>
          <t>Small Business</t>
        </is>
      </c>
      <c r="F798" t="inlineStr">
        <is>
          <t>Partner</t>
        </is>
      </c>
      <c r="G798" t="inlineStr">
        <is>
          <t>Accessories</t>
        </is>
      </c>
      <c r="H798" t="inlineStr">
        <is>
          <t>Mouse</t>
        </is>
      </c>
      <c r="I798" t="n">
        <v>2</v>
      </c>
      <c r="J798" s="12" t="n">
        <v>866.66</v>
      </c>
      <c r="K798" s="13" t="n">
        <v>0.1</v>
      </c>
      <c r="L798" s="12" t="n">
        <v>1559.99</v>
      </c>
      <c r="M798" s="12" t="n">
        <v>1143.99</v>
      </c>
      <c r="N798" s="12" t="n">
        <v>416</v>
      </c>
      <c r="O798" t="inlineStr">
        <is>
          <t>Credit Card</t>
        </is>
      </c>
      <c r="P798" t="inlineStr">
        <is>
          <t>Sara Khan</t>
        </is>
      </c>
      <c r="Q798" t="inlineStr">
        <is>
          <t>CUST-0528</t>
        </is>
      </c>
      <c r="R798" t="n">
        <v>3</v>
      </c>
      <c r="S798" t="inlineStr">
        <is>
          <t>No</t>
        </is>
      </c>
    </row>
    <row r="799">
      <c r="A799" t="inlineStr">
        <is>
          <t>ORD-2404-00798</t>
        </is>
      </c>
      <c r="B799" s="11" t="n">
        <v>45407</v>
      </c>
      <c r="C799" t="inlineStr">
        <is>
          <t>East</t>
        </is>
      </c>
      <c r="D799" t="inlineStr">
        <is>
          <t>Guwahati</t>
        </is>
      </c>
      <c r="E799" t="inlineStr">
        <is>
          <t>Consumer</t>
        </is>
      </c>
      <c r="F799" t="inlineStr">
        <is>
          <t>Online</t>
        </is>
      </c>
      <c r="G799" t="inlineStr">
        <is>
          <t>Accessories</t>
        </is>
      </c>
      <c r="H799" t="inlineStr">
        <is>
          <t>Webcam</t>
        </is>
      </c>
      <c r="I799" t="n">
        <v>3</v>
      </c>
      <c r="J799" s="12" t="n">
        <v>3470.33</v>
      </c>
      <c r="K799" s="13" t="n">
        <v>0.2</v>
      </c>
      <c r="L799" s="12" t="n">
        <v>8328.790000000001</v>
      </c>
      <c r="M799" s="12" t="n">
        <v>7912.35</v>
      </c>
      <c r="N799" s="12" t="n">
        <v>416.44</v>
      </c>
      <c r="O799" t="inlineStr">
        <is>
          <t>Debit Card</t>
        </is>
      </c>
      <c r="P799" t="inlineStr">
        <is>
          <t>Kabir Singh</t>
        </is>
      </c>
      <c r="Q799" t="inlineStr">
        <is>
          <t>CUST-0840</t>
        </is>
      </c>
      <c r="R799" t="n">
        <v>4</v>
      </c>
      <c r="S799" t="inlineStr">
        <is>
          <t>No</t>
        </is>
      </c>
    </row>
    <row r="800">
      <c r="A800" t="inlineStr">
        <is>
          <t>ORD-2502-00799</t>
        </is>
      </c>
      <c r="B800" s="11" t="n">
        <v>45712</v>
      </c>
      <c r="C800" t="inlineStr">
        <is>
          <t>North</t>
        </is>
      </c>
      <c r="D800" t="inlineStr">
        <is>
          <t>Delhi</t>
        </is>
      </c>
      <c r="E800" t="inlineStr">
        <is>
          <t>Consumer</t>
        </is>
      </c>
      <c r="F800" t="inlineStr">
        <is>
          <t>Retail Store</t>
        </is>
      </c>
      <c r="G800" t="inlineStr">
        <is>
          <t>Accessories</t>
        </is>
      </c>
      <c r="H800" t="inlineStr">
        <is>
          <t>USB Hub</t>
        </is>
      </c>
      <c r="I800" t="n">
        <v>3</v>
      </c>
      <c r="J800" s="12" t="n">
        <v>1280.88</v>
      </c>
      <c r="K800" s="13" t="n">
        <v>0</v>
      </c>
      <c r="L800" s="12" t="n">
        <v>3842.64</v>
      </c>
      <c r="M800" s="12" t="n">
        <v>2613</v>
      </c>
      <c r="N800" s="12" t="n">
        <v>1229.64</v>
      </c>
      <c r="O800" t="inlineStr">
        <is>
          <t>Credit Card</t>
        </is>
      </c>
      <c r="P800" t="inlineStr">
        <is>
          <t>Aarav Sharma</t>
        </is>
      </c>
      <c r="Q800" t="inlineStr">
        <is>
          <t>CUST-0419</t>
        </is>
      </c>
      <c r="R800" t="n">
        <v>4</v>
      </c>
      <c r="S800" t="inlineStr">
        <is>
          <t>No</t>
        </is>
      </c>
    </row>
    <row r="801">
      <c r="A801" t="inlineStr">
        <is>
          <t>ORD-2511-00800</t>
        </is>
      </c>
      <c r="B801" s="11" t="n">
        <v>45968</v>
      </c>
      <c r="C801" t="inlineStr">
        <is>
          <t>West</t>
        </is>
      </c>
      <c r="D801" t="inlineStr">
        <is>
          <t>Surat</t>
        </is>
      </c>
      <c r="E801" t="inlineStr">
        <is>
          <t>Consumer</t>
        </is>
      </c>
      <c r="F801" t="inlineStr">
        <is>
          <t>Retail Store</t>
        </is>
      </c>
      <c r="G801" t="inlineStr">
        <is>
          <t>Technology</t>
        </is>
      </c>
      <c r="H801" t="inlineStr">
        <is>
          <t>Printer</t>
        </is>
      </c>
      <c r="I801" t="n">
        <v>3</v>
      </c>
      <c r="J801" s="12" t="n">
        <v>9555.66</v>
      </c>
      <c r="K801" s="13" t="n">
        <v>0.05</v>
      </c>
      <c r="L801" s="12" t="n">
        <v>27233.63</v>
      </c>
      <c r="M801" s="12" t="n">
        <v>23506.92</v>
      </c>
      <c r="N801" s="12" t="n">
        <v>3726.71</v>
      </c>
      <c r="O801" t="inlineStr">
        <is>
          <t>Credit Card</t>
        </is>
      </c>
      <c r="P801" t="inlineStr">
        <is>
          <t>Rohan Verma</t>
        </is>
      </c>
      <c r="Q801" t="inlineStr">
        <is>
          <t>CUST-0234</t>
        </is>
      </c>
      <c r="R801" t="n">
        <v>4</v>
      </c>
      <c r="S801" t="inlineStr">
        <is>
          <t>No</t>
        </is>
      </c>
    </row>
    <row r="802">
      <c r="A802" t="inlineStr">
        <is>
          <t>ORD-2503-00801</t>
        </is>
      </c>
      <c r="B802" s="11" t="n">
        <v>45746</v>
      </c>
      <c r="C802" t="inlineStr">
        <is>
          <t>South</t>
        </is>
      </c>
      <c r="D802" t="inlineStr">
        <is>
          <t>Hyderabad</t>
        </is>
      </c>
      <c r="E802" t="inlineStr">
        <is>
          <t>Education</t>
        </is>
      </c>
      <c r="F802" t="inlineStr">
        <is>
          <t>Partner</t>
        </is>
      </c>
      <c r="G802" t="inlineStr">
        <is>
          <t>Furniture</t>
        </is>
      </c>
      <c r="H802" t="inlineStr">
        <is>
          <t>Cabinet</t>
        </is>
      </c>
      <c r="I802" t="n">
        <v>3</v>
      </c>
      <c r="J802" s="12" t="n">
        <v>10372.01</v>
      </c>
      <c r="K802" s="13" t="n">
        <v>0.25</v>
      </c>
      <c r="L802" s="12" t="n">
        <v>23337.02</v>
      </c>
      <c r="M802" s="12" t="n">
        <v>24270.5</v>
      </c>
      <c r="N802" s="12" t="n">
        <v>-933.48</v>
      </c>
      <c r="O802" t="inlineStr">
        <is>
          <t>UPI</t>
        </is>
      </c>
      <c r="P802" t="inlineStr">
        <is>
          <t>Aarav Sharma</t>
        </is>
      </c>
      <c r="Q802" t="inlineStr">
        <is>
          <t>CUST-0127</t>
        </is>
      </c>
      <c r="R802" t="n">
        <v>4</v>
      </c>
      <c r="S802" t="inlineStr">
        <is>
          <t>No</t>
        </is>
      </c>
    </row>
    <row r="803">
      <c r="A803" t="inlineStr">
        <is>
          <t>ORD-2404-00802</t>
        </is>
      </c>
      <c r="B803" s="11" t="n">
        <v>45386</v>
      </c>
      <c r="C803" t="inlineStr">
        <is>
          <t>Central</t>
        </is>
      </c>
      <c r="D803" t="inlineStr">
        <is>
          <t>Indore</t>
        </is>
      </c>
      <c r="E803" t="inlineStr">
        <is>
          <t>Consumer</t>
        </is>
      </c>
      <c r="F803" t="inlineStr">
        <is>
          <t>Partner</t>
        </is>
      </c>
      <c r="G803" t="inlineStr">
        <is>
          <t>Technology</t>
        </is>
      </c>
      <c r="H803" t="inlineStr">
        <is>
          <t>Printer</t>
        </is>
      </c>
      <c r="I803" t="n">
        <v>10</v>
      </c>
      <c r="J803" s="12" t="n">
        <v>9964.469999999999</v>
      </c>
      <c r="K803" s="13" t="n">
        <v>0.1</v>
      </c>
      <c r="L803" s="12" t="n">
        <v>89680.23</v>
      </c>
      <c r="M803" s="12" t="n">
        <v>81708.64999999999</v>
      </c>
      <c r="N803" s="12" t="n">
        <v>7971.58</v>
      </c>
      <c r="O803" t="inlineStr">
        <is>
          <t>Debit Card</t>
        </is>
      </c>
      <c r="P803" t="inlineStr">
        <is>
          <t>Tara Kapoor</t>
        </is>
      </c>
      <c r="Q803" t="inlineStr">
        <is>
          <t>CUST-0658</t>
        </is>
      </c>
      <c r="R803" t="n">
        <v>1</v>
      </c>
      <c r="S803" t="inlineStr">
        <is>
          <t>No</t>
        </is>
      </c>
    </row>
    <row r="804">
      <c r="A804" t="inlineStr">
        <is>
          <t>ORD-2409-00803</t>
        </is>
      </c>
      <c r="B804" s="11" t="n">
        <v>45549</v>
      </c>
      <c r="C804" t="inlineStr">
        <is>
          <t>West</t>
        </is>
      </c>
      <c r="D804" t="inlineStr">
        <is>
          <t>Surat</t>
        </is>
      </c>
      <c r="E804" t="inlineStr">
        <is>
          <t>Consumer</t>
        </is>
      </c>
      <c r="F804" t="inlineStr">
        <is>
          <t>Retail Store</t>
        </is>
      </c>
      <c r="G804" t="inlineStr">
        <is>
          <t>Office Supplies</t>
        </is>
      </c>
      <c r="H804" t="inlineStr">
        <is>
          <t>File Folder</t>
        </is>
      </c>
      <c r="I804" t="n">
        <v>3</v>
      </c>
      <c r="J804" s="12" t="n">
        <v>112.21</v>
      </c>
      <c r="K804" s="13" t="n">
        <v>0.2</v>
      </c>
      <c r="L804" s="12" t="n">
        <v>269.3</v>
      </c>
      <c r="M804" s="12" t="n">
        <v>195.25</v>
      </c>
      <c r="N804" s="12" t="n">
        <v>74.05</v>
      </c>
      <c r="O804" t="inlineStr">
        <is>
          <t>Debit Card</t>
        </is>
      </c>
      <c r="P804" t="inlineStr">
        <is>
          <t>Rohan Verma</t>
        </is>
      </c>
      <c r="Q804" t="inlineStr">
        <is>
          <t>CUST-0355</t>
        </is>
      </c>
      <c r="R804" t="n">
        <v>3</v>
      </c>
      <c r="S804" t="inlineStr">
        <is>
          <t>No</t>
        </is>
      </c>
    </row>
    <row r="805">
      <c r="A805" t="inlineStr">
        <is>
          <t>ORD-2511-00804</t>
        </is>
      </c>
      <c r="B805" s="11" t="n">
        <v>45991</v>
      </c>
      <c r="C805" t="inlineStr">
        <is>
          <t>West</t>
        </is>
      </c>
      <c r="D805" t="inlineStr">
        <is>
          <t>Ahmedabad</t>
        </is>
      </c>
      <c r="E805" t="inlineStr">
        <is>
          <t>Consumer</t>
        </is>
      </c>
      <c r="F805" t="inlineStr">
        <is>
          <t>Online</t>
        </is>
      </c>
      <c r="G805" t="inlineStr">
        <is>
          <t>Office Supplies</t>
        </is>
      </c>
      <c r="H805" t="inlineStr">
        <is>
          <t>Pen Box</t>
        </is>
      </c>
      <c r="I805" t="n">
        <v>3</v>
      </c>
      <c r="J805" s="12" t="n">
        <v>229.26</v>
      </c>
      <c r="K805" s="13" t="n">
        <v>0.2</v>
      </c>
      <c r="L805" s="12" t="n">
        <v>550.22</v>
      </c>
      <c r="M805" s="12" t="n">
        <v>419.55</v>
      </c>
      <c r="N805" s="12" t="n">
        <v>130.67</v>
      </c>
      <c r="O805" t="inlineStr">
        <is>
          <t>Cash</t>
        </is>
      </c>
      <c r="P805" t="inlineStr">
        <is>
          <t>Ishaan Mehta</t>
        </is>
      </c>
      <c r="Q805" t="inlineStr">
        <is>
          <t>CUST-0948</t>
        </is>
      </c>
      <c r="R805" t="n">
        <v>3</v>
      </c>
      <c r="S805" t="inlineStr">
        <is>
          <t>No</t>
        </is>
      </c>
    </row>
    <row r="806">
      <c r="A806" t="inlineStr">
        <is>
          <t>ORD-2403-00805</t>
        </is>
      </c>
      <c r="B806" s="11" t="n">
        <v>45352</v>
      </c>
      <c r="C806" t="inlineStr">
        <is>
          <t>West</t>
        </is>
      </c>
      <c r="D806" t="inlineStr">
        <is>
          <t>Pune</t>
        </is>
      </c>
      <c r="E806" t="inlineStr">
        <is>
          <t>Corporate</t>
        </is>
      </c>
      <c r="F806" t="inlineStr">
        <is>
          <t>Retail Store</t>
        </is>
      </c>
      <c r="G806" t="inlineStr">
        <is>
          <t>Furniture</t>
        </is>
      </c>
      <c r="H806" t="inlineStr">
        <is>
          <t>Office Chair</t>
        </is>
      </c>
      <c r="I806" t="n">
        <v>3</v>
      </c>
      <c r="J806" s="12" t="n">
        <v>7902.23</v>
      </c>
      <c r="K806" s="13" t="n">
        <v>0.15</v>
      </c>
      <c r="L806" s="12" t="n">
        <v>20150.69</v>
      </c>
      <c r="M806" s="12" t="n">
        <v>16357.62</v>
      </c>
      <c r="N806" s="12" t="n">
        <v>3793.07</v>
      </c>
      <c r="O806" t="inlineStr">
        <is>
          <t>Cash</t>
        </is>
      </c>
      <c r="P806" t="inlineStr">
        <is>
          <t>Diya Patel</t>
        </is>
      </c>
      <c r="Q806" t="inlineStr">
        <is>
          <t>CUST-0445</t>
        </is>
      </c>
      <c r="R806" t="n">
        <v>6</v>
      </c>
      <c r="S806" t="inlineStr">
        <is>
          <t>No</t>
        </is>
      </c>
    </row>
    <row r="807">
      <c r="A807" t="inlineStr">
        <is>
          <t>ORD-2408-00806</t>
        </is>
      </c>
      <c r="B807" s="11" t="n">
        <v>45526</v>
      </c>
      <c r="C807" t="inlineStr">
        <is>
          <t>East</t>
        </is>
      </c>
      <c r="D807" t="inlineStr">
        <is>
          <t>Patna</t>
        </is>
      </c>
      <c r="E807" t="inlineStr">
        <is>
          <t>Consumer</t>
        </is>
      </c>
      <c r="F807" t="inlineStr">
        <is>
          <t>Partner</t>
        </is>
      </c>
      <c r="G807" t="inlineStr">
        <is>
          <t>Office Supplies</t>
        </is>
      </c>
      <c r="H807" t="inlineStr">
        <is>
          <t>Paper Ream</t>
        </is>
      </c>
      <c r="I807" t="n">
        <v>2</v>
      </c>
      <c r="J807" s="12" t="n">
        <v>452.58</v>
      </c>
      <c r="K807" s="13" t="n">
        <v>0.1</v>
      </c>
      <c r="L807" s="12" t="n">
        <v>814.64</v>
      </c>
      <c r="M807" s="12" t="n">
        <v>678.87</v>
      </c>
      <c r="N807" s="12" t="n">
        <v>135.77</v>
      </c>
      <c r="O807" t="inlineStr">
        <is>
          <t>Debit Card</t>
        </is>
      </c>
      <c r="P807" t="inlineStr">
        <is>
          <t>Vivaan Gupta</t>
        </is>
      </c>
      <c r="Q807" t="inlineStr">
        <is>
          <t>CUST-0424</t>
        </is>
      </c>
      <c r="R807" t="n">
        <v>4</v>
      </c>
      <c r="S807" t="inlineStr">
        <is>
          <t>No</t>
        </is>
      </c>
    </row>
    <row r="808">
      <c r="A808" t="inlineStr">
        <is>
          <t>ORD-2404-00807</t>
        </is>
      </c>
      <c r="B808" s="11" t="n">
        <v>45399</v>
      </c>
      <c r="C808" t="inlineStr">
        <is>
          <t>Central</t>
        </is>
      </c>
      <c r="D808" t="inlineStr">
        <is>
          <t>Raipur</t>
        </is>
      </c>
      <c r="E808" t="inlineStr">
        <is>
          <t>Small Business</t>
        </is>
      </c>
      <c r="F808" t="inlineStr">
        <is>
          <t>Direct Sales</t>
        </is>
      </c>
      <c r="G808" t="inlineStr">
        <is>
          <t>Office Supplies</t>
        </is>
      </c>
      <c r="H808" t="inlineStr">
        <is>
          <t>Paper Ream</t>
        </is>
      </c>
      <c r="I808" t="n">
        <v>1</v>
      </c>
      <c r="J808" s="12" t="n">
        <v>418.59</v>
      </c>
      <c r="K808" s="13" t="n">
        <v>0.1</v>
      </c>
      <c r="L808" s="12" t="n">
        <v>376.73</v>
      </c>
      <c r="M808" s="12" t="n">
        <v>313.94</v>
      </c>
      <c r="N808" s="12" t="n">
        <v>62.79</v>
      </c>
      <c r="O808" t="inlineStr">
        <is>
          <t>Cash</t>
        </is>
      </c>
      <c r="P808" t="inlineStr">
        <is>
          <t>Aarav Sharma</t>
        </is>
      </c>
      <c r="Q808" t="inlineStr">
        <is>
          <t>CUST-0008</t>
        </is>
      </c>
      <c r="R808" t="n">
        <v>2</v>
      </c>
      <c r="S808" t="inlineStr">
        <is>
          <t>No</t>
        </is>
      </c>
    </row>
    <row r="809">
      <c r="A809" t="inlineStr">
        <is>
          <t>ORD-2510-00808</t>
        </is>
      </c>
      <c r="B809" s="11" t="n">
        <v>45938</v>
      </c>
      <c r="C809" t="inlineStr">
        <is>
          <t>West</t>
        </is>
      </c>
      <c r="D809" t="inlineStr">
        <is>
          <t>Mumbai</t>
        </is>
      </c>
      <c r="E809" t="inlineStr">
        <is>
          <t>Consumer</t>
        </is>
      </c>
      <c r="F809" t="inlineStr">
        <is>
          <t>Direct Sales</t>
        </is>
      </c>
      <c r="G809" t="inlineStr">
        <is>
          <t>Office Supplies</t>
        </is>
      </c>
      <c r="H809" t="inlineStr">
        <is>
          <t>Marker Set</t>
        </is>
      </c>
      <c r="I809" t="n">
        <v>1</v>
      </c>
      <c r="J809" s="12" t="n">
        <v>274.84</v>
      </c>
      <c r="K809" s="13" t="n">
        <v>0.2</v>
      </c>
      <c r="L809" s="12" t="n">
        <v>219.87</v>
      </c>
      <c r="M809" s="12" t="n">
        <v>178.65</v>
      </c>
      <c r="N809" s="12" t="n">
        <v>41.22</v>
      </c>
      <c r="O809" t="inlineStr">
        <is>
          <t>Cash</t>
        </is>
      </c>
      <c r="P809" t="inlineStr">
        <is>
          <t>Diya Patel</t>
        </is>
      </c>
      <c r="Q809" t="inlineStr">
        <is>
          <t>CUST-0226</t>
        </is>
      </c>
      <c r="R809" t="n">
        <v>5</v>
      </c>
      <c r="S809" t="inlineStr">
        <is>
          <t>No</t>
        </is>
      </c>
    </row>
    <row r="810">
      <c r="A810" t="inlineStr">
        <is>
          <t>ORD-2411-00809</t>
        </is>
      </c>
      <c r="B810" s="11" t="n">
        <v>45611</v>
      </c>
      <c r="C810" t="inlineStr">
        <is>
          <t>North</t>
        </is>
      </c>
      <c r="D810" t="inlineStr">
        <is>
          <t>Lucknow</t>
        </is>
      </c>
      <c r="E810" t="inlineStr">
        <is>
          <t>Consumer</t>
        </is>
      </c>
      <c r="F810" t="inlineStr">
        <is>
          <t>Retail Store</t>
        </is>
      </c>
      <c r="G810" t="inlineStr">
        <is>
          <t>Technology</t>
        </is>
      </c>
      <c r="H810" t="inlineStr">
        <is>
          <t>Keyboard</t>
        </is>
      </c>
      <c r="I810" t="n">
        <v>5</v>
      </c>
      <c r="J810" s="12" t="n">
        <v>1581.76</v>
      </c>
      <c r="K810" s="13" t="n">
        <v>0.2</v>
      </c>
      <c r="L810" s="12" t="n">
        <v>6327.04</v>
      </c>
      <c r="M810" s="12" t="n">
        <v>5615.25</v>
      </c>
      <c r="N810" s="12" t="n">
        <v>711.79</v>
      </c>
      <c r="O810" t="inlineStr">
        <is>
          <t>Net Banking</t>
        </is>
      </c>
      <c r="P810" t="inlineStr">
        <is>
          <t>Vivaan Gupta</t>
        </is>
      </c>
      <c r="Q810" t="inlineStr">
        <is>
          <t>CUST-0820</t>
        </is>
      </c>
      <c r="R810" t="n">
        <v>10</v>
      </c>
      <c r="S810" t="inlineStr">
        <is>
          <t>Yes</t>
        </is>
      </c>
    </row>
    <row r="811">
      <c r="A811" t="inlineStr">
        <is>
          <t>ORD-2509-00810</t>
        </is>
      </c>
      <c r="B811" s="11" t="n">
        <v>45909</v>
      </c>
      <c r="C811" t="inlineStr">
        <is>
          <t>North</t>
        </is>
      </c>
      <c r="D811" t="inlineStr">
        <is>
          <t>Chandigarh</t>
        </is>
      </c>
      <c r="E811" t="inlineStr">
        <is>
          <t>Corporate</t>
        </is>
      </c>
      <c r="F811" t="inlineStr">
        <is>
          <t>Retail Store</t>
        </is>
      </c>
      <c r="G811" t="inlineStr">
        <is>
          <t>Technology</t>
        </is>
      </c>
      <c r="H811" t="inlineStr">
        <is>
          <t>Monitor</t>
        </is>
      </c>
      <c r="I811" t="n">
        <v>5</v>
      </c>
      <c r="J811" s="12" t="n">
        <v>14624.73</v>
      </c>
      <c r="K811" s="13" t="n">
        <v>0.1</v>
      </c>
      <c r="L811" s="12" t="n">
        <v>65811.28999999999</v>
      </c>
      <c r="M811" s="12" t="n">
        <v>58498.92</v>
      </c>
      <c r="N811" s="12" t="n">
        <v>7312.37</v>
      </c>
      <c r="O811" t="inlineStr">
        <is>
          <t>UPI</t>
        </is>
      </c>
      <c r="P811" t="inlineStr">
        <is>
          <t>Aarav Sharma</t>
        </is>
      </c>
      <c r="Q811" t="inlineStr">
        <is>
          <t>CUST-0584</t>
        </is>
      </c>
      <c r="R811" t="n">
        <v>4</v>
      </c>
      <c r="S811" t="inlineStr">
        <is>
          <t>No</t>
        </is>
      </c>
    </row>
    <row r="812">
      <c r="A812" t="inlineStr">
        <is>
          <t>ORD-2502-00811</t>
        </is>
      </c>
      <c r="B812" s="11" t="n">
        <v>45714</v>
      </c>
      <c r="C812" t="inlineStr">
        <is>
          <t>West</t>
        </is>
      </c>
      <c r="D812" t="inlineStr">
        <is>
          <t>Pune</t>
        </is>
      </c>
      <c r="E812" t="inlineStr">
        <is>
          <t>Small Business</t>
        </is>
      </c>
      <c r="F812" t="inlineStr">
        <is>
          <t>Partner</t>
        </is>
      </c>
      <c r="G812" t="inlineStr">
        <is>
          <t>Technology</t>
        </is>
      </c>
      <c r="H812" t="inlineStr">
        <is>
          <t>Tablet</t>
        </is>
      </c>
      <c r="I812" t="n">
        <v>6</v>
      </c>
      <c r="J812" s="12" t="n">
        <v>21198.07</v>
      </c>
      <c r="K812" s="13" t="n">
        <v>0.15</v>
      </c>
      <c r="L812" s="12" t="n">
        <v>108110.16</v>
      </c>
      <c r="M812" s="12" t="n">
        <v>105566.39</v>
      </c>
      <c r="N812" s="12" t="n">
        <v>2543.77</v>
      </c>
      <c r="O812" t="inlineStr">
        <is>
          <t>Net Banking</t>
        </is>
      </c>
      <c r="P812" t="inlineStr">
        <is>
          <t>Kabir Singh</t>
        </is>
      </c>
      <c r="Q812" t="inlineStr">
        <is>
          <t>CUST-0622</t>
        </is>
      </c>
      <c r="R812" t="n">
        <v>2</v>
      </c>
      <c r="S812" t="inlineStr">
        <is>
          <t>Yes</t>
        </is>
      </c>
    </row>
    <row r="813">
      <c r="A813" t="inlineStr">
        <is>
          <t>ORD-2507-00812</t>
        </is>
      </c>
      <c r="B813" s="11" t="n">
        <v>45864</v>
      </c>
      <c r="C813" t="inlineStr">
        <is>
          <t>North</t>
        </is>
      </c>
      <c r="D813" t="inlineStr">
        <is>
          <t>Jaipur</t>
        </is>
      </c>
      <c r="E813" t="inlineStr">
        <is>
          <t>Education</t>
        </is>
      </c>
      <c r="F813" t="inlineStr">
        <is>
          <t>Direct Sales</t>
        </is>
      </c>
      <c r="G813" t="inlineStr">
        <is>
          <t>Office Supplies</t>
        </is>
      </c>
      <c r="H813" t="inlineStr">
        <is>
          <t>File Folder</t>
        </is>
      </c>
      <c r="I813" t="n">
        <v>2</v>
      </c>
      <c r="J813" s="12" t="n">
        <v>117.34</v>
      </c>
      <c r="K813" s="13" t="n">
        <v>0</v>
      </c>
      <c r="L813" s="12" t="n">
        <v>234.68</v>
      </c>
      <c r="M813" s="12" t="n">
        <v>136.11</v>
      </c>
      <c r="N813" s="12" t="n">
        <v>98.56999999999999</v>
      </c>
      <c r="O813" t="inlineStr">
        <is>
          <t>Debit Card</t>
        </is>
      </c>
      <c r="P813" t="inlineStr">
        <is>
          <t>Tara Kapoor</t>
        </is>
      </c>
      <c r="Q813" t="inlineStr">
        <is>
          <t>CUST-0827</t>
        </is>
      </c>
      <c r="R813" t="n">
        <v>6</v>
      </c>
      <c r="S813" t="inlineStr">
        <is>
          <t>No</t>
        </is>
      </c>
    </row>
    <row r="814">
      <c r="A814" t="inlineStr">
        <is>
          <t>ORD-2506-00813</t>
        </is>
      </c>
      <c r="B814" s="11" t="n">
        <v>45830</v>
      </c>
      <c r="C814" t="inlineStr">
        <is>
          <t>North</t>
        </is>
      </c>
      <c r="D814" t="inlineStr">
        <is>
          <t>Delhi</t>
        </is>
      </c>
      <c r="E814" t="inlineStr">
        <is>
          <t>Small Business</t>
        </is>
      </c>
      <c r="F814" t="inlineStr">
        <is>
          <t>Direct Sales</t>
        </is>
      </c>
      <c r="G814" t="inlineStr">
        <is>
          <t>Office Supplies</t>
        </is>
      </c>
      <c r="H814" t="inlineStr">
        <is>
          <t>File Folder</t>
        </is>
      </c>
      <c r="I814" t="n">
        <v>2</v>
      </c>
      <c r="J814" s="12" t="n">
        <v>110.94</v>
      </c>
      <c r="K814" s="13" t="n">
        <v>0.05</v>
      </c>
      <c r="L814" s="12" t="n">
        <v>210.79</v>
      </c>
      <c r="M814" s="12" t="n">
        <v>128.69</v>
      </c>
      <c r="N814" s="12" t="n">
        <v>82.09999999999999</v>
      </c>
      <c r="O814" t="inlineStr">
        <is>
          <t>Credit Card</t>
        </is>
      </c>
      <c r="P814" t="inlineStr">
        <is>
          <t>Tara Kapoor</t>
        </is>
      </c>
      <c r="Q814" t="inlineStr">
        <is>
          <t>CUST-0037</t>
        </is>
      </c>
      <c r="R814" t="n">
        <v>2</v>
      </c>
      <c r="S814" t="inlineStr">
        <is>
          <t>No</t>
        </is>
      </c>
    </row>
    <row r="815">
      <c r="A815" t="inlineStr">
        <is>
          <t>ORD-2503-00814</t>
        </is>
      </c>
      <c r="B815" s="11" t="n">
        <v>45746</v>
      </c>
      <c r="C815" t="inlineStr">
        <is>
          <t>North</t>
        </is>
      </c>
      <c r="D815" t="inlineStr">
        <is>
          <t>Lucknow</t>
        </is>
      </c>
      <c r="E815" t="inlineStr">
        <is>
          <t>Consumer</t>
        </is>
      </c>
      <c r="F815" t="inlineStr">
        <is>
          <t>Partner</t>
        </is>
      </c>
      <c r="G815" t="inlineStr">
        <is>
          <t>Furniture</t>
        </is>
      </c>
      <c r="H815" t="inlineStr">
        <is>
          <t>Office Chair</t>
        </is>
      </c>
      <c r="I815" t="n">
        <v>3</v>
      </c>
      <c r="J815" s="12" t="n">
        <v>7113.91</v>
      </c>
      <c r="K815" s="13" t="n">
        <v>0.1</v>
      </c>
      <c r="L815" s="12" t="n">
        <v>19207.56</v>
      </c>
      <c r="M815" s="12" t="n">
        <v>14725.79</v>
      </c>
      <c r="N815" s="12" t="n">
        <v>4481.77</v>
      </c>
      <c r="O815" t="inlineStr">
        <is>
          <t>Credit Card</t>
        </is>
      </c>
      <c r="P815" t="inlineStr">
        <is>
          <t>Tara Kapoor</t>
        </is>
      </c>
      <c r="Q815" t="inlineStr">
        <is>
          <t>CUST-0757</t>
        </is>
      </c>
      <c r="R815" t="n">
        <v>2</v>
      </c>
      <c r="S815" t="inlineStr">
        <is>
          <t>No</t>
        </is>
      </c>
    </row>
    <row r="816">
      <c r="A816" t="inlineStr">
        <is>
          <t>ORD-2507-00815</t>
        </is>
      </c>
      <c r="B816" s="11" t="n">
        <v>45839</v>
      </c>
      <c r="C816" t="inlineStr">
        <is>
          <t>East</t>
        </is>
      </c>
      <c r="D816" t="inlineStr">
        <is>
          <t>Kolkata</t>
        </is>
      </c>
      <c r="E816" t="inlineStr">
        <is>
          <t>Small Business</t>
        </is>
      </c>
      <c r="F816" t="inlineStr">
        <is>
          <t>Direct Sales</t>
        </is>
      </c>
      <c r="G816" t="inlineStr">
        <is>
          <t>Office Supplies</t>
        </is>
      </c>
      <c r="H816" t="inlineStr">
        <is>
          <t>Stapler</t>
        </is>
      </c>
      <c r="I816" t="n">
        <v>3</v>
      </c>
      <c r="J816" s="12" t="n">
        <v>327.59</v>
      </c>
      <c r="K816" s="13" t="n">
        <v>0.03</v>
      </c>
      <c r="L816" s="12" t="n">
        <v>953.29</v>
      </c>
      <c r="M816" s="12" t="n">
        <v>658.46</v>
      </c>
      <c r="N816" s="12" t="n">
        <v>294.83</v>
      </c>
      <c r="O816" t="inlineStr">
        <is>
          <t>Debit Card</t>
        </is>
      </c>
      <c r="P816" t="inlineStr">
        <is>
          <t>Vivaan Gupta</t>
        </is>
      </c>
      <c r="Q816" t="inlineStr">
        <is>
          <t>CUST-0753</t>
        </is>
      </c>
      <c r="R816" t="n">
        <v>3</v>
      </c>
      <c r="S816" t="inlineStr">
        <is>
          <t>Yes</t>
        </is>
      </c>
    </row>
    <row r="817">
      <c r="A817" t="inlineStr">
        <is>
          <t>ORD-2505-00816</t>
        </is>
      </c>
      <c r="B817" s="11" t="n">
        <v>45800</v>
      </c>
      <c r="C817" t="inlineStr">
        <is>
          <t>Central</t>
        </is>
      </c>
      <c r="D817" t="inlineStr">
        <is>
          <t>Bhopal</t>
        </is>
      </c>
      <c r="E817" t="inlineStr">
        <is>
          <t>Education</t>
        </is>
      </c>
      <c r="F817" t="inlineStr">
        <is>
          <t>Direct Sales</t>
        </is>
      </c>
      <c r="G817" t="inlineStr">
        <is>
          <t>Office Supplies</t>
        </is>
      </c>
      <c r="H817" t="inlineStr">
        <is>
          <t>Stapler</t>
        </is>
      </c>
      <c r="I817" t="n">
        <v>12</v>
      </c>
      <c r="J817" s="12" t="n">
        <v>287.09</v>
      </c>
      <c r="K817" s="13" t="n">
        <v>0.03</v>
      </c>
      <c r="L817" s="12" t="n">
        <v>3341.73</v>
      </c>
      <c r="M817" s="12" t="n">
        <v>2308.2</v>
      </c>
      <c r="N817" s="12" t="n">
        <v>1033.53</v>
      </c>
      <c r="O817" t="inlineStr">
        <is>
          <t>UPI</t>
        </is>
      </c>
      <c r="P817" t="inlineStr">
        <is>
          <t>Meera Joshi</t>
        </is>
      </c>
      <c r="Q817" t="inlineStr">
        <is>
          <t>CUST-0169</t>
        </is>
      </c>
      <c r="R817" t="n">
        <v>4</v>
      </c>
      <c r="S817" t="inlineStr">
        <is>
          <t>No</t>
        </is>
      </c>
    </row>
    <row r="818">
      <c r="A818" t="inlineStr">
        <is>
          <t>ORD-2511-00817</t>
        </is>
      </c>
      <c r="B818" s="11" t="n">
        <v>45972</v>
      </c>
      <c r="C818" t="inlineStr">
        <is>
          <t>Central</t>
        </is>
      </c>
      <c r="D818" t="inlineStr">
        <is>
          <t>Nagpur</t>
        </is>
      </c>
      <c r="E818" t="inlineStr">
        <is>
          <t>Education</t>
        </is>
      </c>
      <c r="F818" t="inlineStr">
        <is>
          <t>Direct Sales</t>
        </is>
      </c>
      <c r="G818" t="inlineStr">
        <is>
          <t>Accessories</t>
        </is>
      </c>
      <c r="H818" t="inlineStr">
        <is>
          <t>Laptop Stand</t>
        </is>
      </c>
      <c r="I818" t="n">
        <v>5</v>
      </c>
      <c r="J818" s="12" t="n">
        <v>1967.98</v>
      </c>
      <c r="K818" s="13" t="n">
        <v>0</v>
      </c>
      <c r="L818" s="12" t="n">
        <v>9839.9</v>
      </c>
      <c r="M818" s="12" t="n">
        <v>6887.93</v>
      </c>
      <c r="N818" s="12" t="n">
        <v>2951.97</v>
      </c>
      <c r="O818" t="inlineStr">
        <is>
          <t>UPI</t>
        </is>
      </c>
      <c r="P818" t="inlineStr">
        <is>
          <t>Diya Patel</t>
        </is>
      </c>
      <c r="Q818" t="inlineStr">
        <is>
          <t>CUST-0490</t>
        </is>
      </c>
      <c r="R818" t="n">
        <v>3</v>
      </c>
      <c r="S818" t="inlineStr">
        <is>
          <t>Yes</t>
        </is>
      </c>
    </row>
    <row r="819">
      <c r="A819" t="inlineStr">
        <is>
          <t>ORD-2507-00818</t>
        </is>
      </c>
      <c r="B819" s="11" t="n">
        <v>45854</v>
      </c>
      <c r="C819" t="inlineStr">
        <is>
          <t>Central</t>
        </is>
      </c>
      <c r="D819" t="inlineStr">
        <is>
          <t>Nagpur</t>
        </is>
      </c>
      <c r="E819" t="inlineStr">
        <is>
          <t>Corporate</t>
        </is>
      </c>
      <c r="F819" t="inlineStr">
        <is>
          <t>Direct Sales</t>
        </is>
      </c>
      <c r="G819" t="inlineStr">
        <is>
          <t>Office Supplies</t>
        </is>
      </c>
      <c r="H819" t="inlineStr">
        <is>
          <t>Pen Box</t>
        </is>
      </c>
      <c r="I819" t="n">
        <v>2</v>
      </c>
      <c r="J819" s="12" t="n">
        <v>223.61</v>
      </c>
      <c r="K819" s="13" t="n">
        <v>0.05</v>
      </c>
      <c r="L819" s="12" t="n">
        <v>424.86</v>
      </c>
      <c r="M819" s="12" t="n">
        <v>272.8</v>
      </c>
      <c r="N819" s="12" t="n">
        <v>152.06</v>
      </c>
      <c r="O819" t="inlineStr">
        <is>
          <t>UPI</t>
        </is>
      </c>
      <c r="P819" t="inlineStr">
        <is>
          <t>Diya Patel</t>
        </is>
      </c>
      <c r="Q819" t="inlineStr">
        <is>
          <t>CUST-0138</t>
        </is>
      </c>
      <c r="R819" t="n">
        <v>5</v>
      </c>
      <c r="S819" t="inlineStr">
        <is>
          <t>No</t>
        </is>
      </c>
    </row>
    <row r="820">
      <c r="A820" t="inlineStr">
        <is>
          <t>ORD-2504-00819</t>
        </is>
      </c>
      <c r="B820" s="11" t="n">
        <v>45751</v>
      </c>
      <c r="C820" t="inlineStr">
        <is>
          <t>West</t>
        </is>
      </c>
      <c r="D820" t="inlineStr">
        <is>
          <t>Ahmedabad</t>
        </is>
      </c>
      <c r="E820" t="inlineStr">
        <is>
          <t>Corporate</t>
        </is>
      </c>
      <c r="F820" t="inlineStr">
        <is>
          <t>Online</t>
        </is>
      </c>
      <c r="G820" t="inlineStr">
        <is>
          <t>Furniture</t>
        </is>
      </c>
      <c r="H820" t="inlineStr">
        <is>
          <t>Cabinet</t>
        </is>
      </c>
      <c r="I820" t="n">
        <v>4</v>
      </c>
      <c r="J820" s="12" t="n">
        <v>10038.46</v>
      </c>
      <c r="K820" s="13" t="n">
        <v>0</v>
      </c>
      <c r="L820" s="12" t="n">
        <v>40153.84</v>
      </c>
      <c r="M820" s="12" t="n">
        <v>31320</v>
      </c>
      <c r="N820" s="12" t="n">
        <v>8833.84</v>
      </c>
      <c r="O820" t="inlineStr">
        <is>
          <t>Net Banking</t>
        </is>
      </c>
      <c r="P820" t="inlineStr">
        <is>
          <t>Anaya Rao</t>
        </is>
      </c>
      <c r="Q820" t="inlineStr">
        <is>
          <t>CUST-0631</t>
        </is>
      </c>
      <c r="R820" t="n">
        <v>2</v>
      </c>
      <c r="S820" t="inlineStr">
        <is>
          <t>No</t>
        </is>
      </c>
    </row>
    <row r="821">
      <c r="A821" t="inlineStr">
        <is>
          <t>ORD-2510-00820</t>
        </is>
      </c>
      <c r="B821" s="11" t="n">
        <v>45931</v>
      </c>
      <c r="C821" t="inlineStr">
        <is>
          <t>North</t>
        </is>
      </c>
      <c r="D821" t="inlineStr">
        <is>
          <t>Jaipur</t>
        </is>
      </c>
      <c r="E821" t="inlineStr">
        <is>
          <t>Consumer</t>
        </is>
      </c>
      <c r="F821" t="inlineStr">
        <is>
          <t>Partner</t>
        </is>
      </c>
      <c r="G821" t="inlineStr">
        <is>
          <t>Accessories</t>
        </is>
      </c>
      <c r="H821" t="inlineStr">
        <is>
          <t>Mouse</t>
        </is>
      </c>
      <c r="I821" t="n">
        <v>2</v>
      </c>
      <c r="J821" s="12" t="n">
        <v>945.71</v>
      </c>
      <c r="K821" s="13" t="n">
        <v>0.05</v>
      </c>
      <c r="L821" s="12" t="n">
        <v>1796.85</v>
      </c>
      <c r="M821" s="12" t="n">
        <v>1248.34</v>
      </c>
      <c r="N821" s="12" t="n">
        <v>548.51</v>
      </c>
      <c r="O821" t="inlineStr">
        <is>
          <t>Net Banking</t>
        </is>
      </c>
      <c r="P821" t="inlineStr">
        <is>
          <t>Kabir Singh</t>
        </is>
      </c>
      <c r="Q821" t="inlineStr">
        <is>
          <t>CUST-0383</t>
        </is>
      </c>
      <c r="R821" t="n">
        <v>2</v>
      </c>
      <c r="S821" t="inlineStr">
        <is>
          <t>No</t>
        </is>
      </c>
    </row>
    <row r="822">
      <c r="A822" t="inlineStr">
        <is>
          <t>ORD-2505-00821</t>
        </is>
      </c>
      <c r="B822" s="11" t="n">
        <v>45781</v>
      </c>
      <c r="C822" t="inlineStr">
        <is>
          <t>West</t>
        </is>
      </c>
      <c r="D822" t="inlineStr">
        <is>
          <t>Ahmedabad</t>
        </is>
      </c>
      <c r="E822" t="inlineStr">
        <is>
          <t>Corporate</t>
        </is>
      </c>
      <c r="F822" t="inlineStr">
        <is>
          <t>Online</t>
        </is>
      </c>
      <c r="G822" t="inlineStr">
        <is>
          <t>Technology</t>
        </is>
      </c>
      <c r="H822" t="inlineStr">
        <is>
          <t>Printer</t>
        </is>
      </c>
      <c r="I822" t="n">
        <v>2</v>
      </c>
      <c r="J822" s="12" t="n">
        <v>10867.02</v>
      </c>
      <c r="K822" s="13" t="n">
        <v>0.05</v>
      </c>
      <c r="L822" s="12" t="n">
        <v>20647.34</v>
      </c>
      <c r="M822" s="12" t="n">
        <v>17821.91</v>
      </c>
      <c r="N822" s="12" t="n">
        <v>2825.43</v>
      </c>
      <c r="O822" t="inlineStr">
        <is>
          <t>Debit Card</t>
        </is>
      </c>
      <c r="P822" t="inlineStr">
        <is>
          <t>Ishaan Mehta</t>
        </is>
      </c>
      <c r="Q822" t="inlineStr">
        <is>
          <t>CUST-0403</t>
        </is>
      </c>
      <c r="R822" t="n">
        <v>6</v>
      </c>
      <c r="S822" t="inlineStr">
        <is>
          <t>No</t>
        </is>
      </c>
    </row>
    <row r="823">
      <c r="A823" t="inlineStr">
        <is>
          <t>ORD-2508-00822</t>
        </is>
      </c>
      <c r="B823" s="11" t="n">
        <v>45898</v>
      </c>
      <c r="C823" t="inlineStr">
        <is>
          <t>East</t>
        </is>
      </c>
      <c r="D823" t="inlineStr">
        <is>
          <t>Kolkata</t>
        </is>
      </c>
      <c r="E823" t="inlineStr">
        <is>
          <t>Education</t>
        </is>
      </c>
      <c r="F823" t="inlineStr">
        <is>
          <t>Direct Sales</t>
        </is>
      </c>
      <c r="G823" t="inlineStr">
        <is>
          <t>Technology</t>
        </is>
      </c>
      <c r="H823" t="inlineStr">
        <is>
          <t>Tablet</t>
        </is>
      </c>
      <c r="I823" t="n">
        <v>4</v>
      </c>
      <c r="J823" s="12" t="n">
        <v>21001.77</v>
      </c>
      <c r="K823" s="13" t="n">
        <v>0.15</v>
      </c>
      <c r="L823" s="12" t="n">
        <v>71406.02</v>
      </c>
      <c r="M823" s="12" t="n">
        <v>69725.88</v>
      </c>
      <c r="N823" s="12" t="n">
        <v>1680.14</v>
      </c>
      <c r="O823" t="inlineStr">
        <is>
          <t>Debit Card</t>
        </is>
      </c>
      <c r="P823" t="inlineStr">
        <is>
          <t>Rohan Verma</t>
        </is>
      </c>
      <c r="Q823" t="inlineStr">
        <is>
          <t>CUST-0601</t>
        </is>
      </c>
      <c r="R823" t="n">
        <v>2</v>
      </c>
      <c r="S823" t="inlineStr">
        <is>
          <t>No</t>
        </is>
      </c>
    </row>
    <row r="824">
      <c r="A824" t="inlineStr">
        <is>
          <t>ORD-2406-00823</t>
        </is>
      </c>
      <c r="B824" s="11" t="n">
        <v>45457</v>
      </c>
      <c r="C824" t="inlineStr">
        <is>
          <t>South</t>
        </is>
      </c>
      <c r="D824" t="inlineStr">
        <is>
          <t>Kochi</t>
        </is>
      </c>
      <c r="E824" t="inlineStr">
        <is>
          <t>Consumer</t>
        </is>
      </c>
      <c r="F824" t="inlineStr">
        <is>
          <t>Online</t>
        </is>
      </c>
      <c r="G824" t="inlineStr">
        <is>
          <t>Office Supplies</t>
        </is>
      </c>
      <c r="H824" t="inlineStr">
        <is>
          <t>Paper Ream</t>
        </is>
      </c>
      <c r="I824" t="n">
        <v>3</v>
      </c>
      <c r="J824" s="12" t="n">
        <v>430.89</v>
      </c>
      <c r="K824" s="13" t="n">
        <v>0</v>
      </c>
      <c r="L824" s="12" t="n">
        <v>1292.67</v>
      </c>
      <c r="M824" s="12" t="n">
        <v>969.5</v>
      </c>
      <c r="N824" s="12" t="n">
        <v>323.17</v>
      </c>
      <c r="O824" t="inlineStr">
        <is>
          <t>Cash</t>
        </is>
      </c>
      <c r="P824" t="inlineStr">
        <is>
          <t>Ishaan Mehta</t>
        </is>
      </c>
      <c r="Q824" t="inlineStr">
        <is>
          <t>CUST-0507</t>
        </is>
      </c>
      <c r="R824" t="n">
        <v>6</v>
      </c>
      <c r="S824" t="inlineStr">
        <is>
          <t>No</t>
        </is>
      </c>
    </row>
    <row r="825">
      <c r="A825" t="inlineStr">
        <is>
          <t>ORD-2506-00824</t>
        </is>
      </c>
      <c r="B825" s="11" t="n">
        <v>45812</v>
      </c>
      <c r="C825" t="inlineStr">
        <is>
          <t>North</t>
        </is>
      </c>
      <c r="D825" t="inlineStr">
        <is>
          <t>Chandigarh</t>
        </is>
      </c>
      <c r="E825" t="inlineStr">
        <is>
          <t>Consumer</t>
        </is>
      </c>
      <c r="F825" t="inlineStr">
        <is>
          <t>Direct Sales</t>
        </is>
      </c>
      <c r="G825" t="inlineStr">
        <is>
          <t>Furniture</t>
        </is>
      </c>
      <c r="H825" t="inlineStr">
        <is>
          <t>Desk</t>
        </is>
      </c>
      <c r="I825" t="n">
        <v>2</v>
      </c>
      <c r="J825" s="12" t="n">
        <v>12312.61</v>
      </c>
      <c r="K825" s="13" t="n">
        <v>0.05</v>
      </c>
      <c r="L825" s="12" t="n">
        <v>23393.96</v>
      </c>
      <c r="M825" s="12" t="n">
        <v>18468.92</v>
      </c>
      <c r="N825" s="12" t="n">
        <v>4925.04</v>
      </c>
      <c r="O825" t="inlineStr">
        <is>
          <t>UPI</t>
        </is>
      </c>
      <c r="P825" t="inlineStr">
        <is>
          <t>Tara Kapoor</t>
        </is>
      </c>
      <c r="Q825" t="inlineStr">
        <is>
          <t>CUST-0303</t>
        </is>
      </c>
      <c r="R825" t="n">
        <v>5</v>
      </c>
      <c r="S825" t="inlineStr">
        <is>
          <t>No</t>
        </is>
      </c>
    </row>
    <row r="826">
      <c r="A826" t="inlineStr">
        <is>
          <t>ORD-2502-00825</t>
        </is>
      </c>
      <c r="B826" s="11" t="n">
        <v>45708</v>
      </c>
      <c r="C826" t="inlineStr">
        <is>
          <t>North</t>
        </is>
      </c>
      <c r="D826" t="inlineStr">
        <is>
          <t>Lucknow</t>
        </is>
      </c>
      <c r="E826" t="inlineStr">
        <is>
          <t>Education</t>
        </is>
      </c>
      <c r="F826" t="inlineStr">
        <is>
          <t>Direct Sales</t>
        </is>
      </c>
      <c r="G826" t="inlineStr">
        <is>
          <t>Technology</t>
        </is>
      </c>
      <c r="H826" t="inlineStr">
        <is>
          <t>Printer</t>
        </is>
      </c>
      <c r="I826" t="n">
        <v>1</v>
      </c>
      <c r="J826" s="12" t="n">
        <v>10693.17</v>
      </c>
      <c r="K826" s="13" t="n">
        <v>0.03</v>
      </c>
      <c r="L826" s="12" t="n">
        <v>10372.37</v>
      </c>
      <c r="M826" s="12" t="n">
        <v>8768.4</v>
      </c>
      <c r="N826" s="12" t="n">
        <v>1603.97</v>
      </c>
      <c r="O826" t="inlineStr">
        <is>
          <t>Credit Card</t>
        </is>
      </c>
      <c r="P826" t="inlineStr">
        <is>
          <t>Sara Khan</t>
        </is>
      </c>
      <c r="Q826" t="inlineStr">
        <is>
          <t>CUST-0215</t>
        </is>
      </c>
      <c r="R826" t="n">
        <v>2</v>
      </c>
      <c r="S826" t="inlineStr">
        <is>
          <t>Yes</t>
        </is>
      </c>
    </row>
    <row r="827">
      <c r="A827" t="inlineStr">
        <is>
          <t>ORD-2411-00826</t>
        </is>
      </c>
      <c r="B827" s="11" t="n">
        <v>45603</v>
      </c>
      <c r="C827" t="inlineStr">
        <is>
          <t>East</t>
        </is>
      </c>
      <c r="D827" t="inlineStr">
        <is>
          <t>Guwahati</t>
        </is>
      </c>
      <c r="E827" t="inlineStr">
        <is>
          <t>Consumer</t>
        </is>
      </c>
      <c r="F827" t="inlineStr">
        <is>
          <t>Partner</t>
        </is>
      </c>
      <c r="G827" t="inlineStr">
        <is>
          <t>Technology</t>
        </is>
      </c>
      <c r="H827" t="inlineStr">
        <is>
          <t>Tablet</t>
        </is>
      </c>
      <c r="I827" t="n">
        <v>2</v>
      </c>
      <c r="J827" s="12" t="n">
        <v>20796.93</v>
      </c>
      <c r="K827" s="13" t="n">
        <v>0.1</v>
      </c>
      <c r="L827" s="12" t="n">
        <v>37434.47</v>
      </c>
      <c r="M827" s="12" t="n">
        <v>34522.9</v>
      </c>
      <c r="N827" s="12" t="n">
        <v>2911.57</v>
      </c>
      <c r="O827" t="inlineStr">
        <is>
          <t>UPI</t>
        </is>
      </c>
      <c r="P827" t="inlineStr">
        <is>
          <t>Rohan Verma</t>
        </is>
      </c>
      <c r="Q827" t="inlineStr">
        <is>
          <t>CUST-0686</t>
        </is>
      </c>
      <c r="R827" t="n">
        <v>7</v>
      </c>
      <c r="S827" t="inlineStr">
        <is>
          <t>No</t>
        </is>
      </c>
    </row>
    <row r="828">
      <c r="A828" t="inlineStr">
        <is>
          <t>ORD-2503-00827</t>
        </is>
      </c>
      <c r="B828" s="11" t="n">
        <v>45722</v>
      </c>
      <c r="C828" t="inlineStr">
        <is>
          <t>Central</t>
        </is>
      </c>
      <c r="D828" t="inlineStr">
        <is>
          <t>Bhopal</t>
        </is>
      </c>
      <c r="E828" t="inlineStr">
        <is>
          <t>Consumer</t>
        </is>
      </c>
      <c r="F828" t="inlineStr">
        <is>
          <t>Direct Sales</t>
        </is>
      </c>
      <c r="G828" t="inlineStr">
        <is>
          <t>Office Supplies</t>
        </is>
      </c>
      <c r="H828" t="inlineStr">
        <is>
          <t>Marker Set</t>
        </is>
      </c>
      <c r="I828" t="n">
        <v>8</v>
      </c>
      <c r="J828" s="12" t="n">
        <v>260.63</v>
      </c>
      <c r="K828" s="13" t="n">
        <v>0.2</v>
      </c>
      <c r="L828" s="12" t="n">
        <v>1668.03</v>
      </c>
      <c r="M828" s="12" t="n">
        <v>1355.28</v>
      </c>
      <c r="N828" s="12" t="n">
        <v>312.75</v>
      </c>
      <c r="O828" t="inlineStr">
        <is>
          <t>Debit Card</t>
        </is>
      </c>
      <c r="P828" t="inlineStr">
        <is>
          <t>Tara Kapoor</t>
        </is>
      </c>
      <c r="Q828" t="inlineStr">
        <is>
          <t>CUST-0836</t>
        </is>
      </c>
      <c r="R828" t="n">
        <v>4</v>
      </c>
      <c r="S828" t="inlineStr">
        <is>
          <t>No</t>
        </is>
      </c>
    </row>
    <row r="829">
      <c r="A829" t="inlineStr">
        <is>
          <t>ORD-2412-00828</t>
        </is>
      </c>
      <c r="B829" s="11" t="n">
        <v>45642</v>
      </c>
      <c r="C829" t="inlineStr">
        <is>
          <t>Central</t>
        </is>
      </c>
      <c r="D829" t="inlineStr">
        <is>
          <t>Indore</t>
        </is>
      </c>
      <c r="E829" t="inlineStr">
        <is>
          <t>Education</t>
        </is>
      </c>
      <c r="F829" t="inlineStr">
        <is>
          <t>Direct Sales</t>
        </is>
      </c>
      <c r="G829" t="inlineStr">
        <is>
          <t>Accessories</t>
        </is>
      </c>
      <c r="H829" t="inlineStr">
        <is>
          <t>USB Hub</t>
        </is>
      </c>
      <c r="I829" t="n">
        <v>1</v>
      </c>
      <c r="J829" s="12" t="n">
        <v>1188.28</v>
      </c>
      <c r="K829" s="13" t="n">
        <v>0.15</v>
      </c>
      <c r="L829" s="12" t="n">
        <v>1010.04</v>
      </c>
      <c r="M829" s="12" t="n">
        <v>808.03</v>
      </c>
      <c r="N829" s="12" t="n">
        <v>202.01</v>
      </c>
      <c r="O829" t="inlineStr">
        <is>
          <t>Cash</t>
        </is>
      </c>
      <c r="P829" t="inlineStr">
        <is>
          <t>Rohan Verma</t>
        </is>
      </c>
      <c r="Q829" t="inlineStr">
        <is>
          <t>CUST-0433</t>
        </is>
      </c>
      <c r="R829" t="n">
        <v>4</v>
      </c>
      <c r="S829" t="inlineStr">
        <is>
          <t>No</t>
        </is>
      </c>
    </row>
    <row r="830">
      <c r="A830" t="inlineStr">
        <is>
          <t>ORD-2509-00829</t>
        </is>
      </c>
      <c r="B830" s="11" t="n">
        <v>45920</v>
      </c>
      <c r="C830" t="inlineStr">
        <is>
          <t>South</t>
        </is>
      </c>
      <c r="D830" t="inlineStr">
        <is>
          <t>Chennai</t>
        </is>
      </c>
      <c r="E830" t="inlineStr">
        <is>
          <t>Corporate</t>
        </is>
      </c>
      <c r="F830" t="inlineStr">
        <is>
          <t>Partner</t>
        </is>
      </c>
      <c r="G830" t="inlineStr">
        <is>
          <t>Furniture</t>
        </is>
      </c>
      <c r="H830" t="inlineStr">
        <is>
          <t>Office Chair</t>
        </is>
      </c>
      <c r="I830" t="n">
        <v>3</v>
      </c>
      <c r="J830" s="12" t="n">
        <v>7754.92</v>
      </c>
      <c r="K830" s="13" t="n">
        <v>0</v>
      </c>
      <c r="L830" s="12" t="n">
        <v>23264.76</v>
      </c>
      <c r="M830" s="12" t="n">
        <v>16052.68</v>
      </c>
      <c r="N830" s="12" t="n">
        <v>7212.08</v>
      </c>
      <c r="O830" t="inlineStr">
        <is>
          <t>UPI</t>
        </is>
      </c>
      <c r="P830" t="inlineStr">
        <is>
          <t>Rohan Verma</t>
        </is>
      </c>
      <c r="Q830" t="inlineStr">
        <is>
          <t>CUST-0805</t>
        </is>
      </c>
      <c r="R830" t="n">
        <v>5</v>
      </c>
      <c r="S830" t="inlineStr">
        <is>
          <t>No</t>
        </is>
      </c>
    </row>
    <row r="831">
      <c r="A831" t="inlineStr">
        <is>
          <t>ORD-2505-00830</t>
        </is>
      </c>
      <c r="B831" s="11" t="n">
        <v>45803</v>
      </c>
      <c r="C831" t="inlineStr">
        <is>
          <t>East</t>
        </is>
      </c>
      <c r="D831" t="inlineStr">
        <is>
          <t>Guwahati</t>
        </is>
      </c>
      <c r="E831" t="inlineStr">
        <is>
          <t>Small Business</t>
        </is>
      </c>
      <c r="F831" t="inlineStr">
        <is>
          <t>Partner</t>
        </is>
      </c>
      <c r="G831" t="inlineStr">
        <is>
          <t>Office Supplies</t>
        </is>
      </c>
      <c r="H831" t="inlineStr">
        <is>
          <t>Pen Box</t>
        </is>
      </c>
      <c r="I831" t="n">
        <v>1</v>
      </c>
      <c r="J831" s="12" t="n">
        <v>226.17</v>
      </c>
      <c r="K831" s="13" t="n">
        <v>0.1</v>
      </c>
      <c r="L831" s="12" t="n">
        <v>203.55</v>
      </c>
      <c r="M831" s="12" t="n">
        <v>137.96</v>
      </c>
      <c r="N831" s="12" t="n">
        <v>65.59</v>
      </c>
      <c r="O831" t="inlineStr">
        <is>
          <t>Debit Card</t>
        </is>
      </c>
      <c r="P831" t="inlineStr">
        <is>
          <t>Sara Khan</t>
        </is>
      </c>
      <c r="Q831" t="inlineStr">
        <is>
          <t>CUST-0597</t>
        </is>
      </c>
      <c r="R831" t="n">
        <v>6</v>
      </c>
      <c r="S831" t="inlineStr">
        <is>
          <t>No</t>
        </is>
      </c>
    </row>
    <row r="832">
      <c r="A832" t="inlineStr">
        <is>
          <t>ORD-2502-00831</t>
        </is>
      </c>
      <c r="B832" s="11" t="n">
        <v>45716</v>
      </c>
      <c r="C832" t="inlineStr">
        <is>
          <t>East</t>
        </is>
      </c>
      <c r="D832" t="inlineStr">
        <is>
          <t>Patna</t>
        </is>
      </c>
      <c r="E832" t="inlineStr">
        <is>
          <t>Consumer</t>
        </is>
      </c>
      <c r="F832" t="inlineStr">
        <is>
          <t>Partner</t>
        </is>
      </c>
      <c r="G832" t="inlineStr">
        <is>
          <t>Accessories</t>
        </is>
      </c>
      <c r="H832" t="inlineStr">
        <is>
          <t>Webcam</t>
        </is>
      </c>
      <c r="I832" t="n">
        <v>2</v>
      </c>
      <c r="J832" s="12" t="n">
        <v>3755.5</v>
      </c>
      <c r="K832" s="13" t="n">
        <v>0.2</v>
      </c>
      <c r="L832" s="12" t="n">
        <v>6008.8</v>
      </c>
      <c r="M832" s="12" t="n">
        <v>5708.36</v>
      </c>
      <c r="N832" s="12" t="n">
        <v>300.44</v>
      </c>
      <c r="O832" t="inlineStr">
        <is>
          <t>UPI</t>
        </is>
      </c>
      <c r="P832" t="inlineStr">
        <is>
          <t>Meera Joshi</t>
        </is>
      </c>
      <c r="Q832" t="inlineStr">
        <is>
          <t>CUST-0935</t>
        </is>
      </c>
      <c r="R832" t="n">
        <v>1</v>
      </c>
      <c r="S832" t="inlineStr">
        <is>
          <t>No</t>
        </is>
      </c>
    </row>
    <row r="833">
      <c r="A833" t="inlineStr">
        <is>
          <t>ORD-2404-00832</t>
        </is>
      </c>
      <c r="B833" s="11" t="n">
        <v>45406</v>
      </c>
      <c r="C833" t="inlineStr">
        <is>
          <t>East</t>
        </is>
      </c>
      <c r="D833" t="inlineStr">
        <is>
          <t>Bhubaneswar</t>
        </is>
      </c>
      <c r="E833" t="inlineStr">
        <is>
          <t>Consumer</t>
        </is>
      </c>
      <c r="F833" t="inlineStr">
        <is>
          <t>Retail Store</t>
        </is>
      </c>
      <c r="G833" t="inlineStr">
        <is>
          <t>Technology</t>
        </is>
      </c>
      <c r="H833" t="inlineStr">
        <is>
          <t>Keyboard</t>
        </is>
      </c>
      <c r="I833" t="n">
        <v>3</v>
      </c>
      <c r="J833" s="12" t="n">
        <v>1725.8</v>
      </c>
      <c r="K833" s="13" t="n">
        <v>0</v>
      </c>
      <c r="L833" s="12" t="n">
        <v>5177.4</v>
      </c>
      <c r="M833" s="12" t="n">
        <v>3675.95</v>
      </c>
      <c r="N833" s="12" t="n">
        <v>1501.45</v>
      </c>
      <c r="O833" t="inlineStr">
        <is>
          <t>Net Banking</t>
        </is>
      </c>
      <c r="P833" t="inlineStr">
        <is>
          <t>Kabir Singh</t>
        </is>
      </c>
      <c r="Q833" t="inlineStr">
        <is>
          <t>CUST-0328</t>
        </is>
      </c>
      <c r="R833" t="n">
        <v>6</v>
      </c>
      <c r="S833" t="inlineStr">
        <is>
          <t>No</t>
        </is>
      </c>
    </row>
    <row r="834">
      <c r="A834" t="inlineStr">
        <is>
          <t>ORD-2406-00833</t>
        </is>
      </c>
      <c r="B834" s="11" t="n">
        <v>45462</v>
      </c>
      <c r="C834" t="inlineStr">
        <is>
          <t>West</t>
        </is>
      </c>
      <c r="D834" t="inlineStr">
        <is>
          <t>Mumbai</t>
        </is>
      </c>
      <c r="E834" t="inlineStr">
        <is>
          <t>Education</t>
        </is>
      </c>
      <c r="F834" t="inlineStr">
        <is>
          <t>Partner</t>
        </is>
      </c>
      <c r="G834" t="inlineStr">
        <is>
          <t>Office Supplies</t>
        </is>
      </c>
      <c r="H834" t="inlineStr">
        <is>
          <t>Pen Box</t>
        </is>
      </c>
      <c r="I834" t="n">
        <v>1</v>
      </c>
      <c r="J834" s="12" t="n">
        <v>213.28</v>
      </c>
      <c r="K834" s="13" t="n">
        <v>0.2</v>
      </c>
      <c r="L834" s="12" t="n">
        <v>170.62</v>
      </c>
      <c r="M834" s="12" t="n">
        <v>130.1</v>
      </c>
      <c r="N834" s="12" t="n">
        <v>40.52</v>
      </c>
      <c r="O834" t="inlineStr">
        <is>
          <t>Cash</t>
        </is>
      </c>
      <c r="P834" t="inlineStr">
        <is>
          <t>Anaya Rao</t>
        </is>
      </c>
      <c r="Q834" t="inlineStr">
        <is>
          <t>CUST-0574</t>
        </is>
      </c>
      <c r="R834" t="n">
        <v>2</v>
      </c>
      <c r="S834" t="inlineStr">
        <is>
          <t>No</t>
        </is>
      </c>
    </row>
    <row r="835">
      <c r="A835" t="inlineStr">
        <is>
          <t>ORD-2402-00834</t>
        </is>
      </c>
      <c r="B835" s="11" t="n">
        <v>45334</v>
      </c>
      <c r="C835" t="inlineStr">
        <is>
          <t>Central</t>
        </is>
      </c>
      <c r="D835" t="inlineStr">
        <is>
          <t>Nagpur</t>
        </is>
      </c>
      <c r="E835" t="inlineStr">
        <is>
          <t>Corporate</t>
        </is>
      </c>
      <c r="F835" t="inlineStr">
        <is>
          <t>Direct Sales</t>
        </is>
      </c>
      <c r="G835" t="inlineStr">
        <is>
          <t>Office Supplies</t>
        </is>
      </c>
      <c r="H835" t="inlineStr">
        <is>
          <t>Pen Box</t>
        </is>
      </c>
      <c r="I835" t="n">
        <v>3</v>
      </c>
      <c r="J835" s="12" t="n">
        <v>225.79</v>
      </c>
      <c r="K835" s="13" t="n">
        <v>0.03</v>
      </c>
      <c r="L835" s="12" t="n">
        <v>657.05</v>
      </c>
      <c r="M835" s="12" t="n">
        <v>413.2</v>
      </c>
      <c r="N835" s="12" t="n">
        <v>243.85</v>
      </c>
      <c r="O835" t="inlineStr">
        <is>
          <t>Cash</t>
        </is>
      </c>
      <c r="P835" t="inlineStr">
        <is>
          <t>Anaya Rao</t>
        </is>
      </c>
      <c r="Q835" t="inlineStr">
        <is>
          <t>CUST-0614</t>
        </is>
      </c>
      <c r="R835" t="n">
        <v>5</v>
      </c>
      <c r="S835" t="inlineStr">
        <is>
          <t>No</t>
        </is>
      </c>
    </row>
    <row r="836">
      <c r="A836" t="inlineStr">
        <is>
          <t>ORD-2507-00835</t>
        </is>
      </c>
      <c r="B836" s="11" t="n">
        <v>45858</v>
      </c>
      <c r="C836" t="inlineStr">
        <is>
          <t>Central</t>
        </is>
      </c>
      <c r="D836" t="inlineStr">
        <is>
          <t>Raipur</t>
        </is>
      </c>
      <c r="E836" t="inlineStr">
        <is>
          <t>Small Business</t>
        </is>
      </c>
      <c r="F836" t="inlineStr">
        <is>
          <t>Online</t>
        </is>
      </c>
      <c r="G836" t="inlineStr">
        <is>
          <t>Accessories</t>
        </is>
      </c>
      <c r="H836" t="inlineStr">
        <is>
          <t>Mouse</t>
        </is>
      </c>
      <c r="I836" t="n">
        <v>8</v>
      </c>
      <c r="J836" s="12" t="n">
        <v>856.04</v>
      </c>
      <c r="K836" s="13" t="n">
        <v>0</v>
      </c>
      <c r="L836" s="12" t="n">
        <v>6848.32</v>
      </c>
      <c r="M836" s="12" t="n">
        <v>4519.89</v>
      </c>
      <c r="N836" s="12" t="n">
        <v>2328.43</v>
      </c>
      <c r="O836" t="inlineStr">
        <is>
          <t>Credit Card</t>
        </is>
      </c>
      <c r="P836" t="inlineStr">
        <is>
          <t>Tara Kapoor</t>
        </is>
      </c>
      <c r="Q836" t="inlineStr">
        <is>
          <t>CUST-0917</t>
        </is>
      </c>
      <c r="R836" t="n">
        <v>4</v>
      </c>
      <c r="S836" t="inlineStr">
        <is>
          <t>No</t>
        </is>
      </c>
    </row>
    <row r="837">
      <c r="A837" t="inlineStr">
        <is>
          <t>ORD-2503-00836</t>
        </is>
      </c>
      <c r="B837" s="11" t="n">
        <v>45719</v>
      </c>
      <c r="C837" t="inlineStr">
        <is>
          <t>South</t>
        </is>
      </c>
      <c r="D837" t="inlineStr">
        <is>
          <t>Bengaluru</t>
        </is>
      </c>
      <c r="E837" t="inlineStr">
        <is>
          <t>Consumer</t>
        </is>
      </c>
      <c r="F837" t="inlineStr">
        <is>
          <t>Partner</t>
        </is>
      </c>
      <c r="G837" t="inlineStr">
        <is>
          <t>Furniture</t>
        </is>
      </c>
      <c r="H837" t="inlineStr">
        <is>
          <t>Desk</t>
        </is>
      </c>
      <c r="I837" t="n">
        <v>10</v>
      </c>
      <c r="J837" s="12" t="n">
        <v>12239.27</v>
      </c>
      <c r="K837" s="13" t="n">
        <v>0.1</v>
      </c>
      <c r="L837" s="12" t="n">
        <v>110153.43</v>
      </c>
      <c r="M837" s="12" t="n">
        <v>91794.53</v>
      </c>
      <c r="N837" s="12" t="n">
        <v>18358.9</v>
      </c>
      <c r="O837" t="inlineStr">
        <is>
          <t>UPI</t>
        </is>
      </c>
      <c r="P837" t="inlineStr">
        <is>
          <t>Ishaan Mehta</t>
        </is>
      </c>
      <c r="Q837" t="inlineStr">
        <is>
          <t>CUST-0799</t>
        </is>
      </c>
      <c r="R837" t="n">
        <v>5</v>
      </c>
      <c r="S837" t="inlineStr">
        <is>
          <t>No</t>
        </is>
      </c>
    </row>
    <row r="838">
      <c r="A838" t="inlineStr">
        <is>
          <t>ORD-2403-00837</t>
        </is>
      </c>
      <c r="B838" s="11" t="n">
        <v>45380</v>
      </c>
      <c r="C838" t="inlineStr">
        <is>
          <t>West</t>
        </is>
      </c>
      <c r="D838" t="inlineStr">
        <is>
          <t>Ahmedabad</t>
        </is>
      </c>
      <c r="E838" t="inlineStr">
        <is>
          <t>Corporate</t>
        </is>
      </c>
      <c r="F838" t="inlineStr">
        <is>
          <t>Online</t>
        </is>
      </c>
      <c r="G838" t="inlineStr">
        <is>
          <t>Furniture</t>
        </is>
      </c>
      <c r="H838" t="inlineStr">
        <is>
          <t>Office Chair</t>
        </is>
      </c>
      <c r="I838" t="n">
        <v>2</v>
      </c>
      <c r="J838" s="12" t="n">
        <v>6689.55</v>
      </c>
      <c r="K838" s="13" t="n">
        <v>0.15</v>
      </c>
      <c r="L838" s="12" t="n">
        <v>11372.24</v>
      </c>
      <c r="M838" s="12" t="n">
        <v>9231.58</v>
      </c>
      <c r="N838" s="12" t="n">
        <v>2140.66</v>
      </c>
      <c r="O838" t="inlineStr">
        <is>
          <t>Cash</t>
        </is>
      </c>
      <c r="P838" t="inlineStr">
        <is>
          <t>Kabir Singh</t>
        </is>
      </c>
      <c r="Q838" t="inlineStr">
        <is>
          <t>CUST-0072</t>
        </is>
      </c>
      <c r="R838" t="n">
        <v>3</v>
      </c>
      <c r="S838" t="inlineStr">
        <is>
          <t>No</t>
        </is>
      </c>
    </row>
    <row r="839">
      <c r="A839" t="inlineStr">
        <is>
          <t>ORD-2504-00838</t>
        </is>
      </c>
      <c r="B839" s="11" t="n">
        <v>45769</v>
      </c>
      <c r="C839" t="inlineStr">
        <is>
          <t>West</t>
        </is>
      </c>
      <c r="D839" t="inlineStr">
        <is>
          <t>Surat</t>
        </is>
      </c>
      <c r="E839" t="inlineStr">
        <is>
          <t>Education</t>
        </is>
      </c>
      <c r="F839" t="inlineStr">
        <is>
          <t>Direct Sales</t>
        </is>
      </c>
      <c r="G839" t="inlineStr">
        <is>
          <t>Office Supplies</t>
        </is>
      </c>
      <c r="H839" t="inlineStr">
        <is>
          <t>Notebook Pack</t>
        </is>
      </c>
      <c r="I839" t="n">
        <v>3</v>
      </c>
      <c r="J839" s="12" t="n">
        <v>367.35</v>
      </c>
      <c r="K839" s="13" t="n">
        <v>0</v>
      </c>
      <c r="L839" s="12" t="n">
        <v>1102.05</v>
      </c>
      <c r="M839" s="12" t="n">
        <v>705.3099999999999</v>
      </c>
      <c r="N839" s="12" t="n">
        <v>396.74</v>
      </c>
      <c r="O839" t="inlineStr">
        <is>
          <t>Debit Card</t>
        </is>
      </c>
      <c r="P839" t="inlineStr">
        <is>
          <t>Tara Kapoor</t>
        </is>
      </c>
      <c r="Q839" t="inlineStr">
        <is>
          <t>CUST-0391</t>
        </is>
      </c>
      <c r="R839" t="n">
        <v>4</v>
      </c>
      <c r="S839" t="inlineStr">
        <is>
          <t>No</t>
        </is>
      </c>
    </row>
    <row r="840">
      <c r="A840" t="inlineStr">
        <is>
          <t>ORD-2510-00839</t>
        </is>
      </c>
      <c r="B840" s="11" t="n">
        <v>45946</v>
      </c>
      <c r="C840" t="inlineStr">
        <is>
          <t>North</t>
        </is>
      </c>
      <c r="D840" t="inlineStr">
        <is>
          <t>Chandigarh</t>
        </is>
      </c>
      <c r="E840" t="inlineStr">
        <is>
          <t>Corporate</t>
        </is>
      </c>
      <c r="F840" t="inlineStr">
        <is>
          <t>Partner</t>
        </is>
      </c>
      <c r="G840" t="inlineStr">
        <is>
          <t>Accessories</t>
        </is>
      </c>
      <c r="H840" t="inlineStr">
        <is>
          <t>USB Hub</t>
        </is>
      </c>
      <c r="I840" t="n">
        <v>3</v>
      </c>
      <c r="J840" s="12" t="n">
        <v>1277.62</v>
      </c>
      <c r="K840" s="13" t="n">
        <v>0.05</v>
      </c>
      <c r="L840" s="12" t="n">
        <v>3641.22</v>
      </c>
      <c r="M840" s="12" t="n">
        <v>2606.34</v>
      </c>
      <c r="N840" s="12" t="n">
        <v>1034.88</v>
      </c>
      <c r="O840" t="inlineStr">
        <is>
          <t>UPI</t>
        </is>
      </c>
      <c r="P840" t="inlineStr">
        <is>
          <t>Ishaan Mehta</t>
        </is>
      </c>
      <c r="Q840" t="inlineStr">
        <is>
          <t>CUST-0005</t>
        </is>
      </c>
      <c r="R840" t="n">
        <v>6</v>
      </c>
      <c r="S840" t="inlineStr">
        <is>
          <t>No</t>
        </is>
      </c>
    </row>
    <row r="841">
      <c r="A841" t="inlineStr">
        <is>
          <t>ORD-2401-00840</t>
        </is>
      </c>
      <c r="B841" s="11" t="n">
        <v>45301</v>
      </c>
      <c r="C841" t="inlineStr">
        <is>
          <t>Central</t>
        </is>
      </c>
      <c r="D841" t="inlineStr">
        <is>
          <t>Bhopal</t>
        </is>
      </c>
      <c r="E841" t="inlineStr">
        <is>
          <t>Small Business</t>
        </is>
      </c>
      <c r="F841" t="inlineStr">
        <is>
          <t>Online</t>
        </is>
      </c>
      <c r="G841" t="inlineStr">
        <is>
          <t>Accessories</t>
        </is>
      </c>
      <c r="H841" t="inlineStr">
        <is>
          <t>Webcam</t>
        </is>
      </c>
      <c r="I841" t="n">
        <v>1</v>
      </c>
      <c r="J841" s="12" t="n">
        <v>3606.1</v>
      </c>
      <c r="K841" s="13" t="n">
        <v>0.1</v>
      </c>
      <c r="L841" s="12" t="n">
        <v>3245.49</v>
      </c>
      <c r="M841" s="12" t="n">
        <v>2740.64</v>
      </c>
      <c r="N841" s="12" t="n">
        <v>504.85</v>
      </c>
      <c r="O841" t="inlineStr">
        <is>
          <t>UPI</t>
        </is>
      </c>
      <c r="P841" t="inlineStr">
        <is>
          <t>Aarav Sharma</t>
        </is>
      </c>
      <c r="Q841" t="inlineStr">
        <is>
          <t>CUST-0385</t>
        </is>
      </c>
      <c r="R841" t="n">
        <v>2</v>
      </c>
      <c r="S841" t="inlineStr">
        <is>
          <t>No</t>
        </is>
      </c>
    </row>
    <row r="842">
      <c r="A842" t="inlineStr">
        <is>
          <t>ORD-2408-00841</t>
        </is>
      </c>
      <c r="B842" s="11" t="n">
        <v>45516</v>
      </c>
      <c r="C842" t="inlineStr">
        <is>
          <t>North</t>
        </is>
      </c>
      <c r="D842" t="inlineStr">
        <is>
          <t>Chandigarh</t>
        </is>
      </c>
      <c r="E842" t="inlineStr">
        <is>
          <t>Education</t>
        </is>
      </c>
      <c r="F842" t="inlineStr">
        <is>
          <t>Direct Sales</t>
        </is>
      </c>
      <c r="G842" t="inlineStr">
        <is>
          <t>Technology</t>
        </is>
      </c>
      <c r="H842" t="inlineStr">
        <is>
          <t>Laptop</t>
        </is>
      </c>
      <c r="I842" t="n">
        <v>4</v>
      </c>
      <c r="J842" s="12" t="n">
        <v>48203.33</v>
      </c>
      <c r="K842" s="13" t="n">
        <v>0.1</v>
      </c>
      <c r="L842" s="12" t="n">
        <v>173531.99</v>
      </c>
      <c r="M842" s="12" t="n">
        <v>165819.46</v>
      </c>
      <c r="N842" s="12" t="n">
        <v>7712.53</v>
      </c>
      <c r="O842" t="inlineStr">
        <is>
          <t>Debit Card</t>
        </is>
      </c>
      <c r="P842" t="inlineStr">
        <is>
          <t>Aarav Sharma</t>
        </is>
      </c>
      <c r="Q842" t="inlineStr">
        <is>
          <t>CUST-0363</t>
        </is>
      </c>
      <c r="R842" t="n">
        <v>8</v>
      </c>
      <c r="S842" t="inlineStr">
        <is>
          <t>No</t>
        </is>
      </c>
    </row>
    <row r="843">
      <c r="A843" t="inlineStr">
        <is>
          <t>ORD-2402-00842</t>
        </is>
      </c>
      <c r="B843" s="11" t="n">
        <v>45330</v>
      </c>
      <c r="C843" t="inlineStr">
        <is>
          <t>East</t>
        </is>
      </c>
      <c r="D843" t="inlineStr">
        <is>
          <t>Bhubaneswar</t>
        </is>
      </c>
      <c r="E843" t="inlineStr">
        <is>
          <t>Small Business</t>
        </is>
      </c>
      <c r="F843" t="inlineStr">
        <is>
          <t>Online</t>
        </is>
      </c>
      <c r="G843" t="inlineStr">
        <is>
          <t>Office Supplies</t>
        </is>
      </c>
      <c r="H843" t="inlineStr">
        <is>
          <t>Pen Box</t>
        </is>
      </c>
      <c r="I843" t="n">
        <v>5</v>
      </c>
      <c r="J843" s="12" t="n">
        <v>203.08</v>
      </c>
      <c r="K843" s="13" t="n">
        <v>0.15</v>
      </c>
      <c r="L843" s="12" t="n">
        <v>863.09</v>
      </c>
      <c r="M843" s="12" t="n">
        <v>619.39</v>
      </c>
      <c r="N843" s="12" t="n">
        <v>243.7</v>
      </c>
      <c r="O843" t="inlineStr">
        <is>
          <t>Net Banking</t>
        </is>
      </c>
      <c r="P843" t="inlineStr">
        <is>
          <t>Anaya Rao</t>
        </is>
      </c>
      <c r="Q843" t="inlineStr">
        <is>
          <t>CUST-0382</t>
        </is>
      </c>
      <c r="R843" t="n">
        <v>6</v>
      </c>
      <c r="S843" t="inlineStr">
        <is>
          <t>No</t>
        </is>
      </c>
    </row>
    <row r="844">
      <c r="A844" t="inlineStr">
        <is>
          <t>ORD-2408-00843</t>
        </is>
      </c>
      <c r="B844" s="11" t="n">
        <v>45534</v>
      </c>
      <c r="C844" t="inlineStr">
        <is>
          <t>Central</t>
        </is>
      </c>
      <c r="D844" t="inlineStr">
        <is>
          <t>Indore</t>
        </is>
      </c>
      <c r="E844" t="inlineStr">
        <is>
          <t>Small Business</t>
        </is>
      </c>
      <c r="F844" t="inlineStr">
        <is>
          <t>Retail Store</t>
        </is>
      </c>
      <c r="G844" t="inlineStr">
        <is>
          <t>Furniture</t>
        </is>
      </c>
      <c r="H844" t="inlineStr">
        <is>
          <t>Office Chair</t>
        </is>
      </c>
      <c r="I844" t="n">
        <v>4</v>
      </c>
      <c r="J844" s="12" t="n">
        <v>6683.79</v>
      </c>
      <c r="K844" s="13" t="n">
        <v>0.03</v>
      </c>
      <c r="L844" s="12" t="n">
        <v>25933.11</v>
      </c>
      <c r="M844" s="12" t="n">
        <v>18447.26</v>
      </c>
      <c r="N844" s="12" t="n">
        <v>7485.85</v>
      </c>
      <c r="O844" t="inlineStr">
        <is>
          <t>UPI</t>
        </is>
      </c>
      <c r="P844" t="inlineStr">
        <is>
          <t>Diya Patel</t>
        </is>
      </c>
      <c r="Q844" t="inlineStr">
        <is>
          <t>CUST-0238</t>
        </is>
      </c>
      <c r="R844" t="n">
        <v>1</v>
      </c>
      <c r="S844" t="inlineStr">
        <is>
          <t>Yes</t>
        </is>
      </c>
    </row>
    <row r="845">
      <c r="A845" t="inlineStr">
        <is>
          <t>ORD-2411-00844</t>
        </is>
      </c>
      <c r="B845" s="11" t="n">
        <v>45602</v>
      </c>
      <c r="C845" t="inlineStr">
        <is>
          <t>North</t>
        </is>
      </c>
      <c r="D845" t="inlineStr">
        <is>
          <t>Delhi</t>
        </is>
      </c>
      <c r="E845" t="inlineStr">
        <is>
          <t>Corporate</t>
        </is>
      </c>
      <c r="F845" t="inlineStr">
        <is>
          <t>Direct Sales</t>
        </is>
      </c>
      <c r="G845" t="inlineStr">
        <is>
          <t>Accessories</t>
        </is>
      </c>
      <c r="H845" t="inlineStr">
        <is>
          <t>Webcam</t>
        </is>
      </c>
      <c r="I845" t="n">
        <v>4</v>
      </c>
      <c r="J845" s="12" t="n">
        <v>3523.89</v>
      </c>
      <c r="K845" s="13" t="n">
        <v>0.05</v>
      </c>
      <c r="L845" s="12" t="n">
        <v>13390.78</v>
      </c>
      <c r="M845" s="12" t="n">
        <v>10712.63</v>
      </c>
      <c r="N845" s="12" t="n">
        <v>2678.15</v>
      </c>
      <c r="O845" t="inlineStr">
        <is>
          <t>UPI</t>
        </is>
      </c>
      <c r="P845" t="inlineStr">
        <is>
          <t>Ishaan Mehta</t>
        </is>
      </c>
      <c r="Q845" t="inlineStr">
        <is>
          <t>CUST-0872</t>
        </is>
      </c>
      <c r="R845" t="n">
        <v>4</v>
      </c>
      <c r="S845" t="inlineStr">
        <is>
          <t>No</t>
        </is>
      </c>
    </row>
    <row r="846">
      <c r="A846" t="inlineStr">
        <is>
          <t>ORD-2404-00845</t>
        </is>
      </c>
      <c r="B846" s="11" t="n">
        <v>45411</v>
      </c>
      <c r="C846" t="inlineStr">
        <is>
          <t>East</t>
        </is>
      </c>
      <c r="D846" t="inlineStr">
        <is>
          <t>Patna</t>
        </is>
      </c>
      <c r="E846" t="inlineStr">
        <is>
          <t>Corporate</t>
        </is>
      </c>
      <c r="F846" t="inlineStr">
        <is>
          <t>Partner</t>
        </is>
      </c>
      <c r="G846" t="inlineStr">
        <is>
          <t>Accessories</t>
        </is>
      </c>
      <c r="H846" t="inlineStr">
        <is>
          <t>Laptop Stand</t>
        </is>
      </c>
      <c r="I846" t="n">
        <v>3</v>
      </c>
      <c r="J846" s="12" t="n">
        <v>2008.27</v>
      </c>
      <c r="K846" s="13" t="n">
        <v>0.15</v>
      </c>
      <c r="L846" s="12" t="n">
        <v>5121.09</v>
      </c>
      <c r="M846" s="12" t="n">
        <v>4217.37</v>
      </c>
      <c r="N846" s="12" t="n">
        <v>903.72</v>
      </c>
      <c r="O846" t="inlineStr">
        <is>
          <t>Debit Card</t>
        </is>
      </c>
      <c r="P846" t="inlineStr">
        <is>
          <t>Kabir Singh</t>
        </is>
      </c>
      <c r="Q846" t="inlineStr">
        <is>
          <t>CUST-0123</t>
        </is>
      </c>
      <c r="R846" t="n">
        <v>4</v>
      </c>
      <c r="S846" t="inlineStr">
        <is>
          <t>Yes</t>
        </is>
      </c>
    </row>
    <row r="847">
      <c r="A847" t="inlineStr">
        <is>
          <t>ORD-2405-00846</t>
        </is>
      </c>
      <c r="B847" s="11" t="n">
        <v>45434</v>
      </c>
      <c r="C847" t="inlineStr">
        <is>
          <t>North</t>
        </is>
      </c>
      <c r="D847" t="inlineStr">
        <is>
          <t>Delhi</t>
        </is>
      </c>
      <c r="E847" t="inlineStr">
        <is>
          <t>Small Business</t>
        </is>
      </c>
      <c r="F847" t="inlineStr">
        <is>
          <t>Partner</t>
        </is>
      </c>
      <c r="G847" t="inlineStr">
        <is>
          <t>Furniture</t>
        </is>
      </c>
      <c r="H847" t="inlineStr">
        <is>
          <t>Bookshelf</t>
        </is>
      </c>
      <c r="I847" t="n">
        <v>4</v>
      </c>
      <c r="J847" s="12" t="n">
        <v>6366.39</v>
      </c>
      <c r="K847" s="13" t="n">
        <v>0.2</v>
      </c>
      <c r="L847" s="12" t="n">
        <v>20372.45</v>
      </c>
      <c r="M847" s="12" t="n">
        <v>18589.86</v>
      </c>
      <c r="N847" s="12" t="n">
        <v>1782.59</v>
      </c>
      <c r="O847" t="inlineStr">
        <is>
          <t>UPI</t>
        </is>
      </c>
      <c r="P847" t="inlineStr">
        <is>
          <t>Kabir Singh</t>
        </is>
      </c>
      <c r="Q847" t="inlineStr">
        <is>
          <t>CUST-0497</t>
        </is>
      </c>
      <c r="R847" t="n">
        <v>3</v>
      </c>
      <c r="S847" t="inlineStr">
        <is>
          <t>No</t>
        </is>
      </c>
    </row>
    <row r="848">
      <c r="A848" t="inlineStr">
        <is>
          <t>ORD-2410-00847</t>
        </is>
      </c>
      <c r="B848" s="11" t="n">
        <v>45592</v>
      </c>
      <c r="C848" t="inlineStr">
        <is>
          <t>West</t>
        </is>
      </c>
      <c r="D848" t="inlineStr">
        <is>
          <t>Pune</t>
        </is>
      </c>
      <c r="E848" t="inlineStr">
        <is>
          <t>Corporate</t>
        </is>
      </c>
      <c r="F848" t="inlineStr">
        <is>
          <t>Partner</t>
        </is>
      </c>
      <c r="G848" t="inlineStr">
        <is>
          <t>Accessories</t>
        </is>
      </c>
      <c r="H848" t="inlineStr">
        <is>
          <t>Laptop Stand</t>
        </is>
      </c>
      <c r="I848" t="n">
        <v>2</v>
      </c>
      <c r="J848" s="12" t="n">
        <v>1741.85</v>
      </c>
      <c r="K848" s="13" t="n">
        <v>0.15</v>
      </c>
      <c r="L848" s="12" t="n">
        <v>2961.14</v>
      </c>
      <c r="M848" s="12" t="n">
        <v>2438.59</v>
      </c>
      <c r="N848" s="12" t="n">
        <v>522.55</v>
      </c>
      <c r="O848" t="inlineStr">
        <is>
          <t>UPI</t>
        </is>
      </c>
      <c r="P848" t="inlineStr">
        <is>
          <t>Sara Khan</t>
        </is>
      </c>
      <c r="Q848" t="inlineStr">
        <is>
          <t>CUST-0049</t>
        </is>
      </c>
      <c r="R848" t="n">
        <v>3</v>
      </c>
      <c r="S848" t="inlineStr">
        <is>
          <t>No</t>
        </is>
      </c>
    </row>
    <row r="849">
      <c r="A849" t="inlineStr">
        <is>
          <t>ORD-2406-00848</t>
        </is>
      </c>
      <c r="B849" s="11" t="n">
        <v>45448</v>
      </c>
      <c r="C849" t="inlineStr">
        <is>
          <t>West</t>
        </is>
      </c>
      <c r="D849" t="inlineStr">
        <is>
          <t>Surat</t>
        </is>
      </c>
      <c r="E849" t="inlineStr">
        <is>
          <t>Education</t>
        </is>
      </c>
      <c r="F849" t="inlineStr">
        <is>
          <t>Partner</t>
        </is>
      </c>
      <c r="G849" t="inlineStr">
        <is>
          <t>Technology</t>
        </is>
      </c>
      <c r="H849" t="inlineStr">
        <is>
          <t>Monitor</t>
        </is>
      </c>
      <c r="I849" t="n">
        <v>4</v>
      </c>
      <c r="J849" s="12" t="n">
        <v>14647.97</v>
      </c>
      <c r="K849" s="13" t="n">
        <v>0.15</v>
      </c>
      <c r="L849" s="12" t="n">
        <v>49803.1</v>
      </c>
      <c r="M849" s="12" t="n">
        <v>46873.5</v>
      </c>
      <c r="N849" s="12" t="n">
        <v>2929.6</v>
      </c>
      <c r="O849" t="inlineStr">
        <is>
          <t>Cash</t>
        </is>
      </c>
      <c r="P849" t="inlineStr">
        <is>
          <t>Vivaan Gupta</t>
        </is>
      </c>
      <c r="Q849" t="inlineStr">
        <is>
          <t>CUST-0536</t>
        </is>
      </c>
      <c r="R849" t="n">
        <v>8</v>
      </c>
      <c r="S849" t="inlineStr">
        <is>
          <t>No</t>
        </is>
      </c>
    </row>
    <row r="850">
      <c r="A850" t="inlineStr">
        <is>
          <t>ORD-2408-00849</t>
        </is>
      </c>
      <c r="B850" s="11" t="n">
        <v>45528</v>
      </c>
      <c r="C850" t="inlineStr">
        <is>
          <t>East</t>
        </is>
      </c>
      <c r="D850" t="inlineStr">
        <is>
          <t>Patna</t>
        </is>
      </c>
      <c r="E850" t="inlineStr">
        <is>
          <t>Corporate</t>
        </is>
      </c>
      <c r="F850" t="inlineStr">
        <is>
          <t>Retail Store</t>
        </is>
      </c>
      <c r="G850" t="inlineStr">
        <is>
          <t>Accessories</t>
        </is>
      </c>
      <c r="H850" t="inlineStr">
        <is>
          <t>Webcam</t>
        </is>
      </c>
      <c r="I850" t="n">
        <v>2</v>
      </c>
      <c r="J850" s="12" t="n">
        <v>3770.34</v>
      </c>
      <c r="K850" s="13" t="n">
        <v>0.1</v>
      </c>
      <c r="L850" s="12" t="n">
        <v>6786.61</v>
      </c>
      <c r="M850" s="12" t="n">
        <v>5730.92</v>
      </c>
      <c r="N850" s="12" t="n">
        <v>1055.69</v>
      </c>
      <c r="O850" t="inlineStr">
        <is>
          <t>Cash</t>
        </is>
      </c>
      <c r="P850" t="inlineStr">
        <is>
          <t>Sara Khan</t>
        </is>
      </c>
      <c r="Q850" t="inlineStr">
        <is>
          <t>CUST-0407</t>
        </is>
      </c>
      <c r="R850" t="n">
        <v>5</v>
      </c>
      <c r="S850" t="inlineStr">
        <is>
          <t>No</t>
        </is>
      </c>
    </row>
    <row r="851">
      <c r="A851" t="inlineStr">
        <is>
          <t>ORD-2403-00850</t>
        </is>
      </c>
      <c r="B851" s="11" t="n">
        <v>45374</v>
      </c>
      <c r="C851" t="inlineStr">
        <is>
          <t>East</t>
        </is>
      </c>
      <c r="D851" t="inlineStr">
        <is>
          <t>Patna</t>
        </is>
      </c>
      <c r="E851" t="inlineStr">
        <is>
          <t>Small Business</t>
        </is>
      </c>
      <c r="F851" t="inlineStr">
        <is>
          <t>Online</t>
        </is>
      </c>
      <c r="G851" t="inlineStr">
        <is>
          <t>Technology</t>
        </is>
      </c>
      <c r="H851" t="inlineStr">
        <is>
          <t>Printer</t>
        </is>
      </c>
      <c r="I851" t="n">
        <v>3</v>
      </c>
      <c r="J851" s="12" t="n">
        <v>11469.3</v>
      </c>
      <c r="K851" s="13" t="n">
        <v>0.03</v>
      </c>
      <c r="L851" s="12" t="n">
        <v>33375.66</v>
      </c>
      <c r="M851" s="12" t="n">
        <v>28214.48</v>
      </c>
      <c r="N851" s="12" t="n">
        <v>5161.18</v>
      </c>
      <c r="O851" t="inlineStr">
        <is>
          <t>UPI</t>
        </is>
      </c>
      <c r="P851" t="inlineStr">
        <is>
          <t>Ishaan Mehta</t>
        </is>
      </c>
      <c r="Q851" t="inlineStr">
        <is>
          <t>CUST-0537</t>
        </is>
      </c>
      <c r="R851" t="n">
        <v>2</v>
      </c>
      <c r="S851" t="inlineStr">
        <is>
          <t>No</t>
        </is>
      </c>
    </row>
    <row r="852">
      <c r="A852" t="inlineStr">
        <is>
          <t>ORD-2511-00851</t>
        </is>
      </c>
      <c r="B852" s="11" t="n">
        <v>45975</v>
      </c>
      <c r="C852" t="inlineStr">
        <is>
          <t>North</t>
        </is>
      </c>
      <c r="D852" t="inlineStr">
        <is>
          <t>Chandigarh</t>
        </is>
      </c>
      <c r="E852" t="inlineStr">
        <is>
          <t>Education</t>
        </is>
      </c>
      <c r="F852" t="inlineStr">
        <is>
          <t>Direct Sales</t>
        </is>
      </c>
      <c r="G852" t="inlineStr">
        <is>
          <t>Technology</t>
        </is>
      </c>
      <c r="H852" t="inlineStr">
        <is>
          <t>Headphones</t>
        </is>
      </c>
      <c r="I852" t="n">
        <v>4</v>
      </c>
      <c r="J852" s="12" t="n">
        <v>3121.1</v>
      </c>
      <c r="K852" s="13" t="n">
        <v>0.15</v>
      </c>
      <c r="L852" s="12" t="n">
        <v>10611.74</v>
      </c>
      <c r="M852" s="12" t="n">
        <v>9238.459999999999</v>
      </c>
      <c r="N852" s="12" t="n">
        <v>1373.28</v>
      </c>
      <c r="O852" t="inlineStr">
        <is>
          <t>Net Banking</t>
        </is>
      </c>
      <c r="P852" t="inlineStr">
        <is>
          <t>Kabir Singh</t>
        </is>
      </c>
      <c r="Q852" t="inlineStr">
        <is>
          <t>CUST-0596</t>
        </is>
      </c>
      <c r="R852" t="n">
        <v>3</v>
      </c>
      <c r="S852" t="inlineStr">
        <is>
          <t>Yes</t>
        </is>
      </c>
    </row>
    <row r="853">
      <c r="A853" t="inlineStr">
        <is>
          <t>ORD-2412-00852</t>
        </is>
      </c>
      <c r="B853" s="11" t="n">
        <v>45656</v>
      </c>
      <c r="C853" t="inlineStr">
        <is>
          <t>South</t>
        </is>
      </c>
      <c r="D853" t="inlineStr">
        <is>
          <t>Chennai</t>
        </is>
      </c>
      <c r="E853" t="inlineStr">
        <is>
          <t>Corporate</t>
        </is>
      </c>
      <c r="F853" t="inlineStr">
        <is>
          <t>Retail Store</t>
        </is>
      </c>
      <c r="G853" t="inlineStr">
        <is>
          <t>Office Supplies</t>
        </is>
      </c>
      <c r="H853" t="inlineStr">
        <is>
          <t>Stapler</t>
        </is>
      </c>
      <c r="I853" t="n">
        <v>2</v>
      </c>
      <c r="J853" s="12" t="n">
        <v>324.21</v>
      </c>
      <c r="K853" s="13" t="n">
        <v>0.25</v>
      </c>
      <c r="L853" s="12" t="n">
        <v>486.31</v>
      </c>
      <c r="M853" s="12" t="n">
        <v>434.44</v>
      </c>
      <c r="N853" s="12" t="n">
        <v>51.87</v>
      </c>
      <c r="O853" t="inlineStr">
        <is>
          <t>Cash</t>
        </is>
      </c>
      <c r="P853" t="inlineStr">
        <is>
          <t>Sara Khan</t>
        </is>
      </c>
      <c r="Q853" t="inlineStr">
        <is>
          <t>CUST-0125</t>
        </is>
      </c>
      <c r="R853" t="n">
        <v>6</v>
      </c>
      <c r="S853" t="inlineStr">
        <is>
          <t>No</t>
        </is>
      </c>
    </row>
    <row r="854">
      <c r="A854" t="inlineStr">
        <is>
          <t>ORD-2401-00853</t>
        </is>
      </c>
      <c r="B854" s="11" t="n">
        <v>45314</v>
      </c>
      <c r="C854" t="inlineStr">
        <is>
          <t>Central</t>
        </is>
      </c>
      <c r="D854" t="inlineStr">
        <is>
          <t>Bhopal</t>
        </is>
      </c>
      <c r="E854" t="inlineStr">
        <is>
          <t>Education</t>
        </is>
      </c>
      <c r="F854" t="inlineStr">
        <is>
          <t>Direct Sales</t>
        </is>
      </c>
      <c r="G854" t="inlineStr">
        <is>
          <t>Accessories</t>
        </is>
      </c>
      <c r="H854" t="inlineStr">
        <is>
          <t>Laptop Stand</t>
        </is>
      </c>
      <c r="I854" t="n">
        <v>3</v>
      </c>
      <c r="J854" s="12" t="n">
        <v>1705.57</v>
      </c>
      <c r="K854" s="13" t="n">
        <v>0</v>
      </c>
      <c r="L854" s="12" t="n">
        <v>5116.71</v>
      </c>
      <c r="M854" s="12" t="n">
        <v>3581.7</v>
      </c>
      <c r="N854" s="12" t="n">
        <v>1535.01</v>
      </c>
      <c r="O854" t="inlineStr">
        <is>
          <t>Debit Card</t>
        </is>
      </c>
      <c r="P854" t="inlineStr">
        <is>
          <t>Meera Joshi</t>
        </is>
      </c>
      <c r="Q854" t="inlineStr">
        <is>
          <t>CUST-0904</t>
        </is>
      </c>
      <c r="R854" t="n">
        <v>2</v>
      </c>
      <c r="S854" t="inlineStr">
        <is>
          <t>No</t>
        </is>
      </c>
    </row>
    <row r="855">
      <c r="A855" t="inlineStr">
        <is>
          <t>ORD-2412-00854</t>
        </is>
      </c>
      <c r="B855" s="11" t="n">
        <v>45656</v>
      </c>
      <c r="C855" t="inlineStr">
        <is>
          <t>Central</t>
        </is>
      </c>
      <c r="D855" t="inlineStr">
        <is>
          <t>Indore</t>
        </is>
      </c>
      <c r="E855" t="inlineStr">
        <is>
          <t>Consumer</t>
        </is>
      </c>
      <c r="F855" t="inlineStr">
        <is>
          <t>Partner</t>
        </is>
      </c>
      <c r="G855" t="inlineStr">
        <is>
          <t>Office Supplies</t>
        </is>
      </c>
      <c r="H855" t="inlineStr">
        <is>
          <t>Notebook Pack</t>
        </is>
      </c>
      <c r="I855" t="n">
        <v>1</v>
      </c>
      <c r="J855" s="12" t="n">
        <v>361.94</v>
      </c>
      <c r="K855" s="13" t="n">
        <v>0.15</v>
      </c>
      <c r="L855" s="12" t="n">
        <v>307.65</v>
      </c>
      <c r="M855" s="12" t="n">
        <v>231.64</v>
      </c>
      <c r="N855" s="12" t="n">
        <v>76.01000000000001</v>
      </c>
      <c r="O855" t="inlineStr">
        <is>
          <t>Net Banking</t>
        </is>
      </c>
      <c r="P855" t="inlineStr">
        <is>
          <t>Anaya Rao</t>
        </is>
      </c>
      <c r="Q855" t="inlineStr">
        <is>
          <t>CUST-0563</t>
        </is>
      </c>
      <c r="R855" t="n">
        <v>4</v>
      </c>
      <c r="S855" t="inlineStr">
        <is>
          <t>No</t>
        </is>
      </c>
    </row>
    <row r="856">
      <c r="A856" t="inlineStr">
        <is>
          <t>ORD-2507-00855</t>
        </is>
      </c>
      <c r="B856" s="11" t="n">
        <v>45840</v>
      </c>
      <c r="C856" t="inlineStr">
        <is>
          <t>South</t>
        </is>
      </c>
      <c r="D856" t="inlineStr">
        <is>
          <t>Chennai</t>
        </is>
      </c>
      <c r="E856" t="inlineStr">
        <is>
          <t>Small Business</t>
        </is>
      </c>
      <c r="F856" t="inlineStr">
        <is>
          <t>Partner</t>
        </is>
      </c>
      <c r="G856" t="inlineStr">
        <is>
          <t>Office Supplies</t>
        </is>
      </c>
      <c r="H856" t="inlineStr">
        <is>
          <t>Notebook Pack</t>
        </is>
      </c>
      <c r="I856" t="n">
        <v>3</v>
      </c>
      <c r="J856" s="12" t="n">
        <v>370.5</v>
      </c>
      <c r="K856" s="13" t="n">
        <v>0.2</v>
      </c>
      <c r="L856" s="12" t="n">
        <v>889.2</v>
      </c>
      <c r="M856" s="12" t="n">
        <v>711.36</v>
      </c>
      <c r="N856" s="12" t="n">
        <v>177.84</v>
      </c>
      <c r="O856" t="inlineStr">
        <is>
          <t>UPI</t>
        </is>
      </c>
      <c r="P856" t="inlineStr">
        <is>
          <t>Meera Joshi</t>
        </is>
      </c>
      <c r="Q856" t="inlineStr">
        <is>
          <t>CUST-0698</t>
        </is>
      </c>
      <c r="R856" t="n">
        <v>4</v>
      </c>
      <c r="S856" t="inlineStr">
        <is>
          <t>No</t>
        </is>
      </c>
    </row>
    <row r="857">
      <c r="A857" t="inlineStr">
        <is>
          <t>ORD-2404-00856</t>
        </is>
      </c>
      <c r="B857" s="11" t="n">
        <v>45398</v>
      </c>
      <c r="C857" t="inlineStr">
        <is>
          <t>East</t>
        </is>
      </c>
      <c r="D857" t="inlineStr">
        <is>
          <t>Patna</t>
        </is>
      </c>
      <c r="E857" t="inlineStr">
        <is>
          <t>Consumer</t>
        </is>
      </c>
      <c r="F857" t="inlineStr">
        <is>
          <t>Retail Store</t>
        </is>
      </c>
      <c r="G857" t="inlineStr">
        <is>
          <t>Office Supplies</t>
        </is>
      </c>
      <c r="H857" t="inlineStr">
        <is>
          <t>Pen Box</t>
        </is>
      </c>
      <c r="I857" t="n">
        <v>8</v>
      </c>
      <c r="J857" s="12" t="n">
        <v>213.97</v>
      </c>
      <c r="K857" s="13" t="n">
        <v>0</v>
      </c>
      <c r="L857" s="12" t="n">
        <v>1711.76</v>
      </c>
      <c r="M857" s="12" t="n">
        <v>1044.17</v>
      </c>
      <c r="N857" s="12" t="n">
        <v>667.59</v>
      </c>
      <c r="O857" t="inlineStr">
        <is>
          <t>Cash</t>
        </is>
      </c>
      <c r="P857" t="inlineStr">
        <is>
          <t>Diya Patel</t>
        </is>
      </c>
      <c r="Q857" t="inlineStr">
        <is>
          <t>CUST-0700</t>
        </is>
      </c>
      <c r="R857" t="n">
        <v>4</v>
      </c>
      <c r="S857" t="inlineStr">
        <is>
          <t>No</t>
        </is>
      </c>
    </row>
    <row r="858">
      <c r="A858" t="inlineStr">
        <is>
          <t>ORD-2504-00857</t>
        </is>
      </c>
      <c r="B858" s="11" t="n">
        <v>45750</v>
      </c>
      <c r="C858" t="inlineStr">
        <is>
          <t>South</t>
        </is>
      </c>
      <c r="D858" t="inlineStr">
        <is>
          <t>Kochi</t>
        </is>
      </c>
      <c r="E858" t="inlineStr">
        <is>
          <t>Corporate</t>
        </is>
      </c>
      <c r="F858" t="inlineStr">
        <is>
          <t>Partner</t>
        </is>
      </c>
      <c r="G858" t="inlineStr">
        <is>
          <t>Office Supplies</t>
        </is>
      </c>
      <c r="H858" t="inlineStr">
        <is>
          <t>Paper Ream</t>
        </is>
      </c>
      <c r="I858" t="n">
        <v>5</v>
      </c>
      <c r="J858" s="12" t="n">
        <v>465.22</v>
      </c>
      <c r="K858" s="13" t="n">
        <v>0.03</v>
      </c>
      <c r="L858" s="12" t="n">
        <v>2256.32</v>
      </c>
      <c r="M858" s="12" t="n">
        <v>1744.58</v>
      </c>
      <c r="N858" s="12" t="n">
        <v>511.74</v>
      </c>
      <c r="O858" t="inlineStr">
        <is>
          <t>Net Banking</t>
        </is>
      </c>
      <c r="P858" t="inlineStr">
        <is>
          <t>Ishaan Mehta</t>
        </is>
      </c>
      <c r="Q858" t="inlineStr">
        <is>
          <t>CUST-0635</t>
        </is>
      </c>
      <c r="R858" t="n">
        <v>4</v>
      </c>
      <c r="S858" t="inlineStr">
        <is>
          <t>No</t>
        </is>
      </c>
    </row>
    <row r="859">
      <c r="A859" t="inlineStr">
        <is>
          <t>ORD-2406-00858</t>
        </is>
      </c>
      <c r="B859" s="11" t="n">
        <v>45456</v>
      </c>
      <c r="C859" t="inlineStr">
        <is>
          <t>West</t>
        </is>
      </c>
      <c r="D859" t="inlineStr">
        <is>
          <t>Pune</t>
        </is>
      </c>
      <c r="E859" t="inlineStr">
        <is>
          <t>Education</t>
        </is>
      </c>
      <c r="F859" t="inlineStr">
        <is>
          <t>Online</t>
        </is>
      </c>
      <c r="G859" t="inlineStr">
        <is>
          <t>Accessories</t>
        </is>
      </c>
      <c r="H859" t="inlineStr">
        <is>
          <t>Mouse</t>
        </is>
      </c>
      <c r="I859" t="n">
        <v>1</v>
      </c>
      <c r="J859" s="12" t="n">
        <v>836.64</v>
      </c>
      <c r="K859" s="13" t="n">
        <v>0.15</v>
      </c>
      <c r="L859" s="12" t="n">
        <v>711.14</v>
      </c>
      <c r="M859" s="12" t="n">
        <v>552.1799999999999</v>
      </c>
      <c r="N859" s="12" t="n">
        <v>158.96</v>
      </c>
      <c r="O859" t="inlineStr">
        <is>
          <t>Cash</t>
        </is>
      </c>
      <c r="P859" t="inlineStr">
        <is>
          <t>Tara Kapoor</t>
        </is>
      </c>
      <c r="Q859" t="inlineStr">
        <is>
          <t>CUST-0146</t>
        </is>
      </c>
      <c r="R859" t="n">
        <v>2</v>
      </c>
      <c r="S859" t="inlineStr">
        <is>
          <t>No</t>
        </is>
      </c>
    </row>
    <row r="860">
      <c r="A860" t="inlineStr">
        <is>
          <t>ORD-2411-00859</t>
        </is>
      </c>
      <c r="B860" s="11" t="n">
        <v>45614</v>
      </c>
      <c r="C860" t="inlineStr">
        <is>
          <t>South</t>
        </is>
      </c>
      <c r="D860" t="inlineStr">
        <is>
          <t>Chennai</t>
        </is>
      </c>
      <c r="E860" t="inlineStr">
        <is>
          <t>Small Business</t>
        </is>
      </c>
      <c r="F860" t="inlineStr">
        <is>
          <t>Partner</t>
        </is>
      </c>
      <c r="G860" t="inlineStr">
        <is>
          <t>Accessories</t>
        </is>
      </c>
      <c r="H860" t="inlineStr">
        <is>
          <t>USB Hub</t>
        </is>
      </c>
      <c r="I860" t="n">
        <v>5</v>
      </c>
      <c r="J860" s="12" t="n">
        <v>1145.2</v>
      </c>
      <c r="K860" s="13" t="n">
        <v>0.03</v>
      </c>
      <c r="L860" s="12" t="n">
        <v>5554.22</v>
      </c>
      <c r="M860" s="12" t="n">
        <v>3893.68</v>
      </c>
      <c r="N860" s="12" t="n">
        <v>1660.54</v>
      </c>
      <c r="O860" t="inlineStr">
        <is>
          <t>UPI</t>
        </is>
      </c>
      <c r="P860" t="inlineStr">
        <is>
          <t>Sara Khan</t>
        </is>
      </c>
      <c r="Q860" t="inlineStr">
        <is>
          <t>CUST-0776</t>
        </is>
      </c>
      <c r="R860" t="n">
        <v>6</v>
      </c>
      <c r="S860" t="inlineStr">
        <is>
          <t>Yes</t>
        </is>
      </c>
    </row>
    <row r="861">
      <c r="A861" t="inlineStr">
        <is>
          <t>ORD-2411-00860</t>
        </is>
      </c>
      <c r="B861" s="11" t="n">
        <v>45624</v>
      </c>
      <c r="C861" t="inlineStr">
        <is>
          <t>North</t>
        </is>
      </c>
      <c r="D861" t="inlineStr">
        <is>
          <t>Jaipur</t>
        </is>
      </c>
      <c r="E861" t="inlineStr">
        <is>
          <t>Corporate</t>
        </is>
      </c>
      <c r="F861" t="inlineStr">
        <is>
          <t>Partner</t>
        </is>
      </c>
      <c r="G861" t="inlineStr">
        <is>
          <t>Technology</t>
        </is>
      </c>
      <c r="H861" t="inlineStr">
        <is>
          <t>Tablet</t>
        </is>
      </c>
      <c r="I861" t="n">
        <v>5</v>
      </c>
      <c r="J861" s="12" t="n">
        <v>22442.99</v>
      </c>
      <c r="K861" s="13" t="n">
        <v>0.03</v>
      </c>
      <c r="L861" s="12" t="n">
        <v>108848.5</v>
      </c>
      <c r="M861" s="12" t="n">
        <v>93138.41</v>
      </c>
      <c r="N861" s="12" t="n">
        <v>15710.09</v>
      </c>
      <c r="O861" t="inlineStr">
        <is>
          <t>Credit Card</t>
        </is>
      </c>
      <c r="P861" t="inlineStr">
        <is>
          <t>Ishaan Mehta</t>
        </is>
      </c>
      <c r="Q861" t="inlineStr">
        <is>
          <t>CUST-0473</t>
        </is>
      </c>
      <c r="R861" t="n">
        <v>3</v>
      </c>
      <c r="S861" t="inlineStr">
        <is>
          <t>No</t>
        </is>
      </c>
    </row>
    <row r="862">
      <c r="A862" t="inlineStr">
        <is>
          <t>ORD-2409-00861</t>
        </is>
      </c>
      <c r="B862" s="11" t="n">
        <v>45555</v>
      </c>
      <c r="C862" t="inlineStr">
        <is>
          <t>North</t>
        </is>
      </c>
      <c r="D862" t="inlineStr">
        <is>
          <t>Chandigarh</t>
        </is>
      </c>
      <c r="E862" t="inlineStr">
        <is>
          <t>Education</t>
        </is>
      </c>
      <c r="F862" t="inlineStr">
        <is>
          <t>Online</t>
        </is>
      </c>
      <c r="G862" t="inlineStr">
        <is>
          <t>Office Supplies</t>
        </is>
      </c>
      <c r="H862" t="inlineStr">
        <is>
          <t>Marker Set</t>
        </is>
      </c>
      <c r="I862" t="n">
        <v>5</v>
      </c>
      <c r="J862" s="12" t="n">
        <v>263.59</v>
      </c>
      <c r="K862" s="13" t="n">
        <v>0.03</v>
      </c>
      <c r="L862" s="12" t="n">
        <v>1278.41</v>
      </c>
      <c r="M862" s="12" t="n">
        <v>856.67</v>
      </c>
      <c r="N862" s="12" t="n">
        <v>421.74</v>
      </c>
      <c r="O862" t="inlineStr">
        <is>
          <t>Debit Card</t>
        </is>
      </c>
      <c r="P862" t="inlineStr">
        <is>
          <t>Diya Patel</t>
        </is>
      </c>
      <c r="Q862" t="inlineStr">
        <is>
          <t>CUST-0267</t>
        </is>
      </c>
      <c r="R862" t="n">
        <v>1</v>
      </c>
      <c r="S862" t="inlineStr">
        <is>
          <t>No</t>
        </is>
      </c>
    </row>
    <row r="863">
      <c r="A863" t="inlineStr">
        <is>
          <t>ORD-2509-00862</t>
        </is>
      </c>
      <c r="B863" s="11" t="n">
        <v>45926</v>
      </c>
      <c r="C863" t="inlineStr">
        <is>
          <t>South</t>
        </is>
      </c>
      <c r="D863" t="inlineStr">
        <is>
          <t>Bengaluru</t>
        </is>
      </c>
      <c r="E863" t="inlineStr">
        <is>
          <t>Consumer</t>
        </is>
      </c>
      <c r="F863" t="inlineStr">
        <is>
          <t>Partner</t>
        </is>
      </c>
      <c r="G863" t="inlineStr">
        <is>
          <t>Office Supplies</t>
        </is>
      </c>
      <c r="H863" t="inlineStr">
        <is>
          <t>Stapler</t>
        </is>
      </c>
      <c r="I863" t="n">
        <v>1</v>
      </c>
      <c r="J863" s="12" t="n">
        <v>280.75</v>
      </c>
      <c r="K863" s="13" t="n">
        <v>0.2</v>
      </c>
      <c r="L863" s="12" t="n">
        <v>224.6</v>
      </c>
      <c r="M863" s="12" t="n">
        <v>188.1</v>
      </c>
      <c r="N863" s="12" t="n">
        <v>36.5</v>
      </c>
      <c r="O863" t="inlineStr">
        <is>
          <t>Credit Card</t>
        </is>
      </c>
      <c r="P863" t="inlineStr">
        <is>
          <t>Vivaan Gupta</t>
        </is>
      </c>
      <c r="Q863" t="inlineStr">
        <is>
          <t>CUST-0340</t>
        </is>
      </c>
      <c r="R863" t="n">
        <v>8</v>
      </c>
      <c r="S863" t="inlineStr">
        <is>
          <t>Yes</t>
        </is>
      </c>
    </row>
    <row r="864">
      <c r="A864" t="inlineStr">
        <is>
          <t>ORD-2403-00863</t>
        </is>
      </c>
      <c r="B864" s="11" t="n">
        <v>45374</v>
      </c>
      <c r="C864" t="inlineStr">
        <is>
          <t>East</t>
        </is>
      </c>
      <c r="D864" t="inlineStr">
        <is>
          <t>Bhubaneswar</t>
        </is>
      </c>
      <c r="E864" t="inlineStr">
        <is>
          <t>Corporate</t>
        </is>
      </c>
      <c r="F864" t="inlineStr">
        <is>
          <t>Online</t>
        </is>
      </c>
      <c r="G864" t="inlineStr">
        <is>
          <t>Office Supplies</t>
        </is>
      </c>
      <c r="H864" t="inlineStr">
        <is>
          <t>Pen Box</t>
        </is>
      </c>
      <c r="I864" t="n">
        <v>4</v>
      </c>
      <c r="J864" s="12" t="n">
        <v>233.69</v>
      </c>
      <c r="K864" s="13" t="n">
        <v>0.1</v>
      </c>
      <c r="L864" s="12" t="n">
        <v>841.28</v>
      </c>
      <c r="M864" s="12" t="n">
        <v>570.2</v>
      </c>
      <c r="N864" s="12" t="n">
        <v>271.08</v>
      </c>
      <c r="O864" t="inlineStr">
        <is>
          <t>Cash</t>
        </is>
      </c>
      <c r="P864" t="inlineStr">
        <is>
          <t>Kabir Singh</t>
        </is>
      </c>
      <c r="Q864" t="inlineStr">
        <is>
          <t>CUST-0707</t>
        </is>
      </c>
      <c r="R864" t="n">
        <v>3</v>
      </c>
      <c r="S864" t="inlineStr">
        <is>
          <t>Yes</t>
        </is>
      </c>
    </row>
    <row r="865">
      <c r="A865" t="inlineStr">
        <is>
          <t>ORD-2410-00864</t>
        </is>
      </c>
      <c r="B865" s="11" t="n">
        <v>45591</v>
      </c>
      <c r="C865" t="inlineStr">
        <is>
          <t>North</t>
        </is>
      </c>
      <c r="D865" t="inlineStr">
        <is>
          <t>Jaipur</t>
        </is>
      </c>
      <c r="E865" t="inlineStr">
        <is>
          <t>Education</t>
        </is>
      </c>
      <c r="F865" t="inlineStr">
        <is>
          <t>Retail Store</t>
        </is>
      </c>
      <c r="G865" t="inlineStr">
        <is>
          <t>Office Supplies</t>
        </is>
      </c>
      <c r="H865" t="inlineStr">
        <is>
          <t>Marker Set</t>
        </is>
      </c>
      <c r="I865" t="n">
        <v>2</v>
      </c>
      <c r="J865" s="12" t="n">
        <v>259.21</v>
      </c>
      <c r="K865" s="13" t="n">
        <v>0.03</v>
      </c>
      <c r="L865" s="12" t="n">
        <v>502.87</v>
      </c>
      <c r="M865" s="12" t="n">
        <v>336.97</v>
      </c>
      <c r="N865" s="12" t="n">
        <v>165.9</v>
      </c>
      <c r="O865" t="inlineStr">
        <is>
          <t>UPI</t>
        </is>
      </c>
      <c r="P865" t="inlineStr">
        <is>
          <t>Tara Kapoor</t>
        </is>
      </c>
      <c r="Q865" t="inlineStr">
        <is>
          <t>CUST-0525</t>
        </is>
      </c>
      <c r="R865" t="n">
        <v>4</v>
      </c>
      <c r="S865" t="inlineStr">
        <is>
          <t>Yes</t>
        </is>
      </c>
    </row>
    <row r="866">
      <c r="A866" t="inlineStr">
        <is>
          <t>ORD-2505-00865</t>
        </is>
      </c>
      <c r="B866" s="11" t="n">
        <v>45788</v>
      </c>
      <c r="C866" t="inlineStr">
        <is>
          <t>East</t>
        </is>
      </c>
      <c r="D866" t="inlineStr">
        <is>
          <t>Bhubaneswar</t>
        </is>
      </c>
      <c r="E866" t="inlineStr">
        <is>
          <t>Corporate</t>
        </is>
      </c>
      <c r="F866" t="inlineStr">
        <is>
          <t>Online</t>
        </is>
      </c>
      <c r="G866" t="inlineStr">
        <is>
          <t>Accessories</t>
        </is>
      </c>
      <c r="H866" t="inlineStr">
        <is>
          <t>Webcam</t>
        </is>
      </c>
      <c r="I866" t="n">
        <v>2</v>
      </c>
      <c r="J866" s="12" t="n">
        <v>3480.15</v>
      </c>
      <c r="K866" s="13" t="n">
        <v>0.05</v>
      </c>
      <c r="L866" s="12" t="n">
        <v>6612.28</v>
      </c>
      <c r="M866" s="12" t="n">
        <v>5289.83</v>
      </c>
      <c r="N866" s="12" t="n">
        <v>1322.45</v>
      </c>
      <c r="O866" t="inlineStr">
        <is>
          <t>Credit Card</t>
        </is>
      </c>
      <c r="P866" t="inlineStr">
        <is>
          <t>Ishaan Mehta</t>
        </is>
      </c>
      <c r="Q866" t="inlineStr">
        <is>
          <t>CUST-0617</t>
        </is>
      </c>
      <c r="R866" t="n">
        <v>10</v>
      </c>
      <c r="S866" t="inlineStr">
        <is>
          <t>No</t>
        </is>
      </c>
    </row>
    <row r="867">
      <c r="A867" t="inlineStr">
        <is>
          <t>ORD-2406-00866</t>
        </is>
      </c>
      <c r="B867" s="11" t="n">
        <v>45445</v>
      </c>
      <c r="C867" t="inlineStr">
        <is>
          <t>North</t>
        </is>
      </c>
      <c r="D867" t="inlineStr">
        <is>
          <t>Jaipur</t>
        </is>
      </c>
      <c r="E867" t="inlineStr">
        <is>
          <t>Education</t>
        </is>
      </c>
      <c r="F867" t="inlineStr">
        <is>
          <t>Online</t>
        </is>
      </c>
      <c r="G867" t="inlineStr">
        <is>
          <t>Technology</t>
        </is>
      </c>
      <c r="H867" t="inlineStr">
        <is>
          <t>Monitor</t>
        </is>
      </c>
      <c r="I867" t="n">
        <v>8</v>
      </c>
      <c r="J867" s="12" t="n">
        <v>14626.74</v>
      </c>
      <c r="K867" s="13" t="n">
        <v>0</v>
      </c>
      <c r="L867" s="12" t="n">
        <v>117013.92</v>
      </c>
      <c r="M867" s="12" t="n">
        <v>93611.14</v>
      </c>
      <c r="N867" s="12" t="n">
        <v>23402.78</v>
      </c>
      <c r="O867" t="inlineStr">
        <is>
          <t>Cash</t>
        </is>
      </c>
      <c r="P867" t="inlineStr">
        <is>
          <t>Ishaan Mehta</t>
        </is>
      </c>
      <c r="Q867" t="inlineStr">
        <is>
          <t>CUST-0413</t>
        </is>
      </c>
      <c r="R867" t="n">
        <v>1</v>
      </c>
      <c r="S867" t="inlineStr">
        <is>
          <t>No</t>
        </is>
      </c>
    </row>
    <row r="868">
      <c r="A868" t="inlineStr">
        <is>
          <t>ORD-2503-00867</t>
        </is>
      </c>
      <c r="B868" s="11" t="n">
        <v>45731</v>
      </c>
      <c r="C868" t="inlineStr">
        <is>
          <t>South</t>
        </is>
      </c>
      <c r="D868" t="inlineStr">
        <is>
          <t>Chennai</t>
        </is>
      </c>
      <c r="E868" t="inlineStr">
        <is>
          <t>Corporate</t>
        </is>
      </c>
      <c r="F868" t="inlineStr">
        <is>
          <t>Direct Sales</t>
        </is>
      </c>
      <c r="G868" t="inlineStr">
        <is>
          <t>Technology</t>
        </is>
      </c>
      <c r="H868" t="inlineStr">
        <is>
          <t>Tablet</t>
        </is>
      </c>
      <c r="I868" t="n">
        <v>3</v>
      </c>
      <c r="J868" s="12" t="n">
        <v>24044.39</v>
      </c>
      <c r="K868" s="13" t="n">
        <v>0.15</v>
      </c>
      <c r="L868" s="12" t="n">
        <v>61313.19</v>
      </c>
      <c r="M868" s="12" t="n">
        <v>59870.53</v>
      </c>
      <c r="N868" s="12" t="n">
        <v>1442.66</v>
      </c>
      <c r="O868" t="inlineStr">
        <is>
          <t>Net Banking</t>
        </is>
      </c>
      <c r="P868" t="inlineStr">
        <is>
          <t>Kabir Singh</t>
        </is>
      </c>
      <c r="Q868" t="inlineStr">
        <is>
          <t>CUST-0149</t>
        </is>
      </c>
      <c r="R868" t="n">
        <v>3</v>
      </c>
      <c r="S868" t="inlineStr">
        <is>
          <t>No</t>
        </is>
      </c>
    </row>
    <row r="869">
      <c r="A869" t="inlineStr">
        <is>
          <t>ORD-2412-00868</t>
        </is>
      </c>
      <c r="B869" s="11" t="n">
        <v>45645</v>
      </c>
      <c r="C869" t="inlineStr">
        <is>
          <t>West</t>
        </is>
      </c>
      <c r="D869" t="inlineStr">
        <is>
          <t>Surat</t>
        </is>
      </c>
      <c r="E869" t="inlineStr">
        <is>
          <t>Consumer</t>
        </is>
      </c>
      <c r="F869" t="inlineStr">
        <is>
          <t>Retail Store</t>
        </is>
      </c>
      <c r="G869" t="inlineStr">
        <is>
          <t>Office Supplies</t>
        </is>
      </c>
      <c r="H869" t="inlineStr">
        <is>
          <t>Marker Set</t>
        </is>
      </c>
      <c r="I869" t="n">
        <v>2</v>
      </c>
      <c r="J869" s="12" t="n">
        <v>241.07</v>
      </c>
      <c r="K869" s="13" t="n">
        <v>0.2</v>
      </c>
      <c r="L869" s="12" t="n">
        <v>385.71</v>
      </c>
      <c r="M869" s="12" t="n">
        <v>313.39</v>
      </c>
      <c r="N869" s="12" t="n">
        <v>72.31999999999999</v>
      </c>
      <c r="O869" t="inlineStr">
        <is>
          <t>UPI</t>
        </is>
      </c>
      <c r="P869" t="inlineStr">
        <is>
          <t>Diya Patel</t>
        </is>
      </c>
      <c r="Q869" t="inlineStr">
        <is>
          <t>CUST-0433</t>
        </is>
      </c>
      <c r="R869" t="n">
        <v>4</v>
      </c>
      <c r="S869" t="inlineStr">
        <is>
          <t>Yes</t>
        </is>
      </c>
    </row>
    <row r="870">
      <c r="A870" t="inlineStr">
        <is>
          <t>ORD-2501-00869</t>
        </is>
      </c>
      <c r="B870" s="11" t="n">
        <v>45682</v>
      </c>
      <c r="C870" t="inlineStr">
        <is>
          <t>North</t>
        </is>
      </c>
      <c r="D870" t="inlineStr">
        <is>
          <t>Delhi</t>
        </is>
      </c>
      <c r="E870" t="inlineStr">
        <is>
          <t>Education</t>
        </is>
      </c>
      <c r="F870" t="inlineStr">
        <is>
          <t>Retail Store</t>
        </is>
      </c>
      <c r="G870" t="inlineStr">
        <is>
          <t>Furniture</t>
        </is>
      </c>
      <c r="H870" t="inlineStr">
        <is>
          <t>Office Chair</t>
        </is>
      </c>
      <c r="I870" t="n">
        <v>3</v>
      </c>
      <c r="J870" s="12" t="n">
        <v>6894.23</v>
      </c>
      <c r="K870" s="13" t="n">
        <v>0</v>
      </c>
      <c r="L870" s="12" t="n">
        <v>20682.69</v>
      </c>
      <c r="M870" s="12" t="n">
        <v>14271.06</v>
      </c>
      <c r="N870" s="12" t="n">
        <v>6411.63</v>
      </c>
      <c r="O870" t="inlineStr">
        <is>
          <t>Cash</t>
        </is>
      </c>
      <c r="P870" t="inlineStr">
        <is>
          <t>Vivaan Gupta</t>
        </is>
      </c>
      <c r="Q870" t="inlineStr">
        <is>
          <t>CUST-0264</t>
        </is>
      </c>
      <c r="R870" t="n">
        <v>2</v>
      </c>
      <c r="S870" t="inlineStr">
        <is>
          <t>No</t>
        </is>
      </c>
    </row>
    <row r="871">
      <c r="A871" t="inlineStr">
        <is>
          <t>ORD-2412-00870</t>
        </is>
      </c>
      <c r="B871" s="11" t="n">
        <v>45652</v>
      </c>
      <c r="C871" t="inlineStr">
        <is>
          <t>North</t>
        </is>
      </c>
      <c r="D871" t="inlineStr">
        <is>
          <t>Lucknow</t>
        </is>
      </c>
      <c r="E871" t="inlineStr">
        <is>
          <t>Consumer</t>
        </is>
      </c>
      <c r="F871" t="inlineStr">
        <is>
          <t>Online</t>
        </is>
      </c>
      <c r="G871" t="inlineStr">
        <is>
          <t>Technology</t>
        </is>
      </c>
      <c r="H871" t="inlineStr">
        <is>
          <t>Headphones</t>
        </is>
      </c>
      <c r="I871" t="n">
        <v>3</v>
      </c>
      <c r="J871" s="12" t="n">
        <v>3011.47</v>
      </c>
      <c r="K871" s="13" t="n">
        <v>0.15</v>
      </c>
      <c r="L871" s="12" t="n">
        <v>7679.25</v>
      </c>
      <c r="M871" s="12" t="n">
        <v>6685.46</v>
      </c>
      <c r="N871" s="12" t="n">
        <v>993.79</v>
      </c>
      <c r="O871" t="inlineStr">
        <is>
          <t>UPI</t>
        </is>
      </c>
      <c r="P871" t="inlineStr">
        <is>
          <t>Kabir Singh</t>
        </is>
      </c>
      <c r="Q871" t="inlineStr">
        <is>
          <t>CUST-0031</t>
        </is>
      </c>
      <c r="R871" t="n">
        <v>5</v>
      </c>
      <c r="S871" t="inlineStr">
        <is>
          <t>Yes</t>
        </is>
      </c>
    </row>
    <row r="872">
      <c r="A872" t="inlineStr">
        <is>
          <t>ORD-2403-00871</t>
        </is>
      </c>
      <c r="B872" s="11" t="n">
        <v>45364</v>
      </c>
      <c r="C872" t="inlineStr">
        <is>
          <t>Central</t>
        </is>
      </c>
      <c r="D872" t="inlineStr">
        <is>
          <t>Nagpur</t>
        </is>
      </c>
      <c r="E872" t="inlineStr">
        <is>
          <t>Small Business</t>
        </is>
      </c>
      <c r="F872" t="inlineStr">
        <is>
          <t>Online</t>
        </is>
      </c>
      <c r="G872" t="inlineStr">
        <is>
          <t>Furniture</t>
        </is>
      </c>
      <c r="H872" t="inlineStr">
        <is>
          <t>Cabinet</t>
        </is>
      </c>
      <c r="I872" t="n">
        <v>1</v>
      </c>
      <c r="J872" s="12" t="n">
        <v>8819.07</v>
      </c>
      <c r="K872" s="13" t="n">
        <v>0.05</v>
      </c>
      <c r="L872" s="12" t="n">
        <v>8378.120000000001</v>
      </c>
      <c r="M872" s="12" t="n">
        <v>6878.87</v>
      </c>
      <c r="N872" s="12" t="n">
        <v>1499.25</v>
      </c>
      <c r="O872" t="inlineStr">
        <is>
          <t>UPI</t>
        </is>
      </c>
      <c r="P872" t="inlineStr">
        <is>
          <t>Aarav Sharma</t>
        </is>
      </c>
      <c r="Q872" t="inlineStr">
        <is>
          <t>CUST-0090</t>
        </is>
      </c>
      <c r="R872" t="n">
        <v>8</v>
      </c>
      <c r="S872" t="inlineStr">
        <is>
          <t>No</t>
        </is>
      </c>
    </row>
    <row r="873">
      <c r="A873" t="inlineStr">
        <is>
          <t>ORD-2412-00872</t>
        </is>
      </c>
      <c r="B873" s="11" t="n">
        <v>45642</v>
      </c>
      <c r="C873" t="inlineStr">
        <is>
          <t>East</t>
        </is>
      </c>
      <c r="D873" t="inlineStr">
        <is>
          <t>Patna</t>
        </is>
      </c>
      <c r="E873" t="inlineStr">
        <is>
          <t>Small Business</t>
        </is>
      </c>
      <c r="F873" t="inlineStr">
        <is>
          <t>Direct Sales</t>
        </is>
      </c>
      <c r="G873" t="inlineStr">
        <is>
          <t>Accessories</t>
        </is>
      </c>
      <c r="H873" t="inlineStr">
        <is>
          <t>Webcam</t>
        </is>
      </c>
      <c r="I873" t="n">
        <v>3</v>
      </c>
      <c r="J873" s="12" t="n">
        <v>3497.08</v>
      </c>
      <c r="K873" s="13" t="n">
        <v>0.15</v>
      </c>
      <c r="L873" s="12" t="n">
        <v>8917.549999999999</v>
      </c>
      <c r="M873" s="12" t="n">
        <v>7973.34</v>
      </c>
      <c r="N873" s="12" t="n">
        <v>944.21</v>
      </c>
      <c r="O873" t="inlineStr">
        <is>
          <t>Debit Card</t>
        </is>
      </c>
      <c r="P873" t="inlineStr">
        <is>
          <t>Aarav Sharma</t>
        </is>
      </c>
      <c r="Q873" t="inlineStr">
        <is>
          <t>CUST-0442</t>
        </is>
      </c>
      <c r="R873" t="n">
        <v>5</v>
      </c>
      <c r="S873" t="inlineStr">
        <is>
          <t>No</t>
        </is>
      </c>
    </row>
    <row r="874">
      <c r="A874" t="inlineStr">
        <is>
          <t>ORD-2510-00873</t>
        </is>
      </c>
      <c r="B874" s="11" t="n">
        <v>45950</v>
      </c>
      <c r="C874" t="inlineStr">
        <is>
          <t>West</t>
        </is>
      </c>
      <c r="D874" t="inlineStr">
        <is>
          <t>Mumbai</t>
        </is>
      </c>
      <c r="E874" t="inlineStr">
        <is>
          <t>Small Business</t>
        </is>
      </c>
      <c r="F874" t="inlineStr">
        <is>
          <t>Partner</t>
        </is>
      </c>
      <c r="G874" t="inlineStr">
        <is>
          <t>Office Supplies</t>
        </is>
      </c>
      <c r="H874" t="inlineStr">
        <is>
          <t>Pen Box</t>
        </is>
      </c>
      <c r="I874" t="n">
        <v>5</v>
      </c>
      <c r="J874" s="12" t="n">
        <v>220.06</v>
      </c>
      <c r="K874" s="13" t="n">
        <v>0.1</v>
      </c>
      <c r="L874" s="12" t="n">
        <v>990.27</v>
      </c>
      <c r="M874" s="12" t="n">
        <v>671.1799999999999</v>
      </c>
      <c r="N874" s="12" t="n">
        <v>319.09</v>
      </c>
      <c r="O874" t="inlineStr">
        <is>
          <t>Net Banking</t>
        </is>
      </c>
      <c r="P874" t="inlineStr">
        <is>
          <t>Vivaan Gupta</t>
        </is>
      </c>
      <c r="Q874" t="inlineStr">
        <is>
          <t>CUST-0213</t>
        </is>
      </c>
      <c r="R874" t="n">
        <v>3</v>
      </c>
      <c r="S874" t="inlineStr">
        <is>
          <t>Yes</t>
        </is>
      </c>
    </row>
    <row r="875">
      <c r="A875" t="inlineStr">
        <is>
          <t>ORD-2503-00874</t>
        </is>
      </c>
      <c r="B875" s="11" t="n">
        <v>45733</v>
      </c>
      <c r="C875" t="inlineStr">
        <is>
          <t>Central</t>
        </is>
      </c>
      <c r="D875" t="inlineStr">
        <is>
          <t>Bhopal</t>
        </is>
      </c>
      <c r="E875" t="inlineStr">
        <is>
          <t>Small Business</t>
        </is>
      </c>
      <c r="F875" t="inlineStr">
        <is>
          <t>Retail Store</t>
        </is>
      </c>
      <c r="G875" t="inlineStr">
        <is>
          <t>Office Supplies</t>
        </is>
      </c>
      <c r="H875" t="inlineStr">
        <is>
          <t>Stapler</t>
        </is>
      </c>
      <c r="I875" t="n">
        <v>10</v>
      </c>
      <c r="J875" s="12" t="n">
        <v>312.51</v>
      </c>
      <c r="K875" s="13" t="n">
        <v>0.2</v>
      </c>
      <c r="L875" s="12" t="n">
        <v>2500.08</v>
      </c>
      <c r="M875" s="12" t="n">
        <v>2093.82</v>
      </c>
      <c r="N875" s="12" t="n">
        <v>406.26</v>
      </c>
      <c r="O875" t="inlineStr">
        <is>
          <t>Credit Card</t>
        </is>
      </c>
      <c r="P875" t="inlineStr">
        <is>
          <t>Vivaan Gupta</t>
        </is>
      </c>
      <c r="Q875" t="inlineStr">
        <is>
          <t>CUST-0671</t>
        </is>
      </c>
      <c r="R875" t="n">
        <v>5</v>
      </c>
      <c r="S875" t="inlineStr">
        <is>
          <t>No</t>
        </is>
      </c>
    </row>
    <row r="876">
      <c r="A876" t="inlineStr">
        <is>
          <t>ORD-2409-00875</t>
        </is>
      </c>
      <c r="B876" s="11" t="n">
        <v>45543</v>
      </c>
      <c r="C876" t="inlineStr">
        <is>
          <t>East</t>
        </is>
      </c>
      <c r="D876" t="inlineStr">
        <is>
          <t>Bhubaneswar</t>
        </is>
      </c>
      <c r="E876" t="inlineStr">
        <is>
          <t>Corporate</t>
        </is>
      </c>
      <c r="F876" t="inlineStr">
        <is>
          <t>Partner</t>
        </is>
      </c>
      <c r="G876" t="inlineStr">
        <is>
          <t>Furniture</t>
        </is>
      </c>
      <c r="H876" t="inlineStr">
        <is>
          <t>Cabinet</t>
        </is>
      </c>
      <c r="I876" t="n">
        <v>3</v>
      </c>
      <c r="J876" s="12" t="n">
        <v>8566.379999999999</v>
      </c>
      <c r="K876" s="13" t="n">
        <v>0</v>
      </c>
      <c r="L876" s="12" t="n">
        <v>25699.14</v>
      </c>
      <c r="M876" s="12" t="n">
        <v>20045.33</v>
      </c>
      <c r="N876" s="12" t="n">
        <v>5653.81</v>
      </c>
      <c r="O876" t="inlineStr">
        <is>
          <t>Debit Card</t>
        </is>
      </c>
      <c r="P876" t="inlineStr">
        <is>
          <t>Aarav Sharma</t>
        </is>
      </c>
      <c r="Q876" t="inlineStr">
        <is>
          <t>CUST-0892</t>
        </is>
      </c>
      <c r="R876" t="n">
        <v>7</v>
      </c>
      <c r="S876" t="inlineStr">
        <is>
          <t>No</t>
        </is>
      </c>
    </row>
    <row r="877">
      <c r="A877" t="inlineStr">
        <is>
          <t>ORD-2404-00876</t>
        </is>
      </c>
      <c r="B877" s="11" t="n">
        <v>45405</v>
      </c>
      <c r="C877" t="inlineStr">
        <is>
          <t>North</t>
        </is>
      </c>
      <c r="D877" t="inlineStr">
        <is>
          <t>Jaipur</t>
        </is>
      </c>
      <c r="E877" t="inlineStr">
        <is>
          <t>Small Business</t>
        </is>
      </c>
      <c r="F877" t="inlineStr">
        <is>
          <t>Retail Store</t>
        </is>
      </c>
      <c r="G877" t="inlineStr">
        <is>
          <t>Technology</t>
        </is>
      </c>
      <c r="H877" t="inlineStr">
        <is>
          <t>Laptop</t>
        </is>
      </c>
      <c r="I877" t="n">
        <v>3</v>
      </c>
      <c r="J877" s="12" t="n">
        <v>46269.86</v>
      </c>
      <c r="K877" s="13" t="n">
        <v>0.1</v>
      </c>
      <c r="L877" s="12" t="n">
        <v>124928.62</v>
      </c>
      <c r="M877" s="12" t="n">
        <v>119376.24</v>
      </c>
      <c r="N877" s="12" t="n">
        <v>5552.38</v>
      </c>
      <c r="O877" t="inlineStr">
        <is>
          <t>UPI</t>
        </is>
      </c>
      <c r="P877" t="inlineStr">
        <is>
          <t>Kabir Singh</t>
        </is>
      </c>
      <c r="Q877" t="inlineStr">
        <is>
          <t>CUST-0470</t>
        </is>
      </c>
      <c r="R877" t="n">
        <v>2</v>
      </c>
      <c r="S877" t="inlineStr">
        <is>
          <t>No</t>
        </is>
      </c>
    </row>
    <row r="878">
      <c r="A878" t="inlineStr">
        <is>
          <t>ORD-2410-00877</t>
        </is>
      </c>
      <c r="B878" s="11" t="n">
        <v>45568</v>
      </c>
      <c r="C878" t="inlineStr">
        <is>
          <t>North</t>
        </is>
      </c>
      <c r="D878" t="inlineStr">
        <is>
          <t>Chandigarh</t>
        </is>
      </c>
      <c r="E878" t="inlineStr">
        <is>
          <t>Corporate</t>
        </is>
      </c>
      <c r="F878" t="inlineStr">
        <is>
          <t>Direct Sales</t>
        </is>
      </c>
      <c r="G878" t="inlineStr">
        <is>
          <t>Office Supplies</t>
        </is>
      </c>
      <c r="H878" t="inlineStr">
        <is>
          <t>Stapler</t>
        </is>
      </c>
      <c r="I878" t="n">
        <v>4</v>
      </c>
      <c r="J878" s="12" t="n">
        <v>319.42</v>
      </c>
      <c r="K878" s="13" t="n">
        <v>0.05</v>
      </c>
      <c r="L878" s="12" t="n">
        <v>1213.8</v>
      </c>
      <c r="M878" s="12" t="n">
        <v>856.05</v>
      </c>
      <c r="N878" s="12" t="n">
        <v>357.75</v>
      </c>
      <c r="O878" t="inlineStr">
        <is>
          <t>Net Banking</t>
        </is>
      </c>
      <c r="P878" t="inlineStr">
        <is>
          <t>Aarav Sharma</t>
        </is>
      </c>
      <c r="Q878" t="inlineStr">
        <is>
          <t>CUST-0587</t>
        </is>
      </c>
      <c r="R878" t="n">
        <v>3</v>
      </c>
      <c r="S878" t="inlineStr">
        <is>
          <t>No</t>
        </is>
      </c>
    </row>
    <row r="879">
      <c r="A879" t="inlineStr">
        <is>
          <t>ORD-2512-00878</t>
        </is>
      </c>
      <c r="B879" s="11" t="n">
        <v>46013</v>
      </c>
      <c r="C879" t="inlineStr">
        <is>
          <t>North</t>
        </is>
      </c>
      <c r="D879" t="inlineStr">
        <is>
          <t>Jaipur</t>
        </is>
      </c>
      <c r="E879" t="inlineStr">
        <is>
          <t>Education</t>
        </is>
      </c>
      <c r="F879" t="inlineStr">
        <is>
          <t>Retail Store</t>
        </is>
      </c>
      <c r="G879" t="inlineStr">
        <is>
          <t>Accessories</t>
        </is>
      </c>
      <c r="H879" t="inlineStr">
        <is>
          <t>Mouse</t>
        </is>
      </c>
      <c r="I879" t="n">
        <v>4</v>
      </c>
      <c r="J879" s="12" t="n">
        <v>848.09</v>
      </c>
      <c r="K879" s="13" t="n">
        <v>0.03</v>
      </c>
      <c r="L879" s="12" t="n">
        <v>3290.59</v>
      </c>
      <c r="M879" s="12" t="n">
        <v>2238.96</v>
      </c>
      <c r="N879" s="12" t="n">
        <v>1051.63</v>
      </c>
      <c r="O879" t="inlineStr">
        <is>
          <t>UPI</t>
        </is>
      </c>
      <c r="P879" t="inlineStr">
        <is>
          <t>Rohan Verma</t>
        </is>
      </c>
      <c r="Q879" t="inlineStr">
        <is>
          <t>CUST-0758</t>
        </is>
      </c>
      <c r="R879" t="n">
        <v>7</v>
      </c>
      <c r="S879" t="inlineStr">
        <is>
          <t>No</t>
        </is>
      </c>
    </row>
    <row r="880">
      <c r="A880" t="inlineStr">
        <is>
          <t>ORD-2507-00879</t>
        </is>
      </c>
      <c r="B880" s="11" t="n">
        <v>45841</v>
      </c>
      <c r="C880" t="inlineStr">
        <is>
          <t>South</t>
        </is>
      </c>
      <c r="D880" t="inlineStr">
        <is>
          <t>Kochi</t>
        </is>
      </c>
      <c r="E880" t="inlineStr">
        <is>
          <t>Corporate</t>
        </is>
      </c>
      <c r="F880" t="inlineStr">
        <is>
          <t>Online</t>
        </is>
      </c>
      <c r="G880" t="inlineStr">
        <is>
          <t>Office Supplies</t>
        </is>
      </c>
      <c r="H880" t="inlineStr">
        <is>
          <t>Marker Set</t>
        </is>
      </c>
      <c r="I880" t="n">
        <v>3</v>
      </c>
      <c r="J880" s="12" t="n">
        <v>275.95</v>
      </c>
      <c r="K880" s="13" t="n">
        <v>0.15</v>
      </c>
      <c r="L880" s="12" t="n">
        <v>703.67</v>
      </c>
      <c r="M880" s="12" t="n">
        <v>538.1</v>
      </c>
      <c r="N880" s="12" t="n">
        <v>165.57</v>
      </c>
      <c r="O880" t="inlineStr">
        <is>
          <t>UPI</t>
        </is>
      </c>
      <c r="P880" t="inlineStr">
        <is>
          <t>Aarav Sharma</t>
        </is>
      </c>
      <c r="Q880" t="inlineStr">
        <is>
          <t>CUST-0773</t>
        </is>
      </c>
      <c r="R880" t="n">
        <v>4</v>
      </c>
      <c r="S880" t="inlineStr">
        <is>
          <t>No</t>
        </is>
      </c>
    </row>
    <row r="881">
      <c r="A881" t="inlineStr">
        <is>
          <t>ORD-2507-00880</t>
        </is>
      </c>
      <c r="B881" s="11" t="n">
        <v>45866</v>
      </c>
      <c r="C881" t="inlineStr">
        <is>
          <t>Central</t>
        </is>
      </c>
      <c r="D881" t="inlineStr">
        <is>
          <t>Nagpur</t>
        </is>
      </c>
      <c r="E881" t="inlineStr">
        <is>
          <t>Small Business</t>
        </is>
      </c>
      <c r="F881" t="inlineStr">
        <is>
          <t>Direct Sales</t>
        </is>
      </c>
      <c r="G881" t="inlineStr">
        <is>
          <t>Office Supplies</t>
        </is>
      </c>
      <c r="H881" t="inlineStr">
        <is>
          <t>File Folder</t>
        </is>
      </c>
      <c r="I881" t="n">
        <v>2</v>
      </c>
      <c r="J881" s="12" t="n">
        <v>102.45</v>
      </c>
      <c r="K881" s="13" t="n">
        <v>0.1</v>
      </c>
      <c r="L881" s="12" t="n">
        <v>184.41</v>
      </c>
      <c r="M881" s="12" t="n">
        <v>118.84</v>
      </c>
      <c r="N881" s="12" t="n">
        <v>65.56999999999999</v>
      </c>
      <c r="O881" t="inlineStr">
        <is>
          <t>UPI</t>
        </is>
      </c>
      <c r="P881" t="inlineStr">
        <is>
          <t>Diya Patel</t>
        </is>
      </c>
      <c r="Q881" t="inlineStr">
        <is>
          <t>CUST-0914</t>
        </is>
      </c>
      <c r="R881" t="n">
        <v>2</v>
      </c>
      <c r="S881" t="inlineStr">
        <is>
          <t>No</t>
        </is>
      </c>
    </row>
    <row r="882">
      <c r="A882" t="inlineStr">
        <is>
          <t>ORD-2503-00881</t>
        </is>
      </c>
      <c r="B882" s="11" t="n">
        <v>45722</v>
      </c>
      <c r="C882" t="inlineStr">
        <is>
          <t>Central</t>
        </is>
      </c>
      <c r="D882" t="inlineStr">
        <is>
          <t>Nagpur</t>
        </is>
      </c>
      <c r="E882" t="inlineStr">
        <is>
          <t>Consumer</t>
        </is>
      </c>
      <c r="F882" t="inlineStr">
        <is>
          <t>Retail Store</t>
        </is>
      </c>
      <c r="G882" t="inlineStr">
        <is>
          <t>Office Supplies</t>
        </is>
      </c>
      <c r="H882" t="inlineStr">
        <is>
          <t>Paper Ream</t>
        </is>
      </c>
      <c r="I882" t="n">
        <v>2</v>
      </c>
      <c r="J882" s="12" t="n">
        <v>414.62</v>
      </c>
      <c r="K882" s="13" t="n">
        <v>0.15</v>
      </c>
      <c r="L882" s="12" t="n">
        <v>704.85</v>
      </c>
      <c r="M882" s="12" t="n">
        <v>621.9299999999999</v>
      </c>
      <c r="N882" s="12" t="n">
        <v>82.92</v>
      </c>
      <c r="O882" t="inlineStr">
        <is>
          <t>Credit Card</t>
        </is>
      </c>
      <c r="P882" t="inlineStr">
        <is>
          <t>Diya Patel</t>
        </is>
      </c>
      <c r="Q882" t="inlineStr">
        <is>
          <t>CUST-0115</t>
        </is>
      </c>
      <c r="R882" t="n">
        <v>4</v>
      </c>
      <c r="S882" t="inlineStr">
        <is>
          <t>No</t>
        </is>
      </c>
    </row>
    <row r="883">
      <c r="A883" t="inlineStr">
        <is>
          <t>ORD-2410-00882</t>
        </is>
      </c>
      <c r="B883" s="11" t="n">
        <v>45579</v>
      </c>
      <c r="C883" t="inlineStr">
        <is>
          <t>East</t>
        </is>
      </c>
      <c r="D883" t="inlineStr">
        <is>
          <t>Guwahati</t>
        </is>
      </c>
      <c r="E883" t="inlineStr">
        <is>
          <t>Small Business</t>
        </is>
      </c>
      <c r="F883" t="inlineStr">
        <is>
          <t>Online</t>
        </is>
      </c>
      <c r="G883" t="inlineStr">
        <is>
          <t>Office Supplies</t>
        </is>
      </c>
      <c r="H883" t="inlineStr">
        <is>
          <t>Notebook Pack</t>
        </is>
      </c>
      <c r="I883" t="n">
        <v>3</v>
      </c>
      <c r="J883" s="12" t="n">
        <v>420.91</v>
      </c>
      <c r="K883" s="13" t="n">
        <v>0.1</v>
      </c>
      <c r="L883" s="12" t="n">
        <v>1136.46</v>
      </c>
      <c r="M883" s="12" t="n">
        <v>808.15</v>
      </c>
      <c r="N883" s="12" t="n">
        <v>328.31</v>
      </c>
      <c r="O883" t="inlineStr">
        <is>
          <t>UPI</t>
        </is>
      </c>
      <c r="P883" t="inlineStr">
        <is>
          <t>Ishaan Mehta</t>
        </is>
      </c>
      <c r="Q883" t="inlineStr">
        <is>
          <t>CUST-0339</t>
        </is>
      </c>
      <c r="R883" t="n">
        <v>4</v>
      </c>
      <c r="S883" t="inlineStr">
        <is>
          <t>No</t>
        </is>
      </c>
    </row>
    <row r="884">
      <c r="A884" t="inlineStr">
        <is>
          <t>ORD-2412-00883</t>
        </is>
      </c>
      <c r="B884" s="11" t="n">
        <v>45627</v>
      </c>
      <c r="C884" t="inlineStr">
        <is>
          <t>Central</t>
        </is>
      </c>
      <c r="D884" t="inlineStr">
        <is>
          <t>Bhopal</t>
        </is>
      </c>
      <c r="E884" t="inlineStr">
        <is>
          <t>Consumer</t>
        </is>
      </c>
      <c r="F884" t="inlineStr">
        <is>
          <t>Direct Sales</t>
        </is>
      </c>
      <c r="G884" t="inlineStr">
        <is>
          <t>Technology</t>
        </is>
      </c>
      <c r="H884" t="inlineStr">
        <is>
          <t>Monitor</t>
        </is>
      </c>
      <c r="I884" t="n">
        <v>4</v>
      </c>
      <c r="J884" s="12" t="n">
        <v>13090.21</v>
      </c>
      <c r="K884" s="13" t="n">
        <v>0.15</v>
      </c>
      <c r="L884" s="12" t="n">
        <v>44506.71</v>
      </c>
      <c r="M884" s="12" t="n">
        <v>41888.67</v>
      </c>
      <c r="N884" s="12" t="n">
        <v>2618.04</v>
      </c>
      <c r="O884" t="inlineStr">
        <is>
          <t>Cash</t>
        </is>
      </c>
      <c r="P884" t="inlineStr">
        <is>
          <t>Anaya Rao</t>
        </is>
      </c>
      <c r="Q884" t="inlineStr">
        <is>
          <t>CUST-0050</t>
        </is>
      </c>
      <c r="R884" t="n">
        <v>5</v>
      </c>
      <c r="S884" t="inlineStr">
        <is>
          <t>Yes</t>
        </is>
      </c>
    </row>
    <row r="885">
      <c r="A885" t="inlineStr">
        <is>
          <t>ORD-2510-00884</t>
        </is>
      </c>
      <c r="B885" s="11" t="n">
        <v>45937</v>
      </c>
      <c r="C885" t="inlineStr">
        <is>
          <t>Central</t>
        </is>
      </c>
      <c r="D885" t="inlineStr">
        <is>
          <t>Bhopal</t>
        </is>
      </c>
      <c r="E885" t="inlineStr">
        <is>
          <t>Education</t>
        </is>
      </c>
      <c r="F885" t="inlineStr">
        <is>
          <t>Online</t>
        </is>
      </c>
      <c r="G885" t="inlineStr">
        <is>
          <t>Furniture</t>
        </is>
      </c>
      <c r="H885" t="inlineStr">
        <is>
          <t>Cabinet</t>
        </is>
      </c>
      <c r="I885" t="n">
        <v>3</v>
      </c>
      <c r="J885" s="12" t="n">
        <v>10302.01</v>
      </c>
      <c r="K885" s="13" t="n">
        <v>0.03</v>
      </c>
      <c r="L885" s="12" t="n">
        <v>29978.85</v>
      </c>
      <c r="M885" s="12" t="n">
        <v>24106.7</v>
      </c>
      <c r="N885" s="12" t="n">
        <v>5872.15</v>
      </c>
      <c r="O885" t="inlineStr">
        <is>
          <t>UPI</t>
        </is>
      </c>
      <c r="P885" t="inlineStr">
        <is>
          <t>Ishaan Mehta</t>
        </is>
      </c>
      <c r="Q885" t="inlineStr">
        <is>
          <t>CUST-0622</t>
        </is>
      </c>
      <c r="R885" t="n">
        <v>5</v>
      </c>
      <c r="S885" t="inlineStr">
        <is>
          <t>No</t>
        </is>
      </c>
    </row>
    <row r="886">
      <c r="A886" t="inlineStr">
        <is>
          <t>ORD-2511-00885</t>
        </is>
      </c>
      <c r="B886" s="11" t="n">
        <v>45980</v>
      </c>
      <c r="C886" t="inlineStr">
        <is>
          <t>North</t>
        </is>
      </c>
      <c r="D886" t="inlineStr">
        <is>
          <t>Chandigarh</t>
        </is>
      </c>
      <c r="E886" t="inlineStr">
        <is>
          <t>Corporate</t>
        </is>
      </c>
      <c r="F886" t="inlineStr">
        <is>
          <t>Direct Sales</t>
        </is>
      </c>
      <c r="G886" t="inlineStr">
        <is>
          <t>Furniture</t>
        </is>
      </c>
      <c r="H886" t="inlineStr">
        <is>
          <t>Desk</t>
        </is>
      </c>
      <c r="I886" t="n">
        <v>4</v>
      </c>
      <c r="J886" s="12" t="n">
        <v>12992.78</v>
      </c>
      <c r="K886" s="13" t="n">
        <v>0.03</v>
      </c>
      <c r="L886" s="12" t="n">
        <v>50411.99</v>
      </c>
      <c r="M886" s="12" t="n">
        <v>38978.34</v>
      </c>
      <c r="N886" s="12" t="n">
        <v>11433.65</v>
      </c>
      <c r="O886" t="inlineStr">
        <is>
          <t>UPI</t>
        </is>
      </c>
      <c r="P886" t="inlineStr">
        <is>
          <t>Vivaan Gupta</t>
        </is>
      </c>
      <c r="Q886" t="inlineStr">
        <is>
          <t>CUST-0536</t>
        </is>
      </c>
      <c r="R886" t="n">
        <v>7</v>
      </c>
      <c r="S886" t="inlineStr">
        <is>
          <t>No</t>
        </is>
      </c>
    </row>
    <row r="887">
      <c r="A887" t="inlineStr">
        <is>
          <t>ORD-2403-00886</t>
        </is>
      </c>
      <c r="B887" s="11" t="n">
        <v>45382</v>
      </c>
      <c r="C887" t="inlineStr">
        <is>
          <t>South</t>
        </is>
      </c>
      <c r="D887" t="inlineStr">
        <is>
          <t>Kochi</t>
        </is>
      </c>
      <c r="E887" t="inlineStr">
        <is>
          <t>Small Business</t>
        </is>
      </c>
      <c r="F887" t="inlineStr">
        <is>
          <t>Direct Sales</t>
        </is>
      </c>
      <c r="G887" t="inlineStr">
        <is>
          <t>Office Supplies</t>
        </is>
      </c>
      <c r="H887" t="inlineStr">
        <is>
          <t>Marker Set</t>
        </is>
      </c>
      <c r="I887" t="n">
        <v>5</v>
      </c>
      <c r="J887" s="12" t="n">
        <v>255.96</v>
      </c>
      <c r="K887" s="13" t="n">
        <v>0.1</v>
      </c>
      <c r="L887" s="12" t="n">
        <v>1151.82</v>
      </c>
      <c r="M887" s="12" t="n">
        <v>831.87</v>
      </c>
      <c r="N887" s="12" t="n">
        <v>319.95</v>
      </c>
      <c r="O887" t="inlineStr">
        <is>
          <t>Cash</t>
        </is>
      </c>
      <c r="P887" t="inlineStr">
        <is>
          <t>Anaya Rao</t>
        </is>
      </c>
      <c r="Q887" t="inlineStr">
        <is>
          <t>CUST-0852</t>
        </is>
      </c>
      <c r="R887" t="n">
        <v>8</v>
      </c>
      <c r="S887" t="inlineStr">
        <is>
          <t>No</t>
        </is>
      </c>
    </row>
    <row r="888">
      <c r="A888" t="inlineStr">
        <is>
          <t>ORD-2402-00887</t>
        </is>
      </c>
      <c r="B888" s="11" t="n">
        <v>45324</v>
      </c>
      <c r="C888" t="inlineStr">
        <is>
          <t>South</t>
        </is>
      </c>
      <c r="D888" t="inlineStr">
        <is>
          <t>Bengaluru</t>
        </is>
      </c>
      <c r="E888" t="inlineStr">
        <is>
          <t>Consumer</t>
        </is>
      </c>
      <c r="F888" t="inlineStr">
        <is>
          <t>Online</t>
        </is>
      </c>
      <c r="G888" t="inlineStr">
        <is>
          <t>Office Supplies</t>
        </is>
      </c>
      <c r="H888" t="inlineStr">
        <is>
          <t>Notebook Pack</t>
        </is>
      </c>
      <c r="I888" t="n">
        <v>4</v>
      </c>
      <c r="J888" s="12" t="n">
        <v>432.93</v>
      </c>
      <c r="K888" s="13" t="n">
        <v>0.15</v>
      </c>
      <c r="L888" s="12" t="n">
        <v>1471.96</v>
      </c>
      <c r="M888" s="12" t="n">
        <v>1108.3</v>
      </c>
      <c r="N888" s="12" t="n">
        <v>363.66</v>
      </c>
      <c r="O888" t="inlineStr">
        <is>
          <t>Credit Card</t>
        </is>
      </c>
      <c r="P888" t="inlineStr">
        <is>
          <t>Kabir Singh</t>
        </is>
      </c>
      <c r="Q888" t="inlineStr">
        <is>
          <t>CUST-0033</t>
        </is>
      </c>
      <c r="R888" t="n">
        <v>2</v>
      </c>
      <c r="S888" t="inlineStr">
        <is>
          <t>Yes</t>
        </is>
      </c>
    </row>
    <row r="889">
      <c r="A889" t="inlineStr">
        <is>
          <t>ORD-2508-00888</t>
        </is>
      </c>
      <c r="B889" s="11" t="n">
        <v>45895</v>
      </c>
      <c r="C889" t="inlineStr">
        <is>
          <t>Central</t>
        </is>
      </c>
      <c r="D889" t="inlineStr">
        <is>
          <t>Bhopal</t>
        </is>
      </c>
      <c r="E889" t="inlineStr">
        <is>
          <t>Corporate</t>
        </is>
      </c>
      <c r="F889" t="inlineStr">
        <is>
          <t>Retail Store</t>
        </is>
      </c>
      <c r="G889" t="inlineStr">
        <is>
          <t>Technology</t>
        </is>
      </c>
      <c r="H889" t="inlineStr">
        <is>
          <t>Tablet</t>
        </is>
      </c>
      <c r="I889" t="n">
        <v>3</v>
      </c>
      <c r="J889" s="12" t="n">
        <v>23044.46</v>
      </c>
      <c r="K889" s="13" t="n">
        <v>0</v>
      </c>
      <c r="L889" s="12" t="n">
        <v>69133.38</v>
      </c>
      <c r="M889" s="12" t="n">
        <v>57380.71</v>
      </c>
      <c r="N889" s="12" t="n">
        <v>11752.67</v>
      </c>
      <c r="O889" t="inlineStr">
        <is>
          <t>Debit Card</t>
        </is>
      </c>
      <c r="P889" t="inlineStr">
        <is>
          <t>Diya Patel</t>
        </is>
      </c>
      <c r="Q889" t="inlineStr">
        <is>
          <t>CUST-0487</t>
        </is>
      </c>
      <c r="R889" t="n">
        <v>1</v>
      </c>
      <c r="S889" t="inlineStr">
        <is>
          <t>Yes</t>
        </is>
      </c>
    </row>
    <row r="890">
      <c r="A890" t="inlineStr">
        <is>
          <t>ORD-2502-00889</t>
        </is>
      </c>
      <c r="B890" s="11" t="n">
        <v>45690</v>
      </c>
      <c r="C890" t="inlineStr">
        <is>
          <t>Central</t>
        </is>
      </c>
      <c r="D890" t="inlineStr">
        <is>
          <t>Nagpur</t>
        </is>
      </c>
      <c r="E890" t="inlineStr">
        <is>
          <t>Corporate</t>
        </is>
      </c>
      <c r="F890" t="inlineStr">
        <is>
          <t>Direct Sales</t>
        </is>
      </c>
      <c r="G890" t="inlineStr">
        <is>
          <t>Furniture</t>
        </is>
      </c>
      <c r="H890" t="inlineStr">
        <is>
          <t>Cabinet</t>
        </is>
      </c>
      <c r="I890" t="n">
        <v>4</v>
      </c>
      <c r="J890" s="12" t="n">
        <v>10074.56</v>
      </c>
      <c r="K890" s="13" t="n">
        <v>0.1</v>
      </c>
      <c r="L890" s="12" t="n">
        <v>36268.42</v>
      </c>
      <c r="M890" s="12" t="n">
        <v>31432.63</v>
      </c>
      <c r="N890" s="12" t="n">
        <v>4835.79</v>
      </c>
      <c r="O890" t="inlineStr">
        <is>
          <t>Credit Card</t>
        </is>
      </c>
      <c r="P890" t="inlineStr">
        <is>
          <t>Tara Kapoor</t>
        </is>
      </c>
      <c r="Q890" t="inlineStr">
        <is>
          <t>CUST-0159</t>
        </is>
      </c>
      <c r="R890" t="n">
        <v>2</v>
      </c>
      <c r="S890" t="inlineStr">
        <is>
          <t>No</t>
        </is>
      </c>
    </row>
    <row r="891">
      <c r="A891" t="inlineStr">
        <is>
          <t>ORD-2507-00890</t>
        </is>
      </c>
      <c r="B891" s="11" t="n">
        <v>45847</v>
      </c>
      <c r="C891" t="inlineStr">
        <is>
          <t>West</t>
        </is>
      </c>
      <c r="D891" t="inlineStr">
        <is>
          <t>Mumbai</t>
        </is>
      </c>
      <c r="E891" t="inlineStr">
        <is>
          <t>Consumer</t>
        </is>
      </c>
      <c r="F891" t="inlineStr">
        <is>
          <t>Retail Store</t>
        </is>
      </c>
      <c r="G891" t="inlineStr">
        <is>
          <t>Accessories</t>
        </is>
      </c>
      <c r="H891" t="inlineStr">
        <is>
          <t>Webcam</t>
        </is>
      </c>
      <c r="I891" t="n">
        <v>1</v>
      </c>
      <c r="J891" s="12" t="n">
        <v>3667.2</v>
      </c>
      <c r="K891" s="13" t="n">
        <v>0.1</v>
      </c>
      <c r="L891" s="12" t="n">
        <v>3300.48</v>
      </c>
      <c r="M891" s="12" t="n">
        <v>2787.07</v>
      </c>
      <c r="N891" s="12" t="n">
        <v>513.41</v>
      </c>
      <c r="O891" t="inlineStr">
        <is>
          <t>Cash</t>
        </is>
      </c>
      <c r="P891" t="inlineStr">
        <is>
          <t>Tara Kapoor</t>
        </is>
      </c>
      <c r="Q891" t="inlineStr">
        <is>
          <t>CUST-0350</t>
        </is>
      </c>
      <c r="R891" t="n">
        <v>1</v>
      </c>
      <c r="S891" t="inlineStr">
        <is>
          <t>No</t>
        </is>
      </c>
    </row>
    <row r="892">
      <c r="A892" t="inlineStr">
        <is>
          <t>ORD-2505-00891</t>
        </is>
      </c>
      <c r="B892" s="11" t="n">
        <v>45795</v>
      </c>
      <c r="C892" t="inlineStr">
        <is>
          <t>West</t>
        </is>
      </c>
      <c r="D892" t="inlineStr">
        <is>
          <t>Ahmedabad</t>
        </is>
      </c>
      <c r="E892" t="inlineStr">
        <is>
          <t>Education</t>
        </is>
      </c>
      <c r="F892" t="inlineStr">
        <is>
          <t>Partner</t>
        </is>
      </c>
      <c r="G892" t="inlineStr">
        <is>
          <t>Technology</t>
        </is>
      </c>
      <c r="H892" t="inlineStr">
        <is>
          <t>Printer</t>
        </is>
      </c>
      <c r="I892" t="n">
        <v>5</v>
      </c>
      <c r="J892" s="12" t="n">
        <v>10094.89</v>
      </c>
      <c r="K892" s="13" t="n">
        <v>0.1</v>
      </c>
      <c r="L892" s="12" t="n">
        <v>45427</v>
      </c>
      <c r="M892" s="12" t="n">
        <v>41389.05</v>
      </c>
      <c r="N892" s="12" t="n">
        <v>4037.95</v>
      </c>
      <c r="O892" t="inlineStr">
        <is>
          <t>Net Banking</t>
        </is>
      </c>
      <c r="P892" t="inlineStr">
        <is>
          <t>Tara Kapoor</t>
        </is>
      </c>
      <c r="Q892" t="inlineStr">
        <is>
          <t>CUST-0244</t>
        </is>
      </c>
      <c r="R892" t="n">
        <v>3</v>
      </c>
      <c r="S892" t="inlineStr">
        <is>
          <t>No</t>
        </is>
      </c>
    </row>
    <row r="893">
      <c r="A893" t="inlineStr">
        <is>
          <t>ORD-2506-00892</t>
        </is>
      </c>
      <c r="B893" s="11" t="n">
        <v>45821</v>
      </c>
      <c r="C893" t="inlineStr">
        <is>
          <t>West</t>
        </is>
      </c>
      <c r="D893" t="inlineStr">
        <is>
          <t>Surat</t>
        </is>
      </c>
      <c r="E893" t="inlineStr">
        <is>
          <t>Education</t>
        </is>
      </c>
      <c r="F893" t="inlineStr">
        <is>
          <t>Partner</t>
        </is>
      </c>
      <c r="G893" t="inlineStr">
        <is>
          <t>Office Supplies</t>
        </is>
      </c>
      <c r="H893" t="inlineStr">
        <is>
          <t>Notebook Pack</t>
        </is>
      </c>
      <c r="I893" t="n">
        <v>2</v>
      </c>
      <c r="J893" s="12" t="n">
        <v>406.74</v>
      </c>
      <c r="K893" s="13" t="n">
        <v>0</v>
      </c>
      <c r="L893" s="12" t="n">
        <v>813.48</v>
      </c>
      <c r="M893" s="12" t="n">
        <v>520.63</v>
      </c>
      <c r="N893" s="12" t="n">
        <v>292.85</v>
      </c>
      <c r="O893" t="inlineStr">
        <is>
          <t>Net Banking</t>
        </is>
      </c>
      <c r="P893" t="inlineStr">
        <is>
          <t>Vivaan Gupta</t>
        </is>
      </c>
      <c r="Q893" t="inlineStr">
        <is>
          <t>CUST-0784</t>
        </is>
      </c>
      <c r="R893" t="n">
        <v>6</v>
      </c>
      <c r="S893" t="inlineStr">
        <is>
          <t>Yes</t>
        </is>
      </c>
    </row>
    <row r="894">
      <c r="A894" t="inlineStr">
        <is>
          <t>ORD-2501-00893</t>
        </is>
      </c>
      <c r="B894" s="11" t="n">
        <v>45677</v>
      </c>
      <c r="C894" t="inlineStr">
        <is>
          <t>West</t>
        </is>
      </c>
      <c r="D894" t="inlineStr">
        <is>
          <t>Pune</t>
        </is>
      </c>
      <c r="E894" t="inlineStr">
        <is>
          <t>Education</t>
        </is>
      </c>
      <c r="F894" t="inlineStr">
        <is>
          <t>Direct Sales</t>
        </is>
      </c>
      <c r="G894" t="inlineStr">
        <is>
          <t>Furniture</t>
        </is>
      </c>
      <c r="H894" t="inlineStr">
        <is>
          <t>Bookshelf</t>
        </is>
      </c>
      <c r="I894" t="n">
        <v>6</v>
      </c>
      <c r="J894" s="12" t="n">
        <v>5641.17</v>
      </c>
      <c r="K894" s="13" t="n">
        <v>0.05</v>
      </c>
      <c r="L894" s="12" t="n">
        <v>32154.67</v>
      </c>
      <c r="M894" s="12" t="n">
        <v>24708.32</v>
      </c>
      <c r="N894" s="12" t="n">
        <v>7446.35</v>
      </c>
      <c r="O894" t="inlineStr">
        <is>
          <t>Debit Card</t>
        </is>
      </c>
      <c r="P894" t="inlineStr">
        <is>
          <t>Aarav Sharma</t>
        </is>
      </c>
      <c r="Q894" t="inlineStr">
        <is>
          <t>CUST-0941</t>
        </is>
      </c>
      <c r="R894" t="n">
        <v>1</v>
      </c>
      <c r="S894" t="inlineStr">
        <is>
          <t>No</t>
        </is>
      </c>
    </row>
    <row r="895">
      <c r="A895" t="inlineStr">
        <is>
          <t>ORD-2506-00894</t>
        </is>
      </c>
      <c r="B895" s="11" t="n">
        <v>45818</v>
      </c>
      <c r="C895" t="inlineStr">
        <is>
          <t>East</t>
        </is>
      </c>
      <c r="D895" t="inlineStr">
        <is>
          <t>Kolkata</t>
        </is>
      </c>
      <c r="E895" t="inlineStr">
        <is>
          <t>Education</t>
        </is>
      </c>
      <c r="F895" t="inlineStr">
        <is>
          <t>Online</t>
        </is>
      </c>
      <c r="G895" t="inlineStr">
        <is>
          <t>Accessories</t>
        </is>
      </c>
      <c r="H895" t="inlineStr">
        <is>
          <t>Laptop Stand</t>
        </is>
      </c>
      <c r="I895" t="n">
        <v>2</v>
      </c>
      <c r="J895" s="12" t="n">
        <v>1669.32</v>
      </c>
      <c r="K895" s="13" t="n">
        <v>0</v>
      </c>
      <c r="L895" s="12" t="n">
        <v>3338.64</v>
      </c>
      <c r="M895" s="12" t="n">
        <v>2337.05</v>
      </c>
      <c r="N895" s="12" t="n">
        <v>1001.59</v>
      </c>
      <c r="O895" t="inlineStr">
        <is>
          <t>UPI</t>
        </is>
      </c>
      <c r="P895" t="inlineStr">
        <is>
          <t>Kabir Singh</t>
        </is>
      </c>
      <c r="Q895" t="inlineStr">
        <is>
          <t>CUST-0823</t>
        </is>
      </c>
      <c r="R895" t="n">
        <v>1</v>
      </c>
      <c r="S895" t="inlineStr">
        <is>
          <t>No</t>
        </is>
      </c>
    </row>
    <row r="896">
      <c r="A896" t="inlineStr">
        <is>
          <t>ORD-2409-00895</t>
        </is>
      </c>
      <c r="B896" s="11" t="n">
        <v>45549</v>
      </c>
      <c r="C896" t="inlineStr">
        <is>
          <t>Central</t>
        </is>
      </c>
      <c r="D896" t="inlineStr">
        <is>
          <t>Nagpur</t>
        </is>
      </c>
      <c r="E896" t="inlineStr">
        <is>
          <t>Small Business</t>
        </is>
      </c>
      <c r="F896" t="inlineStr">
        <is>
          <t>Partner</t>
        </is>
      </c>
      <c r="G896" t="inlineStr">
        <is>
          <t>Furniture</t>
        </is>
      </c>
      <c r="H896" t="inlineStr">
        <is>
          <t>Office Chair</t>
        </is>
      </c>
      <c r="I896" t="n">
        <v>4</v>
      </c>
      <c r="J896" s="12" t="n">
        <v>7766.91</v>
      </c>
      <c r="K896" s="13" t="n">
        <v>0.05</v>
      </c>
      <c r="L896" s="12" t="n">
        <v>29514.26</v>
      </c>
      <c r="M896" s="12" t="n">
        <v>21436.67</v>
      </c>
      <c r="N896" s="12" t="n">
        <v>8077.59</v>
      </c>
      <c r="O896" t="inlineStr">
        <is>
          <t>UPI</t>
        </is>
      </c>
      <c r="P896" t="inlineStr">
        <is>
          <t>Meera Joshi</t>
        </is>
      </c>
      <c r="Q896" t="inlineStr">
        <is>
          <t>CUST-0277</t>
        </is>
      </c>
      <c r="R896" t="n">
        <v>6</v>
      </c>
      <c r="S896" t="inlineStr">
        <is>
          <t>No</t>
        </is>
      </c>
    </row>
    <row r="897">
      <c r="A897" t="inlineStr">
        <is>
          <t>ORD-2509-00896</t>
        </is>
      </c>
      <c r="B897" s="11" t="n">
        <v>45912</v>
      </c>
      <c r="C897" t="inlineStr">
        <is>
          <t>South</t>
        </is>
      </c>
      <c r="D897" t="inlineStr">
        <is>
          <t>Hyderabad</t>
        </is>
      </c>
      <c r="E897" t="inlineStr">
        <is>
          <t>Corporate</t>
        </is>
      </c>
      <c r="F897" t="inlineStr">
        <is>
          <t>Direct Sales</t>
        </is>
      </c>
      <c r="G897" t="inlineStr">
        <is>
          <t>Office Supplies</t>
        </is>
      </c>
      <c r="H897" t="inlineStr">
        <is>
          <t>File Folder</t>
        </is>
      </c>
      <c r="I897" t="n">
        <v>6</v>
      </c>
      <c r="J897" s="12" t="n">
        <v>102.57</v>
      </c>
      <c r="K897" s="13" t="n">
        <v>0.1</v>
      </c>
      <c r="L897" s="12" t="n">
        <v>553.88</v>
      </c>
      <c r="M897" s="12" t="n">
        <v>356.94</v>
      </c>
      <c r="N897" s="12" t="n">
        <v>196.94</v>
      </c>
      <c r="O897" t="inlineStr">
        <is>
          <t>UPI</t>
        </is>
      </c>
      <c r="P897" t="inlineStr">
        <is>
          <t>Anaya Rao</t>
        </is>
      </c>
      <c r="Q897" t="inlineStr">
        <is>
          <t>CUST-0711</t>
        </is>
      </c>
      <c r="R897" t="n">
        <v>4</v>
      </c>
      <c r="S897" t="inlineStr">
        <is>
          <t>No</t>
        </is>
      </c>
    </row>
    <row r="898">
      <c r="A898" t="inlineStr">
        <is>
          <t>ORD-2411-00897</t>
        </is>
      </c>
      <c r="B898" s="11" t="n">
        <v>45626</v>
      </c>
      <c r="C898" t="inlineStr">
        <is>
          <t>North</t>
        </is>
      </c>
      <c r="D898" t="inlineStr">
        <is>
          <t>Lucknow</t>
        </is>
      </c>
      <c r="E898" t="inlineStr">
        <is>
          <t>Consumer</t>
        </is>
      </c>
      <c r="F898" t="inlineStr">
        <is>
          <t>Retail Store</t>
        </is>
      </c>
      <c r="G898" t="inlineStr">
        <is>
          <t>Accessories</t>
        </is>
      </c>
      <c r="H898" t="inlineStr">
        <is>
          <t>Laptop Stand</t>
        </is>
      </c>
      <c r="I898" t="n">
        <v>1</v>
      </c>
      <c r="J898" s="12" t="n">
        <v>1816.49</v>
      </c>
      <c r="K898" s="13" t="n">
        <v>0.15</v>
      </c>
      <c r="L898" s="12" t="n">
        <v>1544.02</v>
      </c>
      <c r="M898" s="12" t="n">
        <v>1271.54</v>
      </c>
      <c r="N898" s="12" t="n">
        <v>272.48</v>
      </c>
      <c r="O898" t="inlineStr">
        <is>
          <t>Net Banking</t>
        </is>
      </c>
      <c r="P898" t="inlineStr">
        <is>
          <t>Meera Joshi</t>
        </is>
      </c>
      <c r="Q898" t="inlineStr">
        <is>
          <t>CUST-0390</t>
        </is>
      </c>
      <c r="R898" t="n">
        <v>3</v>
      </c>
      <c r="S898" t="inlineStr">
        <is>
          <t>No</t>
        </is>
      </c>
    </row>
    <row r="899">
      <c r="A899" t="inlineStr">
        <is>
          <t>ORD-2401-00898</t>
        </is>
      </c>
      <c r="B899" s="11" t="n">
        <v>45320</v>
      </c>
      <c r="C899" t="inlineStr">
        <is>
          <t>Central</t>
        </is>
      </c>
      <c r="D899" t="inlineStr">
        <is>
          <t>Indore</t>
        </is>
      </c>
      <c r="E899" t="inlineStr">
        <is>
          <t>Consumer</t>
        </is>
      </c>
      <c r="F899" t="inlineStr">
        <is>
          <t>Direct Sales</t>
        </is>
      </c>
      <c r="G899" t="inlineStr">
        <is>
          <t>Office Supplies</t>
        </is>
      </c>
      <c r="H899" t="inlineStr">
        <is>
          <t>File Folder</t>
        </is>
      </c>
      <c r="I899" t="n">
        <v>5</v>
      </c>
      <c r="J899" s="12" t="n">
        <v>105.01</v>
      </c>
      <c r="K899" s="13" t="n">
        <v>0.05</v>
      </c>
      <c r="L899" s="12" t="n">
        <v>498.8</v>
      </c>
      <c r="M899" s="12" t="n">
        <v>304.53</v>
      </c>
      <c r="N899" s="12" t="n">
        <v>194.27</v>
      </c>
      <c r="O899" t="inlineStr">
        <is>
          <t>Net Banking</t>
        </is>
      </c>
      <c r="P899" t="inlineStr">
        <is>
          <t>Sara Khan</t>
        </is>
      </c>
      <c r="Q899" t="inlineStr">
        <is>
          <t>CUST-0794</t>
        </is>
      </c>
      <c r="R899" t="n">
        <v>4</v>
      </c>
      <c r="S899" t="inlineStr">
        <is>
          <t>Yes</t>
        </is>
      </c>
    </row>
    <row r="900">
      <c r="A900" t="inlineStr">
        <is>
          <t>ORD-2409-00899</t>
        </is>
      </c>
      <c r="B900" s="11" t="n">
        <v>45545</v>
      </c>
      <c r="C900" t="inlineStr">
        <is>
          <t>West</t>
        </is>
      </c>
      <c r="D900" t="inlineStr">
        <is>
          <t>Surat</t>
        </is>
      </c>
      <c r="E900" t="inlineStr">
        <is>
          <t>Corporate</t>
        </is>
      </c>
      <c r="F900" t="inlineStr">
        <is>
          <t>Partner</t>
        </is>
      </c>
      <c r="G900" t="inlineStr">
        <is>
          <t>Office Supplies</t>
        </is>
      </c>
      <c r="H900" t="inlineStr">
        <is>
          <t>Marker Set</t>
        </is>
      </c>
      <c r="I900" t="n">
        <v>1</v>
      </c>
      <c r="J900" s="12" t="n">
        <v>256.79</v>
      </c>
      <c r="K900" s="13" t="n">
        <v>0.05</v>
      </c>
      <c r="L900" s="12" t="n">
        <v>243.95</v>
      </c>
      <c r="M900" s="12" t="n">
        <v>166.91</v>
      </c>
      <c r="N900" s="12" t="n">
        <v>77.04000000000001</v>
      </c>
      <c r="O900" t="inlineStr">
        <is>
          <t>Debit Card</t>
        </is>
      </c>
      <c r="P900" t="inlineStr">
        <is>
          <t>Vivaan Gupta</t>
        </is>
      </c>
      <c r="Q900" t="inlineStr">
        <is>
          <t>CUST-0142</t>
        </is>
      </c>
      <c r="R900" t="n">
        <v>6</v>
      </c>
      <c r="S900" t="inlineStr">
        <is>
          <t>No</t>
        </is>
      </c>
    </row>
    <row r="901">
      <c r="A901" t="inlineStr">
        <is>
          <t>ORD-2402-00900</t>
        </is>
      </c>
      <c r="B901" s="11" t="n">
        <v>45325</v>
      </c>
      <c r="C901" t="inlineStr">
        <is>
          <t>North</t>
        </is>
      </c>
      <c r="D901" t="inlineStr">
        <is>
          <t>Chandigarh</t>
        </is>
      </c>
      <c r="E901" t="inlineStr">
        <is>
          <t>Corporate</t>
        </is>
      </c>
      <c r="F901" t="inlineStr">
        <is>
          <t>Online</t>
        </is>
      </c>
      <c r="G901" t="inlineStr">
        <is>
          <t>Accessories</t>
        </is>
      </c>
      <c r="H901" t="inlineStr">
        <is>
          <t>Webcam</t>
        </is>
      </c>
      <c r="I901" t="n">
        <v>2</v>
      </c>
      <c r="J901" s="12" t="n">
        <v>3265.83</v>
      </c>
      <c r="K901" s="13" t="n">
        <v>0.03</v>
      </c>
      <c r="L901" s="12" t="n">
        <v>6335.71</v>
      </c>
      <c r="M901" s="12" t="n">
        <v>4964.06</v>
      </c>
      <c r="N901" s="12" t="n">
        <v>1371.65</v>
      </c>
      <c r="O901" t="inlineStr">
        <is>
          <t>Credit Card</t>
        </is>
      </c>
      <c r="P901" t="inlineStr">
        <is>
          <t>Kabir Singh</t>
        </is>
      </c>
      <c r="Q901" t="inlineStr">
        <is>
          <t>CUST-0158</t>
        </is>
      </c>
      <c r="R901" t="n">
        <v>7</v>
      </c>
      <c r="S901" t="inlineStr">
        <is>
          <t>No</t>
        </is>
      </c>
    </row>
    <row r="902">
      <c r="A902" t="inlineStr">
        <is>
          <t>ORD-2509-00901</t>
        </is>
      </c>
      <c r="B902" s="11" t="n">
        <v>45924</v>
      </c>
      <c r="C902" t="inlineStr">
        <is>
          <t>Central</t>
        </is>
      </c>
      <c r="D902" t="inlineStr">
        <is>
          <t>Raipur</t>
        </is>
      </c>
      <c r="E902" t="inlineStr">
        <is>
          <t>Corporate</t>
        </is>
      </c>
      <c r="F902" t="inlineStr">
        <is>
          <t>Online</t>
        </is>
      </c>
      <c r="G902" t="inlineStr">
        <is>
          <t>Accessories</t>
        </is>
      </c>
      <c r="H902" t="inlineStr">
        <is>
          <t>Laptop Stand</t>
        </is>
      </c>
      <c r="I902" t="n">
        <v>4</v>
      </c>
      <c r="J902" s="12" t="n">
        <v>1915.79</v>
      </c>
      <c r="K902" s="13" t="n">
        <v>0.15</v>
      </c>
      <c r="L902" s="12" t="n">
        <v>6513.69</v>
      </c>
      <c r="M902" s="12" t="n">
        <v>5364.21</v>
      </c>
      <c r="N902" s="12" t="n">
        <v>1149.48</v>
      </c>
      <c r="O902" t="inlineStr">
        <is>
          <t>Debit Card</t>
        </is>
      </c>
      <c r="P902" t="inlineStr">
        <is>
          <t>Diya Patel</t>
        </is>
      </c>
      <c r="Q902" t="inlineStr">
        <is>
          <t>CUST-0091</t>
        </is>
      </c>
      <c r="R902" t="n">
        <v>4</v>
      </c>
      <c r="S902" t="inlineStr">
        <is>
          <t>No</t>
        </is>
      </c>
    </row>
    <row r="903">
      <c r="A903" t="inlineStr">
        <is>
          <t>ORD-2503-00902</t>
        </is>
      </c>
      <c r="B903" s="11" t="n">
        <v>45741</v>
      </c>
      <c r="C903" t="inlineStr">
        <is>
          <t>South</t>
        </is>
      </c>
      <c r="D903" t="inlineStr">
        <is>
          <t>Hyderabad</t>
        </is>
      </c>
      <c r="E903" t="inlineStr">
        <is>
          <t>Consumer</t>
        </is>
      </c>
      <c r="F903" t="inlineStr">
        <is>
          <t>Partner</t>
        </is>
      </c>
      <c r="G903" t="inlineStr">
        <is>
          <t>Technology</t>
        </is>
      </c>
      <c r="H903" t="inlineStr">
        <is>
          <t>Keyboard</t>
        </is>
      </c>
      <c r="I903" t="n">
        <v>2</v>
      </c>
      <c r="J903" s="12" t="n">
        <v>1484.15</v>
      </c>
      <c r="K903" s="13" t="n">
        <v>0.1</v>
      </c>
      <c r="L903" s="12" t="n">
        <v>2671.47</v>
      </c>
      <c r="M903" s="12" t="n">
        <v>2107.49</v>
      </c>
      <c r="N903" s="12" t="n">
        <v>563.98</v>
      </c>
      <c r="O903" t="inlineStr">
        <is>
          <t>Debit Card</t>
        </is>
      </c>
      <c r="P903" t="inlineStr">
        <is>
          <t>Ishaan Mehta</t>
        </is>
      </c>
      <c r="Q903" t="inlineStr">
        <is>
          <t>CUST-0168</t>
        </is>
      </c>
      <c r="R903" t="n">
        <v>4</v>
      </c>
      <c r="S903" t="inlineStr">
        <is>
          <t>No</t>
        </is>
      </c>
    </row>
    <row r="904">
      <c r="A904" t="inlineStr">
        <is>
          <t>ORD-2503-00903</t>
        </is>
      </c>
      <c r="B904" s="11" t="n">
        <v>45728</v>
      </c>
      <c r="C904" t="inlineStr">
        <is>
          <t>East</t>
        </is>
      </c>
      <c r="D904" t="inlineStr">
        <is>
          <t>Kolkata</t>
        </is>
      </c>
      <c r="E904" t="inlineStr">
        <is>
          <t>Consumer</t>
        </is>
      </c>
      <c r="F904" t="inlineStr">
        <is>
          <t>Direct Sales</t>
        </is>
      </c>
      <c r="G904" t="inlineStr">
        <is>
          <t>Technology</t>
        </is>
      </c>
      <c r="H904" t="inlineStr">
        <is>
          <t>Headphones</t>
        </is>
      </c>
      <c r="I904" t="n">
        <v>2</v>
      </c>
      <c r="J904" s="12" t="n">
        <v>2800.37</v>
      </c>
      <c r="K904" s="13" t="n">
        <v>0.2</v>
      </c>
      <c r="L904" s="12" t="n">
        <v>4480.59</v>
      </c>
      <c r="M904" s="12" t="n">
        <v>4144.55</v>
      </c>
      <c r="N904" s="12" t="n">
        <v>336.04</v>
      </c>
      <c r="O904" t="inlineStr">
        <is>
          <t>Net Banking</t>
        </is>
      </c>
      <c r="P904" t="inlineStr">
        <is>
          <t>Ishaan Mehta</t>
        </is>
      </c>
      <c r="Q904" t="inlineStr">
        <is>
          <t>CUST-0824</t>
        </is>
      </c>
      <c r="R904" t="n">
        <v>3</v>
      </c>
      <c r="S904" t="inlineStr">
        <is>
          <t>No</t>
        </is>
      </c>
    </row>
    <row r="905">
      <c r="A905" t="inlineStr">
        <is>
          <t>ORD-2403-00904</t>
        </is>
      </c>
      <c r="B905" s="11" t="n">
        <v>45381</v>
      </c>
      <c r="C905" t="inlineStr">
        <is>
          <t>West</t>
        </is>
      </c>
      <c r="D905" t="inlineStr">
        <is>
          <t>Mumbai</t>
        </is>
      </c>
      <c r="E905" t="inlineStr">
        <is>
          <t>Consumer</t>
        </is>
      </c>
      <c r="F905" t="inlineStr">
        <is>
          <t>Retail Store</t>
        </is>
      </c>
      <c r="G905" t="inlineStr">
        <is>
          <t>Technology</t>
        </is>
      </c>
      <c r="H905" t="inlineStr">
        <is>
          <t>Keyboard</t>
        </is>
      </c>
      <c r="I905" t="n">
        <v>1</v>
      </c>
      <c r="J905" s="12" t="n">
        <v>1718.68</v>
      </c>
      <c r="K905" s="13" t="n">
        <v>0.1</v>
      </c>
      <c r="L905" s="12" t="n">
        <v>1546.81</v>
      </c>
      <c r="M905" s="12" t="n">
        <v>1220.26</v>
      </c>
      <c r="N905" s="12" t="n">
        <v>326.55</v>
      </c>
      <c r="O905" t="inlineStr">
        <is>
          <t>UPI</t>
        </is>
      </c>
      <c r="P905" t="inlineStr">
        <is>
          <t>Rohan Verma</t>
        </is>
      </c>
      <c r="Q905" t="inlineStr">
        <is>
          <t>CUST-0440</t>
        </is>
      </c>
      <c r="R905" t="n">
        <v>5</v>
      </c>
      <c r="S905" t="inlineStr">
        <is>
          <t>No</t>
        </is>
      </c>
    </row>
    <row r="906">
      <c r="A906" t="inlineStr">
        <is>
          <t>ORD-2406-00905</t>
        </is>
      </c>
      <c r="B906" s="11" t="n">
        <v>45452</v>
      </c>
      <c r="C906" t="inlineStr">
        <is>
          <t>Central</t>
        </is>
      </c>
      <c r="D906" t="inlineStr">
        <is>
          <t>Nagpur</t>
        </is>
      </c>
      <c r="E906" t="inlineStr">
        <is>
          <t>Education</t>
        </is>
      </c>
      <c r="F906" t="inlineStr">
        <is>
          <t>Online</t>
        </is>
      </c>
      <c r="G906" t="inlineStr">
        <is>
          <t>Accessories</t>
        </is>
      </c>
      <c r="H906" t="inlineStr">
        <is>
          <t>Mouse</t>
        </is>
      </c>
      <c r="I906" t="n">
        <v>1</v>
      </c>
      <c r="J906" s="12" t="n">
        <v>918.15</v>
      </c>
      <c r="K906" s="13" t="n">
        <v>0</v>
      </c>
      <c r="L906" s="12" t="n">
        <v>918.15</v>
      </c>
      <c r="M906" s="12" t="n">
        <v>605.98</v>
      </c>
      <c r="N906" s="12" t="n">
        <v>312.17</v>
      </c>
      <c r="O906" t="inlineStr">
        <is>
          <t>UPI</t>
        </is>
      </c>
      <c r="P906" t="inlineStr">
        <is>
          <t>Rohan Verma</t>
        </is>
      </c>
      <c r="Q906" t="inlineStr">
        <is>
          <t>CUST-0580</t>
        </is>
      </c>
      <c r="R906" t="n">
        <v>7</v>
      </c>
      <c r="S906" t="inlineStr">
        <is>
          <t>No</t>
        </is>
      </c>
    </row>
    <row r="907">
      <c r="A907" t="inlineStr">
        <is>
          <t>ORD-2507-00906</t>
        </is>
      </c>
      <c r="B907" s="11" t="n">
        <v>45849</v>
      </c>
      <c r="C907" t="inlineStr">
        <is>
          <t>North</t>
        </is>
      </c>
      <c r="D907" t="inlineStr">
        <is>
          <t>Delhi</t>
        </is>
      </c>
      <c r="E907" t="inlineStr">
        <is>
          <t>Corporate</t>
        </is>
      </c>
      <c r="F907" t="inlineStr">
        <is>
          <t>Direct Sales</t>
        </is>
      </c>
      <c r="G907" t="inlineStr">
        <is>
          <t>Furniture</t>
        </is>
      </c>
      <c r="H907" t="inlineStr">
        <is>
          <t>Desk</t>
        </is>
      </c>
      <c r="I907" t="n">
        <v>10</v>
      </c>
      <c r="J907" s="12" t="n">
        <v>12912.5</v>
      </c>
      <c r="K907" s="13" t="n">
        <v>0.05</v>
      </c>
      <c r="L907" s="12" t="n">
        <v>122668.75</v>
      </c>
      <c r="M907" s="12" t="n">
        <v>96843.75</v>
      </c>
      <c r="N907" s="12" t="n">
        <v>25825</v>
      </c>
      <c r="O907" t="inlineStr">
        <is>
          <t>Debit Card</t>
        </is>
      </c>
      <c r="P907" t="inlineStr">
        <is>
          <t>Tara Kapoor</t>
        </is>
      </c>
      <c r="Q907" t="inlineStr">
        <is>
          <t>CUST-0127</t>
        </is>
      </c>
      <c r="R907" t="n">
        <v>6</v>
      </c>
      <c r="S907" t="inlineStr">
        <is>
          <t>No</t>
        </is>
      </c>
    </row>
    <row r="908">
      <c r="A908" t="inlineStr">
        <is>
          <t>ORD-2509-00907</t>
        </is>
      </c>
      <c r="B908" s="11" t="n">
        <v>45918</v>
      </c>
      <c r="C908" t="inlineStr">
        <is>
          <t>South</t>
        </is>
      </c>
      <c r="D908" t="inlineStr">
        <is>
          <t>Hyderabad</t>
        </is>
      </c>
      <c r="E908" t="inlineStr">
        <is>
          <t>Education</t>
        </is>
      </c>
      <c r="F908" t="inlineStr">
        <is>
          <t>Partner</t>
        </is>
      </c>
      <c r="G908" t="inlineStr">
        <is>
          <t>Office Supplies</t>
        </is>
      </c>
      <c r="H908" t="inlineStr">
        <is>
          <t>Stapler</t>
        </is>
      </c>
      <c r="I908" t="n">
        <v>2</v>
      </c>
      <c r="J908" s="12" t="n">
        <v>319.52</v>
      </c>
      <c r="K908" s="13" t="n">
        <v>0.03</v>
      </c>
      <c r="L908" s="12" t="n">
        <v>619.87</v>
      </c>
      <c r="M908" s="12" t="n">
        <v>428.16</v>
      </c>
      <c r="N908" s="12" t="n">
        <v>191.71</v>
      </c>
      <c r="O908" t="inlineStr">
        <is>
          <t>Cash</t>
        </is>
      </c>
      <c r="P908" t="inlineStr">
        <is>
          <t>Kabir Singh</t>
        </is>
      </c>
      <c r="Q908" t="inlineStr">
        <is>
          <t>CUST-0193</t>
        </is>
      </c>
      <c r="R908" t="n">
        <v>2</v>
      </c>
      <c r="S908" t="inlineStr">
        <is>
          <t>No</t>
        </is>
      </c>
    </row>
    <row r="909">
      <c r="A909" t="inlineStr">
        <is>
          <t>ORD-2507-00908</t>
        </is>
      </c>
      <c r="B909" s="11" t="n">
        <v>45866</v>
      </c>
      <c r="C909" t="inlineStr">
        <is>
          <t>Central</t>
        </is>
      </c>
      <c r="D909" t="inlineStr">
        <is>
          <t>Indore</t>
        </is>
      </c>
      <c r="E909" t="inlineStr">
        <is>
          <t>Corporate</t>
        </is>
      </c>
      <c r="F909" t="inlineStr">
        <is>
          <t>Partner</t>
        </is>
      </c>
      <c r="G909" t="inlineStr">
        <is>
          <t>Accessories</t>
        </is>
      </c>
      <c r="H909" t="inlineStr">
        <is>
          <t>Mouse</t>
        </is>
      </c>
      <c r="I909" t="n">
        <v>2</v>
      </c>
      <c r="J909" s="12" t="n">
        <v>780.48</v>
      </c>
      <c r="K909" s="13" t="n">
        <v>0.2</v>
      </c>
      <c r="L909" s="12" t="n">
        <v>1248.77</v>
      </c>
      <c r="M909" s="12" t="n">
        <v>1030.23</v>
      </c>
      <c r="N909" s="12" t="n">
        <v>218.54</v>
      </c>
      <c r="O909" t="inlineStr">
        <is>
          <t>Cash</t>
        </is>
      </c>
      <c r="P909" t="inlineStr">
        <is>
          <t>Meera Joshi</t>
        </is>
      </c>
      <c r="Q909" t="inlineStr">
        <is>
          <t>CUST-0344</t>
        </is>
      </c>
      <c r="R909" t="n">
        <v>6</v>
      </c>
      <c r="S909" t="inlineStr">
        <is>
          <t>No</t>
        </is>
      </c>
    </row>
    <row r="910">
      <c r="A910" t="inlineStr">
        <is>
          <t>ORD-2409-00909</t>
        </is>
      </c>
      <c r="B910" s="11" t="n">
        <v>45560</v>
      </c>
      <c r="C910" t="inlineStr">
        <is>
          <t>North</t>
        </is>
      </c>
      <c r="D910" t="inlineStr">
        <is>
          <t>Delhi</t>
        </is>
      </c>
      <c r="E910" t="inlineStr">
        <is>
          <t>Small Business</t>
        </is>
      </c>
      <c r="F910" t="inlineStr">
        <is>
          <t>Retail Store</t>
        </is>
      </c>
      <c r="G910" t="inlineStr">
        <is>
          <t>Office Supplies</t>
        </is>
      </c>
      <c r="H910" t="inlineStr">
        <is>
          <t>Notebook Pack</t>
        </is>
      </c>
      <c r="I910" t="n">
        <v>2</v>
      </c>
      <c r="J910" s="12" t="n">
        <v>403.67</v>
      </c>
      <c r="K910" s="13" t="n">
        <v>0.1</v>
      </c>
      <c r="L910" s="12" t="n">
        <v>726.61</v>
      </c>
      <c r="M910" s="12" t="n">
        <v>516.7</v>
      </c>
      <c r="N910" s="12" t="n">
        <v>209.91</v>
      </c>
      <c r="O910" t="inlineStr">
        <is>
          <t>Debit Card</t>
        </is>
      </c>
      <c r="P910" t="inlineStr">
        <is>
          <t>Meera Joshi</t>
        </is>
      </c>
      <c r="Q910" t="inlineStr">
        <is>
          <t>CUST-0781</t>
        </is>
      </c>
      <c r="R910" t="n">
        <v>4</v>
      </c>
      <c r="S910" t="inlineStr">
        <is>
          <t>Yes</t>
        </is>
      </c>
    </row>
    <row r="911">
      <c r="A911" t="inlineStr">
        <is>
          <t>ORD-2508-00910</t>
        </is>
      </c>
      <c r="B911" s="11" t="n">
        <v>45890</v>
      </c>
      <c r="C911" t="inlineStr">
        <is>
          <t>Central</t>
        </is>
      </c>
      <c r="D911" t="inlineStr">
        <is>
          <t>Bhopal</t>
        </is>
      </c>
      <c r="E911" t="inlineStr">
        <is>
          <t>Small Business</t>
        </is>
      </c>
      <c r="F911" t="inlineStr">
        <is>
          <t>Direct Sales</t>
        </is>
      </c>
      <c r="G911" t="inlineStr">
        <is>
          <t>Technology</t>
        </is>
      </c>
      <c r="H911" t="inlineStr">
        <is>
          <t>Headphones</t>
        </is>
      </c>
      <c r="I911" t="n">
        <v>3</v>
      </c>
      <c r="J911" s="12" t="n">
        <v>2710.06</v>
      </c>
      <c r="K911" s="13" t="n">
        <v>0.1</v>
      </c>
      <c r="L911" s="12" t="n">
        <v>7317.16</v>
      </c>
      <c r="M911" s="12" t="n">
        <v>6016.33</v>
      </c>
      <c r="N911" s="12" t="n">
        <v>1300.83</v>
      </c>
      <c r="O911" t="inlineStr">
        <is>
          <t>Credit Card</t>
        </is>
      </c>
      <c r="P911" t="inlineStr">
        <is>
          <t>Rohan Verma</t>
        </is>
      </c>
      <c r="Q911" t="inlineStr">
        <is>
          <t>CUST-0221</t>
        </is>
      </c>
      <c r="R911" t="n">
        <v>1</v>
      </c>
      <c r="S911" t="inlineStr">
        <is>
          <t>No</t>
        </is>
      </c>
    </row>
    <row r="912">
      <c r="A912" t="inlineStr">
        <is>
          <t>ORD-2410-00911</t>
        </is>
      </c>
      <c r="B912" s="11" t="n">
        <v>45586</v>
      </c>
      <c r="C912" t="inlineStr">
        <is>
          <t>West</t>
        </is>
      </c>
      <c r="D912" t="inlineStr">
        <is>
          <t>Ahmedabad</t>
        </is>
      </c>
      <c r="E912" t="inlineStr">
        <is>
          <t>Small Business</t>
        </is>
      </c>
      <c r="F912" t="inlineStr">
        <is>
          <t>Online</t>
        </is>
      </c>
      <c r="G912" t="inlineStr">
        <is>
          <t>Furniture</t>
        </is>
      </c>
      <c r="H912" t="inlineStr">
        <is>
          <t>Office Chair</t>
        </is>
      </c>
      <c r="I912" t="n">
        <v>8</v>
      </c>
      <c r="J912" s="12" t="n">
        <v>6558.34</v>
      </c>
      <c r="K912" s="13" t="n">
        <v>0</v>
      </c>
      <c r="L912" s="12" t="n">
        <v>52466.72</v>
      </c>
      <c r="M912" s="12" t="n">
        <v>36202.04</v>
      </c>
      <c r="N912" s="12" t="n">
        <v>16264.68</v>
      </c>
      <c r="O912" t="inlineStr">
        <is>
          <t>Credit Card</t>
        </is>
      </c>
      <c r="P912" t="inlineStr">
        <is>
          <t>Vivaan Gupta</t>
        </is>
      </c>
      <c r="Q912" t="inlineStr">
        <is>
          <t>CUST-0441</t>
        </is>
      </c>
      <c r="R912" t="n">
        <v>2</v>
      </c>
      <c r="S912" t="inlineStr">
        <is>
          <t>No</t>
        </is>
      </c>
    </row>
    <row r="913">
      <c r="A913" t="inlineStr">
        <is>
          <t>ORD-2412-00912</t>
        </is>
      </c>
      <c r="B913" s="11" t="n">
        <v>45653</v>
      </c>
      <c r="C913" t="inlineStr">
        <is>
          <t>West</t>
        </is>
      </c>
      <c r="D913" t="inlineStr">
        <is>
          <t>Surat</t>
        </is>
      </c>
      <c r="E913" t="inlineStr">
        <is>
          <t>Education</t>
        </is>
      </c>
      <c r="F913" t="inlineStr">
        <is>
          <t>Online</t>
        </is>
      </c>
      <c r="G913" t="inlineStr">
        <is>
          <t>Technology</t>
        </is>
      </c>
      <c r="H913" t="inlineStr">
        <is>
          <t>Headphones</t>
        </is>
      </c>
      <c r="I913" t="n">
        <v>4</v>
      </c>
      <c r="J913" s="12" t="n">
        <v>2946.19</v>
      </c>
      <c r="K913" s="13" t="n">
        <v>0.15</v>
      </c>
      <c r="L913" s="12" t="n">
        <v>10017.05</v>
      </c>
      <c r="M913" s="12" t="n">
        <v>8720.719999999999</v>
      </c>
      <c r="N913" s="12" t="n">
        <v>1296.33</v>
      </c>
      <c r="O913" t="inlineStr">
        <is>
          <t>Debit Card</t>
        </is>
      </c>
      <c r="P913" t="inlineStr">
        <is>
          <t>Meera Joshi</t>
        </is>
      </c>
      <c r="Q913" t="inlineStr">
        <is>
          <t>CUST-0384</t>
        </is>
      </c>
      <c r="R913" t="n">
        <v>8</v>
      </c>
      <c r="S913" t="inlineStr">
        <is>
          <t>No</t>
        </is>
      </c>
    </row>
    <row r="914">
      <c r="A914" t="inlineStr">
        <is>
          <t>ORD-2401-00913</t>
        </is>
      </c>
      <c r="B914" s="11" t="n">
        <v>45296</v>
      </c>
      <c r="C914" t="inlineStr">
        <is>
          <t>Central</t>
        </is>
      </c>
      <c r="D914" t="inlineStr">
        <is>
          <t>Bhopal</t>
        </is>
      </c>
      <c r="E914" t="inlineStr">
        <is>
          <t>Corporate</t>
        </is>
      </c>
      <c r="F914" t="inlineStr">
        <is>
          <t>Retail Store</t>
        </is>
      </c>
      <c r="G914" t="inlineStr">
        <is>
          <t>Accessories</t>
        </is>
      </c>
      <c r="H914" t="inlineStr">
        <is>
          <t>Webcam</t>
        </is>
      </c>
      <c r="I914" t="n">
        <v>2</v>
      </c>
      <c r="J914" s="12" t="n">
        <v>3268.89</v>
      </c>
      <c r="K914" s="13" t="n">
        <v>0</v>
      </c>
      <c r="L914" s="12" t="n">
        <v>6537.78</v>
      </c>
      <c r="M914" s="12" t="n">
        <v>4968.71</v>
      </c>
      <c r="N914" s="12" t="n">
        <v>1569.07</v>
      </c>
      <c r="O914" t="inlineStr">
        <is>
          <t>Cash</t>
        </is>
      </c>
      <c r="P914" t="inlineStr">
        <is>
          <t>Diya Patel</t>
        </is>
      </c>
      <c r="Q914" t="inlineStr">
        <is>
          <t>CUST-0823</t>
        </is>
      </c>
      <c r="R914" t="n">
        <v>1</v>
      </c>
      <c r="S914" t="inlineStr">
        <is>
          <t>No</t>
        </is>
      </c>
    </row>
    <row r="915">
      <c r="A915" t="inlineStr">
        <is>
          <t>ORD-2511-00914</t>
        </is>
      </c>
      <c r="B915" s="11" t="n">
        <v>45979</v>
      </c>
      <c r="C915" t="inlineStr">
        <is>
          <t>West</t>
        </is>
      </c>
      <c r="D915" t="inlineStr">
        <is>
          <t>Ahmedabad</t>
        </is>
      </c>
      <c r="E915" t="inlineStr">
        <is>
          <t>Education</t>
        </is>
      </c>
      <c r="F915" t="inlineStr">
        <is>
          <t>Direct Sales</t>
        </is>
      </c>
      <c r="G915" t="inlineStr">
        <is>
          <t>Technology</t>
        </is>
      </c>
      <c r="H915" t="inlineStr">
        <is>
          <t>Headphones</t>
        </is>
      </c>
      <c r="I915" t="n">
        <v>10</v>
      </c>
      <c r="J915" s="12" t="n">
        <v>2620.52</v>
      </c>
      <c r="K915" s="13" t="n">
        <v>0.1</v>
      </c>
      <c r="L915" s="12" t="n">
        <v>23584.68</v>
      </c>
      <c r="M915" s="12" t="n">
        <v>19391.85</v>
      </c>
      <c r="N915" s="12" t="n">
        <v>4192.83</v>
      </c>
      <c r="O915" t="inlineStr">
        <is>
          <t>Debit Card</t>
        </is>
      </c>
      <c r="P915" t="inlineStr">
        <is>
          <t>Kabir Singh</t>
        </is>
      </c>
      <c r="Q915" t="inlineStr">
        <is>
          <t>CUST-0710</t>
        </is>
      </c>
      <c r="R915" t="n">
        <v>3</v>
      </c>
      <c r="S915" t="inlineStr">
        <is>
          <t>Yes</t>
        </is>
      </c>
    </row>
    <row r="916">
      <c r="A916" t="inlineStr">
        <is>
          <t>ORD-2512-00915</t>
        </is>
      </c>
      <c r="B916" s="11" t="n">
        <v>46003</v>
      </c>
      <c r="C916" t="inlineStr">
        <is>
          <t>Central</t>
        </is>
      </c>
      <c r="D916" t="inlineStr">
        <is>
          <t>Raipur</t>
        </is>
      </c>
      <c r="E916" t="inlineStr">
        <is>
          <t>Small Business</t>
        </is>
      </c>
      <c r="F916" t="inlineStr">
        <is>
          <t>Retail Store</t>
        </is>
      </c>
      <c r="G916" t="inlineStr">
        <is>
          <t>Office Supplies</t>
        </is>
      </c>
      <c r="H916" t="inlineStr">
        <is>
          <t>Marker Set</t>
        </is>
      </c>
      <c r="I916" t="n">
        <v>4</v>
      </c>
      <c r="J916" s="12" t="n">
        <v>258.48</v>
      </c>
      <c r="K916" s="13" t="n">
        <v>0.03</v>
      </c>
      <c r="L916" s="12" t="n">
        <v>1002.9</v>
      </c>
      <c r="M916" s="12" t="n">
        <v>672.05</v>
      </c>
      <c r="N916" s="12" t="n">
        <v>330.85</v>
      </c>
      <c r="O916" t="inlineStr">
        <is>
          <t>Debit Card</t>
        </is>
      </c>
      <c r="P916" t="inlineStr">
        <is>
          <t>Diya Patel</t>
        </is>
      </c>
      <c r="Q916" t="inlineStr">
        <is>
          <t>CUST-0187</t>
        </is>
      </c>
      <c r="R916" t="n">
        <v>4</v>
      </c>
      <c r="S916" t="inlineStr">
        <is>
          <t>No</t>
        </is>
      </c>
    </row>
    <row r="917">
      <c r="A917" t="inlineStr">
        <is>
          <t>ORD-2509-00916</t>
        </is>
      </c>
      <c r="B917" s="11" t="n">
        <v>45924</v>
      </c>
      <c r="C917" t="inlineStr">
        <is>
          <t>West</t>
        </is>
      </c>
      <c r="D917" t="inlineStr">
        <is>
          <t>Pune</t>
        </is>
      </c>
      <c r="E917" t="inlineStr">
        <is>
          <t>Consumer</t>
        </is>
      </c>
      <c r="F917" t="inlineStr">
        <is>
          <t>Online</t>
        </is>
      </c>
      <c r="G917" t="inlineStr">
        <is>
          <t>Office Supplies</t>
        </is>
      </c>
      <c r="H917" t="inlineStr">
        <is>
          <t>Marker Set</t>
        </is>
      </c>
      <c r="I917" t="n">
        <v>1</v>
      </c>
      <c r="J917" s="12" t="n">
        <v>242.47</v>
      </c>
      <c r="K917" s="13" t="n">
        <v>0.15</v>
      </c>
      <c r="L917" s="12" t="n">
        <v>206.1</v>
      </c>
      <c r="M917" s="12" t="n">
        <v>157.61</v>
      </c>
      <c r="N917" s="12" t="n">
        <v>48.49</v>
      </c>
      <c r="O917" t="inlineStr">
        <is>
          <t>Credit Card</t>
        </is>
      </c>
      <c r="P917" t="inlineStr">
        <is>
          <t>Kabir Singh</t>
        </is>
      </c>
      <c r="Q917" t="inlineStr">
        <is>
          <t>CUST-0902</t>
        </is>
      </c>
      <c r="R917" t="n">
        <v>6</v>
      </c>
      <c r="S917" t="inlineStr">
        <is>
          <t>No</t>
        </is>
      </c>
    </row>
    <row r="918">
      <c r="A918" t="inlineStr">
        <is>
          <t>ORD-2404-00917</t>
        </is>
      </c>
      <c r="B918" s="11" t="n">
        <v>45407</v>
      </c>
      <c r="C918" t="inlineStr">
        <is>
          <t>North</t>
        </is>
      </c>
      <c r="D918" t="inlineStr">
        <is>
          <t>Lucknow</t>
        </is>
      </c>
      <c r="E918" t="inlineStr">
        <is>
          <t>Small Business</t>
        </is>
      </c>
      <c r="F918" t="inlineStr">
        <is>
          <t>Partner</t>
        </is>
      </c>
      <c r="G918" t="inlineStr">
        <is>
          <t>Furniture</t>
        </is>
      </c>
      <c r="H918" t="inlineStr">
        <is>
          <t>Cabinet</t>
        </is>
      </c>
      <c r="I918" t="n">
        <v>5</v>
      </c>
      <c r="J918" s="12" t="n">
        <v>9333.17</v>
      </c>
      <c r="K918" s="13" t="n">
        <v>0.1</v>
      </c>
      <c r="L918" s="12" t="n">
        <v>41999.26</v>
      </c>
      <c r="M918" s="12" t="n">
        <v>36399.36</v>
      </c>
      <c r="N918" s="12" t="n">
        <v>5599.9</v>
      </c>
      <c r="O918" t="inlineStr">
        <is>
          <t>Debit Card</t>
        </is>
      </c>
      <c r="P918" t="inlineStr">
        <is>
          <t>Sara Khan</t>
        </is>
      </c>
      <c r="Q918" t="inlineStr">
        <is>
          <t>CUST-0757</t>
        </is>
      </c>
      <c r="R918" t="n">
        <v>10</v>
      </c>
      <c r="S918" t="inlineStr">
        <is>
          <t>No</t>
        </is>
      </c>
    </row>
    <row r="919">
      <c r="A919" t="inlineStr">
        <is>
          <t>ORD-2407-00918</t>
        </is>
      </c>
      <c r="B919" s="11" t="n">
        <v>45487</v>
      </c>
      <c r="C919" t="inlineStr">
        <is>
          <t>East</t>
        </is>
      </c>
      <c r="D919" t="inlineStr">
        <is>
          <t>Guwahati</t>
        </is>
      </c>
      <c r="E919" t="inlineStr">
        <is>
          <t>Education</t>
        </is>
      </c>
      <c r="F919" t="inlineStr">
        <is>
          <t>Partner</t>
        </is>
      </c>
      <c r="G919" t="inlineStr">
        <is>
          <t>Office Supplies</t>
        </is>
      </c>
      <c r="H919" t="inlineStr">
        <is>
          <t>Notebook Pack</t>
        </is>
      </c>
      <c r="I919" t="n">
        <v>5</v>
      </c>
      <c r="J919" s="12" t="n">
        <v>362.41</v>
      </c>
      <c r="K919" s="13" t="n">
        <v>0</v>
      </c>
      <c r="L919" s="12" t="n">
        <v>1812.05</v>
      </c>
      <c r="M919" s="12" t="n">
        <v>1159.71</v>
      </c>
      <c r="N919" s="12" t="n">
        <v>652.34</v>
      </c>
      <c r="O919" t="inlineStr">
        <is>
          <t>Cash</t>
        </is>
      </c>
      <c r="P919" t="inlineStr">
        <is>
          <t>Anaya Rao</t>
        </is>
      </c>
      <c r="Q919" t="inlineStr">
        <is>
          <t>CUST-0206</t>
        </is>
      </c>
      <c r="R919" t="n">
        <v>7</v>
      </c>
      <c r="S919" t="inlineStr">
        <is>
          <t>No</t>
        </is>
      </c>
    </row>
    <row r="920">
      <c r="A920" t="inlineStr">
        <is>
          <t>ORD-2505-00919</t>
        </is>
      </c>
      <c r="B920" s="11" t="n">
        <v>45808</v>
      </c>
      <c r="C920" t="inlineStr">
        <is>
          <t>Central</t>
        </is>
      </c>
      <c r="D920" t="inlineStr">
        <is>
          <t>Indore</t>
        </is>
      </c>
      <c r="E920" t="inlineStr">
        <is>
          <t>Small Business</t>
        </is>
      </c>
      <c r="F920" t="inlineStr">
        <is>
          <t>Retail Store</t>
        </is>
      </c>
      <c r="G920" t="inlineStr">
        <is>
          <t>Office Supplies</t>
        </is>
      </c>
      <c r="H920" t="inlineStr">
        <is>
          <t>Paper Ream</t>
        </is>
      </c>
      <c r="I920" t="n">
        <v>5</v>
      </c>
      <c r="J920" s="12" t="n">
        <v>463.12</v>
      </c>
      <c r="K920" s="13" t="n">
        <v>0.03</v>
      </c>
      <c r="L920" s="12" t="n">
        <v>2246.13</v>
      </c>
      <c r="M920" s="12" t="n">
        <v>1736.7</v>
      </c>
      <c r="N920" s="12" t="n">
        <v>509.43</v>
      </c>
      <c r="O920" t="inlineStr">
        <is>
          <t>Credit Card</t>
        </is>
      </c>
      <c r="P920" t="inlineStr">
        <is>
          <t>Sara Khan</t>
        </is>
      </c>
      <c r="Q920" t="inlineStr">
        <is>
          <t>CUST-0582</t>
        </is>
      </c>
      <c r="R920" t="n">
        <v>3</v>
      </c>
      <c r="S920" t="inlineStr">
        <is>
          <t>No</t>
        </is>
      </c>
    </row>
    <row r="921">
      <c r="A921" t="inlineStr">
        <is>
          <t>ORD-2508-00920</t>
        </is>
      </c>
      <c r="B921" s="11" t="n">
        <v>45872</v>
      </c>
      <c r="C921" t="inlineStr">
        <is>
          <t>North</t>
        </is>
      </c>
      <c r="D921" t="inlineStr">
        <is>
          <t>Jaipur</t>
        </is>
      </c>
      <c r="E921" t="inlineStr">
        <is>
          <t>Small Business</t>
        </is>
      </c>
      <c r="F921" t="inlineStr">
        <is>
          <t>Partner</t>
        </is>
      </c>
      <c r="G921" t="inlineStr">
        <is>
          <t>Technology</t>
        </is>
      </c>
      <c r="H921" t="inlineStr">
        <is>
          <t>Monitor</t>
        </is>
      </c>
      <c r="I921" t="n">
        <v>2</v>
      </c>
      <c r="J921" s="12" t="n">
        <v>13318.85</v>
      </c>
      <c r="K921" s="13" t="n">
        <v>0.2</v>
      </c>
      <c r="L921" s="12" t="n">
        <v>21310.16</v>
      </c>
      <c r="M921" s="12" t="n">
        <v>21310.16</v>
      </c>
      <c r="N921" s="12" t="n">
        <v>0</v>
      </c>
      <c r="O921" t="inlineStr">
        <is>
          <t>Cash</t>
        </is>
      </c>
      <c r="P921" t="inlineStr">
        <is>
          <t>Rohan Verma</t>
        </is>
      </c>
      <c r="Q921" t="inlineStr">
        <is>
          <t>CUST-0798</t>
        </is>
      </c>
      <c r="R921" t="n">
        <v>3</v>
      </c>
      <c r="S921" t="inlineStr">
        <is>
          <t>No</t>
        </is>
      </c>
    </row>
    <row r="922">
      <c r="A922" t="inlineStr">
        <is>
          <t>ORD-2502-00921</t>
        </is>
      </c>
      <c r="B922" s="11" t="n">
        <v>45699</v>
      </c>
      <c r="C922" t="inlineStr">
        <is>
          <t>South</t>
        </is>
      </c>
      <c r="D922" t="inlineStr">
        <is>
          <t>Kochi</t>
        </is>
      </c>
      <c r="E922" t="inlineStr">
        <is>
          <t>Corporate</t>
        </is>
      </c>
      <c r="F922" t="inlineStr">
        <is>
          <t>Partner</t>
        </is>
      </c>
      <c r="G922" t="inlineStr">
        <is>
          <t>Accessories</t>
        </is>
      </c>
      <c r="H922" t="inlineStr">
        <is>
          <t>Mouse</t>
        </is>
      </c>
      <c r="I922" t="n">
        <v>2</v>
      </c>
      <c r="J922" s="12" t="n">
        <v>769.13</v>
      </c>
      <c r="K922" s="13" t="n">
        <v>0.2</v>
      </c>
      <c r="L922" s="12" t="n">
        <v>1230.61</v>
      </c>
      <c r="M922" s="12" t="n">
        <v>1015.25</v>
      </c>
      <c r="N922" s="12" t="n">
        <v>215.36</v>
      </c>
      <c r="O922" t="inlineStr">
        <is>
          <t>Debit Card</t>
        </is>
      </c>
      <c r="P922" t="inlineStr">
        <is>
          <t>Ishaan Mehta</t>
        </is>
      </c>
      <c r="Q922" t="inlineStr">
        <is>
          <t>CUST-0326</t>
        </is>
      </c>
      <c r="R922" t="n">
        <v>5</v>
      </c>
      <c r="S922" t="inlineStr">
        <is>
          <t>No</t>
        </is>
      </c>
    </row>
    <row r="923">
      <c r="A923" t="inlineStr">
        <is>
          <t>ORD-2403-00922</t>
        </is>
      </c>
      <c r="B923" s="11" t="n">
        <v>45375</v>
      </c>
      <c r="C923" t="inlineStr">
        <is>
          <t>West</t>
        </is>
      </c>
      <c r="D923" t="inlineStr">
        <is>
          <t>Surat</t>
        </is>
      </c>
      <c r="E923" t="inlineStr">
        <is>
          <t>Small Business</t>
        </is>
      </c>
      <c r="F923" t="inlineStr">
        <is>
          <t>Direct Sales</t>
        </is>
      </c>
      <c r="G923" t="inlineStr">
        <is>
          <t>Technology</t>
        </is>
      </c>
      <c r="H923" t="inlineStr">
        <is>
          <t>Laptop</t>
        </is>
      </c>
      <c r="I923" t="n">
        <v>1</v>
      </c>
      <c r="J923" s="12" t="n">
        <v>49237.84</v>
      </c>
      <c r="K923" s="13" t="n">
        <v>0.05</v>
      </c>
      <c r="L923" s="12" t="n">
        <v>46775.95</v>
      </c>
      <c r="M923" s="12" t="n">
        <v>42344.54</v>
      </c>
      <c r="N923" s="12" t="n">
        <v>4431.41</v>
      </c>
      <c r="O923" t="inlineStr">
        <is>
          <t>Debit Card</t>
        </is>
      </c>
      <c r="P923" t="inlineStr">
        <is>
          <t>Tara Kapoor</t>
        </is>
      </c>
      <c r="Q923" t="inlineStr">
        <is>
          <t>CUST-0230</t>
        </is>
      </c>
      <c r="R923" t="n">
        <v>7</v>
      </c>
      <c r="S923" t="inlineStr">
        <is>
          <t>No</t>
        </is>
      </c>
    </row>
    <row r="924">
      <c r="A924" t="inlineStr">
        <is>
          <t>ORD-2505-00923</t>
        </is>
      </c>
      <c r="B924" s="11" t="n">
        <v>45800</v>
      </c>
      <c r="C924" t="inlineStr">
        <is>
          <t>Central</t>
        </is>
      </c>
      <c r="D924" t="inlineStr">
        <is>
          <t>Bhopal</t>
        </is>
      </c>
      <c r="E924" t="inlineStr">
        <is>
          <t>Corporate</t>
        </is>
      </c>
      <c r="F924" t="inlineStr">
        <is>
          <t>Online</t>
        </is>
      </c>
      <c r="G924" t="inlineStr">
        <is>
          <t>Office Supplies</t>
        </is>
      </c>
      <c r="H924" t="inlineStr">
        <is>
          <t>File Folder</t>
        </is>
      </c>
      <c r="I924" t="n">
        <v>2</v>
      </c>
      <c r="J924" s="12" t="n">
        <v>107.85</v>
      </c>
      <c r="K924" s="13" t="n">
        <v>0.05</v>
      </c>
      <c r="L924" s="12" t="n">
        <v>204.91</v>
      </c>
      <c r="M924" s="12" t="n">
        <v>125.11</v>
      </c>
      <c r="N924" s="12" t="n">
        <v>79.8</v>
      </c>
      <c r="O924" t="inlineStr">
        <is>
          <t>UPI</t>
        </is>
      </c>
      <c r="P924" t="inlineStr">
        <is>
          <t>Ishaan Mehta</t>
        </is>
      </c>
      <c r="Q924" t="inlineStr">
        <is>
          <t>CUST-0281</t>
        </is>
      </c>
      <c r="R924" t="n">
        <v>3</v>
      </c>
      <c r="S924" t="inlineStr">
        <is>
          <t>No</t>
        </is>
      </c>
    </row>
    <row r="925">
      <c r="A925" t="inlineStr">
        <is>
          <t>ORD-2408-00924</t>
        </is>
      </c>
      <c r="B925" s="11" t="n">
        <v>45521</v>
      </c>
      <c r="C925" t="inlineStr">
        <is>
          <t>East</t>
        </is>
      </c>
      <c r="D925" t="inlineStr">
        <is>
          <t>Guwahati</t>
        </is>
      </c>
      <c r="E925" t="inlineStr">
        <is>
          <t>Corporate</t>
        </is>
      </c>
      <c r="F925" t="inlineStr">
        <is>
          <t>Direct Sales</t>
        </is>
      </c>
      <c r="G925" t="inlineStr">
        <is>
          <t>Office Supplies</t>
        </is>
      </c>
      <c r="H925" t="inlineStr">
        <is>
          <t>File Folder</t>
        </is>
      </c>
      <c r="I925" t="n">
        <v>3</v>
      </c>
      <c r="J925" s="12" t="n">
        <v>115.76</v>
      </c>
      <c r="K925" s="13" t="n">
        <v>0.05</v>
      </c>
      <c r="L925" s="12" t="n">
        <v>329.92</v>
      </c>
      <c r="M925" s="12" t="n">
        <v>201.42</v>
      </c>
      <c r="N925" s="12" t="n">
        <v>128.5</v>
      </c>
      <c r="O925" t="inlineStr">
        <is>
          <t>Cash</t>
        </is>
      </c>
      <c r="P925" t="inlineStr">
        <is>
          <t>Sara Khan</t>
        </is>
      </c>
      <c r="Q925" t="inlineStr">
        <is>
          <t>CUST-0824</t>
        </is>
      </c>
      <c r="R925" t="n">
        <v>3</v>
      </c>
      <c r="S925" t="inlineStr">
        <is>
          <t>No</t>
        </is>
      </c>
    </row>
    <row r="926">
      <c r="A926" t="inlineStr">
        <is>
          <t>ORD-2512-00925</t>
        </is>
      </c>
      <c r="B926" s="11" t="n">
        <v>46004</v>
      </c>
      <c r="C926" t="inlineStr">
        <is>
          <t>East</t>
        </is>
      </c>
      <c r="D926" t="inlineStr">
        <is>
          <t>Patna</t>
        </is>
      </c>
      <c r="E926" t="inlineStr">
        <is>
          <t>Consumer</t>
        </is>
      </c>
      <c r="F926" t="inlineStr">
        <is>
          <t>Direct Sales</t>
        </is>
      </c>
      <c r="G926" t="inlineStr">
        <is>
          <t>Accessories</t>
        </is>
      </c>
      <c r="H926" t="inlineStr">
        <is>
          <t>Laptop Stand</t>
        </is>
      </c>
      <c r="I926" t="n">
        <v>1</v>
      </c>
      <c r="J926" s="12" t="n">
        <v>1743.93</v>
      </c>
      <c r="K926" s="13" t="n">
        <v>0</v>
      </c>
      <c r="L926" s="12" t="n">
        <v>1743.93</v>
      </c>
      <c r="M926" s="12" t="n">
        <v>1220.75</v>
      </c>
      <c r="N926" s="12" t="n">
        <v>523.1799999999999</v>
      </c>
      <c r="O926" t="inlineStr">
        <is>
          <t>Net Banking</t>
        </is>
      </c>
      <c r="P926" t="inlineStr">
        <is>
          <t>Tara Kapoor</t>
        </is>
      </c>
      <c r="Q926" t="inlineStr">
        <is>
          <t>CUST-0032</t>
        </is>
      </c>
      <c r="R926" t="n">
        <v>4</v>
      </c>
      <c r="S926" t="inlineStr">
        <is>
          <t>No</t>
        </is>
      </c>
    </row>
    <row r="927">
      <c r="A927" t="inlineStr">
        <is>
          <t>ORD-2502-00926</t>
        </is>
      </c>
      <c r="B927" s="11" t="n">
        <v>45702</v>
      </c>
      <c r="C927" t="inlineStr">
        <is>
          <t>West</t>
        </is>
      </c>
      <c r="D927" t="inlineStr">
        <is>
          <t>Mumbai</t>
        </is>
      </c>
      <c r="E927" t="inlineStr">
        <is>
          <t>Consumer</t>
        </is>
      </c>
      <c r="F927" t="inlineStr">
        <is>
          <t>Online</t>
        </is>
      </c>
      <c r="G927" t="inlineStr">
        <is>
          <t>Office Supplies</t>
        </is>
      </c>
      <c r="H927" t="inlineStr">
        <is>
          <t>Notebook Pack</t>
        </is>
      </c>
      <c r="I927" t="n">
        <v>3</v>
      </c>
      <c r="J927" s="12" t="n">
        <v>368.36</v>
      </c>
      <c r="K927" s="13" t="n">
        <v>0.2</v>
      </c>
      <c r="L927" s="12" t="n">
        <v>884.0599999999999</v>
      </c>
      <c r="M927" s="12" t="n">
        <v>707.25</v>
      </c>
      <c r="N927" s="12" t="n">
        <v>176.81</v>
      </c>
      <c r="O927" t="inlineStr">
        <is>
          <t>UPI</t>
        </is>
      </c>
      <c r="P927" t="inlineStr">
        <is>
          <t>Kabir Singh</t>
        </is>
      </c>
      <c r="Q927" t="inlineStr">
        <is>
          <t>CUST-0750</t>
        </is>
      </c>
      <c r="R927" t="n">
        <v>8</v>
      </c>
      <c r="S927" t="inlineStr">
        <is>
          <t>No</t>
        </is>
      </c>
    </row>
    <row r="928">
      <c r="A928" t="inlineStr">
        <is>
          <t>ORD-2401-00927</t>
        </is>
      </c>
      <c r="B928" s="11" t="n">
        <v>45296</v>
      </c>
      <c r="C928" t="inlineStr">
        <is>
          <t>Central</t>
        </is>
      </c>
      <c r="D928" t="inlineStr">
        <is>
          <t>Indore</t>
        </is>
      </c>
      <c r="E928" t="inlineStr">
        <is>
          <t>Corporate</t>
        </is>
      </c>
      <c r="F928" t="inlineStr">
        <is>
          <t>Partner</t>
        </is>
      </c>
      <c r="G928" t="inlineStr">
        <is>
          <t>Technology</t>
        </is>
      </c>
      <c r="H928" t="inlineStr">
        <is>
          <t>Printer</t>
        </is>
      </c>
      <c r="I928" t="n">
        <v>6</v>
      </c>
      <c r="J928" s="12" t="n">
        <v>10897.06</v>
      </c>
      <c r="K928" s="13" t="n">
        <v>0</v>
      </c>
      <c r="L928" s="12" t="n">
        <v>65382.36</v>
      </c>
      <c r="M928" s="12" t="n">
        <v>53613.54</v>
      </c>
      <c r="N928" s="12" t="n">
        <v>11768.82</v>
      </c>
      <c r="O928" t="inlineStr">
        <is>
          <t>Cash</t>
        </is>
      </c>
      <c r="P928" t="inlineStr">
        <is>
          <t>Sara Khan</t>
        </is>
      </c>
      <c r="Q928" t="inlineStr">
        <is>
          <t>CUST-0095</t>
        </is>
      </c>
      <c r="R928" t="n">
        <v>2</v>
      </c>
      <c r="S928" t="inlineStr">
        <is>
          <t>No</t>
        </is>
      </c>
    </row>
    <row r="929">
      <c r="A929" t="inlineStr">
        <is>
          <t>ORD-2410-00928</t>
        </is>
      </c>
      <c r="B929" s="11" t="n">
        <v>45588</v>
      </c>
      <c r="C929" t="inlineStr">
        <is>
          <t>North</t>
        </is>
      </c>
      <c r="D929" t="inlineStr">
        <is>
          <t>Lucknow</t>
        </is>
      </c>
      <c r="E929" t="inlineStr">
        <is>
          <t>Small Business</t>
        </is>
      </c>
      <c r="F929" t="inlineStr">
        <is>
          <t>Direct Sales</t>
        </is>
      </c>
      <c r="G929" t="inlineStr">
        <is>
          <t>Technology</t>
        </is>
      </c>
      <c r="H929" t="inlineStr">
        <is>
          <t>Laptop</t>
        </is>
      </c>
      <c r="I929" t="n">
        <v>1</v>
      </c>
      <c r="J929" s="12" t="n">
        <v>48389.25</v>
      </c>
      <c r="K929" s="13" t="n">
        <v>0</v>
      </c>
      <c r="L929" s="12" t="n">
        <v>48389.25</v>
      </c>
      <c r="M929" s="12" t="n">
        <v>41614.75</v>
      </c>
      <c r="N929" s="12" t="n">
        <v>6774.5</v>
      </c>
      <c r="O929" t="inlineStr">
        <is>
          <t>Credit Card</t>
        </is>
      </c>
      <c r="P929" t="inlineStr">
        <is>
          <t>Kabir Singh</t>
        </is>
      </c>
      <c r="Q929" t="inlineStr">
        <is>
          <t>CUST-0025</t>
        </is>
      </c>
      <c r="R929" t="n">
        <v>6</v>
      </c>
      <c r="S929" t="inlineStr">
        <is>
          <t>No</t>
        </is>
      </c>
    </row>
    <row r="930">
      <c r="A930" t="inlineStr">
        <is>
          <t>ORD-2408-00929</t>
        </is>
      </c>
      <c r="B930" s="11" t="n">
        <v>45519</v>
      </c>
      <c r="C930" t="inlineStr">
        <is>
          <t>Central</t>
        </is>
      </c>
      <c r="D930" t="inlineStr">
        <is>
          <t>Indore</t>
        </is>
      </c>
      <c r="E930" t="inlineStr">
        <is>
          <t>Consumer</t>
        </is>
      </c>
      <c r="F930" t="inlineStr">
        <is>
          <t>Online</t>
        </is>
      </c>
      <c r="G930" t="inlineStr">
        <is>
          <t>Technology</t>
        </is>
      </c>
      <c r="H930" t="inlineStr">
        <is>
          <t>Laptop</t>
        </is>
      </c>
      <c r="I930" t="n">
        <v>1</v>
      </c>
      <c r="J930" s="12" t="n">
        <v>47739.92</v>
      </c>
      <c r="K930" s="13" t="n">
        <v>0.1</v>
      </c>
      <c r="L930" s="12" t="n">
        <v>42965.93</v>
      </c>
      <c r="M930" s="12" t="n">
        <v>41056.33</v>
      </c>
      <c r="N930" s="12" t="n">
        <v>1909.6</v>
      </c>
      <c r="O930" t="inlineStr">
        <is>
          <t>UPI</t>
        </is>
      </c>
      <c r="P930" t="inlineStr">
        <is>
          <t>Tara Kapoor</t>
        </is>
      </c>
      <c r="Q930" t="inlineStr">
        <is>
          <t>CUST-0239</t>
        </is>
      </c>
      <c r="R930" t="n">
        <v>3</v>
      </c>
      <c r="S930" t="inlineStr">
        <is>
          <t>No</t>
        </is>
      </c>
    </row>
    <row r="931">
      <c r="A931" t="inlineStr">
        <is>
          <t>ORD-2404-00930</t>
        </is>
      </c>
      <c r="B931" s="11" t="n">
        <v>45389</v>
      </c>
      <c r="C931" t="inlineStr">
        <is>
          <t>West</t>
        </is>
      </c>
      <c r="D931" t="inlineStr">
        <is>
          <t>Ahmedabad</t>
        </is>
      </c>
      <c r="E931" t="inlineStr">
        <is>
          <t>Small Business</t>
        </is>
      </c>
      <c r="F931" t="inlineStr">
        <is>
          <t>Retail Store</t>
        </is>
      </c>
      <c r="G931" t="inlineStr">
        <is>
          <t>Technology</t>
        </is>
      </c>
      <c r="H931" t="inlineStr">
        <is>
          <t>Tablet</t>
        </is>
      </c>
      <c r="I931" t="n">
        <v>5</v>
      </c>
      <c r="J931" s="12" t="n">
        <v>24251.41</v>
      </c>
      <c r="K931" s="13" t="n">
        <v>0.05</v>
      </c>
      <c r="L931" s="12" t="n">
        <v>115194.2</v>
      </c>
      <c r="M931" s="12" t="n">
        <v>100643.35</v>
      </c>
      <c r="N931" s="12" t="n">
        <v>14550.85</v>
      </c>
      <c r="O931" t="inlineStr">
        <is>
          <t>Cash</t>
        </is>
      </c>
      <c r="P931" t="inlineStr">
        <is>
          <t>Aarav Sharma</t>
        </is>
      </c>
      <c r="Q931" t="inlineStr">
        <is>
          <t>CUST-0669</t>
        </is>
      </c>
      <c r="R931" t="n">
        <v>6</v>
      </c>
      <c r="S931" t="inlineStr">
        <is>
          <t>No</t>
        </is>
      </c>
    </row>
    <row r="932">
      <c r="A932" t="inlineStr">
        <is>
          <t>ORD-2407-00931</t>
        </is>
      </c>
      <c r="B932" s="11" t="n">
        <v>45500</v>
      </c>
      <c r="C932" t="inlineStr">
        <is>
          <t>Central</t>
        </is>
      </c>
      <c r="D932" t="inlineStr">
        <is>
          <t>Raipur</t>
        </is>
      </c>
      <c r="E932" t="inlineStr">
        <is>
          <t>Consumer</t>
        </is>
      </c>
      <c r="F932" t="inlineStr">
        <is>
          <t>Direct Sales</t>
        </is>
      </c>
      <c r="G932" t="inlineStr">
        <is>
          <t>Accessories</t>
        </is>
      </c>
      <c r="H932" t="inlineStr">
        <is>
          <t>USB Hub</t>
        </is>
      </c>
      <c r="I932" t="n">
        <v>4</v>
      </c>
      <c r="J932" s="12" t="n">
        <v>1180.22</v>
      </c>
      <c r="K932" s="13" t="n">
        <v>0</v>
      </c>
      <c r="L932" s="12" t="n">
        <v>4720.88</v>
      </c>
      <c r="M932" s="12" t="n">
        <v>3210.2</v>
      </c>
      <c r="N932" s="12" t="n">
        <v>1510.68</v>
      </c>
      <c r="O932" t="inlineStr">
        <is>
          <t>UPI</t>
        </is>
      </c>
      <c r="P932" t="inlineStr">
        <is>
          <t>Sara Khan</t>
        </is>
      </c>
      <c r="Q932" t="inlineStr">
        <is>
          <t>CUST-0058</t>
        </is>
      </c>
      <c r="R932" t="n">
        <v>2</v>
      </c>
      <c r="S932" t="inlineStr">
        <is>
          <t>No</t>
        </is>
      </c>
    </row>
    <row r="933">
      <c r="A933" t="inlineStr">
        <is>
          <t>ORD-2512-00932</t>
        </is>
      </c>
      <c r="B933" s="11" t="n">
        <v>46001</v>
      </c>
      <c r="C933" t="inlineStr">
        <is>
          <t>Central</t>
        </is>
      </c>
      <c r="D933" t="inlineStr">
        <is>
          <t>Raipur</t>
        </is>
      </c>
      <c r="E933" t="inlineStr">
        <is>
          <t>Small Business</t>
        </is>
      </c>
      <c r="F933" t="inlineStr">
        <is>
          <t>Retail Store</t>
        </is>
      </c>
      <c r="G933" t="inlineStr">
        <is>
          <t>Furniture</t>
        </is>
      </c>
      <c r="H933" t="inlineStr">
        <is>
          <t>Bookshelf</t>
        </is>
      </c>
      <c r="I933" t="n">
        <v>3</v>
      </c>
      <c r="J933" s="12" t="n">
        <v>6041.4</v>
      </c>
      <c r="K933" s="13" t="n">
        <v>0.1</v>
      </c>
      <c r="L933" s="12" t="n">
        <v>16311.78</v>
      </c>
      <c r="M933" s="12" t="n">
        <v>13230.67</v>
      </c>
      <c r="N933" s="12" t="n">
        <v>3081.11</v>
      </c>
      <c r="O933" t="inlineStr">
        <is>
          <t>Net Banking</t>
        </is>
      </c>
      <c r="P933" t="inlineStr">
        <is>
          <t>Ishaan Mehta</t>
        </is>
      </c>
      <c r="Q933" t="inlineStr">
        <is>
          <t>CUST-0036</t>
        </is>
      </c>
      <c r="R933" t="n">
        <v>4</v>
      </c>
      <c r="S933" t="inlineStr">
        <is>
          <t>No</t>
        </is>
      </c>
    </row>
    <row r="934">
      <c r="A934" t="inlineStr">
        <is>
          <t>ORD-2507-00933</t>
        </is>
      </c>
      <c r="B934" s="11" t="n">
        <v>45847</v>
      </c>
      <c r="C934" t="inlineStr">
        <is>
          <t>South</t>
        </is>
      </c>
      <c r="D934" t="inlineStr">
        <is>
          <t>Hyderabad</t>
        </is>
      </c>
      <c r="E934" t="inlineStr">
        <is>
          <t>Small Business</t>
        </is>
      </c>
      <c r="F934" t="inlineStr">
        <is>
          <t>Online</t>
        </is>
      </c>
      <c r="G934" t="inlineStr">
        <is>
          <t>Office Supplies</t>
        </is>
      </c>
      <c r="H934" t="inlineStr">
        <is>
          <t>Stapler</t>
        </is>
      </c>
      <c r="I934" t="n">
        <v>3</v>
      </c>
      <c r="J934" s="12" t="n">
        <v>328.99</v>
      </c>
      <c r="K934" s="13" t="n">
        <v>0.25</v>
      </c>
      <c r="L934" s="12" t="n">
        <v>740.23</v>
      </c>
      <c r="M934" s="12" t="n">
        <v>661.27</v>
      </c>
      <c r="N934" s="12" t="n">
        <v>78.95999999999999</v>
      </c>
      <c r="O934" t="inlineStr">
        <is>
          <t>Net Banking</t>
        </is>
      </c>
      <c r="P934" t="inlineStr">
        <is>
          <t>Ishaan Mehta</t>
        </is>
      </c>
      <c r="Q934" t="inlineStr">
        <is>
          <t>CUST-0153</t>
        </is>
      </c>
      <c r="R934" t="n">
        <v>2</v>
      </c>
      <c r="S934" t="inlineStr">
        <is>
          <t>No</t>
        </is>
      </c>
    </row>
    <row r="935">
      <c r="A935" t="inlineStr">
        <is>
          <t>ORD-2405-00934</t>
        </is>
      </c>
      <c r="B935" s="11" t="n">
        <v>45424</v>
      </c>
      <c r="C935" t="inlineStr">
        <is>
          <t>North</t>
        </is>
      </c>
      <c r="D935" t="inlineStr">
        <is>
          <t>Chandigarh</t>
        </is>
      </c>
      <c r="E935" t="inlineStr">
        <is>
          <t>Small Business</t>
        </is>
      </c>
      <c r="F935" t="inlineStr">
        <is>
          <t>Partner</t>
        </is>
      </c>
      <c r="G935" t="inlineStr">
        <is>
          <t>Office Supplies</t>
        </is>
      </c>
      <c r="H935" t="inlineStr">
        <is>
          <t>File Folder</t>
        </is>
      </c>
      <c r="I935" t="n">
        <v>3</v>
      </c>
      <c r="J935" s="12" t="n">
        <v>118.99</v>
      </c>
      <c r="K935" s="13" t="n">
        <v>0</v>
      </c>
      <c r="L935" s="12" t="n">
        <v>356.97</v>
      </c>
      <c r="M935" s="12" t="n">
        <v>207.04</v>
      </c>
      <c r="N935" s="12" t="n">
        <v>149.93</v>
      </c>
      <c r="O935" t="inlineStr">
        <is>
          <t>Credit Card</t>
        </is>
      </c>
      <c r="P935" t="inlineStr">
        <is>
          <t>Anaya Rao</t>
        </is>
      </c>
      <c r="Q935" t="inlineStr">
        <is>
          <t>CUST-0869</t>
        </is>
      </c>
      <c r="R935" t="n">
        <v>3</v>
      </c>
      <c r="S935" t="inlineStr">
        <is>
          <t>No</t>
        </is>
      </c>
    </row>
    <row r="936">
      <c r="A936" t="inlineStr">
        <is>
          <t>ORD-2401-00935</t>
        </is>
      </c>
      <c r="B936" s="11" t="n">
        <v>45306</v>
      </c>
      <c r="C936" t="inlineStr">
        <is>
          <t>East</t>
        </is>
      </c>
      <c r="D936" t="inlineStr">
        <is>
          <t>Patna</t>
        </is>
      </c>
      <c r="E936" t="inlineStr">
        <is>
          <t>Small Business</t>
        </is>
      </c>
      <c r="F936" t="inlineStr">
        <is>
          <t>Online</t>
        </is>
      </c>
      <c r="G936" t="inlineStr">
        <is>
          <t>Furniture</t>
        </is>
      </c>
      <c r="H936" t="inlineStr">
        <is>
          <t>Bookshelf</t>
        </is>
      </c>
      <c r="I936" t="n">
        <v>3</v>
      </c>
      <c r="J936" s="12" t="n">
        <v>6442.12</v>
      </c>
      <c r="K936" s="13" t="n">
        <v>0.15</v>
      </c>
      <c r="L936" s="12" t="n">
        <v>16427.41</v>
      </c>
      <c r="M936" s="12" t="n">
        <v>14108.24</v>
      </c>
      <c r="N936" s="12" t="n">
        <v>2319.17</v>
      </c>
      <c r="O936" t="inlineStr">
        <is>
          <t>Cash</t>
        </is>
      </c>
      <c r="P936" t="inlineStr">
        <is>
          <t>Rohan Verma</t>
        </is>
      </c>
      <c r="Q936" t="inlineStr">
        <is>
          <t>CUST-0577</t>
        </is>
      </c>
      <c r="R936" t="n">
        <v>5</v>
      </c>
      <c r="S936" t="inlineStr">
        <is>
          <t>No</t>
        </is>
      </c>
    </row>
    <row r="937">
      <c r="A937" t="inlineStr">
        <is>
          <t>ORD-2512-00936</t>
        </is>
      </c>
      <c r="B937" s="11" t="n">
        <v>46011</v>
      </c>
      <c r="C937" t="inlineStr">
        <is>
          <t>Central</t>
        </is>
      </c>
      <c r="D937" t="inlineStr">
        <is>
          <t>Nagpur</t>
        </is>
      </c>
      <c r="E937" t="inlineStr">
        <is>
          <t>Corporate</t>
        </is>
      </c>
      <c r="F937" t="inlineStr">
        <is>
          <t>Online</t>
        </is>
      </c>
      <c r="G937" t="inlineStr">
        <is>
          <t>Technology</t>
        </is>
      </c>
      <c r="H937" t="inlineStr">
        <is>
          <t>Laptop</t>
        </is>
      </c>
      <c r="I937" t="n">
        <v>3</v>
      </c>
      <c r="J937" s="12" t="n">
        <v>46142.32</v>
      </c>
      <c r="K937" s="13" t="n">
        <v>0.1</v>
      </c>
      <c r="L937" s="12" t="n">
        <v>124584.26</v>
      </c>
      <c r="M937" s="12" t="n">
        <v>119047.19</v>
      </c>
      <c r="N937" s="12" t="n">
        <v>5537.07</v>
      </c>
      <c r="O937" t="inlineStr">
        <is>
          <t>Net Banking</t>
        </is>
      </c>
      <c r="P937" t="inlineStr">
        <is>
          <t>Ishaan Mehta</t>
        </is>
      </c>
      <c r="Q937" t="inlineStr">
        <is>
          <t>CUST-0407</t>
        </is>
      </c>
      <c r="R937" t="n">
        <v>3</v>
      </c>
      <c r="S937" t="inlineStr">
        <is>
          <t>No</t>
        </is>
      </c>
    </row>
    <row r="938">
      <c r="A938" t="inlineStr">
        <is>
          <t>ORD-2404-00937</t>
        </is>
      </c>
      <c r="B938" s="11" t="n">
        <v>45400</v>
      </c>
      <c r="C938" t="inlineStr">
        <is>
          <t>South</t>
        </is>
      </c>
      <c r="D938" t="inlineStr">
        <is>
          <t>Bengaluru</t>
        </is>
      </c>
      <c r="E938" t="inlineStr">
        <is>
          <t>Corporate</t>
        </is>
      </c>
      <c r="F938" t="inlineStr">
        <is>
          <t>Online</t>
        </is>
      </c>
      <c r="G938" t="inlineStr">
        <is>
          <t>Office Supplies</t>
        </is>
      </c>
      <c r="H938" t="inlineStr">
        <is>
          <t>Marker Set</t>
        </is>
      </c>
      <c r="I938" t="n">
        <v>1</v>
      </c>
      <c r="J938" s="12" t="n">
        <v>248</v>
      </c>
      <c r="K938" s="13" t="n">
        <v>0.15</v>
      </c>
      <c r="L938" s="12" t="n">
        <v>210.8</v>
      </c>
      <c r="M938" s="12" t="n">
        <v>161.2</v>
      </c>
      <c r="N938" s="12" t="n">
        <v>49.6</v>
      </c>
      <c r="O938" t="inlineStr">
        <is>
          <t>Debit Card</t>
        </is>
      </c>
      <c r="P938" t="inlineStr">
        <is>
          <t>Aarav Sharma</t>
        </is>
      </c>
      <c r="Q938" t="inlineStr">
        <is>
          <t>CUST-0337</t>
        </is>
      </c>
      <c r="R938" t="n">
        <v>3</v>
      </c>
      <c r="S938" t="inlineStr">
        <is>
          <t>Yes</t>
        </is>
      </c>
    </row>
    <row r="939">
      <c r="A939" t="inlineStr">
        <is>
          <t>ORD-2404-00938</t>
        </is>
      </c>
      <c r="B939" s="11" t="n">
        <v>45394</v>
      </c>
      <c r="C939" t="inlineStr">
        <is>
          <t>East</t>
        </is>
      </c>
      <c r="D939" t="inlineStr">
        <is>
          <t>Bhubaneswar</t>
        </is>
      </c>
      <c r="E939" t="inlineStr">
        <is>
          <t>Small Business</t>
        </is>
      </c>
      <c r="F939" t="inlineStr">
        <is>
          <t>Retail Store</t>
        </is>
      </c>
      <c r="G939" t="inlineStr">
        <is>
          <t>Office Supplies</t>
        </is>
      </c>
      <c r="H939" t="inlineStr">
        <is>
          <t>Marker Set</t>
        </is>
      </c>
      <c r="I939" t="n">
        <v>3</v>
      </c>
      <c r="J939" s="12" t="n">
        <v>233.56</v>
      </c>
      <c r="K939" s="13" t="n">
        <v>0.2</v>
      </c>
      <c r="L939" s="12" t="n">
        <v>560.54</v>
      </c>
      <c r="M939" s="12" t="n">
        <v>455.44</v>
      </c>
      <c r="N939" s="12" t="n">
        <v>105.1</v>
      </c>
      <c r="O939" t="inlineStr">
        <is>
          <t>Net Banking</t>
        </is>
      </c>
      <c r="P939" t="inlineStr">
        <is>
          <t>Sara Khan</t>
        </is>
      </c>
      <c r="Q939" t="inlineStr">
        <is>
          <t>CUST-0538</t>
        </is>
      </c>
      <c r="R939" t="n">
        <v>5</v>
      </c>
      <c r="S939" t="inlineStr">
        <is>
          <t>No</t>
        </is>
      </c>
    </row>
    <row r="940">
      <c r="A940" t="inlineStr">
        <is>
          <t>ORD-2404-00939</t>
        </is>
      </c>
      <c r="B940" s="11" t="n">
        <v>45389</v>
      </c>
      <c r="C940" t="inlineStr">
        <is>
          <t>Central</t>
        </is>
      </c>
      <c r="D940" t="inlineStr">
        <is>
          <t>Indore</t>
        </is>
      </c>
      <c r="E940" t="inlineStr">
        <is>
          <t>Education</t>
        </is>
      </c>
      <c r="F940" t="inlineStr">
        <is>
          <t>Direct Sales</t>
        </is>
      </c>
      <c r="G940" t="inlineStr">
        <is>
          <t>Technology</t>
        </is>
      </c>
      <c r="H940" t="inlineStr">
        <is>
          <t>Monitor</t>
        </is>
      </c>
      <c r="I940" t="n">
        <v>2</v>
      </c>
      <c r="J940" s="12" t="n">
        <v>14738.03</v>
      </c>
      <c r="K940" s="13" t="n">
        <v>0</v>
      </c>
      <c r="L940" s="12" t="n">
        <v>29476.06</v>
      </c>
      <c r="M940" s="12" t="n">
        <v>23580.85</v>
      </c>
      <c r="N940" s="12" t="n">
        <v>5895.21</v>
      </c>
      <c r="O940" t="inlineStr">
        <is>
          <t>Debit Card</t>
        </is>
      </c>
      <c r="P940" t="inlineStr">
        <is>
          <t>Meera Joshi</t>
        </is>
      </c>
      <c r="Q940" t="inlineStr">
        <is>
          <t>CUST-0857</t>
        </is>
      </c>
      <c r="R940" t="n">
        <v>3</v>
      </c>
      <c r="S940" t="inlineStr">
        <is>
          <t>No</t>
        </is>
      </c>
    </row>
    <row r="941">
      <c r="A941" t="inlineStr">
        <is>
          <t>ORD-2407-00940</t>
        </is>
      </c>
      <c r="B941" s="11" t="n">
        <v>45488</v>
      </c>
      <c r="C941" t="inlineStr">
        <is>
          <t>West</t>
        </is>
      </c>
      <c r="D941" t="inlineStr">
        <is>
          <t>Ahmedabad</t>
        </is>
      </c>
      <c r="E941" t="inlineStr">
        <is>
          <t>Consumer</t>
        </is>
      </c>
      <c r="F941" t="inlineStr">
        <is>
          <t>Online</t>
        </is>
      </c>
      <c r="G941" t="inlineStr">
        <is>
          <t>Accessories</t>
        </is>
      </c>
      <c r="H941" t="inlineStr">
        <is>
          <t>USB Hub</t>
        </is>
      </c>
      <c r="I941" t="n">
        <v>3</v>
      </c>
      <c r="J941" s="12" t="n">
        <v>1381.15</v>
      </c>
      <c r="K941" s="13" t="n">
        <v>0</v>
      </c>
      <c r="L941" s="12" t="n">
        <v>4143.45</v>
      </c>
      <c r="M941" s="12" t="n">
        <v>2817.55</v>
      </c>
      <c r="N941" s="12" t="n">
        <v>1325.9</v>
      </c>
      <c r="O941" t="inlineStr">
        <is>
          <t>Net Banking</t>
        </is>
      </c>
      <c r="P941" t="inlineStr">
        <is>
          <t>Meera Joshi</t>
        </is>
      </c>
      <c r="Q941" t="inlineStr">
        <is>
          <t>CUST-0153</t>
        </is>
      </c>
      <c r="R941" t="n">
        <v>5</v>
      </c>
      <c r="S941" t="inlineStr">
        <is>
          <t>Yes</t>
        </is>
      </c>
    </row>
    <row r="942">
      <c r="A942" t="inlineStr">
        <is>
          <t>ORD-2408-00941</t>
        </is>
      </c>
      <c r="B942" s="11" t="n">
        <v>45530</v>
      </c>
      <c r="C942" t="inlineStr">
        <is>
          <t>West</t>
        </is>
      </c>
      <c r="D942" t="inlineStr">
        <is>
          <t>Pune</t>
        </is>
      </c>
      <c r="E942" t="inlineStr">
        <is>
          <t>Small Business</t>
        </is>
      </c>
      <c r="F942" t="inlineStr">
        <is>
          <t>Online</t>
        </is>
      </c>
      <c r="G942" t="inlineStr">
        <is>
          <t>Accessories</t>
        </is>
      </c>
      <c r="H942" t="inlineStr">
        <is>
          <t>USB Hub</t>
        </is>
      </c>
      <c r="I942" t="n">
        <v>4</v>
      </c>
      <c r="J942" s="12" t="n">
        <v>1303.22</v>
      </c>
      <c r="K942" s="13" t="n">
        <v>0.2</v>
      </c>
      <c r="L942" s="12" t="n">
        <v>4170.3</v>
      </c>
      <c r="M942" s="12" t="n">
        <v>3544.76</v>
      </c>
      <c r="N942" s="12" t="n">
        <v>625.54</v>
      </c>
      <c r="O942" t="inlineStr">
        <is>
          <t>Debit Card</t>
        </is>
      </c>
      <c r="P942" t="inlineStr">
        <is>
          <t>Diya Patel</t>
        </is>
      </c>
      <c r="Q942" t="inlineStr">
        <is>
          <t>CUST-0643</t>
        </is>
      </c>
      <c r="R942" t="n">
        <v>5</v>
      </c>
      <c r="S942" t="inlineStr">
        <is>
          <t>No</t>
        </is>
      </c>
    </row>
    <row r="943">
      <c r="A943" t="inlineStr">
        <is>
          <t>ORD-2504-00942</t>
        </is>
      </c>
      <c r="B943" s="11" t="n">
        <v>45774</v>
      </c>
      <c r="C943" t="inlineStr">
        <is>
          <t>East</t>
        </is>
      </c>
      <c r="D943" t="inlineStr">
        <is>
          <t>Bhubaneswar</t>
        </is>
      </c>
      <c r="E943" t="inlineStr">
        <is>
          <t>Small Business</t>
        </is>
      </c>
      <c r="F943" t="inlineStr">
        <is>
          <t>Retail Store</t>
        </is>
      </c>
      <c r="G943" t="inlineStr">
        <is>
          <t>Office Supplies</t>
        </is>
      </c>
      <c r="H943" t="inlineStr">
        <is>
          <t>Stapler</t>
        </is>
      </c>
      <c r="I943" t="n">
        <v>8</v>
      </c>
      <c r="J943" s="12" t="n">
        <v>314.63</v>
      </c>
      <c r="K943" s="13" t="n">
        <v>0.1</v>
      </c>
      <c r="L943" s="12" t="n">
        <v>2265.34</v>
      </c>
      <c r="M943" s="12" t="n">
        <v>1686.42</v>
      </c>
      <c r="N943" s="12" t="n">
        <v>578.92</v>
      </c>
      <c r="O943" t="inlineStr">
        <is>
          <t>UPI</t>
        </is>
      </c>
      <c r="P943" t="inlineStr">
        <is>
          <t>Kabir Singh</t>
        </is>
      </c>
      <c r="Q943" t="inlineStr">
        <is>
          <t>CUST-0435</t>
        </is>
      </c>
      <c r="R943" t="n">
        <v>4</v>
      </c>
      <c r="S943" t="inlineStr">
        <is>
          <t>No</t>
        </is>
      </c>
    </row>
    <row r="944">
      <c r="A944" t="inlineStr">
        <is>
          <t>ORD-2404-00943</t>
        </is>
      </c>
      <c r="B944" s="11" t="n">
        <v>45406</v>
      </c>
      <c r="C944" t="inlineStr">
        <is>
          <t>East</t>
        </is>
      </c>
      <c r="D944" t="inlineStr">
        <is>
          <t>Bhubaneswar</t>
        </is>
      </c>
      <c r="E944" t="inlineStr">
        <is>
          <t>Education</t>
        </is>
      </c>
      <c r="F944" t="inlineStr">
        <is>
          <t>Direct Sales</t>
        </is>
      </c>
      <c r="G944" t="inlineStr">
        <is>
          <t>Office Supplies</t>
        </is>
      </c>
      <c r="H944" t="inlineStr">
        <is>
          <t>Paper Ream</t>
        </is>
      </c>
      <c r="I944" t="n">
        <v>6</v>
      </c>
      <c r="J944" s="12" t="n">
        <v>461.68</v>
      </c>
      <c r="K944" s="13" t="n">
        <v>0</v>
      </c>
      <c r="L944" s="12" t="n">
        <v>2770.08</v>
      </c>
      <c r="M944" s="12" t="n">
        <v>2077.56</v>
      </c>
      <c r="N944" s="12" t="n">
        <v>692.52</v>
      </c>
      <c r="O944" t="inlineStr">
        <is>
          <t>Credit Card</t>
        </is>
      </c>
      <c r="P944" t="inlineStr">
        <is>
          <t>Rohan Verma</t>
        </is>
      </c>
      <c r="Q944" t="inlineStr">
        <is>
          <t>CUST-0936</t>
        </is>
      </c>
      <c r="R944" t="n">
        <v>5</v>
      </c>
      <c r="S944" t="inlineStr">
        <is>
          <t>No</t>
        </is>
      </c>
    </row>
    <row r="945">
      <c r="A945" t="inlineStr">
        <is>
          <t>ORD-2412-00944</t>
        </is>
      </c>
      <c r="B945" s="11" t="n">
        <v>45654</v>
      </c>
      <c r="C945" t="inlineStr">
        <is>
          <t>West</t>
        </is>
      </c>
      <c r="D945" t="inlineStr">
        <is>
          <t>Ahmedabad</t>
        </is>
      </c>
      <c r="E945" t="inlineStr">
        <is>
          <t>Education</t>
        </is>
      </c>
      <c r="F945" t="inlineStr">
        <is>
          <t>Partner</t>
        </is>
      </c>
      <c r="G945" t="inlineStr">
        <is>
          <t>Furniture</t>
        </is>
      </c>
      <c r="H945" t="inlineStr">
        <is>
          <t>Bookshelf</t>
        </is>
      </c>
      <c r="I945" t="n">
        <v>3</v>
      </c>
      <c r="J945" s="12" t="n">
        <v>5458.51</v>
      </c>
      <c r="K945" s="13" t="n">
        <v>0.03</v>
      </c>
      <c r="L945" s="12" t="n">
        <v>15884.26</v>
      </c>
      <c r="M945" s="12" t="n">
        <v>11954.14</v>
      </c>
      <c r="N945" s="12" t="n">
        <v>3930.12</v>
      </c>
      <c r="O945" t="inlineStr">
        <is>
          <t>Credit Card</t>
        </is>
      </c>
      <c r="P945" t="inlineStr">
        <is>
          <t>Rohan Verma</t>
        </is>
      </c>
      <c r="Q945" t="inlineStr">
        <is>
          <t>CUST-0196</t>
        </is>
      </c>
      <c r="R945" t="n">
        <v>4</v>
      </c>
      <c r="S945" t="inlineStr">
        <is>
          <t>Yes</t>
        </is>
      </c>
    </row>
    <row r="946">
      <c r="A946" t="inlineStr">
        <is>
          <t>ORD-2512-00945</t>
        </is>
      </c>
      <c r="B946" s="11" t="n">
        <v>46017</v>
      </c>
      <c r="C946" t="inlineStr">
        <is>
          <t>East</t>
        </is>
      </c>
      <c r="D946" t="inlineStr">
        <is>
          <t>Kolkata</t>
        </is>
      </c>
      <c r="E946" t="inlineStr">
        <is>
          <t>Consumer</t>
        </is>
      </c>
      <c r="F946" t="inlineStr">
        <is>
          <t>Retail Store</t>
        </is>
      </c>
      <c r="G946" t="inlineStr">
        <is>
          <t>Accessories</t>
        </is>
      </c>
      <c r="H946" t="inlineStr">
        <is>
          <t>Laptop Stand</t>
        </is>
      </c>
      <c r="I946" t="n">
        <v>5</v>
      </c>
      <c r="J946" s="12" t="n">
        <v>1742.17</v>
      </c>
      <c r="K946" s="13" t="n">
        <v>0.05</v>
      </c>
      <c r="L946" s="12" t="n">
        <v>8275.309999999999</v>
      </c>
      <c r="M946" s="12" t="n">
        <v>6097.6</v>
      </c>
      <c r="N946" s="12" t="n">
        <v>2177.71</v>
      </c>
      <c r="O946" t="inlineStr">
        <is>
          <t>Debit Card</t>
        </is>
      </c>
      <c r="P946" t="inlineStr">
        <is>
          <t>Kabir Singh</t>
        </is>
      </c>
      <c r="Q946" t="inlineStr">
        <is>
          <t>CUST-0220</t>
        </is>
      </c>
      <c r="R946" t="n">
        <v>3</v>
      </c>
      <c r="S946" t="inlineStr">
        <is>
          <t>No</t>
        </is>
      </c>
    </row>
    <row r="947">
      <c r="A947" t="inlineStr">
        <is>
          <t>ORD-2510-00946</t>
        </is>
      </c>
      <c r="B947" s="11" t="n">
        <v>45938</v>
      </c>
      <c r="C947" t="inlineStr">
        <is>
          <t>North</t>
        </is>
      </c>
      <c r="D947" t="inlineStr">
        <is>
          <t>Chandigarh</t>
        </is>
      </c>
      <c r="E947" t="inlineStr">
        <is>
          <t>Consumer</t>
        </is>
      </c>
      <c r="F947" t="inlineStr">
        <is>
          <t>Direct Sales</t>
        </is>
      </c>
      <c r="G947" t="inlineStr">
        <is>
          <t>Technology</t>
        </is>
      </c>
      <c r="H947" t="inlineStr">
        <is>
          <t>Keyboard</t>
        </is>
      </c>
      <c r="I947" t="n">
        <v>1</v>
      </c>
      <c r="J947" s="12" t="n">
        <v>1443.68</v>
      </c>
      <c r="K947" s="13" t="n">
        <v>0.1</v>
      </c>
      <c r="L947" s="12" t="n">
        <v>1299.31</v>
      </c>
      <c r="M947" s="12" t="n">
        <v>1025.01</v>
      </c>
      <c r="N947" s="12" t="n">
        <v>274.3</v>
      </c>
      <c r="O947" t="inlineStr">
        <is>
          <t>Net Banking</t>
        </is>
      </c>
      <c r="P947" t="inlineStr">
        <is>
          <t>Vivaan Gupta</t>
        </is>
      </c>
      <c r="Q947" t="inlineStr">
        <is>
          <t>CUST-0254</t>
        </is>
      </c>
      <c r="R947" t="n">
        <v>3</v>
      </c>
      <c r="S947" t="inlineStr">
        <is>
          <t>No</t>
        </is>
      </c>
    </row>
    <row r="948">
      <c r="A948" t="inlineStr">
        <is>
          <t>ORD-2509-00947</t>
        </is>
      </c>
      <c r="B948" s="11" t="n">
        <v>45926</v>
      </c>
      <c r="C948" t="inlineStr">
        <is>
          <t>Central</t>
        </is>
      </c>
      <c r="D948" t="inlineStr">
        <is>
          <t>Nagpur</t>
        </is>
      </c>
      <c r="E948" t="inlineStr">
        <is>
          <t>Small Business</t>
        </is>
      </c>
      <c r="F948" t="inlineStr">
        <is>
          <t>Online</t>
        </is>
      </c>
      <c r="G948" t="inlineStr">
        <is>
          <t>Furniture</t>
        </is>
      </c>
      <c r="H948" t="inlineStr">
        <is>
          <t>Cabinet</t>
        </is>
      </c>
      <c r="I948" t="n">
        <v>3</v>
      </c>
      <c r="J948" s="12" t="n">
        <v>10279.37</v>
      </c>
      <c r="K948" s="13" t="n">
        <v>0.1</v>
      </c>
      <c r="L948" s="12" t="n">
        <v>27754.3</v>
      </c>
      <c r="M948" s="12" t="n">
        <v>24053.73</v>
      </c>
      <c r="N948" s="12" t="n">
        <v>3700.57</v>
      </c>
      <c r="O948" t="inlineStr">
        <is>
          <t>Cash</t>
        </is>
      </c>
      <c r="P948" t="inlineStr">
        <is>
          <t>Ishaan Mehta</t>
        </is>
      </c>
      <c r="Q948" t="inlineStr">
        <is>
          <t>CUST-0417</t>
        </is>
      </c>
      <c r="R948" t="n">
        <v>3</v>
      </c>
      <c r="S948" t="inlineStr">
        <is>
          <t>No</t>
        </is>
      </c>
    </row>
    <row r="949">
      <c r="A949" t="inlineStr">
        <is>
          <t>ORD-2501-00948</t>
        </is>
      </c>
      <c r="B949" s="11" t="n">
        <v>45687</v>
      </c>
      <c r="C949" t="inlineStr">
        <is>
          <t>West</t>
        </is>
      </c>
      <c r="D949" t="inlineStr">
        <is>
          <t>Pune</t>
        </is>
      </c>
      <c r="E949" t="inlineStr">
        <is>
          <t>Consumer</t>
        </is>
      </c>
      <c r="F949" t="inlineStr">
        <is>
          <t>Direct Sales</t>
        </is>
      </c>
      <c r="G949" t="inlineStr">
        <is>
          <t>Accessories</t>
        </is>
      </c>
      <c r="H949" t="inlineStr">
        <is>
          <t>Laptop Stand</t>
        </is>
      </c>
      <c r="I949" t="n">
        <v>2</v>
      </c>
      <c r="J949" s="12" t="n">
        <v>1871.31</v>
      </c>
      <c r="K949" s="13" t="n">
        <v>0.05</v>
      </c>
      <c r="L949" s="12" t="n">
        <v>3555.49</v>
      </c>
      <c r="M949" s="12" t="n">
        <v>2619.83</v>
      </c>
      <c r="N949" s="12" t="n">
        <v>935.66</v>
      </c>
      <c r="O949" t="inlineStr">
        <is>
          <t>Debit Card</t>
        </is>
      </c>
      <c r="P949" t="inlineStr">
        <is>
          <t>Meera Joshi</t>
        </is>
      </c>
      <c r="Q949" t="inlineStr">
        <is>
          <t>CUST-0459</t>
        </is>
      </c>
      <c r="R949" t="n">
        <v>3</v>
      </c>
      <c r="S949" t="inlineStr">
        <is>
          <t>No</t>
        </is>
      </c>
    </row>
    <row r="950">
      <c r="A950" t="inlineStr">
        <is>
          <t>ORD-2402-00949</t>
        </is>
      </c>
      <c r="B950" s="11" t="n">
        <v>45345</v>
      </c>
      <c r="C950" t="inlineStr">
        <is>
          <t>South</t>
        </is>
      </c>
      <c r="D950" t="inlineStr">
        <is>
          <t>Kochi</t>
        </is>
      </c>
      <c r="E950" t="inlineStr">
        <is>
          <t>Education</t>
        </is>
      </c>
      <c r="F950" t="inlineStr">
        <is>
          <t>Partner</t>
        </is>
      </c>
      <c r="G950" t="inlineStr">
        <is>
          <t>Accessories</t>
        </is>
      </c>
      <c r="H950" t="inlineStr">
        <is>
          <t>Mouse</t>
        </is>
      </c>
      <c r="I950" t="n">
        <v>4</v>
      </c>
      <c r="J950" s="12" t="n">
        <v>931.4</v>
      </c>
      <c r="K950" s="13" t="n">
        <v>0.1</v>
      </c>
      <c r="L950" s="12" t="n">
        <v>3353.04</v>
      </c>
      <c r="M950" s="12" t="n">
        <v>2458.9</v>
      </c>
      <c r="N950" s="12" t="n">
        <v>894.14</v>
      </c>
      <c r="O950" t="inlineStr">
        <is>
          <t>UPI</t>
        </is>
      </c>
      <c r="P950" t="inlineStr">
        <is>
          <t>Aarav Sharma</t>
        </is>
      </c>
      <c r="Q950" t="inlineStr">
        <is>
          <t>CUST-0824</t>
        </is>
      </c>
      <c r="R950" t="n">
        <v>4</v>
      </c>
      <c r="S950" t="inlineStr">
        <is>
          <t>No</t>
        </is>
      </c>
    </row>
    <row r="951">
      <c r="A951" t="inlineStr">
        <is>
          <t>ORD-2505-00950</t>
        </is>
      </c>
      <c r="B951" s="11" t="n">
        <v>45805</v>
      </c>
      <c r="C951" t="inlineStr">
        <is>
          <t>Central</t>
        </is>
      </c>
      <c r="D951" t="inlineStr">
        <is>
          <t>Raipur</t>
        </is>
      </c>
      <c r="E951" t="inlineStr">
        <is>
          <t>Consumer</t>
        </is>
      </c>
      <c r="F951" t="inlineStr">
        <is>
          <t>Retail Store</t>
        </is>
      </c>
      <c r="G951" t="inlineStr">
        <is>
          <t>Accessories</t>
        </is>
      </c>
      <c r="H951" t="inlineStr">
        <is>
          <t>Laptop Stand</t>
        </is>
      </c>
      <c r="I951" t="n">
        <v>12</v>
      </c>
      <c r="J951" s="12" t="n">
        <v>1823.01</v>
      </c>
      <c r="K951" s="13" t="n">
        <v>0.05</v>
      </c>
      <c r="L951" s="12" t="n">
        <v>20782.31</v>
      </c>
      <c r="M951" s="12" t="n">
        <v>15313.28</v>
      </c>
      <c r="N951" s="12" t="n">
        <v>5469.03</v>
      </c>
      <c r="O951" t="inlineStr">
        <is>
          <t>Debit Card</t>
        </is>
      </c>
      <c r="P951" t="inlineStr">
        <is>
          <t>Tara Kapoor</t>
        </is>
      </c>
      <c r="Q951" t="inlineStr">
        <is>
          <t>CUST-0333</t>
        </is>
      </c>
      <c r="R951" t="n">
        <v>5</v>
      </c>
      <c r="S951" t="inlineStr">
        <is>
          <t>No</t>
        </is>
      </c>
    </row>
    <row r="952">
      <c r="A952" t="inlineStr">
        <is>
          <t>ORD-2506-00951</t>
        </is>
      </c>
      <c r="B952" s="11" t="n">
        <v>45810</v>
      </c>
      <c r="C952" t="inlineStr">
        <is>
          <t>North</t>
        </is>
      </c>
      <c r="D952" t="inlineStr">
        <is>
          <t>Chandigarh</t>
        </is>
      </c>
      <c r="E952" t="inlineStr">
        <is>
          <t>Education</t>
        </is>
      </c>
      <c r="F952" t="inlineStr">
        <is>
          <t>Online</t>
        </is>
      </c>
      <c r="G952" t="inlineStr">
        <is>
          <t>Furniture</t>
        </is>
      </c>
      <c r="H952" t="inlineStr">
        <is>
          <t>Bookshelf</t>
        </is>
      </c>
      <c r="I952" t="n">
        <v>6</v>
      </c>
      <c r="J952" s="12" t="n">
        <v>6353.89</v>
      </c>
      <c r="K952" s="13" t="n">
        <v>0.05</v>
      </c>
      <c r="L952" s="12" t="n">
        <v>36217.17</v>
      </c>
      <c r="M952" s="12" t="n">
        <v>27830.04</v>
      </c>
      <c r="N952" s="12" t="n">
        <v>8387.129999999999</v>
      </c>
      <c r="O952" t="inlineStr">
        <is>
          <t>Credit Card</t>
        </is>
      </c>
      <c r="P952" t="inlineStr">
        <is>
          <t>Kabir Singh</t>
        </is>
      </c>
      <c r="Q952" t="inlineStr">
        <is>
          <t>CUST-0824</t>
        </is>
      </c>
      <c r="R952" t="n">
        <v>1</v>
      </c>
      <c r="S952" t="inlineStr">
        <is>
          <t>Yes</t>
        </is>
      </c>
    </row>
    <row r="953">
      <c r="A953" t="inlineStr">
        <is>
          <t>ORD-2504-00952</t>
        </is>
      </c>
      <c r="B953" s="11" t="n">
        <v>45776</v>
      </c>
      <c r="C953" t="inlineStr">
        <is>
          <t>North</t>
        </is>
      </c>
      <c r="D953" t="inlineStr">
        <is>
          <t>Jaipur</t>
        </is>
      </c>
      <c r="E953" t="inlineStr">
        <is>
          <t>Small Business</t>
        </is>
      </c>
      <c r="F953" t="inlineStr">
        <is>
          <t>Direct Sales</t>
        </is>
      </c>
      <c r="G953" t="inlineStr">
        <is>
          <t>Technology</t>
        </is>
      </c>
      <c r="H953" t="inlineStr">
        <is>
          <t>Tablet</t>
        </is>
      </c>
      <c r="I953" t="n">
        <v>4</v>
      </c>
      <c r="J953" s="12" t="n">
        <v>23426.33</v>
      </c>
      <c r="K953" s="13" t="n">
        <v>0.15</v>
      </c>
      <c r="L953" s="12" t="n">
        <v>79649.52</v>
      </c>
      <c r="M953" s="12" t="n">
        <v>77775.42</v>
      </c>
      <c r="N953" s="12" t="n">
        <v>1874.1</v>
      </c>
      <c r="O953" t="inlineStr">
        <is>
          <t>Net Banking</t>
        </is>
      </c>
      <c r="P953" t="inlineStr">
        <is>
          <t>Diya Patel</t>
        </is>
      </c>
      <c r="Q953" t="inlineStr">
        <is>
          <t>CUST-0822</t>
        </is>
      </c>
      <c r="R953" t="n">
        <v>2</v>
      </c>
      <c r="S953" t="inlineStr">
        <is>
          <t>No</t>
        </is>
      </c>
    </row>
    <row r="954">
      <c r="A954" t="inlineStr">
        <is>
          <t>ORD-2510-00953</t>
        </is>
      </c>
      <c r="B954" s="11" t="n">
        <v>45947</v>
      </c>
      <c r="C954" t="inlineStr">
        <is>
          <t>North</t>
        </is>
      </c>
      <c r="D954" t="inlineStr">
        <is>
          <t>Lucknow</t>
        </is>
      </c>
      <c r="E954" t="inlineStr">
        <is>
          <t>Small Business</t>
        </is>
      </c>
      <c r="F954" t="inlineStr">
        <is>
          <t>Online</t>
        </is>
      </c>
      <c r="G954" t="inlineStr">
        <is>
          <t>Accessories</t>
        </is>
      </c>
      <c r="H954" t="inlineStr">
        <is>
          <t>USB Hub</t>
        </is>
      </c>
      <c r="I954" t="n">
        <v>1</v>
      </c>
      <c r="J954" s="12" t="n">
        <v>1202.73</v>
      </c>
      <c r="K954" s="13" t="n">
        <v>0.1</v>
      </c>
      <c r="L954" s="12" t="n">
        <v>1082.46</v>
      </c>
      <c r="M954" s="12" t="n">
        <v>817.86</v>
      </c>
      <c r="N954" s="12" t="n">
        <v>264.6</v>
      </c>
      <c r="O954" t="inlineStr">
        <is>
          <t>Debit Card</t>
        </is>
      </c>
      <c r="P954" t="inlineStr">
        <is>
          <t>Ishaan Mehta</t>
        </is>
      </c>
      <c r="Q954" t="inlineStr">
        <is>
          <t>CUST-0589</t>
        </is>
      </c>
      <c r="R954" t="n">
        <v>3</v>
      </c>
      <c r="S954" t="inlineStr">
        <is>
          <t>Yes</t>
        </is>
      </c>
    </row>
    <row r="955">
      <c r="A955" t="inlineStr">
        <is>
          <t>ORD-2410-00954</t>
        </is>
      </c>
      <c r="B955" s="11" t="n">
        <v>45590</v>
      </c>
      <c r="C955" t="inlineStr">
        <is>
          <t>West</t>
        </is>
      </c>
      <c r="D955" t="inlineStr">
        <is>
          <t>Pune</t>
        </is>
      </c>
      <c r="E955" t="inlineStr">
        <is>
          <t>Small Business</t>
        </is>
      </c>
      <c r="F955" t="inlineStr">
        <is>
          <t>Direct Sales</t>
        </is>
      </c>
      <c r="G955" t="inlineStr">
        <is>
          <t>Furniture</t>
        </is>
      </c>
      <c r="H955" t="inlineStr">
        <is>
          <t>Office Chair</t>
        </is>
      </c>
      <c r="I955" t="n">
        <v>2</v>
      </c>
      <c r="J955" s="12" t="n">
        <v>6798.09</v>
      </c>
      <c r="K955" s="13" t="n">
        <v>0.1</v>
      </c>
      <c r="L955" s="12" t="n">
        <v>12236.56</v>
      </c>
      <c r="M955" s="12" t="n">
        <v>9381.360000000001</v>
      </c>
      <c r="N955" s="12" t="n">
        <v>2855.2</v>
      </c>
      <c r="O955" t="inlineStr">
        <is>
          <t>Debit Card</t>
        </is>
      </c>
      <c r="P955" t="inlineStr">
        <is>
          <t>Ishaan Mehta</t>
        </is>
      </c>
      <c r="Q955" t="inlineStr">
        <is>
          <t>CUST-0589</t>
        </is>
      </c>
      <c r="R955" t="n">
        <v>4</v>
      </c>
      <c r="S955" t="inlineStr">
        <is>
          <t>No</t>
        </is>
      </c>
    </row>
    <row r="956">
      <c r="A956" t="inlineStr">
        <is>
          <t>ORD-2404-00955</t>
        </is>
      </c>
      <c r="B956" s="11" t="n">
        <v>45399</v>
      </c>
      <c r="C956" t="inlineStr">
        <is>
          <t>East</t>
        </is>
      </c>
      <c r="D956" t="inlineStr">
        <is>
          <t>Patna</t>
        </is>
      </c>
      <c r="E956" t="inlineStr">
        <is>
          <t>Education</t>
        </is>
      </c>
      <c r="F956" t="inlineStr">
        <is>
          <t>Online</t>
        </is>
      </c>
      <c r="G956" t="inlineStr">
        <is>
          <t>Furniture</t>
        </is>
      </c>
      <c r="H956" t="inlineStr">
        <is>
          <t>Office Chair</t>
        </is>
      </c>
      <c r="I956" t="n">
        <v>5</v>
      </c>
      <c r="J956" s="12" t="n">
        <v>7359.05</v>
      </c>
      <c r="K956" s="13" t="n">
        <v>0.2</v>
      </c>
      <c r="L956" s="12" t="n">
        <v>29436.2</v>
      </c>
      <c r="M956" s="12" t="n">
        <v>25388.72</v>
      </c>
      <c r="N956" s="12" t="n">
        <v>4047.48</v>
      </c>
      <c r="O956" t="inlineStr">
        <is>
          <t>Debit Card</t>
        </is>
      </c>
      <c r="P956" t="inlineStr">
        <is>
          <t>Anaya Rao</t>
        </is>
      </c>
      <c r="Q956" t="inlineStr">
        <is>
          <t>CUST-0147</t>
        </is>
      </c>
      <c r="R956" t="n">
        <v>6</v>
      </c>
      <c r="S956" t="inlineStr">
        <is>
          <t>No</t>
        </is>
      </c>
    </row>
    <row r="957">
      <c r="A957" t="inlineStr">
        <is>
          <t>ORD-2406-00956</t>
        </is>
      </c>
      <c r="B957" s="11" t="n">
        <v>45467</v>
      </c>
      <c r="C957" t="inlineStr">
        <is>
          <t>South</t>
        </is>
      </c>
      <c r="D957" t="inlineStr">
        <is>
          <t>Hyderabad</t>
        </is>
      </c>
      <c r="E957" t="inlineStr">
        <is>
          <t>Corporate</t>
        </is>
      </c>
      <c r="F957" t="inlineStr">
        <is>
          <t>Partner</t>
        </is>
      </c>
      <c r="G957" t="inlineStr">
        <is>
          <t>Accessories</t>
        </is>
      </c>
      <c r="H957" t="inlineStr">
        <is>
          <t>Webcam</t>
        </is>
      </c>
      <c r="I957" t="n">
        <v>4</v>
      </c>
      <c r="J957" s="12" t="n">
        <v>3258.33</v>
      </c>
      <c r="K957" s="13" t="n">
        <v>0.15</v>
      </c>
      <c r="L957" s="12" t="n">
        <v>11078.32</v>
      </c>
      <c r="M957" s="12" t="n">
        <v>9905.32</v>
      </c>
      <c r="N957" s="12" t="n">
        <v>1173</v>
      </c>
      <c r="O957" t="inlineStr">
        <is>
          <t>Net Banking</t>
        </is>
      </c>
      <c r="P957" t="inlineStr">
        <is>
          <t>Diya Patel</t>
        </is>
      </c>
      <c r="Q957" t="inlineStr">
        <is>
          <t>CUST-0697</t>
        </is>
      </c>
      <c r="R957" t="n">
        <v>1</v>
      </c>
      <c r="S957" t="inlineStr">
        <is>
          <t>Yes</t>
        </is>
      </c>
    </row>
    <row r="958">
      <c r="A958" t="inlineStr">
        <is>
          <t>ORD-2512-00957</t>
        </is>
      </c>
      <c r="B958" s="11" t="n">
        <v>46005</v>
      </c>
      <c r="C958" t="inlineStr">
        <is>
          <t>South</t>
        </is>
      </c>
      <c r="D958" t="inlineStr">
        <is>
          <t>Hyderabad</t>
        </is>
      </c>
      <c r="E958" t="inlineStr">
        <is>
          <t>Small Business</t>
        </is>
      </c>
      <c r="F958" t="inlineStr">
        <is>
          <t>Online</t>
        </is>
      </c>
      <c r="G958" t="inlineStr">
        <is>
          <t>Accessories</t>
        </is>
      </c>
      <c r="H958" t="inlineStr">
        <is>
          <t>Mouse</t>
        </is>
      </c>
      <c r="I958" t="n">
        <v>6</v>
      </c>
      <c r="J958" s="12" t="n">
        <v>851.77</v>
      </c>
      <c r="K958" s="13" t="n">
        <v>0</v>
      </c>
      <c r="L958" s="12" t="n">
        <v>5110.62</v>
      </c>
      <c r="M958" s="12" t="n">
        <v>3373.01</v>
      </c>
      <c r="N958" s="12" t="n">
        <v>1737.61</v>
      </c>
      <c r="O958" t="inlineStr">
        <is>
          <t>Debit Card</t>
        </is>
      </c>
      <c r="P958" t="inlineStr">
        <is>
          <t>Aarav Sharma</t>
        </is>
      </c>
      <c r="Q958" t="inlineStr">
        <is>
          <t>CUST-0156</t>
        </is>
      </c>
      <c r="R958" t="n">
        <v>2</v>
      </c>
      <c r="S958" t="inlineStr">
        <is>
          <t>No</t>
        </is>
      </c>
    </row>
    <row r="959">
      <c r="A959" t="inlineStr">
        <is>
          <t>ORD-2512-00958</t>
        </is>
      </c>
      <c r="B959" s="11" t="n">
        <v>46004</v>
      </c>
      <c r="C959" t="inlineStr">
        <is>
          <t>North</t>
        </is>
      </c>
      <c r="D959" t="inlineStr">
        <is>
          <t>Chandigarh</t>
        </is>
      </c>
      <c r="E959" t="inlineStr">
        <is>
          <t>Small Business</t>
        </is>
      </c>
      <c r="F959" t="inlineStr">
        <is>
          <t>Online</t>
        </is>
      </c>
      <c r="G959" t="inlineStr">
        <is>
          <t>Technology</t>
        </is>
      </c>
      <c r="H959" t="inlineStr">
        <is>
          <t>Laptop</t>
        </is>
      </c>
      <c r="I959" t="n">
        <v>3</v>
      </c>
      <c r="J959" s="12" t="n">
        <v>42292.18</v>
      </c>
      <c r="K959" s="13" t="n">
        <v>0.03</v>
      </c>
      <c r="L959" s="12" t="n">
        <v>123070.24</v>
      </c>
      <c r="M959" s="12" t="n">
        <v>109113.82</v>
      </c>
      <c r="N959" s="12" t="n">
        <v>13956.42</v>
      </c>
      <c r="O959" t="inlineStr">
        <is>
          <t>UPI</t>
        </is>
      </c>
      <c r="P959" t="inlineStr">
        <is>
          <t>Vivaan Gupta</t>
        </is>
      </c>
      <c r="Q959" t="inlineStr">
        <is>
          <t>CUST-0102</t>
        </is>
      </c>
      <c r="R959" t="n">
        <v>3</v>
      </c>
      <c r="S959" t="inlineStr">
        <is>
          <t>Yes</t>
        </is>
      </c>
    </row>
    <row r="960">
      <c r="A960" t="inlineStr">
        <is>
          <t>ORD-2507-00959</t>
        </is>
      </c>
      <c r="B960" s="11" t="n">
        <v>45856</v>
      </c>
      <c r="C960" t="inlineStr">
        <is>
          <t>Central</t>
        </is>
      </c>
      <c r="D960" t="inlineStr">
        <is>
          <t>Bhopal</t>
        </is>
      </c>
      <c r="E960" t="inlineStr">
        <is>
          <t>Corporate</t>
        </is>
      </c>
      <c r="F960" t="inlineStr">
        <is>
          <t>Direct Sales</t>
        </is>
      </c>
      <c r="G960" t="inlineStr">
        <is>
          <t>Furniture</t>
        </is>
      </c>
      <c r="H960" t="inlineStr">
        <is>
          <t>Bookshelf</t>
        </is>
      </c>
      <c r="I960" t="n">
        <v>1</v>
      </c>
      <c r="J960" s="12" t="n">
        <v>6573.26</v>
      </c>
      <c r="K960" s="13" t="n">
        <v>0.1</v>
      </c>
      <c r="L960" s="12" t="n">
        <v>5915.93</v>
      </c>
      <c r="M960" s="12" t="n">
        <v>4798.48</v>
      </c>
      <c r="N960" s="12" t="n">
        <v>1117.45</v>
      </c>
      <c r="O960" t="inlineStr">
        <is>
          <t>Net Banking</t>
        </is>
      </c>
      <c r="P960" t="inlineStr">
        <is>
          <t>Sara Khan</t>
        </is>
      </c>
      <c r="Q960" t="inlineStr">
        <is>
          <t>CUST-0868</t>
        </is>
      </c>
      <c r="R960" t="n">
        <v>2</v>
      </c>
      <c r="S960" t="inlineStr">
        <is>
          <t>Yes</t>
        </is>
      </c>
    </row>
    <row r="961">
      <c r="A961" t="inlineStr">
        <is>
          <t>ORD-2405-00960</t>
        </is>
      </c>
      <c r="B961" s="11" t="n">
        <v>45442</v>
      </c>
      <c r="C961" t="inlineStr">
        <is>
          <t>West</t>
        </is>
      </c>
      <c r="D961" t="inlineStr">
        <is>
          <t>Ahmedabad</t>
        </is>
      </c>
      <c r="E961" t="inlineStr">
        <is>
          <t>Consumer</t>
        </is>
      </c>
      <c r="F961" t="inlineStr">
        <is>
          <t>Partner</t>
        </is>
      </c>
      <c r="G961" t="inlineStr">
        <is>
          <t>Office Supplies</t>
        </is>
      </c>
      <c r="H961" t="inlineStr">
        <is>
          <t>Stapler</t>
        </is>
      </c>
      <c r="I961" t="n">
        <v>2</v>
      </c>
      <c r="J961" s="12" t="n">
        <v>328.85</v>
      </c>
      <c r="K961" s="13" t="n">
        <v>0.05</v>
      </c>
      <c r="L961" s="12" t="n">
        <v>624.8200000000001</v>
      </c>
      <c r="M961" s="12" t="n">
        <v>440.66</v>
      </c>
      <c r="N961" s="12" t="n">
        <v>184.16</v>
      </c>
      <c r="O961" t="inlineStr">
        <is>
          <t>Cash</t>
        </is>
      </c>
      <c r="P961" t="inlineStr">
        <is>
          <t>Rohan Verma</t>
        </is>
      </c>
      <c r="Q961" t="inlineStr">
        <is>
          <t>CUST-0950</t>
        </is>
      </c>
      <c r="R961" t="n">
        <v>3</v>
      </c>
      <c r="S961" t="inlineStr">
        <is>
          <t>No</t>
        </is>
      </c>
    </row>
    <row r="962">
      <c r="A962" t="inlineStr">
        <is>
          <t>ORD-2505-00961</t>
        </is>
      </c>
      <c r="B962" s="11" t="n">
        <v>45786</v>
      </c>
      <c r="C962" t="inlineStr">
        <is>
          <t>South</t>
        </is>
      </c>
      <c r="D962" t="inlineStr">
        <is>
          <t>Chennai</t>
        </is>
      </c>
      <c r="E962" t="inlineStr">
        <is>
          <t>Corporate</t>
        </is>
      </c>
      <c r="F962" t="inlineStr">
        <is>
          <t>Partner</t>
        </is>
      </c>
      <c r="G962" t="inlineStr">
        <is>
          <t>Technology</t>
        </is>
      </c>
      <c r="H962" t="inlineStr">
        <is>
          <t>Tablet</t>
        </is>
      </c>
      <c r="I962" t="n">
        <v>5</v>
      </c>
      <c r="J962" s="12" t="n">
        <v>22629.35</v>
      </c>
      <c r="K962" s="13" t="n">
        <v>0</v>
      </c>
      <c r="L962" s="12" t="n">
        <v>113146.75</v>
      </c>
      <c r="M962" s="12" t="n">
        <v>93911.8</v>
      </c>
      <c r="N962" s="12" t="n">
        <v>19234.95</v>
      </c>
      <c r="O962" t="inlineStr">
        <is>
          <t>UPI</t>
        </is>
      </c>
      <c r="P962" t="inlineStr">
        <is>
          <t>Diya Patel</t>
        </is>
      </c>
      <c r="Q962" t="inlineStr">
        <is>
          <t>CUST-0557</t>
        </is>
      </c>
      <c r="R962" t="n">
        <v>4</v>
      </c>
      <c r="S962" t="inlineStr">
        <is>
          <t>Yes</t>
        </is>
      </c>
    </row>
    <row r="963">
      <c r="A963" t="inlineStr">
        <is>
          <t>ORD-2506-00962</t>
        </is>
      </c>
      <c r="B963" s="11" t="n">
        <v>45835</v>
      </c>
      <c r="C963" t="inlineStr">
        <is>
          <t>North</t>
        </is>
      </c>
      <c r="D963" t="inlineStr">
        <is>
          <t>Chandigarh</t>
        </is>
      </c>
      <c r="E963" t="inlineStr">
        <is>
          <t>Consumer</t>
        </is>
      </c>
      <c r="F963" t="inlineStr">
        <is>
          <t>Partner</t>
        </is>
      </c>
      <c r="G963" t="inlineStr">
        <is>
          <t>Technology</t>
        </is>
      </c>
      <c r="H963" t="inlineStr">
        <is>
          <t>Monitor</t>
        </is>
      </c>
      <c r="I963" t="n">
        <v>3</v>
      </c>
      <c r="J963" s="12" t="n">
        <v>12267.43</v>
      </c>
      <c r="K963" s="13" t="n">
        <v>0.1</v>
      </c>
      <c r="L963" s="12" t="n">
        <v>33122.06</v>
      </c>
      <c r="M963" s="12" t="n">
        <v>29441.83</v>
      </c>
      <c r="N963" s="12" t="n">
        <v>3680.23</v>
      </c>
      <c r="O963" t="inlineStr">
        <is>
          <t>Debit Card</t>
        </is>
      </c>
      <c r="P963" t="inlineStr">
        <is>
          <t>Tara Kapoor</t>
        </is>
      </c>
      <c r="Q963" t="inlineStr">
        <is>
          <t>CUST-0775</t>
        </is>
      </c>
      <c r="R963" t="n">
        <v>10</v>
      </c>
      <c r="S963" t="inlineStr">
        <is>
          <t>Yes</t>
        </is>
      </c>
    </row>
    <row r="964">
      <c r="A964" t="inlineStr">
        <is>
          <t>ORD-2512-00963</t>
        </is>
      </c>
      <c r="B964" s="11" t="n">
        <v>46007</v>
      </c>
      <c r="C964" t="inlineStr">
        <is>
          <t>Central</t>
        </is>
      </c>
      <c r="D964" t="inlineStr">
        <is>
          <t>Bhopal</t>
        </is>
      </c>
      <c r="E964" t="inlineStr">
        <is>
          <t>Consumer</t>
        </is>
      </c>
      <c r="F964" t="inlineStr">
        <is>
          <t>Partner</t>
        </is>
      </c>
      <c r="G964" t="inlineStr">
        <is>
          <t>Accessories</t>
        </is>
      </c>
      <c r="H964" t="inlineStr">
        <is>
          <t>USB Hub</t>
        </is>
      </c>
      <c r="I964" t="n">
        <v>6</v>
      </c>
      <c r="J964" s="12" t="n">
        <v>1328.99</v>
      </c>
      <c r="K964" s="13" t="n">
        <v>0.15</v>
      </c>
      <c r="L964" s="12" t="n">
        <v>6777.85</v>
      </c>
      <c r="M964" s="12" t="n">
        <v>5422.28</v>
      </c>
      <c r="N964" s="12" t="n">
        <v>1355.57</v>
      </c>
      <c r="O964" t="inlineStr">
        <is>
          <t>UPI</t>
        </is>
      </c>
      <c r="P964" t="inlineStr">
        <is>
          <t>Kabir Singh</t>
        </is>
      </c>
      <c r="Q964" t="inlineStr">
        <is>
          <t>CUST-0522</t>
        </is>
      </c>
      <c r="R964" t="n">
        <v>6</v>
      </c>
      <c r="S964" t="inlineStr">
        <is>
          <t>No</t>
        </is>
      </c>
    </row>
    <row r="965">
      <c r="A965" t="inlineStr">
        <is>
          <t>ORD-2502-00964</t>
        </is>
      </c>
      <c r="B965" s="11" t="n">
        <v>45706</v>
      </c>
      <c r="C965" t="inlineStr">
        <is>
          <t>North</t>
        </is>
      </c>
      <c r="D965" t="inlineStr">
        <is>
          <t>Jaipur</t>
        </is>
      </c>
      <c r="E965" t="inlineStr">
        <is>
          <t>Corporate</t>
        </is>
      </c>
      <c r="F965" t="inlineStr">
        <is>
          <t>Online</t>
        </is>
      </c>
      <c r="G965" t="inlineStr">
        <is>
          <t>Office Supplies</t>
        </is>
      </c>
      <c r="H965" t="inlineStr">
        <is>
          <t>Paper Ream</t>
        </is>
      </c>
      <c r="I965" t="n">
        <v>3</v>
      </c>
      <c r="J965" s="12" t="n">
        <v>493.84</v>
      </c>
      <c r="K965" s="13" t="n">
        <v>0.1</v>
      </c>
      <c r="L965" s="12" t="n">
        <v>1333.37</v>
      </c>
      <c r="M965" s="12" t="n">
        <v>1111.14</v>
      </c>
      <c r="N965" s="12" t="n">
        <v>222.23</v>
      </c>
      <c r="O965" t="inlineStr">
        <is>
          <t>Debit Card</t>
        </is>
      </c>
      <c r="P965" t="inlineStr">
        <is>
          <t>Rohan Verma</t>
        </is>
      </c>
      <c r="Q965" t="inlineStr">
        <is>
          <t>CUST-0610</t>
        </is>
      </c>
      <c r="R965" t="n">
        <v>7</v>
      </c>
      <c r="S965" t="inlineStr">
        <is>
          <t>No</t>
        </is>
      </c>
    </row>
    <row r="966">
      <c r="A966" t="inlineStr">
        <is>
          <t>ORD-2504-00965</t>
        </is>
      </c>
      <c r="B966" s="11" t="n">
        <v>45766</v>
      </c>
      <c r="C966" t="inlineStr">
        <is>
          <t>North</t>
        </is>
      </c>
      <c r="D966" t="inlineStr">
        <is>
          <t>Lucknow</t>
        </is>
      </c>
      <c r="E966" t="inlineStr">
        <is>
          <t>Consumer</t>
        </is>
      </c>
      <c r="F966" t="inlineStr">
        <is>
          <t>Online</t>
        </is>
      </c>
      <c r="G966" t="inlineStr">
        <is>
          <t>Furniture</t>
        </is>
      </c>
      <c r="H966" t="inlineStr">
        <is>
          <t>Cabinet</t>
        </is>
      </c>
      <c r="I966" t="n">
        <v>5</v>
      </c>
      <c r="J966" s="12" t="n">
        <v>9204.299999999999</v>
      </c>
      <c r="K966" s="13" t="n">
        <v>0.1</v>
      </c>
      <c r="L966" s="12" t="n">
        <v>41419.35</v>
      </c>
      <c r="M966" s="12" t="n">
        <v>35896.77</v>
      </c>
      <c r="N966" s="12" t="n">
        <v>5522.58</v>
      </c>
      <c r="O966" t="inlineStr">
        <is>
          <t>Cash</t>
        </is>
      </c>
      <c r="P966" t="inlineStr">
        <is>
          <t>Kabir Singh</t>
        </is>
      </c>
      <c r="Q966" t="inlineStr">
        <is>
          <t>CUST-0324</t>
        </is>
      </c>
      <c r="R966" t="n">
        <v>6</v>
      </c>
      <c r="S966" t="inlineStr">
        <is>
          <t>Yes</t>
        </is>
      </c>
    </row>
    <row r="967">
      <c r="A967" t="inlineStr">
        <is>
          <t>ORD-2508-00966</t>
        </is>
      </c>
      <c r="B967" s="11" t="n">
        <v>45900</v>
      </c>
      <c r="C967" t="inlineStr">
        <is>
          <t>South</t>
        </is>
      </c>
      <c r="D967" t="inlineStr">
        <is>
          <t>Bengaluru</t>
        </is>
      </c>
      <c r="E967" t="inlineStr">
        <is>
          <t>Consumer</t>
        </is>
      </c>
      <c r="F967" t="inlineStr">
        <is>
          <t>Online</t>
        </is>
      </c>
      <c r="G967" t="inlineStr">
        <is>
          <t>Office Supplies</t>
        </is>
      </c>
      <c r="H967" t="inlineStr">
        <is>
          <t>Pen Box</t>
        </is>
      </c>
      <c r="I967" t="n">
        <v>3</v>
      </c>
      <c r="J967" s="12" t="n">
        <v>213.59</v>
      </c>
      <c r="K967" s="13" t="n">
        <v>0.05</v>
      </c>
      <c r="L967" s="12" t="n">
        <v>608.73</v>
      </c>
      <c r="M967" s="12" t="n">
        <v>390.87</v>
      </c>
      <c r="N967" s="12" t="n">
        <v>217.86</v>
      </c>
      <c r="O967" t="inlineStr">
        <is>
          <t>Cash</t>
        </is>
      </c>
      <c r="P967" t="inlineStr">
        <is>
          <t>Kabir Singh</t>
        </is>
      </c>
      <c r="Q967" t="inlineStr">
        <is>
          <t>CUST-0014</t>
        </is>
      </c>
      <c r="R967" t="n">
        <v>5</v>
      </c>
      <c r="S967" t="inlineStr">
        <is>
          <t>No</t>
        </is>
      </c>
    </row>
    <row r="968">
      <c r="A968" t="inlineStr">
        <is>
          <t>ORD-2409-00967</t>
        </is>
      </c>
      <c r="B968" s="11" t="n">
        <v>45554</v>
      </c>
      <c r="C968" t="inlineStr">
        <is>
          <t>North</t>
        </is>
      </c>
      <c r="D968" t="inlineStr">
        <is>
          <t>Delhi</t>
        </is>
      </c>
      <c r="E968" t="inlineStr">
        <is>
          <t>Education</t>
        </is>
      </c>
      <c r="F968" t="inlineStr">
        <is>
          <t>Partner</t>
        </is>
      </c>
      <c r="G968" t="inlineStr">
        <is>
          <t>Furniture</t>
        </is>
      </c>
      <c r="H968" t="inlineStr">
        <is>
          <t>Cabinet</t>
        </is>
      </c>
      <c r="I968" t="n">
        <v>2</v>
      </c>
      <c r="J968" s="12" t="n">
        <v>9846.379999999999</v>
      </c>
      <c r="K968" s="13" t="n">
        <v>0.2</v>
      </c>
      <c r="L968" s="12" t="n">
        <v>15754.21</v>
      </c>
      <c r="M968" s="12" t="n">
        <v>15360.35</v>
      </c>
      <c r="N968" s="12" t="n">
        <v>393.86</v>
      </c>
      <c r="O968" t="inlineStr">
        <is>
          <t>Net Banking</t>
        </is>
      </c>
      <c r="P968" t="inlineStr">
        <is>
          <t>Meera Joshi</t>
        </is>
      </c>
      <c r="Q968" t="inlineStr">
        <is>
          <t>CUST-0168</t>
        </is>
      </c>
      <c r="R968" t="n">
        <v>3</v>
      </c>
      <c r="S968" t="inlineStr">
        <is>
          <t>No</t>
        </is>
      </c>
    </row>
    <row r="969">
      <c r="A969" t="inlineStr">
        <is>
          <t>ORD-2410-00968</t>
        </is>
      </c>
      <c r="B969" s="11" t="n">
        <v>45569</v>
      </c>
      <c r="C969" t="inlineStr">
        <is>
          <t>East</t>
        </is>
      </c>
      <c r="D969" t="inlineStr">
        <is>
          <t>Patna</t>
        </is>
      </c>
      <c r="E969" t="inlineStr">
        <is>
          <t>Small Business</t>
        </is>
      </c>
      <c r="F969" t="inlineStr">
        <is>
          <t>Online</t>
        </is>
      </c>
      <c r="G969" t="inlineStr">
        <is>
          <t>Technology</t>
        </is>
      </c>
      <c r="H969" t="inlineStr">
        <is>
          <t>Headphones</t>
        </is>
      </c>
      <c r="I969" t="n">
        <v>1</v>
      </c>
      <c r="J969" s="12" t="n">
        <v>2902.25</v>
      </c>
      <c r="K969" s="13" t="n">
        <v>0.1</v>
      </c>
      <c r="L969" s="12" t="n">
        <v>2612.03</v>
      </c>
      <c r="M969" s="12" t="n">
        <v>2147.66</v>
      </c>
      <c r="N969" s="12" t="n">
        <v>464.37</v>
      </c>
      <c r="O969" t="inlineStr">
        <is>
          <t>Net Banking</t>
        </is>
      </c>
      <c r="P969" t="inlineStr">
        <is>
          <t>Aarav Sharma</t>
        </is>
      </c>
      <c r="Q969" t="inlineStr">
        <is>
          <t>CUST-0124</t>
        </is>
      </c>
      <c r="R969" t="n">
        <v>3</v>
      </c>
      <c r="S969" t="inlineStr">
        <is>
          <t>No</t>
        </is>
      </c>
    </row>
    <row r="970">
      <c r="A970" t="inlineStr">
        <is>
          <t>ORD-2506-00969</t>
        </is>
      </c>
      <c r="B970" s="11" t="n">
        <v>45824</v>
      </c>
      <c r="C970" t="inlineStr">
        <is>
          <t>South</t>
        </is>
      </c>
      <c r="D970" t="inlineStr">
        <is>
          <t>Chennai</t>
        </is>
      </c>
      <c r="E970" t="inlineStr">
        <is>
          <t>Corporate</t>
        </is>
      </c>
      <c r="F970" t="inlineStr">
        <is>
          <t>Direct Sales</t>
        </is>
      </c>
      <c r="G970" t="inlineStr">
        <is>
          <t>Technology</t>
        </is>
      </c>
      <c r="H970" t="inlineStr">
        <is>
          <t>Tablet</t>
        </is>
      </c>
      <c r="I970" t="n">
        <v>2</v>
      </c>
      <c r="J970" s="12" t="n">
        <v>20219.96</v>
      </c>
      <c r="K970" s="13" t="n">
        <v>0.1</v>
      </c>
      <c r="L970" s="12" t="n">
        <v>36395.93</v>
      </c>
      <c r="M970" s="12" t="n">
        <v>33565.13</v>
      </c>
      <c r="N970" s="12" t="n">
        <v>2830.8</v>
      </c>
      <c r="O970" t="inlineStr">
        <is>
          <t>Cash</t>
        </is>
      </c>
      <c r="P970" t="inlineStr">
        <is>
          <t>Diya Patel</t>
        </is>
      </c>
      <c r="Q970" t="inlineStr">
        <is>
          <t>CUST-0481</t>
        </is>
      </c>
      <c r="R970" t="n">
        <v>5</v>
      </c>
      <c r="S970" t="inlineStr">
        <is>
          <t>No</t>
        </is>
      </c>
    </row>
    <row r="971">
      <c r="A971" t="inlineStr">
        <is>
          <t>ORD-2504-00970</t>
        </is>
      </c>
      <c r="B971" s="11" t="n">
        <v>45757</v>
      </c>
      <c r="C971" t="inlineStr">
        <is>
          <t>West</t>
        </is>
      </c>
      <c r="D971" t="inlineStr">
        <is>
          <t>Pune</t>
        </is>
      </c>
      <c r="E971" t="inlineStr">
        <is>
          <t>Corporate</t>
        </is>
      </c>
      <c r="F971" t="inlineStr">
        <is>
          <t>Direct Sales</t>
        </is>
      </c>
      <c r="G971" t="inlineStr">
        <is>
          <t>Office Supplies</t>
        </is>
      </c>
      <c r="H971" t="inlineStr">
        <is>
          <t>Notebook Pack</t>
        </is>
      </c>
      <c r="I971" t="n">
        <v>4</v>
      </c>
      <c r="J971" s="12" t="n">
        <v>422.82</v>
      </c>
      <c r="K971" s="13" t="n">
        <v>0</v>
      </c>
      <c r="L971" s="12" t="n">
        <v>1691.28</v>
      </c>
      <c r="M971" s="12" t="n">
        <v>1082.42</v>
      </c>
      <c r="N971" s="12" t="n">
        <v>608.86</v>
      </c>
      <c r="O971" t="inlineStr">
        <is>
          <t>Credit Card</t>
        </is>
      </c>
      <c r="P971" t="inlineStr">
        <is>
          <t>Tara Kapoor</t>
        </is>
      </c>
      <c r="Q971" t="inlineStr">
        <is>
          <t>CUST-0712</t>
        </is>
      </c>
      <c r="R971" t="n">
        <v>3</v>
      </c>
      <c r="S971" t="inlineStr">
        <is>
          <t>No</t>
        </is>
      </c>
    </row>
    <row r="972">
      <c r="A972" t="inlineStr">
        <is>
          <t>ORD-2511-00971</t>
        </is>
      </c>
      <c r="B972" s="11" t="n">
        <v>45980</v>
      </c>
      <c r="C972" t="inlineStr">
        <is>
          <t>North</t>
        </is>
      </c>
      <c r="D972" t="inlineStr">
        <is>
          <t>Delhi</t>
        </is>
      </c>
      <c r="E972" t="inlineStr">
        <is>
          <t>Corporate</t>
        </is>
      </c>
      <c r="F972" t="inlineStr">
        <is>
          <t>Online</t>
        </is>
      </c>
      <c r="G972" t="inlineStr">
        <is>
          <t>Office Supplies</t>
        </is>
      </c>
      <c r="H972" t="inlineStr">
        <is>
          <t>File Folder</t>
        </is>
      </c>
      <c r="I972" t="n">
        <v>2</v>
      </c>
      <c r="J972" s="12" t="n">
        <v>100.62</v>
      </c>
      <c r="K972" s="13" t="n">
        <v>0.1</v>
      </c>
      <c r="L972" s="12" t="n">
        <v>181.12</v>
      </c>
      <c r="M972" s="12" t="n">
        <v>116.72</v>
      </c>
      <c r="N972" s="12" t="n">
        <v>64.40000000000001</v>
      </c>
      <c r="O972" t="inlineStr">
        <is>
          <t>Credit Card</t>
        </is>
      </c>
      <c r="P972" t="inlineStr">
        <is>
          <t>Anaya Rao</t>
        </is>
      </c>
      <c r="Q972" t="inlineStr">
        <is>
          <t>CUST-0920</t>
        </is>
      </c>
      <c r="R972" t="n">
        <v>1</v>
      </c>
      <c r="S972" t="inlineStr">
        <is>
          <t>No</t>
        </is>
      </c>
    </row>
    <row r="973">
      <c r="A973" t="inlineStr">
        <is>
          <t>ORD-2512-00972</t>
        </is>
      </c>
      <c r="B973" s="11" t="n">
        <v>45993</v>
      </c>
      <c r="C973" t="inlineStr">
        <is>
          <t>Central</t>
        </is>
      </c>
      <c r="D973" t="inlineStr">
        <is>
          <t>Nagpur</t>
        </is>
      </c>
      <c r="E973" t="inlineStr">
        <is>
          <t>Consumer</t>
        </is>
      </c>
      <c r="F973" t="inlineStr">
        <is>
          <t>Online</t>
        </is>
      </c>
      <c r="G973" t="inlineStr">
        <is>
          <t>Furniture</t>
        </is>
      </c>
      <c r="H973" t="inlineStr">
        <is>
          <t>Office Chair</t>
        </is>
      </c>
      <c r="I973" t="n">
        <v>10</v>
      </c>
      <c r="J973" s="12" t="n">
        <v>7670.26</v>
      </c>
      <c r="K973" s="13" t="n">
        <v>0.25</v>
      </c>
      <c r="L973" s="12" t="n">
        <v>57526.95</v>
      </c>
      <c r="M973" s="12" t="n">
        <v>52924.79</v>
      </c>
      <c r="N973" s="12" t="n">
        <v>4602.16</v>
      </c>
      <c r="O973" t="inlineStr">
        <is>
          <t>Debit Card</t>
        </is>
      </c>
      <c r="P973" t="inlineStr">
        <is>
          <t>Ishaan Mehta</t>
        </is>
      </c>
      <c r="Q973" t="inlineStr">
        <is>
          <t>CUST-0051</t>
        </is>
      </c>
      <c r="R973" t="n">
        <v>1</v>
      </c>
      <c r="S973" t="inlineStr">
        <is>
          <t>No</t>
        </is>
      </c>
    </row>
    <row r="974">
      <c r="A974" t="inlineStr">
        <is>
          <t>ORD-2404-00973</t>
        </is>
      </c>
      <c r="B974" s="11" t="n">
        <v>45396</v>
      </c>
      <c r="C974" t="inlineStr">
        <is>
          <t>Central</t>
        </is>
      </c>
      <c r="D974" t="inlineStr">
        <is>
          <t>Bhopal</t>
        </is>
      </c>
      <c r="E974" t="inlineStr">
        <is>
          <t>Corporate</t>
        </is>
      </c>
      <c r="F974" t="inlineStr">
        <is>
          <t>Partner</t>
        </is>
      </c>
      <c r="G974" t="inlineStr">
        <is>
          <t>Technology</t>
        </is>
      </c>
      <c r="H974" t="inlineStr">
        <is>
          <t>Monitor</t>
        </is>
      </c>
      <c r="I974" t="n">
        <v>4</v>
      </c>
      <c r="J974" s="12" t="n">
        <v>14561</v>
      </c>
      <c r="K974" s="13" t="n">
        <v>0.1</v>
      </c>
      <c r="L974" s="12" t="n">
        <v>52419.6</v>
      </c>
      <c r="M974" s="12" t="n">
        <v>46595.2</v>
      </c>
      <c r="N974" s="12" t="n">
        <v>5824.4</v>
      </c>
      <c r="O974" t="inlineStr">
        <is>
          <t>Credit Card</t>
        </is>
      </c>
      <c r="P974" t="inlineStr">
        <is>
          <t>Aarav Sharma</t>
        </is>
      </c>
      <c r="Q974" t="inlineStr">
        <is>
          <t>CUST-0693</t>
        </is>
      </c>
      <c r="R974" t="n">
        <v>10</v>
      </c>
      <c r="S974" t="inlineStr">
        <is>
          <t>No</t>
        </is>
      </c>
    </row>
    <row r="975">
      <c r="A975" t="inlineStr">
        <is>
          <t>ORD-2409-00974</t>
        </is>
      </c>
      <c r="B975" s="11" t="n">
        <v>45552</v>
      </c>
      <c r="C975" t="inlineStr">
        <is>
          <t>North</t>
        </is>
      </c>
      <c r="D975" t="inlineStr">
        <is>
          <t>Jaipur</t>
        </is>
      </c>
      <c r="E975" t="inlineStr">
        <is>
          <t>Corporate</t>
        </is>
      </c>
      <c r="F975" t="inlineStr">
        <is>
          <t>Retail Store</t>
        </is>
      </c>
      <c r="G975" t="inlineStr">
        <is>
          <t>Technology</t>
        </is>
      </c>
      <c r="H975" t="inlineStr">
        <is>
          <t>Monitor</t>
        </is>
      </c>
      <c r="I975" t="n">
        <v>3</v>
      </c>
      <c r="J975" s="12" t="n">
        <v>14400.99</v>
      </c>
      <c r="K975" s="13" t="n">
        <v>0</v>
      </c>
      <c r="L975" s="12" t="n">
        <v>43202.97</v>
      </c>
      <c r="M975" s="12" t="n">
        <v>34562.38</v>
      </c>
      <c r="N975" s="12" t="n">
        <v>8640.59</v>
      </c>
      <c r="O975" t="inlineStr">
        <is>
          <t>Cash</t>
        </is>
      </c>
      <c r="P975" t="inlineStr">
        <is>
          <t>Vivaan Gupta</t>
        </is>
      </c>
      <c r="Q975" t="inlineStr">
        <is>
          <t>CUST-0575</t>
        </is>
      </c>
      <c r="R975" t="n">
        <v>2</v>
      </c>
      <c r="S975" t="inlineStr">
        <is>
          <t>Yes</t>
        </is>
      </c>
    </row>
    <row r="976">
      <c r="A976" t="inlineStr">
        <is>
          <t>ORD-2408-00975</t>
        </is>
      </c>
      <c r="B976" s="11" t="n">
        <v>45524</v>
      </c>
      <c r="C976" t="inlineStr">
        <is>
          <t>West</t>
        </is>
      </c>
      <c r="D976" t="inlineStr">
        <is>
          <t>Ahmedabad</t>
        </is>
      </c>
      <c r="E976" t="inlineStr">
        <is>
          <t>Corporate</t>
        </is>
      </c>
      <c r="F976" t="inlineStr">
        <is>
          <t>Partner</t>
        </is>
      </c>
      <c r="G976" t="inlineStr">
        <is>
          <t>Furniture</t>
        </is>
      </c>
      <c r="H976" t="inlineStr">
        <is>
          <t>Desk</t>
        </is>
      </c>
      <c r="I976" t="n">
        <v>12</v>
      </c>
      <c r="J976" s="12" t="n">
        <v>13958.76</v>
      </c>
      <c r="K976" s="13" t="n">
        <v>0.03</v>
      </c>
      <c r="L976" s="12" t="n">
        <v>162479.97</v>
      </c>
      <c r="M976" s="12" t="n">
        <v>125628.84</v>
      </c>
      <c r="N976" s="12" t="n">
        <v>36851.13</v>
      </c>
      <c r="O976" t="inlineStr">
        <is>
          <t>Credit Card</t>
        </is>
      </c>
      <c r="P976" t="inlineStr">
        <is>
          <t>Sara Khan</t>
        </is>
      </c>
      <c r="Q976" t="inlineStr">
        <is>
          <t>CUST-0086</t>
        </is>
      </c>
      <c r="R976" t="n">
        <v>3</v>
      </c>
      <c r="S976" t="inlineStr">
        <is>
          <t>No</t>
        </is>
      </c>
    </row>
    <row r="977">
      <c r="A977" t="inlineStr">
        <is>
          <t>ORD-2402-00976</t>
        </is>
      </c>
      <c r="B977" s="11" t="n">
        <v>45343</v>
      </c>
      <c r="C977" t="inlineStr">
        <is>
          <t>East</t>
        </is>
      </c>
      <c r="D977" t="inlineStr">
        <is>
          <t>Patna</t>
        </is>
      </c>
      <c r="E977" t="inlineStr">
        <is>
          <t>Corporate</t>
        </is>
      </c>
      <c r="F977" t="inlineStr">
        <is>
          <t>Retail Store</t>
        </is>
      </c>
      <c r="G977" t="inlineStr">
        <is>
          <t>Accessories</t>
        </is>
      </c>
      <c r="H977" t="inlineStr">
        <is>
          <t>USB Hub</t>
        </is>
      </c>
      <c r="I977" t="n">
        <v>8</v>
      </c>
      <c r="J977" s="12" t="n">
        <v>1358.6</v>
      </c>
      <c r="K977" s="13" t="n">
        <v>0.05</v>
      </c>
      <c r="L977" s="12" t="n">
        <v>10325.36</v>
      </c>
      <c r="M977" s="12" t="n">
        <v>7390.78</v>
      </c>
      <c r="N977" s="12" t="n">
        <v>2934.58</v>
      </c>
      <c r="O977" t="inlineStr">
        <is>
          <t>Cash</t>
        </is>
      </c>
      <c r="P977" t="inlineStr">
        <is>
          <t>Tara Kapoor</t>
        </is>
      </c>
      <c r="Q977" t="inlineStr">
        <is>
          <t>CUST-0678</t>
        </is>
      </c>
      <c r="R977" t="n">
        <v>5</v>
      </c>
      <c r="S977" t="inlineStr">
        <is>
          <t>No</t>
        </is>
      </c>
    </row>
    <row r="978">
      <c r="A978" t="inlineStr">
        <is>
          <t>ORD-2410-00977</t>
        </is>
      </c>
      <c r="B978" s="11" t="n">
        <v>45568</v>
      </c>
      <c r="C978" t="inlineStr">
        <is>
          <t>South</t>
        </is>
      </c>
      <c r="D978" t="inlineStr">
        <is>
          <t>Hyderabad</t>
        </is>
      </c>
      <c r="E978" t="inlineStr">
        <is>
          <t>Small Business</t>
        </is>
      </c>
      <c r="F978" t="inlineStr">
        <is>
          <t>Online</t>
        </is>
      </c>
      <c r="G978" t="inlineStr">
        <is>
          <t>Accessories</t>
        </is>
      </c>
      <c r="H978" t="inlineStr">
        <is>
          <t>Webcam</t>
        </is>
      </c>
      <c r="I978" t="n">
        <v>3</v>
      </c>
      <c r="J978" s="12" t="n">
        <v>3248.13</v>
      </c>
      <c r="K978" s="13" t="n">
        <v>0</v>
      </c>
      <c r="L978" s="12" t="n">
        <v>9744.389999999999</v>
      </c>
      <c r="M978" s="12" t="n">
        <v>7405.74</v>
      </c>
      <c r="N978" s="12" t="n">
        <v>2338.65</v>
      </c>
      <c r="O978" t="inlineStr">
        <is>
          <t>Cash</t>
        </is>
      </c>
      <c r="P978" t="inlineStr">
        <is>
          <t>Kabir Singh</t>
        </is>
      </c>
      <c r="Q978" t="inlineStr">
        <is>
          <t>CUST-0735</t>
        </is>
      </c>
      <c r="R978" t="n">
        <v>4</v>
      </c>
      <c r="S978" t="inlineStr">
        <is>
          <t>No</t>
        </is>
      </c>
    </row>
    <row r="979">
      <c r="A979" t="inlineStr">
        <is>
          <t>ORD-2407-00978</t>
        </is>
      </c>
      <c r="B979" s="11" t="n">
        <v>45504</v>
      </c>
      <c r="C979" t="inlineStr">
        <is>
          <t>West</t>
        </is>
      </c>
      <c r="D979" t="inlineStr">
        <is>
          <t>Pune</t>
        </is>
      </c>
      <c r="E979" t="inlineStr">
        <is>
          <t>Corporate</t>
        </is>
      </c>
      <c r="F979" t="inlineStr">
        <is>
          <t>Direct Sales</t>
        </is>
      </c>
      <c r="G979" t="inlineStr">
        <is>
          <t>Technology</t>
        </is>
      </c>
      <c r="H979" t="inlineStr">
        <is>
          <t>Laptop</t>
        </is>
      </c>
      <c r="I979" t="n">
        <v>8</v>
      </c>
      <c r="J979" s="12" t="n">
        <v>42716.52</v>
      </c>
      <c r="K979" s="13" t="n">
        <v>0.1</v>
      </c>
      <c r="L979" s="12" t="n">
        <v>307558.94</v>
      </c>
      <c r="M979" s="12" t="n">
        <v>293889.66</v>
      </c>
      <c r="N979" s="12" t="n">
        <v>13669.28</v>
      </c>
      <c r="O979" t="inlineStr">
        <is>
          <t>Credit Card</t>
        </is>
      </c>
      <c r="P979" t="inlineStr">
        <is>
          <t>Kabir Singh</t>
        </is>
      </c>
      <c r="Q979" t="inlineStr">
        <is>
          <t>CUST-0867</t>
        </is>
      </c>
      <c r="R979" t="n">
        <v>6</v>
      </c>
      <c r="S979" t="inlineStr">
        <is>
          <t>No</t>
        </is>
      </c>
    </row>
    <row r="980">
      <c r="A980" t="inlineStr">
        <is>
          <t>ORD-2403-00979</t>
        </is>
      </c>
      <c r="B980" s="11" t="n">
        <v>45378</v>
      </c>
      <c r="C980" t="inlineStr">
        <is>
          <t>West</t>
        </is>
      </c>
      <c r="D980" t="inlineStr">
        <is>
          <t>Ahmedabad</t>
        </is>
      </c>
      <c r="E980" t="inlineStr">
        <is>
          <t>Small Business</t>
        </is>
      </c>
      <c r="F980" t="inlineStr">
        <is>
          <t>Direct Sales</t>
        </is>
      </c>
      <c r="G980" t="inlineStr">
        <is>
          <t>Accessories</t>
        </is>
      </c>
      <c r="H980" t="inlineStr">
        <is>
          <t>Webcam</t>
        </is>
      </c>
      <c r="I980" t="n">
        <v>2</v>
      </c>
      <c r="J980" s="12" t="n">
        <v>3137.86</v>
      </c>
      <c r="K980" s="13" t="n">
        <v>0</v>
      </c>
      <c r="L980" s="12" t="n">
        <v>6275.72</v>
      </c>
      <c r="M980" s="12" t="n">
        <v>4769.55</v>
      </c>
      <c r="N980" s="12" t="n">
        <v>1506.17</v>
      </c>
      <c r="O980" t="inlineStr">
        <is>
          <t>Credit Card</t>
        </is>
      </c>
      <c r="P980" t="inlineStr">
        <is>
          <t>Rohan Verma</t>
        </is>
      </c>
      <c r="Q980" t="inlineStr">
        <is>
          <t>CUST-0761</t>
        </is>
      </c>
      <c r="R980" t="n">
        <v>4</v>
      </c>
      <c r="S980" t="inlineStr">
        <is>
          <t>No</t>
        </is>
      </c>
    </row>
    <row r="981">
      <c r="A981" t="inlineStr">
        <is>
          <t>ORD-2408-00980</t>
        </is>
      </c>
      <c r="B981" s="11" t="n">
        <v>45515</v>
      </c>
      <c r="C981" t="inlineStr">
        <is>
          <t>West</t>
        </is>
      </c>
      <c r="D981" t="inlineStr">
        <is>
          <t>Mumbai</t>
        </is>
      </c>
      <c r="E981" t="inlineStr">
        <is>
          <t>Corporate</t>
        </is>
      </c>
      <c r="F981" t="inlineStr">
        <is>
          <t>Retail Store</t>
        </is>
      </c>
      <c r="G981" t="inlineStr">
        <is>
          <t>Office Supplies</t>
        </is>
      </c>
      <c r="H981" t="inlineStr">
        <is>
          <t>Pen Box</t>
        </is>
      </c>
      <c r="I981" t="n">
        <v>6</v>
      </c>
      <c r="J981" s="12" t="n">
        <v>217.35</v>
      </c>
      <c r="K981" s="13" t="n">
        <v>0</v>
      </c>
      <c r="L981" s="12" t="n">
        <v>1304.1</v>
      </c>
      <c r="M981" s="12" t="n">
        <v>795.5</v>
      </c>
      <c r="N981" s="12" t="n">
        <v>508.6</v>
      </c>
      <c r="O981" t="inlineStr">
        <is>
          <t>Cash</t>
        </is>
      </c>
      <c r="P981" t="inlineStr">
        <is>
          <t>Kabir Singh</t>
        </is>
      </c>
      <c r="Q981" t="inlineStr">
        <is>
          <t>CUST-0016</t>
        </is>
      </c>
      <c r="R981" t="n">
        <v>4</v>
      </c>
      <c r="S981" t="inlineStr">
        <is>
          <t>No</t>
        </is>
      </c>
    </row>
    <row r="982">
      <c r="A982" t="inlineStr">
        <is>
          <t>ORD-2508-00981</t>
        </is>
      </c>
      <c r="B982" s="11" t="n">
        <v>45878</v>
      </c>
      <c r="C982" t="inlineStr">
        <is>
          <t>Central</t>
        </is>
      </c>
      <c r="D982" t="inlineStr">
        <is>
          <t>Indore</t>
        </is>
      </c>
      <c r="E982" t="inlineStr">
        <is>
          <t>Small Business</t>
        </is>
      </c>
      <c r="F982" t="inlineStr">
        <is>
          <t>Retail Store</t>
        </is>
      </c>
      <c r="G982" t="inlineStr">
        <is>
          <t>Furniture</t>
        </is>
      </c>
      <c r="H982" t="inlineStr">
        <is>
          <t>Desk</t>
        </is>
      </c>
      <c r="I982" t="n">
        <v>6</v>
      </c>
      <c r="J982" s="12" t="n">
        <v>12201.17</v>
      </c>
      <c r="K982" s="13" t="n">
        <v>0.03</v>
      </c>
      <c r="L982" s="12" t="n">
        <v>71010.81</v>
      </c>
      <c r="M982" s="12" t="n">
        <v>54905.26</v>
      </c>
      <c r="N982" s="12" t="n">
        <v>16105.55</v>
      </c>
      <c r="O982" t="inlineStr">
        <is>
          <t>Net Banking</t>
        </is>
      </c>
      <c r="P982" t="inlineStr">
        <is>
          <t>Diya Patel</t>
        </is>
      </c>
      <c r="Q982" t="inlineStr">
        <is>
          <t>CUST-0257</t>
        </is>
      </c>
      <c r="R982" t="n">
        <v>2</v>
      </c>
      <c r="S982" t="inlineStr">
        <is>
          <t>No</t>
        </is>
      </c>
    </row>
    <row r="983">
      <c r="A983" t="inlineStr">
        <is>
          <t>ORD-2506-00982</t>
        </is>
      </c>
      <c r="B983" s="11" t="n">
        <v>45832</v>
      </c>
      <c r="C983" t="inlineStr">
        <is>
          <t>South</t>
        </is>
      </c>
      <c r="D983" t="inlineStr">
        <is>
          <t>Bengaluru</t>
        </is>
      </c>
      <c r="E983" t="inlineStr">
        <is>
          <t>Consumer</t>
        </is>
      </c>
      <c r="F983" t="inlineStr">
        <is>
          <t>Online</t>
        </is>
      </c>
      <c r="G983" t="inlineStr">
        <is>
          <t>Accessories</t>
        </is>
      </c>
      <c r="H983" t="inlineStr">
        <is>
          <t>Mouse</t>
        </is>
      </c>
      <c r="I983" t="n">
        <v>1</v>
      </c>
      <c r="J983" s="12" t="n">
        <v>894.02</v>
      </c>
      <c r="K983" s="13" t="n">
        <v>0.03</v>
      </c>
      <c r="L983" s="12" t="n">
        <v>867.2</v>
      </c>
      <c r="M983" s="12" t="n">
        <v>590.05</v>
      </c>
      <c r="N983" s="12" t="n">
        <v>277.15</v>
      </c>
      <c r="O983" t="inlineStr">
        <is>
          <t>UPI</t>
        </is>
      </c>
      <c r="P983" t="inlineStr">
        <is>
          <t>Diya Patel</t>
        </is>
      </c>
      <c r="Q983" t="inlineStr">
        <is>
          <t>CUST-0914</t>
        </is>
      </c>
      <c r="R983" t="n">
        <v>2</v>
      </c>
      <c r="S983" t="inlineStr">
        <is>
          <t>No</t>
        </is>
      </c>
    </row>
    <row r="984">
      <c r="A984" t="inlineStr">
        <is>
          <t>ORD-2509-00983</t>
        </is>
      </c>
      <c r="B984" s="11" t="n">
        <v>45916</v>
      </c>
      <c r="C984" t="inlineStr">
        <is>
          <t>East</t>
        </is>
      </c>
      <c r="D984" t="inlineStr">
        <is>
          <t>Patna</t>
        </is>
      </c>
      <c r="E984" t="inlineStr">
        <is>
          <t>Small Business</t>
        </is>
      </c>
      <c r="F984" t="inlineStr">
        <is>
          <t>Direct Sales</t>
        </is>
      </c>
      <c r="G984" t="inlineStr">
        <is>
          <t>Technology</t>
        </is>
      </c>
      <c r="H984" t="inlineStr">
        <is>
          <t>Monitor</t>
        </is>
      </c>
      <c r="I984" t="n">
        <v>6</v>
      </c>
      <c r="J984" s="12" t="n">
        <v>13031.95</v>
      </c>
      <c r="K984" s="13" t="n">
        <v>0.1</v>
      </c>
      <c r="L984" s="12" t="n">
        <v>70372.53</v>
      </c>
      <c r="M984" s="12" t="n">
        <v>62553.36</v>
      </c>
      <c r="N984" s="12" t="n">
        <v>7819.17</v>
      </c>
      <c r="O984" t="inlineStr">
        <is>
          <t>Credit Card</t>
        </is>
      </c>
      <c r="P984" t="inlineStr">
        <is>
          <t>Meera Joshi</t>
        </is>
      </c>
      <c r="Q984" t="inlineStr">
        <is>
          <t>CUST-0110</t>
        </is>
      </c>
      <c r="R984" t="n">
        <v>7</v>
      </c>
      <c r="S984" t="inlineStr">
        <is>
          <t>No</t>
        </is>
      </c>
    </row>
    <row r="985">
      <c r="A985" t="inlineStr">
        <is>
          <t>ORD-2512-00984</t>
        </is>
      </c>
      <c r="B985" s="11" t="n">
        <v>46002</v>
      </c>
      <c r="C985" t="inlineStr">
        <is>
          <t>East</t>
        </is>
      </c>
      <c r="D985" t="inlineStr">
        <is>
          <t>Kolkata</t>
        </is>
      </c>
      <c r="E985" t="inlineStr">
        <is>
          <t>Education</t>
        </is>
      </c>
      <c r="F985" t="inlineStr">
        <is>
          <t>Partner</t>
        </is>
      </c>
      <c r="G985" t="inlineStr">
        <is>
          <t>Accessories</t>
        </is>
      </c>
      <c r="H985" t="inlineStr">
        <is>
          <t>Mouse</t>
        </is>
      </c>
      <c r="I985" t="n">
        <v>4</v>
      </c>
      <c r="J985" s="12" t="n">
        <v>802.71</v>
      </c>
      <c r="K985" s="13" t="n">
        <v>0.15</v>
      </c>
      <c r="L985" s="12" t="n">
        <v>2729.21</v>
      </c>
      <c r="M985" s="12" t="n">
        <v>2119.15</v>
      </c>
      <c r="N985" s="12" t="n">
        <v>610.0599999999999</v>
      </c>
      <c r="O985" t="inlineStr">
        <is>
          <t>UPI</t>
        </is>
      </c>
      <c r="P985" t="inlineStr">
        <is>
          <t>Ishaan Mehta</t>
        </is>
      </c>
      <c r="Q985" t="inlineStr">
        <is>
          <t>CUST-0784</t>
        </is>
      </c>
      <c r="R985" t="n">
        <v>2</v>
      </c>
      <c r="S985" t="inlineStr">
        <is>
          <t>No</t>
        </is>
      </c>
    </row>
    <row r="986">
      <c r="A986" t="inlineStr">
        <is>
          <t>ORD-2409-00985</t>
        </is>
      </c>
      <c r="B986" s="11" t="n">
        <v>45550</v>
      </c>
      <c r="C986" t="inlineStr">
        <is>
          <t>North</t>
        </is>
      </c>
      <c r="D986" t="inlineStr">
        <is>
          <t>Lucknow</t>
        </is>
      </c>
      <c r="E986" t="inlineStr">
        <is>
          <t>Small Business</t>
        </is>
      </c>
      <c r="F986" t="inlineStr">
        <is>
          <t>Direct Sales</t>
        </is>
      </c>
      <c r="G986" t="inlineStr">
        <is>
          <t>Office Supplies</t>
        </is>
      </c>
      <c r="H986" t="inlineStr">
        <is>
          <t>Stapler</t>
        </is>
      </c>
      <c r="I986" t="n">
        <v>2</v>
      </c>
      <c r="J986" s="12" t="n">
        <v>328.11</v>
      </c>
      <c r="K986" s="13" t="n">
        <v>0.2</v>
      </c>
      <c r="L986" s="12" t="n">
        <v>524.98</v>
      </c>
      <c r="M986" s="12" t="n">
        <v>439.67</v>
      </c>
      <c r="N986" s="12" t="n">
        <v>85.31</v>
      </c>
      <c r="O986" t="inlineStr">
        <is>
          <t>Debit Card</t>
        </is>
      </c>
      <c r="P986" t="inlineStr">
        <is>
          <t>Ishaan Mehta</t>
        </is>
      </c>
      <c r="Q986" t="inlineStr">
        <is>
          <t>CUST-0618</t>
        </is>
      </c>
      <c r="R986" t="n">
        <v>3</v>
      </c>
      <c r="S986" t="inlineStr">
        <is>
          <t>No</t>
        </is>
      </c>
    </row>
    <row r="987">
      <c r="A987" t="inlineStr">
        <is>
          <t>ORD-2501-00986</t>
        </is>
      </c>
      <c r="B987" s="11" t="n">
        <v>45678</v>
      </c>
      <c r="C987" t="inlineStr">
        <is>
          <t>North</t>
        </is>
      </c>
      <c r="D987" t="inlineStr">
        <is>
          <t>Jaipur</t>
        </is>
      </c>
      <c r="E987" t="inlineStr">
        <is>
          <t>Consumer</t>
        </is>
      </c>
      <c r="F987" t="inlineStr">
        <is>
          <t>Retail Store</t>
        </is>
      </c>
      <c r="G987" t="inlineStr">
        <is>
          <t>Office Supplies</t>
        </is>
      </c>
      <c r="H987" t="inlineStr">
        <is>
          <t>Marker Set</t>
        </is>
      </c>
      <c r="I987" t="n">
        <v>2</v>
      </c>
      <c r="J987" s="12" t="n">
        <v>228.37</v>
      </c>
      <c r="K987" s="13" t="n">
        <v>0.1</v>
      </c>
      <c r="L987" s="12" t="n">
        <v>411.07</v>
      </c>
      <c r="M987" s="12" t="n">
        <v>296.88</v>
      </c>
      <c r="N987" s="12" t="n">
        <v>114.19</v>
      </c>
      <c r="O987" t="inlineStr">
        <is>
          <t>Cash</t>
        </is>
      </c>
      <c r="P987" t="inlineStr">
        <is>
          <t>Rohan Verma</t>
        </is>
      </c>
      <c r="Q987" t="inlineStr">
        <is>
          <t>CUST-0064</t>
        </is>
      </c>
      <c r="R987" t="n">
        <v>5</v>
      </c>
      <c r="S987" t="inlineStr">
        <is>
          <t>No</t>
        </is>
      </c>
    </row>
    <row r="988">
      <c r="A988" t="inlineStr">
        <is>
          <t>ORD-2406-00987</t>
        </is>
      </c>
      <c r="B988" s="11" t="n">
        <v>45446</v>
      </c>
      <c r="C988" t="inlineStr">
        <is>
          <t>West</t>
        </is>
      </c>
      <c r="D988" t="inlineStr">
        <is>
          <t>Surat</t>
        </is>
      </c>
      <c r="E988" t="inlineStr">
        <is>
          <t>Education</t>
        </is>
      </c>
      <c r="F988" t="inlineStr">
        <is>
          <t>Online</t>
        </is>
      </c>
      <c r="G988" t="inlineStr">
        <is>
          <t>Office Supplies</t>
        </is>
      </c>
      <c r="H988" t="inlineStr">
        <is>
          <t>File Folder</t>
        </is>
      </c>
      <c r="I988" t="n">
        <v>8</v>
      </c>
      <c r="J988" s="12" t="n">
        <v>112.77</v>
      </c>
      <c r="K988" s="13" t="n">
        <v>0.05</v>
      </c>
      <c r="L988" s="12" t="n">
        <v>857.05</v>
      </c>
      <c r="M988" s="12" t="n">
        <v>523.25</v>
      </c>
      <c r="N988" s="12" t="n">
        <v>333.8</v>
      </c>
      <c r="O988" t="inlineStr">
        <is>
          <t>UPI</t>
        </is>
      </c>
      <c r="P988" t="inlineStr">
        <is>
          <t>Tara Kapoor</t>
        </is>
      </c>
      <c r="Q988" t="inlineStr">
        <is>
          <t>CUST-0826</t>
        </is>
      </c>
      <c r="R988" t="n">
        <v>7</v>
      </c>
      <c r="S988" t="inlineStr">
        <is>
          <t>No</t>
        </is>
      </c>
    </row>
    <row r="989">
      <c r="A989" t="inlineStr">
        <is>
          <t>ORD-2506-00988</t>
        </is>
      </c>
      <c r="B989" s="11" t="n">
        <v>45828</v>
      </c>
      <c r="C989" t="inlineStr">
        <is>
          <t>North</t>
        </is>
      </c>
      <c r="D989" t="inlineStr">
        <is>
          <t>Delhi</t>
        </is>
      </c>
      <c r="E989" t="inlineStr">
        <is>
          <t>Education</t>
        </is>
      </c>
      <c r="F989" t="inlineStr">
        <is>
          <t>Direct Sales</t>
        </is>
      </c>
      <c r="G989" t="inlineStr">
        <is>
          <t>Furniture</t>
        </is>
      </c>
      <c r="H989" t="inlineStr">
        <is>
          <t>Desk</t>
        </is>
      </c>
      <c r="I989" t="n">
        <v>2</v>
      </c>
      <c r="J989" s="12" t="n">
        <v>13359.01</v>
      </c>
      <c r="K989" s="13" t="n">
        <v>0.1</v>
      </c>
      <c r="L989" s="12" t="n">
        <v>24046.22</v>
      </c>
      <c r="M989" s="12" t="n">
        <v>20038.51</v>
      </c>
      <c r="N989" s="12" t="n">
        <v>4007.71</v>
      </c>
      <c r="O989" t="inlineStr">
        <is>
          <t>UPI</t>
        </is>
      </c>
      <c r="P989" t="inlineStr">
        <is>
          <t>Sara Khan</t>
        </is>
      </c>
      <c r="Q989" t="inlineStr">
        <is>
          <t>CUST-0240</t>
        </is>
      </c>
      <c r="R989" t="n">
        <v>3</v>
      </c>
      <c r="S989" t="inlineStr">
        <is>
          <t>No</t>
        </is>
      </c>
    </row>
    <row r="990">
      <c r="A990" t="inlineStr">
        <is>
          <t>ORD-2502-00989</t>
        </is>
      </c>
      <c r="B990" s="11" t="n">
        <v>45716</v>
      </c>
      <c r="C990" t="inlineStr">
        <is>
          <t>Central</t>
        </is>
      </c>
      <c r="D990" t="inlineStr">
        <is>
          <t>Raipur</t>
        </is>
      </c>
      <c r="E990" t="inlineStr">
        <is>
          <t>Consumer</t>
        </is>
      </c>
      <c r="F990" t="inlineStr">
        <is>
          <t>Retail Store</t>
        </is>
      </c>
      <c r="G990" t="inlineStr">
        <is>
          <t>Office Supplies</t>
        </is>
      </c>
      <c r="H990" t="inlineStr">
        <is>
          <t>Marker Set</t>
        </is>
      </c>
      <c r="I990" t="n">
        <v>6</v>
      </c>
      <c r="J990" s="12" t="n">
        <v>243.52</v>
      </c>
      <c r="K990" s="13" t="n">
        <v>0.25</v>
      </c>
      <c r="L990" s="12" t="n">
        <v>1095.84</v>
      </c>
      <c r="M990" s="12" t="n">
        <v>949.73</v>
      </c>
      <c r="N990" s="12" t="n">
        <v>146.11</v>
      </c>
      <c r="O990" t="inlineStr">
        <is>
          <t>Debit Card</t>
        </is>
      </c>
      <c r="P990" t="inlineStr">
        <is>
          <t>Anaya Rao</t>
        </is>
      </c>
      <c r="Q990" t="inlineStr">
        <is>
          <t>CUST-0240</t>
        </is>
      </c>
      <c r="R990" t="n">
        <v>10</v>
      </c>
      <c r="S990" t="inlineStr">
        <is>
          <t>No</t>
        </is>
      </c>
    </row>
    <row r="991">
      <c r="A991" t="inlineStr">
        <is>
          <t>ORD-2505-00990</t>
        </is>
      </c>
      <c r="B991" s="11" t="n">
        <v>45803</v>
      </c>
      <c r="C991" t="inlineStr">
        <is>
          <t>North</t>
        </is>
      </c>
      <c r="D991" t="inlineStr">
        <is>
          <t>Delhi</t>
        </is>
      </c>
      <c r="E991" t="inlineStr">
        <is>
          <t>Corporate</t>
        </is>
      </c>
      <c r="F991" t="inlineStr">
        <is>
          <t>Online</t>
        </is>
      </c>
      <c r="G991" t="inlineStr">
        <is>
          <t>Office Supplies</t>
        </is>
      </c>
      <c r="H991" t="inlineStr">
        <is>
          <t>Notebook Pack</t>
        </is>
      </c>
      <c r="I991" t="n">
        <v>3</v>
      </c>
      <c r="J991" s="12" t="n">
        <v>378.73</v>
      </c>
      <c r="K991" s="13" t="n">
        <v>0</v>
      </c>
      <c r="L991" s="12" t="n">
        <v>1136.19</v>
      </c>
      <c r="M991" s="12" t="n">
        <v>727.16</v>
      </c>
      <c r="N991" s="12" t="n">
        <v>409.03</v>
      </c>
      <c r="O991" t="inlineStr">
        <is>
          <t>UPI</t>
        </is>
      </c>
      <c r="P991" t="inlineStr">
        <is>
          <t>Sara Khan</t>
        </is>
      </c>
      <c r="Q991" t="inlineStr">
        <is>
          <t>CUST-0930</t>
        </is>
      </c>
      <c r="R991" t="n">
        <v>5</v>
      </c>
      <c r="S991" t="inlineStr">
        <is>
          <t>No</t>
        </is>
      </c>
    </row>
    <row r="992">
      <c r="A992" t="inlineStr">
        <is>
          <t>ORD-2505-00991</t>
        </is>
      </c>
      <c r="B992" s="11" t="n">
        <v>45800</v>
      </c>
      <c r="C992" t="inlineStr">
        <is>
          <t>South</t>
        </is>
      </c>
      <c r="D992" t="inlineStr">
        <is>
          <t>Hyderabad</t>
        </is>
      </c>
      <c r="E992" t="inlineStr">
        <is>
          <t>Corporate</t>
        </is>
      </c>
      <c r="F992" t="inlineStr">
        <is>
          <t>Retail Store</t>
        </is>
      </c>
      <c r="G992" t="inlineStr">
        <is>
          <t>Technology</t>
        </is>
      </c>
      <c r="H992" t="inlineStr">
        <is>
          <t>Headphones</t>
        </is>
      </c>
      <c r="I992" t="n">
        <v>5</v>
      </c>
      <c r="J992" s="12" t="n">
        <v>2792.29</v>
      </c>
      <c r="K992" s="13" t="n">
        <v>0.15</v>
      </c>
      <c r="L992" s="12" t="n">
        <v>11867.23</v>
      </c>
      <c r="M992" s="12" t="n">
        <v>10331.47</v>
      </c>
      <c r="N992" s="12" t="n">
        <v>1535.76</v>
      </c>
      <c r="O992" t="inlineStr">
        <is>
          <t>Debit Card</t>
        </is>
      </c>
      <c r="P992" t="inlineStr">
        <is>
          <t>Anaya Rao</t>
        </is>
      </c>
      <c r="Q992" t="inlineStr">
        <is>
          <t>CUST-0174</t>
        </is>
      </c>
      <c r="R992" t="n">
        <v>8</v>
      </c>
      <c r="S992" t="inlineStr">
        <is>
          <t>No</t>
        </is>
      </c>
    </row>
    <row r="993">
      <c r="A993" t="inlineStr">
        <is>
          <t>ORD-2503-00992</t>
        </is>
      </c>
      <c r="B993" s="11" t="n">
        <v>45743</v>
      </c>
      <c r="C993" t="inlineStr">
        <is>
          <t>West</t>
        </is>
      </c>
      <c r="D993" t="inlineStr">
        <is>
          <t>Surat</t>
        </is>
      </c>
      <c r="E993" t="inlineStr">
        <is>
          <t>Corporate</t>
        </is>
      </c>
      <c r="F993" t="inlineStr">
        <is>
          <t>Partner</t>
        </is>
      </c>
      <c r="G993" t="inlineStr">
        <is>
          <t>Office Supplies</t>
        </is>
      </c>
      <c r="H993" t="inlineStr">
        <is>
          <t>Paper Ream</t>
        </is>
      </c>
      <c r="I993" t="n">
        <v>2</v>
      </c>
      <c r="J993" s="12" t="n">
        <v>462.88</v>
      </c>
      <c r="K993" s="13" t="n">
        <v>0.15</v>
      </c>
      <c r="L993" s="12" t="n">
        <v>786.9</v>
      </c>
      <c r="M993" s="12" t="n">
        <v>694.3200000000001</v>
      </c>
      <c r="N993" s="12" t="n">
        <v>92.58</v>
      </c>
      <c r="O993" t="inlineStr">
        <is>
          <t>Net Banking</t>
        </is>
      </c>
      <c r="P993" t="inlineStr">
        <is>
          <t>Tara Kapoor</t>
        </is>
      </c>
      <c r="Q993" t="inlineStr">
        <is>
          <t>CUST-0137</t>
        </is>
      </c>
      <c r="R993" t="n">
        <v>3</v>
      </c>
      <c r="S993" t="inlineStr">
        <is>
          <t>No</t>
        </is>
      </c>
    </row>
    <row r="994">
      <c r="A994" t="inlineStr">
        <is>
          <t>ORD-2409-00993</t>
        </is>
      </c>
      <c r="B994" s="11" t="n">
        <v>45538</v>
      </c>
      <c r="C994" t="inlineStr">
        <is>
          <t>East</t>
        </is>
      </c>
      <c r="D994" t="inlineStr">
        <is>
          <t>Kolkata</t>
        </is>
      </c>
      <c r="E994" t="inlineStr">
        <is>
          <t>Education</t>
        </is>
      </c>
      <c r="F994" t="inlineStr">
        <is>
          <t>Partner</t>
        </is>
      </c>
      <c r="G994" t="inlineStr">
        <is>
          <t>Office Supplies</t>
        </is>
      </c>
      <c r="H994" t="inlineStr">
        <is>
          <t>Stapler</t>
        </is>
      </c>
      <c r="I994" t="n">
        <v>1</v>
      </c>
      <c r="J994" s="12" t="n">
        <v>313.28</v>
      </c>
      <c r="K994" s="13" t="n">
        <v>0.15</v>
      </c>
      <c r="L994" s="12" t="n">
        <v>266.29</v>
      </c>
      <c r="M994" s="12" t="n">
        <v>209.9</v>
      </c>
      <c r="N994" s="12" t="n">
        <v>56.39</v>
      </c>
      <c r="O994" t="inlineStr">
        <is>
          <t>UPI</t>
        </is>
      </c>
      <c r="P994" t="inlineStr">
        <is>
          <t>Rohan Verma</t>
        </is>
      </c>
      <c r="Q994" t="inlineStr">
        <is>
          <t>CUST-0042</t>
        </is>
      </c>
      <c r="R994" t="n">
        <v>4</v>
      </c>
      <c r="S994" t="inlineStr">
        <is>
          <t>Yes</t>
        </is>
      </c>
    </row>
    <row r="995">
      <c r="A995" t="inlineStr">
        <is>
          <t>ORD-2405-00994</t>
        </is>
      </c>
      <c r="B995" s="11" t="n">
        <v>45435</v>
      </c>
      <c r="C995" t="inlineStr">
        <is>
          <t>West</t>
        </is>
      </c>
      <c r="D995" t="inlineStr">
        <is>
          <t>Surat</t>
        </is>
      </c>
      <c r="E995" t="inlineStr">
        <is>
          <t>Corporate</t>
        </is>
      </c>
      <c r="F995" t="inlineStr">
        <is>
          <t>Retail Store</t>
        </is>
      </c>
      <c r="G995" t="inlineStr">
        <is>
          <t>Office Supplies</t>
        </is>
      </c>
      <c r="H995" t="inlineStr">
        <is>
          <t>Pen Box</t>
        </is>
      </c>
      <c r="I995" t="n">
        <v>3</v>
      </c>
      <c r="J995" s="12" t="n">
        <v>192.17</v>
      </c>
      <c r="K995" s="13" t="n">
        <v>0.15</v>
      </c>
      <c r="L995" s="12" t="n">
        <v>490.03</v>
      </c>
      <c r="M995" s="12" t="n">
        <v>351.67</v>
      </c>
      <c r="N995" s="12" t="n">
        <v>138.36</v>
      </c>
      <c r="O995" t="inlineStr">
        <is>
          <t>UPI</t>
        </is>
      </c>
      <c r="P995" t="inlineStr">
        <is>
          <t>Vivaan Gupta</t>
        </is>
      </c>
      <c r="Q995" t="inlineStr">
        <is>
          <t>CUST-0836</t>
        </is>
      </c>
      <c r="R995" t="n">
        <v>3</v>
      </c>
      <c r="S995" t="inlineStr">
        <is>
          <t>No</t>
        </is>
      </c>
    </row>
    <row r="996">
      <c r="A996" t="inlineStr">
        <is>
          <t>ORD-2401-00995</t>
        </is>
      </c>
      <c r="B996" s="11" t="n">
        <v>45301</v>
      </c>
      <c r="C996" t="inlineStr">
        <is>
          <t>East</t>
        </is>
      </c>
      <c r="D996" t="inlineStr">
        <is>
          <t>Patna</t>
        </is>
      </c>
      <c r="E996" t="inlineStr">
        <is>
          <t>Corporate</t>
        </is>
      </c>
      <c r="F996" t="inlineStr">
        <is>
          <t>Retail Store</t>
        </is>
      </c>
      <c r="G996" t="inlineStr">
        <is>
          <t>Technology</t>
        </is>
      </c>
      <c r="H996" t="inlineStr">
        <is>
          <t>Keyboard</t>
        </is>
      </c>
      <c r="I996" t="n">
        <v>2</v>
      </c>
      <c r="J996" s="12" t="n">
        <v>1633.05</v>
      </c>
      <c r="K996" s="13" t="n">
        <v>0.03</v>
      </c>
      <c r="L996" s="12" t="n">
        <v>3168.12</v>
      </c>
      <c r="M996" s="12" t="n">
        <v>2318.93</v>
      </c>
      <c r="N996" s="12" t="n">
        <v>849.1900000000001</v>
      </c>
      <c r="O996" t="inlineStr">
        <is>
          <t>Net Banking</t>
        </is>
      </c>
      <c r="P996" t="inlineStr">
        <is>
          <t>Tara Kapoor</t>
        </is>
      </c>
      <c r="Q996" t="inlineStr">
        <is>
          <t>CUST-0886</t>
        </is>
      </c>
      <c r="R996" t="n">
        <v>1</v>
      </c>
      <c r="S996" t="inlineStr">
        <is>
          <t>No</t>
        </is>
      </c>
    </row>
    <row r="997">
      <c r="A997" t="inlineStr">
        <is>
          <t>ORD-2510-00996</t>
        </is>
      </c>
      <c r="B997" s="11" t="n">
        <v>45933</v>
      </c>
      <c r="C997" t="inlineStr">
        <is>
          <t>Central</t>
        </is>
      </c>
      <c r="D997" t="inlineStr">
        <is>
          <t>Indore</t>
        </is>
      </c>
      <c r="E997" t="inlineStr">
        <is>
          <t>Small Business</t>
        </is>
      </c>
      <c r="F997" t="inlineStr">
        <is>
          <t>Partner</t>
        </is>
      </c>
      <c r="G997" t="inlineStr">
        <is>
          <t>Furniture</t>
        </is>
      </c>
      <c r="H997" t="inlineStr">
        <is>
          <t>Cabinet</t>
        </is>
      </c>
      <c r="I997" t="n">
        <v>4</v>
      </c>
      <c r="J997" s="12" t="n">
        <v>9369.16</v>
      </c>
      <c r="K997" s="13" t="n">
        <v>0.05</v>
      </c>
      <c r="L997" s="12" t="n">
        <v>35602.81</v>
      </c>
      <c r="M997" s="12" t="n">
        <v>29231.78</v>
      </c>
      <c r="N997" s="12" t="n">
        <v>6371.03</v>
      </c>
      <c r="O997" t="inlineStr">
        <is>
          <t>Net Banking</t>
        </is>
      </c>
      <c r="P997" t="inlineStr">
        <is>
          <t>Anaya Rao</t>
        </is>
      </c>
      <c r="Q997" t="inlineStr">
        <is>
          <t>CUST-0547</t>
        </is>
      </c>
      <c r="R997" t="n">
        <v>1</v>
      </c>
      <c r="S997" t="inlineStr">
        <is>
          <t>No</t>
        </is>
      </c>
    </row>
    <row r="998">
      <c r="A998" t="inlineStr">
        <is>
          <t>ORD-2505-00997</t>
        </is>
      </c>
      <c r="B998" s="11" t="n">
        <v>45794</v>
      </c>
      <c r="C998" t="inlineStr">
        <is>
          <t>North</t>
        </is>
      </c>
      <c r="D998" t="inlineStr">
        <is>
          <t>Lucknow</t>
        </is>
      </c>
      <c r="E998" t="inlineStr">
        <is>
          <t>Small Business</t>
        </is>
      </c>
      <c r="F998" t="inlineStr">
        <is>
          <t>Retail Store</t>
        </is>
      </c>
      <c r="G998" t="inlineStr">
        <is>
          <t>Office Supplies</t>
        </is>
      </c>
      <c r="H998" t="inlineStr">
        <is>
          <t>Paper Ream</t>
        </is>
      </c>
      <c r="I998" t="n">
        <v>2</v>
      </c>
      <c r="J998" s="12" t="n">
        <v>430.73</v>
      </c>
      <c r="K998" s="13" t="n">
        <v>0.15</v>
      </c>
      <c r="L998" s="12" t="n">
        <v>732.24</v>
      </c>
      <c r="M998" s="12" t="n">
        <v>646.1</v>
      </c>
      <c r="N998" s="12" t="n">
        <v>86.14</v>
      </c>
      <c r="O998" t="inlineStr">
        <is>
          <t>UPI</t>
        </is>
      </c>
      <c r="P998" t="inlineStr">
        <is>
          <t>Aarav Sharma</t>
        </is>
      </c>
      <c r="Q998" t="inlineStr">
        <is>
          <t>CUST-0009</t>
        </is>
      </c>
      <c r="R998" t="n">
        <v>4</v>
      </c>
      <c r="S998" t="inlineStr">
        <is>
          <t>No</t>
        </is>
      </c>
    </row>
    <row r="999">
      <c r="A999" t="inlineStr">
        <is>
          <t>ORD-2502-00998</t>
        </is>
      </c>
      <c r="B999" s="11" t="n">
        <v>45715</v>
      </c>
      <c r="C999" t="inlineStr">
        <is>
          <t>South</t>
        </is>
      </c>
      <c r="D999" t="inlineStr">
        <is>
          <t>Hyderabad</t>
        </is>
      </c>
      <c r="E999" t="inlineStr">
        <is>
          <t>Consumer</t>
        </is>
      </c>
      <c r="F999" t="inlineStr">
        <is>
          <t>Partner</t>
        </is>
      </c>
      <c r="G999" t="inlineStr">
        <is>
          <t>Technology</t>
        </is>
      </c>
      <c r="H999" t="inlineStr">
        <is>
          <t>Tablet</t>
        </is>
      </c>
      <c r="I999" t="n">
        <v>3</v>
      </c>
      <c r="J999" s="12" t="n">
        <v>21964.25</v>
      </c>
      <c r="K999" s="13" t="n">
        <v>0</v>
      </c>
      <c r="L999" s="12" t="n">
        <v>65892.75</v>
      </c>
      <c r="M999" s="12" t="n">
        <v>54690.98</v>
      </c>
      <c r="N999" s="12" t="n">
        <v>11201.77</v>
      </c>
      <c r="O999" t="inlineStr">
        <is>
          <t>Net Banking</t>
        </is>
      </c>
      <c r="P999" t="inlineStr">
        <is>
          <t>Sara Khan</t>
        </is>
      </c>
      <c r="Q999" t="inlineStr">
        <is>
          <t>CUST-0720</t>
        </is>
      </c>
      <c r="R999" t="n">
        <v>5</v>
      </c>
      <c r="S999" t="inlineStr">
        <is>
          <t>No</t>
        </is>
      </c>
    </row>
    <row r="1000">
      <c r="A1000" t="inlineStr">
        <is>
          <t>ORD-2505-00999</t>
        </is>
      </c>
      <c r="B1000" s="11" t="n">
        <v>45778</v>
      </c>
      <c r="C1000" t="inlineStr">
        <is>
          <t>East</t>
        </is>
      </c>
      <c r="D1000" t="inlineStr">
        <is>
          <t>Kolkata</t>
        </is>
      </c>
      <c r="E1000" t="inlineStr">
        <is>
          <t>Education</t>
        </is>
      </c>
      <c r="F1000" t="inlineStr">
        <is>
          <t>Retail Store</t>
        </is>
      </c>
      <c r="G1000" t="inlineStr">
        <is>
          <t>Office Supplies</t>
        </is>
      </c>
      <c r="H1000" t="inlineStr">
        <is>
          <t>Pen Box</t>
        </is>
      </c>
      <c r="I1000" t="n">
        <v>4</v>
      </c>
      <c r="J1000" s="12" t="n">
        <v>232.03</v>
      </c>
      <c r="K1000" s="13" t="n">
        <v>0</v>
      </c>
      <c r="L1000" s="12" t="n">
        <v>928.12</v>
      </c>
      <c r="M1000" s="12" t="n">
        <v>566.15</v>
      </c>
      <c r="N1000" s="12" t="n">
        <v>361.97</v>
      </c>
      <c r="O1000" t="inlineStr">
        <is>
          <t>UPI</t>
        </is>
      </c>
      <c r="P1000" t="inlineStr">
        <is>
          <t>Ishaan Mehta</t>
        </is>
      </c>
      <c r="Q1000" t="inlineStr">
        <is>
          <t>CUST-0354</t>
        </is>
      </c>
      <c r="R1000" t="n">
        <v>4</v>
      </c>
      <c r="S1000" t="inlineStr">
        <is>
          <t>No</t>
        </is>
      </c>
    </row>
    <row r="1001">
      <c r="A1001" t="inlineStr">
        <is>
          <t>ORD-2412-01000</t>
        </is>
      </c>
      <c r="B1001" s="11" t="n">
        <v>45637</v>
      </c>
      <c r="C1001" t="inlineStr">
        <is>
          <t>South</t>
        </is>
      </c>
      <c r="D1001" t="inlineStr">
        <is>
          <t>Bengaluru</t>
        </is>
      </c>
      <c r="E1001" t="inlineStr">
        <is>
          <t>Corporate</t>
        </is>
      </c>
      <c r="F1001" t="inlineStr">
        <is>
          <t>Partner</t>
        </is>
      </c>
      <c r="G1001" t="inlineStr">
        <is>
          <t>Office Supplies</t>
        </is>
      </c>
      <c r="H1001" t="inlineStr">
        <is>
          <t>Notebook Pack</t>
        </is>
      </c>
      <c r="I1001" t="n">
        <v>5</v>
      </c>
      <c r="J1001" s="12" t="n">
        <v>418.61</v>
      </c>
      <c r="K1001" s="13" t="n">
        <v>0.15</v>
      </c>
      <c r="L1001" s="12" t="n">
        <v>1779.09</v>
      </c>
      <c r="M1001" s="12" t="n">
        <v>1339.55</v>
      </c>
      <c r="N1001" s="12" t="n">
        <v>439.54</v>
      </c>
      <c r="O1001" t="inlineStr">
        <is>
          <t>Debit Card</t>
        </is>
      </c>
      <c r="P1001" t="inlineStr">
        <is>
          <t>Tara Kapoor</t>
        </is>
      </c>
      <c r="Q1001" t="inlineStr">
        <is>
          <t>CUST-0261</t>
        </is>
      </c>
      <c r="R1001" t="n">
        <v>2</v>
      </c>
      <c r="S1001" t="inlineStr">
        <is>
          <t>Yes</t>
        </is>
      </c>
    </row>
    <row r="1002">
      <c r="A1002" t="inlineStr">
        <is>
          <t>ORD-2402-01001</t>
        </is>
      </c>
      <c r="B1002" s="11" t="n">
        <v>45350</v>
      </c>
      <c r="C1002" t="inlineStr">
        <is>
          <t>Central</t>
        </is>
      </c>
      <c r="D1002" t="inlineStr">
        <is>
          <t>Raipur</t>
        </is>
      </c>
      <c r="E1002" t="inlineStr">
        <is>
          <t>Consumer</t>
        </is>
      </c>
      <c r="F1002" t="inlineStr">
        <is>
          <t>Retail Store</t>
        </is>
      </c>
      <c r="G1002" t="inlineStr">
        <is>
          <t>Accessories</t>
        </is>
      </c>
      <c r="H1002" t="inlineStr">
        <is>
          <t>USB Hub</t>
        </is>
      </c>
      <c r="I1002" t="n">
        <v>2</v>
      </c>
      <c r="J1002" s="12" t="n">
        <v>1215.5</v>
      </c>
      <c r="K1002" s="13" t="n">
        <v>0.2</v>
      </c>
      <c r="L1002" s="12" t="n">
        <v>1944.8</v>
      </c>
      <c r="M1002" s="12" t="n">
        <v>1653.08</v>
      </c>
      <c r="N1002" s="12" t="n">
        <v>291.72</v>
      </c>
      <c r="O1002" t="inlineStr">
        <is>
          <t>Cash</t>
        </is>
      </c>
      <c r="P1002" t="inlineStr">
        <is>
          <t>Tara Kapoor</t>
        </is>
      </c>
      <c r="Q1002" t="inlineStr">
        <is>
          <t>CUST-0374</t>
        </is>
      </c>
      <c r="R1002" t="n">
        <v>1</v>
      </c>
      <c r="S1002" t="inlineStr">
        <is>
          <t>No</t>
        </is>
      </c>
    </row>
    <row r="1003">
      <c r="A1003" t="inlineStr">
        <is>
          <t>ORD-2501-01002</t>
        </is>
      </c>
      <c r="B1003" s="11" t="n">
        <v>45664</v>
      </c>
      <c r="C1003" t="inlineStr">
        <is>
          <t>West</t>
        </is>
      </c>
      <c r="D1003" t="inlineStr">
        <is>
          <t>Pune</t>
        </is>
      </c>
      <c r="E1003" t="inlineStr">
        <is>
          <t>Corporate</t>
        </is>
      </c>
      <c r="F1003" t="inlineStr">
        <is>
          <t>Online</t>
        </is>
      </c>
      <c r="G1003" t="inlineStr">
        <is>
          <t>Accessories</t>
        </is>
      </c>
      <c r="H1003" t="inlineStr">
        <is>
          <t>Webcam</t>
        </is>
      </c>
      <c r="I1003" t="n">
        <v>4</v>
      </c>
      <c r="J1003" s="12" t="n">
        <v>3204.87</v>
      </c>
      <c r="K1003" s="13" t="n">
        <v>0.03</v>
      </c>
      <c r="L1003" s="12" t="n">
        <v>12434.9</v>
      </c>
      <c r="M1003" s="12" t="n">
        <v>9742.799999999999</v>
      </c>
      <c r="N1003" s="12" t="n">
        <v>2692.1</v>
      </c>
      <c r="O1003" t="inlineStr">
        <is>
          <t>Cash</t>
        </is>
      </c>
      <c r="P1003" t="inlineStr">
        <is>
          <t>Tara Kapoor</t>
        </is>
      </c>
      <c r="Q1003" t="inlineStr">
        <is>
          <t>CUST-0400</t>
        </is>
      </c>
      <c r="R1003" t="n">
        <v>6</v>
      </c>
      <c r="S1003" t="inlineStr">
        <is>
          <t>Yes</t>
        </is>
      </c>
    </row>
    <row r="1004">
      <c r="A1004" t="inlineStr">
        <is>
          <t>ORD-2407-01003</t>
        </is>
      </c>
      <c r="B1004" s="11" t="n">
        <v>45504</v>
      </c>
      <c r="C1004" t="inlineStr">
        <is>
          <t>West</t>
        </is>
      </c>
      <c r="D1004" t="inlineStr">
        <is>
          <t>Pune</t>
        </is>
      </c>
      <c r="E1004" t="inlineStr">
        <is>
          <t>Corporate</t>
        </is>
      </c>
      <c r="F1004" t="inlineStr">
        <is>
          <t>Direct Sales</t>
        </is>
      </c>
      <c r="G1004" t="inlineStr">
        <is>
          <t>Office Supplies</t>
        </is>
      </c>
      <c r="H1004" t="inlineStr">
        <is>
          <t>Stapler</t>
        </is>
      </c>
      <c r="I1004" t="n">
        <v>5</v>
      </c>
      <c r="J1004" s="12" t="n">
        <v>296.67</v>
      </c>
      <c r="K1004" s="13" t="n">
        <v>0.1</v>
      </c>
      <c r="L1004" s="12" t="n">
        <v>1335.02</v>
      </c>
      <c r="M1004" s="12" t="n">
        <v>993.84</v>
      </c>
      <c r="N1004" s="12" t="n">
        <v>341.18</v>
      </c>
      <c r="O1004" t="inlineStr">
        <is>
          <t>UPI</t>
        </is>
      </c>
      <c r="P1004" t="inlineStr">
        <is>
          <t>Kabir Singh</t>
        </is>
      </c>
      <c r="Q1004" t="inlineStr">
        <is>
          <t>CUST-0593</t>
        </is>
      </c>
      <c r="R1004" t="n">
        <v>1</v>
      </c>
      <c r="S1004" t="inlineStr">
        <is>
          <t>No</t>
        </is>
      </c>
    </row>
    <row r="1005">
      <c r="A1005" t="inlineStr">
        <is>
          <t>ORD-2407-01004</t>
        </is>
      </c>
      <c r="B1005" s="11" t="n">
        <v>45504</v>
      </c>
      <c r="C1005" t="inlineStr">
        <is>
          <t>South</t>
        </is>
      </c>
      <c r="D1005" t="inlineStr">
        <is>
          <t>Kochi</t>
        </is>
      </c>
      <c r="E1005" t="inlineStr">
        <is>
          <t>Small Business</t>
        </is>
      </c>
      <c r="F1005" t="inlineStr">
        <is>
          <t>Direct Sales</t>
        </is>
      </c>
      <c r="G1005" t="inlineStr">
        <is>
          <t>Furniture</t>
        </is>
      </c>
      <c r="H1005" t="inlineStr">
        <is>
          <t>Desk</t>
        </is>
      </c>
      <c r="I1005" t="n">
        <v>5</v>
      </c>
      <c r="J1005" s="12" t="n">
        <v>12445.88</v>
      </c>
      <c r="K1005" s="13" t="n">
        <v>0.2</v>
      </c>
      <c r="L1005" s="12" t="n">
        <v>49783.52</v>
      </c>
      <c r="M1005" s="12" t="n">
        <v>46672.05</v>
      </c>
      <c r="N1005" s="12" t="n">
        <v>3111.47</v>
      </c>
      <c r="O1005" t="inlineStr">
        <is>
          <t>Net Banking</t>
        </is>
      </c>
      <c r="P1005" t="inlineStr">
        <is>
          <t>Ishaan Mehta</t>
        </is>
      </c>
      <c r="Q1005" t="inlineStr">
        <is>
          <t>CUST-0863</t>
        </is>
      </c>
      <c r="R1005" t="n">
        <v>3</v>
      </c>
      <c r="S1005" t="inlineStr">
        <is>
          <t>No</t>
        </is>
      </c>
    </row>
    <row r="1006">
      <c r="A1006" t="inlineStr">
        <is>
          <t>ORD-2510-01005</t>
        </is>
      </c>
      <c r="B1006" s="11" t="n">
        <v>45935</v>
      </c>
      <c r="C1006" t="inlineStr">
        <is>
          <t>West</t>
        </is>
      </c>
      <c r="D1006" t="inlineStr">
        <is>
          <t>Pune</t>
        </is>
      </c>
      <c r="E1006" t="inlineStr">
        <is>
          <t>Education</t>
        </is>
      </c>
      <c r="F1006" t="inlineStr">
        <is>
          <t>Partner</t>
        </is>
      </c>
      <c r="G1006" t="inlineStr">
        <is>
          <t>Accessories</t>
        </is>
      </c>
      <c r="H1006" t="inlineStr">
        <is>
          <t>Mouse</t>
        </is>
      </c>
      <c r="I1006" t="n">
        <v>4</v>
      </c>
      <c r="J1006" s="12" t="n">
        <v>767.63</v>
      </c>
      <c r="K1006" s="13" t="n">
        <v>0</v>
      </c>
      <c r="L1006" s="12" t="n">
        <v>3070.52</v>
      </c>
      <c r="M1006" s="12" t="n">
        <v>2026.54</v>
      </c>
      <c r="N1006" s="12" t="n">
        <v>1043.98</v>
      </c>
      <c r="O1006" t="inlineStr">
        <is>
          <t>UPI</t>
        </is>
      </c>
      <c r="P1006" t="inlineStr">
        <is>
          <t>Kabir Singh</t>
        </is>
      </c>
      <c r="Q1006" t="inlineStr">
        <is>
          <t>CUST-0347</t>
        </is>
      </c>
      <c r="R1006" t="n">
        <v>5</v>
      </c>
      <c r="S1006" t="inlineStr">
        <is>
          <t>No</t>
        </is>
      </c>
    </row>
    <row r="1007">
      <c r="A1007" t="inlineStr">
        <is>
          <t>ORD-2403-01006</t>
        </is>
      </c>
      <c r="B1007" s="11" t="n">
        <v>45376</v>
      </c>
      <c r="C1007" t="inlineStr">
        <is>
          <t>South</t>
        </is>
      </c>
      <c r="D1007" t="inlineStr">
        <is>
          <t>Hyderabad</t>
        </is>
      </c>
      <c r="E1007" t="inlineStr">
        <is>
          <t>Education</t>
        </is>
      </c>
      <c r="F1007" t="inlineStr">
        <is>
          <t>Direct Sales</t>
        </is>
      </c>
      <c r="G1007" t="inlineStr">
        <is>
          <t>Office Supplies</t>
        </is>
      </c>
      <c r="H1007" t="inlineStr">
        <is>
          <t>Stapler</t>
        </is>
      </c>
      <c r="I1007" t="n">
        <v>2</v>
      </c>
      <c r="J1007" s="12" t="n">
        <v>329.45</v>
      </c>
      <c r="K1007" s="13" t="n">
        <v>0.1</v>
      </c>
      <c r="L1007" s="12" t="n">
        <v>593.01</v>
      </c>
      <c r="M1007" s="12" t="n">
        <v>441.46</v>
      </c>
      <c r="N1007" s="12" t="n">
        <v>151.55</v>
      </c>
      <c r="O1007" t="inlineStr">
        <is>
          <t>Net Banking</t>
        </is>
      </c>
      <c r="P1007" t="inlineStr">
        <is>
          <t>Rohan Verma</t>
        </is>
      </c>
      <c r="Q1007" t="inlineStr">
        <is>
          <t>CUST-0036</t>
        </is>
      </c>
      <c r="R1007" t="n">
        <v>2</v>
      </c>
      <c r="S1007" t="inlineStr">
        <is>
          <t>No</t>
        </is>
      </c>
    </row>
    <row r="1008">
      <c r="A1008" t="inlineStr">
        <is>
          <t>ORD-2509-01007</t>
        </is>
      </c>
      <c r="B1008" s="11" t="n">
        <v>45907</v>
      </c>
      <c r="C1008" t="inlineStr">
        <is>
          <t>North</t>
        </is>
      </c>
      <c r="D1008" t="inlineStr">
        <is>
          <t>Lucknow</t>
        </is>
      </c>
      <c r="E1008" t="inlineStr">
        <is>
          <t>Small Business</t>
        </is>
      </c>
      <c r="F1008" t="inlineStr">
        <is>
          <t>Direct Sales</t>
        </is>
      </c>
      <c r="G1008" t="inlineStr">
        <is>
          <t>Accessories</t>
        </is>
      </c>
      <c r="H1008" t="inlineStr">
        <is>
          <t>Mouse</t>
        </is>
      </c>
      <c r="I1008" t="n">
        <v>3</v>
      </c>
      <c r="J1008" s="12" t="n">
        <v>856.1900000000001</v>
      </c>
      <c r="K1008" s="13" t="n">
        <v>0.25</v>
      </c>
      <c r="L1008" s="12" t="n">
        <v>1926.43</v>
      </c>
      <c r="M1008" s="12" t="n">
        <v>1695.26</v>
      </c>
      <c r="N1008" s="12" t="n">
        <v>231.17</v>
      </c>
      <c r="O1008" t="inlineStr">
        <is>
          <t>Net Banking</t>
        </is>
      </c>
      <c r="P1008" t="inlineStr">
        <is>
          <t>Ishaan Mehta</t>
        </is>
      </c>
      <c r="Q1008" t="inlineStr">
        <is>
          <t>CUST-0894</t>
        </is>
      </c>
      <c r="R1008" t="n">
        <v>5</v>
      </c>
      <c r="S1008" t="inlineStr">
        <is>
          <t>No</t>
        </is>
      </c>
    </row>
    <row r="1009">
      <c r="A1009" t="inlineStr">
        <is>
          <t>ORD-2508-01008</t>
        </is>
      </c>
      <c r="B1009" s="11" t="n">
        <v>45880</v>
      </c>
      <c r="C1009" t="inlineStr">
        <is>
          <t>North</t>
        </is>
      </c>
      <c r="D1009" t="inlineStr">
        <is>
          <t>Delhi</t>
        </is>
      </c>
      <c r="E1009" t="inlineStr">
        <is>
          <t>Small Business</t>
        </is>
      </c>
      <c r="F1009" t="inlineStr">
        <is>
          <t>Online</t>
        </is>
      </c>
      <c r="G1009" t="inlineStr">
        <is>
          <t>Office Supplies</t>
        </is>
      </c>
      <c r="H1009" t="inlineStr">
        <is>
          <t>Notebook Pack</t>
        </is>
      </c>
      <c r="I1009" t="n">
        <v>1</v>
      </c>
      <c r="J1009" s="12" t="n">
        <v>429.5</v>
      </c>
      <c r="K1009" s="13" t="n">
        <v>0.05</v>
      </c>
      <c r="L1009" s="12" t="n">
        <v>408.02</v>
      </c>
      <c r="M1009" s="12" t="n">
        <v>274.88</v>
      </c>
      <c r="N1009" s="12" t="n">
        <v>133.14</v>
      </c>
      <c r="O1009" t="inlineStr">
        <is>
          <t>UPI</t>
        </is>
      </c>
      <c r="P1009" t="inlineStr">
        <is>
          <t>Rohan Verma</t>
        </is>
      </c>
      <c r="Q1009" t="inlineStr">
        <is>
          <t>CUST-0009</t>
        </is>
      </c>
      <c r="R1009" t="n">
        <v>5</v>
      </c>
      <c r="S1009" t="inlineStr">
        <is>
          <t>No</t>
        </is>
      </c>
    </row>
    <row r="1010">
      <c r="A1010" t="inlineStr">
        <is>
          <t>ORD-2401-01009</t>
        </is>
      </c>
      <c r="B1010" s="11" t="n">
        <v>45310</v>
      </c>
      <c r="C1010" t="inlineStr">
        <is>
          <t>East</t>
        </is>
      </c>
      <c r="D1010" t="inlineStr">
        <is>
          <t>Guwahati</t>
        </is>
      </c>
      <c r="E1010" t="inlineStr">
        <is>
          <t>Education</t>
        </is>
      </c>
      <c r="F1010" t="inlineStr">
        <is>
          <t>Retail Store</t>
        </is>
      </c>
      <c r="G1010" t="inlineStr">
        <is>
          <t>Furniture</t>
        </is>
      </c>
      <c r="H1010" t="inlineStr">
        <is>
          <t>Cabinet</t>
        </is>
      </c>
      <c r="I1010" t="n">
        <v>8</v>
      </c>
      <c r="J1010" s="12" t="n">
        <v>9323.49</v>
      </c>
      <c r="K1010" s="13" t="n">
        <v>0</v>
      </c>
      <c r="L1010" s="12" t="n">
        <v>74587.92</v>
      </c>
      <c r="M1010" s="12" t="n">
        <v>58178.58</v>
      </c>
      <c r="N1010" s="12" t="n">
        <v>16409.34</v>
      </c>
      <c r="O1010" t="inlineStr">
        <is>
          <t>Cash</t>
        </is>
      </c>
      <c r="P1010" t="inlineStr">
        <is>
          <t>Tara Kapoor</t>
        </is>
      </c>
      <c r="Q1010" t="inlineStr">
        <is>
          <t>CUST-0728</t>
        </is>
      </c>
      <c r="R1010" t="n">
        <v>2</v>
      </c>
      <c r="S1010" t="inlineStr">
        <is>
          <t>No</t>
        </is>
      </c>
    </row>
    <row r="1011">
      <c r="A1011" t="inlineStr">
        <is>
          <t>ORD-2511-01010</t>
        </is>
      </c>
      <c r="B1011" s="11" t="n">
        <v>45972</v>
      </c>
      <c r="C1011" t="inlineStr">
        <is>
          <t>South</t>
        </is>
      </c>
      <c r="D1011" t="inlineStr">
        <is>
          <t>Bengaluru</t>
        </is>
      </c>
      <c r="E1011" t="inlineStr">
        <is>
          <t>Education</t>
        </is>
      </c>
      <c r="F1011" t="inlineStr">
        <is>
          <t>Partner</t>
        </is>
      </c>
      <c r="G1011" t="inlineStr">
        <is>
          <t>Furniture</t>
        </is>
      </c>
      <c r="H1011" t="inlineStr">
        <is>
          <t>Bookshelf</t>
        </is>
      </c>
      <c r="I1011" t="n">
        <v>1</v>
      </c>
      <c r="J1011" s="12" t="n">
        <v>6146.9</v>
      </c>
      <c r="K1011" s="13" t="n">
        <v>0.1</v>
      </c>
      <c r="L1011" s="12" t="n">
        <v>5532.21</v>
      </c>
      <c r="M1011" s="12" t="n">
        <v>4487.24</v>
      </c>
      <c r="N1011" s="12" t="n">
        <v>1044.97</v>
      </c>
      <c r="O1011" t="inlineStr">
        <is>
          <t>Debit Card</t>
        </is>
      </c>
      <c r="P1011" t="inlineStr">
        <is>
          <t>Meera Joshi</t>
        </is>
      </c>
      <c r="Q1011" t="inlineStr">
        <is>
          <t>CUST-0947</t>
        </is>
      </c>
      <c r="R1011" t="n">
        <v>2</v>
      </c>
      <c r="S1011" t="inlineStr">
        <is>
          <t>No</t>
        </is>
      </c>
    </row>
    <row r="1012">
      <c r="A1012" t="inlineStr">
        <is>
          <t>ORD-2404-01011</t>
        </is>
      </c>
      <c r="B1012" s="11" t="n">
        <v>45392</v>
      </c>
      <c r="C1012" t="inlineStr">
        <is>
          <t>Central</t>
        </is>
      </c>
      <c r="D1012" t="inlineStr">
        <is>
          <t>Indore</t>
        </is>
      </c>
      <c r="E1012" t="inlineStr">
        <is>
          <t>Consumer</t>
        </is>
      </c>
      <c r="F1012" t="inlineStr">
        <is>
          <t>Online</t>
        </is>
      </c>
      <c r="G1012" t="inlineStr">
        <is>
          <t>Technology</t>
        </is>
      </c>
      <c r="H1012" t="inlineStr">
        <is>
          <t>Headphones</t>
        </is>
      </c>
      <c r="I1012" t="n">
        <v>3</v>
      </c>
      <c r="J1012" s="12" t="n">
        <v>3102.07</v>
      </c>
      <c r="K1012" s="13" t="n">
        <v>0.05</v>
      </c>
      <c r="L1012" s="12" t="n">
        <v>8840.9</v>
      </c>
      <c r="M1012" s="12" t="n">
        <v>6886.6</v>
      </c>
      <c r="N1012" s="12" t="n">
        <v>1954.3</v>
      </c>
      <c r="O1012" t="inlineStr">
        <is>
          <t>Cash</t>
        </is>
      </c>
      <c r="P1012" t="inlineStr">
        <is>
          <t>Aarav Sharma</t>
        </is>
      </c>
      <c r="Q1012" t="inlineStr">
        <is>
          <t>CUST-0777</t>
        </is>
      </c>
      <c r="R1012" t="n">
        <v>6</v>
      </c>
      <c r="S1012" t="inlineStr">
        <is>
          <t>No</t>
        </is>
      </c>
    </row>
    <row r="1013">
      <c r="A1013" t="inlineStr">
        <is>
          <t>ORD-2506-01012</t>
        </is>
      </c>
      <c r="B1013" s="11" t="n">
        <v>45827</v>
      </c>
      <c r="C1013" t="inlineStr">
        <is>
          <t>East</t>
        </is>
      </c>
      <c r="D1013" t="inlineStr">
        <is>
          <t>Kolkata</t>
        </is>
      </c>
      <c r="E1013" t="inlineStr">
        <is>
          <t>Corporate</t>
        </is>
      </c>
      <c r="F1013" t="inlineStr">
        <is>
          <t>Online</t>
        </is>
      </c>
      <c r="G1013" t="inlineStr">
        <is>
          <t>Office Supplies</t>
        </is>
      </c>
      <c r="H1013" t="inlineStr">
        <is>
          <t>File Folder</t>
        </is>
      </c>
      <c r="I1013" t="n">
        <v>2</v>
      </c>
      <c r="J1013" s="12" t="n">
        <v>106.18</v>
      </c>
      <c r="K1013" s="13" t="n">
        <v>0</v>
      </c>
      <c r="L1013" s="12" t="n">
        <v>212.36</v>
      </c>
      <c r="M1013" s="12" t="n">
        <v>123.17</v>
      </c>
      <c r="N1013" s="12" t="n">
        <v>89.19</v>
      </c>
      <c r="O1013" t="inlineStr">
        <is>
          <t>Net Banking</t>
        </is>
      </c>
      <c r="P1013" t="inlineStr">
        <is>
          <t>Tara Kapoor</t>
        </is>
      </c>
      <c r="Q1013" t="inlineStr">
        <is>
          <t>CUST-0455</t>
        </is>
      </c>
      <c r="R1013" t="n">
        <v>4</v>
      </c>
      <c r="S1013" t="inlineStr">
        <is>
          <t>Yes</t>
        </is>
      </c>
    </row>
    <row r="1014">
      <c r="A1014" t="inlineStr">
        <is>
          <t>ORD-2405-01013</t>
        </is>
      </c>
      <c r="B1014" s="11" t="n">
        <v>45435</v>
      </c>
      <c r="C1014" t="inlineStr">
        <is>
          <t>West</t>
        </is>
      </c>
      <c r="D1014" t="inlineStr">
        <is>
          <t>Pune</t>
        </is>
      </c>
      <c r="E1014" t="inlineStr">
        <is>
          <t>Education</t>
        </is>
      </c>
      <c r="F1014" t="inlineStr">
        <is>
          <t>Direct Sales</t>
        </is>
      </c>
      <c r="G1014" t="inlineStr">
        <is>
          <t>Accessories</t>
        </is>
      </c>
      <c r="H1014" t="inlineStr">
        <is>
          <t>Mouse</t>
        </is>
      </c>
      <c r="I1014" t="n">
        <v>3</v>
      </c>
      <c r="J1014" s="12" t="n">
        <v>864.36</v>
      </c>
      <c r="K1014" s="13" t="n">
        <v>0.1</v>
      </c>
      <c r="L1014" s="12" t="n">
        <v>2333.77</v>
      </c>
      <c r="M1014" s="12" t="n">
        <v>1711.43</v>
      </c>
      <c r="N1014" s="12" t="n">
        <v>622.34</v>
      </c>
      <c r="O1014" t="inlineStr">
        <is>
          <t>UPI</t>
        </is>
      </c>
      <c r="P1014" t="inlineStr">
        <is>
          <t>Diya Patel</t>
        </is>
      </c>
      <c r="Q1014" t="inlineStr">
        <is>
          <t>CUST-0891</t>
        </is>
      </c>
      <c r="R1014" t="n">
        <v>3</v>
      </c>
      <c r="S1014" t="inlineStr">
        <is>
          <t>No</t>
        </is>
      </c>
    </row>
    <row r="1015">
      <c r="A1015" t="inlineStr">
        <is>
          <t>ORD-2401-01014</t>
        </is>
      </c>
      <c r="B1015" s="11" t="n">
        <v>45313</v>
      </c>
      <c r="C1015" t="inlineStr">
        <is>
          <t>South</t>
        </is>
      </c>
      <c r="D1015" t="inlineStr">
        <is>
          <t>Hyderabad</t>
        </is>
      </c>
      <c r="E1015" t="inlineStr">
        <is>
          <t>Small Business</t>
        </is>
      </c>
      <c r="F1015" t="inlineStr">
        <is>
          <t>Direct Sales</t>
        </is>
      </c>
      <c r="G1015" t="inlineStr">
        <is>
          <t>Office Supplies</t>
        </is>
      </c>
      <c r="H1015" t="inlineStr">
        <is>
          <t>Marker Set</t>
        </is>
      </c>
      <c r="I1015" t="n">
        <v>3</v>
      </c>
      <c r="J1015" s="12" t="n">
        <v>279.8</v>
      </c>
      <c r="K1015" s="13" t="n">
        <v>0.1</v>
      </c>
      <c r="L1015" s="12" t="n">
        <v>755.46</v>
      </c>
      <c r="M1015" s="12" t="n">
        <v>545.61</v>
      </c>
      <c r="N1015" s="12" t="n">
        <v>209.85</v>
      </c>
      <c r="O1015" t="inlineStr">
        <is>
          <t>Credit Card</t>
        </is>
      </c>
      <c r="P1015" t="inlineStr">
        <is>
          <t>Vivaan Gupta</t>
        </is>
      </c>
      <c r="Q1015" t="inlineStr">
        <is>
          <t>CUST-0278</t>
        </is>
      </c>
      <c r="R1015" t="n">
        <v>5</v>
      </c>
      <c r="S1015" t="inlineStr">
        <is>
          <t>No</t>
        </is>
      </c>
    </row>
    <row r="1016">
      <c r="A1016" t="inlineStr">
        <is>
          <t>ORD-2506-01015</t>
        </is>
      </c>
      <c r="B1016" s="11" t="n">
        <v>45831</v>
      </c>
      <c r="C1016" t="inlineStr">
        <is>
          <t>East</t>
        </is>
      </c>
      <c r="D1016" t="inlineStr">
        <is>
          <t>Bhubaneswar</t>
        </is>
      </c>
      <c r="E1016" t="inlineStr">
        <is>
          <t>Corporate</t>
        </is>
      </c>
      <c r="F1016" t="inlineStr">
        <is>
          <t>Partner</t>
        </is>
      </c>
      <c r="G1016" t="inlineStr">
        <is>
          <t>Office Supplies</t>
        </is>
      </c>
      <c r="H1016" t="inlineStr">
        <is>
          <t>Marker Set</t>
        </is>
      </c>
      <c r="I1016" t="n">
        <v>3</v>
      </c>
      <c r="J1016" s="12" t="n">
        <v>244.67</v>
      </c>
      <c r="K1016" s="13" t="n">
        <v>0.1</v>
      </c>
      <c r="L1016" s="12" t="n">
        <v>660.61</v>
      </c>
      <c r="M1016" s="12" t="n">
        <v>477.11</v>
      </c>
      <c r="N1016" s="12" t="n">
        <v>183.5</v>
      </c>
      <c r="O1016" t="inlineStr">
        <is>
          <t>Cash</t>
        </is>
      </c>
      <c r="P1016" t="inlineStr">
        <is>
          <t>Diya Patel</t>
        </is>
      </c>
      <c r="Q1016" t="inlineStr">
        <is>
          <t>CUST-0448</t>
        </is>
      </c>
      <c r="R1016" t="n">
        <v>2</v>
      </c>
      <c r="S1016" t="inlineStr">
        <is>
          <t>Yes</t>
        </is>
      </c>
    </row>
    <row r="1017">
      <c r="A1017" t="inlineStr">
        <is>
          <t>ORD-2407-01016</t>
        </is>
      </c>
      <c r="B1017" s="11" t="n">
        <v>45498</v>
      </c>
      <c r="C1017" t="inlineStr">
        <is>
          <t>Central</t>
        </is>
      </c>
      <c r="D1017" t="inlineStr">
        <is>
          <t>Nagpur</t>
        </is>
      </c>
      <c r="E1017" t="inlineStr">
        <is>
          <t>Consumer</t>
        </is>
      </c>
      <c r="F1017" t="inlineStr">
        <is>
          <t>Direct Sales</t>
        </is>
      </c>
      <c r="G1017" t="inlineStr">
        <is>
          <t>Technology</t>
        </is>
      </c>
      <c r="H1017" t="inlineStr">
        <is>
          <t>Headphones</t>
        </is>
      </c>
      <c r="I1017" t="n">
        <v>3</v>
      </c>
      <c r="J1017" s="12" t="n">
        <v>3130.9</v>
      </c>
      <c r="K1017" s="13" t="n">
        <v>0.25</v>
      </c>
      <c r="L1017" s="12" t="n">
        <v>7044.53</v>
      </c>
      <c r="M1017" s="12" t="n">
        <v>6950.6</v>
      </c>
      <c r="N1017" s="12" t="n">
        <v>93.93000000000001</v>
      </c>
      <c r="O1017" t="inlineStr">
        <is>
          <t>UPI</t>
        </is>
      </c>
      <c r="P1017" t="inlineStr">
        <is>
          <t>Aarav Sharma</t>
        </is>
      </c>
      <c r="Q1017" t="inlineStr">
        <is>
          <t>CUST-0377</t>
        </is>
      </c>
      <c r="R1017" t="n">
        <v>2</v>
      </c>
      <c r="S1017" t="inlineStr">
        <is>
          <t>No</t>
        </is>
      </c>
    </row>
    <row r="1018">
      <c r="A1018" t="inlineStr">
        <is>
          <t>ORD-2502-01017</t>
        </is>
      </c>
      <c r="B1018" s="11" t="n">
        <v>45703</v>
      </c>
      <c r="C1018" t="inlineStr">
        <is>
          <t>East</t>
        </is>
      </c>
      <c r="D1018" t="inlineStr">
        <is>
          <t>Bhubaneswar</t>
        </is>
      </c>
      <c r="E1018" t="inlineStr">
        <is>
          <t>Small Business</t>
        </is>
      </c>
      <c r="F1018" t="inlineStr">
        <is>
          <t>Partner</t>
        </is>
      </c>
      <c r="G1018" t="inlineStr">
        <is>
          <t>Technology</t>
        </is>
      </c>
      <c r="H1018" t="inlineStr">
        <is>
          <t>Printer</t>
        </is>
      </c>
      <c r="I1018" t="n">
        <v>2</v>
      </c>
      <c r="J1018" s="12" t="n">
        <v>9712.85</v>
      </c>
      <c r="K1018" s="13" t="n">
        <v>0.1</v>
      </c>
      <c r="L1018" s="12" t="n">
        <v>17483.13</v>
      </c>
      <c r="M1018" s="12" t="n">
        <v>15929.07</v>
      </c>
      <c r="N1018" s="12" t="n">
        <v>1554.06</v>
      </c>
      <c r="O1018" t="inlineStr">
        <is>
          <t>Debit Card</t>
        </is>
      </c>
      <c r="P1018" t="inlineStr">
        <is>
          <t>Meera Joshi</t>
        </is>
      </c>
      <c r="Q1018" t="inlineStr">
        <is>
          <t>CUST-0239</t>
        </is>
      </c>
      <c r="R1018" t="n">
        <v>2</v>
      </c>
      <c r="S1018" t="inlineStr">
        <is>
          <t>Yes</t>
        </is>
      </c>
    </row>
    <row r="1019">
      <c r="A1019" t="inlineStr">
        <is>
          <t>ORD-2403-01018</t>
        </is>
      </c>
      <c r="B1019" s="11" t="n">
        <v>45358</v>
      </c>
      <c r="C1019" t="inlineStr">
        <is>
          <t>Central</t>
        </is>
      </c>
      <c r="D1019" t="inlineStr">
        <is>
          <t>Raipur</t>
        </is>
      </c>
      <c r="E1019" t="inlineStr">
        <is>
          <t>Education</t>
        </is>
      </c>
      <c r="F1019" t="inlineStr">
        <is>
          <t>Direct Sales</t>
        </is>
      </c>
      <c r="G1019" t="inlineStr">
        <is>
          <t>Office Supplies</t>
        </is>
      </c>
      <c r="H1019" t="inlineStr">
        <is>
          <t>Stapler</t>
        </is>
      </c>
      <c r="I1019" t="n">
        <v>4</v>
      </c>
      <c r="J1019" s="12" t="n">
        <v>342.23</v>
      </c>
      <c r="K1019" s="13" t="n">
        <v>0.1</v>
      </c>
      <c r="L1019" s="12" t="n">
        <v>1232.03</v>
      </c>
      <c r="M1019" s="12" t="n">
        <v>917.1799999999999</v>
      </c>
      <c r="N1019" s="12" t="n">
        <v>314.85</v>
      </c>
      <c r="O1019" t="inlineStr">
        <is>
          <t>UPI</t>
        </is>
      </c>
      <c r="P1019" t="inlineStr">
        <is>
          <t>Rohan Verma</t>
        </is>
      </c>
      <c r="Q1019" t="inlineStr">
        <is>
          <t>CUST-0525</t>
        </is>
      </c>
      <c r="R1019" t="n">
        <v>1</v>
      </c>
      <c r="S1019" t="inlineStr">
        <is>
          <t>No</t>
        </is>
      </c>
    </row>
    <row r="1020">
      <c r="A1020" t="inlineStr">
        <is>
          <t>ORD-2411-01019</t>
        </is>
      </c>
      <c r="B1020" s="11" t="n">
        <v>45606</v>
      </c>
      <c r="C1020" t="inlineStr">
        <is>
          <t>North</t>
        </is>
      </c>
      <c r="D1020" t="inlineStr">
        <is>
          <t>Delhi</t>
        </is>
      </c>
      <c r="E1020" t="inlineStr">
        <is>
          <t>Corporate</t>
        </is>
      </c>
      <c r="F1020" t="inlineStr">
        <is>
          <t>Direct Sales</t>
        </is>
      </c>
      <c r="G1020" t="inlineStr">
        <is>
          <t>Accessories</t>
        </is>
      </c>
      <c r="H1020" t="inlineStr">
        <is>
          <t>Laptop Stand</t>
        </is>
      </c>
      <c r="I1020" t="n">
        <v>2</v>
      </c>
      <c r="J1020" s="12" t="n">
        <v>1782.9</v>
      </c>
      <c r="K1020" s="13" t="n">
        <v>0.2</v>
      </c>
      <c r="L1020" s="12" t="n">
        <v>2852.64</v>
      </c>
      <c r="M1020" s="12" t="n">
        <v>2496.06</v>
      </c>
      <c r="N1020" s="12" t="n">
        <v>356.58</v>
      </c>
      <c r="O1020" t="inlineStr">
        <is>
          <t>Cash</t>
        </is>
      </c>
      <c r="P1020" t="inlineStr">
        <is>
          <t>Ishaan Mehta</t>
        </is>
      </c>
      <c r="Q1020" t="inlineStr">
        <is>
          <t>CUST-0463</t>
        </is>
      </c>
      <c r="R1020" t="n">
        <v>3</v>
      </c>
      <c r="S1020" t="inlineStr">
        <is>
          <t>No</t>
        </is>
      </c>
    </row>
    <row r="1021">
      <c r="A1021" t="inlineStr">
        <is>
          <t>ORD-2508-01020</t>
        </is>
      </c>
      <c r="B1021" s="11" t="n">
        <v>45871</v>
      </c>
      <c r="C1021" t="inlineStr">
        <is>
          <t>West</t>
        </is>
      </c>
      <c r="D1021" t="inlineStr">
        <is>
          <t>Mumbai</t>
        </is>
      </c>
      <c r="E1021" t="inlineStr">
        <is>
          <t>Small Business</t>
        </is>
      </c>
      <c r="F1021" t="inlineStr">
        <is>
          <t>Retail Store</t>
        </is>
      </c>
      <c r="G1021" t="inlineStr">
        <is>
          <t>Office Supplies</t>
        </is>
      </c>
      <c r="H1021" t="inlineStr">
        <is>
          <t>File Folder</t>
        </is>
      </c>
      <c r="I1021" t="n">
        <v>3</v>
      </c>
      <c r="J1021" s="12" t="n">
        <v>107.11</v>
      </c>
      <c r="K1021" s="13" t="n">
        <v>0.03</v>
      </c>
      <c r="L1021" s="12" t="n">
        <v>311.69</v>
      </c>
      <c r="M1021" s="12" t="n">
        <v>186.37</v>
      </c>
      <c r="N1021" s="12" t="n">
        <v>125.32</v>
      </c>
      <c r="O1021" t="inlineStr">
        <is>
          <t>Debit Card</t>
        </is>
      </c>
      <c r="P1021" t="inlineStr">
        <is>
          <t>Rohan Verma</t>
        </is>
      </c>
      <c r="Q1021" t="inlineStr">
        <is>
          <t>CUST-0596</t>
        </is>
      </c>
      <c r="R1021" t="n">
        <v>4</v>
      </c>
      <c r="S1021" t="inlineStr">
        <is>
          <t>Yes</t>
        </is>
      </c>
    </row>
    <row r="1022">
      <c r="A1022" t="inlineStr">
        <is>
          <t>ORD-2502-01021</t>
        </is>
      </c>
      <c r="B1022" s="11" t="n">
        <v>45714</v>
      </c>
      <c r="C1022" t="inlineStr">
        <is>
          <t>West</t>
        </is>
      </c>
      <c r="D1022" t="inlineStr">
        <is>
          <t>Mumbai</t>
        </is>
      </c>
      <c r="E1022" t="inlineStr">
        <is>
          <t>Consumer</t>
        </is>
      </c>
      <c r="F1022" t="inlineStr">
        <is>
          <t>Retail Store</t>
        </is>
      </c>
      <c r="G1022" t="inlineStr">
        <is>
          <t>Accessories</t>
        </is>
      </c>
      <c r="H1022" t="inlineStr">
        <is>
          <t>Mouse</t>
        </is>
      </c>
      <c r="I1022" t="n">
        <v>2</v>
      </c>
      <c r="J1022" s="12" t="n">
        <v>940.52</v>
      </c>
      <c r="K1022" s="13" t="n">
        <v>0.1</v>
      </c>
      <c r="L1022" s="12" t="n">
        <v>1692.94</v>
      </c>
      <c r="M1022" s="12" t="n">
        <v>1241.49</v>
      </c>
      <c r="N1022" s="12" t="n">
        <v>451.45</v>
      </c>
      <c r="O1022" t="inlineStr">
        <is>
          <t>Credit Card</t>
        </is>
      </c>
      <c r="P1022" t="inlineStr">
        <is>
          <t>Sara Khan</t>
        </is>
      </c>
      <c r="Q1022" t="inlineStr">
        <is>
          <t>CUST-0819</t>
        </is>
      </c>
      <c r="R1022" t="n">
        <v>4</v>
      </c>
      <c r="S1022" t="inlineStr">
        <is>
          <t>No</t>
        </is>
      </c>
    </row>
    <row r="1023">
      <c r="A1023" t="inlineStr">
        <is>
          <t>ORD-2511-01022</t>
        </is>
      </c>
      <c r="B1023" s="11" t="n">
        <v>45969</v>
      </c>
      <c r="C1023" t="inlineStr">
        <is>
          <t>East</t>
        </is>
      </c>
      <c r="D1023" t="inlineStr">
        <is>
          <t>Patna</t>
        </is>
      </c>
      <c r="E1023" t="inlineStr">
        <is>
          <t>Education</t>
        </is>
      </c>
      <c r="F1023" t="inlineStr">
        <is>
          <t>Online</t>
        </is>
      </c>
      <c r="G1023" t="inlineStr">
        <is>
          <t>Technology</t>
        </is>
      </c>
      <c r="H1023" t="inlineStr">
        <is>
          <t>Printer</t>
        </is>
      </c>
      <c r="I1023" t="n">
        <v>6</v>
      </c>
      <c r="J1023" s="12" t="n">
        <v>11275.48</v>
      </c>
      <c r="K1023" s="13" t="n">
        <v>0.1</v>
      </c>
      <c r="L1023" s="12" t="n">
        <v>60887.59</v>
      </c>
      <c r="M1023" s="12" t="n">
        <v>55475.36</v>
      </c>
      <c r="N1023" s="12" t="n">
        <v>5412.23</v>
      </c>
      <c r="O1023" t="inlineStr">
        <is>
          <t>Debit Card</t>
        </is>
      </c>
      <c r="P1023" t="inlineStr">
        <is>
          <t>Aarav Sharma</t>
        </is>
      </c>
      <c r="Q1023" t="inlineStr">
        <is>
          <t>CUST-0263</t>
        </is>
      </c>
      <c r="R1023" t="n">
        <v>3</v>
      </c>
      <c r="S1023" t="inlineStr">
        <is>
          <t>No</t>
        </is>
      </c>
    </row>
    <row r="1024">
      <c r="A1024" t="inlineStr">
        <is>
          <t>ORD-2403-01023</t>
        </is>
      </c>
      <c r="B1024" s="11" t="n">
        <v>45356</v>
      </c>
      <c r="C1024" t="inlineStr">
        <is>
          <t>East</t>
        </is>
      </c>
      <c r="D1024" t="inlineStr">
        <is>
          <t>Kolkata</t>
        </is>
      </c>
      <c r="E1024" t="inlineStr">
        <is>
          <t>Corporate</t>
        </is>
      </c>
      <c r="F1024" t="inlineStr">
        <is>
          <t>Retail Store</t>
        </is>
      </c>
      <c r="G1024" t="inlineStr">
        <is>
          <t>Office Supplies</t>
        </is>
      </c>
      <c r="H1024" t="inlineStr">
        <is>
          <t>File Folder</t>
        </is>
      </c>
      <c r="I1024" t="n">
        <v>2</v>
      </c>
      <c r="J1024" s="12" t="n">
        <v>123.06</v>
      </c>
      <c r="K1024" s="13" t="n">
        <v>0.1</v>
      </c>
      <c r="L1024" s="12" t="n">
        <v>221.51</v>
      </c>
      <c r="M1024" s="12" t="n">
        <v>142.75</v>
      </c>
      <c r="N1024" s="12" t="n">
        <v>78.76000000000001</v>
      </c>
      <c r="O1024" t="inlineStr">
        <is>
          <t>UPI</t>
        </is>
      </c>
      <c r="P1024" t="inlineStr">
        <is>
          <t>Diya Patel</t>
        </is>
      </c>
      <c r="Q1024" t="inlineStr">
        <is>
          <t>CUST-0179</t>
        </is>
      </c>
      <c r="R1024" t="n">
        <v>1</v>
      </c>
      <c r="S1024" t="inlineStr">
        <is>
          <t>No</t>
        </is>
      </c>
    </row>
    <row r="1025">
      <c r="A1025" t="inlineStr">
        <is>
          <t>ORD-2412-01024</t>
        </is>
      </c>
      <c r="B1025" s="11" t="n">
        <v>45636</v>
      </c>
      <c r="C1025" t="inlineStr">
        <is>
          <t>East</t>
        </is>
      </c>
      <c r="D1025" t="inlineStr">
        <is>
          <t>Kolkata</t>
        </is>
      </c>
      <c r="E1025" t="inlineStr">
        <is>
          <t>Corporate</t>
        </is>
      </c>
      <c r="F1025" t="inlineStr">
        <is>
          <t>Partner</t>
        </is>
      </c>
      <c r="G1025" t="inlineStr">
        <is>
          <t>Office Supplies</t>
        </is>
      </c>
      <c r="H1025" t="inlineStr">
        <is>
          <t>Paper Ream</t>
        </is>
      </c>
      <c r="I1025" t="n">
        <v>2</v>
      </c>
      <c r="J1025" s="12" t="n">
        <v>511.89</v>
      </c>
      <c r="K1025" s="13" t="n">
        <v>0.15</v>
      </c>
      <c r="L1025" s="12" t="n">
        <v>870.21</v>
      </c>
      <c r="M1025" s="12" t="n">
        <v>767.84</v>
      </c>
      <c r="N1025" s="12" t="n">
        <v>102.37</v>
      </c>
      <c r="O1025" t="inlineStr">
        <is>
          <t>Cash</t>
        </is>
      </c>
      <c r="P1025" t="inlineStr">
        <is>
          <t>Vivaan Gupta</t>
        </is>
      </c>
      <c r="Q1025" t="inlineStr">
        <is>
          <t>CUST-0483</t>
        </is>
      </c>
      <c r="R1025" t="n">
        <v>6</v>
      </c>
      <c r="S1025" t="inlineStr">
        <is>
          <t>No</t>
        </is>
      </c>
    </row>
    <row r="1026">
      <c r="A1026" t="inlineStr">
        <is>
          <t>ORD-2509-01025</t>
        </is>
      </c>
      <c r="B1026" s="11" t="n">
        <v>45901</v>
      </c>
      <c r="C1026" t="inlineStr">
        <is>
          <t>East</t>
        </is>
      </c>
      <c r="D1026" t="inlineStr">
        <is>
          <t>Bhubaneswar</t>
        </is>
      </c>
      <c r="E1026" t="inlineStr">
        <is>
          <t>Education</t>
        </is>
      </c>
      <c r="F1026" t="inlineStr">
        <is>
          <t>Partner</t>
        </is>
      </c>
      <c r="G1026" t="inlineStr">
        <is>
          <t>Furniture</t>
        </is>
      </c>
      <c r="H1026" t="inlineStr">
        <is>
          <t>Office Chair</t>
        </is>
      </c>
      <c r="I1026" t="n">
        <v>1</v>
      </c>
      <c r="J1026" s="12" t="n">
        <v>7041.64</v>
      </c>
      <c r="K1026" s="13" t="n">
        <v>0.15</v>
      </c>
      <c r="L1026" s="12" t="n">
        <v>5985.39</v>
      </c>
      <c r="M1026" s="12" t="n">
        <v>4858.73</v>
      </c>
      <c r="N1026" s="12" t="n">
        <v>1126.66</v>
      </c>
      <c r="O1026" t="inlineStr">
        <is>
          <t>UPI</t>
        </is>
      </c>
      <c r="P1026" t="inlineStr">
        <is>
          <t>Sara Khan</t>
        </is>
      </c>
      <c r="Q1026" t="inlineStr">
        <is>
          <t>CUST-0615</t>
        </is>
      </c>
      <c r="R1026" t="n">
        <v>5</v>
      </c>
      <c r="S1026" t="inlineStr">
        <is>
          <t>No</t>
        </is>
      </c>
    </row>
    <row r="1027">
      <c r="A1027" t="inlineStr">
        <is>
          <t>ORD-2403-01026</t>
        </is>
      </c>
      <c r="B1027" s="11" t="n">
        <v>45377</v>
      </c>
      <c r="C1027" t="inlineStr">
        <is>
          <t>West</t>
        </is>
      </c>
      <c r="D1027" t="inlineStr">
        <is>
          <t>Mumbai</t>
        </is>
      </c>
      <c r="E1027" t="inlineStr">
        <is>
          <t>Consumer</t>
        </is>
      </c>
      <c r="F1027" t="inlineStr">
        <is>
          <t>Partner</t>
        </is>
      </c>
      <c r="G1027" t="inlineStr">
        <is>
          <t>Office Supplies</t>
        </is>
      </c>
      <c r="H1027" t="inlineStr">
        <is>
          <t>File Folder</t>
        </is>
      </c>
      <c r="I1027" t="n">
        <v>6</v>
      </c>
      <c r="J1027" s="12" t="n">
        <v>119.67</v>
      </c>
      <c r="K1027" s="13" t="n">
        <v>0.15</v>
      </c>
      <c r="L1027" s="12" t="n">
        <v>610.3200000000001</v>
      </c>
      <c r="M1027" s="12" t="n">
        <v>416.45</v>
      </c>
      <c r="N1027" s="12" t="n">
        <v>193.87</v>
      </c>
      <c r="O1027" t="inlineStr">
        <is>
          <t>Debit Card</t>
        </is>
      </c>
      <c r="P1027" t="inlineStr">
        <is>
          <t>Meera Joshi</t>
        </is>
      </c>
      <c r="Q1027" t="inlineStr">
        <is>
          <t>CUST-0523</t>
        </is>
      </c>
      <c r="R1027" t="n">
        <v>5</v>
      </c>
      <c r="S1027" t="inlineStr">
        <is>
          <t>Yes</t>
        </is>
      </c>
    </row>
    <row r="1028">
      <c r="A1028" t="inlineStr">
        <is>
          <t>ORD-2512-01027</t>
        </is>
      </c>
      <c r="B1028" s="11" t="n">
        <v>45992</v>
      </c>
      <c r="C1028" t="inlineStr">
        <is>
          <t>East</t>
        </is>
      </c>
      <c r="D1028" t="inlineStr">
        <is>
          <t>Kolkata</t>
        </is>
      </c>
      <c r="E1028" t="inlineStr">
        <is>
          <t>Education</t>
        </is>
      </c>
      <c r="F1028" t="inlineStr">
        <is>
          <t>Online</t>
        </is>
      </c>
      <c r="G1028" t="inlineStr">
        <is>
          <t>Technology</t>
        </is>
      </c>
      <c r="H1028" t="inlineStr">
        <is>
          <t>Tablet</t>
        </is>
      </c>
      <c r="I1028" t="n">
        <v>8</v>
      </c>
      <c r="J1028" s="12" t="n">
        <v>22066.76</v>
      </c>
      <c r="K1028" s="13" t="n">
        <v>0.05</v>
      </c>
      <c r="L1028" s="12" t="n">
        <v>167707.38</v>
      </c>
      <c r="M1028" s="12" t="n">
        <v>146523.29</v>
      </c>
      <c r="N1028" s="12" t="n">
        <v>21184.09</v>
      </c>
      <c r="O1028" t="inlineStr">
        <is>
          <t>Cash</t>
        </is>
      </c>
      <c r="P1028" t="inlineStr">
        <is>
          <t>Diya Patel</t>
        </is>
      </c>
      <c r="Q1028" t="inlineStr">
        <is>
          <t>CUST-0089</t>
        </is>
      </c>
      <c r="R1028" t="n">
        <v>4</v>
      </c>
      <c r="S1028" t="inlineStr">
        <is>
          <t>No</t>
        </is>
      </c>
    </row>
    <row r="1029">
      <c r="A1029" t="inlineStr">
        <is>
          <t>ORD-2406-01028</t>
        </is>
      </c>
      <c r="B1029" s="11" t="n">
        <v>45462</v>
      </c>
      <c r="C1029" t="inlineStr">
        <is>
          <t>Central</t>
        </is>
      </c>
      <c r="D1029" t="inlineStr">
        <is>
          <t>Bhopal</t>
        </is>
      </c>
      <c r="E1029" t="inlineStr">
        <is>
          <t>Corporate</t>
        </is>
      </c>
      <c r="F1029" t="inlineStr">
        <is>
          <t>Partner</t>
        </is>
      </c>
      <c r="G1029" t="inlineStr">
        <is>
          <t>Technology</t>
        </is>
      </c>
      <c r="H1029" t="inlineStr">
        <is>
          <t>Keyboard</t>
        </is>
      </c>
      <c r="I1029" t="n">
        <v>1</v>
      </c>
      <c r="J1029" s="12" t="n">
        <v>1776.03</v>
      </c>
      <c r="K1029" s="13" t="n">
        <v>0.15</v>
      </c>
      <c r="L1029" s="12" t="n">
        <v>1509.63</v>
      </c>
      <c r="M1029" s="12" t="n">
        <v>1260.98</v>
      </c>
      <c r="N1029" s="12" t="n">
        <v>248.65</v>
      </c>
      <c r="O1029" t="inlineStr">
        <is>
          <t>Net Banking</t>
        </is>
      </c>
      <c r="P1029" t="inlineStr">
        <is>
          <t>Diya Patel</t>
        </is>
      </c>
      <c r="Q1029" t="inlineStr">
        <is>
          <t>CUST-0600</t>
        </is>
      </c>
      <c r="R1029" t="n">
        <v>5</v>
      </c>
      <c r="S1029" t="inlineStr">
        <is>
          <t>No</t>
        </is>
      </c>
    </row>
    <row r="1030">
      <c r="A1030" t="inlineStr">
        <is>
          <t>ORD-2506-01029</t>
        </is>
      </c>
      <c r="B1030" s="11" t="n">
        <v>45837</v>
      </c>
      <c r="C1030" t="inlineStr">
        <is>
          <t>West</t>
        </is>
      </c>
      <c r="D1030" t="inlineStr">
        <is>
          <t>Surat</t>
        </is>
      </c>
      <c r="E1030" t="inlineStr">
        <is>
          <t>Small Business</t>
        </is>
      </c>
      <c r="F1030" t="inlineStr">
        <is>
          <t>Partner</t>
        </is>
      </c>
      <c r="G1030" t="inlineStr">
        <is>
          <t>Office Supplies</t>
        </is>
      </c>
      <c r="H1030" t="inlineStr">
        <is>
          <t>Paper Ream</t>
        </is>
      </c>
      <c r="I1030" t="n">
        <v>5</v>
      </c>
      <c r="J1030" s="12" t="n">
        <v>451.06</v>
      </c>
      <c r="K1030" s="13" t="n">
        <v>0.1</v>
      </c>
      <c r="L1030" s="12" t="n">
        <v>2029.77</v>
      </c>
      <c r="M1030" s="12" t="n">
        <v>1691.48</v>
      </c>
      <c r="N1030" s="12" t="n">
        <v>338.29</v>
      </c>
      <c r="O1030" t="inlineStr">
        <is>
          <t>UPI</t>
        </is>
      </c>
      <c r="P1030" t="inlineStr">
        <is>
          <t>Tara Kapoor</t>
        </is>
      </c>
      <c r="Q1030" t="inlineStr">
        <is>
          <t>CUST-0827</t>
        </is>
      </c>
      <c r="R1030" t="n">
        <v>5</v>
      </c>
      <c r="S1030" t="inlineStr">
        <is>
          <t>No</t>
        </is>
      </c>
    </row>
    <row r="1031">
      <c r="A1031" t="inlineStr">
        <is>
          <t>ORD-2411-01030</t>
        </is>
      </c>
      <c r="B1031" s="11" t="n">
        <v>45605</v>
      </c>
      <c r="C1031" t="inlineStr">
        <is>
          <t>South</t>
        </is>
      </c>
      <c r="D1031" t="inlineStr">
        <is>
          <t>Kochi</t>
        </is>
      </c>
      <c r="E1031" t="inlineStr">
        <is>
          <t>Corporate</t>
        </is>
      </c>
      <c r="F1031" t="inlineStr">
        <is>
          <t>Partner</t>
        </is>
      </c>
      <c r="G1031" t="inlineStr">
        <is>
          <t>Office Supplies</t>
        </is>
      </c>
      <c r="H1031" t="inlineStr">
        <is>
          <t>Notebook Pack</t>
        </is>
      </c>
      <c r="I1031" t="n">
        <v>1</v>
      </c>
      <c r="J1031" s="12" t="n">
        <v>377.24</v>
      </c>
      <c r="K1031" s="13" t="n">
        <v>0.25</v>
      </c>
      <c r="L1031" s="12" t="n">
        <v>282.93</v>
      </c>
      <c r="M1031" s="12" t="n">
        <v>241.43</v>
      </c>
      <c r="N1031" s="12" t="n">
        <v>41.5</v>
      </c>
      <c r="O1031" t="inlineStr">
        <is>
          <t>Net Banking</t>
        </is>
      </c>
      <c r="P1031" t="inlineStr">
        <is>
          <t>Sara Khan</t>
        </is>
      </c>
      <c r="Q1031" t="inlineStr">
        <is>
          <t>CUST-0858</t>
        </is>
      </c>
      <c r="R1031" t="n">
        <v>4</v>
      </c>
      <c r="S1031" t="inlineStr">
        <is>
          <t>No</t>
        </is>
      </c>
    </row>
    <row r="1032">
      <c r="A1032" t="inlineStr">
        <is>
          <t>ORD-2507-01031</t>
        </is>
      </c>
      <c r="B1032" s="11" t="n">
        <v>45867</v>
      </c>
      <c r="C1032" t="inlineStr">
        <is>
          <t>North</t>
        </is>
      </c>
      <c r="D1032" t="inlineStr">
        <is>
          <t>Jaipur</t>
        </is>
      </c>
      <c r="E1032" t="inlineStr">
        <is>
          <t>Corporate</t>
        </is>
      </c>
      <c r="F1032" t="inlineStr">
        <is>
          <t>Partner</t>
        </is>
      </c>
      <c r="G1032" t="inlineStr">
        <is>
          <t>Technology</t>
        </is>
      </c>
      <c r="H1032" t="inlineStr">
        <is>
          <t>Tablet</t>
        </is>
      </c>
      <c r="I1032" t="n">
        <v>6</v>
      </c>
      <c r="J1032" s="12" t="n">
        <v>19978.5</v>
      </c>
      <c r="K1032" s="13" t="n">
        <v>0.03</v>
      </c>
      <c r="L1032" s="12" t="n">
        <v>116274.87</v>
      </c>
      <c r="M1032" s="12" t="n">
        <v>99492.92999999999</v>
      </c>
      <c r="N1032" s="12" t="n">
        <v>16781.94</v>
      </c>
      <c r="O1032" t="inlineStr">
        <is>
          <t>UPI</t>
        </is>
      </c>
      <c r="P1032" t="inlineStr">
        <is>
          <t>Vivaan Gupta</t>
        </is>
      </c>
      <c r="Q1032" t="inlineStr">
        <is>
          <t>CUST-0149</t>
        </is>
      </c>
      <c r="R1032" t="n">
        <v>3</v>
      </c>
      <c r="S1032" t="inlineStr">
        <is>
          <t>No</t>
        </is>
      </c>
    </row>
    <row r="1033">
      <c r="A1033" t="inlineStr">
        <is>
          <t>ORD-2406-01032</t>
        </is>
      </c>
      <c r="B1033" s="11" t="n">
        <v>45461</v>
      </c>
      <c r="C1033" t="inlineStr">
        <is>
          <t>West</t>
        </is>
      </c>
      <c r="D1033" t="inlineStr">
        <is>
          <t>Mumbai</t>
        </is>
      </c>
      <c r="E1033" t="inlineStr">
        <is>
          <t>Corporate</t>
        </is>
      </c>
      <c r="F1033" t="inlineStr">
        <is>
          <t>Direct Sales</t>
        </is>
      </c>
      <c r="G1033" t="inlineStr">
        <is>
          <t>Accessories</t>
        </is>
      </c>
      <c r="H1033" t="inlineStr">
        <is>
          <t>USB Hub</t>
        </is>
      </c>
      <c r="I1033" t="n">
        <v>4</v>
      </c>
      <c r="J1033" s="12" t="n">
        <v>1249.34</v>
      </c>
      <c r="K1033" s="13" t="n">
        <v>0</v>
      </c>
      <c r="L1033" s="12" t="n">
        <v>4997.36</v>
      </c>
      <c r="M1033" s="12" t="n">
        <v>3398.2</v>
      </c>
      <c r="N1033" s="12" t="n">
        <v>1599.16</v>
      </c>
      <c r="O1033" t="inlineStr">
        <is>
          <t>Net Banking</t>
        </is>
      </c>
      <c r="P1033" t="inlineStr">
        <is>
          <t>Kabir Singh</t>
        </is>
      </c>
      <c r="Q1033" t="inlineStr">
        <is>
          <t>CUST-0452</t>
        </is>
      </c>
      <c r="R1033" t="n">
        <v>5</v>
      </c>
      <c r="S1033" t="inlineStr">
        <is>
          <t>No</t>
        </is>
      </c>
    </row>
    <row r="1034">
      <c r="A1034" t="inlineStr">
        <is>
          <t>ORD-2507-01033</t>
        </is>
      </c>
      <c r="B1034" s="11" t="n">
        <v>45862</v>
      </c>
      <c r="C1034" t="inlineStr">
        <is>
          <t>Central</t>
        </is>
      </c>
      <c r="D1034" t="inlineStr">
        <is>
          <t>Bhopal</t>
        </is>
      </c>
      <c r="E1034" t="inlineStr">
        <is>
          <t>Consumer</t>
        </is>
      </c>
      <c r="F1034" t="inlineStr">
        <is>
          <t>Retail Store</t>
        </is>
      </c>
      <c r="G1034" t="inlineStr">
        <is>
          <t>Technology</t>
        </is>
      </c>
      <c r="H1034" t="inlineStr">
        <is>
          <t>Monitor</t>
        </is>
      </c>
      <c r="I1034" t="n">
        <v>3</v>
      </c>
      <c r="J1034" s="12" t="n">
        <v>13480.62</v>
      </c>
      <c r="K1034" s="13" t="n">
        <v>0.03</v>
      </c>
      <c r="L1034" s="12" t="n">
        <v>39228.6</v>
      </c>
      <c r="M1034" s="12" t="n">
        <v>32353.49</v>
      </c>
      <c r="N1034" s="12" t="n">
        <v>6875.11</v>
      </c>
      <c r="O1034" t="inlineStr">
        <is>
          <t>Credit Card</t>
        </is>
      </c>
      <c r="P1034" t="inlineStr">
        <is>
          <t>Kabir Singh</t>
        </is>
      </c>
      <c r="Q1034" t="inlineStr">
        <is>
          <t>CUST-0202</t>
        </is>
      </c>
      <c r="R1034" t="n">
        <v>3</v>
      </c>
      <c r="S1034" t="inlineStr">
        <is>
          <t>No</t>
        </is>
      </c>
    </row>
    <row r="1035">
      <c r="A1035" t="inlineStr">
        <is>
          <t>ORD-2404-01034</t>
        </is>
      </c>
      <c r="B1035" s="11" t="n">
        <v>45395</v>
      </c>
      <c r="C1035" t="inlineStr">
        <is>
          <t>South</t>
        </is>
      </c>
      <c r="D1035" t="inlineStr">
        <is>
          <t>Hyderabad</t>
        </is>
      </c>
      <c r="E1035" t="inlineStr">
        <is>
          <t>Corporate</t>
        </is>
      </c>
      <c r="F1035" t="inlineStr">
        <is>
          <t>Retail Store</t>
        </is>
      </c>
      <c r="G1035" t="inlineStr">
        <is>
          <t>Office Supplies</t>
        </is>
      </c>
      <c r="H1035" t="inlineStr">
        <is>
          <t>File Folder</t>
        </is>
      </c>
      <c r="I1035" t="n">
        <v>3</v>
      </c>
      <c r="J1035" s="12" t="n">
        <v>122.87</v>
      </c>
      <c r="K1035" s="13" t="n">
        <v>0</v>
      </c>
      <c r="L1035" s="12" t="n">
        <v>368.61</v>
      </c>
      <c r="M1035" s="12" t="n">
        <v>213.79</v>
      </c>
      <c r="N1035" s="12" t="n">
        <v>154.82</v>
      </c>
      <c r="O1035" t="inlineStr">
        <is>
          <t>Credit Card</t>
        </is>
      </c>
      <c r="P1035" t="inlineStr">
        <is>
          <t>Vivaan Gupta</t>
        </is>
      </c>
      <c r="Q1035" t="inlineStr">
        <is>
          <t>CUST-0922</t>
        </is>
      </c>
      <c r="R1035" t="n">
        <v>4</v>
      </c>
      <c r="S1035" t="inlineStr">
        <is>
          <t>Yes</t>
        </is>
      </c>
    </row>
    <row r="1036">
      <c r="A1036" t="inlineStr">
        <is>
          <t>ORD-2401-01035</t>
        </is>
      </c>
      <c r="B1036" s="11" t="n">
        <v>45293</v>
      </c>
      <c r="C1036" t="inlineStr">
        <is>
          <t>South</t>
        </is>
      </c>
      <c r="D1036" t="inlineStr">
        <is>
          <t>Bengaluru</t>
        </is>
      </c>
      <c r="E1036" t="inlineStr">
        <is>
          <t>Small Business</t>
        </is>
      </c>
      <c r="F1036" t="inlineStr">
        <is>
          <t>Online</t>
        </is>
      </c>
      <c r="G1036" t="inlineStr">
        <is>
          <t>Furniture</t>
        </is>
      </c>
      <c r="H1036" t="inlineStr">
        <is>
          <t>Cabinet</t>
        </is>
      </c>
      <c r="I1036" t="n">
        <v>3</v>
      </c>
      <c r="J1036" s="12" t="n">
        <v>9451.139999999999</v>
      </c>
      <c r="K1036" s="13" t="n">
        <v>0.2</v>
      </c>
      <c r="L1036" s="12" t="n">
        <v>22682.74</v>
      </c>
      <c r="M1036" s="12" t="n">
        <v>22115.67</v>
      </c>
      <c r="N1036" s="12" t="n">
        <v>567.0700000000001</v>
      </c>
      <c r="O1036" t="inlineStr">
        <is>
          <t>Net Banking</t>
        </is>
      </c>
      <c r="P1036" t="inlineStr">
        <is>
          <t>Ishaan Mehta</t>
        </is>
      </c>
      <c r="Q1036" t="inlineStr">
        <is>
          <t>CUST-0010</t>
        </is>
      </c>
      <c r="R1036" t="n">
        <v>7</v>
      </c>
      <c r="S1036" t="inlineStr">
        <is>
          <t>No</t>
        </is>
      </c>
    </row>
    <row r="1037">
      <c r="A1037" t="inlineStr">
        <is>
          <t>ORD-2411-01036</t>
        </is>
      </c>
      <c r="B1037" s="11" t="n">
        <v>45601</v>
      </c>
      <c r="C1037" t="inlineStr">
        <is>
          <t>North</t>
        </is>
      </c>
      <c r="D1037" t="inlineStr">
        <is>
          <t>Jaipur</t>
        </is>
      </c>
      <c r="E1037" t="inlineStr">
        <is>
          <t>Corporate</t>
        </is>
      </c>
      <c r="F1037" t="inlineStr">
        <is>
          <t>Retail Store</t>
        </is>
      </c>
      <c r="G1037" t="inlineStr">
        <is>
          <t>Technology</t>
        </is>
      </c>
      <c r="H1037" t="inlineStr">
        <is>
          <t>Tablet</t>
        </is>
      </c>
      <c r="I1037" t="n">
        <v>4</v>
      </c>
      <c r="J1037" s="12" t="n">
        <v>21396.81</v>
      </c>
      <c r="K1037" s="13" t="n">
        <v>0.1</v>
      </c>
      <c r="L1037" s="12" t="n">
        <v>77028.52</v>
      </c>
      <c r="M1037" s="12" t="n">
        <v>71037.41</v>
      </c>
      <c r="N1037" s="12" t="n">
        <v>5991.11</v>
      </c>
      <c r="O1037" t="inlineStr">
        <is>
          <t>Debit Card</t>
        </is>
      </c>
      <c r="P1037" t="inlineStr">
        <is>
          <t>Rohan Verma</t>
        </is>
      </c>
      <c r="Q1037" t="inlineStr">
        <is>
          <t>CUST-0913</t>
        </is>
      </c>
      <c r="R1037" t="n">
        <v>7</v>
      </c>
      <c r="S1037" t="inlineStr">
        <is>
          <t>No</t>
        </is>
      </c>
    </row>
    <row r="1038">
      <c r="A1038" t="inlineStr">
        <is>
          <t>ORD-2511-01037</t>
        </is>
      </c>
      <c r="B1038" s="11" t="n">
        <v>45989</v>
      </c>
      <c r="C1038" t="inlineStr">
        <is>
          <t>East</t>
        </is>
      </c>
      <c r="D1038" t="inlineStr">
        <is>
          <t>Bhubaneswar</t>
        </is>
      </c>
      <c r="E1038" t="inlineStr">
        <is>
          <t>Corporate</t>
        </is>
      </c>
      <c r="F1038" t="inlineStr">
        <is>
          <t>Online</t>
        </is>
      </c>
      <c r="G1038" t="inlineStr">
        <is>
          <t>Furniture</t>
        </is>
      </c>
      <c r="H1038" t="inlineStr">
        <is>
          <t>Cabinet</t>
        </is>
      </c>
      <c r="I1038" t="n">
        <v>2</v>
      </c>
      <c r="J1038" s="12" t="n">
        <v>9917.74</v>
      </c>
      <c r="K1038" s="13" t="n">
        <v>0.05</v>
      </c>
      <c r="L1038" s="12" t="n">
        <v>18843.71</v>
      </c>
      <c r="M1038" s="12" t="n">
        <v>15471.67</v>
      </c>
      <c r="N1038" s="12" t="n">
        <v>3372.04</v>
      </c>
      <c r="O1038" t="inlineStr">
        <is>
          <t>Net Banking</t>
        </is>
      </c>
      <c r="P1038" t="inlineStr">
        <is>
          <t>Rohan Verma</t>
        </is>
      </c>
      <c r="Q1038" t="inlineStr">
        <is>
          <t>CUST-0713</t>
        </is>
      </c>
      <c r="R1038" t="n">
        <v>3</v>
      </c>
      <c r="S1038" t="inlineStr">
        <is>
          <t>Yes</t>
        </is>
      </c>
    </row>
    <row r="1039">
      <c r="A1039" t="inlineStr">
        <is>
          <t>ORD-2501-01038</t>
        </is>
      </c>
      <c r="B1039" s="11" t="n">
        <v>45662</v>
      </c>
      <c r="C1039" t="inlineStr">
        <is>
          <t>South</t>
        </is>
      </c>
      <c r="D1039" t="inlineStr">
        <is>
          <t>Chennai</t>
        </is>
      </c>
      <c r="E1039" t="inlineStr">
        <is>
          <t>Consumer</t>
        </is>
      </c>
      <c r="F1039" t="inlineStr">
        <is>
          <t>Partner</t>
        </is>
      </c>
      <c r="G1039" t="inlineStr">
        <is>
          <t>Office Supplies</t>
        </is>
      </c>
      <c r="H1039" t="inlineStr">
        <is>
          <t>Paper Ream</t>
        </is>
      </c>
      <c r="I1039" t="n">
        <v>1</v>
      </c>
      <c r="J1039" s="12" t="n">
        <v>505.02</v>
      </c>
      <c r="K1039" s="13" t="n">
        <v>0.2</v>
      </c>
      <c r="L1039" s="12" t="n">
        <v>404.02</v>
      </c>
      <c r="M1039" s="12" t="n">
        <v>378.76</v>
      </c>
      <c r="N1039" s="12" t="n">
        <v>25.26</v>
      </c>
      <c r="O1039" t="inlineStr">
        <is>
          <t>Net Banking</t>
        </is>
      </c>
      <c r="P1039" t="inlineStr">
        <is>
          <t>Sara Khan</t>
        </is>
      </c>
      <c r="Q1039" t="inlineStr">
        <is>
          <t>CUST-0544</t>
        </is>
      </c>
      <c r="R1039" t="n">
        <v>4</v>
      </c>
      <c r="S1039" t="inlineStr">
        <is>
          <t>No</t>
        </is>
      </c>
    </row>
    <row r="1040">
      <c r="A1040" t="inlineStr">
        <is>
          <t>ORD-2404-01039</t>
        </is>
      </c>
      <c r="B1040" s="11" t="n">
        <v>45394</v>
      </c>
      <c r="C1040" t="inlineStr">
        <is>
          <t>West</t>
        </is>
      </c>
      <c r="D1040" t="inlineStr">
        <is>
          <t>Surat</t>
        </is>
      </c>
      <c r="E1040" t="inlineStr">
        <is>
          <t>Corporate</t>
        </is>
      </c>
      <c r="F1040" t="inlineStr">
        <is>
          <t>Online</t>
        </is>
      </c>
      <c r="G1040" t="inlineStr">
        <is>
          <t>Accessories</t>
        </is>
      </c>
      <c r="H1040" t="inlineStr">
        <is>
          <t>Webcam</t>
        </is>
      </c>
      <c r="I1040" t="n">
        <v>1</v>
      </c>
      <c r="J1040" s="12" t="n">
        <v>3105.81</v>
      </c>
      <c r="K1040" s="13" t="n">
        <v>0.05</v>
      </c>
      <c r="L1040" s="12" t="n">
        <v>2950.52</v>
      </c>
      <c r="M1040" s="12" t="n">
        <v>2360.42</v>
      </c>
      <c r="N1040" s="12" t="n">
        <v>590.1</v>
      </c>
      <c r="O1040" t="inlineStr">
        <is>
          <t>Credit Card</t>
        </is>
      </c>
      <c r="P1040" t="inlineStr">
        <is>
          <t>Anaya Rao</t>
        </is>
      </c>
      <c r="Q1040" t="inlineStr">
        <is>
          <t>CUST-0633</t>
        </is>
      </c>
      <c r="R1040" t="n">
        <v>1</v>
      </c>
      <c r="S1040" t="inlineStr">
        <is>
          <t>No</t>
        </is>
      </c>
    </row>
    <row r="1041">
      <c r="A1041" t="inlineStr">
        <is>
          <t>ORD-2509-01040</t>
        </is>
      </c>
      <c r="B1041" s="11" t="n">
        <v>45922</v>
      </c>
      <c r="C1041" t="inlineStr">
        <is>
          <t>West</t>
        </is>
      </c>
      <c r="D1041" t="inlineStr">
        <is>
          <t>Pune</t>
        </is>
      </c>
      <c r="E1041" t="inlineStr">
        <is>
          <t>Corporate</t>
        </is>
      </c>
      <c r="F1041" t="inlineStr">
        <is>
          <t>Online</t>
        </is>
      </c>
      <c r="G1041" t="inlineStr">
        <is>
          <t>Furniture</t>
        </is>
      </c>
      <c r="H1041" t="inlineStr">
        <is>
          <t>Cabinet</t>
        </is>
      </c>
      <c r="I1041" t="n">
        <v>2</v>
      </c>
      <c r="J1041" s="12" t="n">
        <v>9314.959999999999</v>
      </c>
      <c r="K1041" s="13" t="n">
        <v>0.05</v>
      </c>
      <c r="L1041" s="12" t="n">
        <v>17698.42</v>
      </c>
      <c r="M1041" s="12" t="n">
        <v>14531.34</v>
      </c>
      <c r="N1041" s="12" t="n">
        <v>3167.08</v>
      </c>
      <c r="O1041" t="inlineStr">
        <is>
          <t>Debit Card</t>
        </is>
      </c>
      <c r="P1041" t="inlineStr">
        <is>
          <t>Vivaan Gupta</t>
        </is>
      </c>
      <c r="Q1041" t="inlineStr">
        <is>
          <t>CUST-0145</t>
        </is>
      </c>
      <c r="R1041" t="n">
        <v>6</v>
      </c>
      <c r="S1041" t="inlineStr">
        <is>
          <t>No</t>
        </is>
      </c>
    </row>
    <row r="1042">
      <c r="A1042" t="inlineStr">
        <is>
          <t>ORD-2404-01041</t>
        </is>
      </c>
      <c r="B1042" s="11" t="n">
        <v>45403</v>
      </c>
      <c r="C1042" t="inlineStr">
        <is>
          <t>Central</t>
        </is>
      </c>
      <c r="D1042" t="inlineStr">
        <is>
          <t>Nagpur</t>
        </is>
      </c>
      <c r="E1042" t="inlineStr">
        <is>
          <t>Small Business</t>
        </is>
      </c>
      <c r="F1042" t="inlineStr">
        <is>
          <t>Online</t>
        </is>
      </c>
      <c r="G1042" t="inlineStr">
        <is>
          <t>Office Supplies</t>
        </is>
      </c>
      <c r="H1042" t="inlineStr">
        <is>
          <t>Notebook Pack</t>
        </is>
      </c>
      <c r="I1042" t="n">
        <v>1</v>
      </c>
      <c r="J1042" s="12" t="n">
        <v>352.31</v>
      </c>
      <c r="K1042" s="13" t="n">
        <v>0</v>
      </c>
      <c r="L1042" s="12" t="n">
        <v>352.31</v>
      </c>
      <c r="M1042" s="12" t="n">
        <v>225.48</v>
      </c>
      <c r="N1042" s="12" t="n">
        <v>126.83</v>
      </c>
      <c r="O1042" t="inlineStr">
        <is>
          <t>Cash</t>
        </is>
      </c>
      <c r="P1042" t="inlineStr">
        <is>
          <t>Tara Kapoor</t>
        </is>
      </c>
      <c r="Q1042" t="inlineStr">
        <is>
          <t>CUST-0508</t>
        </is>
      </c>
      <c r="R1042" t="n">
        <v>7</v>
      </c>
      <c r="S1042" t="inlineStr">
        <is>
          <t>No</t>
        </is>
      </c>
    </row>
    <row r="1043">
      <c r="A1043" t="inlineStr">
        <is>
          <t>ORD-2406-01042</t>
        </is>
      </c>
      <c r="B1043" s="11" t="n">
        <v>45454</v>
      </c>
      <c r="C1043" t="inlineStr">
        <is>
          <t>East</t>
        </is>
      </c>
      <c r="D1043" t="inlineStr">
        <is>
          <t>Bhubaneswar</t>
        </is>
      </c>
      <c r="E1043" t="inlineStr">
        <is>
          <t>Consumer</t>
        </is>
      </c>
      <c r="F1043" t="inlineStr">
        <is>
          <t>Direct Sales</t>
        </is>
      </c>
      <c r="G1043" t="inlineStr">
        <is>
          <t>Technology</t>
        </is>
      </c>
      <c r="H1043" t="inlineStr">
        <is>
          <t>Laptop</t>
        </is>
      </c>
      <c r="I1043" t="n">
        <v>6</v>
      </c>
      <c r="J1043" s="12" t="n">
        <v>43089.3</v>
      </c>
      <c r="K1043" s="13" t="n">
        <v>0.1</v>
      </c>
      <c r="L1043" s="12" t="n">
        <v>232682.22</v>
      </c>
      <c r="M1043" s="12" t="n">
        <v>222340.79</v>
      </c>
      <c r="N1043" s="12" t="n">
        <v>10341.43</v>
      </c>
      <c r="O1043" t="inlineStr">
        <is>
          <t>Credit Card</t>
        </is>
      </c>
      <c r="P1043" t="inlineStr">
        <is>
          <t>Meera Joshi</t>
        </is>
      </c>
      <c r="Q1043" t="inlineStr">
        <is>
          <t>CUST-0210</t>
        </is>
      </c>
      <c r="R1043" t="n">
        <v>4</v>
      </c>
      <c r="S1043" t="inlineStr">
        <is>
          <t>No</t>
        </is>
      </c>
    </row>
    <row r="1044">
      <c r="A1044" t="inlineStr">
        <is>
          <t>ORD-2503-01043</t>
        </is>
      </c>
      <c r="B1044" s="11" t="n">
        <v>45731</v>
      </c>
      <c r="C1044" t="inlineStr">
        <is>
          <t>South</t>
        </is>
      </c>
      <c r="D1044" t="inlineStr">
        <is>
          <t>Chennai</t>
        </is>
      </c>
      <c r="E1044" t="inlineStr">
        <is>
          <t>Small Business</t>
        </is>
      </c>
      <c r="F1044" t="inlineStr">
        <is>
          <t>Direct Sales</t>
        </is>
      </c>
      <c r="G1044" t="inlineStr">
        <is>
          <t>Technology</t>
        </is>
      </c>
      <c r="H1044" t="inlineStr">
        <is>
          <t>Keyboard</t>
        </is>
      </c>
      <c r="I1044" t="n">
        <v>1</v>
      </c>
      <c r="J1044" s="12" t="n">
        <v>1767.84</v>
      </c>
      <c r="K1044" s="13" t="n">
        <v>0</v>
      </c>
      <c r="L1044" s="12" t="n">
        <v>1767.84</v>
      </c>
      <c r="M1044" s="12" t="n">
        <v>1255.17</v>
      </c>
      <c r="N1044" s="12" t="n">
        <v>512.67</v>
      </c>
      <c r="O1044" t="inlineStr">
        <is>
          <t>Credit Card</t>
        </is>
      </c>
      <c r="P1044" t="inlineStr">
        <is>
          <t>Vivaan Gupta</t>
        </is>
      </c>
      <c r="Q1044" t="inlineStr">
        <is>
          <t>CUST-0662</t>
        </is>
      </c>
      <c r="R1044" t="n">
        <v>4</v>
      </c>
      <c r="S1044" t="inlineStr">
        <is>
          <t>Yes</t>
        </is>
      </c>
    </row>
    <row r="1045">
      <c r="A1045" t="inlineStr">
        <is>
          <t>ORD-2403-01044</t>
        </is>
      </c>
      <c r="B1045" s="11" t="n">
        <v>45377</v>
      </c>
      <c r="C1045" t="inlineStr">
        <is>
          <t>South</t>
        </is>
      </c>
      <c r="D1045" t="inlineStr">
        <is>
          <t>Bengaluru</t>
        </is>
      </c>
      <c r="E1045" t="inlineStr">
        <is>
          <t>Consumer</t>
        </is>
      </c>
      <c r="F1045" t="inlineStr">
        <is>
          <t>Retail Store</t>
        </is>
      </c>
      <c r="G1045" t="inlineStr">
        <is>
          <t>Office Supplies</t>
        </is>
      </c>
      <c r="H1045" t="inlineStr">
        <is>
          <t>Stapler</t>
        </is>
      </c>
      <c r="I1045" t="n">
        <v>6</v>
      </c>
      <c r="J1045" s="12" t="n">
        <v>314.34</v>
      </c>
      <c r="K1045" s="13" t="n">
        <v>0</v>
      </c>
      <c r="L1045" s="12" t="n">
        <v>1886.04</v>
      </c>
      <c r="M1045" s="12" t="n">
        <v>1263.65</v>
      </c>
      <c r="N1045" s="12" t="n">
        <v>622.39</v>
      </c>
      <c r="O1045" t="inlineStr">
        <is>
          <t>Net Banking</t>
        </is>
      </c>
      <c r="P1045" t="inlineStr">
        <is>
          <t>Sara Khan</t>
        </is>
      </c>
      <c r="Q1045" t="inlineStr">
        <is>
          <t>CUST-0797</t>
        </is>
      </c>
      <c r="R1045" t="n">
        <v>1</v>
      </c>
      <c r="S1045" t="inlineStr">
        <is>
          <t>No</t>
        </is>
      </c>
    </row>
    <row r="1046">
      <c r="A1046" t="inlineStr">
        <is>
          <t>ORD-2505-01045</t>
        </is>
      </c>
      <c r="B1046" s="11" t="n">
        <v>45792</v>
      </c>
      <c r="C1046" t="inlineStr">
        <is>
          <t>North</t>
        </is>
      </c>
      <c r="D1046" t="inlineStr">
        <is>
          <t>Delhi</t>
        </is>
      </c>
      <c r="E1046" t="inlineStr">
        <is>
          <t>Small Business</t>
        </is>
      </c>
      <c r="F1046" t="inlineStr">
        <is>
          <t>Online</t>
        </is>
      </c>
      <c r="G1046" t="inlineStr">
        <is>
          <t>Office Supplies</t>
        </is>
      </c>
      <c r="H1046" t="inlineStr">
        <is>
          <t>Notebook Pack</t>
        </is>
      </c>
      <c r="I1046" t="n">
        <v>8</v>
      </c>
      <c r="J1046" s="12" t="n">
        <v>367.62</v>
      </c>
      <c r="K1046" s="13" t="n">
        <v>0.15</v>
      </c>
      <c r="L1046" s="12" t="n">
        <v>2499.82</v>
      </c>
      <c r="M1046" s="12" t="n">
        <v>1882.21</v>
      </c>
      <c r="N1046" s="12" t="n">
        <v>617.61</v>
      </c>
      <c r="O1046" t="inlineStr">
        <is>
          <t>Net Banking</t>
        </is>
      </c>
      <c r="P1046" t="inlineStr">
        <is>
          <t>Sara Khan</t>
        </is>
      </c>
      <c r="Q1046" t="inlineStr">
        <is>
          <t>CUST-0888</t>
        </is>
      </c>
      <c r="R1046" t="n">
        <v>6</v>
      </c>
      <c r="S1046" t="inlineStr">
        <is>
          <t>Yes</t>
        </is>
      </c>
    </row>
    <row r="1047">
      <c r="A1047" t="inlineStr">
        <is>
          <t>ORD-2411-01046</t>
        </is>
      </c>
      <c r="B1047" s="11" t="n">
        <v>45616</v>
      </c>
      <c r="C1047" t="inlineStr">
        <is>
          <t>West</t>
        </is>
      </c>
      <c r="D1047" t="inlineStr">
        <is>
          <t>Mumbai</t>
        </is>
      </c>
      <c r="E1047" t="inlineStr">
        <is>
          <t>Corporate</t>
        </is>
      </c>
      <c r="F1047" t="inlineStr">
        <is>
          <t>Direct Sales</t>
        </is>
      </c>
      <c r="G1047" t="inlineStr">
        <is>
          <t>Office Supplies</t>
        </is>
      </c>
      <c r="H1047" t="inlineStr">
        <is>
          <t>Pen Box</t>
        </is>
      </c>
      <c r="I1047" t="n">
        <v>2</v>
      </c>
      <c r="J1047" s="12" t="n">
        <v>220.24</v>
      </c>
      <c r="K1047" s="13" t="n">
        <v>0.15</v>
      </c>
      <c r="L1047" s="12" t="n">
        <v>374.41</v>
      </c>
      <c r="M1047" s="12" t="n">
        <v>268.69</v>
      </c>
      <c r="N1047" s="12" t="n">
        <v>105.72</v>
      </c>
      <c r="O1047" t="inlineStr">
        <is>
          <t>UPI</t>
        </is>
      </c>
      <c r="P1047" t="inlineStr">
        <is>
          <t>Vivaan Gupta</t>
        </is>
      </c>
      <c r="Q1047" t="inlineStr">
        <is>
          <t>CUST-0853</t>
        </is>
      </c>
      <c r="R1047" t="n">
        <v>2</v>
      </c>
      <c r="S1047" t="inlineStr">
        <is>
          <t>No</t>
        </is>
      </c>
    </row>
    <row r="1048">
      <c r="A1048" t="inlineStr">
        <is>
          <t>ORD-2402-01047</t>
        </is>
      </c>
      <c r="B1048" s="11" t="n">
        <v>45336</v>
      </c>
      <c r="C1048" t="inlineStr">
        <is>
          <t>North</t>
        </is>
      </c>
      <c r="D1048" t="inlineStr">
        <is>
          <t>Chandigarh</t>
        </is>
      </c>
      <c r="E1048" t="inlineStr">
        <is>
          <t>Small Business</t>
        </is>
      </c>
      <c r="F1048" t="inlineStr">
        <is>
          <t>Direct Sales</t>
        </is>
      </c>
      <c r="G1048" t="inlineStr">
        <is>
          <t>Accessories</t>
        </is>
      </c>
      <c r="H1048" t="inlineStr">
        <is>
          <t>Laptop Stand</t>
        </is>
      </c>
      <c r="I1048" t="n">
        <v>3</v>
      </c>
      <c r="J1048" s="12" t="n">
        <v>1896.08</v>
      </c>
      <c r="K1048" s="13" t="n">
        <v>0.1</v>
      </c>
      <c r="L1048" s="12" t="n">
        <v>5119.42</v>
      </c>
      <c r="M1048" s="12" t="n">
        <v>3981.77</v>
      </c>
      <c r="N1048" s="12" t="n">
        <v>1137.65</v>
      </c>
      <c r="O1048" t="inlineStr">
        <is>
          <t>Net Banking</t>
        </is>
      </c>
      <c r="P1048" t="inlineStr">
        <is>
          <t>Diya Patel</t>
        </is>
      </c>
      <c r="Q1048" t="inlineStr">
        <is>
          <t>CUST-0763</t>
        </is>
      </c>
      <c r="R1048" t="n">
        <v>6</v>
      </c>
      <c r="S1048" t="inlineStr">
        <is>
          <t>No</t>
        </is>
      </c>
    </row>
    <row r="1049">
      <c r="A1049" t="inlineStr">
        <is>
          <t>ORD-2506-01048</t>
        </is>
      </c>
      <c r="B1049" s="11" t="n">
        <v>45816</v>
      </c>
      <c r="C1049" t="inlineStr">
        <is>
          <t>West</t>
        </is>
      </c>
      <c r="D1049" t="inlineStr">
        <is>
          <t>Ahmedabad</t>
        </is>
      </c>
      <c r="E1049" t="inlineStr">
        <is>
          <t>Small Business</t>
        </is>
      </c>
      <c r="F1049" t="inlineStr">
        <is>
          <t>Direct Sales</t>
        </is>
      </c>
      <c r="G1049" t="inlineStr">
        <is>
          <t>Furniture</t>
        </is>
      </c>
      <c r="H1049" t="inlineStr">
        <is>
          <t>Bookshelf</t>
        </is>
      </c>
      <c r="I1049" t="n">
        <v>4</v>
      </c>
      <c r="J1049" s="12" t="n">
        <v>5720.95</v>
      </c>
      <c r="K1049" s="13" t="n">
        <v>0.1</v>
      </c>
      <c r="L1049" s="12" t="n">
        <v>20595.42</v>
      </c>
      <c r="M1049" s="12" t="n">
        <v>16705.17</v>
      </c>
      <c r="N1049" s="12" t="n">
        <v>3890.25</v>
      </c>
      <c r="O1049" t="inlineStr">
        <is>
          <t>Credit Card</t>
        </is>
      </c>
      <c r="P1049" t="inlineStr">
        <is>
          <t>Diya Patel</t>
        </is>
      </c>
      <c r="Q1049" t="inlineStr">
        <is>
          <t>CUST-0750</t>
        </is>
      </c>
      <c r="R1049" t="n">
        <v>4</v>
      </c>
      <c r="S1049" t="inlineStr">
        <is>
          <t>No</t>
        </is>
      </c>
    </row>
    <row r="1050">
      <c r="A1050" t="inlineStr">
        <is>
          <t>ORD-2502-01049</t>
        </is>
      </c>
      <c r="B1050" s="11" t="n">
        <v>45692</v>
      </c>
      <c r="C1050" t="inlineStr">
        <is>
          <t>East</t>
        </is>
      </c>
      <c r="D1050" t="inlineStr">
        <is>
          <t>Patna</t>
        </is>
      </c>
      <c r="E1050" t="inlineStr">
        <is>
          <t>Small Business</t>
        </is>
      </c>
      <c r="F1050" t="inlineStr">
        <is>
          <t>Direct Sales</t>
        </is>
      </c>
      <c r="G1050" t="inlineStr">
        <is>
          <t>Office Supplies</t>
        </is>
      </c>
      <c r="H1050" t="inlineStr">
        <is>
          <t>Marker Set</t>
        </is>
      </c>
      <c r="I1050" t="n">
        <v>5</v>
      </c>
      <c r="J1050" s="12" t="n">
        <v>261.92</v>
      </c>
      <c r="K1050" s="13" t="n">
        <v>0.15</v>
      </c>
      <c r="L1050" s="12" t="n">
        <v>1113.16</v>
      </c>
      <c r="M1050" s="12" t="n">
        <v>851.24</v>
      </c>
      <c r="N1050" s="12" t="n">
        <v>261.92</v>
      </c>
      <c r="O1050" t="inlineStr">
        <is>
          <t>Debit Card</t>
        </is>
      </c>
      <c r="P1050" t="inlineStr">
        <is>
          <t>Kabir Singh</t>
        </is>
      </c>
      <c r="Q1050" t="inlineStr">
        <is>
          <t>CUST-0145</t>
        </is>
      </c>
      <c r="R1050" t="n">
        <v>3</v>
      </c>
      <c r="S1050" t="inlineStr">
        <is>
          <t>No</t>
        </is>
      </c>
    </row>
    <row r="1051">
      <c r="A1051" t="inlineStr">
        <is>
          <t>ORD-2504-01050</t>
        </is>
      </c>
      <c r="B1051" s="11" t="n">
        <v>45768</v>
      </c>
      <c r="C1051" t="inlineStr">
        <is>
          <t>Central</t>
        </is>
      </c>
      <c r="D1051" t="inlineStr">
        <is>
          <t>Nagpur</t>
        </is>
      </c>
      <c r="E1051" t="inlineStr">
        <is>
          <t>Small Business</t>
        </is>
      </c>
      <c r="F1051" t="inlineStr">
        <is>
          <t>Retail Store</t>
        </is>
      </c>
      <c r="G1051" t="inlineStr">
        <is>
          <t>Accessories</t>
        </is>
      </c>
      <c r="H1051" t="inlineStr">
        <is>
          <t>Webcam</t>
        </is>
      </c>
      <c r="I1051" t="n">
        <v>2</v>
      </c>
      <c r="J1051" s="12" t="n">
        <v>3771.78</v>
      </c>
      <c r="K1051" s="13" t="n">
        <v>0.2</v>
      </c>
      <c r="L1051" s="12" t="n">
        <v>6034.85</v>
      </c>
      <c r="M1051" s="12" t="n">
        <v>5733.11</v>
      </c>
      <c r="N1051" s="12" t="n">
        <v>301.74</v>
      </c>
      <c r="O1051" t="inlineStr">
        <is>
          <t>Debit Card</t>
        </is>
      </c>
      <c r="P1051" t="inlineStr">
        <is>
          <t>Vivaan Gupta</t>
        </is>
      </c>
      <c r="Q1051" t="inlineStr">
        <is>
          <t>CUST-0396</t>
        </is>
      </c>
      <c r="R1051" t="n">
        <v>4</v>
      </c>
      <c r="S1051" t="inlineStr">
        <is>
          <t>No</t>
        </is>
      </c>
    </row>
    <row r="1052">
      <c r="A1052" t="inlineStr">
        <is>
          <t>ORD-2512-01051</t>
        </is>
      </c>
      <c r="B1052" s="11" t="n">
        <v>46015</v>
      </c>
      <c r="C1052" t="inlineStr">
        <is>
          <t>Central</t>
        </is>
      </c>
      <c r="D1052" t="inlineStr">
        <is>
          <t>Raipur</t>
        </is>
      </c>
      <c r="E1052" t="inlineStr">
        <is>
          <t>Consumer</t>
        </is>
      </c>
      <c r="F1052" t="inlineStr">
        <is>
          <t>Retail Store</t>
        </is>
      </c>
      <c r="G1052" t="inlineStr">
        <is>
          <t>Accessories</t>
        </is>
      </c>
      <c r="H1052" t="inlineStr">
        <is>
          <t>Webcam</t>
        </is>
      </c>
      <c r="I1052" t="n">
        <v>1</v>
      </c>
      <c r="J1052" s="12" t="n">
        <v>3089.49</v>
      </c>
      <c r="K1052" s="13" t="n">
        <v>0.05</v>
      </c>
      <c r="L1052" s="12" t="n">
        <v>2935.02</v>
      </c>
      <c r="M1052" s="12" t="n">
        <v>2348.01</v>
      </c>
      <c r="N1052" s="12" t="n">
        <v>587.01</v>
      </c>
      <c r="O1052" t="inlineStr">
        <is>
          <t>Cash</t>
        </is>
      </c>
      <c r="P1052" t="inlineStr">
        <is>
          <t>Sara Khan</t>
        </is>
      </c>
      <c r="Q1052" t="inlineStr">
        <is>
          <t>CUST-0746</t>
        </is>
      </c>
      <c r="R1052" t="n">
        <v>6</v>
      </c>
      <c r="S1052" t="inlineStr">
        <is>
          <t>No</t>
        </is>
      </c>
    </row>
    <row r="1053">
      <c r="A1053" t="inlineStr">
        <is>
          <t>ORD-2409-01052</t>
        </is>
      </c>
      <c r="B1053" s="11" t="n">
        <v>45556</v>
      </c>
      <c r="C1053" t="inlineStr">
        <is>
          <t>West</t>
        </is>
      </c>
      <c r="D1053" t="inlineStr">
        <is>
          <t>Surat</t>
        </is>
      </c>
      <c r="E1053" t="inlineStr">
        <is>
          <t>Corporate</t>
        </is>
      </c>
      <c r="F1053" t="inlineStr">
        <is>
          <t>Retail Store</t>
        </is>
      </c>
      <c r="G1053" t="inlineStr">
        <is>
          <t>Furniture</t>
        </is>
      </c>
      <c r="H1053" t="inlineStr">
        <is>
          <t>Desk</t>
        </is>
      </c>
      <c r="I1053" t="n">
        <v>3</v>
      </c>
      <c r="J1053" s="12" t="n">
        <v>12739.2</v>
      </c>
      <c r="K1053" s="13" t="n">
        <v>0.15</v>
      </c>
      <c r="L1053" s="12" t="n">
        <v>32484.96</v>
      </c>
      <c r="M1053" s="12" t="n">
        <v>28663.2</v>
      </c>
      <c r="N1053" s="12" t="n">
        <v>3821.76</v>
      </c>
      <c r="O1053" t="inlineStr">
        <is>
          <t>Cash</t>
        </is>
      </c>
      <c r="P1053" t="inlineStr">
        <is>
          <t>Tara Kapoor</t>
        </is>
      </c>
      <c r="Q1053" t="inlineStr">
        <is>
          <t>CUST-0298</t>
        </is>
      </c>
      <c r="R1053" t="n">
        <v>3</v>
      </c>
      <c r="S1053" t="inlineStr">
        <is>
          <t>No</t>
        </is>
      </c>
    </row>
    <row r="1054">
      <c r="A1054" t="inlineStr">
        <is>
          <t>ORD-2511-01053</t>
        </is>
      </c>
      <c r="B1054" s="11" t="n">
        <v>45977</v>
      </c>
      <c r="C1054" t="inlineStr">
        <is>
          <t>West</t>
        </is>
      </c>
      <c r="D1054" t="inlineStr">
        <is>
          <t>Ahmedabad</t>
        </is>
      </c>
      <c r="E1054" t="inlineStr">
        <is>
          <t>Education</t>
        </is>
      </c>
      <c r="F1054" t="inlineStr">
        <is>
          <t>Retail Store</t>
        </is>
      </c>
      <c r="G1054" t="inlineStr">
        <is>
          <t>Technology</t>
        </is>
      </c>
      <c r="H1054" t="inlineStr">
        <is>
          <t>Printer</t>
        </is>
      </c>
      <c r="I1054" t="n">
        <v>4</v>
      </c>
      <c r="J1054" s="12" t="n">
        <v>10649.81</v>
      </c>
      <c r="K1054" s="13" t="n">
        <v>0.03</v>
      </c>
      <c r="L1054" s="12" t="n">
        <v>41321.26</v>
      </c>
      <c r="M1054" s="12" t="n">
        <v>34931.38</v>
      </c>
      <c r="N1054" s="12" t="n">
        <v>6389.88</v>
      </c>
      <c r="O1054" t="inlineStr">
        <is>
          <t>Debit Card</t>
        </is>
      </c>
      <c r="P1054" t="inlineStr">
        <is>
          <t>Kabir Singh</t>
        </is>
      </c>
      <c r="Q1054" t="inlineStr">
        <is>
          <t>CUST-0702</t>
        </is>
      </c>
      <c r="R1054" t="n">
        <v>2</v>
      </c>
      <c r="S1054" t="inlineStr">
        <is>
          <t>No</t>
        </is>
      </c>
    </row>
    <row r="1055">
      <c r="A1055" t="inlineStr">
        <is>
          <t>ORD-2501-01054</t>
        </is>
      </c>
      <c r="B1055" s="11" t="n">
        <v>45679</v>
      </c>
      <c r="C1055" t="inlineStr">
        <is>
          <t>West</t>
        </is>
      </c>
      <c r="D1055" t="inlineStr">
        <is>
          <t>Pune</t>
        </is>
      </c>
      <c r="E1055" t="inlineStr">
        <is>
          <t>Corporate</t>
        </is>
      </c>
      <c r="F1055" t="inlineStr">
        <is>
          <t>Retail Store</t>
        </is>
      </c>
      <c r="G1055" t="inlineStr">
        <is>
          <t>Office Supplies</t>
        </is>
      </c>
      <c r="H1055" t="inlineStr">
        <is>
          <t>Paper Ream</t>
        </is>
      </c>
      <c r="I1055" t="n">
        <v>4</v>
      </c>
      <c r="J1055" s="12" t="n">
        <v>493.74</v>
      </c>
      <c r="K1055" s="13" t="n">
        <v>0.15</v>
      </c>
      <c r="L1055" s="12" t="n">
        <v>1678.72</v>
      </c>
      <c r="M1055" s="12" t="n">
        <v>1481.22</v>
      </c>
      <c r="N1055" s="12" t="n">
        <v>197.5</v>
      </c>
      <c r="O1055" t="inlineStr">
        <is>
          <t>Cash</t>
        </is>
      </c>
      <c r="P1055" t="inlineStr">
        <is>
          <t>Rohan Verma</t>
        </is>
      </c>
      <c r="Q1055" t="inlineStr">
        <is>
          <t>CUST-0482</t>
        </is>
      </c>
      <c r="R1055" t="n">
        <v>2</v>
      </c>
      <c r="S1055" t="inlineStr">
        <is>
          <t>No</t>
        </is>
      </c>
    </row>
    <row r="1056">
      <c r="A1056" t="inlineStr">
        <is>
          <t>ORD-2508-01055</t>
        </is>
      </c>
      <c r="B1056" s="11" t="n">
        <v>45898</v>
      </c>
      <c r="C1056" t="inlineStr">
        <is>
          <t>Central</t>
        </is>
      </c>
      <c r="D1056" t="inlineStr">
        <is>
          <t>Nagpur</t>
        </is>
      </c>
      <c r="E1056" t="inlineStr">
        <is>
          <t>Corporate</t>
        </is>
      </c>
      <c r="F1056" t="inlineStr">
        <is>
          <t>Direct Sales</t>
        </is>
      </c>
      <c r="G1056" t="inlineStr">
        <is>
          <t>Furniture</t>
        </is>
      </c>
      <c r="H1056" t="inlineStr">
        <is>
          <t>Bookshelf</t>
        </is>
      </c>
      <c r="I1056" t="n">
        <v>2</v>
      </c>
      <c r="J1056" s="12" t="n">
        <v>5408.97</v>
      </c>
      <c r="K1056" s="13" t="n">
        <v>0.05</v>
      </c>
      <c r="L1056" s="12" t="n">
        <v>10277.04</v>
      </c>
      <c r="M1056" s="12" t="n">
        <v>7897.1</v>
      </c>
      <c r="N1056" s="12" t="n">
        <v>2379.94</v>
      </c>
      <c r="O1056" t="inlineStr">
        <is>
          <t>UPI</t>
        </is>
      </c>
      <c r="P1056" t="inlineStr">
        <is>
          <t>Aarav Sharma</t>
        </is>
      </c>
      <c r="Q1056" t="inlineStr">
        <is>
          <t>CUST-0110</t>
        </is>
      </c>
      <c r="R1056" t="n">
        <v>3</v>
      </c>
      <c r="S1056" t="inlineStr">
        <is>
          <t>No</t>
        </is>
      </c>
    </row>
    <row r="1057">
      <c r="A1057" t="inlineStr">
        <is>
          <t>ORD-2510-01056</t>
        </is>
      </c>
      <c r="B1057" s="11" t="n">
        <v>45958</v>
      </c>
      <c r="C1057" t="inlineStr">
        <is>
          <t>East</t>
        </is>
      </c>
      <c r="D1057" t="inlineStr">
        <is>
          <t>Bhubaneswar</t>
        </is>
      </c>
      <c r="E1057" t="inlineStr">
        <is>
          <t>Small Business</t>
        </is>
      </c>
      <c r="F1057" t="inlineStr">
        <is>
          <t>Online</t>
        </is>
      </c>
      <c r="G1057" t="inlineStr">
        <is>
          <t>Technology</t>
        </is>
      </c>
      <c r="H1057" t="inlineStr">
        <is>
          <t>Headphones</t>
        </is>
      </c>
      <c r="I1057" t="n">
        <v>2</v>
      </c>
      <c r="J1057" s="12" t="n">
        <v>3069.76</v>
      </c>
      <c r="K1057" s="13" t="n">
        <v>0.05</v>
      </c>
      <c r="L1057" s="12" t="n">
        <v>5832.54</v>
      </c>
      <c r="M1057" s="12" t="n">
        <v>4543.24</v>
      </c>
      <c r="N1057" s="12" t="n">
        <v>1289.3</v>
      </c>
      <c r="O1057" t="inlineStr">
        <is>
          <t>Net Banking</t>
        </is>
      </c>
      <c r="P1057" t="inlineStr">
        <is>
          <t>Tara Kapoor</t>
        </is>
      </c>
      <c r="Q1057" t="inlineStr">
        <is>
          <t>CUST-0088</t>
        </is>
      </c>
      <c r="R1057" t="n">
        <v>5</v>
      </c>
      <c r="S1057" t="inlineStr">
        <is>
          <t>No</t>
        </is>
      </c>
    </row>
    <row r="1058">
      <c r="A1058" t="inlineStr">
        <is>
          <t>ORD-2503-01057</t>
        </is>
      </c>
      <c r="B1058" s="11" t="n">
        <v>45741</v>
      </c>
      <c r="C1058" t="inlineStr">
        <is>
          <t>North</t>
        </is>
      </c>
      <c r="D1058" t="inlineStr">
        <is>
          <t>Chandigarh</t>
        </is>
      </c>
      <c r="E1058" t="inlineStr">
        <is>
          <t>Small Business</t>
        </is>
      </c>
      <c r="F1058" t="inlineStr">
        <is>
          <t>Retail Store</t>
        </is>
      </c>
      <c r="G1058" t="inlineStr">
        <is>
          <t>Furniture</t>
        </is>
      </c>
      <c r="H1058" t="inlineStr">
        <is>
          <t>Office Chair</t>
        </is>
      </c>
      <c r="I1058" t="n">
        <v>5</v>
      </c>
      <c r="J1058" s="12" t="n">
        <v>7666.89</v>
      </c>
      <c r="K1058" s="13" t="n">
        <v>0.1</v>
      </c>
      <c r="L1058" s="12" t="n">
        <v>34501.01</v>
      </c>
      <c r="M1058" s="12" t="n">
        <v>26450.77</v>
      </c>
      <c r="N1058" s="12" t="n">
        <v>8050.24</v>
      </c>
      <c r="O1058" t="inlineStr">
        <is>
          <t>Debit Card</t>
        </is>
      </c>
      <c r="P1058" t="inlineStr">
        <is>
          <t>Rohan Verma</t>
        </is>
      </c>
      <c r="Q1058" t="inlineStr">
        <is>
          <t>CUST-0478</t>
        </is>
      </c>
      <c r="R1058" t="n">
        <v>4</v>
      </c>
      <c r="S1058" t="inlineStr">
        <is>
          <t>Yes</t>
        </is>
      </c>
    </row>
    <row r="1059">
      <c r="A1059" t="inlineStr">
        <is>
          <t>ORD-2401-01058</t>
        </is>
      </c>
      <c r="B1059" s="11" t="n">
        <v>45309</v>
      </c>
      <c r="C1059" t="inlineStr">
        <is>
          <t>East</t>
        </is>
      </c>
      <c r="D1059" t="inlineStr">
        <is>
          <t>Patna</t>
        </is>
      </c>
      <c r="E1059" t="inlineStr">
        <is>
          <t>Consumer</t>
        </is>
      </c>
      <c r="F1059" t="inlineStr">
        <is>
          <t>Online</t>
        </is>
      </c>
      <c r="G1059" t="inlineStr">
        <is>
          <t>Accessories</t>
        </is>
      </c>
      <c r="H1059" t="inlineStr">
        <is>
          <t>USB Hub</t>
        </is>
      </c>
      <c r="I1059" t="n">
        <v>12</v>
      </c>
      <c r="J1059" s="12" t="n">
        <v>1295.03</v>
      </c>
      <c r="K1059" s="13" t="n">
        <v>0.1</v>
      </c>
      <c r="L1059" s="12" t="n">
        <v>13986.32</v>
      </c>
      <c r="M1059" s="12" t="n">
        <v>10567.44</v>
      </c>
      <c r="N1059" s="12" t="n">
        <v>3418.88</v>
      </c>
      <c r="O1059" t="inlineStr">
        <is>
          <t>Cash</t>
        </is>
      </c>
      <c r="P1059" t="inlineStr">
        <is>
          <t>Meera Joshi</t>
        </is>
      </c>
      <c r="Q1059" t="inlineStr">
        <is>
          <t>CUST-0248</t>
        </is>
      </c>
      <c r="R1059" t="n">
        <v>4</v>
      </c>
      <c r="S1059" t="inlineStr">
        <is>
          <t>Yes</t>
        </is>
      </c>
    </row>
    <row r="1060">
      <c r="A1060" t="inlineStr">
        <is>
          <t>ORD-2506-01059</t>
        </is>
      </c>
      <c r="B1060" s="11" t="n">
        <v>45833</v>
      </c>
      <c r="C1060" t="inlineStr">
        <is>
          <t>Central</t>
        </is>
      </c>
      <c r="D1060" t="inlineStr">
        <is>
          <t>Raipur</t>
        </is>
      </c>
      <c r="E1060" t="inlineStr">
        <is>
          <t>Consumer</t>
        </is>
      </c>
      <c r="F1060" t="inlineStr">
        <is>
          <t>Direct Sales</t>
        </is>
      </c>
      <c r="G1060" t="inlineStr">
        <is>
          <t>Furniture</t>
        </is>
      </c>
      <c r="H1060" t="inlineStr">
        <is>
          <t>Office Chair</t>
        </is>
      </c>
      <c r="I1060" t="n">
        <v>4</v>
      </c>
      <c r="J1060" s="12" t="n">
        <v>7802.59</v>
      </c>
      <c r="K1060" s="13" t="n">
        <v>0.15</v>
      </c>
      <c r="L1060" s="12" t="n">
        <v>26528.81</v>
      </c>
      <c r="M1060" s="12" t="n">
        <v>21535.15</v>
      </c>
      <c r="N1060" s="12" t="n">
        <v>4993.66</v>
      </c>
      <c r="O1060" t="inlineStr">
        <is>
          <t>Cash</t>
        </is>
      </c>
      <c r="P1060" t="inlineStr">
        <is>
          <t>Ishaan Mehta</t>
        </is>
      </c>
      <c r="Q1060" t="inlineStr">
        <is>
          <t>CUST-0835</t>
        </is>
      </c>
      <c r="R1060" t="n">
        <v>6</v>
      </c>
      <c r="S1060" t="inlineStr">
        <is>
          <t>No</t>
        </is>
      </c>
    </row>
    <row r="1061">
      <c r="A1061" t="inlineStr">
        <is>
          <t>ORD-2407-01060</t>
        </is>
      </c>
      <c r="B1061" s="11" t="n">
        <v>45500</v>
      </c>
      <c r="C1061" t="inlineStr">
        <is>
          <t>East</t>
        </is>
      </c>
      <c r="D1061" t="inlineStr">
        <is>
          <t>Patna</t>
        </is>
      </c>
      <c r="E1061" t="inlineStr">
        <is>
          <t>Consumer</t>
        </is>
      </c>
      <c r="F1061" t="inlineStr">
        <is>
          <t>Online</t>
        </is>
      </c>
      <c r="G1061" t="inlineStr">
        <is>
          <t>Furniture</t>
        </is>
      </c>
      <c r="H1061" t="inlineStr">
        <is>
          <t>Office Chair</t>
        </is>
      </c>
      <c r="I1061" t="n">
        <v>1</v>
      </c>
      <c r="J1061" s="12" t="n">
        <v>7087.2</v>
      </c>
      <c r="K1061" s="13" t="n">
        <v>0</v>
      </c>
      <c r="L1061" s="12" t="n">
        <v>7087.2</v>
      </c>
      <c r="M1061" s="12" t="n">
        <v>4890.17</v>
      </c>
      <c r="N1061" s="12" t="n">
        <v>2197.03</v>
      </c>
      <c r="O1061" t="inlineStr">
        <is>
          <t>Credit Card</t>
        </is>
      </c>
      <c r="P1061" t="inlineStr">
        <is>
          <t>Rohan Verma</t>
        </is>
      </c>
      <c r="Q1061" t="inlineStr">
        <is>
          <t>CUST-0804</t>
        </is>
      </c>
      <c r="R1061" t="n">
        <v>3</v>
      </c>
      <c r="S1061" t="inlineStr">
        <is>
          <t>No</t>
        </is>
      </c>
    </row>
    <row r="1062">
      <c r="A1062" t="inlineStr">
        <is>
          <t>ORD-2406-01061</t>
        </is>
      </c>
      <c r="B1062" s="11" t="n">
        <v>45459</v>
      </c>
      <c r="C1062" t="inlineStr">
        <is>
          <t>North</t>
        </is>
      </c>
      <c r="D1062" t="inlineStr">
        <is>
          <t>Lucknow</t>
        </is>
      </c>
      <c r="E1062" t="inlineStr">
        <is>
          <t>Corporate</t>
        </is>
      </c>
      <c r="F1062" t="inlineStr">
        <is>
          <t>Direct Sales</t>
        </is>
      </c>
      <c r="G1062" t="inlineStr">
        <is>
          <t>Technology</t>
        </is>
      </c>
      <c r="H1062" t="inlineStr">
        <is>
          <t>Headphones</t>
        </is>
      </c>
      <c r="I1062" t="n">
        <v>1</v>
      </c>
      <c r="J1062" s="12" t="n">
        <v>3123.82</v>
      </c>
      <c r="K1062" s="13" t="n">
        <v>0.15</v>
      </c>
      <c r="L1062" s="12" t="n">
        <v>2655.25</v>
      </c>
      <c r="M1062" s="12" t="n">
        <v>2311.63</v>
      </c>
      <c r="N1062" s="12" t="n">
        <v>343.62</v>
      </c>
      <c r="O1062" t="inlineStr">
        <is>
          <t>Credit Card</t>
        </is>
      </c>
      <c r="P1062" t="inlineStr">
        <is>
          <t>Sara Khan</t>
        </is>
      </c>
      <c r="Q1062" t="inlineStr">
        <is>
          <t>CUST-0273</t>
        </is>
      </c>
      <c r="R1062" t="n">
        <v>6</v>
      </c>
      <c r="S1062" t="inlineStr">
        <is>
          <t>No</t>
        </is>
      </c>
    </row>
    <row r="1063">
      <c r="A1063" t="inlineStr">
        <is>
          <t>ORD-2512-01062</t>
        </is>
      </c>
      <c r="B1063" s="11" t="n">
        <v>46011</v>
      </c>
      <c r="C1063" t="inlineStr">
        <is>
          <t>North</t>
        </is>
      </c>
      <c r="D1063" t="inlineStr">
        <is>
          <t>Delhi</t>
        </is>
      </c>
      <c r="E1063" t="inlineStr">
        <is>
          <t>Corporate</t>
        </is>
      </c>
      <c r="F1063" t="inlineStr">
        <is>
          <t>Partner</t>
        </is>
      </c>
      <c r="G1063" t="inlineStr">
        <is>
          <t>Office Supplies</t>
        </is>
      </c>
      <c r="H1063" t="inlineStr">
        <is>
          <t>Paper Ream</t>
        </is>
      </c>
      <c r="I1063" t="n">
        <v>3</v>
      </c>
      <c r="J1063" s="12" t="n">
        <v>479.7</v>
      </c>
      <c r="K1063" s="13" t="n">
        <v>0</v>
      </c>
      <c r="L1063" s="12" t="n">
        <v>1439.1</v>
      </c>
      <c r="M1063" s="12" t="n">
        <v>1079.32</v>
      </c>
      <c r="N1063" s="12" t="n">
        <v>359.78</v>
      </c>
      <c r="O1063" t="inlineStr">
        <is>
          <t>Cash</t>
        </is>
      </c>
      <c r="P1063" t="inlineStr">
        <is>
          <t>Sara Khan</t>
        </is>
      </c>
      <c r="Q1063" t="inlineStr">
        <is>
          <t>CUST-0546</t>
        </is>
      </c>
      <c r="R1063" t="n">
        <v>1</v>
      </c>
      <c r="S1063" t="inlineStr">
        <is>
          <t>No</t>
        </is>
      </c>
    </row>
    <row r="1064">
      <c r="A1064" t="inlineStr">
        <is>
          <t>ORD-2507-01063</t>
        </is>
      </c>
      <c r="B1064" s="11" t="n">
        <v>45843</v>
      </c>
      <c r="C1064" t="inlineStr">
        <is>
          <t>West</t>
        </is>
      </c>
      <c r="D1064" t="inlineStr">
        <is>
          <t>Surat</t>
        </is>
      </c>
      <c r="E1064" t="inlineStr">
        <is>
          <t>Small Business</t>
        </is>
      </c>
      <c r="F1064" t="inlineStr">
        <is>
          <t>Direct Sales</t>
        </is>
      </c>
      <c r="G1064" t="inlineStr">
        <is>
          <t>Accessories</t>
        </is>
      </c>
      <c r="H1064" t="inlineStr">
        <is>
          <t>USB Hub</t>
        </is>
      </c>
      <c r="I1064" t="n">
        <v>5</v>
      </c>
      <c r="J1064" s="12" t="n">
        <v>1130.21</v>
      </c>
      <c r="K1064" s="13" t="n">
        <v>0</v>
      </c>
      <c r="L1064" s="12" t="n">
        <v>5651.05</v>
      </c>
      <c r="M1064" s="12" t="n">
        <v>3842.71</v>
      </c>
      <c r="N1064" s="12" t="n">
        <v>1808.34</v>
      </c>
      <c r="O1064" t="inlineStr">
        <is>
          <t>Net Banking</t>
        </is>
      </c>
      <c r="P1064" t="inlineStr">
        <is>
          <t>Aarav Sharma</t>
        </is>
      </c>
      <c r="Q1064" t="inlineStr">
        <is>
          <t>CUST-0169</t>
        </is>
      </c>
      <c r="R1064" t="n">
        <v>4</v>
      </c>
      <c r="S1064" t="inlineStr">
        <is>
          <t>No</t>
        </is>
      </c>
    </row>
    <row r="1065">
      <c r="A1065" t="inlineStr">
        <is>
          <t>ORD-2507-01064</t>
        </is>
      </c>
      <c r="B1065" s="11" t="n">
        <v>45856</v>
      </c>
      <c r="C1065" t="inlineStr">
        <is>
          <t>West</t>
        </is>
      </c>
      <c r="D1065" t="inlineStr">
        <is>
          <t>Mumbai</t>
        </is>
      </c>
      <c r="E1065" t="inlineStr">
        <is>
          <t>Corporate</t>
        </is>
      </c>
      <c r="F1065" t="inlineStr">
        <is>
          <t>Online</t>
        </is>
      </c>
      <c r="G1065" t="inlineStr">
        <is>
          <t>Office Supplies</t>
        </is>
      </c>
      <c r="H1065" t="inlineStr">
        <is>
          <t>Pen Box</t>
        </is>
      </c>
      <c r="I1065" t="n">
        <v>5</v>
      </c>
      <c r="J1065" s="12" t="n">
        <v>210.73</v>
      </c>
      <c r="K1065" s="13" t="n">
        <v>0.15</v>
      </c>
      <c r="L1065" s="12" t="n">
        <v>895.6</v>
      </c>
      <c r="M1065" s="12" t="n">
        <v>642.73</v>
      </c>
      <c r="N1065" s="12" t="n">
        <v>252.87</v>
      </c>
      <c r="O1065" t="inlineStr">
        <is>
          <t>Debit Card</t>
        </is>
      </c>
      <c r="P1065" t="inlineStr">
        <is>
          <t>Kabir Singh</t>
        </is>
      </c>
      <c r="Q1065" t="inlineStr">
        <is>
          <t>CUST-0902</t>
        </is>
      </c>
      <c r="R1065" t="n">
        <v>4</v>
      </c>
      <c r="S1065" t="inlineStr">
        <is>
          <t>No</t>
        </is>
      </c>
    </row>
    <row r="1066">
      <c r="A1066" t="inlineStr">
        <is>
          <t>ORD-2401-01065</t>
        </is>
      </c>
      <c r="B1066" s="11" t="n">
        <v>45319</v>
      </c>
      <c r="C1066" t="inlineStr">
        <is>
          <t>Central</t>
        </is>
      </c>
      <c r="D1066" t="inlineStr">
        <is>
          <t>Raipur</t>
        </is>
      </c>
      <c r="E1066" t="inlineStr">
        <is>
          <t>Consumer</t>
        </is>
      </c>
      <c r="F1066" t="inlineStr">
        <is>
          <t>Retail Store</t>
        </is>
      </c>
      <c r="G1066" t="inlineStr">
        <is>
          <t>Technology</t>
        </is>
      </c>
      <c r="H1066" t="inlineStr">
        <is>
          <t>Tablet</t>
        </is>
      </c>
      <c r="I1066" t="n">
        <v>1</v>
      </c>
      <c r="J1066" s="12" t="n">
        <v>21907.23</v>
      </c>
      <c r="K1066" s="13" t="n">
        <v>0.1</v>
      </c>
      <c r="L1066" s="12" t="n">
        <v>19716.51</v>
      </c>
      <c r="M1066" s="12" t="n">
        <v>18183</v>
      </c>
      <c r="N1066" s="12" t="n">
        <v>1533.51</v>
      </c>
      <c r="O1066" t="inlineStr">
        <is>
          <t>Net Banking</t>
        </is>
      </c>
      <c r="P1066" t="inlineStr">
        <is>
          <t>Tara Kapoor</t>
        </is>
      </c>
      <c r="Q1066" t="inlineStr">
        <is>
          <t>CUST-0376</t>
        </is>
      </c>
      <c r="R1066" t="n">
        <v>2</v>
      </c>
      <c r="S1066" t="inlineStr">
        <is>
          <t>No</t>
        </is>
      </c>
    </row>
    <row r="1067">
      <c r="A1067" t="inlineStr">
        <is>
          <t>ORD-2410-01066</t>
        </is>
      </c>
      <c r="B1067" s="11" t="n">
        <v>45592</v>
      </c>
      <c r="C1067" t="inlineStr">
        <is>
          <t>South</t>
        </is>
      </c>
      <c r="D1067" t="inlineStr">
        <is>
          <t>Kochi</t>
        </is>
      </c>
      <c r="E1067" t="inlineStr">
        <is>
          <t>Education</t>
        </is>
      </c>
      <c r="F1067" t="inlineStr">
        <is>
          <t>Direct Sales</t>
        </is>
      </c>
      <c r="G1067" t="inlineStr">
        <is>
          <t>Technology</t>
        </is>
      </c>
      <c r="H1067" t="inlineStr">
        <is>
          <t>Monitor</t>
        </is>
      </c>
      <c r="I1067" t="n">
        <v>4</v>
      </c>
      <c r="J1067" s="12" t="n">
        <v>13409.81</v>
      </c>
      <c r="K1067" s="13" t="n">
        <v>0.15</v>
      </c>
      <c r="L1067" s="12" t="n">
        <v>45593.35</v>
      </c>
      <c r="M1067" s="12" t="n">
        <v>42911.39</v>
      </c>
      <c r="N1067" s="12" t="n">
        <v>2681.96</v>
      </c>
      <c r="O1067" t="inlineStr">
        <is>
          <t>UPI</t>
        </is>
      </c>
      <c r="P1067" t="inlineStr">
        <is>
          <t>Anaya Rao</t>
        </is>
      </c>
      <c r="Q1067" t="inlineStr">
        <is>
          <t>CUST-0285</t>
        </is>
      </c>
      <c r="R1067" t="n">
        <v>5</v>
      </c>
      <c r="S1067" t="inlineStr">
        <is>
          <t>No</t>
        </is>
      </c>
    </row>
    <row r="1068">
      <c r="A1068" t="inlineStr">
        <is>
          <t>ORD-2403-01067</t>
        </is>
      </c>
      <c r="B1068" s="11" t="n">
        <v>45366</v>
      </c>
      <c r="C1068" t="inlineStr">
        <is>
          <t>West</t>
        </is>
      </c>
      <c r="D1068" t="inlineStr">
        <is>
          <t>Ahmedabad</t>
        </is>
      </c>
      <c r="E1068" t="inlineStr">
        <is>
          <t>Small Business</t>
        </is>
      </c>
      <c r="F1068" t="inlineStr">
        <is>
          <t>Online</t>
        </is>
      </c>
      <c r="G1068" t="inlineStr">
        <is>
          <t>Furniture</t>
        </is>
      </c>
      <c r="H1068" t="inlineStr">
        <is>
          <t>Office Chair</t>
        </is>
      </c>
      <c r="I1068" t="n">
        <v>2</v>
      </c>
      <c r="J1068" s="12" t="n">
        <v>6911.86</v>
      </c>
      <c r="K1068" s="13" t="n">
        <v>0</v>
      </c>
      <c r="L1068" s="12" t="n">
        <v>13823.72</v>
      </c>
      <c r="M1068" s="12" t="n">
        <v>9538.370000000001</v>
      </c>
      <c r="N1068" s="12" t="n">
        <v>4285.35</v>
      </c>
      <c r="O1068" t="inlineStr">
        <is>
          <t>Debit Card</t>
        </is>
      </c>
      <c r="P1068" t="inlineStr">
        <is>
          <t>Tara Kapoor</t>
        </is>
      </c>
      <c r="Q1068" t="inlineStr">
        <is>
          <t>CUST-0462</t>
        </is>
      </c>
      <c r="R1068" t="n">
        <v>2</v>
      </c>
      <c r="S1068" t="inlineStr">
        <is>
          <t>No</t>
        </is>
      </c>
    </row>
    <row r="1069">
      <c r="A1069" t="inlineStr">
        <is>
          <t>ORD-2504-01068</t>
        </is>
      </c>
      <c r="B1069" s="11" t="n">
        <v>45756</v>
      </c>
      <c r="C1069" t="inlineStr">
        <is>
          <t>South</t>
        </is>
      </c>
      <c r="D1069" t="inlineStr">
        <is>
          <t>Hyderabad</t>
        </is>
      </c>
      <c r="E1069" t="inlineStr">
        <is>
          <t>Consumer</t>
        </is>
      </c>
      <c r="F1069" t="inlineStr">
        <is>
          <t>Online</t>
        </is>
      </c>
      <c r="G1069" t="inlineStr">
        <is>
          <t>Furniture</t>
        </is>
      </c>
      <c r="H1069" t="inlineStr">
        <is>
          <t>Desk</t>
        </is>
      </c>
      <c r="I1069" t="n">
        <v>6</v>
      </c>
      <c r="J1069" s="12" t="n">
        <v>12412.15</v>
      </c>
      <c r="K1069" s="13" t="n">
        <v>0</v>
      </c>
      <c r="L1069" s="12" t="n">
        <v>74472.89999999999</v>
      </c>
      <c r="M1069" s="12" t="n">
        <v>55854.67</v>
      </c>
      <c r="N1069" s="12" t="n">
        <v>18618.23</v>
      </c>
      <c r="O1069" t="inlineStr">
        <is>
          <t>UPI</t>
        </is>
      </c>
      <c r="P1069" t="inlineStr">
        <is>
          <t>Meera Joshi</t>
        </is>
      </c>
      <c r="Q1069" t="inlineStr">
        <is>
          <t>CUST-0655</t>
        </is>
      </c>
      <c r="R1069" t="n">
        <v>3</v>
      </c>
      <c r="S1069" t="inlineStr">
        <is>
          <t>No</t>
        </is>
      </c>
    </row>
    <row r="1070">
      <c r="A1070" t="inlineStr">
        <is>
          <t>ORD-2406-01069</t>
        </is>
      </c>
      <c r="B1070" s="11" t="n">
        <v>45464</v>
      </c>
      <c r="C1070" t="inlineStr">
        <is>
          <t>East</t>
        </is>
      </c>
      <c r="D1070" t="inlineStr">
        <is>
          <t>Patna</t>
        </is>
      </c>
      <c r="E1070" t="inlineStr">
        <is>
          <t>Small Business</t>
        </is>
      </c>
      <c r="F1070" t="inlineStr">
        <is>
          <t>Direct Sales</t>
        </is>
      </c>
      <c r="G1070" t="inlineStr">
        <is>
          <t>Office Supplies</t>
        </is>
      </c>
      <c r="H1070" t="inlineStr">
        <is>
          <t>Notebook Pack</t>
        </is>
      </c>
      <c r="I1070" t="n">
        <v>3</v>
      </c>
      <c r="J1070" s="12" t="n">
        <v>429.24</v>
      </c>
      <c r="K1070" s="13" t="n">
        <v>0.25</v>
      </c>
      <c r="L1070" s="12" t="n">
        <v>965.79</v>
      </c>
      <c r="M1070" s="12" t="n">
        <v>824.14</v>
      </c>
      <c r="N1070" s="12" t="n">
        <v>141.65</v>
      </c>
      <c r="O1070" t="inlineStr">
        <is>
          <t>Cash</t>
        </is>
      </c>
      <c r="P1070" t="inlineStr">
        <is>
          <t>Ishaan Mehta</t>
        </is>
      </c>
      <c r="Q1070" t="inlineStr">
        <is>
          <t>CUST-0018</t>
        </is>
      </c>
      <c r="R1070" t="n">
        <v>8</v>
      </c>
      <c r="S1070" t="inlineStr">
        <is>
          <t>No</t>
        </is>
      </c>
    </row>
    <row r="1071">
      <c r="A1071" t="inlineStr">
        <is>
          <t>ORD-2402-01070</t>
        </is>
      </c>
      <c r="B1071" s="11" t="n">
        <v>45335</v>
      </c>
      <c r="C1071" t="inlineStr">
        <is>
          <t>East</t>
        </is>
      </c>
      <c r="D1071" t="inlineStr">
        <is>
          <t>Bhubaneswar</t>
        </is>
      </c>
      <c r="E1071" t="inlineStr">
        <is>
          <t>Education</t>
        </is>
      </c>
      <c r="F1071" t="inlineStr">
        <is>
          <t>Direct Sales</t>
        </is>
      </c>
      <c r="G1071" t="inlineStr">
        <is>
          <t>Accessories</t>
        </is>
      </c>
      <c r="H1071" t="inlineStr">
        <is>
          <t>Webcam</t>
        </is>
      </c>
      <c r="I1071" t="n">
        <v>10</v>
      </c>
      <c r="J1071" s="12" t="n">
        <v>3319.85</v>
      </c>
      <c r="K1071" s="13" t="n">
        <v>0</v>
      </c>
      <c r="L1071" s="12" t="n">
        <v>33198.5</v>
      </c>
      <c r="M1071" s="12" t="n">
        <v>25230.86</v>
      </c>
      <c r="N1071" s="12" t="n">
        <v>7967.64</v>
      </c>
      <c r="O1071" t="inlineStr">
        <is>
          <t>Cash</t>
        </is>
      </c>
      <c r="P1071" t="inlineStr">
        <is>
          <t>Sara Khan</t>
        </is>
      </c>
      <c r="Q1071" t="inlineStr">
        <is>
          <t>CUST-0151</t>
        </is>
      </c>
      <c r="R1071" t="n">
        <v>6</v>
      </c>
      <c r="S1071" t="inlineStr">
        <is>
          <t>Yes</t>
        </is>
      </c>
    </row>
    <row r="1072">
      <c r="A1072" t="inlineStr">
        <is>
          <t>ORD-2505-01071</t>
        </is>
      </c>
      <c r="B1072" s="11" t="n">
        <v>45789</v>
      </c>
      <c r="C1072" t="inlineStr">
        <is>
          <t>West</t>
        </is>
      </c>
      <c r="D1072" t="inlineStr">
        <is>
          <t>Pune</t>
        </is>
      </c>
      <c r="E1072" t="inlineStr">
        <is>
          <t>Small Business</t>
        </is>
      </c>
      <c r="F1072" t="inlineStr">
        <is>
          <t>Direct Sales</t>
        </is>
      </c>
      <c r="G1072" t="inlineStr">
        <is>
          <t>Accessories</t>
        </is>
      </c>
      <c r="H1072" t="inlineStr">
        <is>
          <t>Laptop Stand</t>
        </is>
      </c>
      <c r="I1072" t="n">
        <v>3</v>
      </c>
      <c r="J1072" s="12" t="n">
        <v>1788.55</v>
      </c>
      <c r="K1072" s="13" t="n">
        <v>0.1</v>
      </c>
      <c r="L1072" s="12" t="n">
        <v>4829.09</v>
      </c>
      <c r="M1072" s="12" t="n">
        <v>3755.95</v>
      </c>
      <c r="N1072" s="12" t="n">
        <v>1073.14</v>
      </c>
      <c r="O1072" t="inlineStr">
        <is>
          <t>Credit Card</t>
        </is>
      </c>
      <c r="P1072" t="inlineStr">
        <is>
          <t>Diya Patel</t>
        </is>
      </c>
      <c r="Q1072" t="inlineStr">
        <is>
          <t>CUST-0747</t>
        </is>
      </c>
      <c r="R1072" t="n">
        <v>3</v>
      </c>
      <c r="S1072" t="inlineStr">
        <is>
          <t>No</t>
        </is>
      </c>
    </row>
    <row r="1073">
      <c r="A1073" t="inlineStr">
        <is>
          <t>ORD-2506-01072</t>
        </is>
      </c>
      <c r="B1073" s="11" t="n">
        <v>45826</v>
      </c>
      <c r="C1073" t="inlineStr">
        <is>
          <t>South</t>
        </is>
      </c>
      <c r="D1073" t="inlineStr">
        <is>
          <t>Chennai</t>
        </is>
      </c>
      <c r="E1073" t="inlineStr">
        <is>
          <t>Education</t>
        </is>
      </c>
      <c r="F1073" t="inlineStr">
        <is>
          <t>Retail Store</t>
        </is>
      </c>
      <c r="G1073" t="inlineStr">
        <is>
          <t>Furniture</t>
        </is>
      </c>
      <c r="H1073" t="inlineStr">
        <is>
          <t>Office Chair</t>
        </is>
      </c>
      <c r="I1073" t="n">
        <v>5</v>
      </c>
      <c r="J1073" s="12" t="n">
        <v>7708.88</v>
      </c>
      <c r="K1073" s="13" t="n">
        <v>0.2</v>
      </c>
      <c r="L1073" s="12" t="n">
        <v>30835.52</v>
      </c>
      <c r="M1073" s="12" t="n">
        <v>26595.64</v>
      </c>
      <c r="N1073" s="12" t="n">
        <v>4239.88</v>
      </c>
      <c r="O1073" t="inlineStr">
        <is>
          <t>UPI</t>
        </is>
      </c>
      <c r="P1073" t="inlineStr">
        <is>
          <t>Rohan Verma</t>
        </is>
      </c>
      <c r="Q1073" t="inlineStr">
        <is>
          <t>CUST-0192</t>
        </is>
      </c>
      <c r="R1073" t="n">
        <v>2</v>
      </c>
      <c r="S1073" t="inlineStr">
        <is>
          <t>Yes</t>
        </is>
      </c>
    </row>
    <row r="1074">
      <c r="A1074" t="inlineStr">
        <is>
          <t>ORD-2410-01073</t>
        </is>
      </c>
      <c r="B1074" s="11" t="n">
        <v>45578</v>
      </c>
      <c r="C1074" t="inlineStr">
        <is>
          <t>North</t>
        </is>
      </c>
      <c r="D1074" t="inlineStr">
        <is>
          <t>Jaipur</t>
        </is>
      </c>
      <c r="E1074" t="inlineStr">
        <is>
          <t>Corporate</t>
        </is>
      </c>
      <c r="F1074" t="inlineStr">
        <is>
          <t>Partner</t>
        </is>
      </c>
      <c r="G1074" t="inlineStr">
        <is>
          <t>Technology</t>
        </is>
      </c>
      <c r="H1074" t="inlineStr">
        <is>
          <t>Tablet</t>
        </is>
      </c>
      <c r="I1074" t="n">
        <v>3</v>
      </c>
      <c r="J1074" s="12" t="n">
        <v>20027.5</v>
      </c>
      <c r="K1074" s="13" t="n">
        <v>0.1</v>
      </c>
      <c r="L1074" s="12" t="n">
        <v>54074.25</v>
      </c>
      <c r="M1074" s="12" t="n">
        <v>49868.47</v>
      </c>
      <c r="N1074" s="12" t="n">
        <v>4205.78</v>
      </c>
      <c r="O1074" t="inlineStr">
        <is>
          <t>Debit Card</t>
        </is>
      </c>
      <c r="P1074" t="inlineStr">
        <is>
          <t>Kabir Singh</t>
        </is>
      </c>
      <c r="Q1074" t="inlineStr">
        <is>
          <t>CUST-0316</t>
        </is>
      </c>
      <c r="R1074" t="n">
        <v>1</v>
      </c>
      <c r="S1074" t="inlineStr">
        <is>
          <t>Yes</t>
        </is>
      </c>
    </row>
    <row r="1075">
      <c r="A1075" t="inlineStr">
        <is>
          <t>ORD-2504-01074</t>
        </is>
      </c>
      <c r="B1075" s="11" t="n">
        <v>45754</v>
      </c>
      <c r="C1075" t="inlineStr">
        <is>
          <t>South</t>
        </is>
      </c>
      <c r="D1075" t="inlineStr">
        <is>
          <t>Hyderabad</t>
        </is>
      </c>
      <c r="E1075" t="inlineStr">
        <is>
          <t>Small Business</t>
        </is>
      </c>
      <c r="F1075" t="inlineStr">
        <is>
          <t>Partner</t>
        </is>
      </c>
      <c r="G1075" t="inlineStr">
        <is>
          <t>Technology</t>
        </is>
      </c>
      <c r="H1075" t="inlineStr">
        <is>
          <t>Monitor</t>
        </is>
      </c>
      <c r="I1075" t="n">
        <v>8</v>
      </c>
      <c r="J1075" s="12" t="n">
        <v>14977.64</v>
      </c>
      <c r="K1075" s="13" t="n">
        <v>0.2</v>
      </c>
      <c r="L1075" s="12" t="n">
        <v>95856.89999999999</v>
      </c>
      <c r="M1075" s="12" t="n">
        <v>95856.89999999999</v>
      </c>
      <c r="N1075" s="12" t="n">
        <v>0</v>
      </c>
      <c r="O1075" t="inlineStr">
        <is>
          <t>Cash</t>
        </is>
      </c>
      <c r="P1075" t="inlineStr">
        <is>
          <t>Aarav Sharma</t>
        </is>
      </c>
      <c r="Q1075" t="inlineStr">
        <is>
          <t>CUST-0446</t>
        </is>
      </c>
      <c r="R1075" t="n">
        <v>3</v>
      </c>
      <c r="S1075" t="inlineStr">
        <is>
          <t>No</t>
        </is>
      </c>
    </row>
    <row r="1076">
      <c r="A1076" t="inlineStr">
        <is>
          <t>ORD-2506-01075</t>
        </is>
      </c>
      <c r="B1076" s="11" t="n">
        <v>45838</v>
      </c>
      <c r="C1076" t="inlineStr">
        <is>
          <t>West</t>
        </is>
      </c>
      <c r="D1076" t="inlineStr">
        <is>
          <t>Mumbai</t>
        </is>
      </c>
      <c r="E1076" t="inlineStr">
        <is>
          <t>Small Business</t>
        </is>
      </c>
      <c r="F1076" t="inlineStr">
        <is>
          <t>Direct Sales</t>
        </is>
      </c>
      <c r="G1076" t="inlineStr">
        <is>
          <t>Technology</t>
        </is>
      </c>
      <c r="H1076" t="inlineStr">
        <is>
          <t>Laptop</t>
        </is>
      </c>
      <c r="I1076" t="n">
        <v>5</v>
      </c>
      <c r="J1076" s="12" t="n">
        <v>49045.27</v>
      </c>
      <c r="K1076" s="13" t="n">
        <v>0.05</v>
      </c>
      <c r="L1076" s="12" t="n">
        <v>232965.03</v>
      </c>
      <c r="M1076" s="12" t="n">
        <v>210894.66</v>
      </c>
      <c r="N1076" s="12" t="n">
        <v>22070.37</v>
      </c>
      <c r="O1076" t="inlineStr">
        <is>
          <t>Cash</t>
        </is>
      </c>
      <c r="P1076" t="inlineStr">
        <is>
          <t>Diya Patel</t>
        </is>
      </c>
      <c r="Q1076" t="inlineStr">
        <is>
          <t>CUST-0035</t>
        </is>
      </c>
      <c r="R1076" t="n">
        <v>1</v>
      </c>
      <c r="S1076" t="inlineStr">
        <is>
          <t>No</t>
        </is>
      </c>
    </row>
    <row r="1077">
      <c r="A1077" t="inlineStr">
        <is>
          <t>ORD-2507-01076</t>
        </is>
      </c>
      <c r="B1077" s="11" t="n">
        <v>45865</v>
      </c>
      <c r="C1077" t="inlineStr">
        <is>
          <t>Central</t>
        </is>
      </c>
      <c r="D1077" t="inlineStr">
        <is>
          <t>Nagpur</t>
        </is>
      </c>
      <c r="E1077" t="inlineStr">
        <is>
          <t>Corporate</t>
        </is>
      </c>
      <c r="F1077" t="inlineStr">
        <is>
          <t>Retail Store</t>
        </is>
      </c>
      <c r="G1077" t="inlineStr">
        <is>
          <t>Office Supplies</t>
        </is>
      </c>
      <c r="H1077" t="inlineStr">
        <is>
          <t>Paper Ream</t>
        </is>
      </c>
      <c r="I1077" t="n">
        <v>4</v>
      </c>
      <c r="J1077" s="12" t="n">
        <v>514.7</v>
      </c>
      <c r="K1077" s="13" t="n">
        <v>0.15</v>
      </c>
      <c r="L1077" s="12" t="n">
        <v>1749.98</v>
      </c>
      <c r="M1077" s="12" t="n">
        <v>1544.1</v>
      </c>
      <c r="N1077" s="12" t="n">
        <v>205.88</v>
      </c>
      <c r="O1077" t="inlineStr">
        <is>
          <t>Net Banking</t>
        </is>
      </c>
      <c r="P1077" t="inlineStr">
        <is>
          <t>Diya Patel</t>
        </is>
      </c>
      <c r="Q1077" t="inlineStr">
        <is>
          <t>CUST-0927</t>
        </is>
      </c>
      <c r="R1077" t="n">
        <v>4</v>
      </c>
      <c r="S1077" t="inlineStr">
        <is>
          <t>No</t>
        </is>
      </c>
    </row>
    <row r="1078">
      <c r="A1078" t="inlineStr">
        <is>
          <t>ORD-2403-01077</t>
        </is>
      </c>
      <c r="B1078" s="11" t="n">
        <v>45380</v>
      </c>
      <c r="C1078" t="inlineStr">
        <is>
          <t>West</t>
        </is>
      </c>
      <c r="D1078" t="inlineStr">
        <is>
          <t>Pune</t>
        </is>
      </c>
      <c r="E1078" t="inlineStr">
        <is>
          <t>Education</t>
        </is>
      </c>
      <c r="F1078" t="inlineStr">
        <is>
          <t>Direct Sales</t>
        </is>
      </c>
      <c r="G1078" t="inlineStr">
        <is>
          <t>Technology</t>
        </is>
      </c>
      <c r="H1078" t="inlineStr">
        <is>
          <t>Keyboard</t>
        </is>
      </c>
      <c r="I1078" t="n">
        <v>2</v>
      </c>
      <c r="J1078" s="12" t="n">
        <v>1666.28</v>
      </c>
      <c r="K1078" s="13" t="n">
        <v>0.15</v>
      </c>
      <c r="L1078" s="12" t="n">
        <v>2832.68</v>
      </c>
      <c r="M1078" s="12" t="n">
        <v>2366.12</v>
      </c>
      <c r="N1078" s="12" t="n">
        <v>466.56</v>
      </c>
      <c r="O1078" t="inlineStr">
        <is>
          <t>Net Banking</t>
        </is>
      </c>
      <c r="P1078" t="inlineStr">
        <is>
          <t>Tara Kapoor</t>
        </is>
      </c>
      <c r="Q1078" t="inlineStr">
        <is>
          <t>CUST-0159</t>
        </is>
      </c>
      <c r="R1078" t="n">
        <v>7</v>
      </c>
      <c r="S1078" t="inlineStr">
        <is>
          <t>No</t>
        </is>
      </c>
    </row>
    <row r="1079">
      <c r="A1079" t="inlineStr">
        <is>
          <t>ORD-2407-01078</t>
        </is>
      </c>
      <c r="B1079" s="11" t="n">
        <v>45502</v>
      </c>
      <c r="C1079" t="inlineStr">
        <is>
          <t>South</t>
        </is>
      </c>
      <c r="D1079" t="inlineStr">
        <is>
          <t>Kochi</t>
        </is>
      </c>
      <c r="E1079" t="inlineStr">
        <is>
          <t>Corporate</t>
        </is>
      </c>
      <c r="F1079" t="inlineStr">
        <is>
          <t>Online</t>
        </is>
      </c>
      <c r="G1079" t="inlineStr">
        <is>
          <t>Technology</t>
        </is>
      </c>
      <c r="H1079" t="inlineStr">
        <is>
          <t>Headphones</t>
        </is>
      </c>
      <c r="I1079" t="n">
        <v>4</v>
      </c>
      <c r="J1079" s="12" t="n">
        <v>2928.2</v>
      </c>
      <c r="K1079" s="13" t="n">
        <v>0.2</v>
      </c>
      <c r="L1079" s="12" t="n">
        <v>9370.24</v>
      </c>
      <c r="M1079" s="12" t="n">
        <v>8667.469999999999</v>
      </c>
      <c r="N1079" s="12" t="n">
        <v>702.77</v>
      </c>
      <c r="O1079" t="inlineStr">
        <is>
          <t>Cash</t>
        </is>
      </c>
      <c r="P1079" t="inlineStr">
        <is>
          <t>Rohan Verma</t>
        </is>
      </c>
      <c r="Q1079" t="inlineStr">
        <is>
          <t>CUST-0250</t>
        </is>
      </c>
      <c r="R1079" t="n">
        <v>3</v>
      </c>
      <c r="S1079" t="inlineStr">
        <is>
          <t>No</t>
        </is>
      </c>
    </row>
    <row r="1080">
      <c r="A1080" t="inlineStr">
        <is>
          <t>ORD-2408-01079</t>
        </is>
      </c>
      <c r="B1080" s="11" t="n">
        <v>45531</v>
      </c>
      <c r="C1080" t="inlineStr">
        <is>
          <t>East</t>
        </is>
      </c>
      <c r="D1080" t="inlineStr">
        <is>
          <t>Patna</t>
        </is>
      </c>
      <c r="E1080" t="inlineStr">
        <is>
          <t>Consumer</t>
        </is>
      </c>
      <c r="F1080" t="inlineStr">
        <is>
          <t>Online</t>
        </is>
      </c>
      <c r="G1080" t="inlineStr">
        <is>
          <t>Accessories</t>
        </is>
      </c>
      <c r="H1080" t="inlineStr">
        <is>
          <t>Mouse</t>
        </is>
      </c>
      <c r="I1080" t="n">
        <v>4</v>
      </c>
      <c r="J1080" s="12" t="n">
        <v>795.1799999999999</v>
      </c>
      <c r="K1080" s="13" t="n">
        <v>0.2</v>
      </c>
      <c r="L1080" s="12" t="n">
        <v>2544.58</v>
      </c>
      <c r="M1080" s="12" t="n">
        <v>2099.28</v>
      </c>
      <c r="N1080" s="12" t="n">
        <v>445.3</v>
      </c>
      <c r="O1080" t="inlineStr">
        <is>
          <t>Cash</t>
        </is>
      </c>
      <c r="P1080" t="inlineStr">
        <is>
          <t>Kabir Singh</t>
        </is>
      </c>
      <c r="Q1080" t="inlineStr">
        <is>
          <t>CUST-0710</t>
        </is>
      </c>
      <c r="R1080" t="n">
        <v>3</v>
      </c>
      <c r="S1080" t="inlineStr">
        <is>
          <t>No</t>
        </is>
      </c>
    </row>
    <row r="1081">
      <c r="A1081" t="inlineStr">
        <is>
          <t>ORD-2502-01080</t>
        </is>
      </c>
      <c r="B1081" s="11" t="n">
        <v>45712</v>
      </c>
      <c r="C1081" t="inlineStr">
        <is>
          <t>North</t>
        </is>
      </c>
      <c r="D1081" t="inlineStr">
        <is>
          <t>Lucknow</t>
        </is>
      </c>
      <c r="E1081" t="inlineStr">
        <is>
          <t>Small Business</t>
        </is>
      </c>
      <c r="F1081" t="inlineStr">
        <is>
          <t>Direct Sales</t>
        </is>
      </c>
      <c r="G1081" t="inlineStr">
        <is>
          <t>Office Supplies</t>
        </is>
      </c>
      <c r="H1081" t="inlineStr">
        <is>
          <t>File Folder</t>
        </is>
      </c>
      <c r="I1081" t="n">
        <v>3</v>
      </c>
      <c r="J1081" s="12" t="n">
        <v>114.09</v>
      </c>
      <c r="K1081" s="13" t="n">
        <v>0.15</v>
      </c>
      <c r="L1081" s="12" t="n">
        <v>290.93</v>
      </c>
      <c r="M1081" s="12" t="n">
        <v>198.52</v>
      </c>
      <c r="N1081" s="12" t="n">
        <v>92.41</v>
      </c>
      <c r="O1081" t="inlineStr">
        <is>
          <t>Net Banking</t>
        </is>
      </c>
      <c r="P1081" t="inlineStr">
        <is>
          <t>Diya Patel</t>
        </is>
      </c>
      <c r="Q1081" t="inlineStr">
        <is>
          <t>CUST-0382</t>
        </is>
      </c>
      <c r="R1081" t="n">
        <v>4</v>
      </c>
      <c r="S1081" t="inlineStr">
        <is>
          <t>No</t>
        </is>
      </c>
    </row>
    <row r="1082">
      <c r="A1082" t="inlineStr">
        <is>
          <t>ORD-2410-01081</t>
        </is>
      </c>
      <c r="B1082" s="11" t="n">
        <v>45571</v>
      </c>
      <c r="C1082" t="inlineStr">
        <is>
          <t>North</t>
        </is>
      </c>
      <c r="D1082" t="inlineStr">
        <is>
          <t>Jaipur</t>
        </is>
      </c>
      <c r="E1082" t="inlineStr">
        <is>
          <t>Small Business</t>
        </is>
      </c>
      <c r="F1082" t="inlineStr">
        <is>
          <t>Retail Store</t>
        </is>
      </c>
      <c r="G1082" t="inlineStr">
        <is>
          <t>Office Supplies</t>
        </is>
      </c>
      <c r="H1082" t="inlineStr">
        <is>
          <t>Notebook Pack</t>
        </is>
      </c>
      <c r="I1082" t="n">
        <v>2</v>
      </c>
      <c r="J1082" s="12" t="n">
        <v>371.1</v>
      </c>
      <c r="K1082" s="13" t="n">
        <v>0.05</v>
      </c>
      <c r="L1082" s="12" t="n">
        <v>705.09</v>
      </c>
      <c r="M1082" s="12" t="n">
        <v>475.01</v>
      </c>
      <c r="N1082" s="12" t="n">
        <v>230.08</v>
      </c>
      <c r="O1082" t="inlineStr">
        <is>
          <t>Net Banking</t>
        </is>
      </c>
      <c r="P1082" t="inlineStr">
        <is>
          <t>Ishaan Mehta</t>
        </is>
      </c>
      <c r="Q1082" t="inlineStr">
        <is>
          <t>CUST-0051</t>
        </is>
      </c>
      <c r="R1082" t="n">
        <v>5</v>
      </c>
      <c r="S1082" t="inlineStr">
        <is>
          <t>No</t>
        </is>
      </c>
    </row>
    <row r="1083">
      <c r="A1083" t="inlineStr">
        <is>
          <t>ORD-2412-01082</t>
        </is>
      </c>
      <c r="B1083" s="11" t="n">
        <v>45637</v>
      </c>
      <c r="C1083" t="inlineStr">
        <is>
          <t>West</t>
        </is>
      </c>
      <c r="D1083" t="inlineStr">
        <is>
          <t>Ahmedabad</t>
        </is>
      </c>
      <c r="E1083" t="inlineStr">
        <is>
          <t>Education</t>
        </is>
      </c>
      <c r="F1083" t="inlineStr">
        <is>
          <t>Online</t>
        </is>
      </c>
      <c r="G1083" t="inlineStr">
        <is>
          <t>Technology</t>
        </is>
      </c>
      <c r="H1083" t="inlineStr">
        <is>
          <t>Laptop</t>
        </is>
      </c>
      <c r="I1083" t="n">
        <v>2</v>
      </c>
      <c r="J1083" s="12" t="n">
        <v>46458.65</v>
      </c>
      <c r="K1083" s="13" t="n">
        <v>0.25</v>
      </c>
      <c r="L1083" s="12" t="n">
        <v>69687.98</v>
      </c>
      <c r="M1083" s="12" t="n">
        <v>79908.88</v>
      </c>
      <c r="N1083" s="12" t="n">
        <v>-10220.9</v>
      </c>
      <c r="O1083" t="inlineStr">
        <is>
          <t>Cash</t>
        </is>
      </c>
      <c r="P1083" t="inlineStr">
        <is>
          <t>Sara Khan</t>
        </is>
      </c>
      <c r="Q1083" t="inlineStr">
        <is>
          <t>CUST-0179</t>
        </is>
      </c>
      <c r="R1083" t="n">
        <v>4</v>
      </c>
      <c r="S1083" t="inlineStr">
        <is>
          <t>No</t>
        </is>
      </c>
    </row>
    <row r="1084">
      <c r="A1084" t="inlineStr">
        <is>
          <t>ORD-2509-01083</t>
        </is>
      </c>
      <c r="B1084" s="11" t="n">
        <v>45923</v>
      </c>
      <c r="C1084" t="inlineStr">
        <is>
          <t>South</t>
        </is>
      </c>
      <c r="D1084" t="inlineStr">
        <is>
          <t>Kochi</t>
        </is>
      </c>
      <c r="E1084" t="inlineStr">
        <is>
          <t>Consumer</t>
        </is>
      </c>
      <c r="F1084" t="inlineStr">
        <is>
          <t>Direct Sales</t>
        </is>
      </c>
      <c r="G1084" t="inlineStr">
        <is>
          <t>Technology</t>
        </is>
      </c>
      <c r="H1084" t="inlineStr">
        <is>
          <t>Printer</t>
        </is>
      </c>
      <c r="I1084" t="n">
        <v>6</v>
      </c>
      <c r="J1084" s="12" t="n">
        <v>9966.23</v>
      </c>
      <c r="K1084" s="13" t="n">
        <v>0.05</v>
      </c>
      <c r="L1084" s="12" t="n">
        <v>56807.51</v>
      </c>
      <c r="M1084" s="12" t="n">
        <v>49033.85</v>
      </c>
      <c r="N1084" s="12" t="n">
        <v>7773.66</v>
      </c>
      <c r="O1084" t="inlineStr">
        <is>
          <t>Credit Card</t>
        </is>
      </c>
      <c r="P1084" t="inlineStr">
        <is>
          <t>Tara Kapoor</t>
        </is>
      </c>
      <c r="Q1084" t="inlineStr">
        <is>
          <t>CUST-0136</t>
        </is>
      </c>
      <c r="R1084" t="n">
        <v>4</v>
      </c>
      <c r="S1084" t="inlineStr">
        <is>
          <t>No</t>
        </is>
      </c>
    </row>
    <row r="1085">
      <c r="A1085" t="inlineStr">
        <is>
          <t>ORD-2507-01084</t>
        </is>
      </c>
      <c r="B1085" s="11" t="n">
        <v>45864</v>
      </c>
      <c r="C1085" t="inlineStr">
        <is>
          <t>South</t>
        </is>
      </c>
      <c r="D1085" t="inlineStr">
        <is>
          <t>Kochi</t>
        </is>
      </c>
      <c r="E1085" t="inlineStr">
        <is>
          <t>Corporate</t>
        </is>
      </c>
      <c r="F1085" t="inlineStr">
        <is>
          <t>Direct Sales</t>
        </is>
      </c>
      <c r="G1085" t="inlineStr">
        <is>
          <t>Accessories</t>
        </is>
      </c>
      <c r="H1085" t="inlineStr">
        <is>
          <t>USB Hub</t>
        </is>
      </c>
      <c r="I1085" t="n">
        <v>4</v>
      </c>
      <c r="J1085" s="12" t="n">
        <v>1385.47</v>
      </c>
      <c r="K1085" s="13" t="n">
        <v>0.15</v>
      </c>
      <c r="L1085" s="12" t="n">
        <v>4710.6</v>
      </c>
      <c r="M1085" s="12" t="n">
        <v>3768.48</v>
      </c>
      <c r="N1085" s="12" t="n">
        <v>942.12</v>
      </c>
      <c r="O1085" t="inlineStr">
        <is>
          <t>Credit Card</t>
        </is>
      </c>
      <c r="P1085" t="inlineStr">
        <is>
          <t>Kabir Singh</t>
        </is>
      </c>
      <c r="Q1085" t="inlineStr">
        <is>
          <t>CUST-0201</t>
        </is>
      </c>
      <c r="R1085" t="n">
        <v>3</v>
      </c>
      <c r="S1085" t="inlineStr">
        <is>
          <t>No</t>
        </is>
      </c>
    </row>
    <row r="1086">
      <c r="A1086" t="inlineStr">
        <is>
          <t>ORD-2509-01085</t>
        </is>
      </c>
      <c r="B1086" s="11" t="n">
        <v>45902</v>
      </c>
      <c r="C1086" t="inlineStr">
        <is>
          <t>North</t>
        </is>
      </c>
      <c r="D1086" t="inlineStr">
        <is>
          <t>Jaipur</t>
        </is>
      </c>
      <c r="E1086" t="inlineStr">
        <is>
          <t>Education</t>
        </is>
      </c>
      <c r="F1086" t="inlineStr">
        <is>
          <t>Direct Sales</t>
        </is>
      </c>
      <c r="G1086" t="inlineStr">
        <is>
          <t>Technology</t>
        </is>
      </c>
      <c r="H1086" t="inlineStr">
        <is>
          <t>Laptop</t>
        </is>
      </c>
      <c r="I1086" t="n">
        <v>3</v>
      </c>
      <c r="J1086" s="12" t="n">
        <v>46241.09</v>
      </c>
      <c r="K1086" s="13" t="n">
        <v>0.1</v>
      </c>
      <c r="L1086" s="12" t="n">
        <v>124850.94</v>
      </c>
      <c r="M1086" s="12" t="n">
        <v>119302.01</v>
      </c>
      <c r="N1086" s="12" t="n">
        <v>5548.93</v>
      </c>
      <c r="O1086" t="inlineStr">
        <is>
          <t>Cash</t>
        </is>
      </c>
      <c r="P1086" t="inlineStr">
        <is>
          <t>Vivaan Gupta</t>
        </is>
      </c>
      <c r="Q1086" t="inlineStr">
        <is>
          <t>CUST-0840</t>
        </is>
      </c>
      <c r="R1086" t="n">
        <v>5</v>
      </c>
      <c r="S1086" t="inlineStr">
        <is>
          <t>Yes</t>
        </is>
      </c>
    </row>
    <row r="1087">
      <c r="A1087" t="inlineStr">
        <is>
          <t>ORD-2402-01086</t>
        </is>
      </c>
      <c r="B1087" s="11" t="n">
        <v>45343</v>
      </c>
      <c r="C1087" t="inlineStr">
        <is>
          <t>East</t>
        </is>
      </c>
      <c r="D1087" t="inlineStr">
        <is>
          <t>Patna</t>
        </is>
      </c>
      <c r="E1087" t="inlineStr">
        <is>
          <t>Education</t>
        </is>
      </c>
      <c r="F1087" t="inlineStr">
        <is>
          <t>Direct Sales</t>
        </is>
      </c>
      <c r="G1087" t="inlineStr">
        <is>
          <t>Office Supplies</t>
        </is>
      </c>
      <c r="H1087" t="inlineStr">
        <is>
          <t>Stapler</t>
        </is>
      </c>
      <c r="I1087" t="n">
        <v>5</v>
      </c>
      <c r="J1087" s="12" t="n">
        <v>320.85</v>
      </c>
      <c r="K1087" s="13" t="n">
        <v>0.15</v>
      </c>
      <c r="L1087" s="12" t="n">
        <v>1363.61</v>
      </c>
      <c r="M1087" s="12" t="n">
        <v>1074.85</v>
      </c>
      <c r="N1087" s="12" t="n">
        <v>288.76</v>
      </c>
      <c r="O1087" t="inlineStr">
        <is>
          <t>Credit Card</t>
        </is>
      </c>
      <c r="P1087" t="inlineStr">
        <is>
          <t>Meera Joshi</t>
        </is>
      </c>
      <c r="Q1087" t="inlineStr">
        <is>
          <t>CUST-0445</t>
        </is>
      </c>
      <c r="R1087" t="n">
        <v>6</v>
      </c>
      <c r="S1087" t="inlineStr">
        <is>
          <t>Yes</t>
        </is>
      </c>
    </row>
    <row r="1088">
      <c r="A1088" t="inlineStr">
        <is>
          <t>ORD-2404-01087</t>
        </is>
      </c>
      <c r="B1088" s="11" t="n">
        <v>45389</v>
      </c>
      <c r="C1088" t="inlineStr">
        <is>
          <t>North</t>
        </is>
      </c>
      <c r="D1088" t="inlineStr">
        <is>
          <t>Jaipur</t>
        </is>
      </c>
      <c r="E1088" t="inlineStr">
        <is>
          <t>Consumer</t>
        </is>
      </c>
      <c r="F1088" t="inlineStr">
        <is>
          <t>Direct Sales</t>
        </is>
      </c>
      <c r="G1088" t="inlineStr">
        <is>
          <t>Office Supplies</t>
        </is>
      </c>
      <c r="H1088" t="inlineStr">
        <is>
          <t>Stapler</t>
        </is>
      </c>
      <c r="I1088" t="n">
        <v>5</v>
      </c>
      <c r="J1088" s="12" t="n">
        <v>301.22</v>
      </c>
      <c r="K1088" s="13" t="n">
        <v>0.2</v>
      </c>
      <c r="L1088" s="12" t="n">
        <v>1204.88</v>
      </c>
      <c r="M1088" s="12" t="n">
        <v>1009.09</v>
      </c>
      <c r="N1088" s="12" t="n">
        <v>195.79</v>
      </c>
      <c r="O1088" t="inlineStr">
        <is>
          <t>Net Banking</t>
        </is>
      </c>
      <c r="P1088" t="inlineStr">
        <is>
          <t>Tara Kapoor</t>
        </is>
      </c>
      <c r="Q1088" t="inlineStr">
        <is>
          <t>CUST-0701</t>
        </is>
      </c>
      <c r="R1088" t="n">
        <v>3</v>
      </c>
      <c r="S1088" t="inlineStr">
        <is>
          <t>No</t>
        </is>
      </c>
    </row>
    <row r="1089">
      <c r="A1089" t="inlineStr">
        <is>
          <t>ORD-2410-01088</t>
        </is>
      </c>
      <c r="B1089" s="11" t="n">
        <v>45578</v>
      </c>
      <c r="C1089" t="inlineStr">
        <is>
          <t>North</t>
        </is>
      </c>
      <c r="D1089" t="inlineStr">
        <is>
          <t>Lucknow</t>
        </is>
      </c>
      <c r="E1089" t="inlineStr">
        <is>
          <t>Education</t>
        </is>
      </c>
      <c r="F1089" t="inlineStr">
        <is>
          <t>Retail Store</t>
        </is>
      </c>
      <c r="G1089" t="inlineStr">
        <is>
          <t>Technology</t>
        </is>
      </c>
      <c r="H1089" t="inlineStr">
        <is>
          <t>Monitor</t>
        </is>
      </c>
      <c r="I1089" t="n">
        <v>6</v>
      </c>
      <c r="J1089" s="12" t="n">
        <v>12749.08</v>
      </c>
      <c r="K1089" s="13" t="n">
        <v>0.15</v>
      </c>
      <c r="L1089" s="12" t="n">
        <v>65020.31</v>
      </c>
      <c r="M1089" s="12" t="n">
        <v>61195.58</v>
      </c>
      <c r="N1089" s="12" t="n">
        <v>3824.73</v>
      </c>
      <c r="O1089" t="inlineStr">
        <is>
          <t>Cash</t>
        </is>
      </c>
      <c r="P1089" t="inlineStr">
        <is>
          <t>Aarav Sharma</t>
        </is>
      </c>
      <c r="Q1089" t="inlineStr">
        <is>
          <t>CUST-0644</t>
        </is>
      </c>
      <c r="R1089" t="n">
        <v>6</v>
      </c>
      <c r="S1089" t="inlineStr">
        <is>
          <t>No</t>
        </is>
      </c>
    </row>
    <row r="1090">
      <c r="A1090" t="inlineStr">
        <is>
          <t>ORD-2405-01089</t>
        </is>
      </c>
      <c r="B1090" s="11" t="n">
        <v>45434</v>
      </c>
      <c r="C1090" t="inlineStr">
        <is>
          <t>Central</t>
        </is>
      </c>
      <c r="D1090" t="inlineStr">
        <is>
          <t>Nagpur</t>
        </is>
      </c>
      <c r="E1090" t="inlineStr">
        <is>
          <t>Corporate</t>
        </is>
      </c>
      <c r="F1090" t="inlineStr">
        <is>
          <t>Direct Sales</t>
        </is>
      </c>
      <c r="G1090" t="inlineStr">
        <is>
          <t>Office Supplies</t>
        </is>
      </c>
      <c r="H1090" t="inlineStr">
        <is>
          <t>Notebook Pack</t>
        </is>
      </c>
      <c r="I1090" t="n">
        <v>4</v>
      </c>
      <c r="J1090" s="12" t="n">
        <v>434.72</v>
      </c>
      <c r="K1090" s="13" t="n">
        <v>0.1</v>
      </c>
      <c r="L1090" s="12" t="n">
        <v>1564.99</v>
      </c>
      <c r="M1090" s="12" t="n">
        <v>1112.88</v>
      </c>
      <c r="N1090" s="12" t="n">
        <v>452.11</v>
      </c>
      <c r="O1090" t="inlineStr">
        <is>
          <t>Credit Card</t>
        </is>
      </c>
      <c r="P1090" t="inlineStr">
        <is>
          <t>Anaya Rao</t>
        </is>
      </c>
      <c r="Q1090" t="inlineStr">
        <is>
          <t>CUST-0066</t>
        </is>
      </c>
      <c r="R1090" t="n">
        <v>4</v>
      </c>
      <c r="S1090" t="inlineStr">
        <is>
          <t>No</t>
        </is>
      </c>
    </row>
    <row r="1091">
      <c r="A1091" t="inlineStr">
        <is>
          <t>ORD-2406-01090</t>
        </is>
      </c>
      <c r="B1091" s="11" t="n">
        <v>45468</v>
      </c>
      <c r="C1091" t="inlineStr">
        <is>
          <t>West</t>
        </is>
      </c>
      <c r="D1091" t="inlineStr">
        <is>
          <t>Surat</t>
        </is>
      </c>
      <c r="E1091" t="inlineStr">
        <is>
          <t>Education</t>
        </is>
      </c>
      <c r="F1091" t="inlineStr">
        <is>
          <t>Online</t>
        </is>
      </c>
      <c r="G1091" t="inlineStr">
        <is>
          <t>Furniture</t>
        </is>
      </c>
      <c r="H1091" t="inlineStr">
        <is>
          <t>Bookshelf</t>
        </is>
      </c>
      <c r="I1091" t="n">
        <v>6</v>
      </c>
      <c r="J1091" s="12" t="n">
        <v>6500.59</v>
      </c>
      <c r="K1091" s="13" t="n">
        <v>0.2</v>
      </c>
      <c r="L1091" s="12" t="n">
        <v>31202.83</v>
      </c>
      <c r="M1091" s="12" t="n">
        <v>28472.58</v>
      </c>
      <c r="N1091" s="12" t="n">
        <v>2730.25</v>
      </c>
      <c r="O1091" t="inlineStr">
        <is>
          <t>Credit Card</t>
        </is>
      </c>
      <c r="P1091" t="inlineStr">
        <is>
          <t>Vivaan Gupta</t>
        </is>
      </c>
      <c r="Q1091" t="inlineStr">
        <is>
          <t>CUST-0215</t>
        </is>
      </c>
      <c r="R1091" t="n">
        <v>6</v>
      </c>
      <c r="S1091" t="inlineStr">
        <is>
          <t>Yes</t>
        </is>
      </c>
    </row>
    <row r="1092">
      <c r="A1092" t="inlineStr">
        <is>
          <t>ORD-2503-01091</t>
        </is>
      </c>
      <c r="B1092" s="11" t="n">
        <v>45731</v>
      </c>
      <c r="C1092" t="inlineStr">
        <is>
          <t>Central</t>
        </is>
      </c>
      <c r="D1092" t="inlineStr">
        <is>
          <t>Bhopal</t>
        </is>
      </c>
      <c r="E1092" t="inlineStr">
        <is>
          <t>Corporate</t>
        </is>
      </c>
      <c r="F1092" t="inlineStr">
        <is>
          <t>Online</t>
        </is>
      </c>
      <c r="G1092" t="inlineStr">
        <is>
          <t>Accessories</t>
        </is>
      </c>
      <c r="H1092" t="inlineStr">
        <is>
          <t>Webcam</t>
        </is>
      </c>
      <c r="I1092" t="n">
        <v>8</v>
      </c>
      <c r="J1092" s="12" t="n">
        <v>3085.77</v>
      </c>
      <c r="K1092" s="13" t="n">
        <v>0.1</v>
      </c>
      <c r="L1092" s="12" t="n">
        <v>22217.54</v>
      </c>
      <c r="M1092" s="12" t="n">
        <v>18761.48</v>
      </c>
      <c r="N1092" s="12" t="n">
        <v>3456.06</v>
      </c>
      <c r="O1092" t="inlineStr">
        <is>
          <t>UPI</t>
        </is>
      </c>
      <c r="P1092" t="inlineStr">
        <is>
          <t>Kabir Singh</t>
        </is>
      </c>
      <c r="Q1092" t="inlineStr">
        <is>
          <t>CUST-0918</t>
        </is>
      </c>
      <c r="R1092" t="n">
        <v>3</v>
      </c>
      <c r="S1092" t="inlineStr">
        <is>
          <t>No</t>
        </is>
      </c>
    </row>
    <row r="1093">
      <c r="A1093" t="inlineStr">
        <is>
          <t>ORD-2402-01092</t>
        </is>
      </c>
      <c r="B1093" s="11" t="n">
        <v>45337</v>
      </c>
      <c r="C1093" t="inlineStr">
        <is>
          <t>North</t>
        </is>
      </c>
      <c r="D1093" t="inlineStr">
        <is>
          <t>Jaipur</t>
        </is>
      </c>
      <c r="E1093" t="inlineStr">
        <is>
          <t>Education</t>
        </is>
      </c>
      <c r="F1093" t="inlineStr">
        <is>
          <t>Partner</t>
        </is>
      </c>
      <c r="G1093" t="inlineStr">
        <is>
          <t>Furniture</t>
        </is>
      </c>
      <c r="H1093" t="inlineStr">
        <is>
          <t>Bookshelf</t>
        </is>
      </c>
      <c r="I1093" t="n">
        <v>10</v>
      </c>
      <c r="J1093" s="12" t="n">
        <v>5536.56</v>
      </c>
      <c r="K1093" s="13" t="n">
        <v>0.1</v>
      </c>
      <c r="L1093" s="12" t="n">
        <v>49829.04</v>
      </c>
      <c r="M1093" s="12" t="n">
        <v>40416.89</v>
      </c>
      <c r="N1093" s="12" t="n">
        <v>9412.15</v>
      </c>
      <c r="O1093" t="inlineStr">
        <is>
          <t>UPI</t>
        </is>
      </c>
      <c r="P1093" t="inlineStr">
        <is>
          <t>Kabir Singh</t>
        </is>
      </c>
      <c r="Q1093" t="inlineStr">
        <is>
          <t>CUST-0008</t>
        </is>
      </c>
      <c r="R1093" t="n">
        <v>4</v>
      </c>
      <c r="S1093" t="inlineStr">
        <is>
          <t>No</t>
        </is>
      </c>
    </row>
    <row r="1094">
      <c r="A1094" t="inlineStr">
        <is>
          <t>ORD-2404-01093</t>
        </is>
      </c>
      <c r="B1094" s="11" t="n">
        <v>45407</v>
      </c>
      <c r="C1094" t="inlineStr">
        <is>
          <t>Central</t>
        </is>
      </c>
      <c r="D1094" t="inlineStr">
        <is>
          <t>Bhopal</t>
        </is>
      </c>
      <c r="E1094" t="inlineStr">
        <is>
          <t>Corporate</t>
        </is>
      </c>
      <c r="F1094" t="inlineStr">
        <is>
          <t>Online</t>
        </is>
      </c>
      <c r="G1094" t="inlineStr">
        <is>
          <t>Office Supplies</t>
        </is>
      </c>
      <c r="H1094" t="inlineStr">
        <is>
          <t>Marker Set</t>
        </is>
      </c>
      <c r="I1094" t="n">
        <v>3</v>
      </c>
      <c r="J1094" s="12" t="n">
        <v>229.09</v>
      </c>
      <c r="K1094" s="13" t="n">
        <v>0.1</v>
      </c>
      <c r="L1094" s="12" t="n">
        <v>618.54</v>
      </c>
      <c r="M1094" s="12" t="n">
        <v>446.73</v>
      </c>
      <c r="N1094" s="12" t="n">
        <v>171.81</v>
      </c>
      <c r="O1094" t="inlineStr">
        <is>
          <t>Net Banking</t>
        </is>
      </c>
      <c r="P1094" t="inlineStr">
        <is>
          <t>Rohan Verma</t>
        </is>
      </c>
      <c r="Q1094" t="inlineStr">
        <is>
          <t>CUST-0247</t>
        </is>
      </c>
      <c r="R1094" t="n">
        <v>4</v>
      </c>
      <c r="S1094" t="inlineStr">
        <is>
          <t>No</t>
        </is>
      </c>
    </row>
    <row r="1095">
      <c r="A1095" t="inlineStr">
        <is>
          <t>ORD-2510-01094</t>
        </is>
      </c>
      <c r="B1095" s="11" t="n">
        <v>45950</v>
      </c>
      <c r="C1095" t="inlineStr">
        <is>
          <t>Central</t>
        </is>
      </c>
      <c r="D1095" t="inlineStr">
        <is>
          <t>Nagpur</t>
        </is>
      </c>
      <c r="E1095" t="inlineStr">
        <is>
          <t>Consumer</t>
        </is>
      </c>
      <c r="F1095" t="inlineStr">
        <is>
          <t>Partner</t>
        </is>
      </c>
      <c r="G1095" t="inlineStr">
        <is>
          <t>Technology</t>
        </is>
      </c>
      <c r="H1095" t="inlineStr">
        <is>
          <t>Monitor</t>
        </is>
      </c>
      <c r="I1095" t="n">
        <v>2</v>
      </c>
      <c r="J1095" s="12" t="n">
        <v>15077.64</v>
      </c>
      <c r="K1095" s="13" t="n">
        <v>0.2</v>
      </c>
      <c r="L1095" s="12" t="n">
        <v>24124.22</v>
      </c>
      <c r="M1095" s="12" t="n">
        <v>24124.22</v>
      </c>
      <c r="N1095" s="12" t="n">
        <v>0</v>
      </c>
      <c r="O1095" t="inlineStr">
        <is>
          <t>Cash</t>
        </is>
      </c>
      <c r="P1095" t="inlineStr">
        <is>
          <t>Meera Joshi</t>
        </is>
      </c>
      <c r="Q1095" t="inlineStr">
        <is>
          <t>CUST-0349</t>
        </is>
      </c>
      <c r="R1095" t="n">
        <v>2</v>
      </c>
      <c r="S1095" t="inlineStr">
        <is>
          <t>No</t>
        </is>
      </c>
    </row>
    <row r="1096">
      <c r="A1096" t="inlineStr">
        <is>
          <t>ORD-2504-01095</t>
        </is>
      </c>
      <c r="B1096" s="11" t="n">
        <v>45765</v>
      </c>
      <c r="C1096" t="inlineStr">
        <is>
          <t>West</t>
        </is>
      </c>
      <c r="D1096" t="inlineStr">
        <is>
          <t>Surat</t>
        </is>
      </c>
      <c r="E1096" t="inlineStr">
        <is>
          <t>Corporate</t>
        </is>
      </c>
      <c r="F1096" t="inlineStr">
        <is>
          <t>Retail Store</t>
        </is>
      </c>
      <c r="G1096" t="inlineStr">
        <is>
          <t>Accessories</t>
        </is>
      </c>
      <c r="H1096" t="inlineStr">
        <is>
          <t>USB Hub</t>
        </is>
      </c>
      <c r="I1096" t="n">
        <v>2</v>
      </c>
      <c r="J1096" s="12" t="n">
        <v>1138.78</v>
      </c>
      <c r="K1096" s="13" t="n">
        <v>0.2</v>
      </c>
      <c r="L1096" s="12" t="n">
        <v>1822.05</v>
      </c>
      <c r="M1096" s="12" t="n">
        <v>1548.74</v>
      </c>
      <c r="N1096" s="12" t="n">
        <v>273.31</v>
      </c>
      <c r="O1096" t="inlineStr">
        <is>
          <t>Debit Card</t>
        </is>
      </c>
      <c r="P1096" t="inlineStr">
        <is>
          <t>Vivaan Gupta</t>
        </is>
      </c>
      <c r="Q1096" t="inlineStr">
        <is>
          <t>CUST-0689</t>
        </is>
      </c>
      <c r="R1096" t="n">
        <v>3</v>
      </c>
      <c r="S1096" t="inlineStr">
        <is>
          <t>No</t>
        </is>
      </c>
    </row>
    <row r="1097">
      <c r="A1097" t="inlineStr">
        <is>
          <t>ORD-2407-01096</t>
        </is>
      </c>
      <c r="B1097" s="11" t="n">
        <v>45483</v>
      </c>
      <c r="C1097" t="inlineStr">
        <is>
          <t>South</t>
        </is>
      </c>
      <c r="D1097" t="inlineStr">
        <is>
          <t>Chennai</t>
        </is>
      </c>
      <c r="E1097" t="inlineStr">
        <is>
          <t>Corporate</t>
        </is>
      </c>
      <c r="F1097" t="inlineStr">
        <is>
          <t>Online</t>
        </is>
      </c>
      <c r="G1097" t="inlineStr">
        <is>
          <t>Furniture</t>
        </is>
      </c>
      <c r="H1097" t="inlineStr">
        <is>
          <t>Desk</t>
        </is>
      </c>
      <c r="I1097" t="n">
        <v>4</v>
      </c>
      <c r="J1097" s="12" t="n">
        <v>13225.14</v>
      </c>
      <c r="K1097" s="13" t="n">
        <v>0.1</v>
      </c>
      <c r="L1097" s="12" t="n">
        <v>47610.5</v>
      </c>
      <c r="M1097" s="12" t="n">
        <v>39675.42</v>
      </c>
      <c r="N1097" s="12" t="n">
        <v>7935.08</v>
      </c>
      <c r="O1097" t="inlineStr">
        <is>
          <t>Debit Card</t>
        </is>
      </c>
      <c r="P1097" t="inlineStr">
        <is>
          <t>Vivaan Gupta</t>
        </is>
      </c>
      <c r="Q1097" t="inlineStr">
        <is>
          <t>CUST-0071</t>
        </is>
      </c>
      <c r="R1097" t="n">
        <v>6</v>
      </c>
      <c r="S1097" t="inlineStr">
        <is>
          <t>No</t>
        </is>
      </c>
    </row>
    <row r="1098">
      <c r="A1098" t="inlineStr">
        <is>
          <t>ORD-2404-01097</t>
        </is>
      </c>
      <c r="B1098" s="11" t="n">
        <v>45409</v>
      </c>
      <c r="C1098" t="inlineStr">
        <is>
          <t>Central</t>
        </is>
      </c>
      <c r="D1098" t="inlineStr">
        <is>
          <t>Raipur</t>
        </is>
      </c>
      <c r="E1098" t="inlineStr">
        <is>
          <t>Education</t>
        </is>
      </c>
      <c r="F1098" t="inlineStr">
        <is>
          <t>Direct Sales</t>
        </is>
      </c>
      <c r="G1098" t="inlineStr">
        <is>
          <t>Accessories</t>
        </is>
      </c>
      <c r="H1098" t="inlineStr">
        <is>
          <t>Laptop Stand</t>
        </is>
      </c>
      <c r="I1098" t="n">
        <v>5</v>
      </c>
      <c r="J1098" s="12" t="n">
        <v>1874.73</v>
      </c>
      <c r="K1098" s="13" t="n">
        <v>0.2</v>
      </c>
      <c r="L1098" s="12" t="n">
        <v>7498.92</v>
      </c>
      <c r="M1098" s="12" t="n">
        <v>6561.55</v>
      </c>
      <c r="N1098" s="12" t="n">
        <v>937.37</v>
      </c>
      <c r="O1098" t="inlineStr">
        <is>
          <t>Debit Card</t>
        </is>
      </c>
      <c r="P1098" t="inlineStr">
        <is>
          <t>Diya Patel</t>
        </is>
      </c>
      <c r="Q1098" t="inlineStr">
        <is>
          <t>CUST-0387</t>
        </is>
      </c>
      <c r="R1098" t="n">
        <v>2</v>
      </c>
      <c r="S1098" t="inlineStr">
        <is>
          <t>No</t>
        </is>
      </c>
    </row>
    <row r="1099">
      <c r="A1099" t="inlineStr">
        <is>
          <t>ORD-2510-01098</t>
        </is>
      </c>
      <c r="B1099" s="11" t="n">
        <v>45950</v>
      </c>
      <c r="C1099" t="inlineStr">
        <is>
          <t>North</t>
        </is>
      </c>
      <c r="D1099" t="inlineStr">
        <is>
          <t>Jaipur</t>
        </is>
      </c>
      <c r="E1099" t="inlineStr">
        <is>
          <t>Consumer</t>
        </is>
      </c>
      <c r="F1099" t="inlineStr">
        <is>
          <t>Online</t>
        </is>
      </c>
      <c r="G1099" t="inlineStr">
        <is>
          <t>Accessories</t>
        </is>
      </c>
      <c r="H1099" t="inlineStr">
        <is>
          <t>Webcam</t>
        </is>
      </c>
      <c r="I1099" t="n">
        <v>1</v>
      </c>
      <c r="J1099" s="12" t="n">
        <v>3125</v>
      </c>
      <c r="K1099" s="13" t="n">
        <v>0.1</v>
      </c>
      <c r="L1099" s="12" t="n">
        <v>2812.5</v>
      </c>
      <c r="M1099" s="12" t="n">
        <v>2375</v>
      </c>
      <c r="N1099" s="12" t="n">
        <v>437.5</v>
      </c>
      <c r="O1099" t="inlineStr">
        <is>
          <t>Debit Card</t>
        </is>
      </c>
      <c r="P1099" t="inlineStr">
        <is>
          <t>Rohan Verma</t>
        </is>
      </c>
      <c r="Q1099" t="inlineStr">
        <is>
          <t>CUST-0051</t>
        </is>
      </c>
      <c r="R1099" t="n">
        <v>3</v>
      </c>
      <c r="S1099" t="inlineStr">
        <is>
          <t>No</t>
        </is>
      </c>
    </row>
    <row r="1100">
      <c r="A1100" t="inlineStr">
        <is>
          <t>ORD-2509-01099</t>
        </is>
      </c>
      <c r="B1100" s="11" t="n">
        <v>45901</v>
      </c>
      <c r="C1100" t="inlineStr">
        <is>
          <t>Central</t>
        </is>
      </c>
      <c r="D1100" t="inlineStr">
        <is>
          <t>Indore</t>
        </is>
      </c>
      <c r="E1100" t="inlineStr">
        <is>
          <t>Consumer</t>
        </is>
      </c>
      <c r="F1100" t="inlineStr">
        <is>
          <t>Partner</t>
        </is>
      </c>
      <c r="G1100" t="inlineStr">
        <is>
          <t>Technology</t>
        </is>
      </c>
      <c r="H1100" t="inlineStr">
        <is>
          <t>Tablet</t>
        </is>
      </c>
      <c r="I1100" t="n">
        <v>12</v>
      </c>
      <c r="J1100" s="12" t="n">
        <v>22657.39</v>
      </c>
      <c r="K1100" s="13" t="n">
        <v>0.05</v>
      </c>
      <c r="L1100" s="12" t="n">
        <v>258294.25</v>
      </c>
      <c r="M1100" s="12" t="n">
        <v>225667.6</v>
      </c>
      <c r="N1100" s="12" t="n">
        <v>32626.65</v>
      </c>
      <c r="O1100" t="inlineStr">
        <is>
          <t>Debit Card</t>
        </is>
      </c>
      <c r="P1100" t="inlineStr">
        <is>
          <t>Meera Joshi</t>
        </is>
      </c>
      <c r="Q1100" t="inlineStr">
        <is>
          <t>CUST-0508</t>
        </is>
      </c>
      <c r="R1100" t="n">
        <v>4</v>
      </c>
      <c r="S1100" t="inlineStr">
        <is>
          <t>No</t>
        </is>
      </c>
    </row>
    <row r="1101">
      <c r="A1101" t="inlineStr">
        <is>
          <t>ORD-2411-01100</t>
        </is>
      </c>
      <c r="B1101" s="11" t="n">
        <v>45605</v>
      </c>
      <c r="C1101" t="inlineStr">
        <is>
          <t>West</t>
        </is>
      </c>
      <c r="D1101" t="inlineStr">
        <is>
          <t>Surat</t>
        </is>
      </c>
      <c r="E1101" t="inlineStr">
        <is>
          <t>Small Business</t>
        </is>
      </c>
      <c r="F1101" t="inlineStr">
        <is>
          <t>Direct Sales</t>
        </is>
      </c>
      <c r="G1101" t="inlineStr">
        <is>
          <t>Technology</t>
        </is>
      </c>
      <c r="H1101" t="inlineStr">
        <is>
          <t>Laptop</t>
        </is>
      </c>
      <c r="I1101" t="n">
        <v>2</v>
      </c>
      <c r="J1101" s="12" t="n">
        <v>46938.59</v>
      </c>
      <c r="K1101" s="13" t="n">
        <v>0.05</v>
      </c>
      <c r="L1101" s="12" t="n">
        <v>89183.32000000001</v>
      </c>
      <c r="M1101" s="12" t="n">
        <v>80734.37</v>
      </c>
      <c r="N1101" s="12" t="n">
        <v>8448.950000000001</v>
      </c>
      <c r="O1101" t="inlineStr">
        <is>
          <t>Cash</t>
        </is>
      </c>
      <c r="P1101" t="inlineStr">
        <is>
          <t>Aarav Sharma</t>
        </is>
      </c>
      <c r="Q1101" t="inlineStr">
        <is>
          <t>CUST-0760</t>
        </is>
      </c>
      <c r="R1101" t="n">
        <v>4</v>
      </c>
      <c r="S1101" t="inlineStr">
        <is>
          <t>No</t>
        </is>
      </c>
    </row>
    <row r="1102">
      <c r="A1102" t="inlineStr">
        <is>
          <t>ORD-2401-01101</t>
        </is>
      </c>
      <c r="B1102" s="11" t="n">
        <v>45298</v>
      </c>
      <c r="C1102" t="inlineStr">
        <is>
          <t>West</t>
        </is>
      </c>
      <c r="D1102" t="inlineStr">
        <is>
          <t>Mumbai</t>
        </is>
      </c>
      <c r="E1102" t="inlineStr">
        <is>
          <t>Small Business</t>
        </is>
      </c>
      <c r="F1102" t="inlineStr">
        <is>
          <t>Retail Store</t>
        </is>
      </c>
      <c r="G1102" t="inlineStr">
        <is>
          <t>Furniture</t>
        </is>
      </c>
      <c r="H1102" t="inlineStr">
        <is>
          <t>Office Chair</t>
        </is>
      </c>
      <c r="I1102" t="n">
        <v>1</v>
      </c>
      <c r="J1102" s="12" t="n">
        <v>7124.15</v>
      </c>
      <c r="K1102" s="13" t="n">
        <v>0.1</v>
      </c>
      <c r="L1102" s="12" t="n">
        <v>6411.73</v>
      </c>
      <c r="M1102" s="12" t="n">
        <v>4915.66</v>
      </c>
      <c r="N1102" s="12" t="n">
        <v>1496.07</v>
      </c>
      <c r="O1102" t="inlineStr">
        <is>
          <t>UPI</t>
        </is>
      </c>
      <c r="P1102" t="inlineStr">
        <is>
          <t>Sara Khan</t>
        </is>
      </c>
      <c r="Q1102" t="inlineStr">
        <is>
          <t>CUST-0706</t>
        </is>
      </c>
      <c r="R1102" t="n">
        <v>2</v>
      </c>
      <c r="S1102" t="inlineStr">
        <is>
          <t>No</t>
        </is>
      </c>
    </row>
    <row r="1103">
      <c r="A1103" t="inlineStr">
        <is>
          <t>ORD-2405-01102</t>
        </is>
      </c>
      <c r="B1103" s="11" t="n">
        <v>45428</v>
      </c>
      <c r="C1103" t="inlineStr">
        <is>
          <t>East</t>
        </is>
      </c>
      <c r="D1103" t="inlineStr">
        <is>
          <t>Patna</t>
        </is>
      </c>
      <c r="E1103" t="inlineStr">
        <is>
          <t>Corporate</t>
        </is>
      </c>
      <c r="F1103" t="inlineStr">
        <is>
          <t>Retail Store</t>
        </is>
      </c>
      <c r="G1103" t="inlineStr">
        <is>
          <t>Office Supplies</t>
        </is>
      </c>
      <c r="H1103" t="inlineStr">
        <is>
          <t>Stapler</t>
        </is>
      </c>
      <c r="I1103" t="n">
        <v>4</v>
      </c>
      <c r="J1103" s="12" t="n">
        <v>309.55</v>
      </c>
      <c r="K1103" s="13" t="n">
        <v>0.05</v>
      </c>
      <c r="L1103" s="12" t="n">
        <v>1176.29</v>
      </c>
      <c r="M1103" s="12" t="n">
        <v>829.59</v>
      </c>
      <c r="N1103" s="12" t="n">
        <v>346.7</v>
      </c>
      <c r="O1103" t="inlineStr">
        <is>
          <t>Net Banking</t>
        </is>
      </c>
      <c r="P1103" t="inlineStr">
        <is>
          <t>Meera Joshi</t>
        </is>
      </c>
      <c r="Q1103" t="inlineStr">
        <is>
          <t>CUST-0253</t>
        </is>
      </c>
      <c r="R1103" t="n">
        <v>4</v>
      </c>
      <c r="S1103" t="inlineStr">
        <is>
          <t>No</t>
        </is>
      </c>
    </row>
    <row r="1104">
      <c r="A1104" t="inlineStr">
        <is>
          <t>ORD-2509-01103</t>
        </is>
      </c>
      <c r="B1104" s="11" t="n">
        <v>45923</v>
      </c>
      <c r="C1104" t="inlineStr">
        <is>
          <t>West</t>
        </is>
      </c>
      <c r="D1104" t="inlineStr">
        <is>
          <t>Ahmedabad</t>
        </is>
      </c>
      <c r="E1104" t="inlineStr">
        <is>
          <t>Education</t>
        </is>
      </c>
      <c r="F1104" t="inlineStr">
        <is>
          <t>Partner</t>
        </is>
      </c>
      <c r="G1104" t="inlineStr">
        <is>
          <t>Technology</t>
        </is>
      </c>
      <c r="H1104" t="inlineStr">
        <is>
          <t>Headphones</t>
        </is>
      </c>
      <c r="I1104" t="n">
        <v>4</v>
      </c>
      <c r="J1104" s="12" t="n">
        <v>2531.2</v>
      </c>
      <c r="K1104" s="13" t="n">
        <v>0.25</v>
      </c>
      <c r="L1104" s="12" t="n">
        <v>7593.6</v>
      </c>
      <c r="M1104" s="12" t="n">
        <v>7492.35</v>
      </c>
      <c r="N1104" s="12" t="n">
        <v>101.25</v>
      </c>
      <c r="O1104" t="inlineStr">
        <is>
          <t>Net Banking</t>
        </is>
      </c>
      <c r="P1104" t="inlineStr">
        <is>
          <t>Tara Kapoor</t>
        </is>
      </c>
      <c r="Q1104" t="inlineStr">
        <is>
          <t>CUST-0006</t>
        </is>
      </c>
      <c r="R1104" t="n">
        <v>3</v>
      </c>
      <c r="S1104" t="inlineStr">
        <is>
          <t>No</t>
        </is>
      </c>
    </row>
    <row r="1105">
      <c r="A1105" t="inlineStr">
        <is>
          <t>ORD-2403-01104</t>
        </is>
      </c>
      <c r="B1105" s="11" t="n">
        <v>45369</v>
      </c>
      <c r="C1105" t="inlineStr">
        <is>
          <t>South</t>
        </is>
      </c>
      <c r="D1105" t="inlineStr">
        <is>
          <t>Bengaluru</t>
        </is>
      </c>
      <c r="E1105" t="inlineStr">
        <is>
          <t>Corporate</t>
        </is>
      </c>
      <c r="F1105" t="inlineStr">
        <is>
          <t>Retail Store</t>
        </is>
      </c>
      <c r="G1105" t="inlineStr">
        <is>
          <t>Office Supplies</t>
        </is>
      </c>
      <c r="H1105" t="inlineStr">
        <is>
          <t>Marker Set</t>
        </is>
      </c>
      <c r="I1105" t="n">
        <v>2</v>
      </c>
      <c r="J1105" s="12" t="n">
        <v>243.23</v>
      </c>
      <c r="K1105" s="13" t="n">
        <v>0.1</v>
      </c>
      <c r="L1105" s="12" t="n">
        <v>437.81</v>
      </c>
      <c r="M1105" s="12" t="n">
        <v>316.2</v>
      </c>
      <c r="N1105" s="12" t="n">
        <v>121.61</v>
      </c>
      <c r="O1105" t="inlineStr">
        <is>
          <t>Net Banking</t>
        </is>
      </c>
      <c r="P1105" t="inlineStr">
        <is>
          <t>Kabir Singh</t>
        </is>
      </c>
      <c r="Q1105" t="inlineStr">
        <is>
          <t>CUST-0649</t>
        </is>
      </c>
      <c r="R1105" t="n">
        <v>1</v>
      </c>
      <c r="S1105" t="inlineStr">
        <is>
          <t>No</t>
        </is>
      </c>
    </row>
    <row r="1106">
      <c r="A1106" t="inlineStr">
        <is>
          <t>ORD-2410-01105</t>
        </is>
      </c>
      <c r="B1106" s="11" t="n">
        <v>45585</v>
      </c>
      <c r="C1106" t="inlineStr">
        <is>
          <t>North</t>
        </is>
      </c>
      <c r="D1106" t="inlineStr">
        <is>
          <t>Jaipur</t>
        </is>
      </c>
      <c r="E1106" t="inlineStr">
        <is>
          <t>Corporate</t>
        </is>
      </c>
      <c r="F1106" t="inlineStr">
        <is>
          <t>Retail Store</t>
        </is>
      </c>
      <c r="G1106" t="inlineStr">
        <is>
          <t>Office Supplies</t>
        </is>
      </c>
      <c r="H1106" t="inlineStr">
        <is>
          <t>Stapler</t>
        </is>
      </c>
      <c r="I1106" t="n">
        <v>1</v>
      </c>
      <c r="J1106" s="12" t="n">
        <v>339.01</v>
      </c>
      <c r="K1106" s="13" t="n">
        <v>0.2</v>
      </c>
      <c r="L1106" s="12" t="n">
        <v>271.21</v>
      </c>
      <c r="M1106" s="12" t="n">
        <v>227.14</v>
      </c>
      <c r="N1106" s="12" t="n">
        <v>44.07</v>
      </c>
      <c r="O1106" t="inlineStr">
        <is>
          <t>Net Banking</t>
        </is>
      </c>
      <c r="P1106" t="inlineStr">
        <is>
          <t>Tara Kapoor</t>
        </is>
      </c>
      <c r="Q1106" t="inlineStr">
        <is>
          <t>CUST-0147</t>
        </is>
      </c>
      <c r="R1106" t="n">
        <v>4</v>
      </c>
      <c r="S1106" t="inlineStr">
        <is>
          <t>No</t>
        </is>
      </c>
    </row>
    <row r="1107">
      <c r="A1107" t="inlineStr">
        <is>
          <t>ORD-2501-01106</t>
        </is>
      </c>
      <c r="B1107" s="11" t="n">
        <v>45685</v>
      </c>
      <c r="C1107" t="inlineStr">
        <is>
          <t>Central</t>
        </is>
      </c>
      <c r="D1107" t="inlineStr">
        <is>
          <t>Indore</t>
        </is>
      </c>
      <c r="E1107" t="inlineStr">
        <is>
          <t>Education</t>
        </is>
      </c>
      <c r="F1107" t="inlineStr">
        <is>
          <t>Retail Store</t>
        </is>
      </c>
      <c r="G1107" t="inlineStr">
        <is>
          <t>Accessories</t>
        </is>
      </c>
      <c r="H1107" t="inlineStr">
        <is>
          <t>Webcam</t>
        </is>
      </c>
      <c r="I1107" t="n">
        <v>2</v>
      </c>
      <c r="J1107" s="12" t="n">
        <v>3121.53</v>
      </c>
      <c r="K1107" s="13" t="n">
        <v>0.05</v>
      </c>
      <c r="L1107" s="12" t="n">
        <v>5930.91</v>
      </c>
      <c r="M1107" s="12" t="n">
        <v>4744.73</v>
      </c>
      <c r="N1107" s="12" t="n">
        <v>1186.18</v>
      </c>
      <c r="O1107" t="inlineStr">
        <is>
          <t>Credit Card</t>
        </is>
      </c>
      <c r="P1107" t="inlineStr">
        <is>
          <t>Vivaan Gupta</t>
        </is>
      </c>
      <c r="Q1107" t="inlineStr">
        <is>
          <t>CUST-0159</t>
        </is>
      </c>
      <c r="R1107" t="n">
        <v>8</v>
      </c>
      <c r="S1107" t="inlineStr">
        <is>
          <t>No</t>
        </is>
      </c>
    </row>
    <row r="1108">
      <c r="A1108" t="inlineStr">
        <is>
          <t>ORD-2506-01107</t>
        </is>
      </c>
      <c r="B1108" s="11" t="n">
        <v>45811</v>
      </c>
      <c r="C1108" t="inlineStr">
        <is>
          <t>South</t>
        </is>
      </c>
      <c r="D1108" t="inlineStr">
        <is>
          <t>Chennai</t>
        </is>
      </c>
      <c r="E1108" t="inlineStr">
        <is>
          <t>Corporate</t>
        </is>
      </c>
      <c r="F1108" t="inlineStr">
        <is>
          <t>Retail Store</t>
        </is>
      </c>
      <c r="G1108" t="inlineStr">
        <is>
          <t>Technology</t>
        </is>
      </c>
      <c r="H1108" t="inlineStr">
        <is>
          <t>Tablet</t>
        </is>
      </c>
      <c r="I1108" t="n">
        <v>1</v>
      </c>
      <c r="J1108" s="12" t="n">
        <v>24308.51</v>
      </c>
      <c r="K1108" s="13" t="n">
        <v>0.05</v>
      </c>
      <c r="L1108" s="12" t="n">
        <v>23093.08</v>
      </c>
      <c r="M1108" s="12" t="n">
        <v>20176.06</v>
      </c>
      <c r="N1108" s="12" t="n">
        <v>2917.02</v>
      </c>
      <c r="O1108" t="inlineStr">
        <is>
          <t>UPI</t>
        </is>
      </c>
      <c r="P1108" t="inlineStr">
        <is>
          <t>Vivaan Gupta</t>
        </is>
      </c>
      <c r="Q1108" t="inlineStr">
        <is>
          <t>CUST-0558</t>
        </is>
      </c>
      <c r="R1108" t="n">
        <v>5</v>
      </c>
      <c r="S1108" t="inlineStr">
        <is>
          <t>No</t>
        </is>
      </c>
    </row>
    <row r="1109">
      <c r="A1109" t="inlineStr">
        <is>
          <t>ORD-2509-01108</t>
        </is>
      </c>
      <c r="B1109" s="11" t="n">
        <v>45907</v>
      </c>
      <c r="C1109" t="inlineStr">
        <is>
          <t>North</t>
        </is>
      </c>
      <c r="D1109" t="inlineStr">
        <is>
          <t>Chandigarh</t>
        </is>
      </c>
      <c r="E1109" t="inlineStr">
        <is>
          <t>Consumer</t>
        </is>
      </c>
      <c r="F1109" t="inlineStr">
        <is>
          <t>Online</t>
        </is>
      </c>
      <c r="G1109" t="inlineStr">
        <is>
          <t>Accessories</t>
        </is>
      </c>
      <c r="H1109" t="inlineStr">
        <is>
          <t>USB Hub</t>
        </is>
      </c>
      <c r="I1109" t="n">
        <v>1</v>
      </c>
      <c r="J1109" s="12" t="n">
        <v>1271.03</v>
      </c>
      <c r="K1109" s="13" t="n">
        <v>0.15</v>
      </c>
      <c r="L1109" s="12" t="n">
        <v>1080.38</v>
      </c>
      <c r="M1109" s="12" t="n">
        <v>864.3</v>
      </c>
      <c r="N1109" s="12" t="n">
        <v>216.08</v>
      </c>
      <c r="O1109" t="inlineStr">
        <is>
          <t>Credit Card</t>
        </is>
      </c>
      <c r="P1109" t="inlineStr">
        <is>
          <t>Vivaan Gupta</t>
        </is>
      </c>
      <c r="Q1109" t="inlineStr">
        <is>
          <t>CUST-0387</t>
        </is>
      </c>
      <c r="R1109" t="n">
        <v>6</v>
      </c>
      <c r="S1109" t="inlineStr">
        <is>
          <t>No</t>
        </is>
      </c>
    </row>
    <row r="1110">
      <c r="A1110" t="inlineStr">
        <is>
          <t>ORD-2509-01109</t>
        </is>
      </c>
      <c r="B1110" s="11" t="n">
        <v>45919</v>
      </c>
      <c r="C1110" t="inlineStr">
        <is>
          <t>Central</t>
        </is>
      </c>
      <c r="D1110" t="inlineStr">
        <is>
          <t>Raipur</t>
        </is>
      </c>
      <c r="E1110" t="inlineStr">
        <is>
          <t>Small Business</t>
        </is>
      </c>
      <c r="F1110" t="inlineStr">
        <is>
          <t>Direct Sales</t>
        </is>
      </c>
      <c r="G1110" t="inlineStr">
        <is>
          <t>Accessories</t>
        </is>
      </c>
      <c r="H1110" t="inlineStr">
        <is>
          <t>Laptop Stand</t>
        </is>
      </c>
      <c r="I1110" t="n">
        <v>1</v>
      </c>
      <c r="J1110" s="12" t="n">
        <v>1829.84</v>
      </c>
      <c r="K1110" s="13" t="n">
        <v>0</v>
      </c>
      <c r="L1110" s="12" t="n">
        <v>1829.84</v>
      </c>
      <c r="M1110" s="12" t="n">
        <v>1280.89</v>
      </c>
      <c r="N1110" s="12" t="n">
        <v>548.95</v>
      </c>
      <c r="O1110" t="inlineStr">
        <is>
          <t>Credit Card</t>
        </is>
      </c>
      <c r="P1110" t="inlineStr">
        <is>
          <t>Meera Joshi</t>
        </is>
      </c>
      <c r="Q1110" t="inlineStr">
        <is>
          <t>CUST-0419</t>
        </is>
      </c>
      <c r="R1110" t="n">
        <v>4</v>
      </c>
      <c r="S1110" t="inlineStr">
        <is>
          <t>Yes</t>
        </is>
      </c>
    </row>
    <row r="1111">
      <c r="A1111" t="inlineStr">
        <is>
          <t>ORD-2509-01110</t>
        </is>
      </c>
      <c r="B1111" s="11" t="n">
        <v>45922</v>
      </c>
      <c r="C1111" t="inlineStr">
        <is>
          <t>Central</t>
        </is>
      </c>
      <c r="D1111" t="inlineStr">
        <is>
          <t>Raipur</t>
        </is>
      </c>
      <c r="E1111" t="inlineStr">
        <is>
          <t>Corporate</t>
        </is>
      </c>
      <c r="F1111" t="inlineStr">
        <is>
          <t>Direct Sales</t>
        </is>
      </c>
      <c r="G1111" t="inlineStr">
        <is>
          <t>Technology</t>
        </is>
      </c>
      <c r="H1111" t="inlineStr">
        <is>
          <t>Headphones</t>
        </is>
      </c>
      <c r="I1111" t="n">
        <v>8</v>
      </c>
      <c r="J1111" s="12" t="n">
        <v>2943.46</v>
      </c>
      <c r="K1111" s="13" t="n">
        <v>0.15</v>
      </c>
      <c r="L1111" s="12" t="n">
        <v>20015.53</v>
      </c>
      <c r="M1111" s="12" t="n">
        <v>17425.28</v>
      </c>
      <c r="N1111" s="12" t="n">
        <v>2590.25</v>
      </c>
      <c r="O1111" t="inlineStr">
        <is>
          <t>UPI</t>
        </is>
      </c>
      <c r="P1111" t="inlineStr">
        <is>
          <t>Tara Kapoor</t>
        </is>
      </c>
      <c r="Q1111" t="inlineStr">
        <is>
          <t>CUST-0350</t>
        </is>
      </c>
      <c r="R1111" t="n">
        <v>2</v>
      </c>
      <c r="S1111" t="inlineStr">
        <is>
          <t>No</t>
        </is>
      </c>
    </row>
    <row r="1112">
      <c r="A1112" t="inlineStr">
        <is>
          <t>ORD-2501-01111</t>
        </is>
      </c>
      <c r="B1112" s="11" t="n">
        <v>45678</v>
      </c>
      <c r="C1112" t="inlineStr">
        <is>
          <t>Central</t>
        </is>
      </c>
      <c r="D1112" t="inlineStr">
        <is>
          <t>Bhopal</t>
        </is>
      </c>
      <c r="E1112" t="inlineStr">
        <is>
          <t>Education</t>
        </is>
      </c>
      <c r="F1112" t="inlineStr">
        <is>
          <t>Direct Sales</t>
        </is>
      </c>
      <c r="G1112" t="inlineStr">
        <is>
          <t>Accessories</t>
        </is>
      </c>
      <c r="H1112" t="inlineStr">
        <is>
          <t>Webcam</t>
        </is>
      </c>
      <c r="I1112" t="n">
        <v>2</v>
      </c>
      <c r="J1112" s="12" t="n">
        <v>3264.08</v>
      </c>
      <c r="K1112" s="13" t="n">
        <v>0.15</v>
      </c>
      <c r="L1112" s="12" t="n">
        <v>5548.94</v>
      </c>
      <c r="M1112" s="12" t="n">
        <v>4961.4</v>
      </c>
      <c r="N1112" s="12" t="n">
        <v>587.54</v>
      </c>
      <c r="O1112" t="inlineStr">
        <is>
          <t>UPI</t>
        </is>
      </c>
      <c r="P1112" t="inlineStr">
        <is>
          <t>Anaya Rao</t>
        </is>
      </c>
      <c r="Q1112" t="inlineStr">
        <is>
          <t>CUST-0054</t>
        </is>
      </c>
      <c r="R1112" t="n">
        <v>6</v>
      </c>
      <c r="S1112" t="inlineStr">
        <is>
          <t>No</t>
        </is>
      </c>
    </row>
    <row r="1113">
      <c r="A1113" t="inlineStr">
        <is>
          <t>ORD-2512-01112</t>
        </is>
      </c>
      <c r="B1113" s="11" t="n">
        <v>46008</v>
      </c>
      <c r="C1113" t="inlineStr">
        <is>
          <t>South</t>
        </is>
      </c>
      <c r="D1113" t="inlineStr">
        <is>
          <t>Kochi</t>
        </is>
      </c>
      <c r="E1113" t="inlineStr">
        <is>
          <t>Small Business</t>
        </is>
      </c>
      <c r="F1113" t="inlineStr">
        <is>
          <t>Direct Sales</t>
        </is>
      </c>
      <c r="G1113" t="inlineStr">
        <is>
          <t>Technology</t>
        </is>
      </c>
      <c r="H1113" t="inlineStr">
        <is>
          <t>Keyboard</t>
        </is>
      </c>
      <c r="I1113" t="n">
        <v>2</v>
      </c>
      <c r="J1113" s="12" t="n">
        <v>1489.42</v>
      </c>
      <c r="K1113" s="13" t="n">
        <v>0.15</v>
      </c>
      <c r="L1113" s="12" t="n">
        <v>2532.01</v>
      </c>
      <c r="M1113" s="12" t="n">
        <v>2114.98</v>
      </c>
      <c r="N1113" s="12" t="n">
        <v>417.03</v>
      </c>
      <c r="O1113" t="inlineStr">
        <is>
          <t>Cash</t>
        </is>
      </c>
      <c r="P1113" t="inlineStr">
        <is>
          <t>Meera Joshi</t>
        </is>
      </c>
      <c r="Q1113" t="inlineStr">
        <is>
          <t>CUST-0318</t>
        </is>
      </c>
      <c r="R1113" t="n">
        <v>2</v>
      </c>
      <c r="S1113" t="inlineStr">
        <is>
          <t>No</t>
        </is>
      </c>
    </row>
    <row r="1114">
      <c r="A1114" t="inlineStr">
        <is>
          <t>ORD-2401-01113</t>
        </is>
      </c>
      <c r="B1114" s="11" t="n">
        <v>45299</v>
      </c>
      <c r="C1114" t="inlineStr">
        <is>
          <t>Central</t>
        </is>
      </c>
      <c r="D1114" t="inlineStr">
        <is>
          <t>Bhopal</t>
        </is>
      </c>
      <c r="E1114" t="inlineStr">
        <is>
          <t>Corporate</t>
        </is>
      </c>
      <c r="F1114" t="inlineStr">
        <is>
          <t>Direct Sales</t>
        </is>
      </c>
      <c r="G1114" t="inlineStr">
        <is>
          <t>Office Supplies</t>
        </is>
      </c>
      <c r="H1114" t="inlineStr">
        <is>
          <t>Stapler</t>
        </is>
      </c>
      <c r="I1114" t="n">
        <v>2</v>
      </c>
      <c r="J1114" s="12" t="n">
        <v>315.07</v>
      </c>
      <c r="K1114" s="13" t="n">
        <v>0.05</v>
      </c>
      <c r="L1114" s="12" t="n">
        <v>598.63</v>
      </c>
      <c r="M1114" s="12" t="n">
        <v>422.19</v>
      </c>
      <c r="N1114" s="12" t="n">
        <v>176.44</v>
      </c>
      <c r="O1114" t="inlineStr">
        <is>
          <t>Cash</t>
        </is>
      </c>
      <c r="P1114" t="inlineStr">
        <is>
          <t>Ishaan Mehta</t>
        </is>
      </c>
      <c r="Q1114" t="inlineStr">
        <is>
          <t>CUST-0680</t>
        </is>
      </c>
      <c r="R1114" t="n">
        <v>2</v>
      </c>
      <c r="S1114" t="inlineStr">
        <is>
          <t>No</t>
        </is>
      </c>
    </row>
    <row r="1115">
      <c r="A1115" t="inlineStr">
        <is>
          <t>ORD-2502-01114</t>
        </is>
      </c>
      <c r="B1115" s="11" t="n">
        <v>45706</v>
      </c>
      <c r="C1115" t="inlineStr">
        <is>
          <t>South</t>
        </is>
      </c>
      <c r="D1115" t="inlineStr">
        <is>
          <t>Bengaluru</t>
        </is>
      </c>
      <c r="E1115" t="inlineStr">
        <is>
          <t>Corporate</t>
        </is>
      </c>
      <c r="F1115" t="inlineStr">
        <is>
          <t>Partner</t>
        </is>
      </c>
      <c r="G1115" t="inlineStr">
        <is>
          <t>Office Supplies</t>
        </is>
      </c>
      <c r="H1115" t="inlineStr">
        <is>
          <t>Pen Box</t>
        </is>
      </c>
      <c r="I1115" t="n">
        <v>1</v>
      </c>
      <c r="J1115" s="12" t="n">
        <v>223.65</v>
      </c>
      <c r="K1115" s="13" t="n">
        <v>0.25</v>
      </c>
      <c r="L1115" s="12" t="n">
        <v>167.74</v>
      </c>
      <c r="M1115" s="12" t="n">
        <v>136.43</v>
      </c>
      <c r="N1115" s="12" t="n">
        <v>31.31</v>
      </c>
      <c r="O1115" t="inlineStr">
        <is>
          <t>UPI</t>
        </is>
      </c>
      <c r="P1115" t="inlineStr">
        <is>
          <t>Rohan Verma</t>
        </is>
      </c>
      <c r="Q1115" t="inlineStr">
        <is>
          <t>CUST-0356</t>
        </is>
      </c>
      <c r="R1115" t="n">
        <v>6</v>
      </c>
      <c r="S1115" t="inlineStr">
        <is>
          <t>No</t>
        </is>
      </c>
    </row>
    <row r="1116">
      <c r="A1116" t="inlineStr">
        <is>
          <t>ORD-2504-01115</t>
        </is>
      </c>
      <c r="B1116" s="11" t="n">
        <v>45771</v>
      </c>
      <c r="C1116" t="inlineStr">
        <is>
          <t>East</t>
        </is>
      </c>
      <c r="D1116" t="inlineStr">
        <is>
          <t>Bhubaneswar</t>
        </is>
      </c>
      <c r="E1116" t="inlineStr">
        <is>
          <t>Small Business</t>
        </is>
      </c>
      <c r="F1116" t="inlineStr">
        <is>
          <t>Direct Sales</t>
        </is>
      </c>
      <c r="G1116" t="inlineStr">
        <is>
          <t>Office Supplies</t>
        </is>
      </c>
      <c r="H1116" t="inlineStr">
        <is>
          <t>File Folder</t>
        </is>
      </c>
      <c r="I1116" t="n">
        <v>8</v>
      </c>
      <c r="J1116" s="12" t="n">
        <v>118.69</v>
      </c>
      <c r="K1116" s="13" t="n">
        <v>0.1</v>
      </c>
      <c r="L1116" s="12" t="n">
        <v>854.5700000000001</v>
      </c>
      <c r="M1116" s="12" t="n">
        <v>550.72</v>
      </c>
      <c r="N1116" s="12" t="n">
        <v>303.85</v>
      </c>
      <c r="O1116" t="inlineStr">
        <is>
          <t>Credit Card</t>
        </is>
      </c>
      <c r="P1116" t="inlineStr">
        <is>
          <t>Ishaan Mehta</t>
        </is>
      </c>
      <c r="Q1116" t="inlineStr">
        <is>
          <t>CUST-0428</t>
        </is>
      </c>
      <c r="R1116" t="n">
        <v>5</v>
      </c>
      <c r="S1116" t="inlineStr">
        <is>
          <t>No</t>
        </is>
      </c>
    </row>
    <row r="1117">
      <c r="A1117" t="inlineStr">
        <is>
          <t>ORD-2412-01116</t>
        </is>
      </c>
      <c r="B1117" s="11" t="n">
        <v>45634</v>
      </c>
      <c r="C1117" t="inlineStr">
        <is>
          <t>East</t>
        </is>
      </c>
      <c r="D1117" t="inlineStr">
        <is>
          <t>Guwahati</t>
        </is>
      </c>
      <c r="E1117" t="inlineStr">
        <is>
          <t>Education</t>
        </is>
      </c>
      <c r="F1117" t="inlineStr">
        <is>
          <t>Partner</t>
        </is>
      </c>
      <c r="G1117" t="inlineStr">
        <is>
          <t>Accessories</t>
        </is>
      </c>
      <c r="H1117" t="inlineStr">
        <is>
          <t>Laptop Stand</t>
        </is>
      </c>
      <c r="I1117" t="n">
        <v>6</v>
      </c>
      <c r="J1117" s="12" t="n">
        <v>1693.02</v>
      </c>
      <c r="K1117" s="13" t="n">
        <v>0.03</v>
      </c>
      <c r="L1117" s="12" t="n">
        <v>9853.379999999999</v>
      </c>
      <c r="M1117" s="12" t="n">
        <v>7110.68</v>
      </c>
      <c r="N1117" s="12" t="n">
        <v>2742.7</v>
      </c>
      <c r="O1117" t="inlineStr">
        <is>
          <t>Debit Card</t>
        </is>
      </c>
      <c r="P1117" t="inlineStr">
        <is>
          <t>Tara Kapoor</t>
        </is>
      </c>
      <c r="Q1117" t="inlineStr">
        <is>
          <t>CUST-0154</t>
        </is>
      </c>
      <c r="R1117" t="n">
        <v>5</v>
      </c>
      <c r="S1117" t="inlineStr">
        <is>
          <t>No</t>
        </is>
      </c>
    </row>
    <row r="1118">
      <c r="A1118" t="inlineStr">
        <is>
          <t>ORD-2501-01117</t>
        </is>
      </c>
      <c r="B1118" s="11" t="n">
        <v>45666</v>
      </c>
      <c r="C1118" t="inlineStr">
        <is>
          <t>West</t>
        </is>
      </c>
      <c r="D1118" t="inlineStr">
        <is>
          <t>Surat</t>
        </is>
      </c>
      <c r="E1118" t="inlineStr">
        <is>
          <t>Small Business</t>
        </is>
      </c>
      <c r="F1118" t="inlineStr">
        <is>
          <t>Partner</t>
        </is>
      </c>
      <c r="G1118" t="inlineStr">
        <is>
          <t>Office Supplies</t>
        </is>
      </c>
      <c r="H1118" t="inlineStr">
        <is>
          <t>Notebook Pack</t>
        </is>
      </c>
      <c r="I1118" t="n">
        <v>3</v>
      </c>
      <c r="J1118" s="12" t="n">
        <v>359.71</v>
      </c>
      <c r="K1118" s="13" t="n">
        <v>0</v>
      </c>
      <c r="L1118" s="12" t="n">
        <v>1079.13</v>
      </c>
      <c r="M1118" s="12" t="n">
        <v>690.64</v>
      </c>
      <c r="N1118" s="12" t="n">
        <v>388.49</v>
      </c>
      <c r="O1118" t="inlineStr">
        <is>
          <t>Credit Card</t>
        </is>
      </c>
      <c r="P1118" t="inlineStr">
        <is>
          <t>Kabir Singh</t>
        </is>
      </c>
      <c r="Q1118" t="inlineStr">
        <is>
          <t>CUST-0487</t>
        </is>
      </c>
      <c r="R1118" t="n">
        <v>3</v>
      </c>
      <c r="S1118" t="inlineStr">
        <is>
          <t>Yes</t>
        </is>
      </c>
    </row>
    <row r="1119">
      <c r="A1119" t="inlineStr">
        <is>
          <t>ORD-2512-01118</t>
        </is>
      </c>
      <c r="B1119" s="11" t="n">
        <v>46002</v>
      </c>
      <c r="C1119" t="inlineStr">
        <is>
          <t>East</t>
        </is>
      </c>
      <c r="D1119" t="inlineStr">
        <is>
          <t>Patna</t>
        </is>
      </c>
      <c r="E1119" t="inlineStr">
        <is>
          <t>Corporate</t>
        </is>
      </c>
      <c r="F1119" t="inlineStr">
        <is>
          <t>Partner</t>
        </is>
      </c>
      <c r="G1119" t="inlineStr">
        <is>
          <t>Accessories</t>
        </is>
      </c>
      <c r="H1119" t="inlineStr">
        <is>
          <t>Webcam</t>
        </is>
      </c>
      <c r="I1119" t="n">
        <v>3</v>
      </c>
      <c r="J1119" s="12" t="n">
        <v>3142.41</v>
      </c>
      <c r="K1119" s="13" t="n">
        <v>0.1</v>
      </c>
      <c r="L1119" s="12" t="n">
        <v>8484.51</v>
      </c>
      <c r="M1119" s="12" t="n">
        <v>7164.69</v>
      </c>
      <c r="N1119" s="12" t="n">
        <v>1319.82</v>
      </c>
      <c r="O1119" t="inlineStr">
        <is>
          <t>Cash</t>
        </is>
      </c>
      <c r="P1119" t="inlineStr">
        <is>
          <t>Ishaan Mehta</t>
        </is>
      </c>
      <c r="Q1119" t="inlineStr">
        <is>
          <t>CUST-0051</t>
        </is>
      </c>
      <c r="R1119" t="n">
        <v>3</v>
      </c>
      <c r="S1119" t="inlineStr">
        <is>
          <t>Yes</t>
        </is>
      </c>
    </row>
    <row r="1120">
      <c r="A1120" t="inlineStr">
        <is>
          <t>ORD-2412-01119</t>
        </is>
      </c>
      <c r="B1120" s="11" t="n">
        <v>45629</v>
      </c>
      <c r="C1120" t="inlineStr">
        <is>
          <t>North</t>
        </is>
      </c>
      <c r="D1120" t="inlineStr">
        <is>
          <t>Delhi</t>
        </is>
      </c>
      <c r="E1120" t="inlineStr">
        <is>
          <t>Education</t>
        </is>
      </c>
      <c r="F1120" t="inlineStr">
        <is>
          <t>Retail Store</t>
        </is>
      </c>
      <c r="G1120" t="inlineStr">
        <is>
          <t>Technology</t>
        </is>
      </c>
      <c r="H1120" t="inlineStr">
        <is>
          <t>Monitor</t>
        </is>
      </c>
      <c r="I1120" t="n">
        <v>2</v>
      </c>
      <c r="J1120" s="12" t="n">
        <v>14715.75</v>
      </c>
      <c r="K1120" s="13" t="n">
        <v>0.2</v>
      </c>
      <c r="L1120" s="12" t="n">
        <v>23545.2</v>
      </c>
      <c r="M1120" s="12" t="n">
        <v>23545.2</v>
      </c>
      <c r="N1120" s="12" t="n">
        <v>0</v>
      </c>
      <c r="O1120" t="inlineStr">
        <is>
          <t>Debit Card</t>
        </is>
      </c>
      <c r="P1120" t="inlineStr">
        <is>
          <t>Ishaan Mehta</t>
        </is>
      </c>
      <c r="Q1120" t="inlineStr">
        <is>
          <t>CUST-0041</t>
        </is>
      </c>
      <c r="R1120" t="n">
        <v>1</v>
      </c>
      <c r="S1120" t="inlineStr">
        <is>
          <t>No</t>
        </is>
      </c>
    </row>
    <row r="1121">
      <c r="A1121" t="inlineStr">
        <is>
          <t>ORD-2501-01120</t>
        </is>
      </c>
      <c r="B1121" s="11" t="n">
        <v>45669</v>
      </c>
      <c r="C1121" t="inlineStr">
        <is>
          <t>East</t>
        </is>
      </c>
      <c r="D1121" t="inlineStr">
        <is>
          <t>Guwahati</t>
        </is>
      </c>
      <c r="E1121" t="inlineStr">
        <is>
          <t>Corporate</t>
        </is>
      </c>
      <c r="F1121" t="inlineStr">
        <is>
          <t>Direct Sales</t>
        </is>
      </c>
      <c r="G1121" t="inlineStr">
        <is>
          <t>Technology</t>
        </is>
      </c>
      <c r="H1121" t="inlineStr">
        <is>
          <t>Monitor</t>
        </is>
      </c>
      <c r="I1121" t="n">
        <v>1</v>
      </c>
      <c r="J1121" s="12" t="n">
        <v>12221.66</v>
      </c>
      <c r="K1121" s="13" t="n">
        <v>0.15</v>
      </c>
      <c r="L1121" s="12" t="n">
        <v>10388.41</v>
      </c>
      <c r="M1121" s="12" t="n">
        <v>9777.33</v>
      </c>
      <c r="N1121" s="12" t="n">
        <v>611.08</v>
      </c>
      <c r="O1121" t="inlineStr">
        <is>
          <t>Net Banking</t>
        </is>
      </c>
      <c r="P1121" t="inlineStr">
        <is>
          <t>Kabir Singh</t>
        </is>
      </c>
      <c r="Q1121" t="inlineStr">
        <is>
          <t>CUST-0734</t>
        </is>
      </c>
      <c r="R1121" t="n">
        <v>5</v>
      </c>
      <c r="S1121" t="inlineStr">
        <is>
          <t>No</t>
        </is>
      </c>
    </row>
    <row r="1122">
      <c r="A1122" t="inlineStr">
        <is>
          <t>ORD-2404-01121</t>
        </is>
      </c>
      <c r="B1122" s="11" t="n">
        <v>45386</v>
      </c>
      <c r="C1122" t="inlineStr">
        <is>
          <t>East</t>
        </is>
      </c>
      <c r="D1122" t="inlineStr">
        <is>
          <t>Guwahati</t>
        </is>
      </c>
      <c r="E1122" t="inlineStr">
        <is>
          <t>Corporate</t>
        </is>
      </c>
      <c r="F1122" t="inlineStr">
        <is>
          <t>Partner</t>
        </is>
      </c>
      <c r="G1122" t="inlineStr">
        <is>
          <t>Technology</t>
        </is>
      </c>
      <c r="H1122" t="inlineStr">
        <is>
          <t>Laptop</t>
        </is>
      </c>
      <c r="I1122" t="n">
        <v>2</v>
      </c>
      <c r="J1122" s="12" t="n">
        <v>46187.1</v>
      </c>
      <c r="K1122" s="13" t="n">
        <v>0.1</v>
      </c>
      <c r="L1122" s="12" t="n">
        <v>83136.78</v>
      </c>
      <c r="M1122" s="12" t="n">
        <v>79441.81</v>
      </c>
      <c r="N1122" s="12" t="n">
        <v>3694.97</v>
      </c>
      <c r="O1122" t="inlineStr">
        <is>
          <t>UPI</t>
        </is>
      </c>
      <c r="P1122" t="inlineStr">
        <is>
          <t>Rohan Verma</t>
        </is>
      </c>
      <c r="Q1122" t="inlineStr">
        <is>
          <t>CUST-0860</t>
        </is>
      </c>
      <c r="R1122" t="n">
        <v>10</v>
      </c>
      <c r="S1122" t="inlineStr">
        <is>
          <t>No</t>
        </is>
      </c>
    </row>
    <row r="1123">
      <c r="A1123" t="inlineStr">
        <is>
          <t>ORD-2508-01122</t>
        </is>
      </c>
      <c r="B1123" s="11" t="n">
        <v>45890</v>
      </c>
      <c r="C1123" t="inlineStr">
        <is>
          <t>North</t>
        </is>
      </c>
      <c r="D1123" t="inlineStr">
        <is>
          <t>Lucknow</t>
        </is>
      </c>
      <c r="E1123" t="inlineStr">
        <is>
          <t>Small Business</t>
        </is>
      </c>
      <c r="F1123" t="inlineStr">
        <is>
          <t>Direct Sales</t>
        </is>
      </c>
      <c r="G1123" t="inlineStr">
        <is>
          <t>Technology</t>
        </is>
      </c>
      <c r="H1123" t="inlineStr">
        <is>
          <t>Tablet</t>
        </is>
      </c>
      <c r="I1123" t="n">
        <v>2</v>
      </c>
      <c r="J1123" s="12" t="n">
        <v>23254.46</v>
      </c>
      <c r="K1123" s="13" t="n">
        <v>0.1</v>
      </c>
      <c r="L1123" s="12" t="n">
        <v>41858.03</v>
      </c>
      <c r="M1123" s="12" t="n">
        <v>38602.4</v>
      </c>
      <c r="N1123" s="12" t="n">
        <v>3255.63</v>
      </c>
      <c r="O1123" t="inlineStr">
        <is>
          <t>Debit Card</t>
        </is>
      </c>
      <c r="P1123" t="inlineStr">
        <is>
          <t>Rohan Verma</t>
        </is>
      </c>
      <c r="Q1123" t="inlineStr">
        <is>
          <t>CUST-0286</t>
        </is>
      </c>
      <c r="R1123" t="n">
        <v>3</v>
      </c>
      <c r="S1123" t="inlineStr">
        <is>
          <t>No</t>
        </is>
      </c>
    </row>
    <row r="1124">
      <c r="A1124" t="inlineStr">
        <is>
          <t>ORD-2412-01123</t>
        </is>
      </c>
      <c r="B1124" s="11" t="n">
        <v>45641</v>
      </c>
      <c r="C1124" t="inlineStr">
        <is>
          <t>Central</t>
        </is>
      </c>
      <c r="D1124" t="inlineStr">
        <is>
          <t>Indore</t>
        </is>
      </c>
      <c r="E1124" t="inlineStr">
        <is>
          <t>Corporate</t>
        </is>
      </c>
      <c r="F1124" t="inlineStr">
        <is>
          <t>Retail Store</t>
        </is>
      </c>
      <c r="G1124" t="inlineStr">
        <is>
          <t>Technology</t>
        </is>
      </c>
      <c r="H1124" t="inlineStr">
        <is>
          <t>Headphones</t>
        </is>
      </c>
      <c r="I1124" t="n">
        <v>1</v>
      </c>
      <c r="J1124" s="12" t="n">
        <v>3011.69</v>
      </c>
      <c r="K1124" s="13" t="n">
        <v>0.2</v>
      </c>
      <c r="L1124" s="12" t="n">
        <v>2409.35</v>
      </c>
      <c r="M1124" s="12" t="n">
        <v>2228.65</v>
      </c>
      <c r="N1124" s="12" t="n">
        <v>180.7</v>
      </c>
      <c r="O1124" t="inlineStr">
        <is>
          <t>UPI</t>
        </is>
      </c>
      <c r="P1124" t="inlineStr">
        <is>
          <t>Rohan Verma</t>
        </is>
      </c>
      <c r="Q1124" t="inlineStr">
        <is>
          <t>CUST-0440</t>
        </is>
      </c>
      <c r="R1124" t="n">
        <v>3</v>
      </c>
      <c r="S1124" t="inlineStr">
        <is>
          <t>No</t>
        </is>
      </c>
    </row>
    <row r="1125">
      <c r="A1125" t="inlineStr">
        <is>
          <t>ORD-2404-01124</t>
        </is>
      </c>
      <c r="B1125" s="11" t="n">
        <v>45388</v>
      </c>
      <c r="C1125" t="inlineStr">
        <is>
          <t>West</t>
        </is>
      </c>
      <c r="D1125" t="inlineStr">
        <is>
          <t>Surat</t>
        </is>
      </c>
      <c r="E1125" t="inlineStr">
        <is>
          <t>Small Business</t>
        </is>
      </c>
      <c r="F1125" t="inlineStr">
        <is>
          <t>Retail Store</t>
        </is>
      </c>
      <c r="G1125" t="inlineStr">
        <is>
          <t>Technology</t>
        </is>
      </c>
      <c r="H1125" t="inlineStr">
        <is>
          <t>Monitor</t>
        </is>
      </c>
      <c r="I1125" t="n">
        <v>4</v>
      </c>
      <c r="J1125" s="12" t="n">
        <v>12931.78</v>
      </c>
      <c r="K1125" s="13" t="n">
        <v>0</v>
      </c>
      <c r="L1125" s="12" t="n">
        <v>51727.12</v>
      </c>
      <c r="M1125" s="12" t="n">
        <v>41381.7</v>
      </c>
      <c r="N1125" s="12" t="n">
        <v>10345.42</v>
      </c>
      <c r="O1125" t="inlineStr">
        <is>
          <t>Debit Card</t>
        </is>
      </c>
      <c r="P1125" t="inlineStr">
        <is>
          <t>Meera Joshi</t>
        </is>
      </c>
      <c r="Q1125" t="inlineStr">
        <is>
          <t>CUST-0543</t>
        </is>
      </c>
      <c r="R1125" t="n">
        <v>3</v>
      </c>
      <c r="S1125" t="inlineStr">
        <is>
          <t>No</t>
        </is>
      </c>
    </row>
    <row r="1126">
      <c r="A1126" t="inlineStr">
        <is>
          <t>ORD-2410-01125</t>
        </is>
      </c>
      <c r="B1126" s="11" t="n">
        <v>45595</v>
      </c>
      <c r="C1126" t="inlineStr">
        <is>
          <t>East</t>
        </is>
      </c>
      <c r="D1126" t="inlineStr">
        <is>
          <t>Kolkata</t>
        </is>
      </c>
      <c r="E1126" t="inlineStr">
        <is>
          <t>Education</t>
        </is>
      </c>
      <c r="F1126" t="inlineStr">
        <is>
          <t>Partner</t>
        </is>
      </c>
      <c r="G1126" t="inlineStr">
        <is>
          <t>Office Supplies</t>
        </is>
      </c>
      <c r="H1126" t="inlineStr">
        <is>
          <t>File Folder</t>
        </is>
      </c>
      <c r="I1126" t="n">
        <v>3</v>
      </c>
      <c r="J1126" s="12" t="n">
        <v>117.06</v>
      </c>
      <c r="K1126" s="13" t="n">
        <v>0.1</v>
      </c>
      <c r="L1126" s="12" t="n">
        <v>316.06</v>
      </c>
      <c r="M1126" s="12" t="n">
        <v>203.68</v>
      </c>
      <c r="N1126" s="12" t="n">
        <v>112.38</v>
      </c>
      <c r="O1126" t="inlineStr">
        <is>
          <t>Cash</t>
        </is>
      </c>
      <c r="P1126" t="inlineStr">
        <is>
          <t>Tara Kapoor</t>
        </is>
      </c>
      <c r="Q1126" t="inlineStr">
        <is>
          <t>CUST-0215</t>
        </is>
      </c>
      <c r="R1126" t="n">
        <v>4</v>
      </c>
      <c r="S1126" t="inlineStr">
        <is>
          <t>No</t>
        </is>
      </c>
    </row>
    <row r="1127">
      <c r="A1127" t="inlineStr">
        <is>
          <t>ORD-2504-01126</t>
        </is>
      </c>
      <c r="B1127" s="11" t="n">
        <v>45762</v>
      </c>
      <c r="C1127" t="inlineStr">
        <is>
          <t>Central</t>
        </is>
      </c>
      <c r="D1127" t="inlineStr">
        <is>
          <t>Nagpur</t>
        </is>
      </c>
      <c r="E1127" t="inlineStr">
        <is>
          <t>Small Business</t>
        </is>
      </c>
      <c r="F1127" t="inlineStr">
        <is>
          <t>Partner</t>
        </is>
      </c>
      <c r="G1127" t="inlineStr">
        <is>
          <t>Accessories</t>
        </is>
      </c>
      <c r="H1127" t="inlineStr">
        <is>
          <t>Mouse</t>
        </is>
      </c>
      <c r="I1127" t="n">
        <v>5</v>
      </c>
      <c r="J1127" s="12" t="n">
        <v>873.84</v>
      </c>
      <c r="K1127" s="13" t="n">
        <v>0.05</v>
      </c>
      <c r="L1127" s="12" t="n">
        <v>4150.74</v>
      </c>
      <c r="M1127" s="12" t="n">
        <v>2883.67</v>
      </c>
      <c r="N1127" s="12" t="n">
        <v>1267.07</v>
      </c>
      <c r="O1127" t="inlineStr">
        <is>
          <t>Cash</t>
        </is>
      </c>
      <c r="P1127" t="inlineStr">
        <is>
          <t>Meera Joshi</t>
        </is>
      </c>
      <c r="Q1127" t="inlineStr">
        <is>
          <t>CUST-0937</t>
        </is>
      </c>
      <c r="R1127" t="n">
        <v>4</v>
      </c>
      <c r="S1127" t="inlineStr">
        <is>
          <t>No</t>
        </is>
      </c>
    </row>
    <row r="1128">
      <c r="A1128" t="inlineStr">
        <is>
          <t>ORD-2405-01127</t>
        </is>
      </c>
      <c r="B1128" s="11" t="n">
        <v>45434</v>
      </c>
      <c r="C1128" t="inlineStr">
        <is>
          <t>Central</t>
        </is>
      </c>
      <c r="D1128" t="inlineStr">
        <is>
          <t>Indore</t>
        </is>
      </c>
      <c r="E1128" t="inlineStr">
        <is>
          <t>Consumer</t>
        </is>
      </c>
      <c r="F1128" t="inlineStr">
        <is>
          <t>Online</t>
        </is>
      </c>
      <c r="G1128" t="inlineStr">
        <is>
          <t>Technology</t>
        </is>
      </c>
      <c r="H1128" t="inlineStr">
        <is>
          <t>Monitor</t>
        </is>
      </c>
      <c r="I1128" t="n">
        <v>2</v>
      </c>
      <c r="J1128" s="12" t="n">
        <v>12291.8</v>
      </c>
      <c r="K1128" s="13" t="n">
        <v>0.03</v>
      </c>
      <c r="L1128" s="12" t="n">
        <v>23846.09</v>
      </c>
      <c r="M1128" s="12" t="n">
        <v>19666.88</v>
      </c>
      <c r="N1128" s="12" t="n">
        <v>4179.21</v>
      </c>
      <c r="O1128" t="inlineStr">
        <is>
          <t>Debit Card</t>
        </is>
      </c>
      <c r="P1128" t="inlineStr">
        <is>
          <t>Anaya Rao</t>
        </is>
      </c>
      <c r="Q1128" t="inlineStr">
        <is>
          <t>CUST-0625</t>
        </is>
      </c>
      <c r="R1128" t="n">
        <v>6</v>
      </c>
      <c r="S1128" t="inlineStr">
        <is>
          <t>No</t>
        </is>
      </c>
    </row>
    <row r="1129">
      <c r="A1129" t="inlineStr">
        <is>
          <t>ORD-2401-01128</t>
        </is>
      </c>
      <c r="B1129" s="11" t="n">
        <v>45294</v>
      </c>
      <c r="C1129" t="inlineStr">
        <is>
          <t>North</t>
        </is>
      </c>
      <c r="D1129" t="inlineStr">
        <is>
          <t>Lucknow</t>
        </is>
      </c>
      <c r="E1129" t="inlineStr">
        <is>
          <t>Small Business</t>
        </is>
      </c>
      <c r="F1129" t="inlineStr">
        <is>
          <t>Online</t>
        </is>
      </c>
      <c r="G1129" t="inlineStr">
        <is>
          <t>Accessories</t>
        </is>
      </c>
      <c r="H1129" t="inlineStr">
        <is>
          <t>Webcam</t>
        </is>
      </c>
      <c r="I1129" t="n">
        <v>4</v>
      </c>
      <c r="J1129" s="12" t="n">
        <v>3581.09</v>
      </c>
      <c r="K1129" s="13" t="n">
        <v>0.1</v>
      </c>
      <c r="L1129" s="12" t="n">
        <v>12891.92</v>
      </c>
      <c r="M1129" s="12" t="n">
        <v>10886.51</v>
      </c>
      <c r="N1129" s="12" t="n">
        <v>2005.41</v>
      </c>
      <c r="O1129" t="inlineStr">
        <is>
          <t>Debit Card</t>
        </is>
      </c>
      <c r="P1129" t="inlineStr">
        <is>
          <t>Vivaan Gupta</t>
        </is>
      </c>
      <c r="Q1129" t="inlineStr">
        <is>
          <t>CUST-0367</t>
        </is>
      </c>
      <c r="R1129" t="n">
        <v>3</v>
      </c>
      <c r="S1129" t="inlineStr">
        <is>
          <t>No</t>
        </is>
      </c>
    </row>
    <row r="1130">
      <c r="A1130" t="inlineStr">
        <is>
          <t>ORD-2407-01129</t>
        </is>
      </c>
      <c r="B1130" s="11" t="n">
        <v>45477</v>
      </c>
      <c r="C1130" t="inlineStr">
        <is>
          <t>North</t>
        </is>
      </c>
      <c r="D1130" t="inlineStr">
        <is>
          <t>Jaipur</t>
        </is>
      </c>
      <c r="E1130" t="inlineStr">
        <is>
          <t>Consumer</t>
        </is>
      </c>
      <c r="F1130" t="inlineStr">
        <is>
          <t>Online</t>
        </is>
      </c>
      <c r="G1130" t="inlineStr">
        <is>
          <t>Accessories</t>
        </is>
      </c>
      <c r="H1130" t="inlineStr">
        <is>
          <t>USB Hub</t>
        </is>
      </c>
      <c r="I1130" t="n">
        <v>1</v>
      </c>
      <c r="J1130" s="12" t="n">
        <v>1214.04</v>
      </c>
      <c r="K1130" s="13" t="n">
        <v>0.15</v>
      </c>
      <c r="L1130" s="12" t="n">
        <v>1031.93</v>
      </c>
      <c r="M1130" s="12" t="n">
        <v>825.55</v>
      </c>
      <c r="N1130" s="12" t="n">
        <v>206.38</v>
      </c>
      <c r="O1130" t="inlineStr">
        <is>
          <t>Debit Card</t>
        </is>
      </c>
      <c r="P1130" t="inlineStr">
        <is>
          <t>Tara Kapoor</t>
        </is>
      </c>
      <c r="Q1130" t="inlineStr">
        <is>
          <t>CUST-0840</t>
        </is>
      </c>
      <c r="R1130" t="n">
        <v>6</v>
      </c>
      <c r="S1130" t="inlineStr">
        <is>
          <t>No</t>
        </is>
      </c>
    </row>
    <row r="1131">
      <c r="A1131" t="inlineStr">
        <is>
          <t>ORD-2401-01130</t>
        </is>
      </c>
      <c r="B1131" s="11" t="n">
        <v>45294</v>
      </c>
      <c r="C1131" t="inlineStr">
        <is>
          <t>North</t>
        </is>
      </c>
      <c r="D1131" t="inlineStr">
        <is>
          <t>Jaipur</t>
        </is>
      </c>
      <c r="E1131" t="inlineStr">
        <is>
          <t>Consumer</t>
        </is>
      </c>
      <c r="F1131" t="inlineStr">
        <is>
          <t>Direct Sales</t>
        </is>
      </c>
      <c r="G1131" t="inlineStr">
        <is>
          <t>Technology</t>
        </is>
      </c>
      <c r="H1131" t="inlineStr">
        <is>
          <t>Laptop</t>
        </is>
      </c>
      <c r="I1131" t="n">
        <v>2</v>
      </c>
      <c r="J1131" s="12" t="n">
        <v>41355.71</v>
      </c>
      <c r="K1131" s="13" t="n">
        <v>0</v>
      </c>
      <c r="L1131" s="12" t="n">
        <v>82711.42</v>
      </c>
      <c r="M1131" s="12" t="n">
        <v>71131.82000000001</v>
      </c>
      <c r="N1131" s="12" t="n">
        <v>11579.6</v>
      </c>
      <c r="O1131" t="inlineStr">
        <is>
          <t>Net Banking</t>
        </is>
      </c>
      <c r="P1131" t="inlineStr">
        <is>
          <t>Vivaan Gupta</t>
        </is>
      </c>
      <c r="Q1131" t="inlineStr">
        <is>
          <t>CUST-0800</t>
        </is>
      </c>
      <c r="R1131" t="n">
        <v>5</v>
      </c>
      <c r="S1131" t="inlineStr">
        <is>
          <t>No</t>
        </is>
      </c>
    </row>
    <row r="1132">
      <c r="A1132" t="inlineStr">
        <is>
          <t>ORD-2410-01131</t>
        </is>
      </c>
      <c r="B1132" s="11" t="n">
        <v>45586</v>
      </c>
      <c r="C1132" t="inlineStr">
        <is>
          <t>Central</t>
        </is>
      </c>
      <c r="D1132" t="inlineStr">
        <is>
          <t>Indore</t>
        </is>
      </c>
      <c r="E1132" t="inlineStr">
        <is>
          <t>Small Business</t>
        </is>
      </c>
      <c r="F1132" t="inlineStr">
        <is>
          <t>Retail Store</t>
        </is>
      </c>
      <c r="G1132" t="inlineStr">
        <is>
          <t>Technology</t>
        </is>
      </c>
      <c r="H1132" t="inlineStr">
        <is>
          <t>Headphones</t>
        </is>
      </c>
      <c r="I1132" t="n">
        <v>3</v>
      </c>
      <c r="J1132" s="12" t="n">
        <v>2660.79</v>
      </c>
      <c r="K1132" s="13" t="n">
        <v>0.15</v>
      </c>
      <c r="L1132" s="12" t="n">
        <v>6785.01</v>
      </c>
      <c r="M1132" s="12" t="n">
        <v>5906.95</v>
      </c>
      <c r="N1132" s="12" t="n">
        <v>878.0599999999999</v>
      </c>
      <c r="O1132" t="inlineStr">
        <is>
          <t>Credit Card</t>
        </is>
      </c>
      <c r="P1132" t="inlineStr">
        <is>
          <t>Tara Kapoor</t>
        </is>
      </c>
      <c r="Q1132" t="inlineStr">
        <is>
          <t>CUST-0750</t>
        </is>
      </c>
      <c r="R1132" t="n">
        <v>1</v>
      </c>
      <c r="S1132" t="inlineStr">
        <is>
          <t>No</t>
        </is>
      </c>
    </row>
    <row r="1133">
      <c r="A1133" t="inlineStr">
        <is>
          <t>ORD-2405-01132</t>
        </is>
      </c>
      <c r="B1133" s="11" t="n">
        <v>45416</v>
      </c>
      <c r="C1133" t="inlineStr">
        <is>
          <t>West</t>
        </is>
      </c>
      <c r="D1133" t="inlineStr">
        <is>
          <t>Ahmedabad</t>
        </is>
      </c>
      <c r="E1133" t="inlineStr">
        <is>
          <t>Consumer</t>
        </is>
      </c>
      <c r="F1133" t="inlineStr">
        <is>
          <t>Online</t>
        </is>
      </c>
      <c r="G1133" t="inlineStr">
        <is>
          <t>Office Supplies</t>
        </is>
      </c>
      <c r="H1133" t="inlineStr">
        <is>
          <t>Paper Ream</t>
        </is>
      </c>
      <c r="I1133" t="n">
        <v>2</v>
      </c>
      <c r="J1133" s="12" t="n">
        <v>417.19</v>
      </c>
      <c r="K1133" s="13" t="n">
        <v>0.2</v>
      </c>
      <c r="L1133" s="12" t="n">
        <v>667.5</v>
      </c>
      <c r="M1133" s="12" t="n">
        <v>625.78</v>
      </c>
      <c r="N1133" s="12" t="n">
        <v>41.72</v>
      </c>
      <c r="O1133" t="inlineStr">
        <is>
          <t>UPI</t>
        </is>
      </c>
      <c r="P1133" t="inlineStr">
        <is>
          <t>Aarav Sharma</t>
        </is>
      </c>
      <c r="Q1133" t="inlineStr">
        <is>
          <t>CUST-0517</t>
        </is>
      </c>
      <c r="R1133" t="n">
        <v>1</v>
      </c>
      <c r="S1133" t="inlineStr">
        <is>
          <t>Yes</t>
        </is>
      </c>
    </row>
    <row r="1134">
      <c r="A1134" t="inlineStr">
        <is>
          <t>ORD-2409-01133</t>
        </is>
      </c>
      <c r="B1134" s="11" t="n">
        <v>45561</v>
      </c>
      <c r="C1134" t="inlineStr">
        <is>
          <t>Central</t>
        </is>
      </c>
      <c r="D1134" t="inlineStr">
        <is>
          <t>Indore</t>
        </is>
      </c>
      <c r="E1134" t="inlineStr">
        <is>
          <t>Corporate</t>
        </is>
      </c>
      <c r="F1134" t="inlineStr">
        <is>
          <t>Retail Store</t>
        </is>
      </c>
      <c r="G1134" t="inlineStr">
        <is>
          <t>Accessories</t>
        </is>
      </c>
      <c r="H1134" t="inlineStr">
        <is>
          <t>Webcam</t>
        </is>
      </c>
      <c r="I1134" t="n">
        <v>2</v>
      </c>
      <c r="J1134" s="12" t="n">
        <v>3416.83</v>
      </c>
      <c r="K1134" s="13" t="n">
        <v>0</v>
      </c>
      <c r="L1134" s="12" t="n">
        <v>6833.66</v>
      </c>
      <c r="M1134" s="12" t="n">
        <v>5193.58</v>
      </c>
      <c r="N1134" s="12" t="n">
        <v>1640.08</v>
      </c>
      <c r="O1134" t="inlineStr">
        <is>
          <t>Cash</t>
        </is>
      </c>
      <c r="P1134" t="inlineStr">
        <is>
          <t>Diya Patel</t>
        </is>
      </c>
      <c r="Q1134" t="inlineStr">
        <is>
          <t>CUST-0581</t>
        </is>
      </c>
      <c r="R1134" t="n">
        <v>5</v>
      </c>
      <c r="S1134" t="inlineStr">
        <is>
          <t>No</t>
        </is>
      </c>
    </row>
    <row r="1135">
      <c r="A1135" t="inlineStr">
        <is>
          <t>ORD-2502-01134</t>
        </is>
      </c>
      <c r="B1135" s="11" t="n">
        <v>45708</v>
      </c>
      <c r="C1135" t="inlineStr">
        <is>
          <t>Central</t>
        </is>
      </c>
      <c r="D1135" t="inlineStr">
        <is>
          <t>Nagpur</t>
        </is>
      </c>
      <c r="E1135" t="inlineStr">
        <is>
          <t>Corporate</t>
        </is>
      </c>
      <c r="F1135" t="inlineStr">
        <is>
          <t>Online</t>
        </is>
      </c>
      <c r="G1135" t="inlineStr">
        <is>
          <t>Technology</t>
        </is>
      </c>
      <c r="H1135" t="inlineStr">
        <is>
          <t>Monitor</t>
        </is>
      </c>
      <c r="I1135" t="n">
        <v>6</v>
      </c>
      <c r="J1135" s="12" t="n">
        <v>12523.6</v>
      </c>
      <c r="K1135" s="13" t="n">
        <v>0.1</v>
      </c>
      <c r="L1135" s="12" t="n">
        <v>67627.44</v>
      </c>
      <c r="M1135" s="12" t="n">
        <v>60113.28</v>
      </c>
      <c r="N1135" s="12" t="n">
        <v>7514.16</v>
      </c>
      <c r="O1135" t="inlineStr">
        <is>
          <t>Debit Card</t>
        </is>
      </c>
      <c r="P1135" t="inlineStr">
        <is>
          <t>Meera Joshi</t>
        </is>
      </c>
      <c r="Q1135" t="inlineStr">
        <is>
          <t>CUST-0541</t>
        </is>
      </c>
      <c r="R1135" t="n">
        <v>6</v>
      </c>
      <c r="S1135" t="inlineStr">
        <is>
          <t>Yes</t>
        </is>
      </c>
    </row>
    <row r="1136">
      <c r="A1136" t="inlineStr">
        <is>
          <t>ORD-2412-01135</t>
        </is>
      </c>
      <c r="B1136" s="11" t="n">
        <v>45627</v>
      </c>
      <c r="C1136" t="inlineStr">
        <is>
          <t>West</t>
        </is>
      </c>
      <c r="D1136" t="inlineStr">
        <is>
          <t>Mumbai</t>
        </is>
      </c>
      <c r="E1136" t="inlineStr">
        <is>
          <t>Consumer</t>
        </is>
      </c>
      <c r="F1136" t="inlineStr">
        <is>
          <t>Direct Sales</t>
        </is>
      </c>
      <c r="G1136" t="inlineStr">
        <is>
          <t>Furniture</t>
        </is>
      </c>
      <c r="H1136" t="inlineStr">
        <is>
          <t>Desk</t>
        </is>
      </c>
      <c r="I1136" t="n">
        <v>4</v>
      </c>
      <c r="J1136" s="12" t="n">
        <v>13497.43</v>
      </c>
      <c r="K1136" s="13" t="n">
        <v>0</v>
      </c>
      <c r="L1136" s="12" t="n">
        <v>53989.72</v>
      </c>
      <c r="M1136" s="12" t="n">
        <v>40492.29</v>
      </c>
      <c r="N1136" s="12" t="n">
        <v>13497.43</v>
      </c>
      <c r="O1136" t="inlineStr">
        <is>
          <t>Cash</t>
        </is>
      </c>
      <c r="P1136" t="inlineStr">
        <is>
          <t>Sara Khan</t>
        </is>
      </c>
      <c r="Q1136" t="inlineStr">
        <is>
          <t>CUST-0295</t>
        </is>
      </c>
      <c r="R1136" t="n">
        <v>3</v>
      </c>
      <c r="S1136" t="inlineStr">
        <is>
          <t>No</t>
        </is>
      </c>
    </row>
    <row r="1137">
      <c r="A1137" t="inlineStr">
        <is>
          <t>ORD-2506-01136</t>
        </is>
      </c>
      <c r="B1137" s="11" t="n">
        <v>45836</v>
      </c>
      <c r="C1137" t="inlineStr">
        <is>
          <t>West</t>
        </is>
      </c>
      <c r="D1137" t="inlineStr">
        <is>
          <t>Pune</t>
        </is>
      </c>
      <c r="E1137" t="inlineStr">
        <is>
          <t>Consumer</t>
        </is>
      </c>
      <c r="F1137" t="inlineStr">
        <is>
          <t>Direct Sales</t>
        </is>
      </c>
      <c r="G1137" t="inlineStr">
        <is>
          <t>Accessories</t>
        </is>
      </c>
      <c r="H1137" t="inlineStr">
        <is>
          <t>Webcam</t>
        </is>
      </c>
      <c r="I1137" t="n">
        <v>6</v>
      </c>
      <c r="J1137" s="12" t="n">
        <v>3219.33</v>
      </c>
      <c r="K1137" s="13" t="n">
        <v>0</v>
      </c>
      <c r="L1137" s="12" t="n">
        <v>19315.98</v>
      </c>
      <c r="M1137" s="12" t="n">
        <v>14680.14</v>
      </c>
      <c r="N1137" s="12" t="n">
        <v>4635.84</v>
      </c>
      <c r="O1137" t="inlineStr">
        <is>
          <t>Debit Card</t>
        </is>
      </c>
      <c r="P1137" t="inlineStr">
        <is>
          <t>Meera Joshi</t>
        </is>
      </c>
      <c r="Q1137" t="inlineStr">
        <is>
          <t>CUST-0816</t>
        </is>
      </c>
      <c r="R1137" t="n">
        <v>8</v>
      </c>
      <c r="S1137" t="inlineStr">
        <is>
          <t>Yes</t>
        </is>
      </c>
    </row>
    <row r="1138">
      <c r="A1138" t="inlineStr">
        <is>
          <t>ORD-2405-01137</t>
        </is>
      </c>
      <c r="B1138" s="11" t="n">
        <v>45424</v>
      </c>
      <c r="C1138" t="inlineStr">
        <is>
          <t>South</t>
        </is>
      </c>
      <c r="D1138" t="inlineStr">
        <is>
          <t>Chennai</t>
        </is>
      </c>
      <c r="E1138" t="inlineStr">
        <is>
          <t>Corporate</t>
        </is>
      </c>
      <c r="F1138" t="inlineStr">
        <is>
          <t>Retail Store</t>
        </is>
      </c>
      <c r="G1138" t="inlineStr">
        <is>
          <t>Accessories</t>
        </is>
      </c>
      <c r="H1138" t="inlineStr">
        <is>
          <t>Laptop Stand</t>
        </is>
      </c>
      <c r="I1138" t="n">
        <v>2</v>
      </c>
      <c r="J1138" s="12" t="n">
        <v>1979.37</v>
      </c>
      <c r="K1138" s="13" t="n">
        <v>0.1</v>
      </c>
      <c r="L1138" s="12" t="n">
        <v>3562.87</v>
      </c>
      <c r="M1138" s="12" t="n">
        <v>2771.12</v>
      </c>
      <c r="N1138" s="12" t="n">
        <v>791.75</v>
      </c>
      <c r="O1138" t="inlineStr">
        <is>
          <t>Credit Card</t>
        </is>
      </c>
      <c r="P1138" t="inlineStr">
        <is>
          <t>Meera Joshi</t>
        </is>
      </c>
      <c r="Q1138" t="inlineStr">
        <is>
          <t>CUST-0933</t>
        </is>
      </c>
      <c r="R1138" t="n">
        <v>3</v>
      </c>
      <c r="S1138" t="inlineStr">
        <is>
          <t>No</t>
        </is>
      </c>
    </row>
    <row r="1139">
      <c r="A1139" t="inlineStr">
        <is>
          <t>ORD-2505-01138</t>
        </is>
      </c>
      <c r="B1139" s="11" t="n">
        <v>45801</v>
      </c>
      <c r="C1139" t="inlineStr">
        <is>
          <t>South</t>
        </is>
      </c>
      <c r="D1139" t="inlineStr">
        <is>
          <t>Bengaluru</t>
        </is>
      </c>
      <c r="E1139" t="inlineStr">
        <is>
          <t>Small Business</t>
        </is>
      </c>
      <c r="F1139" t="inlineStr">
        <is>
          <t>Retail Store</t>
        </is>
      </c>
      <c r="G1139" t="inlineStr">
        <is>
          <t>Technology</t>
        </is>
      </c>
      <c r="H1139" t="inlineStr">
        <is>
          <t>Keyboard</t>
        </is>
      </c>
      <c r="I1139" t="n">
        <v>10</v>
      </c>
      <c r="J1139" s="12" t="n">
        <v>1558.01</v>
      </c>
      <c r="K1139" s="13" t="n">
        <v>0.05</v>
      </c>
      <c r="L1139" s="12" t="n">
        <v>14801.09</v>
      </c>
      <c r="M1139" s="12" t="n">
        <v>11061.87</v>
      </c>
      <c r="N1139" s="12" t="n">
        <v>3739.22</v>
      </c>
      <c r="O1139" t="inlineStr">
        <is>
          <t>Credit Card</t>
        </is>
      </c>
      <c r="P1139" t="inlineStr">
        <is>
          <t>Rohan Verma</t>
        </is>
      </c>
      <c r="Q1139" t="inlineStr">
        <is>
          <t>CUST-0052</t>
        </is>
      </c>
      <c r="R1139" t="n">
        <v>4</v>
      </c>
      <c r="S1139" t="inlineStr">
        <is>
          <t>Yes</t>
        </is>
      </c>
    </row>
    <row r="1140">
      <c r="A1140" t="inlineStr">
        <is>
          <t>ORD-2401-01139</t>
        </is>
      </c>
      <c r="B1140" s="11" t="n">
        <v>45315</v>
      </c>
      <c r="C1140" t="inlineStr">
        <is>
          <t>Central</t>
        </is>
      </c>
      <c r="D1140" t="inlineStr">
        <is>
          <t>Raipur</t>
        </is>
      </c>
      <c r="E1140" t="inlineStr">
        <is>
          <t>Consumer</t>
        </is>
      </c>
      <c r="F1140" t="inlineStr">
        <is>
          <t>Online</t>
        </is>
      </c>
      <c r="G1140" t="inlineStr">
        <is>
          <t>Technology</t>
        </is>
      </c>
      <c r="H1140" t="inlineStr">
        <is>
          <t>Laptop</t>
        </is>
      </c>
      <c r="I1140" t="n">
        <v>1</v>
      </c>
      <c r="J1140" s="12" t="n">
        <v>49358.64</v>
      </c>
      <c r="K1140" s="13" t="n">
        <v>0.05</v>
      </c>
      <c r="L1140" s="12" t="n">
        <v>46890.71</v>
      </c>
      <c r="M1140" s="12" t="n">
        <v>42448.43</v>
      </c>
      <c r="N1140" s="12" t="n">
        <v>4442.28</v>
      </c>
      <c r="O1140" t="inlineStr">
        <is>
          <t>Cash</t>
        </is>
      </c>
      <c r="P1140" t="inlineStr">
        <is>
          <t>Sara Khan</t>
        </is>
      </c>
      <c r="Q1140" t="inlineStr">
        <is>
          <t>CUST-0523</t>
        </is>
      </c>
      <c r="R1140" t="n">
        <v>2</v>
      </c>
      <c r="S1140" t="inlineStr">
        <is>
          <t>No</t>
        </is>
      </c>
    </row>
    <row r="1141">
      <c r="A1141" t="inlineStr">
        <is>
          <t>ORD-2409-01140</t>
        </is>
      </c>
      <c r="B1141" s="11" t="n">
        <v>45552</v>
      </c>
      <c r="C1141" t="inlineStr">
        <is>
          <t>South</t>
        </is>
      </c>
      <c r="D1141" t="inlineStr">
        <is>
          <t>Kochi</t>
        </is>
      </c>
      <c r="E1141" t="inlineStr">
        <is>
          <t>Consumer</t>
        </is>
      </c>
      <c r="F1141" t="inlineStr">
        <is>
          <t>Partner</t>
        </is>
      </c>
      <c r="G1141" t="inlineStr">
        <is>
          <t>Furniture</t>
        </is>
      </c>
      <c r="H1141" t="inlineStr">
        <is>
          <t>Cabinet</t>
        </is>
      </c>
      <c r="I1141" t="n">
        <v>8</v>
      </c>
      <c r="J1141" s="12" t="n">
        <v>8819.32</v>
      </c>
      <c r="K1141" s="13" t="n">
        <v>0</v>
      </c>
      <c r="L1141" s="12" t="n">
        <v>70554.56</v>
      </c>
      <c r="M1141" s="12" t="n">
        <v>55032.56</v>
      </c>
      <c r="N1141" s="12" t="n">
        <v>15522</v>
      </c>
      <c r="O1141" t="inlineStr">
        <is>
          <t>UPI</t>
        </is>
      </c>
      <c r="P1141" t="inlineStr">
        <is>
          <t>Diya Patel</t>
        </is>
      </c>
      <c r="Q1141" t="inlineStr">
        <is>
          <t>CUST-0500</t>
        </is>
      </c>
      <c r="R1141" t="n">
        <v>2</v>
      </c>
      <c r="S1141" t="inlineStr">
        <is>
          <t>Yes</t>
        </is>
      </c>
    </row>
    <row r="1142">
      <c r="A1142" t="inlineStr">
        <is>
          <t>ORD-2405-01141</t>
        </is>
      </c>
      <c r="B1142" s="11" t="n">
        <v>45426</v>
      </c>
      <c r="C1142" t="inlineStr">
        <is>
          <t>West</t>
        </is>
      </c>
      <c r="D1142" t="inlineStr">
        <is>
          <t>Mumbai</t>
        </is>
      </c>
      <c r="E1142" t="inlineStr">
        <is>
          <t>Small Business</t>
        </is>
      </c>
      <c r="F1142" t="inlineStr">
        <is>
          <t>Partner</t>
        </is>
      </c>
      <c r="G1142" t="inlineStr">
        <is>
          <t>Accessories</t>
        </is>
      </c>
      <c r="H1142" t="inlineStr">
        <is>
          <t>Webcam</t>
        </is>
      </c>
      <c r="I1142" t="n">
        <v>3</v>
      </c>
      <c r="J1142" s="12" t="n">
        <v>3148.82</v>
      </c>
      <c r="K1142" s="13" t="n">
        <v>0.05</v>
      </c>
      <c r="L1142" s="12" t="n">
        <v>8974.139999999999</v>
      </c>
      <c r="M1142" s="12" t="n">
        <v>7179.31</v>
      </c>
      <c r="N1142" s="12" t="n">
        <v>1794.83</v>
      </c>
      <c r="O1142" t="inlineStr">
        <is>
          <t>Credit Card</t>
        </is>
      </c>
      <c r="P1142" t="inlineStr">
        <is>
          <t>Vivaan Gupta</t>
        </is>
      </c>
      <c r="Q1142" t="inlineStr">
        <is>
          <t>CUST-0780</t>
        </is>
      </c>
      <c r="R1142" t="n">
        <v>4</v>
      </c>
      <c r="S1142" t="inlineStr">
        <is>
          <t>No</t>
        </is>
      </c>
    </row>
    <row r="1143">
      <c r="A1143" t="inlineStr">
        <is>
          <t>ORD-2503-01142</t>
        </is>
      </c>
      <c r="B1143" s="11" t="n">
        <v>45728</v>
      </c>
      <c r="C1143" t="inlineStr">
        <is>
          <t>Central</t>
        </is>
      </c>
      <c r="D1143" t="inlineStr">
        <is>
          <t>Indore</t>
        </is>
      </c>
      <c r="E1143" t="inlineStr">
        <is>
          <t>Small Business</t>
        </is>
      </c>
      <c r="F1143" t="inlineStr">
        <is>
          <t>Partner</t>
        </is>
      </c>
      <c r="G1143" t="inlineStr">
        <is>
          <t>Technology</t>
        </is>
      </c>
      <c r="H1143" t="inlineStr">
        <is>
          <t>Monitor</t>
        </is>
      </c>
      <c r="I1143" t="n">
        <v>3</v>
      </c>
      <c r="J1143" s="12" t="n">
        <v>14639.95</v>
      </c>
      <c r="K1143" s="13" t="n">
        <v>0.05</v>
      </c>
      <c r="L1143" s="12" t="n">
        <v>41723.86</v>
      </c>
      <c r="M1143" s="12" t="n">
        <v>35135.88</v>
      </c>
      <c r="N1143" s="12" t="n">
        <v>6587.98</v>
      </c>
      <c r="O1143" t="inlineStr">
        <is>
          <t>Cash</t>
        </is>
      </c>
      <c r="P1143" t="inlineStr">
        <is>
          <t>Sara Khan</t>
        </is>
      </c>
      <c r="Q1143" t="inlineStr">
        <is>
          <t>CUST-0866</t>
        </is>
      </c>
      <c r="R1143" t="n">
        <v>5</v>
      </c>
      <c r="S1143" t="inlineStr">
        <is>
          <t>No</t>
        </is>
      </c>
    </row>
    <row r="1144">
      <c r="A1144" t="inlineStr">
        <is>
          <t>ORD-2507-01143</t>
        </is>
      </c>
      <c r="B1144" s="11" t="n">
        <v>45861</v>
      </c>
      <c r="C1144" t="inlineStr">
        <is>
          <t>Central</t>
        </is>
      </c>
      <c r="D1144" t="inlineStr">
        <is>
          <t>Nagpur</t>
        </is>
      </c>
      <c r="E1144" t="inlineStr">
        <is>
          <t>Education</t>
        </is>
      </c>
      <c r="F1144" t="inlineStr">
        <is>
          <t>Retail Store</t>
        </is>
      </c>
      <c r="G1144" t="inlineStr">
        <is>
          <t>Technology</t>
        </is>
      </c>
      <c r="H1144" t="inlineStr">
        <is>
          <t>Printer</t>
        </is>
      </c>
      <c r="I1144" t="n">
        <v>5</v>
      </c>
      <c r="J1144" s="12" t="n">
        <v>9744.959999999999</v>
      </c>
      <c r="K1144" s="13" t="n">
        <v>0.1</v>
      </c>
      <c r="L1144" s="12" t="n">
        <v>43852.32</v>
      </c>
      <c r="M1144" s="12" t="n">
        <v>39954.34</v>
      </c>
      <c r="N1144" s="12" t="n">
        <v>3897.98</v>
      </c>
      <c r="O1144" t="inlineStr">
        <is>
          <t>Net Banking</t>
        </is>
      </c>
      <c r="P1144" t="inlineStr">
        <is>
          <t>Vivaan Gupta</t>
        </is>
      </c>
      <c r="Q1144" t="inlineStr">
        <is>
          <t>CUST-0894</t>
        </is>
      </c>
      <c r="R1144" t="n">
        <v>5</v>
      </c>
      <c r="S1144" t="inlineStr">
        <is>
          <t>No</t>
        </is>
      </c>
    </row>
    <row r="1145">
      <c r="A1145" t="inlineStr">
        <is>
          <t>ORD-2401-01144</t>
        </is>
      </c>
      <c r="B1145" s="11" t="n">
        <v>45316</v>
      </c>
      <c r="C1145" t="inlineStr">
        <is>
          <t>Central</t>
        </is>
      </c>
      <c r="D1145" t="inlineStr">
        <is>
          <t>Bhopal</t>
        </is>
      </c>
      <c r="E1145" t="inlineStr">
        <is>
          <t>Consumer</t>
        </is>
      </c>
      <c r="F1145" t="inlineStr">
        <is>
          <t>Retail Store</t>
        </is>
      </c>
      <c r="G1145" t="inlineStr">
        <is>
          <t>Accessories</t>
        </is>
      </c>
      <c r="H1145" t="inlineStr">
        <is>
          <t>Mouse</t>
        </is>
      </c>
      <c r="I1145" t="n">
        <v>4</v>
      </c>
      <c r="J1145" s="12" t="n">
        <v>774.66</v>
      </c>
      <c r="K1145" s="13" t="n">
        <v>0.1</v>
      </c>
      <c r="L1145" s="12" t="n">
        <v>2788.78</v>
      </c>
      <c r="M1145" s="12" t="n">
        <v>2045.1</v>
      </c>
      <c r="N1145" s="12" t="n">
        <v>743.6799999999999</v>
      </c>
      <c r="O1145" t="inlineStr">
        <is>
          <t>Credit Card</t>
        </is>
      </c>
      <c r="P1145" t="inlineStr">
        <is>
          <t>Rohan Verma</t>
        </is>
      </c>
      <c r="Q1145" t="inlineStr">
        <is>
          <t>CUST-0004</t>
        </is>
      </c>
      <c r="R1145" t="n">
        <v>2</v>
      </c>
      <c r="S1145" t="inlineStr">
        <is>
          <t>No</t>
        </is>
      </c>
    </row>
    <row r="1146">
      <c r="A1146" t="inlineStr">
        <is>
          <t>ORD-2502-01145</t>
        </is>
      </c>
      <c r="B1146" s="11" t="n">
        <v>45708</v>
      </c>
      <c r="C1146" t="inlineStr">
        <is>
          <t>South</t>
        </is>
      </c>
      <c r="D1146" t="inlineStr">
        <is>
          <t>Kochi</t>
        </is>
      </c>
      <c r="E1146" t="inlineStr">
        <is>
          <t>Education</t>
        </is>
      </c>
      <c r="F1146" t="inlineStr">
        <is>
          <t>Retail Store</t>
        </is>
      </c>
      <c r="G1146" t="inlineStr">
        <is>
          <t>Office Supplies</t>
        </is>
      </c>
      <c r="H1146" t="inlineStr">
        <is>
          <t>Marker Set</t>
        </is>
      </c>
      <c r="I1146" t="n">
        <v>4</v>
      </c>
      <c r="J1146" s="12" t="n">
        <v>245.87</v>
      </c>
      <c r="K1146" s="13" t="n">
        <v>0.1</v>
      </c>
      <c r="L1146" s="12" t="n">
        <v>885.13</v>
      </c>
      <c r="M1146" s="12" t="n">
        <v>639.26</v>
      </c>
      <c r="N1146" s="12" t="n">
        <v>245.87</v>
      </c>
      <c r="O1146" t="inlineStr">
        <is>
          <t>Credit Card</t>
        </is>
      </c>
      <c r="P1146" t="inlineStr">
        <is>
          <t>Ishaan Mehta</t>
        </is>
      </c>
      <c r="Q1146" t="inlineStr">
        <is>
          <t>CUST-0093</t>
        </is>
      </c>
      <c r="R1146" t="n">
        <v>3</v>
      </c>
      <c r="S1146" t="inlineStr">
        <is>
          <t>No</t>
        </is>
      </c>
    </row>
    <row r="1147">
      <c r="A1147" t="inlineStr">
        <is>
          <t>ORD-2502-01146</t>
        </is>
      </c>
      <c r="B1147" s="11" t="n">
        <v>45702</v>
      </c>
      <c r="C1147" t="inlineStr">
        <is>
          <t>South</t>
        </is>
      </c>
      <c r="D1147" t="inlineStr">
        <is>
          <t>Chennai</t>
        </is>
      </c>
      <c r="E1147" t="inlineStr">
        <is>
          <t>Corporate</t>
        </is>
      </c>
      <c r="F1147" t="inlineStr">
        <is>
          <t>Retail Store</t>
        </is>
      </c>
      <c r="G1147" t="inlineStr">
        <is>
          <t>Office Supplies</t>
        </is>
      </c>
      <c r="H1147" t="inlineStr">
        <is>
          <t>Stapler</t>
        </is>
      </c>
      <c r="I1147" t="n">
        <v>3</v>
      </c>
      <c r="J1147" s="12" t="n">
        <v>304.21</v>
      </c>
      <c r="K1147" s="13" t="n">
        <v>0</v>
      </c>
      <c r="L1147" s="12" t="n">
        <v>912.63</v>
      </c>
      <c r="M1147" s="12" t="n">
        <v>611.46</v>
      </c>
      <c r="N1147" s="12" t="n">
        <v>301.17</v>
      </c>
      <c r="O1147" t="inlineStr">
        <is>
          <t>UPI</t>
        </is>
      </c>
      <c r="P1147" t="inlineStr">
        <is>
          <t>Rohan Verma</t>
        </is>
      </c>
      <c r="Q1147" t="inlineStr">
        <is>
          <t>CUST-0728</t>
        </is>
      </c>
      <c r="R1147" t="n">
        <v>4</v>
      </c>
      <c r="S1147" t="inlineStr">
        <is>
          <t>No</t>
        </is>
      </c>
    </row>
    <row r="1148">
      <c r="A1148" t="inlineStr">
        <is>
          <t>ORD-2406-01147</t>
        </is>
      </c>
      <c r="B1148" s="11" t="n">
        <v>45449</v>
      </c>
      <c r="C1148" t="inlineStr">
        <is>
          <t>Central</t>
        </is>
      </c>
      <c r="D1148" t="inlineStr">
        <is>
          <t>Raipur</t>
        </is>
      </c>
      <c r="E1148" t="inlineStr">
        <is>
          <t>Consumer</t>
        </is>
      </c>
      <c r="F1148" t="inlineStr">
        <is>
          <t>Online</t>
        </is>
      </c>
      <c r="G1148" t="inlineStr">
        <is>
          <t>Furniture</t>
        </is>
      </c>
      <c r="H1148" t="inlineStr">
        <is>
          <t>Cabinet</t>
        </is>
      </c>
      <c r="I1148" t="n">
        <v>2</v>
      </c>
      <c r="J1148" s="12" t="n">
        <v>9798.16</v>
      </c>
      <c r="K1148" s="13" t="n">
        <v>0.15</v>
      </c>
      <c r="L1148" s="12" t="n">
        <v>16656.87</v>
      </c>
      <c r="M1148" s="12" t="n">
        <v>15285.13</v>
      </c>
      <c r="N1148" s="12" t="n">
        <v>1371.74</v>
      </c>
      <c r="O1148" t="inlineStr">
        <is>
          <t>UPI</t>
        </is>
      </c>
      <c r="P1148" t="inlineStr">
        <is>
          <t>Tara Kapoor</t>
        </is>
      </c>
      <c r="Q1148" t="inlineStr">
        <is>
          <t>CUST-0579</t>
        </is>
      </c>
      <c r="R1148" t="n">
        <v>5</v>
      </c>
      <c r="S1148" t="inlineStr">
        <is>
          <t>No</t>
        </is>
      </c>
    </row>
    <row r="1149">
      <c r="A1149" t="inlineStr">
        <is>
          <t>ORD-2512-01148</t>
        </is>
      </c>
      <c r="B1149" s="11" t="n">
        <v>46006</v>
      </c>
      <c r="C1149" t="inlineStr">
        <is>
          <t>East</t>
        </is>
      </c>
      <c r="D1149" t="inlineStr">
        <is>
          <t>Patna</t>
        </is>
      </c>
      <c r="E1149" t="inlineStr">
        <is>
          <t>Education</t>
        </is>
      </c>
      <c r="F1149" t="inlineStr">
        <is>
          <t>Retail Store</t>
        </is>
      </c>
      <c r="G1149" t="inlineStr">
        <is>
          <t>Technology</t>
        </is>
      </c>
      <c r="H1149" t="inlineStr">
        <is>
          <t>Headphones</t>
        </is>
      </c>
      <c r="I1149" t="n">
        <v>3</v>
      </c>
      <c r="J1149" s="12" t="n">
        <v>2850.17</v>
      </c>
      <c r="K1149" s="13" t="n">
        <v>0</v>
      </c>
      <c r="L1149" s="12" t="n">
        <v>8550.51</v>
      </c>
      <c r="M1149" s="12" t="n">
        <v>6327.38</v>
      </c>
      <c r="N1149" s="12" t="n">
        <v>2223.13</v>
      </c>
      <c r="O1149" t="inlineStr">
        <is>
          <t>Credit Card</t>
        </is>
      </c>
      <c r="P1149" t="inlineStr">
        <is>
          <t>Anaya Rao</t>
        </is>
      </c>
      <c r="Q1149" t="inlineStr">
        <is>
          <t>CUST-0709</t>
        </is>
      </c>
      <c r="R1149" t="n">
        <v>8</v>
      </c>
      <c r="S1149" t="inlineStr">
        <is>
          <t>No</t>
        </is>
      </c>
    </row>
    <row r="1150">
      <c r="A1150" t="inlineStr">
        <is>
          <t>ORD-2508-01149</t>
        </is>
      </c>
      <c r="B1150" s="11" t="n">
        <v>45877</v>
      </c>
      <c r="C1150" t="inlineStr">
        <is>
          <t>Central</t>
        </is>
      </c>
      <c r="D1150" t="inlineStr">
        <is>
          <t>Raipur</t>
        </is>
      </c>
      <c r="E1150" t="inlineStr">
        <is>
          <t>Corporate</t>
        </is>
      </c>
      <c r="F1150" t="inlineStr">
        <is>
          <t>Partner</t>
        </is>
      </c>
      <c r="G1150" t="inlineStr">
        <is>
          <t>Office Supplies</t>
        </is>
      </c>
      <c r="H1150" t="inlineStr">
        <is>
          <t>Stapler</t>
        </is>
      </c>
      <c r="I1150" t="n">
        <v>3</v>
      </c>
      <c r="J1150" s="12" t="n">
        <v>323.87</v>
      </c>
      <c r="K1150" s="13" t="n">
        <v>0.03</v>
      </c>
      <c r="L1150" s="12" t="n">
        <v>942.46</v>
      </c>
      <c r="M1150" s="12" t="n">
        <v>650.98</v>
      </c>
      <c r="N1150" s="12" t="n">
        <v>291.48</v>
      </c>
      <c r="O1150" t="inlineStr">
        <is>
          <t>Debit Card</t>
        </is>
      </c>
      <c r="P1150" t="inlineStr">
        <is>
          <t>Rohan Verma</t>
        </is>
      </c>
      <c r="Q1150" t="inlineStr">
        <is>
          <t>CUST-0539</t>
        </is>
      </c>
      <c r="R1150" t="n">
        <v>3</v>
      </c>
      <c r="S1150" t="inlineStr">
        <is>
          <t>Yes</t>
        </is>
      </c>
    </row>
    <row r="1151">
      <c r="A1151" t="inlineStr">
        <is>
          <t>ORD-2505-01150</t>
        </is>
      </c>
      <c r="B1151" s="11" t="n">
        <v>45801</v>
      </c>
      <c r="C1151" t="inlineStr">
        <is>
          <t>Central</t>
        </is>
      </c>
      <c r="D1151" t="inlineStr">
        <is>
          <t>Bhopal</t>
        </is>
      </c>
      <c r="E1151" t="inlineStr">
        <is>
          <t>Corporate</t>
        </is>
      </c>
      <c r="F1151" t="inlineStr">
        <is>
          <t>Partner</t>
        </is>
      </c>
      <c r="G1151" t="inlineStr">
        <is>
          <t>Accessories</t>
        </is>
      </c>
      <c r="H1151" t="inlineStr">
        <is>
          <t>Webcam</t>
        </is>
      </c>
      <c r="I1151" t="n">
        <v>3</v>
      </c>
      <c r="J1151" s="12" t="n">
        <v>3798.88</v>
      </c>
      <c r="K1151" s="13" t="n">
        <v>0.15</v>
      </c>
      <c r="L1151" s="12" t="n">
        <v>9687.139999999999</v>
      </c>
      <c r="M1151" s="12" t="n">
        <v>8661.450000000001</v>
      </c>
      <c r="N1151" s="12" t="n">
        <v>1025.69</v>
      </c>
      <c r="O1151" t="inlineStr">
        <is>
          <t>Cash</t>
        </is>
      </c>
      <c r="P1151" t="inlineStr">
        <is>
          <t>Ishaan Mehta</t>
        </is>
      </c>
      <c r="Q1151" t="inlineStr">
        <is>
          <t>CUST-0608</t>
        </is>
      </c>
      <c r="R1151" t="n">
        <v>6</v>
      </c>
      <c r="S1151" t="inlineStr">
        <is>
          <t>No</t>
        </is>
      </c>
    </row>
    <row r="1152">
      <c r="A1152" t="inlineStr">
        <is>
          <t>ORD-2410-01151</t>
        </is>
      </c>
      <c r="B1152" s="11" t="n">
        <v>45587</v>
      </c>
      <c r="C1152" t="inlineStr">
        <is>
          <t>East</t>
        </is>
      </c>
      <c r="D1152" t="inlineStr">
        <is>
          <t>Patna</t>
        </is>
      </c>
      <c r="E1152" t="inlineStr">
        <is>
          <t>Corporate</t>
        </is>
      </c>
      <c r="F1152" t="inlineStr">
        <is>
          <t>Online</t>
        </is>
      </c>
      <c r="G1152" t="inlineStr">
        <is>
          <t>Office Supplies</t>
        </is>
      </c>
      <c r="H1152" t="inlineStr">
        <is>
          <t>File Folder</t>
        </is>
      </c>
      <c r="I1152" t="n">
        <v>2</v>
      </c>
      <c r="J1152" s="12" t="n">
        <v>120.3</v>
      </c>
      <c r="K1152" s="13" t="n">
        <v>0.15</v>
      </c>
      <c r="L1152" s="12" t="n">
        <v>204.51</v>
      </c>
      <c r="M1152" s="12" t="n">
        <v>139.55</v>
      </c>
      <c r="N1152" s="12" t="n">
        <v>64.95999999999999</v>
      </c>
      <c r="O1152" t="inlineStr">
        <is>
          <t>UPI</t>
        </is>
      </c>
      <c r="P1152" t="inlineStr">
        <is>
          <t>Diya Patel</t>
        </is>
      </c>
      <c r="Q1152" t="inlineStr">
        <is>
          <t>CUST-0233</t>
        </is>
      </c>
      <c r="R1152" t="n">
        <v>4</v>
      </c>
      <c r="S1152" t="inlineStr">
        <is>
          <t>No</t>
        </is>
      </c>
    </row>
    <row r="1153">
      <c r="A1153" t="inlineStr">
        <is>
          <t>ORD-2506-01152</t>
        </is>
      </c>
      <c r="B1153" s="11" t="n">
        <v>45810</v>
      </c>
      <c r="C1153" t="inlineStr">
        <is>
          <t>South</t>
        </is>
      </c>
      <c r="D1153" t="inlineStr">
        <is>
          <t>Bengaluru</t>
        </is>
      </c>
      <c r="E1153" t="inlineStr">
        <is>
          <t>Small Business</t>
        </is>
      </c>
      <c r="F1153" t="inlineStr">
        <is>
          <t>Online</t>
        </is>
      </c>
      <c r="G1153" t="inlineStr">
        <is>
          <t>Furniture</t>
        </is>
      </c>
      <c r="H1153" t="inlineStr">
        <is>
          <t>Desk</t>
        </is>
      </c>
      <c r="I1153" t="n">
        <v>2</v>
      </c>
      <c r="J1153" s="12" t="n">
        <v>12102.09</v>
      </c>
      <c r="K1153" s="13" t="n">
        <v>0</v>
      </c>
      <c r="L1153" s="12" t="n">
        <v>24204.18</v>
      </c>
      <c r="M1153" s="12" t="n">
        <v>18153.14</v>
      </c>
      <c r="N1153" s="12" t="n">
        <v>6051.04</v>
      </c>
      <c r="O1153" t="inlineStr">
        <is>
          <t>Net Banking</t>
        </is>
      </c>
      <c r="P1153" t="inlineStr">
        <is>
          <t>Anaya Rao</t>
        </is>
      </c>
      <c r="Q1153" t="inlineStr">
        <is>
          <t>CUST-0346</t>
        </is>
      </c>
      <c r="R1153" t="n">
        <v>4</v>
      </c>
      <c r="S1153" t="inlineStr">
        <is>
          <t>No</t>
        </is>
      </c>
    </row>
    <row r="1154">
      <c r="A1154" t="inlineStr">
        <is>
          <t>ORD-2501-01153</t>
        </is>
      </c>
      <c r="B1154" s="11" t="n">
        <v>45682</v>
      </c>
      <c r="C1154" t="inlineStr">
        <is>
          <t>East</t>
        </is>
      </c>
      <c r="D1154" t="inlineStr">
        <is>
          <t>Guwahati</t>
        </is>
      </c>
      <c r="E1154" t="inlineStr">
        <is>
          <t>Corporate</t>
        </is>
      </c>
      <c r="F1154" t="inlineStr">
        <is>
          <t>Retail Store</t>
        </is>
      </c>
      <c r="G1154" t="inlineStr">
        <is>
          <t>Office Supplies</t>
        </is>
      </c>
      <c r="H1154" t="inlineStr">
        <is>
          <t>Paper Ream</t>
        </is>
      </c>
      <c r="I1154" t="n">
        <v>6</v>
      </c>
      <c r="J1154" s="12" t="n">
        <v>469.77</v>
      </c>
      <c r="K1154" s="13" t="n">
        <v>0</v>
      </c>
      <c r="L1154" s="12" t="n">
        <v>2818.62</v>
      </c>
      <c r="M1154" s="12" t="n">
        <v>2113.97</v>
      </c>
      <c r="N1154" s="12" t="n">
        <v>704.65</v>
      </c>
      <c r="O1154" t="inlineStr">
        <is>
          <t>Net Banking</t>
        </is>
      </c>
      <c r="P1154" t="inlineStr">
        <is>
          <t>Anaya Rao</t>
        </is>
      </c>
      <c r="Q1154" t="inlineStr">
        <is>
          <t>CUST-0423</t>
        </is>
      </c>
      <c r="R1154" t="n">
        <v>4</v>
      </c>
      <c r="S1154" t="inlineStr">
        <is>
          <t>No</t>
        </is>
      </c>
    </row>
    <row r="1155">
      <c r="A1155" t="inlineStr">
        <is>
          <t>ORD-2507-01154</t>
        </is>
      </c>
      <c r="B1155" s="11" t="n">
        <v>45862</v>
      </c>
      <c r="C1155" t="inlineStr">
        <is>
          <t>North</t>
        </is>
      </c>
      <c r="D1155" t="inlineStr">
        <is>
          <t>Chandigarh</t>
        </is>
      </c>
      <c r="E1155" t="inlineStr">
        <is>
          <t>Corporate</t>
        </is>
      </c>
      <c r="F1155" t="inlineStr">
        <is>
          <t>Direct Sales</t>
        </is>
      </c>
      <c r="G1155" t="inlineStr">
        <is>
          <t>Office Supplies</t>
        </is>
      </c>
      <c r="H1155" t="inlineStr">
        <is>
          <t>Stapler</t>
        </is>
      </c>
      <c r="I1155" t="n">
        <v>4</v>
      </c>
      <c r="J1155" s="12" t="n">
        <v>327.04</v>
      </c>
      <c r="K1155" s="13" t="n">
        <v>0.15</v>
      </c>
      <c r="L1155" s="12" t="n">
        <v>1111.94</v>
      </c>
      <c r="M1155" s="12" t="n">
        <v>876.47</v>
      </c>
      <c r="N1155" s="12" t="n">
        <v>235.47</v>
      </c>
      <c r="O1155" t="inlineStr">
        <is>
          <t>Credit Card</t>
        </is>
      </c>
      <c r="P1155" t="inlineStr">
        <is>
          <t>Aarav Sharma</t>
        </is>
      </c>
      <c r="Q1155" t="inlineStr">
        <is>
          <t>CUST-0473</t>
        </is>
      </c>
      <c r="R1155" t="n">
        <v>5</v>
      </c>
      <c r="S1155" t="inlineStr">
        <is>
          <t>No</t>
        </is>
      </c>
    </row>
    <row r="1156">
      <c r="A1156" t="inlineStr">
        <is>
          <t>ORD-2512-01155</t>
        </is>
      </c>
      <c r="B1156" s="11" t="n">
        <v>46002</v>
      </c>
      <c r="C1156" t="inlineStr">
        <is>
          <t>South</t>
        </is>
      </c>
      <c r="D1156" t="inlineStr">
        <is>
          <t>Hyderabad</t>
        </is>
      </c>
      <c r="E1156" t="inlineStr">
        <is>
          <t>Education</t>
        </is>
      </c>
      <c r="F1156" t="inlineStr">
        <is>
          <t>Partner</t>
        </is>
      </c>
      <c r="G1156" t="inlineStr">
        <is>
          <t>Office Supplies</t>
        </is>
      </c>
      <c r="H1156" t="inlineStr">
        <is>
          <t>Pen Box</t>
        </is>
      </c>
      <c r="I1156" t="n">
        <v>1</v>
      </c>
      <c r="J1156" s="12" t="n">
        <v>228.65</v>
      </c>
      <c r="K1156" s="13" t="n">
        <v>0.05</v>
      </c>
      <c r="L1156" s="12" t="n">
        <v>217.22</v>
      </c>
      <c r="M1156" s="12" t="n">
        <v>139.48</v>
      </c>
      <c r="N1156" s="12" t="n">
        <v>77.73999999999999</v>
      </c>
      <c r="O1156" t="inlineStr">
        <is>
          <t>Net Banking</t>
        </is>
      </c>
      <c r="P1156" t="inlineStr">
        <is>
          <t>Meera Joshi</t>
        </is>
      </c>
      <c r="Q1156" t="inlineStr">
        <is>
          <t>CUST-0089</t>
        </is>
      </c>
      <c r="R1156" t="n">
        <v>6</v>
      </c>
      <c r="S1156" t="inlineStr">
        <is>
          <t>No</t>
        </is>
      </c>
    </row>
    <row r="1157">
      <c r="A1157" t="inlineStr">
        <is>
          <t>ORD-2411-01156</t>
        </is>
      </c>
      <c r="B1157" s="11" t="n">
        <v>45615</v>
      </c>
      <c r="C1157" t="inlineStr">
        <is>
          <t>Central</t>
        </is>
      </c>
      <c r="D1157" t="inlineStr">
        <is>
          <t>Bhopal</t>
        </is>
      </c>
      <c r="E1157" t="inlineStr">
        <is>
          <t>Education</t>
        </is>
      </c>
      <c r="F1157" t="inlineStr">
        <is>
          <t>Direct Sales</t>
        </is>
      </c>
      <c r="G1157" t="inlineStr">
        <is>
          <t>Office Supplies</t>
        </is>
      </c>
      <c r="H1157" t="inlineStr">
        <is>
          <t>Stapler</t>
        </is>
      </c>
      <c r="I1157" t="n">
        <v>2</v>
      </c>
      <c r="J1157" s="12" t="n">
        <v>303.81</v>
      </c>
      <c r="K1157" s="13" t="n">
        <v>0.2</v>
      </c>
      <c r="L1157" s="12" t="n">
        <v>486.1</v>
      </c>
      <c r="M1157" s="12" t="n">
        <v>407.11</v>
      </c>
      <c r="N1157" s="12" t="n">
        <v>78.98999999999999</v>
      </c>
      <c r="O1157" t="inlineStr">
        <is>
          <t>Credit Card</t>
        </is>
      </c>
      <c r="P1157" t="inlineStr">
        <is>
          <t>Diya Patel</t>
        </is>
      </c>
      <c r="Q1157" t="inlineStr">
        <is>
          <t>CUST-0399</t>
        </is>
      </c>
      <c r="R1157" t="n">
        <v>6</v>
      </c>
      <c r="S1157" t="inlineStr">
        <is>
          <t>No</t>
        </is>
      </c>
    </row>
    <row r="1158">
      <c r="A1158" t="inlineStr">
        <is>
          <t>ORD-2511-01157</t>
        </is>
      </c>
      <c r="B1158" s="11" t="n">
        <v>45970</v>
      </c>
      <c r="C1158" t="inlineStr">
        <is>
          <t>South</t>
        </is>
      </c>
      <c r="D1158" t="inlineStr">
        <is>
          <t>Hyderabad</t>
        </is>
      </c>
      <c r="E1158" t="inlineStr">
        <is>
          <t>Corporate</t>
        </is>
      </c>
      <c r="F1158" t="inlineStr">
        <is>
          <t>Partner</t>
        </is>
      </c>
      <c r="G1158" t="inlineStr">
        <is>
          <t>Office Supplies</t>
        </is>
      </c>
      <c r="H1158" t="inlineStr">
        <is>
          <t>Notebook Pack</t>
        </is>
      </c>
      <c r="I1158" t="n">
        <v>3</v>
      </c>
      <c r="J1158" s="12" t="n">
        <v>388.45</v>
      </c>
      <c r="K1158" s="13" t="n">
        <v>0.1</v>
      </c>
      <c r="L1158" s="12" t="n">
        <v>1048.82</v>
      </c>
      <c r="M1158" s="12" t="n">
        <v>745.8200000000001</v>
      </c>
      <c r="N1158" s="12" t="n">
        <v>303</v>
      </c>
      <c r="O1158" t="inlineStr">
        <is>
          <t>UPI</t>
        </is>
      </c>
      <c r="P1158" t="inlineStr">
        <is>
          <t>Diya Patel</t>
        </is>
      </c>
      <c r="Q1158" t="inlineStr">
        <is>
          <t>CUST-0600</t>
        </is>
      </c>
      <c r="R1158" t="n">
        <v>2</v>
      </c>
      <c r="S1158" t="inlineStr">
        <is>
          <t>No</t>
        </is>
      </c>
    </row>
    <row r="1159">
      <c r="A1159" t="inlineStr">
        <is>
          <t>ORD-2512-01158</t>
        </is>
      </c>
      <c r="B1159" s="11" t="n">
        <v>46013</v>
      </c>
      <c r="C1159" t="inlineStr">
        <is>
          <t>North</t>
        </is>
      </c>
      <c r="D1159" t="inlineStr">
        <is>
          <t>Jaipur</t>
        </is>
      </c>
      <c r="E1159" t="inlineStr">
        <is>
          <t>Small Business</t>
        </is>
      </c>
      <c r="F1159" t="inlineStr">
        <is>
          <t>Partner</t>
        </is>
      </c>
      <c r="G1159" t="inlineStr">
        <is>
          <t>Furniture</t>
        </is>
      </c>
      <c r="H1159" t="inlineStr">
        <is>
          <t>Bookshelf</t>
        </is>
      </c>
      <c r="I1159" t="n">
        <v>2</v>
      </c>
      <c r="J1159" s="12" t="n">
        <v>6385.42</v>
      </c>
      <c r="K1159" s="13" t="n">
        <v>0.05</v>
      </c>
      <c r="L1159" s="12" t="n">
        <v>12132.3</v>
      </c>
      <c r="M1159" s="12" t="n">
        <v>9322.709999999999</v>
      </c>
      <c r="N1159" s="12" t="n">
        <v>2809.59</v>
      </c>
      <c r="O1159" t="inlineStr">
        <is>
          <t>Credit Card</t>
        </is>
      </c>
      <c r="P1159" t="inlineStr">
        <is>
          <t>Aarav Sharma</t>
        </is>
      </c>
      <c r="Q1159" t="inlineStr">
        <is>
          <t>CUST-0643</t>
        </is>
      </c>
      <c r="R1159" t="n">
        <v>2</v>
      </c>
      <c r="S1159" t="inlineStr">
        <is>
          <t>No</t>
        </is>
      </c>
    </row>
    <row r="1160">
      <c r="A1160" t="inlineStr">
        <is>
          <t>ORD-2512-01159</t>
        </is>
      </c>
      <c r="B1160" s="11" t="n">
        <v>46007</v>
      </c>
      <c r="C1160" t="inlineStr">
        <is>
          <t>West</t>
        </is>
      </c>
      <c r="D1160" t="inlineStr">
        <is>
          <t>Ahmedabad</t>
        </is>
      </c>
      <c r="E1160" t="inlineStr">
        <is>
          <t>Consumer</t>
        </is>
      </c>
      <c r="F1160" t="inlineStr">
        <is>
          <t>Retail Store</t>
        </is>
      </c>
      <c r="G1160" t="inlineStr">
        <is>
          <t>Technology</t>
        </is>
      </c>
      <c r="H1160" t="inlineStr">
        <is>
          <t>Headphones</t>
        </is>
      </c>
      <c r="I1160" t="n">
        <v>3</v>
      </c>
      <c r="J1160" s="12" t="n">
        <v>2711.08</v>
      </c>
      <c r="K1160" s="13" t="n">
        <v>0.1</v>
      </c>
      <c r="L1160" s="12" t="n">
        <v>7319.92</v>
      </c>
      <c r="M1160" s="12" t="n">
        <v>6018.6</v>
      </c>
      <c r="N1160" s="12" t="n">
        <v>1301.32</v>
      </c>
      <c r="O1160" t="inlineStr">
        <is>
          <t>Debit Card</t>
        </is>
      </c>
      <c r="P1160" t="inlineStr">
        <is>
          <t>Tara Kapoor</t>
        </is>
      </c>
      <c r="Q1160" t="inlineStr">
        <is>
          <t>CUST-0824</t>
        </is>
      </c>
      <c r="R1160" t="n">
        <v>5</v>
      </c>
      <c r="S1160" t="inlineStr">
        <is>
          <t>No</t>
        </is>
      </c>
    </row>
    <row r="1161">
      <c r="A1161" t="inlineStr">
        <is>
          <t>ORD-2407-01160</t>
        </is>
      </c>
      <c r="B1161" s="11" t="n">
        <v>45480</v>
      </c>
      <c r="C1161" t="inlineStr">
        <is>
          <t>East</t>
        </is>
      </c>
      <c r="D1161" t="inlineStr">
        <is>
          <t>Bhubaneswar</t>
        </is>
      </c>
      <c r="E1161" t="inlineStr">
        <is>
          <t>Corporate</t>
        </is>
      </c>
      <c r="F1161" t="inlineStr">
        <is>
          <t>Direct Sales</t>
        </is>
      </c>
      <c r="G1161" t="inlineStr">
        <is>
          <t>Technology</t>
        </is>
      </c>
      <c r="H1161" t="inlineStr">
        <is>
          <t>Keyboard</t>
        </is>
      </c>
      <c r="I1161" t="n">
        <v>3</v>
      </c>
      <c r="J1161" s="12" t="n">
        <v>1506.8</v>
      </c>
      <c r="K1161" s="13" t="n">
        <v>0.1</v>
      </c>
      <c r="L1161" s="12" t="n">
        <v>4068.36</v>
      </c>
      <c r="M1161" s="12" t="n">
        <v>3209.48</v>
      </c>
      <c r="N1161" s="12" t="n">
        <v>858.88</v>
      </c>
      <c r="O1161" t="inlineStr">
        <is>
          <t>Credit Card</t>
        </is>
      </c>
      <c r="P1161" t="inlineStr">
        <is>
          <t>Tara Kapoor</t>
        </is>
      </c>
      <c r="Q1161" t="inlineStr">
        <is>
          <t>CUST-0373</t>
        </is>
      </c>
      <c r="R1161" t="n">
        <v>2</v>
      </c>
      <c r="S1161" t="inlineStr">
        <is>
          <t>No</t>
        </is>
      </c>
    </row>
    <row r="1162">
      <c r="A1162" t="inlineStr">
        <is>
          <t>ORD-2411-01161</t>
        </is>
      </c>
      <c r="B1162" s="11" t="n">
        <v>45620</v>
      </c>
      <c r="C1162" t="inlineStr">
        <is>
          <t>West</t>
        </is>
      </c>
      <c r="D1162" t="inlineStr">
        <is>
          <t>Ahmedabad</t>
        </is>
      </c>
      <c r="E1162" t="inlineStr">
        <is>
          <t>Consumer</t>
        </is>
      </c>
      <c r="F1162" t="inlineStr">
        <is>
          <t>Retail Store</t>
        </is>
      </c>
      <c r="G1162" t="inlineStr">
        <is>
          <t>Furniture</t>
        </is>
      </c>
      <c r="H1162" t="inlineStr">
        <is>
          <t>Bookshelf</t>
        </is>
      </c>
      <c r="I1162" t="n">
        <v>3</v>
      </c>
      <c r="J1162" s="12" t="n">
        <v>5509.74</v>
      </c>
      <c r="K1162" s="13" t="n">
        <v>0.15</v>
      </c>
      <c r="L1162" s="12" t="n">
        <v>14049.84</v>
      </c>
      <c r="M1162" s="12" t="n">
        <v>12066.33</v>
      </c>
      <c r="N1162" s="12" t="n">
        <v>1983.51</v>
      </c>
      <c r="O1162" t="inlineStr">
        <is>
          <t>UPI</t>
        </is>
      </c>
      <c r="P1162" t="inlineStr">
        <is>
          <t>Meera Joshi</t>
        </is>
      </c>
      <c r="Q1162" t="inlineStr">
        <is>
          <t>CUST-0820</t>
        </is>
      </c>
      <c r="R1162" t="n">
        <v>2</v>
      </c>
      <c r="S1162" t="inlineStr">
        <is>
          <t>Yes</t>
        </is>
      </c>
    </row>
    <row r="1163">
      <c r="A1163" t="inlineStr">
        <is>
          <t>ORD-2412-01162</t>
        </is>
      </c>
      <c r="B1163" s="11" t="n">
        <v>45628</v>
      </c>
      <c r="C1163" t="inlineStr">
        <is>
          <t>Central</t>
        </is>
      </c>
      <c r="D1163" t="inlineStr">
        <is>
          <t>Indore</t>
        </is>
      </c>
      <c r="E1163" t="inlineStr">
        <is>
          <t>Corporate</t>
        </is>
      </c>
      <c r="F1163" t="inlineStr">
        <is>
          <t>Retail Store</t>
        </is>
      </c>
      <c r="G1163" t="inlineStr">
        <is>
          <t>Office Supplies</t>
        </is>
      </c>
      <c r="H1163" t="inlineStr">
        <is>
          <t>Paper Ream</t>
        </is>
      </c>
      <c r="I1163" t="n">
        <v>2</v>
      </c>
      <c r="J1163" s="12" t="n">
        <v>447.41</v>
      </c>
      <c r="K1163" s="13" t="n">
        <v>0.1</v>
      </c>
      <c r="L1163" s="12" t="n">
        <v>805.34</v>
      </c>
      <c r="M1163" s="12" t="n">
        <v>671.12</v>
      </c>
      <c r="N1163" s="12" t="n">
        <v>134.22</v>
      </c>
      <c r="O1163" t="inlineStr">
        <is>
          <t>Credit Card</t>
        </is>
      </c>
      <c r="P1163" t="inlineStr">
        <is>
          <t>Diya Patel</t>
        </is>
      </c>
      <c r="Q1163" t="inlineStr">
        <is>
          <t>CUST-0938</t>
        </is>
      </c>
      <c r="R1163" t="n">
        <v>5</v>
      </c>
      <c r="S1163" t="inlineStr">
        <is>
          <t>Yes</t>
        </is>
      </c>
    </row>
    <row r="1164">
      <c r="A1164" t="inlineStr">
        <is>
          <t>ORD-2507-01163</t>
        </is>
      </c>
      <c r="B1164" s="11" t="n">
        <v>45862</v>
      </c>
      <c r="C1164" t="inlineStr">
        <is>
          <t>Central</t>
        </is>
      </c>
      <c r="D1164" t="inlineStr">
        <is>
          <t>Bhopal</t>
        </is>
      </c>
      <c r="E1164" t="inlineStr">
        <is>
          <t>Consumer</t>
        </is>
      </c>
      <c r="F1164" t="inlineStr">
        <is>
          <t>Online</t>
        </is>
      </c>
      <c r="G1164" t="inlineStr">
        <is>
          <t>Technology</t>
        </is>
      </c>
      <c r="H1164" t="inlineStr">
        <is>
          <t>Tablet</t>
        </is>
      </c>
      <c r="I1164" t="n">
        <v>5</v>
      </c>
      <c r="J1164" s="12" t="n">
        <v>20035.85</v>
      </c>
      <c r="K1164" s="13" t="n">
        <v>0</v>
      </c>
      <c r="L1164" s="12" t="n">
        <v>100179.25</v>
      </c>
      <c r="M1164" s="12" t="n">
        <v>83148.78</v>
      </c>
      <c r="N1164" s="12" t="n">
        <v>17030.47</v>
      </c>
      <c r="O1164" t="inlineStr">
        <is>
          <t>Cash</t>
        </is>
      </c>
      <c r="P1164" t="inlineStr">
        <is>
          <t>Ishaan Mehta</t>
        </is>
      </c>
      <c r="Q1164" t="inlineStr">
        <is>
          <t>CUST-0800</t>
        </is>
      </c>
      <c r="R1164" t="n">
        <v>3</v>
      </c>
      <c r="S1164" t="inlineStr">
        <is>
          <t>No</t>
        </is>
      </c>
    </row>
    <row r="1165">
      <c r="A1165" t="inlineStr">
        <is>
          <t>ORD-2505-01164</t>
        </is>
      </c>
      <c r="B1165" s="11" t="n">
        <v>45806</v>
      </c>
      <c r="C1165" t="inlineStr">
        <is>
          <t>Central</t>
        </is>
      </c>
      <c r="D1165" t="inlineStr">
        <is>
          <t>Raipur</t>
        </is>
      </c>
      <c r="E1165" t="inlineStr">
        <is>
          <t>Consumer</t>
        </is>
      </c>
      <c r="F1165" t="inlineStr">
        <is>
          <t>Partner</t>
        </is>
      </c>
      <c r="G1165" t="inlineStr">
        <is>
          <t>Office Supplies</t>
        </is>
      </c>
      <c r="H1165" t="inlineStr">
        <is>
          <t>Marker Set</t>
        </is>
      </c>
      <c r="I1165" t="n">
        <v>8</v>
      </c>
      <c r="J1165" s="12" t="n">
        <v>279.57</v>
      </c>
      <c r="K1165" s="13" t="n">
        <v>0.05</v>
      </c>
      <c r="L1165" s="12" t="n">
        <v>2124.73</v>
      </c>
      <c r="M1165" s="12" t="n">
        <v>1453.76</v>
      </c>
      <c r="N1165" s="12" t="n">
        <v>670.97</v>
      </c>
      <c r="O1165" t="inlineStr">
        <is>
          <t>Credit Card</t>
        </is>
      </c>
      <c r="P1165" t="inlineStr">
        <is>
          <t>Meera Joshi</t>
        </is>
      </c>
      <c r="Q1165" t="inlineStr">
        <is>
          <t>CUST-0486</t>
        </is>
      </c>
      <c r="R1165" t="n">
        <v>4</v>
      </c>
      <c r="S1165" t="inlineStr">
        <is>
          <t>Yes</t>
        </is>
      </c>
    </row>
    <row r="1166">
      <c r="A1166" t="inlineStr">
        <is>
          <t>ORD-2503-01165</t>
        </is>
      </c>
      <c r="B1166" s="11" t="n">
        <v>45729</v>
      </c>
      <c r="C1166" t="inlineStr">
        <is>
          <t>Central</t>
        </is>
      </c>
      <c r="D1166" t="inlineStr">
        <is>
          <t>Bhopal</t>
        </is>
      </c>
      <c r="E1166" t="inlineStr">
        <is>
          <t>Small Business</t>
        </is>
      </c>
      <c r="F1166" t="inlineStr">
        <is>
          <t>Retail Store</t>
        </is>
      </c>
      <c r="G1166" t="inlineStr">
        <is>
          <t>Furniture</t>
        </is>
      </c>
      <c r="H1166" t="inlineStr">
        <is>
          <t>Desk</t>
        </is>
      </c>
      <c r="I1166" t="n">
        <v>2</v>
      </c>
      <c r="J1166" s="12" t="n">
        <v>12465.17</v>
      </c>
      <c r="K1166" s="13" t="n">
        <v>0.03</v>
      </c>
      <c r="L1166" s="12" t="n">
        <v>24182.43</v>
      </c>
      <c r="M1166" s="12" t="n">
        <v>18697.76</v>
      </c>
      <c r="N1166" s="12" t="n">
        <v>5484.67</v>
      </c>
      <c r="O1166" t="inlineStr">
        <is>
          <t>Net Banking</t>
        </is>
      </c>
      <c r="P1166" t="inlineStr">
        <is>
          <t>Ishaan Mehta</t>
        </is>
      </c>
      <c r="Q1166" t="inlineStr">
        <is>
          <t>CUST-0146</t>
        </is>
      </c>
      <c r="R1166" t="n">
        <v>5</v>
      </c>
      <c r="S1166" t="inlineStr">
        <is>
          <t>Yes</t>
        </is>
      </c>
    </row>
    <row r="1167">
      <c r="A1167" t="inlineStr">
        <is>
          <t>ORD-2402-01166</t>
        </is>
      </c>
      <c r="B1167" s="11" t="n">
        <v>45328</v>
      </c>
      <c r="C1167" t="inlineStr">
        <is>
          <t>East</t>
        </is>
      </c>
      <c r="D1167" t="inlineStr">
        <is>
          <t>Guwahati</t>
        </is>
      </c>
      <c r="E1167" t="inlineStr">
        <is>
          <t>Corporate</t>
        </is>
      </c>
      <c r="F1167" t="inlineStr">
        <is>
          <t>Online</t>
        </is>
      </c>
      <c r="G1167" t="inlineStr">
        <is>
          <t>Technology</t>
        </is>
      </c>
      <c r="H1167" t="inlineStr">
        <is>
          <t>Printer</t>
        </is>
      </c>
      <c r="I1167" t="n">
        <v>3</v>
      </c>
      <c r="J1167" s="12" t="n">
        <v>9618.83</v>
      </c>
      <c r="K1167" s="13" t="n">
        <v>0.1</v>
      </c>
      <c r="L1167" s="12" t="n">
        <v>25970.84</v>
      </c>
      <c r="M1167" s="12" t="n">
        <v>23662.32</v>
      </c>
      <c r="N1167" s="12" t="n">
        <v>2308.52</v>
      </c>
      <c r="O1167" t="inlineStr">
        <is>
          <t>Cash</t>
        </is>
      </c>
      <c r="P1167" t="inlineStr">
        <is>
          <t>Kabir Singh</t>
        </is>
      </c>
      <c r="Q1167" t="inlineStr">
        <is>
          <t>CUST-0093</t>
        </is>
      </c>
      <c r="R1167" t="n">
        <v>4</v>
      </c>
      <c r="S1167" t="inlineStr">
        <is>
          <t>No</t>
        </is>
      </c>
    </row>
    <row r="1168">
      <c r="A1168" t="inlineStr">
        <is>
          <t>ORD-2409-01167</t>
        </is>
      </c>
      <c r="B1168" s="11" t="n">
        <v>45549</v>
      </c>
      <c r="C1168" t="inlineStr">
        <is>
          <t>Central</t>
        </is>
      </c>
      <c r="D1168" t="inlineStr">
        <is>
          <t>Nagpur</t>
        </is>
      </c>
      <c r="E1168" t="inlineStr">
        <is>
          <t>Corporate</t>
        </is>
      </c>
      <c r="F1168" t="inlineStr">
        <is>
          <t>Retail Store</t>
        </is>
      </c>
      <c r="G1168" t="inlineStr">
        <is>
          <t>Office Supplies</t>
        </is>
      </c>
      <c r="H1168" t="inlineStr">
        <is>
          <t>Marker Set</t>
        </is>
      </c>
      <c r="I1168" t="n">
        <v>1</v>
      </c>
      <c r="J1168" s="12" t="n">
        <v>277.74</v>
      </c>
      <c r="K1168" s="13" t="n">
        <v>0</v>
      </c>
      <c r="L1168" s="12" t="n">
        <v>277.74</v>
      </c>
      <c r="M1168" s="12" t="n">
        <v>180.53</v>
      </c>
      <c r="N1168" s="12" t="n">
        <v>97.20999999999999</v>
      </c>
      <c r="O1168" t="inlineStr">
        <is>
          <t>UPI</t>
        </is>
      </c>
      <c r="P1168" t="inlineStr">
        <is>
          <t>Anaya Rao</t>
        </is>
      </c>
      <c r="Q1168" t="inlineStr">
        <is>
          <t>CUST-0133</t>
        </is>
      </c>
      <c r="R1168" t="n">
        <v>1</v>
      </c>
      <c r="S1168" t="inlineStr">
        <is>
          <t>Yes</t>
        </is>
      </c>
    </row>
    <row r="1169">
      <c r="A1169" t="inlineStr">
        <is>
          <t>ORD-2501-01168</t>
        </is>
      </c>
      <c r="B1169" s="11" t="n">
        <v>45664</v>
      </c>
      <c r="C1169" t="inlineStr">
        <is>
          <t>West</t>
        </is>
      </c>
      <c r="D1169" t="inlineStr">
        <is>
          <t>Surat</t>
        </is>
      </c>
      <c r="E1169" t="inlineStr">
        <is>
          <t>Small Business</t>
        </is>
      </c>
      <c r="F1169" t="inlineStr">
        <is>
          <t>Direct Sales</t>
        </is>
      </c>
      <c r="G1169" t="inlineStr">
        <is>
          <t>Technology</t>
        </is>
      </c>
      <c r="H1169" t="inlineStr">
        <is>
          <t>Monitor</t>
        </is>
      </c>
      <c r="I1169" t="n">
        <v>2</v>
      </c>
      <c r="J1169" s="12" t="n">
        <v>13805.54</v>
      </c>
      <c r="K1169" s="13" t="n">
        <v>0</v>
      </c>
      <c r="L1169" s="12" t="n">
        <v>27611.08</v>
      </c>
      <c r="M1169" s="12" t="n">
        <v>22088.86</v>
      </c>
      <c r="N1169" s="12" t="n">
        <v>5522.22</v>
      </c>
      <c r="O1169" t="inlineStr">
        <is>
          <t>Cash</t>
        </is>
      </c>
      <c r="P1169" t="inlineStr">
        <is>
          <t>Sara Khan</t>
        </is>
      </c>
      <c r="Q1169" t="inlineStr">
        <is>
          <t>CUST-0165</t>
        </is>
      </c>
      <c r="R1169" t="n">
        <v>3</v>
      </c>
      <c r="S1169" t="inlineStr">
        <is>
          <t>No</t>
        </is>
      </c>
    </row>
    <row r="1170">
      <c r="A1170" t="inlineStr">
        <is>
          <t>ORD-2505-01169</t>
        </is>
      </c>
      <c r="B1170" s="11" t="n">
        <v>45779</v>
      </c>
      <c r="C1170" t="inlineStr">
        <is>
          <t>North</t>
        </is>
      </c>
      <c r="D1170" t="inlineStr">
        <is>
          <t>Delhi</t>
        </is>
      </c>
      <c r="E1170" t="inlineStr">
        <is>
          <t>Consumer</t>
        </is>
      </c>
      <c r="F1170" t="inlineStr">
        <is>
          <t>Partner</t>
        </is>
      </c>
      <c r="G1170" t="inlineStr">
        <is>
          <t>Furniture</t>
        </is>
      </c>
      <c r="H1170" t="inlineStr">
        <is>
          <t>Office Chair</t>
        </is>
      </c>
      <c r="I1170" t="n">
        <v>1</v>
      </c>
      <c r="J1170" s="12" t="n">
        <v>6680.72</v>
      </c>
      <c r="K1170" s="13" t="n">
        <v>0</v>
      </c>
      <c r="L1170" s="12" t="n">
        <v>6680.72</v>
      </c>
      <c r="M1170" s="12" t="n">
        <v>4609.7</v>
      </c>
      <c r="N1170" s="12" t="n">
        <v>2071.02</v>
      </c>
      <c r="O1170" t="inlineStr">
        <is>
          <t>Net Banking</t>
        </is>
      </c>
      <c r="P1170" t="inlineStr">
        <is>
          <t>Rohan Verma</t>
        </is>
      </c>
      <c r="Q1170" t="inlineStr">
        <is>
          <t>CUST-0919</t>
        </is>
      </c>
      <c r="R1170" t="n">
        <v>6</v>
      </c>
      <c r="S1170" t="inlineStr">
        <is>
          <t>No</t>
        </is>
      </c>
    </row>
    <row r="1171">
      <c r="A1171" t="inlineStr">
        <is>
          <t>ORD-2501-01170</t>
        </is>
      </c>
      <c r="B1171" s="11" t="n">
        <v>45672</v>
      </c>
      <c r="C1171" t="inlineStr">
        <is>
          <t>South</t>
        </is>
      </c>
      <c r="D1171" t="inlineStr">
        <is>
          <t>Hyderabad</t>
        </is>
      </c>
      <c r="E1171" t="inlineStr">
        <is>
          <t>Corporate</t>
        </is>
      </c>
      <c r="F1171" t="inlineStr">
        <is>
          <t>Online</t>
        </is>
      </c>
      <c r="G1171" t="inlineStr">
        <is>
          <t>Accessories</t>
        </is>
      </c>
      <c r="H1171" t="inlineStr">
        <is>
          <t>USB Hub</t>
        </is>
      </c>
      <c r="I1171" t="n">
        <v>3</v>
      </c>
      <c r="J1171" s="12" t="n">
        <v>1342.55</v>
      </c>
      <c r="K1171" s="13" t="n">
        <v>0.1</v>
      </c>
      <c r="L1171" s="12" t="n">
        <v>3624.88</v>
      </c>
      <c r="M1171" s="12" t="n">
        <v>2738.8</v>
      </c>
      <c r="N1171" s="12" t="n">
        <v>886.08</v>
      </c>
      <c r="O1171" t="inlineStr">
        <is>
          <t>Debit Card</t>
        </is>
      </c>
      <c r="P1171" t="inlineStr">
        <is>
          <t>Anaya Rao</t>
        </is>
      </c>
      <c r="Q1171" t="inlineStr">
        <is>
          <t>CUST-0367</t>
        </is>
      </c>
      <c r="R1171" t="n">
        <v>2</v>
      </c>
      <c r="S1171" t="inlineStr">
        <is>
          <t>No</t>
        </is>
      </c>
    </row>
    <row r="1172">
      <c r="A1172" t="inlineStr">
        <is>
          <t>ORD-2501-01171</t>
        </is>
      </c>
      <c r="B1172" s="11" t="n">
        <v>45675</v>
      </c>
      <c r="C1172" t="inlineStr">
        <is>
          <t>West</t>
        </is>
      </c>
      <c r="D1172" t="inlineStr">
        <is>
          <t>Pune</t>
        </is>
      </c>
      <c r="E1172" t="inlineStr">
        <is>
          <t>Corporate</t>
        </is>
      </c>
      <c r="F1172" t="inlineStr">
        <is>
          <t>Direct Sales</t>
        </is>
      </c>
      <c r="G1172" t="inlineStr">
        <is>
          <t>Office Supplies</t>
        </is>
      </c>
      <c r="H1172" t="inlineStr">
        <is>
          <t>Pen Box</t>
        </is>
      </c>
      <c r="I1172" t="n">
        <v>10</v>
      </c>
      <c r="J1172" s="12" t="n">
        <v>229.95</v>
      </c>
      <c r="K1172" s="13" t="n">
        <v>0.05</v>
      </c>
      <c r="L1172" s="12" t="n">
        <v>2184.53</v>
      </c>
      <c r="M1172" s="12" t="n">
        <v>1402.69</v>
      </c>
      <c r="N1172" s="12" t="n">
        <v>781.84</v>
      </c>
      <c r="O1172" t="inlineStr">
        <is>
          <t>UPI</t>
        </is>
      </c>
      <c r="P1172" t="inlineStr">
        <is>
          <t>Anaya Rao</t>
        </is>
      </c>
      <c r="Q1172" t="inlineStr">
        <is>
          <t>CUST-0255</t>
        </is>
      </c>
      <c r="R1172" t="n">
        <v>4</v>
      </c>
      <c r="S1172" t="inlineStr">
        <is>
          <t>Yes</t>
        </is>
      </c>
    </row>
    <row r="1173">
      <c r="A1173" t="inlineStr">
        <is>
          <t>ORD-2403-01172</t>
        </is>
      </c>
      <c r="B1173" s="11" t="n">
        <v>45373</v>
      </c>
      <c r="C1173" t="inlineStr">
        <is>
          <t>South</t>
        </is>
      </c>
      <c r="D1173" t="inlineStr">
        <is>
          <t>Chennai</t>
        </is>
      </c>
      <c r="E1173" t="inlineStr">
        <is>
          <t>Small Business</t>
        </is>
      </c>
      <c r="F1173" t="inlineStr">
        <is>
          <t>Direct Sales</t>
        </is>
      </c>
      <c r="G1173" t="inlineStr">
        <is>
          <t>Furniture</t>
        </is>
      </c>
      <c r="H1173" t="inlineStr">
        <is>
          <t>Desk</t>
        </is>
      </c>
      <c r="I1173" t="n">
        <v>1</v>
      </c>
      <c r="J1173" s="12" t="n">
        <v>13765.24</v>
      </c>
      <c r="K1173" s="13" t="n">
        <v>0.05</v>
      </c>
      <c r="L1173" s="12" t="n">
        <v>13076.98</v>
      </c>
      <c r="M1173" s="12" t="n">
        <v>10323.93</v>
      </c>
      <c r="N1173" s="12" t="n">
        <v>2753.05</v>
      </c>
      <c r="O1173" t="inlineStr">
        <is>
          <t>Cash</t>
        </is>
      </c>
      <c r="P1173" t="inlineStr">
        <is>
          <t>Anaya Rao</t>
        </is>
      </c>
      <c r="Q1173" t="inlineStr">
        <is>
          <t>CUST-0698</t>
        </is>
      </c>
      <c r="R1173" t="n">
        <v>6</v>
      </c>
      <c r="S1173" t="inlineStr">
        <is>
          <t>No</t>
        </is>
      </c>
    </row>
    <row r="1174">
      <c r="A1174" t="inlineStr">
        <is>
          <t>ORD-2407-01173</t>
        </is>
      </c>
      <c r="B1174" s="11" t="n">
        <v>45494</v>
      </c>
      <c r="C1174" t="inlineStr">
        <is>
          <t>Central</t>
        </is>
      </c>
      <c r="D1174" t="inlineStr">
        <is>
          <t>Indore</t>
        </is>
      </c>
      <c r="E1174" t="inlineStr">
        <is>
          <t>Small Business</t>
        </is>
      </c>
      <c r="F1174" t="inlineStr">
        <is>
          <t>Online</t>
        </is>
      </c>
      <c r="G1174" t="inlineStr">
        <is>
          <t>Furniture</t>
        </is>
      </c>
      <c r="H1174" t="inlineStr">
        <is>
          <t>Office Chair</t>
        </is>
      </c>
      <c r="I1174" t="n">
        <v>4</v>
      </c>
      <c r="J1174" s="12" t="n">
        <v>6955.14</v>
      </c>
      <c r="K1174" s="13" t="n">
        <v>0.05</v>
      </c>
      <c r="L1174" s="12" t="n">
        <v>26429.53</v>
      </c>
      <c r="M1174" s="12" t="n">
        <v>19196.19</v>
      </c>
      <c r="N1174" s="12" t="n">
        <v>7233.34</v>
      </c>
      <c r="O1174" t="inlineStr">
        <is>
          <t>Cash</t>
        </is>
      </c>
      <c r="P1174" t="inlineStr">
        <is>
          <t>Aarav Sharma</t>
        </is>
      </c>
      <c r="Q1174" t="inlineStr">
        <is>
          <t>CUST-0327</t>
        </is>
      </c>
      <c r="R1174" t="n">
        <v>3</v>
      </c>
      <c r="S1174" t="inlineStr">
        <is>
          <t>No</t>
        </is>
      </c>
    </row>
    <row r="1175">
      <c r="A1175" t="inlineStr">
        <is>
          <t>ORD-2406-01174</t>
        </is>
      </c>
      <c r="B1175" s="11" t="n">
        <v>45460</v>
      </c>
      <c r="C1175" t="inlineStr">
        <is>
          <t>South</t>
        </is>
      </c>
      <c r="D1175" t="inlineStr">
        <is>
          <t>Chennai</t>
        </is>
      </c>
      <c r="E1175" t="inlineStr">
        <is>
          <t>Small Business</t>
        </is>
      </c>
      <c r="F1175" t="inlineStr">
        <is>
          <t>Direct Sales</t>
        </is>
      </c>
      <c r="G1175" t="inlineStr">
        <is>
          <t>Office Supplies</t>
        </is>
      </c>
      <c r="H1175" t="inlineStr">
        <is>
          <t>Paper Ream</t>
        </is>
      </c>
      <c r="I1175" t="n">
        <v>5</v>
      </c>
      <c r="J1175" s="12" t="n">
        <v>441.87</v>
      </c>
      <c r="K1175" s="13" t="n">
        <v>0.1</v>
      </c>
      <c r="L1175" s="12" t="n">
        <v>1988.41</v>
      </c>
      <c r="M1175" s="12" t="n">
        <v>1657.01</v>
      </c>
      <c r="N1175" s="12" t="n">
        <v>331.4</v>
      </c>
      <c r="O1175" t="inlineStr">
        <is>
          <t>Credit Card</t>
        </is>
      </c>
      <c r="P1175" t="inlineStr">
        <is>
          <t>Tara Kapoor</t>
        </is>
      </c>
      <c r="Q1175" t="inlineStr">
        <is>
          <t>CUST-0606</t>
        </is>
      </c>
      <c r="R1175" t="n">
        <v>8</v>
      </c>
      <c r="S1175" t="inlineStr">
        <is>
          <t>No</t>
        </is>
      </c>
    </row>
    <row r="1176">
      <c r="A1176" t="inlineStr">
        <is>
          <t>ORD-2411-01175</t>
        </is>
      </c>
      <c r="B1176" s="11" t="n">
        <v>45605</v>
      </c>
      <c r="C1176" t="inlineStr">
        <is>
          <t>North</t>
        </is>
      </c>
      <c r="D1176" t="inlineStr">
        <is>
          <t>Lucknow</t>
        </is>
      </c>
      <c r="E1176" t="inlineStr">
        <is>
          <t>Consumer</t>
        </is>
      </c>
      <c r="F1176" t="inlineStr">
        <is>
          <t>Partner</t>
        </is>
      </c>
      <c r="G1176" t="inlineStr">
        <is>
          <t>Technology</t>
        </is>
      </c>
      <c r="H1176" t="inlineStr">
        <is>
          <t>Monitor</t>
        </is>
      </c>
      <c r="I1176" t="n">
        <v>5</v>
      </c>
      <c r="J1176" s="12" t="n">
        <v>13595.83</v>
      </c>
      <c r="K1176" s="13" t="n">
        <v>0.2</v>
      </c>
      <c r="L1176" s="12" t="n">
        <v>54383.32</v>
      </c>
      <c r="M1176" s="12" t="n">
        <v>54383.32</v>
      </c>
      <c r="N1176" s="12" t="n">
        <v>0</v>
      </c>
      <c r="O1176" t="inlineStr">
        <is>
          <t>Debit Card</t>
        </is>
      </c>
      <c r="P1176" t="inlineStr">
        <is>
          <t>Vivaan Gupta</t>
        </is>
      </c>
      <c r="Q1176" t="inlineStr">
        <is>
          <t>CUST-0589</t>
        </is>
      </c>
      <c r="R1176" t="n">
        <v>3</v>
      </c>
      <c r="S1176" t="inlineStr">
        <is>
          <t>No</t>
        </is>
      </c>
    </row>
    <row r="1177">
      <c r="A1177" t="inlineStr">
        <is>
          <t>ORD-2507-01176</t>
        </is>
      </c>
      <c r="B1177" s="11" t="n">
        <v>45860</v>
      </c>
      <c r="C1177" t="inlineStr">
        <is>
          <t>West</t>
        </is>
      </c>
      <c r="D1177" t="inlineStr">
        <is>
          <t>Mumbai</t>
        </is>
      </c>
      <c r="E1177" t="inlineStr">
        <is>
          <t>Education</t>
        </is>
      </c>
      <c r="F1177" t="inlineStr">
        <is>
          <t>Direct Sales</t>
        </is>
      </c>
      <c r="G1177" t="inlineStr">
        <is>
          <t>Office Supplies</t>
        </is>
      </c>
      <c r="H1177" t="inlineStr">
        <is>
          <t>Notebook Pack</t>
        </is>
      </c>
      <c r="I1177" t="n">
        <v>3</v>
      </c>
      <c r="J1177" s="12" t="n">
        <v>383.97</v>
      </c>
      <c r="K1177" s="13" t="n">
        <v>0.15</v>
      </c>
      <c r="L1177" s="12" t="n">
        <v>979.12</v>
      </c>
      <c r="M1177" s="12" t="n">
        <v>737.22</v>
      </c>
      <c r="N1177" s="12" t="n">
        <v>241.9</v>
      </c>
      <c r="O1177" t="inlineStr">
        <is>
          <t>Credit Card</t>
        </is>
      </c>
      <c r="P1177" t="inlineStr">
        <is>
          <t>Anaya Rao</t>
        </is>
      </c>
      <c r="Q1177" t="inlineStr">
        <is>
          <t>CUST-0193</t>
        </is>
      </c>
      <c r="R1177" t="n">
        <v>3</v>
      </c>
      <c r="S1177" t="inlineStr">
        <is>
          <t>No</t>
        </is>
      </c>
    </row>
    <row r="1178">
      <c r="A1178" t="inlineStr">
        <is>
          <t>ORD-2403-01177</t>
        </is>
      </c>
      <c r="B1178" s="11" t="n">
        <v>45353</v>
      </c>
      <c r="C1178" t="inlineStr">
        <is>
          <t>North</t>
        </is>
      </c>
      <c r="D1178" t="inlineStr">
        <is>
          <t>Jaipur</t>
        </is>
      </c>
      <c r="E1178" t="inlineStr">
        <is>
          <t>Small Business</t>
        </is>
      </c>
      <c r="F1178" t="inlineStr">
        <is>
          <t>Retail Store</t>
        </is>
      </c>
      <c r="G1178" t="inlineStr">
        <is>
          <t>Accessories</t>
        </is>
      </c>
      <c r="H1178" t="inlineStr">
        <is>
          <t>Webcam</t>
        </is>
      </c>
      <c r="I1178" t="n">
        <v>10</v>
      </c>
      <c r="J1178" s="12" t="n">
        <v>3628.63</v>
      </c>
      <c r="K1178" s="13" t="n">
        <v>0.15</v>
      </c>
      <c r="L1178" s="12" t="n">
        <v>30843.36</v>
      </c>
      <c r="M1178" s="12" t="n">
        <v>27577.59</v>
      </c>
      <c r="N1178" s="12" t="n">
        <v>3265.77</v>
      </c>
      <c r="O1178" t="inlineStr">
        <is>
          <t>UPI</t>
        </is>
      </c>
      <c r="P1178" t="inlineStr">
        <is>
          <t>Tara Kapoor</t>
        </is>
      </c>
      <c r="Q1178" t="inlineStr">
        <is>
          <t>CUST-0888</t>
        </is>
      </c>
      <c r="R1178" t="n">
        <v>4</v>
      </c>
      <c r="S1178" t="inlineStr">
        <is>
          <t>Yes</t>
        </is>
      </c>
    </row>
    <row r="1179">
      <c r="A1179" t="inlineStr">
        <is>
          <t>ORD-2403-01178</t>
        </is>
      </c>
      <c r="B1179" s="11" t="n">
        <v>45378</v>
      </c>
      <c r="C1179" t="inlineStr">
        <is>
          <t>West</t>
        </is>
      </c>
      <c r="D1179" t="inlineStr">
        <is>
          <t>Ahmedabad</t>
        </is>
      </c>
      <c r="E1179" t="inlineStr">
        <is>
          <t>Corporate</t>
        </is>
      </c>
      <c r="F1179" t="inlineStr">
        <is>
          <t>Partner</t>
        </is>
      </c>
      <c r="G1179" t="inlineStr">
        <is>
          <t>Technology</t>
        </is>
      </c>
      <c r="H1179" t="inlineStr">
        <is>
          <t>Printer</t>
        </is>
      </c>
      <c r="I1179" t="n">
        <v>12</v>
      </c>
      <c r="J1179" s="12" t="n">
        <v>10371.84</v>
      </c>
      <c r="K1179" s="13" t="n">
        <v>0.15</v>
      </c>
      <c r="L1179" s="12" t="n">
        <v>105792.77</v>
      </c>
      <c r="M1179" s="12" t="n">
        <v>102058.91</v>
      </c>
      <c r="N1179" s="12" t="n">
        <v>3733.86</v>
      </c>
      <c r="O1179" t="inlineStr">
        <is>
          <t>Credit Card</t>
        </is>
      </c>
      <c r="P1179" t="inlineStr">
        <is>
          <t>Ishaan Mehta</t>
        </is>
      </c>
      <c r="Q1179" t="inlineStr">
        <is>
          <t>CUST-0757</t>
        </is>
      </c>
      <c r="R1179" t="n">
        <v>5</v>
      </c>
      <c r="S1179" t="inlineStr">
        <is>
          <t>No</t>
        </is>
      </c>
    </row>
    <row r="1180">
      <c r="A1180" t="inlineStr">
        <is>
          <t>ORD-2512-01179</t>
        </is>
      </c>
      <c r="B1180" s="11" t="n">
        <v>46001</v>
      </c>
      <c r="C1180" t="inlineStr">
        <is>
          <t>South</t>
        </is>
      </c>
      <c r="D1180" t="inlineStr">
        <is>
          <t>Bengaluru</t>
        </is>
      </c>
      <c r="E1180" t="inlineStr">
        <is>
          <t>Corporate</t>
        </is>
      </c>
      <c r="F1180" t="inlineStr">
        <is>
          <t>Retail Store</t>
        </is>
      </c>
      <c r="G1180" t="inlineStr">
        <is>
          <t>Technology</t>
        </is>
      </c>
      <c r="H1180" t="inlineStr">
        <is>
          <t>Laptop</t>
        </is>
      </c>
      <c r="I1180" t="n">
        <v>2</v>
      </c>
      <c r="J1180" s="12" t="n">
        <v>50171.28</v>
      </c>
      <c r="K1180" s="13" t="n">
        <v>0.1</v>
      </c>
      <c r="L1180" s="12" t="n">
        <v>90308.3</v>
      </c>
      <c r="M1180" s="12" t="n">
        <v>86294.60000000001</v>
      </c>
      <c r="N1180" s="12" t="n">
        <v>4013.7</v>
      </c>
      <c r="O1180" t="inlineStr">
        <is>
          <t>Net Banking</t>
        </is>
      </c>
      <c r="P1180" t="inlineStr">
        <is>
          <t>Kabir Singh</t>
        </is>
      </c>
      <c r="Q1180" t="inlineStr">
        <is>
          <t>CUST-0922</t>
        </is>
      </c>
      <c r="R1180" t="n">
        <v>2</v>
      </c>
      <c r="S1180" t="inlineStr">
        <is>
          <t>Yes</t>
        </is>
      </c>
    </row>
    <row r="1181">
      <c r="A1181" t="inlineStr">
        <is>
          <t>ORD-2412-01180</t>
        </is>
      </c>
      <c r="B1181" s="11" t="n">
        <v>45645</v>
      </c>
      <c r="C1181" t="inlineStr">
        <is>
          <t>East</t>
        </is>
      </c>
      <c r="D1181" t="inlineStr">
        <is>
          <t>Bhubaneswar</t>
        </is>
      </c>
      <c r="E1181" t="inlineStr">
        <is>
          <t>Consumer</t>
        </is>
      </c>
      <c r="F1181" t="inlineStr">
        <is>
          <t>Online</t>
        </is>
      </c>
      <c r="G1181" t="inlineStr">
        <is>
          <t>Office Supplies</t>
        </is>
      </c>
      <c r="H1181" t="inlineStr">
        <is>
          <t>File Folder</t>
        </is>
      </c>
      <c r="I1181" t="n">
        <v>8</v>
      </c>
      <c r="J1181" s="12" t="n">
        <v>106.89</v>
      </c>
      <c r="K1181" s="13" t="n">
        <v>0.05</v>
      </c>
      <c r="L1181" s="12" t="n">
        <v>812.36</v>
      </c>
      <c r="M1181" s="12" t="n">
        <v>495.97</v>
      </c>
      <c r="N1181" s="12" t="n">
        <v>316.39</v>
      </c>
      <c r="O1181" t="inlineStr">
        <is>
          <t>Net Banking</t>
        </is>
      </c>
      <c r="P1181" t="inlineStr">
        <is>
          <t>Ishaan Mehta</t>
        </is>
      </c>
      <c r="Q1181" t="inlineStr">
        <is>
          <t>CUST-0111</t>
        </is>
      </c>
      <c r="R1181" t="n">
        <v>6</v>
      </c>
      <c r="S1181" t="inlineStr">
        <is>
          <t>No</t>
        </is>
      </c>
    </row>
    <row r="1182">
      <c r="A1182" t="inlineStr">
        <is>
          <t>ORD-2512-01181</t>
        </is>
      </c>
      <c r="B1182" s="11" t="n">
        <v>46017</v>
      </c>
      <c r="C1182" t="inlineStr">
        <is>
          <t>West</t>
        </is>
      </c>
      <c r="D1182" t="inlineStr">
        <is>
          <t>Pune</t>
        </is>
      </c>
      <c r="E1182" t="inlineStr">
        <is>
          <t>Small Business</t>
        </is>
      </c>
      <c r="F1182" t="inlineStr">
        <is>
          <t>Direct Sales</t>
        </is>
      </c>
      <c r="G1182" t="inlineStr">
        <is>
          <t>Furniture</t>
        </is>
      </c>
      <c r="H1182" t="inlineStr">
        <is>
          <t>Bookshelf</t>
        </is>
      </c>
      <c r="I1182" t="n">
        <v>5</v>
      </c>
      <c r="J1182" s="12" t="n">
        <v>6031.94</v>
      </c>
      <c r="K1182" s="13" t="n">
        <v>0.1</v>
      </c>
      <c r="L1182" s="12" t="n">
        <v>27143.73</v>
      </c>
      <c r="M1182" s="12" t="n">
        <v>22016.58</v>
      </c>
      <c r="N1182" s="12" t="n">
        <v>5127.15</v>
      </c>
      <c r="O1182" t="inlineStr">
        <is>
          <t>Credit Card</t>
        </is>
      </c>
      <c r="P1182" t="inlineStr">
        <is>
          <t>Meera Joshi</t>
        </is>
      </c>
      <c r="Q1182" t="inlineStr">
        <is>
          <t>CUST-0260</t>
        </is>
      </c>
      <c r="R1182" t="n">
        <v>6</v>
      </c>
      <c r="S1182" t="inlineStr">
        <is>
          <t>No</t>
        </is>
      </c>
    </row>
    <row r="1183">
      <c r="A1183" t="inlineStr">
        <is>
          <t>ORD-2402-01182</t>
        </is>
      </c>
      <c r="B1183" s="11" t="n">
        <v>45339</v>
      </c>
      <c r="C1183" t="inlineStr">
        <is>
          <t>Central</t>
        </is>
      </c>
      <c r="D1183" t="inlineStr">
        <is>
          <t>Indore</t>
        </is>
      </c>
      <c r="E1183" t="inlineStr">
        <is>
          <t>Consumer</t>
        </is>
      </c>
      <c r="F1183" t="inlineStr">
        <is>
          <t>Partner</t>
        </is>
      </c>
      <c r="G1183" t="inlineStr">
        <is>
          <t>Furniture</t>
        </is>
      </c>
      <c r="H1183" t="inlineStr">
        <is>
          <t>Office Chair</t>
        </is>
      </c>
      <c r="I1183" t="n">
        <v>4</v>
      </c>
      <c r="J1183" s="12" t="n">
        <v>7446.56</v>
      </c>
      <c r="K1183" s="13" t="n">
        <v>0</v>
      </c>
      <c r="L1183" s="12" t="n">
        <v>29786.24</v>
      </c>
      <c r="M1183" s="12" t="n">
        <v>20552.51</v>
      </c>
      <c r="N1183" s="12" t="n">
        <v>9233.73</v>
      </c>
      <c r="O1183" t="inlineStr">
        <is>
          <t>Net Banking</t>
        </is>
      </c>
      <c r="P1183" t="inlineStr">
        <is>
          <t>Ishaan Mehta</t>
        </is>
      </c>
      <c r="Q1183" t="inlineStr">
        <is>
          <t>CUST-0358</t>
        </is>
      </c>
      <c r="R1183" t="n">
        <v>3</v>
      </c>
      <c r="S1183" t="inlineStr">
        <is>
          <t>No</t>
        </is>
      </c>
    </row>
    <row r="1184">
      <c r="A1184" t="inlineStr">
        <is>
          <t>ORD-2506-01183</t>
        </is>
      </c>
      <c r="B1184" s="11" t="n">
        <v>45829</v>
      </c>
      <c r="C1184" t="inlineStr">
        <is>
          <t>South</t>
        </is>
      </c>
      <c r="D1184" t="inlineStr">
        <is>
          <t>Chennai</t>
        </is>
      </c>
      <c r="E1184" t="inlineStr">
        <is>
          <t>Education</t>
        </is>
      </c>
      <c r="F1184" t="inlineStr">
        <is>
          <t>Online</t>
        </is>
      </c>
      <c r="G1184" t="inlineStr">
        <is>
          <t>Office Supplies</t>
        </is>
      </c>
      <c r="H1184" t="inlineStr">
        <is>
          <t>File Folder</t>
        </is>
      </c>
      <c r="I1184" t="n">
        <v>1</v>
      </c>
      <c r="J1184" s="12" t="n">
        <v>106.97</v>
      </c>
      <c r="K1184" s="13" t="n">
        <v>0.05</v>
      </c>
      <c r="L1184" s="12" t="n">
        <v>101.62</v>
      </c>
      <c r="M1184" s="12" t="n">
        <v>62.04</v>
      </c>
      <c r="N1184" s="12" t="n">
        <v>39.58</v>
      </c>
      <c r="O1184" t="inlineStr">
        <is>
          <t>Cash</t>
        </is>
      </c>
      <c r="P1184" t="inlineStr">
        <is>
          <t>Ishaan Mehta</t>
        </is>
      </c>
      <c r="Q1184" t="inlineStr">
        <is>
          <t>CUST-0037</t>
        </is>
      </c>
      <c r="R1184" t="n">
        <v>3</v>
      </c>
      <c r="S1184" t="inlineStr">
        <is>
          <t>No</t>
        </is>
      </c>
    </row>
    <row r="1185">
      <c r="A1185" t="inlineStr">
        <is>
          <t>ORD-2408-01184</t>
        </is>
      </c>
      <c r="B1185" s="11" t="n">
        <v>45535</v>
      </c>
      <c r="C1185" t="inlineStr">
        <is>
          <t>North</t>
        </is>
      </c>
      <c r="D1185" t="inlineStr">
        <is>
          <t>Chandigarh</t>
        </is>
      </c>
      <c r="E1185" t="inlineStr">
        <is>
          <t>Small Business</t>
        </is>
      </c>
      <c r="F1185" t="inlineStr">
        <is>
          <t>Direct Sales</t>
        </is>
      </c>
      <c r="G1185" t="inlineStr">
        <is>
          <t>Technology</t>
        </is>
      </c>
      <c r="H1185" t="inlineStr">
        <is>
          <t>Tablet</t>
        </is>
      </c>
      <c r="I1185" t="n">
        <v>2</v>
      </c>
      <c r="J1185" s="12" t="n">
        <v>20520.02</v>
      </c>
      <c r="K1185" s="13" t="n">
        <v>0</v>
      </c>
      <c r="L1185" s="12" t="n">
        <v>41040.04</v>
      </c>
      <c r="M1185" s="12" t="n">
        <v>34063.23</v>
      </c>
      <c r="N1185" s="12" t="n">
        <v>6976.81</v>
      </c>
      <c r="O1185" t="inlineStr">
        <is>
          <t>Net Banking</t>
        </is>
      </c>
      <c r="P1185" t="inlineStr">
        <is>
          <t>Tara Kapoor</t>
        </is>
      </c>
      <c r="Q1185" t="inlineStr">
        <is>
          <t>CUST-0003</t>
        </is>
      </c>
      <c r="R1185" t="n">
        <v>3</v>
      </c>
      <c r="S1185" t="inlineStr">
        <is>
          <t>No</t>
        </is>
      </c>
    </row>
    <row r="1186">
      <c r="A1186" t="inlineStr">
        <is>
          <t>ORD-2409-01185</t>
        </is>
      </c>
      <c r="B1186" s="11" t="n">
        <v>45543</v>
      </c>
      <c r="C1186" t="inlineStr">
        <is>
          <t>West</t>
        </is>
      </c>
      <c r="D1186" t="inlineStr">
        <is>
          <t>Surat</t>
        </is>
      </c>
      <c r="E1186" t="inlineStr">
        <is>
          <t>Small Business</t>
        </is>
      </c>
      <c r="F1186" t="inlineStr">
        <is>
          <t>Online</t>
        </is>
      </c>
      <c r="G1186" t="inlineStr">
        <is>
          <t>Office Supplies</t>
        </is>
      </c>
      <c r="H1186" t="inlineStr">
        <is>
          <t>Marker Set</t>
        </is>
      </c>
      <c r="I1186" t="n">
        <v>1</v>
      </c>
      <c r="J1186" s="12" t="n">
        <v>252.2</v>
      </c>
      <c r="K1186" s="13" t="n">
        <v>0</v>
      </c>
      <c r="L1186" s="12" t="n">
        <v>252.2</v>
      </c>
      <c r="M1186" s="12" t="n">
        <v>163.93</v>
      </c>
      <c r="N1186" s="12" t="n">
        <v>88.27</v>
      </c>
      <c r="O1186" t="inlineStr">
        <is>
          <t>Cash</t>
        </is>
      </c>
      <c r="P1186" t="inlineStr">
        <is>
          <t>Meera Joshi</t>
        </is>
      </c>
      <c r="Q1186" t="inlineStr">
        <is>
          <t>CUST-0779</t>
        </is>
      </c>
      <c r="R1186" t="n">
        <v>3</v>
      </c>
      <c r="S1186" t="inlineStr">
        <is>
          <t>No</t>
        </is>
      </c>
    </row>
    <row r="1187">
      <c r="A1187" t="inlineStr">
        <is>
          <t>ORD-2506-01186</t>
        </is>
      </c>
      <c r="B1187" s="11" t="n">
        <v>45823</v>
      </c>
      <c r="C1187" t="inlineStr">
        <is>
          <t>Central</t>
        </is>
      </c>
      <c r="D1187" t="inlineStr">
        <is>
          <t>Bhopal</t>
        </is>
      </c>
      <c r="E1187" t="inlineStr">
        <is>
          <t>Small Business</t>
        </is>
      </c>
      <c r="F1187" t="inlineStr">
        <is>
          <t>Direct Sales</t>
        </is>
      </c>
      <c r="G1187" t="inlineStr">
        <is>
          <t>Furniture</t>
        </is>
      </c>
      <c r="H1187" t="inlineStr">
        <is>
          <t>Cabinet</t>
        </is>
      </c>
      <c r="I1187" t="n">
        <v>2</v>
      </c>
      <c r="J1187" s="12" t="n">
        <v>9008.4</v>
      </c>
      <c r="K1187" s="13" t="n">
        <v>0.05</v>
      </c>
      <c r="L1187" s="12" t="n">
        <v>17115.96</v>
      </c>
      <c r="M1187" s="12" t="n">
        <v>14053.1</v>
      </c>
      <c r="N1187" s="12" t="n">
        <v>3062.86</v>
      </c>
      <c r="O1187" t="inlineStr">
        <is>
          <t>Credit Card</t>
        </is>
      </c>
      <c r="P1187" t="inlineStr">
        <is>
          <t>Vivaan Gupta</t>
        </is>
      </c>
      <c r="Q1187" t="inlineStr">
        <is>
          <t>CUST-0689</t>
        </is>
      </c>
      <c r="R1187" t="n">
        <v>1</v>
      </c>
      <c r="S1187" t="inlineStr">
        <is>
          <t>Yes</t>
        </is>
      </c>
    </row>
    <row r="1188">
      <c r="A1188" t="inlineStr">
        <is>
          <t>ORD-2410-01187</t>
        </is>
      </c>
      <c r="B1188" s="11" t="n">
        <v>45579</v>
      </c>
      <c r="C1188" t="inlineStr">
        <is>
          <t>East</t>
        </is>
      </c>
      <c r="D1188" t="inlineStr">
        <is>
          <t>Patna</t>
        </is>
      </c>
      <c r="E1188" t="inlineStr">
        <is>
          <t>Consumer</t>
        </is>
      </c>
      <c r="F1188" t="inlineStr">
        <is>
          <t>Direct Sales</t>
        </is>
      </c>
      <c r="G1188" t="inlineStr">
        <is>
          <t>Accessories</t>
        </is>
      </c>
      <c r="H1188" t="inlineStr">
        <is>
          <t>Webcam</t>
        </is>
      </c>
      <c r="I1188" t="n">
        <v>6</v>
      </c>
      <c r="J1188" s="12" t="n">
        <v>3129.99</v>
      </c>
      <c r="K1188" s="13" t="n">
        <v>0.2</v>
      </c>
      <c r="L1188" s="12" t="n">
        <v>15023.95</v>
      </c>
      <c r="M1188" s="12" t="n">
        <v>14272.75</v>
      </c>
      <c r="N1188" s="12" t="n">
        <v>751.2</v>
      </c>
      <c r="O1188" t="inlineStr">
        <is>
          <t>Cash</t>
        </is>
      </c>
      <c r="P1188" t="inlineStr">
        <is>
          <t>Rohan Verma</t>
        </is>
      </c>
      <c r="Q1188" t="inlineStr">
        <is>
          <t>CUST-0173</t>
        </is>
      </c>
      <c r="R1188" t="n">
        <v>5</v>
      </c>
      <c r="S1188" t="inlineStr">
        <is>
          <t>No</t>
        </is>
      </c>
    </row>
    <row r="1189">
      <c r="A1189" t="inlineStr">
        <is>
          <t>ORD-2505-01188</t>
        </is>
      </c>
      <c r="B1189" s="11" t="n">
        <v>45793</v>
      </c>
      <c r="C1189" t="inlineStr">
        <is>
          <t>West</t>
        </is>
      </c>
      <c r="D1189" t="inlineStr">
        <is>
          <t>Ahmedabad</t>
        </is>
      </c>
      <c r="E1189" t="inlineStr">
        <is>
          <t>Education</t>
        </is>
      </c>
      <c r="F1189" t="inlineStr">
        <is>
          <t>Retail Store</t>
        </is>
      </c>
      <c r="G1189" t="inlineStr">
        <is>
          <t>Technology</t>
        </is>
      </c>
      <c r="H1189" t="inlineStr">
        <is>
          <t>Keyboard</t>
        </is>
      </c>
      <c r="I1189" t="n">
        <v>2</v>
      </c>
      <c r="J1189" s="12" t="n">
        <v>1573.71</v>
      </c>
      <c r="K1189" s="13" t="n">
        <v>0.2</v>
      </c>
      <c r="L1189" s="12" t="n">
        <v>2517.94</v>
      </c>
      <c r="M1189" s="12" t="n">
        <v>2234.67</v>
      </c>
      <c r="N1189" s="12" t="n">
        <v>283.27</v>
      </c>
      <c r="O1189" t="inlineStr">
        <is>
          <t>Cash</t>
        </is>
      </c>
      <c r="P1189" t="inlineStr">
        <is>
          <t>Meera Joshi</t>
        </is>
      </c>
      <c r="Q1189" t="inlineStr">
        <is>
          <t>CUST-0108</t>
        </is>
      </c>
      <c r="R1189" t="n">
        <v>3</v>
      </c>
      <c r="S1189" t="inlineStr">
        <is>
          <t>No</t>
        </is>
      </c>
    </row>
    <row r="1190">
      <c r="A1190" t="inlineStr">
        <is>
          <t>ORD-2411-01189</t>
        </is>
      </c>
      <c r="B1190" s="11" t="n">
        <v>45603</v>
      </c>
      <c r="C1190" t="inlineStr">
        <is>
          <t>South</t>
        </is>
      </c>
      <c r="D1190" t="inlineStr">
        <is>
          <t>Kochi</t>
        </is>
      </c>
      <c r="E1190" t="inlineStr">
        <is>
          <t>Small Business</t>
        </is>
      </c>
      <c r="F1190" t="inlineStr">
        <is>
          <t>Direct Sales</t>
        </is>
      </c>
      <c r="G1190" t="inlineStr">
        <is>
          <t>Technology</t>
        </is>
      </c>
      <c r="H1190" t="inlineStr">
        <is>
          <t>Monitor</t>
        </is>
      </c>
      <c r="I1190" t="n">
        <v>3</v>
      </c>
      <c r="J1190" s="12" t="n">
        <v>12538.91</v>
      </c>
      <c r="K1190" s="13" t="n">
        <v>0.25</v>
      </c>
      <c r="L1190" s="12" t="n">
        <v>28212.55</v>
      </c>
      <c r="M1190" s="12" t="n">
        <v>30093.38</v>
      </c>
      <c r="N1190" s="12" t="n">
        <v>-1880.83</v>
      </c>
      <c r="O1190" t="inlineStr">
        <is>
          <t>UPI</t>
        </is>
      </c>
      <c r="P1190" t="inlineStr">
        <is>
          <t>Anaya Rao</t>
        </is>
      </c>
      <c r="Q1190" t="inlineStr">
        <is>
          <t>CUST-0340</t>
        </is>
      </c>
      <c r="R1190" t="n">
        <v>4</v>
      </c>
      <c r="S1190" t="inlineStr">
        <is>
          <t>No</t>
        </is>
      </c>
    </row>
    <row r="1191">
      <c r="A1191" t="inlineStr">
        <is>
          <t>ORD-2405-01190</t>
        </is>
      </c>
      <c r="B1191" s="11" t="n">
        <v>45413</v>
      </c>
      <c r="C1191" t="inlineStr">
        <is>
          <t>North</t>
        </is>
      </c>
      <c r="D1191" t="inlineStr">
        <is>
          <t>Chandigarh</t>
        </is>
      </c>
      <c r="E1191" t="inlineStr">
        <is>
          <t>Education</t>
        </is>
      </c>
      <c r="F1191" t="inlineStr">
        <is>
          <t>Online</t>
        </is>
      </c>
      <c r="G1191" t="inlineStr">
        <is>
          <t>Accessories</t>
        </is>
      </c>
      <c r="H1191" t="inlineStr">
        <is>
          <t>USB Hub</t>
        </is>
      </c>
      <c r="I1191" t="n">
        <v>3</v>
      </c>
      <c r="J1191" s="12" t="n">
        <v>1159.96</v>
      </c>
      <c r="K1191" s="13" t="n">
        <v>0.1</v>
      </c>
      <c r="L1191" s="12" t="n">
        <v>3131.89</v>
      </c>
      <c r="M1191" s="12" t="n">
        <v>2366.32</v>
      </c>
      <c r="N1191" s="12" t="n">
        <v>765.5700000000001</v>
      </c>
      <c r="O1191" t="inlineStr">
        <is>
          <t>Net Banking</t>
        </is>
      </c>
      <c r="P1191" t="inlineStr">
        <is>
          <t>Tara Kapoor</t>
        </is>
      </c>
      <c r="Q1191" t="inlineStr">
        <is>
          <t>CUST-0535</t>
        </is>
      </c>
      <c r="R1191" t="n">
        <v>8</v>
      </c>
      <c r="S1191" t="inlineStr">
        <is>
          <t>No</t>
        </is>
      </c>
    </row>
    <row r="1192">
      <c r="A1192" t="inlineStr">
        <is>
          <t>ORD-2506-01191</t>
        </is>
      </c>
      <c r="B1192" s="11" t="n">
        <v>45837</v>
      </c>
      <c r="C1192" t="inlineStr">
        <is>
          <t>North</t>
        </is>
      </c>
      <c r="D1192" t="inlineStr">
        <is>
          <t>Lucknow</t>
        </is>
      </c>
      <c r="E1192" t="inlineStr">
        <is>
          <t>Education</t>
        </is>
      </c>
      <c r="F1192" t="inlineStr">
        <is>
          <t>Partner</t>
        </is>
      </c>
      <c r="G1192" t="inlineStr">
        <is>
          <t>Office Supplies</t>
        </is>
      </c>
      <c r="H1192" t="inlineStr">
        <is>
          <t>Marker Set</t>
        </is>
      </c>
      <c r="I1192" t="n">
        <v>3</v>
      </c>
      <c r="J1192" s="12" t="n">
        <v>244.91</v>
      </c>
      <c r="K1192" s="13" t="n">
        <v>0</v>
      </c>
      <c r="L1192" s="12" t="n">
        <v>734.73</v>
      </c>
      <c r="M1192" s="12" t="n">
        <v>477.57</v>
      </c>
      <c r="N1192" s="12" t="n">
        <v>257.16</v>
      </c>
      <c r="O1192" t="inlineStr">
        <is>
          <t>Net Banking</t>
        </is>
      </c>
      <c r="P1192" t="inlineStr">
        <is>
          <t>Rohan Verma</t>
        </is>
      </c>
      <c r="Q1192" t="inlineStr">
        <is>
          <t>CUST-0859</t>
        </is>
      </c>
      <c r="R1192" t="n">
        <v>2</v>
      </c>
      <c r="S1192" t="inlineStr">
        <is>
          <t>Yes</t>
        </is>
      </c>
    </row>
    <row r="1193">
      <c r="A1193" t="inlineStr">
        <is>
          <t>ORD-2406-01192</t>
        </is>
      </c>
      <c r="B1193" s="11" t="n">
        <v>45445</v>
      </c>
      <c r="C1193" t="inlineStr">
        <is>
          <t>East</t>
        </is>
      </c>
      <c r="D1193" t="inlineStr">
        <is>
          <t>Guwahati</t>
        </is>
      </c>
      <c r="E1193" t="inlineStr">
        <is>
          <t>Education</t>
        </is>
      </c>
      <c r="F1193" t="inlineStr">
        <is>
          <t>Retail Store</t>
        </is>
      </c>
      <c r="G1193" t="inlineStr">
        <is>
          <t>Accessories</t>
        </is>
      </c>
      <c r="H1193" t="inlineStr">
        <is>
          <t>Laptop Stand</t>
        </is>
      </c>
      <c r="I1193" t="n">
        <v>1</v>
      </c>
      <c r="J1193" s="12" t="n">
        <v>1647.13</v>
      </c>
      <c r="K1193" s="13" t="n">
        <v>0.05</v>
      </c>
      <c r="L1193" s="12" t="n">
        <v>1564.77</v>
      </c>
      <c r="M1193" s="12" t="n">
        <v>1152.99</v>
      </c>
      <c r="N1193" s="12" t="n">
        <v>411.78</v>
      </c>
      <c r="O1193" t="inlineStr">
        <is>
          <t>Credit Card</t>
        </is>
      </c>
      <c r="P1193" t="inlineStr">
        <is>
          <t>Sara Khan</t>
        </is>
      </c>
      <c r="Q1193" t="inlineStr">
        <is>
          <t>CUST-0411</t>
        </is>
      </c>
      <c r="R1193" t="n">
        <v>4</v>
      </c>
      <c r="S1193" t="inlineStr">
        <is>
          <t>No</t>
        </is>
      </c>
    </row>
    <row r="1194">
      <c r="A1194" t="inlineStr">
        <is>
          <t>ORD-2512-01193</t>
        </is>
      </c>
      <c r="B1194" s="11" t="n">
        <v>46001</v>
      </c>
      <c r="C1194" t="inlineStr">
        <is>
          <t>Central</t>
        </is>
      </c>
      <c r="D1194" t="inlineStr">
        <is>
          <t>Bhopal</t>
        </is>
      </c>
      <c r="E1194" t="inlineStr">
        <is>
          <t>Corporate</t>
        </is>
      </c>
      <c r="F1194" t="inlineStr">
        <is>
          <t>Retail Store</t>
        </is>
      </c>
      <c r="G1194" t="inlineStr">
        <is>
          <t>Accessories</t>
        </is>
      </c>
      <c r="H1194" t="inlineStr">
        <is>
          <t>USB Hub</t>
        </is>
      </c>
      <c r="I1194" t="n">
        <v>8</v>
      </c>
      <c r="J1194" s="12" t="n">
        <v>1232.12</v>
      </c>
      <c r="K1194" s="13" t="n">
        <v>0.05</v>
      </c>
      <c r="L1194" s="12" t="n">
        <v>9364.110000000001</v>
      </c>
      <c r="M1194" s="12" t="n">
        <v>6702.73</v>
      </c>
      <c r="N1194" s="12" t="n">
        <v>2661.38</v>
      </c>
      <c r="O1194" t="inlineStr">
        <is>
          <t>Cash</t>
        </is>
      </c>
      <c r="P1194" t="inlineStr">
        <is>
          <t>Meera Joshi</t>
        </is>
      </c>
      <c r="Q1194" t="inlineStr">
        <is>
          <t>CUST-0805</t>
        </is>
      </c>
      <c r="R1194" t="n">
        <v>1</v>
      </c>
      <c r="S1194" t="inlineStr">
        <is>
          <t>No</t>
        </is>
      </c>
    </row>
    <row r="1195">
      <c r="A1195" t="inlineStr">
        <is>
          <t>ORD-2406-01194</t>
        </is>
      </c>
      <c r="B1195" s="11" t="n">
        <v>45448</v>
      </c>
      <c r="C1195" t="inlineStr">
        <is>
          <t>North</t>
        </is>
      </c>
      <c r="D1195" t="inlineStr">
        <is>
          <t>Lucknow</t>
        </is>
      </c>
      <c r="E1195" t="inlineStr">
        <is>
          <t>Corporate</t>
        </is>
      </c>
      <c r="F1195" t="inlineStr">
        <is>
          <t>Partner</t>
        </is>
      </c>
      <c r="G1195" t="inlineStr">
        <is>
          <t>Furniture</t>
        </is>
      </c>
      <c r="H1195" t="inlineStr">
        <is>
          <t>Cabinet</t>
        </is>
      </c>
      <c r="I1195" t="n">
        <v>4</v>
      </c>
      <c r="J1195" s="12" t="n">
        <v>10304.39</v>
      </c>
      <c r="K1195" s="13" t="n">
        <v>0.2</v>
      </c>
      <c r="L1195" s="12" t="n">
        <v>32974.05</v>
      </c>
      <c r="M1195" s="12" t="n">
        <v>32149.7</v>
      </c>
      <c r="N1195" s="12" t="n">
        <v>824.35</v>
      </c>
      <c r="O1195" t="inlineStr">
        <is>
          <t>UPI</t>
        </is>
      </c>
      <c r="P1195" t="inlineStr">
        <is>
          <t>Tara Kapoor</t>
        </is>
      </c>
      <c r="Q1195" t="inlineStr">
        <is>
          <t>CUST-0323</t>
        </is>
      </c>
      <c r="R1195" t="n">
        <v>5</v>
      </c>
      <c r="S1195" t="inlineStr">
        <is>
          <t>No</t>
        </is>
      </c>
    </row>
    <row r="1196">
      <c r="A1196" t="inlineStr">
        <is>
          <t>ORD-2409-01195</t>
        </is>
      </c>
      <c r="B1196" s="11" t="n">
        <v>45561</v>
      </c>
      <c r="C1196" t="inlineStr">
        <is>
          <t>East</t>
        </is>
      </c>
      <c r="D1196" t="inlineStr">
        <is>
          <t>Bhubaneswar</t>
        </is>
      </c>
      <c r="E1196" t="inlineStr">
        <is>
          <t>Small Business</t>
        </is>
      </c>
      <c r="F1196" t="inlineStr">
        <is>
          <t>Direct Sales</t>
        </is>
      </c>
      <c r="G1196" t="inlineStr">
        <is>
          <t>Technology</t>
        </is>
      </c>
      <c r="H1196" t="inlineStr">
        <is>
          <t>Headphones</t>
        </is>
      </c>
      <c r="I1196" t="n">
        <v>3</v>
      </c>
      <c r="J1196" s="12" t="n">
        <v>2788.62</v>
      </c>
      <c r="K1196" s="13" t="n">
        <v>0</v>
      </c>
      <c r="L1196" s="12" t="n">
        <v>8365.860000000001</v>
      </c>
      <c r="M1196" s="12" t="n">
        <v>6190.74</v>
      </c>
      <c r="N1196" s="12" t="n">
        <v>2175.12</v>
      </c>
      <c r="O1196" t="inlineStr">
        <is>
          <t>UPI</t>
        </is>
      </c>
      <c r="P1196" t="inlineStr">
        <is>
          <t>Sara Khan</t>
        </is>
      </c>
      <c r="Q1196" t="inlineStr">
        <is>
          <t>CUST-0134</t>
        </is>
      </c>
      <c r="R1196" t="n">
        <v>4</v>
      </c>
      <c r="S1196" t="inlineStr">
        <is>
          <t>No</t>
        </is>
      </c>
    </row>
    <row r="1197">
      <c r="A1197" t="inlineStr">
        <is>
          <t>ORD-2406-01196</t>
        </is>
      </c>
      <c r="B1197" s="11" t="n">
        <v>45444</v>
      </c>
      <c r="C1197" t="inlineStr">
        <is>
          <t>Central</t>
        </is>
      </c>
      <c r="D1197" t="inlineStr">
        <is>
          <t>Raipur</t>
        </is>
      </c>
      <c r="E1197" t="inlineStr">
        <is>
          <t>Corporate</t>
        </is>
      </c>
      <c r="F1197" t="inlineStr">
        <is>
          <t>Retail Store</t>
        </is>
      </c>
      <c r="G1197" t="inlineStr">
        <is>
          <t>Office Supplies</t>
        </is>
      </c>
      <c r="H1197" t="inlineStr">
        <is>
          <t>Stapler</t>
        </is>
      </c>
      <c r="I1197" t="n">
        <v>6</v>
      </c>
      <c r="J1197" s="12" t="n">
        <v>312.23</v>
      </c>
      <c r="K1197" s="13" t="n">
        <v>0.2</v>
      </c>
      <c r="L1197" s="12" t="n">
        <v>1498.7</v>
      </c>
      <c r="M1197" s="12" t="n">
        <v>1255.16</v>
      </c>
      <c r="N1197" s="12" t="n">
        <v>243.54</v>
      </c>
      <c r="O1197" t="inlineStr">
        <is>
          <t>Debit Card</t>
        </is>
      </c>
      <c r="P1197" t="inlineStr">
        <is>
          <t>Aarav Sharma</t>
        </is>
      </c>
      <c r="Q1197" t="inlineStr">
        <is>
          <t>CUST-0790</t>
        </is>
      </c>
      <c r="R1197" t="n">
        <v>2</v>
      </c>
      <c r="S1197" t="inlineStr">
        <is>
          <t>No</t>
        </is>
      </c>
    </row>
    <row r="1198">
      <c r="A1198" t="inlineStr">
        <is>
          <t>ORD-2509-01197</t>
        </is>
      </c>
      <c r="B1198" s="11" t="n">
        <v>45912</v>
      </c>
      <c r="C1198" t="inlineStr">
        <is>
          <t>North</t>
        </is>
      </c>
      <c r="D1198" t="inlineStr">
        <is>
          <t>Delhi</t>
        </is>
      </c>
      <c r="E1198" t="inlineStr">
        <is>
          <t>Corporate</t>
        </is>
      </c>
      <c r="F1198" t="inlineStr">
        <is>
          <t>Retail Store</t>
        </is>
      </c>
      <c r="G1198" t="inlineStr">
        <is>
          <t>Furniture</t>
        </is>
      </c>
      <c r="H1198" t="inlineStr">
        <is>
          <t>Cabinet</t>
        </is>
      </c>
      <c r="I1198" t="n">
        <v>1</v>
      </c>
      <c r="J1198" s="12" t="n">
        <v>9742.549999999999</v>
      </c>
      <c r="K1198" s="13" t="n">
        <v>0.15</v>
      </c>
      <c r="L1198" s="12" t="n">
        <v>8281.17</v>
      </c>
      <c r="M1198" s="12" t="n">
        <v>7599.19</v>
      </c>
      <c r="N1198" s="12" t="n">
        <v>681.98</v>
      </c>
      <c r="O1198" t="inlineStr">
        <is>
          <t>Net Banking</t>
        </is>
      </c>
      <c r="P1198" t="inlineStr">
        <is>
          <t>Aarav Sharma</t>
        </is>
      </c>
      <c r="Q1198" t="inlineStr">
        <is>
          <t>CUST-0057</t>
        </is>
      </c>
      <c r="R1198" t="n">
        <v>7</v>
      </c>
      <c r="S1198" t="inlineStr">
        <is>
          <t>Yes</t>
        </is>
      </c>
    </row>
    <row r="1199">
      <c r="A1199" t="inlineStr">
        <is>
          <t>ORD-2404-01198</t>
        </is>
      </c>
      <c r="B1199" s="11" t="n">
        <v>45395</v>
      </c>
      <c r="C1199" t="inlineStr">
        <is>
          <t>Central</t>
        </is>
      </c>
      <c r="D1199" t="inlineStr">
        <is>
          <t>Nagpur</t>
        </is>
      </c>
      <c r="E1199" t="inlineStr">
        <is>
          <t>Corporate</t>
        </is>
      </c>
      <c r="F1199" t="inlineStr">
        <is>
          <t>Online</t>
        </is>
      </c>
      <c r="G1199" t="inlineStr">
        <is>
          <t>Office Supplies</t>
        </is>
      </c>
      <c r="H1199" t="inlineStr">
        <is>
          <t>Notebook Pack</t>
        </is>
      </c>
      <c r="I1199" t="n">
        <v>10</v>
      </c>
      <c r="J1199" s="12" t="n">
        <v>398.28</v>
      </c>
      <c r="K1199" s="13" t="n">
        <v>0.15</v>
      </c>
      <c r="L1199" s="12" t="n">
        <v>3385.38</v>
      </c>
      <c r="M1199" s="12" t="n">
        <v>2548.99</v>
      </c>
      <c r="N1199" s="12" t="n">
        <v>836.39</v>
      </c>
      <c r="O1199" t="inlineStr">
        <is>
          <t>Cash</t>
        </is>
      </c>
      <c r="P1199" t="inlineStr">
        <is>
          <t>Diya Patel</t>
        </is>
      </c>
      <c r="Q1199" t="inlineStr">
        <is>
          <t>CUST-0179</t>
        </is>
      </c>
      <c r="R1199" t="n">
        <v>7</v>
      </c>
      <c r="S1199" t="inlineStr">
        <is>
          <t>No</t>
        </is>
      </c>
    </row>
    <row r="1200">
      <c r="A1200" t="inlineStr">
        <is>
          <t>ORD-2408-01199</t>
        </is>
      </c>
      <c r="B1200" s="11" t="n">
        <v>45508</v>
      </c>
      <c r="C1200" t="inlineStr">
        <is>
          <t>West</t>
        </is>
      </c>
      <c r="D1200" t="inlineStr">
        <is>
          <t>Ahmedabad</t>
        </is>
      </c>
      <c r="E1200" t="inlineStr">
        <is>
          <t>Consumer</t>
        </is>
      </c>
      <c r="F1200" t="inlineStr">
        <is>
          <t>Online</t>
        </is>
      </c>
      <c r="G1200" t="inlineStr">
        <is>
          <t>Furniture</t>
        </is>
      </c>
      <c r="H1200" t="inlineStr">
        <is>
          <t>Office Chair</t>
        </is>
      </c>
      <c r="I1200" t="n">
        <v>3</v>
      </c>
      <c r="J1200" s="12" t="n">
        <v>7473.82</v>
      </c>
      <c r="K1200" s="13" t="n">
        <v>0</v>
      </c>
      <c r="L1200" s="12" t="n">
        <v>22421.46</v>
      </c>
      <c r="M1200" s="12" t="n">
        <v>15470.81</v>
      </c>
      <c r="N1200" s="12" t="n">
        <v>6950.65</v>
      </c>
      <c r="O1200" t="inlineStr">
        <is>
          <t>Credit Card</t>
        </is>
      </c>
      <c r="P1200" t="inlineStr">
        <is>
          <t>Anaya Rao</t>
        </is>
      </c>
      <c r="Q1200" t="inlineStr">
        <is>
          <t>CUST-0315</t>
        </is>
      </c>
      <c r="R1200" t="n">
        <v>4</v>
      </c>
      <c r="S1200" t="inlineStr">
        <is>
          <t>No</t>
        </is>
      </c>
    </row>
    <row r="1201">
      <c r="A1201" t="inlineStr">
        <is>
          <t>ORD-2407-01200</t>
        </is>
      </c>
      <c r="B1201" s="11" t="n">
        <v>45476</v>
      </c>
      <c r="C1201" t="inlineStr">
        <is>
          <t>South</t>
        </is>
      </c>
      <c r="D1201" t="inlineStr">
        <is>
          <t>Bengaluru</t>
        </is>
      </c>
      <c r="E1201" t="inlineStr">
        <is>
          <t>Education</t>
        </is>
      </c>
      <c r="F1201" t="inlineStr">
        <is>
          <t>Online</t>
        </is>
      </c>
      <c r="G1201" t="inlineStr">
        <is>
          <t>Technology</t>
        </is>
      </c>
      <c r="H1201" t="inlineStr">
        <is>
          <t>Laptop</t>
        </is>
      </c>
      <c r="I1201" t="n">
        <v>2</v>
      </c>
      <c r="J1201" s="12" t="n">
        <v>44050.36</v>
      </c>
      <c r="K1201" s="13" t="n">
        <v>0.1</v>
      </c>
      <c r="L1201" s="12" t="n">
        <v>79290.64999999999</v>
      </c>
      <c r="M1201" s="12" t="n">
        <v>75766.62</v>
      </c>
      <c r="N1201" s="12" t="n">
        <v>3524.03</v>
      </c>
      <c r="O1201" t="inlineStr">
        <is>
          <t>Credit Card</t>
        </is>
      </c>
      <c r="P1201" t="inlineStr">
        <is>
          <t>Anaya Rao</t>
        </is>
      </c>
      <c r="Q1201" t="inlineStr">
        <is>
          <t>CUST-0318</t>
        </is>
      </c>
      <c r="R1201" t="n">
        <v>6</v>
      </c>
      <c r="S1201" t="inlineStr">
        <is>
          <t>No</t>
        </is>
      </c>
    </row>
    <row r="1202">
      <c r="A1202" t="inlineStr">
        <is>
          <t>ORD-2409-01201</t>
        </is>
      </c>
      <c r="B1202" s="11" t="n">
        <v>45556</v>
      </c>
      <c r="C1202" t="inlineStr">
        <is>
          <t>West</t>
        </is>
      </c>
      <c r="D1202" t="inlineStr">
        <is>
          <t>Ahmedabad</t>
        </is>
      </c>
      <c r="E1202" t="inlineStr">
        <is>
          <t>Consumer</t>
        </is>
      </c>
      <c r="F1202" t="inlineStr">
        <is>
          <t>Partner</t>
        </is>
      </c>
      <c r="G1202" t="inlineStr">
        <is>
          <t>Furniture</t>
        </is>
      </c>
      <c r="H1202" t="inlineStr">
        <is>
          <t>Bookshelf</t>
        </is>
      </c>
      <c r="I1202" t="n">
        <v>5</v>
      </c>
      <c r="J1202" s="12" t="n">
        <v>6453.98</v>
      </c>
      <c r="K1202" s="13" t="n">
        <v>0</v>
      </c>
      <c r="L1202" s="12" t="n">
        <v>32269.9</v>
      </c>
      <c r="M1202" s="12" t="n">
        <v>23557.03</v>
      </c>
      <c r="N1202" s="12" t="n">
        <v>8712.870000000001</v>
      </c>
      <c r="O1202" t="inlineStr">
        <is>
          <t>Debit Card</t>
        </is>
      </c>
      <c r="P1202" t="inlineStr">
        <is>
          <t>Sara Khan</t>
        </is>
      </c>
      <c r="Q1202" t="inlineStr">
        <is>
          <t>CUST-0634</t>
        </is>
      </c>
      <c r="R1202" t="n">
        <v>2</v>
      </c>
      <c r="S1202" t="inlineStr">
        <is>
          <t>No</t>
        </is>
      </c>
    </row>
    <row r="1203">
      <c r="A1203" t="inlineStr">
        <is>
          <t>ORD-2408-01202</t>
        </is>
      </c>
      <c r="B1203" s="11" t="n">
        <v>45529</v>
      </c>
      <c r="C1203" t="inlineStr">
        <is>
          <t>Central</t>
        </is>
      </c>
      <c r="D1203" t="inlineStr">
        <is>
          <t>Raipur</t>
        </is>
      </c>
      <c r="E1203" t="inlineStr">
        <is>
          <t>Corporate</t>
        </is>
      </c>
      <c r="F1203" t="inlineStr">
        <is>
          <t>Partner</t>
        </is>
      </c>
      <c r="G1203" t="inlineStr">
        <is>
          <t>Office Supplies</t>
        </is>
      </c>
      <c r="H1203" t="inlineStr">
        <is>
          <t>Paper Ream</t>
        </is>
      </c>
      <c r="I1203" t="n">
        <v>3</v>
      </c>
      <c r="J1203" s="12" t="n">
        <v>476.92</v>
      </c>
      <c r="K1203" s="13" t="n">
        <v>0.2</v>
      </c>
      <c r="L1203" s="12" t="n">
        <v>1144.61</v>
      </c>
      <c r="M1203" s="12" t="n">
        <v>1073.07</v>
      </c>
      <c r="N1203" s="12" t="n">
        <v>71.54000000000001</v>
      </c>
      <c r="O1203" t="inlineStr">
        <is>
          <t>UPI</t>
        </is>
      </c>
      <c r="P1203" t="inlineStr">
        <is>
          <t>Diya Patel</t>
        </is>
      </c>
      <c r="Q1203" t="inlineStr">
        <is>
          <t>CUST-0163</t>
        </is>
      </c>
      <c r="R1203" t="n">
        <v>3</v>
      </c>
      <c r="S1203" t="inlineStr">
        <is>
          <t>Yes</t>
        </is>
      </c>
    </row>
    <row r="1204">
      <c r="A1204" t="inlineStr">
        <is>
          <t>ORD-2402-01203</t>
        </is>
      </c>
      <c r="B1204" s="11" t="n">
        <v>45334</v>
      </c>
      <c r="C1204" t="inlineStr">
        <is>
          <t>West</t>
        </is>
      </c>
      <c r="D1204" t="inlineStr">
        <is>
          <t>Pune</t>
        </is>
      </c>
      <c r="E1204" t="inlineStr">
        <is>
          <t>Corporate</t>
        </is>
      </c>
      <c r="F1204" t="inlineStr">
        <is>
          <t>Retail Store</t>
        </is>
      </c>
      <c r="G1204" t="inlineStr">
        <is>
          <t>Furniture</t>
        </is>
      </c>
      <c r="H1204" t="inlineStr">
        <is>
          <t>Desk</t>
        </is>
      </c>
      <c r="I1204" t="n">
        <v>1</v>
      </c>
      <c r="J1204" s="12" t="n">
        <v>13492.98</v>
      </c>
      <c r="K1204" s="13" t="n">
        <v>0.1</v>
      </c>
      <c r="L1204" s="12" t="n">
        <v>12143.68</v>
      </c>
      <c r="M1204" s="12" t="n">
        <v>10119.74</v>
      </c>
      <c r="N1204" s="12" t="n">
        <v>2023.94</v>
      </c>
      <c r="O1204" t="inlineStr">
        <is>
          <t>Cash</t>
        </is>
      </c>
      <c r="P1204" t="inlineStr">
        <is>
          <t>Vivaan Gupta</t>
        </is>
      </c>
      <c r="Q1204" t="inlineStr">
        <is>
          <t>CUST-0908</t>
        </is>
      </c>
      <c r="R1204" t="n">
        <v>2</v>
      </c>
      <c r="S1204" t="inlineStr">
        <is>
          <t>No</t>
        </is>
      </c>
    </row>
    <row r="1205">
      <c r="A1205" t="inlineStr">
        <is>
          <t>ORD-2510-01204</t>
        </is>
      </c>
      <c r="B1205" s="11" t="n">
        <v>45936</v>
      </c>
      <c r="C1205" t="inlineStr">
        <is>
          <t>North</t>
        </is>
      </c>
      <c r="D1205" t="inlineStr">
        <is>
          <t>Delhi</t>
        </is>
      </c>
      <c r="E1205" t="inlineStr">
        <is>
          <t>Education</t>
        </is>
      </c>
      <c r="F1205" t="inlineStr">
        <is>
          <t>Retail Store</t>
        </is>
      </c>
      <c r="G1205" t="inlineStr">
        <is>
          <t>Technology</t>
        </is>
      </c>
      <c r="H1205" t="inlineStr">
        <is>
          <t>Keyboard</t>
        </is>
      </c>
      <c r="I1205" t="n">
        <v>3</v>
      </c>
      <c r="J1205" s="12" t="n">
        <v>1532.11</v>
      </c>
      <c r="K1205" s="13" t="n">
        <v>0.03</v>
      </c>
      <c r="L1205" s="12" t="n">
        <v>4458.44</v>
      </c>
      <c r="M1205" s="12" t="n">
        <v>3263.39</v>
      </c>
      <c r="N1205" s="12" t="n">
        <v>1195.05</v>
      </c>
      <c r="O1205" t="inlineStr">
        <is>
          <t>Debit Card</t>
        </is>
      </c>
      <c r="P1205" t="inlineStr">
        <is>
          <t>Diya Patel</t>
        </is>
      </c>
      <c r="Q1205" t="inlineStr">
        <is>
          <t>CUST-0904</t>
        </is>
      </c>
      <c r="R1205" t="n">
        <v>2</v>
      </c>
      <c r="S1205" t="inlineStr">
        <is>
          <t>No</t>
        </is>
      </c>
    </row>
    <row r="1206">
      <c r="A1206" t="inlineStr">
        <is>
          <t>ORD-2403-01205</t>
        </is>
      </c>
      <c r="B1206" s="11" t="n">
        <v>45360</v>
      </c>
      <c r="C1206" t="inlineStr">
        <is>
          <t>East</t>
        </is>
      </c>
      <c r="D1206" t="inlineStr">
        <is>
          <t>Kolkata</t>
        </is>
      </c>
      <c r="E1206" t="inlineStr">
        <is>
          <t>Corporate</t>
        </is>
      </c>
      <c r="F1206" t="inlineStr">
        <is>
          <t>Partner</t>
        </is>
      </c>
      <c r="G1206" t="inlineStr">
        <is>
          <t>Accessories</t>
        </is>
      </c>
      <c r="H1206" t="inlineStr">
        <is>
          <t>USB Hub</t>
        </is>
      </c>
      <c r="I1206" t="n">
        <v>1</v>
      </c>
      <c r="J1206" s="12" t="n">
        <v>1145.42</v>
      </c>
      <c r="K1206" s="13" t="n">
        <v>0.05</v>
      </c>
      <c r="L1206" s="12" t="n">
        <v>1088.15</v>
      </c>
      <c r="M1206" s="12" t="n">
        <v>778.89</v>
      </c>
      <c r="N1206" s="12" t="n">
        <v>309.26</v>
      </c>
      <c r="O1206" t="inlineStr">
        <is>
          <t>Net Banking</t>
        </is>
      </c>
      <c r="P1206" t="inlineStr">
        <is>
          <t>Kabir Singh</t>
        </is>
      </c>
      <c r="Q1206" t="inlineStr">
        <is>
          <t>CUST-0007</t>
        </is>
      </c>
      <c r="R1206" t="n">
        <v>4</v>
      </c>
      <c r="S1206" t="inlineStr">
        <is>
          <t>No</t>
        </is>
      </c>
    </row>
    <row r="1207">
      <c r="A1207" t="inlineStr">
        <is>
          <t>ORD-2503-01206</t>
        </is>
      </c>
      <c r="B1207" s="11" t="n">
        <v>45736</v>
      </c>
      <c r="C1207" t="inlineStr">
        <is>
          <t>East</t>
        </is>
      </c>
      <c r="D1207" t="inlineStr">
        <is>
          <t>Bhubaneswar</t>
        </is>
      </c>
      <c r="E1207" t="inlineStr">
        <is>
          <t>Small Business</t>
        </is>
      </c>
      <c r="F1207" t="inlineStr">
        <is>
          <t>Direct Sales</t>
        </is>
      </c>
      <c r="G1207" t="inlineStr">
        <is>
          <t>Technology</t>
        </is>
      </c>
      <c r="H1207" t="inlineStr">
        <is>
          <t>Headphones</t>
        </is>
      </c>
      <c r="I1207" t="n">
        <v>4</v>
      </c>
      <c r="J1207" s="12" t="n">
        <v>3013.21</v>
      </c>
      <c r="K1207" s="13" t="n">
        <v>0.1</v>
      </c>
      <c r="L1207" s="12" t="n">
        <v>10847.56</v>
      </c>
      <c r="M1207" s="12" t="n">
        <v>8919.1</v>
      </c>
      <c r="N1207" s="12" t="n">
        <v>1928.46</v>
      </c>
      <c r="O1207" t="inlineStr">
        <is>
          <t>Net Banking</t>
        </is>
      </c>
      <c r="P1207" t="inlineStr">
        <is>
          <t>Rohan Verma</t>
        </is>
      </c>
      <c r="Q1207" t="inlineStr">
        <is>
          <t>CUST-0783</t>
        </is>
      </c>
      <c r="R1207" t="n">
        <v>8</v>
      </c>
      <c r="S1207" t="inlineStr">
        <is>
          <t>Yes</t>
        </is>
      </c>
    </row>
    <row r="1208">
      <c r="A1208" t="inlineStr">
        <is>
          <t>ORD-2408-01207</t>
        </is>
      </c>
      <c r="B1208" s="11" t="n">
        <v>45528</v>
      </c>
      <c r="C1208" t="inlineStr">
        <is>
          <t>West</t>
        </is>
      </c>
      <c r="D1208" t="inlineStr">
        <is>
          <t>Mumbai</t>
        </is>
      </c>
      <c r="E1208" t="inlineStr">
        <is>
          <t>Education</t>
        </is>
      </c>
      <c r="F1208" t="inlineStr">
        <is>
          <t>Online</t>
        </is>
      </c>
      <c r="G1208" t="inlineStr">
        <is>
          <t>Technology</t>
        </is>
      </c>
      <c r="H1208" t="inlineStr">
        <is>
          <t>Laptop</t>
        </is>
      </c>
      <c r="I1208" t="n">
        <v>1</v>
      </c>
      <c r="J1208" s="12" t="n">
        <v>40810.36</v>
      </c>
      <c r="K1208" s="13" t="n">
        <v>0.05</v>
      </c>
      <c r="L1208" s="12" t="n">
        <v>38769.84</v>
      </c>
      <c r="M1208" s="12" t="n">
        <v>35096.91</v>
      </c>
      <c r="N1208" s="12" t="n">
        <v>3672.93</v>
      </c>
      <c r="O1208" t="inlineStr">
        <is>
          <t>Credit Card</t>
        </is>
      </c>
      <c r="P1208" t="inlineStr">
        <is>
          <t>Rohan Verma</t>
        </is>
      </c>
      <c r="Q1208" t="inlineStr">
        <is>
          <t>CUST-0341</t>
        </is>
      </c>
      <c r="R1208" t="n">
        <v>4</v>
      </c>
      <c r="S1208" t="inlineStr">
        <is>
          <t>Yes</t>
        </is>
      </c>
    </row>
    <row r="1209">
      <c r="A1209" t="inlineStr">
        <is>
          <t>ORD-2502-01208</t>
        </is>
      </c>
      <c r="B1209" s="11" t="n">
        <v>45699</v>
      </c>
      <c r="C1209" t="inlineStr">
        <is>
          <t>South</t>
        </is>
      </c>
      <c r="D1209" t="inlineStr">
        <is>
          <t>Bengaluru</t>
        </is>
      </c>
      <c r="E1209" t="inlineStr">
        <is>
          <t>Education</t>
        </is>
      </c>
      <c r="F1209" t="inlineStr">
        <is>
          <t>Direct Sales</t>
        </is>
      </c>
      <c r="G1209" t="inlineStr">
        <is>
          <t>Technology</t>
        </is>
      </c>
      <c r="H1209" t="inlineStr">
        <is>
          <t>Monitor</t>
        </is>
      </c>
      <c r="I1209" t="n">
        <v>1</v>
      </c>
      <c r="J1209" s="12" t="n">
        <v>13935.08</v>
      </c>
      <c r="K1209" s="13" t="n">
        <v>0.05</v>
      </c>
      <c r="L1209" s="12" t="n">
        <v>13238.33</v>
      </c>
      <c r="M1209" s="12" t="n">
        <v>11148.06</v>
      </c>
      <c r="N1209" s="12" t="n">
        <v>2090.27</v>
      </c>
      <c r="O1209" t="inlineStr">
        <is>
          <t>Net Banking</t>
        </is>
      </c>
      <c r="P1209" t="inlineStr">
        <is>
          <t>Aarav Sharma</t>
        </is>
      </c>
      <c r="Q1209" t="inlineStr">
        <is>
          <t>CUST-0276</t>
        </is>
      </c>
      <c r="R1209" t="n">
        <v>3</v>
      </c>
      <c r="S1209" t="inlineStr">
        <is>
          <t>No</t>
        </is>
      </c>
    </row>
    <row r="1210">
      <c r="A1210" t="inlineStr">
        <is>
          <t>ORD-2410-01209</t>
        </is>
      </c>
      <c r="B1210" s="11" t="n">
        <v>45585</v>
      </c>
      <c r="C1210" t="inlineStr">
        <is>
          <t>North</t>
        </is>
      </c>
      <c r="D1210" t="inlineStr">
        <is>
          <t>Jaipur</t>
        </is>
      </c>
      <c r="E1210" t="inlineStr">
        <is>
          <t>Small Business</t>
        </is>
      </c>
      <c r="F1210" t="inlineStr">
        <is>
          <t>Online</t>
        </is>
      </c>
      <c r="G1210" t="inlineStr">
        <is>
          <t>Technology</t>
        </is>
      </c>
      <c r="H1210" t="inlineStr">
        <is>
          <t>Laptop</t>
        </is>
      </c>
      <c r="I1210" t="n">
        <v>12</v>
      </c>
      <c r="J1210" s="12" t="n">
        <v>50048.5</v>
      </c>
      <c r="K1210" s="13" t="n">
        <v>0.15</v>
      </c>
      <c r="L1210" s="12" t="n">
        <v>510494.7</v>
      </c>
      <c r="M1210" s="12" t="n">
        <v>516500.52</v>
      </c>
      <c r="N1210" s="12" t="n">
        <v>-6005.82</v>
      </c>
      <c r="O1210" t="inlineStr">
        <is>
          <t>Credit Card</t>
        </is>
      </c>
      <c r="P1210" t="inlineStr">
        <is>
          <t>Rohan Verma</t>
        </is>
      </c>
      <c r="Q1210" t="inlineStr">
        <is>
          <t>CUST-0860</t>
        </is>
      </c>
      <c r="R1210" t="n">
        <v>3</v>
      </c>
      <c r="S1210" t="inlineStr">
        <is>
          <t>No</t>
        </is>
      </c>
    </row>
    <row r="1211">
      <c r="A1211" t="inlineStr">
        <is>
          <t>ORD-2505-01210</t>
        </is>
      </c>
      <c r="B1211" s="11" t="n">
        <v>45780</v>
      </c>
      <c r="C1211" t="inlineStr">
        <is>
          <t>East</t>
        </is>
      </c>
      <c r="D1211" t="inlineStr">
        <is>
          <t>Kolkata</t>
        </is>
      </c>
      <c r="E1211" t="inlineStr">
        <is>
          <t>Consumer</t>
        </is>
      </c>
      <c r="F1211" t="inlineStr">
        <is>
          <t>Partner</t>
        </is>
      </c>
      <c r="G1211" t="inlineStr">
        <is>
          <t>Accessories</t>
        </is>
      </c>
      <c r="H1211" t="inlineStr">
        <is>
          <t>Webcam</t>
        </is>
      </c>
      <c r="I1211" t="n">
        <v>3</v>
      </c>
      <c r="J1211" s="12" t="n">
        <v>3746.7</v>
      </c>
      <c r="K1211" s="13" t="n">
        <v>0.03</v>
      </c>
      <c r="L1211" s="12" t="n">
        <v>10902.9</v>
      </c>
      <c r="M1211" s="12" t="n">
        <v>8542.48</v>
      </c>
      <c r="N1211" s="12" t="n">
        <v>2360.42</v>
      </c>
      <c r="O1211" t="inlineStr">
        <is>
          <t>Credit Card</t>
        </is>
      </c>
      <c r="P1211" t="inlineStr">
        <is>
          <t>Tara Kapoor</t>
        </is>
      </c>
      <c r="Q1211" t="inlineStr">
        <is>
          <t>CUST-0486</t>
        </is>
      </c>
      <c r="R1211" t="n">
        <v>5</v>
      </c>
      <c r="S1211" t="inlineStr">
        <is>
          <t>Yes</t>
        </is>
      </c>
    </row>
    <row r="1212">
      <c r="A1212" t="inlineStr">
        <is>
          <t>ORD-2409-01211</t>
        </is>
      </c>
      <c r="B1212" s="11" t="n">
        <v>45553</v>
      </c>
      <c r="C1212" t="inlineStr">
        <is>
          <t>East</t>
        </is>
      </c>
      <c r="D1212" t="inlineStr">
        <is>
          <t>Guwahati</t>
        </is>
      </c>
      <c r="E1212" t="inlineStr">
        <is>
          <t>Small Business</t>
        </is>
      </c>
      <c r="F1212" t="inlineStr">
        <is>
          <t>Direct Sales</t>
        </is>
      </c>
      <c r="G1212" t="inlineStr">
        <is>
          <t>Accessories</t>
        </is>
      </c>
      <c r="H1212" t="inlineStr">
        <is>
          <t>Mouse</t>
        </is>
      </c>
      <c r="I1212" t="n">
        <v>2</v>
      </c>
      <c r="J1212" s="12" t="n">
        <v>791.2</v>
      </c>
      <c r="K1212" s="13" t="n">
        <v>0.1</v>
      </c>
      <c r="L1212" s="12" t="n">
        <v>1424.16</v>
      </c>
      <c r="M1212" s="12" t="n">
        <v>1044.38</v>
      </c>
      <c r="N1212" s="12" t="n">
        <v>379.78</v>
      </c>
      <c r="O1212" t="inlineStr">
        <is>
          <t>Credit Card</t>
        </is>
      </c>
      <c r="P1212" t="inlineStr">
        <is>
          <t>Kabir Singh</t>
        </is>
      </c>
      <c r="Q1212" t="inlineStr">
        <is>
          <t>CUST-0918</t>
        </is>
      </c>
      <c r="R1212" t="n">
        <v>3</v>
      </c>
      <c r="S1212" t="inlineStr">
        <is>
          <t>No</t>
        </is>
      </c>
    </row>
    <row r="1213">
      <c r="A1213" t="inlineStr">
        <is>
          <t>ORD-2506-01212</t>
        </is>
      </c>
      <c r="B1213" s="11" t="n">
        <v>45821</v>
      </c>
      <c r="C1213" t="inlineStr">
        <is>
          <t>Central</t>
        </is>
      </c>
      <c r="D1213" t="inlineStr">
        <is>
          <t>Raipur</t>
        </is>
      </c>
      <c r="E1213" t="inlineStr">
        <is>
          <t>Education</t>
        </is>
      </c>
      <c r="F1213" t="inlineStr">
        <is>
          <t>Partner</t>
        </is>
      </c>
      <c r="G1213" t="inlineStr">
        <is>
          <t>Office Supplies</t>
        </is>
      </c>
      <c r="H1213" t="inlineStr">
        <is>
          <t>Pen Box</t>
        </is>
      </c>
      <c r="I1213" t="n">
        <v>2</v>
      </c>
      <c r="J1213" s="12" t="n">
        <v>229.42</v>
      </c>
      <c r="K1213" s="13" t="n">
        <v>0.2</v>
      </c>
      <c r="L1213" s="12" t="n">
        <v>367.07</v>
      </c>
      <c r="M1213" s="12" t="n">
        <v>279.89</v>
      </c>
      <c r="N1213" s="12" t="n">
        <v>87.18000000000001</v>
      </c>
      <c r="O1213" t="inlineStr">
        <is>
          <t>Credit Card</t>
        </is>
      </c>
      <c r="P1213" t="inlineStr">
        <is>
          <t>Ishaan Mehta</t>
        </is>
      </c>
      <c r="Q1213" t="inlineStr">
        <is>
          <t>CUST-0542</t>
        </is>
      </c>
      <c r="R1213" t="n">
        <v>2</v>
      </c>
      <c r="S1213" t="inlineStr">
        <is>
          <t>No</t>
        </is>
      </c>
    </row>
    <row r="1214">
      <c r="A1214" t="inlineStr">
        <is>
          <t>ORD-2401-01213</t>
        </is>
      </c>
      <c r="B1214" s="11" t="n">
        <v>45308</v>
      </c>
      <c r="C1214" t="inlineStr">
        <is>
          <t>Central</t>
        </is>
      </c>
      <c r="D1214" t="inlineStr">
        <is>
          <t>Bhopal</t>
        </is>
      </c>
      <c r="E1214" t="inlineStr">
        <is>
          <t>Consumer</t>
        </is>
      </c>
      <c r="F1214" t="inlineStr">
        <is>
          <t>Partner</t>
        </is>
      </c>
      <c r="G1214" t="inlineStr">
        <is>
          <t>Technology</t>
        </is>
      </c>
      <c r="H1214" t="inlineStr">
        <is>
          <t>Tablet</t>
        </is>
      </c>
      <c r="I1214" t="n">
        <v>4</v>
      </c>
      <c r="J1214" s="12" t="n">
        <v>24537.03</v>
      </c>
      <c r="K1214" s="13" t="n">
        <v>0</v>
      </c>
      <c r="L1214" s="12" t="n">
        <v>98148.12</v>
      </c>
      <c r="M1214" s="12" t="n">
        <v>81462.94</v>
      </c>
      <c r="N1214" s="12" t="n">
        <v>16685.18</v>
      </c>
      <c r="O1214" t="inlineStr">
        <is>
          <t>UPI</t>
        </is>
      </c>
      <c r="P1214" t="inlineStr">
        <is>
          <t>Kabir Singh</t>
        </is>
      </c>
      <c r="Q1214" t="inlineStr">
        <is>
          <t>CUST-0105</t>
        </is>
      </c>
      <c r="R1214" t="n">
        <v>1</v>
      </c>
      <c r="S1214" t="inlineStr">
        <is>
          <t>No</t>
        </is>
      </c>
    </row>
    <row r="1215">
      <c r="A1215" t="inlineStr">
        <is>
          <t>ORD-2405-01214</t>
        </is>
      </c>
      <c r="B1215" s="11" t="n">
        <v>45437</v>
      </c>
      <c r="C1215" t="inlineStr">
        <is>
          <t>North</t>
        </is>
      </c>
      <c r="D1215" t="inlineStr">
        <is>
          <t>Jaipur</t>
        </is>
      </c>
      <c r="E1215" t="inlineStr">
        <is>
          <t>Small Business</t>
        </is>
      </c>
      <c r="F1215" t="inlineStr">
        <is>
          <t>Online</t>
        </is>
      </c>
      <c r="G1215" t="inlineStr">
        <is>
          <t>Furniture</t>
        </is>
      </c>
      <c r="H1215" t="inlineStr">
        <is>
          <t>Cabinet</t>
        </is>
      </c>
      <c r="I1215" t="n">
        <v>6</v>
      </c>
      <c r="J1215" s="12" t="n">
        <v>9395.620000000001</v>
      </c>
      <c r="K1215" s="13" t="n">
        <v>0.2</v>
      </c>
      <c r="L1215" s="12" t="n">
        <v>45098.98</v>
      </c>
      <c r="M1215" s="12" t="n">
        <v>43971.5</v>
      </c>
      <c r="N1215" s="12" t="n">
        <v>1127.48</v>
      </c>
      <c r="O1215" t="inlineStr">
        <is>
          <t>UPI</t>
        </is>
      </c>
      <c r="P1215" t="inlineStr">
        <is>
          <t>Meera Joshi</t>
        </is>
      </c>
      <c r="Q1215" t="inlineStr">
        <is>
          <t>CUST-0643</t>
        </is>
      </c>
      <c r="R1215" t="n">
        <v>4</v>
      </c>
      <c r="S1215" t="inlineStr">
        <is>
          <t>No</t>
        </is>
      </c>
    </row>
    <row r="1216">
      <c r="A1216" t="inlineStr">
        <is>
          <t>ORD-2408-01215</t>
        </is>
      </c>
      <c r="B1216" s="11" t="n">
        <v>45524</v>
      </c>
      <c r="C1216" t="inlineStr">
        <is>
          <t>South</t>
        </is>
      </c>
      <c r="D1216" t="inlineStr">
        <is>
          <t>Kochi</t>
        </is>
      </c>
      <c r="E1216" t="inlineStr">
        <is>
          <t>Corporate</t>
        </is>
      </c>
      <c r="F1216" t="inlineStr">
        <is>
          <t>Retail Store</t>
        </is>
      </c>
      <c r="G1216" t="inlineStr">
        <is>
          <t>Furniture</t>
        </is>
      </c>
      <c r="H1216" t="inlineStr">
        <is>
          <t>Desk</t>
        </is>
      </c>
      <c r="I1216" t="n">
        <v>2</v>
      </c>
      <c r="J1216" s="12" t="n">
        <v>13306.12</v>
      </c>
      <c r="K1216" s="13" t="n">
        <v>0</v>
      </c>
      <c r="L1216" s="12" t="n">
        <v>26612.24</v>
      </c>
      <c r="M1216" s="12" t="n">
        <v>19959.18</v>
      </c>
      <c r="N1216" s="12" t="n">
        <v>6653.06</v>
      </c>
      <c r="O1216" t="inlineStr">
        <is>
          <t>Net Banking</t>
        </is>
      </c>
      <c r="P1216" t="inlineStr">
        <is>
          <t>Vivaan Gupta</t>
        </is>
      </c>
      <c r="Q1216" t="inlineStr">
        <is>
          <t>CUST-0092</t>
        </is>
      </c>
      <c r="R1216" t="n">
        <v>4</v>
      </c>
      <c r="S1216" t="inlineStr">
        <is>
          <t>No</t>
        </is>
      </c>
    </row>
    <row r="1217">
      <c r="A1217" t="inlineStr">
        <is>
          <t>ORD-2407-01216</t>
        </is>
      </c>
      <c r="B1217" s="11" t="n">
        <v>45482</v>
      </c>
      <c r="C1217" t="inlineStr">
        <is>
          <t>South</t>
        </is>
      </c>
      <c r="D1217" t="inlineStr">
        <is>
          <t>Bengaluru</t>
        </is>
      </c>
      <c r="E1217" t="inlineStr">
        <is>
          <t>Corporate</t>
        </is>
      </c>
      <c r="F1217" t="inlineStr">
        <is>
          <t>Direct Sales</t>
        </is>
      </c>
      <c r="G1217" t="inlineStr">
        <is>
          <t>Technology</t>
        </is>
      </c>
      <c r="H1217" t="inlineStr">
        <is>
          <t>Printer</t>
        </is>
      </c>
      <c r="I1217" t="n">
        <v>2</v>
      </c>
      <c r="J1217" s="12" t="n">
        <v>11282.2</v>
      </c>
      <c r="K1217" s="13" t="n">
        <v>0.15</v>
      </c>
      <c r="L1217" s="12" t="n">
        <v>19179.74</v>
      </c>
      <c r="M1217" s="12" t="n">
        <v>18502.81</v>
      </c>
      <c r="N1217" s="12" t="n">
        <v>676.9299999999999</v>
      </c>
      <c r="O1217" t="inlineStr">
        <is>
          <t>Credit Card</t>
        </is>
      </c>
      <c r="P1217" t="inlineStr">
        <is>
          <t>Tara Kapoor</t>
        </is>
      </c>
      <c r="Q1217" t="inlineStr">
        <is>
          <t>CUST-0349</t>
        </is>
      </c>
      <c r="R1217" t="n">
        <v>4</v>
      </c>
      <c r="S1217" t="inlineStr">
        <is>
          <t>Yes</t>
        </is>
      </c>
    </row>
    <row r="1218">
      <c r="A1218" t="inlineStr">
        <is>
          <t>ORD-2510-01217</t>
        </is>
      </c>
      <c r="B1218" s="11" t="n">
        <v>45937</v>
      </c>
      <c r="C1218" t="inlineStr">
        <is>
          <t>Central</t>
        </is>
      </c>
      <c r="D1218" t="inlineStr">
        <is>
          <t>Bhopal</t>
        </is>
      </c>
      <c r="E1218" t="inlineStr">
        <is>
          <t>Corporate</t>
        </is>
      </c>
      <c r="F1218" t="inlineStr">
        <is>
          <t>Retail Store</t>
        </is>
      </c>
      <c r="G1218" t="inlineStr">
        <is>
          <t>Office Supplies</t>
        </is>
      </c>
      <c r="H1218" t="inlineStr">
        <is>
          <t>Notebook Pack</t>
        </is>
      </c>
      <c r="I1218" t="n">
        <v>2</v>
      </c>
      <c r="J1218" s="12" t="n">
        <v>419.33</v>
      </c>
      <c r="K1218" s="13" t="n">
        <v>0.1</v>
      </c>
      <c r="L1218" s="12" t="n">
        <v>754.79</v>
      </c>
      <c r="M1218" s="12" t="n">
        <v>536.74</v>
      </c>
      <c r="N1218" s="12" t="n">
        <v>218.05</v>
      </c>
      <c r="O1218" t="inlineStr">
        <is>
          <t>Cash</t>
        </is>
      </c>
      <c r="P1218" t="inlineStr">
        <is>
          <t>Anaya Rao</t>
        </is>
      </c>
      <c r="Q1218" t="inlineStr">
        <is>
          <t>CUST-0020</t>
        </is>
      </c>
      <c r="R1218" t="n">
        <v>6</v>
      </c>
      <c r="S1218" t="inlineStr">
        <is>
          <t>Yes</t>
        </is>
      </c>
    </row>
    <row r="1219">
      <c r="A1219" t="inlineStr">
        <is>
          <t>ORD-2403-01218</t>
        </is>
      </c>
      <c r="B1219" s="11" t="n">
        <v>45352</v>
      </c>
      <c r="C1219" t="inlineStr">
        <is>
          <t>West</t>
        </is>
      </c>
      <c r="D1219" t="inlineStr">
        <is>
          <t>Ahmedabad</t>
        </is>
      </c>
      <c r="E1219" t="inlineStr">
        <is>
          <t>Consumer</t>
        </is>
      </c>
      <c r="F1219" t="inlineStr">
        <is>
          <t>Direct Sales</t>
        </is>
      </c>
      <c r="G1219" t="inlineStr">
        <is>
          <t>Technology</t>
        </is>
      </c>
      <c r="H1219" t="inlineStr">
        <is>
          <t>Printer</t>
        </is>
      </c>
      <c r="I1219" t="n">
        <v>5</v>
      </c>
      <c r="J1219" s="12" t="n">
        <v>11082.36</v>
      </c>
      <c r="K1219" s="13" t="n">
        <v>0.15</v>
      </c>
      <c r="L1219" s="12" t="n">
        <v>47100.03</v>
      </c>
      <c r="M1219" s="12" t="n">
        <v>45437.68</v>
      </c>
      <c r="N1219" s="12" t="n">
        <v>1662.35</v>
      </c>
      <c r="O1219" t="inlineStr">
        <is>
          <t>Credit Card</t>
        </is>
      </c>
      <c r="P1219" t="inlineStr">
        <is>
          <t>Kabir Singh</t>
        </is>
      </c>
      <c r="Q1219" t="inlineStr">
        <is>
          <t>CUST-0045</t>
        </is>
      </c>
      <c r="R1219" t="n">
        <v>5</v>
      </c>
      <c r="S1219" t="inlineStr">
        <is>
          <t>Yes</t>
        </is>
      </c>
    </row>
    <row r="1220">
      <c r="A1220" t="inlineStr">
        <is>
          <t>ORD-2403-01219</t>
        </is>
      </c>
      <c r="B1220" s="11" t="n">
        <v>45375</v>
      </c>
      <c r="C1220" t="inlineStr">
        <is>
          <t>Central</t>
        </is>
      </c>
      <c r="D1220" t="inlineStr">
        <is>
          <t>Indore</t>
        </is>
      </c>
      <c r="E1220" t="inlineStr">
        <is>
          <t>Consumer</t>
        </is>
      </c>
      <c r="F1220" t="inlineStr">
        <is>
          <t>Direct Sales</t>
        </is>
      </c>
      <c r="G1220" t="inlineStr">
        <is>
          <t>Furniture</t>
        </is>
      </c>
      <c r="H1220" t="inlineStr">
        <is>
          <t>Bookshelf</t>
        </is>
      </c>
      <c r="I1220" t="n">
        <v>5</v>
      </c>
      <c r="J1220" s="12" t="n">
        <v>5896.75</v>
      </c>
      <c r="K1220" s="13" t="n">
        <v>0.15</v>
      </c>
      <c r="L1220" s="12" t="n">
        <v>25061.19</v>
      </c>
      <c r="M1220" s="12" t="n">
        <v>21523.14</v>
      </c>
      <c r="N1220" s="12" t="n">
        <v>3538.05</v>
      </c>
      <c r="O1220" t="inlineStr">
        <is>
          <t>Credit Card</t>
        </is>
      </c>
      <c r="P1220" t="inlineStr">
        <is>
          <t>Aarav Sharma</t>
        </is>
      </c>
      <c r="Q1220" t="inlineStr">
        <is>
          <t>CUST-0513</t>
        </is>
      </c>
      <c r="R1220" t="n">
        <v>2</v>
      </c>
      <c r="S1220" t="inlineStr">
        <is>
          <t>No</t>
        </is>
      </c>
    </row>
    <row r="1221">
      <c r="A1221" t="inlineStr">
        <is>
          <t>ORD-2503-01220</t>
        </is>
      </c>
      <c r="B1221" s="11" t="n">
        <v>45738</v>
      </c>
      <c r="C1221" t="inlineStr">
        <is>
          <t>West</t>
        </is>
      </c>
      <c r="D1221" t="inlineStr">
        <is>
          <t>Surat</t>
        </is>
      </c>
      <c r="E1221" t="inlineStr">
        <is>
          <t>Small Business</t>
        </is>
      </c>
      <c r="F1221" t="inlineStr">
        <is>
          <t>Retail Store</t>
        </is>
      </c>
      <c r="G1221" t="inlineStr">
        <is>
          <t>Furniture</t>
        </is>
      </c>
      <c r="H1221" t="inlineStr">
        <is>
          <t>Bookshelf</t>
        </is>
      </c>
      <c r="I1221" t="n">
        <v>5</v>
      </c>
      <c r="J1221" s="12" t="n">
        <v>5543.52</v>
      </c>
      <c r="K1221" s="13" t="n">
        <v>0.05</v>
      </c>
      <c r="L1221" s="12" t="n">
        <v>26331.72</v>
      </c>
      <c r="M1221" s="12" t="n">
        <v>20233.85</v>
      </c>
      <c r="N1221" s="12" t="n">
        <v>6097.87</v>
      </c>
      <c r="O1221" t="inlineStr">
        <is>
          <t>Debit Card</t>
        </is>
      </c>
      <c r="P1221" t="inlineStr">
        <is>
          <t>Aarav Sharma</t>
        </is>
      </c>
      <c r="Q1221" t="inlineStr">
        <is>
          <t>CUST-0050</t>
        </is>
      </c>
      <c r="R1221" t="n">
        <v>7</v>
      </c>
      <c r="S1221" t="inlineStr">
        <is>
          <t>No</t>
        </is>
      </c>
    </row>
    <row r="1222">
      <c r="A1222" t="inlineStr">
        <is>
          <t>ORD-2404-01221</t>
        </is>
      </c>
      <c r="B1222" s="11" t="n">
        <v>45407</v>
      </c>
      <c r="C1222" t="inlineStr">
        <is>
          <t>North</t>
        </is>
      </c>
      <c r="D1222" t="inlineStr">
        <is>
          <t>Jaipur</t>
        </is>
      </c>
      <c r="E1222" t="inlineStr">
        <is>
          <t>Small Business</t>
        </is>
      </c>
      <c r="F1222" t="inlineStr">
        <is>
          <t>Retail Store</t>
        </is>
      </c>
      <c r="G1222" t="inlineStr">
        <is>
          <t>Office Supplies</t>
        </is>
      </c>
      <c r="H1222" t="inlineStr">
        <is>
          <t>Paper Ream</t>
        </is>
      </c>
      <c r="I1222" t="n">
        <v>1</v>
      </c>
      <c r="J1222" s="12" t="n">
        <v>496.24</v>
      </c>
      <c r="K1222" s="13" t="n">
        <v>0.1</v>
      </c>
      <c r="L1222" s="12" t="n">
        <v>446.62</v>
      </c>
      <c r="M1222" s="12" t="n">
        <v>372.18</v>
      </c>
      <c r="N1222" s="12" t="n">
        <v>74.44</v>
      </c>
      <c r="O1222" t="inlineStr">
        <is>
          <t>Cash</t>
        </is>
      </c>
      <c r="P1222" t="inlineStr">
        <is>
          <t>Vivaan Gupta</t>
        </is>
      </c>
      <c r="Q1222" t="inlineStr">
        <is>
          <t>CUST-0674</t>
        </is>
      </c>
      <c r="R1222" t="n">
        <v>3</v>
      </c>
      <c r="S1222" t="inlineStr">
        <is>
          <t>No</t>
        </is>
      </c>
    </row>
    <row r="1223">
      <c r="A1223" t="inlineStr">
        <is>
          <t>ORD-2407-01222</t>
        </is>
      </c>
      <c r="B1223" s="11" t="n">
        <v>45484</v>
      </c>
      <c r="C1223" t="inlineStr">
        <is>
          <t>North</t>
        </is>
      </c>
      <c r="D1223" t="inlineStr">
        <is>
          <t>Delhi</t>
        </is>
      </c>
      <c r="E1223" t="inlineStr">
        <is>
          <t>Small Business</t>
        </is>
      </c>
      <c r="F1223" t="inlineStr">
        <is>
          <t>Online</t>
        </is>
      </c>
      <c r="G1223" t="inlineStr">
        <is>
          <t>Accessories</t>
        </is>
      </c>
      <c r="H1223" t="inlineStr">
        <is>
          <t>Laptop Stand</t>
        </is>
      </c>
      <c r="I1223" t="n">
        <v>1</v>
      </c>
      <c r="J1223" s="12" t="n">
        <v>1766.25</v>
      </c>
      <c r="K1223" s="13" t="n">
        <v>0.15</v>
      </c>
      <c r="L1223" s="12" t="n">
        <v>1501.31</v>
      </c>
      <c r="M1223" s="12" t="n">
        <v>1236.38</v>
      </c>
      <c r="N1223" s="12" t="n">
        <v>264.93</v>
      </c>
      <c r="O1223" t="inlineStr">
        <is>
          <t>UPI</t>
        </is>
      </c>
      <c r="P1223" t="inlineStr">
        <is>
          <t>Meera Joshi</t>
        </is>
      </c>
      <c r="Q1223" t="inlineStr">
        <is>
          <t>CUST-0915</t>
        </is>
      </c>
      <c r="R1223" t="n">
        <v>2</v>
      </c>
      <c r="S1223" t="inlineStr">
        <is>
          <t>No</t>
        </is>
      </c>
    </row>
    <row r="1224">
      <c r="A1224" t="inlineStr">
        <is>
          <t>ORD-2402-01223</t>
        </is>
      </c>
      <c r="B1224" s="11" t="n">
        <v>45324</v>
      </c>
      <c r="C1224" t="inlineStr">
        <is>
          <t>Central</t>
        </is>
      </c>
      <c r="D1224" t="inlineStr">
        <is>
          <t>Bhopal</t>
        </is>
      </c>
      <c r="E1224" t="inlineStr">
        <is>
          <t>Corporate</t>
        </is>
      </c>
      <c r="F1224" t="inlineStr">
        <is>
          <t>Online</t>
        </is>
      </c>
      <c r="G1224" t="inlineStr">
        <is>
          <t>Office Supplies</t>
        </is>
      </c>
      <c r="H1224" t="inlineStr">
        <is>
          <t>Pen Box</t>
        </is>
      </c>
      <c r="I1224" t="n">
        <v>4</v>
      </c>
      <c r="J1224" s="12" t="n">
        <v>217.56</v>
      </c>
      <c r="K1224" s="13" t="n">
        <v>0.1</v>
      </c>
      <c r="L1224" s="12" t="n">
        <v>783.22</v>
      </c>
      <c r="M1224" s="12" t="n">
        <v>530.85</v>
      </c>
      <c r="N1224" s="12" t="n">
        <v>252.37</v>
      </c>
      <c r="O1224" t="inlineStr">
        <is>
          <t>UPI</t>
        </is>
      </c>
      <c r="P1224" t="inlineStr">
        <is>
          <t>Tara Kapoor</t>
        </is>
      </c>
      <c r="Q1224" t="inlineStr">
        <is>
          <t>CUST-0625</t>
        </is>
      </c>
      <c r="R1224" t="n">
        <v>4</v>
      </c>
      <c r="S1224" t="inlineStr">
        <is>
          <t>No</t>
        </is>
      </c>
    </row>
    <row r="1225">
      <c r="A1225" t="inlineStr">
        <is>
          <t>ORD-2505-01224</t>
        </is>
      </c>
      <c r="B1225" s="11" t="n">
        <v>45791</v>
      </c>
      <c r="C1225" t="inlineStr">
        <is>
          <t>East</t>
        </is>
      </c>
      <c r="D1225" t="inlineStr">
        <is>
          <t>Patna</t>
        </is>
      </c>
      <c r="E1225" t="inlineStr">
        <is>
          <t>Corporate</t>
        </is>
      </c>
      <c r="F1225" t="inlineStr">
        <is>
          <t>Retail Store</t>
        </is>
      </c>
      <c r="G1225" t="inlineStr">
        <is>
          <t>Furniture</t>
        </is>
      </c>
      <c r="H1225" t="inlineStr">
        <is>
          <t>Office Chair</t>
        </is>
      </c>
      <c r="I1225" t="n">
        <v>1</v>
      </c>
      <c r="J1225" s="12" t="n">
        <v>6932.44</v>
      </c>
      <c r="K1225" s="13" t="n">
        <v>0.03</v>
      </c>
      <c r="L1225" s="12" t="n">
        <v>6724.47</v>
      </c>
      <c r="M1225" s="12" t="n">
        <v>4783.38</v>
      </c>
      <c r="N1225" s="12" t="n">
        <v>1941.09</v>
      </c>
      <c r="O1225" t="inlineStr">
        <is>
          <t>UPI</t>
        </is>
      </c>
      <c r="P1225" t="inlineStr">
        <is>
          <t>Anaya Rao</t>
        </is>
      </c>
      <c r="Q1225" t="inlineStr">
        <is>
          <t>CUST-0781</t>
        </is>
      </c>
      <c r="R1225" t="n">
        <v>3</v>
      </c>
      <c r="S1225" t="inlineStr">
        <is>
          <t>No</t>
        </is>
      </c>
    </row>
    <row r="1226">
      <c r="A1226" t="inlineStr">
        <is>
          <t>ORD-2407-01225</t>
        </is>
      </c>
      <c r="B1226" s="11" t="n">
        <v>45503</v>
      </c>
      <c r="C1226" t="inlineStr">
        <is>
          <t>East</t>
        </is>
      </c>
      <c r="D1226" t="inlineStr">
        <is>
          <t>Guwahati</t>
        </is>
      </c>
      <c r="E1226" t="inlineStr">
        <is>
          <t>Consumer</t>
        </is>
      </c>
      <c r="F1226" t="inlineStr">
        <is>
          <t>Online</t>
        </is>
      </c>
      <c r="G1226" t="inlineStr">
        <is>
          <t>Technology</t>
        </is>
      </c>
      <c r="H1226" t="inlineStr">
        <is>
          <t>Keyboard</t>
        </is>
      </c>
      <c r="I1226" t="n">
        <v>2</v>
      </c>
      <c r="J1226" s="12" t="n">
        <v>1633.71</v>
      </c>
      <c r="K1226" s="13" t="n">
        <v>0.2</v>
      </c>
      <c r="L1226" s="12" t="n">
        <v>2613.94</v>
      </c>
      <c r="M1226" s="12" t="n">
        <v>2319.87</v>
      </c>
      <c r="N1226" s="12" t="n">
        <v>294.07</v>
      </c>
      <c r="O1226" t="inlineStr">
        <is>
          <t>Credit Card</t>
        </is>
      </c>
      <c r="P1226" t="inlineStr">
        <is>
          <t>Rohan Verma</t>
        </is>
      </c>
      <c r="Q1226" t="inlineStr">
        <is>
          <t>CUST-0514</t>
        </is>
      </c>
      <c r="R1226" t="n">
        <v>3</v>
      </c>
      <c r="S1226" t="inlineStr">
        <is>
          <t>No</t>
        </is>
      </c>
    </row>
    <row r="1227">
      <c r="A1227" t="inlineStr">
        <is>
          <t>ORD-2405-01226</t>
        </is>
      </c>
      <c r="B1227" s="11" t="n">
        <v>45428</v>
      </c>
      <c r="C1227" t="inlineStr">
        <is>
          <t>North</t>
        </is>
      </c>
      <c r="D1227" t="inlineStr">
        <is>
          <t>Lucknow</t>
        </is>
      </c>
      <c r="E1227" t="inlineStr">
        <is>
          <t>Small Business</t>
        </is>
      </c>
      <c r="F1227" t="inlineStr">
        <is>
          <t>Retail Store</t>
        </is>
      </c>
      <c r="G1227" t="inlineStr">
        <is>
          <t>Office Supplies</t>
        </is>
      </c>
      <c r="H1227" t="inlineStr">
        <is>
          <t>Marker Set</t>
        </is>
      </c>
      <c r="I1227" t="n">
        <v>4</v>
      </c>
      <c r="J1227" s="12" t="n">
        <v>250.03</v>
      </c>
      <c r="K1227" s="13" t="n">
        <v>0.1</v>
      </c>
      <c r="L1227" s="12" t="n">
        <v>900.11</v>
      </c>
      <c r="M1227" s="12" t="n">
        <v>650.08</v>
      </c>
      <c r="N1227" s="12" t="n">
        <v>250.03</v>
      </c>
      <c r="O1227" t="inlineStr">
        <is>
          <t>UPI</t>
        </is>
      </c>
      <c r="P1227" t="inlineStr">
        <is>
          <t>Ishaan Mehta</t>
        </is>
      </c>
      <c r="Q1227" t="inlineStr">
        <is>
          <t>CUST-0512</t>
        </is>
      </c>
      <c r="R1227" t="n">
        <v>4</v>
      </c>
      <c r="S1227" t="inlineStr">
        <is>
          <t>No</t>
        </is>
      </c>
    </row>
    <row r="1228">
      <c r="A1228" t="inlineStr">
        <is>
          <t>ORD-2407-01227</t>
        </is>
      </c>
      <c r="B1228" s="11" t="n">
        <v>45475</v>
      </c>
      <c r="C1228" t="inlineStr">
        <is>
          <t>South</t>
        </is>
      </c>
      <c r="D1228" t="inlineStr">
        <is>
          <t>Bengaluru</t>
        </is>
      </c>
      <c r="E1228" t="inlineStr">
        <is>
          <t>Education</t>
        </is>
      </c>
      <c r="F1228" t="inlineStr">
        <is>
          <t>Retail Store</t>
        </is>
      </c>
      <c r="G1228" t="inlineStr">
        <is>
          <t>Office Supplies</t>
        </is>
      </c>
      <c r="H1228" t="inlineStr">
        <is>
          <t>Notebook Pack</t>
        </is>
      </c>
      <c r="I1228" t="n">
        <v>1</v>
      </c>
      <c r="J1228" s="12" t="n">
        <v>407.91</v>
      </c>
      <c r="K1228" s="13" t="n">
        <v>0.05</v>
      </c>
      <c r="L1228" s="12" t="n">
        <v>387.51</v>
      </c>
      <c r="M1228" s="12" t="n">
        <v>261.06</v>
      </c>
      <c r="N1228" s="12" t="n">
        <v>126.45</v>
      </c>
      <c r="O1228" t="inlineStr">
        <is>
          <t>Credit Card</t>
        </is>
      </c>
      <c r="P1228" t="inlineStr">
        <is>
          <t>Vivaan Gupta</t>
        </is>
      </c>
      <c r="Q1228" t="inlineStr">
        <is>
          <t>CUST-0555</t>
        </is>
      </c>
      <c r="R1228" t="n">
        <v>3</v>
      </c>
      <c r="S1228" t="inlineStr">
        <is>
          <t>No</t>
        </is>
      </c>
    </row>
    <row r="1229">
      <c r="A1229" t="inlineStr">
        <is>
          <t>ORD-2509-01228</t>
        </is>
      </c>
      <c r="B1229" s="11" t="n">
        <v>45911</v>
      </c>
      <c r="C1229" t="inlineStr">
        <is>
          <t>South</t>
        </is>
      </c>
      <c r="D1229" t="inlineStr">
        <is>
          <t>Kochi</t>
        </is>
      </c>
      <c r="E1229" t="inlineStr">
        <is>
          <t>Small Business</t>
        </is>
      </c>
      <c r="F1229" t="inlineStr">
        <is>
          <t>Online</t>
        </is>
      </c>
      <c r="G1229" t="inlineStr">
        <is>
          <t>Accessories</t>
        </is>
      </c>
      <c r="H1229" t="inlineStr">
        <is>
          <t>Laptop Stand</t>
        </is>
      </c>
      <c r="I1229" t="n">
        <v>2</v>
      </c>
      <c r="J1229" s="12" t="n">
        <v>1821.9</v>
      </c>
      <c r="K1229" s="13" t="n">
        <v>0.1</v>
      </c>
      <c r="L1229" s="12" t="n">
        <v>3279.42</v>
      </c>
      <c r="M1229" s="12" t="n">
        <v>2550.66</v>
      </c>
      <c r="N1229" s="12" t="n">
        <v>728.76</v>
      </c>
      <c r="O1229" t="inlineStr">
        <is>
          <t>Cash</t>
        </is>
      </c>
      <c r="P1229" t="inlineStr">
        <is>
          <t>Anaya Rao</t>
        </is>
      </c>
      <c r="Q1229" t="inlineStr">
        <is>
          <t>CUST-0167</t>
        </is>
      </c>
      <c r="R1229" t="n">
        <v>1</v>
      </c>
      <c r="S1229" t="inlineStr">
        <is>
          <t>No</t>
        </is>
      </c>
    </row>
    <row r="1230">
      <c r="A1230" t="inlineStr">
        <is>
          <t>ORD-2410-01229</t>
        </is>
      </c>
      <c r="B1230" s="11" t="n">
        <v>45571</v>
      </c>
      <c r="C1230" t="inlineStr">
        <is>
          <t>West</t>
        </is>
      </c>
      <c r="D1230" t="inlineStr">
        <is>
          <t>Pune</t>
        </is>
      </c>
      <c r="E1230" t="inlineStr">
        <is>
          <t>Corporate</t>
        </is>
      </c>
      <c r="F1230" t="inlineStr">
        <is>
          <t>Direct Sales</t>
        </is>
      </c>
      <c r="G1230" t="inlineStr">
        <is>
          <t>Technology</t>
        </is>
      </c>
      <c r="H1230" t="inlineStr">
        <is>
          <t>Printer</t>
        </is>
      </c>
      <c r="I1230" t="n">
        <v>2</v>
      </c>
      <c r="J1230" s="12" t="n">
        <v>10325.75</v>
      </c>
      <c r="K1230" s="13" t="n">
        <v>0.1</v>
      </c>
      <c r="L1230" s="12" t="n">
        <v>18586.35</v>
      </c>
      <c r="M1230" s="12" t="n">
        <v>16934.23</v>
      </c>
      <c r="N1230" s="12" t="n">
        <v>1652.12</v>
      </c>
      <c r="O1230" t="inlineStr">
        <is>
          <t>Debit Card</t>
        </is>
      </c>
      <c r="P1230" t="inlineStr">
        <is>
          <t>Meera Joshi</t>
        </is>
      </c>
      <c r="Q1230" t="inlineStr">
        <is>
          <t>CUST-0015</t>
        </is>
      </c>
      <c r="R1230" t="n">
        <v>3</v>
      </c>
      <c r="S1230" t="inlineStr">
        <is>
          <t>No</t>
        </is>
      </c>
    </row>
    <row r="1231">
      <c r="A1231" t="inlineStr">
        <is>
          <t>ORD-2506-01230</t>
        </is>
      </c>
      <c r="B1231" s="11" t="n">
        <v>45826</v>
      </c>
      <c r="C1231" t="inlineStr">
        <is>
          <t>West</t>
        </is>
      </c>
      <c r="D1231" t="inlineStr">
        <is>
          <t>Pune</t>
        </is>
      </c>
      <c r="E1231" t="inlineStr">
        <is>
          <t>Education</t>
        </is>
      </c>
      <c r="F1231" t="inlineStr">
        <is>
          <t>Partner</t>
        </is>
      </c>
      <c r="G1231" t="inlineStr">
        <is>
          <t>Technology</t>
        </is>
      </c>
      <c r="H1231" t="inlineStr">
        <is>
          <t>Monitor</t>
        </is>
      </c>
      <c r="I1231" t="n">
        <v>8</v>
      </c>
      <c r="J1231" s="12" t="n">
        <v>14014.44</v>
      </c>
      <c r="K1231" s="13" t="n">
        <v>0.15</v>
      </c>
      <c r="L1231" s="12" t="n">
        <v>95298.19</v>
      </c>
      <c r="M1231" s="12" t="n">
        <v>89692.42</v>
      </c>
      <c r="N1231" s="12" t="n">
        <v>5605.77</v>
      </c>
      <c r="O1231" t="inlineStr">
        <is>
          <t>Cash</t>
        </is>
      </c>
      <c r="P1231" t="inlineStr">
        <is>
          <t>Anaya Rao</t>
        </is>
      </c>
      <c r="Q1231" t="inlineStr">
        <is>
          <t>CUST-0476</t>
        </is>
      </c>
      <c r="R1231" t="n">
        <v>6</v>
      </c>
      <c r="S1231" t="inlineStr">
        <is>
          <t>No</t>
        </is>
      </c>
    </row>
    <row r="1232">
      <c r="A1232" t="inlineStr">
        <is>
          <t>ORD-2510-01231</t>
        </is>
      </c>
      <c r="B1232" s="11" t="n">
        <v>45957</v>
      </c>
      <c r="C1232" t="inlineStr">
        <is>
          <t>South</t>
        </is>
      </c>
      <c r="D1232" t="inlineStr">
        <is>
          <t>Chennai</t>
        </is>
      </c>
      <c r="E1232" t="inlineStr">
        <is>
          <t>Small Business</t>
        </is>
      </c>
      <c r="F1232" t="inlineStr">
        <is>
          <t>Retail Store</t>
        </is>
      </c>
      <c r="G1232" t="inlineStr">
        <is>
          <t>Technology</t>
        </is>
      </c>
      <c r="H1232" t="inlineStr">
        <is>
          <t>Keyboard</t>
        </is>
      </c>
      <c r="I1232" t="n">
        <v>1</v>
      </c>
      <c r="J1232" s="12" t="n">
        <v>1615.06</v>
      </c>
      <c r="K1232" s="13" t="n">
        <v>0</v>
      </c>
      <c r="L1232" s="12" t="n">
        <v>1615.06</v>
      </c>
      <c r="M1232" s="12" t="n">
        <v>1146.69</v>
      </c>
      <c r="N1232" s="12" t="n">
        <v>468.37</v>
      </c>
      <c r="O1232" t="inlineStr">
        <is>
          <t>UPI</t>
        </is>
      </c>
      <c r="P1232" t="inlineStr">
        <is>
          <t>Rohan Verma</t>
        </is>
      </c>
      <c r="Q1232" t="inlineStr">
        <is>
          <t>CUST-0747</t>
        </is>
      </c>
      <c r="R1232" t="n">
        <v>4</v>
      </c>
      <c r="S1232" t="inlineStr">
        <is>
          <t>No</t>
        </is>
      </c>
    </row>
    <row r="1233">
      <c r="A1233" t="inlineStr">
        <is>
          <t>ORD-2406-01232</t>
        </is>
      </c>
      <c r="B1233" s="11" t="n">
        <v>45461</v>
      </c>
      <c r="C1233" t="inlineStr">
        <is>
          <t>East</t>
        </is>
      </c>
      <c r="D1233" t="inlineStr">
        <is>
          <t>Guwahati</t>
        </is>
      </c>
      <c r="E1233" t="inlineStr">
        <is>
          <t>Small Business</t>
        </is>
      </c>
      <c r="F1233" t="inlineStr">
        <is>
          <t>Direct Sales</t>
        </is>
      </c>
      <c r="G1233" t="inlineStr">
        <is>
          <t>Technology</t>
        </is>
      </c>
      <c r="H1233" t="inlineStr">
        <is>
          <t>Printer</t>
        </is>
      </c>
      <c r="I1233" t="n">
        <v>12</v>
      </c>
      <c r="J1233" s="12" t="n">
        <v>10339.1</v>
      </c>
      <c r="K1233" s="13" t="n">
        <v>0.2</v>
      </c>
      <c r="L1233" s="12" t="n">
        <v>99255.36</v>
      </c>
      <c r="M1233" s="12" t="n">
        <v>101736.74</v>
      </c>
      <c r="N1233" s="12" t="n">
        <v>-2481.38</v>
      </c>
      <c r="O1233" t="inlineStr">
        <is>
          <t>Debit Card</t>
        </is>
      </c>
      <c r="P1233" t="inlineStr">
        <is>
          <t>Kabir Singh</t>
        </is>
      </c>
      <c r="Q1233" t="inlineStr">
        <is>
          <t>CUST-0894</t>
        </is>
      </c>
      <c r="R1233" t="n">
        <v>3</v>
      </c>
      <c r="S1233" t="inlineStr">
        <is>
          <t>No</t>
        </is>
      </c>
    </row>
    <row r="1234">
      <c r="A1234" t="inlineStr">
        <is>
          <t>ORD-2505-01233</t>
        </is>
      </c>
      <c r="B1234" s="11" t="n">
        <v>45797</v>
      </c>
      <c r="C1234" t="inlineStr">
        <is>
          <t>West</t>
        </is>
      </c>
      <c r="D1234" t="inlineStr">
        <is>
          <t>Mumbai</t>
        </is>
      </c>
      <c r="E1234" t="inlineStr">
        <is>
          <t>Corporate</t>
        </is>
      </c>
      <c r="F1234" t="inlineStr">
        <is>
          <t>Partner</t>
        </is>
      </c>
      <c r="G1234" t="inlineStr">
        <is>
          <t>Accessories</t>
        </is>
      </c>
      <c r="H1234" t="inlineStr">
        <is>
          <t>Mouse</t>
        </is>
      </c>
      <c r="I1234" t="n">
        <v>12</v>
      </c>
      <c r="J1234" s="12" t="n">
        <v>777.34</v>
      </c>
      <c r="K1234" s="13" t="n">
        <v>0.05</v>
      </c>
      <c r="L1234" s="12" t="n">
        <v>8861.68</v>
      </c>
      <c r="M1234" s="12" t="n">
        <v>6156.53</v>
      </c>
      <c r="N1234" s="12" t="n">
        <v>2705.15</v>
      </c>
      <c r="O1234" t="inlineStr">
        <is>
          <t>Debit Card</t>
        </is>
      </c>
      <c r="P1234" t="inlineStr">
        <is>
          <t>Diya Patel</t>
        </is>
      </c>
      <c r="Q1234" t="inlineStr">
        <is>
          <t>CUST-0468</t>
        </is>
      </c>
      <c r="R1234" t="n">
        <v>3</v>
      </c>
      <c r="S1234" t="inlineStr">
        <is>
          <t>No</t>
        </is>
      </c>
    </row>
    <row r="1235">
      <c r="A1235" t="inlineStr">
        <is>
          <t>ORD-2504-01234</t>
        </is>
      </c>
      <c r="B1235" s="11" t="n">
        <v>45773</v>
      </c>
      <c r="C1235" t="inlineStr">
        <is>
          <t>East</t>
        </is>
      </c>
      <c r="D1235" t="inlineStr">
        <is>
          <t>Bhubaneswar</t>
        </is>
      </c>
      <c r="E1235" t="inlineStr">
        <is>
          <t>Consumer</t>
        </is>
      </c>
      <c r="F1235" t="inlineStr">
        <is>
          <t>Retail Store</t>
        </is>
      </c>
      <c r="G1235" t="inlineStr">
        <is>
          <t>Furniture</t>
        </is>
      </c>
      <c r="H1235" t="inlineStr">
        <is>
          <t>Cabinet</t>
        </is>
      </c>
      <c r="I1235" t="n">
        <v>1</v>
      </c>
      <c r="J1235" s="12" t="n">
        <v>9712.16</v>
      </c>
      <c r="K1235" s="13" t="n">
        <v>0.15</v>
      </c>
      <c r="L1235" s="12" t="n">
        <v>8255.34</v>
      </c>
      <c r="M1235" s="12" t="n">
        <v>7575.48</v>
      </c>
      <c r="N1235" s="12" t="n">
        <v>679.86</v>
      </c>
      <c r="O1235" t="inlineStr">
        <is>
          <t>Credit Card</t>
        </is>
      </c>
      <c r="P1235" t="inlineStr">
        <is>
          <t>Meera Joshi</t>
        </is>
      </c>
      <c r="Q1235" t="inlineStr">
        <is>
          <t>CUST-0415</t>
        </is>
      </c>
      <c r="R1235" t="n">
        <v>1</v>
      </c>
      <c r="S1235" t="inlineStr">
        <is>
          <t>No</t>
        </is>
      </c>
    </row>
    <row r="1236">
      <c r="A1236" t="inlineStr">
        <is>
          <t>ORD-2504-01235</t>
        </is>
      </c>
      <c r="B1236" s="11" t="n">
        <v>45756</v>
      </c>
      <c r="C1236" t="inlineStr">
        <is>
          <t>West</t>
        </is>
      </c>
      <c r="D1236" t="inlineStr">
        <is>
          <t>Mumbai</t>
        </is>
      </c>
      <c r="E1236" t="inlineStr">
        <is>
          <t>Small Business</t>
        </is>
      </c>
      <c r="F1236" t="inlineStr">
        <is>
          <t>Direct Sales</t>
        </is>
      </c>
      <c r="G1236" t="inlineStr">
        <is>
          <t>Accessories</t>
        </is>
      </c>
      <c r="H1236" t="inlineStr">
        <is>
          <t>Webcam</t>
        </is>
      </c>
      <c r="I1236" t="n">
        <v>3</v>
      </c>
      <c r="J1236" s="12" t="n">
        <v>3324.13</v>
      </c>
      <c r="K1236" s="13" t="n">
        <v>0.1</v>
      </c>
      <c r="L1236" s="12" t="n">
        <v>8975.15</v>
      </c>
      <c r="M1236" s="12" t="n">
        <v>7579.02</v>
      </c>
      <c r="N1236" s="12" t="n">
        <v>1396.13</v>
      </c>
      <c r="O1236" t="inlineStr">
        <is>
          <t>Cash</t>
        </is>
      </c>
      <c r="P1236" t="inlineStr">
        <is>
          <t>Anaya Rao</t>
        </is>
      </c>
      <c r="Q1236" t="inlineStr">
        <is>
          <t>CUST-0208</t>
        </is>
      </c>
      <c r="R1236" t="n">
        <v>3</v>
      </c>
      <c r="S1236" t="inlineStr">
        <is>
          <t>No</t>
        </is>
      </c>
    </row>
    <row r="1237">
      <c r="A1237" t="inlineStr">
        <is>
          <t>ORD-2512-01236</t>
        </is>
      </c>
      <c r="B1237" s="11" t="n">
        <v>46003</v>
      </c>
      <c r="C1237" t="inlineStr">
        <is>
          <t>East</t>
        </is>
      </c>
      <c r="D1237" t="inlineStr">
        <is>
          <t>Kolkata</t>
        </is>
      </c>
      <c r="E1237" t="inlineStr">
        <is>
          <t>Corporate</t>
        </is>
      </c>
      <c r="F1237" t="inlineStr">
        <is>
          <t>Partner</t>
        </is>
      </c>
      <c r="G1237" t="inlineStr">
        <is>
          <t>Technology</t>
        </is>
      </c>
      <c r="H1237" t="inlineStr">
        <is>
          <t>Tablet</t>
        </is>
      </c>
      <c r="I1237" t="n">
        <v>10</v>
      </c>
      <c r="J1237" s="12" t="n">
        <v>23688.07</v>
      </c>
      <c r="K1237" s="13" t="n">
        <v>0.05</v>
      </c>
      <c r="L1237" s="12" t="n">
        <v>225036.67</v>
      </c>
      <c r="M1237" s="12" t="n">
        <v>196610.98</v>
      </c>
      <c r="N1237" s="12" t="n">
        <v>28425.69</v>
      </c>
      <c r="O1237" t="inlineStr">
        <is>
          <t>Credit Card</t>
        </is>
      </c>
      <c r="P1237" t="inlineStr">
        <is>
          <t>Ishaan Mehta</t>
        </is>
      </c>
      <c r="Q1237" t="inlineStr">
        <is>
          <t>CUST-0430</t>
        </is>
      </c>
      <c r="R1237" t="n">
        <v>3</v>
      </c>
      <c r="S1237" t="inlineStr">
        <is>
          <t>No</t>
        </is>
      </c>
    </row>
    <row r="1238">
      <c r="A1238" t="inlineStr">
        <is>
          <t>ORD-2504-01237</t>
        </is>
      </c>
      <c r="B1238" s="11" t="n">
        <v>45766</v>
      </c>
      <c r="C1238" t="inlineStr">
        <is>
          <t>Central</t>
        </is>
      </c>
      <c r="D1238" t="inlineStr">
        <is>
          <t>Bhopal</t>
        </is>
      </c>
      <c r="E1238" t="inlineStr">
        <is>
          <t>Corporate</t>
        </is>
      </c>
      <c r="F1238" t="inlineStr">
        <is>
          <t>Direct Sales</t>
        </is>
      </c>
      <c r="G1238" t="inlineStr">
        <is>
          <t>Office Supplies</t>
        </is>
      </c>
      <c r="H1238" t="inlineStr">
        <is>
          <t>Stapler</t>
        </is>
      </c>
      <c r="I1238" t="n">
        <v>5</v>
      </c>
      <c r="J1238" s="12" t="n">
        <v>329.35</v>
      </c>
      <c r="K1238" s="13" t="n">
        <v>0.1</v>
      </c>
      <c r="L1238" s="12" t="n">
        <v>1482.08</v>
      </c>
      <c r="M1238" s="12" t="n">
        <v>1103.32</v>
      </c>
      <c r="N1238" s="12" t="n">
        <v>378.76</v>
      </c>
      <c r="O1238" t="inlineStr">
        <is>
          <t>Cash</t>
        </is>
      </c>
      <c r="P1238" t="inlineStr">
        <is>
          <t>Rohan Verma</t>
        </is>
      </c>
      <c r="Q1238" t="inlineStr">
        <is>
          <t>CUST-0542</t>
        </is>
      </c>
      <c r="R1238" t="n">
        <v>7</v>
      </c>
      <c r="S1238" t="inlineStr">
        <is>
          <t>No</t>
        </is>
      </c>
    </row>
    <row r="1239">
      <c r="A1239" t="inlineStr">
        <is>
          <t>ORD-2508-01238</t>
        </is>
      </c>
      <c r="B1239" s="11" t="n">
        <v>45875</v>
      </c>
      <c r="C1239" t="inlineStr">
        <is>
          <t>East</t>
        </is>
      </c>
      <c r="D1239" t="inlineStr">
        <is>
          <t>Kolkata</t>
        </is>
      </c>
      <c r="E1239" t="inlineStr">
        <is>
          <t>Small Business</t>
        </is>
      </c>
      <c r="F1239" t="inlineStr">
        <is>
          <t>Direct Sales</t>
        </is>
      </c>
      <c r="G1239" t="inlineStr">
        <is>
          <t>Office Supplies</t>
        </is>
      </c>
      <c r="H1239" t="inlineStr">
        <is>
          <t>Notebook Pack</t>
        </is>
      </c>
      <c r="I1239" t="n">
        <v>1</v>
      </c>
      <c r="J1239" s="12" t="n">
        <v>352.42</v>
      </c>
      <c r="K1239" s="13" t="n">
        <v>0.2</v>
      </c>
      <c r="L1239" s="12" t="n">
        <v>281.94</v>
      </c>
      <c r="M1239" s="12" t="n">
        <v>225.55</v>
      </c>
      <c r="N1239" s="12" t="n">
        <v>56.39</v>
      </c>
      <c r="O1239" t="inlineStr">
        <is>
          <t>Cash</t>
        </is>
      </c>
      <c r="P1239" t="inlineStr">
        <is>
          <t>Rohan Verma</t>
        </is>
      </c>
      <c r="Q1239" t="inlineStr">
        <is>
          <t>CUST-0065</t>
        </is>
      </c>
      <c r="R1239" t="n">
        <v>3</v>
      </c>
      <c r="S1239" t="inlineStr">
        <is>
          <t>No</t>
        </is>
      </c>
    </row>
    <row r="1240">
      <c r="A1240" t="inlineStr">
        <is>
          <t>ORD-2505-01239</t>
        </is>
      </c>
      <c r="B1240" s="11" t="n">
        <v>45790</v>
      </c>
      <c r="C1240" t="inlineStr">
        <is>
          <t>South</t>
        </is>
      </c>
      <c r="D1240" t="inlineStr">
        <is>
          <t>Kochi</t>
        </is>
      </c>
      <c r="E1240" t="inlineStr">
        <is>
          <t>Consumer</t>
        </is>
      </c>
      <c r="F1240" t="inlineStr">
        <is>
          <t>Retail Store</t>
        </is>
      </c>
      <c r="G1240" t="inlineStr">
        <is>
          <t>Accessories</t>
        </is>
      </c>
      <c r="H1240" t="inlineStr">
        <is>
          <t>Laptop Stand</t>
        </is>
      </c>
      <c r="I1240" t="n">
        <v>8</v>
      </c>
      <c r="J1240" s="12" t="n">
        <v>1953.48</v>
      </c>
      <c r="K1240" s="13" t="n">
        <v>0.1</v>
      </c>
      <c r="L1240" s="12" t="n">
        <v>14065.06</v>
      </c>
      <c r="M1240" s="12" t="n">
        <v>10939.49</v>
      </c>
      <c r="N1240" s="12" t="n">
        <v>3125.57</v>
      </c>
      <c r="O1240" t="inlineStr">
        <is>
          <t>Credit Card</t>
        </is>
      </c>
      <c r="P1240" t="inlineStr">
        <is>
          <t>Aarav Sharma</t>
        </is>
      </c>
      <c r="Q1240" t="inlineStr">
        <is>
          <t>CUST-0744</t>
        </is>
      </c>
      <c r="R1240" t="n">
        <v>4</v>
      </c>
      <c r="S1240" t="inlineStr">
        <is>
          <t>No</t>
        </is>
      </c>
    </row>
    <row r="1241">
      <c r="A1241" t="inlineStr">
        <is>
          <t>ORD-2402-01240</t>
        </is>
      </c>
      <c r="B1241" s="11" t="n">
        <v>45339</v>
      </c>
      <c r="C1241" t="inlineStr">
        <is>
          <t>Central</t>
        </is>
      </c>
      <c r="D1241" t="inlineStr">
        <is>
          <t>Raipur</t>
        </is>
      </c>
      <c r="E1241" t="inlineStr">
        <is>
          <t>Consumer</t>
        </is>
      </c>
      <c r="F1241" t="inlineStr">
        <is>
          <t>Online</t>
        </is>
      </c>
      <c r="G1241" t="inlineStr">
        <is>
          <t>Office Supplies</t>
        </is>
      </c>
      <c r="H1241" t="inlineStr">
        <is>
          <t>Paper Ream</t>
        </is>
      </c>
      <c r="I1241" t="n">
        <v>4</v>
      </c>
      <c r="J1241" s="12" t="n">
        <v>480.21</v>
      </c>
      <c r="K1241" s="13" t="n">
        <v>0.15</v>
      </c>
      <c r="L1241" s="12" t="n">
        <v>1632.71</v>
      </c>
      <c r="M1241" s="12" t="n">
        <v>1440.63</v>
      </c>
      <c r="N1241" s="12" t="n">
        <v>192.08</v>
      </c>
      <c r="O1241" t="inlineStr">
        <is>
          <t>Net Banking</t>
        </is>
      </c>
      <c r="P1241" t="inlineStr">
        <is>
          <t>Meera Joshi</t>
        </is>
      </c>
      <c r="Q1241" t="inlineStr">
        <is>
          <t>CUST-0893</t>
        </is>
      </c>
      <c r="R1241" t="n">
        <v>4</v>
      </c>
      <c r="S1241" t="inlineStr">
        <is>
          <t>No</t>
        </is>
      </c>
    </row>
    <row r="1242">
      <c r="A1242" t="inlineStr">
        <is>
          <t>ORD-2410-01241</t>
        </is>
      </c>
      <c r="B1242" s="11" t="n">
        <v>45591</v>
      </c>
      <c r="C1242" t="inlineStr">
        <is>
          <t>East</t>
        </is>
      </c>
      <c r="D1242" t="inlineStr">
        <is>
          <t>Guwahati</t>
        </is>
      </c>
      <c r="E1242" t="inlineStr">
        <is>
          <t>Small Business</t>
        </is>
      </c>
      <c r="F1242" t="inlineStr">
        <is>
          <t>Direct Sales</t>
        </is>
      </c>
      <c r="G1242" t="inlineStr">
        <is>
          <t>Accessories</t>
        </is>
      </c>
      <c r="H1242" t="inlineStr">
        <is>
          <t>Laptop Stand</t>
        </is>
      </c>
      <c r="I1242" t="n">
        <v>3</v>
      </c>
      <c r="J1242" s="12" t="n">
        <v>1853.19</v>
      </c>
      <c r="K1242" s="13" t="n">
        <v>0.15</v>
      </c>
      <c r="L1242" s="12" t="n">
        <v>4725.63</v>
      </c>
      <c r="M1242" s="12" t="n">
        <v>3891.7</v>
      </c>
      <c r="N1242" s="12" t="n">
        <v>833.9299999999999</v>
      </c>
      <c r="O1242" t="inlineStr">
        <is>
          <t>Cash</t>
        </is>
      </c>
      <c r="P1242" t="inlineStr">
        <is>
          <t>Anaya Rao</t>
        </is>
      </c>
      <c r="Q1242" t="inlineStr">
        <is>
          <t>CUST-0420</t>
        </is>
      </c>
      <c r="R1242" t="n">
        <v>3</v>
      </c>
      <c r="S1242" t="inlineStr">
        <is>
          <t>No</t>
        </is>
      </c>
    </row>
    <row r="1243">
      <c r="A1243" t="inlineStr">
        <is>
          <t>ORD-2407-01242</t>
        </is>
      </c>
      <c r="B1243" s="11" t="n">
        <v>45482</v>
      </c>
      <c r="C1243" t="inlineStr">
        <is>
          <t>West</t>
        </is>
      </c>
      <c r="D1243" t="inlineStr">
        <is>
          <t>Ahmedabad</t>
        </is>
      </c>
      <c r="E1243" t="inlineStr">
        <is>
          <t>Education</t>
        </is>
      </c>
      <c r="F1243" t="inlineStr">
        <is>
          <t>Partner</t>
        </is>
      </c>
      <c r="G1243" t="inlineStr">
        <is>
          <t>Office Supplies</t>
        </is>
      </c>
      <c r="H1243" t="inlineStr">
        <is>
          <t>File Folder</t>
        </is>
      </c>
      <c r="I1243" t="n">
        <v>1</v>
      </c>
      <c r="J1243" s="12" t="n">
        <v>120.27</v>
      </c>
      <c r="K1243" s="13" t="n">
        <v>0.1</v>
      </c>
      <c r="L1243" s="12" t="n">
        <v>108.24</v>
      </c>
      <c r="M1243" s="12" t="n">
        <v>69.76000000000001</v>
      </c>
      <c r="N1243" s="12" t="n">
        <v>38.48</v>
      </c>
      <c r="O1243" t="inlineStr">
        <is>
          <t>Debit Card</t>
        </is>
      </c>
      <c r="P1243" t="inlineStr">
        <is>
          <t>Rohan Verma</t>
        </is>
      </c>
      <c r="Q1243" t="inlineStr">
        <is>
          <t>CUST-0039</t>
        </is>
      </c>
      <c r="R1243" t="n">
        <v>3</v>
      </c>
      <c r="S1243" t="inlineStr">
        <is>
          <t>No</t>
        </is>
      </c>
    </row>
    <row r="1244">
      <c r="A1244" t="inlineStr">
        <is>
          <t>ORD-2410-01243</t>
        </is>
      </c>
      <c r="B1244" s="11" t="n">
        <v>45583</v>
      </c>
      <c r="C1244" t="inlineStr">
        <is>
          <t>North</t>
        </is>
      </c>
      <c r="D1244" t="inlineStr">
        <is>
          <t>Delhi</t>
        </is>
      </c>
      <c r="E1244" t="inlineStr">
        <is>
          <t>Corporate</t>
        </is>
      </c>
      <c r="F1244" t="inlineStr">
        <is>
          <t>Partner</t>
        </is>
      </c>
      <c r="G1244" t="inlineStr">
        <is>
          <t>Accessories</t>
        </is>
      </c>
      <c r="H1244" t="inlineStr">
        <is>
          <t>Mouse</t>
        </is>
      </c>
      <c r="I1244" t="n">
        <v>2</v>
      </c>
      <c r="J1244" s="12" t="n">
        <v>836</v>
      </c>
      <c r="K1244" s="13" t="n">
        <v>0.15</v>
      </c>
      <c r="L1244" s="12" t="n">
        <v>1421.2</v>
      </c>
      <c r="M1244" s="12" t="n">
        <v>1103.52</v>
      </c>
      <c r="N1244" s="12" t="n">
        <v>317.68</v>
      </c>
      <c r="O1244" t="inlineStr">
        <is>
          <t>Debit Card</t>
        </is>
      </c>
      <c r="P1244" t="inlineStr">
        <is>
          <t>Kabir Singh</t>
        </is>
      </c>
      <c r="Q1244" t="inlineStr">
        <is>
          <t>CUST-0643</t>
        </is>
      </c>
      <c r="R1244" t="n">
        <v>3</v>
      </c>
      <c r="S1244" t="inlineStr">
        <is>
          <t>No</t>
        </is>
      </c>
    </row>
    <row r="1245">
      <c r="A1245" t="inlineStr">
        <is>
          <t>ORD-2508-01244</t>
        </is>
      </c>
      <c r="B1245" s="11" t="n">
        <v>45889</v>
      </c>
      <c r="C1245" t="inlineStr">
        <is>
          <t>East</t>
        </is>
      </c>
      <c r="D1245" t="inlineStr">
        <is>
          <t>Guwahati</t>
        </is>
      </c>
      <c r="E1245" t="inlineStr">
        <is>
          <t>Corporate</t>
        </is>
      </c>
      <c r="F1245" t="inlineStr">
        <is>
          <t>Partner</t>
        </is>
      </c>
      <c r="G1245" t="inlineStr">
        <is>
          <t>Accessories</t>
        </is>
      </c>
      <c r="H1245" t="inlineStr">
        <is>
          <t>Laptop Stand</t>
        </is>
      </c>
      <c r="I1245" t="n">
        <v>2</v>
      </c>
      <c r="J1245" s="12" t="n">
        <v>1966.25</v>
      </c>
      <c r="K1245" s="13" t="n">
        <v>0.1</v>
      </c>
      <c r="L1245" s="12" t="n">
        <v>3539.25</v>
      </c>
      <c r="M1245" s="12" t="n">
        <v>2752.75</v>
      </c>
      <c r="N1245" s="12" t="n">
        <v>786.5</v>
      </c>
      <c r="O1245" t="inlineStr">
        <is>
          <t>UPI</t>
        </is>
      </c>
      <c r="P1245" t="inlineStr">
        <is>
          <t>Aarav Sharma</t>
        </is>
      </c>
      <c r="Q1245" t="inlineStr">
        <is>
          <t>CUST-0020</t>
        </is>
      </c>
      <c r="R1245" t="n">
        <v>5</v>
      </c>
      <c r="S1245" t="inlineStr">
        <is>
          <t>No</t>
        </is>
      </c>
    </row>
    <row r="1246">
      <c r="A1246" t="inlineStr">
        <is>
          <t>ORD-2502-01245</t>
        </is>
      </c>
      <c r="B1246" s="11" t="n">
        <v>45707</v>
      </c>
      <c r="C1246" t="inlineStr">
        <is>
          <t>North</t>
        </is>
      </c>
      <c r="D1246" t="inlineStr">
        <is>
          <t>Jaipur</t>
        </is>
      </c>
      <c r="E1246" t="inlineStr">
        <is>
          <t>Corporate</t>
        </is>
      </c>
      <c r="F1246" t="inlineStr">
        <is>
          <t>Direct Sales</t>
        </is>
      </c>
      <c r="G1246" t="inlineStr">
        <is>
          <t>Office Supplies</t>
        </is>
      </c>
      <c r="H1246" t="inlineStr">
        <is>
          <t>Notebook Pack</t>
        </is>
      </c>
      <c r="I1246" t="n">
        <v>1</v>
      </c>
      <c r="J1246" s="12" t="n">
        <v>407.97</v>
      </c>
      <c r="K1246" s="13" t="n">
        <v>0.15</v>
      </c>
      <c r="L1246" s="12" t="n">
        <v>346.77</v>
      </c>
      <c r="M1246" s="12" t="n">
        <v>261.1</v>
      </c>
      <c r="N1246" s="12" t="n">
        <v>85.67</v>
      </c>
      <c r="O1246" t="inlineStr">
        <is>
          <t>Cash</t>
        </is>
      </c>
      <c r="P1246" t="inlineStr">
        <is>
          <t>Meera Joshi</t>
        </is>
      </c>
      <c r="Q1246" t="inlineStr">
        <is>
          <t>CUST-0862</t>
        </is>
      </c>
      <c r="R1246" t="n">
        <v>3</v>
      </c>
      <c r="S1246" t="inlineStr">
        <is>
          <t>No</t>
        </is>
      </c>
    </row>
    <row r="1247">
      <c r="A1247" t="inlineStr">
        <is>
          <t>ORD-2407-01246</t>
        </is>
      </c>
      <c r="B1247" s="11" t="n">
        <v>45482</v>
      </c>
      <c r="C1247" t="inlineStr">
        <is>
          <t>West</t>
        </is>
      </c>
      <c r="D1247" t="inlineStr">
        <is>
          <t>Pune</t>
        </is>
      </c>
      <c r="E1247" t="inlineStr">
        <is>
          <t>Corporate</t>
        </is>
      </c>
      <c r="F1247" t="inlineStr">
        <is>
          <t>Partner</t>
        </is>
      </c>
      <c r="G1247" t="inlineStr">
        <is>
          <t>Furniture</t>
        </is>
      </c>
      <c r="H1247" t="inlineStr">
        <is>
          <t>Cabinet</t>
        </is>
      </c>
      <c r="I1247" t="n">
        <v>5</v>
      </c>
      <c r="J1247" s="12" t="n">
        <v>9683</v>
      </c>
      <c r="K1247" s="13" t="n">
        <v>0.05</v>
      </c>
      <c r="L1247" s="12" t="n">
        <v>45994.25</v>
      </c>
      <c r="M1247" s="12" t="n">
        <v>37763.7</v>
      </c>
      <c r="N1247" s="12" t="n">
        <v>8230.549999999999</v>
      </c>
      <c r="O1247" t="inlineStr">
        <is>
          <t>Debit Card</t>
        </is>
      </c>
      <c r="P1247" t="inlineStr">
        <is>
          <t>Ishaan Mehta</t>
        </is>
      </c>
      <c r="Q1247" t="inlineStr">
        <is>
          <t>CUST-0928</t>
        </is>
      </c>
      <c r="R1247" t="n">
        <v>4</v>
      </c>
      <c r="S1247" t="inlineStr">
        <is>
          <t>Yes</t>
        </is>
      </c>
    </row>
    <row r="1248">
      <c r="A1248" t="inlineStr">
        <is>
          <t>ORD-2408-01247</t>
        </is>
      </c>
      <c r="B1248" s="11" t="n">
        <v>45530</v>
      </c>
      <c r="C1248" t="inlineStr">
        <is>
          <t>Central</t>
        </is>
      </c>
      <c r="D1248" t="inlineStr">
        <is>
          <t>Bhopal</t>
        </is>
      </c>
      <c r="E1248" t="inlineStr">
        <is>
          <t>Small Business</t>
        </is>
      </c>
      <c r="F1248" t="inlineStr">
        <is>
          <t>Retail Store</t>
        </is>
      </c>
      <c r="G1248" t="inlineStr">
        <is>
          <t>Accessories</t>
        </is>
      </c>
      <c r="H1248" t="inlineStr">
        <is>
          <t>Mouse</t>
        </is>
      </c>
      <c r="I1248" t="n">
        <v>6</v>
      </c>
      <c r="J1248" s="12" t="n">
        <v>866.2</v>
      </c>
      <c r="K1248" s="13" t="n">
        <v>0.15</v>
      </c>
      <c r="L1248" s="12" t="n">
        <v>4417.62</v>
      </c>
      <c r="M1248" s="12" t="n">
        <v>3430.15</v>
      </c>
      <c r="N1248" s="12" t="n">
        <v>987.47</v>
      </c>
      <c r="O1248" t="inlineStr">
        <is>
          <t>Credit Card</t>
        </is>
      </c>
      <c r="P1248" t="inlineStr">
        <is>
          <t>Rohan Verma</t>
        </is>
      </c>
      <c r="Q1248" t="inlineStr">
        <is>
          <t>CUST-0247</t>
        </is>
      </c>
      <c r="R1248" t="n">
        <v>2</v>
      </c>
      <c r="S1248" t="inlineStr">
        <is>
          <t>No</t>
        </is>
      </c>
    </row>
    <row r="1249">
      <c r="A1249" t="inlineStr">
        <is>
          <t>ORD-2408-01248</t>
        </is>
      </c>
      <c r="B1249" s="11" t="n">
        <v>45510</v>
      </c>
      <c r="C1249" t="inlineStr">
        <is>
          <t>West</t>
        </is>
      </c>
      <c r="D1249" t="inlineStr">
        <is>
          <t>Surat</t>
        </is>
      </c>
      <c r="E1249" t="inlineStr">
        <is>
          <t>Small Business</t>
        </is>
      </c>
      <c r="F1249" t="inlineStr">
        <is>
          <t>Partner</t>
        </is>
      </c>
      <c r="G1249" t="inlineStr">
        <is>
          <t>Office Supplies</t>
        </is>
      </c>
      <c r="H1249" t="inlineStr">
        <is>
          <t>Notebook Pack</t>
        </is>
      </c>
      <c r="I1249" t="n">
        <v>10</v>
      </c>
      <c r="J1249" s="12" t="n">
        <v>389.97</v>
      </c>
      <c r="K1249" s="13" t="n">
        <v>0.05</v>
      </c>
      <c r="L1249" s="12" t="n">
        <v>3704.72</v>
      </c>
      <c r="M1249" s="12" t="n">
        <v>2495.81</v>
      </c>
      <c r="N1249" s="12" t="n">
        <v>1208.91</v>
      </c>
      <c r="O1249" t="inlineStr">
        <is>
          <t>Credit Card</t>
        </is>
      </c>
      <c r="P1249" t="inlineStr">
        <is>
          <t>Diya Patel</t>
        </is>
      </c>
      <c r="Q1249" t="inlineStr">
        <is>
          <t>CUST-0557</t>
        </is>
      </c>
      <c r="R1249" t="n">
        <v>1</v>
      </c>
      <c r="S1249" t="inlineStr">
        <is>
          <t>No</t>
        </is>
      </c>
    </row>
    <row r="1250">
      <c r="A1250" t="inlineStr">
        <is>
          <t>ORD-2408-01249</t>
        </is>
      </c>
      <c r="B1250" s="11" t="n">
        <v>45531</v>
      </c>
      <c r="C1250" t="inlineStr">
        <is>
          <t>Central</t>
        </is>
      </c>
      <c r="D1250" t="inlineStr">
        <is>
          <t>Indore</t>
        </is>
      </c>
      <c r="E1250" t="inlineStr">
        <is>
          <t>Consumer</t>
        </is>
      </c>
      <c r="F1250" t="inlineStr">
        <is>
          <t>Retail Store</t>
        </is>
      </c>
      <c r="G1250" t="inlineStr">
        <is>
          <t>Office Supplies</t>
        </is>
      </c>
      <c r="H1250" t="inlineStr">
        <is>
          <t>Marker Set</t>
        </is>
      </c>
      <c r="I1250" t="n">
        <v>10</v>
      </c>
      <c r="J1250" s="12" t="n">
        <v>251.36</v>
      </c>
      <c r="K1250" s="13" t="n">
        <v>0</v>
      </c>
      <c r="L1250" s="12" t="n">
        <v>2513.6</v>
      </c>
      <c r="M1250" s="12" t="n">
        <v>1633.84</v>
      </c>
      <c r="N1250" s="12" t="n">
        <v>879.76</v>
      </c>
      <c r="O1250" t="inlineStr">
        <is>
          <t>UPI</t>
        </is>
      </c>
      <c r="P1250" t="inlineStr">
        <is>
          <t>Tara Kapoor</t>
        </is>
      </c>
      <c r="Q1250" t="inlineStr">
        <is>
          <t>CUST-0505</t>
        </is>
      </c>
      <c r="R1250" t="n">
        <v>2</v>
      </c>
      <c r="S1250" t="inlineStr">
        <is>
          <t>No</t>
        </is>
      </c>
    </row>
    <row r="1251">
      <c r="A1251" t="inlineStr">
        <is>
          <t>ORD-2412-01250</t>
        </is>
      </c>
      <c r="B1251" s="11" t="n">
        <v>45631</v>
      </c>
      <c r="C1251" t="inlineStr">
        <is>
          <t>West</t>
        </is>
      </c>
      <c r="D1251" t="inlineStr">
        <is>
          <t>Pune</t>
        </is>
      </c>
      <c r="E1251" t="inlineStr">
        <is>
          <t>Small Business</t>
        </is>
      </c>
      <c r="F1251" t="inlineStr">
        <is>
          <t>Online</t>
        </is>
      </c>
      <c r="G1251" t="inlineStr">
        <is>
          <t>Technology</t>
        </is>
      </c>
      <c r="H1251" t="inlineStr">
        <is>
          <t>Headphones</t>
        </is>
      </c>
      <c r="I1251" t="n">
        <v>2</v>
      </c>
      <c r="J1251" s="12" t="n">
        <v>2751.11</v>
      </c>
      <c r="K1251" s="13" t="n">
        <v>0</v>
      </c>
      <c r="L1251" s="12" t="n">
        <v>5502.22</v>
      </c>
      <c r="M1251" s="12" t="n">
        <v>4071.64</v>
      </c>
      <c r="N1251" s="12" t="n">
        <v>1430.58</v>
      </c>
      <c r="O1251" t="inlineStr">
        <is>
          <t>Net Banking</t>
        </is>
      </c>
      <c r="P1251" t="inlineStr">
        <is>
          <t>Vivaan Gupta</t>
        </is>
      </c>
      <c r="Q1251" t="inlineStr">
        <is>
          <t>CUST-0364</t>
        </is>
      </c>
      <c r="R1251" t="n">
        <v>6</v>
      </c>
      <c r="S1251" t="inlineStr">
        <is>
          <t>Yes</t>
        </is>
      </c>
    </row>
    <row r="1252">
      <c r="A1252" t="inlineStr">
        <is>
          <t>ORD-2504-01251</t>
        </is>
      </c>
      <c r="B1252" s="11" t="n">
        <v>45749</v>
      </c>
      <c r="C1252" t="inlineStr">
        <is>
          <t>East</t>
        </is>
      </c>
      <c r="D1252" t="inlineStr">
        <is>
          <t>Kolkata</t>
        </is>
      </c>
      <c r="E1252" t="inlineStr">
        <is>
          <t>Consumer</t>
        </is>
      </c>
      <c r="F1252" t="inlineStr">
        <is>
          <t>Online</t>
        </is>
      </c>
      <c r="G1252" t="inlineStr">
        <is>
          <t>Accessories</t>
        </is>
      </c>
      <c r="H1252" t="inlineStr">
        <is>
          <t>USB Hub</t>
        </is>
      </c>
      <c r="I1252" t="n">
        <v>1</v>
      </c>
      <c r="J1252" s="12" t="n">
        <v>1226.69</v>
      </c>
      <c r="K1252" s="13" t="n">
        <v>0.15</v>
      </c>
      <c r="L1252" s="12" t="n">
        <v>1042.69</v>
      </c>
      <c r="M1252" s="12" t="n">
        <v>834.15</v>
      </c>
      <c r="N1252" s="12" t="n">
        <v>208.54</v>
      </c>
      <c r="O1252" t="inlineStr">
        <is>
          <t>Debit Card</t>
        </is>
      </c>
      <c r="P1252" t="inlineStr">
        <is>
          <t>Vivaan Gupta</t>
        </is>
      </c>
      <c r="Q1252" t="inlineStr">
        <is>
          <t>CUST-0499</t>
        </is>
      </c>
      <c r="R1252" t="n">
        <v>1</v>
      </c>
      <c r="S1252" t="inlineStr">
        <is>
          <t>No</t>
        </is>
      </c>
    </row>
    <row r="1253">
      <c r="A1253" t="inlineStr">
        <is>
          <t>ORD-2411-01252</t>
        </is>
      </c>
      <c r="B1253" s="11" t="n">
        <v>45598</v>
      </c>
      <c r="C1253" t="inlineStr">
        <is>
          <t>South</t>
        </is>
      </c>
      <c r="D1253" t="inlineStr">
        <is>
          <t>Kochi</t>
        </is>
      </c>
      <c r="E1253" t="inlineStr">
        <is>
          <t>Small Business</t>
        </is>
      </c>
      <c r="F1253" t="inlineStr">
        <is>
          <t>Online</t>
        </is>
      </c>
      <c r="G1253" t="inlineStr">
        <is>
          <t>Office Supplies</t>
        </is>
      </c>
      <c r="H1253" t="inlineStr">
        <is>
          <t>Notebook Pack</t>
        </is>
      </c>
      <c r="I1253" t="n">
        <v>1</v>
      </c>
      <c r="J1253" s="12" t="n">
        <v>396.3</v>
      </c>
      <c r="K1253" s="13" t="n">
        <v>0.2</v>
      </c>
      <c r="L1253" s="12" t="n">
        <v>317.04</v>
      </c>
      <c r="M1253" s="12" t="n">
        <v>253.63</v>
      </c>
      <c r="N1253" s="12" t="n">
        <v>63.41</v>
      </c>
      <c r="O1253" t="inlineStr">
        <is>
          <t>Cash</t>
        </is>
      </c>
      <c r="P1253" t="inlineStr">
        <is>
          <t>Sara Khan</t>
        </is>
      </c>
      <c r="Q1253" t="inlineStr">
        <is>
          <t>CUST-0497</t>
        </is>
      </c>
      <c r="R1253" t="n">
        <v>10</v>
      </c>
      <c r="S1253" t="inlineStr">
        <is>
          <t>No</t>
        </is>
      </c>
    </row>
    <row r="1254">
      <c r="A1254" t="inlineStr">
        <is>
          <t>ORD-2507-01253</t>
        </is>
      </c>
      <c r="B1254" s="11" t="n">
        <v>45851</v>
      </c>
      <c r="C1254" t="inlineStr">
        <is>
          <t>East</t>
        </is>
      </c>
      <c r="D1254" t="inlineStr">
        <is>
          <t>Patna</t>
        </is>
      </c>
      <c r="E1254" t="inlineStr">
        <is>
          <t>Corporate</t>
        </is>
      </c>
      <c r="F1254" t="inlineStr">
        <is>
          <t>Direct Sales</t>
        </is>
      </c>
      <c r="G1254" t="inlineStr">
        <is>
          <t>Furniture</t>
        </is>
      </c>
      <c r="H1254" t="inlineStr">
        <is>
          <t>Cabinet</t>
        </is>
      </c>
      <c r="I1254" t="n">
        <v>1</v>
      </c>
      <c r="J1254" s="12" t="n">
        <v>9401.190000000001</v>
      </c>
      <c r="K1254" s="13" t="n">
        <v>0.1</v>
      </c>
      <c r="L1254" s="12" t="n">
        <v>8461.07</v>
      </c>
      <c r="M1254" s="12" t="n">
        <v>7332.93</v>
      </c>
      <c r="N1254" s="12" t="n">
        <v>1128.14</v>
      </c>
      <c r="O1254" t="inlineStr">
        <is>
          <t>UPI</t>
        </is>
      </c>
      <c r="P1254" t="inlineStr">
        <is>
          <t>Diya Patel</t>
        </is>
      </c>
      <c r="Q1254" t="inlineStr">
        <is>
          <t>CUST-0371</t>
        </is>
      </c>
      <c r="R1254" t="n">
        <v>3</v>
      </c>
      <c r="S1254" t="inlineStr">
        <is>
          <t>No</t>
        </is>
      </c>
    </row>
    <row r="1255">
      <c r="A1255" t="inlineStr">
        <is>
          <t>ORD-2410-01254</t>
        </is>
      </c>
      <c r="B1255" s="11" t="n">
        <v>45594</v>
      </c>
      <c r="C1255" t="inlineStr">
        <is>
          <t>North</t>
        </is>
      </c>
      <c r="D1255" t="inlineStr">
        <is>
          <t>Delhi</t>
        </is>
      </c>
      <c r="E1255" t="inlineStr">
        <is>
          <t>Education</t>
        </is>
      </c>
      <c r="F1255" t="inlineStr">
        <is>
          <t>Partner</t>
        </is>
      </c>
      <c r="G1255" t="inlineStr">
        <is>
          <t>Office Supplies</t>
        </is>
      </c>
      <c r="H1255" t="inlineStr">
        <is>
          <t>Pen Box</t>
        </is>
      </c>
      <c r="I1255" t="n">
        <v>8</v>
      </c>
      <c r="J1255" s="12" t="n">
        <v>211.39</v>
      </c>
      <c r="K1255" s="13" t="n">
        <v>0.2</v>
      </c>
      <c r="L1255" s="12" t="n">
        <v>1352.9</v>
      </c>
      <c r="M1255" s="12" t="n">
        <v>1031.58</v>
      </c>
      <c r="N1255" s="12" t="n">
        <v>321.32</v>
      </c>
      <c r="O1255" t="inlineStr">
        <is>
          <t>Net Banking</t>
        </is>
      </c>
      <c r="P1255" t="inlineStr">
        <is>
          <t>Meera Joshi</t>
        </is>
      </c>
      <c r="Q1255" t="inlineStr">
        <is>
          <t>CUST-0004</t>
        </is>
      </c>
      <c r="R1255" t="n">
        <v>4</v>
      </c>
      <c r="S1255" t="inlineStr">
        <is>
          <t>No</t>
        </is>
      </c>
    </row>
    <row r="1256">
      <c r="A1256" t="inlineStr">
        <is>
          <t>ORD-2410-01255</t>
        </is>
      </c>
      <c r="B1256" s="11" t="n">
        <v>45591</v>
      </c>
      <c r="C1256" t="inlineStr">
        <is>
          <t>South</t>
        </is>
      </c>
      <c r="D1256" t="inlineStr">
        <is>
          <t>Bengaluru</t>
        </is>
      </c>
      <c r="E1256" t="inlineStr">
        <is>
          <t>Consumer</t>
        </is>
      </c>
      <c r="F1256" t="inlineStr">
        <is>
          <t>Partner</t>
        </is>
      </c>
      <c r="G1256" t="inlineStr">
        <is>
          <t>Accessories</t>
        </is>
      </c>
      <c r="H1256" t="inlineStr">
        <is>
          <t>Mouse</t>
        </is>
      </c>
      <c r="I1256" t="n">
        <v>1</v>
      </c>
      <c r="J1256" s="12" t="n">
        <v>882.3200000000001</v>
      </c>
      <c r="K1256" s="13" t="n">
        <v>0.05</v>
      </c>
      <c r="L1256" s="12" t="n">
        <v>838.2</v>
      </c>
      <c r="M1256" s="12" t="n">
        <v>582.33</v>
      </c>
      <c r="N1256" s="12" t="n">
        <v>255.87</v>
      </c>
      <c r="O1256" t="inlineStr">
        <is>
          <t>Credit Card</t>
        </is>
      </c>
      <c r="P1256" t="inlineStr">
        <is>
          <t>Rohan Verma</t>
        </is>
      </c>
      <c r="Q1256" t="inlineStr">
        <is>
          <t>CUST-0688</t>
        </is>
      </c>
      <c r="R1256" t="n">
        <v>4</v>
      </c>
      <c r="S1256" t="inlineStr">
        <is>
          <t>No</t>
        </is>
      </c>
    </row>
    <row r="1257">
      <c r="A1257" t="inlineStr">
        <is>
          <t>ORD-2406-01256</t>
        </is>
      </c>
      <c r="B1257" s="11" t="n">
        <v>45448</v>
      </c>
      <c r="C1257" t="inlineStr">
        <is>
          <t>South</t>
        </is>
      </c>
      <c r="D1257" t="inlineStr">
        <is>
          <t>Kochi</t>
        </is>
      </c>
      <c r="E1257" t="inlineStr">
        <is>
          <t>Small Business</t>
        </is>
      </c>
      <c r="F1257" t="inlineStr">
        <is>
          <t>Partner</t>
        </is>
      </c>
      <c r="G1257" t="inlineStr">
        <is>
          <t>Accessories</t>
        </is>
      </c>
      <c r="H1257" t="inlineStr">
        <is>
          <t>Mouse</t>
        </is>
      </c>
      <c r="I1257" t="n">
        <v>4</v>
      </c>
      <c r="J1257" s="12" t="n">
        <v>853.35</v>
      </c>
      <c r="K1257" s="13" t="n">
        <v>0.05</v>
      </c>
      <c r="L1257" s="12" t="n">
        <v>3242.73</v>
      </c>
      <c r="M1257" s="12" t="n">
        <v>2252.84</v>
      </c>
      <c r="N1257" s="12" t="n">
        <v>989.89</v>
      </c>
      <c r="O1257" t="inlineStr">
        <is>
          <t>Credit Card</t>
        </is>
      </c>
      <c r="P1257" t="inlineStr">
        <is>
          <t>Diya Patel</t>
        </is>
      </c>
      <c r="Q1257" t="inlineStr">
        <is>
          <t>CUST-0184</t>
        </is>
      </c>
      <c r="R1257" t="n">
        <v>1</v>
      </c>
      <c r="S1257" t="inlineStr">
        <is>
          <t>Yes</t>
        </is>
      </c>
    </row>
    <row r="1258">
      <c r="A1258" t="inlineStr">
        <is>
          <t>ORD-2401-01257</t>
        </is>
      </c>
      <c r="B1258" s="11" t="n">
        <v>45320</v>
      </c>
      <c r="C1258" t="inlineStr">
        <is>
          <t>East</t>
        </is>
      </c>
      <c r="D1258" t="inlineStr">
        <is>
          <t>Patna</t>
        </is>
      </c>
      <c r="E1258" t="inlineStr">
        <is>
          <t>Corporate</t>
        </is>
      </c>
      <c r="F1258" t="inlineStr">
        <is>
          <t>Online</t>
        </is>
      </c>
      <c r="G1258" t="inlineStr">
        <is>
          <t>Office Supplies</t>
        </is>
      </c>
      <c r="H1258" t="inlineStr">
        <is>
          <t>Paper Ream</t>
        </is>
      </c>
      <c r="I1258" t="n">
        <v>5</v>
      </c>
      <c r="J1258" s="12" t="n">
        <v>424.39</v>
      </c>
      <c r="K1258" s="13" t="n">
        <v>0.1</v>
      </c>
      <c r="L1258" s="12" t="n">
        <v>1909.75</v>
      </c>
      <c r="M1258" s="12" t="n">
        <v>1591.46</v>
      </c>
      <c r="N1258" s="12" t="n">
        <v>318.29</v>
      </c>
      <c r="O1258" t="inlineStr">
        <is>
          <t>Credit Card</t>
        </is>
      </c>
      <c r="P1258" t="inlineStr">
        <is>
          <t>Ishaan Mehta</t>
        </is>
      </c>
      <c r="Q1258" t="inlineStr">
        <is>
          <t>CUST-0599</t>
        </is>
      </c>
      <c r="R1258" t="n">
        <v>6</v>
      </c>
      <c r="S1258" t="inlineStr">
        <is>
          <t>No</t>
        </is>
      </c>
    </row>
    <row r="1259">
      <c r="A1259" t="inlineStr">
        <is>
          <t>ORD-2405-01258</t>
        </is>
      </c>
      <c r="B1259" s="11" t="n">
        <v>45431</v>
      </c>
      <c r="C1259" t="inlineStr">
        <is>
          <t>North</t>
        </is>
      </c>
      <c r="D1259" t="inlineStr">
        <is>
          <t>Delhi</t>
        </is>
      </c>
      <c r="E1259" t="inlineStr">
        <is>
          <t>Corporate</t>
        </is>
      </c>
      <c r="F1259" t="inlineStr">
        <is>
          <t>Online</t>
        </is>
      </c>
      <c r="G1259" t="inlineStr">
        <is>
          <t>Accessories</t>
        </is>
      </c>
      <c r="H1259" t="inlineStr">
        <is>
          <t>Webcam</t>
        </is>
      </c>
      <c r="I1259" t="n">
        <v>4</v>
      </c>
      <c r="J1259" s="12" t="n">
        <v>3151.65</v>
      </c>
      <c r="K1259" s="13" t="n">
        <v>0</v>
      </c>
      <c r="L1259" s="12" t="n">
        <v>12606.6</v>
      </c>
      <c r="M1259" s="12" t="n">
        <v>9581.02</v>
      </c>
      <c r="N1259" s="12" t="n">
        <v>3025.58</v>
      </c>
      <c r="O1259" t="inlineStr">
        <is>
          <t>Credit Card</t>
        </is>
      </c>
      <c r="P1259" t="inlineStr">
        <is>
          <t>Anaya Rao</t>
        </is>
      </c>
      <c r="Q1259" t="inlineStr">
        <is>
          <t>CUST-0475</t>
        </is>
      </c>
      <c r="R1259" t="n">
        <v>2</v>
      </c>
      <c r="S1259" t="inlineStr">
        <is>
          <t>No</t>
        </is>
      </c>
    </row>
    <row r="1260">
      <c r="A1260" t="inlineStr">
        <is>
          <t>ORD-2408-01259</t>
        </is>
      </c>
      <c r="B1260" s="11" t="n">
        <v>45510</v>
      </c>
      <c r="C1260" t="inlineStr">
        <is>
          <t>South</t>
        </is>
      </c>
      <c r="D1260" t="inlineStr">
        <is>
          <t>Chennai</t>
        </is>
      </c>
      <c r="E1260" t="inlineStr">
        <is>
          <t>Consumer</t>
        </is>
      </c>
      <c r="F1260" t="inlineStr">
        <is>
          <t>Retail Store</t>
        </is>
      </c>
      <c r="G1260" t="inlineStr">
        <is>
          <t>Office Supplies</t>
        </is>
      </c>
      <c r="H1260" t="inlineStr">
        <is>
          <t>Stapler</t>
        </is>
      </c>
      <c r="I1260" t="n">
        <v>2</v>
      </c>
      <c r="J1260" s="12" t="n">
        <v>288.46</v>
      </c>
      <c r="K1260" s="13" t="n">
        <v>0.15</v>
      </c>
      <c r="L1260" s="12" t="n">
        <v>490.38</v>
      </c>
      <c r="M1260" s="12" t="n">
        <v>386.54</v>
      </c>
      <c r="N1260" s="12" t="n">
        <v>103.84</v>
      </c>
      <c r="O1260" t="inlineStr">
        <is>
          <t>Net Banking</t>
        </is>
      </c>
      <c r="P1260" t="inlineStr">
        <is>
          <t>Diya Patel</t>
        </is>
      </c>
      <c r="Q1260" t="inlineStr">
        <is>
          <t>CUST-0247</t>
        </is>
      </c>
      <c r="R1260" t="n">
        <v>1</v>
      </c>
      <c r="S1260" t="inlineStr">
        <is>
          <t>No</t>
        </is>
      </c>
    </row>
    <row r="1261">
      <c r="A1261" t="inlineStr">
        <is>
          <t>ORD-2505-01260</t>
        </is>
      </c>
      <c r="B1261" s="11" t="n">
        <v>45802</v>
      </c>
      <c r="C1261" t="inlineStr">
        <is>
          <t>West</t>
        </is>
      </c>
      <c r="D1261" t="inlineStr">
        <is>
          <t>Mumbai</t>
        </is>
      </c>
      <c r="E1261" t="inlineStr">
        <is>
          <t>Corporate</t>
        </is>
      </c>
      <c r="F1261" t="inlineStr">
        <is>
          <t>Retail Store</t>
        </is>
      </c>
      <c r="G1261" t="inlineStr">
        <is>
          <t>Office Supplies</t>
        </is>
      </c>
      <c r="H1261" t="inlineStr">
        <is>
          <t>Marker Set</t>
        </is>
      </c>
      <c r="I1261" t="n">
        <v>3</v>
      </c>
      <c r="J1261" s="12" t="n">
        <v>269.94</v>
      </c>
      <c r="K1261" s="13" t="n">
        <v>0.1</v>
      </c>
      <c r="L1261" s="12" t="n">
        <v>728.84</v>
      </c>
      <c r="M1261" s="12" t="n">
        <v>526.38</v>
      </c>
      <c r="N1261" s="12" t="n">
        <v>202.46</v>
      </c>
      <c r="O1261" t="inlineStr">
        <is>
          <t>Debit Card</t>
        </is>
      </c>
      <c r="P1261" t="inlineStr">
        <is>
          <t>Kabir Singh</t>
        </is>
      </c>
      <c r="Q1261" t="inlineStr">
        <is>
          <t>CUST-0776</t>
        </is>
      </c>
      <c r="R1261" t="n">
        <v>4</v>
      </c>
      <c r="S1261" t="inlineStr">
        <is>
          <t>No</t>
        </is>
      </c>
    </row>
    <row r="1262">
      <c r="A1262" t="inlineStr">
        <is>
          <t>ORD-2505-01261</t>
        </is>
      </c>
      <c r="B1262" s="11" t="n">
        <v>45808</v>
      </c>
      <c r="C1262" t="inlineStr">
        <is>
          <t>West</t>
        </is>
      </c>
      <c r="D1262" t="inlineStr">
        <is>
          <t>Mumbai</t>
        </is>
      </c>
      <c r="E1262" t="inlineStr">
        <is>
          <t>Consumer</t>
        </is>
      </c>
      <c r="F1262" t="inlineStr">
        <is>
          <t>Retail Store</t>
        </is>
      </c>
      <c r="G1262" t="inlineStr">
        <is>
          <t>Office Supplies</t>
        </is>
      </c>
      <c r="H1262" t="inlineStr">
        <is>
          <t>Pen Box</t>
        </is>
      </c>
      <c r="I1262" t="n">
        <v>3</v>
      </c>
      <c r="J1262" s="12" t="n">
        <v>224.15</v>
      </c>
      <c r="K1262" s="13" t="n">
        <v>0</v>
      </c>
      <c r="L1262" s="12" t="n">
        <v>672.45</v>
      </c>
      <c r="M1262" s="12" t="n">
        <v>410.19</v>
      </c>
      <c r="N1262" s="12" t="n">
        <v>262.26</v>
      </c>
      <c r="O1262" t="inlineStr">
        <is>
          <t>Credit Card</t>
        </is>
      </c>
      <c r="P1262" t="inlineStr">
        <is>
          <t>Tara Kapoor</t>
        </is>
      </c>
      <c r="Q1262" t="inlineStr">
        <is>
          <t>CUST-0119</t>
        </is>
      </c>
      <c r="R1262" t="n">
        <v>2</v>
      </c>
      <c r="S1262" t="inlineStr">
        <is>
          <t>No</t>
        </is>
      </c>
    </row>
    <row r="1263">
      <c r="A1263" t="inlineStr">
        <is>
          <t>ORD-2503-01262</t>
        </is>
      </c>
      <c r="B1263" s="11" t="n">
        <v>45740</v>
      </c>
      <c r="C1263" t="inlineStr">
        <is>
          <t>North</t>
        </is>
      </c>
      <c r="D1263" t="inlineStr">
        <is>
          <t>Chandigarh</t>
        </is>
      </c>
      <c r="E1263" t="inlineStr">
        <is>
          <t>Small Business</t>
        </is>
      </c>
      <c r="F1263" t="inlineStr">
        <is>
          <t>Direct Sales</t>
        </is>
      </c>
      <c r="G1263" t="inlineStr">
        <is>
          <t>Accessories</t>
        </is>
      </c>
      <c r="H1263" t="inlineStr">
        <is>
          <t>Webcam</t>
        </is>
      </c>
      <c r="I1263" t="n">
        <v>1</v>
      </c>
      <c r="J1263" s="12" t="n">
        <v>3385.72</v>
      </c>
      <c r="K1263" s="13" t="n">
        <v>0.15</v>
      </c>
      <c r="L1263" s="12" t="n">
        <v>2877.86</v>
      </c>
      <c r="M1263" s="12" t="n">
        <v>2573.15</v>
      </c>
      <c r="N1263" s="12" t="n">
        <v>304.71</v>
      </c>
      <c r="O1263" t="inlineStr">
        <is>
          <t>Net Banking</t>
        </is>
      </c>
      <c r="P1263" t="inlineStr">
        <is>
          <t>Anaya Rao</t>
        </is>
      </c>
      <c r="Q1263" t="inlineStr">
        <is>
          <t>CUST-0278</t>
        </is>
      </c>
      <c r="R1263" t="n">
        <v>4</v>
      </c>
      <c r="S1263" t="inlineStr">
        <is>
          <t>No</t>
        </is>
      </c>
    </row>
    <row r="1264">
      <c r="A1264" t="inlineStr">
        <is>
          <t>ORD-2512-01263</t>
        </is>
      </c>
      <c r="B1264" s="11" t="n">
        <v>46009</v>
      </c>
      <c r="C1264" t="inlineStr">
        <is>
          <t>North</t>
        </is>
      </c>
      <c r="D1264" t="inlineStr">
        <is>
          <t>Jaipur</t>
        </is>
      </c>
      <c r="E1264" t="inlineStr">
        <is>
          <t>Education</t>
        </is>
      </c>
      <c r="F1264" t="inlineStr">
        <is>
          <t>Online</t>
        </is>
      </c>
      <c r="G1264" t="inlineStr">
        <is>
          <t>Furniture</t>
        </is>
      </c>
      <c r="H1264" t="inlineStr">
        <is>
          <t>Cabinet</t>
        </is>
      </c>
      <c r="I1264" t="n">
        <v>6</v>
      </c>
      <c r="J1264" s="12" t="n">
        <v>9217.15</v>
      </c>
      <c r="K1264" s="13" t="n">
        <v>0.05</v>
      </c>
      <c r="L1264" s="12" t="n">
        <v>52537.75</v>
      </c>
      <c r="M1264" s="12" t="n">
        <v>43136.26</v>
      </c>
      <c r="N1264" s="12" t="n">
        <v>9401.49</v>
      </c>
      <c r="O1264" t="inlineStr">
        <is>
          <t>UPI</t>
        </is>
      </c>
      <c r="P1264" t="inlineStr">
        <is>
          <t>Sara Khan</t>
        </is>
      </c>
      <c r="Q1264" t="inlineStr">
        <is>
          <t>CUST-0605</t>
        </is>
      </c>
      <c r="R1264" t="n">
        <v>3</v>
      </c>
      <c r="S1264" t="inlineStr">
        <is>
          <t>No</t>
        </is>
      </c>
    </row>
    <row r="1265">
      <c r="A1265" t="inlineStr">
        <is>
          <t>ORD-2509-01264</t>
        </is>
      </c>
      <c r="B1265" s="11" t="n">
        <v>45910</v>
      </c>
      <c r="C1265" t="inlineStr">
        <is>
          <t>East</t>
        </is>
      </c>
      <c r="D1265" t="inlineStr">
        <is>
          <t>Patna</t>
        </is>
      </c>
      <c r="E1265" t="inlineStr">
        <is>
          <t>Education</t>
        </is>
      </c>
      <c r="F1265" t="inlineStr">
        <is>
          <t>Direct Sales</t>
        </is>
      </c>
      <c r="G1265" t="inlineStr">
        <is>
          <t>Furniture</t>
        </is>
      </c>
      <c r="H1265" t="inlineStr">
        <is>
          <t>Cabinet</t>
        </is>
      </c>
      <c r="I1265" t="n">
        <v>6</v>
      </c>
      <c r="J1265" s="12" t="n">
        <v>8426.77</v>
      </c>
      <c r="K1265" s="13" t="n">
        <v>0.05</v>
      </c>
      <c r="L1265" s="12" t="n">
        <v>48032.59</v>
      </c>
      <c r="M1265" s="12" t="n">
        <v>39437.28</v>
      </c>
      <c r="N1265" s="12" t="n">
        <v>8595.309999999999</v>
      </c>
      <c r="O1265" t="inlineStr">
        <is>
          <t>Credit Card</t>
        </is>
      </c>
      <c r="P1265" t="inlineStr">
        <is>
          <t>Vivaan Gupta</t>
        </is>
      </c>
      <c r="Q1265" t="inlineStr">
        <is>
          <t>CUST-0717</t>
        </is>
      </c>
      <c r="R1265" t="n">
        <v>4</v>
      </c>
      <c r="S1265" t="inlineStr">
        <is>
          <t>No</t>
        </is>
      </c>
    </row>
    <row r="1266">
      <c r="A1266" t="inlineStr">
        <is>
          <t>ORD-2512-01265</t>
        </is>
      </c>
      <c r="B1266" s="11" t="n">
        <v>46000</v>
      </c>
      <c r="C1266" t="inlineStr">
        <is>
          <t>West</t>
        </is>
      </c>
      <c r="D1266" t="inlineStr">
        <is>
          <t>Pune</t>
        </is>
      </c>
      <c r="E1266" t="inlineStr">
        <is>
          <t>Consumer</t>
        </is>
      </c>
      <c r="F1266" t="inlineStr">
        <is>
          <t>Retail Store</t>
        </is>
      </c>
      <c r="G1266" t="inlineStr">
        <is>
          <t>Accessories</t>
        </is>
      </c>
      <c r="H1266" t="inlineStr">
        <is>
          <t>USB Hub</t>
        </is>
      </c>
      <c r="I1266" t="n">
        <v>2</v>
      </c>
      <c r="J1266" s="12" t="n">
        <v>1242.03</v>
      </c>
      <c r="K1266" s="13" t="n">
        <v>0.15</v>
      </c>
      <c r="L1266" s="12" t="n">
        <v>2111.45</v>
      </c>
      <c r="M1266" s="12" t="n">
        <v>1689.16</v>
      </c>
      <c r="N1266" s="12" t="n">
        <v>422.29</v>
      </c>
      <c r="O1266" t="inlineStr">
        <is>
          <t>UPI</t>
        </is>
      </c>
      <c r="P1266" t="inlineStr">
        <is>
          <t>Anaya Rao</t>
        </is>
      </c>
      <c r="Q1266" t="inlineStr">
        <is>
          <t>CUST-0802</t>
        </is>
      </c>
      <c r="R1266" t="n">
        <v>4</v>
      </c>
      <c r="S1266" t="inlineStr">
        <is>
          <t>No</t>
        </is>
      </c>
    </row>
    <row r="1267">
      <c r="A1267" t="inlineStr">
        <is>
          <t>ORD-2503-01266</t>
        </is>
      </c>
      <c r="B1267" s="11" t="n">
        <v>45736</v>
      </c>
      <c r="C1267" t="inlineStr">
        <is>
          <t>West</t>
        </is>
      </c>
      <c r="D1267" t="inlineStr">
        <is>
          <t>Surat</t>
        </is>
      </c>
      <c r="E1267" t="inlineStr">
        <is>
          <t>Education</t>
        </is>
      </c>
      <c r="F1267" t="inlineStr">
        <is>
          <t>Retail Store</t>
        </is>
      </c>
      <c r="G1267" t="inlineStr">
        <is>
          <t>Furniture</t>
        </is>
      </c>
      <c r="H1267" t="inlineStr">
        <is>
          <t>Desk</t>
        </is>
      </c>
      <c r="I1267" t="n">
        <v>5</v>
      </c>
      <c r="J1267" s="12" t="n">
        <v>13500.76</v>
      </c>
      <c r="K1267" s="13" t="n">
        <v>0</v>
      </c>
      <c r="L1267" s="12" t="n">
        <v>67503.8</v>
      </c>
      <c r="M1267" s="12" t="n">
        <v>50627.85</v>
      </c>
      <c r="N1267" s="12" t="n">
        <v>16875.95</v>
      </c>
      <c r="O1267" t="inlineStr">
        <is>
          <t>UPI</t>
        </is>
      </c>
      <c r="P1267" t="inlineStr">
        <is>
          <t>Anaya Rao</t>
        </is>
      </c>
      <c r="Q1267" t="inlineStr">
        <is>
          <t>CUST-0512</t>
        </is>
      </c>
      <c r="R1267" t="n">
        <v>6</v>
      </c>
      <c r="S1267" t="inlineStr">
        <is>
          <t>No</t>
        </is>
      </c>
    </row>
    <row r="1268">
      <c r="A1268" t="inlineStr">
        <is>
          <t>ORD-2401-01267</t>
        </is>
      </c>
      <c r="B1268" s="11" t="n">
        <v>45303</v>
      </c>
      <c r="C1268" t="inlineStr">
        <is>
          <t>Central</t>
        </is>
      </c>
      <c r="D1268" t="inlineStr">
        <is>
          <t>Raipur</t>
        </is>
      </c>
      <c r="E1268" t="inlineStr">
        <is>
          <t>Consumer</t>
        </is>
      </c>
      <c r="F1268" t="inlineStr">
        <is>
          <t>Partner</t>
        </is>
      </c>
      <c r="G1268" t="inlineStr">
        <is>
          <t>Office Supplies</t>
        </is>
      </c>
      <c r="H1268" t="inlineStr">
        <is>
          <t>File Folder</t>
        </is>
      </c>
      <c r="I1268" t="n">
        <v>4</v>
      </c>
      <c r="J1268" s="12" t="n">
        <v>116.23</v>
      </c>
      <c r="K1268" s="13" t="n">
        <v>0.2</v>
      </c>
      <c r="L1268" s="12" t="n">
        <v>371.94</v>
      </c>
      <c r="M1268" s="12" t="n">
        <v>269.65</v>
      </c>
      <c r="N1268" s="12" t="n">
        <v>102.29</v>
      </c>
      <c r="O1268" t="inlineStr">
        <is>
          <t>Debit Card</t>
        </is>
      </c>
      <c r="P1268" t="inlineStr">
        <is>
          <t>Diya Patel</t>
        </is>
      </c>
      <c r="Q1268" t="inlineStr">
        <is>
          <t>CUST-0449</t>
        </is>
      </c>
      <c r="R1268" t="n">
        <v>4</v>
      </c>
      <c r="S1268" t="inlineStr">
        <is>
          <t>No</t>
        </is>
      </c>
    </row>
    <row r="1269">
      <c r="A1269" t="inlineStr">
        <is>
          <t>ORD-2504-01268</t>
        </is>
      </c>
      <c r="B1269" s="11" t="n">
        <v>45775</v>
      </c>
      <c r="C1269" t="inlineStr">
        <is>
          <t>West</t>
        </is>
      </c>
      <c r="D1269" t="inlineStr">
        <is>
          <t>Pune</t>
        </is>
      </c>
      <c r="E1269" t="inlineStr">
        <is>
          <t>Consumer</t>
        </is>
      </c>
      <c r="F1269" t="inlineStr">
        <is>
          <t>Online</t>
        </is>
      </c>
      <c r="G1269" t="inlineStr">
        <is>
          <t>Office Supplies</t>
        </is>
      </c>
      <c r="H1269" t="inlineStr">
        <is>
          <t>File Folder</t>
        </is>
      </c>
      <c r="I1269" t="n">
        <v>2</v>
      </c>
      <c r="J1269" s="12" t="n">
        <v>99.34999999999999</v>
      </c>
      <c r="K1269" s="13" t="n">
        <v>0.1</v>
      </c>
      <c r="L1269" s="12" t="n">
        <v>178.83</v>
      </c>
      <c r="M1269" s="12" t="n">
        <v>115.25</v>
      </c>
      <c r="N1269" s="12" t="n">
        <v>63.58</v>
      </c>
      <c r="O1269" t="inlineStr">
        <is>
          <t>Credit Card</t>
        </is>
      </c>
      <c r="P1269" t="inlineStr">
        <is>
          <t>Diya Patel</t>
        </is>
      </c>
      <c r="Q1269" t="inlineStr">
        <is>
          <t>CUST-0278</t>
        </is>
      </c>
      <c r="R1269" t="n">
        <v>2</v>
      </c>
      <c r="S1269" t="inlineStr">
        <is>
          <t>No</t>
        </is>
      </c>
    </row>
    <row r="1270">
      <c r="A1270" t="inlineStr">
        <is>
          <t>ORD-2504-01269</t>
        </is>
      </c>
      <c r="B1270" s="11" t="n">
        <v>45757</v>
      </c>
      <c r="C1270" t="inlineStr">
        <is>
          <t>South</t>
        </is>
      </c>
      <c r="D1270" t="inlineStr">
        <is>
          <t>Hyderabad</t>
        </is>
      </c>
      <c r="E1270" t="inlineStr">
        <is>
          <t>Small Business</t>
        </is>
      </c>
      <c r="F1270" t="inlineStr">
        <is>
          <t>Online</t>
        </is>
      </c>
      <c r="G1270" t="inlineStr">
        <is>
          <t>Furniture</t>
        </is>
      </c>
      <c r="H1270" t="inlineStr">
        <is>
          <t>Office Chair</t>
        </is>
      </c>
      <c r="I1270" t="n">
        <v>1</v>
      </c>
      <c r="J1270" s="12" t="n">
        <v>7130.99</v>
      </c>
      <c r="K1270" s="13" t="n">
        <v>0.1</v>
      </c>
      <c r="L1270" s="12" t="n">
        <v>6417.89</v>
      </c>
      <c r="M1270" s="12" t="n">
        <v>4920.38</v>
      </c>
      <c r="N1270" s="12" t="n">
        <v>1497.51</v>
      </c>
      <c r="O1270" t="inlineStr">
        <is>
          <t>Credit Card</t>
        </is>
      </c>
      <c r="P1270" t="inlineStr">
        <is>
          <t>Vivaan Gupta</t>
        </is>
      </c>
      <c r="Q1270" t="inlineStr">
        <is>
          <t>CUST-0294</t>
        </is>
      </c>
      <c r="R1270" t="n">
        <v>3</v>
      </c>
      <c r="S1270" t="inlineStr">
        <is>
          <t>No</t>
        </is>
      </c>
    </row>
    <row r="1271">
      <c r="A1271" t="inlineStr">
        <is>
          <t>ORD-2512-01270</t>
        </is>
      </c>
      <c r="B1271" s="11" t="n">
        <v>46021</v>
      </c>
      <c r="C1271" t="inlineStr">
        <is>
          <t>West</t>
        </is>
      </c>
      <c r="D1271" t="inlineStr">
        <is>
          <t>Mumbai</t>
        </is>
      </c>
      <c r="E1271" t="inlineStr">
        <is>
          <t>Corporate</t>
        </is>
      </c>
      <c r="F1271" t="inlineStr">
        <is>
          <t>Retail Store</t>
        </is>
      </c>
      <c r="G1271" t="inlineStr">
        <is>
          <t>Technology</t>
        </is>
      </c>
      <c r="H1271" t="inlineStr">
        <is>
          <t>Laptop</t>
        </is>
      </c>
      <c r="I1271" t="n">
        <v>6</v>
      </c>
      <c r="J1271" s="12" t="n">
        <v>48042.08</v>
      </c>
      <c r="K1271" s="13" t="n">
        <v>0</v>
      </c>
      <c r="L1271" s="12" t="n">
        <v>288252.48</v>
      </c>
      <c r="M1271" s="12" t="n">
        <v>247897.13</v>
      </c>
      <c r="N1271" s="12" t="n">
        <v>40355.35</v>
      </c>
      <c r="O1271" t="inlineStr">
        <is>
          <t>Net Banking</t>
        </is>
      </c>
      <c r="P1271" t="inlineStr">
        <is>
          <t>Tara Kapoor</t>
        </is>
      </c>
      <c r="Q1271" t="inlineStr">
        <is>
          <t>CUST-0029</t>
        </is>
      </c>
      <c r="R1271" t="n">
        <v>4</v>
      </c>
      <c r="S1271" t="inlineStr">
        <is>
          <t>Yes</t>
        </is>
      </c>
    </row>
    <row r="1272">
      <c r="A1272" t="inlineStr">
        <is>
          <t>ORD-2509-01271</t>
        </is>
      </c>
      <c r="B1272" s="11" t="n">
        <v>45920</v>
      </c>
      <c r="C1272" t="inlineStr">
        <is>
          <t>North</t>
        </is>
      </c>
      <c r="D1272" t="inlineStr">
        <is>
          <t>Chandigarh</t>
        </is>
      </c>
      <c r="E1272" t="inlineStr">
        <is>
          <t>Small Business</t>
        </is>
      </c>
      <c r="F1272" t="inlineStr">
        <is>
          <t>Retail Store</t>
        </is>
      </c>
      <c r="G1272" t="inlineStr">
        <is>
          <t>Technology</t>
        </is>
      </c>
      <c r="H1272" t="inlineStr">
        <is>
          <t>Tablet</t>
        </is>
      </c>
      <c r="I1272" t="n">
        <v>4</v>
      </c>
      <c r="J1272" s="12" t="n">
        <v>23500.7</v>
      </c>
      <c r="K1272" s="13" t="n">
        <v>0</v>
      </c>
      <c r="L1272" s="12" t="n">
        <v>94002.8</v>
      </c>
      <c r="M1272" s="12" t="n">
        <v>78022.32000000001</v>
      </c>
      <c r="N1272" s="12" t="n">
        <v>15980.48</v>
      </c>
      <c r="O1272" t="inlineStr">
        <is>
          <t>UPI</t>
        </is>
      </c>
      <c r="P1272" t="inlineStr">
        <is>
          <t>Meera Joshi</t>
        </is>
      </c>
      <c r="Q1272" t="inlineStr">
        <is>
          <t>CUST-0207</t>
        </is>
      </c>
      <c r="R1272" t="n">
        <v>3</v>
      </c>
      <c r="S1272" t="inlineStr">
        <is>
          <t>No</t>
        </is>
      </c>
    </row>
    <row r="1273">
      <c r="A1273" t="inlineStr">
        <is>
          <t>ORD-2408-01272</t>
        </is>
      </c>
      <c r="B1273" s="11" t="n">
        <v>45530</v>
      </c>
      <c r="C1273" t="inlineStr">
        <is>
          <t>Central</t>
        </is>
      </c>
      <c r="D1273" t="inlineStr">
        <is>
          <t>Nagpur</t>
        </is>
      </c>
      <c r="E1273" t="inlineStr">
        <is>
          <t>Corporate</t>
        </is>
      </c>
      <c r="F1273" t="inlineStr">
        <is>
          <t>Partner</t>
        </is>
      </c>
      <c r="G1273" t="inlineStr">
        <is>
          <t>Office Supplies</t>
        </is>
      </c>
      <c r="H1273" t="inlineStr">
        <is>
          <t>Stapler</t>
        </is>
      </c>
      <c r="I1273" t="n">
        <v>3</v>
      </c>
      <c r="J1273" s="12" t="n">
        <v>334.61</v>
      </c>
      <c r="K1273" s="13" t="n">
        <v>0.1</v>
      </c>
      <c r="L1273" s="12" t="n">
        <v>903.45</v>
      </c>
      <c r="M1273" s="12" t="n">
        <v>672.5700000000001</v>
      </c>
      <c r="N1273" s="12" t="n">
        <v>230.88</v>
      </c>
      <c r="O1273" t="inlineStr">
        <is>
          <t>Cash</t>
        </is>
      </c>
      <c r="P1273" t="inlineStr">
        <is>
          <t>Ishaan Mehta</t>
        </is>
      </c>
      <c r="Q1273" t="inlineStr">
        <is>
          <t>CUST-0742</t>
        </is>
      </c>
      <c r="R1273" t="n">
        <v>2</v>
      </c>
      <c r="S1273" t="inlineStr">
        <is>
          <t>No</t>
        </is>
      </c>
    </row>
    <row r="1274">
      <c r="A1274" t="inlineStr">
        <is>
          <t>ORD-2404-01273</t>
        </is>
      </c>
      <c r="B1274" s="11" t="n">
        <v>45385</v>
      </c>
      <c r="C1274" t="inlineStr">
        <is>
          <t>South</t>
        </is>
      </c>
      <c r="D1274" t="inlineStr">
        <is>
          <t>Kochi</t>
        </is>
      </c>
      <c r="E1274" t="inlineStr">
        <is>
          <t>Education</t>
        </is>
      </c>
      <c r="F1274" t="inlineStr">
        <is>
          <t>Direct Sales</t>
        </is>
      </c>
      <c r="G1274" t="inlineStr">
        <is>
          <t>Technology</t>
        </is>
      </c>
      <c r="H1274" t="inlineStr">
        <is>
          <t>Keyboard</t>
        </is>
      </c>
      <c r="I1274" t="n">
        <v>2</v>
      </c>
      <c r="J1274" s="12" t="n">
        <v>1503.12</v>
      </c>
      <c r="K1274" s="13" t="n">
        <v>0.15</v>
      </c>
      <c r="L1274" s="12" t="n">
        <v>2555.3</v>
      </c>
      <c r="M1274" s="12" t="n">
        <v>2134.43</v>
      </c>
      <c r="N1274" s="12" t="n">
        <v>420.87</v>
      </c>
      <c r="O1274" t="inlineStr">
        <is>
          <t>UPI</t>
        </is>
      </c>
      <c r="P1274" t="inlineStr">
        <is>
          <t>Aarav Sharma</t>
        </is>
      </c>
      <c r="Q1274" t="inlineStr">
        <is>
          <t>CUST-0133</t>
        </is>
      </c>
      <c r="R1274" t="n">
        <v>2</v>
      </c>
      <c r="S1274" t="inlineStr">
        <is>
          <t>No</t>
        </is>
      </c>
    </row>
    <row r="1275">
      <c r="A1275" t="inlineStr">
        <is>
          <t>ORD-2502-01274</t>
        </is>
      </c>
      <c r="B1275" s="11" t="n">
        <v>45699</v>
      </c>
      <c r="C1275" t="inlineStr">
        <is>
          <t>East</t>
        </is>
      </c>
      <c r="D1275" t="inlineStr">
        <is>
          <t>Patna</t>
        </is>
      </c>
      <c r="E1275" t="inlineStr">
        <is>
          <t>Consumer</t>
        </is>
      </c>
      <c r="F1275" t="inlineStr">
        <is>
          <t>Direct Sales</t>
        </is>
      </c>
      <c r="G1275" t="inlineStr">
        <is>
          <t>Office Supplies</t>
        </is>
      </c>
      <c r="H1275" t="inlineStr">
        <is>
          <t>Notebook Pack</t>
        </is>
      </c>
      <c r="I1275" t="n">
        <v>1</v>
      </c>
      <c r="J1275" s="12" t="n">
        <v>386.23</v>
      </c>
      <c r="K1275" s="13" t="n">
        <v>0</v>
      </c>
      <c r="L1275" s="12" t="n">
        <v>386.23</v>
      </c>
      <c r="M1275" s="12" t="n">
        <v>247.19</v>
      </c>
      <c r="N1275" s="12" t="n">
        <v>139.04</v>
      </c>
      <c r="O1275" t="inlineStr">
        <is>
          <t>UPI</t>
        </is>
      </c>
      <c r="P1275" t="inlineStr">
        <is>
          <t>Rohan Verma</t>
        </is>
      </c>
      <c r="Q1275" t="inlineStr">
        <is>
          <t>CUST-0116</t>
        </is>
      </c>
      <c r="R1275" t="n">
        <v>2</v>
      </c>
      <c r="S1275" t="inlineStr">
        <is>
          <t>No</t>
        </is>
      </c>
    </row>
    <row r="1276">
      <c r="A1276" t="inlineStr">
        <is>
          <t>ORD-2411-01275</t>
        </is>
      </c>
      <c r="B1276" s="11" t="n">
        <v>45601</v>
      </c>
      <c r="C1276" t="inlineStr">
        <is>
          <t>Central</t>
        </is>
      </c>
      <c r="D1276" t="inlineStr">
        <is>
          <t>Nagpur</t>
        </is>
      </c>
      <c r="E1276" t="inlineStr">
        <is>
          <t>Small Business</t>
        </is>
      </c>
      <c r="F1276" t="inlineStr">
        <is>
          <t>Partner</t>
        </is>
      </c>
      <c r="G1276" t="inlineStr">
        <is>
          <t>Office Supplies</t>
        </is>
      </c>
      <c r="H1276" t="inlineStr">
        <is>
          <t>Notebook Pack</t>
        </is>
      </c>
      <c r="I1276" t="n">
        <v>2</v>
      </c>
      <c r="J1276" s="12" t="n">
        <v>360.66</v>
      </c>
      <c r="K1276" s="13" t="n">
        <v>0.1</v>
      </c>
      <c r="L1276" s="12" t="n">
        <v>649.1900000000001</v>
      </c>
      <c r="M1276" s="12" t="n">
        <v>461.64</v>
      </c>
      <c r="N1276" s="12" t="n">
        <v>187.55</v>
      </c>
      <c r="O1276" t="inlineStr">
        <is>
          <t>Cash</t>
        </is>
      </c>
      <c r="P1276" t="inlineStr">
        <is>
          <t>Aarav Sharma</t>
        </is>
      </c>
      <c r="Q1276" t="inlineStr">
        <is>
          <t>CUST-0277</t>
        </is>
      </c>
      <c r="R1276" t="n">
        <v>5</v>
      </c>
      <c r="S1276" t="inlineStr">
        <is>
          <t>No</t>
        </is>
      </c>
    </row>
    <row r="1277">
      <c r="A1277" t="inlineStr">
        <is>
          <t>ORD-2411-01276</t>
        </is>
      </c>
      <c r="B1277" s="11" t="n">
        <v>45609</v>
      </c>
      <c r="C1277" t="inlineStr">
        <is>
          <t>East</t>
        </is>
      </c>
      <c r="D1277" t="inlineStr">
        <is>
          <t>Patna</t>
        </is>
      </c>
      <c r="E1277" t="inlineStr">
        <is>
          <t>Education</t>
        </is>
      </c>
      <c r="F1277" t="inlineStr">
        <is>
          <t>Partner</t>
        </is>
      </c>
      <c r="G1277" t="inlineStr">
        <is>
          <t>Technology</t>
        </is>
      </c>
      <c r="H1277" t="inlineStr">
        <is>
          <t>Headphones</t>
        </is>
      </c>
      <c r="I1277" t="n">
        <v>6</v>
      </c>
      <c r="J1277" s="12" t="n">
        <v>2668.63</v>
      </c>
      <c r="K1277" s="13" t="n">
        <v>0.05</v>
      </c>
      <c r="L1277" s="12" t="n">
        <v>15211.19</v>
      </c>
      <c r="M1277" s="12" t="n">
        <v>11848.72</v>
      </c>
      <c r="N1277" s="12" t="n">
        <v>3362.47</v>
      </c>
      <c r="O1277" t="inlineStr">
        <is>
          <t>UPI</t>
        </is>
      </c>
      <c r="P1277" t="inlineStr">
        <is>
          <t>Tara Kapoor</t>
        </is>
      </c>
      <c r="Q1277" t="inlineStr">
        <is>
          <t>CUST-0043</t>
        </is>
      </c>
      <c r="R1277" t="n">
        <v>7</v>
      </c>
      <c r="S1277" t="inlineStr">
        <is>
          <t>No</t>
        </is>
      </c>
    </row>
    <row r="1278">
      <c r="A1278" t="inlineStr">
        <is>
          <t>ORD-2506-01277</t>
        </is>
      </c>
      <c r="B1278" s="11" t="n">
        <v>45809</v>
      </c>
      <c r="C1278" t="inlineStr">
        <is>
          <t>South</t>
        </is>
      </c>
      <c r="D1278" t="inlineStr">
        <is>
          <t>Kochi</t>
        </is>
      </c>
      <c r="E1278" t="inlineStr">
        <is>
          <t>Education</t>
        </is>
      </c>
      <c r="F1278" t="inlineStr">
        <is>
          <t>Partner</t>
        </is>
      </c>
      <c r="G1278" t="inlineStr">
        <is>
          <t>Office Supplies</t>
        </is>
      </c>
      <c r="H1278" t="inlineStr">
        <is>
          <t>Marker Set</t>
        </is>
      </c>
      <c r="I1278" t="n">
        <v>1</v>
      </c>
      <c r="J1278" s="12" t="n">
        <v>263.12</v>
      </c>
      <c r="K1278" s="13" t="n">
        <v>0.05</v>
      </c>
      <c r="L1278" s="12" t="n">
        <v>249.96</v>
      </c>
      <c r="M1278" s="12" t="n">
        <v>171.03</v>
      </c>
      <c r="N1278" s="12" t="n">
        <v>78.93000000000001</v>
      </c>
      <c r="O1278" t="inlineStr">
        <is>
          <t>Net Banking</t>
        </is>
      </c>
      <c r="P1278" t="inlineStr">
        <is>
          <t>Sara Khan</t>
        </is>
      </c>
      <c r="Q1278" t="inlineStr">
        <is>
          <t>CUST-0097</t>
        </is>
      </c>
      <c r="R1278" t="n">
        <v>1</v>
      </c>
      <c r="S1278" t="inlineStr">
        <is>
          <t>No</t>
        </is>
      </c>
    </row>
    <row r="1279">
      <c r="A1279" t="inlineStr">
        <is>
          <t>ORD-2504-01278</t>
        </is>
      </c>
      <c r="B1279" s="11" t="n">
        <v>45756</v>
      </c>
      <c r="C1279" t="inlineStr">
        <is>
          <t>South</t>
        </is>
      </c>
      <c r="D1279" t="inlineStr">
        <is>
          <t>Chennai</t>
        </is>
      </c>
      <c r="E1279" t="inlineStr">
        <is>
          <t>Education</t>
        </is>
      </c>
      <c r="F1279" t="inlineStr">
        <is>
          <t>Retail Store</t>
        </is>
      </c>
      <c r="G1279" t="inlineStr">
        <is>
          <t>Technology</t>
        </is>
      </c>
      <c r="H1279" t="inlineStr">
        <is>
          <t>Monitor</t>
        </is>
      </c>
      <c r="I1279" t="n">
        <v>3</v>
      </c>
      <c r="J1279" s="12" t="n">
        <v>14329.27</v>
      </c>
      <c r="K1279" s="13" t="n">
        <v>0.15</v>
      </c>
      <c r="L1279" s="12" t="n">
        <v>36539.64</v>
      </c>
      <c r="M1279" s="12" t="n">
        <v>34390.25</v>
      </c>
      <c r="N1279" s="12" t="n">
        <v>2149.39</v>
      </c>
      <c r="O1279" t="inlineStr">
        <is>
          <t>Net Banking</t>
        </is>
      </c>
      <c r="P1279" t="inlineStr">
        <is>
          <t>Kabir Singh</t>
        </is>
      </c>
      <c r="Q1279" t="inlineStr">
        <is>
          <t>CUST-0819</t>
        </is>
      </c>
      <c r="R1279" t="n">
        <v>4</v>
      </c>
      <c r="S1279" t="inlineStr">
        <is>
          <t>No</t>
        </is>
      </c>
    </row>
    <row r="1280">
      <c r="A1280" t="inlineStr">
        <is>
          <t>ORD-2505-01279</t>
        </is>
      </c>
      <c r="B1280" s="11" t="n">
        <v>45786</v>
      </c>
      <c r="C1280" t="inlineStr">
        <is>
          <t>Central</t>
        </is>
      </c>
      <c r="D1280" t="inlineStr">
        <is>
          <t>Nagpur</t>
        </is>
      </c>
      <c r="E1280" t="inlineStr">
        <is>
          <t>Education</t>
        </is>
      </c>
      <c r="F1280" t="inlineStr">
        <is>
          <t>Direct Sales</t>
        </is>
      </c>
      <c r="G1280" t="inlineStr">
        <is>
          <t>Office Supplies</t>
        </is>
      </c>
      <c r="H1280" t="inlineStr">
        <is>
          <t>Stapler</t>
        </is>
      </c>
      <c r="I1280" t="n">
        <v>2</v>
      </c>
      <c r="J1280" s="12" t="n">
        <v>310.11</v>
      </c>
      <c r="K1280" s="13" t="n">
        <v>0.15</v>
      </c>
      <c r="L1280" s="12" t="n">
        <v>527.1900000000001</v>
      </c>
      <c r="M1280" s="12" t="n">
        <v>415.55</v>
      </c>
      <c r="N1280" s="12" t="n">
        <v>111.64</v>
      </c>
      <c r="O1280" t="inlineStr">
        <is>
          <t>UPI</t>
        </is>
      </c>
      <c r="P1280" t="inlineStr">
        <is>
          <t>Anaya Rao</t>
        </is>
      </c>
      <c r="Q1280" t="inlineStr">
        <is>
          <t>CUST-0701</t>
        </is>
      </c>
      <c r="R1280" t="n">
        <v>7</v>
      </c>
      <c r="S1280" t="inlineStr">
        <is>
          <t>No</t>
        </is>
      </c>
    </row>
    <row r="1281">
      <c r="A1281" t="inlineStr">
        <is>
          <t>ORD-2405-01280</t>
        </is>
      </c>
      <c r="B1281" s="11" t="n">
        <v>45420</v>
      </c>
      <c r="C1281" t="inlineStr">
        <is>
          <t>East</t>
        </is>
      </c>
      <c r="D1281" t="inlineStr">
        <is>
          <t>Patna</t>
        </is>
      </c>
      <c r="E1281" t="inlineStr">
        <is>
          <t>Corporate</t>
        </is>
      </c>
      <c r="F1281" t="inlineStr">
        <is>
          <t>Partner</t>
        </is>
      </c>
      <c r="G1281" t="inlineStr">
        <is>
          <t>Technology</t>
        </is>
      </c>
      <c r="H1281" t="inlineStr">
        <is>
          <t>Headphones</t>
        </is>
      </c>
      <c r="I1281" t="n">
        <v>10</v>
      </c>
      <c r="J1281" s="12" t="n">
        <v>2711.08</v>
      </c>
      <c r="K1281" s="13" t="n">
        <v>0.25</v>
      </c>
      <c r="L1281" s="12" t="n">
        <v>20333.1</v>
      </c>
      <c r="M1281" s="12" t="n">
        <v>20061.99</v>
      </c>
      <c r="N1281" s="12" t="n">
        <v>271.11</v>
      </c>
      <c r="O1281" t="inlineStr">
        <is>
          <t>Debit Card</t>
        </is>
      </c>
      <c r="P1281" t="inlineStr">
        <is>
          <t>Rohan Verma</t>
        </is>
      </c>
      <c r="Q1281" t="inlineStr">
        <is>
          <t>CUST-0437</t>
        </is>
      </c>
      <c r="R1281" t="n">
        <v>6</v>
      </c>
      <c r="S1281" t="inlineStr">
        <is>
          <t>No</t>
        </is>
      </c>
    </row>
    <row r="1282">
      <c r="A1282" t="inlineStr">
        <is>
          <t>ORD-2411-01281</t>
        </is>
      </c>
      <c r="B1282" s="11" t="n">
        <v>45599</v>
      </c>
      <c r="C1282" t="inlineStr">
        <is>
          <t>East</t>
        </is>
      </c>
      <c r="D1282" t="inlineStr">
        <is>
          <t>Patna</t>
        </is>
      </c>
      <c r="E1282" t="inlineStr">
        <is>
          <t>Small Business</t>
        </is>
      </c>
      <c r="F1282" t="inlineStr">
        <is>
          <t>Direct Sales</t>
        </is>
      </c>
      <c r="G1282" t="inlineStr">
        <is>
          <t>Technology</t>
        </is>
      </c>
      <c r="H1282" t="inlineStr">
        <is>
          <t>Headphones</t>
        </is>
      </c>
      <c r="I1282" t="n">
        <v>3</v>
      </c>
      <c r="J1282" s="12" t="n">
        <v>2822.04</v>
      </c>
      <c r="K1282" s="13" t="n">
        <v>0.15</v>
      </c>
      <c r="L1282" s="12" t="n">
        <v>7196.2</v>
      </c>
      <c r="M1282" s="12" t="n">
        <v>6264.93</v>
      </c>
      <c r="N1282" s="12" t="n">
        <v>931.27</v>
      </c>
      <c r="O1282" t="inlineStr">
        <is>
          <t>Credit Card</t>
        </is>
      </c>
      <c r="P1282" t="inlineStr">
        <is>
          <t>Anaya Rao</t>
        </is>
      </c>
      <c r="Q1282" t="inlineStr">
        <is>
          <t>CUST-0101</t>
        </is>
      </c>
      <c r="R1282" t="n">
        <v>10</v>
      </c>
      <c r="S1282" t="inlineStr">
        <is>
          <t>No</t>
        </is>
      </c>
    </row>
    <row r="1283">
      <c r="A1283" t="inlineStr">
        <is>
          <t>ORD-2511-01282</t>
        </is>
      </c>
      <c r="B1283" s="11" t="n">
        <v>45971</v>
      </c>
      <c r="C1283" t="inlineStr">
        <is>
          <t>North</t>
        </is>
      </c>
      <c r="D1283" t="inlineStr">
        <is>
          <t>Delhi</t>
        </is>
      </c>
      <c r="E1283" t="inlineStr">
        <is>
          <t>Small Business</t>
        </is>
      </c>
      <c r="F1283" t="inlineStr">
        <is>
          <t>Direct Sales</t>
        </is>
      </c>
      <c r="G1283" t="inlineStr">
        <is>
          <t>Office Supplies</t>
        </is>
      </c>
      <c r="H1283" t="inlineStr">
        <is>
          <t>Pen Box</t>
        </is>
      </c>
      <c r="I1283" t="n">
        <v>5</v>
      </c>
      <c r="J1283" s="12" t="n">
        <v>223.41</v>
      </c>
      <c r="K1283" s="13" t="n">
        <v>0.15</v>
      </c>
      <c r="L1283" s="12" t="n">
        <v>949.49</v>
      </c>
      <c r="M1283" s="12" t="n">
        <v>681.4</v>
      </c>
      <c r="N1283" s="12" t="n">
        <v>268.09</v>
      </c>
      <c r="O1283" t="inlineStr">
        <is>
          <t>Debit Card</t>
        </is>
      </c>
      <c r="P1283" t="inlineStr">
        <is>
          <t>Sara Khan</t>
        </is>
      </c>
      <c r="Q1283" t="inlineStr">
        <is>
          <t>CUST-0112</t>
        </is>
      </c>
      <c r="R1283" t="n">
        <v>4</v>
      </c>
      <c r="S1283" t="inlineStr">
        <is>
          <t>No</t>
        </is>
      </c>
    </row>
    <row r="1284">
      <c r="A1284" t="inlineStr">
        <is>
          <t>ORD-2510-01283</t>
        </is>
      </c>
      <c r="B1284" s="11" t="n">
        <v>45950</v>
      </c>
      <c r="C1284" t="inlineStr">
        <is>
          <t>East</t>
        </is>
      </c>
      <c r="D1284" t="inlineStr">
        <is>
          <t>Kolkata</t>
        </is>
      </c>
      <c r="E1284" t="inlineStr">
        <is>
          <t>Consumer</t>
        </is>
      </c>
      <c r="F1284" t="inlineStr">
        <is>
          <t>Online</t>
        </is>
      </c>
      <c r="G1284" t="inlineStr">
        <is>
          <t>Technology</t>
        </is>
      </c>
      <c r="H1284" t="inlineStr">
        <is>
          <t>Monitor</t>
        </is>
      </c>
      <c r="I1284" t="n">
        <v>3</v>
      </c>
      <c r="J1284" s="12" t="n">
        <v>13786.72</v>
      </c>
      <c r="K1284" s="13" t="n">
        <v>0</v>
      </c>
      <c r="L1284" s="12" t="n">
        <v>41360.16</v>
      </c>
      <c r="M1284" s="12" t="n">
        <v>33088.13</v>
      </c>
      <c r="N1284" s="12" t="n">
        <v>8272.030000000001</v>
      </c>
      <c r="O1284" t="inlineStr">
        <is>
          <t>Cash</t>
        </is>
      </c>
      <c r="P1284" t="inlineStr">
        <is>
          <t>Kabir Singh</t>
        </is>
      </c>
      <c r="Q1284" t="inlineStr">
        <is>
          <t>CUST-0226</t>
        </is>
      </c>
      <c r="R1284" t="n">
        <v>3</v>
      </c>
      <c r="S1284" t="inlineStr">
        <is>
          <t>No</t>
        </is>
      </c>
    </row>
    <row r="1285">
      <c r="A1285" t="inlineStr">
        <is>
          <t>ORD-2401-01284</t>
        </is>
      </c>
      <c r="B1285" s="11" t="n">
        <v>45299</v>
      </c>
      <c r="C1285" t="inlineStr">
        <is>
          <t>South</t>
        </is>
      </c>
      <c r="D1285" t="inlineStr">
        <is>
          <t>Kochi</t>
        </is>
      </c>
      <c r="E1285" t="inlineStr">
        <is>
          <t>Education</t>
        </is>
      </c>
      <c r="F1285" t="inlineStr">
        <is>
          <t>Partner</t>
        </is>
      </c>
      <c r="G1285" t="inlineStr">
        <is>
          <t>Technology</t>
        </is>
      </c>
      <c r="H1285" t="inlineStr">
        <is>
          <t>Monitor</t>
        </is>
      </c>
      <c r="I1285" t="n">
        <v>4</v>
      </c>
      <c r="J1285" s="12" t="n">
        <v>12671.51</v>
      </c>
      <c r="K1285" s="13" t="n">
        <v>0.05</v>
      </c>
      <c r="L1285" s="12" t="n">
        <v>48151.74</v>
      </c>
      <c r="M1285" s="12" t="n">
        <v>40548.83</v>
      </c>
      <c r="N1285" s="12" t="n">
        <v>7602.91</v>
      </c>
      <c r="O1285" t="inlineStr">
        <is>
          <t>Net Banking</t>
        </is>
      </c>
      <c r="P1285" t="inlineStr">
        <is>
          <t>Rohan Verma</t>
        </is>
      </c>
      <c r="Q1285" t="inlineStr">
        <is>
          <t>CUST-0404</t>
        </is>
      </c>
      <c r="R1285" t="n">
        <v>4</v>
      </c>
      <c r="S1285" t="inlineStr">
        <is>
          <t>Yes</t>
        </is>
      </c>
    </row>
    <row r="1286">
      <c r="A1286" t="inlineStr">
        <is>
          <t>ORD-2509-01285</t>
        </is>
      </c>
      <c r="B1286" s="11" t="n">
        <v>45915</v>
      </c>
      <c r="C1286" t="inlineStr">
        <is>
          <t>Central</t>
        </is>
      </c>
      <c r="D1286" t="inlineStr">
        <is>
          <t>Nagpur</t>
        </is>
      </c>
      <c r="E1286" t="inlineStr">
        <is>
          <t>Corporate</t>
        </is>
      </c>
      <c r="F1286" t="inlineStr">
        <is>
          <t>Partner</t>
        </is>
      </c>
      <c r="G1286" t="inlineStr">
        <is>
          <t>Furniture</t>
        </is>
      </c>
      <c r="H1286" t="inlineStr">
        <is>
          <t>Bookshelf</t>
        </is>
      </c>
      <c r="I1286" t="n">
        <v>4</v>
      </c>
      <c r="J1286" s="12" t="n">
        <v>5599.37</v>
      </c>
      <c r="K1286" s="13" t="n">
        <v>0.05</v>
      </c>
      <c r="L1286" s="12" t="n">
        <v>21277.61</v>
      </c>
      <c r="M1286" s="12" t="n">
        <v>16350.16</v>
      </c>
      <c r="N1286" s="12" t="n">
        <v>4927.45</v>
      </c>
      <c r="O1286" t="inlineStr">
        <is>
          <t>Credit Card</t>
        </is>
      </c>
      <c r="P1286" t="inlineStr">
        <is>
          <t>Ishaan Mehta</t>
        </is>
      </c>
      <c r="Q1286" t="inlineStr">
        <is>
          <t>CUST-0366</t>
        </is>
      </c>
      <c r="R1286" t="n">
        <v>2</v>
      </c>
      <c r="S1286" t="inlineStr">
        <is>
          <t>No</t>
        </is>
      </c>
    </row>
    <row r="1287">
      <c r="A1287" t="inlineStr">
        <is>
          <t>ORD-2510-01286</t>
        </is>
      </c>
      <c r="B1287" s="11" t="n">
        <v>45949</v>
      </c>
      <c r="C1287" t="inlineStr">
        <is>
          <t>Central</t>
        </is>
      </c>
      <c r="D1287" t="inlineStr">
        <is>
          <t>Indore</t>
        </is>
      </c>
      <c r="E1287" t="inlineStr">
        <is>
          <t>Small Business</t>
        </is>
      </c>
      <c r="F1287" t="inlineStr">
        <is>
          <t>Direct Sales</t>
        </is>
      </c>
      <c r="G1287" t="inlineStr">
        <is>
          <t>Office Supplies</t>
        </is>
      </c>
      <c r="H1287" t="inlineStr">
        <is>
          <t>Marker Set</t>
        </is>
      </c>
      <c r="I1287" t="n">
        <v>4</v>
      </c>
      <c r="J1287" s="12" t="n">
        <v>265.03</v>
      </c>
      <c r="K1287" s="13" t="n">
        <v>0.05</v>
      </c>
      <c r="L1287" s="12" t="n">
        <v>1007.11</v>
      </c>
      <c r="M1287" s="12" t="n">
        <v>689.08</v>
      </c>
      <c r="N1287" s="12" t="n">
        <v>318.03</v>
      </c>
      <c r="O1287" t="inlineStr">
        <is>
          <t>Debit Card</t>
        </is>
      </c>
      <c r="P1287" t="inlineStr">
        <is>
          <t>Tara Kapoor</t>
        </is>
      </c>
      <c r="Q1287" t="inlineStr">
        <is>
          <t>CUST-0812</t>
        </is>
      </c>
      <c r="R1287" t="n">
        <v>6</v>
      </c>
      <c r="S1287" t="inlineStr">
        <is>
          <t>No</t>
        </is>
      </c>
    </row>
    <row r="1288">
      <c r="A1288" t="inlineStr">
        <is>
          <t>ORD-2407-01287</t>
        </is>
      </c>
      <c r="B1288" s="11" t="n">
        <v>45484</v>
      </c>
      <c r="C1288" t="inlineStr">
        <is>
          <t>South</t>
        </is>
      </c>
      <c r="D1288" t="inlineStr">
        <is>
          <t>Kochi</t>
        </is>
      </c>
      <c r="E1288" t="inlineStr">
        <is>
          <t>Corporate</t>
        </is>
      </c>
      <c r="F1288" t="inlineStr">
        <is>
          <t>Retail Store</t>
        </is>
      </c>
      <c r="G1288" t="inlineStr">
        <is>
          <t>Accessories</t>
        </is>
      </c>
      <c r="H1288" t="inlineStr">
        <is>
          <t>USB Hub</t>
        </is>
      </c>
      <c r="I1288" t="n">
        <v>2</v>
      </c>
      <c r="J1288" s="12" t="n">
        <v>1135.25</v>
      </c>
      <c r="K1288" s="13" t="n">
        <v>0.15</v>
      </c>
      <c r="L1288" s="12" t="n">
        <v>1929.92</v>
      </c>
      <c r="M1288" s="12" t="n">
        <v>1543.94</v>
      </c>
      <c r="N1288" s="12" t="n">
        <v>385.98</v>
      </c>
      <c r="O1288" t="inlineStr">
        <is>
          <t>Net Banking</t>
        </is>
      </c>
      <c r="P1288" t="inlineStr">
        <is>
          <t>Aarav Sharma</t>
        </is>
      </c>
      <c r="Q1288" t="inlineStr">
        <is>
          <t>CUST-0791</t>
        </is>
      </c>
      <c r="R1288" t="n">
        <v>6</v>
      </c>
      <c r="S1288" t="inlineStr">
        <is>
          <t>No</t>
        </is>
      </c>
    </row>
    <row r="1289">
      <c r="A1289" t="inlineStr">
        <is>
          <t>ORD-2504-01288</t>
        </is>
      </c>
      <c r="B1289" s="11" t="n">
        <v>45760</v>
      </c>
      <c r="C1289" t="inlineStr">
        <is>
          <t>East</t>
        </is>
      </c>
      <c r="D1289" t="inlineStr">
        <is>
          <t>Patna</t>
        </is>
      </c>
      <c r="E1289" t="inlineStr">
        <is>
          <t>Corporate</t>
        </is>
      </c>
      <c r="F1289" t="inlineStr">
        <is>
          <t>Partner</t>
        </is>
      </c>
      <c r="G1289" t="inlineStr">
        <is>
          <t>Technology</t>
        </is>
      </c>
      <c r="H1289" t="inlineStr">
        <is>
          <t>Tablet</t>
        </is>
      </c>
      <c r="I1289" t="n">
        <v>4</v>
      </c>
      <c r="J1289" s="12" t="n">
        <v>23086.92</v>
      </c>
      <c r="K1289" s="13" t="n">
        <v>0.15</v>
      </c>
      <c r="L1289" s="12" t="n">
        <v>78495.53</v>
      </c>
      <c r="M1289" s="12" t="n">
        <v>76648.57000000001</v>
      </c>
      <c r="N1289" s="12" t="n">
        <v>1846.96</v>
      </c>
      <c r="O1289" t="inlineStr">
        <is>
          <t>Debit Card</t>
        </is>
      </c>
      <c r="P1289" t="inlineStr">
        <is>
          <t>Ishaan Mehta</t>
        </is>
      </c>
      <c r="Q1289" t="inlineStr">
        <is>
          <t>CUST-0621</t>
        </is>
      </c>
      <c r="R1289" t="n">
        <v>2</v>
      </c>
      <c r="S1289" t="inlineStr">
        <is>
          <t>No</t>
        </is>
      </c>
    </row>
    <row r="1290">
      <c r="A1290" t="inlineStr">
        <is>
          <t>ORD-2405-01289</t>
        </is>
      </c>
      <c r="B1290" s="11" t="n">
        <v>45435</v>
      </c>
      <c r="C1290" t="inlineStr">
        <is>
          <t>South</t>
        </is>
      </c>
      <c r="D1290" t="inlineStr">
        <is>
          <t>Chennai</t>
        </is>
      </c>
      <c r="E1290" t="inlineStr">
        <is>
          <t>Small Business</t>
        </is>
      </c>
      <c r="F1290" t="inlineStr">
        <is>
          <t>Direct Sales</t>
        </is>
      </c>
      <c r="G1290" t="inlineStr">
        <is>
          <t>Technology</t>
        </is>
      </c>
      <c r="H1290" t="inlineStr">
        <is>
          <t>Printer</t>
        </is>
      </c>
      <c r="I1290" t="n">
        <v>5</v>
      </c>
      <c r="J1290" s="12" t="n">
        <v>11250.07</v>
      </c>
      <c r="K1290" s="13" t="n">
        <v>0.1</v>
      </c>
      <c r="L1290" s="12" t="n">
        <v>50625.32</v>
      </c>
      <c r="M1290" s="12" t="n">
        <v>46125.29</v>
      </c>
      <c r="N1290" s="12" t="n">
        <v>4500.03</v>
      </c>
      <c r="O1290" t="inlineStr">
        <is>
          <t>UPI</t>
        </is>
      </c>
      <c r="P1290" t="inlineStr">
        <is>
          <t>Meera Joshi</t>
        </is>
      </c>
      <c r="Q1290" t="inlineStr">
        <is>
          <t>CUST-0687</t>
        </is>
      </c>
      <c r="R1290" t="n">
        <v>1</v>
      </c>
      <c r="S1290" t="inlineStr">
        <is>
          <t>No</t>
        </is>
      </c>
    </row>
    <row r="1291">
      <c r="A1291" t="inlineStr">
        <is>
          <t>ORD-2502-01290</t>
        </is>
      </c>
      <c r="B1291" s="11" t="n">
        <v>45710</v>
      </c>
      <c r="C1291" t="inlineStr">
        <is>
          <t>West</t>
        </is>
      </c>
      <c r="D1291" t="inlineStr">
        <is>
          <t>Surat</t>
        </is>
      </c>
      <c r="E1291" t="inlineStr">
        <is>
          <t>Consumer</t>
        </is>
      </c>
      <c r="F1291" t="inlineStr">
        <is>
          <t>Online</t>
        </is>
      </c>
      <c r="G1291" t="inlineStr">
        <is>
          <t>Furniture</t>
        </is>
      </c>
      <c r="H1291" t="inlineStr">
        <is>
          <t>Office Chair</t>
        </is>
      </c>
      <c r="I1291" t="n">
        <v>2</v>
      </c>
      <c r="J1291" s="12" t="n">
        <v>7431.48</v>
      </c>
      <c r="K1291" s="13" t="n">
        <v>0.1</v>
      </c>
      <c r="L1291" s="12" t="n">
        <v>13376.66</v>
      </c>
      <c r="M1291" s="12" t="n">
        <v>10255.44</v>
      </c>
      <c r="N1291" s="12" t="n">
        <v>3121.22</v>
      </c>
      <c r="O1291" t="inlineStr">
        <is>
          <t>Credit Card</t>
        </is>
      </c>
      <c r="P1291" t="inlineStr">
        <is>
          <t>Diya Patel</t>
        </is>
      </c>
      <c r="Q1291" t="inlineStr">
        <is>
          <t>CUST-0151</t>
        </is>
      </c>
      <c r="R1291" t="n">
        <v>5</v>
      </c>
      <c r="S1291" t="inlineStr">
        <is>
          <t>Yes</t>
        </is>
      </c>
    </row>
    <row r="1292">
      <c r="A1292" t="inlineStr">
        <is>
          <t>ORD-2405-01291</t>
        </is>
      </c>
      <c r="B1292" s="11" t="n">
        <v>45416</v>
      </c>
      <c r="C1292" t="inlineStr">
        <is>
          <t>South</t>
        </is>
      </c>
      <c r="D1292" t="inlineStr">
        <is>
          <t>Hyderabad</t>
        </is>
      </c>
      <c r="E1292" t="inlineStr">
        <is>
          <t>Small Business</t>
        </is>
      </c>
      <c r="F1292" t="inlineStr">
        <is>
          <t>Retail Store</t>
        </is>
      </c>
      <c r="G1292" t="inlineStr">
        <is>
          <t>Office Supplies</t>
        </is>
      </c>
      <c r="H1292" t="inlineStr">
        <is>
          <t>Pen Box</t>
        </is>
      </c>
      <c r="I1292" t="n">
        <v>3</v>
      </c>
      <c r="J1292" s="12" t="n">
        <v>230.6</v>
      </c>
      <c r="K1292" s="13" t="n">
        <v>0.1</v>
      </c>
      <c r="L1292" s="12" t="n">
        <v>622.62</v>
      </c>
      <c r="M1292" s="12" t="n">
        <v>422</v>
      </c>
      <c r="N1292" s="12" t="n">
        <v>200.62</v>
      </c>
      <c r="O1292" t="inlineStr">
        <is>
          <t>Debit Card</t>
        </is>
      </c>
      <c r="P1292" t="inlineStr">
        <is>
          <t>Kabir Singh</t>
        </is>
      </c>
      <c r="Q1292" t="inlineStr">
        <is>
          <t>CUST-0405</t>
        </is>
      </c>
      <c r="R1292" t="n">
        <v>5</v>
      </c>
      <c r="S1292" t="inlineStr">
        <is>
          <t>Yes</t>
        </is>
      </c>
    </row>
    <row r="1293">
      <c r="A1293" t="inlineStr">
        <is>
          <t>ORD-2512-01292</t>
        </is>
      </c>
      <c r="B1293" s="11" t="n">
        <v>46020</v>
      </c>
      <c r="C1293" t="inlineStr">
        <is>
          <t>West</t>
        </is>
      </c>
      <c r="D1293" t="inlineStr">
        <is>
          <t>Surat</t>
        </is>
      </c>
      <c r="E1293" t="inlineStr">
        <is>
          <t>Corporate</t>
        </is>
      </c>
      <c r="F1293" t="inlineStr">
        <is>
          <t>Partner</t>
        </is>
      </c>
      <c r="G1293" t="inlineStr">
        <is>
          <t>Technology</t>
        </is>
      </c>
      <c r="H1293" t="inlineStr">
        <is>
          <t>Keyboard</t>
        </is>
      </c>
      <c r="I1293" t="n">
        <v>2</v>
      </c>
      <c r="J1293" s="12" t="n">
        <v>1705.57</v>
      </c>
      <c r="K1293" s="13" t="n">
        <v>0.05</v>
      </c>
      <c r="L1293" s="12" t="n">
        <v>3240.58</v>
      </c>
      <c r="M1293" s="12" t="n">
        <v>2421.91</v>
      </c>
      <c r="N1293" s="12" t="n">
        <v>818.67</v>
      </c>
      <c r="O1293" t="inlineStr">
        <is>
          <t>Cash</t>
        </is>
      </c>
      <c r="P1293" t="inlineStr">
        <is>
          <t>Vivaan Gupta</t>
        </is>
      </c>
      <c r="Q1293" t="inlineStr">
        <is>
          <t>CUST-0617</t>
        </is>
      </c>
      <c r="R1293" t="n">
        <v>5</v>
      </c>
      <c r="S1293" t="inlineStr">
        <is>
          <t>Yes</t>
        </is>
      </c>
    </row>
    <row r="1294">
      <c r="A1294" t="inlineStr">
        <is>
          <t>ORD-2501-01293</t>
        </is>
      </c>
      <c r="B1294" s="11" t="n">
        <v>45665</v>
      </c>
      <c r="C1294" t="inlineStr">
        <is>
          <t>East</t>
        </is>
      </c>
      <c r="D1294" t="inlineStr">
        <is>
          <t>Patna</t>
        </is>
      </c>
      <c r="E1294" t="inlineStr">
        <is>
          <t>Corporate</t>
        </is>
      </c>
      <c r="F1294" t="inlineStr">
        <is>
          <t>Partner</t>
        </is>
      </c>
      <c r="G1294" t="inlineStr">
        <is>
          <t>Office Supplies</t>
        </is>
      </c>
      <c r="H1294" t="inlineStr">
        <is>
          <t>Notebook Pack</t>
        </is>
      </c>
      <c r="I1294" t="n">
        <v>3</v>
      </c>
      <c r="J1294" s="12" t="n">
        <v>369.87</v>
      </c>
      <c r="K1294" s="13" t="n">
        <v>0</v>
      </c>
      <c r="L1294" s="12" t="n">
        <v>1109.61</v>
      </c>
      <c r="M1294" s="12" t="n">
        <v>710.15</v>
      </c>
      <c r="N1294" s="12" t="n">
        <v>399.46</v>
      </c>
      <c r="O1294" t="inlineStr">
        <is>
          <t>Cash</t>
        </is>
      </c>
      <c r="P1294" t="inlineStr">
        <is>
          <t>Rohan Verma</t>
        </is>
      </c>
      <c r="Q1294" t="inlineStr">
        <is>
          <t>CUST-0570</t>
        </is>
      </c>
      <c r="R1294" t="n">
        <v>8</v>
      </c>
      <c r="S1294" t="inlineStr">
        <is>
          <t>No</t>
        </is>
      </c>
    </row>
    <row r="1295">
      <c r="A1295" t="inlineStr">
        <is>
          <t>ORD-2404-01294</t>
        </is>
      </c>
      <c r="B1295" s="11" t="n">
        <v>45388</v>
      </c>
      <c r="C1295" t="inlineStr">
        <is>
          <t>South</t>
        </is>
      </c>
      <c r="D1295" t="inlineStr">
        <is>
          <t>Hyderabad</t>
        </is>
      </c>
      <c r="E1295" t="inlineStr">
        <is>
          <t>Corporate</t>
        </is>
      </c>
      <c r="F1295" t="inlineStr">
        <is>
          <t>Partner</t>
        </is>
      </c>
      <c r="G1295" t="inlineStr">
        <is>
          <t>Office Supplies</t>
        </is>
      </c>
      <c r="H1295" t="inlineStr">
        <is>
          <t>Marker Set</t>
        </is>
      </c>
      <c r="I1295" t="n">
        <v>2</v>
      </c>
      <c r="J1295" s="12" t="n">
        <v>253.44</v>
      </c>
      <c r="K1295" s="13" t="n">
        <v>0.15</v>
      </c>
      <c r="L1295" s="12" t="n">
        <v>430.85</v>
      </c>
      <c r="M1295" s="12" t="n">
        <v>329.47</v>
      </c>
      <c r="N1295" s="12" t="n">
        <v>101.38</v>
      </c>
      <c r="O1295" t="inlineStr">
        <is>
          <t>UPI</t>
        </is>
      </c>
      <c r="P1295" t="inlineStr">
        <is>
          <t>Tara Kapoor</t>
        </is>
      </c>
      <c r="Q1295" t="inlineStr">
        <is>
          <t>CUST-0054</t>
        </is>
      </c>
      <c r="R1295" t="n">
        <v>3</v>
      </c>
      <c r="S1295" t="inlineStr">
        <is>
          <t>No</t>
        </is>
      </c>
    </row>
    <row r="1296">
      <c r="A1296" t="inlineStr">
        <is>
          <t>ORD-2503-01295</t>
        </is>
      </c>
      <c r="B1296" s="11" t="n">
        <v>45720</v>
      </c>
      <c r="C1296" t="inlineStr">
        <is>
          <t>Central</t>
        </is>
      </c>
      <c r="D1296" t="inlineStr">
        <is>
          <t>Indore</t>
        </is>
      </c>
      <c r="E1296" t="inlineStr">
        <is>
          <t>Small Business</t>
        </is>
      </c>
      <c r="F1296" t="inlineStr">
        <is>
          <t>Direct Sales</t>
        </is>
      </c>
      <c r="G1296" t="inlineStr">
        <is>
          <t>Office Supplies</t>
        </is>
      </c>
      <c r="H1296" t="inlineStr">
        <is>
          <t>Stapler</t>
        </is>
      </c>
      <c r="I1296" t="n">
        <v>5</v>
      </c>
      <c r="J1296" s="12" t="n">
        <v>295.6</v>
      </c>
      <c r="K1296" s="13" t="n">
        <v>0.2</v>
      </c>
      <c r="L1296" s="12" t="n">
        <v>1182.4</v>
      </c>
      <c r="M1296" s="12" t="n">
        <v>990.26</v>
      </c>
      <c r="N1296" s="12" t="n">
        <v>192.14</v>
      </c>
      <c r="O1296" t="inlineStr">
        <is>
          <t>Net Banking</t>
        </is>
      </c>
      <c r="P1296" t="inlineStr">
        <is>
          <t>Ishaan Mehta</t>
        </is>
      </c>
      <c r="Q1296" t="inlineStr">
        <is>
          <t>CUST-0073</t>
        </is>
      </c>
      <c r="R1296" t="n">
        <v>5</v>
      </c>
      <c r="S1296" t="inlineStr">
        <is>
          <t>No</t>
        </is>
      </c>
    </row>
    <row r="1297">
      <c r="A1297" t="inlineStr">
        <is>
          <t>ORD-2408-01296</t>
        </is>
      </c>
      <c r="B1297" s="11" t="n">
        <v>45513</v>
      </c>
      <c r="C1297" t="inlineStr">
        <is>
          <t>North</t>
        </is>
      </c>
      <c r="D1297" t="inlineStr">
        <is>
          <t>Jaipur</t>
        </is>
      </c>
      <c r="E1297" t="inlineStr">
        <is>
          <t>Education</t>
        </is>
      </c>
      <c r="F1297" t="inlineStr">
        <is>
          <t>Retail Store</t>
        </is>
      </c>
      <c r="G1297" t="inlineStr">
        <is>
          <t>Technology</t>
        </is>
      </c>
      <c r="H1297" t="inlineStr">
        <is>
          <t>Monitor</t>
        </is>
      </c>
      <c r="I1297" t="n">
        <v>3</v>
      </c>
      <c r="J1297" s="12" t="n">
        <v>13686.18</v>
      </c>
      <c r="K1297" s="13" t="n">
        <v>0.15</v>
      </c>
      <c r="L1297" s="12" t="n">
        <v>34899.76</v>
      </c>
      <c r="M1297" s="12" t="n">
        <v>32846.83</v>
      </c>
      <c r="N1297" s="12" t="n">
        <v>2052.93</v>
      </c>
      <c r="O1297" t="inlineStr">
        <is>
          <t>Debit Card</t>
        </is>
      </c>
      <c r="P1297" t="inlineStr">
        <is>
          <t>Aarav Sharma</t>
        </is>
      </c>
      <c r="Q1297" t="inlineStr">
        <is>
          <t>CUST-0254</t>
        </is>
      </c>
      <c r="R1297" t="n">
        <v>3</v>
      </c>
      <c r="S1297" t="inlineStr">
        <is>
          <t>No</t>
        </is>
      </c>
    </row>
    <row r="1298">
      <c r="A1298" t="inlineStr">
        <is>
          <t>ORD-2407-01297</t>
        </is>
      </c>
      <c r="B1298" s="11" t="n">
        <v>45498</v>
      </c>
      <c r="C1298" t="inlineStr">
        <is>
          <t>South</t>
        </is>
      </c>
      <c r="D1298" t="inlineStr">
        <is>
          <t>Chennai</t>
        </is>
      </c>
      <c r="E1298" t="inlineStr">
        <is>
          <t>Consumer</t>
        </is>
      </c>
      <c r="F1298" t="inlineStr">
        <is>
          <t>Partner</t>
        </is>
      </c>
      <c r="G1298" t="inlineStr">
        <is>
          <t>Technology</t>
        </is>
      </c>
      <c r="H1298" t="inlineStr">
        <is>
          <t>Printer</t>
        </is>
      </c>
      <c r="I1298" t="n">
        <v>2</v>
      </c>
      <c r="J1298" s="12" t="n">
        <v>11097.91</v>
      </c>
      <c r="K1298" s="13" t="n">
        <v>0.2</v>
      </c>
      <c r="L1298" s="12" t="n">
        <v>17756.66</v>
      </c>
      <c r="M1298" s="12" t="n">
        <v>18200.57</v>
      </c>
      <c r="N1298" s="12" t="n">
        <v>-443.91</v>
      </c>
      <c r="O1298" t="inlineStr">
        <is>
          <t>Credit Card</t>
        </is>
      </c>
      <c r="P1298" t="inlineStr">
        <is>
          <t>Kabir Singh</t>
        </is>
      </c>
      <c r="Q1298" t="inlineStr">
        <is>
          <t>CUST-0949</t>
        </is>
      </c>
      <c r="R1298" t="n">
        <v>10</v>
      </c>
      <c r="S1298" t="inlineStr">
        <is>
          <t>No</t>
        </is>
      </c>
    </row>
    <row r="1299">
      <c r="A1299" t="inlineStr">
        <is>
          <t>ORD-2512-01298</t>
        </is>
      </c>
      <c r="B1299" s="11" t="n">
        <v>46014</v>
      </c>
      <c r="C1299" t="inlineStr">
        <is>
          <t>Central</t>
        </is>
      </c>
      <c r="D1299" t="inlineStr">
        <is>
          <t>Raipur</t>
        </is>
      </c>
      <c r="E1299" t="inlineStr">
        <is>
          <t>Education</t>
        </is>
      </c>
      <c r="F1299" t="inlineStr">
        <is>
          <t>Online</t>
        </is>
      </c>
      <c r="G1299" t="inlineStr">
        <is>
          <t>Accessories</t>
        </is>
      </c>
      <c r="H1299" t="inlineStr">
        <is>
          <t>Laptop Stand</t>
        </is>
      </c>
      <c r="I1299" t="n">
        <v>2</v>
      </c>
      <c r="J1299" s="12" t="n">
        <v>1843.24</v>
      </c>
      <c r="K1299" s="13" t="n">
        <v>0.05</v>
      </c>
      <c r="L1299" s="12" t="n">
        <v>3502.16</v>
      </c>
      <c r="M1299" s="12" t="n">
        <v>2580.54</v>
      </c>
      <c r="N1299" s="12" t="n">
        <v>921.62</v>
      </c>
      <c r="O1299" t="inlineStr">
        <is>
          <t>UPI</t>
        </is>
      </c>
      <c r="P1299" t="inlineStr">
        <is>
          <t>Meera Joshi</t>
        </is>
      </c>
      <c r="Q1299" t="inlineStr">
        <is>
          <t>CUST-0266</t>
        </is>
      </c>
      <c r="R1299" t="n">
        <v>4</v>
      </c>
      <c r="S1299" t="inlineStr">
        <is>
          <t>Yes</t>
        </is>
      </c>
    </row>
    <row r="1300">
      <c r="A1300" t="inlineStr">
        <is>
          <t>ORD-2410-01299</t>
        </is>
      </c>
      <c r="B1300" s="11" t="n">
        <v>45588</v>
      </c>
      <c r="C1300" t="inlineStr">
        <is>
          <t>South</t>
        </is>
      </c>
      <c r="D1300" t="inlineStr">
        <is>
          <t>Bengaluru</t>
        </is>
      </c>
      <c r="E1300" t="inlineStr">
        <is>
          <t>Consumer</t>
        </is>
      </c>
      <c r="F1300" t="inlineStr">
        <is>
          <t>Partner</t>
        </is>
      </c>
      <c r="G1300" t="inlineStr">
        <is>
          <t>Accessories</t>
        </is>
      </c>
      <c r="H1300" t="inlineStr">
        <is>
          <t>Laptop Stand</t>
        </is>
      </c>
      <c r="I1300" t="n">
        <v>3</v>
      </c>
      <c r="J1300" s="12" t="n">
        <v>1693.78</v>
      </c>
      <c r="K1300" s="13" t="n">
        <v>0.1</v>
      </c>
      <c r="L1300" s="12" t="n">
        <v>4573.21</v>
      </c>
      <c r="M1300" s="12" t="n">
        <v>3556.94</v>
      </c>
      <c r="N1300" s="12" t="n">
        <v>1016.27</v>
      </c>
      <c r="O1300" t="inlineStr">
        <is>
          <t>Debit Card</t>
        </is>
      </c>
      <c r="P1300" t="inlineStr">
        <is>
          <t>Vivaan Gupta</t>
        </is>
      </c>
      <c r="Q1300" t="inlineStr">
        <is>
          <t>CUST-0222</t>
        </is>
      </c>
      <c r="R1300" t="n">
        <v>3</v>
      </c>
      <c r="S1300" t="inlineStr">
        <is>
          <t>No</t>
        </is>
      </c>
    </row>
    <row r="1301">
      <c r="A1301" t="inlineStr">
        <is>
          <t>ORD-2410-01300</t>
        </is>
      </c>
      <c r="B1301" s="11" t="n">
        <v>45583</v>
      </c>
      <c r="C1301" t="inlineStr">
        <is>
          <t>West</t>
        </is>
      </c>
      <c r="D1301" t="inlineStr">
        <is>
          <t>Mumbai</t>
        </is>
      </c>
      <c r="E1301" t="inlineStr">
        <is>
          <t>Education</t>
        </is>
      </c>
      <c r="F1301" t="inlineStr">
        <is>
          <t>Retail Store</t>
        </is>
      </c>
      <c r="G1301" t="inlineStr">
        <is>
          <t>Furniture</t>
        </is>
      </c>
      <c r="H1301" t="inlineStr">
        <is>
          <t>Cabinet</t>
        </is>
      </c>
      <c r="I1301" t="n">
        <v>2</v>
      </c>
      <c r="J1301" s="12" t="n">
        <v>9804.92</v>
      </c>
      <c r="K1301" s="13" t="n">
        <v>0</v>
      </c>
      <c r="L1301" s="12" t="n">
        <v>19609.84</v>
      </c>
      <c r="M1301" s="12" t="n">
        <v>15295.68</v>
      </c>
      <c r="N1301" s="12" t="n">
        <v>4314.16</v>
      </c>
      <c r="O1301" t="inlineStr">
        <is>
          <t>Debit Card</t>
        </is>
      </c>
      <c r="P1301" t="inlineStr">
        <is>
          <t>Aarav Sharma</t>
        </is>
      </c>
      <c r="Q1301" t="inlineStr">
        <is>
          <t>CUST-0722</t>
        </is>
      </c>
      <c r="R1301" t="n">
        <v>10</v>
      </c>
      <c r="S1301" t="inlineStr">
        <is>
          <t>No</t>
        </is>
      </c>
    </row>
    <row r="1302">
      <c r="A1302" t="inlineStr">
        <is>
          <t>ORD-2503-01301</t>
        </is>
      </c>
      <c r="B1302" s="11" t="n">
        <v>45719</v>
      </c>
      <c r="C1302" t="inlineStr">
        <is>
          <t>West</t>
        </is>
      </c>
      <c r="D1302" t="inlineStr">
        <is>
          <t>Mumbai</t>
        </is>
      </c>
      <c r="E1302" t="inlineStr">
        <is>
          <t>Small Business</t>
        </is>
      </c>
      <c r="F1302" t="inlineStr">
        <is>
          <t>Retail Store</t>
        </is>
      </c>
      <c r="G1302" t="inlineStr">
        <is>
          <t>Office Supplies</t>
        </is>
      </c>
      <c r="H1302" t="inlineStr">
        <is>
          <t>Stapler</t>
        </is>
      </c>
      <c r="I1302" t="n">
        <v>8</v>
      </c>
      <c r="J1302" s="12" t="n">
        <v>289.01</v>
      </c>
      <c r="K1302" s="13" t="n">
        <v>0.15</v>
      </c>
      <c r="L1302" s="12" t="n">
        <v>1965.27</v>
      </c>
      <c r="M1302" s="12" t="n">
        <v>1549.09</v>
      </c>
      <c r="N1302" s="12" t="n">
        <v>416.18</v>
      </c>
      <c r="O1302" t="inlineStr">
        <is>
          <t>Debit Card</t>
        </is>
      </c>
      <c r="P1302" t="inlineStr">
        <is>
          <t>Rohan Verma</t>
        </is>
      </c>
      <c r="Q1302" t="inlineStr">
        <is>
          <t>CUST-0697</t>
        </is>
      </c>
      <c r="R1302" t="n">
        <v>6</v>
      </c>
      <c r="S1302" t="inlineStr">
        <is>
          <t>No</t>
        </is>
      </c>
    </row>
    <row r="1303">
      <c r="A1303" t="inlineStr">
        <is>
          <t>ORD-2504-01302</t>
        </is>
      </c>
      <c r="B1303" s="11" t="n">
        <v>45773</v>
      </c>
      <c r="C1303" t="inlineStr">
        <is>
          <t>East</t>
        </is>
      </c>
      <c r="D1303" t="inlineStr">
        <is>
          <t>Patna</t>
        </is>
      </c>
      <c r="E1303" t="inlineStr">
        <is>
          <t>Consumer</t>
        </is>
      </c>
      <c r="F1303" t="inlineStr">
        <is>
          <t>Direct Sales</t>
        </is>
      </c>
      <c r="G1303" t="inlineStr">
        <is>
          <t>Accessories</t>
        </is>
      </c>
      <c r="H1303" t="inlineStr">
        <is>
          <t>USB Hub</t>
        </is>
      </c>
      <c r="I1303" t="n">
        <v>3</v>
      </c>
      <c r="J1303" s="12" t="n">
        <v>1201.6</v>
      </c>
      <c r="K1303" s="13" t="n">
        <v>0.05</v>
      </c>
      <c r="L1303" s="12" t="n">
        <v>3424.56</v>
      </c>
      <c r="M1303" s="12" t="n">
        <v>2451.26</v>
      </c>
      <c r="N1303" s="12" t="n">
        <v>973.3</v>
      </c>
      <c r="O1303" t="inlineStr">
        <is>
          <t>UPI</t>
        </is>
      </c>
      <c r="P1303" t="inlineStr">
        <is>
          <t>Meera Joshi</t>
        </is>
      </c>
      <c r="Q1303" t="inlineStr">
        <is>
          <t>CUST-0861</t>
        </is>
      </c>
      <c r="R1303" t="n">
        <v>7</v>
      </c>
      <c r="S1303" t="inlineStr">
        <is>
          <t>Yes</t>
        </is>
      </c>
    </row>
    <row r="1304">
      <c r="A1304" t="inlineStr">
        <is>
          <t>ORD-2503-01303</t>
        </is>
      </c>
      <c r="B1304" s="11" t="n">
        <v>45731</v>
      </c>
      <c r="C1304" t="inlineStr">
        <is>
          <t>South</t>
        </is>
      </c>
      <c r="D1304" t="inlineStr">
        <is>
          <t>Hyderabad</t>
        </is>
      </c>
      <c r="E1304" t="inlineStr">
        <is>
          <t>Corporate</t>
        </is>
      </c>
      <c r="F1304" t="inlineStr">
        <is>
          <t>Retail Store</t>
        </is>
      </c>
      <c r="G1304" t="inlineStr">
        <is>
          <t>Technology</t>
        </is>
      </c>
      <c r="H1304" t="inlineStr">
        <is>
          <t>Keyboard</t>
        </is>
      </c>
      <c r="I1304" t="n">
        <v>3</v>
      </c>
      <c r="J1304" s="12" t="n">
        <v>1784.02</v>
      </c>
      <c r="K1304" s="13" t="n">
        <v>0.15</v>
      </c>
      <c r="L1304" s="12" t="n">
        <v>4549.25</v>
      </c>
      <c r="M1304" s="12" t="n">
        <v>3799.96</v>
      </c>
      <c r="N1304" s="12" t="n">
        <v>749.29</v>
      </c>
      <c r="O1304" t="inlineStr">
        <is>
          <t>UPI</t>
        </is>
      </c>
      <c r="P1304" t="inlineStr">
        <is>
          <t>Anaya Rao</t>
        </is>
      </c>
      <c r="Q1304" t="inlineStr">
        <is>
          <t>CUST-0138</t>
        </is>
      </c>
      <c r="R1304" t="n">
        <v>4</v>
      </c>
      <c r="S1304" t="inlineStr">
        <is>
          <t>No</t>
        </is>
      </c>
    </row>
    <row r="1305">
      <c r="A1305" t="inlineStr">
        <is>
          <t>ORD-2505-01304</t>
        </is>
      </c>
      <c r="B1305" s="11" t="n">
        <v>45778</v>
      </c>
      <c r="C1305" t="inlineStr">
        <is>
          <t>North</t>
        </is>
      </c>
      <c r="D1305" t="inlineStr">
        <is>
          <t>Chandigarh</t>
        </is>
      </c>
      <c r="E1305" t="inlineStr">
        <is>
          <t>Corporate</t>
        </is>
      </c>
      <c r="F1305" t="inlineStr">
        <is>
          <t>Partner</t>
        </is>
      </c>
      <c r="G1305" t="inlineStr">
        <is>
          <t>Technology</t>
        </is>
      </c>
      <c r="H1305" t="inlineStr">
        <is>
          <t>Monitor</t>
        </is>
      </c>
      <c r="I1305" t="n">
        <v>3</v>
      </c>
      <c r="J1305" s="12" t="n">
        <v>14301.81</v>
      </c>
      <c r="K1305" s="13" t="n">
        <v>0</v>
      </c>
      <c r="L1305" s="12" t="n">
        <v>42905.43</v>
      </c>
      <c r="M1305" s="12" t="n">
        <v>34324.34</v>
      </c>
      <c r="N1305" s="12" t="n">
        <v>8581.09</v>
      </c>
      <c r="O1305" t="inlineStr">
        <is>
          <t>Cash</t>
        </is>
      </c>
      <c r="P1305" t="inlineStr">
        <is>
          <t>Meera Joshi</t>
        </is>
      </c>
      <c r="Q1305" t="inlineStr">
        <is>
          <t>CUST-0485</t>
        </is>
      </c>
      <c r="R1305" t="n">
        <v>3</v>
      </c>
      <c r="S1305" t="inlineStr">
        <is>
          <t>No</t>
        </is>
      </c>
    </row>
    <row r="1306">
      <c r="A1306" t="inlineStr">
        <is>
          <t>ORD-2511-01305</t>
        </is>
      </c>
      <c r="B1306" s="11" t="n">
        <v>45977</v>
      </c>
      <c r="C1306" t="inlineStr">
        <is>
          <t>West</t>
        </is>
      </c>
      <c r="D1306" t="inlineStr">
        <is>
          <t>Surat</t>
        </is>
      </c>
      <c r="E1306" t="inlineStr">
        <is>
          <t>Corporate</t>
        </is>
      </c>
      <c r="F1306" t="inlineStr">
        <is>
          <t>Direct Sales</t>
        </is>
      </c>
      <c r="G1306" t="inlineStr">
        <is>
          <t>Technology</t>
        </is>
      </c>
      <c r="H1306" t="inlineStr">
        <is>
          <t>Laptop</t>
        </is>
      </c>
      <c r="I1306" t="n">
        <v>5</v>
      </c>
      <c r="J1306" s="12" t="n">
        <v>45891.35</v>
      </c>
      <c r="K1306" s="13" t="n">
        <v>0</v>
      </c>
      <c r="L1306" s="12" t="n">
        <v>229456.75</v>
      </c>
      <c r="M1306" s="12" t="n">
        <v>197332.8</v>
      </c>
      <c r="N1306" s="12" t="n">
        <v>32123.95</v>
      </c>
      <c r="O1306" t="inlineStr">
        <is>
          <t>Net Banking</t>
        </is>
      </c>
      <c r="P1306" t="inlineStr">
        <is>
          <t>Meera Joshi</t>
        </is>
      </c>
      <c r="Q1306" t="inlineStr">
        <is>
          <t>CUST-0165</t>
        </is>
      </c>
      <c r="R1306" t="n">
        <v>4</v>
      </c>
      <c r="S1306" t="inlineStr">
        <is>
          <t>No</t>
        </is>
      </c>
    </row>
    <row r="1307">
      <c r="A1307" t="inlineStr">
        <is>
          <t>ORD-2406-01306</t>
        </is>
      </c>
      <c r="B1307" s="11" t="n">
        <v>45448</v>
      </c>
      <c r="C1307" t="inlineStr">
        <is>
          <t>West</t>
        </is>
      </c>
      <c r="D1307" t="inlineStr">
        <is>
          <t>Ahmedabad</t>
        </is>
      </c>
      <c r="E1307" t="inlineStr">
        <is>
          <t>Corporate</t>
        </is>
      </c>
      <c r="F1307" t="inlineStr">
        <is>
          <t>Partner</t>
        </is>
      </c>
      <c r="G1307" t="inlineStr">
        <is>
          <t>Technology</t>
        </is>
      </c>
      <c r="H1307" t="inlineStr">
        <is>
          <t>Keyboard</t>
        </is>
      </c>
      <c r="I1307" t="n">
        <v>2</v>
      </c>
      <c r="J1307" s="12" t="n">
        <v>1650.08</v>
      </c>
      <c r="K1307" s="13" t="n">
        <v>0.1</v>
      </c>
      <c r="L1307" s="12" t="n">
        <v>2970.14</v>
      </c>
      <c r="M1307" s="12" t="n">
        <v>2343.11</v>
      </c>
      <c r="N1307" s="12" t="n">
        <v>627.03</v>
      </c>
      <c r="O1307" t="inlineStr">
        <is>
          <t>Credit Card</t>
        </is>
      </c>
      <c r="P1307" t="inlineStr">
        <is>
          <t>Sara Khan</t>
        </is>
      </c>
      <c r="Q1307" t="inlineStr">
        <is>
          <t>CUST-0404</t>
        </is>
      </c>
      <c r="R1307" t="n">
        <v>4</v>
      </c>
      <c r="S1307" t="inlineStr">
        <is>
          <t>No</t>
        </is>
      </c>
    </row>
    <row r="1308">
      <c r="A1308" t="inlineStr">
        <is>
          <t>ORD-2508-01307</t>
        </is>
      </c>
      <c r="B1308" s="11" t="n">
        <v>45892</v>
      </c>
      <c r="C1308" t="inlineStr">
        <is>
          <t>East</t>
        </is>
      </c>
      <c r="D1308" t="inlineStr">
        <is>
          <t>Patna</t>
        </is>
      </c>
      <c r="E1308" t="inlineStr">
        <is>
          <t>Small Business</t>
        </is>
      </c>
      <c r="F1308" t="inlineStr">
        <is>
          <t>Retail Store</t>
        </is>
      </c>
      <c r="G1308" t="inlineStr">
        <is>
          <t>Furniture</t>
        </is>
      </c>
      <c r="H1308" t="inlineStr">
        <is>
          <t>Desk</t>
        </is>
      </c>
      <c r="I1308" t="n">
        <v>1</v>
      </c>
      <c r="J1308" s="12" t="n">
        <v>11913.82</v>
      </c>
      <c r="K1308" s="13" t="n">
        <v>0.03</v>
      </c>
      <c r="L1308" s="12" t="n">
        <v>11556.41</v>
      </c>
      <c r="M1308" s="12" t="n">
        <v>8935.360000000001</v>
      </c>
      <c r="N1308" s="12" t="n">
        <v>2621.05</v>
      </c>
      <c r="O1308" t="inlineStr">
        <is>
          <t>Net Banking</t>
        </is>
      </c>
      <c r="P1308" t="inlineStr">
        <is>
          <t>Aarav Sharma</t>
        </is>
      </c>
      <c r="Q1308" t="inlineStr">
        <is>
          <t>CUST-0670</t>
        </is>
      </c>
      <c r="R1308" t="n">
        <v>4</v>
      </c>
      <c r="S1308" t="inlineStr">
        <is>
          <t>No</t>
        </is>
      </c>
    </row>
    <row r="1309">
      <c r="A1309" t="inlineStr">
        <is>
          <t>ORD-2507-01308</t>
        </is>
      </c>
      <c r="B1309" s="11" t="n">
        <v>45849</v>
      </c>
      <c r="C1309" t="inlineStr">
        <is>
          <t>North</t>
        </is>
      </c>
      <c r="D1309" t="inlineStr">
        <is>
          <t>Jaipur</t>
        </is>
      </c>
      <c r="E1309" t="inlineStr">
        <is>
          <t>Small Business</t>
        </is>
      </c>
      <c r="F1309" t="inlineStr">
        <is>
          <t>Direct Sales</t>
        </is>
      </c>
      <c r="G1309" t="inlineStr">
        <is>
          <t>Technology</t>
        </is>
      </c>
      <c r="H1309" t="inlineStr">
        <is>
          <t>Laptop</t>
        </is>
      </c>
      <c r="I1309" t="n">
        <v>3</v>
      </c>
      <c r="J1309" s="12" t="n">
        <v>42406.1</v>
      </c>
      <c r="K1309" s="13" t="n">
        <v>0.2</v>
      </c>
      <c r="L1309" s="12" t="n">
        <v>101774.64</v>
      </c>
      <c r="M1309" s="12" t="n">
        <v>109407.74</v>
      </c>
      <c r="N1309" s="12" t="n">
        <v>-7633.1</v>
      </c>
      <c r="O1309" t="inlineStr">
        <is>
          <t>Credit Card</t>
        </is>
      </c>
      <c r="P1309" t="inlineStr">
        <is>
          <t>Meera Joshi</t>
        </is>
      </c>
      <c r="Q1309" t="inlineStr">
        <is>
          <t>CUST-0030</t>
        </is>
      </c>
      <c r="R1309" t="n">
        <v>4</v>
      </c>
      <c r="S1309" t="inlineStr">
        <is>
          <t>Yes</t>
        </is>
      </c>
    </row>
    <row r="1310">
      <c r="A1310" t="inlineStr">
        <is>
          <t>ORD-2504-01309</t>
        </is>
      </c>
      <c r="B1310" s="11" t="n">
        <v>45777</v>
      </c>
      <c r="C1310" t="inlineStr">
        <is>
          <t>Central</t>
        </is>
      </c>
      <c r="D1310" t="inlineStr">
        <is>
          <t>Indore</t>
        </is>
      </c>
      <c r="E1310" t="inlineStr">
        <is>
          <t>Corporate</t>
        </is>
      </c>
      <c r="F1310" t="inlineStr">
        <is>
          <t>Retail Store</t>
        </is>
      </c>
      <c r="G1310" t="inlineStr">
        <is>
          <t>Office Supplies</t>
        </is>
      </c>
      <c r="H1310" t="inlineStr">
        <is>
          <t>Pen Box</t>
        </is>
      </c>
      <c r="I1310" t="n">
        <v>1</v>
      </c>
      <c r="J1310" s="12" t="n">
        <v>210.83</v>
      </c>
      <c r="K1310" s="13" t="n">
        <v>0.1</v>
      </c>
      <c r="L1310" s="12" t="n">
        <v>189.75</v>
      </c>
      <c r="M1310" s="12" t="n">
        <v>128.61</v>
      </c>
      <c r="N1310" s="12" t="n">
        <v>61.14</v>
      </c>
      <c r="O1310" t="inlineStr">
        <is>
          <t>Net Banking</t>
        </is>
      </c>
      <c r="P1310" t="inlineStr">
        <is>
          <t>Tara Kapoor</t>
        </is>
      </c>
      <c r="Q1310" t="inlineStr">
        <is>
          <t>CUST-0663</t>
        </is>
      </c>
      <c r="R1310" t="n">
        <v>6</v>
      </c>
      <c r="S1310" t="inlineStr">
        <is>
          <t>No</t>
        </is>
      </c>
    </row>
    <row r="1311">
      <c r="A1311" t="inlineStr">
        <is>
          <t>ORD-2403-01310</t>
        </is>
      </c>
      <c r="B1311" s="11" t="n">
        <v>45361</v>
      </c>
      <c r="C1311" t="inlineStr">
        <is>
          <t>Central</t>
        </is>
      </c>
      <c r="D1311" t="inlineStr">
        <is>
          <t>Nagpur</t>
        </is>
      </c>
      <c r="E1311" t="inlineStr">
        <is>
          <t>Small Business</t>
        </is>
      </c>
      <c r="F1311" t="inlineStr">
        <is>
          <t>Retail Store</t>
        </is>
      </c>
      <c r="G1311" t="inlineStr">
        <is>
          <t>Furniture</t>
        </is>
      </c>
      <c r="H1311" t="inlineStr">
        <is>
          <t>Office Chair</t>
        </is>
      </c>
      <c r="I1311" t="n">
        <v>1</v>
      </c>
      <c r="J1311" s="12" t="n">
        <v>7278.17</v>
      </c>
      <c r="K1311" s="13" t="n">
        <v>0.15</v>
      </c>
      <c r="L1311" s="12" t="n">
        <v>6186.44</v>
      </c>
      <c r="M1311" s="12" t="n">
        <v>5021.94</v>
      </c>
      <c r="N1311" s="12" t="n">
        <v>1164.5</v>
      </c>
      <c r="O1311" t="inlineStr">
        <is>
          <t>Net Banking</t>
        </is>
      </c>
      <c r="P1311" t="inlineStr">
        <is>
          <t>Tara Kapoor</t>
        </is>
      </c>
      <c r="Q1311" t="inlineStr">
        <is>
          <t>CUST-0194</t>
        </is>
      </c>
      <c r="R1311" t="n">
        <v>3</v>
      </c>
      <c r="S1311" t="inlineStr">
        <is>
          <t>No</t>
        </is>
      </c>
    </row>
    <row r="1312">
      <c r="A1312" t="inlineStr">
        <is>
          <t>ORD-2503-01311</t>
        </is>
      </c>
      <c r="B1312" s="11" t="n">
        <v>45735</v>
      </c>
      <c r="C1312" t="inlineStr">
        <is>
          <t>North</t>
        </is>
      </c>
      <c r="D1312" t="inlineStr">
        <is>
          <t>Chandigarh</t>
        </is>
      </c>
      <c r="E1312" t="inlineStr">
        <is>
          <t>Consumer</t>
        </is>
      </c>
      <c r="F1312" t="inlineStr">
        <is>
          <t>Direct Sales</t>
        </is>
      </c>
      <c r="G1312" t="inlineStr">
        <is>
          <t>Furniture</t>
        </is>
      </c>
      <c r="H1312" t="inlineStr">
        <is>
          <t>Desk</t>
        </is>
      </c>
      <c r="I1312" t="n">
        <v>12</v>
      </c>
      <c r="J1312" s="12" t="n">
        <v>12949.39</v>
      </c>
      <c r="K1312" s="13" t="n">
        <v>0.2</v>
      </c>
      <c r="L1312" s="12" t="n">
        <v>124314.14</v>
      </c>
      <c r="M1312" s="12" t="n">
        <v>116544.51</v>
      </c>
      <c r="N1312" s="12" t="n">
        <v>7769.63</v>
      </c>
      <c r="O1312" t="inlineStr">
        <is>
          <t>Cash</t>
        </is>
      </c>
      <c r="P1312" t="inlineStr">
        <is>
          <t>Sara Khan</t>
        </is>
      </c>
      <c r="Q1312" t="inlineStr">
        <is>
          <t>CUST-0013</t>
        </is>
      </c>
      <c r="R1312" t="n">
        <v>3</v>
      </c>
      <c r="S1312" t="inlineStr">
        <is>
          <t>No</t>
        </is>
      </c>
    </row>
    <row r="1313">
      <c r="A1313" t="inlineStr">
        <is>
          <t>ORD-2503-01312</t>
        </is>
      </c>
      <c r="B1313" s="11" t="n">
        <v>45735</v>
      </c>
      <c r="C1313" t="inlineStr">
        <is>
          <t>South</t>
        </is>
      </c>
      <c r="D1313" t="inlineStr">
        <is>
          <t>Chennai</t>
        </is>
      </c>
      <c r="E1313" t="inlineStr">
        <is>
          <t>Consumer</t>
        </is>
      </c>
      <c r="F1313" t="inlineStr">
        <is>
          <t>Direct Sales</t>
        </is>
      </c>
      <c r="G1313" t="inlineStr">
        <is>
          <t>Accessories</t>
        </is>
      </c>
      <c r="H1313" t="inlineStr">
        <is>
          <t>Laptop Stand</t>
        </is>
      </c>
      <c r="I1313" t="n">
        <v>2</v>
      </c>
      <c r="J1313" s="12" t="n">
        <v>1993.86</v>
      </c>
      <c r="K1313" s="13" t="n">
        <v>0.03</v>
      </c>
      <c r="L1313" s="12" t="n">
        <v>3868.09</v>
      </c>
      <c r="M1313" s="12" t="n">
        <v>2791.4</v>
      </c>
      <c r="N1313" s="12" t="n">
        <v>1076.69</v>
      </c>
      <c r="O1313" t="inlineStr">
        <is>
          <t>Net Banking</t>
        </is>
      </c>
      <c r="P1313" t="inlineStr">
        <is>
          <t>Anaya Rao</t>
        </is>
      </c>
      <c r="Q1313" t="inlineStr">
        <is>
          <t>CUST-0127</t>
        </is>
      </c>
      <c r="R1313" t="n">
        <v>3</v>
      </c>
      <c r="S1313" t="inlineStr">
        <is>
          <t>No</t>
        </is>
      </c>
    </row>
    <row r="1314">
      <c r="A1314" t="inlineStr">
        <is>
          <t>ORD-2410-01313</t>
        </is>
      </c>
      <c r="B1314" s="11" t="n">
        <v>45572</v>
      </c>
      <c r="C1314" t="inlineStr">
        <is>
          <t>South</t>
        </is>
      </c>
      <c r="D1314" t="inlineStr">
        <is>
          <t>Hyderabad</t>
        </is>
      </c>
      <c r="E1314" t="inlineStr">
        <is>
          <t>Education</t>
        </is>
      </c>
      <c r="F1314" t="inlineStr">
        <is>
          <t>Direct Sales</t>
        </is>
      </c>
      <c r="G1314" t="inlineStr">
        <is>
          <t>Technology</t>
        </is>
      </c>
      <c r="H1314" t="inlineStr">
        <is>
          <t>Tablet</t>
        </is>
      </c>
      <c r="I1314" t="n">
        <v>3</v>
      </c>
      <c r="J1314" s="12" t="n">
        <v>21278.87</v>
      </c>
      <c r="K1314" s="13" t="n">
        <v>0.2</v>
      </c>
      <c r="L1314" s="12" t="n">
        <v>51069.29</v>
      </c>
      <c r="M1314" s="12" t="n">
        <v>52984.39</v>
      </c>
      <c r="N1314" s="12" t="n">
        <v>-1915.1</v>
      </c>
      <c r="O1314" t="inlineStr">
        <is>
          <t>Debit Card</t>
        </is>
      </c>
      <c r="P1314" t="inlineStr">
        <is>
          <t>Meera Joshi</t>
        </is>
      </c>
      <c r="Q1314" t="inlineStr">
        <is>
          <t>CUST-0474</t>
        </is>
      </c>
      <c r="R1314" t="n">
        <v>5</v>
      </c>
      <c r="S1314" t="inlineStr">
        <is>
          <t>No</t>
        </is>
      </c>
    </row>
    <row r="1315">
      <c r="A1315" t="inlineStr">
        <is>
          <t>ORD-2403-01314</t>
        </is>
      </c>
      <c r="B1315" s="11" t="n">
        <v>45370</v>
      </c>
      <c r="C1315" t="inlineStr">
        <is>
          <t>Central</t>
        </is>
      </c>
      <c r="D1315" t="inlineStr">
        <is>
          <t>Raipur</t>
        </is>
      </c>
      <c r="E1315" t="inlineStr">
        <is>
          <t>Education</t>
        </is>
      </c>
      <c r="F1315" t="inlineStr">
        <is>
          <t>Partner</t>
        </is>
      </c>
      <c r="G1315" t="inlineStr">
        <is>
          <t>Office Supplies</t>
        </is>
      </c>
      <c r="H1315" t="inlineStr">
        <is>
          <t>Notebook Pack</t>
        </is>
      </c>
      <c r="I1315" t="n">
        <v>2</v>
      </c>
      <c r="J1315" s="12" t="n">
        <v>370.45</v>
      </c>
      <c r="K1315" s="13" t="n">
        <v>0.15</v>
      </c>
      <c r="L1315" s="12" t="n">
        <v>629.76</v>
      </c>
      <c r="M1315" s="12" t="n">
        <v>474.18</v>
      </c>
      <c r="N1315" s="12" t="n">
        <v>155.58</v>
      </c>
      <c r="O1315" t="inlineStr">
        <is>
          <t>Cash</t>
        </is>
      </c>
      <c r="P1315" t="inlineStr">
        <is>
          <t>Diya Patel</t>
        </is>
      </c>
      <c r="Q1315" t="inlineStr">
        <is>
          <t>CUST-0653</t>
        </is>
      </c>
      <c r="R1315" t="n">
        <v>3</v>
      </c>
      <c r="S1315" t="inlineStr">
        <is>
          <t>No</t>
        </is>
      </c>
    </row>
    <row r="1316">
      <c r="A1316" t="inlineStr">
        <is>
          <t>ORD-2506-01315</t>
        </is>
      </c>
      <c r="B1316" s="11" t="n">
        <v>45820</v>
      </c>
      <c r="C1316" t="inlineStr">
        <is>
          <t>South</t>
        </is>
      </c>
      <c r="D1316" t="inlineStr">
        <is>
          <t>Bengaluru</t>
        </is>
      </c>
      <c r="E1316" t="inlineStr">
        <is>
          <t>Consumer</t>
        </is>
      </c>
      <c r="F1316" t="inlineStr">
        <is>
          <t>Partner</t>
        </is>
      </c>
      <c r="G1316" t="inlineStr">
        <is>
          <t>Furniture</t>
        </is>
      </c>
      <c r="H1316" t="inlineStr">
        <is>
          <t>Bookshelf</t>
        </is>
      </c>
      <c r="I1316" t="n">
        <v>1</v>
      </c>
      <c r="J1316" s="12" t="n">
        <v>5350.41</v>
      </c>
      <c r="K1316" s="13" t="n">
        <v>0.15</v>
      </c>
      <c r="L1316" s="12" t="n">
        <v>4547.85</v>
      </c>
      <c r="M1316" s="12" t="n">
        <v>3905.8</v>
      </c>
      <c r="N1316" s="12" t="n">
        <v>642.05</v>
      </c>
      <c r="O1316" t="inlineStr">
        <is>
          <t>Cash</t>
        </is>
      </c>
      <c r="P1316" t="inlineStr">
        <is>
          <t>Ishaan Mehta</t>
        </is>
      </c>
      <c r="Q1316" t="inlineStr">
        <is>
          <t>CUST-0186</t>
        </is>
      </c>
      <c r="R1316" t="n">
        <v>5</v>
      </c>
      <c r="S1316" t="inlineStr">
        <is>
          <t>No</t>
        </is>
      </c>
    </row>
    <row r="1317">
      <c r="A1317" t="inlineStr">
        <is>
          <t>ORD-2404-01316</t>
        </is>
      </c>
      <c r="B1317" s="11" t="n">
        <v>45405</v>
      </c>
      <c r="C1317" t="inlineStr">
        <is>
          <t>South</t>
        </is>
      </c>
      <c r="D1317" t="inlineStr">
        <is>
          <t>Bengaluru</t>
        </is>
      </c>
      <c r="E1317" t="inlineStr">
        <is>
          <t>Corporate</t>
        </is>
      </c>
      <c r="F1317" t="inlineStr">
        <is>
          <t>Direct Sales</t>
        </is>
      </c>
      <c r="G1317" t="inlineStr">
        <is>
          <t>Technology</t>
        </is>
      </c>
      <c r="H1317" t="inlineStr">
        <is>
          <t>Headphones</t>
        </is>
      </c>
      <c r="I1317" t="n">
        <v>4</v>
      </c>
      <c r="J1317" s="12" t="n">
        <v>3125.64</v>
      </c>
      <c r="K1317" s="13" t="n">
        <v>0.05</v>
      </c>
      <c r="L1317" s="12" t="n">
        <v>11877.43</v>
      </c>
      <c r="M1317" s="12" t="n">
        <v>9251.889999999999</v>
      </c>
      <c r="N1317" s="12" t="n">
        <v>2625.54</v>
      </c>
      <c r="O1317" t="inlineStr">
        <is>
          <t>Cash</t>
        </is>
      </c>
      <c r="P1317" t="inlineStr">
        <is>
          <t>Anaya Rao</t>
        </is>
      </c>
      <c r="Q1317" t="inlineStr">
        <is>
          <t>CUST-0202</t>
        </is>
      </c>
      <c r="R1317" t="n">
        <v>5</v>
      </c>
      <c r="S1317" t="inlineStr">
        <is>
          <t>No</t>
        </is>
      </c>
    </row>
    <row r="1318">
      <c r="A1318" t="inlineStr">
        <is>
          <t>ORD-2402-01317</t>
        </is>
      </c>
      <c r="B1318" s="11" t="n">
        <v>45341</v>
      </c>
      <c r="C1318" t="inlineStr">
        <is>
          <t>South</t>
        </is>
      </c>
      <c r="D1318" t="inlineStr">
        <is>
          <t>Hyderabad</t>
        </is>
      </c>
      <c r="E1318" t="inlineStr">
        <is>
          <t>Corporate</t>
        </is>
      </c>
      <c r="F1318" t="inlineStr">
        <is>
          <t>Retail Store</t>
        </is>
      </c>
      <c r="G1318" t="inlineStr">
        <is>
          <t>Furniture</t>
        </is>
      </c>
      <c r="H1318" t="inlineStr">
        <is>
          <t>Office Chair</t>
        </is>
      </c>
      <c r="I1318" t="n">
        <v>10</v>
      </c>
      <c r="J1318" s="12" t="n">
        <v>7529.26</v>
      </c>
      <c r="K1318" s="13" t="n">
        <v>0.05</v>
      </c>
      <c r="L1318" s="12" t="n">
        <v>71527.97</v>
      </c>
      <c r="M1318" s="12" t="n">
        <v>51951.89</v>
      </c>
      <c r="N1318" s="12" t="n">
        <v>19576.08</v>
      </c>
      <c r="O1318" t="inlineStr">
        <is>
          <t>Debit Card</t>
        </is>
      </c>
      <c r="P1318" t="inlineStr">
        <is>
          <t>Vivaan Gupta</t>
        </is>
      </c>
      <c r="Q1318" t="inlineStr">
        <is>
          <t>CUST-0362</t>
        </is>
      </c>
      <c r="R1318" t="n">
        <v>4</v>
      </c>
      <c r="S1318" t="inlineStr">
        <is>
          <t>No</t>
        </is>
      </c>
    </row>
    <row r="1319">
      <c r="A1319" t="inlineStr">
        <is>
          <t>ORD-2406-01318</t>
        </is>
      </c>
      <c r="B1319" s="11" t="n">
        <v>45467</v>
      </c>
      <c r="C1319" t="inlineStr">
        <is>
          <t>East</t>
        </is>
      </c>
      <c r="D1319" t="inlineStr">
        <is>
          <t>Kolkata</t>
        </is>
      </c>
      <c r="E1319" t="inlineStr">
        <is>
          <t>Corporate</t>
        </is>
      </c>
      <c r="F1319" t="inlineStr">
        <is>
          <t>Partner</t>
        </is>
      </c>
      <c r="G1319" t="inlineStr">
        <is>
          <t>Technology</t>
        </is>
      </c>
      <c r="H1319" t="inlineStr">
        <is>
          <t>Monitor</t>
        </is>
      </c>
      <c r="I1319" t="n">
        <v>2</v>
      </c>
      <c r="J1319" s="12" t="n">
        <v>14846.09</v>
      </c>
      <c r="K1319" s="13" t="n">
        <v>0</v>
      </c>
      <c r="L1319" s="12" t="n">
        <v>29692.18</v>
      </c>
      <c r="M1319" s="12" t="n">
        <v>23753.74</v>
      </c>
      <c r="N1319" s="12" t="n">
        <v>5938.44</v>
      </c>
      <c r="O1319" t="inlineStr">
        <is>
          <t>Credit Card</t>
        </is>
      </c>
      <c r="P1319" t="inlineStr">
        <is>
          <t>Aarav Sharma</t>
        </is>
      </c>
      <c r="Q1319" t="inlineStr">
        <is>
          <t>CUST-0070</t>
        </is>
      </c>
      <c r="R1319" t="n">
        <v>2</v>
      </c>
      <c r="S1319" t="inlineStr">
        <is>
          <t>No</t>
        </is>
      </c>
    </row>
    <row r="1320">
      <c r="A1320" t="inlineStr">
        <is>
          <t>ORD-2512-01319</t>
        </is>
      </c>
      <c r="B1320" s="11" t="n">
        <v>46014</v>
      </c>
      <c r="C1320" t="inlineStr">
        <is>
          <t>Central</t>
        </is>
      </c>
      <c r="D1320" t="inlineStr">
        <is>
          <t>Nagpur</t>
        </is>
      </c>
      <c r="E1320" t="inlineStr">
        <is>
          <t>Education</t>
        </is>
      </c>
      <c r="F1320" t="inlineStr">
        <is>
          <t>Online</t>
        </is>
      </c>
      <c r="G1320" t="inlineStr">
        <is>
          <t>Technology</t>
        </is>
      </c>
      <c r="H1320" t="inlineStr">
        <is>
          <t>Keyboard</t>
        </is>
      </c>
      <c r="I1320" t="n">
        <v>1</v>
      </c>
      <c r="J1320" s="12" t="n">
        <v>1670.56</v>
      </c>
      <c r="K1320" s="13" t="n">
        <v>0.2</v>
      </c>
      <c r="L1320" s="12" t="n">
        <v>1336.45</v>
      </c>
      <c r="M1320" s="12" t="n">
        <v>1186.1</v>
      </c>
      <c r="N1320" s="12" t="n">
        <v>150.35</v>
      </c>
      <c r="O1320" t="inlineStr">
        <is>
          <t>UPI</t>
        </is>
      </c>
      <c r="P1320" t="inlineStr">
        <is>
          <t>Anaya Rao</t>
        </is>
      </c>
      <c r="Q1320" t="inlineStr">
        <is>
          <t>CUST-0841</t>
        </is>
      </c>
      <c r="R1320" t="n">
        <v>4</v>
      </c>
      <c r="S1320" t="inlineStr">
        <is>
          <t>Yes</t>
        </is>
      </c>
    </row>
    <row r="1321">
      <c r="A1321" t="inlineStr">
        <is>
          <t>ORD-2407-01320</t>
        </is>
      </c>
      <c r="B1321" s="11" t="n">
        <v>45493</v>
      </c>
      <c r="C1321" t="inlineStr">
        <is>
          <t>North</t>
        </is>
      </c>
      <c r="D1321" t="inlineStr">
        <is>
          <t>Lucknow</t>
        </is>
      </c>
      <c r="E1321" t="inlineStr">
        <is>
          <t>Consumer</t>
        </is>
      </c>
      <c r="F1321" t="inlineStr">
        <is>
          <t>Online</t>
        </is>
      </c>
      <c r="G1321" t="inlineStr">
        <is>
          <t>Office Supplies</t>
        </is>
      </c>
      <c r="H1321" t="inlineStr">
        <is>
          <t>File Folder</t>
        </is>
      </c>
      <c r="I1321" t="n">
        <v>3</v>
      </c>
      <c r="J1321" s="12" t="n">
        <v>119.44</v>
      </c>
      <c r="K1321" s="13" t="n">
        <v>0.1</v>
      </c>
      <c r="L1321" s="12" t="n">
        <v>322.49</v>
      </c>
      <c r="M1321" s="12" t="n">
        <v>207.83</v>
      </c>
      <c r="N1321" s="12" t="n">
        <v>114.66</v>
      </c>
      <c r="O1321" t="inlineStr">
        <is>
          <t>Credit Card</t>
        </is>
      </c>
      <c r="P1321" t="inlineStr">
        <is>
          <t>Rohan Verma</t>
        </is>
      </c>
      <c r="Q1321" t="inlineStr">
        <is>
          <t>CUST-0561</t>
        </is>
      </c>
      <c r="R1321" t="n">
        <v>5</v>
      </c>
      <c r="S1321" t="inlineStr">
        <is>
          <t>No</t>
        </is>
      </c>
    </row>
    <row r="1322">
      <c r="A1322" t="inlineStr">
        <is>
          <t>ORD-2403-01321</t>
        </is>
      </c>
      <c r="B1322" s="11" t="n">
        <v>45373</v>
      </c>
      <c r="C1322" t="inlineStr">
        <is>
          <t>East</t>
        </is>
      </c>
      <c r="D1322" t="inlineStr">
        <is>
          <t>Patna</t>
        </is>
      </c>
      <c r="E1322" t="inlineStr">
        <is>
          <t>Education</t>
        </is>
      </c>
      <c r="F1322" t="inlineStr">
        <is>
          <t>Online</t>
        </is>
      </c>
      <c r="G1322" t="inlineStr">
        <is>
          <t>Technology</t>
        </is>
      </c>
      <c r="H1322" t="inlineStr">
        <is>
          <t>Monitor</t>
        </is>
      </c>
      <c r="I1322" t="n">
        <v>10</v>
      </c>
      <c r="J1322" s="12" t="n">
        <v>12706.46</v>
      </c>
      <c r="K1322" s="13" t="n">
        <v>0.05</v>
      </c>
      <c r="L1322" s="12" t="n">
        <v>120711.37</v>
      </c>
      <c r="M1322" s="12" t="n">
        <v>101651.68</v>
      </c>
      <c r="N1322" s="12" t="n">
        <v>19059.69</v>
      </c>
      <c r="O1322" t="inlineStr">
        <is>
          <t>Cash</t>
        </is>
      </c>
      <c r="P1322" t="inlineStr">
        <is>
          <t>Anaya Rao</t>
        </is>
      </c>
      <c r="Q1322" t="inlineStr">
        <is>
          <t>CUST-0126</t>
        </is>
      </c>
      <c r="R1322" t="n">
        <v>2</v>
      </c>
      <c r="S1322" t="inlineStr">
        <is>
          <t>No</t>
        </is>
      </c>
    </row>
    <row r="1323">
      <c r="A1323" t="inlineStr">
        <is>
          <t>ORD-2405-01322</t>
        </is>
      </c>
      <c r="B1323" s="11" t="n">
        <v>45432</v>
      </c>
      <c r="C1323" t="inlineStr">
        <is>
          <t>South</t>
        </is>
      </c>
      <c r="D1323" t="inlineStr">
        <is>
          <t>Hyderabad</t>
        </is>
      </c>
      <c r="E1323" t="inlineStr">
        <is>
          <t>Education</t>
        </is>
      </c>
      <c r="F1323" t="inlineStr">
        <is>
          <t>Partner</t>
        </is>
      </c>
      <c r="G1323" t="inlineStr">
        <is>
          <t>Technology</t>
        </is>
      </c>
      <c r="H1323" t="inlineStr">
        <is>
          <t>Keyboard</t>
        </is>
      </c>
      <c r="I1323" t="n">
        <v>2</v>
      </c>
      <c r="J1323" s="12" t="n">
        <v>1719.65</v>
      </c>
      <c r="K1323" s="13" t="n">
        <v>0</v>
      </c>
      <c r="L1323" s="12" t="n">
        <v>3439.3</v>
      </c>
      <c r="M1323" s="12" t="n">
        <v>2441.9</v>
      </c>
      <c r="N1323" s="12" t="n">
        <v>997.4</v>
      </c>
      <c r="O1323" t="inlineStr">
        <is>
          <t>Credit Card</t>
        </is>
      </c>
      <c r="P1323" t="inlineStr">
        <is>
          <t>Rohan Verma</t>
        </is>
      </c>
      <c r="Q1323" t="inlineStr">
        <is>
          <t>CUST-0614</t>
        </is>
      </c>
      <c r="R1323" t="n">
        <v>2</v>
      </c>
      <c r="S1323" t="inlineStr">
        <is>
          <t>No</t>
        </is>
      </c>
    </row>
    <row r="1324">
      <c r="A1324" t="inlineStr">
        <is>
          <t>ORD-2508-01323</t>
        </is>
      </c>
      <c r="B1324" s="11" t="n">
        <v>45876</v>
      </c>
      <c r="C1324" t="inlineStr">
        <is>
          <t>North</t>
        </is>
      </c>
      <c r="D1324" t="inlineStr">
        <is>
          <t>Jaipur</t>
        </is>
      </c>
      <c r="E1324" t="inlineStr">
        <is>
          <t>Corporate</t>
        </is>
      </c>
      <c r="F1324" t="inlineStr">
        <is>
          <t>Direct Sales</t>
        </is>
      </c>
      <c r="G1324" t="inlineStr">
        <is>
          <t>Office Supplies</t>
        </is>
      </c>
      <c r="H1324" t="inlineStr">
        <is>
          <t>Marker Set</t>
        </is>
      </c>
      <c r="I1324" t="n">
        <v>3</v>
      </c>
      <c r="J1324" s="12" t="n">
        <v>243.05</v>
      </c>
      <c r="K1324" s="13" t="n">
        <v>0.05</v>
      </c>
      <c r="L1324" s="12" t="n">
        <v>692.6900000000001</v>
      </c>
      <c r="M1324" s="12" t="n">
        <v>473.95</v>
      </c>
      <c r="N1324" s="12" t="n">
        <v>218.74</v>
      </c>
      <c r="O1324" t="inlineStr">
        <is>
          <t>Net Banking</t>
        </is>
      </c>
      <c r="P1324" t="inlineStr">
        <is>
          <t>Rohan Verma</t>
        </is>
      </c>
      <c r="Q1324" t="inlineStr">
        <is>
          <t>CUST-0668</t>
        </is>
      </c>
      <c r="R1324" t="n">
        <v>5</v>
      </c>
      <c r="S1324" t="inlineStr">
        <is>
          <t>Yes</t>
        </is>
      </c>
    </row>
    <row r="1325">
      <c r="A1325" t="inlineStr">
        <is>
          <t>ORD-2405-01324</t>
        </is>
      </c>
      <c r="B1325" s="11" t="n">
        <v>45415</v>
      </c>
      <c r="C1325" t="inlineStr">
        <is>
          <t>South</t>
        </is>
      </c>
      <c r="D1325" t="inlineStr">
        <is>
          <t>Kochi</t>
        </is>
      </c>
      <c r="E1325" t="inlineStr">
        <is>
          <t>Consumer</t>
        </is>
      </c>
      <c r="F1325" t="inlineStr">
        <is>
          <t>Retail Store</t>
        </is>
      </c>
      <c r="G1325" t="inlineStr">
        <is>
          <t>Accessories</t>
        </is>
      </c>
      <c r="H1325" t="inlineStr">
        <is>
          <t>Webcam</t>
        </is>
      </c>
      <c r="I1325" t="n">
        <v>6</v>
      </c>
      <c r="J1325" s="12" t="n">
        <v>3800.14</v>
      </c>
      <c r="K1325" s="13" t="n">
        <v>0.1</v>
      </c>
      <c r="L1325" s="12" t="n">
        <v>20520.76</v>
      </c>
      <c r="M1325" s="12" t="n">
        <v>17328.64</v>
      </c>
      <c r="N1325" s="12" t="n">
        <v>3192.12</v>
      </c>
      <c r="O1325" t="inlineStr">
        <is>
          <t>Net Banking</t>
        </is>
      </c>
      <c r="P1325" t="inlineStr">
        <is>
          <t>Meera Joshi</t>
        </is>
      </c>
      <c r="Q1325" t="inlineStr">
        <is>
          <t>CUST-0636</t>
        </is>
      </c>
      <c r="R1325" t="n">
        <v>1</v>
      </c>
      <c r="S1325" t="inlineStr">
        <is>
          <t>Yes</t>
        </is>
      </c>
    </row>
    <row r="1326">
      <c r="A1326" t="inlineStr">
        <is>
          <t>ORD-2411-01325</t>
        </is>
      </c>
      <c r="B1326" s="11" t="n">
        <v>45606</v>
      </c>
      <c r="C1326" t="inlineStr">
        <is>
          <t>North</t>
        </is>
      </c>
      <c r="D1326" t="inlineStr">
        <is>
          <t>Chandigarh</t>
        </is>
      </c>
      <c r="E1326" t="inlineStr">
        <is>
          <t>Education</t>
        </is>
      </c>
      <c r="F1326" t="inlineStr">
        <is>
          <t>Online</t>
        </is>
      </c>
      <c r="G1326" t="inlineStr">
        <is>
          <t>Office Supplies</t>
        </is>
      </c>
      <c r="H1326" t="inlineStr">
        <is>
          <t>Notebook Pack</t>
        </is>
      </c>
      <c r="I1326" t="n">
        <v>5</v>
      </c>
      <c r="J1326" s="12" t="n">
        <v>388.71</v>
      </c>
      <c r="K1326" s="13" t="n">
        <v>0.15</v>
      </c>
      <c r="L1326" s="12" t="n">
        <v>1652.02</v>
      </c>
      <c r="M1326" s="12" t="n">
        <v>1243.87</v>
      </c>
      <c r="N1326" s="12" t="n">
        <v>408.15</v>
      </c>
      <c r="O1326" t="inlineStr">
        <is>
          <t>UPI</t>
        </is>
      </c>
      <c r="P1326" t="inlineStr">
        <is>
          <t>Vivaan Gupta</t>
        </is>
      </c>
      <c r="Q1326" t="inlineStr">
        <is>
          <t>CUST-0428</t>
        </is>
      </c>
      <c r="R1326" t="n">
        <v>3</v>
      </c>
      <c r="S1326" t="inlineStr">
        <is>
          <t>No</t>
        </is>
      </c>
    </row>
    <row r="1327">
      <c r="A1327" t="inlineStr">
        <is>
          <t>ORD-2405-01326</t>
        </is>
      </c>
      <c r="B1327" s="11" t="n">
        <v>45422</v>
      </c>
      <c r="C1327" t="inlineStr">
        <is>
          <t>South</t>
        </is>
      </c>
      <c r="D1327" t="inlineStr">
        <is>
          <t>Hyderabad</t>
        </is>
      </c>
      <c r="E1327" t="inlineStr">
        <is>
          <t>Corporate</t>
        </is>
      </c>
      <c r="F1327" t="inlineStr">
        <is>
          <t>Partner</t>
        </is>
      </c>
      <c r="G1327" t="inlineStr">
        <is>
          <t>Technology</t>
        </is>
      </c>
      <c r="H1327" t="inlineStr">
        <is>
          <t>Printer</t>
        </is>
      </c>
      <c r="I1327" t="n">
        <v>2</v>
      </c>
      <c r="J1327" s="12" t="n">
        <v>9553.68</v>
      </c>
      <c r="K1327" s="13" t="n">
        <v>0.15</v>
      </c>
      <c r="L1327" s="12" t="n">
        <v>16241.26</v>
      </c>
      <c r="M1327" s="12" t="n">
        <v>15668.04</v>
      </c>
      <c r="N1327" s="12" t="n">
        <v>573.22</v>
      </c>
      <c r="O1327" t="inlineStr">
        <is>
          <t>Credit Card</t>
        </is>
      </c>
      <c r="P1327" t="inlineStr">
        <is>
          <t>Tara Kapoor</t>
        </is>
      </c>
      <c r="Q1327" t="inlineStr">
        <is>
          <t>CUST-0727</t>
        </is>
      </c>
      <c r="R1327" t="n">
        <v>5</v>
      </c>
      <c r="S1327" t="inlineStr">
        <is>
          <t>No</t>
        </is>
      </c>
    </row>
    <row r="1328">
      <c r="A1328" t="inlineStr">
        <is>
          <t>ORD-2409-01327</t>
        </is>
      </c>
      <c r="B1328" s="11" t="n">
        <v>45548</v>
      </c>
      <c r="C1328" t="inlineStr">
        <is>
          <t>East</t>
        </is>
      </c>
      <c r="D1328" t="inlineStr">
        <is>
          <t>Kolkata</t>
        </is>
      </c>
      <c r="E1328" t="inlineStr">
        <is>
          <t>Small Business</t>
        </is>
      </c>
      <c r="F1328" t="inlineStr">
        <is>
          <t>Direct Sales</t>
        </is>
      </c>
      <c r="G1328" t="inlineStr">
        <is>
          <t>Technology</t>
        </is>
      </c>
      <c r="H1328" t="inlineStr">
        <is>
          <t>Headphones</t>
        </is>
      </c>
      <c r="I1328" t="n">
        <v>5</v>
      </c>
      <c r="J1328" s="12" t="n">
        <v>3056.96</v>
      </c>
      <c r="K1328" s="13" t="n">
        <v>0</v>
      </c>
      <c r="L1328" s="12" t="n">
        <v>15284.8</v>
      </c>
      <c r="M1328" s="12" t="n">
        <v>11310.75</v>
      </c>
      <c r="N1328" s="12" t="n">
        <v>3974.05</v>
      </c>
      <c r="O1328" t="inlineStr">
        <is>
          <t>Net Banking</t>
        </is>
      </c>
      <c r="P1328" t="inlineStr">
        <is>
          <t>Diya Patel</t>
        </is>
      </c>
      <c r="Q1328" t="inlineStr">
        <is>
          <t>CUST-0878</t>
        </is>
      </c>
      <c r="R1328" t="n">
        <v>5</v>
      </c>
      <c r="S1328" t="inlineStr">
        <is>
          <t>No</t>
        </is>
      </c>
    </row>
    <row r="1329">
      <c r="A1329" t="inlineStr">
        <is>
          <t>ORD-2405-01328</t>
        </is>
      </c>
      <c r="B1329" s="11" t="n">
        <v>45434</v>
      </c>
      <c r="C1329" t="inlineStr">
        <is>
          <t>North</t>
        </is>
      </c>
      <c r="D1329" t="inlineStr">
        <is>
          <t>Chandigarh</t>
        </is>
      </c>
      <c r="E1329" t="inlineStr">
        <is>
          <t>Consumer</t>
        </is>
      </c>
      <c r="F1329" t="inlineStr">
        <is>
          <t>Partner</t>
        </is>
      </c>
      <c r="G1329" t="inlineStr">
        <is>
          <t>Furniture</t>
        </is>
      </c>
      <c r="H1329" t="inlineStr">
        <is>
          <t>Cabinet</t>
        </is>
      </c>
      <c r="I1329" t="n">
        <v>2</v>
      </c>
      <c r="J1329" s="12" t="n">
        <v>8442.799999999999</v>
      </c>
      <c r="K1329" s="13" t="n">
        <v>0.2</v>
      </c>
      <c r="L1329" s="12" t="n">
        <v>13508.48</v>
      </c>
      <c r="M1329" s="12" t="n">
        <v>13170.77</v>
      </c>
      <c r="N1329" s="12" t="n">
        <v>337.71</v>
      </c>
      <c r="O1329" t="inlineStr">
        <is>
          <t>Debit Card</t>
        </is>
      </c>
      <c r="P1329" t="inlineStr">
        <is>
          <t>Sara Khan</t>
        </is>
      </c>
      <c r="Q1329" t="inlineStr">
        <is>
          <t>CUST-0666</t>
        </is>
      </c>
      <c r="R1329" t="n">
        <v>5</v>
      </c>
      <c r="S1329" t="inlineStr">
        <is>
          <t>No</t>
        </is>
      </c>
    </row>
    <row r="1330">
      <c r="A1330" t="inlineStr">
        <is>
          <t>ORD-2507-01329</t>
        </is>
      </c>
      <c r="B1330" s="11" t="n">
        <v>45846</v>
      </c>
      <c r="C1330" t="inlineStr">
        <is>
          <t>West</t>
        </is>
      </c>
      <c r="D1330" t="inlineStr">
        <is>
          <t>Pune</t>
        </is>
      </c>
      <c r="E1330" t="inlineStr">
        <is>
          <t>Corporate</t>
        </is>
      </c>
      <c r="F1330" t="inlineStr">
        <is>
          <t>Online</t>
        </is>
      </c>
      <c r="G1330" t="inlineStr">
        <is>
          <t>Accessories</t>
        </is>
      </c>
      <c r="H1330" t="inlineStr">
        <is>
          <t>Webcam</t>
        </is>
      </c>
      <c r="I1330" t="n">
        <v>3</v>
      </c>
      <c r="J1330" s="12" t="n">
        <v>3392.96</v>
      </c>
      <c r="K1330" s="13" t="n">
        <v>0.03</v>
      </c>
      <c r="L1330" s="12" t="n">
        <v>9873.51</v>
      </c>
      <c r="M1330" s="12" t="n">
        <v>7735.95</v>
      </c>
      <c r="N1330" s="12" t="n">
        <v>2137.56</v>
      </c>
      <c r="O1330" t="inlineStr">
        <is>
          <t>Net Banking</t>
        </is>
      </c>
      <c r="P1330" t="inlineStr">
        <is>
          <t>Anaya Rao</t>
        </is>
      </c>
      <c r="Q1330" t="inlineStr">
        <is>
          <t>CUST-0673</t>
        </is>
      </c>
      <c r="R1330" t="n">
        <v>3</v>
      </c>
      <c r="S1330" t="inlineStr">
        <is>
          <t>No</t>
        </is>
      </c>
    </row>
    <row r="1331">
      <c r="A1331" t="inlineStr">
        <is>
          <t>ORD-2502-01330</t>
        </is>
      </c>
      <c r="B1331" s="11" t="n">
        <v>45692</v>
      </c>
      <c r="C1331" t="inlineStr">
        <is>
          <t>Central</t>
        </is>
      </c>
      <c r="D1331" t="inlineStr">
        <is>
          <t>Nagpur</t>
        </is>
      </c>
      <c r="E1331" t="inlineStr">
        <is>
          <t>Small Business</t>
        </is>
      </c>
      <c r="F1331" t="inlineStr">
        <is>
          <t>Online</t>
        </is>
      </c>
      <c r="G1331" t="inlineStr">
        <is>
          <t>Accessories</t>
        </is>
      </c>
      <c r="H1331" t="inlineStr">
        <is>
          <t>USB Hub</t>
        </is>
      </c>
      <c r="I1331" t="n">
        <v>1</v>
      </c>
      <c r="J1331" s="12" t="n">
        <v>1183.5</v>
      </c>
      <c r="K1331" s="13" t="n">
        <v>0.05</v>
      </c>
      <c r="L1331" s="12" t="n">
        <v>1124.33</v>
      </c>
      <c r="M1331" s="12" t="n">
        <v>804.78</v>
      </c>
      <c r="N1331" s="12" t="n">
        <v>319.55</v>
      </c>
      <c r="O1331" t="inlineStr">
        <is>
          <t>Credit Card</t>
        </is>
      </c>
      <c r="P1331" t="inlineStr">
        <is>
          <t>Vivaan Gupta</t>
        </is>
      </c>
      <c r="Q1331" t="inlineStr">
        <is>
          <t>CUST-0757</t>
        </is>
      </c>
      <c r="R1331" t="n">
        <v>5</v>
      </c>
      <c r="S1331" t="inlineStr">
        <is>
          <t>No</t>
        </is>
      </c>
    </row>
    <row r="1332">
      <c r="A1332" t="inlineStr">
        <is>
          <t>ORD-2412-01331</t>
        </is>
      </c>
      <c r="B1332" s="11" t="n">
        <v>45629</v>
      </c>
      <c r="C1332" t="inlineStr">
        <is>
          <t>North</t>
        </is>
      </c>
      <c r="D1332" t="inlineStr">
        <is>
          <t>Lucknow</t>
        </is>
      </c>
      <c r="E1332" t="inlineStr">
        <is>
          <t>Small Business</t>
        </is>
      </c>
      <c r="F1332" t="inlineStr">
        <is>
          <t>Online</t>
        </is>
      </c>
      <c r="G1332" t="inlineStr">
        <is>
          <t>Technology</t>
        </is>
      </c>
      <c r="H1332" t="inlineStr">
        <is>
          <t>Monitor</t>
        </is>
      </c>
      <c r="I1332" t="n">
        <v>2</v>
      </c>
      <c r="J1332" s="12" t="n">
        <v>13322.17</v>
      </c>
      <c r="K1332" s="13" t="n">
        <v>0</v>
      </c>
      <c r="L1332" s="12" t="n">
        <v>26644.34</v>
      </c>
      <c r="M1332" s="12" t="n">
        <v>21315.47</v>
      </c>
      <c r="N1332" s="12" t="n">
        <v>5328.87</v>
      </c>
      <c r="O1332" t="inlineStr">
        <is>
          <t>Debit Card</t>
        </is>
      </c>
      <c r="P1332" t="inlineStr">
        <is>
          <t>Diya Patel</t>
        </is>
      </c>
      <c r="Q1332" t="inlineStr">
        <is>
          <t>CUST-0426</t>
        </is>
      </c>
      <c r="R1332" t="n">
        <v>2</v>
      </c>
      <c r="S1332" t="inlineStr">
        <is>
          <t>Yes</t>
        </is>
      </c>
    </row>
    <row r="1333">
      <c r="A1333" t="inlineStr">
        <is>
          <t>ORD-2408-01332</t>
        </is>
      </c>
      <c r="B1333" s="11" t="n">
        <v>45529</v>
      </c>
      <c r="C1333" t="inlineStr">
        <is>
          <t>North</t>
        </is>
      </c>
      <c r="D1333" t="inlineStr">
        <is>
          <t>Jaipur</t>
        </is>
      </c>
      <c r="E1333" t="inlineStr">
        <is>
          <t>Small Business</t>
        </is>
      </c>
      <c r="F1333" t="inlineStr">
        <is>
          <t>Retail Store</t>
        </is>
      </c>
      <c r="G1333" t="inlineStr">
        <is>
          <t>Office Supplies</t>
        </is>
      </c>
      <c r="H1333" t="inlineStr">
        <is>
          <t>Stapler</t>
        </is>
      </c>
      <c r="I1333" t="n">
        <v>1</v>
      </c>
      <c r="J1333" s="12" t="n">
        <v>296.25</v>
      </c>
      <c r="K1333" s="13" t="n">
        <v>0.1</v>
      </c>
      <c r="L1333" s="12" t="n">
        <v>266.62</v>
      </c>
      <c r="M1333" s="12" t="n">
        <v>198.49</v>
      </c>
      <c r="N1333" s="12" t="n">
        <v>68.13</v>
      </c>
      <c r="O1333" t="inlineStr">
        <is>
          <t>Debit Card</t>
        </is>
      </c>
      <c r="P1333" t="inlineStr">
        <is>
          <t>Sara Khan</t>
        </is>
      </c>
      <c r="Q1333" t="inlineStr">
        <is>
          <t>CUST-0861</t>
        </is>
      </c>
      <c r="R1333" t="n">
        <v>1</v>
      </c>
      <c r="S1333" t="inlineStr">
        <is>
          <t>Yes</t>
        </is>
      </c>
    </row>
    <row r="1334">
      <c r="A1334" t="inlineStr">
        <is>
          <t>ORD-2407-01333</t>
        </is>
      </c>
      <c r="B1334" s="11" t="n">
        <v>45476</v>
      </c>
      <c r="C1334" t="inlineStr">
        <is>
          <t>South</t>
        </is>
      </c>
      <c r="D1334" t="inlineStr">
        <is>
          <t>Chennai</t>
        </is>
      </c>
      <c r="E1334" t="inlineStr">
        <is>
          <t>Corporate</t>
        </is>
      </c>
      <c r="F1334" t="inlineStr">
        <is>
          <t>Retail Store</t>
        </is>
      </c>
      <c r="G1334" t="inlineStr">
        <is>
          <t>Technology</t>
        </is>
      </c>
      <c r="H1334" t="inlineStr">
        <is>
          <t>Headphones</t>
        </is>
      </c>
      <c r="I1334" t="n">
        <v>2</v>
      </c>
      <c r="J1334" s="12" t="n">
        <v>2554.93</v>
      </c>
      <c r="K1334" s="13" t="n">
        <v>0.1</v>
      </c>
      <c r="L1334" s="12" t="n">
        <v>4598.87</v>
      </c>
      <c r="M1334" s="12" t="n">
        <v>3781.3</v>
      </c>
      <c r="N1334" s="12" t="n">
        <v>817.5700000000001</v>
      </c>
      <c r="O1334" t="inlineStr">
        <is>
          <t>Credit Card</t>
        </is>
      </c>
      <c r="P1334" t="inlineStr">
        <is>
          <t>Sara Khan</t>
        </is>
      </c>
      <c r="Q1334" t="inlineStr">
        <is>
          <t>CUST-0758</t>
        </is>
      </c>
      <c r="R1334" t="n">
        <v>4</v>
      </c>
      <c r="S1334" t="inlineStr">
        <is>
          <t>No</t>
        </is>
      </c>
    </row>
    <row r="1335">
      <c r="A1335" t="inlineStr">
        <is>
          <t>ORD-2405-01334</t>
        </is>
      </c>
      <c r="B1335" s="11" t="n">
        <v>45427</v>
      </c>
      <c r="C1335" t="inlineStr">
        <is>
          <t>Central</t>
        </is>
      </c>
      <c r="D1335" t="inlineStr">
        <is>
          <t>Raipur</t>
        </is>
      </c>
      <c r="E1335" t="inlineStr">
        <is>
          <t>Education</t>
        </is>
      </c>
      <c r="F1335" t="inlineStr">
        <is>
          <t>Retail Store</t>
        </is>
      </c>
      <c r="G1335" t="inlineStr">
        <is>
          <t>Technology</t>
        </is>
      </c>
      <c r="H1335" t="inlineStr">
        <is>
          <t>Headphones</t>
        </is>
      </c>
      <c r="I1335" t="n">
        <v>3</v>
      </c>
      <c r="J1335" s="12" t="n">
        <v>3058.38</v>
      </c>
      <c r="K1335" s="13" t="n">
        <v>0.1</v>
      </c>
      <c r="L1335" s="12" t="n">
        <v>8257.629999999999</v>
      </c>
      <c r="M1335" s="12" t="n">
        <v>6789.6</v>
      </c>
      <c r="N1335" s="12" t="n">
        <v>1468.03</v>
      </c>
      <c r="O1335" t="inlineStr">
        <is>
          <t>UPI</t>
        </is>
      </c>
      <c r="P1335" t="inlineStr">
        <is>
          <t>Tara Kapoor</t>
        </is>
      </c>
      <c r="Q1335" t="inlineStr">
        <is>
          <t>CUST-0111</t>
        </is>
      </c>
      <c r="R1335" t="n">
        <v>4</v>
      </c>
      <c r="S1335" t="inlineStr">
        <is>
          <t>No</t>
        </is>
      </c>
    </row>
    <row r="1336">
      <c r="A1336" t="inlineStr">
        <is>
          <t>ORD-2408-01335</t>
        </is>
      </c>
      <c r="B1336" s="11" t="n">
        <v>45514</v>
      </c>
      <c r="C1336" t="inlineStr">
        <is>
          <t>North</t>
        </is>
      </c>
      <c r="D1336" t="inlineStr">
        <is>
          <t>Lucknow</t>
        </is>
      </c>
      <c r="E1336" t="inlineStr">
        <is>
          <t>Corporate</t>
        </is>
      </c>
      <c r="F1336" t="inlineStr">
        <is>
          <t>Online</t>
        </is>
      </c>
      <c r="G1336" t="inlineStr">
        <is>
          <t>Furniture</t>
        </is>
      </c>
      <c r="H1336" t="inlineStr">
        <is>
          <t>Office Chair</t>
        </is>
      </c>
      <c r="I1336" t="n">
        <v>2</v>
      </c>
      <c r="J1336" s="12" t="n">
        <v>8025.4</v>
      </c>
      <c r="K1336" s="13" t="n">
        <v>0.05</v>
      </c>
      <c r="L1336" s="12" t="n">
        <v>15248.26</v>
      </c>
      <c r="M1336" s="12" t="n">
        <v>11075.05</v>
      </c>
      <c r="N1336" s="12" t="n">
        <v>4173.21</v>
      </c>
      <c r="O1336" t="inlineStr">
        <is>
          <t>Debit Card</t>
        </is>
      </c>
      <c r="P1336" t="inlineStr">
        <is>
          <t>Rohan Verma</t>
        </is>
      </c>
      <c r="Q1336" t="inlineStr">
        <is>
          <t>CUST-0556</t>
        </is>
      </c>
      <c r="R1336" t="n">
        <v>4</v>
      </c>
      <c r="S1336" t="inlineStr">
        <is>
          <t>No</t>
        </is>
      </c>
    </row>
    <row r="1337">
      <c r="A1337" t="inlineStr">
        <is>
          <t>ORD-2408-01336</t>
        </is>
      </c>
      <c r="B1337" s="11" t="n">
        <v>45524</v>
      </c>
      <c r="C1337" t="inlineStr">
        <is>
          <t>Central</t>
        </is>
      </c>
      <c r="D1337" t="inlineStr">
        <is>
          <t>Indore</t>
        </is>
      </c>
      <c r="E1337" t="inlineStr">
        <is>
          <t>Corporate</t>
        </is>
      </c>
      <c r="F1337" t="inlineStr">
        <is>
          <t>Online</t>
        </is>
      </c>
      <c r="G1337" t="inlineStr">
        <is>
          <t>Technology</t>
        </is>
      </c>
      <c r="H1337" t="inlineStr">
        <is>
          <t>Headphones</t>
        </is>
      </c>
      <c r="I1337" t="n">
        <v>3</v>
      </c>
      <c r="J1337" s="12" t="n">
        <v>2827.61</v>
      </c>
      <c r="K1337" s="13" t="n">
        <v>0.25</v>
      </c>
      <c r="L1337" s="12" t="n">
        <v>6362.12</v>
      </c>
      <c r="M1337" s="12" t="n">
        <v>6277.29</v>
      </c>
      <c r="N1337" s="12" t="n">
        <v>84.83</v>
      </c>
      <c r="O1337" t="inlineStr">
        <is>
          <t>Debit Card</t>
        </is>
      </c>
      <c r="P1337" t="inlineStr">
        <is>
          <t>Aarav Sharma</t>
        </is>
      </c>
      <c r="Q1337" t="inlineStr">
        <is>
          <t>CUST-0921</t>
        </is>
      </c>
      <c r="R1337" t="n">
        <v>3</v>
      </c>
      <c r="S1337" t="inlineStr">
        <is>
          <t>No</t>
        </is>
      </c>
    </row>
    <row r="1338">
      <c r="A1338" t="inlineStr">
        <is>
          <t>ORD-2412-01337</t>
        </is>
      </c>
      <c r="B1338" s="11" t="n">
        <v>45645</v>
      </c>
      <c r="C1338" t="inlineStr">
        <is>
          <t>Central</t>
        </is>
      </c>
      <c r="D1338" t="inlineStr">
        <is>
          <t>Bhopal</t>
        </is>
      </c>
      <c r="E1338" t="inlineStr">
        <is>
          <t>Education</t>
        </is>
      </c>
      <c r="F1338" t="inlineStr">
        <is>
          <t>Retail Store</t>
        </is>
      </c>
      <c r="G1338" t="inlineStr">
        <is>
          <t>Furniture</t>
        </is>
      </c>
      <c r="H1338" t="inlineStr">
        <is>
          <t>Desk</t>
        </is>
      </c>
      <c r="I1338" t="n">
        <v>1</v>
      </c>
      <c r="J1338" s="12" t="n">
        <v>13352.45</v>
      </c>
      <c r="K1338" s="13" t="n">
        <v>0.05</v>
      </c>
      <c r="L1338" s="12" t="n">
        <v>12684.83</v>
      </c>
      <c r="M1338" s="12" t="n">
        <v>10014.34</v>
      </c>
      <c r="N1338" s="12" t="n">
        <v>2670.49</v>
      </c>
      <c r="O1338" t="inlineStr">
        <is>
          <t>Cash</t>
        </is>
      </c>
      <c r="P1338" t="inlineStr">
        <is>
          <t>Meera Joshi</t>
        </is>
      </c>
      <c r="Q1338" t="inlineStr">
        <is>
          <t>CUST-0323</t>
        </is>
      </c>
      <c r="R1338" t="n">
        <v>4</v>
      </c>
      <c r="S1338" t="inlineStr">
        <is>
          <t>No</t>
        </is>
      </c>
    </row>
    <row r="1339">
      <c r="A1339" t="inlineStr">
        <is>
          <t>ORD-2401-01338</t>
        </is>
      </c>
      <c r="B1339" s="11" t="n">
        <v>45315</v>
      </c>
      <c r="C1339" t="inlineStr">
        <is>
          <t>Central</t>
        </is>
      </c>
      <c r="D1339" t="inlineStr">
        <is>
          <t>Indore</t>
        </is>
      </c>
      <c r="E1339" t="inlineStr">
        <is>
          <t>Education</t>
        </is>
      </c>
      <c r="F1339" t="inlineStr">
        <is>
          <t>Retail Store</t>
        </is>
      </c>
      <c r="G1339" t="inlineStr">
        <is>
          <t>Technology</t>
        </is>
      </c>
      <c r="H1339" t="inlineStr">
        <is>
          <t>Keyboard</t>
        </is>
      </c>
      <c r="I1339" t="n">
        <v>3</v>
      </c>
      <c r="J1339" s="12" t="n">
        <v>1614.96</v>
      </c>
      <c r="K1339" s="13" t="n">
        <v>0.15</v>
      </c>
      <c r="L1339" s="12" t="n">
        <v>4118.15</v>
      </c>
      <c r="M1339" s="12" t="n">
        <v>3439.86</v>
      </c>
      <c r="N1339" s="12" t="n">
        <v>678.29</v>
      </c>
      <c r="O1339" t="inlineStr">
        <is>
          <t>UPI</t>
        </is>
      </c>
      <c r="P1339" t="inlineStr">
        <is>
          <t>Sara Khan</t>
        </is>
      </c>
      <c r="Q1339" t="inlineStr">
        <is>
          <t>CUST-0407</t>
        </is>
      </c>
      <c r="R1339" t="n">
        <v>5</v>
      </c>
      <c r="S1339" t="inlineStr">
        <is>
          <t>No</t>
        </is>
      </c>
    </row>
    <row r="1340">
      <c r="A1340" t="inlineStr">
        <is>
          <t>ORD-2512-01339</t>
        </is>
      </c>
      <c r="B1340" s="11" t="n">
        <v>46016</v>
      </c>
      <c r="C1340" t="inlineStr">
        <is>
          <t>South</t>
        </is>
      </c>
      <c r="D1340" t="inlineStr">
        <is>
          <t>Bengaluru</t>
        </is>
      </c>
      <c r="E1340" t="inlineStr">
        <is>
          <t>Corporate</t>
        </is>
      </c>
      <c r="F1340" t="inlineStr">
        <is>
          <t>Online</t>
        </is>
      </c>
      <c r="G1340" t="inlineStr">
        <is>
          <t>Technology</t>
        </is>
      </c>
      <c r="H1340" t="inlineStr">
        <is>
          <t>Laptop</t>
        </is>
      </c>
      <c r="I1340" t="n">
        <v>5</v>
      </c>
      <c r="J1340" s="12" t="n">
        <v>42168.73</v>
      </c>
      <c r="K1340" s="13" t="n">
        <v>0.05</v>
      </c>
      <c r="L1340" s="12" t="n">
        <v>200301.47</v>
      </c>
      <c r="M1340" s="12" t="n">
        <v>181325.54</v>
      </c>
      <c r="N1340" s="12" t="n">
        <v>18975.93</v>
      </c>
      <c r="O1340" t="inlineStr">
        <is>
          <t>Net Banking</t>
        </is>
      </c>
      <c r="P1340" t="inlineStr">
        <is>
          <t>Aarav Sharma</t>
        </is>
      </c>
      <c r="Q1340" t="inlineStr">
        <is>
          <t>CUST-0198</t>
        </is>
      </c>
      <c r="R1340" t="n">
        <v>2</v>
      </c>
      <c r="S1340" t="inlineStr">
        <is>
          <t>No</t>
        </is>
      </c>
    </row>
    <row r="1341">
      <c r="A1341" t="inlineStr">
        <is>
          <t>ORD-2404-01340</t>
        </is>
      </c>
      <c r="B1341" s="11" t="n">
        <v>45388</v>
      </c>
      <c r="C1341" t="inlineStr">
        <is>
          <t>Central</t>
        </is>
      </c>
      <c r="D1341" t="inlineStr">
        <is>
          <t>Nagpur</t>
        </is>
      </c>
      <c r="E1341" t="inlineStr">
        <is>
          <t>Education</t>
        </is>
      </c>
      <c r="F1341" t="inlineStr">
        <is>
          <t>Direct Sales</t>
        </is>
      </c>
      <c r="G1341" t="inlineStr">
        <is>
          <t>Office Supplies</t>
        </is>
      </c>
      <c r="H1341" t="inlineStr">
        <is>
          <t>Pen Box</t>
        </is>
      </c>
      <c r="I1341" t="n">
        <v>4</v>
      </c>
      <c r="J1341" s="12" t="n">
        <v>221.2</v>
      </c>
      <c r="K1341" s="13" t="n">
        <v>0</v>
      </c>
      <c r="L1341" s="12" t="n">
        <v>884.8</v>
      </c>
      <c r="M1341" s="12" t="n">
        <v>539.73</v>
      </c>
      <c r="N1341" s="12" t="n">
        <v>345.07</v>
      </c>
      <c r="O1341" t="inlineStr">
        <is>
          <t>Debit Card</t>
        </is>
      </c>
      <c r="P1341" t="inlineStr">
        <is>
          <t>Rohan Verma</t>
        </is>
      </c>
      <c r="Q1341" t="inlineStr">
        <is>
          <t>CUST-0025</t>
        </is>
      </c>
      <c r="R1341" t="n">
        <v>5</v>
      </c>
      <c r="S1341" t="inlineStr">
        <is>
          <t>No</t>
        </is>
      </c>
    </row>
    <row r="1342">
      <c r="A1342" t="inlineStr">
        <is>
          <t>ORD-2407-01341</t>
        </is>
      </c>
      <c r="B1342" s="11" t="n">
        <v>45475</v>
      </c>
      <c r="C1342" t="inlineStr">
        <is>
          <t>East</t>
        </is>
      </c>
      <c r="D1342" t="inlineStr">
        <is>
          <t>Bhubaneswar</t>
        </is>
      </c>
      <c r="E1342" t="inlineStr">
        <is>
          <t>Corporate</t>
        </is>
      </c>
      <c r="F1342" t="inlineStr">
        <is>
          <t>Retail Store</t>
        </is>
      </c>
      <c r="G1342" t="inlineStr">
        <is>
          <t>Office Supplies</t>
        </is>
      </c>
      <c r="H1342" t="inlineStr">
        <is>
          <t>Paper Ream</t>
        </is>
      </c>
      <c r="I1342" t="n">
        <v>5</v>
      </c>
      <c r="J1342" s="12" t="n">
        <v>470.86</v>
      </c>
      <c r="K1342" s="13" t="n">
        <v>0.15</v>
      </c>
      <c r="L1342" s="12" t="n">
        <v>2001.16</v>
      </c>
      <c r="M1342" s="12" t="n">
        <v>1765.73</v>
      </c>
      <c r="N1342" s="12" t="n">
        <v>235.43</v>
      </c>
      <c r="O1342" t="inlineStr">
        <is>
          <t>Credit Card</t>
        </is>
      </c>
      <c r="P1342" t="inlineStr">
        <is>
          <t>Rohan Verma</t>
        </is>
      </c>
      <c r="Q1342" t="inlineStr">
        <is>
          <t>CUST-0864</t>
        </is>
      </c>
      <c r="R1342" t="n">
        <v>4</v>
      </c>
      <c r="S1342" t="inlineStr">
        <is>
          <t>No</t>
        </is>
      </c>
    </row>
    <row r="1343">
      <c r="A1343" t="inlineStr">
        <is>
          <t>ORD-2512-01342</t>
        </is>
      </c>
      <c r="B1343" s="11" t="n">
        <v>46006</v>
      </c>
      <c r="C1343" t="inlineStr">
        <is>
          <t>Central</t>
        </is>
      </c>
      <c r="D1343" t="inlineStr">
        <is>
          <t>Raipur</t>
        </is>
      </c>
      <c r="E1343" t="inlineStr">
        <is>
          <t>Education</t>
        </is>
      </c>
      <c r="F1343" t="inlineStr">
        <is>
          <t>Partner</t>
        </is>
      </c>
      <c r="G1343" t="inlineStr">
        <is>
          <t>Technology</t>
        </is>
      </c>
      <c r="H1343" t="inlineStr">
        <is>
          <t>Headphones</t>
        </is>
      </c>
      <c r="I1343" t="n">
        <v>5</v>
      </c>
      <c r="J1343" s="12" t="n">
        <v>2847.08</v>
      </c>
      <c r="K1343" s="13" t="n">
        <v>0.1</v>
      </c>
      <c r="L1343" s="12" t="n">
        <v>12811.86</v>
      </c>
      <c r="M1343" s="12" t="n">
        <v>10534.2</v>
      </c>
      <c r="N1343" s="12" t="n">
        <v>2277.66</v>
      </c>
      <c r="O1343" t="inlineStr">
        <is>
          <t>Credit Card</t>
        </is>
      </c>
      <c r="P1343" t="inlineStr">
        <is>
          <t>Rohan Verma</t>
        </is>
      </c>
      <c r="Q1343" t="inlineStr">
        <is>
          <t>CUST-0437</t>
        </is>
      </c>
      <c r="R1343" t="n">
        <v>4</v>
      </c>
      <c r="S1343" t="inlineStr">
        <is>
          <t>Yes</t>
        </is>
      </c>
    </row>
    <row r="1344">
      <c r="A1344" t="inlineStr">
        <is>
          <t>ORD-2404-01343</t>
        </is>
      </c>
      <c r="B1344" s="11" t="n">
        <v>45390</v>
      </c>
      <c r="C1344" t="inlineStr">
        <is>
          <t>East</t>
        </is>
      </c>
      <c r="D1344" t="inlineStr">
        <is>
          <t>Patna</t>
        </is>
      </c>
      <c r="E1344" t="inlineStr">
        <is>
          <t>Corporate</t>
        </is>
      </c>
      <c r="F1344" t="inlineStr">
        <is>
          <t>Online</t>
        </is>
      </c>
      <c r="G1344" t="inlineStr">
        <is>
          <t>Office Supplies</t>
        </is>
      </c>
      <c r="H1344" t="inlineStr">
        <is>
          <t>Paper Ream</t>
        </is>
      </c>
      <c r="I1344" t="n">
        <v>6</v>
      </c>
      <c r="J1344" s="12" t="n">
        <v>504.49</v>
      </c>
      <c r="K1344" s="13" t="n">
        <v>0.1</v>
      </c>
      <c r="L1344" s="12" t="n">
        <v>2724.25</v>
      </c>
      <c r="M1344" s="12" t="n">
        <v>2270.2</v>
      </c>
      <c r="N1344" s="12" t="n">
        <v>454.05</v>
      </c>
      <c r="O1344" t="inlineStr">
        <is>
          <t>Cash</t>
        </is>
      </c>
      <c r="P1344" t="inlineStr">
        <is>
          <t>Meera Joshi</t>
        </is>
      </c>
      <c r="Q1344" t="inlineStr">
        <is>
          <t>CUST-0661</t>
        </is>
      </c>
      <c r="R1344" t="n">
        <v>10</v>
      </c>
      <c r="S1344" t="inlineStr">
        <is>
          <t>Yes</t>
        </is>
      </c>
    </row>
    <row r="1345">
      <c r="A1345" t="inlineStr">
        <is>
          <t>ORD-2409-01344</t>
        </is>
      </c>
      <c r="B1345" s="11" t="n">
        <v>45548</v>
      </c>
      <c r="C1345" t="inlineStr">
        <is>
          <t>Central</t>
        </is>
      </c>
      <c r="D1345" t="inlineStr">
        <is>
          <t>Nagpur</t>
        </is>
      </c>
      <c r="E1345" t="inlineStr">
        <is>
          <t>Consumer</t>
        </is>
      </c>
      <c r="F1345" t="inlineStr">
        <is>
          <t>Partner</t>
        </is>
      </c>
      <c r="G1345" t="inlineStr">
        <is>
          <t>Furniture</t>
        </is>
      </c>
      <c r="H1345" t="inlineStr">
        <is>
          <t>Bookshelf</t>
        </is>
      </c>
      <c r="I1345" t="n">
        <v>2</v>
      </c>
      <c r="J1345" s="12" t="n">
        <v>5625.71</v>
      </c>
      <c r="K1345" s="13" t="n">
        <v>0.2</v>
      </c>
      <c r="L1345" s="12" t="n">
        <v>9001.139999999999</v>
      </c>
      <c r="M1345" s="12" t="n">
        <v>8213.540000000001</v>
      </c>
      <c r="N1345" s="12" t="n">
        <v>787.6</v>
      </c>
      <c r="O1345" t="inlineStr">
        <is>
          <t>UPI</t>
        </is>
      </c>
      <c r="P1345" t="inlineStr">
        <is>
          <t>Diya Patel</t>
        </is>
      </c>
      <c r="Q1345" t="inlineStr">
        <is>
          <t>CUST-0930</t>
        </is>
      </c>
      <c r="R1345" t="n">
        <v>3</v>
      </c>
      <c r="S1345" t="inlineStr">
        <is>
          <t>No</t>
        </is>
      </c>
    </row>
    <row r="1346">
      <c r="A1346" t="inlineStr">
        <is>
          <t>ORD-2406-01345</t>
        </is>
      </c>
      <c r="B1346" s="11" t="n">
        <v>45470</v>
      </c>
      <c r="C1346" t="inlineStr">
        <is>
          <t>West</t>
        </is>
      </c>
      <c r="D1346" t="inlineStr">
        <is>
          <t>Surat</t>
        </is>
      </c>
      <c r="E1346" t="inlineStr">
        <is>
          <t>Small Business</t>
        </is>
      </c>
      <c r="F1346" t="inlineStr">
        <is>
          <t>Direct Sales</t>
        </is>
      </c>
      <c r="G1346" t="inlineStr">
        <is>
          <t>Furniture</t>
        </is>
      </c>
      <c r="H1346" t="inlineStr">
        <is>
          <t>Cabinet</t>
        </is>
      </c>
      <c r="I1346" t="n">
        <v>1</v>
      </c>
      <c r="J1346" s="12" t="n">
        <v>9749.84</v>
      </c>
      <c r="K1346" s="13" t="n">
        <v>0.03</v>
      </c>
      <c r="L1346" s="12" t="n">
        <v>9457.34</v>
      </c>
      <c r="M1346" s="12" t="n">
        <v>7604.88</v>
      </c>
      <c r="N1346" s="12" t="n">
        <v>1852.46</v>
      </c>
      <c r="O1346" t="inlineStr">
        <is>
          <t>Net Banking</t>
        </is>
      </c>
      <c r="P1346" t="inlineStr">
        <is>
          <t>Anaya Rao</t>
        </is>
      </c>
      <c r="Q1346" t="inlineStr">
        <is>
          <t>CUST-0012</t>
        </is>
      </c>
      <c r="R1346" t="n">
        <v>2</v>
      </c>
      <c r="S1346" t="inlineStr">
        <is>
          <t>No</t>
        </is>
      </c>
    </row>
    <row r="1347">
      <c r="A1347" t="inlineStr">
        <is>
          <t>ORD-2504-01346</t>
        </is>
      </c>
      <c r="B1347" s="11" t="n">
        <v>45764</v>
      </c>
      <c r="C1347" t="inlineStr">
        <is>
          <t>Central</t>
        </is>
      </c>
      <c r="D1347" t="inlineStr">
        <is>
          <t>Raipur</t>
        </is>
      </c>
      <c r="E1347" t="inlineStr">
        <is>
          <t>Consumer</t>
        </is>
      </c>
      <c r="F1347" t="inlineStr">
        <is>
          <t>Direct Sales</t>
        </is>
      </c>
      <c r="G1347" t="inlineStr">
        <is>
          <t>Technology</t>
        </is>
      </c>
      <c r="H1347" t="inlineStr">
        <is>
          <t>Headphones</t>
        </is>
      </c>
      <c r="I1347" t="n">
        <v>2</v>
      </c>
      <c r="J1347" s="12" t="n">
        <v>3052.65</v>
      </c>
      <c r="K1347" s="13" t="n">
        <v>0.1</v>
      </c>
      <c r="L1347" s="12" t="n">
        <v>5494.77</v>
      </c>
      <c r="M1347" s="12" t="n">
        <v>4517.92</v>
      </c>
      <c r="N1347" s="12" t="n">
        <v>976.85</v>
      </c>
      <c r="O1347" t="inlineStr">
        <is>
          <t>Credit Card</t>
        </is>
      </c>
      <c r="P1347" t="inlineStr">
        <is>
          <t>Meera Joshi</t>
        </is>
      </c>
      <c r="Q1347" t="inlineStr">
        <is>
          <t>CUST-0160</t>
        </is>
      </c>
      <c r="R1347" t="n">
        <v>5</v>
      </c>
      <c r="S1347" t="inlineStr">
        <is>
          <t>No</t>
        </is>
      </c>
    </row>
    <row r="1348">
      <c r="A1348" t="inlineStr">
        <is>
          <t>ORD-2504-01347</t>
        </is>
      </c>
      <c r="B1348" s="11" t="n">
        <v>45760</v>
      </c>
      <c r="C1348" t="inlineStr">
        <is>
          <t>East</t>
        </is>
      </c>
      <c r="D1348" t="inlineStr">
        <is>
          <t>Patna</t>
        </is>
      </c>
      <c r="E1348" t="inlineStr">
        <is>
          <t>Corporate</t>
        </is>
      </c>
      <c r="F1348" t="inlineStr">
        <is>
          <t>Partner</t>
        </is>
      </c>
      <c r="G1348" t="inlineStr">
        <is>
          <t>Technology</t>
        </is>
      </c>
      <c r="H1348" t="inlineStr">
        <is>
          <t>Headphones</t>
        </is>
      </c>
      <c r="I1348" t="n">
        <v>1</v>
      </c>
      <c r="J1348" s="12" t="n">
        <v>2946.93</v>
      </c>
      <c r="K1348" s="13" t="n">
        <v>0</v>
      </c>
      <c r="L1348" s="12" t="n">
        <v>2946.93</v>
      </c>
      <c r="M1348" s="12" t="n">
        <v>2180.73</v>
      </c>
      <c r="N1348" s="12" t="n">
        <v>766.2</v>
      </c>
      <c r="O1348" t="inlineStr">
        <is>
          <t>Cash</t>
        </is>
      </c>
      <c r="P1348" t="inlineStr">
        <is>
          <t>Tara Kapoor</t>
        </is>
      </c>
      <c r="Q1348" t="inlineStr">
        <is>
          <t>CUST-0197</t>
        </is>
      </c>
      <c r="R1348" t="n">
        <v>3</v>
      </c>
      <c r="S1348" t="inlineStr">
        <is>
          <t>Yes</t>
        </is>
      </c>
    </row>
    <row r="1349">
      <c r="A1349" t="inlineStr">
        <is>
          <t>ORD-2410-01348</t>
        </is>
      </c>
      <c r="B1349" s="11" t="n">
        <v>45566</v>
      </c>
      <c r="C1349" t="inlineStr">
        <is>
          <t>North</t>
        </is>
      </c>
      <c r="D1349" t="inlineStr">
        <is>
          <t>Jaipur</t>
        </is>
      </c>
      <c r="E1349" t="inlineStr">
        <is>
          <t>Small Business</t>
        </is>
      </c>
      <c r="F1349" t="inlineStr">
        <is>
          <t>Direct Sales</t>
        </is>
      </c>
      <c r="G1349" t="inlineStr">
        <is>
          <t>Technology</t>
        </is>
      </c>
      <c r="H1349" t="inlineStr">
        <is>
          <t>Laptop</t>
        </is>
      </c>
      <c r="I1349" t="n">
        <v>2</v>
      </c>
      <c r="J1349" s="12" t="n">
        <v>48778.44</v>
      </c>
      <c r="K1349" s="13" t="n">
        <v>0</v>
      </c>
      <c r="L1349" s="12" t="n">
        <v>97556.88</v>
      </c>
      <c r="M1349" s="12" t="n">
        <v>83898.92</v>
      </c>
      <c r="N1349" s="12" t="n">
        <v>13657.96</v>
      </c>
      <c r="O1349" t="inlineStr">
        <is>
          <t>Debit Card</t>
        </is>
      </c>
      <c r="P1349" t="inlineStr">
        <is>
          <t>Diya Patel</t>
        </is>
      </c>
      <c r="Q1349" t="inlineStr">
        <is>
          <t>CUST-0842</t>
        </is>
      </c>
      <c r="R1349" t="n">
        <v>3</v>
      </c>
      <c r="S1349" t="inlineStr">
        <is>
          <t>No</t>
        </is>
      </c>
    </row>
    <row r="1350">
      <c r="A1350" t="inlineStr">
        <is>
          <t>ORD-2504-01349</t>
        </is>
      </c>
      <c r="B1350" s="11" t="n">
        <v>45762</v>
      </c>
      <c r="C1350" t="inlineStr">
        <is>
          <t>South</t>
        </is>
      </c>
      <c r="D1350" t="inlineStr">
        <is>
          <t>Bengaluru</t>
        </is>
      </c>
      <c r="E1350" t="inlineStr">
        <is>
          <t>Consumer</t>
        </is>
      </c>
      <c r="F1350" t="inlineStr">
        <is>
          <t>Retail Store</t>
        </is>
      </c>
      <c r="G1350" t="inlineStr">
        <is>
          <t>Technology</t>
        </is>
      </c>
      <c r="H1350" t="inlineStr">
        <is>
          <t>Keyboard</t>
        </is>
      </c>
      <c r="I1350" t="n">
        <v>5</v>
      </c>
      <c r="J1350" s="12" t="n">
        <v>1703.23</v>
      </c>
      <c r="K1350" s="13" t="n">
        <v>0.2</v>
      </c>
      <c r="L1350" s="12" t="n">
        <v>6812.92</v>
      </c>
      <c r="M1350" s="12" t="n">
        <v>6046.47</v>
      </c>
      <c r="N1350" s="12" t="n">
        <v>766.45</v>
      </c>
      <c r="O1350" t="inlineStr">
        <is>
          <t>Net Banking</t>
        </is>
      </c>
      <c r="P1350" t="inlineStr">
        <is>
          <t>Rohan Verma</t>
        </is>
      </c>
      <c r="Q1350" t="inlineStr">
        <is>
          <t>CUST-0105</t>
        </is>
      </c>
      <c r="R1350" t="n">
        <v>6</v>
      </c>
      <c r="S1350" t="inlineStr">
        <is>
          <t>No</t>
        </is>
      </c>
    </row>
    <row r="1351">
      <c r="A1351" t="inlineStr">
        <is>
          <t>ORD-2409-01350</t>
        </is>
      </c>
      <c r="B1351" s="11" t="n">
        <v>45561</v>
      </c>
      <c r="C1351" t="inlineStr">
        <is>
          <t>North</t>
        </is>
      </c>
      <c r="D1351" t="inlineStr">
        <is>
          <t>Delhi</t>
        </is>
      </c>
      <c r="E1351" t="inlineStr">
        <is>
          <t>Education</t>
        </is>
      </c>
      <c r="F1351" t="inlineStr">
        <is>
          <t>Partner</t>
        </is>
      </c>
      <c r="G1351" t="inlineStr">
        <is>
          <t>Technology</t>
        </is>
      </c>
      <c r="H1351" t="inlineStr">
        <is>
          <t>Monitor</t>
        </is>
      </c>
      <c r="I1351" t="n">
        <v>2</v>
      </c>
      <c r="J1351" s="12" t="n">
        <v>12922.3</v>
      </c>
      <c r="K1351" s="13" t="n">
        <v>0.15</v>
      </c>
      <c r="L1351" s="12" t="n">
        <v>21967.91</v>
      </c>
      <c r="M1351" s="12" t="n">
        <v>20675.68</v>
      </c>
      <c r="N1351" s="12" t="n">
        <v>1292.23</v>
      </c>
      <c r="O1351" t="inlineStr">
        <is>
          <t>Cash</t>
        </is>
      </c>
      <c r="P1351" t="inlineStr">
        <is>
          <t>Kabir Singh</t>
        </is>
      </c>
      <c r="Q1351" t="inlineStr">
        <is>
          <t>CUST-0850</t>
        </is>
      </c>
      <c r="R1351" t="n">
        <v>4</v>
      </c>
      <c r="S1351" t="inlineStr">
        <is>
          <t>No</t>
        </is>
      </c>
    </row>
    <row r="1352">
      <c r="A1352" t="inlineStr">
        <is>
          <t>ORD-2501-01351</t>
        </is>
      </c>
      <c r="B1352" s="11" t="n">
        <v>45688</v>
      </c>
      <c r="C1352" t="inlineStr">
        <is>
          <t>North</t>
        </is>
      </c>
      <c r="D1352" t="inlineStr">
        <is>
          <t>Chandigarh</t>
        </is>
      </c>
      <c r="E1352" t="inlineStr">
        <is>
          <t>Education</t>
        </is>
      </c>
      <c r="F1352" t="inlineStr">
        <is>
          <t>Partner</t>
        </is>
      </c>
      <c r="G1352" t="inlineStr">
        <is>
          <t>Office Supplies</t>
        </is>
      </c>
      <c r="H1352" t="inlineStr">
        <is>
          <t>Marker Set</t>
        </is>
      </c>
      <c r="I1352" t="n">
        <v>3</v>
      </c>
      <c r="J1352" s="12" t="n">
        <v>250.4</v>
      </c>
      <c r="K1352" s="13" t="n">
        <v>0.2</v>
      </c>
      <c r="L1352" s="12" t="n">
        <v>600.96</v>
      </c>
      <c r="M1352" s="12" t="n">
        <v>488.28</v>
      </c>
      <c r="N1352" s="12" t="n">
        <v>112.68</v>
      </c>
      <c r="O1352" t="inlineStr">
        <is>
          <t>UPI</t>
        </is>
      </c>
      <c r="P1352" t="inlineStr">
        <is>
          <t>Rohan Verma</t>
        </is>
      </c>
      <c r="Q1352" t="inlineStr">
        <is>
          <t>CUST-0557</t>
        </is>
      </c>
      <c r="R1352" t="n">
        <v>5</v>
      </c>
      <c r="S1352" t="inlineStr">
        <is>
          <t>No</t>
        </is>
      </c>
    </row>
    <row r="1353">
      <c r="A1353" t="inlineStr">
        <is>
          <t>ORD-2407-01352</t>
        </is>
      </c>
      <c r="B1353" s="11" t="n">
        <v>45497</v>
      </c>
      <c r="C1353" t="inlineStr">
        <is>
          <t>West</t>
        </is>
      </c>
      <c r="D1353" t="inlineStr">
        <is>
          <t>Mumbai</t>
        </is>
      </c>
      <c r="E1353" t="inlineStr">
        <is>
          <t>Consumer</t>
        </is>
      </c>
      <c r="F1353" t="inlineStr">
        <is>
          <t>Partner</t>
        </is>
      </c>
      <c r="G1353" t="inlineStr">
        <is>
          <t>Accessories</t>
        </is>
      </c>
      <c r="H1353" t="inlineStr">
        <is>
          <t>USB Hub</t>
        </is>
      </c>
      <c r="I1353" t="n">
        <v>3</v>
      </c>
      <c r="J1353" s="12" t="n">
        <v>1226.89</v>
      </c>
      <c r="K1353" s="13" t="n">
        <v>0.05</v>
      </c>
      <c r="L1353" s="12" t="n">
        <v>3496.64</v>
      </c>
      <c r="M1353" s="12" t="n">
        <v>2502.86</v>
      </c>
      <c r="N1353" s="12" t="n">
        <v>993.78</v>
      </c>
      <c r="O1353" t="inlineStr">
        <is>
          <t>UPI</t>
        </is>
      </c>
      <c r="P1353" t="inlineStr">
        <is>
          <t>Diya Patel</t>
        </is>
      </c>
      <c r="Q1353" t="inlineStr">
        <is>
          <t>CUST-0029</t>
        </is>
      </c>
      <c r="R1353" t="n">
        <v>3</v>
      </c>
      <c r="S1353" t="inlineStr">
        <is>
          <t>No</t>
        </is>
      </c>
    </row>
    <row r="1354">
      <c r="A1354" t="inlineStr">
        <is>
          <t>ORD-2407-01353</t>
        </is>
      </c>
      <c r="B1354" s="11" t="n">
        <v>45493</v>
      </c>
      <c r="C1354" t="inlineStr">
        <is>
          <t>West</t>
        </is>
      </c>
      <c r="D1354" t="inlineStr">
        <is>
          <t>Surat</t>
        </is>
      </c>
      <c r="E1354" t="inlineStr">
        <is>
          <t>Corporate</t>
        </is>
      </c>
      <c r="F1354" t="inlineStr">
        <is>
          <t>Direct Sales</t>
        </is>
      </c>
      <c r="G1354" t="inlineStr">
        <is>
          <t>Furniture</t>
        </is>
      </c>
      <c r="H1354" t="inlineStr">
        <is>
          <t>Office Chair</t>
        </is>
      </c>
      <c r="I1354" t="n">
        <v>2</v>
      </c>
      <c r="J1354" s="12" t="n">
        <v>6972.43</v>
      </c>
      <c r="K1354" s="13" t="n">
        <v>0.15</v>
      </c>
      <c r="L1354" s="12" t="n">
        <v>11853.13</v>
      </c>
      <c r="M1354" s="12" t="n">
        <v>9621.950000000001</v>
      </c>
      <c r="N1354" s="12" t="n">
        <v>2231.18</v>
      </c>
      <c r="O1354" t="inlineStr">
        <is>
          <t>UPI</t>
        </is>
      </c>
      <c r="P1354" t="inlineStr">
        <is>
          <t>Kabir Singh</t>
        </is>
      </c>
      <c r="Q1354" t="inlineStr">
        <is>
          <t>CUST-0214</t>
        </is>
      </c>
      <c r="R1354" t="n">
        <v>1</v>
      </c>
      <c r="S1354" t="inlineStr">
        <is>
          <t>No</t>
        </is>
      </c>
    </row>
    <row r="1355">
      <c r="A1355" t="inlineStr">
        <is>
          <t>ORD-2412-01354</t>
        </is>
      </c>
      <c r="B1355" s="11" t="n">
        <v>45649</v>
      </c>
      <c r="C1355" t="inlineStr">
        <is>
          <t>East</t>
        </is>
      </c>
      <c r="D1355" t="inlineStr">
        <is>
          <t>Kolkata</t>
        </is>
      </c>
      <c r="E1355" t="inlineStr">
        <is>
          <t>Consumer</t>
        </is>
      </c>
      <c r="F1355" t="inlineStr">
        <is>
          <t>Retail Store</t>
        </is>
      </c>
      <c r="G1355" t="inlineStr">
        <is>
          <t>Accessories</t>
        </is>
      </c>
      <c r="H1355" t="inlineStr">
        <is>
          <t>Laptop Stand</t>
        </is>
      </c>
      <c r="I1355" t="n">
        <v>2</v>
      </c>
      <c r="J1355" s="12" t="n">
        <v>2002.36</v>
      </c>
      <c r="K1355" s="13" t="n">
        <v>0.03</v>
      </c>
      <c r="L1355" s="12" t="n">
        <v>3884.58</v>
      </c>
      <c r="M1355" s="12" t="n">
        <v>2803.3</v>
      </c>
      <c r="N1355" s="12" t="n">
        <v>1081.28</v>
      </c>
      <c r="O1355" t="inlineStr">
        <is>
          <t>Credit Card</t>
        </is>
      </c>
      <c r="P1355" t="inlineStr">
        <is>
          <t>Tara Kapoor</t>
        </is>
      </c>
      <c r="Q1355" t="inlineStr">
        <is>
          <t>CUST-0283</t>
        </is>
      </c>
      <c r="R1355" t="n">
        <v>3</v>
      </c>
      <c r="S1355" t="inlineStr">
        <is>
          <t>No</t>
        </is>
      </c>
    </row>
    <row r="1356">
      <c r="A1356" t="inlineStr">
        <is>
          <t>ORD-2401-01355</t>
        </is>
      </c>
      <c r="B1356" s="11" t="n">
        <v>45308</v>
      </c>
      <c r="C1356" t="inlineStr">
        <is>
          <t>South</t>
        </is>
      </c>
      <c r="D1356" t="inlineStr">
        <is>
          <t>Chennai</t>
        </is>
      </c>
      <c r="E1356" t="inlineStr">
        <is>
          <t>Small Business</t>
        </is>
      </c>
      <c r="F1356" t="inlineStr">
        <is>
          <t>Partner</t>
        </is>
      </c>
      <c r="G1356" t="inlineStr">
        <is>
          <t>Technology</t>
        </is>
      </c>
      <c r="H1356" t="inlineStr">
        <is>
          <t>Keyboard</t>
        </is>
      </c>
      <c r="I1356" t="n">
        <v>3</v>
      </c>
      <c r="J1356" s="12" t="n">
        <v>1577.56</v>
      </c>
      <c r="K1356" s="13" t="n">
        <v>0.03</v>
      </c>
      <c r="L1356" s="12" t="n">
        <v>4590.7</v>
      </c>
      <c r="M1356" s="12" t="n">
        <v>3360.2</v>
      </c>
      <c r="N1356" s="12" t="n">
        <v>1230.5</v>
      </c>
      <c r="O1356" t="inlineStr">
        <is>
          <t>Credit Card</t>
        </is>
      </c>
      <c r="P1356" t="inlineStr">
        <is>
          <t>Aarav Sharma</t>
        </is>
      </c>
      <c r="Q1356" t="inlineStr">
        <is>
          <t>CUST-0046</t>
        </is>
      </c>
      <c r="R1356" t="n">
        <v>7</v>
      </c>
      <c r="S1356" t="inlineStr">
        <is>
          <t>Yes</t>
        </is>
      </c>
    </row>
    <row r="1357">
      <c r="A1357" t="inlineStr">
        <is>
          <t>ORD-2411-01356</t>
        </is>
      </c>
      <c r="B1357" s="11" t="n">
        <v>45612</v>
      </c>
      <c r="C1357" t="inlineStr">
        <is>
          <t>East</t>
        </is>
      </c>
      <c r="D1357" t="inlineStr">
        <is>
          <t>Kolkata</t>
        </is>
      </c>
      <c r="E1357" t="inlineStr">
        <is>
          <t>Education</t>
        </is>
      </c>
      <c r="F1357" t="inlineStr">
        <is>
          <t>Retail Store</t>
        </is>
      </c>
      <c r="G1357" t="inlineStr">
        <is>
          <t>Technology</t>
        </is>
      </c>
      <c r="H1357" t="inlineStr">
        <is>
          <t>Headphones</t>
        </is>
      </c>
      <c r="I1357" t="n">
        <v>5</v>
      </c>
      <c r="J1357" s="12" t="n">
        <v>2674.32</v>
      </c>
      <c r="K1357" s="13" t="n">
        <v>0.15</v>
      </c>
      <c r="L1357" s="12" t="n">
        <v>11365.86</v>
      </c>
      <c r="M1357" s="12" t="n">
        <v>9894.98</v>
      </c>
      <c r="N1357" s="12" t="n">
        <v>1470.88</v>
      </c>
      <c r="O1357" t="inlineStr">
        <is>
          <t>Debit Card</t>
        </is>
      </c>
      <c r="P1357" t="inlineStr">
        <is>
          <t>Aarav Sharma</t>
        </is>
      </c>
      <c r="Q1357" t="inlineStr">
        <is>
          <t>CUST-0452</t>
        </is>
      </c>
      <c r="R1357" t="n">
        <v>4</v>
      </c>
      <c r="S1357" t="inlineStr">
        <is>
          <t>No</t>
        </is>
      </c>
    </row>
    <row r="1358">
      <c r="A1358" t="inlineStr">
        <is>
          <t>ORD-2402-01357</t>
        </is>
      </c>
      <c r="B1358" s="11" t="n">
        <v>45342</v>
      </c>
      <c r="C1358" t="inlineStr">
        <is>
          <t>Central</t>
        </is>
      </c>
      <c r="D1358" t="inlineStr">
        <is>
          <t>Nagpur</t>
        </is>
      </c>
      <c r="E1358" t="inlineStr">
        <is>
          <t>Small Business</t>
        </is>
      </c>
      <c r="F1358" t="inlineStr">
        <is>
          <t>Direct Sales</t>
        </is>
      </c>
      <c r="G1358" t="inlineStr">
        <is>
          <t>Furniture</t>
        </is>
      </c>
      <c r="H1358" t="inlineStr">
        <is>
          <t>Cabinet</t>
        </is>
      </c>
      <c r="I1358" t="n">
        <v>1</v>
      </c>
      <c r="J1358" s="12" t="n">
        <v>10308.26</v>
      </c>
      <c r="K1358" s="13" t="n">
        <v>0</v>
      </c>
      <c r="L1358" s="12" t="n">
        <v>10308.26</v>
      </c>
      <c r="M1358" s="12" t="n">
        <v>8040.44</v>
      </c>
      <c r="N1358" s="12" t="n">
        <v>2267.82</v>
      </c>
      <c r="O1358" t="inlineStr">
        <is>
          <t>Debit Card</t>
        </is>
      </c>
      <c r="P1358" t="inlineStr">
        <is>
          <t>Diya Patel</t>
        </is>
      </c>
      <c r="Q1358" t="inlineStr">
        <is>
          <t>CUST-0783</t>
        </is>
      </c>
      <c r="R1358" t="n">
        <v>8</v>
      </c>
      <c r="S1358" t="inlineStr">
        <is>
          <t>Yes</t>
        </is>
      </c>
    </row>
    <row r="1359">
      <c r="A1359" t="inlineStr">
        <is>
          <t>ORD-2410-01358</t>
        </is>
      </c>
      <c r="B1359" s="11" t="n">
        <v>45592</v>
      </c>
      <c r="C1359" t="inlineStr">
        <is>
          <t>West</t>
        </is>
      </c>
      <c r="D1359" t="inlineStr">
        <is>
          <t>Surat</t>
        </is>
      </c>
      <c r="E1359" t="inlineStr">
        <is>
          <t>Consumer</t>
        </is>
      </c>
      <c r="F1359" t="inlineStr">
        <is>
          <t>Direct Sales</t>
        </is>
      </c>
      <c r="G1359" t="inlineStr">
        <is>
          <t>Technology</t>
        </is>
      </c>
      <c r="H1359" t="inlineStr">
        <is>
          <t>Laptop</t>
        </is>
      </c>
      <c r="I1359" t="n">
        <v>6</v>
      </c>
      <c r="J1359" s="12" t="n">
        <v>46158.81</v>
      </c>
      <c r="K1359" s="13" t="n">
        <v>0</v>
      </c>
      <c r="L1359" s="12" t="n">
        <v>276952.86</v>
      </c>
      <c r="M1359" s="12" t="n">
        <v>238179.46</v>
      </c>
      <c r="N1359" s="12" t="n">
        <v>38773.4</v>
      </c>
      <c r="O1359" t="inlineStr">
        <is>
          <t>Cash</t>
        </is>
      </c>
      <c r="P1359" t="inlineStr">
        <is>
          <t>Sara Khan</t>
        </is>
      </c>
      <c r="Q1359" t="inlineStr">
        <is>
          <t>CUST-0391</t>
        </is>
      </c>
      <c r="R1359" t="n">
        <v>3</v>
      </c>
      <c r="S1359" t="inlineStr">
        <is>
          <t>No</t>
        </is>
      </c>
    </row>
    <row r="1360">
      <c r="A1360" t="inlineStr">
        <is>
          <t>ORD-2504-01359</t>
        </is>
      </c>
      <c r="B1360" s="11" t="n">
        <v>45760</v>
      </c>
      <c r="C1360" t="inlineStr">
        <is>
          <t>West</t>
        </is>
      </c>
      <c r="D1360" t="inlineStr">
        <is>
          <t>Surat</t>
        </is>
      </c>
      <c r="E1360" t="inlineStr">
        <is>
          <t>Education</t>
        </is>
      </c>
      <c r="F1360" t="inlineStr">
        <is>
          <t>Online</t>
        </is>
      </c>
      <c r="G1360" t="inlineStr">
        <is>
          <t>Office Supplies</t>
        </is>
      </c>
      <c r="H1360" t="inlineStr">
        <is>
          <t>Stapler</t>
        </is>
      </c>
      <c r="I1360" t="n">
        <v>5</v>
      </c>
      <c r="J1360" s="12" t="n">
        <v>338.12</v>
      </c>
      <c r="K1360" s="13" t="n">
        <v>0.2</v>
      </c>
      <c r="L1360" s="12" t="n">
        <v>1352.48</v>
      </c>
      <c r="M1360" s="12" t="n">
        <v>1132.7</v>
      </c>
      <c r="N1360" s="12" t="n">
        <v>219.78</v>
      </c>
      <c r="O1360" t="inlineStr">
        <is>
          <t>Credit Card</t>
        </is>
      </c>
      <c r="P1360" t="inlineStr">
        <is>
          <t>Meera Joshi</t>
        </is>
      </c>
      <c r="Q1360" t="inlineStr">
        <is>
          <t>CUST-0758</t>
        </is>
      </c>
      <c r="R1360" t="n">
        <v>7</v>
      </c>
      <c r="S1360" t="inlineStr">
        <is>
          <t>No</t>
        </is>
      </c>
    </row>
    <row r="1361">
      <c r="A1361" t="inlineStr">
        <is>
          <t>ORD-2410-01360</t>
        </is>
      </c>
      <c r="B1361" s="11" t="n">
        <v>45590</v>
      </c>
      <c r="C1361" t="inlineStr">
        <is>
          <t>Central</t>
        </is>
      </c>
      <c r="D1361" t="inlineStr">
        <is>
          <t>Raipur</t>
        </is>
      </c>
      <c r="E1361" t="inlineStr">
        <is>
          <t>Consumer</t>
        </is>
      </c>
      <c r="F1361" t="inlineStr">
        <is>
          <t>Retail Store</t>
        </is>
      </c>
      <c r="G1361" t="inlineStr">
        <is>
          <t>Accessories</t>
        </is>
      </c>
      <c r="H1361" t="inlineStr">
        <is>
          <t>USB Hub</t>
        </is>
      </c>
      <c r="I1361" t="n">
        <v>2</v>
      </c>
      <c r="J1361" s="12" t="n">
        <v>1151.98</v>
      </c>
      <c r="K1361" s="13" t="n">
        <v>0.1</v>
      </c>
      <c r="L1361" s="12" t="n">
        <v>2073.56</v>
      </c>
      <c r="M1361" s="12" t="n">
        <v>1566.69</v>
      </c>
      <c r="N1361" s="12" t="n">
        <v>506.87</v>
      </c>
      <c r="O1361" t="inlineStr">
        <is>
          <t>Net Banking</t>
        </is>
      </c>
      <c r="P1361" t="inlineStr">
        <is>
          <t>Ishaan Mehta</t>
        </is>
      </c>
      <c r="Q1361" t="inlineStr">
        <is>
          <t>CUST-0789</t>
        </is>
      </c>
      <c r="R1361" t="n">
        <v>2</v>
      </c>
      <c r="S1361" t="inlineStr">
        <is>
          <t>No</t>
        </is>
      </c>
    </row>
    <row r="1362">
      <c r="A1362" t="inlineStr">
        <is>
          <t>ORD-2410-01361</t>
        </is>
      </c>
      <c r="B1362" s="11" t="n">
        <v>45589</v>
      </c>
      <c r="C1362" t="inlineStr">
        <is>
          <t>South</t>
        </is>
      </c>
      <c r="D1362" t="inlineStr">
        <is>
          <t>Bengaluru</t>
        </is>
      </c>
      <c r="E1362" t="inlineStr">
        <is>
          <t>Corporate</t>
        </is>
      </c>
      <c r="F1362" t="inlineStr">
        <is>
          <t>Retail Store</t>
        </is>
      </c>
      <c r="G1362" t="inlineStr">
        <is>
          <t>Accessories</t>
        </is>
      </c>
      <c r="H1362" t="inlineStr">
        <is>
          <t>Mouse</t>
        </is>
      </c>
      <c r="I1362" t="n">
        <v>1</v>
      </c>
      <c r="J1362" s="12" t="n">
        <v>765.3099999999999</v>
      </c>
      <c r="K1362" s="13" t="n">
        <v>0.2</v>
      </c>
      <c r="L1362" s="12" t="n">
        <v>612.25</v>
      </c>
      <c r="M1362" s="12" t="n">
        <v>505.1</v>
      </c>
      <c r="N1362" s="12" t="n">
        <v>107.15</v>
      </c>
      <c r="O1362" t="inlineStr">
        <is>
          <t>Net Banking</t>
        </is>
      </c>
      <c r="P1362" t="inlineStr">
        <is>
          <t>Ishaan Mehta</t>
        </is>
      </c>
      <c r="Q1362" t="inlineStr">
        <is>
          <t>CUST-0564</t>
        </is>
      </c>
      <c r="R1362" t="n">
        <v>4</v>
      </c>
      <c r="S1362" t="inlineStr">
        <is>
          <t>Yes</t>
        </is>
      </c>
    </row>
    <row r="1363">
      <c r="A1363" t="inlineStr">
        <is>
          <t>ORD-2409-01362</t>
        </is>
      </c>
      <c r="B1363" s="11" t="n">
        <v>45558</v>
      </c>
      <c r="C1363" t="inlineStr">
        <is>
          <t>West</t>
        </is>
      </c>
      <c r="D1363" t="inlineStr">
        <is>
          <t>Mumbai</t>
        </is>
      </c>
      <c r="E1363" t="inlineStr">
        <is>
          <t>Small Business</t>
        </is>
      </c>
      <c r="F1363" t="inlineStr">
        <is>
          <t>Partner</t>
        </is>
      </c>
      <c r="G1363" t="inlineStr">
        <is>
          <t>Accessories</t>
        </is>
      </c>
      <c r="H1363" t="inlineStr">
        <is>
          <t>Mouse</t>
        </is>
      </c>
      <c r="I1363" t="n">
        <v>3</v>
      </c>
      <c r="J1363" s="12" t="n">
        <v>859.83</v>
      </c>
      <c r="K1363" s="13" t="n">
        <v>0.2</v>
      </c>
      <c r="L1363" s="12" t="n">
        <v>2063.59</v>
      </c>
      <c r="M1363" s="12" t="n">
        <v>1702.46</v>
      </c>
      <c r="N1363" s="12" t="n">
        <v>361.13</v>
      </c>
      <c r="O1363" t="inlineStr">
        <is>
          <t>UPI</t>
        </is>
      </c>
      <c r="P1363" t="inlineStr">
        <is>
          <t>Diya Patel</t>
        </is>
      </c>
      <c r="Q1363" t="inlineStr">
        <is>
          <t>CUST-0617</t>
        </is>
      </c>
      <c r="R1363" t="n">
        <v>3</v>
      </c>
      <c r="S1363" t="inlineStr">
        <is>
          <t>No</t>
        </is>
      </c>
    </row>
    <row r="1364">
      <c r="A1364" t="inlineStr">
        <is>
          <t>ORD-2409-01363</t>
        </is>
      </c>
      <c r="B1364" s="11" t="n">
        <v>45536</v>
      </c>
      <c r="C1364" t="inlineStr">
        <is>
          <t>West</t>
        </is>
      </c>
      <c r="D1364" t="inlineStr">
        <is>
          <t>Ahmedabad</t>
        </is>
      </c>
      <c r="E1364" t="inlineStr">
        <is>
          <t>Small Business</t>
        </is>
      </c>
      <c r="F1364" t="inlineStr">
        <is>
          <t>Direct Sales</t>
        </is>
      </c>
      <c r="G1364" t="inlineStr">
        <is>
          <t>Accessories</t>
        </is>
      </c>
      <c r="H1364" t="inlineStr">
        <is>
          <t>Laptop Stand</t>
        </is>
      </c>
      <c r="I1364" t="n">
        <v>4</v>
      </c>
      <c r="J1364" s="12" t="n">
        <v>1728.48</v>
      </c>
      <c r="K1364" s="13" t="n">
        <v>0</v>
      </c>
      <c r="L1364" s="12" t="n">
        <v>6913.92</v>
      </c>
      <c r="M1364" s="12" t="n">
        <v>4839.74</v>
      </c>
      <c r="N1364" s="12" t="n">
        <v>2074.18</v>
      </c>
      <c r="O1364" t="inlineStr">
        <is>
          <t>Credit Card</t>
        </is>
      </c>
      <c r="P1364" t="inlineStr">
        <is>
          <t>Rohan Verma</t>
        </is>
      </c>
      <c r="Q1364" t="inlineStr">
        <is>
          <t>CUST-0511</t>
        </is>
      </c>
      <c r="R1364" t="n">
        <v>2</v>
      </c>
      <c r="S1364" t="inlineStr">
        <is>
          <t>Yes</t>
        </is>
      </c>
    </row>
    <row r="1365">
      <c r="A1365" t="inlineStr">
        <is>
          <t>ORD-2412-01364</t>
        </is>
      </c>
      <c r="B1365" s="11" t="n">
        <v>45641</v>
      </c>
      <c r="C1365" t="inlineStr">
        <is>
          <t>West</t>
        </is>
      </c>
      <c r="D1365" t="inlineStr">
        <is>
          <t>Mumbai</t>
        </is>
      </c>
      <c r="E1365" t="inlineStr">
        <is>
          <t>Corporate</t>
        </is>
      </c>
      <c r="F1365" t="inlineStr">
        <is>
          <t>Partner</t>
        </is>
      </c>
      <c r="G1365" t="inlineStr">
        <is>
          <t>Technology</t>
        </is>
      </c>
      <c r="H1365" t="inlineStr">
        <is>
          <t>Monitor</t>
        </is>
      </c>
      <c r="I1365" t="n">
        <v>2</v>
      </c>
      <c r="J1365" s="12" t="n">
        <v>14534.52</v>
      </c>
      <c r="K1365" s="13" t="n">
        <v>0.15</v>
      </c>
      <c r="L1365" s="12" t="n">
        <v>24708.68</v>
      </c>
      <c r="M1365" s="12" t="n">
        <v>23255.23</v>
      </c>
      <c r="N1365" s="12" t="n">
        <v>1453.45</v>
      </c>
      <c r="O1365" t="inlineStr">
        <is>
          <t>UPI</t>
        </is>
      </c>
      <c r="P1365" t="inlineStr">
        <is>
          <t>Diya Patel</t>
        </is>
      </c>
      <c r="Q1365" t="inlineStr">
        <is>
          <t>CUST-0389</t>
        </is>
      </c>
      <c r="R1365" t="n">
        <v>7</v>
      </c>
      <c r="S1365" t="inlineStr">
        <is>
          <t>No</t>
        </is>
      </c>
    </row>
    <row r="1366">
      <c r="A1366" t="inlineStr">
        <is>
          <t>ORD-2509-01365</t>
        </is>
      </c>
      <c r="B1366" s="11" t="n">
        <v>45906</v>
      </c>
      <c r="C1366" t="inlineStr">
        <is>
          <t>West</t>
        </is>
      </c>
      <c r="D1366" t="inlineStr">
        <is>
          <t>Mumbai</t>
        </is>
      </c>
      <c r="E1366" t="inlineStr">
        <is>
          <t>Consumer</t>
        </is>
      </c>
      <c r="F1366" t="inlineStr">
        <is>
          <t>Partner</t>
        </is>
      </c>
      <c r="G1366" t="inlineStr">
        <is>
          <t>Furniture</t>
        </is>
      </c>
      <c r="H1366" t="inlineStr">
        <is>
          <t>Cabinet</t>
        </is>
      </c>
      <c r="I1366" t="n">
        <v>1</v>
      </c>
      <c r="J1366" s="12" t="n">
        <v>9474.33</v>
      </c>
      <c r="K1366" s="13" t="n">
        <v>0</v>
      </c>
      <c r="L1366" s="12" t="n">
        <v>9474.33</v>
      </c>
      <c r="M1366" s="12" t="n">
        <v>7389.98</v>
      </c>
      <c r="N1366" s="12" t="n">
        <v>2084.35</v>
      </c>
      <c r="O1366" t="inlineStr">
        <is>
          <t>Credit Card</t>
        </is>
      </c>
      <c r="P1366" t="inlineStr">
        <is>
          <t>Ishaan Mehta</t>
        </is>
      </c>
      <c r="Q1366" t="inlineStr">
        <is>
          <t>CUST-0196</t>
        </is>
      </c>
      <c r="R1366" t="n">
        <v>3</v>
      </c>
      <c r="S1366" t="inlineStr">
        <is>
          <t>No</t>
        </is>
      </c>
    </row>
    <row r="1367">
      <c r="A1367" t="inlineStr">
        <is>
          <t>ORD-2409-01366</t>
        </is>
      </c>
      <c r="B1367" s="11" t="n">
        <v>45540</v>
      </c>
      <c r="C1367" t="inlineStr">
        <is>
          <t>South</t>
        </is>
      </c>
      <c r="D1367" t="inlineStr">
        <is>
          <t>Chennai</t>
        </is>
      </c>
      <c r="E1367" t="inlineStr">
        <is>
          <t>Corporate</t>
        </is>
      </c>
      <c r="F1367" t="inlineStr">
        <is>
          <t>Partner</t>
        </is>
      </c>
      <c r="G1367" t="inlineStr">
        <is>
          <t>Accessories</t>
        </is>
      </c>
      <c r="H1367" t="inlineStr">
        <is>
          <t>Laptop Stand</t>
        </is>
      </c>
      <c r="I1367" t="n">
        <v>2</v>
      </c>
      <c r="J1367" s="12" t="n">
        <v>1633.62</v>
      </c>
      <c r="K1367" s="13" t="n">
        <v>0.1</v>
      </c>
      <c r="L1367" s="12" t="n">
        <v>2940.52</v>
      </c>
      <c r="M1367" s="12" t="n">
        <v>2287.07</v>
      </c>
      <c r="N1367" s="12" t="n">
        <v>653.45</v>
      </c>
      <c r="O1367" t="inlineStr">
        <is>
          <t>Cash</t>
        </is>
      </c>
      <c r="P1367" t="inlineStr">
        <is>
          <t>Ishaan Mehta</t>
        </is>
      </c>
      <c r="Q1367" t="inlineStr">
        <is>
          <t>CUST-0728</t>
        </is>
      </c>
      <c r="R1367" t="n">
        <v>2</v>
      </c>
      <c r="S1367" t="inlineStr">
        <is>
          <t>Yes</t>
        </is>
      </c>
    </row>
    <row r="1368">
      <c r="A1368" t="inlineStr">
        <is>
          <t>ORD-2408-01367</t>
        </is>
      </c>
      <c r="B1368" s="11" t="n">
        <v>45524</v>
      </c>
      <c r="C1368" t="inlineStr">
        <is>
          <t>Central</t>
        </is>
      </c>
      <c r="D1368" t="inlineStr">
        <is>
          <t>Indore</t>
        </is>
      </c>
      <c r="E1368" t="inlineStr">
        <is>
          <t>Education</t>
        </is>
      </c>
      <c r="F1368" t="inlineStr">
        <is>
          <t>Direct Sales</t>
        </is>
      </c>
      <c r="G1368" t="inlineStr">
        <is>
          <t>Office Supplies</t>
        </is>
      </c>
      <c r="H1368" t="inlineStr">
        <is>
          <t>Stapler</t>
        </is>
      </c>
      <c r="I1368" t="n">
        <v>5</v>
      </c>
      <c r="J1368" s="12" t="n">
        <v>309.91</v>
      </c>
      <c r="K1368" s="13" t="n">
        <v>0.03</v>
      </c>
      <c r="L1368" s="12" t="n">
        <v>1503.06</v>
      </c>
      <c r="M1368" s="12" t="n">
        <v>1038.2</v>
      </c>
      <c r="N1368" s="12" t="n">
        <v>464.86</v>
      </c>
      <c r="O1368" t="inlineStr">
        <is>
          <t>Debit Card</t>
        </is>
      </c>
      <c r="P1368" t="inlineStr">
        <is>
          <t>Tara Kapoor</t>
        </is>
      </c>
      <c r="Q1368" t="inlineStr">
        <is>
          <t>CUST-0284</t>
        </is>
      </c>
      <c r="R1368" t="n">
        <v>4</v>
      </c>
      <c r="S1368" t="inlineStr">
        <is>
          <t>No</t>
        </is>
      </c>
    </row>
    <row r="1369">
      <c r="A1369" t="inlineStr">
        <is>
          <t>ORD-2507-01368</t>
        </is>
      </c>
      <c r="B1369" s="11" t="n">
        <v>45841</v>
      </c>
      <c r="C1369" t="inlineStr">
        <is>
          <t>North</t>
        </is>
      </c>
      <c r="D1369" t="inlineStr">
        <is>
          <t>Lucknow</t>
        </is>
      </c>
      <c r="E1369" t="inlineStr">
        <is>
          <t>Small Business</t>
        </is>
      </c>
      <c r="F1369" t="inlineStr">
        <is>
          <t>Direct Sales</t>
        </is>
      </c>
      <c r="G1369" t="inlineStr">
        <is>
          <t>Technology</t>
        </is>
      </c>
      <c r="H1369" t="inlineStr">
        <is>
          <t>Laptop</t>
        </is>
      </c>
      <c r="I1369" t="n">
        <v>2</v>
      </c>
      <c r="J1369" s="12" t="n">
        <v>44491.89</v>
      </c>
      <c r="K1369" s="13" t="n">
        <v>0.05</v>
      </c>
      <c r="L1369" s="12" t="n">
        <v>84534.59</v>
      </c>
      <c r="M1369" s="12" t="n">
        <v>76526.05</v>
      </c>
      <c r="N1369" s="12" t="n">
        <v>8008.54</v>
      </c>
      <c r="O1369" t="inlineStr">
        <is>
          <t>Cash</t>
        </is>
      </c>
      <c r="P1369" t="inlineStr">
        <is>
          <t>Tara Kapoor</t>
        </is>
      </c>
      <c r="Q1369" t="inlineStr">
        <is>
          <t>CUST-0494</t>
        </is>
      </c>
      <c r="R1369" t="n">
        <v>1</v>
      </c>
      <c r="S1369" t="inlineStr">
        <is>
          <t>No</t>
        </is>
      </c>
    </row>
    <row r="1370">
      <c r="A1370" t="inlineStr">
        <is>
          <t>ORD-2508-01369</t>
        </is>
      </c>
      <c r="B1370" s="11" t="n">
        <v>45873</v>
      </c>
      <c r="C1370" t="inlineStr">
        <is>
          <t>East</t>
        </is>
      </c>
      <c r="D1370" t="inlineStr">
        <is>
          <t>Bhubaneswar</t>
        </is>
      </c>
      <c r="E1370" t="inlineStr">
        <is>
          <t>Consumer</t>
        </is>
      </c>
      <c r="F1370" t="inlineStr">
        <is>
          <t>Partner</t>
        </is>
      </c>
      <c r="G1370" t="inlineStr">
        <is>
          <t>Technology</t>
        </is>
      </c>
      <c r="H1370" t="inlineStr">
        <is>
          <t>Printer</t>
        </is>
      </c>
      <c r="I1370" t="n">
        <v>4</v>
      </c>
      <c r="J1370" s="12" t="n">
        <v>10417.21</v>
      </c>
      <c r="K1370" s="13" t="n">
        <v>0.15</v>
      </c>
      <c r="L1370" s="12" t="n">
        <v>35418.51</v>
      </c>
      <c r="M1370" s="12" t="n">
        <v>34168.45</v>
      </c>
      <c r="N1370" s="12" t="n">
        <v>1250.06</v>
      </c>
      <c r="O1370" t="inlineStr">
        <is>
          <t>Cash</t>
        </is>
      </c>
      <c r="P1370" t="inlineStr">
        <is>
          <t>Meera Joshi</t>
        </is>
      </c>
      <c r="Q1370" t="inlineStr">
        <is>
          <t>CUST-0030</t>
        </is>
      </c>
      <c r="R1370" t="n">
        <v>8</v>
      </c>
      <c r="S1370" t="inlineStr">
        <is>
          <t>Yes</t>
        </is>
      </c>
    </row>
    <row r="1371">
      <c r="A1371" t="inlineStr">
        <is>
          <t>ORD-2503-01370</t>
        </is>
      </c>
      <c r="B1371" s="11" t="n">
        <v>45723</v>
      </c>
      <c r="C1371" t="inlineStr">
        <is>
          <t>Central</t>
        </is>
      </c>
      <c r="D1371" t="inlineStr">
        <is>
          <t>Raipur</t>
        </is>
      </c>
      <c r="E1371" t="inlineStr">
        <is>
          <t>Corporate</t>
        </is>
      </c>
      <c r="F1371" t="inlineStr">
        <is>
          <t>Online</t>
        </is>
      </c>
      <c r="G1371" t="inlineStr">
        <is>
          <t>Technology</t>
        </is>
      </c>
      <c r="H1371" t="inlineStr">
        <is>
          <t>Tablet</t>
        </is>
      </c>
      <c r="I1371" t="n">
        <v>5</v>
      </c>
      <c r="J1371" s="12" t="n">
        <v>22473.81</v>
      </c>
      <c r="K1371" s="13" t="n">
        <v>0.15</v>
      </c>
      <c r="L1371" s="12" t="n">
        <v>95513.69</v>
      </c>
      <c r="M1371" s="12" t="n">
        <v>93266.31</v>
      </c>
      <c r="N1371" s="12" t="n">
        <v>2247.38</v>
      </c>
      <c r="O1371" t="inlineStr">
        <is>
          <t>Net Banking</t>
        </is>
      </c>
      <c r="P1371" t="inlineStr">
        <is>
          <t>Vivaan Gupta</t>
        </is>
      </c>
      <c r="Q1371" t="inlineStr">
        <is>
          <t>CUST-0446</t>
        </is>
      </c>
      <c r="R1371" t="n">
        <v>1</v>
      </c>
      <c r="S1371" t="inlineStr">
        <is>
          <t>No</t>
        </is>
      </c>
    </row>
    <row r="1372">
      <c r="A1372" t="inlineStr">
        <is>
          <t>ORD-2506-01371</t>
        </is>
      </c>
      <c r="B1372" s="11" t="n">
        <v>45829</v>
      </c>
      <c r="C1372" t="inlineStr">
        <is>
          <t>Central</t>
        </is>
      </c>
      <c r="D1372" t="inlineStr">
        <is>
          <t>Indore</t>
        </is>
      </c>
      <c r="E1372" t="inlineStr">
        <is>
          <t>Consumer</t>
        </is>
      </c>
      <c r="F1372" t="inlineStr">
        <is>
          <t>Direct Sales</t>
        </is>
      </c>
      <c r="G1372" t="inlineStr">
        <is>
          <t>Technology</t>
        </is>
      </c>
      <c r="H1372" t="inlineStr">
        <is>
          <t>Keyboard</t>
        </is>
      </c>
      <c r="I1372" t="n">
        <v>1</v>
      </c>
      <c r="J1372" s="12" t="n">
        <v>1469.44</v>
      </c>
      <c r="K1372" s="13" t="n">
        <v>0.05</v>
      </c>
      <c r="L1372" s="12" t="n">
        <v>1395.97</v>
      </c>
      <c r="M1372" s="12" t="n">
        <v>1043.3</v>
      </c>
      <c r="N1372" s="12" t="n">
        <v>352.67</v>
      </c>
      <c r="O1372" t="inlineStr">
        <is>
          <t>Credit Card</t>
        </is>
      </c>
      <c r="P1372" t="inlineStr">
        <is>
          <t>Vivaan Gupta</t>
        </is>
      </c>
      <c r="Q1372" t="inlineStr">
        <is>
          <t>CUST-0788</t>
        </is>
      </c>
      <c r="R1372" t="n">
        <v>1</v>
      </c>
      <c r="S1372" t="inlineStr">
        <is>
          <t>No</t>
        </is>
      </c>
    </row>
    <row r="1373">
      <c r="A1373" t="inlineStr">
        <is>
          <t>ORD-2512-01372</t>
        </is>
      </c>
      <c r="B1373" s="11" t="n">
        <v>46005</v>
      </c>
      <c r="C1373" t="inlineStr">
        <is>
          <t>North</t>
        </is>
      </c>
      <c r="D1373" t="inlineStr">
        <is>
          <t>Delhi</t>
        </is>
      </c>
      <c r="E1373" t="inlineStr">
        <is>
          <t>Corporate</t>
        </is>
      </c>
      <c r="F1373" t="inlineStr">
        <is>
          <t>Online</t>
        </is>
      </c>
      <c r="G1373" t="inlineStr">
        <is>
          <t>Office Supplies</t>
        </is>
      </c>
      <c r="H1373" t="inlineStr">
        <is>
          <t>File Folder</t>
        </is>
      </c>
      <c r="I1373" t="n">
        <v>1</v>
      </c>
      <c r="J1373" s="12" t="n">
        <v>120.78</v>
      </c>
      <c r="K1373" s="13" t="n">
        <v>0.2</v>
      </c>
      <c r="L1373" s="12" t="n">
        <v>96.62</v>
      </c>
      <c r="M1373" s="12" t="n">
        <v>70.05</v>
      </c>
      <c r="N1373" s="12" t="n">
        <v>26.57</v>
      </c>
      <c r="O1373" t="inlineStr">
        <is>
          <t>Net Banking</t>
        </is>
      </c>
      <c r="P1373" t="inlineStr">
        <is>
          <t>Tara Kapoor</t>
        </is>
      </c>
      <c r="Q1373" t="inlineStr">
        <is>
          <t>CUST-0681</t>
        </is>
      </c>
      <c r="R1373" t="n">
        <v>5</v>
      </c>
      <c r="S1373" t="inlineStr">
        <is>
          <t>No</t>
        </is>
      </c>
    </row>
    <row r="1374">
      <c r="A1374" t="inlineStr">
        <is>
          <t>ORD-2403-01373</t>
        </is>
      </c>
      <c r="B1374" s="11" t="n">
        <v>45367</v>
      </c>
      <c r="C1374" t="inlineStr">
        <is>
          <t>Central</t>
        </is>
      </c>
      <c r="D1374" t="inlineStr">
        <is>
          <t>Nagpur</t>
        </is>
      </c>
      <c r="E1374" t="inlineStr">
        <is>
          <t>Consumer</t>
        </is>
      </c>
      <c r="F1374" t="inlineStr">
        <is>
          <t>Direct Sales</t>
        </is>
      </c>
      <c r="G1374" t="inlineStr">
        <is>
          <t>Office Supplies</t>
        </is>
      </c>
      <c r="H1374" t="inlineStr">
        <is>
          <t>Marker Set</t>
        </is>
      </c>
      <c r="I1374" t="n">
        <v>1</v>
      </c>
      <c r="J1374" s="12" t="n">
        <v>256.98</v>
      </c>
      <c r="K1374" s="13" t="n">
        <v>0.15</v>
      </c>
      <c r="L1374" s="12" t="n">
        <v>218.43</v>
      </c>
      <c r="M1374" s="12" t="n">
        <v>167.04</v>
      </c>
      <c r="N1374" s="12" t="n">
        <v>51.39</v>
      </c>
      <c r="O1374" t="inlineStr">
        <is>
          <t>UPI</t>
        </is>
      </c>
      <c r="P1374" t="inlineStr">
        <is>
          <t>Rohan Verma</t>
        </is>
      </c>
      <c r="Q1374" t="inlineStr">
        <is>
          <t>CUST-0795</t>
        </is>
      </c>
      <c r="R1374" t="n">
        <v>1</v>
      </c>
      <c r="S1374" t="inlineStr">
        <is>
          <t>Yes</t>
        </is>
      </c>
    </row>
    <row r="1375">
      <c r="A1375" t="inlineStr">
        <is>
          <t>ORD-2506-01374</t>
        </is>
      </c>
      <c r="B1375" s="11" t="n">
        <v>45828</v>
      </c>
      <c r="C1375" t="inlineStr">
        <is>
          <t>South</t>
        </is>
      </c>
      <c r="D1375" t="inlineStr">
        <is>
          <t>Chennai</t>
        </is>
      </c>
      <c r="E1375" t="inlineStr">
        <is>
          <t>Education</t>
        </is>
      </c>
      <c r="F1375" t="inlineStr">
        <is>
          <t>Direct Sales</t>
        </is>
      </c>
      <c r="G1375" t="inlineStr">
        <is>
          <t>Technology</t>
        </is>
      </c>
      <c r="H1375" t="inlineStr">
        <is>
          <t>Keyboard</t>
        </is>
      </c>
      <c r="I1375" t="n">
        <v>3</v>
      </c>
      <c r="J1375" s="12" t="n">
        <v>1754.87</v>
      </c>
      <c r="K1375" s="13" t="n">
        <v>0.15</v>
      </c>
      <c r="L1375" s="12" t="n">
        <v>4474.92</v>
      </c>
      <c r="M1375" s="12" t="n">
        <v>3737.87</v>
      </c>
      <c r="N1375" s="12" t="n">
        <v>737.05</v>
      </c>
      <c r="O1375" t="inlineStr">
        <is>
          <t>Credit Card</t>
        </is>
      </c>
      <c r="P1375" t="inlineStr">
        <is>
          <t>Vivaan Gupta</t>
        </is>
      </c>
      <c r="Q1375" t="inlineStr">
        <is>
          <t>CUST-0005</t>
        </is>
      </c>
      <c r="R1375" t="n">
        <v>2</v>
      </c>
      <c r="S1375" t="inlineStr">
        <is>
          <t>No</t>
        </is>
      </c>
    </row>
    <row r="1376">
      <c r="A1376" t="inlineStr">
        <is>
          <t>ORD-2407-01375</t>
        </is>
      </c>
      <c r="B1376" s="11" t="n">
        <v>45487</v>
      </c>
      <c r="C1376" t="inlineStr">
        <is>
          <t>East</t>
        </is>
      </c>
      <c r="D1376" t="inlineStr">
        <is>
          <t>Guwahati</t>
        </is>
      </c>
      <c r="E1376" t="inlineStr">
        <is>
          <t>Consumer</t>
        </is>
      </c>
      <c r="F1376" t="inlineStr">
        <is>
          <t>Retail Store</t>
        </is>
      </c>
      <c r="G1376" t="inlineStr">
        <is>
          <t>Office Supplies</t>
        </is>
      </c>
      <c r="H1376" t="inlineStr">
        <is>
          <t>Notebook Pack</t>
        </is>
      </c>
      <c r="I1376" t="n">
        <v>4</v>
      </c>
      <c r="J1376" s="12" t="n">
        <v>376.48</v>
      </c>
      <c r="K1376" s="13" t="n">
        <v>0.05</v>
      </c>
      <c r="L1376" s="12" t="n">
        <v>1430.62</v>
      </c>
      <c r="M1376" s="12" t="n">
        <v>963.79</v>
      </c>
      <c r="N1376" s="12" t="n">
        <v>466.83</v>
      </c>
      <c r="O1376" t="inlineStr">
        <is>
          <t>UPI</t>
        </is>
      </c>
      <c r="P1376" t="inlineStr">
        <is>
          <t>Anaya Rao</t>
        </is>
      </c>
      <c r="Q1376" t="inlineStr">
        <is>
          <t>CUST-0251</t>
        </is>
      </c>
      <c r="R1376" t="n">
        <v>3</v>
      </c>
      <c r="S1376" t="inlineStr">
        <is>
          <t>No</t>
        </is>
      </c>
    </row>
    <row r="1377">
      <c r="A1377" t="inlineStr">
        <is>
          <t>ORD-2511-01376</t>
        </is>
      </c>
      <c r="B1377" s="11" t="n">
        <v>45969</v>
      </c>
      <c r="C1377" t="inlineStr">
        <is>
          <t>Central</t>
        </is>
      </c>
      <c r="D1377" t="inlineStr">
        <is>
          <t>Indore</t>
        </is>
      </c>
      <c r="E1377" t="inlineStr">
        <is>
          <t>Consumer</t>
        </is>
      </c>
      <c r="F1377" t="inlineStr">
        <is>
          <t>Direct Sales</t>
        </is>
      </c>
      <c r="G1377" t="inlineStr">
        <is>
          <t>Furniture</t>
        </is>
      </c>
      <c r="H1377" t="inlineStr">
        <is>
          <t>Desk</t>
        </is>
      </c>
      <c r="I1377" t="n">
        <v>2</v>
      </c>
      <c r="J1377" s="12" t="n">
        <v>12432.27</v>
      </c>
      <c r="K1377" s="13" t="n">
        <v>0.25</v>
      </c>
      <c r="L1377" s="12" t="n">
        <v>18648.4</v>
      </c>
      <c r="M1377" s="12" t="n">
        <v>18648.4</v>
      </c>
      <c r="N1377" s="12" t="n">
        <v>0</v>
      </c>
      <c r="O1377" t="inlineStr">
        <is>
          <t>UPI</t>
        </is>
      </c>
      <c r="P1377" t="inlineStr">
        <is>
          <t>Meera Joshi</t>
        </is>
      </c>
      <c r="Q1377" t="inlineStr">
        <is>
          <t>CUST-0922</t>
        </is>
      </c>
      <c r="R1377" t="n">
        <v>7</v>
      </c>
      <c r="S1377" t="inlineStr">
        <is>
          <t>Yes</t>
        </is>
      </c>
    </row>
    <row r="1378">
      <c r="A1378" t="inlineStr">
        <is>
          <t>ORD-2412-01377</t>
        </is>
      </c>
      <c r="B1378" s="11" t="n">
        <v>45647</v>
      </c>
      <c r="C1378" t="inlineStr">
        <is>
          <t>South</t>
        </is>
      </c>
      <c r="D1378" t="inlineStr">
        <is>
          <t>Kochi</t>
        </is>
      </c>
      <c r="E1378" t="inlineStr">
        <is>
          <t>Small Business</t>
        </is>
      </c>
      <c r="F1378" t="inlineStr">
        <is>
          <t>Retail Store</t>
        </is>
      </c>
      <c r="G1378" t="inlineStr">
        <is>
          <t>Technology</t>
        </is>
      </c>
      <c r="H1378" t="inlineStr">
        <is>
          <t>Keyboard</t>
        </is>
      </c>
      <c r="I1378" t="n">
        <v>4</v>
      </c>
      <c r="J1378" s="12" t="n">
        <v>1717.83</v>
      </c>
      <c r="K1378" s="13" t="n">
        <v>0</v>
      </c>
      <c r="L1378" s="12" t="n">
        <v>6871.32</v>
      </c>
      <c r="M1378" s="12" t="n">
        <v>4878.64</v>
      </c>
      <c r="N1378" s="12" t="n">
        <v>1992.68</v>
      </c>
      <c r="O1378" t="inlineStr">
        <is>
          <t>Cash</t>
        </is>
      </c>
      <c r="P1378" t="inlineStr">
        <is>
          <t>Tara Kapoor</t>
        </is>
      </c>
      <c r="Q1378" t="inlineStr">
        <is>
          <t>CUST-0547</t>
        </is>
      </c>
      <c r="R1378" t="n">
        <v>2</v>
      </c>
      <c r="S1378" t="inlineStr">
        <is>
          <t>Yes</t>
        </is>
      </c>
    </row>
    <row r="1379">
      <c r="A1379" t="inlineStr">
        <is>
          <t>ORD-2407-01378</t>
        </is>
      </c>
      <c r="B1379" s="11" t="n">
        <v>45487</v>
      </c>
      <c r="C1379" t="inlineStr">
        <is>
          <t>East</t>
        </is>
      </c>
      <c r="D1379" t="inlineStr">
        <is>
          <t>Bhubaneswar</t>
        </is>
      </c>
      <c r="E1379" t="inlineStr">
        <is>
          <t>Corporate</t>
        </is>
      </c>
      <c r="F1379" t="inlineStr">
        <is>
          <t>Online</t>
        </is>
      </c>
      <c r="G1379" t="inlineStr">
        <is>
          <t>Office Supplies</t>
        </is>
      </c>
      <c r="H1379" t="inlineStr">
        <is>
          <t>Stapler</t>
        </is>
      </c>
      <c r="I1379" t="n">
        <v>3</v>
      </c>
      <c r="J1379" s="12" t="n">
        <v>293.91</v>
      </c>
      <c r="K1379" s="13" t="n">
        <v>0.15</v>
      </c>
      <c r="L1379" s="12" t="n">
        <v>749.47</v>
      </c>
      <c r="M1379" s="12" t="n">
        <v>590.76</v>
      </c>
      <c r="N1379" s="12" t="n">
        <v>158.71</v>
      </c>
      <c r="O1379" t="inlineStr">
        <is>
          <t>Debit Card</t>
        </is>
      </c>
      <c r="P1379" t="inlineStr">
        <is>
          <t>Anaya Rao</t>
        </is>
      </c>
      <c r="Q1379" t="inlineStr">
        <is>
          <t>CUST-0404</t>
        </is>
      </c>
      <c r="R1379" t="n">
        <v>7</v>
      </c>
      <c r="S1379" t="inlineStr">
        <is>
          <t>Yes</t>
        </is>
      </c>
    </row>
    <row r="1380">
      <c r="A1380" t="inlineStr">
        <is>
          <t>ORD-2406-01379</t>
        </is>
      </c>
      <c r="B1380" s="11" t="n">
        <v>45452</v>
      </c>
      <c r="C1380" t="inlineStr">
        <is>
          <t>East</t>
        </is>
      </c>
      <c r="D1380" t="inlineStr">
        <is>
          <t>Bhubaneswar</t>
        </is>
      </c>
      <c r="E1380" t="inlineStr">
        <is>
          <t>Consumer</t>
        </is>
      </c>
      <c r="F1380" t="inlineStr">
        <is>
          <t>Direct Sales</t>
        </is>
      </c>
      <c r="G1380" t="inlineStr">
        <is>
          <t>Accessories</t>
        </is>
      </c>
      <c r="H1380" t="inlineStr">
        <is>
          <t>Laptop Stand</t>
        </is>
      </c>
      <c r="I1380" t="n">
        <v>4</v>
      </c>
      <c r="J1380" s="12" t="n">
        <v>1924.75</v>
      </c>
      <c r="K1380" s="13" t="n">
        <v>0</v>
      </c>
      <c r="L1380" s="12" t="n">
        <v>7699</v>
      </c>
      <c r="M1380" s="12" t="n">
        <v>5389.3</v>
      </c>
      <c r="N1380" s="12" t="n">
        <v>2309.7</v>
      </c>
      <c r="O1380" t="inlineStr">
        <is>
          <t>Net Banking</t>
        </is>
      </c>
      <c r="P1380" t="inlineStr">
        <is>
          <t>Diya Patel</t>
        </is>
      </c>
      <c r="Q1380" t="inlineStr">
        <is>
          <t>CUST-0018</t>
        </is>
      </c>
      <c r="R1380" t="n">
        <v>3</v>
      </c>
      <c r="S1380" t="inlineStr">
        <is>
          <t>No</t>
        </is>
      </c>
    </row>
    <row r="1381">
      <c r="A1381" t="inlineStr">
        <is>
          <t>ORD-2405-01380</t>
        </is>
      </c>
      <c r="B1381" s="11" t="n">
        <v>45441</v>
      </c>
      <c r="C1381" t="inlineStr">
        <is>
          <t>North</t>
        </is>
      </c>
      <c r="D1381" t="inlineStr">
        <is>
          <t>Delhi</t>
        </is>
      </c>
      <c r="E1381" t="inlineStr">
        <is>
          <t>Small Business</t>
        </is>
      </c>
      <c r="F1381" t="inlineStr">
        <is>
          <t>Partner</t>
        </is>
      </c>
      <c r="G1381" t="inlineStr">
        <is>
          <t>Technology</t>
        </is>
      </c>
      <c r="H1381" t="inlineStr">
        <is>
          <t>Keyboard</t>
        </is>
      </c>
      <c r="I1381" t="n">
        <v>10</v>
      </c>
      <c r="J1381" s="12" t="n">
        <v>1547.37</v>
      </c>
      <c r="K1381" s="13" t="n">
        <v>0.05</v>
      </c>
      <c r="L1381" s="12" t="n">
        <v>14700.01</v>
      </c>
      <c r="M1381" s="12" t="n">
        <v>10986.33</v>
      </c>
      <c r="N1381" s="12" t="n">
        <v>3713.68</v>
      </c>
      <c r="O1381" t="inlineStr">
        <is>
          <t>Net Banking</t>
        </is>
      </c>
      <c r="P1381" t="inlineStr">
        <is>
          <t>Sara Khan</t>
        </is>
      </c>
      <c r="Q1381" t="inlineStr">
        <is>
          <t>CUST-0232</t>
        </is>
      </c>
      <c r="R1381" t="n">
        <v>3</v>
      </c>
      <c r="S1381" t="inlineStr">
        <is>
          <t>No</t>
        </is>
      </c>
    </row>
    <row r="1382">
      <c r="A1382" t="inlineStr">
        <is>
          <t>ORD-2405-01381</t>
        </is>
      </c>
      <c r="B1382" s="11" t="n">
        <v>45442</v>
      </c>
      <c r="C1382" t="inlineStr">
        <is>
          <t>Central</t>
        </is>
      </c>
      <c r="D1382" t="inlineStr">
        <is>
          <t>Bhopal</t>
        </is>
      </c>
      <c r="E1382" t="inlineStr">
        <is>
          <t>Consumer</t>
        </is>
      </c>
      <c r="F1382" t="inlineStr">
        <is>
          <t>Direct Sales</t>
        </is>
      </c>
      <c r="G1382" t="inlineStr">
        <is>
          <t>Technology</t>
        </is>
      </c>
      <c r="H1382" t="inlineStr">
        <is>
          <t>Laptop</t>
        </is>
      </c>
      <c r="I1382" t="n">
        <v>5</v>
      </c>
      <c r="J1382" s="12" t="n">
        <v>46063.32</v>
      </c>
      <c r="K1382" s="13" t="n">
        <v>0.1</v>
      </c>
      <c r="L1382" s="12" t="n">
        <v>207284.94</v>
      </c>
      <c r="M1382" s="12" t="n">
        <v>198072.28</v>
      </c>
      <c r="N1382" s="12" t="n">
        <v>9212.66</v>
      </c>
      <c r="O1382" t="inlineStr">
        <is>
          <t>Cash</t>
        </is>
      </c>
      <c r="P1382" t="inlineStr">
        <is>
          <t>Tara Kapoor</t>
        </is>
      </c>
      <c r="Q1382" t="inlineStr">
        <is>
          <t>CUST-0885</t>
        </is>
      </c>
      <c r="R1382" t="n">
        <v>3</v>
      </c>
      <c r="S1382" t="inlineStr">
        <is>
          <t>Yes</t>
        </is>
      </c>
    </row>
    <row r="1383">
      <c r="A1383" t="inlineStr">
        <is>
          <t>ORD-2412-01382</t>
        </is>
      </c>
      <c r="B1383" s="11" t="n">
        <v>45630</v>
      </c>
      <c r="C1383" t="inlineStr">
        <is>
          <t>East</t>
        </is>
      </c>
      <c r="D1383" t="inlineStr">
        <is>
          <t>Kolkata</t>
        </is>
      </c>
      <c r="E1383" t="inlineStr">
        <is>
          <t>Small Business</t>
        </is>
      </c>
      <c r="F1383" t="inlineStr">
        <is>
          <t>Direct Sales</t>
        </is>
      </c>
      <c r="G1383" t="inlineStr">
        <is>
          <t>Accessories</t>
        </is>
      </c>
      <c r="H1383" t="inlineStr">
        <is>
          <t>Laptop Stand</t>
        </is>
      </c>
      <c r="I1383" t="n">
        <v>1</v>
      </c>
      <c r="J1383" s="12" t="n">
        <v>1964.85</v>
      </c>
      <c r="K1383" s="13" t="n">
        <v>0.1</v>
      </c>
      <c r="L1383" s="12" t="n">
        <v>1768.37</v>
      </c>
      <c r="M1383" s="12" t="n">
        <v>1375.39</v>
      </c>
      <c r="N1383" s="12" t="n">
        <v>392.98</v>
      </c>
      <c r="O1383" t="inlineStr">
        <is>
          <t>Debit Card</t>
        </is>
      </c>
      <c r="P1383" t="inlineStr">
        <is>
          <t>Rohan Verma</t>
        </is>
      </c>
      <c r="Q1383" t="inlineStr">
        <is>
          <t>CUST-0616</t>
        </is>
      </c>
      <c r="R1383" t="n">
        <v>5</v>
      </c>
      <c r="S1383" t="inlineStr">
        <is>
          <t>No</t>
        </is>
      </c>
    </row>
    <row r="1384">
      <c r="A1384" t="inlineStr">
        <is>
          <t>ORD-2411-01383</t>
        </is>
      </c>
      <c r="B1384" s="11" t="n">
        <v>45623</v>
      </c>
      <c r="C1384" t="inlineStr">
        <is>
          <t>East</t>
        </is>
      </c>
      <c r="D1384" t="inlineStr">
        <is>
          <t>Bhubaneswar</t>
        </is>
      </c>
      <c r="E1384" t="inlineStr">
        <is>
          <t>Corporate</t>
        </is>
      </c>
      <c r="F1384" t="inlineStr">
        <is>
          <t>Retail Store</t>
        </is>
      </c>
      <c r="G1384" t="inlineStr">
        <is>
          <t>Office Supplies</t>
        </is>
      </c>
      <c r="H1384" t="inlineStr">
        <is>
          <t>Notebook Pack</t>
        </is>
      </c>
      <c r="I1384" t="n">
        <v>1</v>
      </c>
      <c r="J1384" s="12" t="n">
        <v>387.55</v>
      </c>
      <c r="K1384" s="13" t="n">
        <v>0.1</v>
      </c>
      <c r="L1384" s="12" t="n">
        <v>348.8</v>
      </c>
      <c r="M1384" s="12" t="n">
        <v>248.03</v>
      </c>
      <c r="N1384" s="12" t="n">
        <v>100.77</v>
      </c>
      <c r="O1384" t="inlineStr">
        <is>
          <t>UPI</t>
        </is>
      </c>
      <c r="P1384" t="inlineStr">
        <is>
          <t>Sara Khan</t>
        </is>
      </c>
      <c r="Q1384" t="inlineStr">
        <is>
          <t>CUST-0126</t>
        </is>
      </c>
      <c r="R1384" t="n">
        <v>10</v>
      </c>
      <c r="S1384" t="inlineStr">
        <is>
          <t>No</t>
        </is>
      </c>
    </row>
    <row r="1385">
      <c r="A1385" t="inlineStr">
        <is>
          <t>ORD-2508-01384</t>
        </is>
      </c>
      <c r="B1385" s="11" t="n">
        <v>45887</v>
      </c>
      <c r="C1385" t="inlineStr">
        <is>
          <t>North</t>
        </is>
      </c>
      <c r="D1385" t="inlineStr">
        <is>
          <t>Delhi</t>
        </is>
      </c>
      <c r="E1385" t="inlineStr">
        <is>
          <t>Small Business</t>
        </is>
      </c>
      <c r="F1385" t="inlineStr">
        <is>
          <t>Direct Sales</t>
        </is>
      </c>
      <c r="G1385" t="inlineStr">
        <is>
          <t>Furniture</t>
        </is>
      </c>
      <c r="H1385" t="inlineStr">
        <is>
          <t>Desk</t>
        </is>
      </c>
      <c r="I1385" t="n">
        <v>2</v>
      </c>
      <c r="J1385" s="12" t="n">
        <v>12096.19</v>
      </c>
      <c r="K1385" s="13" t="n">
        <v>0.05</v>
      </c>
      <c r="L1385" s="12" t="n">
        <v>22982.76</v>
      </c>
      <c r="M1385" s="12" t="n">
        <v>18144.28</v>
      </c>
      <c r="N1385" s="12" t="n">
        <v>4838.48</v>
      </c>
      <c r="O1385" t="inlineStr">
        <is>
          <t>Credit Card</t>
        </is>
      </c>
      <c r="P1385" t="inlineStr">
        <is>
          <t>Tara Kapoor</t>
        </is>
      </c>
      <c r="Q1385" t="inlineStr">
        <is>
          <t>CUST-0214</t>
        </is>
      </c>
      <c r="R1385" t="n">
        <v>3</v>
      </c>
      <c r="S1385" t="inlineStr">
        <is>
          <t>No</t>
        </is>
      </c>
    </row>
    <row r="1386">
      <c r="A1386" t="inlineStr">
        <is>
          <t>ORD-2410-01385</t>
        </is>
      </c>
      <c r="B1386" s="11" t="n">
        <v>45579</v>
      </c>
      <c r="C1386" t="inlineStr">
        <is>
          <t>South</t>
        </is>
      </c>
      <c r="D1386" t="inlineStr">
        <is>
          <t>Kochi</t>
        </is>
      </c>
      <c r="E1386" t="inlineStr">
        <is>
          <t>Small Business</t>
        </is>
      </c>
      <c r="F1386" t="inlineStr">
        <is>
          <t>Partner</t>
        </is>
      </c>
      <c r="G1386" t="inlineStr">
        <is>
          <t>Office Supplies</t>
        </is>
      </c>
      <c r="H1386" t="inlineStr">
        <is>
          <t>Paper Ream</t>
        </is>
      </c>
      <c r="I1386" t="n">
        <v>1</v>
      </c>
      <c r="J1386" s="12" t="n">
        <v>493.08</v>
      </c>
      <c r="K1386" s="13" t="n">
        <v>0.03</v>
      </c>
      <c r="L1386" s="12" t="n">
        <v>478.29</v>
      </c>
      <c r="M1386" s="12" t="n">
        <v>369.81</v>
      </c>
      <c r="N1386" s="12" t="n">
        <v>108.48</v>
      </c>
      <c r="O1386" t="inlineStr">
        <is>
          <t>Credit Card</t>
        </is>
      </c>
      <c r="P1386" t="inlineStr">
        <is>
          <t>Aarav Sharma</t>
        </is>
      </c>
      <c r="Q1386" t="inlineStr">
        <is>
          <t>CUST-0538</t>
        </is>
      </c>
      <c r="R1386" t="n">
        <v>3</v>
      </c>
      <c r="S1386" t="inlineStr">
        <is>
          <t>Yes</t>
        </is>
      </c>
    </row>
    <row r="1387">
      <c r="A1387" t="inlineStr">
        <is>
          <t>ORD-2408-01386</t>
        </is>
      </c>
      <c r="B1387" s="11" t="n">
        <v>45522</v>
      </c>
      <c r="C1387" t="inlineStr">
        <is>
          <t>North</t>
        </is>
      </c>
      <c r="D1387" t="inlineStr">
        <is>
          <t>Chandigarh</t>
        </is>
      </c>
      <c r="E1387" t="inlineStr">
        <is>
          <t>Consumer</t>
        </is>
      </c>
      <c r="F1387" t="inlineStr">
        <is>
          <t>Direct Sales</t>
        </is>
      </c>
      <c r="G1387" t="inlineStr">
        <is>
          <t>Technology</t>
        </is>
      </c>
      <c r="H1387" t="inlineStr">
        <is>
          <t>Printer</t>
        </is>
      </c>
      <c r="I1387" t="n">
        <v>1</v>
      </c>
      <c r="J1387" s="12" t="n">
        <v>11723.04</v>
      </c>
      <c r="K1387" s="13" t="n">
        <v>0.1</v>
      </c>
      <c r="L1387" s="12" t="n">
        <v>10550.74</v>
      </c>
      <c r="M1387" s="12" t="n">
        <v>9612.889999999999</v>
      </c>
      <c r="N1387" s="12" t="n">
        <v>937.85</v>
      </c>
      <c r="O1387" t="inlineStr">
        <is>
          <t>Net Banking</t>
        </is>
      </c>
      <c r="P1387" t="inlineStr">
        <is>
          <t>Aarav Sharma</t>
        </is>
      </c>
      <c r="Q1387" t="inlineStr">
        <is>
          <t>CUST-0260</t>
        </is>
      </c>
      <c r="R1387" t="n">
        <v>4</v>
      </c>
      <c r="S1387" t="inlineStr">
        <is>
          <t>No</t>
        </is>
      </c>
    </row>
    <row r="1388">
      <c r="A1388" t="inlineStr">
        <is>
          <t>ORD-2511-01387</t>
        </is>
      </c>
      <c r="B1388" s="11" t="n">
        <v>45977</v>
      </c>
      <c r="C1388" t="inlineStr">
        <is>
          <t>North</t>
        </is>
      </c>
      <c r="D1388" t="inlineStr">
        <is>
          <t>Jaipur</t>
        </is>
      </c>
      <c r="E1388" t="inlineStr">
        <is>
          <t>Corporate</t>
        </is>
      </c>
      <c r="F1388" t="inlineStr">
        <is>
          <t>Retail Store</t>
        </is>
      </c>
      <c r="G1388" t="inlineStr">
        <is>
          <t>Furniture</t>
        </is>
      </c>
      <c r="H1388" t="inlineStr">
        <is>
          <t>Bookshelf</t>
        </is>
      </c>
      <c r="I1388" t="n">
        <v>2</v>
      </c>
      <c r="J1388" s="12" t="n">
        <v>5637.32</v>
      </c>
      <c r="K1388" s="13" t="n">
        <v>0.05</v>
      </c>
      <c r="L1388" s="12" t="n">
        <v>10710.91</v>
      </c>
      <c r="M1388" s="12" t="n">
        <v>8230.49</v>
      </c>
      <c r="N1388" s="12" t="n">
        <v>2480.42</v>
      </c>
      <c r="O1388" t="inlineStr">
        <is>
          <t>UPI</t>
        </is>
      </c>
      <c r="P1388" t="inlineStr">
        <is>
          <t>Rohan Verma</t>
        </is>
      </c>
      <c r="Q1388" t="inlineStr">
        <is>
          <t>CUST-0181</t>
        </is>
      </c>
      <c r="R1388" t="n">
        <v>3</v>
      </c>
      <c r="S1388" t="inlineStr">
        <is>
          <t>Yes</t>
        </is>
      </c>
    </row>
    <row r="1389">
      <c r="A1389" t="inlineStr">
        <is>
          <t>ORD-2512-01388</t>
        </is>
      </c>
      <c r="B1389" s="11" t="n">
        <v>46007</v>
      </c>
      <c r="C1389" t="inlineStr">
        <is>
          <t>West</t>
        </is>
      </c>
      <c r="D1389" t="inlineStr">
        <is>
          <t>Mumbai</t>
        </is>
      </c>
      <c r="E1389" t="inlineStr">
        <is>
          <t>Small Business</t>
        </is>
      </c>
      <c r="F1389" t="inlineStr">
        <is>
          <t>Partner</t>
        </is>
      </c>
      <c r="G1389" t="inlineStr">
        <is>
          <t>Office Supplies</t>
        </is>
      </c>
      <c r="H1389" t="inlineStr">
        <is>
          <t>Stapler</t>
        </is>
      </c>
      <c r="I1389" t="n">
        <v>3</v>
      </c>
      <c r="J1389" s="12" t="n">
        <v>321.45</v>
      </c>
      <c r="K1389" s="13" t="n">
        <v>0.05</v>
      </c>
      <c r="L1389" s="12" t="n">
        <v>916.13</v>
      </c>
      <c r="M1389" s="12" t="n">
        <v>646.11</v>
      </c>
      <c r="N1389" s="12" t="n">
        <v>270.02</v>
      </c>
      <c r="O1389" t="inlineStr">
        <is>
          <t>Credit Card</t>
        </is>
      </c>
      <c r="P1389" t="inlineStr">
        <is>
          <t>Kabir Singh</t>
        </is>
      </c>
      <c r="Q1389" t="inlineStr">
        <is>
          <t>CUST-0485</t>
        </is>
      </c>
      <c r="R1389" t="n">
        <v>3</v>
      </c>
      <c r="S1389" t="inlineStr">
        <is>
          <t>No</t>
        </is>
      </c>
    </row>
    <row r="1390">
      <c r="A1390" t="inlineStr">
        <is>
          <t>ORD-2405-01389</t>
        </is>
      </c>
      <c r="B1390" s="11" t="n">
        <v>45417</v>
      </c>
      <c r="C1390" t="inlineStr">
        <is>
          <t>Central</t>
        </is>
      </c>
      <c r="D1390" t="inlineStr">
        <is>
          <t>Raipur</t>
        </is>
      </c>
      <c r="E1390" t="inlineStr">
        <is>
          <t>Consumer</t>
        </is>
      </c>
      <c r="F1390" t="inlineStr">
        <is>
          <t>Partner</t>
        </is>
      </c>
      <c r="G1390" t="inlineStr">
        <is>
          <t>Technology</t>
        </is>
      </c>
      <c r="H1390" t="inlineStr">
        <is>
          <t>Keyboard</t>
        </is>
      </c>
      <c r="I1390" t="n">
        <v>1</v>
      </c>
      <c r="J1390" s="12" t="n">
        <v>1694.14</v>
      </c>
      <c r="K1390" s="13" t="n">
        <v>0.05</v>
      </c>
      <c r="L1390" s="12" t="n">
        <v>1609.43</v>
      </c>
      <c r="M1390" s="12" t="n">
        <v>1202.84</v>
      </c>
      <c r="N1390" s="12" t="n">
        <v>406.59</v>
      </c>
      <c r="O1390" t="inlineStr">
        <is>
          <t>Cash</t>
        </is>
      </c>
      <c r="P1390" t="inlineStr">
        <is>
          <t>Rohan Verma</t>
        </is>
      </c>
      <c r="Q1390" t="inlineStr">
        <is>
          <t>CUST-0571</t>
        </is>
      </c>
      <c r="R1390" t="n">
        <v>4</v>
      </c>
      <c r="S1390" t="inlineStr">
        <is>
          <t>No</t>
        </is>
      </c>
    </row>
    <row r="1391">
      <c r="A1391" t="inlineStr">
        <is>
          <t>ORD-2408-01390</t>
        </is>
      </c>
      <c r="B1391" s="11" t="n">
        <v>45531</v>
      </c>
      <c r="C1391" t="inlineStr">
        <is>
          <t>West</t>
        </is>
      </c>
      <c r="D1391" t="inlineStr">
        <is>
          <t>Pune</t>
        </is>
      </c>
      <c r="E1391" t="inlineStr">
        <is>
          <t>Small Business</t>
        </is>
      </c>
      <c r="F1391" t="inlineStr">
        <is>
          <t>Partner</t>
        </is>
      </c>
      <c r="G1391" t="inlineStr">
        <is>
          <t>Accessories</t>
        </is>
      </c>
      <c r="H1391" t="inlineStr">
        <is>
          <t>Laptop Stand</t>
        </is>
      </c>
      <c r="I1391" t="n">
        <v>4</v>
      </c>
      <c r="J1391" s="12" t="n">
        <v>1790.67</v>
      </c>
      <c r="K1391" s="13" t="n">
        <v>0.03</v>
      </c>
      <c r="L1391" s="12" t="n">
        <v>6947.8</v>
      </c>
      <c r="M1391" s="12" t="n">
        <v>5013.88</v>
      </c>
      <c r="N1391" s="12" t="n">
        <v>1933.92</v>
      </c>
      <c r="O1391" t="inlineStr">
        <is>
          <t>Debit Card</t>
        </is>
      </c>
      <c r="P1391" t="inlineStr">
        <is>
          <t>Ishaan Mehta</t>
        </is>
      </c>
      <c r="Q1391" t="inlineStr">
        <is>
          <t>CUST-0422</t>
        </is>
      </c>
      <c r="R1391" t="n">
        <v>8</v>
      </c>
      <c r="S1391" t="inlineStr">
        <is>
          <t>No</t>
        </is>
      </c>
    </row>
    <row r="1392">
      <c r="A1392" t="inlineStr">
        <is>
          <t>ORD-2412-01391</t>
        </is>
      </c>
      <c r="B1392" s="11" t="n">
        <v>45629</v>
      </c>
      <c r="C1392" t="inlineStr">
        <is>
          <t>North</t>
        </is>
      </c>
      <c r="D1392" t="inlineStr">
        <is>
          <t>Chandigarh</t>
        </is>
      </c>
      <c r="E1392" t="inlineStr">
        <is>
          <t>Small Business</t>
        </is>
      </c>
      <c r="F1392" t="inlineStr">
        <is>
          <t>Retail Store</t>
        </is>
      </c>
      <c r="G1392" t="inlineStr">
        <is>
          <t>Office Supplies</t>
        </is>
      </c>
      <c r="H1392" t="inlineStr">
        <is>
          <t>Stapler</t>
        </is>
      </c>
      <c r="I1392" t="n">
        <v>2</v>
      </c>
      <c r="J1392" s="12" t="n">
        <v>345.52</v>
      </c>
      <c r="K1392" s="13" t="n">
        <v>0.1</v>
      </c>
      <c r="L1392" s="12" t="n">
        <v>621.9400000000001</v>
      </c>
      <c r="M1392" s="12" t="n">
        <v>463</v>
      </c>
      <c r="N1392" s="12" t="n">
        <v>158.94</v>
      </c>
      <c r="O1392" t="inlineStr">
        <is>
          <t>Net Banking</t>
        </is>
      </c>
      <c r="P1392" t="inlineStr">
        <is>
          <t>Vivaan Gupta</t>
        </is>
      </c>
      <c r="Q1392" t="inlineStr">
        <is>
          <t>CUST-0520</t>
        </is>
      </c>
      <c r="R1392" t="n">
        <v>4</v>
      </c>
      <c r="S1392" t="inlineStr">
        <is>
          <t>Yes</t>
        </is>
      </c>
    </row>
    <row r="1393">
      <c r="A1393" t="inlineStr">
        <is>
          <t>ORD-2510-01392</t>
        </is>
      </c>
      <c r="B1393" s="11" t="n">
        <v>45949</v>
      </c>
      <c r="C1393" t="inlineStr">
        <is>
          <t>North</t>
        </is>
      </c>
      <c r="D1393" t="inlineStr">
        <is>
          <t>Delhi</t>
        </is>
      </c>
      <c r="E1393" t="inlineStr">
        <is>
          <t>Small Business</t>
        </is>
      </c>
      <c r="F1393" t="inlineStr">
        <is>
          <t>Direct Sales</t>
        </is>
      </c>
      <c r="G1393" t="inlineStr">
        <is>
          <t>Technology</t>
        </is>
      </c>
      <c r="H1393" t="inlineStr">
        <is>
          <t>Monitor</t>
        </is>
      </c>
      <c r="I1393" t="n">
        <v>2</v>
      </c>
      <c r="J1393" s="12" t="n">
        <v>12182.6</v>
      </c>
      <c r="K1393" s="13" t="n">
        <v>0</v>
      </c>
      <c r="L1393" s="12" t="n">
        <v>24365.2</v>
      </c>
      <c r="M1393" s="12" t="n">
        <v>19492.16</v>
      </c>
      <c r="N1393" s="12" t="n">
        <v>4873.04</v>
      </c>
      <c r="O1393" t="inlineStr">
        <is>
          <t>Cash</t>
        </is>
      </c>
      <c r="P1393" t="inlineStr">
        <is>
          <t>Aarav Sharma</t>
        </is>
      </c>
      <c r="Q1393" t="inlineStr">
        <is>
          <t>CUST-0695</t>
        </is>
      </c>
      <c r="R1393" t="n">
        <v>8</v>
      </c>
      <c r="S1393" t="inlineStr">
        <is>
          <t>No</t>
        </is>
      </c>
    </row>
    <row r="1394">
      <c r="A1394" t="inlineStr">
        <is>
          <t>ORD-2507-01393</t>
        </is>
      </c>
      <c r="B1394" s="11" t="n">
        <v>45860</v>
      </c>
      <c r="C1394" t="inlineStr">
        <is>
          <t>West</t>
        </is>
      </c>
      <c r="D1394" t="inlineStr">
        <is>
          <t>Surat</t>
        </is>
      </c>
      <c r="E1394" t="inlineStr">
        <is>
          <t>Consumer</t>
        </is>
      </c>
      <c r="F1394" t="inlineStr">
        <is>
          <t>Partner</t>
        </is>
      </c>
      <c r="G1394" t="inlineStr">
        <is>
          <t>Office Supplies</t>
        </is>
      </c>
      <c r="H1394" t="inlineStr">
        <is>
          <t>Marker Set</t>
        </is>
      </c>
      <c r="I1394" t="n">
        <v>5</v>
      </c>
      <c r="J1394" s="12" t="n">
        <v>225.25</v>
      </c>
      <c r="K1394" s="13" t="n">
        <v>0.1</v>
      </c>
      <c r="L1394" s="12" t="n">
        <v>1013.62</v>
      </c>
      <c r="M1394" s="12" t="n">
        <v>732.0599999999999</v>
      </c>
      <c r="N1394" s="12" t="n">
        <v>281.56</v>
      </c>
      <c r="O1394" t="inlineStr">
        <is>
          <t>UPI</t>
        </is>
      </c>
      <c r="P1394" t="inlineStr">
        <is>
          <t>Diya Patel</t>
        </is>
      </c>
      <c r="Q1394" t="inlineStr">
        <is>
          <t>CUST-0550</t>
        </is>
      </c>
      <c r="R1394" t="n">
        <v>5</v>
      </c>
      <c r="S1394" t="inlineStr">
        <is>
          <t>No</t>
        </is>
      </c>
    </row>
    <row r="1395">
      <c r="A1395" t="inlineStr">
        <is>
          <t>ORD-2405-01394</t>
        </is>
      </c>
      <c r="B1395" s="11" t="n">
        <v>45437</v>
      </c>
      <c r="C1395" t="inlineStr">
        <is>
          <t>North</t>
        </is>
      </c>
      <c r="D1395" t="inlineStr">
        <is>
          <t>Lucknow</t>
        </is>
      </c>
      <c r="E1395" t="inlineStr">
        <is>
          <t>Consumer</t>
        </is>
      </c>
      <c r="F1395" t="inlineStr">
        <is>
          <t>Retail Store</t>
        </is>
      </c>
      <c r="G1395" t="inlineStr">
        <is>
          <t>Accessories</t>
        </is>
      </c>
      <c r="H1395" t="inlineStr">
        <is>
          <t>USB Hub</t>
        </is>
      </c>
      <c r="I1395" t="n">
        <v>1</v>
      </c>
      <c r="J1395" s="12" t="n">
        <v>1192.47</v>
      </c>
      <c r="K1395" s="13" t="n">
        <v>0.1</v>
      </c>
      <c r="L1395" s="12" t="n">
        <v>1073.22</v>
      </c>
      <c r="M1395" s="12" t="n">
        <v>810.88</v>
      </c>
      <c r="N1395" s="12" t="n">
        <v>262.34</v>
      </c>
      <c r="O1395" t="inlineStr">
        <is>
          <t>Cash</t>
        </is>
      </c>
      <c r="P1395" t="inlineStr">
        <is>
          <t>Sara Khan</t>
        </is>
      </c>
      <c r="Q1395" t="inlineStr">
        <is>
          <t>CUST-0831</t>
        </is>
      </c>
      <c r="R1395" t="n">
        <v>4</v>
      </c>
      <c r="S1395" t="inlineStr">
        <is>
          <t>Yes</t>
        </is>
      </c>
    </row>
    <row r="1396">
      <c r="A1396" t="inlineStr">
        <is>
          <t>ORD-2507-01395</t>
        </is>
      </c>
      <c r="B1396" s="11" t="n">
        <v>45846</v>
      </c>
      <c r="C1396" t="inlineStr">
        <is>
          <t>East</t>
        </is>
      </c>
      <c r="D1396" t="inlineStr">
        <is>
          <t>Patna</t>
        </is>
      </c>
      <c r="E1396" t="inlineStr">
        <is>
          <t>Consumer</t>
        </is>
      </c>
      <c r="F1396" t="inlineStr">
        <is>
          <t>Retail Store</t>
        </is>
      </c>
      <c r="G1396" t="inlineStr">
        <is>
          <t>Technology</t>
        </is>
      </c>
      <c r="H1396" t="inlineStr">
        <is>
          <t>Tablet</t>
        </is>
      </c>
      <c r="I1396" t="n">
        <v>1</v>
      </c>
      <c r="J1396" s="12" t="n">
        <v>22614.94</v>
      </c>
      <c r="K1396" s="13" t="n">
        <v>0.05</v>
      </c>
      <c r="L1396" s="12" t="n">
        <v>21484.19</v>
      </c>
      <c r="M1396" s="12" t="n">
        <v>18770.4</v>
      </c>
      <c r="N1396" s="12" t="n">
        <v>2713.79</v>
      </c>
      <c r="O1396" t="inlineStr">
        <is>
          <t>Debit Card</t>
        </is>
      </c>
      <c r="P1396" t="inlineStr">
        <is>
          <t>Kabir Singh</t>
        </is>
      </c>
      <c r="Q1396" t="inlineStr">
        <is>
          <t>CUST-0355</t>
        </is>
      </c>
      <c r="R1396" t="n">
        <v>4</v>
      </c>
      <c r="S1396" t="inlineStr">
        <is>
          <t>No</t>
        </is>
      </c>
    </row>
    <row r="1397">
      <c r="A1397" t="inlineStr">
        <is>
          <t>ORD-2506-01396</t>
        </is>
      </c>
      <c r="B1397" s="11" t="n">
        <v>45826</v>
      </c>
      <c r="C1397" t="inlineStr">
        <is>
          <t>North</t>
        </is>
      </c>
      <c r="D1397" t="inlineStr">
        <is>
          <t>Delhi</t>
        </is>
      </c>
      <c r="E1397" t="inlineStr">
        <is>
          <t>Consumer</t>
        </is>
      </c>
      <c r="F1397" t="inlineStr">
        <is>
          <t>Online</t>
        </is>
      </c>
      <c r="G1397" t="inlineStr">
        <is>
          <t>Office Supplies</t>
        </is>
      </c>
      <c r="H1397" t="inlineStr">
        <is>
          <t>Notebook Pack</t>
        </is>
      </c>
      <c r="I1397" t="n">
        <v>4</v>
      </c>
      <c r="J1397" s="12" t="n">
        <v>420.97</v>
      </c>
      <c r="K1397" s="13" t="n">
        <v>0.15</v>
      </c>
      <c r="L1397" s="12" t="n">
        <v>1431.3</v>
      </c>
      <c r="M1397" s="12" t="n">
        <v>1077.68</v>
      </c>
      <c r="N1397" s="12" t="n">
        <v>353.62</v>
      </c>
      <c r="O1397" t="inlineStr">
        <is>
          <t>Net Banking</t>
        </is>
      </c>
      <c r="P1397" t="inlineStr">
        <is>
          <t>Vivaan Gupta</t>
        </is>
      </c>
      <c r="Q1397" t="inlineStr">
        <is>
          <t>CUST-0340</t>
        </is>
      </c>
      <c r="R1397" t="n">
        <v>1</v>
      </c>
      <c r="S1397" t="inlineStr">
        <is>
          <t>No</t>
        </is>
      </c>
    </row>
    <row r="1398">
      <c r="A1398" t="inlineStr">
        <is>
          <t>ORD-2411-01397</t>
        </is>
      </c>
      <c r="B1398" s="11" t="n">
        <v>45613</v>
      </c>
      <c r="C1398" t="inlineStr">
        <is>
          <t>East</t>
        </is>
      </c>
      <c r="D1398" t="inlineStr">
        <is>
          <t>Bhubaneswar</t>
        </is>
      </c>
      <c r="E1398" t="inlineStr">
        <is>
          <t>Small Business</t>
        </is>
      </c>
      <c r="F1398" t="inlineStr">
        <is>
          <t>Direct Sales</t>
        </is>
      </c>
      <c r="G1398" t="inlineStr">
        <is>
          <t>Furniture</t>
        </is>
      </c>
      <c r="H1398" t="inlineStr">
        <is>
          <t>Office Chair</t>
        </is>
      </c>
      <c r="I1398" t="n">
        <v>10</v>
      </c>
      <c r="J1398" s="12" t="n">
        <v>7840.05</v>
      </c>
      <c r="K1398" s="13" t="n">
        <v>0</v>
      </c>
      <c r="L1398" s="12" t="n">
        <v>78400.5</v>
      </c>
      <c r="M1398" s="12" t="n">
        <v>54096.34</v>
      </c>
      <c r="N1398" s="12" t="n">
        <v>24304.16</v>
      </c>
      <c r="O1398" t="inlineStr">
        <is>
          <t>Net Banking</t>
        </is>
      </c>
      <c r="P1398" t="inlineStr">
        <is>
          <t>Vivaan Gupta</t>
        </is>
      </c>
      <c r="Q1398" t="inlineStr">
        <is>
          <t>CUST-0473</t>
        </is>
      </c>
      <c r="R1398" t="n">
        <v>7</v>
      </c>
      <c r="S1398" t="inlineStr">
        <is>
          <t>No</t>
        </is>
      </c>
    </row>
    <row r="1399">
      <c r="A1399" t="inlineStr">
        <is>
          <t>ORD-2401-01398</t>
        </is>
      </c>
      <c r="B1399" s="11" t="n">
        <v>45316</v>
      </c>
      <c r="C1399" t="inlineStr">
        <is>
          <t>Central</t>
        </is>
      </c>
      <c r="D1399" t="inlineStr">
        <is>
          <t>Nagpur</t>
        </is>
      </c>
      <c r="E1399" t="inlineStr">
        <is>
          <t>Consumer</t>
        </is>
      </c>
      <c r="F1399" t="inlineStr">
        <is>
          <t>Direct Sales</t>
        </is>
      </c>
      <c r="G1399" t="inlineStr">
        <is>
          <t>Technology</t>
        </is>
      </c>
      <c r="H1399" t="inlineStr">
        <is>
          <t>Tablet</t>
        </is>
      </c>
      <c r="I1399" t="n">
        <v>4</v>
      </c>
      <c r="J1399" s="12" t="n">
        <v>21488.29</v>
      </c>
      <c r="K1399" s="13" t="n">
        <v>0.05</v>
      </c>
      <c r="L1399" s="12" t="n">
        <v>81655.5</v>
      </c>
      <c r="M1399" s="12" t="n">
        <v>71341.12</v>
      </c>
      <c r="N1399" s="12" t="n">
        <v>10314.38</v>
      </c>
      <c r="O1399" t="inlineStr">
        <is>
          <t>Net Banking</t>
        </is>
      </c>
      <c r="P1399" t="inlineStr">
        <is>
          <t>Rohan Verma</t>
        </is>
      </c>
      <c r="Q1399" t="inlineStr">
        <is>
          <t>CUST-0211</t>
        </is>
      </c>
      <c r="R1399" t="n">
        <v>2</v>
      </c>
      <c r="S1399" t="inlineStr">
        <is>
          <t>No</t>
        </is>
      </c>
    </row>
    <row r="1400">
      <c r="A1400" t="inlineStr">
        <is>
          <t>ORD-2401-01399</t>
        </is>
      </c>
      <c r="B1400" s="11" t="n">
        <v>45306</v>
      </c>
      <c r="C1400" t="inlineStr">
        <is>
          <t>South</t>
        </is>
      </c>
      <c r="D1400" t="inlineStr">
        <is>
          <t>Kochi</t>
        </is>
      </c>
      <c r="E1400" t="inlineStr">
        <is>
          <t>Corporate</t>
        </is>
      </c>
      <c r="F1400" t="inlineStr">
        <is>
          <t>Retail Store</t>
        </is>
      </c>
      <c r="G1400" t="inlineStr">
        <is>
          <t>Office Supplies</t>
        </is>
      </c>
      <c r="H1400" t="inlineStr">
        <is>
          <t>Stapler</t>
        </is>
      </c>
      <c r="I1400" t="n">
        <v>10</v>
      </c>
      <c r="J1400" s="12" t="n">
        <v>311.08</v>
      </c>
      <c r="K1400" s="13" t="n">
        <v>0.2</v>
      </c>
      <c r="L1400" s="12" t="n">
        <v>2488.64</v>
      </c>
      <c r="M1400" s="12" t="n">
        <v>2084.24</v>
      </c>
      <c r="N1400" s="12" t="n">
        <v>404.4</v>
      </c>
      <c r="O1400" t="inlineStr">
        <is>
          <t>Credit Card</t>
        </is>
      </c>
      <c r="P1400" t="inlineStr">
        <is>
          <t>Vivaan Gupta</t>
        </is>
      </c>
      <c r="Q1400" t="inlineStr">
        <is>
          <t>CUST-0836</t>
        </is>
      </c>
      <c r="R1400" t="n">
        <v>5</v>
      </c>
      <c r="S1400" t="inlineStr">
        <is>
          <t>Yes</t>
        </is>
      </c>
    </row>
    <row r="1401">
      <c r="A1401" t="inlineStr">
        <is>
          <t>ORD-2511-01400</t>
        </is>
      </c>
      <c r="B1401" s="11" t="n">
        <v>45964</v>
      </c>
      <c r="C1401" t="inlineStr">
        <is>
          <t>Central</t>
        </is>
      </c>
      <c r="D1401" t="inlineStr">
        <is>
          <t>Raipur</t>
        </is>
      </c>
      <c r="E1401" t="inlineStr">
        <is>
          <t>Education</t>
        </is>
      </c>
      <c r="F1401" t="inlineStr">
        <is>
          <t>Direct Sales</t>
        </is>
      </c>
      <c r="G1401" t="inlineStr">
        <is>
          <t>Office Supplies</t>
        </is>
      </c>
      <c r="H1401" t="inlineStr">
        <is>
          <t>Pen Box</t>
        </is>
      </c>
      <c r="I1401" t="n">
        <v>8</v>
      </c>
      <c r="J1401" s="12" t="n">
        <v>228.47</v>
      </c>
      <c r="K1401" s="13" t="n">
        <v>0.15</v>
      </c>
      <c r="L1401" s="12" t="n">
        <v>1553.6</v>
      </c>
      <c r="M1401" s="12" t="n">
        <v>1114.93</v>
      </c>
      <c r="N1401" s="12" t="n">
        <v>438.67</v>
      </c>
      <c r="O1401" t="inlineStr">
        <is>
          <t>Cash</t>
        </is>
      </c>
      <c r="P1401" t="inlineStr">
        <is>
          <t>Vivaan Gupta</t>
        </is>
      </c>
      <c r="Q1401" t="inlineStr">
        <is>
          <t>CUST-0743</t>
        </is>
      </c>
      <c r="R1401" t="n">
        <v>3</v>
      </c>
      <c r="S1401" t="inlineStr">
        <is>
          <t>No</t>
        </is>
      </c>
    </row>
    <row r="1402">
      <c r="A1402" t="inlineStr">
        <is>
          <t>ORD-2511-01401</t>
        </is>
      </c>
      <c r="B1402" s="11" t="n">
        <v>45963</v>
      </c>
      <c r="C1402" t="inlineStr">
        <is>
          <t>South</t>
        </is>
      </c>
      <c r="D1402" t="inlineStr">
        <is>
          <t>Chennai</t>
        </is>
      </c>
      <c r="E1402" t="inlineStr">
        <is>
          <t>Small Business</t>
        </is>
      </c>
      <c r="F1402" t="inlineStr">
        <is>
          <t>Partner</t>
        </is>
      </c>
      <c r="G1402" t="inlineStr">
        <is>
          <t>Accessories</t>
        </is>
      </c>
      <c r="H1402" t="inlineStr">
        <is>
          <t>USB Hub</t>
        </is>
      </c>
      <c r="I1402" t="n">
        <v>8</v>
      </c>
      <c r="J1402" s="12" t="n">
        <v>1166.67</v>
      </c>
      <c r="K1402" s="13" t="n">
        <v>0.1</v>
      </c>
      <c r="L1402" s="12" t="n">
        <v>8400.02</v>
      </c>
      <c r="M1402" s="12" t="n">
        <v>6346.68</v>
      </c>
      <c r="N1402" s="12" t="n">
        <v>2053.34</v>
      </c>
      <c r="O1402" t="inlineStr">
        <is>
          <t>Debit Card</t>
        </is>
      </c>
      <c r="P1402" t="inlineStr">
        <is>
          <t>Anaya Rao</t>
        </is>
      </c>
      <c r="Q1402" t="inlineStr">
        <is>
          <t>CUST-0730</t>
        </is>
      </c>
      <c r="R1402" t="n">
        <v>5</v>
      </c>
      <c r="S1402" t="inlineStr">
        <is>
          <t>Yes</t>
        </is>
      </c>
    </row>
    <row r="1403">
      <c r="A1403" t="inlineStr">
        <is>
          <t>ORD-2508-01402</t>
        </is>
      </c>
      <c r="B1403" s="11" t="n">
        <v>45898</v>
      </c>
      <c r="C1403" t="inlineStr">
        <is>
          <t>West</t>
        </is>
      </c>
      <c r="D1403" t="inlineStr">
        <is>
          <t>Pune</t>
        </is>
      </c>
      <c r="E1403" t="inlineStr">
        <is>
          <t>Corporate</t>
        </is>
      </c>
      <c r="F1403" t="inlineStr">
        <is>
          <t>Online</t>
        </is>
      </c>
      <c r="G1403" t="inlineStr">
        <is>
          <t>Furniture</t>
        </is>
      </c>
      <c r="H1403" t="inlineStr">
        <is>
          <t>Bookshelf</t>
        </is>
      </c>
      <c r="I1403" t="n">
        <v>5</v>
      </c>
      <c r="J1403" s="12" t="n">
        <v>5524.79</v>
      </c>
      <c r="K1403" s="13" t="n">
        <v>0.05</v>
      </c>
      <c r="L1403" s="12" t="n">
        <v>26242.75</v>
      </c>
      <c r="M1403" s="12" t="n">
        <v>20165.48</v>
      </c>
      <c r="N1403" s="12" t="n">
        <v>6077.27</v>
      </c>
      <c r="O1403" t="inlineStr">
        <is>
          <t>Credit Card</t>
        </is>
      </c>
      <c r="P1403" t="inlineStr">
        <is>
          <t>Ishaan Mehta</t>
        </is>
      </c>
      <c r="Q1403" t="inlineStr">
        <is>
          <t>CUST-0626</t>
        </is>
      </c>
      <c r="R1403" t="n">
        <v>4</v>
      </c>
      <c r="S1403" t="inlineStr">
        <is>
          <t>No</t>
        </is>
      </c>
    </row>
    <row r="1404">
      <c r="A1404" t="inlineStr">
        <is>
          <t>ORD-2505-01403</t>
        </is>
      </c>
      <c r="B1404" s="11" t="n">
        <v>45802</v>
      </c>
      <c r="C1404" t="inlineStr">
        <is>
          <t>South</t>
        </is>
      </c>
      <c r="D1404" t="inlineStr">
        <is>
          <t>Chennai</t>
        </is>
      </c>
      <c r="E1404" t="inlineStr">
        <is>
          <t>Corporate</t>
        </is>
      </c>
      <c r="F1404" t="inlineStr">
        <is>
          <t>Partner</t>
        </is>
      </c>
      <c r="G1404" t="inlineStr">
        <is>
          <t>Accessories</t>
        </is>
      </c>
      <c r="H1404" t="inlineStr">
        <is>
          <t>Mouse</t>
        </is>
      </c>
      <c r="I1404" t="n">
        <v>1</v>
      </c>
      <c r="J1404" s="12" t="n">
        <v>843.89</v>
      </c>
      <c r="K1404" s="13" t="n">
        <v>0</v>
      </c>
      <c r="L1404" s="12" t="n">
        <v>843.89</v>
      </c>
      <c r="M1404" s="12" t="n">
        <v>556.97</v>
      </c>
      <c r="N1404" s="12" t="n">
        <v>286.92</v>
      </c>
      <c r="O1404" t="inlineStr">
        <is>
          <t>Debit Card</t>
        </is>
      </c>
      <c r="P1404" t="inlineStr">
        <is>
          <t>Ishaan Mehta</t>
        </is>
      </c>
      <c r="Q1404" t="inlineStr">
        <is>
          <t>CUST-0422</t>
        </is>
      </c>
      <c r="R1404" t="n">
        <v>4</v>
      </c>
      <c r="S1404" t="inlineStr">
        <is>
          <t>No</t>
        </is>
      </c>
    </row>
    <row r="1405">
      <c r="A1405" t="inlineStr">
        <is>
          <t>ORD-2410-01404</t>
        </is>
      </c>
      <c r="B1405" s="11" t="n">
        <v>45583</v>
      </c>
      <c r="C1405" t="inlineStr">
        <is>
          <t>West</t>
        </is>
      </c>
      <c r="D1405" t="inlineStr">
        <is>
          <t>Pune</t>
        </is>
      </c>
      <c r="E1405" t="inlineStr">
        <is>
          <t>Education</t>
        </is>
      </c>
      <c r="F1405" t="inlineStr">
        <is>
          <t>Partner</t>
        </is>
      </c>
      <c r="G1405" t="inlineStr">
        <is>
          <t>Office Supplies</t>
        </is>
      </c>
      <c r="H1405" t="inlineStr">
        <is>
          <t>File Folder</t>
        </is>
      </c>
      <c r="I1405" t="n">
        <v>4</v>
      </c>
      <c r="J1405" s="12" t="n">
        <v>115.72</v>
      </c>
      <c r="K1405" s="13" t="n">
        <v>0</v>
      </c>
      <c r="L1405" s="12" t="n">
        <v>462.88</v>
      </c>
      <c r="M1405" s="12" t="n">
        <v>268.47</v>
      </c>
      <c r="N1405" s="12" t="n">
        <v>194.41</v>
      </c>
      <c r="O1405" t="inlineStr">
        <is>
          <t>Cash</t>
        </is>
      </c>
      <c r="P1405" t="inlineStr">
        <is>
          <t>Anaya Rao</t>
        </is>
      </c>
      <c r="Q1405" t="inlineStr">
        <is>
          <t>CUST-0818</t>
        </is>
      </c>
      <c r="R1405" t="n">
        <v>3</v>
      </c>
      <c r="S1405" t="inlineStr">
        <is>
          <t>No</t>
        </is>
      </c>
    </row>
    <row r="1406">
      <c r="A1406" t="inlineStr">
        <is>
          <t>ORD-2501-01405</t>
        </is>
      </c>
      <c r="B1406" s="11" t="n">
        <v>45661</v>
      </c>
      <c r="C1406" t="inlineStr">
        <is>
          <t>Central</t>
        </is>
      </c>
      <c r="D1406" t="inlineStr">
        <is>
          <t>Bhopal</t>
        </is>
      </c>
      <c r="E1406" t="inlineStr">
        <is>
          <t>Consumer</t>
        </is>
      </c>
      <c r="F1406" t="inlineStr">
        <is>
          <t>Online</t>
        </is>
      </c>
      <c r="G1406" t="inlineStr">
        <is>
          <t>Accessories</t>
        </is>
      </c>
      <c r="H1406" t="inlineStr">
        <is>
          <t>Mouse</t>
        </is>
      </c>
      <c r="I1406" t="n">
        <v>2</v>
      </c>
      <c r="J1406" s="12" t="n">
        <v>858.09</v>
      </c>
      <c r="K1406" s="13" t="n">
        <v>0.1</v>
      </c>
      <c r="L1406" s="12" t="n">
        <v>1544.56</v>
      </c>
      <c r="M1406" s="12" t="n">
        <v>1132.68</v>
      </c>
      <c r="N1406" s="12" t="n">
        <v>411.88</v>
      </c>
      <c r="O1406" t="inlineStr">
        <is>
          <t>Cash</t>
        </is>
      </c>
      <c r="P1406" t="inlineStr">
        <is>
          <t>Anaya Rao</t>
        </is>
      </c>
      <c r="Q1406" t="inlineStr">
        <is>
          <t>CUST-0755</t>
        </is>
      </c>
      <c r="R1406" t="n">
        <v>8</v>
      </c>
      <c r="S1406" t="inlineStr">
        <is>
          <t>No</t>
        </is>
      </c>
    </row>
    <row r="1407">
      <c r="A1407" t="inlineStr">
        <is>
          <t>ORD-2406-01406</t>
        </is>
      </c>
      <c r="B1407" s="11" t="n">
        <v>45464</v>
      </c>
      <c r="C1407" t="inlineStr">
        <is>
          <t>East</t>
        </is>
      </c>
      <c r="D1407" t="inlineStr">
        <is>
          <t>Guwahati</t>
        </is>
      </c>
      <c r="E1407" t="inlineStr">
        <is>
          <t>Corporate</t>
        </is>
      </c>
      <c r="F1407" t="inlineStr">
        <is>
          <t>Online</t>
        </is>
      </c>
      <c r="G1407" t="inlineStr">
        <is>
          <t>Office Supplies</t>
        </is>
      </c>
      <c r="H1407" t="inlineStr">
        <is>
          <t>Pen Box</t>
        </is>
      </c>
      <c r="I1407" t="n">
        <v>2</v>
      </c>
      <c r="J1407" s="12" t="n">
        <v>233.32</v>
      </c>
      <c r="K1407" s="13" t="n">
        <v>0.15</v>
      </c>
      <c r="L1407" s="12" t="n">
        <v>396.64</v>
      </c>
      <c r="M1407" s="12" t="n">
        <v>284.65</v>
      </c>
      <c r="N1407" s="12" t="n">
        <v>111.99</v>
      </c>
      <c r="O1407" t="inlineStr">
        <is>
          <t>UPI</t>
        </is>
      </c>
      <c r="P1407" t="inlineStr">
        <is>
          <t>Tara Kapoor</t>
        </is>
      </c>
      <c r="Q1407" t="inlineStr">
        <is>
          <t>CUST-0185</t>
        </is>
      </c>
      <c r="R1407" t="n">
        <v>3</v>
      </c>
      <c r="S1407" t="inlineStr">
        <is>
          <t>No</t>
        </is>
      </c>
    </row>
    <row r="1408">
      <c r="A1408" t="inlineStr">
        <is>
          <t>ORD-2412-01407</t>
        </is>
      </c>
      <c r="B1408" s="11" t="n">
        <v>45632</v>
      </c>
      <c r="C1408" t="inlineStr">
        <is>
          <t>Central</t>
        </is>
      </c>
      <c r="D1408" t="inlineStr">
        <is>
          <t>Indore</t>
        </is>
      </c>
      <c r="E1408" t="inlineStr">
        <is>
          <t>Corporate</t>
        </is>
      </c>
      <c r="F1408" t="inlineStr">
        <is>
          <t>Direct Sales</t>
        </is>
      </c>
      <c r="G1408" t="inlineStr">
        <is>
          <t>Accessories</t>
        </is>
      </c>
      <c r="H1408" t="inlineStr">
        <is>
          <t>Mouse</t>
        </is>
      </c>
      <c r="I1408" t="n">
        <v>1</v>
      </c>
      <c r="J1408" s="12" t="n">
        <v>806.34</v>
      </c>
      <c r="K1408" s="13" t="n">
        <v>0.03</v>
      </c>
      <c r="L1408" s="12" t="n">
        <v>782.15</v>
      </c>
      <c r="M1408" s="12" t="n">
        <v>532.1799999999999</v>
      </c>
      <c r="N1408" s="12" t="n">
        <v>249.97</v>
      </c>
      <c r="O1408" t="inlineStr">
        <is>
          <t>UPI</t>
        </is>
      </c>
      <c r="P1408" t="inlineStr">
        <is>
          <t>Sara Khan</t>
        </is>
      </c>
      <c r="Q1408" t="inlineStr">
        <is>
          <t>CUST-0132</t>
        </is>
      </c>
      <c r="R1408" t="n">
        <v>1</v>
      </c>
      <c r="S1408" t="inlineStr">
        <is>
          <t>No</t>
        </is>
      </c>
    </row>
    <row r="1409">
      <c r="A1409" t="inlineStr">
        <is>
          <t>ORD-2503-01408</t>
        </is>
      </c>
      <c r="B1409" s="11" t="n">
        <v>45737</v>
      </c>
      <c r="C1409" t="inlineStr">
        <is>
          <t>East</t>
        </is>
      </c>
      <c r="D1409" t="inlineStr">
        <is>
          <t>Patna</t>
        </is>
      </c>
      <c r="E1409" t="inlineStr">
        <is>
          <t>Education</t>
        </is>
      </c>
      <c r="F1409" t="inlineStr">
        <is>
          <t>Direct Sales</t>
        </is>
      </c>
      <c r="G1409" t="inlineStr">
        <is>
          <t>Furniture</t>
        </is>
      </c>
      <c r="H1409" t="inlineStr">
        <is>
          <t>Desk</t>
        </is>
      </c>
      <c r="I1409" t="n">
        <v>4</v>
      </c>
      <c r="J1409" s="12" t="n">
        <v>12800.49</v>
      </c>
      <c r="K1409" s="13" t="n">
        <v>0.2</v>
      </c>
      <c r="L1409" s="12" t="n">
        <v>40961.57</v>
      </c>
      <c r="M1409" s="12" t="n">
        <v>38401.47</v>
      </c>
      <c r="N1409" s="12" t="n">
        <v>2560.1</v>
      </c>
      <c r="O1409" t="inlineStr">
        <is>
          <t>Debit Card</t>
        </is>
      </c>
      <c r="P1409" t="inlineStr">
        <is>
          <t>Sara Khan</t>
        </is>
      </c>
      <c r="Q1409" t="inlineStr">
        <is>
          <t>CUST-0667</t>
        </is>
      </c>
      <c r="R1409" t="n">
        <v>3</v>
      </c>
      <c r="S1409" t="inlineStr">
        <is>
          <t>No</t>
        </is>
      </c>
    </row>
    <row r="1410">
      <c r="A1410" t="inlineStr">
        <is>
          <t>ORD-2507-01409</t>
        </is>
      </c>
      <c r="B1410" s="11" t="n">
        <v>45842</v>
      </c>
      <c r="C1410" t="inlineStr">
        <is>
          <t>Central</t>
        </is>
      </c>
      <c r="D1410" t="inlineStr">
        <is>
          <t>Nagpur</t>
        </is>
      </c>
      <c r="E1410" t="inlineStr">
        <is>
          <t>Small Business</t>
        </is>
      </c>
      <c r="F1410" t="inlineStr">
        <is>
          <t>Direct Sales</t>
        </is>
      </c>
      <c r="G1410" t="inlineStr">
        <is>
          <t>Accessories</t>
        </is>
      </c>
      <c r="H1410" t="inlineStr">
        <is>
          <t>Mouse</t>
        </is>
      </c>
      <c r="I1410" t="n">
        <v>8</v>
      </c>
      <c r="J1410" s="12" t="n">
        <v>847.39</v>
      </c>
      <c r="K1410" s="13" t="n">
        <v>0.05</v>
      </c>
      <c r="L1410" s="12" t="n">
        <v>6440.16</v>
      </c>
      <c r="M1410" s="12" t="n">
        <v>4474.22</v>
      </c>
      <c r="N1410" s="12" t="n">
        <v>1965.94</v>
      </c>
      <c r="O1410" t="inlineStr">
        <is>
          <t>Debit Card</t>
        </is>
      </c>
      <c r="P1410" t="inlineStr">
        <is>
          <t>Ishaan Mehta</t>
        </is>
      </c>
      <c r="Q1410" t="inlineStr">
        <is>
          <t>CUST-0546</t>
        </is>
      </c>
      <c r="R1410" t="n">
        <v>5</v>
      </c>
      <c r="S1410" t="inlineStr">
        <is>
          <t>Yes</t>
        </is>
      </c>
    </row>
    <row r="1411">
      <c r="A1411" t="inlineStr">
        <is>
          <t>ORD-2512-01410</t>
        </is>
      </c>
      <c r="B1411" s="11" t="n">
        <v>45996</v>
      </c>
      <c r="C1411" t="inlineStr">
        <is>
          <t>Central</t>
        </is>
      </c>
      <c r="D1411" t="inlineStr">
        <is>
          <t>Nagpur</t>
        </is>
      </c>
      <c r="E1411" t="inlineStr">
        <is>
          <t>Education</t>
        </is>
      </c>
      <c r="F1411" t="inlineStr">
        <is>
          <t>Direct Sales</t>
        </is>
      </c>
      <c r="G1411" t="inlineStr">
        <is>
          <t>Accessories</t>
        </is>
      </c>
      <c r="H1411" t="inlineStr">
        <is>
          <t>Webcam</t>
        </is>
      </c>
      <c r="I1411" t="n">
        <v>2</v>
      </c>
      <c r="J1411" s="12" t="n">
        <v>3783.71</v>
      </c>
      <c r="K1411" s="13" t="n">
        <v>0.15</v>
      </c>
      <c r="L1411" s="12" t="n">
        <v>6432.31</v>
      </c>
      <c r="M1411" s="12" t="n">
        <v>5751.24</v>
      </c>
      <c r="N1411" s="12" t="n">
        <v>681.0700000000001</v>
      </c>
      <c r="O1411" t="inlineStr">
        <is>
          <t>Debit Card</t>
        </is>
      </c>
      <c r="P1411" t="inlineStr">
        <is>
          <t>Sara Khan</t>
        </is>
      </c>
      <c r="Q1411" t="inlineStr">
        <is>
          <t>CUST-0188</t>
        </is>
      </c>
      <c r="R1411" t="n">
        <v>5</v>
      </c>
      <c r="S1411" t="inlineStr">
        <is>
          <t>No</t>
        </is>
      </c>
    </row>
    <row r="1412">
      <c r="A1412" t="inlineStr">
        <is>
          <t>ORD-2412-01411</t>
        </is>
      </c>
      <c r="B1412" s="11" t="n">
        <v>45655</v>
      </c>
      <c r="C1412" t="inlineStr">
        <is>
          <t>South</t>
        </is>
      </c>
      <c r="D1412" t="inlineStr">
        <is>
          <t>Hyderabad</t>
        </is>
      </c>
      <c r="E1412" t="inlineStr">
        <is>
          <t>Education</t>
        </is>
      </c>
      <c r="F1412" t="inlineStr">
        <is>
          <t>Direct Sales</t>
        </is>
      </c>
      <c r="G1412" t="inlineStr">
        <is>
          <t>Accessories</t>
        </is>
      </c>
      <c r="H1412" t="inlineStr">
        <is>
          <t>Webcam</t>
        </is>
      </c>
      <c r="I1412" t="n">
        <v>2</v>
      </c>
      <c r="J1412" s="12" t="n">
        <v>3640.62</v>
      </c>
      <c r="K1412" s="13" t="n">
        <v>0</v>
      </c>
      <c r="L1412" s="12" t="n">
        <v>7281.24</v>
      </c>
      <c r="M1412" s="12" t="n">
        <v>5533.74</v>
      </c>
      <c r="N1412" s="12" t="n">
        <v>1747.5</v>
      </c>
      <c r="O1412" t="inlineStr">
        <is>
          <t>Cash</t>
        </is>
      </c>
      <c r="P1412" t="inlineStr">
        <is>
          <t>Aarav Sharma</t>
        </is>
      </c>
      <c r="Q1412" t="inlineStr">
        <is>
          <t>CUST-0849</t>
        </is>
      </c>
      <c r="R1412" t="n">
        <v>4</v>
      </c>
      <c r="S1412" t="inlineStr">
        <is>
          <t>No</t>
        </is>
      </c>
    </row>
    <row r="1413">
      <c r="A1413" t="inlineStr">
        <is>
          <t>ORD-2408-01412</t>
        </is>
      </c>
      <c r="B1413" s="11" t="n">
        <v>45507</v>
      </c>
      <c r="C1413" t="inlineStr">
        <is>
          <t>Central</t>
        </is>
      </c>
      <c r="D1413" t="inlineStr">
        <is>
          <t>Indore</t>
        </is>
      </c>
      <c r="E1413" t="inlineStr">
        <is>
          <t>Small Business</t>
        </is>
      </c>
      <c r="F1413" t="inlineStr">
        <is>
          <t>Online</t>
        </is>
      </c>
      <c r="G1413" t="inlineStr">
        <is>
          <t>Office Supplies</t>
        </is>
      </c>
      <c r="H1413" t="inlineStr">
        <is>
          <t>Paper Ream</t>
        </is>
      </c>
      <c r="I1413" t="n">
        <v>1</v>
      </c>
      <c r="J1413" s="12" t="n">
        <v>479.67</v>
      </c>
      <c r="K1413" s="13" t="n">
        <v>0.25</v>
      </c>
      <c r="L1413" s="12" t="n">
        <v>359.75</v>
      </c>
      <c r="M1413" s="12" t="n">
        <v>359.75</v>
      </c>
      <c r="N1413" s="12" t="n">
        <v>0</v>
      </c>
      <c r="O1413" t="inlineStr">
        <is>
          <t>Debit Card</t>
        </is>
      </c>
      <c r="P1413" t="inlineStr">
        <is>
          <t>Vivaan Gupta</t>
        </is>
      </c>
      <c r="Q1413" t="inlineStr">
        <is>
          <t>CUST-0589</t>
        </is>
      </c>
      <c r="R1413" t="n">
        <v>1</v>
      </c>
      <c r="S1413" t="inlineStr">
        <is>
          <t>No</t>
        </is>
      </c>
    </row>
    <row r="1414">
      <c r="A1414" t="inlineStr">
        <is>
          <t>ORD-2410-01413</t>
        </is>
      </c>
      <c r="B1414" s="11" t="n">
        <v>45592</v>
      </c>
      <c r="C1414" t="inlineStr">
        <is>
          <t>West</t>
        </is>
      </c>
      <c r="D1414" t="inlineStr">
        <is>
          <t>Ahmedabad</t>
        </is>
      </c>
      <c r="E1414" t="inlineStr">
        <is>
          <t>Small Business</t>
        </is>
      </c>
      <c r="F1414" t="inlineStr">
        <is>
          <t>Online</t>
        </is>
      </c>
      <c r="G1414" t="inlineStr">
        <is>
          <t>Accessories</t>
        </is>
      </c>
      <c r="H1414" t="inlineStr">
        <is>
          <t>USB Hub</t>
        </is>
      </c>
      <c r="I1414" t="n">
        <v>3</v>
      </c>
      <c r="J1414" s="12" t="n">
        <v>1347.77</v>
      </c>
      <c r="K1414" s="13" t="n">
        <v>0.05</v>
      </c>
      <c r="L1414" s="12" t="n">
        <v>3841.14</v>
      </c>
      <c r="M1414" s="12" t="n">
        <v>2749.45</v>
      </c>
      <c r="N1414" s="12" t="n">
        <v>1091.69</v>
      </c>
      <c r="O1414" t="inlineStr">
        <is>
          <t>Net Banking</t>
        </is>
      </c>
      <c r="P1414" t="inlineStr">
        <is>
          <t>Sara Khan</t>
        </is>
      </c>
      <c r="Q1414" t="inlineStr">
        <is>
          <t>CUST-0680</t>
        </is>
      </c>
      <c r="R1414" t="n">
        <v>3</v>
      </c>
      <c r="S1414" t="inlineStr">
        <is>
          <t>No</t>
        </is>
      </c>
    </row>
    <row r="1415">
      <c r="A1415" t="inlineStr">
        <is>
          <t>ORD-2407-01414</t>
        </is>
      </c>
      <c r="B1415" s="11" t="n">
        <v>45501</v>
      </c>
      <c r="C1415" t="inlineStr">
        <is>
          <t>East</t>
        </is>
      </c>
      <c r="D1415" t="inlineStr">
        <is>
          <t>Patna</t>
        </is>
      </c>
      <c r="E1415" t="inlineStr">
        <is>
          <t>Small Business</t>
        </is>
      </c>
      <c r="F1415" t="inlineStr">
        <is>
          <t>Retail Store</t>
        </is>
      </c>
      <c r="G1415" t="inlineStr">
        <is>
          <t>Accessories</t>
        </is>
      </c>
      <c r="H1415" t="inlineStr">
        <is>
          <t>Webcam</t>
        </is>
      </c>
      <c r="I1415" t="n">
        <v>1</v>
      </c>
      <c r="J1415" s="12" t="n">
        <v>3670.81</v>
      </c>
      <c r="K1415" s="13" t="n">
        <v>0.05</v>
      </c>
      <c r="L1415" s="12" t="n">
        <v>3487.27</v>
      </c>
      <c r="M1415" s="12" t="n">
        <v>2789.82</v>
      </c>
      <c r="N1415" s="12" t="n">
        <v>697.45</v>
      </c>
      <c r="O1415" t="inlineStr">
        <is>
          <t>UPI</t>
        </is>
      </c>
      <c r="P1415" t="inlineStr">
        <is>
          <t>Rohan Verma</t>
        </is>
      </c>
      <c r="Q1415" t="inlineStr">
        <is>
          <t>CUST-0710</t>
        </is>
      </c>
      <c r="R1415" t="n">
        <v>5</v>
      </c>
      <c r="S1415" t="inlineStr">
        <is>
          <t>Yes</t>
        </is>
      </c>
    </row>
    <row r="1416">
      <c r="A1416" t="inlineStr">
        <is>
          <t>ORD-2507-01415</t>
        </is>
      </c>
      <c r="B1416" s="11" t="n">
        <v>45864</v>
      </c>
      <c r="C1416" t="inlineStr">
        <is>
          <t>North</t>
        </is>
      </c>
      <c r="D1416" t="inlineStr">
        <is>
          <t>Jaipur</t>
        </is>
      </c>
      <c r="E1416" t="inlineStr">
        <is>
          <t>Corporate</t>
        </is>
      </c>
      <c r="F1416" t="inlineStr">
        <is>
          <t>Direct Sales</t>
        </is>
      </c>
      <c r="G1416" t="inlineStr">
        <is>
          <t>Technology</t>
        </is>
      </c>
      <c r="H1416" t="inlineStr">
        <is>
          <t>Printer</t>
        </is>
      </c>
      <c r="I1416" t="n">
        <v>8</v>
      </c>
      <c r="J1416" s="12" t="n">
        <v>10714.27</v>
      </c>
      <c r="K1416" s="13" t="n">
        <v>0</v>
      </c>
      <c r="L1416" s="12" t="n">
        <v>85714.16</v>
      </c>
      <c r="M1416" s="12" t="n">
        <v>70285.61</v>
      </c>
      <c r="N1416" s="12" t="n">
        <v>15428.55</v>
      </c>
      <c r="O1416" t="inlineStr">
        <is>
          <t>Credit Card</t>
        </is>
      </c>
      <c r="P1416" t="inlineStr">
        <is>
          <t>Meera Joshi</t>
        </is>
      </c>
      <c r="Q1416" t="inlineStr">
        <is>
          <t>CUST-0239</t>
        </is>
      </c>
      <c r="R1416" t="n">
        <v>4</v>
      </c>
      <c r="S1416" t="inlineStr">
        <is>
          <t>No</t>
        </is>
      </c>
    </row>
    <row r="1417">
      <c r="A1417" t="inlineStr">
        <is>
          <t>ORD-2510-01416</t>
        </is>
      </c>
      <c r="B1417" s="11" t="n">
        <v>45934</v>
      </c>
      <c r="C1417" t="inlineStr">
        <is>
          <t>East</t>
        </is>
      </c>
      <c r="D1417" t="inlineStr">
        <is>
          <t>Kolkata</t>
        </is>
      </c>
      <c r="E1417" t="inlineStr">
        <is>
          <t>Small Business</t>
        </is>
      </c>
      <c r="F1417" t="inlineStr">
        <is>
          <t>Direct Sales</t>
        </is>
      </c>
      <c r="G1417" t="inlineStr">
        <is>
          <t>Furniture</t>
        </is>
      </c>
      <c r="H1417" t="inlineStr">
        <is>
          <t>Cabinet</t>
        </is>
      </c>
      <c r="I1417" t="n">
        <v>1</v>
      </c>
      <c r="J1417" s="12" t="n">
        <v>8694.58</v>
      </c>
      <c r="K1417" s="13" t="n">
        <v>0.1</v>
      </c>
      <c r="L1417" s="12" t="n">
        <v>7825.12</v>
      </c>
      <c r="M1417" s="12" t="n">
        <v>6781.77</v>
      </c>
      <c r="N1417" s="12" t="n">
        <v>1043.35</v>
      </c>
      <c r="O1417" t="inlineStr">
        <is>
          <t>UPI</t>
        </is>
      </c>
      <c r="P1417" t="inlineStr">
        <is>
          <t>Vivaan Gupta</t>
        </is>
      </c>
      <c r="Q1417" t="inlineStr">
        <is>
          <t>CUST-0445</t>
        </is>
      </c>
      <c r="R1417" t="n">
        <v>2</v>
      </c>
      <c r="S1417" t="inlineStr">
        <is>
          <t>Yes</t>
        </is>
      </c>
    </row>
    <row r="1418">
      <c r="A1418" t="inlineStr">
        <is>
          <t>ORD-2407-01417</t>
        </is>
      </c>
      <c r="B1418" s="11" t="n">
        <v>45487</v>
      </c>
      <c r="C1418" t="inlineStr">
        <is>
          <t>South</t>
        </is>
      </c>
      <c r="D1418" t="inlineStr">
        <is>
          <t>Chennai</t>
        </is>
      </c>
      <c r="E1418" t="inlineStr">
        <is>
          <t>Consumer</t>
        </is>
      </c>
      <c r="F1418" t="inlineStr">
        <is>
          <t>Retail Store</t>
        </is>
      </c>
      <c r="G1418" t="inlineStr">
        <is>
          <t>Furniture</t>
        </is>
      </c>
      <c r="H1418" t="inlineStr">
        <is>
          <t>Bookshelf</t>
        </is>
      </c>
      <c r="I1418" t="n">
        <v>4</v>
      </c>
      <c r="J1418" s="12" t="n">
        <v>6366.66</v>
      </c>
      <c r="K1418" s="13" t="n">
        <v>0.05</v>
      </c>
      <c r="L1418" s="12" t="n">
        <v>24193.31</v>
      </c>
      <c r="M1418" s="12" t="n">
        <v>18590.65</v>
      </c>
      <c r="N1418" s="12" t="n">
        <v>5602.66</v>
      </c>
      <c r="O1418" t="inlineStr">
        <is>
          <t>Cash</t>
        </is>
      </c>
      <c r="P1418" t="inlineStr">
        <is>
          <t>Meera Joshi</t>
        </is>
      </c>
      <c r="Q1418" t="inlineStr">
        <is>
          <t>CUST-0464</t>
        </is>
      </c>
      <c r="R1418" t="n">
        <v>3</v>
      </c>
      <c r="S1418" t="inlineStr">
        <is>
          <t>No</t>
        </is>
      </c>
    </row>
    <row r="1419">
      <c r="A1419" t="inlineStr">
        <is>
          <t>ORD-2405-01418</t>
        </is>
      </c>
      <c r="B1419" s="11" t="n">
        <v>45416</v>
      </c>
      <c r="C1419" t="inlineStr">
        <is>
          <t>East</t>
        </is>
      </c>
      <c r="D1419" t="inlineStr">
        <is>
          <t>Patna</t>
        </is>
      </c>
      <c r="E1419" t="inlineStr">
        <is>
          <t>Small Business</t>
        </is>
      </c>
      <c r="F1419" t="inlineStr">
        <is>
          <t>Online</t>
        </is>
      </c>
      <c r="G1419" t="inlineStr">
        <is>
          <t>Office Supplies</t>
        </is>
      </c>
      <c r="H1419" t="inlineStr">
        <is>
          <t>Notebook Pack</t>
        </is>
      </c>
      <c r="I1419" t="n">
        <v>2</v>
      </c>
      <c r="J1419" s="12" t="n">
        <v>405.93</v>
      </c>
      <c r="K1419" s="13" t="n">
        <v>0.05</v>
      </c>
      <c r="L1419" s="12" t="n">
        <v>771.27</v>
      </c>
      <c r="M1419" s="12" t="n">
        <v>519.59</v>
      </c>
      <c r="N1419" s="12" t="n">
        <v>251.68</v>
      </c>
      <c r="O1419" t="inlineStr">
        <is>
          <t>Debit Card</t>
        </is>
      </c>
      <c r="P1419" t="inlineStr">
        <is>
          <t>Kabir Singh</t>
        </is>
      </c>
      <c r="Q1419" t="inlineStr">
        <is>
          <t>CUST-0932</t>
        </is>
      </c>
      <c r="R1419" t="n">
        <v>5</v>
      </c>
      <c r="S1419" t="inlineStr">
        <is>
          <t>No</t>
        </is>
      </c>
    </row>
    <row r="1420">
      <c r="A1420" t="inlineStr">
        <is>
          <t>ORD-2406-01419</t>
        </is>
      </c>
      <c r="B1420" s="11" t="n">
        <v>45448</v>
      </c>
      <c r="C1420" t="inlineStr">
        <is>
          <t>West</t>
        </is>
      </c>
      <c r="D1420" t="inlineStr">
        <is>
          <t>Surat</t>
        </is>
      </c>
      <c r="E1420" t="inlineStr">
        <is>
          <t>Corporate</t>
        </is>
      </c>
      <c r="F1420" t="inlineStr">
        <is>
          <t>Retail Store</t>
        </is>
      </c>
      <c r="G1420" t="inlineStr">
        <is>
          <t>Accessories</t>
        </is>
      </c>
      <c r="H1420" t="inlineStr">
        <is>
          <t>Webcam</t>
        </is>
      </c>
      <c r="I1420" t="n">
        <v>4</v>
      </c>
      <c r="J1420" s="12" t="n">
        <v>3296.81</v>
      </c>
      <c r="K1420" s="13" t="n">
        <v>0.25</v>
      </c>
      <c r="L1420" s="12" t="n">
        <v>9890.43</v>
      </c>
      <c r="M1420" s="12" t="n">
        <v>10022.3</v>
      </c>
      <c r="N1420" s="12" t="n">
        <v>-131.87</v>
      </c>
      <c r="O1420" t="inlineStr">
        <is>
          <t>Credit Card</t>
        </is>
      </c>
      <c r="P1420" t="inlineStr">
        <is>
          <t>Kabir Singh</t>
        </is>
      </c>
      <c r="Q1420" t="inlineStr">
        <is>
          <t>CUST-0699</t>
        </is>
      </c>
      <c r="R1420" t="n">
        <v>5</v>
      </c>
      <c r="S1420" t="inlineStr">
        <is>
          <t>No</t>
        </is>
      </c>
    </row>
    <row r="1421">
      <c r="A1421" t="inlineStr">
        <is>
          <t>ORD-2403-01420</t>
        </is>
      </c>
      <c r="B1421" s="11" t="n">
        <v>45359</v>
      </c>
      <c r="C1421" t="inlineStr">
        <is>
          <t>West</t>
        </is>
      </c>
      <c r="D1421" t="inlineStr">
        <is>
          <t>Ahmedabad</t>
        </is>
      </c>
      <c r="E1421" t="inlineStr">
        <is>
          <t>Small Business</t>
        </is>
      </c>
      <c r="F1421" t="inlineStr">
        <is>
          <t>Retail Store</t>
        </is>
      </c>
      <c r="G1421" t="inlineStr">
        <is>
          <t>Furniture</t>
        </is>
      </c>
      <c r="H1421" t="inlineStr">
        <is>
          <t>Cabinet</t>
        </is>
      </c>
      <c r="I1421" t="n">
        <v>2</v>
      </c>
      <c r="J1421" s="12" t="n">
        <v>9436.84</v>
      </c>
      <c r="K1421" s="13" t="n">
        <v>0.03</v>
      </c>
      <c r="L1421" s="12" t="n">
        <v>18307.47</v>
      </c>
      <c r="M1421" s="12" t="n">
        <v>14721.47</v>
      </c>
      <c r="N1421" s="12" t="n">
        <v>3586</v>
      </c>
      <c r="O1421" t="inlineStr">
        <is>
          <t>Net Banking</t>
        </is>
      </c>
      <c r="P1421" t="inlineStr">
        <is>
          <t>Aarav Sharma</t>
        </is>
      </c>
      <c r="Q1421" t="inlineStr">
        <is>
          <t>CUST-0425</t>
        </is>
      </c>
      <c r="R1421" t="n">
        <v>5</v>
      </c>
      <c r="S1421" t="inlineStr">
        <is>
          <t>No</t>
        </is>
      </c>
    </row>
    <row r="1422">
      <c r="A1422" t="inlineStr">
        <is>
          <t>ORD-2403-01421</t>
        </is>
      </c>
      <c r="B1422" s="11" t="n">
        <v>45360</v>
      </c>
      <c r="C1422" t="inlineStr">
        <is>
          <t>East</t>
        </is>
      </c>
      <c r="D1422" t="inlineStr">
        <is>
          <t>Kolkata</t>
        </is>
      </c>
      <c r="E1422" t="inlineStr">
        <is>
          <t>Small Business</t>
        </is>
      </c>
      <c r="F1422" t="inlineStr">
        <is>
          <t>Direct Sales</t>
        </is>
      </c>
      <c r="G1422" t="inlineStr">
        <is>
          <t>Accessories</t>
        </is>
      </c>
      <c r="H1422" t="inlineStr">
        <is>
          <t>USB Hub</t>
        </is>
      </c>
      <c r="I1422" t="n">
        <v>1</v>
      </c>
      <c r="J1422" s="12" t="n">
        <v>1266.41</v>
      </c>
      <c r="K1422" s="13" t="n">
        <v>0.1</v>
      </c>
      <c r="L1422" s="12" t="n">
        <v>1139.77</v>
      </c>
      <c r="M1422" s="12" t="n">
        <v>861.16</v>
      </c>
      <c r="N1422" s="12" t="n">
        <v>278.61</v>
      </c>
      <c r="O1422" t="inlineStr">
        <is>
          <t>Credit Card</t>
        </is>
      </c>
      <c r="P1422" t="inlineStr">
        <is>
          <t>Aarav Sharma</t>
        </is>
      </c>
      <c r="Q1422" t="inlineStr">
        <is>
          <t>CUST-0497</t>
        </is>
      </c>
      <c r="R1422" t="n">
        <v>3</v>
      </c>
      <c r="S1422" t="inlineStr">
        <is>
          <t>No</t>
        </is>
      </c>
    </row>
    <row r="1423">
      <c r="A1423" t="inlineStr">
        <is>
          <t>ORD-2407-01422</t>
        </is>
      </c>
      <c r="B1423" s="11" t="n">
        <v>45476</v>
      </c>
      <c r="C1423" t="inlineStr">
        <is>
          <t>South</t>
        </is>
      </c>
      <c r="D1423" t="inlineStr">
        <is>
          <t>Hyderabad</t>
        </is>
      </c>
      <c r="E1423" t="inlineStr">
        <is>
          <t>Corporate</t>
        </is>
      </c>
      <c r="F1423" t="inlineStr">
        <is>
          <t>Partner</t>
        </is>
      </c>
      <c r="G1423" t="inlineStr">
        <is>
          <t>Technology</t>
        </is>
      </c>
      <c r="H1423" t="inlineStr">
        <is>
          <t>Headphones</t>
        </is>
      </c>
      <c r="I1423" t="n">
        <v>2</v>
      </c>
      <c r="J1423" s="12" t="n">
        <v>2783.83</v>
      </c>
      <c r="K1423" s="13" t="n">
        <v>0</v>
      </c>
      <c r="L1423" s="12" t="n">
        <v>5567.66</v>
      </c>
      <c r="M1423" s="12" t="n">
        <v>4120.07</v>
      </c>
      <c r="N1423" s="12" t="n">
        <v>1447.59</v>
      </c>
      <c r="O1423" t="inlineStr">
        <is>
          <t>Cash</t>
        </is>
      </c>
      <c r="P1423" t="inlineStr">
        <is>
          <t>Aarav Sharma</t>
        </is>
      </c>
      <c r="Q1423" t="inlineStr">
        <is>
          <t>CUST-0010</t>
        </is>
      </c>
      <c r="R1423" t="n">
        <v>6</v>
      </c>
      <c r="S1423" t="inlineStr">
        <is>
          <t>No</t>
        </is>
      </c>
    </row>
    <row r="1424">
      <c r="A1424" t="inlineStr">
        <is>
          <t>ORD-2511-01423</t>
        </is>
      </c>
      <c r="B1424" s="11" t="n">
        <v>45983</v>
      </c>
      <c r="C1424" t="inlineStr">
        <is>
          <t>West</t>
        </is>
      </c>
      <c r="D1424" t="inlineStr">
        <is>
          <t>Surat</t>
        </is>
      </c>
      <c r="E1424" t="inlineStr">
        <is>
          <t>Corporate</t>
        </is>
      </c>
      <c r="F1424" t="inlineStr">
        <is>
          <t>Partner</t>
        </is>
      </c>
      <c r="G1424" t="inlineStr">
        <is>
          <t>Accessories</t>
        </is>
      </c>
      <c r="H1424" t="inlineStr">
        <is>
          <t>Laptop Stand</t>
        </is>
      </c>
      <c r="I1424" t="n">
        <v>2</v>
      </c>
      <c r="J1424" s="12" t="n">
        <v>1736.97</v>
      </c>
      <c r="K1424" s="13" t="n">
        <v>0.2</v>
      </c>
      <c r="L1424" s="12" t="n">
        <v>2779.15</v>
      </c>
      <c r="M1424" s="12" t="n">
        <v>2431.76</v>
      </c>
      <c r="N1424" s="12" t="n">
        <v>347.39</v>
      </c>
      <c r="O1424" t="inlineStr">
        <is>
          <t>Debit Card</t>
        </is>
      </c>
      <c r="P1424" t="inlineStr">
        <is>
          <t>Meera Joshi</t>
        </is>
      </c>
      <c r="Q1424" t="inlineStr">
        <is>
          <t>CUST-0013</t>
        </is>
      </c>
      <c r="R1424" t="n">
        <v>5</v>
      </c>
      <c r="S1424" t="inlineStr">
        <is>
          <t>No</t>
        </is>
      </c>
    </row>
    <row r="1425">
      <c r="A1425" t="inlineStr">
        <is>
          <t>ORD-2503-01424</t>
        </is>
      </c>
      <c r="B1425" s="11" t="n">
        <v>45719</v>
      </c>
      <c r="C1425" t="inlineStr">
        <is>
          <t>South</t>
        </is>
      </c>
      <c r="D1425" t="inlineStr">
        <is>
          <t>Chennai</t>
        </is>
      </c>
      <c r="E1425" t="inlineStr">
        <is>
          <t>Consumer</t>
        </is>
      </c>
      <c r="F1425" t="inlineStr">
        <is>
          <t>Retail Store</t>
        </is>
      </c>
      <c r="G1425" t="inlineStr">
        <is>
          <t>Technology</t>
        </is>
      </c>
      <c r="H1425" t="inlineStr">
        <is>
          <t>Headphones</t>
        </is>
      </c>
      <c r="I1425" t="n">
        <v>6</v>
      </c>
      <c r="J1425" s="12" t="n">
        <v>2712.28</v>
      </c>
      <c r="K1425" s="13" t="n">
        <v>0.05</v>
      </c>
      <c r="L1425" s="12" t="n">
        <v>15460</v>
      </c>
      <c r="M1425" s="12" t="n">
        <v>12042.52</v>
      </c>
      <c r="N1425" s="12" t="n">
        <v>3417.48</v>
      </c>
      <c r="O1425" t="inlineStr">
        <is>
          <t>Net Banking</t>
        </is>
      </c>
      <c r="P1425" t="inlineStr">
        <is>
          <t>Sara Khan</t>
        </is>
      </c>
      <c r="Q1425" t="inlineStr">
        <is>
          <t>CUST-0613</t>
        </is>
      </c>
      <c r="R1425" t="n">
        <v>3</v>
      </c>
      <c r="S1425" t="inlineStr">
        <is>
          <t>No</t>
        </is>
      </c>
    </row>
    <row r="1426">
      <c r="A1426" t="inlineStr">
        <is>
          <t>ORD-2412-01425</t>
        </is>
      </c>
      <c r="B1426" s="11" t="n">
        <v>45652</v>
      </c>
      <c r="C1426" t="inlineStr">
        <is>
          <t>East</t>
        </is>
      </c>
      <c r="D1426" t="inlineStr">
        <is>
          <t>Kolkata</t>
        </is>
      </c>
      <c r="E1426" t="inlineStr">
        <is>
          <t>Corporate</t>
        </is>
      </c>
      <c r="F1426" t="inlineStr">
        <is>
          <t>Retail Store</t>
        </is>
      </c>
      <c r="G1426" t="inlineStr">
        <is>
          <t>Office Supplies</t>
        </is>
      </c>
      <c r="H1426" t="inlineStr">
        <is>
          <t>Stapler</t>
        </is>
      </c>
      <c r="I1426" t="n">
        <v>2</v>
      </c>
      <c r="J1426" s="12" t="n">
        <v>285.06</v>
      </c>
      <c r="K1426" s="13" t="n">
        <v>0</v>
      </c>
      <c r="L1426" s="12" t="n">
        <v>570.12</v>
      </c>
      <c r="M1426" s="12" t="n">
        <v>381.98</v>
      </c>
      <c r="N1426" s="12" t="n">
        <v>188.14</v>
      </c>
      <c r="O1426" t="inlineStr">
        <is>
          <t>Cash</t>
        </is>
      </c>
      <c r="P1426" t="inlineStr">
        <is>
          <t>Kabir Singh</t>
        </is>
      </c>
      <c r="Q1426" t="inlineStr">
        <is>
          <t>CUST-0149</t>
        </is>
      </c>
      <c r="R1426" t="n">
        <v>4</v>
      </c>
      <c r="S1426" t="inlineStr">
        <is>
          <t>No</t>
        </is>
      </c>
    </row>
    <row r="1427">
      <c r="A1427" t="inlineStr">
        <is>
          <t>ORD-2405-01426</t>
        </is>
      </c>
      <c r="B1427" s="11" t="n">
        <v>45440</v>
      </c>
      <c r="C1427" t="inlineStr">
        <is>
          <t>East</t>
        </is>
      </c>
      <c r="D1427" t="inlineStr">
        <is>
          <t>Kolkata</t>
        </is>
      </c>
      <c r="E1427" t="inlineStr">
        <is>
          <t>Corporate</t>
        </is>
      </c>
      <c r="F1427" t="inlineStr">
        <is>
          <t>Online</t>
        </is>
      </c>
      <c r="G1427" t="inlineStr">
        <is>
          <t>Office Supplies</t>
        </is>
      </c>
      <c r="H1427" t="inlineStr">
        <is>
          <t>Marker Set</t>
        </is>
      </c>
      <c r="I1427" t="n">
        <v>6</v>
      </c>
      <c r="J1427" s="12" t="n">
        <v>263.02</v>
      </c>
      <c r="K1427" s="13" t="n">
        <v>0.2</v>
      </c>
      <c r="L1427" s="12" t="n">
        <v>1262.5</v>
      </c>
      <c r="M1427" s="12" t="n">
        <v>1025.78</v>
      </c>
      <c r="N1427" s="12" t="n">
        <v>236.72</v>
      </c>
      <c r="O1427" t="inlineStr">
        <is>
          <t>UPI</t>
        </is>
      </c>
      <c r="P1427" t="inlineStr">
        <is>
          <t>Sara Khan</t>
        </is>
      </c>
      <c r="Q1427" t="inlineStr">
        <is>
          <t>CUST-0107</t>
        </is>
      </c>
      <c r="R1427" t="n">
        <v>5</v>
      </c>
      <c r="S1427" t="inlineStr">
        <is>
          <t>No</t>
        </is>
      </c>
    </row>
    <row r="1428">
      <c r="A1428" t="inlineStr">
        <is>
          <t>ORD-2504-01427</t>
        </is>
      </c>
      <c r="B1428" s="11" t="n">
        <v>45751</v>
      </c>
      <c r="C1428" t="inlineStr">
        <is>
          <t>East</t>
        </is>
      </c>
      <c r="D1428" t="inlineStr">
        <is>
          <t>Patna</t>
        </is>
      </c>
      <c r="E1428" t="inlineStr">
        <is>
          <t>Corporate</t>
        </is>
      </c>
      <c r="F1428" t="inlineStr">
        <is>
          <t>Partner</t>
        </is>
      </c>
      <c r="G1428" t="inlineStr">
        <is>
          <t>Office Supplies</t>
        </is>
      </c>
      <c r="H1428" t="inlineStr">
        <is>
          <t>Stapler</t>
        </is>
      </c>
      <c r="I1428" t="n">
        <v>3</v>
      </c>
      <c r="J1428" s="12" t="n">
        <v>289.34</v>
      </c>
      <c r="K1428" s="13" t="n">
        <v>0.15</v>
      </c>
      <c r="L1428" s="12" t="n">
        <v>737.8200000000001</v>
      </c>
      <c r="M1428" s="12" t="n">
        <v>581.5700000000001</v>
      </c>
      <c r="N1428" s="12" t="n">
        <v>156.25</v>
      </c>
      <c r="O1428" t="inlineStr">
        <is>
          <t>Net Banking</t>
        </is>
      </c>
      <c r="P1428" t="inlineStr">
        <is>
          <t>Aarav Sharma</t>
        </is>
      </c>
      <c r="Q1428" t="inlineStr">
        <is>
          <t>CUST-0113</t>
        </is>
      </c>
      <c r="R1428" t="n">
        <v>2</v>
      </c>
      <c r="S1428" t="inlineStr">
        <is>
          <t>No</t>
        </is>
      </c>
    </row>
    <row r="1429">
      <c r="A1429" t="inlineStr">
        <is>
          <t>ORD-2404-01428</t>
        </is>
      </c>
      <c r="B1429" s="11" t="n">
        <v>45384</v>
      </c>
      <c r="C1429" t="inlineStr">
        <is>
          <t>Central</t>
        </is>
      </c>
      <c r="D1429" t="inlineStr">
        <is>
          <t>Nagpur</t>
        </is>
      </c>
      <c r="E1429" t="inlineStr">
        <is>
          <t>Consumer</t>
        </is>
      </c>
      <c r="F1429" t="inlineStr">
        <is>
          <t>Online</t>
        </is>
      </c>
      <c r="G1429" t="inlineStr">
        <is>
          <t>Office Supplies</t>
        </is>
      </c>
      <c r="H1429" t="inlineStr">
        <is>
          <t>Marker Set</t>
        </is>
      </c>
      <c r="I1429" t="n">
        <v>5</v>
      </c>
      <c r="J1429" s="12" t="n">
        <v>228.07</v>
      </c>
      <c r="K1429" s="13" t="n">
        <v>0.15</v>
      </c>
      <c r="L1429" s="12" t="n">
        <v>969.3</v>
      </c>
      <c r="M1429" s="12" t="n">
        <v>741.23</v>
      </c>
      <c r="N1429" s="12" t="n">
        <v>228.07</v>
      </c>
      <c r="O1429" t="inlineStr">
        <is>
          <t>UPI</t>
        </is>
      </c>
      <c r="P1429" t="inlineStr">
        <is>
          <t>Vivaan Gupta</t>
        </is>
      </c>
      <c r="Q1429" t="inlineStr">
        <is>
          <t>CUST-0695</t>
        </is>
      </c>
      <c r="R1429" t="n">
        <v>2</v>
      </c>
      <c r="S1429" t="inlineStr">
        <is>
          <t>No</t>
        </is>
      </c>
    </row>
    <row r="1430">
      <c r="A1430" t="inlineStr">
        <is>
          <t>ORD-2510-01429</t>
        </is>
      </c>
      <c r="B1430" s="11" t="n">
        <v>45958</v>
      </c>
      <c r="C1430" t="inlineStr">
        <is>
          <t>Central</t>
        </is>
      </c>
      <c r="D1430" t="inlineStr">
        <is>
          <t>Bhopal</t>
        </is>
      </c>
      <c r="E1430" t="inlineStr">
        <is>
          <t>Small Business</t>
        </is>
      </c>
      <c r="F1430" t="inlineStr">
        <is>
          <t>Retail Store</t>
        </is>
      </c>
      <c r="G1430" t="inlineStr">
        <is>
          <t>Furniture</t>
        </is>
      </c>
      <c r="H1430" t="inlineStr">
        <is>
          <t>Bookshelf</t>
        </is>
      </c>
      <c r="I1430" t="n">
        <v>2</v>
      </c>
      <c r="J1430" s="12" t="n">
        <v>6293.37</v>
      </c>
      <c r="K1430" s="13" t="n">
        <v>0.05</v>
      </c>
      <c r="L1430" s="12" t="n">
        <v>11957.4</v>
      </c>
      <c r="M1430" s="12" t="n">
        <v>9188.32</v>
      </c>
      <c r="N1430" s="12" t="n">
        <v>2769.08</v>
      </c>
      <c r="O1430" t="inlineStr">
        <is>
          <t>Cash</t>
        </is>
      </c>
      <c r="P1430" t="inlineStr">
        <is>
          <t>Tara Kapoor</t>
        </is>
      </c>
      <c r="Q1430" t="inlineStr">
        <is>
          <t>CUST-0359</t>
        </is>
      </c>
      <c r="R1430" t="n">
        <v>5</v>
      </c>
      <c r="S1430" t="inlineStr">
        <is>
          <t>Yes</t>
        </is>
      </c>
    </row>
    <row r="1431">
      <c r="A1431" t="inlineStr">
        <is>
          <t>ORD-2504-01430</t>
        </is>
      </c>
      <c r="B1431" s="11" t="n">
        <v>45750</v>
      </c>
      <c r="C1431" t="inlineStr">
        <is>
          <t>North</t>
        </is>
      </c>
      <c r="D1431" t="inlineStr">
        <is>
          <t>Chandigarh</t>
        </is>
      </c>
      <c r="E1431" t="inlineStr">
        <is>
          <t>Corporate</t>
        </is>
      </c>
      <c r="F1431" t="inlineStr">
        <is>
          <t>Direct Sales</t>
        </is>
      </c>
      <c r="G1431" t="inlineStr">
        <is>
          <t>Office Supplies</t>
        </is>
      </c>
      <c r="H1431" t="inlineStr">
        <is>
          <t>Notebook Pack</t>
        </is>
      </c>
      <c r="I1431" t="n">
        <v>2</v>
      </c>
      <c r="J1431" s="12" t="n">
        <v>378.13</v>
      </c>
      <c r="K1431" s="13" t="n">
        <v>0.15</v>
      </c>
      <c r="L1431" s="12" t="n">
        <v>642.8200000000001</v>
      </c>
      <c r="M1431" s="12" t="n">
        <v>484.01</v>
      </c>
      <c r="N1431" s="12" t="n">
        <v>158.81</v>
      </c>
      <c r="O1431" t="inlineStr">
        <is>
          <t>Net Banking</t>
        </is>
      </c>
      <c r="P1431" t="inlineStr">
        <is>
          <t>Sara Khan</t>
        </is>
      </c>
      <c r="Q1431" t="inlineStr">
        <is>
          <t>CUST-0693</t>
        </is>
      </c>
      <c r="R1431" t="n">
        <v>1</v>
      </c>
      <c r="S1431" t="inlineStr">
        <is>
          <t>Yes</t>
        </is>
      </c>
    </row>
    <row r="1432">
      <c r="A1432" t="inlineStr">
        <is>
          <t>ORD-2501-01431</t>
        </is>
      </c>
      <c r="B1432" s="11" t="n">
        <v>45670</v>
      </c>
      <c r="C1432" t="inlineStr">
        <is>
          <t>West</t>
        </is>
      </c>
      <c r="D1432" t="inlineStr">
        <is>
          <t>Ahmedabad</t>
        </is>
      </c>
      <c r="E1432" t="inlineStr">
        <is>
          <t>Corporate</t>
        </is>
      </c>
      <c r="F1432" t="inlineStr">
        <is>
          <t>Retail Store</t>
        </is>
      </c>
      <c r="G1432" t="inlineStr">
        <is>
          <t>Office Supplies</t>
        </is>
      </c>
      <c r="H1432" t="inlineStr">
        <is>
          <t>Pen Box</t>
        </is>
      </c>
      <c r="I1432" t="n">
        <v>2</v>
      </c>
      <c r="J1432" s="12" t="n">
        <v>200.76</v>
      </c>
      <c r="K1432" s="13" t="n">
        <v>0.15</v>
      </c>
      <c r="L1432" s="12" t="n">
        <v>341.29</v>
      </c>
      <c r="M1432" s="12" t="n">
        <v>244.93</v>
      </c>
      <c r="N1432" s="12" t="n">
        <v>96.36</v>
      </c>
      <c r="O1432" t="inlineStr">
        <is>
          <t>Net Banking</t>
        </is>
      </c>
      <c r="P1432" t="inlineStr">
        <is>
          <t>Vivaan Gupta</t>
        </is>
      </c>
      <c r="Q1432" t="inlineStr">
        <is>
          <t>CUST-0045</t>
        </is>
      </c>
      <c r="R1432" t="n">
        <v>3</v>
      </c>
      <c r="S1432" t="inlineStr">
        <is>
          <t>Yes</t>
        </is>
      </c>
    </row>
    <row r="1433">
      <c r="A1433" t="inlineStr">
        <is>
          <t>ORD-2404-01432</t>
        </is>
      </c>
      <c r="B1433" s="11" t="n">
        <v>45406</v>
      </c>
      <c r="C1433" t="inlineStr">
        <is>
          <t>West</t>
        </is>
      </c>
      <c r="D1433" t="inlineStr">
        <is>
          <t>Pune</t>
        </is>
      </c>
      <c r="E1433" t="inlineStr">
        <is>
          <t>Education</t>
        </is>
      </c>
      <c r="F1433" t="inlineStr">
        <is>
          <t>Partner</t>
        </is>
      </c>
      <c r="G1433" t="inlineStr">
        <is>
          <t>Technology</t>
        </is>
      </c>
      <c r="H1433" t="inlineStr">
        <is>
          <t>Monitor</t>
        </is>
      </c>
      <c r="I1433" t="n">
        <v>1</v>
      </c>
      <c r="J1433" s="12" t="n">
        <v>14785.26</v>
      </c>
      <c r="K1433" s="13" t="n">
        <v>0</v>
      </c>
      <c r="L1433" s="12" t="n">
        <v>14785.26</v>
      </c>
      <c r="M1433" s="12" t="n">
        <v>11828.21</v>
      </c>
      <c r="N1433" s="12" t="n">
        <v>2957.05</v>
      </c>
      <c r="O1433" t="inlineStr">
        <is>
          <t>UPI</t>
        </is>
      </c>
      <c r="P1433" t="inlineStr">
        <is>
          <t>Kabir Singh</t>
        </is>
      </c>
      <c r="Q1433" t="inlineStr">
        <is>
          <t>CUST-0540</t>
        </is>
      </c>
      <c r="R1433" t="n">
        <v>6</v>
      </c>
      <c r="S1433" t="inlineStr">
        <is>
          <t>No</t>
        </is>
      </c>
    </row>
    <row r="1434">
      <c r="A1434" t="inlineStr">
        <is>
          <t>ORD-2403-01433</t>
        </is>
      </c>
      <c r="B1434" s="11" t="n">
        <v>45353</v>
      </c>
      <c r="C1434" t="inlineStr">
        <is>
          <t>Central</t>
        </is>
      </c>
      <c r="D1434" t="inlineStr">
        <is>
          <t>Raipur</t>
        </is>
      </c>
      <c r="E1434" t="inlineStr">
        <is>
          <t>Corporate</t>
        </is>
      </c>
      <c r="F1434" t="inlineStr">
        <is>
          <t>Retail Store</t>
        </is>
      </c>
      <c r="G1434" t="inlineStr">
        <is>
          <t>Furniture</t>
        </is>
      </c>
      <c r="H1434" t="inlineStr">
        <is>
          <t>Office Chair</t>
        </is>
      </c>
      <c r="I1434" t="n">
        <v>5</v>
      </c>
      <c r="J1434" s="12" t="n">
        <v>6873.1</v>
      </c>
      <c r="K1434" s="13" t="n">
        <v>0.1</v>
      </c>
      <c r="L1434" s="12" t="n">
        <v>30928.95</v>
      </c>
      <c r="M1434" s="12" t="n">
        <v>23712.19</v>
      </c>
      <c r="N1434" s="12" t="n">
        <v>7216.76</v>
      </c>
      <c r="O1434" t="inlineStr">
        <is>
          <t>UPI</t>
        </is>
      </c>
      <c r="P1434" t="inlineStr">
        <is>
          <t>Ishaan Mehta</t>
        </is>
      </c>
      <c r="Q1434" t="inlineStr">
        <is>
          <t>CUST-0038</t>
        </is>
      </c>
      <c r="R1434" t="n">
        <v>3</v>
      </c>
      <c r="S1434" t="inlineStr">
        <is>
          <t>Yes</t>
        </is>
      </c>
    </row>
    <row r="1435">
      <c r="A1435" t="inlineStr">
        <is>
          <t>ORD-2404-01434</t>
        </is>
      </c>
      <c r="B1435" s="11" t="n">
        <v>45398</v>
      </c>
      <c r="C1435" t="inlineStr">
        <is>
          <t>North</t>
        </is>
      </c>
      <c r="D1435" t="inlineStr">
        <is>
          <t>Lucknow</t>
        </is>
      </c>
      <c r="E1435" t="inlineStr">
        <is>
          <t>Small Business</t>
        </is>
      </c>
      <c r="F1435" t="inlineStr">
        <is>
          <t>Retail Store</t>
        </is>
      </c>
      <c r="G1435" t="inlineStr">
        <is>
          <t>Accessories</t>
        </is>
      </c>
      <c r="H1435" t="inlineStr">
        <is>
          <t>Mouse</t>
        </is>
      </c>
      <c r="I1435" t="n">
        <v>1</v>
      </c>
      <c r="J1435" s="12" t="n">
        <v>801.3200000000001</v>
      </c>
      <c r="K1435" s="13" t="n">
        <v>0.15</v>
      </c>
      <c r="L1435" s="12" t="n">
        <v>681.12</v>
      </c>
      <c r="M1435" s="12" t="n">
        <v>528.87</v>
      </c>
      <c r="N1435" s="12" t="n">
        <v>152.25</v>
      </c>
      <c r="O1435" t="inlineStr">
        <is>
          <t>Net Banking</t>
        </is>
      </c>
      <c r="P1435" t="inlineStr">
        <is>
          <t>Diya Patel</t>
        </is>
      </c>
      <c r="Q1435" t="inlineStr">
        <is>
          <t>CUST-0480</t>
        </is>
      </c>
      <c r="R1435" t="n">
        <v>4</v>
      </c>
      <c r="S1435" t="inlineStr">
        <is>
          <t>No</t>
        </is>
      </c>
    </row>
    <row r="1436">
      <c r="A1436" t="inlineStr">
        <is>
          <t>ORD-2504-01435</t>
        </is>
      </c>
      <c r="B1436" s="11" t="n">
        <v>45768</v>
      </c>
      <c r="C1436" t="inlineStr">
        <is>
          <t>West</t>
        </is>
      </c>
      <c r="D1436" t="inlineStr">
        <is>
          <t>Surat</t>
        </is>
      </c>
      <c r="E1436" t="inlineStr">
        <is>
          <t>Small Business</t>
        </is>
      </c>
      <c r="F1436" t="inlineStr">
        <is>
          <t>Online</t>
        </is>
      </c>
      <c r="G1436" t="inlineStr">
        <is>
          <t>Furniture</t>
        </is>
      </c>
      <c r="H1436" t="inlineStr">
        <is>
          <t>Bookshelf</t>
        </is>
      </c>
      <c r="I1436" t="n">
        <v>1</v>
      </c>
      <c r="J1436" s="12" t="n">
        <v>6172.01</v>
      </c>
      <c r="K1436" s="13" t="n">
        <v>0.05</v>
      </c>
      <c r="L1436" s="12" t="n">
        <v>5863.41</v>
      </c>
      <c r="M1436" s="12" t="n">
        <v>4505.57</v>
      </c>
      <c r="N1436" s="12" t="n">
        <v>1357.84</v>
      </c>
      <c r="O1436" t="inlineStr">
        <is>
          <t>Net Banking</t>
        </is>
      </c>
      <c r="P1436" t="inlineStr">
        <is>
          <t>Anaya Rao</t>
        </is>
      </c>
      <c r="Q1436" t="inlineStr">
        <is>
          <t>CUST-0667</t>
        </is>
      </c>
      <c r="R1436" t="n">
        <v>3</v>
      </c>
      <c r="S1436" t="inlineStr">
        <is>
          <t>No</t>
        </is>
      </c>
    </row>
    <row r="1437">
      <c r="A1437" t="inlineStr">
        <is>
          <t>ORD-2401-01436</t>
        </is>
      </c>
      <c r="B1437" s="11" t="n">
        <v>45299</v>
      </c>
      <c r="C1437" t="inlineStr">
        <is>
          <t>East</t>
        </is>
      </c>
      <c r="D1437" t="inlineStr">
        <is>
          <t>Kolkata</t>
        </is>
      </c>
      <c r="E1437" t="inlineStr">
        <is>
          <t>Education</t>
        </is>
      </c>
      <c r="F1437" t="inlineStr">
        <is>
          <t>Direct Sales</t>
        </is>
      </c>
      <c r="G1437" t="inlineStr">
        <is>
          <t>Accessories</t>
        </is>
      </c>
      <c r="H1437" t="inlineStr">
        <is>
          <t>USB Hub</t>
        </is>
      </c>
      <c r="I1437" t="n">
        <v>10</v>
      </c>
      <c r="J1437" s="12" t="n">
        <v>1375.68</v>
      </c>
      <c r="K1437" s="13" t="n">
        <v>0.03</v>
      </c>
      <c r="L1437" s="12" t="n">
        <v>13344.1</v>
      </c>
      <c r="M1437" s="12" t="n">
        <v>9354.620000000001</v>
      </c>
      <c r="N1437" s="12" t="n">
        <v>3989.48</v>
      </c>
      <c r="O1437" t="inlineStr">
        <is>
          <t>Debit Card</t>
        </is>
      </c>
      <c r="P1437" t="inlineStr">
        <is>
          <t>Rohan Verma</t>
        </is>
      </c>
      <c r="Q1437" t="inlineStr">
        <is>
          <t>CUST-0774</t>
        </is>
      </c>
      <c r="R1437" t="n">
        <v>5</v>
      </c>
      <c r="S1437" t="inlineStr">
        <is>
          <t>No</t>
        </is>
      </c>
    </row>
    <row r="1438">
      <c r="A1438" t="inlineStr">
        <is>
          <t>ORD-2501-01437</t>
        </is>
      </c>
      <c r="B1438" s="11" t="n">
        <v>45679</v>
      </c>
      <c r="C1438" t="inlineStr">
        <is>
          <t>Central</t>
        </is>
      </c>
      <c r="D1438" t="inlineStr">
        <is>
          <t>Bhopal</t>
        </is>
      </c>
      <c r="E1438" t="inlineStr">
        <is>
          <t>Education</t>
        </is>
      </c>
      <c r="F1438" t="inlineStr">
        <is>
          <t>Direct Sales</t>
        </is>
      </c>
      <c r="G1438" t="inlineStr">
        <is>
          <t>Furniture</t>
        </is>
      </c>
      <c r="H1438" t="inlineStr">
        <is>
          <t>Cabinet</t>
        </is>
      </c>
      <c r="I1438" t="n">
        <v>8</v>
      </c>
      <c r="J1438" s="12" t="n">
        <v>9028.26</v>
      </c>
      <c r="K1438" s="13" t="n">
        <v>0.1</v>
      </c>
      <c r="L1438" s="12" t="n">
        <v>65003.47</v>
      </c>
      <c r="M1438" s="12" t="n">
        <v>56336.34</v>
      </c>
      <c r="N1438" s="12" t="n">
        <v>8667.129999999999</v>
      </c>
      <c r="O1438" t="inlineStr">
        <is>
          <t>Net Banking</t>
        </is>
      </c>
      <c r="P1438" t="inlineStr">
        <is>
          <t>Sara Khan</t>
        </is>
      </c>
      <c r="Q1438" t="inlineStr">
        <is>
          <t>CUST-0815</t>
        </is>
      </c>
      <c r="R1438" t="n">
        <v>3</v>
      </c>
      <c r="S1438" t="inlineStr">
        <is>
          <t>No</t>
        </is>
      </c>
    </row>
    <row r="1439">
      <c r="A1439" t="inlineStr">
        <is>
          <t>ORD-2506-01438</t>
        </is>
      </c>
      <c r="B1439" s="11" t="n">
        <v>45827</v>
      </c>
      <c r="C1439" t="inlineStr">
        <is>
          <t>East</t>
        </is>
      </c>
      <c r="D1439" t="inlineStr">
        <is>
          <t>Patna</t>
        </is>
      </c>
      <c r="E1439" t="inlineStr">
        <is>
          <t>Consumer</t>
        </is>
      </c>
      <c r="F1439" t="inlineStr">
        <is>
          <t>Direct Sales</t>
        </is>
      </c>
      <c r="G1439" t="inlineStr">
        <is>
          <t>Furniture</t>
        </is>
      </c>
      <c r="H1439" t="inlineStr">
        <is>
          <t>Cabinet</t>
        </is>
      </c>
      <c r="I1439" t="n">
        <v>6</v>
      </c>
      <c r="J1439" s="12" t="n">
        <v>9544.559999999999</v>
      </c>
      <c r="K1439" s="13" t="n">
        <v>0.1</v>
      </c>
      <c r="L1439" s="12" t="n">
        <v>51540.62</v>
      </c>
      <c r="M1439" s="12" t="n">
        <v>44668.54</v>
      </c>
      <c r="N1439" s="12" t="n">
        <v>6872.08</v>
      </c>
      <c r="O1439" t="inlineStr">
        <is>
          <t>Cash</t>
        </is>
      </c>
      <c r="P1439" t="inlineStr">
        <is>
          <t>Aarav Sharma</t>
        </is>
      </c>
      <c r="Q1439" t="inlineStr">
        <is>
          <t>CUST-0526</t>
        </is>
      </c>
      <c r="R1439" t="n">
        <v>2</v>
      </c>
      <c r="S1439" t="inlineStr">
        <is>
          <t>No</t>
        </is>
      </c>
    </row>
    <row r="1440">
      <c r="A1440" t="inlineStr">
        <is>
          <t>ORD-2505-01439</t>
        </is>
      </c>
      <c r="B1440" s="11" t="n">
        <v>45783</v>
      </c>
      <c r="C1440" t="inlineStr">
        <is>
          <t>South</t>
        </is>
      </c>
      <c r="D1440" t="inlineStr">
        <is>
          <t>Chennai</t>
        </is>
      </c>
      <c r="E1440" t="inlineStr">
        <is>
          <t>Consumer</t>
        </is>
      </c>
      <c r="F1440" t="inlineStr">
        <is>
          <t>Partner</t>
        </is>
      </c>
      <c r="G1440" t="inlineStr">
        <is>
          <t>Office Supplies</t>
        </is>
      </c>
      <c r="H1440" t="inlineStr">
        <is>
          <t>Stapler</t>
        </is>
      </c>
      <c r="I1440" t="n">
        <v>5</v>
      </c>
      <c r="J1440" s="12" t="n">
        <v>330.46</v>
      </c>
      <c r="K1440" s="13" t="n">
        <v>0</v>
      </c>
      <c r="L1440" s="12" t="n">
        <v>1652.3</v>
      </c>
      <c r="M1440" s="12" t="n">
        <v>1107.04</v>
      </c>
      <c r="N1440" s="12" t="n">
        <v>545.26</v>
      </c>
      <c r="O1440" t="inlineStr">
        <is>
          <t>Net Banking</t>
        </is>
      </c>
      <c r="P1440" t="inlineStr">
        <is>
          <t>Sara Khan</t>
        </is>
      </c>
      <c r="Q1440" t="inlineStr">
        <is>
          <t>CUST-0061</t>
        </is>
      </c>
      <c r="R1440" t="n">
        <v>2</v>
      </c>
      <c r="S1440" t="inlineStr">
        <is>
          <t>Yes</t>
        </is>
      </c>
    </row>
    <row r="1441">
      <c r="A1441" t="inlineStr">
        <is>
          <t>ORD-2408-01440</t>
        </is>
      </c>
      <c r="B1441" s="11" t="n">
        <v>45511</v>
      </c>
      <c r="C1441" t="inlineStr">
        <is>
          <t>Central</t>
        </is>
      </c>
      <c r="D1441" t="inlineStr">
        <is>
          <t>Nagpur</t>
        </is>
      </c>
      <c r="E1441" t="inlineStr">
        <is>
          <t>Education</t>
        </is>
      </c>
      <c r="F1441" t="inlineStr">
        <is>
          <t>Retail Store</t>
        </is>
      </c>
      <c r="G1441" t="inlineStr">
        <is>
          <t>Accessories</t>
        </is>
      </c>
      <c r="H1441" t="inlineStr">
        <is>
          <t>USB Hub</t>
        </is>
      </c>
      <c r="I1441" t="n">
        <v>2</v>
      </c>
      <c r="J1441" s="12" t="n">
        <v>1239.79</v>
      </c>
      <c r="K1441" s="13" t="n">
        <v>0.03</v>
      </c>
      <c r="L1441" s="12" t="n">
        <v>2405.19</v>
      </c>
      <c r="M1441" s="12" t="n">
        <v>1686.11</v>
      </c>
      <c r="N1441" s="12" t="n">
        <v>719.08</v>
      </c>
      <c r="O1441" t="inlineStr">
        <is>
          <t>Net Banking</t>
        </is>
      </c>
      <c r="P1441" t="inlineStr">
        <is>
          <t>Anaya Rao</t>
        </is>
      </c>
      <c r="Q1441" t="inlineStr">
        <is>
          <t>CUST-0467</t>
        </is>
      </c>
      <c r="R1441" t="n">
        <v>5</v>
      </c>
      <c r="S1441" t="inlineStr">
        <is>
          <t>No</t>
        </is>
      </c>
    </row>
    <row r="1442">
      <c r="A1442" t="inlineStr">
        <is>
          <t>ORD-2401-01441</t>
        </is>
      </c>
      <c r="B1442" s="11" t="n">
        <v>45299</v>
      </c>
      <c r="C1442" t="inlineStr">
        <is>
          <t>North</t>
        </is>
      </c>
      <c r="D1442" t="inlineStr">
        <is>
          <t>Chandigarh</t>
        </is>
      </c>
      <c r="E1442" t="inlineStr">
        <is>
          <t>Consumer</t>
        </is>
      </c>
      <c r="F1442" t="inlineStr">
        <is>
          <t>Online</t>
        </is>
      </c>
      <c r="G1442" t="inlineStr">
        <is>
          <t>Technology</t>
        </is>
      </c>
      <c r="H1442" t="inlineStr">
        <is>
          <t>Keyboard</t>
        </is>
      </c>
      <c r="I1442" t="n">
        <v>1</v>
      </c>
      <c r="J1442" s="12" t="n">
        <v>1649.37</v>
      </c>
      <c r="K1442" s="13" t="n">
        <v>0.1</v>
      </c>
      <c r="L1442" s="12" t="n">
        <v>1484.43</v>
      </c>
      <c r="M1442" s="12" t="n">
        <v>1171.05</v>
      </c>
      <c r="N1442" s="12" t="n">
        <v>313.38</v>
      </c>
      <c r="O1442" t="inlineStr">
        <is>
          <t>Cash</t>
        </is>
      </c>
      <c r="P1442" t="inlineStr">
        <is>
          <t>Anaya Rao</t>
        </is>
      </c>
      <c r="Q1442" t="inlineStr">
        <is>
          <t>CUST-0779</t>
        </is>
      </c>
      <c r="R1442" t="n">
        <v>3</v>
      </c>
      <c r="S1442" t="inlineStr">
        <is>
          <t>No</t>
        </is>
      </c>
    </row>
    <row r="1443">
      <c r="A1443" t="inlineStr">
        <is>
          <t>ORD-2509-01442</t>
        </is>
      </c>
      <c r="B1443" s="11" t="n">
        <v>45907</v>
      </c>
      <c r="C1443" t="inlineStr">
        <is>
          <t>West</t>
        </is>
      </c>
      <c r="D1443" t="inlineStr">
        <is>
          <t>Mumbai</t>
        </is>
      </c>
      <c r="E1443" t="inlineStr">
        <is>
          <t>Education</t>
        </is>
      </c>
      <c r="F1443" t="inlineStr">
        <is>
          <t>Online</t>
        </is>
      </c>
      <c r="G1443" t="inlineStr">
        <is>
          <t>Technology</t>
        </is>
      </c>
      <c r="H1443" t="inlineStr">
        <is>
          <t>Tablet</t>
        </is>
      </c>
      <c r="I1443" t="n">
        <v>3</v>
      </c>
      <c r="J1443" s="12" t="n">
        <v>21090.1</v>
      </c>
      <c r="K1443" s="13" t="n">
        <v>0.05</v>
      </c>
      <c r="L1443" s="12" t="n">
        <v>60106.78</v>
      </c>
      <c r="M1443" s="12" t="n">
        <v>52514.35</v>
      </c>
      <c r="N1443" s="12" t="n">
        <v>7592.43</v>
      </c>
      <c r="O1443" t="inlineStr">
        <is>
          <t>UPI</t>
        </is>
      </c>
      <c r="P1443" t="inlineStr">
        <is>
          <t>Meera Joshi</t>
        </is>
      </c>
      <c r="Q1443" t="inlineStr">
        <is>
          <t>CUST-0388</t>
        </is>
      </c>
      <c r="R1443" t="n">
        <v>3</v>
      </c>
      <c r="S1443" t="inlineStr">
        <is>
          <t>No</t>
        </is>
      </c>
    </row>
    <row r="1444">
      <c r="A1444" t="inlineStr">
        <is>
          <t>ORD-2412-01443</t>
        </is>
      </c>
      <c r="B1444" s="11" t="n">
        <v>45656</v>
      </c>
      <c r="C1444" t="inlineStr">
        <is>
          <t>East</t>
        </is>
      </c>
      <c r="D1444" t="inlineStr">
        <is>
          <t>Guwahati</t>
        </is>
      </c>
      <c r="E1444" t="inlineStr">
        <is>
          <t>Corporate</t>
        </is>
      </c>
      <c r="F1444" t="inlineStr">
        <is>
          <t>Retail Store</t>
        </is>
      </c>
      <c r="G1444" t="inlineStr">
        <is>
          <t>Office Supplies</t>
        </is>
      </c>
      <c r="H1444" t="inlineStr">
        <is>
          <t>Notebook Pack</t>
        </is>
      </c>
      <c r="I1444" t="n">
        <v>3</v>
      </c>
      <c r="J1444" s="12" t="n">
        <v>421.76</v>
      </c>
      <c r="K1444" s="13" t="n">
        <v>0</v>
      </c>
      <c r="L1444" s="12" t="n">
        <v>1265.28</v>
      </c>
      <c r="M1444" s="12" t="n">
        <v>809.78</v>
      </c>
      <c r="N1444" s="12" t="n">
        <v>455.5</v>
      </c>
      <c r="O1444" t="inlineStr">
        <is>
          <t>Credit Card</t>
        </is>
      </c>
      <c r="P1444" t="inlineStr">
        <is>
          <t>Diya Patel</t>
        </is>
      </c>
      <c r="Q1444" t="inlineStr">
        <is>
          <t>CUST-0051</t>
        </is>
      </c>
      <c r="R1444" t="n">
        <v>2</v>
      </c>
      <c r="S1444" t="inlineStr">
        <is>
          <t>No</t>
        </is>
      </c>
    </row>
    <row r="1445">
      <c r="A1445" t="inlineStr">
        <is>
          <t>ORD-2501-01444</t>
        </is>
      </c>
      <c r="B1445" s="11" t="n">
        <v>45683</v>
      </c>
      <c r="C1445" t="inlineStr">
        <is>
          <t>South</t>
        </is>
      </c>
      <c r="D1445" t="inlineStr">
        <is>
          <t>Bengaluru</t>
        </is>
      </c>
      <c r="E1445" t="inlineStr">
        <is>
          <t>Small Business</t>
        </is>
      </c>
      <c r="F1445" t="inlineStr">
        <is>
          <t>Retail Store</t>
        </is>
      </c>
      <c r="G1445" t="inlineStr">
        <is>
          <t>Furniture</t>
        </is>
      </c>
      <c r="H1445" t="inlineStr">
        <is>
          <t>Desk</t>
        </is>
      </c>
      <c r="I1445" t="n">
        <v>2</v>
      </c>
      <c r="J1445" s="12" t="n">
        <v>11879.4</v>
      </c>
      <c r="K1445" s="13" t="n">
        <v>0.05</v>
      </c>
      <c r="L1445" s="12" t="n">
        <v>22570.86</v>
      </c>
      <c r="M1445" s="12" t="n">
        <v>17819.1</v>
      </c>
      <c r="N1445" s="12" t="n">
        <v>4751.76</v>
      </c>
      <c r="O1445" t="inlineStr">
        <is>
          <t>Cash</t>
        </is>
      </c>
      <c r="P1445" t="inlineStr">
        <is>
          <t>Diya Patel</t>
        </is>
      </c>
      <c r="Q1445" t="inlineStr">
        <is>
          <t>CUST-0047</t>
        </is>
      </c>
      <c r="R1445" t="n">
        <v>4</v>
      </c>
      <c r="S1445" t="inlineStr">
        <is>
          <t>No</t>
        </is>
      </c>
    </row>
    <row r="1446">
      <c r="A1446" t="inlineStr">
        <is>
          <t>ORD-2404-01445</t>
        </is>
      </c>
      <c r="B1446" s="11" t="n">
        <v>45390</v>
      </c>
      <c r="C1446" t="inlineStr">
        <is>
          <t>West</t>
        </is>
      </c>
      <c r="D1446" t="inlineStr">
        <is>
          <t>Surat</t>
        </is>
      </c>
      <c r="E1446" t="inlineStr">
        <is>
          <t>Small Business</t>
        </is>
      </c>
      <c r="F1446" t="inlineStr">
        <is>
          <t>Partner</t>
        </is>
      </c>
      <c r="G1446" t="inlineStr">
        <is>
          <t>Furniture</t>
        </is>
      </c>
      <c r="H1446" t="inlineStr">
        <is>
          <t>Bookshelf</t>
        </is>
      </c>
      <c r="I1446" t="n">
        <v>3</v>
      </c>
      <c r="J1446" s="12" t="n">
        <v>6441.98</v>
      </c>
      <c r="K1446" s="13" t="n">
        <v>0.03</v>
      </c>
      <c r="L1446" s="12" t="n">
        <v>18746.16</v>
      </c>
      <c r="M1446" s="12" t="n">
        <v>14107.94</v>
      </c>
      <c r="N1446" s="12" t="n">
        <v>4638.22</v>
      </c>
      <c r="O1446" t="inlineStr">
        <is>
          <t>Debit Card</t>
        </is>
      </c>
      <c r="P1446" t="inlineStr">
        <is>
          <t>Meera Joshi</t>
        </is>
      </c>
      <c r="Q1446" t="inlineStr">
        <is>
          <t>CUST-0170</t>
        </is>
      </c>
      <c r="R1446" t="n">
        <v>5</v>
      </c>
      <c r="S1446" t="inlineStr">
        <is>
          <t>No</t>
        </is>
      </c>
    </row>
    <row r="1447">
      <c r="A1447" t="inlineStr">
        <is>
          <t>ORD-2401-01446</t>
        </is>
      </c>
      <c r="B1447" s="11" t="n">
        <v>45310</v>
      </c>
      <c r="C1447" t="inlineStr">
        <is>
          <t>West</t>
        </is>
      </c>
      <c r="D1447" t="inlineStr">
        <is>
          <t>Mumbai</t>
        </is>
      </c>
      <c r="E1447" t="inlineStr">
        <is>
          <t>Education</t>
        </is>
      </c>
      <c r="F1447" t="inlineStr">
        <is>
          <t>Online</t>
        </is>
      </c>
      <c r="G1447" t="inlineStr">
        <is>
          <t>Technology</t>
        </is>
      </c>
      <c r="H1447" t="inlineStr">
        <is>
          <t>Headphones</t>
        </is>
      </c>
      <c r="I1447" t="n">
        <v>1</v>
      </c>
      <c r="J1447" s="12" t="n">
        <v>3121.78</v>
      </c>
      <c r="K1447" s="13" t="n">
        <v>0.15</v>
      </c>
      <c r="L1447" s="12" t="n">
        <v>2653.51</v>
      </c>
      <c r="M1447" s="12" t="n">
        <v>2310.12</v>
      </c>
      <c r="N1447" s="12" t="n">
        <v>343.39</v>
      </c>
      <c r="O1447" t="inlineStr">
        <is>
          <t>Net Banking</t>
        </is>
      </c>
      <c r="P1447" t="inlineStr">
        <is>
          <t>Anaya Rao</t>
        </is>
      </c>
      <c r="Q1447" t="inlineStr">
        <is>
          <t>CUST-0079</t>
        </is>
      </c>
      <c r="R1447" t="n">
        <v>3</v>
      </c>
      <c r="S1447" t="inlineStr">
        <is>
          <t>No</t>
        </is>
      </c>
    </row>
    <row r="1448">
      <c r="A1448" t="inlineStr">
        <is>
          <t>ORD-2405-01447</t>
        </is>
      </c>
      <c r="B1448" s="11" t="n">
        <v>45414</v>
      </c>
      <c r="C1448" t="inlineStr">
        <is>
          <t>Central</t>
        </is>
      </c>
      <c r="D1448" t="inlineStr">
        <is>
          <t>Bhopal</t>
        </is>
      </c>
      <c r="E1448" t="inlineStr">
        <is>
          <t>Education</t>
        </is>
      </c>
      <c r="F1448" t="inlineStr">
        <is>
          <t>Partner</t>
        </is>
      </c>
      <c r="G1448" t="inlineStr">
        <is>
          <t>Technology</t>
        </is>
      </c>
      <c r="H1448" t="inlineStr">
        <is>
          <t>Tablet</t>
        </is>
      </c>
      <c r="I1448" t="n">
        <v>1</v>
      </c>
      <c r="J1448" s="12" t="n">
        <v>23389.88</v>
      </c>
      <c r="K1448" s="13" t="n">
        <v>0.2</v>
      </c>
      <c r="L1448" s="12" t="n">
        <v>18711.9</v>
      </c>
      <c r="M1448" s="12" t="n">
        <v>19413.6</v>
      </c>
      <c r="N1448" s="12" t="n">
        <v>-701.7</v>
      </c>
      <c r="O1448" t="inlineStr">
        <is>
          <t>Cash</t>
        </is>
      </c>
      <c r="P1448" t="inlineStr">
        <is>
          <t>Sara Khan</t>
        </is>
      </c>
      <c r="Q1448" t="inlineStr">
        <is>
          <t>CUST-0402</t>
        </is>
      </c>
      <c r="R1448" t="n">
        <v>3</v>
      </c>
      <c r="S1448" t="inlineStr">
        <is>
          <t>No</t>
        </is>
      </c>
    </row>
    <row r="1449">
      <c r="A1449" t="inlineStr">
        <is>
          <t>ORD-2506-01448</t>
        </is>
      </c>
      <c r="B1449" s="11" t="n">
        <v>45837</v>
      </c>
      <c r="C1449" t="inlineStr">
        <is>
          <t>East</t>
        </is>
      </c>
      <c r="D1449" t="inlineStr">
        <is>
          <t>Bhubaneswar</t>
        </is>
      </c>
      <c r="E1449" t="inlineStr">
        <is>
          <t>Consumer</t>
        </is>
      </c>
      <c r="F1449" t="inlineStr">
        <is>
          <t>Direct Sales</t>
        </is>
      </c>
      <c r="G1449" t="inlineStr">
        <is>
          <t>Accessories</t>
        </is>
      </c>
      <c r="H1449" t="inlineStr">
        <is>
          <t>USB Hub</t>
        </is>
      </c>
      <c r="I1449" t="n">
        <v>3</v>
      </c>
      <c r="J1449" s="12" t="n">
        <v>1178.57</v>
      </c>
      <c r="K1449" s="13" t="n">
        <v>0.05</v>
      </c>
      <c r="L1449" s="12" t="n">
        <v>3358.92</v>
      </c>
      <c r="M1449" s="12" t="n">
        <v>2404.28</v>
      </c>
      <c r="N1449" s="12" t="n">
        <v>954.64</v>
      </c>
      <c r="O1449" t="inlineStr">
        <is>
          <t>Net Banking</t>
        </is>
      </c>
      <c r="P1449" t="inlineStr">
        <is>
          <t>Ishaan Mehta</t>
        </is>
      </c>
      <c r="Q1449" t="inlineStr">
        <is>
          <t>CUST-0736</t>
        </is>
      </c>
      <c r="R1449" t="n">
        <v>8</v>
      </c>
      <c r="S1449" t="inlineStr">
        <is>
          <t>No</t>
        </is>
      </c>
    </row>
    <row r="1450">
      <c r="A1450" t="inlineStr">
        <is>
          <t>ORD-2512-01449</t>
        </is>
      </c>
      <c r="B1450" s="11" t="n">
        <v>45993</v>
      </c>
      <c r="C1450" t="inlineStr">
        <is>
          <t>East</t>
        </is>
      </c>
      <c r="D1450" t="inlineStr">
        <is>
          <t>Bhubaneswar</t>
        </is>
      </c>
      <c r="E1450" t="inlineStr">
        <is>
          <t>Small Business</t>
        </is>
      </c>
      <c r="F1450" t="inlineStr">
        <is>
          <t>Online</t>
        </is>
      </c>
      <c r="G1450" t="inlineStr">
        <is>
          <t>Accessories</t>
        </is>
      </c>
      <c r="H1450" t="inlineStr">
        <is>
          <t>USB Hub</t>
        </is>
      </c>
      <c r="I1450" t="n">
        <v>2</v>
      </c>
      <c r="J1450" s="12" t="n">
        <v>1379.8</v>
      </c>
      <c r="K1450" s="13" t="n">
        <v>0.2</v>
      </c>
      <c r="L1450" s="12" t="n">
        <v>2207.68</v>
      </c>
      <c r="M1450" s="12" t="n">
        <v>1876.53</v>
      </c>
      <c r="N1450" s="12" t="n">
        <v>331.15</v>
      </c>
      <c r="O1450" t="inlineStr">
        <is>
          <t>Cash</t>
        </is>
      </c>
      <c r="P1450" t="inlineStr">
        <is>
          <t>Kabir Singh</t>
        </is>
      </c>
      <c r="Q1450" t="inlineStr">
        <is>
          <t>CUST-0524</t>
        </is>
      </c>
      <c r="R1450" t="n">
        <v>6</v>
      </c>
      <c r="S1450" t="inlineStr">
        <is>
          <t>No</t>
        </is>
      </c>
    </row>
    <row r="1451">
      <c r="A1451" t="inlineStr">
        <is>
          <t>ORD-2507-01450</t>
        </is>
      </c>
      <c r="B1451" s="11" t="n">
        <v>45858</v>
      </c>
      <c r="C1451" t="inlineStr">
        <is>
          <t>South</t>
        </is>
      </c>
      <c r="D1451" t="inlineStr">
        <is>
          <t>Bengaluru</t>
        </is>
      </c>
      <c r="E1451" t="inlineStr">
        <is>
          <t>Education</t>
        </is>
      </c>
      <c r="F1451" t="inlineStr">
        <is>
          <t>Direct Sales</t>
        </is>
      </c>
      <c r="G1451" t="inlineStr">
        <is>
          <t>Office Supplies</t>
        </is>
      </c>
      <c r="H1451" t="inlineStr">
        <is>
          <t>File Folder</t>
        </is>
      </c>
      <c r="I1451" t="n">
        <v>1</v>
      </c>
      <c r="J1451" s="12" t="n">
        <v>113.26</v>
      </c>
      <c r="K1451" s="13" t="n">
        <v>0.05</v>
      </c>
      <c r="L1451" s="12" t="n">
        <v>107.6</v>
      </c>
      <c r="M1451" s="12" t="n">
        <v>65.69</v>
      </c>
      <c r="N1451" s="12" t="n">
        <v>41.91</v>
      </c>
      <c r="O1451" t="inlineStr">
        <is>
          <t>Debit Card</t>
        </is>
      </c>
      <c r="P1451" t="inlineStr">
        <is>
          <t>Kabir Singh</t>
        </is>
      </c>
      <c r="Q1451" t="inlineStr">
        <is>
          <t>CUST-0179</t>
        </is>
      </c>
      <c r="R1451" t="n">
        <v>4</v>
      </c>
      <c r="S1451" t="inlineStr">
        <is>
          <t>No</t>
        </is>
      </c>
    </row>
    <row r="1452">
      <c r="A1452" t="inlineStr">
        <is>
          <t>ORD-2510-01451</t>
        </is>
      </c>
      <c r="B1452" s="11" t="n">
        <v>45957</v>
      </c>
      <c r="C1452" t="inlineStr">
        <is>
          <t>North</t>
        </is>
      </c>
      <c r="D1452" t="inlineStr">
        <is>
          <t>Delhi</t>
        </is>
      </c>
      <c r="E1452" t="inlineStr">
        <is>
          <t>Small Business</t>
        </is>
      </c>
      <c r="F1452" t="inlineStr">
        <is>
          <t>Online</t>
        </is>
      </c>
      <c r="G1452" t="inlineStr">
        <is>
          <t>Furniture</t>
        </is>
      </c>
      <c r="H1452" t="inlineStr">
        <is>
          <t>Office Chair</t>
        </is>
      </c>
      <c r="I1452" t="n">
        <v>4</v>
      </c>
      <c r="J1452" s="12" t="n">
        <v>7597.58</v>
      </c>
      <c r="K1452" s="13" t="n">
        <v>0.15</v>
      </c>
      <c r="L1452" s="12" t="n">
        <v>25831.77</v>
      </c>
      <c r="M1452" s="12" t="n">
        <v>20969.32</v>
      </c>
      <c r="N1452" s="12" t="n">
        <v>4862.45</v>
      </c>
      <c r="O1452" t="inlineStr">
        <is>
          <t>Credit Card</t>
        </is>
      </c>
      <c r="P1452" t="inlineStr">
        <is>
          <t>Sara Khan</t>
        </is>
      </c>
      <c r="Q1452" t="inlineStr">
        <is>
          <t>CUST-0468</t>
        </is>
      </c>
      <c r="R1452" t="n">
        <v>4</v>
      </c>
      <c r="S1452" t="inlineStr">
        <is>
          <t>No</t>
        </is>
      </c>
    </row>
    <row r="1453">
      <c r="A1453" t="inlineStr">
        <is>
          <t>ORD-2407-01452</t>
        </is>
      </c>
      <c r="B1453" s="11" t="n">
        <v>45486</v>
      </c>
      <c r="C1453" t="inlineStr">
        <is>
          <t>Central</t>
        </is>
      </c>
      <c r="D1453" t="inlineStr">
        <is>
          <t>Bhopal</t>
        </is>
      </c>
      <c r="E1453" t="inlineStr">
        <is>
          <t>Consumer</t>
        </is>
      </c>
      <c r="F1453" t="inlineStr">
        <is>
          <t>Retail Store</t>
        </is>
      </c>
      <c r="G1453" t="inlineStr">
        <is>
          <t>Technology</t>
        </is>
      </c>
      <c r="H1453" t="inlineStr">
        <is>
          <t>Tablet</t>
        </is>
      </c>
      <c r="I1453" t="n">
        <v>1</v>
      </c>
      <c r="J1453" s="12" t="n">
        <v>21306.67</v>
      </c>
      <c r="K1453" s="13" t="n">
        <v>0.2</v>
      </c>
      <c r="L1453" s="12" t="n">
        <v>17045.34</v>
      </c>
      <c r="M1453" s="12" t="n">
        <v>17684.54</v>
      </c>
      <c r="N1453" s="12" t="n">
        <v>-639.2</v>
      </c>
      <c r="O1453" t="inlineStr">
        <is>
          <t>Net Banking</t>
        </is>
      </c>
      <c r="P1453" t="inlineStr">
        <is>
          <t>Aarav Sharma</t>
        </is>
      </c>
      <c r="Q1453" t="inlineStr">
        <is>
          <t>CUST-0144</t>
        </is>
      </c>
      <c r="R1453" t="n">
        <v>3</v>
      </c>
      <c r="S1453" t="inlineStr">
        <is>
          <t>No</t>
        </is>
      </c>
    </row>
    <row r="1454">
      <c r="A1454" t="inlineStr">
        <is>
          <t>ORD-2512-01453</t>
        </is>
      </c>
      <c r="B1454" s="11" t="n">
        <v>46020</v>
      </c>
      <c r="C1454" t="inlineStr">
        <is>
          <t>South</t>
        </is>
      </c>
      <c r="D1454" t="inlineStr">
        <is>
          <t>Bengaluru</t>
        </is>
      </c>
      <c r="E1454" t="inlineStr">
        <is>
          <t>Small Business</t>
        </is>
      </c>
      <c r="F1454" t="inlineStr">
        <is>
          <t>Partner</t>
        </is>
      </c>
      <c r="G1454" t="inlineStr">
        <is>
          <t>Accessories</t>
        </is>
      </c>
      <c r="H1454" t="inlineStr">
        <is>
          <t>Mouse</t>
        </is>
      </c>
      <c r="I1454" t="n">
        <v>8</v>
      </c>
      <c r="J1454" s="12" t="n">
        <v>838.1900000000001</v>
      </c>
      <c r="K1454" s="13" t="n">
        <v>0.1</v>
      </c>
      <c r="L1454" s="12" t="n">
        <v>6034.97</v>
      </c>
      <c r="M1454" s="12" t="n">
        <v>4425.64</v>
      </c>
      <c r="N1454" s="12" t="n">
        <v>1609.33</v>
      </c>
      <c r="O1454" t="inlineStr">
        <is>
          <t>Debit Card</t>
        </is>
      </c>
      <c r="P1454" t="inlineStr">
        <is>
          <t>Tara Kapoor</t>
        </is>
      </c>
      <c r="Q1454" t="inlineStr">
        <is>
          <t>CUST-0006</t>
        </is>
      </c>
      <c r="R1454" t="n">
        <v>4</v>
      </c>
      <c r="S1454" t="inlineStr">
        <is>
          <t>No</t>
        </is>
      </c>
    </row>
    <row r="1455">
      <c r="A1455" t="inlineStr">
        <is>
          <t>ORD-2404-01454</t>
        </is>
      </c>
      <c r="B1455" s="11" t="n">
        <v>45407</v>
      </c>
      <c r="C1455" t="inlineStr">
        <is>
          <t>North</t>
        </is>
      </c>
      <c r="D1455" t="inlineStr">
        <is>
          <t>Delhi</t>
        </is>
      </c>
      <c r="E1455" t="inlineStr">
        <is>
          <t>Consumer</t>
        </is>
      </c>
      <c r="F1455" t="inlineStr">
        <is>
          <t>Partner</t>
        </is>
      </c>
      <c r="G1455" t="inlineStr">
        <is>
          <t>Technology</t>
        </is>
      </c>
      <c r="H1455" t="inlineStr">
        <is>
          <t>Tablet</t>
        </is>
      </c>
      <c r="I1455" t="n">
        <v>3</v>
      </c>
      <c r="J1455" s="12" t="n">
        <v>22636.89</v>
      </c>
      <c r="K1455" s="13" t="n">
        <v>0.1</v>
      </c>
      <c r="L1455" s="12" t="n">
        <v>61119.6</v>
      </c>
      <c r="M1455" s="12" t="n">
        <v>56365.86</v>
      </c>
      <c r="N1455" s="12" t="n">
        <v>4753.74</v>
      </c>
      <c r="O1455" t="inlineStr">
        <is>
          <t>Cash</t>
        </is>
      </c>
      <c r="P1455" t="inlineStr">
        <is>
          <t>Anaya Rao</t>
        </is>
      </c>
      <c r="Q1455" t="inlineStr">
        <is>
          <t>CUST-0453</t>
        </is>
      </c>
      <c r="R1455" t="n">
        <v>7</v>
      </c>
      <c r="S1455" t="inlineStr">
        <is>
          <t>Yes</t>
        </is>
      </c>
    </row>
    <row r="1456">
      <c r="A1456" t="inlineStr">
        <is>
          <t>ORD-2508-01455</t>
        </is>
      </c>
      <c r="B1456" s="11" t="n">
        <v>45896</v>
      </c>
      <c r="C1456" t="inlineStr">
        <is>
          <t>East</t>
        </is>
      </c>
      <c r="D1456" t="inlineStr">
        <is>
          <t>Patna</t>
        </is>
      </c>
      <c r="E1456" t="inlineStr">
        <is>
          <t>Corporate</t>
        </is>
      </c>
      <c r="F1456" t="inlineStr">
        <is>
          <t>Partner</t>
        </is>
      </c>
      <c r="G1456" t="inlineStr">
        <is>
          <t>Technology</t>
        </is>
      </c>
      <c r="H1456" t="inlineStr">
        <is>
          <t>Keyboard</t>
        </is>
      </c>
      <c r="I1456" t="n">
        <v>1</v>
      </c>
      <c r="J1456" s="12" t="n">
        <v>1759.47</v>
      </c>
      <c r="K1456" s="13" t="n">
        <v>0.1</v>
      </c>
      <c r="L1456" s="12" t="n">
        <v>1583.52</v>
      </c>
      <c r="M1456" s="12" t="n">
        <v>1249.22</v>
      </c>
      <c r="N1456" s="12" t="n">
        <v>334.3</v>
      </c>
      <c r="O1456" t="inlineStr">
        <is>
          <t>Net Banking</t>
        </is>
      </c>
      <c r="P1456" t="inlineStr">
        <is>
          <t>Rohan Verma</t>
        </is>
      </c>
      <c r="Q1456" t="inlineStr">
        <is>
          <t>CUST-0798</t>
        </is>
      </c>
      <c r="R1456" t="n">
        <v>3</v>
      </c>
      <c r="S1456" t="inlineStr">
        <is>
          <t>No</t>
        </is>
      </c>
    </row>
    <row r="1457">
      <c r="A1457" t="inlineStr">
        <is>
          <t>ORD-2412-01456</t>
        </is>
      </c>
      <c r="B1457" s="11" t="n">
        <v>45654</v>
      </c>
      <c r="C1457" t="inlineStr">
        <is>
          <t>East</t>
        </is>
      </c>
      <c r="D1457" t="inlineStr">
        <is>
          <t>Bhubaneswar</t>
        </is>
      </c>
      <c r="E1457" t="inlineStr">
        <is>
          <t>Education</t>
        </is>
      </c>
      <c r="F1457" t="inlineStr">
        <is>
          <t>Retail Store</t>
        </is>
      </c>
      <c r="G1457" t="inlineStr">
        <is>
          <t>Office Supplies</t>
        </is>
      </c>
      <c r="H1457" t="inlineStr">
        <is>
          <t>Notebook Pack</t>
        </is>
      </c>
      <c r="I1457" t="n">
        <v>5</v>
      </c>
      <c r="J1457" s="12" t="n">
        <v>377.94</v>
      </c>
      <c r="K1457" s="13" t="n">
        <v>0.03</v>
      </c>
      <c r="L1457" s="12" t="n">
        <v>1833.01</v>
      </c>
      <c r="M1457" s="12" t="n">
        <v>1209.41</v>
      </c>
      <c r="N1457" s="12" t="n">
        <v>623.6</v>
      </c>
      <c r="O1457" t="inlineStr">
        <is>
          <t>Net Banking</t>
        </is>
      </c>
      <c r="P1457" t="inlineStr">
        <is>
          <t>Meera Joshi</t>
        </is>
      </c>
      <c r="Q1457" t="inlineStr">
        <is>
          <t>CUST-0444</t>
        </is>
      </c>
      <c r="R1457" t="n">
        <v>2</v>
      </c>
      <c r="S1457" t="inlineStr">
        <is>
          <t>No</t>
        </is>
      </c>
    </row>
    <row r="1458">
      <c r="A1458" t="inlineStr">
        <is>
          <t>ORD-2508-01457</t>
        </is>
      </c>
      <c r="B1458" s="11" t="n">
        <v>45873</v>
      </c>
      <c r="C1458" t="inlineStr">
        <is>
          <t>East</t>
        </is>
      </c>
      <c r="D1458" t="inlineStr">
        <is>
          <t>Patna</t>
        </is>
      </c>
      <c r="E1458" t="inlineStr">
        <is>
          <t>Corporate</t>
        </is>
      </c>
      <c r="F1458" t="inlineStr">
        <is>
          <t>Retail Store</t>
        </is>
      </c>
      <c r="G1458" t="inlineStr">
        <is>
          <t>Accessories</t>
        </is>
      </c>
      <c r="H1458" t="inlineStr">
        <is>
          <t>Mouse</t>
        </is>
      </c>
      <c r="I1458" t="n">
        <v>3</v>
      </c>
      <c r="J1458" s="12" t="n">
        <v>869.86</v>
      </c>
      <c r="K1458" s="13" t="n">
        <v>0.05</v>
      </c>
      <c r="L1458" s="12" t="n">
        <v>2479.1</v>
      </c>
      <c r="M1458" s="12" t="n">
        <v>1722.32</v>
      </c>
      <c r="N1458" s="12" t="n">
        <v>756.78</v>
      </c>
      <c r="O1458" t="inlineStr">
        <is>
          <t>Credit Card</t>
        </is>
      </c>
      <c r="P1458" t="inlineStr">
        <is>
          <t>Ishaan Mehta</t>
        </is>
      </c>
      <c r="Q1458" t="inlineStr">
        <is>
          <t>CUST-0365</t>
        </is>
      </c>
      <c r="R1458" t="n">
        <v>5</v>
      </c>
      <c r="S1458" t="inlineStr">
        <is>
          <t>No</t>
        </is>
      </c>
    </row>
    <row r="1459">
      <c r="A1459" t="inlineStr">
        <is>
          <t>ORD-2508-01458</t>
        </is>
      </c>
      <c r="B1459" s="11" t="n">
        <v>45878</v>
      </c>
      <c r="C1459" t="inlineStr">
        <is>
          <t>Central</t>
        </is>
      </c>
      <c r="D1459" t="inlineStr">
        <is>
          <t>Indore</t>
        </is>
      </c>
      <c r="E1459" t="inlineStr">
        <is>
          <t>Small Business</t>
        </is>
      </c>
      <c r="F1459" t="inlineStr">
        <is>
          <t>Partner</t>
        </is>
      </c>
      <c r="G1459" t="inlineStr">
        <is>
          <t>Technology</t>
        </is>
      </c>
      <c r="H1459" t="inlineStr">
        <is>
          <t>Tablet</t>
        </is>
      </c>
      <c r="I1459" t="n">
        <v>3</v>
      </c>
      <c r="J1459" s="12" t="n">
        <v>20479.7</v>
      </c>
      <c r="K1459" s="13" t="n">
        <v>0.1</v>
      </c>
      <c r="L1459" s="12" t="n">
        <v>55295.19</v>
      </c>
      <c r="M1459" s="12" t="n">
        <v>50994.45</v>
      </c>
      <c r="N1459" s="12" t="n">
        <v>4300.74</v>
      </c>
      <c r="O1459" t="inlineStr">
        <is>
          <t>UPI</t>
        </is>
      </c>
      <c r="P1459" t="inlineStr">
        <is>
          <t>Tara Kapoor</t>
        </is>
      </c>
      <c r="Q1459" t="inlineStr">
        <is>
          <t>CUST-0649</t>
        </is>
      </c>
      <c r="R1459" t="n">
        <v>1</v>
      </c>
      <c r="S1459" t="inlineStr">
        <is>
          <t>No</t>
        </is>
      </c>
    </row>
    <row r="1460">
      <c r="A1460" t="inlineStr">
        <is>
          <t>ORD-2410-01459</t>
        </is>
      </c>
      <c r="B1460" s="11" t="n">
        <v>45594</v>
      </c>
      <c r="C1460" t="inlineStr">
        <is>
          <t>West</t>
        </is>
      </c>
      <c r="D1460" t="inlineStr">
        <is>
          <t>Pune</t>
        </is>
      </c>
      <c r="E1460" t="inlineStr">
        <is>
          <t>Education</t>
        </is>
      </c>
      <c r="F1460" t="inlineStr">
        <is>
          <t>Retail Store</t>
        </is>
      </c>
      <c r="G1460" t="inlineStr">
        <is>
          <t>Office Supplies</t>
        </is>
      </c>
      <c r="H1460" t="inlineStr">
        <is>
          <t>Paper Ream</t>
        </is>
      </c>
      <c r="I1460" t="n">
        <v>3</v>
      </c>
      <c r="J1460" s="12" t="n">
        <v>498.56</v>
      </c>
      <c r="K1460" s="13" t="n">
        <v>0.03</v>
      </c>
      <c r="L1460" s="12" t="n">
        <v>1450.81</v>
      </c>
      <c r="M1460" s="12" t="n">
        <v>1121.76</v>
      </c>
      <c r="N1460" s="12" t="n">
        <v>329.05</v>
      </c>
      <c r="O1460" t="inlineStr">
        <is>
          <t>Credit Card</t>
        </is>
      </c>
      <c r="P1460" t="inlineStr">
        <is>
          <t>Rohan Verma</t>
        </is>
      </c>
      <c r="Q1460" t="inlineStr">
        <is>
          <t>CUST-0098</t>
        </is>
      </c>
      <c r="R1460" t="n">
        <v>4</v>
      </c>
      <c r="S1460" t="inlineStr">
        <is>
          <t>No</t>
        </is>
      </c>
    </row>
    <row r="1461">
      <c r="A1461" t="inlineStr">
        <is>
          <t>ORD-2511-01460</t>
        </is>
      </c>
      <c r="B1461" s="11" t="n">
        <v>45975</v>
      </c>
      <c r="C1461" t="inlineStr">
        <is>
          <t>South</t>
        </is>
      </c>
      <c r="D1461" t="inlineStr">
        <is>
          <t>Chennai</t>
        </is>
      </c>
      <c r="E1461" t="inlineStr">
        <is>
          <t>Education</t>
        </is>
      </c>
      <c r="F1461" t="inlineStr">
        <is>
          <t>Partner</t>
        </is>
      </c>
      <c r="G1461" t="inlineStr">
        <is>
          <t>Furniture</t>
        </is>
      </c>
      <c r="H1461" t="inlineStr">
        <is>
          <t>Bookshelf</t>
        </is>
      </c>
      <c r="I1461" t="n">
        <v>2</v>
      </c>
      <c r="J1461" s="12" t="n">
        <v>5957.63</v>
      </c>
      <c r="K1461" s="13" t="n">
        <v>0.05</v>
      </c>
      <c r="L1461" s="12" t="n">
        <v>11319.5</v>
      </c>
      <c r="M1461" s="12" t="n">
        <v>8698.139999999999</v>
      </c>
      <c r="N1461" s="12" t="n">
        <v>2621.36</v>
      </c>
      <c r="O1461" t="inlineStr">
        <is>
          <t>Credit Card</t>
        </is>
      </c>
      <c r="P1461" t="inlineStr">
        <is>
          <t>Rohan Verma</t>
        </is>
      </c>
      <c r="Q1461" t="inlineStr">
        <is>
          <t>CUST-0585</t>
        </is>
      </c>
      <c r="R1461" t="n">
        <v>4</v>
      </c>
      <c r="S1461" t="inlineStr">
        <is>
          <t>No</t>
        </is>
      </c>
    </row>
    <row r="1462">
      <c r="A1462" t="inlineStr">
        <is>
          <t>ORD-2401-01461</t>
        </is>
      </c>
      <c r="B1462" s="11" t="n">
        <v>45312</v>
      </c>
      <c r="C1462" t="inlineStr">
        <is>
          <t>South</t>
        </is>
      </c>
      <c r="D1462" t="inlineStr">
        <is>
          <t>Chennai</t>
        </is>
      </c>
      <c r="E1462" t="inlineStr">
        <is>
          <t>Small Business</t>
        </is>
      </c>
      <c r="F1462" t="inlineStr">
        <is>
          <t>Online</t>
        </is>
      </c>
      <c r="G1462" t="inlineStr">
        <is>
          <t>Accessories</t>
        </is>
      </c>
      <c r="H1462" t="inlineStr">
        <is>
          <t>USB Hub</t>
        </is>
      </c>
      <c r="I1462" t="n">
        <v>2</v>
      </c>
      <c r="J1462" s="12" t="n">
        <v>1390.95</v>
      </c>
      <c r="K1462" s="13" t="n">
        <v>0.1</v>
      </c>
      <c r="L1462" s="12" t="n">
        <v>2503.71</v>
      </c>
      <c r="M1462" s="12" t="n">
        <v>1891.69</v>
      </c>
      <c r="N1462" s="12" t="n">
        <v>612.02</v>
      </c>
      <c r="O1462" t="inlineStr">
        <is>
          <t>UPI</t>
        </is>
      </c>
      <c r="P1462" t="inlineStr">
        <is>
          <t>Diya Patel</t>
        </is>
      </c>
      <c r="Q1462" t="inlineStr">
        <is>
          <t>CUST-0237</t>
        </is>
      </c>
      <c r="R1462" t="n">
        <v>2</v>
      </c>
      <c r="S1462" t="inlineStr">
        <is>
          <t>No</t>
        </is>
      </c>
    </row>
    <row r="1463">
      <c r="A1463" t="inlineStr">
        <is>
          <t>ORD-2407-01462</t>
        </is>
      </c>
      <c r="B1463" s="11" t="n">
        <v>45482</v>
      </c>
      <c r="C1463" t="inlineStr">
        <is>
          <t>North</t>
        </is>
      </c>
      <c r="D1463" t="inlineStr">
        <is>
          <t>Delhi</t>
        </is>
      </c>
      <c r="E1463" t="inlineStr">
        <is>
          <t>Education</t>
        </is>
      </c>
      <c r="F1463" t="inlineStr">
        <is>
          <t>Direct Sales</t>
        </is>
      </c>
      <c r="G1463" t="inlineStr">
        <is>
          <t>Technology</t>
        </is>
      </c>
      <c r="H1463" t="inlineStr">
        <is>
          <t>Monitor</t>
        </is>
      </c>
      <c r="I1463" t="n">
        <v>1</v>
      </c>
      <c r="J1463" s="12" t="n">
        <v>15053.96</v>
      </c>
      <c r="K1463" s="13" t="n">
        <v>0.25</v>
      </c>
      <c r="L1463" s="12" t="n">
        <v>11290.47</v>
      </c>
      <c r="M1463" s="12" t="n">
        <v>12043.17</v>
      </c>
      <c r="N1463" s="12" t="n">
        <v>-752.7</v>
      </c>
      <c r="O1463" t="inlineStr">
        <is>
          <t>Net Banking</t>
        </is>
      </c>
      <c r="P1463" t="inlineStr">
        <is>
          <t>Sara Khan</t>
        </is>
      </c>
      <c r="Q1463" t="inlineStr">
        <is>
          <t>CUST-0714</t>
        </is>
      </c>
      <c r="R1463" t="n">
        <v>5</v>
      </c>
      <c r="S1463" t="inlineStr">
        <is>
          <t>No</t>
        </is>
      </c>
    </row>
    <row r="1464">
      <c r="A1464" t="inlineStr">
        <is>
          <t>ORD-2509-01463</t>
        </is>
      </c>
      <c r="B1464" s="11" t="n">
        <v>45930</v>
      </c>
      <c r="C1464" t="inlineStr">
        <is>
          <t>Central</t>
        </is>
      </c>
      <c r="D1464" t="inlineStr">
        <is>
          <t>Nagpur</t>
        </is>
      </c>
      <c r="E1464" t="inlineStr">
        <is>
          <t>Education</t>
        </is>
      </c>
      <c r="F1464" t="inlineStr">
        <is>
          <t>Partner</t>
        </is>
      </c>
      <c r="G1464" t="inlineStr">
        <is>
          <t>Office Supplies</t>
        </is>
      </c>
      <c r="H1464" t="inlineStr">
        <is>
          <t>Paper Ream</t>
        </is>
      </c>
      <c r="I1464" t="n">
        <v>1</v>
      </c>
      <c r="J1464" s="12" t="n">
        <v>505.85</v>
      </c>
      <c r="K1464" s="13" t="n">
        <v>0.2</v>
      </c>
      <c r="L1464" s="12" t="n">
        <v>404.68</v>
      </c>
      <c r="M1464" s="12" t="n">
        <v>379.39</v>
      </c>
      <c r="N1464" s="12" t="n">
        <v>25.29</v>
      </c>
      <c r="O1464" t="inlineStr">
        <is>
          <t>Credit Card</t>
        </is>
      </c>
      <c r="P1464" t="inlineStr">
        <is>
          <t>Sara Khan</t>
        </is>
      </c>
      <c r="Q1464" t="inlineStr">
        <is>
          <t>CUST-0514</t>
        </is>
      </c>
      <c r="R1464" t="n">
        <v>6</v>
      </c>
      <c r="S1464" t="inlineStr">
        <is>
          <t>No</t>
        </is>
      </c>
    </row>
    <row r="1465">
      <c r="A1465" t="inlineStr">
        <is>
          <t>ORD-2502-01464</t>
        </is>
      </c>
      <c r="B1465" s="11" t="n">
        <v>45697</v>
      </c>
      <c r="C1465" t="inlineStr">
        <is>
          <t>South</t>
        </is>
      </c>
      <c r="D1465" t="inlineStr">
        <is>
          <t>Chennai</t>
        </is>
      </c>
      <c r="E1465" t="inlineStr">
        <is>
          <t>Small Business</t>
        </is>
      </c>
      <c r="F1465" t="inlineStr">
        <is>
          <t>Direct Sales</t>
        </is>
      </c>
      <c r="G1465" t="inlineStr">
        <is>
          <t>Furniture</t>
        </is>
      </c>
      <c r="H1465" t="inlineStr">
        <is>
          <t>Desk</t>
        </is>
      </c>
      <c r="I1465" t="n">
        <v>8</v>
      </c>
      <c r="J1465" s="12" t="n">
        <v>11550.93</v>
      </c>
      <c r="K1465" s="13" t="n">
        <v>0.1</v>
      </c>
      <c r="L1465" s="12" t="n">
        <v>83166.7</v>
      </c>
      <c r="M1465" s="12" t="n">
        <v>69305.58</v>
      </c>
      <c r="N1465" s="12" t="n">
        <v>13861.12</v>
      </c>
      <c r="O1465" t="inlineStr">
        <is>
          <t>UPI</t>
        </is>
      </c>
      <c r="P1465" t="inlineStr">
        <is>
          <t>Sara Khan</t>
        </is>
      </c>
      <c r="Q1465" t="inlineStr">
        <is>
          <t>CUST-0523</t>
        </is>
      </c>
      <c r="R1465" t="n">
        <v>4</v>
      </c>
      <c r="S1465" t="inlineStr">
        <is>
          <t>No</t>
        </is>
      </c>
    </row>
    <row r="1466">
      <c r="A1466" t="inlineStr">
        <is>
          <t>ORD-2411-01465</t>
        </is>
      </c>
      <c r="B1466" s="11" t="n">
        <v>45604</v>
      </c>
      <c r="C1466" t="inlineStr">
        <is>
          <t>South</t>
        </is>
      </c>
      <c r="D1466" t="inlineStr">
        <is>
          <t>Chennai</t>
        </is>
      </c>
      <c r="E1466" t="inlineStr">
        <is>
          <t>Small Business</t>
        </is>
      </c>
      <c r="F1466" t="inlineStr">
        <is>
          <t>Direct Sales</t>
        </is>
      </c>
      <c r="G1466" t="inlineStr">
        <is>
          <t>Office Supplies</t>
        </is>
      </c>
      <c r="H1466" t="inlineStr">
        <is>
          <t>Pen Box</t>
        </is>
      </c>
      <c r="I1466" t="n">
        <v>6</v>
      </c>
      <c r="J1466" s="12" t="n">
        <v>189.55</v>
      </c>
      <c r="K1466" s="13" t="n">
        <v>0.1</v>
      </c>
      <c r="L1466" s="12" t="n">
        <v>1023.57</v>
      </c>
      <c r="M1466" s="12" t="n">
        <v>693.75</v>
      </c>
      <c r="N1466" s="12" t="n">
        <v>329.82</v>
      </c>
      <c r="O1466" t="inlineStr">
        <is>
          <t>Credit Card</t>
        </is>
      </c>
      <c r="P1466" t="inlineStr">
        <is>
          <t>Ishaan Mehta</t>
        </is>
      </c>
      <c r="Q1466" t="inlineStr">
        <is>
          <t>CUST-0187</t>
        </is>
      </c>
      <c r="R1466" t="n">
        <v>3</v>
      </c>
      <c r="S1466" t="inlineStr">
        <is>
          <t>Yes</t>
        </is>
      </c>
    </row>
    <row r="1467">
      <c r="A1467" t="inlineStr">
        <is>
          <t>ORD-2407-01466</t>
        </is>
      </c>
      <c r="B1467" s="11" t="n">
        <v>45483</v>
      </c>
      <c r="C1467" t="inlineStr">
        <is>
          <t>Central</t>
        </is>
      </c>
      <c r="D1467" t="inlineStr">
        <is>
          <t>Nagpur</t>
        </is>
      </c>
      <c r="E1467" t="inlineStr">
        <is>
          <t>Education</t>
        </is>
      </c>
      <c r="F1467" t="inlineStr">
        <is>
          <t>Online</t>
        </is>
      </c>
      <c r="G1467" t="inlineStr">
        <is>
          <t>Office Supplies</t>
        </is>
      </c>
      <c r="H1467" t="inlineStr">
        <is>
          <t>Marker Set</t>
        </is>
      </c>
      <c r="I1467" t="n">
        <v>2</v>
      </c>
      <c r="J1467" s="12" t="n">
        <v>230.14</v>
      </c>
      <c r="K1467" s="13" t="n">
        <v>0.2</v>
      </c>
      <c r="L1467" s="12" t="n">
        <v>368.22</v>
      </c>
      <c r="M1467" s="12" t="n">
        <v>299.18</v>
      </c>
      <c r="N1467" s="12" t="n">
        <v>69.04000000000001</v>
      </c>
      <c r="O1467" t="inlineStr">
        <is>
          <t>UPI</t>
        </is>
      </c>
      <c r="P1467" t="inlineStr">
        <is>
          <t>Vivaan Gupta</t>
        </is>
      </c>
      <c r="Q1467" t="inlineStr">
        <is>
          <t>CUST-0044</t>
        </is>
      </c>
      <c r="R1467" t="n">
        <v>10</v>
      </c>
      <c r="S1467" t="inlineStr">
        <is>
          <t>No</t>
        </is>
      </c>
    </row>
    <row r="1468">
      <c r="A1468" t="inlineStr">
        <is>
          <t>ORD-2408-01467</t>
        </is>
      </c>
      <c r="B1468" s="11" t="n">
        <v>45529</v>
      </c>
      <c r="C1468" t="inlineStr">
        <is>
          <t>North</t>
        </is>
      </c>
      <c r="D1468" t="inlineStr">
        <is>
          <t>Delhi</t>
        </is>
      </c>
      <c r="E1468" t="inlineStr">
        <is>
          <t>Small Business</t>
        </is>
      </c>
      <c r="F1468" t="inlineStr">
        <is>
          <t>Partner</t>
        </is>
      </c>
      <c r="G1468" t="inlineStr">
        <is>
          <t>Technology</t>
        </is>
      </c>
      <c r="H1468" t="inlineStr">
        <is>
          <t>Headphones</t>
        </is>
      </c>
      <c r="I1468" t="n">
        <v>5</v>
      </c>
      <c r="J1468" s="12" t="n">
        <v>2600.2</v>
      </c>
      <c r="K1468" s="13" t="n">
        <v>0.15</v>
      </c>
      <c r="L1468" s="12" t="n">
        <v>11050.85</v>
      </c>
      <c r="M1468" s="12" t="n">
        <v>9620.74</v>
      </c>
      <c r="N1468" s="12" t="n">
        <v>1430.11</v>
      </c>
      <c r="O1468" t="inlineStr">
        <is>
          <t>UPI</t>
        </is>
      </c>
      <c r="P1468" t="inlineStr">
        <is>
          <t>Rohan Verma</t>
        </is>
      </c>
      <c r="Q1468" t="inlineStr">
        <is>
          <t>CUST-0188</t>
        </is>
      </c>
      <c r="R1468" t="n">
        <v>3</v>
      </c>
      <c r="S1468" t="inlineStr">
        <is>
          <t>No</t>
        </is>
      </c>
    </row>
    <row r="1469">
      <c r="A1469" t="inlineStr">
        <is>
          <t>ORD-2412-01468</t>
        </is>
      </c>
      <c r="B1469" s="11" t="n">
        <v>45630</v>
      </c>
      <c r="C1469" t="inlineStr">
        <is>
          <t>North</t>
        </is>
      </c>
      <c r="D1469" t="inlineStr">
        <is>
          <t>Lucknow</t>
        </is>
      </c>
      <c r="E1469" t="inlineStr">
        <is>
          <t>Small Business</t>
        </is>
      </c>
      <c r="F1469" t="inlineStr">
        <is>
          <t>Retail Store</t>
        </is>
      </c>
      <c r="G1469" t="inlineStr">
        <is>
          <t>Furniture</t>
        </is>
      </c>
      <c r="H1469" t="inlineStr">
        <is>
          <t>Cabinet</t>
        </is>
      </c>
      <c r="I1469" t="n">
        <v>2</v>
      </c>
      <c r="J1469" s="12" t="n">
        <v>9135.25</v>
      </c>
      <c r="K1469" s="13" t="n">
        <v>0.15</v>
      </c>
      <c r="L1469" s="12" t="n">
        <v>15529.92</v>
      </c>
      <c r="M1469" s="12" t="n">
        <v>14250.99</v>
      </c>
      <c r="N1469" s="12" t="n">
        <v>1278.93</v>
      </c>
      <c r="O1469" t="inlineStr">
        <is>
          <t>Cash</t>
        </is>
      </c>
      <c r="P1469" t="inlineStr">
        <is>
          <t>Aarav Sharma</t>
        </is>
      </c>
      <c r="Q1469" t="inlineStr">
        <is>
          <t>CUST-0253</t>
        </is>
      </c>
      <c r="R1469" t="n">
        <v>6</v>
      </c>
      <c r="S1469" t="inlineStr">
        <is>
          <t>Yes</t>
        </is>
      </c>
    </row>
    <row r="1470">
      <c r="A1470" t="inlineStr">
        <is>
          <t>ORD-2505-01469</t>
        </is>
      </c>
      <c r="B1470" s="11" t="n">
        <v>45798</v>
      </c>
      <c r="C1470" t="inlineStr">
        <is>
          <t>South</t>
        </is>
      </c>
      <c r="D1470" t="inlineStr">
        <is>
          <t>Kochi</t>
        </is>
      </c>
      <c r="E1470" t="inlineStr">
        <is>
          <t>Small Business</t>
        </is>
      </c>
      <c r="F1470" t="inlineStr">
        <is>
          <t>Direct Sales</t>
        </is>
      </c>
      <c r="G1470" t="inlineStr">
        <is>
          <t>Office Supplies</t>
        </is>
      </c>
      <c r="H1470" t="inlineStr">
        <is>
          <t>Paper Ream</t>
        </is>
      </c>
      <c r="I1470" t="n">
        <v>10</v>
      </c>
      <c r="J1470" s="12" t="n">
        <v>419.11</v>
      </c>
      <c r="K1470" s="13" t="n">
        <v>0.03</v>
      </c>
      <c r="L1470" s="12" t="n">
        <v>4065.37</v>
      </c>
      <c r="M1470" s="12" t="n">
        <v>3143.33</v>
      </c>
      <c r="N1470" s="12" t="n">
        <v>922.04</v>
      </c>
      <c r="O1470" t="inlineStr">
        <is>
          <t>UPI</t>
        </is>
      </c>
      <c r="P1470" t="inlineStr">
        <is>
          <t>Sara Khan</t>
        </is>
      </c>
      <c r="Q1470" t="inlineStr">
        <is>
          <t>CUST-0309</t>
        </is>
      </c>
      <c r="R1470" t="n">
        <v>5</v>
      </c>
      <c r="S1470" t="inlineStr">
        <is>
          <t>Yes</t>
        </is>
      </c>
    </row>
    <row r="1471">
      <c r="A1471" t="inlineStr">
        <is>
          <t>ORD-2410-01470</t>
        </is>
      </c>
      <c r="B1471" s="11" t="n">
        <v>45570</v>
      </c>
      <c r="C1471" t="inlineStr">
        <is>
          <t>West</t>
        </is>
      </c>
      <c r="D1471" t="inlineStr">
        <is>
          <t>Mumbai</t>
        </is>
      </c>
      <c r="E1471" t="inlineStr">
        <is>
          <t>Small Business</t>
        </is>
      </c>
      <c r="F1471" t="inlineStr">
        <is>
          <t>Direct Sales</t>
        </is>
      </c>
      <c r="G1471" t="inlineStr">
        <is>
          <t>Furniture</t>
        </is>
      </c>
      <c r="H1471" t="inlineStr">
        <is>
          <t>Bookshelf</t>
        </is>
      </c>
      <c r="I1471" t="n">
        <v>4</v>
      </c>
      <c r="J1471" s="12" t="n">
        <v>6318.22</v>
      </c>
      <c r="K1471" s="13" t="n">
        <v>0.1</v>
      </c>
      <c r="L1471" s="12" t="n">
        <v>22745.59</v>
      </c>
      <c r="M1471" s="12" t="n">
        <v>18449.2</v>
      </c>
      <c r="N1471" s="12" t="n">
        <v>4296.39</v>
      </c>
      <c r="O1471" t="inlineStr">
        <is>
          <t>Cash</t>
        </is>
      </c>
      <c r="P1471" t="inlineStr">
        <is>
          <t>Kabir Singh</t>
        </is>
      </c>
      <c r="Q1471" t="inlineStr">
        <is>
          <t>CUST-0003</t>
        </is>
      </c>
      <c r="R1471" t="n">
        <v>8</v>
      </c>
      <c r="S1471" t="inlineStr">
        <is>
          <t>No</t>
        </is>
      </c>
    </row>
    <row r="1472">
      <c r="A1472" t="inlineStr">
        <is>
          <t>ORD-2511-01471</t>
        </is>
      </c>
      <c r="B1472" s="11" t="n">
        <v>45982</v>
      </c>
      <c r="C1472" t="inlineStr">
        <is>
          <t>West</t>
        </is>
      </c>
      <c r="D1472" t="inlineStr">
        <is>
          <t>Mumbai</t>
        </is>
      </c>
      <c r="E1472" t="inlineStr">
        <is>
          <t>Small Business</t>
        </is>
      </c>
      <c r="F1472" t="inlineStr">
        <is>
          <t>Online</t>
        </is>
      </c>
      <c r="G1472" t="inlineStr">
        <is>
          <t>Furniture</t>
        </is>
      </c>
      <c r="H1472" t="inlineStr">
        <is>
          <t>Bookshelf</t>
        </is>
      </c>
      <c r="I1472" t="n">
        <v>3</v>
      </c>
      <c r="J1472" s="12" t="n">
        <v>6237.7</v>
      </c>
      <c r="K1472" s="13" t="n">
        <v>0.15</v>
      </c>
      <c r="L1472" s="12" t="n">
        <v>15906.13</v>
      </c>
      <c r="M1472" s="12" t="n">
        <v>13660.56</v>
      </c>
      <c r="N1472" s="12" t="n">
        <v>2245.57</v>
      </c>
      <c r="O1472" t="inlineStr">
        <is>
          <t>Cash</t>
        </is>
      </c>
      <c r="P1472" t="inlineStr">
        <is>
          <t>Aarav Sharma</t>
        </is>
      </c>
      <c r="Q1472" t="inlineStr">
        <is>
          <t>CUST-0737</t>
        </is>
      </c>
      <c r="R1472" t="n">
        <v>6</v>
      </c>
      <c r="S1472" t="inlineStr">
        <is>
          <t>No</t>
        </is>
      </c>
    </row>
    <row r="1473">
      <c r="A1473" t="inlineStr">
        <is>
          <t>ORD-2503-01472</t>
        </is>
      </c>
      <c r="B1473" s="11" t="n">
        <v>45731</v>
      </c>
      <c r="C1473" t="inlineStr">
        <is>
          <t>South</t>
        </is>
      </c>
      <c r="D1473" t="inlineStr">
        <is>
          <t>Hyderabad</t>
        </is>
      </c>
      <c r="E1473" t="inlineStr">
        <is>
          <t>Corporate</t>
        </is>
      </c>
      <c r="F1473" t="inlineStr">
        <is>
          <t>Online</t>
        </is>
      </c>
      <c r="G1473" t="inlineStr">
        <is>
          <t>Technology</t>
        </is>
      </c>
      <c r="H1473" t="inlineStr">
        <is>
          <t>Tablet</t>
        </is>
      </c>
      <c r="I1473" t="n">
        <v>2</v>
      </c>
      <c r="J1473" s="12" t="n">
        <v>23110.7</v>
      </c>
      <c r="K1473" s="13" t="n">
        <v>0.15</v>
      </c>
      <c r="L1473" s="12" t="n">
        <v>39288.19</v>
      </c>
      <c r="M1473" s="12" t="n">
        <v>38363.76</v>
      </c>
      <c r="N1473" s="12" t="n">
        <v>924.4299999999999</v>
      </c>
      <c r="O1473" t="inlineStr">
        <is>
          <t>Credit Card</t>
        </is>
      </c>
      <c r="P1473" t="inlineStr">
        <is>
          <t>Tara Kapoor</t>
        </is>
      </c>
      <c r="Q1473" t="inlineStr">
        <is>
          <t>CUST-0292</t>
        </is>
      </c>
      <c r="R1473" t="n">
        <v>5</v>
      </c>
      <c r="S1473" t="inlineStr">
        <is>
          <t>No</t>
        </is>
      </c>
    </row>
    <row r="1474">
      <c r="A1474" t="inlineStr">
        <is>
          <t>ORD-2406-01473</t>
        </is>
      </c>
      <c r="B1474" s="11" t="n">
        <v>45465</v>
      </c>
      <c r="C1474" t="inlineStr">
        <is>
          <t>South</t>
        </is>
      </c>
      <c r="D1474" t="inlineStr">
        <is>
          <t>Kochi</t>
        </is>
      </c>
      <c r="E1474" t="inlineStr">
        <is>
          <t>Corporate</t>
        </is>
      </c>
      <c r="F1474" t="inlineStr">
        <is>
          <t>Partner</t>
        </is>
      </c>
      <c r="G1474" t="inlineStr">
        <is>
          <t>Accessories</t>
        </is>
      </c>
      <c r="H1474" t="inlineStr">
        <is>
          <t>Laptop Stand</t>
        </is>
      </c>
      <c r="I1474" t="n">
        <v>4</v>
      </c>
      <c r="J1474" s="12" t="n">
        <v>1995.01</v>
      </c>
      <c r="K1474" s="13" t="n">
        <v>0.15</v>
      </c>
      <c r="L1474" s="12" t="n">
        <v>6783.03</v>
      </c>
      <c r="M1474" s="12" t="n">
        <v>5586.03</v>
      </c>
      <c r="N1474" s="12" t="n">
        <v>1197</v>
      </c>
      <c r="O1474" t="inlineStr">
        <is>
          <t>Debit Card</t>
        </is>
      </c>
      <c r="P1474" t="inlineStr">
        <is>
          <t>Kabir Singh</t>
        </is>
      </c>
      <c r="Q1474" t="inlineStr">
        <is>
          <t>CUST-0586</t>
        </is>
      </c>
      <c r="R1474" t="n">
        <v>5</v>
      </c>
      <c r="S1474" t="inlineStr">
        <is>
          <t>No</t>
        </is>
      </c>
    </row>
    <row r="1475">
      <c r="A1475" t="inlineStr">
        <is>
          <t>ORD-2403-01474</t>
        </is>
      </c>
      <c r="B1475" s="11" t="n">
        <v>45353</v>
      </c>
      <c r="C1475" t="inlineStr">
        <is>
          <t>North</t>
        </is>
      </c>
      <c r="D1475" t="inlineStr">
        <is>
          <t>Chandigarh</t>
        </is>
      </c>
      <c r="E1475" t="inlineStr">
        <is>
          <t>Consumer</t>
        </is>
      </c>
      <c r="F1475" t="inlineStr">
        <is>
          <t>Partner</t>
        </is>
      </c>
      <c r="G1475" t="inlineStr">
        <is>
          <t>Furniture</t>
        </is>
      </c>
      <c r="H1475" t="inlineStr">
        <is>
          <t>Cabinet</t>
        </is>
      </c>
      <c r="I1475" t="n">
        <v>3</v>
      </c>
      <c r="J1475" s="12" t="n">
        <v>8651.959999999999</v>
      </c>
      <c r="K1475" s="13" t="n">
        <v>0.05</v>
      </c>
      <c r="L1475" s="12" t="n">
        <v>24658.09</v>
      </c>
      <c r="M1475" s="12" t="n">
        <v>20245.59</v>
      </c>
      <c r="N1475" s="12" t="n">
        <v>4412.5</v>
      </c>
      <c r="O1475" t="inlineStr">
        <is>
          <t>Credit Card</t>
        </is>
      </c>
      <c r="P1475" t="inlineStr">
        <is>
          <t>Ishaan Mehta</t>
        </is>
      </c>
      <c r="Q1475" t="inlineStr">
        <is>
          <t>CUST-0443</t>
        </is>
      </c>
      <c r="R1475" t="n">
        <v>3</v>
      </c>
      <c r="S1475" t="inlineStr">
        <is>
          <t>No</t>
        </is>
      </c>
    </row>
    <row r="1476">
      <c r="A1476" t="inlineStr">
        <is>
          <t>ORD-2501-01475</t>
        </is>
      </c>
      <c r="B1476" s="11" t="n">
        <v>45662</v>
      </c>
      <c r="C1476" t="inlineStr">
        <is>
          <t>North</t>
        </is>
      </c>
      <c r="D1476" t="inlineStr">
        <is>
          <t>Chandigarh</t>
        </is>
      </c>
      <c r="E1476" t="inlineStr">
        <is>
          <t>Consumer</t>
        </is>
      </c>
      <c r="F1476" t="inlineStr">
        <is>
          <t>Retail Store</t>
        </is>
      </c>
      <c r="G1476" t="inlineStr">
        <is>
          <t>Office Supplies</t>
        </is>
      </c>
      <c r="H1476" t="inlineStr">
        <is>
          <t>Stapler</t>
        </is>
      </c>
      <c r="I1476" t="n">
        <v>1</v>
      </c>
      <c r="J1476" s="12" t="n">
        <v>327.3</v>
      </c>
      <c r="K1476" s="13" t="n">
        <v>0.15</v>
      </c>
      <c r="L1476" s="12" t="n">
        <v>278.2</v>
      </c>
      <c r="M1476" s="12" t="n">
        <v>219.29</v>
      </c>
      <c r="N1476" s="12" t="n">
        <v>58.91</v>
      </c>
      <c r="O1476" t="inlineStr">
        <is>
          <t>UPI</t>
        </is>
      </c>
      <c r="P1476" t="inlineStr">
        <is>
          <t>Meera Joshi</t>
        </is>
      </c>
      <c r="Q1476" t="inlineStr">
        <is>
          <t>CUST-0789</t>
        </is>
      </c>
      <c r="R1476" t="n">
        <v>4</v>
      </c>
      <c r="S1476" t="inlineStr">
        <is>
          <t>No</t>
        </is>
      </c>
    </row>
    <row r="1477">
      <c r="A1477" t="inlineStr">
        <is>
          <t>ORD-2404-01476</t>
        </is>
      </c>
      <c r="B1477" s="11" t="n">
        <v>45397</v>
      </c>
      <c r="C1477" t="inlineStr">
        <is>
          <t>North</t>
        </is>
      </c>
      <c r="D1477" t="inlineStr">
        <is>
          <t>Delhi</t>
        </is>
      </c>
      <c r="E1477" t="inlineStr">
        <is>
          <t>Education</t>
        </is>
      </c>
      <c r="F1477" t="inlineStr">
        <is>
          <t>Direct Sales</t>
        </is>
      </c>
      <c r="G1477" t="inlineStr">
        <is>
          <t>Accessories</t>
        </is>
      </c>
      <c r="H1477" t="inlineStr">
        <is>
          <t>USB Hub</t>
        </is>
      </c>
      <c r="I1477" t="n">
        <v>4</v>
      </c>
      <c r="J1477" s="12" t="n">
        <v>1191.92</v>
      </c>
      <c r="K1477" s="13" t="n">
        <v>0</v>
      </c>
      <c r="L1477" s="12" t="n">
        <v>4767.68</v>
      </c>
      <c r="M1477" s="12" t="n">
        <v>3242.02</v>
      </c>
      <c r="N1477" s="12" t="n">
        <v>1525.66</v>
      </c>
      <c r="O1477" t="inlineStr">
        <is>
          <t>Cash</t>
        </is>
      </c>
      <c r="P1477" t="inlineStr">
        <is>
          <t>Meera Joshi</t>
        </is>
      </c>
      <c r="Q1477" t="inlineStr">
        <is>
          <t>CUST-0764</t>
        </is>
      </c>
      <c r="R1477" t="n">
        <v>4</v>
      </c>
      <c r="S1477" t="inlineStr">
        <is>
          <t>No</t>
        </is>
      </c>
    </row>
    <row r="1478">
      <c r="A1478" t="inlineStr">
        <is>
          <t>ORD-2512-01477</t>
        </is>
      </c>
      <c r="B1478" s="11" t="n">
        <v>45998</v>
      </c>
      <c r="C1478" t="inlineStr">
        <is>
          <t>North</t>
        </is>
      </c>
      <c r="D1478" t="inlineStr">
        <is>
          <t>Delhi</t>
        </is>
      </c>
      <c r="E1478" t="inlineStr">
        <is>
          <t>Consumer</t>
        </is>
      </c>
      <c r="F1478" t="inlineStr">
        <is>
          <t>Retail Store</t>
        </is>
      </c>
      <c r="G1478" t="inlineStr">
        <is>
          <t>Office Supplies</t>
        </is>
      </c>
      <c r="H1478" t="inlineStr">
        <is>
          <t>Marker Set</t>
        </is>
      </c>
      <c r="I1478" t="n">
        <v>2</v>
      </c>
      <c r="J1478" s="12" t="n">
        <v>273.44</v>
      </c>
      <c r="K1478" s="13" t="n">
        <v>0</v>
      </c>
      <c r="L1478" s="12" t="n">
        <v>546.88</v>
      </c>
      <c r="M1478" s="12" t="n">
        <v>355.47</v>
      </c>
      <c r="N1478" s="12" t="n">
        <v>191.41</v>
      </c>
      <c r="O1478" t="inlineStr">
        <is>
          <t>Net Banking</t>
        </is>
      </c>
      <c r="P1478" t="inlineStr">
        <is>
          <t>Anaya Rao</t>
        </is>
      </c>
      <c r="Q1478" t="inlineStr">
        <is>
          <t>CUST-0588</t>
        </is>
      </c>
      <c r="R1478" t="n">
        <v>2</v>
      </c>
      <c r="S1478" t="inlineStr">
        <is>
          <t>No</t>
        </is>
      </c>
    </row>
    <row r="1479">
      <c r="A1479" t="inlineStr">
        <is>
          <t>ORD-2404-01478</t>
        </is>
      </c>
      <c r="B1479" s="11" t="n">
        <v>45400</v>
      </c>
      <c r="C1479" t="inlineStr">
        <is>
          <t>South</t>
        </is>
      </c>
      <c r="D1479" t="inlineStr">
        <is>
          <t>Chennai</t>
        </is>
      </c>
      <c r="E1479" t="inlineStr">
        <is>
          <t>Consumer</t>
        </is>
      </c>
      <c r="F1479" t="inlineStr">
        <is>
          <t>Retail Store</t>
        </is>
      </c>
      <c r="G1479" t="inlineStr">
        <is>
          <t>Office Supplies</t>
        </is>
      </c>
      <c r="H1479" t="inlineStr">
        <is>
          <t>Pen Box</t>
        </is>
      </c>
      <c r="I1479" t="n">
        <v>8</v>
      </c>
      <c r="J1479" s="12" t="n">
        <v>199.11</v>
      </c>
      <c r="K1479" s="13" t="n">
        <v>0.15</v>
      </c>
      <c r="L1479" s="12" t="n">
        <v>1353.95</v>
      </c>
      <c r="M1479" s="12" t="n">
        <v>971.66</v>
      </c>
      <c r="N1479" s="12" t="n">
        <v>382.29</v>
      </c>
      <c r="O1479" t="inlineStr">
        <is>
          <t>Debit Card</t>
        </is>
      </c>
      <c r="P1479" t="inlineStr">
        <is>
          <t>Ishaan Mehta</t>
        </is>
      </c>
      <c r="Q1479" t="inlineStr">
        <is>
          <t>CUST-0714</t>
        </is>
      </c>
      <c r="R1479" t="n">
        <v>4</v>
      </c>
      <c r="S1479" t="inlineStr">
        <is>
          <t>No</t>
        </is>
      </c>
    </row>
    <row r="1480">
      <c r="A1480" t="inlineStr">
        <is>
          <t>ORD-2503-01479</t>
        </is>
      </c>
      <c r="B1480" s="11" t="n">
        <v>45741</v>
      </c>
      <c r="C1480" t="inlineStr">
        <is>
          <t>East</t>
        </is>
      </c>
      <c r="D1480" t="inlineStr">
        <is>
          <t>Kolkata</t>
        </is>
      </c>
      <c r="E1480" t="inlineStr">
        <is>
          <t>Consumer</t>
        </is>
      </c>
      <c r="F1480" t="inlineStr">
        <is>
          <t>Partner</t>
        </is>
      </c>
      <c r="G1480" t="inlineStr">
        <is>
          <t>Accessories</t>
        </is>
      </c>
      <c r="H1480" t="inlineStr">
        <is>
          <t>Webcam</t>
        </is>
      </c>
      <c r="I1480" t="n">
        <v>3</v>
      </c>
      <c r="J1480" s="12" t="n">
        <v>3172.37</v>
      </c>
      <c r="K1480" s="13" t="n">
        <v>0</v>
      </c>
      <c r="L1480" s="12" t="n">
        <v>9517.110000000001</v>
      </c>
      <c r="M1480" s="12" t="n">
        <v>7233</v>
      </c>
      <c r="N1480" s="12" t="n">
        <v>2284.11</v>
      </c>
      <c r="O1480" t="inlineStr">
        <is>
          <t>Cash</t>
        </is>
      </c>
      <c r="P1480" t="inlineStr">
        <is>
          <t>Diya Patel</t>
        </is>
      </c>
      <c r="Q1480" t="inlineStr">
        <is>
          <t>CUST-0716</t>
        </is>
      </c>
      <c r="R1480" t="n">
        <v>6</v>
      </c>
      <c r="S1480" t="inlineStr">
        <is>
          <t>No</t>
        </is>
      </c>
    </row>
    <row r="1481">
      <c r="A1481" t="inlineStr">
        <is>
          <t>ORD-2409-01480</t>
        </is>
      </c>
      <c r="B1481" s="11" t="n">
        <v>45550</v>
      </c>
      <c r="C1481" t="inlineStr">
        <is>
          <t>East</t>
        </is>
      </c>
      <c r="D1481" t="inlineStr">
        <is>
          <t>Guwahati</t>
        </is>
      </c>
      <c r="E1481" t="inlineStr">
        <is>
          <t>Consumer</t>
        </is>
      </c>
      <c r="F1481" t="inlineStr">
        <is>
          <t>Retail Store</t>
        </is>
      </c>
      <c r="G1481" t="inlineStr">
        <is>
          <t>Office Supplies</t>
        </is>
      </c>
      <c r="H1481" t="inlineStr">
        <is>
          <t>Stapler</t>
        </is>
      </c>
      <c r="I1481" t="n">
        <v>4</v>
      </c>
      <c r="J1481" s="12" t="n">
        <v>335.16</v>
      </c>
      <c r="K1481" s="13" t="n">
        <v>0.1</v>
      </c>
      <c r="L1481" s="12" t="n">
        <v>1206.58</v>
      </c>
      <c r="M1481" s="12" t="n">
        <v>898.23</v>
      </c>
      <c r="N1481" s="12" t="n">
        <v>308.35</v>
      </c>
      <c r="O1481" t="inlineStr">
        <is>
          <t>UPI</t>
        </is>
      </c>
      <c r="P1481" t="inlineStr">
        <is>
          <t>Ishaan Mehta</t>
        </is>
      </c>
      <c r="Q1481" t="inlineStr">
        <is>
          <t>CUST-0293</t>
        </is>
      </c>
      <c r="R1481" t="n">
        <v>2</v>
      </c>
      <c r="S1481" t="inlineStr">
        <is>
          <t>No</t>
        </is>
      </c>
    </row>
    <row r="1482">
      <c r="A1482" t="inlineStr">
        <is>
          <t>ORD-2505-01481</t>
        </is>
      </c>
      <c r="B1482" s="11" t="n">
        <v>45804</v>
      </c>
      <c r="C1482" t="inlineStr">
        <is>
          <t>West</t>
        </is>
      </c>
      <c r="D1482" t="inlineStr">
        <is>
          <t>Mumbai</t>
        </is>
      </c>
      <c r="E1482" t="inlineStr">
        <is>
          <t>Small Business</t>
        </is>
      </c>
      <c r="F1482" t="inlineStr">
        <is>
          <t>Partner</t>
        </is>
      </c>
      <c r="G1482" t="inlineStr">
        <is>
          <t>Accessories</t>
        </is>
      </c>
      <c r="H1482" t="inlineStr">
        <is>
          <t>Webcam</t>
        </is>
      </c>
      <c r="I1482" t="n">
        <v>4</v>
      </c>
      <c r="J1482" s="12" t="n">
        <v>3131.52</v>
      </c>
      <c r="K1482" s="13" t="n">
        <v>0.25</v>
      </c>
      <c r="L1482" s="12" t="n">
        <v>9394.559999999999</v>
      </c>
      <c r="M1482" s="12" t="n">
        <v>9519.82</v>
      </c>
      <c r="N1482" s="12" t="n">
        <v>-125.26</v>
      </c>
      <c r="O1482" t="inlineStr">
        <is>
          <t>Cash</t>
        </is>
      </c>
      <c r="P1482" t="inlineStr">
        <is>
          <t>Anaya Rao</t>
        </is>
      </c>
      <c r="Q1482" t="inlineStr">
        <is>
          <t>CUST-0261</t>
        </is>
      </c>
      <c r="R1482" t="n">
        <v>2</v>
      </c>
      <c r="S1482" t="inlineStr">
        <is>
          <t>No</t>
        </is>
      </c>
    </row>
    <row r="1483">
      <c r="A1483" t="inlineStr">
        <is>
          <t>ORD-2408-01482</t>
        </is>
      </c>
      <c r="B1483" s="11" t="n">
        <v>45529</v>
      </c>
      <c r="C1483" t="inlineStr">
        <is>
          <t>South</t>
        </is>
      </c>
      <c r="D1483" t="inlineStr">
        <is>
          <t>Bengaluru</t>
        </is>
      </c>
      <c r="E1483" t="inlineStr">
        <is>
          <t>Small Business</t>
        </is>
      </c>
      <c r="F1483" t="inlineStr">
        <is>
          <t>Retail Store</t>
        </is>
      </c>
      <c r="G1483" t="inlineStr">
        <is>
          <t>Technology</t>
        </is>
      </c>
      <c r="H1483" t="inlineStr">
        <is>
          <t>Printer</t>
        </is>
      </c>
      <c r="I1483" t="n">
        <v>4</v>
      </c>
      <c r="J1483" s="12" t="n">
        <v>11743.84</v>
      </c>
      <c r="K1483" s="13" t="n">
        <v>0.1</v>
      </c>
      <c r="L1483" s="12" t="n">
        <v>42277.82</v>
      </c>
      <c r="M1483" s="12" t="n">
        <v>38519.8</v>
      </c>
      <c r="N1483" s="12" t="n">
        <v>3758.02</v>
      </c>
      <c r="O1483" t="inlineStr">
        <is>
          <t>UPI</t>
        </is>
      </c>
      <c r="P1483" t="inlineStr">
        <is>
          <t>Sara Khan</t>
        </is>
      </c>
      <c r="Q1483" t="inlineStr">
        <is>
          <t>CUST-0350</t>
        </is>
      </c>
      <c r="R1483" t="n">
        <v>4</v>
      </c>
      <c r="S1483" t="inlineStr">
        <is>
          <t>No</t>
        </is>
      </c>
    </row>
    <row r="1484">
      <c r="A1484" t="inlineStr">
        <is>
          <t>ORD-2402-01483</t>
        </is>
      </c>
      <c r="B1484" s="11" t="n">
        <v>45346</v>
      </c>
      <c r="C1484" t="inlineStr">
        <is>
          <t>South</t>
        </is>
      </c>
      <c r="D1484" t="inlineStr">
        <is>
          <t>Bengaluru</t>
        </is>
      </c>
      <c r="E1484" t="inlineStr">
        <is>
          <t>Corporate</t>
        </is>
      </c>
      <c r="F1484" t="inlineStr">
        <is>
          <t>Partner</t>
        </is>
      </c>
      <c r="G1484" t="inlineStr">
        <is>
          <t>Office Supplies</t>
        </is>
      </c>
      <c r="H1484" t="inlineStr">
        <is>
          <t>File Folder</t>
        </is>
      </c>
      <c r="I1484" t="n">
        <v>5</v>
      </c>
      <c r="J1484" s="12" t="n">
        <v>118.57</v>
      </c>
      <c r="K1484" s="13" t="n">
        <v>0.05</v>
      </c>
      <c r="L1484" s="12" t="n">
        <v>563.21</v>
      </c>
      <c r="M1484" s="12" t="n">
        <v>343.85</v>
      </c>
      <c r="N1484" s="12" t="n">
        <v>219.36</v>
      </c>
      <c r="O1484" t="inlineStr">
        <is>
          <t>UPI</t>
        </is>
      </c>
      <c r="P1484" t="inlineStr">
        <is>
          <t>Kabir Singh</t>
        </is>
      </c>
      <c r="Q1484" t="inlineStr">
        <is>
          <t>CUST-0614</t>
        </is>
      </c>
      <c r="R1484" t="n">
        <v>4</v>
      </c>
      <c r="S1484" t="inlineStr">
        <is>
          <t>Yes</t>
        </is>
      </c>
    </row>
    <row r="1485">
      <c r="A1485" t="inlineStr">
        <is>
          <t>ORD-2406-01484</t>
        </is>
      </c>
      <c r="B1485" s="11" t="n">
        <v>45448</v>
      </c>
      <c r="C1485" t="inlineStr">
        <is>
          <t>West</t>
        </is>
      </c>
      <c r="D1485" t="inlineStr">
        <is>
          <t>Ahmedabad</t>
        </is>
      </c>
      <c r="E1485" t="inlineStr">
        <is>
          <t>Small Business</t>
        </is>
      </c>
      <c r="F1485" t="inlineStr">
        <is>
          <t>Online</t>
        </is>
      </c>
      <c r="G1485" t="inlineStr">
        <is>
          <t>Office Supplies</t>
        </is>
      </c>
      <c r="H1485" t="inlineStr">
        <is>
          <t>Notebook Pack</t>
        </is>
      </c>
      <c r="I1485" t="n">
        <v>5</v>
      </c>
      <c r="J1485" s="12" t="n">
        <v>358.07</v>
      </c>
      <c r="K1485" s="13" t="n">
        <v>0.1</v>
      </c>
      <c r="L1485" s="12" t="n">
        <v>1611.32</v>
      </c>
      <c r="M1485" s="12" t="n">
        <v>1145.82</v>
      </c>
      <c r="N1485" s="12" t="n">
        <v>465.5</v>
      </c>
      <c r="O1485" t="inlineStr">
        <is>
          <t>Credit Card</t>
        </is>
      </c>
      <c r="P1485" t="inlineStr">
        <is>
          <t>Ishaan Mehta</t>
        </is>
      </c>
      <c r="Q1485" t="inlineStr">
        <is>
          <t>CUST-0803</t>
        </is>
      </c>
      <c r="R1485" t="n">
        <v>3</v>
      </c>
      <c r="S1485" t="inlineStr">
        <is>
          <t>No</t>
        </is>
      </c>
    </row>
    <row r="1486">
      <c r="A1486" t="inlineStr">
        <is>
          <t>ORD-2504-01485</t>
        </is>
      </c>
      <c r="B1486" s="11" t="n">
        <v>45775</v>
      </c>
      <c r="C1486" t="inlineStr">
        <is>
          <t>West</t>
        </is>
      </c>
      <c r="D1486" t="inlineStr">
        <is>
          <t>Surat</t>
        </is>
      </c>
      <c r="E1486" t="inlineStr">
        <is>
          <t>Corporate</t>
        </is>
      </c>
      <c r="F1486" t="inlineStr">
        <is>
          <t>Partner</t>
        </is>
      </c>
      <c r="G1486" t="inlineStr">
        <is>
          <t>Technology</t>
        </is>
      </c>
      <c r="H1486" t="inlineStr">
        <is>
          <t>Printer</t>
        </is>
      </c>
      <c r="I1486" t="n">
        <v>3</v>
      </c>
      <c r="J1486" s="12" t="n">
        <v>10361.04</v>
      </c>
      <c r="K1486" s="13" t="n">
        <v>0.1</v>
      </c>
      <c r="L1486" s="12" t="n">
        <v>27974.81</v>
      </c>
      <c r="M1486" s="12" t="n">
        <v>25488.16</v>
      </c>
      <c r="N1486" s="12" t="n">
        <v>2486.65</v>
      </c>
      <c r="O1486" t="inlineStr">
        <is>
          <t>Debit Card</t>
        </is>
      </c>
      <c r="P1486" t="inlineStr">
        <is>
          <t>Ishaan Mehta</t>
        </is>
      </c>
      <c r="Q1486" t="inlineStr">
        <is>
          <t>CUST-0221</t>
        </is>
      </c>
      <c r="R1486" t="n">
        <v>3</v>
      </c>
      <c r="S1486" t="inlineStr">
        <is>
          <t>No</t>
        </is>
      </c>
    </row>
    <row r="1487">
      <c r="A1487" t="inlineStr">
        <is>
          <t>ORD-2507-01486</t>
        </is>
      </c>
      <c r="B1487" s="11" t="n">
        <v>45848</v>
      </c>
      <c r="C1487" t="inlineStr">
        <is>
          <t>West</t>
        </is>
      </c>
      <c r="D1487" t="inlineStr">
        <is>
          <t>Surat</t>
        </is>
      </c>
      <c r="E1487" t="inlineStr">
        <is>
          <t>Corporate</t>
        </is>
      </c>
      <c r="F1487" t="inlineStr">
        <is>
          <t>Online</t>
        </is>
      </c>
      <c r="G1487" t="inlineStr">
        <is>
          <t>Technology</t>
        </is>
      </c>
      <c r="H1487" t="inlineStr">
        <is>
          <t>Monitor</t>
        </is>
      </c>
      <c r="I1487" t="n">
        <v>1</v>
      </c>
      <c r="J1487" s="12" t="n">
        <v>12731.98</v>
      </c>
      <c r="K1487" s="13" t="n">
        <v>0.03</v>
      </c>
      <c r="L1487" s="12" t="n">
        <v>12350.02</v>
      </c>
      <c r="M1487" s="12" t="n">
        <v>10185.58</v>
      </c>
      <c r="N1487" s="12" t="n">
        <v>2164.44</v>
      </c>
      <c r="O1487" t="inlineStr">
        <is>
          <t>Net Banking</t>
        </is>
      </c>
      <c r="P1487" t="inlineStr">
        <is>
          <t>Vivaan Gupta</t>
        </is>
      </c>
      <c r="Q1487" t="inlineStr">
        <is>
          <t>CUST-0539</t>
        </is>
      </c>
      <c r="R1487" t="n">
        <v>5</v>
      </c>
      <c r="S1487" t="inlineStr">
        <is>
          <t>Yes</t>
        </is>
      </c>
    </row>
    <row r="1488">
      <c r="A1488" t="inlineStr">
        <is>
          <t>ORD-2411-01487</t>
        </is>
      </c>
      <c r="B1488" s="11" t="n">
        <v>45617</v>
      </c>
      <c r="C1488" t="inlineStr">
        <is>
          <t>Central</t>
        </is>
      </c>
      <c r="D1488" t="inlineStr">
        <is>
          <t>Raipur</t>
        </is>
      </c>
      <c r="E1488" t="inlineStr">
        <is>
          <t>Corporate</t>
        </is>
      </c>
      <c r="F1488" t="inlineStr">
        <is>
          <t>Partner</t>
        </is>
      </c>
      <c r="G1488" t="inlineStr">
        <is>
          <t>Accessories</t>
        </is>
      </c>
      <c r="H1488" t="inlineStr">
        <is>
          <t>Mouse</t>
        </is>
      </c>
      <c r="I1488" t="n">
        <v>2</v>
      </c>
      <c r="J1488" s="12" t="n">
        <v>847.2</v>
      </c>
      <c r="K1488" s="13" t="n">
        <v>0</v>
      </c>
      <c r="L1488" s="12" t="n">
        <v>1694.4</v>
      </c>
      <c r="M1488" s="12" t="n">
        <v>1118.3</v>
      </c>
      <c r="N1488" s="12" t="n">
        <v>576.1</v>
      </c>
      <c r="O1488" t="inlineStr">
        <is>
          <t>Debit Card</t>
        </is>
      </c>
      <c r="P1488" t="inlineStr">
        <is>
          <t>Kabir Singh</t>
        </is>
      </c>
      <c r="Q1488" t="inlineStr">
        <is>
          <t>CUST-0728</t>
        </is>
      </c>
      <c r="R1488" t="n">
        <v>4</v>
      </c>
      <c r="S1488" t="inlineStr">
        <is>
          <t>Yes</t>
        </is>
      </c>
    </row>
    <row r="1489">
      <c r="A1489" t="inlineStr">
        <is>
          <t>ORD-2511-01488</t>
        </is>
      </c>
      <c r="B1489" s="11" t="n">
        <v>45968</v>
      </c>
      <c r="C1489" t="inlineStr">
        <is>
          <t>East</t>
        </is>
      </c>
      <c r="D1489" t="inlineStr">
        <is>
          <t>Bhubaneswar</t>
        </is>
      </c>
      <c r="E1489" t="inlineStr">
        <is>
          <t>Education</t>
        </is>
      </c>
      <c r="F1489" t="inlineStr">
        <is>
          <t>Partner</t>
        </is>
      </c>
      <c r="G1489" t="inlineStr">
        <is>
          <t>Technology</t>
        </is>
      </c>
      <c r="H1489" t="inlineStr">
        <is>
          <t>Headphones</t>
        </is>
      </c>
      <c r="I1489" t="n">
        <v>2</v>
      </c>
      <c r="J1489" s="12" t="n">
        <v>3004.88</v>
      </c>
      <c r="K1489" s="13" t="n">
        <v>0.15</v>
      </c>
      <c r="L1489" s="12" t="n">
        <v>5108.3</v>
      </c>
      <c r="M1489" s="12" t="n">
        <v>4447.22</v>
      </c>
      <c r="N1489" s="12" t="n">
        <v>661.08</v>
      </c>
      <c r="O1489" t="inlineStr">
        <is>
          <t>UPI</t>
        </is>
      </c>
      <c r="P1489" t="inlineStr">
        <is>
          <t>Meera Joshi</t>
        </is>
      </c>
      <c r="Q1489" t="inlineStr">
        <is>
          <t>CUST-0393</t>
        </is>
      </c>
      <c r="R1489" t="n">
        <v>8</v>
      </c>
      <c r="S1489" t="inlineStr">
        <is>
          <t>No</t>
        </is>
      </c>
    </row>
    <row r="1490">
      <c r="A1490" t="inlineStr">
        <is>
          <t>ORD-2506-01489</t>
        </is>
      </c>
      <c r="B1490" s="11" t="n">
        <v>45819</v>
      </c>
      <c r="C1490" t="inlineStr">
        <is>
          <t>South</t>
        </is>
      </c>
      <c r="D1490" t="inlineStr">
        <is>
          <t>Chennai</t>
        </is>
      </c>
      <c r="E1490" t="inlineStr">
        <is>
          <t>Corporate</t>
        </is>
      </c>
      <c r="F1490" t="inlineStr">
        <is>
          <t>Online</t>
        </is>
      </c>
      <c r="G1490" t="inlineStr">
        <is>
          <t>Technology</t>
        </is>
      </c>
      <c r="H1490" t="inlineStr">
        <is>
          <t>Tablet</t>
        </is>
      </c>
      <c r="I1490" t="n">
        <v>1</v>
      </c>
      <c r="J1490" s="12" t="n">
        <v>23561.84</v>
      </c>
      <c r="K1490" s="13" t="n">
        <v>0.05</v>
      </c>
      <c r="L1490" s="12" t="n">
        <v>22383.75</v>
      </c>
      <c r="M1490" s="12" t="n">
        <v>19556.33</v>
      </c>
      <c r="N1490" s="12" t="n">
        <v>2827.42</v>
      </c>
      <c r="O1490" t="inlineStr">
        <is>
          <t>Debit Card</t>
        </is>
      </c>
      <c r="P1490" t="inlineStr">
        <is>
          <t>Aarav Sharma</t>
        </is>
      </c>
      <c r="Q1490" t="inlineStr">
        <is>
          <t>CUST-0351</t>
        </is>
      </c>
      <c r="R1490" t="n">
        <v>6</v>
      </c>
      <c r="S1490" t="inlineStr">
        <is>
          <t>No</t>
        </is>
      </c>
    </row>
    <row r="1491">
      <c r="A1491" t="inlineStr">
        <is>
          <t>ORD-2512-01490</t>
        </is>
      </c>
      <c r="B1491" s="11" t="n">
        <v>46015</v>
      </c>
      <c r="C1491" t="inlineStr">
        <is>
          <t>Central</t>
        </is>
      </c>
      <c r="D1491" t="inlineStr">
        <is>
          <t>Raipur</t>
        </is>
      </c>
      <c r="E1491" t="inlineStr">
        <is>
          <t>Education</t>
        </is>
      </c>
      <c r="F1491" t="inlineStr">
        <is>
          <t>Partner</t>
        </is>
      </c>
      <c r="G1491" t="inlineStr">
        <is>
          <t>Technology</t>
        </is>
      </c>
      <c r="H1491" t="inlineStr">
        <is>
          <t>Keyboard</t>
        </is>
      </c>
      <c r="I1491" t="n">
        <v>1</v>
      </c>
      <c r="J1491" s="12" t="n">
        <v>1712.48</v>
      </c>
      <c r="K1491" s="13" t="n">
        <v>0.05</v>
      </c>
      <c r="L1491" s="12" t="n">
        <v>1626.86</v>
      </c>
      <c r="M1491" s="12" t="n">
        <v>1215.86</v>
      </c>
      <c r="N1491" s="12" t="n">
        <v>411</v>
      </c>
      <c r="O1491" t="inlineStr">
        <is>
          <t>Cash</t>
        </is>
      </c>
      <c r="P1491" t="inlineStr">
        <is>
          <t>Aarav Sharma</t>
        </is>
      </c>
      <c r="Q1491" t="inlineStr">
        <is>
          <t>CUST-0524</t>
        </is>
      </c>
      <c r="R1491" t="n">
        <v>3</v>
      </c>
      <c r="S1491" t="inlineStr">
        <is>
          <t>No</t>
        </is>
      </c>
    </row>
    <row r="1492">
      <c r="A1492" t="inlineStr">
        <is>
          <t>ORD-2407-01491</t>
        </is>
      </c>
      <c r="B1492" s="11" t="n">
        <v>45475</v>
      </c>
      <c r="C1492" t="inlineStr">
        <is>
          <t>Central</t>
        </is>
      </c>
      <c r="D1492" t="inlineStr">
        <is>
          <t>Bhopal</t>
        </is>
      </c>
      <c r="E1492" t="inlineStr">
        <is>
          <t>Corporate</t>
        </is>
      </c>
      <c r="F1492" t="inlineStr">
        <is>
          <t>Online</t>
        </is>
      </c>
      <c r="G1492" t="inlineStr">
        <is>
          <t>Technology</t>
        </is>
      </c>
      <c r="H1492" t="inlineStr">
        <is>
          <t>Keyboard</t>
        </is>
      </c>
      <c r="I1492" t="n">
        <v>4</v>
      </c>
      <c r="J1492" s="12" t="n">
        <v>1443.71</v>
      </c>
      <c r="K1492" s="13" t="n">
        <v>0.1</v>
      </c>
      <c r="L1492" s="12" t="n">
        <v>5197.36</v>
      </c>
      <c r="M1492" s="12" t="n">
        <v>4100.14</v>
      </c>
      <c r="N1492" s="12" t="n">
        <v>1097.22</v>
      </c>
      <c r="O1492" t="inlineStr">
        <is>
          <t>Cash</t>
        </is>
      </c>
      <c r="P1492" t="inlineStr">
        <is>
          <t>Diya Patel</t>
        </is>
      </c>
      <c r="Q1492" t="inlineStr">
        <is>
          <t>CUST-0510</t>
        </is>
      </c>
      <c r="R1492" t="n">
        <v>4</v>
      </c>
      <c r="S1492" t="inlineStr">
        <is>
          <t>No</t>
        </is>
      </c>
    </row>
    <row r="1493">
      <c r="A1493" t="inlineStr">
        <is>
          <t>ORD-2510-01492</t>
        </is>
      </c>
      <c r="B1493" s="11" t="n">
        <v>45953</v>
      </c>
      <c r="C1493" t="inlineStr">
        <is>
          <t>North</t>
        </is>
      </c>
      <c r="D1493" t="inlineStr">
        <is>
          <t>Jaipur</t>
        </is>
      </c>
      <c r="E1493" t="inlineStr">
        <is>
          <t>Education</t>
        </is>
      </c>
      <c r="F1493" t="inlineStr">
        <is>
          <t>Online</t>
        </is>
      </c>
      <c r="G1493" t="inlineStr">
        <is>
          <t>Technology</t>
        </is>
      </c>
      <c r="H1493" t="inlineStr">
        <is>
          <t>Headphones</t>
        </is>
      </c>
      <c r="I1493" t="n">
        <v>3</v>
      </c>
      <c r="J1493" s="12" t="n">
        <v>3117.74</v>
      </c>
      <c r="K1493" s="13" t="n">
        <v>0.2</v>
      </c>
      <c r="L1493" s="12" t="n">
        <v>7482.58</v>
      </c>
      <c r="M1493" s="12" t="n">
        <v>6921.38</v>
      </c>
      <c r="N1493" s="12" t="n">
        <v>561.2</v>
      </c>
      <c r="O1493" t="inlineStr">
        <is>
          <t>Cash</t>
        </is>
      </c>
      <c r="P1493" t="inlineStr">
        <is>
          <t>Ishaan Mehta</t>
        </is>
      </c>
      <c r="Q1493" t="inlineStr">
        <is>
          <t>CUST-0191</t>
        </is>
      </c>
      <c r="R1493" t="n">
        <v>5</v>
      </c>
      <c r="S1493" t="inlineStr">
        <is>
          <t>No</t>
        </is>
      </c>
    </row>
    <row r="1494">
      <c r="A1494" t="inlineStr">
        <is>
          <t>ORD-2409-01493</t>
        </is>
      </c>
      <c r="B1494" s="11" t="n">
        <v>45542</v>
      </c>
      <c r="C1494" t="inlineStr">
        <is>
          <t>Central</t>
        </is>
      </c>
      <c r="D1494" t="inlineStr">
        <is>
          <t>Nagpur</t>
        </is>
      </c>
      <c r="E1494" t="inlineStr">
        <is>
          <t>Small Business</t>
        </is>
      </c>
      <c r="F1494" t="inlineStr">
        <is>
          <t>Partner</t>
        </is>
      </c>
      <c r="G1494" t="inlineStr">
        <is>
          <t>Furniture</t>
        </is>
      </c>
      <c r="H1494" t="inlineStr">
        <is>
          <t>Desk</t>
        </is>
      </c>
      <c r="I1494" t="n">
        <v>2</v>
      </c>
      <c r="J1494" s="12" t="n">
        <v>13140.27</v>
      </c>
      <c r="K1494" s="13" t="n">
        <v>0.1</v>
      </c>
      <c r="L1494" s="12" t="n">
        <v>23652.49</v>
      </c>
      <c r="M1494" s="12" t="n">
        <v>19710.4</v>
      </c>
      <c r="N1494" s="12" t="n">
        <v>3942.09</v>
      </c>
      <c r="O1494" t="inlineStr">
        <is>
          <t>UPI</t>
        </is>
      </c>
      <c r="P1494" t="inlineStr">
        <is>
          <t>Ishaan Mehta</t>
        </is>
      </c>
      <c r="Q1494" t="inlineStr">
        <is>
          <t>CUST-0182</t>
        </is>
      </c>
      <c r="R1494" t="n">
        <v>2</v>
      </c>
      <c r="S1494" t="inlineStr">
        <is>
          <t>No</t>
        </is>
      </c>
    </row>
    <row r="1495">
      <c r="A1495" t="inlineStr">
        <is>
          <t>ORD-2505-01494</t>
        </is>
      </c>
      <c r="B1495" s="11" t="n">
        <v>45798</v>
      </c>
      <c r="C1495" t="inlineStr">
        <is>
          <t>West</t>
        </is>
      </c>
      <c r="D1495" t="inlineStr">
        <is>
          <t>Mumbai</t>
        </is>
      </c>
      <c r="E1495" t="inlineStr">
        <is>
          <t>Corporate</t>
        </is>
      </c>
      <c r="F1495" t="inlineStr">
        <is>
          <t>Partner</t>
        </is>
      </c>
      <c r="G1495" t="inlineStr">
        <is>
          <t>Office Supplies</t>
        </is>
      </c>
      <c r="H1495" t="inlineStr">
        <is>
          <t>Paper Ream</t>
        </is>
      </c>
      <c r="I1495" t="n">
        <v>10</v>
      </c>
      <c r="J1495" s="12" t="n">
        <v>451.39</v>
      </c>
      <c r="K1495" s="13" t="n">
        <v>0.2</v>
      </c>
      <c r="L1495" s="12" t="n">
        <v>3611.12</v>
      </c>
      <c r="M1495" s="12" t="n">
        <v>3385.42</v>
      </c>
      <c r="N1495" s="12" t="n">
        <v>225.7</v>
      </c>
      <c r="O1495" t="inlineStr">
        <is>
          <t>Net Banking</t>
        </is>
      </c>
      <c r="P1495" t="inlineStr">
        <is>
          <t>Aarav Sharma</t>
        </is>
      </c>
      <c r="Q1495" t="inlineStr">
        <is>
          <t>CUST-0524</t>
        </is>
      </c>
      <c r="R1495" t="n">
        <v>1</v>
      </c>
      <c r="S1495" t="inlineStr">
        <is>
          <t>No</t>
        </is>
      </c>
    </row>
    <row r="1496">
      <c r="A1496" t="inlineStr">
        <is>
          <t>ORD-2408-01495</t>
        </is>
      </c>
      <c r="B1496" s="11" t="n">
        <v>45516</v>
      </c>
      <c r="C1496" t="inlineStr">
        <is>
          <t>South</t>
        </is>
      </c>
      <c r="D1496" t="inlineStr">
        <is>
          <t>Kochi</t>
        </is>
      </c>
      <c r="E1496" t="inlineStr">
        <is>
          <t>Corporate</t>
        </is>
      </c>
      <c r="F1496" t="inlineStr">
        <is>
          <t>Partner</t>
        </is>
      </c>
      <c r="G1496" t="inlineStr">
        <is>
          <t>Office Supplies</t>
        </is>
      </c>
      <c r="H1496" t="inlineStr">
        <is>
          <t>Notebook Pack</t>
        </is>
      </c>
      <c r="I1496" t="n">
        <v>6</v>
      </c>
      <c r="J1496" s="12" t="n">
        <v>407.77</v>
      </c>
      <c r="K1496" s="13" t="n">
        <v>0</v>
      </c>
      <c r="L1496" s="12" t="n">
        <v>2446.62</v>
      </c>
      <c r="M1496" s="12" t="n">
        <v>1565.84</v>
      </c>
      <c r="N1496" s="12" t="n">
        <v>880.78</v>
      </c>
      <c r="O1496" t="inlineStr">
        <is>
          <t>UPI</t>
        </is>
      </c>
      <c r="P1496" t="inlineStr">
        <is>
          <t>Tara Kapoor</t>
        </is>
      </c>
      <c r="Q1496" t="inlineStr">
        <is>
          <t>CUST-0266</t>
        </is>
      </c>
      <c r="R1496" t="n">
        <v>5</v>
      </c>
      <c r="S1496" t="inlineStr">
        <is>
          <t>No</t>
        </is>
      </c>
    </row>
    <row r="1497">
      <c r="A1497" t="inlineStr">
        <is>
          <t>ORD-2403-01496</t>
        </is>
      </c>
      <c r="B1497" s="11" t="n">
        <v>45364</v>
      </c>
      <c r="C1497" t="inlineStr">
        <is>
          <t>South</t>
        </is>
      </c>
      <c r="D1497" t="inlineStr">
        <is>
          <t>Hyderabad</t>
        </is>
      </c>
      <c r="E1497" t="inlineStr">
        <is>
          <t>Consumer</t>
        </is>
      </c>
      <c r="F1497" t="inlineStr">
        <is>
          <t>Online</t>
        </is>
      </c>
      <c r="G1497" t="inlineStr">
        <is>
          <t>Office Supplies</t>
        </is>
      </c>
      <c r="H1497" t="inlineStr">
        <is>
          <t>File Folder</t>
        </is>
      </c>
      <c r="I1497" t="n">
        <v>3</v>
      </c>
      <c r="J1497" s="12" t="n">
        <v>120.01</v>
      </c>
      <c r="K1497" s="13" t="n">
        <v>0.2</v>
      </c>
      <c r="L1497" s="12" t="n">
        <v>288.02</v>
      </c>
      <c r="M1497" s="12" t="n">
        <v>208.82</v>
      </c>
      <c r="N1497" s="12" t="n">
        <v>79.2</v>
      </c>
      <c r="O1497" t="inlineStr">
        <is>
          <t>Credit Card</t>
        </is>
      </c>
      <c r="P1497" t="inlineStr">
        <is>
          <t>Kabir Singh</t>
        </is>
      </c>
      <c r="Q1497" t="inlineStr">
        <is>
          <t>CUST-0506</t>
        </is>
      </c>
      <c r="R1497" t="n">
        <v>4</v>
      </c>
      <c r="S1497" t="inlineStr">
        <is>
          <t>No</t>
        </is>
      </c>
    </row>
    <row r="1498">
      <c r="A1498" t="inlineStr">
        <is>
          <t>ORD-2411-01497</t>
        </is>
      </c>
      <c r="B1498" s="11" t="n">
        <v>45621</v>
      </c>
      <c r="C1498" t="inlineStr">
        <is>
          <t>East</t>
        </is>
      </c>
      <c r="D1498" t="inlineStr">
        <is>
          <t>Bhubaneswar</t>
        </is>
      </c>
      <c r="E1498" t="inlineStr">
        <is>
          <t>Small Business</t>
        </is>
      </c>
      <c r="F1498" t="inlineStr">
        <is>
          <t>Online</t>
        </is>
      </c>
      <c r="G1498" t="inlineStr">
        <is>
          <t>Office Supplies</t>
        </is>
      </c>
      <c r="H1498" t="inlineStr">
        <is>
          <t>Marker Set</t>
        </is>
      </c>
      <c r="I1498" t="n">
        <v>12</v>
      </c>
      <c r="J1498" s="12" t="n">
        <v>260.87</v>
      </c>
      <c r="K1498" s="13" t="n">
        <v>0.05</v>
      </c>
      <c r="L1498" s="12" t="n">
        <v>2973.92</v>
      </c>
      <c r="M1498" s="12" t="n">
        <v>2034.79</v>
      </c>
      <c r="N1498" s="12" t="n">
        <v>939.13</v>
      </c>
      <c r="O1498" t="inlineStr">
        <is>
          <t>Cash</t>
        </is>
      </c>
      <c r="P1498" t="inlineStr">
        <is>
          <t>Kabir Singh</t>
        </is>
      </c>
      <c r="Q1498" t="inlineStr">
        <is>
          <t>CUST-0371</t>
        </is>
      </c>
      <c r="R1498" t="n">
        <v>8</v>
      </c>
      <c r="S1498" t="inlineStr">
        <is>
          <t>No</t>
        </is>
      </c>
    </row>
    <row r="1499">
      <c r="A1499" t="inlineStr">
        <is>
          <t>ORD-2501-01498</t>
        </is>
      </c>
      <c r="B1499" s="11" t="n">
        <v>45685</v>
      </c>
      <c r="C1499" t="inlineStr">
        <is>
          <t>North</t>
        </is>
      </c>
      <c r="D1499" t="inlineStr">
        <is>
          <t>Jaipur</t>
        </is>
      </c>
      <c r="E1499" t="inlineStr">
        <is>
          <t>Consumer</t>
        </is>
      </c>
      <c r="F1499" t="inlineStr">
        <is>
          <t>Partner</t>
        </is>
      </c>
      <c r="G1499" t="inlineStr">
        <is>
          <t>Technology</t>
        </is>
      </c>
      <c r="H1499" t="inlineStr">
        <is>
          <t>Keyboard</t>
        </is>
      </c>
      <c r="I1499" t="n">
        <v>2</v>
      </c>
      <c r="J1499" s="12" t="n">
        <v>1760.81</v>
      </c>
      <c r="K1499" s="13" t="n">
        <v>0.15</v>
      </c>
      <c r="L1499" s="12" t="n">
        <v>2993.38</v>
      </c>
      <c r="M1499" s="12" t="n">
        <v>2500.35</v>
      </c>
      <c r="N1499" s="12" t="n">
        <v>493.03</v>
      </c>
      <c r="O1499" t="inlineStr">
        <is>
          <t>Credit Card</t>
        </is>
      </c>
      <c r="P1499" t="inlineStr">
        <is>
          <t>Meera Joshi</t>
        </is>
      </c>
      <c r="Q1499" t="inlineStr">
        <is>
          <t>CUST-0949</t>
        </is>
      </c>
      <c r="R1499" t="n">
        <v>6</v>
      </c>
      <c r="S1499" t="inlineStr">
        <is>
          <t>No</t>
        </is>
      </c>
    </row>
    <row r="1500">
      <c r="A1500" t="inlineStr">
        <is>
          <t>ORD-2512-01499</t>
        </is>
      </c>
      <c r="B1500" s="11" t="n">
        <v>46014</v>
      </c>
      <c r="C1500" t="inlineStr">
        <is>
          <t>South</t>
        </is>
      </c>
      <c r="D1500" t="inlineStr">
        <is>
          <t>Kochi</t>
        </is>
      </c>
      <c r="E1500" t="inlineStr">
        <is>
          <t>Corporate</t>
        </is>
      </c>
      <c r="F1500" t="inlineStr">
        <is>
          <t>Retail Store</t>
        </is>
      </c>
      <c r="G1500" t="inlineStr">
        <is>
          <t>Technology</t>
        </is>
      </c>
      <c r="H1500" t="inlineStr">
        <is>
          <t>Headphones</t>
        </is>
      </c>
      <c r="I1500" t="n">
        <v>3</v>
      </c>
      <c r="J1500" s="12" t="n">
        <v>2573.04</v>
      </c>
      <c r="K1500" s="13" t="n">
        <v>0.03</v>
      </c>
      <c r="L1500" s="12" t="n">
        <v>7487.55</v>
      </c>
      <c r="M1500" s="12" t="n">
        <v>5712.15</v>
      </c>
      <c r="N1500" s="12" t="n">
        <v>1775.4</v>
      </c>
      <c r="O1500" t="inlineStr">
        <is>
          <t>UPI</t>
        </is>
      </c>
      <c r="P1500" t="inlineStr">
        <is>
          <t>Kabir Singh</t>
        </is>
      </c>
      <c r="Q1500" t="inlineStr">
        <is>
          <t>CUST-0502</t>
        </is>
      </c>
      <c r="R1500" t="n">
        <v>6</v>
      </c>
      <c r="S1500" t="inlineStr">
        <is>
          <t>No</t>
        </is>
      </c>
    </row>
    <row r="1501">
      <c r="A1501" t="inlineStr">
        <is>
          <t>ORD-2508-01500</t>
        </is>
      </c>
      <c r="B1501" s="11" t="n">
        <v>45896</v>
      </c>
      <c r="C1501" t="inlineStr">
        <is>
          <t>South</t>
        </is>
      </c>
      <c r="D1501" t="inlineStr">
        <is>
          <t>Kochi</t>
        </is>
      </c>
      <c r="E1501" t="inlineStr">
        <is>
          <t>Consumer</t>
        </is>
      </c>
      <c r="F1501" t="inlineStr">
        <is>
          <t>Retail Store</t>
        </is>
      </c>
      <c r="G1501" t="inlineStr">
        <is>
          <t>Office Supplies</t>
        </is>
      </c>
      <c r="H1501" t="inlineStr">
        <is>
          <t>Stapler</t>
        </is>
      </c>
      <c r="I1501" t="n">
        <v>2</v>
      </c>
      <c r="J1501" s="12" t="n">
        <v>315.09</v>
      </c>
      <c r="K1501" s="13" t="n">
        <v>0.1</v>
      </c>
      <c r="L1501" s="12" t="n">
        <v>567.16</v>
      </c>
      <c r="M1501" s="12" t="n">
        <v>422.22</v>
      </c>
      <c r="N1501" s="12" t="n">
        <v>144.94</v>
      </c>
      <c r="O1501" t="inlineStr">
        <is>
          <t>Net Banking</t>
        </is>
      </c>
      <c r="P1501" t="inlineStr">
        <is>
          <t>Aarav Sharma</t>
        </is>
      </c>
      <c r="Q1501" t="inlineStr">
        <is>
          <t>CUST-0787</t>
        </is>
      </c>
      <c r="R1501" t="n">
        <v>7</v>
      </c>
      <c r="S1501" t="inlineStr">
        <is>
          <t>Yes</t>
        </is>
      </c>
    </row>
    <row r="1502">
      <c r="A1502" t="inlineStr">
        <is>
          <t>ORD-2411-01501</t>
        </is>
      </c>
      <c r="B1502" s="11" t="n">
        <v>45610</v>
      </c>
      <c r="C1502" t="inlineStr">
        <is>
          <t>Central</t>
        </is>
      </c>
      <c r="D1502" t="inlineStr">
        <is>
          <t>Raipur</t>
        </is>
      </c>
      <c r="E1502" t="inlineStr">
        <is>
          <t>Corporate</t>
        </is>
      </c>
      <c r="F1502" t="inlineStr">
        <is>
          <t>Direct Sales</t>
        </is>
      </c>
      <c r="G1502" t="inlineStr">
        <is>
          <t>Accessories</t>
        </is>
      </c>
      <c r="H1502" t="inlineStr">
        <is>
          <t>USB Hub</t>
        </is>
      </c>
      <c r="I1502" t="n">
        <v>2</v>
      </c>
      <c r="J1502" s="12" t="n">
        <v>1280.28</v>
      </c>
      <c r="K1502" s="13" t="n">
        <v>0.1</v>
      </c>
      <c r="L1502" s="12" t="n">
        <v>2304.5</v>
      </c>
      <c r="M1502" s="12" t="n">
        <v>1741.18</v>
      </c>
      <c r="N1502" s="12" t="n">
        <v>563.3200000000001</v>
      </c>
      <c r="O1502" t="inlineStr">
        <is>
          <t>Debit Card</t>
        </is>
      </c>
      <c r="P1502" t="inlineStr">
        <is>
          <t>Diya Patel</t>
        </is>
      </c>
      <c r="Q1502" t="inlineStr">
        <is>
          <t>CUST-0845</t>
        </is>
      </c>
      <c r="R1502" t="n">
        <v>3</v>
      </c>
      <c r="S1502" t="inlineStr">
        <is>
          <t>No</t>
        </is>
      </c>
    </row>
    <row r="1503">
      <c r="A1503" t="inlineStr">
        <is>
          <t>ORD-2510-01502</t>
        </is>
      </c>
      <c r="B1503" s="11" t="n">
        <v>45948</v>
      </c>
      <c r="C1503" t="inlineStr">
        <is>
          <t>West</t>
        </is>
      </c>
      <c r="D1503" t="inlineStr">
        <is>
          <t>Surat</t>
        </is>
      </c>
      <c r="E1503" t="inlineStr">
        <is>
          <t>Corporate</t>
        </is>
      </c>
      <c r="F1503" t="inlineStr">
        <is>
          <t>Online</t>
        </is>
      </c>
      <c r="G1503" t="inlineStr">
        <is>
          <t>Office Supplies</t>
        </is>
      </c>
      <c r="H1503" t="inlineStr">
        <is>
          <t>Marker Set</t>
        </is>
      </c>
      <c r="I1503" t="n">
        <v>2</v>
      </c>
      <c r="J1503" s="12" t="n">
        <v>276.43</v>
      </c>
      <c r="K1503" s="13" t="n">
        <v>0.15</v>
      </c>
      <c r="L1503" s="12" t="n">
        <v>469.93</v>
      </c>
      <c r="M1503" s="12" t="n">
        <v>359.36</v>
      </c>
      <c r="N1503" s="12" t="n">
        <v>110.57</v>
      </c>
      <c r="O1503" t="inlineStr">
        <is>
          <t>Credit Card</t>
        </is>
      </c>
      <c r="P1503" t="inlineStr">
        <is>
          <t>Meera Joshi</t>
        </is>
      </c>
      <c r="Q1503" t="inlineStr">
        <is>
          <t>CUST-0278</t>
        </is>
      </c>
      <c r="R1503" t="n">
        <v>3</v>
      </c>
      <c r="S1503" t="inlineStr">
        <is>
          <t>No</t>
        </is>
      </c>
    </row>
    <row r="1504">
      <c r="A1504" t="inlineStr">
        <is>
          <t>ORD-2503-01503</t>
        </is>
      </c>
      <c r="B1504" s="11" t="n">
        <v>45728</v>
      </c>
      <c r="C1504" t="inlineStr">
        <is>
          <t>East</t>
        </is>
      </c>
      <c r="D1504" t="inlineStr">
        <is>
          <t>Guwahati</t>
        </is>
      </c>
      <c r="E1504" t="inlineStr">
        <is>
          <t>Small Business</t>
        </is>
      </c>
      <c r="F1504" t="inlineStr">
        <is>
          <t>Retail Store</t>
        </is>
      </c>
      <c r="G1504" t="inlineStr">
        <is>
          <t>Accessories</t>
        </is>
      </c>
      <c r="H1504" t="inlineStr">
        <is>
          <t>Laptop Stand</t>
        </is>
      </c>
      <c r="I1504" t="n">
        <v>5</v>
      </c>
      <c r="J1504" s="12" t="n">
        <v>1643.79</v>
      </c>
      <c r="K1504" s="13" t="n">
        <v>0.1</v>
      </c>
      <c r="L1504" s="12" t="n">
        <v>7397.06</v>
      </c>
      <c r="M1504" s="12" t="n">
        <v>5753.27</v>
      </c>
      <c r="N1504" s="12" t="n">
        <v>1643.79</v>
      </c>
      <c r="O1504" t="inlineStr">
        <is>
          <t>Net Banking</t>
        </is>
      </c>
      <c r="P1504" t="inlineStr">
        <is>
          <t>Aarav Sharma</t>
        </is>
      </c>
      <c r="Q1504" t="inlineStr">
        <is>
          <t>CUST-0270</t>
        </is>
      </c>
      <c r="R1504" t="n">
        <v>3</v>
      </c>
      <c r="S1504" t="inlineStr">
        <is>
          <t>Yes</t>
        </is>
      </c>
    </row>
    <row r="1505">
      <c r="A1505" t="inlineStr">
        <is>
          <t>ORD-2406-01504</t>
        </is>
      </c>
      <c r="B1505" s="11" t="n">
        <v>45453</v>
      </c>
      <c r="C1505" t="inlineStr">
        <is>
          <t>West</t>
        </is>
      </c>
      <c r="D1505" t="inlineStr">
        <is>
          <t>Ahmedabad</t>
        </is>
      </c>
      <c r="E1505" t="inlineStr">
        <is>
          <t>Small Business</t>
        </is>
      </c>
      <c r="F1505" t="inlineStr">
        <is>
          <t>Partner</t>
        </is>
      </c>
      <c r="G1505" t="inlineStr">
        <is>
          <t>Furniture</t>
        </is>
      </c>
      <c r="H1505" t="inlineStr">
        <is>
          <t>Desk</t>
        </is>
      </c>
      <c r="I1505" t="n">
        <v>3</v>
      </c>
      <c r="J1505" s="12" t="n">
        <v>13995.61</v>
      </c>
      <c r="K1505" s="13" t="n">
        <v>0.15</v>
      </c>
      <c r="L1505" s="12" t="n">
        <v>35688.81</v>
      </c>
      <c r="M1505" s="12" t="n">
        <v>31490.12</v>
      </c>
      <c r="N1505" s="12" t="n">
        <v>4198.69</v>
      </c>
      <c r="O1505" t="inlineStr">
        <is>
          <t>Net Banking</t>
        </is>
      </c>
      <c r="P1505" t="inlineStr">
        <is>
          <t>Anaya Rao</t>
        </is>
      </c>
      <c r="Q1505" t="inlineStr">
        <is>
          <t>CUST-0229</t>
        </is>
      </c>
      <c r="R1505" t="n">
        <v>6</v>
      </c>
      <c r="S1505" t="inlineStr">
        <is>
          <t>No</t>
        </is>
      </c>
    </row>
    <row r="1506">
      <c r="A1506" t="inlineStr">
        <is>
          <t>ORD-2506-01505</t>
        </is>
      </c>
      <c r="B1506" s="11" t="n">
        <v>45814</v>
      </c>
      <c r="C1506" t="inlineStr">
        <is>
          <t>North</t>
        </is>
      </c>
      <c r="D1506" t="inlineStr">
        <is>
          <t>Lucknow</t>
        </is>
      </c>
      <c r="E1506" t="inlineStr">
        <is>
          <t>Education</t>
        </is>
      </c>
      <c r="F1506" t="inlineStr">
        <is>
          <t>Partner</t>
        </is>
      </c>
      <c r="G1506" t="inlineStr">
        <is>
          <t>Office Supplies</t>
        </is>
      </c>
      <c r="H1506" t="inlineStr">
        <is>
          <t>Pen Box</t>
        </is>
      </c>
      <c r="I1506" t="n">
        <v>3</v>
      </c>
      <c r="J1506" s="12" t="n">
        <v>230.92</v>
      </c>
      <c r="K1506" s="13" t="n">
        <v>0.05</v>
      </c>
      <c r="L1506" s="12" t="n">
        <v>658.12</v>
      </c>
      <c r="M1506" s="12" t="n">
        <v>422.58</v>
      </c>
      <c r="N1506" s="12" t="n">
        <v>235.54</v>
      </c>
      <c r="O1506" t="inlineStr">
        <is>
          <t>Net Banking</t>
        </is>
      </c>
      <c r="P1506" t="inlineStr">
        <is>
          <t>Rohan Verma</t>
        </is>
      </c>
      <c r="Q1506" t="inlineStr">
        <is>
          <t>CUST-0444</t>
        </is>
      </c>
      <c r="R1506" t="n">
        <v>1</v>
      </c>
      <c r="S1506" t="inlineStr">
        <is>
          <t>No</t>
        </is>
      </c>
    </row>
    <row r="1507">
      <c r="A1507" t="inlineStr">
        <is>
          <t>ORD-2509-01506</t>
        </is>
      </c>
      <c r="B1507" s="11" t="n">
        <v>45924</v>
      </c>
      <c r="C1507" t="inlineStr">
        <is>
          <t>Central</t>
        </is>
      </c>
      <c r="D1507" t="inlineStr">
        <is>
          <t>Raipur</t>
        </is>
      </c>
      <c r="E1507" t="inlineStr">
        <is>
          <t>Consumer</t>
        </is>
      </c>
      <c r="F1507" t="inlineStr">
        <is>
          <t>Direct Sales</t>
        </is>
      </c>
      <c r="G1507" t="inlineStr">
        <is>
          <t>Accessories</t>
        </is>
      </c>
      <c r="H1507" t="inlineStr">
        <is>
          <t>USB Hub</t>
        </is>
      </c>
      <c r="I1507" t="n">
        <v>10</v>
      </c>
      <c r="J1507" s="12" t="n">
        <v>1346.44</v>
      </c>
      <c r="K1507" s="13" t="n">
        <v>0.1</v>
      </c>
      <c r="L1507" s="12" t="n">
        <v>12117.96</v>
      </c>
      <c r="M1507" s="12" t="n">
        <v>9155.790000000001</v>
      </c>
      <c r="N1507" s="12" t="n">
        <v>2962.17</v>
      </c>
      <c r="O1507" t="inlineStr">
        <is>
          <t>Cash</t>
        </is>
      </c>
      <c r="P1507" t="inlineStr">
        <is>
          <t>Diya Patel</t>
        </is>
      </c>
      <c r="Q1507" t="inlineStr">
        <is>
          <t>CUST-0811</t>
        </is>
      </c>
      <c r="R1507" t="n">
        <v>3</v>
      </c>
      <c r="S1507" t="inlineStr">
        <is>
          <t>No</t>
        </is>
      </c>
    </row>
    <row r="1508">
      <c r="A1508" t="inlineStr">
        <is>
          <t>ORD-2506-01507</t>
        </is>
      </c>
      <c r="B1508" s="11" t="n">
        <v>45815</v>
      </c>
      <c r="C1508" t="inlineStr">
        <is>
          <t>Central</t>
        </is>
      </c>
      <c r="D1508" t="inlineStr">
        <is>
          <t>Bhopal</t>
        </is>
      </c>
      <c r="E1508" t="inlineStr">
        <is>
          <t>Education</t>
        </is>
      </c>
      <c r="F1508" t="inlineStr">
        <is>
          <t>Direct Sales</t>
        </is>
      </c>
      <c r="G1508" t="inlineStr">
        <is>
          <t>Office Supplies</t>
        </is>
      </c>
      <c r="H1508" t="inlineStr">
        <is>
          <t>Marker Set</t>
        </is>
      </c>
      <c r="I1508" t="n">
        <v>3</v>
      </c>
      <c r="J1508" s="12" t="n">
        <v>265.69</v>
      </c>
      <c r="K1508" s="13" t="n">
        <v>0</v>
      </c>
      <c r="L1508" s="12" t="n">
        <v>797.0700000000001</v>
      </c>
      <c r="M1508" s="12" t="n">
        <v>518.1</v>
      </c>
      <c r="N1508" s="12" t="n">
        <v>278.97</v>
      </c>
      <c r="O1508" t="inlineStr">
        <is>
          <t>UPI</t>
        </is>
      </c>
      <c r="P1508" t="inlineStr">
        <is>
          <t>Rohan Verma</t>
        </is>
      </c>
      <c r="Q1508" t="inlineStr">
        <is>
          <t>CUST-0647</t>
        </is>
      </c>
      <c r="R1508" t="n">
        <v>5</v>
      </c>
      <c r="S1508" t="inlineStr">
        <is>
          <t>No</t>
        </is>
      </c>
    </row>
    <row r="1509">
      <c r="A1509" t="inlineStr">
        <is>
          <t>ORD-2408-01508</t>
        </is>
      </c>
      <c r="B1509" s="11" t="n">
        <v>45507</v>
      </c>
      <c r="C1509" t="inlineStr">
        <is>
          <t>Central</t>
        </is>
      </c>
      <c r="D1509" t="inlineStr">
        <is>
          <t>Nagpur</t>
        </is>
      </c>
      <c r="E1509" t="inlineStr">
        <is>
          <t>Corporate</t>
        </is>
      </c>
      <c r="F1509" t="inlineStr">
        <is>
          <t>Direct Sales</t>
        </is>
      </c>
      <c r="G1509" t="inlineStr">
        <is>
          <t>Office Supplies</t>
        </is>
      </c>
      <c r="H1509" t="inlineStr">
        <is>
          <t>Pen Box</t>
        </is>
      </c>
      <c r="I1509" t="n">
        <v>4</v>
      </c>
      <c r="J1509" s="12" t="n">
        <v>201.84</v>
      </c>
      <c r="K1509" s="13" t="n">
        <v>0.03</v>
      </c>
      <c r="L1509" s="12" t="n">
        <v>783.14</v>
      </c>
      <c r="M1509" s="12" t="n">
        <v>492.49</v>
      </c>
      <c r="N1509" s="12" t="n">
        <v>290.65</v>
      </c>
      <c r="O1509" t="inlineStr">
        <is>
          <t>Debit Card</t>
        </is>
      </c>
      <c r="P1509" t="inlineStr">
        <is>
          <t>Ishaan Mehta</t>
        </is>
      </c>
      <c r="Q1509" t="inlineStr">
        <is>
          <t>CUST-0764</t>
        </is>
      </c>
      <c r="R1509" t="n">
        <v>3</v>
      </c>
      <c r="S1509" t="inlineStr">
        <is>
          <t>No</t>
        </is>
      </c>
    </row>
    <row r="1510">
      <c r="A1510" t="inlineStr">
        <is>
          <t>ORD-2505-01509</t>
        </is>
      </c>
      <c r="B1510" s="11" t="n">
        <v>45805</v>
      </c>
      <c r="C1510" t="inlineStr">
        <is>
          <t>East</t>
        </is>
      </c>
      <c r="D1510" t="inlineStr">
        <is>
          <t>Kolkata</t>
        </is>
      </c>
      <c r="E1510" t="inlineStr">
        <is>
          <t>Consumer</t>
        </is>
      </c>
      <c r="F1510" t="inlineStr">
        <is>
          <t>Online</t>
        </is>
      </c>
      <c r="G1510" t="inlineStr">
        <is>
          <t>Technology</t>
        </is>
      </c>
      <c r="H1510" t="inlineStr">
        <is>
          <t>Printer</t>
        </is>
      </c>
      <c r="I1510" t="n">
        <v>2</v>
      </c>
      <c r="J1510" s="12" t="n">
        <v>9728.49</v>
      </c>
      <c r="K1510" s="13" t="n">
        <v>0.05</v>
      </c>
      <c r="L1510" s="12" t="n">
        <v>18484.13</v>
      </c>
      <c r="M1510" s="12" t="n">
        <v>15954.72</v>
      </c>
      <c r="N1510" s="12" t="n">
        <v>2529.41</v>
      </c>
      <c r="O1510" t="inlineStr">
        <is>
          <t>Cash</t>
        </is>
      </c>
      <c r="P1510" t="inlineStr">
        <is>
          <t>Ishaan Mehta</t>
        </is>
      </c>
      <c r="Q1510" t="inlineStr">
        <is>
          <t>CUST-0861</t>
        </is>
      </c>
      <c r="R1510" t="n">
        <v>3</v>
      </c>
      <c r="S1510" t="inlineStr">
        <is>
          <t>No</t>
        </is>
      </c>
    </row>
    <row r="1511">
      <c r="A1511" t="inlineStr">
        <is>
          <t>ORD-2511-01510</t>
        </is>
      </c>
      <c r="B1511" s="11" t="n">
        <v>45963</v>
      </c>
      <c r="C1511" t="inlineStr">
        <is>
          <t>West</t>
        </is>
      </c>
      <c r="D1511" t="inlineStr">
        <is>
          <t>Surat</t>
        </is>
      </c>
      <c r="E1511" t="inlineStr">
        <is>
          <t>Corporate</t>
        </is>
      </c>
      <c r="F1511" t="inlineStr">
        <is>
          <t>Retail Store</t>
        </is>
      </c>
      <c r="G1511" t="inlineStr">
        <is>
          <t>Furniture</t>
        </is>
      </c>
      <c r="H1511" t="inlineStr">
        <is>
          <t>Cabinet</t>
        </is>
      </c>
      <c r="I1511" t="n">
        <v>5</v>
      </c>
      <c r="J1511" s="12" t="n">
        <v>8379.940000000001</v>
      </c>
      <c r="K1511" s="13" t="n">
        <v>0.1</v>
      </c>
      <c r="L1511" s="12" t="n">
        <v>37709.73</v>
      </c>
      <c r="M1511" s="12" t="n">
        <v>32681.77</v>
      </c>
      <c r="N1511" s="12" t="n">
        <v>5027.96</v>
      </c>
      <c r="O1511" t="inlineStr">
        <is>
          <t>UPI</t>
        </is>
      </c>
      <c r="P1511" t="inlineStr">
        <is>
          <t>Vivaan Gupta</t>
        </is>
      </c>
      <c r="Q1511" t="inlineStr">
        <is>
          <t>CUST-0813</t>
        </is>
      </c>
      <c r="R1511" t="n">
        <v>3</v>
      </c>
      <c r="S1511" t="inlineStr">
        <is>
          <t>Yes</t>
        </is>
      </c>
    </row>
    <row r="1512">
      <c r="A1512" t="inlineStr">
        <is>
          <t>ORD-2402-01511</t>
        </is>
      </c>
      <c r="B1512" s="11" t="n">
        <v>45338</v>
      </c>
      <c r="C1512" t="inlineStr">
        <is>
          <t>West</t>
        </is>
      </c>
      <c r="D1512" t="inlineStr">
        <is>
          <t>Pune</t>
        </is>
      </c>
      <c r="E1512" t="inlineStr">
        <is>
          <t>Corporate</t>
        </is>
      </c>
      <c r="F1512" t="inlineStr">
        <is>
          <t>Retail Store</t>
        </is>
      </c>
      <c r="G1512" t="inlineStr">
        <is>
          <t>Accessories</t>
        </is>
      </c>
      <c r="H1512" t="inlineStr">
        <is>
          <t>Mouse</t>
        </is>
      </c>
      <c r="I1512" t="n">
        <v>3</v>
      </c>
      <c r="J1512" s="12" t="n">
        <v>895.25</v>
      </c>
      <c r="K1512" s="13" t="n">
        <v>0.05</v>
      </c>
      <c r="L1512" s="12" t="n">
        <v>2551.46</v>
      </c>
      <c r="M1512" s="12" t="n">
        <v>1772.59</v>
      </c>
      <c r="N1512" s="12" t="n">
        <v>778.87</v>
      </c>
      <c r="O1512" t="inlineStr">
        <is>
          <t>UPI</t>
        </is>
      </c>
      <c r="P1512" t="inlineStr">
        <is>
          <t>Anaya Rao</t>
        </is>
      </c>
      <c r="Q1512" t="inlineStr">
        <is>
          <t>CUST-0172</t>
        </is>
      </c>
      <c r="R1512" t="n">
        <v>5</v>
      </c>
      <c r="S1512" t="inlineStr">
        <is>
          <t>No</t>
        </is>
      </c>
    </row>
    <row r="1513">
      <c r="A1513" t="inlineStr">
        <is>
          <t>ORD-2404-01512</t>
        </is>
      </c>
      <c r="B1513" s="11" t="n">
        <v>45386</v>
      </c>
      <c r="C1513" t="inlineStr">
        <is>
          <t>North</t>
        </is>
      </c>
      <c r="D1513" t="inlineStr">
        <is>
          <t>Lucknow</t>
        </is>
      </c>
      <c r="E1513" t="inlineStr">
        <is>
          <t>Education</t>
        </is>
      </c>
      <c r="F1513" t="inlineStr">
        <is>
          <t>Direct Sales</t>
        </is>
      </c>
      <c r="G1513" t="inlineStr">
        <is>
          <t>Accessories</t>
        </is>
      </c>
      <c r="H1513" t="inlineStr">
        <is>
          <t>Webcam</t>
        </is>
      </c>
      <c r="I1513" t="n">
        <v>2</v>
      </c>
      <c r="J1513" s="12" t="n">
        <v>3345.93</v>
      </c>
      <c r="K1513" s="13" t="n">
        <v>0.15</v>
      </c>
      <c r="L1513" s="12" t="n">
        <v>5688.08</v>
      </c>
      <c r="M1513" s="12" t="n">
        <v>5085.81</v>
      </c>
      <c r="N1513" s="12" t="n">
        <v>602.27</v>
      </c>
      <c r="O1513" t="inlineStr">
        <is>
          <t>Net Banking</t>
        </is>
      </c>
      <c r="P1513" t="inlineStr">
        <is>
          <t>Tara Kapoor</t>
        </is>
      </c>
      <c r="Q1513" t="inlineStr">
        <is>
          <t>CUST-0333</t>
        </is>
      </c>
      <c r="R1513" t="n">
        <v>7</v>
      </c>
      <c r="S1513" t="inlineStr">
        <is>
          <t>Yes</t>
        </is>
      </c>
    </row>
    <row r="1514">
      <c r="A1514" t="inlineStr">
        <is>
          <t>ORD-2408-01513</t>
        </is>
      </c>
      <c r="B1514" s="11" t="n">
        <v>45527</v>
      </c>
      <c r="C1514" t="inlineStr">
        <is>
          <t>Central</t>
        </is>
      </c>
      <c r="D1514" t="inlineStr">
        <is>
          <t>Raipur</t>
        </is>
      </c>
      <c r="E1514" t="inlineStr">
        <is>
          <t>Education</t>
        </is>
      </c>
      <c r="F1514" t="inlineStr">
        <is>
          <t>Retail Store</t>
        </is>
      </c>
      <c r="G1514" t="inlineStr">
        <is>
          <t>Technology</t>
        </is>
      </c>
      <c r="H1514" t="inlineStr">
        <is>
          <t>Laptop</t>
        </is>
      </c>
      <c r="I1514" t="n">
        <v>10</v>
      </c>
      <c r="J1514" s="12" t="n">
        <v>48510.84</v>
      </c>
      <c r="K1514" s="13" t="n">
        <v>0.2</v>
      </c>
      <c r="L1514" s="12" t="n">
        <v>388086.72</v>
      </c>
      <c r="M1514" s="12" t="n">
        <v>417193.22</v>
      </c>
      <c r="N1514" s="12" t="n">
        <v>-29106.5</v>
      </c>
      <c r="O1514" t="inlineStr">
        <is>
          <t>Net Banking</t>
        </is>
      </c>
      <c r="P1514" t="inlineStr">
        <is>
          <t>Vivaan Gupta</t>
        </is>
      </c>
      <c r="Q1514" t="inlineStr">
        <is>
          <t>CUST-0116</t>
        </is>
      </c>
      <c r="R1514" t="n">
        <v>6</v>
      </c>
      <c r="S1514" t="inlineStr">
        <is>
          <t>Yes</t>
        </is>
      </c>
    </row>
    <row r="1515">
      <c r="A1515" t="inlineStr">
        <is>
          <t>ORD-2402-01514</t>
        </is>
      </c>
      <c r="B1515" s="11" t="n">
        <v>45350</v>
      </c>
      <c r="C1515" t="inlineStr">
        <is>
          <t>West</t>
        </is>
      </c>
      <c r="D1515" t="inlineStr">
        <is>
          <t>Surat</t>
        </is>
      </c>
      <c r="E1515" t="inlineStr">
        <is>
          <t>Education</t>
        </is>
      </c>
      <c r="F1515" t="inlineStr">
        <is>
          <t>Partner</t>
        </is>
      </c>
      <c r="G1515" t="inlineStr">
        <is>
          <t>Accessories</t>
        </is>
      </c>
      <c r="H1515" t="inlineStr">
        <is>
          <t>Webcam</t>
        </is>
      </c>
      <c r="I1515" t="n">
        <v>5</v>
      </c>
      <c r="J1515" s="12" t="n">
        <v>3560.34</v>
      </c>
      <c r="K1515" s="13" t="n">
        <v>0.1</v>
      </c>
      <c r="L1515" s="12" t="n">
        <v>16021.53</v>
      </c>
      <c r="M1515" s="12" t="n">
        <v>13529.29</v>
      </c>
      <c r="N1515" s="12" t="n">
        <v>2492.24</v>
      </c>
      <c r="O1515" t="inlineStr">
        <is>
          <t>Cash</t>
        </is>
      </c>
      <c r="P1515" t="inlineStr">
        <is>
          <t>Aarav Sharma</t>
        </is>
      </c>
      <c r="Q1515" t="inlineStr">
        <is>
          <t>CUST-0430</t>
        </is>
      </c>
      <c r="R1515" t="n">
        <v>2</v>
      </c>
      <c r="S1515" t="inlineStr">
        <is>
          <t>Yes</t>
        </is>
      </c>
    </row>
    <row r="1516">
      <c r="A1516" t="inlineStr">
        <is>
          <t>ORD-2409-01515</t>
        </is>
      </c>
      <c r="B1516" s="11" t="n">
        <v>45550</v>
      </c>
      <c r="C1516" t="inlineStr">
        <is>
          <t>South</t>
        </is>
      </c>
      <c r="D1516" t="inlineStr">
        <is>
          <t>Chennai</t>
        </is>
      </c>
      <c r="E1516" t="inlineStr">
        <is>
          <t>Corporate</t>
        </is>
      </c>
      <c r="F1516" t="inlineStr">
        <is>
          <t>Partner</t>
        </is>
      </c>
      <c r="G1516" t="inlineStr">
        <is>
          <t>Furniture</t>
        </is>
      </c>
      <c r="H1516" t="inlineStr">
        <is>
          <t>Bookshelf</t>
        </is>
      </c>
      <c r="I1516" t="n">
        <v>6</v>
      </c>
      <c r="J1516" s="12" t="n">
        <v>6013.53</v>
      </c>
      <c r="K1516" s="13" t="n">
        <v>0.03</v>
      </c>
      <c r="L1516" s="12" t="n">
        <v>34998.74</v>
      </c>
      <c r="M1516" s="12" t="n">
        <v>26339.26</v>
      </c>
      <c r="N1516" s="12" t="n">
        <v>8659.48</v>
      </c>
      <c r="O1516" t="inlineStr">
        <is>
          <t>UPI</t>
        </is>
      </c>
      <c r="P1516" t="inlineStr">
        <is>
          <t>Rohan Verma</t>
        </is>
      </c>
      <c r="Q1516" t="inlineStr">
        <is>
          <t>CUST-0193</t>
        </is>
      </c>
      <c r="R1516" t="n">
        <v>7</v>
      </c>
      <c r="S1516" t="inlineStr">
        <is>
          <t>No</t>
        </is>
      </c>
    </row>
    <row r="1517">
      <c r="A1517" t="inlineStr">
        <is>
          <t>ORD-2412-01516</t>
        </is>
      </c>
      <c r="B1517" s="11" t="n">
        <v>45629</v>
      </c>
      <c r="C1517" t="inlineStr">
        <is>
          <t>East</t>
        </is>
      </c>
      <c r="D1517" t="inlineStr">
        <is>
          <t>Patna</t>
        </is>
      </c>
      <c r="E1517" t="inlineStr">
        <is>
          <t>Small Business</t>
        </is>
      </c>
      <c r="F1517" t="inlineStr">
        <is>
          <t>Retail Store</t>
        </is>
      </c>
      <c r="G1517" t="inlineStr">
        <is>
          <t>Furniture</t>
        </is>
      </c>
      <c r="H1517" t="inlineStr">
        <is>
          <t>Bookshelf</t>
        </is>
      </c>
      <c r="I1517" t="n">
        <v>1</v>
      </c>
      <c r="J1517" s="12" t="n">
        <v>6516.02</v>
      </c>
      <c r="K1517" s="13" t="n">
        <v>0.15</v>
      </c>
      <c r="L1517" s="12" t="n">
        <v>5538.62</v>
      </c>
      <c r="M1517" s="12" t="n">
        <v>4756.69</v>
      </c>
      <c r="N1517" s="12" t="n">
        <v>781.9299999999999</v>
      </c>
      <c r="O1517" t="inlineStr">
        <is>
          <t>UPI</t>
        </is>
      </c>
      <c r="P1517" t="inlineStr">
        <is>
          <t>Sara Khan</t>
        </is>
      </c>
      <c r="Q1517" t="inlineStr">
        <is>
          <t>CUST-0515</t>
        </is>
      </c>
      <c r="R1517" t="n">
        <v>6</v>
      </c>
      <c r="S1517" t="inlineStr">
        <is>
          <t>No</t>
        </is>
      </c>
    </row>
    <row r="1518">
      <c r="A1518" t="inlineStr">
        <is>
          <t>ORD-2509-01517</t>
        </is>
      </c>
      <c r="B1518" s="11" t="n">
        <v>45916</v>
      </c>
      <c r="C1518" t="inlineStr">
        <is>
          <t>North</t>
        </is>
      </c>
      <c r="D1518" t="inlineStr">
        <is>
          <t>Jaipur</t>
        </is>
      </c>
      <c r="E1518" t="inlineStr">
        <is>
          <t>Education</t>
        </is>
      </c>
      <c r="F1518" t="inlineStr">
        <is>
          <t>Partner</t>
        </is>
      </c>
      <c r="G1518" t="inlineStr">
        <is>
          <t>Office Supplies</t>
        </is>
      </c>
      <c r="H1518" t="inlineStr">
        <is>
          <t>Paper Ream</t>
        </is>
      </c>
      <c r="I1518" t="n">
        <v>3</v>
      </c>
      <c r="J1518" s="12" t="n">
        <v>460.21</v>
      </c>
      <c r="K1518" s="13" t="n">
        <v>0.05</v>
      </c>
      <c r="L1518" s="12" t="n">
        <v>1311.6</v>
      </c>
      <c r="M1518" s="12" t="n">
        <v>1035.47</v>
      </c>
      <c r="N1518" s="12" t="n">
        <v>276.13</v>
      </c>
      <c r="O1518" t="inlineStr">
        <is>
          <t>Net Banking</t>
        </is>
      </c>
      <c r="P1518" t="inlineStr">
        <is>
          <t>Rohan Verma</t>
        </is>
      </c>
      <c r="Q1518" t="inlineStr">
        <is>
          <t>CUST-0200</t>
        </is>
      </c>
      <c r="R1518" t="n">
        <v>5</v>
      </c>
      <c r="S1518" t="inlineStr">
        <is>
          <t>No</t>
        </is>
      </c>
    </row>
    <row r="1519">
      <c r="A1519" t="inlineStr">
        <is>
          <t>ORD-2509-01518</t>
        </is>
      </c>
      <c r="B1519" s="11" t="n">
        <v>45918</v>
      </c>
      <c r="C1519" t="inlineStr">
        <is>
          <t>West</t>
        </is>
      </c>
      <c r="D1519" t="inlineStr">
        <is>
          <t>Mumbai</t>
        </is>
      </c>
      <c r="E1519" t="inlineStr">
        <is>
          <t>Education</t>
        </is>
      </c>
      <c r="F1519" t="inlineStr">
        <is>
          <t>Partner</t>
        </is>
      </c>
      <c r="G1519" t="inlineStr">
        <is>
          <t>Office Supplies</t>
        </is>
      </c>
      <c r="H1519" t="inlineStr">
        <is>
          <t>File Folder</t>
        </is>
      </c>
      <c r="I1519" t="n">
        <v>3</v>
      </c>
      <c r="J1519" s="12" t="n">
        <v>105.35</v>
      </c>
      <c r="K1519" s="13" t="n">
        <v>0.1</v>
      </c>
      <c r="L1519" s="12" t="n">
        <v>284.44</v>
      </c>
      <c r="M1519" s="12" t="n">
        <v>183.31</v>
      </c>
      <c r="N1519" s="12" t="n">
        <v>101.13</v>
      </c>
      <c r="O1519" t="inlineStr">
        <is>
          <t>Net Banking</t>
        </is>
      </c>
      <c r="P1519" t="inlineStr">
        <is>
          <t>Sara Khan</t>
        </is>
      </c>
      <c r="Q1519" t="inlineStr">
        <is>
          <t>CUST-0654</t>
        </is>
      </c>
      <c r="R1519" t="n">
        <v>2</v>
      </c>
      <c r="S1519" t="inlineStr">
        <is>
          <t>No</t>
        </is>
      </c>
    </row>
    <row r="1520">
      <c r="A1520" t="inlineStr">
        <is>
          <t>ORD-2404-01519</t>
        </is>
      </c>
      <c r="B1520" s="11" t="n">
        <v>45408</v>
      </c>
      <c r="C1520" t="inlineStr">
        <is>
          <t>South</t>
        </is>
      </c>
      <c r="D1520" t="inlineStr">
        <is>
          <t>Bengaluru</t>
        </is>
      </c>
      <c r="E1520" t="inlineStr">
        <is>
          <t>Consumer</t>
        </is>
      </c>
      <c r="F1520" t="inlineStr">
        <is>
          <t>Partner</t>
        </is>
      </c>
      <c r="G1520" t="inlineStr">
        <is>
          <t>Technology</t>
        </is>
      </c>
      <c r="H1520" t="inlineStr">
        <is>
          <t>Laptop</t>
        </is>
      </c>
      <c r="I1520" t="n">
        <v>2</v>
      </c>
      <c r="J1520" s="12" t="n">
        <v>43928.5</v>
      </c>
      <c r="K1520" s="13" t="n">
        <v>0.2</v>
      </c>
      <c r="L1520" s="12" t="n">
        <v>70285.60000000001</v>
      </c>
      <c r="M1520" s="12" t="n">
        <v>75557.02</v>
      </c>
      <c r="N1520" s="12" t="n">
        <v>-5271.42</v>
      </c>
      <c r="O1520" t="inlineStr">
        <is>
          <t>Net Banking</t>
        </is>
      </c>
      <c r="P1520" t="inlineStr">
        <is>
          <t>Diya Patel</t>
        </is>
      </c>
      <c r="Q1520" t="inlineStr">
        <is>
          <t>CUST-0063</t>
        </is>
      </c>
      <c r="R1520" t="n">
        <v>4</v>
      </c>
      <c r="S1520" t="inlineStr">
        <is>
          <t>No</t>
        </is>
      </c>
    </row>
    <row r="1521">
      <c r="A1521" t="inlineStr">
        <is>
          <t>ORD-2404-01520</t>
        </is>
      </c>
      <c r="B1521" s="11" t="n">
        <v>45391</v>
      </c>
      <c r="C1521" t="inlineStr">
        <is>
          <t>West</t>
        </is>
      </c>
      <c r="D1521" t="inlineStr">
        <is>
          <t>Mumbai</t>
        </is>
      </c>
      <c r="E1521" t="inlineStr">
        <is>
          <t>Education</t>
        </is>
      </c>
      <c r="F1521" t="inlineStr">
        <is>
          <t>Partner</t>
        </is>
      </c>
      <c r="G1521" t="inlineStr">
        <is>
          <t>Technology</t>
        </is>
      </c>
      <c r="H1521" t="inlineStr">
        <is>
          <t>Printer</t>
        </is>
      </c>
      <c r="I1521" t="n">
        <v>4</v>
      </c>
      <c r="J1521" s="12" t="n">
        <v>10918.25</v>
      </c>
      <c r="K1521" s="13" t="n">
        <v>0</v>
      </c>
      <c r="L1521" s="12" t="n">
        <v>43673</v>
      </c>
      <c r="M1521" s="12" t="n">
        <v>35811.86</v>
      </c>
      <c r="N1521" s="12" t="n">
        <v>7861.14</v>
      </c>
      <c r="O1521" t="inlineStr">
        <is>
          <t>Credit Card</t>
        </is>
      </c>
      <c r="P1521" t="inlineStr">
        <is>
          <t>Tara Kapoor</t>
        </is>
      </c>
      <c r="Q1521" t="inlineStr">
        <is>
          <t>CUST-0855</t>
        </is>
      </c>
      <c r="R1521" t="n">
        <v>6</v>
      </c>
      <c r="S1521" t="inlineStr">
        <is>
          <t>No</t>
        </is>
      </c>
    </row>
    <row r="1522">
      <c r="A1522" t="inlineStr">
        <is>
          <t>ORD-2406-01521</t>
        </is>
      </c>
      <c r="B1522" s="11" t="n">
        <v>45463</v>
      </c>
      <c r="C1522" t="inlineStr">
        <is>
          <t>North</t>
        </is>
      </c>
      <c r="D1522" t="inlineStr">
        <is>
          <t>Chandigarh</t>
        </is>
      </c>
      <c r="E1522" t="inlineStr">
        <is>
          <t>Small Business</t>
        </is>
      </c>
      <c r="F1522" t="inlineStr">
        <is>
          <t>Retail Store</t>
        </is>
      </c>
      <c r="G1522" t="inlineStr">
        <is>
          <t>Accessories</t>
        </is>
      </c>
      <c r="H1522" t="inlineStr">
        <is>
          <t>Webcam</t>
        </is>
      </c>
      <c r="I1522" t="n">
        <v>12</v>
      </c>
      <c r="J1522" s="12" t="n">
        <v>3303.97</v>
      </c>
      <c r="K1522" s="13" t="n">
        <v>0.05</v>
      </c>
      <c r="L1522" s="12" t="n">
        <v>37665.26</v>
      </c>
      <c r="M1522" s="12" t="n">
        <v>30132.21</v>
      </c>
      <c r="N1522" s="12" t="n">
        <v>7533.05</v>
      </c>
      <c r="O1522" t="inlineStr">
        <is>
          <t>Net Banking</t>
        </is>
      </c>
      <c r="P1522" t="inlineStr">
        <is>
          <t>Rohan Verma</t>
        </is>
      </c>
      <c r="Q1522" t="inlineStr">
        <is>
          <t>CUST-0772</t>
        </is>
      </c>
      <c r="R1522" t="n">
        <v>4</v>
      </c>
      <c r="S1522" t="inlineStr">
        <is>
          <t>No</t>
        </is>
      </c>
    </row>
    <row r="1523">
      <c r="A1523" t="inlineStr">
        <is>
          <t>ORD-2501-01522</t>
        </is>
      </c>
      <c r="B1523" s="11" t="n">
        <v>45681</v>
      </c>
      <c r="C1523" t="inlineStr">
        <is>
          <t>North</t>
        </is>
      </c>
      <c r="D1523" t="inlineStr">
        <is>
          <t>Lucknow</t>
        </is>
      </c>
      <c r="E1523" t="inlineStr">
        <is>
          <t>Corporate</t>
        </is>
      </c>
      <c r="F1523" t="inlineStr">
        <is>
          <t>Direct Sales</t>
        </is>
      </c>
      <c r="G1523" t="inlineStr">
        <is>
          <t>Technology</t>
        </is>
      </c>
      <c r="H1523" t="inlineStr">
        <is>
          <t>Keyboard</t>
        </is>
      </c>
      <c r="I1523" t="n">
        <v>1</v>
      </c>
      <c r="J1523" s="12" t="n">
        <v>1712.91</v>
      </c>
      <c r="K1523" s="13" t="n">
        <v>0.05</v>
      </c>
      <c r="L1523" s="12" t="n">
        <v>1627.26</v>
      </c>
      <c r="M1523" s="12" t="n">
        <v>1216.17</v>
      </c>
      <c r="N1523" s="12" t="n">
        <v>411.09</v>
      </c>
      <c r="O1523" t="inlineStr">
        <is>
          <t>Debit Card</t>
        </is>
      </c>
      <c r="P1523" t="inlineStr">
        <is>
          <t>Anaya Rao</t>
        </is>
      </c>
      <c r="Q1523" t="inlineStr">
        <is>
          <t>CUST-0138</t>
        </is>
      </c>
      <c r="R1523" t="n">
        <v>2</v>
      </c>
      <c r="S1523" t="inlineStr">
        <is>
          <t>No</t>
        </is>
      </c>
    </row>
    <row r="1524">
      <c r="A1524" t="inlineStr">
        <is>
          <t>ORD-2404-01523</t>
        </is>
      </c>
      <c r="B1524" s="11" t="n">
        <v>45391</v>
      </c>
      <c r="C1524" t="inlineStr">
        <is>
          <t>South</t>
        </is>
      </c>
      <c r="D1524" t="inlineStr">
        <is>
          <t>Hyderabad</t>
        </is>
      </c>
      <c r="E1524" t="inlineStr">
        <is>
          <t>Corporate</t>
        </is>
      </c>
      <c r="F1524" t="inlineStr">
        <is>
          <t>Partner</t>
        </is>
      </c>
      <c r="G1524" t="inlineStr">
        <is>
          <t>Office Supplies</t>
        </is>
      </c>
      <c r="H1524" t="inlineStr">
        <is>
          <t>Pen Box</t>
        </is>
      </c>
      <c r="I1524" t="n">
        <v>3</v>
      </c>
      <c r="J1524" s="12" t="n">
        <v>207.03</v>
      </c>
      <c r="K1524" s="13" t="n">
        <v>0.05</v>
      </c>
      <c r="L1524" s="12" t="n">
        <v>590.04</v>
      </c>
      <c r="M1524" s="12" t="n">
        <v>378.86</v>
      </c>
      <c r="N1524" s="12" t="n">
        <v>211.18</v>
      </c>
      <c r="O1524" t="inlineStr">
        <is>
          <t>UPI</t>
        </is>
      </c>
      <c r="P1524" t="inlineStr">
        <is>
          <t>Ishaan Mehta</t>
        </is>
      </c>
      <c r="Q1524" t="inlineStr">
        <is>
          <t>CUST-0516</t>
        </is>
      </c>
      <c r="R1524" t="n">
        <v>5</v>
      </c>
      <c r="S1524" t="inlineStr">
        <is>
          <t>No</t>
        </is>
      </c>
    </row>
    <row r="1525">
      <c r="A1525" t="inlineStr">
        <is>
          <t>ORD-2504-01524</t>
        </is>
      </c>
      <c r="B1525" s="11" t="n">
        <v>45751</v>
      </c>
      <c r="C1525" t="inlineStr">
        <is>
          <t>Central</t>
        </is>
      </c>
      <c r="D1525" t="inlineStr">
        <is>
          <t>Indore</t>
        </is>
      </c>
      <c r="E1525" t="inlineStr">
        <is>
          <t>Corporate</t>
        </is>
      </c>
      <c r="F1525" t="inlineStr">
        <is>
          <t>Online</t>
        </is>
      </c>
      <c r="G1525" t="inlineStr">
        <is>
          <t>Technology</t>
        </is>
      </c>
      <c r="H1525" t="inlineStr">
        <is>
          <t>Headphones</t>
        </is>
      </c>
      <c r="I1525" t="n">
        <v>3</v>
      </c>
      <c r="J1525" s="12" t="n">
        <v>3098.5</v>
      </c>
      <c r="K1525" s="13" t="n">
        <v>0.1</v>
      </c>
      <c r="L1525" s="12" t="n">
        <v>8365.950000000001</v>
      </c>
      <c r="M1525" s="12" t="n">
        <v>6878.67</v>
      </c>
      <c r="N1525" s="12" t="n">
        <v>1487.28</v>
      </c>
      <c r="O1525" t="inlineStr">
        <is>
          <t>UPI</t>
        </is>
      </c>
      <c r="P1525" t="inlineStr">
        <is>
          <t>Ishaan Mehta</t>
        </is>
      </c>
      <c r="Q1525" t="inlineStr">
        <is>
          <t>CUST-0833</t>
        </is>
      </c>
      <c r="R1525" t="n">
        <v>2</v>
      </c>
      <c r="S1525" t="inlineStr">
        <is>
          <t>No</t>
        </is>
      </c>
    </row>
    <row r="1526">
      <c r="A1526" t="inlineStr">
        <is>
          <t>ORD-2509-01525</t>
        </is>
      </c>
      <c r="B1526" s="11" t="n">
        <v>45914</v>
      </c>
      <c r="C1526" t="inlineStr">
        <is>
          <t>South</t>
        </is>
      </c>
      <c r="D1526" t="inlineStr">
        <is>
          <t>Hyderabad</t>
        </is>
      </c>
      <c r="E1526" t="inlineStr">
        <is>
          <t>Education</t>
        </is>
      </c>
      <c r="F1526" t="inlineStr">
        <is>
          <t>Online</t>
        </is>
      </c>
      <c r="G1526" t="inlineStr">
        <is>
          <t>Accessories</t>
        </is>
      </c>
      <c r="H1526" t="inlineStr">
        <is>
          <t>USB Hub</t>
        </is>
      </c>
      <c r="I1526" t="n">
        <v>1</v>
      </c>
      <c r="J1526" s="12" t="n">
        <v>1329.42</v>
      </c>
      <c r="K1526" s="13" t="n">
        <v>0</v>
      </c>
      <c r="L1526" s="12" t="n">
        <v>1329.42</v>
      </c>
      <c r="M1526" s="12" t="n">
        <v>904.01</v>
      </c>
      <c r="N1526" s="12" t="n">
        <v>425.41</v>
      </c>
      <c r="O1526" t="inlineStr">
        <is>
          <t>UPI</t>
        </is>
      </c>
      <c r="P1526" t="inlineStr">
        <is>
          <t>Rohan Verma</t>
        </is>
      </c>
      <c r="Q1526" t="inlineStr">
        <is>
          <t>CUST-0654</t>
        </is>
      </c>
      <c r="R1526" t="n">
        <v>3</v>
      </c>
      <c r="S1526" t="inlineStr">
        <is>
          <t>No</t>
        </is>
      </c>
    </row>
    <row r="1527">
      <c r="A1527" t="inlineStr">
        <is>
          <t>ORD-2507-01526</t>
        </is>
      </c>
      <c r="B1527" s="11" t="n">
        <v>45844</v>
      </c>
      <c r="C1527" t="inlineStr">
        <is>
          <t>North</t>
        </is>
      </c>
      <c r="D1527" t="inlineStr">
        <is>
          <t>Delhi</t>
        </is>
      </c>
      <c r="E1527" t="inlineStr">
        <is>
          <t>Small Business</t>
        </is>
      </c>
      <c r="F1527" t="inlineStr">
        <is>
          <t>Partner</t>
        </is>
      </c>
      <c r="G1527" t="inlineStr">
        <is>
          <t>Office Supplies</t>
        </is>
      </c>
      <c r="H1527" t="inlineStr">
        <is>
          <t>Stapler</t>
        </is>
      </c>
      <c r="I1527" t="n">
        <v>6</v>
      </c>
      <c r="J1527" s="12" t="n">
        <v>286.96</v>
      </c>
      <c r="K1527" s="13" t="n">
        <v>0.05</v>
      </c>
      <c r="L1527" s="12" t="n">
        <v>1635.67</v>
      </c>
      <c r="M1527" s="12" t="n">
        <v>1153.58</v>
      </c>
      <c r="N1527" s="12" t="n">
        <v>482.09</v>
      </c>
      <c r="O1527" t="inlineStr">
        <is>
          <t>Net Banking</t>
        </is>
      </c>
      <c r="P1527" t="inlineStr">
        <is>
          <t>Rohan Verma</t>
        </is>
      </c>
      <c r="Q1527" t="inlineStr">
        <is>
          <t>CUST-0659</t>
        </is>
      </c>
      <c r="R1527" t="n">
        <v>3</v>
      </c>
      <c r="S1527" t="inlineStr">
        <is>
          <t>No</t>
        </is>
      </c>
    </row>
    <row r="1528">
      <c r="A1528" t="inlineStr">
        <is>
          <t>ORD-2505-01527</t>
        </is>
      </c>
      <c r="B1528" s="11" t="n">
        <v>45806</v>
      </c>
      <c r="C1528" t="inlineStr">
        <is>
          <t>East</t>
        </is>
      </c>
      <c r="D1528" t="inlineStr">
        <is>
          <t>Bhubaneswar</t>
        </is>
      </c>
      <c r="E1528" t="inlineStr">
        <is>
          <t>Corporate</t>
        </is>
      </c>
      <c r="F1528" t="inlineStr">
        <is>
          <t>Retail Store</t>
        </is>
      </c>
      <c r="G1528" t="inlineStr">
        <is>
          <t>Accessories</t>
        </is>
      </c>
      <c r="H1528" t="inlineStr">
        <is>
          <t>Laptop Stand</t>
        </is>
      </c>
      <c r="I1528" t="n">
        <v>1</v>
      </c>
      <c r="J1528" s="12" t="n">
        <v>1661.13</v>
      </c>
      <c r="K1528" s="13" t="n">
        <v>0.1</v>
      </c>
      <c r="L1528" s="12" t="n">
        <v>1495.02</v>
      </c>
      <c r="M1528" s="12" t="n">
        <v>1162.79</v>
      </c>
      <c r="N1528" s="12" t="n">
        <v>332.23</v>
      </c>
      <c r="O1528" t="inlineStr">
        <is>
          <t>Cash</t>
        </is>
      </c>
      <c r="P1528" t="inlineStr">
        <is>
          <t>Vivaan Gupta</t>
        </is>
      </c>
      <c r="Q1528" t="inlineStr">
        <is>
          <t>CUST-0296</t>
        </is>
      </c>
      <c r="R1528" t="n">
        <v>4</v>
      </c>
      <c r="S1528" t="inlineStr">
        <is>
          <t>Yes</t>
        </is>
      </c>
    </row>
    <row r="1529">
      <c r="A1529" t="inlineStr">
        <is>
          <t>ORD-2510-01528</t>
        </is>
      </c>
      <c r="B1529" s="11" t="n">
        <v>45953</v>
      </c>
      <c r="C1529" t="inlineStr">
        <is>
          <t>West</t>
        </is>
      </c>
      <c r="D1529" t="inlineStr">
        <is>
          <t>Pune</t>
        </is>
      </c>
      <c r="E1529" t="inlineStr">
        <is>
          <t>Small Business</t>
        </is>
      </c>
      <c r="F1529" t="inlineStr">
        <is>
          <t>Retail Store</t>
        </is>
      </c>
      <c r="G1529" t="inlineStr">
        <is>
          <t>Furniture</t>
        </is>
      </c>
      <c r="H1529" t="inlineStr">
        <is>
          <t>Office Chair</t>
        </is>
      </c>
      <c r="I1529" t="n">
        <v>8</v>
      </c>
      <c r="J1529" s="12" t="n">
        <v>7144.17</v>
      </c>
      <c r="K1529" s="13" t="n">
        <v>0.05</v>
      </c>
      <c r="L1529" s="12" t="n">
        <v>54295.69</v>
      </c>
      <c r="M1529" s="12" t="n">
        <v>39435.82</v>
      </c>
      <c r="N1529" s="12" t="n">
        <v>14859.87</v>
      </c>
      <c r="O1529" t="inlineStr">
        <is>
          <t>UPI</t>
        </is>
      </c>
      <c r="P1529" t="inlineStr">
        <is>
          <t>Aarav Sharma</t>
        </is>
      </c>
      <c r="Q1529" t="inlineStr">
        <is>
          <t>CUST-0472</t>
        </is>
      </c>
      <c r="R1529" t="n">
        <v>4</v>
      </c>
      <c r="S1529" t="inlineStr">
        <is>
          <t>No</t>
        </is>
      </c>
    </row>
    <row r="1530">
      <c r="A1530" t="inlineStr">
        <is>
          <t>ORD-2504-01529</t>
        </is>
      </c>
      <c r="B1530" s="11" t="n">
        <v>45765</v>
      </c>
      <c r="C1530" t="inlineStr">
        <is>
          <t>Central</t>
        </is>
      </c>
      <c r="D1530" t="inlineStr">
        <is>
          <t>Nagpur</t>
        </is>
      </c>
      <c r="E1530" t="inlineStr">
        <is>
          <t>Corporate</t>
        </is>
      </c>
      <c r="F1530" t="inlineStr">
        <is>
          <t>Partner</t>
        </is>
      </c>
      <c r="G1530" t="inlineStr">
        <is>
          <t>Office Supplies</t>
        </is>
      </c>
      <c r="H1530" t="inlineStr">
        <is>
          <t>Notebook Pack</t>
        </is>
      </c>
      <c r="I1530" t="n">
        <v>2</v>
      </c>
      <c r="J1530" s="12" t="n">
        <v>372.51</v>
      </c>
      <c r="K1530" s="13" t="n">
        <v>0.03</v>
      </c>
      <c r="L1530" s="12" t="n">
        <v>722.67</v>
      </c>
      <c r="M1530" s="12" t="n">
        <v>476.81</v>
      </c>
      <c r="N1530" s="12" t="n">
        <v>245.86</v>
      </c>
      <c r="O1530" t="inlineStr">
        <is>
          <t>Credit Card</t>
        </is>
      </c>
      <c r="P1530" t="inlineStr">
        <is>
          <t>Tara Kapoor</t>
        </is>
      </c>
      <c r="Q1530" t="inlineStr">
        <is>
          <t>CUST-0200</t>
        </is>
      </c>
      <c r="R1530" t="n">
        <v>3</v>
      </c>
      <c r="S1530" t="inlineStr">
        <is>
          <t>No</t>
        </is>
      </c>
    </row>
    <row r="1531">
      <c r="A1531" t="inlineStr">
        <is>
          <t>ORD-2412-01530</t>
        </is>
      </c>
      <c r="B1531" s="11" t="n">
        <v>45628</v>
      </c>
      <c r="C1531" t="inlineStr">
        <is>
          <t>North</t>
        </is>
      </c>
      <c r="D1531" t="inlineStr">
        <is>
          <t>Lucknow</t>
        </is>
      </c>
      <c r="E1531" t="inlineStr">
        <is>
          <t>Small Business</t>
        </is>
      </c>
      <c r="F1531" t="inlineStr">
        <is>
          <t>Retail Store</t>
        </is>
      </c>
      <c r="G1531" t="inlineStr">
        <is>
          <t>Office Supplies</t>
        </is>
      </c>
      <c r="H1531" t="inlineStr">
        <is>
          <t>Paper Ream</t>
        </is>
      </c>
      <c r="I1531" t="n">
        <v>3</v>
      </c>
      <c r="J1531" s="12" t="n">
        <v>495.74</v>
      </c>
      <c r="K1531" s="13" t="n">
        <v>0</v>
      </c>
      <c r="L1531" s="12" t="n">
        <v>1487.22</v>
      </c>
      <c r="M1531" s="12" t="n">
        <v>1115.41</v>
      </c>
      <c r="N1531" s="12" t="n">
        <v>371.81</v>
      </c>
      <c r="O1531" t="inlineStr">
        <is>
          <t>UPI</t>
        </is>
      </c>
      <c r="P1531" t="inlineStr">
        <is>
          <t>Vivaan Gupta</t>
        </is>
      </c>
      <c r="Q1531" t="inlineStr">
        <is>
          <t>CUST-0322</t>
        </is>
      </c>
      <c r="R1531" t="n">
        <v>1</v>
      </c>
      <c r="S1531" t="inlineStr">
        <is>
          <t>No</t>
        </is>
      </c>
    </row>
    <row r="1532">
      <c r="A1532" t="inlineStr">
        <is>
          <t>ORD-2511-01531</t>
        </is>
      </c>
      <c r="B1532" s="11" t="n">
        <v>45975</v>
      </c>
      <c r="C1532" t="inlineStr">
        <is>
          <t>East</t>
        </is>
      </c>
      <c r="D1532" t="inlineStr">
        <is>
          <t>Bhubaneswar</t>
        </is>
      </c>
      <c r="E1532" t="inlineStr">
        <is>
          <t>Education</t>
        </is>
      </c>
      <c r="F1532" t="inlineStr">
        <is>
          <t>Retail Store</t>
        </is>
      </c>
      <c r="G1532" t="inlineStr">
        <is>
          <t>Technology</t>
        </is>
      </c>
      <c r="H1532" t="inlineStr">
        <is>
          <t>Tablet</t>
        </is>
      </c>
      <c r="I1532" t="n">
        <v>3</v>
      </c>
      <c r="J1532" s="12" t="n">
        <v>21729.59</v>
      </c>
      <c r="K1532" s="13" t="n">
        <v>0.05</v>
      </c>
      <c r="L1532" s="12" t="n">
        <v>61929.33</v>
      </c>
      <c r="M1532" s="12" t="n">
        <v>54106.68</v>
      </c>
      <c r="N1532" s="12" t="n">
        <v>7822.65</v>
      </c>
      <c r="O1532" t="inlineStr">
        <is>
          <t>UPI</t>
        </is>
      </c>
      <c r="P1532" t="inlineStr">
        <is>
          <t>Tara Kapoor</t>
        </is>
      </c>
      <c r="Q1532" t="inlineStr">
        <is>
          <t>CUST-0459</t>
        </is>
      </c>
      <c r="R1532" t="n">
        <v>2</v>
      </c>
      <c r="S1532" t="inlineStr">
        <is>
          <t>No</t>
        </is>
      </c>
    </row>
    <row r="1533">
      <c r="A1533" t="inlineStr">
        <is>
          <t>ORD-2505-01532</t>
        </is>
      </c>
      <c r="B1533" s="11" t="n">
        <v>45779</v>
      </c>
      <c r="C1533" t="inlineStr">
        <is>
          <t>North</t>
        </is>
      </c>
      <c r="D1533" t="inlineStr">
        <is>
          <t>Jaipur</t>
        </is>
      </c>
      <c r="E1533" t="inlineStr">
        <is>
          <t>Consumer</t>
        </is>
      </c>
      <c r="F1533" t="inlineStr">
        <is>
          <t>Partner</t>
        </is>
      </c>
      <c r="G1533" t="inlineStr">
        <is>
          <t>Office Supplies</t>
        </is>
      </c>
      <c r="H1533" t="inlineStr">
        <is>
          <t>Marker Set</t>
        </is>
      </c>
      <c r="I1533" t="n">
        <v>6</v>
      </c>
      <c r="J1533" s="12" t="n">
        <v>259.74</v>
      </c>
      <c r="K1533" s="13" t="n">
        <v>0.15</v>
      </c>
      <c r="L1533" s="12" t="n">
        <v>1324.67</v>
      </c>
      <c r="M1533" s="12" t="n">
        <v>1012.99</v>
      </c>
      <c r="N1533" s="12" t="n">
        <v>311.68</v>
      </c>
      <c r="O1533" t="inlineStr">
        <is>
          <t>Net Banking</t>
        </is>
      </c>
      <c r="P1533" t="inlineStr">
        <is>
          <t>Tara Kapoor</t>
        </is>
      </c>
      <c r="Q1533" t="inlineStr">
        <is>
          <t>CUST-0747</t>
        </is>
      </c>
      <c r="R1533" t="n">
        <v>5</v>
      </c>
      <c r="S1533" t="inlineStr">
        <is>
          <t>No</t>
        </is>
      </c>
    </row>
    <row r="1534">
      <c r="A1534" t="inlineStr">
        <is>
          <t>ORD-2407-01533</t>
        </is>
      </c>
      <c r="B1534" s="11" t="n">
        <v>45480</v>
      </c>
      <c r="C1534" t="inlineStr">
        <is>
          <t>North</t>
        </is>
      </c>
      <c r="D1534" t="inlineStr">
        <is>
          <t>Jaipur</t>
        </is>
      </c>
      <c r="E1534" t="inlineStr">
        <is>
          <t>Corporate</t>
        </is>
      </c>
      <c r="F1534" t="inlineStr">
        <is>
          <t>Online</t>
        </is>
      </c>
      <c r="G1534" t="inlineStr">
        <is>
          <t>Accessories</t>
        </is>
      </c>
      <c r="H1534" t="inlineStr">
        <is>
          <t>Laptop Stand</t>
        </is>
      </c>
      <c r="I1534" t="n">
        <v>5</v>
      </c>
      <c r="J1534" s="12" t="n">
        <v>1946.27</v>
      </c>
      <c r="K1534" s="13" t="n">
        <v>0.15</v>
      </c>
      <c r="L1534" s="12" t="n">
        <v>8271.65</v>
      </c>
      <c r="M1534" s="12" t="n">
        <v>6811.94</v>
      </c>
      <c r="N1534" s="12" t="n">
        <v>1459.71</v>
      </c>
      <c r="O1534" t="inlineStr">
        <is>
          <t>Credit Card</t>
        </is>
      </c>
      <c r="P1534" t="inlineStr">
        <is>
          <t>Tara Kapoor</t>
        </is>
      </c>
      <c r="Q1534" t="inlineStr">
        <is>
          <t>CUST-0639</t>
        </is>
      </c>
      <c r="R1534" t="n">
        <v>5</v>
      </c>
      <c r="S1534" t="inlineStr">
        <is>
          <t>No</t>
        </is>
      </c>
    </row>
    <row r="1535">
      <c r="A1535" t="inlineStr">
        <is>
          <t>ORD-2404-01534</t>
        </is>
      </c>
      <c r="B1535" s="11" t="n">
        <v>45392</v>
      </c>
      <c r="C1535" t="inlineStr">
        <is>
          <t>East</t>
        </is>
      </c>
      <c r="D1535" t="inlineStr">
        <is>
          <t>Patna</t>
        </is>
      </c>
      <c r="E1535" t="inlineStr">
        <is>
          <t>Corporate</t>
        </is>
      </c>
      <c r="F1535" t="inlineStr">
        <is>
          <t>Online</t>
        </is>
      </c>
      <c r="G1535" t="inlineStr">
        <is>
          <t>Office Supplies</t>
        </is>
      </c>
      <c r="H1535" t="inlineStr">
        <is>
          <t>Stapler</t>
        </is>
      </c>
      <c r="I1535" t="n">
        <v>2</v>
      </c>
      <c r="J1535" s="12" t="n">
        <v>295.3</v>
      </c>
      <c r="K1535" s="13" t="n">
        <v>0</v>
      </c>
      <c r="L1535" s="12" t="n">
        <v>590.6</v>
      </c>
      <c r="M1535" s="12" t="n">
        <v>395.7</v>
      </c>
      <c r="N1535" s="12" t="n">
        <v>194.9</v>
      </c>
      <c r="O1535" t="inlineStr">
        <is>
          <t>Credit Card</t>
        </is>
      </c>
      <c r="P1535" t="inlineStr">
        <is>
          <t>Kabir Singh</t>
        </is>
      </c>
      <c r="Q1535" t="inlineStr">
        <is>
          <t>CUST-0742</t>
        </is>
      </c>
      <c r="R1535" t="n">
        <v>3</v>
      </c>
      <c r="S1535" t="inlineStr">
        <is>
          <t>No</t>
        </is>
      </c>
    </row>
    <row r="1536">
      <c r="A1536" t="inlineStr">
        <is>
          <t>ORD-2403-01535</t>
        </is>
      </c>
      <c r="B1536" s="11" t="n">
        <v>45371</v>
      </c>
      <c r="C1536" t="inlineStr">
        <is>
          <t>North</t>
        </is>
      </c>
      <c r="D1536" t="inlineStr">
        <is>
          <t>Chandigarh</t>
        </is>
      </c>
      <c r="E1536" t="inlineStr">
        <is>
          <t>Consumer</t>
        </is>
      </c>
      <c r="F1536" t="inlineStr">
        <is>
          <t>Direct Sales</t>
        </is>
      </c>
      <c r="G1536" t="inlineStr">
        <is>
          <t>Office Supplies</t>
        </is>
      </c>
      <c r="H1536" t="inlineStr">
        <is>
          <t>File Folder</t>
        </is>
      </c>
      <c r="I1536" t="n">
        <v>1</v>
      </c>
      <c r="J1536" s="12" t="n">
        <v>101</v>
      </c>
      <c r="K1536" s="13" t="n">
        <v>0</v>
      </c>
      <c r="L1536" s="12" t="n">
        <v>101</v>
      </c>
      <c r="M1536" s="12" t="n">
        <v>58.58</v>
      </c>
      <c r="N1536" s="12" t="n">
        <v>42.42</v>
      </c>
      <c r="O1536" t="inlineStr">
        <is>
          <t>Net Banking</t>
        </is>
      </c>
      <c r="P1536" t="inlineStr">
        <is>
          <t>Aarav Sharma</t>
        </is>
      </c>
      <c r="Q1536" t="inlineStr">
        <is>
          <t>CUST-0360</t>
        </is>
      </c>
      <c r="R1536" t="n">
        <v>5</v>
      </c>
      <c r="S1536" t="inlineStr">
        <is>
          <t>No</t>
        </is>
      </c>
    </row>
    <row r="1537">
      <c r="A1537" t="inlineStr">
        <is>
          <t>ORD-2505-01536</t>
        </is>
      </c>
      <c r="B1537" s="11" t="n">
        <v>45792</v>
      </c>
      <c r="C1537" t="inlineStr">
        <is>
          <t>North</t>
        </is>
      </c>
      <c r="D1537" t="inlineStr">
        <is>
          <t>Jaipur</t>
        </is>
      </c>
      <c r="E1537" t="inlineStr">
        <is>
          <t>Consumer</t>
        </is>
      </c>
      <c r="F1537" t="inlineStr">
        <is>
          <t>Online</t>
        </is>
      </c>
      <c r="G1537" t="inlineStr">
        <is>
          <t>Technology</t>
        </is>
      </c>
      <c r="H1537" t="inlineStr">
        <is>
          <t>Monitor</t>
        </is>
      </c>
      <c r="I1537" t="n">
        <v>3</v>
      </c>
      <c r="J1537" s="12" t="n">
        <v>12392.53</v>
      </c>
      <c r="K1537" s="13" t="n">
        <v>0</v>
      </c>
      <c r="L1537" s="12" t="n">
        <v>37177.59</v>
      </c>
      <c r="M1537" s="12" t="n">
        <v>29742.07</v>
      </c>
      <c r="N1537" s="12" t="n">
        <v>7435.52</v>
      </c>
      <c r="O1537" t="inlineStr">
        <is>
          <t>UPI</t>
        </is>
      </c>
      <c r="P1537" t="inlineStr">
        <is>
          <t>Aarav Sharma</t>
        </is>
      </c>
      <c r="Q1537" t="inlineStr">
        <is>
          <t>CUST-0697</t>
        </is>
      </c>
      <c r="R1537" t="n">
        <v>5</v>
      </c>
      <c r="S1537" t="inlineStr">
        <is>
          <t>No</t>
        </is>
      </c>
    </row>
    <row r="1538">
      <c r="A1538" t="inlineStr">
        <is>
          <t>ORD-2403-01537</t>
        </is>
      </c>
      <c r="B1538" s="11" t="n">
        <v>45378</v>
      </c>
      <c r="C1538" t="inlineStr">
        <is>
          <t>Central</t>
        </is>
      </c>
      <c r="D1538" t="inlineStr">
        <is>
          <t>Raipur</t>
        </is>
      </c>
      <c r="E1538" t="inlineStr">
        <is>
          <t>Small Business</t>
        </is>
      </c>
      <c r="F1538" t="inlineStr">
        <is>
          <t>Retail Store</t>
        </is>
      </c>
      <c r="G1538" t="inlineStr">
        <is>
          <t>Accessories</t>
        </is>
      </c>
      <c r="H1538" t="inlineStr">
        <is>
          <t>USB Hub</t>
        </is>
      </c>
      <c r="I1538" t="n">
        <v>2</v>
      </c>
      <c r="J1538" s="12" t="n">
        <v>1352.39</v>
      </c>
      <c r="K1538" s="13" t="n">
        <v>0.15</v>
      </c>
      <c r="L1538" s="12" t="n">
        <v>2299.06</v>
      </c>
      <c r="M1538" s="12" t="n">
        <v>1839.25</v>
      </c>
      <c r="N1538" s="12" t="n">
        <v>459.81</v>
      </c>
      <c r="O1538" t="inlineStr">
        <is>
          <t>Credit Card</t>
        </is>
      </c>
      <c r="P1538" t="inlineStr">
        <is>
          <t>Rohan Verma</t>
        </is>
      </c>
      <c r="Q1538" t="inlineStr">
        <is>
          <t>CUST-0315</t>
        </is>
      </c>
      <c r="R1538" t="n">
        <v>5</v>
      </c>
      <c r="S1538" t="inlineStr">
        <is>
          <t>No</t>
        </is>
      </c>
    </row>
    <row r="1539">
      <c r="A1539" t="inlineStr">
        <is>
          <t>ORD-2404-01538</t>
        </is>
      </c>
      <c r="B1539" s="11" t="n">
        <v>45410</v>
      </c>
      <c r="C1539" t="inlineStr">
        <is>
          <t>Central</t>
        </is>
      </c>
      <c r="D1539" t="inlineStr">
        <is>
          <t>Nagpur</t>
        </is>
      </c>
      <c r="E1539" t="inlineStr">
        <is>
          <t>Consumer</t>
        </is>
      </c>
      <c r="F1539" t="inlineStr">
        <is>
          <t>Retail Store</t>
        </is>
      </c>
      <c r="G1539" t="inlineStr">
        <is>
          <t>Furniture</t>
        </is>
      </c>
      <c r="H1539" t="inlineStr">
        <is>
          <t>Bookshelf</t>
        </is>
      </c>
      <c r="I1539" t="n">
        <v>3</v>
      </c>
      <c r="J1539" s="12" t="n">
        <v>5444.26</v>
      </c>
      <c r="K1539" s="13" t="n">
        <v>0.15</v>
      </c>
      <c r="L1539" s="12" t="n">
        <v>13882.86</v>
      </c>
      <c r="M1539" s="12" t="n">
        <v>11922.93</v>
      </c>
      <c r="N1539" s="12" t="n">
        <v>1959.93</v>
      </c>
      <c r="O1539" t="inlineStr">
        <is>
          <t>Net Banking</t>
        </is>
      </c>
      <c r="P1539" t="inlineStr">
        <is>
          <t>Rohan Verma</t>
        </is>
      </c>
      <c r="Q1539" t="inlineStr">
        <is>
          <t>CUST-0171</t>
        </is>
      </c>
      <c r="R1539" t="n">
        <v>3</v>
      </c>
      <c r="S1539" t="inlineStr">
        <is>
          <t>No</t>
        </is>
      </c>
    </row>
    <row r="1540">
      <c r="A1540" t="inlineStr">
        <is>
          <t>ORD-2408-01539</t>
        </is>
      </c>
      <c r="B1540" s="11" t="n">
        <v>45513</v>
      </c>
      <c r="C1540" t="inlineStr">
        <is>
          <t>West</t>
        </is>
      </c>
      <c r="D1540" t="inlineStr">
        <is>
          <t>Surat</t>
        </is>
      </c>
      <c r="E1540" t="inlineStr">
        <is>
          <t>Small Business</t>
        </is>
      </c>
      <c r="F1540" t="inlineStr">
        <is>
          <t>Partner</t>
        </is>
      </c>
      <c r="G1540" t="inlineStr">
        <is>
          <t>Technology</t>
        </is>
      </c>
      <c r="H1540" t="inlineStr">
        <is>
          <t>Laptop</t>
        </is>
      </c>
      <c r="I1540" t="n">
        <v>3</v>
      </c>
      <c r="J1540" s="12" t="n">
        <v>48211.05</v>
      </c>
      <c r="K1540" s="13" t="n">
        <v>0.05</v>
      </c>
      <c r="L1540" s="12" t="n">
        <v>137401.49</v>
      </c>
      <c r="M1540" s="12" t="n">
        <v>124384.51</v>
      </c>
      <c r="N1540" s="12" t="n">
        <v>13016.98</v>
      </c>
      <c r="O1540" t="inlineStr">
        <is>
          <t>UPI</t>
        </is>
      </c>
      <c r="P1540" t="inlineStr">
        <is>
          <t>Ishaan Mehta</t>
        </is>
      </c>
      <c r="Q1540" t="inlineStr">
        <is>
          <t>CUST-0881</t>
        </is>
      </c>
      <c r="R1540" t="n">
        <v>5</v>
      </c>
      <c r="S1540" t="inlineStr">
        <is>
          <t>No</t>
        </is>
      </c>
    </row>
    <row r="1541">
      <c r="A1541" t="inlineStr">
        <is>
          <t>ORD-2512-01540</t>
        </is>
      </c>
      <c r="B1541" s="11" t="n">
        <v>46021</v>
      </c>
      <c r="C1541" t="inlineStr">
        <is>
          <t>East</t>
        </is>
      </c>
      <c r="D1541" t="inlineStr">
        <is>
          <t>Kolkata</t>
        </is>
      </c>
      <c r="E1541" t="inlineStr">
        <is>
          <t>Corporate</t>
        </is>
      </c>
      <c r="F1541" t="inlineStr">
        <is>
          <t>Partner</t>
        </is>
      </c>
      <c r="G1541" t="inlineStr">
        <is>
          <t>Technology</t>
        </is>
      </c>
      <c r="H1541" t="inlineStr">
        <is>
          <t>Keyboard</t>
        </is>
      </c>
      <c r="I1541" t="n">
        <v>2</v>
      </c>
      <c r="J1541" s="12" t="n">
        <v>1448.55</v>
      </c>
      <c r="K1541" s="13" t="n">
        <v>0.03</v>
      </c>
      <c r="L1541" s="12" t="n">
        <v>2810.19</v>
      </c>
      <c r="M1541" s="12" t="n">
        <v>2056.94</v>
      </c>
      <c r="N1541" s="12" t="n">
        <v>753.25</v>
      </c>
      <c r="O1541" t="inlineStr">
        <is>
          <t>Credit Card</t>
        </is>
      </c>
      <c r="P1541" t="inlineStr">
        <is>
          <t>Tara Kapoor</t>
        </is>
      </c>
      <c r="Q1541" t="inlineStr">
        <is>
          <t>CUST-0043</t>
        </is>
      </c>
      <c r="R1541" t="n">
        <v>3</v>
      </c>
      <c r="S1541" t="inlineStr">
        <is>
          <t>No</t>
        </is>
      </c>
    </row>
    <row r="1542">
      <c r="A1542" t="inlineStr">
        <is>
          <t>ORD-2410-01541</t>
        </is>
      </c>
      <c r="B1542" s="11" t="n">
        <v>45596</v>
      </c>
      <c r="C1542" t="inlineStr">
        <is>
          <t>North</t>
        </is>
      </c>
      <c r="D1542" t="inlineStr">
        <is>
          <t>Jaipur</t>
        </is>
      </c>
      <c r="E1542" t="inlineStr">
        <is>
          <t>Small Business</t>
        </is>
      </c>
      <c r="F1542" t="inlineStr">
        <is>
          <t>Online</t>
        </is>
      </c>
      <c r="G1542" t="inlineStr">
        <is>
          <t>Furniture</t>
        </is>
      </c>
      <c r="H1542" t="inlineStr">
        <is>
          <t>Cabinet</t>
        </is>
      </c>
      <c r="I1542" t="n">
        <v>2</v>
      </c>
      <c r="J1542" s="12" t="n">
        <v>9537.77</v>
      </c>
      <c r="K1542" s="13" t="n">
        <v>0.25</v>
      </c>
      <c r="L1542" s="12" t="n">
        <v>14306.66</v>
      </c>
      <c r="M1542" s="12" t="n">
        <v>14878.92</v>
      </c>
      <c r="N1542" s="12" t="n">
        <v>-572.26</v>
      </c>
      <c r="O1542" t="inlineStr">
        <is>
          <t>Net Banking</t>
        </is>
      </c>
      <c r="P1542" t="inlineStr">
        <is>
          <t>Ishaan Mehta</t>
        </is>
      </c>
      <c r="Q1542" t="inlineStr">
        <is>
          <t>CUST-0154</t>
        </is>
      </c>
      <c r="R1542" t="n">
        <v>1</v>
      </c>
      <c r="S1542" t="inlineStr">
        <is>
          <t>No</t>
        </is>
      </c>
    </row>
    <row r="1543">
      <c r="A1543" t="inlineStr">
        <is>
          <t>ORD-2405-01542</t>
        </is>
      </c>
      <c r="B1543" s="11" t="n">
        <v>45415</v>
      </c>
      <c r="C1543" t="inlineStr">
        <is>
          <t>North</t>
        </is>
      </c>
      <c r="D1543" t="inlineStr">
        <is>
          <t>Jaipur</t>
        </is>
      </c>
      <c r="E1543" t="inlineStr">
        <is>
          <t>Education</t>
        </is>
      </c>
      <c r="F1543" t="inlineStr">
        <is>
          <t>Partner</t>
        </is>
      </c>
      <c r="G1543" t="inlineStr">
        <is>
          <t>Furniture</t>
        </is>
      </c>
      <c r="H1543" t="inlineStr">
        <is>
          <t>Office Chair</t>
        </is>
      </c>
      <c r="I1543" t="n">
        <v>1</v>
      </c>
      <c r="J1543" s="12" t="n">
        <v>7967.16</v>
      </c>
      <c r="K1543" s="13" t="n">
        <v>0.25</v>
      </c>
      <c r="L1543" s="12" t="n">
        <v>5975.37</v>
      </c>
      <c r="M1543" s="12" t="n">
        <v>5497.34</v>
      </c>
      <c r="N1543" s="12" t="n">
        <v>478.03</v>
      </c>
      <c r="O1543" t="inlineStr">
        <is>
          <t>Net Banking</t>
        </is>
      </c>
      <c r="P1543" t="inlineStr">
        <is>
          <t>Kabir Singh</t>
        </is>
      </c>
      <c r="Q1543" t="inlineStr">
        <is>
          <t>CUST-0703</t>
        </is>
      </c>
      <c r="R1543" t="n">
        <v>5</v>
      </c>
      <c r="S1543" t="inlineStr">
        <is>
          <t>No</t>
        </is>
      </c>
    </row>
    <row r="1544">
      <c r="A1544" t="inlineStr">
        <is>
          <t>ORD-2403-01543</t>
        </is>
      </c>
      <c r="B1544" s="11" t="n">
        <v>45356</v>
      </c>
      <c r="C1544" t="inlineStr">
        <is>
          <t>North</t>
        </is>
      </c>
      <c r="D1544" t="inlineStr">
        <is>
          <t>Delhi</t>
        </is>
      </c>
      <c r="E1544" t="inlineStr">
        <is>
          <t>Corporate</t>
        </is>
      </c>
      <c r="F1544" t="inlineStr">
        <is>
          <t>Partner</t>
        </is>
      </c>
      <c r="G1544" t="inlineStr">
        <is>
          <t>Office Supplies</t>
        </is>
      </c>
      <c r="H1544" t="inlineStr">
        <is>
          <t>Notebook Pack</t>
        </is>
      </c>
      <c r="I1544" t="n">
        <v>1</v>
      </c>
      <c r="J1544" s="12" t="n">
        <v>365.93</v>
      </c>
      <c r="K1544" s="13" t="n">
        <v>0.1</v>
      </c>
      <c r="L1544" s="12" t="n">
        <v>329.34</v>
      </c>
      <c r="M1544" s="12" t="n">
        <v>234.2</v>
      </c>
      <c r="N1544" s="12" t="n">
        <v>95.14</v>
      </c>
      <c r="O1544" t="inlineStr">
        <is>
          <t>UPI</t>
        </is>
      </c>
      <c r="P1544" t="inlineStr">
        <is>
          <t>Anaya Rao</t>
        </is>
      </c>
      <c r="Q1544" t="inlineStr">
        <is>
          <t>CUST-0113</t>
        </is>
      </c>
      <c r="R1544" t="n">
        <v>2</v>
      </c>
      <c r="S1544" t="inlineStr">
        <is>
          <t>No</t>
        </is>
      </c>
    </row>
    <row r="1545">
      <c r="A1545" t="inlineStr">
        <is>
          <t>ORD-2510-01544</t>
        </is>
      </c>
      <c r="B1545" s="11" t="n">
        <v>45936</v>
      </c>
      <c r="C1545" t="inlineStr">
        <is>
          <t>East</t>
        </is>
      </c>
      <c r="D1545" t="inlineStr">
        <is>
          <t>Bhubaneswar</t>
        </is>
      </c>
      <c r="E1545" t="inlineStr">
        <is>
          <t>Corporate</t>
        </is>
      </c>
      <c r="F1545" t="inlineStr">
        <is>
          <t>Online</t>
        </is>
      </c>
      <c r="G1545" t="inlineStr">
        <is>
          <t>Furniture</t>
        </is>
      </c>
      <c r="H1545" t="inlineStr">
        <is>
          <t>Cabinet</t>
        </is>
      </c>
      <c r="I1545" t="n">
        <v>2</v>
      </c>
      <c r="J1545" s="12" t="n">
        <v>9224.780000000001</v>
      </c>
      <c r="K1545" s="13" t="n">
        <v>0.03</v>
      </c>
      <c r="L1545" s="12" t="n">
        <v>17896.07</v>
      </c>
      <c r="M1545" s="12" t="n">
        <v>14390.66</v>
      </c>
      <c r="N1545" s="12" t="n">
        <v>3505.41</v>
      </c>
      <c r="O1545" t="inlineStr">
        <is>
          <t>Cash</t>
        </is>
      </c>
      <c r="P1545" t="inlineStr">
        <is>
          <t>Kabir Singh</t>
        </is>
      </c>
      <c r="Q1545" t="inlineStr">
        <is>
          <t>CUST-0091</t>
        </is>
      </c>
      <c r="R1545" t="n">
        <v>2</v>
      </c>
      <c r="S1545" t="inlineStr">
        <is>
          <t>Yes</t>
        </is>
      </c>
    </row>
    <row r="1546">
      <c r="A1546" t="inlineStr">
        <is>
          <t>ORD-2504-01545</t>
        </is>
      </c>
      <c r="B1546" s="11" t="n">
        <v>45764</v>
      </c>
      <c r="C1546" t="inlineStr">
        <is>
          <t>West</t>
        </is>
      </c>
      <c r="D1546" t="inlineStr">
        <is>
          <t>Pune</t>
        </is>
      </c>
      <c r="E1546" t="inlineStr">
        <is>
          <t>Education</t>
        </is>
      </c>
      <c r="F1546" t="inlineStr">
        <is>
          <t>Partner</t>
        </is>
      </c>
      <c r="G1546" t="inlineStr">
        <is>
          <t>Office Supplies</t>
        </is>
      </c>
      <c r="H1546" t="inlineStr">
        <is>
          <t>Paper Ream</t>
        </is>
      </c>
      <c r="I1546" t="n">
        <v>4</v>
      </c>
      <c r="J1546" s="12" t="n">
        <v>496.06</v>
      </c>
      <c r="K1546" s="13" t="n">
        <v>0.15</v>
      </c>
      <c r="L1546" s="12" t="n">
        <v>1686.6</v>
      </c>
      <c r="M1546" s="12" t="n">
        <v>1488.18</v>
      </c>
      <c r="N1546" s="12" t="n">
        <v>198.42</v>
      </c>
      <c r="O1546" t="inlineStr">
        <is>
          <t>Cash</t>
        </is>
      </c>
      <c r="P1546" t="inlineStr">
        <is>
          <t>Sara Khan</t>
        </is>
      </c>
      <c r="Q1546" t="inlineStr">
        <is>
          <t>CUST-0922</t>
        </is>
      </c>
      <c r="R1546" t="n">
        <v>6</v>
      </c>
      <c r="S1546" t="inlineStr">
        <is>
          <t>No</t>
        </is>
      </c>
    </row>
    <row r="1547">
      <c r="A1547" t="inlineStr">
        <is>
          <t>ORD-2507-01546</t>
        </is>
      </c>
      <c r="B1547" s="11" t="n">
        <v>45844</v>
      </c>
      <c r="C1547" t="inlineStr">
        <is>
          <t>West</t>
        </is>
      </c>
      <c r="D1547" t="inlineStr">
        <is>
          <t>Pune</t>
        </is>
      </c>
      <c r="E1547" t="inlineStr">
        <is>
          <t>Consumer</t>
        </is>
      </c>
      <c r="F1547" t="inlineStr">
        <is>
          <t>Partner</t>
        </is>
      </c>
      <c r="G1547" t="inlineStr">
        <is>
          <t>Furniture</t>
        </is>
      </c>
      <c r="H1547" t="inlineStr">
        <is>
          <t>Cabinet</t>
        </is>
      </c>
      <c r="I1547" t="n">
        <v>2</v>
      </c>
      <c r="J1547" s="12" t="n">
        <v>9768.959999999999</v>
      </c>
      <c r="K1547" s="13" t="n">
        <v>0.15</v>
      </c>
      <c r="L1547" s="12" t="n">
        <v>16607.23</v>
      </c>
      <c r="M1547" s="12" t="n">
        <v>15239.58</v>
      </c>
      <c r="N1547" s="12" t="n">
        <v>1367.65</v>
      </c>
      <c r="O1547" t="inlineStr">
        <is>
          <t>Cash</t>
        </is>
      </c>
      <c r="P1547" t="inlineStr">
        <is>
          <t>Anaya Rao</t>
        </is>
      </c>
      <c r="Q1547" t="inlineStr">
        <is>
          <t>CUST-0950</t>
        </is>
      </c>
      <c r="R1547" t="n">
        <v>10</v>
      </c>
      <c r="S1547" t="inlineStr">
        <is>
          <t>No</t>
        </is>
      </c>
    </row>
    <row r="1548">
      <c r="A1548" t="inlineStr">
        <is>
          <t>ORD-2408-01547</t>
        </is>
      </c>
      <c r="B1548" s="11" t="n">
        <v>45522</v>
      </c>
      <c r="C1548" t="inlineStr">
        <is>
          <t>South</t>
        </is>
      </c>
      <c r="D1548" t="inlineStr">
        <is>
          <t>Chennai</t>
        </is>
      </c>
      <c r="E1548" t="inlineStr">
        <is>
          <t>Consumer</t>
        </is>
      </c>
      <c r="F1548" t="inlineStr">
        <is>
          <t>Online</t>
        </is>
      </c>
      <c r="G1548" t="inlineStr">
        <is>
          <t>Accessories</t>
        </is>
      </c>
      <c r="H1548" t="inlineStr">
        <is>
          <t>Laptop Stand</t>
        </is>
      </c>
      <c r="I1548" t="n">
        <v>2</v>
      </c>
      <c r="J1548" s="12" t="n">
        <v>1979.12</v>
      </c>
      <c r="K1548" s="13" t="n">
        <v>0.1</v>
      </c>
      <c r="L1548" s="12" t="n">
        <v>3562.42</v>
      </c>
      <c r="M1548" s="12" t="n">
        <v>2770.77</v>
      </c>
      <c r="N1548" s="12" t="n">
        <v>791.65</v>
      </c>
      <c r="O1548" t="inlineStr">
        <is>
          <t>Cash</t>
        </is>
      </c>
      <c r="P1548" t="inlineStr">
        <is>
          <t>Kabir Singh</t>
        </is>
      </c>
      <c r="Q1548" t="inlineStr">
        <is>
          <t>CUST-0365</t>
        </is>
      </c>
      <c r="R1548" t="n">
        <v>5</v>
      </c>
      <c r="S1548" t="inlineStr">
        <is>
          <t>No</t>
        </is>
      </c>
    </row>
    <row r="1549">
      <c r="A1549" t="inlineStr">
        <is>
          <t>ORD-2407-01548</t>
        </is>
      </c>
      <c r="B1549" s="11" t="n">
        <v>45489</v>
      </c>
      <c r="C1549" t="inlineStr">
        <is>
          <t>East</t>
        </is>
      </c>
      <c r="D1549" t="inlineStr">
        <is>
          <t>Guwahati</t>
        </is>
      </c>
      <c r="E1549" t="inlineStr">
        <is>
          <t>Education</t>
        </is>
      </c>
      <c r="F1549" t="inlineStr">
        <is>
          <t>Direct Sales</t>
        </is>
      </c>
      <c r="G1549" t="inlineStr">
        <is>
          <t>Accessories</t>
        </is>
      </c>
      <c r="H1549" t="inlineStr">
        <is>
          <t>USB Hub</t>
        </is>
      </c>
      <c r="I1549" t="n">
        <v>1</v>
      </c>
      <c r="J1549" s="12" t="n">
        <v>1372.05</v>
      </c>
      <c r="K1549" s="13" t="n">
        <v>0</v>
      </c>
      <c r="L1549" s="12" t="n">
        <v>1372.05</v>
      </c>
      <c r="M1549" s="12" t="n">
        <v>932.99</v>
      </c>
      <c r="N1549" s="12" t="n">
        <v>439.06</v>
      </c>
      <c r="O1549" t="inlineStr">
        <is>
          <t>Net Banking</t>
        </is>
      </c>
      <c r="P1549" t="inlineStr">
        <is>
          <t>Sara Khan</t>
        </is>
      </c>
      <c r="Q1549" t="inlineStr">
        <is>
          <t>CUST-0389</t>
        </is>
      </c>
      <c r="R1549" t="n">
        <v>5</v>
      </c>
      <c r="S1549" t="inlineStr">
        <is>
          <t>Yes</t>
        </is>
      </c>
    </row>
    <row r="1550">
      <c r="A1550" t="inlineStr">
        <is>
          <t>ORD-2511-01549</t>
        </is>
      </c>
      <c r="B1550" s="11" t="n">
        <v>45976</v>
      </c>
      <c r="C1550" t="inlineStr">
        <is>
          <t>South</t>
        </is>
      </c>
      <c r="D1550" t="inlineStr">
        <is>
          <t>Kochi</t>
        </is>
      </c>
      <c r="E1550" t="inlineStr">
        <is>
          <t>Small Business</t>
        </is>
      </c>
      <c r="F1550" t="inlineStr">
        <is>
          <t>Online</t>
        </is>
      </c>
      <c r="G1550" t="inlineStr">
        <is>
          <t>Technology</t>
        </is>
      </c>
      <c r="H1550" t="inlineStr">
        <is>
          <t>Monitor</t>
        </is>
      </c>
      <c r="I1550" t="n">
        <v>12</v>
      </c>
      <c r="J1550" s="12" t="n">
        <v>12606.01</v>
      </c>
      <c r="K1550" s="13" t="n">
        <v>0.1</v>
      </c>
      <c r="L1550" s="12" t="n">
        <v>136144.91</v>
      </c>
      <c r="M1550" s="12" t="n">
        <v>121017.7</v>
      </c>
      <c r="N1550" s="12" t="n">
        <v>15127.21</v>
      </c>
      <c r="O1550" t="inlineStr">
        <is>
          <t>UPI</t>
        </is>
      </c>
      <c r="P1550" t="inlineStr">
        <is>
          <t>Ishaan Mehta</t>
        </is>
      </c>
      <c r="Q1550" t="inlineStr">
        <is>
          <t>CUST-0320</t>
        </is>
      </c>
      <c r="R1550" t="n">
        <v>1</v>
      </c>
      <c r="S1550" t="inlineStr">
        <is>
          <t>No</t>
        </is>
      </c>
    </row>
    <row r="1551">
      <c r="A1551" t="inlineStr">
        <is>
          <t>ORD-2409-01550</t>
        </is>
      </c>
      <c r="B1551" s="11" t="n">
        <v>45543</v>
      </c>
      <c r="C1551" t="inlineStr">
        <is>
          <t>West</t>
        </is>
      </c>
      <c r="D1551" t="inlineStr">
        <is>
          <t>Surat</t>
        </is>
      </c>
      <c r="E1551" t="inlineStr">
        <is>
          <t>Small Business</t>
        </is>
      </c>
      <c r="F1551" t="inlineStr">
        <is>
          <t>Direct Sales</t>
        </is>
      </c>
      <c r="G1551" t="inlineStr">
        <is>
          <t>Accessories</t>
        </is>
      </c>
      <c r="H1551" t="inlineStr">
        <is>
          <t>USB Hub</t>
        </is>
      </c>
      <c r="I1551" t="n">
        <v>2</v>
      </c>
      <c r="J1551" s="12" t="n">
        <v>1255.48</v>
      </c>
      <c r="K1551" s="13" t="n">
        <v>0.2</v>
      </c>
      <c r="L1551" s="12" t="n">
        <v>2008.77</v>
      </c>
      <c r="M1551" s="12" t="n">
        <v>1707.45</v>
      </c>
      <c r="N1551" s="12" t="n">
        <v>301.32</v>
      </c>
      <c r="O1551" t="inlineStr">
        <is>
          <t>Net Banking</t>
        </is>
      </c>
      <c r="P1551" t="inlineStr">
        <is>
          <t>Rohan Verma</t>
        </is>
      </c>
      <c r="Q1551" t="inlineStr">
        <is>
          <t>CUST-0317</t>
        </is>
      </c>
      <c r="R1551" t="n">
        <v>2</v>
      </c>
      <c r="S1551" t="inlineStr">
        <is>
          <t>No</t>
        </is>
      </c>
    </row>
    <row r="1552">
      <c r="A1552" t="inlineStr">
        <is>
          <t>ORD-2509-01551</t>
        </is>
      </c>
      <c r="B1552" s="11" t="n">
        <v>45903</v>
      </c>
      <c r="C1552" t="inlineStr">
        <is>
          <t>West</t>
        </is>
      </c>
      <c r="D1552" t="inlineStr">
        <is>
          <t>Surat</t>
        </is>
      </c>
      <c r="E1552" t="inlineStr">
        <is>
          <t>Consumer</t>
        </is>
      </c>
      <c r="F1552" t="inlineStr">
        <is>
          <t>Online</t>
        </is>
      </c>
      <c r="G1552" t="inlineStr">
        <is>
          <t>Accessories</t>
        </is>
      </c>
      <c r="H1552" t="inlineStr">
        <is>
          <t>USB Hub</t>
        </is>
      </c>
      <c r="I1552" t="n">
        <v>4</v>
      </c>
      <c r="J1552" s="12" t="n">
        <v>1363.9</v>
      </c>
      <c r="K1552" s="13" t="n">
        <v>0</v>
      </c>
      <c r="L1552" s="12" t="n">
        <v>5455.6</v>
      </c>
      <c r="M1552" s="12" t="n">
        <v>3709.81</v>
      </c>
      <c r="N1552" s="12" t="n">
        <v>1745.79</v>
      </c>
      <c r="O1552" t="inlineStr">
        <is>
          <t>Cash</t>
        </is>
      </c>
      <c r="P1552" t="inlineStr">
        <is>
          <t>Anaya Rao</t>
        </is>
      </c>
      <c r="Q1552" t="inlineStr">
        <is>
          <t>CUST-0834</t>
        </is>
      </c>
      <c r="R1552" t="n">
        <v>6</v>
      </c>
      <c r="S1552" t="inlineStr">
        <is>
          <t>No</t>
        </is>
      </c>
    </row>
    <row r="1553">
      <c r="A1553" t="inlineStr">
        <is>
          <t>ORD-2408-01552</t>
        </is>
      </c>
      <c r="B1553" s="11" t="n">
        <v>45517</v>
      </c>
      <c r="C1553" t="inlineStr">
        <is>
          <t>North</t>
        </is>
      </c>
      <c r="D1553" t="inlineStr">
        <is>
          <t>Delhi</t>
        </is>
      </c>
      <c r="E1553" t="inlineStr">
        <is>
          <t>Small Business</t>
        </is>
      </c>
      <c r="F1553" t="inlineStr">
        <is>
          <t>Partner</t>
        </is>
      </c>
      <c r="G1553" t="inlineStr">
        <is>
          <t>Furniture</t>
        </is>
      </c>
      <c r="H1553" t="inlineStr">
        <is>
          <t>Bookshelf</t>
        </is>
      </c>
      <c r="I1553" t="n">
        <v>3</v>
      </c>
      <c r="J1553" s="12" t="n">
        <v>5969.48</v>
      </c>
      <c r="K1553" s="13" t="n">
        <v>0.15</v>
      </c>
      <c r="L1553" s="12" t="n">
        <v>15222.17</v>
      </c>
      <c r="M1553" s="12" t="n">
        <v>13073.16</v>
      </c>
      <c r="N1553" s="12" t="n">
        <v>2149.01</v>
      </c>
      <c r="O1553" t="inlineStr">
        <is>
          <t>UPI</t>
        </is>
      </c>
      <c r="P1553" t="inlineStr">
        <is>
          <t>Sara Khan</t>
        </is>
      </c>
      <c r="Q1553" t="inlineStr">
        <is>
          <t>CUST-0790</t>
        </is>
      </c>
      <c r="R1553" t="n">
        <v>7</v>
      </c>
      <c r="S1553" t="inlineStr">
        <is>
          <t>No</t>
        </is>
      </c>
    </row>
    <row r="1554">
      <c r="A1554" t="inlineStr">
        <is>
          <t>ORD-2502-01553</t>
        </is>
      </c>
      <c r="B1554" s="11" t="n">
        <v>45693</v>
      </c>
      <c r="C1554" t="inlineStr">
        <is>
          <t>South</t>
        </is>
      </c>
      <c r="D1554" t="inlineStr">
        <is>
          <t>Kochi</t>
        </is>
      </c>
      <c r="E1554" t="inlineStr">
        <is>
          <t>Small Business</t>
        </is>
      </c>
      <c r="F1554" t="inlineStr">
        <is>
          <t>Retail Store</t>
        </is>
      </c>
      <c r="G1554" t="inlineStr">
        <is>
          <t>Office Supplies</t>
        </is>
      </c>
      <c r="H1554" t="inlineStr">
        <is>
          <t>Paper Ream</t>
        </is>
      </c>
      <c r="I1554" t="n">
        <v>4</v>
      </c>
      <c r="J1554" s="12" t="n">
        <v>466.37</v>
      </c>
      <c r="K1554" s="13" t="n">
        <v>0.1</v>
      </c>
      <c r="L1554" s="12" t="n">
        <v>1678.93</v>
      </c>
      <c r="M1554" s="12" t="n">
        <v>1399.11</v>
      </c>
      <c r="N1554" s="12" t="n">
        <v>279.82</v>
      </c>
      <c r="O1554" t="inlineStr">
        <is>
          <t>UPI</t>
        </is>
      </c>
      <c r="P1554" t="inlineStr">
        <is>
          <t>Anaya Rao</t>
        </is>
      </c>
      <c r="Q1554" t="inlineStr">
        <is>
          <t>CUST-0109</t>
        </is>
      </c>
      <c r="R1554" t="n">
        <v>1</v>
      </c>
      <c r="S1554" t="inlineStr">
        <is>
          <t>No</t>
        </is>
      </c>
    </row>
    <row r="1555">
      <c r="A1555" t="inlineStr">
        <is>
          <t>ORD-2507-01554</t>
        </is>
      </c>
      <c r="B1555" s="11" t="n">
        <v>45866</v>
      </c>
      <c r="C1555" t="inlineStr">
        <is>
          <t>East</t>
        </is>
      </c>
      <c r="D1555" t="inlineStr">
        <is>
          <t>Guwahati</t>
        </is>
      </c>
      <c r="E1555" t="inlineStr">
        <is>
          <t>Small Business</t>
        </is>
      </c>
      <c r="F1555" t="inlineStr">
        <is>
          <t>Partner</t>
        </is>
      </c>
      <c r="G1555" t="inlineStr">
        <is>
          <t>Furniture</t>
        </is>
      </c>
      <c r="H1555" t="inlineStr">
        <is>
          <t>Desk</t>
        </is>
      </c>
      <c r="I1555" t="n">
        <v>1</v>
      </c>
      <c r="J1555" s="12" t="n">
        <v>12769.14</v>
      </c>
      <c r="K1555" s="13" t="n">
        <v>0.1</v>
      </c>
      <c r="L1555" s="12" t="n">
        <v>11492.23</v>
      </c>
      <c r="M1555" s="12" t="n">
        <v>9576.85</v>
      </c>
      <c r="N1555" s="12" t="n">
        <v>1915.38</v>
      </c>
      <c r="O1555" t="inlineStr">
        <is>
          <t>Net Banking</t>
        </is>
      </c>
      <c r="P1555" t="inlineStr">
        <is>
          <t>Rohan Verma</t>
        </is>
      </c>
      <c r="Q1555" t="inlineStr">
        <is>
          <t>CUST-0804</t>
        </is>
      </c>
      <c r="R1555" t="n">
        <v>5</v>
      </c>
      <c r="S1555" t="inlineStr">
        <is>
          <t>Yes</t>
        </is>
      </c>
    </row>
    <row r="1556">
      <c r="A1556" t="inlineStr">
        <is>
          <t>ORD-2506-01555</t>
        </is>
      </c>
      <c r="B1556" s="11" t="n">
        <v>45835</v>
      </c>
      <c r="C1556" t="inlineStr">
        <is>
          <t>North</t>
        </is>
      </c>
      <c r="D1556" t="inlineStr">
        <is>
          <t>Delhi</t>
        </is>
      </c>
      <c r="E1556" t="inlineStr">
        <is>
          <t>Consumer</t>
        </is>
      </c>
      <c r="F1556" t="inlineStr">
        <is>
          <t>Partner</t>
        </is>
      </c>
      <c r="G1556" t="inlineStr">
        <is>
          <t>Office Supplies</t>
        </is>
      </c>
      <c r="H1556" t="inlineStr">
        <is>
          <t>Pen Box</t>
        </is>
      </c>
      <c r="I1556" t="n">
        <v>3</v>
      </c>
      <c r="J1556" s="12" t="n">
        <v>213.94</v>
      </c>
      <c r="K1556" s="13" t="n">
        <v>0.05</v>
      </c>
      <c r="L1556" s="12" t="n">
        <v>609.73</v>
      </c>
      <c r="M1556" s="12" t="n">
        <v>391.51</v>
      </c>
      <c r="N1556" s="12" t="n">
        <v>218.22</v>
      </c>
      <c r="O1556" t="inlineStr">
        <is>
          <t>Net Banking</t>
        </is>
      </c>
      <c r="P1556" t="inlineStr">
        <is>
          <t>Tara Kapoor</t>
        </is>
      </c>
      <c r="Q1556" t="inlineStr">
        <is>
          <t>CUST-0579</t>
        </is>
      </c>
      <c r="R1556" t="n">
        <v>4</v>
      </c>
      <c r="S1556" t="inlineStr">
        <is>
          <t>No</t>
        </is>
      </c>
    </row>
    <row r="1557">
      <c r="A1557" t="inlineStr">
        <is>
          <t>ORD-2402-01556</t>
        </is>
      </c>
      <c r="B1557" s="11" t="n">
        <v>45323</v>
      </c>
      <c r="C1557" t="inlineStr">
        <is>
          <t>Central</t>
        </is>
      </c>
      <c r="D1557" t="inlineStr">
        <is>
          <t>Indore</t>
        </is>
      </c>
      <c r="E1557" t="inlineStr">
        <is>
          <t>Corporate</t>
        </is>
      </c>
      <c r="F1557" t="inlineStr">
        <is>
          <t>Partner</t>
        </is>
      </c>
      <c r="G1557" t="inlineStr">
        <is>
          <t>Technology</t>
        </is>
      </c>
      <c r="H1557" t="inlineStr">
        <is>
          <t>Keyboard</t>
        </is>
      </c>
      <c r="I1557" t="n">
        <v>1</v>
      </c>
      <c r="J1557" s="12" t="n">
        <v>1549.75</v>
      </c>
      <c r="K1557" s="13" t="n">
        <v>0.05</v>
      </c>
      <c r="L1557" s="12" t="n">
        <v>1472.26</v>
      </c>
      <c r="M1557" s="12" t="n">
        <v>1100.32</v>
      </c>
      <c r="N1557" s="12" t="n">
        <v>371.94</v>
      </c>
      <c r="O1557" t="inlineStr">
        <is>
          <t>UPI</t>
        </is>
      </c>
      <c r="P1557" t="inlineStr">
        <is>
          <t>Vivaan Gupta</t>
        </is>
      </c>
      <c r="Q1557" t="inlineStr">
        <is>
          <t>CUST-0694</t>
        </is>
      </c>
      <c r="R1557" t="n">
        <v>3</v>
      </c>
      <c r="S1557" t="inlineStr">
        <is>
          <t>Yes</t>
        </is>
      </c>
    </row>
    <row r="1558">
      <c r="A1558" t="inlineStr">
        <is>
          <t>ORD-2405-01557</t>
        </is>
      </c>
      <c r="B1558" s="11" t="n">
        <v>45438</v>
      </c>
      <c r="C1558" t="inlineStr">
        <is>
          <t>North</t>
        </is>
      </c>
      <c r="D1558" t="inlineStr">
        <is>
          <t>Delhi</t>
        </is>
      </c>
      <c r="E1558" t="inlineStr">
        <is>
          <t>Corporate</t>
        </is>
      </c>
      <c r="F1558" t="inlineStr">
        <is>
          <t>Direct Sales</t>
        </is>
      </c>
      <c r="G1558" t="inlineStr">
        <is>
          <t>Furniture</t>
        </is>
      </c>
      <c r="H1558" t="inlineStr">
        <is>
          <t>Cabinet</t>
        </is>
      </c>
      <c r="I1558" t="n">
        <v>3</v>
      </c>
      <c r="J1558" s="12" t="n">
        <v>8536.02</v>
      </c>
      <c r="K1558" s="13" t="n">
        <v>0.1</v>
      </c>
      <c r="L1558" s="12" t="n">
        <v>23047.25</v>
      </c>
      <c r="M1558" s="12" t="n">
        <v>19974.29</v>
      </c>
      <c r="N1558" s="12" t="n">
        <v>3072.96</v>
      </c>
      <c r="O1558" t="inlineStr">
        <is>
          <t>Net Banking</t>
        </is>
      </c>
      <c r="P1558" t="inlineStr">
        <is>
          <t>Aarav Sharma</t>
        </is>
      </c>
      <c r="Q1558" t="inlineStr">
        <is>
          <t>CUST-0509</t>
        </is>
      </c>
      <c r="R1558" t="n">
        <v>4</v>
      </c>
      <c r="S1558" t="inlineStr">
        <is>
          <t>No</t>
        </is>
      </c>
    </row>
    <row r="1559">
      <c r="A1559" t="inlineStr">
        <is>
          <t>ORD-2410-01558</t>
        </is>
      </c>
      <c r="B1559" s="11" t="n">
        <v>45590</v>
      </c>
      <c r="C1559" t="inlineStr">
        <is>
          <t>Central</t>
        </is>
      </c>
      <c r="D1559" t="inlineStr">
        <is>
          <t>Raipur</t>
        </is>
      </c>
      <c r="E1559" t="inlineStr">
        <is>
          <t>Consumer</t>
        </is>
      </c>
      <c r="F1559" t="inlineStr">
        <is>
          <t>Retail Store</t>
        </is>
      </c>
      <c r="G1559" t="inlineStr">
        <is>
          <t>Technology</t>
        </is>
      </c>
      <c r="H1559" t="inlineStr">
        <is>
          <t>Tablet</t>
        </is>
      </c>
      <c r="I1559" t="n">
        <v>4</v>
      </c>
      <c r="J1559" s="12" t="n">
        <v>20840.88</v>
      </c>
      <c r="K1559" s="13" t="n">
        <v>0.03</v>
      </c>
      <c r="L1559" s="12" t="n">
        <v>80862.61</v>
      </c>
      <c r="M1559" s="12" t="n">
        <v>69191.72</v>
      </c>
      <c r="N1559" s="12" t="n">
        <v>11670.89</v>
      </c>
      <c r="O1559" t="inlineStr">
        <is>
          <t>Net Banking</t>
        </is>
      </c>
      <c r="P1559" t="inlineStr">
        <is>
          <t>Diya Patel</t>
        </is>
      </c>
      <c r="Q1559" t="inlineStr">
        <is>
          <t>CUST-0798</t>
        </is>
      </c>
      <c r="R1559" t="n">
        <v>5</v>
      </c>
      <c r="S1559" t="inlineStr">
        <is>
          <t>No</t>
        </is>
      </c>
    </row>
    <row r="1560">
      <c r="A1560" t="inlineStr">
        <is>
          <t>ORD-2502-01559</t>
        </is>
      </c>
      <c r="B1560" s="11" t="n">
        <v>45696</v>
      </c>
      <c r="C1560" t="inlineStr">
        <is>
          <t>Central</t>
        </is>
      </c>
      <c r="D1560" t="inlineStr">
        <is>
          <t>Bhopal</t>
        </is>
      </c>
      <c r="E1560" t="inlineStr">
        <is>
          <t>Education</t>
        </is>
      </c>
      <c r="F1560" t="inlineStr">
        <is>
          <t>Direct Sales</t>
        </is>
      </c>
      <c r="G1560" t="inlineStr">
        <is>
          <t>Technology</t>
        </is>
      </c>
      <c r="H1560" t="inlineStr">
        <is>
          <t>Printer</t>
        </is>
      </c>
      <c r="I1560" t="n">
        <v>2</v>
      </c>
      <c r="J1560" s="12" t="n">
        <v>9635.15</v>
      </c>
      <c r="K1560" s="13" t="n">
        <v>0.1</v>
      </c>
      <c r="L1560" s="12" t="n">
        <v>17343.27</v>
      </c>
      <c r="M1560" s="12" t="n">
        <v>15801.65</v>
      </c>
      <c r="N1560" s="12" t="n">
        <v>1541.62</v>
      </c>
      <c r="O1560" t="inlineStr">
        <is>
          <t>Cash</t>
        </is>
      </c>
      <c r="P1560" t="inlineStr">
        <is>
          <t>Vivaan Gupta</t>
        </is>
      </c>
      <c r="Q1560" t="inlineStr">
        <is>
          <t>CUST-0888</t>
        </is>
      </c>
      <c r="R1560" t="n">
        <v>4</v>
      </c>
      <c r="S1560" t="inlineStr">
        <is>
          <t>No</t>
        </is>
      </c>
    </row>
    <row r="1561">
      <c r="A1561" t="inlineStr">
        <is>
          <t>ORD-2510-01560</t>
        </is>
      </c>
      <c r="B1561" s="11" t="n">
        <v>45959</v>
      </c>
      <c r="C1561" t="inlineStr">
        <is>
          <t>North</t>
        </is>
      </c>
      <c r="D1561" t="inlineStr">
        <is>
          <t>Chandigarh</t>
        </is>
      </c>
      <c r="E1561" t="inlineStr">
        <is>
          <t>Education</t>
        </is>
      </c>
      <c r="F1561" t="inlineStr">
        <is>
          <t>Retail Store</t>
        </is>
      </c>
      <c r="G1561" t="inlineStr">
        <is>
          <t>Office Supplies</t>
        </is>
      </c>
      <c r="H1561" t="inlineStr">
        <is>
          <t>Marker Set</t>
        </is>
      </c>
      <c r="I1561" t="n">
        <v>6</v>
      </c>
      <c r="J1561" s="12" t="n">
        <v>229.96</v>
      </c>
      <c r="K1561" s="13" t="n">
        <v>0.03</v>
      </c>
      <c r="L1561" s="12" t="n">
        <v>1338.37</v>
      </c>
      <c r="M1561" s="12" t="n">
        <v>896.84</v>
      </c>
      <c r="N1561" s="12" t="n">
        <v>441.53</v>
      </c>
      <c r="O1561" t="inlineStr">
        <is>
          <t>Net Banking</t>
        </is>
      </c>
      <c r="P1561" t="inlineStr">
        <is>
          <t>Kabir Singh</t>
        </is>
      </c>
      <c r="Q1561" t="inlineStr">
        <is>
          <t>CUST-0127</t>
        </is>
      </c>
      <c r="R1561" t="n">
        <v>3</v>
      </c>
      <c r="S1561" t="inlineStr">
        <is>
          <t>Yes</t>
        </is>
      </c>
    </row>
    <row r="1562">
      <c r="A1562" t="inlineStr">
        <is>
          <t>ORD-2504-01561</t>
        </is>
      </c>
      <c r="B1562" s="11" t="n">
        <v>45765</v>
      </c>
      <c r="C1562" t="inlineStr">
        <is>
          <t>South</t>
        </is>
      </c>
      <c r="D1562" t="inlineStr">
        <is>
          <t>Kochi</t>
        </is>
      </c>
      <c r="E1562" t="inlineStr">
        <is>
          <t>Consumer</t>
        </is>
      </c>
      <c r="F1562" t="inlineStr">
        <is>
          <t>Online</t>
        </is>
      </c>
      <c r="G1562" t="inlineStr">
        <is>
          <t>Technology</t>
        </is>
      </c>
      <c r="H1562" t="inlineStr">
        <is>
          <t>Keyboard</t>
        </is>
      </c>
      <c r="I1562" t="n">
        <v>4</v>
      </c>
      <c r="J1562" s="12" t="n">
        <v>1718.48</v>
      </c>
      <c r="K1562" s="13" t="n">
        <v>0</v>
      </c>
      <c r="L1562" s="12" t="n">
        <v>6873.92</v>
      </c>
      <c r="M1562" s="12" t="n">
        <v>4880.48</v>
      </c>
      <c r="N1562" s="12" t="n">
        <v>1993.44</v>
      </c>
      <c r="O1562" t="inlineStr">
        <is>
          <t>UPI</t>
        </is>
      </c>
      <c r="P1562" t="inlineStr">
        <is>
          <t>Vivaan Gupta</t>
        </is>
      </c>
      <c r="Q1562" t="inlineStr">
        <is>
          <t>CUST-0892</t>
        </is>
      </c>
      <c r="R1562" t="n">
        <v>6</v>
      </c>
      <c r="S1562" t="inlineStr">
        <is>
          <t>No</t>
        </is>
      </c>
    </row>
    <row r="1563">
      <c r="A1563" t="inlineStr">
        <is>
          <t>ORD-2507-01562</t>
        </is>
      </c>
      <c r="B1563" s="11" t="n">
        <v>45850</v>
      </c>
      <c r="C1563" t="inlineStr">
        <is>
          <t>Central</t>
        </is>
      </c>
      <c r="D1563" t="inlineStr">
        <is>
          <t>Indore</t>
        </is>
      </c>
      <c r="E1563" t="inlineStr">
        <is>
          <t>Consumer</t>
        </is>
      </c>
      <c r="F1563" t="inlineStr">
        <is>
          <t>Partner</t>
        </is>
      </c>
      <c r="G1563" t="inlineStr">
        <is>
          <t>Office Supplies</t>
        </is>
      </c>
      <c r="H1563" t="inlineStr">
        <is>
          <t>Marker Set</t>
        </is>
      </c>
      <c r="I1563" t="n">
        <v>3</v>
      </c>
      <c r="J1563" s="12" t="n">
        <v>248.96</v>
      </c>
      <c r="K1563" s="13" t="n">
        <v>0.1</v>
      </c>
      <c r="L1563" s="12" t="n">
        <v>672.1900000000001</v>
      </c>
      <c r="M1563" s="12" t="n">
        <v>485.47</v>
      </c>
      <c r="N1563" s="12" t="n">
        <v>186.72</v>
      </c>
      <c r="O1563" t="inlineStr">
        <is>
          <t>Credit Card</t>
        </is>
      </c>
      <c r="P1563" t="inlineStr">
        <is>
          <t>Ishaan Mehta</t>
        </is>
      </c>
      <c r="Q1563" t="inlineStr">
        <is>
          <t>CUST-0931</t>
        </is>
      </c>
      <c r="R1563" t="n">
        <v>3</v>
      </c>
      <c r="S1563" t="inlineStr">
        <is>
          <t>No</t>
        </is>
      </c>
    </row>
    <row r="1564">
      <c r="A1564" t="inlineStr">
        <is>
          <t>ORD-2403-01563</t>
        </is>
      </c>
      <c r="B1564" s="11" t="n">
        <v>45372</v>
      </c>
      <c r="C1564" t="inlineStr">
        <is>
          <t>Central</t>
        </is>
      </c>
      <c r="D1564" t="inlineStr">
        <is>
          <t>Bhopal</t>
        </is>
      </c>
      <c r="E1564" t="inlineStr">
        <is>
          <t>Consumer</t>
        </is>
      </c>
      <c r="F1564" t="inlineStr">
        <is>
          <t>Partner</t>
        </is>
      </c>
      <c r="G1564" t="inlineStr">
        <is>
          <t>Office Supplies</t>
        </is>
      </c>
      <c r="H1564" t="inlineStr">
        <is>
          <t>Marker Set</t>
        </is>
      </c>
      <c r="I1564" t="n">
        <v>4</v>
      </c>
      <c r="J1564" s="12" t="n">
        <v>237.73</v>
      </c>
      <c r="K1564" s="13" t="n">
        <v>0.1</v>
      </c>
      <c r="L1564" s="12" t="n">
        <v>855.83</v>
      </c>
      <c r="M1564" s="12" t="n">
        <v>618.1</v>
      </c>
      <c r="N1564" s="12" t="n">
        <v>237.73</v>
      </c>
      <c r="O1564" t="inlineStr">
        <is>
          <t>Cash</t>
        </is>
      </c>
      <c r="P1564" t="inlineStr">
        <is>
          <t>Meera Joshi</t>
        </is>
      </c>
      <c r="Q1564" t="inlineStr">
        <is>
          <t>CUST-0599</t>
        </is>
      </c>
      <c r="R1564" t="n">
        <v>1</v>
      </c>
      <c r="S1564" t="inlineStr">
        <is>
          <t>Yes</t>
        </is>
      </c>
    </row>
    <row r="1565">
      <c r="A1565" t="inlineStr">
        <is>
          <t>ORD-2512-01564</t>
        </is>
      </c>
      <c r="B1565" s="11" t="n">
        <v>46019</v>
      </c>
      <c r="C1565" t="inlineStr">
        <is>
          <t>North</t>
        </is>
      </c>
      <c r="D1565" t="inlineStr">
        <is>
          <t>Lucknow</t>
        </is>
      </c>
      <c r="E1565" t="inlineStr">
        <is>
          <t>Consumer</t>
        </is>
      </c>
      <c r="F1565" t="inlineStr">
        <is>
          <t>Retail Store</t>
        </is>
      </c>
      <c r="G1565" t="inlineStr">
        <is>
          <t>Technology</t>
        </is>
      </c>
      <c r="H1565" t="inlineStr">
        <is>
          <t>Headphones</t>
        </is>
      </c>
      <c r="I1565" t="n">
        <v>2</v>
      </c>
      <c r="J1565" s="12" t="n">
        <v>2604.76</v>
      </c>
      <c r="K1565" s="13" t="n">
        <v>0</v>
      </c>
      <c r="L1565" s="12" t="n">
        <v>5209.52</v>
      </c>
      <c r="M1565" s="12" t="n">
        <v>3855.04</v>
      </c>
      <c r="N1565" s="12" t="n">
        <v>1354.48</v>
      </c>
      <c r="O1565" t="inlineStr">
        <is>
          <t>UPI</t>
        </is>
      </c>
      <c r="P1565" t="inlineStr">
        <is>
          <t>Vivaan Gupta</t>
        </is>
      </c>
      <c r="Q1565" t="inlineStr">
        <is>
          <t>CUST-0684</t>
        </is>
      </c>
      <c r="R1565" t="n">
        <v>2</v>
      </c>
      <c r="S1565" t="inlineStr">
        <is>
          <t>No</t>
        </is>
      </c>
    </row>
    <row r="1566">
      <c r="A1566" t="inlineStr">
        <is>
          <t>ORD-2412-01565</t>
        </is>
      </c>
      <c r="B1566" s="11" t="n">
        <v>45657</v>
      </c>
      <c r="C1566" t="inlineStr">
        <is>
          <t>East</t>
        </is>
      </c>
      <c r="D1566" t="inlineStr">
        <is>
          <t>Guwahati</t>
        </is>
      </c>
      <c r="E1566" t="inlineStr">
        <is>
          <t>Corporate</t>
        </is>
      </c>
      <c r="F1566" t="inlineStr">
        <is>
          <t>Online</t>
        </is>
      </c>
      <c r="G1566" t="inlineStr">
        <is>
          <t>Technology</t>
        </is>
      </c>
      <c r="H1566" t="inlineStr">
        <is>
          <t>Tablet</t>
        </is>
      </c>
      <c r="I1566" t="n">
        <v>1</v>
      </c>
      <c r="J1566" s="12" t="n">
        <v>22655.04</v>
      </c>
      <c r="K1566" s="13" t="n">
        <v>0.15</v>
      </c>
      <c r="L1566" s="12" t="n">
        <v>19256.78</v>
      </c>
      <c r="M1566" s="12" t="n">
        <v>18803.68</v>
      </c>
      <c r="N1566" s="12" t="n">
        <v>453.1</v>
      </c>
      <c r="O1566" t="inlineStr">
        <is>
          <t>Net Banking</t>
        </is>
      </c>
      <c r="P1566" t="inlineStr">
        <is>
          <t>Anaya Rao</t>
        </is>
      </c>
      <c r="Q1566" t="inlineStr">
        <is>
          <t>CUST-0486</t>
        </is>
      </c>
      <c r="R1566" t="n">
        <v>3</v>
      </c>
      <c r="S1566" t="inlineStr">
        <is>
          <t>No</t>
        </is>
      </c>
    </row>
    <row r="1567">
      <c r="A1567" t="inlineStr">
        <is>
          <t>ORD-2502-01566</t>
        </is>
      </c>
      <c r="B1567" s="11" t="n">
        <v>45691</v>
      </c>
      <c r="C1567" t="inlineStr">
        <is>
          <t>South</t>
        </is>
      </c>
      <c r="D1567" t="inlineStr">
        <is>
          <t>Hyderabad</t>
        </is>
      </c>
      <c r="E1567" t="inlineStr">
        <is>
          <t>Corporate</t>
        </is>
      </c>
      <c r="F1567" t="inlineStr">
        <is>
          <t>Retail Store</t>
        </is>
      </c>
      <c r="G1567" t="inlineStr">
        <is>
          <t>Office Supplies</t>
        </is>
      </c>
      <c r="H1567" t="inlineStr">
        <is>
          <t>Pen Box</t>
        </is>
      </c>
      <c r="I1567" t="n">
        <v>3</v>
      </c>
      <c r="J1567" s="12" t="n">
        <v>194.97</v>
      </c>
      <c r="K1567" s="13" t="n">
        <v>0.15</v>
      </c>
      <c r="L1567" s="12" t="n">
        <v>497.17</v>
      </c>
      <c r="M1567" s="12" t="n">
        <v>356.8</v>
      </c>
      <c r="N1567" s="12" t="n">
        <v>140.37</v>
      </c>
      <c r="O1567" t="inlineStr">
        <is>
          <t>Cash</t>
        </is>
      </c>
      <c r="P1567" t="inlineStr">
        <is>
          <t>Vivaan Gupta</t>
        </is>
      </c>
      <c r="Q1567" t="inlineStr">
        <is>
          <t>CUST-0100</t>
        </is>
      </c>
      <c r="R1567" t="n">
        <v>4</v>
      </c>
      <c r="S1567" t="inlineStr">
        <is>
          <t>Yes</t>
        </is>
      </c>
    </row>
    <row r="1568">
      <c r="A1568" t="inlineStr">
        <is>
          <t>ORD-2511-01567</t>
        </is>
      </c>
      <c r="B1568" s="11" t="n">
        <v>45964</v>
      </c>
      <c r="C1568" t="inlineStr">
        <is>
          <t>East</t>
        </is>
      </c>
      <c r="D1568" t="inlineStr">
        <is>
          <t>Kolkata</t>
        </is>
      </c>
      <c r="E1568" t="inlineStr">
        <is>
          <t>Corporate</t>
        </is>
      </c>
      <c r="F1568" t="inlineStr">
        <is>
          <t>Partner</t>
        </is>
      </c>
      <c r="G1568" t="inlineStr">
        <is>
          <t>Office Supplies</t>
        </is>
      </c>
      <c r="H1568" t="inlineStr">
        <is>
          <t>File Folder</t>
        </is>
      </c>
      <c r="I1568" t="n">
        <v>3</v>
      </c>
      <c r="J1568" s="12" t="n">
        <v>108.62</v>
      </c>
      <c r="K1568" s="13" t="n">
        <v>0.05</v>
      </c>
      <c r="L1568" s="12" t="n">
        <v>309.57</v>
      </c>
      <c r="M1568" s="12" t="n">
        <v>189</v>
      </c>
      <c r="N1568" s="12" t="n">
        <v>120.57</v>
      </c>
      <c r="O1568" t="inlineStr">
        <is>
          <t>Cash</t>
        </is>
      </c>
      <c r="P1568" t="inlineStr">
        <is>
          <t>Vivaan Gupta</t>
        </is>
      </c>
      <c r="Q1568" t="inlineStr">
        <is>
          <t>CUST-0655</t>
        </is>
      </c>
      <c r="R1568" t="n">
        <v>3</v>
      </c>
      <c r="S1568" t="inlineStr">
        <is>
          <t>No</t>
        </is>
      </c>
    </row>
    <row r="1569">
      <c r="A1569" t="inlineStr">
        <is>
          <t>ORD-2509-01568</t>
        </is>
      </c>
      <c r="B1569" s="11" t="n">
        <v>45929</v>
      </c>
      <c r="C1569" t="inlineStr">
        <is>
          <t>East</t>
        </is>
      </c>
      <c r="D1569" t="inlineStr">
        <is>
          <t>Bhubaneswar</t>
        </is>
      </c>
      <c r="E1569" t="inlineStr">
        <is>
          <t>Consumer</t>
        </is>
      </c>
      <c r="F1569" t="inlineStr">
        <is>
          <t>Direct Sales</t>
        </is>
      </c>
      <c r="G1569" t="inlineStr">
        <is>
          <t>Furniture</t>
        </is>
      </c>
      <c r="H1569" t="inlineStr">
        <is>
          <t>Office Chair</t>
        </is>
      </c>
      <c r="I1569" t="n">
        <v>1</v>
      </c>
      <c r="J1569" s="12" t="n">
        <v>7356.28</v>
      </c>
      <c r="K1569" s="13" t="n">
        <v>0.03</v>
      </c>
      <c r="L1569" s="12" t="n">
        <v>7135.59</v>
      </c>
      <c r="M1569" s="12" t="n">
        <v>5075.83</v>
      </c>
      <c r="N1569" s="12" t="n">
        <v>2059.76</v>
      </c>
      <c r="O1569" t="inlineStr">
        <is>
          <t>Cash</t>
        </is>
      </c>
      <c r="P1569" t="inlineStr">
        <is>
          <t>Aarav Sharma</t>
        </is>
      </c>
      <c r="Q1569" t="inlineStr">
        <is>
          <t>CUST-0737</t>
        </is>
      </c>
      <c r="R1569" t="n">
        <v>3</v>
      </c>
      <c r="S1569" t="inlineStr">
        <is>
          <t>No</t>
        </is>
      </c>
    </row>
    <row r="1570">
      <c r="A1570" t="inlineStr">
        <is>
          <t>ORD-2409-01569</t>
        </is>
      </c>
      <c r="B1570" s="11" t="n">
        <v>45542</v>
      </c>
      <c r="C1570" t="inlineStr">
        <is>
          <t>East</t>
        </is>
      </c>
      <c r="D1570" t="inlineStr">
        <is>
          <t>Guwahati</t>
        </is>
      </c>
      <c r="E1570" t="inlineStr">
        <is>
          <t>Corporate</t>
        </is>
      </c>
      <c r="F1570" t="inlineStr">
        <is>
          <t>Online</t>
        </is>
      </c>
      <c r="G1570" t="inlineStr">
        <is>
          <t>Office Supplies</t>
        </is>
      </c>
      <c r="H1570" t="inlineStr">
        <is>
          <t>Stapler</t>
        </is>
      </c>
      <c r="I1570" t="n">
        <v>2</v>
      </c>
      <c r="J1570" s="12" t="n">
        <v>326.74</v>
      </c>
      <c r="K1570" s="13" t="n">
        <v>0.05</v>
      </c>
      <c r="L1570" s="12" t="n">
        <v>620.8099999999999</v>
      </c>
      <c r="M1570" s="12" t="n">
        <v>437.83</v>
      </c>
      <c r="N1570" s="12" t="n">
        <v>182.98</v>
      </c>
      <c r="O1570" t="inlineStr">
        <is>
          <t>Net Banking</t>
        </is>
      </c>
      <c r="P1570" t="inlineStr">
        <is>
          <t>Diya Patel</t>
        </is>
      </c>
      <c r="Q1570" t="inlineStr">
        <is>
          <t>CUST-0527</t>
        </is>
      </c>
      <c r="R1570" t="n">
        <v>3</v>
      </c>
      <c r="S1570" t="inlineStr">
        <is>
          <t>No</t>
        </is>
      </c>
    </row>
    <row r="1571">
      <c r="A1571" t="inlineStr">
        <is>
          <t>ORD-2405-01570</t>
        </is>
      </c>
      <c r="B1571" s="11" t="n">
        <v>45437</v>
      </c>
      <c r="C1571" t="inlineStr">
        <is>
          <t>West</t>
        </is>
      </c>
      <c r="D1571" t="inlineStr">
        <is>
          <t>Ahmedabad</t>
        </is>
      </c>
      <c r="E1571" t="inlineStr">
        <is>
          <t>Education</t>
        </is>
      </c>
      <c r="F1571" t="inlineStr">
        <is>
          <t>Online</t>
        </is>
      </c>
      <c r="G1571" t="inlineStr">
        <is>
          <t>Furniture</t>
        </is>
      </c>
      <c r="H1571" t="inlineStr">
        <is>
          <t>Cabinet</t>
        </is>
      </c>
      <c r="I1571" t="n">
        <v>3</v>
      </c>
      <c r="J1571" s="12" t="n">
        <v>10382.97</v>
      </c>
      <c r="K1571" s="13" t="n">
        <v>0.25</v>
      </c>
      <c r="L1571" s="12" t="n">
        <v>23361.68</v>
      </c>
      <c r="M1571" s="12" t="n">
        <v>24296.15</v>
      </c>
      <c r="N1571" s="12" t="n">
        <v>-934.47</v>
      </c>
      <c r="O1571" t="inlineStr">
        <is>
          <t>Credit Card</t>
        </is>
      </c>
      <c r="P1571" t="inlineStr">
        <is>
          <t>Sara Khan</t>
        </is>
      </c>
      <c r="Q1571" t="inlineStr">
        <is>
          <t>CUST-0857</t>
        </is>
      </c>
      <c r="R1571" t="n">
        <v>4</v>
      </c>
      <c r="S1571" t="inlineStr">
        <is>
          <t>No</t>
        </is>
      </c>
    </row>
    <row r="1572">
      <c r="A1572" t="inlineStr">
        <is>
          <t>ORD-2411-01571</t>
        </is>
      </c>
      <c r="B1572" s="11" t="n">
        <v>45622</v>
      </c>
      <c r="C1572" t="inlineStr">
        <is>
          <t>East</t>
        </is>
      </c>
      <c r="D1572" t="inlineStr">
        <is>
          <t>Bhubaneswar</t>
        </is>
      </c>
      <c r="E1572" t="inlineStr">
        <is>
          <t>Small Business</t>
        </is>
      </c>
      <c r="F1572" t="inlineStr">
        <is>
          <t>Online</t>
        </is>
      </c>
      <c r="G1572" t="inlineStr">
        <is>
          <t>Office Supplies</t>
        </is>
      </c>
      <c r="H1572" t="inlineStr">
        <is>
          <t>File Folder</t>
        </is>
      </c>
      <c r="I1572" t="n">
        <v>4</v>
      </c>
      <c r="J1572" s="12" t="n">
        <v>102.38</v>
      </c>
      <c r="K1572" s="13" t="n">
        <v>0.2</v>
      </c>
      <c r="L1572" s="12" t="n">
        <v>327.62</v>
      </c>
      <c r="M1572" s="12" t="n">
        <v>237.52</v>
      </c>
      <c r="N1572" s="12" t="n">
        <v>90.09999999999999</v>
      </c>
      <c r="O1572" t="inlineStr">
        <is>
          <t>Debit Card</t>
        </is>
      </c>
      <c r="P1572" t="inlineStr">
        <is>
          <t>Rohan Verma</t>
        </is>
      </c>
      <c r="Q1572" t="inlineStr">
        <is>
          <t>CUST-0728</t>
        </is>
      </c>
      <c r="R1572" t="n">
        <v>4</v>
      </c>
      <c r="S1572" t="inlineStr">
        <is>
          <t>No</t>
        </is>
      </c>
    </row>
    <row r="1573">
      <c r="A1573" t="inlineStr">
        <is>
          <t>ORD-2510-01572</t>
        </is>
      </c>
      <c r="B1573" s="11" t="n">
        <v>45933</v>
      </c>
      <c r="C1573" t="inlineStr">
        <is>
          <t>West</t>
        </is>
      </c>
      <c r="D1573" t="inlineStr">
        <is>
          <t>Mumbai</t>
        </is>
      </c>
      <c r="E1573" t="inlineStr">
        <is>
          <t>Consumer</t>
        </is>
      </c>
      <c r="F1573" t="inlineStr">
        <is>
          <t>Partner</t>
        </is>
      </c>
      <c r="G1573" t="inlineStr">
        <is>
          <t>Office Supplies</t>
        </is>
      </c>
      <c r="H1573" t="inlineStr">
        <is>
          <t>Pen Box</t>
        </is>
      </c>
      <c r="I1573" t="n">
        <v>5</v>
      </c>
      <c r="J1573" s="12" t="n">
        <v>221.23</v>
      </c>
      <c r="K1573" s="13" t="n">
        <v>0</v>
      </c>
      <c r="L1573" s="12" t="n">
        <v>1106.15</v>
      </c>
      <c r="M1573" s="12" t="n">
        <v>674.75</v>
      </c>
      <c r="N1573" s="12" t="n">
        <v>431.4</v>
      </c>
      <c r="O1573" t="inlineStr">
        <is>
          <t>Cash</t>
        </is>
      </c>
      <c r="P1573" t="inlineStr">
        <is>
          <t>Tara Kapoor</t>
        </is>
      </c>
      <c r="Q1573" t="inlineStr">
        <is>
          <t>CUST-0506</t>
        </is>
      </c>
      <c r="R1573" t="n">
        <v>6</v>
      </c>
      <c r="S1573" t="inlineStr">
        <is>
          <t>No</t>
        </is>
      </c>
    </row>
    <row r="1574">
      <c r="A1574" t="inlineStr">
        <is>
          <t>ORD-2408-01573</t>
        </is>
      </c>
      <c r="B1574" s="11" t="n">
        <v>45516</v>
      </c>
      <c r="C1574" t="inlineStr">
        <is>
          <t>West</t>
        </is>
      </c>
      <c r="D1574" t="inlineStr">
        <is>
          <t>Ahmedabad</t>
        </is>
      </c>
      <c r="E1574" t="inlineStr">
        <is>
          <t>Small Business</t>
        </is>
      </c>
      <c r="F1574" t="inlineStr">
        <is>
          <t>Partner</t>
        </is>
      </c>
      <c r="G1574" t="inlineStr">
        <is>
          <t>Office Supplies</t>
        </is>
      </c>
      <c r="H1574" t="inlineStr">
        <is>
          <t>File Folder</t>
        </is>
      </c>
      <c r="I1574" t="n">
        <v>3</v>
      </c>
      <c r="J1574" s="12" t="n">
        <v>119.79</v>
      </c>
      <c r="K1574" s="13" t="n">
        <v>0.1</v>
      </c>
      <c r="L1574" s="12" t="n">
        <v>323.43</v>
      </c>
      <c r="M1574" s="12" t="n">
        <v>208.43</v>
      </c>
      <c r="N1574" s="12" t="n">
        <v>115</v>
      </c>
      <c r="O1574" t="inlineStr">
        <is>
          <t>Cash</t>
        </is>
      </c>
      <c r="P1574" t="inlineStr">
        <is>
          <t>Diya Patel</t>
        </is>
      </c>
      <c r="Q1574" t="inlineStr">
        <is>
          <t>CUST-0166</t>
        </is>
      </c>
      <c r="R1574" t="n">
        <v>8</v>
      </c>
      <c r="S1574" t="inlineStr">
        <is>
          <t>No</t>
        </is>
      </c>
    </row>
    <row r="1575">
      <c r="A1575" t="inlineStr">
        <is>
          <t>ORD-2412-01574</t>
        </is>
      </c>
      <c r="B1575" s="11" t="n">
        <v>45653</v>
      </c>
      <c r="C1575" t="inlineStr">
        <is>
          <t>Central</t>
        </is>
      </c>
      <c r="D1575" t="inlineStr">
        <is>
          <t>Indore</t>
        </is>
      </c>
      <c r="E1575" t="inlineStr">
        <is>
          <t>Education</t>
        </is>
      </c>
      <c r="F1575" t="inlineStr">
        <is>
          <t>Direct Sales</t>
        </is>
      </c>
      <c r="G1575" t="inlineStr">
        <is>
          <t>Office Supplies</t>
        </is>
      </c>
      <c r="H1575" t="inlineStr">
        <is>
          <t>Stapler</t>
        </is>
      </c>
      <c r="I1575" t="n">
        <v>3</v>
      </c>
      <c r="J1575" s="12" t="n">
        <v>343.19</v>
      </c>
      <c r="K1575" s="13" t="n">
        <v>0.25</v>
      </c>
      <c r="L1575" s="12" t="n">
        <v>772.1799999999999</v>
      </c>
      <c r="M1575" s="12" t="n">
        <v>689.8099999999999</v>
      </c>
      <c r="N1575" s="12" t="n">
        <v>82.37</v>
      </c>
      <c r="O1575" t="inlineStr">
        <is>
          <t>Cash</t>
        </is>
      </c>
      <c r="P1575" t="inlineStr">
        <is>
          <t>Ishaan Mehta</t>
        </is>
      </c>
      <c r="Q1575" t="inlineStr">
        <is>
          <t>CUST-0704</t>
        </is>
      </c>
      <c r="R1575" t="n">
        <v>8</v>
      </c>
      <c r="S1575" t="inlineStr">
        <is>
          <t>Yes</t>
        </is>
      </c>
    </row>
    <row r="1576">
      <c r="A1576" t="inlineStr">
        <is>
          <t>ORD-2412-01575</t>
        </is>
      </c>
      <c r="B1576" s="11" t="n">
        <v>45649</v>
      </c>
      <c r="C1576" t="inlineStr">
        <is>
          <t>Central</t>
        </is>
      </c>
      <c r="D1576" t="inlineStr">
        <is>
          <t>Raipur</t>
        </is>
      </c>
      <c r="E1576" t="inlineStr">
        <is>
          <t>Small Business</t>
        </is>
      </c>
      <c r="F1576" t="inlineStr">
        <is>
          <t>Online</t>
        </is>
      </c>
      <c r="G1576" t="inlineStr">
        <is>
          <t>Office Supplies</t>
        </is>
      </c>
      <c r="H1576" t="inlineStr">
        <is>
          <t>Stapler</t>
        </is>
      </c>
      <c r="I1576" t="n">
        <v>5</v>
      </c>
      <c r="J1576" s="12" t="n">
        <v>341.39</v>
      </c>
      <c r="K1576" s="13" t="n">
        <v>0.05</v>
      </c>
      <c r="L1576" s="12" t="n">
        <v>1621.6</v>
      </c>
      <c r="M1576" s="12" t="n">
        <v>1143.66</v>
      </c>
      <c r="N1576" s="12" t="n">
        <v>477.94</v>
      </c>
      <c r="O1576" t="inlineStr">
        <is>
          <t>UPI</t>
        </is>
      </c>
      <c r="P1576" t="inlineStr">
        <is>
          <t>Diya Patel</t>
        </is>
      </c>
      <c r="Q1576" t="inlineStr">
        <is>
          <t>CUST-0041</t>
        </is>
      </c>
      <c r="R1576" t="n">
        <v>1</v>
      </c>
      <c r="S1576" t="inlineStr">
        <is>
          <t>Yes</t>
        </is>
      </c>
    </row>
    <row r="1577">
      <c r="A1577" t="inlineStr">
        <is>
          <t>ORD-2503-01576</t>
        </is>
      </c>
      <c r="B1577" s="11" t="n">
        <v>45730</v>
      </c>
      <c r="C1577" t="inlineStr">
        <is>
          <t>North</t>
        </is>
      </c>
      <c r="D1577" t="inlineStr">
        <is>
          <t>Jaipur</t>
        </is>
      </c>
      <c r="E1577" t="inlineStr">
        <is>
          <t>Education</t>
        </is>
      </c>
      <c r="F1577" t="inlineStr">
        <is>
          <t>Direct Sales</t>
        </is>
      </c>
      <c r="G1577" t="inlineStr">
        <is>
          <t>Accessories</t>
        </is>
      </c>
      <c r="H1577" t="inlineStr">
        <is>
          <t>Laptop Stand</t>
        </is>
      </c>
      <c r="I1577" t="n">
        <v>4</v>
      </c>
      <c r="J1577" s="12" t="n">
        <v>1688.79</v>
      </c>
      <c r="K1577" s="13" t="n">
        <v>0.05</v>
      </c>
      <c r="L1577" s="12" t="n">
        <v>6417.4</v>
      </c>
      <c r="M1577" s="12" t="n">
        <v>4728.61</v>
      </c>
      <c r="N1577" s="12" t="n">
        <v>1688.79</v>
      </c>
      <c r="O1577" t="inlineStr">
        <is>
          <t>Credit Card</t>
        </is>
      </c>
      <c r="P1577" t="inlineStr">
        <is>
          <t>Tara Kapoor</t>
        </is>
      </c>
      <c r="Q1577" t="inlineStr">
        <is>
          <t>CUST-0762</t>
        </is>
      </c>
      <c r="R1577" t="n">
        <v>1</v>
      </c>
      <c r="S1577" t="inlineStr">
        <is>
          <t>No</t>
        </is>
      </c>
    </row>
    <row r="1578">
      <c r="A1578" t="inlineStr">
        <is>
          <t>ORD-2506-01577</t>
        </is>
      </c>
      <c r="B1578" s="11" t="n">
        <v>45825</v>
      </c>
      <c r="C1578" t="inlineStr">
        <is>
          <t>East</t>
        </is>
      </c>
      <c r="D1578" t="inlineStr">
        <is>
          <t>Bhubaneswar</t>
        </is>
      </c>
      <c r="E1578" t="inlineStr">
        <is>
          <t>Corporate</t>
        </is>
      </c>
      <c r="F1578" t="inlineStr">
        <is>
          <t>Retail Store</t>
        </is>
      </c>
      <c r="G1578" t="inlineStr">
        <is>
          <t>Technology</t>
        </is>
      </c>
      <c r="H1578" t="inlineStr">
        <is>
          <t>Monitor</t>
        </is>
      </c>
      <c r="I1578" t="n">
        <v>2</v>
      </c>
      <c r="J1578" s="12" t="n">
        <v>14332.12</v>
      </c>
      <c r="K1578" s="13" t="n">
        <v>0.15</v>
      </c>
      <c r="L1578" s="12" t="n">
        <v>24364.6</v>
      </c>
      <c r="M1578" s="12" t="n">
        <v>22931.39</v>
      </c>
      <c r="N1578" s="12" t="n">
        <v>1433.21</v>
      </c>
      <c r="O1578" t="inlineStr">
        <is>
          <t>Net Banking</t>
        </is>
      </c>
      <c r="P1578" t="inlineStr">
        <is>
          <t>Anaya Rao</t>
        </is>
      </c>
      <c r="Q1578" t="inlineStr">
        <is>
          <t>CUST-0221</t>
        </is>
      </c>
      <c r="R1578" t="n">
        <v>6</v>
      </c>
      <c r="S1578" t="inlineStr">
        <is>
          <t>No</t>
        </is>
      </c>
    </row>
    <row r="1579">
      <c r="A1579" t="inlineStr">
        <is>
          <t>ORD-2401-01578</t>
        </is>
      </c>
      <c r="B1579" s="11" t="n">
        <v>45296</v>
      </c>
      <c r="C1579" t="inlineStr">
        <is>
          <t>Central</t>
        </is>
      </c>
      <c r="D1579" t="inlineStr">
        <is>
          <t>Nagpur</t>
        </is>
      </c>
      <c r="E1579" t="inlineStr">
        <is>
          <t>Education</t>
        </is>
      </c>
      <c r="F1579" t="inlineStr">
        <is>
          <t>Online</t>
        </is>
      </c>
      <c r="G1579" t="inlineStr">
        <is>
          <t>Technology</t>
        </is>
      </c>
      <c r="H1579" t="inlineStr">
        <is>
          <t>Printer</t>
        </is>
      </c>
      <c r="I1579" t="n">
        <v>2</v>
      </c>
      <c r="J1579" s="12" t="n">
        <v>10697.85</v>
      </c>
      <c r="K1579" s="13" t="n">
        <v>0.1</v>
      </c>
      <c r="L1579" s="12" t="n">
        <v>19256.13</v>
      </c>
      <c r="M1579" s="12" t="n">
        <v>17544.47</v>
      </c>
      <c r="N1579" s="12" t="n">
        <v>1711.66</v>
      </c>
      <c r="O1579" t="inlineStr">
        <is>
          <t>Net Banking</t>
        </is>
      </c>
      <c r="P1579" t="inlineStr">
        <is>
          <t>Anaya Rao</t>
        </is>
      </c>
      <c r="Q1579" t="inlineStr">
        <is>
          <t>CUST-0104</t>
        </is>
      </c>
      <c r="R1579" t="n">
        <v>5</v>
      </c>
      <c r="S1579" t="inlineStr">
        <is>
          <t>Yes</t>
        </is>
      </c>
    </row>
    <row r="1580">
      <c r="A1580" t="inlineStr">
        <is>
          <t>ORD-2406-01579</t>
        </is>
      </c>
      <c r="B1580" s="11" t="n">
        <v>45448</v>
      </c>
      <c r="C1580" t="inlineStr">
        <is>
          <t>North</t>
        </is>
      </c>
      <c r="D1580" t="inlineStr">
        <is>
          <t>Chandigarh</t>
        </is>
      </c>
      <c r="E1580" t="inlineStr">
        <is>
          <t>Small Business</t>
        </is>
      </c>
      <c r="F1580" t="inlineStr">
        <is>
          <t>Retail Store</t>
        </is>
      </c>
      <c r="G1580" t="inlineStr">
        <is>
          <t>Technology</t>
        </is>
      </c>
      <c r="H1580" t="inlineStr">
        <is>
          <t>Headphones</t>
        </is>
      </c>
      <c r="I1580" t="n">
        <v>10</v>
      </c>
      <c r="J1580" s="12" t="n">
        <v>3035.07</v>
      </c>
      <c r="K1580" s="13" t="n">
        <v>0.05</v>
      </c>
      <c r="L1580" s="12" t="n">
        <v>28833.17</v>
      </c>
      <c r="M1580" s="12" t="n">
        <v>22459.52</v>
      </c>
      <c r="N1580" s="12" t="n">
        <v>6373.65</v>
      </c>
      <c r="O1580" t="inlineStr">
        <is>
          <t>UPI</t>
        </is>
      </c>
      <c r="P1580" t="inlineStr">
        <is>
          <t>Rohan Verma</t>
        </is>
      </c>
      <c r="Q1580" t="inlineStr">
        <is>
          <t>CUST-0923</t>
        </is>
      </c>
      <c r="R1580" t="n">
        <v>4</v>
      </c>
      <c r="S1580" t="inlineStr">
        <is>
          <t>No</t>
        </is>
      </c>
    </row>
    <row r="1581">
      <c r="A1581" t="inlineStr">
        <is>
          <t>ORD-2410-01580</t>
        </is>
      </c>
      <c r="B1581" s="11" t="n">
        <v>45566</v>
      </c>
      <c r="C1581" t="inlineStr">
        <is>
          <t>North</t>
        </is>
      </c>
      <c r="D1581" t="inlineStr">
        <is>
          <t>Lucknow</t>
        </is>
      </c>
      <c r="E1581" t="inlineStr">
        <is>
          <t>Education</t>
        </is>
      </c>
      <c r="F1581" t="inlineStr">
        <is>
          <t>Partner</t>
        </is>
      </c>
      <c r="G1581" t="inlineStr">
        <is>
          <t>Technology</t>
        </is>
      </c>
      <c r="H1581" t="inlineStr">
        <is>
          <t>Keyboard</t>
        </is>
      </c>
      <c r="I1581" t="n">
        <v>1</v>
      </c>
      <c r="J1581" s="12" t="n">
        <v>1618.44</v>
      </c>
      <c r="K1581" s="13" t="n">
        <v>0.15</v>
      </c>
      <c r="L1581" s="12" t="n">
        <v>1375.67</v>
      </c>
      <c r="M1581" s="12" t="n">
        <v>1149.09</v>
      </c>
      <c r="N1581" s="12" t="n">
        <v>226.58</v>
      </c>
      <c r="O1581" t="inlineStr">
        <is>
          <t>UPI</t>
        </is>
      </c>
      <c r="P1581" t="inlineStr">
        <is>
          <t>Tara Kapoor</t>
        </is>
      </c>
      <c r="Q1581" t="inlineStr">
        <is>
          <t>CUST-0820</t>
        </is>
      </c>
      <c r="R1581" t="n">
        <v>6</v>
      </c>
      <c r="S1581" t="inlineStr">
        <is>
          <t>No</t>
        </is>
      </c>
    </row>
    <row r="1582">
      <c r="A1582" t="inlineStr">
        <is>
          <t>ORD-2504-01581</t>
        </is>
      </c>
      <c r="B1582" s="11" t="n">
        <v>45774</v>
      </c>
      <c r="C1582" t="inlineStr">
        <is>
          <t>East</t>
        </is>
      </c>
      <c r="D1582" t="inlineStr">
        <is>
          <t>Kolkata</t>
        </is>
      </c>
      <c r="E1582" t="inlineStr">
        <is>
          <t>Corporate</t>
        </is>
      </c>
      <c r="F1582" t="inlineStr">
        <is>
          <t>Online</t>
        </is>
      </c>
      <c r="G1582" t="inlineStr">
        <is>
          <t>Accessories</t>
        </is>
      </c>
      <c r="H1582" t="inlineStr">
        <is>
          <t>Webcam</t>
        </is>
      </c>
      <c r="I1582" t="n">
        <v>1</v>
      </c>
      <c r="J1582" s="12" t="n">
        <v>3397.07</v>
      </c>
      <c r="K1582" s="13" t="n">
        <v>0.1</v>
      </c>
      <c r="L1582" s="12" t="n">
        <v>3057.36</v>
      </c>
      <c r="M1582" s="12" t="n">
        <v>2581.77</v>
      </c>
      <c r="N1582" s="12" t="n">
        <v>475.59</v>
      </c>
      <c r="O1582" t="inlineStr">
        <is>
          <t>Cash</t>
        </is>
      </c>
      <c r="P1582" t="inlineStr">
        <is>
          <t>Kabir Singh</t>
        </is>
      </c>
      <c r="Q1582" t="inlineStr">
        <is>
          <t>CUST-0900</t>
        </is>
      </c>
      <c r="R1582" t="n">
        <v>3</v>
      </c>
      <c r="S1582" t="inlineStr">
        <is>
          <t>No</t>
        </is>
      </c>
    </row>
    <row r="1583">
      <c r="A1583" t="inlineStr">
        <is>
          <t>ORD-2505-01582</t>
        </is>
      </c>
      <c r="B1583" s="11" t="n">
        <v>45787</v>
      </c>
      <c r="C1583" t="inlineStr">
        <is>
          <t>North</t>
        </is>
      </c>
      <c r="D1583" t="inlineStr">
        <is>
          <t>Lucknow</t>
        </is>
      </c>
      <c r="E1583" t="inlineStr">
        <is>
          <t>Corporate</t>
        </is>
      </c>
      <c r="F1583" t="inlineStr">
        <is>
          <t>Direct Sales</t>
        </is>
      </c>
      <c r="G1583" t="inlineStr">
        <is>
          <t>Furniture</t>
        </is>
      </c>
      <c r="H1583" t="inlineStr">
        <is>
          <t>Desk</t>
        </is>
      </c>
      <c r="I1583" t="n">
        <v>2</v>
      </c>
      <c r="J1583" s="12" t="n">
        <v>11563.39</v>
      </c>
      <c r="K1583" s="13" t="n">
        <v>0.03</v>
      </c>
      <c r="L1583" s="12" t="n">
        <v>22432.98</v>
      </c>
      <c r="M1583" s="12" t="n">
        <v>17345.08</v>
      </c>
      <c r="N1583" s="12" t="n">
        <v>5087.9</v>
      </c>
      <c r="O1583" t="inlineStr">
        <is>
          <t>Net Banking</t>
        </is>
      </c>
      <c r="P1583" t="inlineStr">
        <is>
          <t>Vivaan Gupta</t>
        </is>
      </c>
      <c r="Q1583" t="inlineStr">
        <is>
          <t>CUST-0065</t>
        </is>
      </c>
      <c r="R1583" t="n">
        <v>5</v>
      </c>
      <c r="S1583" t="inlineStr">
        <is>
          <t>No</t>
        </is>
      </c>
    </row>
    <row r="1584">
      <c r="A1584" t="inlineStr">
        <is>
          <t>ORD-2411-01583</t>
        </is>
      </c>
      <c r="B1584" s="11" t="n">
        <v>45615</v>
      </c>
      <c r="C1584" t="inlineStr">
        <is>
          <t>Central</t>
        </is>
      </c>
      <c r="D1584" t="inlineStr">
        <is>
          <t>Bhopal</t>
        </is>
      </c>
      <c r="E1584" t="inlineStr">
        <is>
          <t>Small Business</t>
        </is>
      </c>
      <c r="F1584" t="inlineStr">
        <is>
          <t>Online</t>
        </is>
      </c>
      <c r="G1584" t="inlineStr">
        <is>
          <t>Accessories</t>
        </is>
      </c>
      <c r="H1584" t="inlineStr">
        <is>
          <t>Laptop Stand</t>
        </is>
      </c>
      <c r="I1584" t="n">
        <v>1</v>
      </c>
      <c r="J1584" s="12" t="n">
        <v>1884.91</v>
      </c>
      <c r="K1584" s="13" t="n">
        <v>0.2</v>
      </c>
      <c r="L1584" s="12" t="n">
        <v>1507.93</v>
      </c>
      <c r="M1584" s="12" t="n">
        <v>1319.44</v>
      </c>
      <c r="N1584" s="12" t="n">
        <v>188.49</v>
      </c>
      <c r="O1584" t="inlineStr">
        <is>
          <t>UPI</t>
        </is>
      </c>
      <c r="P1584" t="inlineStr">
        <is>
          <t>Meera Joshi</t>
        </is>
      </c>
      <c r="Q1584" t="inlineStr">
        <is>
          <t>CUST-0458</t>
        </is>
      </c>
      <c r="R1584" t="n">
        <v>5</v>
      </c>
      <c r="S1584" t="inlineStr">
        <is>
          <t>Yes</t>
        </is>
      </c>
    </row>
    <row r="1585">
      <c r="A1585" t="inlineStr">
        <is>
          <t>ORD-2508-01584</t>
        </is>
      </c>
      <c r="B1585" s="11" t="n">
        <v>45878</v>
      </c>
      <c r="C1585" t="inlineStr">
        <is>
          <t>South</t>
        </is>
      </c>
      <c r="D1585" t="inlineStr">
        <is>
          <t>Hyderabad</t>
        </is>
      </c>
      <c r="E1585" t="inlineStr">
        <is>
          <t>Education</t>
        </is>
      </c>
      <c r="F1585" t="inlineStr">
        <is>
          <t>Direct Sales</t>
        </is>
      </c>
      <c r="G1585" t="inlineStr">
        <is>
          <t>Accessories</t>
        </is>
      </c>
      <c r="H1585" t="inlineStr">
        <is>
          <t>Laptop Stand</t>
        </is>
      </c>
      <c r="I1585" t="n">
        <v>1</v>
      </c>
      <c r="J1585" s="12" t="n">
        <v>1640.76</v>
      </c>
      <c r="K1585" s="13" t="n">
        <v>0.2</v>
      </c>
      <c r="L1585" s="12" t="n">
        <v>1312.61</v>
      </c>
      <c r="M1585" s="12" t="n">
        <v>1148.53</v>
      </c>
      <c r="N1585" s="12" t="n">
        <v>164.08</v>
      </c>
      <c r="O1585" t="inlineStr">
        <is>
          <t>Cash</t>
        </is>
      </c>
      <c r="P1585" t="inlineStr">
        <is>
          <t>Diya Patel</t>
        </is>
      </c>
      <c r="Q1585" t="inlineStr">
        <is>
          <t>CUST-0041</t>
        </is>
      </c>
      <c r="R1585" t="n">
        <v>3</v>
      </c>
      <c r="S1585" t="inlineStr">
        <is>
          <t>No</t>
        </is>
      </c>
    </row>
    <row r="1586">
      <c r="A1586" t="inlineStr">
        <is>
          <t>ORD-2411-01585</t>
        </is>
      </c>
      <c r="B1586" s="11" t="n">
        <v>45603</v>
      </c>
      <c r="C1586" t="inlineStr">
        <is>
          <t>West</t>
        </is>
      </c>
      <c r="D1586" t="inlineStr">
        <is>
          <t>Ahmedabad</t>
        </is>
      </c>
      <c r="E1586" t="inlineStr">
        <is>
          <t>Education</t>
        </is>
      </c>
      <c r="F1586" t="inlineStr">
        <is>
          <t>Retail Store</t>
        </is>
      </c>
      <c r="G1586" t="inlineStr">
        <is>
          <t>Office Supplies</t>
        </is>
      </c>
      <c r="H1586" t="inlineStr">
        <is>
          <t>Stapler</t>
        </is>
      </c>
      <c r="I1586" t="n">
        <v>3</v>
      </c>
      <c r="J1586" s="12" t="n">
        <v>333.82</v>
      </c>
      <c r="K1586" s="13" t="n">
        <v>0.05</v>
      </c>
      <c r="L1586" s="12" t="n">
        <v>951.39</v>
      </c>
      <c r="M1586" s="12" t="n">
        <v>670.98</v>
      </c>
      <c r="N1586" s="12" t="n">
        <v>280.41</v>
      </c>
      <c r="O1586" t="inlineStr">
        <is>
          <t>Cash</t>
        </is>
      </c>
      <c r="P1586" t="inlineStr">
        <is>
          <t>Ishaan Mehta</t>
        </is>
      </c>
      <c r="Q1586" t="inlineStr">
        <is>
          <t>CUST-0855</t>
        </is>
      </c>
      <c r="R1586" t="n">
        <v>4</v>
      </c>
      <c r="S1586" t="inlineStr">
        <is>
          <t>Yes</t>
        </is>
      </c>
    </row>
    <row r="1587">
      <c r="A1587" t="inlineStr">
        <is>
          <t>ORD-2504-01586</t>
        </is>
      </c>
      <c r="B1587" s="11" t="n">
        <v>45772</v>
      </c>
      <c r="C1587" t="inlineStr">
        <is>
          <t>North</t>
        </is>
      </c>
      <c r="D1587" t="inlineStr">
        <is>
          <t>Lucknow</t>
        </is>
      </c>
      <c r="E1587" t="inlineStr">
        <is>
          <t>Small Business</t>
        </is>
      </c>
      <c r="F1587" t="inlineStr">
        <is>
          <t>Partner</t>
        </is>
      </c>
      <c r="G1587" t="inlineStr">
        <is>
          <t>Furniture</t>
        </is>
      </c>
      <c r="H1587" t="inlineStr">
        <is>
          <t>Cabinet</t>
        </is>
      </c>
      <c r="I1587" t="n">
        <v>2</v>
      </c>
      <c r="J1587" s="12" t="n">
        <v>10371.88</v>
      </c>
      <c r="K1587" s="13" t="n">
        <v>0.1</v>
      </c>
      <c r="L1587" s="12" t="n">
        <v>18669.38</v>
      </c>
      <c r="M1587" s="12" t="n">
        <v>16180.13</v>
      </c>
      <c r="N1587" s="12" t="n">
        <v>2489.25</v>
      </c>
      <c r="O1587" t="inlineStr">
        <is>
          <t>Credit Card</t>
        </is>
      </c>
      <c r="P1587" t="inlineStr">
        <is>
          <t>Vivaan Gupta</t>
        </is>
      </c>
      <c r="Q1587" t="inlineStr">
        <is>
          <t>CUST-0226</t>
        </is>
      </c>
      <c r="R1587" t="n">
        <v>5</v>
      </c>
      <c r="S1587" t="inlineStr">
        <is>
          <t>No</t>
        </is>
      </c>
    </row>
    <row r="1588">
      <c r="A1588" t="inlineStr">
        <is>
          <t>ORD-2406-01587</t>
        </is>
      </c>
      <c r="B1588" s="11" t="n">
        <v>45468</v>
      </c>
      <c r="C1588" t="inlineStr">
        <is>
          <t>South</t>
        </is>
      </c>
      <c r="D1588" t="inlineStr">
        <is>
          <t>Bengaluru</t>
        </is>
      </c>
      <c r="E1588" t="inlineStr">
        <is>
          <t>Small Business</t>
        </is>
      </c>
      <c r="F1588" t="inlineStr">
        <is>
          <t>Direct Sales</t>
        </is>
      </c>
      <c r="G1588" t="inlineStr">
        <is>
          <t>Furniture</t>
        </is>
      </c>
      <c r="H1588" t="inlineStr">
        <is>
          <t>Bookshelf</t>
        </is>
      </c>
      <c r="I1588" t="n">
        <v>3</v>
      </c>
      <c r="J1588" s="12" t="n">
        <v>6356.01</v>
      </c>
      <c r="K1588" s="13" t="n">
        <v>0.03</v>
      </c>
      <c r="L1588" s="12" t="n">
        <v>18495.99</v>
      </c>
      <c r="M1588" s="12" t="n">
        <v>13919.66</v>
      </c>
      <c r="N1588" s="12" t="n">
        <v>4576.33</v>
      </c>
      <c r="O1588" t="inlineStr">
        <is>
          <t>Cash</t>
        </is>
      </c>
      <c r="P1588" t="inlineStr">
        <is>
          <t>Sara Khan</t>
        </is>
      </c>
      <c r="Q1588" t="inlineStr">
        <is>
          <t>CUST-0622</t>
        </is>
      </c>
      <c r="R1588" t="n">
        <v>1</v>
      </c>
      <c r="S1588" t="inlineStr">
        <is>
          <t>Yes</t>
        </is>
      </c>
    </row>
    <row r="1589">
      <c r="A1589" t="inlineStr">
        <is>
          <t>ORD-2410-01588</t>
        </is>
      </c>
      <c r="B1589" s="11" t="n">
        <v>45578</v>
      </c>
      <c r="C1589" t="inlineStr">
        <is>
          <t>South</t>
        </is>
      </c>
      <c r="D1589" t="inlineStr">
        <is>
          <t>Hyderabad</t>
        </is>
      </c>
      <c r="E1589" t="inlineStr">
        <is>
          <t>Small Business</t>
        </is>
      </c>
      <c r="F1589" t="inlineStr">
        <is>
          <t>Direct Sales</t>
        </is>
      </c>
      <c r="G1589" t="inlineStr">
        <is>
          <t>Office Supplies</t>
        </is>
      </c>
      <c r="H1589" t="inlineStr">
        <is>
          <t>Notebook Pack</t>
        </is>
      </c>
      <c r="I1589" t="n">
        <v>1</v>
      </c>
      <c r="J1589" s="12" t="n">
        <v>378.52</v>
      </c>
      <c r="K1589" s="13" t="n">
        <v>0.05</v>
      </c>
      <c r="L1589" s="12" t="n">
        <v>359.59</v>
      </c>
      <c r="M1589" s="12" t="n">
        <v>242.25</v>
      </c>
      <c r="N1589" s="12" t="n">
        <v>117.34</v>
      </c>
      <c r="O1589" t="inlineStr">
        <is>
          <t>Cash</t>
        </is>
      </c>
      <c r="P1589" t="inlineStr">
        <is>
          <t>Diya Patel</t>
        </is>
      </c>
      <c r="Q1589" t="inlineStr">
        <is>
          <t>CUST-0484</t>
        </is>
      </c>
      <c r="R1589" t="n">
        <v>6</v>
      </c>
      <c r="S1589" t="inlineStr">
        <is>
          <t>No</t>
        </is>
      </c>
    </row>
    <row r="1590">
      <c r="A1590" t="inlineStr">
        <is>
          <t>ORD-2410-01589</t>
        </is>
      </c>
      <c r="B1590" s="11" t="n">
        <v>45579</v>
      </c>
      <c r="C1590" t="inlineStr">
        <is>
          <t>Central</t>
        </is>
      </c>
      <c r="D1590" t="inlineStr">
        <is>
          <t>Nagpur</t>
        </is>
      </c>
      <c r="E1590" t="inlineStr">
        <is>
          <t>Consumer</t>
        </is>
      </c>
      <c r="F1590" t="inlineStr">
        <is>
          <t>Direct Sales</t>
        </is>
      </c>
      <c r="G1590" t="inlineStr">
        <is>
          <t>Technology</t>
        </is>
      </c>
      <c r="H1590" t="inlineStr">
        <is>
          <t>Laptop</t>
        </is>
      </c>
      <c r="I1590" t="n">
        <v>6</v>
      </c>
      <c r="J1590" s="12" t="n">
        <v>46765.32</v>
      </c>
      <c r="K1590" s="13" t="n">
        <v>0.15</v>
      </c>
      <c r="L1590" s="12" t="n">
        <v>238503.13</v>
      </c>
      <c r="M1590" s="12" t="n">
        <v>241309.05</v>
      </c>
      <c r="N1590" s="12" t="n">
        <v>-2805.92</v>
      </c>
      <c r="O1590" t="inlineStr">
        <is>
          <t>UPI</t>
        </is>
      </c>
      <c r="P1590" t="inlineStr">
        <is>
          <t>Tara Kapoor</t>
        </is>
      </c>
      <c r="Q1590" t="inlineStr">
        <is>
          <t>CUST-0834</t>
        </is>
      </c>
      <c r="R1590" t="n">
        <v>10</v>
      </c>
      <c r="S1590" t="inlineStr">
        <is>
          <t>No</t>
        </is>
      </c>
    </row>
    <row r="1591">
      <c r="A1591" t="inlineStr">
        <is>
          <t>ORD-2505-01590</t>
        </is>
      </c>
      <c r="B1591" s="11" t="n">
        <v>45781</v>
      </c>
      <c r="C1591" t="inlineStr">
        <is>
          <t>South</t>
        </is>
      </c>
      <c r="D1591" t="inlineStr">
        <is>
          <t>Hyderabad</t>
        </is>
      </c>
      <c r="E1591" t="inlineStr">
        <is>
          <t>Education</t>
        </is>
      </c>
      <c r="F1591" t="inlineStr">
        <is>
          <t>Direct Sales</t>
        </is>
      </c>
      <c r="G1591" t="inlineStr">
        <is>
          <t>Accessories</t>
        </is>
      </c>
      <c r="H1591" t="inlineStr">
        <is>
          <t>Webcam</t>
        </is>
      </c>
      <c r="I1591" t="n">
        <v>4</v>
      </c>
      <c r="J1591" s="12" t="n">
        <v>3577.26</v>
      </c>
      <c r="K1591" s="13" t="n">
        <v>0.05</v>
      </c>
      <c r="L1591" s="12" t="n">
        <v>13593.59</v>
      </c>
      <c r="M1591" s="12" t="n">
        <v>10874.87</v>
      </c>
      <c r="N1591" s="12" t="n">
        <v>2718.72</v>
      </c>
      <c r="O1591" t="inlineStr">
        <is>
          <t>Cash</t>
        </is>
      </c>
      <c r="P1591" t="inlineStr">
        <is>
          <t>Meera Joshi</t>
        </is>
      </c>
      <c r="Q1591" t="inlineStr">
        <is>
          <t>CUST-0157</t>
        </is>
      </c>
      <c r="R1591" t="n">
        <v>1</v>
      </c>
      <c r="S1591" t="inlineStr">
        <is>
          <t>No</t>
        </is>
      </c>
    </row>
    <row r="1592">
      <c r="A1592" t="inlineStr">
        <is>
          <t>ORD-2403-01591</t>
        </is>
      </c>
      <c r="B1592" s="11" t="n">
        <v>45372</v>
      </c>
      <c r="C1592" t="inlineStr">
        <is>
          <t>East</t>
        </is>
      </c>
      <c r="D1592" t="inlineStr">
        <is>
          <t>Kolkata</t>
        </is>
      </c>
      <c r="E1592" t="inlineStr">
        <is>
          <t>Education</t>
        </is>
      </c>
      <c r="F1592" t="inlineStr">
        <is>
          <t>Partner</t>
        </is>
      </c>
      <c r="G1592" t="inlineStr">
        <is>
          <t>Technology</t>
        </is>
      </c>
      <c r="H1592" t="inlineStr">
        <is>
          <t>Keyboard</t>
        </is>
      </c>
      <c r="I1592" t="n">
        <v>2</v>
      </c>
      <c r="J1592" s="12" t="n">
        <v>1495.56</v>
      </c>
      <c r="K1592" s="13" t="n">
        <v>0.15</v>
      </c>
      <c r="L1592" s="12" t="n">
        <v>2542.45</v>
      </c>
      <c r="M1592" s="12" t="n">
        <v>2123.7</v>
      </c>
      <c r="N1592" s="12" t="n">
        <v>418.75</v>
      </c>
      <c r="O1592" t="inlineStr">
        <is>
          <t>Cash</t>
        </is>
      </c>
      <c r="P1592" t="inlineStr">
        <is>
          <t>Kabir Singh</t>
        </is>
      </c>
      <c r="Q1592" t="inlineStr">
        <is>
          <t>CUST-0187</t>
        </is>
      </c>
      <c r="R1592" t="n">
        <v>3</v>
      </c>
      <c r="S1592" t="inlineStr">
        <is>
          <t>No</t>
        </is>
      </c>
    </row>
    <row r="1593">
      <c r="A1593" t="inlineStr">
        <is>
          <t>ORD-2505-01592</t>
        </is>
      </c>
      <c r="B1593" s="11" t="n">
        <v>45792</v>
      </c>
      <c r="C1593" t="inlineStr">
        <is>
          <t>West</t>
        </is>
      </c>
      <c r="D1593" t="inlineStr">
        <is>
          <t>Surat</t>
        </is>
      </c>
      <c r="E1593" t="inlineStr">
        <is>
          <t>Small Business</t>
        </is>
      </c>
      <c r="F1593" t="inlineStr">
        <is>
          <t>Retail Store</t>
        </is>
      </c>
      <c r="G1593" t="inlineStr">
        <is>
          <t>Accessories</t>
        </is>
      </c>
      <c r="H1593" t="inlineStr">
        <is>
          <t>USB Hub</t>
        </is>
      </c>
      <c r="I1593" t="n">
        <v>2</v>
      </c>
      <c r="J1593" s="12" t="n">
        <v>1263.12</v>
      </c>
      <c r="K1593" s="13" t="n">
        <v>0.1</v>
      </c>
      <c r="L1593" s="12" t="n">
        <v>2273.62</v>
      </c>
      <c r="M1593" s="12" t="n">
        <v>1717.84</v>
      </c>
      <c r="N1593" s="12" t="n">
        <v>555.78</v>
      </c>
      <c r="O1593" t="inlineStr">
        <is>
          <t>Debit Card</t>
        </is>
      </c>
      <c r="P1593" t="inlineStr">
        <is>
          <t>Rohan Verma</t>
        </is>
      </c>
      <c r="Q1593" t="inlineStr">
        <is>
          <t>CUST-0273</t>
        </is>
      </c>
      <c r="R1593" t="n">
        <v>1</v>
      </c>
      <c r="S1593" t="inlineStr">
        <is>
          <t>No</t>
        </is>
      </c>
    </row>
    <row r="1594">
      <c r="A1594" t="inlineStr">
        <is>
          <t>ORD-2507-01593</t>
        </is>
      </c>
      <c r="B1594" s="11" t="n">
        <v>45863</v>
      </c>
      <c r="C1594" t="inlineStr">
        <is>
          <t>Central</t>
        </is>
      </c>
      <c r="D1594" t="inlineStr">
        <is>
          <t>Raipur</t>
        </is>
      </c>
      <c r="E1594" t="inlineStr">
        <is>
          <t>Consumer</t>
        </is>
      </c>
      <c r="F1594" t="inlineStr">
        <is>
          <t>Retail Store</t>
        </is>
      </c>
      <c r="G1594" t="inlineStr">
        <is>
          <t>Technology</t>
        </is>
      </c>
      <c r="H1594" t="inlineStr">
        <is>
          <t>Laptop</t>
        </is>
      </c>
      <c r="I1594" t="n">
        <v>2</v>
      </c>
      <c r="J1594" s="12" t="n">
        <v>48094.67</v>
      </c>
      <c r="K1594" s="13" t="n">
        <v>0.03</v>
      </c>
      <c r="L1594" s="12" t="n">
        <v>93303.66</v>
      </c>
      <c r="M1594" s="12" t="n">
        <v>82722.83</v>
      </c>
      <c r="N1594" s="12" t="n">
        <v>10580.83</v>
      </c>
      <c r="O1594" t="inlineStr">
        <is>
          <t>Cash</t>
        </is>
      </c>
      <c r="P1594" t="inlineStr">
        <is>
          <t>Meera Joshi</t>
        </is>
      </c>
      <c r="Q1594" t="inlineStr">
        <is>
          <t>CUST-0685</t>
        </is>
      </c>
      <c r="R1594" t="n">
        <v>5</v>
      </c>
      <c r="S1594" t="inlineStr">
        <is>
          <t>No</t>
        </is>
      </c>
    </row>
    <row r="1595">
      <c r="A1595" t="inlineStr">
        <is>
          <t>ORD-2401-01594</t>
        </is>
      </c>
      <c r="B1595" s="11" t="n">
        <v>45321</v>
      </c>
      <c r="C1595" t="inlineStr">
        <is>
          <t>East</t>
        </is>
      </c>
      <c r="D1595" t="inlineStr">
        <is>
          <t>Bhubaneswar</t>
        </is>
      </c>
      <c r="E1595" t="inlineStr">
        <is>
          <t>Small Business</t>
        </is>
      </c>
      <c r="F1595" t="inlineStr">
        <is>
          <t>Partner</t>
        </is>
      </c>
      <c r="G1595" t="inlineStr">
        <is>
          <t>Office Supplies</t>
        </is>
      </c>
      <c r="H1595" t="inlineStr">
        <is>
          <t>Notebook Pack</t>
        </is>
      </c>
      <c r="I1595" t="n">
        <v>4</v>
      </c>
      <c r="J1595" s="12" t="n">
        <v>432.45</v>
      </c>
      <c r="K1595" s="13" t="n">
        <v>0.1</v>
      </c>
      <c r="L1595" s="12" t="n">
        <v>1556.82</v>
      </c>
      <c r="M1595" s="12" t="n">
        <v>1107.07</v>
      </c>
      <c r="N1595" s="12" t="n">
        <v>449.75</v>
      </c>
      <c r="O1595" t="inlineStr">
        <is>
          <t>Net Banking</t>
        </is>
      </c>
      <c r="P1595" t="inlineStr">
        <is>
          <t>Anaya Rao</t>
        </is>
      </c>
      <c r="Q1595" t="inlineStr">
        <is>
          <t>CUST-0163</t>
        </is>
      </c>
      <c r="R1595" t="n">
        <v>4</v>
      </c>
      <c r="S1595" t="inlineStr">
        <is>
          <t>No</t>
        </is>
      </c>
    </row>
    <row r="1596">
      <c r="A1596" t="inlineStr">
        <is>
          <t>ORD-2510-01595</t>
        </is>
      </c>
      <c r="B1596" s="11" t="n">
        <v>45950</v>
      </c>
      <c r="C1596" t="inlineStr">
        <is>
          <t>North</t>
        </is>
      </c>
      <c r="D1596" t="inlineStr">
        <is>
          <t>Chandigarh</t>
        </is>
      </c>
      <c r="E1596" t="inlineStr">
        <is>
          <t>Corporate</t>
        </is>
      </c>
      <c r="F1596" t="inlineStr">
        <is>
          <t>Online</t>
        </is>
      </c>
      <c r="G1596" t="inlineStr">
        <is>
          <t>Technology</t>
        </is>
      </c>
      <c r="H1596" t="inlineStr">
        <is>
          <t>Laptop</t>
        </is>
      </c>
      <c r="I1596" t="n">
        <v>10</v>
      </c>
      <c r="J1596" s="12" t="n">
        <v>50037.31</v>
      </c>
      <c r="K1596" s="13" t="n">
        <v>0.05</v>
      </c>
      <c r="L1596" s="12" t="n">
        <v>475354.44</v>
      </c>
      <c r="M1596" s="12" t="n">
        <v>430320.87</v>
      </c>
      <c r="N1596" s="12" t="n">
        <v>45033.57</v>
      </c>
      <c r="O1596" t="inlineStr">
        <is>
          <t>Net Banking</t>
        </is>
      </c>
      <c r="P1596" t="inlineStr">
        <is>
          <t>Meera Joshi</t>
        </is>
      </c>
      <c r="Q1596" t="inlineStr">
        <is>
          <t>CUST-0172</t>
        </is>
      </c>
      <c r="R1596" t="n">
        <v>4</v>
      </c>
      <c r="S1596" t="inlineStr">
        <is>
          <t>No</t>
        </is>
      </c>
    </row>
    <row r="1597">
      <c r="A1597" t="inlineStr">
        <is>
          <t>ORD-2511-01596</t>
        </is>
      </c>
      <c r="B1597" s="11" t="n">
        <v>45968</v>
      </c>
      <c r="C1597" t="inlineStr">
        <is>
          <t>East</t>
        </is>
      </c>
      <c r="D1597" t="inlineStr">
        <is>
          <t>Patna</t>
        </is>
      </c>
      <c r="E1597" t="inlineStr">
        <is>
          <t>Consumer</t>
        </is>
      </c>
      <c r="F1597" t="inlineStr">
        <is>
          <t>Retail Store</t>
        </is>
      </c>
      <c r="G1597" t="inlineStr">
        <is>
          <t>Technology</t>
        </is>
      </c>
      <c r="H1597" t="inlineStr">
        <is>
          <t>Printer</t>
        </is>
      </c>
      <c r="I1597" t="n">
        <v>2</v>
      </c>
      <c r="J1597" s="12" t="n">
        <v>10268.08</v>
      </c>
      <c r="K1597" s="13" t="n">
        <v>0.2</v>
      </c>
      <c r="L1597" s="12" t="n">
        <v>16428.93</v>
      </c>
      <c r="M1597" s="12" t="n">
        <v>16839.65</v>
      </c>
      <c r="N1597" s="12" t="n">
        <v>-410.72</v>
      </c>
      <c r="O1597" t="inlineStr">
        <is>
          <t>Debit Card</t>
        </is>
      </c>
      <c r="P1597" t="inlineStr">
        <is>
          <t>Rohan Verma</t>
        </is>
      </c>
      <c r="Q1597" t="inlineStr">
        <is>
          <t>CUST-0483</t>
        </is>
      </c>
      <c r="R1597" t="n">
        <v>4</v>
      </c>
      <c r="S1597" t="inlineStr">
        <is>
          <t>Yes</t>
        </is>
      </c>
    </row>
    <row r="1598">
      <c r="A1598" t="inlineStr">
        <is>
          <t>ORD-2407-01597</t>
        </is>
      </c>
      <c r="B1598" s="11" t="n">
        <v>45502</v>
      </c>
      <c r="C1598" t="inlineStr">
        <is>
          <t>South</t>
        </is>
      </c>
      <c r="D1598" t="inlineStr">
        <is>
          <t>Kochi</t>
        </is>
      </c>
      <c r="E1598" t="inlineStr">
        <is>
          <t>Corporate</t>
        </is>
      </c>
      <c r="F1598" t="inlineStr">
        <is>
          <t>Online</t>
        </is>
      </c>
      <c r="G1598" t="inlineStr">
        <is>
          <t>Office Supplies</t>
        </is>
      </c>
      <c r="H1598" t="inlineStr">
        <is>
          <t>Stapler</t>
        </is>
      </c>
      <c r="I1598" t="n">
        <v>3</v>
      </c>
      <c r="J1598" s="12" t="n">
        <v>334.04</v>
      </c>
      <c r="K1598" s="13" t="n">
        <v>0.1</v>
      </c>
      <c r="L1598" s="12" t="n">
        <v>901.91</v>
      </c>
      <c r="M1598" s="12" t="n">
        <v>671.42</v>
      </c>
      <c r="N1598" s="12" t="n">
        <v>230.49</v>
      </c>
      <c r="O1598" t="inlineStr">
        <is>
          <t>UPI</t>
        </is>
      </c>
      <c r="P1598" t="inlineStr">
        <is>
          <t>Tara Kapoor</t>
        </is>
      </c>
      <c r="Q1598" t="inlineStr">
        <is>
          <t>CUST-0730</t>
        </is>
      </c>
      <c r="R1598" t="n">
        <v>6</v>
      </c>
      <c r="S1598" t="inlineStr">
        <is>
          <t>No</t>
        </is>
      </c>
    </row>
    <row r="1599">
      <c r="A1599" t="inlineStr">
        <is>
          <t>ORD-2410-01598</t>
        </is>
      </c>
      <c r="B1599" s="11" t="n">
        <v>45572</v>
      </c>
      <c r="C1599" t="inlineStr">
        <is>
          <t>South</t>
        </is>
      </c>
      <c r="D1599" t="inlineStr">
        <is>
          <t>Kochi</t>
        </is>
      </c>
      <c r="E1599" t="inlineStr">
        <is>
          <t>Corporate</t>
        </is>
      </c>
      <c r="F1599" t="inlineStr">
        <is>
          <t>Online</t>
        </is>
      </c>
      <c r="G1599" t="inlineStr">
        <is>
          <t>Technology</t>
        </is>
      </c>
      <c r="H1599" t="inlineStr">
        <is>
          <t>Laptop</t>
        </is>
      </c>
      <c r="I1599" t="n">
        <v>2</v>
      </c>
      <c r="J1599" s="12" t="n">
        <v>41516.13</v>
      </c>
      <c r="K1599" s="13" t="n">
        <v>0.2</v>
      </c>
      <c r="L1599" s="12" t="n">
        <v>66425.81</v>
      </c>
      <c r="M1599" s="12" t="n">
        <v>71407.74000000001</v>
      </c>
      <c r="N1599" s="12" t="n">
        <v>-4981.93</v>
      </c>
      <c r="O1599" t="inlineStr">
        <is>
          <t>Net Banking</t>
        </is>
      </c>
      <c r="P1599" t="inlineStr">
        <is>
          <t>Tara Kapoor</t>
        </is>
      </c>
      <c r="Q1599" t="inlineStr">
        <is>
          <t>CUST-0522</t>
        </is>
      </c>
      <c r="R1599" t="n">
        <v>1</v>
      </c>
      <c r="S1599" t="inlineStr">
        <is>
          <t>Yes</t>
        </is>
      </c>
    </row>
    <row r="1600">
      <c r="A1600" t="inlineStr">
        <is>
          <t>ORD-2408-01599</t>
        </is>
      </c>
      <c r="B1600" s="11" t="n">
        <v>45510</v>
      </c>
      <c r="C1600" t="inlineStr">
        <is>
          <t>East</t>
        </is>
      </c>
      <c r="D1600" t="inlineStr">
        <is>
          <t>Kolkata</t>
        </is>
      </c>
      <c r="E1600" t="inlineStr">
        <is>
          <t>Corporate</t>
        </is>
      </c>
      <c r="F1600" t="inlineStr">
        <is>
          <t>Partner</t>
        </is>
      </c>
      <c r="G1600" t="inlineStr">
        <is>
          <t>Technology</t>
        </is>
      </c>
      <c r="H1600" t="inlineStr">
        <is>
          <t>Monitor</t>
        </is>
      </c>
      <c r="I1600" t="n">
        <v>3</v>
      </c>
      <c r="J1600" s="12" t="n">
        <v>13925.99</v>
      </c>
      <c r="K1600" s="13" t="n">
        <v>0.1</v>
      </c>
      <c r="L1600" s="12" t="n">
        <v>37600.17</v>
      </c>
      <c r="M1600" s="12" t="n">
        <v>33422.38</v>
      </c>
      <c r="N1600" s="12" t="n">
        <v>4177.79</v>
      </c>
      <c r="O1600" t="inlineStr">
        <is>
          <t>Debit Card</t>
        </is>
      </c>
      <c r="P1600" t="inlineStr">
        <is>
          <t>Kabir Singh</t>
        </is>
      </c>
      <c r="Q1600" t="inlineStr">
        <is>
          <t>CUST-0480</t>
        </is>
      </c>
      <c r="R1600" t="n">
        <v>6</v>
      </c>
      <c r="S1600" t="inlineStr">
        <is>
          <t>No</t>
        </is>
      </c>
    </row>
    <row r="1601">
      <c r="A1601" t="inlineStr">
        <is>
          <t>ORD-2505-01600</t>
        </is>
      </c>
      <c r="B1601" s="11" t="n">
        <v>45795</v>
      </c>
      <c r="C1601" t="inlineStr">
        <is>
          <t>South</t>
        </is>
      </c>
      <c r="D1601" t="inlineStr">
        <is>
          <t>Kochi</t>
        </is>
      </c>
      <c r="E1601" t="inlineStr">
        <is>
          <t>Education</t>
        </is>
      </c>
      <c r="F1601" t="inlineStr">
        <is>
          <t>Partner</t>
        </is>
      </c>
      <c r="G1601" t="inlineStr">
        <is>
          <t>Furniture</t>
        </is>
      </c>
      <c r="H1601" t="inlineStr">
        <is>
          <t>Cabinet</t>
        </is>
      </c>
      <c r="I1601" t="n">
        <v>2</v>
      </c>
      <c r="J1601" s="12" t="n">
        <v>9220.35</v>
      </c>
      <c r="K1601" s="13" t="n">
        <v>0.15</v>
      </c>
      <c r="L1601" s="12" t="n">
        <v>15674.59</v>
      </c>
      <c r="M1601" s="12" t="n">
        <v>14383.75</v>
      </c>
      <c r="N1601" s="12" t="n">
        <v>1290.84</v>
      </c>
      <c r="O1601" t="inlineStr">
        <is>
          <t>Cash</t>
        </is>
      </c>
      <c r="P1601" t="inlineStr">
        <is>
          <t>Vivaan Gupta</t>
        </is>
      </c>
      <c r="Q1601" t="inlineStr">
        <is>
          <t>CUST-0846</t>
        </is>
      </c>
      <c r="R1601" t="n">
        <v>2</v>
      </c>
      <c r="S1601" t="inlineStr">
        <is>
          <t>No</t>
        </is>
      </c>
    </row>
    <row r="1602">
      <c r="A1602" t="inlineStr">
        <is>
          <t>ORD-2401-01601</t>
        </is>
      </c>
      <c r="B1602" s="11" t="n">
        <v>45295</v>
      </c>
      <c r="C1602" t="inlineStr">
        <is>
          <t>North</t>
        </is>
      </c>
      <c r="D1602" t="inlineStr">
        <is>
          <t>Lucknow</t>
        </is>
      </c>
      <c r="E1602" t="inlineStr">
        <is>
          <t>Small Business</t>
        </is>
      </c>
      <c r="F1602" t="inlineStr">
        <is>
          <t>Retail Store</t>
        </is>
      </c>
      <c r="G1602" t="inlineStr">
        <is>
          <t>Office Supplies</t>
        </is>
      </c>
      <c r="H1602" t="inlineStr">
        <is>
          <t>File Folder</t>
        </is>
      </c>
      <c r="I1602" t="n">
        <v>1</v>
      </c>
      <c r="J1602" s="12" t="n">
        <v>103.19</v>
      </c>
      <c r="K1602" s="13" t="n">
        <v>0</v>
      </c>
      <c r="L1602" s="12" t="n">
        <v>103.19</v>
      </c>
      <c r="M1602" s="12" t="n">
        <v>59.85</v>
      </c>
      <c r="N1602" s="12" t="n">
        <v>43.34</v>
      </c>
      <c r="O1602" t="inlineStr">
        <is>
          <t>Net Banking</t>
        </is>
      </c>
      <c r="P1602" t="inlineStr">
        <is>
          <t>Anaya Rao</t>
        </is>
      </c>
      <c r="Q1602" t="inlineStr">
        <is>
          <t>CUST-0547</t>
        </is>
      </c>
      <c r="R1602" t="n">
        <v>6</v>
      </c>
      <c r="S1602" t="inlineStr">
        <is>
          <t>No</t>
        </is>
      </c>
    </row>
    <row r="1603">
      <c r="A1603" t="inlineStr">
        <is>
          <t>ORD-2506-01602</t>
        </is>
      </c>
      <c r="B1603" s="11" t="n">
        <v>45830</v>
      </c>
      <c r="C1603" t="inlineStr">
        <is>
          <t>North</t>
        </is>
      </c>
      <c r="D1603" t="inlineStr">
        <is>
          <t>Jaipur</t>
        </is>
      </c>
      <c r="E1603" t="inlineStr">
        <is>
          <t>Corporate</t>
        </is>
      </c>
      <c r="F1603" t="inlineStr">
        <is>
          <t>Direct Sales</t>
        </is>
      </c>
      <c r="G1603" t="inlineStr">
        <is>
          <t>Technology</t>
        </is>
      </c>
      <c r="H1603" t="inlineStr">
        <is>
          <t>Tablet</t>
        </is>
      </c>
      <c r="I1603" t="n">
        <v>8</v>
      </c>
      <c r="J1603" s="12" t="n">
        <v>21079.43</v>
      </c>
      <c r="K1603" s="13" t="n">
        <v>0.15</v>
      </c>
      <c r="L1603" s="12" t="n">
        <v>143340.12</v>
      </c>
      <c r="M1603" s="12" t="n">
        <v>139967.42</v>
      </c>
      <c r="N1603" s="12" t="n">
        <v>3372.7</v>
      </c>
      <c r="O1603" t="inlineStr">
        <is>
          <t>UPI</t>
        </is>
      </c>
      <c r="P1603" t="inlineStr">
        <is>
          <t>Tara Kapoor</t>
        </is>
      </c>
      <c r="Q1603" t="inlineStr">
        <is>
          <t>CUST-0121</t>
        </is>
      </c>
      <c r="R1603" t="n">
        <v>2</v>
      </c>
      <c r="S1603" t="inlineStr">
        <is>
          <t>Yes</t>
        </is>
      </c>
    </row>
    <row r="1604">
      <c r="A1604" t="inlineStr">
        <is>
          <t>ORD-2412-01603</t>
        </is>
      </c>
      <c r="B1604" s="11" t="n">
        <v>45651</v>
      </c>
      <c r="C1604" t="inlineStr">
        <is>
          <t>West</t>
        </is>
      </c>
      <c r="D1604" t="inlineStr">
        <is>
          <t>Pune</t>
        </is>
      </c>
      <c r="E1604" t="inlineStr">
        <is>
          <t>Consumer</t>
        </is>
      </c>
      <c r="F1604" t="inlineStr">
        <is>
          <t>Partner</t>
        </is>
      </c>
      <c r="G1604" t="inlineStr">
        <is>
          <t>Technology</t>
        </is>
      </c>
      <c r="H1604" t="inlineStr">
        <is>
          <t>Laptop</t>
        </is>
      </c>
      <c r="I1604" t="n">
        <v>4</v>
      </c>
      <c r="J1604" s="12" t="n">
        <v>49673.17</v>
      </c>
      <c r="K1604" s="13" t="n">
        <v>0.25</v>
      </c>
      <c r="L1604" s="12" t="n">
        <v>149019.51</v>
      </c>
      <c r="M1604" s="12" t="n">
        <v>170875.7</v>
      </c>
      <c r="N1604" s="12" t="n">
        <v>-21856.19</v>
      </c>
      <c r="O1604" t="inlineStr">
        <is>
          <t>Debit Card</t>
        </is>
      </c>
      <c r="P1604" t="inlineStr">
        <is>
          <t>Vivaan Gupta</t>
        </is>
      </c>
      <c r="Q1604" t="inlineStr">
        <is>
          <t>CUST-0866</t>
        </is>
      </c>
      <c r="R1604" t="n">
        <v>3</v>
      </c>
      <c r="S1604" t="inlineStr">
        <is>
          <t>No</t>
        </is>
      </c>
    </row>
    <row r="1605">
      <c r="A1605" t="inlineStr">
        <is>
          <t>ORD-2501-01604</t>
        </is>
      </c>
      <c r="B1605" s="11" t="n">
        <v>45684</v>
      </c>
      <c r="C1605" t="inlineStr">
        <is>
          <t>West</t>
        </is>
      </c>
      <c r="D1605" t="inlineStr">
        <is>
          <t>Ahmedabad</t>
        </is>
      </c>
      <c r="E1605" t="inlineStr">
        <is>
          <t>Corporate</t>
        </is>
      </c>
      <c r="F1605" t="inlineStr">
        <is>
          <t>Online</t>
        </is>
      </c>
      <c r="G1605" t="inlineStr">
        <is>
          <t>Technology</t>
        </is>
      </c>
      <c r="H1605" t="inlineStr">
        <is>
          <t>Keyboard</t>
        </is>
      </c>
      <c r="I1605" t="n">
        <v>1</v>
      </c>
      <c r="J1605" s="12" t="n">
        <v>1676.36</v>
      </c>
      <c r="K1605" s="13" t="n">
        <v>0.1</v>
      </c>
      <c r="L1605" s="12" t="n">
        <v>1508.72</v>
      </c>
      <c r="M1605" s="12" t="n">
        <v>1190.22</v>
      </c>
      <c r="N1605" s="12" t="n">
        <v>318.5</v>
      </c>
      <c r="O1605" t="inlineStr">
        <is>
          <t>UPI</t>
        </is>
      </c>
      <c r="P1605" t="inlineStr">
        <is>
          <t>Tara Kapoor</t>
        </is>
      </c>
      <c r="Q1605" t="inlineStr">
        <is>
          <t>CUST-0339</t>
        </is>
      </c>
      <c r="R1605" t="n">
        <v>1</v>
      </c>
      <c r="S1605" t="inlineStr">
        <is>
          <t>Yes</t>
        </is>
      </c>
    </row>
    <row r="1606">
      <c r="A1606" t="inlineStr">
        <is>
          <t>ORD-2509-01605</t>
        </is>
      </c>
      <c r="B1606" s="11" t="n">
        <v>45929</v>
      </c>
      <c r="C1606" t="inlineStr">
        <is>
          <t>North</t>
        </is>
      </c>
      <c r="D1606" t="inlineStr">
        <is>
          <t>Lucknow</t>
        </is>
      </c>
      <c r="E1606" t="inlineStr">
        <is>
          <t>Corporate</t>
        </is>
      </c>
      <c r="F1606" t="inlineStr">
        <is>
          <t>Online</t>
        </is>
      </c>
      <c r="G1606" t="inlineStr">
        <is>
          <t>Technology</t>
        </is>
      </c>
      <c r="H1606" t="inlineStr">
        <is>
          <t>Tablet</t>
        </is>
      </c>
      <c r="I1606" t="n">
        <v>1</v>
      </c>
      <c r="J1606" s="12" t="n">
        <v>20804.54</v>
      </c>
      <c r="K1606" s="13" t="n">
        <v>0.15</v>
      </c>
      <c r="L1606" s="12" t="n">
        <v>17683.86</v>
      </c>
      <c r="M1606" s="12" t="n">
        <v>17267.77</v>
      </c>
      <c r="N1606" s="12" t="n">
        <v>416.09</v>
      </c>
      <c r="O1606" t="inlineStr">
        <is>
          <t>Debit Card</t>
        </is>
      </c>
      <c r="P1606" t="inlineStr">
        <is>
          <t>Ishaan Mehta</t>
        </is>
      </c>
      <c r="Q1606" t="inlineStr">
        <is>
          <t>CUST-0015</t>
        </is>
      </c>
      <c r="R1606" t="n">
        <v>4</v>
      </c>
      <c r="S1606" t="inlineStr">
        <is>
          <t>No</t>
        </is>
      </c>
    </row>
    <row r="1607">
      <c r="A1607" t="inlineStr">
        <is>
          <t>ORD-2407-01606</t>
        </is>
      </c>
      <c r="B1607" s="11" t="n">
        <v>45487</v>
      </c>
      <c r="C1607" t="inlineStr">
        <is>
          <t>South</t>
        </is>
      </c>
      <c r="D1607" t="inlineStr">
        <is>
          <t>Kochi</t>
        </is>
      </c>
      <c r="E1607" t="inlineStr">
        <is>
          <t>Small Business</t>
        </is>
      </c>
      <c r="F1607" t="inlineStr">
        <is>
          <t>Direct Sales</t>
        </is>
      </c>
      <c r="G1607" t="inlineStr">
        <is>
          <t>Furniture</t>
        </is>
      </c>
      <c r="H1607" t="inlineStr">
        <is>
          <t>Bookshelf</t>
        </is>
      </c>
      <c r="I1607" t="n">
        <v>2</v>
      </c>
      <c r="J1607" s="12" t="n">
        <v>6398.09</v>
      </c>
      <c r="K1607" s="13" t="n">
        <v>0.03</v>
      </c>
      <c r="L1607" s="12" t="n">
        <v>12412.29</v>
      </c>
      <c r="M1607" s="12" t="n">
        <v>9341.209999999999</v>
      </c>
      <c r="N1607" s="12" t="n">
        <v>3071.08</v>
      </c>
      <c r="O1607" t="inlineStr">
        <is>
          <t>Debit Card</t>
        </is>
      </c>
      <c r="P1607" t="inlineStr">
        <is>
          <t>Anaya Rao</t>
        </is>
      </c>
      <c r="Q1607" t="inlineStr">
        <is>
          <t>CUST-0480</t>
        </is>
      </c>
      <c r="R1607" t="n">
        <v>3</v>
      </c>
      <c r="S1607" t="inlineStr">
        <is>
          <t>No</t>
        </is>
      </c>
    </row>
    <row r="1608">
      <c r="A1608" t="inlineStr">
        <is>
          <t>ORD-2404-01607</t>
        </is>
      </c>
      <c r="B1608" s="11" t="n">
        <v>45390</v>
      </c>
      <c r="C1608" t="inlineStr">
        <is>
          <t>West</t>
        </is>
      </c>
      <c r="D1608" t="inlineStr">
        <is>
          <t>Mumbai</t>
        </is>
      </c>
      <c r="E1608" t="inlineStr">
        <is>
          <t>Consumer</t>
        </is>
      </c>
      <c r="F1608" t="inlineStr">
        <is>
          <t>Partner</t>
        </is>
      </c>
      <c r="G1608" t="inlineStr">
        <is>
          <t>Technology</t>
        </is>
      </c>
      <c r="H1608" t="inlineStr">
        <is>
          <t>Printer</t>
        </is>
      </c>
      <c r="I1608" t="n">
        <v>6</v>
      </c>
      <c r="J1608" s="12" t="n">
        <v>10803.84</v>
      </c>
      <c r="K1608" s="13" t="n">
        <v>0.15</v>
      </c>
      <c r="L1608" s="12" t="n">
        <v>55099.58</v>
      </c>
      <c r="M1608" s="12" t="n">
        <v>53154.89</v>
      </c>
      <c r="N1608" s="12" t="n">
        <v>1944.69</v>
      </c>
      <c r="O1608" t="inlineStr">
        <is>
          <t>Cash</t>
        </is>
      </c>
      <c r="P1608" t="inlineStr">
        <is>
          <t>Ishaan Mehta</t>
        </is>
      </c>
      <c r="Q1608" t="inlineStr">
        <is>
          <t>CUST-0114</t>
        </is>
      </c>
      <c r="R1608" t="n">
        <v>4</v>
      </c>
      <c r="S1608" t="inlineStr">
        <is>
          <t>No</t>
        </is>
      </c>
    </row>
    <row r="1609">
      <c r="A1609" t="inlineStr">
        <is>
          <t>ORD-2403-01608</t>
        </is>
      </c>
      <c r="B1609" s="11" t="n">
        <v>45364</v>
      </c>
      <c r="C1609" t="inlineStr">
        <is>
          <t>East</t>
        </is>
      </c>
      <c r="D1609" t="inlineStr">
        <is>
          <t>Guwahati</t>
        </is>
      </c>
      <c r="E1609" t="inlineStr">
        <is>
          <t>Education</t>
        </is>
      </c>
      <c r="F1609" t="inlineStr">
        <is>
          <t>Partner</t>
        </is>
      </c>
      <c r="G1609" t="inlineStr">
        <is>
          <t>Office Supplies</t>
        </is>
      </c>
      <c r="H1609" t="inlineStr">
        <is>
          <t>Paper Ream</t>
        </is>
      </c>
      <c r="I1609" t="n">
        <v>6</v>
      </c>
      <c r="J1609" s="12" t="n">
        <v>472.66</v>
      </c>
      <c r="K1609" s="13" t="n">
        <v>0.05</v>
      </c>
      <c r="L1609" s="12" t="n">
        <v>2694.16</v>
      </c>
      <c r="M1609" s="12" t="n">
        <v>2126.97</v>
      </c>
      <c r="N1609" s="12" t="n">
        <v>567.1900000000001</v>
      </c>
      <c r="O1609" t="inlineStr">
        <is>
          <t>UPI</t>
        </is>
      </c>
      <c r="P1609" t="inlineStr">
        <is>
          <t>Aarav Sharma</t>
        </is>
      </c>
      <c r="Q1609" t="inlineStr">
        <is>
          <t>CUST-0014</t>
        </is>
      </c>
      <c r="R1609" t="n">
        <v>1</v>
      </c>
      <c r="S1609" t="inlineStr">
        <is>
          <t>No</t>
        </is>
      </c>
    </row>
    <row r="1610">
      <c r="A1610" t="inlineStr">
        <is>
          <t>ORD-2505-01609</t>
        </is>
      </c>
      <c r="B1610" s="11" t="n">
        <v>45795</v>
      </c>
      <c r="C1610" t="inlineStr">
        <is>
          <t>Central</t>
        </is>
      </c>
      <c r="D1610" t="inlineStr">
        <is>
          <t>Raipur</t>
        </is>
      </c>
      <c r="E1610" t="inlineStr">
        <is>
          <t>Corporate</t>
        </is>
      </c>
      <c r="F1610" t="inlineStr">
        <is>
          <t>Retail Store</t>
        </is>
      </c>
      <c r="G1610" t="inlineStr">
        <is>
          <t>Technology</t>
        </is>
      </c>
      <c r="H1610" t="inlineStr">
        <is>
          <t>Headphones</t>
        </is>
      </c>
      <c r="I1610" t="n">
        <v>8</v>
      </c>
      <c r="J1610" s="12" t="n">
        <v>2838.62</v>
      </c>
      <c r="K1610" s="13" t="n">
        <v>0.1</v>
      </c>
      <c r="L1610" s="12" t="n">
        <v>20438.06</v>
      </c>
      <c r="M1610" s="12" t="n">
        <v>16804.63</v>
      </c>
      <c r="N1610" s="12" t="n">
        <v>3633.43</v>
      </c>
      <c r="O1610" t="inlineStr">
        <is>
          <t>Credit Card</t>
        </is>
      </c>
      <c r="P1610" t="inlineStr">
        <is>
          <t>Rohan Verma</t>
        </is>
      </c>
      <c r="Q1610" t="inlineStr">
        <is>
          <t>CUST-0289</t>
        </is>
      </c>
      <c r="R1610" t="n">
        <v>3</v>
      </c>
      <c r="S1610" t="inlineStr">
        <is>
          <t>Yes</t>
        </is>
      </c>
    </row>
    <row r="1611">
      <c r="A1611" t="inlineStr">
        <is>
          <t>ORD-2410-01610</t>
        </is>
      </c>
      <c r="B1611" s="11" t="n">
        <v>45587</v>
      </c>
      <c r="C1611" t="inlineStr">
        <is>
          <t>West</t>
        </is>
      </c>
      <c r="D1611" t="inlineStr">
        <is>
          <t>Pune</t>
        </is>
      </c>
      <c r="E1611" t="inlineStr">
        <is>
          <t>Consumer</t>
        </is>
      </c>
      <c r="F1611" t="inlineStr">
        <is>
          <t>Direct Sales</t>
        </is>
      </c>
      <c r="G1611" t="inlineStr">
        <is>
          <t>Accessories</t>
        </is>
      </c>
      <c r="H1611" t="inlineStr">
        <is>
          <t>Laptop Stand</t>
        </is>
      </c>
      <c r="I1611" t="n">
        <v>1</v>
      </c>
      <c r="J1611" s="12" t="n">
        <v>1932.27</v>
      </c>
      <c r="K1611" s="13" t="n">
        <v>0</v>
      </c>
      <c r="L1611" s="12" t="n">
        <v>1932.27</v>
      </c>
      <c r="M1611" s="12" t="n">
        <v>1352.59</v>
      </c>
      <c r="N1611" s="12" t="n">
        <v>579.6799999999999</v>
      </c>
      <c r="O1611" t="inlineStr">
        <is>
          <t>Debit Card</t>
        </is>
      </c>
      <c r="P1611" t="inlineStr">
        <is>
          <t>Rohan Verma</t>
        </is>
      </c>
      <c r="Q1611" t="inlineStr">
        <is>
          <t>CUST-0857</t>
        </is>
      </c>
      <c r="R1611" t="n">
        <v>5</v>
      </c>
      <c r="S1611" t="inlineStr">
        <is>
          <t>No</t>
        </is>
      </c>
    </row>
    <row r="1612">
      <c r="A1612" t="inlineStr">
        <is>
          <t>ORD-2512-01611</t>
        </is>
      </c>
      <c r="B1612" s="11" t="n">
        <v>46006</v>
      </c>
      <c r="C1612" t="inlineStr">
        <is>
          <t>East</t>
        </is>
      </c>
      <c r="D1612" t="inlineStr">
        <is>
          <t>Patna</t>
        </is>
      </c>
      <c r="E1612" t="inlineStr">
        <is>
          <t>Consumer</t>
        </is>
      </c>
      <c r="F1612" t="inlineStr">
        <is>
          <t>Online</t>
        </is>
      </c>
      <c r="G1612" t="inlineStr">
        <is>
          <t>Office Supplies</t>
        </is>
      </c>
      <c r="H1612" t="inlineStr">
        <is>
          <t>Paper Ream</t>
        </is>
      </c>
      <c r="I1612" t="n">
        <v>1</v>
      </c>
      <c r="J1612" s="12" t="n">
        <v>419.4</v>
      </c>
      <c r="K1612" s="13" t="n">
        <v>0.05</v>
      </c>
      <c r="L1612" s="12" t="n">
        <v>398.43</v>
      </c>
      <c r="M1612" s="12" t="n">
        <v>314.55</v>
      </c>
      <c r="N1612" s="12" t="n">
        <v>83.88</v>
      </c>
      <c r="O1612" t="inlineStr">
        <is>
          <t>Cash</t>
        </is>
      </c>
      <c r="P1612" t="inlineStr">
        <is>
          <t>Vivaan Gupta</t>
        </is>
      </c>
      <c r="Q1612" t="inlineStr">
        <is>
          <t>CUST-0027</t>
        </is>
      </c>
      <c r="R1612" t="n">
        <v>6</v>
      </c>
      <c r="S1612" t="inlineStr">
        <is>
          <t>No</t>
        </is>
      </c>
    </row>
    <row r="1613">
      <c r="A1613" t="inlineStr">
        <is>
          <t>ORD-2508-01612</t>
        </is>
      </c>
      <c r="B1613" s="11" t="n">
        <v>45887</v>
      </c>
      <c r="C1613" t="inlineStr">
        <is>
          <t>West</t>
        </is>
      </c>
      <c r="D1613" t="inlineStr">
        <is>
          <t>Ahmedabad</t>
        </is>
      </c>
      <c r="E1613" t="inlineStr">
        <is>
          <t>Corporate</t>
        </is>
      </c>
      <c r="F1613" t="inlineStr">
        <is>
          <t>Partner</t>
        </is>
      </c>
      <c r="G1613" t="inlineStr">
        <is>
          <t>Accessories</t>
        </is>
      </c>
      <c r="H1613" t="inlineStr">
        <is>
          <t>Laptop Stand</t>
        </is>
      </c>
      <c r="I1613" t="n">
        <v>6</v>
      </c>
      <c r="J1613" s="12" t="n">
        <v>1894.55</v>
      </c>
      <c r="K1613" s="13" t="n">
        <v>0.15</v>
      </c>
      <c r="L1613" s="12" t="n">
        <v>9662.200000000001</v>
      </c>
      <c r="M1613" s="12" t="n">
        <v>7957.11</v>
      </c>
      <c r="N1613" s="12" t="n">
        <v>1705.09</v>
      </c>
      <c r="O1613" t="inlineStr">
        <is>
          <t>UPI</t>
        </is>
      </c>
      <c r="P1613" t="inlineStr">
        <is>
          <t>Tara Kapoor</t>
        </is>
      </c>
      <c r="Q1613" t="inlineStr">
        <is>
          <t>CUST-0771</t>
        </is>
      </c>
      <c r="R1613" t="n">
        <v>5</v>
      </c>
      <c r="S1613" t="inlineStr">
        <is>
          <t>No</t>
        </is>
      </c>
    </row>
    <row r="1614">
      <c r="A1614" t="inlineStr">
        <is>
          <t>ORD-2501-01613</t>
        </is>
      </c>
      <c r="B1614" s="11" t="n">
        <v>45674</v>
      </c>
      <c r="C1614" t="inlineStr">
        <is>
          <t>East</t>
        </is>
      </c>
      <c r="D1614" t="inlineStr">
        <is>
          <t>Guwahati</t>
        </is>
      </c>
      <c r="E1614" t="inlineStr">
        <is>
          <t>Corporate</t>
        </is>
      </c>
      <c r="F1614" t="inlineStr">
        <is>
          <t>Direct Sales</t>
        </is>
      </c>
      <c r="G1614" t="inlineStr">
        <is>
          <t>Technology</t>
        </is>
      </c>
      <c r="H1614" t="inlineStr">
        <is>
          <t>Tablet</t>
        </is>
      </c>
      <c r="I1614" t="n">
        <v>4</v>
      </c>
      <c r="J1614" s="12" t="n">
        <v>24351.43</v>
      </c>
      <c r="K1614" s="13" t="n">
        <v>0.05</v>
      </c>
      <c r="L1614" s="12" t="n">
        <v>92535.42999999999</v>
      </c>
      <c r="M1614" s="12" t="n">
        <v>80846.75</v>
      </c>
      <c r="N1614" s="12" t="n">
        <v>11688.68</v>
      </c>
      <c r="O1614" t="inlineStr">
        <is>
          <t>Credit Card</t>
        </is>
      </c>
      <c r="P1614" t="inlineStr">
        <is>
          <t>Vivaan Gupta</t>
        </is>
      </c>
      <c r="Q1614" t="inlineStr">
        <is>
          <t>CUST-0668</t>
        </is>
      </c>
      <c r="R1614" t="n">
        <v>4</v>
      </c>
      <c r="S1614" t="inlineStr">
        <is>
          <t>Yes</t>
        </is>
      </c>
    </row>
    <row r="1615">
      <c r="A1615" t="inlineStr">
        <is>
          <t>ORD-2503-01614</t>
        </is>
      </c>
      <c r="B1615" s="11" t="n">
        <v>45727</v>
      </c>
      <c r="C1615" t="inlineStr">
        <is>
          <t>North</t>
        </is>
      </c>
      <c r="D1615" t="inlineStr">
        <is>
          <t>Jaipur</t>
        </is>
      </c>
      <c r="E1615" t="inlineStr">
        <is>
          <t>Education</t>
        </is>
      </c>
      <c r="F1615" t="inlineStr">
        <is>
          <t>Online</t>
        </is>
      </c>
      <c r="G1615" t="inlineStr">
        <is>
          <t>Technology</t>
        </is>
      </c>
      <c r="H1615" t="inlineStr">
        <is>
          <t>Keyboard</t>
        </is>
      </c>
      <c r="I1615" t="n">
        <v>2</v>
      </c>
      <c r="J1615" s="12" t="n">
        <v>1463.39</v>
      </c>
      <c r="K1615" s="13" t="n">
        <v>0.2</v>
      </c>
      <c r="L1615" s="12" t="n">
        <v>2341.42</v>
      </c>
      <c r="M1615" s="12" t="n">
        <v>2078.01</v>
      </c>
      <c r="N1615" s="12" t="n">
        <v>263.41</v>
      </c>
      <c r="O1615" t="inlineStr">
        <is>
          <t>Credit Card</t>
        </is>
      </c>
      <c r="P1615" t="inlineStr">
        <is>
          <t>Ishaan Mehta</t>
        </is>
      </c>
      <c r="Q1615" t="inlineStr">
        <is>
          <t>CUST-0715</t>
        </is>
      </c>
      <c r="R1615" t="n">
        <v>4</v>
      </c>
      <c r="S1615" t="inlineStr">
        <is>
          <t>No</t>
        </is>
      </c>
    </row>
    <row r="1616">
      <c r="A1616" t="inlineStr">
        <is>
          <t>ORD-2405-01615</t>
        </is>
      </c>
      <c r="B1616" s="11" t="n">
        <v>45427</v>
      </c>
      <c r="C1616" t="inlineStr">
        <is>
          <t>Central</t>
        </is>
      </c>
      <c r="D1616" t="inlineStr">
        <is>
          <t>Nagpur</t>
        </is>
      </c>
      <c r="E1616" t="inlineStr">
        <is>
          <t>Consumer</t>
        </is>
      </c>
      <c r="F1616" t="inlineStr">
        <is>
          <t>Partner</t>
        </is>
      </c>
      <c r="G1616" t="inlineStr">
        <is>
          <t>Furniture</t>
        </is>
      </c>
      <c r="H1616" t="inlineStr">
        <is>
          <t>Office Chair</t>
        </is>
      </c>
      <c r="I1616" t="n">
        <v>4</v>
      </c>
      <c r="J1616" s="12" t="n">
        <v>6959.54</v>
      </c>
      <c r="K1616" s="13" t="n">
        <v>0</v>
      </c>
      <c r="L1616" s="12" t="n">
        <v>27838.16</v>
      </c>
      <c r="M1616" s="12" t="n">
        <v>19208.33</v>
      </c>
      <c r="N1616" s="12" t="n">
        <v>8629.83</v>
      </c>
      <c r="O1616" t="inlineStr">
        <is>
          <t>Debit Card</t>
        </is>
      </c>
      <c r="P1616" t="inlineStr">
        <is>
          <t>Rohan Verma</t>
        </is>
      </c>
      <c r="Q1616" t="inlineStr">
        <is>
          <t>CUST-0611</t>
        </is>
      </c>
      <c r="R1616" t="n">
        <v>5</v>
      </c>
      <c r="S1616" t="inlineStr">
        <is>
          <t>No</t>
        </is>
      </c>
    </row>
    <row r="1617">
      <c r="A1617" t="inlineStr">
        <is>
          <t>ORD-2502-01616</t>
        </is>
      </c>
      <c r="B1617" s="11" t="n">
        <v>45699</v>
      </c>
      <c r="C1617" t="inlineStr">
        <is>
          <t>North</t>
        </is>
      </c>
      <c r="D1617" t="inlineStr">
        <is>
          <t>Chandigarh</t>
        </is>
      </c>
      <c r="E1617" t="inlineStr">
        <is>
          <t>Small Business</t>
        </is>
      </c>
      <c r="F1617" t="inlineStr">
        <is>
          <t>Online</t>
        </is>
      </c>
      <c r="G1617" t="inlineStr">
        <is>
          <t>Technology</t>
        </is>
      </c>
      <c r="H1617" t="inlineStr">
        <is>
          <t>Headphones</t>
        </is>
      </c>
      <c r="I1617" t="n">
        <v>1</v>
      </c>
      <c r="J1617" s="12" t="n">
        <v>2564.99</v>
      </c>
      <c r="K1617" s="13" t="n">
        <v>0.1</v>
      </c>
      <c r="L1617" s="12" t="n">
        <v>2308.49</v>
      </c>
      <c r="M1617" s="12" t="n">
        <v>1898.09</v>
      </c>
      <c r="N1617" s="12" t="n">
        <v>410.4</v>
      </c>
      <c r="O1617" t="inlineStr">
        <is>
          <t>Credit Card</t>
        </is>
      </c>
      <c r="P1617" t="inlineStr">
        <is>
          <t>Anaya Rao</t>
        </is>
      </c>
      <c r="Q1617" t="inlineStr">
        <is>
          <t>CUST-0950</t>
        </is>
      </c>
      <c r="R1617" t="n">
        <v>3</v>
      </c>
      <c r="S1617" t="inlineStr">
        <is>
          <t>No</t>
        </is>
      </c>
    </row>
    <row r="1618">
      <c r="A1618" t="inlineStr">
        <is>
          <t>ORD-2512-01617</t>
        </is>
      </c>
      <c r="B1618" s="11" t="n">
        <v>46010</v>
      </c>
      <c r="C1618" t="inlineStr">
        <is>
          <t>South</t>
        </is>
      </c>
      <c r="D1618" t="inlineStr">
        <is>
          <t>Chennai</t>
        </is>
      </c>
      <c r="E1618" t="inlineStr">
        <is>
          <t>Education</t>
        </is>
      </c>
      <c r="F1618" t="inlineStr">
        <is>
          <t>Direct Sales</t>
        </is>
      </c>
      <c r="G1618" t="inlineStr">
        <is>
          <t>Technology</t>
        </is>
      </c>
      <c r="H1618" t="inlineStr">
        <is>
          <t>Printer</t>
        </is>
      </c>
      <c r="I1618" t="n">
        <v>6</v>
      </c>
      <c r="J1618" s="12" t="n">
        <v>10778.4</v>
      </c>
      <c r="K1618" s="13" t="n">
        <v>0.1</v>
      </c>
      <c r="L1618" s="12" t="n">
        <v>58203.36</v>
      </c>
      <c r="M1618" s="12" t="n">
        <v>53029.73</v>
      </c>
      <c r="N1618" s="12" t="n">
        <v>5173.63</v>
      </c>
      <c r="O1618" t="inlineStr">
        <is>
          <t>Net Banking</t>
        </is>
      </c>
      <c r="P1618" t="inlineStr">
        <is>
          <t>Aarav Sharma</t>
        </is>
      </c>
      <c r="Q1618" t="inlineStr">
        <is>
          <t>CUST-0503</t>
        </is>
      </c>
      <c r="R1618" t="n">
        <v>1</v>
      </c>
      <c r="S1618" t="inlineStr">
        <is>
          <t>No</t>
        </is>
      </c>
    </row>
    <row r="1619">
      <c r="A1619" t="inlineStr">
        <is>
          <t>ORD-2507-01618</t>
        </is>
      </c>
      <c r="B1619" s="11" t="n">
        <v>45861</v>
      </c>
      <c r="C1619" t="inlineStr">
        <is>
          <t>East</t>
        </is>
      </c>
      <c r="D1619" t="inlineStr">
        <is>
          <t>Kolkata</t>
        </is>
      </c>
      <c r="E1619" t="inlineStr">
        <is>
          <t>Corporate</t>
        </is>
      </c>
      <c r="F1619" t="inlineStr">
        <is>
          <t>Online</t>
        </is>
      </c>
      <c r="G1619" t="inlineStr">
        <is>
          <t>Technology</t>
        </is>
      </c>
      <c r="H1619" t="inlineStr">
        <is>
          <t>Tablet</t>
        </is>
      </c>
      <c r="I1619" t="n">
        <v>3</v>
      </c>
      <c r="J1619" s="12" t="n">
        <v>20876.95</v>
      </c>
      <c r="K1619" s="13" t="n">
        <v>0</v>
      </c>
      <c r="L1619" s="12" t="n">
        <v>62630.85</v>
      </c>
      <c r="M1619" s="12" t="n">
        <v>51983.61</v>
      </c>
      <c r="N1619" s="12" t="n">
        <v>10647.24</v>
      </c>
      <c r="O1619" t="inlineStr">
        <is>
          <t>Net Banking</t>
        </is>
      </c>
      <c r="P1619" t="inlineStr">
        <is>
          <t>Tara Kapoor</t>
        </is>
      </c>
      <c r="Q1619" t="inlineStr">
        <is>
          <t>CUST-0102</t>
        </is>
      </c>
      <c r="R1619" t="n">
        <v>1</v>
      </c>
      <c r="S1619" t="inlineStr">
        <is>
          <t>Yes</t>
        </is>
      </c>
    </row>
    <row r="1620">
      <c r="A1620" t="inlineStr">
        <is>
          <t>ORD-2511-01619</t>
        </is>
      </c>
      <c r="B1620" s="11" t="n">
        <v>45984</v>
      </c>
      <c r="C1620" t="inlineStr">
        <is>
          <t>East</t>
        </is>
      </c>
      <c r="D1620" t="inlineStr">
        <is>
          <t>Bhubaneswar</t>
        </is>
      </c>
      <c r="E1620" t="inlineStr">
        <is>
          <t>Consumer</t>
        </is>
      </c>
      <c r="F1620" t="inlineStr">
        <is>
          <t>Direct Sales</t>
        </is>
      </c>
      <c r="G1620" t="inlineStr">
        <is>
          <t>Accessories</t>
        </is>
      </c>
      <c r="H1620" t="inlineStr">
        <is>
          <t>Laptop Stand</t>
        </is>
      </c>
      <c r="I1620" t="n">
        <v>2</v>
      </c>
      <c r="J1620" s="12" t="n">
        <v>1712.17</v>
      </c>
      <c r="K1620" s="13" t="n">
        <v>0.15</v>
      </c>
      <c r="L1620" s="12" t="n">
        <v>2910.69</v>
      </c>
      <c r="M1620" s="12" t="n">
        <v>2397.04</v>
      </c>
      <c r="N1620" s="12" t="n">
        <v>513.65</v>
      </c>
      <c r="O1620" t="inlineStr">
        <is>
          <t>Cash</t>
        </is>
      </c>
      <c r="P1620" t="inlineStr">
        <is>
          <t>Tara Kapoor</t>
        </is>
      </c>
      <c r="Q1620" t="inlineStr">
        <is>
          <t>CUST-0619</t>
        </is>
      </c>
      <c r="R1620" t="n">
        <v>4</v>
      </c>
      <c r="S1620" t="inlineStr">
        <is>
          <t>No</t>
        </is>
      </c>
    </row>
    <row r="1621">
      <c r="A1621" t="inlineStr">
        <is>
          <t>ORD-2412-01620</t>
        </is>
      </c>
      <c r="B1621" s="11" t="n">
        <v>45651</v>
      </c>
      <c r="C1621" t="inlineStr">
        <is>
          <t>Central</t>
        </is>
      </c>
      <c r="D1621" t="inlineStr">
        <is>
          <t>Nagpur</t>
        </is>
      </c>
      <c r="E1621" t="inlineStr">
        <is>
          <t>Small Business</t>
        </is>
      </c>
      <c r="F1621" t="inlineStr">
        <is>
          <t>Online</t>
        </is>
      </c>
      <c r="G1621" t="inlineStr">
        <is>
          <t>Accessories</t>
        </is>
      </c>
      <c r="H1621" t="inlineStr">
        <is>
          <t>Mouse</t>
        </is>
      </c>
      <c r="I1621" t="n">
        <v>6</v>
      </c>
      <c r="J1621" s="12" t="n">
        <v>810.12</v>
      </c>
      <c r="K1621" s="13" t="n">
        <v>0.05</v>
      </c>
      <c r="L1621" s="12" t="n">
        <v>4617.68</v>
      </c>
      <c r="M1621" s="12" t="n">
        <v>3208.08</v>
      </c>
      <c r="N1621" s="12" t="n">
        <v>1409.6</v>
      </c>
      <c r="O1621" t="inlineStr">
        <is>
          <t>Net Banking</t>
        </is>
      </c>
      <c r="P1621" t="inlineStr">
        <is>
          <t>Meera Joshi</t>
        </is>
      </c>
      <c r="Q1621" t="inlineStr">
        <is>
          <t>CUST-0608</t>
        </is>
      </c>
      <c r="R1621" t="n">
        <v>2</v>
      </c>
      <c r="S1621" t="inlineStr">
        <is>
          <t>No</t>
        </is>
      </c>
    </row>
    <row r="1622">
      <c r="A1622" t="inlineStr">
        <is>
          <t>ORD-2401-01621</t>
        </is>
      </c>
      <c r="B1622" s="11" t="n">
        <v>45311</v>
      </c>
      <c r="C1622" t="inlineStr">
        <is>
          <t>West</t>
        </is>
      </c>
      <c r="D1622" t="inlineStr">
        <is>
          <t>Ahmedabad</t>
        </is>
      </c>
      <c r="E1622" t="inlineStr">
        <is>
          <t>Education</t>
        </is>
      </c>
      <c r="F1622" t="inlineStr">
        <is>
          <t>Partner</t>
        </is>
      </c>
      <c r="G1622" t="inlineStr">
        <is>
          <t>Office Supplies</t>
        </is>
      </c>
      <c r="H1622" t="inlineStr">
        <is>
          <t>Notebook Pack</t>
        </is>
      </c>
      <c r="I1622" t="n">
        <v>10</v>
      </c>
      <c r="J1622" s="12" t="n">
        <v>427.26</v>
      </c>
      <c r="K1622" s="13" t="n">
        <v>0.2</v>
      </c>
      <c r="L1622" s="12" t="n">
        <v>3418.08</v>
      </c>
      <c r="M1622" s="12" t="n">
        <v>2734.46</v>
      </c>
      <c r="N1622" s="12" t="n">
        <v>683.62</v>
      </c>
      <c r="O1622" t="inlineStr">
        <is>
          <t>Credit Card</t>
        </is>
      </c>
      <c r="P1622" t="inlineStr">
        <is>
          <t>Vivaan Gupta</t>
        </is>
      </c>
      <c r="Q1622" t="inlineStr">
        <is>
          <t>CUST-0878</t>
        </is>
      </c>
      <c r="R1622" t="n">
        <v>1</v>
      </c>
      <c r="S1622" t="inlineStr">
        <is>
          <t>Yes</t>
        </is>
      </c>
    </row>
    <row r="1623">
      <c r="A1623" t="inlineStr">
        <is>
          <t>ORD-2407-01622</t>
        </is>
      </c>
      <c r="B1623" s="11" t="n">
        <v>45500</v>
      </c>
      <c r="C1623" t="inlineStr">
        <is>
          <t>South</t>
        </is>
      </c>
      <c r="D1623" t="inlineStr">
        <is>
          <t>Kochi</t>
        </is>
      </c>
      <c r="E1623" t="inlineStr">
        <is>
          <t>Education</t>
        </is>
      </c>
      <c r="F1623" t="inlineStr">
        <is>
          <t>Retail Store</t>
        </is>
      </c>
      <c r="G1623" t="inlineStr">
        <is>
          <t>Office Supplies</t>
        </is>
      </c>
      <c r="H1623" t="inlineStr">
        <is>
          <t>Stapler</t>
        </is>
      </c>
      <c r="I1623" t="n">
        <v>2</v>
      </c>
      <c r="J1623" s="12" t="n">
        <v>304.67</v>
      </c>
      <c r="K1623" s="13" t="n">
        <v>0.1</v>
      </c>
      <c r="L1623" s="12" t="n">
        <v>548.41</v>
      </c>
      <c r="M1623" s="12" t="n">
        <v>408.26</v>
      </c>
      <c r="N1623" s="12" t="n">
        <v>140.15</v>
      </c>
      <c r="O1623" t="inlineStr">
        <is>
          <t>UPI</t>
        </is>
      </c>
      <c r="P1623" t="inlineStr">
        <is>
          <t>Sara Khan</t>
        </is>
      </c>
      <c r="Q1623" t="inlineStr">
        <is>
          <t>CUST-0046</t>
        </is>
      </c>
      <c r="R1623" t="n">
        <v>4</v>
      </c>
      <c r="S1623" t="inlineStr">
        <is>
          <t>Yes</t>
        </is>
      </c>
    </row>
    <row r="1624">
      <c r="A1624" t="inlineStr">
        <is>
          <t>ORD-2512-01623</t>
        </is>
      </c>
      <c r="B1624" s="11" t="n">
        <v>46013</v>
      </c>
      <c r="C1624" t="inlineStr">
        <is>
          <t>East</t>
        </is>
      </c>
      <c r="D1624" t="inlineStr">
        <is>
          <t>Bhubaneswar</t>
        </is>
      </c>
      <c r="E1624" t="inlineStr">
        <is>
          <t>Small Business</t>
        </is>
      </c>
      <c r="F1624" t="inlineStr">
        <is>
          <t>Online</t>
        </is>
      </c>
      <c r="G1624" t="inlineStr">
        <is>
          <t>Office Supplies</t>
        </is>
      </c>
      <c r="H1624" t="inlineStr">
        <is>
          <t>Marker Set</t>
        </is>
      </c>
      <c r="I1624" t="n">
        <v>2</v>
      </c>
      <c r="J1624" s="12" t="n">
        <v>236.86</v>
      </c>
      <c r="K1624" s="13" t="n">
        <v>0.05</v>
      </c>
      <c r="L1624" s="12" t="n">
        <v>450.03</v>
      </c>
      <c r="M1624" s="12" t="n">
        <v>307.92</v>
      </c>
      <c r="N1624" s="12" t="n">
        <v>142.11</v>
      </c>
      <c r="O1624" t="inlineStr">
        <is>
          <t>Net Banking</t>
        </is>
      </c>
      <c r="P1624" t="inlineStr">
        <is>
          <t>Rohan Verma</t>
        </is>
      </c>
      <c r="Q1624" t="inlineStr">
        <is>
          <t>CUST-0840</t>
        </is>
      </c>
      <c r="R1624" t="n">
        <v>3</v>
      </c>
      <c r="S1624" t="inlineStr">
        <is>
          <t>No</t>
        </is>
      </c>
    </row>
    <row r="1625">
      <c r="A1625" t="inlineStr">
        <is>
          <t>ORD-2502-01624</t>
        </is>
      </c>
      <c r="B1625" s="11" t="n">
        <v>45689</v>
      </c>
      <c r="C1625" t="inlineStr">
        <is>
          <t>South</t>
        </is>
      </c>
      <c r="D1625" t="inlineStr">
        <is>
          <t>Hyderabad</t>
        </is>
      </c>
      <c r="E1625" t="inlineStr">
        <is>
          <t>Small Business</t>
        </is>
      </c>
      <c r="F1625" t="inlineStr">
        <is>
          <t>Retail Store</t>
        </is>
      </c>
      <c r="G1625" t="inlineStr">
        <is>
          <t>Office Supplies</t>
        </is>
      </c>
      <c r="H1625" t="inlineStr">
        <is>
          <t>File Folder</t>
        </is>
      </c>
      <c r="I1625" t="n">
        <v>6</v>
      </c>
      <c r="J1625" s="12" t="n">
        <v>101.48</v>
      </c>
      <c r="K1625" s="13" t="n">
        <v>0</v>
      </c>
      <c r="L1625" s="12" t="n">
        <v>608.88</v>
      </c>
      <c r="M1625" s="12" t="n">
        <v>353.15</v>
      </c>
      <c r="N1625" s="12" t="n">
        <v>255.73</v>
      </c>
      <c r="O1625" t="inlineStr">
        <is>
          <t>Debit Card</t>
        </is>
      </c>
      <c r="P1625" t="inlineStr">
        <is>
          <t>Kabir Singh</t>
        </is>
      </c>
      <c r="Q1625" t="inlineStr">
        <is>
          <t>CUST-0147</t>
        </is>
      </c>
      <c r="R1625" t="n">
        <v>2</v>
      </c>
      <c r="S1625" t="inlineStr">
        <is>
          <t>Yes</t>
        </is>
      </c>
    </row>
    <row r="1626">
      <c r="A1626" t="inlineStr">
        <is>
          <t>ORD-2404-01625</t>
        </is>
      </c>
      <c r="B1626" s="11" t="n">
        <v>45399</v>
      </c>
      <c r="C1626" t="inlineStr">
        <is>
          <t>East</t>
        </is>
      </c>
      <c r="D1626" t="inlineStr">
        <is>
          <t>Guwahati</t>
        </is>
      </c>
      <c r="E1626" t="inlineStr">
        <is>
          <t>Education</t>
        </is>
      </c>
      <c r="F1626" t="inlineStr">
        <is>
          <t>Retail Store</t>
        </is>
      </c>
      <c r="G1626" t="inlineStr">
        <is>
          <t>Office Supplies</t>
        </is>
      </c>
      <c r="H1626" t="inlineStr">
        <is>
          <t>File Folder</t>
        </is>
      </c>
      <c r="I1626" t="n">
        <v>4</v>
      </c>
      <c r="J1626" s="12" t="n">
        <v>115.69</v>
      </c>
      <c r="K1626" s="13" t="n">
        <v>0.2</v>
      </c>
      <c r="L1626" s="12" t="n">
        <v>370.21</v>
      </c>
      <c r="M1626" s="12" t="n">
        <v>268.4</v>
      </c>
      <c r="N1626" s="12" t="n">
        <v>101.81</v>
      </c>
      <c r="O1626" t="inlineStr">
        <is>
          <t>UPI</t>
        </is>
      </c>
      <c r="P1626" t="inlineStr">
        <is>
          <t>Meera Joshi</t>
        </is>
      </c>
      <c r="Q1626" t="inlineStr">
        <is>
          <t>CUST-0037</t>
        </is>
      </c>
      <c r="R1626" t="n">
        <v>2</v>
      </c>
      <c r="S1626" t="inlineStr">
        <is>
          <t>No</t>
        </is>
      </c>
    </row>
    <row r="1627">
      <c r="A1627" t="inlineStr">
        <is>
          <t>ORD-2504-01626</t>
        </is>
      </c>
      <c r="B1627" s="11" t="n">
        <v>45770</v>
      </c>
      <c r="C1627" t="inlineStr">
        <is>
          <t>South</t>
        </is>
      </c>
      <c r="D1627" t="inlineStr">
        <is>
          <t>Bengaluru</t>
        </is>
      </c>
      <c r="E1627" t="inlineStr">
        <is>
          <t>Education</t>
        </is>
      </c>
      <c r="F1627" t="inlineStr">
        <is>
          <t>Partner</t>
        </is>
      </c>
      <c r="G1627" t="inlineStr">
        <is>
          <t>Furniture</t>
        </is>
      </c>
      <c r="H1627" t="inlineStr">
        <is>
          <t>Cabinet</t>
        </is>
      </c>
      <c r="I1627" t="n">
        <v>8</v>
      </c>
      <c r="J1627" s="12" t="n">
        <v>9861.450000000001</v>
      </c>
      <c r="K1627" s="13" t="n">
        <v>0.1</v>
      </c>
      <c r="L1627" s="12" t="n">
        <v>71002.44</v>
      </c>
      <c r="M1627" s="12" t="n">
        <v>61535.45</v>
      </c>
      <c r="N1627" s="12" t="n">
        <v>9466.99</v>
      </c>
      <c r="O1627" t="inlineStr">
        <is>
          <t>Credit Card</t>
        </is>
      </c>
      <c r="P1627" t="inlineStr">
        <is>
          <t>Meera Joshi</t>
        </is>
      </c>
      <c r="Q1627" t="inlineStr">
        <is>
          <t>CUST-0848</t>
        </is>
      </c>
      <c r="R1627" t="n">
        <v>5</v>
      </c>
      <c r="S1627" t="inlineStr">
        <is>
          <t>No</t>
        </is>
      </c>
    </row>
    <row r="1628">
      <c r="A1628" t="inlineStr">
        <is>
          <t>ORD-2511-01627</t>
        </is>
      </c>
      <c r="B1628" s="11" t="n">
        <v>45974</v>
      </c>
      <c r="C1628" t="inlineStr">
        <is>
          <t>East</t>
        </is>
      </c>
      <c r="D1628" t="inlineStr">
        <is>
          <t>Kolkata</t>
        </is>
      </c>
      <c r="E1628" t="inlineStr">
        <is>
          <t>Corporate</t>
        </is>
      </c>
      <c r="F1628" t="inlineStr">
        <is>
          <t>Direct Sales</t>
        </is>
      </c>
      <c r="G1628" t="inlineStr">
        <is>
          <t>Office Supplies</t>
        </is>
      </c>
      <c r="H1628" t="inlineStr">
        <is>
          <t>Stapler</t>
        </is>
      </c>
      <c r="I1628" t="n">
        <v>2</v>
      </c>
      <c r="J1628" s="12" t="n">
        <v>316.29</v>
      </c>
      <c r="K1628" s="13" t="n">
        <v>0.05</v>
      </c>
      <c r="L1628" s="12" t="n">
        <v>600.95</v>
      </c>
      <c r="M1628" s="12" t="n">
        <v>423.83</v>
      </c>
      <c r="N1628" s="12" t="n">
        <v>177.12</v>
      </c>
      <c r="O1628" t="inlineStr">
        <is>
          <t>Net Banking</t>
        </is>
      </c>
      <c r="P1628" t="inlineStr">
        <is>
          <t>Aarav Sharma</t>
        </is>
      </c>
      <c r="Q1628" t="inlineStr">
        <is>
          <t>CUST-0687</t>
        </is>
      </c>
      <c r="R1628" t="n">
        <v>5</v>
      </c>
      <c r="S1628" t="inlineStr">
        <is>
          <t>No</t>
        </is>
      </c>
    </row>
    <row r="1629">
      <c r="A1629" t="inlineStr">
        <is>
          <t>ORD-2506-01628</t>
        </is>
      </c>
      <c r="B1629" s="11" t="n">
        <v>45831</v>
      </c>
      <c r="C1629" t="inlineStr">
        <is>
          <t>North</t>
        </is>
      </c>
      <c r="D1629" t="inlineStr">
        <is>
          <t>Jaipur</t>
        </is>
      </c>
      <c r="E1629" t="inlineStr">
        <is>
          <t>Consumer</t>
        </is>
      </c>
      <c r="F1629" t="inlineStr">
        <is>
          <t>Partner</t>
        </is>
      </c>
      <c r="G1629" t="inlineStr">
        <is>
          <t>Office Supplies</t>
        </is>
      </c>
      <c r="H1629" t="inlineStr">
        <is>
          <t>File Folder</t>
        </is>
      </c>
      <c r="I1629" t="n">
        <v>1</v>
      </c>
      <c r="J1629" s="12" t="n">
        <v>117.64</v>
      </c>
      <c r="K1629" s="13" t="n">
        <v>0.1</v>
      </c>
      <c r="L1629" s="12" t="n">
        <v>105.88</v>
      </c>
      <c r="M1629" s="12" t="n">
        <v>68.23</v>
      </c>
      <c r="N1629" s="12" t="n">
        <v>37.65</v>
      </c>
      <c r="O1629" t="inlineStr">
        <is>
          <t>Debit Card</t>
        </is>
      </c>
      <c r="P1629" t="inlineStr">
        <is>
          <t>Diya Patel</t>
        </is>
      </c>
      <c r="Q1629" t="inlineStr">
        <is>
          <t>CUST-0257</t>
        </is>
      </c>
      <c r="R1629" t="n">
        <v>3</v>
      </c>
      <c r="S1629" t="inlineStr">
        <is>
          <t>No</t>
        </is>
      </c>
    </row>
    <row r="1630">
      <c r="A1630" t="inlineStr">
        <is>
          <t>ORD-2404-01629</t>
        </is>
      </c>
      <c r="B1630" s="11" t="n">
        <v>45405</v>
      </c>
      <c r="C1630" t="inlineStr">
        <is>
          <t>Central</t>
        </is>
      </c>
      <c r="D1630" t="inlineStr">
        <is>
          <t>Bhopal</t>
        </is>
      </c>
      <c r="E1630" t="inlineStr">
        <is>
          <t>Consumer</t>
        </is>
      </c>
      <c r="F1630" t="inlineStr">
        <is>
          <t>Online</t>
        </is>
      </c>
      <c r="G1630" t="inlineStr">
        <is>
          <t>Technology</t>
        </is>
      </c>
      <c r="H1630" t="inlineStr">
        <is>
          <t>Headphones</t>
        </is>
      </c>
      <c r="I1630" t="n">
        <v>3</v>
      </c>
      <c r="J1630" s="12" t="n">
        <v>2776.02</v>
      </c>
      <c r="K1630" s="13" t="n">
        <v>0.1</v>
      </c>
      <c r="L1630" s="12" t="n">
        <v>7495.25</v>
      </c>
      <c r="M1630" s="12" t="n">
        <v>6162.76</v>
      </c>
      <c r="N1630" s="12" t="n">
        <v>1332.49</v>
      </c>
      <c r="O1630" t="inlineStr">
        <is>
          <t>Net Banking</t>
        </is>
      </c>
      <c r="P1630" t="inlineStr">
        <is>
          <t>Diya Patel</t>
        </is>
      </c>
      <c r="Q1630" t="inlineStr">
        <is>
          <t>CUST-0245</t>
        </is>
      </c>
      <c r="R1630" t="n">
        <v>5</v>
      </c>
      <c r="S1630" t="inlineStr">
        <is>
          <t>No</t>
        </is>
      </c>
    </row>
    <row r="1631">
      <c r="A1631" t="inlineStr">
        <is>
          <t>ORD-2412-01630</t>
        </is>
      </c>
      <c r="B1631" s="11" t="n">
        <v>45654</v>
      </c>
      <c r="C1631" t="inlineStr">
        <is>
          <t>Central</t>
        </is>
      </c>
      <c r="D1631" t="inlineStr">
        <is>
          <t>Nagpur</t>
        </is>
      </c>
      <c r="E1631" t="inlineStr">
        <is>
          <t>Education</t>
        </is>
      </c>
      <c r="F1631" t="inlineStr">
        <is>
          <t>Online</t>
        </is>
      </c>
      <c r="G1631" t="inlineStr">
        <is>
          <t>Accessories</t>
        </is>
      </c>
      <c r="H1631" t="inlineStr">
        <is>
          <t>Mouse</t>
        </is>
      </c>
      <c r="I1631" t="n">
        <v>3</v>
      </c>
      <c r="J1631" s="12" t="n">
        <v>930.0700000000001</v>
      </c>
      <c r="K1631" s="13" t="n">
        <v>0.1</v>
      </c>
      <c r="L1631" s="12" t="n">
        <v>2511.19</v>
      </c>
      <c r="M1631" s="12" t="n">
        <v>1841.54</v>
      </c>
      <c r="N1631" s="12" t="n">
        <v>669.65</v>
      </c>
      <c r="O1631" t="inlineStr">
        <is>
          <t>Credit Card</t>
        </is>
      </c>
      <c r="P1631" t="inlineStr">
        <is>
          <t>Meera Joshi</t>
        </is>
      </c>
      <c r="Q1631" t="inlineStr">
        <is>
          <t>CUST-0690</t>
        </is>
      </c>
      <c r="R1631" t="n">
        <v>3</v>
      </c>
      <c r="S1631" t="inlineStr">
        <is>
          <t>No</t>
        </is>
      </c>
    </row>
    <row r="1632">
      <c r="A1632" t="inlineStr">
        <is>
          <t>ORD-2412-01631</t>
        </is>
      </c>
      <c r="B1632" s="11" t="n">
        <v>45641</v>
      </c>
      <c r="C1632" t="inlineStr">
        <is>
          <t>North</t>
        </is>
      </c>
      <c r="D1632" t="inlineStr">
        <is>
          <t>Lucknow</t>
        </is>
      </c>
      <c r="E1632" t="inlineStr">
        <is>
          <t>Education</t>
        </is>
      </c>
      <c r="F1632" t="inlineStr">
        <is>
          <t>Retail Store</t>
        </is>
      </c>
      <c r="G1632" t="inlineStr">
        <is>
          <t>Technology</t>
        </is>
      </c>
      <c r="H1632" t="inlineStr">
        <is>
          <t>Tablet</t>
        </is>
      </c>
      <c r="I1632" t="n">
        <v>1</v>
      </c>
      <c r="J1632" s="12" t="n">
        <v>23480.99</v>
      </c>
      <c r="K1632" s="13" t="n">
        <v>0.15</v>
      </c>
      <c r="L1632" s="12" t="n">
        <v>19958.84</v>
      </c>
      <c r="M1632" s="12" t="n">
        <v>19489.22</v>
      </c>
      <c r="N1632" s="12" t="n">
        <v>469.62</v>
      </c>
      <c r="O1632" t="inlineStr">
        <is>
          <t>Debit Card</t>
        </is>
      </c>
      <c r="P1632" t="inlineStr">
        <is>
          <t>Tara Kapoor</t>
        </is>
      </c>
      <c r="Q1632" t="inlineStr">
        <is>
          <t>CUST-0325</t>
        </is>
      </c>
      <c r="R1632" t="n">
        <v>7</v>
      </c>
      <c r="S1632" t="inlineStr">
        <is>
          <t>No</t>
        </is>
      </c>
    </row>
    <row r="1633">
      <c r="A1633" t="inlineStr">
        <is>
          <t>ORD-2510-01632</t>
        </is>
      </c>
      <c r="B1633" s="11" t="n">
        <v>45938</v>
      </c>
      <c r="C1633" t="inlineStr">
        <is>
          <t>West</t>
        </is>
      </c>
      <c r="D1633" t="inlineStr">
        <is>
          <t>Surat</t>
        </is>
      </c>
      <c r="E1633" t="inlineStr">
        <is>
          <t>Small Business</t>
        </is>
      </c>
      <c r="F1633" t="inlineStr">
        <is>
          <t>Online</t>
        </is>
      </c>
      <c r="G1633" t="inlineStr">
        <is>
          <t>Technology</t>
        </is>
      </c>
      <c r="H1633" t="inlineStr">
        <is>
          <t>Keyboard</t>
        </is>
      </c>
      <c r="I1633" t="n">
        <v>4</v>
      </c>
      <c r="J1633" s="12" t="n">
        <v>1583.78</v>
      </c>
      <c r="K1633" s="13" t="n">
        <v>0.05</v>
      </c>
      <c r="L1633" s="12" t="n">
        <v>6018.36</v>
      </c>
      <c r="M1633" s="12" t="n">
        <v>4497.94</v>
      </c>
      <c r="N1633" s="12" t="n">
        <v>1520.42</v>
      </c>
      <c r="O1633" t="inlineStr">
        <is>
          <t>Debit Card</t>
        </is>
      </c>
      <c r="P1633" t="inlineStr">
        <is>
          <t>Aarav Sharma</t>
        </is>
      </c>
      <c r="Q1633" t="inlineStr">
        <is>
          <t>CUST-0663</t>
        </is>
      </c>
      <c r="R1633" t="n">
        <v>3</v>
      </c>
      <c r="S1633" t="inlineStr">
        <is>
          <t>Yes</t>
        </is>
      </c>
    </row>
    <row r="1634">
      <c r="A1634" t="inlineStr">
        <is>
          <t>ORD-2512-01633</t>
        </is>
      </c>
      <c r="B1634" s="11" t="n">
        <v>46002</v>
      </c>
      <c r="C1634" t="inlineStr">
        <is>
          <t>East</t>
        </is>
      </c>
      <c r="D1634" t="inlineStr">
        <is>
          <t>Bhubaneswar</t>
        </is>
      </c>
      <c r="E1634" t="inlineStr">
        <is>
          <t>Education</t>
        </is>
      </c>
      <c r="F1634" t="inlineStr">
        <is>
          <t>Direct Sales</t>
        </is>
      </c>
      <c r="G1634" t="inlineStr">
        <is>
          <t>Furniture</t>
        </is>
      </c>
      <c r="H1634" t="inlineStr">
        <is>
          <t>Bookshelf</t>
        </is>
      </c>
      <c r="I1634" t="n">
        <v>1</v>
      </c>
      <c r="J1634" s="12" t="n">
        <v>5566.28</v>
      </c>
      <c r="K1634" s="13" t="n">
        <v>0.1</v>
      </c>
      <c r="L1634" s="12" t="n">
        <v>5009.65</v>
      </c>
      <c r="M1634" s="12" t="n">
        <v>4063.38</v>
      </c>
      <c r="N1634" s="12" t="n">
        <v>946.27</v>
      </c>
      <c r="O1634" t="inlineStr">
        <is>
          <t>Net Banking</t>
        </is>
      </c>
      <c r="P1634" t="inlineStr">
        <is>
          <t>Tara Kapoor</t>
        </is>
      </c>
      <c r="Q1634" t="inlineStr">
        <is>
          <t>CUST-0650</t>
        </is>
      </c>
      <c r="R1634" t="n">
        <v>4</v>
      </c>
      <c r="S1634" t="inlineStr">
        <is>
          <t>Yes</t>
        </is>
      </c>
    </row>
    <row r="1635">
      <c r="A1635" t="inlineStr">
        <is>
          <t>ORD-2409-01634</t>
        </is>
      </c>
      <c r="B1635" s="11" t="n">
        <v>45549</v>
      </c>
      <c r="C1635" t="inlineStr">
        <is>
          <t>South</t>
        </is>
      </c>
      <c r="D1635" t="inlineStr">
        <is>
          <t>Kochi</t>
        </is>
      </c>
      <c r="E1635" t="inlineStr">
        <is>
          <t>Consumer</t>
        </is>
      </c>
      <c r="F1635" t="inlineStr">
        <is>
          <t>Retail Store</t>
        </is>
      </c>
      <c r="G1635" t="inlineStr">
        <is>
          <t>Office Supplies</t>
        </is>
      </c>
      <c r="H1635" t="inlineStr">
        <is>
          <t>File Folder</t>
        </is>
      </c>
      <c r="I1635" t="n">
        <v>8</v>
      </c>
      <c r="J1635" s="12" t="n">
        <v>111.01</v>
      </c>
      <c r="K1635" s="13" t="n">
        <v>0.1</v>
      </c>
      <c r="L1635" s="12" t="n">
        <v>799.27</v>
      </c>
      <c r="M1635" s="12" t="n">
        <v>515.09</v>
      </c>
      <c r="N1635" s="12" t="n">
        <v>284.18</v>
      </c>
      <c r="O1635" t="inlineStr">
        <is>
          <t>Credit Card</t>
        </is>
      </c>
      <c r="P1635" t="inlineStr">
        <is>
          <t>Kabir Singh</t>
        </is>
      </c>
      <c r="Q1635" t="inlineStr">
        <is>
          <t>CUST-0549</t>
        </is>
      </c>
      <c r="R1635" t="n">
        <v>1</v>
      </c>
      <c r="S1635" t="inlineStr">
        <is>
          <t>Yes</t>
        </is>
      </c>
    </row>
    <row r="1636">
      <c r="A1636" t="inlineStr">
        <is>
          <t>ORD-2509-01635</t>
        </is>
      </c>
      <c r="B1636" s="11" t="n">
        <v>45922</v>
      </c>
      <c r="C1636" t="inlineStr">
        <is>
          <t>Central</t>
        </is>
      </c>
      <c r="D1636" t="inlineStr">
        <is>
          <t>Indore</t>
        </is>
      </c>
      <c r="E1636" t="inlineStr">
        <is>
          <t>Small Business</t>
        </is>
      </c>
      <c r="F1636" t="inlineStr">
        <is>
          <t>Partner</t>
        </is>
      </c>
      <c r="G1636" t="inlineStr">
        <is>
          <t>Furniture</t>
        </is>
      </c>
      <c r="H1636" t="inlineStr">
        <is>
          <t>Office Chair</t>
        </is>
      </c>
      <c r="I1636" t="n">
        <v>2</v>
      </c>
      <c r="J1636" s="12" t="n">
        <v>7021.42</v>
      </c>
      <c r="K1636" s="13" t="n">
        <v>0.15</v>
      </c>
      <c r="L1636" s="12" t="n">
        <v>11936.41</v>
      </c>
      <c r="M1636" s="12" t="n">
        <v>9689.559999999999</v>
      </c>
      <c r="N1636" s="12" t="n">
        <v>2246.85</v>
      </c>
      <c r="O1636" t="inlineStr">
        <is>
          <t>Debit Card</t>
        </is>
      </c>
      <c r="P1636" t="inlineStr">
        <is>
          <t>Diya Patel</t>
        </is>
      </c>
      <c r="Q1636" t="inlineStr">
        <is>
          <t>CUST-0681</t>
        </is>
      </c>
      <c r="R1636" t="n">
        <v>1</v>
      </c>
      <c r="S1636" t="inlineStr">
        <is>
          <t>No</t>
        </is>
      </c>
    </row>
    <row r="1637">
      <c r="A1637" t="inlineStr">
        <is>
          <t>ORD-2501-01636</t>
        </is>
      </c>
      <c r="B1637" s="11" t="n">
        <v>45675</v>
      </c>
      <c r="C1637" t="inlineStr">
        <is>
          <t>South</t>
        </is>
      </c>
      <c r="D1637" t="inlineStr">
        <is>
          <t>Kochi</t>
        </is>
      </c>
      <c r="E1637" t="inlineStr">
        <is>
          <t>Consumer</t>
        </is>
      </c>
      <c r="F1637" t="inlineStr">
        <is>
          <t>Partner</t>
        </is>
      </c>
      <c r="G1637" t="inlineStr">
        <is>
          <t>Technology</t>
        </is>
      </c>
      <c r="H1637" t="inlineStr">
        <is>
          <t>Headphones</t>
        </is>
      </c>
      <c r="I1637" t="n">
        <v>3</v>
      </c>
      <c r="J1637" s="12" t="n">
        <v>2950.23</v>
      </c>
      <c r="K1637" s="13" t="n">
        <v>0.05</v>
      </c>
      <c r="L1637" s="12" t="n">
        <v>8408.16</v>
      </c>
      <c r="M1637" s="12" t="n">
        <v>6549.51</v>
      </c>
      <c r="N1637" s="12" t="n">
        <v>1858.65</v>
      </c>
      <c r="O1637" t="inlineStr">
        <is>
          <t>Debit Card</t>
        </is>
      </c>
      <c r="P1637" t="inlineStr">
        <is>
          <t>Ishaan Mehta</t>
        </is>
      </c>
      <c r="Q1637" t="inlineStr">
        <is>
          <t>CUST-0800</t>
        </is>
      </c>
      <c r="R1637" t="n">
        <v>5</v>
      </c>
      <c r="S1637" t="inlineStr">
        <is>
          <t>Yes</t>
        </is>
      </c>
    </row>
    <row r="1638">
      <c r="A1638" t="inlineStr">
        <is>
          <t>ORD-2408-01637</t>
        </is>
      </c>
      <c r="B1638" s="11" t="n">
        <v>45523</v>
      </c>
      <c r="C1638" t="inlineStr">
        <is>
          <t>West</t>
        </is>
      </c>
      <c r="D1638" t="inlineStr">
        <is>
          <t>Mumbai</t>
        </is>
      </c>
      <c r="E1638" t="inlineStr">
        <is>
          <t>Small Business</t>
        </is>
      </c>
      <c r="F1638" t="inlineStr">
        <is>
          <t>Direct Sales</t>
        </is>
      </c>
      <c r="G1638" t="inlineStr">
        <is>
          <t>Accessories</t>
        </is>
      </c>
      <c r="H1638" t="inlineStr">
        <is>
          <t>Mouse</t>
        </is>
      </c>
      <c r="I1638" t="n">
        <v>1</v>
      </c>
      <c r="J1638" s="12" t="n">
        <v>787.29</v>
      </c>
      <c r="K1638" s="13" t="n">
        <v>0.05</v>
      </c>
      <c r="L1638" s="12" t="n">
        <v>747.9299999999999</v>
      </c>
      <c r="M1638" s="12" t="n">
        <v>519.61</v>
      </c>
      <c r="N1638" s="12" t="n">
        <v>228.32</v>
      </c>
      <c r="O1638" t="inlineStr">
        <is>
          <t>Cash</t>
        </is>
      </c>
      <c r="P1638" t="inlineStr">
        <is>
          <t>Meera Joshi</t>
        </is>
      </c>
      <c r="Q1638" t="inlineStr">
        <is>
          <t>CUST-0775</t>
        </is>
      </c>
      <c r="R1638" t="n">
        <v>4</v>
      </c>
      <c r="S1638" t="inlineStr">
        <is>
          <t>No</t>
        </is>
      </c>
    </row>
    <row r="1639">
      <c r="A1639" t="inlineStr">
        <is>
          <t>ORD-2505-01638</t>
        </is>
      </c>
      <c r="B1639" s="11" t="n">
        <v>45797</v>
      </c>
      <c r="C1639" t="inlineStr">
        <is>
          <t>North</t>
        </is>
      </c>
      <c r="D1639" t="inlineStr">
        <is>
          <t>Delhi</t>
        </is>
      </c>
      <c r="E1639" t="inlineStr">
        <is>
          <t>Corporate</t>
        </is>
      </c>
      <c r="F1639" t="inlineStr">
        <is>
          <t>Partner</t>
        </is>
      </c>
      <c r="G1639" t="inlineStr">
        <is>
          <t>Technology</t>
        </is>
      </c>
      <c r="H1639" t="inlineStr">
        <is>
          <t>Printer</t>
        </is>
      </c>
      <c r="I1639" t="n">
        <v>3</v>
      </c>
      <c r="J1639" s="12" t="n">
        <v>9511.4</v>
      </c>
      <c r="K1639" s="13" t="n">
        <v>0.1</v>
      </c>
      <c r="L1639" s="12" t="n">
        <v>25680.78</v>
      </c>
      <c r="M1639" s="12" t="n">
        <v>23398.04</v>
      </c>
      <c r="N1639" s="12" t="n">
        <v>2282.74</v>
      </c>
      <c r="O1639" t="inlineStr">
        <is>
          <t>UPI</t>
        </is>
      </c>
      <c r="P1639" t="inlineStr">
        <is>
          <t>Meera Joshi</t>
        </is>
      </c>
      <c r="Q1639" t="inlineStr">
        <is>
          <t>CUST-0208</t>
        </is>
      </c>
      <c r="R1639" t="n">
        <v>3</v>
      </c>
      <c r="S1639" t="inlineStr">
        <is>
          <t>No</t>
        </is>
      </c>
    </row>
    <row r="1640">
      <c r="A1640" t="inlineStr">
        <is>
          <t>ORD-2405-01639</t>
        </is>
      </c>
      <c r="B1640" s="11" t="n">
        <v>45434</v>
      </c>
      <c r="C1640" t="inlineStr">
        <is>
          <t>West</t>
        </is>
      </c>
      <c r="D1640" t="inlineStr">
        <is>
          <t>Surat</t>
        </is>
      </c>
      <c r="E1640" t="inlineStr">
        <is>
          <t>Consumer</t>
        </is>
      </c>
      <c r="F1640" t="inlineStr">
        <is>
          <t>Direct Sales</t>
        </is>
      </c>
      <c r="G1640" t="inlineStr">
        <is>
          <t>Furniture</t>
        </is>
      </c>
      <c r="H1640" t="inlineStr">
        <is>
          <t>Office Chair</t>
        </is>
      </c>
      <c r="I1640" t="n">
        <v>10</v>
      </c>
      <c r="J1640" s="12" t="n">
        <v>6987.53</v>
      </c>
      <c r="K1640" s="13" t="n">
        <v>0.05</v>
      </c>
      <c r="L1640" s="12" t="n">
        <v>66381.53999999999</v>
      </c>
      <c r="M1640" s="12" t="n">
        <v>48213.96</v>
      </c>
      <c r="N1640" s="12" t="n">
        <v>18167.58</v>
      </c>
      <c r="O1640" t="inlineStr">
        <is>
          <t>Cash</t>
        </is>
      </c>
      <c r="P1640" t="inlineStr">
        <is>
          <t>Tara Kapoor</t>
        </is>
      </c>
      <c r="Q1640" t="inlineStr">
        <is>
          <t>CUST-0258</t>
        </is>
      </c>
      <c r="R1640" t="n">
        <v>7</v>
      </c>
      <c r="S1640" t="inlineStr">
        <is>
          <t>No</t>
        </is>
      </c>
    </row>
    <row r="1641">
      <c r="A1641" t="inlineStr">
        <is>
          <t>ORD-2509-01640</t>
        </is>
      </c>
      <c r="B1641" s="11" t="n">
        <v>45922</v>
      </c>
      <c r="C1641" t="inlineStr">
        <is>
          <t>North</t>
        </is>
      </c>
      <c r="D1641" t="inlineStr">
        <is>
          <t>Chandigarh</t>
        </is>
      </c>
      <c r="E1641" t="inlineStr">
        <is>
          <t>Consumer</t>
        </is>
      </c>
      <c r="F1641" t="inlineStr">
        <is>
          <t>Retail Store</t>
        </is>
      </c>
      <c r="G1641" t="inlineStr">
        <is>
          <t>Accessories</t>
        </is>
      </c>
      <c r="H1641" t="inlineStr">
        <is>
          <t>USB Hub</t>
        </is>
      </c>
      <c r="I1641" t="n">
        <v>6</v>
      </c>
      <c r="J1641" s="12" t="n">
        <v>1244.55</v>
      </c>
      <c r="K1641" s="13" t="n">
        <v>0.05</v>
      </c>
      <c r="L1641" s="12" t="n">
        <v>7093.93</v>
      </c>
      <c r="M1641" s="12" t="n">
        <v>5077.76</v>
      </c>
      <c r="N1641" s="12" t="n">
        <v>2016.17</v>
      </c>
      <c r="O1641" t="inlineStr">
        <is>
          <t>Debit Card</t>
        </is>
      </c>
      <c r="P1641" t="inlineStr">
        <is>
          <t>Anaya Rao</t>
        </is>
      </c>
      <c r="Q1641" t="inlineStr">
        <is>
          <t>CUST-0738</t>
        </is>
      </c>
      <c r="R1641" t="n">
        <v>5</v>
      </c>
      <c r="S1641" t="inlineStr">
        <is>
          <t>No</t>
        </is>
      </c>
    </row>
    <row r="1642">
      <c r="A1642" t="inlineStr">
        <is>
          <t>ORD-2407-01641</t>
        </is>
      </c>
      <c r="B1642" s="11" t="n">
        <v>45500</v>
      </c>
      <c r="C1642" t="inlineStr">
        <is>
          <t>East</t>
        </is>
      </c>
      <c r="D1642" t="inlineStr">
        <is>
          <t>Kolkata</t>
        </is>
      </c>
      <c r="E1642" t="inlineStr">
        <is>
          <t>Consumer</t>
        </is>
      </c>
      <c r="F1642" t="inlineStr">
        <is>
          <t>Online</t>
        </is>
      </c>
      <c r="G1642" t="inlineStr">
        <is>
          <t>Office Supplies</t>
        </is>
      </c>
      <c r="H1642" t="inlineStr">
        <is>
          <t>Stapler</t>
        </is>
      </c>
      <c r="I1642" t="n">
        <v>4</v>
      </c>
      <c r="J1642" s="12" t="n">
        <v>325.13</v>
      </c>
      <c r="K1642" s="13" t="n">
        <v>0.15</v>
      </c>
      <c r="L1642" s="12" t="n">
        <v>1105.44</v>
      </c>
      <c r="M1642" s="12" t="n">
        <v>871.35</v>
      </c>
      <c r="N1642" s="12" t="n">
        <v>234.09</v>
      </c>
      <c r="O1642" t="inlineStr">
        <is>
          <t>Net Banking</t>
        </is>
      </c>
      <c r="P1642" t="inlineStr">
        <is>
          <t>Kabir Singh</t>
        </is>
      </c>
      <c r="Q1642" t="inlineStr">
        <is>
          <t>CUST-0942</t>
        </is>
      </c>
      <c r="R1642" t="n">
        <v>8</v>
      </c>
      <c r="S1642" t="inlineStr">
        <is>
          <t>No</t>
        </is>
      </c>
    </row>
    <row r="1643">
      <c r="A1643" t="inlineStr">
        <is>
          <t>ORD-2401-01642</t>
        </is>
      </c>
      <c r="B1643" s="11" t="n">
        <v>45294</v>
      </c>
      <c r="C1643" t="inlineStr">
        <is>
          <t>East</t>
        </is>
      </c>
      <c r="D1643" t="inlineStr">
        <is>
          <t>Kolkata</t>
        </is>
      </c>
      <c r="E1643" t="inlineStr">
        <is>
          <t>Consumer</t>
        </is>
      </c>
      <c r="F1643" t="inlineStr">
        <is>
          <t>Direct Sales</t>
        </is>
      </c>
      <c r="G1643" t="inlineStr">
        <is>
          <t>Office Supplies</t>
        </is>
      </c>
      <c r="H1643" t="inlineStr">
        <is>
          <t>Paper Ream</t>
        </is>
      </c>
      <c r="I1643" t="n">
        <v>3</v>
      </c>
      <c r="J1643" s="12" t="n">
        <v>419.63</v>
      </c>
      <c r="K1643" s="13" t="n">
        <v>0.05</v>
      </c>
      <c r="L1643" s="12" t="n">
        <v>1195.95</v>
      </c>
      <c r="M1643" s="12" t="n">
        <v>944.17</v>
      </c>
      <c r="N1643" s="12" t="n">
        <v>251.78</v>
      </c>
      <c r="O1643" t="inlineStr">
        <is>
          <t>Credit Card</t>
        </is>
      </c>
      <c r="P1643" t="inlineStr">
        <is>
          <t>Meera Joshi</t>
        </is>
      </c>
      <c r="Q1643" t="inlineStr">
        <is>
          <t>CUST-0562</t>
        </is>
      </c>
      <c r="R1643" t="n">
        <v>5</v>
      </c>
      <c r="S1643" t="inlineStr">
        <is>
          <t>No</t>
        </is>
      </c>
    </row>
    <row r="1644">
      <c r="A1644" t="inlineStr">
        <is>
          <t>ORD-2505-01643</t>
        </is>
      </c>
      <c r="B1644" s="11" t="n">
        <v>45789</v>
      </c>
      <c r="C1644" t="inlineStr">
        <is>
          <t>North</t>
        </is>
      </c>
      <c r="D1644" t="inlineStr">
        <is>
          <t>Lucknow</t>
        </is>
      </c>
      <c r="E1644" t="inlineStr">
        <is>
          <t>Education</t>
        </is>
      </c>
      <c r="F1644" t="inlineStr">
        <is>
          <t>Direct Sales</t>
        </is>
      </c>
      <c r="G1644" t="inlineStr">
        <is>
          <t>Furniture</t>
        </is>
      </c>
      <c r="H1644" t="inlineStr">
        <is>
          <t>Bookshelf</t>
        </is>
      </c>
      <c r="I1644" t="n">
        <v>2</v>
      </c>
      <c r="J1644" s="12" t="n">
        <v>5394.44</v>
      </c>
      <c r="K1644" s="13" t="n">
        <v>0.1</v>
      </c>
      <c r="L1644" s="12" t="n">
        <v>9709.99</v>
      </c>
      <c r="M1644" s="12" t="n">
        <v>7875.88</v>
      </c>
      <c r="N1644" s="12" t="n">
        <v>1834.11</v>
      </c>
      <c r="O1644" t="inlineStr">
        <is>
          <t>Net Banking</t>
        </is>
      </c>
      <c r="P1644" t="inlineStr">
        <is>
          <t>Anaya Rao</t>
        </is>
      </c>
      <c r="Q1644" t="inlineStr">
        <is>
          <t>CUST-0219</t>
        </is>
      </c>
      <c r="R1644" t="n">
        <v>4</v>
      </c>
      <c r="S1644" t="inlineStr">
        <is>
          <t>No</t>
        </is>
      </c>
    </row>
    <row r="1645">
      <c r="A1645" t="inlineStr">
        <is>
          <t>ORD-2407-01644</t>
        </is>
      </c>
      <c r="B1645" s="11" t="n">
        <v>45491</v>
      </c>
      <c r="C1645" t="inlineStr">
        <is>
          <t>Central</t>
        </is>
      </c>
      <c r="D1645" t="inlineStr">
        <is>
          <t>Raipur</t>
        </is>
      </c>
      <c r="E1645" t="inlineStr">
        <is>
          <t>Corporate</t>
        </is>
      </c>
      <c r="F1645" t="inlineStr">
        <is>
          <t>Direct Sales</t>
        </is>
      </c>
      <c r="G1645" t="inlineStr">
        <is>
          <t>Technology</t>
        </is>
      </c>
      <c r="H1645" t="inlineStr">
        <is>
          <t>Keyboard</t>
        </is>
      </c>
      <c r="I1645" t="n">
        <v>3</v>
      </c>
      <c r="J1645" s="12" t="n">
        <v>1534.57</v>
      </c>
      <c r="K1645" s="13" t="n">
        <v>0.05</v>
      </c>
      <c r="L1645" s="12" t="n">
        <v>4373.52</v>
      </c>
      <c r="M1645" s="12" t="n">
        <v>3268.63</v>
      </c>
      <c r="N1645" s="12" t="n">
        <v>1104.89</v>
      </c>
      <c r="O1645" t="inlineStr">
        <is>
          <t>Net Banking</t>
        </is>
      </c>
      <c r="P1645" t="inlineStr">
        <is>
          <t>Meera Joshi</t>
        </is>
      </c>
      <c r="Q1645" t="inlineStr">
        <is>
          <t>CUST-0489</t>
        </is>
      </c>
      <c r="R1645" t="n">
        <v>3</v>
      </c>
      <c r="S1645" t="inlineStr">
        <is>
          <t>No</t>
        </is>
      </c>
    </row>
    <row r="1646">
      <c r="A1646" t="inlineStr">
        <is>
          <t>ORD-2405-01645</t>
        </is>
      </c>
      <c r="B1646" s="11" t="n">
        <v>45436</v>
      </c>
      <c r="C1646" t="inlineStr">
        <is>
          <t>East</t>
        </is>
      </c>
      <c r="D1646" t="inlineStr">
        <is>
          <t>Kolkata</t>
        </is>
      </c>
      <c r="E1646" t="inlineStr">
        <is>
          <t>Small Business</t>
        </is>
      </c>
      <c r="F1646" t="inlineStr">
        <is>
          <t>Online</t>
        </is>
      </c>
      <c r="G1646" t="inlineStr">
        <is>
          <t>Technology</t>
        </is>
      </c>
      <c r="H1646" t="inlineStr">
        <is>
          <t>Tablet</t>
        </is>
      </c>
      <c r="I1646" t="n">
        <v>3</v>
      </c>
      <c r="J1646" s="12" t="n">
        <v>22849.37</v>
      </c>
      <c r="K1646" s="13" t="n">
        <v>0</v>
      </c>
      <c r="L1646" s="12" t="n">
        <v>68548.11</v>
      </c>
      <c r="M1646" s="12" t="n">
        <v>56894.93</v>
      </c>
      <c r="N1646" s="12" t="n">
        <v>11653.18</v>
      </c>
      <c r="O1646" t="inlineStr">
        <is>
          <t>Credit Card</t>
        </is>
      </c>
      <c r="P1646" t="inlineStr">
        <is>
          <t>Tara Kapoor</t>
        </is>
      </c>
      <c r="Q1646" t="inlineStr">
        <is>
          <t>CUST-0859</t>
        </is>
      </c>
      <c r="R1646" t="n">
        <v>5</v>
      </c>
      <c r="S1646" t="inlineStr">
        <is>
          <t>No</t>
        </is>
      </c>
    </row>
    <row r="1647">
      <c r="A1647" t="inlineStr">
        <is>
          <t>ORD-2501-01646</t>
        </is>
      </c>
      <c r="B1647" s="11" t="n">
        <v>45687</v>
      </c>
      <c r="C1647" t="inlineStr">
        <is>
          <t>South</t>
        </is>
      </c>
      <c r="D1647" t="inlineStr">
        <is>
          <t>Bengaluru</t>
        </is>
      </c>
      <c r="E1647" t="inlineStr">
        <is>
          <t>Corporate</t>
        </is>
      </c>
      <c r="F1647" t="inlineStr">
        <is>
          <t>Online</t>
        </is>
      </c>
      <c r="G1647" t="inlineStr">
        <is>
          <t>Technology</t>
        </is>
      </c>
      <c r="H1647" t="inlineStr">
        <is>
          <t>Headphones</t>
        </is>
      </c>
      <c r="I1647" t="n">
        <v>1</v>
      </c>
      <c r="J1647" s="12" t="n">
        <v>2776.64</v>
      </c>
      <c r="K1647" s="13" t="n">
        <v>0</v>
      </c>
      <c r="L1647" s="12" t="n">
        <v>2776.64</v>
      </c>
      <c r="M1647" s="12" t="n">
        <v>2054.71</v>
      </c>
      <c r="N1647" s="12" t="n">
        <v>721.9299999999999</v>
      </c>
      <c r="O1647" t="inlineStr">
        <is>
          <t>Cash</t>
        </is>
      </c>
      <c r="P1647" t="inlineStr">
        <is>
          <t>Aarav Sharma</t>
        </is>
      </c>
      <c r="Q1647" t="inlineStr">
        <is>
          <t>CUST-0273</t>
        </is>
      </c>
      <c r="R1647" t="n">
        <v>3</v>
      </c>
      <c r="S1647" t="inlineStr">
        <is>
          <t>No</t>
        </is>
      </c>
    </row>
    <row r="1648">
      <c r="A1648" t="inlineStr">
        <is>
          <t>ORD-2410-01647</t>
        </is>
      </c>
      <c r="B1648" s="11" t="n">
        <v>45574</v>
      </c>
      <c r="C1648" t="inlineStr">
        <is>
          <t>East</t>
        </is>
      </c>
      <c r="D1648" t="inlineStr">
        <is>
          <t>Patna</t>
        </is>
      </c>
      <c r="E1648" t="inlineStr">
        <is>
          <t>Corporate</t>
        </is>
      </c>
      <c r="F1648" t="inlineStr">
        <is>
          <t>Partner</t>
        </is>
      </c>
      <c r="G1648" t="inlineStr">
        <is>
          <t>Office Supplies</t>
        </is>
      </c>
      <c r="H1648" t="inlineStr">
        <is>
          <t>Notebook Pack</t>
        </is>
      </c>
      <c r="I1648" t="n">
        <v>8</v>
      </c>
      <c r="J1648" s="12" t="n">
        <v>354.51</v>
      </c>
      <c r="K1648" s="13" t="n">
        <v>0</v>
      </c>
      <c r="L1648" s="12" t="n">
        <v>2836.08</v>
      </c>
      <c r="M1648" s="12" t="n">
        <v>1815.09</v>
      </c>
      <c r="N1648" s="12" t="n">
        <v>1020.99</v>
      </c>
      <c r="O1648" t="inlineStr">
        <is>
          <t>Debit Card</t>
        </is>
      </c>
      <c r="P1648" t="inlineStr">
        <is>
          <t>Sara Khan</t>
        </is>
      </c>
      <c r="Q1648" t="inlineStr">
        <is>
          <t>CUST-0746</t>
        </is>
      </c>
      <c r="R1648" t="n">
        <v>4</v>
      </c>
      <c r="S1648" t="inlineStr">
        <is>
          <t>No</t>
        </is>
      </c>
    </row>
    <row r="1649">
      <c r="A1649" t="inlineStr">
        <is>
          <t>ORD-2509-01648</t>
        </is>
      </c>
      <c r="B1649" s="11" t="n">
        <v>45907</v>
      </c>
      <c r="C1649" t="inlineStr">
        <is>
          <t>North</t>
        </is>
      </c>
      <c r="D1649" t="inlineStr">
        <is>
          <t>Delhi</t>
        </is>
      </c>
      <c r="E1649" t="inlineStr">
        <is>
          <t>Corporate</t>
        </is>
      </c>
      <c r="F1649" t="inlineStr">
        <is>
          <t>Retail Store</t>
        </is>
      </c>
      <c r="G1649" t="inlineStr">
        <is>
          <t>Accessories</t>
        </is>
      </c>
      <c r="H1649" t="inlineStr">
        <is>
          <t>Mouse</t>
        </is>
      </c>
      <c r="I1649" t="n">
        <v>2</v>
      </c>
      <c r="J1649" s="12" t="n">
        <v>780.83</v>
      </c>
      <c r="K1649" s="13" t="n">
        <v>0.05</v>
      </c>
      <c r="L1649" s="12" t="n">
        <v>1483.58</v>
      </c>
      <c r="M1649" s="12" t="n">
        <v>1030.7</v>
      </c>
      <c r="N1649" s="12" t="n">
        <v>452.88</v>
      </c>
      <c r="O1649" t="inlineStr">
        <is>
          <t>Debit Card</t>
        </is>
      </c>
      <c r="P1649" t="inlineStr">
        <is>
          <t>Sara Khan</t>
        </is>
      </c>
      <c r="Q1649" t="inlineStr">
        <is>
          <t>CUST-0665</t>
        </is>
      </c>
      <c r="R1649" t="n">
        <v>6</v>
      </c>
      <c r="S1649" t="inlineStr">
        <is>
          <t>No</t>
        </is>
      </c>
    </row>
    <row r="1650">
      <c r="A1650" t="inlineStr">
        <is>
          <t>ORD-2510-01649</t>
        </is>
      </c>
      <c r="B1650" s="11" t="n">
        <v>45948</v>
      </c>
      <c r="C1650" t="inlineStr">
        <is>
          <t>Central</t>
        </is>
      </c>
      <c r="D1650" t="inlineStr">
        <is>
          <t>Nagpur</t>
        </is>
      </c>
      <c r="E1650" t="inlineStr">
        <is>
          <t>Corporate</t>
        </is>
      </c>
      <c r="F1650" t="inlineStr">
        <is>
          <t>Online</t>
        </is>
      </c>
      <c r="G1650" t="inlineStr">
        <is>
          <t>Accessories</t>
        </is>
      </c>
      <c r="H1650" t="inlineStr">
        <is>
          <t>Mouse</t>
        </is>
      </c>
      <c r="I1650" t="n">
        <v>1</v>
      </c>
      <c r="J1650" s="12" t="n">
        <v>875.9</v>
      </c>
      <c r="K1650" s="13" t="n">
        <v>0</v>
      </c>
      <c r="L1650" s="12" t="n">
        <v>875.9</v>
      </c>
      <c r="M1650" s="12" t="n">
        <v>578.09</v>
      </c>
      <c r="N1650" s="12" t="n">
        <v>297.81</v>
      </c>
      <c r="O1650" t="inlineStr">
        <is>
          <t>UPI</t>
        </is>
      </c>
      <c r="P1650" t="inlineStr">
        <is>
          <t>Ishaan Mehta</t>
        </is>
      </c>
      <c r="Q1650" t="inlineStr">
        <is>
          <t>CUST-0803</t>
        </is>
      </c>
      <c r="R1650" t="n">
        <v>3</v>
      </c>
      <c r="S1650" t="inlineStr">
        <is>
          <t>No</t>
        </is>
      </c>
    </row>
    <row r="1651">
      <c r="A1651" t="inlineStr">
        <is>
          <t>ORD-2506-01650</t>
        </is>
      </c>
      <c r="B1651" s="11" t="n">
        <v>45816</v>
      </c>
      <c r="C1651" t="inlineStr">
        <is>
          <t>Central</t>
        </is>
      </c>
      <c r="D1651" t="inlineStr">
        <is>
          <t>Bhopal</t>
        </is>
      </c>
      <c r="E1651" t="inlineStr">
        <is>
          <t>Small Business</t>
        </is>
      </c>
      <c r="F1651" t="inlineStr">
        <is>
          <t>Partner</t>
        </is>
      </c>
      <c r="G1651" t="inlineStr">
        <is>
          <t>Office Supplies</t>
        </is>
      </c>
      <c r="H1651" t="inlineStr">
        <is>
          <t>Paper Ream</t>
        </is>
      </c>
      <c r="I1651" t="n">
        <v>4</v>
      </c>
      <c r="J1651" s="12" t="n">
        <v>500.85</v>
      </c>
      <c r="K1651" s="13" t="n">
        <v>0.1</v>
      </c>
      <c r="L1651" s="12" t="n">
        <v>1803.06</v>
      </c>
      <c r="M1651" s="12" t="n">
        <v>1502.55</v>
      </c>
      <c r="N1651" s="12" t="n">
        <v>300.51</v>
      </c>
      <c r="O1651" t="inlineStr">
        <is>
          <t>Debit Card</t>
        </is>
      </c>
      <c r="P1651" t="inlineStr">
        <is>
          <t>Diya Patel</t>
        </is>
      </c>
      <c r="Q1651" t="inlineStr">
        <is>
          <t>CUST-0420</t>
        </is>
      </c>
      <c r="R1651" t="n">
        <v>7</v>
      </c>
      <c r="S1651" t="inlineStr">
        <is>
          <t>No</t>
        </is>
      </c>
    </row>
    <row r="1652">
      <c r="A1652" t="inlineStr">
        <is>
          <t>ORD-2504-01651</t>
        </is>
      </c>
      <c r="B1652" s="11" t="n">
        <v>45748</v>
      </c>
      <c r="C1652" t="inlineStr">
        <is>
          <t>North</t>
        </is>
      </c>
      <c r="D1652" t="inlineStr">
        <is>
          <t>Chandigarh</t>
        </is>
      </c>
      <c r="E1652" t="inlineStr">
        <is>
          <t>Education</t>
        </is>
      </c>
      <c r="F1652" t="inlineStr">
        <is>
          <t>Partner</t>
        </is>
      </c>
      <c r="G1652" t="inlineStr">
        <is>
          <t>Technology</t>
        </is>
      </c>
      <c r="H1652" t="inlineStr">
        <is>
          <t>Printer</t>
        </is>
      </c>
      <c r="I1652" t="n">
        <v>3</v>
      </c>
      <c r="J1652" s="12" t="n">
        <v>10872.88</v>
      </c>
      <c r="K1652" s="13" t="n">
        <v>0.1</v>
      </c>
      <c r="L1652" s="12" t="n">
        <v>29356.78</v>
      </c>
      <c r="M1652" s="12" t="n">
        <v>26747.28</v>
      </c>
      <c r="N1652" s="12" t="n">
        <v>2609.5</v>
      </c>
      <c r="O1652" t="inlineStr">
        <is>
          <t>Credit Card</t>
        </is>
      </c>
      <c r="P1652" t="inlineStr">
        <is>
          <t>Kabir Singh</t>
        </is>
      </c>
      <c r="Q1652" t="inlineStr">
        <is>
          <t>CUST-0239</t>
        </is>
      </c>
      <c r="R1652" t="n">
        <v>7</v>
      </c>
      <c r="S1652" t="inlineStr">
        <is>
          <t>No</t>
        </is>
      </c>
    </row>
    <row r="1653">
      <c r="A1653" t="inlineStr">
        <is>
          <t>ORD-2511-01652</t>
        </is>
      </c>
      <c r="B1653" s="11" t="n">
        <v>45962</v>
      </c>
      <c r="C1653" t="inlineStr">
        <is>
          <t>West</t>
        </is>
      </c>
      <c r="D1653" t="inlineStr">
        <is>
          <t>Ahmedabad</t>
        </is>
      </c>
      <c r="E1653" t="inlineStr">
        <is>
          <t>Small Business</t>
        </is>
      </c>
      <c r="F1653" t="inlineStr">
        <is>
          <t>Retail Store</t>
        </is>
      </c>
      <c r="G1653" t="inlineStr">
        <is>
          <t>Furniture</t>
        </is>
      </c>
      <c r="H1653" t="inlineStr">
        <is>
          <t>Bookshelf</t>
        </is>
      </c>
      <c r="I1653" t="n">
        <v>4</v>
      </c>
      <c r="J1653" s="12" t="n">
        <v>6296.52</v>
      </c>
      <c r="K1653" s="13" t="n">
        <v>0.25</v>
      </c>
      <c r="L1653" s="12" t="n">
        <v>18889.56</v>
      </c>
      <c r="M1653" s="12" t="n">
        <v>18385.84</v>
      </c>
      <c r="N1653" s="12" t="n">
        <v>503.72</v>
      </c>
      <c r="O1653" t="inlineStr">
        <is>
          <t>Debit Card</t>
        </is>
      </c>
      <c r="P1653" t="inlineStr">
        <is>
          <t>Meera Joshi</t>
        </is>
      </c>
      <c r="Q1653" t="inlineStr">
        <is>
          <t>CUST-0261</t>
        </is>
      </c>
      <c r="R1653" t="n">
        <v>3</v>
      </c>
      <c r="S1653" t="inlineStr">
        <is>
          <t>No</t>
        </is>
      </c>
    </row>
    <row r="1654">
      <c r="A1654" t="inlineStr">
        <is>
          <t>ORD-2407-01653</t>
        </is>
      </c>
      <c r="B1654" s="11" t="n">
        <v>45496</v>
      </c>
      <c r="C1654" t="inlineStr">
        <is>
          <t>Central</t>
        </is>
      </c>
      <c r="D1654" t="inlineStr">
        <is>
          <t>Indore</t>
        </is>
      </c>
      <c r="E1654" t="inlineStr">
        <is>
          <t>Corporate</t>
        </is>
      </c>
      <c r="F1654" t="inlineStr">
        <is>
          <t>Partner</t>
        </is>
      </c>
      <c r="G1654" t="inlineStr">
        <is>
          <t>Office Supplies</t>
        </is>
      </c>
      <c r="H1654" t="inlineStr">
        <is>
          <t>Paper Ream</t>
        </is>
      </c>
      <c r="I1654" t="n">
        <v>2</v>
      </c>
      <c r="J1654" s="12" t="n">
        <v>487.78</v>
      </c>
      <c r="K1654" s="13" t="n">
        <v>0.1</v>
      </c>
      <c r="L1654" s="12" t="n">
        <v>878</v>
      </c>
      <c r="M1654" s="12" t="n">
        <v>731.67</v>
      </c>
      <c r="N1654" s="12" t="n">
        <v>146.33</v>
      </c>
      <c r="O1654" t="inlineStr">
        <is>
          <t>Cash</t>
        </is>
      </c>
      <c r="P1654" t="inlineStr">
        <is>
          <t>Rohan Verma</t>
        </is>
      </c>
      <c r="Q1654" t="inlineStr">
        <is>
          <t>CUST-0136</t>
        </is>
      </c>
      <c r="R1654" t="n">
        <v>1</v>
      </c>
      <c r="S1654" t="inlineStr">
        <is>
          <t>No</t>
        </is>
      </c>
    </row>
    <row r="1655">
      <c r="A1655" t="inlineStr">
        <is>
          <t>ORD-2506-01654</t>
        </is>
      </c>
      <c r="B1655" s="11" t="n">
        <v>45833</v>
      </c>
      <c r="C1655" t="inlineStr">
        <is>
          <t>South</t>
        </is>
      </c>
      <c r="D1655" t="inlineStr">
        <is>
          <t>Chennai</t>
        </is>
      </c>
      <c r="E1655" t="inlineStr">
        <is>
          <t>Small Business</t>
        </is>
      </c>
      <c r="F1655" t="inlineStr">
        <is>
          <t>Direct Sales</t>
        </is>
      </c>
      <c r="G1655" t="inlineStr">
        <is>
          <t>Office Supplies</t>
        </is>
      </c>
      <c r="H1655" t="inlineStr">
        <is>
          <t>Marker Set</t>
        </is>
      </c>
      <c r="I1655" t="n">
        <v>3</v>
      </c>
      <c r="J1655" s="12" t="n">
        <v>260.98</v>
      </c>
      <c r="K1655" s="13" t="n">
        <v>0.2</v>
      </c>
      <c r="L1655" s="12" t="n">
        <v>626.35</v>
      </c>
      <c r="M1655" s="12" t="n">
        <v>508.91</v>
      </c>
      <c r="N1655" s="12" t="n">
        <v>117.44</v>
      </c>
      <c r="O1655" t="inlineStr">
        <is>
          <t>Credit Card</t>
        </is>
      </c>
      <c r="P1655" t="inlineStr">
        <is>
          <t>Aarav Sharma</t>
        </is>
      </c>
      <c r="Q1655" t="inlineStr">
        <is>
          <t>CUST-0929</t>
        </is>
      </c>
      <c r="R1655" t="n">
        <v>5</v>
      </c>
      <c r="S1655" t="inlineStr">
        <is>
          <t>Yes</t>
        </is>
      </c>
    </row>
    <row r="1656">
      <c r="A1656" t="inlineStr">
        <is>
          <t>ORD-2401-01655</t>
        </is>
      </c>
      <c r="B1656" s="11" t="n">
        <v>45305</v>
      </c>
      <c r="C1656" t="inlineStr">
        <is>
          <t>Central</t>
        </is>
      </c>
      <c r="D1656" t="inlineStr">
        <is>
          <t>Nagpur</t>
        </is>
      </c>
      <c r="E1656" t="inlineStr">
        <is>
          <t>Corporate</t>
        </is>
      </c>
      <c r="F1656" t="inlineStr">
        <is>
          <t>Online</t>
        </is>
      </c>
      <c r="G1656" t="inlineStr">
        <is>
          <t>Accessories</t>
        </is>
      </c>
      <c r="H1656" t="inlineStr">
        <is>
          <t>Laptop Stand</t>
        </is>
      </c>
      <c r="I1656" t="n">
        <v>3</v>
      </c>
      <c r="J1656" s="12" t="n">
        <v>1881.08</v>
      </c>
      <c r="K1656" s="13" t="n">
        <v>0.15</v>
      </c>
      <c r="L1656" s="12" t="n">
        <v>4796.75</v>
      </c>
      <c r="M1656" s="12" t="n">
        <v>3950.27</v>
      </c>
      <c r="N1656" s="12" t="n">
        <v>846.48</v>
      </c>
      <c r="O1656" t="inlineStr">
        <is>
          <t>Cash</t>
        </is>
      </c>
      <c r="P1656" t="inlineStr">
        <is>
          <t>Kabir Singh</t>
        </is>
      </c>
      <c r="Q1656" t="inlineStr">
        <is>
          <t>CUST-0506</t>
        </is>
      </c>
      <c r="R1656" t="n">
        <v>3</v>
      </c>
      <c r="S1656" t="inlineStr">
        <is>
          <t>Yes</t>
        </is>
      </c>
    </row>
    <row r="1657">
      <c r="A1657" t="inlineStr">
        <is>
          <t>ORD-2510-01656</t>
        </is>
      </c>
      <c r="B1657" s="11" t="n">
        <v>45953</v>
      </c>
      <c r="C1657" t="inlineStr">
        <is>
          <t>Central</t>
        </is>
      </c>
      <c r="D1657" t="inlineStr">
        <is>
          <t>Bhopal</t>
        </is>
      </c>
      <c r="E1657" t="inlineStr">
        <is>
          <t>Consumer</t>
        </is>
      </c>
      <c r="F1657" t="inlineStr">
        <is>
          <t>Online</t>
        </is>
      </c>
      <c r="G1657" t="inlineStr">
        <is>
          <t>Accessories</t>
        </is>
      </c>
      <c r="H1657" t="inlineStr">
        <is>
          <t>Mouse</t>
        </is>
      </c>
      <c r="I1657" t="n">
        <v>2</v>
      </c>
      <c r="J1657" s="12" t="n">
        <v>853.87</v>
      </c>
      <c r="K1657" s="13" t="n">
        <v>0.15</v>
      </c>
      <c r="L1657" s="12" t="n">
        <v>1451.58</v>
      </c>
      <c r="M1657" s="12" t="n">
        <v>1127.11</v>
      </c>
      <c r="N1657" s="12" t="n">
        <v>324.47</v>
      </c>
      <c r="O1657" t="inlineStr">
        <is>
          <t>Debit Card</t>
        </is>
      </c>
      <c r="P1657" t="inlineStr">
        <is>
          <t>Kabir Singh</t>
        </is>
      </c>
      <c r="Q1657" t="inlineStr">
        <is>
          <t>CUST-0315</t>
        </is>
      </c>
      <c r="R1657" t="n">
        <v>4</v>
      </c>
      <c r="S1657" t="inlineStr">
        <is>
          <t>No</t>
        </is>
      </c>
    </row>
    <row r="1658">
      <c r="A1658" t="inlineStr">
        <is>
          <t>ORD-2510-01657</t>
        </is>
      </c>
      <c r="B1658" s="11" t="n">
        <v>45932</v>
      </c>
      <c r="C1658" t="inlineStr">
        <is>
          <t>South</t>
        </is>
      </c>
      <c r="D1658" t="inlineStr">
        <is>
          <t>Kochi</t>
        </is>
      </c>
      <c r="E1658" t="inlineStr">
        <is>
          <t>Corporate</t>
        </is>
      </c>
      <c r="F1658" t="inlineStr">
        <is>
          <t>Partner</t>
        </is>
      </c>
      <c r="G1658" t="inlineStr">
        <is>
          <t>Office Supplies</t>
        </is>
      </c>
      <c r="H1658" t="inlineStr">
        <is>
          <t>Pen Box</t>
        </is>
      </c>
      <c r="I1658" t="n">
        <v>1</v>
      </c>
      <c r="J1658" s="12" t="n">
        <v>227.95</v>
      </c>
      <c r="K1658" s="13" t="n">
        <v>0</v>
      </c>
      <c r="L1658" s="12" t="n">
        <v>227.95</v>
      </c>
      <c r="M1658" s="12" t="n">
        <v>139.05</v>
      </c>
      <c r="N1658" s="12" t="n">
        <v>88.90000000000001</v>
      </c>
      <c r="O1658" t="inlineStr">
        <is>
          <t>Credit Card</t>
        </is>
      </c>
      <c r="P1658" t="inlineStr">
        <is>
          <t>Aarav Sharma</t>
        </is>
      </c>
      <c r="Q1658" t="inlineStr">
        <is>
          <t>CUST-0440</t>
        </is>
      </c>
      <c r="R1658" t="n">
        <v>2</v>
      </c>
      <c r="S1658" t="inlineStr">
        <is>
          <t>Yes</t>
        </is>
      </c>
    </row>
    <row r="1659">
      <c r="A1659" t="inlineStr">
        <is>
          <t>ORD-2406-01658</t>
        </is>
      </c>
      <c r="B1659" s="11" t="n">
        <v>45456</v>
      </c>
      <c r="C1659" t="inlineStr">
        <is>
          <t>South</t>
        </is>
      </c>
      <c r="D1659" t="inlineStr">
        <is>
          <t>Kochi</t>
        </is>
      </c>
      <c r="E1659" t="inlineStr">
        <is>
          <t>Corporate</t>
        </is>
      </c>
      <c r="F1659" t="inlineStr">
        <is>
          <t>Direct Sales</t>
        </is>
      </c>
      <c r="G1659" t="inlineStr">
        <is>
          <t>Accessories</t>
        </is>
      </c>
      <c r="H1659" t="inlineStr">
        <is>
          <t>USB Hub</t>
        </is>
      </c>
      <c r="I1659" t="n">
        <v>5</v>
      </c>
      <c r="J1659" s="12" t="n">
        <v>1212.56</v>
      </c>
      <c r="K1659" s="13" t="n">
        <v>0.15</v>
      </c>
      <c r="L1659" s="12" t="n">
        <v>5153.38</v>
      </c>
      <c r="M1659" s="12" t="n">
        <v>4122.7</v>
      </c>
      <c r="N1659" s="12" t="n">
        <v>1030.68</v>
      </c>
      <c r="O1659" t="inlineStr">
        <is>
          <t>UPI</t>
        </is>
      </c>
      <c r="P1659" t="inlineStr">
        <is>
          <t>Tara Kapoor</t>
        </is>
      </c>
      <c r="Q1659" t="inlineStr">
        <is>
          <t>CUST-0895</t>
        </is>
      </c>
      <c r="R1659" t="n">
        <v>3</v>
      </c>
      <c r="S1659" t="inlineStr">
        <is>
          <t>No</t>
        </is>
      </c>
    </row>
    <row r="1660">
      <c r="A1660" t="inlineStr">
        <is>
          <t>ORD-2404-01659</t>
        </is>
      </c>
      <c r="B1660" s="11" t="n">
        <v>45399</v>
      </c>
      <c r="C1660" t="inlineStr">
        <is>
          <t>South</t>
        </is>
      </c>
      <c r="D1660" t="inlineStr">
        <is>
          <t>Kochi</t>
        </is>
      </c>
      <c r="E1660" t="inlineStr">
        <is>
          <t>Small Business</t>
        </is>
      </c>
      <c r="F1660" t="inlineStr">
        <is>
          <t>Online</t>
        </is>
      </c>
      <c r="G1660" t="inlineStr">
        <is>
          <t>Accessories</t>
        </is>
      </c>
      <c r="H1660" t="inlineStr">
        <is>
          <t>USB Hub</t>
        </is>
      </c>
      <c r="I1660" t="n">
        <v>5</v>
      </c>
      <c r="J1660" s="12" t="n">
        <v>1278.8</v>
      </c>
      <c r="K1660" s="13" t="n">
        <v>0.03</v>
      </c>
      <c r="L1660" s="12" t="n">
        <v>6202.18</v>
      </c>
      <c r="M1660" s="12" t="n">
        <v>4347.92</v>
      </c>
      <c r="N1660" s="12" t="n">
        <v>1854.26</v>
      </c>
      <c r="O1660" t="inlineStr">
        <is>
          <t>Cash</t>
        </is>
      </c>
      <c r="P1660" t="inlineStr">
        <is>
          <t>Meera Joshi</t>
        </is>
      </c>
      <c r="Q1660" t="inlineStr">
        <is>
          <t>CUST-0227</t>
        </is>
      </c>
      <c r="R1660" t="n">
        <v>3</v>
      </c>
      <c r="S1660" t="inlineStr">
        <is>
          <t>Yes</t>
        </is>
      </c>
    </row>
    <row r="1661">
      <c r="A1661" t="inlineStr">
        <is>
          <t>ORD-2401-01660</t>
        </is>
      </c>
      <c r="B1661" s="11" t="n">
        <v>45310</v>
      </c>
      <c r="C1661" t="inlineStr">
        <is>
          <t>North</t>
        </is>
      </c>
      <c r="D1661" t="inlineStr">
        <is>
          <t>Chandigarh</t>
        </is>
      </c>
      <c r="E1661" t="inlineStr">
        <is>
          <t>Education</t>
        </is>
      </c>
      <c r="F1661" t="inlineStr">
        <is>
          <t>Direct Sales</t>
        </is>
      </c>
      <c r="G1661" t="inlineStr">
        <is>
          <t>Technology</t>
        </is>
      </c>
      <c r="H1661" t="inlineStr">
        <is>
          <t>Headphones</t>
        </is>
      </c>
      <c r="I1661" t="n">
        <v>2</v>
      </c>
      <c r="J1661" s="12" t="n">
        <v>2855.32</v>
      </c>
      <c r="K1661" s="13" t="n">
        <v>0.05</v>
      </c>
      <c r="L1661" s="12" t="n">
        <v>5425.11</v>
      </c>
      <c r="M1661" s="12" t="n">
        <v>4225.87</v>
      </c>
      <c r="N1661" s="12" t="n">
        <v>1199.24</v>
      </c>
      <c r="O1661" t="inlineStr">
        <is>
          <t>Net Banking</t>
        </is>
      </c>
      <c r="P1661" t="inlineStr">
        <is>
          <t>Aarav Sharma</t>
        </is>
      </c>
      <c r="Q1661" t="inlineStr">
        <is>
          <t>CUST-0622</t>
        </is>
      </c>
      <c r="R1661" t="n">
        <v>3</v>
      </c>
      <c r="S1661" t="inlineStr">
        <is>
          <t>No</t>
        </is>
      </c>
    </row>
    <row r="1662">
      <c r="A1662" t="inlineStr">
        <is>
          <t>ORD-2512-01661</t>
        </is>
      </c>
      <c r="B1662" s="11" t="n">
        <v>46016</v>
      </c>
      <c r="C1662" t="inlineStr">
        <is>
          <t>North</t>
        </is>
      </c>
      <c r="D1662" t="inlineStr">
        <is>
          <t>Jaipur</t>
        </is>
      </c>
      <c r="E1662" t="inlineStr">
        <is>
          <t>Small Business</t>
        </is>
      </c>
      <c r="F1662" t="inlineStr">
        <is>
          <t>Retail Store</t>
        </is>
      </c>
      <c r="G1662" t="inlineStr">
        <is>
          <t>Technology</t>
        </is>
      </c>
      <c r="H1662" t="inlineStr">
        <is>
          <t>Keyboard</t>
        </is>
      </c>
      <c r="I1662" t="n">
        <v>2</v>
      </c>
      <c r="J1662" s="12" t="n">
        <v>1514.39</v>
      </c>
      <c r="K1662" s="13" t="n">
        <v>0.15</v>
      </c>
      <c r="L1662" s="12" t="n">
        <v>2574.46</v>
      </c>
      <c r="M1662" s="12" t="n">
        <v>2150.43</v>
      </c>
      <c r="N1662" s="12" t="n">
        <v>424.03</v>
      </c>
      <c r="O1662" t="inlineStr">
        <is>
          <t>Cash</t>
        </is>
      </c>
      <c r="P1662" t="inlineStr">
        <is>
          <t>Aarav Sharma</t>
        </is>
      </c>
      <c r="Q1662" t="inlineStr">
        <is>
          <t>CUST-0281</t>
        </is>
      </c>
      <c r="R1662" t="n">
        <v>4</v>
      </c>
      <c r="S1662" t="inlineStr">
        <is>
          <t>Yes</t>
        </is>
      </c>
    </row>
    <row r="1663">
      <c r="A1663" t="inlineStr">
        <is>
          <t>ORD-2402-01662</t>
        </is>
      </c>
      <c r="B1663" s="11" t="n">
        <v>45343</v>
      </c>
      <c r="C1663" t="inlineStr">
        <is>
          <t>North</t>
        </is>
      </c>
      <c r="D1663" t="inlineStr">
        <is>
          <t>Jaipur</t>
        </is>
      </c>
      <c r="E1663" t="inlineStr">
        <is>
          <t>Consumer</t>
        </is>
      </c>
      <c r="F1663" t="inlineStr">
        <is>
          <t>Online</t>
        </is>
      </c>
      <c r="G1663" t="inlineStr">
        <is>
          <t>Technology</t>
        </is>
      </c>
      <c r="H1663" t="inlineStr">
        <is>
          <t>Tablet</t>
        </is>
      </c>
      <c r="I1663" t="n">
        <v>4</v>
      </c>
      <c r="J1663" s="12" t="n">
        <v>23184.18</v>
      </c>
      <c r="K1663" s="13" t="n">
        <v>0.1</v>
      </c>
      <c r="L1663" s="12" t="n">
        <v>83463.05</v>
      </c>
      <c r="M1663" s="12" t="n">
        <v>76971.48</v>
      </c>
      <c r="N1663" s="12" t="n">
        <v>6491.57</v>
      </c>
      <c r="O1663" t="inlineStr">
        <is>
          <t>Net Banking</t>
        </is>
      </c>
      <c r="P1663" t="inlineStr">
        <is>
          <t>Sara Khan</t>
        </is>
      </c>
      <c r="Q1663" t="inlineStr">
        <is>
          <t>CUST-0130</t>
        </is>
      </c>
      <c r="R1663" t="n">
        <v>5</v>
      </c>
      <c r="S1663" t="inlineStr">
        <is>
          <t>No</t>
        </is>
      </c>
    </row>
    <row r="1664">
      <c r="A1664" t="inlineStr">
        <is>
          <t>ORD-2408-01663</t>
        </is>
      </c>
      <c r="B1664" s="11" t="n">
        <v>45530</v>
      </c>
      <c r="C1664" t="inlineStr">
        <is>
          <t>South</t>
        </is>
      </c>
      <c r="D1664" t="inlineStr">
        <is>
          <t>Kochi</t>
        </is>
      </c>
      <c r="E1664" t="inlineStr">
        <is>
          <t>Education</t>
        </is>
      </c>
      <c r="F1664" t="inlineStr">
        <is>
          <t>Online</t>
        </is>
      </c>
      <c r="G1664" t="inlineStr">
        <is>
          <t>Office Supplies</t>
        </is>
      </c>
      <c r="H1664" t="inlineStr">
        <is>
          <t>Notebook Pack</t>
        </is>
      </c>
      <c r="I1664" t="n">
        <v>2</v>
      </c>
      <c r="J1664" s="12" t="n">
        <v>379.19</v>
      </c>
      <c r="K1664" s="13" t="n">
        <v>0.1</v>
      </c>
      <c r="L1664" s="12" t="n">
        <v>682.54</v>
      </c>
      <c r="M1664" s="12" t="n">
        <v>485.36</v>
      </c>
      <c r="N1664" s="12" t="n">
        <v>197.18</v>
      </c>
      <c r="O1664" t="inlineStr">
        <is>
          <t>Credit Card</t>
        </is>
      </c>
      <c r="P1664" t="inlineStr">
        <is>
          <t>Tara Kapoor</t>
        </is>
      </c>
      <c r="Q1664" t="inlineStr">
        <is>
          <t>CUST-0263</t>
        </is>
      </c>
      <c r="R1664" t="n">
        <v>5</v>
      </c>
      <c r="S1664" t="inlineStr">
        <is>
          <t>Yes</t>
        </is>
      </c>
    </row>
    <row r="1665">
      <c r="A1665" t="inlineStr">
        <is>
          <t>ORD-2412-01664</t>
        </is>
      </c>
      <c r="B1665" s="11" t="n">
        <v>45648</v>
      </c>
      <c r="C1665" t="inlineStr">
        <is>
          <t>Central</t>
        </is>
      </c>
      <c r="D1665" t="inlineStr">
        <is>
          <t>Bhopal</t>
        </is>
      </c>
      <c r="E1665" t="inlineStr">
        <is>
          <t>Consumer</t>
        </is>
      </c>
      <c r="F1665" t="inlineStr">
        <is>
          <t>Online</t>
        </is>
      </c>
      <c r="G1665" t="inlineStr">
        <is>
          <t>Technology</t>
        </is>
      </c>
      <c r="H1665" t="inlineStr">
        <is>
          <t>Keyboard</t>
        </is>
      </c>
      <c r="I1665" t="n">
        <v>3</v>
      </c>
      <c r="J1665" s="12" t="n">
        <v>1699.99</v>
      </c>
      <c r="K1665" s="13" t="n">
        <v>0.03</v>
      </c>
      <c r="L1665" s="12" t="n">
        <v>4946.97</v>
      </c>
      <c r="M1665" s="12" t="n">
        <v>3620.98</v>
      </c>
      <c r="N1665" s="12" t="n">
        <v>1325.99</v>
      </c>
      <c r="O1665" t="inlineStr">
        <is>
          <t>Net Banking</t>
        </is>
      </c>
      <c r="P1665" t="inlineStr">
        <is>
          <t>Meera Joshi</t>
        </is>
      </c>
      <c r="Q1665" t="inlineStr">
        <is>
          <t>CUST-0670</t>
        </is>
      </c>
      <c r="R1665" t="n">
        <v>4</v>
      </c>
      <c r="S1665" t="inlineStr">
        <is>
          <t>No</t>
        </is>
      </c>
    </row>
    <row r="1666">
      <c r="A1666" t="inlineStr">
        <is>
          <t>ORD-2407-01665</t>
        </is>
      </c>
      <c r="B1666" s="11" t="n">
        <v>45491</v>
      </c>
      <c r="C1666" t="inlineStr">
        <is>
          <t>South</t>
        </is>
      </c>
      <c r="D1666" t="inlineStr">
        <is>
          <t>Chennai</t>
        </is>
      </c>
      <c r="E1666" t="inlineStr">
        <is>
          <t>Small Business</t>
        </is>
      </c>
      <c r="F1666" t="inlineStr">
        <is>
          <t>Partner</t>
        </is>
      </c>
      <c r="G1666" t="inlineStr">
        <is>
          <t>Office Supplies</t>
        </is>
      </c>
      <c r="H1666" t="inlineStr">
        <is>
          <t>File Folder</t>
        </is>
      </c>
      <c r="I1666" t="n">
        <v>4</v>
      </c>
      <c r="J1666" s="12" t="n">
        <v>105.65</v>
      </c>
      <c r="K1666" s="13" t="n">
        <v>0</v>
      </c>
      <c r="L1666" s="12" t="n">
        <v>422.6</v>
      </c>
      <c r="M1666" s="12" t="n">
        <v>245.11</v>
      </c>
      <c r="N1666" s="12" t="n">
        <v>177.49</v>
      </c>
      <c r="O1666" t="inlineStr">
        <is>
          <t>UPI</t>
        </is>
      </c>
      <c r="P1666" t="inlineStr">
        <is>
          <t>Aarav Sharma</t>
        </is>
      </c>
      <c r="Q1666" t="inlineStr">
        <is>
          <t>CUST-0338</t>
        </is>
      </c>
      <c r="R1666" t="n">
        <v>5</v>
      </c>
      <c r="S1666" t="inlineStr">
        <is>
          <t>Yes</t>
        </is>
      </c>
    </row>
    <row r="1667">
      <c r="A1667" t="inlineStr">
        <is>
          <t>ORD-2502-01666</t>
        </is>
      </c>
      <c r="B1667" s="11" t="n">
        <v>45704</v>
      </c>
      <c r="C1667" t="inlineStr">
        <is>
          <t>East</t>
        </is>
      </c>
      <c r="D1667" t="inlineStr">
        <is>
          <t>Bhubaneswar</t>
        </is>
      </c>
      <c r="E1667" t="inlineStr">
        <is>
          <t>Consumer</t>
        </is>
      </c>
      <c r="F1667" t="inlineStr">
        <is>
          <t>Retail Store</t>
        </is>
      </c>
      <c r="G1667" t="inlineStr">
        <is>
          <t>Furniture</t>
        </is>
      </c>
      <c r="H1667" t="inlineStr">
        <is>
          <t>Desk</t>
        </is>
      </c>
      <c r="I1667" t="n">
        <v>8</v>
      </c>
      <c r="J1667" s="12" t="n">
        <v>11627.46</v>
      </c>
      <c r="K1667" s="13" t="n">
        <v>0.25</v>
      </c>
      <c r="L1667" s="12" t="n">
        <v>69764.75999999999</v>
      </c>
      <c r="M1667" s="12" t="n">
        <v>69764.75999999999</v>
      </c>
      <c r="N1667" s="12" t="n">
        <v>0</v>
      </c>
      <c r="O1667" t="inlineStr">
        <is>
          <t>UPI</t>
        </is>
      </c>
      <c r="P1667" t="inlineStr">
        <is>
          <t>Diya Patel</t>
        </is>
      </c>
      <c r="Q1667" t="inlineStr">
        <is>
          <t>CUST-0600</t>
        </is>
      </c>
      <c r="R1667" t="n">
        <v>4</v>
      </c>
      <c r="S1667" t="inlineStr">
        <is>
          <t>No</t>
        </is>
      </c>
    </row>
    <row r="1668">
      <c r="A1668" t="inlineStr">
        <is>
          <t>ORD-2409-01667</t>
        </is>
      </c>
      <c r="B1668" s="11" t="n">
        <v>45556</v>
      </c>
      <c r="C1668" t="inlineStr">
        <is>
          <t>North</t>
        </is>
      </c>
      <c r="D1668" t="inlineStr">
        <is>
          <t>Jaipur</t>
        </is>
      </c>
      <c r="E1668" t="inlineStr">
        <is>
          <t>Small Business</t>
        </is>
      </c>
      <c r="F1668" t="inlineStr">
        <is>
          <t>Retail Store</t>
        </is>
      </c>
      <c r="G1668" t="inlineStr">
        <is>
          <t>Furniture</t>
        </is>
      </c>
      <c r="H1668" t="inlineStr">
        <is>
          <t>Cabinet</t>
        </is>
      </c>
      <c r="I1668" t="n">
        <v>2</v>
      </c>
      <c r="J1668" s="12" t="n">
        <v>8567.17</v>
      </c>
      <c r="K1668" s="13" t="n">
        <v>0.2</v>
      </c>
      <c r="L1668" s="12" t="n">
        <v>13707.47</v>
      </c>
      <c r="M1668" s="12" t="n">
        <v>13364.79</v>
      </c>
      <c r="N1668" s="12" t="n">
        <v>342.68</v>
      </c>
      <c r="O1668" t="inlineStr">
        <is>
          <t>Credit Card</t>
        </is>
      </c>
      <c r="P1668" t="inlineStr">
        <is>
          <t>Anaya Rao</t>
        </is>
      </c>
      <c r="Q1668" t="inlineStr">
        <is>
          <t>CUST-0582</t>
        </is>
      </c>
      <c r="R1668" t="n">
        <v>2</v>
      </c>
      <c r="S1668" t="inlineStr">
        <is>
          <t>Yes</t>
        </is>
      </c>
    </row>
    <row r="1669">
      <c r="A1669" t="inlineStr">
        <is>
          <t>ORD-2508-01668</t>
        </is>
      </c>
      <c r="B1669" s="11" t="n">
        <v>45891</v>
      </c>
      <c r="C1669" t="inlineStr">
        <is>
          <t>East</t>
        </is>
      </c>
      <c r="D1669" t="inlineStr">
        <is>
          <t>Bhubaneswar</t>
        </is>
      </c>
      <c r="E1669" t="inlineStr">
        <is>
          <t>Corporate</t>
        </is>
      </c>
      <c r="F1669" t="inlineStr">
        <is>
          <t>Partner</t>
        </is>
      </c>
      <c r="G1669" t="inlineStr">
        <is>
          <t>Technology</t>
        </is>
      </c>
      <c r="H1669" t="inlineStr">
        <is>
          <t>Laptop</t>
        </is>
      </c>
      <c r="I1669" t="n">
        <v>1</v>
      </c>
      <c r="J1669" s="12" t="n">
        <v>50070.04</v>
      </c>
      <c r="K1669" s="13" t="n">
        <v>0.15</v>
      </c>
      <c r="L1669" s="12" t="n">
        <v>42559.53</v>
      </c>
      <c r="M1669" s="12" t="n">
        <v>43060.23</v>
      </c>
      <c r="N1669" s="12" t="n">
        <v>-500.7</v>
      </c>
      <c r="O1669" t="inlineStr">
        <is>
          <t>Net Banking</t>
        </is>
      </c>
      <c r="P1669" t="inlineStr">
        <is>
          <t>Tara Kapoor</t>
        </is>
      </c>
      <c r="Q1669" t="inlineStr">
        <is>
          <t>CUST-0460</t>
        </is>
      </c>
      <c r="R1669" t="n">
        <v>4</v>
      </c>
      <c r="S1669" t="inlineStr">
        <is>
          <t>Yes</t>
        </is>
      </c>
    </row>
    <row r="1670">
      <c r="A1670" t="inlineStr">
        <is>
          <t>ORD-2404-01669</t>
        </is>
      </c>
      <c r="B1670" s="11" t="n">
        <v>45390</v>
      </c>
      <c r="C1670" t="inlineStr">
        <is>
          <t>South</t>
        </is>
      </c>
      <c r="D1670" t="inlineStr">
        <is>
          <t>Bengaluru</t>
        </is>
      </c>
      <c r="E1670" t="inlineStr">
        <is>
          <t>Consumer</t>
        </is>
      </c>
      <c r="F1670" t="inlineStr">
        <is>
          <t>Retail Store</t>
        </is>
      </c>
      <c r="G1670" t="inlineStr">
        <is>
          <t>Office Supplies</t>
        </is>
      </c>
      <c r="H1670" t="inlineStr">
        <is>
          <t>Pen Box</t>
        </is>
      </c>
      <c r="I1670" t="n">
        <v>2</v>
      </c>
      <c r="J1670" s="12" t="n">
        <v>222.05</v>
      </c>
      <c r="K1670" s="13" t="n">
        <v>0.2</v>
      </c>
      <c r="L1670" s="12" t="n">
        <v>355.28</v>
      </c>
      <c r="M1670" s="12" t="n">
        <v>270.9</v>
      </c>
      <c r="N1670" s="12" t="n">
        <v>84.38</v>
      </c>
      <c r="O1670" t="inlineStr">
        <is>
          <t>Credit Card</t>
        </is>
      </c>
      <c r="P1670" t="inlineStr">
        <is>
          <t>Sara Khan</t>
        </is>
      </c>
      <c r="Q1670" t="inlineStr">
        <is>
          <t>CUST-0343</t>
        </is>
      </c>
      <c r="R1670" t="n">
        <v>4</v>
      </c>
      <c r="S1670" t="inlineStr">
        <is>
          <t>No</t>
        </is>
      </c>
    </row>
    <row r="1671">
      <c r="A1671" t="inlineStr">
        <is>
          <t>ORD-2508-01670</t>
        </is>
      </c>
      <c r="B1671" s="11" t="n">
        <v>45884</v>
      </c>
      <c r="C1671" t="inlineStr">
        <is>
          <t>Central</t>
        </is>
      </c>
      <c r="D1671" t="inlineStr">
        <is>
          <t>Nagpur</t>
        </is>
      </c>
      <c r="E1671" t="inlineStr">
        <is>
          <t>Small Business</t>
        </is>
      </c>
      <c r="F1671" t="inlineStr">
        <is>
          <t>Online</t>
        </is>
      </c>
      <c r="G1671" t="inlineStr">
        <is>
          <t>Office Supplies</t>
        </is>
      </c>
      <c r="H1671" t="inlineStr">
        <is>
          <t>Paper Ream</t>
        </is>
      </c>
      <c r="I1671" t="n">
        <v>2</v>
      </c>
      <c r="J1671" s="12" t="n">
        <v>445.13</v>
      </c>
      <c r="K1671" s="13" t="n">
        <v>0.15</v>
      </c>
      <c r="L1671" s="12" t="n">
        <v>756.72</v>
      </c>
      <c r="M1671" s="12" t="n">
        <v>667.6900000000001</v>
      </c>
      <c r="N1671" s="12" t="n">
        <v>89.03</v>
      </c>
      <c r="O1671" t="inlineStr">
        <is>
          <t>Debit Card</t>
        </is>
      </c>
      <c r="P1671" t="inlineStr">
        <is>
          <t>Aarav Sharma</t>
        </is>
      </c>
      <c r="Q1671" t="inlineStr">
        <is>
          <t>CUST-0475</t>
        </is>
      </c>
      <c r="R1671" t="n">
        <v>5</v>
      </c>
      <c r="S1671" t="inlineStr">
        <is>
          <t>No</t>
        </is>
      </c>
    </row>
    <row r="1672">
      <c r="A1672" t="inlineStr">
        <is>
          <t>ORD-2410-01671</t>
        </is>
      </c>
      <c r="B1672" s="11" t="n">
        <v>45588</v>
      </c>
      <c r="C1672" t="inlineStr">
        <is>
          <t>East</t>
        </is>
      </c>
      <c r="D1672" t="inlineStr">
        <is>
          <t>Guwahati</t>
        </is>
      </c>
      <c r="E1672" t="inlineStr">
        <is>
          <t>Consumer</t>
        </is>
      </c>
      <c r="F1672" t="inlineStr">
        <is>
          <t>Online</t>
        </is>
      </c>
      <c r="G1672" t="inlineStr">
        <is>
          <t>Office Supplies</t>
        </is>
      </c>
      <c r="H1672" t="inlineStr">
        <is>
          <t>Stapler</t>
        </is>
      </c>
      <c r="I1672" t="n">
        <v>5</v>
      </c>
      <c r="J1672" s="12" t="n">
        <v>325.11</v>
      </c>
      <c r="K1672" s="13" t="n">
        <v>0.15</v>
      </c>
      <c r="L1672" s="12" t="n">
        <v>1381.72</v>
      </c>
      <c r="M1672" s="12" t="n">
        <v>1089.12</v>
      </c>
      <c r="N1672" s="12" t="n">
        <v>292.6</v>
      </c>
      <c r="O1672" t="inlineStr">
        <is>
          <t>UPI</t>
        </is>
      </c>
      <c r="P1672" t="inlineStr">
        <is>
          <t>Vivaan Gupta</t>
        </is>
      </c>
      <c r="Q1672" t="inlineStr">
        <is>
          <t>CUST-0092</t>
        </is>
      </c>
      <c r="R1672" t="n">
        <v>2</v>
      </c>
      <c r="S1672" t="inlineStr">
        <is>
          <t>No</t>
        </is>
      </c>
    </row>
    <row r="1673">
      <c r="A1673" t="inlineStr">
        <is>
          <t>ORD-2411-01672</t>
        </is>
      </c>
      <c r="B1673" s="11" t="n">
        <v>45624</v>
      </c>
      <c r="C1673" t="inlineStr">
        <is>
          <t>East</t>
        </is>
      </c>
      <c r="D1673" t="inlineStr">
        <is>
          <t>Guwahati</t>
        </is>
      </c>
      <c r="E1673" t="inlineStr">
        <is>
          <t>Consumer</t>
        </is>
      </c>
      <c r="F1673" t="inlineStr">
        <is>
          <t>Retail Store</t>
        </is>
      </c>
      <c r="G1673" t="inlineStr">
        <is>
          <t>Office Supplies</t>
        </is>
      </c>
      <c r="H1673" t="inlineStr">
        <is>
          <t>Paper Ream</t>
        </is>
      </c>
      <c r="I1673" t="n">
        <v>3</v>
      </c>
      <c r="J1673" s="12" t="n">
        <v>461.6</v>
      </c>
      <c r="K1673" s="13" t="n">
        <v>0.15</v>
      </c>
      <c r="L1673" s="12" t="n">
        <v>1177.08</v>
      </c>
      <c r="M1673" s="12" t="n">
        <v>1038.6</v>
      </c>
      <c r="N1673" s="12" t="n">
        <v>138.48</v>
      </c>
      <c r="O1673" t="inlineStr">
        <is>
          <t>Net Banking</t>
        </is>
      </c>
      <c r="P1673" t="inlineStr">
        <is>
          <t>Ishaan Mehta</t>
        </is>
      </c>
      <c r="Q1673" t="inlineStr">
        <is>
          <t>CUST-0702</t>
        </is>
      </c>
      <c r="R1673" t="n">
        <v>8</v>
      </c>
      <c r="S1673" t="inlineStr">
        <is>
          <t>No</t>
        </is>
      </c>
    </row>
    <row r="1674">
      <c r="A1674" t="inlineStr">
        <is>
          <t>ORD-2409-01673</t>
        </is>
      </c>
      <c r="B1674" s="11" t="n">
        <v>45547</v>
      </c>
      <c r="C1674" t="inlineStr">
        <is>
          <t>South</t>
        </is>
      </c>
      <c r="D1674" t="inlineStr">
        <is>
          <t>Bengaluru</t>
        </is>
      </c>
      <c r="E1674" t="inlineStr">
        <is>
          <t>Consumer</t>
        </is>
      </c>
      <c r="F1674" t="inlineStr">
        <is>
          <t>Retail Store</t>
        </is>
      </c>
      <c r="G1674" t="inlineStr">
        <is>
          <t>Accessories</t>
        </is>
      </c>
      <c r="H1674" t="inlineStr">
        <is>
          <t>Laptop Stand</t>
        </is>
      </c>
      <c r="I1674" t="n">
        <v>2</v>
      </c>
      <c r="J1674" s="12" t="n">
        <v>1786.41</v>
      </c>
      <c r="K1674" s="13" t="n">
        <v>0</v>
      </c>
      <c r="L1674" s="12" t="n">
        <v>3572.82</v>
      </c>
      <c r="M1674" s="12" t="n">
        <v>2500.97</v>
      </c>
      <c r="N1674" s="12" t="n">
        <v>1071.85</v>
      </c>
      <c r="O1674" t="inlineStr">
        <is>
          <t>Cash</t>
        </is>
      </c>
      <c r="P1674" t="inlineStr">
        <is>
          <t>Ishaan Mehta</t>
        </is>
      </c>
      <c r="Q1674" t="inlineStr">
        <is>
          <t>CUST-0067</t>
        </is>
      </c>
      <c r="R1674" t="n">
        <v>1</v>
      </c>
      <c r="S1674" t="inlineStr">
        <is>
          <t>Yes</t>
        </is>
      </c>
    </row>
    <row r="1675">
      <c r="A1675" t="inlineStr">
        <is>
          <t>ORD-2509-01674</t>
        </is>
      </c>
      <c r="B1675" s="11" t="n">
        <v>45926</v>
      </c>
      <c r="C1675" t="inlineStr">
        <is>
          <t>South</t>
        </is>
      </c>
      <c r="D1675" t="inlineStr">
        <is>
          <t>Hyderabad</t>
        </is>
      </c>
      <c r="E1675" t="inlineStr">
        <is>
          <t>Corporate</t>
        </is>
      </c>
      <c r="F1675" t="inlineStr">
        <is>
          <t>Direct Sales</t>
        </is>
      </c>
      <c r="G1675" t="inlineStr">
        <is>
          <t>Technology</t>
        </is>
      </c>
      <c r="H1675" t="inlineStr">
        <is>
          <t>Keyboard</t>
        </is>
      </c>
      <c r="I1675" t="n">
        <v>2</v>
      </c>
      <c r="J1675" s="12" t="n">
        <v>1725.4</v>
      </c>
      <c r="K1675" s="13" t="n">
        <v>0.1</v>
      </c>
      <c r="L1675" s="12" t="n">
        <v>3105.72</v>
      </c>
      <c r="M1675" s="12" t="n">
        <v>2450.07</v>
      </c>
      <c r="N1675" s="12" t="n">
        <v>655.65</v>
      </c>
      <c r="O1675" t="inlineStr">
        <is>
          <t>Credit Card</t>
        </is>
      </c>
      <c r="P1675" t="inlineStr">
        <is>
          <t>Diya Patel</t>
        </is>
      </c>
      <c r="Q1675" t="inlineStr">
        <is>
          <t>CUST-0884</t>
        </is>
      </c>
      <c r="R1675" t="n">
        <v>3</v>
      </c>
      <c r="S1675" t="inlineStr">
        <is>
          <t>No</t>
        </is>
      </c>
    </row>
    <row r="1676">
      <c r="A1676" t="inlineStr">
        <is>
          <t>ORD-2404-01675</t>
        </is>
      </c>
      <c r="B1676" s="11" t="n">
        <v>45395</v>
      </c>
      <c r="C1676" t="inlineStr">
        <is>
          <t>North</t>
        </is>
      </c>
      <c r="D1676" t="inlineStr">
        <is>
          <t>Jaipur</t>
        </is>
      </c>
      <c r="E1676" t="inlineStr">
        <is>
          <t>Education</t>
        </is>
      </c>
      <c r="F1676" t="inlineStr">
        <is>
          <t>Retail Store</t>
        </is>
      </c>
      <c r="G1676" t="inlineStr">
        <is>
          <t>Furniture</t>
        </is>
      </c>
      <c r="H1676" t="inlineStr">
        <is>
          <t>Desk</t>
        </is>
      </c>
      <c r="I1676" t="n">
        <v>2</v>
      </c>
      <c r="J1676" s="12" t="n">
        <v>13493.89</v>
      </c>
      <c r="K1676" s="13" t="n">
        <v>0.1</v>
      </c>
      <c r="L1676" s="12" t="n">
        <v>24289</v>
      </c>
      <c r="M1676" s="12" t="n">
        <v>20240.83</v>
      </c>
      <c r="N1676" s="12" t="n">
        <v>4048.17</v>
      </c>
      <c r="O1676" t="inlineStr">
        <is>
          <t>Cash</t>
        </is>
      </c>
      <c r="P1676" t="inlineStr">
        <is>
          <t>Rohan Verma</t>
        </is>
      </c>
      <c r="Q1676" t="inlineStr">
        <is>
          <t>CUST-0357</t>
        </is>
      </c>
      <c r="R1676" t="n">
        <v>3</v>
      </c>
      <c r="S1676" t="inlineStr">
        <is>
          <t>No</t>
        </is>
      </c>
    </row>
    <row r="1677">
      <c r="A1677" t="inlineStr">
        <is>
          <t>ORD-2501-01676</t>
        </is>
      </c>
      <c r="B1677" s="11" t="n">
        <v>45683</v>
      </c>
      <c r="C1677" t="inlineStr">
        <is>
          <t>Central</t>
        </is>
      </c>
      <c r="D1677" t="inlineStr">
        <is>
          <t>Nagpur</t>
        </is>
      </c>
      <c r="E1677" t="inlineStr">
        <is>
          <t>Education</t>
        </is>
      </c>
      <c r="F1677" t="inlineStr">
        <is>
          <t>Partner</t>
        </is>
      </c>
      <c r="G1677" t="inlineStr">
        <is>
          <t>Furniture</t>
        </is>
      </c>
      <c r="H1677" t="inlineStr">
        <is>
          <t>Office Chair</t>
        </is>
      </c>
      <c r="I1677" t="n">
        <v>2</v>
      </c>
      <c r="J1677" s="12" t="n">
        <v>6788.58</v>
      </c>
      <c r="K1677" s="13" t="n">
        <v>0.1</v>
      </c>
      <c r="L1677" s="12" t="n">
        <v>12219.44</v>
      </c>
      <c r="M1677" s="12" t="n">
        <v>9368.24</v>
      </c>
      <c r="N1677" s="12" t="n">
        <v>2851.2</v>
      </c>
      <c r="O1677" t="inlineStr">
        <is>
          <t>Net Banking</t>
        </is>
      </c>
      <c r="P1677" t="inlineStr">
        <is>
          <t>Tara Kapoor</t>
        </is>
      </c>
      <c r="Q1677" t="inlineStr">
        <is>
          <t>CUST-0130</t>
        </is>
      </c>
      <c r="R1677" t="n">
        <v>2</v>
      </c>
      <c r="S1677" t="inlineStr">
        <is>
          <t>No</t>
        </is>
      </c>
    </row>
    <row r="1678">
      <c r="A1678" t="inlineStr">
        <is>
          <t>ORD-2503-01677</t>
        </is>
      </c>
      <c r="B1678" s="11" t="n">
        <v>45731</v>
      </c>
      <c r="C1678" t="inlineStr">
        <is>
          <t>West</t>
        </is>
      </c>
      <c r="D1678" t="inlineStr">
        <is>
          <t>Surat</t>
        </is>
      </c>
      <c r="E1678" t="inlineStr">
        <is>
          <t>Education</t>
        </is>
      </c>
      <c r="F1678" t="inlineStr">
        <is>
          <t>Online</t>
        </is>
      </c>
      <c r="G1678" t="inlineStr">
        <is>
          <t>Technology</t>
        </is>
      </c>
      <c r="H1678" t="inlineStr">
        <is>
          <t>Monitor</t>
        </is>
      </c>
      <c r="I1678" t="n">
        <v>3</v>
      </c>
      <c r="J1678" s="12" t="n">
        <v>13147.5</v>
      </c>
      <c r="K1678" s="13" t="n">
        <v>0</v>
      </c>
      <c r="L1678" s="12" t="n">
        <v>39442.5</v>
      </c>
      <c r="M1678" s="12" t="n">
        <v>31554</v>
      </c>
      <c r="N1678" s="12" t="n">
        <v>7888.5</v>
      </c>
      <c r="O1678" t="inlineStr">
        <is>
          <t>Credit Card</t>
        </is>
      </c>
      <c r="P1678" t="inlineStr">
        <is>
          <t>Aarav Sharma</t>
        </is>
      </c>
      <c r="Q1678" t="inlineStr">
        <is>
          <t>CUST-0490</t>
        </is>
      </c>
      <c r="R1678" t="n">
        <v>4</v>
      </c>
      <c r="S1678" t="inlineStr">
        <is>
          <t>No</t>
        </is>
      </c>
    </row>
    <row r="1679">
      <c r="A1679" t="inlineStr">
        <is>
          <t>ORD-2504-01678</t>
        </is>
      </c>
      <c r="B1679" s="11" t="n">
        <v>45758</v>
      </c>
      <c r="C1679" t="inlineStr">
        <is>
          <t>Central</t>
        </is>
      </c>
      <c r="D1679" t="inlineStr">
        <is>
          <t>Raipur</t>
        </is>
      </c>
      <c r="E1679" t="inlineStr">
        <is>
          <t>Consumer</t>
        </is>
      </c>
      <c r="F1679" t="inlineStr">
        <is>
          <t>Online</t>
        </is>
      </c>
      <c r="G1679" t="inlineStr">
        <is>
          <t>Furniture</t>
        </is>
      </c>
      <c r="H1679" t="inlineStr">
        <is>
          <t>Cabinet</t>
        </is>
      </c>
      <c r="I1679" t="n">
        <v>4</v>
      </c>
      <c r="J1679" s="12" t="n">
        <v>9829.92</v>
      </c>
      <c r="K1679" s="13" t="n">
        <v>0</v>
      </c>
      <c r="L1679" s="12" t="n">
        <v>39319.68</v>
      </c>
      <c r="M1679" s="12" t="n">
        <v>30669.35</v>
      </c>
      <c r="N1679" s="12" t="n">
        <v>8650.33</v>
      </c>
      <c r="O1679" t="inlineStr">
        <is>
          <t>Cash</t>
        </is>
      </c>
      <c r="P1679" t="inlineStr">
        <is>
          <t>Vivaan Gupta</t>
        </is>
      </c>
      <c r="Q1679" t="inlineStr">
        <is>
          <t>CUST-0036</t>
        </is>
      </c>
      <c r="R1679" t="n">
        <v>5</v>
      </c>
      <c r="S1679" t="inlineStr">
        <is>
          <t>No</t>
        </is>
      </c>
    </row>
    <row r="1680">
      <c r="A1680" t="inlineStr">
        <is>
          <t>ORD-2508-01679</t>
        </is>
      </c>
      <c r="B1680" s="11" t="n">
        <v>45883</v>
      </c>
      <c r="C1680" t="inlineStr">
        <is>
          <t>North</t>
        </is>
      </c>
      <c r="D1680" t="inlineStr">
        <is>
          <t>Lucknow</t>
        </is>
      </c>
      <c r="E1680" t="inlineStr">
        <is>
          <t>Education</t>
        </is>
      </c>
      <c r="F1680" t="inlineStr">
        <is>
          <t>Online</t>
        </is>
      </c>
      <c r="G1680" t="inlineStr">
        <is>
          <t>Office Supplies</t>
        </is>
      </c>
      <c r="H1680" t="inlineStr">
        <is>
          <t>Marker Set</t>
        </is>
      </c>
      <c r="I1680" t="n">
        <v>2</v>
      </c>
      <c r="J1680" s="12" t="n">
        <v>245.14</v>
      </c>
      <c r="K1680" s="13" t="n">
        <v>0.05</v>
      </c>
      <c r="L1680" s="12" t="n">
        <v>465.77</v>
      </c>
      <c r="M1680" s="12" t="n">
        <v>318.68</v>
      </c>
      <c r="N1680" s="12" t="n">
        <v>147.09</v>
      </c>
      <c r="O1680" t="inlineStr">
        <is>
          <t>Debit Card</t>
        </is>
      </c>
      <c r="P1680" t="inlineStr">
        <is>
          <t>Vivaan Gupta</t>
        </is>
      </c>
      <c r="Q1680" t="inlineStr">
        <is>
          <t>CUST-0210</t>
        </is>
      </c>
      <c r="R1680" t="n">
        <v>5</v>
      </c>
      <c r="S1680" t="inlineStr">
        <is>
          <t>No</t>
        </is>
      </c>
    </row>
    <row r="1681">
      <c r="A1681" t="inlineStr">
        <is>
          <t>ORD-2406-01680</t>
        </is>
      </c>
      <c r="B1681" s="11" t="n">
        <v>45468</v>
      </c>
      <c r="C1681" t="inlineStr">
        <is>
          <t>North</t>
        </is>
      </c>
      <c r="D1681" t="inlineStr">
        <is>
          <t>Chandigarh</t>
        </is>
      </c>
      <c r="E1681" t="inlineStr">
        <is>
          <t>Small Business</t>
        </is>
      </c>
      <c r="F1681" t="inlineStr">
        <is>
          <t>Online</t>
        </is>
      </c>
      <c r="G1681" t="inlineStr">
        <is>
          <t>Technology</t>
        </is>
      </c>
      <c r="H1681" t="inlineStr">
        <is>
          <t>Headphones</t>
        </is>
      </c>
      <c r="I1681" t="n">
        <v>1</v>
      </c>
      <c r="J1681" s="12" t="n">
        <v>3057.35</v>
      </c>
      <c r="K1681" s="13" t="n">
        <v>0.1</v>
      </c>
      <c r="L1681" s="12" t="n">
        <v>2751.61</v>
      </c>
      <c r="M1681" s="12" t="n">
        <v>2262.44</v>
      </c>
      <c r="N1681" s="12" t="n">
        <v>489.17</v>
      </c>
      <c r="O1681" t="inlineStr">
        <is>
          <t>Net Banking</t>
        </is>
      </c>
      <c r="P1681" t="inlineStr">
        <is>
          <t>Anaya Rao</t>
        </is>
      </c>
      <c r="Q1681" t="inlineStr">
        <is>
          <t>CUST-0060</t>
        </is>
      </c>
      <c r="R1681" t="n">
        <v>3</v>
      </c>
      <c r="S1681" t="inlineStr">
        <is>
          <t>No</t>
        </is>
      </c>
    </row>
    <row r="1682">
      <c r="A1682" t="inlineStr">
        <is>
          <t>ORD-2504-01681</t>
        </is>
      </c>
      <c r="B1682" s="11" t="n">
        <v>45750</v>
      </c>
      <c r="C1682" t="inlineStr">
        <is>
          <t>South</t>
        </is>
      </c>
      <c r="D1682" t="inlineStr">
        <is>
          <t>Chennai</t>
        </is>
      </c>
      <c r="E1682" t="inlineStr">
        <is>
          <t>Education</t>
        </is>
      </c>
      <c r="F1682" t="inlineStr">
        <is>
          <t>Direct Sales</t>
        </is>
      </c>
      <c r="G1682" t="inlineStr">
        <is>
          <t>Furniture</t>
        </is>
      </c>
      <c r="H1682" t="inlineStr">
        <is>
          <t>Desk</t>
        </is>
      </c>
      <c r="I1682" t="n">
        <v>5</v>
      </c>
      <c r="J1682" s="12" t="n">
        <v>12784.55</v>
      </c>
      <c r="K1682" s="13" t="n">
        <v>0.05</v>
      </c>
      <c r="L1682" s="12" t="n">
        <v>60726.61</v>
      </c>
      <c r="M1682" s="12" t="n">
        <v>47942.06</v>
      </c>
      <c r="N1682" s="12" t="n">
        <v>12784.55</v>
      </c>
      <c r="O1682" t="inlineStr">
        <is>
          <t>Credit Card</t>
        </is>
      </c>
      <c r="P1682" t="inlineStr">
        <is>
          <t>Sara Khan</t>
        </is>
      </c>
      <c r="Q1682" t="inlineStr">
        <is>
          <t>CUST-0313</t>
        </is>
      </c>
      <c r="R1682" t="n">
        <v>2</v>
      </c>
      <c r="S1682" t="inlineStr">
        <is>
          <t>No</t>
        </is>
      </c>
    </row>
    <row r="1683">
      <c r="A1683" t="inlineStr">
        <is>
          <t>ORD-2406-01682</t>
        </is>
      </c>
      <c r="B1683" s="11" t="n">
        <v>45468</v>
      </c>
      <c r="C1683" t="inlineStr">
        <is>
          <t>East</t>
        </is>
      </c>
      <c r="D1683" t="inlineStr">
        <is>
          <t>Guwahati</t>
        </is>
      </c>
      <c r="E1683" t="inlineStr">
        <is>
          <t>Corporate</t>
        </is>
      </c>
      <c r="F1683" t="inlineStr">
        <is>
          <t>Partner</t>
        </is>
      </c>
      <c r="G1683" t="inlineStr">
        <is>
          <t>Technology</t>
        </is>
      </c>
      <c r="H1683" t="inlineStr">
        <is>
          <t>Printer</t>
        </is>
      </c>
      <c r="I1683" t="n">
        <v>6</v>
      </c>
      <c r="J1683" s="12" t="n">
        <v>10393.56</v>
      </c>
      <c r="K1683" s="13" t="n">
        <v>0.1</v>
      </c>
      <c r="L1683" s="12" t="n">
        <v>56125.22</v>
      </c>
      <c r="M1683" s="12" t="n">
        <v>51136.32</v>
      </c>
      <c r="N1683" s="12" t="n">
        <v>4988.9</v>
      </c>
      <c r="O1683" t="inlineStr">
        <is>
          <t>Debit Card</t>
        </is>
      </c>
      <c r="P1683" t="inlineStr">
        <is>
          <t>Tara Kapoor</t>
        </is>
      </c>
      <c r="Q1683" t="inlineStr">
        <is>
          <t>CUST-0798</t>
        </is>
      </c>
      <c r="R1683" t="n">
        <v>4</v>
      </c>
      <c r="S1683" t="inlineStr">
        <is>
          <t>No</t>
        </is>
      </c>
    </row>
    <row r="1684">
      <c r="A1684" t="inlineStr">
        <is>
          <t>ORD-2506-01683</t>
        </is>
      </c>
      <c r="B1684" s="11" t="n">
        <v>45814</v>
      </c>
      <c r="C1684" t="inlineStr">
        <is>
          <t>North</t>
        </is>
      </c>
      <c r="D1684" t="inlineStr">
        <is>
          <t>Lucknow</t>
        </is>
      </c>
      <c r="E1684" t="inlineStr">
        <is>
          <t>Corporate</t>
        </is>
      </c>
      <c r="F1684" t="inlineStr">
        <is>
          <t>Online</t>
        </is>
      </c>
      <c r="G1684" t="inlineStr">
        <is>
          <t>Office Supplies</t>
        </is>
      </c>
      <c r="H1684" t="inlineStr">
        <is>
          <t>Pen Box</t>
        </is>
      </c>
      <c r="I1684" t="n">
        <v>3</v>
      </c>
      <c r="J1684" s="12" t="n">
        <v>221.16</v>
      </c>
      <c r="K1684" s="13" t="n">
        <v>0.03</v>
      </c>
      <c r="L1684" s="12" t="n">
        <v>643.58</v>
      </c>
      <c r="M1684" s="12" t="n">
        <v>404.72</v>
      </c>
      <c r="N1684" s="12" t="n">
        <v>238.86</v>
      </c>
      <c r="O1684" t="inlineStr">
        <is>
          <t>Debit Card</t>
        </is>
      </c>
      <c r="P1684" t="inlineStr">
        <is>
          <t>Vivaan Gupta</t>
        </is>
      </c>
      <c r="Q1684" t="inlineStr">
        <is>
          <t>CUST-0853</t>
        </is>
      </c>
      <c r="R1684" t="n">
        <v>3</v>
      </c>
      <c r="S1684" t="inlineStr">
        <is>
          <t>No</t>
        </is>
      </c>
    </row>
    <row r="1685">
      <c r="A1685" t="inlineStr">
        <is>
          <t>ORD-2411-01684</t>
        </is>
      </c>
      <c r="B1685" s="11" t="n">
        <v>45606</v>
      </c>
      <c r="C1685" t="inlineStr">
        <is>
          <t>East</t>
        </is>
      </c>
      <c r="D1685" t="inlineStr">
        <is>
          <t>Patna</t>
        </is>
      </c>
      <c r="E1685" t="inlineStr">
        <is>
          <t>Small Business</t>
        </is>
      </c>
      <c r="F1685" t="inlineStr">
        <is>
          <t>Partner</t>
        </is>
      </c>
      <c r="G1685" t="inlineStr">
        <is>
          <t>Technology</t>
        </is>
      </c>
      <c r="H1685" t="inlineStr">
        <is>
          <t>Printer</t>
        </is>
      </c>
      <c r="I1685" t="n">
        <v>1</v>
      </c>
      <c r="J1685" s="12" t="n">
        <v>10129.58</v>
      </c>
      <c r="K1685" s="13" t="n">
        <v>0.1</v>
      </c>
      <c r="L1685" s="12" t="n">
        <v>9116.620000000001</v>
      </c>
      <c r="M1685" s="12" t="n">
        <v>8306.26</v>
      </c>
      <c r="N1685" s="12" t="n">
        <v>810.36</v>
      </c>
      <c r="O1685" t="inlineStr">
        <is>
          <t>Credit Card</t>
        </is>
      </c>
      <c r="P1685" t="inlineStr">
        <is>
          <t>Vivaan Gupta</t>
        </is>
      </c>
      <c r="Q1685" t="inlineStr">
        <is>
          <t>CUST-0889</t>
        </is>
      </c>
      <c r="R1685" t="n">
        <v>4</v>
      </c>
      <c r="S1685" t="inlineStr">
        <is>
          <t>No</t>
        </is>
      </c>
    </row>
    <row r="1686">
      <c r="A1686" t="inlineStr">
        <is>
          <t>ORD-2406-01685</t>
        </is>
      </c>
      <c r="B1686" s="11" t="n">
        <v>45446</v>
      </c>
      <c r="C1686" t="inlineStr">
        <is>
          <t>South</t>
        </is>
      </c>
      <c r="D1686" t="inlineStr">
        <is>
          <t>Chennai</t>
        </is>
      </c>
      <c r="E1686" t="inlineStr">
        <is>
          <t>Consumer</t>
        </is>
      </c>
      <c r="F1686" t="inlineStr">
        <is>
          <t>Retail Store</t>
        </is>
      </c>
      <c r="G1686" t="inlineStr">
        <is>
          <t>Office Supplies</t>
        </is>
      </c>
      <c r="H1686" t="inlineStr">
        <is>
          <t>Marker Set</t>
        </is>
      </c>
      <c r="I1686" t="n">
        <v>8</v>
      </c>
      <c r="J1686" s="12" t="n">
        <v>252.25</v>
      </c>
      <c r="K1686" s="13" t="n">
        <v>0</v>
      </c>
      <c r="L1686" s="12" t="n">
        <v>2018</v>
      </c>
      <c r="M1686" s="12" t="n">
        <v>1311.7</v>
      </c>
      <c r="N1686" s="12" t="n">
        <v>706.3</v>
      </c>
      <c r="O1686" t="inlineStr">
        <is>
          <t>Credit Card</t>
        </is>
      </c>
      <c r="P1686" t="inlineStr">
        <is>
          <t>Ishaan Mehta</t>
        </is>
      </c>
      <c r="Q1686" t="inlineStr">
        <is>
          <t>CUST-0624</t>
        </is>
      </c>
      <c r="R1686" t="n">
        <v>5</v>
      </c>
      <c r="S1686" t="inlineStr">
        <is>
          <t>Yes</t>
        </is>
      </c>
    </row>
    <row r="1687">
      <c r="A1687" t="inlineStr">
        <is>
          <t>ORD-2511-01686</t>
        </is>
      </c>
      <c r="B1687" s="11" t="n">
        <v>45965</v>
      </c>
      <c r="C1687" t="inlineStr">
        <is>
          <t>East</t>
        </is>
      </c>
      <c r="D1687" t="inlineStr">
        <is>
          <t>Bhubaneswar</t>
        </is>
      </c>
      <c r="E1687" t="inlineStr">
        <is>
          <t>Education</t>
        </is>
      </c>
      <c r="F1687" t="inlineStr">
        <is>
          <t>Partner</t>
        </is>
      </c>
      <c r="G1687" t="inlineStr">
        <is>
          <t>Office Supplies</t>
        </is>
      </c>
      <c r="H1687" t="inlineStr">
        <is>
          <t>Stapler</t>
        </is>
      </c>
      <c r="I1687" t="n">
        <v>5</v>
      </c>
      <c r="J1687" s="12" t="n">
        <v>300.16</v>
      </c>
      <c r="K1687" s="13" t="n">
        <v>0.1</v>
      </c>
      <c r="L1687" s="12" t="n">
        <v>1350.72</v>
      </c>
      <c r="M1687" s="12" t="n">
        <v>1005.54</v>
      </c>
      <c r="N1687" s="12" t="n">
        <v>345.18</v>
      </c>
      <c r="O1687" t="inlineStr">
        <is>
          <t>Net Banking</t>
        </is>
      </c>
      <c r="P1687" t="inlineStr">
        <is>
          <t>Meera Joshi</t>
        </is>
      </c>
      <c r="Q1687" t="inlineStr">
        <is>
          <t>CUST-0690</t>
        </is>
      </c>
      <c r="R1687" t="n">
        <v>5</v>
      </c>
      <c r="S1687" t="inlineStr">
        <is>
          <t>No</t>
        </is>
      </c>
    </row>
    <row r="1688">
      <c r="A1688" t="inlineStr">
        <is>
          <t>ORD-2409-01687</t>
        </is>
      </c>
      <c r="B1688" s="11" t="n">
        <v>45538</v>
      </c>
      <c r="C1688" t="inlineStr">
        <is>
          <t>Central</t>
        </is>
      </c>
      <c r="D1688" t="inlineStr">
        <is>
          <t>Raipur</t>
        </is>
      </c>
      <c r="E1688" t="inlineStr">
        <is>
          <t>Corporate</t>
        </is>
      </c>
      <c r="F1688" t="inlineStr">
        <is>
          <t>Partner</t>
        </is>
      </c>
      <c r="G1688" t="inlineStr">
        <is>
          <t>Furniture</t>
        </is>
      </c>
      <c r="H1688" t="inlineStr">
        <is>
          <t>Bookshelf</t>
        </is>
      </c>
      <c r="I1688" t="n">
        <v>3</v>
      </c>
      <c r="J1688" s="12" t="n">
        <v>5743.85</v>
      </c>
      <c r="K1688" s="13" t="n">
        <v>0.25</v>
      </c>
      <c r="L1688" s="12" t="n">
        <v>12923.66</v>
      </c>
      <c r="M1688" s="12" t="n">
        <v>12579.03</v>
      </c>
      <c r="N1688" s="12" t="n">
        <v>344.63</v>
      </c>
      <c r="O1688" t="inlineStr">
        <is>
          <t>Cash</t>
        </is>
      </c>
      <c r="P1688" t="inlineStr">
        <is>
          <t>Meera Joshi</t>
        </is>
      </c>
      <c r="Q1688" t="inlineStr">
        <is>
          <t>CUST-0817</t>
        </is>
      </c>
      <c r="R1688" t="n">
        <v>8</v>
      </c>
      <c r="S1688" t="inlineStr">
        <is>
          <t>No</t>
        </is>
      </c>
    </row>
    <row r="1689">
      <c r="A1689" t="inlineStr">
        <is>
          <t>ORD-2503-01688</t>
        </is>
      </c>
      <c r="B1689" s="11" t="n">
        <v>45732</v>
      </c>
      <c r="C1689" t="inlineStr">
        <is>
          <t>North</t>
        </is>
      </c>
      <c r="D1689" t="inlineStr">
        <is>
          <t>Chandigarh</t>
        </is>
      </c>
      <c r="E1689" t="inlineStr">
        <is>
          <t>Small Business</t>
        </is>
      </c>
      <c r="F1689" t="inlineStr">
        <is>
          <t>Partner</t>
        </is>
      </c>
      <c r="G1689" t="inlineStr">
        <is>
          <t>Furniture</t>
        </is>
      </c>
      <c r="H1689" t="inlineStr">
        <is>
          <t>Bookshelf</t>
        </is>
      </c>
      <c r="I1689" t="n">
        <v>4</v>
      </c>
      <c r="J1689" s="12" t="n">
        <v>6492.76</v>
      </c>
      <c r="K1689" s="13" t="n">
        <v>0</v>
      </c>
      <c r="L1689" s="12" t="n">
        <v>25971.04</v>
      </c>
      <c r="M1689" s="12" t="n">
        <v>18958.86</v>
      </c>
      <c r="N1689" s="12" t="n">
        <v>7012.18</v>
      </c>
      <c r="O1689" t="inlineStr">
        <is>
          <t>Debit Card</t>
        </is>
      </c>
      <c r="P1689" t="inlineStr">
        <is>
          <t>Diya Patel</t>
        </is>
      </c>
      <c r="Q1689" t="inlineStr">
        <is>
          <t>CUST-0224</t>
        </is>
      </c>
      <c r="R1689" t="n">
        <v>7</v>
      </c>
      <c r="S1689" t="inlineStr">
        <is>
          <t>No</t>
        </is>
      </c>
    </row>
    <row r="1690">
      <c r="A1690" t="inlineStr">
        <is>
          <t>ORD-2501-01689</t>
        </is>
      </c>
      <c r="B1690" s="11" t="n">
        <v>45677</v>
      </c>
      <c r="C1690" t="inlineStr">
        <is>
          <t>South</t>
        </is>
      </c>
      <c r="D1690" t="inlineStr">
        <is>
          <t>Bengaluru</t>
        </is>
      </c>
      <c r="E1690" t="inlineStr">
        <is>
          <t>Small Business</t>
        </is>
      </c>
      <c r="F1690" t="inlineStr">
        <is>
          <t>Online</t>
        </is>
      </c>
      <c r="G1690" t="inlineStr">
        <is>
          <t>Furniture</t>
        </is>
      </c>
      <c r="H1690" t="inlineStr">
        <is>
          <t>Bookshelf</t>
        </is>
      </c>
      <c r="I1690" t="n">
        <v>5</v>
      </c>
      <c r="J1690" s="12" t="n">
        <v>6358.03</v>
      </c>
      <c r="K1690" s="13" t="n">
        <v>0.1</v>
      </c>
      <c r="L1690" s="12" t="n">
        <v>28611.13</v>
      </c>
      <c r="M1690" s="12" t="n">
        <v>23206.81</v>
      </c>
      <c r="N1690" s="12" t="n">
        <v>5404.32</v>
      </c>
      <c r="O1690" t="inlineStr">
        <is>
          <t>Credit Card</t>
        </is>
      </c>
      <c r="P1690" t="inlineStr">
        <is>
          <t>Diya Patel</t>
        </is>
      </c>
      <c r="Q1690" t="inlineStr">
        <is>
          <t>CUST-0631</t>
        </is>
      </c>
      <c r="R1690" t="n">
        <v>5</v>
      </c>
      <c r="S1690" t="inlineStr">
        <is>
          <t>No</t>
        </is>
      </c>
    </row>
    <row r="1691">
      <c r="A1691" t="inlineStr">
        <is>
          <t>ORD-2409-01690</t>
        </is>
      </c>
      <c r="B1691" s="11" t="n">
        <v>45565</v>
      </c>
      <c r="C1691" t="inlineStr">
        <is>
          <t>West</t>
        </is>
      </c>
      <c r="D1691" t="inlineStr">
        <is>
          <t>Surat</t>
        </is>
      </c>
      <c r="E1691" t="inlineStr">
        <is>
          <t>Education</t>
        </is>
      </c>
      <c r="F1691" t="inlineStr">
        <is>
          <t>Direct Sales</t>
        </is>
      </c>
      <c r="G1691" t="inlineStr">
        <is>
          <t>Technology</t>
        </is>
      </c>
      <c r="H1691" t="inlineStr">
        <is>
          <t>Tablet</t>
        </is>
      </c>
      <c r="I1691" t="n">
        <v>6</v>
      </c>
      <c r="J1691" s="12" t="n">
        <v>22455</v>
      </c>
      <c r="K1691" s="13" t="n">
        <v>0</v>
      </c>
      <c r="L1691" s="12" t="n">
        <v>134730</v>
      </c>
      <c r="M1691" s="12" t="n">
        <v>111825.9</v>
      </c>
      <c r="N1691" s="12" t="n">
        <v>22904.1</v>
      </c>
      <c r="O1691" t="inlineStr">
        <is>
          <t>Cash</t>
        </is>
      </c>
      <c r="P1691" t="inlineStr">
        <is>
          <t>Vivaan Gupta</t>
        </is>
      </c>
      <c r="Q1691" t="inlineStr">
        <is>
          <t>CUST-0057</t>
        </is>
      </c>
      <c r="R1691" t="n">
        <v>4</v>
      </c>
      <c r="S1691" t="inlineStr">
        <is>
          <t>Yes</t>
        </is>
      </c>
    </row>
    <row r="1692">
      <c r="A1692" t="inlineStr">
        <is>
          <t>ORD-2503-01691</t>
        </is>
      </c>
      <c r="B1692" s="11" t="n">
        <v>45741</v>
      </c>
      <c r="C1692" t="inlineStr">
        <is>
          <t>Central</t>
        </is>
      </c>
      <c r="D1692" t="inlineStr">
        <is>
          <t>Raipur</t>
        </is>
      </c>
      <c r="E1692" t="inlineStr">
        <is>
          <t>Small Business</t>
        </is>
      </c>
      <c r="F1692" t="inlineStr">
        <is>
          <t>Direct Sales</t>
        </is>
      </c>
      <c r="G1692" t="inlineStr">
        <is>
          <t>Furniture</t>
        </is>
      </c>
      <c r="H1692" t="inlineStr">
        <is>
          <t>Cabinet</t>
        </is>
      </c>
      <c r="I1692" t="n">
        <v>3</v>
      </c>
      <c r="J1692" s="12" t="n">
        <v>8899.969999999999</v>
      </c>
      <c r="K1692" s="13" t="n">
        <v>0.15</v>
      </c>
      <c r="L1692" s="12" t="n">
        <v>22694.92</v>
      </c>
      <c r="M1692" s="12" t="n">
        <v>20825.93</v>
      </c>
      <c r="N1692" s="12" t="n">
        <v>1868.99</v>
      </c>
      <c r="O1692" t="inlineStr">
        <is>
          <t>Credit Card</t>
        </is>
      </c>
      <c r="P1692" t="inlineStr">
        <is>
          <t>Meera Joshi</t>
        </is>
      </c>
      <c r="Q1692" t="inlineStr">
        <is>
          <t>CUST-0012</t>
        </is>
      </c>
      <c r="R1692" t="n">
        <v>4</v>
      </c>
      <c r="S1692" t="inlineStr">
        <is>
          <t>No</t>
        </is>
      </c>
    </row>
    <row r="1693">
      <c r="A1693" t="inlineStr">
        <is>
          <t>ORD-2505-01692</t>
        </is>
      </c>
      <c r="B1693" s="11" t="n">
        <v>45800</v>
      </c>
      <c r="C1693" t="inlineStr">
        <is>
          <t>South</t>
        </is>
      </c>
      <c r="D1693" t="inlineStr">
        <is>
          <t>Chennai</t>
        </is>
      </c>
      <c r="E1693" t="inlineStr">
        <is>
          <t>Small Business</t>
        </is>
      </c>
      <c r="F1693" t="inlineStr">
        <is>
          <t>Retail Store</t>
        </is>
      </c>
      <c r="G1693" t="inlineStr">
        <is>
          <t>Accessories</t>
        </is>
      </c>
      <c r="H1693" t="inlineStr">
        <is>
          <t>Laptop Stand</t>
        </is>
      </c>
      <c r="I1693" t="n">
        <v>3</v>
      </c>
      <c r="J1693" s="12" t="n">
        <v>1976.77</v>
      </c>
      <c r="K1693" s="13" t="n">
        <v>0.1</v>
      </c>
      <c r="L1693" s="12" t="n">
        <v>5337.28</v>
      </c>
      <c r="M1693" s="12" t="n">
        <v>4151.22</v>
      </c>
      <c r="N1693" s="12" t="n">
        <v>1186.06</v>
      </c>
      <c r="O1693" t="inlineStr">
        <is>
          <t>Debit Card</t>
        </is>
      </c>
      <c r="P1693" t="inlineStr">
        <is>
          <t>Tara Kapoor</t>
        </is>
      </c>
      <c r="Q1693" t="inlineStr">
        <is>
          <t>CUST-0206</t>
        </is>
      </c>
      <c r="R1693" t="n">
        <v>3</v>
      </c>
      <c r="S1693" t="inlineStr">
        <is>
          <t>Yes</t>
        </is>
      </c>
    </row>
    <row r="1694">
      <c r="A1694" t="inlineStr">
        <is>
          <t>ORD-2509-01693</t>
        </is>
      </c>
      <c r="B1694" s="11" t="n">
        <v>45906</v>
      </c>
      <c r="C1694" t="inlineStr">
        <is>
          <t>East</t>
        </is>
      </c>
      <c r="D1694" t="inlineStr">
        <is>
          <t>Guwahati</t>
        </is>
      </c>
      <c r="E1694" t="inlineStr">
        <is>
          <t>Consumer</t>
        </is>
      </c>
      <c r="F1694" t="inlineStr">
        <is>
          <t>Direct Sales</t>
        </is>
      </c>
      <c r="G1694" t="inlineStr">
        <is>
          <t>Technology</t>
        </is>
      </c>
      <c r="H1694" t="inlineStr">
        <is>
          <t>Printer</t>
        </is>
      </c>
      <c r="I1694" t="n">
        <v>1</v>
      </c>
      <c r="J1694" s="12" t="n">
        <v>11660.5</v>
      </c>
      <c r="K1694" s="13" t="n">
        <v>0.2</v>
      </c>
      <c r="L1694" s="12" t="n">
        <v>9328.4</v>
      </c>
      <c r="M1694" s="12" t="n">
        <v>9561.610000000001</v>
      </c>
      <c r="N1694" s="12" t="n">
        <v>-233.21</v>
      </c>
      <c r="O1694" t="inlineStr">
        <is>
          <t>Credit Card</t>
        </is>
      </c>
      <c r="P1694" t="inlineStr">
        <is>
          <t>Diya Patel</t>
        </is>
      </c>
      <c r="Q1694" t="inlineStr">
        <is>
          <t>CUST-0068</t>
        </is>
      </c>
      <c r="R1694" t="n">
        <v>3</v>
      </c>
      <c r="S1694" t="inlineStr">
        <is>
          <t>No</t>
        </is>
      </c>
    </row>
    <row r="1695">
      <c r="A1695" t="inlineStr">
        <is>
          <t>ORD-2404-01694</t>
        </is>
      </c>
      <c r="B1695" s="11" t="n">
        <v>45390</v>
      </c>
      <c r="C1695" t="inlineStr">
        <is>
          <t>South</t>
        </is>
      </c>
      <c r="D1695" t="inlineStr">
        <is>
          <t>Hyderabad</t>
        </is>
      </c>
      <c r="E1695" t="inlineStr">
        <is>
          <t>Small Business</t>
        </is>
      </c>
      <c r="F1695" t="inlineStr">
        <is>
          <t>Direct Sales</t>
        </is>
      </c>
      <c r="G1695" t="inlineStr">
        <is>
          <t>Furniture</t>
        </is>
      </c>
      <c r="H1695" t="inlineStr">
        <is>
          <t>Desk</t>
        </is>
      </c>
      <c r="I1695" t="n">
        <v>1</v>
      </c>
      <c r="J1695" s="12" t="n">
        <v>13374.32</v>
      </c>
      <c r="K1695" s="13" t="n">
        <v>0.15</v>
      </c>
      <c r="L1695" s="12" t="n">
        <v>11368.17</v>
      </c>
      <c r="M1695" s="12" t="n">
        <v>10030.74</v>
      </c>
      <c r="N1695" s="12" t="n">
        <v>1337.43</v>
      </c>
      <c r="O1695" t="inlineStr">
        <is>
          <t>Net Banking</t>
        </is>
      </c>
      <c r="P1695" t="inlineStr">
        <is>
          <t>Aarav Sharma</t>
        </is>
      </c>
      <c r="Q1695" t="inlineStr">
        <is>
          <t>CUST-0858</t>
        </is>
      </c>
      <c r="R1695" t="n">
        <v>7</v>
      </c>
      <c r="S1695" t="inlineStr">
        <is>
          <t>Yes</t>
        </is>
      </c>
    </row>
    <row r="1696">
      <c r="A1696" t="inlineStr">
        <is>
          <t>ORD-2511-01695</t>
        </is>
      </c>
      <c r="B1696" s="11" t="n">
        <v>45991</v>
      </c>
      <c r="C1696" t="inlineStr">
        <is>
          <t>East</t>
        </is>
      </c>
      <c r="D1696" t="inlineStr">
        <is>
          <t>Patna</t>
        </is>
      </c>
      <c r="E1696" t="inlineStr">
        <is>
          <t>Small Business</t>
        </is>
      </c>
      <c r="F1696" t="inlineStr">
        <is>
          <t>Online</t>
        </is>
      </c>
      <c r="G1696" t="inlineStr">
        <is>
          <t>Office Supplies</t>
        </is>
      </c>
      <c r="H1696" t="inlineStr">
        <is>
          <t>File Folder</t>
        </is>
      </c>
      <c r="I1696" t="n">
        <v>3</v>
      </c>
      <c r="J1696" s="12" t="n">
        <v>110.59</v>
      </c>
      <c r="K1696" s="13" t="n">
        <v>0.15</v>
      </c>
      <c r="L1696" s="12" t="n">
        <v>282</v>
      </c>
      <c r="M1696" s="12" t="n">
        <v>192.43</v>
      </c>
      <c r="N1696" s="12" t="n">
        <v>89.56999999999999</v>
      </c>
      <c r="O1696" t="inlineStr">
        <is>
          <t>Credit Card</t>
        </is>
      </c>
      <c r="P1696" t="inlineStr">
        <is>
          <t>Tara Kapoor</t>
        </is>
      </c>
      <c r="Q1696" t="inlineStr">
        <is>
          <t>CUST-0182</t>
        </is>
      </c>
      <c r="R1696" t="n">
        <v>4</v>
      </c>
      <c r="S1696" t="inlineStr">
        <is>
          <t>No</t>
        </is>
      </c>
    </row>
    <row r="1697">
      <c r="A1697" t="inlineStr">
        <is>
          <t>ORD-2506-01696</t>
        </is>
      </c>
      <c r="B1697" s="11" t="n">
        <v>45837</v>
      </c>
      <c r="C1697" t="inlineStr">
        <is>
          <t>Central</t>
        </is>
      </c>
      <c r="D1697" t="inlineStr">
        <is>
          <t>Indore</t>
        </is>
      </c>
      <c r="E1697" t="inlineStr">
        <is>
          <t>Education</t>
        </is>
      </c>
      <c r="F1697" t="inlineStr">
        <is>
          <t>Partner</t>
        </is>
      </c>
      <c r="G1697" t="inlineStr">
        <is>
          <t>Office Supplies</t>
        </is>
      </c>
      <c r="H1697" t="inlineStr">
        <is>
          <t>Marker Set</t>
        </is>
      </c>
      <c r="I1697" t="n">
        <v>5</v>
      </c>
      <c r="J1697" s="12" t="n">
        <v>230.82</v>
      </c>
      <c r="K1697" s="13" t="n">
        <v>0.1</v>
      </c>
      <c r="L1697" s="12" t="n">
        <v>1038.69</v>
      </c>
      <c r="M1697" s="12" t="n">
        <v>750.16</v>
      </c>
      <c r="N1697" s="12" t="n">
        <v>288.53</v>
      </c>
      <c r="O1697" t="inlineStr">
        <is>
          <t>Debit Card</t>
        </is>
      </c>
      <c r="P1697" t="inlineStr">
        <is>
          <t>Meera Joshi</t>
        </is>
      </c>
      <c r="Q1697" t="inlineStr">
        <is>
          <t>CUST-0860</t>
        </is>
      </c>
      <c r="R1697" t="n">
        <v>2</v>
      </c>
      <c r="S1697" t="inlineStr">
        <is>
          <t>Yes</t>
        </is>
      </c>
    </row>
    <row r="1698">
      <c r="A1698" t="inlineStr">
        <is>
          <t>ORD-2504-01697</t>
        </is>
      </c>
      <c r="B1698" s="11" t="n">
        <v>45773</v>
      </c>
      <c r="C1698" t="inlineStr">
        <is>
          <t>Central</t>
        </is>
      </c>
      <c r="D1698" t="inlineStr">
        <is>
          <t>Bhopal</t>
        </is>
      </c>
      <c r="E1698" t="inlineStr">
        <is>
          <t>Small Business</t>
        </is>
      </c>
      <c r="F1698" t="inlineStr">
        <is>
          <t>Online</t>
        </is>
      </c>
      <c r="G1698" t="inlineStr">
        <is>
          <t>Furniture</t>
        </is>
      </c>
      <c r="H1698" t="inlineStr">
        <is>
          <t>Bookshelf</t>
        </is>
      </c>
      <c r="I1698" t="n">
        <v>1</v>
      </c>
      <c r="J1698" s="12" t="n">
        <v>6602.16</v>
      </c>
      <c r="K1698" s="13" t="n">
        <v>0.15</v>
      </c>
      <c r="L1698" s="12" t="n">
        <v>5611.84</v>
      </c>
      <c r="M1698" s="12" t="n">
        <v>4819.58</v>
      </c>
      <c r="N1698" s="12" t="n">
        <v>792.26</v>
      </c>
      <c r="O1698" t="inlineStr">
        <is>
          <t>Credit Card</t>
        </is>
      </c>
      <c r="P1698" t="inlineStr">
        <is>
          <t>Vivaan Gupta</t>
        </is>
      </c>
      <c r="Q1698" t="inlineStr">
        <is>
          <t>CUST-0011</t>
        </is>
      </c>
      <c r="R1698" t="n">
        <v>3</v>
      </c>
      <c r="S1698" t="inlineStr">
        <is>
          <t>No</t>
        </is>
      </c>
    </row>
    <row r="1699">
      <c r="A1699" t="inlineStr">
        <is>
          <t>ORD-2501-01698</t>
        </is>
      </c>
      <c r="B1699" s="11" t="n">
        <v>45675</v>
      </c>
      <c r="C1699" t="inlineStr">
        <is>
          <t>West</t>
        </is>
      </c>
      <c r="D1699" t="inlineStr">
        <is>
          <t>Pune</t>
        </is>
      </c>
      <c r="E1699" t="inlineStr">
        <is>
          <t>Corporate</t>
        </is>
      </c>
      <c r="F1699" t="inlineStr">
        <is>
          <t>Retail Store</t>
        </is>
      </c>
      <c r="G1699" t="inlineStr">
        <is>
          <t>Technology</t>
        </is>
      </c>
      <c r="H1699" t="inlineStr">
        <is>
          <t>Monitor</t>
        </is>
      </c>
      <c r="I1699" t="n">
        <v>1</v>
      </c>
      <c r="J1699" s="12" t="n">
        <v>13722.3</v>
      </c>
      <c r="K1699" s="13" t="n">
        <v>0</v>
      </c>
      <c r="L1699" s="12" t="n">
        <v>13722.3</v>
      </c>
      <c r="M1699" s="12" t="n">
        <v>10977.84</v>
      </c>
      <c r="N1699" s="12" t="n">
        <v>2744.46</v>
      </c>
      <c r="O1699" t="inlineStr">
        <is>
          <t>Credit Card</t>
        </is>
      </c>
      <c r="P1699" t="inlineStr">
        <is>
          <t>Tara Kapoor</t>
        </is>
      </c>
      <c r="Q1699" t="inlineStr">
        <is>
          <t>CUST-0693</t>
        </is>
      </c>
      <c r="R1699" t="n">
        <v>6</v>
      </c>
      <c r="S1699" t="inlineStr">
        <is>
          <t>No</t>
        </is>
      </c>
    </row>
    <row r="1700">
      <c r="A1700" t="inlineStr">
        <is>
          <t>ORD-2506-01699</t>
        </is>
      </c>
      <c r="B1700" s="11" t="n">
        <v>45833</v>
      </c>
      <c r="C1700" t="inlineStr">
        <is>
          <t>East</t>
        </is>
      </c>
      <c r="D1700" t="inlineStr">
        <is>
          <t>Guwahati</t>
        </is>
      </c>
      <c r="E1700" t="inlineStr">
        <is>
          <t>Consumer</t>
        </is>
      </c>
      <c r="F1700" t="inlineStr">
        <is>
          <t>Partner</t>
        </is>
      </c>
      <c r="G1700" t="inlineStr">
        <is>
          <t>Office Supplies</t>
        </is>
      </c>
      <c r="H1700" t="inlineStr">
        <is>
          <t>Paper Ream</t>
        </is>
      </c>
      <c r="I1700" t="n">
        <v>2</v>
      </c>
      <c r="J1700" s="12" t="n">
        <v>471.56</v>
      </c>
      <c r="K1700" s="13" t="n">
        <v>0.03</v>
      </c>
      <c r="L1700" s="12" t="n">
        <v>914.83</v>
      </c>
      <c r="M1700" s="12" t="n">
        <v>707.34</v>
      </c>
      <c r="N1700" s="12" t="n">
        <v>207.49</v>
      </c>
      <c r="O1700" t="inlineStr">
        <is>
          <t>Debit Card</t>
        </is>
      </c>
      <c r="P1700" t="inlineStr">
        <is>
          <t>Ishaan Mehta</t>
        </is>
      </c>
      <c r="Q1700" t="inlineStr">
        <is>
          <t>CUST-0862</t>
        </is>
      </c>
      <c r="R1700" t="n">
        <v>3</v>
      </c>
      <c r="S1700" t="inlineStr">
        <is>
          <t>No</t>
        </is>
      </c>
    </row>
    <row r="1701">
      <c r="A1701" t="inlineStr">
        <is>
          <t>ORD-2501-01700</t>
        </is>
      </c>
      <c r="B1701" s="11" t="n">
        <v>45684</v>
      </c>
      <c r="C1701" t="inlineStr">
        <is>
          <t>North</t>
        </is>
      </c>
      <c r="D1701" t="inlineStr">
        <is>
          <t>Chandigarh</t>
        </is>
      </c>
      <c r="E1701" t="inlineStr">
        <is>
          <t>Corporate</t>
        </is>
      </c>
      <c r="F1701" t="inlineStr">
        <is>
          <t>Retail Store</t>
        </is>
      </c>
      <c r="G1701" t="inlineStr">
        <is>
          <t>Office Supplies</t>
        </is>
      </c>
      <c r="H1701" t="inlineStr">
        <is>
          <t>Paper Ream</t>
        </is>
      </c>
      <c r="I1701" t="n">
        <v>1</v>
      </c>
      <c r="J1701" s="12" t="n">
        <v>490.06</v>
      </c>
      <c r="K1701" s="13" t="n">
        <v>0</v>
      </c>
      <c r="L1701" s="12" t="n">
        <v>490.06</v>
      </c>
      <c r="M1701" s="12" t="n">
        <v>367.55</v>
      </c>
      <c r="N1701" s="12" t="n">
        <v>122.51</v>
      </c>
      <c r="O1701" t="inlineStr">
        <is>
          <t>Net Banking</t>
        </is>
      </c>
      <c r="P1701" t="inlineStr">
        <is>
          <t>Aarav Sharma</t>
        </is>
      </c>
      <c r="Q1701" t="inlineStr">
        <is>
          <t>CUST-0509</t>
        </is>
      </c>
      <c r="R1701" t="n">
        <v>2</v>
      </c>
      <c r="S1701" t="inlineStr">
        <is>
          <t>Yes</t>
        </is>
      </c>
    </row>
    <row r="1702">
      <c r="A1702" t="inlineStr">
        <is>
          <t>ORD-2503-01701</t>
        </is>
      </c>
      <c r="B1702" s="11" t="n">
        <v>45724</v>
      </c>
      <c r="C1702" t="inlineStr">
        <is>
          <t>North</t>
        </is>
      </c>
      <c r="D1702" t="inlineStr">
        <is>
          <t>Delhi</t>
        </is>
      </c>
      <c r="E1702" t="inlineStr">
        <is>
          <t>Education</t>
        </is>
      </c>
      <c r="F1702" t="inlineStr">
        <is>
          <t>Retail Store</t>
        </is>
      </c>
      <c r="G1702" t="inlineStr">
        <is>
          <t>Office Supplies</t>
        </is>
      </c>
      <c r="H1702" t="inlineStr">
        <is>
          <t>Notebook Pack</t>
        </is>
      </c>
      <c r="I1702" t="n">
        <v>1</v>
      </c>
      <c r="J1702" s="12" t="n">
        <v>415.25</v>
      </c>
      <c r="K1702" s="13" t="n">
        <v>0.1</v>
      </c>
      <c r="L1702" s="12" t="n">
        <v>373.73</v>
      </c>
      <c r="M1702" s="12" t="n">
        <v>265.76</v>
      </c>
      <c r="N1702" s="12" t="n">
        <v>107.97</v>
      </c>
      <c r="O1702" t="inlineStr">
        <is>
          <t>Debit Card</t>
        </is>
      </c>
      <c r="P1702" t="inlineStr">
        <is>
          <t>Kabir Singh</t>
        </is>
      </c>
      <c r="Q1702" t="inlineStr">
        <is>
          <t>CUST-0193</t>
        </is>
      </c>
      <c r="R1702" t="n">
        <v>4</v>
      </c>
      <c r="S1702" t="inlineStr">
        <is>
          <t>No</t>
        </is>
      </c>
    </row>
    <row r="1703">
      <c r="A1703" t="inlineStr">
        <is>
          <t>ORD-2409-01702</t>
        </is>
      </c>
      <c r="B1703" s="11" t="n">
        <v>45550</v>
      </c>
      <c r="C1703" t="inlineStr">
        <is>
          <t>East</t>
        </is>
      </c>
      <c r="D1703" t="inlineStr">
        <is>
          <t>Bhubaneswar</t>
        </is>
      </c>
      <c r="E1703" t="inlineStr">
        <is>
          <t>Consumer</t>
        </is>
      </c>
      <c r="F1703" t="inlineStr">
        <is>
          <t>Retail Store</t>
        </is>
      </c>
      <c r="G1703" t="inlineStr">
        <is>
          <t>Furniture</t>
        </is>
      </c>
      <c r="H1703" t="inlineStr">
        <is>
          <t>Bookshelf</t>
        </is>
      </c>
      <c r="I1703" t="n">
        <v>1</v>
      </c>
      <c r="J1703" s="12" t="n">
        <v>5964.68</v>
      </c>
      <c r="K1703" s="13" t="n">
        <v>0.1</v>
      </c>
      <c r="L1703" s="12" t="n">
        <v>5368.21</v>
      </c>
      <c r="M1703" s="12" t="n">
        <v>4354.22</v>
      </c>
      <c r="N1703" s="12" t="n">
        <v>1013.99</v>
      </c>
      <c r="O1703" t="inlineStr">
        <is>
          <t>UPI</t>
        </is>
      </c>
      <c r="P1703" t="inlineStr">
        <is>
          <t>Sara Khan</t>
        </is>
      </c>
      <c r="Q1703" t="inlineStr">
        <is>
          <t>CUST-0593</t>
        </is>
      </c>
      <c r="R1703" t="n">
        <v>1</v>
      </c>
      <c r="S1703" t="inlineStr">
        <is>
          <t>No</t>
        </is>
      </c>
    </row>
    <row r="1704">
      <c r="A1704" t="inlineStr">
        <is>
          <t>ORD-2409-01703</t>
        </is>
      </c>
      <c r="B1704" s="11" t="n">
        <v>45544</v>
      </c>
      <c r="C1704" t="inlineStr">
        <is>
          <t>North</t>
        </is>
      </c>
      <c r="D1704" t="inlineStr">
        <is>
          <t>Delhi</t>
        </is>
      </c>
      <c r="E1704" t="inlineStr">
        <is>
          <t>Consumer</t>
        </is>
      </c>
      <c r="F1704" t="inlineStr">
        <is>
          <t>Retail Store</t>
        </is>
      </c>
      <c r="G1704" t="inlineStr">
        <is>
          <t>Office Supplies</t>
        </is>
      </c>
      <c r="H1704" t="inlineStr">
        <is>
          <t>Pen Box</t>
        </is>
      </c>
      <c r="I1704" t="n">
        <v>4</v>
      </c>
      <c r="J1704" s="12" t="n">
        <v>216.71</v>
      </c>
      <c r="K1704" s="13" t="n">
        <v>0.1</v>
      </c>
      <c r="L1704" s="12" t="n">
        <v>780.16</v>
      </c>
      <c r="M1704" s="12" t="n">
        <v>528.77</v>
      </c>
      <c r="N1704" s="12" t="n">
        <v>251.39</v>
      </c>
      <c r="O1704" t="inlineStr">
        <is>
          <t>Net Banking</t>
        </is>
      </c>
      <c r="P1704" t="inlineStr">
        <is>
          <t>Sara Khan</t>
        </is>
      </c>
      <c r="Q1704" t="inlineStr">
        <is>
          <t>CUST-0087</t>
        </is>
      </c>
      <c r="R1704" t="n">
        <v>4</v>
      </c>
      <c r="S1704" t="inlineStr">
        <is>
          <t>No</t>
        </is>
      </c>
    </row>
    <row r="1705">
      <c r="A1705" t="inlineStr">
        <is>
          <t>ORD-2409-01704</t>
        </is>
      </c>
      <c r="B1705" s="11" t="n">
        <v>45536</v>
      </c>
      <c r="C1705" t="inlineStr">
        <is>
          <t>South</t>
        </is>
      </c>
      <c r="D1705" t="inlineStr">
        <is>
          <t>Chennai</t>
        </is>
      </c>
      <c r="E1705" t="inlineStr">
        <is>
          <t>Consumer</t>
        </is>
      </c>
      <c r="F1705" t="inlineStr">
        <is>
          <t>Partner</t>
        </is>
      </c>
      <c r="G1705" t="inlineStr">
        <is>
          <t>Accessories</t>
        </is>
      </c>
      <c r="H1705" t="inlineStr">
        <is>
          <t>Mouse</t>
        </is>
      </c>
      <c r="I1705" t="n">
        <v>1</v>
      </c>
      <c r="J1705" s="12" t="n">
        <v>944.49</v>
      </c>
      <c r="K1705" s="13" t="n">
        <v>0.15</v>
      </c>
      <c r="L1705" s="12" t="n">
        <v>802.8200000000001</v>
      </c>
      <c r="M1705" s="12" t="n">
        <v>623.36</v>
      </c>
      <c r="N1705" s="12" t="n">
        <v>179.46</v>
      </c>
      <c r="O1705" t="inlineStr">
        <is>
          <t>Net Banking</t>
        </is>
      </c>
      <c r="P1705" t="inlineStr">
        <is>
          <t>Rohan Verma</t>
        </is>
      </c>
      <c r="Q1705" t="inlineStr">
        <is>
          <t>CUST-0554</t>
        </is>
      </c>
      <c r="R1705" t="n">
        <v>2</v>
      </c>
      <c r="S1705" t="inlineStr">
        <is>
          <t>No</t>
        </is>
      </c>
    </row>
    <row r="1706">
      <c r="A1706" t="inlineStr">
        <is>
          <t>ORD-2508-01705</t>
        </is>
      </c>
      <c r="B1706" s="11" t="n">
        <v>45892</v>
      </c>
      <c r="C1706" t="inlineStr">
        <is>
          <t>West</t>
        </is>
      </c>
      <c r="D1706" t="inlineStr">
        <is>
          <t>Ahmedabad</t>
        </is>
      </c>
      <c r="E1706" t="inlineStr">
        <is>
          <t>Small Business</t>
        </is>
      </c>
      <c r="F1706" t="inlineStr">
        <is>
          <t>Direct Sales</t>
        </is>
      </c>
      <c r="G1706" t="inlineStr">
        <is>
          <t>Furniture</t>
        </is>
      </c>
      <c r="H1706" t="inlineStr">
        <is>
          <t>Bookshelf</t>
        </is>
      </c>
      <c r="I1706" t="n">
        <v>6</v>
      </c>
      <c r="J1706" s="12" t="n">
        <v>6560.01</v>
      </c>
      <c r="K1706" s="13" t="n">
        <v>0.2</v>
      </c>
      <c r="L1706" s="12" t="n">
        <v>31488.05</v>
      </c>
      <c r="M1706" s="12" t="n">
        <v>28732.84</v>
      </c>
      <c r="N1706" s="12" t="n">
        <v>2755.21</v>
      </c>
      <c r="O1706" t="inlineStr">
        <is>
          <t>Credit Card</t>
        </is>
      </c>
      <c r="P1706" t="inlineStr">
        <is>
          <t>Vivaan Gupta</t>
        </is>
      </c>
      <c r="Q1706" t="inlineStr">
        <is>
          <t>CUST-0321</t>
        </is>
      </c>
      <c r="R1706" t="n">
        <v>8</v>
      </c>
      <c r="S1706" t="inlineStr">
        <is>
          <t>Yes</t>
        </is>
      </c>
    </row>
    <row r="1707">
      <c r="A1707" t="inlineStr">
        <is>
          <t>ORD-2507-01706</t>
        </is>
      </c>
      <c r="B1707" s="11" t="n">
        <v>45844</v>
      </c>
      <c r="C1707" t="inlineStr">
        <is>
          <t>West</t>
        </is>
      </c>
      <c r="D1707" t="inlineStr">
        <is>
          <t>Surat</t>
        </is>
      </c>
      <c r="E1707" t="inlineStr">
        <is>
          <t>Corporate</t>
        </is>
      </c>
      <c r="F1707" t="inlineStr">
        <is>
          <t>Direct Sales</t>
        </is>
      </c>
      <c r="G1707" t="inlineStr">
        <is>
          <t>Office Supplies</t>
        </is>
      </c>
      <c r="H1707" t="inlineStr">
        <is>
          <t>File Folder</t>
        </is>
      </c>
      <c r="I1707" t="n">
        <v>2</v>
      </c>
      <c r="J1707" s="12" t="n">
        <v>115.58</v>
      </c>
      <c r="K1707" s="13" t="n">
        <v>0.15</v>
      </c>
      <c r="L1707" s="12" t="n">
        <v>196.49</v>
      </c>
      <c r="M1707" s="12" t="n">
        <v>134.07</v>
      </c>
      <c r="N1707" s="12" t="n">
        <v>62.42</v>
      </c>
      <c r="O1707" t="inlineStr">
        <is>
          <t>Cash</t>
        </is>
      </c>
      <c r="P1707" t="inlineStr">
        <is>
          <t>Sara Khan</t>
        </is>
      </c>
      <c r="Q1707" t="inlineStr">
        <is>
          <t>CUST-0133</t>
        </is>
      </c>
      <c r="R1707" t="n">
        <v>3</v>
      </c>
      <c r="S1707" t="inlineStr">
        <is>
          <t>Yes</t>
        </is>
      </c>
    </row>
    <row r="1708">
      <c r="A1708" t="inlineStr">
        <is>
          <t>ORD-2410-01707</t>
        </is>
      </c>
      <c r="B1708" s="11" t="n">
        <v>45581</v>
      </c>
      <c r="C1708" t="inlineStr">
        <is>
          <t>East</t>
        </is>
      </c>
      <c r="D1708" t="inlineStr">
        <is>
          <t>Bhubaneswar</t>
        </is>
      </c>
      <c r="E1708" t="inlineStr">
        <is>
          <t>Education</t>
        </is>
      </c>
      <c r="F1708" t="inlineStr">
        <is>
          <t>Direct Sales</t>
        </is>
      </c>
      <c r="G1708" t="inlineStr">
        <is>
          <t>Accessories</t>
        </is>
      </c>
      <c r="H1708" t="inlineStr">
        <is>
          <t>USB Hub</t>
        </is>
      </c>
      <c r="I1708" t="n">
        <v>3</v>
      </c>
      <c r="J1708" s="12" t="n">
        <v>1194.72</v>
      </c>
      <c r="K1708" s="13" t="n">
        <v>0.2</v>
      </c>
      <c r="L1708" s="12" t="n">
        <v>2867.33</v>
      </c>
      <c r="M1708" s="12" t="n">
        <v>2437.23</v>
      </c>
      <c r="N1708" s="12" t="n">
        <v>430.1</v>
      </c>
      <c r="O1708" t="inlineStr">
        <is>
          <t>Cash</t>
        </is>
      </c>
      <c r="P1708" t="inlineStr">
        <is>
          <t>Vivaan Gupta</t>
        </is>
      </c>
      <c r="Q1708" t="inlineStr">
        <is>
          <t>CUST-0348</t>
        </is>
      </c>
      <c r="R1708" t="n">
        <v>2</v>
      </c>
      <c r="S1708" t="inlineStr">
        <is>
          <t>No</t>
        </is>
      </c>
    </row>
    <row r="1709">
      <c r="A1709" t="inlineStr">
        <is>
          <t>ORD-2503-01708</t>
        </is>
      </c>
      <c r="B1709" s="11" t="n">
        <v>45728</v>
      </c>
      <c r="C1709" t="inlineStr">
        <is>
          <t>East</t>
        </is>
      </c>
      <c r="D1709" t="inlineStr">
        <is>
          <t>Kolkata</t>
        </is>
      </c>
      <c r="E1709" t="inlineStr">
        <is>
          <t>Education</t>
        </is>
      </c>
      <c r="F1709" t="inlineStr">
        <is>
          <t>Online</t>
        </is>
      </c>
      <c r="G1709" t="inlineStr">
        <is>
          <t>Office Supplies</t>
        </is>
      </c>
      <c r="H1709" t="inlineStr">
        <is>
          <t>File Folder</t>
        </is>
      </c>
      <c r="I1709" t="n">
        <v>5</v>
      </c>
      <c r="J1709" s="12" t="n">
        <v>106.38</v>
      </c>
      <c r="K1709" s="13" t="n">
        <v>0.03</v>
      </c>
      <c r="L1709" s="12" t="n">
        <v>515.9400000000001</v>
      </c>
      <c r="M1709" s="12" t="n">
        <v>308.5</v>
      </c>
      <c r="N1709" s="12" t="n">
        <v>207.44</v>
      </c>
      <c r="O1709" t="inlineStr">
        <is>
          <t>UPI</t>
        </is>
      </c>
      <c r="P1709" t="inlineStr">
        <is>
          <t>Kabir Singh</t>
        </is>
      </c>
      <c r="Q1709" t="inlineStr">
        <is>
          <t>CUST-0126</t>
        </is>
      </c>
      <c r="R1709" t="n">
        <v>2</v>
      </c>
      <c r="S1709" t="inlineStr">
        <is>
          <t>Yes</t>
        </is>
      </c>
    </row>
    <row r="1710">
      <c r="A1710" t="inlineStr">
        <is>
          <t>ORD-2403-01709</t>
        </is>
      </c>
      <c r="B1710" s="11" t="n">
        <v>45354</v>
      </c>
      <c r="C1710" t="inlineStr">
        <is>
          <t>North</t>
        </is>
      </c>
      <c r="D1710" t="inlineStr">
        <is>
          <t>Jaipur</t>
        </is>
      </c>
      <c r="E1710" t="inlineStr">
        <is>
          <t>Consumer</t>
        </is>
      </c>
      <c r="F1710" t="inlineStr">
        <is>
          <t>Retail Store</t>
        </is>
      </c>
      <c r="G1710" t="inlineStr">
        <is>
          <t>Technology</t>
        </is>
      </c>
      <c r="H1710" t="inlineStr">
        <is>
          <t>Monitor</t>
        </is>
      </c>
      <c r="I1710" t="n">
        <v>1</v>
      </c>
      <c r="J1710" s="12" t="n">
        <v>14564.15</v>
      </c>
      <c r="K1710" s="13" t="n">
        <v>0</v>
      </c>
      <c r="L1710" s="12" t="n">
        <v>14564.15</v>
      </c>
      <c r="M1710" s="12" t="n">
        <v>11651.32</v>
      </c>
      <c r="N1710" s="12" t="n">
        <v>2912.83</v>
      </c>
      <c r="O1710" t="inlineStr">
        <is>
          <t>Cash</t>
        </is>
      </c>
      <c r="P1710" t="inlineStr">
        <is>
          <t>Aarav Sharma</t>
        </is>
      </c>
      <c r="Q1710" t="inlineStr">
        <is>
          <t>CUST-0818</t>
        </is>
      </c>
      <c r="R1710" t="n">
        <v>4</v>
      </c>
      <c r="S1710" t="inlineStr">
        <is>
          <t>No</t>
        </is>
      </c>
    </row>
    <row r="1711">
      <c r="A1711" t="inlineStr">
        <is>
          <t>ORD-2407-01710</t>
        </is>
      </c>
      <c r="B1711" s="11" t="n">
        <v>45500</v>
      </c>
      <c r="C1711" t="inlineStr">
        <is>
          <t>South</t>
        </is>
      </c>
      <c r="D1711" t="inlineStr">
        <is>
          <t>Bengaluru</t>
        </is>
      </c>
      <c r="E1711" t="inlineStr">
        <is>
          <t>Small Business</t>
        </is>
      </c>
      <c r="F1711" t="inlineStr">
        <is>
          <t>Online</t>
        </is>
      </c>
      <c r="G1711" t="inlineStr">
        <is>
          <t>Technology</t>
        </is>
      </c>
      <c r="H1711" t="inlineStr">
        <is>
          <t>Headphones</t>
        </is>
      </c>
      <c r="I1711" t="n">
        <v>8</v>
      </c>
      <c r="J1711" s="12" t="n">
        <v>3017</v>
      </c>
      <c r="K1711" s="13" t="n">
        <v>0</v>
      </c>
      <c r="L1711" s="12" t="n">
        <v>24136</v>
      </c>
      <c r="M1711" s="12" t="n">
        <v>17860.64</v>
      </c>
      <c r="N1711" s="12" t="n">
        <v>6275.36</v>
      </c>
      <c r="O1711" t="inlineStr">
        <is>
          <t>Net Banking</t>
        </is>
      </c>
      <c r="P1711" t="inlineStr">
        <is>
          <t>Vivaan Gupta</t>
        </is>
      </c>
      <c r="Q1711" t="inlineStr">
        <is>
          <t>CUST-0011</t>
        </is>
      </c>
      <c r="R1711" t="n">
        <v>3</v>
      </c>
      <c r="S1711" t="inlineStr">
        <is>
          <t>Yes</t>
        </is>
      </c>
    </row>
    <row r="1712">
      <c r="A1712" t="inlineStr">
        <is>
          <t>ORD-2501-01711</t>
        </is>
      </c>
      <c r="B1712" s="11" t="n">
        <v>45658</v>
      </c>
      <c r="C1712" t="inlineStr">
        <is>
          <t>North</t>
        </is>
      </c>
      <c r="D1712" t="inlineStr">
        <is>
          <t>Jaipur</t>
        </is>
      </c>
      <c r="E1712" t="inlineStr">
        <is>
          <t>Small Business</t>
        </is>
      </c>
      <c r="F1712" t="inlineStr">
        <is>
          <t>Retail Store</t>
        </is>
      </c>
      <c r="G1712" t="inlineStr">
        <is>
          <t>Furniture</t>
        </is>
      </c>
      <c r="H1712" t="inlineStr">
        <is>
          <t>Bookshelf</t>
        </is>
      </c>
      <c r="I1712" t="n">
        <v>5</v>
      </c>
      <c r="J1712" s="12" t="n">
        <v>6152.31</v>
      </c>
      <c r="K1712" s="13" t="n">
        <v>0.25</v>
      </c>
      <c r="L1712" s="12" t="n">
        <v>23071.16</v>
      </c>
      <c r="M1712" s="12" t="n">
        <v>22455.93</v>
      </c>
      <c r="N1712" s="12" t="n">
        <v>615.23</v>
      </c>
      <c r="O1712" t="inlineStr">
        <is>
          <t>UPI</t>
        </is>
      </c>
      <c r="P1712" t="inlineStr">
        <is>
          <t>Diya Patel</t>
        </is>
      </c>
      <c r="Q1712" t="inlineStr">
        <is>
          <t>CUST-0557</t>
        </is>
      </c>
      <c r="R1712" t="n">
        <v>5</v>
      </c>
      <c r="S1712" t="inlineStr">
        <is>
          <t>No</t>
        </is>
      </c>
    </row>
    <row r="1713">
      <c r="A1713" t="inlineStr">
        <is>
          <t>ORD-2411-01712</t>
        </is>
      </c>
      <c r="B1713" s="11" t="n">
        <v>45601</v>
      </c>
      <c r="C1713" t="inlineStr">
        <is>
          <t>West</t>
        </is>
      </c>
      <c r="D1713" t="inlineStr">
        <is>
          <t>Surat</t>
        </is>
      </c>
      <c r="E1713" t="inlineStr">
        <is>
          <t>Consumer</t>
        </is>
      </c>
      <c r="F1713" t="inlineStr">
        <is>
          <t>Retail Store</t>
        </is>
      </c>
      <c r="G1713" t="inlineStr">
        <is>
          <t>Technology</t>
        </is>
      </c>
      <c r="H1713" t="inlineStr">
        <is>
          <t>Tablet</t>
        </is>
      </c>
      <c r="I1713" t="n">
        <v>6</v>
      </c>
      <c r="J1713" s="12" t="n">
        <v>20106.43</v>
      </c>
      <c r="K1713" s="13" t="n">
        <v>0.1</v>
      </c>
      <c r="L1713" s="12" t="n">
        <v>108574.72</v>
      </c>
      <c r="M1713" s="12" t="n">
        <v>100130.02</v>
      </c>
      <c r="N1713" s="12" t="n">
        <v>8444.700000000001</v>
      </c>
      <c r="O1713" t="inlineStr">
        <is>
          <t>Net Banking</t>
        </is>
      </c>
      <c r="P1713" t="inlineStr">
        <is>
          <t>Aarav Sharma</t>
        </is>
      </c>
      <c r="Q1713" t="inlineStr">
        <is>
          <t>CUST-0671</t>
        </is>
      </c>
      <c r="R1713" t="n">
        <v>3</v>
      </c>
      <c r="S1713" t="inlineStr">
        <is>
          <t>No</t>
        </is>
      </c>
    </row>
    <row r="1714">
      <c r="A1714" t="inlineStr">
        <is>
          <t>ORD-2405-01713</t>
        </is>
      </c>
      <c r="B1714" s="11" t="n">
        <v>45429</v>
      </c>
      <c r="C1714" t="inlineStr">
        <is>
          <t>West</t>
        </is>
      </c>
      <c r="D1714" t="inlineStr">
        <is>
          <t>Surat</t>
        </is>
      </c>
      <c r="E1714" t="inlineStr">
        <is>
          <t>Education</t>
        </is>
      </c>
      <c r="F1714" t="inlineStr">
        <is>
          <t>Retail Store</t>
        </is>
      </c>
      <c r="G1714" t="inlineStr">
        <is>
          <t>Office Supplies</t>
        </is>
      </c>
      <c r="H1714" t="inlineStr">
        <is>
          <t>Pen Box</t>
        </is>
      </c>
      <c r="I1714" t="n">
        <v>6</v>
      </c>
      <c r="J1714" s="12" t="n">
        <v>213.57</v>
      </c>
      <c r="K1714" s="13" t="n">
        <v>0.1</v>
      </c>
      <c r="L1714" s="12" t="n">
        <v>1153.28</v>
      </c>
      <c r="M1714" s="12" t="n">
        <v>781.67</v>
      </c>
      <c r="N1714" s="12" t="n">
        <v>371.61</v>
      </c>
      <c r="O1714" t="inlineStr">
        <is>
          <t>Credit Card</t>
        </is>
      </c>
      <c r="P1714" t="inlineStr">
        <is>
          <t>Aarav Sharma</t>
        </is>
      </c>
      <c r="Q1714" t="inlineStr">
        <is>
          <t>CUST-0019</t>
        </is>
      </c>
      <c r="R1714" t="n">
        <v>4</v>
      </c>
      <c r="S1714" t="inlineStr">
        <is>
          <t>No</t>
        </is>
      </c>
    </row>
    <row r="1715">
      <c r="A1715" t="inlineStr">
        <is>
          <t>ORD-2410-01714</t>
        </is>
      </c>
      <c r="B1715" s="11" t="n">
        <v>45590</v>
      </c>
      <c r="C1715" t="inlineStr">
        <is>
          <t>West</t>
        </is>
      </c>
      <c r="D1715" t="inlineStr">
        <is>
          <t>Ahmedabad</t>
        </is>
      </c>
      <c r="E1715" t="inlineStr">
        <is>
          <t>Consumer</t>
        </is>
      </c>
      <c r="F1715" t="inlineStr">
        <is>
          <t>Direct Sales</t>
        </is>
      </c>
      <c r="G1715" t="inlineStr">
        <is>
          <t>Furniture</t>
        </is>
      </c>
      <c r="H1715" t="inlineStr">
        <is>
          <t>Desk</t>
        </is>
      </c>
      <c r="I1715" t="n">
        <v>3</v>
      </c>
      <c r="J1715" s="12" t="n">
        <v>12075.74</v>
      </c>
      <c r="K1715" s="13" t="n">
        <v>0</v>
      </c>
      <c r="L1715" s="12" t="n">
        <v>36227.22</v>
      </c>
      <c r="M1715" s="12" t="n">
        <v>27170.42</v>
      </c>
      <c r="N1715" s="12" t="n">
        <v>9056.799999999999</v>
      </c>
      <c r="O1715" t="inlineStr">
        <is>
          <t>UPI</t>
        </is>
      </c>
      <c r="P1715" t="inlineStr">
        <is>
          <t>Vivaan Gupta</t>
        </is>
      </c>
      <c r="Q1715" t="inlineStr">
        <is>
          <t>CUST-0556</t>
        </is>
      </c>
      <c r="R1715" t="n">
        <v>3</v>
      </c>
      <c r="S1715" t="inlineStr">
        <is>
          <t>Yes</t>
        </is>
      </c>
    </row>
    <row r="1716">
      <c r="A1716" t="inlineStr">
        <is>
          <t>ORD-2505-01715</t>
        </is>
      </c>
      <c r="B1716" s="11" t="n">
        <v>45806</v>
      </c>
      <c r="C1716" t="inlineStr">
        <is>
          <t>East</t>
        </is>
      </c>
      <c r="D1716" t="inlineStr">
        <is>
          <t>Guwahati</t>
        </is>
      </c>
      <c r="E1716" t="inlineStr">
        <is>
          <t>Consumer</t>
        </is>
      </c>
      <c r="F1716" t="inlineStr">
        <is>
          <t>Partner</t>
        </is>
      </c>
      <c r="G1716" t="inlineStr">
        <is>
          <t>Accessories</t>
        </is>
      </c>
      <c r="H1716" t="inlineStr">
        <is>
          <t>USB Hub</t>
        </is>
      </c>
      <c r="I1716" t="n">
        <v>2</v>
      </c>
      <c r="J1716" s="12" t="n">
        <v>1353.72</v>
      </c>
      <c r="K1716" s="13" t="n">
        <v>0.05</v>
      </c>
      <c r="L1716" s="12" t="n">
        <v>2572.07</v>
      </c>
      <c r="M1716" s="12" t="n">
        <v>1841.06</v>
      </c>
      <c r="N1716" s="12" t="n">
        <v>731.01</v>
      </c>
      <c r="O1716" t="inlineStr">
        <is>
          <t>Net Banking</t>
        </is>
      </c>
      <c r="P1716" t="inlineStr">
        <is>
          <t>Kabir Singh</t>
        </is>
      </c>
      <c r="Q1716" t="inlineStr">
        <is>
          <t>CUST-0064</t>
        </is>
      </c>
      <c r="R1716" t="n">
        <v>3</v>
      </c>
      <c r="S1716" t="inlineStr">
        <is>
          <t>No</t>
        </is>
      </c>
    </row>
    <row r="1717">
      <c r="A1717" t="inlineStr">
        <is>
          <t>ORD-2512-01716</t>
        </is>
      </c>
      <c r="B1717" s="11" t="n">
        <v>45998</v>
      </c>
      <c r="C1717" t="inlineStr">
        <is>
          <t>South</t>
        </is>
      </c>
      <c r="D1717" t="inlineStr">
        <is>
          <t>Kochi</t>
        </is>
      </c>
      <c r="E1717" t="inlineStr">
        <is>
          <t>Education</t>
        </is>
      </c>
      <c r="F1717" t="inlineStr">
        <is>
          <t>Retail Store</t>
        </is>
      </c>
      <c r="G1717" t="inlineStr">
        <is>
          <t>Accessories</t>
        </is>
      </c>
      <c r="H1717" t="inlineStr">
        <is>
          <t>Mouse</t>
        </is>
      </c>
      <c r="I1717" t="n">
        <v>4</v>
      </c>
      <c r="J1717" s="12" t="n">
        <v>908.4299999999999</v>
      </c>
      <c r="K1717" s="13" t="n">
        <v>0.1</v>
      </c>
      <c r="L1717" s="12" t="n">
        <v>3270.35</v>
      </c>
      <c r="M1717" s="12" t="n">
        <v>2398.26</v>
      </c>
      <c r="N1717" s="12" t="n">
        <v>872.09</v>
      </c>
      <c r="O1717" t="inlineStr">
        <is>
          <t>UPI</t>
        </is>
      </c>
      <c r="P1717" t="inlineStr">
        <is>
          <t>Rohan Verma</t>
        </is>
      </c>
      <c r="Q1717" t="inlineStr">
        <is>
          <t>CUST-0884</t>
        </is>
      </c>
      <c r="R1717" t="n">
        <v>1</v>
      </c>
      <c r="S1717" t="inlineStr">
        <is>
          <t>Yes</t>
        </is>
      </c>
    </row>
    <row r="1718">
      <c r="A1718" t="inlineStr">
        <is>
          <t>ORD-2412-01717</t>
        </is>
      </c>
      <c r="B1718" s="11" t="n">
        <v>45654</v>
      </c>
      <c r="C1718" t="inlineStr">
        <is>
          <t>South</t>
        </is>
      </c>
      <c r="D1718" t="inlineStr">
        <is>
          <t>Chennai</t>
        </is>
      </c>
      <c r="E1718" t="inlineStr">
        <is>
          <t>Education</t>
        </is>
      </c>
      <c r="F1718" t="inlineStr">
        <is>
          <t>Direct Sales</t>
        </is>
      </c>
      <c r="G1718" t="inlineStr">
        <is>
          <t>Office Supplies</t>
        </is>
      </c>
      <c r="H1718" t="inlineStr">
        <is>
          <t>Paper Ream</t>
        </is>
      </c>
      <c r="I1718" t="n">
        <v>4</v>
      </c>
      <c r="J1718" s="12" t="n">
        <v>467.17</v>
      </c>
      <c r="K1718" s="13" t="n">
        <v>0.1</v>
      </c>
      <c r="L1718" s="12" t="n">
        <v>1681.81</v>
      </c>
      <c r="M1718" s="12" t="n">
        <v>1401.51</v>
      </c>
      <c r="N1718" s="12" t="n">
        <v>280.3</v>
      </c>
      <c r="O1718" t="inlineStr">
        <is>
          <t>Cash</t>
        </is>
      </c>
      <c r="P1718" t="inlineStr">
        <is>
          <t>Anaya Rao</t>
        </is>
      </c>
      <c r="Q1718" t="inlineStr">
        <is>
          <t>CUST-0703</t>
        </is>
      </c>
      <c r="R1718" t="n">
        <v>3</v>
      </c>
      <c r="S1718" t="inlineStr">
        <is>
          <t>No</t>
        </is>
      </c>
    </row>
    <row r="1719">
      <c r="A1719" t="inlineStr">
        <is>
          <t>ORD-2501-01718</t>
        </is>
      </c>
      <c r="B1719" s="11" t="n">
        <v>45666</v>
      </c>
      <c r="C1719" t="inlineStr">
        <is>
          <t>South</t>
        </is>
      </c>
      <c r="D1719" t="inlineStr">
        <is>
          <t>Chennai</t>
        </is>
      </c>
      <c r="E1719" t="inlineStr">
        <is>
          <t>Corporate</t>
        </is>
      </c>
      <c r="F1719" t="inlineStr">
        <is>
          <t>Retail Store</t>
        </is>
      </c>
      <c r="G1719" t="inlineStr">
        <is>
          <t>Furniture</t>
        </is>
      </c>
      <c r="H1719" t="inlineStr">
        <is>
          <t>Cabinet</t>
        </is>
      </c>
      <c r="I1719" t="n">
        <v>4</v>
      </c>
      <c r="J1719" s="12" t="n">
        <v>10292.98</v>
      </c>
      <c r="K1719" s="13" t="n">
        <v>0.05</v>
      </c>
      <c r="L1719" s="12" t="n">
        <v>39113.32</v>
      </c>
      <c r="M1719" s="12" t="n">
        <v>32114.1</v>
      </c>
      <c r="N1719" s="12" t="n">
        <v>6999.22</v>
      </c>
      <c r="O1719" t="inlineStr">
        <is>
          <t>Credit Card</t>
        </is>
      </c>
      <c r="P1719" t="inlineStr">
        <is>
          <t>Meera Joshi</t>
        </is>
      </c>
      <c r="Q1719" t="inlineStr">
        <is>
          <t>CUST-0718</t>
        </is>
      </c>
      <c r="R1719" t="n">
        <v>7</v>
      </c>
      <c r="S1719" t="inlineStr">
        <is>
          <t>No</t>
        </is>
      </c>
    </row>
    <row r="1720">
      <c r="A1720" t="inlineStr">
        <is>
          <t>ORD-2407-01719</t>
        </is>
      </c>
      <c r="B1720" s="11" t="n">
        <v>45494</v>
      </c>
      <c r="C1720" t="inlineStr">
        <is>
          <t>Central</t>
        </is>
      </c>
      <c r="D1720" t="inlineStr">
        <is>
          <t>Indore</t>
        </is>
      </c>
      <c r="E1720" t="inlineStr">
        <is>
          <t>Education</t>
        </is>
      </c>
      <c r="F1720" t="inlineStr">
        <is>
          <t>Direct Sales</t>
        </is>
      </c>
      <c r="G1720" t="inlineStr">
        <is>
          <t>Technology</t>
        </is>
      </c>
      <c r="H1720" t="inlineStr">
        <is>
          <t>Monitor</t>
        </is>
      </c>
      <c r="I1720" t="n">
        <v>3</v>
      </c>
      <c r="J1720" s="12" t="n">
        <v>12579.24</v>
      </c>
      <c r="K1720" s="13" t="n">
        <v>0.1</v>
      </c>
      <c r="L1720" s="12" t="n">
        <v>33963.95</v>
      </c>
      <c r="M1720" s="12" t="n">
        <v>30190.18</v>
      </c>
      <c r="N1720" s="12" t="n">
        <v>3773.77</v>
      </c>
      <c r="O1720" t="inlineStr">
        <is>
          <t>Debit Card</t>
        </is>
      </c>
      <c r="P1720" t="inlineStr">
        <is>
          <t>Kabir Singh</t>
        </is>
      </c>
      <c r="Q1720" t="inlineStr">
        <is>
          <t>CUST-0628</t>
        </is>
      </c>
      <c r="R1720" t="n">
        <v>7</v>
      </c>
      <c r="S1720" t="inlineStr">
        <is>
          <t>No</t>
        </is>
      </c>
    </row>
    <row r="1721">
      <c r="A1721" t="inlineStr">
        <is>
          <t>ORD-2410-01720</t>
        </is>
      </c>
      <c r="B1721" s="11" t="n">
        <v>45591</v>
      </c>
      <c r="C1721" t="inlineStr">
        <is>
          <t>East</t>
        </is>
      </c>
      <c r="D1721" t="inlineStr">
        <is>
          <t>Bhubaneswar</t>
        </is>
      </c>
      <c r="E1721" t="inlineStr">
        <is>
          <t>Consumer</t>
        </is>
      </c>
      <c r="F1721" t="inlineStr">
        <is>
          <t>Retail Store</t>
        </is>
      </c>
      <c r="G1721" t="inlineStr">
        <is>
          <t>Technology</t>
        </is>
      </c>
      <c r="H1721" t="inlineStr">
        <is>
          <t>Headphones</t>
        </is>
      </c>
      <c r="I1721" t="n">
        <v>3</v>
      </c>
      <c r="J1721" s="12" t="n">
        <v>2546.89</v>
      </c>
      <c r="K1721" s="13" t="n">
        <v>0.03</v>
      </c>
      <c r="L1721" s="12" t="n">
        <v>7411.45</v>
      </c>
      <c r="M1721" s="12" t="n">
        <v>5654.1</v>
      </c>
      <c r="N1721" s="12" t="n">
        <v>1757.35</v>
      </c>
      <c r="O1721" t="inlineStr">
        <is>
          <t>UPI</t>
        </is>
      </c>
      <c r="P1721" t="inlineStr">
        <is>
          <t>Meera Joshi</t>
        </is>
      </c>
      <c r="Q1721" t="inlineStr">
        <is>
          <t>CUST-0538</t>
        </is>
      </c>
      <c r="R1721" t="n">
        <v>4</v>
      </c>
      <c r="S1721" t="inlineStr">
        <is>
          <t>No</t>
        </is>
      </c>
    </row>
    <row r="1722">
      <c r="A1722" t="inlineStr">
        <is>
          <t>ORD-2403-01721</t>
        </is>
      </c>
      <c r="B1722" s="11" t="n">
        <v>45375</v>
      </c>
      <c r="C1722" t="inlineStr">
        <is>
          <t>Central</t>
        </is>
      </c>
      <c r="D1722" t="inlineStr">
        <is>
          <t>Nagpur</t>
        </is>
      </c>
      <c r="E1722" t="inlineStr">
        <is>
          <t>Small Business</t>
        </is>
      </c>
      <c r="F1722" t="inlineStr">
        <is>
          <t>Direct Sales</t>
        </is>
      </c>
      <c r="G1722" t="inlineStr">
        <is>
          <t>Technology</t>
        </is>
      </c>
      <c r="H1722" t="inlineStr">
        <is>
          <t>Tablet</t>
        </is>
      </c>
      <c r="I1722" t="n">
        <v>3</v>
      </c>
      <c r="J1722" s="12" t="n">
        <v>23721.29</v>
      </c>
      <c r="K1722" s="13" t="n">
        <v>0.15</v>
      </c>
      <c r="L1722" s="12" t="n">
        <v>60489.29</v>
      </c>
      <c r="M1722" s="12" t="n">
        <v>59066.01</v>
      </c>
      <c r="N1722" s="12" t="n">
        <v>1423.28</v>
      </c>
      <c r="O1722" t="inlineStr">
        <is>
          <t>Net Banking</t>
        </is>
      </c>
      <c r="P1722" t="inlineStr">
        <is>
          <t>Anaya Rao</t>
        </is>
      </c>
      <c r="Q1722" t="inlineStr">
        <is>
          <t>CUST-0370</t>
        </is>
      </c>
      <c r="R1722" t="n">
        <v>1</v>
      </c>
      <c r="S1722" t="inlineStr">
        <is>
          <t>No</t>
        </is>
      </c>
    </row>
    <row r="1723">
      <c r="A1723" t="inlineStr">
        <is>
          <t>ORD-2512-01722</t>
        </is>
      </c>
      <c r="B1723" s="11" t="n">
        <v>46008</v>
      </c>
      <c r="C1723" t="inlineStr">
        <is>
          <t>West</t>
        </is>
      </c>
      <c r="D1723" t="inlineStr">
        <is>
          <t>Ahmedabad</t>
        </is>
      </c>
      <c r="E1723" t="inlineStr">
        <is>
          <t>Small Business</t>
        </is>
      </c>
      <c r="F1723" t="inlineStr">
        <is>
          <t>Online</t>
        </is>
      </c>
      <c r="G1723" t="inlineStr">
        <is>
          <t>Accessories</t>
        </is>
      </c>
      <c r="H1723" t="inlineStr">
        <is>
          <t>USB Hub</t>
        </is>
      </c>
      <c r="I1723" t="n">
        <v>2</v>
      </c>
      <c r="J1723" s="12" t="n">
        <v>1184.56</v>
      </c>
      <c r="K1723" s="13" t="n">
        <v>0.1</v>
      </c>
      <c r="L1723" s="12" t="n">
        <v>2132.21</v>
      </c>
      <c r="M1723" s="12" t="n">
        <v>1611</v>
      </c>
      <c r="N1723" s="12" t="n">
        <v>521.21</v>
      </c>
      <c r="O1723" t="inlineStr">
        <is>
          <t>Debit Card</t>
        </is>
      </c>
      <c r="P1723" t="inlineStr">
        <is>
          <t>Rohan Verma</t>
        </is>
      </c>
      <c r="Q1723" t="inlineStr">
        <is>
          <t>CUST-0710</t>
        </is>
      </c>
      <c r="R1723" t="n">
        <v>2</v>
      </c>
      <c r="S1723" t="inlineStr">
        <is>
          <t>Yes</t>
        </is>
      </c>
    </row>
    <row r="1724">
      <c r="A1724" t="inlineStr">
        <is>
          <t>ORD-2502-01723</t>
        </is>
      </c>
      <c r="B1724" s="11" t="n">
        <v>45710</v>
      </c>
      <c r="C1724" t="inlineStr">
        <is>
          <t>West</t>
        </is>
      </c>
      <c r="D1724" t="inlineStr">
        <is>
          <t>Ahmedabad</t>
        </is>
      </c>
      <c r="E1724" t="inlineStr">
        <is>
          <t>Corporate</t>
        </is>
      </c>
      <c r="F1724" t="inlineStr">
        <is>
          <t>Retail Store</t>
        </is>
      </c>
      <c r="G1724" t="inlineStr">
        <is>
          <t>Office Supplies</t>
        </is>
      </c>
      <c r="H1724" t="inlineStr">
        <is>
          <t>Pen Box</t>
        </is>
      </c>
      <c r="I1724" t="n">
        <v>12</v>
      </c>
      <c r="J1724" s="12" t="n">
        <v>203.53</v>
      </c>
      <c r="K1724" s="13" t="n">
        <v>0.2</v>
      </c>
      <c r="L1724" s="12" t="n">
        <v>1953.89</v>
      </c>
      <c r="M1724" s="12" t="n">
        <v>1489.84</v>
      </c>
      <c r="N1724" s="12" t="n">
        <v>464.05</v>
      </c>
      <c r="O1724" t="inlineStr">
        <is>
          <t>Credit Card</t>
        </is>
      </c>
      <c r="P1724" t="inlineStr">
        <is>
          <t>Vivaan Gupta</t>
        </is>
      </c>
      <c r="Q1724" t="inlineStr">
        <is>
          <t>CUST-0501</t>
        </is>
      </c>
      <c r="R1724" t="n">
        <v>3</v>
      </c>
      <c r="S1724" t="inlineStr">
        <is>
          <t>Yes</t>
        </is>
      </c>
    </row>
    <row r="1725">
      <c r="A1725" t="inlineStr">
        <is>
          <t>ORD-2412-01724</t>
        </is>
      </c>
      <c r="B1725" s="11" t="n">
        <v>45641</v>
      </c>
      <c r="C1725" t="inlineStr">
        <is>
          <t>West</t>
        </is>
      </c>
      <c r="D1725" t="inlineStr">
        <is>
          <t>Pune</t>
        </is>
      </c>
      <c r="E1725" t="inlineStr">
        <is>
          <t>Small Business</t>
        </is>
      </c>
      <c r="F1725" t="inlineStr">
        <is>
          <t>Online</t>
        </is>
      </c>
      <c r="G1725" t="inlineStr">
        <is>
          <t>Office Supplies</t>
        </is>
      </c>
      <c r="H1725" t="inlineStr">
        <is>
          <t>File Folder</t>
        </is>
      </c>
      <c r="I1725" t="n">
        <v>2</v>
      </c>
      <c r="J1725" s="12" t="n">
        <v>100.89</v>
      </c>
      <c r="K1725" s="13" t="n">
        <v>0.2</v>
      </c>
      <c r="L1725" s="12" t="n">
        <v>161.42</v>
      </c>
      <c r="M1725" s="12" t="n">
        <v>117.03</v>
      </c>
      <c r="N1725" s="12" t="n">
        <v>44.39</v>
      </c>
      <c r="O1725" t="inlineStr">
        <is>
          <t>Credit Card</t>
        </is>
      </c>
      <c r="P1725" t="inlineStr">
        <is>
          <t>Diya Patel</t>
        </is>
      </c>
      <c r="Q1725" t="inlineStr">
        <is>
          <t>CUST-0888</t>
        </is>
      </c>
      <c r="R1725" t="n">
        <v>3</v>
      </c>
      <c r="S1725" t="inlineStr">
        <is>
          <t>No</t>
        </is>
      </c>
    </row>
    <row r="1726">
      <c r="A1726" t="inlineStr">
        <is>
          <t>ORD-2507-01725</t>
        </is>
      </c>
      <c r="B1726" s="11" t="n">
        <v>45860</v>
      </c>
      <c r="C1726" t="inlineStr">
        <is>
          <t>West</t>
        </is>
      </c>
      <c r="D1726" t="inlineStr">
        <is>
          <t>Ahmedabad</t>
        </is>
      </c>
      <c r="E1726" t="inlineStr">
        <is>
          <t>Corporate</t>
        </is>
      </c>
      <c r="F1726" t="inlineStr">
        <is>
          <t>Partner</t>
        </is>
      </c>
      <c r="G1726" t="inlineStr">
        <is>
          <t>Office Supplies</t>
        </is>
      </c>
      <c r="H1726" t="inlineStr">
        <is>
          <t>Pen Box</t>
        </is>
      </c>
      <c r="I1726" t="n">
        <v>2</v>
      </c>
      <c r="J1726" s="12" t="n">
        <v>207.2</v>
      </c>
      <c r="K1726" s="13" t="n">
        <v>0.2</v>
      </c>
      <c r="L1726" s="12" t="n">
        <v>331.52</v>
      </c>
      <c r="M1726" s="12" t="n">
        <v>252.78</v>
      </c>
      <c r="N1726" s="12" t="n">
        <v>78.73999999999999</v>
      </c>
      <c r="O1726" t="inlineStr">
        <is>
          <t>UPI</t>
        </is>
      </c>
      <c r="P1726" t="inlineStr">
        <is>
          <t>Vivaan Gupta</t>
        </is>
      </c>
      <c r="Q1726" t="inlineStr">
        <is>
          <t>CUST-0826</t>
        </is>
      </c>
      <c r="R1726" t="n">
        <v>3</v>
      </c>
      <c r="S1726" t="inlineStr">
        <is>
          <t>No</t>
        </is>
      </c>
    </row>
    <row r="1727">
      <c r="A1727" t="inlineStr">
        <is>
          <t>ORD-2404-01726</t>
        </is>
      </c>
      <c r="B1727" s="11" t="n">
        <v>45388</v>
      </c>
      <c r="C1727" t="inlineStr">
        <is>
          <t>South</t>
        </is>
      </c>
      <c r="D1727" t="inlineStr">
        <is>
          <t>Chennai</t>
        </is>
      </c>
      <c r="E1727" t="inlineStr">
        <is>
          <t>Small Business</t>
        </is>
      </c>
      <c r="F1727" t="inlineStr">
        <is>
          <t>Retail Store</t>
        </is>
      </c>
      <c r="G1727" t="inlineStr">
        <is>
          <t>Accessories</t>
        </is>
      </c>
      <c r="H1727" t="inlineStr">
        <is>
          <t>Mouse</t>
        </is>
      </c>
      <c r="I1727" t="n">
        <v>8</v>
      </c>
      <c r="J1727" s="12" t="n">
        <v>849.41</v>
      </c>
      <c r="K1727" s="13" t="n">
        <v>0.05</v>
      </c>
      <c r="L1727" s="12" t="n">
        <v>6455.52</v>
      </c>
      <c r="M1727" s="12" t="n">
        <v>4484.88</v>
      </c>
      <c r="N1727" s="12" t="n">
        <v>1970.64</v>
      </c>
      <c r="O1727" t="inlineStr">
        <is>
          <t>Debit Card</t>
        </is>
      </c>
      <c r="P1727" t="inlineStr">
        <is>
          <t>Ishaan Mehta</t>
        </is>
      </c>
      <c r="Q1727" t="inlineStr">
        <is>
          <t>CUST-0815</t>
        </is>
      </c>
      <c r="R1727" t="n">
        <v>3</v>
      </c>
      <c r="S1727" t="inlineStr">
        <is>
          <t>No</t>
        </is>
      </c>
    </row>
    <row r="1728">
      <c r="A1728" t="inlineStr">
        <is>
          <t>ORD-2409-01727</t>
        </is>
      </c>
      <c r="B1728" s="11" t="n">
        <v>45548</v>
      </c>
      <c r="C1728" t="inlineStr">
        <is>
          <t>Central</t>
        </is>
      </c>
      <c r="D1728" t="inlineStr">
        <is>
          <t>Nagpur</t>
        </is>
      </c>
      <c r="E1728" t="inlineStr">
        <is>
          <t>Corporate</t>
        </is>
      </c>
      <c r="F1728" t="inlineStr">
        <is>
          <t>Direct Sales</t>
        </is>
      </c>
      <c r="G1728" t="inlineStr">
        <is>
          <t>Office Supplies</t>
        </is>
      </c>
      <c r="H1728" t="inlineStr">
        <is>
          <t>Paper Ream</t>
        </is>
      </c>
      <c r="I1728" t="n">
        <v>8</v>
      </c>
      <c r="J1728" s="12" t="n">
        <v>453.42</v>
      </c>
      <c r="K1728" s="13" t="n">
        <v>0</v>
      </c>
      <c r="L1728" s="12" t="n">
        <v>3627.36</v>
      </c>
      <c r="M1728" s="12" t="n">
        <v>2720.52</v>
      </c>
      <c r="N1728" s="12" t="n">
        <v>906.84</v>
      </c>
      <c r="O1728" t="inlineStr">
        <is>
          <t>Credit Card</t>
        </is>
      </c>
      <c r="P1728" t="inlineStr">
        <is>
          <t>Anaya Rao</t>
        </is>
      </c>
      <c r="Q1728" t="inlineStr">
        <is>
          <t>CUST-0206</t>
        </is>
      </c>
      <c r="R1728" t="n">
        <v>3</v>
      </c>
      <c r="S1728" t="inlineStr">
        <is>
          <t>No</t>
        </is>
      </c>
    </row>
    <row r="1729">
      <c r="A1729" t="inlineStr">
        <is>
          <t>ORD-2509-01728</t>
        </is>
      </c>
      <c r="B1729" s="11" t="n">
        <v>45904</v>
      </c>
      <c r="C1729" t="inlineStr">
        <is>
          <t>Central</t>
        </is>
      </c>
      <c r="D1729" t="inlineStr">
        <is>
          <t>Raipur</t>
        </is>
      </c>
      <c r="E1729" t="inlineStr">
        <is>
          <t>Consumer</t>
        </is>
      </c>
      <c r="F1729" t="inlineStr">
        <is>
          <t>Direct Sales</t>
        </is>
      </c>
      <c r="G1729" t="inlineStr">
        <is>
          <t>Accessories</t>
        </is>
      </c>
      <c r="H1729" t="inlineStr">
        <is>
          <t>USB Hub</t>
        </is>
      </c>
      <c r="I1729" t="n">
        <v>5</v>
      </c>
      <c r="J1729" s="12" t="n">
        <v>1352.09</v>
      </c>
      <c r="K1729" s="13" t="n">
        <v>0.05</v>
      </c>
      <c r="L1729" s="12" t="n">
        <v>6422.43</v>
      </c>
      <c r="M1729" s="12" t="n">
        <v>4597.11</v>
      </c>
      <c r="N1729" s="12" t="n">
        <v>1825.32</v>
      </c>
      <c r="O1729" t="inlineStr">
        <is>
          <t>Credit Card</t>
        </is>
      </c>
      <c r="P1729" t="inlineStr">
        <is>
          <t>Aarav Sharma</t>
        </is>
      </c>
      <c r="Q1729" t="inlineStr">
        <is>
          <t>CUST-0430</t>
        </is>
      </c>
      <c r="R1729" t="n">
        <v>7</v>
      </c>
      <c r="S1729" t="inlineStr">
        <is>
          <t>No</t>
        </is>
      </c>
    </row>
    <row r="1730">
      <c r="A1730" t="inlineStr">
        <is>
          <t>ORD-2510-01729</t>
        </is>
      </c>
      <c r="B1730" s="11" t="n">
        <v>45943</v>
      </c>
      <c r="C1730" t="inlineStr">
        <is>
          <t>West</t>
        </is>
      </c>
      <c r="D1730" t="inlineStr">
        <is>
          <t>Ahmedabad</t>
        </is>
      </c>
      <c r="E1730" t="inlineStr">
        <is>
          <t>Small Business</t>
        </is>
      </c>
      <c r="F1730" t="inlineStr">
        <is>
          <t>Online</t>
        </is>
      </c>
      <c r="G1730" t="inlineStr">
        <is>
          <t>Accessories</t>
        </is>
      </c>
      <c r="H1730" t="inlineStr">
        <is>
          <t>Mouse</t>
        </is>
      </c>
      <c r="I1730" t="n">
        <v>2</v>
      </c>
      <c r="J1730" s="12" t="n">
        <v>875.66</v>
      </c>
      <c r="K1730" s="13" t="n">
        <v>0.1</v>
      </c>
      <c r="L1730" s="12" t="n">
        <v>1576.19</v>
      </c>
      <c r="M1730" s="12" t="n">
        <v>1155.87</v>
      </c>
      <c r="N1730" s="12" t="n">
        <v>420.32</v>
      </c>
      <c r="O1730" t="inlineStr">
        <is>
          <t>Debit Card</t>
        </is>
      </c>
      <c r="P1730" t="inlineStr">
        <is>
          <t>Rohan Verma</t>
        </is>
      </c>
      <c r="Q1730" t="inlineStr">
        <is>
          <t>CUST-0795</t>
        </is>
      </c>
      <c r="R1730" t="n">
        <v>3</v>
      </c>
      <c r="S1730" t="inlineStr">
        <is>
          <t>Yes</t>
        </is>
      </c>
    </row>
    <row r="1731">
      <c r="A1731" t="inlineStr">
        <is>
          <t>ORD-2409-01730</t>
        </is>
      </c>
      <c r="B1731" s="11" t="n">
        <v>45545</v>
      </c>
      <c r="C1731" t="inlineStr">
        <is>
          <t>East</t>
        </is>
      </c>
      <c r="D1731" t="inlineStr">
        <is>
          <t>Patna</t>
        </is>
      </c>
      <c r="E1731" t="inlineStr">
        <is>
          <t>Small Business</t>
        </is>
      </c>
      <c r="F1731" t="inlineStr">
        <is>
          <t>Direct Sales</t>
        </is>
      </c>
      <c r="G1731" t="inlineStr">
        <is>
          <t>Furniture</t>
        </is>
      </c>
      <c r="H1731" t="inlineStr">
        <is>
          <t>Cabinet</t>
        </is>
      </c>
      <c r="I1731" t="n">
        <v>1</v>
      </c>
      <c r="J1731" s="12" t="n">
        <v>9665.719999999999</v>
      </c>
      <c r="K1731" s="13" t="n">
        <v>0</v>
      </c>
      <c r="L1731" s="12" t="n">
        <v>9665.719999999999</v>
      </c>
      <c r="M1731" s="12" t="n">
        <v>7539.26</v>
      </c>
      <c r="N1731" s="12" t="n">
        <v>2126.46</v>
      </c>
      <c r="O1731" t="inlineStr">
        <is>
          <t>Credit Card</t>
        </is>
      </c>
      <c r="P1731" t="inlineStr">
        <is>
          <t>Diya Patel</t>
        </is>
      </c>
      <c r="Q1731" t="inlineStr">
        <is>
          <t>CUST-0835</t>
        </is>
      </c>
      <c r="R1731" t="n">
        <v>2</v>
      </c>
      <c r="S1731" t="inlineStr">
        <is>
          <t>No</t>
        </is>
      </c>
    </row>
    <row r="1732">
      <c r="A1732" t="inlineStr">
        <is>
          <t>ORD-2411-01731</t>
        </is>
      </c>
      <c r="B1732" s="11" t="n">
        <v>45606</v>
      </c>
      <c r="C1732" t="inlineStr">
        <is>
          <t>North</t>
        </is>
      </c>
      <c r="D1732" t="inlineStr">
        <is>
          <t>Lucknow</t>
        </is>
      </c>
      <c r="E1732" t="inlineStr">
        <is>
          <t>Consumer</t>
        </is>
      </c>
      <c r="F1732" t="inlineStr">
        <is>
          <t>Retail Store</t>
        </is>
      </c>
      <c r="G1732" t="inlineStr">
        <is>
          <t>Technology</t>
        </is>
      </c>
      <c r="H1732" t="inlineStr">
        <is>
          <t>Headphones</t>
        </is>
      </c>
      <c r="I1732" t="n">
        <v>1</v>
      </c>
      <c r="J1732" s="12" t="n">
        <v>2681.85</v>
      </c>
      <c r="K1732" s="13" t="n">
        <v>0.1</v>
      </c>
      <c r="L1732" s="12" t="n">
        <v>2413.66</v>
      </c>
      <c r="M1732" s="12" t="n">
        <v>1984.57</v>
      </c>
      <c r="N1732" s="12" t="n">
        <v>429.09</v>
      </c>
      <c r="O1732" t="inlineStr">
        <is>
          <t>Debit Card</t>
        </is>
      </c>
      <c r="P1732" t="inlineStr">
        <is>
          <t>Tara Kapoor</t>
        </is>
      </c>
      <c r="Q1732" t="inlineStr">
        <is>
          <t>CUST-0035</t>
        </is>
      </c>
      <c r="R1732" t="n">
        <v>3</v>
      </c>
      <c r="S1732" t="inlineStr">
        <is>
          <t>No</t>
        </is>
      </c>
    </row>
    <row r="1733">
      <c r="A1733" t="inlineStr">
        <is>
          <t>ORD-2502-01732</t>
        </is>
      </c>
      <c r="B1733" s="11" t="n">
        <v>45715</v>
      </c>
      <c r="C1733" t="inlineStr">
        <is>
          <t>West</t>
        </is>
      </c>
      <c r="D1733" t="inlineStr">
        <is>
          <t>Surat</t>
        </is>
      </c>
      <c r="E1733" t="inlineStr">
        <is>
          <t>Education</t>
        </is>
      </c>
      <c r="F1733" t="inlineStr">
        <is>
          <t>Partner</t>
        </is>
      </c>
      <c r="G1733" t="inlineStr">
        <is>
          <t>Office Supplies</t>
        </is>
      </c>
      <c r="H1733" t="inlineStr">
        <is>
          <t>Notebook Pack</t>
        </is>
      </c>
      <c r="I1733" t="n">
        <v>4</v>
      </c>
      <c r="J1733" s="12" t="n">
        <v>388.49</v>
      </c>
      <c r="K1733" s="13" t="n">
        <v>0.2</v>
      </c>
      <c r="L1733" s="12" t="n">
        <v>1243.17</v>
      </c>
      <c r="M1733" s="12" t="n">
        <v>994.53</v>
      </c>
      <c r="N1733" s="12" t="n">
        <v>248.64</v>
      </c>
      <c r="O1733" t="inlineStr">
        <is>
          <t>Debit Card</t>
        </is>
      </c>
      <c r="P1733" t="inlineStr">
        <is>
          <t>Ishaan Mehta</t>
        </is>
      </c>
      <c r="Q1733" t="inlineStr">
        <is>
          <t>CUST-0521</t>
        </is>
      </c>
      <c r="R1733" t="n">
        <v>1</v>
      </c>
      <c r="S1733" t="inlineStr">
        <is>
          <t>No</t>
        </is>
      </c>
    </row>
    <row r="1734">
      <c r="A1734" t="inlineStr">
        <is>
          <t>ORD-2509-01733</t>
        </is>
      </c>
      <c r="B1734" s="11" t="n">
        <v>45922</v>
      </c>
      <c r="C1734" t="inlineStr">
        <is>
          <t>North</t>
        </is>
      </c>
      <c r="D1734" t="inlineStr">
        <is>
          <t>Chandigarh</t>
        </is>
      </c>
      <c r="E1734" t="inlineStr">
        <is>
          <t>Small Business</t>
        </is>
      </c>
      <c r="F1734" t="inlineStr">
        <is>
          <t>Partner</t>
        </is>
      </c>
      <c r="G1734" t="inlineStr">
        <is>
          <t>Technology</t>
        </is>
      </c>
      <c r="H1734" t="inlineStr">
        <is>
          <t>Tablet</t>
        </is>
      </c>
      <c r="I1734" t="n">
        <v>6</v>
      </c>
      <c r="J1734" s="12" t="n">
        <v>22329.11</v>
      </c>
      <c r="K1734" s="13" t="n">
        <v>0.05</v>
      </c>
      <c r="L1734" s="12" t="n">
        <v>127275.93</v>
      </c>
      <c r="M1734" s="12" t="n">
        <v>111198.97</v>
      </c>
      <c r="N1734" s="12" t="n">
        <v>16076.96</v>
      </c>
      <c r="O1734" t="inlineStr">
        <is>
          <t>Net Banking</t>
        </is>
      </c>
      <c r="P1734" t="inlineStr">
        <is>
          <t>Ishaan Mehta</t>
        </is>
      </c>
      <c r="Q1734" t="inlineStr">
        <is>
          <t>CUST-0413</t>
        </is>
      </c>
      <c r="R1734" t="n">
        <v>4</v>
      </c>
      <c r="S1734" t="inlineStr">
        <is>
          <t>No</t>
        </is>
      </c>
    </row>
    <row r="1735">
      <c r="A1735" t="inlineStr">
        <is>
          <t>ORD-2406-01734</t>
        </is>
      </c>
      <c r="B1735" s="11" t="n">
        <v>45469</v>
      </c>
      <c r="C1735" t="inlineStr">
        <is>
          <t>North</t>
        </is>
      </c>
      <c r="D1735" t="inlineStr">
        <is>
          <t>Delhi</t>
        </is>
      </c>
      <c r="E1735" t="inlineStr">
        <is>
          <t>Small Business</t>
        </is>
      </c>
      <c r="F1735" t="inlineStr">
        <is>
          <t>Partner</t>
        </is>
      </c>
      <c r="G1735" t="inlineStr">
        <is>
          <t>Accessories</t>
        </is>
      </c>
      <c r="H1735" t="inlineStr">
        <is>
          <t>Laptop Stand</t>
        </is>
      </c>
      <c r="I1735" t="n">
        <v>1</v>
      </c>
      <c r="J1735" s="12" t="n">
        <v>1919.95</v>
      </c>
      <c r="K1735" s="13" t="n">
        <v>0.25</v>
      </c>
      <c r="L1735" s="12" t="n">
        <v>1439.96</v>
      </c>
      <c r="M1735" s="12" t="n">
        <v>1343.96</v>
      </c>
      <c r="N1735" s="12" t="n">
        <v>96</v>
      </c>
      <c r="O1735" t="inlineStr">
        <is>
          <t>Debit Card</t>
        </is>
      </c>
      <c r="P1735" t="inlineStr">
        <is>
          <t>Sara Khan</t>
        </is>
      </c>
      <c r="Q1735" t="inlineStr">
        <is>
          <t>CUST-0644</t>
        </is>
      </c>
      <c r="R1735" t="n">
        <v>6</v>
      </c>
      <c r="S1735" t="inlineStr">
        <is>
          <t>No</t>
        </is>
      </c>
    </row>
    <row r="1736">
      <c r="A1736" t="inlineStr">
        <is>
          <t>ORD-2501-01735</t>
        </is>
      </c>
      <c r="B1736" s="11" t="n">
        <v>45661</v>
      </c>
      <c r="C1736" t="inlineStr">
        <is>
          <t>North</t>
        </is>
      </c>
      <c r="D1736" t="inlineStr">
        <is>
          <t>Chandigarh</t>
        </is>
      </c>
      <c r="E1736" t="inlineStr">
        <is>
          <t>Corporate</t>
        </is>
      </c>
      <c r="F1736" t="inlineStr">
        <is>
          <t>Partner</t>
        </is>
      </c>
      <c r="G1736" t="inlineStr">
        <is>
          <t>Technology</t>
        </is>
      </c>
      <c r="H1736" t="inlineStr">
        <is>
          <t>Monitor</t>
        </is>
      </c>
      <c r="I1736" t="n">
        <v>5</v>
      </c>
      <c r="J1736" s="12" t="n">
        <v>13953.1</v>
      </c>
      <c r="K1736" s="13" t="n">
        <v>0.25</v>
      </c>
      <c r="L1736" s="12" t="n">
        <v>52324.12</v>
      </c>
      <c r="M1736" s="12" t="n">
        <v>55812.4</v>
      </c>
      <c r="N1736" s="12" t="n">
        <v>-3488.28</v>
      </c>
      <c r="O1736" t="inlineStr">
        <is>
          <t>UPI</t>
        </is>
      </c>
      <c r="P1736" t="inlineStr">
        <is>
          <t>Tara Kapoor</t>
        </is>
      </c>
      <c r="Q1736" t="inlineStr">
        <is>
          <t>CUST-0411</t>
        </is>
      </c>
      <c r="R1736" t="n">
        <v>1</v>
      </c>
      <c r="S1736" t="inlineStr">
        <is>
          <t>No</t>
        </is>
      </c>
    </row>
    <row r="1737">
      <c r="A1737" t="inlineStr">
        <is>
          <t>ORD-2504-01736</t>
        </is>
      </c>
      <c r="B1737" s="11" t="n">
        <v>45754</v>
      </c>
      <c r="C1737" t="inlineStr">
        <is>
          <t>East</t>
        </is>
      </c>
      <c r="D1737" t="inlineStr">
        <is>
          <t>Kolkata</t>
        </is>
      </c>
      <c r="E1737" t="inlineStr">
        <is>
          <t>Consumer</t>
        </is>
      </c>
      <c r="F1737" t="inlineStr">
        <is>
          <t>Direct Sales</t>
        </is>
      </c>
      <c r="G1737" t="inlineStr">
        <is>
          <t>Furniture</t>
        </is>
      </c>
      <c r="H1737" t="inlineStr">
        <is>
          <t>Office Chair</t>
        </is>
      </c>
      <c r="I1737" t="n">
        <v>6</v>
      </c>
      <c r="J1737" s="12" t="n">
        <v>7539.33</v>
      </c>
      <c r="K1737" s="13" t="n">
        <v>0.15</v>
      </c>
      <c r="L1737" s="12" t="n">
        <v>38450.58</v>
      </c>
      <c r="M1737" s="12" t="n">
        <v>31212.83</v>
      </c>
      <c r="N1737" s="12" t="n">
        <v>7237.75</v>
      </c>
      <c r="O1737" t="inlineStr">
        <is>
          <t>UPI</t>
        </is>
      </c>
      <c r="P1737" t="inlineStr">
        <is>
          <t>Aarav Sharma</t>
        </is>
      </c>
      <c r="Q1737" t="inlineStr">
        <is>
          <t>CUST-0063</t>
        </is>
      </c>
      <c r="R1737" t="n">
        <v>2</v>
      </c>
      <c r="S1737" t="inlineStr">
        <is>
          <t>No</t>
        </is>
      </c>
    </row>
    <row r="1738">
      <c r="A1738" t="inlineStr">
        <is>
          <t>ORD-2405-01737</t>
        </is>
      </c>
      <c r="B1738" s="11" t="n">
        <v>45427</v>
      </c>
      <c r="C1738" t="inlineStr">
        <is>
          <t>East</t>
        </is>
      </c>
      <c r="D1738" t="inlineStr">
        <is>
          <t>Bhubaneswar</t>
        </is>
      </c>
      <c r="E1738" t="inlineStr">
        <is>
          <t>Education</t>
        </is>
      </c>
      <c r="F1738" t="inlineStr">
        <is>
          <t>Retail Store</t>
        </is>
      </c>
      <c r="G1738" t="inlineStr">
        <is>
          <t>Technology</t>
        </is>
      </c>
      <c r="H1738" t="inlineStr">
        <is>
          <t>Laptop</t>
        </is>
      </c>
      <c r="I1738" t="n">
        <v>1</v>
      </c>
      <c r="J1738" s="12" t="n">
        <v>41423.33</v>
      </c>
      <c r="K1738" s="13" t="n">
        <v>0.03</v>
      </c>
      <c r="L1738" s="12" t="n">
        <v>40180.63</v>
      </c>
      <c r="M1738" s="12" t="n">
        <v>35624.06</v>
      </c>
      <c r="N1738" s="12" t="n">
        <v>4556.57</v>
      </c>
      <c r="O1738" t="inlineStr">
        <is>
          <t>Debit Card</t>
        </is>
      </c>
      <c r="P1738" t="inlineStr">
        <is>
          <t>Ishaan Mehta</t>
        </is>
      </c>
      <c r="Q1738" t="inlineStr">
        <is>
          <t>CUST-0311</t>
        </is>
      </c>
      <c r="R1738" t="n">
        <v>5</v>
      </c>
      <c r="S1738" t="inlineStr">
        <is>
          <t>No</t>
        </is>
      </c>
    </row>
    <row r="1739">
      <c r="A1739" t="inlineStr">
        <is>
          <t>ORD-2411-01738</t>
        </is>
      </c>
      <c r="B1739" s="11" t="n">
        <v>45612</v>
      </c>
      <c r="C1739" t="inlineStr">
        <is>
          <t>South</t>
        </is>
      </c>
      <c r="D1739" t="inlineStr">
        <is>
          <t>Bengaluru</t>
        </is>
      </c>
      <c r="E1739" t="inlineStr">
        <is>
          <t>Corporate</t>
        </is>
      </c>
      <c r="F1739" t="inlineStr">
        <is>
          <t>Retail Store</t>
        </is>
      </c>
      <c r="G1739" t="inlineStr">
        <is>
          <t>Furniture</t>
        </is>
      </c>
      <c r="H1739" t="inlineStr">
        <is>
          <t>Cabinet</t>
        </is>
      </c>
      <c r="I1739" t="n">
        <v>1</v>
      </c>
      <c r="J1739" s="12" t="n">
        <v>9005.66</v>
      </c>
      <c r="K1739" s="13" t="n">
        <v>0</v>
      </c>
      <c r="L1739" s="12" t="n">
        <v>9005.66</v>
      </c>
      <c r="M1739" s="12" t="n">
        <v>7024.41</v>
      </c>
      <c r="N1739" s="12" t="n">
        <v>1981.25</v>
      </c>
      <c r="O1739" t="inlineStr">
        <is>
          <t>Debit Card</t>
        </is>
      </c>
      <c r="P1739" t="inlineStr">
        <is>
          <t>Rohan Verma</t>
        </is>
      </c>
      <c r="Q1739" t="inlineStr">
        <is>
          <t>CUST-0015</t>
        </is>
      </c>
      <c r="R1739" t="n">
        <v>3</v>
      </c>
      <c r="S1739" t="inlineStr">
        <is>
          <t>No</t>
        </is>
      </c>
    </row>
    <row r="1740">
      <c r="A1740" t="inlineStr">
        <is>
          <t>ORD-2505-01739</t>
        </is>
      </c>
      <c r="B1740" s="11" t="n">
        <v>45795</v>
      </c>
      <c r="C1740" t="inlineStr">
        <is>
          <t>South</t>
        </is>
      </c>
      <c r="D1740" t="inlineStr">
        <is>
          <t>Kochi</t>
        </is>
      </c>
      <c r="E1740" t="inlineStr">
        <is>
          <t>Education</t>
        </is>
      </c>
      <c r="F1740" t="inlineStr">
        <is>
          <t>Online</t>
        </is>
      </c>
      <c r="G1740" t="inlineStr">
        <is>
          <t>Office Supplies</t>
        </is>
      </c>
      <c r="H1740" t="inlineStr">
        <is>
          <t>Stapler</t>
        </is>
      </c>
      <c r="I1740" t="n">
        <v>3</v>
      </c>
      <c r="J1740" s="12" t="n">
        <v>342.72</v>
      </c>
      <c r="K1740" s="13" t="n">
        <v>0</v>
      </c>
      <c r="L1740" s="12" t="n">
        <v>1028.16</v>
      </c>
      <c r="M1740" s="12" t="n">
        <v>688.87</v>
      </c>
      <c r="N1740" s="12" t="n">
        <v>339.29</v>
      </c>
      <c r="O1740" t="inlineStr">
        <is>
          <t>Debit Card</t>
        </is>
      </c>
      <c r="P1740" t="inlineStr">
        <is>
          <t>Vivaan Gupta</t>
        </is>
      </c>
      <c r="Q1740" t="inlineStr">
        <is>
          <t>CUST-0189</t>
        </is>
      </c>
      <c r="R1740" t="n">
        <v>3</v>
      </c>
      <c r="S1740" t="inlineStr">
        <is>
          <t>No</t>
        </is>
      </c>
    </row>
    <row r="1741">
      <c r="A1741" t="inlineStr">
        <is>
          <t>ORD-2401-01740</t>
        </is>
      </c>
      <c r="B1741" s="11" t="n">
        <v>45310</v>
      </c>
      <c r="C1741" t="inlineStr">
        <is>
          <t>Central</t>
        </is>
      </c>
      <c r="D1741" t="inlineStr">
        <is>
          <t>Nagpur</t>
        </is>
      </c>
      <c r="E1741" t="inlineStr">
        <is>
          <t>Corporate</t>
        </is>
      </c>
      <c r="F1741" t="inlineStr">
        <is>
          <t>Online</t>
        </is>
      </c>
      <c r="G1741" t="inlineStr">
        <is>
          <t>Office Supplies</t>
        </is>
      </c>
      <c r="H1741" t="inlineStr">
        <is>
          <t>File Folder</t>
        </is>
      </c>
      <c r="I1741" t="n">
        <v>1</v>
      </c>
      <c r="J1741" s="12" t="n">
        <v>120.55</v>
      </c>
      <c r="K1741" s="13" t="n">
        <v>0.1</v>
      </c>
      <c r="L1741" s="12" t="n">
        <v>108.5</v>
      </c>
      <c r="M1741" s="12" t="n">
        <v>69.92</v>
      </c>
      <c r="N1741" s="12" t="n">
        <v>38.58</v>
      </c>
      <c r="O1741" t="inlineStr">
        <is>
          <t>Net Banking</t>
        </is>
      </c>
      <c r="P1741" t="inlineStr">
        <is>
          <t>Rohan Verma</t>
        </is>
      </c>
      <c r="Q1741" t="inlineStr">
        <is>
          <t>CUST-0943</t>
        </is>
      </c>
      <c r="R1741" t="n">
        <v>4</v>
      </c>
      <c r="S1741" t="inlineStr">
        <is>
          <t>No</t>
        </is>
      </c>
    </row>
    <row r="1742">
      <c r="A1742" t="inlineStr">
        <is>
          <t>ORD-2403-01741</t>
        </is>
      </c>
      <c r="B1742" s="11" t="n">
        <v>45370</v>
      </c>
      <c r="C1742" t="inlineStr">
        <is>
          <t>East</t>
        </is>
      </c>
      <c r="D1742" t="inlineStr">
        <is>
          <t>Kolkata</t>
        </is>
      </c>
      <c r="E1742" t="inlineStr">
        <is>
          <t>Education</t>
        </is>
      </c>
      <c r="F1742" t="inlineStr">
        <is>
          <t>Direct Sales</t>
        </is>
      </c>
      <c r="G1742" t="inlineStr">
        <is>
          <t>Furniture</t>
        </is>
      </c>
      <c r="H1742" t="inlineStr">
        <is>
          <t>Cabinet</t>
        </is>
      </c>
      <c r="I1742" t="n">
        <v>3</v>
      </c>
      <c r="J1742" s="12" t="n">
        <v>10331.6</v>
      </c>
      <c r="K1742" s="13" t="n">
        <v>0.15</v>
      </c>
      <c r="L1742" s="12" t="n">
        <v>26345.58</v>
      </c>
      <c r="M1742" s="12" t="n">
        <v>24175.94</v>
      </c>
      <c r="N1742" s="12" t="n">
        <v>2169.64</v>
      </c>
      <c r="O1742" t="inlineStr">
        <is>
          <t>Credit Card</t>
        </is>
      </c>
      <c r="P1742" t="inlineStr">
        <is>
          <t>Aarav Sharma</t>
        </is>
      </c>
      <c r="Q1742" t="inlineStr">
        <is>
          <t>CUST-0062</t>
        </is>
      </c>
      <c r="R1742" t="n">
        <v>2</v>
      </c>
      <c r="S1742" t="inlineStr">
        <is>
          <t>No</t>
        </is>
      </c>
    </row>
    <row r="1743">
      <c r="A1743" t="inlineStr">
        <is>
          <t>ORD-2411-01742</t>
        </is>
      </c>
      <c r="B1743" s="11" t="n">
        <v>45622</v>
      </c>
      <c r="C1743" t="inlineStr">
        <is>
          <t>Central</t>
        </is>
      </c>
      <c r="D1743" t="inlineStr">
        <is>
          <t>Indore</t>
        </is>
      </c>
      <c r="E1743" t="inlineStr">
        <is>
          <t>Small Business</t>
        </is>
      </c>
      <c r="F1743" t="inlineStr">
        <is>
          <t>Online</t>
        </is>
      </c>
      <c r="G1743" t="inlineStr">
        <is>
          <t>Technology</t>
        </is>
      </c>
      <c r="H1743" t="inlineStr">
        <is>
          <t>Printer</t>
        </is>
      </c>
      <c r="I1743" t="n">
        <v>3</v>
      </c>
      <c r="J1743" s="12" t="n">
        <v>9908.870000000001</v>
      </c>
      <c r="K1743" s="13" t="n">
        <v>0.2</v>
      </c>
      <c r="L1743" s="12" t="n">
        <v>23781.29</v>
      </c>
      <c r="M1743" s="12" t="n">
        <v>24375.82</v>
      </c>
      <c r="N1743" s="12" t="n">
        <v>-594.53</v>
      </c>
      <c r="O1743" t="inlineStr">
        <is>
          <t>Net Banking</t>
        </is>
      </c>
      <c r="P1743" t="inlineStr">
        <is>
          <t>Anaya Rao</t>
        </is>
      </c>
      <c r="Q1743" t="inlineStr">
        <is>
          <t>CUST-0221</t>
        </is>
      </c>
      <c r="R1743" t="n">
        <v>4</v>
      </c>
      <c r="S1743" t="inlineStr">
        <is>
          <t>Yes</t>
        </is>
      </c>
    </row>
    <row r="1744">
      <c r="A1744" t="inlineStr">
        <is>
          <t>ORD-2509-01743</t>
        </is>
      </c>
      <c r="B1744" s="11" t="n">
        <v>45909</v>
      </c>
      <c r="C1744" t="inlineStr">
        <is>
          <t>South</t>
        </is>
      </c>
      <c r="D1744" t="inlineStr">
        <is>
          <t>Bengaluru</t>
        </is>
      </c>
      <c r="E1744" t="inlineStr">
        <is>
          <t>Education</t>
        </is>
      </c>
      <c r="F1744" t="inlineStr">
        <is>
          <t>Online</t>
        </is>
      </c>
      <c r="G1744" t="inlineStr">
        <is>
          <t>Accessories</t>
        </is>
      </c>
      <c r="H1744" t="inlineStr">
        <is>
          <t>Webcam</t>
        </is>
      </c>
      <c r="I1744" t="n">
        <v>1</v>
      </c>
      <c r="J1744" s="12" t="n">
        <v>3337.79</v>
      </c>
      <c r="K1744" s="13" t="n">
        <v>0.2</v>
      </c>
      <c r="L1744" s="12" t="n">
        <v>2670.23</v>
      </c>
      <c r="M1744" s="12" t="n">
        <v>2536.72</v>
      </c>
      <c r="N1744" s="12" t="n">
        <v>133.51</v>
      </c>
      <c r="O1744" t="inlineStr">
        <is>
          <t>Cash</t>
        </is>
      </c>
      <c r="P1744" t="inlineStr">
        <is>
          <t>Aarav Sharma</t>
        </is>
      </c>
      <c r="Q1744" t="inlineStr">
        <is>
          <t>CUST-0024</t>
        </is>
      </c>
      <c r="R1744" t="n">
        <v>3</v>
      </c>
      <c r="S1744" t="inlineStr">
        <is>
          <t>Yes</t>
        </is>
      </c>
    </row>
    <row r="1745">
      <c r="A1745" t="inlineStr">
        <is>
          <t>ORD-2509-01744</t>
        </is>
      </c>
      <c r="B1745" s="11" t="n">
        <v>45921</v>
      </c>
      <c r="C1745" t="inlineStr">
        <is>
          <t>Central</t>
        </is>
      </c>
      <c r="D1745" t="inlineStr">
        <is>
          <t>Raipur</t>
        </is>
      </c>
      <c r="E1745" t="inlineStr">
        <is>
          <t>Small Business</t>
        </is>
      </c>
      <c r="F1745" t="inlineStr">
        <is>
          <t>Online</t>
        </is>
      </c>
      <c r="G1745" t="inlineStr">
        <is>
          <t>Technology</t>
        </is>
      </c>
      <c r="H1745" t="inlineStr">
        <is>
          <t>Monitor</t>
        </is>
      </c>
      <c r="I1745" t="n">
        <v>2</v>
      </c>
      <c r="J1745" s="12" t="n">
        <v>14965.82</v>
      </c>
      <c r="K1745" s="13" t="n">
        <v>0.1</v>
      </c>
      <c r="L1745" s="12" t="n">
        <v>26938.48</v>
      </c>
      <c r="M1745" s="12" t="n">
        <v>23945.31</v>
      </c>
      <c r="N1745" s="12" t="n">
        <v>2993.17</v>
      </c>
      <c r="O1745" t="inlineStr">
        <is>
          <t>Cash</t>
        </is>
      </c>
      <c r="P1745" t="inlineStr">
        <is>
          <t>Tara Kapoor</t>
        </is>
      </c>
      <c r="Q1745" t="inlineStr">
        <is>
          <t>CUST-0239</t>
        </is>
      </c>
      <c r="R1745" t="n">
        <v>2</v>
      </c>
      <c r="S1745" t="inlineStr">
        <is>
          <t>No</t>
        </is>
      </c>
    </row>
    <row r="1746">
      <c r="A1746" t="inlineStr">
        <is>
          <t>ORD-2408-01745</t>
        </is>
      </c>
      <c r="B1746" s="11" t="n">
        <v>45525</v>
      </c>
      <c r="C1746" t="inlineStr">
        <is>
          <t>West</t>
        </is>
      </c>
      <c r="D1746" t="inlineStr">
        <is>
          <t>Surat</t>
        </is>
      </c>
      <c r="E1746" t="inlineStr">
        <is>
          <t>Corporate</t>
        </is>
      </c>
      <c r="F1746" t="inlineStr">
        <is>
          <t>Partner</t>
        </is>
      </c>
      <c r="G1746" t="inlineStr">
        <is>
          <t>Office Supplies</t>
        </is>
      </c>
      <c r="H1746" t="inlineStr">
        <is>
          <t>File Folder</t>
        </is>
      </c>
      <c r="I1746" t="n">
        <v>8</v>
      </c>
      <c r="J1746" s="12" t="n">
        <v>108.3</v>
      </c>
      <c r="K1746" s="13" t="n">
        <v>0.1</v>
      </c>
      <c r="L1746" s="12" t="n">
        <v>779.76</v>
      </c>
      <c r="M1746" s="12" t="n">
        <v>502.51</v>
      </c>
      <c r="N1746" s="12" t="n">
        <v>277.25</v>
      </c>
      <c r="O1746" t="inlineStr">
        <is>
          <t>Debit Card</t>
        </is>
      </c>
      <c r="P1746" t="inlineStr">
        <is>
          <t>Anaya Rao</t>
        </is>
      </c>
      <c r="Q1746" t="inlineStr">
        <is>
          <t>CUST-0948</t>
        </is>
      </c>
      <c r="R1746" t="n">
        <v>3</v>
      </c>
      <c r="S1746" t="inlineStr">
        <is>
          <t>Yes</t>
        </is>
      </c>
    </row>
    <row r="1747">
      <c r="A1747" t="inlineStr">
        <is>
          <t>ORD-2404-01746</t>
        </is>
      </c>
      <c r="B1747" s="11" t="n">
        <v>45389</v>
      </c>
      <c r="C1747" t="inlineStr">
        <is>
          <t>Central</t>
        </is>
      </c>
      <c r="D1747" t="inlineStr">
        <is>
          <t>Raipur</t>
        </is>
      </c>
      <c r="E1747" t="inlineStr">
        <is>
          <t>Small Business</t>
        </is>
      </c>
      <c r="F1747" t="inlineStr">
        <is>
          <t>Online</t>
        </is>
      </c>
      <c r="G1747" t="inlineStr">
        <is>
          <t>Office Supplies</t>
        </is>
      </c>
      <c r="H1747" t="inlineStr">
        <is>
          <t>Marker Set</t>
        </is>
      </c>
      <c r="I1747" t="n">
        <v>1</v>
      </c>
      <c r="J1747" s="12" t="n">
        <v>274.65</v>
      </c>
      <c r="K1747" s="13" t="n">
        <v>0.05</v>
      </c>
      <c r="L1747" s="12" t="n">
        <v>260.92</v>
      </c>
      <c r="M1747" s="12" t="n">
        <v>178.52</v>
      </c>
      <c r="N1747" s="12" t="n">
        <v>82.40000000000001</v>
      </c>
      <c r="O1747" t="inlineStr">
        <is>
          <t>Debit Card</t>
        </is>
      </c>
      <c r="P1747" t="inlineStr">
        <is>
          <t>Diya Patel</t>
        </is>
      </c>
      <c r="Q1747" t="inlineStr">
        <is>
          <t>CUST-0069</t>
        </is>
      </c>
      <c r="R1747" t="n">
        <v>3</v>
      </c>
      <c r="S1747" t="inlineStr">
        <is>
          <t>Yes</t>
        </is>
      </c>
    </row>
    <row r="1748">
      <c r="A1748" t="inlineStr">
        <is>
          <t>ORD-2502-01747</t>
        </is>
      </c>
      <c r="B1748" s="11" t="n">
        <v>45700</v>
      </c>
      <c r="C1748" t="inlineStr">
        <is>
          <t>East</t>
        </is>
      </c>
      <c r="D1748" t="inlineStr">
        <is>
          <t>Bhubaneswar</t>
        </is>
      </c>
      <c r="E1748" t="inlineStr">
        <is>
          <t>Small Business</t>
        </is>
      </c>
      <c r="F1748" t="inlineStr">
        <is>
          <t>Online</t>
        </is>
      </c>
      <c r="G1748" t="inlineStr">
        <is>
          <t>Furniture</t>
        </is>
      </c>
      <c r="H1748" t="inlineStr">
        <is>
          <t>Desk</t>
        </is>
      </c>
      <c r="I1748" t="n">
        <v>1</v>
      </c>
      <c r="J1748" s="12" t="n">
        <v>12358.49</v>
      </c>
      <c r="K1748" s="13" t="n">
        <v>0.1</v>
      </c>
      <c r="L1748" s="12" t="n">
        <v>11122.64</v>
      </c>
      <c r="M1748" s="12" t="n">
        <v>9268.870000000001</v>
      </c>
      <c r="N1748" s="12" t="n">
        <v>1853.77</v>
      </c>
      <c r="O1748" t="inlineStr">
        <is>
          <t>UPI</t>
        </is>
      </c>
      <c r="P1748" t="inlineStr">
        <is>
          <t>Diya Patel</t>
        </is>
      </c>
      <c r="Q1748" t="inlineStr">
        <is>
          <t>CUST-0312</t>
        </is>
      </c>
      <c r="R1748" t="n">
        <v>2</v>
      </c>
      <c r="S1748" t="inlineStr">
        <is>
          <t>Yes</t>
        </is>
      </c>
    </row>
    <row r="1749">
      <c r="A1749" t="inlineStr">
        <is>
          <t>ORD-2403-01748</t>
        </is>
      </c>
      <c r="B1749" s="11" t="n">
        <v>45370</v>
      </c>
      <c r="C1749" t="inlineStr">
        <is>
          <t>East</t>
        </is>
      </c>
      <c r="D1749" t="inlineStr">
        <is>
          <t>Guwahati</t>
        </is>
      </c>
      <c r="E1749" t="inlineStr">
        <is>
          <t>Consumer</t>
        </is>
      </c>
      <c r="F1749" t="inlineStr">
        <is>
          <t>Partner</t>
        </is>
      </c>
      <c r="G1749" t="inlineStr">
        <is>
          <t>Accessories</t>
        </is>
      </c>
      <c r="H1749" t="inlineStr">
        <is>
          <t>USB Hub</t>
        </is>
      </c>
      <c r="I1749" t="n">
        <v>1</v>
      </c>
      <c r="J1749" s="12" t="n">
        <v>1177.29</v>
      </c>
      <c r="K1749" s="13" t="n">
        <v>0.15</v>
      </c>
      <c r="L1749" s="12" t="n">
        <v>1000.7</v>
      </c>
      <c r="M1749" s="12" t="n">
        <v>800.5599999999999</v>
      </c>
      <c r="N1749" s="12" t="n">
        <v>200.14</v>
      </c>
      <c r="O1749" t="inlineStr">
        <is>
          <t>Cash</t>
        </is>
      </c>
      <c r="P1749" t="inlineStr">
        <is>
          <t>Rohan Verma</t>
        </is>
      </c>
      <c r="Q1749" t="inlineStr">
        <is>
          <t>CUST-0254</t>
        </is>
      </c>
      <c r="R1749" t="n">
        <v>5</v>
      </c>
      <c r="S1749" t="inlineStr">
        <is>
          <t>No</t>
        </is>
      </c>
    </row>
    <row r="1750">
      <c r="A1750" t="inlineStr">
        <is>
          <t>ORD-2509-01749</t>
        </is>
      </c>
      <c r="B1750" s="11" t="n">
        <v>45926</v>
      </c>
      <c r="C1750" t="inlineStr">
        <is>
          <t>Central</t>
        </is>
      </c>
      <c r="D1750" t="inlineStr">
        <is>
          <t>Nagpur</t>
        </is>
      </c>
      <c r="E1750" t="inlineStr">
        <is>
          <t>Education</t>
        </is>
      </c>
      <c r="F1750" t="inlineStr">
        <is>
          <t>Partner</t>
        </is>
      </c>
      <c r="G1750" t="inlineStr">
        <is>
          <t>Office Supplies</t>
        </is>
      </c>
      <c r="H1750" t="inlineStr">
        <is>
          <t>File Folder</t>
        </is>
      </c>
      <c r="I1750" t="n">
        <v>2</v>
      </c>
      <c r="J1750" s="12" t="n">
        <v>112.08</v>
      </c>
      <c r="K1750" s="13" t="n">
        <v>0</v>
      </c>
      <c r="L1750" s="12" t="n">
        <v>224.16</v>
      </c>
      <c r="M1750" s="12" t="n">
        <v>130.01</v>
      </c>
      <c r="N1750" s="12" t="n">
        <v>94.15000000000001</v>
      </c>
      <c r="O1750" t="inlineStr">
        <is>
          <t>UPI</t>
        </is>
      </c>
      <c r="P1750" t="inlineStr">
        <is>
          <t>Tara Kapoor</t>
        </is>
      </c>
      <c r="Q1750" t="inlineStr">
        <is>
          <t>CUST-0939</t>
        </is>
      </c>
      <c r="R1750" t="n">
        <v>4</v>
      </c>
      <c r="S1750" t="inlineStr">
        <is>
          <t>No</t>
        </is>
      </c>
    </row>
    <row r="1751">
      <c r="A1751" t="inlineStr">
        <is>
          <t>ORD-2506-01750</t>
        </is>
      </c>
      <c r="B1751" s="11" t="n">
        <v>45838</v>
      </c>
      <c r="C1751" t="inlineStr">
        <is>
          <t>South</t>
        </is>
      </c>
      <c r="D1751" t="inlineStr">
        <is>
          <t>Bengaluru</t>
        </is>
      </c>
      <c r="E1751" t="inlineStr">
        <is>
          <t>Consumer</t>
        </is>
      </c>
      <c r="F1751" t="inlineStr">
        <is>
          <t>Retail Store</t>
        </is>
      </c>
      <c r="G1751" t="inlineStr">
        <is>
          <t>Office Supplies</t>
        </is>
      </c>
      <c r="H1751" t="inlineStr">
        <is>
          <t>Pen Box</t>
        </is>
      </c>
      <c r="I1751" t="n">
        <v>10</v>
      </c>
      <c r="J1751" s="12" t="n">
        <v>216.87</v>
      </c>
      <c r="K1751" s="13" t="n">
        <v>0.15</v>
      </c>
      <c r="L1751" s="12" t="n">
        <v>1843.39</v>
      </c>
      <c r="M1751" s="12" t="n">
        <v>1322.91</v>
      </c>
      <c r="N1751" s="12" t="n">
        <v>520.48</v>
      </c>
      <c r="O1751" t="inlineStr">
        <is>
          <t>UPI</t>
        </is>
      </c>
      <c r="P1751" t="inlineStr">
        <is>
          <t>Sara Khan</t>
        </is>
      </c>
      <c r="Q1751" t="inlineStr">
        <is>
          <t>CUST-0826</t>
        </is>
      </c>
      <c r="R1751" t="n">
        <v>4</v>
      </c>
      <c r="S1751" t="inlineStr">
        <is>
          <t>No</t>
        </is>
      </c>
    </row>
    <row r="1752">
      <c r="A1752" t="inlineStr">
        <is>
          <t>ORD-2406-01751</t>
        </is>
      </c>
      <c r="B1752" s="11" t="n">
        <v>45473</v>
      </c>
      <c r="C1752" t="inlineStr">
        <is>
          <t>South</t>
        </is>
      </c>
      <c r="D1752" t="inlineStr">
        <is>
          <t>Kochi</t>
        </is>
      </c>
      <c r="E1752" t="inlineStr">
        <is>
          <t>Consumer</t>
        </is>
      </c>
      <c r="F1752" t="inlineStr">
        <is>
          <t>Partner</t>
        </is>
      </c>
      <c r="G1752" t="inlineStr">
        <is>
          <t>Accessories</t>
        </is>
      </c>
      <c r="H1752" t="inlineStr">
        <is>
          <t>Webcam</t>
        </is>
      </c>
      <c r="I1752" t="n">
        <v>6</v>
      </c>
      <c r="J1752" s="12" t="n">
        <v>3738.6</v>
      </c>
      <c r="K1752" s="13" t="n">
        <v>0</v>
      </c>
      <c r="L1752" s="12" t="n">
        <v>22431.6</v>
      </c>
      <c r="M1752" s="12" t="n">
        <v>17048.02</v>
      </c>
      <c r="N1752" s="12" t="n">
        <v>5383.58</v>
      </c>
      <c r="O1752" t="inlineStr">
        <is>
          <t>UPI</t>
        </is>
      </c>
      <c r="P1752" t="inlineStr">
        <is>
          <t>Tara Kapoor</t>
        </is>
      </c>
      <c r="Q1752" t="inlineStr">
        <is>
          <t>CUST-0772</t>
        </is>
      </c>
      <c r="R1752" t="n">
        <v>2</v>
      </c>
      <c r="S1752" t="inlineStr">
        <is>
          <t>No</t>
        </is>
      </c>
    </row>
    <row r="1753">
      <c r="A1753" t="inlineStr">
        <is>
          <t>ORD-2503-01752</t>
        </is>
      </c>
      <c r="B1753" s="11" t="n">
        <v>45729</v>
      </c>
      <c r="C1753" t="inlineStr">
        <is>
          <t>East</t>
        </is>
      </c>
      <c r="D1753" t="inlineStr">
        <is>
          <t>Kolkata</t>
        </is>
      </c>
      <c r="E1753" t="inlineStr">
        <is>
          <t>Small Business</t>
        </is>
      </c>
      <c r="F1753" t="inlineStr">
        <is>
          <t>Partner</t>
        </is>
      </c>
      <c r="G1753" t="inlineStr">
        <is>
          <t>Furniture</t>
        </is>
      </c>
      <c r="H1753" t="inlineStr">
        <is>
          <t>Desk</t>
        </is>
      </c>
      <c r="I1753" t="n">
        <v>3</v>
      </c>
      <c r="J1753" s="12" t="n">
        <v>12120.49</v>
      </c>
      <c r="K1753" s="13" t="n">
        <v>0.03</v>
      </c>
      <c r="L1753" s="12" t="n">
        <v>35270.63</v>
      </c>
      <c r="M1753" s="12" t="n">
        <v>27271.1</v>
      </c>
      <c r="N1753" s="12" t="n">
        <v>7999.53</v>
      </c>
      <c r="O1753" t="inlineStr">
        <is>
          <t>Net Banking</t>
        </is>
      </c>
      <c r="P1753" t="inlineStr">
        <is>
          <t>Sara Khan</t>
        </is>
      </c>
      <c r="Q1753" t="inlineStr">
        <is>
          <t>CUST-0122</t>
        </is>
      </c>
      <c r="R1753" t="n">
        <v>3</v>
      </c>
      <c r="S1753" t="inlineStr">
        <is>
          <t>No</t>
        </is>
      </c>
    </row>
    <row r="1754">
      <c r="A1754" t="inlineStr">
        <is>
          <t>ORD-2509-01753</t>
        </is>
      </c>
      <c r="B1754" s="11" t="n">
        <v>45922</v>
      </c>
      <c r="C1754" t="inlineStr">
        <is>
          <t>East</t>
        </is>
      </c>
      <c r="D1754" t="inlineStr">
        <is>
          <t>Guwahati</t>
        </is>
      </c>
      <c r="E1754" t="inlineStr">
        <is>
          <t>Corporate</t>
        </is>
      </c>
      <c r="F1754" t="inlineStr">
        <is>
          <t>Partner</t>
        </is>
      </c>
      <c r="G1754" t="inlineStr">
        <is>
          <t>Technology</t>
        </is>
      </c>
      <c r="H1754" t="inlineStr">
        <is>
          <t>Laptop</t>
        </is>
      </c>
      <c r="I1754" t="n">
        <v>5</v>
      </c>
      <c r="J1754" s="12" t="n">
        <v>46051.19</v>
      </c>
      <c r="K1754" s="13" t="n">
        <v>0.15</v>
      </c>
      <c r="L1754" s="12" t="n">
        <v>195717.56</v>
      </c>
      <c r="M1754" s="12" t="n">
        <v>198020.12</v>
      </c>
      <c r="N1754" s="12" t="n">
        <v>-2302.56</v>
      </c>
      <c r="O1754" t="inlineStr">
        <is>
          <t>Credit Card</t>
        </is>
      </c>
      <c r="P1754" t="inlineStr">
        <is>
          <t>Sara Khan</t>
        </is>
      </c>
      <c r="Q1754" t="inlineStr">
        <is>
          <t>CUST-0739</t>
        </is>
      </c>
      <c r="R1754" t="n">
        <v>3</v>
      </c>
      <c r="S1754" t="inlineStr">
        <is>
          <t>No</t>
        </is>
      </c>
    </row>
    <row r="1755">
      <c r="A1755" t="inlineStr">
        <is>
          <t>ORD-2512-01754</t>
        </is>
      </c>
      <c r="B1755" s="11" t="n">
        <v>46009</v>
      </c>
      <c r="C1755" t="inlineStr">
        <is>
          <t>Central</t>
        </is>
      </c>
      <c r="D1755" t="inlineStr">
        <is>
          <t>Indore</t>
        </is>
      </c>
      <c r="E1755" t="inlineStr">
        <is>
          <t>Education</t>
        </is>
      </c>
      <c r="F1755" t="inlineStr">
        <is>
          <t>Partner</t>
        </is>
      </c>
      <c r="G1755" t="inlineStr">
        <is>
          <t>Office Supplies</t>
        </is>
      </c>
      <c r="H1755" t="inlineStr">
        <is>
          <t>Stapler</t>
        </is>
      </c>
      <c r="I1755" t="n">
        <v>3</v>
      </c>
      <c r="J1755" s="12" t="n">
        <v>293.92</v>
      </c>
      <c r="K1755" s="13" t="n">
        <v>0.05</v>
      </c>
      <c r="L1755" s="12" t="n">
        <v>837.67</v>
      </c>
      <c r="M1755" s="12" t="n">
        <v>590.78</v>
      </c>
      <c r="N1755" s="12" t="n">
        <v>246.89</v>
      </c>
      <c r="O1755" t="inlineStr">
        <is>
          <t>Cash</t>
        </is>
      </c>
      <c r="P1755" t="inlineStr">
        <is>
          <t>Sara Khan</t>
        </is>
      </c>
      <c r="Q1755" t="inlineStr">
        <is>
          <t>CUST-0406</t>
        </is>
      </c>
      <c r="R1755" t="n">
        <v>7</v>
      </c>
      <c r="S1755" t="inlineStr">
        <is>
          <t>No</t>
        </is>
      </c>
    </row>
    <row r="1756">
      <c r="A1756" t="inlineStr">
        <is>
          <t>ORD-2406-01755</t>
        </is>
      </c>
      <c r="B1756" s="11" t="n">
        <v>45453</v>
      </c>
      <c r="C1756" t="inlineStr">
        <is>
          <t>West</t>
        </is>
      </c>
      <c r="D1756" t="inlineStr">
        <is>
          <t>Mumbai</t>
        </is>
      </c>
      <c r="E1756" t="inlineStr">
        <is>
          <t>Consumer</t>
        </is>
      </c>
      <c r="F1756" t="inlineStr">
        <is>
          <t>Online</t>
        </is>
      </c>
      <c r="G1756" t="inlineStr">
        <is>
          <t>Furniture</t>
        </is>
      </c>
      <c r="H1756" t="inlineStr">
        <is>
          <t>Cabinet</t>
        </is>
      </c>
      <c r="I1756" t="n">
        <v>10</v>
      </c>
      <c r="J1756" s="12" t="n">
        <v>10310.01</v>
      </c>
      <c r="K1756" s="13" t="n">
        <v>0.1</v>
      </c>
      <c r="L1756" s="12" t="n">
        <v>92790.09</v>
      </c>
      <c r="M1756" s="12" t="n">
        <v>80418.08</v>
      </c>
      <c r="N1756" s="12" t="n">
        <v>12372.01</v>
      </c>
      <c r="O1756" t="inlineStr">
        <is>
          <t>Net Banking</t>
        </is>
      </c>
      <c r="P1756" t="inlineStr">
        <is>
          <t>Diya Patel</t>
        </is>
      </c>
      <c r="Q1756" t="inlineStr">
        <is>
          <t>CUST-0355</t>
        </is>
      </c>
      <c r="R1756" t="n">
        <v>6</v>
      </c>
      <c r="S1756" t="inlineStr">
        <is>
          <t>No</t>
        </is>
      </c>
    </row>
    <row r="1757">
      <c r="A1757" t="inlineStr">
        <is>
          <t>ORD-2511-01756</t>
        </is>
      </c>
      <c r="B1757" s="11" t="n">
        <v>45984</v>
      </c>
      <c r="C1757" t="inlineStr">
        <is>
          <t>West</t>
        </is>
      </c>
      <c r="D1757" t="inlineStr">
        <is>
          <t>Ahmedabad</t>
        </is>
      </c>
      <c r="E1757" t="inlineStr">
        <is>
          <t>Small Business</t>
        </is>
      </c>
      <c r="F1757" t="inlineStr">
        <is>
          <t>Online</t>
        </is>
      </c>
      <c r="G1757" t="inlineStr">
        <is>
          <t>Office Supplies</t>
        </is>
      </c>
      <c r="H1757" t="inlineStr">
        <is>
          <t>Marker Set</t>
        </is>
      </c>
      <c r="I1757" t="n">
        <v>8</v>
      </c>
      <c r="J1757" s="12" t="n">
        <v>244.04</v>
      </c>
      <c r="K1757" s="13" t="n">
        <v>0.15</v>
      </c>
      <c r="L1757" s="12" t="n">
        <v>1659.47</v>
      </c>
      <c r="M1757" s="12" t="n">
        <v>1269.01</v>
      </c>
      <c r="N1757" s="12" t="n">
        <v>390.46</v>
      </c>
      <c r="O1757" t="inlineStr">
        <is>
          <t>UPI</t>
        </is>
      </c>
      <c r="P1757" t="inlineStr">
        <is>
          <t>Ishaan Mehta</t>
        </is>
      </c>
      <c r="Q1757" t="inlineStr">
        <is>
          <t>CUST-0035</t>
        </is>
      </c>
      <c r="R1757" t="n">
        <v>6</v>
      </c>
      <c r="S1757" t="inlineStr">
        <is>
          <t>No</t>
        </is>
      </c>
    </row>
    <row r="1758">
      <c r="A1758" t="inlineStr">
        <is>
          <t>ORD-2403-01757</t>
        </is>
      </c>
      <c r="B1758" s="11" t="n">
        <v>45370</v>
      </c>
      <c r="C1758" t="inlineStr">
        <is>
          <t>East</t>
        </is>
      </c>
      <c r="D1758" t="inlineStr">
        <is>
          <t>Patna</t>
        </is>
      </c>
      <c r="E1758" t="inlineStr">
        <is>
          <t>Small Business</t>
        </is>
      </c>
      <c r="F1758" t="inlineStr">
        <is>
          <t>Online</t>
        </is>
      </c>
      <c r="G1758" t="inlineStr">
        <is>
          <t>Technology</t>
        </is>
      </c>
      <c r="H1758" t="inlineStr">
        <is>
          <t>Printer</t>
        </is>
      </c>
      <c r="I1758" t="n">
        <v>6</v>
      </c>
      <c r="J1758" s="12" t="n">
        <v>11534.47</v>
      </c>
      <c r="K1758" s="13" t="n">
        <v>0.15</v>
      </c>
      <c r="L1758" s="12" t="n">
        <v>58825.8</v>
      </c>
      <c r="M1758" s="12" t="n">
        <v>56749.59</v>
      </c>
      <c r="N1758" s="12" t="n">
        <v>2076.21</v>
      </c>
      <c r="O1758" t="inlineStr">
        <is>
          <t>Cash</t>
        </is>
      </c>
      <c r="P1758" t="inlineStr">
        <is>
          <t>Anaya Rao</t>
        </is>
      </c>
      <c r="Q1758" t="inlineStr">
        <is>
          <t>CUST-0086</t>
        </is>
      </c>
      <c r="R1758" t="n">
        <v>1</v>
      </c>
      <c r="S1758" t="inlineStr">
        <is>
          <t>No</t>
        </is>
      </c>
    </row>
    <row r="1759">
      <c r="A1759" t="inlineStr">
        <is>
          <t>ORD-2505-01758</t>
        </is>
      </c>
      <c r="B1759" s="11" t="n">
        <v>45800</v>
      </c>
      <c r="C1759" t="inlineStr">
        <is>
          <t>South</t>
        </is>
      </c>
      <c r="D1759" t="inlineStr">
        <is>
          <t>Bengaluru</t>
        </is>
      </c>
      <c r="E1759" t="inlineStr">
        <is>
          <t>Consumer</t>
        </is>
      </c>
      <c r="F1759" t="inlineStr">
        <is>
          <t>Online</t>
        </is>
      </c>
      <c r="G1759" t="inlineStr">
        <is>
          <t>Technology</t>
        </is>
      </c>
      <c r="H1759" t="inlineStr">
        <is>
          <t>Laptop</t>
        </is>
      </c>
      <c r="I1759" t="n">
        <v>6</v>
      </c>
      <c r="J1759" s="12" t="n">
        <v>46204.28</v>
      </c>
      <c r="K1759" s="13" t="n">
        <v>0</v>
      </c>
      <c r="L1759" s="12" t="n">
        <v>277225.68</v>
      </c>
      <c r="M1759" s="12" t="n">
        <v>238414.08</v>
      </c>
      <c r="N1759" s="12" t="n">
        <v>38811.6</v>
      </c>
      <c r="O1759" t="inlineStr">
        <is>
          <t>UPI</t>
        </is>
      </c>
      <c r="P1759" t="inlineStr">
        <is>
          <t>Ishaan Mehta</t>
        </is>
      </c>
      <c r="Q1759" t="inlineStr">
        <is>
          <t>CUST-0363</t>
        </is>
      </c>
      <c r="R1759" t="n">
        <v>4</v>
      </c>
      <c r="S1759" t="inlineStr">
        <is>
          <t>Yes</t>
        </is>
      </c>
    </row>
    <row r="1760">
      <c r="A1760" t="inlineStr">
        <is>
          <t>ORD-2405-01759</t>
        </is>
      </c>
      <c r="B1760" s="11" t="n">
        <v>45416</v>
      </c>
      <c r="C1760" t="inlineStr">
        <is>
          <t>South</t>
        </is>
      </c>
      <c r="D1760" t="inlineStr">
        <is>
          <t>Chennai</t>
        </is>
      </c>
      <c r="E1760" t="inlineStr">
        <is>
          <t>Consumer</t>
        </is>
      </c>
      <c r="F1760" t="inlineStr">
        <is>
          <t>Retail Store</t>
        </is>
      </c>
      <c r="G1760" t="inlineStr">
        <is>
          <t>Accessories</t>
        </is>
      </c>
      <c r="H1760" t="inlineStr">
        <is>
          <t>Mouse</t>
        </is>
      </c>
      <c r="I1760" t="n">
        <v>10</v>
      </c>
      <c r="J1760" s="12" t="n">
        <v>850.54</v>
      </c>
      <c r="K1760" s="13" t="n">
        <v>0.1</v>
      </c>
      <c r="L1760" s="12" t="n">
        <v>7654.86</v>
      </c>
      <c r="M1760" s="12" t="n">
        <v>5613.56</v>
      </c>
      <c r="N1760" s="12" t="n">
        <v>2041.3</v>
      </c>
      <c r="O1760" t="inlineStr">
        <is>
          <t>UPI</t>
        </is>
      </c>
      <c r="P1760" t="inlineStr">
        <is>
          <t>Tara Kapoor</t>
        </is>
      </c>
      <c r="Q1760" t="inlineStr">
        <is>
          <t>CUST-0511</t>
        </is>
      </c>
      <c r="R1760" t="n">
        <v>1</v>
      </c>
      <c r="S1760" t="inlineStr">
        <is>
          <t>No</t>
        </is>
      </c>
    </row>
    <row r="1761">
      <c r="A1761" t="inlineStr">
        <is>
          <t>ORD-2402-01760</t>
        </is>
      </c>
      <c r="B1761" s="11" t="n">
        <v>45346</v>
      </c>
      <c r="C1761" t="inlineStr">
        <is>
          <t>South</t>
        </is>
      </c>
      <c r="D1761" t="inlineStr">
        <is>
          <t>Chennai</t>
        </is>
      </c>
      <c r="E1761" t="inlineStr">
        <is>
          <t>Consumer</t>
        </is>
      </c>
      <c r="F1761" t="inlineStr">
        <is>
          <t>Online</t>
        </is>
      </c>
      <c r="G1761" t="inlineStr">
        <is>
          <t>Office Supplies</t>
        </is>
      </c>
      <c r="H1761" t="inlineStr">
        <is>
          <t>Pen Box</t>
        </is>
      </c>
      <c r="I1761" t="n">
        <v>4</v>
      </c>
      <c r="J1761" s="12" t="n">
        <v>199.46</v>
      </c>
      <c r="K1761" s="13" t="n">
        <v>0</v>
      </c>
      <c r="L1761" s="12" t="n">
        <v>797.84</v>
      </c>
      <c r="M1761" s="12" t="n">
        <v>486.68</v>
      </c>
      <c r="N1761" s="12" t="n">
        <v>311.16</v>
      </c>
      <c r="O1761" t="inlineStr">
        <is>
          <t>Credit Card</t>
        </is>
      </c>
      <c r="P1761" t="inlineStr">
        <is>
          <t>Diya Patel</t>
        </is>
      </c>
      <c r="Q1761" t="inlineStr">
        <is>
          <t>CUST-0147</t>
        </is>
      </c>
      <c r="R1761" t="n">
        <v>5</v>
      </c>
      <c r="S1761" t="inlineStr">
        <is>
          <t>Yes</t>
        </is>
      </c>
    </row>
    <row r="1762">
      <c r="A1762" t="inlineStr">
        <is>
          <t>ORD-2403-01761</t>
        </is>
      </c>
      <c r="B1762" s="11" t="n">
        <v>45357</v>
      </c>
      <c r="C1762" t="inlineStr">
        <is>
          <t>East</t>
        </is>
      </c>
      <c r="D1762" t="inlineStr">
        <is>
          <t>Bhubaneswar</t>
        </is>
      </c>
      <c r="E1762" t="inlineStr">
        <is>
          <t>Small Business</t>
        </is>
      </c>
      <c r="F1762" t="inlineStr">
        <is>
          <t>Direct Sales</t>
        </is>
      </c>
      <c r="G1762" t="inlineStr">
        <is>
          <t>Accessories</t>
        </is>
      </c>
      <c r="H1762" t="inlineStr">
        <is>
          <t>USB Hub</t>
        </is>
      </c>
      <c r="I1762" t="n">
        <v>3</v>
      </c>
      <c r="J1762" s="12" t="n">
        <v>1325.18</v>
      </c>
      <c r="K1762" s="13" t="n">
        <v>0.15</v>
      </c>
      <c r="L1762" s="12" t="n">
        <v>3379.21</v>
      </c>
      <c r="M1762" s="12" t="n">
        <v>2703.37</v>
      </c>
      <c r="N1762" s="12" t="n">
        <v>675.84</v>
      </c>
      <c r="O1762" t="inlineStr">
        <is>
          <t>UPI</t>
        </is>
      </c>
      <c r="P1762" t="inlineStr">
        <is>
          <t>Sara Khan</t>
        </is>
      </c>
      <c r="Q1762" t="inlineStr">
        <is>
          <t>CUST-0419</t>
        </is>
      </c>
      <c r="R1762" t="n">
        <v>3</v>
      </c>
      <c r="S1762" t="inlineStr">
        <is>
          <t>No</t>
        </is>
      </c>
    </row>
    <row r="1763">
      <c r="A1763" t="inlineStr">
        <is>
          <t>ORD-2506-01762</t>
        </is>
      </c>
      <c r="B1763" s="11" t="n">
        <v>45811</v>
      </c>
      <c r="C1763" t="inlineStr">
        <is>
          <t>South</t>
        </is>
      </c>
      <c r="D1763" t="inlineStr">
        <is>
          <t>Kochi</t>
        </is>
      </c>
      <c r="E1763" t="inlineStr">
        <is>
          <t>Education</t>
        </is>
      </c>
      <c r="F1763" t="inlineStr">
        <is>
          <t>Online</t>
        </is>
      </c>
      <c r="G1763" t="inlineStr">
        <is>
          <t>Accessories</t>
        </is>
      </c>
      <c r="H1763" t="inlineStr">
        <is>
          <t>Laptop Stand</t>
        </is>
      </c>
      <c r="I1763" t="n">
        <v>2</v>
      </c>
      <c r="J1763" s="12" t="n">
        <v>1852.98</v>
      </c>
      <c r="K1763" s="13" t="n">
        <v>0.05</v>
      </c>
      <c r="L1763" s="12" t="n">
        <v>3520.66</v>
      </c>
      <c r="M1763" s="12" t="n">
        <v>2594.17</v>
      </c>
      <c r="N1763" s="12" t="n">
        <v>926.49</v>
      </c>
      <c r="O1763" t="inlineStr">
        <is>
          <t>Net Banking</t>
        </is>
      </c>
      <c r="P1763" t="inlineStr">
        <is>
          <t>Ishaan Mehta</t>
        </is>
      </c>
      <c r="Q1763" t="inlineStr">
        <is>
          <t>CUST-0690</t>
        </is>
      </c>
      <c r="R1763" t="n">
        <v>3</v>
      </c>
      <c r="S1763" t="inlineStr">
        <is>
          <t>No</t>
        </is>
      </c>
    </row>
    <row r="1764">
      <c r="A1764" t="inlineStr">
        <is>
          <t>ORD-2411-01763</t>
        </is>
      </c>
      <c r="B1764" s="11" t="n">
        <v>45600</v>
      </c>
      <c r="C1764" t="inlineStr">
        <is>
          <t>East</t>
        </is>
      </c>
      <c r="D1764" t="inlineStr">
        <is>
          <t>Kolkata</t>
        </is>
      </c>
      <c r="E1764" t="inlineStr">
        <is>
          <t>Consumer</t>
        </is>
      </c>
      <c r="F1764" t="inlineStr">
        <is>
          <t>Retail Store</t>
        </is>
      </c>
      <c r="G1764" t="inlineStr">
        <is>
          <t>Furniture</t>
        </is>
      </c>
      <c r="H1764" t="inlineStr">
        <is>
          <t>Bookshelf</t>
        </is>
      </c>
      <c r="I1764" t="n">
        <v>4</v>
      </c>
      <c r="J1764" s="12" t="n">
        <v>6405.72</v>
      </c>
      <c r="K1764" s="13" t="n">
        <v>0.05</v>
      </c>
      <c r="L1764" s="12" t="n">
        <v>24341.74</v>
      </c>
      <c r="M1764" s="12" t="n">
        <v>18704.7</v>
      </c>
      <c r="N1764" s="12" t="n">
        <v>5637.04</v>
      </c>
      <c r="O1764" t="inlineStr">
        <is>
          <t>UPI</t>
        </is>
      </c>
      <c r="P1764" t="inlineStr">
        <is>
          <t>Rohan Verma</t>
        </is>
      </c>
      <c r="Q1764" t="inlineStr">
        <is>
          <t>CUST-0537</t>
        </is>
      </c>
      <c r="R1764" t="n">
        <v>4</v>
      </c>
      <c r="S1764" t="inlineStr">
        <is>
          <t>No</t>
        </is>
      </c>
    </row>
    <row r="1765">
      <c r="A1765" t="inlineStr">
        <is>
          <t>ORD-2402-01764</t>
        </is>
      </c>
      <c r="B1765" s="11" t="n">
        <v>45333</v>
      </c>
      <c r="C1765" t="inlineStr">
        <is>
          <t>South</t>
        </is>
      </c>
      <c r="D1765" t="inlineStr">
        <is>
          <t>Hyderabad</t>
        </is>
      </c>
      <c r="E1765" t="inlineStr">
        <is>
          <t>Education</t>
        </is>
      </c>
      <c r="F1765" t="inlineStr">
        <is>
          <t>Partner</t>
        </is>
      </c>
      <c r="G1765" t="inlineStr">
        <is>
          <t>Furniture</t>
        </is>
      </c>
      <c r="H1765" t="inlineStr">
        <is>
          <t>Bookshelf</t>
        </is>
      </c>
      <c r="I1765" t="n">
        <v>4</v>
      </c>
      <c r="J1765" s="12" t="n">
        <v>6586.35</v>
      </c>
      <c r="K1765" s="13" t="n">
        <v>0.2</v>
      </c>
      <c r="L1765" s="12" t="n">
        <v>21076.32</v>
      </c>
      <c r="M1765" s="12" t="n">
        <v>19232.14</v>
      </c>
      <c r="N1765" s="12" t="n">
        <v>1844.18</v>
      </c>
      <c r="O1765" t="inlineStr">
        <is>
          <t>Debit Card</t>
        </is>
      </c>
      <c r="P1765" t="inlineStr">
        <is>
          <t>Aarav Sharma</t>
        </is>
      </c>
      <c r="Q1765" t="inlineStr">
        <is>
          <t>CUST-0624</t>
        </is>
      </c>
      <c r="R1765" t="n">
        <v>3</v>
      </c>
      <c r="S1765" t="inlineStr">
        <is>
          <t>No</t>
        </is>
      </c>
    </row>
    <row r="1766">
      <c r="A1766" t="inlineStr">
        <is>
          <t>ORD-2407-01765</t>
        </is>
      </c>
      <c r="B1766" s="11" t="n">
        <v>45478</v>
      </c>
      <c r="C1766" t="inlineStr">
        <is>
          <t>Central</t>
        </is>
      </c>
      <c r="D1766" t="inlineStr">
        <is>
          <t>Bhopal</t>
        </is>
      </c>
      <c r="E1766" t="inlineStr">
        <is>
          <t>Consumer</t>
        </is>
      </c>
      <c r="F1766" t="inlineStr">
        <is>
          <t>Partner</t>
        </is>
      </c>
      <c r="G1766" t="inlineStr">
        <is>
          <t>Office Supplies</t>
        </is>
      </c>
      <c r="H1766" t="inlineStr">
        <is>
          <t>Paper Ream</t>
        </is>
      </c>
      <c r="I1766" t="n">
        <v>3</v>
      </c>
      <c r="J1766" s="12" t="n">
        <v>495.67</v>
      </c>
      <c r="K1766" s="13" t="n">
        <v>0.15</v>
      </c>
      <c r="L1766" s="12" t="n">
        <v>1263.96</v>
      </c>
      <c r="M1766" s="12" t="n">
        <v>1115.26</v>
      </c>
      <c r="N1766" s="12" t="n">
        <v>148.7</v>
      </c>
      <c r="O1766" t="inlineStr">
        <is>
          <t>Debit Card</t>
        </is>
      </c>
      <c r="P1766" t="inlineStr">
        <is>
          <t>Anaya Rao</t>
        </is>
      </c>
      <c r="Q1766" t="inlineStr">
        <is>
          <t>CUST-0896</t>
        </is>
      </c>
      <c r="R1766" t="n">
        <v>4</v>
      </c>
      <c r="S1766" t="inlineStr">
        <is>
          <t>Yes</t>
        </is>
      </c>
    </row>
    <row r="1767">
      <c r="A1767" t="inlineStr">
        <is>
          <t>ORD-2402-01766</t>
        </is>
      </c>
      <c r="B1767" s="11" t="n">
        <v>45346</v>
      </c>
      <c r="C1767" t="inlineStr">
        <is>
          <t>East</t>
        </is>
      </c>
      <c r="D1767" t="inlineStr">
        <is>
          <t>Patna</t>
        </is>
      </c>
      <c r="E1767" t="inlineStr">
        <is>
          <t>Small Business</t>
        </is>
      </c>
      <c r="F1767" t="inlineStr">
        <is>
          <t>Online</t>
        </is>
      </c>
      <c r="G1767" t="inlineStr">
        <is>
          <t>Technology</t>
        </is>
      </c>
      <c r="H1767" t="inlineStr">
        <is>
          <t>Laptop</t>
        </is>
      </c>
      <c r="I1767" t="n">
        <v>1</v>
      </c>
      <c r="J1767" s="12" t="n">
        <v>49423.82</v>
      </c>
      <c r="K1767" s="13" t="n">
        <v>0.1</v>
      </c>
      <c r="L1767" s="12" t="n">
        <v>44481.44</v>
      </c>
      <c r="M1767" s="12" t="n">
        <v>42504.49</v>
      </c>
      <c r="N1767" s="12" t="n">
        <v>1976.95</v>
      </c>
      <c r="O1767" t="inlineStr">
        <is>
          <t>Debit Card</t>
        </is>
      </c>
      <c r="P1767" t="inlineStr">
        <is>
          <t>Tara Kapoor</t>
        </is>
      </c>
      <c r="Q1767" t="inlineStr">
        <is>
          <t>CUST-0052</t>
        </is>
      </c>
      <c r="R1767" t="n">
        <v>7</v>
      </c>
      <c r="S1767" t="inlineStr">
        <is>
          <t>Yes</t>
        </is>
      </c>
    </row>
    <row r="1768">
      <c r="A1768" t="inlineStr">
        <is>
          <t>ORD-2511-01767</t>
        </is>
      </c>
      <c r="B1768" s="11" t="n">
        <v>45987</v>
      </c>
      <c r="C1768" t="inlineStr">
        <is>
          <t>Central</t>
        </is>
      </c>
      <c r="D1768" t="inlineStr">
        <is>
          <t>Nagpur</t>
        </is>
      </c>
      <c r="E1768" t="inlineStr">
        <is>
          <t>Education</t>
        </is>
      </c>
      <c r="F1768" t="inlineStr">
        <is>
          <t>Retail Store</t>
        </is>
      </c>
      <c r="G1768" t="inlineStr">
        <is>
          <t>Technology</t>
        </is>
      </c>
      <c r="H1768" t="inlineStr">
        <is>
          <t>Monitor</t>
        </is>
      </c>
      <c r="I1768" t="n">
        <v>1</v>
      </c>
      <c r="J1768" s="12" t="n">
        <v>12704.26</v>
      </c>
      <c r="K1768" s="13" t="n">
        <v>0.2</v>
      </c>
      <c r="L1768" s="12" t="n">
        <v>10163.41</v>
      </c>
      <c r="M1768" s="12" t="n">
        <v>10163.41</v>
      </c>
      <c r="N1768" s="12" t="n">
        <v>0</v>
      </c>
      <c r="O1768" t="inlineStr">
        <is>
          <t>Cash</t>
        </is>
      </c>
      <c r="P1768" t="inlineStr">
        <is>
          <t>Anaya Rao</t>
        </is>
      </c>
      <c r="Q1768" t="inlineStr">
        <is>
          <t>CUST-0570</t>
        </is>
      </c>
      <c r="R1768" t="n">
        <v>5</v>
      </c>
      <c r="S1768" t="inlineStr">
        <is>
          <t>No</t>
        </is>
      </c>
    </row>
    <row r="1769">
      <c r="A1769" t="inlineStr">
        <is>
          <t>ORD-2412-01768</t>
        </is>
      </c>
      <c r="B1769" s="11" t="n">
        <v>45656</v>
      </c>
      <c r="C1769" t="inlineStr">
        <is>
          <t>East</t>
        </is>
      </c>
      <c r="D1769" t="inlineStr">
        <is>
          <t>Guwahati</t>
        </is>
      </c>
      <c r="E1769" t="inlineStr">
        <is>
          <t>Small Business</t>
        </is>
      </c>
      <c r="F1769" t="inlineStr">
        <is>
          <t>Partner</t>
        </is>
      </c>
      <c r="G1769" t="inlineStr">
        <is>
          <t>Office Supplies</t>
        </is>
      </c>
      <c r="H1769" t="inlineStr">
        <is>
          <t>Pen Box</t>
        </is>
      </c>
      <c r="I1769" t="n">
        <v>1</v>
      </c>
      <c r="J1769" s="12" t="n">
        <v>194.12</v>
      </c>
      <c r="K1769" s="13" t="n">
        <v>0.2</v>
      </c>
      <c r="L1769" s="12" t="n">
        <v>155.3</v>
      </c>
      <c r="M1769" s="12" t="n">
        <v>118.41</v>
      </c>
      <c r="N1769" s="12" t="n">
        <v>36.89</v>
      </c>
      <c r="O1769" t="inlineStr">
        <is>
          <t>Cash</t>
        </is>
      </c>
      <c r="P1769" t="inlineStr">
        <is>
          <t>Aarav Sharma</t>
        </is>
      </c>
      <c r="Q1769" t="inlineStr">
        <is>
          <t>CUST-0112</t>
        </is>
      </c>
      <c r="R1769" t="n">
        <v>3</v>
      </c>
      <c r="S1769" t="inlineStr">
        <is>
          <t>No</t>
        </is>
      </c>
    </row>
    <row r="1770">
      <c r="A1770" t="inlineStr">
        <is>
          <t>ORD-2403-01769</t>
        </is>
      </c>
      <c r="B1770" s="11" t="n">
        <v>45353</v>
      </c>
      <c r="C1770" t="inlineStr">
        <is>
          <t>South</t>
        </is>
      </c>
      <c r="D1770" t="inlineStr">
        <is>
          <t>Hyderabad</t>
        </is>
      </c>
      <c r="E1770" t="inlineStr">
        <is>
          <t>Consumer</t>
        </is>
      </c>
      <c r="F1770" t="inlineStr">
        <is>
          <t>Online</t>
        </is>
      </c>
      <c r="G1770" t="inlineStr">
        <is>
          <t>Office Supplies</t>
        </is>
      </c>
      <c r="H1770" t="inlineStr">
        <is>
          <t>File Folder</t>
        </is>
      </c>
      <c r="I1770" t="n">
        <v>1</v>
      </c>
      <c r="J1770" s="12" t="n">
        <v>102.78</v>
      </c>
      <c r="K1770" s="13" t="n">
        <v>0.03</v>
      </c>
      <c r="L1770" s="12" t="n">
        <v>99.7</v>
      </c>
      <c r="M1770" s="12" t="n">
        <v>59.61</v>
      </c>
      <c r="N1770" s="12" t="n">
        <v>40.09</v>
      </c>
      <c r="O1770" t="inlineStr">
        <is>
          <t>Cash</t>
        </is>
      </c>
      <c r="P1770" t="inlineStr">
        <is>
          <t>Vivaan Gupta</t>
        </is>
      </c>
      <c r="Q1770" t="inlineStr">
        <is>
          <t>CUST-0926</t>
        </is>
      </c>
      <c r="R1770" t="n">
        <v>3</v>
      </c>
      <c r="S1770" t="inlineStr">
        <is>
          <t>No</t>
        </is>
      </c>
    </row>
    <row r="1771">
      <c r="A1771" t="inlineStr">
        <is>
          <t>ORD-2403-01770</t>
        </is>
      </c>
      <c r="B1771" s="11" t="n">
        <v>45364</v>
      </c>
      <c r="C1771" t="inlineStr">
        <is>
          <t>South</t>
        </is>
      </c>
      <c r="D1771" t="inlineStr">
        <is>
          <t>Chennai</t>
        </is>
      </c>
      <c r="E1771" t="inlineStr">
        <is>
          <t>Consumer</t>
        </is>
      </c>
      <c r="F1771" t="inlineStr">
        <is>
          <t>Direct Sales</t>
        </is>
      </c>
      <c r="G1771" t="inlineStr">
        <is>
          <t>Office Supplies</t>
        </is>
      </c>
      <c r="H1771" t="inlineStr">
        <is>
          <t>Notebook Pack</t>
        </is>
      </c>
      <c r="I1771" t="n">
        <v>4</v>
      </c>
      <c r="J1771" s="12" t="n">
        <v>383.41</v>
      </c>
      <c r="K1771" s="13" t="n">
        <v>0.05</v>
      </c>
      <c r="L1771" s="12" t="n">
        <v>1456.96</v>
      </c>
      <c r="M1771" s="12" t="n">
        <v>981.53</v>
      </c>
      <c r="N1771" s="12" t="n">
        <v>475.43</v>
      </c>
      <c r="O1771" t="inlineStr">
        <is>
          <t>Cash</t>
        </is>
      </c>
      <c r="P1771" t="inlineStr">
        <is>
          <t>Aarav Sharma</t>
        </is>
      </c>
      <c r="Q1771" t="inlineStr">
        <is>
          <t>CUST-0203</t>
        </is>
      </c>
      <c r="R1771" t="n">
        <v>1</v>
      </c>
      <c r="S1771" t="inlineStr">
        <is>
          <t>No</t>
        </is>
      </c>
    </row>
    <row r="1772">
      <c r="A1772" t="inlineStr">
        <is>
          <t>ORD-2509-01771</t>
        </is>
      </c>
      <c r="B1772" s="11" t="n">
        <v>45928</v>
      </c>
      <c r="C1772" t="inlineStr">
        <is>
          <t>Central</t>
        </is>
      </c>
      <c r="D1772" t="inlineStr">
        <is>
          <t>Nagpur</t>
        </is>
      </c>
      <c r="E1772" t="inlineStr">
        <is>
          <t>Consumer</t>
        </is>
      </c>
      <c r="F1772" t="inlineStr">
        <is>
          <t>Partner</t>
        </is>
      </c>
      <c r="G1772" t="inlineStr">
        <is>
          <t>Accessories</t>
        </is>
      </c>
      <c r="H1772" t="inlineStr">
        <is>
          <t>Laptop Stand</t>
        </is>
      </c>
      <c r="I1772" t="n">
        <v>1</v>
      </c>
      <c r="J1772" s="12" t="n">
        <v>1760.91</v>
      </c>
      <c r="K1772" s="13" t="n">
        <v>0.15</v>
      </c>
      <c r="L1772" s="12" t="n">
        <v>1496.77</v>
      </c>
      <c r="M1772" s="12" t="n">
        <v>1232.64</v>
      </c>
      <c r="N1772" s="12" t="n">
        <v>264.13</v>
      </c>
      <c r="O1772" t="inlineStr">
        <is>
          <t>UPI</t>
        </is>
      </c>
      <c r="P1772" t="inlineStr">
        <is>
          <t>Diya Patel</t>
        </is>
      </c>
      <c r="Q1772" t="inlineStr">
        <is>
          <t>CUST-0282</t>
        </is>
      </c>
      <c r="R1772" t="n">
        <v>4</v>
      </c>
      <c r="S1772" t="inlineStr">
        <is>
          <t>No</t>
        </is>
      </c>
    </row>
    <row r="1773">
      <c r="A1773" t="inlineStr">
        <is>
          <t>ORD-2411-01772</t>
        </is>
      </c>
      <c r="B1773" s="11" t="n">
        <v>45618</v>
      </c>
      <c r="C1773" t="inlineStr">
        <is>
          <t>South</t>
        </is>
      </c>
      <c r="D1773" t="inlineStr">
        <is>
          <t>Bengaluru</t>
        </is>
      </c>
      <c r="E1773" t="inlineStr">
        <is>
          <t>Small Business</t>
        </is>
      </c>
      <c r="F1773" t="inlineStr">
        <is>
          <t>Retail Store</t>
        </is>
      </c>
      <c r="G1773" t="inlineStr">
        <is>
          <t>Office Supplies</t>
        </is>
      </c>
      <c r="H1773" t="inlineStr">
        <is>
          <t>Pen Box</t>
        </is>
      </c>
      <c r="I1773" t="n">
        <v>3</v>
      </c>
      <c r="J1773" s="12" t="n">
        <v>234.87</v>
      </c>
      <c r="K1773" s="13" t="n">
        <v>0.1</v>
      </c>
      <c r="L1773" s="12" t="n">
        <v>634.15</v>
      </c>
      <c r="M1773" s="12" t="n">
        <v>429.81</v>
      </c>
      <c r="N1773" s="12" t="n">
        <v>204.34</v>
      </c>
      <c r="O1773" t="inlineStr">
        <is>
          <t>Credit Card</t>
        </is>
      </c>
      <c r="P1773" t="inlineStr">
        <is>
          <t>Diya Patel</t>
        </is>
      </c>
      <c r="Q1773" t="inlineStr">
        <is>
          <t>CUST-0834</t>
        </is>
      </c>
      <c r="R1773" t="n">
        <v>4</v>
      </c>
      <c r="S1773" t="inlineStr">
        <is>
          <t>No</t>
        </is>
      </c>
    </row>
    <row r="1774">
      <c r="A1774" t="inlineStr">
        <is>
          <t>ORD-2512-01773</t>
        </is>
      </c>
      <c r="B1774" s="11" t="n">
        <v>46007</v>
      </c>
      <c r="C1774" t="inlineStr">
        <is>
          <t>Central</t>
        </is>
      </c>
      <c r="D1774" t="inlineStr">
        <is>
          <t>Nagpur</t>
        </is>
      </c>
      <c r="E1774" t="inlineStr">
        <is>
          <t>Corporate</t>
        </is>
      </c>
      <c r="F1774" t="inlineStr">
        <is>
          <t>Direct Sales</t>
        </is>
      </c>
      <c r="G1774" t="inlineStr">
        <is>
          <t>Furniture</t>
        </is>
      </c>
      <c r="H1774" t="inlineStr">
        <is>
          <t>Office Chair</t>
        </is>
      </c>
      <c r="I1774" t="n">
        <v>2</v>
      </c>
      <c r="J1774" s="12" t="n">
        <v>6650.81</v>
      </c>
      <c r="K1774" s="13" t="n">
        <v>0.1</v>
      </c>
      <c r="L1774" s="12" t="n">
        <v>11971.46</v>
      </c>
      <c r="M1774" s="12" t="n">
        <v>9178.120000000001</v>
      </c>
      <c r="N1774" s="12" t="n">
        <v>2793.34</v>
      </c>
      <c r="O1774" t="inlineStr">
        <is>
          <t>Credit Card</t>
        </is>
      </c>
      <c r="P1774" t="inlineStr">
        <is>
          <t>Kabir Singh</t>
        </is>
      </c>
      <c r="Q1774" t="inlineStr">
        <is>
          <t>CUST-0153</t>
        </is>
      </c>
      <c r="R1774" t="n">
        <v>2</v>
      </c>
      <c r="S1774" t="inlineStr">
        <is>
          <t>No</t>
        </is>
      </c>
    </row>
    <row r="1775">
      <c r="A1775" t="inlineStr">
        <is>
          <t>ORD-2406-01774</t>
        </is>
      </c>
      <c r="B1775" s="11" t="n">
        <v>45459</v>
      </c>
      <c r="C1775" t="inlineStr">
        <is>
          <t>North</t>
        </is>
      </c>
      <c r="D1775" t="inlineStr">
        <is>
          <t>Delhi</t>
        </is>
      </c>
      <c r="E1775" t="inlineStr">
        <is>
          <t>Consumer</t>
        </is>
      </c>
      <c r="F1775" t="inlineStr">
        <is>
          <t>Partner</t>
        </is>
      </c>
      <c r="G1775" t="inlineStr">
        <is>
          <t>Office Supplies</t>
        </is>
      </c>
      <c r="H1775" t="inlineStr">
        <is>
          <t>Paper Ream</t>
        </is>
      </c>
      <c r="I1775" t="n">
        <v>1</v>
      </c>
      <c r="J1775" s="12" t="n">
        <v>464.78</v>
      </c>
      <c r="K1775" s="13" t="n">
        <v>0.05</v>
      </c>
      <c r="L1775" s="12" t="n">
        <v>441.54</v>
      </c>
      <c r="M1775" s="12" t="n">
        <v>348.58</v>
      </c>
      <c r="N1775" s="12" t="n">
        <v>92.95999999999999</v>
      </c>
      <c r="O1775" t="inlineStr">
        <is>
          <t>Cash</t>
        </is>
      </c>
      <c r="P1775" t="inlineStr">
        <is>
          <t>Anaya Rao</t>
        </is>
      </c>
      <c r="Q1775" t="inlineStr">
        <is>
          <t>CUST-0578</t>
        </is>
      </c>
      <c r="R1775" t="n">
        <v>6</v>
      </c>
      <c r="S1775" t="inlineStr">
        <is>
          <t>Yes</t>
        </is>
      </c>
    </row>
    <row r="1776">
      <c r="A1776" t="inlineStr">
        <is>
          <t>ORD-2411-01775</t>
        </is>
      </c>
      <c r="B1776" s="11" t="n">
        <v>45598</v>
      </c>
      <c r="C1776" t="inlineStr">
        <is>
          <t>East</t>
        </is>
      </c>
      <c r="D1776" t="inlineStr">
        <is>
          <t>Guwahati</t>
        </is>
      </c>
      <c r="E1776" t="inlineStr">
        <is>
          <t>Education</t>
        </is>
      </c>
      <c r="F1776" t="inlineStr">
        <is>
          <t>Online</t>
        </is>
      </c>
      <c r="G1776" t="inlineStr">
        <is>
          <t>Accessories</t>
        </is>
      </c>
      <c r="H1776" t="inlineStr">
        <is>
          <t>Webcam</t>
        </is>
      </c>
      <c r="I1776" t="n">
        <v>2</v>
      </c>
      <c r="J1776" s="12" t="n">
        <v>3790.03</v>
      </c>
      <c r="K1776" s="13" t="n">
        <v>0.03</v>
      </c>
      <c r="L1776" s="12" t="n">
        <v>7352.66</v>
      </c>
      <c r="M1776" s="12" t="n">
        <v>5760.85</v>
      </c>
      <c r="N1776" s="12" t="n">
        <v>1591.81</v>
      </c>
      <c r="O1776" t="inlineStr">
        <is>
          <t>UPI</t>
        </is>
      </c>
      <c r="P1776" t="inlineStr">
        <is>
          <t>Meera Joshi</t>
        </is>
      </c>
      <c r="Q1776" t="inlineStr">
        <is>
          <t>CUST-0286</t>
        </is>
      </c>
      <c r="R1776" t="n">
        <v>7</v>
      </c>
      <c r="S1776" t="inlineStr">
        <is>
          <t>Yes</t>
        </is>
      </c>
    </row>
    <row r="1777">
      <c r="A1777" t="inlineStr">
        <is>
          <t>ORD-2506-01776</t>
        </is>
      </c>
      <c r="B1777" s="11" t="n">
        <v>45813</v>
      </c>
      <c r="C1777" t="inlineStr">
        <is>
          <t>North</t>
        </is>
      </c>
      <c r="D1777" t="inlineStr">
        <is>
          <t>Delhi</t>
        </is>
      </c>
      <c r="E1777" t="inlineStr">
        <is>
          <t>Education</t>
        </is>
      </c>
      <c r="F1777" t="inlineStr">
        <is>
          <t>Direct Sales</t>
        </is>
      </c>
      <c r="G1777" t="inlineStr">
        <is>
          <t>Technology</t>
        </is>
      </c>
      <c r="H1777" t="inlineStr">
        <is>
          <t>Tablet</t>
        </is>
      </c>
      <c r="I1777" t="n">
        <v>1</v>
      </c>
      <c r="J1777" s="12" t="n">
        <v>21658.45</v>
      </c>
      <c r="K1777" s="13" t="n">
        <v>0.15</v>
      </c>
      <c r="L1777" s="12" t="n">
        <v>18409.68</v>
      </c>
      <c r="M1777" s="12" t="n">
        <v>17976.51</v>
      </c>
      <c r="N1777" s="12" t="n">
        <v>433.17</v>
      </c>
      <c r="O1777" t="inlineStr">
        <is>
          <t>UPI</t>
        </is>
      </c>
      <c r="P1777" t="inlineStr">
        <is>
          <t>Aarav Sharma</t>
        </is>
      </c>
      <c r="Q1777" t="inlineStr">
        <is>
          <t>CUST-0888</t>
        </is>
      </c>
      <c r="R1777" t="n">
        <v>3</v>
      </c>
      <c r="S1777" t="inlineStr">
        <is>
          <t>No</t>
        </is>
      </c>
    </row>
    <row r="1778">
      <c r="A1778" t="inlineStr">
        <is>
          <t>ORD-2402-01777</t>
        </is>
      </c>
      <c r="B1778" s="11" t="n">
        <v>45334</v>
      </c>
      <c r="C1778" t="inlineStr">
        <is>
          <t>South</t>
        </is>
      </c>
      <c r="D1778" t="inlineStr">
        <is>
          <t>Chennai</t>
        </is>
      </c>
      <c r="E1778" t="inlineStr">
        <is>
          <t>Small Business</t>
        </is>
      </c>
      <c r="F1778" t="inlineStr">
        <is>
          <t>Online</t>
        </is>
      </c>
      <c r="G1778" t="inlineStr">
        <is>
          <t>Accessories</t>
        </is>
      </c>
      <c r="H1778" t="inlineStr">
        <is>
          <t>Webcam</t>
        </is>
      </c>
      <c r="I1778" t="n">
        <v>3</v>
      </c>
      <c r="J1778" s="12" t="n">
        <v>3396.64</v>
      </c>
      <c r="K1778" s="13" t="n">
        <v>0.25</v>
      </c>
      <c r="L1778" s="12" t="n">
        <v>7642.44</v>
      </c>
      <c r="M1778" s="12" t="n">
        <v>7744.34</v>
      </c>
      <c r="N1778" s="12" t="n">
        <v>-101.9</v>
      </c>
      <c r="O1778" t="inlineStr">
        <is>
          <t>UPI</t>
        </is>
      </c>
      <c r="P1778" t="inlineStr">
        <is>
          <t>Rohan Verma</t>
        </is>
      </c>
      <c r="Q1778" t="inlineStr">
        <is>
          <t>CUST-0904</t>
        </is>
      </c>
      <c r="R1778" t="n">
        <v>3</v>
      </c>
      <c r="S1778" t="inlineStr">
        <is>
          <t>No</t>
        </is>
      </c>
    </row>
    <row r="1779">
      <c r="A1779" t="inlineStr">
        <is>
          <t>ORD-2503-01778</t>
        </is>
      </c>
      <c r="B1779" s="11" t="n">
        <v>45723</v>
      </c>
      <c r="C1779" t="inlineStr">
        <is>
          <t>North</t>
        </is>
      </c>
      <c r="D1779" t="inlineStr">
        <is>
          <t>Jaipur</t>
        </is>
      </c>
      <c r="E1779" t="inlineStr">
        <is>
          <t>Small Business</t>
        </is>
      </c>
      <c r="F1779" t="inlineStr">
        <is>
          <t>Online</t>
        </is>
      </c>
      <c r="G1779" t="inlineStr">
        <is>
          <t>Office Supplies</t>
        </is>
      </c>
      <c r="H1779" t="inlineStr">
        <is>
          <t>Paper Ream</t>
        </is>
      </c>
      <c r="I1779" t="n">
        <v>4</v>
      </c>
      <c r="J1779" s="12" t="n">
        <v>437.38</v>
      </c>
      <c r="K1779" s="13" t="n">
        <v>0.05</v>
      </c>
      <c r="L1779" s="12" t="n">
        <v>1662.04</v>
      </c>
      <c r="M1779" s="12" t="n">
        <v>1312.14</v>
      </c>
      <c r="N1779" s="12" t="n">
        <v>349.9</v>
      </c>
      <c r="O1779" t="inlineStr">
        <is>
          <t>Cash</t>
        </is>
      </c>
      <c r="P1779" t="inlineStr">
        <is>
          <t>Sara Khan</t>
        </is>
      </c>
      <c r="Q1779" t="inlineStr">
        <is>
          <t>CUST-0789</t>
        </is>
      </c>
      <c r="R1779" t="n">
        <v>5</v>
      </c>
      <c r="S1779" t="inlineStr">
        <is>
          <t>No</t>
        </is>
      </c>
    </row>
    <row r="1780">
      <c r="A1780" t="inlineStr">
        <is>
          <t>ORD-2407-01779</t>
        </is>
      </c>
      <c r="B1780" s="11" t="n">
        <v>45488</v>
      </c>
      <c r="C1780" t="inlineStr">
        <is>
          <t>North</t>
        </is>
      </c>
      <c r="D1780" t="inlineStr">
        <is>
          <t>Chandigarh</t>
        </is>
      </c>
      <c r="E1780" t="inlineStr">
        <is>
          <t>Small Business</t>
        </is>
      </c>
      <c r="F1780" t="inlineStr">
        <is>
          <t>Direct Sales</t>
        </is>
      </c>
      <c r="G1780" t="inlineStr">
        <is>
          <t>Technology</t>
        </is>
      </c>
      <c r="H1780" t="inlineStr">
        <is>
          <t>Printer</t>
        </is>
      </c>
      <c r="I1780" t="n">
        <v>3</v>
      </c>
      <c r="J1780" s="12" t="n">
        <v>10759.78</v>
      </c>
      <c r="K1780" s="13" t="n">
        <v>0.1</v>
      </c>
      <c r="L1780" s="12" t="n">
        <v>29051.41</v>
      </c>
      <c r="M1780" s="12" t="n">
        <v>26469.06</v>
      </c>
      <c r="N1780" s="12" t="n">
        <v>2582.35</v>
      </c>
      <c r="O1780" t="inlineStr">
        <is>
          <t>Cash</t>
        </is>
      </c>
      <c r="P1780" t="inlineStr">
        <is>
          <t>Sara Khan</t>
        </is>
      </c>
      <c r="Q1780" t="inlineStr">
        <is>
          <t>CUST-0764</t>
        </is>
      </c>
      <c r="R1780" t="n">
        <v>4</v>
      </c>
      <c r="S1780" t="inlineStr">
        <is>
          <t>No</t>
        </is>
      </c>
    </row>
    <row r="1781">
      <c r="A1781" t="inlineStr">
        <is>
          <t>ORD-2510-01780</t>
        </is>
      </c>
      <c r="B1781" s="11" t="n">
        <v>45936</v>
      </c>
      <c r="C1781" t="inlineStr">
        <is>
          <t>West</t>
        </is>
      </c>
      <c r="D1781" t="inlineStr">
        <is>
          <t>Pune</t>
        </is>
      </c>
      <c r="E1781" t="inlineStr">
        <is>
          <t>Consumer</t>
        </is>
      </c>
      <c r="F1781" t="inlineStr">
        <is>
          <t>Direct Sales</t>
        </is>
      </c>
      <c r="G1781" t="inlineStr">
        <is>
          <t>Furniture</t>
        </is>
      </c>
      <c r="H1781" t="inlineStr">
        <is>
          <t>Bookshelf</t>
        </is>
      </c>
      <c r="I1781" t="n">
        <v>2</v>
      </c>
      <c r="J1781" s="12" t="n">
        <v>5799</v>
      </c>
      <c r="K1781" s="13" t="n">
        <v>0.05</v>
      </c>
      <c r="L1781" s="12" t="n">
        <v>11018.1</v>
      </c>
      <c r="M1781" s="12" t="n">
        <v>8466.540000000001</v>
      </c>
      <c r="N1781" s="12" t="n">
        <v>2551.56</v>
      </c>
      <c r="O1781" t="inlineStr">
        <is>
          <t>Cash</t>
        </is>
      </c>
      <c r="P1781" t="inlineStr">
        <is>
          <t>Rohan Verma</t>
        </is>
      </c>
      <c r="Q1781" t="inlineStr">
        <is>
          <t>CUST-0445</t>
        </is>
      </c>
      <c r="R1781" t="n">
        <v>3</v>
      </c>
      <c r="S1781" t="inlineStr">
        <is>
          <t>No</t>
        </is>
      </c>
    </row>
    <row r="1782">
      <c r="A1782" t="inlineStr">
        <is>
          <t>ORD-2408-01781</t>
        </is>
      </c>
      <c r="B1782" s="11" t="n">
        <v>45510</v>
      </c>
      <c r="C1782" t="inlineStr">
        <is>
          <t>North</t>
        </is>
      </c>
      <c r="D1782" t="inlineStr">
        <is>
          <t>Delhi</t>
        </is>
      </c>
      <c r="E1782" t="inlineStr">
        <is>
          <t>Education</t>
        </is>
      </c>
      <c r="F1782" t="inlineStr">
        <is>
          <t>Partner</t>
        </is>
      </c>
      <c r="G1782" t="inlineStr">
        <is>
          <t>Office Supplies</t>
        </is>
      </c>
      <c r="H1782" t="inlineStr">
        <is>
          <t>Pen Box</t>
        </is>
      </c>
      <c r="I1782" t="n">
        <v>4</v>
      </c>
      <c r="J1782" s="12" t="n">
        <v>214.48</v>
      </c>
      <c r="K1782" s="13" t="n">
        <v>0.05</v>
      </c>
      <c r="L1782" s="12" t="n">
        <v>815.02</v>
      </c>
      <c r="M1782" s="12" t="n">
        <v>523.33</v>
      </c>
      <c r="N1782" s="12" t="n">
        <v>291.69</v>
      </c>
      <c r="O1782" t="inlineStr">
        <is>
          <t>Cash</t>
        </is>
      </c>
      <c r="P1782" t="inlineStr">
        <is>
          <t>Rohan Verma</t>
        </is>
      </c>
      <c r="Q1782" t="inlineStr">
        <is>
          <t>CUST-0286</t>
        </is>
      </c>
      <c r="R1782" t="n">
        <v>8</v>
      </c>
      <c r="S1782" t="inlineStr">
        <is>
          <t>Yes</t>
        </is>
      </c>
    </row>
    <row r="1783">
      <c r="A1783" t="inlineStr">
        <is>
          <t>ORD-2408-01782</t>
        </is>
      </c>
      <c r="B1783" s="11" t="n">
        <v>45516</v>
      </c>
      <c r="C1783" t="inlineStr">
        <is>
          <t>South</t>
        </is>
      </c>
      <c r="D1783" t="inlineStr">
        <is>
          <t>Chennai</t>
        </is>
      </c>
      <c r="E1783" t="inlineStr">
        <is>
          <t>Corporate</t>
        </is>
      </c>
      <c r="F1783" t="inlineStr">
        <is>
          <t>Partner</t>
        </is>
      </c>
      <c r="G1783" t="inlineStr">
        <is>
          <t>Furniture</t>
        </is>
      </c>
      <c r="H1783" t="inlineStr">
        <is>
          <t>Office Chair</t>
        </is>
      </c>
      <c r="I1783" t="n">
        <v>5</v>
      </c>
      <c r="J1783" s="12" t="n">
        <v>7787.5</v>
      </c>
      <c r="K1783" s="13" t="n">
        <v>0.03</v>
      </c>
      <c r="L1783" s="12" t="n">
        <v>37769.38</v>
      </c>
      <c r="M1783" s="12" t="n">
        <v>26866.87</v>
      </c>
      <c r="N1783" s="12" t="n">
        <v>10902.51</v>
      </c>
      <c r="O1783" t="inlineStr">
        <is>
          <t>Debit Card</t>
        </is>
      </c>
      <c r="P1783" t="inlineStr">
        <is>
          <t>Rohan Verma</t>
        </is>
      </c>
      <c r="Q1783" t="inlineStr">
        <is>
          <t>CUST-0333</t>
        </is>
      </c>
      <c r="R1783" t="n">
        <v>6</v>
      </c>
      <c r="S1783" t="inlineStr">
        <is>
          <t>Yes</t>
        </is>
      </c>
    </row>
    <row r="1784">
      <c r="A1784" t="inlineStr">
        <is>
          <t>ORD-2403-01783</t>
        </is>
      </c>
      <c r="B1784" s="11" t="n">
        <v>45366</v>
      </c>
      <c r="C1784" t="inlineStr">
        <is>
          <t>West</t>
        </is>
      </c>
      <c r="D1784" t="inlineStr">
        <is>
          <t>Pune</t>
        </is>
      </c>
      <c r="E1784" t="inlineStr">
        <is>
          <t>Education</t>
        </is>
      </c>
      <c r="F1784" t="inlineStr">
        <is>
          <t>Online</t>
        </is>
      </c>
      <c r="G1784" t="inlineStr">
        <is>
          <t>Office Supplies</t>
        </is>
      </c>
      <c r="H1784" t="inlineStr">
        <is>
          <t>Stapler</t>
        </is>
      </c>
      <c r="I1784" t="n">
        <v>6</v>
      </c>
      <c r="J1784" s="12" t="n">
        <v>294.13</v>
      </c>
      <c r="K1784" s="13" t="n">
        <v>0.05</v>
      </c>
      <c r="L1784" s="12" t="n">
        <v>1676.54</v>
      </c>
      <c r="M1784" s="12" t="n">
        <v>1182.4</v>
      </c>
      <c r="N1784" s="12" t="n">
        <v>494.14</v>
      </c>
      <c r="O1784" t="inlineStr">
        <is>
          <t>Net Banking</t>
        </is>
      </c>
      <c r="P1784" t="inlineStr">
        <is>
          <t>Aarav Sharma</t>
        </is>
      </c>
      <c r="Q1784" t="inlineStr">
        <is>
          <t>CUST-0883</t>
        </is>
      </c>
      <c r="R1784" t="n">
        <v>3</v>
      </c>
      <c r="S1784" t="inlineStr">
        <is>
          <t>No</t>
        </is>
      </c>
    </row>
    <row r="1785">
      <c r="A1785" t="inlineStr">
        <is>
          <t>ORD-2506-01784</t>
        </is>
      </c>
      <c r="B1785" s="11" t="n">
        <v>45809</v>
      </c>
      <c r="C1785" t="inlineStr">
        <is>
          <t>West</t>
        </is>
      </c>
      <c r="D1785" t="inlineStr">
        <is>
          <t>Ahmedabad</t>
        </is>
      </c>
      <c r="E1785" t="inlineStr">
        <is>
          <t>Small Business</t>
        </is>
      </c>
      <c r="F1785" t="inlineStr">
        <is>
          <t>Retail Store</t>
        </is>
      </c>
      <c r="G1785" t="inlineStr">
        <is>
          <t>Furniture</t>
        </is>
      </c>
      <c r="H1785" t="inlineStr">
        <is>
          <t>Desk</t>
        </is>
      </c>
      <c r="I1785" t="n">
        <v>1</v>
      </c>
      <c r="J1785" s="12" t="n">
        <v>11349.17</v>
      </c>
      <c r="K1785" s="13" t="n">
        <v>0.1</v>
      </c>
      <c r="L1785" s="12" t="n">
        <v>10214.25</v>
      </c>
      <c r="M1785" s="12" t="n">
        <v>8511.879999999999</v>
      </c>
      <c r="N1785" s="12" t="n">
        <v>1702.37</v>
      </c>
      <c r="O1785" t="inlineStr">
        <is>
          <t>Credit Card</t>
        </is>
      </c>
      <c r="P1785" t="inlineStr">
        <is>
          <t>Meera Joshi</t>
        </is>
      </c>
      <c r="Q1785" t="inlineStr">
        <is>
          <t>CUST-0597</t>
        </is>
      </c>
      <c r="R1785" t="n">
        <v>3</v>
      </c>
      <c r="S1785" t="inlineStr">
        <is>
          <t>No</t>
        </is>
      </c>
    </row>
    <row r="1786">
      <c r="A1786" t="inlineStr">
        <is>
          <t>ORD-2411-01785</t>
        </is>
      </c>
      <c r="B1786" s="11" t="n">
        <v>45621</v>
      </c>
      <c r="C1786" t="inlineStr">
        <is>
          <t>West</t>
        </is>
      </c>
      <c r="D1786" t="inlineStr">
        <is>
          <t>Surat</t>
        </is>
      </c>
      <c r="E1786" t="inlineStr">
        <is>
          <t>Consumer</t>
        </is>
      </c>
      <c r="F1786" t="inlineStr">
        <is>
          <t>Online</t>
        </is>
      </c>
      <c r="G1786" t="inlineStr">
        <is>
          <t>Technology</t>
        </is>
      </c>
      <c r="H1786" t="inlineStr">
        <is>
          <t>Monitor</t>
        </is>
      </c>
      <c r="I1786" t="n">
        <v>4</v>
      </c>
      <c r="J1786" s="12" t="n">
        <v>13504.7</v>
      </c>
      <c r="K1786" s="13" t="n">
        <v>0.2</v>
      </c>
      <c r="L1786" s="12" t="n">
        <v>43215.04</v>
      </c>
      <c r="M1786" s="12" t="n">
        <v>43215.04</v>
      </c>
      <c r="N1786" s="12" t="n">
        <v>0</v>
      </c>
      <c r="O1786" t="inlineStr">
        <is>
          <t>UPI</t>
        </is>
      </c>
      <c r="P1786" t="inlineStr">
        <is>
          <t>Kabir Singh</t>
        </is>
      </c>
      <c r="Q1786" t="inlineStr">
        <is>
          <t>CUST-0565</t>
        </is>
      </c>
      <c r="R1786" t="n">
        <v>2</v>
      </c>
      <c r="S1786" t="inlineStr">
        <is>
          <t>Yes</t>
        </is>
      </c>
    </row>
    <row r="1787">
      <c r="A1787" t="inlineStr">
        <is>
          <t>ORD-2503-01786</t>
        </is>
      </c>
      <c r="B1787" s="11" t="n">
        <v>45727</v>
      </c>
      <c r="C1787" t="inlineStr">
        <is>
          <t>East</t>
        </is>
      </c>
      <c r="D1787" t="inlineStr">
        <is>
          <t>Patna</t>
        </is>
      </c>
      <c r="E1787" t="inlineStr">
        <is>
          <t>Education</t>
        </is>
      </c>
      <c r="F1787" t="inlineStr">
        <is>
          <t>Retail Store</t>
        </is>
      </c>
      <c r="G1787" t="inlineStr">
        <is>
          <t>Technology</t>
        </is>
      </c>
      <c r="H1787" t="inlineStr">
        <is>
          <t>Monitor</t>
        </is>
      </c>
      <c r="I1787" t="n">
        <v>2</v>
      </c>
      <c r="J1787" s="12" t="n">
        <v>14730.85</v>
      </c>
      <c r="K1787" s="13" t="n">
        <v>0.03</v>
      </c>
      <c r="L1787" s="12" t="n">
        <v>28577.85</v>
      </c>
      <c r="M1787" s="12" t="n">
        <v>23569.36</v>
      </c>
      <c r="N1787" s="12" t="n">
        <v>5008.49</v>
      </c>
      <c r="O1787" t="inlineStr">
        <is>
          <t>Credit Card</t>
        </is>
      </c>
      <c r="P1787" t="inlineStr">
        <is>
          <t>Vivaan Gupta</t>
        </is>
      </c>
      <c r="Q1787" t="inlineStr">
        <is>
          <t>CUST-0423</t>
        </is>
      </c>
      <c r="R1787" t="n">
        <v>3</v>
      </c>
      <c r="S1787" t="inlineStr">
        <is>
          <t>No</t>
        </is>
      </c>
    </row>
    <row r="1788">
      <c r="A1788" t="inlineStr">
        <is>
          <t>ORD-2506-01787</t>
        </is>
      </c>
      <c r="B1788" s="11" t="n">
        <v>45815</v>
      </c>
      <c r="C1788" t="inlineStr">
        <is>
          <t>South</t>
        </is>
      </c>
      <c r="D1788" t="inlineStr">
        <is>
          <t>Bengaluru</t>
        </is>
      </c>
      <c r="E1788" t="inlineStr">
        <is>
          <t>Consumer</t>
        </is>
      </c>
      <c r="F1788" t="inlineStr">
        <is>
          <t>Direct Sales</t>
        </is>
      </c>
      <c r="G1788" t="inlineStr">
        <is>
          <t>Office Supplies</t>
        </is>
      </c>
      <c r="H1788" t="inlineStr">
        <is>
          <t>Marker Set</t>
        </is>
      </c>
      <c r="I1788" t="n">
        <v>8</v>
      </c>
      <c r="J1788" s="12" t="n">
        <v>230.67</v>
      </c>
      <c r="K1788" s="13" t="n">
        <v>0.03</v>
      </c>
      <c r="L1788" s="12" t="n">
        <v>1790</v>
      </c>
      <c r="M1788" s="12" t="n">
        <v>1199.48</v>
      </c>
      <c r="N1788" s="12" t="n">
        <v>590.52</v>
      </c>
      <c r="O1788" t="inlineStr">
        <is>
          <t>Cash</t>
        </is>
      </c>
      <c r="P1788" t="inlineStr">
        <is>
          <t>Anaya Rao</t>
        </is>
      </c>
      <c r="Q1788" t="inlineStr">
        <is>
          <t>CUST-0003</t>
        </is>
      </c>
      <c r="R1788" t="n">
        <v>3</v>
      </c>
      <c r="S1788" t="inlineStr">
        <is>
          <t>No</t>
        </is>
      </c>
    </row>
    <row r="1789">
      <c r="A1789" t="inlineStr">
        <is>
          <t>ORD-2509-01788</t>
        </is>
      </c>
      <c r="B1789" s="11" t="n">
        <v>45911</v>
      </c>
      <c r="C1789" t="inlineStr">
        <is>
          <t>Central</t>
        </is>
      </c>
      <c r="D1789" t="inlineStr">
        <is>
          <t>Nagpur</t>
        </is>
      </c>
      <c r="E1789" t="inlineStr">
        <is>
          <t>Consumer</t>
        </is>
      </c>
      <c r="F1789" t="inlineStr">
        <is>
          <t>Partner</t>
        </is>
      </c>
      <c r="G1789" t="inlineStr">
        <is>
          <t>Technology</t>
        </is>
      </c>
      <c r="H1789" t="inlineStr">
        <is>
          <t>Tablet</t>
        </is>
      </c>
      <c r="I1789" t="n">
        <v>4</v>
      </c>
      <c r="J1789" s="12" t="n">
        <v>21272.73</v>
      </c>
      <c r="K1789" s="13" t="n">
        <v>0.1</v>
      </c>
      <c r="L1789" s="12" t="n">
        <v>76581.83</v>
      </c>
      <c r="M1789" s="12" t="n">
        <v>70625.46000000001</v>
      </c>
      <c r="N1789" s="12" t="n">
        <v>5956.37</v>
      </c>
      <c r="O1789" t="inlineStr">
        <is>
          <t>Cash</t>
        </is>
      </c>
      <c r="P1789" t="inlineStr">
        <is>
          <t>Rohan Verma</t>
        </is>
      </c>
      <c r="Q1789" t="inlineStr">
        <is>
          <t>CUST-0670</t>
        </is>
      </c>
      <c r="R1789" t="n">
        <v>4</v>
      </c>
      <c r="S1789" t="inlineStr">
        <is>
          <t>No</t>
        </is>
      </c>
    </row>
    <row r="1790">
      <c r="A1790" t="inlineStr">
        <is>
          <t>ORD-2406-01789</t>
        </is>
      </c>
      <c r="B1790" s="11" t="n">
        <v>45473</v>
      </c>
      <c r="C1790" t="inlineStr">
        <is>
          <t>East</t>
        </is>
      </c>
      <c r="D1790" t="inlineStr">
        <is>
          <t>Patna</t>
        </is>
      </c>
      <c r="E1790" t="inlineStr">
        <is>
          <t>Corporate</t>
        </is>
      </c>
      <c r="F1790" t="inlineStr">
        <is>
          <t>Direct Sales</t>
        </is>
      </c>
      <c r="G1790" t="inlineStr">
        <is>
          <t>Furniture</t>
        </is>
      </c>
      <c r="H1790" t="inlineStr">
        <is>
          <t>Office Chair</t>
        </is>
      </c>
      <c r="I1790" t="n">
        <v>1</v>
      </c>
      <c r="J1790" s="12" t="n">
        <v>6615.86</v>
      </c>
      <c r="K1790" s="13" t="n">
        <v>0.03</v>
      </c>
      <c r="L1790" s="12" t="n">
        <v>6417.38</v>
      </c>
      <c r="M1790" s="12" t="n">
        <v>4564.94</v>
      </c>
      <c r="N1790" s="12" t="n">
        <v>1852.44</v>
      </c>
      <c r="O1790" t="inlineStr">
        <is>
          <t>Credit Card</t>
        </is>
      </c>
      <c r="P1790" t="inlineStr">
        <is>
          <t>Vivaan Gupta</t>
        </is>
      </c>
      <c r="Q1790" t="inlineStr">
        <is>
          <t>CUST-0684</t>
        </is>
      </c>
      <c r="R1790" t="n">
        <v>3</v>
      </c>
      <c r="S1790" t="inlineStr">
        <is>
          <t>No</t>
        </is>
      </c>
    </row>
    <row r="1791">
      <c r="A1791" t="inlineStr">
        <is>
          <t>ORD-2512-01790</t>
        </is>
      </c>
      <c r="B1791" s="11" t="n">
        <v>46005</v>
      </c>
      <c r="C1791" t="inlineStr">
        <is>
          <t>North</t>
        </is>
      </c>
      <c r="D1791" t="inlineStr">
        <is>
          <t>Lucknow</t>
        </is>
      </c>
      <c r="E1791" t="inlineStr">
        <is>
          <t>Small Business</t>
        </is>
      </c>
      <c r="F1791" t="inlineStr">
        <is>
          <t>Direct Sales</t>
        </is>
      </c>
      <c r="G1791" t="inlineStr">
        <is>
          <t>Furniture</t>
        </is>
      </c>
      <c r="H1791" t="inlineStr">
        <is>
          <t>Bookshelf</t>
        </is>
      </c>
      <c r="I1791" t="n">
        <v>5</v>
      </c>
      <c r="J1791" s="12" t="n">
        <v>6158.74</v>
      </c>
      <c r="K1791" s="13" t="n">
        <v>0</v>
      </c>
      <c r="L1791" s="12" t="n">
        <v>30793.7</v>
      </c>
      <c r="M1791" s="12" t="n">
        <v>22479.4</v>
      </c>
      <c r="N1791" s="12" t="n">
        <v>8314.299999999999</v>
      </c>
      <c r="O1791" t="inlineStr">
        <is>
          <t>Cash</t>
        </is>
      </c>
      <c r="P1791" t="inlineStr">
        <is>
          <t>Kabir Singh</t>
        </is>
      </c>
      <c r="Q1791" t="inlineStr">
        <is>
          <t>CUST-0938</t>
        </is>
      </c>
      <c r="R1791" t="n">
        <v>3</v>
      </c>
      <c r="S1791" t="inlineStr">
        <is>
          <t>Yes</t>
        </is>
      </c>
    </row>
    <row r="1792">
      <c r="A1792" t="inlineStr">
        <is>
          <t>ORD-2409-01791</t>
        </is>
      </c>
      <c r="B1792" s="11" t="n">
        <v>45550</v>
      </c>
      <c r="C1792" t="inlineStr">
        <is>
          <t>East</t>
        </is>
      </c>
      <c r="D1792" t="inlineStr">
        <is>
          <t>Patna</t>
        </is>
      </c>
      <c r="E1792" t="inlineStr">
        <is>
          <t>Education</t>
        </is>
      </c>
      <c r="F1792" t="inlineStr">
        <is>
          <t>Retail Store</t>
        </is>
      </c>
      <c r="G1792" t="inlineStr">
        <is>
          <t>Office Supplies</t>
        </is>
      </c>
      <c r="H1792" t="inlineStr">
        <is>
          <t>Pen Box</t>
        </is>
      </c>
      <c r="I1792" t="n">
        <v>1</v>
      </c>
      <c r="J1792" s="12" t="n">
        <v>211.01</v>
      </c>
      <c r="K1792" s="13" t="n">
        <v>0.15</v>
      </c>
      <c r="L1792" s="12" t="n">
        <v>179.36</v>
      </c>
      <c r="M1792" s="12" t="n">
        <v>128.72</v>
      </c>
      <c r="N1792" s="12" t="n">
        <v>50.64</v>
      </c>
      <c r="O1792" t="inlineStr">
        <is>
          <t>Net Banking</t>
        </is>
      </c>
      <c r="P1792" t="inlineStr">
        <is>
          <t>Meera Joshi</t>
        </is>
      </c>
      <c r="Q1792" t="inlineStr">
        <is>
          <t>CUST-0604</t>
        </is>
      </c>
      <c r="R1792" t="n">
        <v>4</v>
      </c>
      <c r="S1792" t="inlineStr">
        <is>
          <t>No</t>
        </is>
      </c>
    </row>
    <row r="1793">
      <c r="A1793" t="inlineStr">
        <is>
          <t>ORD-2411-01792</t>
        </is>
      </c>
      <c r="B1793" s="11" t="n">
        <v>45625</v>
      </c>
      <c r="C1793" t="inlineStr">
        <is>
          <t>Central</t>
        </is>
      </c>
      <c r="D1793" t="inlineStr">
        <is>
          <t>Indore</t>
        </is>
      </c>
      <c r="E1793" t="inlineStr">
        <is>
          <t>Education</t>
        </is>
      </c>
      <c r="F1793" t="inlineStr">
        <is>
          <t>Partner</t>
        </is>
      </c>
      <c r="G1793" t="inlineStr">
        <is>
          <t>Office Supplies</t>
        </is>
      </c>
      <c r="H1793" t="inlineStr">
        <is>
          <t>File Folder</t>
        </is>
      </c>
      <c r="I1793" t="n">
        <v>4</v>
      </c>
      <c r="J1793" s="12" t="n">
        <v>101.87</v>
      </c>
      <c r="K1793" s="13" t="n">
        <v>0.1</v>
      </c>
      <c r="L1793" s="12" t="n">
        <v>366.73</v>
      </c>
      <c r="M1793" s="12" t="n">
        <v>236.34</v>
      </c>
      <c r="N1793" s="12" t="n">
        <v>130.39</v>
      </c>
      <c r="O1793" t="inlineStr">
        <is>
          <t>Debit Card</t>
        </is>
      </c>
      <c r="P1793" t="inlineStr">
        <is>
          <t>Kabir Singh</t>
        </is>
      </c>
      <c r="Q1793" t="inlineStr">
        <is>
          <t>CUST-0771</t>
        </is>
      </c>
      <c r="R1793" t="n">
        <v>3</v>
      </c>
      <c r="S1793" t="inlineStr">
        <is>
          <t>No</t>
        </is>
      </c>
    </row>
    <row r="1794">
      <c r="A1794" t="inlineStr">
        <is>
          <t>ORD-2411-01793</t>
        </is>
      </c>
      <c r="B1794" s="11" t="n">
        <v>45618</v>
      </c>
      <c r="C1794" t="inlineStr">
        <is>
          <t>East</t>
        </is>
      </c>
      <c r="D1794" t="inlineStr">
        <is>
          <t>Patna</t>
        </is>
      </c>
      <c r="E1794" t="inlineStr">
        <is>
          <t>Consumer</t>
        </is>
      </c>
      <c r="F1794" t="inlineStr">
        <is>
          <t>Online</t>
        </is>
      </c>
      <c r="G1794" t="inlineStr">
        <is>
          <t>Technology</t>
        </is>
      </c>
      <c r="H1794" t="inlineStr">
        <is>
          <t>Printer</t>
        </is>
      </c>
      <c r="I1794" t="n">
        <v>3</v>
      </c>
      <c r="J1794" s="12" t="n">
        <v>10129.73</v>
      </c>
      <c r="K1794" s="13" t="n">
        <v>0.25</v>
      </c>
      <c r="L1794" s="12" t="n">
        <v>22791.89</v>
      </c>
      <c r="M1794" s="12" t="n">
        <v>24919.14</v>
      </c>
      <c r="N1794" s="12" t="n">
        <v>-2127.25</v>
      </c>
      <c r="O1794" t="inlineStr">
        <is>
          <t>Debit Card</t>
        </is>
      </c>
      <c r="P1794" t="inlineStr">
        <is>
          <t>Kabir Singh</t>
        </is>
      </c>
      <c r="Q1794" t="inlineStr">
        <is>
          <t>CUST-0258</t>
        </is>
      </c>
      <c r="R1794" t="n">
        <v>8</v>
      </c>
      <c r="S1794" t="inlineStr">
        <is>
          <t>No</t>
        </is>
      </c>
    </row>
    <row r="1795">
      <c r="A1795" t="inlineStr">
        <is>
          <t>ORD-2508-01794</t>
        </is>
      </c>
      <c r="B1795" s="11" t="n">
        <v>45892</v>
      </c>
      <c r="C1795" t="inlineStr">
        <is>
          <t>North</t>
        </is>
      </c>
      <c r="D1795" t="inlineStr">
        <is>
          <t>Jaipur</t>
        </is>
      </c>
      <c r="E1795" t="inlineStr">
        <is>
          <t>Education</t>
        </is>
      </c>
      <c r="F1795" t="inlineStr">
        <is>
          <t>Direct Sales</t>
        </is>
      </c>
      <c r="G1795" t="inlineStr">
        <is>
          <t>Furniture</t>
        </is>
      </c>
      <c r="H1795" t="inlineStr">
        <is>
          <t>Desk</t>
        </is>
      </c>
      <c r="I1795" t="n">
        <v>10</v>
      </c>
      <c r="J1795" s="12" t="n">
        <v>11705.66</v>
      </c>
      <c r="K1795" s="13" t="n">
        <v>0.05</v>
      </c>
      <c r="L1795" s="12" t="n">
        <v>111203.77</v>
      </c>
      <c r="M1795" s="12" t="n">
        <v>87792.45</v>
      </c>
      <c r="N1795" s="12" t="n">
        <v>23411.32</v>
      </c>
      <c r="O1795" t="inlineStr">
        <is>
          <t>Net Banking</t>
        </is>
      </c>
      <c r="P1795" t="inlineStr">
        <is>
          <t>Kabir Singh</t>
        </is>
      </c>
      <c r="Q1795" t="inlineStr">
        <is>
          <t>CUST-0349</t>
        </is>
      </c>
      <c r="R1795" t="n">
        <v>2</v>
      </c>
      <c r="S1795" t="inlineStr">
        <is>
          <t>No</t>
        </is>
      </c>
    </row>
    <row r="1796">
      <c r="A1796" t="inlineStr">
        <is>
          <t>ORD-2411-01795</t>
        </is>
      </c>
      <c r="B1796" s="11" t="n">
        <v>45613</v>
      </c>
      <c r="C1796" t="inlineStr">
        <is>
          <t>East</t>
        </is>
      </c>
      <c r="D1796" t="inlineStr">
        <is>
          <t>Patna</t>
        </is>
      </c>
      <c r="E1796" t="inlineStr">
        <is>
          <t>Small Business</t>
        </is>
      </c>
      <c r="F1796" t="inlineStr">
        <is>
          <t>Partner</t>
        </is>
      </c>
      <c r="G1796" t="inlineStr">
        <is>
          <t>Office Supplies</t>
        </is>
      </c>
      <c r="H1796" t="inlineStr">
        <is>
          <t>File Folder</t>
        </is>
      </c>
      <c r="I1796" t="n">
        <v>3</v>
      </c>
      <c r="J1796" s="12" t="n">
        <v>106.69</v>
      </c>
      <c r="K1796" s="13" t="n">
        <v>0</v>
      </c>
      <c r="L1796" s="12" t="n">
        <v>320.07</v>
      </c>
      <c r="M1796" s="12" t="n">
        <v>185.64</v>
      </c>
      <c r="N1796" s="12" t="n">
        <v>134.43</v>
      </c>
      <c r="O1796" t="inlineStr">
        <is>
          <t>Credit Card</t>
        </is>
      </c>
      <c r="P1796" t="inlineStr">
        <is>
          <t>Aarav Sharma</t>
        </is>
      </c>
      <c r="Q1796" t="inlineStr">
        <is>
          <t>CUST-0625</t>
        </is>
      </c>
      <c r="R1796" t="n">
        <v>1</v>
      </c>
      <c r="S1796" t="inlineStr">
        <is>
          <t>Yes</t>
        </is>
      </c>
    </row>
    <row r="1797">
      <c r="A1797" t="inlineStr">
        <is>
          <t>ORD-2403-01796</t>
        </is>
      </c>
      <c r="B1797" s="11" t="n">
        <v>45369</v>
      </c>
      <c r="C1797" t="inlineStr">
        <is>
          <t>West</t>
        </is>
      </c>
      <c r="D1797" t="inlineStr">
        <is>
          <t>Pune</t>
        </is>
      </c>
      <c r="E1797" t="inlineStr">
        <is>
          <t>Consumer</t>
        </is>
      </c>
      <c r="F1797" t="inlineStr">
        <is>
          <t>Retail Store</t>
        </is>
      </c>
      <c r="G1797" t="inlineStr">
        <is>
          <t>Technology</t>
        </is>
      </c>
      <c r="H1797" t="inlineStr">
        <is>
          <t>Laptop</t>
        </is>
      </c>
      <c r="I1797" t="n">
        <v>3</v>
      </c>
      <c r="J1797" s="12" t="n">
        <v>40633.25</v>
      </c>
      <c r="K1797" s="13" t="n">
        <v>0.05</v>
      </c>
      <c r="L1797" s="12" t="n">
        <v>115804.76</v>
      </c>
      <c r="M1797" s="12" t="n">
        <v>104833.79</v>
      </c>
      <c r="N1797" s="12" t="n">
        <v>10970.97</v>
      </c>
      <c r="O1797" t="inlineStr">
        <is>
          <t>Debit Card</t>
        </is>
      </c>
      <c r="P1797" t="inlineStr">
        <is>
          <t>Aarav Sharma</t>
        </is>
      </c>
      <c r="Q1797" t="inlineStr">
        <is>
          <t>CUST-0123</t>
        </is>
      </c>
      <c r="R1797" t="n">
        <v>3</v>
      </c>
      <c r="S1797" t="inlineStr">
        <is>
          <t>Yes</t>
        </is>
      </c>
    </row>
    <row r="1798">
      <c r="A1798" t="inlineStr">
        <is>
          <t>ORD-2505-01797</t>
        </is>
      </c>
      <c r="B1798" s="11" t="n">
        <v>45791</v>
      </c>
      <c r="C1798" t="inlineStr">
        <is>
          <t>South</t>
        </is>
      </c>
      <c r="D1798" t="inlineStr">
        <is>
          <t>Hyderabad</t>
        </is>
      </c>
      <c r="E1798" t="inlineStr">
        <is>
          <t>Corporate</t>
        </is>
      </c>
      <c r="F1798" t="inlineStr">
        <is>
          <t>Online</t>
        </is>
      </c>
      <c r="G1798" t="inlineStr">
        <is>
          <t>Accessories</t>
        </is>
      </c>
      <c r="H1798" t="inlineStr">
        <is>
          <t>Laptop Stand</t>
        </is>
      </c>
      <c r="I1798" t="n">
        <v>1</v>
      </c>
      <c r="J1798" s="12" t="n">
        <v>1727.66</v>
      </c>
      <c r="K1798" s="13" t="n">
        <v>0</v>
      </c>
      <c r="L1798" s="12" t="n">
        <v>1727.66</v>
      </c>
      <c r="M1798" s="12" t="n">
        <v>1209.36</v>
      </c>
      <c r="N1798" s="12" t="n">
        <v>518.3</v>
      </c>
      <c r="O1798" t="inlineStr">
        <is>
          <t>Credit Card</t>
        </is>
      </c>
      <c r="P1798" t="inlineStr">
        <is>
          <t>Vivaan Gupta</t>
        </is>
      </c>
      <c r="Q1798" t="inlineStr">
        <is>
          <t>CUST-0045</t>
        </is>
      </c>
      <c r="R1798" t="n">
        <v>8</v>
      </c>
      <c r="S1798" t="inlineStr">
        <is>
          <t>No</t>
        </is>
      </c>
    </row>
    <row r="1799">
      <c r="A1799" t="inlineStr">
        <is>
          <t>ORD-2409-01798</t>
        </is>
      </c>
      <c r="B1799" s="11" t="n">
        <v>45538</v>
      </c>
      <c r="C1799" t="inlineStr">
        <is>
          <t>West</t>
        </is>
      </c>
      <c r="D1799" t="inlineStr">
        <is>
          <t>Pune</t>
        </is>
      </c>
      <c r="E1799" t="inlineStr">
        <is>
          <t>Corporate</t>
        </is>
      </c>
      <c r="F1799" t="inlineStr">
        <is>
          <t>Direct Sales</t>
        </is>
      </c>
      <c r="G1799" t="inlineStr">
        <is>
          <t>Office Supplies</t>
        </is>
      </c>
      <c r="H1799" t="inlineStr">
        <is>
          <t>Stapler</t>
        </is>
      </c>
      <c r="I1799" t="n">
        <v>2</v>
      </c>
      <c r="J1799" s="12" t="n">
        <v>283.2</v>
      </c>
      <c r="K1799" s="13" t="n">
        <v>0.05</v>
      </c>
      <c r="L1799" s="12" t="n">
        <v>538.08</v>
      </c>
      <c r="M1799" s="12" t="n">
        <v>379.49</v>
      </c>
      <c r="N1799" s="12" t="n">
        <v>158.59</v>
      </c>
      <c r="O1799" t="inlineStr">
        <is>
          <t>Debit Card</t>
        </is>
      </c>
      <c r="P1799" t="inlineStr">
        <is>
          <t>Sara Khan</t>
        </is>
      </c>
      <c r="Q1799" t="inlineStr">
        <is>
          <t>CUST-0459</t>
        </is>
      </c>
      <c r="R1799" t="n">
        <v>3</v>
      </c>
      <c r="S1799" t="inlineStr">
        <is>
          <t>No</t>
        </is>
      </c>
    </row>
    <row r="1800">
      <c r="A1800" t="inlineStr">
        <is>
          <t>ORD-2507-01799</t>
        </is>
      </c>
      <c r="B1800" s="11" t="n">
        <v>45868</v>
      </c>
      <c r="C1800" t="inlineStr">
        <is>
          <t>East</t>
        </is>
      </c>
      <c r="D1800" t="inlineStr">
        <is>
          <t>Bhubaneswar</t>
        </is>
      </c>
      <c r="E1800" t="inlineStr">
        <is>
          <t>Small Business</t>
        </is>
      </c>
      <c r="F1800" t="inlineStr">
        <is>
          <t>Partner</t>
        </is>
      </c>
      <c r="G1800" t="inlineStr">
        <is>
          <t>Accessories</t>
        </is>
      </c>
      <c r="H1800" t="inlineStr">
        <is>
          <t>Mouse</t>
        </is>
      </c>
      <c r="I1800" t="n">
        <v>4</v>
      </c>
      <c r="J1800" s="12" t="n">
        <v>839.16</v>
      </c>
      <c r="K1800" s="13" t="n">
        <v>0.15</v>
      </c>
      <c r="L1800" s="12" t="n">
        <v>2853.14</v>
      </c>
      <c r="M1800" s="12" t="n">
        <v>2215.38</v>
      </c>
      <c r="N1800" s="12" t="n">
        <v>637.76</v>
      </c>
      <c r="O1800" t="inlineStr">
        <is>
          <t>Credit Card</t>
        </is>
      </c>
      <c r="P1800" t="inlineStr">
        <is>
          <t>Diya Patel</t>
        </is>
      </c>
      <c r="Q1800" t="inlineStr">
        <is>
          <t>CUST-0172</t>
        </is>
      </c>
      <c r="R1800" t="n">
        <v>5</v>
      </c>
      <c r="S1800" t="inlineStr">
        <is>
          <t>Yes</t>
        </is>
      </c>
    </row>
    <row r="1801">
      <c r="A1801" t="inlineStr">
        <is>
          <t>ORD-2506-01800</t>
        </is>
      </c>
      <c r="B1801" s="11" t="n">
        <v>45819</v>
      </c>
      <c r="C1801" t="inlineStr">
        <is>
          <t>South</t>
        </is>
      </c>
      <c r="D1801" t="inlineStr">
        <is>
          <t>Kochi</t>
        </is>
      </c>
      <c r="E1801" t="inlineStr">
        <is>
          <t>Consumer</t>
        </is>
      </c>
      <c r="F1801" t="inlineStr">
        <is>
          <t>Online</t>
        </is>
      </c>
      <c r="G1801" t="inlineStr">
        <is>
          <t>Office Supplies</t>
        </is>
      </c>
      <c r="H1801" t="inlineStr">
        <is>
          <t>Paper Ream</t>
        </is>
      </c>
      <c r="I1801" t="n">
        <v>4</v>
      </c>
      <c r="J1801" s="12" t="n">
        <v>414.97</v>
      </c>
      <c r="K1801" s="13" t="n">
        <v>0.15</v>
      </c>
      <c r="L1801" s="12" t="n">
        <v>1410.9</v>
      </c>
      <c r="M1801" s="12" t="n">
        <v>1244.91</v>
      </c>
      <c r="N1801" s="12" t="n">
        <v>165.99</v>
      </c>
      <c r="O1801" t="inlineStr">
        <is>
          <t>UPI</t>
        </is>
      </c>
      <c r="P1801" t="inlineStr">
        <is>
          <t>Meera Joshi</t>
        </is>
      </c>
      <c r="Q1801" t="inlineStr">
        <is>
          <t>CUST-0829</t>
        </is>
      </c>
      <c r="R1801" t="n">
        <v>2</v>
      </c>
      <c r="S1801" t="inlineStr">
        <is>
          <t>No</t>
        </is>
      </c>
    </row>
    <row r="1802">
      <c r="A1802" t="inlineStr">
        <is>
          <t>ORD-2503-01801</t>
        </is>
      </c>
      <c r="B1802" s="11" t="n">
        <v>45722</v>
      </c>
      <c r="C1802" t="inlineStr">
        <is>
          <t>South</t>
        </is>
      </c>
      <c r="D1802" t="inlineStr">
        <is>
          <t>Hyderabad</t>
        </is>
      </c>
      <c r="E1802" t="inlineStr">
        <is>
          <t>Consumer</t>
        </is>
      </c>
      <c r="F1802" t="inlineStr">
        <is>
          <t>Partner</t>
        </is>
      </c>
      <c r="G1802" t="inlineStr">
        <is>
          <t>Furniture</t>
        </is>
      </c>
      <c r="H1802" t="inlineStr">
        <is>
          <t>Office Chair</t>
        </is>
      </c>
      <c r="I1802" t="n">
        <v>2</v>
      </c>
      <c r="J1802" s="12" t="n">
        <v>7276.69</v>
      </c>
      <c r="K1802" s="13" t="n">
        <v>0</v>
      </c>
      <c r="L1802" s="12" t="n">
        <v>14553.38</v>
      </c>
      <c r="M1802" s="12" t="n">
        <v>10041.83</v>
      </c>
      <c r="N1802" s="12" t="n">
        <v>4511.55</v>
      </c>
      <c r="O1802" t="inlineStr">
        <is>
          <t>Credit Card</t>
        </is>
      </c>
      <c r="P1802" t="inlineStr">
        <is>
          <t>Vivaan Gupta</t>
        </is>
      </c>
      <c r="Q1802" t="inlineStr">
        <is>
          <t>CUST-0490</t>
        </is>
      </c>
      <c r="R1802" t="n">
        <v>4</v>
      </c>
      <c r="S1802" t="inlineStr">
        <is>
          <t>No</t>
        </is>
      </c>
    </row>
    <row r="1803">
      <c r="A1803" t="inlineStr">
        <is>
          <t>ORD-2410-01802</t>
        </is>
      </c>
      <c r="B1803" s="11" t="n">
        <v>45567</v>
      </c>
      <c r="C1803" t="inlineStr">
        <is>
          <t>East</t>
        </is>
      </c>
      <c r="D1803" t="inlineStr">
        <is>
          <t>Guwahati</t>
        </is>
      </c>
      <c r="E1803" t="inlineStr">
        <is>
          <t>Consumer</t>
        </is>
      </c>
      <c r="F1803" t="inlineStr">
        <is>
          <t>Partner</t>
        </is>
      </c>
      <c r="G1803" t="inlineStr">
        <is>
          <t>Technology</t>
        </is>
      </c>
      <c r="H1803" t="inlineStr">
        <is>
          <t>Headphones</t>
        </is>
      </c>
      <c r="I1803" t="n">
        <v>5</v>
      </c>
      <c r="J1803" s="12" t="n">
        <v>2950.3</v>
      </c>
      <c r="K1803" s="13" t="n">
        <v>0.1</v>
      </c>
      <c r="L1803" s="12" t="n">
        <v>13276.35</v>
      </c>
      <c r="M1803" s="12" t="n">
        <v>10916.11</v>
      </c>
      <c r="N1803" s="12" t="n">
        <v>2360.24</v>
      </c>
      <c r="O1803" t="inlineStr">
        <is>
          <t>Credit Card</t>
        </is>
      </c>
      <c r="P1803" t="inlineStr">
        <is>
          <t>Tara Kapoor</t>
        </is>
      </c>
      <c r="Q1803" t="inlineStr">
        <is>
          <t>CUST-0598</t>
        </is>
      </c>
      <c r="R1803" t="n">
        <v>7</v>
      </c>
      <c r="S1803" t="inlineStr">
        <is>
          <t>No</t>
        </is>
      </c>
    </row>
    <row r="1804">
      <c r="A1804" t="inlineStr">
        <is>
          <t>ORD-2411-01803</t>
        </is>
      </c>
      <c r="B1804" s="11" t="n">
        <v>45602</v>
      </c>
      <c r="C1804" t="inlineStr">
        <is>
          <t>South</t>
        </is>
      </c>
      <c r="D1804" t="inlineStr">
        <is>
          <t>Chennai</t>
        </is>
      </c>
      <c r="E1804" t="inlineStr">
        <is>
          <t>Small Business</t>
        </is>
      </c>
      <c r="F1804" t="inlineStr">
        <is>
          <t>Direct Sales</t>
        </is>
      </c>
      <c r="G1804" t="inlineStr">
        <is>
          <t>Technology</t>
        </is>
      </c>
      <c r="H1804" t="inlineStr">
        <is>
          <t>Monitor</t>
        </is>
      </c>
      <c r="I1804" t="n">
        <v>2</v>
      </c>
      <c r="J1804" s="12" t="n">
        <v>14617.57</v>
      </c>
      <c r="K1804" s="13" t="n">
        <v>0.2</v>
      </c>
      <c r="L1804" s="12" t="n">
        <v>23388.11</v>
      </c>
      <c r="M1804" s="12" t="n">
        <v>23388.11</v>
      </c>
      <c r="N1804" s="12" t="n">
        <v>0</v>
      </c>
      <c r="O1804" t="inlineStr">
        <is>
          <t>Debit Card</t>
        </is>
      </c>
      <c r="P1804" t="inlineStr">
        <is>
          <t>Anaya Rao</t>
        </is>
      </c>
      <c r="Q1804" t="inlineStr">
        <is>
          <t>CUST-0728</t>
        </is>
      </c>
      <c r="R1804" t="n">
        <v>6</v>
      </c>
      <c r="S1804" t="inlineStr">
        <is>
          <t>No</t>
        </is>
      </c>
    </row>
    <row r="1805">
      <c r="A1805" t="inlineStr">
        <is>
          <t>ORD-2509-01804</t>
        </is>
      </c>
      <c r="B1805" s="11" t="n">
        <v>45929</v>
      </c>
      <c r="C1805" t="inlineStr">
        <is>
          <t>East</t>
        </is>
      </c>
      <c r="D1805" t="inlineStr">
        <is>
          <t>Patna</t>
        </is>
      </c>
      <c r="E1805" t="inlineStr">
        <is>
          <t>Small Business</t>
        </is>
      </c>
      <c r="F1805" t="inlineStr">
        <is>
          <t>Direct Sales</t>
        </is>
      </c>
      <c r="G1805" t="inlineStr">
        <is>
          <t>Furniture</t>
        </is>
      </c>
      <c r="H1805" t="inlineStr">
        <is>
          <t>Bookshelf</t>
        </is>
      </c>
      <c r="I1805" t="n">
        <v>1</v>
      </c>
      <c r="J1805" s="12" t="n">
        <v>6257</v>
      </c>
      <c r="K1805" s="13" t="n">
        <v>0.1</v>
      </c>
      <c r="L1805" s="12" t="n">
        <v>5631.3</v>
      </c>
      <c r="M1805" s="12" t="n">
        <v>4567.61</v>
      </c>
      <c r="N1805" s="12" t="n">
        <v>1063.69</v>
      </c>
      <c r="O1805" t="inlineStr">
        <is>
          <t>Net Banking</t>
        </is>
      </c>
      <c r="P1805" t="inlineStr">
        <is>
          <t>Tara Kapoor</t>
        </is>
      </c>
      <c r="Q1805" t="inlineStr">
        <is>
          <t>CUST-0345</t>
        </is>
      </c>
      <c r="R1805" t="n">
        <v>5</v>
      </c>
      <c r="S1805" t="inlineStr">
        <is>
          <t>No</t>
        </is>
      </c>
    </row>
    <row r="1806">
      <c r="A1806" t="inlineStr">
        <is>
          <t>ORD-2509-01805</t>
        </is>
      </c>
      <c r="B1806" s="11" t="n">
        <v>45920</v>
      </c>
      <c r="C1806" t="inlineStr">
        <is>
          <t>South</t>
        </is>
      </c>
      <c r="D1806" t="inlineStr">
        <is>
          <t>Kochi</t>
        </is>
      </c>
      <c r="E1806" t="inlineStr">
        <is>
          <t>Corporate</t>
        </is>
      </c>
      <c r="F1806" t="inlineStr">
        <is>
          <t>Retail Store</t>
        </is>
      </c>
      <c r="G1806" t="inlineStr">
        <is>
          <t>Accessories</t>
        </is>
      </c>
      <c r="H1806" t="inlineStr">
        <is>
          <t>USB Hub</t>
        </is>
      </c>
      <c r="I1806" t="n">
        <v>10</v>
      </c>
      <c r="J1806" s="12" t="n">
        <v>1250.91</v>
      </c>
      <c r="K1806" s="13" t="n">
        <v>0.05</v>
      </c>
      <c r="L1806" s="12" t="n">
        <v>11883.65</v>
      </c>
      <c r="M1806" s="12" t="n">
        <v>8506.190000000001</v>
      </c>
      <c r="N1806" s="12" t="n">
        <v>3377.46</v>
      </c>
      <c r="O1806" t="inlineStr">
        <is>
          <t>Net Banking</t>
        </is>
      </c>
      <c r="P1806" t="inlineStr">
        <is>
          <t>Kabir Singh</t>
        </is>
      </c>
      <c r="Q1806" t="inlineStr">
        <is>
          <t>CUST-0301</t>
        </is>
      </c>
      <c r="R1806" t="n">
        <v>2</v>
      </c>
      <c r="S1806" t="inlineStr">
        <is>
          <t>No</t>
        </is>
      </c>
    </row>
    <row r="1807">
      <c r="A1807" t="inlineStr">
        <is>
          <t>ORD-2401-01806</t>
        </is>
      </c>
      <c r="B1807" s="11" t="n">
        <v>45315</v>
      </c>
      <c r="C1807" t="inlineStr">
        <is>
          <t>Central</t>
        </is>
      </c>
      <c r="D1807" t="inlineStr">
        <is>
          <t>Indore</t>
        </is>
      </c>
      <c r="E1807" t="inlineStr">
        <is>
          <t>Small Business</t>
        </is>
      </c>
      <c r="F1807" t="inlineStr">
        <is>
          <t>Online</t>
        </is>
      </c>
      <c r="G1807" t="inlineStr">
        <is>
          <t>Furniture</t>
        </is>
      </c>
      <c r="H1807" t="inlineStr">
        <is>
          <t>Desk</t>
        </is>
      </c>
      <c r="I1807" t="n">
        <v>1</v>
      </c>
      <c r="J1807" s="12" t="n">
        <v>11822.8</v>
      </c>
      <c r="K1807" s="13" t="n">
        <v>0.15</v>
      </c>
      <c r="L1807" s="12" t="n">
        <v>10049.38</v>
      </c>
      <c r="M1807" s="12" t="n">
        <v>8867.1</v>
      </c>
      <c r="N1807" s="12" t="n">
        <v>1182.28</v>
      </c>
      <c r="O1807" t="inlineStr">
        <is>
          <t>Net Banking</t>
        </is>
      </c>
      <c r="P1807" t="inlineStr">
        <is>
          <t>Anaya Rao</t>
        </is>
      </c>
      <c r="Q1807" t="inlineStr">
        <is>
          <t>CUST-0527</t>
        </is>
      </c>
      <c r="R1807" t="n">
        <v>5</v>
      </c>
      <c r="S1807" t="inlineStr">
        <is>
          <t>No</t>
        </is>
      </c>
    </row>
    <row r="1808">
      <c r="A1808" t="inlineStr">
        <is>
          <t>ORD-2405-01807</t>
        </is>
      </c>
      <c r="B1808" s="11" t="n">
        <v>45418</v>
      </c>
      <c r="C1808" t="inlineStr">
        <is>
          <t>South</t>
        </is>
      </c>
      <c r="D1808" t="inlineStr">
        <is>
          <t>Bengaluru</t>
        </is>
      </c>
      <c r="E1808" t="inlineStr">
        <is>
          <t>Education</t>
        </is>
      </c>
      <c r="F1808" t="inlineStr">
        <is>
          <t>Online</t>
        </is>
      </c>
      <c r="G1808" t="inlineStr">
        <is>
          <t>Office Supplies</t>
        </is>
      </c>
      <c r="H1808" t="inlineStr">
        <is>
          <t>Stapler</t>
        </is>
      </c>
      <c r="I1808" t="n">
        <v>3</v>
      </c>
      <c r="J1808" s="12" t="n">
        <v>285.29</v>
      </c>
      <c r="K1808" s="13" t="n">
        <v>0</v>
      </c>
      <c r="L1808" s="12" t="n">
        <v>855.87</v>
      </c>
      <c r="M1808" s="12" t="n">
        <v>573.4299999999999</v>
      </c>
      <c r="N1808" s="12" t="n">
        <v>282.44</v>
      </c>
      <c r="O1808" t="inlineStr">
        <is>
          <t>Net Banking</t>
        </is>
      </c>
      <c r="P1808" t="inlineStr">
        <is>
          <t>Ishaan Mehta</t>
        </is>
      </c>
      <c r="Q1808" t="inlineStr">
        <is>
          <t>CUST-0690</t>
        </is>
      </c>
      <c r="R1808" t="n">
        <v>5</v>
      </c>
      <c r="S1808" t="inlineStr">
        <is>
          <t>No</t>
        </is>
      </c>
    </row>
    <row r="1809">
      <c r="A1809" t="inlineStr">
        <is>
          <t>ORD-2412-01808</t>
        </is>
      </c>
      <c r="B1809" s="11" t="n">
        <v>45645</v>
      </c>
      <c r="C1809" t="inlineStr">
        <is>
          <t>West</t>
        </is>
      </c>
      <c r="D1809" t="inlineStr">
        <is>
          <t>Mumbai</t>
        </is>
      </c>
      <c r="E1809" t="inlineStr">
        <is>
          <t>Corporate</t>
        </is>
      </c>
      <c r="F1809" t="inlineStr">
        <is>
          <t>Partner</t>
        </is>
      </c>
      <c r="G1809" t="inlineStr">
        <is>
          <t>Furniture</t>
        </is>
      </c>
      <c r="H1809" t="inlineStr">
        <is>
          <t>Cabinet</t>
        </is>
      </c>
      <c r="I1809" t="n">
        <v>6</v>
      </c>
      <c r="J1809" s="12" t="n">
        <v>8884.82</v>
      </c>
      <c r="K1809" s="13" t="n">
        <v>0.05</v>
      </c>
      <c r="L1809" s="12" t="n">
        <v>50643.47</v>
      </c>
      <c r="M1809" s="12" t="n">
        <v>41580.96</v>
      </c>
      <c r="N1809" s="12" t="n">
        <v>9062.51</v>
      </c>
      <c r="O1809" t="inlineStr">
        <is>
          <t>Credit Card</t>
        </is>
      </c>
      <c r="P1809" t="inlineStr">
        <is>
          <t>Diya Patel</t>
        </is>
      </c>
      <c r="Q1809" t="inlineStr">
        <is>
          <t>CUST-0494</t>
        </is>
      </c>
      <c r="R1809" t="n">
        <v>2</v>
      </c>
      <c r="S1809" t="inlineStr">
        <is>
          <t>No</t>
        </is>
      </c>
    </row>
    <row r="1810">
      <c r="A1810" t="inlineStr">
        <is>
          <t>ORD-2404-01809</t>
        </is>
      </c>
      <c r="B1810" s="11" t="n">
        <v>45410</v>
      </c>
      <c r="C1810" t="inlineStr">
        <is>
          <t>North</t>
        </is>
      </c>
      <c r="D1810" t="inlineStr">
        <is>
          <t>Delhi</t>
        </is>
      </c>
      <c r="E1810" t="inlineStr">
        <is>
          <t>Small Business</t>
        </is>
      </c>
      <c r="F1810" t="inlineStr">
        <is>
          <t>Partner</t>
        </is>
      </c>
      <c r="G1810" t="inlineStr">
        <is>
          <t>Technology</t>
        </is>
      </c>
      <c r="H1810" t="inlineStr">
        <is>
          <t>Tablet</t>
        </is>
      </c>
      <c r="I1810" t="n">
        <v>1</v>
      </c>
      <c r="J1810" s="12" t="n">
        <v>23525.1</v>
      </c>
      <c r="K1810" s="13" t="n">
        <v>0.05</v>
      </c>
      <c r="L1810" s="12" t="n">
        <v>22348.84</v>
      </c>
      <c r="M1810" s="12" t="n">
        <v>19525.83</v>
      </c>
      <c r="N1810" s="12" t="n">
        <v>2823.01</v>
      </c>
      <c r="O1810" t="inlineStr">
        <is>
          <t>Debit Card</t>
        </is>
      </c>
      <c r="P1810" t="inlineStr">
        <is>
          <t>Vivaan Gupta</t>
        </is>
      </c>
      <c r="Q1810" t="inlineStr">
        <is>
          <t>CUST-0236</t>
        </is>
      </c>
      <c r="R1810" t="n">
        <v>8</v>
      </c>
      <c r="S1810" t="inlineStr">
        <is>
          <t>No</t>
        </is>
      </c>
    </row>
    <row r="1811">
      <c r="A1811" t="inlineStr">
        <is>
          <t>ORD-2407-01810</t>
        </is>
      </c>
      <c r="B1811" s="11" t="n">
        <v>45504</v>
      </c>
      <c r="C1811" t="inlineStr">
        <is>
          <t>North</t>
        </is>
      </c>
      <c r="D1811" t="inlineStr">
        <is>
          <t>Delhi</t>
        </is>
      </c>
      <c r="E1811" t="inlineStr">
        <is>
          <t>Consumer</t>
        </is>
      </c>
      <c r="F1811" t="inlineStr">
        <is>
          <t>Online</t>
        </is>
      </c>
      <c r="G1811" t="inlineStr">
        <is>
          <t>Technology</t>
        </is>
      </c>
      <c r="H1811" t="inlineStr">
        <is>
          <t>Printer</t>
        </is>
      </c>
      <c r="I1811" t="n">
        <v>3</v>
      </c>
      <c r="J1811" s="12" t="n">
        <v>10504.7</v>
      </c>
      <c r="K1811" s="13" t="n">
        <v>0.1</v>
      </c>
      <c r="L1811" s="12" t="n">
        <v>28362.69</v>
      </c>
      <c r="M1811" s="12" t="n">
        <v>25841.56</v>
      </c>
      <c r="N1811" s="12" t="n">
        <v>2521.13</v>
      </c>
      <c r="O1811" t="inlineStr">
        <is>
          <t>Cash</t>
        </is>
      </c>
      <c r="P1811" t="inlineStr">
        <is>
          <t>Rohan Verma</t>
        </is>
      </c>
      <c r="Q1811" t="inlineStr">
        <is>
          <t>CUST-0848</t>
        </is>
      </c>
      <c r="R1811" t="n">
        <v>2</v>
      </c>
      <c r="S1811" t="inlineStr">
        <is>
          <t>No</t>
        </is>
      </c>
    </row>
    <row r="1812">
      <c r="A1812" t="inlineStr">
        <is>
          <t>ORD-2407-01811</t>
        </is>
      </c>
      <c r="B1812" s="11" t="n">
        <v>45496</v>
      </c>
      <c r="C1812" t="inlineStr">
        <is>
          <t>South</t>
        </is>
      </c>
      <c r="D1812" t="inlineStr">
        <is>
          <t>Chennai</t>
        </is>
      </c>
      <c r="E1812" t="inlineStr">
        <is>
          <t>Corporate</t>
        </is>
      </c>
      <c r="F1812" t="inlineStr">
        <is>
          <t>Partner</t>
        </is>
      </c>
      <c r="G1812" t="inlineStr">
        <is>
          <t>Accessories</t>
        </is>
      </c>
      <c r="H1812" t="inlineStr">
        <is>
          <t>Webcam</t>
        </is>
      </c>
      <c r="I1812" t="n">
        <v>1</v>
      </c>
      <c r="J1812" s="12" t="n">
        <v>3327.2</v>
      </c>
      <c r="K1812" s="13" t="n">
        <v>0.2</v>
      </c>
      <c r="L1812" s="12" t="n">
        <v>2661.76</v>
      </c>
      <c r="M1812" s="12" t="n">
        <v>2528.67</v>
      </c>
      <c r="N1812" s="12" t="n">
        <v>133.09</v>
      </c>
      <c r="O1812" t="inlineStr">
        <is>
          <t>Debit Card</t>
        </is>
      </c>
      <c r="P1812" t="inlineStr">
        <is>
          <t>Ishaan Mehta</t>
        </is>
      </c>
      <c r="Q1812" t="inlineStr">
        <is>
          <t>CUST-0592</t>
        </is>
      </c>
      <c r="R1812" t="n">
        <v>4</v>
      </c>
      <c r="S1812" t="inlineStr">
        <is>
          <t>No</t>
        </is>
      </c>
    </row>
    <row r="1813">
      <c r="A1813" t="inlineStr">
        <is>
          <t>ORD-2507-01812</t>
        </is>
      </c>
      <c r="B1813" s="11" t="n">
        <v>45854</v>
      </c>
      <c r="C1813" t="inlineStr">
        <is>
          <t>East</t>
        </is>
      </c>
      <c r="D1813" t="inlineStr">
        <is>
          <t>Bhubaneswar</t>
        </is>
      </c>
      <c r="E1813" t="inlineStr">
        <is>
          <t>Consumer</t>
        </is>
      </c>
      <c r="F1813" t="inlineStr">
        <is>
          <t>Online</t>
        </is>
      </c>
      <c r="G1813" t="inlineStr">
        <is>
          <t>Office Supplies</t>
        </is>
      </c>
      <c r="H1813" t="inlineStr">
        <is>
          <t>Paper Ream</t>
        </is>
      </c>
      <c r="I1813" t="n">
        <v>3</v>
      </c>
      <c r="J1813" s="12" t="n">
        <v>488.96</v>
      </c>
      <c r="K1813" s="13" t="n">
        <v>0.15</v>
      </c>
      <c r="L1813" s="12" t="n">
        <v>1246.85</v>
      </c>
      <c r="M1813" s="12" t="n">
        <v>1100.16</v>
      </c>
      <c r="N1813" s="12" t="n">
        <v>146.69</v>
      </c>
      <c r="O1813" t="inlineStr">
        <is>
          <t>Net Banking</t>
        </is>
      </c>
      <c r="P1813" t="inlineStr">
        <is>
          <t>Tara Kapoor</t>
        </is>
      </c>
      <c r="Q1813" t="inlineStr">
        <is>
          <t>CUST-0024</t>
        </is>
      </c>
      <c r="R1813" t="n">
        <v>3</v>
      </c>
      <c r="S1813" t="inlineStr">
        <is>
          <t>No</t>
        </is>
      </c>
    </row>
    <row r="1814">
      <c r="A1814" t="inlineStr">
        <is>
          <t>ORD-2410-01813</t>
        </is>
      </c>
      <c r="B1814" s="11" t="n">
        <v>45595</v>
      </c>
      <c r="C1814" t="inlineStr">
        <is>
          <t>West</t>
        </is>
      </c>
      <c r="D1814" t="inlineStr">
        <is>
          <t>Mumbai</t>
        </is>
      </c>
      <c r="E1814" t="inlineStr">
        <is>
          <t>Consumer</t>
        </is>
      </c>
      <c r="F1814" t="inlineStr">
        <is>
          <t>Direct Sales</t>
        </is>
      </c>
      <c r="G1814" t="inlineStr">
        <is>
          <t>Office Supplies</t>
        </is>
      </c>
      <c r="H1814" t="inlineStr">
        <is>
          <t>Marker Set</t>
        </is>
      </c>
      <c r="I1814" t="n">
        <v>4</v>
      </c>
      <c r="J1814" s="12" t="n">
        <v>264.81</v>
      </c>
      <c r="K1814" s="13" t="n">
        <v>0.05</v>
      </c>
      <c r="L1814" s="12" t="n">
        <v>1006.28</v>
      </c>
      <c r="M1814" s="12" t="n">
        <v>688.51</v>
      </c>
      <c r="N1814" s="12" t="n">
        <v>317.77</v>
      </c>
      <c r="O1814" t="inlineStr">
        <is>
          <t>UPI</t>
        </is>
      </c>
      <c r="P1814" t="inlineStr">
        <is>
          <t>Anaya Rao</t>
        </is>
      </c>
      <c r="Q1814" t="inlineStr">
        <is>
          <t>CUST-0751</t>
        </is>
      </c>
      <c r="R1814" t="n">
        <v>7</v>
      </c>
      <c r="S1814" t="inlineStr">
        <is>
          <t>No</t>
        </is>
      </c>
    </row>
    <row r="1815">
      <c r="A1815" t="inlineStr">
        <is>
          <t>ORD-2407-01814</t>
        </is>
      </c>
      <c r="B1815" s="11" t="n">
        <v>45504</v>
      </c>
      <c r="C1815" t="inlineStr">
        <is>
          <t>East</t>
        </is>
      </c>
      <c r="D1815" t="inlineStr">
        <is>
          <t>Guwahati</t>
        </is>
      </c>
      <c r="E1815" t="inlineStr">
        <is>
          <t>Small Business</t>
        </is>
      </c>
      <c r="F1815" t="inlineStr">
        <is>
          <t>Direct Sales</t>
        </is>
      </c>
      <c r="G1815" t="inlineStr">
        <is>
          <t>Technology</t>
        </is>
      </c>
      <c r="H1815" t="inlineStr">
        <is>
          <t>Headphones</t>
        </is>
      </c>
      <c r="I1815" t="n">
        <v>5</v>
      </c>
      <c r="J1815" s="12" t="n">
        <v>2730.24</v>
      </c>
      <c r="K1815" s="13" t="n">
        <v>0.15</v>
      </c>
      <c r="L1815" s="12" t="n">
        <v>11603.52</v>
      </c>
      <c r="M1815" s="12" t="n">
        <v>10101.89</v>
      </c>
      <c r="N1815" s="12" t="n">
        <v>1501.63</v>
      </c>
      <c r="O1815" t="inlineStr">
        <is>
          <t>Cash</t>
        </is>
      </c>
      <c r="P1815" t="inlineStr">
        <is>
          <t>Aarav Sharma</t>
        </is>
      </c>
      <c r="Q1815" t="inlineStr">
        <is>
          <t>CUST-0060</t>
        </is>
      </c>
      <c r="R1815" t="n">
        <v>1</v>
      </c>
      <c r="S1815" t="inlineStr">
        <is>
          <t>No</t>
        </is>
      </c>
    </row>
    <row r="1816">
      <c r="A1816" t="inlineStr">
        <is>
          <t>ORD-2407-01815</t>
        </is>
      </c>
      <c r="B1816" s="11" t="n">
        <v>45477</v>
      </c>
      <c r="C1816" t="inlineStr">
        <is>
          <t>East</t>
        </is>
      </c>
      <c r="D1816" t="inlineStr">
        <is>
          <t>Guwahati</t>
        </is>
      </c>
      <c r="E1816" t="inlineStr">
        <is>
          <t>Consumer</t>
        </is>
      </c>
      <c r="F1816" t="inlineStr">
        <is>
          <t>Online</t>
        </is>
      </c>
      <c r="G1816" t="inlineStr">
        <is>
          <t>Office Supplies</t>
        </is>
      </c>
      <c r="H1816" t="inlineStr">
        <is>
          <t>Stapler</t>
        </is>
      </c>
      <c r="I1816" t="n">
        <v>10</v>
      </c>
      <c r="J1816" s="12" t="n">
        <v>307.7</v>
      </c>
      <c r="K1816" s="13" t="n">
        <v>0</v>
      </c>
      <c r="L1816" s="12" t="n">
        <v>3077</v>
      </c>
      <c r="M1816" s="12" t="n">
        <v>2061.59</v>
      </c>
      <c r="N1816" s="12" t="n">
        <v>1015.41</v>
      </c>
      <c r="O1816" t="inlineStr">
        <is>
          <t>Net Banking</t>
        </is>
      </c>
      <c r="P1816" t="inlineStr">
        <is>
          <t>Kabir Singh</t>
        </is>
      </c>
      <c r="Q1816" t="inlineStr">
        <is>
          <t>CUST-0508</t>
        </is>
      </c>
      <c r="R1816" t="n">
        <v>3</v>
      </c>
      <c r="S1816" t="inlineStr">
        <is>
          <t>No</t>
        </is>
      </c>
    </row>
    <row r="1817">
      <c r="A1817" t="inlineStr">
        <is>
          <t>ORD-2405-01816</t>
        </is>
      </c>
      <c r="B1817" s="11" t="n">
        <v>45439</v>
      </c>
      <c r="C1817" t="inlineStr">
        <is>
          <t>South</t>
        </is>
      </c>
      <c r="D1817" t="inlineStr">
        <is>
          <t>Bengaluru</t>
        </is>
      </c>
      <c r="E1817" t="inlineStr">
        <is>
          <t>Corporate</t>
        </is>
      </c>
      <c r="F1817" t="inlineStr">
        <is>
          <t>Direct Sales</t>
        </is>
      </c>
      <c r="G1817" t="inlineStr">
        <is>
          <t>Office Supplies</t>
        </is>
      </c>
      <c r="H1817" t="inlineStr">
        <is>
          <t>File Folder</t>
        </is>
      </c>
      <c r="I1817" t="n">
        <v>3</v>
      </c>
      <c r="J1817" s="12" t="n">
        <v>106.51</v>
      </c>
      <c r="K1817" s="13" t="n">
        <v>0.2</v>
      </c>
      <c r="L1817" s="12" t="n">
        <v>255.62</v>
      </c>
      <c r="M1817" s="12" t="n">
        <v>185.33</v>
      </c>
      <c r="N1817" s="12" t="n">
        <v>70.29000000000001</v>
      </c>
      <c r="O1817" t="inlineStr">
        <is>
          <t>Net Banking</t>
        </is>
      </c>
      <c r="P1817" t="inlineStr">
        <is>
          <t>Aarav Sharma</t>
        </is>
      </c>
      <c r="Q1817" t="inlineStr">
        <is>
          <t>CUST-0551</t>
        </is>
      </c>
      <c r="R1817" t="n">
        <v>6</v>
      </c>
      <c r="S1817" t="inlineStr">
        <is>
          <t>No</t>
        </is>
      </c>
    </row>
    <row r="1818">
      <c r="A1818" t="inlineStr">
        <is>
          <t>ORD-2403-01817</t>
        </is>
      </c>
      <c r="B1818" s="11" t="n">
        <v>45353</v>
      </c>
      <c r="C1818" t="inlineStr">
        <is>
          <t>Central</t>
        </is>
      </c>
      <c r="D1818" t="inlineStr">
        <is>
          <t>Nagpur</t>
        </is>
      </c>
      <c r="E1818" t="inlineStr">
        <is>
          <t>Education</t>
        </is>
      </c>
      <c r="F1818" t="inlineStr">
        <is>
          <t>Partner</t>
        </is>
      </c>
      <c r="G1818" t="inlineStr">
        <is>
          <t>Furniture</t>
        </is>
      </c>
      <c r="H1818" t="inlineStr">
        <is>
          <t>Desk</t>
        </is>
      </c>
      <c r="I1818" t="n">
        <v>2</v>
      </c>
      <c r="J1818" s="12" t="n">
        <v>12959.58</v>
      </c>
      <c r="K1818" s="13" t="n">
        <v>0.2</v>
      </c>
      <c r="L1818" s="12" t="n">
        <v>20735.33</v>
      </c>
      <c r="M1818" s="12" t="n">
        <v>19439.37</v>
      </c>
      <c r="N1818" s="12" t="n">
        <v>1295.96</v>
      </c>
      <c r="O1818" t="inlineStr">
        <is>
          <t>UPI</t>
        </is>
      </c>
      <c r="P1818" t="inlineStr">
        <is>
          <t>Meera Joshi</t>
        </is>
      </c>
      <c r="Q1818" t="inlineStr">
        <is>
          <t>CUST-0019</t>
        </is>
      </c>
      <c r="R1818" t="n">
        <v>3</v>
      </c>
      <c r="S1818" t="inlineStr">
        <is>
          <t>No</t>
        </is>
      </c>
    </row>
    <row r="1819">
      <c r="A1819" t="inlineStr">
        <is>
          <t>ORD-2410-01818</t>
        </is>
      </c>
      <c r="B1819" s="11" t="n">
        <v>45575</v>
      </c>
      <c r="C1819" t="inlineStr">
        <is>
          <t>North</t>
        </is>
      </c>
      <c r="D1819" t="inlineStr">
        <is>
          <t>Delhi</t>
        </is>
      </c>
      <c r="E1819" t="inlineStr">
        <is>
          <t>Small Business</t>
        </is>
      </c>
      <c r="F1819" t="inlineStr">
        <is>
          <t>Retail Store</t>
        </is>
      </c>
      <c r="G1819" t="inlineStr">
        <is>
          <t>Accessories</t>
        </is>
      </c>
      <c r="H1819" t="inlineStr">
        <is>
          <t>USB Hub</t>
        </is>
      </c>
      <c r="I1819" t="n">
        <v>2</v>
      </c>
      <c r="J1819" s="12" t="n">
        <v>1225</v>
      </c>
      <c r="K1819" s="13" t="n">
        <v>0.15</v>
      </c>
      <c r="L1819" s="12" t="n">
        <v>2082.5</v>
      </c>
      <c r="M1819" s="12" t="n">
        <v>1666</v>
      </c>
      <c r="N1819" s="12" t="n">
        <v>416.5</v>
      </c>
      <c r="O1819" t="inlineStr">
        <is>
          <t>Debit Card</t>
        </is>
      </c>
      <c r="P1819" t="inlineStr">
        <is>
          <t>Meera Joshi</t>
        </is>
      </c>
      <c r="Q1819" t="inlineStr">
        <is>
          <t>CUST-0613</t>
        </is>
      </c>
      <c r="R1819" t="n">
        <v>4</v>
      </c>
      <c r="S1819" t="inlineStr">
        <is>
          <t>No</t>
        </is>
      </c>
    </row>
    <row r="1820">
      <c r="A1820" t="inlineStr">
        <is>
          <t>ORD-2503-01819</t>
        </is>
      </c>
      <c r="B1820" s="11" t="n">
        <v>45728</v>
      </c>
      <c r="C1820" t="inlineStr">
        <is>
          <t>East</t>
        </is>
      </c>
      <c r="D1820" t="inlineStr">
        <is>
          <t>Guwahati</t>
        </is>
      </c>
      <c r="E1820" t="inlineStr">
        <is>
          <t>Consumer</t>
        </is>
      </c>
      <c r="F1820" t="inlineStr">
        <is>
          <t>Partner</t>
        </is>
      </c>
      <c r="G1820" t="inlineStr">
        <is>
          <t>Technology</t>
        </is>
      </c>
      <c r="H1820" t="inlineStr">
        <is>
          <t>Keyboard</t>
        </is>
      </c>
      <c r="I1820" t="n">
        <v>4</v>
      </c>
      <c r="J1820" s="12" t="n">
        <v>1601.49</v>
      </c>
      <c r="K1820" s="13" t="n">
        <v>0.15</v>
      </c>
      <c r="L1820" s="12" t="n">
        <v>5445.07</v>
      </c>
      <c r="M1820" s="12" t="n">
        <v>4548.23</v>
      </c>
      <c r="N1820" s="12" t="n">
        <v>896.84</v>
      </c>
      <c r="O1820" t="inlineStr">
        <is>
          <t>Net Banking</t>
        </is>
      </c>
      <c r="P1820" t="inlineStr">
        <is>
          <t>Vivaan Gupta</t>
        </is>
      </c>
      <c r="Q1820" t="inlineStr">
        <is>
          <t>CUST-0656</t>
        </is>
      </c>
      <c r="R1820" t="n">
        <v>4</v>
      </c>
      <c r="S1820" t="inlineStr">
        <is>
          <t>No</t>
        </is>
      </c>
    </row>
    <row r="1821">
      <c r="A1821" t="inlineStr">
        <is>
          <t>ORD-2501-01820</t>
        </is>
      </c>
      <c r="B1821" s="11" t="n">
        <v>45675</v>
      </c>
      <c r="C1821" t="inlineStr">
        <is>
          <t>North</t>
        </is>
      </c>
      <c r="D1821" t="inlineStr">
        <is>
          <t>Chandigarh</t>
        </is>
      </c>
      <c r="E1821" t="inlineStr">
        <is>
          <t>Small Business</t>
        </is>
      </c>
      <c r="F1821" t="inlineStr">
        <is>
          <t>Partner</t>
        </is>
      </c>
      <c r="G1821" t="inlineStr">
        <is>
          <t>Technology</t>
        </is>
      </c>
      <c r="H1821" t="inlineStr">
        <is>
          <t>Printer</t>
        </is>
      </c>
      <c r="I1821" t="n">
        <v>6</v>
      </c>
      <c r="J1821" s="12" t="n">
        <v>11532.88</v>
      </c>
      <c r="K1821" s="13" t="n">
        <v>0.03</v>
      </c>
      <c r="L1821" s="12" t="n">
        <v>67121.36</v>
      </c>
      <c r="M1821" s="12" t="n">
        <v>56741.77</v>
      </c>
      <c r="N1821" s="12" t="n">
        <v>10379.59</v>
      </c>
      <c r="O1821" t="inlineStr">
        <is>
          <t>Net Banking</t>
        </is>
      </c>
      <c r="P1821" t="inlineStr">
        <is>
          <t>Sara Khan</t>
        </is>
      </c>
      <c r="Q1821" t="inlineStr">
        <is>
          <t>CUST-0414</t>
        </is>
      </c>
      <c r="R1821" t="n">
        <v>4</v>
      </c>
      <c r="S1821" t="inlineStr">
        <is>
          <t>No</t>
        </is>
      </c>
    </row>
    <row r="1822">
      <c r="A1822" t="inlineStr">
        <is>
          <t>ORD-2509-01821</t>
        </is>
      </c>
      <c r="B1822" s="11" t="n">
        <v>45909</v>
      </c>
      <c r="C1822" t="inlineStr">
        <is>
          <t>South</t>
        </is>
      </c>
      <c r="D1822" t="inlineStr">
        <is>
          <t>Hyderabad</t>
        </is>
      </c>
      <c r="E1822" t="inlineStr">
        <is>
          <t>Consumer</t>
        </is>
      </c>
      <c r="F1822" t="inlineStr">
        <is>
          <t>Retail Store</t>
        </is>
      </c>
      <c r="G1822" t="inlineStr">
        <is>
          <t>Technology</t>
        </is>
      </c>
      <c r="H1822" t="inlineStr">
        <is>
          <t>Laptop</t>
        </is>
      </c>
      <c r="I1822" t="n">
        <v>2</v>
      </c>
      <c r="J1822" s="12" t="n">
        <v>47129.03</v>
      </c>
      <c r="K1822" s="13" t="n">
        <v>0.05</v>
      </c>
      <c r="L1822" s="12" t="n">
        <v>89545.16</v>
      </c>
      <c r="M1822" s="12" t="n">
        <v>81061.92999999999</v>
      </c>
      <c r="N1822" s="12" t="n">
        <v>8483.23</v>
      </c>
      <c r="O1822" t="inlineStr">
        <is>
          <t>UPI</t>
        </is>
      </c>
      <c r="P1822" t="inlineStr">
        <is>
          <t>Kabir Singh</t>
        </is>
      </c>
      <c r="Q1822" t="inlineStr">
        <is>
          <t>CUST-0790</t>
        </is>
      </c>
      <c r="R1822" t="n">
        <v>3</v>
      </c>
      <c r="S1822" t="inlineStr">
        <is>
          <t>No</t>
        </is>
      </c>
    </row>
    <row r="1823">
      <c r="A1823" t="inlineStr">
        <is>
          <t>ORD-2511-01822</t>
        </is>
      </c>
      <c r="B1823" s="11" t="n">
        <v>45991</v>
      </c>
      <c r="C1823" t="inlineStr">
        <is>
          <t>South</t>
        </is>
      </c>
      <c r="D1823" t="inlineStr">
        <is>
          <t>Chennai</t>
        </is>
      </c>
      <c r="E1823" t="inlineStr">
        <is>
          <t>Education</t>
        </is>
      </c>
      <c r="F1823" t="inlineStr">
        <is>
          <t>Partner</t>
        </is>
      </c>
      <c r="G1823" t="inlineStr">
        <is>
          <t>Office Supplies</t>
        </is>
      </c>
      <c r="H1823" t="inlineStr">
        <is>
          <t>Notebook Pack</t>
        </is>
      </c>
      <c r="I1823" t="n">
        <v>3</v>
      </c>
      <c r="J1823" s="12" t="n">
        <v>368.36</v>
      </c>
      <c r="K1823" s="13" t="n">
        <v>0.15</v>
      </c>
      <c r="L1823" s="12" t="n">
        <v>939.3200000000001</v>
      </c>
      <c r="M1823" s="12" t="n">
        <v>707.25</v>
      </c>
      <c r="N1823" s="12" t="n">
        <v>232.07</v>
      </c>
      <c r="O1823" t="inlineStr">
        <is>
          <t>Cash</t>
        </is>
      </c>
      <c r="P1823" t="inlineStr">
        <is>
          <t>Tara Kapoor</t>
        </is>
      </c>
      <c r="Q1823" t="inlineStr">
        <is>
          <t>CUST-0272</t>
        </is>
      </c>
      <c r="R1823" t="n">
        <v>7</v>
      </c>
      <c r="S1823" t="inlineStr">
        <is>
          <t>Yes</t>
        </is>
      </c>
    </row>
    <row r="1824">
      <c r="A1824" t="inlineStr">
        <is>
          <t>ORD-2412-01823</t>
        </is>
      </c>
      <c r="B1824" s="11" t="n">
        <v>45642</v>
      </c>
      <c r="C1824" t="inlineStr">
        <is>
          <t>Central</t>
        </is>
      </c>
      <c r="D1824" t="inlineStr">
        <is>
          <t>Nagpur</t>
        </is>
      </c>
      <c r="E1824" t="inlineStr">
        <is>
          <t>Consumer</t>
        </is>
      </c>
      <c r="F1824" t="inlineStr">
        <is>
          <t>Direct Sales</t>
        </is>
      </c>
      <c r="G1824" t="inlineStr">
        <is>
          <t>Technology</t>
        </is>
      </c>
      <c r="H1824" t="inlineStr">
        <is>
          <t>Monitor</t>
        </is>
      </c>
      <c r="I1824" t="n">
        <v>4</v>
      </c>
      <c r="J1824" s="12" t="n">
        <v>14678.7</v>
      </c>
      <c r="K1824" s="13" t="n">
        <v>0.25</v>
      </c>
      <c r="L1824" s="12" t="n">
        <v>44036.1</v>
      </c>
      <c r="M1824" s="12" t="n">
        <v>46971.84</v>
      </c>
      <c r="N1824" s="12" t="n">
        <v>-2935.74</v>
      </c>
      <c r="O1824" t="inlineStr">
        <is>
          <t>Cash</t>
        </is>
      </c>
      <c r="P1824" t="inlineStr">
        <is>
          <t>Diya Patel</t>
        </is>
      </c>
      <c r="Q1824" t="inlineStr">
        <is>
          <t>CUST-0870</t>
        </is>
      </c>
      <c r="R1824" t="n">
        <v>3</v>
      </c>
      <c r="S1824" t="inlineStr">
        <is>
          <t>No</t>
        </is>
      </c>
    </row>
    <row r="1825">
      <c r="A1825" t="inlineStr">
        <is>
          <t>ORD-2410-01824</t>
        </is>
      </c>
      <c r="B1825" s="11" t="n">
        <v>45573</v>
      </c>
      <c r="C1825" t="inlineStr">
        <is>
          <t>South</t>
        </is>
      </c>
      <c r="D1825" t="inlineStr">
        <is>
          <t>Bengaluru</t>
        </is>
      </c>
      <c r="E1825" t="inlineStr">
        <is>
          <t>Small Business</t>
        </is>
      </c>
      <c r="F1825" t="inlineStr">
        <is>
          <t>Partner</t>
        </is>
      </c>
      <c r="G1825" t="inlineStr">
        <is>
          <t>Furniture</t>
        </is>
      </c>
      <c r="H1825" t="inlineStr">
        <is>
          <t>Desk</t>
        </is>
      </c>
      <c r="I1825" t="n">
        <v>3</v>
      </c>
      <c r="J1825" s="12" t="n">
        <v>12173.76</v>
      </c>
      <c r="K1825" s="13" t="n">
        <v>0.15</v>
      </c>
      <c r="L1825" s="12" t="n">
        <v>31043.09</v>
      </c>
      <c r="M1825" s="12" t="n">
        <v>27390.96</v>
      </c>
      <c r="N1825" s="12" t="n">
        <v>3652.13</v>
      </c>
      <c r="O1825" t="inlineStr">
        <is>
          <t>Credit Card</t>
        </is>
      </c>
      <c r="P1825" t="inlineStr">
        <is>
          <t>Meera Joshi</t>
        </is>
      </c>
      <c r="Q1825" t="inlineStr">
        <is>
          <t>CUST-0354</t>
        </is>
      </c>
      <c r="R1825" t="n">
        <v>3</v>
      </c>
      <c r="S1825" t="inlineStr">
        <is>
          <t>No</t>
        </is>
      </c>
    </row>
    <row r="1826">
      <c r="A1826" t="inlineStr">
        <is>
          <t>ORD-2408-01825</t>
        </is>
      </c>
      <c r="B1826" s="11" t="n">
        <v>45519</v>
      </c>
      <c r="C1826" t="inlineStr">
        <is>
          <t>Central</t>
        </is>
      </c>
      <c r="D1826" t="inlineStr">
        <is>
          <t>Bhopal</t>
        </is>
      </c>
      <c r="E1826" t="inlineStr">
        <is>
          <t>Small Business</t>
        </is>
      </c>
      <c r="F1826" t="inlineStr">
        <is>
          <t>Online</t>
        </is>
      </c>
      <c r="G1826" t="inlineStr">
        <is>
          <t>Accessories</t>
        </is>
      </c>
      <c r="H1826" t="inlineStr">
        <is>
          <t>Laptop Stand</t>
        </is>
      </c>
      <c r="I1826" t="n">
        <v>2</v>
      </c>
      <c r="J1826" s="12" t="n">
        <v>2010.34</v>
      </c>
      <c r="K1826" s="13" t="n">
        <v>0.05</v>
      </c>
      <c r="L1826" s="12" t="n">
        <v>3819.65</v>
      </c>
      <c r="M1826" s="12" t="n">
        <v>2814.48</v>
      </c>
      <c r="N1826" s="12" t="n">
        <v>1005.17</v>
      </c>
      <c r="O1826" t="inlineStr">
        <is>
          <t>Cash</t>
        </is>
      </c>
      <c r="P1826" t="inlineStr">
        <is>
          <t>Ishaan Mehta</t>
        </is>
      </c>
      <c r="Q1826" t="inlineStr">
        <is>
          <t>CUST-0463</t>
        </is>
      </c>
      <c r="R1826" t="n">
        <v>3</v>
      </c>
      <c r="S1826" t="inlineStr">
        <is>
          <t>No</t>
        </is>
      </c>
    </row>
    <row r="1827">
      <c r="A1827" t="inlineStr">
        <is>
          <t>ORD-2509-01826</t>
        </is>
      </c>
      <c r="B1827" s="11" t="n">
        <v>45902</v>
      </c>
      <c r="C1827" t="inlineStr">
        <is>
          <t>Central</t>
        </is>
      </c>
      <c r="D1827" t="inlineStr">
        <is>
          <t>Bhopal</t>
        </is>
      </c>
      <c r="E1827" t="inlineStr">
        <is>
          <t>Consumer</t>
        </is>
      </c>
      <c r="F1827" t="inlineStr">
        <is>
          <t>Retail Store</t>
        </is>
      </c>
      <c r="G1827" t="inlineStr">
        <is>
          <t>Accessories</t>
        </is>
      </c>
      <c r="H1827" t="inlineStr">
        <is>
          <t>Webcam</t>
        </is>
      </c>
      <c r="I1827" t="n">
        <v>10</v>
      </c>
      <c r="J1827" s="12" t="n">
        <v>3770.51</v>
      </c>
      <c r="K1827" s="13" t="n">
        <v>0.05</v>
      </c>
      <c r="L1827" s="12" t="n">
        <v>35819.85</v>
      </c>
      <c r="M1827" s="12" t="n">
        <v>28655.88</v>
      </c>
      <c r="N1827" s="12" t="n">
        <v>7163.97</v>
      </c>
      <c r="O1827" t="inlineStr">
        <is>
          <t>Credit Card</t>
        </is>
      </c>
      <c r="P1827" t="inlineStr">
        <is>
          <t>Kabir Singh</t>
        </is>
      </c>
      <c r="Q1827" t="inlineStr">
        <is>
          <t>CUST-0118</t>
        </is>
      </c>
      <c r="R1827" t="n">
        <v>7</v>
      </c>
      <c r="S1827" t="inlineStr">
        <is>
          <t>No</t>
        </is>
      </c>
    </row>
    <row r="1828">
      <c r="A1828" t="inlineStr">
        <is>
          <t>ORD-2511-01827</t>
        </is>
      </c>
      <c r="B1828" s="11" t="n">
        <v>45970</v>
      </c>
      <c r="C1828" t="inlineStr">
        <is>
          <t>West</t>
        </is>
      </c>
      <c r="D1828" t="inlineStr">
        <is>
          <t>Surat</t>
        </is>
      </c>
      <c r="E1828" t="inlineStr">
        <is>
          <t>Small Business</t>
        </is>
      </c>
      <c r="F1828" t="inlineStr">
        <is>
          <t>Retail Store</t>
        </is>
      </c>
      <c r="G1828" t="inlineStr">
        <is>
          <t>Technology</t>
        </is>
      </c>
      <c r="H1828" t="inlineStr">
        <is>
          <t>Laptop</t>
        </is>
      </c>
      <c r="I1828" t="n">
        <v>2</v>
      </c>
      <c r="J1828" s="12" t="n">
        <v>46082.28</v>
      </c>
      <c r="K1828" s="13" t="n">
        <v>0.05</v>
      </c>
      <c r="L1828" s="12" t="n">
        <v>87556.33</v>
      </c>
      <c r="M1828" s="12" t="n">
        <v>79261.52</v>
      </c>
      <c r="N1828" s="12" t="n">
        <v>8294.809999999999</v>
      </c>
      <c r="O1828" t="inlineStr">
        <is>
          <t>Credit Card</t>
        </is>
      </c>
      <c r="P1828" t="inlineStr">
        <is>
          <t>Tara Kapoor</t>
        </is>
      </c>
      <c r="Q1828" t="inlineStr">
        <is>
          <t>CUST-0099</t>
        </is>
      </c>
      <c r="R1828" t="n">
        <v>3</v>
      </c>
      <c r="S1828" t="inlineStr">
        <is>
          <t>Yes</t>
        </is>
      </c>
    </row>
    <row r="1829">
      <c r="A1829" t="inlineStr">
        <is>
          <t>ORD-2510-01828</t>
        </is>
      </c>
      <c r="B1829" s="11" t="n">
        <v>45952</v>
      </c>
      <c r="C1829" t="inlineStr">
        <is>
          <t>South</t>
        </is>
      </c>
      <c r="D1829" t="inlineStr">
        <is>
          <t>Kochi</t>
        </is>
      </c>
      <c r="E1829" t="inlineStr">
        <is>
          <t>Small Business</t>
        </is>
      </c>
      <c r="F1829" t="inlineStr">
        <is>
          <t>Partner</t>
        </is>
      </c>
      <c r="G1829" t="inlineStr">
        <is>
          <t>Office Supplies</t>
        </is>
      </c>
      <c r="H1829" t="inlineStr">
        <is>
          <t>File Folder</t>
        </is>
      </c>
      <c r="I1829" t="n">
        <v>3</v>
      </c>
      <c r="J1829" s="12" t="n">
        <v>111.57</v>
      </c>
      <c r="K1829" s="13" t="n">
        <v>0.1</v>
      </c>
      <c r="L1829" s="12" t="n">
        <v>301.24</v>
      </c>
      <c r="M1829" s="12" t="n">
        <v>194.13</v>
      </c>
      <c r="N1829" s="12" t="n">
        <v>107.11</v>
      </c>
      <c r="O1829" t="inlineStr">
        <is>
          <t>Cash</t>
        </is>
      </c>
      <c r="P1829" t="inlineStr">
        <is>
          <t>Vivaan Gupta</t>
        </is>
      </c>
      <c r="Q1829" t="inlineStr">
        <is>
          <t>CUST-0303</t>
        </is>
      </c>
      <c r="R1829" t="n">
        <v>4</v>
      </c>
      <c r="S1829" t="inlineStr">
        <is>
          <t>No</t>
        </is>
      </c>
    </row>
    <row r="1830">
      <c r="A1830" t="inlineStr">
        <is>
          <t>ORD-2408-01829</t>
        </is>
      </c>
      <c r="B1830" s="11" t="n">
        <v>45519</v>
      </c>
      <c r="C1830" t="inlineStr">
        <is>
          <t>South</t>
        </is>
      </c>
      <c r="D1830" t="inlineStr">
        <is>
          <t>Kochi</t>
        </is>
      </c>
      <c r="E1830" t="inlineStr">
        <is>
          <t>Corporate</t>
        </is>
      </c>
      <c r="F1830" t="inlineStr">
        <is>
          <t>Direct Sales</t>
        </is>
      </c>
      <c r="G1830" t="inlineStr">
        <is>
          <t>Office Supplies</t>
        </is>
      </c>
      <c r="H1830" t="inlineStr">
        <is>
          <t>Notebook Pack</t>
        </is>
      </c>
      <c r="I1830" t="n">
        <v>3</v>
      </c>
      <c r="J1830" s="12" t="n">
        <v>413.36</v>
      </c>
      <c r="K1830" s="13" t="n">
        <v>0.1</v>
      </c>
      <c r="L1830" s="12" t="n">
        <v>1116.07</v>
      </c>
      <c r="M1830" s="12" t="n">
        <v>793.65</v>
      </c>
      <c r="N1830" s="12" t="n">
        <v>322.42</v>
      </c>
      <c r="O1830" t="inlineStr">
        <is>
          <t>Net Banking</t>
        </is>
      </c>
      <c r="P1830" t="inlineStr">
        <is>
          <t>Meera Joshi</t>
        </is>
      </c>
      <c r="Q1830" t="inlineStr">
        <is>
          <t>CUST-0483</t>
        </is>
      </c>
      <c r="R1830" t="n">
        <v>4</v>
      </c>
      <c r="S1830" t="inlineStr">
        <is>
          <t>No</t>
        </is>
      </c>
    </row>
    <row r="1831">
      <c r="A1831" t="inlineStr">
        <is>
          <t>ORD-2504-01830</t>
        </is>
      </c>
      <c r="B1831" s="11" t="n">
        <v>45766</v>
      </c>
      <c r="C1831" t="inlineStr">
        <is>
          <t>South</t>
        </is>
      </c>
      <c r="D1831" t="inlineStr">
        <is>
          <t>Hyderabad</t>
        </is>
      </c>
      <c r="E1831" t="inlineStr">
        <is>
          <t>Corporate</t>
        </is>
      </c>
      <c r="F1831" t="inlineStr">
        <is>
          <t>Retail Store</t>
        </is>
      </c>
      <c r="G1831" t="inlineStr">
        <is>
          <t>Furniture</t>
        </is>
      </c>
      <c r="H1831" t="inlineStr">
        <is>
          <t>Office Chair</t>
        </is>
      </c>
      <c r="I1831" t="n">
        <v>4</v>
      </c>
      <c r="J1831" s="12" t="n">
        <v>7817.59</v>
      </c>
      <c r="K1831" s="13" t="n">
        <v>0</v>
      </c>
      <c r="L1831" s="12" t="n">
        <v>31270.36</v>
      </c>
      <c r="M1831" s="12" t="n">
        <v>21576.55</v>
      </c>
      <c r="N1831" s="12" t="n">
        <v>9693.809999999999</v>
      </c>
      <c r="O1831" t="inlineStr">
        <is>
          <t>UPI</t>
        </is>
      </c>
      <c r="P1831" t="inlineStr">
        <is>
          <t>Diya Patel</t>
        </is>
      </c>
      <c r="Q1831" t="inlineStr">
        <is>
          <t>CUST-0269</t>
        </is>
      </c>
      <c r="R1831" t="n">
        <v>7</v>
      </c>
      <c r="S1831" t="inlineStr">
        <is>
          <t>No</t>
        </is>
      </c>
    </row>
    <row r="1832">
      <c r="A1832" t="inlineStr">
        <is>
          <t>ORD-2410-01831</t>
        </is>
      </c>
      <c r="B1832" s="11" t="n">
        <v>45592</v>
      </c>
      <c r="C1832" t="inlineStr">
        <is>
          <t>West</t>
        </is>
      </c>
      <c r="D1832" t="inlineStr">
        <is>
          <t>Ahmedabad</t>
        </is>
      </c>
      <c r="E1832" t="inlineStr">
        <is>
          <t>Corporate</t>
        </is>
      </c>
      <c r="F1832" t="inlineStr">
        <is>
          <t>Retail Store</t>
        </is>
      </c>
      <c r="G1832" t="inlineStr">
        <is>
          <t>Furniture</t>
        </is>
      </c>
      <c r="H1832" t="inlineStr">
        <is>
          <t>Office Chair</t>
        </is>
      </c>
      <c r="I1832" t="n">
        <v>5</v>
      </c>
      <c r="J1832" s="12" t="n">
        <v>6964.69</v>
      </c>
      <c r="K1832" s="13" t="n">
        <v>0.15</v>
      </c>
      <c r="L1832" s="12" t="n">
        <v>29599.93</v>
      </c>
      <c r="M1832" s="12" t="n">
        <v>24028.18</v>
      </c>
      <c r="N1832" s="12" t="n">
        <v>5571.75</v>
      </c>
      <c r="O1832" t="inlineStr">
        <is>
          <t>Cash</t>
        </is>
      </c>
      <c r="P1832" t="inlineStr">
        <is>
          <t>Anaya Rao</t>
        </is>
      </c>
      <c r="Q1832" t="inlineStr">
        <is>
          <t>CUST-0163</t>
        </is>
      </c>
      <c r="R1832" t="n">
        <v>2</v>
      </c>
      <c r="S1832" t="inlineStr">
        <is>
          <t>No</t>
        </is>
      </c>
    </row>
    <row r="1833">
      <c r="A1833" t="inlineStr">
        <is>
          <t>ORD-2405-01832</t>
        </is>
      </c>
      <c r="B1833" s="11" t="n">
        <v>45433</v>
      </c>
      <c r="C1833" t="inlineStr">
        <is>
          <t>East</t>
        </is>
      </c>
      <c r="D1833" t="inlineStr">
        <is>
          <t>Kolkata</t>
        </is>
      </c>
      <c r="E1833" t="inlineStr">
        <is>
          <t>Corporate</t>
        </is>
      </c>
      <c r="F1833" t="inlineStr">
        <is>
          <t>Direct Sales</t>
        </is>
      </c>
      <c r="G1833" t="inlineStr">
        <is>
          <t>Technology</t>
        </is>
      </c>
      <c r="H1833" t="inlineStr">
        <is>
          <t>Headphones</t>
        </is>
      </c>
      <c r="I1833" t="n">
        <v>1</v>
      </c>
      <c r="J1833" s="12" t="n">
        <v>2892.01</v>
      </c>
      <c r="K1833" s="13" t="n">
        <v>0.15</v>
      </c>
      <c r="L1833" s="12" t="n">
        <v>2458.21</v>
      </c>
      <c r="M1833" s="12" t="n">
        <v>2140.09</v>
      </c>
      <c r="N1833" s="12" t="n">
        <v>318.12</v>
      </c>
      <c r="O1833" t="inlineStr">
        <is>
          <t>UPI</t>
        </is>
      </c>
      <c r="P1833" t="inlineStr">
        <is>
          <t>Diya Patel</t>
        </is>
      </c>
      <c r="Q1833" t="inlineStr">
        <is>
          <t>CUST-0214</t>
        </is>
      </c>
      <c r="R1833" t="n">
        <v>5</v>
      </c>
      <c r="S1833" t="inlineStr">
        <is>
          <t>No</t>
        </is>
      </c>
    </row>
    <row r="1834">
      <c r="A1834" t="inlineStr">
        <is>
          <t>ORD-2503-01833</t>
        </is>
      </c>
      <c r="B1834" s="11" t="n">
        <v>45726</v>
      </c>
      <c r="C1834" t="inlineStr">
        <is>
          <t>East</t>
        </is>
      </c>
      <c r="D1834" t="inlineStr">
        <is>
          <t>Bhubaneswar</t>
        </is>
      </c>
      <c r="E1834" t="inlineStr">
        <is>
          <t>Consumer</t>
        </is>
      </c>
      <c r="F1834" t="inlineStr">
        <is>
          <t>Direct Sales</t>
        </is>
      </c>
      <c r="G1834" t="inlineStr">
        <is>
          <t>Accessories</t>
        </is>
      </c>
      <c r="H1834" t="inlineStr">
        <is>
          <t>Laptop Stand</t>
        </is>
      </c>
      <c r="I1834" t="n">
        <v>8</v>
      </c>
      <c r="J1834" s="12" t="n">
        <v>1808.54</v>
      </c>
      <c r="K1834" s="13" t="n">
        <v>0.15</v>
      </c>
      <c r="L1834" s="12" t="n">
        <v>12298.07</v>
      </c>
      <c r="M1834" s="12" t="n">
        <v>10127.82</v>
      </c>
      <c r="N1834" s="12" t="n">
        <v>2170.25</v>
      </c>
      <c r="O1834" t="inlineStr">
        <is>
          <t>Net Banking</t>
        </is>
      </c>
      <c r="P1834" t="inlineStr">
        <is>
          <t>Meera Joshi</t>
        </is>
      </c>
      <c r="Q1834" t="inlineStr">
        <is>
          <t>CUST-0504</t>
        </is>
      </c>
      <c r="R1834" t="n">
        <v>3</v>
      </c>
      <c r="S1834" t="inlineStr">
        <is>
          <t>No</t>
        </is>
      </c>
    </row>
    <row r="1835">
      <c r="A1835" t="inlineStr">
        <is>
          <t>ORD-2505-01834</t>
        </is>
      </c>
      <c r="B1835" s="11" t="n">
        <v>45790</v>
      </c>
      <c r="C1835" t="inlineStr">
        <is>
          <t>West</t>
        </is>
      </c>
      <c r="D1835" t="inlineStr">
        <is>
          <t>Mumbai</t>
        </is>
      </c>
      <c r="E1835" t="inlineStr">
        <is>
          <t>Corporate</t>
        </is>
      </c>
      <c r="F1835" t="inlineStr">
        <is>
          <t>Direct Sales</t>
        </is>
      </c>
      <c r="G1835" t="inlineStr">
        <is>
          <t>Accessories</t>
        </is>
      </c>
      <c r="H1835" t="inlineStr">
        <is>
          <t>Webcam</t>
        </is>
      </c>
      <c r="I1835" t="n">
        <v>6</v>
      </c>
      <c r="J1835" s="12" t="n">
        <v>3286.89</v>
      </c>
      <c r="K1835" s="13" t="n">
        <v>0.2</v>
      </c>
      <c r="L1835" s="12" t="n">
        <v>15777.07</v>
      </c>
      <c r="M1835" s="12" t="n">
        <v>14988.22</v>
      </c>
      <c r="N1835" s="12" t="n">
        <v>788.85</v>
      </c>
      <c r="O1835" t="inlineStr">
        <is>
          <t>UPI</t>
        </is>
      </c>
      <c r="P1835" t="inlineStr">
        <is>
          <t>Sara Khan</t>
        </is>
      </c>
      <c r="Q1835" t="inlineStr">
        <is>
          <t>CUST-0535</t>
        </is>
      </c>
      <c r="R1835" t="n">
        <v>1</v>
      </c>
      <c r="S1835" t="inlineStr">
        <is>
          <t>Yes</t>
        </is>
      </c>
    </row>
    <row r="1836">
      <c r="A1836" t="inlineStr">
        <is>
          <t>ORD-2401-01835</t>
        </is>
      </c>
      <c r="B1836" s="11" t="n">
        <v>45314</v>
      </c>
      <c r="C1836" t="inlineStr">
        <is>
          <t>East</t>
        </is>
      </c>
      <c r="D1836" t="inlineStr">
        <is>
          <t>Kolkata</t>
        </is>
      </c>
      <c r="E1836" t="inlineStr">
        <is>
          <t>Corporate</t>
        </is>
      </c>
      <c r="F1836" t="inlineStr">
        <is>
          <t>Direct Sales</t>
        </is>
      </c>
      <c r="G1836" t="inlineStr">
        <is>
          <t>Office Supplies</t>
        </is>
      </c>
      <c r="H1836" t="inlineStr">
        <is>
          <t>Notebook Pack</t>
        </is>
      </c>
      <c r="I1836" t="n">
        <v>10</v>
      </c>
      <c r="J1836" s="12" t="n">
        <v>414.57</v>
      </c>
      <c r="K1836" s="13" t="n">
        <v>0.05</v>
      </c>
      <c r="L1836" s="12" t="n">
        <v>3938.41</v>
      </c>
      <c r="M1836" s="12" t="n">
        <v>2653.25</v>
      </c>
      <c r="N1836" s="12" t="n">
        <v>1285.16</v>
      </c>
      <c r="O1836" t="inlineStr">
        <is>
          <t>Debit Card</t>
        </is>
      </c>
      <c r="P1836" t="inlineStr">
        <is>
          <t>Rohan Verma</t>
        </is>
      </c>
      <c r="Q1836" t="inlineStr">
        <is>
          <t>CUST-0786</t>
        </is>
      </c>
      <c r="R1836" t="n">
        <v>5</v>
      </c>
      <c r="S1836" t="inlineStr">
        <is>
          <t>No</t>
        </is>
      </c>
    </row>
    <row r="1837">
      <c r="A1837" t="inlineStr">
        <is>
          <t>ORD-2410-01836</t>
        </is>
      </c>
      <c r="B1837" s="11" t="n">
        <v>45592</v>
      </c>
      <c r="C1837" t="inlineStr">
        <is>
          <t>Central</t>
        </is>
      </c>
      <c r="D1837" t="inlineStr">
        <is>
          <t>Indore</t>
        </is>
      </c>
      <c r="E1837" t="inlineStr">
        <is>
          <t>Corporate</t>
        </is>
      </c>
      <c r="F1837" t="inlineStr">
        <is>
          <t>Online</t>
        </is>
      </c>
      <c r="G1837" t="inlineStr">
        <is>
          <t>Furniture</t>
        </is>
      </c>
      <c r="H1837" t="inlineStr">
        <is>
          <t>Desk</t>
        </is>
      </c>
      <c r="I1837" t="n">
        <v>4</v>
      </c>
      <c r="J1837" s="12" t="n">
        <v>11526.37</v>
      </c>
      <c r="K1837" s="13" t="n">
        <v>0.2</v>
      </c>
      <c r="L1837" s="12" t="n">
        <v>36884.38</v>
      </c>
      <c r="M1837" s="12" t="n">
        <v>34579.11</v>
      </c>
      <c r="N1837" s="12" t="n">
        <v>2305.27</v>
      </c>
      <c r="O1837" t="inlineStr">
        <is>
          <t>Debit Card</t>
        </is>
      </c>
      <c r="P1837" t="inlineStr">
        <is>
          <t>Anaya Rao</t>
        </is>
      </c>
      <c r="Q1837" t="inlineStr">
        <is>
          <t>CUST-0009</t>
        </is>
      </c>
      <c r="R1837" t="n">
        <v>3</v>
      </c>
      <c r="S1837" t="inlineStr">
        <is>
          <t>No</t>
        </is>
      </c>
    </row>
    <row r="1838">
      <c r="A1838" t="inlineStr">
        <is>
          <t>ORD-2404-01837</t>
        </is>
      </c>
      <c r="B1838" s="11" t="n">
        <v>45390</v>
      </c>
      <c r="C1838" t="inlineStr">
        <is>
          <t>South</t>
        </is>
      </c>
      <c r="D1838" t="inlineStr">
        <is>
          <t>Hyderabad</t>
        </is>
      </c>
      <c r="E1838" t="inlineStr">
        <is>
          <t>Corporate</t>
        </is>
      </c>
      <c r="F1838" t="inlineStr">
        <is>
          <t>Direct Sales</t>
        </is>
      </c>
      <c r="G1838" t="inlineStr">
        <is>
          <t>Office Supplies</t>
        </is>
      </c>
      <c r="H1838" t="inlineStr">
        <is>
          <t>Notebook Pack</t>
        </is>
      </c>
      <c r="I1838" t="n">
        <v>2</v>
      </c>
      <c r="J1838" s="12" t="n">
        <v>383.96</v>
      </c>
      <c r="K1838" s="13" t="n">
        <v>0.2</v>
      </c>
      <c r="L1838" s="12" t="n">
        <v>614.34</v>
      </c>
      <c r="M1838" s="12" t="n">
        <v>491.47</v>
      </c>
      <c r="N1838" s="12" t="n">
        <v>122.87</v>
      </c>
      <c r="O1838" t="inlineStr">
        <is>
          <t>Credit Card</t>
        </is>
      </c>
      <c r="P1838" t="inlineStr">
        <is>
          <t>Diya Patel</t>
        </is>
      </c>
      <c r="Q1838" t="inlineStr">
        <is>
          <t>CUST-0298</t>
        </is>
      </c>
      <c r="R1838" t="n">
        <v>3</v>
      </c>
      <c r="S1838" t="inlineStr">
        <is>
          <t>Yes</t>
        </is>
      </c>
    </row>
    <row r="1839">
      <c r="A1839" t="inlineStr">
        <is>
          <t>ORD-2401-01838</t>
        </is>
      </c>
      <c r="B1839" s="11" t="n">
        <v>45312</v>
      </c>
      <c r="C1839" t="inlineStr">
        <is>
          <t>West</t>
        </is>
      </c>
      <c r="D1839" t="inlineStr">
        <is>
          <t>Pune</t>
        </is>
      </c>
      <c r="E1839" t="inlineStr">
        <is>
          <t>Consumer</t>
        </is>
      </c>
      <c r="F1839" t="inlineStr">
        <is>
          <t>Retail Store</t>
        </is>
      </c>
      <c r="G1839" t="inlineStr">
        <is>
          <t>Technology</t>
        </is>
      </c>
      <c r="H1839" t="inlineStr">
        <is>
          <t>Tablet</t>
        </is>
      </c>
      <c r="I1839" t="n">
        <v>1</v>
      </c>
      <c r="J1839" s="12" t="n">
        <v>22337.47</v>
      </c>
      <c r="K1839" s="13" t="n">
        <v>0.1</v>
      </c>
      <c r="L1839" s="12" t="n">
        <v>20103.72</v>
      </c>
      <c r="M1839" s="12" t="n">
        <v>18540.1</v>
      </c>
      <c r="N1839" s="12" t="n">
        <v>1563.62</v>
      </c>
      <c r="O1839" t="inlineStr">
        <is>
          <t>Debit Card</t>
        </is>
      </c>
      <c r="P1839" t="inlineStr">
        <is>
          <t>Ishaan Mehta</t>
        </is>
      </c>
      <c r="Q1839" t="inlineStr">
        <is>
          <t>CUST-0613</t>
        </is>
      </c>
      <c r="R1839" t="n">
        <v>4</v>
      </c>
      <c r="S1839" t="inlineStr">
        <is>
          <t>No</t>
        </is>
      </c>
    </row>
    <row r="1840">
      <c r="A1840" t="inlineStr">
        <is>
          <t>ORD-2511-01839</t>
        </is>
      </c>
      <c r="B1840" s="11" t="n">
        <v>45986</v>
      </c>
      <c r="C1840" t="inlineStr">
        <is>
          <t>East</t>
        </is>
      </c>
      <c r="D1840" t="inlineStr">
        <is>
          <t>Kolkata</t>
        </is>
      </c>
      <c r="E1840" t="inlineStr">
        <is>
          <t>Small Business</t>
        </is>
      </c>
      <c r="F1840" t="inlineStr">
        <is>
          <t>Partner</t>
        </is>
      </c>
      <c r="G1840" t="inlineStr">
        <is>
          <t>Technology</t>
        </is>
      </c>
      <c r="H1840" t="inlineStr">
        <is>
          <t>Monitor</t>
        </is>
      </c>
      <c r="I1840" t="n">
        <v>3</v>
      </c>
      <c r="J1840" s="12" t="n">
        <v>12410.73</v>
      </c>
      <c r="K1840" s="13" t="n">
        <v>0.03</v>
      </c>
      <c r="L1840" s="12" t="n">
        <v>36115.22</v>
      </c>
      <c r="M1840" s="12" t="n">
        <v>29785.75</v>
      </c>
      <c r="N1840" s="12" t="n">
        <v>6329.47</v>
      </c>
      <c r="O1840" t="inlineStr">
        <is>
          <t>Cash</t>
        </is>
      </c>
      <c r="P1840" t="inlineStr">
        <is>
          <t>Vivaan Gupta</t>
        </is>
      </c>
      <c r="Q1840" t="inlineStr">
        <is>
          <t>CUST-0211</t>
        </is>
      </c>
      <c r="R1840" t="n">
        <v>4</v>
      </c>
      <c r="S1840" t="inlineStr">
        <is>
          <t>No</t>
        </is>
      </c>
    </row>
    <row r="1841">
      <c r="A1841" t="inlineStr">
        <is>
          <t>ORD-2501-01840</t>
        </is>
      </c>
      <c r="B1841" s="11" t="n">
        <v>45660</v>
      </c>
      <c r="C1841" t="inlineStr">
        <is>
          <t>North</t>
        </is>
      </c>
      <c r="D1841" t="inlineStr">
        <is>
          <t>Chandigarh</t>
        </is>
      </c>
      <c r="E1841" t="inlineStr">
        <is>
          <t>Small Business</t>
        </is>
      </c>
      <c r="F1841" t="inlineStr">
        <is>
          <t>Direct Sales</t>
        </is>
      </c>
      <c r="G1841" t="inlineStr">
        <is>
          <t>Furniture</t>
        </is>
      </c>
      <c r="H1841" t="inlineStr">
        <is>
          <t>Cabinet</t>
        </is>
      </c>
      <c r="I1841" t="n">
        <v>2</v>
      </c>
      <c r="J1841" s="12" t="n">
        <v>9109.549999999999</v>
      </c>
      <c r="K1841" s="13" t="n">
        <v>0.25</v>
      </c>
      <c r="L1841" s="12" t="n">
        <v>13664.32</v>
      </c>
      <c r="M1841" s="12" t="n">
        <v>14210.9</v>
      </c>
      <c r="N1841" s="12" t="n">
        <v>-546.58</v>
      </c>
      <c r="O1841" t="inlineStr">
        <is>
          <t>Credit Card</t>
        </is>
      </c>
      <c r="P1841" t="inlineStr">
        <is>
          <t>Sara Khan</t>
        </is>
      </c>
      <c r="Q1841" t="inlineStr">
        <is>
          <t>CUST-0816</t>
        </is>
      </c>
      <c r="R1841" t="n">
        <v>1</v>
      </c>
      <c r="S1841" t="inlineStr">
        <is>
          <t>No</t>
        </is>
      </c>
    </row>
    <row r="1842">
      <c r="A1842" t="inlineStr">
        <is>
          <t>ORD-2410-01841</t>
        </is>
      </c>
      <c r="B1842" s="11" t="n">
        <v>45592</v>
      </c>
      <c r="C1842" t="inlineStr">
        <is>
          <t>East</t>
        </is>
      </c>
      <c r="D1842" t="inlineStr">
        <is>
          <t>Patna</t>
        </is>
      </c>
      <c r="E1842" t="inlineStr">
        <is>
          <t>Corporate</t>
        </is>
      </c>
      <c r="F1842" t="inlineStr">
        <is>
          <t>Partner</t>
        </is>
      </c>
      <c r="G1842" t="inlineStr">
        <is>
          <t>Furniture</t>
        </is>
      </c>
      <c r="H1842" t="inlineStr">
        <is>
          <t>Office Chair</t>
        </is>
      </c>
      <c r="I1842" t="n">
        <v>1</v>
      </c>
      <c r="J1842" s="12" t="n">
        <v>7592.84</v>
      </c>
      <c r="K1842" s="13" t="n">
        <v>0.15</v>
      </c>
      <c r="L1842" s="12" t="n">
        <v>6453.91</v>
      </c>
      <c r="M1842" s="12" t="n">
        <v>5239.06</v>
      </c>
      <c r="N1842" s="12" t="n">
        <v>1214.85</v>
      </c>
      <c r="O1842" t="inlineStr">
        <is>
          <t>Debit Card</t>
        </is>
      </c>
      <c r="P1842" t="inlineStr">
        <is>
          <t>Tara Kapoor</t>
        </is>
      </c>
      <c r="Q1842" t="inlineStr">
        <is>
          <t>CUST-0903</t>
        </is>
      </c>
      <c r="R1842" t="n">
        <v>5</v>
      </c>
      <c r="S1842" t="inlineStr">
        <is>
          <t>No</t>
        </is>
      </c>
    </row>
    <row r="1843">
      <c r="A1843" t="inlineStr">
        <is>
          <t>ORD-2411-01842</t>
        </is>
      </c>
      <c r="B1843" s="11" t="n">
        <v>45612</v>
      </c>
      <c r="C1843" t="inlineStr">
        <is>
          <t>West</t>
        </is>
      </c>
      <c r="D1843" t="inlineStr">
        <is>
          <t>Mumbai</t>
        </is>
      </c>
      <c r="E1843" t="inlineStr">
        <is>
          <t>Small Business</t>
        </is>
      </c>
      <c r="F1843" t="inlineStr">
        <is>
          <t>Online</t>
        </is>
      </c>
      <c r="G1843" t="inlineStr">
        <is>
          <t>Accessories</t>
        </is>
      </c>
      <c r="H1843" t="inlineStr">
        <is>
          <t>Laptop Stand</t>
        </is>
      </c>
      <c r="I1843" t="n">
        <v>3</v>
      </c>
      <c r="J1843" s="12" t="n">
        <v>1797.98</v>
      </c>
      <c r="K1843" s="13" t="n">
        <v>0.05</v>
      </c>
      <c r="L1843" s="12" t="n">
        <v>5124.24</v>
      </c>
      <c r="M1843" s="12" t="n">
        <v>3775.76</v>
      </c>
      <c r="N1843" s="12" t="n">
        <v>1348.48</v>
      </c>
      <c r="O1843" t="inlineStr">
        <is>
          <t>Credit Card</t>
        </is>
      </c>
      <c r="P1843" t="inlineStr">
        <is>
          <t>Sara Khan</t>
        </is>
      </c>
      <c r="Q1843" t="inlineStr">
        <is>
          <t>CUST-0315</t>
        </is>
      </c>
      <c r="R1843" t="n">
        <v>2</v>
      </c>
      <c r="S1843" t="inlineStr">
        <is>
          <t>No</t>
        </is>
      </c>
    </row>
    <row r="1844">
      <c r="A1844" t="inlineStr">
        <is>
          <t>ORD-2501-01843</t>
        </is>
      </c>
      <c r="B1844" s="11" t="n">
        <v>45664</v>
      </c>
      <c r="C1844" t="inlineStr">
        <is>
          <t>Central</t>
        </is>
      </c>
      <c r="D1844" t="inlineStr">
        <is>
          <t>Bhopal</t>
        </is>
      </c>
      <c r="E1844" t="inlineStr">
        <is>
          <t>Small Business</t>
        </is>
      </c>
      <c r="F1844" t="inlineStr">
        <is>
          <t>Partner</t>
        </is>
      </c>
      <c r="G1844" t="inlineStr">
        <is>
          <t>Accessories</t>
        </is>
      </c>
      <c r="H1844" t="inlineStr">
        <is>
          <t>Mouse</t>
        </is>
      </c>
      <c r="I1844" t="n">
        <v>1</v>
      </c>
      <c r="J1844" s="12" t="n">
        <v>765.27</v>
      </c>
      <c r="K1844" s="13" t="n">
        <v>0</v>
      </c>
      <c r="L1844" s="12" t="n">
        <v>765.27</v>
      </c>
      <c r="M1844" s="12" t="n">
        <v>505.08</v>
      </c>
      <c r="N1844" s="12" t="n">
        <v>260.19</v>
      </c>
      <c r="O1844" t="inlineStr">
        <is>
          <t>Credit Card</t>
        </is>
      </c>
      <c r="P1844" t="inlineStr">
        <is>
          <t>Ishaan Mehta</t>
        </is>
      </c>
      <c r="Q1844" t="inlineStr">
        <is>
          <t>CUST-0911</t>
        </is>
      </c>
      <c r="R1844" t="n">
        <v>4</v>
      </c>
      <c r="S1844" t="inlineStr">
        <is>
          <t>Yes</t>
        </is>
      </c>
    </row>
    <row r="1845">
      <c r="A1845" t="inlineStr">
        <is>
          <t>ORD-2405-01844</t>
        </is>
      </c>
      <c r="B1845" s="11" t="n">
        <v>45439</v>
      </c>
      <c r="C1845" t="inlineStr">
        <is>
          <t>North</t>
        </is>
      </c>
      <c r="D1845" t="inlineStr">
        <is>
          <t>Delhi</t>
        </is>
      </c>
      <c r="E1845" t="inlineStr">
        <is>
          <t>Small Business</t>
        </is>
      </c>
      <c r="F1845" t="inlineStr">
        <is>
          <t>Online</t>
        </is>
      </c>
      <c r="G1845" t="inlineStr">
        <is>
          <t>Office Supplies</t>
        </is>
      </c>
      <c r="H1845" t="inlineStr">
        <is>
          <t>Notebook Pack</t>
        </is>
      </c>
      <c r="I1845" t="n">
        <v>3</v>
      </c>
      <c r="J1845" s="12" t="n">
        <v>377.72</v>
      </c>
      <c r="K1845" s="13" t="n">
        <v>0.03</v>
      </c>
      <c r="L1845" s="12" t="n">
        <v>1099.17</v>
      </c>
      <c r="M1845" s="12" t="n">
        <v>725.22</v>
      </c>
      <c r="N1845" s="12" t="n">
        <v>373.95</v>
      </c>
      <c r="O1845" t="inlineStr">
        <is>
          <t>Debit Card</t>
        </is>
      </c>
      <c r="P1845" t="inlineStr">
        <is>
          <t>Diya Patel</t>
        </is>
      </c>
      <c r="Q1845" t="inlineStr">
        <is>
          <t>CUST-0197</t>
        </is>
      </c>
      <c r="R1845" t="n">
        <v>10</v>
      </c>
      <c r="S1845" t="inlineStr">
        <is>
          <t>Yes</t>
        </is>
      </c>
    </row>
    <row r="1846">
      <c r="A1846" t="inlineStr">
        <is>
          <t>ORD-2508-01845</t>
        </is>
      </c>
      <c r="B1846" s="11" t="n">
        <v>45872</v>
      </c>
      <c r="C1846" t="inlineStr">
        <is>
          <t>North</t>
        </is>
      </c>
      <c r="D1846" t="inlineStr">
        <is>
          <t>Jaipur</t>
        </is>
      </c>
      <c r="E1846" t="inlineStr">
        <is>
          <t>Education</t>
        </is>
      </c>
      <c r="F1846" t="inlineStr">
        <is>
          <t>Direct Sales</t>
        </is>
      </c>
      <c r="G1846" t="inlineStr">
        <is>
          <t>Technology</t>
        </is>
      </c>
      <c r="H1846" t="inlineStr">
        <is>
          <t>Tablet</t>
        </is>
      </c>
      <c r="I1846" t="n">
        <v>5</v>
      </c>
      <c r="J1846" s="12" t="n">
        <v>20477.7</v>
      </c>
      <c r="K1846" s="13" t="n">
        <v>0</v>
      </c>
      <c r="L1846" s="12" t="n">
        <v>102388.5</v>
      </c>
      <c r="M1846" s="12" t="n">
        <v>84982.46000000001</v>
      </c>
      <c r="N1846" s="12" t="n">
        <v>17406.04</v>
      </c>
      <c r="O1846" t="inlineStr">
        <is>
          <t>Credit Card</t>
        </is>
      </c>
      <c r="P1846" t="inlineStr">
        <is>
          <t>Anaya Rao</t>
        </is>
      </c>
      <c r="Q1846" t="inlineStr">
        <is>
          <t>CUST-0100</t>
        </is>
      </c>
      <c r="R1846" t="n">
        <v>3</v>
      </c>
      <c r="S1846" t="inlineStr">
        <is>
          <t>Yes</t>
        </is>
      </c>
    </row>
    <row r="1847">
      <c r="A1847" t="inlineStr">
        <is>
          <t>ORD-2507-01846</t>
        </is>
      </c>
      <c r="B1847" s="11" t="n">
        <v>45866</v>
      </c>
      <c r="C1847" t="inlineStr">
        <is>
          <t>West</t>
        </is>
      </c>
      <c r="D1847" t="inlineStr">
        <is>
          <t>Ahmedabad</t>
        </is>
      </c>
      <c r="E1847" t="inlineStr">
        <is>
          <t>Small Business</t>
        </is>
      </c>
      <c r="F1847" t="inlineStr">
        <is>
          <t>Direct Sales</t>
        </is>
      </c>
      <c r="G1847" t="inlineStr">
        <is>
          <t>Accessories</t>
        </is>
      </c>
      <c r="H1847" t="inlineStr">
        <is>
          <t>Laptop Stand</t>
        </is>
      </c>
      <c r="I1847" t="n">
        <v>1</v>
      </c>
      <c r="J1847" s="12" t="n">
        <v>1938.74</v>
      </c>
      <c r="K1847" s="13" t="n">
        <v>0.15</v>
      </c>
      <c r="L1847" s="12" t="n">
        <v>1647.93</v>
      </c>
      <c r="M1847" s="12" t="n">
        <v>1357.12</v>
      </c>
      <c r="N1847" s="12" t="n">
        <v>290.81</v>
      </c>
      <c r="O1847" t="inlineStr">
        <is>
          <t>Net Banking</t>
        </is>
      </c>
      <c r="P1847" t="inlineStr">
        <is>
          <t>Rohan Verma</t>
        </is>
      </c>
      <c r="Q1847" t="inlineStr">
        <is>
          <t>CUST-0525</t>
        </is>
      </c>
      <c r="R1847" t="n">
        <v>3</v>
      </c>
      <c r="S1847" t="inlineStr">
        <is>
          <t>Yes</t>
        </is>
      </c>
    </row>
    <row r="1848">
      <c r="A1848" t="inlineStr">
        <is>
          <t>ORD-2402-01847</t>
        </is>
      </c>
      <c r="B1848" s="11" t="n">
        <v>45345</v>
      </c>
      <c r="C1848" t="inlineStr">
        <is>
          <t>South</t>
        </is>
      </c>
      <c r="D1848" t="inlineStr">
        <is>
          <t>Bengaluru</t>
        </is>
      </c>
      <c r="E1848" t="inlineStr">
        <is>
          <t>Education</t>
        </is>
      </c>
      <c r="F1848" t="inlineStr">
        <is>
          <t>Retail Store</t>
        </is>
      </c>
      <c r="G1848" t="inlineStr">
        <is>
          <t>Furniture</t>
        </is>
      </c>
      <c r="H1848" t="inlineStr">
        <is>
          <t>Office Chair</t>
        </is>
      </c>
      <c r="I1848" t="n">
        <v>8</v>
      </c>
      <c r="J1848" s="12" t="n">
        <v>7360</v>
      </c>
      <c r="K1848" s="13" t="n">
        <v>0.05</v>
      </c>
      <c r="L1848" s="12" t="n">
        <v>55936</v>
      </c>
      <c r="M1848" s="12" t="n">
        <v>40627.2</v>
      </c>
      <c r="N1848" s="12" t="n">
        <v>15308.8</v>
      </c>
      <c r="O1848" t="inlineStr">
        <is>
          <t>Debit Card</t>
        </is>
      </c>
      <c r="P1848" t="inlineStr">
        <is>
          <t>Tara Kapoor</t>
        </is>
      </c>
      <c r="Q1848" t="inlineStr">
        <is>
          <t>CUST-0831</t>
        </is>
      </c>
      <c r="R1848" t="n">
        <v>4</v>
      </c>
      <c r="S1848" t="inlineStr">
        <is>
          <t>Yes</t>
        </is>
      </c>
    </row>
    <row r="1849">
      <c r="A1849" t="inlineStr">
        <is>
          <t>ORD-2406-01848</t>
        </is>
      </c>
      <c r="B1849" s="11" t="n">
        <v>45451</v>
      </c>
      <c r="C1849" t="inlineStr">
        <is>
          <t>South</t>
        </is>
      </c>
      <c r="D1849" t="inlineStr">
        <is>
          <t>Chennai</t>
        </is>
      </c>
      <c r="E1849" t="inlineStr">
        <is>
          <t>Corporate</t>
        </is>
      </c>
      <c r="F1849" t="inlineStr">
        <is>
          <t>Retail Store</t>
        </is>
      </c>
      <c r="G1849" t="inlineStr">
        <is>
          <t>Office Supplies</t>
        </is>
      </c>
      <c r="H1849" t="inlineStr">
        <is>
          <t>File Folder</t>
        </is>
      </c>
      <c r="I1849" t="n">
        <v>4</v>
      </c>
      <c r="J1849" s="12" t="n">
        <v>100.59</v>
      </c>
      <c r="K1849" s="13" t="n">
        <v>0.03</v>
      </c>
      <c r="L1849" s="12" t="n">
        <v>390.29</v>
      </c>
      <c r="M1849" s="12" t="n">
        <v>233.37</v>
      </c>
      <c r="N1849" s="12" t="n">
        <v>156.92</v>
      </c>
      <c r="O1849" t="inlineStr">
        <is>
          <t>Net Banking</t>
        </is>
      </c>
      <c r="P1849" t="inlineStr">
        <is>
          <t>Sara Khan</t>
        </is>
      </c>
      <c r="Q1849" t="inlineStr">
        <is>
          <t>CUST-0691</t>
        </is>
      </c>
      <c r="R1849" t="n">
        <v>7</v>
      </c>
      <c r="S1849" t="inlineStr">
        <is>
          <t>No</t>
        </is>
      </c>
    </row>
    <row r="1850">
      <c r="A1850" t="inlineStr">
        <is>
          <t>ORD-2410-01849</t>
        </is>
      </c>
      <c r="B1850" s="11" t="n">
        <v>45591</v>
      </c>
      <c r="C1850" t="inlineStr">
        <is>
          <t>South</t>
        </is>
      </c>
      <c r="D1850" t="inlineStr">
        <is>
          <t>Kochi</t>
        </is>
      </c>
      <c r="E1850" t="inlineStr">
        <is>
          <t>Corporate</t>
        </is>
      </c>
      <c r="F1850" t="inlineStr">
        <is>
          <t>Retail Store</t>
        </is>
      </c>
      <c r="G1850" t="inlineStr">
        <is>
          <t>Technology</t>
        </is>
      </c>
      <c r="H1850" t="inlineStr">
        <is>
          <t>Tablet</t>
        </is>
      </c>
      <c r="I1850" t="n">
        <v>10</v>
      </c>
      <c r="J1850" s="12" t="n">
        <v>21124.73</v>
      </c>
      <c r="K1850" s="13" t="n">
        <v>0.15</v>
      </c>
      <c r="L1850" s="12" t="n">
        <v>179560.2</v>
      </c>
      <c r="M1850" s="12" t="n">
        <v>175335.26</v>
      </c>
      <c r="N1850" s="12" t="n">
        <v>4224.94</v>
      </c>
      <c r="O1850" t="inlineStr">
        <is>
          <t>Net Banking</t>
        </is>
      </c>
      <c r="P1850" t="inlineStr">
        <is>
          <t>Meera Joshi</t>
        </is>
      </c>
      <c r="Q1850" t="inlineStr">
        <is>
          <t>CUST-0346</t>
        </is>
      </c>
      <c r="R1850" t="n">
        <v>3</v>
      </c>
      <c r="S1850" t="inlineStr">
        <is>
          <t>No</t>
        </is>
      </c>
    </row>
    <row r="1851">
      <c r="A1851" t="inlineStr">
        <is>
          <t>ORD-2508-01850</t>
        </is>
      </c>
      <c r="B1851" s="11" t="n">
        <v>45882</v>
      </c>
      <c r="C1851" t="inlineStr">
        <is>
          <t>North</t>
        </is>
      </c>
      <c r="D1851" t="inlineStr">
        <is>
          <t>Jaipur</t>
        </is>
      </c>
      <c r="E1851" t="inlineStr">
        <is>
          <t>Corporate</t>
        </is>
      </c>
      <c r="F1851" t="inlineStr">
        <is>
          <t>Retail Store</t>
        </is>
      </c>
      <c r="G1851" t="inlineStr">
        <is>
          <t>Accessories</t>
        </is>
      </c>
      <c r="H1851" t="inlineStr">
        <is>
          <t>Laptop Stand</t>
        </is>
      </c>
      <c r="I1851" t="n">
        <v>2</v>
      </c>
      <c r="J1851" s="12" t="n">
        <v>1901.37</v>
      </c>
      <c r="K1851" s="13" t="n">
        <v>0</v>
      </c>
      <c r="L1851" s="12" t="n">
        <v>3802.74</v>
      </c>
      <c r="M1851" s="12" t="n">
        <v>2661.92</v>
      </c>
      <c r="N1851" s="12" t="n">
        <v>1140.82</v>
      </c>
      <c r="O1851" t="inlineStr">
        <is>
          <t>Cash</t>
        </is>
      </c>
      <c r="P1851" t="inlineStr">
        <is>
          <t>Vivaan Gupta</t>
        </is>
      </c>
      <c r="Q1851" t="inlineStr">
        <is>
          <t>CUST-0008</t>
        </is>
      </c>
      <c r="R1851" t="n">
        <v>5</v>
      </c>
      <c r="S1851" t="inlineStr">
        <is>
          <t>Yes</t>
        </is>
      </c>
    </row>
    <row r="1852">
      <c r="A1852" t="inlineStr">
        <is>
          <t>ORD-2503-01851</t>
        </is>
      </c>
      <c r="B1852" s="11" t="n">
        <v>45743</v>
      </c>
      <c r="C1852" t="inlineStr">
        <is>
          <t>Central</t>
        </is>
      </c>
      <c r="D1852" t="inlineStr">
        <is>
          <t>Nagpur</t>
        </is>
      </c>
      <c r="E1852" t="inlineStr">
        <is>
          <t>Education</t>
        </is>
      </c>
      <c r="F1852" t="inlineStr">
        <is>
          <t>Retail Store</t>
        </is>
      </c>
      <c r="G1852" t="inlineStr">
        <is>
          <t>Furniture</t>
        </is>
      </c>
      <c r="H1852" t="inlineStr">
        <is>
          <t>Desk</t>
        </is>
      </c>
      <c r="I1852" t="n">
        <v>4</v>
      </c>
      <c r="J1852" s="12" t="n">
        <v>13971.11</v>
      </c>
      <c r="K1852" s="13" t="n">
        <v>0.03</v>
      </c>
      <c r="L1852" s="12" t="n">
        <v>54207.91</v>
      </c>
      <c r="M1852" s="12" t="n">
        <v>41913.33</v>
      </c>
      <c r="N1852" s="12" t="n">
        <v>12294.58</v>
      </c>
      <c r="O1852" t="inlineStr">
        <is>
          <t>Net Banking</t>
        </is>
      </c>
      <c r="P1852" t="inlineStr">
        <is>
          <t>Meera Joshi</t>
        </is>
      </c>
      <c r="Q1852" t="inlineStr">
        <is>
          <t>CUST-0779</t>
        </is>
      </c>
      <c r="R1852" t="n">
        <v>1</v>
      </c>
      <c r="S1852" t="inlineStr">
        <is>
          <t>No</t>
        </is>
      </c>
    </row>
    <row r="1853">
      <c r="A1853" t="inlineStr">
        <is>
          <t>ORD-2403-01852</t>
        </is>
      </c>
      <c r="B1853" s="11" t="n">
        <v>45362</v>
      </c>
      <c r="C1853" t="inlineStr">
        <is>
          <t>Central</t>
        </is>
      </c>
      <c r="D1853" t="inlineStr">
        <is>
          <t>Nagpur</t>
        </is>
      </c>
      <c r="E1853" t="inlineStr">
        <is>
          <t>Consumer</t>
        </is>
      </c>
      <c r="F1853" t="inlineStr">
        <is>
          <t>Direct Sales</t>
        </is>
      </c>
      <c r="G1853" t="inlineStr">
        <is>
          <t>Accessories</t>
        </is>
      </c>
      <c r="H1853" t="inlineStr">
        <is>
          <t>Laptop Stand</t>
        </is>
      </c>
      <c r="I1853" t="n">
        <v>6</v>
      </c>
      <c r="J1853" s="12" t="n">
        <v>1864.73</v>
      </c>
      <c r="K1853" s="13" t="n">
        <v>0.25</v>
      </c>
      <c r="L1853" s="12" t="n">
        <v>8391.280000000001</v>
      </c>
      <c r="M1853" s="12" t="n">
        <v>7831.87</v>
      </c>
      <c r="N1853" s="12" t="n">
        <v>559.41</v>
      </c>
      <c r="O1853" t="inlineStr">
        <is>
          <t>Debit Card</t>
        </is>
      </c>
      <c r="P1853" t="inlineStr">
        <is>
          <t>Tara Kapoor</t>
        </is>
      </c>
      <c r="Q1853" t="inlineStr">
        <is>
          <t>CUST-0598</t>
        </is>
      </c>
      <c r="R1853" t="n">
        <v>5</v>
      </c>
      <c r="S1853" t="inlineStr">
        <is>
          <t>No</t>
        </is>
      </c>
    </row>
    <row r="1854">
      <c r="A1854" t="inlineStr">
        <is>
          <t>ORD-2403-01853</t>
        </is>
      </c>
      <c r="B1854" s="11" t="n">
        <v>45363</v>
      </c>
      <c r="C1854" t="inlineStr">
        <is>
          <t>West</t>
        </is>
      </c>
      <c r="D1854" t="inlineStr">
        <is>
          <t>Surat</t>
        </is>
      </c>
      <c r="E1854" t="inlineStr">
        <is>
          <t>Corporate</t>
        </is>
      </c>
      <c r="F1854" t="inlineStr">
        <is>
          <t>Direct Sales</t>
        </is>
      </c>
      <c r="G1854" t="inlineStr">
        <is>
          <t>Office Supplies</t>
        </is>
      </c>
      <c r="H1854" t="inlineStr">
        <is>
          <t>File Folder</t>
        </is>
      </c>
      <c r="I1854" t="n">
        <v>12</v>
      </c>
      <c r="J1854" s="12" t="n">
        <v>116.46</v>
      </c>
      <c r="K1854" s="13" t="n">
        <v>0.05</v>
      </c>
      <c r="L1854" s="12" t="n">
        <v>1327.64</v>
      </c>
      <c r="M1854" s="12" t="n">
        <v>810.5599999999999</v>
      </c>
      <c r="N1854" s="12" t="n">
        <v>517.08</v>
      </c>
      <c r="O1854" t="inlineStr">
        <is>
          <t>Net Banking</t>
        </is>
      </c>
      <c r="P1854" t="inlineStr">
        <is>
          <t>Vivaan Gupta</t>
        </is>
      </c>
      <c r="Q1854" t="inlineStr">
        <is>
          <t>CUST-0452</t>
        </is>
      </c>
      <c r="R1854" t="n">
        <v>6</v>
      </c>
      <c r="S1854" t="inlineStr">
        <is>
          <t>Yes</t>
        </is>
      </c>
    </row>
    <row r="1855">
      <c r="A1855" t="inlineStr">
        <is>
          <t>ORD-2406-01854</t>
        </is>
      </c>
      <c r="B1855" s="11" t="n">
        <v>45453</v>
      </c>
      <c r="C1855" t="inlineStr">
        <is>
          <t>East</t>
        </is>
      </c>
      <c r="D1855" t="inlineStr">
        <is>
          <t>Bhubaneswar</t>
        </is>
      </c>
      <c r="E1855" t="inlineStr">
        <is>
          <t>Education</t>
        </is>
      </c>
      <c r="F1855" t="inlineStr">
        <is>
          <t>Retail Store</t>
        </is>
      </c>
      <c r="G1855" t="inlineStr">
        <is>
          <t>Furniture</t>
        </is>
      </c>
      <c r="H1855" t="inlineStr">
        <is>
          <t>Cabinet</t>
        </is>
      </c>
      <c r="I1855" t="n">
        <v>3</v>
      </c>
      <c r="J1855" s="12" t="n">
        <v>8531.59</v>
      </c>
      <c r="K1855" s="13" t="n">
        <v>0.03</v>
      </c>
      <c r="L1855" s="12" t="n">
        <v>24826.93</v>
      </c>
      <c r="M1855" s="12" t="n">
        <v>19963.92</v>
      </c>
      <c r="N1855" s="12" t="n">
        <v>4863.01</v>
      </c>
      <c r="O1855" t="inlineStr">
        <is>
          <t>Net Banking</t>
        </is>
      </c>
      <c r="P1855" t="inlineStr">
        <is>
          <t>Ishaan Mehta</t>
        </is>
      </c>
      <c r="Q1855" t="inlineStr">
        <is>
          <t>CUST-0744</t>
        </is>
      </c>
      <c r="R1855" t="n">
        <v>4</v>
      </c>
      <c r="S1855" t="inlineStr">
        <is>
          <t>Yes</t>
        </is>
      </c>
    </row>
    <row r="1856">
      <c r="A1856" t="inlineStr">
        <is>
          <t>ORD-2504-01855</t>
        </is>
      </c>
      <c r="B1856" s="11" t="n">
        <v>45750</v>
      </c>
      <c r="C1856" t="inlineStr">
        <is>
          <t>Central</t>
        </is>
      </c>
      <c r="D1856" t="inlineStr">
        <is>
          <t>Nagpur</t>
        </is>
      </c>
      <c r="E1856" t="inlineStr">
        <is>
          <t>Corporate</t>
        </is>
      </c>
      <c r="F1856" t="inlineStr">
        <is>
          <t>Direct Sales</t>
        </is>
      </c>
      <c r="G1856" t="inlineStr">
        <is>
          <t>Technology</t>
        </is>
      </c>
      <c r="H1856" t="inlineStr">
        <is>
          <t>Printer</t>
        </is>
      </c>
      <c r="I1856" t="n">
        <v>2</v>
      </c>
      <c r="J1856" s="12" t="n">
        <v>10506.94</v>
      </c>
      <c r="K1856" s="13" t="n">
        <v>0.03</v>
      </c>
      <c r="L1856" s="12" t="n">
        <v>20383.46</v>
      </c>
      <c r="M1856" s="12" t="n">
        <v>17231.38</v>
      </c>
      <c r="N1856" s="12" t="n">
        <v>3152.08</v>
      </c>
      <c r="O1856" t="inlineStr">
        <is>
          <t>Credit Card</t>
        </is>
      </c>
      <c r="P1856" t="inlineStr">
        <is>
          <t>Vivaan Gupta</t>
        </is>
      </c>
      <c r="Q1856" t="inlineStr">
        <is>
          <t>CUST-0101</t>
        </is>
      </c>
      <c r="R1856" t="n">
        <v>4</v>
      </c>
      <c r="S1856" t="inlineStr">
        <is>
          <t>No</t>
        </is>
      </c>
    </row>
    <row r="1857">
      <c r="A1857" t="inlineStr">
        <is>
          <t>ORD-2504-01856</t>
        </is>
      </c>
      <c r="B1857" s="11" t="n">
        <v>45777</v>
      </c>
      <c r="C1857" t="inlineStr">
        <is>
          <t>Central</t>
        </is>
      </c>
      <c r="D1857" t="inlineStr">
        <is>
          <t>Bhopal</t>
        </is>
      </c>
      <c r="E1857" t="inlineStr">
        <is>
          <t>Consumer</t>
        </is>
      </c>
      <c r="F1857" t="inlineStr">
        <is>
          <t>Online</t>
        </is>
      </c>
      <c r="G1857" t="inlineStr">
        <is>
          <t>Office Supplies</t>
        </is>
      </c>
      <c r="H1857" t="inlineStr">
        <is>
          <t>Notebook Pack</t>
        </is>
      </c>
      <c r="I1857" t="n">
        <v>4</v>
      </c>
      <c r="J1857" s="12" t="n">
        <v>365.9</v>
      </c>
      <c r="K1857" s="13" t="n">
        <v>0.03</v>
      </c>
      <c r="L1857" s="12" t="n">
        <v>1419.69</v>
      </c>
      <c r="M1857" s="12" t="n">
        <v>936.7</v>
      </c>
      <c r="N1857" s="12" t="n">
        <v>482.99</v>
      </c>
      <c r="O1857" t="inlineStr">
        <is>
          <t>Net Banking</t>
        </is>
      </c>
      <c r="P1857" t="inlineStr">
        <is>
          <t>Diya Patel</t>
        </is>
      </c>
      <c r="Q1857" t="inlineStr">
        <is>
          <t>CUST-0229</t>
        </is>
      </c>
      <c r="R1857" t="n">
        <v>2</v>
      </c>
      <c r="S1857" t="inlineStr">
        <is>
          <t>Yes</t>
        </is>
      </c>
    </row>
    <row r="1858">
      <c r="A1858" t="inlineStr">
        <is>
          <t>ORD-2404-01857</t>
        </is>
      </c>
      <c r="B1858" s="11" t="n">
        <v>45393</v>
      </c>
      <c r="C1858" t="inlineStr">
        <is>
          <t>Central</t>
        </is>
      </c>
      <c r="D1858" t="inlineStr">
        <is>
          <t>Bhopal</t>
        </is>
      </c>
      <c r="E1858" t="inlineStr">
        <is>
          <t>Small Business</t>
        </is>
      </c>
      <c r="F1858" t="inlineStr">
        <is>
          <t>Online</t>
        </is>
      </c>
      <c r="G1858" t="inlineStr">
        <is>
          <t>Technology</t>
        </is>
      </c>
      <c r="H1858" t="inlineStr">
        <is>
          <t>Headphones</t>
        </is>
      </c>
      <c r="I1858" t="n">
        <v>12</v>
      </c>
      <c r="J1858" s="12" t="n">
        <v>3053.93</v>
      </c>
      <c r="K1858" s="13" t="n">
        <v>0.15</v>
      </c>
      <c r="L1858" s="12" t="n">
        <v>31150.09</v>
      </c>
      <c r="M1858" s="12" t="n">
        <v>27118.9</v>
      </c>
      <c r="N1858" s="12" t="n">
        <v>4031.19</v>
      </c>
      <c r="O1858" t="inlineStr">
        <is>
          <t>UPI</t>
        </is>
      </c>
      <c r="P1858" t="inlineStr">
        <is>
          <t>Ishaan Mehta</t>
        </is>
      </c>
      <c r="Q1858" t="inlineStr">
        <is>
          <t>CUST-0203</t>
        </is>
      </c>
      <c r="R1858" t="n">
        <v>3</v>
      </c>
      <c r="S1858" t="inlineStr">
        <is>
          <t>No</t>
        </is>
      </c>
    </row>
    <row r="1859">
      <c r="A1859" t="inlineStr">
        <is>
          <t>ORD-2403-01858</t>
        </is>
      </c>
      <c r="B1859" s="11" t="n">
        <v>45368</v>
      </c>
      <c r="C1859" t="inlineStr">
        <is>
          <t>North</t>
        </is>
      </c>
      <c r="D1859" t="inlineStr">
        <is>
          <t>Lucknow</t>
        </is>
      </c>
      <c r="E1859" t="inlineStr">
        <is>
          <t>Small Business</t>
        </is>
      </c>
      <c r="F1859" t="inlineStr">
        <is>
          <t>Direct Sales</t>
        </is>
      </c>
      <c r="G1859" t="inlineStr">
        <is>
          <t>Office Supplies</t>
        </is>
      </c>
      <c r="H1859" t="inlineStr">
        <is>
          <t>Paper Ream</t>
        </is>
      </c>
      <c r="I1859" t="n">
        <v>3</v>
      </c>
      <c r="J1859" s="12" t="n">
        <v>436.19</v>
      </c>
      <c r="K1859" s="13" t="n">
        <v>0.1</v>
      </c>
      <c r="L1859" s="12" t="n">
        <v>1177.71</v>
      </c>
      <c r="M1859" s="12" t="n">
        <v>981.4299999999999</v>
      </c>
      <c r="N1859" s="12" t="n">
        <v>196.28</v>
      </c>
      <c r="O1859" t="inlineStr">
        <is>
          <t>Net Banking</t>
        </is>
      </c>
      <c r="P1859" t="inlineStr">
        <is>
          <t>Diya Patel</t>
        </is>
      </c>
      <c r="Q1859" t="inlineStr">
        <is>
          <t>CUST-0784</t>
        </is>
      </c>
      <c r="R1859" t="n">
        <v>3</v>
      </c>
      <c r="S1859" t="inlineStr">
        <is>
          <t>No</t>
        </is>
      </c>
    </row>
    <row r="1860">
      <c r="A1860" t="inlineStr">
        <is>
          <t>ORD-2401-01859</t>
        </is>
      </c>
      <c r="B1860" s="11" t="n">
        <v>45313</v>
      </c>
      <c r="C1860" t="inlineStr">
        <is>
          <t>East</t>
        </is>
      </c>
      <c r="D1860" t="inlineStr">
        <is>
          <t>Kolkata</t>
        </is>
      </c>
      <c r="E1860" t="inlineStr">
        <is>
          <t>Consumer</t>
        </is>
      </c>
      <c r="F1860" t="inlineStr">
        <is>
          <t>Retail Store</t>
        </is>
      </c>
      <c r="G1860" t="inlineStr">
        <is>
          <t>Office Supplies</t>
        </is>
      </c>
      <c r="H1860" t="inlineStr">
        <is>
          <t>Paper Ream</t>
        </is>
      </c>
      <c r="I1860" t="n">
        <v>3</v>
      </c>
      <c r="J1860" s="12" t="n">
        <v>494.67</v>
      </c>
      <c r="K1860" s="13" t="n">
        <v>0.15</v>
      </c>
      <c r="L1860" s="12" t="n">
        <v>1261.41</v>
      </c>
      <c r="M1860" s="12" t="n">
        <v>1113.01</v>
      </c>
      <c r="N1860" s="12" t="n">
        <v>148.4</v>
      </c>
      <c r="O1860" t="inlineStr">
        <is>
          <t>Debit Card</t>
        </is>
      </c>
      <c r="P1860" t="inlineStr">
        <is>
          <t>Diya Patel</t>
        </is>
      </c>
      <c r="Q1860" t="inlineStr">
        <is>
          <t>CUST-0369</t>
        </is>
      </c>
      <c r="R1860" t="n">
        <v>1</v>
      </c>
      <c r="S1860" t="inlineStr">
        <is>
          <t>No</t>
        </is>
      </c>
    </row>
    <row r="1861">
      <c r="A1861" t="inlineStr">
        <is>
          <t>ORD-2409-01860</t>
        </is>
      </c>
      <c r="B1861" s="11" t="n">
        <v>45554</v>
      </c>
      <c r="C1861" t="inlineStr">
        <is>
          <t>Central</t>
        </is>
      </c>
      <c r="D1861" t="inlineStr">
        <is>
          <t>Raipur</t>
        </is>
      </c>
      <c r="E1861" t="inlineStr">
        <is>
          <t>Education</t>
        </is>
      </c>
      <c r="F1861" t="inlineStr">
        <is>
          <t>Retail Store</t>
        </is>
      </c>
      <c r="G1861" t="inlineStr">
        <is>
          <t>Furniture</t>
        </is>
      </c>
      <c r="H1861" t="inlineStr">
        <is>
          <t>Desk</t>
        </is>
      </c>
      <c r="I1861" t="n">
        <v>12</v>
      </c>
      <c r="J1861" s="12" t="n">
        <v>12206.12</v>
      </c>
      <c r="K1861" s="13" t="n">
        <v>0.15</v>
      </c>
      <c r="L1861" s="12" t="n">
        <v>124502.42</v>
      </c>
      <c r="M1861" s="12" t="n">
        <v>109855.08</v>
      </c>
      <c r="N1861" s="12" t="n">
        <v>14647.34</v>
      </c>
      <c r="O1861" t="inlineStr">
        <is>
          <t>Net Banking</t>
        </is>
      </c>
      <c r="P1861" t="inlineStr">
        <is>
          <t>Vivaan Gupta</t>
        </is>
      </c>
      <c r="Q1861" t="inlineStr">
        <is>
          <t>CUST-0319</t>
        </is>
      </c>
      <c r="R1861" t="n">
        <v>4</v>
      </c>
      <c r="S1861" t="inlineStr">
        <is>
          <t>Yes</t>
        </is>
      </c>
    </row>
    <row r="1862">
      <c r="A1862" t="inlineStr">
        <is>
          <t>ORD-2407-01861</t>
        </is>
      </c>
      <c r="B1862" s="11" t="n">
        <v>45486</v>
      </c>
      <c r="C1862" t="inlineStr">
        <is>
          <t>East</t>
        </is>
      </c>
      <c r="D1862" t="inlineStr">
        <is>
          <t>Bhubaneswar</t>
        </is>
      </c>
      <c r="E1862" t="inlineStr">
        <is>
          <t>Education</t>
        </is>
      </c>
      <c r="F1862" t="inlineStr">
        <is>
          <t>Retail Store</t>
        </is>
      </c>
      <c r="G1862" t="inlineStr">
        <is>
          <t>Furniture</t>
        </is>
      </c>
      <c r="H1862" t="inlineStr">
        <is>
          <t>Desk</t>
        </is>
      </c>
      <c r="I1862" t="n">
        <v>8</v>
      </c>
      <c r="J1862" s="12" t="n">
        <v>13717.6</v>
      </c>
      <c r="K1862" s="13" t="n">
        <v>0</v>
      </c>
      <c r="L1862" s="12" t="n">
        <v>109740.8</v>
      </c>
      <c r="M1862" s="12" t="n">
        <v>82305.60000000001</v>
      </c>
      <c r="N1862" s="12" t="n">
        <v>27435.2</v>
      </c>
      <c r="O1862" t="inlineStr">
        <is>
          <t>Credit Card</t>
        </is>
      </c>
      <c r="P1862" t="inlineStr">
        <is>
          <t>Anaya Rao</t>
        </is>
      </c>
      <c r="Q1862" t="inlineStr">
        <is>
          <t>CUST-0186</t>
        </is>
      </c>
      <c r="R1862" t="n">
        <v>3</v>
      </c>
      <c r="S1862" t="inlineStr">
        <is>
          <t>No</t>
        </is>
      </c>
    </row>
    <row r="1863">
      <c r="A1863" t="inlineStr">
        <is>
          <t>ORD-2506-01862</t>
        </is>
      </c>
      <c r="B1863" s="11" t="n">
        <v>45829</v>
      </c>
      <c r="C1863" t="inlineStr">
        <is>
          <t>East</t>
        </is>
      </c>
      <c r="D1863" t="inlineStr">
        <is>
          <t>Bhubaneswar</t>
        </is>
      </c>
      <c r="E1863" t="inlineStr">
        <is>
          <t>Small Business</t>
        </is>
      </c>
      <c r="F1863" t="inlineStr">
        <is>
          <t>Retail Store</t>
        </is>
      </c>
      <c r="G1863" t="inlineStr">
        <is>
          <t>Office Supplies</t>
        </is>
      </c>
      <c r="H1863" t="inlineStr">
        <is>
          <t>Notebook Pack</t>
        </is>
      </c>
      <c r="I1863" t="n">
        <v>12</v>
      </c>
      <c r="J1863" s="12" t="n">
        <v>426.9</v>
      </c>
      <c r="K1863" s="13" t="n">
        <v>0</v>
      </c>
      <c r="L1863" s="12" t="n">
        <v>5122.8</v>
      </c>
      <c r="M1863" s="12" t="n">
        <v>3278.59</v>
      </c>
      <c r="N1863" s="12" t="n">
        <v>1844.21</v>
      </c>
      <c r="O1863" t="inlineStr">
        <is>
          <t>Credit Card</t>
        </is>
      </c>
      <c r="P1863" t="inlineStr">
        <is>
          <t>Tara Kapoor</t>
        </is>
      </c>
      <c r="Q1863" t="inlineStr">
        <is>
          <t>CUST-0804</t>
        </is>
      </c>
      <c r="R1863" t="n">
        <v>10</v>
      </c>
      <c r="S1863" t="inlineStr">
        <is>
          <t>No</t>
        </is>
      </c>
    </row>
    <row r="1864">
      <c r="A1864" t="inlineStr">
        <is>
          <t>ORD-2511-01863</t>
        </is>
      </c>
      <c r="B1864" s="11" t="n">
        <v>45965</v>
      </c>
      <c r="C1864" t="inlineStr">
        <is>
          <t>North</t>
        </is>
      </c>
      <c r="D1864" t="inlineStr">
        <is>
          <t>Delhi</t>
        </is>
      </c>
      <c r="E1864" t="inlineStr">
        <is>
          <t>Education</t>
        </is>
      </c>
      <c r="F1864" t="inlineStr">
        <is>
          <t>Online</t>
        </is>
      </c>
      <c r="G1864" t="inlineStr">
        <is>
          <t>Furniture</t>
        </is>
      </c>
      <c r="H1864" t="inlineStr">
        <is>
          <t>Office Chair</t>
        </is>
      </c>
      <c r="I1864" t="n">
        <v>5</v>
      </c>
      <c r="J1864" s="12" t="n">
        <v>7040.46</v>
      </c>
      <c r="K1864" s="13" t="n">
        <v>0.05</v>
      </c>
      <c r="L1864" s="12" t="n">
        <v>33442.18</v>
      </c>
      <c r="M1864" s="12" t="n">
        <v>24289.59</v>
      </c>
      <c r="N1864" s="12" t="n">
        <v>9152.59</v>
      </c>
      <c r="O1864" t="inlineStr">
        <is>
          <t>Credit Card</t>
        </is>
      </c>
      <c r="P1864" t="inlineStr">
        <is>
          <t>Sara Khan</t>
        </is>
      </c>
      <c r="Q1864" t="inlineStr">
        <is>
          <t>CUST-0277</t>
        </is>
      </c>
      <c r="R1864" t="n">
        <v>5</v>
      </c>
      <c r="S1864" t="inlineStr">
        <is>
          <t>Yes</t>
        </is>
      </c>
    </row>
    <row r="1865">
      <c r="A1865" t="inlineStr">
        <is>
          <t>ORD-2512-01864</t>
        </is>
      </c>
      <c r="B1865" s="11" t="n">
        <v>46005</v>
      </c>
      <c r="C1865" t="inlineStr">
        <is>
          <t>Central</t>
        </is>
      </c>
      <c r="D1865" t="inlineStr">
        <is>
          <t>Bhopal</t>
        </is>
      </c>
      <c r="E1865" t="inlineStr">
        <is>
          <t>Consumer</t>
        </is>
      </c>
      <c r="F1865" t="inlineStr">
        <is>
          <t>Online</t>
        </is>
      </c>
      <c r="G1865" t="inlineStr">
        <is>
          <t>Office Supplies</t>
        </is>
      </c>
      <c r="H1865" t="inlineStr">
        <is>
          <t>Pen Box</t>
        </is>
      </c>
      <c r="I1865" t="n">
        <v>3</v>
      </c>
      <c r="J1865" s="12" t="n">
        <v>233.81</v>
      </c>
      <c r="K1865" s="13" t="n">
        <v>0.05</v>
      </c>
      <c r="L1865" s="12" t="n">
        <v>666.36</v>
      </c>
      <c r="M1865" s="12" t="n">
        <v>427.87</v>
      </c>
      <c r="N1865" s="12" t="n">
        <v>238.49</v>
      </c>
      <c r="O1865" t="inlineStr">
        <is>
          <t>Debit Card</t>
        </is>
      </c>
      <c r="P1865" t="inlineStr">
        <is>
          <t>Sara Khan</t>
        </is>
      </c>
      <c r="Q1865" t="inlineStr">
        <is>
          <t>CUST-0430</t>
        </is>
      </c>
      <c r="R1865" t="n">
        <v>5</v>
      </c>
      <c r="S1865" t="inlineStr">
        <is>
          <t>No</t>
        </is>
      </c>
    </row>
    <row r="1866">
      <c r="A1866" t="inlineStr">
        <is>
          <t>ORD-2408-01865</t>
        </is>
      </c>
      <c r="B1866" s="11" t="n">
        <v>45523</v>
      </c>
      <c r="C1866" t="inlineStr">
        <is>
          <t>South</t>
        </is>
      </c>
      <c r="D1866" t="inlineStr">
        <is>
          <t>Hyderabad</t>
        </is>
      </c>
      <c r="E1866" t="inlineStr">
        <is>
          <t>Corporate</t>
        </is>
      </c>
      <c r="F1866" t="inlineStr">
        <is>
          <t>Partner</t>
        </is>
      </c>
      <c r="G1866" t="inlineStr">
        <is>
          <t>Furniture</t>
        </is>
      </c>
      <c r="H1866" t="inlineStr">
        <is>
          <t>Desk</t>
        </is>
      </c>
      <c r="I1866" t="n">
        <v>2</v>
      </c>
      <c r="J1866" s="12" t="n">
        <v>13901.06</v>
      </c>
      <c r="K1866" s="13" t="n">
        <v>0.15</v>
      </c>
      <c r="L1866" s="12" t="n">
        <v>23631.8</v>
      </c>
      <c r="M1866" s="12" t="n">
        <v>20851.59</v>
      </c>
      <c r="N1866" s="12" t="n">
        <v>2780.21</v>
      </c>
      <c r="O1866" t="inlineStr">
        <is>
          <t>UPI</t>
        </is>
      </c>
      <c r="P1866" t="inlineStr">
        <is>
          <t>Vivaan Gupta</t>
        </is>
      </c>
      <c r="Q1866" t="inlineStr">
        <is>
          <t>CUST-0622</t>
        </is>
      </c>
      <c r="R1866" t="n">
        <v>6</v>
      </c>
      <c r="S1866" t="inlineStr">
        <is>
          <t>No</t>
        </is>
      </c>
    </row>
    <row r="1867">
      <c r="A1867" t="inlineStr">
        <is>
          <t>ORD-2502-01866</t>
        </is>
      </c>
      <c r="B1867" s="11" t="n">
        <v>45703</v>
      </c>
      <c r="C1867" t="inlineStr">
        <is>
          <t>West</t>
        </is>
      </c>
      <c r="D1867" t="inlineStr">
        <is>
          <t>Mumbai</t>
        </is>
      </c>
      <c r="E1867" t="inlineStr">
        <is>
          <t>Education</t>
        </is>
      </c>
      <c r="F1867" t="inlineStr">
        <is>
          <t>Online</t>
        </is>
      </c>
      <c r="G1867" t="inlineStr">
        <is>
          <t>Technology</t>
        </is>
      </c>
      <c r="H1867" t="inlineStr">
        <is>
          <t>Headphones</t>
        </is>
      </c>
      <c r="I1867" t="n">
        <v>4</v>
      </c>
      <c r="J1867" s="12" t="n">
        <v>2725.73</v>
      </c>
      <c r="K1867" s="13" t="n">
        <v>0.1</v>
      </c>
      <c r="L1867" s="12" t="n">
        <v>9812.629999999999</v>
      </c>
      <c r="M1867" s="12" t="n">
        <v>8068.16</v>
      </c>
      <c r="N1867" s="12" t="n">
        <v>1744.47</v>
      </c>
      <c r="O1867" t="inlineStr">
        <is>
          <t>Net Banking</t>
        </is>
      </c>
      <c r="P1867" t="inlineStr">
        <is>
          <t>Kabir Singh</t>
        </is>
      </c>
      <c r="Q1867" t="inlineStr">
        <is>
          <t>CUST-0500</t>
        </is>
      </c>
      <c r="R1867" t="n">
        <v>3</v>
      </c>
      <c r="S1867" t="inlineStr">
        <is>
          <t>No</t>
        </is>
      </c>
    </row>
    <row r="1868">
      <c r="A1868" t="inlineStr">
        <is>
          <t>ORD-2501-01867</t>
        </is>
      </c>
      <c r="B1868" s="11" t="n">
        <v>45664</v>
      </c>
      <c r="C1868" t="inlineStr">
        <is>
          <t>North</t>
        </is>
      </c>
      <c r="D1868" t="inlineStr">
        <is>
          <t>Chandigarh</t>
        </is>
      </c>
      <c r="E1868" t="inlineStr">
        <is>
          <t>Education</t>
        </is>
      </c>
      <c r="F1868" t="inlineStr">
        <is>
          <t>Online</t>
        </is>
      </c>
      <c r="G1868" t="inlineStr">
        <is>
          <t>Accessories</t>
        </is>
      </c>
      <c r="H1868" t="inlineStr">
        <is>
          <t>Webcam</t>
        </is>
      </c>
      <c r="I1868" t="n">
        <v>1</v>
      </c>
      <c r="J1868" s="12" t="n">
        <v>3138.65</v>
      </c>
      <c r="K1868" s="13" t="n">
        <v>0</v>
      </c>
      <c r="L1868" s="12" t="n">
        <v>3138.65</v>
      </c>
      <c r="M1868" s="12" t="n">
        <v>2385.37</v>
      </c>
      <c r="N1868" s="12" t="n">
        <v>753.28</v>
      </c>
      <c r="O1868" t="inlineStr">
        <is>
          <t>Net Banking</t>
        </is>
      </c>
      <c r="P1868" t="inlineStr">
        <is>
          <t>Rohan Verma</t>
        </is>
      </c>
      <c r="Q1868" t="inlineStr">
        <is>
          <t>CUST-0651</t>
        </is>
      </c>
      <c r="R1868" t="n">
        <v>6</v>
      </c>
      <c r="S1868" t="inlineStr">
        <is>
          <t>No</t>
        </is>
      </c>
    </row>
    <row r="1869">
      <c r="A1869" t="inlineStr">
        <is>
          <t>ORD-2408-01868</t>
        </is>
      </c>
      <c r="B1869" s="11" t="n">
        <v>45526</v>
      </c>
      <c r="C1869" t="inlineStr">
        <is>
          <t>West</t>
        </is>
      </c>
      <c r="D1869" t="inlineStr">
        <is>
          <t>Surat</t>
        </is>
      </c>
      <c r="E1869" t="inlineStr">
        <is>
          <t>Consumer</t>
        </is>
      </c>
      <c r="F1869" t="inlineStr">
        <is>
          <t>Partner</t>
        </is>
      </c>
      <c r="G1869" t="inlineStr">
        <is>
          <t>Furniture</t>
        </is>
      </c>
      <c r="H1869" t="inlineStr">
        <is>
          <t>Cabinet</t>
        </is>
      </c>
      <c r="I1869" t="n">
        <v>5</v>
      </c>
      <c r="J1869" s="12" t="n">
        <v>9003.469999999999</v>
      </c>
      <c r="K1869" s="13" t="n">
        <v>0.15</v>
      </c>
      <c r="L1869" s="12" t="n">
        <v>38264.75</v>
      </c>
      <c r="M1869" s="12" t="n">
        <v>35113.53</v>
      </c>
      <c r="N1869" s="12" t="n">
        <v>3151.22</v>
      </c>
      <c r="O1869" t="inlineStr">
        <is>
          <t>UPI</t>
        </is>
      </c>
      <c r="P1869" t="inlineStr">
        <is>
          <t>Tara Kapoor</t>
        </is>
      </c>
      <c r="Q1869" t="inlineStr">
        <is>
          <t>CUST-0468</t>
        </is>
      </c>
      <c r="R1869" t="n">
        <v>6</v>
      </c>
      <c r="S1869" t="inlineStr">
        <is>
          <t>No</t>
        </is>
      </c>
    </row>
    <row r="1870">
      <c r="A1870" t="inlineStr">
        <is>
          <t>ORD-2502-01869</t>
        </is>
      </c>
      <c r="B1870" s="11" t="n">
        <v>45712</v>
      </c>
      <c r="C1870" t="inlineStr">
        <is>
          <t>East</t>
        </is>
      </c>
      <c r="D1870" t="inlineStr">
        <is>
          <t>Kolkata</t>
        </is>
      </c>
      <c r="E1870" t="inlineStr">
        <is>
          <t>Consumer</t>
        </is>
      </c>
      <c r="F1870" t="inlineStr">
        <is>
          <t>Partner</t>
        </is>
      </c>
      <c r="G1870" t="inlineStr">
        <is>
          <t>Office Supplies</t>
        </is>
      </c>
      <c r="H1870" t="inlineStr">
        <is>
          <t>Notebook Pack</t>
        </is>
      </c>
      <c r="I1870" t="n">
        <v>2</v>
      </c>
      <c r="J1870" s="12" t="n">
        <v>370.43</v>
      </c>
      <c r="K1870" s="13" t="n">
        <v>0.15</v>
      </c>
      <c r="L1870" s="12" t="n">
        <v>629.73</v>
      </c>
      <c r="M1870" s="12" t="n">
        <v>474.15</v>
      </c>
      <c r="N1870" s="12" t="n">
        <v>155.58</v>
      </c>
      <c r="O1870" t="inlineStr">
        <is>
          <t>Credit Card</t>
        </is>
      </c>
      <c r="P1870" t="inlineStr">
        <is>
          <t>Diya Patel</t>
        </is>
      </c>
      <c r="Q1870" t="inlineStr">
        <is>
          <t>CUST-0357</t>
        </is>
      </c>
      <c r="R1870" t="n">
        <v>4</v>
      </c>
      <c r="S1870" t="inlineStr">
        <is>
          <t>No</t>
        </is>
      </c>
    </row>
    <row r="1871">
      <c r="A1871" t="inlineStr">
        <is>
          <t>ORD-2408-01870</t>
        </is>
      </c>
      <c r="B1871" s="11" t="n">
        <v>45516</v>
      </c>
      <c r="C1871" t="inlineStr">
        <is>
          <t>East</t>
        </is>
      </c>
      <c r="D1871" t="inlineStr">
        <is>
          <t>Patna</t>
        </is>
      </c>
      <c r="E1871" t="inlineStr">
        <is>
          <t>Education</t>
        </is>
      </c>
      <c r="F1871" t="inlineStr">
        <is>
          <t>Partner</t>
        </is>
      </c>
      <c r="G1871" t="inlineStr">
        <is>
          <t>Office Supplies</t>
        </is>
      </c>
      <c r="H1871" t="inlineStr">
        <is>
          <t>Pen Box</t>
        </is>
      </c>
      <c r="I1871" t="n">
        <v>3</v>
      </c>
      <c r="J1871" s="12" t="n">
        <v>204.84</v>
      </c>
      <c r="K1871" s="13" t="n">
        <v>0.1</v>
      </c>
      <c r="L1871" s="12" t="n">
        <v>553.0700000000001</v>
      </c>
      <c r="M1871" s="12" t="n">
        <v>374.86</v>
      </c>
      <c r="N1871" s="12" t="n">
        <v>178.21</v>
      </c>
      <c r="O1871" t="inlineStr">
        <is>
          <t>Credit Card</t>
        </is>
      </c>
      <c r="P1871" t="inlineStr">
        <is>
          <t>Sara Khan</t>
        </is>
      </c>
      <c r="Q1871" t="inlineStr">
        <is>
          <t>CUST-0274</t>
        </is>
      </c>
      <c r="R1871" t="n">
        <v>4</v>
      </c>
      <c r="S1871" t="inlineStr">
        <is>
          <t>No</t>
        </is>
      </c>
    </row>
    <row r="1872">
      <c r="A1872" t="inlineStr">
        <is>
          <t>ORD-2412-01871</t>
        </is>
      </c>
      <c r="B1872" s="11" t="n">
        <v>45656</v>
      </c>
      <c r="C1872" t="inlineStr">
        <is>
          <t>South</t>
        </is>
      </c>
      <c r="D1872" t="inlineStr">
        <is>
          <t>Chennai</t>
        </is>
      </c>
      <c r="E1872" t="inlineStr">
        <is>
          <t>Small Business</t>
        </is>
      </c>
      <c r="F1872" t="inlineStr">
        <is>
          <t>Online</t>
        </is>
      </c>
      <c r="G1872" t="inlineStr">
        <is>
          <t>Technology</t>
        </is>
      </c>
      <c r="H1872" t="inlineStr">
        <is>
          <t>Laptop</t>
        </is>
      </c>
      <c r="I1872" t="n">
        <v>3</v>
      </c>
      <c r="J1872" s="12" t="n">
        <v>42519.9</v>
      </c>
      <c r="K1872" s="13" t="n">
        <v>0.1</v>
      </c>
      <c r="L1872" s="12" t="n">
        <v>114803.73</v>
      </c>
      <c r="M1872" s="12" t="n">
        <v>109701.34</v>
      </c>
      <c r="N1872" s="12" t="n">
        <v>5102.39</v>
      </c>
      <c r="O1872" t="inlineStr">
        <is>
          <t>Debit Card</t>
        </is>
      </c>
      <c r="P1872" t="inlineStr">
        <is>
          <t>Ishaan Mehta</t>
        </is>
      </c>
      <c r="Q1872" t="inlineStr">
        <is>
          <t>CUST-0876</t>
        </is>
      </c>
      <c r="R1872" t="n">
        <v>1</v>
      </c>
      <c r="S1872" t="inlineStr">
        <is>
          <t>No</t>
        </is>
      </c>
    </row>
    <row r="1873">
      <c r="A1873" t="inlineStr">
        <is>
          <t>ORD-2403-01872</t>
        </is>
      </c>
      <c r="B1873" s="11" t="n">
        <v>45363</v>
      </c>
      <c r="C1873" t="inlineStr">
        <is>
          <t>North</t>
        </is>
      </c>
      <c r="D1873" t="inlineStr">
        <is>
          <t>Delhi</t>
        </is>
      </c>
      <c r="E1873" t="inlineStr">
        <is>
          <t>Small Business</t>
        </is>
      </c>
      <c r="F1873" t="inlineStr">
        <is>
          <t>Direct Sales</t>
        </is>
      </c>
      <c r="G1873" t="inlineStr">
        <is>
          <t>Furniture</t>
        </is>
      </c>
      <c r="H1873" t="inlineStr">
        <is>
          <t>Bookshelf</t>
        </is>
      </c>
      <c r="I1873" t="n">
        <v>12</v>
      </c>
      <c r="J1873" s="12" t="n">
        <v>6308.01</v>
      </c>
      <c r="K1873" s="13" t="n">
        <v>0.2</v>
      </c>
      <c r="L1873" s="12" t="n">
        <v>60556.9</v>
      </c>
      <c r="M1873" s="12" t="n">
        <v>55258.17</v>
      </c>
      <c r="N1873" s="12" t="n">
        <v>5298.73</v>
      </c>
      <c r="O1873" t="inlineStr">
        <is>
          <t>Cash</t>
        </is>
      </c>
      <c r="P1873" t="inlineStr">
        <is>
          <t>Kabir Singh</t>
        </is>
      </c>
      <c r="Q1873" t="inlineStr">
        <is>
          <t>CUST-0908</t>
        </is>
      </c>
      <c r="R1873" t="n">
        <v>3</v>
      </c>
      <c r="S1873" t="inlineStr">
        <is>
          <t>Yes</t>
        </is>
      </c>
    </row>
    <row r="1874">
      <c r="A1874" t="inlineStr">
        <is>
          <t>ORD-2501-01873</t>
        </is>
      </c>
      <c r="B1874" s="11" t="n">
        <v>45666</v>
      </c>
      <c r="C1874" t="inlineStr">
        <is>
          <t>North</t>
        </is>
      </c>
      <c r="D1874" t="inlineStr">
        <is>
          <t>Delhi</t>
        </is>
      </c>
      <c r="E1874" t="inlineStr">
        <is>
          <t>Small Business</t>
        </is>
      </c>
      <c r="F1874" t="inlineStr">
        <is>
          <t>Direct Sales</t>
        </is>
      </c>
      <c r="G1874" t="inlineStr">
        <is>
          <t>Office Supplies</t>
        </is>
      </c>
      <c r="H1874" t="inlineStr">
        <is>
          <t>File Folder</t>
        </is>
      </c>
      <c r="I1874" t="n">
        <v>2</v>
      </c>
      <c r="J1874" s="12" t="n">
        <v>103.72</v>
      </c>
      <c r="K1874" s="13" t="n">
        <v>0.03</v>
      </c>
      <c r="L1874" s="12" t="n">
        <v>201.22</v>
      </c>
      <c r="M1874" s="12" t="n">
        <v>120.32</v>
      </c>
      <c r="N1874" s="12" t="n">
        <v>80.90000000000001</v>
      </c>
      <c r="O1874" t="inlineStr">
        <is>
          <t>Cash</t>
        </is>
      </c>
      <c r="P1874" t="inlineStr">
        <is>
          <t>Meera Joshi</t>
        </is>
      </c>
      <c r="Q1874" t="inlineStr">
        <is>
          <t>CUST-0690</t>
        </is>
      </c>
      <c r="R1874" t="n">
        <v>7</v>
      </c>
      <c r="S1874" t="inlineStr">
        <is>
          <t>Yes</t>
        </is>
      </c>
    </row>
    <row r="1875">
      <c r="A1875" t="inlineStr">
        <is>
          <t>ORD-2512-01874</t>
        </is>
      </c>
      <c r="B1875" s="11" t="n">
        <v>46003</v>
      </c>
      <c r="C1875" t="inlineStr">
        <is>
          <t>Central</t>
        </is>
      </c>
      <c r="D1875" t="inlineStr">
        <is>
          <t>Indore</t>
        </is>
      </c>
      <c r="E1875" t="inlineStr">
        <is>
          <t>Small Business</t>
        </is>
      </c>
      <c r="F1875" t="inlineStr">
        <is>
          <t>Online</t>
        </is>
      </c>
      <c r="G1875" t="inlineStr">
        <is>
          <t>Technology</t>
        </is>
      </c>
      <c r="H1875" t="inlineStr">
        <is>
          <t>Printer</t>
        </is>
      </c>
      <c r="I1875" t="n">
        <v>2</v>
      </c>
      <c r="J1875" s="12" t="n">
        <v>9686.07</v>
      </c>
      <c r="K1875" s="13" t="n">
        <v>0.15</v>
      </c>
      <c r="L1875" s="12" t="n">
        <v>16466.32</v>
      </c>
      <c r="M1875" s="12" t="n">
        <v>15885.15</v>
      </c>
      <c r="N1875" s="12" t="n">
        <v>581.17</v>
      </c>
      <c r="O1875" t="inlineStr">
        <is>
          <t>UPI</t>
        </is>
      </c>
      <c r="P1875" t="inlineStr">
        <is>
          <t>Rohan Verma</t>
        </is>
      </c>
      <c r="Q1875" t="inlineStr">
        <is>
          <t>CUST-0209</t>
        </is>
      </c>
      <c r="R1875" t="n">
        <v>3</v>
      </c>
      <c r="S1875" t="inlineStr">
        <is>
          <t>No</t>
        </is>
      </c>
    </row>
    <row r="1876">
      <c r="A1876" t="inlineStr">
        <is>
          <t>ORD-2401-01875</t>
        </is>
      </c>
      <c r="B1876" s="11" t="n">
        <v>45316</v>
      </c>
      <c r="C1876" t="inlineStr">
        <is>
          <t>Central</t>
        </is>
      </c>
      <c r="D1876" t="inlineStr">
        <is>
          <t>Bhopal</t>
        </is>
      </c>
      <c r="E1876" t="inlineStr">
        <is>
          <t>Consumer</t>
        </is>
      </c>
      <c r="F1876" t="inlineStr">
        <is>
          <t>Retail Store</t>
        </is>
      </c>
      <c r="G1876" t="inlineStr">
        <is>
          <t>Furniture</t>
        </is>
      </c>
      <c r="H1876" t="inlineStr">
        <is>
          <t>Bookshelf</t>
        </is>
      </c>
      <c r="I1876" t="n">
        <v>3</v>
      </c>
      <c r="J1876" s="12" t="n">
        <v>6521.13</v>
      </c>
      <c r="K1876" s="13" t="n">
        <v>0.15</v>
      </c>
      <c r="L1876" s="12" t="n">
        <v>16628.88</v>
      </c>
      <c r="M1876" s="12" t="n">
        <v>14281.27</v>
      </c>
      <c r="N1876" s="12" t="n">
        <v>2347.61</v>
      </c>
      <c r="O1876" t="inlineStr">
        <is>
          <t>Credit Card</t>
        </is>
      </c>
      <c r="P1876" t="inlineStr">
        <is>
          <t>Tara Kapoor</t>
        </is>
      </c>
      <c r="Q1876" t="inlineStr">
        <is>
          <t>CUST-0847</t>
        </is>
      </c>
      <c r="R1876" t="n">
        <v>3</v>
      </c>
      <c r="S1876" t="inlineStr">
        <is>
          <t>No</t>
        </is>
      </c>
    </row>
    <row r="1877">
      <c r="A1877" t="inlineStr">
        <is>
          <t>ORD-2410-01876</t>
        </is>
      </c>
      <c r="B1877" s="11" t="n">
        <v>45577</v>
      </c>
      <c r="C1877" t="inlineStr">
        <is>
          <t>North</t>
        </is>
      </c>
      <c r="D1877" t="inlineStr">
        <is>
          <t>Jaipur</t>
        </is>
      </c>
      <c r="E1877" t="inlineStr">
        <is>
          <t>Corporate</t>
        </is>
      </c>
      <c r="F1877" t="inlineStr">
        <is>
          <t>Online</t>
        </is>
      </c>
      <c r="G1877" t="inlineStr">
        <is>
          <t>Furniture</t>
        </is>
      </c>
      <c r="H1877" t="inlineStr">
        <is>
          <t>Bookshelf</t>
        </is>
      </c>
      <c r="I1877" t="n">
        <v>8</v>
      </c>
      <c r="J1877" s="12" t="n">
        <v>6004.16</v>
      </c>
      <c r="K1877" s="13" t="n">
        <v>0.05</v>
      </c>
      <c r="L1877" s="12" t="n">
        <v>45631.62</v>
      </c>
      <c r="M1877" s="12" t="n">
        <v>35064.29</v>
      </c>
      <c r="N1877" s="12" t="n">
        <v>10567.33</v>
      </c>
      <c r="O1877" t="inlineStr">
        <is>
          <t>Net Banking</t>
        </is>
      </c>
      <c r="P1877" t="inlineStr">
        <is>
          <t>Meera Joshi</t>
        </is>
      </c>
      <c r="Q1877" t="inlineStr">
        <is>
          <t>CUST-0452</t>
        </is>
      </c>
      <c r="R1877" t="n">
        <v>4</v>
      </c>
      <c r="S1877" t="inlineStr">
        <is>
          <t>No</t>
        </is>
      </c>
    </row>
    <row r="1878">
      <c r="A1878" t="inlineStr">
        <is>
          <t>ORD-2512-01877</t>
        </is>
      </c>
      <c r="B1878" s="11" t="n">
        <v>46020</v>
      </c>
      <c r="C1878" t="inlineStr">
        <is>
          <t>East</t>
        </is>
      </c>
      <c r="D1878" t="inlineStr">
        <is>
          <t>Guwahati</t>
        </is>
      </c>
      <c r="E1878" t="inlineStr">
        <is>
          <t>Small Business</t>
        </is>
      </c>
      <c r="F1878" t="inlineStr">
        <is>
          <t>Retail Store</t>
        </is>
      </c>
      <c r="G1878" t="inlineStr">
        <is>
          <t>Technology</t>
        </is>
      </c>
      <c r="H1878" t="inlineStr">
        <is>
          <t>Printer</t>
        </is>
      </c>
      <c r="I1878" t="n">
        <v>8</v>
      </c>
      <c r="J1878" s="12" t="n">
        <v>11052.2</v>
      </c>
      <c r="K1878" s="13" t="n">
        <v>0.2</v>
      </c>
      <c r="L1878" s="12" t="n">
        <v>70734.08</v>
      </c>
      <c r="M1878" s="12" t="n">
        <v>72502.42999999999</v>
      </c>
      <c r="N1878" s="12" t="n">
        <v>-1768.35</v>
      </c>
      <c r="O1878" t="inlineStr">
        <is>
          <t>Net Banking</t>
        </is>
      </c>
      <c r="P1878" t="inlineStr">
        <is>
          <t>Diya Patel</t>
        </is>
      </c>
      <c r="Q1878" t="inlineStr">
        <is>
          <t>CUST-0267</t>
        </is>
      </c>
      <c r="R1878" t="n">
        <v>3</v>
      </c>
      <c r="S1878" t="inlineStr">
        <is>
          <t>No</t>
        </is>
      </c>
    </row>
    <row r="1879">
      <c r="A1879" t="inlineStr">
        <is>
          <t>ORD-2503-01878</t>
        </is>
      </c>
      <c r="B1879" s="11" t="n">
        <v>45734</v>
      </c>
      <c r="C1879" t="inlineStr">
        <is>
          <t>East</t>
        </is>
      </c>
      <c r="D1879" t="inlineStr">
        <is>
          <t>Guwahati</t>
        </is>
      </c>
      <c r="E1879" t="inlineStr">
        <is>
          <t>Education</t>
        </is>
      </c>
      <c r="F1879" t="inlineStr">
        <is>
          <t>Retail Store</t>
        </is>
      </c>
      <c r="G1879" t="inlineStr">
        <is>
          <t>Furniture</t>
        </is>
      </c>
      <c r="H1879" t="inlineStr">
        <is>
          <t>Desk</t>
        </is>
      </c>
      <c r="I1879" t="n">
        <v>3</v>
      </c>
      <c r="J1879" s="12" t="n">
        <v>13092.11</v>
      </c>
      <c r="K1879" s="13" t="n">
        <v>0.05</v>
      </c>
      <c r="L1879" s="12" t="n">
        <v>37312.51</v>
      </c>
      <c r="M1879" s="12" t="n">
        <v>29457.25</v>
      </c>
      <c r="N1879" s="12" t="n">
        <v>7855.26</v>
      </c>
      <c r="O1879" t="inlineStr">
        <is>
          <t>Credit Card</t>
        </is>
      </c>
      <c r="P1879" t="inlineStr">
        <is>
          <t>Vivaan Gupta</t>
        </is>
      </c>
      <c r="Q1879" t="inlineStr">
        <is>
          <t>CUST-0792</t>
        </is>
      </c>
      <c r="R1879" t="n">
        <v>1</v>
      </c>
      <c r="S1879" t="inlineStr">
        <is>
          <t>No</t>
        </is>
      </c>
    </row>
    <row r="1880">
      <c r="A1880" t="inlineStr">
        <is>
          <t>ORD-2412-01879</t>
        </is>
      </c>
      <c r="B1880" s="11" t="n">
        <v>45641</v>
      </c>
      <c r="C1880" t="inlineStr">
        <is>
          <t>South</t>
        </is>
      </c>
      <c r="D1880" t="inlineStr">
        <is>
          <t>Kochi</t>
        </is>
      </c>
      <c r="E1880" t="inlineStr">
        <is>
          <t>Education</t>
        </is>
      </c>
      <c r="F1880" t="inlineStr">
        <is>
          <t>Direct Sales</t>
        </is>
      </c>
      <c r="G1880" t="inlineStr">
        <is>
          <t>Furniture</t>
        </is>
      </c>
      <c r="H1880" t="inlineStr">
        <is>
          <t>Office Chair</t>
        </is>
      </c>
      <c r="I1880" t="n">
        <v>5</v>
      </c>
      <c r="J1880" s="12" t="n">
        <v>6538.06</v>
      </c>
      <c r="K1880" s="13" t="n">
        <v>0.15</v>
      </c>
      <c r="L1880" s="12" t="n">
        <v>27786.76</v>
      </c>
      <c r="M1880" s="12" t="n">
        <v>22556.31</v>
      </c>
      <c r="N1880" s="12" t="n">
        <v>5230.45</v>
      </c>
      <c r="O1880" t="inlineStr">
        <is>
          <t>Credit Card</t>
        </is>
      </c>
      <c r="P1880" t="inlineStr">
        <is>
          <t>Sara Khan</t>
        </is>
      </c>
      <c r="Q1880" t="inlineStr">
        <is>
          <t>CUST-0764</t>
        </is>
      </c>
      <c r="R1880" t="n">
        <v>3</v>
      </c>
      <c r="S1880" t="inlineStr">
        <is>
          <t>No</t>
        </is>
      </c>
    </row>
    <row r="1881">
      <c r="A1881" t="inlineStr">
        <is>
          <t>ORD-2501-01880</t>
        </is>
      </c>
      <c r="B1881" s="11" t="n">
        <v>45668</v>
      </c>
      <c r="C1881" t="inlineStr">
        <is>
          <t>Central</t>
        </is>
      </c>
      <c r="D1881" t="inlineStr">
        <is>
          <t>Nagpur</t>
        </is>
      </c>
      <c r="E1881" t="inlineStr">
        <is>
          <t>Corporate</t>
        </is>
      </c>
      <c r="F1881" t="inlineStr">
        <is>
          <t>Direct Sales</t>
        </is>
      </c>
      <c r="G1881" t="inlineStr">
        <is>
          <t>Office Supplies</t>
        </is>
      </c>
      <c r="H1881" t="inlineStr">
        <is>
          <t>File Folder</t>
        </is>
      </c>
      <c r="I1881" t="n">
        <v>1</v>
      </c>
      <c r="J1881" s="12" t="n">
        <v>119.31</v>
      </c>
      <c r="K1881" s="13" t="n">
        <v>0</v>
      </c>
      <c r="L1881" s="12" t="n">
        <v>119.31</v>
      </c>
      <c r="M1881" s="12" t="n">
        <v>69.2</v>
      </c>
      <c r="N1881" s="12" t="n">
        <v>50.11</v>
      </c>
      <c r="O1881" t="inlineStr">
        <is>
          <t>UPI</t>
        </is>
      </c>
      <c r="P1881" t="inlineStr">
        <is>
          <t>Ishaan Mehta</t>
        </is>
      </c>
      <c r="Q1881" t="inlineStr">
        <is>
          <t>CUST-0546</t>
        </is>
      </c>
      <c r="R1881" t="n">
        <v>4</v>
      </c>
      <c r="S1881" t="inlineStr">
        <is>
          <t>No</t>
        </is>
      </c>
    </row>
    <row r="1882">
      <c r="A1882" t="inlineStr">
        <is>
          <t>ORD-2512-01881</t>
        </is>
      </c>
      <c r="B1882" s="11" t="n">
        <v>46015</v>
      </c>
      <c r="C1882" t="inlineStr">
        <is>
          <t>South</t>
        </is>
      </c>
      <c r="D1882" t="inlineStr">
        <is>
          <t>Bengaluru</t>
        </is>
      </c>
      <c r="E1882" t="inlineStr">
        <is>
          <t>Education</t>
        </is>
      </c>
      <c r="F1882" t="inlineStr">
        <is>
          <t>Online</t>
        </is>
      </c>
      <c r="G1882" t="inlineStr">
        <is>
          <t>Office Supplies</t>
        </is>
      </c>
      <c r="H1882" t="inlineStr">
        <is>
          <t>Marker Set</t>
        </is>
      </c>
      <c r="I1882" t="n">
        <v>4</v>
      </c>
      <c r="J1882" s="12" t="n">
        <v>243.51</v>
      </c>
      <c r="K1882" s="13" t="n">
        <v>0</v>
      </c>
      <c r="L1882" s="12" t="n">
        <v>974.04</v>
      </c>
      <c r="M1882" s="12" t="n">
        <v>633.13</v>
      </c>
      <c r="N1882" s="12" t="n">
        <v>340.91</v>
      </c>
      <c r="O1882" t="inlineStr">
        <is>
          <t>Cash</t>
        </is>
      </c>
      <c r="P1882" t="inlineStr">
        <is>
          <t>Sara Khan</t>
        </is>
      </c>
      <c r="Q1882" t="inlineStr">
        <is>
          <t>CUST-0501</t>
        </is>
      </c>
      <c r="R1882" t="n">
        <v>5</v>
      </c>
      <c r="S1882" t="inlineStr">
        <is>
          <t>No</t>
        </is>
      </c>
    </row>
    <row r="1883">
      <c r="A1883" t="inlineStr">
        <is>
          <t>ORD-2407-01882</t>
        </is>
      </c>
      <c r="B1883" s="11" t="n">
        <v>45484</v>
      </c>
      <c r="C1883" t="inlineStr">
        <is>
          <t>Central</t>
        </is>
      </c>
      <c r="D1883" t="inlineStr">
        <is>
          <t>Bhopal</t>
        </is>
      </c>
      <c r="E1883" t="inlineStr">
        <is>
          <t>Corporate</t>
        </is>
      </c>
      <c r="F1883" t="inlineStr">
        <is>
          <t>Direct Sales</t>
        </is>
      </c>
      <c r="G1883" t="inlineStr">
        <is>
          <t>Accessories</t>
        </is>
      </c>
      <c r="H1883" t="inlineStr">
        <is>
          <t>Mouse</t>
        </is>
      </c>
      <c r="I1883" t="n">
        <v>5</v>
      </c>
      <c r="J1883" s="12" t="n">
        <v>872.05</v>
      </c>
      <c r="K1883" s="13" t="n">
        <v>0.1</v>
      </c>
      <c r="L1883" s="12" t="n">
        <v>3924.22</v>
      </c>
      <c r="M1883" s="12" t="n">
        <v>2877.76</v>
      </c>
      <c r="N1883" s="12" t="n">
        <v>1046.46</v>
      </c>
      <c r="O1883" t="inlineStr">
        <is>
          <t>Net Banking</t>
        </is>
      </c>
      <c r="P1883" t="inlineStr">
        <is>
          <t>Aarav Sharma</t>
        </is>
      </c>
      <c r="Q1883" t="inlineStr">
        <is>
          <t>CUST-0875</t>
        </is>
      </c>
      <c r="R1883" t="n">
        <v>6</v>
      </c>
      <c r="S1883" t="inlineStr">
        <is>
          <t>No</t>
        </is>
      </c>
    </row>
    <row r="1884">
      <c r="A1884" t="inlineStr">
        <is>
          <t>ORD-2504-01883</t>
        </is>
      </c>
      <c r="B1884" s="11" t="n">
        <v>45772</v>
      </c>
      <c r="C1884" t="inlineStr">
        <is>
          <t>North</t>
        </is>
      </c>
      <c r="D1884" t="inlineStr">
        <is>
          <t>Lucknow</t>
        </is>
      </c>
      <c r="E1884" t="inlineStr">
        <is>
          <t>Consumer</t>
        </is>
      </c>
      <c r="F1884" t="inlineStr">
        <is>
          <t>Online</t>
        </is>
      </c>
      <c r="G1884" t="inlineStr">
        <is>
          <t>Technology</t>
        </is>
      </c>
      <c r="H1884" t="inlineStr">
        <is>
          <t>Headphones</t>
        </is>
      </c>
      <c r="I1884" t="n">
        <v>4</v>
      </c>
      <c r="J1884" s="12" t="n">
        <v>3055.87</v>
      </c>
      <c r="K1884" s="13" t="n">
        <v>0.15</v>
      </c>
      <c r="L1884" s="12" t="n">
        <v>10389.96</v>
      </c>
      <c r="M1884" s="12" t="n">
        <v>9045.379999999999</v>
      </c>
      <c r="N1884" s="12" t="n">
        <v>1344.58</v>
      </c>
      <c r="O1884" t="inlineStr">
        <is>
          <t>Cash</t>
        </is>
      </c>
      <c r="P1884" t="inlineStr">
        <is>
          <t>Ishaan Mehta</t>
        </is>
      </c>
      <c r="Q1884" t="inlineStr">
        <is>
          <t>CUST-0370</t>
        </is>
      </c>
      <c r="R1884" t="n">
        <v>4</v>
      </c>
      <c r="S1884" t="inlineStr">
        <is>
          <t>No</t>
        </is>
      </c>
    </row>
    <row r="1885">
      <c r="A1885" t="inlineStr">
        <is>
          <t>ORD-2502-01884</t>
        </is>
      </c>
      <c r="B1885" s="11" t="n">
        <v>45690</v>
      </c>
      <c r="C1885" t="inlineStr">
        <is>
          <t>West</t>
        </is>
      </c>
      <c r="D1885" t="inlineStr">
        <is>
          <t>Ahmedabad</t>
        </is>
      </c>
      <c r="E1885" t="inlineStr">
        <is>
          <t>Consumer</t>
        </is>
      </c>
      <c r="F1885" t="inlineStr">
        <is>
          <t>Partner</t>
        </is>
      </c>
      <c r="G1885" t="inlineStr">
        <is>
          <t>Office Supplies</t>
        </is>
      </c>
      <c r="H1885" t="inlineStr">
        <is>
          <t>Stapler</t>
        </is>
      </c>
      <c r="I1885" t="n">
        <v>1</v>
      </c>
      <c r="J1885" s="12" t="n">
        <v>346.49</v>
      </c>
      <c r="K1885" s="13" t="n">
        <v>0</v>
      </c>
      <c r="L1885" s="12" t="n">
        <v>346.49</v>
      </c>
      <c r="M1885" s="12" t="n">
        <v>232.15</v>
      </c>
      <c r="N1885" s="12" t="n">
        <v>114.34</v>
      </c>
      <c r="O1885" t="inlineStr">
        <is>
          <t>Net Banking</t>
        </is>
      </c>
      <c r="P1885" t="inlineStr">
        <is>
          <t>Vivaan Gupta</t>
        </is>
      </c>
      <c r="Q1885" t="inlineStr">
        <is>
          <t>CUST-0488</t>
        </is>
      </c>
      <c r="R1885" t="n">
        <v>8</v>
      </c>
      <c r="S1885" t="inlineStr">
        <is>
          <t>No</t>
        </is>
      </c>
    </row>
    <row r="1886">
      <c r="A1886" t="inlineStr">
        <is>
          <t>ORD-2512-01885</t>
        </is>
      </c>
      <c r="B1886" s="11" t="n">
        <v>45998</v>
      </c>
      <c r="C1886" t="inlineStr">
        <is>
          <t>Central</t>
        </is>
      </c>
      <c r="D1886" t="inlineStr">
        <is>
          <t>Bhopal</t>
        </is>
      </c>
      <c r="E1886" t="inlineStr">
        <is>
          <t>Small Business</t>
        </is>
      </c>
      <c r="F1886" t="inlineStr">
        <is>
          <t>Retail Store</t>
        </is>
      </c>
      <c r="G1886" t="inlineStr">
        <is>
          <t>Technology</t>
        </is>
      </c>
      <c r="H1886" t="inlineStr">
        <is>
          <t>Headphones</t>
        </is>
      </c>
      <c r="I1886" t="n">
        <v>1</v>
      </c>
      <c r="J1886" s="12" t="n">
        <v>2866.87</v>
      </c>
      <c r="K1886" s="13" t="n">
        <v>0.2</v>
      </c>
      <c r="L1886" s="12" t="n">
        <v>2293.5</v>
      </c>
      <c r="M1886" s="12" t="n">
        <v>2121.48</v>
      </c>
      <c r="N1886" s="12" t="n">
        <v>172.02</v>
      </c>
      <c r="O1886" t="inlineStr">
        <is>
          <t>UPI</t>
        </is>
      </c>
      <c r="P1886" t="inlineStr">
        <is>
          <t>Sara Khan</t>
        </is>
      </c>
      <c r="Q1886" t="inlineStr">
        <is>
          <t>CUST-0675</t>
        </is>
      </c>
      <c r="R1886" t="n">
        <v>8</v>
      </c>
      <c r="S1886" t="inlineStr">
        <is>
          <t>No</t>
        </is>
      </c>
    </row>
    <row r="1887">
      <c r="A1887" t="inlineStr">
        <is>
          <t>ORD-2410-01886</t>
        </is>
      </c>
      <c r="B1887" s="11" t="n">
        <v>45579</v>
      </c>
      <c r="C1887" t="inlineStr">
        <is>
          <t>West</t>
        </is>
      </c>
      <c r="D1887" t="inlineStr">
        <is>
          <t>Pune</t>
        </is>
      </c>
      <c r="E1887" t="inlineStr">
        <is>
          <t>Consumer</t>
        </is>
      </c>
      <c r="F1887" t="inlineStr">
        <is>
          <t>Retail Store</t>
        </is>
      </c>
      <c r="G1887" t="inlineStr">
        <is>
          <t>Office Supplies</t>
        </is>
      </c>
      <c r="H1887" t="inlineStr">
        <is>
          <t>Pen Box</t>
        </is>
      </c>
      <c r="I1887" t="n">
        <v>3</v>
      </c>
      <c r="J1887" s="12" t="n">
        <v>223.83</v>
      </c>
      <c r="K1887" s="13" t="n">
        <v>0.03</v>
      </c>
      <c r="L1887" s="12" t="n">
        <v>651.35</v>
      </c>
      <c r="M1887" s="12" t="n">
        <v>409.61</v>
      </c>
      <c r="N1887" s="12" t="n">
        <v>241.74</v>
      </c>
      <c r="O1887" t="inlineStr">
        <is>
          <t>Net Banking</t>
        </is>
      </c>
      <c r="P1887" t="inlineStr">
        <is>
          <t>Ishaan Mehta</t>
        </is>
      </c>
      <c r="Q1887" t="inlineStr">
        <is>
          <t>CUST-0721</t>
        </is>
      </c>
      <c r="R1887" t="n">
        <v>4</v>
      </c>
      <c r="S1887" t="inlineStr">
        <is>
          <t>No</t>
        </is>
      </c>
    </row>
    <row r="1888">
      <c r="A1888" t="inlineStr">
        <is>
          <t>ORD-2407-01887</t>
        </is>
      </c>
      <c r="B1888" s="11" t="n">
        <v>45479</v>
      </c>
      <c r="C1888" t="inlineStr">
        <is>
          <t>West</t>
        </is>
      </c>
      <c r="D1888" t="inlineStr">
        <is>
          <t>Ahmedabad</t>
        </is>
      </c>
      <c r="E1888" t="inlineStr">
        <is>
          <t>Consumer</t>
        </is>
      </c>
      <c r="F1888" t="inlineStr">
        <is>
          <t>Retail Store</t>
        </is>
      </c>
      <c r="G1888" t="inlineStr">
        <is>
          <t>Accessories</t>
        </is>
      </c>
      <c r="H1888" t="inlineStr">
        <is>
          <t>Mouse</t>
        </is>
      </c>
      <c r="I1888" t="n">
        <v>4</v>
      </c>
      <c r="J1888" s="12" t="n">
        <v>793.05</v>
      </c>
      <c r="K1888" s="13" t="n">
        <v>0.15</v>
      </c>
      <c r="L1888" s="12" t="n">
        <v>2696.37</v>
      </c>
      <c r="M1888" s="12" t="n">
        <v>2093.65</v>
      </c>
      <c r="N1888" s="12" t="n">
        <v>602.72</v>
      </c>
      <c r="O1888" t="inlineStr">
        <is>
          <t>Credit Card</t>
        </is>
      </c>
      <c r="P1888" t="inlineStr">
        <is>
          <t>Diya Patel</t>
        </is>
      </c>
      <c r="Q1888" t="inlineStr">
        <is>
          <t>CUST-0368</t>
        </is>
      </c>
      <c r="R1888" t="n">
        <v>4</v>
      </c>
      <c r="S1888" t="inlineStr">
        <is>
          <t>No</t>
        </is>
      </c>
    </row>
    <row r="1889">
      <c r="A1889" t="inlineStr">
        <is>
          <t>ORD-2503-01888</t>
        </is>
      </c>
      <c r="B1889" s="11" t="n">
        <v>45742</v>
      </c>
      <c r="C1889" t="inlineStr">
        <is>
          <t>West</t>
        </is>
      </c>
      <c r="D1889" t="inlineStr">
        <is>
          <t>Pune</t>
        </is>
      </c>
      <c r="E1889" t="inlineStr">
        <is>
          <t>Consumer</t>
        </is>
      </c>
      <c r="F1889" t="inlineStr">
        <is>
          <t>Direct Sales</t>
        </is>
      </c>
      <c r="G1889" t="inlineStr">
        <is>
          <t>Office Supplies</t>
        </is>
      </c>
      <c r="H1889" t="inlineStr">
        <is>
          <t>Stapler</t>
        </is>
      </c>
      <c r="I1889" t="n">
        <v>5</v>
      </c>
      <c r="J1889" s="12" t="n">
        <v>319.96</v>
      </c>
      <c r="K1889" s="13" t="n">
        <v>0.15</v>
      </c>
      <c r="L1889" s="12" t="n">
        <v>1359.83</v>
      </c>
      <c r="M1889" s="12" t="n">
        <v>1071.87</v>
      </c>
      <c r="N1889" s="12" t="n">
        <v>287.96</v>
      </c>
      <c r="O1889" t="inlineStr">
        <is>
          <t>Debit Card</t>
        </is>
      </c>
      <c r="P1889" t="inlineStr">
        <is>
          <t>Vivaan Gupta</t>
        </is>
      </c>
      <c r="Q1889" t="inlineStr">
        <is>
          <t>CUST-0774</t>
        </is>
      </c>
      <c r="R1889" t="n">
        <v>4</v>
      </c>
      <c r="S1889" t="inlineStr">
        <is>
          <t>No</t>
        </is>
      </c>
    </row>
    <row r="1890">
      <c r="A1890" t="inlineStr">
        <is>
          <t>ORD-2406-01889</t>
        </is>
      </c>
      <c r="B1890" s="11" t="n">
        <v>45456</v>
      </c>
      <c r="C1890" t="inlineStr">
        <is>
          <t>West</t>
        </is>
      </c>
      <c r="D1890" t="inlineStr">
        <is>
          <t>Pune</t>
        </is>
      </c>
      <c r="E1890" t="inlineStr">
        <is>
          <t>Corporate</t>
        </is>
      </c>
      <c r="F1890" t="inlineStr">
        <is>
          <t>Online</t>
        </is>
      </c>
      <c r="G1890" t="inlineStr">
        <is>
          <t>Accessories</t>
        </is>
      </c>
      <c r="H1890" t="inlineStr">
        <is>
          <t>Webcam</t>
        </is>
      </c>
      <c r="I1890" t="n">
        <v>3</v>
      </c>
      <c r="J1890" s="12" t="n">
        <v>3392.42</v>
      </c>
      <c r="K1890" s="13" t="n">
        <v>0.1</v>
      </c>
      <c r="L1890" s="12" t="n">
        <v>9159.530000000001</v>
      </c>
      <c r="M1890" s="12" t="n">
        <v>7734.72</v>
      </c>
      <c r="N1890" s="12" t="n">
        <v>1424.81</v>
      </c>
      <c r="O1890" t="inlineStr">
        <is>
          <t>Cash</t>
        </is>
      </c>
      <c r="P1890" t="inlineStr">
        <is>
          <t>Sara Khan</t>
        </is>
      </c>
      <c r="Q1890" t="inlineStr">
        <is>
          <t>CUST-0337</t>
        </is>
      </c>
      <c r="R1890" t="n">
        <v>6</v>
      </c>
      <c r="S1890" t="inlineStr">
        <is>
          <t>Yes</t>
        </is>
      </c>
    </row>
    <row r="1891">
      <c r="A1891" t="inlineStr">
        <is>
          <t>ORD-2411-01890</t>
        </is>
      </c>
      <c r="B1891" s="11" t="n">
        <v>45612</v>
      </c>
      <c r="C1891" t="inlineStr">
        <is>
          <t>Central</t>
        </is>
      </c>
      <c r="D1891" t="inlineStr">
        <is>
          <t>Nagpur</t>
        </is>
      </c>
      <c r="E1891" t="inlineStr">
        <is>
          <t>Education</t>
        </is>
      </c>
      <c r="F1891" t="inlineStr">
        <is>
          <t>Partner</t>
        </is>
      </c>
      <c r="G1891" t="inlineStr">
        <is>
          <t>Technology</t>
        </is>
      </c>
      <c r="H1891" t="inlineStr">
        <is>
          <t>Laptop</t>
        </is>
      </c>
      <c r="I1891" t="n">
        <v>1</v>
      </c>
      <c r="J1891" s="12" t="n">
        <v>50365.82</v>
      </c>
      <c r="K1891" s="13" t="n">
        <v>0.1</v>
      </c>
      <c r="L1891" s="12" t="n">
        <v>45329.24</v>
      </c>
      <c r="M1891" s="12" t="n">
        <v>43314.61</v>
      </c>
      <c r="N1891" s="12" t="n">
        <v>2014.63</v>
      </c>
      <c r="O1891" t="inlineStr">
        <is>
          <t>UPI</t>
        </is>
      </c>
      <c r="P1891" t="inlineStr">
        <is>
          <t>Aarav Sharma</t>
        </is>
      </c>
      <c r="Q1891" t="inlineStr">
        <is>
          <t>CUST-0832</t>
        </is>
      </c>
      <c r="R1891" t="n">
        <v>2</v>
      </c>
      <c r="S1891" t="inlineStr">
        <is>
          <t>No</t>
        </is>
      </c>
    </row>
    <row r="1892">
      <c r="A1892" t="inlineStr">
        <is>
          <t>ORD-2407-01891</t>
        </is>
      </c>
      <c r="B1892" s="11" t="n">
        <v>45503</v>
      </c>
      <c r="C1892" t="inlineStr">
        <is>
          <t>East</t>
        </is>
      </c>
      <c r="D1892" t="inlineStr">
        <is>
          <t>Kolkata</t>
        </is>
      </c>
      <c r="E1892" t="inlineStr">
        <is>
          <t>Small Business</t>
        </is>
      </c>
      <c r="F1892" t="inlineStr">
        <is>
          <t>Online</t>
        </is>
      </c>
      <c r="G1892" t="inlineStr">
        <is>
          <t>Accessories</t>
        </is>
      </c>
      <c r="H1892" t="inlineStr">
        <is>
          <t>Laptop Stand</t>
        </is>
      </c>
      <c r="I1892" t="n">
        <v>4</v>
      </c>
      <c r="J1892" s="12" t="n">
        <v>1805.14</v>
      </c>
      <c r="K1892" s="13" t="n">
        <v>0.15</v>
      </c>
      <c r="L1892" s="12" t="n">
        <v>6137.48</v>
      </c>
      <c r="M1892" s="12" t="n">
        <v>5054.39</v>
      </c>
      <c r="N1892" s="12" t="n">
        <v>1083.09</v>
      </c>
      <c r="O1892" t="inlineStr">
        <is>
          <t>Cash</t>
        </is>
      </c>
      <c r="P1892" t="inlineStr">
        <is>
          <t>Vivaan Gupta</t>
        </is>
      </c>
      <c r="Q1892" t="inlineStr">
        <is>
          <t>CUST-0510</t>
        </is>
      </c>
      <c r="R1892" t="n">
        <v>2</v>
      </c>
      <c r="S1892" t="inlineStr">
        <is>
          <t>Yes</t>
        </is>
      </c>
    </row>
    <row r="1893">
      <c r="A1893" t="inlineStr">
        <is>
          <t>ORD-2502-01892</t>
        </is>
      </c>
      <c r="B1893" s="11" t="n">
        <v>45707</v>
      </c>
      <c r="C1893" t="inlineStr">
        <is>
          <t>North</t>
        </is>
      </c>
      <c r="D1893" t="inlineStr">
        <is>
          <t>Delhi</t>
        </is>
      </c>
      <c r="E1893" t="inlineStr">
        <is>
          <t>Consumer</t>
        </is>
      </c>
      <c r="F1893" t="inlineStr">
        <is>
          <t>Online</t>
        </is>
      </c>
      <c r="G1893" t="inlineStr">
        <is>
          <t>Furniture</t>
        </is>
      </c>
      <c r="H1893" t="inlineStr">
        <is>
          <t>Cabinet</t>
        </is>
      </c>
      <c r="I1893" t="n">
        <v>6</v>
      </c>
      <c r="J1893" s="12" t="n">
        <v>9027.09</v>
      </c>
      <c r="K1893" s="13" t="n">
        <v>0.03</v>
      </c>
      <c r="L1893" s="12" t="n">
        <v>52537.66</v>
      </c>
      <c r="M1893" s="12" t="n">
        <v>42246.78</v>
      </c>
      <c r="N1893" s="12" t="n">
        <v>10290.88</v>
      </c>
      <c r="O1893" t="inlineStr">
        <is>
          <t>UPI</t>
        </is>
      </c>
      <c r="P1893" t="inlineStr">
        <is>
          <t>Ishaan Mehta</t>
        </is>
      </c>
      <c r="Q1893" t="inlineStr">
        <is>
          <t>CUST-0700</t>
        </is>
      </c>
      <c r="R1893" t="n">
        <v>1</v>
      </c>
      <c r="S1893" t="inlineStr">
        <is>
          <t>No</t>
        </is>
      </c>
    </row>
    <row r="1894">
      <c r="A1894" t="inlineStr">
        <is>
          <t>ORD-2408-01893</t>
        </is>
      </c>
      <c r="B1894" s="11" t="n">
        <v>45515</v>
      </c>
      <c r="C1894" t="inlineStr">
        <is>
          <t>West</t>
        </is>
      </c>
      <c r="D1894" t="inlineStr">
        <is>
          <t>Surat</t>
        </is>
      </c>
      <c r="E1894" t="inlineStr">
        <is>
          <t>Education</t>
        </is>
      </c>
      <c r="F1894" t="inlineStr">
        <is>
          <t>Partner</t>
        </is>
      </c>
      <c r="G1894" t="inlineStr">
        <is>
          <t>Technology</t>
        </is>
      </c>
      <c r="H1894" t="inlineStr">
        <is>
          <t>Laptop</t>
        </is>
      </c>
      <c r="I1894" t="n">
        <v>4</v>
      </c>
      <c r="J1894" s="12" t="n">
        <v>40911.35</v>
      </c>
      <c r="K1894" s="13" t="n">
        <v>0.1</v>
      </c>
      <c r="L1894" s="12" t="n">
        <v>147280.86</v>
      </c>
      <c r="M1894" s="12" t="n">
        <v>140735.04</v>
      </c>
      <c r="N1894" s="12" t="n">
        <v>6545.82</v>
      </c>
      <c r="O1894" t="inlineStr">
        <is>
          <t>Debit Card</t>
        </is>
      </c>
      <c r="P1894" t="inlineStr">
        <is>
          <t>Tara Kapoor</t>
        </is>
      </c>
      <c r="Q1894" t="inlineStr">
        <is>
          <t>CUST-0324</t>
        </is>
      </c>
      <c r="R1894" t="n">
        <v>3</v>
      </c>
      <c r="S1894" t="inlineStr">
        <is>
          <t>No</t>
        </is>
      </c>
    </row>
    <row r="1895">
      <c r="A1895" t="inlineStr">
        <is>
          <t>ORD-2503-01894</t>
        </is>
      </c>
      <c r="B1895" s="11" t="n">
        <v>45740</v>
      </c>
      <c r="C1895" t="inlineStr">
        <is>
          <t>West</t>
        </is>
      </c>
      <c r="D1895" t="inlineStr">
        <is>
          <t>Pune</t>
        </is>
      </c>
      <c r="E1895" t="inlineStr">
        <is>
          <t>Consumer</t>
        </is>
      </c>
      <c r="F1895" t="inlineStr">
        <is>
          <t>Partner</t>
        </is>
      </c>
      <c r="G1895" t="inlineStr">
        <is>
          <t>Accessories</t>
        </is>
      </c>
      <c r="H1895" t="inlineStr">
        <is>
          <t>Webcam</t>
        </is>
      </c>
      <c r="I1895" t="n">
        <v>8</v>
      </c>
      <c r="J1895" s="12" t="n">
        <v>3516.37</v>
      </c>
      <c r="K1895" s="13" t="n">
        <v>0.15</v>
      </c>
      <c r="L1895" s="12" t="n">
        <v>23911.32</v>
      </c>
      <c r="M1895" s="12" t="n">
        <v>21379.53</v>
      </c>
      <c r="N1895" s="12" t="n">
        <v>2531.79</v>
      </c>
      <c r="O1895" t="inlineStr">
        <is>
          <t>Credit Card</t>
        </is>
      </c>
      <c r="P1895" t="inlineStr">
        <is>
          <t>Tara Kapoor</t>
        </is>
      </c>
      <c r="Q1895" t="inlineStr">
        <is>
          <t>CUST-0912</t>
        </is>
      </c>
      <c r="R1895" t="n">
        <v>3</v>
      </c>
      <c r="S1895" t="inlineStr">
        <is>
          <t>No</t>
        </is>
      </c>
    </row>
    <row r="1896">
      <c r="A1896" t="inlineStr">
        <is>
          <t>ORD-2510-01895</t>
        </is>
      </c>
      <c r="B1896" s="11" t="n">
        <v>45953</v>
      </c>
      <c r="C1896" t="inlineStr">
        <is>
          <t>West</t>
        </is>
      </c>
      <c r="D1896" t="inlineStr">
        <is>
          <t>Mumbai</t>
        </is>
      </c>
      <c r="E1896" t="inlineStr">
        <is>
          <t>Corporate</t>
        </is>
      </c>
      <c r="F1896" t="inlineStr">
        <is>
          <t>Retail Store</t>
        </is>
      </c>
      <c r="G1896" t="inlineStr">
        <is>
          <t>Accessories</t>
        </is>
      </c>
      <c r="H1896" t="inlineStr">
        <is>
          <t>Laptop Stand</t>
        </is>
      </c>
      <c r="I1896" t="n">
        <v>1</v>
      </c>
      <c r="J1896" s="12" t="n">
        <v>1877.53</v>
      </c>
      <c r="K1896" s="13" t="n">
        <v>0.05</v>
      </c>
      <c r="L1896" s="12" t="n">
        <v>1783.65</v>
      </c>
      <c r="M1896" s="12" t="n">
        <v>1314.27</v>
      </c>
      <c r="N1896" s="12" t="n">
        <v>469.38</v>
      </c>
      <c r="O1896" t="inlineStr">
        <is>
          <t>Debit Card</t>
        </is>
      </c>
      <c r="P1896" t="inlineStr">
        <is>
          <t>Anaya Rao</t>
        </is>
      </c>
      <c r="Q1896" t="inlineStr">
        <is>
          <t>CUST-0510</t>
        </is>
      </c>
      <c r="R1896" t="n">
        <v>10</v>
      </c>
      <c r="S1896" t="inlineStr">
        <is>
          <t>No</t>
        </is>
      </c>
    </row>
    <row r="1897">
      <c r="A1897" t="inlineStr">
        <is>
          <t>ORD-2412-01896</t>
        </is>
      </c>
      <c r="B1897" s="11" t="n">
        <v>45630</v>
      </c>
      <c r="C1897" t="inlineStr">
        <is>
          <t>South</t>
        </is>
      </c>
      <c r="D1897" t="inlineStr">
        <is>
          <t>Chennai</t>
        </is>
      </c>
      <c r="E1897" t="inlineStr">
        <is>
          <t>Education</t>
        </is>
      </c>
      <c r="F1897" t="inlineStr">
        <is>
          <t>Direct Sales</t>
        </is>
      </c>
      <c r="G1897" t="inlineStr">
        <is>
          <t>Technology</t>
        </is>
      </c>
      <c r="H1897" t="inlineStr">
        <is>
          <t>Keyboard</t>
        </is>
      </c>
      <c r="I1897" t="n">
        <v>1</v>
      </c>
      <c r="J1897" s="12" t="n">
        <v>1682</v>
      </c>
      <c r="K1897" s="13" t="n">
        <v>0.15</v>
      </c>
      <c r="L1897" s="12" t="n">
        <v>1429.7</v>
      </c>
      <c r="M1897" s="12" t="n">
        <v>1194.22</v>
      </c>
      <c r="N1897" s="12" t="n">
        <v>235.48</v>
      </c>
      <c r="O1897" t="inlineStr">
        <is>
          <t>Cash</t>
        </is>
      </c>
      <c r="P1897" t="inlineStr">
        <is>
          <t>Anaya Rao</t>
        </is>
      </c>
      <c r="Q1897" t="inlineStr">
        <is>
          <t>CUST-0932</t>
        </is>
      </c>
      <c r="R1897" t="n">
        <v>6</v>
      </c>
      <c r="S1897" t="inlineStr">
        <is>
          <t>No</t>
        </is>
      </c>
    </row>
    <row r="1898">
      <c r="A1898" t="inlineStr">
        <is>
          <t>ORD-2407-01897</t>
        </is>
      </c>
      <c r="B1898" s="11" t="n">
        <v>45484</v>
      </c>
      <c r="C1898" t="inlineStr">
        <is>
          <t>Central</t>
        </is>
      </c>
      <c r="D1898" t="inlineStr">
        <is>
          <t>Raipur</t>
        </is>
      </c>
      <c r="E1898" t="inlineStr">
        <is>
          <t>Education</t>
        </is>
      </c>
      <c r="F1898" t="inlineStr">
        <is>
          <t>Online</t>
        </is>
      </c>
      <c r="G1898" t="inlineStr">
        <is>
          <t>Accessories</t>
        </is>
      </c>
      <c r="H1898" t="inlineStr">
        <is>
          <t>Webcam</t>
        </is>
      </c>
      <c r="I1898" t="n">
        <v>8</v>
      </c>
      <c r="J1898" s="12" t="n">
        <v>3731.98</v>
      </c>
      <c r="K1898" s="13" t="n">
        <v>0.1</v>
      </c>
      <c r="L1898" s="12" t="n">
        <v>26870.26</v>
      </c>
      <c r="M1898" s="12" t="n">
        <v>22690.44</v>
      </c>
      <c r="N1898" s="12" t="n">
        <v>4179.82</v>
      </c>
      <c r="O1898" t="inlineStr">
        <is>
          <t>Credit Card</t>
        </is>
      </c>
      <c r="P1898" t="inlineStr">
        <is>
          <t>Meera Joshi</t>
        </is>
      </c>
      <c r="Q1898" t="inlineStr">
        <is>
          <t>CUST-0650</t>
        </is>
      </c>
      <c r="R1898" t="n">
        <v>4</v>
      </c>
      <c r="S1898" t="inlineStr">
        <is>
          <t>No</t>
        </is>
      </c>
    </row>
    <row r="1899">
      <c r="A1899" t="inlineStr">
        <is>
          <t>ORD-2506-01898</t>
        </is>
      </c>
      <c r="B1899" s="11" t="n">
        <v>45834</v>
      </c>
      <c r="C1899" t="inlineStr">
        <is>
          <t>East</t>
        </is>
      </c>
      <c r="D1899" t="inlineStr">
        <is>
          <t>Patna</t>
        </is>
      </c>
      <c r="E1899" t="inlineStr">
        <is>
          <t>Consumer</t>
        </is>
      </c>
      <c r="F1899" t="inlineStr">
        <is>
          <t>Online</t>
        </is>
      </c>
      <c r="G1899" t="inlineStr">
        <is>
          <t>Office Supplies</t>
        </is>
      </c>
      <c r="H1899" t="inlineStr">
        <is>
          <t>Pen Box</t>
        </is>
      </c>
      <c r="I1899" t="n">
        <v>2</v>
      </c>
      <c r="J1899" s="12" t="n">
        <v>196.06</v>
      </c>
      <c r="K1899" s="13" t="n">
        <v>0</v>
      </c>
      <c r="L1899" s="12" t="n">
        <v>392.12</v>
      </c>
      <c r="M1899" s="12" t="n">
        <v>239.19</v>
      </c>
      <c r="N1899" s="12" t="n">
        <v>152.93</v>
      </c>
      <c r="O1899" t="inlineStr">
        <is>
          <t>Net Banking</t>
        </is>
      </c>
      <c r="P1899" t="inlineStr">
        <is>
          <t>Aarav Sharma</t>
        </is>
      </c>
      <c r="Q1899" t="inlineStr">
        <is>
          <t>CUST-0797</t>
        </is>
      </c>
      <c r="R1899" t="n">
        <v>5</v>
      </c>
      <c r="S1899" t="inlineStr">
        <is>
          <t>No</t>
        </is>
      </c>
    </row>
    <row r="1900">
      <c r="A1900" t="inlineStr">
        <is>
          <t>ORD-2406-01899</t>
        </is>
      </c>
      <c r="B1900" s="11" t="n">
        <v>45444</v>
      </c>
      <c r="C1900" t="inlineStr">
        <is>
          <t>West</t>
        </is>
      </c>
      <c r="D1900" t="inlineStr">
        <is>
          <t>Mumbai</t>
        </is>
      </c>
      <c r="E1900" t="inlineStr">
        <is>
          <t>Education</t>
        </is>
      </c>
      <c r="F1900" t="inlineStr">
        <is>
          <t>Online</t>
        </is>
      </c>
      <c r="G1900" t="inlineStr">
        <is>
          <t>Office Supplies</t>
        </is>
      </c>
      <c r="H1900" t="inlineStr">
        <is>
          <t>Pen Box</t>
        </is>
      </c>
      <c r="I1900" t="n">
        <v>1</v>
      </c>
      <c r="J1900" s="12" t="n">
        <v>207.39</v>
      </c>
      <c r="K1900" s="13" t="n">
        <v>0.2</v>
      </c>
      <c r="L1900" s="12" t="n">
        <v>165.91</v>
      </c>
      <c r="M1900" s="12" t="n">
        <v>126.51</v>
      </c>
      <c r="N1900" s="12" t="n">
        <v>39.4</v>
      </c>
      <c r="O1900" t="inlineStr">
        <is>
          <t>Cash</t>
        </is>
      </c>
      <c r="P1900" t="inlineStr">
        <is>
          <t>Sara Khan</t>
        </is>
      </c>
      <c r="Q1900" t="inlineStr">
        <is>
          <t>CUST-0010</t>
        </is>
      </c>
      <c r="R1900" t="n">
        <v>4</v>
      </c>
      <c r="S1900" t="inlineStr">
        <is>
          <t>No</t>
        </is>
      </c>
    </row>
    <row r="1901">
      <c r="A1901" t="inlineStr">
        <is>
          <t>ORD-2404-01900</t>
        </is>
      </c>
      <c r="B1901" s="11" t="n">
        <v>45403</v>
      </c>
      <c r="C1901" t="inlineStr">
        <is>
          <t>South</t>
        </is>
      </c>
      <c r="D1901" t="inlineStr">
        <is>
          <t>Hyderabad</t>
        </is>
      </c>
      <c r="E1901" t="inlineStr">
        <is>
          <t>Education</t>
        </is>
      </c>
      <c r="F1901" t="inlineStr">
        <is>
          <t>Direct Sales</t>
        </is>
      </c>
      <c r="G1901" t="inlineStr">
        <is>
          <t>Furniture</t>
        </is>
      </c>
      <c r="H1901" t="inlineStr">
        <is>
          <t>Desk</t>
        </is>
      </c>
      <c r="I1901" t="n">
        <v>3</v>
      </c>
      <c r="J1901" s="12" t="n">
        <v>12786.39</v>
      </c>
      <c r="K1901" s="13" t="n">
        <v>0.1</v>
      </c>
      <c r="L1901" s="12" t="n">
        <v>34523.25</v>
      </c>
      <c r="M1901" s="12" t="n">
        <v>28769.38</v>
      </c>
      <c r="N1901" s="12" t="n">
        <v>5753.87</v>
      </c>
      <c r="O1901" t="inlineStr">
        <is>
          <t>UPI</t>
        </is>
      </c>
      <c r="P1901" t="inlineStr">
        <is>
          <t>Tara Kapoor</t>
        </is>
      </c>
      <c r="Q1901" t="inlineStr">
        <is>
          <t>CUST-0058</t>
        </is>
      </c>
      <c r="R1901" t="n">
        <v>8</v>
      </c>
      <c r="S1901" t="inlineStr">
        <is>
          <t>No</t>
        </is>
      </c>
    </row>
    <row r="1902">
      <c r="A1902" t="inlineStr">
        <is>
          <t>ORD-2507-01901</t>
        </is>
      </c>
      <c r="B1902" s="11" t="n">
        <v>45851</v>
      </c>
      <c r="C1902" t="inlineStr">
        <is>
          <t>West</t>
        </is>
      </c>
      <c r="D1902" t="inlineStr">
        <is>
          <t>Surat</t>
        </is>
      </c>
      <c r="E1902" t="inlineStr">
        <is>
          <t>Corporate</t>
        </is>
      </c>
      <c r="F1902" t="inlineStr">
        <is>
          <t>Retail Store</t>
        </is>
      </c>
      <c r="G1902" t="inlineStr">
        <is>
          <t>Accessories</t>
        </is>
      </c>
      <c r="H1902" t="inlineStr">
        <is>
          <t>Mouse</t>
        </is>
      </c>
      <c r="I1902" t="n">
        <v>3</v>
      </c>
      <c r="J1902" s="12" t="n">
        <v>853.1</v>
      </c>
      <c r="K1902" s="13" t="n">
        <v>0.03</v>
      </c>
      <c r="L1902" s="12" t="n">
        <v>2482.52</v>
      </c>
      <c r="M1902" s="12" t="n">
        <v>1689.14</v>
      </c>
      <c r="N1902" s="12" t="n">
        <v>793.38</v>
      </c>
      <c r="O1902" t="inlineStr">
        <is>
          <t>Cash</t>
        </is>
      </c>
      <c r="P1902" t="inlineStr">
        <is>
          <t>Meera Joshi</t>
        </is>
      </c>
      <c r="Q1902" t="inlineStr">
        <is>
          <t>CUST-0657</t>
        </is>
      </c>
      <c r="R1902" t="n">
        <v>5</v>
      </c>
      <c r="S1902" t="inlineStr">
        <is>
          <t>Yes</t>
        </is>
      </c>
    </row>
    <row r="1903">
      <c r="A1903" t="inlineStr">
        <is>
          <t>ORD-2511-01902</t>
        </is>
      </c>
      <c r="B1903" s="11" t="n">
        <v>45963</v>
      </c>
      <c r="C1903" t="inlineStr">
        <is>
          <t>East</t>
        </is>
      </c>
      <c r="D1903" t="inlineStr">
        <is>
          <t>Kolkata</t>
        </is>
      </c>
      <c r="E1903" t="inlineStr">
        <is>
          <t>Corporate</t>
        </is>
      </c>
      <c r="F1903" t="inlineStr">
        <is>
          <t>Online</t>
        </is>
      </c>
      <c r="G1903" t="inlineStr">
        <is>
          <t>Accessories</t>
        </is>
      </c>
      <c r="H1903" t="inlineStr">
        <is>
          <t>USB Hub</t>
        </is>
      </c>
      <c r="I1903" t="n">
        <v>3</v>
      </c>
      <c r="J1903" s="12" t="n">
        <v>1194.11</v>
      </c>
      <c r="K1903" s="13" t="n">
        <v>0.1</v>
      </c>
      <c r="L1903" s="12" t="n">
        <v>3224.1</v>
      </c>
      <c r="M1903" s="12" t="n">
        <v>2435.98</v>
      </c>
      <c r="N1903" s="12" t="n">
        <v>788.12</v>
      </c>
      <c r="O1903" t="inlineStr">
        <is>
          <t>Net Banking</t>
        </is>
      </c>
      <c r="P1903" t="inlineStr">
        <is>
          <t>Tara Kapoor</t>
        </is>
      </c>
      <c r="Q1903" t="inlineStr">
        <is>
          <t>CUST-0811</t>
        </is>
      </c>
      <c r="R1903" t="n">
        <v>4</v>
      </c>
      <c r="S1903" t="inlineStr">
        <is>
          <t>No</t>
        </is>
      </c>
    </row>
    <row r="1904">
      <c r="A1904" t="inlineStr">
        <is>
          <t>ORD-2403-01903</t>
        </is>
      </c>
      <c r="B1904" s="11" t="n">
        <v>45363</v>
      </c>
      <c r="C1904" t="inlineStr">
        <is>
          <t>West</t>
        </is>
      </c>
      <c r="D1904" t="inlineStr">
        <is>
          <t>Surat</t>
        </is>
      </c>
      <c r="E1904" t="inlineStr">
        <is>
          <t>Consumer</t>
        </is>
      </c>
      <c r="F1904" t="inlineStr">
        <is>
          <t>Retail Store</t>
        </is>
      </c>
      <c r="G1904" t="inlineStr">
        <is>
          <t>Office Supplies</t>
        </is>
      </c>
      <c r="H1904" t="inlineStr">
        <is>
          <t>Pen Box</t>
        </is>
      </c>
      <c r="I1904" t="n">
        <v>2</v>
      </c>
      <c r="J1904" s="12" t="n">
        <v>219.19</v>
      </c>
      <c r="K1904" s="13" t="n">
        <v>0.03</v>
      </c>
      <c r="L1904" s="12" t="n">
        <v>425.23</v>
      </c>
      <c r="M1904" s="12" t="n">
        <v>267.41</v>
      </c>
      <c r="N1904" s="12" t="n">
        <v>157.82</v>
      </c>
      <c r="O1904" t="inlineStr">
        <is>
          <t>Cash</t>
        </is>
      </c>
      <c r="P1904" t="inlineStr">
        <is>
          <t>Kabir Singh</t>
        </is>
      </c>
      <c r="Q1904" t="inlineStr">
        <is>
          <t>CUST-0072</t>
        </is>
      </c>
      <c r="R1904" t="n">
        <v>6</v>
      </c>
      <c r="S1904" t="inlineStr">
        <is>
          <t>No</t>
        </is>
      </c>
    </row>
    <row r="1905">
      <c r="A1905" t="inlineStr">
        <is>
          <t>ORD-2402-01904</t>
        </is>
      </c>
      <c r="B1905" s="11" t="n">
        <v>45338</v>
      </c>
      <c r="C1905" t="inlineStr">
        <is>
          <t>West</t>
        </is>
      </c>
      <c r="D1905" t="inlineStr">
        <is>
          <t>Surat</t>
        </is>
      </c>
      <c r="E1905" t="inlineStr">
        <is>
          <t>Education</t>
        </is>
      </c>
      <c r="F1905" t="inlineStr">
        <is>
          <t>Direct Sales</t>
        </is>
      </c>
      <c r="G1905" t="inlineStr">
        <is>
          <t>Accessories</t>
        </is>
      </c>
      <c r="H1905" t="inlineStr">
        <is>
          <t>USB Hub</t>
        </is>
      </c>
      <c r="I1905" t="n">
        <v>2</v>
      </c>
      <c r="J1905" s="12" t="n">
        <v>1390.04</v>
      </c>
      <c r="K1905" s="13" t="n">
        <v>0</v>
      </c>
      <c r="L1905" s="12" t="n">
        <v>2780.08</v>
      </c>
      <c r="M1905" s="12" t="n">
        <v>1890.45</v>
      </c>
      <c r="N1905" s="12" t="n">
        <v>889.63</v>
      </c>
      <c r="O1905" t="inlineStr">
        <is>
          <t>UPI</t>
        </is>
      </c>
      <c r="P1905" t="inlineStr">
        <is>
          <t>Vivaan Gupta</t>
        </is>
      </c>
      <c r="Q1905" t="inlineStr">
        <is>
          <t>CUST-0578</t>
        </is>
      </c>
      <c r="R1905" t="n">
        <v>3</v>
      </c>
      <c r="S1905" t="inlineStr">
        <is>
          <t>No</t>
        </is>
      </c>
    </row>
    <row r="1906">
      <c r="A1906" t="inlineStr">
        <is>
          <t>ORD-2407-01905</t>
        </is>
      </c>
      <c r="B1906" s="11" t="n">
        <v>45487</v>
      </c>
      <c r="C1906" t="inlineStr">
        <is>
          <t>West</t>
        </is>
      </c>
      <c r="D1906" t="inlineStr">
        <is>
          <t>Ahmedabad</t>
        </is>
      </c>
      <c r="E1906" t="inlineStr">
        <is>
          <t>Education</t>
        </is>
      </c>
      <c r="F1906" t="inlineStr">
        <is>
          <t>Partner</t>
        </is>
      </c>
      <c r="G1906" t="inlineStr">
        <is>
          <t>Technology</t>
        </is>
      </c>
      <c r="H1906" t="inlineStr">
        <is>
          <t>Monitor</t>
        </is>
      </c>
      <c r="I1906" t="n">
        <v>3</v>
      </c>
      <c r="J1906" s="12" t="n">
        <v>14928.39</v>
      </c>
      <c r="K1906" s="13" t="n">
        <v>0.1</v>
      </c>
      <c r="L1906" s="12" t="n">
        <v>40306.65</v>
      </c>
      <c r="M1906" s="12" t="n">
        <v>35828.14</v>
      </c>
      <c r="N1906" s="12" t="n">
        <v>4478.51</v>
      </c>
      <c r="O1906" t="inlineStr">
        <is>
          <t>UPI</t>
        </is>
      </c>
      <c r="P1906" t="inlineStr">
        <is>
          <t>Sara Khan</t>
        </is>
      </c>
      <c r="Q1906" t="inlineStr">
        <is>
          <t>CUST-0835</t>
        </is>
      </c>
      <c r="R1906" t="n">
        <v>4</v>
      </c>
      <c r="S1906" t="inlineStr">
        <is>
          <t>No</t>
        </is>
      </c>
    </row>
    <row r="1907">
      <c r="A1907" t="inlineStr">
        <is>
          <t>ORD-2512-01906</t>
        </is>
      </c>
      <c r="B1907" s="11" t="n">
        <v>46009</v>
      </c>
      <c r="C1907" t="inlineStr">
        <is>
          <t>East</t>
        </is>
      </c>
      <c r="D1907" t="inlineStr">
        <is>
          <t>Kolkata</t>
        </is>
      </c>
      <c r="E1907" t="inlineStr">
        <is>
          <t>Small Business</t>
        </is>
      </c>
      <c r="F1907" t="inlineStr">
        <is>
          <t>Retail Store</t>
        </is>
      </c>
      <c r="G1907" t="inlineStr">
        <is>
          <t>Office Supplies</t>
        </is>
      </c>
      <c r="H1907" t="inlineStr">
        <is>
          <t>Stapler</t>
        </is>
      </c>
      <c r="I1907" t="n">
        <v>4</v>
      </c>
      <c r="J1907" s="12" t="n">
        <v>300.03</v>
      </c>
      <c r="K1907" s="13" t="n">
        <v>0.05</v>
      </c>
      <c r="L1907" s="12" t="n">
        <v>1140.11</v>
      </c>
      <c r="M1907" s="12" t="n">
        <v>804.08</v>
      </c>
      <c r="N1907" s="12" t="n">
        <v>336.03</v>
      </c>
      <c r="O1907" t="inlineStr">
        <is>
          <t>Credit Card</t>
        </is>
      </c>
      <c r="P1907" t="inlineStr">
        <is>
          <t>Aarav Sharma</t>
        </is>
      </c>
      <c r="Q1907" t="inlineStr">
        <is>
          <t>CUST-0646</t>
        </is>
      </c>
      <c r="R1907" t="n">
        <v>6</v>
      </c>
      <c r="S1907" t="inlineStr">
        <is>
          <t>No</t>
        </is>
      </c>
    </row>
    <row r="1908">
      <c r="A1908" t="inlineStr">
        <is>
          <t>ORD-2503-01907</t>
        </is>
      </c>
      <c r="B1908" s="11" t="n">
        <v>45735</v>
      </c>
      <c r="C1908" t="inlineStr">
        <is>
          <t>East</t>
        </is>
      </c>
      <c r="D1908" t="inlineStr">
        <is>
          <t>Kolkata</t>
        </is>
      </c>
      <c r="E1908" t="inlineStr">
        <is>
          <t>Small Business</t>
        </is>
      </c>
      <c r="F1908" t="inlineStr">
        <is>
          <t>Retail Store</t>
        </is>
      </c>
      <c r="G1908" t="inlineStr">
        <is>
          <t>Office Supplies</t>
        </is>
      </c>
      <c r="H1908" t="inlineStr">
        <is>
          <t>Notebook Pack</t>
        </is>
      </c>
      <c r="I1908" t="n">
        <v>2</v>
      </c>
      <c r="J1908" s="12" t="n">
        <v>415.1</v>
      </c>
      <c r="K1908" s="13" t="n">
        <v>0.05</v>
      </c>
      <c r="L1908" s="12" t="n">
        <v>788.6900000000001</v>
      </c>
      <c r="M1908" s="12" t="n">
        <v>531.33</v>
      </c>
      <c r="N1908" s="12" t="n">
        <v>257.36</v>
      </c>
      <c r="O1908" t="inlineStr">
        <is>
          <t>Cash</t>
        </is>
      </c>
      <c r="P1908" t="inlineStr">
        <is>
          <t>Vivaan Gupta</t>
        </is>
      </c>
      <c r="Q1908" t="inlineStr">
        <is>
          <t>CUST-0327</t>
        </is>
      </c>
      <c r="R1908" t="n">
        <v>6</v>
      </c>
      <c r="S1908" t="inlineStr">
        <is>
          <t>No</t>
        </is>
      </c>
    </row>
    <row r="1909">
      <c r="A1909" t="inlineStr">
        <is>
          <t>ORD-2501-01908</t>
        </is>
      </c>
      <c r="B1909" s="11" t="n">
        <v>45671</v>
      </c>
      <c r="C1909" t="inlineStr">
        <is>
          <t>West</t>
        </is>
      </c>
      <c r="D1909" t="inlineStr">
        <is>
          <t>Surat</t>
        </is>
      </c>
      <c r="E1909" t="inlineStr">
        <is>
          <t>Education</t>
        </is>
      </c>
      <c r="F1909" t="inlineStr">
        <is>
          <t>Partner</t>
        </is>
      </c>
      <c r="G1909" t="inlineStr">
        <is>
          <t>Office Supplies</t>
        </is>
      </c>
      <c r="H1909" t="inlineStr">
        <is>
          <t>File Folder</t>
        </is>
      </c>
      <c r="I1909" t="n">
        <v>6</v>
      </c>
      <c r="J1909" s="12" t="n">
        <v>119.92</v>
      </c>
      <c r="K1909" s="13" t="n">
        <v>0.25</v>
      </c>
      <c r="L1909" s="12" t="n">
        <v>539.64</v>
      </c>
      <c r="M1909" s="12" t="n">
        <v>417.32</v>
      </c>
      <c r="N1909" s="12" t="n">
        <v>122.32</v>
      </c>
      <c r="O1909" t="inlineStr">
        <is>
          <t>UPI</t>
        </is>
      </c>
      <c r="P1909" t="inlineStr">
        <is>
          <t>Sara Khan</t>
        </is>
      </c>
      <c r="Q1909" t="inlineStr">
        <is>
          <t>CUST-0439</t>
        </is>
      </c>
      <c r="R1909" t="n">
        <v>5</v>
      </c>
      <c r="S1909" t="inlineStr">
        <is>
          <t>No</t>
        </is>
      </c>
    </row>
    <row r="1910">
      <c r="A1910" t="inlineStr">
        <is>
          <t>ORD-2412-01909</t>
        </is>
      </c>
      <c r="B1910" s="11" t="n">
        <v>45656</v>
      </c>
      <c r="C1910" t="inlineStr">
        <is>
          <t>Central</t>
        </is>
      </c>
      <c r="D1910" t="inlineStr">
        <is>
          <t>Bhopal</t>
        </is>
      </c>
      <c r="E1910" t="inlineStr">
        <is>
          <t>Consumer</t>
        </is>
      </c>
      <c r="F1910" t="inlineStr">
        <is>
          <t>Retail Store</t>
        </is>
      </c>
      <c r="G1910" t="inlineStr">
        <is>
          <t>Office Supplies</t>
        </is>
      </c>
      <c r="H1910" t="inlineStr">
        <is>
          <t>File Folder</t>
        </is>
      </c>
      <c r="I1910" t="n">
        <v>6</v>
      </c>
      <c r="J1910" s="12" t="n">
        <v>120.73</v>
      </c>
      <c r="K1910" s="13" t="n">
        <v>0.15</v>
      </c>
      <c r="L1910" s="12" t="n">
        <v>615.72</v>
      </c>
      <c r="M1910" s="12" t="n">
        <v>420.14</v>
      </c>
      <c r="N1910" s="12" t="n">
        <v>195.58</v>
      </c>
      <c r="O1910" t="inlineStr">
        <is>
          <t>Debit Card</t>
        </is>
      </c>
      <c r="P1910" t="inlineStr">
        <is>
          <t>Diya Patel</t>
        </is>
      </c>
      <c r="Q1910" t="inlineStr">
        <is>
          <t>CUST-0028</t>
        </is>
      </c>
      <c r="R1910" t="n">
        <v>8</v>
      </c>
      <c r="S1910" t="inlineStr">
        <is>
          <t>No</t>
        </is>
      </c>
    </row>
    <row r="1911">
      <c r="A1911" t="inlineStr">
        <is>
          <t>ORD-2408-01910</t>
        </is>
      </c>
      <c r="B1911" s="11" t="n">
        <v>45521</v>
      </c>
      <c r="C1911" t="inlineStr">
        <is>
          <t>Central</t>
        </is>
      </c>
      <c r="D1911" t="inlineStr">
        <is>
          <t>Raipur</t>
        </is>
      </c>
      <c r="E1911" t="inlineStr">
        <is>
          <t>Consumer</t>
        </is>
      </c>
      <c r="F1911" t="inlineStr">
        <is>
          <t>Online</t>
        </is>
      </c>
      <c r="G1911" t="inlineStr">
        <is>
          <t>Office Supplies</t>
        </is>
      </c>
      <c r="H1911" t="inlineStr">
        <is>
          <t>Marker Set</t>
        </is>
      </c>
      <c r="I1911" t="n">
        <v>3</v>
      </c>
      <c r="J1911" s="12" t="n">
        <v>251.52</v>
      </c>
      <c r="K1911" s="13" t="n">
        <v>0.1</v>
      </c>
      <c r="L1911" s="12" t="n">
        <v>679.1</v>
      </c>
      <c r="M1911" s="12" t="n">
        <v>490.46</v>
      </c>
      <c r="N1911" s="12" t="n">
        <v>188.64</v>
      </c>
      <c r="O1911" t="inlineStr">
        <is>
          <t>Debit Card</t>
        </is>
      </c>
      <c r="P1911" t="inlineStr">
        <is>
          <t>Diya Patel</t>
        </is>
      </c>
      <c r="Q1911" t="inlineStr">
        <is>
          <t>CUST-0456</t>
        </is>
      </c>
      <c r="R1911" t="n">
        <v>2</v>
      </c>
      <c r="S1911" t="inlineStr">
        <is>
          <t>No</t>
        </is>
      </c>
    </row>
    <row r="1912">
      <c r="A1912" t="inlineStr">
        <is>
          <t>ORD-2407-01911</t>
        </is>
      </c>
      <c r="B1912" s="11" t="n">
        <v>45500</v>
      </c>
      <c r="C1912" t="inlineStr">
        <is>
          <t>Central</t>
        </is>
      </c>
      <c r="D1912" t="inlineStr">
        <is>
          <t>Bhopal</t>
        </is>
      </c>
      <c r="E1912" t="inlineStr">
        <is>
          <t>Consumer</t>
        </is>
      </c>
      <c r="F1912" t="inlineStr">
        <is>
          <t>Direct Sales</t>
        </is>
      </c>
      <c r="G1912" t="inlineStr">
        <is>
          <t>Accessories</t>
        </is>
      </c>
      <c r="H1912" t="inlineStr">
        <is>
          <t>Mouse</t>
        </is>
      </c>
      <c r="I1912" t="n">
        <v>4</v>
      </c>
      <c r="J1912" s="12" t="n">
        <v>850.15</v>
      </c>
      <c r="K1912" s="13" t="n">
        <v>0.1</v>
      </c>
      <c r="L1912" s="12" t="n">
        <v>3060.54</v>
      </c>
      <c r="M1912" s="12" t="n">
        <v>2244.4</v>
      </c>
      <c r="N1912" s="12" t="n">
        <v>816.14</v>
      </c>
      <c r="O1912" t="inlineStr">
        <is>
          <t>Cash</t>
        </is>
      </c>
      <c r="P1912" t="inlineStr">
        <is>
          <t>Vivaan Gupta</t>
        </is>
      </c>
      <c r="Q1912" t="inlineStr">
        <is>
          <t>CUST-0316</t>
        </is>
      </c>
      <c r="R1912" t="n">
        <v>6</v>
      </c>
      <c r="S1912" t="inlineStr">
        <is>
          <t>No</t>
        </is>
      </c>
    </row>
    <row r="1913">
      <c r="A1913" t="inlineStr">
        <is>
          <t>ORD-2501-01912</t>
        </is>
      </c>
      <c r="B1913" s="11" t="n">
        <v>45687</v>
      </c>
      <c r="C1913" t="inlineStr">
        <is>
          <t>West</t>
        </is>
      </c>
      <c r="D1913" t="inlineStr">
        <is>
          <t>Surat</t>
        </is>
      </c>
      <c r="E1913" t="inlineStr">
        <is>
          <t>Education</t>
        </is>
      </c>
      <c r="F1913" t="inlineStr">
        <is>
          <t>Direct Sales</t>
        </is>
      </c>
      <c r="G1913" t="inlineStr">
        <is>
          <t>Accessories</t>
        </is>
      </c>
      <c r="H1913" t="inlineStr">
        <is>
          <t>USB Hub</t>
        </is>
      </c>
      <c r="I1913" t="n">
        <v>2</v>
      </c>
      <c r="J1913" s="12" t="n">
        <v>1259.54</v>
      </c>
      <c r="K1913" s="13" t="n">
        <v>0.1</v>
      </c>
      <c r="L1913" s="12" t="n">
        <v>2267.17</v>
      </c>
      <c r="M1913" s="12" t="n">
        <v>1712.97</v>
      </c>
      <c r="N1913" s="12" t="n">
        <v>554.2</v>
      </c>
      <c r="O1913" t="inlineStr">
        <is>
          <t>Credit Card</t>
        </is>
      </c>
      <c r="P1913" t="inlineStr">
        <is>
          <t>Rohan Verma</t>
        </is>
      </c>
      <c r="Q1913" t="inlineStr">
        <is>
          <t>CUST-0096</t>
        </is>
      </c>
      <c r="R1913" t="n">
        <v>3</v>
      </c>
      <c r="S1913" t="inlineStr">
        <is>
          <t>No</t>
        </is>
      </c>
    </row>
    <row r="1914">
      <c r="A1914" t="inlineStr">
        <is>
          <t>ORD-2405-01913</t>
        </is>
      </c>
      <c r="B1914" s="11" t="n">
        <v>45435</v>
      </c>
      <c r="C1914" t="inlineStr">
        <is>
          <t>Central</t>
        </is>
      </c>
      <c r="D1914" t="inlineStr">
        <is>
          <t>Indore</t>
        </is>
      </c>
      <c r="E1914" t="inlineStr">
        <is>
          <t>Small Business</t>
        </is>
      </c>
      <c r="F1914" t="inlineStr">
        <is>
          <t>Online</t>
        </is>
      </c>
      <c r="G1914" t="inlineStr">
        <is>
          <t>Technology</t>
        </is>
      </c>
      <c r="H1914" t="inlineStr">
        <is>
          <t>Keyboard</t>
        </is>
      </c>
      <c r="I1914" t="n">
        <v>2</v>
      </c>
      <c r="J1914" s="12" t="n">
        <v>1545.6</v>
      </c>
      <c r="K1914" s="13" t="n">
        <v>0.2</v>
      </c>
      <c r="L1914" s="12" t="n">
        <v>2472.96</v>
      </c>
      <c r="M1914" s="12" t="n">
        <v>2194.75</v>
      </c>
      <c r="N1914" s="12" t="n">
        <v>278.21</v>
      </c>
      <c r="O1914" t="inlineStr">
        <is>
          <t>Cash</t>
        </is>
      </c>
      <c r="P1914" t="inlineStr">
        <is>
          <t>Tara Kapoor</t>
        </is>
      </c>
      <c r="Q1914" t="inlineStr">
        <is>
          <t>CUST-0639</t>
        </is>
      </c>
      <c r="R1914" t="n">
        <v>7</v>
      </c>
      <c r="S1914" t="inlineStr">
        <is>
          <t>No</t>
        </is>
      </c>
    </row>
    <row r="1915">
      <c r="A1915" t="inlineStr">
        <is>
          <t>ORD-2508-01914</t>
        </is>
      </c>
      <c r="B1915" s="11" t="n">
        <v>45893</v>
      </c>
      <c r="C1915" t="inlineStr">
        <is>
          <t>East</t>
        </is>
      </c>
      <c r="D1915" t="inlineStr">
        <is>
          <t>Patna</t>
        </is>
      </c>
      <c r="E1915" t="inlineStr">
        <is>
          <t>Corporate</t>
        </is>
      </c>
      <c r="F1915" t="inlineStr">
        <is>
          <t>Direct Sales</t>
        </is>
      </c>
      <c r="G1915" t="inlineStr">
        <is>
          <t>Accessories</t>
        </is>
      </c>
      <c r="H1915" t="inlineStr">
        <is>
          <t>USB Hub</t>
        </is>
      </c>
      <c r="I1915" t="n">
        <v>6</v>
      </c>
      <c r="J1915" s="12" t="n">
        <v>1198.63</v>
      </c>
      <c r="K1915" s="13" t="n">
        <v>0.25</v>
      </c>
      <c r="L1915" s="12" t="n">
        <v>5393.84</v>
      </c>
      <c r="M1915" s="12" t="n">
        <v>4890.41</v>
      </c>
      <c r="N1915" s="12" t="n">
        <v>503.43</v>
      </c>
      <c r="O1915" t="inlineStr">
        <is>
          <t>Credit Card</t>
        </is>
      </c>
      <c r="P1915" t="inlineStr">
        <is>
          <t>Rohan Verma</t>
        </is>
      </c>
      <c r="Q1915" t="inlineStr">
        <is>
          <t>CUST-0438</t>
        </is>
      </c>
      <c r="R1915" t="n">
        <v>7</v>
      </c>
      <c r="S1915" t="inlineStr">
        <is>
          <t>No</t>
        </is>
      </c>
    </row>
    <row r="1916">
      <c r="A1916" t="inlineStr">
        <is>
          <t>ORD-2510-01915</t>
        </is>
      </c>
      <c r="B1916" s="11" t="n">
        <v>45961</v>
      </c>
      <c r="C1916" t="inlineStr">
        <is>
          <t>North</t>
        </is>
      </c>
      <c r="D1916" t="inlineStr">
        <is>
          <t>Jaipur</t>
        </is>
      </c>
      <c r="E1916" t="inlineStr">
        <is>
          <t>Corporate</t>
        </is>
      </c>
      <c r="F1916" t="inlineStr">
        <is>
          <t>Online</t>
        </is>
      </c>
      <c r="G1916" t="inlineStr">
        <is>
          <t>Technology</t>
        </is>
      </c>
      <c r="H1916" t="inlineStr">
        <is>
          <t>Headphones</t>
        </is>
      </c>
      <c r="I1916" t="n">
        <v>5</v>
      </c>
      <c r="J1916" s="12" t="n">
        <v>2535.49</v>
      </c>
      <c r="K1916" s="13" t="n">
        <v>0.15</v>
      </c>
      <c r="L1916" s="12" t="n">
        <v>10775.83</v>
      </c>
      <c r="M1916" s="12" t="n">
        <v>9381.309999999999</v>
      </c>
      <c r="N1916" s="12" t="n">
        <v>1394.52</v>
      </c>
      <c r="O1916" t="inlineStr">
        <is>
          <t>Credit Card</t>
        </is>
      </c>
      <c r="P1916" t="inlineStr">
        <is>
          <t>Tara Kapoor</t>
        </is>
      </c>
      <c r="Q1916" t="inlineStr">
        <is>
          <t>CUST-0477</t>
        </is>
      </c>
      <c r="R1916" t="n">
        <v>2</v>
      </c>
      <c r="S1916" t="inlineStr">
        <is>
          <t>Yes</t>
        </is>
      </c>
    </row>
    <row r="1917">
      <c r="A1917" t="inlineStr">
        <is>
          <t>ORD-2507-01916</t>
        </is>
      </c>
      <c r="B1917" s="11" t="n">
        <v>45852</v>
      </c>
      <c r="C1917" t="inlineStr">
        <is>
          <t>Central</t>
        </is>
      </c>
      <c r="D1917" t="inlineStr">
        <is>
          <t>Raipur</t>
        </is>
      </c>
      <c r="E1917" t="inlineStr">
        <is>
          <t>Consumer</t>
        </is>
      </c>
      <c r="F1917" t="inlineStr">
        <is>
          <t>Partner</t>
        </is>
      </c>
      <c r="G1917" t="inlineStr">
        <is>
          <t>Office Supplies</t>
        </is>
      </c>
      <c r="H1917" t="inlineStr">
        <is>
          <t>File Folder</t>
        </is>
      </c>
      <c r="I1917" t="n">
        <v>1</v>
      </c>
      <c r="J1917" s="12" t="n">
        <v>109.72</v>
      </c>
      <c r="K1917" s="13" t="n">
        <v>0</v>
      </c>
      <c r="L1917" s="12" t="n">
        <v>109.72</v>
      </c>
      <c r="M1917" s="12" t="n">
        <v>63.64</v>
      </c>
      <c r="N1917" s="12" t="n">
        <v>46.08</v>
      </c>
      <c r="O1917" t="inlineStr">
        <is>
          <t>Debit Card</t>
        </is>
      </c>
      <c r="P1917" t="inlineStr">
        <is>
          <t>Meera Joshi</t>
        </is>
      </c>
      <c r="Q1917" t="inlineStr">
        <is>
          <t>CUST-0562</t>
        </is>
      </c>
      <c r="R1917" t="n">
        <v>3</v>
      </c>
      <c r="S1917" t="inlineStr">
        <is>
          <t>No</t>
        </is>
      </c>
    </row>
    <row r="1918">
      <c r="A1918" t="inlineStr">
        <is>
          <t>ORD-2411-01917</t>
        </is>
      </c>
      <c r="B1918" s="11" t="n">
        <v>45605</v>
      </c>
      <c r="C1918" t="inlineStr">
        <is>
          <t>North</t>
        </is>
      </c>
      <c r="D1918" t="inlineStr">
        <is>
          <t>Lucknow</t>
        </is>
      </c>
      <c r="E1918" t="inlineStr">
        <is>
          <t>Education</t>
        </is>
      </c>
      <c r="F1918" t="inlineStr">
        <is>
          <t>Partner</t>
        </is>
      </c>
      <c r="G1918" t="inlineStr">
        <is>
          <t>Accessories</t>
        </is>
      </c>
      <c r="H1918" t="inlineStr">
        <is>
          <t>Mouse</t>
        </is>
      </c>
      <c r="I1918" t="n">
        <v>5</v>
      </c>
      <c r="J1918" s="12" t="n">
        <v>885.95</v>
      </c>
      <c r="K1918" s="13" t="n">
        <v>0.15</v>
      </c>
      <c r="L1918" s="12" t="n">
        <v>3765.29</v>
      </c>
      <c r="M1918" s="12" t="n">
        <v>2923.63</v>
      </c>
      <c r="N1918" s="12" t="n">
        <v>841.66</v>
      </c>
      <c r="O1918" t="inlineStr">
        <is>
          <t>UPI</t>
        </is>
      </c>
      <c r="P1918" t="inlineStr">
        <is>
          <t>Kabir Singh</t>
        </is>
      </c>
      <c r="Q1918" t="inlineStr">
        <is>
          <t>CUST-0804</t>
        </is>
      </c>
      <c r="R1918" t="n">
        <v>5</v>
      </c>
      <c r="S1918" t="inlineStr">
        <is>
          <t>No</t>
        </is>
      </c>
    </row>
    <row r="1919">
      <c r="A1919" t="inlineStr">
        <is>
          <t>ORD-2510-01918</t>
        </is>
      </c>
      <c r="B1919" s="11" t="n">
        <v>45932</v>
      </c>
      <c r="C1919" t="inlineStr">
        <is>
          <t>North</t>
        </is>
      </c>
      <c r="D1919" t="inlineStr">
        <is>
          <t>Lucknow</t>
        </is>
      </c>
      <c r="E1919" t="inlineStr">
        <is>
          <t>Corporate</t>
        </is>
      </c>
      <c r="F1919" t="inlineStr">
        <is>
          <t>Direct Sales</t>
        </is>
      </c>
      <c r="G1919" t="inlineStr">
        <is>
          <t>Office Supplies</t>
        </is>
      </c>
      <c r="H1919" t="inlineStr">
        <is>
          <t>Notebook Pack</t>
        </is>
      </c>
      <c r="I1919" t="n">
        <v>4</v>
      </c>
      <c r="J1919" s="12" t="n">
        <v>412.71</v>
      </c>
      <c r="K1919" s="13" t="n">
        <v>0</v>
      </c>
      <c r="L1919" s="12" t="n">
        <v>1650.84</v>
      </c>
      <c r="M1919" s="12" t="n">
        <v>1056.54</v>
      </c>
      <c r="N1919" s="12" t="n">
        <v>594.3</v>
      </c>
      <c r="O1919" t="inlineStr">
        <is>
          <t>UPI</t>
        </is>
      </c>
      <c r="P1919" t="inlineStr">
        <is>
          <t>Vivaan Gupta</t>
        </is>
      </c>
      <c r="Q1919" t="inlineStr">
        <is>
          <t>CUST-0420</t>
        </is>
      </c>
      <c r="R1919" t="n">
        <v>10</v>
      </c>
      <c r="S1919" t="inlineStr">
        <is>
          <t>Yes</t>
        </is>
      </c>
    </row>
    <row r="1920">
      <c r="A1920" t="inlineStr">
        <is>
          <t>ORD-2510-01919</t>
        </is>
      </c>
      <c r="B1920" s="11" t="n">
        <v>45953</v>
      </c>
      <c r="C1920" t="inlineStr">
        <is>
          <t>East</t>
        </is>
      </c>
      <c r="D1920" t="inlineStr">
        <is>
          <t>Bhubaneswar</t>
        </is>
      </c>
      <c r="E1920" t="inlineStr">
        <is>
          <t>Small Business</t>
        </is>
      </c>
      <c r="F1920" t="inlineStr">
        <is>
          <t>Direct Sales</t>
        </is>
      </c>
      <c r="G1920" t="inlineStr">
        <is>
          <t>Technology</t>
        </is>
      </c>
      <c r="H1920" t="inlineStr">
        <is>
          <t>Printer</t>
        </is>
      </c>
      <c r="I1920" t="n">
        <v>2</v>
      </c>
      <c r="J1920" s="12" t="n">
        <v>10694.56</v>
      </c>
      <c r="K1920" s="13" t="n">
        <v>0.05</v>
      </c>
      <c r="L1920" s="12" t="n">
        <v>20319.66</v>
      </c>
      <c r="M1920" s="12" t="n">
        <v>17539.08</v>
      </c>
      <c r="N1920" s="12" t="n">
        <v>2780.58</v>
      </c>
      <c r="O1920" t="inlineStr">
        <is>
          <t>Credit Card</t>
        </is>
      </c>
      <c r="P1920" t="inlineStr">
        <is>
          <t>Meera Joshi</t>
        </is>
      </c>
      <c r="Q1920" t="inlineStr">
        <is>
          <t>CUST-0450</t>
        </is>
      </c>
      <c r="R1920" t="n">
        <v>5</v>
      </c>
      <c r="S1920" t="inlineStr">
        <is>
          <t>Yes</t>
        </is>
      </c>
    </row>
    <row r="1921">
      <c r="A1921" t="inlineStr">
        <is>
          <t>ORD-2401-01920</t>
        </is>
      </c>
      <c r="B1921" s="11" t="n">
        <v>45321</v>
      </c>
      <c r="C1921" t="inlineStr">
        <is>
          <t>South</t>
        </is>
      </c>
      <c r="D1921" t="inlineStr">
        <is>
          <t>Hyderabad</t>
        </is>
      </c>
      <c r="E1921" t="inlineStr">
        <is>
          <t>Small Business</t>
        </is>
      </c>
      <c r="F1921" t="inlineStr">
        <is>
          <t>Retail Store</t>
        </is>
      </c>
      <c r="G1921" t="inlineStr">
        <is>
          <t>Technology</t>
        </is>
      </c>
      <c r="H1921" t="inlineStr">
        <is>
          <t>Keyboard</t>
        </is>
      </c>
      <c r="I1921" t="n">
        <v>3</v>
      </c>
      <c r="J1921" s="12" t="n">
        <v>1747.82</v>
      </c>
      <c r="K1921" s="13" t="n">
        <v>0.1</v>
      </c>
      <c r="L1921" s="12" t="n">
        <v>4719.11</v>
      </c>
      <c r="M1921" s="12" t="n">
        <v>3722.86</v>
      </c>
      <c r="N1921" s="12" t="n">
        <v>996.25</v>
      </c>
      <c r="O1921" t="inlineStr">
        <is>
          <t>Cash</t>
        </is>
      </c>
      <c r="P1921" t="inlineStr">
        <is>
          <t>Ishaan Mehta</t>
        </is>
      </c>
      <c r="Q1921" t="inlineStr">
        <is>
          <t>CUST-0540</t>
        </is>
      </c>
      <c r="R1921" t="n">
        <v>2</v>
      </c>
      <c r="S1921" t="inlineStr">
        <is>
          <t>No</t>
        </is>
      </c>
    </row>
    <row r="1922">
      <c r="A1922" t="inlineStr">
        <is>
          <t>ORD-2501-01921</t>
        </is>
      </c>
      <c r="B1922" s="11" t="n">
        <v>45674</v>
      </c>
      <c r="C1922" t="inlineStr">
        <is>
          <t>West</t>
        </is>
      </c>
      <c r="D1922" t="inlineStr">
        <is>
          <t>Pune</t>
        </is>
      </c>
      <c r="E1922" t="inlineStr">
        <is>
          <t>Consumer</t>
        </is>
      </c>
      <c r="F1922" t="inlineStr">
        <is>
          <t>Retail Store</t>
        </is>
      </c>
      <c r="G1922" t="inlineStr">
        <is>
          <t>Accessories</t>
        </is>
      </c>
      <c r="H1922" t="inlineStr">
        <is>
          <t>Webcam</t>
        </is>
      </c>
      <c r="I1922" t="n">
        <v>4</v>
      </c>
      <c r="J1922" s="12" t="n">
        <v>3202.17</v>
      </c>
      <c r="K1922" s="13" t="n">
        <v>0</v>
      </c>
      <c r="L1922" s="12" t="n">
        <v>12808.68</v>
      </c>
      <c r="M1922" s="12" t="n">
        <v>9734.6</v>
      </c>
      <c r="N1922" s="12" t="n">
        <v>3074.08</v>
      </c>
      <c r="O1922" t="inlineStr">
        <is>
          <t>Debit Card</t>
        </is>
      </c>
      <c r="P1922" t="inlineStr">
        <is>
          <t>Ishaan Mehta</t>
        </is>
      </c>
      <c r="Q1922" t="inlineStr">
        <is>
          <t>CUST-0391</t>
        </is>
      </c>
      <c r="R1922" t="n">
        <v>1</v>
      </c>
      <c r="S1922" t="inlineStr">
        <is>
          <t>No</t>
        </is>
      </c>
    </row>
    <row r="1923">
      <c r="A1923" t="inlineStr">
        <is>
          <t>ORD-2510-01922</t>
        </is>
      </c>
      <c r="B1923" s="11" t="n">
        <v>45960</v>
      </c>
      <c r="C1923" t="inlineStr">
        <is>
          <t>South</t>
        </is>
      </c>
      <c r="D1923" t="inlineStr">
        <is>
          <t>Kochi</t>
        </is>
      </c>
      <c r="E1923" t="inlineStr">
        <is>
          <t>Small Business</t>
        </is>
      </c>
      <c r="F1923" t="inlineStr">
        <is>
          <t>Retail Store</t>
        </is>
      </c>
      <c r="G1923" t="inlineStr">
        <is>
          <t>Office Supplies</t>
        </is>
      </c>
      <c r="H1923" t="inlineStr">
        <is>
          <t>Pen Box</t>
        </is>
      </c>
      <c r="I1923" t="n">
        <v>6</v>
      </c>
      <c r="J1923" s="12" t="n">
        <v>198.84</v>
      </c>
      <c r="K1923" s="13" t="n">
        <v>0.15</v>
      </c>
      <c r="L1923" s="12" t="n">
        <v>1014.08</v>
      </c>
      <c r="M1923" s="12" t="n">
        <v>727.75</v>
      </c>
      <c r="N1923" s="12" t="n">
        <v>286.33</v>
      </c>
      <c r="O1923" t="inlineStr">
        <is>
          <t>UPI</t>
        </is>
      </c>
      <c r="P1923" t="inlineStr">
        <is>
          <t>Kabir Singh</t>
        </is>
      </c>
      <c r="Q1923" t="inlineStr">
        <is>
          <t>CUST-0476</t>
        </is>
      </c>
      <c r="R1923" t="n">
        <v>2</v>
      </c>
      <c r="S1923" t="inlineStr">
        <is>
          <t>Yes</t>
        </is>
      </c>
    </row>
    <row r="1924">
      <c r="A1924" t="inlineStr">
        <is>
          <t>ORD-2407-01923</t>
        </is>
      </c>
      <c r="B1924" s="11" t="n">
        <v>45501</v>
      </c>
      <c r="C1924" t="inlineStr">
        <is>
          <t>East</t>
        </is>
      </c>
      <c r="D1924" t="inlineStr">
        <is>
          <t>Guwahati</t>
        </is>
      </c>
      <c r="E1924" t="inlineStr">
        <is>
          <t>Consumer</t>
        </is>
      </c>
      <c r="F1924" t="inlineStr">
        <is>
          <t>Online</t>
        </is>
      </c>
      <c r="G1924" t="inlineStr">
        <is>
          <t>Technology</t>
        </is>
      </c>
      <c r="H1924" t="inlineStr">
        <is>
          <t>Laptop</t>
        </is>
      </c>
      <c r="I1924" t="n">
        <v>4</v>
      </c>
      <c r="J1924" s="12" t="n">
        <v>49418.52</v>
      </c>
      <c r="K1924" s="13" t="n">
        <v>0.2</v>
      </c>
      <c r="L1924" s="12" t="n">
        <v>158139.26</v>
      </c>
      <c r="M1924" s="12" t="n">
        <v>169999.71</v>
      </c>
      <c r="N1924" s="12" t="n">
        <v>-11860.45</v>
      </c>
      <c r="O1924" t="inlineStr">
        <is>
          <t>Cash</t>
        </is>
      </c>
      <c r="P1924" t="inlineStr">
        <is>
          <t>Meera Joshi</t>
        </is>
      </c>
      <c r="Q1924" t="inlineStr">
        <is>
          <t>CUST-0037</t>
        </is>
      </c>
      <c r="R1924" t="n">
        <v>1</v>
      </c>
      <c r="S1924" t="inlineStr">
        <is>
          <t>No</t>
        </is>
      </c>
    </row>
    <row r="1925">
      <c r="A1925" t="inlineStr">
        <is>
          <t>ORD-2503-01924</t>
        </is>
      </c>
      <c r="B1925" s="11" t="n">
        <v>45719</v>
      </c>
      <c r="C1925" t="inlineStr">
        <is>
          <t>South</t>
        </is>
      </c>
      <c r="D1925" t="inlineStr">
        <is>
          <t>Hyderabad</t>
        </is>
      </c>
      <c r="E1925" t="inlineStr">
        <is>
          <t>Corporate</t>
        </is>
      </c>
      <c r="F1925" t="inlineStr">
        <is>
          <t>Partner</t>
        </is>
      </c>
      <c r="G1925" t="inlineStr">
        <is>
          <t>Technology</t>
        </is>
      </c>
      <c r="H1925" t="inlineStr">
        <is>
          <t>Laptop</t>
        </is>
      </c>
      <c r="I1925" t="n">
        <v>6</v>
      </c>
      <c r="J1925" s="12" t="n">
        <v>40977.97</v>
      </c>
      <c r="K1925" s="13" t="n">
        <v>0.05</v>
      </c>
      <c r="L1925" s="12" t="n">
        <v>233574.43</v>
      </c>
      <c r="M1925" s="12" t="n">
        <v>211446.33</v>
      </c>
      <c r="N1925" s="12" t="n">
        <v>22128.1</v>
      </c>
      <c r="O1925" t="inlineStr">
        <is>
          <t>Debit Card</t>
        </is>
      </c>
      <c r="P1925" t="inlineStr">
        <is>
          <t>Diya Patel</t>
        </is>
      </c>
      <c r="Q1925" t="inlineStr">
        <is>
          <t>CUST-0805</t>
        </is>
      </c>
      <c r="R1925" t="n">
        <v>3</v>
      </c>
      <c r="S1925" t="inlineStr">
        <is>
          <t>No</t>
        </is>
      </c>
    </row>
    <row r="1926">
      <c r="A1926" t="inlineStr">
        <is>
          <t>ORD-2511-01925</t>
        </is>
      </c>
      <c r="B1926" s="11" t="n">
        <v>45978</v>
      </c>
      <c r="C1926" t="inlineStr">
        <is>
          <t>East</t>
        </is>
      </c>
      <c r="D1926" t="inlineStr">
        <is>
          <t>Bhubaneswar</t>
        </is>
      </c>
      <c r="E1926" t="inlineStr">
        <is>
          <t>Small Business</t>
        </is>
      </c>
      <c r="F1926" t="inlineStr">
        <is>
          <t>Direct Sales</t>
        </is>
      </c>
      <c r="G1926" t="inlineStr">
        <is>
          <t>Technology</t>
        </is>
      </c>
      <c r="H1926" t="inlineStr">
        <is>
          <t>Monitor</t>
        </is>
      </c>
      <c r="I1926" t="n">
        <v>3</v>
      </c>
      <c r="J1926" s="12" t="n">
        <v>13100.66</v>
      </c>
      <c r="K1926" s="13" t="n">
        <v>0.05</v>
      </c>
      <c r="L1926" s="12" t="n">
        <v>37336.88</v>
      </c>
      <c r="M1926" s="12" t="n">
        <v>31441.58</v>
      </c>
      <c r="N1926" s="12" t="n">
        <v>5895.3</v>
      </c>
      <c r="O1926" t="inlineStr">
        <is>
          <t>UPI</t>
        </is>
      </c>
      <c r="P1926" t="inlineStr">
        <is>
          <t>Anaya Rao</t>
        </is>
      </c>
      <c r="Q1926" t="inlineStr">
        <is>
          <t>CUST-0836</t>
        </is>
      </c>
      <c r="R1926" t="n">
        <v>3</v>
      </c>
      <c r="S1926" t="inlineStr">
        <is>
          <t>No</t>
        </is>
      </c>
    </row>
    <row r="1927">
      <c r="A1927" t="inlineStr">
        <is>
          <t>ORD-2404-01926</t>
        </is>
      </c>
      <c r="B1927" s="11" t="n">
        <v>45390</v>
      </c>
      <c r="C1927" t="inlineStr">
        <is>
          <t>North</t>
        </is>
      </c>
      <c r="D1927" t="inlineStr">
        <is>
          <t>Lucknow</t>
        </is>
      </c>
      <c r="E1927" t="inlineStr">
        <is>
          <t>Corporate</t>
        </is>
      </c>
      <c r="F1927" t="inlineStr">
        <is>
          <t>Partner</t>
        </is>
      </c>
      <c r="G1927" t="inlineStr">
        <is>
          <t>Technology</t>
        </is>
      </c>
      <c r="H1927" t="inlineStr">
        <is>
          <t>Keyboard</t>
        </is>
      </c>
      <c r="I1927" t="n">
        <v>12</v>
      </c>
      <c r="J1927" s="12" t="n">
        <v>1747.53</v>
      </c>
      <c r="K1927" s="13" t="n">
        <v>0.25</v>
      </c>
      <c r="L1927" s="12" t="n">
        <v>15727.77</v>
      </c>
      <c r="M1927" s="12" t="n">
        <v>14888.96</v>
      </c>
      <c r="N1927" s="12" t="n">
        <v>838.8099999999999</v>
      </c>
      <c r="O1927" t="inlineStr">
        <is>
          <t>UPI</t>
        </is>
      </c>
      <c r="P1927" t="inlineStr">
        <is>
          <t>Kabir Singh</t>
        </is>
      </c>
      <c r="Q1927" t="inlineStr">
        <is>
          <t>CUST-0301</t>
        </is>
      </c>
      <c r="R1927" t="n">
        <v>10</v>
      </c>
      <c r="S1927" t="inlineStr">
        <is>
          <t>No</t>
        </is>
      </c>
    </row>
    <row r="1928">
      <c r="A1928" t="inlineStr">
        <is>
          <t>ORD-2409-01927</t>
        </is>
      </c>
      <c r="B1928" s="11" t="n">
        <v>45559</v>
      </c>
      <c r="C1928" t="inlineStr">
        <is>
          <t>Central</t>
        </is>
      </c>
      <c r="D1928" t="inlineStr">
        <is>
          <t>Raipur</t>
        </is>
      </c>
      <c r="E1928" t="inlineStr">
        <is>
          <t>Education</t>
        </is>
      </c>
      <c r="F1928" t="inlineStr">
        <is>
          <t>Online</t>
        </is>
      </c>
      <c r="G1928" t="inlineStr">
        <is>
          <t>Furniture</t>
        </is>
      </c>
      <c r="H1928" t="inlineStr">
        <is>
          <t>Bookshelf</t>
        </is>
      </c>
      <c r="I1928" t="n">
        <v>8</v>
      </c>
      <c r="J1928" s="12" t="n">
        <v>5955.56</v>
      </c>
      <c r="K1928" s="13" t="n">
        <v>0.05</v>
      </c>
      <c r="L1928" s="12" t="n">
        <v>45262.26</v>
      </c>
      <c r="M1928" s="12" t="n">
        <v>34780.47</v>
      </c>
      <c r="N1928" s="12" t="n">
        <v>10481.79</v>
      </c>
      <c r="O1928" t="inlineStr">
        <is>
          <t>Debit Card</t>
        </is>
      </c>
      <c r="P1928" t="inlineStr">
        <is>
          <t>Vivaan Gupta</t>
        </is>
      </c>
      <c r="Q1928" t="inlineStr">
        <is>
          <t>CUST-0521</t>
        </is>
      </c>
      <c r="R1928" t="n">
        <v>4</v>
      </c>
      <c r="S1928" t="inlineStr">
        <is>
          <t>No</t>
        </is>
      </c>
    </row>
    <row r="1929">
      <c r="A1929" t="inlineStr">
        <is>
          <t>ORD-2405-01928</t>
        </is>
      </c>
      <c r="B1929" s="11" t="n">
        <v>45429</v>
      </c>
      <c r="C1929" t="inlineStr">
        <is>
          <t>East</t>
        </is>
      </c>
      <c r="D1929" t="inlineStr">
        <is>
          <t>Kolkata</t>
        </is>
      </c>
      <c r="E1929" t="inlineStr">
        <is>
          <t>Education</t>
        </is>
      </c>
      <c r="F1929" t="inlineStr">
        <is>
          <t>Retail Store</t>
        </is>
      </c>
      <c r="G1929" t="inlineStr">
        <is>
          <t>Office Supplies</t>
        </is>
      </c>
      <c r="H1929" t="inlineStr">
        <is>
          <t>Marker Set</t>
        </is>
      </c>
      <c r="I1929" t="n">
        <v>2</v>
      </c>
      <c r="J1929" s="12" t="n">
        <v>247.73</v>
      </c>
      <c r="K1929" s="13" t="n">
        <v>0.15</v>
      </c>
      <c r="L1929" s="12" t="n">
        <v>421.14</v>
      </c>
      <c r="M1929" s="12" t="n">
        <v>322.05</v>
      </c>
      <c r="N1929" s="12" t="n">
        <v>99.09</v>
      </c>
      <c r="O1929" t="inlineStr">
        <is>
          <t>Cash</t>
        </is>
      </c>
      <c r="P1929" t="inlineStr">
        <is>
          <t>Diya Patel</t>
        </is>
      </c>
      <c r="Q1929" t="inlineStr">
        <is>
          <t>CUST-0691</t>
        </is>
      </c>
      <c r="R1929" t="n">
        <v>7</v>
      </c>
      <c r="S1929" t="inlineStr">
        <is>
          <t>Yes</t>
        </is>
      </c>
    </row>
    <row r="1930">
      <c r="A1930" t="inlineStr">
        <is>
          <t>ORD-2404-01929</t>
        </is>
      </c>
      <c r="B1930" s="11" t="n">
        <v>45412</v>
      </c>
      <c r="C1930" t="inlineStr">
        <is>
          <t>North</t>
        </is>
      </c>
      <c r="D1930" t="inlineStr">
        <is>
          <t>Lucknow</t>
        </is>
      </c>
      <c r="E1930" t="inlineStr">
        <is>
          <t>Consumer</t>
        </is>
      </c>
      <c r="F1930" t="inlineStr">
        <is>
          <t>Partner</t>
        </is>
      </c>
      <c r="G1930" t="inlineStr">
        <is>
          <t>Technology</t>
        </is>
      </c>
      <c r="H1930" t="inlineStr">
        <is>
          <t>Monitor</t>
        </is>
      </c>
      <c r="I1930" t="n">
        <v>1</v>
      </c>
      <c r="J1930" s="12" t="n">
        <v>12864.96</v>
      </c>
      <c r="K1930" s="13" t="n">
        <v>0</v>
      </c>
      <c r="L1930" s="12" t="n">
        <v>12864.96</v>
      </c>
      <c r="M1930" s="12" t="n">
        <v>10291.97</v>
      </c>
      <c r="N1930" s="12" t="n">
        <v>2572.99</v>
      </c>
      <c r="O1930" t="inlineStr">
        <is>
          <t>Credit Card</t>
        </is>
      </c>
      <c r="P1930" t="inlineStr">
        <is>
          <t>Diya Patel</t>
        </is>
      </c>
      <c r="Q1930" t="inlineStr">
        <is>
          <t>CUST-0062</t>
        </is>
      </c>
      <c r="R1930" t="n">
        <v>4</v>
      </c>
      <c r="S1930" t="inlineStr">
        <is>
          <t>No</t>
        </is>
      </c>
    </row>
    <row r="1931">
      <c r="A1931" t="inlineStr">
        <is>
          <t>ORD-2506-01930</t>
        </is>
      </c>
      <c r="B1931" s="11" t="n">
        <v>45813</v>
      </c>
      <c r="C1931" t="inlineStr">
        <is>
          <t>Central</t>
        </is>
      </c>
      <c r="D1931" t="inlineStr">
        <is>
          <t>Raipur</t>
        </is>
      </c>
      <c r="E1931" t="inlineStr">
        <is>
          <t>Small Business</t>
        </is>
      </c>
      <c r="F1931" t="inlineStr">
        <is>
          <t>Online</t>
        </is>
      </c>
      <c r="G1931" t="inlineStr">
        <is>
          <t>Accessories</t>
        </is>
      </c>
      <c r="H1931" t="inlineStr">
        <is>
          <t>Mouse</t>
        </is>
      </c>
      <c r="I1931" t="n">
        <v>3</v>
      </c>
      <c r="J1931" s="12" t="n">
        <v>861.12</v>
      </c>
      <c r="K1931" s="13" t="n">
        <v>0.1</v>
      </c>
      <c r="L1931" s="12" t="n">
        <v>2325.02</v>
      </c>
      <c r="M1931" s="12" t="n">
        <v>1705.02</v>
      </c>
      <c r="N1931" s="12" t="n">
        <v>620</v>
      </c>
      <c r="O1931" t="inlineStr">
        <is>
          <t>Cash</t>
        </is>
      </c>
      <c r="P1931" t="inlineStr">
        <is>
          <t>Ishaan Mehta</t>
        </is>
      </c>
      <c r="Q1931" t="inlineStr">
        <is>
          <t>CUST-0487</t>
        </is>
      </c>
      <c r="R1931" t="n">
        <v>5</v>
      </c>
      <c r="S1931" t="inlineStr">
        <is>
          <t>No</t>
        </is>
      </c>
    </row>
    <row r="1932">
      <c r="A1932" t="inlineStr">
        <is>
          <t>ORD-2503-01931</t>
        </is>
      </c>
      <c r="B1932" s="11" t="n">
        <v>45725</v>
      </c>
      <c r="C1932" t="inlineStr">
        <is>
          <t>West</t>
        </is>
      </c>
      <c r="D1932" t="inlineStr">
        <is>
          <t>Ahmedabad</t>
        </is>
      </c>
      <c r="E1932" t="inlineStr">
        <is>
          <t>Consumer</t>
        </is>
      </c>
      <c r="F1932" t="inlineStr">
        <is>
          <t>Direct Sales</t>
        </is>
      </c>
      <c r="G1932" t="inlineStr">
        <is>
          <t>Furniture</t>
        </is>
      </c>
      <c r="H1932" t="inlineStr">
        <is>
          <t>Desk</t>
        </is>
      </c>
      <c r="I1932" t="n">
        <v>1</v>
      </c>
      <c r="J1932" s="12" t="n">
        <v>12693.06</v>
      </c>
      <c r="K1932" s="13" t="n">
        <v>0</v>
      </c>
      <c r="L1932" s="12" t="n">
        <v>12693.06</v>
      </c>
      <c r="M1932" s="12" t="n">
        <v>9519.799999999999</v>
      </c>
      <c r="N1932" s="12" t="n">
        <v>3173.26</v>
      </c>
      <c r="O1932" t="inlineStr">
        <is>
          <t>Credit Card</t>
        </is>
      </c>
      <c r="P1932" t="inlineStr">
        <is>
          <t>Meera Joshi</t>
        </is>
      </c>
      <c r="Q1932" t="inlineStr">
        <is>
          <t>CUST-0539</t>
        </is>
      </c>
      <c r="R1932" t="n">
        <v>2</v>
      </c>
      <c r="S1932" t="inlineStr">
        <is>
          <t>No</t>
        </is>
      </c>
    </row>
    <row r="1933">
      <c r="A1933" t="inlineStr">
        <is>
          <t>ORD-2501-01932</t>
        </is>
      </c>
      <c r="B1933" s="11" t="n">
        <v>45686</v>
      </c>
      <c r="C1933" t="inlineStr">
        <is>
          <t>North</t>
        </is>
      </c>
      <c r="D1933" t="inlineStr">
        <is>
          <t>Chandigarh</t>
        </is>
      </c>
      <c r="E1933" t="inlineStr">
        <is>
          <t>Education</t>
        </is>
      </c>
      <c r="F1933" t="inlineStr">
        <is>
          <t>Direct Sales</t>
        </is>
      </c>
      <c r="G1933" t="inlineStr">
        <is>
          <t>Office Supplies</t>
        </is>
      </c>
      <c r="H1933" t="inlineStr">
        <is>
          <t>Paper Ream</t>
        </is>
      </c>
      <c r="I1933" t="n">
        <v>3</v>
      </c>
      <c r="J1933" s="12" t="n">
        <v>514.85</v>
      </c>
      <c r="K1933" s="13" t="n">
        <v>0.15</v>
      </c>
      <c r="L1933" s="12" t="n">
        <v>1312.87</v>
      </c>
      <c r="M1933" s="12" t="n">
        <v>1158.41</v>
      </c>
      <c r="N1933" s="12" t="n">
        <v>154.46</v>
      </c>
      <c r="O1933" t="inlineStr">
        <is>
          <t>Debit Card</t>
        </is>
      </c>
      <c r="P1933" t="inlineStr">
        <is>
          <t>Meera Joshi</t>
        </is>
      </c>
      <c r="Q1933" t="inlineStr">
        <is>
          <t>CUST-0032</t>
        </is>
      </c>
      <c r="R1933" t="n">
        <v>4</v>
      </c>
      <c r="S1933" t="inlineStr">
        <is>
          <t>No</t>
        </is>
      </c>
    </row>
    <row r="1934">
      <c r="A1934" t="inlineStr">
        <is>
          <t>ORD-2403-01933</t>
        </is>
      </c>
      <c r="B1934" s="11" t="n">
        <v>45381</v>
      </c>
      <c r="C1934" t="inlineStr">
        <is>
          <t>West</t>
        </is>
      </c>
      <c r="D1934" t="inlineStr">
        <is>
          <t>Mumbai</t>
        </is>
      </c>
      <c r="E1934" t="inlineStr">
        <is>
          <t>Consumer</t>
        </is>
      </c>
      <c r="F1934" t="inlineStr">
        <is>
          <t>Online</t>
        </is>
      </c>
      <c r="G1934" t="inlineStr">
        <is>
          <t>Office Supplies</t>
        </is>
      </c>
      <c r="H1934" t="inlineStr">
        <is>
          <t>Pen Box</t>
        </is>
      </c>
      <c r="I1934" t="n">
        <v>2</v>
      </c>
      <c r="J1934" s="12" t="n">
        <v>212.3</v>
      </c>
      <c r="K1934" s="13" t="n">
        <v>0</v>
      </c>
      <c r="L1934" s="12" t="n">
        <v>424.6</v>
      </c>
      <c r="M1934" s="12" t="n">
        <v>259.01</v>
      </c>
      <c r="N1934" s="12" t="n">
        <v>165.59</v>
      </c>
      <c r="O1934" t="inlineStr">
        <is>
          <t>Cash</t>
        </is>
      </c>
      <c r="P1934" t="inlineStr">
        <is>
          <t>Kabir Singh</t>
        </is>
      </c>
      <c r="Q1934" t="inlineStr">
        <is>
          <t>CUST-0834</t>
        </is>
      </c>
      <c r="R1934" t="n">
        <v>10</v>
      </c>
      <c r="S1934" t="inlineStr">
        <is>
          <t>No</t>
        </is>
      </c>
    </row>
    <row r="1935">
      <c r="A1935" t="inlineStr">
        <is>
          <t>ORD-2412-01934</t>
        </is>
      </c>
      <c r="B1935" s="11" t="n">
        <v>45653</v>
      </c>
      <c r="C1935" t="inlineStr">
        <is>
          <t>South</t>
        </is>
      </c>
      <c r="D1935" t="inlineStr">
        <is>
          <t>Chennai</t>
        </is>
      </c>
      <c r="E1935" t="inlineStr">
        <is>
          <t>Small Business</t>
        </is>
      </c>
      <c r="F1935" t="inlineStr">
        <is>
          <t>Retail Store</t>
        </is>
      </c>
      <c r="G1935" t="inlineStr">
        <is>
          <t>Office Supplies</t>
        </is>
      </c>
      <c r="H1935" t="inlineStr">
        <is>
          <t>Stapler</t>
        </is>
      </c>
      <c r="I1935" t="n">
        <v>3</v>
      </c>
      <c r="J1935" s="12" t="n">
        <v>323.62</v>
      </c>
      <c r="K1935" s="13" t="n">
        <v>0.03</v>
      </c>
      <c r="L1935" s="12" t="n">
        <v>941.73</v>
      </c>
      <c r="M1935" s="12" t="n">
        <v>650.48</v>
      </c>
      <c r="N1935" s="12" t="n">
        <v>291.25</v>
      </c>
      <c r="O1935" t="inlineStr">
        <is>
          <t>UPI</t>
        </is>
      </c>
      <c r="P1935" t="inlineStr">
        <is>
          <t>Tara Kapoor</t>
        </is>
      </c>
      <c r="Q1935" t="inlineStr">
        <is>
          <t>CUST-0613</t>
        </is>
      </c>
      <c r="R1935" t="n">
        <v>1</v>
      </c>
      <c r="S1935" t="inlineStr">
        <is>
          <t>No</t>
        </is>
      </c>
    </row>
    <row r="1936">
      <c r="A1936" t="inlineStr">
        <is>
          <t>ORD-2505-01935</t>
        </is>
      </c>
      <c r="B1936" s="11" t="n">
        <v>45794</v>
      </c>
      <c r="C1936" t="inlineStr">
        <is>
          <t>North</t>
        </is>
      </c>
      <c r="D1936" t="inlineStr">
        <is>
          <t>Jaipur</t>
        </is>
      </c>
      <c r="E1936" t="inlineStr">
        <is>
          <t>Consumer</t>
        </is>
      </c>
      <c r="F1936" t="inlineStr">
        <is>
          <t>Direct Sales</t>
        </is>
      </c>
      <c r="G1936" t="inlineStr">
        <is>
          <t>Technology</t>
        </is>
      </c>
      <c r="H1936" t="inlineStr">
        <is>
          <t>Monitor</t>
        </is>
      </c>
      <c r="I1936" t="n">
        <v>1</v>
      </c>
      <c r="J1936" s="12" t="n">
        <v>15038.61</v>
      </c>
      <c r="K1936" s="13" t="n">
        <v>0.15</v>
      </c>
      <c r="L1936" s="12" t="n">
        <v>12782.82</v>
      </c>
      <c r="M1936" s="12" t="n">
        <v>12030.89</v>
      </c>
      <c r="N1936" s="12" t="n">
        <v>751.9299999999999</v>
      </c>
      <c r="O1936" t="inlineStr">
        <is>
          <t>Credit Card</t>
        </is>
      </c>
      <c r="P1936" t="inlineStr">
        <is>
          <t>Rohan Verma</t>
        </is>
      </c>
      <c r="Q1936" t="inlineStr">
        <is>
          <t>CUST-0387</t>
        </is>
      </c>
      <c r="R1936" t="n">
        <v>4</v>
      </c>
      <c r="S1936" t="inlineStr">
        <is>
          <t>No</t>
        </is>
      </c>
    </row>
    <row r="1937">
      <c r="A1937" t="inlineStr">
        <is>
          <t>ORD-2408-01936</t>
        </is>
      </c>
      <c r="B1937" s="11" t="n">
        <v>45516</v>
      </c>
      <c r="C1937" t="inlineStr">
        <is>
          <t>Central</t>
        </is>
      </c>
      <c r="D1937" t="inlineStr">
        <is>
          <t>Nagpur</t>
        </is>
      </c>
      <c r="E1937" t="inlineStr">
        <is>
          <t>Consumer</t>
        </is>
      </c>
      <c r="F1937" t="inlineStr">
        <is>
          <t>Online</t>
        </is>
      </c>
      <c r="G1937" t="inlineStr">
        <is>
          <t>Technology</t>
        </is>
      </c>
      <c r="H1937" t="inlineStr">
        <is>
          <t>Tablet</t>
        </is>
      </c>
      <c r="I1937" t="n">
        <v>4</v>
      </c>
      <c r="J1937" s="12" t="n">
        <v>24467.91</v>
      </c>
      <c r="K1937" s="13" t="n">
        <v>0.03</v>
      </c>
      <c r="L1937" s="12" t="n">
        <v>94935.49000000001</v>
      </c>
      <c r="M1937" s="12" t="n">
        <v>81233.46000000001</v>
      </c>
      <c r="N1937" s="12" t="n">
        <v>13702.03</v>
      </c>
      <c r="O1937" t="inlineStr">
        <is>
          <t>Debit Card</t>
        </is>
      </c>
      <c r="P1937" t="inlineStr">
        <is>
          <t>Meera Joshi</t>
        </is>
      </c>
      <c r="Q1937" t="inlineStr">
        <is>
          <t>CUST-0737</t>
        </is>
      </c>
      <c r="R1937" t="n">
        <v>4</v>
      </c>
      <c r="S1937" t="inlineStr">
        <is>
          <t>Yes</t>
        </is>
      </c>
    </row>
    <row r="1938">
      <c r="A1938" t="inlineStr">
        <is>
          <t>ORD-2512-01937</t>
        </is>
      </c>
      <c r="B1938" s="11" t="n">
        <v>46005</v>
      </c>
      <c r="C1938" t="inlineStr">
        <is>
          <t>West</t>
        </is>
      </c>
      <c r="D1938" t="inlineStr">
        <is>
          <t>Pune</t>
        </is>
      </c>
      <c r="E1938" t="inlineStr">
        <is>
          <t>Corporate</t>
        </is>
      </c>
      <c r="F1938" t="inlineStr">
        <is>
          <t>Retail Store</t>
        </is>
      </c>
      <c r="G1938" t="inlineStr">
        <is>
          <t>Accessories</t>
        </is>
      </c>
      <c r="H1938" t="inlineStr">
        <is>
          <t>USB Hub</t>
        </is>
      </c>
      <c r="I1938" t="n">
        <v>3</v>
      </c>
      <c r="J1938" s="12" t="n">
        <v>1175.57</v>
      </c>
      <c r="K1938" s="13" t="n">
        <v>0.15</v>
      </c>
      <c r="L1938" s="12" t="n">
        <v>2997.7</v>
      </c>
      <c r="M1938" s="12" t="n">
        <v>2398.16</v>
      </c>
      <c r="N1938" s="12" t="n">
        <v>599.54</v>
      </c>
      <c r="O1938" t="inlineStr">
        <is>
          <t>Credit Card</t>
        </is>
      </c>
      <c r="P1938" t="inlineStr">
        <is>
          <t>Aarav Sharma</t>
        </is>
      </c>
      <c r="Q1938" t="inlineStr">
        <is>
          <t>CUST-0798</t>
        </is>
      </c>
      <c r="R1938" t="n">
        <v>2</v>
      </c>
      <c r="S1938" t="inlineStr">
        <is>
          <t>No</t>
        </is>
      </c>
    </row>
    <row r="1939">
      <c r="A1939" t="inlineStr">
        <is>
          <t>ORD-2512-01938</t>
        </is>
      </c>
      <c r="B1939" s="11" t="n">
        <v>46020</v>
      </c>
      <c r="C1939" t="inlineStr">
        <is>
          <t>South</t>
        </is>
      </c>
      <c r="D1939" t="inlineStr">
        <is>
          <t>Chennai</t>
        </is>
      </c>
      <c r="E1939" t="inlineStr">
        <is>
          <t>Small Business</t>
        </is>
      </c>
      <c r="F1939" t="inlineStr">
        <is>
          <t>Partner</t>
        </is>
      </c>
      <c r="G1939" t="inlineStr">
        <is>
          <t>Accessories</t>
        </is>
      </c>
      <c r="H1939" t="inlineStr">
        <is>
          <t>USB Hub</t>
        </is>
      </c>
      <c r="I1939" t="n">
        <v>5</v>
      </c>
      <c r="J1939" s="12" t="n">
        <v>1299.32</v>
      </c>
      <c r="K1939" s="13" t="n">
        <v>0.2</v>
      </c>
      <c r="L1939" s="12" t="n">
        <v>5197.28</v>
      </c>
      <c r="M1939" s="12" t="n">
        <v>4417.69</v>
      </c>
      <c r="N1939" s="12" t="n">
        <v>779.59</v>
      </c>
      <c r="O1939" t="inlineStr">
        <is>
          <t>UPI</t>
        </is>
      </c>
      <c r="P1939" t="inlineStr">
        <is>
          <t>Kabir Singh</t>
        </is>
      </c>
      <c r="Q1939" t="inlineStr">
        <is>
          <t>CUST-0076</t>
        </is>
      </c>
      <c r="R1939" t="n">
        <v>3</v>
      </c>
      <c r="S1939" t="inlineStr">
        <is>
          <t>No</t>
        </is>
      </c>
    </row>
    <row r="1940">
      <c r="A1940" t="inlineStr">
        <is>
          <t>ORD-2501-01939</t>
        </is>
      </c>
      <c r="B1940" s="11" t="n">
        <v>45659</v>
      </c>
      <c r="C1940" t="inlineStr">
        <is>
          <t>South</t>
        </is>
      </c>
      <c r="D1940" t="inlineStr">
        <is>
          <t>Kochi</t>
        </is>
      </c>
      <c r="E1940" t="inlineStr">
        <is>
          <t>Corporate</t>
        </is>
      </c>
      <c r="F1940" t="inlineStr">
        <is>
          <t>Partner</t>
        </is>
      </c>
      <c r="G1940" t="inlineStr">
        <is>
          <t>Furniture</t>
        </is>
      </c>
      <c r="H1940" t="inlineStr">
        <is>
          <t>Office Chair</t>
        </is>
      </c>
      <c r="I1940" t="n">
        <v>3</v>
      </c>
      <c r="J1940" s="12" t="n">
        <v>7525.16</v>
      </c>
      <c r="K1940" s="13" t="n">
        <v>0.05</v>
      </c>
      <c r="L1940" s="12" t="n">
        <v>21446.71</v>
      </c>
      <c r="M1940" s="12" t="n">
        <v>15577.08</v>
      </c>
      <c r="N1940" s="12" t="n">
        <v>5869.63</v>
      </c>
      <c r="O1940" t="inlineStr">
        <is>
          <t>UPI</t>
        </is>
      </c>
      <c r="P1940" t="inlineStr">
        <is>
          <t>Vivaan Gupta</t>
        </is>
      </c>
      <c r="Q1940" t="inlineStr">
        <is>
          <t>CUST-0503</t>
        </is>
      </c>
      <c r="R1940" t="n">
        <v>2</v>
      </c>
      <c r="S1940" t="inlineStr">
        <is>
          <t>No</t>
        </is>
      </c>
    </row>
    <row r="1941">
      <c r="A1941" t="inlineStr">
        <is>
          <t>ORD-2508-01940</t>
        </is>
      </c>
      <c r="B1941" s="11" t="n">
        <v>45896</v>
      </c>
      <c r="C1941" t="inlineStr">
        <is>
          <t>South</t>
        </is>
      </c>
      <c r="D1941" t="inlineStr">
        <is>
          <t>Bengaluru</t>
        </is>
      </c>
      <c r="E1941" t="inlineStr">
        <is>
          <t>Small Business</t>
        </is>
      </c>
      <c r="F1941" t="inlineStr">
        <is>
          <t>Partner</t>
        </is>
      </c>
      <c r="G1941" t="inlineStr">
        <is>
          <t>Accessories</t>
        </is>
      </c>
      <c r="H1941" t="inlineStr">
        <is>
          <t>USB Hub</t>
        </is>
      </c>
      <c r="I1941" t="n">
        <v>1</v>
      </c>
      <c r="J1941" s="12" t="n">
        <v>1217.59</v>
      </c>
      <c r="K1941" s="13" t="n">
        <v>0.1</v>
      </c>
      <c r="L1941" s="12" t="n">
        <v>1095.83</v>
      </c>
      <c r="M1941" s="12" t="n">
        <v>827.96</v>
      </c>
      <c r="N1941" s="12" t="n">
        <v>267.87</v>
      </c>
      <c r="O1941" t="inlineStr">
        <is>
          <t>Debit Card</t>
        </is>
      </c>
      <c r="P1941" t="inlineStr">
        <is>
          <t>Ishaan Mehta</t>
        </is>
      </c>
      <c r="Q1941" t="inlineStr">
        <is>
          <t>CUST-0420</t>
        </is>
      </c>
      <c r="R1941" t="n">
        <v>3</v>
      </c>
      <c r="S1941" t="inlineStr">
        <is>
          <t>Yes</t>
        </is>
      </c>
    </row>
    <row r="1942">
      <c r="A1942" t="inlineStr">
        <is>
          <t>ORD-2402-01941</t>
        </is>
      </c>
      <c r="B1942" s="11" t="n">
        <v>45324</v>
      </c>
      <c r="C1942" t="inlineStr">
        <is>
          <t>Central</t>
        </is>
      </c>
      <c r="D1942" t="inlineStr">
        <is>
          <t>Bhopal</t>
        </is>
      </c>
      <c r="E1942" t="inlineStr">
        <is>
          <t>Consumer</t>
        </is>
      </c>
      <c r="F1942" t="inlineStr">
        <is>
          <t>Online</t>
        </is>
      </c>
      <c r="G1942" t="inlineStr">
        <is>
          <t>Furniture</t>
        </is>
      </c>
      <c r="H1942" t="inlineStr">
        <is>
          <t>Cabinet</t>
        </is>
      </c>
      <c r="I1942" t="n">
        <v>5</v>
      </c>
      <c r="J1942" s="12" t="n">
        <v>9677.450000000001</v>
      </c>
      <c r="K1942" s="13" t="n">
        <v>0.05</v>
      </c>
      <c r="L1942" s="12" t="n">
        <v>45967.89</v>
      </c>
      <c r="M1942" s="12" t="n">
        <v>37742.06</v>
      </c>
      <c r="N1942" s="12" t="n">
        <v>8225.83</v>
      </c>
      <c r="O1942" t="inlineStr">
        <is>
          <t>Debit Card</t>
        </is>
      </c>
      <c r="P1942" t="inlineStr">
        <is>
          <t>Sara Khan</t>
        </is>
      </c>
      <c r="Q1942" t="inlineStr">
        <is>
          <t>CUST-0602</t>
        </is>
      </c>
      <c r="R1942" t="n">
        <v>1</v>
      </c>
      <c r="S1942" t="inlineStr">
        <is>
          <t>No</t>
        </is>
      </c>
    </row>
    <row r="1943">
      <c r="A1943" t="inlineStr">
        <is>
          <t>ORD-2405-01942</t>
        </is>
      </c>
      <c r="B1943" s="11" t="n">
        <v>45416</v>
      </c>
      <c r="C1943" t="inlineStr">
        <is>
          <t>West</t>
        </is>
      </c>
      <c r="D1943" t="inlineStr">
        <is>
          <t>Surat</t>
        </is>
      </c>
      <c r="E1943" t="inlineStr">
        <is>
          <t>Consumer</t>
        </is>
      </c>
      <c r="F1943" t="inlineStr">
        <is>
          <t>Retail Store</t>
        </is>
      </c>
      <c r="G1943" t="inlineStr">
        <is>
          <t>Furniture</t>
        </is>
      </c>
      <c r="H1943" t="inlineStr">
        <is>
          <t>Bookshelf</t>
        </is>
      </c>
      <c r="I1943" t="n">
        <v>3</v>
      </c>
      <c r="J1943" s="12" t="n">
        <v>6309.44</v>
      </c>
      <c r="K1943" s="13" t="n">
        <v>0.05</v>
      </c>
      <c r="L1943" s="12" t="n">
        <v>17981.9</v>
      </c>
      <c r="M1943" s="12" t="n">
        <v>13817.67</v>
      </c>
      <c r="N1943" s="12" t="n">
        <v>4164.23</v>
      </c>
      <c r="O1943" t="inlineStr">
        <is>
          <t>Net Banking</t>
        </is>
      </c>
      <c r="P1943" t="inlineStr">
        <is>
          <t>Sara Khan</t>
        </is>
      </c>
      <c r="Q1943" t="inlineStr">
        <is>
          <t>CUST-0791</t>
        </is>
      </c>
      <c r="R1943" t="n">
        <v>4</v>
      </c>
      <c r="S1943" t="inlineStr">
        <is>
          <t>No</t>
        </is>
      </c>
    </row>
    <row r="1944">
      <c r="A1944" t="inlineStr">
        <is>
          <t>ORD-2505-01943</t>
        </is>
      </c>
      <c r="B1944" s="11" t="n">
        <v>45786</v>
      </c>
      <c r="C1944" t="inlineStr">
        <is>
          <t>Central</t>
        </is>
      </c>
      <c r="D1944" t="inlineStr">
        <is>
          <t>Indore</t>
        </is>
      </c>
      <c r="E1944" t="inlineStr">
        <is>
          <t>Education</t>
        </is>
      </c>
      <c r="F1944" t="inlineStr">
        <is>
          <t>Direct Sales</t>
        </is>
      </c>
      <c r="G1944" t="inlineStr">
        <is>
          <t>Office Supplies</t>
        </is>
      </c>
      <c r="H1944" t="inlineStr">
        <is>
          <t>File Folder</t>
        </is>
      </c>
      <c r="I1944" t="n">
        <v>1</v>
      </c>
      <c r="J1944" s="12" t="n">
        <v>105.99</v>
      </c>
      <c r="K1944" s="13" t="n">
        <v>0</v>
      </c>
      <c r="L1944" s="12" t="n">
        <v>105.99</v>
      </c>
      <c r="M1944" s="12" t="n">
        <v>61.47</v>
      </c>
      <c r="N1944" s="12" t="n">
        <v>44.52</v>
      </c>
      <c r="O1944" t="inlineStr">
        <is>
          <t>Debit Card</t>
        </is>
      </c>
      <c r="P1944" t="inlineStr">
        <is>
          <t>Rohan Verma</t>
        </is>
      </c>
      <c r="Q1944" t="inlineStr">
        <is>
          <t>CUST-0721</t>
        </is>
      </c>
      <c r="R1944" t="n">
        <v>3</v>
      </c>
      <c r="S1944" t="inlineStr">
        <is>
          <t>No</t>
        </is>
      </c>
    </row>
    <row r="1945">
      <c r="A1945" t="inlineStr">
        <is>
          <t>ORD-2405-01944</t>
        </is>
      </c>
      <c r="B1945" s="11" t="n">
        <v>45434</v>
      </c>
      <c r="C1945" t="inlineStr">
        <is>
          <t>South</t>
        </is>
      </c>
      <c r="D1945" t="inlineStr">
        <is>
          <t>Kochi</t>
        </is>
      </c>
      <c r="E1945" t="inlineStr">
        <is>
          <t>Education</t>
        </is>
      </c>
      <c r="F1945" t="inlineStr">
        <is>
          <t>Partner</t>
        </is>
      </c>
      <c r="G1945" t="inlineStr">
        <is>
          <t>Furniture</t>
        </is>
      </c>
      <c r="H1945" t="inlineStr">
        <is>
          <t>Desk</t>
        </is>
      </c>
      <c r="I1945" t="n">
        <v>3</v>
      </c>
      <c r="J1945" s="12" t="n">
        <v>11954.15</v>
      </c>
      <c r="K1945" s="13" t="n">
        <v>0</v>
      </c>
      <c r="L1945" s="12" t="n">
        <v>35862.45</v>
      </c>
      <c r="M1945" s="12" t="n">
        <v>26896.84</v>
      </c>
      <c r="N1945" s="12" t="n">
        <v>8965.610000000001</v>
      </c>
      <c r="O1945" t="inlineStr">
        <is>
          <t>Credit Card</t>
        </is>
      </c>
      <c r="P1945" t="inlineStr">
        <is>
          <t>Meera Joshi</t>
        </is>
      </c>
      <c r="Q1945" t="inlineStr">
        <is>
          <t>CUST-0792</t>
        </is>
      </c>
      <c r="R1945" t="n">
        <v>4</v>
      </c>
      <c r="S1945" t="inlineStr">
        <is>
          <t>No</t>
        </is>
      </c>
    </row>
    <row r="1946">
      <c r="A1946" t="inlineStr">
        <is>
          <t>ORD-2406-01945</t>
        </is>
      </c>
      <c r="B1946" s="11" t="n">
        <v>45454</v>
      </c>
      <c r="C1946" t="inlineStr">
        <is>
          <t>Central</t>
        </is>
      </c>
      <c r="D1946" t="inlineStr">
        <is>
          <t>Nagpur</t>
        </is>
      </c>
      <c r="E1946" t="inlineStr">
        <is>
          <t>Consumer</t>
        </is>
      </c>
      <c r="F1946" t="inlineStr">
        <is>
          <t>Retail Store</t>
        </is>
      </c>
      <c r="G1946" t="inlineStr">
        <is>
          <t>Office Supplies</t>
        </is>
      </c>
      <c r="H1946" t="inlineStr">
        <is>
          <t>Stapler</t>
        </is>
      </c>
      <c r="I1946" t="n">
        <v>5</v>
      </c>
      <c r="J1946" s="12" t="n">
        <v>293.04</v>
      </c>
      <c r="K1946" s="13" t="n">
        <v>0</v>
      </c>
      <c r="L1946" s="12" t="n">
        <v>1465.2</v>
      </c>
      <c r="M1946" s="12" t="n">
        <v>981.6799999999999</v>
      </c>
      <c r="N1946" s="12" t="n">
        <v>483.52</v>
      </c>
      <c r="O1946" t="inlineStr">
        <is>
          <t>Debit Card</t>
        </is>
      </c>
      <c r="P1946" t="inlineStr">
        <is>
          <t>Vivaan Gupta</t>
        </is>
      </c>
      <c r="Q1946" t="inlineStr">
        <is>
          <t>CUST-0375</t>
        </is>
      </c>
      <c r="R1946" t="n">
        <v>1</v>
      </c>
      <c r="S1946" t="inlineStr">
        <is>
          <t>Yes</t>
        </is>
      </c>
    </row>
    <row r="1947">
      <c r="A1947" t="inlineStr">
        <is>
          <t>ORD-2503-01946</t>
        </is>
      </c>
      <c r="B1947" s="11" t="n">
        <v>45737</v>
      </c>
      <c r="C1947" t="inlineStr">
        <is>
          <t>Central</t>
        </is>
      </c>
      <c r="D1947" t="inlineStr">
        <is>
          <t>Raipur</t>
        </is>
      </c>
      <c r="E1947" t="inlineStr">
        <is>
          <t>Consumer</t>
        </is>
      </c>
      <c r="F1947" t="inlineStr">
        <is>
          <t>Retail Store</t>
        </is>
      </c>
      <c r="G1947" t="inlineStr">
        <is>
          <t>Office Supplies</t>
        </is>
      </c>
      <c r="H1947" t="inlineStr">
        <is>
          <t>Stapler</t>
        </is>
      </c>
      <c r="I1947" t="n">
        <v>1</v>
      </c>
      <c r="J1947" s="12" t="n">
        <v>310.23</v>
      </c>
      <c r="K1947" s="13" t="n">
        <v>0.1</v>
      </c>
      <c r="L1947" s="12" t="n">
        <v>279.21</v>
      </c>
      <c r="M1947" s="12" t="n">
        <v>207.85</v>
      </c>
      <c r="N1947" s="12" t="n">
        <v>71.36</v>
      </c>
      <c r="O1947" t="inlineStr">
        <is>
          <t>UPI</t>
        </is>
      </c>
      <c r="P1947" t="inlineStr">
        <is>
          <t>Rohan Verma</t>
        </is>
      </c>
      <c r="Q1947" t="inlineStr">
        <is>
          <t>CUST-0162</t>
        </is>
      </c>
      <c r="R1947" t="n">
        <v>5</v>
      </c>
      <c r="S1947" t="inlineStr">
        <is>
          <t>No</t>
        </is>
      </c>
    </row>
    <row r="1948">
      <c r="A1948" t="inlineStr">
        <is>
          <t>ORD-2403-01947</t>
        </is>
      </c>
      <c r="B1948" s="11" t="n">
        <v>45363</v>
      </c>
      <c r="C1948" t="inlineStr">
        <is>
          <t>South</t>
        </is>
      </c>
      <c r="D1948" t="inlineStr">
        <is>
          <t>Chennai</t>
        </is>
      </c>
      <c r="E1948" t="inlineStr">
        <is>
          <t>Corporate</t>
        </is>
      </c>
      <c r="F1948" t="inlineStr">
        <is>
          <t>Online</t>
        </is>
      </c>
      <c r="G1948" t="inlineStr">
        <is>
          <t>Technology</t>
        </is>
      </c>
      <c r="H1948" t="inlineStr">
        <is>
          <t>Laptop</t>
        </is>
      </c>
      <c r="I1948" t="n">
        <v>2</v>
      </c>
      <c r="J1948" s="12" t="n">
        <v>47165.97</v>
      </c>
      <c r="K1948" s="13" t="n">
        <v>0.2</v>
      </c>
      <c r="L1948" s="12" t="n">
        <v>75465.55</v>
      </c>
      <c r="M1948" s="12" t="n">
        <v>81125.47</v>
      </c>
      <c r="N1948" s="12" t="n">
        <v>-5659.92</v>
      </c>
      <c r="O1948" t="inlineStr">
        <is>
          <t>Credit Card</t>
        </is>
      </c>
      <c r="P1948" t="inlineStr">
        <is>
          <t>Meera Joshi</t>
        </is>
      </c>
      <c r="Q1948" t="inlineStr">
        <is>
          <t>CUST-0708</t>
        </is>
      </c>
      <c r="R1948" t="n">
        <v>5</v>
      </c>
      <c r="S1948" t="inlineStr">
        <is>
          <t>No</t>
        </is>
      </c>
    </row>
    <row r="1949">
      <c r="A1949" t="inlineStr">
        <is>
          <t>ORD-2510-01948</t>
        </is>
      </c>
      <c r="B1949" s="11" t="n">
        <v>45942</v>
      </c>
      <c r="C1949" t="inlineStr">
        <is>
          <t>North</t>
        </is>
      </c>
      <c r="D1949" t="inlineStr">
        <is>
          <t>Chandigarh</t>
        </is>
      </c>
      <c r="E1949" t="inlineStr">
        <is>
          <t>Small Business</t>
        </is>
      </c>
      <c r="F1949" t="inlineStr">
        <is>
          <t>Online</t>
        </is>
      </c>
      <c r="G1949" t="inlineStr">
        <is>
          <t>Furniture</t>
        </is>
      </c>
      <c r="H1949" t="inlineStr">
        <is>
          <t>Cabinet</t>
        </is>
      </c>
      <c r="I1949" t="n">
        <v>3</v>
      </c>
      <c r="J1949" s="12" t="n">
        <v>8928.610000000001</v>
      </c>
      <c r="K1949" s="13" t="n">
        <v>0.15</v>
      </c>
      <c r="L1949" s="12" t="n">
        <v>22767.96</v>
      </c>
      <c r="M1949" s="12" t="n">
        <v>20892.95</v>
      </c>
      <c r="N1949" s="12" t="n">
        <v>1875.01</v>
      </c>
      <c r="O1949" t="inlineStr">
        <is>
          <t>UPI</t>
        </is>
      </c>
      <c r="P1949" t="inlineStr">
        <is>
          <t>Aarav Sharma</t>
        </is>
      </c>
      <c r="Q1949" t="inlineStr">
        <is>
          <t>CUST-0669</t>
        </is>
      </c>
      <c r="R1949" t="n">
        <v>6</v>
      </c>
      <c r="S1949" t="inlineStr">
        <is>
          <t>No</t>
        </is>
      </c>
    </row>
    <row r="1950">
      <c r="A1950" t="inlineStr">
        <is>
          <t>ORD-2504-01949</t>
        </is>
      </c>
      <c r="B1950" s="11" t="n">
        <v>45773</v>
      </c>
      <c r="C1950" t="inlineStr">
        <is>
          <t>Central</t>
        </is>
      </c>
      <c r="D1950" t="inlineStr">
        <is>
          <t>Nagpur</t>
        </is>
      </c>
      <c r="E1950" t="inlineStr">
        <is>
          <t>Consumer</t>
        </is>
      </c>
      <c r="F1950" t="inlineStr">
        <is>
          <t>Direct Sales</t>
        </is>
      </c>
      <c r="G1950" t="inlineStr">
        <is>
          <t>Accessories</t>
        </is>
      </c>
      <c r="H1950" t="inlineStr">
        <is>
          <t>Laptop Stand</t>
        </is>
      </c>
      <c r="I1950" t="n">
        <v>2</v>
      </c>
      <c r="J1950" s="12" t="n">
        <v>1832.22</v>
      </c>
      <c r="K1950" s="13" t="n">
        <v>0.1</v>
      </c>
      <c r="L1950" s="12" t="n">
        <v>3298</v>
      </c>
      <c r="M1950" s="12" t="n">
        <v>2565.11</v>
      </c>
      <c r="N1950" s="12" t="n">
        <v>732.89</v>
      </c>
      <c r="O1950" t="inlineStr">
        <is>
          <t>UPI</t>
        </is>
      </c>
      <c r="P1950" t="inlineStr">
        <is>
          <t>Kabir Singh</t>
        </is>
      </c>
      <c r="Q1950" t="inlineStr">
        <is>
          <t>CUST-0060</t>
        </is>
      </c>
      <c r="R1950" t="n">
        <v>5</v>
      </c>
      <c r="S1950" t="inlineStr">
        <is>
          <t>No</t>
        </is>
      </c>
    </row>
    <row r="1951">
      <c r="A1951" t="inlineStr">
        <is>
          <t>ORD-2407-01950</t>
        </is>
      </c>
      <c r="B1951" s="11" t="n">
        <v>45498</v>
      </c>
      <c r="C1951" t="inlineStr">
        <is>
          <t>East</t>
        </is>
      </c>
      <c r="D1951" t="inlineStr">
        <is>
          <t>Patna</t>
        </is>
      </c>
      <c r="E1951" t="inlineStr">
        <is>
          <t>Consumer</t>
        </is>
      </c>
      <c r="F1951" t="inlineStr">
        <is>
          <t>Retail Store</t>
        </is>
      </c>
      <c r="G1951" t="inlineStr">
        <is>
          <t>Office Supplies</t>
        </is>
      </c>
      <c r="H1951" t="inlineStr">
        <is>
          <t>Stapler</t>
        </is>
      </c>
      <c r="I1951" t="n">
        <v>2</v>
      </c>
      <c r="J1951" s="12" t="n">
        <v>344.38</v>
      </c>
      <c r="K1951" s="13" t="n">
        <v>0.1</v>
      </c>
      <c r="L1951" s="12" t="n">
        <v>619.88</v>
      </c>
      <c r="M1951" s="12" t="n">
        <v>461.47</v>
      </c>
      <c r="N1951" s="12" t="n">
        <v>158.41</v>
      </c>
      <c r="O1951" t="inlineStr">
        <is>
          <t>Debit Card</t>
        </is>
      </c>
      <c r="P1951" t="inlineStr">
        <is>
          <t>Diya Patel</t>
        </is>
      </c>
      <c r="Q1951" t="inlineStr">
        <is>
          <t>CUST-0222</t>
        </is>
      </c>
      <c r="R1951" t="n">
        <v>2</v>
      </c>
      <c r="S1951" t="inlineStr">
        <is>
          <t>No</t>
        </is>
      </c>
    </row>
    <row r="1952">
      <c r="A1952" t="inlineStr">
        <is>
          <t>ORD-2504-01951</t>
        </is>
      </c>
      <c r="B1952" s="11" t="n">
        <v>45756</v>
      </c>
      <c r="C1952" t="inlineStr">
        <is>
          <t>East</t>
        </is>
      </c>
      <c r="D1952" t="inlineStr">
        <is>
          <t>Kolkata</t>
        </is>
      </c>
      <c r="E1952" t="inlineStr">
        <is>
          <t>Consumer</t>
        </is>
      </c>
      <c r="F1952" t="inlineStr">
        <is>
          <t>Online</t>
        </is>
      </c>
      <c r="G1952" t="inlineStr">
        <is>
          <t>Technology</t>
        </is>
      </c>
      <c r="H1952" t="inlineStr">
        <is>
          <t>Laptop</t>
        </is>
      </c>
      <c r="I1952" t="n">
        <v>3</v>
      </c>
      <c r="J1952" s="12" t="n">
        <v>45461.72</v>
      </c>
      <c r="K1952" s="13" t="n">
        <v>0.2</v>
      </c>
      <c r="L1952" s="12" t="n">
        <v>109108.13</v>
      </c>
      <c r="M1952" s="12" t="n">
        <v>117291.24</v>
      </c>
      <c r="N1952" s="12" t="n">
        <v>-8183.11</v>
      </c>
      <c r="O1952" t="inlineStr">
        <is>
          <t>Cash</t>
        </is>
      </c>
      <c r="P1952" t="inlineStr">
        <is>
          <t>Tara Kapoor</t>
        </is>
      </c>
      <c r="Q1952" t="inlineStr">
        <is>
          <t>CUST-0032</t>
        </is>
      </c>
      <c r="R1952" t="n">
        <v>1</v>
      </c>
      <c r="S1952" t="inlineStr">
        <is>
          <t>No</t>
        </is>
      </c>
    </row>
    <row r="1953">
      <c r="A1953" t="inlineStr">
        <is>
          <t>ORD-2503-01952</t>
        </is>
      </c>
      <c r="B1953" s="11" t="n">
        <v>45729</v>
      </c>
      <c r="C1953" t="inlineStr">
        <is>
          <t>Central</t>
        </is>
      </c>
      <c r="D1953" t="inlineStr">
        <is>
          <t>Raipur</t>
        </is>
      </c>
      <c r="E1953" t="inlineStr">
        <is>
          <t>Small Business</t>
        </is>
      </c>
      <c r="F1953" t="inlineStr">
        <is>
          <t>Online</t>
        </is>
      </c>
      <c r="G1953" t="inlineStr">
        <is>
          <t>Technology</t>
        </is>
      </c>
      <c r="H1953" t="inlineStr">
        <is>
          <t>Tablet</t>
        </is>
      </c>
      <c r="I1953" t="n">
        <v>1</v>
      </c>
      <c r="J1953" s="12" t="n">
        <v>21038.69</v>
      </c>
      <c r="K1953" s="13" t="n">
        <v>0.1</v>
      </c>
      <c r="L1953" s="12" t="n">
        <v>18934.82</v>
      </c>
      <c r="M1953" s="12" t="n">
        <v>17462.11</v>
      </c>
      <c r="N1953" s="12" t="n">
        <v>1472.71</v>
      </c>
      <c r="O1953" t="inlineStr">
        <is>
          <t>Credit Card</t>
        </is>
      </c>
      <c r="P1953" t="inlineStr">
        <is>
          <t>Diya Patel</t>
        </is>
      </c>
      <c r="Q1953" t="inlineStr">
        <is>
          <t>CUST-0235</t>
        </is>
      </c>
      <c r="R1953" t="n">
        <v>2</v>
      </c>
      <c r="S1953" t="inlineStr">
        <is>
          <t>No</t>
        </is>
      </c>
    </row>
    <row r="1954">
      <c r="A1954" t="inlineStr">
        <is>
          <t>ORD-2508-01953</t>
        </is>
      </c>
      <c r="B1954" s="11" t="n">
        <v>45874</v>
      </c>
      <c r="C1954" t="inlineStr">
        <is>
          <t>Central</t>
        </is>
      </c>
      <c r="D1954" t="inlineStr">
        <is>
          <t>Bhopal</t>
        </is>
      </c>
      <c r="E1954" t="inlineStr">
        <is>
          <t>Consumer</t>
        </is>
      </c>
      <c r="F1954" t="inlineStr">
        <is>
          <t>Online</t>
        </is>
      </c>
      <c r="G1954" t="inlineStr">
        <is>
          <t>Accessories</t>
        </is>
      </c>
      <c r="H1954" t="inlineStr">
        <is>
          <t>Laptop Stand</t>
        </is>
      </c>
      <c r="I1954" t="n">
        <v>5</v>
      </c>
      <c r="J1954" s="12" t="n">
        <v>1832.62</v>
      </c>
      <c r="K1954" s="13" t="n">
        <v>0.05</v>
      </c>
      <c r="L1954" s="12" t="n">
        <v>8704.940000000001</v>
      </c>
      <c r="M1954" s="12" t="n">
        <v>6414.17</v>
      </c>
      <c r="N1954" s="12" t="n">
        <v>2290.77</v>
      </c>
      <c r="O1954" t="inlineStr">
        <is>
          <t>Net Banking</t>
        </is>
      </c>
      <c r="P1954" t="inlineStr">
        <is>
          <t>Vivaan Gupta</t>
        </is>
      </c>
      <c r="Q1954" t="inlineStr">
        <is>
          <t>CUST-0831</t>
        </is>
      </c>
      <c r="R1954" t="n">
        <v>3</v>
      </c>
      <c r="S1954" t="inlineStr">
        <is>
          <t>Yes</t>
        </is>
      </c>
    </row>
    <row r="1955">
      <c r="A1955" t="inlineStr">
        <is>
          <t>ORD-2412-01954</t>
        </is>
      </c>
      <c r="B1955" s="11" t="n">
        <v>45648</v>
      </c>
      <c r="C1955" t="inlineStr">
        <is>
          <t>North</t>
        </is>
      </c>
      <c r="D1955" t="inlineStr">
        <is>
          <t>Chandigarh</t>
        </is>
      </c>
      <c r="E1955" t="inlineStr">
        <is>
          <t>Small Business</t>
        </is>
      </c>
      <c r="F1955" t="inlineStr">
        <is>
          <t>Partner</t>
        </is>
      </c>
      <c r="G1955" t="inlineStr">
        <is>
          <t>Furniture</t>
        </is>
      </c>
      <c r="H1955" t="inlineStr">
        <is>
          <t>Cabinet</t>
        </is>
      </c>
      <c r="I1955" t="n">
        <v>6</v>
      </c>
      <c r="J1955" s="12" t="n">
        <v>10023.35</v>
      </c>
      <c r="K1955" s="13" t="n">
        <v>0</v>
      </c>
      <c r="L1955" s="12" t="n">
        <v>60140.1</v>
      </c>
      <c r="M1955" s="12" t="n">
        <v>46909.28</v>
      </c>
      <c r="N1955" s="12" t="n">
        <v>13230.82</v>
      </c>
      <c r="O1955" t="inlineStr">
        <is>
          <t>Credit Card</t>
        </is>
      </c>
      <c r="P1955" t="inlineStr">
        <is>
          <t>Tara Kapoor</t>
        </is>
      </c>
      <c r="Q1955" t="inlineStr">
        <is>
          <t>CUST-0515</t>
        </is>
      </c>
      <c r="R1955" t="n">
        <v>5</v>
      </c>
      <c r="S1955" t="inlineStr">
        <is>
          <t>No</t>
        </is>
      </c>
    </row>
    <row r="1956">
      <c r="A1956" t="inlineStr">
        <is>
          <t>ORD-2503-01955</t>
        </is>
      </c>
      <c r="B1956" s="11" t="n">
        <v>45729</v>
      </c>
      <c r="C1956" t="inlineStr">
        <is>
          <t>North</t>
        </is>
      </c>
      <c r="D1956" t="inlineStr">
        <is>
          <t>Chandigarh</t>
        </is>
      </c>
      <c r="E1956" t="inlineStr">
        <is>
          <t>Corporate</t>
        </is>
      </c>
      <c r="F1956" t="inlineStr">
        <is>
          <t>Retail Store</t>
        </is>
      </c>
      <c r="G1956" t="inlineStr">
        <is>
          <t>Office Supplies</t>
        </is>
      </c>
      <c r="H1956" t="inlineStr">
        <is>
          <t>Paper Ream</t>
        </is>
      </c>
      <c r="I1956" t="n">
        <v>8</v>
      </c>
      <c r="J1956" s="12" t="n">
        <v>513.33</v>
      </c>
      <c r="K1956" s="13" t="n">
        <v>0.03</v>
      </c>
      <c r="L1956" s="12" t="n">
        <v>3983.44</v>
      </c>
      <c r="M1956" s="12" t="n">
        <v>3079.98</v>
      </c>
      <c r="N1956" s="12" t="n">
        <v>903.46</v>
      </c>
      <c r="O1956" t="inlineStr">
        <is>
          <t>Debit Card</t>
        </is>
      </c>
      <c r="P1956" t="inlineStr">
        <is>
          <t>Ishaan Mehta</t>
        </is>
      </c>
      <c r="Q1956" t="inlineStr">
        <is>
          <t>CUST-0177</t>
        </is>
      </c>
      <c r="R1956" t="n">
        <v>7</v>
      </c>
      <c r="S1956" t="inlineStr">
        <is>
          <t>No</t>
        </is>
      </c>
    </row>
    <row r="1957">
      <c r="A1957" t="inlineStr">
        <is>
          <t>ORD-2409-01956</t>
        </is>
      </c>
      <c r="B1957" s="11" t="n">
        <v>45546</v>
      </c>
      <c r="C1957" t="inlineStr">
        <is>
          <t>Central</t>
        </is>
      </c>
      <c r="D1957" t="inlineStr">
        <is>
          <t>Raipur</t>
        </is>
      </c>
      <c r="E1957" t="inlineStr">
        <is>
          <t>Consumer</t>
        </is>
      </c>
      <c r="F1957" t="inlineStr">
        <is>
          <t>Partner</t>
        </is>
      </c>
      <c r="G1957" t="inlineStr">
        <is>
          <t>Office Supplies</t>
        </is>
      </c>
      <c r="H1957" t="inlineStr">
        <is>
          <t>Stapler</t>
        </is>
      </c>
      <c r="I1957" t="n">
        <v>4</v>
      </c>
      <c r="J1957" s="12" t="n">
        <v>291.11</v>
      </c>
      <c r="K1957" s="13" t="n">
        <v>0.1</v>
      </c>
      <c r="L1957" s="12" t="n">
        <v>1048</v>
      </c>
      <c r="M1957" s="12" t="n">
        <v>780.17</v>
      </c>
      <c r="N1957" s="12" t="n">
        <v>267.83</v>
      </c>
      <c r="O1957" t="inlineStr">
        <is>
          <t>Cash</t>
        </is>
      </c>
      <c r="P1957" t="inlineStr">
        <is>
          <t>Aarav Sharma</t>
        </is>
      </c>
      <c r="Q1957" t="inlineStr">
        <is>
          <t>CUST-0115</t>
        </is>
      </c>
      <c r="R1957" t="n">
        <v>3</v>
      </c>
      <c r="S1957" t="inlineStr">
        <is>
          <t>Yes</t>
        </is>
      </c>
    </row>
    <row r="1958">
      <c r="A1958" t="inlineStr">
        <is>
          <t>ORD-2408-01957</t>
        </is>
      </c>
      <c r="B1958" s="11" t="n">
        <v>45524</v>
      </c>
      <c r="C1958" t="inlineStr">
        <is>
          <t>East</t>
        </is>
      </c>
      <c r="D1958" t="inlineStr">
        <is>
          <t>Guwahati</t>
        </is>
      </c>
      <c r="E1958" t="inlineStr">
        <is>
          <t>Small Business</t>
        </is>
      </c>
      <c r="F1958" t="inlineStr">
        <is>
          <t>Direct Sales</t>
        </is>
      </c>
      <c r="G1958" t="inlineStr">
        <is>
          <t>Technology</t>
        </is>
      </c>
      <c r="H1958" t="inlineStr">
        <is>
          <t>Laptop</t>
        </is>
      </c>
      <c r="I1958" t="n">
        <v>1</v>
      </c>
      <c r="J1958" s="12" t="n">
        <v>42066.77</v>
      </c>
      <c r="K1958" s="13" t="n">
        <v>0.1</v>
      </c>
      <c r="L1958" s="12" t="n">
        <v>37860.09</v>
      </c>
      <c r="M1958" s="12" t="n">
        <v>36177.42</v>
      </c>
      <c r="N1958" s="12" t="n">
        <v>1682.67</v>
      </c>
      <c r="O1958" t="inlineStr">
        <is>
          <t>Debit Card</t>
        </is>
      </c>
      <c r="P1958" t="inlineStr">
        <is>
          <t>Anaya Rao</t>
        </is>
      </c>
      <c r="Q1958" t="inlineStr">
        <is>
          <t>CUST-0024</t>
        </is>
      </c>
      <c r="R1958" t="n">
        <v>5</v>
      </c>
      <c r="S1958" t="inlineStr">
        <is>
          <t>No</t>
        </is>
      </c>
    </row>
    <row r="1959">
      <c r="A1959" t="inlineStr">
        <is>
          <t>ORD-2510-01958</t>
        </is>
      </c>
      <c r="B1959" s="11" t="n">
        <v>45952</v>
      </c>
      <c r="C1959" t="inlineStr">
        <is>
          <t>Central</t>
        </is>
      </c>
      <c r="D1959" t="inlineStr">
        <is>
          <t>Nagpur</t>
        </is>
      </c>
      <c r="E1959" t="inlineStr">
        <is>
          <t>Education</t>
        </is>
      </c>
      <c r="F1959" t="inlineStr">
        <is>
          <t>Partner</t>
        </is>
      </c>
      <c r="G1959" t="inlineStr">
        <is>
          <t>Office Supplies</t>
        </is>
      </c>
      <c r="H1959" t="inlineStr">
        <is>
          <t>Pen Box</t>
        </is>
      </c>
      <c r="I1959" t="n">
        <v>2</v>
      </c>
      <c r="J1959" s="12" t="n">
        <v>218.04</v>
      </c>
      <c r="K1959" s="13" t="n">
        <v>0.15</v>
      </c>
      <c r="L1959" s="12" t="n">
        <v>370.67</v>
      </c>
      <c r="M1959" s="12" t="n">
        <v>266.01</v>
      </c>
      <c r="N1959" s="12" t="n">
        <v>104.66</v>
      </c>
      <c r="O1959" t="inlineStr">
        <is>
          <t>Net Banking</t>
        </is>
      </c>
      <c r="P1959" t="inlineStr">
        <is>
          <t>Tara Kapoor</t>
        </is>
      </c>
      <c r="Q1959" t="inlineStr">
        <is>
          <t>CUST-0518</t>
        </is>
      </c>
      <c r="R1959" t="n">
        <v>5</v>
      </c>
      <c r="S1959" t="inlineStr">
        <is>
          <t>No</t>
        </is>
      </c>
    </row>
    <row r="1960">
      <c r="A1960" t="inlineStr">
        <is>
          <t>ORD-2509-01959</t>
        </is>
      </c>
      <c r="B1960" s="11" t="n">
        <v>45905</v>
      </c>
      <c r="C1960" t="inlineStr">
        <is>
          <t>East</t>
        </is>
      </c>
      <c r="D1960" t="inlineStr">
        <is>
          <t>Patna</t>
        </is>
      </c>
      <c r="E1960" t="inlineStr">
        <is>
          <t>Small Business</t>
        </is>
      </c>
      <c r="F1960" t="inlineStr">
        <is>
          <t>Online</t>
        </is>
      </c>
      <c r="G1960" t="inlineStr">
        <is>
          <t>Furniture</t>
        </is>
      </c>
      <c r="H1960" t="inlineStr">
        <is>
          <t>Office Chair</t>
        </is>
      </c>
      <c r="I1960" t="n">
        <v>3</v>
      </c>
      <c r="J1960" s="12" t="n">
        <v>6685.2</v>
      </c>
      <c r="K1960" s="13" t="n">
        <v>0</v>
      </c>
      <c r="L1960" s="12" t="n">
        <v>20055.6</v>
      </c>
      <c r="M1960" s="12" t="n">
        <v>13838.36</v>
      </c>
      <c r="N1960" s="12" t="n">
        <v>6217.24</v>
      </c>
      <c r="O1960" t="inlineStr">
        <is>
          <t>Debit Card</t>
        </is>
      </c>
      <c r="P1960" t="inlineStr">
        <is>
          <t>Ishaan Mehta</t>
        </is>
      </c>
      <c r="Q1960" t="inlineStr">
        <is>
          <t>CUST-0284</t>
        </is>
      </c>
      <c r="R1960" t="n">
        <v>4</v>
      </c>
      <c r="S1960" t="inlineStr">
        <is>
          <t>Yes</t>
        </is>
      </c>
    </row>
    <row r="1961">
      <c r="A1961" t="inlineStr">
        <is>
          <t>ORD-2410-01960</t>
        </is>
      </c>
      <c r="B1961" s="11" t="n">
        <v>45579</v>
      </c>
      <c r="C1961" t="inlineStr">
        <is>
          <t>Central</t>
        </is>
      </c>
      <c r="D1961" t="inlineStr">
        <is>
          <t>Bhopal</t>
        </is>
      </c>
      <c r="E1961" t="inlineStr">
        <is>
          <t>Corporate</t>
        </is>
      </c>
      <c r="F1961" t="inlineStr">
        <is>
          <t>Direct Sales</t>
        </is>
      </c>
      <c r="G1961" t="inlineStr">
        <is>
          <t>Office Supplies</t>
        </is>
      </c>
      <c r="H1961" t="inlineStr">
        <is>
          <t>Marker Set</t>
        </is>
      </c>
      <c r="I1961" t="n">
        <v>8</v>
      </c>
      <c r="J1961" s="12" t="n">
        <v>270.5</v>
      </c>
      <c r="K1961" s="13" t="n">
        <v>0.15</v>
      </c>
      <c r="L1961" s="12" t="n">
        <v>1839.4</v>
      </c>
      <c r="M1961" s="12" t="n">
        <v>1406.6</v>
      </c>
      <c r="N1961" s="12" t="n">
        <v>432.8</v>
      </c>
      <c r="O1961" t="inlineStr">
        <is>
          <t>Credit Card</t>
        </is>
      </c>
      <c r="P1961" t="inlineStr">
        <is>
          <t>Ishaan Mehta</t>
        </is>
      </c>
      <c r="Q1961" t="inlineStr">
        <is>
          <t>CUST-0883</t>
        </is>
      </c>
      <c r="R1961" t="n">
        <v>2</v>
      </c>
      <c r="S1961" t="inlineStr">
        <is>
          <t>Yes</t>
        </is>
      </c>
    </row>
    <row r="1962">
      <c r="A1962" t="inlineStr">
        <is>
          <t>ORD-2412-01961</t>
        </is>
      </c>
      <c r="B1962" s="11" t="n">
        <v>45639</v>
      </c>
      <c r="C1962" t="inlineStr">
        <is>
          <t>East</t>
        </is>
      </c>
      <c r="D1962" t="inlineStr">
        <is>
          <t>Guwahati</t>
        </is>
      </c>
      <c r="E1962" t="inlineStr">
        <is>
          <t>Consumer</t>
        </is>
      </c>
      <c r="F1962" t="inlineStr">
        <is>
          <t>Online</t>
        </is>
      </c>
      <c r="G1962" t="inlineStr">
        <is>
          <t>Accessories</t>
        </is>
      </c>
      <c r="H1962" t="inlineStr">
        <is>
          <t>Mouse</t>
        </is>
      </c>
      <c r="I1962" t="n">
        <v>4</v>
      </c>
      <c r="J1962" s="12" t="n">
        <v>939.09</v>
      </c>
      <c r="K1962" s="13" t="n">
        <v>0.03</v>
      </c>
      <c r="L1962" s="12" t="n">
        <v>3643.67</v>
      </c>
      <c r="M1962" s="12" t="n">
        <v>2479.2</v>
      </c>
      <c r="N1962" s="12" t="n">
        <v>1164.47</v>
      </c>
      <c r="O1962" t="inlineStr">
        <is>
          <t>Credit Card</t>
        </is>
      </c>
      <c r="P1962" t="inlineStr">
        <is>
          <t>Kabir Singh</t>
        </is>
      </c>
      <c r="Q1962" t="inlineStr">
        <is>
          <t>CUST-0412</t>
        </is>
      </c>
      <c r="R1962" t="n">
        <v>3</v>
      </c>
      <c r="S1962" t="inlineStr">
        <is>
          <t>No</t>
        </is>
      </c>
    </row>
    <row r="1963">
      <c r="A1963" t="inlineStr">
        <is>
          <t>ORD-2403-01962</t>
        </is>
      </c>
      <c r="B1963" s="11" t="n">
        <v>45375</v>
      </c>
      <c r="C1963" t="inlineStr">
        <is>
          <t>Central</t>
        </is>
      </c>
      <c r="D1963" t="inlineStr">
        <is>
          <t>Raipur</t>
        </is>
      </c>
      <c r="E1963" t="inlineStr">
        <is>
          <t>Education</t>
        </is>
      </c>
      <c r="F1963" t="inlineStr">
        <is>
          <t>Partner</t>
        </is>
      </c>
      <c r="G1963" t="inlineStr">
        <is>
          <t>Furniture</t>
        </is>
      </c>
      <c r="H1963" t="inlineStr">
        <is>
          <t>Office Chair</t>
        </is>
      </c>
      <c r="I1963" t="n">
        <v>3</v>
      </c>
      <c r="J1963" s="12" t="n">
        <v>7503.94</v>
      </c>
      <c r="K1963" s="13" t="n">
        <v>0.2</v>
      </c>
      <c r="L1963" s="12" t="n">
        <v>18009.46</v>
      </c>
      <c r="M1963" s="12" t="n">
        <v>15533.16</v>
      </c>
      <c r="N1963" s="12" t="n">
        <v>2476.3</v>
      </c>
      <c r="O1963" t="inlineStr">
        <is>
          <t>UPI</t>
        </is>
      </c>
      <c r="P1963" t="inlineStr">
        <is>
          <t>Sara Khan</t>
        </is>
      </c>
      <c r="Q1963" t="inlineStr">
        <is>
          <t>CUST-0306</t>
        </is>
      </c>
      <c r="R1963" t="n">
        <v>4</v>
      </c>
      <c r="S1963" t="inlineStr">
        <is>
          <t>No</t>
        </is>
      </c>
    </row>
    <row r="1964">
      <c r="A1964" t="inlineStr">
        <is>
          <t>ORD-2402-01963</t>
        </is>
      </c>
      <c r="B1964" s="11" t="n">
        <v>45325</v>
      </c>
      <c r="C1964" t="inlineStr">
        <is>
          <t>South</t>
        </is>
      </c>
      <c r="D1964" t="inlineStr">
        <is>
          <t>Chennai</t>
        </is>
      </c>
      <c r="E1964" t="inlineStr">
        <is>
          <t>Education</t>
        </is>
      </c>
      <c r="F1964" t="inlineStr">
        <is>
          <t>Partner</t>
        </is>
      </c>
      <c r="G1964" t="inlineStr">
        <is>
          <t>Accessories</t>
        </is>
      </c>
      <c r="H1964" t="inlineStr">
        <is>
          <t>Mouse</t>
        </is>
      </c>
      <c r="I1964" t="n">
        <v>1</v>
      </c>
      <c r="J1964" s="12" t="n">
        <v>838</v>
      </c>
      <c r="K1964" s="13" t="n">
        <v>0.1</v>
      </c>
      <c r="L1964" s="12" t="n">
        <v>754.2</v>
      </c>
      <c r="M1964" s="12" t="n">
        <v>553.08</v>
      </c>
      <c r="N1964" s="12" t="n">
        <v>201.12</v>
      </c>
      <c r="O1964" t="inlineStr">
        <is>
          <t>Net Banking</t>
        </is>
      </c>
      <c r="P1964" t="inlineStr">
        <is>
          <t>Tara Kapoor</t>
        </is>
      </c>
      <c r="Q1964" t="inlineStr">
        <is>
          <t>CUST-0133</t>
        </is>
      </c>
      <c r="R1964" t="n">
        <v>3</v>
      </c>
      <c r="S1964" t="inlineStr">
        <is>
          <t>No</t>
        </is>
      </c>
    </row>
    <row r="1965">
      <c r="A1965" t="inlineStr">
        <is>
          <t>ORD-2511-01964</t>
        </is>
      </c>
      <c r="B1965" s="11" t="n">
        <v>45966</v>
      </c>
      <c r="C1965" t="inlineStr">
        <is>
          <t>South</t>
        </is>
      </c>
      <c r="D1965" t="inlineStr">
        <is>
          <t>Kochi</t>
        </is>
      </c>
      <c r="E1965" t="inlineStr">
        <is>
          <t>Small Business</t>
        </is>
      </c>
      <c r="F1965" t="inlineStr">
        <is>
          <t>Direct Sales</t>
        </is>
      </c>
      <c r="G1965" t="inlineStr">
        <is>
          <t>Office Supplies</t>
        </is>
      </c>
      <c r="H1965" t="inlineStr">
        <is>
          <t>File Folder</t>
        </is>
      </c>
      <c r="I1965" t="n">
        <v>2</v>
      </c>
      <c r="J1965" s="12" t="n">
        <v>112.08</v>
      </c>
      <c r="K1965" s="13" t="n">
        <v>0.2</v>
      </c>
      <c r="L1965" s="12" t="n">
        <v>179.33</v>
      </c>
      <c r="M1965" s="12" t="n">
        <v>130.01</v>
      </c>
      <c r="N1965" s="12" t="n">
        <v>49.32</v>
      </c>
      <c r="O1965" t="inlineStr">
        <is>
          <t>Net Banking</t>
        </is>
      </c>
      <c r="P1965" t="inlineStr">
        <is>
          <t>Ishaan Mehta</t>
        </is>
      </c>
      <c r="Q1965" t="inlineStr">
        <is>
          <t>CUST-0818</t>
        </is>
      </c>
      <c r="R1965" t="n">
        <v>2</v>
      </c>
      <c r="S1965" t="inlineStr">
        <is>
          <t>Yes</t>
        </is>
      </c>
    </row>
    <row r="1966">
      <c r="A1966" t="inlineStr">
        <is>
          <t>ORD-2410-01965</t>
        </is>
      </c>
      <c r="B1966" s="11" t="n">
        <v>45593</v>
      </c>
      <c r="C1966" t="inlineStr">
        <is>
          <t>East</t>
        </is>
      </c>
      <c r="D1966" t="inlineStr">
        <is>
          <t>Bhubaneswar</t>
        </is>
      </c>
      <c r="E1966" t="inlineStr">
        <is>
          <t>Corporate</t>
        </is>
      </c>
      <c r="F1966" t="inlineStr">
        <is>
          <t>Direct Sales</t>
        </is>
      </c>
      <c r="G1966" t="inlineStr">
        <is>
          <t>Technology</t>
        </is>
      </c>
      <c r="H1966" t="inlineStr">
        <is>
          <t>Laptop</t>
        </is>
      </c>
      <c r="I1966" t="n">
        <v>2</v>
      </c>
      <c r="J1966" s="12" t="n">
        <v>42763.71</v>
      </c>
      <c r="K1966" s="13" t="n">
        <v>0.25</v>
      </c>
      <c r="L1966" s="12" t="n">
        <v>64145.57</v>
      </c>
      <c r="M1966" s="12" t="n">
        <v>73553.58</v>
      </c>
      <c r="N1966" s="12" t="n">
        <v>-9408.01</v>
      </c>
      <c r="O1966" t="inlineStr">
        <is>
          <t>Credit Card</t>
        </is>
      </c>
      <c r="P1966" t="inlineStr">
        <is>
          <t>Kabir Singh</t>
        </is>
      </c>
      <c r="Q1966" t="inlineStr">
        <is>
          <t>CUST-0389</t>
        </is>
      </c>
      <c r="R1966" t="n">
        <v>6</v>
      </c>
      <c r="S1966" t="inlineStr">
        <is>
          <t>Yes</t>
        </is>
      </c>
    </row>
    <row r="1967">
      <c r="A1967" t="inlineStr">
        <is>
          <t>ORD-2506-01966</t>
        </is>
      </c>
      <c r="B1967" s="11" t="n">
        <v>45822</v>
      </c>
      <c r="C1967" t="inlineStr">
        <is>
          <t>South</t>
        </is>
      </c>
      <c r="D1967" t="inlineStr">
        <is>
          <t>Bengaluru</t>
        </is>
      </c>
      <c r="E1967" t="inlineStr">
        <is>
          <t>Education</t>
        </is>
      </c>
      <c r="F1967" t="inlineStr">
        <is>
          <t>Partner</t>
        </is>
      </c>
      <c r="G1967" t="inlineStr">
        <is>
          <t>Technology</t>
        </is>
      </c>
      <c r="H1967" t="inlineStr">
        <is>
          <t>Keyboard</t>
        </is>
      </c>
      <c r="I1967" t="n">
        <v>3</v>
      </c>
      <c r="J1967" s="12" t="n">
        <v>1660.36</v>
      </c>
      <c r="K1967" s="13" t="n">
        <v>0</v>
      </c>
      <c r="L1967" s="12" t="n">
        <v>4981.08</v>
      </c>
      <c r="M1967" s="12" t="n">
        <v>3536.57</v>
      </c>
      <c r="N1967" s="12" t="n">
        <v>1444.51</v>
      </c>
      <c r="O1967" t="inlineStr">
        <is>
          <t>Credit Card</t>
        </is>
      </c>
      <c r="P1967" t="inlineStr">
        <is>
          <t>Tara Kapoor</t>
        </is>
      </c>
      <c r="Q1967" t="inlineStr">
        <is>
          <t>CUST-0346</t>
        </is>
      </c>
      <c r="R1967" t="n">
        <v>7</v>
      </c>
      <c r="S1967" t="inlineStr">
        <is>
          <t>No</t>
        </is>
      </c>
    </row>
    <row r="1968">
      <c r="A1968" t="inlineStr">
        <is>
          <t>ORD-2405-01967</t>
        </is>
      </c>
      <c r="B1968" s="11" t="n">
        <v>45422</v>
      </c>
      <c r="C1968" t="inlineStr">
        <is>
          <t>South</t>
        </is>
      </c>
      <c r="D1968" t="inlineStr">
        <is>
          <t>Chennai</t>
        </is>
      </c>
      <c r="E1968" t="inlineStr">
        <is>
          <t>Small Business</t>
        </is>
      </c>
      <c r="F1968" t="inlineStr">
        <is>
          <t>Direct Sales</t>
        </is>
      </c>
      <c r="G1968" t="inlineStr">
        <is>
          <t>Technology</t>
        </is>
      </c>
      <c r="H1968" t="inlineStr">
        <is>
          <t>Printer</t>
        </is>
      </c>
      <c r="I1968" t="n">
        <v>2</v>
      </c>
      <c r="J1968" s="12" t="n">
        <v>9757.65</v>
      </c>
      <c r="K1968" s="13" t="n">
        <v>0.15</v>
      </c>
      <c r="L1968" s="12" t="n">
        <v>16588</v>
      </c>
      <c r="M1968" s="12" t="n">
        <v>16002.55</v>
      </c>
      <c r="N1968" s="12" t="n">
        <v>585.45</v>
      </c>
      <c r="O1968" t="inlineStr">
        <is>
          <t>Debit Card</t>
        </is>
      </c>
      <c r="P1968" t="inlineStr">
        <is>
          <t>Diya Patel</t>
        </is>
      </c>
      <c r="Q1968" t="inlineStr">
        <is>
          <t>CUST-0738</t>
        </is>
      </c>
      <c r="R1968" t="n">
        <v>8</v>
      </c>
      <c r="S1968" t="inlineStr">
        <is>
          <t>No</t>
        </is>
      </c>
    </row>
    <row r="1969">
      <c r="A1969" t="inlineStr">
        <is>
          <t>ORD-2501-01968</t>
        </is>
      </c>
      <c r="B1969" s="11" t="n">
        <v>45683</v>
      </c>
      <c r="C1969" t="inlineStr">
        <is>
          <t>North</t>
        </is>
      </c>
      <c r="D1969" t="inlineStr">
        <is>
          <t>Delhi</t>
        </is>
      </c>
      <c r="E1969" t="inlineStr">
        <is>
          <t>Education</t>
        </is>
      </c>
      <c r="F1969" t="inlineStr">
        <is>
          <t>Partner</t>
        </is>
      </c>
      <c r="G1969" t="inlineStr">
        <is>
          <t>Technology</t>
        </is>
      </c>
      <c r="H1969" t="inlineStr">
        <is>
          <t>Monitor</t>
        </is>
      </c>
      <c r="I1969" t="n">
        <v>2</v>
      </c>
      <c r="J1969" s="12" t="n">
        <v>13018.66</v>
      </c>
      <c r="K1969" s="13" t="n">
        <v>0.25</v>
      </c>
      <c r="L1969" s="12" t="n">
        <v>19527.99</v>
      </c>
      <c r="M1969" s="12" t="n">
        <v>20829.86</v>
      </c>
      <c r="N1969" s="12" t="n">
        <v>-1301.87</v>
      </c>
      <c r="O1969" t="inlineStr">
        <is>
          <t>Net Banking</t>
        </is>
      </c>
      <c r="P1969" t="inlineStr">
        <is>
          <t>Anaya Rao</t>
        </is>
      </c>
      <c r="Q1969" t="inlineStr">
        <is>
          <t>CUST-0709</t>
        </is>
      </c>
      <c r="R1969" t="n">
        <v>4</v>
      </c>
      <c r="S1969" t="inlineStr">
        <is>
          <t>No</t>
        </is>
      </c>
    </row>
    <row r="1970">
      <c r="A1970" t="inlineStr">
        <is>
          <t>ORD-2412-01969</t>
        </is>
      </c>
      <c r="B1970" s="11" t="n">
        <v>45639</v>
      </c>
      <c r="C1970" t="inlineStr">
        <is>
          <t>West</t>
        </is>
      </c>
      <c r="D1970" t="inlineStr">
        <is>
          <t>Mumbai</t>
        </is>
      </c>
      <c r="E1970" t="inlineStr">
        <is>
          <t>Consumer</t>
        </is>
      </c>
      <c r="F1970" t="inlineStr">
        <is>
          <t>Direct Sales</t>
        </is>
      </c>
      <c r="G1970" t="inlineStr">
        <is>
          <t>Accessories</t>
        </is>
      </c>
      <c r="H1970" t="inlineStr">
        <is>
          <t>Laptop Stand</t>
        </is>
      </c>
      <c r="I1970" t="n">
        <v>8</v>
      </c>
      <c r="J1970" s="12" t="n">
        <v>1654.51</v>
      </c>
      <c r="K1970" s="13" t="n">
        <v>0</v>
      </c>
      <c r="L1970" s="12" t="n">
        <v>13236.08</v>
      </c>
      <c r="M1970" s="12" t="n">
        <v>9265.26</v>
      </c>
      <c r="N1970" s="12" t="n">
        <v>3970.82</v>
      </c>
      <c r="O1970" t="inlineStr">
        <is>
          <t>Credit Card</t>
        </is>
      </c>
      <c r="P1970" t="inlineStr">
        <is>
          <t>Tara Kapoor</t>
        </is>
      </c>
      <c r="Q1970" t="inlineStr">
        <is>
          <t>CUST-0791</t>
        </is>
      </c>
      <c r="R1970" t="n">
        <v>6</v>
      </c>
      <c r="S1970" t="inlineStr">
        <is>
          <t>No</t>
        </is>
      </c>
    </row>
    <row r="1971">
      <c r="A1971" t="inlineStr">
        <is>
          <t>ORD-2512-01970</t>
        </is>
      </c>
      <c r="B1971" s="11" t="n">
        <v>45996</v>
      </c>
      <c r="C1971" t="inlineStr">
        <is>
          <t>Central</t>
        </is>
      </c>
      <c r="D1971" t="inlineStr">
        <is>
          <t>Raipur</t>
        </is>
      </c>
      <c r="E1971" t="inlineStr">
        <is>
          <t>Consumer</t>
        </is>
      </c>
      <c r="F1971" t="inlineStr">
        <is>
          <t>Online</t>
        </is>
      </c>
      <c r="G1971" t="inlineStr">
        <is>
          <t>Technology</t>
        </is>
      </c>
      <c r="H1971" t="inlineStr">
        <is>
          <t>Headphones</t>
        </is>
      </c>
      <c r="I1971" t="n">
        <v>1</v>
      </c>
      <c r="J1971" s="12" t="n">
        <v>2699.47</v>
      </c>
      <c r="K1971" s="13" t="n">
        <v>0.1</v>
      </c>
      <c r="L1971" s="12" t="n">
        <v>2429.52</v>
      </c>
      <c r="M1971" s="12" t="n">
        <v>1997.61</v>
      </c>
      <c r="N1971" s="12" t="n">
        <v>431.91</v>
      </c>
      <c r="O1971" t="inlineStr">
        <is>
          <t>Net Banking</t>
        </is>
      </c>
      <c r="P1971" t="inlineStr">
        <is>
          <t>Diya Patel</t>
        </is>
      </c>
      <c r="Q1971" t="inlineStr">
        <is>
          <t>CUST-0014</t>
        </is>
      </c>
      <c r="R1971" t="n">
        <v>4</v>
      </c>
      <c r="S1971" t="inlineStr">
        <is>
          <t>Yes</t>
        </is>
      </c>
    </row>
    <row r="1972">
      <c r="A1972" t="inlineStr">
        <is>
          <t>ORD-2406-01971</t>
        </is>
      </c>
      <c r="B1972" s="11" t="n">
        <v>45459</v>
      </c>
      <c r="C1972" t="inlineStr">
        <is>
          <t>North</t>
        </is>
      </c>
      <c r="D1972" t="inlineStr">
        <is>
          <t>Chandigarh</t>
        </is>
      </c>
      <c r="E1972" t="inlineStr">
        <is>
          <t>Consumer</t>
        </is>
      </c>
      <c r="F1972" t="inlineStr">
        <is>
          <t>Partner</t>
        </is>
      </c>
      <c r="G1972" t="inlineStr">
        <is>
          <t>Furniture</t>
        </is>
      </c>
      <c r="H1972" t="inlineStr">
        <is>
          <t>Bookshelf</t>
        </is>
      </c>
      <c r="I1972" t="n">
        <v>3</v>
      </c>
      <c r="J1972" s="12" t="n">
        <v>5376.05</v>
      </c>
      <c r="K1972" s="13" t="n">
        <v>0.15</v>
      </c>
      <c r="L1972" s="12" t="n">
        <v>13708.93</v>
      </c>
      <c r="M1972" s="12" t="n">
        <v>11773.55</v>
      </c>
      <c r="N1972" s="12" t="n">
        <v>1935.38</v>
      </c>
      <c r="O1972" t="inlineStr">
        <is>
          <t>Debit Card</t>
        </is>
      </c>
      <c r="P1972" t="inlineStr">
        <is>
          <t>Diya Patel</t>
        </is>
      </c>
      <c r="Q1972" t="inlineStr">
        <is>
          <t>CUST-0118</t>
        </is>
      </c>
      <c r="R1972" t="n">
        <v>4</v>
      </c>
      <c r="S1972" t="inlineStr">
        <is>
          <t>No</t>
        </is>
      </c>
    </row>
    <row r="1973">
      <c r="A1973" t="inlineStr">
        <is>
          <t>ORD-2410-01972</t>
        </is>
      </c>
      <c r="B1973" s="11" t="n">
        <v>45567</v>
      </c>
      <c r="C1973" t="inlineStr">
        <is>
          <t>West</t>
        </is>
      </c>
      <c r="D1973" t="inlineStr">
        <is>
          <t>Ahmedabad</t>
        </is>
      </c>
      <c r="E1973" t="inlineStr">
        <is>
          <t>Education</t>
        </is>
      </c>
      <c r="F1973" t="inlineStr">
        <is>
          <t>Online</t>
        </is>
      </c>
      <c r="G1973" t="inlineStr">
        <is>
          <t>Technology</t>
        </is>
      </c>
      <c r="H1973" t="inlineStr">
        <is>
          <t>Monitor</t>
        </is>
      </c>
      <c r="I1973" t="n">
        <v>1</v>
      </c>
      <c r="J1973" s="12" t="n">
        <v>13135.57</v>
      </c>
      <c r="K1973" s="13" t="n">
        <v>0.1</v>
      </c>
      <c r="L1973" s="12" t="n">
        <v>11822.01</v>
      </c>
      <c r="M1973" s="12" t="n">
        <v>10508.46</v>
      </c>
      <c r="N1973" s="12" t="n">
        <v>1313.55</v>
      </c>
      <c r="O1973" t="inlineStr">
        <is>
          <t>UPI</t>
        </is>
      </c>
      <c r="P1973" t="inlineStr">
        <is>
          <t>Diya Patel</t>
        </is>
      </c>
      <c r="Q1973" t="inlineStr">
        <is>
          <t>CUST-0836</t>
        </is>
      </c>
      <c r="R1973" t="n">
        <v>10</v>
      </c>
      <c r="S1973" t="inlineStr">
        <is>
          <t>Yes</t>
        </is>
      </c>
    </row>
    <row r="1974">
      <c r="A1974" t="inlineStr">
        <is>
          <t>ORD-2412-01973</t>
        </is>
      </c>
      <c r="B1974" s="11" t="n">
        <v>45636</v>
      </c>
      <c r="C1974" t="inlineStr">
        <is>
          <t>North</t>
        </is>
      </c>
      <c r="D1974" t="inlineStr">
        <is>
          <t>Lucknow</t>
        </is>
      </c>
      <c r="E1974" t="inlineStr">
        <is>
          <t>Consumer</t>
        </is>
      </c>
      <c r="F1974" t="inlineStr">
        <is>
          <t>Online</t>
        </is>
      </c>
      <c r="G1974" t="inlineStr">
        <is>
          <t>Technology</t>
        </is>
      </c>
      <c r="H1974" t="inlineStr">
        <is>
          <t>Keyboard</t>
        </is>
      </c>
      <c r="I1974" t="n">
        <v>1</v>
      </c>
      <c r="J1974" s="12" t="n">
        <v>1762.45</v>
      </c>
      <c r="K1974" s="13" t="n">
        <v>0.1</v>
      </c>
      <c r="L1974" s="12" t="n">
        <v>1586.21</v>
      </c>
      <c r="M1974" s="12" t="n">
        <v>1251.34</v>
      </c>
      <c r="N1974" s="12" t="n">
        <v>334.87</v>
      </c>
      <c r="O1974" t="inlineStr">
        <is>
          <t>UPI</t>
        </is>
      </c>
      <c r="P1974" t="inlineStr">
        <is>
          <t>Tara Kapoor</t>
        </is>
      </c>
      <c r="Q1974" t="inlineStr">
        <is>
          <t>CUST-0559</t>
        </is>
      </c>
      <c r="R1974" t="n">
        <v>4</v>
      </c>
      <c r="S1974" t="inlineStr">
        <is>
          <t>Yes</t>
        </is>
      </c>
    </row>
    <row r="1975">
      <c r="A1975" t="inlineStr">
        <is>
          <t>ORD-2506-01974</t>
        </is>
      </c>
      <c r="B1975" s="11" t="n">
        <v>45835</v>
      </c>
      <c r="C1975" t="inlineStr">
        <is>
          <t>South</t>
        </is>
      </c>
      <c r="D1975" t="inlineStr">
        <is>
          <t>Hyderabad</t>
        </is>
      </c>
      <c r="E1975" t="inlineStr">
        <is>
          <t>Education</t>
        </is>
      </c>
      <c r="F1975" t="inlineStr">
        <is>
          <t>Online</t>
        </is>
      </c>
      <c r="G1975" t="inlineStr">
        <is>
          <t>Technology</t>
        </is>
      </c>
      <c r="H1975" t="inlineStr">
        <is>
          <t>Tablet</t>
        </is>
      </c>
      <c r="I1975" t="n">
        <v>1</v>
      </c>
      <c r="J1975" s="12" t="n">
        <v>23045.88</v>
      </c>
      <c r="K1975" s="13" t="n">
        <v>0.1</v>
      </c>
      <c r="L1975" s="12" t="n">
        <v>20741.29</v>
      </c>
      <c r="M1975" s="12" t="n">
        <v>19128.08</v>
      </c>
      <c r="N1975" s="12" t="n">
        <v>1613.21</v>
      </c>
      <c r="O1975" t="inlineStr">
        <is>
          <t>Net Banking</t>
        </is>
      </c>
      <c r="P1975" t="inlineStr">
        <is>
          <t>Kabir Singh</t>
        </is>
      </c>
      <c r="Q1975" t="inlineStr">
        <is>
          <t>CUST-0159</t>
        </is>
      </c>
      <c r="R1975" t="n">
        <v>5</v>
      </c>
      <c r="S1975" t="inlineStr">
        <is>
          <t>No</t>
        </is>
      </c>
    </row>
    <row r="1976">
      <c r="A1976" t="inlineStr">
        <is>
          <t>ORD-2410-01975</t>
        </is>
      </c>
      <c r="B1976" s="11" t="n">
        <v>45570</v>
      </c>
      <c r="C1976" t="inlineStr">
        <is>
          <t>East</t>
        </is>
      </c>
      <c r="D1976" t="inlineStr">
        <is>
          <t>Guwahati</t>
        </is>
      </c>
      <c r="E1976" t="inlineStr">
        <is>
          <t>Education</t>
        </is>
      </c>
      <c r="F1976" t="inlineStr">
        <is>
          <t>Direct Sales</t>
        </is>
      </c>
      <c r="G1976" t="inlineStr">
        <is>
          <t>Furniture</t>
        </is>
      </c>
      <c r="H1976" t="inlineStr">
        <is>
          <t>Bookshelf</t>
        </is>
      </c>
      <c r="I1976" t="n">
        <v>4</v>
      </c>
      <c r="J1976" s="12" t="n">
        <v>5962.73</v>
      </c>
      <c r="K1976" s="13" t="n">
        <v>0.1</v>
      </c>
      <c r="L1976" s="12" t="n">
        <v>21465.83</v>
      </c>
      <c r="M1976" s="12" t="n">
        <v>17411.17</v>
      </c>
      <c r="N1976" s="12" t="n">
        <v>4054.66</v>
      </c>
      <c r="O1976" t="inlineStr">
        <is>
          <t>Cash</t>
        </is>
      </c>
      <c r="P1976" t="inlineStr">
        <is>
          <t>Tara Kapoor</t>
        </is>
      </c>
      <c r="Q1976" t="inlineStr">
        <is>
          <t>CUST-0635</t>
        </is>
      </c>
      <c r="R1976" t="n">
        <v>2</v>
      </c>
      <c r="S1976" t="inlineStr">
        <is>
          <t>Yes</t>
        </is>
      </c>
    </row>
    <row r="1977">
      <c r="A1977" t="inlineStr">
        <is>
          <t>ORD-2503-01976</t>
        </is>
      </c>
      <c r="B1977" s="11" t="n">
        <v>45744</v>
      </c>
      <c r="C1977" t="inlineStr">
        <is>
          <t>South</t>
        </is>
      </c>
      <c r="D1977" t="inlineStr">
        <is>
          <t>Chennai</t>
        </is>
      </c>
      <c r="E1977" t="inlineStr">
        <is>
          <t>Consumer</t>
        </is>
      </c>
      <c r="F1977" t="inlineStr">
        <is>
          <t>Direct Sales</t>
        </is>
      </c>
      <c r="G1977" t="inlineStr">
        <is>
          <t>Furniture</t>
        </is>
      </c>
      <c r="H1977" t="inlineStr">
        <is>
          <t>Desk</t>
        </is>
      </c>
      <c r="I1977" t="n">
        <v>3</v>
      </c>
      <c r="J1977" s="12" t="n">
        <v>11744.21</v>
      </c>
      <c r="K1977" s="13" t="n">
        <v>0.05</v>
      </c>
      <c r="L1977" s="12" t="n">
        <v>33471</v>
      </c>
      <c r="M1977" s="12" t="n">
        <v>26424.47</v>
      </c>
      <c r="N1977" s="12" t="n">
        <v>7046.53</v>
      </c>
      <c r="O1977" t="inlineStr">
        <is>
          <t>Net Banking</t>
        </is>
      </c>
      <c r="P1977" t="inlineStr">
        <is>
          <t>Aarav Sharma</t>
        </is>
      </c>
      <c r="Q1977" t="inlineStr">
        <is>
          <t>CUST-0677</t>
        </is>
      </c>
      <c r="R1977" t="n">
        <v>3</v>
      </c>
      <c r="S1977" t="inlineStr">
        <is>
          <t>No</t>
        </is>
      </c>
    </row>
    <row r="1978">
      <c r="A1978" t="inlineStr">
        <is>
          <t>ORD-2402-01977</t>
        </is>
      </c>
      <c r="B1978" s="11" t="n">
        <v>45348</v>
      </c>
      <c r="C1978" t="inlineStr">
        <is>
          <t>South</t>
        </is>
      </c>
      <c r="D1978" t="inlineStr">
        <is>
          <t>Kochi</t>
        </is>
      </c>
      <c r="E1978" t="inlineStr">
        <is>
          <t>Corporate</t>
        </is>
      </c>
      <c r="F1978" t="inlineStr">
        <is>
          <t>Online</t>
        </is>
      </c>
      <c r="G1978" t="inlineStr">
        <is>
          <t>Office Supplies</t>
        </is>
      </c>
      <c r="H1978" t="inlineStr">
        <is>
          <t>Notebook Pack</t>
        </is>
      </c>
      <c r="I1978" t="n">
        <v>3</v>
      </c>
      <c r="J1978" s="12" t="n">
        <v>399.55</v>
      </c>
      <c r="K1978" s="13" t="n">
        <v>0</v>
      </c>
      <c r="L1978" s="12" t="n">
        <v>1198.65</v>
      </c>
      <c r="M1978" s="12" t="n">
        <v>767.14</v>
      </c>
      <c r="N1978" s="12" t="n">
        <v>431.51</v>
      </c>
      <c r="O1978" t="inlineStr">
        <is>
          <t>Credit Card</t>
        </is>
      </c>
      <c r="P1978" t="inlineStr">
        <is>
          <t>Sara Khan</t>
        </is>
      </c>
      <c r="Q1978" t="inlineStr">
        <is>
          <t>CUST-0790</t>
        </is>
      </c>
      <c r="R1978" t="n">
        <v>4</v>
      </c>
      <c r="S1978" t="inlineStr">
        <is>
          <t>No</t>
        </is>
      </c>
    </row>
    <row r="1979">
      <c r="A1979" t="inlineStr">
        <is>
          <t>ORD-2406-01978</t>
        </is>
      </c>
      <c r="B1979" s="11" t="n">
        <v>45451</v>
      </c>
      <c r="C1979" t="inlineStr">
        <is>
          <t>Central</t>
        </is>
      </c>
      <c r="D1979" t="inlineStr">
        <is>
          <t>Raipur</t>
        </is>
      </c>
      <c r="E1979" t="inlineStr">
        <is>
          <t>Corporate</t>
        </is>
      </c>
      <c r="F1979" t="inlineStr">
        <is>
          <t>Retail Store</t>
        </is>
      </c>
      <c r="G1979" t="inlineStr">
        <is>
          <t>Technology</t>
        </is>
      </c>
      <c r="H1979" t="inlineStr">
        <is>
          <t>Monitor</t>
        </is>
      </c>
      <c r="I1979" t="n">
        <v>8</v>
      </c>
      <c r="J1979" s="12" t="n">
        <v>12411.31</v>
      </c>
      <c r="K1979" s="13" t="n">
        <v>0.15</v>
      </c>
      <c r="L1979" s="12" t="n">
        <v>84396.91</v>
      </c>
      <c r="M1979" s="12" t="n">
        <v>79432.38</v>
      </c>
      <c r="N1979" s="12" t="n">
        <v>4964.53</v>
      </c>
      <c r="O1979" t="inlineStr">
        <is>
          <t>Net Banking</t>
        </is>
      </c>
      <c r="P1979" t="inlineStr">
        <is>
          <t>Kabir Singh</t>
        </is>
      </c>
      <c r="Q1979" t="inlineStr">
        <is>
          <t>CUST-0093</t>
        </is>
      </c>
      <c r="R1979" t="n">
        <v>3</v>
      </c>
      <c r="S1979" t="inlineStr">
        <is>
          <t>No</t>
        </is>
      </c>
    </row>
    <row r="1980">
      <c r="A1980" t="inlineStr">
        <is>
          <t>ORD-2507-01979</t>
        </is>
      </c>
      <c r="B1980" s="11" t="n">
        <v>45849</v>
      </c>
      <c r="C1980" t="inlineStr">
        <is>
          <t>North</t>
        </is>
      </c>
      <c r="D1980" t="inlineStr">
        <is>
          <t>Lucknow</t>
        </is>
      </c>
      <c r="E1980" t="inlineStr">
        <is>
          <t>Small Business</t>
        </is>
      </c>
      <c r="F1980" t="inlineStr">
        <is>
          <t>Online</t>
        </is>
      </c>
      <c r="G1980" t="inlineStr">
        <is>
          <t>Technology</t>
        </is>
      </c>
      <c r="H1980" t="inlineStr">
        <is>
          <t>Headphones</t>
        </is>
      </c>
      <c r="I1980" t="n">
        <v>5</v>
      </c>
      <c r="J1980" s="12" t="n">
        <v>2655.47</v>
      </c>
      <c r="K1980" s="13" t="n">
        <v>0.2</v>
      </c>
      <c r="L1980" s="12" t="n">
        <v>10621.88</v>
      </c>
      <c r="M1980" s="12" t="n">
        <v>9825.24</v>
      </c>
      <c r="N1980" s="12" t="n">
        <v>796.64</v>
      </c>
      <c r="O1980" t="inlineStr">
        <is>
          <t>Debit Card</t>
        </is>
      </c>
      <c r="P1980" t="inlineStr">
        <is>
          <t>Tara Kapoor</t>
        </is>
      </c>
      <c r="Q1980" t="inlineStr">
        <is>
          <t>CUST-0299</t>
        </is>
      </c>
      <c r="R1980" t="n">
        <v>4</v>
      </c>
      <c r="S1980" t="inlineStr">
        <is>
          <t>No</t>
        </is>
      </c>
    </row>
    <row r="1981">
      <c r="A1981" t="inlineStr">
        <is>
          <t>ORD-2401-01980</t>
        </is>
      </c>
      <c r="B1981" s="11" t="n">
        <v>45306</v>
      </c>
      <c r="C1981" t="inlineStr">
        <is>
          <t>South</t>
        </is>
      </c>
      <c r="D1981" t="inlineStr">
        <is>
          <t>Bengaluru</t>
        </is>
      </c>
      <c r="E1981" t="inlineStr">
        <is>
          <t>Education</t>
        </is>
      </c>
      <c r="F1981" t="inlineStr">
        <is>
          <t>Online</t>
        </is>
      </c>
      <c r="G1981" t="inlineStr">
        <is>
          <t>Furniture</t>
        </is>
      </c>
      <c r="H1981" t="inlineStr">
        <is>
          <t>Bookshelf</t>
        </is>
      </c>
      <c r="I1981" t="n">
        <v>3</v>
      </c>
      <c r="J1981" s="12" t="n">
        <v>5781.35</v>
      </c>
      <c r="K1981" s="13" t="n">
        <v>0.15</v>
      </c>
      <c r="L1981" s="12" t="n">
        <v>14742.44</v>
      </c>
      <c r="M1981" s="12" t="n">
        <v>12661.16</v>
      </c>
      <c r="N1981" s="12" t="n">
        <v>2081.28</v>
      </c>
      <c r="O1981" t="inlineStr">
        <is>
          <t>Credit Card</t>
        </is>
      </c>
      <c r="P1981" t="inlineStr">
        <is>
          <t>Anaya Rao</t>
        </is>
      </c>
      <c r="Q1981" t="inlineStr">
        <is>
          <t>CUST-0753</t>
        </is>
      </c>
      <c r="R1981" t="n">
        <v>3</v>
      </c>
      <c r="S1981" t="inlineStr">
        <is>
          <t>No</t>
        </is>
      </c>
    </row>
    <row r="1982">
      <c r="A1982" t="inlineStr">
        <is>
          <t>ORD-2512-01981</t>
        </is>
      </c>
      <c r="B1982" s="11" t="n">
        <v>46017</v>
      </c>
      <c r="C1982" t="inlineStr">
        <is>
          <t>South</t>
        </is>
      </c>
      <c r="D1982" t="inlineStr">
        <is>
          <t>Hyderabad</t>
        </is>
      </c>
      <c r="E1982" t="inlineStr">
        <is>
          <t>Corporate</t>
        </is>
      </c>
      <c r="F1982" t="inlineStr">
        <is>
          <t>Retail Store</t>
        </is>
      </c>
      <c r="G1982" t="inlineStr">
        <is>
          <t>Furniture</t>
        </is>
      </c>
      <c r="H1982" t="inlineStr">
        <is>
          <t>Bookshelf</t>
        </is>
      </c>
      <c r="I1982" t="n">
        <v>1</v>
      </c>
      <c r="J1982" s="12" t="n">
        <v>6434.5</v>
      </c>
      <c r="K1982" s="13" t="n">
        <v>0.15</v>
      </c>
      <c r="L1982" s="12" t="n">
        <v>5469.32</v>
      </c>
      <c r="M1982" s="12" t="n">
        <v>4697.18</v>
      </c>
      <c r="N1982" s="12" t="n">
        <v>772.14</v>
      </c>
      <c r="O1982" t="inlineStr">
        <is>
          <t>Cash</t>
        </is>
      </c>
      <c r="P1982" t="inlineStr">
        <is>
          <t>Kabir Singh</t>
        </is>
      </c>
      <c r="Q1982" t="inlineStr">
        <is>
          <t>CUST-0891</t>
        </is>
      </c>
      <c r="R1982" t="n">
        <v>4</v>
      </c>
      <c r="S1982" t="inlineStr">
        <is>
          <t>No</t>
        </is>
      </c>
    </row>
    <row r="1983">
      <c r="A1983" t="inlineStr">
        <is>
          <t>ORD-2504-01982</t>
        </is>
      </c>
      <c r="B1983" s="11" t="n">
        <v>45774</v>
      </c>
      <c r="C1983" t="inlineStr">
        <is>
          <t>North</t>
        </is>
      </c>
      <c r="D1983" t="inlineStr">
        <is>
          <t>Lucknow</t>
        </is>
      </c>
      <c r="E1983" t="inlineStr">
        <is>
          <t>Small Business</t>
        </is>
      </c>
      <c r="F1983" t="inlineStr">
        <is>
          <t>Direct Sales</t>
        </is>
      </c>
      <c r="G1983" t="inlineStr">
        <is>
          <t>Accessories</t>
        </is>
      </c>
      <c r="H1983" t="inlineStr">
        <is>
          <t>USB Hub</t>
        </is>
      </c>
      <c r="I1983" t="n">
        <v>3</v>
      </c>
      <c r="J1983" s="12" t="n">
        <v>1280.22</v>
      </c>
      <c r="K1983" s="13" t="n">
        <v>0.1</v>
      </c>
      <c r="L1983" s="12" t="n">
        <v>3456.59</v>
      </c>
      <c r="M1983" s="12" t="n">
        <v>2611.65</v>
      </c>
      <c r="N1983" s="12" t="n">
        <v>844.9400000000001</v>
      </c>
      <c r="O1983" t="inlineStr">
        <is>
          <t>Cash</t>
        </is>
      </c>
      <c r="P1983" t="inlineStr">
        <is>
          <t>Vivaan Gupta</t>
        </is>
      </c>
      <c r="Q1983" t="inlineStr">
        <is>
          <t>CUST-0100</t>
        </is>
      </c>
      <c r="R1983" t="n">
        <v>4</v>
      </c>
      <c r="S1983" t="inlineStr">
        <is>
          <t>No</t>
        </is>
      </c>
    </row>
    <row r="1984">
      <c r="A1984" t="inlineStr">
        <is>
          <t>ORD-2412-01983</t>
        </is>
      </c>
      <c r="B1984" s="11" t="n">
        <v>45657</v>
      </c>
      <c r="C1984" t="inlineStr">
        <is>
          <t>North</t>
        </is>
      </c>
      <c r="D1984" t="inlineStr">
        <is>
          <t>Chandigarh</t>
        </is>
      </c>
      <c r="E1984" t="inlineStr">
        <is>
          <t>Small Business</t>
        </is>
      </c>
      <c r="F1984" t="inlineStr">
        <is>
          <t>Retail Store</t>
        </is>
      </c>
      <c r="G1984" t="inlineStr">
        <is>
          <t>Furniture</t>
        </is>
      </c>
      <c r="H1984" t="inlineStr">
        <is>
          <t>Office Chair</t>
        </is>
      </c>
      <c r="I1984" t="n">
        <v>1</v>
      </c>
      <c r="J1984" s="12" t="n">
        <v>7357.24</v>
      </c>
      <c r="K1984" s="13" t="n">
        <v>0.15</v>
      </c>
      <c r="L1984" s="12" t="n">
        <v>6253.65</v>
      </c>
      <c r="M1984" s="12" t="n">
        <v>5076.5</v>
      </c>
      <c r="N1984" s="12" t="n">
        <v>1177.15</v>
      </c>
      <c r="O1984" t="inlineStr">
        <is>
          <t>Debit Card</t>
        </is>
      </c>
      <c r="P1984" t="inlineStr">
        <is>
          <t>Diya Patel</t>
        </is>
      </c>
      <c r="Q1984" t="inlineStr">
        <is>
          <t>CUST-0436</t>
        </is>
      </c>
      <c r="R1984" t="n">
        <v>2</v>
      </c>
      <c r="S1984" t="inlineStr">
        <is>
          <t>No</t>
        </is>
      </c>
    </row>
    <row r="1985">
      <c r="A1985" t="inlineStr">
        <is>
          <t>ORD-2406-01984</t>
        </is>
      </c>
      <c r="B1985" s="11" t="n">
        <v>45444</v>
      </c>
      <c r="C1985" t="inlineStr">
        <is>
          <t>Central</t>
        </is>
      </c>
      <c r="D1985" t="inlineStr">
        <is>
          <t>Bhopal</t>
        </is>
      </c>
      <c r="E1985" t="inlineStr">
        <is>
          <t>Consumer</t>
        </is>
      </c>
      <c r="F1985" t="inlineStr">
        <is>
          <t>Direct Sales</t>
        </is>
      </c>
      <c r="G1985" t="inlineStr">
        <is>
          <t>Office Supplies</t>
        </is>
      </c>
      <c r="H1985" t="inlineStr">
        <is>
          <t>Pen Box</t>
        </is>
      </c>
      <c r="I1985" t="n">
        <v>5</v>
      </c>
      <c r="J1985" s="12" t="n">
        <v>193.72</v>
      </c>
      <c r="K1985" s="13" t="n">
        <v>0.1</v>
      </c>
      <c r="L1985" s="12" t="n">
        <v>871.74</v>
      </c>
      <c r="M1985" s="12" t="n">
        <v>590.85</v>
      </c>
      <c r="N1985" s="12" t="n">
        <v>280.89</v>
      </c>
      <c r="O1985" t="inlineStr">
        <is>
          <t>Debit Card</t>
        </is>
      </c>
      <c r="P1985" t="inlineStr">
        <is>
          <t>Tara Kapoor</t>
        </is>
      </c>
      <c r="Q1985" t="inlineStr">
        <is>
          <t>CUST-0150</t>
        </is>
      </c>
      <c r="R1985" t="n">
        <v>4</v>
      </c>
      <c r="S1985" t="inlineStr">
        <is>
          <t>No</t>
        </is>
      </c>
    </row>
    <row r="1986">
      <c r="A1986" t="inlineStr">
        <is>
          <t>ORD-2511-01985</t>
        </is>
      </c>
      <c r="B1986" s="11" t="n">
        <v>45963</v>
      </c>
      <c r="C1986" t="inlineStr">
        <is>
          <t>Central</t>
        </is>
      </c>
      <c r="D1986" t="inlineStr">
        <is>
          <t>Indore</t>
        </is>
      </c>
      <c r="E1986" t="inlineStr">
        <is>
          <t>Education</t>
        </is>
      </c>
      <c r="F1986" t="inlineStr">
        <is>
          <t>Partner</t>
        </is>
      </c>
      <c r="G1986" t="inlineStr">
        <is>
          <t>Furniture</t>
        </is>
      </c>
      <c r="H1986" t="inlineStr">
        <is>
          <t>Office Chair</t>
        </is>
      </c>
      <c r="I1986" t="n">
        <v>6</v>
      </c>
      <c r="J1986" s="12" t="n">
        <v>7999.2</v>
      </c>
      <c r="K1986" s="13" t="n">
        <v>0.15</v>
      </c>
      <c r="L1986" s="12" t="n">
        <v>40795.92</v>
      </c>
      <c r="M1986" s="12" t="n">
        <v>33116.69</v>
      </c>
      <c r="N1986" s="12" t="n">
        <v>7679.23</v>
      </c>
      <c r="O1986" t="inlineStr">
        <is>
          <t>Net Banking</t>
        </is>
      </c>
      <c r="P1986" t="inlineStr">
        <is>
          <t>Anaya Rao</t>
        </is>
      </c>
      <c r="Q1986" t="inlineStr">
        <is>
          <t>CUST-0828</t>
        </is>
      </c>
      <c r="R1986" t="n">
        <v>3</v>
      </c>
      <c r="S1986" t="inlineStr">
        <is>
          <t>No</t>
        </is>
      </c>
    </row>
    <row r="1987">
      <c r="A1987" t="inlineStr">
        <is>
          <t>ORD-2509-01986</t>
        </is>
      </c>
      <c r="B1987" s="11" t="n">
        <v>45908</v>
      </c>
      <c r="C1987" t="inlineStr">
        <is>
          <t>West</t>
        </is>
      </c>
      <c r="D1987" t="inlineStr">
        <is>
          <t>Ahmedabad</t>
        </is>
      </c>
      <c r="E1987" t="inlineStr">
        <is>
          <t>Small Business</t>
        </is>
      </c>
      <c r="F1987" t="inlineStr">
        <is>
          <t>Online</t>
        </is>
      </c>
      <c r="G1987" t="inlineStr">
        <is>
          <t>Office Supplies</t>
        </is>
      </c>
      <c r="H1987" t="inlineStr">
        <is>
          <t>Marker Set</t>
        </is>
      </c>
      <c r="I1987" t="n">
        <v>4</v>
      </c>
      <c r="J1987" s="12" t="n">
        <v>260.96</v>
      </c>
      <c r="K1987" s="13" t="n">
        <v>0.15</v>
      </c>
      <c r="L1987" s="12" t="n">
        <v>887.26</v>
      </c>
      <c r="M1987" s="12" t="n">
        <v>678.5</v>
      </c>
      <c r="N1987" s="12" t="n">
        <v>208.76</v>
      </c>
      <c r="O1987" t="inlineStr">
        <is>
          <t>Net Banking</t>
        </is>
      </c>
      <c r="P1987" t="inlineStr">
        <is>
          <t>Anaya Rao</t>
        </is>
      </c>
      <c r="Q1987" t="inlineStr">
        <is>
          <t>CUST-0191</t>
        </is>
      </c>
      <c r="R1987" t="n">
        <v>7</v>
      </c>
      <c r="S1987" t="inlineStr">
        <is>
          <t>Yes</t>
        </is>
      </c>
    </row>
    <row r="1988">
      <c r="A1988" t="inlineStr">
        <is>
          <t>ORD-2404-01987</t>
        </is>
      </c>
      <c r="B1988" s="11" t="n">
        <v>45388</v>
      </c>
      <c r="C1988" t="inlineStr">
        <is>
          <t>South</t>
        </is>
      </c>
      <c r="D1988" t="inlineStr">
        <is>
          <t>Bengaluru</t>
        </is>
      </c>
      <c r="E1988" t="inlineStr">
        <is>
          <t>Education</t>
        </is>
      </c>
      <c r="F1988" t="inlineStr">
        <is>
          <t>Online</t>
        </is>
      </c>
      <c r="G1988" t="inlineStr">
        <is>
          <t>Technology</t>
        </is>
      </c>
      <c r="H1988" t="inlineStr">
        <is>
          <t>Headphones</t>
        </is>
      </c>
      <c r="I1988" t="n">
        <v>1</v>
      </c>
      <c r="J1988" s="12" t="n">
        <v>3088.05</v>
      </c>
      <c r="K1988" s="13" t="n">
        <v>0</v>
      </c>
      <c r="L1988" s="12" t="n">
        <v>3088.05</v>
      </c>
      <c r="M1988" s="12" t="n">
        <v>2285.16</v>
      </c>
      <c r="N1988" s="12" t="n">
        <v>802.89</v>
      </c>
      <c r="O1988" t="inlineStr">
        <is>
          <t>UPI</t>
        </is>
      </c>
      <c r="P1988" t="inlineStr">
        <is>
          <t>Ishaan Mehta</t>
        </is>
      </c>
      <c r="Q1988" t="inlineStr">
        <is>
          <t>CUST-0284</t>
        </is>
      </c>
      <c r="R1988" t="n">
        <v>3</v>
      </c>
      <c r="S1988" t="inlineStr">
        <is>
          <t>Yes</t>
        </is>
      </c>
    </row>
    <row r="1989">
      <c r="A1989" t="inlineStr">
        <is>
          <t>ORD-2409-01988</t>
        </is>
      </c>
      <c r="B1989" s="11" t="n">
        <v>45552</v>
      </c>
      <c r="C1989" t="inlineStr">
        <is>
          <t>North</t>
        </is>
      </c>
      <c r="D1989" t="inlineStr">
        <is>
          <t>Jaipur</t>
        </is>
      </c>
      <c r="E1989" t="inlineStr">
        <is>
          <t>Corporate</t>
        </is>
      </c>
      <c r="F1989" t="inlineStr">
        <is>
          <t>Online</t>
        </is>
      </c>
      <c r="G1989" t="inlineStr">
        <is>
          <t>Accessories</t>
        </is>
      </c>
      <c r="H1989" t="inlineStr">
        <is>
          <t>Mouse</t>
        </is>
      </c>
      <c r="I1989" t="n">
        <v>4</v>
      </c>
      <c r="J1989" s="12" t="n">
        <v>855.6900000000001</v>
      </c>
      <c r="K1989" s="13" t="n">
        <v>0.15</v>
      </c>
      <c r="L1989" s="12" t="n">
        <v>2909.35</v>
      </c>
      <c r="M1989" s="12" t="n">
        <v>2259.02</v>
      </c>
      <c r="N1989" s="12" t="n">
        <v>650.33</v>
      </c>
      <c r="O1989" t="inlineStr">
        <is>
          <t>Debit Card</t>
        </is>
      </c>
      <c r="P1989" t="inlineStr">
        <is>
          <t>Rohan Verma</t>
        </is>
      </c>
      <c r="Q1989" t="inlineStr">
        <is>
          <t>CUST-0740</t>
        </is>
      </c>
      <c r="R1989" t="n">
        <v>5</v>
      </c>
      <c r="S1989" t="inlineStr">
        <is>
          <t>No</t>
        </is>
      </c>
    </row>
    <row r="1990">
      <c r="A1990" t="inlineStr">
        <is>
          <t>ORD-2405-01989</t>
        </is>
      </c>
      <c r="B1990" s="11" t="n">
        <v>45421</v>
      </c>
      <c r="C1990" t="inlineStr">
        <is>
          <t>North</t>
        </is>
      </c>
      <c r="D1990" t="inlineStr">
        <is>
          <t>Jaipur</t>
        </is>
      </c>
      <c r="E1990" t="inlineStr">
        <is>
          <t>Education</t>
        </is>
      </c>
      <c r="F1990" t="inlineStr">
        <is>
          <t>Direct Sales</t>
        </is>
      </c>
      <c r="G1990" t="inlineStr">
        <is>
          <t>Office Supplies</t>
        </is>
      </c>
      <c r="H1990" t="inlineStr">
        <is>
          <t>Pen Box</t>
        </is>
      </c>
      <c r="I1990" t="n">
        <v>3</v>
      </c>
      <c r="J1990" s="12" t="n">
        <v>219.91</v>
      </c>
      <c r="K1990" s="13" t="n">
        <v>0.25</v>
      </c>
      <c r="L1990" s="12" t="n">
        <v>494.8</v>
      </c>
      <c r="M1990" s="12" t="n">
        <v>402.44</v>
      </c>
      <c r="N1990" s="12" t="n">
        <v>92.36</v>
      </c>
      <c r="O1990" t="inlineStr">
        <is>
          <t>UPI</t>
        </is>
      </c>
      <c r="P1990" t="inlineStr">
        <is>
          <t>Anaya Rao</t>
        </is>
      </c>
      <c r="Q1990" t="inlineStr">
        <is>
          <t>CUST-0559</t>
        </is>
      </c>
      <c r="R1990" t="n">
        <v>5</v>
      </c>
      <c r="S1990" t="inlineStr">
        <is>
          <t>No</t>
        </is>
      </c>
    </row>
    <row r="1991">
      <c r="A1991" t="inlineStr">
        <is>
          <t>ORD-2407-01990</t>
        </is>
      </c>
      <c r="B1991" s="11" t="n">
        <v>45492</v>
      </c>
      <c r="C1991" t="inlineStr">
        <is>
          <t>East</t>
        </is>
      </c>
      <c r="D1991" t="inlineStr">
        <is>
          <t>Patna</t>
        </is>
      </c>
      <c r="E1991" t="inlineStr">
        <is>
          <t>Small Business</t>
        </is>
      </c>
      <c r="F1991" t="inlineStr">
        <is>
          <t>Retail Store</t>
        </is>
      </c>
      <c r="G1991" t="inlineStr">
        <is>
          <t>Furniture</t>
        </is>
      </c>
      <c r="H1991" t="inlineStr">
        <is>
          <t>Office Chair</t>
        </is>
      </c>
      <c r="I1991" t="n">
        <v>3</v>
      </c>
      <c r="J1991" s="12" t="n">
        <v>7499.07</v>
      </c>
      <c r="K1991" s="13" t="n">
        <v>0</v>
      </c>
      <c r="L1991" s="12" t="n">
        <v>22497.21</v>
      </c>
      <c r="M1991" s="12" t="n">
        <v>15523.07</v>
      </c>
      <c r="N1991" s="12" t="n">
        <v>6974.14</v>
      </c>
      <c r="O1991" t="inlineStr">
        <is>
          <t>UPI</t>
        </is>
      </c>
      <c r="P1991" t="inlineStr">
        <is>
          <t>Tara Kapoor</t>
        </is>
      </c>
      <c r="Q1991" t="inlineStr">
        <is>
          <t>CUST-0280</t>
        </is>
      </c>
      <c r="R1991" t="n">
        <v>6</v>
      </c>
      <c r="S1991" t="inlineStr">
        <is>
          <t>No</t>
        </is>
      </c>
    </row>
    <row r="1992">
      <c r="A1992" t="inlineStr">
        <is>
          <t>ORD-2506-01991</t>
        </is>
      </c>
      <c r="B1992" s="11" t="n">
        <v>45834</v>
      </c>
      <c r="C1992" t="inlineStr">
        <is>
          <t>South</t>
        </is>
      </c>
      <c r="D1992" t="inlineStr">
        <is>
          <t>Kochi</t>
        </is>
      </c>
      <c r="E1992" t="inlineStr">
        <is>
          <t>Small Business</t>
        </is>
      </c>
      <c r="F1992" t="inlineStr">
        <is>
          <t>Online</t>
        </is>
      </c>
      <c r="G1992" t="inlineStr">
        <is>
          <t>Technology</t>
        </is>
      </c>
      <c r="H1992" t="inlineStr">
        <is>
          <t>Monitor</t>
        </is>
      </c>
      <c r="I1992" t="n">
        <v>2</v>
      </c>
      <c r="J1992" s="12" t="n">
        <v>13668.93</v>
      </c>
      <c r="K1992" s="13" t="n">
        <v>0</v>
      </c>
      <c r="L1992" s="12" t="n">
        <v>27337.86</v>
      </c>
      <c r="M1992" s="12" t="n">
        <v>21870.29</v>
      </c>
      <c r="N1992" s="12" t="n">
        <v>5467.57</v>
      </c>
      <c r="O1992" t="inlineStr">
        <is>
          <t>UPI</t>
        </is>
      </c>
      <c r="P1992" t="inlineStr">
        <is>
          <t>Ishaan Mehta</t>
        </is>
      </c>
      <c r="Q1992" t="inlineStr">
        <is>
          <t>CUST-0893</t>
        </is>
      </c>
      <c r="R1992" t="n">
        <v>3</v>
      </c>
      <c r="S1992" t="inlineStr">
        <is>
          <t>Yes</t>
        </is>
      </c>
    </row>
    <row r="1993">
      <c r="A1993" t="inlineStr">
        <is>
          <t>ORD-2511-01992</t>
        </is>
      </c>
      <c r="B1993" s="11" t="n">
        <v>45971</v>
      </c>
      <c r="C1993" t="inlineStr">
        <is>
          <t>South</t>
        </is>
      </c>
      <c r="D1993" t="inlineStr">
        <is>
          <t>Bengaluru</t>
        </is>
      </c>
      <c r="E1993" t="inlineStr">
        <is>
          <t>Corporate</t>
        </is>
      </c>
      <c r="F1993" t="inlineStr">
        <is>
          <t>Retail Store</t>
        </is>
      </c>
      <c r="G1993" t="inlineStr">
        <is>
          <t>Technology</t>
        </is>
      </c>
      <c r="H1993" t="inlineStr">
        <is>
          <t>Printer</t>
        </is>
      </c>
      <c r="I1993" t="n">
        <v>2</v>
      </c>
      <c r="J1993" s="12" t="n">
        <v>10313.67</v>
      </c>
      <c r="K1993" s="13" t="n">
        <v>0.15</v>
      </c>
      <c r="L1993" s="12" t="n">
        <v>17533.24</v>
      </c>
      <c r="M1993" s="12" t="n">
        <v>16914.42</v>
      </c>
      <c r="N1993" s="12" t="n">
        <v>618.8200000000001</v>
      </c>
      <c r="O1993" t="inlineStr">
        <is>
          <t>Net Banking</t>
        </is>
      </c>
      <c r="P1993" t="inlineStr">
        <is>
          <t>Aarav Sharma</t>
        </is>
      </c>
      <c r="Q1993" t="inlineStr">
        <is>
          <t>CUST-0943</t>
        </is>
      </c>
      <c r="R1993" t="n">
        <v>7</v>
      </c>
      <c r="S1993" t="inlineStr">
        <is>
          <t>No</t>
        </is>
      </c>
    </row>
    <row r="1994">
      <c r="A1994" t="inlineStr">
        <is>
          <t>ORD-2504-01993</t>
        </is>
      </c>
      <c r="B1994" s="11" t="n">
        <v>45773</v>
      </c>
      <c r="C1994" t="inlineStr">
        <is>
          <t>Central</t>
        </is>
      </c>
      <c r="D1994" t="inlineStr">
        <is>
          <t>Nagpur</t>
        </is>
      </c>
      <c r="E1994" t="inlineStr">
        <is>
          <t>Consumer</t>
        </is>
      </c>
      <c r="F1994" t="inlineStr">
        <is>
          <t>Direct Sales</t>
        </is>
      </c>
      <c r="G1994" t="inlineStr">
        <is>
          <t>Technology</t>
        </is>
      </c>
      <c r="H1994" t="inlineStr">
        <is>
          <t>Keyboard</t>
        </is>
      </c>
      <c r="I1994" t="n">
        <v>3</v>
      </c>
      <c r="J1994" s="12" t="n">
        <v>1789.59</v>
      </c>
      <c r="K1994" s="13" t="n">
        <v>0.25</v>
      </c>
      <c r="L1994" s="12" t="n">
        <v>4026.58</v>
      </c>
      <c r="M1994" s="12" t="n">
        <v>3811.83</v>
      </c>
      <c r="N1994" s="12" t="n">
        <v>214.75</v>
      </c>
      <c r="O1994" t="inlineStr">
        <is>
          <t>Cash</t>
        </is>
      </c>
      <c r="P1994" t="inlineStr">
        <is>
          <t>Ishaan Mehta</t>
        </is>
      </c>
      <c r="Q1994" t="inlineStr">
        <is>
          <t>CUST-0027</t>
        </is>
      </c>
      <c r="R1994" t="n">
        <v>3</v>
      </c>
      <c r="S1994" t="inlineStr">
        <is>
          <t>No</t>
        </is>
      </c>
    </row>
    <row r="1995">
      <c r="A1995" t="inlineStr">
        <is>
          <t>ORD-2409-01994</t>
        </is>
      </c>
      <c r="B1995" s="11" t="n">
        <v>45542</v>
      </c>
      <c r="C1995" t="inlineStr">
        <is>
          <t>West</t>
        </is>
      </c>
      <c r="D1995" t="inlineStr">
        <is>
          <t>Ahmedabad</t>
        </is>
      </c>
      <c r="E1995" t="inlineStr">
        <is>
          <t>Small Business</t>
        </is>
      </c>
      <c r="F1995" t="inlineStr">
        <is>
          <t>Partner</t>
        </is>
      </c>
      <c r="G1995" t="inlineStr">
        <is>
          <t>Accessories</t>
        </is>
      </c>
      <c r="H1995" t="inlineStr">
        <is>
          <t>Mouse</t>
        </is>
      </c>
      <c r="I1995" t="n">
        <v>4</v>
      </c>
      <c r="J1995" s="12" t="n">
        <v>841.67</v>
      </c>
      <c r="K1995" s="13" t="n">
        <v>0.1</v>
      </c>
      <c r="L1995" s="12" t="n">
        <v>3030.01</v>
      </c>
      <c r="M1995" s="12" t="n">
        <v>2222.01</v>
      </c>
      <c r="N1995" s="12" t="n">
        <v>808</v>
      </c>
      <c r="O1995" t="inlineStr">
        <is>
          <t>UPI</t>
        </is>
      </c>
      <c r="P1995" t="inlineStr">
        <is>
          <t>Meera Joshi</t>
        </is>
      </c>
      <c r="Q1995" t="inlineStr">
        <is>
          <t>CUST-0245</t>
        </is>
      </c>
      <c r="R1995" t="n">
        <v>3</v>
      </c>
      <c r="S1995" t="inlineStr">
        <is>
          <t>No</t>
        </is>
      </c>
    </row>
    <row r="1996">
      <c r="A1996" t="inlineStr">
        <is>
          <t>ORD-2411-01995</t>
        </is>
      </c>
      <c r="B1996" s="11" t="n">
        <v>45621</v>
      </c>
      <c r="C1996" t="inlineStr">
        <is>
          <t>South</t>
        </is>
      </c>
      <c r="D1996" t="inlineStr">
        <is>
          <t>Hyderabad</t>
        </is>
      </c>
      <c r="E1996" t="inlineStr">
        <is>
          <t>Consumer</t>
        </is>
      </c>
      <c r="F1996" t="inlineStr">
        <is>
          <t>Partner</t>
        </is>
      </c>
      <c r="G1996" t="inlineStr">
        <is>
          <t>Accessories</t>
        </is>
      </c>
      <c r="H1996" t="inlineStr">
        <is>
          <t>Webcam</t>
        </is>
      </c>
      <c r="I1996" t="n">
        <v>3</v>
      </c>
      <c r="J1996" s="12" t="n">
        <v>3737.17</v>
      </c>
      <c r="K1996" s="13" t="n">
        <v>0.1</v>
      </c>
      <c r="L1996" s="12" t="n">
        <v>10090.36</v>
      </c>
      <c r="M1996" s="12" t="n">
        <v>8520.75</v>
      </c>
      <c r="N1996" s="12" t="n">
        <v>1569.61</v>
      </c>
      <c r="O1996" t="inlineStr">
        <is>
          <t>Credit Card</t>
        </is>
      </c>
      <c r="P1996" t="inlineStr">
        <is>
          <t>Meera Joshi</t>
        </is>
      </c>
      <c r="Q1996" t="inlineStr">
        <is>
          <t>CUST-0385</t>
        </is>
      </c>
      <c r="R1996" t="n">
        <v>3</v>
      </c>
      <c r="S1996" t="inlineStr">
        <is>
          <t>No</t>
        </is>
      </c>
    </row>
    <row r="1997">
      <c r="A1997" t="inlineStr">
        <is>
          <t>ORD-2502-01996</t>
        </is>
      </c>
      <c r="B1997" s="11" t="n">
        <v>45699</v>
      </c>
      <c r="C1997" t="inlineStr">
        <is>
          <t>North</t>
        </is>
      </c>
      <c r="D1997" t="inlineStr">
        <is>
          <t>Delhi</t>
        </is>
      </c>
      <c r="E1997" t="inlineStr">
        <is>
          <t>Consumer</t>
        </is>
      </c>
      <c r="F1997" t="inlineStr">
        <is>
          <t>Partner</t>
        </is>
      </c>
      <c r="G1997" t="inlineStr">
        <is>
          <t>Office Supplies</t>
        </is>
      </c>
      <c r="H1997" t="inlineStr">
        <is>
          <t>File Folder</t>
        </is>
      </c>
      <c r="I1997" t="n">
        <v>4</v>
      </c>
      <c r="J1997" s="12" t="n">
        <v>103.62</v>
      </c>
      <c r="K1997" s="13" t="n">
        <v>0.1</v>
      </c>
      <c r="L1997" s="12" t="n">
        <v>373.03</v>
      </c>
      <c r="M1997" s="12" t="n">
        <v>240.4</v>
      </c>
      <c r="N1997" s="12" t="n">
        <v>132.63</v>
      </c>
      <c r="O1997" t="inlineStr">
        <is>
          <t>Credit Card</t>
        </is>
      </c>
      <c r="P1997" t="inlineStr">
        <is>
          <t>Meera Joshi</t>
        </is>
      </c>
      <c r="Q1997" t="inlineStr">
        <is>
          <t>CUST-0038</t>
        </is>
      </c>
      <c r="R1997" t="n">
        <v>3</v>
      </c>
      <c r="S1997" t="inlineStr">
        <is>
          <t>Yes</t>
        </is>
      </c>
    </row>
    <row r="1998">
      <c r="A1998" t="inlineStr">
        <is>
          <t>ORD-2405-01997</t>
        </is>
      </c>
      <c r="B1998" s="11" t="n">
        <v>45435</v>
      </c>
      <c r="C1998" t="inlineStr">
        <is>
          <t>East</t>
        </is>
      </c>
      <c r="D1998" t="inlineStr">
        <is>
          <t>Patna</t>
        </is>
      </c>
      <c r="E1998" t="inlineStr">
        <is>
          <t>Corporate</t>
        </is>
      </c>
      <c r="F1998" t="inlineStr">
        <is>
          <t>Online</t>
        </is>
      </c>
      <c r="G1998" t="inlineStr">
        <is>
          <t>Technology</t>
        </is>
      </c>
      <c r="H1998" t="inlineStr">
        <is>
          <t>Tablet</t>
        </is>
      </c>
      <c r="I1998" t="n">
        <v>5</v>
      </c>
      <c r="J1998" s="12" t="n">
        <v>20187.37</v>
      </c>
      <c r="K1998" s="13" t="n">
        <v>0.1</v>
      </c>
      <c r="L1998" s="12" t="n">
        <v>90843.16</v>
      </c>
      <c r="M1998" s="12" t="n">
        <v>83777.59</v>
      </c>
      <c r="N1998" s="12" t="n">
        <v>7065.57</v>
      </c>
      <c r="O1998" t="inlineStr">
        <is>
          <t>Credit Card</t>
        </is>
      </c>
      <c r="P1998" t="inlineStr">
        <is>
          <t>Diya Patel</t>
        </is>
      </c>
      <c r="Q1998" t="inlineStr">
        <is>
          <t>CUST-0886</t>
        </is>
      </c>
      <c r="R1998" t="n">
        <v>8</v>
      </c>
      <c r="S1998" t="inlineStr">
        <is>
          <t>No</t>
        </is>
      </c>
    </row>
    <row r="1999">
      <c r="A1999" t="inlineStr">
        <is>
          <t>ORD-2404-01998</t>
        </is>
      </c>
      <c r="B1999" s="11" t="n">
        <v>45389</v>
      </c>
      <c r="C1999" t="inlineStr">
        <is>
          <t>South</t>
        </is>
      </c>
      <c r="D1999" t="inlineStr">
        <is>
          <t>Chennai</t>
        </is>
      </c>
      <c r="E1999" t="inlineStr">
        <is>
          <t>Small Business</t>
        </is>
      </c>
      <c r="F1999" t="inlineStr">
        <is>
          <t>Online</t>
        </is>
      </c>
      <c r="G1999" t="inlineStr">
        <is>
          <t>Accessories</t>
        </is>
      </c>
      <c r="H1999" t="inlineStr">
        <is>
          <t>Laptop Stand</t>
        </is>
      </c>
      <c r="I1999" t="n">
        <v>3</v>
      </c>
      <c r="J1999" s="12" t="n">
        <v>1738.64</v>
      </c>
      <c r="K1999" s="13" t="n">
        <v>0.2</v>
      </c>
      <c r="L1999" s="12" t="n">
        <v>4172.74</v>
      </c>
      <c r="M1999" s="12" t="n">
        <v>3651.14</v>
      </c>
      <c r="N1999" s="12" t="n">
        <v>521.6</v>
      </c>
      <c r="O1999" t="inlineStr">
        <is>
          <t>Credit Card</t>
        </is>
      </c>
      <c r="P1999" t="inlineStr">
        <is>
          <t>Vivaan Gupta</t>
        </is>
      </c>
      <c r="Q1999" t="inlineStr">
        <is>
          <t>CUST-0293</t>
        </is>
      </c>
      <c r="R1999" t="n">
        <v>4</v>
      </c>
      <c r="S1999" t="inlineStr">
        <is>
          <t>No</t>
        </is>
      </c>
    </row>
    <row r="2000">
      <c r="A2000" t="inlineStr">
        <is>
          <t>ORD-2407-01999</t>
        </is>
      </c>
      <c r="B2000" s="11" t="n">
        <v>45490</v>
      </c>
      <c r="C2000" t="inlineStr">
        <is>
          <t>Central</t>
        </is>
      </c>
      <c r="D2000" t="inlineStr">
        <is>
          <t>Bhopal</t>
        </is>
      </c>
      <c r="E2000" t="inlineStr">
        <is>
          <t>Education</t>
        </is>
      </c>
      <c r="F2000" t="inlineStr">
        <is>
          <t>Retail Store</t>
        </is>
      </c>
      <c r="G2000" t="inlineStr">
        <is>
          <t>Office Supplies</t>
        </is>
      </c>
      <c r="H2000" t="inlineStr">
        <is>
          <t>Paper Ream</t>
        </is>
      </c>
      <c r="I2000" t="n">
        <v>8</v>
      </c>
      <c r="J2000" s="12" t="n">
        <v>450.14</v>
      </c>
      <c r="K2000" s="13" t="n">
        <v>0.1</v>
      </c>
      <c r="L2000" s="12" t="n">
        <v>3241.01</v>
      </c>
      <c r="M2000" s="12" t="n">
        <v>2700.84</v>
      </c>
      <c r="N2000" s="12" t="n">
        <v>540.17</v>
      </c>
      <c r="O2000" t="inlineStr">
        <is>
          <t>Net Banking</t>
        </is>
      </c>
      <c r="P2000" t="inlineStr">
        <is>
          <t>Anaya Rao</t>
        </is>
      </c>
      <c r="Q2000" t="inlineStr">
        <is>
          <t>CUST-0397</t>
        </is>
      </c>
      <c r="R2000" t="n">
        <v>3</v>
      </c>
      <c r="S2000" t="inlineStr">
        <is>
          <t>No</t>
        </is>
      </c>
    </row>
    <row r="2001">
      <c r="A2001" t="inlineStr">
        <is>
          <t>ORD-2509-02000</t>
        </is>
      </c>
      <c r="B2001" s="11" t="n">
        <v>45929</v>
      </c>
      <c r="C2001" t="inlineStr">
        <is>
          <t>North</t>
        </is>
      </c>
      <c r="D2001" t="inlineStr">
        <is>
          <t>Jaipur</t>
        </is>
      </c>
      <c r="E2001" t="inlineStr">
        <is>
          <t>Consumer</t>
        </is>
      </c>
      <c r="F2001" t="inlineStr">
        <is>
          <t>Online</t>
        </is>
      </c>
      <c r="G2001" t="inlineStr">
        <is>
          <t>Accessories</t>
        </is>
      </c>
      <c r="H2001" t="inlineStr">
        <is>
          <t>USB Hub</t>
        </is>
      </c>
      <c r="I2001" t="n">
        <v>2</v>
      </c>
      <c r="J2001" s="12" t="n">
        <v>1243.62</v>
      </c>
      <c r="K2001" s="13" t="n">
        <v>0.2</v>
      </c>
      <c r="L2001" s="12" t="n">
        <v>1989.79</v>
      </c>
      <c r="M2001" s="12" t="n">
        <v>1691.32</v>
      </c>
      <c r="N2001" s="12" t="n">
        <v>298.47</v>
      </c>
      <c r="O2001" t="inlineStr">
        <is>
          <t>Net Banking</t>
        </is>
      </c>
      <c r="P2001" t="inlineStr">
        <is>
          <t>Vivaan Gupta</t>
        </is>
      </c>
      <c r="Q2001" t="inlineStr">
        <is>
          <t>CUST-0369</t>
        </is>
      </c>
      <c r="R2001" t="n">
        <v>3</v>
      </c>
      <c r="S2001" t="inlineStr">
        <is>
          <t>No</t>
        </is>
      </c>
    </row>
    <row r="2002">
      <c r="A2002" t="inlineStr">
        <is>
          <t>ORD-2404-02001</t>
        </is>
      </c>
      <c r="B2002" s="11" t="n">
        <v>45412</v>
      </c>
      <c r="C2002" t="inlineStr">
        <is>
          <t>South</t>
        </is>
      </c>
      <c r="D2002" t="inlineStr">
        <is>
          <t>Kochi</t>
        </is>
      </c>
      <c r="E2002" t="inlineStr">
        <is>
          <t>Corporate</t>
        </is>
      </c>
      <c r="F2002" t="inlineStr">
        <is>
          <t>Partner</t>
        </is>
      </c>
      <c r="G2002" t="inlineStr">
        <is>
          <t>Office Supplies</t>
        </is>
      </c>
      <c r="H2002" t="inlineStr">
        <is>
          <t>Marker Set</t>
        </is>
      </c>
      <c r="I2002" t="n">
        <v>5</v>
      </c>
      <c r="J2002" s="12" t="n">
        <v>258.49</v>
      </c>
      <c r="K2002" s="13" t="n">
        <v>0.05</v>
      </c>
      <c r="L2002" s="12" t="n">
        <v>1227.83</v>
      </c>
      <c r="M2002" s="12" t="n">
        <v>840.09</v>
      </c>
      <c r="N2002" s="12" t="n">
        <v>387.74</v>
      </c>
      <c r="O2002" t="inlineStr">
        <is>
          <t>Net Banking</t>
        </is>
      </c>
      <c r="P2002" t="inlineStr">
        <is>
          <t>Anaya Rao</t>
        </is>
      </c>
      <c r="Q2002" t="inlineStr">
        <is>
          <t>CUST-0473</t>
        </is>
      </c>
      <c r="R2002" t="n">
        <v>4</v>
      </c>
      <c r="S2002" t="inlineStr">
        <is>
          <t>No</t>
        </is>
      </c>
    </row>
    <row r="2003">
      <c r="A2003" t="inlineStr">
        <is>
          <t>ORD-2512-02002</t>
        </is>
      </c>
      <c r="B2003" s="11" t="n">
        <v>46011</v>
      </c>
      <c r="C2003" t="inlineStr">
        <is>
          <t>North</t>
        </is>
      </c>
      <c r="D2003" t="inlineStr">
        <is>
          <t>Jaipur</t>
        </is>
      </c>
      <c r="E2003" t="inlineStr">
        <is>
          <t>Corporate</t>
        </is>
      </c>
      <c r="F2003" t="inlineStr">
        <is>
          <t>Direct Sales</t>
        </is>
      </c>
      <c r="G2003" t="inlineStr">
        <is>
          <t>Technology</t>
        </is>
      </c>
      <c r="H2003" t="inlineStr">
        <is>
          <t>Monitor</t>
        </is>
      </c>
      <c r="I2003" t="n">
        <v>2</v>
      </c>
      <c r="J2003" s="12" t="n">
        <v>13349.09</v>
      </c>
      <c r="K2003" s="13" t="n">
        <v>0.1</v>
      </c>
      <c r="L2003" s="12" t="n">
        <v>24028.36</v>
      </c>
      <c r="M2003" s="12" t="n">
        <v>21358.54</v>
      </c>
      <c r="N2003" s="12" t="n">
        <v>2669.82</v>
      </c>
      <c r="O2003" t="inlineStr">
        <is>
          <t>Cash</t>
        </is>
      </c>
      <c r="P2003" t="inlineStr">
        <is>
          <t>Ishaan Mehta</t>
        </is>
      </c>
      <c r="Q2003" t="inlineStr">
        <is>
          <t>CUST-0897</t>
        </is>
      </c>
      <c r="R2003" t="n">
        <v>3</v>
      </c>
      <c r="S2003" t="inlineStr">
        <is>
          <t>No</t>
        </is>
      </c>
    </row>
    <row r="2004">
      <c r="A2004" t="inlineStr">
        <is>
          <t>ORD-2404-02003</t>
        </is>
      </c>
      <c r="B2004" s="11" t="n">
        <v>45401</v>
      </c>
      <c r="C2004" t="inlineStr">
        <is>
          <t>South</t>
        </is>
      </c>
      <c r="D2004" t="inlineStr">
        <is>
          <t>Bengaluru</t>
        </is>
      </c>
      <c r="E2004" t="inlineStr">
        <is>
          <t>Small Business</t>
        </is>
      </c>
      <c r="F2004" t="inlineStr">
        <is>
          <t>Direct Sales</t>
        </is>
      </c>
      <c r="G2004" t="inlineStr">
        <is>
          <t>Technology</t>
        </is>
      </c>
      <c r="H2004" t="inlineStr">
        <is>
          <t>Laptop</t>
        </is>
      </c>
      <c r="I2004" t="n">
        <v>2</v>
      </c>
      <c r="J2004" s="12" t="n">
        <v>45535.85</v>
      </c>
      <c r="K2004" s="13" t="n">
        <v>0.05</v>
      </c>
      <c r="L2004" s="12" t="n">
        <v>86518.11</v>
      </c>
      <c r="M2004" s="12" t="n">
        <v>78321.66</v>
      </c>
      <c r="N2004" s="12" t="n">
        <v>8196.450000000001</v>
      </c>
      <c r="O2004" t="inlineStr">
        <is>
          <t>Net Banking</t>
        </is>
      </c>
      <c r="P2004" t="inlineStr">
        <is>
          <t>Sara Khan</t>
        </is>
      </c>
      <c r="Q2004" t="inlineStr">
        <is>
          <t>CUST-0294</t>
        </is>
      </c>
      <c r="R2004" t="n">
        <v>5</v>
      </c>
      <c r="S2004" t="inlineStr">
        <is>
          <t>Yes</t>
        </is>
      </c>
    </row>
    <row r="2005">
      <c r="A2005" t="inlineStr">
        <is>
          <t>ORD-2508-02004</t>
        </is>
      </c>
      <c r="B2005" s="11" t="n">
        <v>45876</v>
      </c>
      <c r="C2005" t="inlineStr">
        <is>
          <t>Central</t>
        </is>
      </c>
      <c r="D2005" t="inlineStr">
        <is>
          <t>Nagpur</t>
        </is>
      </c>
      <c r="E2005" t="inlineStr">
        <is>
          <t>Consumer</t>
        </is>
      </c>
      <c r="F2005" t="inlineStr">
        <is>
          <t>Online</t>
        </is>
      </c>
      <c r="G2005" t="inlineStr">
        <is>
          <t>Office Supplies</t>
        </is>
      </c>
      <c r="H2005" t="inlineStr">
        <is>
          <t>Stapler</t>
        </is>
      </c>
      <c r="I2005" t="n">
        <v>2</v>
      </c>
      <c r="J2005" s="12" t="n">
        <v>335.97</v>
      </c>
      <c r="K2005" s="13" t="n">
        <v>0.1</v>
      </c>
      <c r="L2005" s="12" t="n">
        <v>604.75</v>
      </c>
      <c r="M2005" s="12" t="n">
        <v>450.2</v>
      </c>
      <c r="N2005" s="12" t="n">
        <v>154.55</v>
      </c>
      <c r="O2005" t="inlineStr">
        <is>
          <t>Debit Card</t>
        </is>
      </c>
      <c r="P2005" t="inlineStr">
        <is>
          <t>Aarav Sharma</t>
        </is>
      </c>
      <c r="Q2005" t="inlineStr">
        <is>
          <t>CUST-0381</t>
        </is>
      </c>
      <c r="R2005" t="n">
        <v>4</v>
      </c>
      <c r="S2005" t="inlineStr">
        <is>
          <t>No</t>
        </is>
      </c>
    </row>
    <row r="2006">
      <c r="A2006" t="inlineStr">
        <is>
          <t>ORD-2505-02005</t>
        </is>
      </c>
      <c r="B2006" s="11" t="n">
        <v>45801</v>
      </c>
      <c r="C2006" t="inlineStr">
        <is>
          <t>East</t>
        </is>
      </c>
      <c r="D2006" t="inlineStr">
        <is>
          <t>Guwahati</t>
        </is>
      </c>
      <c r="E2006" t="inlineStr">
        <is>
          <t>Education</t>
        </is>
      </c>
      <c r="F2006" t="inlineStr">
        <is>
          <t>Retail Store</t>
        </is>
      </c>
      <c r="G2006" t="inlineStr">
        <is>
          <t>Office Supplies</t>
        </is>
      </c>
      <c r="H2006" t="inlineStr">
        <is>
          <t>File Folder</t>
        </is>
      </c>
      <c r="I2006" t="n">
        <v>12</v>
      </c>
      <c r="J2006" s="12" t="n">
        <v>119.45</v>
      </c>
      <c r="K2006" s="13" t="n">
        <v>0.2</v>
      </c>
      <c r="L2006" s="12" t="n">
        <v>1146.72</v>
      </c>
      <c r="M2006" s="12" t="n">
        <v>831.37</v>
      </c>
      <c r="N2006" s="12" t="n">
        <v>315.35</v>
      </c>
      <c r="O2006" t="inlineStr">
        <is>
          <t>Net Banking</t>
        </is>
      </c>
      <c r="P2006" t="inlineStr">
        <is>
          <t>Anaya Rao</t>
        </is>
      </c>
      <c r="Q2006" t="inlineStr">
        <is>
          <t>CUST-0161</t>
        </is>
      </c>
      <c r="R2006" t="n">
        <v>2</v>
      </c>
      <c r="S2006" t="inlineStr">
        <is>
          <t>Yes</t>
        </is>
      </c>
    </row>
    <row r="2007">
      <c r="A2007" t="inlineStr">
        <is>
          <t>ORD-2403-02006</t>
        </is>
      </c>
      <c r="B2007" s="11" t="n">
        <v>45359</v>
      </c>
      <c r="C2007" t="inlineStr">
        <is>
          <t>West</t>
        </is>
      </c>
      <c r="D2007" t="inlineStr">
        <is>
          <t>Pune</t>
        </is>
      </c>
      <c r="E2007" t="inlineStr">
        <is>
          <t>Education</t>
        </is>
      </c>
      <c r="F2007" t="inlineStr">
        <is>
          <t>Online</t>
        </is>
      </c>
      <c r="G2007" t="inlineStr">
        <is>
          <t>Office Supplies</t>
        </is>
      </c>
      <c r="H2007" t="inlineStr">
        <is>
          <t>Paper Ream</t>
        </is>
      </c>
      <c r="I2007" t="n">
        <v>5</v>
      </c>
      <c r="J2007" s="12" t="n">
        <v>513.8</v>
      </c>
      <c r="K2007" s="13" t="n">
        <v>0.1</v>
      </c>
      <c r="L2007" s="12" t="n">
        <v>2312.1</v>
      </c>
      <c r="M2007" s="12" t="n">
        <v>1926.75</v>
      </c>
      <c r="N2007" s="12" t="n">
        <v>385.35</v>
      </c>
      <c r="O2007" t="inlineStr">
        <is>
          <t>Credit Card</t>
        </is>
      </c>
      <c r="P2007" t="inlineStr">
        <is>
          <t>Aarav Sharma</t>
        </is>
      </c>
      <c r="Q2007" t="inlineStr">
        <is>
          <t>CUST-0401</t>
        </is>
      </c>
      <c r="R2007" t="n">
        <v>2</v>
      </c>
      <c r="S2007" t="inlineStr">
        <is>
          <t>No</t>
        </is>
      </c>
    </row>
    <row r="2008">
      <c r="A2008" t="inlineStr">
        <is>
          <t>ORD-2403-02007</t>
        </is>
      </c>
      <c r="B2008" s="11" t="n">
        <v>45353</v>
      </c>
      <c r="C2008" t="inlineStr">
        <is>
          <t>North</t>
        </is>
      </c>
      <c r="D2008" t="inlineStr">
        <is>
          <t>Delhi</t>
        </is>
      </c>
      <c r="E2008" t="inlineStr">
        <is>
          <t>Consumer</t>
        </is>
      </c>
      <c r="F2008" t="inlineStr">
        <is>
          <t>Partner</t>
        </is>
      </c>
      <c r="G2008" t="inlineStr">
        <is>
          <t>Accessories</t>
        </is>
      </c>
      <c r="H2008" t="inlineStr">
        <is>
          <t>Mouse</t>
        </is>
      </c>
      <c r="I2008" t="n">
        <v>2</v>
      </c>
      <c r="J2008" s="12" t="n">
        <v>823.8099999999999</v>
      </c>
      <c r="K2008" s="13" t="n">
        <v>0.1</v>
      </c>
      <c r="L2008" s="12" t="n">
        <v>1482.86</v>
      </c>
      <c r="M2008" s="12" t="n">
        <v>1087.43</v>
      </c>
      <c r="N2008" s="12" t="n">
        <v>395.43</v>
      </c>
      <c r="O2008" t="inlineStr">
        <is>
          <t>Cash</t>
        </is>
      </c>
      <c r="P2008" t="inlineStr">
        <is>
          <t>Sara Khan</t>
        </is>
      </c>
      <c r="Q2008" t="inlineStr">
        <is>
          <t>CUST-0031</t>
        </is>
      </c>
      <c r="R2008" t="n">
        <v>3</v>
      </c>
      <c r="S2008" t="inlineStr">
        <is>
          <t>No</t>
        </is>
      </c>
    </row>
    <row r="2009">
      <c r="A2009" t="inlineStr">
        <is>
          <t>ORD-2508-02008</t>
        </is>
      </c>
      <c r="B2009" s="11" t="n">
        <v>45898</v>
      </c>
      <c r="C2009" t="inlineStr">
        <is>
          <t>East</t>
        </is>
      </c>
      <c r="D2009" t="inlineStr">
        <is>
          <t>Bhubaneswar</t>
        </is>
      </c>
      <c r="E2009" t="inlineStr">
        <is>
          <t>Consumer</t>
        </is>
      </c>
      <c r="F2009" t="inlineStr">
        <is>
          <t>Direct Sales</t>
        </is>
      </c>
      <c r="G2009" t="inlineStr">
        <is>
          <t>Accessories</t>
        </is>
      </c>
      <c r="H2009" t="inlineStr">
        <is>
          <t>USB Hub</t>
        </is>
      </c>
      <c r="I2009" t="n">
        <v>2</v>
      </c>
      <c r="J2009" s="12" t="n">
        <v>1365.25</v>
      </c>
      <c r="K2009" s="13" t="n">
        <v>0</v>
      </c>
      <c r="L2009" s="12" t="n">
        <v>2730.5</v>
      </c>
      <c r="M2009" s="12" t="n">
        <v>1856.74</v>
      </c>
      <c r="N2009" s="12" t="n">
        <v>873.76</v>
      </c>
      <c r="O2009" t="inlineStr">
        <is>
          <t>Debit Card</t>
        </is>
      </c>
      <c r="P2009" t="inlineStr">
        <is>
          <t>Kabir Singh</t>
        </is>
      </c>
      <c r="Q2009" t="inlineStr">
        <is>
          <t>CUST-0665</t>
        </is>
      </c>
      <c r="R2009" t="n">
        <v>6</v>
      </c>
      <c r="S2009" t="inlineStr">
        <is>
          <t>Yes</t>
        </is>
      </c>
    </row>
    <row r="2010">
      <c r="A2010" t="inlineStr">
        <is>
          <t>ORD-2407-02009</t>
        </is>
      </c>
      <c r="B2010" s="11" t="n">
        <v>45502</v>
      </c>
      <c r="C2010" t="inlineStr">
        <is>
          <t>East</t>
        </is>
      </c>
      <c r="D2010" t="inlineStr">
        <is>
          <t>Kolkata</t>
        </is>
      </c>
      <c r="E2010" t="inlineStr">
        <is>
          <t>Education</t>
        </is>
      </c>
      <c r="F2010" t="inlineStr">
        <is>
          <t>Online</t>
        </is>
      </c>
      <c r="G2010" t="inlineStr">
        <is>
          <t>Office Supplies</t>
        </is>
      </c>
      <c r="H2010" t="inlineStr">
        <is>
          <t>Paper Ream</t>
        </is>
      </c>
      <c r="I2010" t="n">
        <v>5</v>
      </c>
      <c r="J2010" s="12" t="n">
        <v>495.66</v>
      </c>
      <c r="K2010" s="13" t="n">
        <v>0.1</v>
      </c>
      <c r="L2010" s="12" t="n">
        <v>2230.47</v>
      </c>
      <c r="M2010" s="12" t="n">
        <v>1858.73</v>
      </c>
      <c r="N2010" s="12" t="n">
        <v>371.74</v>
      </c>
      <c r="O2010" t="inlineStr">
        <is>
          <t>Debit Card</t>
        </is>
      </c>
      <c r="P2010" t="inlineStr">
        <is>
          <t>Meera Joshi</t>
        </is>
      </c>
      <c r="Q2010" t="inlineStr">
        <is>
          <t>CUST-0691</t>
        </is>
      </c>
      <c r="R2010" t="n">
        <v>3</v>
      </c>
      <c r="S2010" t="inlineStr">
        <is>
          <t>No</t>
        </is>
      </c>
    </row>
    <row r="2011">
      <c r="A2011" t="inlineStr">
        <is>
          <t>ORD-2511-02010</t>
        </is>
      </c>
      <c r="B2011" s="11" t="n">
        <v>45984</v>
      </c>
      <c r="C2011" t="inlineStr">
        <is>
          <t>Central</t>
        </is>
      </c>
      <c r="D2011" t="inlineStr">
        <is>
          <t>Raipur</t>
        </is>
      </c>
      <c r="E2011" t="inlineStr">
        <is>
          <t>Corporate</t>
        </is>
      </c>
      <c r="F2011" t="inlineStr">
        <is>
          <t>Partner</t>
        </is>
      </c>
      <c r="G2011" t="inlineStr">
        <is>
          <t>Technology</t>
        </is>
      </c>
      <c r="H2011" t="inlineStr">
        <is>
          <t>Printer</t>
        </is>
      </c>
      <c r="I2011" t="n">
        <v>1</v>
      </c>
      <c r="J2011" s="12" t="n">
        <v>10533.87</v>
      </c>
      <c r="K2011" s="13" t="n">
        <v>0.2</v>
      </c>
      <c r="L2011" s="12" t="n">
        <v>8427.1</v>
      </c>
      <c r="M2011" s="12" t="n">
        <v>8637.77</v>
      </c>
      <c r="N2011" s="12" t="n">
        <v>-210.67</v>
      </c>
      <c r="O2011" t="inlineStr">
        <is>
          <t>Debit Card</t>
        </is>
      </c>
      <c r="P2011" t="inlineStr">
        <is>
          <t>Anaya Rao</t>
        </is>
      </c>
      <c r="Q2011" t="inlineStr">
        <is>
          <t>CUST-0007</t>
        </is>
      </c>
      <c r="R2011" t="n">
        <v>3</v>
      </c>
      <c r="S2011" t="inlineStr">
        <is>
          <t>Yes</t>
        </is>
      </c>
    </row>
    <row r="2012">
      <c r="A2012" t="inlineStr">
        <is>
          <t>ORD-2504-02011</t>
        </is>
      </c>
      <c r="B2012" s="11" t="n">
        <v>45750</v>
      </c>
      <c r="C2012" t="inlineStr">
        <is>
          <t>South</t>
        </is>
      </c>
      <c r="D2012" t="inlineStr">
        <is>
          <t>Bengaluru</t>
        </is>
      </c>
      <c r="E2012" t="inlineStr">
        <is>
          <t>Corporate</t>
        </is>
      </c>
      <c r="F2012" t="inlineStr">
        <is>
          <t>Partner</t>
        </is>
      </c>
      <c r="G2012" t="inlineStr">
        <is>
          <t>Accessories</t>
        </is>
      </c>
      <c r="H2012" t="inlineStr">
        <is>
          <t>Mouse</t>
        </is>
      </c>
      <c r="I2012" t="n">
        <v>2</v>
      </c>
      <c r="J2012" s="12" t="n">
        <v>805.66</v>
      </c>
      <c r="K2012" s="13" t="n">
        <v>0.05</v>
      </c>
      <c r="L2012" s="12" t="n">
        <v>1530.75</v>
      </c>
      <c r="M2012" s="12" t="n">
        <v>1063.47</v>
      </c>
      <c r="N2012" s="12" t="n">
        <v>467.28</v>
      </c>
      <c r="O2012" t="inlineStr">
        <is>
          <t>UPI</t>
        </is>
      </c>
      <c r="P2012" t="inlineStr">
        <is>
          <t>Vivaan Gupta</t>
        </is>
      </c>
      <c r="Q2012" t="inlineStr">
        <is>
          <t>CUST-0913</t>
        </is>
      </c>
      <c r="R2012" t="n">
        <v>7</v>
      </c>
      <c r="S2012" t="inlineStr">
        <is>
          <t>No</t>
        </is>
      </c>
    </row>
    <row r="2013">
      <c r="A2013" t="inlineStr">
        <is>
          <t>ORD-2509-02012</t>
        </is>
      </c>
      <c r="B2013" s="11" t="n">
        <v>45922</v>
      </c>
      <c r="C2013" t="inlineStr">
        <is>
          <t>West</t>
        </is>
      </c>
      <c r="D2013" t="inlineStr">
        <is>
          <t>Surat</t>
        </is>
      </c>
      <c r="E2013" t="inlineStr">
        <is>
          <t>Consumer</t>
        </is>
      </c>
      <c r="F2013" t="inlineStr">
        <is>
          <t>Partner</t>
        </is>
      </c>
      <c r="G2013" t="inlineStr">
        <is>
          <t>Technology</t>
        </is>
      </c>
      <c r="H2013" t="inlineStr">
        <is>
          <t>Tablet</t>
        </is>
      </c>
      <c r="I2013" t="n">
        <v>4</v>
      </c>
      <c r="J2013" s="12" t="n">
        <v>22381.32</v>
      </c>
      <c r="K2013" s="13" t="n">
        <v>0.05</v>
      </c>
      <c r="L2013" s="12" t="n">
        <v>85049.02</v>
      </c>
      <c r="M2013" s="12" t="n">
        <v>74305.98</v>
      </c>
      <c r="N2013" s="12" t="n">
        <v>10743.04</v>
      </c>
      <c r="O2013" t="inlineStr">
        <is>
          <t>Debit Card</t>
        </is>
      </c>
      <c r="P2013" t="inlineStr">
        <is>
          <t>Aarav Sharma</t>
        </is>
      </c>
      <c r="Q2013" t="inlineStr">
        <is>
          <t>CUST-0752</t>
        </is>
      </c>
      <c r="R2013" t="n">
        <v>4</v>
      </c>
      <c r="S2013" t="inlineStr">
        <is>
          <t>No</t>
        </is>
      </c>
    </row>
    <row r="2014">
      <c r="A2014" t="inlineStr">
        <is>
          <t>ORD-2506-02013</t>
        </is>
      </c>
      <c r="B2014" s="11" t="n">
        <v>45826</v>
      </c>
      <c r="C2014" t="inlineStr">
        <is>
          <t>South</t>
        </is>
      </c>
      <c r="D2014" t="inlineStr">
        <is>
          <t>Kochi</t>
        </is>
      </c>
      <c r="E2014" t="inlineStr">
        <is>
          <t>Small Business</t>
        </is>
      </c>
      <c r="F2014" t="inlineStr">
        <is>
          <t>Retail Store</t>
        </is>
      </c>
      <c r="G2014" t="inlineStr">
        <is>
          <t>Technology</t>
        </is>
      </c>
      <c r="H2014" t="inlineStr">
        <is>
          <t>Printer</t>
        </is>
      </c>
      <c r="I2014" t="n">
        <v>2</v>
      </c>
      <c r="J2014" s="12" t="n">
        <v>11748</v>
      </c>
      <c r="K2014" s="13" t="n">
        <v>0</v>
      </c>
      <c r="L2014" s="12" t="n">
        <v>23496</v>
      </c>
      <c r="M2014" s="12" t="n">
        <v>19266.72</v>
      </c>
      <c r="N2014" s="12" t="n">
        <v>4229.28</v>
      </c>
      <c r="O2014" t="inlineStr">
        <is>
          <t>Debit Card</t>
        </is>
      </c>
      <c r="P2014" t="inlineStr">
        <is>
          <t>Sara Khan</t>
        </is>
      </c>
      <c r="Q2014" t="inlineStr">
        <is>
          <t>CUST-0137</t>
        </is>
      </c>
      <c r="R2014" t="n">
        <v>4</v>
      </c>
      <c r="S2014" t="inlineStr">
        <is>
          <t>Yes</t>
        </is>
      </c>
    </row>
    <row r="2015">
      <c r="A2015" t="inlineStr">
        <is>
          <t>ORD-2404-02014</t>
        </is>
      </c>
      <c r="B2015" s="11" t="n">
        <v>45384</v>
      </c>
      <c r="C2015" t="inlineStr">
        <is>
          <t>West</t>
        </is>
      </c>
      <c r="D2015" t="inlineStr">
        <is>
          <t>Pune</t>
        </is>
      </c>
      <c r="E2015" t="inlineStr">
        <is>
          <t>Consumer</t>
        </is>
      </c>
      <c r="F2015" t="inlineStr">
        <is>
          <t>Partner</t>
        </is>
      </c>
      <c r="G2015" t="inlineStr">
        <is>
          <t>Office Supplies</t>
        </is>
      </c>
      <c r="H2015" t="inlineStr">
        <is>
          <t>Notebook Pack</t>
        </is>
      </c>
      <c r="I2015" t="n">
        <v>4</v>
      </c>
      <c r="J2015" s="12" t="n">
        <v>358.9</v>
      </c>
      <c r="K2015" s="13" t="n">
        <v>0.1</v>
      </c>
      <c r="L2015" s="12" t="n">
        <v>1292.04</v>
      </c>
      <c r="M2015" s="12" t="n">
        <v>918.78</v>
      </c>
      <c r="N2015" s="12" t="n">
        <v>373.26</v>
      </c>
      <c r="O2015" t="inlineStr">
        <is>
          <t>Net Banking</t>
        </is>
      </c>
      <c r="P2015" t="inlineStr">
        <is>
          <t>Rohan Verma</t>
        </is>
      </c>
      <c r="Q2015" t="inlineStr">
        <is>
          <t>CUST-0053</t>
        </is>
      </c>
      <c r="R2015" t="n">
        <v>3</v>
      </c>
      <c r="S2015" t="inlineStr">
        <is>
          <t>No</t>
        </is>
      </c>
    </row>
    <row r="2016">
      <c r="A2016" t="inlineStr">
        <is>
          <t>ORD-2412-02015</t>
        </is>
      </c>
      <c r="B2016" s="11" t="n">
        <v>45635</v>
      </c>
      <c r="C2016" t="inlineStr">
        <is>
          <t>Central</t>
        </is>
      </c>
      <c r="D2016" t="inlineStr">
        <is>
          <t>Raipur</t>
        </is>
      </c>
      <c r="E2016" t="inlineStr">
        <is>
          <t>Education</t>
        </is>
      </c>
      <c r="F2016" t="inlineStr">
        <is>
          <t>Retail Store</t>
        </is>
      </c>
      <c r="G2016" t="inlineStr">
        <is>
          <t>Technology</t>
        </is>
      </c>
      <c r="H2016" t="inlineStr">
        <is>
          <t>Laptop</t>
        </is>
      </c>
      <c r="I2016" t="n">
        <v>1</v>
      </c>
      <c r="J2016" s="12" t="n">
        <v>49749.55</v>
      </c>
      <c r="K2016" s="13" t="n">
        <v>0.15</v>
      </c>
      <c r="L2016" s="12" t="n">
        <v>42287.12</v>
      </c>
      <c r="M2016" s="12" t="n">
        <v>42784.61</v>
      </c>
      <c r="N2016" s="12" t="n">
        <v>-497.49</v>
      </c>
      <c r="O2016" t="inlineStr">
        <is>
          <t>Debit Card</t>
        </is>
      </c>
      <c r="P2016" t="inlineStr">
        <is>
          <t>Anaya Rao</t>
        </is>
      </c>
      <c r="Q2016" t="inlineStr">
        <is>
          <t>CUST-0389</t>
        </is>
      </c>
      <c r="R2016" t="n">
        <v>5</v>
      </c>
      <c r="S2016" t="inlineStr">
        <is>
          <t>No</t>
        </is>
      </c>
    </row>
    <row r="2017">
      <c r="A2017" t="inlineStr">
        <is>
          <t>ORD-2409-02016</t>
        </is>
      </c>
      <c r="B2017" s="11" t="n">
        <v>45558</v>
      </c>
      <c r="C2017" t="inlineStr">
        <is>
          <t>East</t>
        </is>
      </c>
      <c r="D2017" t="inlineStr">
        <is>
          <t>Guwahati</t>
        </is>
      </c>
      <c r="E2017" t="inlineStr">
        <is>
          <t>Corporate</t>
        </is>
      </c>
      <c r="F2017" t="inlineStr">
        <is>
          <t>Direct Sales</t>
        </is>
      </c>
      <c r="G2017" t="inlineStr">
        <is>
          <t>Technology</t>
        </is>
      </c>
      <c r="H2017" t="inlineStr">
        <is>
          <t>Monitor</t>
        </is>
      </c>
      <c r="I2017" t="n">
        <v>3</v>
      </c>
      <c r="J2017" s="12" t="n">
        <v>14829.24</v>
      </c>
      <c r="K2017" s="13" t="n">
        <v>0.1</v>
      </c>
      <c r="L2017" s="12" t="n">
        <v>40038.95</v>
      </c>
      <c r="M2017" s="12" t="n">
        <v>35590.18</v>
      </c>
      <c r="N2017" s="12" t="n">
        <v>4448.77</v>
      </c>
      <c r="O2017" t="inlineStr">
        <is>
          <t>Net Banking</t>
        </is>
      </c>
      <c r="P2017" t="inlineStr">
        <is>
          <t>Ishaan Mehta</t>
        </is>
      </c>
      <c r="Q2017" t="inlineStr">
        <is>
          <t>CUST-0149</t>
        </is>
      </c>
      <c r="R2017" t="n">
        <v>6</v>
      </c>
      <c r="S2017" t="inlineStr">
        <is>
          <t>No</t>
        </is>
      </c>
    </row>
    <row r="2018">
      <c r="A2018" t="inlineStr">
        <is>
          <t>ORD-2512-02017</t>
        </is>
      </c>
      <c r="B2018" s="11" t="n">
        <v>46004</v>
      </c>
      <c r="C2018" t="inlineStr">
        <is>
          <t>West</t>
        </is>
      </c>
      <c r="D2018" t="inlineStr">
        <is>
          <t>Surat</t>
        </is>
      </c>
      <c r="E2018" t="inlineStr">
        <is>
          <t>Education</t>
        </is>
      </c>
      <c r="F2018" t="inlineStr">
        <is>
          <t>Online</t>
        </is>
      </c>
      <c r="G2018" t="inlineStr">
        <is>
          <t>Technology</t>
        </is>
      </c>
      <c r="H2018" t="inlineStr">
        <is>
          <t>Monitor</t>
        </is>
      </c>
      <c r="I2018" t="n">
        <v>1</v>
      </c>
      <c r="J2018" s="12" t="n">
        <v>13594.88</v>
      </c>
      <c r="K2018" s="13" t="n">
        <v>0.03</v>
      </c>
      <c r="L2018" s="12" t="n">
        <v>13187.03</v>
      </c>
      <c r="M2018" s="12" t="n">
        <v>10875.9</v>
      </c>
      <c r="N2018" s="12" t="n">
        <v>2311.13</v>
      </c>
      <c r="O2018" t="inlineStr">
        <is>
          <t>UPI</t>
        </is>
      </c>
      <c r="P2018" t="inlineStr">
        <is>
          <t>Ishaan Mehta</t>
        </is>
      </c>
      <c r="Q2018" t="inlineStr">
        <is>
          <t>CUST-0418</t>
        </is>
      </c>
      <c r="R2018" t="n">
        <v>5</v>
      </c>
      <c r="S2018" t="inlineStr">
        <is>
          <t>No</t>
        </is>
      </c>
    </row>
    <row r="2019">
      <c r="A2019" t="inlineStr">
        <is>
          <t>ORD-2504-02018</t>
        </is>
      </c>
      <c r="B2019" s="11" t="n">
        <v>45751</v>
      </c>
      <c r="C2019" t="inlineStr">
        <is>
          <t>Central</t>
        </is>
      </c>
      <c r="D2019" t="inlineStr">
        <is>
          <t>Bhopal</t>
        </is>
      </c>
      <c r="E2019" t="inlineStr">
        <is>
          <t>Corporate</t>
        </is>
      </c>
      <c r="F2019" t="inlineStr">
        <is>
          <t>Partner</t>
        </is>
      </c>
      <c r="G2019" t="inlineStr">
        <is>
          <t>Office Supplies</t>
        </is>
      </c>
      <c r="H2019" t="inlineStr">
        <is>
          <t>File Folder</t>
        </is>
      </c>
      <c r="I2019" t="n">
        <v>2</v>
      </c>
      <c r="J2019" s="12" t="n">
        <v>107.96</v>
      </c>
      <c r="K2019" s="13" t="n">
        <v>0.03</v>
      </c>
      <c r="L2019" s="12" t="n">
        <v>209.44</v>
      </c>
      <c r="M2019" s="12" t="n">
        <v>125.23</v>
      </c>
      <c r="N2019" s="12" t="n">
        <v>84.20999999999999</v>
      </c>
      <c r="O2019" t="inlineStr">
        <is>
          <t>Cash</t>
        </is>
      </c>
      <c r="P2019" t="inlineStr">
        <is>
          <t>Aarav Sharma</t>
        </is>
      </c>
      <c r="Q2019" t="inlineStr">
        <is>
          <t>CUST-0457</t>
        </is>
      </c>
      <c r="R2019" t="n">
        <v>7</v>
      </c>
      <c r="S2019" t="inlineStr">
        <is>
          <t>No</t>
        </is>
      </c>
    </row>
    <row r="2020">
      <c r="A2020" t="inlineStr">
        <is>
          <t>ORD-2508-02019</t>
        </is>
      </c>
      <c r="B2020" s="11" t="n">
        <v>45888</v>
      </c>
      <c r="C2020" t="inlineStr">
        <is>
          <t>East</t>
        </is>
      </c>
      <c r="D2020" t="inlineStr">
        <is>
          <t>Kolkata</t>
        </is>
      </c>
      <c r="E2020" t="inlineStr">
        <is>
          <t>Corporate</t>
        </is>
      </c>
      <c r="F2020" t="inlineStr">
        <is>
          <t>Direct Sales</t>
        </is>
      </c>
      <c r="G2020" t="inlineStr">
        <is>
          <t>Furniture</t>
        </is>
      </c>
      <c r="H2020" t="inlineStr">
        <is>
          <t>Bookshelf</t>
        </is>
      </c>
      <c r="I2020" t="n">
        <v>5</v>
      </c>
      <c r="J2020" s="12" t="n">
        <v>6334.2</v>
      </c>
      <c r="K2020" s="13" t="n">
        <v>0.25</v>
      </c>
      <c r="L2020" s="12" t="n">
        <v>23753.25</v>
      </c>
      <c r="M2020" s="12" t="n">
        <v>23119.83</v>
      </c>
      <c r="N2020" s="12" t="n">
        <v>633.42</v>
      </c>
      <c r="O2020" t="inlineStr">
        <is>
          <t>Debit Card</t>
        </is>
      </c>
      <c r="P2020" t="inlineStr">
        <is>
          <t>Ishaan Mehta</t>
        </is>
      </c>
      <c r="Q2020" t="inlineStr">
        <is>
          <t>CUST-0247</t>
        </is>
      </c>
      <c r="R2020" t="n">
        <v>3</v>
      </c>
      <c r="S2020" t="inlineStr">
        <is>
          <t>Yes</t>
        </is>
      </c>
    </row>
    <row r="2021">
      <c r="A2021" t="inlineStr">
        <is>
          <t>ORD-2408-02020</t>
        </is>
      </c>
      <c r="B2021" s="11" t="n">
        <v>45514</v>
      </c>
      <c r="C2021" t="inlineStr">
        <is>
          <t>Central</t>
        </is>
      </c>
      <c r="D2021" t="inlineStr">
        <is>
          <t>Nagpur</t>
        </is>
      </c>
      <c r="E2021" t="inlineStr">
        <is>
          <t>Consumer</t>
        </is>
      </c>
      <c r="F2021" t="inlineStr">
        <is>
          <t>Partner</t>
        </is>
      </c>
      <c r="G2021" t="inlineStr">
        <is>
          <t>Furniture</t>
        </is>
      </c>
      <c r="H2021" t="inlineStr">
        <is>
          <t>Cabinet</t>
        </is>
      </c>
      <c r="I2021" t="n">
        <v>1</v>
      </c>
      <c r="J2021" s="12" t="n">
        <v>8659.51</v>
      </c>
      <c r="K2021" s="13" t="n">
        <v>0.1</v>
      </c>
      <c r="L2021" s="12" t="n">
        <v>7793.56</v>
      </c>
      <c r="M2021" s="12" t="n">
        <v>6754.42</v>
      </c>
      <c r="N2021" s="12" t="n">
        <v>1039.14</v>
      </c>
      <c r="O2021" t="inlineStr">
        <is>
          <t>Net Banking</t>
        </is>
      </c>
      <c r="P2021" t="inlineStr">
        <is>
          <t>Vivaan Gupta</t>
        </is>
      </c>
      <c r="Q2021" t="inlineStr">
        <is>
          <t>CUST-0788</t>
        </is>
      </c>
      <c r="R2021" t="n">
        <v>3</v>
      </c>
      <c r="S2021" t="inlineStr">
        <is>
          <t>No</t>
        </is>
      </c>
    </row>
    <row r="2022">
      <c r="A2022" t="inlineStr">
        <is>
          <t>ORD-2409-02021</t>
        </is>
      </c>
      <c r="B2022" s="11" t="n">
        <v>45560</v>
      </c>
      <c r="C2022" t="inlineStr">
        <is>
          <t>West</t>
        </is>
      </c>
      <c r="D2022" t="inlineStr">
        <is>
          <t>Ahmedabad</t>
        </is>
      </c>
      <c r="E2022" t="inlineStr">
        <is>
          <t>Education</t>
        </is>
      </c>
      <c r="F2022" t="inlineStr">
        <is>
          <t>Retail Store</t>
        </is>
      </c>
      <c r="G2022" t="inlineStr">
        <is>
          <t>Office Supplies</t>
        </is>
      </c>
      <c r="H2022" t="inlineStr">
        <is>
          <t>Stapler</t>
        </is>
      </c>
      <c r="I2022" t="n">
        <v>5</v>
      </c>
      <c r="J2022" s="12" t="n">
        <v>323.33</v>
      </c>
      <c r="K2022" s="13" t="n">
        <v>0.1</v>
      </c>
      <c r="L2022" s="12" t="n">
        <v>1454.98</v>
      </c>
      <c r="M2022" s="12" t="n">
        <v>1083.16</v>
      </c>
      <c r="N2022" s="12" t="n">
        <v>371.82</v>
      </c>
      <c r="O2022" t="inlineStr">
        <is>
          <t>Net Banking</t>
        </is>
      </c>
      <c r="P2022" t="inlineStr">
        <is>
          <t>Tara Kapoor</t>
        </is>
      </c>
      <c r="Q2022" t="inlineStr">
        <is>
          <t>CUST-0512</t>
        </is>
      </c>
      <c r="R2022" t="n">
        <v>4</v>
      </c>
      <c r="S2022" t="inlineStr">
        <is>
          <t>No</t>
        </is>
      </c>
    </row>
    <row r="2023">
      <c r="A2023" t="inlineStr">
        <is>
          <t>ORD-2412-02022</t>
        </is>
      </c>
      <c r="B2023" s="11" t="n">
        <v>45647</v>
      </c>
      <c r="C2023" t="inlineStr">
        <is>
          <t>West</t>
        </is>
      </c>
      <c r="D2023" t="inlineStr">
        <is>
          <t>Mumbai</t>
        </is>
      </c>
      <c r="E2023" t="inlineStr">
        <is>
          <t>Consumer</t>
        </is>
      </c>
      <c r="F2023" t="inlineStr">
        <is>
          <t>Direct Sales</t>
        </is>
      </c>
      <c r="G2023" t="inlineStr">
        <is>
          <t>Technology</t>
        </is>
      </c>
      <c r="H2023" t="inlineStr">
        <is>
          <t>Printer</t>
        </is>
      </c>
      <c r="I2023" t="n">
        <v>4</v>
      </c>
      <c r="J2023" s="12" t="n">
        <v>10559.16</v>
      </c>
      <c r="K2023" s="13" t="n">
        <v>0.2</v>
      </c>
      <c r="L2023" s="12" t="n">
        <v>33789.31</v>
      </c>
      <c r="M2023" s="12" t="n">
        <v>34634.04</v>
      </c>
      <c r="N2023" s="12" t="n">
        <v>-844.73</v>
      </c>
      <c r="O2023" t="inlineStr">
        <is>
          <t>Cash</t>
        </is>
      </c>
      <c r="P2023" t="inlineStr">
        <is>
          <t>Vivaan Gupta</t>
        </is>
      </c>
      <c r="Q2023" t="inlineStr">
        <is>
          <t>CUST-0656</t>
        </is>
      </c>
      <c r="R2023" t="n">
        <v>2</v>
      </c>
      <c r="S2023" t="inlineStr">
        <is>
          <t>No</t>
        </is>
      </c>
    </row>
    <row r="2024">
      <c r="A2024" t="inlineStr">
        <is>
          <t>ORD-2410-02023</t>
        </is>
      </c>
      <c r="B2024" s="11" t="n">
        <v>45568</v>
      </c>
      <c r="C2024" t="inlineStr">
        <is>
          <t>North</t>
        </is>
      </c>
      <c r="D2024" t="inlineStr">
        <is>
          <t>Jaipur</t>
        </is>
      </c>
      <c r="E2024" t="inlineStr">
        <is>
          <t>Corporate</t>
        </is>
      </c>
      <c r="F2024" t="inlineStr">
        <is>
          <t>Online</t>
        </is>
      </c>
      <c r="G2024" t="inlineStr">
        <is>
          <t>Accessories</t>
        </is>
      </c>
      <c r="H2024" t="inlineStr">
        <is>
          <t>USB Hub</t>
        </is>
      </c>
      <c r="I2024" t="n">
        <v>8</v>
      </c>
      <c r="J2024" s="12" t="n">
        <v>1398.47</v>
      </c>
      <c r="K2024" s="13" t="n">
        <v>0.05</v>
      </c>
      <c r="L2024" s="12" t="n">
        <v>10628.37</v>
      </c>
      <c r="M2024" s="12" t="n">
        <v>7607.68</v>
      </c>
      <c r="N2024" s="12" t="n">
        <v>3020.69</v>
      </c>
      <c r="O2024" t="inlineStr">
        <is>
          <t>Cash</t>
        </is>
      </c>
      <c r="P2024" t="inlineStr">
        <is>
          <t>Anaya Rao</t>
        </is>
      </c>
      <c r="Q2024" t="inlineStr">
        <is>
          <t>CUST-0345</t>
        </is>
      </c>
      <c r="R2024" t="n">
        <v>3</v>
      </c>
      <c r="S2024" t="inlineStr">
        <is>
          <t>Yes</t>
        </is>
      </c>
    </row>
    <row r="2025">
      <c r="A2025" t="inlineStr">
        <is>
          <t>ORD-2501-02024</t>
        </is>
      </c>
      <c r="B2025" s="11" t="n">
        <v>45662</v>
      </c>
      <c r="C2025" t="inlineStr">
        <is>
          <t>West</t>
        </is>
      </c>
      <c r="D2025" t="inlineStr">
        <is>
          <t>Ahmedabad</t>
        </is>
      </c>
      <c r="E2025" t="inlineStr">
        <is>
          <t>Education</t>
        </is>
      </c>
      <c r="F2025" t="inlineStr">
        <is>
          <t>Online</t>
        </is>
      </c>
      <c r="G2025" t="inlineStr">
        <is>
          <t>Office Supplies</t>
        </is>
      </c>
      <c r="H2025" t="inlineStr">
        <is>
          <t>Pen Box</t>
        </is>
      </c>
      <c r="I2025" t="n">
        <v>1</v>
      </c>
      <c r="J2025" s="12" t="n">
        <v>200.81</v>
      </c>
      <c r="K2025" s="13" t="n">
        <v>0.2</v>
      </c>
      <c r="L2025" s="12" t="n">
        <v>160.65</v>
      </c>
      <c r="M2025" s="12" t="n">
        <v>122.49</v>
      </c>
      <c r="N2025" s="12" t="n">
        <v>38.16</v>
      </c>
      <c r="O2025" t="inlineStr">
        <is>
          <t>UPI</t>
        </is>
      </c>
      <c r="P2025" t="inlineStr">
        <is>
          <t>Aarav Sharma</t>
        </is>
      </c>
      <c r="Q2025" t="inlineStr">
        <is>
          <t>CUST-0231</t>
        </is>
      </c>
      <c r="R2025" t="n">
        <v>4</v>
      </c>
      <c r="S2025" t="inlineStr">
        <is>
          <t>No</t>
        </is>
      </c>
    </row>
    <row r="2026">
      <c r="A2026" t="inlineStr">
        <is>
          <t>ORD-2502-02025</t>
        </is>
      </c>
      <c r="B2026" s="11" t="n">
        <v>45712</v>
      </c>
      <c r="C2026" t="inlineStr">
        <is>
          <t>East</t>
        </is>
      </c>
      <c r="D2026" t="inlineStr">
        <is>
          <t>Guwahati</t>
        </is>
      </c>
      <c r="E2026" t="inlineStr">
        <is>
          <t>Corporate</t>
        </is>
      </c>
      <c r="F2026" t="inlineStr">
        <is>
          <t>Partner</t>
        </is>
      </c>
      <c r="G2026" t="inlineStr">
        <is>
          <t>Accessories</t>
        </is>
      </c>
      <c r="H2026" t="inlineStr">
        <is>
          <t>Mouse</t>
        </is>
      </c>
      <c r="I2026" t="n">
        <v>6</v>
      </c>
      <c r="J2026" s="12" t="n">
        <v>860.09</v>
      </c>
      <c r="K2026" s="13" t="n">
        <v>0.15</v>
      </c>
      <c r="L2026" s="12" t="n">
        <v>4386.46</v>
      </c>
      <c r="M2026" s="12" t="n">
        <v>3405.96</v>
      </c>
      <c r="N2026" s="12" t="n">
        <v>980.5</v>
      </c>
      <c r="O2026" t="inlineStr">
        <is>
          <t>Cash</t>
        </is>
      </c>
      <c r="P2026" t="inlineStr">
        <is>
          <t>Tara Kapoor</t>
        </is>
      </c>
      <c r="Q2026" t="inlineStr">
        <is>
          <t>CUST-0351</t>
        </is>
      </c>
      <c r="R2026" t="n">
        <v>3</v>
      </c>
      <c r="S2026" t="inlineStr">
        <is>
          <t>Yes</t>
        </is>
      </c>
    </row>
    <row r="2027">
      <c r="A2027" t="inlineStr">
        <is>
          <t>ORD-2505-02026</t>
        </is>
      </c>
      <c r="B2027" s="11" t="n">
        <v>45783</v>
      </c>
      <c r="C2027" t="inlineStr">
        <is>
          <t>East</t>
        </is>
      </c>
      <c r="D2027" t="inlineStr">
        <is>
          <t>Bhubaneswar</t>
        </is>
      </c>
      <c r="E2027" t="inlineStr">
        <is>
          <t>Consumer</t>
        </is>
      </c>
      <c r="F2027" t="inlineStr">
        <is>
          <t>Partner</t>
        </is>
      </c>
      <c r="G2027" t="inlineStr">
        <is>
          <t>Accessories</t>
        </is>
      </c>
      <c r="H2027" t="inlineStr">
        <is>
          <t>USB Hub</t>
        </is>
      </c>
      <c r="I2027" t="n">
        <v>4</v>
      </c>
      <c r="J2027" s="12" t="n">
        <v>1293.17</v>
      </c>
      <c r="K2027" s="13" t="n">
        <v>0.15</v>
      </c>
      <c r="L2027" s="12" t="n">
        <v>4396.78</v>
      </c>
      <c r="M2027" s="12" t="n">
        <v>3517.42</v>
      </c>
      <c r="N2027" s="12" t="n">
        <v>879.36</v>
      </c>
      <c r="O2027" t="inlineStr">
        <is>
          <t>Net Banking</t>
        </is>
      </c>
      <c r="P2027" t="inlineStr">
        <is>
          <t>Aarav Sharma</t>
        </is>
      </c>
      <c r="Q2027" t="inlineStr">
        <is>
          <t>CUST-0585</t>
        </is>
      </c>
      <c r="R2027" t="n">
        <v>2</v>
      </c>
      <c r="S2027" t="inlineStr">
        <is>
          <t>Yes</t>
        </is>
      </c>
    </row>
    <row r="2028">
      <c r="A2028" t="inlineStr">
        <is>
          <t>ORD-2412-02027</t>
        </is>
      </c>
      <c r="B2028" s="11" t="n">
        <v>45639</v>
      </c>
      <c r="C2028" t="inlineStr">
        <is>
          <t>Central</t>
        </is>
      </c>
      <c r="D2028" t="inlineStr">
        <is>
          <t>Nagpur</t>
        </is>
      </c>
      <c r="E2028" t="inlineStr">
        <is>
          <t>Small Business</t>
        </is>
      </c>
      <c r="F2028" t="inlineStr">
        <is>
          <t>Direct Sales</t>
        </is>
      </c>
      <c r="G2028" t="inlineStr">
        <is>
          <t>Office Supplies</t>
        </is>
      </c>
      <c r="H2028" t="inlineStr">
        <is>
          <t>Pen Box</t>
        </is>
      </c>
      <c r="I2028" t="n">
        <v>5</v>
      </c>
      <c r="J2028" s="12" t="n">
        <v>191.56</v>
      </c>
      <c r="K2028" s="13" t="n">
        <v>0.1</v>
      </c>
      <c r="L2028" s="12" t="n">
        <v>862.02</v>
      </c>
      <c r="M2028" s="12" t="n">
        <v>584.26</v>
      </c>
      <c r="N2028" s="12" t="n">
        <v>277.76</v>
      </c>
      <c r="O2028" t="inlineStr">
        <is>
          <t>Debit Card</t>
        </is>
      </c>
      <c r="P2028" t="inlineStr">
        <is>
          <t>Aarav Sharma</t>
        </is>
      </c>
      <c r="Q2028" t="inlineStr">
        <is>
          <t>CUST-0463</t>
        </is>
      </c>
      <c r="R2028" t="n">
        <v>1</v>
      </c>
      <c r="S2028" t="inlineStr">
        <is>
          <t>No</t>
        </is>
      </c>
    </row>
    <row r="2029">
      <c r="A2029" t="inlineStr">
        <is>
          <t>ORD-2508-02028</t>
        </is>
      </c>
      <c r="B2029" s="11" t="n">
        <v>45871</v>
      </c>
      <c r="C2029" t="inlineStr">
        <is>
          <t>Central</t>
        </is>
      </c>
      <c r="D2029" t="inlineStr">
        <is>
          <t>Indore</t>
        </is>
      </c>
      <c r="E2029" t="inlineStr">
        <is>
          <t>Education</t>
        </is>
      </c>
      <c r="F2029" t="inlineStr">
        <is>
          <t>Direct Sales</t>
        </is>
      </c>
      <c r="G2029" t="inlineStr">
        <is>
          <t>Technology</t>
        </is>
      </c>
      <c r="H2029" t="inlineStr">
        <is>
          <t>Headphones</t>
        </is>
      </c>
      <c r="I2029" t="n">
        <v>1</v>
      </c>
      <c r="J2029" s="12" t="n">
        <v>2786.07</v>
      </c>
      <c r="K2029" s="13" t="n">
        <v>0.05</v>
      </c>
      <c r="L2029" s="12" t="n">
        <v>2646.77</v>
      </c>
      <c r="M2029" s="12" t="n">
        <v>2061.69</v>
      </c>
      <c r="N2029" s="12" t="n">
        <v>585.08</v>
      </c>
      <c r="O2029" t="inlineStr">
        <is>
          <t>UPI</t>
        </is>
      </c>
      <c r="P2029" t="inlineStr">
        <is>
          <t>Kabir Singh</t>
        </is>
      </c>
      <c r="Q2029" t="inlineStr">
        <is>
          <t>CUST-0489</t>
        </is>
      </c>
      <c r="R2029" t="n">
        <v>2</v>
      </c>
      <c r="S2029" t="inlineStr">
        <is>
          <t>No</t>
        </is>
      </c>
    </row>
    <row r="2030">
      <c r="A2030" t="inlineStr">
        <is>
          <t>ORD-2403-02029</t>
        </is>
      </c>
      <c r="B2030" s="11" t="n">
        <v>45376</v>
      </c>
      <c r="C2030" t="inlineStr">
        <is>
          <t>Central</t>
        </is>
      </c>
      <c r="D2030" t="inlineStr">
        <is>
          <t>Nagpur</t>
        </is>
      </c>
      <c r="E2030" t="inlineStr">
        <is>
          <t>Small Business</t>
        </is>
      </c>
      <c r="F2030" t="inlineStr">
        <is>
          <t>Retail Store</t>
        </is>
      </c>
      <c r="G2030" t="inlineStr">
        <is>
          <t>Technology</t>
        </is>
      </c>
      <c r="H2030" t="inlineStr">
        <is>
          <t>Keyboard</t>
        </is>
      </c>
      <c r="I2030" t="n">
        <v>5</v>
      </c>
      <c r="J2030" s="12" t="n">
        <v>1545.77</v>
      </c>
      <c r="K2030" s="13" t="n">
        <v>0.2</v>
      </c>
      <c r="L2030" s="12" t="n">
        <v>6183.08</v>
      </c>
      <c r="M2030" s="12" t="n">
        <v>5487.48</v>
      </c>
      <c r="N2030" s="12" t="n">
        <v>695.6</v>
      </c>
      <c r="O2030" t="inlineStr">
        <is>
          <t>Cash</t>
        </is>
      </c>
      <c r="P2030" t="inlineStr">
        <is>
          <t>Aarav Sharma</t>
        </is>
      </c>
      <c r="Q2030" t="inlineStr">
        <is>
          <t>CUST-0503</t>
        </is>
      </c>
      <c r="R2030" t="n">
        <v>7</v>
      </c>
      <c r="S2030" t="inlineStr">
        <is>
          <t>No</t>
        </is>
      </c>
    </row>
    <row r="2031">
      <c r="A2031" t="inlineStr">
        <is>
          <t>ORD-2507-02030</t>
        </is>
      </c>
      <c r="B2031" s="11" t="n">
        <v>45843</v>
      </c>
      <c r="C2031" t="inlineStr">
        <is>
          <t>North</t>
        </is>
      </c>
      <c r="D2031" t="inlineStr">
        <is>
          <t>Chandigarh</t>
        </is>
      </c>
      <c r="E2031" t="inlineStr">
        <is>
          <t>Education</t>
        </is>
      </c>
      <c r="F2031" t="inlineStr">
        <is>
          <t>Online</t>
        </is>
      </c>
      <c r="G2031" t="inlineStr">
        <is>
          <t>Furniture</t>
        </is>
      </c>
      <c r="H2031" t="inlineStr">
        <is>
          <t>Office Chair</t>
        </is>
      </c>
      <c r="I2031" t="n">
        <v>2</v>
      </c>
      <c r="J2031" s="12" t="n">
        <v>6691.07</v>
      </c>
      <c r="K2031" s="13" t="n">
        <v>0.05</v>
      </c>
      <c r="L2031" s="12" t="n">
        <v>12713.03</v>
      </c>
      <c r="M2031" s="12" t="n">
        <v>9233.68</v>
      </c>
      <c r="N2031" s="12" t="n">
        <v>3479.35</v>
      </c>
      <c r="O2031" t="inlineStr">
        <is>
          <t>UPI</t>
        </is>
      </c>
      <c r="P2031" t="inlineStr">
        <is>
          <t>Anaya Rao</t>
        </is>
      </c>
      <c r="Q2031" t="inlineStr">
        <is>
          <t>CUST-0938</t>
        </is>
      </c>
      <c r="R2031" t="n">
        <v>3</v>
      </c>
      <c r="S2031" t="inlineStr">
        <is>
          <t>No</t>
        </is>
      </c>
    </row>
    <row r="2032">
      <c r="A2032" t="inlineStr">
        <is>
          <t>ORD-2411-02031</t>
        </is>
      </c>
      <c r="B2032" s="11" t="n">
        <v>45616</v>
      </c>
      <c r="C2032" t="inlineStr">
        <is>
          <t>South</t>
        </is>
      </c>
      <c r="D2032" t="inlineStr">
        <is>
          <t>Hyderabad</t>
        </is>
      </c>
      <c r="E2032" t="inlineStr">
        <is>
          <t>Small Business</t>
        </is>
      </c>
      <c r="F2032" t="inlineStr">
        <is>
          <t>Online</t>
        </is>
      </c>
      <c r="G2032" t="inlineStr">
        <is>
          <t>Technology</t>
        </is>
      </c>
      <c r="H2032" t="inlineStr">
        <is>
          <t>Headphones</t>
        </is>
      </c>
      <c r="I2032" t="n">
        <v>4</v>
      </c>
      <c r="J2032" s="12" t="n">
        <v>3026.35</v>
      </c>
      <c r="K2032" s="13" t="n">
        <v>0.2</v>
      </c>
      <c r="L2032" s="12" t="n">
        <v>9684.32</v>
      </c>
      <c r="M2032" s="12" t="n">
        <v>8958</v>
      </c>
      <c r="N2032" s="12" t="n">
        <v>726.3200000000001</v>
      </c>
      <c r="O2032" t="inlineStr">
        <is>
          <t>Debit Card</t>
        </is>
      </c>
      <c r="P2032" t="inlineStr">
        <is>
          <t>Anaya Rao</t>
        </is>
      </c>
      <c r="Q2032" t="inlineStr">
        <is>
          <t>CUST-0581</t>
        </is>
      </c>
      <c r="R2032" t="n">
        <v>4</v>
      </c>
      <c r="S2032" t="inlineStr">
        <is>
          <t>No</t>
        </is>
      </c>
    </row>
    <row r="2033">
      <c r="A2033" t="inlineStr">
        <is>
          <t>ORD-2512-02032</t>
        </is>
      </c>
      <c r="B2033" s="11" t="n">
        <v>46009</v>
      </c>
      <c r="C2033" t="inlineStr">
        <is>
          <t>South</t>
        </is>
      </c>
      <c r="D2033" t="inlineStr">
        <is>
          <t>Kochi</t>
        </is>
      </c>
      <c r="E2033" t="inlineStr">
        <is>
          <t>Consumer</t>
        </is>
      </c>
      <c r="F2033" t="inlineStr">
        <is>
          <t>Retail Store</t>
        </is>
      </c>
      <c r="G2033" t="inlineStr">
        <is>
          <t>Accessories</t>
        </is>
      </c>
      <c r="H2033" t="inlineStr">
        <is>
          <t>Laptop Stand</t>
        </is>
      </c>
      <c r="I2033" t="n">
        <v>3</v>
      </c>
      <c r="J2033" s="12" t="n">
        <v>1734.23</v>
      </c>
      <c r="K2033" s="13" t="n">
        <v>0.15</v>
      </c>
      <c r="L2033" s="12" t="n">
        <v>4422.29</v>
      </c>
      <c r="M2033" s="12" t="n">
        <v>3641.88</v>
      </c>
      <c r="N2033" s="12" t="n">
        <v>780.41</v>
      </c>
      <c r="O2033" t="inlineStr">
        <is>
          <t>Debit Card</t>
        </is>
      </c>
      <c r="P2033" t="inlineStr">
        <is>
          <t>Aarav Sharma</t>
        </is>
      </c>
      <c r="Q2033" t="inlineStr">
        <is>
          <t>CUST-0604</t>
        </is>
      </c>
      <c r="R2033" t="n">
        <v>1</v>
      </c>
      <c r="S2033" t="inlineStr">
        <is>
          <t>Yes</t>
        </is>
      </c>
    </row>
    <row r="2034">
      <c r="A2034" t="inlineStr">
        <is>
          <t>ORD-2505-02033</t>
        </is>
      </c>
      <c r="B2034" s="11" t="n">
        <v>45781</v>
      </c>
      <c r="C2034" t="inlineStr">
        <is>
          <t>East</t>
        </is>
      </c>
      <c r="D2034" t="inlineStr">
        <is>
          <t>Patna</t>
        </is>
      </c>
      <c r="E2034" t="inlineStr">
        <is>
          <t>Consumer</t>
        </is>
      </c>
      <c r="F2034" t="inlineStr">
        <is>
          <t>Online</t>
        </is>
      </c>
      <c r="G2034" t="inlineStr">
        <is>
          <t>Office Supplies</t>
        </is>
      </c>
      <c r="H2034" t="inlineStr">
        <is>
          <t>Marker Set</t>
        </is>
      </c>
      <c r="I2034" t="n">
        <v>5</v>
      </c>
      <c r="J2034" s="12" t="n">
        <v>273.41</v>
      </c>
      <c r="K2034" s="13" t="n">
        <v>0</v>
      </c>
      <c r="L2034" s="12" t="n">
        <v>1367.05</v>
      </c>
      <c r="M2034" s="12" t="n">
        <v>888.58</v>
      </c>
      <c r="N2034" s="12" t="n">
        <v>478.47</v>
      </c>
      <c r="O2034" t="inlineStr">
        <is>
          <t>Credit Card</t>
        </is>
      </c>
      <c r="P2034" t="inlineStr">
        <is>
          <t>Tara Kapoor</t>
        </is>
      </c>
      <c r="Q2034" t="inlineStr">
        <is>
          <t>CUST-0322</t>
        </is>
      </c>
      <c r="R2034" t="n">
        <v>2</v>
      </c>
      <c r="S2034" t="inlineStr">
        <is>
          <t>No</t>
        </is>
      </c>
    </row>
    <row r="2035">
      <c r="A2035" t="inlineStr">
        <is>
          <t>ORD-2401-02034</t>
        </is>
      </c>
      <c r="B2035" s="11" t="n">
        <v>45319</v>
      </c>
      <c r="C2035" t="inlineStr">
        <is>
          <t>West</t>
        </is>
      </c>
      <c r="D2035" t="inlineStr">
        <is>
          <t>Ahmedabad</t>
        </is>
      </c>
      <c r="E2035" t="inlineStr">
        <is>
          <t>Consumer</t>
        </is>
      </c>
      <c r="F2035" t="inlineStr">
        <is>
          <t>Partner</t>
        </is>
      </c>
      <c r="G2035" t="inlineStr">
        <is>
          <t>Furniture</t>
        </is>
      </c>
      <c r="H2035" t="inlineStr">
        <is>
          <t>Desk</t>
        </is>
      </c>
      <c r="I2035" t="n">
        <v>3</v>
      </c>
      <c r="J2035" s="12" t="n">
        <v>11694.48</v>
      </c>
      <c r="K2035" s="13" t="n">
        <v>0.2</v>
      </c>
      <c r="L2035" s="12" t="n">
        <v>28066.75</v>
      </c>
      <c r="M2035" s="12" t="n">
        <v>26312.58</v>
      </c>
      <c r="N2035" s="12" t="n">
        <v>1754.17</v>
      </c>
      <c r="O2035" t="inlineStr">
        <is>
          <t>Net Banking</t>
        </is>
      </c>
      <c r="P2035" t="inlineStr">
        <is>
          <t>Vivaan Gupta</t>
        </is>
      </c>
      <c r="Q2035" t="inlineStr">
        <is>
          <t>CUST-0024</t>
        </is>
      </c>
      <c r="R2035" t="n">
        <v>2</v>
      </c>
      <c r="S2035" t="inlineStr">
        <is>
          <t>No</t>
        </is>
      </c>
    </row>
    <row r="2036">
      <c r="A2036" t="inlineStr">
        <is>
          <t>ORD-2507-02035</t>
        </is>
      </c>
      <c r="B2036" s="11" t="n">
        <v>45865</v>
      </c>
      <c r="C2036" t="inlineStr">
        <is>
          <t>Central</t>
        </is>
      </c>
      <c r="D2036" t="inlineStr">
        <is>
          <t>Indore</t>
        </is>
      </c>
      <c r="E2036" t="inlineStr">
        <is>
          <t>Corporate</t>
        </is>
      </c>
      <c r="F2036" t="inlineStr">
        <is>
          <t>Online</t>
        </is>
      </c>
      <c r="G2036" t="inlineStr">
        <is>
          <t>Office Supplies</t>
        </is>
      </c>
      <c r="H2036" t="inlineStr">
        <is>
          <t>Marker Set</t>
        </is>
      </c>
      <c r="I2036" t="n">
        <v>1</v>
      </c>
      <c r="J2036" s="12" t="n">
        <v>276.51</v>
      </c>
      <c r="K2036" s="13" t="n">
        <v>0</v>
      </c>
      <c r="L2036" s="12" t="n">
        <v>276.51</v>
      </c>
      <c r="M2036" s="12" t="n">
        <v>179.73</v>
      </c>
      <c r="N2036" s="12" t="n">
        <v>96.78</v>
      </c>
      <c r="O2036" t="inlineStr">
        <is>
          <t>Net Banking</t>
        </is>
      </c>
      <c r="P2036" t="inlineStr">
        <is>
          <t>Anaya Rao</t>
        </is>
      </c>
      <c r="Q2036" t="inlineStr">
        <is>
          <t>CUST-0701</t>
        </is>
      </c>
      <c r="R2036" t="n">
        <v>2</v>
      </c>
      <c r="S2036" t="inlineStr">
        <is>
          <t>No</t>
        </is>
      </c>
    </row>
    <row r="2037">
      <c r="A2037" t="inlineStr">
        <is>
          <t>ORD-2504-02036</t>
        </is>
      </c>
      <c r="B2037" s="11" t="n">
        <v>45757</v>
      </c>
      <c r="C2037" t="inlineStr">
        <is>
          <t>East</t>
        </is>
      </c>
      <c r="D2037" t="inlineStr">
        <is>
          <t>Patna</t>
        </is>
      </c>
      <c r="E2037" t="inlineStr">
        <is>
          <t>Small Business</t>
        </is>
      </c>
      <c r="F2037" t="inlineStr">
        <is>
          <t>Online</t>
        </is>
      </c>
      <c r="G2037" t="inlineStr">
        <is>
          <t>Office Supplies</t>
        </is>
      </c>
      <c r="H2037" t="inlineStr">
        <is>
          <t>Marker Set</t>
        </is>
      </c>
      <c r="I2037" t="n">
        <v>6</v>
      </c>
      <c r="J2037" s="12" t="n">
        <v>261.71</v>
      </c>
      <c r="K2037" s="13" t="n">
        <v>0</v>
      </c>
      <c r="L2037" s="12" t="n">
        <v>1570.26</v>
      </c>
      <c r="M2037" s="12" t="n">
        <v>1020.67</v>
      </c>
      <c r="N2037" s="12" t="n">
        <v>549.59</v>
      </c>
      <c r="O2037" t="inlineStr">
        <is>
          <t>Debit Card</t>
        </is>
      </c>
      <c r="P2037" t="inlineStr">
        <is>
          <t>Tara Kapoor</t>
        </is>
      </c>
      <c r="Q2037" t="inlineStr">
        <is>
          <t>CUST-0435</t>
        </is>
      </c>
      <c r="R2037" t="n">
        <v>3</v>
      </c>
      <c r="S2037" t="inlineStr">
        <is>
          <t>No</t>
        </is>
      </c>
    </row>
    <row r="2038">
      <c r="A2038" t="inlineStr">
        <is>
          <t>ORD-2509-02037</t>
        </is>
      </c>
      <c r="B2038" s="11" t="n">
        <v>45929</v>
      </c>
      <c r="C2038" t="inlineStr">
        <is>
          <t>East</t>
        </is>
      </c>
      <c r="D2038" t="inlineStr">
        <is>
          <t>Guwahati</t>
        </is>
      </c>
      <c r="E2038" t="inlineStr">
        <is>
          <t>Small Business</t>
        </is>
      </c>
      <c r="F2038" t="inlineStr">
        <is>
          <t>Direct Sales</t>
        </is>
      </c>
      <c r="G2038" t="inlineStr">
        <is>
          <t>Office Supplies</t>
        </is>
      </c>
      <c r="H2038" t="inlineStr">
        <is>
          <t>Stapler</t>
        </is>
      </c>
      <c r="I2038" t="n">
        <v>5</v>
      </c>
      <c r="J2038" s="12" t="n">
        <v>291.42</v>
      </c>
      <c r="K2038" s="13" t="n">
        <v>0.2</v>
      </c>
      <c r="L2038" s="12" t="n">
        <v>1165.68</v>
      </c>
      <c r="M2038" s="12" t="n">
        <v>976.26</v>
      </c>
      <c r="N2038" s="12" t="n">
        <v>189.42</v>
      </c>
      <c r="O2038" t="inlineStr">
        <is>
          <t>Credit Card</t>
        </is>
      </c>
      <c r="P2038" t="inlineStr">
        <is>
          <t>Diya Patel</t>
        </is>
      </c>
      <c r="Q2038" t="inlineStr">
        <is>
          <t>CUST-0925</t>
        </is>
      </c>
      <c r="R2038" t="n">
        <v>6</v>
      </c>
      <c r="S2038" t="inlineStr">
        <is>
          <t>No</t>
        </is>
      </c>
    </row>
    <row r="2039">
      <c r="A2039" t="inlineStr">
        <is>
          <t>ORD-2403-02038</t>
        </is>
      </c>
      <c r="B2039" s="11" t="n">
        <v>45364</v>
      </c>
      <c r="C2039" t="inlineStr">
        <is>
          <t>North</t>
        </is>
      </c>
      <c r="D2039" t="inlineStr">
        <is>
          <t>Chandigarh</t>
        </is>
      </c>
      <c r="E2039" t="inlineStr">
        <is>
          <t>Education</t>
        </is>
      </c>
      <c r="F2039" t="inlineStr">
        <is>
          <t>Retail Store</t>
        </is>
      </c>
      <c r="G2039" t="inlineStr">
        <is>
          <t>Accessories</t>
        </is>
      </c>
      <c r="H2039" t="inlineStr">
        <is>
          <t>Webcam</t>
        </is>
      </c>
      <c r="I2039" t="n">
        <v>6</v>
      </c>
      <c r="J2039" s="12" t="n">
        <v>3782.77</v>
      </c>
      <c r="K2039" s="13" t="n">
        <v>0.1</v>
      </c>
      <c r="L2039" s="12" t="n">
        <v>20426.96</v>
      </c>
      <c r="M2039" s="12" t="n">
        <v>17249.43</v>
      </c>
      <c r="N2039" s="12" t="n">
        <v>3177.53</v>
      </c>
      <c r="O2039" t="inlineStr">
        <is>
          <t>UPI</t>
        </is>
      </c>
      <c r="P2039" t="inlineStr">
        <is>
          <t>Tara Kapoor</t>
        </is>
      </c>
      <c r="Q2039" t="inlineStr">
        <is>
          <t>CUST-0761</t>
        </is>
      </c>
      <c r="R2039" t="n">
        <v>3</v>
      </c>
      <c r="S2039" t="inlineStr">
        <is>
          <t>No</t>
        </is>
      </c>
    </row>
    <row r="2040">
      <c r="A2040" t="inlineStr">
        <is>
          <t>ORD-2501-02039</t>
        </is>
      </c>
      <c r="B2040" s="11" t="n">
        <v>45664</v>
      </c>
      <c r="C2040" t="inlineStr">
        <is>
          <t>South</t>
        </is>
      </c>
      <c r="D2040" t="inlineStr">
        <is>
          <t>Bengaluru</t>
        </is>
      </c>
      <c r="E2040" t="inlineStr">
        <is>
          <t>Small Business</t>
        </is>
      </c>
      <c r="F2040" t="inlineStr">
        <is>
          <t>Direct Sales</t>
        </is>
      </c>
      <c r="G2040" t="inlineStr">
        <is>
          <t>Accessories</t>
        </is>
      </c>
      <c r="H2040" t="inlineStr">
        <is>
          <t>Mouse</t>
        </is>
      </c>
      <c r="I2040" t="n">
        <v>3</v>
      </c>
      <c r="J2040" s="12" t="n">
        <v>927.9</v>
      </c>
      <c r="K2040" s="13" t="n">
        <v>0.03</v>
      </c>
      <c r="L2040" s="12" t="n">
        <v>2700.19</v>
      </c>
      <c r="M2040" s="12" t="n">
        <v>1837.24</v>
      </c>
      <c r="N2040" s="12" t="n">
        <v>862.95</v>
      </c>
      <c r="O2040" t="inlineStr">
        <is>
          <t>Cash</t>
        </is>
      </c>
      <c r="P2040" t="inlineStr">
        <is>
          <t>Aarav Sharma</t>
        </is>
      </c>
      <c r="Q2040" t="inlineStr">
        <is>
          <t>CUST-0736</t>
        </is>
      </c>
      <c r="R2040" t="n">
        <v>3</v>
      </c>
      <c r="S2040" t="inlineStr">
        <is>
          <t>Yes</t>
        </is>
      </c>
    </row>
    <row r="2041">
      <c r="A2041" t="inlineStr">
        <is>
          <t>ORD-2412-02040</t>
        </is>
      </c>
      <c r="B2041" s="11" t="n">
        <v>45649</v>
      </c>
      <c r="C2041" t="inlineStr">
        <is>
          <t>South</t>
        </is>
      </c>
      <c r="D2041" t="inlineStr">
        <is>
          <t>Hyderabad</t>
        </is>
      </c>
      <c r="E2041" t="inlineStr">
        <is>
          <t>Consumer</t>
        </is>
      </c>
      <c r="F2041" t="inlineStr">
        <is>
          <t>Retail Store</t>
        </is>
      </c>
      <c r="G2041" t="inlineStr">
        <is>
          <t>Office Supplies</t>
        </is>
      </c>
      <c r="H2041" t="inlineStr">
        <is>
          <t>Stapler</t>
        </is>
      </c>
      <c r="I2041" t="n">
        <v>2</v>
      </c>
      <c r="J2041" s="12" t="n">
        <v>326.85</v>
      </c>
      <c r="K2041" s="13" t="n">
        <v>0.2</v>
      </c>
      <c r="L2041" s="12" t="n">
        <v>522.96</v>
      </c>
      <c r="M2041" s="12" t="n">
        <v>437.98</v>
      </c>
      <c r="N2041" s="12" t="n">
        <v>84.98</v>
      </c>
      <c r="O2041" t="inlineStr">
        <is>
          <t>Net Banking</t>
        </is>
      </c>
      <c r="P2041" t="inlineStr">
        <is>
          <t>Ishaan Mehta</t>
        </is>
      </c>
      <c r="Q2041" t="inlineStr">
        <is>
          <t>CUST-0399</t>
        </is>
      </c>
      <c r="R2041" t="n">
        <v>3</v>
      </c>
      <c r="S2041" t="inlineStr">
        <is>
          <t>Yes</t>
        </is>
      </c>
    </row>
    <row r="2042">
      <c r="A2042" t="inlineStr">
        <is>
          <t>ORD-2502-02041</t>
        </is>
      </c>
      <c r="B2042" s="11" t="n">
        <v>45693</v>
      </c>
      <c r="C2042" t="inlineStr">
        <is>
          <t>Central</t>
        </is>
      </c>
      <c r="D2042" t="inlineStr">
        <is>
          <t>Nagpur</t>
        </is>
      </c>
      <c r="E2042" t="inlineStr">
        <is>
          <t>Small Business</t>
        </is>
      </c>
      <c r="F2042" t="inlineStr">
        <is>
          <t>Direct Sales</t>
        </is>
      </c>
      <c r="G2042" t="inlineStr">
        <is>
          <t>Office Supplies</t>
        </is>
      </c>
      <c r="H2042" t="inlineStr">
        <is>
          <t>Stapler</t>
        </is>
      </c>
      <c r="I2042" t="n">
        <v>3</v>
      </c>
      <c r="J2042" s="12" t="n">
        <v>285.93</v>
      </c>
      <c r="K2042" s="13" t="n">
        <v>0.03</v>
      </c>
      <c r="L2042" s="12" t="n">
        <v>832.0599999999999</v>
      </c>
      <c r="M2042" s="12" t="n">
        <v>574.72</v>
      </c>
      <c r="N2042" s="12" t="n">
        <v>257.34</v>
      </c>
      <c r="O2042" t="inlineStr">
        <is>
          <t>Credit Card</t>
        </is>
      </c>
      <c r="P2042" t="inlineStr">
        <is>
          <t>Vivaan Gupta</t>
        </is>
      </c>
      <c r="Q2042" t="inlineStr">
        <is>
          <t>CUST-0343</t>
        </is>
      </c>
      <c r="R2042" t="n">
        <v>7</v>
      </c>
      <c r="S2042" t="inlineStr">
        <is>
          <t>No</t>
        </is>
      </c>
    </row>
    <row r="2043">
      <c r="A2043" t="inlineStr">
        <is>
          <t>ORD-2404-02042</t>
        </is>
      </c>
      <c r="B2043" s="11" t="n">
        <v>45405</v>
      </c>
      <c r="C2043" t="inlineStr">
        <is>
          <t>North</t>
        </is>
      </c>
      <c r="D2043" t="inlineStr">
        <is>
          <t>Delhi</t>
        </is>
      </c>
      <c r="E2043" t="inlineStr">
        <is>
          <t>Consumer</t>
        </is>
      </c>
      <c r="F2043" t="inlineStr">
        <is>
          <t>Retail Store</t>
        </is>
      </c>
      <c r="G2043" t="inlineStr">
        <is>
          <t>Technology</t>
        </is>
      </c>
      <c r="H2043" t="inlineStr">
        <is>
          <t>Keyboard</t>
        </is>
      </c>
      <c r="I2043" t="n">
        <v>6</v>
      </c>
      <c r="J2043" s="12" t="n">
        <v>1689.93</v>
      </c>
      <c r="K2043" s="13" t="n">
        <v>0.05</v>
      </c>
      <c r="L2043" s="12" t="n">
        <v>9632.6</v>
      </c>
      <c r="M2043" s="12" t="n">
        <v>7199.1</v>
      </c>
      <c r="N2043" s="12" t="n">
        <v>2433.5</v>
      </c>
      <c r="O2043" t="inlineStr">
        <is>
          <t>UPI</t>
        </is>
      </c>
      <c r="P2043" t="inlineStr">
        <is>
          <t>Sara Khan</t>
        </is>
      </c>
      <c r="Q2043" t="inlineStr">
        <is>
          <t>CUST-0817</t>
        </is>
      </c>
      <c r="R2043" t="n">
        <v>2</v>
      </c>
      <c r="S2043" t="inlineStr">
        <is>
          <t>No</t>
        </is>
      </c>
    </row>
    <row r="2044">
      <c r="A2044" t="inlineStr">
        <is>
          <t>ORD-2509-02043</t>
        </is>
      </c>
      <c r="B2044" s="11" t="n">
        <v>45928</v>
      </c>
      <c r="C2044" t="inlineStr">
        <is>
          <t>Central</t>
        </is>
      </c>
      <c r="D2044" t="inlineStr">
        <is>
          <t>Indore</t>
        </is>
      </c>
      <c r="E2044" t="inlineStr">
        <is>
          <t>Corporate</t>
        </is>
      </c>
      <c r="F2044" t="inlineStr">
        <is>
          <t>Online</t>
        </is>
      </c>
      <c r="G2044" t="inlineStr">
        <is>
          <t>Technology</t>
        </is>
      </c>
      <c r="H2044" t="inlineStr">
        <is>
          <t>Headphones</t>
        </is>
      </c>
      <c r="I2044" t="n">
        <v>4</v>
      </c>
      <c r="J2044" s="12" t="n">
        <v>3082.73</v>
      </c>
      <c r="K2044" s="13" t="n">
        <v>0</v>
      </c>
      <c r="L2044" s="12" t="n">
        <v>12330.92</v>
      </c>
      <c r="M2044" s="12" t="n">
        <v>9124.879999999999</v>
      </c>
      <c r="N2044" s="12" t="n">
        <v>3206.04</v>
      </c>
      <c r="O2044" t="inlineStr">
        <is>
          <t>Net Banking</t>
        </is>
      </c>
      <c r="P2044" t="inlineStr">
        <is>
          <t>Kabir Singh</t>
        </is>
      </c>
      <c r="Q2044" t="inlineStr">
        <is>
          <t>CUST-0775</t>
        </is>
      </c>
      <c r="R2044" t="n">
        <v>6</v>
      </c>
      <c r="S2044" t="inlineStr">
        <is>
          <t>No</t>
        </is>
      </c>
    </row>
    <row r="2045">
      <c r="A2045" t="inlineStr">
        <is>
          <t>ORD-2408-02044</t>
        </is>
      </c>
      <c r="B2045" s="11" t="n">
        <v>45516</v>
      </c>
      <c r="C2045" t="inlineStr">
        <is>
          <t>East</t>
        </is>
      </c>
      <c r="D2045" t="inlineStr">
        <is>
          <t>Patna</t>
        </is>
      </c>
      <c r="E2045" t="inlineStr">
        <is>
          <t>Corporate</t>
        </is>
      </c>
      <c r="F2045" t="inlineStr">
        <is>
          <t>Partner</t>
        </is>
      </c>
      <c r="G2045" t="inlineStr">
        <is>
          <t>Technology</t>
        </is>
      </c>
      <c r="H2045" t="inlineStr">
        <is>
          <t>Keyboard</t>
        </is>
      </c>
      <c r="I2045" t="n">
        <v>5</v>
      </c>
      <c r="J2045" s="12" t="n">
        <v>1597.94</v>
      </c>
      <c r="K2045" s="13" t="n">
        <v>0.25</v>
      </c>
      <c r="L2045" s="12" t="n">
        <v>5992.28</v>
      </c>
      <c r="M2045" s="12" t="n">
        <v>5672.69</v>
      </c>
      <c r="N2045" s="12" t="n">
        <v>319.59</v>
      </c>
      <c r="O2045" t="inlineStr">
        <is>
          <t>Debit Card</t>
        </is>
      </c>
      <c r="P2045" t="inlineStr">
        <is>
          <t>Sara Khan</t>
        </is>
      </c>
      <c r="Q2045" t="inlineStr">
        <is>
          <t>CUST-0433</t>
        </is>
      </c>
      <c r="R2045" t="n">
        <v>3</v>
      </c>
      <c r="S2045" t="inlineStr">
        <is>
          <t>No</t>
        </is>
      </c>
    </row>
    <row r="2046">
      <c r="A2046" t="inlineStr">
        <is>
          <t>ORD-2512-02045</t>
        </is>
      </c>
      <c r="B2046" s="11" t="n">
        <v>46012</v>
      </c>
      <c r="C2046" t="inlineStr">
        <is>
          <t>South</t>
        </is>
      </c>
      <c r="D2046" t="inlineStr">
        <is>
          <t>Chennai</t>
        </is>
      </c>
      <c r="E2046" t="inlineStr">
        <is>
          <t>Education</t>
        </is>
      </c>
      <c r="F2046" t="inlineStr">
        <is>
          <t>Partner</t>
        </is>
      </c>
      <c r="G2046" t="inlineStr">
        <is>
          <t>Accessories</t>
        </is>
      </c>
      <c r="H2046" t="inlineStr">
        <is>
          <t>Mouse</t>
        </is>
      </c>
      <c r="I2046" t="n">
        <v>1</v>
      </c>
      <c r="J2046" s="12" t="n">
        <v>885.51</v>
      </c>
      <c r="K2046" s="13" t="n">
        <v>0.15</v>
      </c>
      <c r="L2046" s="12" t="n">
        <v>752.6799999999999</v>
      </c>
      <c r="M2046" s="12" t="n">
        <v>584.4400000000001</v>
      </c>
      <c r="N2046" s="12" t="n">
        <v>168.24</v>
      </c>
      <c r="O2046" t="inlineStr">
        <is>
          <t>Debit Card</t>
        </is>
      </c>
      <c r="P2046" t="inlineStr">
        <is>
          <t>Aarav Sharma</t>
        </is>
      </c>
      <c r="Q2046" t="inlineStr">
        <is>
          <t>CUST-0905</t>
        </is>
      </c>
      <c r="R2046" t="n">
        <v>4</v>
      </c>
      <c r="S2046" t="inlineStr">
        <is>
          <t>No</t>
        </is>
      </c>
    </row>
    <row r="2047">
      <c r="A2047" t="inlineStr">
        <is>
          <t>ORD-2409-02046</t>
        </is>
      </c>
      <c r="B2047" s="11" t="n">
        <v>45551</v>
      </c>
      <c r="C2047" t="inlineStr">
        <is>
          <t>West</t>
        </is>
      </c>
      <c r="D2047" t="inlineStr">
        <is>
          <t>Mumbai</t>
        </is>
      </c>
      <c r="E2047" t="inlineStr">
        <is>
          <t>Education</t>
        </is>
      </c>
      <c r="F2047" t="inlineStr">
        <is>
          <t>Direct Sales</t>
        </is>
      </c>
      <c r="G2047" t="inlineStr">
        <is>
          <t>Office Supplies</t>
        </is>
      </c>
      <c r="H2047" t="inlineStr">
        <is>
          <t>Paper Ream</t>
        </is>
      </c>
      <c r="I2047" t="n">
        <v>1</v>
      </c>
      <c r="J2047" s="12" t="n">
        <v>428.39</v>
      </c>
      <c r="K2047" s="13" t="n">
        <v>0.05</v>
      </c>
      <c r="L2047" s="12" t="n">
        <v>406.97</v>
      </c>
      <c r="M2047" s="12" t="n">
        <v>321.29</v>
      </c>
      <c r="N2047" s="12" t="n">
        <v>85.68000000000001</v>
      </c>
      <c r="O2047" t="inlineStr">
        <is>
          <t>Cash</t>
        </is>
      </c>
      <c r="P2047" t="inlineStr">
        <is>
          <t>Sara Khan</t>
        </is>
      </c>
      <c r="Q2047" t="inlineStr">
        <is>
          <t>CUST-0197</t>
        </is>
      </c>
      <c r="R2047" t="n">
        <v>2</v>
      </c>
      <c r="S2047" t="inlineStr">
        <is>
          <t>No</t>
        </is>
      </c>
    </row>
    <row r="2048">
      <c r="A2048" t="inlineStr">
        <is>
          <t>ORD-2412-02047</t>
        </is>
      </c>
      <c r="B2048" s="11" t="n">
        <v>45656</v>
      </c>
      <c r="C2048" t="inlineStr">
        <is>
          <t>North</t>
        </is>
      </c>
      <c r="D2048" t="inlineStr">
        <is>
          <t>Lucknow</t>
        </is>
      </c>
      <c r="E2048" t="inlineStr">
        <is>
          <t>Consumer</t>
        </is>
      </c>
      <c r="F2048" t="inlineStr">
        <is>
          <t>Retail Store</t>
        </is>
      </c>
      <c r="G2048" t="inlineStr">
        <is>
          <t>Office Supplies</t>
        </is>
      </c>
      <c r="H2048" t="inlineStr">
        <is>
          <t>Marker Set</t>
        </is>
      </c>
      <c r="I2048" t="n">
        <v>6</v>
      </c>
      <c r="J2048" s="12" t="n">
        <v>229.58</v>
      </c>
      <c r="K2048" s="13" t="n">
        <v>0</v>
      </c>
      <c r="L2048" s="12" t="n">
        <v>1377.48</v>
      </c>
      <c r="M2048" s="12" t="n">
        <v>895.36</v>
      </c>
      <c r="N2048" s="12" t="n">
        <v>482.12</v>
      </c>
      <c r="O2048" t="inlineStr">
        <is>
          <t>UPI</t>
        </is>
      </c>
      <c r="P2048" t="inlineStr">
        <is>
          <t>Meera Joshi</t>
        </is>
      </c>
      <c r="Q2048" t="inlineStr">
        <is>
          <t>CUST-0541</t>
        </is>
      </c>
      <c r="R2048" t="n">
        <v>3</v>
      </c>
      <c r="S2048" t="inlineStr">
        <is>
          <t>No</t>
        </is>
      </c>
    </row>
    <row r="2049">
      <c r="A2049" t="inlineStr">
        <is>
          <t>ORD-2401-02048</t>
        </is>
      </c>
      <c r="B2049" s="11" t="n">
        <v>45315</v>
      </c>
      <c r="C2049" t="inlineStr">
        <is>
          <t>North</t>
        </is>
      </c>
      <c r="D2049" t="inlineStr">
        <is>
          <t>Delhi</t>
        </is>
      </c>
      <c r="E2049" t="inlineStr">
        <is>
          <t>Corporate</t>
        </is>
      </c>
      <c r="F2049" t="inlineStr">
        <is>
          <t>Partner</t>
        </is>
      </c>
      <c r="G2049" t="inlineStr">
        <is>
          <t>Furniture</t>
        </is>
      </c>
      <c r="H2049" t="inlineStr">
        <is>
          <t>Bookshelf</t>
        </is>
      </c>
      <c r="I2049" t="n">
        <v>8</v>
      </c>
      <c r="J2049" s="12" t="n">
        <v>5573.46</v>
      </c>
      <c r="K2049" s="13" t="n">
        <v>0.1</v>
      </c>
      <c r="L2049" s="12" t="n">
        <v>40128.91</v>
      </c>
      <c r="M2049" s="12" t="n">
        <v>32549.01</v>
      </c>
      <c r="N2049" s="12" t="n">
        <v>7579.9</v>
      </c>
      <c r="O2049" t="inlineStr">
        <is>
          <t>Cash</t>
        </is>
      </c>
      <c r="P2049" t="inlineStr">
        <is>
          <t>Aarav Sharma</t>
        </is>
      </c>
      <c r="Q2049" t="inlineStr">
        <is>
          <t>CUST-0522</t>
        </is>
      </c>
      <c r="R2049" t="n">
        <v>4</v>
      </c>
      <c r="S2049" t="inlineStr">
        <is>
          <t>No</t>
        </is>
      </c>
    </row>
    <row r="2050">
      <c r="A2050" t="inlineStr">
        <is>
          <t>ORD-2512-02049</t>
        </is>
      </c>
      <c r="B2050" s="11" t="n">
        <v>46003</v>
      </c>
      <c r="C2050" t="inlineStr">
        <is>
          <t>North</t>
        </is>
      </c>
      <c r="D2050" t="inlineStr">
        <is>
          <t>Lucknow</t>
        </is>
      </c>
      <c r="E2050" t="inlineStr">
        <is>
          <t>Small Business</t>
        </is>
      </c>
      <c r="F2050" t="inlineStr">
        <is>
          <t>Direct Sales</t>
        </is>
      </c>
      <c r="G2050" t="inlineStr">
        <is>
          <t>Technology</t>
        </is>
      </c>
      <c r="H2050" t="inlineStr">
        <is>
          <t>Keyboard</t>
        </is>
      </c>
      <c r="I2050" t="n">
        <v>4</v>
      </c>
      <c r="J2050" s="12" t="n">
        <v>1726.06</v>
      </c>
      <c r="K2050" s="13" t="n">
        <v>0.2</v>
      </c>
      <c r="L2050" s="12" t="n">
        <v>5523.39</v>
      </c>
      <c r="M2050" s="12" t="n">
        <v>4902.01</v>
      </c>
      <c r="N2050" s="12" t="n">
        <v>621.38</v>
      </c>
      <c r="O2050" t="inlineStr">
        <is>
          <t>UPI</t>
        </is>
      </c>
      <c r="P2050" t="inlineStr">
        <is>
          <t>Vivaan Gupta</t>
        </is>
      </c>
      <c r="Q2050" t="inlineStr">
        <is>
          <t>CUST-0296</t>
        </is>
      </c>
      <c r="R2050" t="n">
        <v>3</v>
      </c>
      <c r="S2050" t="inlineStr">
        <is>
          <t>No</t>
        </is>
      </c>
    </row>
    <row r="2051">
      <c r="A2051" t="inlineStr">
        <is>
          <t>ORD-2505-02050</t>
        </is>
      </c>
      <c r="B2051" s="11" t="n">
        <v>45804</v>
      </c>
      <c r="C2051" t="inlineStr">
        <is>
          <t>West</t>
        </is>
      </c>
      <c r="D2051" t="inlineStr">
        <is>
          <t>Mumbai</t>
        </is>
      </c>
      <c r="E2051" t="inlineStr">
        <is>
          <t>Corporate</t>
        </is>
      </c>
      <c r="F2051" t="inlineStr">
        <is>
          <t>Online</t>
        </is>
      </c>
      <c r="G2051" t="inlineStr">
        <is>
          <t>Office Supplies</t>
        </is>
      </c>
      <c r="H2051" t="inlineStr">
        <is>
          <t>File Folder</t>
        </is>
      </c>
      <c r="I2051" t="n">
        <v>8</v>
      </c>
      <c r="J2051" s="12" t="n">
        <v>110.68</v>
      </c>
      <c r="K2051" s="13" t="n">
        <v>0.05</v>
      </c>
      <c r="L2051" s="12" t="n">
        <v>841.17</v>
      </c>
      <c r="M2051" s="12" t="n">
        <v>513.5599999999999</v>
      </c>
      <c r="N2051" s="12" t="n">
        <v>327.61</v>
      </c>
      <c r="O2051" t="inlineStr">
        <is>
          <t>UPI</t>
        </is>
      </c>
      <c r="P2051" t="inlineStr">
        <is>
          <t>Diya Patel</t>
        </is>
      </c>
      <c r="Q2051" t="inlineStr">
        <is>
          <t>CUST-0926</t>
        </is>
      </c>
      <c r="R2051" t="n">
        <v>3</v>
      </c>
      <c r="S2051" t="inlineStr">
        <is>
          <t>No</t>
        </is>
      </c>
    </row>
    <row r="2052">
      <c r="A2052" t="inlineStr">
        <is>
          <t>ORD-2505-02051</t>
        </is>
      </c>
      <c r="B2052" s="11" t="n">
        <v>45806</v>
      </c>
      <c r="C2052" t="inlineStr">
        <is>
          <t>South</t>
        </is>
      </c>
      <c r="D2052" t="inlineStr">
        <is>
          <t>Chennai</t>
        </is>
      </c>
      <c r="E2052" t="inlineStr">
        <is>
          <t>Education</t>
        </is>
      </c>
      <c r="F2052" t="inlineStr">
        <is>
          <t>Online</t>
        </is>
      </c>
      <c r="G2052" t="inlineStr">
        <is>
          <t>Furniture</t>
        </is>
      </c>
      <c r="H2052" t="inlineStr">
        <is>
          <t>Bookshelf</t>
        </is>
      </c>
      <c r="I2052" t="n">
        <v>10</v>
      </c>
      <c r="J2052" s="12" t="n">
        <v>6566.93</v>
      </c>
      <c r="K2052" s="13" t="n">
        <v>0.03</v>
      </c>
      <c r="L2052" s="12" t="n">
        <v>63699.22</v>
      </c>
      <c r="M2052" s="12" t="n">
        <v>47938.59</v>
      </c>
      <c r="N2052" s="12" t="n">
        <v>15760.63</v>
      </c>
      <c r="O2052" t="inlineStr">
        <is>
          <t>Credit Card</t>
        </is>
      </c>
      <c r="P2052" t="inlineStr">
        <is>
          <t>Sara Khan</t>
        </is>
      </c>
      <c r="Q2052" t="inlineStr">
        <is>
          <t>CUST-0211</t>
        </is>
      </c>
      <c r="R2052" t="n">
        <v>5</v>
      </c>
      <c r="S2052" t="inlineStr">
        <is>
          <t>No</t>
        </is>
      </c>
    </row>
    <row r="2053">
      <c r="A2053" t="inlineStr">
        <is>
          <t>ORD-2502-02052</t>
        </is>
      </c>
      <c r="B2053" s="11" t="n">
        <v>45713</v>
      </c>
      <c r="C2053" t="inlineStr">
        <is>
          <t>West</t>
        </is>
      </c>
      <c r="D2053" t="inlineStr">
        <is>
          <t>Surat</t>
        </is>
      </c>
      <c r="E2053" t="inlineStr">
        <is>
          <t>Small Business</t>
        </is>
      </c>
      <c r="F2053" t="inlineStr">
        <is>
          <t>Partner</t>
        </is>
      </c>
      <c r="G2053" t="inlineStr">
        <is>
          <t>Furniture</t>
        </is>
      </c>
      <c r="H2053" t="inlineStr">
        <is>
          <t>Desk</t>
        </is>
      </c>
      <c r="I2053" t="n">
        <v>2</v>
      </c>
      <c r="J2053" s="12" t="n">
        <v>11821.25</v>
      </c>
      <c r="K2053" s="13" t="n">
        <v>0.15</v>
      </c>
      <c r="L2053" s="12" t="n">
        <v>20096.12</v>
      </c>
      <c r="M2053" s="12" t="n">
        <v>17731.88</v>
      </c>
      <c r="N2053" s="12" t="n">
        <v>2364.24</v>
      </c>
      <c r="O2053" t="inlineStr">
        <is>
          <t>Credit Card</t>
        </is>
      </c>
      <c r="P2053" t="inlineStr">
        <is>
          <t>Vivaan Gupta</t>
        </is>
      </c>
      <c r="Q2053" t="inlineStr">
        <is>
          <t>CUST-0494</t>
        </is>
      </c>
      <c r="R2053" t="n">
        <v>6</v>
      </c>
      <c r="S2053" t="inlineStr">
        <is>
          <t>No</t>
        </is>
      </c>
    </row>
    <row r="2054">
      <c r="A2054" t="inlineStr">
        <is>
          <t>ORD-2407-02053</t>
        </is>
      </c>
      <c r="B2054" s="11" t="n">
        <v>45504</v>
      </c>
      <c r="C2054" t="inlineStr">
        <is>
          <t>East</t>
        </is>
      </c>
      <c r="D2054" t="inlineStr">
        <is>
          <t>Kolkata</t>
        </is>
      </c>
      <c r="E2054" t="inlineStr">
        <is>
          <t>Education</t>
        </is>
      </c>
      <c r="F2054" t="inlineStr">
        <is>
          <t>Partner</t>
        </is>
      </c>
      <c r="G2054" t="inlineStr">
        <is>
          <t>Office Supplies</t>
        </is>
      </c>
      <c r="H2054" t="inlineStr">
        <is>
          <t>File Folder</t>
        </is>
      </c>
      <c r="I2054" t="n">
        <v>3</v>
      </c>
      <c r="J2054" s="12" t="n">
        <v>113.17</v>
      </c>
      <c r="K2054" s="13" t="n">
        <v>0.15</v>
      </c>
      <c r="L2054" s="12" t="n">
        <v>288.58</v>
      </c>
      <c r="M2054" s="12" t="n">
        <v>196.92</v>
      </c>
      <c r="N2054" s="12" t="n">
        <v>91.66</v>
      </c>
      <c r="O2054" t="inlineStr">
        <is>
          <t>UPI</t>
        </is>
      </c>
      <c r="P2054" t="inlineStr">
        <is>
          <t>Meera Joshi</t>
        </is>
      </c>
      <c r="Q2054" t="inlineStr">
        <is>
          <t>CUST-0030</t>
        </is>
      </c>
      <c r="R2054" t="n">
        <v>5</v>
      </c>
      <c r="S2054" t="inlineStr">
        <is>
          <t>Yes</t>
        </is>
      </c>
    </row>
    <row r="2055">
      <c r="A2055" t="inlineStr">
        <is>
          <t>ORD-2502-02054</t>
        </is>
      </c>
      <c r="B2055" s="11" t="n">
        <v>45703</v>
      </c>
      <c r="C2055" t="inlineStr">
        <is>
          <t>East</t>
        </is>
      </c>
      <c r="D2055" t="inlineStr">
        <is>
          <t>Kolkata</t>
        </is>
      </c>
      <c r="E2055" t="inlineStr">
        <is>
          <t>Consumer</t>
        </is>
      </c>
      <c r="F2055" t="inlineStr">
        <is>
          <t>Online</t>
        </is>
      </c>
      <c r="G2055" t="inlineStr">
        <is>
          <t>Technology</t>
        </is>
      </c>
      <c r="H2055" t="inlineStr">
        <is>
          <t>Laptop</t>
        </is>
      </c>
      <c r="I2055" t="n">
        <v>2</v>
      </c>
      <c r="J2055" s="12" t="n">
        <v>47907.42</v>
      </c>
      <c r="K2055" s="13" t="n">
        <v>0.05</v>
      </c>
      <c r="L2055" s="12" t="n">
        <v>91024.10000000001</v>
      </c>
      <c r="M2055" s="12" t="n">
        <v>82400.75999999999</v>
      </c>
      <c r="N2055" s="12" t="n">
        <v>8623.34</v>
      </c>
      <c r="O2055" t="inlineStr">
        <is>
          <t>UPI</t>
        </is>
      </c>
      <c r="P2055" t="inlineStr">
        <is>
          <t>Rohan Verma</t>
        </is>
      </c>
      <c r="Q2055" t="inlineStr">
        <is>
          <t>CUST-0013</t>
        </is>
      </c>
      <c r="R2055" t="n">
        <v>4</v>
      </c>
      <c r="S2055" t="inlineStr">
        <is>
          <t>No</t>
        </is>
      </c>
    </row>
    <row r="2056">
      <c r="A2056" t="inlineStr">
        <is>
          <t>ORD-2407-02055</t>
        </is>
      </c>
      <c r="B2056" s="11" t="n">
        <v>45491</v>
      </c>
      <c r="C2056" t="inlineStr">
        <is>
          <t>East</t>
        </is>
      </c>
      <c r="D2056" t="inlineStr">
        <is>
          <t>Bhubaneswar</t>
        </is>
      </c>
      <c r="E2056" t="inlineStr">
        <is>
          <t>Small Business</t>
        </is>
      </c>
      <c r="F2056" t="inlineStr">
        <is>
          <t>Online</t>
        </is>
      </c>
      <c r="G2056" t="inlineStr">
        <is>
          <t>Furniture</t>
        </is>
      </c>
      <c r="H2056" t="inlineStr">
        <is>
          <t>Bookshelf</t>
        </is>
      </c>
      <c r="I2056" t="n">
        <v>2</v>
      </c>
      <c r="J2056" s="12" t="n">
        <v>5769.88</v>
      </c>
      <c r="K2056" s="13" t="n">
        <v>0.15</v>
      </c>
      <c r="L2056" s="12" t="n">
        <v>9808.799999999999</v>
      </c>
      <c r="M2056" s="12" t="n">
        <v>8424.02</v>
      </c>
      <c r="N2056" s="12" t="n">
        <v>1384.78</v>
      </c>
      <c r="O2056" t="inlineStr">
        <is>
          <t>Debit Card</t>
        </is>
      </c>
      <c r="P2056" t="inlineStr">
        <is>
          <t>Rohan Verma</t>
        </is>
      </c>
      <c r="Q2056" t="inlineStr">
        <is>
          <t>CUST-0858</t>
        </is>
      </c>
      <c r="R2056" t="n">
        <v>3</v>
      </c>
      <c r="S2056" t="inlineStr">
        <is>
          <t>No</t>
        </is>
      </c>
    </row>
    <row r="2057">
      <c r="A2057" t="inlineStr">
        <is>
          <t>ORD-2508-02056</t>
        </is>
      </c>
      <c r="B2057" s="11" t="n">
        <v>45873</v>
      </c>
      <c r="C2057" t="inlineStr">
        <is>
          <t>East</t>
        </is>
      </c>
      <c r="D2057" t="inlineStr">
        <is>
          <t>Guwahati</t>
        </is>
      </c>
      <c r="E2057" t="inlineStr">
        <is>
          <t>Consumer</t>
        </is>
      </c>
      <c r="F2057" t="inlineStr">
        <is>
          <t>Retail Store</t>
        </is>
      </c>
      <c r="G2057" t="inlineStr">
        <is>
          <t>Office Supplies</t>
        </is>
      </c>
      <c r="H2057" t="inlineStr">
        <is>
          <t>Stapler</t>
        </is>
      </c>
      <c r="I2057" t="n">
        <v>1</v>
      </c>
      <c r="J2057" s="12" t="n">
        <v>281.96</v>
      </c>
      <c r="K2057" s="13" t="n">
        <v>0.15</v>
      </c>
      <c r="L2057" s="12" t="n">
        <v>239.67</v>
      </c>
      <c r="M2057" s="12" t="n">
        <v>188.91</v>
      </c>
      <c r="N2057" s="12" t="n">
        <v>50.76</v>
      </c>
      <c r="O2057" t="inlineStr">
        <is>
          <t>Cash</t>
        </is>
      </c>
      <c r="P2057" t="inlineStr">
        <is>
          <t>Aarav Sharma</t>
        </is>
      </c>
      <c r="Q2057" t="inlineStr">
        <is>
          <t>CUST-0161</t>
        </is>
      </c>
      <c r="R2057" t="n">
        <v>3</v>
      </c>
      <c r="S2057" t="inlineStr">
        <is>
          <t>No</t>
        </is>
      </c>
    </row>
    <row r="2058">
      <c r="A2058" t="inlineStr">
        <is>
          <t>ORD-2407-02057</t>
        </is>
      </c>
      <c r="B2058" s="11" t="n">
        <v>45499</v>
      </c>
      <c r="C2058" t="inlineStr">
        <is>
          <t>Central</t>
        </is>
      </c>
      <c r="D2058" t="inlineStr">
        <is>
          <t>Indore</t>
        </is>
      </c>
      <c r="E2058" t="inlineStr">
        <is>
          <t>Corporate</t>
        </is>
      </c>
      <c r="F2058" t="inlineStr">
        <is>
          <t>Partner</t>
        </is>
      </c>
      <c r="G2058" t="inlineStr">
        <is>
          <t>Office Supplies</t>
        </is>
      </c>
      <c r="H2058" t="inlineStr">
        <is>
          <t>Stapler</t>
        </is>
      </c>
      <c r="I2058" t="n">
        <v>2</v>
      </c>
      <c r="J2058" s="12" t="n">
        <v>322.59</v>
      </c>
      <c r="K2058" s="13" t="n">
        <v>0.15</v>
      </c>
      <c r="L2058" s="12" t="n">
        <v>548.4</v>
      </c>
      <c r="M2058" s="12" t="n">
        <v>432.27</v>
      </c>
      <c r="N2058" s="12" t="n">
        <v>116.13</v>
      </c>
      <c r="O2058" t="inlineStr">
        <is>
          <t>Cash</t>
        </is>
      </c>
      <c r="P2058" t="inlineStr">
        <is>
          <t>Meera Joshi</t>
        </is>
      </c>
      <c r="Q2058" t="inlineStr">
        <is>
          <t>CUST-0507</t>
        </is>
      </c>
      <c r="R2058" t="n">
        <v>2</v>
      </c>
      <c r="S2058" t="inlineStr">
        <is>
          <t>No</t>
        </is>
      </c>
    </row>
    <row r="2059">
      <c r="A2059" t="inlineStr">
        <is>
          <t>ORD-2404-02058</t>
        </is>
      </c>
      <c r="B2059" s="11" t="n">
        <v>45398</v>
      </c>
      <c r="C2059" t="inlineStr">
        <is>
          <t>North</t>
        </is>
      </c>
      <c r="D2059" t="inlineStr">
        <is>
          <t>Lucknow</t>
        </is>
      </c>
      <c r="E2059" t="inlineStr">
        <is>
          <t>Education</t>
        </is>
      </c>
      <c r="F2059" t="inlineStr">
        <is>
          <t>Partner</t>
        </is>
      </c>
      <c r="G2059" t="inlineStr">
        <is>
          <t>Accessories</t>
        </is>
      </c>
      <c r="H2059" t="inlineStr">
        <is>
          <t>Mouse</t>
        </is>
      </c>
      <c r="I2059" t="n">
        <v>1</v>
      </c>
      <c r="J2059" s="12" t="n">
        <v>868.36</v>
      </c>
      <c r="K2059" s="13" t="n">
        <v>0.2</v>
      </c>
      <c r="L2059" s="12" t="n">
        <v>694.6900000000001</v>
      </c>
      <c r="M2059" s="12" t="n">
        <v>573.12</v>
      </c>
      <c r="N2059" s="12" t="n">
        <v>121.57</v>
      </c>
      <c r="O2059" t="inlineStr">
        <is>
          <t>UPI</t>
        </is>
      </c>
      <c r="P2059" t="inlineStr">
        <is>
          <t>Ishaan Mehta</t>
        </is>
      </c>
      <c r="Q2059" t="inlineStr">
        <is>
          <t>CUST-0698</t>
        </is>
      </c>
      <c r="R2059" t="n">
        <v>3</v>
      </c>
      <c r="S2059" t="inlineStr">
        <is>
          <t>No</t>
        </is>
      </c>
    </row>
    <row r="2060">
      <c r="A2060" t="inlineStr">
        <is>
          <t>ORD-2412-02059</t>
        </is>
      </c>
      <c r="B2060" s="11" t="n">
        <v>45648</v>
      </c>
      <c r="C2060" t="inlineStr">
        <is>
          <t>South</t>
        </is>
      </c>
      <c r="D2060" t="inlineStr">
        <is>
          <t>Chennai</t>
        </is>
      </c>
      <c r="E2060" t="inlineStr">
        <is>
          <t>Consumer</t>
        </is>
      </c>
      <c r="F2060" t="inlineStr">
        <is>
          <t>Retail Store</t>
        </is>
      </c>
      <c r="G2060" t="inlineStr">
        <is>
          <t>Furniture</t>
        </is>
      </c>
      <c r="H2060" t="inlineStr">
        <is>
          <t>Office Chair</t>
        </is>
      </c>
      <c r="I2060" t="n">
        <v>4</v>
      </c>
      <c r="J2060" s="12" t="n">
        <v>7887.4</v>
      </c>
      <c r="K2060" s="13" t="n">
        <v>0.25</v>
      </c>
      <c r="L2060" s="12" t="n">
        <v>23662.2</v>
      </c>
      <c r="M2060" s="12" t="n">
        <v>21769.22</v>
      </c>
      <c r="N2060" s="12" t="n">
        <v>1892.98</v>
      </c>
      <c r="O2060" t="inlineStr">
        <is>
          <t>Cash</t>
        </is>
      </c>
      <c r="P2060" t="inlineStr">
        <is>
          <t>Aarav Sharma</t>
        </is>
      </c>
      <c r="Q2060" t="inlineStr">
        <is>
          <t>CUST-0681</t>
        </is>
      </c>
      <c r="R2060" t="n">
        <v>4</v>
      </c>
      <c r="S2060" t="inlineStr">
        <is>
          <t>No</t>
        </is>
      </c>
    </row>
    <row r="2061">
      <c r="A2061" t="inlineStr">
        <is>
          <t>ORD-2412-02060</t>
        </is>
      </c>
      <c r="B2061" s="11" t="n">
        <v>45642</v>
      </c>
      <c r="C2061" t="inlineStr">
        <is>
          <t>South</t>
        </is>
      </c>
      <c r="D2061" t="inlineStr">
        <is>
          <t>Bengaluru</t>
        </is>
      </c>
      <c r="E2061" t="inlineStr">
        <is>
          <t>Corporate</t>
        </is>
      </c>
      <c r="F2061" t="inlineStr">
        <is>
          <t>Online</t>
        </is>
      </c>
      <c r="G2061" t="inlineStr">
        <is>
          <t>Technology</t>
        </is>
      </c>
      <c r="H2061" t="inlineStr">
        <is>
          <t>Printer</t>
        </is>
      </c>
      <c r="I2061" t="n">
        <v>5</v>
      </c>
      <c r="J2061" s="12" t="n">
        <v>11546.76</v>
      </c>
      <c r="K2061" s="13" t="n">
        <v>0.2</v>
      </c>
      <c r="L2061" s="12" t="n">
        <v>46187.04</v>
      </c>
      <c r="M2061" s="12" t="n">
        <v>47341.72</v>
      </c>
      <c r="N2061" s="12" t="n">
        <v>-1154.68</v>
      </c>
      <c r="O2061" t="inlineStr">
        <is>
          <t>UPI</t>
        </is>
      </c>
      <c r="P2061" t="inlineStr">
        <is>
          <t>Ishaan Mehta</t>
        </is>
      </c>
      <c r="Q2061" t="inlineStr">
        <is>
          <t>CUST-0627</t>
        </is>
      </c>
      <c r="R2061" t="n">
        <v>2</v>
      </c>
      <c r="S2061" t="inlineStr">
        <is>
          <t>No</t>
        </is>
      </c>
    </row>
    <row r="2062">
      <c r="A2062" t="inlineStr">
        <is>
          <t>ORD-2409-02061</t>
        </is>
      </c>
      <c r="B2062" s="11" t="n">
        <v>45539</v>
      </c>
      <c r="C2062" t="inlineStr">
        <is>
          <t>North</t>
        </is>
      </c>
      <c r="D2062" t="inlineStr">
        <is>
          <t>Jaipur</t>
        </is>
      </c>
      <c r="E2062" t="inlineStr">
        <is>
          <t>Consumer</t>
        </is>
      </c>
      <c r="F2062" t="inlineStr">
        <is>
          <t>Partner</t>
        </is>
      </c>
      <c r="G2062" t="inlineStr">
        <is>
          <t>Accessories</t>
        </is>
      </c>
      <c r="H2062" t="inlineStr">
        <is>
          <t>Laptop Stand</t>
        </is>
      </c>
      <c r="I2062" t="n">
        <v>3</v>
      </c>
      <c r="J2062" s="12" t="n">
        <v>1813.14</v>
      </c>
      <c r="K2062" s="13" t="n">
        <v>0.2</v>
      </c>
      <c r="L2062" s="12" t="n">
        <v>4351.54</v>
      </c>
      <c r="M2062" s="12" t="n">
        <v>3807.59</v>
      </c>
      <c r="N2062" s="12" t="n">
        <v>543.95</v>
      </c>
      <c r="O2062" t="inlineStr">
        <is>
          <t>Credit Card</t>
        </is>
      </c>
      <c r="P2062" t="inlineStr">
        <is>
          <t>Aarav Sharma</t>
        </is>
      </c>
      <c r="Q2062" t="inlineStr">
        <is>
          <t>CUST-0409</t>
        </is>
      </c>
      <c r="R2062" t="n">
        <v>3</v>
      </c>
      <c r="S2062" t="inlineStr">
        <is>
          <t>No</t>
        </is>
      </c>
    </row>
    <row r="2063">
      <c r="A2063" t="inlineStr">
        <is>
          <t>ORD-2502-02062</t>
        </is>
      </c>
      <c r="B2063" s="11" t="n">
        <v>45714</v>
      </c>
      <c r="C2063" t="inlineStr">
        <is>
          <t>North</t>
        </is>
      </c>
      <c r="D2063" t="inlineStr">
        <is>
          <t>Chandigarh</t>
        </is>
      </c>
      <c r="E2063" t="inlineStr">
        <is>
          <t>Consumer</t>
        </is>
      </c>
      <c r="F2063" t="inlineStr">
        <is>
          <t>Partner</t>
        </is>
      </c>
      <c r="G2063" t="inlineStr">
        <is>
          <t>Office Supplies</t>
        </is>
      </c>
      <c r="H2063" t="inlineStr">
        <is>
          <t>Paper Ream</t>
        </is>
      </c>
      <c r="I2063" t="n">
        <v>1</v>
      </c>
      <c r="J2063" s="12" t="n">
        <v>439.11</v>
      </c>
      <c r="K2063" s="13" t="n">
        <v>0.05</v>
      </c>
      <c r="L2063" s="12" t="n">
        <v>417.15</v>
      </c>
      <c r="M2063" s="12" t="n">
        <v>329.33</v>
      </c>
      <c r="N2063" s="12" t="n">
        <v>87.81999999999999</v>
      </c>
      <c r="O2063" t="inlineStr">
        <is>
          <t>UPI</t>
        </is>
      </c>
      <c r="P2063" t="inlineStr">
        <is>
          <t>Diya Patel</t>
        </is>
      </c>
      <c r="Q2063" t="inlineStr">
        <is>
          <t>CUST-0103</t>
        </is>
      </c>
      <c r="R2063" t="n">
        <v>3</v>
      </c>
      <c r="S2063" t="inlineStr">
        <is>
          <t>No</t>
        </is>
      </c>
    </row>
    <row r="2064">
      <c r="A2064" t="inlineStr">
        <is>
          <t>ORD-2509-02063</t>
        </is>
      </c>
      <c r="B2064" s="11" t="n">
        <v>45918</v>
      </c>
      <c r="C2064" t="inlineStr">
        <is>
          <t>East</t>
        </is>
      </c>
      <c r="D2064" t="inlineStr">
        <is>
          <t>Patna</t>
        </is>
      </c>
      <c r="E2064" t="inlineStr">
        <is>
          <t>Small Business</t>
        </is>
      </c>
      <c r="F2064" t="inlineStr">
        <is>
          <t>Direct Sales</t>
        </is>
      </c>
      <c r="G2064" t="inlineStr">
        <is>
          <t>Furniture</t>
        </is>
      </c>
      <c r="H2064" t="inlineStr">
        <is>
          <t>Bookshelf</t>
        </is>
      </c>
      <c r="I2064" t="n">
        <v>2</v>
      </c>
      <c r="J2064" s="12" t="n">
        <v>5902.25</v>
      </c>
      <c r="K2064" s="13" t="n">
        <v>0.2</v>
      </c>
      <c r="L2064" s="12" t="n">
        <v>9443.6</v>
      </c>
      <c r="M2064" s="12" t="n">
        <v>8617.280000000001</v>
      </c>
      <c r="N2064" s="12" t="n">
        <v>826.3200000000001</v>
      </c>
      <c r="O2064" t="inlineStr">
        <is>
          <t>UPI</t>
        </is>
      </c>
      <c r="P2064" t="inlineStr">
        <is>
          <t>Kabir Singh</t>
        </is>
      </c>
      <c r="Q2064" t="inlineStr">
        <is>
          <t>CUST-0312</t>
        </is>
      </c>
      <c r="R2064" t="n">
        <v>3</v>
      </c>
      <c r="S2064" t="inlineStr">
        <is>
          <t>No</t>
        </is>
      </c>
    </row>
    <row r="2065">
      <c r="A2065" t="inlineStr">
        <is>
          <t>ORD-2501-02064</t>
        </is>
      </c>
      <c r="B2065" s="11" t="n">
        <v>45675</v>
      </c>
      <c r="C2065" t="inlineStr">
        <is>
          <t>West</t>
        </is>
      </c>
      <c r="D2065" t="inlineStr">
        <is>
          <t>Mumbai</t>
        </is>
      </c>
      <c r="E2065" t="inlineStr">
        <is>
          <t>Consumer</t>
        </is>
      </c>
      <c r="F2065" t="inlineStr">
        <is>
          <t>Partner</t>
        </is>
      </c>
      <c r="G2065" t="inlineStr">
        <is>
          <t>Accessories</t>
        </is>
      </c>
      <c r="H2065" t="inlineStr">
        <is>
          <t>Webcam</t>
        </is>
      </c>
      <c r="I2065" t="n">
        <v>3</v>
      </c>
      <c r="J2065" s="12" t="n">
        <v>3516.9</v>
      </c>
      <c r="K2065" s="13" t="n">
        <v>0.1</v>
      </c>
      <c r="L2065" s="12" t="n">
        <v>9495.629999999999</v>
      </c>
      <c r="M2065" s="12" t="n">
        <v>8018.53</v>
      </c>
      <c r="N2065" s="12" t="n">
        <v>1477.1</v>
      </c>
      <c r="O2065" t="inlineStr">
        <is>
          <t>Credit Card</t>
        </is>
      </c>
      <c r="P2065" t="inlineStr">
        <is>
          <t>Vivaan Gupta</t>
        </is>
      </c>
      <c r="Q2065" t="inlineStr">
        <is>
          <t>CUST-0910</t>
        </is>
      </c>
      <c r="R2065" t="n">
        <v>4</v>
      </c>
      <c r="S2065" t="inlineStr">
        <is>
          <t>No</t>
        </is>
      </c>
    </row>
    <row r="2066">
      <c r="A2066" t="inlineStr">
        <is>
          <t>ORD-2510-02065</t>
        </is>
      </c>
      <c r="B2066" s="11" t="n">
        <v>45954</v>
      </c>
      <c r="C2066" t="inlineStr">
        <is>
          <t>South</t>
        </is>
      </c>
      <c r="D2066" t="inlineStr">
        <is>
          <t>Bengaluru</t>
        </is>
      </c>
      <c r="E2066" t="inlineStr">
        <is>
          <t>Small Business</t>
        </is>
      </c>
      <c r="F2066" t="inlineStr">
        <is>
          <t>Partner</t>
        </is>
      </c>
      <c r="G2066" t="inlineStr">
        <is>
          <t>Technology</t>
        </is>
      </c>
      <c r="H2066" t="inlineStr">
        <is>
          <t>Printer</t>
        </is>
      </c>
      <c r="I2066" t="n">
        <v>2</v>
      </c>
      <c r="J2066" s="12" t="n">
        <v>11160.37</v>
      </c>
      <c r="K2066" s="13" t="n">
        <v>0</v>
      </c>
      <c r="L2066" s="12" t="n">
        <v>22320.74</v>
      </c>
      <c r="M2066" s="12" t="n">
        <v>18303.01</v>
      </c>
      <c r="N2066" s="12" t="n">
        <v>4017.73</v>
      </c>
      <c r="O2066" t="inlineStr">
        <is>
          <t>Net Banking</t>
        </is>
      </c>
      <c r="P2066" t="inlineStr">
        <is>
          <t>Aarav Sharma</t>
        </is>
      </c>
      <c r="Q2066" t="inlineStr">
        <is>
          <t>CUST-0040</t>
        </is>
      </c>
      <c r="R2066" t="n">
        <v>7</v>
      </c>
      <c r="S2066" t="inlineStr">
        <is>
          <t>No</t>
        </is>
      </c>
    </row>
    <row r="2067">
      <c r="A2067" t="inlineStr">
        <is>
          <t>ORD-2502-02066</t>
        </is>
      </c>
      <c r="B2067" s="11" t="n">
        <v>45701</v>
      </c>
      <c r="C2067" t="inlineStr">
        <is>
          <t>East</t>
        </is>
      </c>
      <c r="D2067" t="inlineStr">
        <is>
          <t>Kolkata</t>
        </is>
      </c>
      <c r="E2067" t="inlineStr">
        <is>
          <t>Corporate</t>
        </is>
      </c>
      <c r="F2067" t="inlineStr">
        <is>
          <t>Direct Sales</t>
        </is>
      </c>
      <c r="G2067" t="inlineStr">
        <is>
          <t>Office Supplies</t>
        </is>
      </c>
      <c r="H2067" t="inlineStr">
        <is>
          <t>Stapler</t>
        </is>
      </c>
      <c r="I2067" t="n">
        <v>2</v>
      </c>
      <c r="J2067" s="12" t="n">
        <v>327.35</v>
      </c>
      <c r="K2067" s="13" t="n">
        <v>0.1</v>
      </c>
      <c r="L2067" s="12" t="n">
        <v>589.23</v>
      </c>
      <c r="M2067" s="12" t="n">
        <v>438.65</v>
      </c>
      <c r="N2067" s="12" t="n">
        <v>150.58</v>
      </c>
      <c r="O2067" t="inlineStr">
        <is>
          <t>Debit Card</t>
        </is>
      </c>
      <c r="P2067" t="inlineStr">
        <is>
          <t>Ishaan Mehta</t>
        </is>
      </c>
      <c r="Q2067" t="inlineStr">
        <is>
          <t>CUST-0100</t>
        </is>
      </c>
      <c r="R2067" t="n">
        <v>3</v>
      </c>
      <c r="S2067" t="inlineStr">
        <is>
          <t>No</t>
        </is>
      </c>
    </row>
    <row r="2068">
      <c r="A2068" t="inlineStr">
        <is>
          <t>ORD-2502-02067</t>
        </is>
      </c>
      <c r="B2068" s="11" t="n">
        <v>45712</v>
      </c>
      <c r="C2068" t="inlineStr">
        <is>
          <t>East</t>
        </is>
      </c>
      <c r="D2068" t="inlineStr">
        <is>
          <t>Guwahati</t>
        </is>
      </c>
      <c r="E2068" t="inlineStr">
        <is>
          <t>Education</t>
        </is>
      </c>
      <c r="F2068" t="inlineStr">
        <is>
          <t>Online</t>
        </is>
      </c>
      <c r="G2068" t="inlineStr">
        <is>
          <t>Accessories</t>
        </is>
      </c>
      <c r="H2068" t="inlineStr">
        <is>
          <t>Mouse</t>
        </is>
      </c>
      <c r="I2068" t="n">
        <v>1</v>
      </c>
      <c r="J2068" s="12" t="n">
        <v>802.62</v>
      </c>
      <c r="K2068" s="13" t="n">
        <v>0.05</v>
      </c>
      <c r="L2068" s="12" t="n">
        <v>762.49</v>
      </c>
      <c r="M2068" s="12" t="n">
        <v>529.73</v>
      </c>
      <c r="N2068" s="12" t="n">
        <v>232.76</v>
      </c>
      <c r="O2068" t="inlineStr">
        <is>
          <t>Cash</t>
        </is>
      </c>
      <c r="P2068" t="inlineStr">
        <is>
          <t>Sara Khan</t>
        </is>
      </c>
      <c r="Q2068" t="inlineStr">
        <is>
          <t>CUST-0101</t>
        </is>
      </c>
      <c r="R2068" t="n">
        <v>3</v>
      </c>
      <c r="S2068" t="inlineStr">
        <is>
          <t>Yes</t>
        </is>
      </c>
    </row>
    <row r="2069">
      <c r="A2069" t="inlineStr">
        <is>
          <t>ORD-2405-02068</t>
        </is>
      </c>
      <c r="B2069" s="11" t="n">
        <v>45440</v>
      </c>
      <c r="C2069" t="inlineStr">
        <is>
          <t>East</t>
        </is>
      </c>
      <c r="D2069" t="inlineStr">
        <is>
          <t>Patna</t>
        </is>
      </c>
      <c r="E2069" t="inlineStr">
        <is>
          <t>Education</t>
        </is>
      </c>
      <c r="F2069" t="inlineStr">
        <is>
          <t>Retail Store</t>
        </is>
      </c>
      <c r="G2069" t="inlineStr">
        <is>
          <t>Office Supplies</t>
        </is>
      </c>
      <c r="H2069" t="inlineStr">
        <is>
          <t>Stapler</t>
        </is>
      </c>
      <c r="I2069" t="n">
        <v>1</v>
      </c>
      <c r="J2069" s="12" t="n">
        <v>341.95</v>
      </c>
      <c r="K2069" s="13" t="n">
        <v>0.2</v>
      </c>
      <c r="L2069" s="12" t="n">
        <v>273.56</v>
      </c>
      <c r="M2069" s="12" t="n">
        <v>229.11</v>
      </c>
      <c r="N2069" s="12" t="n">
        <v>44.45</v>
      </c>
      <c r="O2069" t="inlineStr">
        <is>
          <t>Credit Card</t>
        </is>
      </c>
      <c r="P2069" t="inlineStr">
        <is>
          <t>Anaya Rao</t>
        </is>
      </c>
      <c r="Q2069" t="inlineStr">
        <is>
          <t>CUST-0458</t>
        </is>
      </c>
      <c r="R2069" t="n">
        <v>6</v>
      </c>
      <c r="S2069" t="inlineStr">
        <is>
          <t>No</t>
        </is>
      </c>
    </row>
    <row r="2070">
      <c r="A2070" t="inlineStr">
        <is>
          <t>ORD-2408-02069</t>
        </is>
      </c>
      <c r="B2070" s="11" t="n">
        <v>45517</v>
      </c>
      <c r="C2070" t="inlineStr">
        <is>
          <t>East</t>
        </is>
      </c>
      <c r="D2070" t="inlineStr">
        <is>
          <t>Bhubaneswar</t>
        </is>
      </c>
      <c r="E2070" t="inlineStr">
        <is>
          <t>Education</t>
        </is>
      </c>
      <c r="F2070" t="inlineStr">
        <is>
          <t>Online</t>
        </is>
      </c>
      <c r="G2070" t="inlineStr">
        <is>
          <t>Technology</t>
        </is>
      </c>
      <c r="H2070" t="inlineStr">
        <is>
          <t>Keyboard</t>
        </is>
      </c>
      <c r="I2070" t="n">
        <v>4</v>
      </c>
      <c r="J2070" s="12" t="n">
        <v>1495.68</v>
      </c>
      <c r="K2070" s="13" t="n">
        <v>0.2</v>
      </c>
      <c r="L2070" s="12" t="n">
        <v>4786.18</v>
      </c>
      <c r="M2070" s="12" t="n">
        <v>4247.73</v>
      </c>
      <c r="N2070" s="12" t="n">
        <v>538.45</v>
      </c>
      <c r="O2070" t="inlineStr">
        <is>
          <t>UPI</t>
        </is>
      </c>
      <c r="P2070" t="inlineStr">
        <is>
          <t>Rohan Verma</t>
        </is>
      </c>
      <c r="Q2070" t="inlineStr">
        <is>
          <t>CUST-0535</t>
        </is>
      </c>
      <c r="R2070" t="n">
        <v>3</v>
      </c>
      <c r="S2070" t="inlineStr">
        <is>
          <t>No</t>
        </is>
      </c>
    </row>
    <row r="2071">
      <c r="A2071" t="inlineStr">
        <is>
          <t>ORD-2502-02070</t>
        </is>
      </c>
      <c r="B2071" s="11" t="n">
        <v>45705</v>
      </c>
      <c r="C2071" t="inlineStr">
        <is>
          <t>North</t>
        </is>
      </c>
      <c r="D2071" t="inlineStr">
        <is>
          <t>Delhi</t>
        </is>
      </c>
      <c r="E2071" t="inlineStr">
        <is>
          <t>Corporate</t>
        </is>
      </c>
      <c r="F2071" t="inlineStr">
        <is>
          <t>Retail Store</t>
        </is>
      </c>
      <c r="G2071" t="inlineStr">
        <is>
          <t>Furniture</t>
        </is>
      </c>
      <c r="H2071" t="inlineStr">
        <is>
          <t>Cabinet</t>
        </is>
      </c>
      <c r="I2071" t="n">
        <v>3</v>
      </c>
      <c r="J2071" s="12" t="n">
        <v>9599.209999999999</v>
      </c>
      <c r="K2071" s="13" t="n">
        <v>0.05</v>
      </c>
      <c r="L2071" s="12" t="n">
        <v>27357.75</v>
      </c>
      <c r="M2071" s="12" t="n">
        <v>22462.15</v>
      </c>
      <c r="N2071" s="12" t="n">
        <v>4895.6</v>
      </c>
      <c r="O2071" t="inlineStr">
        <is>
          <t>Debit Card</t>
        </is>
      </c>
      <c r="P2071" t="inlineStr">
        <is>
          <t>Kabir Singh</t>
        </is>
      </c>
      <c r="Q2071" t="inlineStr">
        <is>
          <t>CUST-0058</t>
        </is>
      </c>
      <c r="R2071" t="n">
        <v>3</v>
      </c>
      <c r="S2071" t="inlineStr">
        <is>
          <t>Yes</t>
        </is>
      </c>
    </row>
    <row r="2072">
      <c r="A2072" t="inlineStr">
        <is>
          <t>ORD-2405-02071</t>
        </is>
      </c>
      <c r="B2072" s="11" t="n">
        <v>45419</v>
      </c>
      <c r="C2072" t="inlineStr">
        <is>
          <t>Central</t>
        </is>
      </c>
      <c r="D2072" t="inlineStr">
        <is>
          <t>Indore</t>
        </is>
      </c>
      <c r="E2072" t="inlineStr">
        <is>
          <t>Small Business</t>
        </is>
      </c>
      <c r="F2072" t="inlineStr">
        <is>
          <t>Online</t>
        </is>
      </c>
      <c r="G2072" t="inlineStr">
        <is>
          <t>Furniture</t>
        </is>
      </c>
      <c r="H2072" t="inlineStr">
        <is>
          <t>Bookshelf</t>
        </is>
      </c>
      <c r="I2072" t="n">
        <v>2</v>
      </c>
      <c r="J2072" s="12" t="n">
        <v>6059.64</v>
      </c>
      <c r="K2072" s="13" t="n">
        <v>0.25</v>
      </c>
      <c r="L2072" s="12" t="n">
        <v>9089.459999999999</v>
      </c>
      <c r="M2072" s="12" t="n">
        <v>8847.07</v>
      </c>
      <c r="N2072" s="12" t="n">
        <v>242.39</v>
      </c>
      <c r="O2072" t="inlineStr">
        <is>
          <t>Credit Card</t>
        </is>
      </c>
      <c r="P2072" t="inlineStr">
        <is>
          <t>Kabir Singh</t>
        </is>
      </c>
      <c r="Q2072" t="inlineStr">
        <is>
          <t>CUST-0528</t>
        </is>
      </c>
      <c r="R2072" t="n">
        <v>1</v>
      </c>
      <c r="S2072" t="inlineStr">
        <is>
          <t>No</t>
        </is>
      </c>
    </row>
    <row r="2073">
      <c r="A2073" t="inlineStr">
        <is>
          <t>ORD-2405-02072</t>
        </is>
      </c>
      <c r="B2073" s="11" t="n">
        <v>45423</v>
      </c>
      <c r="C2073" t="inlineStr">
        <is>
          <t>East</t>
        </is>
      </c>
      <c r="D2073" t="inlineStr">
        <is>
          <t>Bhubaneswar</t>
        </is>
      </c>
      <c r="E2073" t="inlineStr">
        <is>
          <t>Small Business</t>
        </is>
      </c>
      <c r="F2073" t="inlineStr">
        <is>
          <t>Retail Store</t>
        </is>
      </c>
      <c r="G2073" t="inlineStr">
        <is>
          <t>Furniture</t>
        </is>
      </c>
      <c r="H2073" t="inlineStr">
        <is>
          <t>Bookshelf</t>
        </is>
      </c>
      <c r="I2073" t="n">
        <v>8</v>
      </c>
      <c r="J2073" s="12" t="n">
        <v>6166.16</v>
      </c>
      <c r="K2073" s="13" t="n">
        <v>0.03</v>
      </c>
      <c r="L2073" s="12" t="n">
        <v>47849.4</v>
      </c>
      <c r="M2073" s="12" t="n">
        <v>36010.37</v>
      </c>
      <c r="N2073" s="12" t="n">
        <v>11839.03</v>
      </c>
      <c r="O2073" t="inlineStr">
        <is>
          <t>Cash</t>
        </is>
      </c>
      <c r="P2073" t="inlineStr">
        <is>
          <t>Sara Khan</t>
        </is>
      </c>
      <c r="Q2073" t="inlineStr">
        <is>
          <t>CUST-0626</t>
        </is>
      </c>
      <c r="R2073" t="n">
        <v>3</v>
      </c>
      <c r="S2073" t="inlineStr">
        <is>
          <t>Yes</t>
        </is>
      </c>
    </row>
    <row r="2074">
      <c r="A2074" t="inlineStr">
        <is>
          <t>ORD-2505-02073</t>
        </is>
      </c>
      <c r="B2074" s="11" t="n">
        <v>45778</v>
      </c>
      <c r="C2074" t="inlineStr">
        <is>
          <t>South</t>
        </is>
      </c>
      <c r="D2074" t="inlineStr">
        <is>
          <t>Hyderabad</t>
        </is>
      </c>
      <c r="E2074" t="inlineStr">
        <is>
          <t>Consumer</t>
        </is>
      </c>
      <c r="F2074" t="inlineStr">
        <is>
          <t>Partner</t>
        </is>
      </c>
      <c r="G2074" t="inlineStr">
        <is>
          <t>Office Supplies</t>
        </is>
      </c>
      <c r="H2074" t="inlineStr">
        <is>
          <t>Notebook Pack</t>
        </is>
      </c>
      <c r="I2074" t="n">
        <v>8</v>
      </c>
      <c r="J2074" s="12" t="n">
        <v>352.65</v>
      </c>
      <c r="K2074" s="13" t="n">
        <v>0.05</v>
      </c>
      <c r="L2074" s="12" t="n">
        <v>2680.14</v>
      </c>
      <c r="M2074" s="12" t="n">
        <v>1805.57</v>
      </c>
      <c r="N2074" s="12" t="n">
        <v>874.5700000000001</v>
      </c>
      <c r="O2074" t="inlineStr">
        <is>
          <t>Net Banking</t>
        </is>
      </c>
      <c r="P2074" t="inlineStr">
        <is>
          <t>Tara Kapoor</t>
        </is>
      </c>
      <c r="Q2074" t="inlineStr">
        <is>
          <t>CUST-0277</t>
        </is>
      </c>
      <c r="R2074" t="n">
        <v>6</v>
      </c>
      <c r="S2074" t="inlineStr">
        <is>
          <t>No</t>
        </is>
      </c>
    </row>
    <row r="2075">
      <c r="A2075" t="inlineStr">
        <is>
          <t>ORD-2408-02074</t>
        </is>
      </c>
      <c r="B2075" s="11" t="n">
        <v>45533</v>
      </c>
      <c r="C2075" t="inlineStr">
        <is>
          <t>North</t>
        </is>
      </c>
      <c r="D2075" t="inlineStr">
        <is>
          <t>Jaipur</t>
        </is>
      </c>
      <c r="E2075" t="inlineStr">
        <is>
          <t>Small Business</t>
        </is>
      </c>
      <c r="F2075" t="inlineStr">
        <is>
          <t>Online</t>
        </is>
      </c>
      <c r="G2075" t="inlineStr">
        <is>
          <t>Accessories</t>
        </is>
      </c>
      <c r="H2075" t="inlineStr">
        <is>
          <t>Webcam</t>
        </is>
      </c>
      <c r="I2075" t="n">
        <v>4</v>
      </c>
      <c r="J2075" s="12" t="n">
        <v>3120.16</v>
      </c>
      <c r="K2075" s="13" t="n">
        <v>0</v>
      </c>
      <c r="L2075" s="12" t="n">
        <v>12480.64</v>
      </c>
      <c r="M2075" s="12" t="n">
        <v>9485.290000000001</v>
      </c>
      <c r="N2075" s="12" t="n">
        <v>2995.35</v>
      </c>
      <c r="O2075" t="inlineStr">
        <is>
          <t>Cash</t>
        </is>
      </c>
      <c r="P2075" t="inlineStr">
        <is>
          <t>Kabir Singh</t>
        </is>
      </c>
      <c r="Q2075" t="inlineStr">
        <is>
          <t>CUST-0945</t>
        </is>
      </c>
      <c r="R2075" t="n">
        <v>3</v>
      </c>
      <c r="S2075" t="inlineStr">
        <is>
          <t>No</t>
        </is>
      </c>
    </row>
    <row r="2076">
      <c r="A2076" t="inlineStr">
        <is>
          <t>ORD-2405-02075</t>
        </is>
      </c>
      <c r="B2076" s="11" t="n">
        <v>45439</v>
      </c>
      <c r="C2076" t="inlineStr">
        <is>
          <t>East</t>
        </is>
      </c>
      <c r="D2076" t="inlineStr">
        <is>
          <t>Patna</t>
        </is>
      </c>
      <c r="E2076" t="inlineStr">
        <is>
          <t>Small Business</t>
        </is>
      </c>
      <c r="F2076" t="inlineStr">
        <is>
          <t>Online</t>
        </is>
      </c>
      <c r="G2076" t="inlineStr">
        <is>
          <t>Furniture</t>
        </is>
      </c>
      <c r="H2076" t="inlineStr">
        <is>
          <t>Desk</t>
        </is>
      </c>
      <c r="I2076" t="n">
        <v>4</v>
      </c>
      <c r="J2076" s="12" t="n">
        <v>11719.09</v>
      </c>
      <c r="K2076" s="13" t="n">
        <v>0.1</v>
      </c>
      <c r="L2076" s="12" t="n">
        <v>42188.72</v>
      </c>
      <c r="M2076" s="12" t="n">
        <v>35157.27</v>
      </c>
      <c r="N2076" s="12" t="n">
        <v>7031.45</v>
      </c>
      <c r="O2076" t="inlineStr">
        <is>
          <t>UPI</t>
        </is>
      </c>
      <c r="P2076" t="inlineStr">
        <is>
          <t>Anaya Rao</t>
        </is>
      </c>
      <c r="Q2076" t="inlineStr">
        <is>
          <t>CUST-0187</t>
        </is>
      </c>
      <c r="R2076" t="n">
        <v>4</v>
      </c>
      <c r="S2076" t="inlineStr">
        <is>
          <t>No</t>
        </is>
      </c>
    </row>
    <row r="2077">
      <c r="A2077" t="inlineStr">
        <is>
          <t>ORD-2504-02076</t>
        </is>
      </c>
      <c r="B2077" s="11" t="n">
        <v>45749</v>
      </c>
      <c r="C2077" t="inlineStr">
        <is>
          <t>East</t>
        </is>
      </c>
      <c r="D2077" t="inlineStr">
        <is>
          <t>Guwahati</t>
        </is>
      </c>
      <c r="E2077" t="inlineStr">
        <is>
          <t>Corporate</t>
        </is>
      </c>
      <c r="F2077" t="inlineStr">
        <is>
          <t>Partner</t>
        </is>
      </c>
      <c r="G2077" t="inlineStr">
        <is>
          <t>Furniture</t>
        </is>
      </c>
      <c r="H2077" t="inlineStr">
        <is>
          <t>Desk</t>
        </is>
      </c>
      <c r="I2077" t="n">
        <v>1</v>
      </c>
      <c r="J2077" s="12" t="n">
        <v>13705.31</v>
      </c>
      <c r="K2077" s="13" t="n">
        <v>0</v>
      </c>
      <c r="L2077" s="12" t="n">
        <v>13705.31</v>
      </c>
      <c r="M2077" s="12" t="n">
        <v>10278.98</v>
      </c>
      <c r="N2077" s="12" t="n">
        <v>3426.33</v>
      </c>
      <c r="O2077" t="inlineStr">
        <is>
          <t>Cash</t>
        </is>
      </c>
      <c r="P2077" t="inlineStr">
        <is>
          <t>Vivaan Gupta</t>
        </is>
      </c>
      <c r="Q2077" t="inlineStr">
        <is>
          <t>CUST-0311</t>
        </is>
      </c>
      <c r="R2077" t="n">
        <v>2</v>
      </c>
      <c r="S2077" t="inlineStr">
        <is>
          <t>No</t>
        </is>
      </c>
    </row>
    <row r="2078">
      <c r="A2078" t="inlineStr">
        <is>
          <t>ORD-2506-02077</t>
        </is>
      </c>
      <c r="B2078" s="11" t="n">
        <v>45836</v>
      </c>
      <c r="C2078" t="inlineStr">
        <is>
          <t>West</t>
        </is>
      </c>
      <c r="D2078" t="inlineStr">
        <is>
          <t>Ahmedabad</t>
        </is>
      </c>
      <c r="E2078" t="inlineStr">
        <is>
          <t>Small Business</t>
        </is>
      </c>
      <c r="F2078" t="inlineStr">
        <is>
          <t>Direct Sales</t>
        </is>
      </c>
      <c r="G2078" t="inlineStr">
        <is>
          <t>Office Supplies</t>
        </is>
      </c>
      <c r="H2078" t="inlineStr">
        <is>
          <t>Stapler</t>
        </is>
      </c>
      <c r="I2078" t="n">
        <v>3</v>
      </c>
      <c r="J2078" s="12" t="n">
        <v>292.42</v>
      </c>
      <c r="K2078" s="13" t="n">
        <v>0.1</v>
      </c>
      <c r="L2078" s="12" t="n">
        <v>789.53</v>
      </c>
      <c r="M2078" s="12" t="n">
        <v>587.76</v>
      </c>
      <c r="N2078" s="12" t="n">
        <v>201.77</v>
      </c>
      <c r="O2078" t="inlineStr">
        <is>
          <t>Debit Card</t>
        </is>
      </c>
      <c r="P2078" t="inlineStr">
        <is>
          <t>Diya Patel</t>
        </is>
      </c>
      <c r="Q2078" t="inlineStr">
        <is>
          <t>CUST-0239</t>
        </is>
      </c>
      <c r="R2078" t="n">
        <v>5</v>
      </c>
      <c r="S2078" t="inlineStr">
        <is>
          <t>No</t>
        </is>
      </c>
    </row>
    <row r="2079">
      <c r="A2079" t="inlineStr">
        <is>
          <t>ORD-2406-02078</t>
        </is>
      </c>
      <c r="B2079" s="11" t="n">
        <v>45451</v>
      </c>
      <c r="C2079" t="inlineStr">
        <is>
          <t>Central</t>
        </is>
      </c>
      <c r="D2079" t="inlineStr">
        <is>
          <t>Indore</t>
        </is>
      </c>
      <c r="E2079" t="inlineStr">
        <is>
          <t>Education</t>
        </is>
      </c>
      <c r="F2079" t="inlineStr">
        <is>
          <t>Retail Store</t>
        </is>
      </c>
      <c r="G2079" t="inlineStr">
        <is>
          <t>Technology</t>
        </is>
      </c>
      <c r="H2079" t="inlineStr">
        <is>
          <t>Keyboard</t>
        </is>
      </c>
      <c r="I2079" t="n">
        <v>3</v>
      </c>
      <c r="J2079" s="12" t="n">
        <v>1469.45</v>
      </c>
      <c r="K2079" s="13" t="n">
        <v>0.05</v>
      </c>
      <c r="L2079" s="12" t="n">
        <v>4187.93</v>
      </c>
      <c r="M2079" s="12" t="n">
        <v>3129.93</v>
      </c>
      <c r="N2079" s="12" t="n">
        <v>1058</v>
      </c>
      <c r="O2079" t="inlineStr">
        <is>
          <t>Credit Card</t>
        </is>
      </c>
      <c r="P2079" t="inlineStr">
        <is>
          <t>Anaya Rao</t>
        </is>
      </c>
      <c r="Q2079" t="inlineStr">
        <is>
          <t>CUST-0490</t>
        </is>
      </c>
      <c r="R2079" t="n">
        <v>4</v>
      </c>
      <c r="S2079" t="inlineStr">
        <is>
          <t>No</t>
        </is>
      </c>
    </row>
    <row r="2080">
      <c r="A2080" t="inlineStr">
        <is>
          <t>ORD-2509-02079</t>
        </is>
      </c>
      <c r="B2080" s="11" t="n">
        <v>45905</v>
      </c>
      <c r="C2080" t="inlineStr">
        <is>
          <t>East</t>
        </is>
      </c>
      <c r="D2080" t="inlineStr">
        <is>
          <t>Bhubaneswar</t>
        </is>
      </c>
      <c r="E2080" t="inlineStr">
        <is>
          <t>Corporate</t>
        </is>
      </c>
      <c r="F2080" t="inlineStr">
        <is>
          <t>Retail Store</t>
        </is>
      </c>
      <c r="G2080" t="inlineStr">
        <is>
          <t>Office Supplies</t>
        </is>
      </c>
      <c r="H2080" t="inlineStr">
        <is>
          <t>Stapler</t>
        </is>
      </c>
      <c r="I2080" t="n">
        <v>8</v>
      </c>
      <c r="J2080" s="12" t="n">
        <v>312.64</v>
      </c>
      <c r="K2080" s="13" t="n">
        <v>0.1</v>
      </c>
      <c r="L2080" s="12" t="n">
        <v>2251.01</v>
      </c>
      <c r="M2080" s="12" t="n">
        <v>1675.75</v>
      </c>
      <c r="N2080" s="12" t="n">
        <v>575.26</v>
      </c>
      <c r="O2080" t="inlineStr">
        <is>
          <t>Debit Card</t>
        </is>
      </c>
      <c r="P2080" t="inlineStr">
        <is>
          <t>Anaya Rao</t>
        </is>
      </c>
      <c r="Q2080" t="inlineStr">
        <is>
          <t>CUST-0276</t>
        </is>
      </c>
      <c r="R2080" t="n">
        <v>4</v>
      </c>
      <c r="S2080" t="inlineStr">
        <is>
          <t>No</t>
        </is>
      </c>
    </row>
    <row r="2081">
      <c r="A2081" t="inlineStr">
        <is>
          <t>ORD-2504-02080</t>
        </is>
      </c>
      <c r="B2081" s="11" t="n">
        <v>45752</v>
      </c>
      <c r="C2081" t="inlineStr">
        <is>
          <t>South</t>
        </is>
      </c>
      <c r="D2081" t="inlineStr">
        <is>
          <t>Bengaluru</t>
        </is>
      </c>
      <c r="E2081" t="inlineStr">
        <is>
          <t>Small Business</t>
        </is>
      </c>
      <c r="F2081" t="inlineStr">
        <is>
          <t>Direct Sales</t>
        </is>
      </c>
      <c r="G2081" t="inlineStr">
        <is>
          <t>Accessories</t>
        </is>
      </c>
      <c r="H2081" t="inlineStr">
        <is>
          <t>Laptop Stand</t>
        </is>
      </c>
      <c r="I2081" t="n">
        <v>2</v>
      </c>
      <c r="J2081" s="12" t="n">
        <v>1682.57</v>
      </c>
      <c r="K2081" s="13" t="n">
        <v>0.1</v>
      </c>
      <c r="L2081" s="12" t="n">
        <v>3028.63</v>
      </c>
      <c r="M2081" s="12" t="n">
        <v>2355.6</v>
      </c>
      <c r="N2081" s="12" t="n">
        <v>673.03</v>
      </c>
      <c r="O2081" t="inlineStr">
        <is>
          <t>UPI</t>
        </is>
      </c>
      <c r="P2081" t="inlineStr">
        <is>
          <t>Ishaan Mehta</t>
        </is>
      </c>
      <c r="Q2081" t="inlineStr">
        <is>
          <t>CUST-0328</t>
        </is>
      </c>
      <c r="R2081" t="n">
        <v>3</v>
      </c>
      <c r="S2081" t="inlineStr">
        <is>
          <t>No</t>
        </is>
      </c>
    </row>
    <row r="2082">
      <c r="A2082" t="inlineStr">
        <is>
          <t>ORD-2511-02081</t>
        </is>
      </c>
      <c r="B2082" s="11" t="n">
        <v>45969</v>
      </c>
      <c r="C2082" t="inlineStr">
        <is>
          <t>East</t>
        </is>
      </c>
      <c r="D2082" t="inlineStr">
        <is>
          <t>Bhubaneswar</t>
        </is>
      </c>
      <c r="E2082" t="inlineStr">
        <is>
          <t>Consumer</t>
        </is>
      </c>
      <c r="F2082" t="inlineStr">
        <is>
          <t>Online</t>
        </is>
      </c>
      <c r="G2082" t="inlineStr">
        <is>
          <t>Office Supplies</t>
        </is>
      </c>
      <c r="H2082" t="inlineStr">
        <is>
          <t>Notebook Pack</t>
        </is>
      </c>
      <c r="I2082" t="n">
        <v>1</v>
      </c>
      <c r="J2082" s="12" t="n">
        <v>406.76</v>
      </c>
      <c r="K2082" s="13" t="n">
        <v>0</v>
      </c>
      <c r="L2082" s="12" t="n">
        <v>406.76</v>
      </c>
      <c r="M2082" s="12" t="n">
        <v>260.33</v>
      </c>
      <c r="N2082" s="12" t="n">
        <v>146.43</v>
      </c>
      <c r="O2082" t="inlineStr">
        <is>
          <t>Cash</t>
        </is>
      </c>
      <c r="P2082" t="inlineStr">
        <is>
          <t>Vivaan Gupta</t>
        </is>
      </c>
      <c r="Q2082" t="inlineStr">
        <is>
          <t>CUST-0051</t>
        </is>
      </c>
      <c r="R2082" t="n">
        <v>2</v>
      </c>
      <c r="S2082" t="inlineStr">
        <is>
          <t>No</t>
        </is>
      </c>
    </row>
    <row r="2083">
      <c r="A2083" t="inlineStr">
        <is>
          <t>ORD-2512-02082</t>
        </is>
      </c>
      <c r="B2083" s="11" t="n">
        <v>45992</v>
      </c>
      <c r="C2083" t="inlineStr">
        <is>
          <t>Central</t>
        </is>
      </c>
      <c r="D2083" t="inlineStr">
        <is>
          <t>Nagpur</t>
        </is>
      </c>
      <c r="E2083" t="inlineStr">
        <is>
          <t>Corporate</t>
        </is>
      </c>
      <c r="F2083" t="inlineStr">
        <is>
          <t>Direct Sales</t>
        </is>
      </c>
      <c r="G2083" t="inlineStr">
        <is>
          <t>Office Supplies</t>
        </is>
      </c>
      <c r="H2083" t="inlineStr">
        <is>
          <t>Marker Set</t>
        </is>
      </c>
      <c r="I2083" t="n">
        <v>5</v>
      </c>
      <c r="J2083" s="12" t="n">
        <v>269.31</v>
      </c>
      <c r="K2083" s="13" t="n">
        <v>0.15</v>
      </c>
      <c r="L2083" s="12" t="n">
        <v>1144.57</v>
      </c>
      <c r="M2083" s="12" t="n">
        <v>875.26</v>
      </c>
      <c r="N2083" s="12" t="n">
        <v>269.31</v>
      </c>
      <c r="O2083" t="inlineStr">
        <is>
          <t>Cash</t>
        </is>
      </c>
      <c r="P2083" t="inlineStr">
        <is>
          <t>Ishaan Mehta</t>
        </is>
      </c>
      <c r="Q2083" t="inlineStr">
        <is>
          <t>CUST-0020</t>
        </is>
      </c>
      <c r="R2083" t="n">
        <v>1</v>
      </c>
      <c r="S2083" t="inlineStr">
        <is>
          <t>No</t>
        </is>
      </c>
    </row>
    <row r="2084">
      <c r="A2084" t="inlineStr">
        <is>
          <t>ORD-2506-02083</t>
        </is>
      </c>
      <c r="B2084" s="11" t="n">
        <v>45833</v>
      </c>
      <c r="C2084" t="inlineStr">
        <is>
          <t>North</t>
        </is>
      </c>
      <c r="D2084" t="inlineStr">
        <is>
          <t>Delhi</t>
        </is>
      </c>
      <c r="E2084" t="inlineStr">
        <is>
          <t>Education</t>
        </is>
      </c>
      <c r="F2084" t="inlineStr">
        <is>
          <t>Online</t>
        </is>
      </c>
      <c r="G2084" t="inlineStr">
        <is>
          <t>Office Supplies</t>
        </is>
      </c>
      <c r="H2084" t="inlineStr">
        <is>
          <t>Marker Set</t>
        </is>
      </c>
      <c r="I2084" t="n">
        <v>1</v>
      </c>
      <c r="J2084" s="12" t="n">
        <v>239.59</v>
      </c>
      <c r="K2084" s="13" t="n">
        <v>0.03</v>
      </c>
      <c r="L2084" s="12" t="n">
        <v>232.4</v>
      </c>
      <c r="M2084" s="12" t="n">
        <v>155.73</v>
      </c>
      <c r="N2084" s="12" t="n">
        <v>76.67</v>
      </c>
      <c r="O2084" t="inlineStr">
        <is>
          <t>Credit Card</t>
        </is>
      </c>
      <c r="P2084" t="inlineStr">
        <is>
          <t>Vivaan Gupta</t>
        </is>
      </c>
      <c r="Q2084" t="inlineStr">
        <is>
          <t>CUST-0464</t>
        </is>
      </c>
      <c r="R2084" t="n">
        <v>3</v>
      </c>
      <c r="S2084" t="inlineStr">
        <is>
          <t>Yes</t>
        </is>
      </c>
    </row>
    <row r="2085">
      <c r="A2085" t="inlineStr">
        <is>
          <t>ORD-2511-02084</t>
        </is>
      </c>
      <c r="B2085" s="11" t="n">
        <v>45963</v>
      </c>
      <c r="C2085" t="inlineStr">
        <is>
          <t>Central</t>
        </is>
      </c>
      <c r="D2085" t="inlineStr">
        <is>
          <t>Indore</t>
        </is>
      </c>
      <c r="E2085" t="inlineStr">
        <is>
          <t>Consumer</t>
        </is>
      </c>
      <c r="F2085" t="inlineStr">
        <is>
          <t>Partner</t>
        </is>
      </c>
      <c r="G2085" t="inlineStr">
        <is>
          <t>Office Supplies</t>
        </is>
      </c>
      <c r="H2085" t="inlineStr">
        <is>
          <t>Stapler</t>
        </is>
      </c>
      <c r="I2085" t="n">
        <v>1</v>
      </c>
      <c r="J2085" s="12" t="n">
        <v>319.58</v>
      </c>
      <c r="K2085" s="13" t="n">
        <v>0.1</v>
      </c>
      <c r="L2085" s="12" t="n">
        <v>287.62</v>
      </c>
      <c r="M2085" s="12" t="n">
        <v>214.12</v>
      </c>
      <c r="N2085" s="12" t="n">
        <v>73.5</v>
      </c>
      <c r="O2085" t="inlineStr">
        <is>
          <t>Net Banking</t>
        </is>
      </c>
      <c r="P2085" t="inlineStr">
        <is>
          <t>Vivaan Gupta</t>
        </is>
      </c>
      <c r="Q2085" t="inlineStr">
        <is>
          <t>CUST-0134</t>
        </is>
      </c>
      <c r="R2085" t="n">
        <v>5</v>
      </c>
      <c r="S2085" t="inlineStr">
        <is>
          <t>Yes</t>
        </is>
      </c>
    </row>
    <row r="2086">
      <c r="A2086" t="inlineStr">
        <is>
          <t>ORD-2406-02085</t>
        </is>
      </c>
      <c r="B2086" s="11" t="n">
        <v>45473</v>
      </c>
      <c r="C2086" t="inlineStr">
        <is>
          <t>North</t>
        </is>
      </c>
      <c r="D2086" t="inlineStr">
        <is>
          <t>Lucknow</t>
        </is>
      </c>
      <c r="E2086" t="inlineStr">
        <is>
          <t>Small Business</t>
        </is>
      </c>
      <c r="F2086" t="inlineStr">
        <is>
          <t>Partner</t>
        </is>
      </c>
      <c r="G2086" t="inlineStr">
        <is>
          <t>Technology</t>
        </is>
      </c>
      <c r="H2086" t="inlineStr">
        <is>
          <t>Headphones</t>
        </is>
      </c>
      <c r="I2086" t="n">
        <v>4</v>
      </c>
      <c r="J2086" s="12" t="n">
        <v>2778.92</v>
      </c>
      <c r="K2086" s="13" t="n">
        <v>0</v>
      </c>
      <c r="L2086" s="12" t="n">
        <v>11115.68</v>
      </c>
      <c r="M2086" s="12" t="n">
        <v>8225.6</v>
      </c>
      <c r="N2086" s="12" t="n">
        <v>2890.08</v>
      </c>
      <c r="O2086" t="inlineStr">
        <is>
          <t>UPI</t>
        </is>
      </c>
      <c r="P2086" t="inlineStr">
        <is>
          <t>Vivaan Gupta</t>
        </is>
      </c>
      <c r="Q2086" t="inlineStr">
        <is>
          <t>CUST-0806</t>
        </is>
      </c>
      <c r="R2086" t="n">
        <v>7</v>
      </c>
      <c r="S2086" t="inlineStr">
        <is>
          <t>No</t>
        </is>
      </c>
    </row>
    <row r="2087">
      <c r="A2087" t="inlineStr">
        <is>
          <t>ORD-2501-02086</t>
        </is>
      </c>
      <c r="B2087" s="11" t="n">
        <v>45676</v>
      </c>
      <c r="C2087" t="inlineStr">
        <is>
          <t>Central</t>
        </is>
      </c>
      <c r="D2087" t="inlineStr">
        <is>
          <t>Raipur</t>
        </is>
      </c>
      <c r="E2087" t="inlineStr">
        <is>
          <t>Consumer</t>
        </is>
      </c>
      <c r="F2087" t="inlineStr">
        <is>
          <t>Retail Store</t>
        </is>
      </c>
      <c r="G2087" t="inlineStr">
        <is>
          <t>Office Supplies</t>
        </is>
      </c>
      <c r="H2087" t="inlineStr">
        <is>
          <t>Marker Set</t>
        </is>
      </c>
      <c r="I2087" t="n">
        <v>5</v>
      </c>
      <c r="J2087" s="12" t="n">
        <v>236.38</v>
      </c>
      <c r="K2087" s="13" t="n">
        <v>0.1</v>
      </c>
      <c r="L2087" s="12" t="n">
        <v>1063.71</v>
      </c>
      <c r="M2087" s="12" t="n">
        <v>768.24</v>
      </c>
      <c r="N2087" s="12" t="n">
        <v>295.47</v>
      </c>
      <c r="O2087" t="inlineStr">
        <is>
          <t>UPI</t>
        </is>
      </c>
      <c r="P2087" t="inlineStr">
        <is>
          <t>Kabir Singh</t>
        </is>
      </c>
      <c r="Q2087" t="inlineStr">
        <is>
          <t>CUST-0384</t>
        </is>
      </c>
      <c r="R2087" t="n">
        <v>5</v>
      </c>
      <c r="S2087" t="inlineStr">
        <is>
          <t>No</t>
        </is>
      </c>
    </row>
    <row r="2088">
      <c r="A2088" t="inlineStr">
        <is>
          <t>ORD-2501-02087</t>
        </is>
      </c>
      <c r="B2088" s="11" t="n">
        <v>45666</v>
      </c>
      <c r="C2088" t="inlineStr">
        <is>
          <t>Central</t>
        </is>
      </c>
      <c r="D2088" t="inlineStr">
        <is>
          <t>Indore</t>
        </is>
      </c>
      <c r="E2088" t="inlineStr">
        <is>
          <t>Consumer</t>
        </is>
      </c>
      <c r="F2088" t="inlineStr">
        <is>
          <t>Online</t>
        </is>
      </c>
      <c r="G2088" t="inlineStr">
        <is>
          <t>Accessories</t>
        </is>
      </c>
      <c r="H2088" t="inlineStr">
        <is>
          <t>Mouse</t>
        </is>
      </c>
      <c r="I2088" t="n">
        <v>5</v>
      </c>
      <c r="J2088" s="12" t="n">
        <v>854.3099999999999</v>
      </c>
      <c r="K2088" s="13" t="n">
        <v>0.05</v>
      </c>
      <c r="L2088" s="12" t="n">
        <v>4057.97</v>
      </c>
      <c r="M2088" s="12" t="n">
        <v>2819.22</v>
      </c>
      <c r="N2088" s="12" t="n">
        <v>1238.75</v>
      </c>
      <c r="O2088" t="inlineStr">
        <is>
          <t>Credit Card</t>
        </is>
      </c>
      <c r="P2088" t="inlineStr">
        <is>
          <t>Tara Kapoor</t>
        </is>
      </c>
      <c r="Q2088" t="inlineStr">
        <is>
          <t>CUST-0946</t>
        </is>
      </c>
      <c r="R2088" t="n">
        <v>4</v>
      </c>
      <c r="S2088" t="inlineStr">
        <is>
          <t>Yes</t>
        </is>
      </c>
    </row>
    <row r="2089">
      <c r="A2089" t="inlineStr">
        <is>
          <t>ORD-2404-02088</t>
        </is>
      </c>
      <c r="B2089" s="11" t="n">
        <v>45388</v>
      </c>
      <c r="C2089" t="inlineStr">
        <is>
          <t>North</t>
        </is>
      </c>
      <c r="D2089" t="inlineStr">
        <is>
          <t>Jaipur</t>
        </is>
      </c>
      <c r="E2089" t="inlineStr">
        <is>
          <t>Consumer</t>
        </is>
      </c>
      <c r="F2089" t="inlineStr">
        <is>
          <t>Direct Sales</t>
        </is>
      </c>
      <c r="G2089" t="inlineStr">
        <is>
          <t>Furniture</t>
        </is>
      </c>
      <c r="H2089" t="inlineStr">
        <is>
          <t>Desk</t>
        </is>
      </c>
      <c r="I2089" t="n">
        <v>3</v>
      </c>
      <c r="J2089" s="12" t="n">
        <v>12440.41</v>
      </c>
      <c r="K2089" s="13" t="n">
        <v>0.15</v>
      </c>
      <c r="L2089" s="12" t="n">
        <v>31723.05</v>
      </c>
      <c r="M2089" s="12" t="n">
        <v>27990.92</v>
      </c>
      <c r="N2089" s="12" t="n">
        <v>3732.13</v>
      </c>
      <c r="O2089" t="inlineStr">
        <is>
          <t>UPI</t>
        </is>
      </c>
      <c r="P2089" t="inlineStr">
        <is>
          <t>Ishaan Mehta</t>
        </is>
      </c>
      <c r="Q2089" t="inlineStr">
        <is>
          <t>CUST-0251</t>
        </is>
      </c>
      <c r="R2089" t="n">
        <v>4</v>
      </c>
      <c r="S2089" t="inlineStr">
        <is>
          <t>No</t>
        </is>
      </c>
    </row>
    <row r="2090">
      <c r="A2090" t="inlineStr">
        <is>
          <t>ORD-2406-02089</t>
        </is>
      </c>
      <c r="B2090" s="11" t="n">
        <v>45460</v>
      </c>
      <c r="C2090" t="inlineStr">
        <is>
          <t>Central</t>
        </is>
      </c>
      <c r="D2090" t="inlineStr">
        <is>
          <t>Raipur</t>
        </is>
      </c>
      <c r="E2090" t="inlineStr">
        <is>
          <t>Small Business</t>
        </is>
      </c>
      <c r="F2090" t="inlineStr">
        <is>
          <t>Partner</t>
        </is>
      </c>
      <c r="G2090" t="inlineStr">
        <is>
          <t>Office Supplies</t>
        </is>
      </c>
      <c r="H2090" t="inlineStr">
        <is>
          <t>Pen Box</t>
        </is>
      </c>
      <c r="I2090" t="n">
        <v>1</v>
      </c>
      <c r="J2090" s="12" t="n">
        <v>199.69</v>
      </c>
      <c r="K2090" s="13" t="n">
        <v>0</v>
      </c>
      <c r="L2090" s="12" t="n">
        <v>199.69</v>
      </c>
      <c r="M2090" s="12" t="n">
        <v>121.81</v>
      </c>
      <c r="N2090" s="12" t="n">
        <v>77.88</v>
      </c>
      <c r="O2090" t="inlineStr">
        <is>
          <t>Net Banking</t>
        </is>
      </c>
      <c r="P2090" t="inlineStr">
        <is>
          <t>Diya Patel</t>
        </is>
      </c>
      <c r="Q2090" t="inlineStr">
        <is>
          <t>CUST-0053</t>
        </is>
      </c>
      <c r="R2090" t="n">
        <v>6</v>
      </c>
      <c r="S2090" t="inlineStr">
        <is>
          <t>No</t>
        </is>
      </c>
    </row>
    <row r="2091">
      <c r="A2091" t="inlineStr">
        <is>
          <t>ORD-2504-02090</t>
        </is>
      </c>
      <c r="B2091" s="11" t="n">
        <v>45761</v>
      </c>
      <c r="C2091" t="inlineStr">
        <is>
          <t>East</t>
        </is>
      </c>
      <c r="D2091" t="inlineStr">
        <is>
          <t>Patna</t>
        </is>
      </c>
      <c r="E2091" t="inlineStr">
        <is>
          <t>Corporate</t>
        </is>
      </c>
      <c r="F2091" t="inlineStr">
        <is>
          <t>Online</t>
        </is>
      </c>
      <c r="G2091" t="inlineStr">
        <is>
          <t>Office Supplies</t>
        </is>
      </c>
      <c r="H2091" t="inlineStr">
        <is>
          <t>Paper Ream</t>
        </is>
      </c>
      <c r="I2091" t="n">
        <v>2</v>
      </c>
      <c r="J2091" s="12" t="n">
        <v>459.11</v>
      </c>
      <c r="K2091" s="13" t="n">
        <v>0.1</v>
      </c>
      <c r="L2091" s="12" t="n">
        <v>826.4</v>
      </c>
      <c r="M2091" s="12" t="n">
        <v>688.66</v>
      </c>
      <c r="N2091" s="12" t="n">
        <v>137.74</v>
      </c>
      <c r="O2091" t="inlineStr">
        <is>
          <t>UPI</t>
        </is>
      </c>
      <c r="P2091" t="inlineStr">
        <is>
          <t>Rohan Verma</t>
        </is>
      </c>
      <c r="Q2091" t="inlineStr">
        <is>
          <t>CUST-0546</t>
        </is>
      </c>
      <c r="R2091" t="n">
        <v>2</v>
      </c>
      <c r="S2091" t="inlineStr">
        <is>
          <t>No</t>
        </is>
      </c>
    </row>
    <row r="2092">
      <c r="A2092" t="inlineStr">
        <is>
          <t>ORD-2405-02091</t>
        </is>
      </c>
      <c r="B2092" s="11" t="n">
        <v>45417</v>
      </c>
      <c r="C2092" t="inlineStr">
        <is>
          <t>West</t>
        </is>
      </c>
      <c r="D2092" t="inlineStr">
        <is>
          <t>Mumbai</t>
        </is>
      </c>
      <c r="E2092" t="inlineStr">
        <is>
          <t>Education</t>
        </is>
      </c>
      <c r="F2092" t="inlineStr">
        <is>
          <t>Direct Sales</t>
        </is>
      </c>
      <c r="G2092" t="inlineStr">
        <is>
          <t>Accessories</t>
        </is>
      </c>
      <c r="H2092" t="inlineStr">
        <is>
          <t>Mouse</t>
        </is>
      </c>
      <c r="I2092" t="n">
        <v>2</v>
      </c>
      <c r="J2092" s="12" t="n">
        <v>936.71</v>
      </c>
      <c r="K2092" s="13" t="n">
        <v>0.15</v>
      </c>
      <c r="L2092" s="12" t="n">
        <v>1592.41</v>
      </c>
      <c r="M2092" s="12" t="n">
        <v>1236.46</v>
      </c>
      <c r="N2092" s="12" t="n">
        <v>355.95</v>
      </c>
      <c r="O2092" t="inlineStr">
        <is>
          <t>Credit Card</t>
        </is>
      </c>
      <c r="P2092" t="inlineStr">
        <is>
          <t>Aarav Sharma</t>
        </is>
      </c>
      <c r="Q2092" t="inlineStr">
        <is>
          <t>CUST-0326</t>
        </is>
      </c>
      <c r="R2092" t="n">
        <v>8</v>
      </c>
      <c r="S2092" t="inlineStr">
        <is>
          <t>No</t>
        </is>
      </c>
    </row>
    <row r="2093">
      <c r="A2093" t="inlineStr">
        <is>
          <t>ORD-2402-02092</t>
        </is>
      </c>
      <c r="B2093" s="11" t="n">
        <v>45346</v>
      </c>
      <c r="C2093" t="inlineStr">
        <is>
          <t>Central</t>
        </is>
      </c>
      <c r="D2093" t="inlineStr">
        <is>
          <t>Raipur</t>
        </is>
      </c>
      <c r="E2093" t="inlineStr">
        <is>
          <t>Consumer</t>
        </is>
      </c>
      <c r="F2093" t="inlineStr">
        <is>
          <t>Direct Sales</t>
        </is>
      </c>
      <c r="G2093" t="inlineStr">
        <is>
          <t>Accessories</t>
        </is>
      </c>
      <c r="H2093" t="inlineStr">
        <is>
          <t>Laptop Stand</t>
        </is>
      </c>
      <c r="I2093" t="n">
        <v>4</v>
      </c>
      <c r="J2093" s="12" t="n">
        <v>1910.55</v>
      </c>
      <c r="K2093" s="13" t="n">
        <v>0.25</v>
      </c>
      <c r="L2093" s="12" t="n">
        <v>5731.65</v>
      </c>
      <c r="M2093" s="12" t="n">
        <v>5349.54</v>
      </c>
      <c r="N2093" s="12" t="n">
        <v>382.11</v>
      </c>
      <c r="O2093" t="inlineStr">
        <is>
          <t>UPI</t>
        </is>
      </c>
      <c r="P2093" t="inlineStr">
        <is>
          <t>Sara Khan</t>
        </is>
      </c>
      <c r="Q2093" t="inlineStr">
        <is>
          <t>CUST-0610</t>
        </is>
      </c>
      <c r="R2093" t="n">
        <v>1</v>
      </c>
      <c r="S2093" t="inlineStr">
        <is>
          <t>No</t>
        </is>
      </c>
    </row>
    <row r="2094">
      <c r="A2094" t="inlineStr">
        <is>
          <t>ORD-2406-02093</t>
        </is>
      </c>
      <c r="B2094" s="11" t="n">
        <v>45452</v>
      </c>
      <c r="C2094" t="inlineStr">
        <is>
          <t>Central</t>
        </is>
      </c>
      <c r="D2094" t="inlineStr">
        <is>
          <t>Indore</t>
        </is>
      </c>
      <c r="E2094" t="inlineStr">
        <is>
          <t>Small Business</t>
        </is>
      </c>
      <c r="F2094" t="inlineStr">
        <is>
          <t>Direct Sales</t>
        </is>
      </c>
      <c r="G2094" t="inlineStr">
        <is>
          <t>Accessories</t>
        </is>
      </c>
      <c r="H2094" t="inlineStr">
        <is>
          <t>Laptop Stand</t>
        </is>
      </c>
      <c r="I2094" t="n">
        <v>5</v>
      </c>
      <c r="J2094" s="12" t="n">
        <v>1849.63</v>
      </c>
      <c r="K2094" s="13" t="n">
        <v>0.15</v>
      </c>
      <c r="L2094" s="12" t="n">
        <v>7860.93</v>
      </c>
      <c r="M2094" s="12" t="n">
        <v>6473.71</v>
      </c>
      <c r="N2094" s="12" t="n">
        <v>1387.22</v>
      </c>
      <c r="O2094" t="inlineStr">
        <is>
          <t>UPI</t>
        </is>
      </c>
      <c r="P2094" t="inlineStr">
        <is>
          <t>Aarav Sharma</t>
        </is>
      </c>
      <c r="Q2094" t="inlineStr">
        <is>
          <t>CUST-0167</t>
        </is>
      </c>
      <c r="R2094" t="n">
        <v>3</v>
      </c>
      <c r="S2094" t="inlineStr">
        <is>
          <t>No</t>
        </is>
      </c>
    </row>
    <row r="2095">
      <c r="A2095" t="inlineStr">
        <is>
          <t>ORD-2404-02094</t>
        </is>
      </c>
      <c r="B2095" s="11" t="n">
        <v>45409</v>
      </c>
      <c r="C2095" t="inlineStr">
        <is>
          <t>East</t>
        </is>
      </c>
      <c r="D2095" t="inlineStr">
        <is>
          <t>Guwahati</t>
        </is>
      </c>
      <c r="E2095" t="inlineStr">
        <is>
          <t>Small Business</t>
        </is>
      </c>
      <c r="F2095" t="inlineStr">
        <is>
          <t>Online</t>
        </is>
      </c>
      <c r="G2095" t="inlineStr">
        <is>
          <t>Furniture</t>
        </is>
      </c>
      <c r="H2095" t="inlineStr">
        <is>
          <t>Office Chair</t>
        </is>
      </c>
      <c r="I2095" t="n">
        <v>10</v>
      </c>
      <c r="J2095" s="12" t="n">
        <v>6651.35</v>
      </c>
      <c r="K2095" s="13" t="n">
        <v>0.1</v>
      </c>
      <c r="L2095" s="12" t="n">
        <v>59862.15</v>
      </c>
      <c r="M2095" s="12" t="n">
        <v>45894.31</v>
      </c>
      <c r="N2095" s="12" t="n">
        <v>13967.84</v>
      </c>
      <c r="O2095" t="inlineStr">
        <is>
          <t>Debit Card</t>
        </is>
      </c>
      <c r="P2095" t="inlineStr">
        <is>
          <t>Ishaan Mehta</t>
        </is>
      </c>
      <c r="Q2095" t="inlineStr">
        <is>
          <t>CUST-0654</t>
        </is>
      </c>
      <c r="R2095" t="n">
        <v>4</v>
      </c>
      <c r="S2095" t="inlineStr">
        <is>
          <t>No</t>
        </is>
      </c>
    </row>
    <row r="2096">
      <c r="A2096" t="inlineStr">
        <is>
          <t>ORD-2504-02095</t>
        </is>
      </c>
      <c r="B2096" s="11" t="n">
        <v>45777</v>
      </c>
      <c r="C2096" t="inlineStr">
        <is>
          <t>North</t>
        </is>
      </c>
      <c r="D2096" t="inlineStr">
        <is>
          <t>Lucknow</t>
        </is>
      </c>
      <c r="E2096" t="inlineStr">
        <is>
          <t>Consumer</t>
        </is>
      </c>
      <c r="F2096" t="inlineStr">
        <is>
          <t>Partner</t>
        </is>
      </c>
      <c r="G2096" t="inlineStr">
        <is>
          <t>Technology</t>
        </is>
      </c>
      <c r="H2096" t="inlineStr">
        <is>
          <t>Tablet</t>
        </is>
      </c>
      <c r="I2096" t="n">
        <v>8</v>
      </c>
      <c r="J2096" s="12" t="n">
        <v>19921.42</v>
      </c>
      <c r="K2096" s="13" t="n">
        <v>0.15</v>
      </c>
      <c r="L2096" s="12" t="n">
        <v>135465.66</v>
      </c>
      <c r="M2096" s="12" t="n">
        <v>132278.23</v>
      </c>
      <c r="N2096" s="12" t="n">
        <v>3187.43</v>
      </c>
      <c r="O2096" t="inlineStr">
        <is>
          <t>Debit Card</t>
        </is>
      </c>
      <c r="P2096" t="inlineStr">
        <is>
          <t>Ishaan Mehta</t>
        </is>
      </c>
      <c r="Q2096" t="inlineStr">
        <is>
          <t>CUST-0213</t>
        </is>
      </c>
      <c r="R2096" t="n">
        <v>3</v>
      </c>
      <c r="S2096" t="inlineStr">
        <is>
          <t>No</t>
        </is>
      </c>
    </row>
    <row r="2097">
      <c r="A2097" t="inlineStr">
        <is>
          <t>ORD-2503-02096</t>
        </is>
      </c>
      <c r="B2097" s="11" t="n">
        <v>45723</v>
      </c>
      <c r="C2097" t="inlineStr">
        <is>
          <t>East</t>
        </is>
      </c>
      <c r="D2097" t="inlineStr">
        <is>
          <t>Bhubaneswar</t>
        </is>
      </c>
      <c r="E2097" t="inlineStr">
        <is>
          <t>Consumer</t>
        </is>
      </c>
      <c r="F2097" t="inlineStr">
        <is>
          <t>Online</t>
        </is>
      </c>
      <c r="G2097" t="inlineStr">
        <is>
          <t>Accessories</t>
        </is>
      </c>
      <c r="H2097" t="inlineStr">
        <is>
          <t>USB Hub</t>
        </is>
      </c>
      <c r="I2097" t="n">
        <v>6</v>
      </c>
      <c r="J2097" s="12" t="n">
        <v>1261.69</v>
      </c>
      <c r="K2097" s="13" t="n">
        <v>0.05</v>
      </c>
      <c r="L2097" s="12" t="n">
        <v>7191.63</v>
      </c>
      <c r="M2097" s="12" t="n">
        <v>5147.7</v>
      </c>
      <c r="N2097" s="12" t="n">
        <v>2043.93</v>
      </c>
      <c r="O2097" t="inlineStr">
        <is>
          <t>UPI</t>
        </is>
      </c>
      <c r="P2097" t="inlineStr">
        <is>
          <t>Tara Kapoor</t>
        </is>
      </c>
      <c r="Q2097" t="inlineStr">
        <is>
          <t>CUST-0020</t>
        </is>
      </c>
      <c r="R2097" t="n">
        <v>4</v>
      </c>
      <c r="S2097" t="inlineStr">
        <is>
          <t>No</t>
        </is>
      </c>
    </row>
    <row r="2098">
      <c r="A2098" t="inlineStr">
        <is>
          <t>ORD-2506-02097</t>
        </is>
      </c>
      <c r="B2098" s="11" t="n">
        <v>45827</v>
      </c>
      <c r="C2098" t="inlineStr">
        <is>
          <t>South</t>
        </is>
      </c>
      <c r="D2098" t="inlineStr">
        <is>
          <t>Kochi</t>
        </is>
      </c>
      <c r="E2098" t="inlineStr">
        <is>
          <t>Consumer</t>
        </is>
      </c>
      <c r="F2098" t="inlineStr">
        <is>
          <t>Direct Sales</t>
        </is>
      </c>
      <c r="G2098" t="inlineStr">
        <is>
          <t>Furniture</t>
        </is>
      </c>
      <c r="H2098" t="inlineStr">
        <is>
          <t>Bookshelf</t>
        </is>
      </c>
      <c r="I2098" t="n">
        <v>1</v>
      </c>
      <c r="J2098" s="12" t="n">
        <v>5929.14</v>
      </c>
      <c r="K2098" s="13" t="n">
        <v>0.2</v>
      </c>
      <c r="L2098" s="12" t="n">
        <v>4743.31</v>
      </c>
      <c r="M2098" s="12" t="n">
        <v>4328.27</v>
      </c>
      <c r="N2098" s="12" t="n">
        <v>415.04</v>
      </c>
      <c r="O2098" t="inlineStr">
        <is>
          <t>Credit Card</t>
        </is>
      </c>
      <c r="P2098" t="inlineStr">
        <is>
          <t>Ishaan Mehta</t>
        </is>
      </c>
      <c r="Q2098" t="inlineStr">
        <is>
          <t>CUST-0116</t>
        </is>
      </c>
      <c r="R2098" t="n">
        <v>2</v>
      </c>
      <c r="S2098" t="inlineStr">
        <is>
          <t>No</t>
        </is>
      </c>
    </row>
    <row r="2099">
      <c r="A2099" t="inlineStr">
        <is>
          <t>ORD-2412-02098</t>
        </is>
      </c>
      <c r="B2099" s="11" t="n">
        <v>45657</v>
      </c>
      <c r="C2099" t="inlineStr">
        <is>
          <t>Central</t>
        </is>
      </c>
      <c r="D2099" t="inlineStr">
        <is>
          <t>Nagpur</t>
        </is>
      </c>
      <c r="E2099" t="inlineStr">
        <is>
          <t>Small Business</t>
        </is>
      </c>
      <c r="F2099" t="inlineStr">
        <is>
          <t>Partner</t>
        </is>
      </c>
      <c r="G2099" t="inlineStr">
        <is>
          <t>Accessories</t>
        </is>
      </c>
      <c r="H2099" t="inlineStr">
        <is>
          <t>Webcam</t>
        </is>
      </c>
      <c r="I2099" t="n">
        <v>1</v>
      </c>
      <c r="J2099" s="12" t="n">
        <v>3060.56</v>
      </c>
      <c r="K2099" s="13" t="n">
        <v>0.15</v>
      </c>
      <c r="L2099" s="12" t="n">
        <v>2601.48</v>
      </c>
      <c r="M2099" s="12" t="n">
        <v>2326.03</v>
      </c>
      <c r="N2099" s="12" t="n">
        <v>275.45</v>
      </c>
      <c r="O2099" t="inlineStr">
        <is>
          <t>UPI</t>
        </is>
      </c>
      <c r="P2099" t="inlineStr">
        <is>
          <t>Aarav Sharma</t>
        </is>
      </c>
      <c r="Q2099" t="inlineStr">
        <is>
          <t>CUST-0512</t>
        </is>
      </c>
      <c r="R2099" t="n">
        <v>2</v>
      </c>
      <c r="S2099" t="inlineStr">
        <is>
          <t>No</t>
        </is>
      </c>
    </row>
    <row r="2100">
      <c r="A2100" t="inlineStr">
        <is>
          <t>ORD-2407-02099</t>
        </is>
      </c>
      <c r="B2100" s="11" t="n">
        <v>45477</v>
      </c>
      <c r="C2100" t="inlineStr">
        <is>
          <t>West</t>
        </is>
      </c>
      <c r="D2100" t="inlineStr">
        <is>
          <t>Surat</t>
        </is>
      </c>
      <c r="E2100" t="inlineStr">
        <is>
          <t>Small Business</t>
        </is>
      </c>
      <c r="F2100" t="inlineStr">
        <is>
          <t>Direct Sales</t>
        </is>
      </c>
      <c r="G2100" t="inlineStr">
        <is>
          <t>Furniture</t>
        </is>
      </c>
      <c r="H2100" t="inlineStr">
        <is>
          <t>Office Chair</t>
        </is>
      </c>
      <c r="I2100" t="n">
        <v>1</v>
      </c>
      <c r="J2100" s="12" t="n">
        <v>7104.25</v>
      </c>
      <c r="K2100" s="13" t="n">
        <v>0.05</v>
      </c>
      <c r="L2100" s="12" t="n">
        <v>6749.04</v>
      </c>
      <c r="M2100" s="12" t="n">
        <v>4901.93</v>
      </c>
      <c r="N2100" s="12" t="n">
        <v>1847.11</v>
      </c>
      <c r="O2100" t="inlineStr">
        <is>
          <t>Cash</t>
        </is>
      </c>
      <c r="P2100" t="inlineStr">
        <is>
          <t>Meera Joshi</t>
        </is>
      </c>
      <c r="Q2100" t="inlineStr">
        <is>
          <t>CUST-0417</t>
        </is>
      </c>
      <c r="R2100" t="n">
        <v>2</v>
      </c>
      <c r="S2100" t="inlineStr">
        <is>
          <t>Yes</t>
        </is>
      </c>
    </row>
    <row r="2101">
      <c r="A2101" t="inlineStr">
        <is>
          <t>ORD-2502-02100</t>
        </is>
      </c>
      <c r="B2101" s="11" t="n">
        <v>45695</v>
      </c>
      <c r="C2101" t="inlineStr">
        <is>
          <t>West</t>
        </is>
      </c>
      <c r="D2101" t="inlineStr">
        <is>
          <t>Surat</t>
        </is>
      </c>
      <c r="E2101" t="inlineStr">
        <is>
          <t>Consumer</t>
        </is>
      </c>
      <c r="F2101" t="inlineStr">
        <is>
          <t>Retail Store</t>
        </is>
      </c>
      <c r="G2101" t="inlineStr">
        <is>
          <t>Furniture</t>
        </is>
      </c>
      <c r="H2101" t="inlineStr">
        <is>
          <t>Cabinet</t>
        </is>
      </c>
      <c r="I2101" t="n">
        <v>2</v>
      </c>
      <c r="J2101" s="12" t="n">
        <v>8736.889999999999</v>
      </c>
      <c r="K2101" s="13" t="n">
        <v>0.03</v>
      </c>
      <c r="L2101" s="12" t="n">
        <v>16949.57</v>
      </c>
      <c r="M2101" s="12" t="n">
        <v>13629.55</v>
      </c>
      <c r="N2101" s="12" t="n">
        <v>3320.02</v>
      </c>
      <c r="O2101" t="inlineStr">
        <is>
          <t>Cash</t>
        </is>
      </c>
      <c r="P2101" t="inlineStr">
        <is>
          <t>Tara Kapoor</t>
        </is>
      </c>
      <c r="Q2101" t="inlineStr">
        <is>
          <t>CUST-0622</t>
        </is>
      </c>
      <c r="R2101" t="n">
        <v>5</v>
      </c>
      <c r="S2101" t="inlineStr">
        <is>
          <t>No</t>
        </is>
      </c>
    </row>
    <row r="2102">
      <c r="A2102" t="inlineStr">
        <is>
          <t>ORD-2412-02101</t>
        </is>
      </c>
      <c r="B2102" s="11" t="n">
        <v>45637</v>
      </c>
      <c r="C2102" t="inlineStr">
        <is>
          <t>West</t>
        </is>
      </c>
      <c r="D2102" t="inlineStr">
        <is>
          <t>Mumbai</t>
        </is>
      </c>
      <c r="E2102" t="inlineStr">
        <is>
          <t>Corporate</t>
        </is>
      </c>
      <c r="F2102" t="inlineStr">
        <is>
          <t>Retail Store</t>
        </is>
      </c>
      <c r="G2102" t="inlineStr">
        <is>
          <t>Accessories</t>
        </is>
      </c>
      <c r="H2102" t="inlineStr">
        <is>
          <t>Laptop Stand</t>
        </is>
      </c>
      <c r="I2102" t="n">
        <v>1</v>
      </c>
      <c r="J2102" s="12" t="n">
        <v>1858.91</v>
      </c>
      <c r="K2102" s="13" t="n">
        <v>0.05</v>
      </c>
      <c r="L2102" s="12" t="n">
        <v>1765.96</v>
      </c>
      <c r="M2102" s="12" t="n">
        <v>1301.24</v>
      </c>
      <c r="N2102" s="12" t="n">
        <v>464.72</v>
      </c>
      <c r="O2102" t="inlineStr">
        <is>
          <t>UPI</t>
        </is>
      </c>
      <c r="P2102" t="inlineStr">
        <is>
          <t>Vivaan Gupta</t>
        </is>
      </c>
      <c r="Q2102" t="inlineStr">
        <is>
          <t>CUST-0430</t>
        </is>
      </c>
      <c r="R2102" t="n">
        <v>3</v>
      </c>
      <c r="S2102" t="inlineStr">
        <is>
          <t>Yes</t>
        </is>
      </c>
    </row>
    <row r="2103">
      <c r="A2103" t="inlineStr">
        <is>
          <t>ORD-2405-02102</t>
        </is>
      </c>
      <c r="B2103" s="11" t="n">
        <v>45422</v>
      </c>
      <c r="C2103" t="inlineStr">
        <is>
          <t>West</t>
        </is>
      </c>
      <c r="D2103" t="inlineStr">
        <is>
          <t>Mumbai</t>
        </is>
      </c>
      <c r="E2103" t="inlineStr">
        <is>
          <t>Consumer</t>
        </is>
      </c>
      <c r="F2103" t="inlineStr">
        <is>
          <t>Partner</t>
        </is>
      </c>
      <c r="G2103" t="inlineStr">
        <is>
          <t>Office Supplies</t>
        </is>
      </c>
      <c r="H2103" t="inlineStr">
        <is>
          <t>Paper Ream</t>
        </is>
      </c>
      <c r="I2103" t="n">
        <v>3</v>
      </c>
      <c r="J2103" s="12" t="n">
        <v>439.01</v>
      </c>
      <c r="K2103" s="13" t="n">
        <v>0.2</v>
      </c>
      <c r="L2103" s="12" t="n">
        <v>1053.62</v>
      </c>
      <c r="M2103" s="12" t="n">
        <v>987.77</v>
      </c>
      <c r="N2103" s="12" t="n">
        <v>65.84999999999999</v>
      </c>
      <c r="O2103" t="inlineStr">
        <is>
          <t>Credit Card</t>
        </is>
      </c>
      <c r="P2103" t="inlineStr">
        <is>
          <t>Ishaan Mehta</t>
        </is>
      </c>
      <c r="Q2103" t="inlineStr">
        <is>
          <t>CUST-0560</t>
        </is>
      </c>
      <c r="R2103" t="n">
        <v>7</v>
      </c>
      <c r="S2103" t="inlineStr">
        <is>
          <t>No</t>
        </is>
      </c>
    </row>
    <row r="2104">
      <c r="A2104" t="inlineStr">
        <is>
          <t>ORD-2503-02103</t>
        </is>
      </c>
      <c r="B2104" s="11" t="n">
        <v>45736</v>
      </c>
      <c r="C2104" t="inlineStr">
        <is>
          <t>North</t>
        </is>
      </c>
      <c r="D2104" t="inlineStr">
        <is>
          <t>Chandigarh</t>
        </is>
      </c>
      <c r="E2104" t="inlineStr">
        <is>
          <t>Corporate</t>
        </is>
      </c>
      <c r="F2104" t="inlineStr">
        <is>
          <t>Direct Sales</t>
        </is>
      </c>
      <c r="G2104" t="inlineStr">
        <is>
          <t>Office Supplies</t>
        </is>
      </c>
      <c r="H2104" t="inlineStr">
        <is>
          <t>Marker Set</t>
        </is>
      </c>
      <c r="I2104" t="n">
        <v>1</v>
      </c>
      <c r="J2104" s="12" t="n">
        <v>244.63</v>
      </c>
      <c r="K2104" s="13" t="n">
        <v>0.2</v>
      </c>
      <c r="L2104" s="12" t="n">
        <v>195.7</v>
      </c>
      <c r="M2104" s="12" t="n">
        <v>159.01</v>
      </c>
      <c r="N2104" s="12" t="n">
        <v>36.69</v>
      </c>
      <c r="O2104" t="inlineStr">
        <is>
          <t>Debit Card</t>
        </is>
      </c>
      <c r="P2104" t="inlineStr">
        <is>
          <t>Kabir Singh</t>
        </is>
      </c>
      <c r="Q2104" t="inlineStr">
        <is>
          <t>CUST-0202</t>
        </is>
      </c>
      <c r="R2104" t="n">
        <v>3</v>
      </c>
      <c r="S2104" t="inlineStr">
        <is>
          <t>Yes</t>
        </is>
      </c>
    </row>
    <row r="2105">
      <c r="A2105" t="inlineStr">
        <is>
          <t>ORD-2402-02104</t>
        </is>
      </c>
      <c r="B2105" s="11" t="n">
        <v>45328</v>
      </c>
      <c r="C2105" t="inlineStr">
        <is>
          <t>West</t>
        </is>
      </c>
      <c r="D2105" t="inlineStr">
        <is>
          <t>Pune</t>
        </is>
      </c>
      <c r="E2105" t="inlineStr">
        <is>
          <t>Education</t>
        </is>
      </c>
      <c r="F2105" t="inlineStr">
        <is>
          <t>Direct Sales</t>
        </is>
      </c>
      <c r="G2105" t="inlineStr">
        <is>
          <t>Accessories</t>
        </is>
      </c>
      <c r="H2105" t="inlineStr">
        <is>
          <t>Mouse</t>
        </is>
      </c>
      <c r="I2105" t="n">
        <v>1</v>
      </c>
      <c r="J2105" s="12" t="n">
        <v>892.96</v>
      </c>
      <c r="K2105" s="13" t="n">
        <v>0</v>
      </c>
      <c r="L2105" s="12" t="n">
        <v>892.96</v>
      </c>
      <c r="M2105" s="12" t="n">
        <v>589.35</v>
      </c>
      <c r="N2105" s="12" t="n">
        <v>303.61</v>
      </c>
      <c r="O2105" t="inlineStr">
        <is>
          <t>Net Banking</t>
        </is>
      </c>
      <c r="P2105" t="inlineStr">
        <is>
          <t>Tara Kapoor</t>
        </is>
      </c>
      <c r="Q2105" t="inlineStr">
        <is>
          <t>CUST-0481</t>
        </is>
      </c>
      <c r="R2105" t="n">
        <v>4</v>
      </c>
      <c r="S2105" t="inlineStr">
        <is>
          <t>No</t>
        </is>
      </c>
    </row>
    <row r="2106">
      <c r="A2106" t="inlineStr">
        <is>
          <t>ORD-2507-02105</t>
        </is>
      </c>
      <c r="B2106" s="11" t="n">
        <v>45865</v>
      </c>
      <c r="C2106" t="inlineStr">
        <is>
          <t>West</t>
        </is>
      </c>
      <c r="D2106" t="inlineStr">
        <is>
          <t>Surat</t>
        </is>
      </c>
      <c r="E2106" t="inlineStr">
        <is>
          <t>Consumer</t>
        </is>
      </c>
      <c r="F2106" t="inlineStr">
        <is>
          <t>Online</t>
        </is>
      </c>
      <c r="G2106" t="inlineStr">
        <is>
          <t>Furniture</t>
        </is>
      </c>
      <c r="H2106" t="inlineStr">
        <is>
          <t>Bookshelf</t>
        </is>
      </c>
      <c r="I2106" t="n">
        <v>6</v>
      </c>
      <c r="J2106" s="12" t="n">
        <v>6185.81</v>
      </c>
      <c r="K2106" s="13" t="n">
        <v>0.05</v>
      </c>
      <c r="L2106" s="12" t="n">
        <v>35259.12</v>
      </c>
      <c r="M2106" s="12" t="n">
        <v>27093.85</v>
      </c>
      <c r="N2106" s="12" t="n">
        <v>8165.27</v>
      </c>
      <c r="O2106" t="inlineStr">
        <is>
          <t>Debit Card</t>
        </is>
      </c>
      <c r="P2106" t="inlineStr">
        <is>
          <t>Diya Patel</t>
        </is>
      </c>
      <c r="Q2106" t="inlineStr">
        <is>
          <t>CUST-0163</t>
        </is>
      </c>
      <c r="R2106" t="n">
        <v>4</v>
      </c>
      <c r="S2106" t="inlineStr">
        <is>
          <t>No</t>
        </is>
      </c>
    </row>
    <row r="2107">
      <c r="A2107" t="inlineStr">
        <is>
          <t>ORD-2511-02106</t>
        </is>
      </c>
      <c r="B2107" s="11" t="n">
        <v>45967</v>
      </c>
      <c r="C2107" t="inlineStr">
        <is>
          <t>Central</t>
        </is>
      </c>
      <c r="D2107" t="inlineStr">
        <is>
          <t>Bhopal</t>
        </is>
      </c>
      <c r="E2107" t="inlineStr">
        <is>
          <t>Small Business</t>
        </is>
      </c>
      <c r="F2107" t="inlineStr">
        <is>
          <t>Partner</t>
        </is>
      </c>
      <c r="G2107" t="inlineStr">
        <is>
          <t>Accessories</t>
        </is>
      </c>
      <c r="H2107" t="inlineStr">
        <is>
          <t>USB Hub</t>
        </is>
      </c>
      <c r="I2107" t="n">
        <v>2</v>
      </c>
      <c r="J2107" s="12" t="n">
        <v>1356.18</v>
      </c>
      <c r="K2107" s="13" t="n">
        <v>0.1</v>
      </c>
      <c r="L2107" s="12" t="n">
        <v>2441.12</v>
      </c>
      <c r="M2107" s="12" t="n">
        <v>1844.4</v>
      </c>
      <c r="N2107" s="12" t="n">
        <v>596.72</v>
      </c>
      <c r="O2107" t="inlineStr">
        <is>
          <t>Cash</t>
        </is>
      </c>
      <c r="P2107" t="inlineStr">
        <is>
          <t>Vivaan Gupta</t>
        </is>
      </c>
      <c r="Q2107" t="inlineStr">
        <is>
          <t>CUST-0611</t>
        </is>
      </c>
      <c r="R2107" t="n">
        <v>4</v>
      </c>
      <c r="S2107" t="inlineStr">
        <is>
          <t>No</t>
        </is>
      </c>
    </row>
    <row r="2108">
      <c r="A2108" t="inlineStr">
        <is>
          <t>ORD-2406-02107</t>
        </is>
      </c>
      <c r="B2108" s="11" t="n">
        <v>45446</v>
      </c>
      <c r="C2108" t="inlineStr">
        <is>
          <t>East</t>
        </is>
      </c>
      <c r="D2108" t="inlineStr">
        <is>
          <t>Guwahati</t>
        </is>
      </c>
      <c r="E2108" t="inlineStr">
        <is>
          <t>Education</t>
        </is>
      </c>
      <c r="F2108" t="inlineStr">
        <is>
          <t>Direct Sales</t>
        </is>
      </c>
      <c r="G2108" t="inlineStr">
        <is>
          <t>Office Supplies</t>
        </is>
      </c>
      <c r="H2108" t="inlineStr">
        <is>
          <t>File Folder</t>
        </is>
      </c>
      <c r="I2108" t="n">
        <v>1</v>
      </c>
      <c r="J2108" s="12" t="n">
        <v>117.38</v>
      </c>
      <c r="K2108" s="13" t="n">
        <v>0.2</v>
      </c>
      <c r="L2108" s="12" t="n">
        <v>93.90000000000001</v>
      </c>
      <c r="M2108" s="12" t="n">
        <v>68.08</v>
      </c>
      <c r="N2108" s="12" t="n">
        <v>25.82</v>
      </c>
      <c r="O2108" t="inlineStr">
        <is>
          <t>Net Banking</t>
        </is>
      </c>
      <c r="P2108" t="inlineStr">
        <is>
          <t>Rohan Verma</t>
        </is>
      </c>
      <c r="Q2108" t="inlineStr">
        <is>
          <t>CUST-0681</t>
        </is>
      </c>
      <c r="R2108" t="n">
        <v>2</v>
      </c>
      <c r="S2108" t="inlineStr">
        <is>
          <t>Yes</t>
        </is>
      </c>
    </row>
    <row r="2109">
      <c r="A2109" t="inlineStr">
        <is>
          <t>ORD-2403-02108</t>
        </is>
      </c>
      <c r="B2109" s="11" t="n">
        <v>45377</v>
      </c>
      <c r="C2109" t="inlineStr">
        <is>
          <t>South</t>
        </is>
      </c>
      <c r="D2109" t="inlineStr">
        <is>
          <t>Hyderabad</t>
        </is>
      </c>
      <c r="E2109" t="inlineStr">
        <is>
          <t>Education</t>
        </is>
      </c>
      <c r="F2109" t="inlineStr">
        <is>
          <t>Direct Sales</t>
        </is>
      </c>
      <c r="G2109" t="inlineStr">
        <is>
          <t>Office Supplies</t>
        </is>
      </c>
      <c r="H2109" t="inlineStr">
        <is>
          <t>Marker Set</t>
        </is>
      </c>
      <c r="I2109" t="n">
        <v>2</v>
      </c>
      <c r="J2109" s="12" t="n">
        <v>228.37</v>
      </c>
      <c r="K2109" s="13" t="n">
        <v>0.1</v>
      </c>
      <c r="L2109" s="12" t="n">
        <v>411.07</v>
      </c>
      <c r="M2109" s="12" t="n">
        <v>296.88</v>
      </c>
      <c r="N2109" s="12" t="n">
        <v>114.19</v>
      </c>
      <c r="O2109" t="inlineStr">
        <is>
          <t>Cash</t>
        </is>
      </c>
      <c r="P2109" t="inlineStr">
        <is>
          <t>Rohan Verma</t>
        </is>
      </c>
      <c r="Q2109" t="inlineStr">
        <is>
          <t>CUST-0627</t>
        </is>
      </c>
      <c r="R2109" t="n">
        <v>2</v>
      </c>
      <c r="S2109" t="inlineStr">
        <is>
          <t>No</t>
        </is>
      </c>
    </row>
    <row r="2110">
      <c r="A2110" t="inlineStr">
        <is>
          <t>ORD-2510-02109</t>
        </is>
      </c>
      <c r="B2110" s="11" t="n">
        <v>45940</v>
      </c>
      <c r="C2110" t="inlineStr">
        <is>
          <t>East</t>
        </is>
      </c>
      <c r="D2110" t="inlineStr">
        <is>
          <t>Bhubaneswar</t>
        </is>
      </c>
      <c r="E2110" t="inlineStr">
        <is>
          <t>Education</t>
        </is>
      </c>
      <c r="F2110" t="inlineStr">
        <is>
          <t>Partner</t>
        </is>
      </c>
      <c r="G2110" t="inlineStr">
        <is>
          <t>Accessories</t>
        </is>
      </c>
      <c r="H2110" t="inlineStr">
        <is>
          <t>Laptop Stand</t>
        </is>
      </c>
      <c r="I2110" t="n">
        <v>4</v>
      </c>
      <c r="J2110" s="12" t="n">
        <v>1796.42</v>
      </c>
      <c r="K2110" s="13" t="n">
        <v>0.15</v>
      </c>
      <c r="L2110" s="12" t="n">
        <v>6107.83</v>
      </c>
      <c r="M2110" s="12" t="n">
        <v>5029.98</v>
      </c>
      <c r="N2110" s="12" t="n">
        <v>1077.85</v>
      </c>
      <c r="O2110" t="inlineStr">
        <is>
          <t>Debit Card</t>
        </is>
      </c>
      <c r="P2110" t="inlineStr">
        <is>
          <t>Vivaan Gupta</t>
        </is>
      </c>
      <c r="Q2110" t="inlineStr">
        <is>
          <t>CUST-0138</t>
        </is>
      </c>
      <c r="R2110" t="n">
        <v>4</v>
      </c>
      <c r="S2110" t="inlineStr">
        <is>
          <t>No</t>
        </is>
      </c>
    </row>
    <row r="2111">
      <c r="A2111" t="inlineStr">
        <is>
          <t>ORD-2509-02110</t>
        </is>
      </c>
      <c r="B2111" s="11" t="n">
        <v>45914</v>
      </c>
      <c r="C2111" t="inlineStr">
        <is>
          <t>East</t>
        </is>
      </c>
      <c r="D2111" t="inlineStr">
        <is>
          <t>Bhubaneswar</t>
        </is>
      </c>
      <c r="E2111" t="inlineStr">
        <is>
          <t>Education</t>
        </is>
      </c>
      <c r="F2111" t="inlineStr">
        <is>
          <t>Retail Store</t>
        </is>
      </c>
      <c r="G2111" t="inlineStr">
        <is>
          <t>Technology</t>
        </is>
      </c>
      <c r="H2111" t="inlineStr">
        <is>
          <t>Tablet</t>
        </is>
      </c>
      <c r="I2111" t="n">
        <v>1</v>
      </c>
      <c r="J2111" s="12" t="n">
        <v>21665.27</v>
      </c>
      <c r="K2111" s="13" t="n">
        <v>0.15</v>
      </c>
      <c r="L2111" s="12" t="n">
        <v>18415.48</v>
      </c>
      <c r="M2111" s="12" t="n">
        <v>17982.17</v>
      </c>
      <c r="N2111" s="12" t="n">
        <v>433.31</v>
      </c>
      <c r="O2111" t="inlineStr">
        <is>
          <t>Cash</t>
        </is>
      </c>
      <c r="P2111" t="inlineStr">
        <is>
          <t>Ishaan Mehta</t>
        </is>
      </c>
      <c r="Q2111" t="inlineStr">
        <is>
          <t>CUST-0649</t>
        </is>
      </c>
      <c r="R2111" t="n">
        <v>3</v>
      </c>
      <c r="S2111" t="inlineStr">
        <is>
          <t>No</t>
        </is>
      </c>
    </row>
    <row r="2112">
      <c r="A2112" t="inlineStr">
        <is>
          <t>ORD-2505-02111</t>
        </is>
      </c>
      <c r="B2112" s="11" t="n">
        <v>45805</v>
      </c>
      <c r="C2112" t="inlineStr">
        <is>
          <t>East</t>
        </is>
      </c>
      <c r="D2112" t="inlineStr">
        <is>
          <t>Patna</t>
        </is>
      </c>
      <c r="E2112" t="inlineStr">
        <is>
          <t>Small Business</t>
        </is>
      </c>
      <c r="F2112" t="inlineStr">
        <is>
          <t>Retail Store</t>
        </is>
      </c>
      <c r="G2112" t="inlineStr">
        <is>
          <t>Technology</t>
        </is>
      </c>
      <c r="H2112" t="inlineStr">
        <is>
          <t>Tablet</t>
        </is>
      </c>
      <c r="I2112" t="n">
        <v>6</v>
      </c>
      <c r="J2112" s="12" t="n">
        <v>22322.03</v>
      </c>
      <c r="K2112" s="13" t="n">
        <v>0.1</v>
      </c>
      <c r="L2112" s="12" t="n">
        <v>120538.96</v>
      </c>
      <c r="M2112" s="12" t="n">
        <v>111163.71</v>
      </c>
      <c r="N2112" s="12" t="n">
        <v>9375.25</v>
      </c>
      <c r="O2112" t="inlineStr">
        <is>
          <t>Debit Card</t>
        </is>
      </c>
      <c r="P2112" t="inlineStr">
        <is>
          <t>Sara Khan</t>
        </is>
      </c>
      <c r="Q2112" t="inlineStr">
        <is>
          <t>CUST-0636</t>
        </is>
      </c>
      <c r="R2112" t="n">
        <v>1</v>
      </c>
      <c r="S2112" t="inlineStr">
        <is>
          <t>No</t>
        </is>
      </c>
    </row>
    <row r="2113">
      <c r="A2113" t="inlineStr">
        <is>
          <t>ORD-2501-02112</t>
        </is>
      </c>
      <c r="B2113" s="11" t="n">
        <v>45663</v>
      </c>
      <c r="C2113" t="inlineStr">
        <is>
          <t>Central</t>
        </is>
      </c>
      <c r="D2113" t="inlineStr">
        <is>
          <t>Indore</t>
        </is>
      </c>
      <c r="E2113" t="inlineStr">
        <is>
          <t>Corporate</t>
        </is>
      </c>
      <c r="F2113" t="inlineStr">
        <is>
          <t>Partner</t>
        </is>
      </c>
      <c r="G2113" t="inlineStr">
        <is>
          <t>Accessories</t>
        </is>
      </c>
      <c r="H2113" t="inlineStr">
        <is>
          <t>USB Hub</t>
        </is>
      </c>
      <c r="I2113" t="n">
        <v>4</v>
      </c>
      <c r="J2113" s="12" t="n">
        <v>1193.23</v>
      </c>
      <c r="K2113" s="13" t="n">
        <v>0.1</v>
      </c>
      <c r="L2113" s="12" t="n">
        <v>4295.63</v>
      </c>
      <c r="M2113" s="12" t="n">
        <v>3245.59</v>
      </c>
      <c r="N2113" s="12" t="n">
        <v>1050.04</v>
      </c>
      <c r="O2113" t="inlineStr">
        <is>
          <t>Credit Card</t>
        </is>
      </c>
      <c r="P2113" t="inlineStr">
        <is>
          <t>Kabir Singh</t>
        </is>
      </c>
      <c r="Q2113" t="inlineStr">
        <is>
          <t>CUST-0021</t>
        </is>
      </c>
      <c r="R2113" t="n">
        <v>3</v>
      </c>
      <c r="S2113" t="inlineStr">
        <is>
          <t>No</t>
        </is>
      </c>
    </row>
    <row r="2114">
      <c r="A2114" t="inlineStr">
        <is>
          <t>ORD-2406-02113</t>
        </is>
      </c>
      <c r="B2114" s="11" t="n">
        <v>45461</v>
      </c>
      <c r="C2114" t="inlineStr">
        <is>
          <t>South</t>
        </is>
      </c>
      <c r="D2114" t="inlineStr">
        <is>
          <t>Hyderabad</t>
        </is>
      </c>
      <c r="E2114" t="inlineStr">
        <is>
          <t>Small Business</t>
        </is>
      </c>
      <c r="F2114" t="inlineStr">
        <is>
          <t>Online</t>
        </is>
      </c>
      <c r="G2114" t="inlineStr">
        <is>
          <t>Office Supplies</t>
        </is>
      </c>
      <c r="H2114" t="inlineStr">
        <is>
          <t>Pen Box</t>
        </is>
      </c>
      <c r="I2114" t="n">
        <v>4</v>
      </c>
      <c r="J2114" s="12" t="n">
        <v>224.99</v>
      </c>
      <c r="K2114" s="13" t="n">
        <v>0.05</v>
      </c>
      <c r="L2114" s="12" t="n">
        <v>854.96</v>
      </c>
      <c r="M2114" s="12" t="n">
        <v>548.98</v>
      </c>
      <c r="N2114" s="12" t="n">
        <v>305.98</v>
      </c>
      <c r="O2114" t="inlineStr">
        <is>
          <t>Cash</t>
        </is>
      </c>
      <c r="P2114" t="inlineStr">
        <is>
          <t>Vivaan Gupta</t>
        </is>
      </c>
      <c r="Q2114" t="inlineStr">
        <is>
          <t>CUST-0582</t>
        </is>
      </c>
      <c r="R2114" t="n">
        <v>5</v>
      </c>
      <c r="S2114" t="inlineStr">
        <is>
          <t>No</t>
        </is>
      </c>
    </row>
    <row r="2115">
      <c r="A2115" t="inlineStr">
        <is>
          <t>ORD-2503-02114</t>
        </is>
      </c>
      <c r="B2115" s="11" t="n">
        <v>45740</v>
      </c>
      <c r="C2115" t="inlineStr">
        <is>
          <t>South</t>
        </is>
      </c>
      <c r="D2115" t="inlineStr">
        <is>
          <t>Chennai</t>
        </is>
      </c>
      <c r="E2115" t="inlineStr">
        <is>
          <t>Education</t>
        </is>
      </c>
      <c r="F2115" t="inlineStr">
        <is>
          <t>Partner</t>
        </is>
      </c>
      <c r="G2115" t="inlineStr">
        <is>
          <t>Technology</t>
        </is>
      </c>
      <c r="H2115" t="inlineStr">
        <is>
          <t>Laptop</t>
        </is>
      </c>
      <c r="I2115" t="n">
        <v>1</v>
      </c>
      <c r="J2115" s="12" t="n">
        <v>49365.86</v>
      </c>
      <c r="K2115" s="13" t="n">
        <v>0.15</v>
      </c>
      <c r="L2115" s="12" t="n">
        <v>41960.98</v>
      </c>
      <c r="M2115" s="12" t="n">
        <v>42454.64</v>
      </c>
      <c r="N2115" s="12" t="n">
        <v>-493.66</v>
      </c>
      <c r="O2115" t="inlineStr">
        <is>
          <t>Credit Card</t>
        </is>
      </c>
      <c r="P2115" t="inlineStr">
        <is>
          <t>Anaya Rao</t>
        </is>
      </c>
      <c r="Q2115" t="inlineStr">
        <is>
          <t>CUST-0831</t>
        </is>
      </c>
      <c r="R2115" t="n">
        <v>4</v>
      </c>
      <c r="S2115" t="inlineStr">
        <is>
          <t>Yes</t>
        </is>
      </c>
    </row>
    <row r="2116">
      <c r="A2116" t="inlineStr">
        <is>
          <t>ORD-2511-02115</t>
        </is>
      </c>
      <c r="B2116" s="11" t="n">
        <v>45986</v>
      </c>
      <c r="C2116" t="inlineStr">
        <is>
          <t>South</t>
        </is>
      </c>
      <c r="D2116" t="inlineStr">
        <is>
          <t>Hyderabad</t>
        </is>
      </c>
      <c r="E2116" t="inlineStr">
        <is>
          <t>Consumer</t>
        </is>
      </c>
      <c r="F2116" t="inlineStr">
        <is>
          <t>Online</t>
        </is>
      </c>
      <c r="G2116" t="inlineStr">
        <is>
          <t>Office Supplies</t>
        </is>
      </c>
      <c r="H2116" t="inlineStr">
        <is>
          <t>File Folder</t>
        </is>
      </c>
      <c r="I2116" t="n">
        <v>4</v>
      </c>
      <c r="J2116" s="12" t="n">
        <v>117.48</v>
      </c>
      <c r="K2116" s="13" t="n">
        <v>0.1</v>
      </c>
      <c r="L2116" s="12" t="n">
        <v>422.93</v>
      </c>
      <c r="M2116" s="12" t="n">
        <v>272.55</v>
      </c>
      <c r="N2116" s="12" t="n">
        <v>150.38</v>
      </c>
      <c r="O2116" t="inlineStr">
        <is>
          <t>Debit Card</t>
        </is>
      </c>
      <c r="P2116" t="inlineStr">
        <is>
          <t>Ishaan Mehta</t>
        </is>
      </c>
      <c r="Q2116" t="inlineStr">
        <is>
          <t>CUST-0657</t>
        </is>
      </c>
      <c r="R2116" t="n">
        <v>4</v>
      </c>
      <c r="S2116" t="inlineStr">
        <is>
          <t>No</t>
        </is>
      </c>
    </row>
    <row r="2117">
      <c r="A2117" t="inlineStr">
        <is>
          <t>ORD-2412-02116</t>
        </is>
      </c>
      <c r="B2117" s="11" t="n">
        <v>45639</v>
      </c>
      <c r="C2117" t="inlineStr">
        <is>
          <t>East</t>
        </is>
      </c>
      <c r="D2117" t="inlineStr">
        <is>
          <t>Kolkata</t>
        </is>
      </c>
      <c r="E2117" t="inlineStr">
        <is>
          <t>Education</t>
        </is>
      </c>
      <c r="F2117" t="inlineStr">
        <is>
          <t>Online</t>
        </is>
      </c>
      <c r="G2117" t="inlineStr">
        <is>
          <t>Technology</t>
        </is>
      </c>
      <c r="H2117" t="inlineStr">
        <is>
          <t>Monitor</t>
        </is>
      </c>
      <c r="I2117" t="n">
        <v>1</v>
      </c>
      <c r="J2117" s="12" t="n">
        <v>12412.2</v>
      </c>
      <c r="K2117" s="13" t="n">
        <v>0.05</v>
      </c>
      <c r="L2117" s="12" t="n">
        <v>11791.59</v>
      </c>
      <c r="M2117" s="12" t="n">
        <v>9929.76</v>
      </c>
      <c r="N2117" s="12" t="n">
        <v>1861.83</v>
      </c>
      <c r="O2117" t="inlineStr">
        <is>
          <t>Credit Card</t>
        </is>
      </c>
      <c r="P2117" t="inlineStr">
        <is>
          <t>Sara Khan</t>
        </is>
      </c>
      <c r="Q2117" t="inlineStr">
        <is>
          <t>CUST-0190</t>
        </is>
      </c>
      <c r="R2117" t="n">
        <v>6</v>
      </c>
      <c r="S2117" t="inlineStr">
        <is>
          <t>No</t>
        </is>
      </c>
    </row>
    <row r="2118">
      <c r="A2118" t="inlineStr">
        <is>
          <t>ORD-2506-02117</t>
        </is>
      </c>
      <c r="B2118" s="11" t="n">
        <v>45832</v>
      </c>
      <c r="C2118" t="inlineStr">
        <is>
          <t>North</t>
        </is>
      </c>
      <c r="D2118" t="inlineStr">
        <is>
          <t>Delhi</t>
        </is>
      </c>
      <c r="E2118" t="inlineStr">
        <is>
          <t>Education</t>
        </is>
      </c>
      <c r="F2118" t="inlineStr">
        <is>
          <t>Direct Sales</t>
        </is>
      </c>
      <c r="G2118" t="inlineStr">
        <is>
          <t>Accessories</t>
        </is>
      </c>
      <c r="H2118" t="inlineStr">
        <is>
          <t>Webcam</t>
        </is>
      </c>
      <c r="I2118" t="n">
        <v>2</v>
      </c>
      <c r="J2118" s="12" t="n">
        <v>3211.34</v>
      </c>
      <c r="K2118" s="13" t="n">
        <v>0.1</v>
      </c>
      <c r="L2118" s="12" t="n">
        <v>5780.41</v>
      </c>
      <c r="M2118" s="12" t="n">
        <v>4881.24</v>
      </c>
      <c r="N2118" s="12" t="n">
        <v>899.17</v>
      </c>
      <c r="O2118" t="inlineStr">
        <is>
          <t>Cash</t>
        </is>
      </c>
      <c r="P2118" t="inlineStr">
        <is>
          <t>Diya Patel</t>
        </is>
      </c>
      <c r="Q2118" t="inlineStr">
        <is>
          <t>CUST-0292</t>
        </is>
      </c>
      <c r="R2118" t="n">
        <v>3</v>
      </c>
      <c r="S2118" t="inlineStr">
        <is>
          <t>No</t>
        </is>
      </c>
    </row>
    <row r="2119">
      <c r="A2119" t="inlineStr">
        <is>
          <t>ORD-2403-02118</t>
        </is>
      </c>
      <c r="B2119" s="11" t="n">
        <v>45374</v>
      </c>
      <c r="C2119" t="inlineStr">
        <is>
          <t>South</t>
        </is>
      </c>
      <c r="D2119" t="inlineStr">
        <is>
          <t>Bengaluru</t>
        </is>
      </c>
      <c r="E2119" t="inlineStr">
        <is>
          <t>Small Business</t>
        </is>
      </c>
      <c r="F2119" t="inlineStr">
        <is>
          <t>Partner</t>
        </is>
      </c>
      <c r="G2119" t="inlineStr">
        <is>
          <t>Technology</t>
        </is>
      </c>
      <c r="H2119" t="inlineStr">
        <is>
          <t>Tablet</t>
        </is>
      </c>
      <c r="I2119" t="n">
        <v>6</v>
      </c>
      <c r="J2119" s="12" t="n">
        <v>21863.18</v>
      </c>
      <c r="K2119" s="13" t="n">
        <v>0.03</v>
      </c>
      <c r="L2119" s="12" t="n">
        <v>127243.71</v>
      </c>
      <c r="M2119" s="12" t="n">
        <v>108878.64</v>
      </c>
      <c r="N2119" s="12" t="n">
        <v>18365.07</v>
      </c>
      <c r="O2119" t="inlineStr">
        <is>
          <t>Debit Card</t>
        </is>
      </c>
      <c r="P2119" t="inlineStr">
        <is>
          <t>Diya Patel</t>
        </is>
      </c>
      <c r="Q2119" t="inlineStr">
        <is>
          <t>CUST-0493</t>
        </is>
      </c>
      <c r="R2119" t="n">
        <v>4</v>
      </c>
      <c r="S2119" t="inlineStr">
        <is>
          <t>No</t>
        </is>
      </c>
    </row>
    <row r="2120">
      <c r="A2120" t="inlineStr">
        <is>
          <t>ORD-2505-02119</t>
        </is>
      </c>
      <c r="B2120" s="11" t="n">
        <v>45808</v>
      </c>
      <c r="C2120" t="inlineStr">
        <is>
          <t>West</t>
        </is>
      </c>
      <c r="D2120" t="inlineStr">
        <is>
          <t>Ahmedabad</t>
        </is>
      </c>
      <c r="E2120" t="inlineStr">
        <is>
          <t>Corporate</t>
        </is>
      </c>
      <c r="F2120" t="inlineStr">
        <is>
          <t>Partner</t>
        </is>
      </c>
      <c r="G2120" t="inlineStr">
        <is>
          <t>Technology</t>
        </is>
      </c>
      <c r="H2120" t="inlineStr">
        <is>
          <t>Headphones</t>
        </is>
      </c>
      <c r="I2120" t="n">
        <v>2</v>
      </c>
      <c r="J2120" s="12" t="n">
        <v>3053.97</v>
      </c>
      <c r="K2120" s="13" t="n">
        <v>0.03</v>
      </c>
      <c r="L2120" s="12" t="n">
        <v>5924.7</v>
      </c>
      <c r="M2120" s="12" t="n">
        <v>4519.88</v>
      </c>
      <c r="N2120" s="12" t="n">
        <v>1404.82</v>
      </c>
      <c r="O2120" t="inlineStr">
        <is>
          <t>UPI</t>
        </is>
      </c>
      <c r="P2120" t="inlineStr">
        <is>
          <t>Sara Khan</t>
        </is>
      </c>
      <c r="Q2120" t="inlineStr">
        <is>
          <t>CUST-0708</t>
        </is>
      </c>
      <c r="R2120" t="n">
        <v>1</v>
      </c>
      <c r="S2120" t="inlineStr">
        <is>
          <t>No</t>
        </is>
      </c>
    </row>
    <row r="2121">
      <c r="A2121" t="inlineStr">
        <is>
          <t>ORD-2403-02120</t>
        </is>
      </c>
      <c r="B2121" s="11" t="n">
        <v>45373</v>
      </c>
      <c r="C2121" t="inlineStr">
        <is>
          <t>Central</t>
        </is>
      </c>
      <c r="D2121" t="inlineStr">
        <is>
          <t>Bhopal</t>
        </is>
      </c>
      <c r="E2121" t="inlineStr">
        <is>
          <t>Small Business</t>
        </is>
      </c>
      <c r="F2121" t="inlineStr">
        <is>
          <t>Partner</t>
        </is>
      </c>
      <c r="G2121" t="inlineStr">
        <is>
          <t>Technology</t>
        </is>
      </c>
      <c r="H2121" t="inlineStr">
        <is>
          <t>Headphones</t>
        </is>
      </c>
      <c r="I2121" t="n">
        <v>5</v>
      </c>
      <c r="J2121" s="12" t="n">
        <v>3085.06</v>
      </c>
      <c r="K2121" s="13" t="n">
        <v>0.03</v>
      </c>
      <c r="L2121" s="12" t="n">
        <v>14962.54</v>
      </c>
      <c r="M2121" s="12" t="n">
        <v>11414.72</v>
      </c>
      <c r="N2121" s="12" t="n">
        <v>3547.82</v>
      </c>
      <c r="O2121" t="inlineStr">
        <is>
          <t>Debit Card</t>
        </is>
      </c>
      <c r="P2121" t="inlineStr">
        <is>
          <t>Anaya Rao</t>
        </is>
      </c>
      <c r="Q2121" t="inlineStr">
        <is>
          <t>CUST-0441</t>
        </is>
      </c>
      <c r="R2121" t="n">
        <v>3</v>
      </c>
      <c r="S2121" t="inlineStr">
        <is>
          <t>No</t>
        </is>
      </c>
    </row>
    <row r="2122">
      <c r="A2122" t="inlineStr">
        <is>
          <t>ORD-2401-02121</t>
        </is>
      </c>
      <c r="B2122" s="11" t="n">
        <v>45321</v>
      </c>
      <c r="C2122" t="inlineStr">
        <is>
          <t>Central</t>
        </is>
      </c>
      <c r="D2122" t="inlineStr">
        <is>
          <t>Nagpur</t>
        </is>
      </c>
      <c r="E2122" t="inlineStr">
        <is>
          <t>Small Business</t>
        </is>
      </c>
      <c r="F2122" t="inlineStr">
        <is>
          <t>Online</t>
        </is>
      </c>
      <c r="G2122" t="inlineStr">
        <is>
          <t>Technology</t>
        </is>
      </c>
      <c r="H2122" t="inlineStr">
        <is>
          <t>Laptop</t>
        </is>
      </c>
      <c r="I2122" t="n">
        <v>3</v>
      </c>
      <c r="J2122" s="12" t="n">
        <v>41663.55</v>
      </c>
      <c r="K2122" s="13" t="n">
        <v>0</v>
      </c>
      <c r="L2122" s="12" t="n">
        <v>124990.65</v>
      </c>
      <c r="M2122" s="12" t="n">
        <v>107491.96</v>
      </c>
      <c r="N2122" s="12" t="n">
        <v>17498.69</v>
      </c>
      <c r="O2122" t="inlineStr">
        <is>
          <t>Debit Card</t>
        </is>
      </c>
      <c r="P2122" t="inlineStr">
        <is>
          <t>Rohan Verma</t>
        </is>
      </c>
      <c r="Q2122" t="inlineStr">
        <is>
          <t>CUST-0023</t>
        </is>
      </c>
      <c r="R2122" t="n">
        <v>4</v>
      </c>
      <c r="S2122" t="inlineStr">
        <is>
          <t>No</t>
        </is>
      </c>
    </row>
    <row r="2123">
      <c r="A2123" t="inlineStr">
        <is>
          <t>ORD-2405-02122</t>
        </is>
      </c>
      <c r="B2123" s="11" t="n">
        <v>45433</v>
      </c>
      <c r="C2123" t="inlineStr">
        <is>
          <t>East</t>
        </is>
      </c>
      <c r="D2123" t="inlineStr">
        <is>
          <t>Kolkata</t>
        </is>
      </c>
      <c r="E2123" t="inlineStr">
        <is>
          <t>Corporate</t>
        </is>
      </c>
      <c r="F2123" t="inlineStr">
        <is>
          <t>Online</t>
        </is>
      </c>
      <c r="G2123" t="inlineStr">
        <is>
          <t>Office Supplies</t>
        </is>
      </c>
      <c r="H2123" t="inlineStr">
        <is>
          <t>Marker Set</t>
        </is>
      </c>
      <c r="I2123" t="n">
        <v>4</v>
      </c>
      <c r="J2123" s="12" t="n">
        <v>277.78</v>
      </c>
      <c r="K2123" s="13" t="n">
        <v>0.1</v>
      </c>
      <c r="L2123" s="12" t="n">
        <v>1000.01</v>
      </c>
      <c r="M2123" s="12" t="n">
        <v>722.23</v>
      </c>
      <c r="N2123" s="12" t="n">
        <v>277.78</v>
      </c>
      <c r="O2123" t="inlineStr">
        <is>
          <t>Credit Card</t>
        </is>
      </c>
      <c r="P2123" t="inlineStr">
        <is>
          <t>Meera Joshi</t>
        </is>
      </c>
      <c r="Q2123" t="inlineStr">
        <is>
          <t>CUST-0670</t>
        </is>
      </c>
      <c r="R2123" t="n">
        <v>5</v>
      </c>
      <c r="S2123" t="inlineStr">
        <is>
          <t>No</t>
        </is>
      </c>
    </row>
    <row r="2124">
      <c r="A2124" t="inlineStr">
        <is>
          <t>ORD-2501-02123</t>
        </is>
      </c>
      <c r="B2124" s="11" t="n">
        <v>45673</v>
      </c>
      <c r="C2124" t="inlineStr">
        <is>
          <t>East</t>
        </is>
      </c>
      <c r="D2124" t="inlineStr">
        <is>
          <t>Guwahati</t>
        </is>
      </c>
      <c r="E2124" t="inlineStr">
        <is>
          <t>Corporate</t>
        </is>
      </c>
      <c r="F2124" t="inlineStr">
        <is>
          <t>Direct Sales</t>
        </is>
      </c>
      <c r="G2124" t="inlineStr">
        <is>
          <t>Office Supplies</t>
        </is>
      </c>
      <c r="H2124" t="inlineStr">
        <is>
          <t>File Folder</t>
        </is>
      </c>
      <c r="I2124" t="n">
        <v>2</v>
      </c>
      <c r="J2124" s="12" t="n">
        <v>111.99</v>
      </c>
      <c r="K2124" s="13" t="n">
        <v>0.15</v>
      </c>
      <c r="L2124" s="12" t="n">
        <v>190.38</v>
      </c>
      <c r="M2124" s="12" t="n">
        <v>129.91</v>
      </c>
      <c r="N2124" s="12" t="n">
        <v>60.47</v>
      </c>
      <c r="O2124" t="inlineStr">
        <is>
          <t>Debit Card</t>
        </is>
      </c>
      <c r="P2124" t="inlineStr">
        <is>
          <t>Kabir Singh</t>
        </is>
      </c>
      <c r="Q2124" t="inlineStr">
        <is>
          <t>CUST-0182</t>
        </is>
      </c>
      <c r="R2124" t="n">
        <v>4</v>
      </c>
      <c r="S2124" t="inlineStr">
        <is>
          <t>No</t>
        </is>
      </c>
    </row>
    <row r="2125">
      <c r="A2125" t="inlineStr">
        <is>
          <t>ORD-2406-02124</t>
        </is>
      </c>
      <c r="B2125" s="11" t="n">
        <v>45464</v>
      </c>
      <c r="C2125" t="inlineStr">
        <is>
          <t>West</t>
        </is>
      </c>
      <c r="D2125" t="inlineStr">
        <is>
          <t>Pune</t>
        </is>
      </c>
      <c r="E2125" t="inlineStr">
        <is>
          <t>Education</t>
        </is>
      </c>
      <c r="F2125" t="inlineStr">
        <is>
          <t>Partner</t>
        </is>
      </c>
      <c r="G2125" t="inlineStr">
        <is>
          <t>Office Supplies</t>
        </is>
      </c>
      <c r="H2125" t="inlineStr">
        <is>
          <t>Marker Set</t>
        </is>
      </c>
      <c r="I2125" t="n">
        <v>3</v>
      </c>
      <c r="J2125" s="12" t="n">
        <v>236.21</v>
      </c>
      <c r="K2125" s="13" t="n">
        <v>0.15</v>
      </c>
      <c r="L2125" s="12" t="n">
        <v>602.34</v>
      </c>
      <c r="M2125" s="12" t="n">
        <v>460.61</v>
      </c>
      <c r="N2125" s="12" t="n">
        <v>141.73</v>
      </c>
      <c r="O2125" t="inlineStr">
        <is>
          <t>UPI</t>
        </is>
      </c>
      <c r="P2125" t="inlineStr">
        <is>
          <t>Rohan Verma</t>
        </is>
      </c>
      <c r="Q2125" t="inlineStr">
        <is>
          <t>CUST-0230</t>
        </is>
      </c>
      <c r="R2125" t="n">
        <v>4</v>
      </c>
      <c r="S2125" t="inlineStr">
        <is>
          <t>No</t>
        </is>
      </c>
    </row>
    <row r="2126">
      <c r="A2126" t="inlineStr">
        <is>
          <t>ORD-2407-02125</t>
        </is>
      </c>
      <c r="B2126" s="11" t="n">
        <v>45488</v>
      </c>
      <c r="C2126" t="inlineStr">
        <is>
          <t>North</t>
        </is>
      </c>
      <c r="D2126" t="inlineStr">
        <is>
          <t>Delhi</t>
        </is>
      </c>
      <c r="E2126" t="inlineStr">
        <is>
          <t>Corporate</t>
        </is>
      </c>
      <c r="F2126" t="inlineStr">
        <is>
          <t>Online</t>
        </is>
      </c>
      <c r="G2126" t="inlineStr">
        <is>
          <t>Furniture</t>
        </is>
      </c>
      <c r="H2126" t="inlineStr">
        <is>
          <t>Bookshelf</t>
        </is>
      </c>
      <c r="I2126" t="n">
        <v>4</v>
      </c>
      <c r="J2126" s="12" t="n">
        <v>6049.41</v>
      </c>
      <c r="K2126" s="13" t="n">
        <v>0.15</v>
      </c>
      <c r="L2126" s="12" t="n">
        <v>20567.99</v>
      </c>
      <c r="M2126" s="12" t="n">
        <v>17664.28</v>
      </c>
      <c r="N2126" s="12" t="n">
        <v>2903.71</v>
      </c>
      <c r="O2126" t="inlineStr">
        <is>
          <t>Debit Card</t>
        </is>
      </c>
      <c r="P2126" t="inlineStr">
        <is>
          <t>Kabir Singh</t>
        </is>
      </c>
      <c r="Q2126" t="inlineStr">
        <is>
          <t>CUST-0420</t>
        </is>
      </c>
      <c r="R2126" t="n">
        <v>6</v>
      </c>
      <c r="S2126" t="inlineStr">
        <is>
          <t>No</t>
        </is>
      </c>
    </row>
    <row r="2127">
      <c r="A2127" t="inlineStr">
        <is>
          <t>ORD-2404-02126</t>
        </is>
      </c>
      <c r="B2127" s="11" t="n">
        <v>45406</v>
      </c>
      <c r="C2127" t="inlineStr">
        <is>
          <t>West</t>
        </is>
      </c>
      <c r="D2127" t="inlineStr">
        <is>
          <t>Surat</t>
        </is>
      </c>
      <c r="E2127" t="inlineStr">
        <is>
          <t>Education</t>
        </is>
      </c>
      <c r="F2127" t="inlineStr">
        <is>
          <t>Online</t>
        </is>
      </c>
      <c r="G2127" t="inlineStr">
        <is>
          <t>Technology</t>
        </is>
      </c>
      <c r="H2127" t="inlineStr">
        <is>
          <t>Laptop</t>
        </is>
      </c>
      <c r="I2127" t="n">
        <v>1</v>
      </c>
      <c r="J2127" s="12" t="n">
        <v>46420.42</v>
      </c>
      <c r="K2127" s="13" t="n">
        <v>0.1</v>
      </c>
      <c r="L2127" s="12" t="n">
        <v>41778.38</v>
      </c>
      <c r="M2127" s="12" t="n">
        <v>39921.56</v>
      </c>
      <c r="N2127" s="12" t="n">
        <v>1856.82</v>
      </c>
      <c r="O2127" t="inlineStr">
        <is>
          <t>UPI</t>
        </is>
      </c>
      <c r="P2127" t="inlineStr">
        <is>
          <t>Anaya Rao</t>
        </is>
      </c>
      <c r="Q2127" t="inlineStr">
        <is>
          <t>CUST-0907</t>
        </is>
      </c>
      <c r="R2127" t="n">
        <v>2</v>
      </c>
      <c r="S2127" t="inlineStr">
        <is>
          <t>Yes</t>
        </is>
      </c>
    </row>
    <row r="2128">
      <c r="A2128" t="inlineStr">
        <is>
          <t>ORD-2407-02127</t>
        </is>
      </c>
      <c r="B2128" s="11" t="n">
        <v>45475</v>
      </c>
      <c r="C2128" t="inlineStr">
        <is>
          <t>West</t>
        </is>
      </c>
      <c r="D2128" t="inlineStr">
        <is>
          <t>Ahmedabad</t>
        </is>
      </c>
      <c r="E2128" t="inlineStr">
        <is>
          <t>Small Business</t>
        </is>
      </c>
      <c r="F2128" t="inlineStr">
        <is>
          <t>Direct Sales</t>
        </is>
      </c>
      <c r="G2128" t="inlineStr">
        <is>
          <t>Accessories</t>
        </is>
      </c>
      <c r="H2128" t="inlineStr">
        <is>
          <t>Laptop Stand</t>
        </is>
      </c>
      <c r="I2128" t="n">
        <v>3</v>
      </c>
      <c r="J2128" s="12" t="n">
        <v>1829.23</v>
      </c>
      <c r="K2128" s="13" t="n">
        <v>0.03</v>
      </c>
      <c r="L2128" s="12" t="n">
        <v>5323.06</v>
      </c>
      <c r="M2128" s="12" t="n">
        <v>3841.38</v>
      </c>
      <c r="N2128" s="12" t="n">
        <v>1481.68</v>
      </c>
      <c r="O2128" t="inlineStr">
        <is>
          <t>UPI</t>
        </is>
      </c>
      <c r="P2128" t="inlineStr">
        <is>
          <t>Tara Kapoor</t>
        </is>
      </c>
      <c r="Q2128" t="inlineStr">
        <is>
          <t>CUST-0746</t>
        </is>
      </c>
      <c r="R2128" t="n">
        <v>8</v>
      </c>
      <c r="S2128" t="inlineStr">
        <is>
          <t>No</t>
        </is>
      </c>
    </row>
    <row r="2129">
      <c r="A2129" t="inlineStr">
        <is>
          <t>ORD-2508-02128</t>
        </is>
      </c>
      <c r="B2129" s="11" t="n">
        <v>45899</v>
      </c>
      <c r="C2129" t="inlineStr">
        <is>
          <t>Central</t>
        </is>
      </c>
      <c r="D2129" t="inlineStr">
        <is>
          <t>Bhopal</t>
        </is>
      </c>
      <c r="E2129" t="inlineStr">
        <is>
          <t>Small Business</t>
        </is>
      </c>
      <c r="F2129" t="inlineStr">
        <is>
          <t>Online</t>
        </is>
      </c>
      <c r="G2129" t="inlineStr">
        <is>
          <t>Technology</t>
        </is>
      </c>
      <c r="H2129" t="inlineStr">
        <is>
          <t>Laptop</t>
        </is>
      </c>
      <c r="I2129" t="n">
        <v>5</v>
      </c>
      <c r="J2129" s="12" t="n">
        <v>41971.07</v>
      </c>
      <c r="K2129" s="13" t="n">
        <v>0.25</v>
      </c>
      <c r="L2129" s="12" t="n">
        <v>157391.51</v>
      </c>
      <c r="M2129" s="12" t="n">
        <v>180475.6</v>
      </c>
      <c r="N2129" s="12" t="n">
        <v>-23084.09</v>
      </c>
      <c r="O2129" t="inlineStr">
        <is>
          <t>Cash</t>
        </is>
      </c>
      <c r="P2129" t="inlineStr">
        <is>
          <t>Diya Patel</t>
        </is>
      </c>
      <c r="Q2129" t="inlineStr">
        <is>
          <t>CUST-0666</t>
        </is>
      </c>
      <c r="R2129" t="n">
        <v>6</v>
      </c>
      <c r="S2129" t="inlineStr">
        <is>
          <t>No</t>
        </is>
      </c>
    </row>
    <row r="2130">
      <c r="A2130" t="inlineStr">
        <is>
          <t>ORD-2407-02129</t>
        </is>
      </c>
      <c r="B2130" s="11" t="n">
        <v>45497</v>
      </c>
      <c r="C2130" t="inlineStr">
        <is>
          <t>South</t>
        </is>
      </c>
      <c r="D2130" t="inlineStr">
        <is>
          <t>Hyderabad</t>
        </is>
      </c>
      <c r="E2130" t="inlineStr">
        <is>
          <t>Corporate</t>
        </is>
      </c>
      <c r="F2130" t="inlineStr">
        <is>
          <t>Retail Store</t>
        </is>
      </c>
      <c r="G2130" t="inlineStr">
        <is>
          <t>Office Supplies</t>
        </is>
      </c>
      <c r="H2130" t="inlineStr">
        <is>
          <t>File Folder</t>
        </is>
      </c>
      <c r="I2130" t="n">
        <v>2</v>
      </c>
      <c r="J2130" s="12" t="n">
        <v>110.63</v>
      </c>
      <c r="K2130" s="13" t="n">
        <v>0.1</v>
      </c>
      <c r="L2130" s="12" t="n">
        <v>199.13</v>
      </c>
      <c r="M2130" s="12" t="n">
        <v>128.33</v>
      </c>
      <c r="N2130" s="12" t="n">
        <v>70.8</v>
      </c>
      <c r="O2130" t="inlineStr">
        <is>
          <t>Credit Card</t>
        </is>
      </c>
      <c r="P2130" t="inlineStr">
        <is>
          <t>Rohan Verma</t>
        </is>
      </c>
      <c r="Q2130" t="inlineStr">
        <is>
          <t>CUST-0440</t>
        </is>
      </c>
      <c r="R2130" t="n">
        <v>4</v>
      </c>
      <c r="S2130" t="inlineStr">
        <is>
          <t>No</t>
        </is>
      </c>
    </row>
    <row r="2131">
      <c r="A2131" t="inlineStr">
        <is>
          <t>ORD-2411-02130</t>
        </is>
      </c>
      <c r="B2131" s="11" t="n">
        <v>45607</v>
      </c>
      <c r="C2131" t="inlineStr">
        <is>
          <t>West</t>
        </is>
      </c>
      <c r="D2131" t="inlineStr">
        <is>
          <t>Pune</t>
        </is>
      </c>
      <c r="E2131" t="inlineStr">
        <is>
          <t>Consumer</t>
        </is>
      </c>
      <c r="F2131" t="inlineStr">
        <is>
          <t>Retail Store</t>
        </is>
      </c>
      <c r="G2131" t="inlineStr">
        <is>
          <t>Technology</t>
        </is>
      </c>
      <c r="H2131" t="inlineStr">
        <is>
          <t>Printer</t>
        </is>
      </c>
      <c r="I2131" t="n">
        <v>4</v>
      </c>
      <c r="J2131" s="12" t="n">
        <v>11562.47</v>
      </c>
      <c r="K2131" s="13" t="n">
        <v>0.05</v>
      </c>
      <c r="L2131" s="12" t="n">
        <v>43937.39</v>
      </c>
      <c r="M2131" s="12" t="n">
        <v>37924.9</v>
      </c>
      <c r="N2131" s="12" t="n">
        <v>6012.49</v>
      </c>
      <c r="O2131" t="inlineStr">
        <is>
          <t>Cash</t>
        </is>
      </c>
      <c r="P2131" t="inlineStr">
        <is>
          <t>Sara Khan</t>
        </is>
      </c>
      <c r="Q2131" t="inlineStr">
        <is>
          <t>CUST-0720</t>
        </is>
      </c>
      <c r="R2131" t="n">
        <v>3</v>
      </c>
      <c r="S2131" t="inlineStr">
        <is>
          <t>No</t>
        </is>
      </c>
    </row>
    <row r="2132">
      <c r="A2132" t="inlineStr">
        <is>
          <t>ORD-2510-02131</t>
        </is>
      </c>
      <c r="B2132" s="11" t="n">
        <v>45944</v>
      </c>
      <c r="C2132" t="inlineStr">
        <is>
          <t>Central</t>
        </is>
      </c>
      <c r="D2132" t="inlineStr">
        <is>
          <t>Indore</t>
        </is>
      </c>
      <c r="E2132" t="inlineStr">
        <is>
          <t>Corporate</t>
        </is>
      </c>
      <c r="F2132" t="inlineStr">
        <is>
          <t>Partner</t>
        </is>
      </c>
      <c r="G2132" t="inlineStr">
        <is>
          <t>Accessories</t>
        </is>
      </c>
      <c r="H2132" t="inlineStr">
        <is>
          <t>Laptop Stand</t>
        </is>
      </c>
      <c r="I2132" t="n">
        <v>3</v>
      </c>
      <c r="J2132" s="12" t="n">
        <v>1643.1</v>
      </c>
      <c r="K2132" s="13" t="n">
        <v>0.1</v>
      </c>
      <c r="L2132" s="12" t="n">
        <v>4436.37</v>
      </c>
      <c r="M2132" s="12" t="n">
        <v>3450.51</v>
      </c>
      <c r="N2132" s="12" t="n">
        <v>985.86</v>
      </c>
      <c r="O2132" t="inlineStr">
        <is>
          <t>Credit Card</t>
        </is>
      </c>
      <c r="P2132" t="inlineStr">
        <is>
          <t>Meera Joshi</t>
        </is>
      </c>
      <c r="Q2132" t="inlineStr">
        <is>
          <t>CUST-0799</t>
        </is>
      </c>
      <c r="R2132" t="n">
        <v>6</v>
      </c>
      <c r="S2132" t="inlineStr">
        <is>
          <t>No</t>
        </is>
      </c>
    </row>
    <row r="2133">
      <c r="A2133" t="inlineStr">
        <is>
          <t>ORD-2508-02132</t>
        </is>
      </c>
      <c r="B2133" s="11" t="n">
        <v>45881</v>
      </c>
      <c r="C2133" t="inlineStr">
        <is>
          <t>North</t>
        </is>
      </c>
      <c r="D2133" t="inlineStr">
        <is>
          <t>Lucknow</t>
        </is>
      </c>
      <c r="E2133" t="inlineStr">
        <is>
          <t>Small Business</t>
        </is>
      </c>
      <c r="F2133" t="inlineStr">
        <is>
          <t>Partner</t>
        </is>
      </c>
      <c r="G2133" t="inlineStr">
        <is>
          <t>Accessories</t>
        </is>
      </c>
      <c r="H2133" t="inlineStr">
        <is>
          <t>Mouse</t>
        </is>
      </c>
      <c r="I2133" t="n">
        <v>2</v>
      </c>
      <c r="J2133" s="12" t="n">
        <v>884.0700000000001</v>
      </c>
      <c r="K2133" s="13" t="n">
        <v>0.03</v>
      </c>
      <c r="L2133" s="12" t="n">
        <v>1715.1</v>
      </c>
      <c r="M2133" s="12" t="n">
        <v>1166.97</v>
      </c>
      <c r="N2133" s="12" t="n">
        <v>548.13</v>
      </c>
      <c r="O2133" t="inlineStr">
        <is>
          <t>Debit Card</t>
        </is>
      </c>
      <c r="P2133" t="inlineStr">
        <is>
          <t>Anaya Rao</t>
        </is>
      </c>
      <c r="Q2133" t="inlineStr">
        <is>
          <t>CUST-0185</t>
        </is>
      </c>
      <c r="R2133" t="n">
        <v>3</v>
      </c>
      <c r="S2133" t="inlineStr">
        <is>
          <t>No</t>
        </is>
      </c>
    </row>
    <row r="2134">
      <c r="A2134" t="inlineStr">
        <is>
          <t>ORD-2506-02133</t>
        </is>
      </c>
      <c r="B2134" s="11" t="n">
        <v>45816</v>
      </c>
      <c r="C2134" t="inlineStr">
        <is>
          <t>West</t>
        </is>
      </c>
      <c r="D2134" t="inlineStr">
        <is>
          <t>Ahmedabad</t>
        </is>
      </c>
      <c r="E2134" t="inlineStr">
        <is>
          <t>Small Business</t>
        </is>
      </c>
      <c r="F2134" t="inlineStr">
        <is>
          <t>Retail Store</t>
        </is>
      </c>
      <c r="G2134" t="inlineStr">
        <is>
          <t>Technology</t>
        </is>
      </c>
      <c r="H2134" t="inlineStr">
        <is>
          <t>Headphones</t>
        </is>
      </c>
      <c r="I2134" t="n">
        <v>4</v>
      </c>
      <c r="J2134" s="12" t="n">
        <v>2735.53</v>
      </c>
      <c r="K2134" s="13" t="n">
        <v>0.05</v>
      </c>
      <c r="L2134" s="12" t="n">
        <v>10395.01</v>
      </c>
      <c r="M2134" s="12" t="n">
        <v>8097.17</v>
      </c>
      <c r="N2134" s="12" t="n">
        <v>2297.84</v>
      </c>
      <c r="O2134" t="inlineStr">
        <is>
          <t>Net Banking</t>
        </is>
      </c>
      <c r="P2134" t="inlineStr">
        <is>
          <t>Tara Kapoor</t>
        </is>
      </c>
      <c r="Q2134" t="inlineStr">
        <is>
          <t>CUST-0566</t>
        </is>
      </c>
      <c r="R2134" t="n">
        <v>3</v>
      </c>
      <c r="S2134" t="inlineStr">
        <is>
          <t>No</t>
        </is>
      </c>
    </row>
    <row r="2135">
      <c r="A2135" t="inlineStr">
        <is>
          <t>ORD-2504-02134</t>
        </is>
      </c>
      <c r="B2135" s="11" t="n">
        <v>45768</v>
      </c>
      <c r="C2135" t="inlineStr">
        <is>
          <t>West</t>
        </is>
      </c>
      <c r="D2135" t="inlineStr">
        <is>
          <t>Surat</t>
        </is>
      </c>
      <c r="E2135" t="inlineStr">
        <is>
          <t>Education</t>
        </is>
      </c>
      <c r="F2135" t="inlineStr">
        <is>
          <t>Online</t>
        </is>
      </c>
      <c r="G2135" t="inlineStr">
        <is>
          <t>Technology</t>
        </is>
      </c>
      <c r="H2135" t="inlineStr">
        <is>
          <t>Headphones</t>
        </is>
      </c>
      <c r="I2135" t="n">
        <v>5</v>
      </c>
      <c r="J2135" s="12" t="n">
        <v>3096.77</v>
      </c>
      <c r="K2135" s="13" t="n">
        <v>0.05</v>
      </c>
      <c r="L2135" s="12" t="n">
        <v>14709.66</v>
      </c>
      <c r="M2135" s="12" t="n">
        <v>11458.05</v>
      </c>
      <c r="N2135" s="12" t="n">
        <v>3251.61</v>
      </c>
      <c r="O2135" t="inlineStr">
        <is>
          <t>UPI</t>
        </is>
      </c>
      <c r="P2135" t="inlineStr">
        <is>
          <t>Aarav Sharma</t>
        </is>
      </c>
      <c r="Q2135" t="inlineStr">
        <is>
          <t>CUST-0101</t>
        </is>
      </c>
      <c r="R2135" t="n">
        <v>4</v>
      </c>
      <c r="S2135" t="inlineStr">
        <is>
          <t>Yes</t>
        </is>
      </c>
    </row>
    <row r="2136">
      <c r="A2136" t="inlineStr">
        <is>
          <t>ORD-2510-02135</t>
        </is>
      </c>
      <c r="B2136" s="11" t="n">
        <v>45958</v>
      </c>
      <c r="C2136" t="inlineStr">
        <is>
          <t>South</t>
        </is>
      </c>
      <c r="D2136" t="inlineStr">
        <is>
          <t>Chennai</t>
        </is>
      </c>
      <c r="E2136" t="inlineStr">
        <is>
          <t>Consumer</t>
        </is>
      </c>
      <c r="F2136" t="inlineStr">
        <is>
          <t>Direct Sales</t>
        </is>
      </c>
      <c r="G2136" t="inlineStr">
        <is>
          <t>Office Supplies</t>
        </is>
      </c>
      <c r="H2136" t="inlineStr">
        <is>
          <t>File Folder</t>
        </is>
      </c>
      <c r="I2136" t="n">
        <v>3</v>
      </c>
      <c r="J2136" s="12" t="n">
        <v>118.84</v>
      </c>
      <c r="K2136" s="13" t="n">
        <v>0.03</v>
      </c>
      <c r="L2136" s="12" t="n">
        <v>345.82</v>
      </c>
      <c r="M2136" s="12" t="n">
        <v>206.78</v>
      </c>
      <c r="N2136" s="12" t="n">
        <v>139.04</v>
      </c>
      <c r="O2136" t="inlineStr">
        <is>
          <t>UPI</t>
        </is>
      </c>
      <c r="P2136" t="inlineStr">
        <is>
          <t>Vivaan Gupta</t>
        </is>
      </c>
      <c r="Q2136" t="inlineStr">
        <is>
          <t>CUST-0699</t>
        </is>
      </c>
      <c r="R2136" t="n">
        <v>1</v>
      </c>
      <c r="S2136" t="inlineStr">
        <is>
          <t>No</t>
        </is>
      </c>
    </row>
    <row r="2137">
      <c r="A2137" t="inlineStr">
        <is>
          <t>ORD-2510-02136</t>
        </is>
      </c>
      <c r="B2137" s="11" t="n">
        <v>45937</v>
      </c>
      <c r="C2137" t="inlineStr">
        <is>
          <t>Central</t>
        </is>
      </c>
      <c r="D2137" t="inlineStr">
        <is>
          <t>Raipur</t>
        </is>
      </c>
      <c r="E2137" t="inlineStr">
        <is>
          <t>Corporate</t>
        </is>
      </c>
      <c r="F2137" t="inlineStr">
        <is>
          <t>Retail Store</t>
        </is>
      </c>
      <c r="G2137" t="inlineStr">
        <is>
          <t>Technology</t>
        </is>
      </c>
      <c r="H2137" t="inlineStr">
        <is>
          <t>Printer</t>
        </is>
      </c>
      <c r="I2137" t="n">
        <v>1</v>
      </c>
      <c r="J2137" s="12" t="n">
        <v>11388.71</v>
      </c>
      <c r="K2137" s="13" t="n">
        <v>0.1</v>
      </c>
      <c r="L2137" s="12" t="n">
        <v>10249.84</v>
      </c>
      <c r="M2137" s="12" t="n">
        <v>9338.74</v>
      </c>
      <c r="N2137" s="12" t="n">
        <v>911.1</v>
      </c>
      <c r="O2137" t="inlineStr">
        <is>
          <t>Cash</t>
        </is>
      </c>
      <c r="P2137" t="inlineStr">
        <is>
          <t>Ishaan Mehta</t>
        </is>
      </c>
      <c r="Q2137" t="inlineStr">
        <is>
          <t>CUST-0718</t>
        </is>
      </c>
      <c r="R2137" t="n">
        <v>7</v>
      </c>
      <c r="S2137" t="inlineStr">
        <is>
          <t>No</t>
        </is>
      </c>
    </row>
    <row r="2138">
      <c r="A2138" t="inlineStr">
        <is>
          <t>ORD-2408-02137</t>
        </is>
      </c>
      <c r="B2138" s="11" t="n">
        <v>45523</v>
      </c>
      <c r="C2138" t="inlineStr">
        <is>
          <t>West</t>
        </is>
      </c>
      <c r="D2138" t="inlineStr">
        <is>
          <t>Pune</t>
        </is>
      </c>
      <c r="E2138" t="inlineStr">
        <is>
          <t>Consumer</t>
        </is>
      </c>
      <c r="F2138" t="inlineStr">
        <is>
          <t>Partner</t>
        </is>
      </c>
      <c r="G2138" t="inlineStr">
        <is>
          <t>Accessories</t>
        </is>
      </c>
      <c r="H2138" t="inlineStr">
        <is>
          <t>Webcam</t>
        </is>
      </c>
      <c r="I2138" t="n">
        <v>5</v>
      </c>
      <c r="J2138" s="12" t="n">
        <v>3561.38</v>
      </c>
      <c r="K2138" s="13" t="n">
        <v>0</v>
      </c>
      <c r="L2138" s="12" t="n">
        <v>17806.9</v>
      </c>
      <c r="M2138" s="12" t="n">
        <v>13533.24</v>
      </c>
      <c r="N2138" s="12" t="n">
        <v>4273.66</v>
      </c>
      <c r="O2138" t="inlineStr">
        <is>
          <t>Credit Card</t>
        </is>
      </c>
      <c r="P2138" t="inlineStr">
        <is>
          <t>Diya Patel</t>
        </is>
      </c>
      <c r="Q2138" t="inlineStr">
        <is>
          <t>CUST-0670</t>
        </is>
      </c>
      <c r="R2138" t="n">
        <v>3</v>
      </c>
      <c r="S2138" t="inlineStr">
        <is>
          <t>No</t>
        </is>
      </c>
    </row>
    <row r="2139">
      <c r="A2139" t="inlineStr">
        <is>
          <t>ORD-2508-02138</t>
        </is>
      </c>
      <c r="B2139" s="11" t="n">
        <v>45876</v>
      </c>
      <c r="C2139" t="inlineStr">
        <is>
          <t>North</t>
        </is>
      </c>
      <c r="D2139" t="inlineStr">
        <is>
          <t>Jaipur</t>
        </is>
      </c>
      <c r="E2139" t="inlineStr">
        <is>
          <t>Education</t>
        </is>
      </c>
      <c r="F2139" t="inlineStr">
        <is>
          <t>Retail Store</t>
        </is>
      </c>
      <c r="G2139" t="inlineStr">
        <is>
          <t>Office Supplies</t>
        </is>
      </c>
      <c r="H2139" t="inlineStr">
        <is>
          <t>Pen Box</t>
        </is>
      </c>
      <c r="I2139" t="n">
        <v>3</v>
      </c>
      <c r="J2139" s="12" t="n">
        <v>211.08</v>
      </c>
      <c r="K2139" s="13" t="n">
        <v>0.05</v>
      </c>
      <c r="L2139" s="12" t="n">
        <v>601.58</v>
      </c>
      <c r="M2139" s="12" t="n">
        <v>386.28</v>
      </c>
      <c r="N2139" s="12" t="n">
        <v>215.3</v>
      </c>
      <c r="O2139" t="inlineStr">
        <is>
          <t>Net Banking</t>
        </is>
      </c>
      <c r="P2139" t="inlineStr">
        <is>
          <t>Sara Khan</t>
        </is>
      </c>
      <c r="Q2139" t="inlineStr">
        <is>
          <t>CUST-0132</t>
        </is>
      </c>
      <c r="R2139" t="n">
        <v>10</v>
      </c>
      <c r="S2139" t="inlineStr">
        <is>
          <t>No</t>
        </is>
      </c>
    </row>
    <row r="2140">
      <c r="A2140" t="inlineStr">
        <is>
          <t>ORD-2511-02139</t>
        </is>
      </c>
      <c r="B2140" s="11" t="n">
        <v>45977</v>
      </c>
      <c r="C2140" t="inlineStr">
        <is>
          <t>North</t>
        </is>
      </c>
      <c r="D2140" t="inlineStr">
        <is>
          <t>Jaipur</t>
        </is>
      </c>
      <c r="E2140" t="inlineStr">
        <is>
          <t>Corporate</t>
        </is>
      </c>
      <c r="F2140" t="inlineStr">
        <is>
          <t>Online</t>
        </is>
      </c>
      <c r="G2140" t="inlineStr">
        <is>
          <t>Office Supplies</t>
        </is>
      </c>
      <c r="H2140" t="inlineStr">
        <is>
          <t>Paper Ream</t>
        </is>
      </c>
      <c r="I2140" t="n">
        <v>1</v>
      </c>
      <c r="J2140" s="12" t="n">
        <v>423.52</v>
      </c>
      <c r="K2140" s="13" t="n">
        <v>0.05</v>
      </c>
      <c r="L2140" s="12" t="n">
        <v>402.34</v>
      </c>
      <c r="M2140" s="12" t="n">
        <v>317.64</v>
      </c>
      <c r="N2140" s="12" t="n">
        <v>84.7</v>
      </c>
      <c r="O2140" t="inlineStr">
        <is>
          <t>UPI</t>
        </is>
      </c>
      <c r="P2140" t="inlineStr">
        <is>
          <t>Meera Joshi</t>
        </is>
      </c>
      <c r="Q2140" t="inlineStr">
        <is>
          <t>CUST-0355</t>
        </is>
      </c>
      <c r="R2140" t="n">
        <v>5</v>
      </c>
      <c r="S2140" t="inlineStr">
        <is>
          <t>Yes</t>
        </is>
      </c>
    </row>
    <row r="2141">
      <c r="A2141" t="inlineStr">
        <is>
          <t>ORD-2509-02140</t>
        </is>
      </c>
      <c r="B2141" s="11" t="n">
        <v>45915</v>
      </c>
      <c r="C2141" t="inlineStr">
        <is>
          <t>South</t>
        </is>
      </c>
      <c r="D2141" t="inlineStr">
        <is>
          <t>Hyderabad</t>
        </is>
      </c>
      <c r="E2141" t="inlineStr">
        <is>
          <t>Corporate</t>
        </is>
      </c>
      <c r="F2141" t="inlineStr">
        <is>
          <t>Partner</t>
        </is>
      </c>
      <c r="G2141" t="inlineStr">
        <is>
          <t>Office Supplies</t>
        </is>
      </c>
      <c r="H2141" t="inlineStr">
        <is>
          <t>Paper Ream</t>
        </is>
      </c>
      <c r="I2141" t="n">
        <v>1</v>
      </c>
      <c r="J2141" s="12" t="n">
        <v>453.9</v>
      </c>
      <c r="K2141" s="13" t="n">
        <v>0.15</v>
      </c>
      <c r="L2141" s="12" t="n">
        <v>385.81</v>
      </c>
      <c r="M2141" s="12" t="n">
        <v>340.42</v>
      </c>
      <c r="N2141" s="12" t="n">
        <v>45.39</v>
      </c>
      <c r="O2141" t="inlineStr">
        <is>
          <t>Cash</t>
        </is>
      </c>
      <c r="P2141" t="inlineStr">
        <is>
          <t>Kabir Singh</t>
        </is>
      </c>
      <c r="Q2141" t="inlineStr">
        <is>
          <t>CUST-0084</t>
        </is>
      </c>
      <c r="R2141" t="n">
        <v>3</v>
      </c>
      <c r="S2141" t="inlineStr">
        <is>
          <t>No</t>
        </is>
      </c>
    </row>
    <row r="2142">
      <c r="A2142" t="inlineStr">
        <is>
          <t>ORD-2503-02141</t>
        </is>
      </c>
      <c r="B2142" s="11" t="n">
        <v>45733</v>
      </c>
      <c r="C2142" t="inlineStr">
        <is>
          <t>West</t>
        </is>
      </c>
      <c r="D2142" t="inlineStr">
        <is>
          <t>Pune</t>
        </is>
      </c>
      <c r="E2142" t="inlineStr">
        <is>
          <t>Corporate</t>
        </is>
      </c>
      <c r="F2142" t="inlineStr">
        <is>
          <t>Retail Store</t>
        </is>
      </c>
      <c r="G2142" t="inlineStr">
        <is>
          <t>Office Supplies</t>
        </is>
      </c>
      <c r="H2142" t="inlineStr">
        <is>
          <t>File Folder</t>
        </is>
      </c>
      <c r="I2142" t="n">
        <v>3</v>
      </c>
      <c r="J2142" s="12" t="n">
        <v>114.52</v>
      </c>
      <c r="K2142" s="13" t="n">
        <v>0.1</v>
      </c>
      <c r="L2142" s="12" t="n">
        <v>309.2</v>
      </c>
      <c r="M2142" s="12" t="n">
        <v>199.26</v>
      </c>
      <c r="N2142" s="12" t="n">
        <v>109.94</v>
      </c>
      <c r="O2142" t="inlineStr">
        <is>
          <t>Credit Card</t>
        </is>
      </c>
      <c r="P2142" t="inlineStr">
        <is>
          <t>Rohan Verma</t>
        </is>
      </c>
      <c r="Q2142" t="inlineStr">
        <is>
          <t>CUST-0814</t>
        </is>
      </c>
      <c r="R2142" t="n">
        <v>3</v>
      </c>
      <c r="S2142" t="inlineStr">
        <is>
          <t>No</t>
        </is>
      </c>
    </row>
    <row r="2143">
      <c r="A2143" t="inlineStr">
        <is>
          <t>ORD-2403-02142</t>
        </is>
      </c>
      <c r="B2143" s="11" t="n">
        <v>45369</v>
      </c>
      <c r="C2143" t="inlineStr">
        <is>
          <t>Central</t>
        </is>
      </c>
      <c r="D2143" t="inlineStr">
        <is>
          <t>Raipur</t>
        </is>
      </c>
      <c r="E2143" t="inlineStr">
        <is>
          <t>Small Business</t>
        </is>
      </c>
      <c r="F2143" t="inlineStr">
        <is>
          <t>Partner</t>
        </is>
      </c>
      <c r="G2143" t="inlineStr">
        <is>
          <t>Accessories</t>
        </is>
      </c>
      <c r="H2143" t="inlineStr">
        <is>
          <t>Webcam</t>
        </is>
      </c>
      <c r="I2143" t="n">
        <v>3</v>
      </c>
      <c r="J2143" s="12" t="n">
        <v>3190.5</v>
      </c>
      <c r="K2143" s="13" t="n">
        <v>0.15</v>
      </c>
      <c r="L2143" s="12" t="n">
        <v>8135.77</v>
      </c>
      <c r="M2143" s="12" t="n">
        <v>7274.34</v>
      </c>
      <c r="N2143" s="12" t="n">
        <v>861.4299999999999</v>
      </c>
      <c r="O2143" t="inlineStr">
        <is>
          <t>Net Banking</t>
        </is>
      </c>
      <c r="P2143" t="inlineStr">
        <is>
          <t>Vivaan Gupta</t>
        </is>
      </c>
      <c r="Q2143" t="inlineStr">
        <is>
          <t>CUST-0780</t>
        </is>
      </c>
      <c r="R2143" t="n">
        <v>3</v>
      </c>
      <c r="S2143" t="inlineStr">
        <is>
          <t>No</t>
        </is>
      </c>
    </row>
    <row r="2144">
      <c r="A2144" t="inlineStr">
        <is>
          <t>ORD-2408-02143</t>
        </is>
      </c>
      <c r="B2144" s="11" t="n">
        <v>45516</v>
      </c>
      <c r="C2144" t="inlineStr">
        <is>
          <t>South</t>
        </is>
      </c>
      <c r="D2144" t="inlineStr">
        <is>
          <t>Hyderabad</t>
        </is>
      </c>
      <c r="E2144" t="inlineStr">
        <is>
          <t>Education</t>
        </is>
      </c>
      <c r="F2144" t="inlineStr">
        <is>
          <t>Online</t>
        </is>
      </c>
      <c r="G2144" t="inlineStr">
        <is>
          <t>Technology</t>
        </is>
      </c>
      <c r="H2144" t="inlineStr">
        <is>
          <t>Headphones</t>
        </is>
      </c>
      <c r="I2144" t="n">
        <v>2</v>
      </c>
      <c r="J2144" s="12" t="n">
        <v>2762.31</v>
      </c>
      <c r="K2144" s="13" t="n">
        <v>0</v>
      </c>
      <c r="L2144" s="12" t="n">
        <v>5524.62</v>
      </c>
      <c r="M2144" s="12" t="n">
        <v>4088.22</v>
      </c>
      <c r="N2144" s="12" t="n">
        <v>1436.4</v>
      </c>
      <c r="O2144" t="inlineStr">
        <is>
          <t>Cash</t>
        </is>
      </c>
      <c r="P2144" t="inlineStr">
        <is>
          <t>Tara Kapoor</t>
        </is>
      </c>
      <c r="Q2144" t="inlineStr">
        <is>
          <t>CUST-0469</t>
        </is>
      </c>
      <c r="R2144" t="n">
        <v>4</v>
      </c>
      <c r="S2144" t="inlineStr">
        <is>
          <t>No</t>
        </is>
      </c>
    </row>
    <row r="2145">
      <c r="A2145" t="inlineStr">
        <is>
          <t>ORD-2411-02144</t>
        </is>
      </c>
      <c r="B2145" s="11" t="n">
        <v>45620</v>
      </c>
      <c r="C2145" t="inlineStr">
        <is>
          <t>East</t>
        </is>
      </c>
      <c r="D2145" t="inlineStr">
        <is>
          <t>Kolkata</t>
        </is>
      </c>
      <c r="E2145" t="inlineStr">
        <is>
          <t>Small Business</t>
        </is>
      </c>
      <c r="F2145" t="inlineStr">
        <is>
          <t>Direct Sales</t>
        </is>
      </c>
      <c r="G2145" t="inlineStr">
        <is>
          <t>Technology</t>
        </is>
      </c>
      <c r="H2145" t="inlineStr">
        <is>
          <t>Monitor</t>
        </is>
      </c>
      <c r="I2145" t="n">
        <v>3</v>
      </c>
      <c r="J2145" s="12" t="n">
        <v>13670.86</v>
      </c>
      <c r="K2145" s="13" t="n">
        <v>0.2</v>
      </c>
      <c r="L2145" s="12" t="n">
        <v>32810.06</v>
      </c>
      <c r="M2145" s="12" t="n">
        <v>32810.06</v>
      </c>
      <c r="N2145" s="12" t="n">
        <v>0</v>
      </c>
      <c r="O2145" t="inlineStr">
        <is>
          <t>Debit Card</t>
        </is>
      </c>
      <c r="P2145" t="inlineStr">
        <is>
          <t>Kabir Singh</t>
        </is>
      </c>
      <c r="Q2145" t="inlineStr">
        <is>
          <t>CUST-0009</t>
        </is>
      </c>
      <c r="R2145" t="n">
        <v>3</v>
      </c>
      <c r="S2145" t="inlineStr">
        <is>
          <t>No</t>
        </is>
      </c>
    </row>
    <row r="2146">
      <c r="A2146" t="inlineStr">
        <is>
          <t>ORD-2408-02145</t>
        </is>
      </c>
      <c r="B2146" s="11" t="n">
        <v>45534</v>
      </c>
      <c r="C2146" t="inlineStr">
        <is>
          <t>East</t>
        </is>
      </c>
      <c r="D2146" t="inlineStr">
        <is>
          <t>Bhubaneswar</t>
        </is>
      </c>
      <c r="E2146" t="inlineStr">
        <is>
          <t>Corporate</t>
        </is>
      </c>
      <c r="F2146" t="inlineStr">
        <is>
          <t>Retail Store</t>
        </is>
      </c>
      <c r="G2146" t="inlineStr">
        <is>
          <t>Office Supplies</t>
        </is>
      </c>
      <c r="H2146" t="inlineStr">
        <is>
          <t>Marker Set</t>
        </is>
      </c>
      <c r="I2146" t="n">
        <v>3</v>
      </c>
      <c r="J2146" s="12" t="n">
        <v>248.22</v>
      </c>
      <c r="K2146" s="13" t="n">
        <v>0</v>
      </c>
      <c r="L2146" s="12" t="n">
        <v>744.66</v>
      </c>
      <c r="M2146" s="12" t="n">
        <v>484.03</v>
      </c>
      <c r="N2146" s="12" t="n">
        <v>260.63</v>
      </c>
      <c r="O2146" t="inlineStr">
        <is>
          <t>UPI</t>
        </is>
      </c>
      <c r="P2146" t="inlineStr">
        <is>
          <t>Vivaan Gupta</t>
        </is>
      </c>
      <c r="Q2146" t="inlineStr">
        <is>
          <t>CUST-0633</t>
        </is>
      </c>
      <c r="R2146" t="n">
        <v>4</v>
      </c>
      <c r="S2146" t="inlineStr">
        <is>
          <t>No</t>
        </is>
      </c>
    </row>
    <row r="2147">
      <c r="A2147" t="inlineStr">
        <is>
          <t>ORD-2502-02146</t>
        </is>
      </c>
      <c r="B2147" s="11" t="n">
        <v>45702</v>
      </c>
      <c r="C2147" t="inlineStr">
        <is>
          <t>West</t>
        </is>
      </c>
      <c r="D2147" t="inlineStr">
        <is>
          <t>Surat</t>
        </is>
      </c>
      <c r="E2147" t="inlineStr">
        <is>
          <t>Education</t>
        </is>
      </c>
      <c r="F2147" t="inlineStr">
        <is>
          <t>Direct Sales</t>
        </is>
      </c>
      <c r="G2147" t="inlineStr">
        <is>
          <t>Accessories</t>
        </is>
      </c>
      <c r="H2147" t="inlineStr">
        <is>
          <t>Mouse</t>
        </is>
      </c>
      <c r="I2147" t="n">
        <v>1</v>
      </c>
      <c r="J2147" s="12" t="n">
        <v>904.53</v>
      </c>
      <c r="K2147" s="13" t="n">
        <v>0.1</v>
      </c>
      <c r="L2147" s="12" t="n">
        <v>814.08</v>
      </c>
      <c r="M2147" s="12" t="n">
        <v>596.99</v>
      </c>
      <c r="N2147" s="12" t="n">
        <v>217.09</v>
      </c>
      <c r="O2147" t="inlineStr">
        <is>
          <t>Debit Card</t>
        </is>
      </c>
      <c r="P2147" t="inlineStr">
        <is>
          <t>Sara Khan</t>
        </is>
      </c>
      <c r="Q2147" t="inlineStr">
        <is>
          <t>CUST-0379</t>
        </is>
      </c>
      <c r="R2147" t="n">
        <v>5</v>
      </c>
      <c r="S2147" t="inlineStr">
        <is>
          <t>No</t>
        </is>
      </c>
    </row>
    <row r="2148">
      <c r="A2148" t="inlineStr">
        <is>
          <t>ORD-2501-02147</t>
        </is>
      </c>
      <c r="B2148" s="11" t="n">
        <v>45663</v>
      </c>
      <c r="C2148" t="inlineStr">
        <is>
          <t>Central</t>
        </is>
      </c>
      <c r="D2148" t="inlineStr">
        <is>
          <t>Indore</t>
        </is>
      </c>
      <c r="E2148" t="inlineStr">
        <is>
          <t>Education</t>
        </is>
      </c>
      <c r="F2148" t="inlineStr">
        <is>
          <t>Online</t>
        </is>
      </c>
      <c r="G2148" t="inlineStr">
        <is>
          <t>Office Supplies</t>
        </is>
      </c>
      <c r="H2148" t="inlineStr">
        <is>
          <t>Stapler</t>
        </is>
      </c>
      <c r="I2148" t="n">
        <v>2</v>
      </c>
      <c r="J2148" s="12" t="n">
        <v>311.7</v>
      </c>
      <c r="K2148" s="13" t="n">
        <v>0</v>
      </c>
      <c r="L2148" s="12" t="n">
        <v>623.4</v>
      </c>
      <c r="M2148" s="12" t="n">
        <v>417.68</v>
      </c>
      <c r="N2148" s="12" t="n">
        <v>205.72</v>
      </c>
      <c r="O2148" t="inlineStr">
        <is>
          <t>UPI</t>
        </is>
      </c>
      <c r="P2148" t="inlineStr">
        <is>
          <t>Rohan Verma</t>
        </is>
      </c>
      <c r="Q2148" t="inlineStr">
        <is>
          <t>CUST-0643</t>
        </is>
      </c>
      <c r="R2148" t="n">
        <v>3</v>
      </c>
      <c r="S2148" t="inlineStr">
        <is>
          <t>Yes</t>
        </is>
      </c>
    </row>
    <row r="2149">
      <c r="A2149" t="inlineStr">
        <is>
          <t>ORD-2509-02148</t>
        </is>
      </c>
      <c r="B2149" s="11" t="n">
        <v>45911</v>
      </c>
      <c r="C2149" t="inlineStr">
        <is>
          <t>South</t>
        </is>
      </c>
      <c r="D2149" t="inlineStr">
        <is>
          <t>Hyderabad</t>
        </is>
      </c>
      <c r="E2149" t="inlineStr">
        <is>
          <t>Education</t>
        </is>
      </c>
      <c r="F2149" t="inlineStr">
        <is>
          <t>Retail Store</t>
        </is>
      </c>
      <c r="G2149" t="inlineStr">
        <is>
          <t>Technology</t>
        </is>
      </c>
      <c r="H2149" t="inlineStr">
        <is>
          <t>Tablet</t>
        </is>
      </c>
      <c r="I2149" t="n">
        <v>4</v>
      </c>
      <c r="J2149" s="12" t="n">
        <v>24398.57</v>
      </c>
      <c r="K2149" s="13" t="n">
        <v>0</v>
      </c>
      <c r="L2149" s="12" t="n">
        <v>97594.28</v>
      </c>
      <c r="M2149" s="12" t="n">
        <v>81003.25</v>
      </c>
      <c r="N2149" s="12" t="n">
        <v>16591.03</v>
      </c>
      <c r="O2149" t="inlineStr">
        <is>
          <t>Net Banking</t>
        </is>
      </c>
      <c r="P2149" t="inlineStr">
        <is>
          <t>Meera Joshi</t>
        </is>
      </c>
      <c r="Q2149" t="inlineStr">
        <is>
          <t>CUST-0560</t>
        </is>
      </c>
      <c r="R2149" t="n">
        <v>3</v>
      </c>
      <c r="S2149" t="inlineStr">
        <is>
          <t>No</t>
        </is>
      </c>
    </row>
    <row r="2150">
      <c r="A2150" t="inlineStr">
        <is>
          <t>ORD-2503-02149</t>
        </is>
      </c>
      <c r="B2150" s="11" t="n">
        <v>45733</v>
      </c>
      <c r="C2150" t="inlineStr">
        <is>
          <t>East</t>
        </is>
      </c>
      <c r="D2150" t="inlineStr">
        <is>
          <t>Kolkata</t>
        </is>
      </c>
      <c r="E2150" t="inlineStr">
        <is>
          <t>Consumer</t>
        </is>
      </c>
      <c r="F2150" t="inlineStr">
        <is>
          <t>Online</t>
        </is>
      </c>
      <c r="G2150" t="inlineStr">
        <is>
          <t>Technology</t>
        </is>
      </c>
      <c r="H2150" t="inlineStr">
        <is>
          <t>Laptop</t>
        </is>
      </c>
      <c r="I2150" t="n">
        <v>4</v>
      </c>
      <c r="J2150" s="12" t="n">
        <v>43342.96</v>
      </c>
      <c r="K2150" s="13" t="n">
        <v>0.15</v>
      </c>
      <c r="L2150" s="12" t="n">
        <v>147366.06</v>
      </c>
      <c r="M2150" s="12" t="n">
        <v>149099.78</v>
      </c>
      <c r="N2150" s="12" t="n">
        <v>-1733.72</v>
      </c>
      <c r="O2150" t="inlineStr">
        <is>
          <t>Net Banking</t>
        </is>
      </c>
      <c r="P2150" t="inlineStr">
        <is>
          <t>Tara Kapoor</t>
        </is>
      </c>
      <c r="Q2150" t="inlineStr">
        <is>
          <t>CUST-0101</t>
        </is>
      </c>
      <c r="R2150" t="n">
        <v>3</v>
      </c>
      <c r="S2150" t="inlineStr">
        <is>
          <t>No</t>
        </is>
      </c>
    </row>
    <row r="2151">
      <c r="A2151" t="inlineStr">
        <is>
          <t>ORD-2408-02150</t>
        </is>
      </c>
      <c r="B2151" s="11" t="n">
        <v>45529</v>
      </c>
      <c r="C2151" t="inlineStr">
        <is>
          <t>Central</t>
        </is>
      </c>
      <c r="D2151" t="inlineStr">
        <is>
          <t>Raipur</t>
        </is>
      </c>
      <c r="E2151" t="inlineStr">
        <is>
          <t>Education</t>
        </is>
      </c>
      <c r="F2151" t="inlineStr">
        <is>
          <t>Online</t>
        </is>
      </c>
      <c r="G2151" t="inlineStr">
        <is>
          <t>Office Supplies</t>
        </is>
      </c>
      <c r="H2151" t="inlineStr">
        <is>
          <t>File Folder</t>
        </is>
      </c>
      <c r="I2151" t="n">
        <v>1</v>
      </c>
      <c r="J2151" s="12" t="n">
        <v>110.72</v>
      </c>
      <c r="K2151" s="13" t="n">
        <v>0.1</v>
      </c>
      <c r="L2151" s="12" t="n">
        <v>99.65000000000001</v>
      </c>
      <c r="M2151" s="12" t="n">
        <v>64.22</v>
      </c>
      <c r="N2151" s="12" t="n">
        <v>35.43</v>
      </c>
      <c r="O2151" t="inlineStr">
        <is>
          <t>Net Banking</t>
        </is>
      </c>
      <c r="P2151" t="inlineStr">
        <is>
          <t>Meera Joshi</t>
        </is>
      </c>
      <c r="Q2151" t="inlineStr">
        <is>
          <t>CUST-0177</t>
        </is>
      </c>
      <c r="R2151" t="n">
        <v>2</v>
      </c>
      <c r="S2151" t="inlineStr">
        <is>
          <t>No</t>
        </is>
      </c>
    </row>
    <row r="2152">
      <c r="A2152" t="inlineStr">
        <is>
          <t>ORD-2502-02151</t>
        </is>
      </c>
      <c r="B2152" s="11" t="n">
        <v>45700</v>
      </c>
      <c r="C2152" t="inlineStr">
        <is>
          <t>North</t>
        </is>
      </c>
      <c r="D2152" t="inlineStr">
        <is>
          <t>Jaipur</t>
        </is>
      </c>
      <c r="E2152" t="inlineStr">
        <is>
          <t>Corporate</t>
        </is>
      </c>
      <c r="F2152" t="inlineStr">
        <is>
          <t>Partner</t>
        </is>
      </c>
      <c r="G2152" t="inlineStr">
        <is>
          <t>Accessories</t>
        </is>
      </c>
      <c r="H2152" t="inlineStr">
        <is>
          <t>Mouse</t>
        </is>
      </c>
      <c r="I2152" t="n">
        <v>3</v>
      </c>
      <c r="J2152" s="12" t="n">
        <v>817.76</v>
      </c>
      <c r="K2152" s="13" t="n">
        <v>0.05</v>
      </c>
      <c r="L2152" s="12" t="n">
        <v>2330.62</v>
      </c>
      <c r="M2152" s="12" t="n">
        <v>1619.16</v>
      </c>
      <c r="N2152" s="12" t="n">
        <v>711.46</v>
      </c>
      <c r="O2152" t="inlineStr">
        <is>
          <t>Credit Card</t>
        </is>
      </c>
      <c r="P2152" t="inlineStr">
        <is>
          <t>Tara Kapoor</t>
        </is>
      </c>
      <c r="Q2152" t="inlineStr">
        <is>
          <t>CUST-0062</t>
        </is>
      </c>
      <c r="R2152" t="n">
        <v>2</v>
      </c>
      <c r="S2152" t="inlineStr">
        <is>
          <t>No</t>
        </is>
      </c>
    </row>
    <row r="2153">
      <c r="A2153" t="inlineStr">
        <is>
          <t>ORD-2408-02152</t>
        </is>
      </c>
      <c r="B2153" s="11" t="n">
        <v>45508</v>
      </c>
      <c r="C2153" t="inlineStr">
        <is>
          <t>East</t>
        </is>
      </c>
      <c r="D2153" t="inlineStr">
        <is>
          <t>Bhubaneswar</t>
        </is>
      </c>
      <c r="E2153" t="inlineStr">
        <is>
          <t>Small Business</t>
        </is>
      </c>
      <c r="F2153" t="inlineStr">
        <is>
          <t>Partner</t>
        </is>
      </c>
      <c r="G2153" t="inlineStr">
        <is>
          <t>Technology</t>
        </is>
      </c>
      <c r="H2153" t="inlineStr">
        <is>
          <t>Keyboard</t>
        </is>
      </c>
      <c r="I2153" t="n">
        <v>2</v>
      </c>
      <c r="J2153" s="12" t="n">
        <v>1553.88</v>
      </c>
      <c r="K2153" s="13" t="n">
        <v>0</v>
      </c>
      <c r="L2153" s="12" t="n">
        <v>3107.76</v>
      </c>
      <c r="M2153" s="12" t="n">
        <v>2206.51</v>
      </c>
      <c r="N2153" s="12" t="n">
        <v>901.25</v>
      </c>
      <c r="O2153" t="inlineStr">
        <is>
          <t>Net Banking</t>
        </is>
      </c>
      <c r="P2153" t="inlineStr">
        <is>
          <t>Meera Joshi</t>
        </is>
      </c>
      <c r="Q2153" t="inlineStr">
        <is>
          <t>CUST-0455</t>
        </is>
      </c>
      <c r="R2153" t="n">
        <v>3</v>
      </c>
      <c r="S2153" t="inlineStr">
        <is>
          <t>No</t>
        </is>
      </c>
    </row>
    <row r="2154">
      <c r="A2154" t="inlineStr">
        <is>
          <t>ORD-2404-02153</t>
        </is>
      </c>
      <c r="B2154" s="11" t="n">
        <v>45391</v>
      </c>
      <c r="C2154" t="inlineStr">
        <is>
          <t>North</t>
        </is>
      </c>
      <c r="D2154" t="inlineStr">
        <is>
          <t>Chandigarh</t>
        </is>
      </c>
      <c r="E2154" t="inlineStr">
        <is>
          <t>Education</t>
        </is>
      </c>
      <c r="F2154" t="inlineStr">
        <is>
          <t>Partner</t>
        </is>
      </c>
      <c r="G2154" t="inlineStr">
        <is>
          <t>Technology</t>
        </is>
      </c>
      <c r="H2154" t="inlineStr">
        <is>
          <t>Keyboard</t>
        </is>
      </c>
      <c r="I2154" t="n">
        <v>8</v>
      </c>
      <c r="J2154" s="12" t="n">
        <v>1756.94</v>
      </c>
      <c r="K2154" s="13" t="n">
        <v>0</v>
      </c>
      <c r="L2154" s="12" t="n">
        <v>14055.52</v>
      </c>
      <c r="M2154" s="12" t="n">
        <v>9979.42</v>
      </c>
      <c r="N2154" s="12" t="n">
        <v>4076.1</v>
      </c>
      <c r="O2154" t="inlineStr">
        <is>
          <t>Net Banking</t>
        </is>
      </c>
      <c r="P2154" t="inlineStr">
        <is>
          <t>Sara Khan</t>
        </is>
      </c>
      <c r="Q2154" t="inlineStr">
        <is>
          <t>CUST-0497</t>
        </is>
      </c>
      <c r="R2154" t="n">
        <v>6</v>
      </c>
      <c r="S2154" t="inlineStr">
        <is>
          <t>No</t>
        </is>
      </c>
    </row>
    <row r="2155">
      <c r="A2155" t="inlineStr">
        <is>
          <t>ORD-2505-02154</t>
        </is>
      </c>
      <c r="B2155" s="11" t="n">
        <v>45795</v>
      </c>
      <c r="C2155" t="inlineStr">
        <is>
          <t>North</t>
        </is>
      </c>
      <c r="D2155" t="inlineStr">
        <is>
          <t>Jaipur</t>
        </is>
      </c>
      <c r="E2155" t="inlineStr">
        <is>
          <t>Education</t>
        </is>
      </c>
      <c r="F2155" t="inlineStr">
        <is>
          <t>Direct Sales</t>
        </is>
      </c>
      <c r="G2155" t="inlineStr">
        <is>
          <t>Office Supplies</t>
        </is>
      </c>
      <c r="H2155" t="inlineStr">
        <is>
          <t>Notebook Pack</t>
        </is>
      </c>
      <c r="I2155" t="n">
        <v>3</v>
      </c>
      <c r="J2155" s="12" t="n">
        <v>378.62</v>
      </c>
      <c r="K2155" s="13" t="n">
        <v>0</v>
      </c>
      <c r="L2155" s="12" t="n">
        <v>1135.86</v>
      </c>
      <c r="M2155" s="12" t="n">
        <v>726.95</v>
      </c>
      <c r="N2155" s="12" t="n">
        <v>408.91</v>
      </c>
      <c r="O2155" t="inlineStr">
        <is>
          <t>Debit Card</t>
        </is>
      </c>
      <c r="P2155" t="inlineStr">
        <is>
          <t>Kabir Singh</t>
        </is>
      </c>
      <c r="Q2155" t="inlineStr">
        <is>
          <t>CUST-0719</t>
        </is>
      </c>
      <c r="R2155" t="n">
        <v>5</v>
      </c>
      <c r="S2155" t="inlineStr">
        <is>
          <t>Yes</t>
        </is>
      </c>
    </row>
    <row r="2156">
      <c r="A2156" t="inlineStr">
        <is>
          <t>ORD-2412-02155</t>
        </is>
      </c>
      <c r="B2156" s="11" t="n">
        <v>45636</v>
      </c>
      <c r="C2156" t="inlineStr">
        <is>
          <t>Central</t>
        </is>
      </c>
      <c r="D2156" t="inlineStr">
        <is>
          <t>Nagpur</t>
        </is>
      </c>
      <c r="E2156" t="inlineStr">
        <is>
          <t>Corporate</t>
        </is>
      </c>
      <c r="F2156" t="inlineStr">
        <is>
          <t>Retail Store</t>
        </is>
      </c>
      <c r="G2156" t="inlineStr">
        <is>
          <t>Technology</t>
        </is>
      </c>
      <c r="H2156" t="inlineStr">
        <is>
          <t>Monitor</t>
        </is>
      </c>
      <c r="I2156" t="n">
        <v>3</v>
      </c>
      <c r="J2156" s="12" t="n">
        <v>12377.95</v>
      </c>
      <c r="K2156" s="13" t="n">
        <v>0.05</v>
      </c>
      <c r="L2156" s="12" t="n">
        <v>35277.16</v>
      </c>
      <c r="M2156" s="12" t="n">
        <v>29707.08</v>
      </c>
      <c r="N2156" s="12" t="n">
        <v>5570.08</v>
      </c>
      <c r="O2156" t="inlineStr">
        <is>
          <t>Debit Card</t>
        </is>
      </c>
      <c r="P2156" t="inlineStr">
        <is>
          <t>Sara Khan</t>
        </is>
      </c>
      <c r="Q2156" t="inlineStr">
        <is>
          <t>CUST-0892</t>
        </is>
      </c>
      <c r="R2156" t="n">
        <v>2</v>
      </c>
      <c r="S2156" t="inlineStr">
        <is>
          <t>No</t>
        </is>
      </c>
    </row>
    <row r="2157">
      <c r="A2157" t="inlineStr">
        <is>
          <t>ORD-2501-02156</t>
        </is>
      </c>
      <c r="B2157" s="11" t="n">
        <v>45666</v>
      </c>
      <c r="C2157" t="inlineStr">
        <is>
          <t>North</t>
        </is>
      </c>
      <c r="D2157" t="inlineStr">
        <is>
          <t>Delhi</t>
        </is>
      </c>
      <c r="E2157" t="inlineStr">
        <is>
          <t>Small Business</t>
        </is>
      </c>
      <c r="F2157" t="inlineStr">
        <is>
          <t>Partner</t>
        </is>
      </c>
      <c r="G2157" t="inlineStr">
        <is>
          <t>Technology</t>
        </is>
      </c>
      <c r="H2157" t="inlineStr">
        <is>
          <t>Monitor</t>
        </is>
      </c>
      <c r="I2157" t="n">
        <v>3</v>
      </c>
      <c r="J2157" s="12" t="n">
        <v>12595.05</v>
      </c>
      <c r="K2157" s="13" t="n">
        <v>0</v>
      </c>
      <c r="L2157" s="12" t="n">
        <v>37785.15</v>
      </c>
      <c r="M2157" s="12" t="n">
        <v>30228.12</v>
      </c>
      <c r="N2157" s="12" t="n">
        <v>7557.03</v>
      </c>
      <c r="O2157" t="inlineStr">
        <is>
          <t>Debit Card</t>
        </is>
      </c>
      <c r="P2157" t="inlineStr">
        <is>
          <t>Meera Joshi</t>
        </is>
      </c>
      <c r="Q2157" t="inlineStr">
        <is>
          <t>CUST-0631</t>
        </is>
      </c>
      <c r="R2157" t="n">
        <v>2</v>
      </c>
      <c r="S2157" t="inlineStr">
        <is>
          <t>No</t>
        </is>
      </c>
    </row>
    <row r="2158">
      <c r="A2158" t="inlineStr">
        <is>
          <t>ORD-2512-02157</t>
        </is>
      </c>
      <c r="B2158" s="11" t="n">
        <v>46014</v>
      </c>
      <c r="C2158" t="inlineStr">
        <is>
          <t>North</t>
        </is>
      </c>
      <c r="D2158" t="inlineStr">
        <is>
          <t>Chandigarh</t>
        </is>
      </c>
      <c r="E2158" t="inlineStr">
        <is>
          <t>Small Business</t>
        </is>
      </c>
      <c r="F2158" t="inlineStr">
        <is>
          <t>Online</t>
        </is>
      </c>
      <c r="G2158" t="inlineStr">
        <is>
          <t>Office Supplies</t>
        </is>
      </c>
      <c r="H2158" t="inlineStr">
        <is>
          <t>Marker Set</t>
        </is>
      </c>
      <c r="I2158" t="n">
        <v>3</v>
      </c>
      <c r="J2158" s="12" t="n">
        <v>276.93</v>
      </c>
      <c r="K2158" s="13" t="n">
        <v>0.15</v>
      </c>
      <c r="L2158" s="12" t="n">
        <v>706.17</v>
      </c>
      <c r="M2158" s="12" t="n">
        <v>540.01</v>
      </c>
      <c r="N2158" s="12" t="n">
        <v>166.16</v>
      </c>
      <c r="O2158" t="inlineStr">
        <is>
          <t>Debit Card</t>
        </is>
      </c>
      <c r="P2158" t="inlineStr">
        <is>
          <t>Ishaan Mehta</t>
        </is>
      </c>
      <c r="Q2158" t="inlineStr">
        <is>
          <t>CUST-0162</t>
        </is>
      </c>
      <c r="R2158" t="n">
        <v>4</v>
      </c>
      <c r="S2158" t="inlineStr">
        <is>
          <t>No</t>
        </is>
      </c>
    </row>
    <row r="2159">
      <c r="A2159" t="inlineStr">
        <is>
          <t>ORD-2508-02158</t>
        </is>
      </c>
      <c r="B2159" s="11" t="n">
        <v>45891</v>
      </c>
      <c r="C2159" t="inlineStr">
        <is>
          <t>North</t>
        </is>
      </c>
      <c r="D2159" t="inlineStr">
        <is>
          <t>Jaipur</t>
        </is>
      </c>
      <c r="E2159" t="inlineStr">
        <is>
          <t>Corporate</t>
        </is>
      </c>
      <c r="F2159" t="inlineStr">
        <is>
          <t>Online</t>
        </is>
      </c>
      <c r="G2159" t="inlineStr">
        <is>
          <t>Accessories</t>
        </is>
      </c>
      <c r="H2159" t="inlineStr">
        <is>
          <t>Laptop Stand</t>
        </is>
      </c>
      <c r="I2159" t="n">
        <v>2</v>
      </c>
      <c r="J2159" s="12" t="n">
        <v>1869.64</v>
      </c>
      <c r="K2159" s="13" t="n">
        <v>0.05</v>
      </c>
      <c r="L2159" s="12" t="n">
        <v>3552.32</v>
      </c>
      <c r="M2159" s="12" t="n">
        <v>2617.5</v>
      </c>
      <c r="N2159" s="12" t="n">
        <v>934.8200000000001</v>
      </c>
      <c r="O2159" t="inlineStr">
        <is>
          <t>Credit Card</t>
        </is>
      </c>
      <c r="P2159" t="inlineStr">
        <is>
          <t>Anaya Rao</t>
        </is>
      </c>
      <c r="Q2159" t="inlineStr">
        <is>
          <t>CUST-0189</t>
        </is>
      </c>
      <c r="R2159" t="n">
        <v>1</v>
      </c>
      <c r="S2159" t="inlineStr">
        <is>
          <t>No</t>
        </is>
      </c>
    </row>
    <row r="2160">
      <c r="A2160" t="inlineStr">
        <is>
          <t>ORD-2404-02159</t>
        </is>
      </c>
      <c r="B2160" s="11" t="n">
        <v>45388</v>
      </c>
      <c r="C2160" t="inlineStr">
        <is>
          <t>Central</t>
        </is>
      </c>
      <c r="D2160" t="inlineStr">
        <is>
          <t>Bhopal</t>
        </is>
      </c>
      <c r="E2160" t="inlineStr">
        <is>
          <t>Consumer</t>
        </is>
      </c>
      <c r="F2160" t="inlineStr">
        <is>
          <t>Online</t>
        </is>
      </c>
      <c r="G2160" t="inlineStr">
        <is>
          <t>Office Supplies</t>
        </is>
      </c>
      <c r="H2160" t="inlineStr">
        <is>
          <t>Notebook Pack</t>
        </is>
      </c>
      <c r="I2160" t="n">
        <v>2</v>
      </c>
      <c r="J2160" s="12" t="n">
        <v>354</v>
      </c>
      <c r="K2160" s="13" t="n">
        <v>0.05</v>
      </c>
      <c r="L2160" s="12" t="n">
        <v>672.6</v>
      </c>
      <c r="M2160" s="12" t="n">
        <v>453.12</v>
      </c>
      <c r="N2160" s="12" t="n">
        <v>219.48</v>
      </c>
      <c r="O2160" t="inlineStr">
        <is>
          <t>UPI</t>
        </is>
      </c>
      <c r="P2160" t="inlineStr">
        <is>
          <t>Rohan Verma</t>
        </is>
      </c>
      <c r="Q2160" t="inlineStr">
        <is>
          <t>CUST-0475</t>
        </is>
      </c>
      <c r="R2160" t="n">
        <v>6</v>
      </c>
      <c r="S2160" t="inlineStr">
        <is>
          <t>No</t>
        </is>
      </c>
    </row>
    <row r="2161">
      <c r="A2161" t="inlineStr">
        <is>
          <t>ORD-2511-02160</t>
        </is>
      </c>
      <c r="B2161" s="11" t="n">
        <v>45971</v>
      </c>
      <c r="C2161" t="inlineStr">
        <is>
          <t>West</t>
        </is>
      </c>
      <c r="D2161" t="inlineStr">
        <is>
          <t>Pune</t>
        </is>
      </c>
      <c r="E2161" t="inlineStr">
        <is>
          <t>Education</t>
        </is>
      </c>
      <c r="F2161" t="inlineStr">
        <is>
          <t>Retail Store</t>
        </is>
      </c>
      <c r="G2161" t="inlineStr">
        <is>
          <t>Office Supplies</t>
        </is>
      </c>
      <c r="H2161" t="inlineStr">
        <is>
          <t>File Folder</t>
        </is>
      </c>
      <c r="I2161" t="n">
        <v>4</v>
      </c>
      <c r="J2161" s="12" t="n">
        <v>100.66</v>
      </c>
      <c r="K2161" s="13" t="n">
        <v>0.2</v>
      </c>
      <c r="L2161" s="12" t="n">
        <v>322.11</v>
      </c>
      <c r="M2161" s="12" t="n">
        <v>233.53</v>
      </c>
      <c r="N2161" s="12" t="n">
        <v>88.58</v>
      </c>
      <c r="O2161" t="inlineStr">
        <is>
          <t>Cash</t>
        </is>
      </c>
      <c r="P2161" t="inlineStr">
        <is>
          <t>Kabir Singh</t>
        </is>
      </c>
      <c r="Q2161" t="inlineStr">
        <is>
          <t>CUST-0019</t>
        </is>
      </c>
      <c r="R2161" t="n">
        <v>6</v>
      </c>
      <c r="S2161" t="inlineStr">
        <is>
          <t>No</t>
        </is>
      </c>
    </row>
    <row r="2162">
      <c r="A2162" t="inlineStr">
        <is>
          <t>ORD-2503-02161</t>
        </is>
      </c>
      <c r="B2162" s="11" t="n">
        <v>45724</v>
      </c>
      <c r="C2162" t="inlineStr">
        <is>
          <t>Central</t>
        </is>
      </c>
      <c r="D2162" t="inlineStr">
        <is>
          <t>Raipur</t>
        </is>
      </c>
      <c r="E2162" t="inlineStr">
        <is>
          <t>Corporate</t>
        </is>
      </c>
      <c r="F2162" t="inlineStr">
        <is>
          <t>Retail Store</t>
        </is>
      </c>
      <c r="G2162" t="inlineStr">
        <is>
          <t>Technology</t>
        </is>
      </c>
      <c r="H2162" t="inlineStr">
        <is>
          <t>Keyboard</t>
        </is>
      </c>
      <c r="I2162" t="n">
        <v>2</v>
      </c>
      <c r="J2162" s="12" t="n">
        <v>1544.99</v>
      </c>
      <c r="K2162" s="13" t="n">
        <v>0.1</v>
      </c>
      <c r="L2162" s="12" t="n">
        <v>2780.98</v>
      </c>
      <c r="M2162" s="12" t="n">
        <v>2193.89</v>
      </c>
      <c r="N2162" s="12" t="n">
        <v>587.09</v>
      </c>
      <c r="O2162" t="inlineStr">
        <is>
          <t>UPI</t>
        </is>
      </c>
      <c r="P2162" t="inlineStr">
        <is>
          <t>Vivaan Gupta</t>
        </is>
      </c>
      <c r="Q2162" t="inlineStr">
        <is>
          <t>CUST-0677</t>
        </is>
      </c>
      <c r="R2162" t="n">
        <v>5</v>
      </c>
      <c r="S2162" t="inlineStr">
        <is>
          <t>No</t>
        </is>
      </c>
    </row>
    <row r="2163">
      <c r="A2163" t="inlineStr">
        <is>
          <t>ORD-2403-02162</t>
        </is>
      </c>
      <c r="B2163" s="11" t="n">
        <v>45374</v>
      </c>
      <c r="C2163" t="inlineStr">
        <is>
          <t>South</t>
        </is>
      </c>
      <c r="D2163" t="inlineStr">
        <is>
          <t>Kochi</t>
        </is>
      </c>
      <c r="E2163" t="inlineStr">
        <is>
          <t>Small Business</t>
        </is>
      </c>
      <c r="F2163" t="inlineStr">
        <is>
          <t>Direct Sales</t>
        </is>
      </c>
      <c r="G2163" t="inlineStr">
        <is>
          <t>Office Supplies</t>
        </is>
      </c>
      <c r="H2163" t="inlineStr">
        <is>
          <t>Pen Box</t>
        </is>
      </c>
      <c r="I2163" t="n">
        <v>1</v>
      </c>
      <c r="J2163" s="12" t="n">
        <v>197.12</v>
      </c>
      <c r="K2163" s="13" t="n">
        <v>0</v>
      </c>
      <c r="L2163" s="12" t="n">
        <v>197.12</v>
      </c>
      <c r="M2163" s="12" t="n">
        <v>120.24</v>
      </c>
      <c r="N2163" s="12" t="n">
        <v>76.88</v>
      </c>
      <c r="O2163" t="inlineStr">
        <is>
          <t>UPI</t>
        </is>
      </c>
      <c r="P2163" t="inlineStr">
        <is>
          <t>Anaya Rao</t>
        </is>
      </c>
      <c r="Q2163" t="inlineStr">
        <is>
          <t>CUST-0703</t>
        </is>
      </c>
      <c r="R2163" t="n">
        <v>3</v>
      </c>
      <c r="S2163" t="inlineStr">
        <is>
          <t>Yes</t>
        </is>
      </c>
    </row>
    <row r="2164">
      <c r="A2164" t="inlineStr">
        <is>
          <t>ORD-2406-02163</t>
        </is>
      </c>
      <c r="B2164" s="11" t="n">
        <v>45458</v>
      </c>
      <c r="C2164" t="inlineStr">
        <is>
          <t>West</t>
        </is>
      </c>
      <c r="D2164" t="inlineStr">
        <is>
          <t>Ahmedabad</t>
        </is>
      </c>
      <c r="E2164" t="inlineStr">
        <is>
          <t>Education</t>
        </is>
      </c>
      <c r="F2164" t="inlineStr">
        <is>
          <t>Direct Sales</t>
        </is>
      </c>
      <c r="G2164" t="inlineStr">
        <is>
          <t>Accessories</t>
        </is>
      </c>
      <c r="H2164" t="inlineStr">
        <is>
          <t>Laptop Stand</t>
        </is>
      </c>
      <c r="I2164" t="n">
        <v>2</v>
      </c>
      <c r="J2164" s="12" t="n">
        <v>1832.15</v>
      </c>
      <c r="K2164" s="13" t="n">
        <v>0.1</v>
      </c>
      <c r="L2164" s="12" t="n">
        <v>3297.87</v>
      </c>
      <c r="M2164" s="12" t="n">
        <v>2565.01</v>
      </c>
      <c r="N2164" s="12" t="n">
        <v>732.86</v>
      </c>
      <c r="O2164" t="inlineStr">
        <is>
          <t>Credit Card</t>
        </is>
      </c>
      <c r="P2164" t="inlineStr">
        <is>
          <t>Tara Kapoor</t>
        </is>
      </c>
      <c r="Q2164" t="inlineStr">
        <is>
          <t>CUST-0935</t>
        </is>
      </c>
      <c r="R2164" t="n">
        <v>4</v>
      </c>
      <c r="S2164" t="inlineStr">
        <is>
          <t>No</t>
        </is>
      </c>
    </row>
    <row r="2165">
      <c r="A2165" t="inlineStr">
        <is>
          <t>ORD-2402-02164</t>
        </is>
      </c>
      <c r="B2165" s="11" t="n">
        <v>45335</v>
      </c>
      <c r="C2165" t="inlineStr">
        <is>
          <t>South</t>
        </is>
      </c>
      <c r="D2165" t="inlineStr">
        <is>
          <t>Kochi</t>
        </is>
      </c>
      <c r="E2165" t="inlineStr">
        <is>
          <t>Corporate</t>
        </is>
      </c>
      <c r="F2165" t="inlineStr">
        <is>
          <t>Partner</t>
        </is>
      </c>
      <c r="G2165" t="inlineStr">
        <is>
          <t>Furniture</t>
        </is>
      </c>
      <c r="H2165" t="inlineStr">
        <is>
          <t>Bookshelf</t>
        </is>
      </c>
      <c r="I2165" t="n">
        <v>3</v>
      </c>
      <c r="J2165" s="12" t="n">
        <v>6382.6</v>
      </c>
      <c r="K2165" s="13" t="n">
        <v>0.1</v>
      </c>
      <c r="L2165" s="12" t="n">
        <v>17233.02</v>
      </c>
      <c r="M2165" s="12" t="n">
        <v>13977.89</v>
      </c>
      <c r="N2165" s="12" t="n">
        <v>3255.13</v>
      </c>
      <c r="O2165" t="inlineStr">
        <is>
          <t>Net Banking</t>
        </is>
      </c>
      <c r="P2165" t="inlineStr">
        <is>
          <t>Rohan Verma</t>
        </is>
      </c>
      <c r="Q2165" t="inlineStr">
        <is>
          <t>CUST-0806</t>
        </is>
      </c>
      <c r="R2165" t="n">
        <v>2</v>
      </c>
      <c r="S2165" t="inlineStr">
        <is>
          <t>No</t>
        </is>
      </c>
    </row>
    <row r="2166">
      <c r="A2166" t="inlineStr">
        <is>
          <t>ORD-2402-02165</t>
        </is>
      </c>
      <c r="B2166" s="11" t="n">
        <v>45331</v>
      </c>
      <c r="C2166" t="inlineStr">
        <is>
          <t>North</t>
        </is>
      </c>
      <c r="D2166" t="inlineStr">
        <is>
          <t>Jaipur</t>
        </is>
      </c>
      <c r="E2166" t="inlineStr">
        <is>
          <t>Small Business</t>
        </is>
      </c>
      <c r="F2166" t="inlineStr">
        <is>
          <t>Online</t>
        </is>
      </c>
      <c r="G2166" t="inlineStr">
        <is>
          <t>Furniture</t>
        </is>
      </c>
      <c r="H2166" t="inlineStr">
        <is>
          <t>Desk</t>
        </is>
      </c>
      <c r="I2166" t="n">
        <v>3</v>
      </c>
      <c r="J2166" s="12" t="n">
        <v>13338.06</v>
      </c>
      <c r="K2166" s="13" t="n">
        <v>0.1</v>
      </c>
      <c r="L2166" s="12" t="n">
        <v>36012.76</v>
      </c>
      <c r="M2166" s="12" t="n">
        <v>30010.64</v>
      </c>
      <c r="N2166" s="12" t="n">
        <v>6002.12</v>
      </c>
      <c r="O2166" t="inlineStr">
        <is>
          <t>Credit Card</t>
        </is>
      </c>
      <c r="P2166" t="inlineStr">
        <is>
          <t>Tara Kapoor</t>
        </is>
      </c>
      <c r="Q2166" t="inlineStr">
        <is>
          <t>CUST-0804</t>
        </is>
      </c>
      <c r="R2166" t="n">
        <v>4</v>
      </c>
      <c r="S2166" t="inlineStr">
        <is>
          <t>No</t>
        </is>
      </c>
    </row>
    <row r="2167">
      <c r="A2167" t="inlineStr">
        <is>
          <t>ORD-2505-02166</t>
        </is>
      </c>
      <c r="B2167" s="11" t="n">
        <v>45784</v>
      </c>
      <c r="C2167" t="inlineStr">
        <is>
          <t>West</t>
        </is>
      </c>
      <c r="D2167" t="inlineStr">
        <is>
          <t>Pune</t>
        </is>
      </c>
      <c r="E2167" t="inlineStr">
        <is>
          <t>Corporate</t>
        </is>
      </c>
      <c r="F2167" t="inlineStr">
        <is>
          <t>Online</t>
        </is>
      </c>
      <c r="G2167" t="inlineStr">
        <is>
          <t>Accessories</t>
        </is>
      </c>
      <c r="H2167" t="inlineStr">
        <is>
          <t>Webcam</t>
        </is>
      </c>
      <c r="I2167" t="n">
        <v>2</v>
      </c>
      <c r="J2167" s="12" t="n">
        <v>3718.74</v>
      </c>
      <c r="K2167" s="13" t="n">
        <v>0.2</v>
      </c>
      <c r="L2167" s="12" t="n">
        <v>5949.98</v>
      </c>
      <c r="M2167" s="12" t="n">
        <v>5652.48</v>
      </c>
      <c r="N2167" s="12" t="n">
        <v>297.5</v>
      </c>
      <c r="O2167" t="inlineStr">
        <is>
          <t>Credit Card</t>
        </is>
      </c>
      <c r="P2167" t="inlineStr">
        <is>
          <t>Sara Khan</t>
        </is>
      </c>
      <c r="Q2167" t="inlineStr">
        <is>
          <t>CUST-0194</t>
        </is>
      </c>
      <c r="R2167" t="n">
        <v>6</v>
      </c>
      <c r="S2167" t="inlineStr">
        <is>
          <t>Yes</t>
        </is>
      </c>
    </row>
    <row r="2168">
      <c r="A2168" t="inlineStr">
        <is>
          <t>ORD-2508-02167</t>
        </is>
      </c>
      <c r="B2168" s="11" t="n">
        <v>45894</v>
      </c>
      <c r="C2168" t="inlineStr">
        <is>
          <t>West</t>
        </is>
      </c>
      <c r="D2168" t="inlineStr">
        <is>
          <t>Mumbai</t>
        </is>
      </c>
      <c r="E2168" t="inlineStr">
        <is>
          <t>Corporate</t>
        </is>
      </c>
      <c r="F2168" t="inlineStr">
        <is>
          <t>Online</t>
        </is>
      </c>
      <c r="G2168" t="inlineStr">
        <is>
          <t>Office Supplies</t>
        </is>
      </c>
      <c r="H2168" t="inlineStr">
        <is>
          <t>File Folder</t>
        </is>
      </c>
      <c r="I2168" t="n">
        <v>8</v>
      </c>
      <c r="J2168" s="12" t="n">
        <v>104.58</v>
      </c>
      <c r="K2168" s="13" t="n">
        <v>0.1</v>
      </c>
      <c r="L2168" s="12" t="n">
        <v>752.98</v>
      </c>
      <c r="M2168" s="12" t="n">
        <v>485.25</v>
      </c>
      <c r="N2168" s="12" t="n">
        <v>267.73</v>
      </c>
      <c r="O2168" t="inlineStr">
        <is>
          <t>Cash</t>
        </is>
      </c>
      <c r="P2168" t="inlineStr">
        <is>
          <t>Anaya Rao</t>
        </is>
      </c>
      <c r="Q2168" t="inlineStr">
        <is>
          <t>CUST-0437</t>
        </is>
      </c>
      <c r="R2168" t="n">
        <v>4</v>
      </c>
      <c r="S2168" t="inlineStr">
        <is>
          <t>No</t>
        </is>
      </c>
    </row>
    <row r="2169">
      <c r="A2169" t="inlineStr">
        <is>
          <t>ORD-2508-02168</t>
        </is>
      </c>
      <c r="B2169" s="11" t="n">
        <v>45875</v>
      </c>
      <c r="C2169" t="inlineStr">
        <is>
          <t>East</t>
        </is>
      </c>
      <c r="D2169" t="inlineStr">
        <is>
          <t>Kolkata</t>
        </is>
      </c>
      <c r="E2169" t="inlineStr">
        <is>
          <t>Education</t>
        </is>
      </c>
      <c r="F2169" t="inlineStr">
        <is>
          <t>Retail Store</t>
        </is>
      </c>
      <c r="G2169" t="inlineStr">
        <is>
          <t>Accessories</t>
        </is>
      </c>
      <c r="H2169" t="inlineStr">
        <is>
          <t>Laptop Stand</t>
        </is>
      </c>
      <c r="I2169" t="n">
        <v>3</v>
      </c>
      <c r="J2169" s="12" t="n">
        <v>1622.91</v>
      </c>
      <c r="K2169" s="13" t="n">
        <v>0.15</v>
      </c>
      <c r="L2169" s="12" t="n">
        <v>4138.42</v>
      </c>
      <c r="M2169" s="12" t="n">
        <v>3408.11</v>
      </c>
      <c r="N2169" s="12" t="n">
        <v>730.3099999999999</v>
      </c>
      <c r="O2169" t="inlineStr">
        <is>
          <t>Cash</t>
        </is>
      </c>
      <c r="P2169" t="inlineStr">
        <is>
          <t>Meera Joshi</t>
        </is>
      </c>
      <c r="Q2169" t="inlineStr">
        <is>
          <t>CUST-0694</t>
        </is>
      </c>
      <c r="R2169" t="n">
        <v>5</v>
      </c>
      <c r="S2169" t="inlineStr">
        <is>
          <t>No</t>
        </is>
      </c>
    </row>
    <row r="2170">
      <c r="A2170" t="inlineStr">
        <is>
          <t>ORD-2407-02169</t>
        </is>
      </c>
      <c r="B2170" s="11" t="n">
        <v>45496</v>
      </c>
      <c r="C2170" t="inlineStr">
        <is>
          <t>North</t>
        </is>
      </c>
      <c r="D2170" t="inlineStr">
        <is>
          <t>Delhi</t>
        </is>
      </c>
      <c r="E2170" t="inlineStr">
        <is>
          <t>Corporate</t>
        </is>
      </c>
      <c r="F2170" t="inlineStr">
        <is>
          <t>Partner</t>
        </is>
      </c>
      <c r="G2170" t="inlineStr">
        <is>
          <t>Accessories</t>
        </is>
      </c>
      <c r="H2170" t="inlineStr">
        <is>
          <t>Mouse</t>
        </is>
      </c>
      <c r="I2170" t="n">
        <v>8</v>
      </c>
      <c r="J2170" s="12" t="n">
        <v>902.1900000000001</v>
      </c>
      <c r="K2170" s="13" t="n">
        <v>0.15</v>
      </c>
      <c r="L2170" s="12" t="n">
        <v>6134.89</v>
      </c>
      <c r="M2170" s="12" t="n">
        <v>4763.56</v>
      </c>
      <c r="N2170" s="12" t="n">
        <v>1371.33</v>
      </c>
      <c r="O2170" t="inlineStr">
        <is>
          <t>UPI</t>
        </is>
      </c>
      <c r="P2170" t="inlineStr">
        <is>
          <t>Kabir Singh</t>
        </is>
      </c>
      <c r="Q2170" t="inlineStr">
        <is>
          <t>CUST-0176</t>
        </is>
      </c>
      <c r="R2170" t="n">
        <v>4</v>
      </c>
      <c r="S2170" t="inlineStr">
        <is>
          <t>No</t>
        </is>
      </c>
    </row>
    <row r="2171">
      <c r="A2171" t="inlineStr">
        <is>
          <t>ORD-2501-02170</t>
        </is>
      </c>
      <c r="B2171" s="11" t="n">
        <v>45662</v>
      </c>
      <c r="C2171" t="inlineStr">
        <is>
          <t>West</t>
        </is>
      </c>
      <c r="D2171" t="inlineStr">
        <is>
          <t>Pune</t>
        </is>
      </c>
      <c r="E2171" t="inlineStr">
        <is>
          <t>Education</t>
        </is>
      </c>
      <c r="F2171" t="inlineStr">
        <is>
          <t>Direct Sales</t>
        </is>
      </c>
      <c r="G2171" t="inlineStr">
        <is>
          <t>Office Supplies</t>
        </is>
      </c>
      <c r="H2171" t="inlineStr">
        <is>
          <t>Notebook Pack</t>
        </is>
      </c>
      <c r="I2171" t="n">
        <v>3</v>
      </c>
      <c r="J2171" s="12" t="n">
        <v>372.86</v>
      </c>
      <c r="K2171" s="13" t="n">
        <v>0.2</v>
      </c>
      <c r="L2171" s="12" t="n">
        <v>894.86</v>
      </c>
      <c r="M2171" s="12" t="n">
        <v>715.89</v>
      </c>
      <c r="N2171" s="12" t="n">
        <v>178.97</v>
      </c>
      <c r="O2171" t="inlineStr">
        <is>
          <t>Credit Card</t>
        </is>
      </c>
      <c r="P2171" t="inlineStr">
        <is>
          <t>Vivaan Gupta</t>
        </is>
      </c>
      <c r="Q2171" t="inlineStr">
        <is>
          <t>CUST-0502</t>
        </is>
      </c>
      <c r="R2171" t="n">
        <v>4</v>
      </c>
      <c r="S2171" t="inlineStr">
        <is>
          <t>No</t>
        </is>
      </c>
    </row>
    <row r="2172">
      <c r="A2172" t="inlineStr">
        <is>
          <t>ORD-2408-02171</t>
        </is>
      </c>
      <c r="B2172" s="11" t="n">
        <v>45521</v>
      </c>
      <c r="C2172" t="inlineStr">
        <is>
          <t>East</t>
        </is>
      </c>
      <c r="D2172" t="inlineStr">
        <is>
          <t>Patna</t>
        </is>
      </c>
      <c r="E2172" t="inlineStr">
        <is>
          <t>Corporate</t>
        </is>
      </c>
      <c r="F2172" t="inlineStr">
        <is>
          <t>Retail Store</t>
        </is>
      </c>
      <c r="G2172" t="inlineStr">
        <is>
          <t>Furniture</t>
        </is>
      </c>
      <c r="H2172" t="inlineStr">
        <is>
          <t>Desk</t>
        </is>
      </c>
      <c r="I2172" t="n">
        <v>5</v>
      </c>
      <c r="J2172" s="12" t="n">
        <v>12504.34</v>
      </c>
      <c r="K2172" s="13" t="n">
        <v>0.1</v>
      </c>
      <c r="L2172" s="12" t="n">
        <v>56269.53</v>
      </c>
      <c r="M2172" s="12" t="n">
        <v>46891.27</v>
      </c>
      <c r="N2172" s="12" t="n">
        <v>9378.26</v>
      </c>
      <c r="O2172" t="inlineStr">
        <is>
          <t>Net Banking</t>
        </is>
      </c>
      <c r="P2172" t="inlineStr">
        <is>
          <t>Vivaan Gupta</t>
        </is>
      </c>
      <c r="Q2172" t="inlineStr">
        <is>
          <t>CUST-0468</t>
        </is>
      </c>
      <c r="R2172" t="n">
        <v>6</v>
      </c>
      <c r="S2172" t="inlineStr">
        <is>
          <t>No</t>
        </is>
      </c>
    </row>
    <row r="2173">
      <c r="A2173" t="inlineStr">
        <is>
          <t>ORD-2509-02172</t>
        </is>
      </c>
      <c r="B2173" s="11" t="n">
        <v>45906</v>
      </c>
      <c r="C2173" t="inlineStr">
        <is>
          <t>East</t>
        </is>
      </c>
      <c r="D2173" t="inlineStr">
        <is>
          <t>Patna</t>
        </is>
      </c>
      <c r="E2173" t="inlineStr">
        <is>
          <t>Small Business</t>
        </is>
      </c>
      <c r="F2173" t="inlineStr">
        <is>
          <t>Partner</t>
        </is>
      </c>
      <c r="G2173" t="inlineStr">
        <is>
          <t>Office Supplies</t>
        </is>
      </c>
      <c r="H2173" t="inlineStr">
        <is>
          <t>File Folder</t>
        </is>
      </c>
      <c r="I2173" t="n">
        <v>2</v>
      </c>
      <c r="J2173" s="12" t="n">
        <v>112.98</v>
      </c>
      <c r="K2173" s="13" t="n">
        <v>0.05</v>
      </c>
      <c r="L2173" s="12" t="n">
        <v>214.66</v>
      </c>
      <c r="M2173" s="12" t="n">
        <v>131.06</v>
      </c>
      <c r="N2173" s="12" t="n">
        <v>83.59999999999999</v>
      </c>
      <c r="O2173" t="inlineStr">
        <is>
          <t>Debit Card</t>
        </is>
      </c>
      <c r="P2173" t="inlineStr">
        <is>
          <t>Aarav Sharma</t>
        </is>
      </c>
      <c r="Q2173" t="inlineStr">
        <is>
          <t>CUST-0370</t>
        </is>
      </c>
      <c r="R2173" t="n">
        <v>5</v>
      </c>
      <c r="S2173" t="inlineStr">
        <is>
          <t>No</t>
        </is>
      </c>
    </row>
    <row r="2174">
      <c r="A2174" t="inlineStr">
        <is>
          <t>ORD-2403-02173</t>
        </is>
      </c>
      <c r="B2174" s="11" t="n">
        <v>45358</v>
      </c>
      <c r="C2174" t="inlineStr">
        <is>
          <t>North</t>
        </is>
      </c>
      <c r="D2174" t="inlineStr">
        <is>
          <t>Delhi</t>
        </is>
      </c>
      <c r="E2174" t="inlineStr">
        <is>
          <t>Small Business</t>
        </is>
      </c>
      <c r="F2174" t="inlineStr">
        <is>
          <t>Retail Store</t>
        </is>
      </c>
      <c r="G2174" t="inlineStr">
        <is>
          <t>Office Supplies</t>
        </is>
      </c>
      <c r="H2174" t="inlineStr">
        <is>
          <t>Paper Ream</t>
        </is>
      </c>
      <c r="I2174" t="n">
        <v>2</v>
      </c>
      <c r="J2174" s="12" t="n">
        <v>429.69</v>
      </c>
      <c r="K2174" s="13" t="n">
        <v>0.15</v>
      </c>
      <c r="L2174" s="12" t="n">
        <v>730.47</v>
      </c>
      <c r="M2174" s="12" t="n">
        <v>644.53</v>
      </c>
      <c r="N2174" s="12" t="n">
        <v>85.94</v>
      </c>
      <c r="O2174" t="inlineStr">
        <is>
          <t>Net Banking</t>
        </is>
      </c>
      <c r="P2174" t="inlineStr">
        <is>
          <t>Tara Kapoor</t>
        </is>
      </c>
      <c r="Q2174" t="inlineStr">
        <is>
          <t>CUST-0205</t>
        </is>
      </c>
      <c r="R2174" t="n">
        <v>4</v>
      </c>
      <c r="S2174" t="inlineStr">
        <is>
          <t>No</t>
        </is>
      </c>
    </row>
    <row r="2175">
      <c r="A2175" t="inlineStr">
        <is>
          <t>ORD-2412-02174</t>
        </is>
      </c>
      <c r="B2175" s="11" t="n">
        <v>45644</v>
      </c>
      <c r="C2175" t="inlineStr">
        <is>
          <t>North</t>
        </is>
      </c>
      <c r="D2175" t="inlineStr">
        <is>
          <t>Chandigarh</t>
        </is>
      </c>
      <c r="E2175" t="inlineStr">
        <is>
          <t>Small Business</t>
        </is>
      </c>
      <c r="F2175" t="inlineStr">
        <is>
          <t>Direct Sales</t>
        </is>
      </c>
      <c r="G2175" t="inlineStr">
        <is>
          <t>Office Supplies</t>
        </is>
      </c>
      <c r="H2175" t="inlineStr">
        <is>
          <t>Pen Box</t>
        </is>
      </c>
      <c r="I2175" t="n">
        <v>1</v>
      </c>
      <c r="J2175" s="12" t="n">
        <v>211.39</v>
      </c>
      <c r="K2175" s="13" t="n">
        <v>0.05</v>
      </c>
      <c r="L2175" s="12" t="n">
        <v>200.82</v>
      </c>
      <c r="M2175" s="12" t="n">
        <v>128.95</v>
      </c>
      <c r="N2175" s="12" t="n">
        <v>71.87</v>
      </c>
      <c r="O2175" t="inlineStr">
        <is>
          <t>Debit Card</t>
        </is>
      </c>
      <c r="P2175" t="inlineStr">
        <is>
          <t>Ishaan Mehta</t>
        </is>
      </c>
      <c r="Q2175" t="inlineStr">
        <is>
          <t>CUST-0720</t>
        </is>
      </c>
      <c r="R2175" t="n">
        <v>6</v>
      </c>
      <c r="S2175" t="inlineStr">
        <is>
          <t>Yes</t>
        </is>
      </c>
    </row>
    <row r="2176">
      <c r="A2176" t="inlineStr">
        <is>
          <t>ORD-2512-02175</t>
        </is>
      </c>
      <c r="B2176" s="11" t="n">
        <v>46016</v>
      </c>
      <c r="C2176" t="inlineStr">
        <is>
          <t>East</t>
        </is>
      </c>
      <c r="D2176" t="inlineStr">
        <is>
          <t>Bhubaneswar</t>
        </is>
      </c>
      <c r="E2176" t="inlineStr">
        <is>
          <t>Education</t>
        </is>
      </c>
      <c r="F2176" t="inlineStr">
        <is>
          <t>Online</t>
        </is>
      </c>
      <c r="G2176" t="inlineStr">
        <is>
          <t>Office Supplies</t>
        </is>
      </c>
      <c r="H2176" t="inlineStr">
        <is>
          <t>Marker Set</t>
        </is>
      </c>
      <c r="I2176" t="n">
        <v>6</v>
      </c>
      <c r="J2176" s="12" t="n">
        <v>238.28</v>
      </c>
      <c r="K2176" s="13" t="n">
        <v>0.1</v>
      </c>
      <c r="L2176" s="12" t="n">
        <v>1286.71</v>
      </c>
      <c r="M2176" s="12" t="n">
        <v>929.29</v>
      </c>
      <c r="N2176" s="12" t="n">
        <v>357.42</v>
      </c>
      <c r="O2176" t="inlineStr">
        <is>
          <t>Net Banking</t>
        </is>
      </c>
      <c r="P2176" t="inlineStr">
        <is>
          <t>Aarav Sharma</t>
        </is>
      </c>
      <c r="Q2176" t="inlineStr">
        <is>
          <t>CUST-0657</t>
        </is>
      </c>
      <c r="R2176" t="n">
        <v>7</v>
      </c>
      <c r="S2176" t="inlineStr">
        <is>
          <t>No</t>
        </is>
      </c>
    </row>
    <row r="2177">
      <c r="A2177" t="inlineStr">
        <is>
          <t>ORD-2404-02176</t>
        </is>
      </c>
      <c r="B2177" s="11" t="n">
        <v>45387</v>
      </c>
      <c r="C2177" t="inlineStr">
        <is>
          <t>West</t>
        </is>
      </c>
      <c r="D2177" t="inlineStr">
        <is>
          <t>Ahmedabad</t>
        </is>
      </c>
      <c r="E2177" t="inlineStr">
        <is>
          <t>Corporate</t>
        </is>
      </c>
      <c r="F2177" t="inlineStr">
        <is>
          <t>Direct Sales</t>
        </is>
      </c>
      <c r="G2177" t="inlineStr">
        <is>
          <t>Office Supplies</t>
        </is>
      </c>
      <c r="H2177" t="inlineStr">
        <is>
          <t>Pen Box</t>
        </is>
      </c>
      <c r="I2177" t="n">
        <v>6</v>
      </c>
      <c r="J2177" s="12" t="n">
        <v>195</v>
      </c>
      <c r="K2177" s="13" t="n">
        <v>0.05</v>
      </c>
      <c r="L2177" s="12" t="n">
        <v>1111.5</v>
      </c>
      <c r="M2177" s="12" t="n">
        <v>713.7</v>
      </c>
      <c r="N2177" s="12" t="n">
        <v>397.8</v>
      </c>
      <c r="O2177" t="inlineStr">
        <is>
          <t>Debit Card</t>
        </is>
      </c>
      <c r="P2177" t="inlineStr">
        <is>
          <t>Ishaan Mehta</t>
        </is>
      </c>
      <c r="Q2177" t="inlineStr">
        <is>
          <t>CUST-0090</t>
        </is>
      </c>
      <c r="R2177" t="n">
        <v>3</v>
      </c>
      <c r="S2177" t="inlineStr">
        <is>
          <t>No</t>
        </is>
      </c>
    </row>
    <row r="2178">
      <c r="A2178" t="inlineStr">
        <is>
          <t>ORD-2409-02177</t>
        </is>
      </c>
      <c r="B2178" s="11" t="n">
        <v>45552</v>
      </c>
      <c r="C2178" t="inlineStr">
        <is>
          <t>West</t>
        </is>
      </c>
      <c r="D2178" t="inlineStr">
        <is>
          <t>Mumbai</t>
        </is>
      </c>
      <c r="E2178" t="inlineStr">
        <is>
          <t>Corporate</t>
        </is>
      </c>
      <c r="F2178" t="inlineStr">
        <is>
          <t>Retail Store</t>
        </is>
      </c>
      <c r="G2178" t="inlineStr">
        <is>
          <t>Office Supplies</t>
        </is>
      </c>
      <c r="H2178" t="inlineStr">
        <is>
          <t>File Folder</t>
        </is>
      </c>
      <c r="I2178" t="n">
        <v>2</v>
      </c>
      <c r="J2178" s="12" t="n">
        <v>122.53</v>
      </c>
      <c r="K2178" s="13" t="n">
        <v>0.1</v>
      </c>
      <c r="L2178" s="12" t="n">
        <v>220.55</v>
      </c>
      <c r="M2178" s="12" t="n">
        <v>142.13</v>
      </c>
      <c r="N2178" s="12" t="n">
        <v>78.42</v>
      </c>
      <c r="O2178" t="inlineStr">
        <is>
          <t>Net Banking</t>
        </is>
      </c>
      <c r="P2178" t="inlineStr">
        <is>
          <t>Meera Joshi</t>
        </is>
      </c>
      <c r="Q2178" t="inlineStr">
        <is>
          <t>CUST-0437</t>
        </is>
      </c>
      <c r="R2178" t="n">
        <v>3</v>
      </c>
      <c r="S2178" t="inlineStr">
        <is>
          <t>No</t>
        </is>
      </c>
    </row>
    <row r="2179">
      <c r="A2179" t="inlineStr">
        <is>
          <t>ORD-2409-02178</t>
        </is>
      </c>
      <c r="B2179" s="11" t="n">
        <v>45562</v>
      </c>
      <c r="C2179" t="inlineStr">
        <is>
          <t>East</t>
        </is>
      </c>
      <c r="D2179" t="inlineStr">
        <is>
          <t>Kolkata</t>
        </is>
      </c>
      <c r="E2179" t="inlineStr">
        <is>
          <t>Small Business</t>
        </is>
      </c>
      <c r="F2179" t="inlineStr">
        <is>
          <t>Partner</t>
        </is>
      </c>
      <c r="G2179" t="inlineStr">
        <is>
          <t>Accessories</t>
        </is>
      </c>
      <c r="H2179" t="inlineStr">
        <is>
          <t>Mouse</t>
        </is>
      </c>
      <c r="I2179" t="n">
        <v>3</v>
      </c>
      <c r="J2179" s="12" t="n">
        <v>824.36</v>
      </c>
      <c r="K2179" s="13" t="n">
        <v>0</v>
      </c>
      <c r="L2179" s="12" t="n">
        <v>2473.08</v>
      </c>
      <c r="M2179" s="12" t="n">
        <v>1632.23</v>
      </c>
      <c r="N2179" s="12" t="n">
        <v>840.85</v>
      </c>
      <c r="O2179" t="inlineStr">
        <is>
          <t>Cash</t>
        </is>
      </c>
      <c r="P2179" t="inlineStr">
        <is>
          <t>Diya Patel</t>
        </is>
      </c>
      <c r="Q2179" t="inlineStr">
        <is>
          <t>CUST-0656</t>
        </is>
      </c>
      <c r="R2179" t="n">
        <v>8</v>
      </c>
      <c r="S2179" t="inlineStr">
        <is>
          <t>Yes</t>
        </is>
      </c>
    </row>
    <row r="2180">
      <c r="A2180" t="inlineStr">
        <is>
          <t>ORD-2408-02179</t>
        </is>
      </c>
      <c r="B2180" s="11" t="n">
        <v>45533</v>
      </c>
      <c r="C2180" t="inlineStr">
        <is>
          <t>West</t>
        </is>
      </c>
      <c r="D2180" t="inlineStr">
        <is>
          <t>Surat</t>
        </is>
      </c>
      <c r="E2180" t="inlineStr">
        <is>
          <t>Small Business</t>
        </is>
      </c>
      <c r="F2180" t="inlineStr">
        <is>
          <t>Partner</t>
        </is>
      </c>
      <c r="G2180" t="inlineStr">
        <is>
          <t>Technology</t>
        </is>
      </c>
      <c r="H2180" t="inlineStr">
        <is>
          <t>Keyboard</t>
        </is>
      </c>
      <c r="I2180" t="n">
        <v>3</v>
      </c>
      <c r="J2180" s="12" t="n">
        <v>1615.06</v>
      </c>
      <c r="K2180" s="13" t="n">
        <v>0.1</v>
      </c>
      <c r="L2180" s="12" t="n">
        <v>4360.66</v>
      </c>
      <c r="M2180" s="12" t="n">
        <v>3440.08</v>
      </c>
      <c r="N2180" s="12" t="n">
        <v>920.58</v>
      </c>
      <c r="O2180" t="inlineStr">
        <is>
          <t>Credit Card</t>
        </is>
      </c>
      <c r="P2180" t="inlineStr">
        <is>
          <t>Kabir Singh</t>
        </is>
      </c>
      <c r="Q2180" t="inlineStr">
        <is>
          <t>CUST-0157</t>
        </is>
      </c>
      <c r="R2180" t="n">
        <v>3</v>
      </c>
      <c r="S2180" t="inlineStr">
        <is>
          <t>No</t>
        </is>
      </c>
    </row>
    <row r="2181">
      <c r="A2181" t="inlineStr">
        <is>
          <t>ORD-2511-02180</t>
        </is>
      </c>
      <c r="B2181" s="11" t="n">
        <v>45971</v>
      </c>
      <c r="C2181" t="inlineStr">
        <is>
          <t>North</t>
        </is>
      </c>
      <c r="D2181" t="inlineStr">
        <is>
          <t>Jaipur</t>
        </is>
      </c>
      <c r="E2181" t="inlineStr">
        <is>
          <t>Small Business</t>
        </is>
      </c>
      <c r="F2181" t="inlineStr">
        <is>
          <t>Online</t>
        </is>
      </c>
      <c r="G2181" t="inlineStr">
        <is>
          <t>Accessories</t>
        </is>
      </c>
      <c r="H2181" t="inlineStr">
        <is>
          <t>Webcam</t>
        </is>
      </c>
      <c r="I2181" t="n">
        <v>4</v>
      </c>
      <c r="J2181" s="12" t="n">
        <v>3570.44</v>
      </c>
      <c r="K2181" s="13" t="n">
        <v>0.1</v>
      </c>
      <c r="L2181" s="12" t="n">
        <v>12853.58</v>
      </c>
      <c r="M2181" s="12" t="n">
        <v>10854.14</v>
      </c>
      <c r="N2181" s="12" t="n">
        <v>1999.44</v>
      </c>
      <c r="O2181" t="inlineStr">
        <is>
          <t>UPI</t>
        </is>
      </c>
      <c r="P2181" t="inlineStr">
        <is>
          <t>Vivaan Gupta</t>
        </is>
      </c>
      <c r="Q2181" t="inlineStr">
        <is>
          <t>CUST-0895</t>
        </is>
      </c>
      <c r="R2181" t="n">
        <v>3</v>
      </c>
      <c r="S2181" t="inlineStr">
        <is>
          <t>No</t>
        </is>
      </c>
    </row>
    <row r="2182">
      <c r="A2182" t="inlineStr">
        <is>
          <t>ORD-2410-02181</t>
        </is>
      </c>
      <c r="B2182" s="11" t="n">
        <v>45575</v>
      </c>
      <c r="C2182" t="inlineStr">
        <is>
          <t>East</t>
        </is>
      </c>
      <c r="D2182" t="inlineStr">
        <is>
          <t>Kolkata</t>
        </is>
      </c>
      <c r="E2182" t="inlineStr">
        <is>
          <t>Corporate</t>
        </is>
      </c>
      <c r="F2182" t="inlineStr">
        <is>
          <t>Direct Sales</t>
        </is>
      </c>
      <c r="G2182" t="inlineStr">
        <is>
          <t>Technology</t>
        </is>
      </c>
      <c r="H2182" t="inlineStr">
        <is>
          <t>Monitor</t>
        </is>
      </c>
      <c r="I2182" t="n">
        <v>1</v>
      </c>
      <c r="J2182" s="12" t="n">
        <v>13030.95</v>
      </c>
      <c r="K2182" s="13" t="n">
        <v>0.15</v>
      </c>
      <c r="L2182" s="12" t="n">
        <v>11076.31</v>
      </c>
      <c r="M2182" s="12" t="n">
        <v>10424.76</v>
      </c>
      <c r="N2182" s="12" t="n">
        <v>651.55</v>
      </c>
      <c r="O2182" t="inlineStr">
        <is>
          <t>Credit Card</t>
        </is>
      </c>
      <c r="P2182" t="inlineStr">
        <is>
          <t>Vivaan Gupta</t>
        </is>
      </c>
      <c r="Q2182" t="inlineStr">
        <is>
          <t>CUST-0652</t>
        </is>
      </c>
      <c r="R2182" t="n">
        <v>6</v>
      </c>
      <c r="S2182" t="inlineStr">
        <is>
          <t>No</t>
        </is>
      </c>
    </row>
    <row r="2183">
      <c r="A2183" t="inlineStr">
        <is>
          <t>ORD-2509-02182</t>
        </is>
      </c>
      <c r="B2183" s="11" t="n">
        <v>45905</v>
      </c>
      <c r="C2183" t="inlineStr">
        <is>
          <t>Central</t>
        </is>
      </c>
      <c r="D2183" t="inlineStr">
        <is>
          <t>Bhopal</t>
        </is>
      </c>
      <c r="E2183" t="inlineStr">
        <is>
          <t>Small Business</t>
        </is>
      </c>
      <c r="F2183" t="inlineStr">
        <is>
          <t>Direct Sales</t>
        </is>
      </c>
      <c r="G2183" t="inlineStr">
        <is>
          <t>Office Supplies</t>
        </is>
      </c>
      <c r="H2183" t="inlineStr">
        <is>
          <t>Stapler</t>
        </is>
      </c>
      <c r="I2183" t="n">
        <v>1</v>
      </c>
      <c r="J2183" s="12" t="n">
        <v>305.34</v>
      </c>
      <c r="K2183" s="13" t="n">
        <v>0</v>
      </c>
      <c r="L2183" s="12" t="n">
        <v>305.34</v>
      </c>
      <c r="M2183" s="12" t="n">
        <v>204.58</v>
      </c>
      <c r="N2183" s="12" t="n">
        <v>100.76</v>
      </c>
      <c r="O2183" t="inlineStr">
        <is>
          <t>Cash</t>
        </is>
      </c>
      <c r="P2183" t="inlineStr">
        <is>
          <t>Sara Khan</t>
        </is>
      </c>
      <c r="Q2183" t="inlineStr">
        <is>
          <t>CUST-0668</t>
        </is>
      </c>
      <c r="R2183" t="n">
        <v>4</v>
      </c>
      <c r="S2183" t="inlineStr">
        <is>
          <t>No</t>
        </is>
      </c>
    </row>
    <row r="2184">
      <c r="A2184" t="inlineStr">
        <is>
          <t>ORD-2403-02183</t>
        </is>
      </c>
      <c r="B2184" s="11" t="n">
        <v>45352</v>
      </c>
      <c r="C2184" t="inlineStr">
        <is>
          <t>West</t>
        </is>
      </c>
      <c r="D2184" t="inlineStr">
        <is>
          <t>Ahmedabad</t>
        </is>
      </c>
      <c r="E2184" t="inlineStr">
        <is>
          <t>Education</t>
        </is>
      </c>
      <c r="F2184" t="inlineStr">
        <is>
          <t>Retail Store</t>
        </is>
      </c>
      <c r="G2184" t="inlineStr">
        <is>
          <t>Furniture</t>
        </is>
      </c>
      <c r="H2184" t="inlineStr">
        <is>
          <t>Desk</t>
        </is>
      </c>
      <c r="I2184" t="n">
        <v>5</v>
      </c>
      <c r="J2184" s="12" t="n">
        <v>13528.3</v>
      </c>
      <c r="K2184" s="13" t="n">
        <v>0.05</v>
      </c>
      <c r="L2184" s="12" t="n">
        <v>64259.42</v>
      </c>
      <c r="M2184" s="12" t="n">
        <v>50731.12</v>
      </c>
      <c r="N2184" s="12" t="n">
        <v>13528.3</v>
      </c>
      <c r="O2184" t="inlineStr">
        <is>
          <t>UPI</t>
        </is>
      </c>
      <c r="P2184" t="inlineStr">
        <is>
          <t>Meera Joshi</t>
        </is>
      </c>
      <c r="Q2184" t="inlineStr">
        <is>
          <t>CUST-0667</t>
        </is>
      </c>
      <c r="R2184" t="n">
        <v>3</v>
      </c>
      <c r="S2184" t="inlineStr">
        <is>
          <t>No</t>
        </is>
      </c>
    </row>
    <row r="2185">
      <c r="A2185" t="inlineStr">
        <is>
          <t>ORD-2503-02184</t>
        </is>
      </c>
      <c r="B2185" s="11" t="n">
        <v>45719</v>
      </c>
      <c r="C2185" t="inlineStr">
        <is>
          <t>East</t>
        </is>
      </c>
      <c r="D2185" t="inlineStr">
        <is>
          <t>Bhubaneswar</t>
        </is>
      </c>
      <c r="E2185" t="inlineStr">
        <is>
          <t>Corporate</t>
        </is>
      </c>
      <c r="F2185" t="inlineStr">
        <is>
          <t>Direct Sales</t>
        </is>
      </c>
      <c r="G2185" t="inlineStr">
        <is>
          <t>Furniture</t>
        </is>
      </c>
      <c r="H2185" t="inlineStr">
        <is>
          <t>Cabinet</t>
        </is>
      </c>
      <c r="I2185" t="n">
        <v>4</v>
      </c>
      <c r="J2185" s="12" t="n">
        <v>9376.77</v>
      </c>
      <c r="K2185" s="13" t="n">
        <v>0.1</v>
      </c>
      <c r="L2185" s="12" t="n">
        <v>33756.37</v>
      </c>
      <c r="M2185" s="12" t="n">
        <v>29255.52</v>
      </c>
      <c r="N2185" s="12" t="n">
        <v>4500.85</v>
      </c>
      <c r="O2185" t="inlineStr">
        <is>
          <t>Debit Card</t>
        </is>
      </c>
      <c r="P2185" t="inlineStr">
        <is>
          <t>Vivaan Gupta</t>
        </is>
      </c>
      <c r="Q2185" t="inlineStr">
        <is>
          <t>CUST-0129</t>
        </is>
      </c>
      <c r="R2185" t="n">
        <v>2</v>
      </c>
      <c r="S2185" t="inlineStr">
        <is>
          <t>No</t>
        </is>
      </c>
    </row>
    <row r="2186">
      <c r="A2186" t="inlineStr">
        <is>
          <t>ORD-2501-02185</t>
        </is>
      </c>
      <c r="B2186" s="11" t="n">
        <v>45665</v>
      </c>
      <c r="C2186" t="inlineStr">
        <is>
          <t>East</t>
        </is>
      </c>
      <c r="D2186" t="inlineStr">
        <is>
          <t>Patna</t>
        </is>
      </c>
      <c r="E2186" t="inlineStr">
        <is>
          <t>Small Business</t>
        </is>
      </c>
      <c r="F2186" t="inlineStr">
        <is>
          <t>Partner</t>
        </is>
      </c>
      <c r="G2186" t="inlineStr">
        <is>
          <t>Office Supplies</t>
        </is>
      </c>
      <c r="H2186" t="inlineStr">
        <is>
          <t>File Folder</t>
        </is>
      </c>
      <c r="I2186" t="n">
        <v>2</v>
      </c>
      <c r="J2186" s="12" t="n">
        <v>107.54</v>
      </c>
      <c r="K2186" s="13" t="n">
        <v>0.05</v>
      </c>
      <c r="L2186" s="12" t="n">
        <v>204.33</v>
      </c>
      <c r="M2186" s="12" t="n">
        <v>124.75</v>
      </c>
      <c r="N2186" s="12" t="n">
        <v>79.58</v>
      </c>
      <c r="O2186" t="inlineStr">
        <is>
          <t>Net Banking</t>
        </is>
      </c>
      <c r="P2186" t="inlineStr">
        <is>
          <t>Meera Joshi</t>
        </is>
      </c>
      <c r="Q2186" t="inlineStr">
        <is>
          <t>CUST-0628</t>
        </is>
      </c>
      <c r="R2186" t="n">
        <v>6</v>
      </c>
      <c r="S2186" t="inlineStr">
        <is>
          <t>No</t>
        </is>
      </c>
    </row>
    <row r="2187">
      <c r="A2187" t="inlineStr">
        <is>
          <t>ORD-2505-02186</t>
        </is>
      </c>
      <c r="B2187" s="11" t="n">
        <v>45779</v>
      </c>
      <c r="C2187" t="inlineStr">
        <is>
          <t>Central</t>
        </is>
      </c>
      <c r="D2187" t="inlineStr">
        <is>
          <t>Indore</t>
        </is>
      </c>
      <c r="E2187" t="inlineStr">
        <is>
          <t>Consumer</t>
        </is>
      </c>
      <c r="F2187" t="inlineStr">
        <is>
          <t>Partner</t>
        </is>
      </c>
      <c r="G2187" t="inlineStr">
        <is>
          <t>Office Supplies</t>
        </is>
      </c>
      <c r="H2187" t="inlineStr">
        <is>
          <t>Stapler</t>
        </is>
      </c>
      <c r="I2187" t="n">
        <v>5</v>
      </c>
      <c r="J2187" s="12" t="n">
        <v>314.28</v>
      </c>
      <c r="K2187" s="13" t="n">
        <v>0.2</v>
      </c>
      <c r="L2187" s="12" t="n">
        <v>1257.12</v>
      </c>
      <c r="M2187" s="12" t="n">
        <v>1052.84</v>
      </c>
      <c r="N2187" s="12" t="n">
        <v>204.28</v>
      </c>
      <c r="O2187" t="inlineStr">
        <is>
          <t>Debit Card</t>
        </is>
      </c>
      <c r="P2187" t="inlineStr">
        <is>
          <t>Vivaan Gupta</t>
        </is>
      </c>
      <c r="Q2187" t="inlineStr">
        <is>
          <t>CUST-0875</t>
        </is>
      </c>
      <c r="R2187" t="n">
        <v>3</v>
      </c>
      <c r="S2187" t="inlineStr">
        <is>
          <t>No</t>
        </is>
      </c>
    </row>
    <row r="2188">
      <c r="A2188" t="inlineStr">
        <is>
          <t>ORD-2411-02187</t>
        </is>
      </c>
      <c r="B2188" s="11" t="n">
        <v>45609</v>
      </c>
      <c r="C2188" t="inlineStr">
        <is>
          <t>South</t>
        </is>
      </c>
      <c r="D2188" t="inlineStr">
        <is>
          <t>Chennai</t>
        </is>
      </c>
      <c r="E2188" t="inlineStr">
        <is>
          <t>Corporate</t>
        </is>
      </c>
      <c r="F2188" t="inlineStr">
        <is>
          <t>Direct Sales</t>
        </is>
      </c>
      <c r="G2188" t="inlineStr">
        <is>
          <t>Office Supplies</t>
        </is>
      </c>
      <c r="H2188" t="inlineStr">
        <is>
          <t>File Folder</t>
        </is>
      </c>
      <c r="I2188" t="n">
        <v>4</v>
      </c>
      <c r="J2188" s="12" t="n">
        <v>108.75</v>
      </c>
      <c r="K2188" s="13" t="n">
        <v>0.1</v>
      </c>
      <c r="L2188" s="12" t="n">
        <v>391.5</v>
      </c>
      <c r="M2188" s="12" t="n">
        <v>252.3</v>
      </c>
      <c r="N2188" s="12" t="n">
        <v>139.2</v>
      </c>
      <c r="O2188" t="inlineStr">
        <is>
          <t>Cash</t>
        </is>
      </c>
      <c r="P2188" t="inlineStr">
        <is>
          <t>Tara Kapoor</t>
        </is>
      </c>
      <c r="Q2188" t="inlineStr">
        <is>
          <t>CUST-0082</t>
        </is>
      </c>
      <c r="R2188" t="n">
        <v>3</v>
      </c>
      <c r="S2188" t="inlineStr">
        <is>
          <t>No</t>
        </is>
      </c>
    </row>
    <row r="2189">
      <c r="A2189" t="inlineStr">
        <is>
          <t>ORD-2502-02188</t>
        </is>
      </c>
      <c r="B2189" s="11" t="n">
        <v>45698</v>
      </c>
      <c r="C2189" t="inlineStr">
        <is>
          <t>West</t>
        </is>
      </c>
      <c r="D2189" t="inlineStr">
        <is>
          <t>Mumbai</t>
        </is>
      </c>
      <c r="E2189" t="inlineStr">
        <is>
          <t>Corporate</t>
        </is>
      </c>
      <c r="F2189" t="inlineStr">
        <is>
          <t>Partner</t>
        </is>
      </c>
      <c r="G2189" t="inlineStr">
        <is>
          <t>Office Supplies</t>
        </is>
      </c>
      <c r="H2189" t="inlineStr">
        <is>
          <t>Paper Ream</t>
        </is>
      </c>
      <c r="I2189" t="n">
        <v>1</v>
      </c>
      <c r="J2189" s="12" t="n">
        <v>458.02</v>
      </c>
      <c r="K2189" s="13" t="n">
        <v>0.15</v>
      </c>
      <c r="L2189" s="12" t="n">
        <v>389.32</v>
      </c>
      <c r="M2189" s="12" t="n">
        <v>343.51</v>
      </c>
      <c r="N2189" s="12" t="n">
        <v>45.81</v>
      </c>
      <c r="O2189" t="inlineStr">
        <is>
          <t>UPI</t>
        </is>
      </c>
      <c r="P2189" t="inlineStr">
        <is>
          <t>Rohan Verma</t>
        </is>
      </c>
      <c r="Q2189" t="inlineStr">
        <is>
          <t>CUST-0770</t>
        </is>
      </c>
      <c r="R2189" t="n">
        <v>2</v>
      </c>
      <c r="S2189" t="inlineStr">
        <is>
          <t>Yes</t>
        </is>
      </c>
    </row>
    <row r="2190">
      <c r="A2190" t="inlineStr">
        <is>
          <t>ORD-2504-02189</t>
        </is>
      </c>
      <c r="B2190" s="11" t="n">
        <v>45757</v>
      </c>
      <c r="C2190" t="inlineStr">
        <is>
          <t>Central</t>
        </is>
      </c>
      <c r="D2190" t="inlineStr">
        <is>
          <t>Bhopal</t>
        </is>
      </c>
      <c r="E2190" t="inlineStr">
        <is>
          <t>Consumer</t>
        </is>
      </c>
      <c r="F2190" t="inlineStr">
        <is>
          <t>Retail Store</t>
        </is>
      </c>
      <c r="G2190" t="inlineStr">
        <is>
          <t>Office Supplies</t>
        </is>
      </c>
      <c r="H2190" t="inlineStr">
        <is>
          <t>File Folder</t>
        </is>
      </c>
      <c r="I2190" t="n">
        <v>8</v>
      </c>
      <c r="J2190" s="12" t="n">
        <v>113.04</v>
      </c>
      <c r="K2190" s="13" t="n">
        <v>0</v>
      </c>
      <c r="L2190" s="12" t="n">
        <v>904.3200000000001</v>
      </c>
      <c r="M2190" s="12" t="n">
        <v>524.51</v>
      </c>
      <c r="N2190" s="12" t="n">
        <v>379.81</v>
      </c>
      <c r="O2190" t="inlineStr">
        <is>
          <t>Cash</t>
        </is>
      </c>
      <c r="P2190" t="inlineStr">
        <is>
          <t>Sara Khan</t>
        </is>
      </c>
      <c r="Q2190" t="inlineStr">
        <is>
          <t>CUST-0350</t>
        </is>
      </c>
      <c r="R2190" t="n">
        <v>4</v>
      </c>
      <c r="S2190" t="inlineStr">
        <is>
          <t>No</t>
        </is>
      </c>
    </row>
    <row r="2191">
      <c r="A2191" t="inlineStr">
        <is>
          <t>ORD-2503-02190</t>
        </is>
      </c>
      <c r="B2191" s="11" t="n">
        <v>45744</v>
      </c>
      <c r="C2191" t="inlineStr">
        <is>
          <t>East</t>
        </is>
      </c>
      <c r="D2191" t="inlineStr">
        <is>
          <t>Guwahati</t>
        </is>
      </c>
      <c r="E2191" t="inlineStr">
        <is>
          <t>Corporate</t>
        </is>
      </c>
      <c r="F2191" t="inlineStr">
        <is>
          <t>Online</t>
        </is>
      </c>
      <c r="G2191" t="inlineStr">
        <is>
          <t>Office Supplies</t>
        </is>
      </c>
      <c r="H2191" t="inlineStr">
        <is>
          <t>Pen Box</t>
        </is>
      </c>
      <c r="I2191" t="n">
        <v>12</v>
      </c>
      <c r="J2191" s="12" t="n">
        <v>215.9</v>
      </c>
      <c r="K2191" s="13" t="n">
        <v>0.15</v>
      </c>
      <c r="L2191" s="12" t="n">
        <v>2202.18</v>
      </c>
      <c r="M2191" s="12" t="n">
        <v>1580.39</v>
      </c>
      <c r="N2191" s="12" t="n">
        <v>621.79</v>
      </c>
      <c r="O2191" t="inlineStr">
        <is>
          <t>UPI</t>
        </is>
      </c>
      <c r="P2191" t="inlineStr">
        <is>
          <t>Aarav Sharma</t>
        </is>
      </c>
      <c r="Q2191" t="inlineStr">
        <is>
          <t>CUST-0658</t>
        </is>
      </c>
      <c r="R2191" t="n">
        <v>7</v>
      </c>
      <c r="S2191" t="inlineStr">
        <is>
          <t>No</t>
        </is>
      </c>
    </row>
    <row r="2192">
      <c r="A2192" t="inlineStr">
        <is>
          <t>ORD-2406-02191</t>
        </is>
      </c>
      <c r="B2192" s="11" t="n">
        <v>45454</v>
      </c>
      <c r="C2192" t="inlineStr">
        <is>
          <t>South</t>
        </is>
      </c>
      <c r="D2192" t="inlineStr">
        <is>
          <t>Chennai</t>
        </is>
      </c>
      <c r="E2192" t="inlineStr">
        <is>
          <t>Consumer</t>
        </is>
      </c>
      <c r="F2192" t="inlineStr">
        <is>
          <t>Direct Sales</t>
        </is>
      </c>
      <c r="G2192" t="inlineStr">
        <is>
          <t>Office Supplies</t>
        </is>
      </c>
      <c r="H2192" t="inlineStr">
        <is>
          <t>Notebook Pack</t>
        </is>
      </c>
      <c r="I2192" t="n">
        <v>4</v>
      </c>
      <c r="J2192" s="12" t="n">
        <v>407.04</v>
      </c>
      <c r="K2192" s="13" t="n">
        <v>0.1</v>
      </c>
      <c r="L2192" s="12" t="n">
        <v>1465.34</v>
      </c>
      <c r="M2192" s="12" t="n">
        <v>1042.02</v>
      </c>
      <c r="N2192" s="12" t="n">
        <v>423.32</v>
      </c>
      <c r="O2192" t="inlineStr">
        <is>
          <t>Net Banking</t>
        </is>
      </c>
      <c r="P2192" t="inlineStr">
        <is>
          <t>Meera Joshi</t>
        </is>
      </c>
      <c r="Q2192" t="inlineStr">
        <is>
          <t>CUST-0332</t>
        </is>
      </c>
      <c r="R2192" t="n">
        <v>2</v>
      </c>
      <c r="S2192" t="inlineStr">
        <is>
          <t>No</t>
        </is>
      </c>
    </row>
    <row r="2193">
      <c r="A2193" t="inlineStr">
        <is>
          <t>ORD-2512-02192</t>
        </is>
      </c>
      <c r="B2193" s="11" t="n">
        <v>46004</v>
      </c>
      <c r="C2193" t="inlineStr">
        <is>
          <t>West</t>
        </is>
      </c>
      <c r="D2193" t="inlineStr">
        <is>
          <t>Mumbai</t>
        </is>
      </c>
      <c r="E2193" t="inlineStr">
        <is>
          <t>Corporate</t>
        </is>
      </c>
      <c r="F2193" t="inlineStr">
        <is>
          <t>Direct Sales</t>
        </is>
      </c>
      <c r="G2193" t="inlineStr">
        <is>
          <t>Office Supplies</t>
        </is>
      </c>
      <c r="H2193" t="inlineStr">
        <is>
          <t>Marker Set</t>
        </is>
      </c>
      <c r="I2193" t="n">
        <v>2</v>
      </c>
      <c r="J2193" s="12" t="n">
        <v>238.34</v>
      </c>
      <c r="K2193" s="13" t="n">
        <v>0</v>
      </c>
      <c r="L2193" s="12" t="n">
        <v>476.68</v>
      </c>
      <c r="M2193" s="12" t="n">
        <v>309.84</v>
      </c>
      <c r="N2193" s="12" t="n">
        <v>166.84</v>
      </c>
      <c r="O2193" t="inlineStr">
        <is>
          <t>Debit Card</t>
        </is>
      </c>
      <c r="P2193" t="inlineStr">
        <is>
          <t>Diya Patel</t>
        </is>
      </c>
      <c r="Q2193" t="inlineStr">
        <is>
          <t>CUST-0227</t>
        </is>
      </c>
      <c r="R2193" t="n">
        <v>2</v>
      </c>
      <c r="S2193" t="inlineStr">
        <is>
          <t>No</t>
        </is>
      </c>
    </row>
    <row r="2194">
      <c r="A2194" t="inlineStr">
        <is>
          <t>ORD-2509-02193</t>
        </is>
      </c>
      <c r="B2194" s="11" t="n">
        <v>45903</v>
      </c>
      <c r="C2194" t="inlineStr">
        <is>
          <t>East</t>
        </is>
      </c>
      <c r="D2194" t="inlineStr">
        <is>
          <t>Kolkata</t>
        </is>
      </c>
      <c r="E2194" t="inlineStr">
        <is>
          <t>Consumer</t>
        </is>
      </c>
      <c r="F2194" t="inlineStr">
        <is>
          <t>Retail Store</t>
        </is>
      </c>
      <c r="G2194" t="inlineStr">
        <is>
          <t>Office Supplies</t>
        </is>
      </c>
      <c r="H2194" t="inlineStr">
        <is>
          <t>Stapler</t>
        </is>
      </c>
      <c r="I2194" t="n">
        <v>3</v>
      </c>
      <c r="J2194" s="12" t="n">
        <v>286.54</v>
      </c>
      <c r="K2194" s="13" t="n">
        <v>0.1</v>
      </c>
      <c r="L2194" s="12" t="n">
        <v>773.66</v>
      </c>
      <c r="M2194" s="12" t="n">
        <v>575.95</v>
      </c>
      <c r="N2194" s="12" t="n">
        <v>197.71</v>
      </c>
      <c r="O2194" t="inlineStr">
        <is>
          <t>Cash</t>
        </is>
      </c>
      <c r="P2194" t="inlineStr">
        <is>
          <t>Anaya Rao</t>
        </is>
      </c>
      <c r="Q2194" t="inlineStr">
        <is>
          <t>CUST-0438</t>
        </is>
      </c>
      <c r="R2194" t="n">
        <v>3</v>
      </c>
      <c r="S2194" t="inlineStr">
        <is>
          <t>No</t>
        </is>
      </c>
    </row>
    <row r="2195">
      <c r="A2195" t="inlineStr">
        <is>
          <t>ORD-2410-02194</t>
        </is>
      </c>
      <c r="B2195" s="11" t="n">
        <v>45577</v>
      </c>
      <c r="C2195" t="inlineStr">
        <is>
          <t>West</t>
        </is>
      </c>
      <c r="D2195" t="inlineStr">
        <is>
          <t>Mumbai</t>
        </is>
      </c>
      <c r="E2195" t="inlineStr">
        <is>
          <t>Small Business</t>
        </is>
      </c>
      <c r="F2195" t="inlineStr">
        <is>
          <t>Partner</t>
        </is>
      </c>
      <c r="G2195" t="inlineStr">
        <is>
          <t>Accessories</t>
        </is>
      </c>
      <c r="H2195" t="inlineStr">
        <is>
          <t>USB Hub</t>
        </is>
      </c>
      <c r="I2195" t="n">
        <v>5</v>
      </c>
      <c r="J2195" s="12" t="n">
        <v>1347.84</v>
      </c>
      <c r="K2195" s="13" t="n">
        <v>0.05</v>
      </c>
      <c r="L2195" s="12" t="n">
        <v>6402.24</v>
      </c>
      <c r="M2195" s="12" t="n">
        <v>4582.66</v>
      </c>
      <c r="N2195" s="12" t="n">
        <v>1819.58</v>
      </c>
      <c r="O2195" t="inlineStr">
        <is>
          <t>Cash</t>
        </is>
      </c>
      <c r="P2195" t="inlineStr">
        <is>
          <t>Sara Khan</t>
        </is>
      </c>
      <c r="Q2195" t="inlineStr">
        <is>
          <t>CUST-0658</t>
        </is>
      </c>
      <c r="R2195" t="n">
        <v>1</v>
      </c>
      <c r="S2195" t="inlineStr">
        <is>
          <t>No</t>
        </is>
      </c>
    </row>
    <row r="2196">
      <c r="A2196" t="inlineStr">
        <is>
          <t>ORD-2407-02195</t>
        </is>
      </c>
      <c r="B2196" s="11" t="n">
        <v>45501</v>
      </c>
      <c r="C2196" t="inlineStr">
        <is>
          <t>North</t>
        </is>
      </c>
      <c r="D2196" t="inlineStr">
        <is>
          <t>Lucknow</t>
        </is>
      </c>
      <c r="E2196" t="inlineStr">
        <is>
          <t>Education</t>
        </is>
      </c>
      <c r="F2196" t="inlineStr">
        <is>
          <t>Partner</t>
        </is>
      </c>
      <c r="G2196" t="inlineStr">
        <is>
          <t>Technology</t>
        </is>
      </c>
      <c r="H2196" t="inlineStr">
        <is>
          <t>Monitor</t>
        </is>
      </c>
      <c r="I2196" t="n">
        <v>1</v>
      </c>
      <c r="J2196" s="12" t="n">
        <v>12252.54</v>
      </c>
      <c r="K2196" s="13" t="n">
        <v>0.1</v>
      </c>
      <c r="L2196" s="12" t="n">
        <v>11027.29</v>
      </c>
      <c r="M2196" s="12" t="n">
        <v>9802.030000000001</v>
      </c>
      <c r="N2196" s="12" t="n">
        <v>1225.26</v>
      </c>
      <c r="O2196" t="inlineStr">
        <is>
          <t>Debit Card</t>
        </is>
      </c>
      <c r="P2196" t="inlineStr">
        <is>
          <t>Aarav Sharma</t>
        </is>
      </c>
      <c r="Q2196" t="inlineStr">
        <is>
          <t>CUST-0066</t>
        </is>
      </c>
      <c r="R2196" t="n">
        <v>3</v>
      </c>
      <c r="S2196" t="inlineStr">
        <is>
          <t>Yes</t>
        </is>
      </c>
    </row>
    <row r="2197">
      <c r="A2197" t="inlineStr">
        <is>
          <t>ORD-2506-02196</t>
        </is>
      </c>
      <c r="B2197" s="11" t="n">
        <v>45819</v>
      </c>
      <c r="C2197" t="inlineStr">
        <is>
          <t>East</t>
        </is>
      </c>
      <c r="D2197" t="inlineStr">
        <is>
          <t>Patna</t>
        </is>
      </c>
      <c r="E2197" t="inlineStr">
        <is>
          <t>Corporate</t>
        </is>
      </c>
      <c r="F2197" t="inlineStr">
        <is>
          <t>Partner</t>
        </is>
      </c>
      <c r="G2197" t="inlineStr">
        <is>
          <t>Technology</t>
        </is>
      </c>
      <c r="H2197" t="inlineStr">
        <is>
          <t>Headphones</t>
        </is>
      </c>
      <c r="I2197" t="n">
        <v>2</v>
      </c>
      <c r="J2197" s="12" t="n">
        <v>3056.81</v>
      </c>
      <c r="K2197" s="13" t="n">
        <v>0</v>
      </c>
      <c r="L2197" s="12" t="n">
        <v>6113.62</v>
      </c>
      <c r="M2197" s="12" t="n">
        <v>4524.08</v>
      </c>
      <c r="N2197" s="12" t="n">
        <v>1589.54</v>
      </c>
      <c r="O2197" t="inlineStr">
        <is>
          <t>Cash</t>
        </is>
      </c>
      <c r="P2197" t="inlineStr">
        <is>
          <t>Tara Kapoor</t>
        </is>
      </c>
      <c r="Q2197" t="inlineStr">
        <is>
          <t>CUST-0167</t>
        </is>
      </c>
      <c r="R2197" t="n">
        <v>7</v>
      </c>
      <c r="S2197" t="inlineStr">
        <is>
          <t>No</t>
        </is>
      </c>
    </row>
    <row r="2198">
      <c r="A2198" t="inlineStr">
        <is>
          <t>ORD-2403-02197</t>
        </is>
      </c>
      <c r="B2198" s="11" t="n">
        <v>45373</v>
      </c>
      <c r="C2198" t="inlineStr">
        <is>
          <t>Central</t>
        </is>
      </c>
      <c r="D2198" t="inlineStr">
        <is>
          <t>Bhopal</t>
        </is>
      </c>
      <c r="E2198" t="inlineStr">
        <is>
          <t>Small Business</t>
        </is>
      </c>
      <c r="F2198" t="inlineStr">
        <is>
          <t>Partner</t>
        </is>
      </c>
      <c r="G2198" t="inlineStr">
        <is>
          <t>Accessories</t>
        </is>
      </c>
      <c r="H2198" t="inlineStr">
        <is>
          <t>USB Hub</t>
        </is>
      </c>
      <c r="I2198" t="n">
        <v>3</v>
      </c>
      <c r="J2198" s="12" t="n">
        <v>1182.48</v>
      </c>
      <c r="K2198" s="13" t="n">
        <v>0.03</v>
      </c>
      <c r="L2198" s="12" t="n">
        <v>3441.02</v>
      </c>
      <c r="M2198" s="12" t="n">
        <v>2412.26</v>
      </c>
      <c r="N2198" s="12" t="n">
        <v>1028.76</v>
      </c>
      <c r="O2198" t="inlineStr">
        <is>
          <t>Credit Card</t>
        </is>
      </c>
      <c r="P2198" t="inlineStr">
        <is>
          <t>Kabir Singh</t>
        </is>
      </c>
      <c r="Q2198" t="inlineStr">
        <is>
          <t>CUST-0272</t>
        </is>
      </c>
      <c r="R2198" t="n">
        <v>8</v>
      </c>
      <c r="S2198" t="inlineStr">
        <is>
          <t>No</t>
        </is>
      </c>
    </row>
    <row r="2199">
      <c r="A2199" t="inlineStr">
        <is>
          <t>ORD-2410-02198</t>
        </is>
      </c>
      <c r="B2199" s="11" t="n">
        <v>45576</v>
      </c>
      <c r="C2199" t="inlineStr">
        <is>
          <t>West</t>
        </is>
      </c>
      <c r="D2199" t="inlineStr">
        <is>
          <t>Pune</t>
        </is>
      </c>
      <c r="E2199" t="inlineStr">
        <is>
          <t>Small Business</t>
        </is>
      </c>
      <c r="F2199" t="inlineStr">
        <is>
          <t>Retail Store</t>
        </is>
      </c>
      <c r="G2199" t="inlineStr">
        <is>
          <t>Technology</t>
        </is>
      </c>
      <c r="H2199" t="inlineStr">
        <is>
          <t>Printer</t>
        </is>
      </c>
      <c r="I2199" t="n">
        <v>2</v>
      </c>
      <c r="J2199" s="12" t="n">
        <v>10101.64</v>
      </c>
      <c r="K2199" s="13" t="n">
        <v>0.15</v>
      </c>
      <c r="L2199" s="12" t="n">
        <v>17172.79</v>
      </c>
      <c r="M2199" s="12" t="n">
        <v>16566.69</v>
      </c>
      <c r="N2199" s="12" t="n">
        <v>606.1</v>
      </c>
      <c r="O2199" t="inlineStr">
        <is>
          <t>Net Banking</t>
        </is>
      </c>
      <c r="P2199" t="inlineStr">
        <is>
          <t>Ishaan Mehta</t>
        </is>
      </c>
      <c r="Q2199" t="inlineStr">
        <is>
          <t>CUST-0419</t>
        </is>
      </c>
      <c r="R2199" t="n">
        <v>5</v>
      </c>
      <c r="S2199" t="inlineStr">
        <is>
          <t>No</t>
        </is>
      </c>
    </row>
    <row r="2200">
      <c r="A2200" t="inlineStr">
        <is>
          <t>ORD-2403-02199</t>
        </is>
      </c>
      <c r="B2200" s="11" t="n">
        <v>45354</v>
      </c>
      <c r="C2200" t="inlineStr">
        <is>
          <t>Central</t>
        </is>
      </c>
      <c r="D2200" t="inlineStr">
        <is>
          <t>Nagpur</t>
        </is>
      </c>
      <c r="E2200" t="inlineStr">
        <is>
          <t>Corporate</t>
        </is>
      </c>
      <c r="F2200" t="inlineStr">
        <is>
          <t>Direct Sales</t>
        </is>
      </c>
      <c r="G2200" t="inlineStr">
        <is>
          <t>Accessories</t>
        </is>
      </c>
      <c r="H2200" t="inlineStr">
        <is>
          <t>Laptop Stand</t>
        </is>
      </c>
      <c r="I2200" t="n">
        <v>3</v>
      </c>
      <c r="J2200" s="12" t="n">
        <v>1646.18</v>
      </c>
      <c r="K2200" s="13" t="n">
        <v>0.25</v>
      </c>
      <c r="L2200" s="12" t="n">
        <v>3703.9</v>
      </c>
      <c r="M2200" s="12" t="n">
        <v>3456.98</v>
      </c>
      <c r="N2200" s="12" t="n">
        <v>246.92</v>
      </c>
      <c r="O2200" t="inlineStr">
        <is>
          <t>Credit Card</t>
        </is>
      </c>
      <c r="P2200" t="inlineStr">
        <is>
          <t>Anaya Rao</t>
        </is>
      </c>
      <c r="Q2200" t="inlineStr">
        <is>
          <t>CUST-0615</t>
        </is>
      </c>
      <c r="R2200" t="n">
        <v>4</v>
      </c>
      <c r="S2200" t="inlineStr">
        <is>
          <t>No</t>
        </is>
      </c>
    </row>
    <row r="2201">
      <c r="A2201" t="inlineStr">
        <is>
          <t>ORD-2512-02200</t>
        </is>
      </c>
      <c r="B2201" s="11" t="n">
        <v>46016</v>
      </c>
      <c r="C2201" t="inlineStr">
        <is>
          <t>South</t>
        </is>
      </c>
      <c r="D2201" t="inlineStr">
        <is>
          <t>Kochi</t>
        </is>
      </c>
      <c r="E2201" t="inlineStr">
        <is>
          <t>Education</t>
        </is>
      </c>
      <c r="F2201" t="inlineStr">
        <is>
          <t>Partner</t>
        </is>
      </c>
      <c r="G2201" t="inlineStr">
        <is>
          <t>Technology</t>
        </is>
      </c>
      <c r="H2201" t="inlineStr">
        <is>
          <t>Headphones</t>
        </is>
      </c>
      <c r="I2201" t="n">
        <v>2</v>
      </c>
      <c r="J2201" s="12" t="n">
        <v>2536.17</v>
      </c>
      <c r="K2201" s="13" t="n">
        <v>0.15</v>
      </c>
      <c r="L2201" s="12" t="n">
        <v>4311.49</v>
      </c>
      <c r="M2201" s="12" t="n">
        <v>3753.53</v>
      </c>
      <c r="N2201" s="12" t="n">
        <v>557.96</v>
      </c>
      <c r="O2201" t="inlineStr">
        <is>
          <t>Cash</t>
        </is>
      </c>
      <c r="P2201" t="inlineStr">
        <is>
          <t>Aarav Sharma</t>
        </is>
      </c>
      <c r="Q2201" t="inlineStr">
        <is>
          <t>CUST-0713</t>
        </is>
      </c>
      <c r="R2201" t="n">
        <v>2</v>
      </c>
      <c r="S2201" t="inlineStr">
        <is>
          <t>No</t>
        </is>
      </c>
    </row>
    <row r="2202">
      <c r="A2202" t="inlineStr">
        <is>
          <t>ORD-2501-02201</t>
        </is>
      </c>
      <c r="B2202" s="11" t="n">
        <v>45673</v>
      </c>
      <c r="C2202" t="inlineStr">
        <is>
          <t>Central</t>
        </is>
      </c>
      <c r="D2202" t="inlineStr">
        <is>
          <t>Raipur</t>
        </is>
      </c>
      <c r="E2202" t="inlineStr">
        <is>
          <t>Education</t>
        </is>
      </c>
      <c r="F2202" t="inlineStr">
        <is>
          <t>Online</t>
        </is>
      </c>
      <c r="G2202" t="inlineStr">
        <is>
          <t>Technology</t>
        </is>
      </c>
      <c r="H2202" t="inlineStr">
        <is>
          <t>Headphones</t>
        </is>
      </c>
      <c r="I2202" t="n">
        <v>1</v>
      </c>
      <c r="J2202" s="12" t="n">
        <v>2621.16</v>
      </c>
      <c r="K2202" s="13" t="n">
        <v>0.15</v>
      </c>
      <c r="L2202" s="12" t="n">
        <v>2227.99</v>
      </c>
      <c r="M2202" s="12" t="n">
        <v>1939.66</v>
      </c>
      <c r="N2202" s="12" t="n">
        <v>288.33</v>
      </c>
      <c r="O2202" t="inlineStr">
        <is>
          <t>UPI</t>
        </is>
      </c>
      <c r="P2202" t="inlineStr">
        <is>
          <t>Anaya Rao</t>
        </is>
      </c>
      <c r="Q2202" t="inlineStr">
        <is>
          <t>CUST-0742</t>
        </is>
      </c>
      <c r="R2202" t="n">
        <v>4</v>
      </c>
      <c r="S2202" t="inlineStr">
        <is>
          <t>Yes</t>
        </is>
      </c>
    </row>
    <row r="2203">
      <c r="A2203" t="inlineStr">
        <is>
          <t>ORD-2411-02202</t>
        </is>
      </c>
      <c r="B2203" s="11" t="n">
        <v>45620</v>
      </c>
      <c r="C2203" t="inlineStr">
        <is>
          <t>South</t>
        </is>
      </c>
      <c r="D2203" t="inlineStr">
        <is>
          <t>Chennai</t>
        </is>
      </c>
      <c r="E2203" t="inlineStr">
        <is>
          <t>Education</t>
        </is>
      </c>
      <c r="F2203" t="inlineStr">
        <is>
          <t>Online</t>
        </is>
      </c>
      <c r="G2203" t="inlineStr">
        <is>
          <t>Office Supplies</t>
        </is>
      </c>
      <c r="H2203" t="inlineStr">
        <is>
          <t>Stapler</t>
        </is>
      </c>
      <c r="I2203" t="n">
        <v>2</v>
      </c>
      <c r="J2203" s="12" t="n">
        <v>305.63</v>
      </c>
      <c r="K2203" s="13" t="n">
        <v>0.05</v>
      </c>
      <c r="L2203" s="12" t="n">
        <v>580.7</v>
      </c>
      <c r="M2203" s="12" t="n">
        <v>409.54</v>
      </c>
      <c r="N2203" s="12" t="n">
        <v>171.16</v>
      </c>
      <c r="O2203" t="inlineStr">
        <is>
          <t>Debit Card</t>
        </is>
      </c>
      <c r="P2203" t="inlineStr">
        <is>
          <t>Anaya Rao</t>
        </is>
      </c>
      <c r="Q2203" t="inlineStr">
        <is>
          <t>CUST-0496</t>
        </is>
      </c>
      <c r="R2203" t="n">
        <v>4</v>
      </c>
      <c r="S2203" t="inlineStr">
        <is>
          <t>No</t>
        </is>
      </c>
    </row>
    <row r="2204">
      <c r="A2204" t="inlineStr">
        <is>
          <t>ORD-2409-02203</t>
        </is>
      </c>
      <c r="B2204" s="11" t="n">
        <v>45562</v>
      </c>
      <c r="C2204" t="inlineStr">
        <is>
          <t>South</t>
        </is>
      </c>
      <c r="D2204" t="inlineStr">
        <is>
          <t>Bengaluru</t>
        </is>
      </c>
      <c r="E2204" t="inlineStr">
        <is>
          <t>Corporate</t>
        </is>
      </c>
      <c r="F2204" t="inlineStr">
        <is>
          <t>Partner</t>
        </is>
      </c>
      <c r="G2204" t="inlineStr">
        <is>
          <t>Office Supplies</t>
        </is>
      </c>
      <c r="H2204" t="inlineStr">
        <is>
          <t>Marker Set</t>
        </is>
      </c>
      <c r="I2204" t="n">
        <v>2</v>
      </c>
      <c r="J2204" s="12" t="n">
        <v>259.98</v>
      </c>
      <c r="K2204" s="13" t="n">
        <v>0.15</v>
      </c>
      <c r="L2204" s="12" t="n">
        <v>441.97</v>
      </c>
      <c r="M2204" s="12" t="n">
        <v>337.97</v>
      </c>
      <c r="N2204" s="12" t="n">
        <v>104</v>
      </c>
      <c r="O2204" t="inlineStr">
        <is>
          <t>Debit Card</t>
        </is>
      </c>
      <c r="P2204" t="inlineStr">
        <is>
          <t>Meera Joshi</t>
        </is>
      </c>
      <c r="Q2204" t="inlineStr">
        <is>
          <t>CUST-0486</t>
        </is>
      </c>
      <c r="R2204" t="n">
        <v>4</v>
      </c>
      <c r="S2204" t="inlineStr">
        <is>
          <t>No</t>
        </is>
      </c>
    </row>
    <row r="2205">
      <c r="A2205" t="inlineStr">
        <is>
          <t>ORD-2407-02204</t>
        </is>
      </c>
      <c r="B2205" s="11" t="n">
        <v>45483</v>
      </c>
      <c r="C2205" t="inlineStr">
        <is>
          <t>Central</t>
        </is>
      </c>
      <c r="D2205" t="inlineStr">
        <is>
          <t>Indore</t>
        </is>
      </c>
      <c r="E2205" t="inlineStr">
        <is>
          <t>Small Business</t>
        </is>
      </c>
      <c r="F2205" t="inlineStr">
        <is>
          <t>Partner</t>
        </is>
      </c>
      <c r="G2205" t="inlineStr">
        <is>
          <t>Office Supplies</t>
        </is>
      </c>
      <c r="H2205" t="inlineStr">
        <is>
          <t>Notebook Pack</t>
        </is>
      </c>
      <c r="I2205" t="n">
        <v>3</v>
      </c>
      <c r="J2205" s="12" t="n">
        <v>393.72</v>
      </c>
      <c r="K2205" s="13" t="n">
        <v>0.1</v>
      </c>
      <c r="L2205" s="12" t="n">
        <v>1063.04</v>
      </c>
      <c r="M2205" s="12" t="n">
        <v>755.9400000000001</v>
      </c>
      <c r="N2205" s="12" t="n">
        <v>307.1</v>
      </c>
      <c r="O2205" t="inlineStr">
        <is>
          <t>Credit Card</t>
        </is>
      </c>
      <c r="P2205" t="inlineStr">
        <is>
          <t>Aarav Sharma</t>
        </is>
      </c>
      <c r="Q2205" t="inlineStr">
        <is>
          <t>CUST-0745</t>
        </is>
      </c>
      <c r="R2205" t="n">
        <v>4</v>
      </c>
      <c r="S2205" t="inlineStr">
        <is>
          <t>No</t>
        </is>
      </c>
    </row>
    <row r="2206">
      <c r="A2206" t="inlineStr">
        <is>
          <t>ORD-2512-02205</t>
        </is>
      </c>
      <c r="B2206" s="11" t="n">
        <v>46010</v>
      </c>
      <c r="C2206" t="inlineStr">
        <is>
          <t>Central</t>
        </is>
      </c>
      <c r="D2206" t="inlineStr">
        <is>
          <t>Nagpur</t>
        </is>
      </c>
      <c r="E2206" t="inlineStr">
        <is>
          <t>Consumer</t>
        </is>
      </c>
      <c r="F2206" t="inlineStr">
        <is>
          <t>Retail Store</t>
        </is>
      </c>
      <c r="G2206" t="inlineStr">
        <is>
          <t>Accessories</t>
        </is>
      </c>
      <c r="H2206" t="inlineStr">
        <is>
          <t>USB Hub</t>
        </is>
      </c>
      <c r="I2206" t="n">
        <v>4</v>
      </c>
      <c r="J2206" s="12" t="n">
        <v>1301.62</v>
      </c>
      <c r="K2206" s="13" t="n">
        <v>0.15</v>
      </c>
      <c r="L2206" s="12" t="n">
        <v>4425.51</v>
      </c>
      <c r="M2206" s="12" t="n">
        <v>3540.41</v>
      </c>
      <c r="N2206" s="12" t="n">
        <v>885.1</v>
      </c>
      <c r="O2206" t="inlineStr">
        <is>
          <t>Net Banking</t>
        </is>
      </c>
      <c r="P2206" t="inlineStr">
        <is>
          <t>Rohan Verma</t>
        </is>
      </c>
      <c r="Q2206" t="inlineStr">
        <is>
          <t>CUST-0622</t>
        </is>
      </c>
      <c r="R2206" t="n">
        <v>4</v>
      </c>
      <c r="S2206" t="inlineStr">
        <is>
          <t>No</t>
        </is>
      </c>
    </row>
    <row r="2207">
      <c r="A2207" t="inlineStr">
        <is>
          <t>ORD-2504-02206</t>
        </is>
      </c>
      <c r="B2207" s="11" t="n">
        <v>45754</v>
      </c>
      <c r="C2207" t="inlineStr">
        <is>
          <t>West</t>
        </is>
      </c>
      <c r="D2207" t="inlineStr">
        <is>
          <t>Pune</t>
        </is>
      </c>
      <c r="E2207" t="inlineStr">
        <is>
          <t>Consumer</t>
        </is>
      </c>
      <c r="F2207" t="inlineStr">
        <is>
          <t>Online</t>
        </is>
      </c>
      <c r="G2207" t="inlineStr">
        <is>
          <t>Furniture</t>
        </is>
      </c>
      <c r="H2207" t="inlineStr">
        <is>
          <t>Bookshelf</t>
        </is>
      </c>
      <c r="I2207" t="n">
        <v>3</v>
      </c>
      <c r="J2207" s="12" t="n">
        <v>6406.95</v>
      </c>
      <c r="K2207" s="13" t="n">
        <v>0.1</v>
      </c>
      <c r="L2207" s="12" t="n">
        <v>17298.76</v>
      </c>
      <c r="M2207" s="12" t="n">
        <v>14031.22</v>
      </c>
      <c r="N2207" s="12" t="n">
        <v>3267.54</v>
      </c>
      <c r="O2207" t="inlineStr">
        <is>
          <t>Credit Card</t>
        </is>
      </c>
      <c r="P2207" t="inlineStr">
        <is>
          <t>Meera Joshi</t>
        </is>
      </c>
      <c r="Q2207" t="inlineStr">
        <is>
          <t>CUST-0890</t>
        </is>
      </c>
      <c r="R2207" t="n">
        <v>4</v>
      </c>
      <c r="S2207" t="inlineStr">
        <is>
          <t>Yes</t>
        </is>
      </c>
    </row>
    <row r="2208">
      <c r="A2208" t="inlineStr">
        <is>
          <t>ORD-2507-02207</t>
        </is>
      </c>
      <c r="B2208" s="11" t="n">
        <v>45856</v>
      </c>
      <c r="C2208" t="inlineStr">
        <is>
          <t>South</t>
        </is>
      </c>
      <c r="D2208" t="inlineStr">
        <is>
          <t>Bengaluru</t>
        </is>
      </c>
      <c r="E2208" t="inlineStr">
        <is>
          <t>Education</t>
        </is>
      </c>
      <c r="F2208" t="inlineStr">
        <is>
          <t>Direct Sales</t>
        </is>
      </c>
      <c r="G2208" t="inlineStr">
        <is>
          <t>Accessories</t>
        </is>
      </c>
      <c r="H2208" t="inlineStr">
        <is>
          <t>Mouse</t>
        </is>
      </c>
      <c r="I2208" t="n">
        <v>5</v>
      </c>
      <c r="J2208" s="12" t="n">
        <v>898.4400000000001</v>
      </c>
      <c r="K2208" s="13" t="n">
        <v>0</v>
      </c>
      <c r="L2208" s="12" t="n">
        <v>4492.2</v>
      </c>
      <c r="M2208" s="12" t="n">
        <v>2964.85</v>
      </c>
      <c r="N2208" s="12" t="n">
        <v>1527.35</v>
      </c>
      <c r="O2208" t="inlineStr">
        <is>
          <t>Net Banking</t>
        </is>
      </c>
      <c r="P2208" t="inlineStr">
        <is>
          <t>Aarav Sharma</t>
        </is>
      </c>
      <c r="Q2208" t="inlineStr">
        <is>
          <t>CUST-0583</t>
        </is>
      </c>
      <c r="R2208" t="n">
        <v>4</v>
      </c>
      <c r="S2208" t="inlineStr">
        <is>
          <t>No</t>
        </is>
      </c>
    </row>
    <row r="2209">
      <c r="A2209" t="inlineStr">
        <is>
          <t>ORD-2510-02208</t>
        </is>
      </c>
      <c r="B2209" s="11" t="n">
        <v>45955</v>
      </c>
      <c r="C2209" t="inlineStr">
        <is>
          <t>East</t>
        </is>
      </c>
      <c r="D2209" t="inlineStr">
        <is>
          <t>Kolkata</t>
        </is>
      </c>
      <c r="E2209" t="inlineStr">
        <is>
          <t>Corporate</t>
        </is>
      </c>
      <c r="F2209" t="inlineStr">
        <is>
          <t>Partner</t>
        </is>
      </c>
      <c r="G2209" t="inlineStr">
        <is>
          <t>Furniture</t>
        </is>
      </c>
      <c r="H2209" t="inlineStr">
        <is>
          <t>Desk</t>
        </is>
      </c>
      <c r="I2209" t="n">
        <v>2</v>
      </c>
      <c r="J2209" s="12" t="n">
        <v>13769.2</v>
      </c>
      <c r="K2209" s="13" t="n">
        <v>0.1</v>
      </c>
      <c r="L2209" s="12" t="n">
        <v>24784.56</v>
      </c>
      <c r="M2209" s="12" t="n">
        <v>20653.8</v>
      </c>
      <c r="N2209" s="12" t="n">
        <v>4130.76</v>
      </c>
      <c r="O2209" t="inlineStr">
        <is>
          <t>Cash</t>
        </is>
      </c>
      <c r="P2209" t="inlineStr">
        <is>
          <t>Ishaan Mehta</t>
        </is>
      </c>
      <c r="Q2209" t="inlineStr">
        <is>
          <t>CUST-0804</t>
        </is>
      </c>
      <c r="R2209" t="n">
        <v>2</v>
      </c>
      <c r="S2209" t="inlineStr">
        <is>
          <t>No</t>
        </is>
      </c>
    </row>
    <row r="2210">
      <c r="A2210" t="inlineStr">
        <is>
          <t>ORD-2411-02209</t>
        </is>
      </c>
      <c r="B2210" s="11" t="n">
        <v>45620</v>
      </c>
      <c r="C2210" t="inlineStr">
        <is>
          <t>East</t>
        </is>
      </c>
      <c r="D2210" t="inlineStr">
        <is>
          <t>Kolkata</t>
        </is>
      </c>
      <c r="E2210" t="inlineStr">
        <is>
          <t>Corporate</t>
        </is>
      </c>
      <c r="F2210" t="inlineStr">
        <is>
          <t>Direct Sales</t>
        </is>
      </c>
      <c r="G2210" t="inlineStr">
        <is>
          <t>Office Supplies</t>
        </is>
      </c>
      <c r="H2210" t="inlineStr">
        <is>
          <t>Stapler</t>
        </is>
      </c>
      <c r="I2210" t="n">
        <v>4</v>
      </c>
      <c r="J2210" s="12" t="n">
        <v>344.86</v>
      </c>
      <c r="K2210" s="13" t="n">
        <v>0.15</v>
      </c>
      <c r="L2210" s="12" t="n">
        <v>1172.52</v>
      </c>
      <c r="M2210" s="12" t="n">
        <v>924.22</v>
      </c>
      <c r="N2210" s="12" t="n">
        <v>248.3</v>
      </c>
      <c r="O2210" t="inlineStr">
        <is>
          <t>Cash</t>
        </is>
      </c>
      <c r="P2210" t="inlineStr">
        <is>
          <t>Diya Patel</t>
        </is>
      </c>
      <c r="Q2210" t="inlineStr">
        <is>
          <t>CUST-0115</t>
        </is>
      </c>
      <c r="R2210" t="n">
        <v>4</v>
      </c>
      <c r="S2210" t="inlineStr">
        <is>
          <t>No</t>
        </is>
      </c>
    </row>
    <row r="2211">
      <c r="A2211" t="inlineStr">
        <is>
          <t>ORD-2405-02210</t>
        </is>
      </c>
      <c r="B2211" s="11" t="n">
        <v>45442</v>
      </c>
      <c r="C2211" t="inlineStr">
        <is>
          <t>South</t>
        </is>
      </c>
      <c r="D2211" t="inlineStr">
        <is>
          <t>Bengaluru</t>
        </is>
      </c>
      <c r="E2211" t="inlineStr">
        <is>
          <t>Education</t>
        </is>
      </c>
      <c r="F2211" t="inlineStr">
        <is>
          <t>Online</t>
        </is>
      </c>
      <c r="G2211" t="inlineStr">
        <is>
          <t>Office Supplies</t>
        </is>
      </c>
      <c r="H2211" t="inlineStr">
        <is>
          <t>Marker Set</t>
        </is>
      </c>
      <c r="I2211" t="n">
        <v>2</v>
      </c>
      <c r="J2211" s="12" t="n">
        <v>244.08</v>
      </c>
      <c r="K2211" s="13" t="n">
        <v>0.2</v>
      </c>
      <c r="L2211" s="12" t="n">
        <v>390.53</v>
      </c>
      <c r="M2211" s="12" t="n">
        <v>317.3</v>
      </c>
      <c r="N2211" s="12" t="n">
        <v>73.23</v>
      </c>
      <c r="O2211" t="inlineStr">
        <is>
          <t>UPI</t>
        </is>
      </c>
      <c r="P2211" t="inlineStr">
        <is>
          <t>Kabir Singh</t>
        </is>
      </c>
      <c r="Q2211" t="inlineStr">
        <is>
          <t>CUST-0388</t>
        </is>
      </c>
      <c r="R2211" t="n">
        <v>3</v>
      </c>
      <c r="S2211" t="inlineStr">
        <is>
          <t>No</t>
        </is>
      </c>
    </row>
    <row r="2212">
      <c r="A2212" t="inlineStr">
        <is>
          <t>ORD-2503-02211</t>
        </is>
      </c>
      <c r="B2212" s="11" t="n">
        <v>45736</v>
      </c>
      <c r="C2212" t="inlineStr">
        <is>
          <t>Central</t>
        </is>
      </c>
      <c r="D2212" t="inlineStr">
        <is>
          <t>Indore</t>
        </is>
      </c>
      <c r="E2212" t="inlineStr">
        <is>
          <t>Consumer</t>
        </is>
      </c>
      <c r="F2212" t="inlineStr">
        <is>
          <t>Direct Sales</t>
        </is>
      </c>
      <c r="G2212" t="inlineStr">
        <is>
          <t>Technology</t>
        </is>
      </c>
      <c r="H2212" t="inlineStr">
        <is>
          <t>Laptop</t>
        </is>
      </c>
      <c r="I2212" t="n">
        <v>1</v>
      </c>
      <c r="J2212" s="12" t="n">
        <v>40574.45</v>
      </c>
      <c r="K2212" s="13" t="n">
        <v>0.1</v>
      </c>
      <c r="L2212" s="12" t="n">
        <v>36517</v>
      </c>
      <c r="M2212" s="12" t="n">
        <v>34894.03</v>
      </c>
      <c r="N2212" s="12" t="n">
        <v>1622.97</v>
      </c>
      <c r="O2212" t="inlineStr">
        <is>
          <t>UPI</t>
        </is>
      </c>
      <c r="P2212" t="inlineStr">
        <is>
          <t>Meera Joshi</t>
        </is>
      </c>
      <c r="Q2212" t="inlineStr">
        <is>
          <t>CUST-0421</t>
        </is>
      </c>
      <c r="R2212" t="n">
        <v>2</v>
      </c>
      <c r="S2212" t="inlineStr">
        <is>
          <t>No</t>
        </is>
      </c>
    </row>
    <row r="2213">
      <c r="A2213" t="inlineStr">
        <is>
          <t>ORD-2412-02212</t>
        </is>
      </c>
      <c r="B2213" s="11" t="n">
        <v>45633</v>
      </c>
      <c r="C2213" t="inlineStr">
        <is>
          <t>Central</t>
        </is>
      </c>
      <c r="D2213" t="inlineStr">
        <is>
          <t>Nagpur</t>
        </is>
      </c>
      <c r="E2213" t="inlineStr">
        <is>
          <t>Consumer</t>
        </is>
      </c>
      <c r="F2213" t="inlineStr">
        <is>
          <t>Retail Store</t>
        </is>
      </c>
      <c r="G2213" t="inlineStr">
        <is>
          <t>Accessories</t>
        </is>
      </c>
      <c r="H2213" t="inlineStr">
        <is>
          <t>Laptop Stand</t>
        </is>
      </c>
      <c r="I2213" t="n">
        <v>4</v>
      </c>
      <c r="J2213" s="12" t="n">
        <v>1650.31</v>
      </c>
      <c r="K2213" s="13" t="n">
        <v>0</v>
      </c>
      <c r="L2213" s="12" t="n">
        <v>6601.24</v>
      </c>
      <c r="M2213" s="12" t="n">
        <v>4620.87</v>
      </c>
      <c r="N2213" s="12" t="n">
        <v>1980.37</v>
      </c>
      <c r="O2213" t="inlineStr">
        <is>
          <t>Cash</t>
        </is>
      </c>
      <c r="P2213" t="inlineStr">
        <is>
          <t>Aarav Sharma</t>
        </is>
      </c>
      <c r="Q2213" t="inlineStr">
        <is>
          <t>CUST-0297</t>
        </is>
      </c>
      <c r="R2213" t="n">
        <v>6</v>
      </c>
      <c r="S2213" t="inlineStr">
        <is>
          <t>No</t>
        </is>
      </c>
    </row>
    <row r="2214">
      <c r="A2214" t="inlineStr">
        <is>
          <t>ORD-2402-02213</t>
        </is>
      </c>
      <c r="B2214" s="11" t="n">
        <v>45329</v>
      </c>
      <c r="C2214" t="inlineStr">
        <is>
          <t>West</t>
        </is>
      </c>
      <c r="D2214" t="inlineStr">
        <is>
          <t>Surat</t>
        </is>
      </c>
      <c r="E2214" t="inlineStr">
        <is>
          <t>Consumer</t>
        </is>
      </c>
      <c r="F2214" t="inlineStr">
        <is>
          <t>Online</t>
        </is>
      </c>
      <c r="G2214" t="inlineStr">
        <is>
          <t>Accessories</t>
        </is>
      </c>
      <c r="H2214" t="inlineStr">
        <is>
          <t>Webcam</t>
        </is>
      </c>
      <c r="I2214" t="n">
        <v>4</v>
      </c>
      <c r="J2214" s="12" t="n">
        <v>3660.91</v>
      </c>
      <c r="K2214" s="13" t="n">
        <v>0.15</v>
      </c>
      <c r="L2214" s="12" t="n">
        <v>12447.09</v>
      </c>
      <c r="M2214" s="12" t="n">
        <v>11129.17</v>
      </c>
      <c r="N2214" s="12" t="n">
        <v>1317.92</v>
      </c>
      <c r="O2214" t="inlineStr">
        <is>
          <t>Debit Card</t>
        </is>
      </c>
      <c r="P2214" t="inlineStr">
        <is>
          <t>Anaya Rao</t>
        </is>
      </c>
      <c r="Q2214" t="inlineStr">
        <is>
          <t>CUST-0533</t>
        </is>
      </c>
      <c r="R2214" t="n">
        <v>3</v>
      </c>
      <c r="S2214" t="inlineStr">
        <is>
          <t>Yes</t>
        </is>
      </c>
    </row>
    <row r="2215">
      <c r="A2215" t="inlineStr">
        <is>
          <t>ORD-2511-02214</t>
        </is>
      </c>
      <c r="B2215" s="11" t="n">
        <v>45982</v>
      </c>
      <c r="C2215" t="inlineStr">
        <is>
          <t>East</t>
        </is>
      </c>
      <c r="D2215" t="inlineStr">
        <is>
          <t>Kolkata</t>
        </is>
      </c>
      <c r="E2215" t="inlineStr">
        <is>
          <t>Corporate</t>
        </is>
      </c>
      <c r="F2215" t="inlineStr">
        <is>
          <t>Direct Sales</t>
        </is>
      </c>
      <c r="G2215" t="inlineStr">
        <is>
          <t>Office Supplies</t>
        </is>
      </c>
      <c r="H2215" t="inlineStr">
        <is>
          <t>Pen Box</t>
        </is>
      </c>
      <c r="I2215" t="n">
        <v>1</v>
      </c>
      <c r="J2215" s="12" t="n">
        <v>190.53</v>
      </c>
      <c r="K2215" s="13" t="n">
        <v>0.1</v>
      </c>
      <c r="L2215" s="12" t="n">
        <v>171.48</v>
      </c>
      <c r="M2215" s="12" t="n">
        <v>116.22</v>
      </c>
      <c r="N2215" s="12" t="n">
        <v>55.26</v>
      </c>
      <c r="O2215" t="inlineStr">
        <is>
          <t>Net Banking</t>
        </is>
      </c>
      <c r="P2215" t="inlineStr">
        <is>
          <t>Kabir Singh</t>
        </is>
      </c>
      <c r="Q2215" t="inlineStr">
        <is>
          <t>CUST-0156</t>
        </is>
      </c>
      <c r="R2215" t="n">
        <v>3</v>
      </c>
      <c r="S2215" t="inlineStr">
        <is>
          <t>Yes</t>
        </is>
      </c>
    </row>
    <row r="2216">
      <c r="A2216" t="inlineStr">
        <is>
          <t>ORD-2404-02215</t>
        </is>
      </c>
      <c r="B2216" s="11" t="n">
        <v>45392</v>
      </c>
      <c r="C2216" t="inlineStr">
        <is>
          <t>Central</t>
        </is>
      </c>
      <c r="D2216" t="inlineStr">
        <is>
          <t>Bhopal</t>
        </is>
      </c>
      <c r="E2216" t="inlineStr">
        <is>
          <t>Small Business</t>
        </is>
      </c>
      <c r="F2216" t="inlineStr">
        <is>
          <t>Online</t>
        </is>
      </c>
      <c r="G2216" t="inlineStr">
        <is>
          <t>Accessories</t>
        </is>
      </c>
      <c r="H2216" t="inlineStr">
        <is>
          <t>Mouse</t>
        </is>
      </c>
      <c r="I2216" t="n">
        <v>2</v>
      </c>
      <c r="J2216" s="12" t="n">
        <v>899.76</v>
      </c>
      <c r="K2216" s="13" t="n">
        <v>0.1</v>
      </c>
      <c r="L2216" s="12" t="n">
        <v>1619.57</v>
      </c>
      <c r="M2216" s="12" t="n">
        <v>1187.68</v>
      </c>
      <c r="N2216" s="12" t="n">
        <v>431.89</v>
      </c>
      <c r="O2216" t="inlineStr">
        <is>
          <t>UPI</t>
        </is>
      </c>
      <c r="P2216" t="inlineStr">
        <is>
          <t>Sara Khan</t>
        </is>
      </c>
      <c r="Q2216" t="inlineStr">
        <is>
          <t>CUST-0389</t>
        </is>
      </c>
      <c r="R2216" t="n">
        <v>3</v>
      </c>
      <c r="S2216" t="inlineStr">
        <is>
          <t>No</t>
        </is>
      </c>
    </row>
    <row r="2217">
      <c r="A2217" t="inlineStr">
        <is>
          <t>ORD-2408-02216</t>
        </is>
      </c>
      <c r="B2217" s="11" t="n">
        <v>45520</v>
      </c>
      <c r="C2217" t="inlineStr">
        <is>
          <t>West</t>
        </is>
      </c>
      <c r="D2217" t="inlineStr">
        <is>
          <t>Mumbai</t>
        </is>
      </c>
      <c r="E2217" t="inlineStr">
        <is>
          <t>Education</t>
        </is>
      </c>
      <c r="F2217" t="inlineStr">
        <is>
          <t>Direct Sales</t>
        </is>
      </c>
      <c r="G2217" t="inlineStr">
        <is>
          <t>Technology</t>
        </is>
      </c>
      <c r="H2217" t="inlineStr">
        <is>
          <t>Printer</t>
        </is>
      </c>
      <c r="I2217" t="n">
        <v>4</v>
      </c>
      <c r="J2217" s="12" t="n">
        <v>9597.879999999999</v>
      </c>
      <c r="K2217" s="13" t="n">
        <v>0.15</v>
      </c>
      <c r="L2217" s="12" t="n">
        <v>32632.79</v>
      </c>
      <c r="M2217" s="12" t="n">
        <v>31481.05</v>
      </c>
      <c r="N2217" s="12" t="n">
        <v>1151.74</v>
      </c>
      <c r="O2217" t="inlineStr">
        <is>
          <t>Credit Card</t>
        </is>
      </c>
      <c r="P2217" t="inlineStr">
        <is>
          <t>Meera Joshi</t>
        </is>
      </c>
      <c r="Q2217" t="inlineStr">
        <is>
          <t>CUST-0557</t>
        </is>
      </c>
      <c r="R2217" t="n">
        <v>2</v>
      </c>
      <c r="S2217" t="inlineStr">
        <is>
          <t>No</t>
        </is>
      </c>
    </row>
    <row r="2218">
      <c r="A2218" t="inlineStr">
        <is>
          <t>ORD-2409-02217</t>
        </is>
      </c>
      <c r="B2218" s="11" t="n">
        <v>45554</v>
      </c>
      <c r="C2218" t="inlineStr">
        <is>
          <t>West</t>
        </is>
      </c>
      <c r="D2218" t="inlineStr">
        <is>
          <t>Mumbai</t>
        </is>
      </c>
      <c r="E2218" t="inlineStr">
        <is>
          <t>Small Business</t>
        </is>
      </c>
      <c r="F2218" t="inlineStr">
        <is>
          <t>Partner</t>
        </is>
      </c>
      <c r="G2218" t="inlineStr">
        <is>
          <t>Technology</t>
        </is>
      </c>
      <c r="H2218" t="inlineStr">
        <is>
          <t>Keyboard</t>
        </is>
      </c>
      <c r="I2218" t="n">
        <v>6</v>
      </c>
      <c r="J2218" s="12" t="n">
        <v>1730.92</v>
      </c>
      <c r="K2218" s="13" t="n">
        <v>0.15</v>
      </c>
      <c r="L2218" s="12" t="n">
        <v>8827.690000000001</v>
      </c>
      <c r="M2218" s="12" t="n">
        <v>7373.72</v>
      </c>
      <c r="N2218" s="12" t="n">
        <v>1453.97</v>
      </c>
      <c r="O2218" t="inlineStr">
        <is>
          <t>Cash</t>
        </is>
      </c>
      <c r="P2218" t="inlineStr">
        <is>
          <t>Vivaan Gupta</t>
        </is>
      </c>
      <c r="Q2218" t="inlineStr">
        <is>
          <t>CUST-0723</t>
        </is>
      </c>
      <c r="R2218" t="n">
        <v>3</v>
      </c>
      <c r="S2218" t="inlineStr">
        <is>
          <t>No</t>
        </is>
      </c>
    </row>
    <row r="2219">
      <c r="A2219" t="inlineStr">
        <is>
          <t>ORD-2411-02218</t>
        </is>
      </c>
      <c r="B2219" s="11" t="n">
        <v>45625</v>
      </c>
      <c r="C2219" t="inlineStr">
        <is>
          <t>East</t>
        </is>
      </c>
      <c r="D2219" t="inlineStr">
        <is>
          <t>Bhubaneswar</t>
        </is>
      </c>
      <c r="E2219" t="inlineStr">
        <is>
          <t>Corporate</t>
        </is>
      </c>
      <c r="F2219" t="inlineStr">
        <is>
          <t>Direct Sales</t>
        </is>
      </c>
      <c r="G2219" t="inlineStr">
        <is>
          <t>Furniture</t>
        </is>
      </c>
      <c r="H2219" t="inlineStr">
        <is>
          <t>Cabinet</t>
        </is>
      </c>
      <c r="I2219" t="n">
        <v>4</v>
      </c>
      <c r="J2219" s="12" t="n">
        <v>10216.54</v>
      </c>
      <c r="K2219" s="13" t="n">
        <v>0.05</v>
      </c>
      <c r="L2219" s="12" t="n">
        <v>38822.85</v>
      </c>
      <c r="M2219" s="12" t="n">
        <v>31875.6</v>
      </c>
      <c r="N2219" s="12" t="n">
        <v>6947.25</v>
      </c>
      <c r="O2219" t="inlineStr">
        <is>
          <t>UPI</t>
        </is>
      </c>
      <c r="P2219" t="inlineStr">
        <is>
          <t>Tara Kapoor</t>
        </is>
      </c>
      <c r="Q2219" t="inlineStr">
        <is>
          <t>CUST-0294</t>
        </is>
      </c>
      <c r="R2219" t="n">
        <v>4</v>
      </c>
      <c r="S2219" t="inlineStr">
        <is>
          <t>No</t>
        </is>
      </c>
    </row>
    <row r="2220">
      <c r="A2220" t="inlineStr">
        <is>
          <t>ORD-2401-02219</t>
        </is>
      </c>
      <c r="B2220" s="11" t="n">
        <v>45305</v>
      </c>
      <c r="C2220" t="inlineStr">
        <is>
          <t>East</t>
        </is>
      </c>
      <c r="D2220" t="inlineStr">
        <is>
          <t>Guwahati</t>
        </is>
      </c>
      <c r="E2220" t="inlineStr">
        <is>
          <t>Corporate</t>
        </is>
      </c>
      <c r="F2220" t="inlineStr">
        <is>
          <t>Partner</t>
        </is>
      </c>
      <c r="G2220" t="inlineStr">
        <is>
          <t>Office Supplies</t>
        </is>
      </c>
      <c r="H2220" t="inlineStr">
        <is>
          <t>File Folder</t>
        </is>
      </c>
      <c r="I2220" t="n">
        <v>6</v>
      </c>
      <c r="J2220" s="12" t="n">
        <v>102.36</v>
      </c>
      <c r="K2220" s="13" t="n">
        <v>0.2</v>
      </c>
      <c r="L2220" s="12" t="n">
        <v>491.33</v>
      </c>
      <c r="M2220" s="12" t="n">
        <v>356.21</v>
      </c>
      <c r="N2220" s="12" t="n">
        <v>135.12</v>
      </c>
      <c r="O2220" t="inlineStr">
        <is>
          <t>Credit Card</t>
        </is>
      </c>
      <c r="P2220" t="inlineStr">
        <is>
          <t>Tara Kapoor</t>
        </is>
      </c>
      <c r="Q2220" t="inlineStr">
        <is>
          <t>CUST-0253</t>
        </is>
      </c>
      <c r="R2220" t="n">
        <v>2</v>
      </c>
      <c r="S2220" t="inlineStr">
        <is>
          <t>No</t>
        </is>
      </c>
    </row>
    <row r="2221">
      <c r="A2221" t="inlineStr">
        <is>
          <t>ORD-2406-02220</t>
        </is>
      </c>
      <c r="B2221" s="11" t="n">
        <v>45472</v>
      </c>
      <c r="C2221" t="inlineStr">
        <is>
          <t>North</t>
        </is>
      </c>
      <c r="D2221" t="inlineStr">
        <is>
          <t>Jaipur</t>
        </is>
      </c>
      <c r="E2221" t="inlineStr">
        <is>
          <t>Consumer</t>
        </is>
      </c>
      <c r="F2221" t="inlineStr">
        <is>
          <t>Retail Store</t>
        </is>
      </c>
      <c r="G2221" t="inlineStr">
        <is>
          <t>Technology</t>
        </is>
      </c>
      <c r="H2221" t="inlineStr">
        <is>
          <t>Headphones</t>
        </is>
      </c>
      <c r="I2221" t="n">
        <v>3</v>
      </c>
      <c r="J2221" s="12" t="n">
        <v>2597.17</v>
      </c>
      <c r="K2221" s="13" t="n">
        <v>0.15</v>
      </c>
      <c r="L2221" s="12" t="n">
        <v>6622.78</v>
      </c>
      <c r="M2221" s="12" t="n">
        <v>5765.72</v>
      </c>
      <c r="N2221" s="12" t="n">
        <v>857.0599999999999</v>
      </c>
      <c r="O2221" t="inlineStr">
        <is>
          <t>Debit Card</t>
        </is>
      </c>
      <c r="P2221" t="inlineStr">
        <is>
          <t>Anaya Rao</t>
        </is>
      </c>
      <c r="Q2221" t="inlineStr">
        <is>
          <t>CUST-0914</t>
        </is>
      </c>
      <c r="R2221" t="n">
        <v>2</v>
      </c>
      <c r="S2221" t="inlineStr">
        <is>
          <t>No</t>
        </is>
      </c>
    </row>
    <row r="2222">
      <c r="A2222" t="inlineStr">
        <is>
          <t>ORD-2510-02221</t>
        </is>
      </c>
      <c r="B2222" s="11" t="n">
        <v>45941</v>
      </c>
      <c r="C2222" t="inlineStr">
        <is>
          <t>East</t>
        </is>
      </c>
      <c r="D2222" t="inlineStr">
        <is>
          <t>Patna</t>
        </is>
      </c>
      <c r="E2222" t="inlineStr">
        <is>
          <t>Education</t>
        </is>
      </c>
      <c r="F2222" t="inlineStr">
        <is>
          <t>Retail Store</t>
        </is>
      </c>
      <c r="G2222" t="inlineStr">
        <is>
          <t>Office Supplies</t>
        </is>
      </c>
      <c r="H2222" t="inlineStr">
        <is>
          <t>Stapler</t>
        </is>
      </c>
      <c r="I2222" t="n">
        <v>6</v>
      </c>
      <c r="J2222" s="12" t="n">
        <v>342.48</v>
      </c>
      <c r="K2222" s="13" t="n">
        <v>0.05</v>
      </c>
      <c r="L2222" s="12" t="n">
        <v>1952.14</v>
      </c>
      <c r="M2222" s="12" t="n">
        <v>1376.77</v>
      </c>
      <c r="N2222" s="12" t="n">
        <v>575.37</v>
      </c>
      <c r="O2222" t="inlineStr">
        <is>
          <t>UPI</t>
        </is>
      </c>
      <c r="P2222" t="inlineStr">
        <is>
          <t>Meera Joshi</t>
        </is>
      </c>
      <c r="Q2222" t="inlineStr">
        <is>
          <t>CUST-0807</t>
        </is>
      </c>
      <c r="R2222" t="n">
        <v>2</v>
      </c>
      <c r="S2222" t="inlineStr">
        <is>
          <t>No</t>
        </is>
      </c>
    </row>
    <row r="2223">
      <c r="A2223" t="inlineStr">
        <is>
          <t>ORD-2501-02222</t>
        </is>
      </c>
      <c r="B2223" s="11" t="n">
        <v>45683</v>
      </c>
      <c r="C2223" t="inlineStr">
        <is>
          <t>West</t>
        </is>
      </c>
      <c r="D2223" t="inlineStr">
        <is>
          <t>Pune</t>
        </is>
      </c>
      <c r="E2223" t="inlineStr">
        <is>
          <t>Consumer</t>
        </is>
      </c>
      <c r="F2223" t="inlineStr">
        <is>
          <t>Partner</t>
        </is>
      </c>
      <c r="G2223" t="inlineStr">
        <is>
          <t>Furniture</t>
        </is>
      </c>
      <c r="H2223" t="inlineStr">
        <is>
          <t>Office Chair</t>
        </is>
      </c>
      <c r="I2223" t="n">
        <v>6</v>
      </c>
      <c r="J2223" s="12" t="n">
        <v>6691.05</v>
      </c>
      <c r="K2223" s="13" t="n">
        <v>0</v>
      </c>
      <c r="L2223" s="12" t="n">
        <v>40146.3</v>
      </c>
      <c r="M2223" s="12" t="n">
        <v>27700.95</v>
      </c>
      <c r="N2223" s="12" t="n">
        <v>12445.35</v>
      </c>
      <c r="O2223" t="inlineStr">
        <is>
          <t>Debit Card</t>
        </is>
      </c>
      <c r="P2223" t="inlineStr">
        <is>
          <t>Kabir Singh</t>
        </is>
      </c>
      <c r="Q2223" t="inlineStr">
        <is>
          <t>CUST-0090</t>
        </is>
      </c>
      <c r="R2223" t="n">
        <v>7</v>
      </c>
      <c r="S2223" t="inlineStr">
        <is>
          <t>Yes</t>
        </is>
      </c>
    </row>
    <row r="2224">
      <c r="A2224" t="inlineStr">
        <is>
          <t>ORD-2411-02223</t>
        </is>
      </c>
      <c r="B2224" s="11" t="n">
        <v>45615</v>
      </c>
      <c r="C2224" t="inlineStr">
        <is>
          <t>West</t>
        </is>
      </c>
      <c r="D2224" t="inlineStr">
        <is>
          <t>Mumbai</t>
        </is>
      </c>
      <c r="E2224" t="inlineStr">
        <is>
          <t>Corporate</t>
        </is>
      </c>
      <c r="F2224" t="inlineStr">
        <is>
          <t>Partner</t>
        </is>
      </c>
      <c r="G2224" t="inlineStr">
        <is>
          <t>Furniture</t>
        </is>
      </c>
      <c r="H2224" t="inlineStr">
        <is>
          <t>Bookshelf</t>
        </is>
      </c>
      <c r="I2224" t="n">
        <v>1</v>
      </c>
      <c r="J2224" s="12" t="n">
        <v>5443.6</v>
      </c>
      <c r="K2224" s="13" t="n">
        <v>0.03</v>
      </c>
      <c r="L2224" s="12" t="n">
        <v>5280.29</v>
      </c>
      <c r="M2224" s="12" t="n">
        <v>3973.83</v>
      </c>
      <c r="N2224" s="12" t="n">
        <v>1306.46</v>
      </c>
      <c r="O2224" t="inlineStr">
        <is>
          <t>Net Banking</t>
        </is>
      </c>
      <c r="P2224" t="inlineStr">
        <is>
          <t>Anaya Rao</t>
        </is>
      </c>
      <c r="Q2224" t="inlineStr">
        <is>
          <t>CUST-0422</t>
        </is>
      </c>
      <c r="R2224" t="n">
        <v>1</v>
      </c>
      <c r="S2224" t="inlineStr">
        <is>
          <t>No</t>
        </is>
      </c>
    </row>
    <row r="2225">
      <c r="A2225" t="inlineStr">
        <is>
          <t>ORD-2408-02224</t>
        </is>
      </c>
      <c r="B2225" s="11" t="n">
        <v>45524</v>
      </c>
      <c r="C2225" t="inlineStr">
        <is>
          <t>South</t>
        </is>
      </c>
      <c r="D2225" t="inlineStr">
        <is>
          <t>Bengaluru</t>
        </is>
      </c>
      <c r="E2225" t="inlineStr">
        <is>
          <t>Consumer</t>
        </is>
      </c>
      <c r="F2225" t="inlineStr">
        <is>
          <t>Online</t>
        </is>
      </c>
      <c r="G2225" t="inlineStr">
        <is>
          <t>Technology</t>
        </is>
      </c>
      <c r="H2225" t="inlineStr">
        <is>
          <t>Keyboard</t>
        </is>
      </c>
      <c r="I2225" t="n">
        <v>8</v>
      </c>
      <c r="J2225" s="12" t="n">
        <v>1754.53</v>
      </c>
      <c r="K2225" s="13" t="n">
        <v>0.15</v>
      </c>
      <c r="L2225" s="12" t="n">
        <v>11930.8</v>
      </c>
      <c r="M2225" s="12" t="n">
        <v>9965.73</v>
      </c>
      <c r="N2225" s="12" t="n">
        <v>1965.07</v>
      </c>
      <c r="O2225" t="inlineStr">
        <is>
          <t>Net Banking</t>
        </is>
      </c>
      <c r="P2225" t="inlineStr">
        <is>
          <t>Aarav Sharma</t>
        </is>
      </c>
      <c r="Q2225" t="inlineStr">
        <is>
          <t>CUST-0851</t>
        </is>
      </c>
      <c r="R2225" t="n">
        <v>3</v>
      </c>
      <c r="S2225" t="inlineStr">
        <is>
          <t>Yes</t>
        </is>
      </c>
    </row>
    <row r="2226">
      <c r="A2226" t="inlineStr">
        <is>
          <t>ORD-2507-02225</t>
        </is>
      </c>
      <c r="B2226" s="11" t="n">
        <v>45855</v>
      </c>
      <c r="C2226" t="inlineStr">
        <is>
          <t>South</t>
        </is>
      </c>
      <c r="D2226" t="inlineStr">
        <is>
          <t>Chennai</t>
        </is>
      </c>
      <c r="E2226" t="inlineStr">
        <is>
          <t>Corporate</t>
        </is>
      </c>
      <c r="F2226" t="inlineStr">
        <is>
          <t>Direct Sales</t>
        </is>
      </c>
      <c r="G2226" t="inlineStr">
        <is>
          <t>Office Supplies</t>
        </is>
      </c>
      <c r="H2226" t="inlineStr">
        <is>
          <t>Stapler</t>
        </is>
      </c>
      <c r="I2226" t="n">
        <v>3</v>
      </c>
      <c r="J2226" s="12" t="n">
        <v>339.07</v>
      </c>
      <c r="K2226" s="13" t="n">
        <v>0.2</v>
      </c>
      <c r="L2226" s="12" t="n">
        <v>813.77</v>
      </c>
      <c r="M2226" s="12" t="n">
        <v>681.53</v>
      </c>
      <c r="N2226" s="12" t="n">
        <v>132.24</v>
      </c>
      <c r="O2226" t="inlineStr">
        <is>
          <t>Debit Card</t>
        </is>
      </c>
      <c r="P2226" t="inlineStr">
        <is>
          <t>Aarav Sharma</t>
        </is>
      </c>
      <c r="Q2226" t="inlineStr">
        <is>
          <t>CUST-0042</t>
        </is>
      </c>
      <c r="R2226" t="n">
        <v>6</v>
      </c>
      <c r="S2226" t="inlineStr">
        <is>
          <t>No</t>
        </is>
      </c>
    </row>
    <row r="2227">
      <c r="A2227" t="inlineStr">
        <is>
          <t>ORD-2504-02226</t>
        </is>
      </c>
      <c r="B2227" s="11" t="n">
        <v>45775</v>
      </c>
      <c r="C2227" t="inlineStr">
        <is>
          <t>South</t>
        </is>
      </c>
      <c r="D2227" t="inlineStr">
        <is>
          <t>Chennai</t>
        </is>
      </c>
      <c r="E2227" t="inlineStr">
        <is>
          <t>Education</t>
        </is>
      </c>
      <c r="F2227" t="inlineStr">
        <is>
          <t>Partner</t>
        </is>
      </c>
      <c r="G2227" t="inlineStr">
        <is>
          <t>Office Supplies</t>
        </is>
      </c>
      <c r="H2227" t="inlineStr">
        <is>
          <t>Notebook Pack</t>
        </is>
      </c>
      <c r="I2227" t="n">
        <v>4</v>
      </c>
      <c r="J2227" s="12" t="n">
        <v>399.25</v>
      </c>
      <c r="K2227" s="13" t="n">
        <v>0</v>
      </c>
      <c r="L2227" s="12" t="n">
        <v>1597</v>
      </c>
      <c r="M2227" s="12" t="n">
        <v>1022.08</v>
      </c>
      <c r="N2227" s="12" t="n">
        <v>574.92</v>
      </c>
      <c r="O2227" t="inlineStr">
        <is>
          <t>Credit Card</t>
        </is>
      </c>
      <c r="P2227" t="inlineStr">
        <is>
          <t>Sara Khan</t>
        </is>
      </c>
      <c r="Q2227" t="inlineStr">
        <is>
          <t>CUST-0231</t>
        </is>
      </c>
      <c r="R2227" t="n">
        <v>7</v>
      </c>
      <c r="S2227" t="inlineStr">
        <is>
          <t>No</t>
        </is>
      </c>
    </row>
    <row r="2228">
      <c r="A2228" t="inlineStr">
        <is>
          <t>ORD-2504-02227</t>
        </is>
      </c>
      <c r="B2228" s="11" t="n">
        <v>45765</v>
      </c>
      <c r="C2228" t="inlineStr">
        <is>
          <t>North</t>
        </is>
      </c>
      <c r="D2228" t="inlineStr">
        <is>
          <t>Chandigarh</t>
        </is>
      </c>
      <c r="E2228" t="inlineStr">
        <is>
          <t>Corporate</t>
        </is>
      </c>
      <c r="F2228" t="inlineStr">
        <is>
          <t>Direct Sales</t>
        </is>
      </c>
      <c r="G2228" t="inlineStr">
        <is>
          <t>Office Supplies</t>
        </is>
      </c>
      <c r="H2228" t="inlineStr">
        <is>
          <t>Pen Box</t>
        </is>
      </c>
      <c r="I2228" t="n">
        <v>8</v>
      </c>
      <c r="J2228" s="12" t="n">
        <v>189.21</v>
      </c>
      <c r="K2228" s="13" t="n">
        <v>0</v>
      </c>
      <c r="L2228" s="12" t="n">
        <v>1513.68</v>
      </c>
      <c r="M2228" s="12" t="n">
        <v>923.34</v>
      </c>
      <c r="N2228" s="12" t="n">
        <v>590.34</v>
      </c>
      <c r="O2228" t="inlineStr">
        <is>
          <t>Cash</t>
        </is>
      </c>
      <c r="P2228" t="inlineStr">
        <is>
          <t>Rohan Verma</t>
        </is>
      </c>
      <c r="Q2228" t="inlineStr">
        <is>
          <t>CUST-0736</t>
        </is>
      </c>
      <c r="R2228" t="n">
        <v>5</v>
      </c>
      <c r="S2228" t="inlineStr">
        <is>
          <t>Yes</t>
        </is>
      </c>
    </row>
    <row r="2229">
      <c r="A2229" t="inlineStr">
        <is>
          <t>ORD-2501-02228</t>
        </is>
      </c>
      <c r="B2229" s="11" t="n">
        <v>45658</v>
      </c>
      <c r="C2229" t="inlineStr">
        <is>
          <t>Central</t>
        </is>
      </c>
      <c r="D2229" t="inlineStr">
        <is>
          <t>Raipur</t>
        </is>
      </c>
      <c r="E2229" t="inlineStr">
        <is>
          <t>Corporate</t>
        </is>
      </c>
      <c r="F2229" t="inlineStr">
        <is>
          <t>Retail Store</t>
        </is>
      </c>
      <c r="G2229" t="inlineStr">
        <is>
          <t>Accessories</t>
        </is>
      </c>
      <c r="H2229" t="inlineStr">
        <is>
          <t>Laptop Stand</t>
        </is>
      </c>
      <c r="I2229" t="n">
        <v>2</v>
      </c>
      <c r="J2229" s="12" t="n">
        <v>1975.69</v>
      </c>
      <c r="K2229" s="13" t="n">
        <v>0.1</v>
      </c>
      <c r="L2229" s="12" t="n">
        <v>3556.24</v>
      </c>
      <c r="M2229" s="12" t="n">
        <v>2765.97</v>
      </c>
      <c r="N2229" s="12" t="n">
        <v>790.27</v>
      </c>
      <c r="O2229" t="inlineStr">
        <is>
          <t>Net Banking</t>
        </is>
      </c>
      <c r="P2229" t="inlineStr">
        <is>
          <t>Sara Khan</t>
        </is>
      </c>
      <c r="Q2229" t="inlineStr">
        <is>
          <t>CUST-0677</t>
        </is>
      </c>
      <c r="R2229" t="n">
        <v>3</v>
      </c>
      <c r="S2229" t="inlineStr">
        <is>
          <t>No</t>
        </is>
      </c>
    </row>
    <row r="2230">
      <c r="A2230" t="inlineStr">
        <is>
          <t>ORD-2501-02229</t>
        </is>
      </c>
      <c r="B2230" s="11" t="n">
        <v>45664</v>
      </c>
      <c r="C2230" t="inlineStr">
        <is>
          <t>East</t>
        </is>
      </c>
      <c r="D2230" t="inlineStr">
        <is>
          <t>Bhubaneswar</t>
        </is>
      </c>
      <c r="E2230" t="inlineStr">
        <is>
          <t>Education</t>
        </is>
      </c>
      <c r="F2230" t="inlineStr">
        <is>
          <t>Online</t>
        </is>
      </c>
      <c r="G2230" t="inlineStr">
        <is>
          <t>Office Supplies</t>
        </is>
      </c>
      <c r="H2230" t="inlineStr">
        <is>
          <t>Paper Ream</t>
        </is>
      </c>
      <c r="I2230" t="n">
        <v>2</v>
      </c>
      <c r="J2230" s="12" t="n">
        <v>488.23</v>
      </c>
      <c r="K2230" s="13" t="n">
        <v>0.1</v>
      </c>
      <c r="L2230" s="12" t="n">
        <v>878.8099999999999</v>
      </c>
      <c r="M2230" s="12" t="n">
        <v>732.35</v>
      </c>
      <c r="N2230" s="12" t="n">
        <v>146.46</v>
      </c>
      <c r="O2230" t="inlineStr">
        <is>
          <t>UPI</t>
        </is>
      </c>
      <c r="P2230" t="inlineStr">
        <is>
          <t>Diya Patel</t>
        </is>
      </c>
      <c r="Q2230" t="inlineStr">
        <is>
          <t>CUST-0840</t>
        </is>
      </c>
      <c r="R2230" t="n">
        <v>3</v>
      </c>
      <c r="S2230" t="inlineStr">
        <is>
          <t>No</t>
        </is>
      </c>
    </row>
    <row r="2231">
      <c r="A2231" t="inlineStr">
        <is>
          <t>ORD-2403-02230</t>
        </is>
      </c>
      <c r="B2231" s="11" t="n">
        <v>45372</v>
      </c>
      <c r="C2231" t="inlineStr">
        <is>
          <t>East</t>
        </is>
      </c>
      <c r="D2231" t="inlineStr">
        <is>
          <t>Bhubaneswar</t>
        </is>
      </c>
      <c r="E2231" t="inlineStr">
        <is>
          <t>Education</t>
        </is>
      </c>
      <c r="F2231" t="inlineStr">
        <is>
          <t>Partner</t>
        </is>
      </c>
      <c r="G2231" t="inlineStr">
        <is>
          <t>Accessories</t>
        </is>
      </c>
      <c r="H2231" t="inlineStr">
        <is>
          <t>Webcam</t>
        </is>
      </c>
      <c r="I2231" t="n">
        <v>1</v>
      </c>
      <c r="J2231" s="12" t="n">
        <v>3764.5</v>
      </c>
      <c r="K2231" s="13" t="n">
        <v>0.2</v>
      </c>
      <c r="L2231" s="12" t="n">
        <v>3011.6</v>
      </c>
      <c r="M2231" s="12" t="n">
        <v>2861.02</v>
      </c>
      <c r="N2231" s="12" t="n">
        <v>150.58</v>
      </c>
      <c r="O2231" t="inlineStr">
        <is>
          <t>Cash</t>
        </is>
      </c>
      <c r="P2231" t="inlineStr">
        <is>
          <t>Aarav Sharma</t>
        </is>
      </c>
      <c r="Q2231" t="inlineStr">
        <is>
          <t>CUST-0391</t>
        </is>
      </c>
      <c r="R2231" t="n">
        <v>4</v>
      </c>
      <c r="S2231" t="inlineStr">
        <is>
          <t>Yes</t>
        </is>
      </c>
    </row>
    <row r="2232">
      <c r="A2232" t="inlineStr">
        <is>
          <t>ORD-2410-02231</t>
        </is>
      </c>
      <c r="B2232" s="11" t="n">
        <v>45595</v>
      </c>
      <c r="C2232" t="inlineStr">
        <is>
          <t>Central</t>
        </is>
      </c>
      <c r="D2232" t="inlineStr">
        <is>
          <t>Raipur</t>
        </is>
      </c>
      <c r="E2232" t="inlineStr">
        <is>
          <t>Consumer</t>
        </is>
      </c>
      <c r="F2232" t="inlineStr">
        <is>
          <t>Direct Sales</t>
        </is>
      </c>
      <c r="G2232" t="inlineStr">
        <is>
          <t>Office Supplies</t>
        </is>
      </c>
      <c r="H2232" t="inlineStr">
        <is>
          <t>File Folder</t>
        </is>
      </c>
      <c r="I2232" t="n">
        <v>2</v>
      </c>
      <c r="J2232" s="12" t="n">
        <v>113.8</v>
      </c>
      <c r="K2232" s="13" t="n">
        <v>0.1</v>
      </c>
      <c r="L2232" s="12" t="n">
        <v>204.84</v>
      </c>
      <c r="M2232" s="12" t="n">
        <v>132.01</v>
      </c>
      <c r="N2232" s="12" t="n">
        <v>72.83</v>
      </c>
      <c r="O2232" t="inlineStr">
        <is>
          <t>Debit Card</t>
        </is>
      </c>
      <c r="P2232" t="inlineStr">
        <is>
          <t>Meera Joshi</t>
        </is>
      </c>
      <c r="Q2232" t="inlineStr">
        <is>
          <t>CUST-0044</t>
        </is>
      </c>
      <c r="R2232" t="n">
        <v>7</v>
      </c>
      <c r="S2232" t="inlineStr">
        <is>
          <t>No</t>
        </is>
      </c>
    </row>
    <row r="2233">
      <c r="A2233" t="inlineStr">
        <is>
          <t>ORD-2404-02232</t>
        </is>
      </c>
      <c r="B2233" s="11" t="n">
        <v>45386</v>
      </c>
      <c r="C2233" t="inlineStr">
        <is>
          <t>South</t>
        </is>
      </c>
      <c r="D2233" t="inlineStr">
        <is>
          <t>Bengaluru</t>
        </is>
      </c>
      <c r="E2233" t="inlineStr">
        <is>
          <t>Consumer</t>
        </is>
      </c>
      <c r="F2233" t="inlineStr">
        <is>
          <t>Online</t>
        </is>
      </c>
      <c r="G2233" t="inlineStr">
        <is>
          <t>Furniture</t>
        </is>
      </c>
      <c r="H2233" t="inlineStr">
        <is>
          <t>Desk</t>
        </is>
      </c>
      <c r="I2233" t="n">
        <v>12</v>
      </c>
      <c r="J2233" s="12" t="n">
        <v>13690.6</v>
      </c>
      <c r="K2233" s="13" t="n">
        <v>0.15</v>
      </c>
      <c r="L2233" s="12" t="n">
        <v>139644.12</v>
      </c>
      <c r="M2233" s="12" t="n">
        <v>123215.4</v>
      </c>
      <c r="N2233" s="12" t="n">
        <v>16428.72</v>
      </c>
      <c r="O2233" t="inlineStr">
        <is>
          <t>Cash</t>
        </is>
      </c>
      <c r="P2233" t="inlineStr">
        <is>
          <t>Vivaan Gupta</t>
        </is>
      </c>
      <c r="Q2233" t="inlineStr">
        <is>
          <t>CUST-0015</t>
        </is>
      </c>
      <c r="R2233" t="n">
        <v>2</v>
      </c>
      <c r="S2233" t="inlineStr">
        <is>
          <t>No</t>
        </is>
      </c>
    </row>
    <row r="2234">
      <c r="A2234" t="inlineStr">
        <is>
          <t>ORD-2404-02233</t>
        </is>
      </c>
      <c r="B2234" s="11" t="n">
        <v>45410</v>
      </c>
      <c r="C2234" t="inlineStr">
        <is>
          <t>North</t>
        </is>
      </c>
      <c r="D2234" t="inlineStr">
        <is>
          <t>Jaipur</t>
        </is>
      </c>
      <c r="E2234" t="inlineStr">
        <is>
          <t>Consumer</t>
        </is>
      </c>
      <c r="F2234" t="inlineStr">
        <is>
          <t>Partner</t>
        </is>
      </c>
      <c r="G2234" t="inlineStr">
        <is>
          <t>Furniture</t>
        </is>
      </c>
      <c r="H2234" t="inlineStr">
        <is>
          <t>Office Chair</t>
        </is>
      </c>
      <c r="I2234" t="n">
        <v>1</v>
      </c>
      <c r="J2234" s="12" t="n">
        <v>6763.58</v>
      </c>
      <c r="K2234" s="13" t="n">
        <v>0</v>
      </c>
      <c r="L2234" s="12" t="n">
        <v>6763.58</v>
      </c>
      <c r="M2234" s="12" t="n">
        <v>4666.87</v>
      </c>
      <c r="N2234" s="12" t="n">
        <v>2096.71</v>
      </c>
      <c r="O2234" t="inlineStr">
        <is>
          <t>Net Banking</t>
        </is>
      </c>
      <c r="P2234" t="inlineStr">
        <is>
          <t>Sara Khan</t>
        </is>
      </c>
      <c r="Q2234" t="inlineStr">
        <is>
          <t>CUST-0914</t>
        </is>
      </c>
      <c r="R2234" t="n">
        <v>4</v>
      </c>
      <c r="S2234" t="inlineStr">
        <is>
          <t>No</t>
        </is>
      </c>
    </row>
    <row r="2235">
      <c r="A2235" t="inlineStr">
        <is>
          <t>ORD-2408-02234</t>
        </is>
      </c>
      <c r="B2235" s="11" t="n">
        <v>45527</v>
      </c>
      <c r="C2235" t="inlineStr">
        <is>
          <t>West</t>
        </is>
      </c>
      <c r="D2235" t="inlineStr">
        <is>
          <t>Ahmedabad</t>
        </is>
      </c>
      <c r="E2235" t="inlineStr">
        <is>
          <t>Corporate</t>
        </is>
      </c>
      <c r="F2235" t="inlineStr">
        <is>
          <t>Partner</t>
        </is>
      </c>
      <c r="G2235" t="inlineStr">
        <is>
          <t>Office Supplies</t>
        </is>
      </c>
      <c r="H2235" t="inlineStr">
        <is>
          <t>File Folder</t>
        </is>
      </c>
      <c r="I2235" t="n">
        <v>1</v>
      </c>
      <c r="J2235" s="12" t="n">
        <v>110.61</v>
      </c>
      <c r="K2235" s="13" t="n">
        <v>0.15</v>
      </c>
      <c r="L2235" s="12" t="n">
        <v>94.02</v>
      </c>
      <c r="M2235" s="12" t="n">
        <v>64.15000000000001</v>
      </c>
      <c r="N2235" s="12" t="n">
        <v>29.87</v>
      </c>
      <c r="O2235" t="inlineStr">
        <is>
          <t>UPI</t>
        </is>
      </c>
      <c r="P2235" t="inlineStr">
        <is>
          <t>Kabir Singh</t>
        </is>
      </c>
      <c r="Q2235" t="inlineStr">
        <is>
          <t>CUST-0737</t>
        </is>
      </c>
      <c r="R2235" t="n">
        <v>6</v>
      </c>
      <c r="S2235" t="inlineStr">
        <is>
          <t>No</t>
        </is>
      </c>
    </row>
    <row r="2236">
      <c r="A2236" t="inlineStr">
        <is>
          <t>ORD-2402-02235</t>
        </is>
      </c>
      <c r="B2236" s="11" t="n">
        <v>45326</v>
      </c>
      <c r="C2236" t="inlineStr">
        <is>
          <t>East</t>
        </is>
      </c>
      <c r="D2236" t="inlineStr">
        <is>
          <t>Kolkata</t>
        </is>
      </c>
      <c r="E2236" t="inlineStr">
        <is>
          <t>Small Business</t>
        </is>
      </c>
      <c r="F2236" t="inlineStr">
        <is>
          <t>Online</t>
        </is>
      </c>
      <c r="G2236" t="inlineStr">
        <is>
          <t>Office Supplies</t>
        </is>
      </c>
      <c r="H2236" t="inlineStr">
        <is>
          <t>Pen Box</t>
        </is>
      </c>
      <c r="I2236" t="n">
        <v>2</v>
      </c>
      <c r="J2236" s="12" t="n">
        <v>194.82</v>
      </c>
      <c r="K2236" s="13" t="n">
        <v>0.05</v>
      </c>
      <c r="L2236" s="12" t="n">
        <v>370.16</v>
      </c>
      <c r="M2236" s="12" t="n">
        <v>237.68</v>
      </c>
      <c r="N2236" s="12" t="n">
        <v>132.48</v>
      </c>
      <c r="O2236" t="inlineStr">
        <is>
          <t>Net Banking</t>
        </is>
      </c>
      <c r="P2236" t="inlineStr">
        <is>
          <t>Anaya Rao</t>
        </is>
      </c>
      <c r="Q2236" t="inlineStr">
        <is>
          <t>CUST-0839</t>
        </is>
      </c>
      <c r="R2236" t="n">
        <v>1</v>
      </c>
      <c r="S2236" t="inlineStr">
        <is>
          <t>No</t>
        </is>
      </c>
    </row>
    <row r="2237">
      <c r="A2237" t="inlineStr">
        <is>
          <t>ORD-2405-02236</t>
        </is>
      </c>
      <c r="B2237" s="11" t="n">
        <v>45437</v>
      </c>
      <c r="C2237" t="inlineStr">
        <is>
          <t>North</t>
        </is>
      </c>
      <c r="D2237" t="inlineStr">
        <is>
          <t>Delhi</t>
        </is>
      </c>
      <c r="E2237" t="inlineStr">
        <is>
          <t>Consumer</t>
        </is>
      </c>
      <c r="F2237" t="inlineStr">
        <is>
          <t>Online</t>
        </is>
      </c>
      <c r="G2237" t="inlineStr">
        <is>
          <t>Accessories</t>
        </is>
      </c>
      <c r="H2237" t="inlineStr">
        <is>
          <t>Laptop Stand</t>
        </is>
      </c>
      <c r="I2237" t="n">
        <v>3</v>
      </c>
      <c r="J2237" s="12" t="n">
        <v>1624.83</v>
      </c>
      <c r="K2237" s="13" t="n">
        <v>0.05</v>
      </c>
      <c r="L2237" s="12" t="n">
        <v>4630.77</v>
      </c>
      <c r="M2237" s="12" t="n">
        <v>3412.14</v>
      </c>
      <c r="N2237" s="12" t="n">
        <v>1218.63</v>
      </c>
      <c r="O2237" t="inlineStr">
        <is>
          <t>Net Banking</t>
        </is>
      </c>
      <c r="P2237" t="inlineStr">
        <is>
          <t>Diya Patel</t>
        </is>
      </c>
      <c r="Q2237" t="inlineStr">
        <is>
          <t>CUST-0479</t>
        </is>
      </c>
      <c r="R2237" t="n">
        <v>2</v>
      </c>
      <c r="S2237" t="inlineStr">
        <is>
          <t>Yes</t>
        </is>
      </c>
    </row>
    <row r="2238">
      <c r="A2238" t="inlineStr">
        <is>
          <t>ORD-2402-02237</t>
        </is>
      </c>
      <c r="B2238" s="11" t="n">
        <v>45335</v>
      </c>
      <c r="C2238" t="inlineStr">
        <is>
          <t>East</t>
        </is>
      </c>
      <c r="D2238" t="inlineStr">
        <is>
          <t>Patna</t>
        </is>
      </c>
      <c r="E2238" t="inlineStr">
        <is>
          <t>Corporate</t>
        </is>
      </c>
      <c r="F2238" t="inlineStr">
        <is>
          <t>Online</t>
        </is>
      </c>
      <c r="G2238" t="inlineStr">
        <is>
          <t>Accessories</t>
        </is>
      </c>
      <c r="H2238" t="inlineStr">
        <is>
          <t>USB Hub</t>
        </is>
      </c>
      <c r="I2238" t="n">
        <v>3</v>
      </c>
      <c r="J2238" s="12" t="n">
        <v>1231.72</v>
      </c>
      <c r="K2238" s="13" t="n">
        <v>0.1</v>
      </c>
      <c r="L2238" s="12" t="n">
        <v>3325.64</v>
      </c>
      <c r="M2238" s="12" t="n">
        <v>2512.71</v>
      </c>
      <c r="N2238" s="12" t="n">
        <v>812.9299999999999</v>
      </c>
      <c r="O2238" t="inlineStr">
        <is>
          <t>Cash</t>
        </is>
      </c>
      <c r="P2238" t="inlineStr">
        <is>
          <t>Anaya Rao</t>
        </is>
      </c>
      <c r="Q2238" t="inlineStr">
        <is>
          <t>CUST-0166</t>
        </is>
      </c>
      <c r="R2238" t="n">
        <v>4</v>
      </c>
      <c r="S2238" t="inlineStr">
        <is>
          <t>No</t>
        </is>
      </c>
    </row>
    <row r="2239">
      <c r="A2239" t="inlineStr">
        <is>
          <t>ORD-2507-02238</t>
        </is>
      </c>
      <c r="B2239" s="11" t="n">
        <v>45856</v>
      </c>
      <c r="C2239" t="inlineStr">
        <is>
          <t>East</t>
        </is>
      </c>
      <c r="D2239" t="inlineStr">
        <is>
          <t>Guwahati</t>
        </is>
      </c>
      <c r="E2239" t="inlineStr">
        <is>
          <t>Consumer</t>
        </is>
      </c>
      <c r="F2239" t="inlineStr">
        <is>
          <t>Online</t>
        </is>
      </c>
      <c r="G2239" t="inlineStr">
        <is>
          <t>Furniture</t>
        </is>
      </c>
      <c r="H2239" t="inlineStr">
        <is>
          <t>Cabinet</t>
        </is>
      </c>
      <c r="I2239" t="n">
        <v>2</v>
      </c>
      <c r="J2239" s="12" t="n">
        <v>8424.549999999999</v>
      </c>
      <c r="K2239" s="13" t="n">
        <v>0</v>
      </c>
      <c r="L2239" s="12" t="n">
        <v>16849.1</v>
      </c>
      <c r="M2239" s="12" t="n">
        <v>13142.3</v>
      </c>
      <c r="N2239" s="12" t="n">
        <v>3706.8</v>
      </c>
      <c r="O2239" t="inlineStr">
        <is>
          <t>Cash</t>
        </is>
      </c>
      <c r="P2239" t="inlineStr">
        <is>
          <t>Anaya Rao</t>
        </is>
      </c>
      <c r="Q2239" t="inlineStr">
        <is>
          <t>CUST-0468</t>
        </is>
      </c>
      <c r="R2239" t="n">
        <v>5</v>
      </c>
      <c r="S2239" t="inlineStr">
        <is>
          <t>No</t>
        </is>
      </c>
    </row>
    <row r="2240">
      <c r="A2240" t="inlineStr">
        <is>
          <t>ORD-2409-02239</t>
        </is>
      </c>
      <c r="B2240" s="11" t="n">
        <v>45537</v>
      </c>
      <c r="C2240" t="inlineStr">
        <is>
          <t>East</t>
        </is>
      </c>
      <c r="D2240" t="inlineStr">
        <is>
          <t>Patna</t>
        </is>
      </c>
      <c r="E2240" t="inlineStr">
        <is>
          <t>Small Business</t>
        </is>
      </c>
      <c r="F2240" t="inlineStr">
        <is>
          <t>Retail Store</t>
        </is>
      </c>
      <c r="G2240" t="inlineStr">
        <is>
          <t>Office Supplies</t>
        </is>
      </c>
      <c r="H2240" t="inlineStr">
        <is>
          <t>Marker Set</t>
        </is>
      </c>
      <c r="I2240" t="n">
        <v>1</v>
      </c>
      <c r="J2240" s="12" t="n">
        <v>266.55</v>
      </c>
      <c r="K2240" s="13" t="n">
        <v>0.05</v>
      </c>
      <c r="L2240" s="12" t="n">
        <v>253.22</v>
      </c>
      <c r="M2240" s="12" t="n">
        <v>173.26</v>
      </c>
      <c r="N2240" s="12" t="n">
        <v>79.95999999999999</v>
      </c>
      <c r="O2240" t="inlineStr">
        <is>
          <t>UPI</t>
        </is>
      </c>
      <c r="P2240" t="inlineStr">
        <is>
          <t>Diya Patel</t>
        </is>
      </c>
      <c r="Q2240" t="inlineStr">
        <is>
          <t>CUST-0820</t>
        </is>
      </c>
      <c r="R2240" t="n">
        <v>4</v>
      </c>
      <c r="S2240" t="inlineStr">
        <is>
          <t>No</t>
        </is>
      </c>
    </row>
    <row r="2241">
      <c r="A2241" t="inlineStr">
        <is>
          <t>ORD-2404-02240</t>
        </is>
      </c>
      <c r="B2241" s="11" t="n">
        <v>45403</v>
      </c>
      <c r="C2241" t="inlineStr">
        <is>
          <t>South</t>
        </is>
      </c>
      <c r="D2241" t="inlineStr">
        <is>
          <t>Hyderabad</t>
        </is>
      </c>
      <c r="E2241" t="inlineStr">
        <is>
          <t>Consumer</t>
        </is>
      </c>
      <c r="F2241" t="inlineStr">
        <is>
          <t>Partner</t>
        </is>
      </c>
      <c r="G2241" t="inlineStr">
        <is>
          <t>Furniture</t>
        </is>
      </c>
      <c r="H2241" t="inlineStr">
        <is>
          <t>Cabinet</t>
        </is>
      </c>
      <c r="I2241" t="n">
        <v>3</v>
      </c>
      <c r="J2241" s="12" t="n">
        <v>9914.139999999999</v>
      </c>
      <c r="K2241" s="13" t="n">
        <v>0.03</v>
      </c>
      <c r="L2241" s="12" t="n">
        <v>28850.15</v>
      </c>
      <c r="M2241" s="12" t="n">
        <v>23199.09</v>
      </c>
      <c r="N2241" s="12" t="n">
        <v>5651.06</v>
      </c>
      <c r="O2241" t="inlineStr">
        <is>
          <t>UPI</t>
        </is>
      </c>
      <c r="P2241" t="inlineStr">
        <is>
          <t>Anaya Rao</t>
        </is>
      </c>
      <c r="Q2241" t="inlineStr">
        <is>
          <t>CUST-0129</t>
        </is>
      </c>
      <c r="R2241" t="n">
        <v>3</v>
      </c>
      <c r="S2241" t="inlineStr">
        <is>
          <t>No</t>
        </is>
      </c>
    </row>
    <row r="2242">
      <c r="A2242" t="inlineStr">
        <is>
          <t>ORD-2411-02241</t>
        </is>
      </c>
      <c r="B2242" s="11" t="n">
        <v>45621</v>
      </c>
      <c r="C2242" t="inlineStr">
        <is>
          <t>North</t>
        </is>
      </c>
      <c r="D2242" t="inlineStr">
        <is>
          <t>Chandigarh</t>
        </is>
      </c>
      <c r="E2242" t="inlineStr">
        <is>
          <t>Education</t>
        </is>
      </c>
      <c r="F2242" t="inlineStr">
        <is>
          <t>Partner</t>
        </is>
      </c>
      <c r="G2242" t="inlineStr">
        <is>
          <t>Technology</t>
        </is>
      </c>
      <c r="H2242" t="inlineStr">
        <is>
          <t>Monitor</t>
        </is>
      </c>
      <c r="I2242" t="n">
        <v>2</v>
      </c>
      <c r="J2242" s="12" t="n">
        <v>13432.18</v>
      </c>
      <c r="K2242" s="13" t="n">
        <v>0</v>
      </c>
      <c r="L2242" s="12" t="n">
        <v>26864.36</v>
      </c>
      <c r="M2242" s="12" t="n">
        <v>21491.49</v>
      </c>
      <c r="N2242" s="12" t="n">
        <v>5372.87</v>
      </c>
      <c r="O2242" t="inlineStr">
        <is>
          <t>Credit Card</t>
        </is>
      </c>
      <c r="P2242" t="inlineStr">
        <is>
          <t>Ishaan Mehta</t>
        </is>
      </c>
      <c r="Q2242" t="inlineStr">
        <is>
          <t>CUST-0543</t>
        </is>
      </c>
      <c r="R2242" t="n">
        <v>5</v>
      </c>
      <c r="S2242" t="inlineStr">
        <is>
          <t>No</t>
        </is>
      </c>
    </row>
    <row r="2243">
      <c r="A2243" t="inlineStr">
        <is>
          <t>ORD-2409-02242</t>
        </is>
      </c>
      <c r="B2243" s="11" t="n">
        <v>45559</v>
      </c>
      <c r="C2243" t="inlineStr">
        <is>
          <t>South</t>
        </is>
      </c>
      <c r="D2243" t="inlineStr">
        <is>
          <t>Hyderabad</t>
        </is>
      </c>
      <c r="E2243" t="inlineStr">
        <is>
          <t>Consumer</t>
        </is>
      </c>
      <c r="F2243" t="inlineStr">
        <is>
          <t>Retail Store</t>
        </is>
      </c>
      <c r="G2243" t="inlineStr">
        <is>
          <t>Accessories</t>
        </is>
      </c>
      <c r="H2243" t="inlineStr">
        <is>
          <t>Mouse</t>
        </is>
      </c>
      <c r="I2243" t="n">
        <v>2</v>
      </c>
      <c r="J2243" s="12" t="n">
        <v>782.42</v>
      </c>
      <c r="K2243" s="13" t="n">
        <v>0</v>
      </c>
      <c r="L2243" s="12" t="n">
        <v>1564.84</v>
      </c>
      <c r="M2243" s="12" t="n">
        <v>1032.79</v>
      </c>
      <c r="N2243" s="12" t="n">
        <v>532.05</v>
      </c>
      <c r="O2243" t="inlineStr">
        <is>
          <t>Cash</t>
        </is>
      </c>
      <c r="P2243" t="inlineStr">
        <is>
          <t>Rohan Verma</t>
        </is>
      </c>
      <c r="Q2243" t="inlineStr">
        <is>
          <t>CUST-0714</t>
        </is>
      </c>
      <c r="R2243" t="n">
        <v>3</v>
      </c>
      <c r="S2243" t="inlineStr">
        <is>
          <t>No</t>
        </is>
      </c>
    </row>
    <row r="2244">
      <c r="A2244" t="inlineStr">
        <is>
          <t>ORD-2504-02243</t>
        </is>
      </c>
      <c r="B2244" s="11" t="n">
        <v>45749</v>
      </c>
      <c r="C2244" t="inlineStr">
        <is>
          <t>South</t>
        </is>
      </c>
      <c r="D2244" t="inlineStr">
        <is>
          <t>Kochi</t>
        </is>
      </c>
      <c r="E2244" t="inlineStr">
        <is>
          <t>Consumer</t>
        </is>
      </c>
      <c r="F2244" t="inlineStr">
        <is>
          <t>Direct Sales</t>
        </is>
      </c>
      <c r="G2244" t="inlineStr">
        <is>
          <t>Technology</t>
        </is>
      </c>
      <c r="H2244" t="inlineStr">
        <is>
          <t>Keyboard</t>
        </is>
      </c>
      <c r="I2244" t="n">
        <v>4</v>
      </c>
      <c r="J2244" s="12" t="n">
        <v>1702.7</v>
      </c>
      <c r="K2244" s="13" t="n">
        <v>0</v>
      </c>
      <c r="L2244" s="12" t="n">
        <v>6810.8</v>
      </c>
      <c r="M2244" s="12" t="n">
        <v>4835.67</v>
      </c>
      <c r="N2244" s="12" t="n">
        <v>1975.13</v>
      </c>
      <c r="O2244" t="inlineStr">
        <is>
          <t>Cash</t>
        </is>
      </c>
      <c r="P2244" t="inlineStr">
        <is>
          <t>Anaya Rao</t>
        </is>
      </c>
      <c r="Q2244" t="inlineStr">
        <is>
          <t>CUST-0369</t>
        </is>
      </c>
      <c r="R2244" t="n">
        <v>4</v>
      </c>
      <c r="S2244" t="inlineStr">
        <is>
          <t>No</t>
        </is>
      </c>
    </row>
    <row r="2245">
      <c r="A2245" t="inlineStr">
        <is>
          <t>ORD-2507-02244</t>
        </is>
      </c>
      <c r="B2245" s="11" t="n">
        <v>45859</v>
      </c>
      <c r="C2245" t="inlineStr">
        <is>
          <t>Central</t>
        </is>
      </c>
      <c r="D2245" t="inlineStr">
        <is>
          <t>Raipur</t>
        </is>
      </c>
      <c r="E2245" t="inlineStr">
        <is>
          <t>Education</t>
        </is>
      </c>
      <c r="F2245" t="inlineStr">
        <is>
          <t>Direct Sales</t>
        </is>
      </c>
      <c r="G2245" t="inlineStr">
        <is>
          <t>Office Supplies</t>
        </is>
      </c>
      <c r="H2245" t="inlineStr">
        <is>
          <t>Stapler</t>
        </is>
      </c>
      <c r="I2245" t="n">
        <v>1</v>
      </c>
      <c r="J2245" s="12" t="n">
        <v>342.95</v>
      </c>
      <c r="K2245" s="13" t="n">
        <v>0</v>
      </c>
      <c r="L2245" s="12" t="n">
        <v>342.95</v>
      </c>
      <c r="M2245" s="12" t="n">
        <v>229.78</v>
      </c>
      <c r="N2245" s="12" t="n">
        <v>113.17</v>
      </c>
      <c r="O2245" t="inlineStr">
        <is>
          <t>Net Banking</t>
        </is>
      </c>
      <c r="P2245" t="inlineStr">
        <is>
          <t>Vivaan Gupta</t>
        </is>
      </c>
      <c r="Q2245" t="inlineStr">
        <is>
          <t>CUST-0330</t>
        </is>
      </c>
      <c r="R2245" t="n">
        <v>2</v>
      </c>
      <c r="S2245" t="inlineStr">
        <is>
          <t>No</t>
        </is>
      </c>
    </row>
    <row r="2246">
      <c r="A2246" t="inlineStr">
        <is>
          <t>ORD-2505-02245</t>
        </is>
      </c>
      <c r="B2246" s="11" t="n">
        <v>45791</v>
      </c>
      <c r="C2246" t="inlineStr">
        <is>
          <t>East</t>
        </is>
      </c>
      <c r="D2246" t="inlineStr">
        <is>
          <t>Guwahati</t>
        </is>
      </c>
      <c r="E2246" t="inlineStr">
        <is>
          <t>Education</t>
        </is>
      </c>
      <c r="F2246" t="inlineStr">
        <is>
          <t>Partner</t>
        </is>
      </c>
      <c r="G2246" t="inlineStr">
        <is>
          <t>Accessories</t>
        </is>
      </c>
      <c r="H2246" t="inlineStr">
        <is>
          <t>Webcam</t>
        </is>
      </c>
      <c r="I2246" t="n">
        <v>4</v>
      </c>
      <c r="J2246" s="12" t="n">
        <v>3717.28</v>
      </c>
      <c r="K2246" s="13" t="n">
        <v>0.1</v>
      </c>
      <c r="L2246" s="12" t="n">
        <v>13382.21</v>
      </c>
      <c r="M2246" s="12" t="n">
        <v>11300.53</v>
      </c>
      <c r="N2246" s="12" t="n">
        <v>2081.68</v>
      </c>
      <c r="O2246" t="inlineStr">
        <is>
          <t>Debit Card</t>
        </is>
      </c>
      <c r="P2246" t="inlineStr">
        <is>
          <t>Rohan Verma</t>
        </is>
      </c>
      <c r="Q2246" t="inlineStr">
        <is>
          <t>CUST-0212</t>
        </is>
      </c>
      <c r="R2246" t="n">
        <v>2</v>
      </c>
      <c r="S2246" t="inlineStr">
        <is>
          <t>No</t>
        </is>
      </c>
    </row>
    <row r="2247">
      <c r="A2247" t="inlineStr">
        <is>
          <t>ORD-2503-02246</t>
        </is>
      </c>
      <c r="B2247" s="11" t="n">
        <v>45730</v>
      </c>
      <c r="C2247" t="inlineStr">
        <is>
          <t>West</t>
        </is>
      </c>
      <c r="D2247" t="inlineStr">
        <is>
          <t>Ahmedabad</t>
        </is>
      </c>
      <c r="E2247" t="inlineStr">
        <is>
          <t>Corporate</t>
        </is>
      </c>
      <c r="F2247" t="inlineStr">
        <is>
          <t>Partner</t>
        </is>
      </c>
      <c r="G2247" t="inlineStr">
        <is>
          <t>Office Supplies</t>
        </is>
      </c>
      <c r="H2247" t="inlineStr">
        <is>
          <t>Paper Ream</t>
        </is>
      </c>
      <c r="I2247" t="n">
        <v>1</v>
      </c>
      <c r="J2247" s="12" t="n">
        <v>457.1</v>
      </c>
      <c r="K2247" s="13" t="n">
        <v>0.05</v>
      </c>
      <c r="L2247" s="12" t="n">
        <v>434.25</v>
      </c>
      <c r="M2247" s="12" t="n">
        <v>342.83</v>
      </c>
      <c r="N2247" s="12" t="n">
        <v>91.42</v>
      </c>
      <c r="O2247" t="inlineStr">
        <is>
          <t>UPI</t>
        </is>
      </c>
      <c r="P2247" t="inlineStr">
        <is>
          <t>Diya Patel</t>
        </is>
      </c>
      <c r="Q2247" t="inlineStr">
        <is>
          <t>CUST-0733</t>
        </is>
      </c>
      <c r="R2247" t="n">
        <v>2</v>
      </c>
      <c r="S2247" t="inlineStr">
        <is>
          <t>No</t>
        </is>
      </c>
    </row>
    <row r="2248">
      <c r="A2248" t="inlineStr">
        <is>
          <t>ORD-2409-02247</t>
        </is>
      </c>
      <c r="B2248" s="11" t="n">
        <v>45547</v>
      </c>
      <c r="C2248" t="inlineStr">
        <is>
          <t>East</t>
        </is>
      </c>
      <c r="D2248" t="inlineStr">
        <is>
          <t>Patna</t>
        </is>
      </c>
      <c r="E2248" t="inlineStr">
        <is>
          <t>Education</t>
        </is>
      </c>
      <c r="F2248" t="inlineStr">
        <is>
          <t>Partner</t>
        </is>
      </c>
      <c r="G2248" t="inlineStr">
        <is>
          <t>Accessories</t>
        </is>
      </c>
      <c r="H2248" t="inlineStr">
        <is>
          <t>USB Hub</t>
        </is>
      </c>
      <c r="I2248" t="n">
        <v>3</v>
      </c>
      <c r="J2248" s="12" t="n">
        <v>1351.72</v>
      </c>
      <c r="K2248" s="13" t="n">
        <v>0.2</v>
      </c>
      <c r="L2248" s="12" t="n">
        <v>3244.13</v>
      </c>
      <c r="M2248" s="12" t="n">
        <v>2757.51</v>
      </c>
      <c r="N2248" s="12" t="n">
        <v>486.62</v>
      </c>
      <c r="O2248" t="inlineStr">
        <is>
          <t>Credit Card</t>
        </is>
      </c>
      <c r="P2248" t="inlineStr">
        <is>
          <t>Rohan Verma</t>
        </is>
      </c>
      <c r="Q2248" t="inlineStr">
        <is>
          <t>CUST-0102</t>
        </is>
      </c>
      <c r="R2248" t="n">
        <v>3</v>
      </c>
      <c r="S2248" t="inlineStr">
        <is>
          <t>No</t>
        </is>
      </c>
    </row>
    <row r="2249">
      <c r="A2249" t="inlineStr">
        <is>
          <t>ORD-2509-02248</t>
        </is>
      </c>
      <c r="B2249" s="11" t="n">
        <v>45908</v>
      </c>
      <c r="C2249" t="inlineStr">
        <is>
          <t>North</t>
        </is>
      </c>
      <c r="D2249" t="inlineStr">
        <is>
          <t>Lucknow</t>
        </is>
      </c>
      <c r="E2249" t="inlineStr">
        <is>
          <t>Small Business</t>
        </is>
      </c>
      <c r="F2249" t="inlineStr">
        <is>
          <t>Partner</t>
        </is>
      </c>
      <c r="G2249" t="inlineStr">
        <is>
          <t>Accessories</t>
        </is>
      </c>
      <c r="H2249" t="inlineStr">
        <is>
          <t>Webcam</t>
        </is>
      </c>
      <c r="I2249" t="n">
        <v>2</v>
      </c>
      <c r="J2249" s="12" t="n">
        <v>3514.81</v>
      </c>
      <c r="K2249" s="13" t="n">
        <v>0.15</v>
      </c>
      <c r="L2249" s="12" t="n">
        <v>5975.18</v>
      </c>
      <c r="M2249" s="12" t="n">
        <v>5342.51</v>
      </c>
      <c r="N2249" s="12" t="n">
        <v>632.67</v>
      </c>
      <c r="O2249" t="inlineStr">
        <is>
          <t>Net Banking</t>
        </is>
      </c>
      <c r="P2249" t="inlineStr">
        <is>
          <t>Kabir Singh</t>
        </is>
      </c>
      <c r="Q2249" t="inlineStr">
        <is>
          <t>CUST-0941</t>
        </is>
      </c>
      <c r="R2249" t="n">
        <v>5</v>
      </c>
      <c r="S2249" t="inlineStr">
        <is>
          <t>No</t>
        </is>
      </c>
    </row>
    <row r="2250">
      <c r="A2250" t="inlineStr">
        <is>
          <t>ORD-2402-02249</t>
        </is>
      </c>
      <c r="B2250" s="11" t="n">
        <v>45333</v>
      </c>
      <c r="C2250" t="inlineStr">
        <is>
          <t>Central</t>
        </is>
      </c>
      <c r="D2250" t="inlineStr">
        <is>
          <t>Indore</t>
        </is>
      </c>
      <c r="E2250" t="inlineStr">
        <is>
          <t>Small Business</t>
        </is>
      </c>
      <c r="F2250" t="inlineStr">
        <is>
          <t>Online</t>
        </is>
      </c>
      <c r="G2250" t="inlineStr">
        <is>
          <t>Furniture</t>
        </is>
      </c>
      <c r="H2250" t="inlineStr">
        <is>
          <t>Desk</t>
        </is>
      </c>
      <c r="I2250" t="n">
        <v>8</v>
      </c>
      <c r="J2250" s="12" t="n">
        <v>13835.57</v>
      </c>
      <c r="K2250" s="13" t="n">
        <v>0</v>
      </c>
      <c r="L2250" s="12" t="n">
        <v>110684.56</v>
      </c>
      <c r="M2250" s="12" t="n">
        <v>83013.42</v>
      </c>
      <c r="N2250" s="12" t="n">
        <v>27671.14</v>
      </c>
      <c r="O2250" t="inlineStr">
        <is>
          <t>Debit Card</t>
        </is>
      </c>
      <c r="P2250" t="inlineStr">
        <is>
          <t>Aarav Sharma</t>
        </is>
      </c>
      <c r="Q2250" t="inlineStr">
        <is>
          <t>CUST-0492</t>
        </is>
      </c>
      <c r="R2250" t="n">
        <v>1</v>
      </c>
      <c r="S2250" t="inlineStr">
        <is>
          <t>Yes</t>
        </is>
      </c>
    </row>
    <row r="2251">
      <c r="A2251" t="inlineStr">
        <is>
          <t>ORD-2509-02250</t>
        </is>
      </c>
      <c r="B2251" s="11" t="n">
        <v>45912</v>
      </c>
      <c r="C2251" t="inlineStr">
        <is>
          <t>Central</t>
        </is>
      </c>
      <c r="D2251" t="inlineStr">
        <is>
          <t>Indore</t>
        </is>
      </c>
      <c r="E2251" t="inlineStr">
        <is>
          <t>Education</t>
        </is>
      </c>
      <c r="F2251" t="inlineStr">
        <is>
          <t>Direct Sales</t>
        </is>
      </c>
      <c r="G2251" t="inlineStr">
        <is>
          <t>Office Supplies</t>
        </is>
      </c>
      <c r="H2251" t="inlineStr">
        <is>
          <t>File Folder</t>
        </is>
      </c>
      <c r="I2251" t="n">
        <v>1</v>
      </c>
      <c r="J2251" s="12" t="n">
        <v>107.96</v>
      </c>
      <c r="K2251" s="13" t="n">
        <v>0.05</v>
      </c>
      <c r="L2251" s="12" t="n">
        <v>102.56</v>
      </c>
      <c r="M2251" s="12" t="n">
        <v>62.62</v>
      </c>
      <c r="N2251" s="12" t="n">
        <v>39.94</v>
      </c>
      <c r="O2251" t="inlineStr">
        <is>
          <t>Net Banking</t>
        </is>
      </c>
      <c r="P2251" t="inlineStr">
        <is>
          <t>Ishaan Mehta</t>
        </is>
      </c>
      <c r="Q2251" t="inlineStr">
        <is>
          <t>CUST-0569</t>
        </is>
      </c>
      <c r="R2251" t="n">
        <v>5</v>
      </c>
      <c r="S2251" t="inlineStr">
        <is>
          <t>No</t>
        </is>
      </c>
    </row>
    <row r="2252">
      <c r="A2252" t="inlineStr">
        <is>
          <t>ORD-2508-02251</t>
        </is>
      </c>
      <c r="B2252" s="11" t="n">
        <v>45873</v>
      </c>
      <c r="C2252" t="inlineStr">
        <is>
          <t>West</t>
        </is>
      </c>
      <c r="D2252" t="inlineStr">
        <is>
          <t>Ahmedabad</t>
        </is>
      </c>
      <c r="E2252" t="inlineStr">
        <is>
          <t>Education</t>
        </is>
      </c>
      <c r="F2252" t="inlineStr">
        <is>
          <t>Online</t>
        </is>
      </c>
      <c r="G2252" t="inlineStr">
        <is>
          <t>Accessories</t>
        </is>
      </c>
      <c r="H2252" t="inlineStr">
        <is>
          <t>USB Hub</t>
        </is>
      </c>
      <c r="I2252" t="n">
        <v>1</v>
      </c>
      <c r="J2252" s="12" t="n">
        <v>1128.84</v>
      </c>
      <c r="K2252" s="13" t="n">
        <v>0</v>
      </c>
      <c r="L2252" s="12" t="n">
        <v>1128.84</v>
      </c>
      <c r="M2252" s="12" t="n">
        <v>767.61</v>
      </c>
      <c r="N2252" s="12" t="n">
        <v>361.23</v>
      </c>
      <c r="O2252" t="inlineStr">
        <is>
          <t>Net Banking</t>
        </is>
      </c>
      <c r="P2252" t="inlineStr">
        <is>
          <t>Rohan Verma</t>
        </is>
      </c>
      <c r="Q2252" t="inlineStr">
        <is>
          <t>CUST-0684</t>
        </is>
      </c>
      <c r="R2252" t="n">
        <v>3</v>
      </c>
      <c r="S2252" t="inlineStr">
        <is>
          <t>No</t>
        </is>
      </c>
    </row>
    <row r="2253">
      <c r="A2253" t="inlineStr">
        <is>
          <t>ORD-2506-02252</t>
        </is>
      </c>
      <c r="B2253" s="11" t="n">
        <v>45810</v>
      </c>
      <c r="C2253" t="inlineStr">
        <is>
          <t>West</t>
        </is>
      </c>
      <c r="D2253" t="inlineStr">
        <is>
          <t>Surat</t>
        </is>
      </c>
      <c r="E2253" t="inlineStr">
        <is>
          <t>Corporate</t>
        </is>
      </c>
      <c r="F2253" t="inlineStr">
        <is>
          <t>Retail Store</t>
        </is>
      </c>
      <c r="G2253" t="inlineStr">
        <is>
          <t>Technology</t>
        </is>
      </c>
      <c r="H2253" t="inlineStr">
        <is>
          <t>Headphones</t>
        </is>
      </c>
      <c r="I2253" t="n">
        <v>1</v>
      </c>
      <c r="J2253" s="12" t="n">
        <v>2718.26</v>
      </c>
      <c r="K2253" s="13" t="n">
        <v>0.05</v>
      </c>
      <c r="L2253" s="12" t="n">
        <v>2582.35</v>
      </c>
      <c r="M2253" s="12" t="n">
        <v>2011.51</v>
      </c>
      <c r="N2253" s="12" t="n">
        <v>570.84</v>
      </c>
      <c r="O2253" t="inlineStr">
        <is>
          <t>Debit Card</t>
        </is>
      </c>
      <c r="P2253" t="inlineStr">
        <is>
          <t>Ishaan Mehta</t>
        </is>
      </c>
      <c r="Q2253" t="inlineStr">
        <is>
          <t>CUST-0642</t>
        </is>
      </c>
      <c r="R2253" t="n">
        <v>7</v>
      </c>
      <c r="S2253" t="inlineStr">
        <is>
          <t>No</t>
        </is>
      </c>
    </row>
    <row r="2254">
      <c r="A2254" t="inlineStr">
        <is>
          <t>ORD-2407-02253</t>
        </is>
      </c>
      <c r="B2254" s="11" t="n">
        <v>45482</v>
      </c>
      <c r="C2254" t="inlineStr">
        <is>
          <t>South</t>
        </is>
      </c>
      <c r="D2254" t="inlineStr">
        <is>
          <t>Kochi</t>
        </is>
      </c>
      <c r="E2254" t="inlineStr">
        <is>
          <t>Small Business</t>
        </is>
      </c>
      <c r="F2254" t="inlineStr">
        <is>
          <t>Online</t>
        </is>
      </c>
      <c r="G2254" t="inlineStr">
        <is>
          <t>Technology</t>
        </is>
      </c>
      <c r="H2254" t="inlineStr">
        <is>
          <t>Keyboard</t>
        </is>
      </c>
      <c r="I2254" t="n">
        <v>3</v>
      </c>
      <c r="J2254" s="12" t="n">
        <v>1683.36</v>
      </c>
      <c r="K2254" s="13" t="n">
        <v>0</v>
      </c>
      <c r="L2254" s="12" t="n">
        <v>5050.08</v>
      </c>
      <c r="M2254" s="12" t="n">
        <v>3585.56</v>
      </c>
      <c r="N2254" s="12" t="n">
        <v>1464.52</v>
      </c>
      <c r="O2254" t="inlineStr">
        <is>
          <t>Net Banking</t>
        </is>
      </c>
      <c r="P2254" t="inlineStr">
        <is>
          <t>Anaya Rao</t>
        </is>
      </c>
      <c r="Q2254" t="inlineStr">
        <is>
          <t>CUST-0784</t>
        </is>
      </c>
      <c r="R2254" t="n">
        <v>3</v>
      </c>
      <c r="S2254" t="inlineStr">
        <is>
          <t>No</t>
        </is>
      </c>
    </row>
    <row r="2255">
      <c r="A2255" t="inlineStr">
        <is>
          <t>ORD-2507-02254</t>
        </is>
      </c>
      <c r="B2255" s="11" t="n">
        <v>45849</v>
      </c>
      <c r="C2255" t="inlineStr">
        <is>
          <t>North</t>
        </is>
      </c>
      <c r="D2255" t="inlineStr">
        <is>
          <t>Delhi</t>
        </is>
      </c>
      <c r="E2255" t="inlineStr">
        <is>
          <t>Education</t>
        </is>
      </c>
      <c r="F2255" t="inlineStr">
        <is>
          <t>Retail Store</t>
        </is>
      </c>
      <c r="G2255" t="inlineStr">
        <is>
          <t>Furniture</t>
        </is>
      </c>
      <c r="H2255" t="inlineStr">
        <is>
          <t>Cabinet</t>
        </is>
      </c>
      <c r="I2255" t="n">
        <v>5</v>
      </c>
      <c r="J2255" s="12" t="n">
        <v>8570.99</v>
      </c>
      <c r="K2255" s="13" t="n">
        <v>0.1</v>
      </c>
      <c r="L2255" s="12" t="n">
        <v>38569.46</v>
      </c>
      <c r="M2255" s="12" t="n">
        <v>33426.86</v>
      </c>
      <c r="N2255" s="12" t="n">
        <v>5142.6</v>
      </c>
      <c r="O2255" t="inlineStr">
        <is>
          <t>Debit Card</t>
        </is>
      </c>
      <c r="P2255" t="inlineStr">
        <is>
          <t>Anaya Rao</t>
        </is>
      </c>
      <c r="Q2255" t="inlineStr">
        <is>
          <t>CUST-0808</t>
        </is>
      </c>
      <c r="R2255" t="n">
        <v>1</v>
      </c>
      <c r="S2255" t="inlineStr">
        <is>
          <t>Yes</t>
        </is>
      </c>
    </row>
    <row r="2256">
      <c r="A2256" t="inlineStr">
        <is>
          <t>ORD-2403-02255</t>
        </is>
      </c>
      <c r="B2256" s="11" t="n">
        <v>45368</v>
      </c>
      <c r="C2256" t="inlineStr">
        <is>
          <t>North</t>
        </is>
      </c>
      <c r="D2256" t="inlineStr">
        <is>
          <t>Jaipur</t>
        </is>
      </c>
      <c r="E2256" t="inlineStr">
        <is>
          <t>Corporate</t>
        </is>
      </c>
      <c r="F2256" t="inlineStr">
        <is>
          <t>Direct Sales</t>
        </is>
      </c>
      <c r="G2256" t="inlineStr">
        <is>
          <t>Technology</t>
        </is>
      </c>
      <c r="H2256" t="inlineStr">
        <is>
          <t>Laptop</t>
        </is>
      </c>
      <c r="I2256" t="n">
        <v>1</v>
      </c>
      <c r="J2256" s="12" t="n">
        <v>45042.23</v>
      </c>
      <c r="K2256" s="13" t="n">
        <v>0</v>
      </c>
      <c r="L2256" s="12" t="n">
        <v>45042.23</v>
      </c>
      <c r="M2256" s="12" t="n">
        <v>38736.32</v>
      </c>
      <c r="N2256" s="12" t="n">
        <v>6305.91</v>
      </c>
      <c r="O2256" t="inlineStr">
        <is>
          <t>UPI</t>
        </is>
      </c>
      <c r="P2256" t="inlineStr">
        <is>
          <t>Aarav Sharma</t>
        </is>
      </c>
      <c r="Q2256" t="inlineStr">
        <is>
          <t>CUST-0662</t>
        </is>
      </c>
      <c r="R2256" t="n">
        <v>3</v>
      </c>
      <c r="S2256" t="inlineStr">
        <is>
          <t>No</t>
        </is>
      </c>
    </row>
    <row r="2257">
      <c r="A2257" t="inlineStr">
        <is>
          <t>ORD-2406-02256</t>
        </is>
      </c>
      <c r="B2257" s="11" t="n">
        <v>45466</v>
      </c>
      <c r="C2257" t="inlineStr">
        <is>
          <t>West</t>
        </is>
      </c>
      <c r="D2257" t="inlineStr">
        <is>
          <t>Surat</t>
        </is>
      </c>
      <c r="E2257" t="inlineStr">
        <is>
          <t>Corporate</t>
        </is>
      </c>
      <c r="F2257" t="inlineStr">
        <is>
          <t>Retail Store</t>
        </is>
      </c>
      <c r="G2257" t="inlineStr">
        <is>
          <t>Accessories</t>
        </is>
      </c>
      <c r="H2257" t="inlineStr">
        <is>
          <t>Mouse</t>
        </is>
      </c>
      <c r="I2257" t="n">
        <v>4</v>
      </c>
      <c r="J2257" s="12" t="n">
        <v>850.02</v>
      </c>
      <c r="K2257" s="13" t="n">
        <v>0</v>
      </c>
      <c r="L2257" s="12" t="n">
        <v>3400.08</v>
      </c>
      <c r="M2257" s="12" t="n">
        <v>2244.05</v>
      </c>
      <c r="N2257" s="12" t="n">
        <v>1156.03</v>
      </c>
      <c r="O2257" t="inlineStr">
        <is>
          <t>Net Banking</t>
        </is>
      </c>
      <c r="P2257" t="inlineStr">
        <is>
          <t>Kabir Singh</t>
        </is>
      </c>
      <c r="Q2257" t="inlineStr">
        <is>
          <t>CUST-0106</t>
        </is>
      </c>
      <c r="R2257" t="n">
        <v>5</v>
      </c>
      <c r="S2257" t="inlineStr">
        <is>
          <t>No</t>
        </is>
      </c>
    </row>
    <row r="2258">
      <c r="A2258" t="inlineStr">
        <is>
          <t>ORD-2511-02257</t>
        </is>
      </c>
      <c r="B2258" s="11" t="n">
        <v>45973</v>
      </c>
      <c r="C2258" t="inlineStr">
        <is>
          <t>North</t>
        </is>
      </c>
      <c r="D2258" t="inlineStr">
        <is>
          <t>Lucknow</t>
        </is>
      </c>
      <c r="E2258" t="inlineStr">
        <is>
          <t>Consumer</t>
        </is>
      </c>
      <c r="F2258" t="inlineStr">
        <is>
          <t>Partner</t>
        </is>
      </c>
      <c r="G2258" t="inlineStr">
        <is>
          <t>Accessories</t>
        </is>
      </c>
      <c r="H2258" t="inlineStr">
        <is>
          <t>Mouse</t>
        </is>
      </c>
      <c r="I2258" t="n">
        <v>4</v>
      </c>
      <c r="J2258" s="12" t="n">
        <v>873.58</v>
      </c>
      <c r="K2258" s="13" t="n">
        <v>0.05</v>
      </c>
      <c r="L2258" s="12" t="n">
        <v>3319.6</v>
      </c>
      <c r="M2258" s="12" t="n">
        <v>2306.25</v>
      </c>
      <c r="N2258" s="12" t="n">
        <v>1013.35</v>
      </c>
      <c r="O2258" t="inlineStr">
        <is>
          <t>Net Banking</t>
        </is>
      </c>
      <c r="P2258" t="inlineStr">
        <is>
          <t>Diya Patel</t>
        </is>
      </c>
      <c r="Q2258" t="inlineStr">
        <is>
          <t>CUST-0748</t>
        </is>
      </c>
      <c r="R2258" t="n">
        <v>3</v>
      </c>
      <c r="S2258" t="inlineStr">
        <is>
          <t>No</t>
        </is>
      </c>
    </row>
    <row r="2259">
      <c r="A2259" t="inlineStr">
        <is>
          <t>ORD-2508-02258</t>
        </is>
      </c>
      <c r="B2259" s="11" t="n">
        <v>45894</v>
      </c>
      <c r="C2259" t="inlineStr">
        <is>
          <t>East</t>
        </is>
      </c>
      <c r="D2259" t="inlineStr">
        <is>
          <t>Bhubaneswar</t>
        </is>
      </c>
      <c r="E2259" t="inlineStr">
        <is>
          <t>Education</t>
        </is>
      </c>
      <c r="F2259" t="inlineStr">
        <is>
          <t>Online</t>
        </is>
      </c>
      <c r="G2259" t="inlineStr">
        <is>
          <t>Technology</t>
        </is>
      </c>
      <c r="H2259" t="inlineStr">
        <is>
          <t>Keyboard</t>
        </is>
      </c>
      <c r="I2259" t="n">
        <v>8</v>
      </c>
      <c r="J2259" s="12" t="n">
        <v>1493.99</v>
      </c>
      <c r="K2259" s="13" t="n">
        <v>0.15</v>
      </c>
      <c r="L2259" s="12" t="n">
        <v>10159.13</v>
      </c>
      <c r="M2259" s="12" t="n">
        <v>8485.860000000001</v>
      </c>
      <c r="N2259" s="12" t="n">
        <v>1673.27</v>
      </c>
      <c r="O2259" t="inlineStr">
        <is>
          <t>UPI</t>
        </is>
      </c>
      <c r="P2259" t="inlineStr">
        <is>
          <t>Sara Khan</t>
        </is>
      </c>
      <c r="Q2259" t="inlineStr">
        <is>
          <t>CUST-0451</t>
        </is>
      </c>
      <c r="R2259" t="n">
        <v>2</v>
      </c>
      <c r="S2259" t="inlineStr">
        <is>
          <t>No</t>
        </is>
      </c>
    </row>
    <row r="2260">
      <c r="A2260" t="inlineStr">
        <is>
          <t>ORD-2405-02259</t>
        </is>
      </c>
      <c r="B2260" s="11" t="n">
        <v>45424</v>
      </c>
      <c r="C2260" t="inlineStr">
        <is>
          <t>North</t>
        </is>
      </c>
      <c r="D2260" t="inlineStr">
        <is>
          <t>Chandigarh</t>
        </is>
      </c>
      <c r="E2260" t="inlineStr">
        <is>
          <t>Education</t>
        </is>
      </c>
      <c r="F2260" t="inlineStr">
        <is>
          <t>Retail Store</t>
        </is>
      </c>
      <c r="G2260" t="inlineStr">
        <is>
          <t>Technology</t>
        </is>
      </c>
      <c r="H2260" t="inlineStr">
        <is>
          <t>Headphones</t>
        </is>
      </c>
      <c r="I2260" t="n">
        <v>4</v>
      </c>
      <c r="J2260" s="12" t="n">
        <v>2641.81</v>
      </c>
      <c r="K2260" s="13" t="n">
        <v>0.05</v>
      </c>
      <c r="L2260" s="12" t="n">
        <v>10038.88</v>
      </c>
      <c r="M2260" s="12" t="n">
        <v>7819.76</v>
      </c>
      <c r="N2260" s="12" t="n">
        <v>2219.12</v>
      </c>
      <c r="O2260" t="inlineStr">
        <is>
          <t>Debit Card</t>
        </is>
      </c>
      <c r="P2260" t="inlineStr">
        <is>
          <t>Aarav Sharma</t>
        </is>
      </c>
      <c r="Q2260" t="inlineStr">
        <is>
          <t>CUST-0281</t>
        </is>
      </c>
      <c r="R2260" t="n">
        <v>3</v>
      </c>
      <c r="S2260" t="inlineStr">
        <is>
          <t>No</t>
        </is>
      </c>
    </row>
    <row r="2261">
      <c r="A2261" t="inlineStr">
        <is>
          <t>ORD-2412-02260</t>
        </is>
      </c>
      <c r="B2261" s="11" t="n">
        <v>45631</v>
      </c>
      <c r="C2261" t="inlineStr">
        <is>
          <t>East</t>
        </is>
      </c>
      <c r="D2261" t="inlineStr">
        <is>
          <t>Bhubaneswar</t>
        </is>
      </c>
      <c r="E2261" t="inlineStr">
        <is>
          <t>Education</t>
        </is>
      </c>
      <c r="F2261" t="inlineStr">
        <is>
          <t>Retail Store</t>
        </is>
      </c>
      <c r="G2261" t="inlineStr">
        <is>
          <t>Accessories</t>
        </is>
      </c>
      <c r="H2261" t="inlineStr">
        <is>
          <t>USB Hub</t>
        </is>
      </c>
      <c r="I2261" t="n">
        <v>3</v>
      </c>
      <c r="J2261" s="12" t="n">
        <v>1215.22</v>
      </c>
      <c r="K2261" s="13" t="n">
        <v>0</v>
      </c>
      <c r="L2261" s="12" t="n">
        <v>3645.66</v>
      </c>
      <c r="M2261" s="12" t="n">
        <v>2479.05</v>
      </c>
      <c r="N2261" s="12" t="n">
        <v>1166.61</v>
      </c>
      <c r="O2261" t="inlineStr">
        <is>
          <t>Debit Card</t>
        </is>
      </c>
      <c r="P2261" t="inlineStr">
        <is>
          <t>Aarav Sharma</t>
        </is>
      </c>
      <c r="Q2261" t="inlineStr">
        <is>
          <t>CUST-0137</t>
        </is>
      </c>
      <c r="R2261" t="n">
        <v>6</v>
      </c>
      <c r="S2261" t="inlineStr">
        <is>
          <t>No</t>
        </is>
      </c>
    </row>
    <row r="2262">
      <c r="A2262" t="inlineStr">
        <is>
          <t>ORD-2504-02261</t>
        </is>
      </c>
      <c r="B2262" s="11" t="n">
        <v>45759</v>
      </c>
      <c r="C2262" t="inlineStr">
        <is>
          <t>South</t>
        </is>
      </c>
      <c r="D2262" t="inlineStr">
        <is>
          <t>Bengaluru</t>
        </is>
      </c>
      <c r="E2262" t="inlineStr">
        <is>
          <t>Education</t>
        </is>
      </c>
      <c r="F2262" t="inlineStr">
        <is>
          <t>Partner</t>
        </is>
      </c>
      <c r="G2262" t="inlineStr">
        <is>
          <t>Furniture</t>
        </is>
      </c>
      <c r="H2262" t="inlineStr">
        <is>
          <t>Desk</t>
        </is>
      </c>
      <c r="I2262" t="n">
        <v>2</v>
      </c>
      <c r="J2262" s="12" t="n">
        <v>11754.84</v>
      </c>
      <c r="K2262" s="13" t="n">
        <v>0.1</v>
      </c>
      <c r="L2262" s="12" t="n">
        <v>21158.71</v>
      </c>
      <c r="M2262" s="12" t="n">
        <v>17632.26</v>
      </c>
      <c r="N2262" s="12" t="n">
        <v>3526.45</v>
      </c>
      <c r="O2262" t="inlineStr">
        <is>
          <t>Net Banking</t>
        </is>
      </c>
      <c r="P2262" t="inlineStr">
        <is>
          <t>Ishaan Mehta</t>
        </is>
      </c>
      <c r="Q2262" t="inlineStr">
        <is>
          <t>CUST-0572</t>
        </is>
      </c>
      <c r="R2262" t="n">
        <v>5</v>
      </c>
      <c r="S2262" t="inlineStr">
        <is>
          <t>No</t>
        </is>
      </c>
    </row>
    <row r="2263">
      <c r="A2263" t="inlineStr">
        <is>
          <t>ORD-2502-02262</t>
        </is>
      </c>
      <c r="B2263" s="11" t="n">
        <v>45712</v>
      </c>
      <c r="C2263" t="inlineStr">
        <is>
          <t>East</t>
        </is>
      </c>
      <c r="D2263" t="inlineStr">
        <is>
          <t>Kolkata</t>
        </is>
      </c>
      <c r="E2263" t="inlineStr">
        <is>
          <t>Small Business</t>
        </is>
      </c>
      <c r="F2263" t="inlineStr">
        <is>
          <t>Partner</t>
        </is>
      </c>
      <c r="G2263" t="inlineStr">
        <is>
          <t>Furniture</t>
        </is>
      </c>
      <c r="H2263" t="inlineStr">
        <is>
          <t>Office Chair</t>
        </is>
      </c>
      <c r="I2263" t="n">
        <v>3</v>
      </c>
      <c r="J2263" s="12" t="n">
        <v>6946.96</v>
      </c>
      <c r="K2263" s="13" t="n">
        <v>0.05</v>
      </c>
      <c r="L2263" s="12" t="n">
        <v>19798.84</v>
      </c>
      <c r="M2263" s="12" t="n">
        <v>14380.21</v>
      </c>
      <c r="N2263" s="12" t="n">
        <v>5418.63</v>
      </c>
      <c r="O2263" t="inlineStr">
        <is>
          <t>UPI</t>
        </is>
      </c>
      <c r="P2263" t="inlineStr">
        <is>
          <t>Aarav Sharma</t>
        </is>
      </c>
      <c r="Q2263" t="inlineStr">
        <is>
          <t>CUST-0057</t>
        </is>
      </c>
      <c r="R2263" t="n">
        <v>5</v>
      </c>
      <c r="S2263" t="inlineStr">
        <is>
          <t>No</t>
        </is>
      </c>
    </row>
    <row r="2264">
      <c r="A2264" t="inlineStr">
        <is>
          <t>ORD-2511-02263</t>
        </is>
      </c>
      <c r="B2264" s="11" t="n">
        <v>45977</v>
      </c>
      <c r="C2264" t="inlineStr">
        <is>
          <t>South</t>
        </is>
      </c>
      <c r="D2264" t="inlineStr">
        <is>
          <t>Hyderabad</t>
        </is>
      </c>
      <c r="E2264" t="inlineStr">
        <is>
          <t>Corporate</t>
        </is>
      </c>
      <c r="F2264" t="inlineStr">
        <is>
          <t>Retail Store</t>
        </is>
      </c>
      <c r="G2264" t="inlineStr">
        <is>
          <t>Furniture</t>
        </is>
      </c>
      <c r="H2264" t="inlineStr">
        <is>
          <t>Desk</t>
        </is>
      </c>
      <c r="I2264" t="n">
        <v>2</v>
      </c>
      <c r="J2264" s="12" t="n">
        <v>13714.57</v>
      </c>
      <c r="K2264" s="13" t="n">
        <v>0.15</v>
      </c>
      <c r="L2264" s="12" t="n">
        <v>23314.77</v>
      </c>
      <c r="M2264" s="12" t="n">
        <v>20571.85</v>
      </c>
      <c r="N2264" s="12" t="n">
        <v>2742.92</v>
      </c>
      <c r="O2264" t="inlineStr">
        <is>
          <t>Debit Card</t>
        </is>
      </c>
      <c r="P2264" t="inlineStr">
        <is>
          <t>Kabir Singh</t>
        </is>
      </c>
      <c r="Q2264" t="inlineStr">
        <is>
          <t>CUST-0561</t>
        </is>
      </c>
      <c r="R2264" t="n">
        <v>4</v>
      </c>
      <c r="S2264" t="inlineStr">
        <is>
          <t>Yes</t>
        </is>
      </c>
    </row>
    <row r="2265">
      <c r="A2265" t="inlineStr">
        <is>
          <t>ORD-2405-02264</t>
        </is>
      </c>
      <c r="B2265" s="11" t="n">
        <v>45421</v>
      </c>
      <c r="C2265" t="inlineStr">
        <is>
          <t>West</t>
        </is>
      </c>
      <c r="D2265" t="inlineStr">
        <is>
          <t>Mumbai</t>
        </is>
      </c>
      <c r="E2265" t="inlineStr">
        <is>
          <t>Corporate</t>
        </is>
      </c>
      <c r="F2265" t="inlineStr">
        <is>
          <t>Online</t>
        </is>
      </c>
      <c r="G2265" t="inlineStr">
        <is>
          <t>Office Supplies</t>
        </is>
      </c>
      <c r="H2265" t="inlineStr">
        <is>
          <t>Stapler</t>
        </is>
      </c>
      <c r="I2265" t="n">
        <v>8</v>
      </c>
      <c r="J2265" s="12" t="n">
        <v>291.96</v>
      </c>
      <c r="K2265" s="13" t="n">
        <v>0.1</v>
      </c>
      <c r="L2265" s="12" t="n">
        <v>2102.11</v>
      </c>
      <c r="M2265" s="12" t="n">
        <v>1564.91</v>
      </c>
      <c r="N2265" s="12" t="n">
        <v>537.2</v>
      </c>
      <c r="O2265" t="inlineStr">
        <is>
          <t>Net Banking</t>
        </is>
      </c>
      <c r="P2265" t="inlineStr">
        <is>
          <t>Ishaan Mehta</t>
        </is>
      </c>
      <c r="Q2265" t="inlineStr">
        <is>
          <t>CUST-0406</t>
        </is>
      </c>
      <c r="R2265" t="n">
        <v>3</v>
      </c>
      <c r="S2265" t="inlineStr">
        <is>
          <t>No</t>
        </is>
      </c>
    </row>
    <row r="2266">
      <c r="A2266" t="inlineStr">
        <is>
          <t>ORD-2501-02265</t>
        </is>
      </c>
      <c r="B2266" s="11" t="n">
        <v>45679</v>
      </c>
      <c r="C2266" t="inlineStr">
        <is>
          <t>North</t>
        </is>
      </c>
      <c r="D2266" t="inlineStr">
        <is>
          <t>Jaipur</t>
        </is>
      </c>
      <c r="E2266" t="inlineStr">
        <is>
          <t>Education</t>
        </is>
      </c>
      <c r="F2266" t="inlineStr">
        <is>
          <t>Direct Sales</t>
        </is>
      </c>
      <c r="G2266" t="inlineStr">
        <is>
          <t>Furniture</t>
        </is>
      </c>
      <c r="H2266" t="inlineStr">
        <is>
          <t>Office Chair</t>
        </is>
      </c>
      <c r="I2266" t="n">
        <v>3</v>
      </c>
      <c r="J2266" s="12" t="n">
        <v>7275.81</v>
      </c>
      <c r="K2266" s="13" t="n">
        <v>0</v>
      </c>
      <c r="L2266" s="12" t="n">
        <v>21827.43</v>
      </c>
      <c r="M2266" s="12" t="n">
        <v>15060.93</v>
      </c>
      <c r="N2266" s="12" t="n">
        <v>6766.5</v>
      </c>
      <c r="O2266" t="inlineStr">
        <is>
          <t>Debit Card</t>
        </is>
      </c>
      <c r="P2266" t="inlineStr">
        <is>
          <t>Sara Khan</t>
        </is>
      </c>
      <c r="Q2266" t="inlineStr">
        <is>
          <t>CUST-0515</t>
        </is>
      </c>
      <c r="R2266" t="n">
        <v>5</v>
      </c>
      <c r="S2266" t="inlineStr">
        <is>
          <t>Yes</t>
        </is>
      </c>
    </row>
    <row r="2267">
      <c r="A2267" t="inlineStr">
        <is>
          <t>ORD-2408-02266</t>
        </is>
      </c>
      <c r="B2267" s="11" t="n">
        <v>45532</v>
      </c>
      <c r="C2267" t="inlineStr">
        <is>
          <t>South</t>
        </is>
      </c>
      <c r="D2267" t="inlineStr">
        <is>
          <t>Hyderabad</t>
        </is>
      </c>
      <c r="E2267" t="inlineStr">
        <is>
          <t>Consumer</t>
        </is>
      </c>
      <c r="F2267" t="inlineStr">
        <is>
          <t>Direct Sales</t>
        </is>
      </c>
      <c r="G2267" t="inlineStr">
        <is>
          <t>Office Supplies</t>
        </is>
      </c>
      <c r="H2267" t="inlineStr">
        <is>
          <t>Stapler</t>
        </is>
      </c>
      <c r="I2267" t="n">
        <v>5</v>
      </c>
      <c r="J2267" s="12" t="n">
        <v>313.69</v>
      </c>
      <c r="K2267" s="13" t="n">
        <v>0.03</v>
      </c>
      <c r="L2267" s="12" t="n">
        <v>1521.4</v>
      </c>
      <c r="M2267" s="12" t="n">
        <v>1050.86</v>
      </c>
      <c r="N2267" s="12" t="n">
        <v>470.54</v>
      </c>
      <c r="O2267" t="inlineStr">
        <is>
          <t>Net Banking</t>
        </is>
      </c>
      <c r="P2267" t="inlineStr">
        <is>
          <t>Meera Joshi</t>
        </is>
      </c>
      <c r="Q2267" t="inlineStr">
        <is>
          <t>CUST-0383</t>
        </is>
      </c>
      <c r="R2267" t="n">
        <v>4</v>
      </c>
      <c r="S2267" t="inlineStr">
        <is>
          <t>No</t>
        </is>
      </c>
    </row>
    <row r="2268">
      <c r="A2268" t="inlineStr">
        <is>
          <t>ORD-2402-02267</t>
        </is>
      </c>
      <c r="B2268" s="11" t="n">
        <v>45331</v>
      </c>
      <c r="C2268" t="inlineStr">
        <is>
          <t>West</t>
        </is>
      </c>
      <c r="D2268" t="inlineStr">
        <is>
          <t>Pune</t>
        </is>
      </c>
      <c r="E2268" t="inlineStr">
        <is>
          <t>Education</t>
        </is>
      </c>
      <c r="F2268" t="inlineStr">
        <is>
          <t>Retail Store</t>
        </is>
      </c>
      <c r="G2268" t="inlineStr">
        <is>
          <t>Office Supplies</t>
        </is>
      </c>
      <c r="H2268" t="inlineStr">
        <is>
          <t>Pen Box</t>
        </is>
      </c>
      <c r="I2268" t="n">
        <v>4</v>
      </c>
      <c r="J2268" s="12" t="n">
        <v>224.77</v>
      </c>
      <c r="K2268" s="13" t="n">
        <v>0.05</v>
      </c>
      <c r="L2268" s="12" t="n">
        <v>854.13</v>
      </c>
      <c r="M2268" s="12" t="n">
        <v>548.4400000000001</v>
      </c>
      <c r="N2268" s="12" t="n">
        <v>305.69</v>
      </c>
      <c r="O2268" t="inlineStr">
        <is>
          <t>Cash</t>
        </is>
      </c>
      <c r="P2268" t="inlineStr">
        <is>
          <t>Rohan Verma</t>
        </is>
      </c>
      <c r="Q2268" t="inlineStr">
        <is>
          <t>CUST-0030</t>
        </is>
      </c>
      <c r="R2268" t="n">
        <v>1</v>
      </c>
      <c r="S2268" t="inlineStr">
        <is>
          <t>Yes</t>
        </is>
      </c>
    </row>
    <row r="2269">
      <c r="A2269" t="inlineStr">
        <is>
          <t>ORD-2502-02268</t>
        </is>
      </c>
      <c r="B2269" s="11" t="n">
        <v>45705</v>
      </c>
      <c r="C2269" t="inlineStr">
        <is>
          <t>Central</t>
        </is>
      </c>
      <c r="D2269" t="inlineStr">
        <is>
          <t>Indore</t>
        </is>
      </c>
      <c r="E2269" t="inlineStr">
        <is>
          <t>Education</t>
        </is>
      </c>
      <c r="F2269" t="inlineStr">
        <is>
          <t>Retail Store</t>
        </is>
      </c>
      <c r="G2269" t="inlineStr">
        <is>
          <t>Office Supplies</t>
        </is>
      </c>
      <c r="H2269" t="inlineStr">
        <is>
          <t>Paper Ream</t>
        </is>
      </c>
      <c r="I2269" t="n">
        <v>2</v>
      </c>
      <c r="J2269" s="12" t="n">
        <v>511.62</v>
      </c>
      <c r="K2269" s="13" t="n">
        <v>0.2</v>
      </c>
      <c r="L2269" s="12" t="n">
        <v>818.59</v>
      </c>
      <c r="M2269" s="12" t="n">
        <v>767.4299999999999</v>
      </c>
      <c r="N2269" s="12" t="n">
        <v>51.16</v>
      </c>
      <c r="O2269" t="inlineStr">
        <is>
          <t>Net Banking</t>
        </is>
      </c>
      <c r="P2269" t="inlineStr">
        <is>
          <t>Sara Khan</t>
        </is>
      </c>
      <c r="Q2269" t="inlineStr">
        <is>
          <t>CUST-0153</t>
        </is>
      </c>
      <c r="R2269" t="n">
        <v>3</v>
      </c>
      <c r="S2269" t="inlineStr">
        <is>
          <t>No</t>
        </is>
      </c>
    </row>
    <row r="2270">
      <c r="A2270" t="inlineStr">
        <is>
          <t>ORD-2506-02269</t>
        </is>
      </c>
      <c r="B2270" s="11" t="n">
        <v>45836</v>
      </c>
      <c r="C2270" t="inlineStr">
        <is>
          <t>South</t>
        </is>
      </c>
      <c r="D2270" t="inlineStr">
        <is>
          <t>Hyderabad</t>
        </is>
      </c>
      <c r="E2270" t="inlineStr">
        <is>
          <t>Consumer</t>
        </is>
      </c>
      <c r="F2270" t="inlineStr">
        <is>
          <t>Online</t>
        </is>
      </c>
      <c r="G2270" t="inlineStr">
        <is>
          <t>Furniture</t>
        </is>
      </c>
      <c r="H2270" t="inlineStr">
        <is>
          <t>Cabinet</t>
        </is>
      </c>
      <c r="I2270" t="n">
        <v>2</v>
      </c>
      <c r="J2270" s="12" t="n">
        <v>9112.959999999999</v>
      </c>
      <c r="K2270" s="13" t="n">
        <v>0.1</v>
      </c>
      <c r="L2270" s="12" t="n">
        <v>16403.33</v>
      </c>
      <c r="M2270" s="12" t="n">
        <v>14216.22</v>
      </c>
      <c r="N2270" s="12" t="n">
        <v>2187.11</v>
      </c>
      <c r="O2270" t="inlineStr">
        <is>
          <t>Net Banking</t>
        </is>
      </c>
      <c r="P2270" t="inlineStr">
        <is>
          <t>Meera Joshi</t>
        </is>
      </c>
      <c r="Q2270" t="inlineStr">
        <is>
          <t>CUST-0583</t>
        </is>
      </c>
      <c r="R2270" t="n">
        <v>4</v>
      </c>
      <c r="S2270" t="inlineStr">
        <is>
          <t>No</t>
        </is>
      </c>
    </row>
    <row r="2271">
      <c r="A2271" t="inlineStr">
        <is>
          <t>ORD-2406-02270</t>
        </is>
      </c>
      <c r="B2271" s="11" t="n">
        <v>45461</v>
      </c>
      <c r="C2271" t="inlineStr">
        <is>
          <t>West</t>
        </is>
      </c>
      <c r="D2271" t="inlineStr">
        <is>
          <t>Surat</t>
        </is>
      </c>
      <c r="E2271" t="inlineStr">
        <is>
          <t>Education</t>
        </is>
      </c>
      <c r="F2271" t="inlineStr">
        <is>
          <t>Partner</t>
        </is>
      </c>
      <c r="G2271" t="inlineStr">
        <is>
          <t>Office Supplies</t>
        </is>
      </c>
      <c r="H2271" t="inlineStr">
        <is>
          <t>Paper Ream</t>
        </is>
      </c>
      <c r="I2271" t="n">
        <v>4</v>
      </c>
      <c r="J2271" s="12" t="n">
        <v>437.75</v>
      </c>
      <c r="K2271" s="13" t="n">
        <v>0</v>
      </c>
      <c r="L2271" s="12" t="n">
        <v>1751</v>
      </c>
      <c r="M2271" s="12" t="n">
        <v>1313.25</v>
      </c>
      <c r="N2271" s="12" t="n">
        <v>437.75</v>
      </c>
      <c r="O2271" t="inlineStr">
        <is>
          <t>Net Banking</t>
        </is>
      </c>
      <c r="P2271" t="inlineStr">
        <is>
          <t>Vivaan Gupta</t>
        </is>
      </c>
      <c r="Q2271" t="inlineStr">
        <is>
          <t>CUST-0631</t>
        </is>
      </c>
      <c r="R2271" t="n">
        <v>5</v>
      </c>
      <c r="S2271" t="inlineStr">
        <is>
          <t>No</t>
        </is>
      </c>
    </row>
    <row r="2272">
      <c r="A2272" t="inlineStr">
        <is>
          <t>ORD-2410-02271</t>
        </is>
      </c>
      <c r="B2272" s="11" t="n">
        <v>45575</v>
      </c>
      <c r="C2272" t="inlineStr">
        <is>
          <t>West</t>
        </is>
      </c>
      <c r="D2272" t="inlineStr">
        <is>
          <t>Pune</t>
        </is>
      </c>
      <c r="E2272" t="inlineStr">
        <is>
          <t>Corporate</t>
        </is>
      </c>
      <c r="F2272" t="inlineStr">
        <is>
          <t>Retail Store</t>
        </is>
      </c>
      <c r="G2272" t="inlineStr">
        <is>
          <t>Technology</t>
        </is>
      </c>
      <c r="H2272" t="inlineStr">
        <is>
          <t>Laptop</t>
        </is>
      </c>
      <c r="I2272" t="n">
        <v>1</v>
      </c>
      <c r="J2272" s="12" t="n">
        <v>49283.94</v>
      </c>
      <c r="K2272" s="13" t="n">
        <v>0</v>
      </c>
      <c r="L2272" s="12" t="n">
        <v>49283.94</v>
      </c>
      <c r="M2272" s="12" t="n">
        <v>42384.19</v>
      </c>
      <c r="N2272" s="12" t="n">
        <v>6899.75</v>
      </c>
      <c r="O2272" t="inlineStr">
        <is>
          <t>UPI</t>
        </is>
      </c>
      <c r="P2272" t="inlineStr">
        <is>
          <t>Tara Kapoor</t>
        </is>
      </c>
      <c r="Q2272" t="inlineStr">
        <is>
          <t>CUST-0793</t>
        </is>
      </c>
      <c r="R2272" t="n">
        <v>4</v>
      </c>
      <c r="S2272" t="inlineStr">
        <is>
          <t>No</t>
        </is>
      </c>
    </row>
    <row r="2273">
      <c r="A2273" t="inlineStr">
        <is>
          <t>ORD-2510-02272</t>
        </is>
      </c>
      <c r="B2273" s="11" t="n">
        <v>45953</v>
      </c>
      <c r="C2273" t="inlineStr">
        <is>
          <t>Central</t>
        </is>
      </c>
      <c r="D2273" t="inlineStr">
        <is>
          <t>Bhopal</t>
        </is>
      </c>
      <c r="E2273" t="inlineStr">
        <is>
          <t>Corporate</t>
        </is>
      </c>
      <c r="F2273" t="inlineStr">
        <is>
          <t>Direct Sales</t>
        </is>
      </c>
      <c r="G2273" t="inlineStr">
        <is>
          <t>Furniture</t>
        </is>
      </c>
      <c r="H2273" t="inlineStr">
        <is>
          <t>Bookshelf</t>
        </is>
      </c>
      <c r="I2273" t="n">
        <v>1</v>
      </c>
      <c r="J2273" s="12" t="n">
        <v>5405.69</v>
      </c>
      <c r="K2273" s="13" t="n">
        <v>0.05</v>
      </c>
      <c r="L2273" s="12" t="n">
        <v>5135.41</v>
      </c>
      <c r="M2273" s="12" t="n">
        <v>3946.15</v>
      </c>
      <c r="N2273" s="12" t="n">
        <v>1189.26</v>
      </c>
      <c r="O2273" t="inlineStr">
        <is>
          <t>Cash</t>
        </is>
      </c>
      <c r="P2273" t="inlineStr">
        <is>
          <t>Diya Patel</t>
        </is>
      </c>
      <c r="Q2273" t="inlineStr">
        <is>
          <t>CUST-0156</t>
        </is>
      </c>
      <c r="R2273" t="n">
        <v>3</v>
      </c>
      <c r="S2273" t="inlineStr">
        <is>
          <t>No</t>
        </is>
      </c>
    </row>
    <row r="2274">
      <c r="A2274" t="inlineStr">
        <is>
          <t>ORD-2511-02273</t>
        </is>
      </c>
      <c r="B2274" s="11" t="n">
        <v>45976</v>
      </c>
      <c r="C2274" t="inlineStr">
        <is>
          <t>East</t>
        </is>
      </c>
      <c r="D2274" t="inlineStr">
        <is>
          <t>Patna</t>
        </is>
      </c>
      <c r="E2274" t="inlineStr">
        <is>
          <t>Education</t>
        </is>
      </c>
      <c r="F2274" t="inlineStr">
        <is>
          <t>Retail Store</t>
        </is>
      </c>
      <c r="G2274" t="inlineStr">
        <is>
          <t>Office Supplies</t>
        </is>
      </c>
      <c r="H2274" t="inlineStr">
        <is>
          <t>Stapler</t>
        </is>
      </c>
      <c r="I2274" t="n">
        <v>1</v>
      </c>
      <c r="J2274" s="12" t="n">
        <v>328.06</v>
      </c>
      <c r="K2274" s="13" t="n">
        <v>0.1</v>
      </c>
      <c r="L2274" s="12" t="n">
        <v>295.25</v>
      </c>
      <c r="M2274" s="12" t="n">
        <v>219.8</v>
      </c>
      <c r="N2274" s="12" t="n">
        <v>75.45</v>
      </c>
      <c r="O2274" t="inlineStr">
        <is>
          <t>Cash</t>
        </is>
      </c>
      <c r="P2274" t="inlineStr">
        <is>
          <t>Kabir Singh</t>
        </is>
      </c>
      <c r="Q2274" t="inlineStr">
        <is>
          <t>CUST-0031</t>
        </is>
      </c>
      <c r="R2274" t="n">
        <v>3</v>
      </c>
      <c r="S2274" t="inlineStr">
        <is>
          <t>No</t>
        </is>
      </c>
    </row>
    <row r="2275">
      <c r="A2275" t="inlineStr">
        <is>
          <t>ORD-2410-02274</t>
        </is>
      </c>
      <c r="B2275" s="11" t="n">
        <v>45587</v>
      </c>
      <c r="C2275" t="inlineStr">
        <is>
          <t>North</t>
        </is>
      </c>
      <c r="D2275" t="inlineStr">
        <is>
          <t>Delhi</t>
        </is>
      </c>
      <c r="E2275" t="inlineStr">
        <is>
          <t>Consumer</t>
        </is>
      </c>
      <c r="F2275" t="inlineStr">
        <is>
          <t>Partner</t>
        </is>
      </c>
      <c r="G2275" t="inlineStr">
        <is>
          <t>Office Supplies</t>
        </is>
      </c>
      <c r="H2275" t="inlineStr">
        <is>
          <t>Marker Set</t>
        </is>
      </c>
      <c r="I2275" t="n">
        <v>4</v>
      </c>
      <c r="J2275" s="12" t="n">
        <v>233.33</v>
      </c>
      <c r="K2275" s="13" t="n">
        <v>0</v>
      </c>
      <c r="L2275" s="12" t="n">
        <v>933.3200000000001</v>
      </c>
      <c r="M2275" s="12" t="n">
        <v>606.66</v>
      </c>
      <c r="N2275" s="12" t="n">
        <v>326.66</v>
      </c>
      <c r="O2275" t="inlineStr">
        <is>
          <t>Credit Card</t>
        </is>
      </c>
      <c r="P2275" t="inlineStr">
        <is>
          <t>Vivaan Gupta</t>
        </is>
      </c>
      <c r="Q2275" t="inlineStr">
        <is>
          <t>CUST-0197</t>
        </is>
      </c>
      <c r="R2275" t="n">
        <v>3</v>
      </c>
      <c r="S2275" t="inlineStr">
        <is>
          <t>No</t>
        </is>
      </c>
    </row>
    <row r="2276">
      <c r="A2276" t="inlineStr">
        <is>
          <t>ORD-2509-02275</t>
        </is>
      </c>
      <c r="B2276" s="11" t="n">
        <v>45926</v>
      </c>
      <c r="C2276" t="inlineStr">
        <is>
          <t>East</t>
        </is>
      </c>
      <c r="D2276" t="inlineStr">
        <is>
          <t>Bhubaneswar</t>
        </is>
      </c>
      <c r="E2276" t="inlineStr">
        <is>
          <t>Small Business</t>
        </is>
      </c>
      <c r="F2276" t="inlineStr">
        <is>
          <t>Retail Store</t>
        </is>
      </c>
      <c r="G2276" t="inlineStr">
        <is>
          <t>Technology</t>
        </is>
      </c>
      <c r="H2276" t="inlineStr">
        <is>
          <t>Laptop</t>
        </is>
      </c>
      <c r="I2276" t="n">
        <v>1</v>
      </c>
      <c r="J2276" s="12" t="n">
        <v>41307.56</v>
      </c>
      <c r="K2276" s="13" t="n">
        <v>0.05</v>
      </c>
      <c r="L2276" s="12" t="n">
        <v>39242.18</v>
      </c>
      <c r="M2276" s="12" t="n">
        <v>35524.5</v>
      </c>
      <c r="N2276" s="12" t="n">
        <v>3717.68</v>
      </c>
      <c r="O2276" t="inlineStr">
        <is>
          <t>UPI</t>
        </is>
      </c>
      <c r="P2276" t="inlineStr">
        <is>
          <t>Ishaan Mehta</t>
        </is>
      </c>
      <c r="Q2276" t="inlineStr">
        <is>
          <t>CUST-0528</t>
        </is>
      </c>
      <c r="R2276" t="n">
        <v>5</v>
      </c>
      <c r="S2276" t="inlineStr">
        <is>
          <t>No</t>
        </is>
      </c>
    </row>
    <row r="2277">
      <c r="A2277" t="inlineStr">
        <is>
          <t>ORD-2403-02276</t>
        </is>
      </c>
      <c r="B2277" s="11" t="n">
        <v>45370</v>
      </c>
      <c r="C2277" t="inlineStr">
        <is>
          <t>North</t>
        </is>
      </c>
      <c r="D2277" t="inlineStr">
        <is>
          <t>Chandigarh</t>
        </is>
      </c>
      <c r="E2277" t="inlineStr">
        <is>
          <t>Consumer</t>
        </is>
      </c>
      <c r="F2277" t="inlineStr">
        <is>
          <t>Retail Store</t>
        </is>
      </c>
      <c r="G2277" t="inlineStr">
        <is>
          <t>Office Supplies</t>
        </is>
      </c>
      <c r="H2277" t="inlineStr">
        <is>
          <t>Stapler</t>
        </is>
      </c>
      <c r="I2277" t="n">
        <v>2</v>
      </c>
      <c r="J2277" s="12" t="n">
        <v>289.41</v>
      </c>
      <c r="K2277" s="13" t="n">
        <v>0.1</v>
      </c>
      <c r="L2277" s="12" t="n">
        <v>520.9400000000001</v>
      </c>
      <c r="M2277" s="12" t="n">
        <v>387.81</v>
      </c>
      <c r="N2277" s="12" t="n">
        <v>133.13</v>
      </c>
      <c r="O2277" t="inlineStr">
        <is>
          <t>Debit Card</t>
        </is>
      </c>
      <c r="P2277" t="inlineStr">
        <is>
          <t>Rohan Verma</t>
        </is>
      </c>
      <c r="Q2277" t="inlineStr">
        <is>
          <t>CUST-0242</t>
        </is>
      </c>
      <c r="R2277" t="n">
        <v>5</v>
      </c>
      <c r="S2277" t="inlineStr">
        <is>
          <t>Yes</t>
        </is>
      </c>
    </row>
    <row r="2278">
      <c r="A2278" t="inlineStr">
        <is>
          <t>ORD-2409-02277</t>
        </is>
      </c>
      <c r="B2278" s="11" t="n">
        <v>45551</v>
      </c>
      <c r="C2278" t="inlineStr">
        <is>
          <t>East</t>
        </is>
      </c>
      <c r="D2278" t="inlineStr">
        <is>
          <t>Kolkata</t>
        </is>
      </c>
      <c r="E2278" t="inlineStr">
        <is>
          <t>Education</t>
        </is>
      </c>
      <c r="F2278" t="inlineStr">
        <is>
          <t>Online</t>
        </is>
      </c>
      <c r="G2278" t="inlineStr">
        <is>
          <t>Technology</t>
        </is>
      </c>
      <c r="H2278" t="inlineStr">
        <is>
          <t>Keyboard</t>
        </is>
      </c>
      <c r="I2278" t="n">
        <v>3</v>
      </c>
      <c r="J2278" s="12" t="n">
        <v>1452.18</v>
      </c>
      <c r="K2278" s="13" t="n">
        <v>0.1</v>
      </c>
      <c r="L2278" s="12" t="n">
        <v>3920.89</v>
      </c>
      <c r="M2278" s="12" t="n">
        <v>3093.14</v>
      </c>
      <c r="N2278" s="12" t="n">
        <v>827.75</v>
      </c>
      <c r="O2278" t="inlineStr">
        <is>
          <t>Cash</t>
        </is>
      </c>
      <c r="P2278" t="inlineStr">
        <is>
          <t>Sara Khan</t>
        </is>
      </c>
      <c r="Q2278" t="inlineStr">
        <is>
          <t>CUST-0143</t>
        </is>
      </c>
      <c r="R2278" t="n">
        <v>7</v>
      </c>
      <c r="S2278" t="inlineStr">
        <is>
          <t>No</t>
        </is>
      </c>
    </row>
    <row r="2279">
      <c r="A2279" t="inlineStr">
        <is>
          <t>ORD-2410-02278</t>
        </is>
      </c>
      <c r="B2279" s="11" t="n">
        <v>45577</v>
      </c>
      <c r="C2279" t="inlineStr">
        <is>
          <t>Central</t>
        </is>
      </c>
      <c r="D2279" t="inlineStr">
        <is>
          <t>Nagpur</t>
        </is>
      </c>
      <c r="E2279" t="inlineStr">
        <is>
          <t>Small Business</t>
        </is>
      </c>
      <c r="F2279" t="inlineStr">
        <is>
          <t>Partner</t>
        </is>
      </c>
      <c r="G2279" t="inlineStr">
        <is>
          <t>Technology</t>
        </is>
      </c>
      <c r="H2279" t="inlineStr">
        <is>
          <t>Printer</t>
        </is>
      </c>
      <c r="I2279" t="n">
        <v>2</v>
      </c>
      <c r="J2279" s="12" t="n">
        <v>9641.58</v>
      </c>
      <c r="K2279" s="13" t="n">
        <v>0.15</v>
      </c>
      <c r="L2279" s="12" t="n">
        <v>16390.69</v>
      </c>
      <c r="M2279" s="12" t="n">
        <v>15812.19</v>
      </c>
      <c r="N2279" s="12" t="n">
        <v>578.5</v>
      </c>
      <c r="O2279" t="inlineStr">
        <is>
          <t>Net Banking</t>
        </is>
      </c>
      <c r="P2279" t="inlineStr">
        <is>
          <t>Vivaan Gupta</t>
        </is>
      </c>
      <c r="Q2279" t="inlineStr">
        <is>
          <t>CUST-0048</t>
        </is>
      </c>
      <c r="R2279" t="n">
        <v>4</v>
      </c>
      <c r="S2279" t="inlineStr">
        <is>
          <t>No</t>
        </is>
      </c>
    </row>
    <row r="2280">
      <c r="A2280" t="inlineStr">
        <is>
          <t>ORD-2403-02279</t>
        </is>
      </c>
      <c r="B2280" s="11" t="n">
        <v>45376</v>
      </c>
      <c r="C2280" t="inlineStr">
        <is>
          <t>West</t>
        </is>
      </c>
      <c r="D2280" t="inlineStr">
        <is>
          <t>Ahmedabad</t>
        </is>
      </c>
      <c r="E2280" t="inlineStr">
        <is>
          <t>Corporate</t>
        </is>
      </c>
      <c r="F2280" t="inlineStr">
        <is>
          <t>Partner</t>
        </is>
      </c>
      <c r="G2280" t="inlineStr">
        <is>
          <t>Furniture</t>
        </is>
      </c>
      <c r="H2280" t="inlineStr">
        <is>
          <t>Office Chair</t>
        </is>
      </c>
      <c r="I2280" t="n">
        <v>5</v>
      </c>
      <c r="J2280" s="12" t="n">
        <v>7536.95</v>
      </c>
      <c r="K2280" s="13" t="n">
        <v>0.03</v>
      </c>
      <c r="L2280" s="12" t="n">
        <v>36554.21</v>
      </c>
      <c r="M2280" s="12" t="n">
        <v>26002.48</v>
      </c>
      <c r="N2280" s="12" t="n">
        <v>10551.73</v>
      </c>
      <c r="O2280" t="inlineStr">
        <is>
          <t>Cash</t>
        </is>
      </c>
      <c r="P2280" t="inlineStr">
        <is>
          <t>Meera Joshi</t>
        </is>
      </c>
      <c r="Q2280" t="inlineStr">
        <is>
          <t>CUST-0543</t>
        </is>
      </c>
      <c r="R2280" t="n">
        <v>3</v>
      </c>
      <c r="S2280" t="inlineStr">
        <is>
          <t>No</t>
        </is>
      </c>
    </row>
    <row r="2281">
      <c r="A2281" t="inlineStr">
        <is>
          <t>ORD-2406-02280</t>
        </is>
      </c>
      <c r="B2281" s="11" t="n">
        <v>45468</v>
      </c>
      <c r="C2281" t="inlineStr">
        <is>
          <t>Central</t>
        </is>
      </c>
      <c r="D2281" t="inlineStr">
        <is>
          <t>Indore</t>
        </is>
      </c>
      <c r="E2281" t="inlineStr">
        <is>
          <t>Consumer</t>
        </is>
      </c>
      <c r="F2281" t="inlineStr">
        <is>
          <t>Direct Sales</t>
        </is>
      </c>
      <c r="G2281" t="inlineStr">
        <is>
          <t>Office Supplies</t>
        </is>
      </c>
      <c r="H2281" t="inlineStr">
        <is>
          <t>File Folder</t>
        </is>
      </c>
      <c r="I2281" t="n">
        <v>2</v>
      </c>
      <c r="J2281" s="12" t="n">
        <v>109.48</v>
      </c>
      <c r="K2281" s="13" t="n">
        <v>0.15</v>
      </c>
      <c r="L2281" s="12" t="n">
        <v>186.12</v>
      </c>
      <c r="M2281" s="12" t="n">
        <v>127</v>
      </c>
      <c r="N2281" s="12" t="n">
        <v>59.12</v>
      </c>
      <c r="O2281" t="inlineStr">
        <is>
          <t>Credit Card</t>
        </is>
      </c>
      <c r="P2281" t="inlineStr">
        <is>
          <t>Kabir Singh</t>
        </is>
      </c>
      <c r="Q2281" t="inlineStr">
        <is>
          <t>CUST-0272</t>
        </is>
      </c>
      <c r="R2281" t="n">
        <v>4</v>
      </c>
      <c r="S2281" t="inlineStr">
        <is>
          <t>Yes</t>
        </is>
      </c>
    </row>
    <row r="2282">
      <c r="A2282" t="inlineStr">
        <is>
          <t>ORD-2403-02281</t>
        </is>
      </c>
      <c r="B2282" s="11" t="n">
        <v>45362</v>
      </c>
      <c r="C2282" t="inlineStr">
        <is>
          <t>West</t>
        </is>
      </c>
      <c r="D2282" t="inlineStr">
        <is>
          <t>Mumbai</t>
        </is>
      </c>
      <c r="E2282" t="inlineStr">
        <is>
          <t>Education</t>
        </is>
      </c>
      <c r="F2282" t="inlineStr">
        <is>
          <t>Retail Store</t>
        </is>
      </c>
      <c r="G2282" t="inlineStr">
        <is>
          <t>Office Supplies</t>
        </is>
      </c>
      <c r="H2282" t="inlineStr">
        <is>
          <t>File Folder</t>
        </is>
      </c>
      <c r="I2282" t="n">
        <v>6</v>
      </c>
      <c r="J2282" s="12" t="n">
        <v>111.5</v>
      </c>
      <c r="K2282" s="13" t="n">
        <v>0</v>
      </c>
      <c r="L2282" s="12" t="n">
        <v>669</v>
      </c>
      <c r="M2282" s="12" t="n">
        <v>388.02</v>
      </c>
      <c r="N2282" s="12" t="n">
        <v>280.98</v>
      </c>
      <c r="O2282" t="inlineStr">
        <is>
          <t>Net Banking</t>
        </is>
      </c>
      <c r="P2282" t="inlineStr">
        <is>
          <t>Ishaan Mehta</t>
        </is>
      </c>
      <c r="Q2282" t="inlineStr">
        <is>
          <t>CUST-0848</t>
        </is>
      </c>
      <c r="R2282" t="n">
        <v>2</v>
      </c>
      <c r="S2282" t="inlineStr">
        <is>
          <t>No</t>
        </is>
      </c>
    </row>
    <row r="2283">
      <c r="A2283" t="inlineStr">
        <is>
          <t>ORD-2502-02282</t>
        </is>
      </c>
      <c r="B2283" s="11" t="n">
        <v>45695</v>
      </c>
      <c r="C2283" t="inlineStr">
        <is>
          <t>East</t>
        </is>
      </c>
      <c r="D2283" t="inlineStr">
        <is>
          <t>Bhubaneswar</t>
        </is>
      </c>
      <c r="E2283" t="inlineStr">
        <is>
          <t>Consumer</t>
        </is>
      </c>
      <c r="F2283" t="inlineStr">
        <is>
          <t>Online</t>
        </is>
      </c>
      <c r="G2283" t="inlineStr">
        <is>
          <t>Office Supplies</t>
        </is>
      </c>
      <c r="H2283" t="inlineStr">
        <is>
          <t>Pen Box</t>
        </is>
      </c>
      <c r="I2283" t="n">
        <v>3</v>
      </c>
      <c r="J2283" s="12" t="n">
        <v>201.94</v>
      </c>
      <c r="K2283" s="13" t="n">
        <v>0.15</v>
      </c>
      <c r="L2283" s="12" t="n">
        <v>514.95</v>
      </c>
      <c r="M2283" s="12" t="n">
        <v>369.55</v>
      </c>
      <c r="N2283" s="12" t="n">
        <v>145.4</v>
      </c>
      <c r="O2283" t="inlineStr">
        <is>
          <t>Credit Card</t>
        </is>
      </c>
      <c r="P2283" t="inlineStr">
        <is>
          <t>Meera Joshi</t>
        </is>
      </c>
      <c r="Q2283" t="inlineStr">
        <is>
          <t>CUST-0286</t>
        </is>
      </c>
      <c r="R2283" t="n">
        <v>3</v>
      </c>
      <c r="S2283" t="inlineStr">
        <is>
          <t>No</t>
        </is>
      </c>
    </row>
    <row r="2284">
      <c r="A2284" t="inlineStr">
        <is>
          <t>ORD-2410-02283</t>
        </is>
      </c>
      <c r="B2284" s="11" t="n">
        <v>45593</v>
      </c>
      <c r="C2284" t="inlineStr">
        <is>
          <t>Central</t>
        </is>
      </c>
      <c r="D2284" t="inlineStr">
        <is>
          <t>Nagpur</t>
        </is>
      </c>
      <c r="E2284" t="inlineStr">
        <is>
          <t>Small Business</t>
        </is>
      </c>
      <c r="F2284" t="inlineStr">
        <is>
          <t>Online</t>
        </is>
      </c>
      <c r="G2284" t="inlineStr">
        <is>
          <t>Accessories</t>
        </is>
      </c>
      <c r="H2284" t="inlineStr">
        <is>
          <t>Webcam</t>
        </is>
      </c>
      <c r="I2284" t="n">
        <v>1</v>
      </c>
      <c r="J2284" s="12" t="n">
        <v>3777.25</v>
      </c>
      <c r="K2284" s="13" t="n">
        <v>0.03</v>
      </c>
      <c r="L2284" s="12" t="n">
        <v>3663.93</v>
      </c>
      <c r="M2284" s="12" t="n">
        <v>2870.71</v>
      </c>
      <c r="N2284" s="12" t="n">
        <v>793.22</v>
      </c>
      <c r="O2284" t="inlineStr">
        <is>
          <t>Credit Card</t>
        </is>
      </c>
      <c r="P2284" t="inlineStr">
        <is>
          <t>Meera Joshi</t>
        </is>
      </c>
      <c r="Q2284" t="inlineStr">
        <is>
          <t>CUST-0803</t>
        </is>
      </c>
      <c r="R2284" t="n">
        <v>3</v>
      </c>
      <c r="S2284" t="inlineStr">
        <is>
          <t>No</t>
        </is>
      </c>
    </row>
    <row r="2285">
      <c r="A2285" t="inlineStr">
        <is>
          <t>ORD-2501-02284</t>
        </is>
      </c>
      <c r="B2285" s="11" t="n">
        <v>45687</v>
      </c>
      <c r="C2285" t="inlineStr">
        <is>
          <t>North</t>
        </is>
      </c>
      <c r="D2285" t="inlineStr">
        <is>
          <t>Chandigarh</t>
        </is>
      </c>
      <c r="E2285" t="inlineStr">
        <is>
          <t>Corporate</t>
        </is>
      </c>
      <c r="F2285" t="inlineStr">
        <is>
          <t>Partner</t>
        </is>
      </c>
      <c r="G2285" t="inlineStr">
        <is>
          <t>Technology</t>
        </is>
      </c>
      <c r="H2285" t="inlineStr">
        <is>
          <t>Laptop</t>
        </is>
      </c>
      <c r="I2285" t="n">
        <v>6</v>
      </c>
      <c r="J2285" s="12" t="n">
        <v>43986.55</v>
      </c>
      <c r="K2285" s="13" t="n">
        <v>0.03</v>
      </c>
      <c r="L2285" s="12" t="n">
        <v>256001.72</v>
      </c>
      <c r="M2285" s="12" t="n">
        <v>226970.6</v>
      </c>
      <c r="N2285" s="12" t="n">
        <v>29031.12</v>
      </c>
      <c r="O2285" t="inlineStr">
        <is>
          <t>Debit Card</t>
        </is>
      </c>
      <c r="P2285" t="inlineStr">
        <is>
          <t>Aarav Sharma</t>
        </is>
      </c>
      <c r="Q2285" t="inlineStr">
        <is>
          <t>CUST-0344</t>
        </is>
      </c>
      <c r="R2285" t="n">
        <v>4</v>
      </c>
      <c r="S2285" t="inlineStr">
        <is>
          <t>No</t>
        </is>
      </c>
    </row>
    <row r="2286">
      <c r="A2286" t="inlineStr">
        <is>
          <t>ORD-2407-02285</t>
        </is>
      </c>
      <c r="B2286" s="11" t="n">
        <v>45496</v>
      </c>
      <c r="C2286" t="inlineStr">
        <is>
          <t>East</t>
        </is>
      </c>
      <c r="D2286" t="inlineStr">
        <is>
          <t>Bhubaneswar</t>
        </is>
      </c>
      <c r="E2286" t="inlineStr">
        <is>
          <t>Education</t>
        </is>
      </c>
      <c r="F2286" t="inlineStr">
        <is>
          <t>Direct Sales</t>
        </is>
      </c>
      <c r="G2286" t="inlineStr">
        <is>
          <t>Technology</t>
        </is>
      </c>
      <c r="H2286" t="inlineStr">
        <is>
          <t>Monitor</t>
        </is>
      </c>
      <c r="I2286" t="n">
        <v>2</v>
      </c>
      <c r="J2286" s="12" t="n">
        <v>12222.89</v>
      </c>
      <c r="K2286" s="13" t="n">
        <v>0.15</v>
      </c>
      <c r="L2286" s="12" t="n">
        <v>20778.91</v>
      </c>
      <c r="M2286" s="12" t="n">
        <v>19556.62</v>
      </c>
      <c r="N2286" s="12" t="n">
        <v>1222.29</v>
      </c>
      <c r="O2286" t="inlineStr">
        <is>
          <t>Net Banking</t>
        </is>
      </c>
      <c r="P2286" t="inlineStr">
        <is>
          <t>Meera Joshi</t>
        </is>
      </c>
      <c r="Q2286" t="inlineStr">
        <is>
          <t>CUST-0704</t>
        </is>
      </c>
      <c r="R2286" t="n">
        <v>5</v>
      </c>
      <c r="S2286" t="inlineStr">
        <is>
          <t>No</t>
        </is>
      </c>
    </row>
    <row r="2287">
      <c r="A2287" t="inlineStr">
        <is>
          <t>ORD-2501-02286</t>
        </is>
      </c>
      <c r="B2287" s="11" t="n">
        <v>45683</v>
      </c>
      <c r="C2287" t="inlineStr">
        <is>
          <t>East</t>
        </is>
      </c>
      <c r="D2287" t="inlineStr">
        <is>
          <t>Guwahati</t>
        </is>
      </c>
      <c r="E2287" t="inlineStr">
        <is>
          <t>Consumer</t>
        </is>
      </c>
      <c r="F2287" t="inlineStr">
        <is>
          <t>Retail Store</t>
        </is>
      </c>
      <c r="G2287" t="inlineStr">
        <is>
          <t>Office Supplies</t>
        </is>
      </c>
      <c r="H2287" t="inlineStr">
        <is>
          <t>Stapler</t>
        </is>
      </c>
      <c r="I2287" t="n">
        <v>4</v>
      </c>
      <c r="J2287" s="12" t="n">
        <v>292.39</v>
      </c>
      <c r="K2287" s="13" t="n">
        <v>0.03</v>
      </c>
      <c r="L2287" s="12" t="n">
        <v>1134.47</v>
      </c>
      <c r="M2287" s="12" t="n">
        <v>783.61</v>
      </c>
      <c r="N2287" s="12" t="n">
        <v>350.86</v>
      </c>
      <c r="O2287" t="inlineStr">
        <is>
          <t>Debit Card</t>
        </is>
      </c>
      <c r="P2287" t="inlineStr">
        <is>
          <t>Meera Joshi</t>
        </is>
      </c>
      <c r="Q2287" t="inlineStr">
        <is>
          <t>CUST-0587</t>
        </is>
      </c>
      <c r="R2287" t="n">
        <v>7</v>
      </c>
      <c r="S2287" t="inlineStr">
        <is>
          <t>No</t>
        </is>
      </c>
    </row>
    <row r="2288">
      <c r="A2288" t="inlineStr">
        <is>
          <t>ORD-2509-02287</t>
        </is>
      </c>
      <c r="B2288" s="11" t="n">
        <v>45911</v>
      </c>
      <c r="C2288" t="inlineStr">
        <is>
          <t>Central</t>
        </is>
      </c>
      <c r="D2288" t="inlineStr">
        <is>
          <t>Raipur</t>
        </is>
      </c>
      <c r="E2288" t="inlineStr">
        <is>
          <t>Corporate</t>
        </is>
      </c>
      <c r="F2288" t="inlineStr">
        <is>
          <t>Online</t>
        </is>
      </c>
      <c r="G2288" t="inlineStr">
        <is>
          <t>Accessories</t>
        </is>
      </c>
      <c r="H2288" t="inlineStr">
        <is>
          <t>Laptop Stand</t>
        </is>
      </c>
      <c r="I2288" t="n">
        <v>5</v>
      </c>
      <c r="J2288" s="12" t="n">
        <v>1799.88</v>
      </c>
      <c r="K2288" s="13" t="n">
        <v>0.05</v>
      </c>
      <c r="L2288" s="12" t="n">
        <v>8549.43</v>
      </c>
      <c r="M2288" s="12" t="n">
        <v>6299.58</v>
      </c>
      <c r="N2288" s="12" t="n">
        <v>2249.85</v>
      </c>
      <c r="O2288" t="inlineStr">
        <is>
          <t>Debit Card</t>
        </is>
      </c>
      <c r="P2288" t="inlineStr">
        <is>
          <t>Diya Patel</t>
        </is>
      </c>
      <c r="Q2288" t="inlineStr">
        <is>
          <t>CUST-0053</t>
        </is>
      </c>
      <c r="R2288" t="n">
        <v>3</v>
      </c>
      <c r="S2288" t="inlineStr">
        <is>
          <t>No</t>
        </is>
      </c>
    </row>
    <row r="2289">
      <c r="A2289" t="inlineStr">
        <is>
          <t>ORD-2504-02288</t>
        </is>
      </c>
      <c r="B2289" s="11" t="n">
        <v>45751</v>
      </c>
      <c r="C2289" t="inlineStr">
        <is>
          <t>East</t>
        </is>
      </c>
      <c r="D2289" t="inlineStr">
        <is>
          <t>Patna</t>
        </is>
      </c>
      <c r="E2289" t="inlineStr">
        <is>
          <t>Education</t>
        </is>
      </c>
      <c r="F2289" t="inlineStr">
        <is>
          <t>Direct Sales</t>
        </is>
      </c>
      <c r="G2289" t="inlineStr">
        <is>
          <t>Furniture</t>
        </is>
      </c>
      <c r="H2289" t="inlineStr">
        <is>
          <t>Bookshelf</t>
        </is>
      </c>
      <c r="I2289" t="n">
        <v>2</v>
      </c>
      <c r="J2289" s="12" t="n">
        <v>5519.66</v>
      </c>
      <c r="K2289" s="13" t="n">
        <v>0.1</v>
      </c>
      <c r="L2289" s="12" t="n">
        <v>9935.389999999999</v>
      </c>
      <c r="M2289" s="12" t="n">
        <v>8058.7</v>
      </c>
      <c r="N2289" s="12" t="n">
        <v>1876.69</v>
      </c>
      <c r="O2289" t="inlineStr">
        <is>
          <t>Net Banking</t>
        </is>
      </c>
      <c r="P2289" t="inlineStr">
        <is>
          <t>Vivaan Gupta</t>
        </is>
      </c>
      <c r="Q2289" t="inlineStr">
        <is>
          <t>CUST-0635</t>
        </is>
      </c>
      <c r="R2289" t="n">
        <v>2</v>
      </c>
      <c r="S2289" t="inlineStr">
        <is>
          <t>No</t>
        </is>
      </c>
    </row>
    <row r="2290">
      <c r="A2290" t="inlineStr">
        <is>
          <t>ORD-2504-02289</t>
        </is>
      </c>
      <c r="B2290" s="11" t="n">
        <v>45752</v>
      </c>
      <c r="C2290" t="inlineStr">
        <is>
          <t>West</t>
        </is>
      </c>
      <c r="D2290" t="inlineStr">
        <is>
          <t>Surat</t>
        </is>
      </c>
      <c r="E2290" t="inlineStr">
        <is>
          <t>Corporate</t>
        </is>
      </c>
      <c r="F2290" t="inlineStr">
        <is>
          <t>Online</t>
        </is>
      </c>
      <c r="G2290" t="inlineStr">
        <is>
          <t>Technology</t>
        </is>
      </c>
      <c r="H2290" t="inlineStr">
        <is>
          <t>Printer</t>
        </is>
      </c>
      <c r="I2290" t="n">
        <v>2</v>
      </c>
      <c r="J2290" s="12" t="n">
        <v>10721.43</v>
      </c>
      <c r="K2290" s="13" t="n">
        <v>0.1</v>
      </c>
      <c r="L2290" s="12" t="n">
        <v>19298.57</v>
      </c>
      <c r="M2290" s="12" t="n">
        <v>17583.15</v>
      </c>
      <c r="N2290" s="12" t="n">
        <v>1715.42</v>
      </c>
      <c r="O2290" t="inlineStr">
        <is>
          <t>UPI</t>
        </is>
      </c>
      <c r="P2290" t="inlineStr">
        <is>
          <t>Rohan Verma</t>
        </is>
      </c>
      <c r="Q2290" t="inlineStr">
        <is>
          <t>CUST-0425</t>
        </is>
      </c>
      <c r="R2290" t="n">
        <v>4</v>
      </c>
      <c r="S2290" t="inlineStr">
        <is>
          <t>No</t>
        </is>
      </c>
    </row>
    <row r="2291">
      <c r="A2291" t="inlineStr">
        <is>
          <t>ORD-2407-02290</t>
        </is>
      </c>
      <c r="B2291" s="11" t="n">
        <v>45501</v>
      </c>
      <c r="C2291" t="inlineStr">
        <is>
          <t>East</t>
        </is>
      </c>
      <c r="D2291" t="inlineStr">
        <is>
          <t>Bhubaneswar</t>
        </is>
      </c>
      <c r="E2291" t="inlineStr">
        <is>
          <t>Consumer</t>
        </is>
      </c>
      <c r="F2291" t="inlineStr">
        <is>
          <t>Partner</t>
        </is>
      </c>
      <c r="G2291" t="inlineStr">
        <is>
          <t>Technology</t>
        </is>
      </c>
      <c r="H2291" t="inlineStr">
        <is>
          <t>Tablet</t>
        </is>
      </c>
      <c r="I2291" t="n">
        <v>5</v>
      </c>
      <c r="J2291" s="12" t="n">
        <v>24600.63</v>
      </c>
      <c r="K2291" s="13" t="n">
        <v>0</v>
      </c>
      <c r="L2291" s="12" t="n">
        <v>123003.15</v>
      </c>
      <c r="M2291" s="12" t="n">
        <v>102092.61</v>
      </c>
      <c r="N2291" s="12" t="n">
        <v>20910.54</v>
      </c>
      <c r="O2291" t="inlineStr">
        <is>
          <t>Net Banking</t>
        </is>
      </c>
      <c r="P2291" t="inlineStr">
        <is>
          <t>Rohan Verma</t>
        </is>
      </c>
      <c r="Q2291" t="inlineStr">
        <is>
          <t>CUST-0333</t>
        </is>
      </c>
      <c r="R2291" t="n">
        <v>4</v>
      </c>
      <c r="S2291" t="inlineStr">
        <is>
          <t>Yes</t>
        </is>
      </c>
    </row>
    <row r="2292">
      <c r="A2292" t="inlineStr">
        <is>
          <t>ORD-2505-02291</t>
        </is>
      </c>
      <c r="B2292" s="11" t="n">
        <v>45782</v>
      </c>
      <c r="C2292" t="inlineStr">
        <is>
          <t>South</t>
        </is>
      </c>
      <c r="D2292" t="inlineStr">
        <is>
          <t>Bengaluru</t>
        </is>
      </c>
      <c r="E2292" t="inlineStr">
        <is>
          <t>Small Business</t>
        </is>
      </c>
      <c r="F2292" t="inlineStr">
        <is>
          <t>Partner</t>
        </is>
      </c>
      <c r="G2292" t="inlineStr">
        <is>
          <t>Accessories</t>
        </is>
      </c>
      <c r="H2292" t="inlineStr">
        <is>
          <t>USB Hub</t>
        </is>
      </c>
      <c r="I2292" t="n">
        <v>2</v>
      </c>
      <c r="J2292" s="12" t="n">
        <v>1262.88</v>
      </c>
      <c r="K2292" s="13" t="n">
        <v>0.15</v>
      </c>
      <c r="L2292" s="12" t="n">
        <v>2146.9</v>
      </c>
      <c r="M2292" s="12" t="n">
        <v>1717.52</v>
      </c>
      <c r="N2292" s="12" t="n">
        <v>429.38</v>
      </c>
      <c r="O2292" t="inlineStr">
        <is>
          <t>Net Banking</t>
        </is>
      </c>
      <c r="P2292" t="inlineStr">
        <is>
          <t>Diya Patel</t>
        </is>
      </c>
      <c r="Q2292" t="inlineStr">
        <is>
          <t>CUST-0389</t>
        </is>
      </c>
      <c r="R2292" t="n">
        <v>5</v>
      </c>
      <c r="S2292" t="inlineStr">
        <is>
          <t>No</t>
        </is>
      </c>
    </row>
    <row r="2293">
      <c r="A2293" t="inlineStr">
        <is>
          <t>ORD-2403-02292</t>
        </is>
      </c>
      <c r="B2293" s="11" t="n">
        <v>45375</v>
      </c>
      <c r="C2293" t="inlineStr">
        <is>
          <t>West</t>
        </is>
      </c>
      <c r="D2293" t="inlineStr">
        <is>
          <t>Mumbai</t>
        </is>
      </c>
      <c r="E2293" t="inlineStr">
        <is>
          <t>Small Business</t>
        </is>
      </c>
      <c r="F2293" t="inlineStr">
        <is>
          <t>Online</t>
        </is>
      </c>
      <c r="G2293" t="inlineStr">
        <is>
          <t>Office Supplies</t>
        </is>
      </c>
      <c r="H2293" t="inlineStr">
        <is>
          <t>Pen Box</t>
        </is>
      </c>
      <c r="I2293" t="n">
        <v>2</v>
      </c>
      <c r="J2293" s="12" t="n">
        <v>212.4</v>
      </c>
      <c r="K2293" s="13" t="n">
        <v>0.03</v>
      </c>
      <c r="L2293" s="12" t="n">
        <v>412.06</v>
      </c>
      <c r="M2293" s="12" t="n">
        <v>259.13</v>
      </c>
      <c r="N2293" s="12" t="n">
        <v>152.93</v>
      </c>
      <c r="O2293" t="inlineStr">
        <is>
          <t>Cash</t>
        </is>
      </c>
      <c r="P2293" t="inlineStr">
        <is>
          <t>Diya Patel</t>
        </is>
      </c>
      <c r="Q2293" t="inlineStr">
        <is>
          <t>CUST-0647</t>
        </is>
      </c>
      <c r="R2293" t="n">
        <v>4</v>
      </c>
      <c r="S2293" t="inlineStr">
        <is>
          <t>Yes</t>
        </is>
      </c>
    </row>
    <row r="2294">
      <c r="A2294" t="inlineStr">
        <is>
          <t>ORD-2407-02293</t>
        </is>
      </c>
      <c r="B2294" s="11" t="n">
        <v>45488</v>
      </c>
      <c r="C2294" t="inlineStr">
        <is>
          <t>East</t>
        </is>
      </c>
      <c r="D2294" t="inlineStr">
        <is>
          <t>Kolkata</t>
        </is>
      </c>
      <c r="E2294" t="inlineStr">
        <is>
          <t>Consumer</t>
        </is>
      </c>
      <c r="F2294" t="inlineStr">
        <is>
          <t>Retail Store</t>
        </is>
      </c>
      <c r="G2294" t="inlineStr">
        <is>
          <t>Technology</t>
        </is>
      </c>
      <c r="H2294" t="inlineStr">
        <is>
          <t>Monitor</t>
        </is>
      </c>
      <c r="I2294" t="n">
        <v>3</v>
      </c>
      <c r="J2294" s="12" t="n">
        <v>14737.02</v>
      </c>
      <c r="K2294" s="13" t="n">
        <v>0.1</v>
      </c>
      <c r="L2294" s="12" t="n">
        <v>39789.95</v>
      </c>
      <c r="M2294" s="12" t="n">
        <v>35368.85</v>
      </c>
      <c r="N2294" s="12" t="n">
        <v>4421.1</v>
      </c>
      <c r="O2294" t="inlineStr">
        <is>
          <t>Credit Card</t>
        </is>
      </c>
      <c r="P2294" t="inlineStr">
        <is>
          <t>Diya Patel</t>
        </is>
      </c>
      <c r="Q2294" t="inlineStr">
        <is>
          <t>CUST-0859</t>
        </is>
      </c>
      <c r="R2294" t="n">
        <v>5</v>
      </c>
      <c r="S2294" t="inlineStr">
        <is>
          <t>No</t>
        </is>
      </c>
    </row>
    <row r="2295">
      <c r="A2295" t="inlineStr">
        <is>
          <t>ORD-2512-02294</t>
        </is>
      </c>
      <c r="B2295" s="11" t="n">
        <v>45995</v>
      </c>
      <c r="C2295" t="inlineStr">
        <is>
          <t>West</t>
        </is>
      </c>
      <c r="D2295" t="inlineStr">
        <is>
          <t>Pune</t>
        </is>
      </c>
      <c r="E2295" t="inlineStr">
        <is>
          <t>Corporate</t>
        </is>
      </c>
      <c r="F2295" t="inlineStr">
        <is>
          <t>Online</t>
        </is>
      </c>
      <c r="G2295" t="inlineStr">
        <is>
          <t>Technology</t>
        </is>
      </c>
      <c r="H2295" t="inlineStr">
        <is>
          <t>Monitor</t>
        </is>
      </c>
      <c r="I2295" t="n">
        <v>3</v>
      </c>
      <c r="J2295" s="12" t="n">
        <v>14444.85</v>
      </c>
      <c r="K2295" s="13" t="n">
        <v>0.1</v>
      </c>
      <c r="L2295" s="12" t="n">
        <v>39001.1</v>
      </c>
      <c r="M2295" s="12" t="n">
        <v>34667.64</v>
      </c>
      <c r="N2295" s="12" t="n">
        <v>4333.46</v>
      </c>
      <c r="O2295" t="inlineStr">
        <is>
          <t>Debit Card</t>
        </is>
      </c>
      <c r="P2295" t="inlineStr">
        <is>
          <t>Tara Kapoor</t>
        </is>
      </c>
      <c r="Q2295" t="inlineStr">
        <is>
          <t>CUST-0229</t>
        </is>
      </c>
      <c r="R2295" t="n">
        <v>4</v>
      </c>
      <c r="S2295" t="inlineStr">
        <is>
          <t>No</t>
        </is>
      </c>
    </row>
    <row r="2296">
      <c r="A2296" t="inlineStr">
        <is>
          <t>ORD-2511-02295</t>
        </is>
      </c>
      <c r="B2296" s="11" t="n">
        <v>45973</v>
      </c>
      <c r="C2296" t="inlineStr">
        <is>
          <t>Central</t>
        </is>
      </c>
      <c r="D2296" t="inlineStr">
        <is>
          <t>Indore</t>
        </is>
      </c>
      <c r="E2296" t="inlineStr">
        <is>
          <t>Corporate</t>
        </is>
      </c>
      <c r="F2296" t="inlineStr">
        <is>
          <t>Partner</t>
        </is>
      </c>
      <c r="G2296" t="inlineStr">
        <is>
          <t>Accessories</t>
        </is>
      </c>
      <c r="H2296" t="inlineStr">
        <is>
          <t>Laptop Stand</t>
        </is>
      </c>
      <c r="I2296" t="n">
        <v>2</v>
      </c>
      <c r="J2296" s="12" t="n">
        <v>1966.49</v>
      </c>
      <c r="K2296" s="13" t="n">
        <v>0.03</v>
      </c>
      <c r="L2296" s="12" t="n">
        <v>3814.99</v>
      </c>
      <c r="M2296" s="12" t="n">
        <v>2753.09</v>
      </c>
      <c r="N2296" s="12" t="n">
        <v>1061.9</v>
      </c>
      <c r="O2296" t="inlineStr">
        <is>
          <t>Debit Card</t>
        </is>
      </c>
      <c r="P2296" t="inlineStr">
        <is>
          <t>Aarav Sharma</t>
        </is>
      </c>
      <c r="Q2296" t="inlineStr">
        <is>
          <t>CUST-0365</t>
        </is>
      </c>
      <c r="R2296" t="n">
        <v>1</v>
      </c>
      <c r="S2296" t="inlineStr">
        <is>
          <t>Yes</t>
        </is>
      </c>
    </row>
    <row r="2297">
      <c r="A2297" t="inlineStr">
        <is>
          <t>ORD-2510-02296</t>
        </is>
      </c>
      <c r="B2297" s="11" t="n">
        <v>45944</v>
      </c>
      <c r="C2297" t="inlineStr">
        <is>
          <t>Central</t>
        </is>
      </c>
      <c r="D2297" t="inlineStr">
        <is>
          <t>Bhopal</t>
        </is>
      </c>
      <c r="E2297" t="inlineStr">
        <is>
          <t>Consumer</t>
        </is>
      </c>
      <c r="F2297" t="inlineStr">
        <is>
          <t>Online</t>
        </is>
      </c>
      <c r="G2297" t="inlineStr">
        <is>
          <t>Office Supplies</t>
        </is>
      </c>
      <c r="H2297" t="inlineStr">
        <is>
          <t>Marker Set</t>
        </is>
      </c>
      <c r="I2297" t="n">
        <v>12</v>
      </c>
      <c r="J2297" s="12" t="n">
        <v>275.89</v>
      </c>
      <c r="K2297" s="13" t="n">
        <v>0.2</v>
      </c>
      <c r="L2297" s="12" t="n">
        <v>2648.54</v>
      </c>
      <c r="M2297" s="12" t="n">
        <v>2151.94</v>
      </c>
      <c r="N2297" s="12" t="n">
        <v>496.6</v>
      </c>
      <c r="O2297" t="inlineStr">
        <is>
          <t>UPI</t>
        </is>
      </c>
      <c r="P2297" t="inlineStr">
        <is>
          <t>Diya Patel</t>
        </is>
      </c>
      <c r="Q2297" t="inlineStr">
        <is>
          <t>CUST-0081</t>
        </is>
      </c>
      <c r="R2297" t="n">
        <v>8</v>
      </c>
      <c r="S2297" t="inlineStr">
        <is>
          <t>Yes</t>
        </is>
      </c>
    </row>
    <row r="2298">
      <c r="A2298" t="inlineStr">
        <is>
          <t>ORD-2509-02297</t>
        </is>
      </c>
      <c r="B2298" s="11" t="n">
        <v>45908</v>
      </c>
      <c r="C2298" t="inlineStr">
        <is>
          <t>South</t>
        </is>
      </c>
      <c r="D2298" t="inlineStr">
        <is>
          <t>Kochi</t>
        </is>
      </c>
      <c r="E2298" t="inlineStr">
        <is>
          <t>Consumer</t>
        </is>
      </c>
      <c r="F2298" t="inlineStr">
        <is>
          <t>Online</t>
        </is>
      </c>
      <c r="G2298" t="inlineStr">
        <is>
          <t>Office Supplies</t>
        </is>
      </c>
      <c r="H2298" t="inlineStr">
        <is>
          <t>Marker Set</t>
        </is>
      </c>
      <c r="I2298" t="n">
        <v>4</v>
      </c>
      <c r="J2298" s="12" t="n">
        <v>247.31</v>
      </c>
      <c r="K2298" s="13" t="n">
        <v>0.2</v>
      </c>
      <c r="L2298" s="12" t="n">
        <v>791.39</v>
      </c>
      <c r="M2298" s="12" t="n">
        <v>643.01</v>
      </c>
      <c r="N2298" s="12" t="n">
        <v>148.38</v>
      </c>
      <c r="O2298" t="inlineStr">
        <is>
          <t>Debit Card</t>
        </is>
      </c>
      <c r="P2298" t="inlineStr">
        <is>
          <t>Rohan Verma</t>
        </is>
      </c>
      <c r="Q2298" t="inlineStr">
        <is>
          <t>CUST-0396</t>
        </is>
      </c>
      <c r="R2298" t="n">
        <v>6</v>
      </c>
      <c r="S2298" t="inlineStr">
        <is>
          <t>No</t>
        </is>
      </c>
    </row>
    <row r="2299">
      <c r="A2299" t="inlineStr">
        <is>
          <t>ORD-2401-02298</t>
        </is>
      </c>
      <c r="B2299" s="11" t="n">
        <v>45314</v>
      </c>
      <c r="C2299" t="inlineStr">
        <is>
          <t>North</t>
        </is>
      </c>
      <c r="D2299" t="inlineStr">
        <is>
          <t>Delhi</t>
        </is>
      </c>
      <c r="E2299" t="inlineStr">
        <is>
          <t>Consumer</t>
        </is>
      </c>
      <c r="F2299" t="inlineStr">
        <is>
          <t>Online</t>
        </is>
      </c>
      <c r="G2299" t="inlineStr">
        <is>
          <t>Accessories</t>
        </is>
      </c>
      <c r="H2299" t="inlineStr">
        <is>
          <t>Laptop Stand</t>
        </is>
      </c>
      <c r="I2299" t="n">
        <v>3</v>
      </c>
      <c r="J2299" s="12" t="n">
        <v>1911.54</v>
      </c>
      <c r="K2299" s="13" t="n">
        <v>0.15</v>
      </c>
      <c r="L2299" s="12" t="n">
        <v>4874.43</v>
      </c>
      <c r="M2299" s="12" t="n">
        <v>4014.23</v>
      </c>
      <c r="N2299" s="12" t="n">
        <v>860.2</v>
      </c>
      <c r="O2299" t="inlineStr">
        <is>
          <t>Net Banking</t>
        </is>
      </c>
      <c r="P2299" t="inlineStr">
        <is>
          <t>Tara Kapoor</t>
        </is>
      </c>
      <c r="Q2299" t="inlineStr">
        <is>
          <t>CUST-0925</t>
        </is>
      </c>
      <c r="R2299" t="n">
        <v>4</v>
      </c>
      <c r="S2299" t="inlineStr">
        <is>
          <t>No</t>
        </is>
      </c>
    </row>
    <row r="2300">
      <c r="A2300" t="inlineStr">
        <is>
          <t>ORD-2401-02299</t>
        </is>
      </c>
      <c r="B2300" s="11" t="n">
        <v>45298</v>
      </c>
      <c r="C2300" t="inlineStr">
        <is>
          <t>North</t>
        </is>
      </c>
      <c r="D2300" t="inlineStr">
        <is>
          <t>Delhi</t>
        </is>
      </c>
      <c r="E2300" t="inlineStr">
        <is>
          <t>Corporate</t>
        </is>
      </c>
      <c r="F2300" t="inlineStr">
        <is>
          <t>Retail Store</t>
        </is>
      </c>
      <c r="G2300" t="inlineStr">
        <is>
          <t>Office Supplies</t>
        </is>
      </c>
      <c r="H2300" t="inlineStr">
        <is>
          <t>Pen Box</t>
        </is>
      </c>
      <c r="I2300" t="n">
        <v>3</v>
      </c>
      <c r="J2300" s="12" t="n">
        <v>220.81</v>
      </c>
      <c r="K2300" s="13" t="n">
        <v>0.2</v>
      </c>
      <c r="L2300" s="12" t="n">
        <v>529.9400000000001</v>
      </c>
      <c r="M2300" s="12" t="n">
        <v>404.08</v>
      </c>
      <c r="N2300" s="12" t="n">
        <v>125.86</v>
      </c>
      <c r="O2300" t="inlineStr">
        <is>
          <t>Debit Card</t>
        </is>
      </c>
      <c r="P2300" t="inlineStr">
        <is>
          <t>Kabir Singh</t>
        </is>
      </c>
      <c r="Q2300" t="inlineStr">
        <is>
          <t>CUST-0126</t>
        </is>
      </c>
      <c r="R2300" t="n">
        <v>5</v>
      </c>
      <c r="S2300" t="inlineStr">
        <is>
          <t>No</t>
        </is>
      </c>
    </row>
    <row r="2301">
      <c r="A2301" t="inlineStr">
        <is>
          <t>ORD-2506-02300</t>
        </is>
      </c>
      <c r="B2301" s="11" t="n">
        <v>45816</v>
      </c>
      <c r="C2301" t="inlineStr">
        <is>
          <t>North</t>
        </is>
      </c>
      <c r="D2301" t="inlineStr">
        <is>
          <t>Lucknow</t>
        </is>
      </c>
      <c r="E2301" t="inlineStr">
        <is>
          <t>Consumer</t>
        </is>
      </c>
      <c r="F2301" t="inlineStr">
        <is>
          <t>Partner</t>
        </is>
      </c>
      <c r="G2301" t="inlineStr">
        <is>
          <t>Technology</t>
        </is>
      </c>
      <c r="H2301" t="inlineStr">
        <is>
          <t>Keyboard</t>
        </is>
      </c>
      <c r="I2301" t="n">
        <v>6</v>
      </c>
      <c r="J2301" s="12" t="n">
        <v>1666.61</v>
      </c>
      <c r="K2301" s="13" t="n">
        <v>0.2</v>
      </c>
      <c r="L2301" s="12" t="n">
        <v>7999.73</v>
      </c>
      <c r="M2301" s="12" t="n">
        <v>7099.76</v>
      </c>
      <c r="N2301" s="12" t="n">
        <v>899.97</v>
      </c>
      <c r="O2301" t="inlineStr">
        <is>
          <t>UPI</t>
        </is>
      </c>
      <c r="P2301" t="inlineStr">
        <is>
          <t>Meera Joshi</t>
        </is>
      </c>
      <c r="Q2301" t="inlineStr">
        <is>
          <t>CUST-0084</t>
        </is>
      </c>
      <c r="R2301" t="n">
        <v>6</v>
      </c>
      <c r="S2301" t="inlineStr">
        <is>
          <t>No</t>
        </is>
      </c>
    </row>
    <row r="2302">
      <c r="A2302" t="inlineStr">
        <is>
          <t>ORD-2508-02301</t>
        </is>
      </c>
      <c r="B2302" s="11" t="n">
        <v>45900</v>
      </c>
      <c r="C2302" t="inlineStr">
        <is>
          <t>East</t>
        </is>
      </c>
      <c r="D2302" t="inlineStr">
        <is>
          <t>Patna</t>
        </is>
      </c>
      <c r="E2302" t="inlineStr">
        <is>
          <t>Corporate</t>
        </is>
      </c>
      <c r="F2302" t="inlineStr">
        <is>
          <t>Partner</t>
        </is>
      </c>
      <c r="G2302" t="inlineStr">
        <is>
          <t>Office Supplies</t>
        </is>
      </c>
      <c r="H2302" t="inlineStr">
        <is>
          <t>Notebook Pack</t>
        </is>
      </c>
      <c r="I2302" t="n">
        <v>5</v>
      </c>
      <c r="J2302" s="12" t="n">
        <v>413.25</v>
      </c>
      <c r="K2302" s="13" t="n">
        <v>0.03</v>
      </c>
      <c r="L2302" s="12" t="n">
        <v>2004.26</v>
      </c>
      <c r="M2302" s="12" t="n">
        <v>1322.4</v>
      </c>
      <c r="N2302" s="12" t="n">
        <v>681.86</v>
      </c>
      <c r="O2302" t="inlineStr">
        <is>
          <t>UPI</t>
        </is>
      </c>
      <c r="P2302" t="inlineStr">
        <is>
          <t>Diya Patel</t>
        </is>
      </c>
      <c r="Q2302" t="inlineStr">
        <is>
          <t>CUST-0447</t>
        </is>
      </c>
      <c r="R2302" t="n">
        <v>3</v>
      </c>
      <c r="S2302" t="inlineStr">
        <is>
          <t>No</t>
        </is>
      </c>
    </row>
    <row r="2303">
      <c r="A2303" t="inlineStr">
        <is>
          <t>ORD-2403-02302</t>
        </is>
      </c>
      <c r="B2303" s="11" t="n">
        <v>45355</v>
      </c>
      <c r="C2303" t="inlineStr">
        <is>
          <t>Central</t>
        </is>
      </c>
      <c r="D2303" t="inlineStr">
        <is>
          <t>Nagpur</t>
        </is>
      </c>
      <c r="E2303" t="inlineStr">
        <is>
          <t>Small Business</t>
        </is>
      </c>
      <c r="F2303" t="inlineStr">
        <is>
          <t>Partner</t>
        </is>
      </c>
      <c r="G2303" t="inlineStr">
        <is>
          <t>Office Supplies</t>
        </is>
      </c>
      <c r="H2303" t="inlineStr">
        <is>
          <t>Notebook Pack</t>
        </is>
      </c>
      <c r="I2303" t="n">
        <v>6</v>
      </c>
      <c r="J2303" s="12" t="n">
        <v>399.84</v>
      </c>
      <c r="K2303" s="13" t="n">
        <v>0.15</v>
      </c>
      <c r="L2303" s="12" t="n">
        <v>2039.18</v>
      </c>
      <c r="M2303" s="12" t="n">
        <v>1535.39</v>
      </c>
      <c r="N2303" s="12" t="n">
        <v>503.79</v>
      </c>
      <c r="O2303" t="inlineStr">
        <is>
          <t>Credit Card</t>
        </is>
      </c>
      <c r="P2303" t="inlineStr">
        <is>
          <t>Sara Khan</t>
        </is>
      </c>
      <c r="Q2303" t="inlineStr">
        <is>
          <t>CUST-0755</t>
        </is>
      </c>
      <c r="R2303" t="n">
        <v>5</v>
      </c>
      <c r="S2303" t="inlineStr">
        <is>
          <t>No</t>
        </is>
      </c>
    </row>
    <row r="2304">
      <c r="A2304" t="inlineStr">
        <is>
          <t>ORD-2401-02303</t>
        </is>
      </c>
      <c r="B2304" s="11" t="n">
        <v>45298</v>
      </c>
      <c r="C2304" t="inlineStr">
        <is>
          <t>East</t>
        </is>
      </c>
      <c r="D2304" t="inlineStr">
        <is>
          <t>Kolkata</t>
        </is>
      </c>
      <c r="E2304" t="inlineStr">
        <is>
          <t>Consumer</t>
        </is>
      </c>
      <c r="F2304" t="inlineStr">
        <is>
          <t>Direct Sales</t>
        </is>
      </c>
      <c r="G2304" t="inlineStr">
        <is>
          <t>Technology</t>
        </is>
      </c>
      <c r="H2304" t="inlineStr">
        <is>
          <t>Tablet</t>
        </is>
      </c>
      <c r="I2304" t="n">
        <v>6</v>
      </c>
      <c r="J2304" s="12" t="n">
        <v>21853.65</v>
      </c>
      <c r="K2304" s="13" t="n">
        <v>0.05</v>
      </c>
      <c r="L2304" s="12" t="n">
        <v>124565.81</v>
      </c>
      <c r="M2304" s="12" t="n">
        <v>108831.18</v>
      </c>
      <c r="N2304" s="12" t="n">
        <v>15734.63</v>
      </c>
      <c r="O2304" t="inlineStr">
        <is>
          <t>UPI</t>
        </is>
      </c>
      <c r="P2304" t="inlineStr">
        <is>
          <t>Tara Kapoor</t>
        </is>
      </c>
      <c r="Q2304" t="inlineStr">
        <is>
          <t>CUST-0296</t>
        </is>
      </c>
      <c r="R2304" t="n">
        <v>3</v>
      </c>
      <c r="S2304" t="inlineStr">
        <is>
          <t>No</t>
        </is>
      </c>
    </row>
    <row r="2305">
      <c r="A2305" t="inlineStr">
        <is>
          <t>ORD-2502-02304</t>
        </is>
      </c>
      <c r="B2305" s="11" t="n">
        <v>45691</v>
      </c>
      <c r="C2305" t="inlineStr">
        <is>
          <t>West</t>
        </is>
      </c>
      <c r="D2305" t="inlineStr">
        <is>
          <t>Surat</t>
        </is>
      </c>
      <c r="E2305" t="inlineStr">
        <is>
          <t>Corporate</t>
        </is>
      </c>
      <c r="F2305" t="inlineStr">
        <is>
          <t>Online</t>
        </is>
      </c>
      <c r="G2305" t="inlineStr">
        <is>
          <t>Office Supplies</t>
        </is>
      </c>
      <c r="H2305" t="inlineStr">
        <is>
          <t>Notebook Pack</t>
        </is>
      </c>
      <c r="I2305" t="n">
        <v>6</v>
      </c>
      <c r="J2305" s="12" t="n">
        <v>395.68</v>
      </c>
      <c r="K2305" s="13" t="n">
        <v>0.1</v>
      </c>
      <c r="L2305" s="12" t="n">
        <v>2136.67</v>
      </c>
      <c r="M2305" s="12" t="n">
        <v>1519.41</v>
      </c>
      <c r="N2305" s="12" t="n">
        <v>617.26</v>
      </c>
      <c r="O2305" t="inlineStr">
        <is>
          <t>UPI</t>
        </is>
      </c>
      <c r="P2305" t="inlineStr">
        <is>
          <t>Diya Patel</t>
        </is>
      </c>
      <c r="Q2305" t="inlineStr">
        <is>
          <t>CUST-0839</t>
        </is>
      </c>
      <c r="R2305" t="n">
        <v>8</v>
      </c>
      <c r="S2305" t="inlineStr">
        <is>
          <t>No</t>
        </is>
      </c>
    </row>
    <row r="2306">
      <c r="A2306" t="inlineStr">
        <is>
          <t>ORD-2511-02305</t>
        </is>
      </c>
      <c r="B2306" s="11" t="n">
        <v>45983</v>
      </c>
      <c r="C2306" t="inlineStr">
        <is>
          <t>North</t>
        </is>
      </c>
      <c r="D2306" t="inlineStr">
        <is>
          <t>Jaipur</t>
        </is>
      </c>
      <c r="E2306" t="inlineStr">
        <is>
          <t>Consumer</t>
        </is>
      </c>
      <c r="F2306" t="inlineStr">
        <is>
          <t>Partner</t>
        </is>
      </c>
      <c r="G2306" t="inlineStr">
        <is>
          <t>Office Supplies</t>
        </is>
      </c>
      <c r="H2306" t="inlineStr">
        <is>
          <t>Paper Ream</t>
        </is>
      </c>
      <c r="I2306" t="n">
        <v>3</v>
      </c>
      <c r="J2306" s="12" t="n">
        <v>510.19</v>
      </c>
      <c r="K2306" s="13" t="n">
        <v>0.1</v>
      </c>
      <c r="L2306" s="12" t="n">
        <v>1377.51</v>
      </c>
      <c r="M2306" s="12" t="n">
        <v>1147.93</v>
      </c>
      <c r="N2306" s="12" t="n">
        <v>229.58</v>
      </c>
      <c r="O2306" t="inlineStr">
        <is>
          <t>Net Banking</t>
        </is>
      </c>
      <c r="P2306" t="inlineStr">
        <is>
          <t>Diya Patel</t>
        </is>
      </c>
      <c r="Q2306" t="inlineStr">
        <is>
          <t>CUST-0183</t>
        </is>
      </c>
      <c r="R2306" t="n">
        <v>1</v>
      </c>
      <c r="S2306" t="inlineStr">
        <is>
          <t>No</t>
        </is>
      </c>
    </row>
    <row r="2307">
      <c r="A2307" t="inlineStr">
        <is>
          <t>ORD-2511-02306</t>
        </is>
      </c>
      <c r="B2307" s="11" t="n">
        <v>45990</v>
      </c>
      <c r="C2307" t="inlineStr">
        <is>
          <t>South</t>
        </is>
      </c>
      <c r="D2307" t="inlineStr">
        <is>
          <t>Bengaluru</t>
        </is>
      </c>
      <c r="E2307" t="inlineStr">
        <is>
          <t>Small Business</t>
        </is>
      </c>
      <c r="F2307" t="inlineStr">
        <is>
          <t>Online</t>
        </is>
      </c>
      <c r="G2307" t="inlineStr">
        <is>
          <t>Technology</t>
        </is>
      </c>
      <c r="H2307" t="inlineStr">
        <is>
          <t>Printer</t>
        </is>
      </c>
      <c r="I2307" t="n">
        <v>2</v>
      </c>
      <c r="J2307" s="12" t="n">
        <v>10209.23</v>
      </c>
      <c r="K2307" s="13" t="n">
        <v>0</v>
      </c>
      <c r="L2307" s="12" t="n">
        <v>20418.46</v>
      </c>
      <c r="M2307" s="12" t="n">
        <v>16743.14</v>
      </c>
      <c r="N2307" s="12" t="n">
        <v>3675.32</v>
      </c>
      <c r="O2307" t="inlineStr">
        <is>
          <t>Net Banking</t>
        </is>
      </c>
      <c r="P2307" t="inlineStr">
        <is>
          <t>Ishaan Mehta</t>
        </is>
      </c>
      <c r="Q2307" t="inlineStr">
        <is>
          <t>CUST-0200</t>
        </is>
      </c>
      <c r="R2307" t="n">
        <v>3</v>
      </c>
      <c r="S2307" t="inlineStr">
        <is>
          <t>No</t>
        </is>
      </c>
    </row>
    <row r="2308">
      <c r="A2308" t="inlineStr">
        <is>
          <t>ORD-2405-02307</t>
        </is>
      </c>
      <c r="B2308" s="11" t="n">
        <v>45440</v>
      </c>
      <c r="C2308" t="inlineStr">
        <is>
          <t>Central</t>
        </is>
      </c>
      <c r="D2308" t="inlineStr">
        <is>
          <t>Indore</t>
        </is>
      </c>
      <c r="E2308" t="inlineStr">
        <is>
          <t>Education</t>
        </is>
      </c>
      <c r="F2308" t="inlineStr">
        <is>
          <t>Online</t>
        </is>
      </c>
      <c r="G2308" t="inlineStr">
        <is>
          <t>Furniture</t>
        </is>
      </c>
      <c r="H2308" t="inlineStr">
        <is>
          <t>Cabinet</t>
        </is>
      </c>
      <c r="I2308" t="n">
        <v>4</v>
      </c>
      <c r="J2308" s="12" t="n">
        <v>9332.629999999999</v>
      </c>
      <c r="K2308" s="13" t="n">
        <v>0.1</v>
      </c>
      <c r="L2308" s="12" t="n">
        <v>33597.47</v>
      </c>
      <c r="M2308" s="12" t="n">
        <v>29117.81</v>
      </c>
      <c r="N2308" s="12" t="n">
        <v>4479.66</v>
      </c>
      <c r="O2308" t="inlineStr">
        <is>
          <t>UPI</t>
        </is>
      </c>
      <c r="P2308" t="inlineStr">
        <is>
          <t>Kabir Singh</t>
        </is>
      </c>
      <c r="Q2308" t="inlineStr">
        <is>
          <t>CUST-0135</t>
        </is>
      </c>
      <c r="R2308" t="n">
        <v>3</v>
      </c>
      <c r="S2308" t="inlineStr">
        <is>
          <t>No</t>
        </is>
      </c>
    </row>
    <row r="2309">
      <c r="A2309" t="inlineStr">
        <is>
          <t>ORD-2511-02308</t>
        </is>
      </c>
      <c r="B2309" s="11" t="n">
        <v>45989</v>
      </c>
      <c r="C2309" t="inlineStr">
        <is>
          <t>North</t>
        </is>
      </c>
      <c r="D2309" t="inlineStr">
        <is>
          <t>Delhi</t>
        </is>
      </c>
      <c r="E2309" t="inlineStr">
        <is>
          <t>Education</t>
        </is>
      </c>
      <c r="F2309" t="inlineStr">
        <is>
          <t>Online</t>
        </is>
      </c>
      <c r="G2309" t="inlineStr">
        <is>
          <t>Technology</t>
        </is>
      </c>
      <c r="H2309" t="inlineStr">
        <is>
          <t>Tablet</t>
        </is>
      </c>
      <c r="I2309" t="n">
        <v>4</v>
      </c>
      <c r="J2309" s="12" t="n">
        <v>22244.68</v>
      </c>
      <c r="K2309" s="13" t="n">
        <v>0.1</v>
      </c>
      <c r="L2309" s="12" t="n">
        <v>80080.85000000001</v>
      </c>
      <c r="M2309" s="12" t="n">
        <v>73852.34</v>
      </c>
      <c r="N2309" s="12" t="n">
        <v>6228.51</v>
      </c>
      <c r="O2309" t="inlineStr">
        <is>
          <t>Debit Card</t>
        </is>
      </c>
      <c r="P2309" t="inlineStr">
        <is>
          <t>Vivaan Gupta</t>
        </is>
      </c>
      <c r="Q2309" t="inlineStr">
        <is>
          <t>CUST-0871</t>
        </is>
      </c>
      <c r="R2309" t="n">
        <v>7</v>
      </c>
      <c r="S2309" t="inlineStr">
        <is>
          <t>No</t>
        </is>
      </c>
    </row>
    <row r="2310">
      <c r="A2310" t="inlineStr">
        <is>
          <t>ORD-2401-02309</t>
        </is>
      </c>
      <c r="B2310" s="11" t="n">
        <v>45299</v>
      </c>
      <c r="C2310" t="inlineStr">
        <is>
          <t>Central</t>
        </is>
      </c>
      <c r="D2310" t="inlineStr">
        <is>
          <t>Raipur</t>
        </is>
      </c>
      <c r="E2310" t="inlineStr">
        <is>
          <t>Corporate</t>
        </is>
      </c>
      <c r="F2310" t="inlineStr">
        <is>
          <t>Online</t>
        </is>
      </c>
      <c r="G2310" t="inlineStr">
        <is>
          <t>Office Supplies</t>
        </is>
      </c>
      <c r="H2310" t="inlineStr">
        <is>
          <t>Paper Ream</t>
        </is>
      </c>
      <c r="I2310" t="n">
        <v>2</v>
      </c>
      <c r="J2310" s="12" t="n">
        <v>456.16</v>
      </c>
      <c r="K2310" s="13" t="n">
        <v>0.1</v>
      </c>
      <c r="L2310" s="12" t="n">
        <v>821.09</v>
      </c>
      <c r="M2310" s="12" t="n">
        <v>684.24</v>
      </c>
      <c r="N2310" s="12" t="n">
        <v>136.85</v>
      </c>
      <c r="O2310" t="inlineStr">
        <is>
          <t>Credit Card</t>
        </is>
      </c>
      <c r="P2310" t="inlineStr">
        <is>
          <t>Anaya Rao</t>
        </is>
      </c>
      <c r="Q2310" t="inlineStr">
        <is>
          <t>CUST-0433</t>
        </is>
      </c>
      <c r="R2310" t="n">
        <v>4</v>
      </c>
      <c r="S2310" t="inlineStr">
        <is>
          <t>No</t>
        </is>
      </c>
    </row>
    <row r="2311">
      <c r="A2311" t="inlineStr">
        <is>
          <t>ORD-2508-02310</t>
        </is>
      </c>
      <c r="B2311" s="11" t="n">
        <v>45880</v>
      </c>
      <c r="C2311" t="inlineStr">
        <is>
          <t>West</t>
        </is>
      </c>
      <c r="D2311" t="inlineStr">
        <is>
          <t>Pune</t>
        </is>
      </c>
      <c r="E2311" t="inlineStr">
        <is>
          <t>Education</t>
        </is>
      </c>
      <c r="F2311" t="inlineStr">
        <is>
          <t>Online</t>
        </is>
      </c>
      <c r="G2311" t="inlineStr">
        <is>
          <t>Office Supplies</t>
        </is>
      </c>
      <c r="H2311" t="inlineStr">
        <is>
          <t>Notebook Pack</t>
        </is>
      </c>
      <c r="I2311" t="n">
        <v>3</v>
      </c>
      <c r="J2311" s="12" t="n">
        <v>403.39</v>
      </c>
      <c r="K2311" s="13" t="n">
        <v>0.15</v>
      </c>
      <c r="L2311" s="12" t="n">
        <v>1028.64</v>
      </c>
      <c r="M2311" s="12" t="n">
        <v>774.51</v>
      </c>
      <c r="N2311" s="12" t="n">
        <v>254.13</v>
      </c>
      <c r="O2311" t="inlineStr">
        <is>
          <t>Debit Card</t>
        </is>
      </c>
      <c r="P2311" t="inlineStr">
        <is>
          <t>Meera Joshi</t>
        </is>
      </c>
      <c r="Q2311" t="inlineStr">
        <is>
          <t>CUST-0002</t>
        </is>
      </c>
      <c r="R2311" t="n">
        <v>2</v>
      </c>
      <c r="S2311" t="inlineStr">
        <is>
          <t>No</t>
        </is>
      </c>
    </row>
    <row r="2312">
      <c r="A2312" t="inlineStr">
        <is>
          <t>ORD-2511-02311</t>
        </is>
      </c>
      <c r="B2312" s="11" t="n">
        <v>45989</v>
      </c>
      <c r="C2312" t="inlineStr">
        <is>
          <t>North</t>
        </is>
      </c>
      <c r="D2312" t="inlineStr">
        <is>
          <t>Delhi</t>
        </is>
      </c>
      <c r="E2312" t="inlineStr">
        <is>
          <t>Corporate</t>
        </is>
      </c>
      <c r="F2312" t="inlineStr">
        <is>
          <t>Direct Sales</t>
        </is>
      </c>
      <c r="G2312" t="inlineStr">
        <is>
          <t>Office Supplies</t>
        </is>
      </c>
      <c r="H2312" t="inlineStr">
        <is>
          <t>Paper Ream</t>
        </is>
      </c>
      <c r="I2312" t="n">
        <v>4</v>
      </c>
      <c r="J2312" s="12" t="n">
        <v>464.98</v>
      </c>
      <c r="K2312" s="13" t="n">
        <v>0.05</v>
      </c>
      <c r="L2312" s="12" t="n">
        <v>1766.92</v>
      </c>
      <c r="M2312" s="12" t="n">
        <v>1394.94</v>
      </c>
      <c r="N2312" s="12" t="n">
        <v>371.98</v>
      </c>
      <c r="O2312" t="inlineStr">
        <is>
          <t>UPI</t>
        </is>
      </c>
      <c r="P2312" t="inlineStr">
        <is>
          <t>Kabir Singh</t>
        </is>
      </c>
      <c r="Q2312" t="inlineStr">
        <is>
          <t>CUST-0376</t>
        </is>
      </c>
      <c r="R2312" t="n">
        <v>3</v>
      </c>
      <c r="S2312" t="inlineStr">
        <is>
          <t>Yes</t>
        </is>
      </c>
    </row>
    <row r="2313">
      <c r="A2313" t="inlineStr">
        <is>
          <t>ORD-2405-02312</t>
        </is>
      </c>
      <c r="B2313" s="11" t="n">
        <v>45437</v>
      </c>
      <c r="C2313" t="inlineStr">
        <is>
          <t>North</t>
        </is>
      </c>
      <c r="D2313" t="inlineStr">
        <is>
          <t>Delhi</t>
        </is>
      </c>
      <c r="E2313" t="inlineStr">
        <is>
          <t>Corporate</t>
        </is>
      </c>
      <c r="F2313" t="inlineStr">
        <is>
          <t>Online</t>
        </is>
      </c>
      <c r="G2313" t="inlineStr">
        <is>
          <t>Office Supplies</t>
        </is>
      </c>
      <c r="H2313" t="inlineStr">
        <is>
          <t>Stapler</t>
        </is>
      </c>
      <c r="I2313" t="n">
        <v>2</v>
      </c>
      <c r="J2313" s="12" t="n">
        <v>295.65</v>
      </c>
      <c r="K2313" s="13" t="n">
        <v>0</v>
      </c>
      <c r="L2313" s="12" t="n">
        <v>591.3</v>
      </c>
      <c r="M2313" s="12" t="n">
        <v>396.17</v>
      </c>
      <c r="N2313" s="12" t="n">
        <v>195.13</v>
      </c>
      <c r="O2313" t="inlineStr">
        <is>
          <t>Debit Card</t>
        </is>
      </c>
      <c r="P2313" t="inlineStr">
        <is>
          <t>Meera Joshi</t>
        </is>
      </c>
      <c r="Q2313" t="inlineStr">
        <is>
          <t>CUST-0282</t>
        </is>
      </c>
      <c r="R2313" t="n">
        <v>2</v>
      </c>
      <c r="S2313" t="inlineStr">
        <is>
          <t>No</t>
        </is>
      </c>
    </row>
    <row r="2314">
      <c r="A2314" t="inlineStr">
        <is>
          <t>ORD-2511-02313</t>
        </is>
      </c>
      <c r="B2314" s="11" t="n">
        <v>45990</v>
      </c>
      <c r="C2314" t="inlineStr">
        <is>
          <t>South</t>
        </is>
      </c>
      <c r="D2314" t="inlineStr">
        <is>
          <t>Hyderabad</t>
        </is>
      </c>
      <c r="E2314" t="inlineStr">
        <is>
          <t>Small Business</t>
        </is>
      </c>
      <c r="F2314" t="inlineStr">
        <is>
          <t>Partner</t>
        </is>
      </c>
      <c r="G2314" t="inlineStr">
        <is>
          <t>Office Supplies</t>
        </is>
      </c>
      <c r="H2314" t="inlineStr">
        <is>
          <t>File Folder</t>
        </is>
      </c>
      <c r="I2314" t="n">
        <v>2</v>
      </c>
      <c r="J2314" s="12" t="n">
        <v>118.72</v>
      </c>
      <c r="K2314" s="13" t="n">
        <v>0</v>
      </c>
      <c r="L2314" s="12" t="n">
        <v>237.44</v>
      </c>
      <c r="M2314" s="12" t="n">
        <v>137.72</v>
      </c>
      <c r="N2314" s="12" t="n">
        <v>99.72</v>
      </c>
      <c r="O2314" t="inlineStr">
        <is>
          <t>Debit Card</t>
        </is>
      </c>
      <c r="P2314" t="inlineStr">
        <is>
          <t>Vivaan Gupta</t>
        </is>
      </c>
      <c r="Q2314" t="inlineStr">
        <is>
          <t>CUST-0010</t>
        </is>
      </c>
      <c r="R2314" t="n">
        <v>4</v>
      </c>
      <c r="S2314" t="inlineStr">
        <is>
          <t>No</t>
        </is>
      </c>
    </row>
    <row r="2315">
      <c r="A2315" t="inlineStr">
        <is>
          <t>ORD-2402-02314</t>
        </is>
      </c>
      <c r="B2315" s="11" t="n">
        <v>45325</v>
      </c>
      <c r="C2315" t="inlineStr">
        <is>
          <t>South</t>
        </is>
      </c>
      <c r="D2315" t="inlineStr">
        <is>
          <t>Hyderabad</t>
        </is>
      </c>
      <c r="E2315" t="inlineStr">
        <is>
          <t>Education</t>
        </is>
      </c>
      <c r="F2315" t="inlineStr">
        <is>
          <t>Online</t>
        </is>
      </c>
      <c r="G2315" t="inlineStr">
        <is>
          <t>Technology</t>
        </is>
      </c>
      <c r="H2315" t="inlineStr">
        <is>
          <t>Tablet</t>
        </is>
      </c>
      <c r="I2315" t="n">
        <v>2</v>
      </c>
      <c r="J2315" s="12" t="n">
        <v>22905.91</v>
      </c>
      <c r="K2315" s="13" t="n">
        <v>0.15</v>
      </c>
      <c r="L2315" s="12" t="n">
        <v>38940.05</v>
      </c>
      <c r="M2315" s="12" t="n">
        <v>38023.81</v>
      </c>
      <c r="N2315" s="12" t="n">
        <v>916.24</v>
      </c>
      <c r="O2315" t="inlineStr">
        <is>
          <t>Debit Card</t>
        </is>
      </c>
      <c r="P2315" t="inlineStr">
        <is>
          <t>Aarav Sharma</t>
        </is>
      </c>
      <c r="Q2315" t="inlineStr">
        <is>
          <t>CUST-0547</t>
        </is>
      </c>
      <c r="R2315" t="n">
        <v>2</v>
      </c>
      <c r="S2315" t="inlineStr">
        <is>
          <t>No</t>
        </is>
      </c>
    </row>
    <row r="2316">
      <c r="A2316" t="inlineStr">
        <is>
          <t>ORD-2507-02315</t>
        </is>
      </c>
      <c r="B2316" s="11" t="n">
        <v>45850</v>
      </c>
      <c r="C2316" t="inlineStr">
        <is>
          <t>North</t>
        </is>
      </c>
      <c r="D2316" t="inlineStr">
        <is>
          <t>Chandigarh</t>
        </is>
      </c>
      <c r="E2316" t="inlineStr">
        <is>
          <t>Corporate</t>
        </is>
      </c>
      <c r="F2316" t="inlineStr">
        <is>
          <t>Partner</t>
        </is>
      </c>
      <c r="G2316" t="inlineStr">
        <is>
          <t>Furniture</t>
        </is>
      </c>
      <c r="H2316" t="inlineStr">
        <is>
          <t>Cabinet</t>
        </is>
      </c>
      <c r="I2316" t="n">
        <v>3</v>
      </c>
      <c r="J2316" s="12" t="n">
        <v>8792.49</v>
      </c>
      <c r="K2316" s="13" t="n">
        <v>0.1</v>
      </c>
      <c r="L2316" s="12" t="n">
        <v>23739.72</v>
      </c>
      <c r="M2316" s="12" t="n">
        <v>20574.43</v>
      </c>
      <c r="N2316" s="12" t="n">
        <v>3165.29</v>
      </c>
      <c r="O2316" t="inlineStr">
        <is>
          <t>Net Banking</t>
        </is>
      </c>
      <c r="P2316" t="inlineStr">
        <is>
          <t>Ishaan Mehta</t>
        </is>
      </c>
      <c r="Q2316" t="inlineStr">
        <is>
          <t>CUST-0036</t>
        </is>
      </c>
      <c r="R2316" t="n">
        <v>3</v>
      </c>
      <c r="S2316" t="inlineStr">
        <is>
          <t>Yes</t>
        </is>
      </c>
    </row>
    <row r="2317">
      <c r="A2317" t="inlineStr">
        <is>
          <t>ORD-2508-02316</t>
        </is>
      </c>
      <c r="B2317" s="11" t="n">
        <v>45898</v>
      </c>
      <c r="C2317" t="inlineStr">
        <is>
          <t>North</t>
        </is>
      </c>
      <c r="D2317" t="inlineStr">
        <is>
          <t>Chandigarh</t>
        </is>
      </c>
      <c r="E2317" t="inlineStr">
        <is>
          <t>Education</t>
        </is>
      </c>
      <c r="F2317" t="inlineStr">
        <is>
          <t>Partner</t>
        </is>
      </c>
      <c r="G2317" t="inlineStr">
        <is>
          <t>Technology</t>
        </is>
      </c>
      <c r="H2317" t="inlineStr">
        <is>
          <t>Headphones</t>
        </is>
      </c>
      <c r="I2317" t="n">
        <v>1</v>
      </c>
      <c r="J2317" s="12" t="n">
        <v>3050.58</v>
      </c>
      <c r="K2317" s="13" t="n">
        <v>0.2</v>
      </c>
      <c r="L2317" s="12" t="n">
        <v>2440.46</v>
      </c>
      <c r="M2317" s="12" t="n">
        <v>2257.43</v>
      </c>
      <c r="N2317" s="12" t="n">
        <v>183.03</v>
      </c>
      <c r="O2317" t="inlineStr">
        <is>
          <t>Debit Card</t>
        </is>
      </c>
      <c r="P2317" t="inlineStr">
        <is>
          <t>Kabir Singh</t>
        </is>
      </c>
      <c r="Q2317" t="inlineStr">
        <is>
          <t>CUST-0693</t>
        </is>
      </c>
      <c r="R2317" t="n">
        <v>4</v>
      </c>
      <c r="S2317" t="inlineStr">
        <is>
          <t>Yes</t>
        </is>
      </c>
    </row>
    <row r="2318">
      <c r="A2318" t="inlineStr">
        <is>
          <t>ORD-2402-02317</t>
        </is>
      </c>
      <c r="B2318" s="11" t="n">
        <v>45351</v>
      </c>
      <c r="C2318" t="inlineStr">
        <is>
          <t>South</t>
        </is>
      </c>
      <c r="D2318" t="inlineStr">
        <is>
          <t>Kochi</t>
        </is>
      </c>
      <c r="E2318" t="inlineStr">
        <is>
          <t>Consumer</t>
        </is>
      </c>
      <c r="F2318" t="inlineStr">
        <is>
          <t>Retail Store</t>
        </is>
      </c>
      <c r="G2318" t="inlineStr">
        <is>
          <t>Office Supplies</t>
        </is>
      </c>
      <c r="H2318" t="inlineStr">
        <is>
          <t>Notebook Pack</t>
        </is>
      </c>
      <c r="I2318" t="n">
        <v>4</v>
      </c>
      <c r="J2318" s="12" t="n">
        <v>418.65</v>
      </c>
      <c r="K2318" s="13" t="n">
        <v>0.2</v>
      </c>
      <c r="L2318" s="12" t="n">
        <v>1339.68</v>
      </c>
      <c r="M2318" s="12" t="n">
        <v>1071.74</v>
      </c>
      <c r="N2318" s="12" t="n">
        <v>267.94</v>
      </c>
      <c r="O2318" t="inlineStr">
        <is>
          <t>Net Banking</t>
        </is>
      </c>
      <c r="P2318" t="inlineStr">
        <is>
          <t>Kabir Singh</t>
        </is>
      </c>
      <c r="Q2318" t="inlineStr">
        <is>
          <t>CUST-0585</t>
        </is>
      </c>
      <c r="R2318" t="n">
        <v>5</v>
      </c>
      <c r="S2318" t="inlineStr">
        <is>
          <t>No</t>
        </is>
      </c>
    </row>
    <row r="2319">
      <c r="A2319" t="inlineStr">
        <is>
          <t>ORD-2509-02318</t>
        </is>
      </c>
      <c r="B2319" s="11" t="n">
        <v>45915</v>
      </c>
      <c r="C2319" t="inlineStr">
        <is>
          <t>Central</t>
        </is>
      </c>
      <c r="D2319" t="inlineStr">
        <is>
          <t>Indore</t>
        </is>
      </c>
      <c r="E2319" t="inlineStr">
        <is>
          <t>Corporate</t>
        </is>
      </c>
      <c r="F2319" t="inlineStr">
        <is>
          <t>Partner</t>
        </is>
      </c>
      <c r="G2319" t="inlineStr">
        <is>
          <t>Office Supplies</t>
        </is>
      </c>
      <c r="H2319" t="inlineStr">
        <is>
          <t>Marker Set</t>
        </is>
      </c>
      <c r="I2319" t="n">
        <v>8</v>
      </c>
      <c r="J2319" s="12" t="n">
        <v>261.7</v>
      </c>
      <c r="K2319" s="13" t="n">
        <v>0.2</v>
      </c>
      <c r="L2319" s="12" t="n">
        <v>1674.88</v>
      </c>
      <c r="M2319" s="12" t="n">
        <v>1360.84</v>
      </c>
      <c r="N2319" s="12" t="n">
        <v>314.04</v>
      </c>
      <c r="O2319" t="inlineStr">
        <is>
          <t>Cash</t>
        </is>
      </c>
      <c r="P2319" t="inlineStr">
        <is>
          <t>Vivaan Gupta</t>
        </is>
      </c>
      <c r="Q2319" t="inlineStr">
        <is>
          <t>CUST-0887</t>
        </is>
      </c>
      <c r="R2319" t="n">
        <v>8</v>
      </c>
      <c r="S2319" t="inlineStr">
        <is>
          <t>No</t>
        </is>
      </c>
    </row>
    <row r="2320">
      <c r="A2320" t="inlineStr">
        <is>
          <t>ORD-2409-02319</t>
        </is>
      </c>
      <c r="B2320" s="11" t="n">
        <v>45553</v>
      </c>
      <c r="C2320" t="inlineStr">
        <is>
          <t>North</t>
        </is>
      </c>
      <c r="D2320" t="inlineStr">
        <is>
          <t>Lucknow</t>
        </is>
      </c>
      <c r="E2320" t="inlineStr">
        <is>
          <t>Corporate</t>
        </is>
      </c>
      <c r="F2320" t="inlineStr">
        <is>
          <t>Online</t>
        </is>
      </c>
      <c r="G2320" t="inlineStr">
        <is>
          <t>Office Supplies</t>
        </is>
      </c>
      <c r="H2320" t="inlineStr">
        <is>
          <t>Stapler</t>
        </is>
      </c>
      <c r="I2320" t="n">
        <v>1</v>
      </c>
      <c r="J2320" s="12" t="n">
        <v>323.9</v>
      </c>
      <c r="K2320" s="13" t="n">
        <v>0.1</v>
      </c>
      <c r="L2320" s="12" t="n">
        <v>291.51</v>
      </c>
      <c r="M2320" s="12" t="n">
        <v>217.01</v>
      </c>
      <c r="N2320" s="12" t="n">
        <v>74.5</v>
      </c>
      <c r="O2320" t="inlineStr">
        <is>
          <t>Net Banking</t>
        </is>
      </c>
      <c r="P2320" t="inlineStr">
        <is>
          <t>Rohan Verma</t>
        </is>
      </c>
      <c r="Q2320" t="inlineStr">
        <is>
          <t>CUST-0166</t>
        </is>
      </c>
      <c r="R2320" t="n">
        <v>3</v>
      </c>
      <c r="S2320" t="inlineStr">
        <is>
          <t>No</t>
        </is>
      </c>
    </row>
    <row r="2321">
      <c r="A2321" t="inlineStr">
        <is>
          <t>ORD-2411-02320</t>
        </is>
      </c>
      <c r="B2321" s="11" t="n">
        <v>45606</v>
      </c>
      <c r="C2321" t="inlineStr">
        <is>
          <t>South</t>
        </is>
      </c>
      <c r="D2321" t="inlineStr">
        <is>
          <t>Kochi</t>
        </is>
      </c>
      <c r="E2321" t="inlineStr">
        <is>
          <t>Consumer</t>
        </is>
      </c>
      <c r="F2321" t="inlineStr">
        <is>
          <t>Online</t>
        </is>
      </c>
      <c r="G2321" t="inlineStr">
        <is>
          <t>Furniture</t>
        </is>
      </c>
      <c r="H2321" t="inlineStr">
        <is>
          <t>Office Chair</t>
        </is>
      </c>
      <c r="I2321" t="n">
        <v>10</v>
      </c>
      <c r="J2321" s="12" t="n">
        <v>7514.98</v>
      </c>
      <c r="K2321" s="13" t="n">
        <v>0.2</v>
      </c>
      <c r="L2321" s="12" t="n">
        <v>60119.84</v>
      </c>
      <c r="M2321" s="12" t="n">
        <v>51853.36</v>
      </c>
      <c r="N2321" s="12" t="n">
        <v>8266.48</v>
      </c>
      <c r="O2321" t="inlineStr">
        <is>
          <t>UPI</t>
        </is>
      </c>
      <c r="P2321" t="inlineStr">
        <is>
          <t>Anaya Rao</t>
        </is>
      </c>
      <c r="Q2321" t="inlineStr">
        <is>
          <t>CUST-0805</t>
        </is>
      </c>
      <c r="R2321" t="n">
        <v>5</v>
      </c>
      <c r="S2321" t="inlineStr">
        <is>
          <t>No</t>
        </is>
      </c>
    </row>
    <row r="2322">
      <c r="A2322" t="inlineStr">
        <is>
          <t>ORD-2508-02321</t>
        </is>
      </c>
      <c r="B2322" s="11" t="n">
        <v>45880</v>
      </c>
      <c r="C2322" t="inlineStr">
        <is>
          <t>North</t>
        </is>
      </c>
      <c r="D2322" t="inlineStr">
        <is>
          <t>Delhi</t>
        </is>
      </c>
      <c r="E2322" t="inlineStr">
        <is>
          <t>Consumer</t>
        </is>
      </c>
      <c r="F2322" t="inlineStr">
        <is>
          <t>Direct Sales</t>
        </is>
      </c>
      <c r="G2322" t="inlineStr">
        <is>
          <t>Technology</t>
        </is>
      </c>
      <c r="H2322" t="inlineStr">
        <is>
          <t>Printer</t>
        </is>
      </c>
      <c r="I2322" t="n">
        <v>3</v>
      </c>
      <c r="J2322" s="12" t="n">
        <v>10371.36</v>
      </c>
      <c r="K2322" s="13" t="n">
        <v>0.1</v>
      </c>
      <c r="L2322" s="12" t="n">
        <v>28002.67</v>
      </c>
      <c r="M2322" s="12" t="n">
        <v>25513.55</v>
      </c>
      <c r="N2322" s="12" t="n">
        <v>2489.12</v>
      </c>
      <c r="O2322" t="inlineStr">
        <is>
          <t>Credit Card</t>
        </is>
      </c>
      <c r="P2322" t="inlineStr">
        <is>
          <t>Aarav Sharma</t>
        </is>
      </c>
      <c r="Q2322" t="inlineStr">
        <is>
          <t>CUST-0736</t>
        </is>
      </c>
      <c r="R2322" t="n">
        <v>3</v>
      </c>
      <c r="S2322" t="inlineStr">
        <is>
          <t>Yes</t>
        </is>
      </c>
    </row>
    <row r="2323">
      <c r="A2323" t="inlineStr">
        <is>
          <t>ORD-2509-02322</t>
        </is>
      </c>
      <c r="B2323" s="11" t="n">
        <v>45925</v>
      </c>
      <c r="C2323" t="inlineStr">
        <is>
          <t>South</t>
        </is>
      </c>
      <c r="D2323" t="inlineStr">
        <is>
          <t>Bengaluru</t>
        </is>
      </c>
      <c r="E2323" t="inlineStr">
        <is>
          <t>Consumer</t>
        </is>
      </c>
      <c r="F2323" t="inlineStr">
        <is>
          <t>Online</t>
        </is>
      </c>
      <c r="G2323" t="inlineStr">
        <is>
          <t>Furniture</t>
        </is>
      </c>
      <c r="H2323" t="inlineStr">
        <is>
          <t>Cabinet</t>
        </is>
      </c>
      <c r="I2323" t="n">
        <v>10</v>
      </c>
      <c r="J2323" s="12" t="n">
        <v>8884.58</v>
      </c>
      <c r="K2323" s="13" t="n">
        <v>0.15</v>
      </c>
      <c r="L2323" s="12" t="n">
        <v>75518.92999999999</v>
      </c>
      <c r="M2323" s="12" t="n">
        <v>69299.72</v>
      </c>
      <c r="N2323" s="12" t="n">
        <v>6219.21</v>
      </c>
      <c r="O2323" t="inlineStr">
        <is>
          <t>Cash</t>
        </is>
      </c>
      <c r="P2323" t="inlineStr">
        <is>
          <t>Anaya Rao</t>
        </is>
      </c>
      <c r="Q2323" t="inlineStr">
        <is>
          <t>CUST-0113</t>
        </is>
      </c>
      <c r="R2323" t="n">
        <v>3</v>
      </c>
      <c r="S2323" t="inlineStr">
        <is>
          <t>No</t>
        </is>
      </c>
    </row>
    <row r="2324">
      <c r="A2324" t="inlineStr">
        <is>
          <t>ORD-2405-02323</t>
        </is>
      </c>
      <c r="B2324" s="11" t="n">
        <v>45432</v>
      </c>
      <c r="C2324" t="inlineStr">
        <is>
          <t>West</t>
        </is>
      </c>
      <c r="D2324" t="inlineStr">
        <is>
          <t>Surat</t>
        </is>
      </c>
      <c r="E2324" t="inlineStr">
        <is>
          <t>Corporate</t>
        </is>
      </c>
      <c r="F2324" t="inlineStr">
        <is>
          <t>Online</t>
        </is>
      </c>
      <c r="G2324" t="inlineStr">
        <is>
          <t>Furniture</t>
        </is>
      </c>
      <c r="H2324" t="inlineStr">
        <is>
          <t>Desk</t>
        </is>
      </c>
      <c r="I2324" t="n">
        <v>4</v>
      </c>
      <c r="J2324" s="12" t="n">
        <v>11951.18</v>
      </c>
      <c r="K2324" s="13" t="n">
        <v>0</v>
      </c>
      <c r="L2324" s="12" t="n">
        <v>47804.72</v>
      </c>
      <c r="M2324" s="12" t="n">
        <v>35853.54</v>
      </c>
      <c r="N2324" s="12" t="n">
        <v>11951.18</v>
      </c>
      <c r="O2324" t="inlineStr">
        <is>
          <t>UPI</t>
        </is>
      </c>
      <c r="P2324" t="inlineStr">
        <is>
          <t>Vivaan Gupta</t>
        </is>
      </c>
      <c r="Q2324" t="inlineStr">
        <is>
          <t>CUST-0865</t>
        </is>
      </c>
      <c r="R2324" t="n">
        <v>8</v>
      </c>
      <c r="S2324" t="inlineStr">
        <is>
          <t>Yes</t>
        </is>
      </c>
    </row>
    <row r="2325">
      <c r="A2325" t="inlineStr">
        <is>
          <t>ORD-2508-02324</t>
        </is>
      </c>
      <c r="B2325" s="11" t="n">
        <v>45890</v>
      </c>
      <c r="C2325" t="inlineStr">
        <is>
          <t>West</t>
        </is>
      </c>
      <c r="D2325" t="inlineStr">
        <is>
          <t>Pune</t>
        </is>
      </c>
      <c r="E2325" t="inlineStr">
        <is>
          <t>Corporate</t>
        </is>
      </c>
      <c r="F2325" t="inlineStr">
        <is>
          <t>Retail Store</t>
        </is>
      </c>
      <c r="G2325" t="inlineStr">
        <is>
          <t>Accessories</t>
        </is>
      </c>
      <c r="H2325" t="inlineStr">
        <is>
          <t>Webcam</t>
        </is>
      </c>
      <c r="I2325" t="n">
        <v>4</v>
      </c>
      <c r="J2325" s="12" t="n">
        <v>3773.94</v>
      </c>
      <c r="K2325" s="13" t="n">
        <v>0</v>
      </c>
      <c r="L2325" s="12" t="n">
        <v>15095.76</v>
      </c>
      <c r="M2325" s="12" t="n">
        <v>11472.78</v>
      </c>
      <c r="N2325" s="12" t="n">
        <v>3622.98</v>
      </c>
      <c r="O2325" t="inlineStr">
        <is>
          <t>UPI</t>
        </is>
      </c>
      <c r="P2325" t="inlineStr">
        <is>
          <t>Vivaan Gupta</t>
        </is>
      </c>
      <c r="Q2325" t="inlineStr">
        <is>
          <t>CUST-0830</t>
        </is>
      </c>
      <c r="R2325" t="n">
        <v>7</v>
      </c>
      <c r="S2325" t="inlineStr">
        <is>
          <t>Yes</t>
        </is>
      </c>
    </row>
    <row r="2326">
      <c r="A2326" t="inlineStr">
        <is>
          <t>ORD-2405-02325</t>
        </is>
      </c>
      <c r="B2326" s="11" t="n">
        <v>45427</v>
      </c>
      <c r="C2326" t="inlineStr">
        <is>
          <t>East</t>
        </is>
      </c>
      <c r="D2326" t="inlineStr">
        <is>
          <t>Patna</t>
        </is>
      </c>
      <c r="E2326" t="inlineStr">
        <is>
          <t>Small Business</t>
        </is>
      </c>
      <c r="F2326" t="inlineStr">
        <is>
          <t>Online</t>
        </is>
      </c>
      <c r="G2326" t="inlineStr">
        <is>
          <t>Office Supplies</t>
        </is>
      </c>
      <c r="H2326" t="inlineStr">
        <is>
          <t>Marker Set</t>
        </is>
      </c>
      <c r="I2326" t="n">
        <v>3</v>
      </c>
      <c r="J2326" s="12" t="n">
        <v>225.61</v>
      </c>
      <c r="K2326" s="13" t="n">
        <v>0.03</v>
      </c>
      <c r="L2326" s="12" t="n">
        <v>656.53</v>
      </c>
      <c r="M2326" s="12" t="n">
        <v>439.94</v>
      </c>
      <c r="N2326" s="12" t="n">
        <v>216.59</v>
      </c>
      <c r="O2326" t="inlineStr">
        <is>
          <t>Credit Card</t>
        </is>
      </c>
      <c r="P2326" t="inlineStr">
        <is>
          <t>Diya Patel</t>
        </is>
      </c>
      <c r="Q2326" t="inlineStr">
        <is>
          <t>CUST-0286</t>
        </is>
      </c>
      <c r="R2326" t="n">
        <v>6</v>
      </c>
      <c r="S2326" t="inlineStr">
        <is>
          <t>No</t>
        </is>
      </c>
    </row>
    <row r="2327">
      <c r="A2327" t="inlineStr">
        <is>
          <t>ORD-2507-02326</t>
        </is>
      </c>
      <c r="B2327" s="11" t="n">
        <v>45857</v>
      </c>
      <c r="C2327" t="inlineStr">
        <is>
          <t>Central</t>
        </is>
      </c>
      <c r="D2327" t="inlineStr">
        <is>
          <t>Raipur</t>
        </is>
      </c>
      <c r="E2327" t="inlineStr">
        <is>
          <t>Small Business</t>
        </is>
      </c>
      <c r="F2327" t="inlineStr">
        <is>
          <t>Direct Sales</t>
        </is>
      </c>
      <c r="G2327" t="inlineStr">
        <is>
          <t>Accessories</t>
        </is>
      </c>
      <c r="H2327" t="inlineStr">
        <is>
          <t>Mouse</t>
        </is>
      </c>
      <c r="I2327" t="n">
        <v>2</v>
      </c>
      <c r="J2327" s="12" t="n">
        <v>939.51</v>
      </c>
      <c r="K2327" s="13" t="n">
        <v>0.2</v>
      </c>
      <c r="L2327" s="12" t="n">
        <v>1503.22</v>
      </c>
      <c r="M2327" s="12" t="n">
        <v>1240.15</v>
      </c>
      <c r="N2327" s="12" t="n">
        <v>263.07</v>
      </c>
      <c r="O2327" t="inlineStr">
        <is>
          <t>Net Banking</t>
        </is>
      </c>
      <c r="P2327" t="inlineStr">
        <is>
          <t>Sara Khan</t>
        </is>
      </c>
      <c r="Q2327" t="inlineStr">
        <is>
          <t>CUST-0917</t>
        </is>
      </c>
      <c r="R2327" t="n">
        <v>3</v>
      </c>
      <c r="S2327" t="inlineStr">
        <is>
          <t>No</t>
        </is>
      </c>
    </row>
    <row r="2328">
      <c r="A2328" t="inlineStr">
        <is>
          <t>ORD-2401-02327</t>
        </is>
      </c>
      <c r="B2328" s="11" t="n">
        <v>45322</v>
      </c>
      <c r="C2328" t="inlineStr">
        <is>
          <t>East</t>
        </is>
      </c>
      <c r="D2328" t="inlineStr">
        <is>
          <t>Patna</t>
        </is>
      </c>
      <c r="E2328" t="inlineStr">
        <is>
          <t>Consumer</t>
        </is>
      </c>
      <c r="F2328" t="inlineStr">
        <is>
          <t>Online</t>
        </is>
      </c>
      <c r="G2328" t="inlineStr">
        <is>
          <t>Office Supplies</t>
        </is>
      </c>
      <c r="H2328" t="inlineStr">
        <is>
          <t>Pen Box</t>
        </is>
      </c>
      <c r="I2328" t="n">
        <v>3</v>
      </c>
      <c r="J2328" s="12" t="n">
        <v>217.59</v>
      </c>
      <c r="K2328" s="13" t="n">
        <v>0.05</v>
      </c>
      <c r="L2328" s="12" t="n">
        <v>620.13</v>
      </c>
      <c r="M2328" s="12" t="n">
        <v>398.19</v>
      </c>
      <c r="N2328" s="12" t="n">
        <v>221.94</v>
      </c>
      <c r="O2328" t="inlineStr">
        <is>
          <t>Credit Card</t>
        </is>
      </c>
      <c r="P2328" t="inlineStr">
        <is>
          <t>Meera Joshi</t>
        </is>
      </c>
      <c r="Q2328" t="inlineStr">
        <is>
          <t>CUST-0686</t>
        </is>
      </c>
      <c r="R2328" t="n">
        <v>7</v>
      </c>
      <c r="S2328" t="inlineStr">
        <is>
          <t>No</t>
        </is>
      </c>
    </row>
    <row r="2329">
      <c r="A2329" t="inlineStr">
        <is>
          <t>ORD-2506-02328</t>
        </is>
      </c>
      <c r="B2329" s="11" t="n">
        <v>45816</v>
      </c>
      <c r="C2329" t="inlineStr">
        <is>
          <t>North</t>
        </is>
      </c>
      <c r="D2329" t="inlineStr">
        <is>
          <t>Delhi</t>
        </is>
      </c>
      <c r="E2329" t="inlineStr">
        <is>
          <t>Small Business</t>
        </is>
      </c>
      <c r="F2329" t="inlineStr">
        <is>
          <t>Partner</t>
        </is>
      </c>
      <c r="G2329" t="inlineStr">
        <is>
          <t>Office Supplies</t>
        </is>
      </c>
      <c r="H2329" t="inlineStr">
        <is>
          <t>Pen Box</t>
        </is>
      </c>
      <c r="I2329" t="n">
        <v>2</v>
      </c>
      <c r="J2329" s="12" t="n">
        <v>228.7</v>
      </c>
      <c r="K2329" s="13" t="n">
        <v>0.1</v>
      </c>
      <c r="L2329" s="12" t="n">
        <v>411.66</v>
      </c>
      <c r="M2329" s="12" t="n">
        <v>279.01</v>
      </c>
      <c r="N2329" s="12" t="n">
        <v>132.65</v>
      </c>
      <c r="O2329" t="inlineStr">
        <is>
          <t>Debit Card</t>
        </is>
      </c>
      <c r="P2329" t="inlineStr">
        <is>
          <t>Diya Patel</t>
        </is>
      </c>
      <c r="Q2329" t="inlineStr">
        <is>
          <t>CUST-0663</t>
        </is>
      </c>
      <c r="R2329" t="n">
        <v>5</v>
      </c>
      <c r="S2329" t="inlineStr">
        <is>
          <t>No</t>
        </is>
      </c>
    </row>
    <row r="2330">
      <c r="A2330" t="inlineStr">
        <is>
          <t>ORD-2506-02329</t>
        </is>
      </c>
      <c r="B2330" s="11" t="n">
        <v>45829</v>
      </c>
      <c r="C2330" t="inlineStr">
        <is>
          <t>Central</t>
        </is>
      </c>
      <c r="D2330" t="inlineStr">
        <is>
          <t>Bhopal</t>
        </is>
      </c>
      <c r="E2330" t="inlineStr">
        <is>
          <t>Consumer</t>
        </is>
      </c>
      <c r="F2330" t="inlineStr">
        <is>
          <t>Retail Store</t>
        </is>
      </c>
      <c r="G2330" t="inlineStr">
        <is>
          <t>Furniture</t>
        </is>
      </c>
      <c r="H2330" t="inlineStr">
        <is>
          <t>Desk</t>
        </is>
      </c>
      <c r="I2330" t="n">
        <v>4</v>
      </c>
      <c r="J2330" s="12" t="n">
        <v>11430.81</v>
      </c>
      <c r="K2330" s="13" t="n">
        <v>0</v>
      </c>
      <c r="L2330" s="12" t="n">
        <v>45723.24</v>
      </c>
      <c r="M2330" s="12" t="n">
        <v>34292.43</v>
      </c>
      <c r="N2330" s="12" t="n">
        <v>11430.81</v>
      </c>
      <c r="O2330" t="inlineStr">
        <is>
          <t>UPI</t>
        </is>
      </c>
      <c r="P2330" t="inlineStr">
        <is>
          <t>Diya Patel</t>
        </is>
      </c>
      <c r="Q2330" t="inlineStr">
        <is>
          <t>CUST-0857</t>
        </is>
      </c>
      <c r="R2330" t="n">
        <v>1</v>
      </c>
      <c r="S2330" t="inlineStr">
        <is>
          <t>Yes</t>
        </is>
      </c>
    </row>
    <row r="2331">
      <c r="A2331" t="inlineStr">
        <is>
          <t>ORD-2412-02330</t>
        </is>
      </c>
      <c r="B2331" s="11" t="n">
        <v>45641</v>
      </c>
      <c r="C2331" t="inlineStr">
        <is>
          <t>East</t>
        </is>
      </c>
      <c r="D2331" t="inlineStr">
        <is>
          <t>Bhubaneswar</t>
        </is>
      </c>
      <c r="E2331" t="inlineStr">
        <is>
          <t>Corporate</t>
        </is>
      </c>
      <c r="F2331" t="inlineStr">
        <is>
          <t>Direct Sales</t>
        </is>
      </c>
      <c r="G2331" t="inlineStr">
        <is>
          <t>Office Supplies</t>
        </is>
      </c>
      <c r="H2331" t="inlineStr">
        <is>
          <t>Pen Box</t>
        </is>
      </c>
      <c r="I2331" t="n">
        <v>2</v>
      </c>
      <c r="J2331" s="12" t="n">
        <v>207.29</v>
      </c>
      <c r="K2331" s="13" t="n">
        <v>0.2</v>
      </c>
      <c r="L2331" s="12" t="n">
        <v>331.66</v>
      </c>
      <c r="M2331" s="12" t="n">
        <v>252.89</v>
      </c>
      <c r="N2331" s="12" t="n">
        <v>78.77</v>
      </c>
      <c r="O2331" t="inlineStr">
        <is>
          <t>Net Banking</t>
        </is>
      </c>
      <c r="P2331" t="inlineStr">
        <is>
          <t>Tara Kapoor</t>
        </is>
      </c>
      <c r="Q2331" t="inlineStr">
        <is>
          <t>CUST-0940</t>
        </is>
      </c>
      <c r="R2331" t="n">
        <v>3</v>
      </c>
      <c r="S2331" t="inlineStr">
        <is>
          <t>Yes</t>
        </is>
      </c>
    </row>
    <row r="2332">
      <c r="A2332" t="inlineStr">
        <is>
          <t>ORD-2411-02331</t>
        </is>
      </c>
      <c r="B2332" s="11" t="n">
        <v>45603</v>
      </c>
      <c r="C2332" t="inlineStr">
        <is>
          <t>Central</t>
        </is>
      </c>
      <c r="D2332" t="inlineStr">
        <is>
          <t>Nagpur</t>
        </is>
      </c>
      <c r="E2332" t="inlineStr">
        <is>
          <t>Education</t>
        </is>
      </c>
      <c r="F2332" t="inlineStr">
        <is>
          <t>Online</t>
        </is>
      </c>
      <c r="G2332" t="inlineStr">
        <is>
          <t>Furniture</t>
        </is>
      </c>
      <c r="H2332" t="inlineStr">
        <is>
          <t>Cabinet</t>
        </is>
      </c>
      <c r="I2332" t="n">
        <v>6</v>
      </c>
      <c r="J2332" s="12" t="n">
        <v>9606.18</v>
      </c>
      <c r="K2332" s="13" t="n">
        <v>0.03</v>
      </c>
      <c r="L2332" s="12" t="n">
        <v>55907.97</v>
      </c>
      <c r="M2332" s="12" t="n">
        <v>44956.92</v>
      </c>
      <c r="N2332" s="12" t="n">
        <v>10951.05</v>
      </c>
      <c r="O2332" t="inlineStr">
        <is>
          <t>Credit Card</t>
        </is>
      </c>
      <c r="P2332" t="inlineStr">
        <is>
          <t>Diya Patel</t>
        </is>
      </c>
      <c r="Q2332" t="inlineStr">
        <is>
          <t>CUST-0800</t>
        </is>
      </c>
      <c r="R2332" t="n">
        <v>7</v>
      </c>
      <c r="S2332" t="inlineStr">
        <is>
          <t>No</t>
        </is>
      </c>
    </row>
    <row r="2333">
      <c r="A2333" t="inlineStr">
        <is>
          <t>ORD-2506-02332</t>
        </is>
      </c>
      <c r="B2333" s="11" t="n">
        <v>45824</v>
      </c>
      <c r="C2333" t="inlineStr">
        <is>
          <t>North</t>
        </is>
      </c>
      <c r="D2333" t="inlineStr">
        <is>
          <t>Lucknow</t>
        </is>
      </c>
      <c r="E2333" t="inlineStr">
        <is>
          <t>Education</t>
        </is>
      </c>
      <c r="F2333" t="inlineStr">
        <is>
          <t>Online</t>
        </is>
      </c>
      <c r="G2333" t="inlineStr">
        <is>
          <t>Technology</t>
        </is>
      </c>
      <c r="H2333" t="inlineStr">
        <is>
          <t>Headphones</t>
        </is>
      </c>
      <c r="I2333" t="n">
        <v>4</v>
      </c>
      <c r="J2333" s="12" t="n">
        <v>2990.96</v>
      </c>
      <c r="K2333" s="13" t="n">
        <v>0.03</v>
      </c>
      <c r="L2333" s="12" t="n">
        <v>11604.92</v>
      </c>
      <c r="M2333" s="12" t="n">
        <v>8853.24</v>
      </c>
      <c r="N2333" s="12" t="n">
        <v>2751.68</v>
      </c>
      <c r="O2333" t="inlineStr">
        <is>
          <t>Net Banking</t>
        </is>
      </c>
      <c r="P2333" t="inlineStr">
        <is>
          <t>Rohan Verma</t>
        </is>
      </c>
      <c r="Q2333" t="inlineStr">
        <is>
          <t>CUST-0369</t>
        </is>
      </c>
      <c r="R2333" t="n">
        <v>2</v>
      </c>
      <c r="S2333" t="inlineStr">
        <is>
          <t>No</t>
        </is>
      </c>
    </row>
    <row r="2334">
      <c r="A2334" t="inlineStr">
        <is>
          <t>ORD-2407-02333</t>
        </is>
      </c>
      <c r="B2334" s="11" t="n">
        <v>45503</v>
      </c>
      <c r="C2334" t="inlineStr">
        <is>
          <t>East</t>
        </is>
      </c>
      <c r="D2334" t="inlineStr">
        <is>
          <t>Kolkata</t>
        </is>
      </c>
      <c r="E2334" t="inlineStr">
        <is>
          <t>Corporate</t>
        </is>
      </c>
      <c r="F2334" t="inlineStr">
        <is>
          <t>Partner</t>
        </is>
      </c>
      <c r="G2334" t="inlineStr">
        <is>
          <t>Office Supplies</t>
        </is>
      </c>
      <c r="H2334" t="inlineStr">
        <is>
          <t>Notebook Pack</t>
        </is>
      </c>
      <c r="I2334" t="n">
        <v>3</v>
      </c>
      <c r="J2334" s="12" t="n">
        <v>408.25</v>
      </c>
      <c r="K2334" s="13" t="n">
        <v>0.1</v>
      </c>
      <c r="L2334" s="12" t="n">
        <v>1102.28</v>
      </c>
      <c r="M2334" s="12" t="n">
        <v>783.84</v>
      </c>
      <c r="N2334" s="12" t="n">
        <v>318.44</v>
      </c>
      <c r="O2334" t="inlineStr">
        <is>
          <t>Debit Card</t>
        </is>
      </c>
      <c r="P2334" t="inlineStr">
        <is>
          <t>Diya Patel</t>
        </is>
      </c>
      <c r="Q2334" t="inlineStr">
        <is>
          <t>CUST-0487</t>
        </is>
      </c>
      <c r="R2334" t="n">
        <v>3</v>
      </c>
      <c r="S2334" t="inlineStr">
        <is>
          <t>Yes</t>
        </is>
      </c>
    </row>
    <row r="2335">
      <c r="A2335" t="inlineStr">
        <is>
          <t>ORD-2507-02334</t>
        </is>
      </c>
      <c r="B2335" s="11" t="n">
        <v>45842</v>
      </c>
      <c r="C2335" t="inlineStr">
        <is>
          <t>West</t>
        </is>
      </c>
      <c r="D2335" t="inlineStr">
        <is>
          <t>Mumbai</t>
        </is>
      </c>
      <c r="E2335" t="inlineStr">
        <is>
          <t>Education</t>
        </is>
      </c>
      <c r="F2335" t="inlineStr">
        <is>
          <t>Retail Store</t>
        </is>
      </c>
      <c r="G2335" t="inlineStr">
        <is>
          <t>Accessories</t>
        </is>
      </c>
      <c r="H2335" t="inlineStr">
        <is>
          <t>Webcam</t>
        </is>
      </c>
      <c r="I2335" t="n">
        <v>2</v>
      </c>
      <c r="J2335" s="12" t="n">
        <v>3327.46</v>
      </c>
      <c r="K2335" s="13" t="n">
        <v>0.1</v>
      </c>
      <c r="L2335" s="12" t="n">
        <v>5989.43</v>
      </c>
      <c r="M2335" s="12" t="n">
        <v>5057.74</v>
      </c>
      <c r="N2335" s="12" t="n">
        <v>931.6900000000001</v>
      </c>
      <c r="O2335" t="inlineStr">
        <is>
          <t>Cash</t>
        </is>
      </c>
      <c r="P2335" t="inlineStr">
        <is>
          <t>Aarav Sharma</t>
        </is>
      </c>
      <c r="Q2335" t="inlineStr">
        <is>
          <t>CUST-0673</t>
        </is>
      </c>
      <c r="R2335" t="n">
        <v>10</v>
      </c>
      <c r="S2335" t="inlineStr">
        <is>
          <t>Yes</t>
        </is>
      </c>
    </row>
    <row r="2336">
      <c r="A2336" t="inlineStr">
        <is>
          <t>ORD-2403-02335</t>
        </is>
      </c>
      <c r="B2336" s="11" t="n">
        <v>45380</v>
      </c>
      <c r="C2336" t="inlineStr">
        <is>
          <t>Central</t>
        </is>
      </c>
      <c r="D2336" t="inlineStr">
        <is>
          <t>Raipur</t>
        </is>
      </c>
      <c r="E2336" t="inlineStr">
        <is>
          <t>Small Business</t>
        </is>
      </c>
      <c r="F2336" t="inlineStr">
        <is>
          <t>Partner</t>
        </is>
      </c>
      <c r="G2336" t="inlineStr">
        <is>
          <t>Office Supplies</t>
        </is>
      </c>
      <c r="H2336" t="inlineStr">
        <is>
          <t>Pen Box</t>
        </is>
      </c>
      <c r="I2336" t="n">
        <v>5</v>
      </c>
      <c r="J2336" s="12" t="n">
        <v>219.84</v>
      </c>
      <c r="K2336" s="13" t="n">
        <v>0.2</v>
      </c>
      <c r="L2336" s="12" t="n">
        <v>879.36</v>
      </c>
      <c r="M2336" s="12" t="n">
        <v>670.51</v>
      </c>
      <c r="N2336" s="12" t="n">
        <v>208.85</v>
      </c>
      <c r="O2336" t="inlineStr">
        <is>
          <t>Cash</t>
        </is>
      </c>
      <c r="P2336" t="inlineStr">
        <is>
          <t>Anaya Rao</t>
        </is>
      </c>
      <c r="Q2336" t="inlineStr">
        <is>
          <t>CUST-0784</t>
        </is>
      </c>
      <c r="R2336" t="n">
        <v>2</v>
      </c>
      <c r="S2336" t="inlineStr">
        <is>
          <t>Yes</t>
        </is>
      </c>
    </row>
    <row r="2337">
      <c r="A2337" t="inlineStr">
        <is>
          <t>ORD-2511-02336</t>
        </is>
      </c>
      <c r="B2337" s="11" t="n">
        <v>45965</v>
      </c>
      <c r="C2337" t="inlineStr">
        <is>
          <t>East</t>
        </is>
      </c>
      <c r="D2337" t="inlineStr">
        <is>
          <t>Guwahati</t>
        </is>
      </c>
      <c r="E2337" t="inlineStr">
        <is>
          <t>Small Business</t>
        </is>
      </c>
      <c r="F2337" t="inlineStr">
        <is>
          <t>Partner</t>
        </is>
      </c>
      <c r="G2337" t="inlineStr">
        <is>
          <t>Accessories</t>
        </is>
      </c>
      <c r="H2337" t="inlineStr">
        <is>
          <t>USB Hub</t>
        </is>
      </c>
      <c r="I2337" t="n">
        <v>6</v>
      </c>
      <c r="J2337" s="12" t="n">
        <v>1355.01</v>
      </c>
      <c r="K2337" s="13" t="n">
        <v>0</v>
      </c>
      <c r="L2337" s="12" t="n">
        <v>8130.06</v>
      </c>
      <c r="M2337" s="12" t="n">
        <v>5528.44</v>
      </c>
      <c r="N2337" s="12" t="n">
        <v>2601.62</v>
      </c>
      <c r="O2337" t="inlineStr">
        <is>
          <t>Credit Card</t>
        </is>
      </c>
      <c r="P2337" t="inlineStr">
        <is>
          <t>Ishaan Mehta</t>
        </is>
      </c>
      <c r="Q2337" t="inlineStr">
        <is>
          <t>CUST-0125</t>
        </is>
      </c>
      <c r="R2337" t="n">
        <v>4</v>
      </c>
      <c r="S2337" t="inlineStr">
        <is>
          <t>No</t>
        </is>
      </c>
    </row>
    <row r="2338">
      <c r="A2338" t="inlineStr">
        <is>
          <t>ORD-2402-02337</t>
        </is>
      </c>
      <c r="B2338" s="11" t="n">
        <v>45345</v>
      </c>
      <c r="C2338" t="inlineStr">
        <is>
          <t>West</t>
        </is>
      </c>
      <c r="D2338" t="inlineStr">
        <is>
          <t>Ahmedabad</t>
        </is>
      </c>
      <c r="E2338" t="inlineStr">
        <is>
          <t>Corporate</t>
        </is>
      </c>
      <c r="F2338" t="inlineStr">
        <is>
          <t>Online</t>
        </is>
      </c>
      <c r="G2338" t="inlineStr">
        <is>
          <t>Technology</t>
        </is>
      </c>
      <c r="H2338" t="inlineStr">
        <is>
          <t>Laptop</t>
        </is>
      </c>
      <c r="I2338" t="n">
        <v>2</v>
      </c>
      <c r="J2338" s="12" t="n">
        <v>49415.55</v>
      </c>
      <c r="K2338" s="13" t="n">
        <v>0.2</v>
      </c>
      <c r="L2338" s="12" t="n">
        <v>79064.88</v>
      </c>
      <c r="M2338" s="12" t="n">
        <v>84994.75</v>
      </c>
      <c r="N2338" s="12" t="n">
        <v>-5929.87</v>
      </c>
      <c r="O2338" t="inlineStr">
        <is>
          <t>Debit Card</t>
        </is>
      </c>
      <c r="P2338" t="inlineStr">
        <is>
          <t>Diya Patel</t>
        </is>
      </c>
      <c r="Q2338" t="inlineStr">
        <is>
          <t>CUST-0261</t>
        </is>
      </c>
      <c r="R2338" t="n">
        <v>5</v>
      </c>
      <c r="S2338" t="inlineStr">
        <is>
          <t>Yes</t>
        </is>
      </c>
    </row>
    <row r="2339">
      <c r="A2339" t="inlineStr">
        <is>
          <t>ORD-2403-02338</t>
        </is>
      </c>
      <c r="B2339" s="11" t="n">
        <v>45379</v>
      </c>
      <c r="C2339" t="inlineStr">
        <is>
          <t>Central</t>
        </is>
      </c>
      <c r="D2339" t="inlineStr">
        <is>
          <t>Raipur</t>
        </is>
      </c>
      <c r="E2339" t="inlineStr">
        <is>
          <t>Education</t>
        </is>
      </c>
      <c r="F2339" t="inlineStr">
        <is>
          <t>Retail Store</t>
        </is>
      </c>
      <c r="G2339" t="inlineStr">
        <is>
          <t>Accessories</t>
        </is>
      </c>
      <c r="H2339" t="inlineStr">
        <is>
          <t>USB Hub</t>
        </is>
      </c>
      <c r="I2339" t="n">
        <v>4</v>
      </c>
      <c r="J2339" s="12" t="n">
        <v>1126.43</v>
      </c>
      <c r="K2339" s="13" t="n">
        <v>0.03</v>
      </c>
      <c r="L2339" s="12" t="n">
        <v>4370.55</v>
      </c>
      <c r="M2339" s="12" t="n">
        <v>3063.89</v>
      </c>
      <c r="N2339" s="12" t="n">
        <v>1306.66</v>
      </c>
      <c r="O2339" t="inlineStr">
        <is>
          <t>Credit Card</t>
        </is>
      </c>
      <c r="P2339" t="inlineStr">
        <is>
          <t>Kabir Singh</t>
        </is>
      </c>
      <c r="Q2339" t="inlineStr">
        <is>
          <t>CUST-0396</t>
        </is>
      </c>
      <c r="R2339" t="n">
        <v>3</v>
      </c>
      <c r="S2339" t="inlineStr">
        <is>
          <t>No</t>
        </is>
      </c>
    </row>
    <row r="2340">
      <c r="A2340" t="inlineStr">
        <is>
          <t>ORD-2510-02339</t>
        </is>
      </c>
      <c r="B2340" s="11" t="n">
        <v>45948</v>
      </c>
      <c r="C2340" t="inlineStr">
        <is>
          <t>South</t>
        </is>
      </c>
      <c r="D2340" t="inlineStr">
        <is>
          <t>Bengaluru</t>
        </is>
      </c>
      <c r="E2340" t="inlineStr">
        <is>
          <t>Small Business</t>
        </is>
      </c>
      <c r="F2340" t="inlineStr">
        <is>
          <t>Retail Store</t>
        </is>
      </c>
      <c r="G2340" t="inlineStr">
        <is>
          <t>Technology</t>
        </is>
      </c>
      <c r="H2340" t="inlineStr">
        <is>
          <t>Monitor</t>
        </is>
      </c>
      <c r="I2340" t="n">
        <v>3</v>
      </c>
      <c r="J2340" s="12" t="n">
        <v>13691.12</v>
      </c>
      <c r="K2340" s="13" t="n">
        <v>0.15</v>
      </c>
      <c r="L2340" s="12" t="n">
        <v>34912.36</v>
      </c>
      <c r="M2340" s="12" t="n">
        <v>32858.69</v>
      </c>
      <c r="N2340" s="12" t="n">
        <v>2053.67</v>
      </c>
      <c r="O2340" t="inlineStr">
        <is>
          <t>Cash</t>
        </is>
      </c>
      <c r="P2340" t="inlineStr">
        <is>
          <t>Meera Joshi</t>
        </is>
      </c>
      <c r="Q2340" t="inlineStr">
        <is>
          <t>CUST-0488</t>
        </is>
      </c>
      <c r="R2340" t="n">
        <v>7</v>
      </c>
      <c r="S2340" t="inlineStr">
        <is>
          <t>No</t>
        </is>
      </c>
    </row>
    <row r="2341">
      <c r="A2341" t="inlineStr">
        <is>
          <t>ORD-2512-02340</t>
        </is>
      </c>
      <c r="B2341" s="11" t="n">
        <v>46011</v>
      </c>
      <c r="C2341" t="inlineStr">
        <is>
          <t>South</t>
        </is>
      </c>
      <c r="D2341" t="inlineStr">
        <is>
          <t>Kochi</t>
        </is>
      </c>
      <c r="E2341" t="inlineStr">
        <is>
          <t>Corporate</t>
        </is>
      </c>
      <c r="F2341" t="inlineStr">
        <is>
          <t>Retail Store</t>
        </is>
      </c>
      <c r="G2341" t="inlineStr">
        <is>
          <t>Furniture</t>
        </is>
      </c>
      <c r="H2341" t="inlineStr">
        <is>
          <t>Cabinet</t>
        </is>
      </c>
      <c r="I2341" t="n">
        <v>4</v>
      </c>
      <c r="J2341" s="12" t="n">
        <v>10254.04</v>
      </c>
      <c r="K2341" s="13" t="n">
        <v>0.1</v>
      </c>
      <c r="L2341" s="12" t="n">
        <v>36914.54</v>
      </c>
      <c r="M2341" s="12" t="n">
        <v>31992.6</v>
      </c>
      <c r="N2341" s="12" t="n">
        <v>4921.94</v>
      </c>
      <c r="O2341" t="inlineStr">
        <is>
          <t>Credit Card</t>
        </is>
      </c>
      <c r="P2341" t="inlineStr">
        <is>
          <t>Rohan Verma</t>
        </is>
      </c>
      <c r="Q2341" t="inlineStr">
        <is>
          <t>CUST-0646</t>
        </is>
      </c>
      <c r="R2341" t="n">
        <v>1</v>
      </c>
      <c r="S2341" t="inlineStr">
        <is>
          <t>No</t>
        </is>
      </c>
    </row>
    <row r="2342">
      <c r="A2342" t="inlineStr">
        <is>
          <t>ORD-2506-02341</t>
        </is>
      </c>
      <c r="B2342" s="11" t="n">
        <v>45829</v>
      </c>
      <c r="C2342" t="inlineStr">
        <is>
          <t>Central</t>
        </is>
      </c>
      <c r="D2342" t="inlineStr">
        <is>
          <t>Bhopal</t>
        </is>
      </c>
      <c r="E2342" t="inlineStr">
        <is>
          <t>Education</t>
        </is>
      </c>
      <c r="F2342" t="inlineStr">
        <is>
          <t>Partner</t>
        </is>
      </c>
      <c r="G2342" t="inlineStr">
        <is>
          <t>Technology</t>
        </is>
      </c>
      <c r="H2342" t="inlineStr">
        <is>
          <t>Tablet</t>
        </is>
      </c>
      <c r="I2342" t="n">
        <v>6</v>
      </c>
      <c r="J2342" s="12" t="n">
        <v>23980.61</v>
      </c>
      <c r="K2342" s="13" t="n">
        <v>0.15</v>
      </c>
      <c r="L2342" s="12" t="n">
        <v>122301.11</v>
      </c>
      <c r="M2342" s="12" t="n">
        <v>119423.44</v>
      </c>
      <c r="N2342" s="12" t="n">
        <v>2877.67</v>
      </c>
      <c r="O2342" t="inlineStr">
        <is>
          <t>Debit Card</t>
        </is>
      </c>
      <c r="P2342" t="inlineStr">
        <is>
          <t>Tara Kapoor</t>
        </is>
      </c>
      <c r="Q2342" t="inlineStr">
        <is>
          <t>CUST-0653</t>
        </is>
      </c>
      <c r="R2342" t="n">
        <v>5</v>
      </c>
      <c r="S2342" t="inlineStr">
        <is>
          <t>Yes</t>
        </is>
      </c>
    </row>
    <row r="2343">
      <c r="A2343" t="inlineStr">
        <is>
          <t>ORD-2502-02342</t>
        </is>
      </c>
      <c r="B2343" s="11" t="n">
        <v>45696</v>
      </c>
      <c r="C2343" t="inlineStr">
        <is>
          <t>North</t>
        </is>
      </c>
      <c r="D2343" t="inlineStr">
        <is>
          <t>Delhi</t>
        </is>
      </c>
      <c r="E2343" t="inlineStr">
        <is>
          <t>Consumer</t>
        </is>
      </c>
      <c r="F2343" t="inlineStr">
        <is>
          <t>Partner</t>
        </is>
      </c>
      <c r="G2343" t="inlineStr">
        <is>
          <t>Office Supplies</t>
        </is>
      </c>
      <c r="H2343" t="inlineStr">
        <is>
          <t>Pen Box</t>
        </is>
      </c>
      <c r="I2343" t="n">
        <v>5</v>
      </c>
      <c r="J2343" s="12" t="n">
        <v>189.34</v>
      </c>
      <c r="K2343" s="13" t="n">
        <v>0.1</v>
      </c>
      <c r="L2343" s="12" t="n">
        <v>852.03</v>
      </c>
      <c r="M2343" s="12" t="n">
        <v>577.49</v>
      </c>
      <c r="N2343" s="12" t="n">
        <v>274.54</v>
      </c>
      <c r="O2343" t="inlineStr">
        <is>
          <t>Net Banking</t>
        </is>
      </c>
      <c r="P2343" t="inlineStr">
        <is>
          <t>Tara Kapoor</t>
        </is>
      </c>
      <c r="Q2343" t="inlineStr">
        <is>
          <t>CUST-0030</t>
        </is>
      </c>
      <c r="R2343" t="n">
        <v>8</v>
      </c>
      <c r="S2343" t="inlineStr">
        <is>
          <t>No</t>
        </is>
      </c>
    </row>
    <row r="2344">
      <c r="A2344" t="inlineStr">
        <is>
          <t>ORD-2504-02343</t>
        </is>
      </c>
      <c r="B2344" s="11" t="n">
        <v>45752</v>
      </c>
      <c r="C2344" t="inlineStr">
        <is>
          <t>North</t>
        </is>
      </c>
      <c r="D2344" t="inlineStr">
        <is>
          <t>Delhi</t>
        </is>
      </c>
      <c r="E2344" t="inlineStr">
        <is>
          <t>Small Business</t>
        </is>
      </c>
      <c r="F2344" t="inlineStr">
        <is>
          <t>Partner</t>
        </is>
      </c>
      <c r="G2344" t="inlineStr">
        <is>
          <t>Accessories</t>
        </is>
      </c>
      <c r="H2344" t="inlineStr">
        <is>
          <t>Mouse</t>
        </is>
      </c>
      <c r="I2344" t="n">
        <v>2</v>
      </c>
      <c r="J2344" s="12" t="n">
        <v>891.23</v>
      </c>
      <c r="K2344" s="13" t="n">
        <v>0.1</v>
      </c>
      <c r="L2344" s="12" t="n">
        <v>1604.21</v>
      </c>
      <c r="M2344" s="12" t="n">
        <v>1176.42</v>
      </c>
      <c r="N2344" s="12" t="n">
        <v>427.79</v>
      </c>
      <c r="O2344" t="inlineStr">
        <is>
          <t>UPI</t>
        </is>
      </c>
      <c r="P2344" t="inlineStr">
        <is>
          <t>Rohan Verma</t>
        </is>
      </c>
      <c r="Q2344" t="inlineStr">
        <is>
          <t>CUST-0408</t>
        </is>
      </c>
      <c r="R2344" t="n">
        <v>1</v>
      </c>
      <c r="S2344" t="inlineStr">
        <is>
          <t>No</t>
        </is>
      </c>
    </row>
    <row r="2345">
      <c r="A2345" t="inlineStr">
        <is>
          <t>ORD-2502-02344</t>
        </is>
      </c>
      <c r="B2345" s="11" t="n">
        <v>45713</v>
      </c>
      <c r="C2345" t="inlineStr">
        <is>
          <t>North</t>
        </is>
      </c>
      <c r="D2345" t="inlineStr">
        <is>
          <t>Jaipur</t>
        </is>
      </c>
      <c r="E2345" t="inlineStr">
        <is>
          <t>Corporate</t>
        </is>
      </c>
      <c r="F2345" t="inlineStr">
        <is>
          <t>Direct Sales</t>
        </is>
      </c>
      <c r="G2345" t="inlineStr">
        <is>
          <t>Technology</t>
        </is>
      </c>
      <c r="H2345" t="inlineStr">
        <is>
          <t>Keyboard</t>
        </is>
      </c>
      <c r="I2345" t="n">
        <v>3</v>
      </c>
      <c r="J2345" s="12" t="n">
        <v>1705.82</v>
      </c>
      <c r="K2345" s="13" t="n">
        <v>0</v>
      </c>
      <c r="L2345" s="12" t="n">
        <v>5117.46</v>
      </c>
      <c r="M2345" s="12" t="n">
        <v>3633.4</v>
      </c>
      <c r="N2345" s="12" t="n">
        <v>1484.06</v>
      </c>
      <c r="O2345" t="inlineStr">
        <is>
          <t>Debit Card</t>
        </is>
      </c>
      <c r="P2345" t="inlineStr">
        <is>
          <t>Vivaan Gupta</t>
        </is>
      </c>
      <c r="Q2345" t="inlineStr">
        <is>
          <t>CUST-0637</t>
        </is>
      </c>
      <c r="R2345" t="n">
        <v>5</v>
      </c>
      <c r="S2345" t="inlineStr">
        <is>
          <t>Yes</t>
        </is>
      </c>
    </row>
    <row r="2346">
      <c r="A2346" t="inlineStr">
        <is>
          <t>ORD-2407-02345</t>
        </is>
      </c>
      <c r="B2346" s="11" t="n">
        <v>45488</v>
      </c>
      <c r="C2346" t="inlineStr">
        <is>
          <t>South</t>
        </is>
      </c>
      <c r="D2346" t="inlineStr">
        <is>
          <t>Chennai</t>
        </is>
      </c>
      <c r="E2346" t="inlineStr">
        <is>
          <t>Education</t>
        </is>
      </c>
      <c r="F2346" t="inlineStr">
        <is>
          <t>Partner</t>
        </is>
      </c>
      <c r="G2346" t="inlineStr">
        <is>
          <t>Technology</t>
        </is>
      </c>
      <c r="H2346" t="inlineStr">
        <is>
          <t>Headphones</t>
        </is>
      </c>
      <c r="I2346" t="n">
        <v>2</v>
      </c>
      <c r="J2346" s="12" t="n">
        <v>2987.29</v>
      </c>
      <c r="K2346" s="13" t="n">
        <v>0.1</v>
      </c>
      <c r="L2346" s="12" t="n">
        <v>5377.12</v>
      </c>
      <c r="M2346" s="12" t="n">
        <v>4421.19</v>
      </c>
      <c r="N2346" s="12" t="n">
        <v>955.9299999999999</v>
      </c>
      <c r="O2346" t="inlineStr">
        <is>
          <t>UPI</t>
        </is>
      </c>
      <c r="P2346" t="inlineStr">
        <is>
          <t>Diya Patel</t>
        </is>
      </c>
      <c r="Q2346" t="inlineStr">
        <is>
          <t>CUST-0361</t>
        </is>
      </c>
      <c r="R2346" t="n">
        <v>3</v>
      </c>
      <c r="S2346" t="inlineStr">
        <is>
          <t>Yes</t>
        </is>
      </c>
    </row>
    <row r="2347">
      <c r="A2347" t="inlineStr">
        <is>
          <t>ORD-2408-02346</t>
        </is>
      </c>
      <c r="B2347" s="11" t="n">
        <v>45526</v>
      </c>
      <c r="C2347" t="inlineStr">
        <is>
          <t>East</t>
        </is>
      </c>
      <c r="D2347" t="inlineStr">
        <is>
          <t>Kolkata</t>
        </is>
      </c>
      <c r="E2347" t="inlineStr">
        <is>
          <t>Education</t>
        </is>
      </c>
      <c r="F2347" t="inlineStr">
        <is>
          <t>Direct Sales</t>
        </is>
      </c>
      <c r="G2347" t="inlineStr">
        <is>
          <t>Furniture</t>
        </is>
      </c>
      <c r="H2347" t="inlineStr">
        <is>
          <t>Bookshelf</t>
        </is>
      </c>
      <c r="I2347" t="n">
        <v>8</v>
      </c>
      <c r="J2347" s="12" t="n">
        <v>6462.71</v>
      </c>
      <c r="K2347" s="13" t="n">
        <v>0</v>
      </c>
      <c r="L2347" s="12" t="n">
        <v>51701.68</v>
      </c>
      <c r="M2347" s="12" t="n">
        <v>37742.23</v>
      </c>
      <c r="N2347" s="12" t="n">
        <v>13959.45</v>
      </c>
      <c r="O2347" t="inlineStr">
        <is>
          <t>Cash</t>
        </is>
      </c>
      <c r="P2347" t="inlineStr">
        <is>
          <t>Kabir Singh</t>
        </is>
      </c>
      <c r="Q2347" t="inlineStr">
        <is>
          <t>CUST-0083</t>
        </is>
      </c>
      <c r="R2347" t="n">
        <v>3</v>
      </c>
      <c r="S2347" t="inlineStr">
        <is>
          <t>No</t>
        </is>
      </c>
    </row>
    <row r="2348">
      <c r="A2348" t="inlineStr">
        <is>
          <t>ORD-2509-02347</t>
        </is>
      </c>
      <c r="B2348" s="11" t="n">
        <v>45921</v>
      </c>
      <c r="C2348" t="inlineStr">
        <is>
          <t>North</t>
        </is>
      </c>
      <c r="D2348" t="inlineStr">
        <is>
          <t>Delhi</t>
        </is>
      </c>
      <c r="E2348" t="inlineStr">
        <is>
          <t>Small Business</t>
        </is>
      </c>
      <c r="F2348" t="inlineStr">
        <is>
          <t>Retail Store</t>
        </is>
      </c>
      <c r="G2348" t="inlineStr">
        <is>
          <t>Technology</t>
        </is>
      </c>
      <c r="H2348" t="inlineStr">
        <is>
          <t>Laptop</t>
        </is>
      </c>
      <c r="I2348" t="n">
        <v>3</v>
      </c>
      <c r="J2348" s="12" t="n">
        <v>41916.3</v>
      </c>
      <c r="K2348" s="13" t="n">
        <v>0</v>
      </c>
      <c r="L2348" s="12" t="n">
        <v>125748.9</v>
      </c>
      <c r="M2348" s="12" t="n">
        <v>108144.05</v>
      </c>
      <c r="N2348" s="12" t="n">
        <v>17604.85</v>
      </c>
      <c r="O2348" t="inlineStr">
        <is>
          <t>Credit Card</t>
        </is>
      </c>
      <c r="P2348" t="inlineStr">
        <is>
          <t>Diya Patel</t>
        </is>
      </c>
      <c r="Q2348" t="inlineStr">
        <is>
          <t>CUST-0148</t>
        </is>
      </c>
      <c r="R2348" t="n">
        <v>4</v>
      </c>
      <c r="S2348" t="inlineStr">
        <is>
          <t>No</t>
        </is>
      </c>
    </row>
    <row r="2349">
      <c r="A2349" t="inlineStr">
        <is>
          <t>ORD-2505-02348</t>
        </is>
      </c>
      <c r="B2349" s="11" t="n">
        <v>45784</v>
      </c>
      <c r="C2349" t="inlineStr">
        <is>
          <t>West</t>
        </is>
      </c>
      <c r="D2349" t="inlineStr">
        <is>
          <t>Ahmedabad</t>
        </is>
      </c>
      <c r="E2349" t="inlineStr">
        <is>
          <t>Corporate</t>
        </is>
      </c>
      <c r="F2349" t="inlineStr">
        <is>
          <t>Direct Sales</t>
        </is>
      </c>
      <c r="G2349" t="inlineStr">
        <is>
          <t>Furniture</t>
        </is>
      </c>
      <c r="H2349" t="inlineStr">
        <is>
          <t>Bookshelf</t>
        </is>
      </c>
      <c r="I2349" t="n">
        <v>5</v>
      </c>
      <c r="J2349" s="12" t="n">
        <v>5310.14</v>
      </c>
      <c r="K2349" s="13" t="n">
        <v>0.2</v>
      </c>
      <c r="L2349" s="12" t="n">
        <v>21240.56</v>
      </c>
      <c r="M2349" s="12" t="n">
        <v>19382.01</v>
      </c>
      <c r="N2349" s="12" t="n">
        <v>1858.55</v>
      </c>
      <c r="O2349" t="inlineStr">
        <is>
          <t>UPI</t>
        </is>
      </c>
      <c r="P2349" t="inlineStr">
        <is>
          <t>Diya Patel</t>
        </is>
      </c>
      <c r="Q2349" t="inlineStr">
        <is>
          <t>CUST-0774</t>
        </is>
      </c>
      <c r="R2349" t="n">
        <v>5</v>
      </c>
      <c r="S2349" t="inlineStr">
        <is>
          <t>No</t>
        </is>
      </c>
    </row>
    <row r="2350">
      <c r="A2350" t="inlineStr">
        <is>
          <t>ORD-2408-02349</t>
        </is>
      </c>
      <c r="B2350" s="11" t="n">
        <v>45519</v>
      </c>
      <c r="C2350" t="inlineStr">
        <is>
          <t>North</t>
        </is>
      </c>
      <c r="D2350" t="inlineStr">
        <is>
          <t>Delhi</t>
        </is>
      </c>
      <c r="E2350" t="inlineStr">
        <is>
          <t>Small Business</t>
        </is>
      </c>
      <c r="F2350" t="inlineStr">
        <is>
          <t>Direct Sales</t>
        </is>
      </c>
      <c r="G2350" t="inlineStr">
        <is>
          <t>Accessories</t>
        </is>
      </c>
      <c r="H2350" t="inlineStr">
        <is>
          <t>Webcam</t>
        </is>
      </c>
      <c r="I2350" t="n">
        <v>3</v>
      </c>
      <c r="J2350" s="12" t="n">
        <v>3631.97</v>
      </c>
      <c r="K2350" s="13" t="n">
        <v>0.1</v>
      </c>
      <c r="L2350" s="12" t="n">
        <v>9806.32</v>
      </c>
      <c r="M2350" s="12" t="n">
        <v>8280.889999999999</v>
      </c>
      <c r="N2350" s="12" t="n">
        <v>1525.43</v>
      </c>
      <c r="O2350" t="inlineStr">
        <is>
          <t>Credit Card</t>
        </is>
      </c>
      <c r="P2350" t="inlineStr">
        <is>
          <t>Tara Kapoor</t>
        </is>
      </c>
      <c r="Q2350" t="inlineStr">
        <is>
          <t>CUST-0120</t>
        </is>
      </c>
      <c r="R2350" t="n">
        <v>6</v>
      </c>
      <c r="S2350" t="inlineStr">
        <is>
          <t>Yes</t>
        </is>
      </c>
    </row>
    <row r="2351">
      <c r="A2351" t="inlineStr">
        <is>
          <t>ORD-2412-02350</t>
        </is>
      </c>
      <c r="B2351" s="11" t="n">
        <v>45650</v>
      </c>
      <c r="C2351" t="inlineStr">
        <is>
          <t>West</t>
        </is>
      </c>
      <c r="D2351" t="inlineStr">
        <is>
          <t>Mumbai</t>
        </is>
      </c>
      <c r="E2351" t="inlineStr">
        <is>
          <t>Corporate</t>
        </is>
      </c>
      <c r="F2351" t="inlineStr">
        <is>
          <t>Partner</t>
        </is>
      </c>
      <c r="G2351" t="inlineStr">
        <is>
          <t>Technology</t>
        </is>
      </c>
      <c r="H2351" t="inlineStr">
        <is>
          <t>Monitor</t>
        </is>
      </c>
      <c r="I2351" t="n">
        <v>1</v>
      </c>
      <c r="J2351" s="12" t="n">
        <v>14519.91</v>
      </c>
      <c r="K2351" s="13" t="n">
        <v>0.15</v>
      </c>
      <c r="L2351" s="12" t="n">
        <v>12341.92</v>
      </c>
      <c r="M2351" s="12" t="n">
        <v>11615.93</v>
      </c>
      <c r="N2351" s="12" t="n">
        <v>725.99</v>
      </c>
      <c r="O2351" t="inlineStr">
        <is>
          <t>Cash</t>
        </is>
      </c>
      <c r="P2351" t="inlineStr">
        <is>
          <t>Kabir Singh</t>
        </is>
      </c>
      <c r="Q2351" t="inlineStr">
        <is>
          <t>CUST-0111</t>
        </is>
      </c>
      <c r="R2351" t="n">
        <v>2</v>
      </c>
      <c r="S2351" t="inlineStr">
        <is>
          <t>No</t>
        </is>
      </c>
    </row>
    <row r="2352">
      <c r="A2352" t="inlineStr">
        <is>
          <t>ORD-2403-02351</t>
        </is>
      </c>
      <c r="B2352" s="11" t="n">
        <v>45362</v>
      </c>
      <c r="C2352" t="inlineStr">
        <is>
          <t>North</t>
        </is>
      </c>
      <c r="D2352" t="inlineStr">
        <is>
          <t>Delhi</t>
        </is>
      </c>
      <c r="E2352" t="inlineStr">
        <is>
          <t>Education</t>
        </is>
      </c>
      <c r="F2352" t="inlineStr">
        <is>
          <t>Partner</t>
        </is>
      </c>
      <c r="G2352" t="inlineStr">
        <is>
          <t>Office Supplies</t>
        </is>
      </c>
      <c r="H2352" t="inlineStr">
        <is>
          <t>Paper Ream</t>
        </is>
      </c>
      <c r="I2352" t="n">
        <v>2</v>
      </c>
      <c r="J2352" s="12" t="n">
        <v>419.01</v>
      </c>
      <c r="K2352" s="13" t="n">
        <v>0.15</v>
      </c>
      <c r="L2352" s="12" t="n">
        <v>712.3200000000001</v>
      </c>
      <c r="M2352" s="12" t="n">
        <v>628.51</v>
      </c>
      <c r="N2352" s="12" t="n">
        <v>83.81</v>
      </c>
      <c r="O2352" t="inlineStr">
        <is>
          <t>UPI</t>
        </is>
      </c>
      <c r="P2352" t="inlineStr">
        <is>
          <t>Meera Joshi</t>
        </is>
      </c>
      <c r="Q2352" t="inlineStr">
        <is>
          <t>CUST-0337</t>
        </is>
      </c>
      <c r="R2352" t="n">
        <v>3</v>
      </c>
      <c r="S2352" t="inlineStr">
        <is>
          <t>No</t>
        </is>
      </c>
    </row>
    <row r="2353">
      <c r="A2353" t="inlineStr">
        <is>
          <t>ORD-2505-02352</t>
        </is>
      </c>
      <c r="B2353" s="11" t="n">
        <v>45780</v>
      </c>
      <c r="C2353" t="inlineStr">
        <is>
          <t>North</t>
        </is>
      </c>
      <c r="D2353" t="inlineStr">
        <is>
          <t>Jaipur</t>
        </is>
      </c>
      <c r="E2353" t="inlineStr">
        <is>
          <t>Small Business</t>
        </is>
      </c>
      <c r="F2353" t="inlineStr">
        <is>
          <t>Online</t>
        </is>
      </c>
      <c r="G2353" t="inlineStr">
        <is>
          <t>Accessories</t>
        </is>
      </c>
      <c r="H2353" t="inlineStr">
        <is>
          <t>Webcam</t>
        </is>
      </c>
      <c r="I2353" t="n">
        <v>2</v>
      </c>
      <c r="J2353" s="12" t="n">
        <v>3584.93</v>
      </c>
      <c r="K2353" s="13" t="n">
        <v>0</v>
      </c>
      <c r="L2353" s="12" t="n">
        <v>7169.86</v>
      </c>
      <c r="M2353" s="12" t="n">
        <v>5449.09</v>
      </c>
      <c r="N2353" s="12" t="n">
        <v>1720.77</v>
      </c>
      <c r="O2353" t="inlineStr">
        <is>
          <t>Credit Card</t>
        </is>
      </c>
      <c r="P2353" t="inlineStr">
        <is>
          <t>Meera Joshi</t>
        </is>
      </c>
      <c r="Q2353" t="inlineStr">
        <is>
          <t>CUST-0534</t>
        </is>
      </c>
      <c r="R2353" t="n">
        <v>3</v>
      </c>
      <c r="S2353" t="inlineStr">
        <is>
          <t>No</t>
        </is>
      </c>
    </row>
    <row r="2354">
      <c r="A2354" t="inlineStr">
        <is>
          <t>ORD-2503-02353</t>
        </is>
      </c>
      <c r="B2354" s="11" t="n">
        <v>45729</v>
      </c>
      <c r="C2354" t="inlineStr">
        <is>
          <t>West</t>
        </is>
      </c>
      <c r="D2354" t="inlineStr">
        <is>
          <t>Surat</t>
        </is>
      </c>
      <c r="E2354" t="inlineStr">
        <is>
          <t>Corporate</t>
        </is>
      </c>
      <c r="F2354" t="inlineStr">
        <is>
          <t>Retail Store</t>
        </is>
      </c>
      <c r="G2354" t="inlineStr">
        <is>
          <t>Accessories</t>
        </is>
      </c>
      <c r="H2354" t="inlineStr">
        <is>
          <t>Webcam</t>
        </is>
      </c>
      <c r="I2354" t="n">
        <v>1</v>
      </c>
      <c r="J2354" s="12" t="n">
        <v>3441.26</v>
      </c>
      <c r="K2354" s="13" t="n">
        <v>0.15</v>
      </c>
      <c r="L2354" s="12" t="n">
        <v>2925.07</v>
      </c>
      <c r="M2354" s="12" t="n">
        <v>2615.36</v>
      </c>
      <c r="N2354" s="12" t="n">
        <v>309.71</v>
      </c>
      <c r="O2354" t="inlineStr">
        <is>
          <t>Debit Card</t>
        </is>
      </c>
      <c r="P2354" t="inlineStr">
        <is>
          <t>Ishaan Mehta</t>
        </is>
      </c>
      <c r="Q2354" t="inlineStr">
        <is>
          <t>CUST-0843</t>
        </is>
      </c>
      <c r="R2354" t="n">
        <v>1</v>
      </c>
      <c r="S2354" t="inlineStr">
        <is>
          <t>No</t>
        </is>
      </c>
    </row>
    <row r="2355">
      <c r="A2355" t="inlineStr">
        <is>
          <t>ORD-2408-02354</t>
        </is>
      </c>
      <c r="B2355" s="11" t="n">
        <v>45515</v>
      </c>
      <c r="C2355" t="inlineStr">
        <is>
          <t>Central</t>
        </is>
      </c>
      <c r="D2355" t="inlineStr">
        <is>
          <t>Bhopal</t>
        </is>
      </c>
      <c r="E2355" t="inlineStr">
        <is>
          <t>Education</t>
        </is>
      </c>
      <c r="F2355" t="inlineStr">
        <is>
          <t>Direct Sales</t>
        </is>
      </c>
      <c r="G2355" t="inlineStr">
        <is>
          <t>Office Supplies</t>
        </is>
      </c>
      <c r="H2355" t="inlineStr">
        <is>
          <t>Notebook Pack</t>
        </is>
      </c>
      <c r="I2355" t="n">
        <v>2</v>
      </c>
      <c r="J2355" s="12" t="n">
        <v>351.56</v>
      </c>
      <c r="K2355" s="13" t="n">
        <v>0.03</v>
      </c>
      <c r="L2355" s="12" t="n">
        <v>682.03</v>
      </c>
      <c r="M2355" s="12" t="n">
        <v>450</v>
      </c>
      <c r="N2355" s="12" t="n">
        <v>232.03</v>
      </c>
      <c r="O2355" t="inlineStr">
        <is>
          <t>Cash</t>
        </is>
      </c>
      <c r="P2355" t="inlineStr">
        <is>
          <t>Kabir Singh</t>
        </is>
      </c>
      <c r="Q2355" t="inlineStr">
        <is>
          <t>CUST-0358</t>
        </is>
      </c>
      <c r="R2355" t="n">
        <v>2</v>
      </c>
      <c r="S2355" t="inlineStr">
        <is>
          <t>No</t>
        </is>
      </c>
    </row>
    <row r="2356">
      <c r="A2356" t="inlineStr">
        <is>
          <t>ORD-2512-02355</t>
        </is>
      </c>
      <c r="B2356" s="11" t="n">
        <v>45999</v>
      </c>
      <c r="C2356" t="inlineStr">
        <is>
          <t>North</t>
        </is>
      </c>
      <c r="D2356" t="inlineStr">
        <is>
          <t>Delhi</t>
        </is>
      </c>
      <c r="E2356" t="inlineStr">
        <is>
          <t>Education</t>
        </is>
      </c>
      <c r="F2356" t="inlineStr">
        <is>
          <t>Partner</t>
        </is>
      </c>
      <c r="G2356" t="inlineStr">
        <is>
          <t>Furniture</t>
        </is>
      </c>
      <c r="H2356" t="inlineStr">
        <is>
          <t>Bookshelf</t>
        </is>
      </c>
      <c r="I2356" t="n">
        <v>2</v>
      </c>
      <c r="J2356" s="12" t="n">
        <v>6089.9</v>
      </c>
      <c r="K2356" s="13" t="n">
        <v>0.05</v>
      </c>
      <c r="L2356" s="12" t="n">
        <v>11570.81</v>
      </c>
      <c r="M2356" s="12" t="n">
        <v>8891.25</v>
      </c>
      <c r="N2356" s="12" t="n">
        <v>2679.56</v>
      </c>
      <c r="O2356" t="inlineStr">
        <is>
          <t>Credit Card</t>
        </is>
      </c>
      <c r="P2356" t="inlineStr">
        <is>
          <t>Ishaan Mehta</t>
        </is>
      </c>
      <c r="Q2356" t="inlineStr">
        <is>
          <t>CUST-0520</t>
        </is>
      </c>
      <c r="R2356" t="n">
        <v>5</v>
      </c>
      <c r="S2356" t="inlineStr">
        <is>
          <t>No</t>
        </is>
      </c>
    </row>
    <row r="2357">
      <c r="A2357" t="inlineStr">
        <is>
          <t>ORD-2508-02356</t>
        </is>
      </c>
      <c r="B2357" s="11" t="n">
        <v>45872</v>
      </c>
      <c r="C2357" t="inlineStr">
        <is>
          <t>Central</t>
        </is>
      </c>
      <c r="D2357" t="inlineStr">
        <is>
          <t>Bhopal</t>
        </is>
      </c>
      <c r="E2357" t="inlineStr">
        <is>
          <t>Consumer</t>
        </is>
      </c>
      <c r="F2357" t="inlineStr">
        <is>
          <t>Online</t>
        </is>
      </c>
      <c r="G2357" t="inlineStr">
        <is>
          <t>Technology</t>
        </is>
      </c>
      <c r="H2357" t="inlineStr">
        <is>
          <t>Printer</t>
        </is>
      </c>
      <c r="I2357" t="n">
        <v>3</v>
      </c>
      <c r="J2357" s="12" t="n">
        <v>10827.85</v>
      </c>
      <c r="K2357" s="13" t="n">
        <v>0.15</v>
      </c>
      <c r="L2357" s="12" t="n">
        <v>27611.02</v>
      </c>
      <c r="M2357" s="12" t="n">
        <v>26636.51</v>
      </c>
      <c r="N2357" s="12" t="n">
        <v>974.51</v>
      </c>
      <c r="O2357" t="inlineStr">
        <is>
          <t>Cash</t>
        </is>
      </c>
      <c r="P2357" t="inlineStr">
        <is>
          <t>Aarav Sharma</t>
        </is>
      </c>
      <c r="Q2357" t="inlineStr">
        <is>
          <t>CUST-0402</t>
        </is>
      </c>
      <c r="R2357" t="n">
        <v>2</v>
      </c>
      <c r="S2357" t="inlineStr">
        <is>
          <t>No</t>
        </is>
      </c>
    </row>
    <row r="2358">
      <c r="A2358" t="inlineStr">
        <is>
          <t>ORD-2507-02357</t>
        </is>
      </c>
      <c r="B2358" s="11" t="n">
        <v>45869</v>
      </c>
      <c r="C2358" t="inlineStr">
        <is>
          <t>East</t>
        </is>
      </c>
      <c r="D2358" t="inlineStr">
        <is>
          <t>Bhubaneswar</t>
        </is>
      </c>
      <c r="E2358" t="inlineStr">
        <is>
          <t>Education</t>
        </is>
      </c>
      <c r="F2358" t="inlineStr">
        <is>
          <t>Partner</t>
        </is>
      </c>
      <c r="G2358" t="inlineStr">
        <is>
          <t>Office Supplies</t>
        </is>
      </c>
      <c r="H2358" t="inlineStr">
        <is>
          <t>Paper Ream</t>
        </is>
      </c>
      <c r="I2358" t="n">
        <v>5</v>
      </c>
      <c r="J2358" s="12" t="n">
        <v>427.57</v>
      </c>
      <c r="K2358" s="13" t="n">
        <v>0.1</v>
      </c>
      <c r="L2358" s="12" t="n">
        <v>1924.07</v>
      </c>
      <c r="M2358" s="12" t="n">
        <v>1603.39</v>
      </c>
      <c r="N2358" s="12" t="n">
        <v>320.68</v>
      </c>
      <c r="O2358" t="inlineStr">
        <is>
          <t>Net Banking</t>
        </is>
      </c>
      <c r="P2358" t="inlineStr">
        <is>
          <t>Kabir Singh</t>
        </is>
      </c>
      <c r="Q2358" t="inlineStr">
        <is>
          <t>CUST-0002</t>
        </is>
      </c>
      <c r="R2358" t="n">
        <v>1</v>
      </c>
      <c r="S2358" t="inlineStr">
        <is>
          <t>No</t>
        </is>
      </c>
    </row>
    <row r="2359">
      <c r="A2359" t="inlineStr">
        <is>
          <t>ORD-2404-02358</t>
        </is>
      </c>
      <c r="B2359" s="11" t="n">
        <v>45388</v>
      </c>
      <c r="C2359" t="inlineStr">
        <is>
          <t>North</t>
        </is>
      </c>
      <c r="D2359" t="inlineStr">
        <is>
          <t>Delhi</t>
        </is>
      </c>
      <c r="E2359" t="inlineStr">
        <is>
          <t>Consumer</t>
        </is>
      </c>
      <c r="F2359" t="inlineStr">
        <is>
          <t>Online</t>
        </is>
      </c>
      <c r="G2359" t="inlineStr">
        <is>
          <t>Furniture</t>
        </is>
      </c>
      <c r="H2359" t="inlineStr">
        <is>
          <t>Desk</t>
        </is>
      </c>
      <c r="I2359" t="n">
        <v>3</v>
      </c>
      <c r="J2359" s="12" t="n">
        <v>13287.17</v>
      </c>
      <c r="K2359" s="13" t="n">
        <v>0.1</v>
      </c>
      <c r="L2359" s="12" t="n">
        <v>35875.36</v>
      </c>
      <c r="M2359" s="12" t="n">
        <v>29896.13</v>
      </c>
      <c r="N2359" s="12" t="n">
        <v>5979.23</v>
      </c>
      <c r="O2359" t="inlineStr">
        <is>
          <t>UPI</t>
        </is>
      </c>
      <c r="P2359" t="inlineStr">
        <is>
          <t>Diya Patel</t>
        </is>
      </c>
      <c r="Q2359" t="inlineStr">
        <is>
          <t>CUST-0690</t>
        </is>
      </c>
      <c r="R2359" t="n">
        <v>3</v>
      </c>
      <c r="S2359" t="inlineStr">
        <is>
          <t>No</t>
        </is>
      </c>
    </row>
    <row r="2360">
      <c r="A2360" t="inlineStr">
        <is>
          <t>ORD-2404-02359</t>
        </is>
      </c>
      <c r="B2360" s="11" t="n">
        <v>45398</v>
      </c>
      <c r="C2360" t="inlineStr">
        <is>
          <t>East</t>
        </is>
      </c>
      <c r="D2360" t="inlineStr">
        <is>
          <t>Bhubaneswar</t>
        </is>
      </c>
      <c r="E2360" t="inlineStr">
        <is>
          <t>Small Business</t>
        </is>
      </c>
      <c r="F2360" t="inlineStr">
        <is>
          <t>Online</t>
        </is>
      </c>
      <c r="G2360" t="inlineStr">
        <is>
          <t>Accessories</t>
        </is>
      </c>
      <c r="H2360" t="inlineStr">
        <is>
          <t>USB Hub</t>
        </is>
      </c>
      <c r="I2360" t="n">
        <v>8</v>
      </c>
      <c r="J2360" s="12" t="n">
        <v>1274.79</v>
      </c>
      <c r="K2360" s="13" t="n">
        <v>0.2</v>
      </c>
      <c r="L2360" s="12" t="n">
        <v>8158.66</v>
      </c>
      <c r="M2360" s="12" t="n">
        <v>6934.86</v>
      </c>
      <c r="N2360" s="12" t="n">
        <v>1223.8</v>
      </c>
      <c r="O2360" t="inlineStr">
        <is>
          <t>Cash</t>
        </is>
      </c>
      <c r="P2360" t="inlineStr">
        <is>
          <t>Ishaan Mehta</t>
        </is>
      </c>
      <c r="Q2360" t="inlineStr">
        <is>
          <t>CUST-0098</t>
        </is>
      </c>
      <c r="R2360" t="n">
        <v>3</v>
      </c>
      <c r="S2360" t="inlineStr">
        <is>
          <t>Yes</t>
        </is>
      </c>
    </row>
    <row r="2361">
      <c r="A2361" t="inlineStr">
        <is>
          <t>ORD-2411-02360</t>
        </is>
      </c>
      <c r="B2361" s="11" t="n">
        <v>45617</v>
      </c>
      <c r="C2361" t="inlineStr">
        <is>
          <t>East</t>
        </is>
      </c>
      <c r="D2361" t="inlineStr">
        <is>
          <t>Bhubaneswar</t>
        </is>
      </c>
      <c r="E2361" t="inlineStr">
        <is>
          <t>Small Business</t>
        </is>
      </c>
      <c r="F2361" t="inlineStr">
        <is>
          <t>Partner</t>
        </is>
      </c>
      <c r="G2361" t="inlineStr">
        <is>
          <t>Furniture</t>
        </is>
      </c>
      <c r="H2361" t="inlineStr">
        <is>
          <t>Cabinet</t>
        </is>
      </c>
      <c r="I2361" t="n">
        <v>3</v>
      </c>
      <c r="J2361" s="12" t="n">
        <v>9434.690000000001</v>
      </c>
      <c r="K2361" s="13" t="n">
        <v>0.1</v>
      </c>
      <c r="L2361" s="12" t="n">
        <v>25473.66</v>
      </c>
      <c r="M2361" s="12" t="n">
        <v>22077.17</v>
      </c>
      <c r="N2361" s="12" t="n">
        <v>3396.49</v>
      </c>
      <c r="O2361" t="inlineStr">
        <is>
          <t>Net Banking</t>
        </is>
      </c>
      <c r="P2361" t="inlineStr">
        <is>
          <t>Ishaan Mehta</t>
        </is>
      </c>
      <c r="Q2361" t="inlineStr">
        <is>
          <t>CUST-0012</t>
        </is>
      </c>
      <c r="R2361" t="n">
        <v>7</v>
      </c>
      <c r="S2361" t="inlineStr">
        <is>
          <t>No</t>
        </is>
      </c>
    </row>
    <row r="2362">
      <c r="A2362" t="inlineStr">
        <is>
          <t>ORD-2404-02361</t>
        </is>
      </c>
      <c r="B2362" s="11" t="n">
        <v>45392</v>
      </c>
      <c r="C2362" t="inlineStr">
        <is>
          <t>West</t>
        </is>
      </c>
      <c r="D2362" t="inlineStr">
        <is>
          <t>Mumbai</t>
        </is>
      </c>
      <c r="E2362" t="inlineStr">
        <is>
          <t>Small Business</t>
        </is>
      </c>
      <c r="F2362" t="inlineStr">
        <is>
          <t>Partner</t>
        </is>
      </c>
      <c r="G2362" t="inlineStr">
        <is>
          <t>Technology</t>
        </is>
      </c>
      <c r="H2362" t="inlineStr">
        <is>
          <t>Tablet</t>
        </is>
      </c>
      <c r="I2362" t="n">
        <v>4</v>
      </c>
      <c r="J2362" s="12" t="n">
        <v>21353.12</v>
      </c>
      <c r="K2362" s="13" t="n">
        <v>0.15</v>
      </c>
      <c r="L2362" s="12" t="n">
        <v>72600.61</v>
      </c>
      <c r="M2362" s="12" t="n">
        <v>70892.36</v>
      </c>
      <c r="N2362" s="12" t="n">
        <v>1708.25</v>
      </c>
      <c r="O2362" t="inlineStr">
        <is>
          <t>Net Banking</t>
        </is>
      </c>
      <c r="P2362" t="inlineStr">
        <is>
          <t>Anaya Rao</t>
        </is>
      </c>
      <c r="Q2362" t="inlineStr">
        <is>
          <t>CUST-0843</t>
        </is>
      </c>
      <c r="R2362" t="n">
        <v>6</v>
      </c>
      <c r="S2362" t="inlineStr">
        <is>
          <t>No</t>
        </is>
      </c>
    </row>
    <row r="2363">
      <c r="A2363" t="inlineStr">
        <is>
          <t>ORD-2403-02362</t>
        </is>
      </c>
      <c r="B2363" s="11" t="n">
        <v>45367</v>
      </c>
      <c r="C2363" t="inlineStr">
        <is>
          <t>North</t>
        </is>
      </c>
      <c r="D2363" t="inlineStr">
        <is>
          <t>Lucknow</t>
        </is>
      </c>
      <c r="E2363" t="inlineStr">
        <is>
          <t>Corporate</t>
        </is>
      </c>
      <c r="F2363" t="inlineStr">
        <is>
          <t>Retail Store</t>
        </is>
      </c>
      <c r="G2363" t="inlineStr">
        <is>
          <t>Technology</t>
        </is>
      </c>
      <c r="H2363" t="inlineStr">
        <is>
          <t>Laptop</t>
        </is>
      </c>
      <c r="I2363" t="n">
        <v>8</v>
      </c>
      <c r="J2363" s="12" t="n">
        <v>49336.1</v>
      </c>
      <c r="K2363" s="13" t="n">
        <v>0.15</v>
      </c>
      <c r="L2363" s="12" t="n">
        <v>335485.48</v>
      </c>
      <c r="M2363" s="12" t="n">
        <v>339432.37</v>
      </c>
      <c r="N2363" s="12" t="n">
        <v>-3946.89</v>
      </c>
      <c r="O2363" t="inlineStr">
        <is>
          <t>Credit Card</t>
        </is>
      </c>
      <c r="P2363" t="inlineStr">
        <is>
          <t>Sara Khan</t>
        </is>
      </c>
      <c r="Q2363" t="inlineStr">
        <is>
          <t>CUST-0792</t>
        </is>
      </c>
      <c r="R2363" t="n">
        <v>3</v>
      </c>
      <c r="S2363" t="inlineStr">
        <is>
          <t>Yes</t>
        </is>
      </c>
    </row>
    <row r="2364">
      <c r="A2364" t="inlineStr">
        <is>
          <t>ORD-2406-02363</t>
        </is>
      </c>
      <c r="B2364" s="11" t="n">
        <v>45456</v>
      </c>
      <c r="C2364" t="inlineStr">
        <is>
          <t>South</t>
        </is>
      </c>
      <c r="D2364" t="inlineStr">
        <is>
          <t>Hyderabad</t>
        </is>
      </c>
      <c r="E2364" t="inlineStr">
        <is>
          <t>Small Business</t>
        </is>
      </c>
      <c r="F2364" t="inlineStr">
        <is>
          <t>Partner</t>
        </is>
      </c>
      <c r="G2364" t="inlineStr">
        <is>
          <t>Office Supplies</t>
        </is>
      </c>
      <c r="H2364" t="inlineStr">
        <is>
          <t>Pen Box</t>
        </is>
      </c>
      <c r="I2364" t="n">
        <v>6</v>
      </c>
      <c r="J2364" s="12" t="n">
        <v>225.02</v>
      </c>
      <c r="K2364" s="13" t="n">
        <v>0.05</v>
      </c>
      <c r="L2364" s="12" t="n">
        <v>1282.61</v>
      </c>
      <c r="M2364" s="12" t="n">
        <v>823.5700000000001</v>
      </c>
      <c r="N2364" s="12" t="n">
        <v>459.04</v>
      </c>
      <c r="O2364" t="inlineStr">
        <is>
          <t>Debit Card</t>
        </is>
      </c>
      <c r="P2364" t="inlineStr">
        <is>
          <t>Sara Khan</t>
        </is>
      </c>
      <c r="Q2364" t="inlineStr">
        <is>
          <t>CUST-0384</t>
        </is>
      </c>
      <c r="R2364" t="n">
        <v>4</v>
      </c>
      <c r="S2364" t="inlineStr">
        <is>
          <t>No</t>
        </is>
      </c>
    </row>
    <row r="2365">
      <c r="A2365" t="inlineStr">
        <is>
          <t>ORD-2506-02364</t>
        </is>
      </c>
      <c r="B2365" s="11" t="n">
        <v>45809</v>
      </c>
      <c r="C2365" t="inlineStr">
        <is>
          <t>North</t>
        </is>
      </c>
      <c r="D2365" t="inlineStr">
        <is>
          <t>Delhi</t>
        </is>
      </c>
      <c r="E2365" t="inlineStr">
        <is>
          <t>Corporate</t>
        </is>
      </c>
      <c r="F2365" t="inlineStr">
        <is>
          <t>Partner</t>
        </is>
      </c>
      <c r="G2365" t="inlineStr">
        <is>
          <t>Office Supplies</t>
        </is>
      </c>
      <c r="H2365" t="inlineStr">
        <is>
          <t>Paper Ream</t>
        </is>
      </c>
      <c r="I2365" t="n">
        <v>5</v>
      </c>
      <c r="J2365" s="12" t="n">
        <v>420.11</v>
      </c>
      <c r="K2365" s="13" t="n">
        <v>0.05</v>
      </c>
      <c r="L2365" s="12" t="n">
        <v>1995.52</v>
      </c>
      <c r="M2365" s="12" t="n">
        <v>1575.41</v>
      </c>
      <c r="N2365" s="12" t="n">
        <v>420.11</v>
      </c>
      <c r="O2365" t="inlineStr">
        <is>
          <t>Debit Card</t>
        </is>
      </c>
      <c r="P2365" t="inlineStr">
        <is>
          <t>Sara Khan</t>
        </is>
      </c>
      <c r="Q2365" t="inlineStr">
        <is>
          <t>CUST-0298</t>
        </is>
      </c>
      <c r="R2365" t="n">
        <v>4</v>
      </c>
      <c r="S2365" t="inlineStr">
        <is>
          <t>No</t>
        </is>
      </c>
    </row>
    <row r="2366">
      <c r="A2366" t="inlineStr">
        <is>
          <t>ORD-2404-02365</t>
        </is>
      </c>
      <c r="B2366" s="11" t="n">
        <v>45396</v>
      </c>
      <c r="C2366" t="inlineStr">
        <is>
          <t>North</t>
        </is>
      </c>
      <c r="D2366" t="inlineStr">
        <is>
          <t>Lucknow</t>
        </is>
      </c>
      <c r="E2366" t="inlineStr">
        <is>
          <t>Consumer</t>
        </is>
      </c>
      <c r="F2366" t="inlineStr">
        <is>
          <t>Online</t>
        </is>
      </c>
      <c r="G2366" t="inlineStr">
        <is>
          <t>Technology</t>
        </is>
      </c>
      <c r="H2366" t="inlineStr">
        <is>
          <t>Headphones</t>
        </is>
      </c>
      <c r="I2366" t="n">
        <v>3</v>
      </c>
      <c r="J2366" s="12" t="n">
        <v>2851.95</v>
      </c>
      <c r="K2366" s="13" t="n">
        <v>0.03</v>
      </c>
      <c r="L2366" s="12" t="n">
        <v>8299.17</v>
      </c>
      <c r="M2366" s="12" t="n">
        <v>6331.33</v>
      </c>
      <c r="N2366" s="12" t="n">
        <v>1967.84</v>
      </c>
      <c r="O2366" t="inlineStr">
        <is>
          <t>Credit Card</t>
        </is>
      </c>
      <c r="P2366" t="inlineStr">
        <is>
          <t>Diya Patel</t>
        </is>
      </c>
      <c r="Q2366" t="inlineStr">
        <is>
          <t>CUST-0468</t>
        </is>
      </c>
      <c r="R2366" t="n">
        <v>3</v>
      </c>
      <c r="S2366" t="inlineStr">
        <is>
          <t>No</t>
        </is>
      </c>
    </row>
    <row r="2367">
      <c r="A2367" t="inlineStr">
        <is>
          <t>ORD-2510-02366</t>
        </is>
      </c>
      <c r="B2367" s="11" t="n">
        <v>45949</v>
      </c>
      <c r="C2367" t="inlineStr">
        <is>
          <t>South</t>
        </is>
      </c>
      <c r="D2367" t="inlineStr">
        <is>
          <t>Bengaluru</t>
        </is>
      </c>
      <c r="E2367" t="inlineStr">
        <is>
          <t>Corporate</t>
        </is>
      </c>
      <c r="F2367" t="inlineStr">
        <is>
          <t>Retail Store</t>
        </is>
      </c>
      <c r="G2367" t="inlineStr">
        <is>
          <t>Office Supplies</t>
        </is>
      </c>
      <c r="H2367" t="inlineStr">
        <is>
          <t>Marker Set</t>
        </is>
      </c>
      <c r="I2367" t="n">
        <v>2</v>
      </c>
      <c r="J2367" s="12" t="n">
        <v>268.37</v>
      </c>
      <c r="K2367" s="13" t="n">
        <v>0.2</v>
      </c>
      <c r="L2367" s="12" t="n">
        <v>429.39</v>
      </c>
      <c r="M2367" s="12" t="n">
        <v>348.88</v>
      </c>
      <c r="N2367" s="12" t="n">
        <v>80.51000000000001</v>
      </c>
      <c r="O2367" t="inlineStr">
        <is>
          <t>Credit Card</t>
        </is>
      </c>
      <c r="P2367" t="inlineStr">
        <is>
          <t>Ishaan Mehta</t>
        </is>
      </c>
      <c r="Q2367" t="inlineStr">
        <is>
          <t>CUST-0111</t>
        </is>
      </c>
      <c r="R2367" t="n">
        <v>3</v>
      </c>
      <c r="S2367" t="inlineStr">
        <is>
          <t>No</t>
        </is>
      </c>
    </row>
    <row r="2368">
      <c r="A2368" t="inlineStr">
        <is>
          <t>ORD-2505-02367</t>
        </is>
      </c>
      <c r="B2368" s="11" t="n">
        <v>45797</v>
      </c>
      <c r="C2368" t="inlineStr">
        <is>
          <t>South</t>
        </is>
      </c>
      <c r="D2368" t="inlineStr">
        <is>
          <t>Kochi</t>
        </is>
      </c>
      <c r="E2368" t="inlineStr">
        <is>
          <t>Education</t>
        </is>
      </c>
      <c r="F2368" t="inlineStr">
        <is>
          <t>Online</t>
        </is>
      </c>
      <c r="G2368" t="inlineStr">
        <is>
          <t>Accessories</t>
        </is>
      </c>
      <c r="H2368" t="inlineStr">
        <is>
          <t>Laptop Stand</t>
        </is>
      </c>
      <c r="I2368" t="n">
        <v>3</v>
      </c>
      <c r="J2368" s="12" t="n">
        <v>1940.8</v>
      </c>
      <c r="K2368" s="13" t="n">
        <v>0.15</v>
      </c>
      <c r="L2368" s="12" t="n">
        <v>4949.04</v>
      </c>
      <c r="M2368" s="12" t="n">
        <v>4075.68</v>
      </c>
      <c r="N2368" s="12" t="n">
        <v>873.36</v>
      </c>
      <c r="O2368" t="inlineStr">
        <is>
          <t>UPI</t>
        </is>
      </c>
      <c r="P2368" t="inlineStr">
        <is>
          <t>Tara Kapoor</t>
        </is>
      </c>
      <c r="Q2368" t="inlineStr">
        <is>
          <t>CUST-0025</t>
        </is>
      </c>
      <c r="R2368" t="n">
        <v>8</v>
      </c>
      <c r="S2368" t="inlineStr">
        <is>
          <t>No</t>
        </is>
      </c>
    </row>
    <row r="2369">
      <c r="A2369" t="inlineStr">
        <is>
          <t>ORD-2503-02368</t>
        </is>
      </c>
      <c r="B2369" s="11" t="n">
        <v>45733</v>
      </c>
      <c r="C2369" t="inlineStr">
        <is>
          <t>South</t>
        </is>
      </c>
      <c r="D2369" t="inlineStr">
        <is>
          <t>Kochi</t>
        </is>
      </c>
      <c r="E2369" t="inlineStr">
        <is>
          <t>Education</t>
        </is>
      </c>
      <c r="F2369" t="inlineStr">
        <is>
          <t>Online</t>
        </is>
      </c>
      <c r="G2369" t="inlineStr">
        <is>
          <t>Technology</t>
        </is>
      </c>
      <c r="H2369" t="inlineStr">
        <is>
          <t>Printer</t>
        </is>
      </c>
      <c r="I2369" t="n">
        <v>5</v>
      </c>
      <c r="J2369" s="12" t="n">
        <v>10668.2</v>
      </c>
      <c r="K2369" s="13" t="n">
        <v>0.1</v>
      </c>
      <c r="L2369" s="12" t="n">
        <v>48006.9</v>
      </c>
      <c r="M2369" s="12" t="n">
        <v>43739.62</v>
      </c>
      <c r="N2369" s="12" t="n">
        <v>4267.28</v>
      </c>
      <c r="O2369" t="inlineStr">
        <is>
          <t>Debit Card</t>
        </is>
      </c>
      <c r="P2369" t="inlineStr">
        <is>
          <t>Meera Joshi</t>
        </is>
      </c>
      <c r="Q2369" t="inlineStr">
        <is>
          <t>CUST-0643</t>
        </is>
      </c>
      <c r="R2369" t="n">
        <v>4</v>
      </c>
      <c r="S2369" t="inlineStr">
        <is>
          <t>No</t>
        </is>
      </c>
    </row>
    <row r="2370">
      <c r="A2370" t="inlineStr">
        <is>
          <t>ORD-2410-02369</t>
        </is>
      </c>
      <c r="B2370" s="11" t="n">
        <v>45585</v>
      </c>
      <c r="C2370" t="inlineStr">
        <is>
          <t>Central</t>
        </is>
      </c>
      <c r="D2370" t="inlineStr">
        <is>
          <t>Raipur</t>
        </is>
      </c>
      <c r="E2370" t="inlineStr">
        <is>
          <t>Small Business</t>
        </is>
      </c>
      <c r="F2370" t="inlineStr">
        <is>
          <t>Retail Store</t>
        </is>
      </c>
      <c r="G2370" t="inlineStr">
        <is>
          <t>Office Supplies</t>
        </is>
      </c>
      <c r="H2370" t="inlineStr">
        <is>
          <t>Pen Box</t>
        </is>
      </c>
      <c r="I2370" t="n">
        <v>1</v>
      </c>
      <c r="J2370" s="12" t="n">
        <v>200.3</v>
      </c>
      <c r="K2370" s="13" t="n">
        <v>0.03</v>
      </c>
      <c r="L2370" s="12" t="n">
        <v>194.29</v>
      </c>
      <c r="M2370" s="12" t="n">
        <v>122.18</v>
      </c>
      <c r="N2370" s="12" t="n">
        <v>72.11</v>
      </c>
      <c r="O2370" t="inlineStr">
        <is>
          <t>Debit Card</t>
        </is>
      </c>
      <c r="P2370" t="inlineStr">
        <is>
          <t>Meera Joshi</t>
        </is>
      </c>
      <c r="Q2370" t="inlineStr">
        <is>
          <t>CUST-0747</t>
        </is>
      </c>
      <c r="R2370" t="n">
        <v>4</v>
      </c>
      <c r="S2370" t="inlineStr">
        <is>
          <t>No</t>
        </is>
      </c>
    </row>
    <row r="2371">
      <c r="A2371" t="inlineStr">
        <is>
          <t>ORD-2410-02370</t>
        </is>
      </c>
      <c r="B2371" s="11" t="n">
        <v>45578</v>
      </c>
      <c r="C2371" t="inlineStr">
        <is>
          <t>North</t>
        </is>
      </c>
      <c r="D2371" t="inlineStr">
        <is>
          <t>Lucknow</t>
        </is>
      </c>
      <c r="E2371" t="inlineStr">
        <is>
          <t>Consumer</t>
        </is>
      </c>
      <c r="F2371" t="inlineStr">
        <is>
          <t>Retail Store</t>
        </is>
      </c>
      <c r="G2371" t="inlineStr">
        <is>
          <t>Technology</t>
        </is>
      </c>
      <c r="H2371" t="inlineStr">
        <is>
          <t>Tablet</t>
        </is>
      </c>
      <c r="I2371" t="n">
        <v>4</v>
      </c>
      <c r="J2371" s="12" t="n">
        <v>23736.48</v>
      </c>
      <c r="K2371" s="13" t="n">
        <v>0.15</v>
      </c>
      <c r="L2371" s="12" t="n">
        <v>80704.03</v>
      </c>
      <c r="M2371" s="12" t="n">
        <v>78805.11</v>
      </c>
      <c r="N2371" s="12" t="n">
        <v>1898.92</v>
      </c>
      <c r="O2371" t="inlineStr">
        <is>
          <t>Credit Card</t>
        </is>
      </c>
      <c r="P2371" t="inlineStr">
        <is>
          <t>Sara Khan</t>
        </is>
      </c>
      <c r="Q2371" t="inlineStr">
        <is>
          <t>CUST-0299</t>
        </is>
      </c>
      <c r="R2371" t="n">
        <v>5</v>
      </c>
      <c r="S2371" t="inlineStr">
        <is>
          <t>Yes</t>
        </is>
      </c>
    </row>
    <row r="2372">
      <c r="A2372" t="inlineStr">
        <is>
          <t>ORD-2507-02371</t>
        </is>
      </c>
      <c r="B2372" s="11" t="n">
        <v>45842</v>
      </c>
      <c r="C2372" t="inlineStr">
        <is>
          <t>Central</t>
        </is>
      </c>
      <c r="D2372" t="inlineStr">
        <is>
          <t>Bhopal</t>
        </is>
      </c>
      <c r="E2372" t="inlineStr">
        <is>
          <t>Consumer</t>
        </is>
      </c>
      <c r="F2372" t="inlineStr">
        <is>
          <t>Retail Store</t>
        </is>
      </c>
      <c r="G2372" t="inlineStr">
        <is>
          <t>Technology</t>
        </is>
      </c>
      <c r="H2372" t="inlineStr">
        <is>
          <t>Tablet</t>
        </is>
      </c>
      <c r="I2372" t="n">
        <v>2</v>
      </c>
      <c r="J2372" s="12" t="n">
        <v>19895.03</v>
      </c>
      <c r="K2372" s="13" t="n">
        <v>0.15</v>
      </c>
      <c r="L2372" s="12" t="n">
        <v>33821.55</v>
      </c>
      <c r="M2372" s="12" t="n">
        <v>33025.75</v>
      </c>
      <c r="N2372" s="12" t="n">
        <v>795.8</v>
      </c>
      <c r="O2372" t="inlineStr">
        <is>
          <t>Debit Card</t>
        </is>
      </c>
      <c r="P2372" t="inlineStr">
        <is>
          <t>Ishaan Mehta</t>
        </is>
      </c>
      <c r="Q2372" t="inlineStr">
        <is>
          <t>CUST-0137</t>
        </is>
      </c>
      <c r="R2372" t="n">
        <v>2</v>
      </c>
      <c r="S2372" t="inlineStr">
        <is>
          <t>No</t>
        </is>
      </c>
    </row>
    <row r="2373">
      <c r="A2373" t="inlineStr">
        <is>
          <t>ORD-2401-02372</t>
        </is>
      </c>
      <c r="B2373" s="11" t="n">
        <v>45318</v>
      </c>
      <c r="C2373" t="inlineStr">
        <is>
          <t>North</t>
        </is>
      </c>
      <c r="D2373" t="inlineStr">
        <is>
          <t>Jaipur</t>
        </is>
      </c>
      <c r="E2373" t="inlineStr">
        <is>
          <t>Consumer</t>
        </is>
      </c>
      <c r="F2373" t="inlineStr">
        <is>
          <t>Partner</t>
        </is>
      </c>
      <c r="G2373" t="inlineStr">
        <is>
          <t>Technology</t>
        </is>
      </c>
      <c r="H2373" t="inlineStr">
        <is>
          <t>Keyboard</t>
        </is>
      </c>
      <c r="I2373" t="n">
        <v>2</v>
      </c>
      <c r="J2373" s="12" t="n">
        <v>1648.24</v>
      </c>
      <c r="K2373" s="13" t="n">
        <v>0</v>
      </c>
      <c r="L2373" s="12" t="n">
        <v>3296.48</v>
      </c>
      <c r="M2373" s="12" t="n">
        <v>2340.5</v>
      </c>
      <c r="N2373" s="12" t="n">
        <v>955.98</v>
      </c>
      <c r="O2373" t="inlineStr">
        <is>
          <t>UPI</t>
        </is>
      </c>
      <c r="P2373" t="inlineStr">
        <is>
          <t>Ishaan Mehta</t>
        </is>
      </c>
      <c r="Q2373" t="inlineStr">
        <is>
          <t>CUST-0171</t>
        </is>
      </c>
      <c r="R2373" t="n">
        <v>5</v>
      </c>
      <c r="S2373" t="inlineStr">
        <is>
          <t>No</t>
        </is>
      </c>
    </row>
    <row r="2374">
      <c r="A2374" t="inlineStr">
        <is>
          <t>ORD-2402-02373</t>
        </is>
      </c>
      <c r="B2374" s="11" t="n">
        <v>45327</v>
      </c>
      <c r="C2374" t="inlineStr">
        <is>
          <t>South</t>
        </is>
      </c>
      <c r="D2374" t="inlineStr">
        <is>
          <t>Hyderabad</t>
        </is>
      </c>
      <c r="E2374" t="inlineStr">
        <is>
          <t>Corporate</t>
        </is>
      </c>
      <c r="F2374" t="inlineStr">
        <is>
          <t>Online</t>
        </is>
      </c>
      <c r="G2374" t="inlineStr">
        <is>
          <t>Accessories</t>
        </is>
      </c>
      <c r="H2374" t="inlineStr">
        <is>
          <t>Mouse</t>
        </is>
      </c>
      <c r="I2374" t="n">
        <v>3</v>
      </c>
      <c r="J2374" s="12" t="n">
        <v>865.0700000000001</v>
      </c>
      <c r="K2374" s="13" t="n">
        <v>0.1</v>
      </c>
      <c r="L2374" s="12" t="n">
        <v>2335.69</v>
      </c>
      <c r="M2374" s="12" t="n">
        <v>1712.84</v>
      </c>
      <c r="N2374" s="12" t="n">
        <v>622.85</v>
      </c>
      <c r="O2374" t="inlineStr">
        <is>
          <t>Net Banking</t>
        </is>
      </c>
      <c r="P2374" t="inlineStr">
        <is>
          <t>Vivaan Gupta</t>
        </is>
      </c>
      <c r="Q2374" t="inlineStr">
        <is>
          <t>CUST-0632</t>
        </is>
      </c>
      <c r="R2374" t="n">
        <v>4</v>
      </c>
      <c r="S2374" t="inlineStr">
        <is>
          <t>No</t>
        </is>
      </c>
    </row>
    <row r="2375">
      <c r="A2375" t="inlineStr">
        <is>
          <t>ORD-2508-02374</t>
        </is>
      </c>
      <c r="B2375" s="11" t="n">
        <v>45875</v>
      </c>
      <c r="C2375" t="inlineStr">
        <is>
          <t>North</t>
        </is>
      </c>
      <c r="D2375" t="inlineStr">
        <is>
          <t>Delhi</t>
        </is>
      </c>
      <c r="E2375" t="inlineStr">
        <is>
          <t>Education</t>
        </is>
      </c>
      <c r="F2375" t="inlineStr">
        <is>
          <t>Online</t>
        </is>
      </c>
      <c r="G2375" t="inlineStr">
        <is>
          <t>Furniture</t>
        </is>
      </c>
      <c r="H2375" t="inlineStr">
        <is>
          <t>Office Chair</t>
        </is>
      </c>
      <c r="I2375" t="n">
        <v>4</v>
      </c>
      <c r="J2375" s="12" t="n">
        <v>6633.01</v>
      </c>
      <c r="K2375" s="13" t="n">
        <v>0.15</v>
      </c>
      <c r="L2375" s="12" t="n">
        <v>22552.23</v>
      </c>
      <c r="M2375" s="12" t="n">
        <v>18307.11</v>
      </c>
      <c r="N2375" s="12" t="n">
        <v>4245.12</v>
      </c>
      <c r="O2375" t="inlineStr">
        <is>
          <t>UPI</t>
        </is>
      </c>
      <c r="P2375" t="inlineStr">
        <is>
          <t>Anaya Rao</t>
        </is>
      </c>
      <c r="Q2375" t="inlineStr">
        <is>
          <t>CUST-0760</t>
        </is>
      </c>
      <c r="R2375" t="n">
        <v>4</v>
      </c>
      <c r="S2375" t="inlineStr">
        <is>
          <t>No</t>
        </is>
      </c>
    </row>
    <row r="2376">
      <c r="A2376" t="inlineStr">
        <is>
          <t>ORD-2512-02375</t>
        </is>
      </c>
      <c r="B2376" s="11" t="n">
        <v>46021</v>
      </c>
      <c r="C2376" t="inlineStr">
        <is>
          <t>Central</t>
        </is>
      </c>
      <c r="D2376" t="inlineStr">
        <is>
          <t>Nagpur</t>
        </is>
      </c>
      <c r="E2376" t="inlineStr">
        <is>
          <t>Small Business</t>
        </is>
      </c>
      <c r="F2376" t="inlineStr">
        <is>
          <t>Online</t>
        </is>
      </c>
      <c r="G2376" t="inlineStr">
        <is>
          <t>Furniture</t>
        </is>
      </c>
      <c r="H2376" t="inlineStr">
        <is>
          <t>Cabinet</t>
        </is>
      </c>
      <c r="I2376" t="n">
        <v>4</v>
      </c>
      <c r="J2376" s="12" t="n">
        <v>9227.709999999999</v>
      </c>
      <c r="K2376" s="13" t="n">
        <v>0.1</v>
      </c>
      <c r="L2376" s="12" t="n">
        <v>33219.76</v>
      </c>
      <c r="M2376" s="12" t="n">
        <v>28790.46</v>
      </c>
      <c r="N2376" s="12" t="n">
        <v>4429.3</v>
      </c>
      <c r="O2376" t="inlineStr">
        <is>
          <t>Net Banking</t>
        </is>
      </c>
      <c r="P2376" t="inlineStr">
        <is>
          <t>Kabir Singh</t>
        </is>
      </c>
      <c r="Q2376" t="inlineStr">
        <is>
          <t>CUST-0618</t>
        </is>
      </c>
      <c r="R2376" t="n">
        <v>6</v>
      </c>
      <c r="S2376" t="inlineStr">
        <is>
          <t>Yes</t>
        </is>
      </c>
    </row>
    <row r="2377">
      <c r="A2377" t="inlineStr">
        <is>
          <t>ORD-2511-02376</t>
        </is>
      </c>
      <c r="B2377" s="11" t="n">
        <v>45962</v>
      </c>
      <c r="C2377" t="inlineStr">
        <is>
          <t>East</t>
        </is>
      </c>
      <c r="D2377" t="inlineStr">
        <is>
          <t>Kolkata</t>
        </is>
      </c>
      <c r="E2377" t="inlineStr">
        <is>
          <t>Education</t>
        </is>
      </c>
      <c r="F2377" t="inlineStr">
        <is>
          <t>Direct Sales</t>
        </is>
      </c>
      <c r="G2377" t="inlineStr">
        <is>
          <t>Furniture</t>
        </is>
      </c>
      <c r="H2377" t="inlineStr">
        <is>
          <t>Office Chair</t>
        </is>
      </c>
      <c r="I2377" t="n">
        <v>6</v>
      </c>
      <c r="J2377" s="12" t="n">
        <v>6949.63</v>
      </c>
      <c r="K2377" s="13" t="n">
        <v>0.15</v>
      </c>
      <c r="L2377" s="12" t="n">
        <v>35443.11</v>
      </c>
      <c r="M2377" s="12" t="n">
        <v>28771.47</v>
      </c>
      <c r="N2377" s="12" t="n">
        <v>6671.64</v>
      </c>
      <c r="O2377" t="inlineStr">
        <is>
          <t>UPI</t>
        </is>
      </c>
      <c r="P2377" t="inlineStr">
        <is>
          <t>Vivaan Gupta</t>
        </is>
      </c>
      <c r="Q2377" t="inlineStr">
        <is>
          <t>CUST-0561</t>
        </is>
      </c>
      <c r="R2377" t="n">
        <v>4</v>
      </c>
      <c r="S2377" t="inlineStr">
        <is>
          <t>No</t>
        </is>
      </c>
    </row>
    <row r="2378">
      <c r="A2378" t="inlineStr">
        <is>
          <t>ORD-2509-02377</t>
        </is>
      </c>
      <c r="B2378" s="11" t="n">
        <v>45902</v>
      </c>
      <c r="C2378" t="inlineStr">
        <is>
          <t>Central</t>
        </is>
      </c>
      <c r="D2378" t="inlineStr">
        <is>
          <t>Nagpur</t>
        </is>
      </c>
      <c r="E2378" t="inlineStr">
        <is>
          <t>Education</t>
        </is>
      </c>
      <c r="F2378" t="inlineStr">
        <is>
          <t>Direct Sales</t>
        </is>
      </c>
      <c r="G2378" t="inlineStr">
        <is>
          <t>Technology</t>
        </is>
      </c>
      <c r="H2378" t="inlineStr">
        <is>
          <t>Laptop</t>
        </is>
      </c>
      <c r="I2378" t="n">
        <v>2</v>
      </c>
      <c r="J2378" s="12" t="n">
        <v>42603.32</v>
      </c>
      <c r="K2378" s="13" t="n">
        <v>0.1</v>
      </c>
      <c r="L2378" s="12" t="n">
        <v>76685.98</v>
      </c>
      <c r="M2378" s="12" t="n">
        <v>73277.71000000001</v>
      </c>
      <c r="N2378" s="12" t="n">
        <v>3408.27</v>
      </c>
      <c r="O2378" t="inlineStr">
        <is>
          <t>Cash</t>
        </is>
      </c>
      <c r="P2378" t="inlineStr">
        <is>
          <t>Vivaan Gupta</t>
        </is>
      </c>
      <c r="Q2378" t="inlineStr">
        <is>
          <t>CUST-0721</t>
        </is>
      </c>
      <c r="R2378" t="n">
        <v>5</v>
      </c>
      <c r="S2378" t="inlineStr">
        <is>
          <t>No</t>
        </is>
      </c>
    </row>
    <row r="2379">
      <c r="A2379" t="inlineStr">
        <is>
          <t>ORD-2411-02378</t>
        </is>
      </c>
      <c r="B2379" s="11" t="n">
        <v>45620</v>
      </c>
      <c r="C2379" t="inlineStr">
        <is>
          <t>South</t>
        </is>
      </c>
      <c r="D2379" t="inlineStr">
        <is>
          <t>Kochi</t>
        </is>
      </c>
      <c r="E2379" t="inlineStr">
        <is>
          <t>Education</t>
        </is>
      </c>
      <c r="F2379" t="inlineStr">
        <is>
          <t>Online</t>
        </is>
      </c>
      <c r="G2379" t="inlineStr">
        <is>
          <t>Furniture</t>
        </is>
      </c>
      <c r="H2379" t="inlineStr">
        <is>
          <t>Bookshelf</t>
        </is>
      </c>
      <c r="I2379" t="n">
        <v>2</v>
      </c>
      <c r="J2379" s="12" t="n">
        <v>6006.74</v>
      </c>
      <c r="K2379" s="13" t="n">
        <v>0</v>
      </c>
      <c r="L2379" s="12" t="n">
        <v>12013.48</v>
      </c>
      <c r="M2379" s="12" t="n">
        <v>8769.84</v>
      </c>
      <c r="N2379" s="12" t="n">
        <v>3243.64</v>
      </c>
      <c r="O2379" t="inlineStr">
        <is>
          <t>Debit Card</t>
        </is>
      </c>
      <c r="P2379" t="inlineStr">
        <is>
          <t>Ishaan Mehta</t>
        </is>
      </c>
      <c r="Q2379" t="inlineStr">
        <is>
          <t>CUST-0800</t>
        </is>
      </c>
      <c r="R2379" t="n">
        <v>3</v>
      </c>
      <c r="S2379" t="inlineStr">
        <is>
          <t>No</t>
        </is>
      </c>
    </row>
    <row r="2380">
      <c r="A2380" t="inlineStr">
        <is>
          <t>ORD-2408-02379</t>
        </is>
      </c>
      <c r="B2380" s="11" t="n">
        <v>45515</v>
      </c>
      <c r="C2380" t="inlineStr">
        <is>
          <t>South</t>
        </is>
      </c>
      <c r="D2380" t="inlineStr">
        <is>
          <t>Hyderabad</t>
        </is>
      </c>
      <c r="E2380" t="inlineStr">
        <is>
          <t>Consumer</t>
        </is>
      </c>
      <c r="F2380" t="inlineStr">
        <is>
          <t>Direct Sales</t>
        </is>
      </c>
      <c r="G2380" t="inlineStr">
        <is>
          <t>Office Supplies</t>
        </is>
      </c>
      <c r="H2380" t="inlineStr">
        <is>
          <t>Notebook Pack</t>
        </is>
      </c>
      <c r="I2380" t="n">
        <v>8</v>
      </c>
      <c r="J2380" s="12" t="n">
        <v>355.44</v>
      </c>
      <c r="K2380" s="13" t="n">
        <v>0.1</v>
      </c>
      <c r="L2380" s="12" t="n">
        <v>2559.17</v>
      </c>
      <c r="M2380" s="12" t="n">
        <v>1819.85</v>
      </c>
      <c r="N2380" s="12" t="n">
        <v>739.3200000000001</v>
      </c>
      <c r="O2380" t="inlineStr">
        <is>
          <t>Cash</t>
        </is>
      </c>
      <c r="P2380" t="inlineStr">
        <is>
          <t>Rohan Verma</t>
        </is>
      </c>
      <c r="Q2380" t="inlineStr">
        <is>
          <t>CUST-0336</t>
        </is>
      </c>
      <c r="R2380" t="n">
        <v>1</v>
      </c>
      <c r="S2380" t="inlineStr">
        <is>
          <t>No</t>
        </is>
      </c>
    </row>
    <row r="2381">
      <c r="A2381" t="inlineStr">
        <is>
          <t>ORD-2504-02380</t>
        </is>
      </c>
      <c r="B2381" s="11" t="n">
        <v>45748</v>
      </c>
      <c r="C2381" t="inlineStr">
        <is>
          <t>North</t>
        </is>
      </c>
      <c r="D2381" t="inlineStr">
        <is>
          <t>Jaipur</t>
        </is>
      </c>
      <c r="E2381" t="inlineStr">
        <is>
          <t>Education</t>
        </is>
      </c>
      <c r="F2381" t="inlineStr">
        <is>
          <t>Retail Store</t>
        </is>
      </c>
      <c r="G2381" t="inlineStr">
        <is>
          <t>Technology</t>
        </is>
      </c>
      <c r="H2381" t="inlineStr">
        <is>
          <t>Monitor</t>
        </is>
      </c>
      <c r="I2381" t="n">
        <v>8</v>
      </c>
      <c r="J2381" s="12" t="n">
        <v>14210.25</v>
      </c>
      <c r="K2381" s="13" t="n">
        <v>0.1</v>
      </c>
      <c r="L2381" s="12" t="n">
        <v>102313.8</v>
      </c>
      <c r="M2381" s="12" t="n">
        <v>90945.60000000001</v>
      </c>
      <c r="N2381" s="12" t="n">
        <v>11368.2</v>
      </c>
      <c r="O2381" t="inlineStr">
        <is>
          <t>Debit Card</t>
        </is>
      </c>
      <c r="P2381" t="inlineStr">
        <is>
          <t>Aarav Sharma</t>
        </is>
      </c>
      <c r="Q2381" t="inlineStr">
        <is>
          <t>CUST-0285</t>
        </is>
      </c>
      <c r="R2381" t="n">
        <v>4</v>
      </c>
      <c r="S2381" t="inlineStr">
        <is>
          <t>No</t>
        </is>
      </c>
    </row>
    <row r="2382">
      <c r="A2382" t="inlineStr">
        <is>
          <t>ORD-2503-02381</t>
        </is>
      </c>
      <c r="B2382" s="11" t="n">
        <v>45740</v>
      </c>
      <c r="C2382" t="inlineStr">
        <is>
          <t>East</t>
        </is>
      </c>
      <c r="D2382" t="inlineStr">
        <is>
          <t>Patna</t>
        </is>
      </c>
      <c r="E2382" t="inlineStr">
        <is>
          <t>Education</t>
        </is>
      </c>
      <c r="F2382" t="inlineStr">
        <is>
          <t>Partner</t>
        </is>
      </c>
      <c r="G2382" t="inlineStr">
        <is>
          <t>Furniture</t>
        </is>
      </c>
      <c r="H2382" t="inlineStr">
        <is>
          <t>Office Chair</t>
        </is>
      </c>
      <c r="I2382" t="n">
        <v>3</v>
      </c>
      <c r="J2382" s="12" t="n">
        <v>7232.51</v>
      </c>
      <c r="K2382" s="13" t="n">
        <v>0.1</v>
      </c>
      <c r="L2382" s="12" t="n">
        <v>19527.78</v>
      </c>
      <c r="M2382" s="12" t="n">
        <v>14971.3</v>
      </c>
      <c r="N2382" s="12" t="n">
        <v>4556.48</v>
      </c>
      <c r="O2382" t="inlineStr">
        <is>
          <t>Debit Card</t>
        </is>
      </c>
      <c r="P2382" t="inlineStr">
        <is>
          <t>Aarav Sharma</t>
        </is>
      </c>
      <c r="Q2382" t="inlineStr">
        <is>
          <t>CUST-0803</t>
        </is>
      </c>
      <c r="R2382" t="n">
        <v>6</v>
      </c>
      <c r="S2382" t="inlineStr">
        <is>
          <t>No</t>
        </is>
      </c>
    </row>
    <row r="2383">
      <c r="A2383" t="inlineStr">
        <is>
          <t>ORD-2503-02382</t>
        </is>
      </c>
      <c r="B2383" s="11" t="n">
        <v>45745</v>
      </c>
      <c r="C2383" t="inlineStr">
        <is>
          <t>Central</t>
        </is>
      </c>
      <c r="D2383" t="inlineStr">
        <is>
          <t>Bhopal</t>
        </is>
      </c>
      <c r="E2383" t="inlineStr">
        <is>
          <t>Small Business</t>
        </is>
      </c>
      <c r="F2383" t="inlineStr">
        <is>
          <t>Partner</t>
        </is>
      </c>
      <c r="G2383" t="inlineStr">
        <is>
          <t>Technology</t>
        </is>
      </c>
      <c r="H2383" t="inlineStr">
        <is>
          <t>Keyboard</t>
        </is>
      </c>
      <c r="I2383" t="n">
        <v>1</v>
      </c>
      <c r="J2383" s="12" t="n">
        <v>1716.23</v>
      </c>
      <c r="K2383" s="13" t="n">
        <v>0.15</v>
      </c>
      <c r="L2383" s="12" t="n">
        <v>1458.8</v>
      </c>
      <c r="M2383" s="12" t="n">
        <v>1218.52</v>
      </c>
      <c r="N2383" s="12" t="n">
        <v>240.28</v>
      </c>
      <c r="O2383" t="inlineStr">
        <is>
          <t>Credit Card</t>
        </is>
      </c>
      <c r="P2383" t="inlineStr">
        <is>
          <t>Vivaan Gupta</t>
        </is>
      </c>
      <c r="Q2383" t="inlineStr">
        <is>
          <t>CUST-0669</t>
        </is>
      </c>
      <c r="R2383" t="n">
        <v>3</v>
      </c>
      <c r="S2383" t="inlineStr">
        <is>
          <t>No</t>
        </is>
      </c>
    </row>
    <row r="2384">
      <c r="A2384" t="inlineStr">
        <is>
          <t>ORD-2512-02383</t>
        </is>
      </c>
      <c r="B2384" s="11" t="n">
        <v>45995</v>
      </c>
      <c r="C2384" t="inlineStr">
        <is>
          <t>Central</t>
        </is>
      </c>
      <c r="D2384" t="inlineStr">
        <is>
          <t>Bhopal</t>
        </is>
      </c>
      <c r="E2384" t="inlineStr">
        <is>
          <t>Small Business</t>
        </is>
      </c>
      <c r="F2384" t="inlineStr">
        <is>
          <t>Retail Store</t>
        </is>
      </c>
      <c r="G2384" t="inlineStr">
        <is>
          <t>Office Supplies</t>
        </is>
      </c>
      <c r="H2384" t="inlineStr">
        <is>
          <t>Stapler</t>
        </is>
      </c>
      <c r="I2384" t="n">
        <v>1</v>
      </c>
      <c r="J2384" s="12" t="n">
        <v>345.42</v>
      </c>
      <c r="K2384" s="13" t="n">
        <v>0.05</v>
      </c>
      <c r="L2384" s="12" t="n">
        <v>328.15</v>
      </c>
      <c r="M2384" s="12" t="n">
        <v>231.43</v>
      </c>
      <c r="N2384" s="12" t="n">
        <v>96.72</v>
      </c>
      <c r="O2384" t="inlineStr">
        <is>
          <t>Credit Card</t>
        </is>
      </c>
      <c r="P2384" t="inlineStr">
        <is>
          <t>Meera Joshi</t>
        </is>
      </c>
      <c r="Q2384" t="inlineStr">
        <is>
          <t>CUST-0760</t>
        </is>
      </c>
      <c r="R2384" t="n">
        <v>4</v>
      </c>
      <c r="S2384" t="inlineStr">
        <is>
          <t>Yes</t>
        </is>
      </c>
    </row>
    <row r="2385">
      <c r="A2385" t="inlineStr">
        <is>
          <t>ORD-2509-02384</t>
        </is>
      </c>
      <c r="B2385" s="11" t="n">
        <v>45902</v>
      </c>
      <c r="C2385" t="inlineStr">
        <is>
          <t>Central</t>
        </is>
      </c>
      <c r="D2385" t="inlineStr">
        <is>
          <t>Raipur</t>
        </is>
      </c>
      <c r="E2385" t="inlineStr">
        <is>
          <t>Corporate</t>
        </is>
      </c>
      <c r="F2385" t="inlineStr">
        <is>
          <t>Direct Sales</t>
        </is>
      </c>
      <c r="G2385" t="inlineStr">
        <is>
          <t>Accessories</t>
        </is>
      </c>
      <c r="H2385" t="inlineStr">
        <is>
          <t>Webcam</t>
        </is>
      </c>
      <c r="I2385" t="n">
        <v>5</v>
      </c>
      <c r="J2385" s="12" t="n">
        <v>3334.53</v>
      </c>
      <c r="K2385" s="13" t="n">
        <v>0.1</v>
      </c>
      <c r="L2385" s="12" t="n">
        <v>15005.39</v>
      </c>
      <c r="M2385" s="12" t="n">
        <v>12671.21</v>
      </c>
      <c r="N2385" s="12" t="n">
        <v>2334.18</v>
      </c>
      <c r="O2385" t="inlineStr">
        <is>
          <t>UPI</t>
        </is>
      </c>
      <c r="P2385" t="inlineStr">
        <is>
          <t>Meera Joshi</t>
        </is>
      </c>
      <c r="Q2385" t="inlineStr">
        <is>
          <t>CUST-0216</t>
        </is>
      </c>
      <c r="R2385" t="n">
        <v>3</v>
      </c>
      <c r="S2385" t="inlineStr">
        <is>
          <t>No</t>
        </is>
      </c>
    </row>
    <row r="2386">
      <c r="A2386" t="inlineStr">
        <is>
          <t>ORD-2407-02385</t>
        </is>
      </c>
      <c r="B2386" s="11" t="n">
        <v>45494</v>
      </c>
      <c r="C2386" t="inlineStr">
        <is>
          <t>Central</t>
        </is>
      </c>
      <c r="D2386" t="inlineStr">
        <is>
          <t>Raipur</t>
        </is>
      </c>
      <c r="E2386" t="inlineStr">
        <is>
          <t>Small Business</t>
        </is>
      </c>
      <c r="F2386" t="inlineStr">
        <is>
          <t>Direct Sales</t>
        </is>
      </c>
      <c r="G2386" t="inlineStr">
        <is>
          <t>Accessories</t>
        </is>
      </c>
      <c r="H2386" t="inlineStr">
        <is>
          <t>USB Hub</t>
        </is>
      </c>
      <c r="I2386" t="n">
        <v>2</v>
      </c>
      <c r="J2386" s="12" t="n">
        <v>1241.13</v>
      </c>
      <c r="K2386" s="13" t="n">
        <v>0.1</v>
      </c>
      <c r="L2386" s="12" t="n">
        <v>2234.03</v>
      </c>
      <c r="M2386" s="12" t="n">
        <v>1687.94</v>
      </c>
      <c r="N2386" s="12" t="n">
        <v>546.09</v>
      </c>
      <c r="O2386" t="inlineStr">
        <is>
          <t>UPI</t>
        </is>
      </c>
      <c r="P2386" t="inlineStr">
        <is>
          <t>Rohan Verma</t>
        </is>
      </c>
      <c r="Q2386" t="inlineStr">
        <is>
          <t>CUST-0250</t>
        </is>
      </c>
      <c r="R2386" t="n">
        <v>1</v>
      </c>
      <c r="S2386" t="inlineStr">
        <is>
          <t>No</t>
        </is>
      </c>
    </row>
    <row r="2387">
      <c r="A2387" t="inlineStr">
        <is>
          <t>ORD-2505-02386</t>
        </is>
      </c>
      <c r="B2387" s="11" t="n">
        <v>45807</v>
      </c>
      <c r="C2387" t="inlineStr">
        <is>
          <t>North</t>
        </is>
      </c>
      <c r="D2387" t="inlineStr">
        <is>
          <t>Delhi</t>
        </is>
      </c>
      <c r="E2387" t="inlineStr">
        <is>
          <t>Education</t>
        </is>
      </c>
      <c r="F2387" t="inlineStr">
        <is>
          <t>Partner</t>
        </is>
      </c>
      <c r="G2387" t="inlineStr">
        <is>
          <t>Office Supplies</t>
        </is>
      </c>
      <c r="H2387" t="inlineStr">
        <is>
          <t>Pen Box</t>
        </is>
      </c>
      <c r="I2387" t="n">
        <v>5</v>
      </c>
      <c r="J2387" s="12" t="n">
        <v>192.18</v>
      </c>
      <c r="K2387" s="13" t="n">
        <v>0.05</v>
      </c>
      <c r="L2387" s="12" t="n">
        <v>912.86</v>
      </c>
      <c r="M2387" s="12" t="n">
        <v>586.15</v>
      </c>
      <c r="N2387" s="12" t="n">
        <v>326.71</v>
      </c>
      <c r="O2387" t="inlineStr">
        <is>
          <t>Debit Card</t>
        </is>
      </c>
      <c r="P2387" t="inlineStr">
        <is>
          <t>Diya Patel</t>
        </is>
      </c>
      <c r="Q2387" t="inlineStr">
        <is>
          <t>CUST-0691</t>
        </is>
      </c>
      <c r="R2387" t="n">
        <v>3</v>
      </c>
      <c r="S2387" t="inlineStr">
        <is>
          <t>Yes</t>
        </is>
      </c>
    </row>
    <row r="2388">
      <c r="A2388" t="inlineStr">
        <is>
          <t>ORD-2511-02387</t>
        </is>
      </c>
      <c r="B2388" s="11" t="n">
        <v>45972</v>
      </c>
      <c r="C2388" t="inlineStr">
        <is>
          <t>West</t>
        </is>
      </c>
      <c r="D2388" t="inlineStr">
        <is>
          <t>Pune</t>
        </is>
      </c>
      <c r="E2388" t="inlineStr">
        <is>
          <t>Small Business</t>
        </is>
      </c>
      <c r="F2388" t="inlineStr">
        <is>
          <t>Online</t>
        </is>
      </c>
      <c r="G2388" t="inlineStr">
        <is>
          <t>Office Supplies</t>
        </is>
      </c>
      <c r="H2388" t="inlineStr">
        <is>
          <t>File Folder</t>
        </is>
      </c>
      <c r="I2388" t="n">
        <v>12</v>
      </c>
      <c r="J2388" s="12" t="n">
        <v>111.84</v>
      </c>
      <c r="K2388" s="13" t="n">
        <v>0.1</v>
      </c>
      <c r="L2388" s="12" t="n">
        <v>1207.87</v>
      </c>
      <c r="M2388" s="12" t="n">
        <v>778.41</v>
      </c>
      <c r="N2388" s="12" t="n">
        <v>429.46</v>
      </c>
      <c r="O2388" t="inlineStr">
        <is>
          <t>Debit Card</t>
        </is>
      </c>
      <c r="P2388" t="inlineStr">
        <is>
          <t>Aarav Sharma</t>
        </is>
      </c>
      <c r="Q2388" t="inlineStr">
        <is>
          <t>CUST-0245</t>
        </is>
      </c>
      <c r="R2388" t="n">
        <v>3</v>
      </c>
      <c r="S2388" t="inlineStr">
        <is>
          <t>No</t>
        </is>
      </c>
    </row>
    <row r="2389">
      <c r="A2389" t="inlineStr">
        <is>
          <t>ORD-2410-02388</t>
        </is>
      </c>
      <c r="B2389" s="11" t="n">
        <v>45589</v>
      </c>
      <c r="C2389" t="inlineStr">
        <is>
          <t>East</t>
        </is>
      </c>
      <c r="D2389" t="inlineStr">
        <is>
          <t>Guwahati</t>
        </is>
      </c>
      <c r="E2389" t="inlineStr">
        <is>
          <t>Consumer</t>
        </is>
      </c>
      <c r="F2389" t="inlineStr">
        <is>
          <t>Direct Sales</t>
        </is>
      </c>
      <c r="G2389" t="inlineStr">
        <is>
          <t>Accessories</t>
        </is>
      </c>
      <c r="H2389" t="inlineStr">
        <is>
          <t>USB Hub</t>
        </is>
      </c>
      <c r="I2389" t="n">
        <v>2</v>
      </c>
      <c r="J2389" s="12" t="n">
        <v>1318.98</v>
      </c>
      <c r="K2389" s="13" t="n">
        <v>0.05</v>
      </c>
      <c r="L2389" s="12" t="n">
        <v>2506.06</v>
      </c>
      <c r="M2389" s="12" t="n">
        <v>1793.81</v>
      </c>
      <c r="N2389" s="12" t="n">
        <v>712.25</v>
      </c>
      <c r="O2389" t="inlineStr">
        <is>
          <t>Cash</t>
        </is>
      </c>
      <c r="P2389" t="inlineStr">
        <is>
          <t>Vivaan Gupta</t>
        </is>
      </c>
      <c r="Q2389" t="inlineStr">
        <is>
          <t>CUST-0918</t>
        </is>
      </c>
      <c r="R2389" t="n">
        <v>4</v>
      </c>
      <c r="S2389" t="inlineStr">
        <is>
          <t>Yes</t>
        </is>
      </c>
    </row>
    <row r="2390">
      <c r="A2390" t="inlineStr">
        <is>
          <t>ORD-2512-02389</t>
        </is>
      </c>
      <c r="B2390" s="11" t="n">
        <v>46014</v>
      </c>
      <c r="C2390" t="inlineStr">
        <is>
          <t>North</t>
        </is>
      </c>
      <c r="D2390" t="inlineStr">
        <is>
          <t>Jaipur</t>
        </is>
      </c>
      <c r="E2390" t="inlineStr">
        <is>
          <t>Education</t>
        </is>
      </c>
      <c r="F2390" t="inlineStr">
        <is>
          <t>Direct Sales</t>
        </is>
      </c>
      <c r="G2390" t="inlineStr">
        <is>
          <t>Furniture</t>
        </is>
      </c>
      <c r="H2390" t="inlineStr">
        <is>
          <t>Desk</t>
        </is>
      </c>
      <c r="I2390" t="n">
        <v>8</v>
      </c>
      <c r="J2390" s="12" t="n">
        <v>12218.69</v>
      </c>
      <c r="K2390" s="13" t="n">
        <v>0</v>
      </c>
      <c r="L2390" s="12" t="n">
        <v>97749.52</v>
      </c>
      <c r="M2390" s="12" t="n">
        <v>73312.14</v>
      </c>
      <c r="N2390" s="12" t="n">
        <v>24437.38</v>
      </c>
      <c r="O2390" t="inlineStr">
        <is>
          <t>Net Banking</t>
        </is>
      </c>
      <c r="P2390" t="inlineStr">
        <is>
          <t>Ishaan Mehta</t>
        </is>
      </c>
      <c r="Q2390" t="inlineStr">
        <is>
          <t>CUST-0723</t>
        </is>
      </c>
      <c r="R2390" t="n">
        <v>3</v>
      </c>
      <c r="S2390" t="inlineStr">
        <is>
          <t>No</t>
        </is>
      </c>
    </row>
    <row r="2391">
      <c r="A2391" t="inlineStr">
        <is>
          <t>ORD-2508-02390</t>
        </is>
      </c>
      <c r="B2391" s="11" t="n">
        <v>45879</v>
      </c>
      <c r="C2391" t="inlineStr">
        <is>
          <t>Central</t>
        </is>
      </c>
      <c r="D2391" t="inlineStr">
        <is>
          <t>Raipur</t>
        </is>
      </c>
      <c r="E2391" t="inlineStr">
        <is>
          <t>Corporate</t>
        </is>
      </c>
      <c r="F2391" t="inlineStr">
        <is>
          <t>Direct Sales</t>
        </is>
      </c>
      <c r="G2391" t="inlineStr">
        <is>
          <t>Accessories</t>
        </is>
      </c>
      <c r="H2391" t="inlineStr">
        <is>
          <t>Mouse</t>
        </is>
      </c>
      <c r="I2391" t="n">
        <v>3</v>
      </c>
      <c r="J2391" s="12" t="n">
        <v>888.7</v>
      </c>
      <c r="K2391" s="13" t="n">
        <v>0</v>
      </c>
      <c r="L2391" s="12" t="n">
        <v>2666.1</v>
      </c>
      <c r="M2391" s="12" t="n">
        <v>1759.63</v>
      </c>
      <c r="N2391" s="12" t="n">
        <v>906.47</v>
      </c>
      <c r="O2391" t="inlineStr">
        <is>
          <t>Credit Card</t>
        </is>
      </c>
      <c r="P2391" t="inlineStr">
        <is>
          <t>Sara Khan</t>
        </is>
      </c>
      <c r="Q2391" t="inlineStr">
        <is>
          <t>CUST-0324</t>
        </is>
      </c>
      <c r="R2391" t="n">
        <v>4</v>
      </c>
      <c r="S2391" t="inlineStr">
        <is>
          <t>Yes</t>
        </is>
      </c>
    </row>
    <row r="2392">
      <c r="A2392" t="inlineStr">
        <is>
          <t>ORD-2401-02391</t>
        </is>
      </c>
      <c r="B2392" s="11" t="n">
        <v>45296</v>
      </c>
      <c r="C2392" t="inlineStr">
        <is>
          <t>North</t>
        </is>
      </c>
      <c r="D2392" t="inlineStr">
        <is>
          <t>Chandigarh</t>
        </is>
      </c>
      <c r="E2392" t="inlineStr">
        <is>
          <t>Consumer</t>
        </is>
      </c>
      <c r="F2392" t="inlineStr">
        <is>
          <t>Retail Store</t>
        </is>
      </c>
      <c r="G2392" t="inlineStr">
        <is>
          <t>Accessories</t>
        </is>
      </c>
      <c r="H2392" t="inlineStr">
        <is>
          <t>USB Hub</t>
        </is>
      </c>
      <c r="I2392" t="n">
        <v>3</v>
      </c>
      <c r="J2392" s="12" t="n">
        <v>1393.98</v>
      </c>
      <c r="K2392" s="13" t="n">
        <v>0.05</v>
      </c>
      <c r="L2392" s="12" t="n">
        <v>3972.84</v>
      </c>
      <c r="M2392" s="12" t="n">
        <v>2843.72</v>
      </c>
      <c r="N2392" s="12" t="n">
        <v>1129.12</v>
      </c>
      <c r="O2392" t="inlineStr">
        <is>
          <t>Credit Card</t>
        </is>
      </c>
      <c r="P2392" t="inlineStr">
        <is>
          <t>Kabir Singh</t>
        </is>
      </c>
      <c r="Q2392" t="inlineStr">
        <is>
          <t>CUST-0922</t>
        </is>
      </c>
      <c r="R2392" t="n">
        <v>6</v>
      </c>
      <c r="S2392" t="inlineStr">
        <is>
          <t>No</t>
        </is>
      </c>
    </row>
    <row r="2393">
      <c r="A2393" t="inlineStr">
        <is>
          <t>ORD-2512-02392</t>
        </is>
      </c>
      <c r="B2393" s="11" t="n">
        <v>46012</v>
      </c>
      <c r="C2393" t="inlineStr">
        <is>
          <t>Central</t>
        </is>
      </c>
      <c r="D2393" t="inlineStr">
        <is>
          <t>Raipur</t>
        </is>
      </c>
      <c r="E2393" t="inlineStr">
        <is>
          <t>Small Business</t>
        </is>
      </c>
      <c r="F2393" t="inlineStr">
        <is>
          <t>Retail Store</t>
        </is>
      </c>
      <c r="G2393" t="inlineStr">
        <is>
          <t>Technology</t>
        </is>
      </c>
      <c r="H2393" t="inlineStr">
        <is>
          <t>Printer</t>
        </is>
      </c>
      <c r="I2393" t="n">
        <v>6</v>
      </c>
      <c r="J2393" s="12" t="n">
        <v>11741.04</v>
      </c>
      <c r="K2393" s="13" t="n">
        <v>0.1</v>
      </c>
      <c r="L2393" s="12" t="n">
        <v>63401.62</v>
      </c>
      <c r="M2393" s="12" t="n">
        <v>57765.92</v>
      </c>
      <c r="N2393" s="12" t="n">
        <v>5635.7</v>
      </c>
      <c r="O2393" t="inlineStr">
        <is>
          <t>Net Banking</t>
        </is>
      </c>
      <c r="P2393" t="inlineStr">
        <is>
          <t>Sara Khan</t>
        </is>
      </c>
      <c r="Q2393" t="inlineStr">
        <is>
          <t>CUST-0281</t>
        </is>
      </c>
      <c r="R2393" t="n">
        <v>3</v>
      </c>
      <c r="S2393" t="inlineStr">
        <is>
          <t>No</t>
        </is>
      </c>
    </row>
    <row r="2394">
      <c r="A2394" t="inlineStr">
        <is>
          <t>ORD-2403-02393</t>
        </is>
      </c>
      <c r="B2394" s="11" t="n">
        <v>45363</v>
      </c>
      <c r="C2394" t="inlineStr">
        <is>
          <t>West</t>
        </is>
      </c>
      <c r="D2394" t="inlineStr">
        <is>
          <t>Pune</t>
        </is>
      </c>
      <c r="E2394" t="inlineStr">
        <is>
          <t>Education</t>
        </is>
      </c>
      <c r="F2394" t="inlineStr">
        <is>
          <t>Direct Sales</t>
        </is>
      </c>
      <c r="G2394" t="inlineStr">
        <is>
          <t>Technology</t>
        </is>
      </c>
      <c r="H2394" t="inlineStr">
        <is>
          <t>Laptop</t>
        </is>
      </c>
      <c r="I2394" t="n">
        <v>4</v>
      </c>
      <c r="J2394" s="12" t="n">
        <v>42395.96</v>
      </c>
      <c r="K2394" s="13" t="n">
        <v>0.1</v>
      </c>
      <c r="L2394" s="12" t="n">
        <v>152625.46</v>
      </c>
      <c r="M2394" s="12" t="n">
        <v>145842.1</v>
      </c>
      <c r="N2394" s="12" t="n">
        <v>6783.36</v>
      </c>
      <c r="O2394" t="inlineStr">
        <is>
          <t>Credit Card</t>
        </is>
      </c>
      <c r="P2394" t="inlineStr">
        <is>
          <t>Meera Joshi</t>
        </is>
      </c>
      <c r="Q2394" t="inlineStr">
        <is>
          <t>CUST-0585</t>
        </is>
      </c>
      <c r="R2394" t="n">
        <v>3</v>
      </c>
      <c r="S2394" t="inlineStr">
        <is>
          <t>No</t>
        </is>
      </c>
    </row>
    <row r="2395">
      <c r="A2395" t="inlineStr">
        <is>
          <t>ORD-2504-02394</t>
        </is>
      </c>
      <c r="B2395" s="11" t="n">
        <v>45758</v>
      </c>
      <c r="C2395" t="inlineStr">
        <is>
          <t>West</t>
        </is>
      </c>
      <c r="D2395" t="inlineStr">
        <is>
          <t>Pune</t>
        </is>
      </c>
      <c r="E2395" t="inlineStr">
        <is>
          <t>Education</t>
        </is>
      </c>
      <c r="F2395" t="inlineStr">
        <is>
          <t>Retail Store</t>
        </is>
      </c>
      <c r="G2395" t="inlineStr">
        <is>
          <t>Office Supplies</t>
        </is>
      </c>
      <c r="H2395" t="inlineStr">
        <is>
          <t>Paper Ream</t>
        </is>
      </c>
      <c r="I2395" t="n">
        <v>1</v>
      </c>
      <c r="J2395" s="12" t="n">
        <v>437.63</v>
      </c>
      <c r="K2395" s="13" t="n">
        <v>0.25</v>
      </c>
      <c r="L2395" s="12" t="n">
        <v>328.22</v>
      </c>
      <c r="M2395" s="12" t="n">
        <v>328.22</v>
      </c>
      <c r="N2395" s="12" t="n">
        <v>0</v>
      </c>
      <c r="O2395" t="inlineStr">
        <is>
          <t>Net Banking</t>
        </is>
      </c>
      <c r="P2395" t="inlineStr">
        <is>
          <t>Ishaan Mehta</t>
        </is>
      </c>
      <c r="Q2395" t="inlineStr">
        <is>
          <t>CUST-0239</t>
        </is>
      </c>
      <c r="R2395" t="n">
        <v>2</v>
      </c>
      <c r="S2395" t="inlineStr">
        <is>
          <t>Yes</t>
        </is>
      </c>
    </row>
    <row r="2396">
      <c r="A2396" t="inlineStr">
        <is>
          <t>ORD-2411-02395</t>
        </is>
      </c>
      <c r="B2396" s="11" t="n">
        <v>45615</v>
      </c>
      <c r="C2396" t="inlineStr">
        <is>
          <t>Central</t>
        </is>
      </c>
      <c r="D2396" t="inlineStr">
        <is>
          <t>Bhopal</t>
        </is>
      </c>
      <c r="E2396" t="inlineStr">
        <is>
          <t>Small Business</t>
        </is>
      </c>
      <c r="F2396" t="inlineStr">
        <is>
          <t>Direct Sales</t>
        </is>
      </c>
      <c r="G2396" t="inlineStr">
        <is>
          <t>Furniture</t>
        </is>
      </c>
      <c r="H2396" t="inlineStr">
        <is>
          <t>Bookshelf</t>
        </is>
      </c>
      <c r="I2396" t="n">
        <v>1</v>
      </c>
      <c r="J2396" s="12" t="n">
        <v>6497.46</v>
      </c>
      <c r="K2396" s="13" t="n">
        <v>0.15</v>
      </c>
      <c r="L2396" s="12" t="n">
        <v>5522.84</v>
      </c>
      <c r="M2396" s="12" t="n">
        <v>4743.15</v>
      </c>
      <c r="N2396" s="12" t="n">
        <v>779.6900000000001</v>
      </c>
      <c r="O2396" t="inlineStr">
        <is>
          <t>Cash</t>
        </is>
      </c>
      <c r="P2396" t="inlineStr">
        <is>
          <t>Sara Khan</t>
        </is>
      </c>
      <c r="Q2396" t="inlineStr">
        <is>
          <t>CUST-0233</t>
        </is>
      </c>
      <c r="R2396" t="n">
        <v>2</v>
      </c>
      <c r="S2396" t="inlineStr">
        <is>
          <t>No</t>
        </is>
      </c>
    </row>
    <row r="2397">
      <c r="A2397" t="inlineStr">
        <is>
          <t>ORD-2407-02396</t>
        </is>
      </c>
      <c r="B2397" s="11" t="n">
        <v>45493</v>
      </c>
      <c r="C2397" t="inlineStr">
        <is>
          <t>Central</t>
        </is>
      </c>
      <c r="D2397" t="inlineStr">
        <is>
          <t>Nagpur</t>
        </is>
      </c>
      <c r="E2397" t="inlineStr">
        <is>
          <t>Corporate</t>
        </is>
      </c>
      <c r="F2397" t="inlineStr">
        <is>
          <t>Partner</t>
        </is>
      </c>
      <c r="G2397" t="inlineStr">
        <is>
          <t>Technology</t>
        </is>
      </c>
      <c r="H2397" t="inlineStr">
        <is>
          <t>Keyboard</t>
        </is>
      </c>
      <c r="I2397" t="n">
        <v>5</v>
      </c>
      <c r="J2397" s="12" t="n">
        <v>1740.49</v>
      </c>
      <c r="K2397" s="13" t="n">
        <v>0.1</v>
      </c>
      <c r="L2397" s="12" t="n">
        <v>7832.21</v>
      </c>
      <c r="M2397" s="12" t="n">
        <v>6178.74</v>
      </c>
      <c r="N2397" s="12" t="n">
        <v>1653.47</v>
      </c>
      <c r="O2397" t="inlineStr">
        <is>
          <t>Cash</t>
        </is>
      </c>
      <c r="P2397" t="inlineStr">
        <is>
          <t>Meera Joshi</t>
        </is>
      </c>
      <c r="Q2397" t="inlineStr">
        <is>
          <t>CUST-0677</t>
        </is>
      </c>
      <c r="R2397" t="n">
        <v>6</v>
      </c>
      <c r="S2397" t="inlineStr">
        <is>
          <t>No</t>
        </is>
      </c>
    </row>
    <row r="2398">
      <c r="A2398" t="inlineStr">
        <is>
          <t>ORD-2402-02397</t>
        </is>
      </c>
      <c r="B2398" s="11" t="n">
        <v>45334</v>
      </c>
      <c r="C2398" t="inlineStr">
        <is>
          <t>Central</t>
        </is>
      </c>
      <c r="D2398" t="inlineStr">
        <is>
          <t>Raipur</t>
        </is>
      </c>
      <c r="E2398" t="inlineStr">
        <is>
          <t>Education</t>
        </is>
      </c>
      <c r="F2398" t="inlineStr">
        <is>
          <t>Partner</t>
        </is>
      </c>
      <c r="G2398" t="inlineStr">
        <is>
          <t>Office Supplies</t>
        </is>
      </c>
      <c r="H2398" t="inlineStr">
        <is>
          <t>Paper Ream</t>
        </is>
      </c>
      <c r="I2398" t="n">
        <v>1</v>
      </c>
      <c r="J2398" s="12" t="n">
        <v>442.7</v>
      </c>
      <c r="K2398" s="13" t="n">
        <v>0</v>
      </c>
      <c r="L2398" s="12" t="n">
        <v>442.7</v>
      </c>
      <c r="M2398" s="12" t="n">
        <v>332.02</v>
      </c>
      <c r="N2398" s="12" t="n">
        <v>110.68</v>
      </c>
      <c r="O2398" t="inlineStr">
        <is>
          <t>Credit Card</t>
        </is>
      </c>
      <c r="P2398" t="inlineStr">
        <is>
          <t>Tara Kapoor</t>
        </is>
      </c>
      <c r="Q2398" t="inlineStr">
        <is>
          <t>CUST-0079</t>
        </is>
      </c>
      <c r="R2398" t="n">
        <v>1</v>
      </c>
      <c r="S2398" t="inlineStr">
        <is>
          <t>No</t>
        </is>
      </c>
    </row>
    <row r="2399">
      <c r="A2399" t="inlineStr">
        <is>
          <t>ORD-2510-02398</t>
        </is>
      </c>
      <c r="B2399" s="11" t="n">
        <v>45952</v>
      </c>
      <c r="C2399" t="inlineStr">
        <is>
          <t>South</t>
        </is>
      </c>
      <c r="D2399" t="inlineStr">
        <is>
          <t>Kochi</t>
        </is>
      </c>
      <c r="E2399" t="inlineStr">
        <is>
          <t>Corporate</t>
        </is>
      </c>
      <c r="F2399" t="inlineStr">
        <is>
          <t>Retail Store</t>
        </is>
      </c>
      <c r="G2399" t="inlineStr">
        <is>
          <t>Furniture</t>
        </is>
      </c>
      <c r="H2399" t="inlineStr">
        <is>
          <t>Desk</t>
        </is>
      </c>
      <c r="I2399" t="n">
        <v>1</v>
      </c>
      <c r="J2399" s="12" t="n">
        <v>11819.74</v>
      </c>
      <c r="K2399" s="13" t="n">
        <v>0.15</v>
      </c>
      <c r="L2399" s="12" t="n">
        <v>10046.78</v>
      </c>
      <c r="M2399" s="12" t="n">
        <v>8864.809999999999</v>
      </c>
      <c r="N2399" s="12" t="n">
        <v>1181.97</v>
      </c>
      <c r="O2399" t="inlineStr">
        <is>
          <t>Debit Card</t>
        </is>
      </c>
      <c r="P2399" t="inlineStr">
        <is>
          <t>Ishaan Mehta</t>
        </is>
      </c>
      <c r="Q2399" t="inlineStr">
        <is>
          <t>CUST-0305</t>
        </is>
      </c>
      <c r="R2399" t="n">
        <v>1</v>
      </c>
      <c r="S2399" t="inlineStr">
        <is>
          <t>No</t>
        </is>
      </c>
    </row>
    <row r="2400">
      <c r="A2400" t="inlineStr">
        <is>
          <t>ORD-2406-02399</t>
        </is>
      </c>
      <c r="B2400" s="11" t="n">
        <v>45467</v>
      </c>
      <c r="C2400" t="inlineStr">
        <is>
          <t>East</t>
        </is>
      </c>
      <c r="D2400" t="inlineStr">
        <is>
          <t>Guwahati</t>
        </is>
      </c>
      <c r="E2400" t="inlineStr">
        <is>
          <t>Education</t>
        </is>
      </c>
      <c r="F2400" t="inlineStr">
        <is>
          <t>Retail Store</t>
        </is>
      </c>
      <c r="G2400" t="inlineStr">
        <is>
          <t>Furniture</t>
        </is>
      </c>
      <c r="H2400" t="inlineStr">
        <is>
          <t>Bookshelf</t>
        </is>
      </c>
      <c r="I2400" t="n">
        <v>1</v>
      </c>
      <c r="J2400" s="12" t="n">
        <v>6590.7</v>
      </c>
      <c r="K2400" s="13" t="n">
        <v>0.1</v>
      </c>
      <c r="L2400" s="12" t="n">
        <v>5931.63</v>
      </c>
      <c r="M2400" s="12" t="n">
        <v>4811.21</v>
      </c>
      <c r="N2400" s="12" t="n">
        <v>1120.42</v>
      </c>
      <c r="O2400" t="inlineStr">
        <is>
          <t>Debit Card</t>
        </is>
      </c>
      <c r="P2400" t="inlineStr">
        <is>
          <t>Anaya Rao</t>
        </is>
      </c>
      <c r="Q2400" t="inlineStr">
        <is>
          <t>CUST-0813</t>
        </is>
      </c>
      <c r="R2400" t="n">
        <v>5</v>
      </c>
      <c r="S2400" t="inlineStr">
        <is>
          <t>Yes</t>
        </is>
      </c>
    </row>
    <row r="2401">
      <c r="A2401" t="inlineStr">
        <is>
          <t>ORD-2501-02400</t>
        </is>
      </c>
      <c r="B2401" s="11" t="n">
        <v>45677</v>
      </c>
      <c r="C2401" t="inlineStr">
        <is>
          <t>Central</t>
        </is>
      </c>
      <c r="D2401" t="inlineStr">
        <is>
          <t>Bhopal</t>
        </is>
      </c>
      <c r="E2401" t="inlineStr">
        <is>
          <t>Consumer</t>
        </is>
      </c>
      <c r="F2401" t="inlineStr">
        <is>
          <t>Direct Sales</t>
        </is>
      </c>
      <c r="G2401" t="inlineStr">
        <is>
          <t>Technology</t>
        </is>
      </c>
      <c r="H2401" t="inlineStr">
        <is>
          <t>Keyboard</t>
        </is>
      </c>
      <c r="I2401" t="n">
        <v>2</v>
      </c>
      <c r="J2401" s="12" t="n">
        <v>1755.49</v>
      </c>
      <c r="K2401" s="13" t="n">
        <v>0.05</v>
      </c>
      <c r="L2401" s="12" t="n">
        <v>3335.43</v>
      </c>
      <c r="M2401" s="12" t="n">
        <v>2492.8</v>
      </c>
      <c r="N2401" s="12" t="n">
        <v>842.63</v>
      </c>
      <c r="O2401" t="inlineStr">
        <is>
          <t>Debit Card</t>
        </is>
      </c>
      <c r="P2401" t="inlineStr">
        <is>
          <t>Ishaan Mehta</t>
        </is>
      </c>
      <c r="Q2401" t="inlineStr">
        <is>
          <t>CUST-0900</t>
        </is>
      </c>
      <c r="R2401" t="n">
        <v>1</v>
      </c>
      <c r="S2401" t="inlineStr">
        <is>
          <t>Yes</t>
        </is>
      </c>
    </row>
    <row r="2402">
      <c r="A2402" t="inlineStr">
        <is>
          <t>ORD-2508-02401</t>
        </is>
      </c>
      <c r="B2402" s="11" t="n">
        <v>45872</v>
      </c>
      <c r="C2402" t="inlineStr">
        <is>
          <t>West</t>
        </is>
      </c>
      <c r="D2402" t="inlineStr">
        <is>
          <t>Surat</t>
        </is>
      </c>
      <c r="E2402" t="inlineStr">
        <is>
          <t>Small Business</t>
        </is>
      </c>
      <c r="F2402" t="inlineStr">
        <is>
          <t>Retail Store</t>
        </is>
      </c>
      <c r="G2402" t="inlineStr">
        <is>
          <t>Furniture</t>
        </is>
      </c>
      <c r="H2402" t="inlineStr">
        <is>
          <t>Office Chair</t>
        </is>
      </c>
      <c r="I2402" t="n">
        <v>8</v>
      </c>
      <c r="J2402" s="12" t="n">
        <v>8003.08</v>
      </c>
      <c r="K2402" s="13" t="n">
        <v>0.2</v>
      </c>
      <c r="L2402" s="12" t="n">
        <v>51219.71</v>
      </c>
      <c r="M2402" s="12" t="n">
        <v>44177</v>
      </c>
      <c r="N2402" s="12" t="n">
        <v>7042.71</v>
      </c>
      <c r="O2402" t="inlineStr">
        <is>
          <t>Debit Card</t>
        </is>
      </c>
      <c r="P2402" t="inlineStr">
        <is>
          <t>Kabir Singh</t>
        </is>
      </c>
      <c r="Q2402" t="inlineStr">
        <is>
          <t>CUST-0163</t>
        </is>
      </c>
      <c r="R2402" t="n">
        <v>2</v>
      </c>
      <c r="S2402" t="inlineStr">
        <is>
          <t>No</t>
        </is>
      </c>
    </row>
    <row r="2403">
      <c r="A2403" t="inlineStr">
        <is>
          <t>ORD-2408-02402</t>
        </is>
      </c>
      <c r="B2403" s="11" t="n">
        <v>45520</v>
      </c>
      <c r="C2403" t="inlineStr">
        <is>
          <t>Central</t>
        </is>
      </c>
      <c r="D2403" t="inlineStr">
        <is>
          <t>Indore</t>
        </is>
      </c>
      <c r="E2403" t="inlineStr">
        <is>
          <t>Education</t>
        </is>
      </c>
      <c r="F2403" t="inlineStr">
        <is>
          <t>Retail Store</t>
        </is>
      </c>
      <c r="G2403" t="inlineStr">
        <is>
          <t>Furniture</t>
        </is>
      </c>
      <c r="H2403" t="inlineStr">
        <is>
          <t>Office Chair</t>
        </is>
      </c>
      <c r="I2403" t="n">
        <v>5</v>
      </c>
      <c r="J2403" s="12" t="n">
        <v>7568.06</v>
      </c>
      <c r="K2403" s="13" t="n">
        <v>0</v>
      </c>
      <c r="L2403" s="12" t="n">
        <v>37840.3</v>
      </c>
      <c r="M2403" s="12" t="n">
        <v>26109.81</v>
      </c>
      <c r="N2403" s="12" t="n">
        <v>11730.49</v>
      </c>
      <c r="O2403" t="inlineStr">
        <is>
          <t>Net Banking</t>
        </is>
      </c>
      <c r="P2403" t="inlineStr">
        <is>
          <t>Vivaan Gupta</t>
        </is>
      </c>
      <c r="Q2403" t="inlineStr">
        <is>
          <t>CUST-0686</t>
        </is>
      </c>
      <c r="R2403" t="n">
        <v>10</v>
      </c>
      <c r="S2403" t="inlineStr">
        <is>
          <t>No</t>
        </is>
      </c>
    </row>
    <row r="2404">
      <c r="A2404" t="inlineStr">
        <is>
          <t>ORD-2509-02403</t>
        </is>
      </c>
      <c r="B2404" s="11" t="n">
        <v>45916</v>
      </c>
      <c r="C2404" t="inlineStr">
        <is>
          <t>Central</t>
        </is>
      </c>
      <c r="D2404" t="inlineStr">
        <is>
          <t>Raipur</t>
        </is>
      </c>
      <c r="E2404" t="inlineStr">
        <is>
          <t>Small Business</t>
        </is>
      </c>
      <c r="F2404" t="inlineStr">
        <is>
          <t>Partner</t>
        </is>
      </c>
      <c r="G2404" t="inlineStr">
        <is>
          <t>Technology</t>
        </is>
      </c>
      <c r="H2404" t="inlineStr">
        <is>
          <t>Tablet</t>
        </is>
      </c>
      <c r="I2404" t="n">
        <v>3</v>
      </c>
      <c r="J2404" s="12" t="n">
        <v>20932.11</v>
      </c>
      <c r="K2404" s="13" t="n">
        <v>0.05</v>
      </c>
      <c r="L2404" s="12" t="n">
        <v>59656.51</v>
      </c>
      <c r="M2404" s="12" t="n">
        <v>52120.95</v>
      </c>
      <c r="N2404" s="12" t="n">
        <v>7535.56</v>
      </c>
      <c r="O2404" t="inlineStr">
        <is>
          <t>Debit Card</t>
        </is>
      </c>
      <c r="P2404" t="inlineStr">
        <is>
          <t>Anaya Rao</t>
        </is>
      </c>
      <c r="Q2404" t="inlineStr">
        <is>
          <t>CUST-0055</t>
        </is>
      </c>
      <c r="R2404" t="n">
        <v>10</v>
      </c>
      <c r="S2404" t="inlineStr">
        <is>
          <t>No</t>
        </is>
      </c>
    </row>
    <row r="2405">
      <c r="A2405" t="inlineStr">
        <is>
          <t>ORD-2403-02404</t>
        </is>
      </c>
      <c r="B2405" s="11" t="n">
        <v>45362</v>
      </c>
      <c r="C2405" t="inlineStr">
        <is>
          <t>North</t>
        </is>
      </c>
      <c r="D2405" t="inlineStr">
        <is>
          <t>Jaipur</t>
        </is>
      </c>
      <c r="E2405" t="inlineStr">
        <is>
          <t>Consumer</t>
        </is>
      </c>
      <c r="F2405" t="inlineStr">
        <is>
          <t>Retail Store</t>
        </is>
      </c>
      <c r="G2405" t="inlineStr">
        <is>
          <t>Office Supplies</t>
        </is>
      </c>
      <c r="H2405" t="inlineStr">
        <is>
          <t>Paper Ream</t>
        </is>
      </c>
      <c r="I2405" t="n">
        <v>5</v>
      </c>
      <c r="J2405" s="12" t="n">
        <v>439.22</v>
      </c>
      <c r="K2405" s="13" t="n">
        <v>0.2</v>
      </c>
      <c r="L2405" s="12" t="n">
        <v>1756.88</v>
      </c>
      <c r="M2405" s="12" t="n">
        <v>1647.08</v>
      </c>
      <c r="N2405" s="12" t="n">
        <v>109.8</v>
      </c>
      <c r="O2405" t="inlineStr">
        <is>
          <t>Credit Card</t>
        </is>
      </c>
      <c r="P2405" t="inlineStr">
        <is>
          <t>Diya Patel</t>
        </is>
      </c>
      <c r="Q2405" t="inlineStr">
        <is>
          <t>CUST-0660</t>
        </is>
      </c>
      <c r="R2405" t="n">
        <v>3</v>
      </c>
      <c r="S2405" t="inlineStr">
        <is>
          <t>Yes</t>
        </is>
      </c>
    </row>
    <row r="2406">
      <c r="A2406" t="inlineStr">
        <is>
          <t>ORD-2504-02405</t>
        </is>
      </c>
      <c r="B2406" s="11" t="n">
        <v>45776</v>
      </c>
      <c r="C2406" t="inlineStr">
        <is>
          <t>Central</t>
        </is>
      </c>
      <c r="D2406" t="inlineStr">
        <is>
          <t>Raipur</t>
        </is>
      </c>
      <c r="E2406" t="inlineStr">
        <is>
          <t>Corporate</t>
        </is>
      </c>
      <c r="F2406" t="inlineStr">
        <is>
          <t>Online</t>
        </is>
      </c>
      <c r="G2406" t="inlineStr">
        <is>
          <t>Technology</t>
        </is>
      </c>
      <c r="H2406" t="inlineStr">
        <is>
          <t>Monitor</t>
        </is>
      </c>
      <c r="I2406" t="n">
        <v>2</v>
      </c>
      <c r="J2406" s="12" t="n">
        <v>12925.61</v>
      </c>
      <c r="K2406" s="13" t="n">
        <v>0</v>
      </c>
      <c r="L2406" s="12" t="n">
        <v>25851.22</v>
      </c>
      <c r="M2406" s="12" t="n">
        <v>20680.98</v>
      </c>
      <c r="N2406" s="12" t="n">
        <v>5170.24</v>
      </c>
      <c r="O2406" t="inlineStr">
        <is>
          <t>Debit Card</t>
        </is>
      </c>
      <c r="P2406" t="inlineStr">
        <is>
          <t>Kabir Singh</t>
        </is>
      </c>
      <c r="Q2406" t="inlineStr">
        <is>
          <t>CUST-0406</t>
        </is>
      </c>
      <c r="R2406" t="n">
        <v>3</v>
      </c>
      <c r="S2406" t="inlineStr">
        <is>
          <t>No</t>
        </is>
      </c>
    </row>
    <row r="2407">
      <c r="A2407" t="inlineStr">
        <is>
          <t>ORD-2406-02406</t>
        </is>
      </c>
      <c r="B2407" s="11" t="n">
        <v>45466</v>
      </c>
      <c r="C2407" t="inlineStr">
        <is>
          <t>East</t>
        </is>
      </c>
      <c r="D2407" t="inlineStr">
        <is>
          <t>Guwahati</t>
        </is>
      </c>
      <c r="E2407" t="inlineStr">
        <is>
          <t>Small Business</t>
        </is>
      </c>
      <c r="F2407" t="inlineStr">
        <is>
          <t>Direct Sales</t>
        </is>
      </c>
      <c r="G2407" t="inlineStr">
        <is>
          <t>Technology</t>
        </is>
      </c>
      <c r="H2407" t="inlineStr">
        <is>
          <t>Printer</t>
        </is>
      </c>
      <c r="I2407" t="n">
        <v>4</v>
      </c>
      <c r="J2407" s="12" t="n">
        <v>11003.99</v>
      </c>
      <c r="K2407" s="13" t="n">
        <v>0.1</v>
      </c>
      <c r="L2407" s="12" t="n">
        <v>39614.36</v>
      </c>
      <c r="M2407" s="12" t="n">
        <v>36093.09</v>
      </c>
      <c r="N2407" s="12" t="n">
        <v>3521.27</v>
      </c>
      <c r="O2407" t="inlineStr">
        <is>
          <t>Debit Card</t>
        </is>
      </c>
      <c r="P2407" t="inlineStr">
        <is>
          <t>Anaya Rao</t>
        </is>
      </c>
      <c r="Q2407" t="inlineStr">
        <is>
          <t>CUST-0365</t>
        </is>
      </c>
      <c r="R2407" t="n">
        <v>5</v>
      </c>
      <c r="S2407" t="inlineStr">
        <is>
          <t>Yes</t>
        </is>
      </c>
    </row>
    <row r="2408">
      <c r="A2408" t="inlineStr">
        <is>
          <t>ORD-2504-02407</t>
        </is>
      </c>
      <c r="B2408" s="11" t="n">
        <v>45771</v>
      </c>
      <c r="C2408" t="inlineStr">
        <is>
          <t>Central</t>
        </is>
      </c>
      <c r="D2408" t="inlineStr">
        <is>
          <t>Indore</t>
        </is>
      </c>
      <c r="E2408" t="inlineStr">
        <is>
          <t>Corporate</t>
        </is>
      </c>
      <c r="F2408" t="inlineStr">
        <is>
          <t>Retail Store</t>
        </is>
      </c>
      <c r="G2408" t="inlineStr">
        <is>
          <t>Furniture</t>
        </is>
      </c>
      <c r="H2408" t="inlineStr">
        <is>
          <t>Cabinet</t>
        </is>
      </c>
      <c r="I2408" t="n">
        <v>2</v>
      </c>
      <c r="J2408" s="12" t="n">
        <v>9826.51</v>
      </c>
      <c r="K2408" s="13" t="n">
        <v>0</v>
      </c>
      <c r="L2408" s="12" t="n">
        <v>19653.02</v>
      </c>
      <c r="M2408" s="12" t="n">
        <v>15329.36</v>
      </c>
      <c r="N2408" s="12" t="n">
        <v>4323.66</v>
      </c>
      <c r="O2408" t="inlineStr">
        <is>
          <t>Debit Card</t>
        </is>
      </c>
      <c r="P2408" t="inlineStr">
        <is>
          <t>Ishaan Mehta</t>
        </is>
      </c>
      <c r="Q2408" t="inlineStr">
        <is>
          <t>CUST-0355</t>
        </is>
      </c>
      <c r="R2408" t="n">
        <v>4</v>
      </c>
      <c r="S2408" t="inlineStr">
        <is>
          <t>No</t>
        </is>
      </c>
    </row>
    <row r="2409">
      <c r="A2409" t="inlineStr">
        <is>
          <t>ORD-2411-02408</t>
        </is>
      </c>
      <c r="B2409" s="11" t="n">
        <v>45598</v>
      </c>
      <c r="C2409" t="inlineStr">
        <is>
          <t>South</t>
        </is>
      </c>
      <c r="D2409" t="inlineStr">
        <is>
          <t>Bengaluru</t>
        </is>
      </c>
      <c r="E2409" t="inlineStr">
        <is>
          <t>Small Business</t>
        </is>
      </c>
      <c r="F2409" t="inlineStr">
        <is>
          <t>Partner</t>
        </is>
      </c>
      <c r="G2409" t="inlineStr">
        <is>
          <t>Technology</t>
        </is>
      </c>
      <c r="H2409" t="inlineStr">
        <is>
          <t>Laptop</t>
        </is>
      </c>
      <c r="I2409" t="n">
        <v>2</v>
      </c>
      <c r="J2409" s="12" t="n">
        <v>44111.95</v>
      </c>
      <c r="K2409" s="13" t="n">
        <v>0</v>
      </c>
      <c r="L2409" s="12" t="n">
        <v>88223.89999999999</v>
      </c>
      <c r="M2409" s="12" t="n">
        <v>75872.55</v>
      </c>
      <c r="N2409" s="12" t="n">
        <v>12351.35</v>
      </c>
      <c r="O2409" t="inlineStr">
        <is>
          <t>Debit Card</t>
        </is>
      </c>
      <c r="P2409" t="inlineStr">
        <is>
          <t>Diya Patel</t>
        </is>
      </c>
      <c r="Q2409" t="inlineStr">
        <is>
          <t>CUST-0118</t>
        </is>
      </c>
      <c r="R2409" t="n">
        <v>2</v>
      </c>
      <c r="S2409" t="inlineStr">
        <is>
          <t>No</t>
        </is>
      </c>
    </row>
    <row r="2410">
      <c r="A2410" t="inlineStr">
        <is>
          <t>ORD-2407-02409</t>
        </is>
      </c>
      <c r="B2410" s="11" t="n">
        <v>45480</v>
      </c>
      <c r="C2410" t="inlineStr">
        <is>
          <t>South</t>
        </is>
      </c>
      <c r="D2410" t="inlineStr">
        <is>
          <t>Kochi</t>
        </is>
      </c>
      <c r="E2410" t="inlineStr">
        <is>
          <t>Consumer</t>
        </is>
      </c>
      <c r="F2410" t="inlineStr">
        <is>
          <t>Online</t>
        </is>
      </c>
      <c r="G2410" t="inlineStr">
        <is>
          <t>Accessories</t>
        </is>
      </c>
      <c r="H2410" t="inlineStr">
        <is>
          <t>Laptop Stand</t>
        </is>
      </c>
      <c r="I2410" t="n">
        <v>3</v>
      </c>
      <c r="J2410" s="12" t="n">
        <v>1976.22</v>
      </c>
      <c r="K2410" s="13" t="n">
        <v>0.1</v>
      </c>
      <c r="L2410" s="12" t="n">
        <v>5335.79</v>
      </c>
      <c r="M2410" s="12" t="n">
        <v>4150.06</v>
      </c>
      <c r="N2410" s="12" t="n">
        <v>1185.73</v>
      </c>
      <c r="O2410" t="inlineStr">
        <is>
          <t>Credit Card</t>
        </is>
      </c>
      <c r="P2410" t="inlineStr">
        <is>
          <t>Sara Khan</t>
        </is>
      </c>
      <c r="Q2410" t="inlineStr">
        <is>
          <t>CUST-0472</t>
        </is>
      </c>
      <c r="R2410" t="n">
        <v>4</v>
      </c>
      <c r="S2410" t="inlineStr">
        <is>
          <t>No</t>
        </is>
      </c>
    </row>
    <row r="2411">
      <c r="A2411" t="inlineStr">
        <is>
          <t>ORD-2409-02410</t>
        </is>
      </c>
      <c r="B2411" s="11" t="n">
        <v>45553</v>
      </c>
      <c r="C2411" t="inlineStr">
        <is>
          <t>Central</t>
        </is>
      </c>
      <c r="D2411" t="inlineStr">
        <is>
          <t>Indore</t>
        </is>
      </c>
      <c r="E2411" t="inlineStr">
        <is>
          <t>Corporate</t>
        </is>
      </c>
      <c r="F2411" t="inlineStr">
        <is>
          <t>Partner</t>
        </is>
      </c>
      <c r="G2411" t="inlineStr">
        <is>
          <t>Accessories</t>
        </is>
      </c>
      <c r="H2411" t="inlineStr">
        <is>
          <t>Laptop Stand</t>
        </is>
      </c>
      <c r="I2411" t="n">
        <v>1</v>
      </c>
      <c r="J2411" s="12" t="n">
        <v>1884.83</v>
      </c>
      <c r="K2411" s="13" t="n">
        <v>0.1</v>
      </c>
      <c r="L2411" s="12" t="n">
        <v>1696.35</v>
      </c>
      <c r="M2411" s="12" t="n">
        <v>1319.38</v>
      </c>
      <c r="N2411" s="12" t="n">
        <v>376.97</v>
      </c>
      <c r="O2411" t="inlineStr">
        <is>
          <t>Credit Card</t>
        </is>
      </c>
      <c r="P2411" t="inlineStr">
        <is>
          <t>Aarav Sharma</t>
        </is>
      </c>
      <c r="Q2411" t="inlineStr">
        <is>
          <t>CUST-0342</t>
        </is>
      </c>
      <c r="R2411" t="n">
        <v>10</v>
      </c>
      <c r="S2411" t="inlineStr">
        <is>
          <t>No</t>
        </is>
      </c>
    </row>
    <row r="2412">
      <c r="A2412" t="inlineStr">
        <is>
          <t>ORD-2407-02411</t>
        </is>
      </c>
      <c r="B2412" s="11" t="n">
        <v>45499</v>
      </c>
      <c r="C2412" t="inlineStr">
        <is>
          <t>West</t>
        </is>
      </c>
      <c r="D2412" t="inlineStr">
        <is>
          <t>Surat</t>
        </is>
      </c>
      <c r="E2412" t="inlineStr">
        <is>
          <t>Small Business</t>
        </is>
      </c>
      <c r="F2412" t="inlineStr">
        <is>
          <t>Partner</t>
        </is>
      </c>
      <c r="G2412" t="inlineStr">
        <is>
          <t>Technology</t>
        </is>
      </c>
      <c r="H2412" t="inlineStr">
        <is>
          <t>Headphones</t>
        </is>
      </c>
      <c r="I2412" t="n">
        <v>3</v>
      </c>
      <c r="J2412" s="12" t="n">
        <v>3027.26</v>
      </c>
      <c r="K2412" s="13" t="n">
        <v>0</v>
      </c>
      <c r="L2412" s="12" t="n">
        <v>9081.780000000001</v>
      </c>
      <c r="M2412" s="12" t="n">
        <v>6720.52</v>
      </c>
      <c r="N2412" s="12" t="n">
        <v>2361.26</v>
      </c>
      <c r="O2412" t="inlineStr">
        <is>
          <t>UPI</t>
        </is>
      </c>
      <c r="P2412" t="inlineStr">
        <is>
          <t>Aarav Sharma</t>
        </is>
      </c>
      <c r="Q2412" t="inlineStr">
        <is>
          <t>CUST-0555</t>
        </is>
      </c>
      <c r="R2412" t="n">
        <v>2</v>
      </c>
      <c r="S2412" t="inlineStr">
        <is>
          <t>No</t>
        </is>
      </c>
    </row>
    <row r="2413">
      <c r="A2413" t="inlineStr">
        <is>
          <t>ORD-2507-02412</t>
        </is>
      </c>
      <c r="B2413" s="11" t="n">
        <v>45868</v>
      </c>
      <c r="C2413" t="inlineStr">
        <is>
          <t>South</t>
        </is>
      </c>
      <c r="D2413" t="inlineStr">
        <is>
          <t>Kochi</t>
        </is>
      </c>
      <c r="E2413" t="inlineStr">
        <is>
          <t>Corporate</t>
        </is>
      </c>
      <c r="F2413" t="inlineStr">
        <is>
          <t>Partner</t>
        </is>
      </c>
      <c r="G2413" t="inlineStr">
        <is>
          <t>Furniture</t>
        </is>
      </c>
      <c r="H2413" t="inlineStr">
        <is>
          <t>Bookshelf</t>
        </is>
      </c>
      <c r="I2413" t="n">
        <v>4</v>
      </c>
      <c r="J2413" s="12" t="n">
        <v>5937.38</v>
      </c>
      <c r="K2413" s="13" t="n">
        <v>0.2</v>
      </c>
      <c r="L2413" s="12" t="n">
        <v>18999.62</v>
      </c>
      <c r="M2413" s="12" t="n">
        <v>17337.15</v>
      </c>
      <c r="N2413" s="12" t="n">
        <v>1662.47</v>
      </c>
      <c r="O2413" t="inlineStr">
        <is>
          <t>Net Banking</t>
        </is>
      </c>
      <c r="P2413" t="inlineStr">
        <is>
          <t>Kabir Singh</t>
        </is>
      </c>
      <c r="Q2413" t="inlineStr">
        <is>
          <t>CUST-0842</t>
        </is>
      </c>
      <c r="R2413" t="n">
        <v>3</v>
      </c>
      <c r="S2413" t="inlineStr">
        <is>
          <t>No</t>
        </is>
      </c>
    </row>
    <row r="2414">
      <c r="A2414" t="inlineStr">
        <is>
          <t>ORD-2410-02413</t>
        </is>
      </c>
      <c r="B2414" s="11" t="n">
        <v>45596</v>
      </c>
      <c r="C2414" t="inlineStr">
        <is>
          <t>Central</t>
        </is>
      </c>
      <c r="D2414" t="inlineStr">
        <is>
          <t>Bhopal</t>
        </is>
      </c>
      <c r="E2414" t="inlineStr">
        <is>
          <t>Education</t>
        </is>
      </c>
      <c r="F2414" t="inlineStr">
        <is>
          <t>Online</t>
        </is>
      </c>
      <c r="G2414" t="inlineStr">
        <is>
          <t>Technology</t>
        </is>
      </c>
      <c r="H2414" t="inlineStr">
        <is>
          <t>Monitor</t>
        </is>
      </c>
      <c r="I2414" t="n">
        <v>4</v>
      </c>
      <c r="J2414" s="12" t="n">
        <v>14009.59</v>
      </c>
      <c r="K2414" s="13" t="n">
        <v>0.03</v>
      </c>
      <c r="L2414" s="12" t="n">
        <v>54357.21</v>
      </c>
      <c r="M2414" s="12" t="n">
        <v>44830.69</v>
      </c>
      <c r="N2414" s="12" t="n">
        <v>9526.52</v>
      </c>
      <c r="O2414" t="inlineStr">
        <is>
          <t>UPI</t>
        </is>
      </c>
      <c r="P2414" t="inlineStr">
        <is>
          <t>Aarav Sharma</t>
        </is>
      </c>
      <c r="Q2414" t="inlineStr">
        <is>
          <t>CUST-0221</t>
        </is>
      </c>
      <c r="R2414" t="n">
        <v>8</v>
      </c>
      <c r="S2414" t="inlineStr">
        <is>
          <t>No</t>
        </is>
      </c>
    </row>
    <row r="2415">
      <c r="A2415" t="inlineStr">
        <is>
          <t>ORD-2409-02414</t>
        </is>
      </c>
      <c r="B2415" s="11" t="n">
        <v>45541</v>
      </c>
      <c r="C2415" t="inlineStr">
        <is>
          <t>West</t>
        </is>
      </c>
      <c r="D2415" t="inlineStr">
        <is>
          <t>Pune</t>
        </is>
      </c>
      <c r="E2415" t="inlineStr">
        <is>
          <t>Corporate</t>
        </is>
      </c>
      <c r="F2415" t="inlineStr">
        <is>
          <t>Retail Store</t>
        </is>
      </c>
      <c r="G2415" t="inlineStr">
        <is>
          <t>Technology</t>
        </is>
      </c>
      <c r="H2415" t="inlineStr">
        <is>
          <t>Keyboard</t>
        </is>
      </c>
      <c r="I2415" t="n">
        <v>1</v>
      </c>
      <c r="J2415" s="12" t="n">
        <v>1715.16</v>
      </c>
      <c r="K2415" s="13" t="n">
        <v>0.15</v>
      </c>
      <c r="L2415" s="12" t="n">
        <v>1457.89</v>
      </c>
      <c r="M2415" s="12" t="n">
        <v>1217.76</v>
      </c>
      <c r="N2415" s="12" t="n">
        <v>240.13</v>
      </c>
      <c r="O2415" t="inlineStr">
        <is>
          <t>Debit Card</t>
        </is>
      </c>
      <c r="P2415" t="inlineStr">
        <is>
          <t>Vivaan Gupta</t>
        </is>
      </c>
      <c r="Q2415" t="inlineStr">
        <is>
          <t>CUST-0573</t>
        </is>
      </c>
      <c r="R2415" t="n">
        <v>8</v>
      </c>
      <c r="S2415" t="inlineStr">
        <is>
          <t>No</t>
        </is>
      </c>
    </row>
    <row r="2416">
      <c r="A2416" t="inlineStr">
        <is>
          <t>ORD-2502-02415</t>
        </is>
      </c>
      <c r="B2416" s="11" t="n">
        <v>45710</v>
      </c>
      <c r="C2416" t="inlineStr">
        <is>
          <t>North</t>
        </is>
      </c>
      <c r="D2416" t="inlineStr">
        <is>
          <t>Lucknow</t>
        </is>
      </c>
      <c r="E2416" t="inlineStr">
        <is>
          <t>Corporate</t>
        </is>
      </c>
      <c r="F2416" t="inlineStr">
        <is>
          <t>Direct Sales</t>
        </is>
      </c>
      <c r="G2416" t="inlineStr">
        <is>
          <t>Office Supplies</t>
        </is>
      </c>
      <c r="H2416" t="inlineStr">
        <is>
          <t>Pen Box</t>
        </is>
      </c>
      <c r="I2416" t="n">
        <v>3</v>
      </c>
      <c r="J2416" s="12" t="n">
        <v>193.17</v>
      </c>
      <c r="K2416" s="13" t="n">
        <v>0.1</v>
      </c>
      <c r="L2416" s="12" t="n">
        <v>521.5599999999999</v>
      </c>
      <c r="M2416" s="12" t="n">
        <v>353.5</v>
      </c>
      <c r="N2416" s="12" t="n">
        <v>168.06</v>
      </c>
      <c r="O2416" t="inlineStr">
        <is>
          <t>UPI</t>
        </is>
      </c>
      <c r="P2416" t="inlineStr">
        <is>
          <t>Meera Joshi</t>
        </is>
      </c>
      <c r="Q2416" t="inlineStr">
        <is>
          <t>CUST-0255</t>
        </is>
      </c>
      <c r="R2416" t="n">
        <v>4</v>
      </c>
      <c r="S2416" t="inlineStr">
        <is>
          <t>No</t>
        </is>
      </c>
    </row>
    <row r="2417">
      <c r="A2417" t="inlineStr">
        <is>
          <t>ORD-2505-02416</t>
        </is>
      </c>
      <c r="B2417" s="11" t="n">
        <v>45806</v>
      </c>
      <c r="C2417" t="inlineStr">
        <is>
          <t>South</t>
        </is>
      </c>
      <c r="D2417" t="inlineStr">
        <is>
          <t>Kochi</t>
        </is>
      </c>
      <c r="E2417" t="inlineStr">
        <is>
          <t>Small Business</t>
        </is>
      </c>
      <c r="F2417" t="inlineStr">
        <is>
          <t>Partner</t>
        </is>
      </c>
      <c r="G2417" t="inlineStr">
        <is>
          <t>Technology</t>
        </is>
      </c>
      <c r="H2417" t="inlineStr">
        <is>
          <t>Keyboard</t>
        </is>
      </c>
      <c r="I2417" t="n">
        <v>2</v>
      </c>
      <c r="J2417" s="12" t="n">
        <v>1535</v>
      </c>
      <c r="K2417" s="13" t="n">
        <v>0</v>
      </c>
      <c r="L2417" s="12" t="n">
        <v>3070</v>
      </c>
      <c r="M2417" s="12" t="n">
        <v>2179.7</v>
      </c>
      <c r="N2417" s="12" t="n">
        <v>890.3</v>
      </c>
      <c r="O2417" t="inlineStr">
        <is>
          <t>Credit Card</t>
        </is>
      </c>
      <c r="P2417" t="inlineStr">
        <is>
          <t>Tara Kapoor</t>
        </is>
      </c>
      <c r="Q2417" t="inlineStr">
        <is>
          <t>CUST-0389</t>
        </is>
      </c>
      <c r="R2417" t="n">
        <v>8</v>
      </c>
      <c r="S2417" t="inlineStr">
        <is>
          <t>No</t>
        </is>
      </c>
    </row>
    <row r="2418">
      <c r="A2418" t="inlineStr">
        <is>
          <t>ORD-2402-02417</t>
        </is>
      </c>
      <c r="B2418" s="11" t="n">
        <v>45342</v>
      </c>
      <c r="C2418" t="inlineStr">
        <is>
          <t>West</t>
        </is>
      </c>
      <c r="D2418" t="inlineStr">
        <is>
          <t>Mumbai</t>
        </is>
      </c>
      <c r="E2418" t="inlineStr">
        <is>
          <t>Corporate</t>
        </is>
      </c>
      <c r="F2418" t="inlineStr">
        <is>
          <t>Retail Store</t>
        </is>
      </c>
      <c r="G2418" t="inlineStr">
        <is>
          <t>Technology</t>
        </is>
      </c>
      <c r="H2418" t="inlineStr">
        <is>
          <t>Headphones</t>
        </is>
      </c>
      <c r="I2418" t="n">
        <v>2</v>
      </c>
      <c r="J2418" s="12" t="n">
        <v>3102.39</v>
      </c>
      <c r="K2418" s="13" t="n">
        <v>0.05</v>
      </c>
      <c r="L2418" s="12" t="n">
        <v>5894.54</v>
      </c>
      <c r="M2418" s="12" t="n">
        <v>4591.54</v>
      </c>
      <c r="N2418" s="12" t="n">
        <v>1303</v>
      </c>
      <c r="O2418" t="inlineStr">
        <is>
          <t>Net Banking</t>
        </is>
      </c>
      <c r="P2418" t="inlineStr">
        <is>
          <t>Ishaan Mehta</t>
        </is>
      </c>
      <c r="Q2418" t="inlineStr">
        <is>
          <t>CUST-0244</t>
        </is>
      </c>
      <c r="R2418" t="n">
        <v>4</v>
      </c>
      <c r="S2418" t="inlineStr">
        <is>
          <t>No</t>
        </is>
      </c>
    </row>
    <row r="2419">
      <c r="A2419" t="inlineStr">
        <is>
          <t>ORD-2411-02418</t>
        </is>
      </c>
      <c r="B2419" s="11" t="n">
        <v>45615</v>
      </c>
      <c r="C2419" t="inlineStr">
        <is>
          <t>North</t>
        </is>
      </c>
      <c r="D2419" t="inlineStr">
        <is>
          <t>Lucknow</t>
        </is>
      </c>
      <c r="E2419" t="inlineStr">
        <is>
          <t>Education</t>
        </is>
      </c>
      <c r="F2419" t="inlineStr">
        <is>
          <t>Online</t>
        </is>
      </c>
      <c r="G2419" t="inlineStr">
        <is>
          <t>Accessories</t>
        </is>
      </c>
      <c r="H2419" t="inlineStr">
        <is>
          <t>Mouse</t>
        </is>
      </c>
      <c r="I2419" t="n">
        <v>2</v>
      </c>
      <c r="J2419" s="12" t="n">
        <v>790.6900000000001</v>
      </c>
      <c r="K2419" s="13" t="n">
        <v>0.1</v>
      </c>
      <c r="L2419" s="12" t="n">
        <v>1423.24</v>
      </c>
      <c r="M2419" s="12" t="n">
        <v>1043.71</v>
      </c>
      <c r="N2419" s="12" t="n">
        <v>379.53</v>
      </c>
      <c r="O2419" t="inlineStr">
        <is>
          <t>Cash</t>
        </is>
      </c>
      <c r="P2419" t="inlineStr">
        <is>
          <t>Anaya Rao</t>
        </is>
      </c>
      <c r="Q2419" t="inlineStr">
        <is>
          <t>CUST-0197</t>
        </is>
      </c>
      <c r="R2419" t="n">
        <v>3</v>
      </c>
      <c r="S2419" t="inlineStr">
        <is>
          <t>No</t>
        </is>
      </c>
    </row>
    <row r="2420">
      <c r="A2420" t="inlineStr">
        <is>
          <t>ORD-2411-02419</t>
        </is>
      </c>
      <c r="B2420" s="11" t="n">
        <v>45600</v>
      </c>
      <c r="C2420" t="inlineStr">
        <is>
          <t>North</t>
        </is>
      </c>
      <c r="D2420" t="inlineStr">
        <is>
          <t>Lucknow</t>
        </is>
      </c>
      <c r="E2420" t="inlineStr">
        <is>
          <t>Consumer</t>
        </is>
      </c>
      <c r="F2420" t="inlineStr">
        <is>
          <t>Direct Sales</t>
        </is>
      </c>
      <c r="G2420" t="inlineStr">
        <is>
          <t>Accessories</t>
        </is>
      </c>
      <c r="H2420" t="inlineStr">
        <is>
          <t>USB Hub</t>
        </is>
      </c>
      <c r="I2420" t="n">
        <v>2</v>
      </c>
      <c r="J2420" s="12" t="n">
        <v>1243.97</v>
      </c>
      <c r="K2420" s="13" t="n">
        <v>0.1</v>
      </c>
      <c r="L2420" s="12" t="n">
        <v>2239.15</v>
      </c>
      <c r="M2420" s="12" t="n">
        <v>1691.8</v>
      </c>
      <c r="N2420" s="12" t="n">
        <v>547.35</v>
      </c>
      <c r="O2420" t="inlineStr">
        <is>
          <t>Net Banking</t>
        </is>
      </c>
      <c r="P2420" t="inlineStr">
        <is>
          <t>Ishaan Mehta</t>
        </is>
      </c>
      <c r="Q2420" t="inlineStr">
        <is>
          <t>CUST-0819</t>
        </is>
      </c>
      <c r="R2420" t="n">
        <v>5</v>
      </c>
      <c r="S2420" t="inlineStr">
        <is>
          <t>No</t>
        </is>
      </c>
    </row>
    <row r="2421">
      <c r="A2421" t="inlineStr">
        <is>
          <t>ORD-2412-02420</t>
        </is>
      </c>
      <c r="B2421" s="11" t="n">
        <v>45643</v>
      </c>
      <c r="C2421" t="inlineStr">
        <is>
          <t>East</t>
        </is>
      </c>
      <c r="D2421" t="inlineStr">
        <is>
          <t>Guwahati</t>
        </is>
      </c>
      <c r="E2421" t="inlineStr">
        <is>
          <t>Education</t>
        </is>
      </c>
      <c r="F2421" t="inlineStr">
        <is>
          <t>Direct Sales</t>
        </is>
      </c>
      <c r="G2421" t="inlineStr">
        <is>
          <t>Furniture</t>
        </is>
      </c>
      <c r="H2421" t="inlineStr">
        <is>
          <t>Office Chair</t>
        </is>
      </c>
      <c r="I2421" t="n">
        <v>8</v>
      </c>
      <c r="J2421" s="12" t="n">
        <v>7873.76</v>
      </c>
      <c r="K2421" s="13" t="n">
        <v>0.1</v>
      </c>
      <c r="L2421" s="12" t="n">
        <v>56691.07</v>
      </c>
      <c r="M2421" s="12" t="n">
        <v>43463.16</v>
      </c>
      <c r="N2421" s="12" t="n">
        <v>13227.91</v>
      </c>
      <c r="O2421" t="inlineStr">
        <is>
          <t>Cash</t>
        </is>
      </c>
      <c r="P2421" t="inlineStr">
        <is>
          <t>Kabir Singh</t>
        </is>
      </c>
      <c r="Q2421" t="inlineStr">
        <is>
          <t>CUST-0246</t>
        </is>
      </c>
      <c r="R2421" t="n">
        <v>5</v>
      </c>
      <c r="S2421" t="inlineStr">
        <is>
          <t>No</t>
        </is>
      </c>
    </row>
    <row r="2422">
      <c r="A2422" t="inlineStr">
        <is>
          <t>ORD-2401-02421</t>
        </is>
      </c>
      <c r="B2422" s="11" t="n">
        <v>45292</v>
      </c>
      <c r="C2422" t="inlineStr">
        <is>
          <t>East</t>
        </is>
      </c>
      <c r="D2422" t="inlineStr">
        <is>
          <t>Bhubaneswar</t>
        </is>
      </c>
      <c r="E2422" t="inlineStr">
        <is>
          <t>Corporate</t>
        </is>
      </c>
      <c r="F2422" t="inlineStr">
        <is>
          <t>Online</t>
        </is>
      </c>
      <c r="G2422" t="inlineStr">
        <is>
          <t>Furniture</t>
        </is>
      </c>
      <c r="H2422" t="inlineStr">
        <is>
          <t>Cabinet</t>
        </is>
      </c>
      <c r="I2422" t="n">
        <v>2</v>
      </c>
      <c r="J2422" s="12" t="n">
        <v>9741.450000000001</v>
      </c>
      <c r="K2422" s="13" t="n">
        <v>0.15</v>
      </c>
      <c r="L2422" s="12" t="n">
        <v>16560.47</v>
      </c>
      <c r="M2422" s="12" t="n">
        <v>15196.66</v>
      </c>
      <c r="N2422" s="12" t="n">
        <v>1363.81</v>
      </c>
      <c r="O2422" t="inlineStr">
        <is>
          <t>Net Banking</t>
        </is>
      </c>
      <c r="P2422" t="inlineStr">
        <is>
          <t>Kabir Singh</t>
        </is>
      </c>
      <c r="Q2422" t="inlineStr">
        <is>
          <t>CUST-0165</t>
        </is>
      </c>
      <c r="R2422" t="n">
        <v>10</v>
      </c>
      <c r="S2422" t="inlineStr">
        <is>
          <t>No</t>
        </is>
      </c>
    </row>
    <row r="2423">
      <c r="A2423" t="inlineStr">
        <is>
          <t>ORD-2506-02422</t>
        </is>
      </c>
      <c r="B2423" s="11" t="n">
        <v>45812</v>
      </c>
      <c r="C2423" t="inlineStr">
        <is>
          <t>West</t>
        </is>
      </c>
      <c r="D2423" t="inlineStr">
        <is>
          <t>Ahmedabad</t>
        </is>
      </c>
      <c r="E2423" t="inlineStr">
        <is>
          <t>Education</t>
        </is>
      </c>
      <c r="F2423" t="inlineStr">
        <is>
          <t>Direct Sales</t>
        </is>
      </c>
      <c r="G2423" t="inlineStr">
        <is>
          <t>Office Supplies</t>
        </is>
      </c>
      <c r="H2423" t="inlineStr">
        <is>
          <t>Stapler</t>
        </is>
      </c>
      <c r="I2423" t="n">
        <v>1</v>
      </c>
      <c r="J2423" s="12" t="n">
        <v>305.18</v>
      </c>
      <c r="K2423" s="13" t="n">
        <v>0.1</v>
      </c>
      <c r="L2423" s="12" t="n">
        <v>274.66</v>
      </c>
      <c r="M2423" s="12" t="n">
        <v>204.47</v>
      </c>
      <c r="N2423" s="12" t="n">
        <v>70.19</v>
      </c>
      <c r="O2423" t="inlineStr">
        <is>
          <t>UPI</t>
        </is>
      </c>
      <c r="P2423" t="inlineStr">
        <is>
          <t>Tara Kapoor</t>
        </is>
      </c>
      <c r="Q2423" t="inlineStr">
        <is>
          <t>CUST-0545</t>
        </is>
      </c>
      <c r="R2423" t="n">
        <v>3</v>
      </c>
      <c r="S2423" t="inlineStr">
        <is>
          <t>No</t>
        </is>
      </c>
    </row>
    <row r="2424">
      <c r="A2424" t="inlineStr">
        <is>
          <t>ORD-2503-02423</t>
        </is>
      </c>
      <c r="B2424" s="11" t="n">
        <v>45725</v>
      </c>
      <c r="C2424" t="inlineStr">
        <is>
          <t>West</t>
        </is>
      </c>
      <c r="D2424" t="inlineStr">
        <is>
          <t>Ahmedabad</t>
        </is>
      </c>
      <c r="E2424" t="inlineStr">
        <is>
          <t>Education</t>
        </is>
      </c>
      <c r="F2424" t="inlineStr">
        <is>
          <t>Retail Store</t>
        </is>
      </c>
      <c r="G2424" t="inlineStr">
        <is>
          <t>Technology</t>
        </is>
      </c>
      <c r="H2424" t="inlineStr">
        <is>
          <t>Headphones</t>
        </is>
      </c>
      <c r="I2424" t="n">
        <v>4</v>
      </c>
      <c r="J2424" s="12" t="n">
        <v>2815.79</v>
      </c>
      <c r="K2424" s="13" t="n">
        <v>0.1</v>
      </c>
      <c r="L2424" s="12" t="n">
        <v>10136.84</v>
      </c>
      <c r="M2424" s="12" t="n">
        <v>8334.74</v>
      </c>
      <c r="N2424" s="12" t="n">
        <v>1802.1</v>
      </c>
      <c r="O2424" t="inlineStr">
        <is>
          <t>UPI</t>
        </is>
      </c>
      <c r="P2424" t="inlineStr">
        <is>
          <t>Anaya Rao</t>
        </is>
      </c>
      <c r="Q2424" t="inlineStr">
        <is>
          <t>CUST-0629</t>
        </is>
      </c>
      <c r="R2424" t="n">
        <v>10</v>
      </c>
      <c r="S2424" t="inlineStr">
        <is>
          <t>No</t>
        </is>
      </c>
    </row>
    <row r="2425">
      <c r="A2425" t="inlineStr">
        <is>
          <t>ORD-2410-02424</t>
        </is>
      </c>
      <c r="B2425" s="11" t="n">
        <v>45569</v>
      </c>
      <c r="C2425" t="inlineStr">
        <is>
          <t>West</t>
        </is>
      </c>
      <c r="D2425" t="inlineStr">
        <is>
          <t>Surat</t>
        </is>
      </c>
      <c r="E2425" t="inlineStr">
        <is>
          <t>Corporate</t>
        </is>
      </c>
      <c r="F2425" t="inlineStr">
        <is>
          <t>Direct Sales</t>
        </is>
      </c>
      <c r="G2425" t="inlineStr">
        <is>
          <t>Technology</t>
        </is>
      </c>
      <c r="H2425" t="inlineStr">
        <is>
          <t>Tablet</t>
        </is>
      </c>
      <c r="I2425" t="n">
        <v>2</v>
      </c>
      <c r="J2425" s="12" t="n">
        <v>23828.97</v>
      </c>
      <c r="K2425" s="13" t="n">
        <v>0.05</v>
      </c>
      <c r="L2425" s="12" t="n">
        <v>45275.04</v>
      </c>
      <c r="M2425" s="12" t="n">
        <v>39556.09</v>
      </c>
      <c r="N2425" s="12" t="n">
        <v>5718.95</v>
      </c>
      <c r="O2425" t="inlineStr">
        <is>
          <t>UPI</t>
        </is>
      </c>
      <c r="P2425" t="inlineStr">
        <is>
          <t>Tara Kapoor</t>
        </is>
      </c>
      <c r="Q2425" t="inlineStr">
        <is>
          <t>CUST-0022</t>
        </is>
      </c>
      <c r="R2425" t="n">
        <v>4</v>
      </c>
      <c r="S2425" t="inlineStr">
        <is>
          <t>No</t>
        </is>
      </c>
    </row>
    <row r="2426">
      <c r="A2426" t="inlineStr">
        <is>
          <t>ORD-2401-02425</t>
        </is>
      </c>
      <c r="B2426" s="11" t="n">
        <v>45316</v>
      </c>
      <c r="C2426" t="inlineStr">
        <is>
          <t>East</t>
        </is>
      </c>
      <c r="D2426" t="inlineStr">
        <is>
          <t>Patna</t>
        </is>
      </c>
      <c r="E2426" t="inlineStr">
        <is>
          <t>Consumer</t>
        </is>
      </c>
      <c r="F2426" t="inlineStr">
        <is>
          <t>Partner</t>
        </is>
      </c>
      <c r="G2426" t="inlineStr">
        <is>
          <t>Office Supplies</t>
        </is>
      </c>
      <c r="H2426" t="inlineStr">
        <is>
          <t>File Folder</t>
        </is>
      </c>
      <c r="I2426" t="n">
        <v>10</v>
      </c>
      <c r="J2426" s="12" t="n">
        <v>107.88</v>
      </c>
      <c r="K2426" s="13" t="n">
        <v>0.15</v>
      </c>
      <c r="L2426" s="12" t="n">
        <v>916.98</v>
      </c>
      <c r="M2426" s="12" t="n">
        <v>625.7</v>
      </c>
      <c r="N2426" s="12" t="n">
        <v>291.28</v>
      </c>
      <c r="O2426" t="inlineStr">
        <is>
          <t>Debit Card</t>
        </is>
      </c>
      <c r="P2426" t="inlineStr">
        <is>
          <t>Diya Patel</t>
        </is>
      </c>
      <c r="Q2426" t="inlineStr">
        <is>
          <t>CUST-0589</t>
        </is>
      </c>
      <c r="R2426" t="n">
        <v>4</v>
      </c>
      <c r="S2426" t="inlineStr">
        <is>
          <t>Yes</t>
        </is>
      </c>
    </row>
    <row r="2427">
      <c r="A2427" t="inlineStr">
        <is>
          <t>ORD-2410-02426</t>
        </is>
      </c>
      <c r="B2427" s="11" t="n">
        <v>45589</v>
      </c>
      <c r="C2427" t="inlineStr">
        <is>
          <t>West</t>
        </is>
      </c>
      <c r="D2427" t="inlineStr">
        <is>
          <t>Mumbai</t>
        </is>
      </c>
      <c r="E2427" t="inlineStr">
        <is>
          <t>Education</t>
        </is>
      </c>
      <c r="F2427" t="inlineStr">
        <is>
          <t>Partner</t>
        </is>
      </c>
      <c r="G2427" t="inlineStr">
        <is>
          <t>Furniture</t>
        </is>
      </c>
      <c r="H2427" t="inlineStr">
        <is>
          <t>Bookshelf</t>
        </is>
      </c>
      <c r="I2427" t="n">
        <v>2</v>
      </c>
      <c r="J2427" s="12" t="n">
        <v>6499.78</v>
      </c>
      <c r="K2427" s="13" t="n">
        <v>0.1</v>
      </c>
      <c r="L2427" s="12" t="n">
        <v>11699.6</v>
      </c>
      <c r="M2427" s="12" t="n">
        <v>9489.68</v>
      </c>
      <c r="N2427" s="12" t="n">
        <v>2209.92</v>
      </c>
      <c r="O2427" t="inlineStr">
        <is>
          <t>Debit Card</t>
        </is>
      </c>
      <c r="P2427" t="inlineStr">
        <is>
          <t>Ishaan Mehta</t>
        </is>
      </c>
      <c r="Q2427" t="inlineStr">
        <is>
          <t>CUST-0251</t>
        </is>
      </c>
      <c r="R2427" t="n">
        <v>2</v>
      </c>
      <c r="S2427" t="inlineStr">
        <is>
          <t>No</t>
        </is>
      </c>
    </row>
    <row r="2428">
      <c r="A2428" t="inlineStr">
        <is>
          <t>ORD-2504-02427</t>
        </is>
      </c>
      <c r="B2428" s="11" t="n">
        <v>45772</v>
      </c>
      <c r="C2428" t="inlineStr">
        <is>
          <t>East</t>
        </is>
      </c>
      <c r="D2428" t="inlineStr">
        <is>
          <t>Patna</t>
        </is>
      </c>
      <c r="E2428" t="inlineStr">
        <is>
          <t>Small Business</t>
        </is>
      </c>
      <c r="F2428" t="inlineStr">
        <is>
          <t>Online</t>
        </is>
      </c>
      <c r="G2428" t="inlineStr">
        <is>
          <t>Accessories</t>
        </is>
      </c>
      <c r="H2428" t="inlineStr">
        <is>
          <t>Laptop Stand</t>
        </is>
      </c>
      <c r="I2428" t="n">
        <v>3</v>
      </c>
      <c r="J2428" s="12" t="n">
        <v>1908.63</v>
      </c>
      <c r="K2428" s="13" t="n">
        <v>0.15</v>
      </c>
      <c r="L2428" s="12" t="n">
        <v>4867.01</v>
      </c>
      <c r="M2428" s="12" t="n">
        <v>4008.12</v>
      </c>
      <c r="N2428" s="12" t="n">
        <v>858.89</v>
      </c>
      <c r="O2428" t="inlineStr">
        <is>
          <t>UPI</t>
        </is>
      </c>
      <c r="P2428" t="inlineStr">
        <is>
          <t>Aarav Sharma</t>
        </is>
      </c>
      <c r="Q2428" t="inlineStr">
        <is>
          <t>CUST-0199</t>
        </is>
      </c>
      <c r="R2428" t="n">
        <v>7</v>
      </c>
      <c r="S2428" t="inlineStr">
        <is>
          <t>Yes</t>
        </is>
      </c>
    </row>
    <row r="2429">
      <c r="A2429" t="inlineStr">
        <is>
          <t>ORD-2506-02428</t>
        </is>
      </c>
      <c r="B2429" s="11" t="n">
        <v>45823</v>
      </c>
      <c r="C2429" t="inlineStr">
        <is>
          <t>West</t>
        </is>
      </c>
      <c r="D2429" t="inlineStr">
        <is>
          <t>Mumbai</t>
        </is>
      </c>
      <c r="E2429" t="inlineStr">
        <is>
          <t>Consumer</t>
        </is>
      </c>
      <c r="F2429" t="inlineStr">
        <is>
          <t>Online</t>
        </is>
      </c>
      <c r="G2429" t="inlineStr">
        <is>
          <t>Office Supplies</t>
        </is>
      </c>
      <c r="H2429" t="inlineStr">
        <is>
          <t>Paper Ream</t>
        </is>
      </c>
      <c r="I2429" t="n">
        <v>5</v>
      </c>
      <c r="J2429" s="12" t="n">
        <v>451.4</v>
      </c>
      <c r="K2429" s="13" t="n">
        <v>0</v>
      </c>
      <c r="L2429" s="12" t="n">
        <v>2257</v>
      </c>
      <c r="M2429" s="12" t="n">
        <v>1692.75</v>
      </c>
      <c r="N2429" s="12" t="n">
        <v>564.25</v>
      </c>
      <c r="O2429" t="inlineStr">
        <is>
          <t>UPI</t>
        </is>
      </c>
      <c r="P2429" t="inlineStr">
        <is>
          <t>Diya Patel</t>
        </is>
      </c>
      <c r="Q2429" t="inlineStr">
        <is>
          <t>CUST-0540</t>
        </is>
      </c>
      <c r="R2429" t="n">
        <v>4</v>
      </c>
      <c r="S2429" t="inlineStr">
        <is>
          <t>Yes</t>
        </is>
      </c>
    </row>
    <row r="2430">
      <c r="A2430" t="inlineStr">
        <is>
          <t>ORD-2404-02429</t>
        </is>
      </c>
      <c r="B2430" s="11" t="n">
        <v>45383</v>
      </c>
      <c r="C2430" t="inlineStr">
        <is>
          <t>North</t>
        </is>
      </c>
      <c r="D2430" t="inlineStr">
        <is>
          <t>Chandigarh</t>
        </is>
      </c>
      <c r="E2430" t="inlineStr">
        <is>
          <t>Small Business</t>
        </is>
      </c>
      <c r="F2430" t="inlineStr">
        <is>
          <t>Direct Sales</t>
        </is>
      </c>
      <c r="G2430" t="inlineStr">
        <is>
          <t>Furniture</t>
        </is>
      </c>
      <c r="H2430" t="inlineStr">
        <is>
          <t>Desk</t>
        </is>
      </c>
      <c r="I2430" t="n">
        <v>2</v>
      </c>
      <c r="J2430" s="12" t="n">
        <v>13136.12</v>
      </c>
      <c r="K2430" s="13" t="n">
        <v>0.15</v>
      </c>
      <c r="L2430" s="12" t="n">
        <v>22331.4</v>
      </c>
      <c r="M2430" s="12" t="n">
        <v>19704.18</v>
      </c>
      <c r="N2430" s="12" t="n">
        <v>2627.22</v>
      </c>
      <c r="O2430" t="inlineStr">
        <is>
          <t>Net Banking</t>
        </is>
      </c>
      <c r="P2430" t="inlineStr">
        <is>
          <t>Meera Joshi</t>
        </is>
      </c>
      <c r="Q2430" t="inlineStr">
        <is>
          <t>CUST-0266</t>
        </is>
      </c>
      <c r="R2430" t="n">
        <v>2</v>
      </c>
      <c r="S2430" t="inlineStr">
        <is>
          <t>No</t>
        </is>
      </c>
    </row>
    <row r="2431">
      <c r="A2431" t="inlineStr">
        <is>
          <t>ORD-2510-02430</t>
        </is>
      </c>
      <c r="B2431" s="11" t="n">
        <v>45944</v>
      </c>
      <c r="C2431" t="inlineStr">
        <is>
          <t>Central</t>
        </is>
      </c>
      <c r="D2431" t="inlineStr">
        <is>
          <t>Raipur</t>
        </is>
      </c>
      <c r="E2431" t="inlineStr">
        <is>
          <t>Corporate</t>
        </is>
      </c>
      <c r="F2431" t="inlineStr">
        <is>
          <t>Online</t>
        </is>
      </c>
      <c r="G2431" t="inlineStr">
        <is>
          <t>Furniture</t>
        </is>
      </c>
      <c r="H2431" t="inlineStr">
        <is>
          <t>Desk</t>
        </is>
      </c>
      <c r="I2431" t="n">
        <v>10</v>
      </c>
      <c r="J2431" s="12" t="n">
        <v>11513.85</v>
      </c>
      <c r="K2431" s="13" t="n">
        <v>0.15</v>
      </c>
      <c r="L2431" s="12" t="n">
        <v>97867.72</v>
      </c>
      <c r="M2431" s="12" t="n">
        <v>86353.88</v>
      </c>
      <c r="N2431" s="12" t="n">
        <v>11513.84</v>
      </c>
      <c r="O2431" t="inlineStr">
        <is>
          <t>Net Banking</t>
        </is>
      </c>
      <c r="P2431" t="inlineStr">
        <is>
          <t>Tara Kapoor</t>
        </is>
      </c>
      <c r="Q2431" t="inlineStr">
        <is>
          <t>CUST-0710</t>
        </is>
      </c>
      <c r="R2431" t="n">
        <v>3</v>
      </c>
      <c r="S2431" t="inlineStr">
        <is>
          <t>No</t>
        </is>
      </c>
    </row>
    <row r="2432">
      <c r="A2432" t="inlineStr">
        <is>
          <t>ORD-2504-02431</t>
        </is>
      </c>
      <c r="B2432" s="11" t="n">
        <v>45763</v>
      </c>
      <c r="C2432" t="inlineStr">
        <is>
          <t>South</t>
        </is>
      </c>
      <c r="D2432" t="inlineStr">
        <is>
          <t>Kochi</t>
        </is>
      </c>
      <c r="E2432" t="inlineStr">
        <is>
          <t>Small Business</t>
        </is>
      </c>
      <c r="F2432" t="inlineStr">
        <is>
          <t>Retail Store</t>
        </is>
      </c>
      <c r="G2432" t="inlineStr">
        <is>
          <t>Office Supplies</t>
        </is>
      </c>
      <c r="H2432" t="inlineStr">
        <is>
          <t>Paper Ream</t>
        </is>
      </c>
      <c r="I2432" t="n">
        <v>1</v>
      </c>
      <c r="J2432" s="12" t="n">
        <v>492.15</v>
      </c>
      <c r="K2432" s="13" t="n">
        <v>0.25</v>
      </c>
      <c r="L2432" s="12" t="n">
        <v>369.11</v>
      </c>
      <c r="M2432" s="12" t="n">
        <v>369.11</v>
      </c>
      <c r="N2432" s="12" t="n">
        <v>0</v>
      </c>
      <c r="O2432" t="inlineStr">
        <is>
          <t>UPI</t>
        </is>
      </c>
      <c r="P2432" t="inlineStr">
        <is>
          <t>Kabir Singh</t>
        </is>
      </c>
      <c r="Q2432" t="inlineStr">
        <is>
          <t>CUST-0428</t>
        </is>
      </c>
      <c r="R2432" t="n">
        <v>4</v>
      </c>
      <c r="S2432" t="inlineStr">
        <is>
          <t>No</t>
        </is>
      </c>
    </row>
    <row r="2433">
      <c r="A2433" t="inlineStr">
        <is>
          <t>ORD-2402-02432</t>
        </is>
      </c>
      <c r="B2433" s="11" t="n">
        <v>45340</v>
      </c>
      <c r="C2433" t="inlineStr">
        <is>
          <t>West</t>
        </is>
      </c>
      <c r="D2433" t="inlineStr">
        <is>
          <t>Surat</t>
        </is>
      </c>
      <c r="E2433" t="inlineStr">
        <is>
          <t>Corporate</t>
        </is>
      </c>
      <c r="F2433" t="inlineStr">
        <is>
          <t>Retail Store</t>
        </is>
      </c>
      <c r="G2433" t="inlineStr">
        <is>
          <t>Furniture</t>
        </is>
      </c>
      <c r="H2433" t="inlineStr">
        <is>
          <t>Desk</t>
        </is>
      </c>
      <c r="I2433" t="n">
        <v>1</v>
      </c>
      <c r="J2433" s="12" t="n">
        <v>11498.49</v>
      </c>
      <c r="K2433" s="13" t="n">
        <v>0.05</v>
      </c>
      <c r="L2433" s="12" t="n">
        <v>10923.57</v>
      </c>
      <c r="M2433" s="12" t="n">
        <v>8623.870000000001</v>
      </c>
      <c r="N2433" s="12" t="n">
        <v>2299.7</v>
      </c>
      <c r="O2433" t="inlineStr">
        <is>
          <t>Net Banking</t>
        </is>
      </c>
      <c r="P2433" t="inlineStr">
        <is>
          <t>Rohan Verma</t>
        </is>
      </c>
      <c r="Q2433" t="inlineStr">
        <is>
          <t>CUST-0537</t>
        </is>
      </c>
      <c r="R2433" t="n">
        <v>4</v>
      </c>
      <c r="S2433" t="inlineStr">
        <is>
          <t>No</t>
        </is>
      </c>
    </row>
    <row r="2434">
      <c r="A2434" t="inlineStr">
        <is>
          <t>ORD-2405-02433</t>
        </is>
      </c>
      <c r="B2434" s="11" t="n">
        <v>45433</v>
      </c>
      <c r="C2434" t="inlineStr">
        <is>
          <t>North</t>
        </is>
      </c>
      <c r="D2434" t="inlineStr">
        <is>
          <t>Chandigarh</t>
        </is>
      </c>
      <c r="E2434" t="inlineStr">
        <is>
          <t>Small Business</t>
        </is>
      </c>
      <c r="F2434" t="inlineStr">
        <is>
          <t>Partner</t>
        </is>
      </c>
      <c r="G2434" t="inlineStr">
        <is>
          <t>Furniture</t>
        </is>
      </c>
      <c r="H2434" t="inlineStr">
        <is>
          <t>Cabinet</t>
        </is>
      </c>
      <c r="I2434" t="n">
        <v>3</v>
      </c>
      <c r="J2434" s="12" t="n">
        <v>10109.7</v>
      </c>
      <c r="K2434" s="13" t="n">
        <v>0</v>
      </c>
      <c r="L2434" s="12" t="n">
        <v>30329.1</v>
      </c>
      <c r="M2434" s="12" t="n">
        <v>23656.7</v>
      </c>
      <c r="N2434" s="12" t="n">
        <v>6672.4</v>
      </c>
      <c r="O2434" t="inlineStr">
        <is>
          <t>Credit Card</t>
        </is>
      </c>
      <c r="P2434" t="inlineStr">
        <is>
          <t>Ishaan Mehta</t>
        </is>
      </c>
      <c r="Q2434" t="inlineStr">
        <is>
          <t>CUST-0682</t>
        </is>
      </c>
      <c r="R2434" t="n">
        <v>4</v>
      </c>
      <c r="S2434" t="inlineStr">
        <is>
          <t>No</t>
        </is>
      </c>
    </row>
    <row r="2435">
      <c r="A2435" t="inlineStr">
        <is>
          <t>ORD-2503-02434</t>
        </is>
      </c>
      <c r="B2435" s="11" t="n">
        <v>45720</v>
      </c>
      <c r="C2435" t="inlineStr">
        <is>
          <t>South</t>
        </is>
      </c>
      <c r="D2435" t="inlineStr">
        <is>
          <t>Chennai</t>
        </is>
      </c>
      <c r="E2435" t="inlineStr">
        <is>
          <t>Small Business</t>
        </is>
      </c>
      <c r="F2435" t="inlineStr">
        <is>
          <t>Partner</t>
        </is>
      </c>
      <c r="G2435" t="inlineStr">
        <is>
          <t>Technology</t>
        </is>
      </c>
      <c r="H2435" t="inlineStr">
        <is>
          <t>Printer</t>
        </is>
      </c>
      <c r="I2435" t="n">
        <v>6</v>
      </c>
      <c r="J2435" s="12" t="n">
        <v>10906.78</v>
      </c>
      <c r="K2435" s="13" t="n">
        <v>0.05</v>
      </c>
      <c r="L2435" s="12" t="n">
        <v>62168.65</v>
      </c>
      <c r="M2435" s="12" t="n">
        <v>53661.36</v>
      </c>
      <c r="N2435" s="12" t="n">
        <v>8507.290000000001</v>
      </c>
      <c r="O2435" t="inlineStr">
        <is>
          <t>Net Banking</t>
        </is>
      </c>
      <c r="P2435" t="inlineStr">
        <is>
          <t>Meera Joshi</t>
        </is>
      </c>
      <c r="Q2435" t="inlineStr">
        <is>
          <t>CUST-0700</t>
        </is>
      </c>
      <c r="R2435" t="n">
        <v>3</v>
      </c>
      <c r="S2435" t="inlineStr">
        <is>
          <t>Yes</t>
        </is>
      </c>
    </row>
    <row r="2436">
      <c r="A2436" t="inlineStr">
        <is>
          <t>ORD-2501-02435</t>
        </is>
      </c>
      <c r="B2436" s="11" t="n">
        <v>45661</v>
      </c>
      <c r="C2436" t="inlineStr">
        <is>
          <t>West</t>
        </is>
      </c>
      <c r="D2436" t="inlineStr">
        <is>
          <t>Surat</t>
        </is>
      </c>
      <c r="E2436" t="inlineStr">
        <is>
          <t>Corporate</t>
        </is>
      </c>
      <c r="F2436" t="inlineStr">
        <is>
          <t>Online</t>
        </is>
      </c>
      <c r="G2436" t="inlineStr">
        <is>
          <t>Furniture</t>
        </is>
      </c>
      <c r="H2436" t="inlineStr">
        <is>
          <t>Bookshelf</t>
        </is>
      </c>
      <c r="I2436" t="n">
        <v>12</v>
      </c>
      <c r="J2436" s="12" t="n">
        <v>5882.99</v>
      </c>
      <c r="K2436" s="13" t="n">
        <v>0.1</v>
      </c>
      <c r="L2436" s="12" t="n">
        <v>63536.29</v>
      </c>
      <c r="M2436" s="12" t="n">
        <v>51534.99</v>
      </c>
      <c r="N2436" s="12" t="n">
        <v>12001.3</v>
      </c>
      <c r="O2436" t="inlineStr">
        <is>
          <t>Cash</t>
        </is>
      </c>
      <c r="P2436" t="inlineStr">
        <is>
          <t>Aarav Sharma</t>
        </is>
      </c>
      <c r="Q2436" t="inlineStr">
        <is>
          <t>CUST-0584</t>
        </is>
      </c>
      <c r="R2436" t="n">
        <v>4</v>
      </c>
      <c r="S2436" t="inlineStr">
        <is>
          <t>No</t>
        </is>
      </c>
    </row>
    <row r="2437">
      <c r="A2437" t="inlineStr">
        <is>
          <t>ORD-2502-02436</t>
        </is>
      </c>
      <c r="B2437" s="11" t="n">
        <v>45709</v>
      </c>
      <c r="C2437" t="inlineStr">
        <is>
          <t>Central</t>
        </is>
      </c>
      <c r="D2437" t="inlineStr">
        <is>
          <t>Raipur</t>
        </is>
      </c>
      <c r="E2437" t="inlineStr">
        <is>
          <t>Small Business</t>
        </is>
      </c>
      <c r="F2437" t="inlineStr">
        <is>
          <t>Online</t>
        </is>
      </c>
      <c r="G2437" t="inlineStr">
        <is>
          <t>Accessories</t>
        </is>
      </c>
      <c r="H2437" t="inlineStr">
        <is>
          <t>USB Hub</t>
        </is>
      </c>
      <c r="I2437" t="n">
        <v>8</v>
      </c>
      <c r="J2437" s="12" t="n">
        <v>1291.11</v>
      </c>
      <c r="K2437" s="13" t="n">
        <v>0.15</v>
      </c>
      <c r="L2437" s="12" t="n">
        <v>8779.549999999999</v>
      </c>
      <c r="M2437" s="12" t="n">
        <v>7023.64</v>
      </c>
      <c r="N2437" s="12" t="n">
        <v>1755.91</v>
      </c>
      <c r="O2437" t="inlineStr">
        <is>
          <t>Net Banking</t>
        </is>
      </c>
      <c r="P2437" t="inlineStr">
        <is>
          <t>Rohan Verma</t>
        </is>
      </c>
      <c r="Q2437" t="inlineStr">
        <is>
          <t>CUST-0815</t>
        </is>
      </c>
      <c r="R2437" t="n">
        <v>5</v>
      </c>
      <c r="S2437" t="inlineStr">
        <is>
          <t>No</t>
        </is>
      </c>
    </row>
    <row r="2438">
      <c r="A2438" t="inlineStr">
        <is>
          <t>ORD-2408-02437</t>
        </is>
      </c>
      <c r="B2438" s="11" t="n">
        <v>45524</v>
      </c>
      <c r="C2438" t="inlineStr">
        <is>
          <t>North</t>
        </is>
      </c>
      <c r="D2438" t="inlineStr">
        <is>
          <t>Chandigarh</t>
        </is>
      </c>
      <c r="E2438" t="inlineStr">
        <is>
          <t>Consumer</t>
        </is>
      </c>
      <c r="F2438" t="inlineStr">
        <is>
          <t>Online</t>
        </is>
      </c>
      <c r="G2438" t="inlineStr">
        <is>
          <t>Office Supplies</t>
        </is>
      </c>
      <c r="H2438" t="inlineStr">
        <is>
          <t>Marker Set</t>
        </is>
      </c>
      <c r="I2438" t="n">
        <v>4</v>
      </c>
      <c r="J2438" s="12" t="n">
        <v>229.52</v>
      </c>
      <c r="K2438" s="13" t="n">
        <v>0.2</v>
      </c>
      <c r="L2438" s="12" t="n">
        <v>734.46</v>
      </c>
      <c r="M2438" s="12" t="n">
        <v>596.75</v>
      </c>
      <c r="N2438" s="12" t="n">
        <v>137.71</v>
      </c>
      <c r="O2438" t="inlineStr">
        <is>
          <t>Debit Card</t>
        </is>
      </c>
      <c r="P2438" t="inlineStr">
        <is>
          <t>Aarav Sharma</t>
        </is>
      </c>
      <c r="Q2438" t="inlineStr">
        <is>
          <t>CUST-0255</t>
        </is>
      </c>
      <c r="R2438" t="n">
        <v>3</v>
      </c>
      <c r="S2438" t="inlineStr">
        <is>
          <t>No</t>
        </is>
      </c>
    </row>
    <row r="2439">
      <c r="A2439" t="inlineStr">
        <is>
          <t>ORD-2510-02438</t>
        </is>
      </c>
      <c r="B2439" s="11" t="n">
        <v>45932</v>
      </c>
      <c r="C2439" t="inlineStr">
        <is>
          <t>South</t>
        </is>
      </c>
      <c r="D2439" t="inlineStr">
        <is>
          <t>Bengaluru</t>
        </is>
      </c>
      <c r="E2439" t="inlineStr">
        <is>
          <t>Consumer</t>
        </is>
      </c>
      <c r="F2439" t="inlineStr">
        <is>
          <t>Partner</t>
        </is>
      </c>
      <c r="G2439" t="inlineStr">
        <is>
          <t>Office Supplies</t>
        </is>
      </c>
      <c r="H2439" t="inlineStr">
        <is>
          <t>Stapler</t>
        </is>
      </c>
      <c r="I2439" t="n">
        <v>1</v>
      </c>
      <c r="J2439" s="12" t="n">
        <v>294.2</v>
      </c>
      <c r="K2439" s="13" t="n">
        <v>0</v>
      </c>
      <c r="L2439" s="12" t="n">
        <v>294.2</v>
      </c>
      <c r="M2439" s="12" t="n">
        <v>197.11</v>
      </c>
      <c r="N2439" s="12" t="n">
        <v>97.09</v>
      </c>
      <c r="O2439" t="inlineStr">
        <is>
          <t>UPI</t>
        </is>
      </c>
      <c r="P2439" t="inlineStr">
        <is>
          <t>Aarav Sharma</t>
        </is>
      </c>
      <c r="Q2439" t="inlineStr">
        <is>
          <t>CUST-0233</t>
        </is>
      </c>
      <c r="R2439" t="n">
        <v>3</v>
      </c>
      <c r="S2439" t="inlineStr">
        <is>
          <t>No</t>
        </is>
      </c>
    </row>
    <row r="2440">
      <c r="A2440" t="inlineStr">
        <is>
          <t>ORD-2407-02439</t>
        </is>
      </c>
      <c r="B2440" s="11" t="n">
        <v>45489</v>
      </c>
      <c r="C2440" t="inlineStr">
        <is>
          <t>Central</t>
        </is>
      </c>
      <c r="D2440" t="inlineStr">
        <is>
          <t>Bhopal</t>
        </is>
      </c>
      <c r="E2440" t="inlineStr">
        <is>
          <t>Small Business</t>
        </is>
      </c>
      <c r="F2440" t="inlineStr">
        <is>
          <t>Online</t>
        </is>
      </c>
      <c r="G2440" t="inlineStr">
        <is>
          <t>Technology</t>
        </is>
      </c>
      <c r="H2440" t="inlineStr">
        <is>
          <t>Laptop</t>
        </is>
      </c>
      <c r="I2440" t="n">
        <v>8</v>
      </c>
      <c r="J2440" s="12" t="n">
        <v>49196.6</v>
      </c>
      <c r="K2440" s="13" t="n">
        <v>0.05</v>
      </c>
      <c r="L2440" s="12" t="n">
        <v>373894.16</v>
      </c>
      <c r="M2440" s="12" t="n">
        <v>338472.61</v>
      </c>
      <c r="N2440" s="12" t="n">
        <v>35421.55</v>
      </c>
      <c r="O2440" t="inlineStr">
        <is>
          <t>UPI</t>
        </is>
      </c>
      <c r="P2440" t="inlineStr">
        <is>
          <t>Tara Kapoor</t>
        </is>
      </c>
      <c r="Q2440" t="inlineStr">
        <is>
          <t>CUST-0399</t>
        </is>
      </c>
      <c r="R2440" t="n">
        <v>3</v>
      </c>
      <c r="S2440" t="inlineStr">
        <is>
          <t>Yes</t>
        </is>
      </c>
    </row>
    <row r="2441">
      <c r="A2441" t="inlineStr">
        <is>
          <t>ORD-2501-02440</t>
        </is>
      </c>
      <c r="B2441" s="11" t="n">
        <v>45662</v>
      </c>
      <c r="C2441" t="inlineStr">
        <is>
          <t>Central</t>
        </is>
      </c>
      <c r="D2441" t="inlineStr">
        <is>
          <t>Bhopal</t>
        </is>
      </c>
      <c r="E2441" t="inlineStr">
        <is>
          <t>Small Business</t>
        </is>
      </c>
      <c r="F2441" t="inlineStr">
        <is>
          <t>Retail Store</t>
        </is>
      </c>
      <c r="G2441" t="inlineStr">
        <is>
          <t>Technology</t>
        </is>
      </c>
      <c r="H2441" t="inlineStr">
        <is>
          <t>Tablet</t>
        </is>
      </c>
      <c r="I2441" t="n">
        <v>3</v>
      </c>
      <c r="J2441" s="12" t="n">
        <v>22171.89</v>
      </c>
      <c r="K2441" s="13" t="n">
        <v>0.03</v>
      </c>
      <c r="L2441" s="12" t="n">
        <v>64520.2</v>
      </c>
      <c r="M2441" s="12" t="n">
        <v>55208.01</v>
      </c>
      <c r="N2441" s="12" t="n">
        <v>9312.190000000001</v>
      </c>
      <c r="O2441" t="inlineStr">
        <is>
          <t>Debit Card</t>
        </is>
      </c>
      <c r="P2441" t="inlineStr">
        <is>
          <t>Ishaan Mehta</t>
        </is>
      </c>
      <c r="Q2441" t="inlineStr">
        <is>
          <t>CUST-0756</t>
        </is>
      </c>
      <c r="R2441" t="n">
        <v>4</v>
      </c>
      <c r="S2441" t="inlineStr">
        <is>
          <t>No</t>
        </is>
      </c>
    </row>
    <row r="2442">
      <c r="A2442" t="inlineStr">
        <is>
          <t>ORD-2508-02441</t>
        </is>
      </c>
      <c r="B2442" s="11" t="n">
        <v>45874</v>
      </c>
      <c r="C2442" t="inlineStr">
        <is>
          <t>North</t>
        </is>
      </c>
      <c r="D2442" t="inlineStr">
        <is>
          <t>Jaipur</t>
        </is>
      </c>
      <c r="E2442" t="inlineStr">
        <is>
          <t>Corporate</t>
        </is>
      </c>
      <c r="F2442" t="inlineStr">
        <is>
          <t>Online</t>
        </is>
      </c>
      <c r="G2442" t="inlineStr">
        <is>
          <t>Technology</t>
        </is>
      </c>
      <c r="H2442" t="inlineStr">
        <is>
          <t>Keyboard</t>
        </is>
      </c>
      <c r="I2442" t="n">
        <v>2</v>
      </c>
      <c r="J2442" s="12" t="n">
        <v>1607.5</v>
      </c>
      <c r="K2442" s="13" t="n">
        <v>0.05</v>
      </c>
      <c r="L2442" s="12" t="n">
        <v>3054.25</v>
      </c>
      <c r="M2442" s="12" t="n">
        <v>2282.65</v>
      </c>
      <c r="N2442" s="12" t="n">
        <v>771.6</v>
      </c>
      <c r="O2442" t="inlineStr">
        <is>
          <t>UPI</t>
        </is>
      </c>
      <c r="P2442" t="inlineStr">
        <is>
          <t>Rohan Verma</t>
        </is>
      </c>
      <c r="Q2442" t="inlineStr">
        <is>
          <t>CUST-0685</t>
        </is>
      </c>
      <c r="R2442" t="n">
        <v>3</v>
      </c>
      <c r="S2442" t="inlineStr">
        <is>
          <t>Yes</t>
        </is>
      </c>
    </row>
    <row r="2443">
      <c r="A2443" t="inlineStr">
        <is>
          <t>ORD-2407-02442</t>
        </is>
      </c>
      <c r="B2443" s="11" t="n">
        <v>45493</v>
      </c>
      <c r="C2443" t="inlineStr">
        <is>
          <t>North</t>
        </is>
      </c>
      <c r="D2443" t="inlineStr">
        <is>
          <t>Delhi</t>
        </is>
      </c>
      <c r="E2443" t="inlineStr">
        <is>
          <t>Consumer</t>
        </is>
      </c>
      <c r="F2443" t="inlineStr">
        <is>
          <t>Direct Sales</t>
        </is>
      </c>
      <c r="G2443" t="inlineStr">
        <is>
          <t>Accessories</t>
        </is>
      </c>
      <c r="H2443" t="inlineStr">
        <is>
          <t>USB Hub</t>
        </is>
      </c>
      <c r="I2443" t="n">
        <v>1</v>
      </c>
      <c r="J2443" s="12" t="n">
        <v>1224.65</v>
      </c>
      <c r="K2443" s="13" t="n">
        <v>0.1</v>
      </c>
      <c r="L2443" s="12" t="n">
        <v>1102.19</v>
      </c>
      <c r="M2443" s="12" t="n">
        <v>832.76</v>
      </c>
      <c r="N2443" s="12" t="n">
        <v>269.43</v>
      </c>
      <c r="O2443" t="inlineStr">
        <is>
          <t>Net Banking</t>
        </is>
      </c>
      <c r="P2443" t="inlineStr">
        <is>
          <t>Vivaan Gupta</t>
        </is>
      </c>
      <c r="Q2443" t="inlineStr">
        <is>
          <t>CUST-0913</t>
        </is>
      </c>
      <c r="R2443" t="n">
        <v>5</v>
      </c>
      <c r="S2443" t="inlineStr">
        <is>
          <t>No</t>
        </is>
      </c>
    </row>
    <row r="2444">
      <c r="A2444" t="inlineStr">
        <is>
          <t>ORD-2410-02443</t>
        </is>
      </c>
      <c r="B2444" s="11" t="n">
        <v>45571</v>
      </c>
      <c r="C2444" t="inlineStr">
        <is>
          <t>South</t>
        </is>
      </c>
      <c r="D2444" t="inlineStr">
        <is>
          <t>Chennai</t>
        </is>
      </c>
      <c r="E2444" t="inlineStr">
        <is>
          <t>Small Business</t>
        </is>
      </c>
      <c r="F2444" t="inlineStr">
        <is>
          <t>Partner</t>
        </is>
      </c>
      <c r="G2444" t="inlineStr">
        <is>
          <t>Accessories</t>
        </is>
      </c>
      <c r="H2444" t="inlineStr">
        <is>
          <t>Webcam</t>
        </is>
      </c>
      <c r="I2444" t="n">
        <v>2</v>
      </c>
      <c r="J2444" s="12" t="n">
        <v>3440.55</v>
      </c>
      <c r="K2444" s="13" t="n">
        <v>0.05</v>
      </c>
      <c r="L2444" s="12" t="n">
        <v>6537.05</v>
      </c>
      <c r="M2444" s="12" t="n">
        <v>5229.64</v>
      </c>
      <c r="N2444" s="12" t="n">
        <v>1307.41</v>
      </c>
      <c r="O2444" t="inlineStr">
        <is>
          <t>Cash</t>
        </is>
      </c>
      <c r="P2444" t="inlineStr">
        <is>
          <t>Rohan Verma</t>
        </is>
      </c>
      <c r="Q2444" t="inlineStr">
        <is>
          <t>CUST-0209</t>
        </is>
      </c>
      <c r="R2444" t="n">
        <v>5</v>
      </c>
      <c r="S2444" t="inlineStr">
        <is>
          <t>No</t>
        </is>
      </c>
    </row>
    <row r="2445">
      <c r="A2445" t="inlineStr">
        <is>
          <t>ORD-2506-02444</t>
        </is>
      </c>
      <c r="B2445" s="11" t="n">
        <v>45836</v>
      </c>
      <c r="C2445" t="inlineStr">
        <is>
          <t>West</t>
        </is>
      </c>
      <c r="D2445" t="inlineStr">
        <is>
          <t>Mumbai</t>
        </is>
      </c>
      <c r="E2445" t="inlineStr">
        <is>
          <t>Education</t>
        </is>
      </c>
      <c r="F2445" t="inlineStr">
        <is>
          <t>Online</t>
        </is>
      </c>
      <c r="G2445" t="inlineStr">
        <is>
          <t>Accessories</t>
        </is>
      </c>
      <c r="H2445" t="inlineStr">
        <is>
          <t>Mouse</t>
        </is>
      </c>
      <c r="I2445" t="n">
        <v>2</v>
      </c>
      <c r="J2445" s="12" t="n">
        <v>838.86</v>
      </c>
      <c r="K2445" s="13" t="n">
        <v>0.05</v>
      </c>
      <c r="L2445" s="12" t="n">
        <v>1593.83</v>
      </c>
      <c r="M2445" s="12" t="n">
        <v>1107.3</v>
      </c>
      <c r="N2445" s="12" t="n">
        <v>486.53</v>
      </c>
      <c r="O2445" t="inlineStr">
        <is>
          <t>Credit Card</t>
        </is>
      </c>
      <c r="P2445" t="inlineStr">
        <is>
          <t>Tara Kapoor</t>
        </is>
      </c>
      <c r="Q2445" t="inlineStr">
        <is>
          <t>CUST-0907</t>
        </is>
      </c>
      <c r="R2445" t="n">
        <v>10</v>
      </c>
      <c r="S2445" t="inlineStr">
        <is>
          <t>No</t>
        </is>
      </c>
    </row>
    <row r="2446">
      <c r="A2446" t="inlineStr">
        <is>
          <t>ORD-2405-02445</t>
        </is>
      </c>
      <c r="B2446" s="11" t="n">
        <v>45429</v>
      </c>
      <c r="C2446" t="inlineStr">
        <is>
          <t>North</t>
        </is>
      </c>
      <c r="D2446" t="inlineStr">
        <is>
          <t>Delhi</t>
        </is>
      </c>
      <c r="E2446" t="inlineStr">
        <is>
          <t>Consumer</t>
        </is>
      </c>
      <c r="F2446" t="inlineStr">
        <is>
          <t>Partner</t>
        </is>
      </c>
      <c r="G2446" t="inlineStr">
        <is>
          <t>Office Supplies</t>
        </is>
      </c>
      <c r="H2446" t="inlineStr">
        <is>
          <t>Pen Box</t>
        </is>
      </c>
      <c r="I2446" t="n">
        <v>12</v>
      </c>
      <c r="J2446" s="12" t="n">
        <v>192.06</v>
      </c>
      <c r="K2446" s="13" t="n">
        <v>0.05</v>
      </c>
      <c r="L2446" s="12" t="n">
        <v>2189.48</v>
      </c>
      <c r="M2446" s="12" t="n">
        <v>1405.88</v>
      </c>
      <c r="N2446" s="12" t="n">
        <v>783.6</v>
      </c>
      <c r="O2446" t="inlineStr">
        <is>
          <t>Debit Card</t>
        </is>
      </c>
      <c r="P2446" t="inlineStr">
        <is>
          <t>Rohan Verma</t>
        </is>
      </c>
      <c r="Q2446" t="inlineStr">
        <is>
          <t>CUST-0746</t>
        </is>
      </c>
      <c r="R2446" t="n">
        <v>6</v>
      </c>
      <c r="S2446" t="inlineStr">
        <is>
          <t>No</t>
        </is>
      </c>
    </row>
    <row r="2447">
      <c r="A2447" t="inlineStr">
        <is>
          <t>ORD-2405-02446</t>
        </is>
      </c>
      <c r="B2447" s="11" t="n">
        <v>45425</v>
      </c>
      <c r="C2447" t="inlineStr">
        <is>
          <t>East</t>
        </is>
      </c>
      <c r="D2447" t="inlineStr">
        <is>
          <t>Kolkata</t>
        </is>
      </c>
      <c r="E2447" t="inlineStr">
        <is>
          <t>Small Business</t>
        </is>
      </c>
      <c r="F2447" t="inlineStr">
        <is>
          <t>Retail Store</t>
        </is>
      </c>
      <c r="G2447" t="inlineStr">
        <is>
          <t>Accessories</t>
        </is>
      </c>
      <c r="H2447" t="inlineStr">
        <is>
          <t>Mouse</t>
        </is>
      </c>
      <c r="I2447" t="n">
        <v>10</v>
      </c>
      <c r="J2447" s="12" t="n">
        <v>866.01</v>
      </c>
      <c r="K2447" s="13" t="n">
        <v>0.15</v>
      </c>
      <c r="L2447" s="12" t="n">
        <v>7361.09</v>
      </c>
      <c r="M2447" s="12" t="n">
        <v>5715.67</v>
      </c>
      <c r="N2447" s="12" t="n">
        <v>1645.42</v>
      </c>
      <c r="O2447" t="inlineStr">
        <is>
          <t>UPI</t>
        </is>
      </c>
      <c r="P2447" t="inlineStr">
        <is>
          <t>Vivaan Gupta</t>
        </is>
      </c>
      <c r="Q2447" t="inlineStr">
        <is>
          <t>CUST-0043</t>
        </is>
      </c>
      <c r="R2447" t="n">
        <v>2</v>
      </c>
      <c r="S2447" t="inlineStr">
        <is>
          <t>No</t>
        </is>
      </c>
    </row>
    <row r="2448">
      <c r="A2448" t="inlineStr">
        <is>
          <t>ORD-2406-02447</t>
        </is>
      </c>
      <c r="B2448" s="11" t="n">
        <v>45470</v>
      </c>
      <c r="C2448" t="inlineStr">
        <is>
          <t>West</t>
        </is>
      </c>
      <c r="D2448" t="inlineStr">
        <is>
          <t>Surat</t>
        </is>
      </c>
      <c r="E2448" t="inlineStr">
        <is>
          <t>Consumer</t>
        </is>
      </c>
      <c r="F2448" t="inlineStr">
        <is>
          <t>Online</t>
        </is>
      </c>
      <c r="G2448" t="inlineStr">
        <is>
          <t>Furniture</t>
        </is>
      </c>
      <c r="H2448" t="inlineStr">
        <is>
          <t>Bookshelf</t>
        </is>
      </c>
      <c r="I2448" t="n">
        <v>6</v>
      </c>
      <c r="J2448" s="12" t="n">
        <v>6140.66</v>
      </c>
      <c r="K2448" s="13" t="n">
        <v>0.1</v>
      </c>
      <c r="L2448" s="12" t="n">
        <v>33159.56</v>
      </c>
      <c r="M2448" s="12" t="n">
        <v>26896.09</v>
      </c>
      <c r="N2448" s="12" t="n">
        <v>6263.47</v>
      </c>
      <c r="O2448" t="inlineStr">
        <is>
          <t>Net Banking</t>
        </is>
      </c>
      <c r="P2448" t="inlineStr">
        <is>
          <t>Aarav Sharma</t>
        </is>
      </c>
      <c r="Q2448" t="inlineStr">
        <is>
          <t>CUST-0285</t>
        </is>
      </c>
      <c r="R2448" t="n">
        <v>4</v>
      </c>
      <c r="S2448" t="inlineStr">
        <is>
          <t>No</t>
        </is>
      </c>
    </row>
    <row r="2449">
      <c r="A2449" t="inlineStr">
        <is>
          <t>ORD-2406-02448</t>
        </is>
      </c>
      <c r="B2449" s="11" t="n">
        <v>45463</v>
      </c>
      <c r="C2449" t="inlineStr">
        <is>
          <t>South</t>
        </is>
      </c>
      <c r="D2449" t="inlineStr">
        <is>
          <t>Hyderabad</t>
        </is>
      </c>
      <c r="E2449" t="inlineStr">
        <is>
          <t>Consumer</t>
        </is>
      </c>
      <c r="F2449" t="inlineStr">
        <is>
          <t>Retail Store</t>
        </is>
      </c>
      <c r="G2449" t="inlineStr">
        <is>
          <t>Furniture</t>
        </is>
      </c>
      <c r="H2449" t="inlineStr">
        <is>
          <t>Office Chair</t>
        </is>
      </c>
      <c r="I2449" t="n">
        <v>3</v>
      </c>
      <c r="J2449" s="12" t="n">
        <v>7992.67</v>
      </c>
      <c r="K2449" s="13" t="n">
        <v>0.15</v>
      </c>
      <c r="L2449" s="12" t="n">
        <v>20381.31</v>
      </c>
      <c r="M2449" s="12" t="n">
        <v>16544.83</v>
      </c>
      <c r="N2449" s="12" t="n">
        <v>3836.48</v>
      </c>
      <c r="O2449" t="inlineStr">
        <is>
          <t>Net Banking</t>
        </is>
      </c>
      <c r="P2449" t="inlineStr">
        <is>
          <t>Tara Kapoor</t>
        </is>
      </c>
      <c r="Q2449" t="inlineStr">
        <is>
          <t>CUST-0330</t>
        </is>
      </c>
      <c r="R2449" t="n">
        <v>3</v>
      </c>
      <c r="S2449" t="inlineStr">
        <is>
          <t>No</t>
        </is>
      </c>
    </row>
    <row r="2450">
      <c r="A2450" t="inlineStr">
        <is>
          <t>ORD-2403-02449</t>
        </is>
      </c>
      <c r="B2450" s="11" t="n">
        <v>45381</v>
      </c>
      <c r="C2450" t="inlineStr">
        <is>
          <t>North</t>
        </is>
      </c>
      <c r="D2450" t="inlineStr">
        <is>
          <t>Delhi</t>
        </is>
      </c>
      <c r="E2450" t="inlineStr">
        <is>
          <t>Corporate</t>
        </is>
      </c>
      <c r="F2450" t="inlineStr">
        <is>
          <t>Retail Store</t>
        </is>
      </c>
      <c r="G2450" t="inlineStr">
        <is>
          <t>Furniture</t>
        </is>
      </c>
      <c r="H2450" t="inlineStr">
        <is>
          <t>Desk</t>
        </is>
      </c>
      <c r="I2450" t="n">
        <v>3</v>
      </c>
      <c r="J2450" s="12" t="n">
        <v>13866.84</v>
      </c>
      <c r="K2450" s="13" t="n">
        <v>0.1</v>
      </c>
      <c r="L2450" s="12" t="n">
        <v>37440.47</v>
      </c>
      <c r="M2450" s="12" t="n">
        <v>31200.39</v>
      </c>
      <c r="N2450" s="12" t="n">
        <v>6240.08</v>
      </c>
      <c r="O2450" t="inlineStr">
        <is>
          <t>Credit Card</t>
        </is>
      </c>
      <c r="P2450" t="inlineStr">
        <is>
          <t>Rohan Verma</t>
        </is>
      </c>
      <c r="Q2450" t="inlineStr">
        <is>
          <t>CUST-0171</t>
        </is>
      </c>
      <c r="R2450" t="n">
        <v>3</v>
      </c>
      <c r="S2450" t="inlineStr">
        <is>
          <t>Yes</t>
        </is>
      </c>
    </row>
    <row r="2451">
      <c r="A2451" t="inlineStr">
        <is>
          <t>ORD-2408-02450</t>
        </is>
      </c>
      <c r="B2451" s="11" t="n">
        <v>45528</v>
      </c>
      <c r="C2451" t="inlineStr">
        <is>
          <t>South</t>
        </is>
      </c>
      <c r="D2451" t="inlineStr">
        <is>
          <t>Bengaluru</t>
        </is>
      </c>
      <c r="E2451" t="inlineStr">
        <is>
          <t>Small Business</t>
        </is>
      </c>
      <c r="F2451" t="inlineStr">
        <is>
          <t>Partner</t>
        </is>
      </c>
      <c r="G2451" t="inlineStr">
        <is>
          <t>Office Supplies</t>
        </is>
      </c>
      <c r="H2451" t="inlineStr">
        <is>
          <t>Stapler</t>
        </is>
      </c>
      <c r="I2451" t="n">
        <v>8</v>
      </c>
      <c r="J2451" s="12" t="n">
        <v>279.07</v>
      </c>
      <c r="K2451" s="13" t="n">
        <v>0.1</v>
      </c>
      <c r="L2451" s="12" t="n">
        <v>2009.3</v>
      </c>
      <c r="M2451" s="12" t="n">
        <v>1495.82</v>
      </c>
      <c r="N2451" s="12" t="n">
        <v>513.48</v>
      </c>
      <c r="O2451" t="inlineStr">
        <is>
          <t>Debit Card</t>
        </is>
      </c>
      <c r="P2451" t="inlineStr">
        <is>
          <t>Vivaan Gupta</t>
        </is>
      </c>
      <c r="Q2451" t="inlineStr">
        <is>
          <t>CUST-0273</t>
        </is>
      </c>
      <c r="R2451" t="n">
        <v>3</v>
      </c>
      <c r="S2451" t="inlineStr">
        <is>
          <t>No</t>
        </is>
      </c>
    </row>
    <row r="2452">
      <c r="A2452" t="inlineStr">
        <is>
          <t>ORD-2502-02451</t>
        </is>
      </c>
      <c r="B2452" s="11" t="n">
        <v>45715</v>
      </c>
      <c r="C2452" t="inlineStr">
        <is>
          <t>South</t>
        </is>
      </c>
      <c r="D2452" t="inlineStr">
        <is>
          <t>Kochi</t>
        </is>
      </c>
      <c r="E2452" t="inlineStr">
        <is>
          <t>Education</t>
        </is>
      </c>
      <c r="F2452" t="inlineStr">
        <is>
          <t>Partner</t>
        </is>
      </c>
      <c r="G2452" t="inlineStr">
        <is>
          <t>Technology</t>
        </is>
      </c>
      <c r="H2452" t="inlineStr">
        <is>
          <t>Printer</t>
        </is>
      </c>
      <c r="I2452" t="n">
        <v>10</v>
      </c>
      <c r="J2452" s="12" t="n">
        <v>10935.44</v>
      </c>
      <c r="K2452" s="13" t="n">
        <v>0</v>
      </c>
      <c r="L2452" s="12" t="n">
        <v>109354.4</v>
      </c>
      <c r="M2452" s="12" t="n">
        <v>89670.61</v>
      </c>
      <c r="N2452" s="12" t="n">
        <v>19683.79</v>
      </c>
      <c r="O2452" t="inlineStr">
        <is>
          <t>Net Banking</t>
        </is>
      </c>
      <c r="P2452" t="inlineStr">
        <is>
          <t>Sara Khan</t>
        </is>
      </c>
      <c r="Q2452" t="inlineStr">
        <is>
          <t>CUST-0209</t>
        </is>
      </c>
      <c r="R2452" t="n">
        <v>5</v>
      </c>
      <c r="S2452" t="inlineStr">
        <is>
          <t>Yes</t>
        </is>
      </c>
    </row>
    <row r="2453">
      <c r="A2453" t="inlineStr">
        <is>
          <t>ORD-2509-02452</t>
        </is>
      </c>
      <c r="B2453" s="11" t="n">
        <v>45926</v>
      </c>
      <c r="C2453" t="inlineStr">
        <is>
          <t>South</t>
        </is>
      </c>
      <c r="D2453" t="inlineStr">
        <is>
          <t>Kochi</t>
        </is>
      </c>
      <c r="E2453" t="inlineStr">
        <is>
          <t>Small Business</t>
        </is>
      </c>
      <c r="F2453" t="inlineStr">
        <is>
          <t>Direct Sales</t>
        </is>
      </c>
      <c r="G2453" t="inlineStr">
        <is>
          <t>Technology</t>
        </is>
      </c>
      <c r="H2453" t="inlineStr">
        <is>
          <t>Headphones</t>
        </is>
      </c>
      <c r="I2453" t="n">
        <v>4</v>
      </c>
      <c r="J2453" s="12" t="n">
        <v>2607.48</v>
      </c>
      <c r="K2453" s="13" t="n">
        <v>0.05</v>
      </c>
      <c r="L2453" s="12" t="n">
        <v>9908.42</v>
      </c>
      <c r="M2453" s="12" t="n">
        <v>7718.14</v>
      </c>
      <c r="N2453" s="12" t="n">
        <v>2190.28</v>
      </c>
      <c r="O2453" t="inlineStr">
        <is>
          <t>Cash</t>
        </is>
      </c>
      <c r="P2453" t="inlineStr">
        <is>
          <t>Diya Patel</t>
        </is>
      </c>
      <c r="Q2453" t="inlineStr">
        <is>
          <t>CUST-0513</t>
        </is>
      </c>
      <c r="R2453" t="n">
        <v>3</v>
      </c>
      <c r="S2453" t="inlineStr">
        <is>
          <t>No</t>
        </is>
      </c>
    </row>
    <row r="2454">
      <c r="A2454" t="inlineStr">
        <is>
          <t>ORD-2505-02453</t>
        </is>
      </c>
      <c r="B2454" s="11" t="n">
        <v>45782</v>
      </c>
      <c r="C2454" t="inlineStr">
        <is>
          <t>South</t>
        </is>
      </c>
      <c r="D2454" t="inlineStr">
        <is>
          <t>Kochi</t>
        </is>
      </c>
      <c r="E2454" t="inlineStr">
        <is>
          <t>Education</t>
        </is>
      </c>
      <c r="F2454" t="inlineStr">
        <is>
          <t>Retail Store</t>
        </is>
      </c>
      <c r="G2454" t="inlineStr">
        <is>
          <t>Furniture</t>
        </is>
      </c>
      <c r="H2454" t="inlineStr">
        <is>
          <t>Bookshelf</t>
        </is>
      </c>
      <c r="I2454" t="n">
        <v>5</v>
      </c>
      <c r="J2454" s="12" t="n">
        <v>6401.52</v>
      </c>
      <c r="K2454" s="13" t="n">
        <v>0.25</v>
      </c>
      <c r="L2454" s="12" t="n">
        <v>24005.7</v>
      </c>
      <c r="M2454" s="12" t="n">
        <v>23365.55</v>
      </c>
      <c r="N2454" s="12" t="n">
        <v>640.15</v>
      </c>
      <c r="O2454" t="inlineStr">
        <is>
          <t>UPI</t>
        </is>
      </c>
      <c r="P2454" t="inlineStr">
        <is>
          <t>Meera Joshi</t>
        </is>
      </c>
      <c r="Q2454" t="inlineStr">
        <is>
          <t>CUST-0231</t>
        </is>
      </c>
      <c r="R2454" t="n">
        <v>3</v>
      </c>
      <c r="S2454" t="inlineStr">
        <is>
          <t>Yes</t>
        </is>
      </c>
    </row>
    <row r="2455">
      <c r="A2455" t="inlineStr">
        <is>
          <t>ORD-2503-02454</t>
        </is>
      </c>
      <c r="B2455" s="11" t="n">
        <v>45739</v>
      </c>
      <c r="C2455" t="inlineStr">
        <is>
          <t>West</t>
        </is>
      </c>
      <c r="D2455" t="inlineStr">
        <is>
          <t>Mumbai</t>
        </is>
      </c>
      <c r="E2455" t="inlineStr">
        <is>
          <t>Small Business</t>
        </is>
      </c>
      <c r="F2455" t="inlineStr">
        <is>
          <t>Retail Store</t>
        </is>
      </c>
      <c r="G2455" t="inlineStr">
        <is>
          <t>Office Supplies</t>
        </is>
      </c>
      <c r="H2455" t="inlineStr">
        <is>
          <t>Stapler</t>
        </is>
      </c>
      <c r="I2455" t="n">
        <v>3</v>
      </c>
      <c r="J2455" s="12" t="n">
        <v>330.32</v>
      </c>
      <c r="K2455" s="13" t="n">
        <v>0.05</v>
      </c>
      <c r="L2455" s="12" t="n">
        <v>941.41</v>
      </c>
      <c r="M2455" s="12" t="n">
        <v>663.9400000000001</v>
      </c>
      <c r="N2455" s="12" t="n">
        <v>277.47</v>
      </c>
      <c r="O2455" t="inlineStr">
        <is>
          <t>Net Banking</t>
        </is>
      </c>
      <c r="P2455" t="inlineStr">
        <is>
          <t>Aarav Sharma</t>
        </is>
      </c>
      <c r="Q2455" t="inlineStr">
        <is>
          <t>CUST-0001</t>
        </is>
      </c>
      <c r="R2455" t="n">
        <v>3</v>
      </c>
      <c r="S2455" t="inlineStr">
        <is>
          <t>No</t>
        </is>
      </c>
    </row>
    <row r="2456">
      <c r="A2456" t="inlineStr">
        <is>
          <t>ORD-2405-02455</t>
        </is>
      </c>
      <c r="B2456" s="11" t="n">
        <v>45422</v>
      </c>
      <c r="C2456" t="inlineStr">
        <is>
          <t>West</t>
        </is>
      </c>
      <c r="D2456" t="inlineStr">
        <is>
          <t>Mumbai</t>
        </is>
      </c>
      <c r="E2456" t="inlineStr">
        <is>
          <t>Small Business</t>
        </is>
      </c>
      <c r="F2456" t="inlineStr">
        <is>
          <t>Online</t>
        </is>
      </c>
      <c r="G2456" t="inlineStr">
        <is>
          <t>Technology</t>
        </is>
      </c>
      <c r="H2456" t="inlineStr">
        <is>
          <t>Laptop</t>
        </is>
      </c>
      <c r="I2456" t="n">
        <v>2</v>
      </c>
      <c r="J2456" s="12" t="n">
        <v>43770.38</v>
      </c>
      <c r="K2456" s="13" t="n">
        <v>0.15</v>
      </c>
      <c r="L2456" s="12" t="n">
        <v>74409.64999999999</v>
      </c>
      <c r="M2456" s="12" t="n">
        <v>75285.05</v>
      </c>
      <c r="N2456" s="12" t="n">
        <v>-875.4</v>
      </c>
      <c r="O2456" t="inlineStr">
        <is>
          <t>Debit Card</t>
        </is>
      </c>
      <c r="P2456" t="inlineStr">
        <is>
          <t>Aarav Sharma</t>
        </is>
      </c>
      <c r="Q2456" t="inlineStr">
        <is>
          <t>CUST-0314</t>
        </is>
      </c>
      <c r="R2456" t="n">
        <v>3</v>
      </c>
      <c r="S2456" t="inlineStr">
        <is>
          <t>No</t>
        </is>
      </c>
    </row>
    <row r="2457">
      <c r="A2457" t="inlineStr">
        <is>
          <t>ORD-2512-02456</t>
        </is>
      </c>
      <c r="B2457" s="11" t="n">
        <v>46006</v>
      </c>
      <c r="C2457" t="inlineStr">
        <is>
          <t>West</t>
        </is>
      </c>
      <c r="D2457" t="inlineStr">
        <is>
          <t>Ahmedabad</t>
        </is>
      </c>
      <c r="E2457" t="inlineStr">
        <is>
          <t>Small Business</t>
        </is>
      </c>
      <c r="F2457" t="inlineStr">
        <is>
          <t>Direct Sales</t>
        </is>
      </c>
      <c r="G2457" t="inlineStr">
        <is>
          <t>Accessories</t>
        </is>
      </c>
      <c r="H2457" t="inlineStr">
        <is>
          <t>Laptop Stand</t>
        </is>
      </c>
      <c r="I2457" t="n">
        <v>6</v>
      </c>
      <c r="J2457" s="12" t="n">
        <v>1989.62</v>
      </c>
      <c r="K2457" s="13" t="n">
        <v>0.1</v>
      </c>
      <c r="L2457" s="12" t="n">
        <v>10743.95</v>
      </c>
      <c r="M2457" s="12" t="n">
        <v>8356.4</v>
      </c>
      <c r="N2457" s="12" t="n">
        <v>2387.55</v>
      </c>
      <c r="O2457" t="inlineStr">
        <is>
          <t>Cash</t>
        </is>
      </c>
      <c r="P2457" t="inlineStr">
        <is>
          <t>Rohan Verma</t>
        </is>
      </c>
      <c r="Q2457" t="inlineStr">
        <is>
          <t>CUST-0472</t>
        </is>
      </c>
      <c r="R2457" t="n">
        <v>8</v>
      </c>
      <c r="S2457" t="inlineStr">
        <is>
          <t>No</t>
        </is>
      </c>
    </row>
    <row r="2458">
      <c r="A2458" t="inlineStr">
        <is>
          <t>ORD-2403-02457</t>
        </is>
      </c>
      <c r="B2458" s="11" t="n">
        <v>45379</v>
      </c>
      <c r="C2458" t="inlineStr">
        <is>
          <t>South</t>
        </is>
      </c>
      <c r="D2458" t="inlineStr">
        <is>
          <t>Hyderabad</t>
        </is>
      </c>
      <c r="E2458" t="inlineStr">
        <is>
          <t>Education</t>
        </is>
      </c>
      <c r="F2458" t="inlineStr">
        <is>
          <t>Online</t>
        </is>
      </c>
      <c r="G2458" t="inlineStr">
        <is>
          <t>Furniture</t>
        </is>
      </c>
      <c r="H2458" t="inlineStr">
        <is>
          <t>Bookshelf</t>
        </is>
      </c>
      <c r="I2458" t="n">
        <v>10</v>
      </c>
      <c r="J2458" s="12" t="n">
        <v>6592.14</v>
      </c>
      <c r="K2458" s="13" t="n">
        <v>0.05</v>
      </c>
      <c r="L2458" s="12" t="n">
        <v>62625.33</v>
      </c>
      <c r="M2458" s="12" t="n">
        <v>48122.62</v>
      </c>
      <c r="N2458" s="12" t="n">
        <v>14502.71</v>
      </c>
      <c r="O2458" t="inlineStr">
        <is>
          <t>UPI</t>
        </is>
      </c>
      <c r="P2458" t="inlineStr">
        <is>
          <t>Diya Patel</t>
        </is>
      </c>
      <c r="Q2458" t="inlineStr">
        <is>
          <t>CUST-0263</t>
        </is>
      </c>
      <c r="R2458" t="n">
        <v>4</v>
      </c>
      <c r="S2458" t="inlineStr">
        <is>
          <t>No</t>
        </is>
      </c>
    </row>
    <row r="2459">
      <c r="A2459" t="inlineStr">
        <is>
          <t>ORD-2406-02458</t>
        </is>
      </c>
      <c r="B2459" s="11" t="n">
        <v>45472</v>
      </c>
      <c r="C2459" t="inlineStr">
        <is>
          <t>North</t>
        </is>
      </c>
      <c r="D2459" t="inlineStr">
        <is>
          <t>Jaipur</t>
        </is>
      </c>
      <c r="E2459" t="inlineStr">
        <is>
          <t>Consumer</t>
        </is>
      </c>
      <c r="F2459" t="inlineStr">
        <is>
          <t>Retail Store</t>
        </is>
      </c>
      <c r="G2459" t="inlineStr">
        <is>
          <t>Accessories</t>
        </is>
      </c>
      <c r="H2459" t="inlineStr">
        <is>
          <t>Mouse</t>
        </is>
      </c>
      <c r="I2459" t="n">
        <v>3</v>
      </c>
      <c r="J2459" s="12" t="n">
        <v>805.8200000000001</v>
      </c>
      <c r="K2459" s="13" t="n">
        <v>0.1</v>
      </c>
      <c r="L2459" s="12" t="n">
        <v>2175.71</v>
      </c>
      <c r="M2459" s="12" t="n">
        <v>1595.52</v>
      </c>
      <c r="N2459" s="12" t="n">
        <v>580.1900000000001</v>
      </c>
      <c r="O2459" t="inlineStr">
        <is>
          <t>UPI</t>
        </is>
      </c>
      <c r="P2459" t="inlineStr">
        <is>
          <t>Meera Joshi</t>
        </is>
      </c>
      <c r="Q2459" t="inlineStr">
        <is>
          <t>CUST-0085</t>
        </is>
      </c>
      <c r="R2459" t="n">
        <v>4</v>
      </c>
      <c r="S2459" t="inlineStr">
        <is>
          <t>Yes</t>
        </is>
      </c>
    </row>
    <row r="2460">
      <c r="A2460" t="inlineStr">
        <is>
          <t>ORD-2509-02459</t>
        </is>
      </c>
      <c r="B2460" s="11" t="n">
        <v>45911</v>
      </c>
      <c r="C2460" t="inlineStr">
        <is>
          <t>South</t>
        </is>
      </c>
      <c r="D2460" t="inlineStr">
        <is>
          <t>Kochi</t>
        </is>
      </c>
      <c r="E2460" t="inlineStr">
        <is>
          <t>Small Business</t>
        </is>
      </c>
      <c r="F2460" t="inlineStr">
        <is>
          <t>Partner</t>
        </is>
      </c>
      <c r="G2460" t="inlineStr">
        <is>
          <t>Accessories</t>
        </is>
      </c>
      <c r="H2460" t="inlineStr">
        <is>
          <t>USB Hub</t>
        </is>
      </c>
      <c r="I2460" t="n">
        <v>1</v>
      </c>
      <c r="J2460" s="12" t="n">
        <v>1384.27</v>
      </c>
      <c r="K2460" s="13" t="n">
        <v>0.05</v>
      </c>
      <c r="L2460" s="12" t="n">
        <v>1315.06</v>
      </c>
      <c r="M2460" s="12" t="n">
        <v>941.3</v>
      </c>
      <c r="N2460" s="12" t="n">
        <v>373.76</v>
      </c>
      <c r="O2460" t="inlineStr">
        <is>
          <t>Net Banking</t>
        </is>
      </c>
      <c r="P2460" t="inlineStr">
        <is>
          <t>Sara Khan</t>
        </is>
      </c>
      <c r="Q2460" t="inlineStr">
        <is>
          <t>CUST-0486</t>
        </is>
      </c>
      <c r="R2460" t="n">
        <v>3</v>
      </c>
      <c r="S2460" t="inlineStr">
        <is>
          <t>No</t>
        </is>
      </c>
    </row>
    <row r="2461">
      <c r="A2461" t="inlineStr">
        <is>
          <t>ORD-2502-02460</t>
        </is>
      </c>
      <c r="B2461" s="11" t="n">
        <v>45701</v>
      </c>
      <c r="C2461" t="inlineStr">
        <is>
          <t>North</t>
        </is>
      </c>
      <c r="D2461" t="inlineStr">
        <is>
          <t>Jaipur</t>
        </is>
      </c>
      <c r="E2461" t="inlineStr">
        <is>
          <t>Education</t>
        </is>
      </c>
      <c r="F2461" t="inlineStr">
        <is>
          <t>Online</t>
        </is>
      </c>
      <c r="G2461" t="inlineStr">
        <is>
          <t>Technology</t>
        </is>
      </c>
      <c r="H2461" t="inlineStr">
        <is>
          <t>Monitor</t>
        </is>
      </c>
      <c r="I2461" t="n">
        <v>8</v>
      </c>
      <c r="J2461" s="12" t="n">
        <v>14143.59</v>
      </c>
      <c r="K2461" s="13" t="n">
        <v>0.1</v>
      </c>
      <c r="L2461" s="12" t="n">
        <v>101833.85</v>
      </c>
      <c r="M2461" s="12" t="n">
        <v>90518.98</v>
      </c>
      <c r="N2461" s="12" t="n">
        <v>11314.87</v>
      </c>
      <c r="O2461" t="inlineStr">
        <is>
          <t>Cash</t>
        </is>
      </c>
      <c r="P2461" t="inlineStr">
        <is>
          <t>Meera Joshi</t>
        </is>
      </c>
      <c r="Q2461" t="inlineStr">
        <is>
          <t>CUST-0509</t>
        </is>
      </c>
      <c r="R2461" t="n">
        <v>8</v>
      </c>
      <c r="S2461" t="inlineStr">
        <is>
          <t>Yes</t>
        </is>
      </c>
    </row>
    <row r="2462">
      <c r="A2462" t="inlineStr">
        <is>
          <t>ORD-2508-02461</t>
        </is>
      </c>
      <c r="B2462" s="11" t="n">
        <v>45899</v>
      </c>
      <c r="C2462" t="inlineStr">
        <is>
          <t>West</t>
        </is>
      </c>
      <c r="D2462" t="inlineStr">
        <is>
          <t>Surat</t>
        </is>
      </c>
      <c r="E2462" t="inlineStr">
        <is>
          <t>Consumer</t>
        </is>
      </c>
      <c r="F2462" t="inlineStr">
        <is>
          <t>Retail Store</t>
        </is>
      </c>
      <c r="G2462" t="inlineStr">
        <is>
          <t>Office Supplies</t>
        </is>
      </c>
      <c r="H2462" t="inlineStr">
        <is>
          <t>Marker Set</t>
        </is>
      </c>
      <c r="I2462" t="n">
        <v>2</v>
      </c>
      <c r="J2462" s="12" t="n">
        <v>226.47</v>
      </c>
      <c r="K2462" s="13" t="n">
        <v>0.03</v>
      </c>
      <c r="L2462" s="12" t="n">
        <v>439.35</v>
      </c>
      <c r="M2462" s="12" t="n">
        <v>294.41</v>
      </c>
      <c r="N2462" s="12" t="n">
        <v>144.94</v>
      </c>
      <c r="O2462" t="inlineStr">
        <is>
          <t>Credit Card</t>
        </is>
      </c>
      <c r="P2462" t="inlineStr">
        <is>
          <t>Anaya Rao</t>
        </is>
      </c>
      <c r="Q2462" t="inlineStr">
        <is>
          <t>CUST-0798</t>
        </is>
      </c>
      <c r="R2462" t="n">
        <v>4</v>
      </c>
      <c r="S2462" t="inlineStr">
        <is>
          <t>No</t>
        </is>
      </c>
    </row>
    <row r="2463">
      <c r="A2463" t="inlineStr">
        <is>
          <t>ORD-2508-02462</t>
        </is>
      </c>
      <c r="B2463" s="11" t="n">
        <v>45880</v>
      </c>
      <c r="C2463" t="inlineStr">
        <is>
          <t>South</t>
        </is>
      </c>
      <c r="D2463" t="inlineStr">
        <is>
          <t>Bengaluru</t>
        </is>
      </c>
      <c r="E2463" t="inlineStr">
        <is>
          <t>Education</t>
        </is>
      </c>
      <c r="F2463" t="inlineStr">
        <is>
          <t>Partner</t>
        </is>
      </c>
      <c r="G2463" t="inlineStr">
        <is>
          <t>Accessories</t>
        </is>
      </c>
      <c r="H2463" t="inlineStr">
        <is>
          <t>Mouse</t>
        </is>
      </c>
      <c r="I2463" t="n">
        <v>1</v>
      </c>
      <c r="J2463" s="12" t="n">
        <v>899.86</v>
      </c>
      <c r="K2463" s="13" t="n">
        <v>0.2</v>
      </c>
      <c r="L2463" s="12" t="n">
        <v>719.89</v>
      </c>
      <c r="M2463" s="12" t="n">
        <v>593.91</v>
      </c>
      <c r="N2463" s="12" t="n">
        <v>125.98</v>
      </c>
      <c r="O2463" t="inlineStr">
        <is>
          <t>Net Banking</t>
        </is>
      </c>
      <c r="P2463" t="inlineStr">
        <is>
          <t>Rohan Verma</t>
        </is>
      </c>
      <c r="Q2463" t="inlineStr">
        <is>
          <t>CUST-0729</t>
        </is>
      </c>
      <c r="R2463" t="n">
        <v>8</v>
      </c>
      <c r="S2463" t="inlineStr">
        <is>
          <t>Yes</t>
        </is>
      </c>
    </row>
    <row r="2464">
      <c r="A2464" t="inlineStr">
        <is>
          <t>ORD-2507-02463</t>
        </is>
      </c>
      <c r="B2464" s="11" t="n">
        <v>45866</v>
      </c>
      <c r="C2464" t="inlineStr">
        <is>
          <t>South</t>
        </is>
      </c>
      <c r="D2464" t="inlineStr">
        <is>
          <t>Chennai</t>
        </is>
      </c>
      <c r="E2464" t="inlineStr">
        <is>
          <t>Education</t>
        </is>
      </c>
      <c r="F2464" t="inlineStr">
        <is>
          <t>Online</t>
        </is>
      </c>
      <c r="G2464" t="inlineStr">
        <is>
          <t>Furniture</t>
        </is>
      </c>
      <c r="H2464" t="inlineStr">
        <is>
          <t>Desk</t>
        </is>
      </c>
      <c r="I2464" t="n">
        <v>1</v>
      </c>
      <c r="J2464" s="12" t="n">
        <v>11646.71</v>
      </c>
      <c r="K2464" s="13" t="n">
        <v>0.15</v>
      </c>
      <c r="L2464" s="12" t="n">
        <v>9899.700000000001</v>
      </c>
      <c r="M2464" s="12" t="n">
        <v>8735.030000000001</v>
      </c>
      <c r="N2464" s="12" t="n">
        <v>1164.67</v>
      </c>
      <c r="O2464" t="inlineStr">
        <is>
          <t>Credit Card</t>
        </is>
      </c>
      <c r="P2464" t="inlineStr">
        <is>
          <t>Sara Khan</t>
        </is>
      </c>
      <c r="Q2464" t="inlineStr">
        <is>
          <t>CUST-0763</t>
        </is>
      </c>
      <c r="R2464" t="n">
        <v>7</v>
      </c>
      <c r="S2464" t="inlineStr">
        <is>
          <t>No</t>
        </is>
      </c>
    </row>
    <row r="2465">
      <c r="A2465" t="inlineStr">
        <is>
          <t>ORD-2405-02464</t>
        </is>
      </c>
      <c r="B2465" s="11" t="n">
        <v>45441</v>
      </c>
      <c r="C2465" t="inlineStr">
        <is>
          <t>South</t>
        </is>
      </c>
      <c r="D2465" t="inlineStr">
        <is>
          <t>Chennai</t>
        </is>
      </c>
      <c r="E2465" t="inlineStr">
        <is>
          <t>Education</t>
        </is>
      </c>
      <c r="F2465" t="inlineStr">
        <is>
          <t>Partner</t>
        </is>
      </c>
      <c r="G2465" t="inlineStr">
        <is>
          <t>Technology</t>
        </is>
      </c>
      <c r="H2465" t="inlineStr">
        <is>
          <t>Keyboard</t>
        </is>
      </c>
      <c r="I2465" t="n">
        <v>3</v>
      </c>
      <c r="J2465" s="12" t="n">
        <v>1683.91</v>
      </c>
      <c r="K2465" s="13" t="n">
        <v>0.1</v>
      </c>
      <c r="L2465" s="12" t="n">
        <v>4546.56</v>
      </c>
      <c r="M2465" s="12" t="n">
        <v>3586.73</v>
      </c>
      <c r="N2465" s="12" t="n">
        <v>959.83</v>
      </c>
      <c r="O2465" t="inlineStr">
        <is>
          <t>Cash</t>
        </is>
      </c>
      <c r="P2465" t="inlineStr">
        <is>
          <t>Anaya Rao</t>
        </is>
      </c>
      <c r="Q2465" t="inlineStr">
        <is>
          <t>CUST-0666</t>
        </is>
      </c>
      <c r="R2465" t="n">
        <v>6</v>
      </c>
      <c r="S2465" t="inlineStr">
        <is>
          <t>No</t>
        </is>
      </c>
    </row>
    <row r="2466">
      <c r="A2466" t="inlineStr">
        <is>
          <t>ORD-2402-02465</t>
        </is>
      </c>
      <c r="B2466" s="11" t="n">
        <v>45341</v>
      </c>
      <c r="C2466" t="inlineStr">
        <is>
          <t>Central</t>
        </is>
      </c>
      <c r="D2466" t="inlineStr">
        <is>
          <t>Indore</t>
        </is>
      </c>
      <c r="E2466" t="inlineStr">
        <is>
          <t>Small Business</t>
        </is>
      </c>
      <c r="F2466" t="inlineStr">
        <is>
          <t>Online</t>
        </is>
      </c>
      <c r="G2466" t="inlineStr">
        <is>
          <t>Office Supplies</t>
        </is>
      </c>
      <c r="H2466" t="inlineStr">
        <is>
          <t>Paper Ream</t>
        </is>
      </c>
      <c r="I2466" t="n">
        <v>1</v>
      </c>
      <c r="J2466" s="12" t="n">
        <v>443.79</v>
      </c>
      <c r="K2466" s="13" t="n">
        <v>0.1</v>
      </c>
      <c r="L2466" s="12" t="n">
        <v>399.41</v>
      </c>
      <c r="M2466" s="12" t="n">
        <v>332.84</v>
      </c>
      <c r="N2466" s="12" t="n">
        <v>66.56999999999999</v>
      </c>
      <c r="O2466" t="inlineStr">
        <is>
          <t>Debit Card</t>
        </is>
      </c>
      <c r="P2466" t="inlineStr">
        <is>
          <t>Kabir Singh</t>
        </is>
      </c>
      <c r="Q2466" t="inlineStr">
        <is>
          <t>CUST-0490</t>
        </is>
      </c>
      <c r="R2466" t="n">
        <v>2</v>
      </c>
      <c r="S2466" t="inlineStr">
        <is>
          <t>No</t>
        </is>
      </c>
    </row>
    <row r="2467">
      <c r="A2467" t="inlineStr">
        <is>
          <t>ORD-2508-02466</t>
        </is>
      </c>
      <c r="B2467" s="11" t="n">
        <v>45890</v>
      </c>
      <c r="C2467" t="inlineStr">
        <is>
          <t>West</t>
        </is>
      </c>
      <c r="D2467" t="inlineStr">
        <is>
          <t>Pune</t>
        </is>
      </c>
      <c r="E2467" t="inlineStr">
        <is>
          <t>Corporate</t>
        </is>
      </c>
      <c r="F2467" t="inlineStr">
        <is>
          <t>Online</t>
        </is>
      </c>
      <c r="G2467" t="inlineStr">
        <is>
          <t>Furniture</t>
        </is>
      </c>
      <c r="H2467" t="inlineStr">
        <is>
          <t>Desk</t>
        </is>
      </c>
      <c r="I2467" t="n">
        <v>2</v>
      </c>
      <c r="J2467" s="12" t="n">
        <v>11831.01</v>
      </c>
      <c r="K2467" s="13" t="n">
        <v>0.2</v>
      </c>
      <c r="L2467" s="12" t="n">
        <v>18929.62</v>
      </c>
      <c r="M2467" s="12" t="n">
        <v>17746.51</v>
      </c>
      <c r="N2467" s="12" t="n">
        <v>1183.11</v>
      </c>
      <c r="O2467" t="inlineStr">
        <is>
          <t>Net Banking</t>
        </is>
      </c>
      <c r="P2467" t="inlineStr">
        <is>
          <t>Aarav Sharma</t>
        </is>
      </c>
      <c r="Q2467" t="inlineStr">
        <is>
          <t>CUST-0298</t>
        </is>
      </c>
      <c r="R2467" t="n">
        <v>4</v>
      </c>
      <c r="S2467" t="inlineStr">
        <is>
          <t>No</t>
        </is>
      </c>
    </row>
    <row r="2468">
      <c r="A2468" t="inlineStr">
        <is>
          <t>ORD-2503-02467</t>
        </is>
      </c>
      <c r="B2468" s="11" t="n">
        <v>45743</v>
      </c>
      <c r="C2468" t="inlineStr">
        <is>
          <t>Central</t>
        </is>
      </c>
      <c r="D2468" t="inlineStr">
        <is>
          <t>Raipur</t>
        </is>
      </c>
      <c r="E2468" t="inlineStr">
        <is>
          <t>Small Business</t>
        </is>
      </c>
      <c r="F2468" t="inlineStr">
        <is>
          <t>Partner</t>
        </is>
      </c>
      <c r="G2468" t="inlineStr">
        <is>
          <t>Technology</t>
        </is>
      </c>
      <c r="H2468" t="inlineStr">
        <is>
          <t>Printer</t>
        </is>
      </c>
      <c r="I2468" t="n">
        <v>1</v>
      </c>
      <c r="J2468" s="12" t="n">
        <v>11540.83</v>
      </c>
      <c r="K2468" s="13" t="n">
        <v>0.1</v>
      </c>
      <c r="L2468" s="12" t="n">
        <v>10386.75</v>
      </c>
      <c r="M2468" s="12" t="n">
        <v>9463.48</v>
      </c>
      <c r="N2468" s="12" t="n">
        <v>923.27</v>
      </c>
      <c r="O2468" t="inlineStr">
        <is>
          <t>Credit Card</t>
        </is>
      </c>
      <c r="P2468" t="inlineStr">
        <is>
          <t>Sara Khan</t>
        </is>
      </c>
      <c r="Q2468" t="inlineStr">
        <is>
          <t>CUST-0311</t>
        </is>
      </c>
      <c r="R2468" t="n">
        <v>3</v>
      </c>
      <c r="S2468" t="inlineStr">
        <is>
          <t>No</t>
        </is>
      </c>
    </row>
    <row r="2469">
      <c r="A2469" t="inlineStr">
        <is>
          <t>ORD-2404-02468</t>
        </is>
      </c>
      <c r="B2469" s="11" t="n">
        <v>45410</v>
      </c>
      <c r="C2469" t="inlineStr">
        <is>
          <t>West</t>
        </is>
      </c>
      <c r="D2469" t="inlineStr">
        <is>
          <t>Ahmedabad</t>
        </is>
      </c>
      <c r="E2469" t="inlineStr">
        <is>
          <t>Education</t>
        </is>
      </c>
      <c r="F2469" t="inlineStr">
        <is>
          <t>Retail Store</t>
        </is>
      </c>
      <c r="G2469" t="inlineStr">
        <is>
          <t>Accessories</t>
        </is>
      </c>
      <c r="H2469" t="inlineStr">
        <is>
          <t>USB Hub</t>
        </is>
      </c>
      <c r="I2469" t="n">
        <v>6</v>
      </c>
      <c r="J2469" s="12" t="n">
        <v>1305.88</v>
      </c>
      <c r="K2469" s="13" t="n">
        <v>0.2</v>
      </c>
      <c r="L2469" s="12" t="n">
        <v>6268.22</v>
      </c>
      <c r="M2469" s="12" t="n">
        <v>5327.99</v>
      </c>
      <c r="N2469" s="12" t="n">
        <v>940.23</v>
      </c>
      <c r="O2469" t="inlineStr">
        <is>
          <t>UPI</t>
        </is>
      </c>
      <c r="P2469" t="inlineStr">
        <is>
          <t>Meera Joshi</t>
        </is>
      </c>
      <c r="Q2469" t="inlineStr">
        <is>
          <t>CUST-0581</t>
        </is>
      </c>
      <c r="R2469" t="n">
        <v>7</v>
      </c>
      <c r="S2469" t="inlineStr">
        <is>
          <t>No</t>
        </is>
      </c>
    </row>
    <row r="2470">
      <c r="A2470" t="inlineStr">
        <is>
          <t>ORD-2509-02469</t>
        </is>
      </c>
      <c r="B2470" s="11" t="n">
        <v>45919</v>
      </c>
      <c r="C2470" t="inlineStr">
        <is>
          <t>Central</t>
        </is>
      </c>
      <c r="D2470" t="inlineStr">
        <is>
          <t>Raipur</t>
        </is>
      </c>
      <c r="E2470" t="inlineStr">
        <is>
          <t>Small Business</t>
        </is>
      </c>
      <c r="F2470" t="inlineStr">
        <is>
          <t>Online</t>
        </is>
      </c>
      <c r="G2470" t="inlineStr">
        <is>
          <t>Office Supplies</t>
        </is>
      </c>
      <c r="H2470" t="inlineStr">
        <is>
          <t>Pen Box</t>
        </is>
      </c>
      <c r="I2470" t="n">
        <v>2</v>
      </c>
      <c r="J2470" s="12" t="n">
        <v>191.34</v>
      </c>
      <c r="K2470" s="13" t="n">
        <v>0</v>
      </c>
      <c r="L2470" s="12" t="n">
        <v>382.68</v>
      </c>
      <c r="M2470" s="12" t="n">
        <v>233.43</v>
      </c>
      <c r="N2470" s="12" t="n">
        <v>149.25</v>
      </c>
      <c r="O2470" t="inlineStr">
        <is>
          <t>Credit Card</t>
        </is>
      </c>
      <c r="P2470" t="inlineStr">
        <is>
          <t>Ishaan Mehta</t>
        </is>
      </c>
      <c r="Q2470" t="inlineStr">
        <is>
          <t>CUST-0675</t>
        </is>
      </c>
      <c r="R2470" t="n">
        <v>6</v>
      </c>
      <c r="S2470" t="inlineStr">
        <is>
          <t>No</t>
        </is>
      </c>
    </row>
    <row r="2471">
      <c r="A2471" t="inlineStr">
        <is>
          <t>ORD-2412-02470</t>
        </is>
      </c>
      <c r="B2471" s="11" t="n">
        <v>45641</v>
      </c>
      <c r="C2471" t="inlineStr">
        <is>
          <t>North</t>
        </is>
      </c>
      <c r="D2471" t="inlineStr">
        <is>
          <t>Lucknow</t>
        </is>
      </c>
      <c r="E2471" t="inlineStr">
        <is>
          <t>Consumer</t>
        </is>
      </c>
      <c r="F2471" t="inlineStr">
        <is>
          <t>Retail Store</t>
        </is>
      </c>
      <c r="G2471" t="inlineStr">
        <is>
          <t>Office Supplies</t>
        </is>
      </c>
      <c r="H2471" t="inlineStr">
        <is>
          <t>Paper Ream</t>
        </is>
      </c>
      <c r="I2471" t="n">
        <v>6</v>
      </c>
      <c r="J2471" s="12" t="n">
        <v>431.82</v>
      </c>
      <c r="K2471" s="13" t="n">
        <v>0.1</v>
      </c>
      <c r="L2471" s="12" t="n">
        <v>2331.83</v>
      </c>
      <c r="M2471" s="12" t="n">
        <v>1943.19</v>
      </c>
      <c r="N2471" s="12" t="n">
        <v>388.64</v>
      </c>
      <c r="O2471" t="inlineStr">
        <is>
          <t>Credit Card</t>
        </is>
      </c>
      <c r="P2471" t="inlineStr">
        <is>
          <t>Rohan Verma</t>
        </is>
      </c>
      <c r="Q2471" t="inlineStr">
        <is>
          <t>CUST-0708</t>
        </is>
      </c>
      <c r="R2471" t="n">
        <v>4</v>
      </c>
      <c r="S2471" t="inlineStr">
        <is>
          <t>Yes</t>
        </is>
      </c>
    </row>
    <row r="2472">
      <c r="A2472" t="inlineStr">
        <is>
          <t>ORD-2508-02471</t>
        </is>
      </c>
      <c r="B2472" s="11" t="n">
        <v>45877</v>
      </c>
      <c r="C2472" t="inlineStr">
        <is>
          <t>Central</t>
        </is>
      </c>
      <c r="D2472" t="inlineStr">
        <is>
          <t>Bhopal</t>
        </is>
      </c>
      <c r="E2472" t="inlineStr">
        <is>
          <t>Consumer</t>
        </is>
      </c>
      <c r="F2472" t="inlineStr">
        <is>
          <t>Retail Store</t>
        </is>
      </c>
      <c r="G2472" t="inlineStr">
        <is>
          <t>Office Supplies</t>
        </is>
      </c>
      <c r="H2472" t="inlineStr">
        <is>
          <t>Paper Ream</t>
        </is>
      </c>
      <c r="I2472" t="n">
        <v>5</v>
      </c>
      <c r="J2472" s="12" t="n">
        <v>464.3</v>
      </c>
      <c r="K2472" s="13" t="n">
        <v>0</v>
      </c>
      <c r="L2472" s="12" t="n">
        <v>2321.5</v>
      </c>
      <c r="M2472" s="12" t="n">
        <v>1741.12</v>
      </c>
      <c r="N2472" s="12" t="n">
        <v>580.38</v>
      </c>
      <c r="O2472" t="inlineStr">
        <is>
          <t>UPI</t>
        </is>
      </c>
      <c r="P2472" t="inlineStr">
        <is>
          <t>Anaya Rao</t>
        </is>
      </c>
      <c r="Q2472" t="inlineStr">
        <is>
          <t>CUST-0267</t>
        </is>
      </c>
      <c r="R2472" t="n">
        <v>7</v>
      </c>
      <c r="S2472" t="inlineStr">
        <is>
          <t>No</t>
        </is>
      </c>
    </row>
    <row r="2473">
      <c r="A2473" t="inlineStr">
        <is>
          <t>ORD-2407-02472</t>
        </is>
      </c>
      <c r="B2473" s="11" t="n">
        <v>45488</v>
      </c>
      <c r="C2473" t="inlineStr">
        <is>
          <t>Central</t>
        </is>
      </c>
      <c r="D2473" t="inlineStr">
        <is>
          <t>Nagpur</t>
        </is>
      </c>
      <c r="E2473" t="inlineStr">
        <is>
          <t>Corporate</t>
        </is>
      </c>
      <c r="F2473" t="inlineStr">
        <is>
          <t>Partner</t>
        </is>
      </c>
      <c r="G2473" t="inlineStr">
        <is>
          <t>Office Supplies</t>
        </is>
      </c>
      <c r="H2473" t="inlineStr">
        <is>
          <t>Stapler</t>
        </is>
      </c>
      <c r="I2473" t="n">
        <v>2</v>
      </c>
      <c r="J2473" s="12" t="n">
        <v>302.33</v>
      </c>
      <c r="K2473" s="13" t="n">
        <v>0.1</v>
      </c>
      <c r="L2473" s="12" t="n">
        <v>544.1900000000001</v>
      </c>
      <c r="M2473" s="12" t="n">
        <v>405.12</v>
      </c>
      <c r="N2473" s="12" t="n">
        <v>139.07</v>
      </c>
      <c r="O2473" t="inlineStr">
        <is>
          <t>Cash</t>
        </is>
      </c>
      <c r="P2473" t="inlineStr">
        <is>
          <t>Aarav Sharma</t>
        </is>
      </c>
      <c r="Q2473" t="inlineStr">
        <is>
          <t>CUST-0136</t>
        </is>
      </c>
      <c r="R2473" t="n">
        <v>5</v>
      </c>
      <c r="S2473" t="inlineStr">
        <is>
          <t>Yes</t>
        </is>
      </c>
    </row>
    <row r="2474">
      <c r="A2474" t="inlineStr">
        <is>
          <t>ORD-2504-02473</t>
        </is>
      </c>
      <c r="B2474" s="11" t="n">
        <v>45777</v>
      </c>
      <c r="C2474" t="inlineStr">
        <is>
          <t>North</t>
        </is>
      </c>
      <c r="D2474" t="inlineStr">
        <is>
          <t>Delhi</t>
        </is>
      </c>
      <c r="E2474" t="inlineStr">
        <is>
          <t>Corporate</t>
        </is>
      </c>
      <c r="F2474" t="inlineStr">
        <is>
          <t>Partner</t>
        </is>
      </c>
      <c r="G2474" t="inlineStr">
        <is>
          <t>Accessories</t>
        </is>
      </c>
      <c r="H2474" t="inlineStr">
        <is>
          <t>USB Hub</t>
        </is>
      </c>
      <c r="I2474" t="n">
        <v>2</v>
      </c>
      <c r="J2474" s="12" t="n">
        <v>1299.66</v>
      </c>
      <c r="K2474" s="13" t="n">
        <v>0.05</v>
      </c>
      <c r="L2474" s="12" t="n">
        <v>2469.35</v>
      </c>
      <c r="M2474" s="12" t="n">
        <v>1767.54</v>
      </c>
      <c r="N2474" s="12" t="n">
        <v>701.8099999999999</v>
      </c>
      <c r="O2474" t="inlineStr">
        <is>
          <t>Credit Card</t>
        </is>
      </c>
      <c r="P2474" t="inlineStr">
        <is>
          <t>Sara Khan</t>
        </is>
      </c>
      <c r="Q2474" t="inlineStr">
        <is>
          <t>CUST-0374</t>
        </is>
      </c>
      <c r="R2474" t="n">
        <v>6</v>
      </c>
      <c r="S2474" t="inlineStr">
        <is>
          <t>Yes</t>
        </is>
      </c>
    </row>
    <row r="2475">
      <c r="A2475" t="inlineStr">
        <is>
          <t>ORD-2503-02474</t>
        </is>
      </c>
      <c r="B2475" s="11" t="n">
        <v>45719</v>
      </c>
      <c r="C2475" t="inlineStr">
        <is>
          <t>West</t>
        </is>
      </c>
      <c r="D2475" t="inlineStr">
        <is>
          <t>Surat</t>
        </is>
      </c>
      <c r="E2475" t="inlineStr">
        <is>
          <t>Small Business</t>
        </is>
      </c>
      <c r="F2475" t="inlineStr">
        <is>
          <t>Online</t>
        </is>
      </c>
      <c r="G2475" t="inlineStr">
        <is>
          <t>Office Supplies</t>
        </is>
      </c>
      <c r="H2475" t="inlineStr">
        <is>
          <t>Pen Box</t>
        </is>
      </c>
      <c r="I2475" t="n">
        <v>6</v>
      </c>
      <c r="J2475" s="12" t="n">
        <v>218.28</v>
      </c>
      <c r="K2475" s="13" t="n">
        <v>0.1</v>
      </c>
      <c r="L2475" s="12" t="n">
        <v>1178.71</v>
      </c>
      <c r="M2475" s="12" t="n">
        <v>798.9</v>
      </c>
      <c r="N2475" s="12" t="n">
        <v>379.81</v>
      </c>
      <c r="O2475" t="inlineStr">
        <is>
          <t>Debit Card</t>
        </is>
      </c>
      <c r="P2475" t="inlineStr">
        <is>
          <t>Rohan Verma</t>
        </is>
      </c>
      <c r="Q2475" t="inlineStr">
        <is>
          <t>CUST-0492</t>
        </is>
      </c>
      <c r="R2475" t="n">
        <v>3</v>
      </c>
      <c r="S2475" t="inlineStr">
        <is>
          <t>No</t>
        </is>
      </c>
    </row>
    <row r="2476">
      <c r="A2476" t="inlineStr">
        <is>
          <t>ORD-2511-02475</t>
        </is>
      </c>
      <c r="B2476" s="11" t="n">
        <v>45978</v>
      </c>
      <c r="C2476" t="inlineStr">
        <is>
          <t>West</t>
        </is>
      </c>
      <c r="D2476" t="inlineStr">
        <is>
          <t>Surat</t>
        </is>
      </c>
      <c r="E2476" t="inlineStr">
        <is>
          <t>Education</t>
        </is>
      </c>
      <c r="F2476" t="inlineStr">
        <is>
          <t>Online</t>
        </is>
      </c>
      <c r="G2476" t="inlineStr">
        <is>
          <t>Office Supplies</t>
        </is>
      </c>
      <c r="H2476" t="inlineStr">
        <is>
          <t>Marker Set</t>
        </is>
      </c>
      <c r="I2476" t="n">
        <v>1</v>
      </c>
      <c r="J2476" s="12" t="n">
        <v>257.38</v>
      </c>
      <c r="K2476" s="13" t="n">
        <v>0.15</v>
      </c>
      <c r="L2476" s="12" t="n">
        <v>218.77</v>
      </c>
      <c r="M2476" s="12" t="n">
        <v>167.3</v>
      </c>
      <c r="N2476" s="12" t="n">
        <v>51.47</v>
      </c>
      <c r="O2476" t="inlineStr">
        <is>
          <t>Credit Card</t>
        </is>
      </c>
      <c r="P2476" t="inlineStr">
        <is>
          <t>Meera Joshi</t>
        </is>
      </c>
      <c r="Q2476" t="inlineStr">
        <is>
          <t>CUST-0835</t>
        </is>
      </c>
      <c r="R2476" t="n">
        <v>4</v>
      </c>
      <c r="S2476" t="inlineStr">
        <is>
          <t>No</t>
        </is>
      </c>
    </row>
    <row r="2477">
      <c r="A2477" t="inlineStr">
        <is>
          <t>ORD-2502-02476</t>
        </is>
      </c>
      <c r="B2477" s="11" t="n">
        <v>45712</v>
      </c>
      <c r="C2477" t="inlineStr">
        <is>
          <t>North</t>
        </is>
      </c>
      <c r="D2477" t="inlineStr">
        <is>
          <t>Chandigarh</t>
        </is>
      </c>
      <c r="E2477" t="inlineStr">
        <is>
          <t>Consumer</t>
        </is>
      </c>
      <c r="F2477" t="inlineStr">
        <is>
          <t>Direct Sales</t>
        </is>
      </c>
      <c r="G2477" t="inlineStr">
        <is>
          <t>Accessories</t>
        </is>
      </c>
      <c r="H2477" t="inlineStr">
        <is>
          <t>USB Hub</t>
        </is>
      </c>
      <c r="I2477" t="n">
        <v>2</v>
      </c>
      <c r="J2477" s="12" t="n">
        <v>1275.9</v>
      </c>
      <c r="K2477" s="13" t="n">
        <v>0.25</v>
      </c>
      <c r="L2477" s="12" t="n">
        <v>1913.85</v>
      </c>
      <c r="M2477" s="12" t="n">
        <v>1735.22</v>
      </c>
      <c r="N2477" s="12" t="n">
        <v>178.63</v>
      </c>
      <c r="O2477" t="inlineStr">
        <is>
          <t>Credit Card</t>
        </is>
      </c>
      <c r="P2477" t="inlineStr">
        <is>
          <t>Vivaan Gupta</t>
        </is>
      </c>
      <c r="Q2477" t="inlineStr">
        <is>
          <t>CUST-0736</t>
        </is>
      </c>
      <c r="R2477" t="n">
        <v>1</v>
      </c>
      <c r="S2477" t="inlineStr">
        <is>
          <t>No</t>
        </is>
      </c>
    </row>
    <row r="2478">
      <c r="A2478" t="inlineStr">
        <is>
          <t>ORD-2405-02477</t>
        </is>
      </c>
      <c r="B2478" s="11" t="n">
        <v>45437</v>
      </c>
      <c r="C2478" t="inlineStr">
        <is>
          <t>South</t>
        </is>
      </c>
      <c r="D2478" t="inlineStr">
        <is>
          <t>Hyderabad</t>
        </is>
      </c>
      <c r="E2478" t="inlineStr">
        <is>
          <t>Corporate</t>
        </is>
      </c>
      <c r="F2478" t="inlineStr">
        <is>
          <t>Direct Sales</t>
        </is>
      </c>
      <c r="G2478" t="inlineStr">
        <is>
          <t>Accessories</t>
        </is>
      </c>
      <c r="H2478" t="inlineStr">
        <is>
          <t>USB Hub</t>
        </is>
      </c>
      <c r="I2478" t="n">
        <v>4</v>
      </c>
      <c r="J2478" s="12" t="n">
        <v>1389.33</v>
      </c>
      <c r="K2478" s="13" t="n">
        <v>0</v>
      </c>
      <c r="L2478" s="12" t="n">
        <v>5557.32</v>
      </c>
      <c r="M2478" s="12" t="n">
        <v>3778.98</v>
      </c>
      <c r="N2478" s="12" t="n">
        <v>1778.34</v>
      </c>
      <c r="O2478" t="inlineStr">
        <is>
          <t>Credit Card</t>
        </is>
      </c>
      <c r="P2478" t="inlineStr">
        <is>
          <t>Vivaan Gupta</t>
        </is>
      </c>
      <c r="Q2478" t="inlineStr">
        <is>
          <t>CUST-0633</t>
        </is>
      </c>
      <c r="R2478" t="n">
        <v>6</v>
      </c>
      <c r="S2478" t="inlineStr">
        <is>
          <t>Yes</t>
        </is>
      </c>
    </row>
    <row r="2479">
      <c r="A2479" t="inlineStr">
        <is>
          <t>ORD-2403-02478</t>
        </is>
      </c>
      <c r="B2479" s="11" t="n">
        <v>45374</v>
      </c>
      <c r="C2479" t="inlineStr">
        <is>
          <t>Central</t>
        </is>
      </c>
      <c r="D2479" t="inlineStr">
        <is>
          <t>Nagpur</t>
        </is>
      </c>
      <c r="E2479" t="inlineStr">
        <is>
          <t>Corporate</t>
        </is>
      </c>
      <c r="F2479" t="inlineStr">
        <is>
          <t>Partner</t>
        </is>
      </c>
      <c r="G2479" t="inlineStr">
        <is>
          <t>Technology</t>
        </is>
      </c>
      <c r="H2479" t="inlineStr">
        <is>
          <t>Tablet</t>
        </is>
      </c>
      <c r="I2479" t="n">
        <v>1</v>
      </c>
      <c r="J2479" s="12" t="n">
        <v>20514.45</v>
      </c>
      <c r="K2479" s="13" t="n">
        <v>0</v>
      </c>
      <c r="L2479" s="12" t="n">
        <v>20514.45</v>
      </c>
      <c r="M2479" s="12" t="n">
        <v>17026.99</v>
      </c>
      <c r="N2479" s="12" t="n">
        <v>3487.46</v>
      </c>
      <c r="O2479" t="inlineStr">
        <is>
          <t>Debit Card</t>
        </is>
      </c>
      <c r="P2479" t="inlineStr">
        <is>
          <t>Sara Khan</t>
        </is>
      </c>
      <c r="Q2479" t="inlineStr">
        <is>
          <t>CUST-0778</t>
        </is>
      </c>
      <c r="R2479" t="n">
        <v>2</v>
      </c>
      <c r="S2479" t="inlineStr">
        <is>
          <t>No</t>
        </is>
      </c>
    </row>
    <row r="2480">
      <c r="A2480" t="inlineStr">
        <is>
          <t>ORD-2511-02479</t>
        </is>
      </c>
      <c r="B2480" s="11" t="n">
        <v>45968</v>
      </c>
      <c r="C2480" t="inlineStr">
        <is>
          <t>East</t>
        </is>
      </c>
      <c r="D2480" t="inlineStr">
        <is>
          <t>Bhubaneswar</t>
        </is>
      </c>
      <c r="E2480" t="inlineStr">
        <is>
          <t>Small Business</t>
        </is>
      </c>
      <c r="F2480" t="inlineStr">
        <is>
          <t>Partner</t>
        </is>
      </c>
      <c r="G2480" t="inlineStr">
        <is>
          <t>Accessories</t>
        </is>
      </c>
      <c r="H2480" t="inlineStr">
        <is>
          <t>Mouse</t>
        </is>
      </c>
      <c r="I2480" t="n">
        <v>2</v>
      </c>
      <c r="J2480" s="12" t="n">
        <v>830.61</v>
      </c>
      <c r="K2480" s="13" t="n">
        <v>0.1</v>
      </c>
      <c r="L2480" s="12" t="n">
        <v>1495.1</v>
      </c>
      <c r="M2480" s="12" t="n">
        <v>1096.41</v>
      </c>
      <c r="N2480" s="12" t="n">
        <v>398.69</v>
      </c>
      <c r="O2480" t="inlineStr">
        <is>
          <t>Debit Card</t>
        </is>
      </c>
      <c r="P2480" t="inlineStr">
        <is>
          <t>Kabir Singh</t>
        </is>
      </c>
      <c r="Q2480" t="inlineStr">
        <is>
          <t>CUST-0692</t>
        </is>
      </c>
      <c r="R2480" t="n">
        <v>2</v>
      </c>
      <c r="S2480" t="inlineStr">
        <is>
          <t>Yes</t>
        </is>
      </c>
    </row>
    <row r="2481">
      <c r="A2481" t="inlineStr">
        <is>
          <t>ORD-2406-02480</t>
        </is>
      </c>
      <c r="B2481" s="11" t="n">
        <v>45461</v>
      </c>
      <c r="C2481" t="inlineStr">
        <is>
          <t>South</t>
        </is>
      </c>
      <c r="D2481" t="inlineStr">
        <is>
          <t>Hyderabad</t>
        </is>
      </c>
      <c r="E2481" t="inlineStr">
        <is>
          <t>Consumer</t>
        </is>
      </c>
      <c r="F2481" t="inlineStr">
        <is>
          <t>Retail Store</t>
        </is>
      </c>
      <c r="G2481" t="inlineStr">
        <is>
          <t>Accessories</t>
        </is>
      </c>
      <c r="H2481" t="inlineStr">
        <is>
          <t>Laptop Stand</t>
        </is>
      </c>
      <c r="I2481" t="n">
        <v>2</v>
      </c>
      <c r="J2481" s="12" t="n">
        <v>1868.41</v>
      </c>
      <c r="K2481" s="13" t="n">
        <v>0.15</v>
      </c>
      <c r="L2481" s="12" t="n">
        <v>3176.3</v>
      </c>
      <c r="M2481" s="12" t="n">
        <v>2615.77</v>
      </c>
      <c r="N2481" s="12" t="n">
        <v>560.53</v>
      </c>
      <c r="O2481" t="inlineStr">
        <is>
          <t>Credit Card</t>
        </is>
      </c>
      <c r="P2481" t="inlineStr">
        <is>
          <t>Kabir Singh</t>
        </is>
      </c>
      <c r="Q2481" t="inlineStr">
        <is>
          <t>CUST-0200</t>
        </is>
      </c>
      <c r="R2481" t="n">
        <v>4</v>
      </c>
      <c r="S2481" t="inlineStr">
        <is>
          <t>No</t>
        </is>
      </c>
    </row>
    <row r="2482">
      <c r="A2482" t="inlineStr">
        <is>
          <t>ORD-2506-02481</t>
        </is>
      </c>
      <c r="B2482" s="11" t="n">
        <v>45813</v>
      </c>
      <c r="C2482" t="inlineStr">
        <is>
          <t>North</t>
        </is>
      </c>
      <c r="D2482" t="inlineStr">
        <is>
          <t>Delhi</t>
        </is>
      </c>
      <c r="E2482" t="inlineStr">
        <is>
          <t>Corporate</t>
        </is>
      </c>
      <c r="F2482" t="inlineStr">
        <is>
          <t>Online</t>
        </is>
      </c>
      <c r="G2482" t="inlineStr">
        <is>
          <t>Accessories</t>
        </is>
      </c>
      <c r="H2482" t="inlineStr">
        <is>
          <t>Webcam</t>
        </is>
      </c>
      <c r="I2482" t="n">
        <v>10</v>
      </c>
      <c r="J2482" s="12" t="n">
        <v>3743.14</v>
      </c>
      <c r="K2482" s="13" t="n">
        <v>0.1</v>
      </c>
      <c r="L2482" s="12" t="n">
        <v>33688.26</v>
      </c>
      <c r="M2482" s="12" t="n">
        <v>28447.86</v>
      </c>
      <c r="N2482" s="12" t="n">
        <v>5240.4</v>
      </c>
      <c r="O2482" t="inlineStr">
        <is>
          <t>UPI</t>
        </is>
      </c>
      <c r="P2482" t="inlineStr">
        <is>
          <t>Ishaan Mehta</t>
        </is>
      </c>
      <c r="Q2482" t="inlineStr">
        <is>
          <t>CUST-0082</t>
        </is>
      </c>
      <c r="R2482" t="n">
        <v>4</v>
      </c>
      <c r="S2482" t="inlineStr">
        <is>
          <t>No</t>
        </is>
      </c>
    </row>
    <row r="2483">
      <c r="A2483" t="inlineStr">
        <is>
          <t>ORD-2412-02482</t>
        </is>
      </c>
      <c r="B2483" s="11" t="n">
        <v>45654</v>
      </c>
      <c r="C2483" t="inlineStr">
        <is>
          <t>North</t>
        </is>
      </c>
      <c r="D2483" t="inlineStr">
        <is>
          <t>Delhi</t>
        </is>
      </c>
      <c r="E2483" t="inlineStr">
        <is>
          <t>Corporate</t>
        </is>
      </c>
      <c r="F2483" t="inlineStr">
        <is>
          <t>Online</t>
        </is>
      </c>
      <c r="G2483" t="inlineStr">
        <is>
          <t>Office Supplies</t>
        </is>
      </c>
      <c r="H2483" t="inlineStr">
        <is>
          <t>File Folder</t>
        </is>
      </c>
      <c r="I2483" t="n">
        <v>1</v>
      </c>
      <c r="J2483" s="12" t="n">
        <v>103.64</v>
      </c>
      <c r="K2483" s="13" t="n">
        <v>0.15</v>
      </c>
      <c r="L2483" s="12" t="n">
        <v>88.09</v>
      </c>
      <c r="M2483" s="12" t="n">
        <v>60.11</v>
      </c>
      <c r="N2483" s="12" t="n">
        <v>27.98</v>
      </c>
      <c r="O2483" t="inlineStr">
        <is>
          <t>Credit Card</t>
        </is>
      </c>
      <c r="P2483" t="inlineStr">
        <is>
          <t>Vivaan Gupta</t>
        </is>
      </c>
      <c r="Q2483" t="inlineStr">
        <is>
          <t>CUST-0292</t>
        </is>
      </c>
      <c r="R2483" t="n">
        <v>1</v>
      </c>
      <c r="S2483" t="inlineStr">
        <is>
          <t>No</t>
        </is>
      </c>
    </row>
    <row r="2484">
      <c r="A2484" t="inlineStr">
        <is>
          <t>ORD-2509-02483</t>
        </is>
      </c>
      <c r="B2484" s="11" t="n">
        <v>45916</v>
      </c>
      <c r="C2484" t="inlineStr">
        <is>
          <t>Central</t>
        </is>
      </c>
      <c r="D2484" t="inlineStr">
        <is>
          <t>Bhopal</t>
        </is>
      </c>
      <c r="E2484" t="inlineStr">
        <is>
          <t>Consumer</t>
        </is>
      </c>
      <c r="F2484" t="inlineStr">
        <is>
          <t>Online</t>
        </is>
      </c>
      <c r="G2484" t="inlineStr">
        <is>
          <t>Technology</t>
        </is>
      </c>
      <c r="H2484" t="inlineStr">
        <is>
          <t>Headphones</t>
        </is>
      </c>
      <c r="I2484" t="n">
        <v>3</v>
      </c>
      <c r="J2484" s="12" t="n">
        <v>2565.25</v>
      </c>
      <c r="K2484" s="13" t="n">
        <v>0.1</v>
      </c>
      <c r="L2484" s="12" t="n">
        <v>6926.18</v>
      </c>
      <c r="M2484" s="12" t="n">
        <v>5694.85</v>
      </c>
      <c r="N2484" s="12" t="n">
        <v>1231.33</v>
      </c>
      <c r="O2484" t="inlineStr">
        <is>
          <t>Net Banking</t>
        </is>
      </c>
      <c r="P2484" t="inlineStr">
        <is>
          <t>Diya Patel</t>
        </is>
      </c>
      <c r="Q2484" t="inlineStr">
        <is>
          <t>CUST-0218</t>
        </is>
      </c>
      <c r="R2484" t="n">
        <v>3</v>
      </c>
      <c r="S2484" t="inlineStr">
        <is>
          <t>No</t>
        </is>
      </c>
    </row>
    <row r="2485">
      <c r="A2485" t="inlineStr">
        <is>
          <t>ORD-2505-02484</t>
        </is>
      </c>
      <c r="B2485" s="11" t="n">
        <v>45808</v>
      </c>
      <c r="C2485" t="inlineStr">
        <is>
          <t>West</t>
        </is>
      </c>
      <c r="D2485" t="inlineStr">
        <is>
          <t>Surat</t>
        </is>
      </c>
      <c r="E2485" t="inlineStr">
        <is>
          <t>Education</t>
        </is>
      </c>
      <c r="F2485" t="inlineStr">
        <is>
          <t>Retail Store</t>
        </is>
      </c>
      <c r="G2485" t="inlineStr">
        <is>
          <t>Office Supplies</t>
        </is>
      </c>
      <c r="H2485" t="inlineStr">
        <is>
          <t>Paper Ream</t>
        </is>
      </c>
      <c r="I2485" t="n">
        <v>3</v>
      </c>
      <c r="J2485" s="12" t="n">
        <v>416.8</v>
      </c>
      <c r="K2485" s="13" t="n">
        <v>0.05</v>
      </c>
      <c r="L2485" s="12" t="n">
        <v>1187.88</v>
      </c>
      <c r="M2485" s="12" t="n">
        <v>937.8</v>
      </c>
      <c r="N2485" s="12" t="n">
        <v>250.08</v>
      </c>
      <c r="O2485" t="inlineStr">
        <is>
          <t>Debit Card</t>
        </is>
      </c>
      <c r="P2485" t="inlineStr">
        <is>
          <t>Diya Patel</t>
        </is>
      </c>
      <c r="Q2485" t="inlineStr">
        <is>
          <t>CUST-0045</t>
        </is>
      </c>
      <c r="R2485" t="n">
        <v>2</v>
      </c>
      <c r="S2485" t="inlineStr">
        <is>
          <t>No</t>
        </is>
      </c>
    </row>
    <row r="2486">
      <c r="A2486" t="inlineStr">
        <is>
          <t>ORD-2508-02485</t>
        </is>
      </c>
      <c r="B2486" s="11" t="n">
        <v>45896</v>
      </c>
      <c r="C2486" t="inlineStr">
        <is>
          <t>West</t>
        </is>
      </c>
      <c r="D2486" t="inlineStr">
        <is>
          <t>Ahmedabad</t>
        </is>
      </c>
      <c r="E2486" t="inlineStr">
        <is>
          <t>Small Business</t>
        </is>
      </c>
      <c r="F2486" t="inlineStr">
        <is>
          <t>Partner</t>
        </is>
      </c>
      <c r="G2486" t="inlineStr">
        <is>
          <t>Technology</t>
        </is>
      </c>
      <c r="H2486" t="inlineStr">
        <is>
          <t>Monitor</t>
        </is>
      </c>
      <c r="I2486" t="n">
        <v>10</v>
      </c>
      <c r="J2486" s="12" t="n">
        <v>14056.9</v>
      </c>
      <c r="K2486" s="13" t="n">
        <v>0.03</v>
      </c>
      <c r="L2486" s="12" t="n">
        <v>136351.93</v>
      </c>
      <c r="M2486" s="12" t="n">
        <v>112455.2</v>
      </c>
      <c r="N2486" s="12" t="n">
        <v>23896.73</v>
      </c>
      <c r="O2486" t="inlineStr">
        <is>
          <t>Debit Card</t>
        </is>
      </c>
      <c r="P2486" t="inlineStr">
        <is>
          <t>Diya Patel</t>
        </is>
      </c>
      <c r="Q2486" t="inlineStr">
        <is>
          <t>CUST-0704</t>
        </is>
      </c>
      <c r="R2486" t="n">
        <v>4</v>
      </c>
      <c r="S2486" t="inlineStr">
        <is>
          <t>Yes</t>
        </is>
      </c>
    </row>
    <row r="2487">
      <c r="A2487" t="inlineStr">
        <is>
          <t>ORD-2405-02486</t>
        </is>
      </c>
      <c r="B2487" s="11" t="n">
        <v>45422</v>
      </c>
      <c r="C2487" t="inlineStr">
        <is>
          <t>East</t>
        </is>
      </c>
      <c r="D2487" t="inlineStr">
        <is>
          <t>Kolkata</t>
        </is>
      </c>
      <c r="E2487" t="inlineStr">
        <is>
          <t>Education</t>
        </is>
      </c>
      <c r="F2487" t="inlineStr">
        <is>
          <t>Online</t>
        </is>
      </c>
      <c r="G2487" t="inlineStr">
        <is>
          <t>Furniture</t>
        </is>
      </c>
      <c r="H2487" t="inlineStr">
        <is>
          <t>Bookshelf</t>
        </is>
      </c>
      <c r="I2487" t="n">
        <v>2</v>
      </c>
      <c r="J2487" s="12" t="n">
        <v>6272.4</v>
      </c>
      <c r="K2487" s="13" t="n">
        <v>0.05</v>
      </c>
      <c r="L2487" s="12" t="n">
        <v>11917.56</v>
      </c>
      <c r="M2487" s="12" t="n">
        <v>9157.700000000001</v>
      </c>
      <c r="N2487" s="12" t="n">
        <v>2759.86</v>
      </c>
      <c r="O2487" t="inlineStr">
        <is>
          <t>Cash</t>
        </is>
      </c>
      <c r="P2487" t="inlineStr">
        <is>
          <t>Rohan Verma</t>
        </is>
      </c>
      <c r="Q2487" t="inlineStr">
        <is>
          <t>CUST-0665</t>
        </is>
      </c>
      <c r="R2487" t="n">
        <v>6</v>
      </c>
      <c r="S2487" t="inlineStr">
        <is>
          <t>No</t>
        </is>
      </c>
    </row>
    <row r="2488">
      <c r="A2488" t="inlineStr">
        <is>
          <t>ORD-2410-02487</t>
        </is>
      </c>
      <c r="B2488" s="11" t="n">
        <v>45582</v>
      </c>
      <c r="C2488" t="inlineStr">
        <is>
          <t>North</t>
        </is>
      </c>
      <c r="D2488" t="inlineStr">
        <is>
          <t>Delhi</t>
        </is>
      </c>
      <c r="E2488" t="inlineStr">
        <is>
          <t>Corporate</t>
        </is>
      </c>
      <c r="F2488" t="inlineStr">
        <is>
          <t>Online</t>
        </is>
      </c>
      <c r="G2488" t="inlineStr">
        <is>
          <t>Accessories</t>
        </is>
      </c>
      <c r="H2488" t="inlineStr">
        <is>
          <t>Webcam</t>
        </is>
      </c>
      <c r="I2488" t="n">
        <v>2</v>
      </c>
      <c r="J2488" s="12" t="n">
        <v>3483</v>
      </c>
      <c r="K2488" s="13" t="n">
        <v>0.03</v>
      </c>
      <c r="L2488" s="12" t="n">
        <v>6757.02</v>
      </c>
      <c r="M2488" s="12" t="n">
        <v>5294.16</v>
      </c>
      <c r="N2488" s="12" t="n">
        <v>1462.86</v>
      </c>
      <c r="O2488" t="inlineStr">
        <is>
          <t>Debit Card</t>
        </is>
      </c>
      <c r="P2488" t="inlineStr">
        <is>
          <t>Kabir Singh</t>
        </is>
      </c>
      <c r="Q2488" t="inlineStr">
        <is>
          <t>CUST-0757</t>
        </is>
      </c>
      <c r="R2488" t="n">
        <v>3</v>
      </c>
      <c r="S2488" t="inlineStr">
        <is>
          <t>No</t>
        </is>
      </c>
    </row>
    <row r="2489">
      <c r="A2489" t="inlineStr">
        <is>
          <t>ORD-2502-02488</t>
        </is>
      </c>
      <c r="B2489" s="11" t="n">
        <v>45700</v>
      </c>
      <c r="C2489" t="inlineStr">
        <is>
          <t>North</t>
        </is>
      </c>
      <c r="D2489" t="inlineStr">
        <is>
          <t>Jaipur</t>
        </is>
      </c>
      <c r="E2489" t="inlineStr">
        <is>
          <t>Consumer</t>
        </is>
      </c>
      <c r="F2489" t="inlineStr">
        <is>
          <t>Partner</t>
        </is>
      </c>
      <c r="G2489" t="inlineStr">
        <is>
          <t>Technology</t>
        </is>
      </c>
      <c r="H2489" t="inlineStr">
        <is>
          <t>Laptop</t>
        </is>
      </c>
      <c r="I2489" t="n">
        <v>3</v>
      </c>
      <c r="J2489" s="12" t="n">
        <v>40822.2</v>
      </c>
      <c r="K2489" s="13" t="n">
        <v>0.15</v>
      </c>
      <c r="L2489" s="12" t="n">
        <v>104096.61</v>
      </c>
      <c r="M2489" s="12" t="n">
        <v>105321.28</v>
      </c>
      <c r="N2489" s="12" t="n">
        <v>-1224.67</v>
      </c>
      <c r="O2489" t="inlineStr">
        <is>
          <t>Credit Card</t>
        </is>
      </c>
      <c r="P2489" t="inlineStr">
        <is>
          <t>Ishaan Mehta</t>
        </is>
      </c>
      <c r="Q2489" t="inlineStr">
        <is>
          <t>CUST-0262</t>
        </is>
      </c>
      <c r="R2489" t="n">
        <v>4</v>
      </c>
      <c r="S2489" t="inlineStr">
        <is>
          <t>No</t>
        </is>
      </c>
    </row>
    <row r="2490">
      <c r="A2490" t="inlineStr">
        <is>
          <t>ORD-2506-02489</t>
        </is>
      </c>
      <c r="B2490" s="11" t="n">
        <v>45826</v>
      </c>
      <c r="C2490" t="inlineStr">
        <is>
          <t>Central</t>
        </is>
      </c>
      <c r="D2490" t="inlineStr">
        <is>
          <t>Raipur</t>
        </is>
      </c>
      <c r="E2490" t="inlineStr">
        <is>
          <t>Corporate</t>
        </is>
      </c>
      <c r="F2490" t="inlineStr">
        <is>
          <t>Retail Store</t>
        </is>
      </c>
      <c r="G2490" t="inlineStr">
        <is>
          <t>Accessories</t>
        </is>
      </c>
      <c r="H2490" t="inlineStr">
        <is>
          <t>Laptop Stand</t>
        </is>
      </c>
      <c r="I2490" t="n">
        <v>3</v>
      </c>
      <c r="J2490" s="12" t="n">
        <v>1932.14</v>
      </c>
      <c r="K2490" s="13" t="n">
        <v>0.15</v>
      </c>
      <c r="L2490" s="12" t="n">
        <v>4926.96</v>
      </c>
      <c r="M2490" s="12" t="n">
        <v>4057.49</v>
      </c>
      <c r="N2490" s="12" t="n">
        <v>869.47</v>
      </c>
      <c r="O2490" t="inlineStr">
        <is>
          <t>Net Banking</t>
        </is>
      </c>
      <c r="P2490" t="inlineStr">
        <is>
          <t>Aarav Sharma</t>
        </is>
      </c>
      <c r="Q2490" t="inlineStr">
        <is>
          <t>CUST-0850</t>
        </is>
      </c>
      <c r="R2490" t="n">
        <v>8</v>
      </c>
      <c r="S2490" t="inlineStr">
        <is>
          <t>No</t>
        </is>
      </c>
    </row>
    <row r="2491">
      <c r="A2491" t="inlineStr">
        <is>
          <t>ORD-2403-02490</t>
        </is>
      </c>
      <c r="B2491" s="11" t="n">
        <v>45366</v>
      </c>
      <c r="C2491" t="inlineStr">
        <is>
          <t>North</t>
        </is>
      </c>
      <c r="D2491" t="inlineStr">
        <is>
          <t>Jaipur</t>
        </is>
      </c>
      <c r="E2491" t="inlineStr">
        <is>
          <t>Corporate</t>
        </is>
      </c>
      <c r="F2491" t="inlineStr">
        <is>
          <t>Direct Sales</t>
        </is>
      </c>
      <c r="G2491" t="inlineStr">
        <is>
          <t>Office Supplies</t>
        </is>
      </c>
      <c r="H2491" t="inlineStr">
        <is>
          <t>File Folder</t>
        </is>
      </c>
      <c r="I2491" t="n">
        <v>3</v>
      </c>
      <c r="J2491" s="12" t="n">
        <v>120.55</v>
      </c>
      <c r="K2491" s="13" t="n">
        <v>0.15</v>
      </c>
      <c r="L2491" s="12" t="n">
        <v>307.4</v>
      </c>
      <c r="M2491" s="12" t="n">
        <v>209.76</v>
      </c>
      <c r="N2491" s="12" t="n">
        <v>97.64</v>
      </c>
      <c r="O2491" t="inlineStr">
        <is>
          <t>UPI</t>
        </is>
      </c>
      <c r="P2491" t="inlineStr">
        <is>
          <t>Rohan Verma</t>
        </is>
      </c>
      <c r="Q2491" t="inlineStr">
        <is>
          <t>CUST-0175</t>
        </is>
      </c>
      <c r="R2491" t="n">
        <v>2</v>
      </c>
      <c r="S2491" t="inlineStr">
        <is>
          <t>No</t>
        </is>
      </c>
    </row>
    <row r="2492">
      <c r="A2492" t="inlineStr">
        <is>
          <t>ORD-2402-02491</t>
        </is>
      </c>
      <c r="B2492" s="11" t="n">
        <v>45337</v>
      </c>
      <c r="C2492" t="inlineStr">
        <is>
          <t>Central</t>
        </is>
      </c>
      <c r="D2492" t="inlineStr">
        <is>
          <t>Raipur</t>
        </is>
      </c>
      <c r="E2492" t="inlineStr">
        <is>
          <t>Education</t>
        </is>
      </c>
      <c r="F2492" t="inlineStr">
        <is>
          <t>Retail Store</t>
        </is>
      </c>
      <c r="G2492" t="inlineStr">
        <is>
          <t>Technology</t>
        </is>
      </c>
      <c r="H2492" t="inlineStr">
        <is>
          <t>Tablet</t>
        </is>
      </c>
      <c r="I2492" t="n">
        <v>5</v>
      </c>
      <c r="J2492" s="12" t="n">
        <v>24485.11</v>
      </c>
      <c r="K2492" s="13" t="n">
        <v>0.2</v>
      </c>
      <c r="L2492" s="12" t="n">
        <v>97940.44</v>
      </c>
      <c r="M2492" s="12" t="n">
        <v>101613.21</v>
      </c>
      <c r="N2492" s="12" t="n">
        <v>-3672.77</v>
      </c>
      <c r="O2492" t="inlineStr">
        <is>
          <t>Cash</t>
        </is>
      </c>
      <c r="P2492" t="inlineStr">
        <is>
          <t>Anaya Rao</t>
        </is>
      </c>
      <c r="Q2492" t="inlineStr">
        <is>
          <t>CUST-0193</t>
        </is>
      </c>
      <c r="R2492" t="n">
        <v>2</v>
      </c>
      <c r="S2492" t="inlineStr">
        <is>
          <t>No</t>
        </is>
      </c>
    </row>
    <row r="2493">
      <c r="A2493" t="inlineStr">
        <is>
          <t>ORD-2405-02492</t>
        </is>
      </c>
      <c r="B2493" s="11" t="n">
        <v>45442</v>
      </c>
      <c r="C2493" t="inlineStr">
        <is>
          <t>East</t>
        </is>
      </c>
      <c r="D2493" t="inlineStr">
        <is>
          <t>Patna</t>
        </is>
      </c>
      <c r="E2493" t="inlineStr">
        <is>
          <t>Consumer</t>
        </is>
      </c>
      <c r="F2493" t="inlineStr">
        <is>
          <t>Partner</t>
        </is>
      </c>
      <c r="G2493" t="inlineStr">
        <is>
          <t>Office Supplies</t>
        </is>
      </c>
      <c r="H2493" t="inlineStr">
        <is>
          <t>Paper Ream</t>
        </is>
      </c>
      <c r="I2493" t="n">
        <v>3</v>
      </c>
      <c r="J2493" s="12" t="n">
        <v>461.72</v>
      </c>
      <c r="K2493" s="13" t="n">
        <v>0</v>
      </c>
      <c r="L2493" s="12" t="n">
        <v>1385.16</v>
      </c>
      <c r="M2493" s="12" t="n">
        <v>1038.87</v>
      </c>
      <c r="N2493" s="12" t="n">
        <v>346.29</v>
      </c>
      <c r="O2493" t="inlineStr">
        <is>
          <t>Credit Card</t>
        </is>
      </c>
      <c r="P2493" t="inlineStr">
        <is>
          <t>Aarav Sharma</t>
        </is>
      </c>
      <c r="Q2493" t="inlineStr">
        <is>
          <t>CUST-0570</t>
        </is>
      </c>
      <c r="R2493" t="n">
        <v>4</v>
      </c>
      <c r="S2493" t="inlineStr">
        <is>
          <t>Yes</t>
        </is>
      </c>
    </row>
    <row r="2494">
      <c r="A2494" t="inlineStr">
        <is>
          <t>ORD-2405-02493</t>
        </is>
      </c>
      <c r="B2494" s="11" t="n">
        <v>45433</v>
      </c>
      <c r="C2494" t="inlineStr">
        <is>
          <t>East</t>
        </is>
      </c>
      <c r="D2494" t="inlineStr">
        <is>
          <t>Patna</t>
        </is>
      </c>
      <c r="E2494" t="inlineStr">
        <is>
          <t>Small Business</t>
        </is>
      </c>
      <c r="F2494" t="inlineStr">
        <is>
          <t>Direct Sales</t>
        </is>
      </c>
      <c r="G2494" t="inlineStr">
        <is>
          <t>Accessories</t>
        </is>
      </c>
      <c r="H2494" t="inlineStr">
        <is>
          <t>Laptop Stand</t>
        </is>
      </c>
      <c r="I2494" t="n">
        <v>12</v>
      </c>
      <c r="J2494" s="12" t="n">
        <v>1802.09</v>
      </c>
      <c r="K2494" s="13" t="n">
        <v>0.15</v>
      </c>
      <c r="L2494" s="12" t="n">
        <v>18381.32</v>
      </c>
      <c r="M2494" s="12" t="n">
        <v>15137.56</v>
      </c>
      <c r="N2494" s="12" t="n">
        <v>3243.76</v>
      </c>
      <c r="O2494" t="inlineStr">
        <is>
          <t>Net Banking</t>
        </is>
      </c>
      <c r="P2494" t="inlineStr">
        <is>
          <t>Meera Joshi</t>
        </is>
      </c>
      <c r="Q2494" t="inlineStr">
        <is>
          <t>CUST-0752</t>
        </is>
      </c>
      <c r="R2494" t="n">
        <v>2</v>
      </c>
      <c r="S2494" t="inlineStr">
        <is>
          <t>No</t>
        </is>
      </c>
    </row>
    <row r="2495">
      <c r="A2495" t="inlineStr">
        <is>
          <t>ORD-2510-02494</t>
        </is>
      </c>
      <c r="B2495" s="11" t="n">
        <v>45943</v>
      </c>
      <c r="C2495" t="inlineStr">
        <is>
          <t>West</t>
        </is>
      </c>
      <c r="D2495" t="inlineStr">
        <is>
          <t>Ahmedabad</t>
        </is>
      </c>
      <c r="E2495" t="inlineStr">
        <is>
          <t>Education</t>
        </is>
      </c>
      <c r="F2495" t="inlineStr">
        <is>
          <t>Partner</t>
        </is>
      </c>
      <c r="G2495" t="inlineStr">
        <is>
          <t>Office Supplies</t>
        </is>
      </c>
      <c r="H2495" t="inlineStr">
        <is>
          <t>Pen Box</t>
        </is>
      </c>
      <c r="I2495" t="n">
        <v>3</v>
      </c>
      <c r="J2495" s="12" t="n">
        <v>198.89</v>
      </c>
      <c r="K2495" s="13" t="n">
        <v>0.2</v>
      </c>
      <c r="L2495" s="12" t="n">
        <v>477.34</v>
      </c>
      <c r="M2495" s="12" t="n">
        <v>363.97</v>
      </c>
      <c r="N2495" s="12" t="n">
        <v>113.37</v>
      </c>
      <c r="O2495" t="inlineStr">
        <is>
          <t>Cash</t>
        </is>
      </c>
      <c r="P2495" t="inlineStr">
        <is>
          <t>Diya Patel</t>
        </is>
      </c>
      <c r="Q2495" t="inlineStr">
        <is>
          <t>CUST-0833</t>
        </is>
      </c>
      <c r="R2495" t="n">
        <v>2</v>
      </c>
      <c r="S2495" t="inlineStr">
        <is>
          <t>Yes</t>
        </is>
      </c>
    </row>
    <row r="2496">
      <c r="A2496" t="inlineStr">
        <is>
          <t>ORD-2401-02495</t>
        </is>
      </c>
      <c r="B2496" s="11" t="n">
        <v>45309</v>
      </c>
      <c r="C2496" t="inlineStr">
        <is>
          <t>South</t>
        </is>
      </c>
      <c r="D2496" t="inlineStr">
        <is>
          <t>Kochi</t>
        </is>
      </c>
      <c r="E2496" t="inlineStr">
        <is>
          <t>Education</t>
        </is>
      </c>
      <c r="F2496" t="inlineStr">
        <is>
          <t>Partner</t>
        </is>
      </c>
      <c r="G2496" t="inlineStr">
        <is>
          <t>Office Supplies</t>
        </is>
      </c>
      <c r="H2496" t="inlineStr">
        <is>
          <t>Stapler</t>
        </is>
      </c>
      <c r="I2496" t="n">
        <v>2</v>
      </c>
      <c r="J2496" s="12" t="n">
        <v>291.98</v>
      </c>
      <c r="K2496" s="13" t="n">
        <v>0.25</v>
      </c>
      <c r="L2496" s="12" t="n">
        <v>437.97</v>
      </c>
      <c r="M2496" s="12" t="n">
        <v>391.25</v>
      </c>
      <c r="N2496" s="12" t="n">
        <v>46.72</v>
      </c>
      <c r="O2496" t="inlineStr">
        <is>
          <t>Credit Card</t>
        </is>
      </c>
      <c r="P2496" t="inlineStr">
        <is>
          <t>Vivaan Gupta</t>
        </is>
      </c>
      <c r="Q2496" t="inlineStr">
        <is>
          <t>CUST-0671</t>
        </is>
      </c>
      <c r="R2496" t="n">
        <v>6</v>
      </c>
      <c r="S2496" t="inlineStr">
        <is>
          <t>No</t>
        </is>
      </c>
    </row>
    <row r="2497">
      <c r="A2497" t="inlineStr">
        <is>
          <t>ORD-2411-02496</t>
        </is>
      </c>
      <c r="B2497" s="11" t="n">
        <v>45604</v>
      </c>
      <c r="C2497" t="inlineStr">
        <is>
          <t>East</t>
        </is>
      </c>
      <c r="D2497" t="inlineStr">
        <is>
          <t>Bhubaneswar</t>
        </is>
      </c>
      <c r="E2497" t="inlineStr">
        <is>
          <t>Small Business</t>
        </is>
      </c>
      <c r="F2497" t="inlineStr">
        <is>
          <t>Partner</t>
        </is>
      </c>
      <c r="G2497" t="inlineStr">
        <is>
          <t>Technology</t>
        </is>
      </c>
      <c r="H2497" t="inlineStr">
        <is>
          <t>Monitor</t>
        </is>
      </c>
      <c r="I2497" t="n">
        <v>3</v>
      </c>
      <c r="J2497" s="12" t="n">
        <v>12429.81</v>
      </c>
      <c r="K2497" s="13" t="n">
        <v>0</v>
      </c>
      <c r="L2497" s="12" t="n">
        <v>37289.43</v>
      </c>
      <c r="M2497" s="12" t="n">
        <v>29831.54</v>
      </c>
      <c r="N2497" s="12" t="n">
        <v>7457.89</v>
      </c>
      <c r="O2497" t="inlineStr">
        <is>
          <t>Cash</t>
        </is>
      </c>
      <c r="P2497" t="inlineStr">
        <is>
          <t>Meera Joshi</t>
        </is>
      </c>
      <c r="Q2497" t="inlineStr">
        <is>
          <t>CUST-0237</t>
        </is>
      </c>
      <c r="R2497" t="n">
        <v>4</v>
      </c>
      <c r="S2497" t="inlineStr">
        <is>
          <t>No</t>
        </is>
      </c>
    </row>
    <row r="2498">
      <c r="A2498" t="inlineStr">
        <is>
          <t>ORD-2408-02497</t>
        </is>
      </c>
      <c r="B2498" s="11" t="n">
        <v>45514</v>
      </c>
      <c r="C2498" t="inlineStr">
        <is>
          <t>South</t>
        </is>
      </c>
      <c r="D2498" t="inlineStr">
        <is>
          <t>Hyderabad</t>
        </is>
      </c>
      <c r="E2498" t="inlineStr">
        <is>
          <t>Consumer</t>
        </is>
      </c>
      <c r="F2498" t="inlineStr">
        <is>
          <t>Online</t>
        </is>
      </c>
      <c r="G2498" t="inlineStr">
        <is>
          <t>Accessories</t>
        </is>
      </c>
      <c r="H2498" t="inlineStr">
        <is>
          <t>Webcam</t>
        </is>
      </c>
      <c r="I2498" t="n">
        <v>5</v>
      </c>
      <c r="J2498" s="12" t="n">
        <v>3611.13</v>
      </c>
      <c r="K2498" s="13" t="n">
        <v>0</v>
      </c>
      <c r="L2498" s="12" t="n">
        <v>18055.65</v>
      </c>
      <c r="M2498" s="12" t="n">
        <v>13722.29</v>
      </c>
      <c r="N2498" s="12" t="n">
        <v>4333.36</v>
      </c>
      <c r="O2498" t="inlineStr">
        <is>
          <t>UPI</t>
        </is>
      </c>
      <c r="P2498" t="inlineStr">
        <is>
          <t>Kabir Singh</t>
        </is>
      </c>
      <c r="Q2498" t="inlineStr">
        <is>
          <t>CUST-0530</t>
        </is>
      </c>
      <c r="R2498" t="n">
        <v>5</v>
      </c>
      <c r="S2498" t="inlineStr">
        <is>
          <t>No</t>
        </is>
      </c>
    </row>
    <row r="2499">
      <c r="A2499" t="inlineStr">
        <is>
          <t>ORD-2505-02498</t>
        </is>
      </c>
      <c r="B2499" s="11" t="n">
        <v>45798</v>
      </c>
      <c r="C2499" t="inlineStr">
        <is>
          <t>North</t>
        </is>
      </c>
      <c r="D2499" t="inlineStr">
        <is>
          <t>Chandigarh</t>
        </is>
      </c>
      <c r="E2499" t="inlineStr">
        <is>
          <t>Corporate</t>
        </is>
      </c>
      <c r="F2499" t="inlineStr">
        <is>
          <t>Online</t>
        </is>
      </c>
      <c r="G2499" t="inlineStr">
        <is>
          <t>Accessories</t>
        </is>
      </c>
      <c r="H2499" t="inlineStr">
        <is>
          <t>Mouse</t>
        </is>
      </c>
      <c r="I2499" t="n">
        <v>1</v>
      </c>
      <c r="J2499" s="12" t="n">
        <v>874.45</v>
      </c>
      <c r="K2499" s="13" t="n">
        <v>0.1</v>
      </c>
      <c r="L2499" s="12" t="n">
        <v>787.01</v>
      </c>
      <c r="M2499" s="12" t="n">
        <v>577.14</v>
      </c>
      <c r="N2499" s="12" t="n">
        <v>209.87</v>
      </c>
      <c r="O2499" t="inlineStr">
        <is>
          <t>Net Banking</t>
        </is>
      </c>
      <c r="P2499" t="inlineStr">
        <is>
          <t>Anaya Rao</t>
        </is>
      </c>
      <c r="Q2499" t="inlineStr">
        <is>
          <t>CUST-0932</t>
        </is>
      </c>
      <c r="R2499" t="n">
        <v>5</v>
      </c>
      <c r="S2499" t="inlineStr">
        <is>
          <t>Yes</t>
        </is>
      </c>
    </row>
    <row r="2500">
      <c r="A2500" t="inlineStr">
        <is>
          <t>ORD-2409-02499</t>
        </is>
      </c>
      <c r="B2500" s="11" t="n">
        <v>45552</v>
      </c>
      <c r="C2500" t="inlineStr">
        <is>
          <t>North</t>
        </is>
      </c>
      <c r="D2500" t="inlineStr">
        <is>
          <t>Jaipur</t>
        </is>
      </c>
      <c r="E2500" t="inlineStr">
        <is>
          <t>Small Business</t>
        </is>
      </c>
      <c r="F2500" t="inlineStr">
        <is>
          <t>Retail Store</t>
        </is>
      </c>
      <c r="G2500" t="inlineStr">
        <is>
          <t>Technology</t>
        </is>
      </c>
      <c r="H2500" t="inlineStr">
        <is>
          <t>Printer</t>
        </is>
      </c>
      <c r="I2500" t="n">
        <v>6</v>
      </c>
      <c r="J2500" s="12" t="n">
        <v>10590.84</v>
      </c>
      <c r="K2500" s="13" t="n">
        <v>0.15</v>
      </c>
      <c r="L2500" s="12" t="n">
        <v>54013.28</v>
      </c>
      <c r="M2500" s="12" t="n">
        <v>52106.93</v>
      </c>
      <c r="N2500" s="12" t="n">
        <v>1906.35</v>
      </c>
      <c r="O2500" t="inlineStr">
        <is>
          <t>Cash</t>
        </is>
      </c>
      <c r="P2500" t="inlineStr">
        <is>
          <t>Rohan Verma</t>
        </is>
      </c>
      <c r="Q2500" t="inlineStr">
        <is>
          <t>CUST-0332</t>
        </is>
      </c>
      <c r="R2500" t="n">
        <v>3</v>
      </c>
      <c r="S2500" t="inlineStr">
        <is>
          <t>No</t>
        </is>
      </c>
    </row>
    <row r="2501">
      <c r="A2501" t="inlineStr">
        <is>
          <t>ORD-2502-02500</t>
        </is>
      </c>
      <c r="B2501" s="11" t="n">
        <v>45698</v>
      </c>
      <c r="C2501" t="inlineStr">
        <is>
          <t>South</t>
        </is>
      </c>
      <c r="D2501" t="inlineStr">
        <is>
          <t>Hyderabad</t>
        </is>
      </c>
      <c r="E2501" t="inlineStr">
        <is>
          <t>Small Business</t>
        </is>
      </c>
      <c r="F2501" t="inlineStr">
        <is>
          <t>Retail Store</t>
        </is>
      </c>
      <c r="G2501" t="inlineStr">
        <is>
          <t>Office Supplies</t>
        </is>
      </c>
      <c r="H2501" t="inlineStr">
        <is>
          <t>File Folder</t>
        </is>
      </c>
      <c r="I2501" t="n">
        <v>2</v>
      </c>
      <c r="J2501" s="12" t="n">
        <v>103.66</v>
      </c>
      <c r="K2501" s="13" t="n">
        <v>0.15</v>
      </c>
      <c r="L2501" s="12" t="n">
        <v>176.22</v>
      </c>
      <c r="M2501" s="12" t="n">
        <v>120.25</v>
      </c>
      <c r="N2501" s="12" t="n">
        <v>55.97</v>
      </c>
      <c r="O2501" t="inlineStr">
        <is>
          <t>Credit Card</t>
        </is>
      </c>
      <c r="P2501" t="inlineStr">
        <is>
          <t>Vivaan Gupta</t>
        </is>
      </c>
      <c r="Q2501" t="inlineStr">
        <is>
          <t>CUST-0812</t>
        </is>
      </c>
      <c r="R2501" t="n">
        <v>3</v>
      </c>
      <c r="S2501" t="inlineStr">
        <is>
          <t>No</t>
        </is>
      </c>
    </row>
    <row r="2502">
      <c r="A2502" t="inlineStr">
        <is>
          <t>ORD-2507-02501</t>
        </is>
      </c>
      <c r="B2502" s="11" t="n">
        <v>45851</v>
      </c>
      <c r="C2502" t="inlineStr">
        <is>
          <t>Central</t>
        </is>
      </c>
      <c r="D2502" t="inlineStr">
        <is>
          <t>Nagpur</t>
        </is>
      </c>
      <c r="E2502" t="inlineStr">
        <is>
          <t>Small Business</t>
        </is>
      </c>
      <c r="F2502" t="inlineStr">
        <is>
          <t>Retail Store</t>
        </is>
      </c>
      <c r="G2502" t="inlineStr">
        <is>
          <t>Accessories</t>
        </is>
      </c>
      <c r="H2502" t="inlineStr">
        <is>
          <t>Webcam</t>
        </is>
      </c>
      <c r="I2502" t="n">
        <v>5</v>
      </c>
      <c r="J2502" s="12" t="n">
        <v>3160.59</v>
      </c>
      <c r="K2502" s="13" t="n">
        <v>0</v>
      </c>
      <c r="L2502" s="12" t="n">
        <v>15802.95</v>
      </c>
      <c r="M2502" s="12" t="n">
        <v>12010.24</v>
      </c>
      <c r="N2502" s="12" t="n">
        <v>3792.71</v>
      </c>
      <c r="O2502" t="inlineStr">
        <is>
          <t>Cash</t>
        </is>
      </c>
      <c r="P2502" t="inlineStr">
        <is>
          <t>Anaya Rao</t>
        </is>
      </c>
      <c r="Q2502" t="inlineStr">
        <is>
          <t>CUST-0444</t>
        </is>
      </c>
      <c r="R2502" t="n">
        <v>7</v>
      </c>
      <c r="S2502" t="inlineStr">
        <is>
          <t>No</t>
        </is>
      </c>
    </row>
    <row r="2503">
      <c r="A2503" t="inlineStr">
        <is>
          <t>ORD-2506-02502</t>
        </is>
      </c>
      <c r="B2503" s="11" t="n">
        <v>45836</v>
      </c>
      <c r="C2503" t="inlineStr">
        <is>
          <t>East</t>
        </is>
      </c>
      <c r="D2503" t="inlineStr">
        <is>
          <t>Guwahati</t>
        </is>
      </c>
      <c r="E2503" t="inlineStr">
        <is>
          <t>Small Business</t>
        </is>
      </c>
      <c r="F2503" t="inlineStr">
        <is>
          <t>Partner</t>
        </is>
      </c>
      <c r="G2503" t="inlineStr">
        <is>
          <t>Accessories</t>
        </is>
      </c>
      <c r="H2503" t="inlineStr">
        <is>
          <t>Mouse</t>
        </is>
      </c>
      <c r="I2503" t="n">
        <v>5</v>
      </c>
      <c r="J2503" s="12" t="n">
        <v>836.23</v>
      </c>
      <c r="K2503" s="13" t="n">
        <v>0.05</v>
      </c>
      <c r="L2503" s="12" t="n">
        <v>3972.09</v>
      </c>
      <c r="M2503" s="12" t="n">
        <v>2759.56</v>
      </c>
      <c r="N2503" s="12" t="n">
        <v>1212.53</v>
      </c>
      <c r="O2503" t="inlineStr">
        <is>
          <t>Credit Card</t>
        </is>
      </c>
      <c r="P2503" t="inlineStr">
        <is>
          <t>Ishaan Mehta</t>
        </is>
      </c>
      <c r="Q2503" t="inlineStr">
        <is>
          <t>CUST-0933</t>
        </is>
      </c>
      <c r="R2503" t="n">
        <v>2</v>
      </c>
      <c r="S2503" t="inlineStr">
        <is>
          <t>No</t>
        </is>
      </c>
    </row>
    <row r="2504">
      <c r="A2504" t="inlineStr">
        <is>
          <t>ORD-2508-02503</t>
        </is>
      </c>
      <c r="B2504" s="11" t="n">
        <v>45879</v>
      </c>
      <c r="C2504" t="inlineStr">
        <is>
          <t>North</t>
        </is>
      </c>
      <c r="D2504" t="inlineStr">
        <is>
          <t>Lucknow</t>
        </is>
      </c>
      <c r="E2504" t="inlineStr">
        <is>
          <t>Small Business</t>
        </is>
      </c>
      <c r="F2504" t="inlineStr">
        <is>
          <t>Retail Store</t>
        </is>
      </c>
      <c r="G2504" t="inlineStr">
        <is>
          <t>Office Supplies</t>
        </is>
      </c>
      <c r="H2504" t="inlineStr">
        <is>
          <t>Notebook Pack</t>
        </is>
      </c>
      <c r="I2504" t="n">
        <v>1</v>
      </c>
      <c r="J2504" s="12" t="n">
        <v>366.03</v>
      </c>
      <c r="K2504" s="13" t="n">
        <v>0.05</v>
      </c>
      <c r="L2504" s="12" t="n">
        <v>347.73</v>
      </c>
      <c r="M2504" s="12" t="n">
        <v>234.26</v>
      </c>
      <c r="N2504" s="12" t="n">
        <v>113.47</v>
      </c>
      <c r="O2504" t="inlineStr">
        <is>
          <t>Net Banking</t>
        </is>
      </c>
      <c r="P2504" t="inlineStr">
        <is>
          <t>Meera Joshi</t>
        </is>
      </c>
      <c r="Q2504" t="inlineStr">
        <is>
          <t>CUST-0602</t>
        </is>
      </c>
      <c r="R2504" t="n">
        <v>3</v>
      </c>
      <c r="S2504" t="inlineStr">
        <is>
          <t>No</t>
        </is>
      </c>
    </row>
    <row r="2505">
      <c r="A2505" t="inlineStr">
        <is>
          <t>ORD-2506-02504</t>
        </is>
      </c>
      <c r="B2505" s="11" t="n">
        <v>45817</v>
      </c>
      <c r="C2505" t="inlineStr">
        <is>
          <t>North</t>
        </is>
      </c>
      <c r="D2505" t="inlineStr">
        <is>
          <t>Jaipur</t>
        </is>
      </c>
      <c r="E2505" t="inlineStr">
        <is>
          <t>Corporate</t>
        </is>
      </c>
      <c r="F2505" t="inlineStr">
        <is>
          <t>Direct Sales</t>
        </is>
      </c>
      <c r="G2505" t="inlineStr">
        <is>
          <t>Office Supplies</t>
        </is>
      </c>
      <c r="H2505" t="inlineStr">
        <is>
          <t>Marker Set</t>
        </is>
      </c>
      <c r="I2505" t="n">
        <v>2</v>
      </c>
      <c r="J2505" s="12" t="n">
        <v>225.62</v>
      </c>
      <c r="K2505" s="13" t="n">
        <v>0.1</v>
      </c>
      <c r="L2505" s="12" t="n">
        <v>406.12</v>
      </c>
      <c r="M2505" s="12" t="n">
        <v>293.31</v>
      </c>
      <c r="N2505" s="12" t="n">
        <v>112.81</v>
      </c>
      <c r="O2505" t="inlineStr">
        <is>
          <t>UPI</t>
        </is>
      </c>
      <c r="P2505" t="inlineStr">
        <is>
          <t>Meera Joshi</t>
        </is>
      </c>
      <c r="Q2505" t="inlineStr">
        <is>
          <t>CUST-0375</t>
        </is>
      </c>
      <c r="R2505" t="n">
        <v>3</v>
      </c>
      <c r="S2505" t="inlineStr">
        <is>
          <t>No</t>
        </is>
      </c>
    </row>
    <row r="2506">
      <c r="A2506" t="inlineStr">
        <is>
          <t>ORD-2408-02505</t>
        </is>
      </c>
      <c r="B2506" s="11" t="n">
        <v>45521</v>
      </c>
      <c r="C2506" t="inlineStr">
        <is>
          <t>Central</t>
        </is>
      </c>
      <c r="D2506" t="inlineStr">
        <is>
          <t>Raipur</t>
        </is>
      </c>
      <c r="E2506" t="inlineStr">
        <is>
          <t>Education</t>
        </is>
      </c>
      <c r="F2506" t="inlineStr">
        <is>
          <t>Partner</t>
        </is>
      </c>
      <c r="G2506" t="inlineStr">
        <is>
          <t>Accessories</t>
        </is>
      </c>
      <c r="H2506" t="inlineStr">
        <is>
          <t>Laptop Stand</t>
        </is>
      </c>
      <c r="I2506" t="n">
        <v>10</v>
      </c>
      <c r="J2506" s="12" t="n">
        <v>1975.22</v>
      </c>
      <c r="K2506" s="13" t="n">
        <v>0</v>
      </c>
      <c r="L2506" s="12" t="n">
        <v>19752.2</v>
      </c>
      <c r="M2506" s="12" t="n">
        <v>13826.54</v>
      </c>
      <c r="N2506" s="12" t="n">
        <v>5925.66</v>
      </c>
      <c r="O2506" t="inlineStr">
        <is>
          <t>Cash</t>
        </is>
      </c>
      <c r="P2506" t="inlineStr">
        <is>
          <t>Sara Khan</t>
        </is>
      </c>
      <c r="Q2506" t="inlineStr">
        <is>
          <t>CUST-0237</t>
        </is>
      </c>
      <c r="R2506" t="n">
        <v>3</v>
      </c>
      <c r="S2506" t="inlineStr">
        <is>
          <t>No</t>
        </is>
      </c>
    </row>
    <row r="2507">
      <c r="A2507" t="inlineStr">
        <is>
          <t>ORD-2407-02506</t>
        </is>
      </c>
      <c r="B2507" s="11" t="n">
        <v>45474</v>
      </c>
      <c r="C2507" t="inlineStr">
        <is>
          <t>Central</t>
        </is>
      </c>
      <c r="D2507" t="inlineStr">
        <is>
          <t>Indore</t>
        </is>
      </c>
      <c r="E2507" t="inlineStr">
        <is>
          <t>Small Business</t>
        </is>
      </c>
      <c r="F2507" t="inlineStr">
        <is>
          <t>Retail Store</t>
        </is>
      </c>
      <c r="G2507" t="inlineStr">
        <is>
          <t>Furniture</t>
        </is>
      </c>
      <c r="H2507" t="inlineStr">
        <is>
          <t>Cabinet</t>
        </is>
      </c>
      <c r="I2507" t="n">
        <v>3</v>
      </c>
      <c r="J2507" s="12" t="n">
        <v>8545.84</v>
      </c>
      <c r="K2507" s="13" t="n">
        <v>0</v>
      </c>
      <c r="L2507" s="12" t="n">
        <v>25637.52</v>
      </c>
      <c r="M2507" s="12" t="n">
        <v>19997.27</v>
      </c>
      <c r="N2507" s="12" t="n">
        <v>5640.25</v>
      </c>
      <c r="O2507" t="inlineStr">
        <is>
          <t>Cash</t>
        </is>
      </c>
      <c r="P2507" t="inlineStr">
        <is>
          <t>Ishaan Mehta</t>
        </is>
      </c>
      <c r="Q2507" t="inlineStr">
        <is>
          <t>CUST-0061</t>
        </is>
      </c>
      <c r="R2507" t="n">
        <v>3</v>
      </c>
      <c r="S2507" t="inlineStr">
        <is>
          <t>No</t>
        </is>
      </c>
    </row>
    <row r="2508">
      <c r="A2508" t="inlineStr">
        <is>
          <t>ORD-2509-02507</t>
        </is>
      </c>
      <c r="B2508" s="11" t="n">
        <v>45906</v>
      </c>
      <c r="C2508" t="inlineStr">
        <is>
          <t>North</t>
        </is>
      </c>
      <c r="D2508" t="inlineStr">
        <is>
          <t>Jaipur</t>
        </is>
      </c>
      <c r="E2508" t="inlineStr">
        <is>
          <t>Small Business</t>
        </is>
      </c>
      <c r="F2508" t="inlineStr">
        <is>
          <t>Retail Store</t>
        </is>
      </c>
      <c r="G2508" t="inlineStr">
        <is>
          <t>Technology</t>
        </is>
      </c>
      <c r="H2508" t="inlineStr">
        <is>
          <t>Headphones</t>
        </is>
      </c>
      <c r="I2508" t="n">
        <v>12</v>
      </c>
      <c r="J2508" s="12" t="n">
        <v>3084.02</v>
      </c>
      <c r="K2508" s="13" t="n">
        <v>0.15</v>
      </c>
      <c r="L2508" s="12" t="n">
        <v>31457</v>
      </c>
      <c r="M2508" s="12" t="n">
        <v>27386.1</v>
      </c>
      <c r="N2508" s="12" t="n">
        <v>4070.9</v>
      </c>
      <c r="O2508" t="inlineStr">
        <is>
          <t>Credit Card</t>
        </is>
      </c>
      <c r="P2508" t="inlineStr">
        <is>
          <t>Kabir Singh</t>
        </is>
      </c>
      <c r="Q2508" t="inlineStr">
        <is>
          <t>CUST-0853</t>
        </is>
      </c>
      <c r="R2508" t="n">
        <v>2</v>
      </c>
      <c r="S2508" t="inlineStr">
        <is>
          <t>No</t>
        </is>
      </c>
    </row>
    <row r="2509">
      <c r="A2509" t="inlineStr">
        <is>
          <t>ORD-2502-02508</t>
        </is>
      </c>
      <c r="B2509" s="11" t="n">
        <v>45690</v>
      </c>
      <c r="C2509" t="inlineStr">
        <is>
          <t>Central</t>
        </is>
      </c>
      <c r="D2509" t="inlineStr">
        <is>
          <t>Raipur</t>
        </is>
      </c>
      <c r="E2509" t="inlineStr">
        <is>
          <t>Consumer</t>
        </is>
      </c>
      <c r="F2509" t="inlineStr">
        <is>
          <t>Partner</t>
        </is>
      </c>
      <c r="G2509" t="inlineStr">
        <is>
          <t>Furniture</t>
        </is>
      </c>
      <c r="H2509" t="inlineStr">
        <is>
          <t>Cabinet</t>
        </is>
      </c>
      <c r="I2509" t="n">
        <v>3</v>
      </c>
      <c r="J2509" s="12" t="n">
        <v>9851.67</v>
      </c>
      <c r="K2509" s="13" t="n">
        <v>0</v>
      </c>
      <c r="L2509" s="12" t="n">
        <v>29555.01</v>
      </c>
      <c r="M2509" s="12" t="n">
        <v>23052.91</v>
      </c>
      <c r="N2509" s="12" t="n">
        <v>6502.1</v>
      </c>
      <c r="O2509" t="inlineStr">
        <is>
          <t>UPI</t>
        </is>
      </c>
      <c r="P2509" t="inlineStr">
        <is>
          <t>Rohan Verma</t>
        </is>
      </c>
      <c r="Q2509" t="inlineStr">
        <is>
          <t>CUST-0230</t>
        </is>
      </c>
      <c r="R2509" t="n">
        <v>5</v>
      </c>
      <c r="S2509" t="inlineStr">
        <is>
          <t>No</t>
        </is>
      </c>
    </row>
    <row r="2510">
      <c r="A2510" t="inlineStr">
        <is>
          <t>ORD-2501-02509</t>
        </is>
      </c>
      <c r="B2510" s="11" t="n">
        <v>45682</v>
      </c>
      <c r="C2510" t="inlineStr">
        <is>
          <t>South</t>
        </is>
      </c>
      <c r="D2510" t="inlineStr">
        <is>
          <t>Bengaluru</t>
        </is>
      </c>
      <c r="E2510" t="inlineStr">
        <is>
          <t>Small Business</t>
        </is>
      </c>
      <c r="F2510" t="inlineStr">
        <is>
          <t>Partner</t>
        </is>
      </c>
      <c r="G2510" t="inlineStr">
        <is>
          <t>Office Supplies</t>
        </is>
      </c>
      <c r="H2510" t="inlineStr">
        <is>
          <t>Stapler</t>
        </is>
      </c>
      <c r="I2510" t="n">
        <v>2</v>
      </c>
      <c r="J2510" s="12" t="n">
        <v>343.26</v>
      </c>
      <c r="K2510" s="13" t="n">
        <v>0.1</v>
      </c>
      <c r="L2510" s="12" t="n">
        <v>617.87</v>
      </c>
      <c r="M2510" s="12" t="n">
        <v>459.97</v>
      </c>
      <c r="N2510" s="12" t="n">
        <v>157.9</v>
      </c>
      <c r="O2510" t="inlineStr">
        <is>
          <t>Cash</t>
        </is>
      </c>
      <c r="P2510" t="inlineStr">
        <is>
          <t>Sara Khan</t>
        </is>
      </c>
      <c r="Q2510" t="inlineStr">
        <is>
          <t>CUST-0840</t>
        </is>
      </c>
      <c r="R2510" t="n">
        <v>4</v>
      </c>
      <c r="S2510" t="inlineStr">
        <is>
          <t>No</t>
        </is>
      </c>
    </row>
    <row r="2511">
      <c r="A2511" t="inlineStr">
        <is>
          <t>ORD-2503-02510</t>
        </is>
      </c>
      <c r="B2511" s="11" t="n">
        <v>45732</v>
      </c>
      <c r="C2511" t="inlineStr">
        <is>
          <t>South</t>
        </is>
      </c>
      <c r="D2511" t="inlineStr">
        <is>
          <t>Chennai</t>
        </is>
      </c>
      <c r="E2511" t="inlineStr">
        <is>
          <t>Education</t>
        </is>
      </c>
      <c r="F2511" t="inlineStr">
        <is>
          <t>Partner</t>
        </is>
      </c>
      <c r="G2511" t="inlineStr">
        <is>
          <t>Office Supplies</t>
        </is>
      </c>
      <c r="H2511" t="inlineStr">
        <is>
          <t>Paper Ream</t>
        </is>
      </c>
      <c r="I2511" t="n">
        <v>2</v>
      </c>
      <c r="J2511" s="12" t="n">
        <v>454.17</v>
      </c>
      <c r="K2511" s="13" t="n">
        <v>0.05</v>
      </c>
      <c r="L2511" s="12" t="n">
        <v>862.92</v>
      </c>
      <c r="M2511" s="12" t="n">
        <v>681.25</v>
      </c>
      <c r="N2511" s="12" t="n">
        <v>181.67</v>
      </c>
      <c r="O2511" t="inlineStr">
        <is>
          <t>Debit Card</t>
        </is>
      </c>
      <c r="P2511" t="inlineStr">
        <is>
          <t>Sara Khan</t>
        </is>
      </c>
      <c r="Q2511" t="inlineStr">
        <is>
          <t>CUST-0121</t>
        </is>
      </c>
      <c r="R2511" t="n">
        <v>2</v>
      </c>
      <c r="S2511" t="inlineStr">
        <is>
          <t>No</t>
        </is>
      </c>
    </row>
    <row r="2512">
      <c r="A2512" t="inlineStr">
        <is>
          <t>ORD-2506-02511</t>
        </is>
      </c>
      <c r="B2512" s="11" t="n">
        <v>45811</v>
      </c>
      <c r="C2512" t="inlineStr">
        <is>
          <t>North</t>
        </is>
      </c>
      <c r="D2512" t="inlineStr">
        <is>
          <t>Lucknow</t>
        </is>
      </c>
      <c r="E2512" t="inlineStr">
        <is>
          <t>Consumer</t>
        </is>
      </c>
      <c r="F2512" t="inlineStr">
        <is>
          <t>Online</t>
        </is>
      </c>
      <c r="G2512" t="inlineStr">
        <is>
          <t>Technology</t>
        </is>
      </c>
      <c r="H2512" t="inlineStr">
        <is>
          <t>Laptop</t>
        </is>
      </c>
      <c r="I2512" t="n">
        <v>2</v>
      </c>
      <c r="J2512" s="12" t="n">
        <v>40911.31</v>
      </c>
      <c r="K2512" s="13" t="n">
        <v>0.05</v>
      </c>
      <c r="L2512" s="12" t="n">
        <v>77731.49000000001</v>
      </c>
      <c r="M2512" s="12" t="n">
        <v>70367.45</v>
      </c>
      <c r="N2512" s="12" t="n">
        <v>7364.04</v>
      </c>
      <c r="O2512" t="inlineStr">
        <is>
          <t>Debit Card</t>
        </is>
      </c>
      <c r="P2512" t="inlineStr">
        <is>
          <t>Rohan Verma</t>
        </is>
      </c>
      <c r="Q2512" t="inlineStr">
        <is>
          <t>CUST-0613</t>
        </is>
      </c>
      <c r="R2512" t="n">
        <v>6</v>
      </c>
      <c r="S2512" t="inlineStr">
        <is>
          <t>No</t>
        </is>
      </c>
    </row>
    <row r="2513">
      <c r="A2513" t="inlineStr">
        <is>
          <t>ORD-2507-02512</t>
        </is>
      </c>
      <c r="B2513" s="11" t="n">
        <v>45864</v>
      </c>
      <c r="C2513" t="inlineStr">
        <is>
          <t>North</t>
        </is>
      </c>
      <c r="D2513" t="inlineStr">
        <is>
          <t>Chandigarh</t>
        </is>
      </c>
      <c r="E2513" t="inlineStr">
        <is>
          <t>Corporate</t>
        </is>
      </c>
      <c r="F2513" t="inlineStr">
        <is>
          <t>Retail Store</t>
        </is>
      </c>
      <c r="G2513" t="inlineStr">
        <is>
          <t>Office Supplies</t>
        </is>
      </c>
      <c r="H2513" t="inlineStr">
        <is>
          <t>Notebook Pack</t>
        </is>
      </c>
      <c r="I2513" t="n">
        <v>3</v>
      </c>
      <c r="J2513" s="12" t="n">
        <v>372.2</v>
      </c>
      <c r="K2513" s="13" t="n">
        <v>0.03</v>
      </c>
      <c r="L2513" s="12" t="n">
        <v>1083.1</v>
      </c>
      <c r="M2513" s="12" t="n">
        <v>714.62</v>
      </c>
      <c r="N2513" s="12" t="n">
        <v>368.48</v>
      </c>
      <c r="O2513" t="inlineStr">
        <is>
          <t>Debit Card</t>
        </is>
      </c>
      <c r="P2513" t="inlineStr">
        <is>
          <t>Kabir Singh</t>
        </is>
      </c>
      <c r="Q2513" t="inlineStr">
        <is>
          <t>CUST-0064</t>
        </is>
      </c>
      <c r="R2513" t="n">
        <v>8</v>
      </c>
      <c r="S2513" t="inlineStr">
        <is>
          <t>No</t>
        </is>
      </c>
    </row>
    <row r="2514">
      <c r="A2514" t="inlineStr">
        <is>
          <t>ORD-2411-02513</t>
        </is>
      </c>
      <c r="B2514" s="11" t="n">
        <v>45609</v>
      </c>
      <c r="C2514" t="inlineStr">
        <is>
          <t>North</t>
        </is>
      </c>
      <c r="D2514" t="inlineStr">
        <is>
          <t>Chandigarh</t>
        </is>
      </c>
      <c r="E2514" t="inlineStr">
        <is>
          <t>Consumer</t>
        </is>
      </c>
      <c r="F2514" t="inlineStr">
        <is>
          <t>Partner</t>
        </is>
      </c>
      <c r="G2514" t="inlineStr">
        <is>
          <t>Furniture</t>
        </is>
      </c>
      <c r="H2514" t="inlineStr">
        <is>
          <t>Bookshelf</t>
        </is>
      </c>
      <c r="I2514" t="n">
        <v>4</v>
      </c>
      <c r="J2514" s="12" t="n">
        <v>6419.82</v>
      </c>
      <c r="K2514" s="13" t="n">
        <v>0.1</v>
      </c>
      <c r="L2514" s="12" t="n">
        <v>23111.35</v>
      </c>
      <c r="M2514" s="12" t="n">
        <v>18745.87</v>
      </c>
      <c r="N2514" s="12" t="n">
        <v>4365.48</v>
      </c>
      <c r="O2514" t="inlineStr">
        <is>
          <t>Debit Card</t>
        </is>
      </c>
      <c r="P2514" t="inlineStr">
        <is>
          <t>Vivaan Gupta</t>
        </is>
      </c>
      <c r="Q2514" t="inlineStr">
        <is>
          <t>CUST-0156</t>
        </is>
      </c>
      <c r="R2514" t="n">
        <v>3</v>
      </c>
      <c r="S2514" t="inlineStr">
        <is>
          <t>No</t>
        </is>
      </c>
    </row>
    <row r="2515">
      <c r="A2515" t="inlineStr">
        <is>
          <t>ORD-2501-02514</t>
        </is>
      </c>
      <c r="B2515" s="11" t="n">
        <v>45662</v>
      </c>
      <c r="C2515" t="inlineStr">
        <is>
          <t>North</t>
        </is>
      </c>
      <c r="D2515" t="inlineStr">
        <is>
          <t>Delhi</t>
        </is>
      </c>
      <c r="E2515" t="inlineStr">
        <is>
          <t>Small Business</t>
        </is>
      </c>
      <c r="F2515" t="inlineStr">
        <is>
          <t>Direct Sales</t>
        </is>
      </c>
      <c r="G2515" t="inlineStr">
        <is>
          <t>Accessories</t>
        </is>
      </c>
      <c r="H2515" t="inlineStr">
        <is>
          <t>Webcam</t>
        </is>
      </c>
      <c r="I2515" t="n">
        <v>1</v>
      </c>
      <c r="J2515" s="12" t="n">
        <v>3681.47</v>
      </c>
      <c r="K2515" s="13" t="n">
        <v>0.05</v>
      </c>
      <c r="L2515" s="12" t="n">
        <v>3497.4</v>
      </c>
      <c r="M2515" s="12" t="n">
        <v>2797.92</v>
      </c>
      <c r="N2515" s="12" t="n">
        <v>699.48</v>
      </c>
      <c r="O2515" t="inlineStr">
        <is>
          <t>UPI</t>
        </is>
      </c>
      <c r="P2515" t="inlineStr">
        <is>
          <t>Tara Kapoor</t>
        </is>
      </c>
      <c r="Q2515" t="inlineStr">
        <is>
          <t>CUST-0017</t>
        </is>
      </c>
      <c r="R2515" t="n">
        <v>6</v>
      </c>
      <c r="S2515" t="inlineStr">
        <is>
          <t>No</t>
        </is>
      </c>
    </row>
    <row r="2516">
      <c r="A2516" t="inlineStr">
        <is>
          <t>ORD-2506-02515</t>
        </is>
      </c>
      <c r="B2516" s="11" t="n">
        <v>45824</v>
      </c>
      <c r="C2516" t="inlineStr">
        <is>
          <t>East</t>
        </is>
      </c>
      <c r="D2516" t="inlineStr">
        <is>
          <t>Guwahati</t>
        </is>
      </c>
      <c r="E2516" t="inlineStr">
        <is>
          <t>Education</t>
        </is>
      </c>
      <c r="F2516" t="inlineStr">
        <is>
          <t>Direct Sales</t>
        </is>
      </c>
      <c r="G2516" t="inlineStr">
        <is>
          <t>Office Supplies</t>
        </is>
      </c>
      <c r="H2516" t="inlineStr">
        <is>
          <t>Paper Ream</t>
        </is>
      </c>
      <c r="I2516" t="n">
        <v>8</v>
      </c>
      <c r="J2516" s="12" t="n">
        <v>512.52</v>
      </c>
      <c r="K2516" s="13" t="n">
        <v>0.1</v>
      </c>
      <c r="L2516" s="12" t="n">
        <v>3690.14</v>
      </c>
      <c r="M2516" s="12" t="n">
        <v>3075.12</v>
      </c>
      <c r="N2516" s="12" t="n">
        <v>615.02</v>
      </c>
      <c r="O2516" t="inlineStr">
        <is>
          <t>Net Banking</t>
        </is>
      </c>
      <c r="P2516" t="inlineStr">
        <is>
          <t>Vivaan Gupta</t>
        </is>
      </c>
      <c r="Q2516" t="inlineStr">
        <is>
          <t>CUST-0005</t>
        </is>
      </c>
      <c r="R2516" t="n">
        <v>6</v>
      </c>
      <c r="S2516" t="inlineStr">
        <is>
          <t>No</t>
        </is>
      </c>
    </row>
    <row r="2517">
      <c r="A2517" t="inlineStr">
        <is>
          <t>ORD-2503-02516</t>
        </is>
      </c>
      <c r="B2517" s="11" t="n">
        <v>45723</v>
      </c>
      <c r="C2517" t="inlineStr">
        <is>
          <t>East</t>
        </is>
      </c>
      <c r="D2517" t="inlineStr">
        <is>
          <t>Bhubaneswar</t>
        </is>
      </c>
      <c r="E2517" t="inlineStr">
        <is>
          <t>Education</t>
        </is>
      </c>
      <c r="F2517" t="inlineStr">
        <is>
          <t>Online</t>
        </is>
      </c>
      <c r="G2517" t="inlineStr">
        <is>
          <t>Accessories</t>
        </is>
      </c>
      <c r="H2517" t="inlineStr">
        <is>
          <t>Webcam</t>
        </is>
      </c>
      <c r="I2517" t="n">
        <v>5</v>
      </c>
      <c r="J2517" s="12" t="n">
        <v>3388.95</v>
      </c>
      <c r="K2517" s="13" t="n">
        <v>0</v>
      </c>
      <c r="L2517" s="12" t="n">
        <v>16944.75</v>
      </c>
      <c r="M2517" s="12" t="n">
        <v>12878.01</v>
      </c>
      <c r="N2517" s="12" t="n">
        <v>4066.74</v>
      </c>
      <c r="O2517" t="inlineStr">
        <is>
          <t>Credit Card</t>
        </is>
      </c>
      <c r="P2517" t="inlineStr">
        <is>
          <t>Vivaan Gupta</t>
        </is>
      </c>
      <c r="Q2517" t="inlineStr">
        <is>
          <t>CUST-0281</t>
        </is>
      </c>
      <c r="R2517" t="n">
        <v>2</v>
      </c>
      <c r="S2517" t="inlineStr">
        <is>
          <t>No</t>
        </is>
      </c>
    </row>
    <row r="2518">
      <c r="A2518" t="inlineStr">
        <is>
          <t>ORD-2407-02517</t>
        </is>
      </c>
      <c r="B2518" s="11" t="n">
        <v>45478</v>
      </c>
      <c r="C2518" t="inlineStr">
        <is>
          <t>South</t>
        </is>
      </c>
      <c r="D2518" t="inlineStr">
        <is>
          <t>Chennai</t>
        </is>
      </c>
      <c r="E2518" t="inlineStr">
        <is>
          <t>Small Business</t>
        </is>
      </c>
      <c r="F2518" t="inlineStr">
        <is>
          <t>Retail Store</t>
        </is>
      </c>
      <c r="G2518" t="inlineStr">
        <is>
          <t>Office Supplies</t>
        </is>
      </c>
      <c r="H2518" t="inlineStr">
        <is>
          <t>Stapler</t>
        </is>
      </c>
      <c r="I2518" t="n">
        <v>1</v>
      </c>
      <c r="J2518" s="12" t="n">
        <v>301.76</v>
      </c>
      <c r="K2518" s="13" t="n">
        <v>0.15</v>
      </c>
      <c r="L2518" s="12" t="n">
        <v>256.5</v>
      </c>
      <c r="M2518" s="12" t="n">
        <v>202.18</v>
      </c>
      <c r="N2518" s="12" t="n">
        <v>54.32</v>
      </c>
      <c r="O2518" t="inlineStr">
        <is>
          <t>Credit Card</t>
        </is>
      </c>
      <c r="P2518" t="inlineStr">
        <is>
          <t>Meera Joshi</t>
        </is>
      </c>
      <c r="Q2518" t="inlineStr">
        <is>
          <t>CUST-0289</t>
        </is>
      </c>
      <c r="R2518" t="n">
        <v>6</v>
      </c>
      <c r="S2518" t="inlineStr">
        <is>
          <t>No</t>
        </is>
      </c>
    </row>
    <row r="2519">
      <c r="A2519" t="inlineStr">
        <is>
          <t>ORD-2406-02518</t>
        </is>
      </c>
      <c r="B2519" s="11" t="n">
        <v>45452</v>
      </c>
      <c r="C2519" t="inlineStr">
        <is>
          <t>North</t>
        </is>
      </c>
      <c r="D2519" t="inlineStr">
        <is>
          <t>Chandigarh</t>
        </is>
      </c>
      <c r="E2519" t="inlineStr">
        <is>
          <t>Consumer</t>
        </is>
      </c>
      <c r="F2519" t="inlineStr">
        <is>
          <t>Partner</t>
        </is>
      </c>
      <c r="G2519" t="inlineStr">
        <is>
          <t>Accessories</t>
        </is>
      </c>
      <c r="H2519" t="inlineStr">
        <is>
          <t>Laptop Stand</t>
        </is>
      </c>
      <c r="I2519" t="n">
        <v>6</v>
      </c>
      <c r="J2519" s="12" t="n">
        <v>1847.34</v>
      </c>
      <c r="K2519" s="13" t="n">
        <v>0.1</v>
      </c>
      <c r="L2519" s="12" t="n">
        <v>9975.639999999999</v>
      </c>
      <c r="M2519" s="12" t="n">
        <v>7758.83</v>
      </c>
      <c r="N2519" s="12" t="n">
        <v>2216.81</v>
      </c>
      <c r="O2519" t="inlineStr">
        <is>
          <t>Credit Card</t>
        </is>
      </c>
      <c r="P2519" t="inlineStr">
        <is>
          <t>Rohan Verma</t>
        </is>
      </c>
      <c r="Q2519" t="inlineStr">
        <is>
          <t>CUST-0567</t>
        </is>
      </c>
      <c r="R2519" t="n">
        <v>3</v>
      </c>
      <c r="S2519" t="inlineStr">
        <is>
          <t>No</t>
        </is>
      </c>
    </row>
    <row r="2520">
      <c r="A2520" t="inlineStr">
        <is>
          <t>ORD-2412-02519</t>
        </is>
      </c>
      <c r="B2520" s="11" t="n">
        <v>45645</v>
      </c>
      <c r="C2520" t="inlineStr">
        <is>
          <t>Central</t>
        </is>
      </c>
      <c r="D2520" t="inlineStr">
        <is>
          <t>Indore</t>
        </is>
      </c>
      <c r="E2520" t="inlineStr">
        <is>
          <t>Consumer</t>
        </is>
      </c>
      <c r="F2520" t="inlineStr">
        <is>
          <t>Partner</t>
        </is>
      </c>
      <c r="G2520" t="inlineStr">
        <is>
          <t>Accessories</t>
        </is>
      </c>
      <c r="H2520" t="inlineStr">
        <is>
          <t>Laptop Stand</t>
        </is>
      </c>
      <c r="I2520" t="n">
        <v>5</v>
      </c>
      <c r="J2520" s="12" t="n">
        <v>1890.29</v>
      </c>
      <c r="K2520" s="13" t="n">
        <v>0.03</v>
      </c>
      <c r="L2520" s="12" t="n">
        <v>9167.91</v>
      </c>
      <c r="M2520" s="12" t="n">
        <v>6616.02</v>
      </c>
      <c r="N2520" s="12" t="n">
        <v>2551.89</v>
      </c>
      <c r="O2520" t="inlineStr">
        <is>
          <t>Debit Card</t>
        </is>
      </c>
      <c r="P2520" t="inlineStr">
        <is>
          <t>Ishaan Mehta</t>
        </is>
      </c>
      <c r="Q2520" t="inlineStr">
        <is>
          <t>CUST-0382</t>
        </is>
      </c>
      <c r="R2520" t="n">
        <v>7</v>
      </c>
      <c r="S2520" t="inlineStr">
        <is>
          <t>No</t>
        </is>
      </c>
    </row>
    <row r="2521">
      <c r="A2521" t="inlineStr">
        <is>
          <t>ORD-2411-02520</t>
        </is>
      </c>
      <c r="B2521" s="11" t="n">
        <v>45623</v>
      </c>
      <c r="C2521" t="inlineStr">
        <is>
          <t>East</t>
        </is>
      </c>
      <c r="D2521" t="inlineStr">
        <is>
          <t>Guwahati</t>
        </is>
      </c>
      <c r="E2521" t="inlineStr">
        <is>
          <t>Small Business</t>
        </is>
      </c>
      <c r="F2521" t="inlineStr">
        <is>
          <t>Retail Store</t>
        </is>
      </c>
      <c r="G2521" t="inlineStr">
        <is>
          <t>Office Supplies</t>
        </is>
      </c>
      <c r="H2521" t="inlineStr">
        <is>
          <t>Pen Box</t>
        </is>
      </c>
      <c r="I2521" t="n">
        <v>4</v>
      </c>
      <c r="J2521" s="12" t="n">
        <v>202.02</v>
      </c>
      <c r="K2521" s="13" t="n">
        <v>0.15</v>
      </c>
      <c r="L2521" s="12" t="n">
        <v>686.87</v>
      </c>
      <c r="M2521" s="12" t="n">
        <v>492.93</v>
      </c>
      <c r="N2521" s="12" t="n">
        <v>193.94</v>
      </c>
      <c r="O2521" t="inlineStr">
        <is>
          <t>UPI</t>
        </is>
      </c>
      <c r="P2521" t="inlineStr">
        <is>
          <t>Kabir Singh</t>
        </is>
      </c>
      <c r="Q2521" t="inlineStr">
        <is>
          <t>CUST-0866</t>
        </is>
      </c>
      <c r="R2521" t="n">
        <v>7</v>
      </c>
      <c r="S2521" t="inlineStr">
        <is>
          <t>No</t>
        </is>
      </c>
    </row>
    <row r="2522">
      <c r="A2522" t="inlineStr">
        <is>
          <t>ORD-2502-02521</t>
        </is>
      </c>
      <c r="B2522" s="11" t="n">
        <v>45712</v>
      </c>
      <c r="C2522" t="inlineStr">
        <is>
          <t>West</t>
        </is>
      </c>
      <c r="D2522" t="inlineStr">
        <is>
          <t>Surat</t>
        </is>
      </c>
      <c r="E2522" t="inlineStr">
        <is>
          <t>Education</t>
        </is>
      </c>
      <c r="F2522" t="inlineStr">
        <is>
          <t>Retail Store</t>
        </is>
      </c>
      <c r="G2522" t="inlineStr">
        <is>
          <t>Accessories</t>
        </is>
      </c>
      <c r="H2522" t="inlineStr">
        <is>
          <t>USB Hub</t>
        </is>
      </c>
      <c r="I2522" t="n">
        <v>5</v>
      </c>
      <c r="J2522" s="12" t="n">
        <v>1156.34</v>
      </c>
      <c r="K2522" s="13" t="n">
        <v>0.05</v>
      </c>
      <c r="L2522" s="12" t="n">
        <v>5492.61</v>
      </c>
      <c r="M2522" s="12" t="n">
        <v>3931.56</v>
      </c>
      <c r="N2522" s="12" t="n">
        <v>1561.05</v>
      </c>
      <c r="O2522" t="inlineStr">
        <is>
          <t>Debit Card</t>
        </is>
      </c>
      <c r="P2522" t="inlineStr">
        <is>
          <t>Kabir Singh</t>
        </is>
      </c>
      <c r="Q2522" t="inlineStr">
        <is>
          <t>CUST-0673</t>
        </is>
      </c>
      <c r="R2522" t="n">
        <v>1</v>
      </c>
      <c r="S2522" t="inlineStr">
        <is>
          <t>No</t>
        </is>
      </c>
    </row>
    <row r="2523">
      <c r="A2523" t="inlineStr">
        <is>
          <t>ORD-2404-02522</t>
        </is>
      </c>
      <c r="B2523" s="11" t="n">
        <v>45384</v>
      </c>
      <c r="C2523" t="inlineStr">
        <is>
          <t>South</t>
        </is>
      </c>
      <c r="D2523" t="inlineStr">
        <is>
          <t>Chennai</t>
        </is>
      </c>
      <c r="E2523" t="inlineStr">
        <is>
          <t>Consumer</t>
        </is>
      </c>
      <c r="F2523" t="inlineStr">
        <is>
          <t>Retail Store</t>
        </is>
      </c>
      <c r="G2523" t="inlineStr">
        <is>
          <t>Office Supplies</t>
        </is>
      </c>
      <c r="H2523" t="inlineStr">
        <is>
          <t>File Folder</t>
        </is>
      </c>
      <c r="I2523" t="n">
        <v>1</v>
      </c>
      <c r="J2523" s="12" t="n">
        <v>106.81</v>
      </c>
      <c r="K2523" s="13" t="n">
        <v>0.15</v>
      </c>
      <c r="L2523" s="12" t="n">
        <v>90.79000000000001</v>
      </c>
      <c r="M2523" s="12" t="n">
        <v>61.95</v>
      </c>
      <c r="N2523" s="12" t="n">
        <v>28.84</v>
      </c>
      <c r="O2523" t="inlineStr">
        <is>
          <t>Debit Card</t>
        </is>
      </c>
      <c r="P2523" t="inlineStr">
        <is>
          <t>Rohan Verma</t>
        </is>
      </c>
      <c r="Q2523" t="inlineStr">
        <is>
          <t>CUST-0643</t>
        </is>
      </c>
      <c r="R2523" t="n">
        <v>4</v>
      </c>
      <c r="S2523" t="inlineStr">
        <is>
          <t>No</t>
        </is>
      </c>
    </row>
    <row r="2524">
      <c r="A2524" t="inlineStr">
        <is>
          <t>ORD-2508-02523</t>
        </is>
      </c>
      <c r="B2524" s="11" t="n">
        <v>45886</v>
      </c>
      <c r="C2524" t="inlineStr">
        <is>
          <t>West</t>
        </is>
      </c>
      <c r="D2524" t="inlineStr">
        <is>
          <t>Ahmedabad</t>
        </is>
      </c>
      <c r="E2524" t="inlineStr">
        <is>
          <t>Education</t>
        </is>
      </c>
      <c r="F2524" t="inlineStr">
        <is>
          <t>Direct Sales</t>
        </is>
      </c>
      <c r="G2524" t="inlineStr">
        <is>
          <t>Accessories</t>
        </is>
      </c>
      <c r="H2524" t="inlineStr">
        <is>
          <t>Mouse</t>
        </is>
      </c>
      <c r="I2524" t="n">
        <v>10</v>
      </c>
      <c r="J2524" s="12" t="n">
        <v>923.59</v>
      </c>
      <c r="K2524" s="13" t="n">
        <v>0.1</v>
      </c>
      <c r="L2524" s="12" t="n">
        <v>8312.309999999999</v>
      </c>
      <c r="M2524" s="12" t="n">
        <v>6095.69</v>
      </c>
      <c r="N2524" s="12" t="n">
        <v>2216.62</v>
      </c>
      <c r="O2524" t="inlineStr">
        <is>
          <t>Net Banking</t>
        </is>
      </c>
      <c r="P2524" t="inlineStr">
        <is>
          <t>Meera Joshi</t>
        </is>
      </c>
      <c r="Q2524" t="inlineStr">
        <is>
          <t>CUST-0362</t>
        </is>
      </c>
      <c r="R2524" t="n">
        <v>3</v>
      </c>
      <c r="S2524" t="inlineStr">
        <is>
          <t>No</t>
        </is>
      </c>
    </row>
    <row r="2525">
      <c r="A2525" t="inlineStr">
        <is>
          <t>ORD-2409-02524</t>
        </is>
      </c>
      <c r="B2525" s="11" t="n">
        <v>45553</v>
      </c>
      <c r="C2525" t="inlineStr">
        <is>
          <t>South</t>
        </is>
      </c>
      <c r="D2525" t="inlineStr">
        <is>
          <t>Chennai</t>
        </is>
      </c>
      <c r="E2525" t="inlineStr">
        <is>
          <t>Consumer</t>
        </is>
      </c>
      <c r="F2525" t="inlineStr">
        <is>
          <t>Partner</t>
        </is>
      </c>
      <c r="G2525" t="inlineStr">
        <is>
          <t>Accessories</t>
        </is>
      </c>
      <c r="H2525" t="inlineStr">
        <is>
          <t>Laptop Stand</t>
        </is>
      </c>
      <c r="I2525" t="n">
        <v>10</v>
      </c>
      <c r="J2525" s="12" t="n">
        <v>1956.17</v>
      </c>
      <c r="K2525" s="13" t="n">
        <v>0.15</v>
      </c>
      <c r="L2525" s="12" t="n">
        <v>16627.44</v>
      </c>
      <c r="M2525" s="12" t="n">
        <v>13693.19</v>
      </c>
      <c r="N2525" s="12" t="n">
        <v>2934.25</v>
      </c>
      <c r="O2525" t="inlineStr">
        <is>
          <t>UPI</t>
        </is>
      </c>
      <c r="P2525" t="inlineStr">
        <is>
          <t>Vivaan Gupta</t>
        </is>
      </c>
      <c r="Q2525" t="inlineStr">
        <is>
          <t>CUST-0765</t>
        </is>
      </c>
      <c r="R2525" t="n">
        <v>10</v>
      </c>
      <c r="S2525" t="inlineStr">
        <is>
          <t>Yes</t>
        </is>
      </c>
    </row>
    <row r="2526">
      <c r="A2526" t="inlineStr">
        <is>
          <t>ORD-2411-02525</t>
        </is>
      </c>
      <c r="B2526" s="11" t="n">
        <v>45609</v>
      </c>
      <c r="C2526" t="inlineStr">
        <is>
          <t>West</t>
        </is>
      </c>
      <c r="D2526" t="inlineStr">
        <is>
          <t>Ahmedabad</t>
        </is>
      </c>
      <c r="E2526" t="inlineStr">
        <is>
          <t>Corporate</t>
        </is>
      </c>
      <c r="F2526" t="inlineStr">
        <is>
          <t>Online</t>
        </is>
      </c>
      <c r="G2526" t="inlineStr">
        <is>
          <t>Technology</t>
        </is>
      </c>
      <c r="H2526" t="inlineStr">
        <is>
          <t>Printer</t>
        </is>
      </c>
      <c r="I2526" t="n">
        <v>10</v>
      </c>
      <c r="J2526" s="12" t="n">
        <v>10310.69</v>
      </c>
      <c r="K2526" s="13" t="n">
        <v>0.1</v>
      </c>
      <c r="L2526" s="12" t="n">
        <v>92796.21000000001</v>
      </c>
      <c r="M2526" s="12" t="n">
        <v>84547.66</v>
      </c>
      <c r="N2526" s="12" t="n">
        <v>8248.549999999999</v>
      </c>
      <c r="O2526" t="inlineStr">
        <is>
          <t>Credit Card</t>
        </is>
      </c>
      <c r="P2526" t="inlineStr">
        <is>
          <t>Anaya Rao</t>
        </is>
      </c>
      <c r="Q2526" t="inlineStr">
        <is>
          <t>CUST-0522</t>
        </is>
      </c>
      <c r="R2526" t="n">
        <v>5</v>
      </c>
      <c r="S2526" t="inlineStr">
        <is>
          <t>No</t>
        </is>
      </c>
    </row>
    <row r="2527">
      <c r="A2527" t="inlineStr">
        <is>
          <t>ORD-2403-02526</t>
        </is>
      </c>
      <c r="B2527" s="11" t="n">
        <v>45374</v>
      </c>
      <c r="C2527" t="inlineStr">
        <is>
          <t>West</t>
        </is>
      </c>
      <c r="D2527" t="inlineStr">
        <is>
          <t>Pune</t>
        </is>
      </c>
      <c r="E2527" t="inlineStr">
        <is>
          <t>Consumer</t>
        </is>
      </c>
      <c r="F2527" t="inlineStr">
        <is>
          <t>Partner</t>
        </is>
      </c>
      <c r="G2527" t="inlineStr">
        <is>
          <t>Furniture</t>
        </is>
      </c>
      <c r="H2527" t="inlineStr">
        <is>
          <t>Bookshelf</t>
        </is>
      </c>
      <c r="I2527" t="n">
        <v>2</v>
      </c>
      <c r="J2527" s="12" t="n">
        <v>5818.32</v>
      </c>
      <c r="K2527" s="13" t="n">
        <v>0.2</v>
      </c>
      <c r="L2527" s="12" t="n">
        <v>9309.309999999999</v>
      </c>
      <c r="M2527" s="12" t="n">
        <v>8494.75</v>
      </c>
      <c r="N2527" s="12" t="n">
        <v>814.5599999999999</v>
      </c>
      <c r="O2527" t="inlineStr">
        <is>
          <t>Net Banking</t>
        </is>
      </c>
      <c r="P2527" t="inlineStr">
        <is>
          <t>Ishaan Mehta</t>
        </is>
      </c>
      <c r="Q2527" t="inlineStr">
        <is>
          <t>CUST-0706</t>
        </is>
      </c>
      <c r="R2527" t="n">
        <v>8</v>
      </c>
      <c r="S2527" t="inlineStr">
        <is>
          <t>No</t>
        </is>
      </c>
    </row>
    <row r="2528">
      <c r="A2528" t="inlineStr">
        <is>
          <t>ORD-2408-02527</t>
        </is>
      </c>
      <c r="B2528" s="11" t="n">
        <v>45530</v>
      </c>
      <c r="C2528" t="inlineStr">
        <is>
          <t>West</t>
        </is>
      </c>
      <c r="D2528" t="inlineStr">
        <is>
          <t>Ahmedabad</t>
        </is>
      </c>
      <c r="E2528" t="inlineStr">
        <is>
          <t>Small Business</t>
        </is>
      </c>
      <c r="F2528" t="inlineStr">
        <is>
          <t>Retail Store</t>
        </is>
      </c>
      <c r="G2528" t="inlineStr">
        <is>
          <t>Office Supplies</t>
        </is>
      </c>
      <c r="H2528" t="inlineStr">
        <is>
          <t>File Folder</t>
        </is>
      </c>
      <c r="I2528" t="n">
        <v>4</v>
      </c>
      <c r="J2528" s="12" t="n">
        <v>102.81</v>
      </c>
      <c r="K2528" s="13" t="n">
        <v>0.1</v>
      </c>
      <c r="L2528" s="12" t="n">
        <v>370.12</v>
      </c>
      <c r="M2528" s="12" t="n">
        <v>238.52</v>
      </c>
      <c r="N2528" s="12" t="n">
        <v>131.6</v>
      </c>
      <c r="O2528" t="inlineStr">
        <is>
          <t>Net Banking</t>
        </is>
      </c>
      <c r="P2528" t="inlineStr">
        <is>
          <t>Diya Patel</t>
        </is>
      </c>
      <c r="Q2528" t="inlineStr">
        <is>
          <t>CUST-0426</t>
        </is>
      </c>
      <c r="R2528" t="n">
        <v>6</v>
      </c>
      <c r="S2528" t="inlineStr">
        <is>
          <t>No</t>
        </is>
      </c>
    </row>
    <row r="2529">
      <c r="A2529" t="inlineStr">
        <is>
          <t>ORD-2401-02528</t>
        </is>
      </c>
      <c r="B2529" s="11" t="n">
        <v>45321</v>
      </c>
      <c r="C2529" t="inlineStr">
        <is>
          <t>West</t>
        </is>
      </c>
      <c r="D2529" t="inlineStr">
        <is>
          <t>Surat</t>
        </is>
      </c>
      <c r="E2529" t="inlineStr">
        <is>
          <t>Corporate</t>
        </is>
      </c>
      <c r="F2529" t="inlineStr">
        <is>
          <t>Direct Sales</t>
        </is>
      </c>
      <c r="G2529" t="inlineStr">
        <is>
          <t>Accessories</t>
        </is>
      </c>
      <c r="H2529" t="inlineStr">
        <is>
          <t>Webcam</t>
        </is>
      </c>
      <c r="I2529" t="n">
        <v>2</v>
      </c>
      <c r="J2529" s="12" t="n">
        <v>3203.07</v>
      </c>
      <c r="K2529" s="13" t="n">
        <v>0.03</v>
      </c>
      <c r="L2529" s="12" t="n">
        <v>6213.96</v>
      </c>
      <c r="M2529" s="12" t="n">
        <v>4868.67</v>
      </c>
      <c r="N2529" s="12" t="n">
        <v>1345.29</v>
      </c>
      <c r="O2529" t="inlineStr">
        <is>
          <t>Credit Card</t>
        </is>
      </c>
      <c r="P2529" t="inlineStr">
        <is>
          <t>Diya Patel</t>
        </is>
      </c>
      <c r="Q2529" t="inlineStr">
        <is>
          <t>CUST-0546</t>
        </is>
      </c>
      <c r="R2529" t="n">
        <v>4</v>
      </c>
      <c r="S2529" t="inlineStr">
        <is>
          <t>No</t>
        </is>
      </c>
    </row>
    <row r="2530">
      <c r="A2530" t="inlineStr">
        <is>
          <t>ORD-2412-02529</t>
        </is>
      </c>
      <c r="B2530" s="11" t="n">
        <v>45652</v>
      </c>
      <c r="C2530" t="inlineStr">
        <is>
          <t>Central</t>
        </is>
      </c>
      <c r="D2530" t="inlineStr">
        <is>
          <t>Bhopal</t>
        </is>
      </c>
      <c r="E2530" t="inlineStr">
        <is>
          <t>Small Business</t>
        </is>
      </c>
      <c r="F2530" t="inlineStr">
        <is>
          <t>Direct Sales</t>
        </is>
      </c>
      <c r="G2530" t="inlineStr">
        <is>
          <t>Office Supplies</t>
        </is>
      </c>
      <c r="H2530" t="inlineStr">
        <is>
          <t>Paper Ream</t>
        </is>
      </c>
      <c r="I2530" t="n">
        <v>8</v>
      </c>
      <c r="J2530" s="12" t="n">
        <v>415.16</v>
      </c>
      <c r="K2530" s="13" t="n">
        <v>0.1</v>
      </c>
      <c r="L2530" s="12" t="n">
        <v>2989.15</v>
      </c>
      <c r="M2530" s="12" t="n">
        <v>2490.96</v>
      </c>
      <c r="N2530" s="12" t="n">
        <v>498.19</v>
      </c>
      <c r="O2530" t="inlineStr">
        <is>
          <t>Debit Card</t>
        </is>
      </c>
      <c r="P2530" t="inlineStr">
        <is>
          <t>Anaya Rao</t>
        </is>
      </c>
      <c r="Q2530" t="inlineStr">
        <is>
          <t>CUST-0094</t>
        </is>
      </c>
      <c r="R2530" t="n">
        <v>4</v>
      </c>
      <c r="S2530" t="inlineStr">
        <is>
          <t>No</t>
        </is>
      </c>
    </row>
    <row r="2531">
      <c r="A2531" t="inlineStr">
        <is>
          <t>ORD-2502-02530</t>
        </is>
      </c>
      <c r="B2531" s="11" t="n">
        <v>45699</v>
      </c>
      <c r="C2531" t="inlineStr">
        <is>
          <t>East</t>
        </is>
      </c>
      <c r="D2531" t="inlineStr">
        <is>
          <t>Kolkata</t>
        </is>
      </c>
      <c r="E2531" t="inlineStr">
        <is>
          <t>Small Business</t>
        </is>
      </c>
      <c r="F2531" t="inlineStr">
        <is>
          <t>Partner</t>
        </is>
      </c>
      <c r="G2531" t="inlineStr">
        <is>
          <t>Office Supplies</t>
        </is>
      </c>
      <c r="H2531" t="inlineStr">
        <is>
          <t>File Folder</t>
        </is>
      </c>
      <c r="I2531" t="n">
        <v>2</v>
      </c>
      <c r="J2531" s="12" t="n">
        <v>102.1</v>
      </c>
      <c r="K2531" s="13" t="n">
        <v>0</v>
      </c>
      <c r="L2531" s="12" t="n">
        <v>204.2</v>
      </c>
      <c r="M2531" s="12" t="n">
        <v>118.44</v>
      </c>
      <c r="N2531" s="12" t="n">
        <v>85.76000000000001</v>
      </c>
      <c r="O2531" t="inlineStr">
        <is>
          <t>Debit Card</t>
        </is>
      </c>
      <c r="P2531" t="inlineStr">
        <is>
          <t>Kabir Singh</t>
        </is>
      </c>
      <c r="Q2531" t="inlineStr">
        <is>
          <t>CUST-0140</t>
        </is>
      </c>
      <c r="R2531" t="n">
        <v>5</v>
      </c>
      <c r="S2531" t="inlineStr">
        <is>
          <t>No</t>
        </is>
      </c>
    </row>
    <row r="2532">
      <c r="A2532" t="inlineStr">
        <is>
          <t>ORD-2501-02531</t>
        </is>
      </c>
      <c r="B2532" s="11" t="n">
        <v>45682</v>
      </c>
      <c r="C2532" t="inlineStr">
        <is>
          <t>West</t>
        </is>
      </c>
      <c r="D2532" t="inlineStr">
        <is>
          <t>Surat</t>
        </is>
      </c>
      <c r="E2532" t="inlineStr">
        <is>
          <t>Corporate</t>
        </is>
      </c>
      <c r="F2532" t="inlineStr">
        <is>
          <t>Retail Store</t>
        </is>
      </c>
      <c r="G2532" t="inlineStr">
        <is>
          <t>Technology</t>
        </is>
      </c>
      <c r="H2532" t="inlineStr">
        <is>
          <t>Keyboard</t>
        </is>
      </c>
      <c r="I2532" t="n">
        <v>2</v>
      </c>
      <c r="J2532" s="12" t="n">
        <v>1780.17</v>
      </c>
      <c r="K2532" s="13" t="n">
        <v>0.1</v>
      </c>
      <c r="L2532" s="12" t="n">
        <v>3204.31</v>
      </c>
      <c r="M2532" s="12" t="n">
        <v>2527.84</v>
      </c>
      <c r="N2532" s="12" t="n">
        <v>676.47</v>
      </c>
      <c r="O2532" t="inlineStr">
        <is>
          <t>Debit Card</t>
        </is>
      </c>
      <c r="P2532" t="inlineStr">
        <is>
          <t>Rohan Verma</t>
        </is>
      </c>
      <c r="Q2532" t="inlineStr">
        <is>
          <t>CUST-0445</t>
        </is>
      </c>
      <c r="R2532" t="n">
        <v>8</v>
      </c>
      <c r="S2532" t="inlineStr">
        <is>
          <t>No</t>
        </is>
      </c>
    </row>
    <row r="2533">
      <c r="A2533" t="inlineStr">
        <is>
          <t>ORD-2409-02532</t>
        </is>
      </c>
      <c r="B2533" s="11" t="n">
        <v>45556</v>
      </c>
      <c r="C2533" t="inlineStr">
        <is>
          <t>Central</t>
        </is>
      </c>
      <c r="D2533" t="inlineStr">
        <is>
          <t>Indore</t>
        </is>
      </c>
      <c r="E2533" t="inlineStr">
        <is>
          <t>Consumer</t>
        </is>
      </c>
      <c r="F2533" t="inlineStr">
        <is>
          <t>Direct Sales</t>
        </is>
      </c>
      <c r="G2533" t="inlineStr">
        <is>
          <t>Furniture</t>
        </is>
      </c>
      <c r="H2533" t="inlineStr">
        <is>
          <t>Office Chair</t>
        </is>
      </c>
      <c r="I2533" t="n">
        <v>1</v>
      </c>
      <c r="J2533" s="12" t="n">
        <v>6757.53</v>
      </c>
      <c r="K2533" s="13" t="n">
        <v>0.05</v>
      </c>
      <c r="L2533" s="12" t="n">
        <v>6419.65</v>
      </c>
      <c r="M2533" s="12" t="n">
        <v>4662.7</v>
      </c>
      <c r="N2533" s="12" t="n">
        <v>1756.95</v>
      </c>
      <c r="O2533" t="inlineStr">
        <is>
          <t>Cash</t>
        </is>
      </c>
      <c r="P2533" t="inlineStr">
        <is>
          <t>Tara Kapoor</t>
        </is>
      </c>
      <c r="Q2533" t="inlineStr">
        <is>
          <t>CUST-0344</t>
        </is>
      </c>
      <c r="R2533" t="n">
        <v>5</v>
      </c>
      <c r="S2533" t="inlineStr">
        <is>
          <t>No</t>
        </is>
      </c>
    </row>
    <row r="2534">
      <c r="A2534" t="inlineStr">
        <is>
          <t>ORD-2406-02533</t>
        </is>
      </c>
      <c r="B2534" s="11" t="n">
        <v>45468</v>
      </c>
      <c r="C2534" t="inlineStr">
        <is>
          <t>East</t>
        </is>
      </c>
      <c r="D2534" t="inlineStr">
        <is>
          <t>Kolkata</t>
        </is>
      </c>
      <c r="E2534" t="inlineStr">
        <is>
          <t>Consumer</t>
        </is>
      </c>
      <c r="F2534" t="inlineStr">
        <is>
          <t>Retail Store</t>
        </is>
      </c>
      <c r="G2534" t="inlineStr">
        <is>
          <t>Furniture</t>
        </is>
      </c>
      <c r="H2534" t="inlineStr">
        <is>
          <t>Cabinet</t>
        </is>
      </c>
      <c r="I2534" t="n">
        <v>8</v>
      </c>
      <c r="J2534" s="12" t="n">
        <v>10207.11</v>
      </c>
      <c r="K2534" s="13" t="n">
        <v>0.1</v>
      </c>
      <c r="L2534" s="12" t="n">
        <v>73491.19</v>
      </c>
      <c r="M2534" s="12" t="n">
        <v>63692.37</v>
      </c>
      <c r="N2534" s="12" t="n">
        <v>9798.82</v>
      </c>
      <c r="O2534" t="inlineStr">
        <is>
          <t>Net Banking</t>
        </is>
      </c>
      <c r="P2534" t="inlineStr">
        <is>
          <t>Tara Kapoor</t>
        </is>
      </c>
      <c r="Q2534" t="inlineStr">
        <is>
          <t>CUST-0744</t>
        </is>
      </c>
      <c r="R2534" t="n">
        <v>5</v>
      </c>
      <c r="S2534" t="inlineStr">
        <is>
          <t>No</t>
        </is>
      </c>
    </row>
    <row r="2535">
      <c r="A2535" t="inlineStr">
        <is>
          <t>ORD-2511-02534</t>
        </is>
      </c>
      <c r="B2535" s="11" t="n">
        <v>45965</v>
      </c>
      <c r="C2535" t="inlineStr">
        <is>
          <t>Central</t>
        </is>
      </c>
      <c r="D2535" t="inlineStr">
        <is>
          <t>Nagpur</t>
        </is>
      </c>
      <c r="E2535" t="inlineStr">
        <is>
          <t>Corporate</t>
        </is>
      </c>
      <c r="F2535" t="inlineStr">
        <is>
          <t>Partner</t>
        </is>
      </c>
      <c r="G2535" t="inlineStr">
        <is>
          <t>Accessories</t>
        </is>
      </c>
      <c r="H2535" t="inlineStr">
        <is>
          <t>Laptop Stand</t>
        </is>
      </c>
      <c r="I2535" t="n">
        <v>2</v>
      </c>
      <c r="J2535" s="12" t="n">
        <v>1851.97</v>
      </c>
      <c r="K2535" s="13" t="n">
        <v>0</v>
      </c>
      <c r="L2535" s="12" t="n">
        <v>3703.94</v>
      </c>
      <c r="M2535" s="12" t="n">
        <v>2592.76</v>
      </c>
      <c r="N2535" s="12" t="n">
        <v>1111.18</v>
      </c>
      <c r="O2535" t="inlineStr">
        <is>
          <t>Debit Card</t>
        </is>
      </c>
      <c r="P2535" t="inlineStr">
        <is>
          <t>Meera Joshi</t>
        </is>
      </c>
      <c r="Q2535" t="inlineStr">
        <is>
          <t>CUST-0747</t>
        </is>
      </c>
      <c r="R2535" t="n">
        <v>5</v>
      </c>
      <c r="S2535" t="inlineStr">
        <is>
          <t>No</t>
        </is>
      </c>
    </row>
    <row r="2536">
      <c r="A2536" t="inlineStr">
        <is>
          <t>ORD-2510-02535</t>
        </is>
      </c>
      <c r="B2536" s="11" t="n">
        <v>45940</v>
      </c>
      <c r="C2536" t="inlineStr">
        <is>
          <t>Central</t>
        </is>
      </c>
      <c r="D2536" t="inlineStr">
        <is>
          <t>Indore</t>
        </is>
      </c>
      <c r="E2536" t="inlineStr">
        <is>
          <t>Education</t>
        </is>
      </c>
      <c r="F2536" t="inlineStr">
        <is>
          <t>Direct Sales</t>
        </is>
      </c>
      <c r="G2536" t="inlineStr">
        <is>
          <t>Furniture</t>
        </is>
      </c>
      <c r="H2536" t="inlineStr">
        <is>
          <t>Office Chair</t>
        </is>
      </c>
      <c r="I2536" t="n">
        <v>10</v>
      </c>
      <c r="J2536" s="12" t="n">
        <v>6577.7</v>
      </c>
      <c r="K2536" s="13" t="n">
        <v>0.1</v>
      </c>
      <c r="L2536" s="12" t="n">
        <v>59199.3</v>
      </c>
      <c r="M2536" s="12" t="n">
        <v>45386.13</v>
      </c>
      <c r="N2536" s="12" t="n">
        <v>13813.17</v>
      </c>
      <c r="O2536" t="inlineStr">
        <is>
          <t>Debit Card</t>
        </is>
      </c>
      <c r="P2536" t="inlineStr">
        <is>
          <t>Aarav Sharma</t>
        </is>
      </c>
      <c r="Q2536" t="inlineStr">
        <is>
          <t>CUST-0739</t>
        </is>
      </c>
      <c r="R2536" t="n">
        <v>3</v>
      </c>
      <c r="S2536" t="inlineStr">
        <is>
          <t>Yes</t>
        </is>
      </c>
    </row>
    <row r="2537">
      <c r="A2537" t="inlineStr">
        <is>
          <t>ORD-2411-02536</t>
        </is>
      </c>
      <c r="B2537" s="11" t="n">
        <v>45614</v>
      </c>
      <c r="C2537" t="inlineStr">
        <is>
          <t>Central</t>
        </is>
      </c>
      <c r="D2537" t="inlineStr">
        <is>
          <t>Raipur</t>
        </is>
      </c>
      <c r="E2537" t="inlineStr">
        <is>
          <t>Education</t>
        </is>
      </c>
      <c r="F2537" t="inlineStr">
        <is>
          <t>Direct Sales</t>
        </is>
      </c>
      <c r="G2537" t="inlineStr">
        <is>
          <t>Furniture</t>
        </is>
      </c>
      <c r="H2537" t="inlineStr">
        <is>
          <t>Cabinet</t>
        </is>
      </c>
      <c r="I2537" t="n">
        <v>1</v>
      </c>
      <c r="J2537" s="12" t="n">
        <v>10088.14</v>
      </c>
      <c r="K2537" s="13" t="n">
        <v>0.03</v>
      </c>
      <c r="L2537" s="12" t="n">
        <v>9785.5</v>
      </c>
      <c r="M2537" s="12" t="n">
        <v>7868.75</v>
      </c>
      <c r="N2537" s="12" t="n">
        <v>1916.75</v>
      </c>
      <c r="O2537" t="inlineStr">
        <is>
          <t>UPI</t>
        </is>
      </c>
      <c r="P2537" t="inlineStr">
        <is>
          <t>Anaya Rao</t>
        </is>
      </c>
      <c r="Q2537" t="inlineStr">
        <is>
          <t>CUST-0841</t>
        </is>
      </c>
      <c r="R2537" t="n">
        <v>4</v>
      </c>
      <c r="S2537" t="inlineStr">
        <is>
          <t>No</t>
        </is>
      </c>
    </row>
    <row r="2538">
      <c r="A2538" t="inlineStr">
        <is>
          <t>ORD-2504-02537</t>
        </is>
      </c>
      <c r="B2538" s="11" t="n">
        <v>45750</v>
      </c>
      <c r="C2538" t="inlineStr">
        <is>
          <t>East</t>
        </is>
      </c>
      <c r="D2538" t="inlineStr">
        <is>
          <t>Guwahati</t>
        </is>
      </c>
      <c r="E2538" t="inlineStr">
        <is>
          <t>Corporate</t>
        </is>
      </c>
      <c r="F2538" t="inlineStr">
        <is>
          <t>Retail Store</t>
        </is>
      </c>
      <c r="G2538" t="inlineStr">
        <is>
          <t>Technology</t>
        </is>
      </c>
      <c r="H2538" t="inlineStr">
        <is>
          <t>Printer</t>
        </is>
      </c>
      <c r="I2538" t="n">
        <v>6</v>
      </c>
      <c r="J2538" s="12" t="n">
        <v>10759.48</v>
      </c>
      <c r="K2538" s="13" t="n">
        <v>0.05</v>
      </c>
      <c r="L2538" s="12" t="n">
        <v>61329.04</v>
      </c>
      <c r="M2538" s="12" t="n">
        <v>52936.64</v>
      </c>
      <c r="N2538" s="12" t="n">
        <v>8392.4</v>
      </c>
      <c r="O2538" t="inlineStr">
        <is>
          <t>Net Banking</t>
        </is>
      </c>
      <c r="P2538" t="inlineStr">
        <is>
          <t>Kabir Singh</t>
        </is>
      </c>
      <c r="Q2538" t="inlineStr">
        <is>
          <t>CUST-0686</t>
        </is>
      </c>
      <c r="R2538" t="n">
        <v>2</v>
      </c>
      <c r="S2538" t="inlineStr">
        <is>
          <t>No</t>
        </is>
      </c>
    </row>
    <row r="2539">
      <c r="A2539" t="inlineStr">
        <is>
          <t>ORD-2511-02538</t>
        </is>
      </c>
      <c r="B2539" s="11" t="n">
        <v>45990</v>
      </c>
      <c r="C2539" t="inlineStr">
        <is>
          <t>West</t>
        </is>
      </c>
      <c r="D2539" t="inlineStr">
        <is>
          <t>Mumbai</t>
        </is>
      </c>
      <c r="E2539" t="inlineStr">
        <is>
          <t>Corporate</t>
        </is>
      </c>
      <c r="F2539" t="inlineStr">
        <is>
          <t>Retail Store</t>
        </is>
      </c>
      <c r="G2539" t="inlineStr">
        <is>
          <t>Accessories</t>
        </is>
      </c>
      <c r="H2539" t="inlineStr">
        <is>
          <t>Laptop Stand</t>
        </is>
      </c>
      <c r="I2539" t="n">
        <v>10</v>
      </c>
      <c r="J2539" s="12" t="n">
        <v>1645.13</v>
      </c>
      <c r="K2539" s="13" t="n">
        <v>0.1</v>
      </c>
      <c r="L2539" s="12" t="n">
        <v>14806.17</v>
      </c>
      <c r="M2539" s="12" t="n">
        <v>11515.91</v>
      </c>
      <c r="N2539" s="12" t="n">
        <v>3290.26</v>
      </c>
      <c r="O2539" t="inlineStr">
        <is>
          <t>Net Banking</t>
        </is>
      </c>
      <c r="P2539" t="inlineStr">
        <is>
          <t>Ishaan Mehta</t>
        </is>
      </c>
      <c r="Q2539" t="inlineStr">
        <is>
          <t>CUST-0207</t>
        </is>
      </c>
      <c r="R2539" t="n">
        <v>4</v>
      </c>
      <c r="S2539" t="inlineStr">
        <is>
          <t>No</t>
        </is>
      </c>
    </row>
    <row r="2540">
      <c r="A2540" t="inlineStr">
        <is>
          <t>ORD-2405-02539</t>
        </is>
      </c>
      <c r="B2540" s="11" t="n">
        <v>45442</v>
      </c>
      <c r="C2540" t="inlineStr">
        <is>
          <t>South</t>
        </is>
      </c>
      <c r="D2540" t="inlineStr">
        <is>
          <t>Kochi</t>
        </is>
      </c>
      <c r="E2540" t="inlineStr">
        <is>
          <t>Small Business</t>
        </is>
      </c>
      <c r="F2540" t="inlineStr">
        <is>
          <t>Online</t>
        </is>
      </c>
      <c r="G2540" t="inlineStr">
        <is>
          <t>Furniture</t>
        </is>
      </c>
      <c r="H2540" t="inlineStr">
        <is>
          <t>Office Chair</t>
        </is>
      </c>
      <c r="I2540" t="n">
        <v>6</v>
      </c>
      <c r="J2540" s="12" t="n">
        <v>6867.21</v>
      </c>
      <c r="K2540" s="13" t="n">
        <v>0.25</v>
      </c>
      <c r="L2540" s="12" t="n">
        <v>30902.44</v>
      </c>
      <c r="M2540" s="12" t="n">
        <v>28430.25</v>
      </c>
      <c r="N2540" s="12" t="n">
        <v>2472.19</v>
      </c>
      <c r="O2540" t="inlineStr">
        <is>
          <t>Debit Card</t>
        </is>
      </c>
      <c r="P2540" t="inlineStr">
        <is>
          <t>Meera Joshi</t>
        </is>
      </c>
      <c r="Q2540" t="inlineStr">
        <is>
          <t>CUST-0158</t>
        </is>
      </c>
      <c r="R2540" t="n">
        <v>6</v>
      </c>
      <c r="S2540" t="inlineStr">
        <is>
          <t>No</t>
        </is>
      </c>
    </row>
    <row r="2541">
      <c r="A2541" t="inlineStr">
        <is>
          <t>ORD-2405-02540</t>
        </is>
      </c>
      <c r="B2541" s="11" t="n">
        <v>45426</v>
      </c>
      <c r="C2541" t="inlineStr">
        <is>
          <t>West</t>
        </is>
      </c>
      <c r="D2541" t="inlineStr">
        <is>
          <t>Pune</t>
        </is>
      </c>
      <c r="E2541" t="inlineStr">
        <is>
          <t>Corporate</t>
        </is>
      </c>
      <c r="F2541" t="inlineStr">
        <is>
          <t>Direct Sales</t>
        </is>
      </c>
      <c r="G2541" t="inlineStr">
        <is>
          <t>Furniture</t>
        </is>
      </c>
      <c r="H2541" t="inlineStr">
        <is>
          <t>Desk</t>
        </is>
      </c>
      <c r="I2541" t="n">
        <v>2</v>
      </c>
      <c r="J2541" s="12" t="n">
        <v>11629.03</v>
      </c>
      <c r="K2541" s="13" t="n">
        <v>0.15</v>
      </c>
      <c r="L2541" s="12" t="n">
        <v>19769.35</v>
      </c>
      <c r="M2541" s="12" t="n">
        <v>17443.55</v>
      </c>
      <c r="N2541" s="12" t="n">
        <v>2325.8</v>
      </c>
      <c r="O2541" t="inlineStr">
        <is>
          <t>Debit Card</t>
        </is>
      </c>
      <c r="P2541" t="inlineStr">
        <is>
          <t>Anaya Rao</t>
        </is>
      </c>
      <c r="Q2541" t="inlineStr">
        <is>
          <t>CUST-0289</t>
        </is>
      </c>
      <c r="R2541" t="n">
        <v>5</v>
      </c>
      <c r="S2541" t="inlineStr">
        <is>
          <t>No</t>
        </is>
      </c>
    </row>
    <row r="2542">
      <c r="A2542" t="inlineStr">
        <is>
          <t>ORD-2403-02541</t>
        </is>
      </c>
      <c r="B2542" s="11" t="n">
        <v>45379</v>
      </c>
      <c r="C2542" t="inlineStr">
        <is>
          <t>South</t>
        </is>
      </c>
      <c r="D2542" t="inlineStr">
        <is>
          <t>Chennai</t>
        </is>
      </c>
      <c r="E2542" t="inlineStr">
        <is>
          <t>Corporate</t>
        </is>
      </c>
      <c r="F2542" t="inlineStr">
        <is>
          <t>Partner</t>
        </is>
      </c>
      <c r="G2542" t="inlineStr">
        <is>
          <t>Technology</t>
        </is>
      </c>
      <c r="H2542" t="inlineStr">
        <is>
          <t>Monitor</t>
        </is>
      </c>
      <c r="I2542" t="n">
        <v>6</v>
      </c>
      <c r="J2542" s="12" t="n">
        <v>12982.03</v>
      </c>
      <c r="K2542" s="13" t="n">
        <v>0.1</v>
      </c>
      <c r="L2542" s="12" t="n">
        <v>70102.96000000001</v>
      </c>
      <c r="M2542" s="12" t="n">
        <v>62313.74</v>
      </c>
      <c r="N2542" s="12" t="n">
        <v>7789.22</v>
      </c>
      <c r="O2542" t="inlineStr">
        <is>
          <t>Credit Card</t>
        </is>
      </c>
      <c r="P2542" t="inlineStr">
        <is>
          <t>Kabir Singh</t>
        </is>
      </c>
      <c r="Q2542" t="inlineStr">
        <is>
          <t>CUST-0439</t>
        </is>
      </c>
      <c r="R2542" t="n">
        <v>5</v>
      </c>
      <c r="S2542" t="inlineStr">
        <is>
          <t>Yes</t>
        </is>
      </c>
    </row>
    <row r="2543">
      <c r="A2543" t="inlineStr">
        <is>
          <t>ORD-2506-02542</t>
        </is>
      </c>
      <c r="B2543" s="11" t="n">
        <v>45823</v>
      </c>
      <c r="C2543" t="inlineStr">
        <is>
          <t>Central</t>
        </is>
      </c>
      <c r="D2543" t="inlineStr">
        <is>
          <t>Raipur</t>
        </is>
      </c>
      <c r="E2543" t="inlineStr">
        <is>
          <t>Education</t>
        </is>
      </c>
      <c r="F2543" t="inlineStr">
        <is>
          <t>Partner</t>
        </is>
      </c>
      <c r="G2543" t="inlineStr">
        <is>
          <t>Technology</t>
        </is>
      </c>
      <c r="H2543" t="inlineStr">
        <is>
          <t>Keyboard</t>
        </is>
      </c>
      <c r="I2543" t="n">
        <v>1</v>
      </c>
      <c r="J2543" s="12" t="n">
        <v>1677.6</v>
      </c>
      <c r="K2543" s="13" t="n">
        <v>0.2</v>
      </c>
      <c r="L2543" s="12" t="n">
        <v>1342.08</v>
      </c>
      <c r="M2543" s="12" t="n">
        <v>1191.1</v>
      </c>
      <c r="N2543" s="12" t="n">
        <v>150.98</v>
      </c>
      <c r="O2543" t="inlineStr">
        <is>
          <t>Credit Card</t>
        </is>
      </c>
      <c r="P2543" t="inlineStr">
        <is>
          <t>Vivaan Gupta</t>
        </is>
      </c>
      <c r="Q2543" t="inlineStr">
        <is>
          <t>CUST-0482</t>
        </is>
      </c>
      <c r="R2543" t="n">
        <v>3</v>
      </c>
      <c r="S2543" t="inlineStr">
        <is>
          <t>No</t>
        </is>
      </c>
    </row>
    <row r="2544">
      <c r="A2544" t="inlineStr">
        <is>
          <t>ORD-2512-02543</t>
        </is>
      </c>
      <c r="B2544" s="11" t="n">
        <v>46009</v>
      </c>
      <c r="C2544" t="inlineStr">
        <is>
          <t>South</t>
        </is>
      </c>
      <c r="D2544" t="inlineStr">
        <is>
          <t>Bengaluru</t>
        </is>
      </c>
      <c r="E2544" t="inlineStr">
        <is>
          <t>Consumer</t>
        </is>
      </c>
      <c r="F2544" t="inlineStr">
        <is>
          <t>Retail Store</t>
        </is>
      </c>
      <c r="G2544" t="inlineStr">
        <is>
          <t>Office Supplies</t>
        </is>
      </c>
      <c r="H2544" t="inlineStr">
        <is>
          <t>Marker Set</t>
        </is>
      </c>
      <c r="I2544" t="n">
        <v>2</v>
      </c>
      <c r="J2544" s="12" t="n">
        <v>233.23</v>
      </c>
      <c r="K2544" s="13" t="n">
        <v>0.1</v>
      </c>
      <c r="L2544" s="12" t="n">
        <v>419.81</v>
      </c>
      <c r="M2544" s="12" t="n">
        <v>303.2</v>
      </c>
      <c r="N2544" s="12" t="n">
        <v>116.61</v>
      </c>
      <c r="O2544" t="inlineStr">
        <is>
          <t>Cash</t>
        </is>
      </c>
      <c r="P2544" t="inlineStr">
        <is>
          <t>Tara Kapoor</t>
        </is>
      </c>
      <c r="Q2544" t="inlineStr">
        <is>
          <t>CUST-0925</t>
        </is>
      </c>
      <c r="R2544" t="n">
        <v>4</v>
      </c>
      <c r="S2544" t="inlineStr">
        <is>
          <t>No</t>
        </is>
      </c>
    </row>
    <row r="2545">
      <c r="A2545" t="inlineStr">
        <is>
          <t>ORD-2505-02544</t>
        </is>
      </c>
      <c r="B2545" s="11" t="n">
        <v>45795</v>
      </c>
      <c r="C2545" t="inlineStr">
        <is>
          <t>West</t>
        </is>
      </c>
      <c r="D2545" t="inlineStr">
        <is>
          <t>Pune</t>
        </is>
      </c>
      <c r="E2545" t="inlineStr">
        <is>
          <t>Education</t>
        </is>
      </c>
      <c r="F2545" t="inlineStr">
        <is>
          <t>Partner</t>
        </is>
      </c>
      <c r="G2545" t="inlineStr">
        <is>
          <t>Office Supplies</t>
        </is>
      </c>
      <c r="H2545" t="inlineStr">
        <is>
          <t>Stapler</t>
        </is>
      </c>
      <c r="I2545" t="n">
        <v>3</v>
      </c>
      <c r="J2545" s="12" t="n">
        <v>340.91</v>
      </c>
      <c r="K2545" s="13" t="n">
        <v>0.1</v>
      </c>
      <c r="L2545" s="12" t="n">
        <v>920.46</v>
      </c>
      <c r="M2545" s="12" t="n">
        <v>685.23</v>
      </c>
      <c r="N2545" s="12" t="n">
        <v>235.23</v>
      </c>
      <c r="O2545" t="inlineStr">
        <is>
          <t>Net Banking</t>
        </is>
      </c>
      <c r="P2545" t="inlineStr">
        <is>
          <t>Tara Kapoor</t>
        </is>
      </c>
      <c r="Q2545" t="inlineStr">
        <is>
          <t>CUST-0891</t>
        </is>
      </c>
      <c r="R2545" t="n">
        <v>10</v>
      </c>
      <c r="S2545" t="inlineStr">
        <is>
          <t>Yes</t>
        </is>
      </c>
    </row>
    <row r="2546">
      <c r="A2546" t="inlineStr">
        <is>
          <t>ORD-2402-02545</t>
        </is>
      </c>
      <c r="B2546" s="11" t="n">
        <v>45330</v>
      </c>
      <c r="C2546" t="inlineStr">
        <is>
          <t>West</t>
        </is>
      </c>
      <c r="D2546" t="inlineStr">
        <is>
          <t>Surat</t>
        </is>
      </c>
      <c r="E2546" t="inlineStr">
        <is>
          <t>Education</t>
        </is>
      </c>
      <c r="F2546" t="inlineStr">
        <is>
          <t>Direct Sales</t>
        </is>
      </c>
      <c r="G2546" t="inlineStr">
        <is>
          <t>Furniture</t>
        </is>
      </c>
      <c r="H2546" t="inlineStr">
        <is>
          <t>Bookshelf</t>
        </is>
      </c>
      <c r="I2546" t="n">
        <v>5</v>
      </c>
      <c r="J2546" s="12" t="n">
        <v>6028.59</v>
      </c>
      <c r="K2546" s="13" t="n">
        <v>0.2</v>
      </c>
      <c r="L2546" s="12" t="n">
        <v>24114.36</v>
      </c>
      <c r="M2546" s="12" t="n">
        <v>22004.35</v>
      </c>
      <c r="N2546" s="12" t="n">
        <v>2110.01</v>
      </c>
      <c r="O2546" t="inlineStr">
        <is>
          <t>Credit Card</t>
        </is>
      </c>
      <c r="P2546" t="inlineStr">
        <is>
          <t>Kabir Singh</t>
        </is>
      </c>
      <c r="Q2546" t="inlineStr">
        <is>
          <t>CUST-0624</t>
        </is>
      </c>
      <c r="R2546" t="n">
        <v>3</v>
      </c>
      <c r="S2546" t="inlineStr">
        <is>
          <t>No</t>
        </is>
      </c>
    </row>
    <row r="2547">
      <c r="A2547" t="inlineStr">
        <is>
          <t>ORD-2511-02546</t>
        </is>
      </c>
      <c r="B2547" s="11" t="n">
        <v>45982</v>
      </c>
      <c r="C2547" t="inlineStr">
        <is>
          <t>South</t>
        </is>
      </c>
      <c r="D2547" t="inlineStr">
        <is>
          <t>Bengaluru</t>
        </is>
      </c>
      <c r="E2547" t="inlineStr">
        <is>
          <t>Small Business</t>
        </is>
      </c>
      <c r="F2547" t="inlineStr">
        <is>
          <t>Online</t>
        </is>
      </c>
      <c r="G2547" t="inlineStr">
        <is>
          <t>Technology</t>
        </is>
      </c>
      <c r="H2547" t="inlineStr">
        <is>
          <t>Printer</t>
        </is>
      </c>
      <c r="I2547" t="n">
        <v>2</v>
      </c>
      <c r="J2547" s="12" t="n">
        <v>9794.879999999999</v>
      </c>
      <c r="K2547" s="13" t="n">
        <v>0.1</v>
      </c>
      <c r="L2547" s="12" t="n">
        <v>17630.78</v>
      </c>
      <c r="M2547" s="12" t="n">
        <v>16063.6</v>
      </c>
      <c r="N2547" s="12" t="n">
        <v>1567.18</v>
      </c>
      <c r="O2547" t="inlineStr">
        <is>
          <t>Debit Card</t>
        </is>
      </c>
      <c r="P2547" t="inlineStr">
        <is>
          <t>Ishaan Mehta</t>
        </is>
      </c>
      <c r="Q2547" t="inlineStr">
        <is>
          <t>CUST-0058</t>
        </is>
      </c>
      <c r="R2547" t="n">
        <v>10</v>
      </c>
      <c r="S2547" t="inlineStr">
        <is>
          <t>No</t>
        </is>
      </c>
    </row>
    <row r="2548">
      <c r="A2548" t="inlineStr">
        <is>
          <t>ORD-2408-02547</t>
        </is>
      </c>
      <c r="B2548" s="11" t="n">
        <v>45517</v>
      </c>
      <c r="C2548" t="inlineStr">
        <is>
          <t>North</t>
        </is>
      </c>
      <c r="D2548" t="inlineStr">
        <is>
          <t>Chandigarh</t>
        </is>
      </c>
      <c r="E2548" t="inlineStr">
        <is>
          <t>Small Business</t>
        </is>
      </c>
      <c r="F2548" t="inlineStr">
        <is>
          <t>Online</t>
        </is>
      </c>
      <c r="G2548" t="inlineStr">
        <is>
          <t>Accessories</t>
        </is>
      </c>
      <c r="H2548" t="inlineStr">
        <is>
          <t>Laptop Stand</t>
        </is>
      </c>
      <c r="I2548" t="n">
        <v>5</v>
      </c>
      <c r="J2548" s="12" t="n">
        <v>1680.26</v>
      </c>
      <c r="K2548" s="13" t="n">
        <v>0.1</v>
      </c>
      <c r="L2548" s="12" t="n">
        <v>7561.17</v>
      </c>
      <c r="M2548" s="12" t="n">
        <v>5880.91</v>
      </c>
      <c r="N2548" s="12" t="n">
        <v>1680.26</v>
      </c>
      <c r="O2548" t="inlineStr">
        <is>
          <t>UPI</t>
        </is>
      </c>
      <c r="P2548" t="inlineStr">
        <is>
          <t>Rohan Verma</t>
        </is>
      </c>
      <c r="Q2548" t="inlineStr">
        <is>
          <t>CUST-0655</t>
        </is>
      </c>
      <c r="R2548" t="n">
        <v>2</v>
      </c>
      <c r="S2548" t="inlineStr">
        <is>
          <t>No</t>
        </is>
      </c>
    </row>
    <row r="2549">
      <c r="A2549" t="inlineStr">
        <is>
          <t>ORD-2509-02548</t>
        </is>
      </c>
      <c r="B2549" s="11" t="n">
        <v>45917</v>
      </c>
      <c r="C2549" t="inlineStr">
        <is>
          <t>West</t>
        </is>
      </c>
      <c r="D2549" t="inlineStr">
        <is>
          <t>Ahmedabad</t>
        </is>
      </c>
      <c r="E2549" t="inlineStr">
        <is>
          <t>Consumer</t>
        </is>
      </c>
      <c r="F2549" t="inlineStr">
        <is>
          <t>Retail Store</t>
        </is>
      </c>
      <c r="G2549" t="inlineStr">
        <is>
          <t>Technology</t>
        </is>
      </c>
      <c r="H2549" t="inlineStr">
        <is>
          <t>Keyboard</t>
        </is>
      </c>
      <c r="I2549" t="n">
        <v>5</v>
      </c>
      <c r="J2549" s="12" t="n">
        <v>1582.51</v>
      </c>
      <c r="K2549" s="13" t="n">
        <v>0</v>
      </c>
      <c r="L2549" s="12" t="n">
        <v>7912.55</v>
      </c>
      <c r="M2549" s="12" t="n">
        <v>5617.91</v>
      </c>
      <c r="N2549" s="12" t="n">
        <v>2294.64</v>
      </c>
      <c r="O2549" t="inlineStr">
        <is>
          <t>UPI</t>
        </is>
      </c>
      <c r="P2549" t="inlineStr">
        <is>
          <t>Aarav Sharma</t>
        </is>
      </c>
      <c r="Q2549" t="inlineStr">
        <is>
          <t>CUST-0408</t>
        </is>
      </c>
      <c r="R2549" t="n">
        <v>4</v>
      </c>
      <c r="S2549" t="inlineStr">
        <is>
          <t>No</t>
        </is>
      </c>
    </row>
    <row r="2550">
      <c r="A2550" t="inlineStr">
        <is>
          <t>ORD-2511-02549</t>
        </is>
      </c>
      <c r="B2550" s="11" t="n">
        <v>45970</v>
      </c>
      <c r="C2550" t="inlineStr">
        <is>
          <t>South</t>
        </is>
      </c>
      <c r="D2550" t="inlineStr">
        <is>
          <t>Chennai</t>
        </is>
      </c>
      <c r="E2550" t="inlineStr">
        <is>
          <t>Small Business</t>
        </is>
      </c>
      <c r="F2550" t="inlineStr">
        <is>
          <t>Partner</t>
        </is>
      </c>
      <c r="G2550" t="inlineStr">
        <is>
          <t>Office Supplies</t>
        </is>
      </c>
      <c r="H2550" t="inlineStr">
        <is>
          <t>Paper Ream</t>
        </is>
      </c>
      <c r="I2550" t="n">
        <v>3</v>
      </c>
      <c r="J2550" s="12" t="n">
        <v>504.93</v>
      </c>
      <c r="K2550" s="13" t="n">
        <v>0.03</v>
      </c>
      <c r="L2550" s="12" t="n">
        <v>1469.35</v>
      </c>
      <c r="M2550" s="12" t="n">
        <v>1136.09</v>
      </c>
      <c r="N2550" s="12" t="n">
        <v>333.26</v>
      </c>
      <c r="O2550" t="inlineStr">
        <is>
          <t>UPI</t>
        </is>
      </c>
      <c r="P2550" t="inlineStr">
        <is>
          <t>Meera Joshi</t>
        </is>
      </c>
      <c r="Q2550" t="inlineStr">
        <is>
          <t>CUST-0639</t>
        </is>
      </c>
      <c r="R2550" t="n">
        <v>5</v>
      </c>
      <c r="S2550" t="inlineStr">
        <is>
          <t>No</t>
        </is>
      </c>
    </row>
    <row r="2551">
      <c r="A2551" t="inlineStr">
        <is>
          <t>ORD-2407-02550</t>
        </is>
      </c>
      <c r="B2551" s="11" t="n">
        <v>45501</v>
      </c>
      <c r="C2551" t="inlineStr">
        <is>
          <t>East</t>
        </is>
      </c>
      <c r="D2551" t="inlineStr">
        <is>
          <t>Guwahati</t>
        </is>
      </c>
      <c r="E2551" t="inlineStr">
        <is>
          <t>Small Business</t>
        </is>
      </c>
      <c r="F2551" t="inlineStr">
        <is>
          <t>Online</t>
        </is>
      </c>
      <c r="G2551" t="inlineStr">
        <is>
          <t>Furniture</t>
        </is>
      </c>
      <c r="H2551" t="inlineStr">
        <is>
          <t>Desk</t>
        </is>
      </c>
      <c r="I2551" t="n">
        <v>8</v>
      </c>
      <c r="J2551" s="12" t="n">
        <v>11729.26</v>
      </c>
      <c r="K2551" s="13" t="n">
        <v>0.2</v>
      </c>
      <c r="L2551" s="12" t="n">
        <v>75067.25999999999</v>
      </c>
      <c r="M2551" s="12" t="n">
        <v>70375.56</v>
      </c>
      <c r="N2551" s="12" t="n">
        <v>4691.7</v>
      </c>
      <c r="O2551" t="inlineStr">
        <is>
          <t>Net Banking</t>
        </is>
      </c>
      <c r="P2551" t="inlineStr">
        <is>
          <t>Sara Khan</t>
        </is>
      </c>
      <c r="Q2551" t="inlineStr">
        <is>
          <t>CUST-0407</t>
        </is>
      </c>
      <c r="R2551" t="n">
        <v>6</v>
      </c>
      <c r="S2551" t="inlineStr">
        <is>
          <t>No</t>
        </is>
      </c>
    </row>
    <row r="2552">
      <c r="A2552" t="inlineStr">
        <is>
          <t>ORD-2502-02551</t>
        </is>
      </c>
      <c r="B2552" s="11" t="n">
        <v>45700</v>
      </c>
      <c r="C2552" t="inlineStr">
        <is>
          <t>Central</t>
        </is>
      </c>
      <c r="D2552" t="inlineStr">
        <is>
          <t>Raipur</t>
        </is>
      </c>
      <c r="E2552" t="inlineStr">
        <is>
          <t>Corporate</t>
        </is>
      </c>
      <c r="F2552" t="inlineStr">
        <is>
          <t>Direct Sales</t>
        </is>
      </c>
      <c r="G2552" t="inlineStr">
        <is>
          <t>Accessories</t>
        </is>
      </c>
      <c r="H2552" t="inlineStr">
        <is>
          <t>USB Hub</t>
        </is>
      </c>
      <c r="I2552" t="n">
        <v>5</v>
      </c>
      <c r="J2552" s="12" t="n">
        <v>1277.4</v>
      </c>
      <c r="K2552" s="13" t="n">
        <v>0</v>
      </c>
      <c r="L2552" s="12" t="n">
        <v>6387</v>
      </c>
      <c r="M2552" s="12" t="n">
        <v>4343.16</v>
      </c>
      <c r="N2552" s="12" t="n">
        <v>2043.84</v>
      </c>
      <c r="O2552" t="inlineStr">
        <is>
          <t>Debit Card</t>
        </is>
      </c>
      <c r="P2552" t="inlineStr">
        <is>
          <t>Rohan Verma</t>
        </is>
      </c>
      <c r="Q2552" t="inlineStr">
        <is>
          <t>CUST-0722</t>
        </is>
      </c>
      <c r="R2552" t="n">
        <v>2</v>
      </c>
      <c r="S2552" t="inlineStr">
        <is>
          <t>No</t>
        </is>
      </c>
    </row>
    <row r="2553">
      <c r="A2553" t="inlineStr">
        <is>
          <t>ORD-2409-02552</t>
        </is>
      </c>
      <c r="B2553" s="11" t="n">
        <v>45552</v>
      </c>
      <c r="C2553" t="inlineStr">
        <is>
          <t>East</t>
        </is>
      </c>
      <c r="D2553" t="inlineStr">
        <is>
          <t>Bhubaneswar</t>
        </is>
      </c>
      <c r="E2553" t="inlineStr">
        <is>
          <t>Corporate</t>
        </is>
      </c>
      <c r="F2553" t="inlineStr">
        <is>
          <t>Online</t>
        </is>
      </c>
      <c r="G2553" t="inlineStr">
        <is>
          <t>Technology</t>
        </is>
      </c>
      <c r="H2553" t="inlineStr">
        <is>
          <t>Printer</t>
        </is>
      </c>
      <c r="I2553" t="n">
        <v>8</v>
      </c>
      <c r="J2553" s="12" t="n">
        <v>10666.61</v>
      </c>
      <c r="K2553" s="13" t="n">
        <v>0.05</v>
      </c>
      <c r="L2553" s="12" t="n">
        <v>81066.24000000001</v>
      </c>
      <c r="M2553" s="12" t="n">
        <v>69972.96000000001</v>
      </c>
      <c r="N2553" s="12" t="n">
        <v>11093.28</v>
      </c>
      <c r="O2553" t="inlineStr">
        <is>
          <t>Cash</t>
        </is>
      </c>
      <c r="P2553" t="inlineStr">
        <is>
          <t>Kabir Singh</t>
        </is>
      </c>
      <c r="Q2553" t="inlineStr">
        <is>
          <t>CUST-0545</t>
        </is>
      </c>
      <c r="R2553" t="n">
        <v>6</v>
      </c>
      <c r="S2553" t="inlineStr">
        <is>
          <t>No</t>
        </is>
      </c>
    </row>
    <row r="2554">
      <c r="A2554" t="inlineStr">
        <is>
          <t>ORD-2412-02553</t>
        </is>
      </c>
      <c r="B2554" s="11" t="n">
        <v>45655</v>
      </c>
      <c r="C2554" t="inlineStr">
        <is>
          <t>East</t>
        </is>
      </c>
      <c r="D2554" t="inlineStr">
        <is>
          <t>Kolkata</t>
        </is>
      </c>
      <c r="E2554" t="inlineStr">
        <is>
          <t>Small Business</t>
        </is>
      </c>
      <c r="F2554" t="inlineStr">
        <is>
          <t>Online</t>
        </is>
      </c>
      <c r="G2554" t="inlineStr">
        <is>
          <t>Office Supplies</t>
        </is>
      </c>
      <c r="H2554" t="inlineStr">
        <is>
          <t>File Folder</t>
        </is>
      </c>
      <c r="I2554" t="n">
        <v>3</v>
      </c>
      <c r="J2554" s="12" t="n">
        <v>110.79</v>
      </c>
      <c r="K2554" s="13" t="n">
        <v>0</v>
      </c>
      <c r="L2554" s="12" t="n">
        <v>332.37</v>
      </c>
      <c r="M2554" s="12" t="n">
        <v>192.77</v>
      </c>
      <c r="N2554" s="12" t="n">
        <v>139.6</v>
      </c>
      <c r="O2554" t="inlineStr">
        <is>
          <t>Net Banking</t>
        </is>
      </c>
      <c r="P2554" t="inlineStr">
        <is>
          <t>Anaya Rao</t>
        </is>
      </c>
      <c r="Q2554" t="inlineStr">
        <is>
          <t>CUST-0849</t>
        </is>
      </c>
      <c r="R2554" t="n">
        <v>4</v>
      </c>
      <c r="S2554" t="inlineStr">
        <is>
          <t>No</t>
        </is>
      </c>
    </row>
    <row r="2555">
      <c r="A2555" t="inlineStr">
        <is>
          <t>ORD-2511-02554</t>
        </is>
      </c>
      <c r="B2555" s="11" t="n">
        <v>45973</v>
      </c>
      <c r="C2555" t="inlineStr">
        <is>
          <t>East</t>
        </is>
      </c>
      <c r="D2555" t="inlineStr">
        <is>
          <t>Kolkata</t>
        </is>
      </c>
      <c r="E2555" t="inlineStr">
        <is>
          <t>Small Business</t>
        </is>
      </c>
      <c r="F2555" t="inlineStr">
        <is>
          <t>Online</t>
        </is>
      </c>
      <c r="G2555" t="inlineStr">
        <is>
          <t>Office Supplies</t>
        </is>
      </c>
      <c r="H2555" t="inlineStr">
        <is>
          <t>Notebook Pack</t>
        </is>
      </c>
      <c r="I2555" t="n">
        <v>1</v>
      </c>
      <c r="J2555" s="12" t="n">
        <v>385.08</v>
      </c>
      <c r="K2555" s="13" t="n">
        <v>0.1</v>
      </c>
      <c r="L2555" s="12" t="n">
        <v>346.57</v>
      </c>
      <c r="M2555" s="12" t="n">
        <v>246.45</v>
      </c>
      <c r="N2555" s="12" t="n">
        <v>100.12</v>
      </c>
      <c r="O2555" t="inlineStr">
        <is>
          <t>Net Banking</t>
        </is>
      </c>
      <c r="P2555" t="inlineStr">
        <is>
          <t>Anaya Rao</t>
        </is>
      </c>
      <c r="Q2555" t="inlineStr">
        <is>
          <t>CUST-0366</t>
        </is>
      </c>
      <c r="R2555" t="n">
        <v>8</v>
      </c>
      <c r="S2555" t="inlineStr">
        <is>
          <t>No</t>
        </is>
      </c>
    </row>
    <row r="2556">
      <c r="A2556" t="inlineStr">
        <is>
          <t>ORD-2502-02555</t>
        </is>
      </c>
      <c r="B2556" s="11" t="n">
        <v>45710</v>
      </c>
      <c r="C2556" t="inlineStr">
        <is>
          <t>East</t>
        </is>
      </c>
      <c r="D2556" t="inlineStr">
        <is>
          <t>Bhubaneswar</t>
        </is>
      </c>
      <c r="E2556" t="inlineStr">
        <is>
          <t>Small Business</t>
        </is>
      </c>
      <c r="F2556" t="inlineStr">
        <is>
          <t>Retail Store</t>
        </is>
      </c>
      <c r="G2556" t="inlineStr">
        <is>
          <t>Furniture</t>
        </is>
      </c>
      <c r="H2556" t="inlineStr">
        <is>
          <t>Cabinet</t>
        </is>
      </c>
      <c r="I2556" t="n">
        <v>3</v>
      </c>
      <c r="J2556" s="12" t="n">
        <v>9896.48</v>
      </c>
      <c r="K2556" s="13" t="n">
        <v>0</v>
      </c>
      <c r="L2556" s="12" t="n">
        <v>29689.44</v>
      </c>
      <c r="M2556" s="12" t="n">
        <v>23157.76</v>
      </c>
      <c r="N2556" s="12" t="n">
        <v>6531.68</v>
      </c>
      <c r="O2556" t="inlineStr">
        <is>
          <t>Net Banking</t>
        </is>
      </c>
      <c r="P2556" t="inlineStr">
        <is>
          <t>Tara Kapoor</t>
        </is>
      </c>
      <c r="Q2556" t="inlineStr">
        <is>
          <t>CUST-0198</t>
        </is>
      </c>
      <c r="R2556" t="n">
        <v>8</v>
      </c>
      <c r="S2556" t="inlineStr">
        <is>
          <t>Yes</t>
        </is>
      </c>
    </row>
    <row r="2557">
      <c r="A2557" t="inlineStr">
        <is>
          <t>ORD-2403-02556</t>
        </is>
      </c>
      <c r="B2557" s="11" t="n">
        <v>45362</v>
      </c>
      <c r="C2557" t="inlineStr">
        <is>
          <t>West</t>
        </is>
      </c>
      <c r="D2557" t="inlineStr">
        <is>
          <t>Surat</t>
        </is>
      </c>
      <c r="E2557" t="inlineStr">
        <is>
          <t>Education</t>
        </is>
      </c>
      <c r="F2557" t="inlineStr">
        <is>
          <t>Retail Store</t>
        </is>
      </c>
      <c r="G2557" t="inlineStr">
        <is>
          <t>Office Supplies</t>
        </is>
      </c>
      <c r="H2557" t="inlineStr">
        <is>
          <t>Marker Set</t>
        </is>
      </c>
      <c r="I2557" t="n">
        <v>2</v>
      </c>
      <c r="J2557" s="12" t="n">
        <v>255.88</v>
      </c>
      <c r="K2557" s="13" t="n">
        <v>0.1</v>
      </c>
      <c r="L2557" s="12" t="n">
        <v>460.58</v>
      </c>
      <c r="M2557" s="12" t="n">
        <v>332.64</v>
      </c>
      <c r="N2557" s="12" t="n">
        <v>127.94</v>
      </c>
      <c r="O2557" t="inlineStr">
        <is>
          <t>Cash</t>
        </is>
      </c>
      <c r="P2557" t="inlineStr">
        <is>
          <t>Tara Kapoor</t>
        </is>
      </c>
      <c r="Q2557" t="inlineStr">
        <is>
          <t>CUST-0023</t>
        </is>
      </c>
      <c r="R2557" t="n">
        <v>1</v>
      </c>
      <c r="S2557" t="inlineStr">
        <is>
          <t>No</t>
        </is>
      </c>
    </row>
    <row r="2558">
      <c r="A2558" t="inlineStr">
        <is>
          <t>ORD-2501-02557</t>
        </is>
      </c>
      <c r="B2558" s="11" t="n">
        <v>45675</v>
      </c>
      <c r="C2558" t="inlineStr">
        <is>
          <t>East</t>
        </is>
      </c>
      <c r="D2558" t="inlineStr">
        <is>
          <t>Patna</t>
        </is>
      </c>
      <c r="E2558" t="inlineStr">
        <is>
          <t>Corporate</t>
        </is>
      </c>
      <c r="F2558" t="inlineStr">
        <is>
          <t>Online</t>
        </is>
      </c>
      <c r="G2558" t="inlineStr">
        <is>
          <t>Office Supplies</t>
        </is>
      </c>
      <c r="H2558" t="inlineStr">
        <is>
          <t>Stapler</t>
        </is>
      </c>
      <c r="I2558" t="n">
        <v>1</v>
      </c>
      <c r="J2558" s="12" t="n">
        <v>346.88</v>
      </c>
      <c r="K2558" s="13" t="n">
        <v>0.1</v>
      </c>
      <c r="L2558" s="12" t="n">
        <v>312.19</v>
      </c>
      <c r="M2558" s="12" t="n">
        <v>232.41</v>
      </c>
      <c r="N2558" s="12" t="n">
        <v>79.78</v>
      </c>
      <c r="O2558" t="inlineStr">
        <is>
          <t>Credit Card</t>
        </is>
      </c>
      <c r="P2558" t="inlineStr">
        <is>
          <t>Kabir Singh</t>
        </is>
      </c>
      <c r="Q2558" t="inlineStr">
        <is>
          <t>CUST-0726</t>
        </is>
      </c>
      <c r="R2558" t="n">
        <v>4</v>
      </c>
      <c r="S2558" t="inlineStr">
        <is>
          <t>No</t>
        </is>
      </c>
    </row>
    <row r="2559">
      <c r="A2559" t="inlineStr">
        <is>
          <t>ORD-2403-02558</t>
        </is>
      </c>
      <c r="B2559" s="11" t="n">
        <v>45369</v>
      </c>
      <c r="C2559" t="inlineStr">
        <is>
          <t>North</t>
        </is>
      </c>
      <c r="D2559" t="inlineStr">
        <is>
          <t>Lucknow</t>
        </is>
      </c>
      <c r="E2559" t="inlineStr">
        <is>
          <t>Education</t>
        </is>
      </c>
      <c r="F2559" t="inlineStr">
        <is>
          <t>Online</t>
        </is>
      </c>
      <c r="G2559" t="inlineStr">
        <is>
          <t>Office Supplies</t>
        </is>
      </c>
      <c r="H2559" t="inlineStr">
        <is>
          <t>Notebook Pack</t>
        </is>
      </c>
      <c r="I2559" t="n">
        <v>4</v>
      </c>
      <c r="J2559" s="12" t="n">
        <v>358.91</v>
      </c>
      <c r="K2559" s="13" t="n">
        <v>0.15</v>
      </c>
      <c r="L2559" s="12" t="n">
        <v>1220.29</v>
      </c>
      <c r="M2559" s="12" t="n">
        <v>918.8099999999999</v>
      </c>
      <c r="N2559" s="12" t="n">
        <v>301.48</v>
      </c>
      <c r="O2559" t="inlineStr">
        <is>
          <t>Cash</t>
        </is>
      </c>
      <c r="P2559" t="inlineStr">
        <is>
          <t>Rohan Verma</t>
        </is>
      </c>
      <c r="Q2559" t="inlineStr">
        <is>
          <t>CUST-0879</t>
        </is>
      </c>
      <c r="R2559" t="n">
        <v>3</v>
      </c>
      <c r="S2559" t="inlineStr">
        <is>
          <t>No</t>
        </is>
      </c>
    </row>
    <row r="2560">
      <c r="A2560" t="inlineStr">
        <is>
          <t>ORD-2407-02559</t>
        </is>
      </c>
      <c r="B2560" s="11" t="n">
        <v>45483</v>
      </c>
      <c r="C2560" t="inlineStr">
        <is>
          <t>Central</t>
        </is>
      </c>
      <c r="D2560" t="inlineStr">
        <is>
          <t>Bhopal</t>
        </is>
      </c>
      <c r="E2560" t="inlineStr">
        <is>
          <t>Corporate</t>
        </is>
      </c>
      <c r="F2560" t="inlineStr">
        <is>
          <t>Partner</t>
        </is>
      </c>
      <c r="G2560" t="inlineStr">
        <is>
          <t>Accessories</t>
        </is>
      </c>
      <c r="H2560" t="inlineStr">
        <is>
          <t>USB Hub</t>
        </is>
      </c>
      <c r="I2560" t="n">
        <v>1</v>
      </c>
      <c r="J2560" s="12" t="n">
        <v>1156.7</v>
      </c>
      <c r="K2560" s="13" t="n">
        <v>0.1</v>
      </c>
      <c r="L2560" s="12" t="n">
        <v>1041.03</v>
      </c>
      <c r="M2560" s="12" t="n">
        <v>786.5599999999999</v>
      </c>
      <c r="N2560" s="12" t="n">
        <v>254.47</v>
      </c>
      <c r="O2560" t="inlineStr">
        <is>
          <t>UPI</t>
        </is>
      </c>
      <c r="P2560" t="inlineStr">
        <is>
          <t>Aarav Sharma</t>
        </is>
      </c>
      <c r="Q2560" t="inlineStr">
        <is>
          <t>CUST-0342</t>
        </is>
      </c>
      <c r="R2560" t="n">
        <v>4</v>
      </c>
      <c r="S2560" t="inlineStr">
        <is>
          <t>Yes</t>
        </is>
      </c>
    </row>
    <row r="2561">
      <c r="A2561" t="inlineStr">
        <is>
          <t>ORD-2410-02560</t>
        </is>
      </c>
      <c r="B2561" s="11" t="n">
        <v>45569</v>
      </c>
      <c r="C2561" t="inlineStr">
        <is>
          <t>West</t>
        </is>
      </c>
      <c r="D2561" t="inlineStr">
        <is>
          <t>Ahmedabad</t>
        </is>
      </c>
      <c r="E2561" t="inlineStr">
        <is>
          <t>Consumer</t>
        </is>
      </c>
      <c r="F2561" t="inlineStr">
        <is>
          <t>Direct Sales</t>
        </is>
      </c>
      <c r="G2561" t="inlineStr">
        <is>
          <t>Office Supplies</t>
        </is>
      </c>
      <c r="H2561" t="inlineStr">
        <is>
          <t>Notebook Pack</t>
        </is>
      </c>
      <c r="I2561" t="n">
        <v>12</v>
      </c>
      <c r="J2561" s="12" t="n">
        <v>353.49</v>
      </c>
      <c r="K2561" s="13" t="n">
        <v>0.05</v>
      </c>
      <c r="L2561" s="12" t="n">
        <v>4029.79</v>
      </c>
      <c r="M2561" s="12" t="n">
        <v>2714.8</v>
      </c>
      <c r="N2561" s="12" t="n">
        <v>1314.99</v>
      </c>
      <c r="O2561" t="inlineStr">
        <is>
          <t>Credit Card</t>
        </is>
      </c>
      <c r="P2561" t="inlineStr">
        <is>
          <t>Anaya Rao</t>
        </is>
      </c>
      <c r="Q2561" t="inlineStr">
        <is>
          <t>CUST-0069</t>
        </is>
      </c>
      <c r="R2561" t="n">
        <v>3</v>
      </c>
      <c r="S2561" t="inlineStr">
        <is>
          <t>No</t>
        </is>
      </c>
    </row>
    <row r="2562">
      <c r="A2562" t="inlineStr">
        <is>
          <t>ORD-2505-02561</t>
        </is>
      </c>
      <c r="B2562" s="11" t="n">
        <v>45786</v>
      </c>
      <c r="C2562" t="inlineStr">
        <is>
          <t>West</t>
        </is>
      </c>
      <c r="D2562" t="inlineStr">
        <is>
          <t>Ahmedabad</t>
        </is>
      </c>
      <c r="E2562" t="inlineStr">
        <is>
          <t>Corporate</t>
        </is>
      </c>
      <c r="F2562" t="inlineStr">
        <is>
          <t>Online</t>
        </is>
      </c>
      <c r="G2562" t="inlineStr">
        <is>
          <t>Office Supplies</t>
        </is>
      </c>
      <c r="H2562" t="inlineStr">
        <is>
          <t>Stapler</t>
        </is>
      </c>
      <c r="I2562" t="n">
        <v>1</v>
      </c>
      <c r="J2562" s="12" t="n">
        <v>298.36</v>
      </c>
      <c r="K2562" s="13" t="n">
        <v>0</v>
      </c>
      <c r="L2562" s="12" t="n">
        <v>298.36</v>
      </c>
      <c r="M2562" s="12" t="n">
        <v>199.9</v>
      </c>
      <c r="N2562" s="12" t="n">
        <v>98.45999999999999</v>
      </c>
      <c r="O2562" t="inlineStr">
        <is>
          <t>Debit Card</t>
        </is>
      </c>
      <c r="P2562" t="inlineStr">
        <is>
          <t>Ishaan Mehta</t>
        </is>
      </c>
      <c r="Q2562" t="inlineStr">
        <is>
          <t>CUST-0691</t>
        </is>
      </c>
      <c r="R2562" t="n">
        <v>4</v>
      </c>
      <c r="S2562" t="inlineStr">
        <is>
          <t>No</t>
        </is>
      </c>
    </row>
    <row r="2563">
      <c r="A2563" t="inlineStr">
        <is>
          <t>ORD-2409-02562</t>
        </is>
      </c>
      <c r="B2563" s="11" t="n">
        <v>45538</v>
      </c>
      <c r="C2563" t="inlineStr">
        <is>
          <t>South</t>
        </is>
      </c>
      <c r="D2563" t="inlineStr">
        <is>
          <t>Bengaluru</t>
        </is>
      </c>
      <c r="E2563" t="inlineStr">
        <is>
          <t>Education</t>
        </is>
      </c>
      <c r="F2563" t="inlineStr">
        <is>
          <t>Online</t>
        </is>
      </c>
      <c r="G2563" t="inlineStr">
        <is>
          <t>Technology</t>
        </is>
      </c>
      <c r="H2563" t="inlineStr">
        <is>
          <t>Tablet</t>
        </is>
      </c>
      <c r="I2563" t="n">
        <v>10</v>
      </c>
      <c r="J2563" s="12" t="n">
        <v>22026.69</v>
      </c>
      <c r="K2563" s="13" t="n">
        <v>0</v>
      </c>
      <c r="L2563" s="12" t="n">
        <v>220266.9</v>
      </c>
      <c r="M2563" s="12" t="n">
        <v>182821.53</v>
      </c>
      <c r="N2563" s="12" t="n">
        <v>37445.37</v>
      </c>
      <c r="O2563" t="inlineStr">
        <is>
          <t>Net Banking</t>
        </is>
      </c>
      <c r="P2563" t="inlineStr">
        <is>
          <t>Sara Khan</t>
        </is>
      </c>
      <c r="Q2563" t="inlineStr">
        <is>
          <t>CUST-0228</t>
        </is>
      </c>
      <c r="R2563" t="n">
        <v>3</v>
      </c>
      <c r="S2563" t="inlineStr">
        <is>
          <t>No</t>
        </is>
      </c>
    </row>
    <row r="2564">
      <c r="A2564" t="inlineStr">
        <is>
          <t>ORD-2510-02563</t>
        </is>
      </c>
      <c r="B2564" s="11" t="n">
        <v>45939</v>
      </c>
      <c r="C2564" t="inlineStr">
        <is>
          <t>West</t>
        </is>
      </c>
      <c r="D2564" t="inlineStr">
        <is>
          <t>Surat</t>
        </is>
      </c>
      <c r="E2564" t="inlineStr">
        <is>
          <t>Small Business</t>
        </is>
      </c>
      <c r="F2564" t="inlineStr">
        <is>
          <t>Direct Sales</t>
        </is>
      </c>
      <c r="G2564" t="inlineStr">
        <is>
          <t>Furniture</t>
        </is>
      </c>
      <c r="H2564" t="inlineStr">
        <is>
          <t>Desk</t>
        </is>
      </c>
      <c r="I2564" t="n">
        <v>5</v>
      </c>
      <c r="J2564" s="12" t="n">
        <v>12214.45</v>
      </c>
      <c r="K2564" s="13" t="n">
        <v>0.1</v>
      </c>
      <c r="L2564" s="12" t="n">
        <v>54965.03</v>
      </c>
      <c r="M2564" s="12" t="n">
        <v>45804.19</v>
      </c>
      <c r="N2564" s="12" t="n">
        <v>9160.84</v>
      </c>
      <c r="O2564" t="inlineStr">
        <is>
          <t>Credit Card</t>
        </is>
      </c>
      <c r="P2564" t="inlineStr">
        <is>
          <t>Tara Kapoor</t>
        </is>
      </c>
      <c r="Q2564" t="inlineStr">
        <is>
          <t>CUST-0301</t>
        </is>
      </c>
      <c r="R2564" t="n">
        <v>8</v>
      </c>
      <c r="S2564" t="inlineStr">
        <is>
          <t>No</t>
        </is>
      </c>
    </row>
    <row r="2565">
      <c r="A2565" t="inlineStr">
        <is>
          <t>ORD-2510-02564</t>
        </is>
      </c>
      <c r="B2565" s="11" t="n">
        <v>45947</v>
      </c>
      <c r="C2565" t="inlineStr">
        <is>
          <t>Central</t>
        </is>
      </c>
      <c r="D2565" t="inlineStr">
        <is>
          <t>Indore</t>
        </is>
      </c>
      <c r="E2565" t="inlineStr">
        <is>
          <t>Consumer</t>
        </is>
      </c>
      <c r="F2565" t="inlineStr">
        <is>
          <t>Direct Sales</t>
        </is>
      </c>
      <c r="G2565" t="inlineStr">
        <is>
          <t>Technology</t>
        </is>
      </c>
      <c r="H2565" t="inlineStr">
        <is>
          <t>Tablet</t>
        </is>
      </c>
      <c r="I2565" t="n">
        <v>4</v>
      </c>
      <c r="J2565" s="12" t="n">
        <v>23538.16</v>
      </c>
      <c r="K2565" s="13" t="n">
        <v>0.05</v>
      </c>
      <c r="L2565" s="12" t="n">
        <v>89445.00999999999</v>
      </c>
      <c r="M2565" s="12" t="n">
        <v>78146.69</v>
      </c>
      <c r="N2565" s="12" t="n">
        <v>11298.32</v>
      </c>
      <c r="O2565" t="inlineStr">
        <is>
          <t>Cash</t>
        </is>
      </c>
      <c r="P2565" t="inlineStr">
        <is>
          <t>Meera Joshi</t>
        </is>
      </c>
      <c r="Q2565" t="inlineStr">
        <is>
          <t>CUST-0456</t>
        </is>
      </c>
      <c r="R2565" t="n">
        <v>5</v>
      </c>
      <c r="S2565" t="inlineStr">
        <is>
          <t>No</t>
        </is>
      </c>
    </row>
    <row r="2566">
      <c r="A2566" t="inlineStr">
        <is>
          <t>ORD-2505-02565</t>
        </is>
      </c>
      <c r="B2566" s="11" t="n">
        <v>45805</v>
      </c>
      <c r="C2566" t="inlineStr">
        <is>
          <t>East</t>
        </is>
      </c>
      <c r="D2566" t="inlineStr">
        <is>
          <t>Patna</t>
        </is>
      </c>
      <c r="E2566" t="inlineStr">
        <is>
          <t>Small Business</t>
        </is>
      </c>
      <c r="F2566" t="inlineStr">
        <is>
          <t>Partner</t>
        </is>
      </c>
      <c r="G2566" t="inlineStr">
        <is>
          <t>Accessories</t>
        </is>
      </c>
      <c r="H2566" t="inlineStr">
        <is>
          <t>Webcam</t>
        </is>
      </c>
      <c r="I2566" t="n">
        <v>1</v>
      </c>
      <c r="J2566" s="12" t="n">
        <v>3618.01</v>
      </c>
      <c r="K2566" s="13" t="n">
        <v>0.05</v>
      </c>
      <c r="L2566" s="12" t="n">
        <v>3437.11</v>
      </c>
      <c r="M2566" s="12" t="n">
        <v>2749.69</v>
      </c>
      <c r="N2566" s="12" t="n">
        <v>687.42</v>
      </c>
      <c r="O2566" t="inlineStr">
        <is>
          <t>Credit Card</t>
        </is>
      </c>
      <c r="P2566" t="inlineStr">
        <is>
          <t>Anaya Rao</t>
        </is>
      </c>
      <c r="Q2566" t="inlineStr">
        <is>
          <t>CUST-0669</t>
        </is>
      </c>
      <c r="R2566" t="n">
        <v>4</v>
      </c>
      <c r="S2566" t="inlineStr">
        <is>
          <t>No</t>
        </is>
      </c>
    </row>
    <row r="2567">
      <c r="A2567" t="inlineStr">
        <is>
          <t>ORD-2512-02566</t>
        </is>
      </c>
      <c r="B2567" s="11" t="n">
        <v>46002</v>
      </c>
      <c r="C2567" t="inlineStr">
        <is>
          <t>Central</t>
        </is>
      </c>
      <c r="D2567" t="inlineStr">
        <is>
          <t>Nagpur</t>
        </is>
      </c>
      <c r="E2567" t="inlineStr">
        <is>
          <t>Corporate</t>
        </is>
      </c>
      <c r="F2567" t="inlineStr">
        <is>
          <t>Online</t>
        </is>
      </c>
      <c r="G2567" t="inlineStr">
        <is>
          <t>Accessories</t>
        </is>
      </c>
      <c r="H2567" t="inlineStr">
        <is>
          <t>USB Hub</t>
        </is>
      </c>
      <c r="I2567" t="n">
        <v>4</v>
      </c>
      <c r="J2567" s="12" t="n">
        <v>1382.7</v>
      </c>
      <c r="K2567" s="13" t="n">
        <v>0.1</v>
      </c>
      <c r="L2567" s="12" t="n">
        <v>4977.72</v>
      </c>
      <c r="M2567" s="12" t="n">
        <v>3760.94</v>
      </c>
      <c r="N2567" s="12" t="n">
        <v>1216.78</v>
      </c>
      <c r="O2567" t="inlineStr">
        <is>
          <t>Cash</t>
        </is>
      </c>
      <c r="P2567" t="inlineStr">
        <is>
          <t>Vivaan Gupta</t>
        </is>
      </c>
      <c r="Q2567" t="inlineStr">
        <is>
          <t>CUST-0947</t>
        </is>
      </c>
      <c r="R2567" t="n">
        <v>8</v>
      </c>
      <c r="S2567" t="inlineStr">
        <is>
          <t>No</t>
        </is>
      </c>
    </row>
    <row r="2568">
      <c r="A2568" t="inlineStr">
        <is>
          <t>ORD-2509-02567</t>
        </is>
      </c>
      <c r="B2568" s="11" t="n">
        <v>45916</v>
      </c>
      <c r="C2568" t="inlineStr">
        <is>
          <t>West</t>
        </is>
      </c>
      <c r="D2568" t="inlineStr">
        <is>
          <t>Ahmedabad</t>
        </is>
      </c>
      <c r="E2568" t="inlineStr">
        <is>
          <t>Education</t>
        </is>
      </c>
      <c r="F2568" t="inlineStr">
        <is>
          <t>Direct Sales</t>
        </is>
      </c>
      <c r="G2568" t="inlineStr">
        <is>
          <t>Technology</t>
        </is>
      </c>
      <c r="H2568" t="inlineStr">
        <is>
          <t>Laptop</t>
        </is>
      </c>
      <c r="I2568" t="n">
        <v>1</v>
      </c>
      <c r="J2568" s="12" t="n">
        <v>44919.73</v>
      </c>
      <c r="K2568" s="13" t="n">
        <v>0.05</v>
      </c>
      <c r="L2568" s="12" t="n">
        <v>42673.74</v>
      </c>
      <c r="M2568" s="12" t="n">
        <v>38630.97</v>
      </c>
      <c r="N2568" s="12" t="n">
        <v>4042.77</v>
      </c>
      <c r="O2568" t="inlineStr">
        <is>
          <t>Debit Card</t>
        </is>
      </c>
      <c r="P2568" t="inlineStr">
        <is>
          <t>Sara Khan</t>
        </is>
      </c>
      <c r="Q2568" t="inlineStr">
        <is>
          <t>CUST-0738</t>
        </is>
      </c>
      <c r="R2568" t="n">
        <v>2</v>
      </c>
      <c r="S2568" t="inlineStr">
        <is>
          <t>Yes</t>
        </is>
      </c>
    </row>
    <row r="2569">
      <c r="A2569" t="inlineStr">
        <is>
          <t>ORD-2406-02568</t>
        </is>
      </c>
      <c r="B2569" s="11" t="n">
        <v>45457</v>
      </c>
      <c r="C2569" t="inlineStr">
        <is>
          <t>West</t>
        </is>
      </c>
      <c r="D2569" t="inlineStr">
        <is>
          <t>Pune</t>
        </is>
      </c>
      <c r="E2569" t="inlineStr">
        <is>
          <t>Consumer</t>
        </is>
      </c>
      <c r="F2569" t="inlineStr">
        <is>
          <t>Partner</t>
        </is>
      </c>
      <c r="G2569" t="inlineStr">
        <is>
          <t>Furniture</t>
        </is>
      </c>
      <c r="H2569" t="inlineStr">
        <is>
          <t>Bookshelf</t>
        </is>
      </c>
      <c r="I2569" t="n">
        <v>3</v>
      </c>
      <c r="J2569" s="12" t="n">
        <v>6015.45</v>
      </c>
      <c r="K2569" s="13" t="n">
        <v>0.05</v>
      </c>
      <c r="L2569" s="12" t="n">
        <v>17144.03</v>
      </c>
      <c r="M2569" s="12" t="n">
        <v>13173.84</v>
      </c>
      <c r="N2569" s="12" t="n">
        <v>3970.19</v>
      </c>
      <c r="O2569" t="inlineStr">
        <is>
          <t>UPI</t>
        </is>
      </c>
      <c r="P2569" t="inlineStr">
        <is>
          <t>Aarav Sharma</t>
        </is>
      </c>
      <c r="Q2569" t="inlineStr">
        <is>
          <t>CUST-0373</t>
        </is>
      </c>
      <c r="R2569" t="n">
        <v>4</v>
      </c>
      <c r="S2569" t="inlineStr">
        <is>
          <t>No</t>
        </is>
      </c>
    </row>
    <row r="2570">
      <c r="A2570" t="inlineStr">
        <is>
          <t>ORD-2510-02569</t>
        </is>
      </c>
      <c r="B2570" s="11" t="n">
        <v>45956</v>
      </c>
      <c r="C2570" t="inlineStr">
        <is>
          <t>South</t>
        </is>
      </c>
      <c r="D2570" t="inlineStr">
        <is>
          <t>Kochi</t>
        </is>
      </c>
      <c r="E2570" t="inlineStr">
        <is>
          <t>Education</t>
        </is>
      </c>
      <c r="F2570" t="inlineStr">
        <is>
          <t>Online</t>
        </is>
      </c>
      <c r="G2570" t="inlineStr">
        <is>
          <t>Furniture</t>
        </is>
      </c>
      <c r="H2570" t="inlineStr">
        <is>
          <t>Desk</t>
        </is>
      </c>
      <c r="I2570" t="n">
        <v>2</v>
      </c>
      <c r="J2570" s="12" t="n">
        <v>11867.56</v>
      </c>
      <c r="K2570" s="13" t="n">
        <v>0.03</v>
      </c>
      <c r="L2570" s="12" t="n">
        <v>23023.07</v>
      </c>
      <c r="M2570" s="12" t="n">
        <v>17801.34</v>
      </c>
      <c r="N2570" s="12" t="n">
        <v>5221.73</v>
      </c>
      <c r="O2570" t="inlineStr">
        <is>
          <t>Net Banking</t>
        </is>
      </c>
      <c r="P2570" t="inlineStr">
        <is>
          <t>Tara Kapoor</t>
        </is>
      </c>
      <c r="Q2570" t="inlineStr">
        <is>
          <t>CUST-0852</t>
        </is>
      </c>
      <c r="R2570" t="n">
        <v>2</v>
      </c>
      <c r="S2570" t="inlineStr">
        <is>
          <t>No</t>
        </is>
      </c>
    </row>
    <row r="2571">
      <c r="A2571" t="inlineStr">
        <is>
          <t>ORD-2406-02570</t>
        </is>
      </c>
      <c r="B2571" s="11" t="n">
        <v>45450</v>
      </c>
      <c r="C2571" t="inlineStr">
        <is>
          <t>South</t>
        </is>
      </c>
      <c r="D2571" t="inlineStr">
        <is>
          <t>Chennai</t>
        </is>
      </c>
      <c r="E2571" t="inlineStr">
        <is>
          <t>Education</t>
        </is>
      </c>
      <c r="F2571" t="inlineStr">
        <is>
          <t>Partner</t>
        </is>
      </c>
      <c r="G2571" t="inlineStr">
        <is>
          <t>Office Supplies</t>
        </is>
      </c>
      <c r="H2571" t="inlineStr">
        <is>
          <t>Marker Set</t>
        </is>
      </c>
      <c r="I2571" t="n">
        <v>2</v>
      </c>
      <c r="J2571" s="12" t="n">
        <v>236.75</v>
      </c>
      <c r="K2571" s="13" t="n">
        <v>0.05</v>
      </c>
      <c r="L2571" s="12" t="n">
        <v>449.82</v>
      </c>
      <c r="M2571" s="12" t="n">
        <v>307.78</v>
      </c>
      <c r="N2571" s="12" t="n">
        <v>142.04</v>
      </c>
      <c r="O2571" t="inlineStr">
        <is>
          <t>Debit Card</t>
        </is>
      </c>
      <c r="P2571" t="inlineStr">
        <is>
          <t>Tara Kapoor</t>
        </is>
      </c>
      <c r="Q2571" t="inlineStr">
        <is>
          <t>CUST-0219</t>
        </is>
      </c>
      <c r="R2571" t="n">
        <v>8</v>
      </c>
      <c r="S2571" t="inlineStr">
        <is>
          <t>Yes</t>
        </is>
      </c>
    </row>
    <row r="2572">
      <c r="A2572" t="inlineStr">
        <is>
          <t>ORD-2401-02571</t>
        </is>
      </c>
      <c r="B2572" s="11" t="n">
        <v>45320</v>
      </c>
      <c r="C2572" t="inlineStr">
        <is>
          <t>Central</t>
        </is>
      </c>
      <c r="D2572" t="inlineStr">
        <is>
          <t>Indore</t>
        </is>
      </c>
      <c r="E2572" t="inlineStr">
        <is>
          <t>Consumer</t>
        </is>
      </c>
      <c r="F2572" t="inlineStr">
        <is>
          <t>Retail Store</t>
        </is>
      </c>
      <c r="G2572" t="inlineStr">
        <is>
          <t>Technology</t>
        </is>
      </c>
      <c r="H2572" t="inlineStr">
        <is>
          <t>Tablet</t>
        </is>
      </c>
      <c r="I2572" t="n">
        <v>2</v>
      </c>
      <c r="J2572" s="12" t="n">
        <v>20648.9</v>
      </c>
      <c r="K2572" s="13" t="n">
        <v>0</v>
      </c>
      <c r="L2572" s="12" t="n">
        <v>41297.8</v>
      </c>
      <c r="M2572" s="12" t="n">
        <v>34277.17</v>
      </c>
      <c r="N2572" s="12" t="n">
        <v>7020.63</v>
      </c>
      <c r="O2572" t="inlineStr">
        <is>
          <t>UPI</t>
        </is>
      </c>
      <c r="P2572" t="inlineStr">
        <is>
          <t>Ishaan Mehta</t>
        </is>
      </c>
      <c r="Q2572" t="inlineStr">
        <is>
          <t>CUST-0656</t>
        </is>
      </c>
      <c r="R2572" t="n">
        <v>5</v>
      </c>
      <c r="S2572" t="inlineStr">
        <is>
          <t>No</t>
        </is>
      </c>
    </row>
    <row r="2573">
      <c r="A2573" t="inlineStr">
        <is>
          <t>ORD-2412-02572</t>
        </is>
      </c>
      <c r="B2573" s="11" t="n">
        <v>45656</v>
      </c>
      <c r="C2573" t="inlineStr">
        <is>
          <t>North</t>
        </is>
      </c>
      <c r="D2573" t="inlineStr">
        <is>
          <t>Delhi</t>
        </is>
      </c>
      <c r="E2573" t="inlineStr">
        <is>
          <t>Corporate</t>
        </is>
      </c>
      <c r="F2573" t="inlineStr">
        <is>
          <t>Online</t>
        </is>
      </c>
      <c r="G2573" t="inlineStr">
        <is>
          <t>Furniture</t>
        </is>
      </c>
      <c r="H2573" t="inlineStr">
        <is>
          <t>Cabinet</t>
        </is>
      </c>
      <c r="I2573" t="n">
        <v>10</v>
      </c>
      <c r="J2573" s="12" t="n">
        <v>9292.379999999999</v>
      </c>
      <c r="K2573" s="13" t="n">
        <v>0.05</v>
      </c>
      <c r="L2573" s="12" t="n">
        <v>88277.61</v>
      </c>
      <c r="M2573" s="12" t="n">
        <v>72480.56</v>
      </c>
      <c r="N2573" s="12" t="n">
        <v>15797.05</v>
      </c>
      <c r="O2573" t="inlineStr">
        <is>
          <t>Cash</t>
        </is>
      </c>
      <c r="P2573" t="inlineStr">
        <is>
          <t>Rohan Verma</t>
        </is>
      </c>
      <c r="Q2573" t="inlineStr">
        <is>
          <t>CUST-0708</t>
        </is>
      </c>
      <c r="R2573" t="n">
        <v>4</v>
      </c>
      <c r="S2573" t="inlineStr">
        <is>
          <t>No</t>
        </is>
      </c>
    </row>
    <row r="2574">
      <c r="A2574" t="inlineStr">
        <is>
          <t>ORD-2407-02573</t>
        </is>
      </c>
      <c r="B2574" s="11" t="n">
        <v>45499</v>
      </c>
      <c r="C2574" t="inlineStr">
        <is>
          <t>West</t>
        </is>
      </c>
      <c r="D2574" t="inlineStr">
        <is>
          <t>Surat</t>
        </is>
      </c>
      <c r="E2574" t="inlineStr">
        <is>
          <t>Small Business</t>
        </is>
      </c>
      <c r="F2574" t="inlineStr">
        <is>
          <t>Retail Store</t>
        </is>
      </c>
      <c r="G2574" t="inlineStr">
        <is>
          <t>Furniture</t>
        </is>
      </c>
      <c r="H2574" t="inlineStr">
        <is>
          <t>Desk</t>
        </is>
      </c>
      <c r="I2574" t="n">
        <v>1</v>
      </c>
      <c r="J2574" s="12" t="n">
        <v>11557.33</v>
      </c>
      <c r="K2574" s="13" t="n">
        <v>0.2</v>
      </c>
      <c r="L2574" s="12" t="n">
        <v>9245.860000000001</v>
      </c>
      <c r="M2574" s="12" t="n">
        <v>8668</v>
      </c>
      <c r="N2574" s="12" t="n">
        <v>577.86</v>
      </c>
      <c r="O2574" t="inlineStr">
        <is>
          <t>Credit Card</t>
        </is>
      </c>
      <c r="P2574" t="inlineStr">
        <is>
          <t>Sara Khan</t>
        </is>
      </c>
      <c r="Q2574" t="inlineStr">
        <is>
          <t>CUST-0932</t>
        </is>
      </c>
      <c r="R2574" t="n">
        <v>6</v>
      </c>
      <c r="S2574" t="inlineStr">
        <is>
          <t>No</t>
        </is>
      </c>
    </row>
    <row r="2575">
      <c r="A2575" t="inlineStr">
        <is>
          <t>ORD-2511-02574</t>
        </is>
      </c>
      <c r="B2575" s="11" t="n">
        <v>45971</v>
      </c>
      <c r="C2575" t="inlineStr">
        <is>
          <t>East</t>
        </is>
      </c>
      <c r="D2575" t="inlineStr">
        <is>
          <t>Patna</t>
        </is>
      </c>
      <c r="E2575" t="inlineStr">
        <is>
          <t>Small Business</t>
        </is>
      </c>
      <c r="F2575" t="inlineStr">
        <is>
          <t>Partner</t>
        </is>
      </c>
      <c r="G2575" t="inlineStr">
        <is>
          <t>Accessories</t>
        </is>
      </c>
      <c r="H2575" t="inlineStr">
        <is>
          <t>Webcam</t>
        </is>
      </c>
      <c r="I2575" t="n">
        <v>3</v>
      </c>
      <c r="J2575" s="12" t="n">
        <v>3157.03</v>
      </c>
      <c r="K2575" s="13" t="n">
        <v>0.1</v>
      </c>
      <c r="L2575" s="12" t="n">
        <v>8523.98</v>
      </c>
      <c r="M2575" s="12" t="n">
        <v>7198.03</v>
      </c>
      <c r="N2575" s="12" t="n">
        <v>1325.95</v>
      </c>
      <c r="O2575" t="inlineStr">
        <is>
          <t>Cash</t>
        </is>
      </c>
      <c r="P2575" t="inlineStr">
        <is>
          <t>Anaya Rao</t>
        </is>
      </c>
      <c r="Q2575" t="inlineStr">
        <is>
          <t>CUST-0629</t>
        </is>
      </c>
      <c r="R2575" t="n">
        <v>4</v>
      </c>
      <c r="S2575" t="inlineStr">
        <is>
          <t>Yes</t>
        </is>
      </c>
    </row>
    <row r="2576">
      <c r="A2576" t="inlineStr">
        <is>
          <t>ORD-2512-02575</t>
        </is>
      </c>
      <c r="B2576" s="11" t="n">
        <v>46013</v>
      </c>
      <c r="C2576" t="inlineStr">
        <is>
          <t>South</t>
        </is>
      </c>
      <c r="D2576" t="inlineStr">
        <is>
          <t>Kochi</t>
        </is>
      </c>
      <c r="E2576" t="inlineStr">
        <is>
          <t>Small Business</t>
        </is>
      </c>
      <c r="F2576" t="inlineStr">
        <is>
          <t>Direct Sales</t>
        </is>
      </c>
      <c r="G2576" t="inlineStr">
        <is>
          <t>Office Supplies</t>
        </is>
      </c>
      <c r="H2576" t="inlineStr">
        <is>
          <t>File Folder</t>
        </is>
      </c>
      <c r="I2576" t="n">
        <v>3</v>
      </c>
      <c r="J2576" s="12" t="n">
        <v>117.57</v>
      </c>
      <c r="K2576" s="13" t="n">
        <v>0.1</v>
      </c>
      <c r="L2576" s="12" t="n">
        <v>317.44</v>
      </c>
      <c r="M2576" s="12" t="n">
        <v>204.57</v>
      </c>
      <c r="N2576" s="12" t="n">
        <v>112.87</v>
      </c>
      <c r="O2576" t="inlineStr">
        <is>
          <t>Debit Card</t>
        </is>
      </c>
      <c r="P2576" t="inlineStr">
        <is>
          <t>Vivaan Gupta</t>
        </is>
      </c>
      <c r="Q2576" t="inlineStr">
        <is>
          <t>CUST-0419</t>
        </is>
      </c>
      <c r="R2576" t="n">
        <v>3</v>
      </c>
      <c r="S2576" t="inlineStr">
        <is>
          <t>No</t>
        </is>
      </c>
    </row>
    <row r="2577">
      <c r="A2577" t="inlineStr">
        <is>
          <t>ORD-2508-02576</t>
        </is>
      </c>
      <c r="B2577" s="11" t="n">
        <v>45896</v>
      </c>
      <c r="C2577" t="inlineStr">
        <is>
          <t>West</t>
        </is>
      </c>
      <c r="D2577" t="inlineStr">
        <is>
          <t>Pune</t>
        </is>
      </c>
      <c r="E2577" t="inlineStr">
        <is>
          <t>Corporate</t>
        </is>
      </c>
      <c r="F2577" t="inlineStr">
        <is>
          <t>Retail Store</t>
        </is>
      </c>
      <c r="G2577" t="inlineStr">
        <is>
          <t>Accessories</t>
        </is>
      </c>
      <c r="H2577" t="inlineStr">
        <is>
          <t>Mouse</t>
        </is>
      </c>
      <c r="I2577" t="n">
        <v>5</v>
      </c>
      <c r="J2577" s="12" t="n">
        <v>912.55</v>
      </c>
      <c r="K2577" s="13" t="n">
        <v>0.03</v>
      </c>
      <c r="L2577" s="12" t="n">
        <v>4425.87</v>
      </c>
      <c r="M2577" s="12" t="n">
        <v>3011.41</v>
      </c>
      <c r="N2577" s="12" t="n">
        <v>1414.46</v>
      </c>
      <c r="O2577" t="inlineStr">
        <is>
          <t>Cash</t>
        </is>
      </c>
      <c r="P2577" t="inlineStr">
        <is>
          <t>Rohan Verma</t>
        </is>
      </c>
      <c r="Q2577" t="inlineStr">
        <is>
          <t>CUST-0412</t>
        </is>
      </c>
      <c r="R2577" t="n">
        <v>2</v>
      </c>
      <c r="S2577" t="inlineStr">
        <is>
          <t>No</t>
        </is>
      </c>
    </row>
    <row r="2578">
      <c r="A2578" t="inlineStr">
        <is>
          <t>ORD-2508-02577</t>
        </is>
      </c>
      <c r="B2578" s="11" t="n">
        <v>45898</v>
      </c>
      <c r="C2578" t="inlineStr">
        <is>
          <t>East</t>
        </is>
      </c>
      <c r="D2578" t="inlineStr">
        <is>
          <t>Bhubaneswar</t>
        </is>
      </c>
      <c r="E2578" t="inlineStr">
        <is>
          <t>Consumer</t>
        </is>
      </c>
      <c r="F2578" t="inlineStr">
        <is>
          <t>Direct Sales</t>
        </is>
      </c>
      <c r="G2578" t="inlineStr">
        <is>
          <t>Technology</t>
        </is>
      </c>
      <c r="H2578" t="inlineStr">
        <is>
          <t>Monitor</t>
        </is>
      </c>
      <c r="I2578" t="n">
        <v>1</v>
      </c>
      <c r="J2578" s="12" t="n">
        <v>12411.87</v>
      </c>
      <c r="K2578" s="13" t="n">
        <v>0.2</v>
      </c>
      <c r="L2578" s="12" t="n">
        <v>9929.5</v>
      </c>
      <c r="M2578" s="12" t="n">
        <v>9929.5</v>
      </c>
      <c r="N2578" s="12" t="n">
        <v>0</v>
      </c>
      <c r="O2578" t="inlineStr">
        <is>
          <t>Cash</t>
        </is>
      </c>
      <c r="P2578" t="inlineStr">
        <is>
          <t>Ishaan Mehta</t>
        </is>
      </c>
      <c r="Q2578" t="inlineStr">
        <is>
          <t>CUST-0245</t>
        </is>
      </c>
      <c r="R2578" t="n">
        <v>2</v>
      </c>
      <c r="S2578" t="inlineStr">
        <is>
          <t>Yes</t>
        </is>
      </c>
    </row>
    <row r="2579">
      <c r="A2579" t="inlineStr">
        <is>
          <t>ORD-2501-02578</t>
        </is>
      </c>
      <c r="B2579" s="11" t="n">
        <v>45662</v>
      </c>
      <c r="C2579" t="inlineStr">
        <is>
          <t>North</t>
        </is>
      </c>
      <c r="D2579" t="inlineStr">
        <is>
          <t>Jaipur</t>
        </is>
      </c>
      <c r="E2579" t="inlineStr">
        <is>
          <t>Corporate</t>
        </is>
      </c>
      <c r="F2579" t="inlineStr">
        <is>
          <t>Retail Store</t>
        </is>
      </c>
      <c r="G2579" t="inlineStr">
        <is>
          <t>Office Supplies</t>
        </is>
      </c>
      <c r="H2579" t="inlineStr">
        <is>
          <t>Notebook Pack</t>
        </is>
      </c>
      <c r="I2579" t="n">
        <v>3</v>
      </c>
      <c r="J2579" s="12" t="n">
        <v>380.19</v>
      </c>
      <c r="K2579" s="13" t="n">
        <v>0</v>
      </c>
      <c r="L2579" s="12" t="n">
        <v>1140.57</v>
      </c>
      <c r="M2579" s="12" t="n">
        <v>729.96</v>
      </c>
      <c r="N2579" s="12" t="n">
        <v>410.61</v>
      </c>
      <c r="O2579" t="inlineStr">
        <is>
          <t>UPI</t>
        </is>
      </c>
      <c r="P2579" t="inlineStr">
        <is>
          <t>Ishaan Mehta</t>
        </is>
      </c>
      <c r="Q2579" t="inlineStr">
        <is>
          <t>CUST-0815</t>
        </is>
      </c>
      <c r="R2579" t="n">
        <v>3</v>
      </c>
      <c r="S2579" t="inlineStr">
        <is>
          <t>No</t>
        </is>
      </c>
    </row>
    <row r="2580">
      <c r="A2580" t="inlineStr">
        <is>
          <t>ORD-2505-02579</t>
        </is>
      </c>
      <c r="B2580" s="11" t="n">
        <v>45804</v>
      </c>
      <c r="C2580" t="inlineStr">
        <is>
          <t>North</t>
        </is>
      </c>
      <c r="D2580" t="inlineStr">
        <is>
          <t>Jaipur</t>
        </is>
      </c>
      <c r="E2580" t="inlineStr">
        <is>
          <t>Corporate</t>
        </is>
      </c>
      <c r="F2580" t="inlineStr">
        <is>
          <t>Online</t>
        </is>
      </c>
      <c r="G2580" t="inlineStr">
        <is>
          <t>Technology</t>
        </is>
      </c>
      <c r="H2580" t="inlineStr">
        <is>
          <t>Printer</t>
        </is>
      </c>
      <c r="I2580" t="n">
        <v>5</v>
      </c>
      <c r="J2580" s="12" t="n">
        <v>11389.15</v>
      </c>
      <c r="K2580" s="13" t="n">
        <v>0.2</v>
      </c>
      <c r="L2580" s="12" t="n">
        <v>45556.6</v>
      </c>
      <c r="M2580" s="12" t="n">
        <v>46695.52</v>
      </c>
      <c r="N2580" s="12" t="n">
        <v>-1138.92</v>
      </c>
      <c r="O2580" t="inlineStr">
        <is>
          <t>Credit Card</t>
        </is>
      </c>
      <c r="P2580" t="inlineStr">
        <is>
          <t>Sara Khan</t>
        </is>
      </c>
      <c r="Q2580" t="inlineStr">
        <is>
          <t>CUST-0913</t>
        </is>
      </c>
      <c r="R2580" t="n">
        <v>4</v>
      </c>
      <c r="S2580" t="inlineStr">
        <is>
          <t>No</t>
        </is>
      </c>
    </row>
    <row r="2581">
      <c r="A2581" t="inlineStr">
        <is>
          <t>ORD-2406-02580</t>
        </is>
      </c>
      <c r="B2581" s="11" t="n">
        <v>45448</v>
      </c>
      <c r="C2581" t="inlineStr">
        <is>
          <t>South</t>
        </is>
      </c>
      <c r="D2581" t="inlineStr">
        <is>
          <t>Bengaluru</t>
        </is>
      </c>
      <c r="E2581" t="inlineStr">
        <is>
          <t>Education</t>
        </is>
      </c>
      <c r="F2581" t="inlineStr">
        <is>
          <t>Direct Sales</t>
        </is>
      </c>
      <c r="G2581" t="inlineStr">
        <is>
          <t>Office Supplies</t>
        </is>
      </c>
      <c r="H2581" t="inlineStr">
        <is>
          <t>Marker Set</t>
        </is>
      </c>
      <c r="I2581" t="n">
        <v>3</v>
      </c>
      <c r="J2581" s="12" t="n">
        <v>268.19</v>
      </c>
      <c r="K2581" s="13" t="n">
        <v>0.1</v>
      </c>
      <c r="L2581" s="12" t="n">
        <v>724.11</v>
      </c>
      <c r="M2581" s="12" t="n">
        <v>522.97</v>
      </c>
      <c r="N2581" s="12" t="n">
        <v>201.14</v>
      </c>
      <c r="O2581" t="inlineStr">
        <is>
          <t>Credit Card</t>
        </is>
      </c>
      <c r="P2581" t="inlineStr">
        <is>
          <t>Tara Kapoor</t>
        </is>
      </c>
      <c r="Q2581" t="inlineStr">
        <is>
          <t>CUST-0316</t>
        </is>
      </c>
      <c r="R2581" t="n">
        <v>4</v>
      </c>
      <c r="S2581" t="inlineStr">
        <is>
          <t>No</t>
        </is>
      </c>
    </row>
    <row r="2582">
      <c r="A2582" t="inlineStr">
        <is>
          <t>ORD-2409-02581</t>
        </is>
      </c>
      <c r="B2582" s="11" t="n">
        <v>45552</v>
      </c>
      <c r="C2582" t="inlineStr">
        <is>
          <t>East</t>
        </is>
      </c>
      <c r="D2582" t="inlineStr">
        <is>
          <t>Patna</t>
        </is>
      </c>
      <c r="E2582" t="inlineStr">
        <is>
          <t>Corporate</t>
        </is>
      </c>
      <c r="F2582" t="inlineStr">
        <is>
          <t>Direct Sales</t>
        </is>
      </c>
      <c r="G2582" t="inlineStr">
        <is>
          <t>Accessories</t>
        </is>
      </c>
      <c r="H2582" t="inlineStr">
        <is>
          <t>USB Hub</t>
        </is>
      </c>
      <c r="I2582" t="n">
        <v>2</v>
      </c>
      <c r="J2582" s="12" t="n">
        <v>1331.14</v>
      </c>
      <c r="K2582" s="13" t="n">
        <v>0.1</v>
      </c>
      <c r="L2582" s="12" t="n">
        <v>2396.05</v>
      </c>
      <c r="M2582" s="12" t="n">
        <v>1810.35</v>
      </c>
      <c r="N2582" s="12" t="n">
        <v>585.7</v>
      </c>
      <c r="O2582" t="inlineStr">
        <is>
          <t>Debit Card</t>
        </is>
      </c>
      <c r="P2582" t="inlineStr">
        <is>
          <t>Kabir Singh</t>
        </is>
      </c>
      <c r="Q2582" t="inlineStr">
        <is>
          <t>CUST-0416</t>
        </is>
      </c>
      <c r="R2582" t="n">
        <v>5</v>
      </c>
      <c r="S2582" t="inlineStr">
        <is>
          <t>Yes</t>
        </is>
      </c>
    </row>
    <row r="2583">
      <c r="A2583" t="inlineStr">
        <is>
          <t>ORD-2507-02582</t>
        </is>
      </c>
      <c r="B2583" s="11" t="n">
        <v>45847</v>
      </c>
      <c r="C2583" t="inlineStr">
        <is>
          <t>West</t>
        </is>
      </c>
      <c r="D2583" t="inlineStr">
        <is>
          <t>Mumbai</t>
        </is>
      </c>
      <c r="E2583" t="inlineStr">
        <is>
          <t>Small Business</t>
        </is>
      </c>
      <c r="F2583" t="inlineStr">
        <is>
          <t>Direct Sales</t>
        </is>
      </c>
      <c r="G2583" t="inlineStr">
        <is>
          <t>Office Supplies</t>
        </is>
      </c>
      <c r="H2583" t="inlineStr">
        <is>
          <t>File Folder</t>
        </is>
      </c>
      <c r="I2583" t="n">
        <v>2</v>
      </c>
      <c r="J2583" s="12" t="n">
        <v>113.65</v>
      </c>
      <c r="K2583" s="13" t="n">
        <v>0.1</v>
      </c>
      <c r="L2583" s="12" t="n">
        <v>204.57</v>
      </c>
      <c r="M2583" s="12" t="n">
        <v>131.83</v>
      </c>
      <c r="N2583" s="12" t="n">
        <v>72.73999999999999</v>
      </c>
      <c r="O2583" t="inlineStr">
        <is>
          <t>Debit Card</t>
        </is>
      </c>
      <c r="P2583" t="inlineStr">
        <is>
          <t>Kabir Singh</t>
        </is>
      </c>
      <c r="Q2583" t="inlineStr">
        <is>
          <t>CUST-0537</t>
        </is>
      </c>
      <c r="R2583" t="n">
        <v>2</v>
      </c>
      <c r="S2583" t="inlineStr">
        <is>
          <t>No</t>
        </is>
      </c>
    </row>
    <row r="2584">
      <c r="A2584" t="inlineStr">
        <is>
          <t>ORD-2407-02583</t>
        </is>
      </c>
      <c r="B2584" s="11" t="n">
        <v>45499</v>
      </c>
      <c r="C2584" t="inlineStr">
        <is>
          <t>East</t>
        </is>
      </c>
      <c r="D2584" t="inlineStr">
        <is>
          <t>Patna</t>
        </is>
      </c>
      <c r="E2584" t="inlineStr">
        <is>
          <t>Education</t>
        </is>
      </c>
      <c r="F2584" t="inlineStr">
        <is>
          <t>Partner</t>
        </is>
      </c>
      <c r="G2584" t="inlineStr">
        <is>
          <t>Technology</t>
        </is>
      </c>
      <c r="H2584" t="inlineStr">
        <is>
          <t>Tablet</t>
        </is>
      </c>
      <c r="I2584" t="n">
        <v>2</v>
      </c>
      <c r="J2584" s="12" t="n">
        <v>20348.75</v>
      </c>
      <c r="K2584" s="13" t="n">
        <v>0.1</v>
      </c>
      <c r="L2584" s="12" t="n">
        <v>36627.75</v>
      </c>
      <c r="M2584" s="12" t="n">
        <v>33778.92</v>
      </c>
      <c r="N2584" s="12" t="n">
        <v>2848.83</v>
      </c>
      <c r="O2584" t="inlineStr">
        <is>
          <t>Cash</t>
        </is>
      </c>
      <c r="P2584" t="inlineStr">
        <is>
          <t>Anaya Rao</t>
        </is>
      </c>
      <c r="Q2584" t="inlineStr">
        <is>
          <t>CUST-0456</t>
        </is>
      </c>
      <c r="R2584" t="n">
        <v>3</v>
      </c>
      <c r="S2584" t="inlineStr">
        <is>
          <t>No</t>
        </is>
      </c>
    </row>
    <row r="2585">
      <c r="A2585" t="inlineStr">
        <is>
          <t>ORD-2505-02584</t>
        </is>
      </c>
      <c r="B2585" s="11" t="n">
        <v>45788</v>
      </c>
      <c r="C2585" t="inlineStr">
        <is>
          <t>East</t>
        </is>
      </c>
      <c r="D2585" t="inlineStr">
        <is>
          <t>Kolkata</t>
        </is>
      </c>
      <c r="E2585" t="inlineStr">
        <is>
          <t>Education</t>
        </is>
      </c>
      <c r="F2585" t="inlineStr">
        <is>
          <t>Retail Store</t>
        </is>
      </c>
      <c r="G2585" t="inlineStr">
        <is>
          <t>Office Supplies</t>
        </is>
      </c>
      <c r="H2585" t="inlineStr">
        <is>
          <t>Pen Box</t>
        </is>
      </c>
      <c r="I2585" t="n">
        <v>1</v>
      </c>
      <c r="J2585" s="12" t="n">
        <v>209.85</v>
      </c>
      <c r="K2585" s="13" t="n">
        <v>0.2</v>
      </c>
      <c r="L2585" s="12" t="n">
        <v>167.88</v>
      </c>
      <c r="M2585" s="12" t="n">
        <v>128.01</v>
      </c>
      <c r="N2585" s="12" t="n">
        <v>39.87</v>
      </c>
      <c r="O2585" t="inlineStr">
        <is>
          <t>UPI</t>
        </is>
      </c>
      <c r="P2585" t="inlineStr">
        <is>
          <t>Meera Joshi</t>
        </is>
      </c>
      <c r="Q2585" t="inlineStr">
        <is>
          <t>CUST-0735</t>
        </is>
      </c>
      <c r="R2585" t="n">
        <v>1</v>
      </c>
      <c r="S2585" t="inlineStr">
        <is>
          <t>No</t>
        </is>
      </c>
    </row>
    <row r="2586">
      <c r="A2586" t="inlineStr">
        <is>
          <t>ORD-2412-02585</t>
        </is>
      </c>
      <c r="B2586" s="11" t="n">
        <v>45649</v>
      </c>
      <c r="C2586" t="inlineStr">
        <is>
          <t>South</t>
        </is>
      </c>
      <c r="D2586" t="inlineStr">
        <is>
          <t>Bengaluru</t>
        </is>
      </c>
      <c r="E2586" t="inlineStr">
        <is>
          <t>Corporate</t>
        </is>
      </c>
      <c r="F2586" t="inlineStr">
        <is>
          <t>Direct Sales</t>
        </is>
      </c>
      <c r="G2586" t="inlineStr">
        <is>
          <t>Accessories</t>
        </is>
      </c>
      <c r="H2586" t="inlineStr">
        <is>
          <t>USB Hub</t>
        </is>
      </c>
      <c r="I2586" t="n">
        <v>1</v>
      </c>
      <c r="J2586" s="12" t="n">
        <v>1186.39</v>
      </c>
      <c r="K2586" s="13" t="n">
        <v>0.05</v>
      </c>
      <c r="L2586" s="12" t="n">
        <v>1127.07</v>
      </c>
      <c r="M2586" s="12" t="n">
        <v>806.75</v>
      </c>
      <c r="N2586" s="12" t="n">
        <v>320.32</v>
      </c>
      <c r="O2586" t="inlineStr">
        <is>
          <t>Credit Card</t>
        </is>
      </c>
      <c r="P2586" t="inlineStr">
        <is>
          <t>Vivaan Gupta</t>
        </is>
      </c>
      <c r="Q2586" t="inlineStr">
        <is>
          <t>CUST-0509</t>
        </is>
      </c>
      <c r="R2586" t="n">
        <v>4</v>
      </c>
      <c r="S2586" t="inlineStr">
        <is>
          <t>No</t>
        </is>
      </c>
    </row>
    <row r="2587">
      <c r="A2587" t="inlineStr">
        <is>
          <t>ORD-2509-02586</t>
        </is>
      </c>
      <c r="B2587" s="11" t="n">
        <v>45917</v>
      </c>
      <c r="C2587" t="inlineStr">
        <is>
          <t>North</t>
        </is>
      </c>
      <c r="D2587" t="inlineStr">
        <is>
          <t>Delhi</t>
        </is>
      </c>
      <c r="E2587" t="inlineStr">
        <is>
          <t>Small Business</t>
        </is>
      </c>
      <c r="F2587" t="inlineStr">
        <is>
          <t>Partner</t>
        </is>
      </c>
      <c r="G2587" t="inlineStr">
        <is>
          <t>Technology</t>
        </is>
      </c>
      <c r="H2587" t="inlineStr">
        <is>
          <t>Laptop</t>
        </is>
      </c>
      <c r="I2587" t="n">
        <v>2</v>
      </c>
      <c r="J2587" s="12" t="n">
        <v>47125.28</v>
      </c>
      <c r="K2587" s="13" t="n">
        <v>0.1</v>
      </c>
      <c r="L2587" s="12" t="n">
        <v>84825.5</v>
      </c>
      <c r="M2587" s="12" t="n">
        <v>81055.48</v>
      </c>
      <c r="N2587" s="12" t="n">
        <v>3770.02</v>
      </c>
      <c r="O2587" t="inlineStr">
        <is>
          <t>Cash</t>
        </is>
      </c>
      <c r="P2587" t="inlineStr">
        <is>
          <t>Sara Khan</t>
        </is>
      </c>
      <c r="Q2587" t="inlineStr">
        <is>
          <t>CUST-0900</t>
        </is>
      </c>
      <c r="R2587" t="n">
        <v>7</v>
      </c>
      <c r="S2587" t="inlineStr">
        <is>
          <t>No</t>
        </is>
      </c>
    </row>
    <row r="2588">
      <c r="A2588" t="inlineStr">
        <is>
          <t>ORD-2506-02587</t>
        </is>
      </c>
      <c r="B2588" s="11" t="n">
        <v>45836</v>
      </c>
      <c r="C2588" t="inlineStr">
        <is>
          <t>North</t>
        </is>
      </c>
      <c r="D2588" t="inlineStr">
        <is>
          <t>Jaipur</t>
        </is>
      </c>
      <c r="E2588" t="inlineStr">
        <is>
          <t>Education</t>
        </is>
      </c>
      <c r="F2588" t="inlineStr">
        <is>
          <t>Online</t>
        </is>
      </c>
      <c r="G2588" t="inlineStr">
        <is>
          <t>Technology</t>
        </is>
      </c>
      <c r="H2588" t="inlineStr">
        <is>
          <t>Monitor</t>
        </is>
      </c>
      <c r="I2588" t="n">
        <v>3</v>
      </c>
      <c r="J2588" s="12" t="n">
        <v>13760.13</v>
      </c>
      <c r="K2588" s="13" t="n">
        <v>0.1</v>
      </c>
      <c r="L2588" s="12" t="n">
        <v>37152.35</v>
      </c>
      <c r="M2588" s="12" t="n">
        <v>33024.31</v>
      </c>
      <c r="N2588" s="12" t="n">
        <v>4128.04</v>
      </c>
      <c r="O2588" t="inlineStr">
        <is>
          <t>Cash</t>
        </is>
      </c>
      <c r="P2588" t="inlineStr">
        <is>
          <t>Vivaan Gupta</t>
        </is>
      </c>
      <c r="Q2588" t="inlineStr">
        <is>
          <t>CUST-0399</t>
        </is>
      </c>
      <c r="R2588" t="n">
        <v>2</v>
      </c>
      <c r="S2588" t="inlineStr">
        <is>
          <t>No</t>
        </is>
      </c>
    </row>
    <row r="2589">
      <c r="A2589" t="inlineStr">
        <is>
          <t>ORD-2409-02588</t>
        </is>
      </c>
      <c r="B2589" s="11" t="n">
        <v>45555</v>
      </c>
      <c r="C2589" t="inlineStr">
        <is>
          <t>East</t>
        </is>
      </c>
      <c r="D2589" t="inlineStr">
        <is>
          <t>Guwahati</t>
        </is>
      </c>
      <c r="E2589" t="inlineStr">
        <is>
          <t>Education</t>
        </is>
      </c>
      <c r="F2589" t="inlineStr">
        <is>
          <t>Retail Store</t>
        </is>
      </c>
      <c r="G2589" t="inlineStr">
        <is>
          <t>Accessories</t>
        </is>
      </c>
      <c r="H2589" t="inlineStr">
        <is>
          <t>Laptop Stand</t>
        </is>
      </c>
      <c r="I2589" t="n">
        <v>3</v>
      </c>
      <c r="J2589" s="12" t="n">
        <v>1861.42</v>
      </c>
      <c r="K2589" s="13" t="n">
        <v>0</v>
      </c>
      <c r="L2589" s="12" t="n">
        <v>5584.26</v>
      </c>
      <c r="M2589" s="12" t="n">
        <v>3908.98</v>
      </c>
      <c r="N2589" s="12" t="n">
        <v>1675.28</v>
      </c>
      <c r="O2589" t="inlineStr">
        <is>
          <t>Net Banking</t>
        </is>
      </c>
      <c r="P2589" t="inlineStr">
        <is>
          <t>Diya Patel</t>
        </is>
      </c>
      <c r="Q2589" t="inlineStr">
        <is>
          <t>CUST-0696</t>
        </is>
      </c>
      <c r="R2589" t="n">
        <v>4</v>
      </c>
      <c r="S2589" t="inlineStr">
        <is>
          <t>No</t>
        </is>
      </c>
    </row>
    <row r="2590">
      <c r="A2590" t="inlineStr">
        <is>
          <t>ORD-2409-02589</t>
        </is>
      </c>
      <c r="B2590" s="11" t="n">
        <v>45544</v>
      </c>
      <c r="C2590" t="inlineStr">
        <is>
          <t>Central</t>
        </is>
      </c>
      <c r="D2590" t="inlineStr">
        <is>
          <t>Raipur</t>
        </is>
      </c>
      <c r="E2590" t="inlineStr">
        <is>
          <t>Consumer</t>
        </is>
      </c>
      <c r="F2590" t="inlineStr">
        <is>
          <t>Partner</t>
        </is>
      </c>
      <c r="G2590" t="inlineStr">
        <is>
          <t>Furniture</t>
        </is>
      </c>
      <c r="H2590" t="inlineStr">
        <is>
          <t>Cabinet</t>
        </is>
      </c>
      <c r="I2590" t="n">
        <v>2</v>
      </c>
      <c r="J2590" s="12" t="n">
        <v>10370.1</v>
      </c>
      <c r="K2590" s="13" t="n">
        <v>0</v>
      </c>
      <c r="L2590" s="12" t="n">
        <v>20740.2</v>
      </c>
      <c r="M2590" s="12" t="n">
        <v>16177.36</v>
      </c>
      <c r="N2590" s="12" t="n">
        <v>4562.84</v>
      </c>
      <c r="O2590" t="inlineStr">
        <is>
          <t>Cash</t>
        </is>
      </c>
      <c r="P2590" t="inlineStr">
        <is>
          <t>Vivaan Gupta</t>
        </is>
      </c>
      <c r="Q2590" t="inlineStr">
        <is>
          <t>CUST-0121</t>
        </is>
      </c>
      <c r="R2590" t="n">
        <v>5</v>
      </c>
      <c r="S2590" t="inlineStr">
        <is>
          <t>No</t>
        </is>
      </c>
    </row>
    <row r="2591">
      <c r="A2591" t="inlineStr">
        <is>
          <t>ORD-2408-02590</t>
        </is>
      </c>
      <c r="B2591" s="11" t="n">
        <v>45507</v>
      </c>
      <c r="C2591" t="inlineStr">
        <is>
          <t>Central</t>
        </is>
      </c>
      <c r="D2591" t="inlineStr">
        <is>
          <t>Raipur</t>
        </is>
      </c>
      <c r="E2591" t="inlineStr">
        <is>
          <t>Education</t>
        </is>
      </c>
      <c r="F2591" t="inlineStr">
        <is>
          <t>Direct Sales</t>
        </is>
      </c>
      <c r="G2591" t="inlineStr">
        <is>
          <t>Accessories</t>
        </is>
      </c>
      <c r="H2591" t="inlineStr">
        <is>
          <t>Mouse</t>
        </is>
      </c>
      <c r="I2591" t="n">
        <v>1</v>
      </c>
      <c r="J2591" s="12" t="n">
        <v>909.72</v>
      </c>
      <c r="K2591" s="13" t="n">
        <v>0.05</v>
      </c>
      <c r="L2591" s="12" t="n">
        <v>864.23</v>
      </c>
      <c r="M2591" s="12" t="n">
        <v>600.42</v>
      </c>
      <c r="N2591" s="12" t="n">
        <v>263.81</v>
      </c>
      <c r="O2591" t="inlineStr">
        <is>
          <t>Cash</t>
        </is>
      </c>
      <c r="P2591" t="inlineStr">
        <is>
          <t>Aarav Sharma</t>
        </is>
      </c>
      <c r="Q2591" t="inlineStr">
        <is>
          <t>CUST-0273</t>
        </is>
      </c>
      <c r="R2591" t="n">
        <v>4</v>
      </c>
      <c r="S2591" t="inlineStr">
        <is>
          <t>No</t>
        </is>
      </c>
    </row>
    <row r="2592">
      <c r="A2592" t="inlineStr">
        <is>
          <t>ORD-2408-02591</t>
        </is>
      </c>
      <c r="B2592" s="11" t="n">
        <v>45506</v>
      </c>
      <c r="C2592" t="inlineStr">
        <is>
          <t>North</t>
        </is>
      </c>
      <c r="D2592" t="inlineStr">
        <is>
          <t>Delhi</t>
        </is>
      </c>
      <c r="E2592" t="inlineStr">
        <is>
          <t>Education</t>
        </is>
      </c>
      <c r="F2592" t="inlineStr">
        <is>
          <t>Retail Store</t>
        </is>
      </c>
      <c r="G2592" t="inlineStr">
        <is>
          <t>Furniture</t>
        </is>
      </c>
      <c r="H2592" t="inlineStr">
        <is>
          <t>Bookshelf</t>
        </is>
      </c>
      <c r="I2592" t="n">
        <v>6</v>
      </c>
      <c r="J2592" s="12" t="n">
        <v>6580.82</v>
      </c>
      <c r="K2592" s="13" t="n">
        <v>0.05</v>
      </c>
      <c r="L2592" s="12" t="n">
        <v>37510.67</v>
      </c>
      <c r="M2592" s="12" t="n">
        <v>28823.99</v>
      </c>
      <c r="N2592" s="12" t="n">
        <v>8686.68</v>
      </c>
      <c r="O2592" t="inlineStr">
        <is>
          <t>Credit Card</t>
        </is>
      </c>
      <c r="P2592" t="inlineStr">
        <is>
          <t>Anaya Rao</t>
        </is>
      </c>
      <c r="Q2592" t="inlineStr">
        <is>
          <t>CUST-0494</t>
        </is>
      </c>
      <c r="R2592" t="n">
        <v>2</v>
      </c>
      <c r="S2592" t="inlineStr">
        <is>
          <t>Yes</t>
        </is>
      </c>
    </row>
    <row r="2593">
      <c r="A2593" t="inlineStr">
        <is>
          <t>ORD-2405-02592</t>
        </is>
      </c>
      <c r="B2593" s="11" t="n">
        <v>45423</v>
      </c>
      <c r="C2593" t="inlineStr">
        <is>
          <t>Central</t>
        </is>
      </c>
      <c r="D2593" t="inlineStr">
        <is>
          <t>Nagpur</t>
        </is>
      </c>
      <c r="E2593" t="inlineStr">
        <is>
          <t>Small Business</t>
        </is>
      </c>
      <c r="F2593" t="inlineStr">
        <is>
          <t>Retail Store</t>
        </is>
      </c>
      <c r="G2593" t="inlineStr">
        <is>
          <t>Office Supplies</t>
        </is>
      </c>
      <c r="H2593" t="inlineStr">
        <is>
          <t>Marker Set</t>
        </is>
      </c>
      <c r="I2593" t="n">
        <v>10</v>
      </c>
      <c r="J2593" s="12" t="n">
        <v>247.12</v>
      </c>
      <c r="K2593" s="13" t="n">
        <v>0</v>
      </c>
      <c r="L2593" s="12" t="n">
        <v>2471.2</v>
      </c>
      <c r="M2593" s="12" t="n">
        <v>1606.28</v>
      </c>
      <c r="N2593" s="12" t="n">
        <v>864.92</v>
      </c>
      <c r="O2593" t="inlineStr">
        <is>
          <t>Cash</t>
        </is>
      </c>
      <c r="P2593" t="inlineStr">
        <is>
          <t>Anaya Rao</t>
        </is>
      </c>
      <c r="Q2593" t="inlineStr">
        <is>
          <t>CUST-0808</t>
        </is>
      </c>
      <c r="R2593" t="n">
        <v>6</v>
      </c>
      <c r="S2593" t="inlineStr">
        <is>
          <t>No</t>
        </is>
      </c>
    </row>
    <row r="2594">
      <c r="A2594" t="inlineStr">
        <is>
          <t>ORD-2503-02593</t>
        </is>
      </c>
      <c r="B2594" s="11" t="n">
        <v>45731</v>
      </c>
      <c r="C2594" t="inlineStr">
        <is>
          <t>Central</t>
        </is>
      </c>
      <c r="D2594" t="inlineStr">
        <is>
          <t>Bhopal</t>
        </is>
      </c>
      <c r="E2594" t="inlineStr">
        <is>
          <t>Corporate</t>
        </is>
      </c>
      <c r="F2594" t="inlineStr">
        <is>
          <t>Online</t>
        </is>
      </c>
      <c r="G2594" t="inlineStr">
        <is>
          <t>Furniture</t>
        </is>
      </c>
      <c r="H2594" t="inlineStr">
        <is>
          <t>Cabinet</t>
        </is>
      </c>
      <c r="I2594" t="n">
        <v>2</v>
      </c>
      <c r="J2594" s="12" t="n">
        <v>9233.309999999999</v>
      </c>
      <c r="K2594" s="13" t="n">
        <v>0.1</v>
      </c>
      <c r="L2594" s="12" t="n">
        <v>16619.96</v>
      </c>
      <c r="M2594" s="12" t="n">
        <v>14403.96</v>
      </c>
      <c r="N2594" s="12" t="n">
        <v>2216</v>
      </c>
      <c r="O2594" t="inlineStr">
        <is>
          <t>Debit Card</t>
        </is>
      </c>
      <c r="P2594" t="inlineStr">
        <is>
          <t>Kabir Singh</t>
        </is>
      </c>
      <c r="Q2594" t="inlineStr">
        <is>
          <t>CUST-0501</t>
        </is>
      </c>
      <c r="R2594" t="n">
        <v>3</v>
      </c>
      <c r="S2594" t="inlineStr">
        <is>
          <t>No</t>
        </is>
      </c>
    </row>
    <row r="2595">
      <c r="A2595" t="inlineStr">
        <is>
          <t>ORD-2409-02594</t>
        </is>
      </c>
      <c r="B2595" s="11" t="n">
        <v>45549</v>
      </c>
      <c r="C2595" t="inlineStr">
        <is>
          <t>Central</t>
        </is>
      </c>
      <c r="D2595" t="inlineStr">
        <is>
          <t>Indore</t>
        </is>
      </c>
      <c r="E2595" t="inlineStr">
        <is>
          <t>Small Business</t>
        </is>
      </c>
      <c r="F2595" t="inlineStr">
        <is>
          <t>Online</t>
        </is>
      </c>
      <c r="G2595" t="inlineStr">
        <is>
          <t>Office Supplies</t>
        </is>
      </c>
      <c r="H2595" t="inlineStr">
        <is>
          <t>Pen Box</t>
        </is>
      </c>
      <c r="I2595" t="n">
        <v>2</v>
      </c>
      <c r="J2595" s="12" t="n">
        <v>210.21</v>
      </c>
      <c r="K2595" s="13" t="n">
        <v>0.1</v>
      </c>
      <c r="L2595" s="12" t="n">
        <v>378.38</v>
      </c>
      <c r="M2595" s="12" t="n">
        <v>256.46</v>
      </c>
      <c r="N2595" s="12" t="n">
        <v>121.92</v>
      </c>
      <c r="O2595" t="inlineStr">
        <is>
          <t>Debit Card</t>
        </is>
      </c>
      <c r="P2595" t="inlineStr">
        <is>
          <t>Sara Khan</t>
        </is>
      </c>
      <c r="Q2595" t="inlineStr">
        <is>
          <t>CUST-0133</t>
        </is>
      </c>
      <c r="R2595" t="n">
        <v>2</v>
      </c>
      <c r="S2595" t="inlineStr">
        <is>
          <t>No</t>
        </is>
      </c>
    </row>
    <row r="2596">
      <c r="A2596" t="inlineStr">
        <is>
          <t>ORD-2401-02595</t>
        </is>
      </c>
      <c r="B2596" s="11" t="n">
        <v>45313</v>
      </c>
      <c r="C2596" t="inlineStr">
        <is>
          <t>East</t>
        </is>
      </c>
      <c r="D2596" t="inlineStr">
        <is>
          <t>Bhubaneswar</t>
        </is>
      </c>
      <c r="E2596" t="inlineStr">
        <is>
          <t>Small Business</t>
        </is>
      </c>
      <c r="F2596" t="inlineStr">
        <is>
          <t>Online</t>
        </is>
      </c>
      <c r="G2596" t="inlineStr">
        <is>
          <t>Office Supplies</t>
        </is>
      </c>
      <c r="H2596" t="inlineStr">
        <is>
          <t>Notebook Pack</t>
        </is>
      </c>
      <c r="I2596" t="n">
        <v>1</v>
      </c>
      <c r="J2596" s="12" t="n">
        <v>370.06</v>
      </c>
      <c r="K2596" s="13" t="n">
        <v>0</v>
      </c>
      <c r="L2596" s="12" t="n">
        <v>370.06</v>
      </c>
      <c r="M2596" s="12" t="n">
        <v>236.84</v>
      </c>
      <c r="N2596" s="12" t="n">
        <v>133.22</v>
      </c>
      <c r="O2596" t="inlineStr">
        <is>
          <t>Net Banking</t>
        </is>
      </c>
      <c r="P2596" t="inlineStr">
        <is>
          <t>Kabir Singh</t>
        </is>
      </c>
      <c r="Q2596" t="inlineStr">
        <is>
          <t>CUST-0421</t>
        </is>
      </c>
      <c r="R2596" t="n">
        <v>10</v>
      </c>
      <c r="S2596" t="inlineStr">
        <is>
          <t>No</t>
        </is>
      </c>
    </row>
    <row r="2597">
      <c r="A2597" t="inlineStr">
        <is>
          <t>ORD-2407-02596</t>
        </is>
      </c>
      <c r="B2597" s="11" t="n">
        <v>45494</v>
      </c>
      <c r="C2597" t="inlineStr">
        <is>
          <t>South</t>
        </is>
      </c>
      <c r="D2597" t="inlineStr">
        <is>
          <t>Hyderabad</t>
        </is>
      </c>
      <c r="E2597" t="inlineStr">
        <is>
          <t>Education</t>
        </is>
      </c>
      <c r="F2597" t="inlineStr">
        <is>
          <t>Partner</t>
        </is>
      </c>
      <c r="G2597" t="inlineStr">
        <is>
          <t>Technology</t>
        </is>
      </c>
      <c r="H2597" t="inlineStr">
        <is>
          <t>Tablet</t>
        </is>
      </c>
      <c r="I2597" t="n">
        <v>2</v>
      </c>
      <c r="J2597" s="12" t="n">
        <v>20769.58</v>
      </c>
      <c r="K2597" s="13" t="n">
        <v>0.15</v>
      </c>
      <c r="L2597" s="12" t="n">
        <v>35308.29</v>
      </c>
      <c r="M2597" s="12" t="n">
        <v>34477.5</v>
      </c>
      <c r="N2597" s="12" t="n">
        <v>830.79</v>
      </c>
      <c r="O2597" t="inlineStr">
        <is>
          <t>Credit Card</t>
        </is>
      </c>
      <c r="P2597" t="inlineStr">
        <is>
          <t>Aarav Sharma</t>
        </is>
      </c>
      <c r="Q2597" t="inlineStr">
        <is>
          <t>CUST-0232</t>
        </is>
      </c>
      <c r="R2597" t="n">
        <v>5</v>
      </c>
      <c r="S2597" t="inlineStr">
        <is>
          <t>No</t>
        </is>
      </c>
    </row>
    <row r="2598">
      <c r="A2598" t="inlineStr">
        <is>
          <t>ORD-2507-02597</t>
        </is>
      </c>
      <c r="B2598" s="11" t="n">
        <v>45868</v>
      </c>
      <c r="C2598" t="inlineStr">
        <is>
          <t>East</t>
        </is>
      </c>
      <c r="D2598" t="inlineStr">
        <is>
          <t>Guwahati</t>
        </is>
      </c>
      <c r="E2598" t="inlineStr">
        <is>
          <t>Small Business</t>
        </is>
      </c>
      <c r="F2598" t="inlineStr">
        <is>
          <t>Direct Sales</t>
        </is>
      </c>
      <c r="G2598" t="inlineStr">
        <is>
          <t>Technology</t>
        </is>
      </c>
      <c r="H2598" t="inlineStr">
        <is>
          <t>Headphones</t>
        </is>
      </c>
      <c r="I2598" t="n">
        <v>1</v>
      </c>
      <c r="J2598" s="12" t="n">
        <v>3022.09</v>
      </c>
      <c r="K2598" s="13" t="n">
        <v>0</v>
      </c>
      <c r="L2598" s="12" t="n">
        <v>3022.09</v>
      </c>
      <c r="M2598" s="12" t="n">
        <v>2236.35</v>
      </c>
      <c r="N2598" s="12" t="n">
        <v>785.74</v>
      </c>
      <c r="O2598" t="inlineStr">
        <is>
          <t>Debit Card</t>
        </is>
      </c>
      <c r="P2598" t="inlineStr">
        <is>
          <t>Meera Joshi</t>
        </is>
      </c>
      <c r="Q2598" t="inlineStr">
        <is>
          <t>CUST-0452</t>
        </is>
      </c>
      <c r="R2598" t="n">
        <v>3</v>
      </c>
      <c r="S2598" t="inlineStr">
        <is>
          <t>Yes</t>
        </is>
      </c>
    </row>
    <row r="2599">
      <c r="A2599" t="inlineStr">
        <is>
          <t>ORD-2404-02598</t>
        </is>
      </c>
      <c r="B2599" s="11" t="n">
        <v>45389</v>
      </c>
      <c r="C2599" t="inlineStr">
        <is>
          <t>South</t>
        </is>
      </c>
      <c r="D2599" t="inlineStr">
        <is>
          <t>Bengaluru</t>
        </is>
      </c>
      <c r="E2599" t="inlineStr">
        <is>
          <t>Education</t>
        </is>
      </c>
      <c r="F2599" t="inlineStr">
        <is>
          <t>Partner</t>
        </is>
      </c>
      <c r="G2599" t="inlineStr">
        <is>
          <t>Accessories</t>
        </is>
      </c>
      <c r="H2599" t="inlineStr">
        <is>
          <t>Laptop Stand</t>
        </is>
      </c>
      <c r="I2599" t="n">
        <v>4</v>
      </c>
      <c r="J2599" s="12" t="n">
        <v>1659.43</v>
      </c>
      <c r="K2599" s="13" t="n">
        <v>0</v>
      </c>
      <c r="L2599" s="12" t="n">
        <v>6637.72</v>
      </c>
      <c r="M2599" s="12" t="n">
        <v>4646.4</v>
      </c>
      <c r="N2599" s="12" t="n">
        <v>1991.32</v>
      </c>
      <c r="O2599" t="inlineStr">
        <is>
          <t>Cash</t>
        </is>
      </c>
      <c r="P2599" t="inlineStr">
        <is>
          <t>Ishaan Mehta</t>
        </is>
      </c>
      <c r="Q2599" t="inlineStr">
        <is>
          <t>CUST-0614</t>
        </is>
      </c>
      <c r="R2599" t="n">
        <v>3</v>
      </c>
      <c r="S2599" t="inlineStr">
        <is>
          <t>No</t>
        </is>
      </c>
    </row>
    <row r="2600">
      <c r="A2600" t="inlineStr">
        <is>
          <t>ORD-2407-02599</t>
        </is>
      </c>
      <c r="B2600" s="11" t="n">
        <v>45504</v>
      </c>
      <c r="C2600" t="inlineStr">
        <is>
          <t>East</t>
        </is>
      </c>
      <c r="D2600" t="inlineStr">
        <is>
          <t>Patna</t>
        </is>
      </c>
      <c r="E2600" t="inlineStr">
        <is>
          <t>Small Business</t>
        </is>
      </c>
      <c r="F2600" t="inlineStr">
        <is>
          <t>Direct Sales</t>
        </is>
      </c>
      <c r="G2600" t="inlineStr">
        <is>
          <t>Furniture</t>
        </is>
      </c>
      <c r="H2600" t="inlineStr">
        <is>
          <t>Bookshelf</t>
        </is>
      </c>
      <c r="I2600" t="n">
        <v>6</v>
      </c>
      <c r="J2600" s="12" t="n">
        <v>6471.98</v>
      </c>
      <c r="K2600" s="13" t="n">
        <v>0</v>
      </c>
      <c r="L2600" s="12" t="n">
        <v>38831.88</v>
      </c>
      <c r="M2600" s="12" t="n">
        <v>28347.27</v>
      </c>
      <c r="N2600" s="12" t="n">
        <v>10484.61</v>
      </c>
      <c r="O2600" t="inlineStr">
        <is>
          <t>UPI</t>
        </is>
      </c>
      <c r="P2600" t="inlineStr">
        <is>
          <t>Ishaan Mehta</t>
        </is>
      </c>
      <c r="Q2600" t="inlineStr">
        <is>
          <t>CUST-0905</t>
        </is>
      </c>
      <c r="R2600" t="n">
        <v>4</v>
      </c>
      <c r="S2600" t="inlineStr">
        <is>
          <t>No</t>
        </is>
      </c>
    </row>
    <row r="2601">
      <c r="A2601" t="inlineStr">
        <is>
          <t>ORD-2412-02600</t>
        </is>
      </c>
      <c r="B2601" s="11" t="n">
        <v>45652</v>
      </c>
      <c r="C2601" t="inlineStr">
        <is>
          <t>North</t>
        </is>
      </c>
      <c r="D2601" t="inlineStr">
        <is>
          <t>Chandigarh</t>
        </is>
      </c>
      <c r="E2601" t="inlineStr">
        <is>
          <t>Small Business</t>
        </is>
      </c>
      <c r="F2601" t="inlineStr">
        <is>
          <t>Partner</t>
        </is>
      </c>
      <c r="G2601" t="inlineStr">
        <is>
          <t>Technology</t>
        </is>
      </c>
      <c r="H2601" t="inlineStr">
        <is>
          <t>Headphones</t>
        </is>
      </c>
      <c r="I2601" t="n">
        <v>10</v>
      </c>
      <c r="J2601" s="12" t="n">
        <v>3087.85</v>
      </c>
      <c r="K2601" s="13" t="n">
        <v>0.03</v>
      </c>
      <c r="L2601" s="12" t="n">
        <v>29952.15</v>
      </c>
      <c r="M2601" s="12" t="n">
        <v>22850.09</v>
      </c>
      <c r="N2601" s="12" t="n">
        <v>7102.06</v>
      </c>
      <c r="O2601" t="inlineStr">
        <is>
          <t>Net Banking</t>
        </is>
      </c>
      <c r="P2601" t="inlineStr">
        <is>
          <t>Tara Kapoor</t>
        </is>
      </c>
      <c r="Q2601" t="inlineStr">
        <is>
          <t>CUST-0834</t>
        </is>
      </c>
      <c r="R2601" t="n">
        <v>1</v>
      </c>
      <c r="S2601" t="inlineStr">
        <is>
          <t>No</t>
        </is>
      </c>
    </row>
    <row r="2602">
      <c r="A2602" t="inlineStr">
        <is>
          <t>ORD-2404-02601</t>
        </is>
      </c>
      <c r="B2602" s="11" t="n">
        <v>45407</v>
      </c>
      <c r="C2602" t="inlineStr">
        <is>
          <t>Central</t>
        </is>
      </c>
      <c r="D2602" t="inlineStr">
        <is>
          <t>Raipur</t>
        </is>
      </c>
      <c r="E2602" t="inlineStr">
        <is>
          <t>Education</t>
        </is>
      </c>
      <c r="F2602" t="inlineStr">
        <is>
          <t>Online</t>
        </is>
      </c>
      <c r="G2602" t="inlineStr">
        <is>
          <t>Furniture</t>
        </is>
      </c>
      <c r="H2602" t="inlineStr">
        <is>
          <t>Cabinet</t>
        </is>
      </c>
      <c r="I2602" t="n">
        <v>6</v>
      </c>
      <c r="J2602" s="12" t="n">
        <v>10327.22</v>
      </c>
      <c r="K2602" s="13" t="n">
        <v>0.05</v>
      </c>
      <c r="L2602" s="12" t="n">
        <v>58865.15</v>
      </c>
      <c r="M2602" s="12" t="n">
        <v>48331.39</v>
      </c>
      <c r="N2602" s="12" t="n">
        <v>10533.76</v>
      </c>
      <c r="O2602" t="inlineStr">
        <is>
          <t>Credit Card</t>
        </is>
      </c>
      <c r="P2602" t="inlineStr">
        <is>
          <t>Anaya Rao</t>
        </is>
      </c>
      <c r="Q2602" t="inlineStr">
        <is>
          <t>CUST-0122</t>
        </is>
      </c>
      <c r="R2602" t="n">
        <v>6</v>
      </c>
      <c r="S2602" t="inlineStr">
        <is>
          <t>No</t>
        </is>
      </c>
    </row>
    <row r="2603">
      <c r="A2603" t="inlineStr">
        <is>
          <t>ORD-2404-02602</t>
        </is>
      </c>
      <c r="B2603" s="11" t="n">
        <v>45396</v>
      </c>
      <c r="C2603" t="inlineStr">
        <is>
          <t>Central</t>
        </is>
      </c>
      <c r="D2603" t="inlineStr">
        <is>
          <t>Bhopal</t>
        </is>
      </c>
      <c r="E2603" t="inlineStr">
        <is>
          <t>Corporate</t>
        </is>
      </c>
      <c r="F2603" t="inlineStr">
        <is>
          <t>Retail Store</t>
        </is>
      </c>
      <c r="G2603" t="inlineStr">
        <is>
          <t>Accessories</t>
        </is>
      </c>
      <c r="H2603" t="inlineStr">
        <is>
          <t>Webcam</t>
        </is>
      </c>
      <c r="I2603" t="n">
        <v>2</v>
      </c>
      <c r="J2603" s="12" t="n">
        <v>3387.41</v>
      </c>
      <c r="K2603" s="13" t="n">
        <v>0.2</v>
      </c>
      <c r="L2603" s="12" t="n">
        <v>5419.86</v>
      </c>
      <c r="M2603" s="12" t="n">
        <v>5148.86</v>
      </c>
      <c r="N2603" s="12" t="n">
        <v>271</v>
      </c>
      <c r="O2603" t="inlineStr">
        <is>
          <t>Credit Card</t>
        </is>
      </c>
      <c r="P2603" t="inlineStr">
        <is>
          <t>Tara Kapoor</t>
        </is>
      </c>
      <c r="Q2603" t="inlineStr">
        <is>
          <t>CUST-0431</t>
        </is>
      </c>
      <c r="R2603" t="n">
        <v>2</v>
      </c>
      <c r="S2603" t="inlineStr">
        <is>
          <t>No</t>
        </is>
      </c>
    </row>
    <row r="2604">
      <c r="A2604" t="inlineStr">
        <is>
          <t>ORD-2509-02603</t>
        </is>
      </c>
      <c r="B2604" s="11" t="n">
        <v>45913</v>
      </c>
      <c r="C2604" t="inlineStr">
        <is>
          <t>South</t>
        </is>
      </c>
      <c r="D2604" t="inlineStr">
        <is>
          <t>Kochi</t>
        </is>
      </c>
      <c r="E2604" t="inlineStr">
        <is>
          <t>Corporate</t>
        </is>
      </c>
      <c r="F2604" t="inlineStr">
        <is>
          <t>Partner</t>
        </is>
      </c>
      <c r="G2604" t="inlineStr">
        <is>
          <t>Office Supplies</t>
        </is>
      </c>
      <c r="H2604" t="inlineStr">
        <is>
          <t>File Folder</t>
        </is>
      </c>
      <c r="I2604" t="n">
        <v>3</v>
      </c>
      <c r="J2604" s="12" t="n">
        <v>100.02</v>
      </c>
      <c r="K2604" s="13" t="n">
        <v>0.15</v>
      </c>
      <c r="L2604" s="12" t="n">
        <v>255.05</v>
      </c>
      <c r="M2604" s="12" t="n">
        <v>174.03</v>
      </c>
      <c r="N2604" s="12" t="n">
        <v>81.02</v>
      </c>
      <c r="O2604" t="inlineStr">
        <is>
          <t>Cash</t>
        </is>
      </c>
      <c r="P2604" t="inlineStr">
        <is>
          <t>Ishaan Mehta</t>
        </is>
      </c>
      <c r="Q2604" t="inlineStr">
        <is>
          <t>CUST-0106</t>
        </is>
      </c>
      <c r="R2604" t="n">
        <v>7</v>
      </c>
      <c r="S2604" t="inlineStr">
        <is>
          <t>No</t>
        </is>
      </c>
    </row>
    <row r="2605">
      <c r="A2605" t="inlineStr">
        <is>
          <t>ORD-2410-02604</t>
        </is>
      </c>
      <c r="B2605" s="11" t="n">
        <v>45575</v>
      </c>
      <c r="C2605" t="inlineStr">
        <is>
          <t>South</t>
        </is>
      </c>
      <c r="D2605" t="inlineStr">
        <is>
          <t>Chennai</t>
        </is>
      </c>
      <c r="E2605" t="inlineStr">
        <is>
          <t>Corporate</t>
        </is>
      </c>
      <c r="F2605" t="inlineStr">
        <is>
          <t>Partner</t>
        </is>
      </c>
      <c r="G2605" t="inlineStr">
        <is>
          <t>Accessories</t>
        </is>
      </c>
      <c r="H2605" t="inlineStr">
        <is>
          <t>Laptop Stand</t>
        </is>
      </c>
      <c r="I2605" t="n">
        <v>4</v>
      </c>
      <c r="J2605" s="12" t="n">
        <v>1861.92</v>
      </c>
      <c r="K2605" s="13" t="n">
        <v>0.03</v>
      </c>
      <c r="L2605" s="12" t="n">
        <v>7224.25</v>
      </c>
      <c r="M2605" s="12" t="n">
        <v>5213.38</v>
      </c>
      <c r="N2605" s="12" t="n">
        <v>2010.87</v>
      </c>
      <c r="O2605" t="inlineStr">
        <is>
          <t>Net Banking</t>
        </is>
      </c>
      <c r="P2605" t="inlineStr">
        <is>
          <t>Diya Patel</t>
        </is>
      </c>
      <c r="Q2605" t="inlineStr">
        <is>
          <t>CUST-0545</t>
        </is>
      </c>
      <c r="R2605" t="n">
        <v>2</v>
      </c>
      <c r="S2605" t="inlineStr">
        <is>
          <t>No</t>
        </is>
      </c>
    </row>
    <row r="2606">
      <c r="A2606" t="inlineStr">
        <is>
          <t>ORD-2501-02605</t>
        </is>
      </c>
      <c r="B2606" s="11" t="n">
        <v>45675</v>
      </c>
      <c r="C2606" t="inlineStr">
        <is>
          <t>North</t>
        </is>
      </c>
      <c r="D2606" t="inlineStr">
        <is>
          <t>Jaipur</t>
        </is>
      </c>
      <c r="E2606" t="inlineStr">
        <is>
          <t>Small Business</t>
        </is>
      </c>
      <c r="F2606" t="inlineStr">
        <is>
          <t>Partner</t>
        </is>
      </c>
      <c r="G2606" t="inlineStr">
        <is>
          <t>Office Supplies</t>
        </is>
      </c>
      <c r="H2606" t="inlineStr">
        <is>
          <t>File Folder</t>
        </is>
      </c>
      <c r="I2606" t="n">
        <v>2</v>
      </c>
      <c r="J2606" s="12" t="n">
        <v>119.5</v>
      </c>
      <c r="K2606" s="13" t="n">
        <v>0.05</v>
      </c>
      <c r="L2606" s="12" t="n">
        <v>227.05</v>
      </c>
      <c r="M2606" s="12" t="n">
        <v>138.62</v>
      </c>
      <c r="N2606" s="12" t="n">
        <v>88.43000000000001</v>
      </c>
      <c r="O2606" t="inlineStr">
        <is>
          <t>Debit Card</t>
        </is>
      </c>
      <c r="P2606" t="inlineStr">
        <is>
          <t>Ishaan Mehta</t>
        </is>
      </c>
      <c r="Q2606" t="inlineStr">
        <is>
          <t>CUST-0011</t>
        </is>
      </c>
      <c r="R2606" t="n">
        <v>1</v>
      </c>
      <c r="S2606" t="inlineStr">
        <is>
          <t>No</t>
        </is>
      </c>
    </row>
    <row r="2607">
      <c r="A2607" t="inlineStr">
        <is>
          <t>ORD-2401-02606</t>
        </is>
      </c>
      <c r="B2607" s="11" t="n">
        <v>45299</v>
      </c>
      <c r="C2607" t="inlineStr">
        <is>
          <t>North</t>
        </is>
      </c>
      <c r="D2607" t="inlineStr">
        <is>
          <t>Lucknow</t>
        </is>
      </c>
      <c r="E2607" t="inlineStr">
        <is>
          <t>Education</t>
        </is>
      </c>
      <c r="F2607" t="inlineStr">
        <is>
          <t>Retail Store</t>
        </is>
      </c>
      <c r="G2607" t="inlineStr">
        <is>
          <t>Technology</t>
        </is>
      </c>
      <c r="H2607" t="inlineStr">
        <is>
          <t>Laptop</t>
        </is>
      </c>
      <c r="I2607" t="n">
        <v>3</v>
      </c>
      <c r="J2607" s="12" t="n">
        <v>48987.12</v>
      </c>
      <c r="K2607" s="13" t="n">
        <v>0</v>
      </c>
      <c r="L2607" s="12" t="n">
        <v>146961.36</v>
      </c>
      <c r="M2607" s="12" t="n">
        <v>126386.77</v>
      </c>
      <c r="N2607" s="12" t="n">
        <v>20574.59</v>
      </c>
      <c r="O2607" t="inlineStr">
        <is>
          <t>UPI</t>
        </is>
      </c>
      <c r="P2607" t="inlineStr">
        <is>
          <t>Sara Khan</t>
        </is>
      </c>
      <c r="Q2607" t="inlineStr">
        <is>
          <t>CUST-0516</t>
        </is>
      </c>
      <c r="R2607" t="n">
        <v>4</v>
      </c>
      <c r="S2607" t="inlineStr">
        <is>
          <t>No</t>
        </is>
      </c>
    </row>
    <row r="2608">
      <c r="A2608" t="inlineStr">
        <is>
          <t>ORD-2407-02607</t>
        </is>
      </c>
      <c r="B2608" s="11" t="n">
        <v>45502</v>
      </c>
      <c r="C2608" t="inlineStr">
        <is>
          <t>Central</t>
        </is>
      </c>
      <c r="D2608" t="inlineStr">
        <is>
          <t>Nagpur</t>
        </is>
      </c>
      <c r="E2608" t="inlineStr">
        <is>
          <t>Education</t>
        </is>
      </c>
      <c r="F2608" t="inlineStr">
        <is>
          <t>Partner</t>
        </is>
      </c>
      <c r="G2608" t="inlineStr">
        <is>
          <t>Office Supplies</t>
        </is>
      </c>
      <c r="H2608" t="inlineStr">
        <is>
          <t>Notebook Pack</t>
        </is>
      </c>
      <c r="I2608" t="n">
        <v>4</v>
      </c>
      <c r="J2608" s="12" t="n">
        <v>383.29</v>
      </c>
      <c r="K2608" s="13" t="n">
        <v>0.25</v>
      </c>
      <c r="L2608" s="12" t="n">
        <v>1149.87</v>
      </c>
      <c r="M2608" s="12" t="n">
        <v>981.22</v>
      </c>
      <c r="N2608" s="12" t="n">
        <v>168.65</v>
      </c>
      <c r="O2608" t="inlineStr">
        <is>
          <t>Net Banking</t>
        </is>
      </c>
      <c r="P2608" t="inlineStr">
        <is>
          <t>Aarav Sharma</t>
        </is>
      </c>
      <c r="Q2608" t="inlineStr">
        <is>
          <t>CUST-0018</t>
        </is>
      </c>
      <c r="R2608" t="n">
        <v>6</v>
      </c>
      <c r="S2608" t="inlineStr">
        <is>
          <t>Yes</t>
        </is>
      </c>
    </row>
    <row r="2609">
      <c r="A2609" t="inlineStr">
        <is>
          <t>ORD-2507-02608</t>
        </is>
      </c>
      <c r="B2609" s="11" t="n">
        <v>45857</v>
      </c>
      <c r="C2609" t="inlineStr">
        <is>
          <t>East</t>
        </is>
      </c>
      <c r="D2609" t="inlineStr">
        <is>
          <t>Guwahati</t>
        </is>
      </c>
      <c r="E2609" t="inlineStr">
        <is>
          <t>Consumer</t>
        </is>
      </c>
      <c r="F2609" t="inlineStr">
        <is>
          <t>Online</t>
        </is>
      </c>
      <c r="G2609" t="inlineStr">
        <is>
          <t>Furniture</t>
        </is>
      </c>
      <c r="H2609" t="inlineStr">
        <is>
          <t>Office Chair</t>
        </is>
      </c>
      <c r="I2609" t="n">
        <v>3</v>
      </c>
      <c r="J2609" s="12" t="n">
        <v>7764.81</v>
      </c>
      <c r="K2609" s="13" t="n">
        <v>0.05</v>
      </c>
      <c r="L2609" s="12" t="n">
        <v>22129.71</v>
      </c>
      <c r="M2609" s="12" t="n">
        <v>16073.16</v>
      </c>
      <c r="N2609" s="12" t="n">
        <v>6056.55</v>
      </c>
      <c r="O2609" t="inlineStr">
        <is>
          <t>Cash</t>
        </is>
      </c>
      <c r="P2609" t="inlineStr">
        <is>
          <t>Anaya Rao</t>
        </is>
      </c>
      <c r="Q2609" t="inlineStr">
        <is>
          <t>CUST-0526</t>
        </is>
      </c>
      <c r="R2609" t="n">
        <v>4</v>
      </c>
      <c r="S2609" t="inlineStr">
        <is>
          <t>Yes</t>
        </is>
      </c>
    </row>
    <row r="2610">
      <c r="A2610" t="inlineStr">
        <is>
          <t>ORD-2407-02609</t>
        </is>
      </c>
      <c r="B2610" s="11" t="n">
        <v>45502</v>
      </c>
      <c r="C2610" t="inlineStr">
        <is>
          <t>East</t>
        </is>
      </c>
      <c r="D2610" t="inlineStr">
        <is>
          <t>Kolkata</t>
        </is>
      </c>
      <c r="E2610" t="inlineStr">
        <is>
          <t>Consumer</t>
        </is>
      </c>
      <c r="F2610" t="inlineStr">
        <is>
          <t>Online</t>
        </is>
      </c>
      <c r="G2610" t="inlineStr">
        <is>
          <t>Furniture</t>
        </is>
      </c>
      <c r="H2610" t="inlineStr">
        <is>
          <t>Office Chair</t>
        </is>
      </c>
      <c r="I2610" t="n">
        <v>2</v>
      </c>
      <c r="J2610" s="12" t="n">
        <v>6506.61</v>
      </c>
      <c r="K2610" s="13" t="n">
        <v>0</v>
      </c>
      <c r="L2610" s="12" t="n">
        <v>13013.22</v>
      </c>
      <c r="M2610" s="12" t="n">
        <v>8979.120000000001</v>
      </c>
      <c r="N2610" s="12" t="n">
        <v>4034.1</v>
      </c>
      <c r="O2610" t="inlineStr">
        <is>
          <t>Cash</t>
        </is>
      </c>
      <c r="P2610" t="inlineStr">
        <is>
          <t>Ishaan Mehta</t>
        </is>
      </c>
      <c r="Q2610" t="inlineStr">
        <is>
          <t>CUST-0469</t>
        </is>
      </c>
      <c r="R2610" t="n">
        <v>2</v>
      </c>
      <c r="S2610" t="inlineStr">
        <is>
          <t>No</t>
        </is>
      </c>
    </row>
    <row r="2611">
      <c r="A2611" t="inlineStr">
        <is>
          <t>ORD-2508-02610</t>
        </is>
      </c>
      <c r="B2611" s="11" t="n">
        <v>45871</v>
      </c>
      <c r="C2611" t="inlineStr">
        <is>
          <t>South</t>
        </is>
      </c>
      <c r="D2611" t="inlineStr">
        <is>
          <t>Bengaluru</t>
        </is>
      </c>
      <c r="E2611" t="inlineStr">
        <is>
          <t>Consumer</t>
        </is>
      </c>
      <c r="F2611" t="inlineStr">
        <is>
          <t>Online</t>
        </is>
      </c>
      <c r="G2611" t="inlineStr">
        <is>
          <t>Furniture</t>
        </is>
      </c>
      <c r="H2611" t="inlineStr">
        <is>
          <t>Desk</t>
        </is>
      </c>
      <c r="I2611" t="n">
        <v>2</v>
      </c>
      <c r="J2611" s="12" t="n">
        <v>11668.73</v>
      </c>
      <c r="K2611" s="13" t="n">
        <v>0.1</v>
      </c>
      <c r="L2611" s="12" t="n">
        <v>21003.71</v>
      </c>
      <c r="M2611" s="12" t="n">
        <v>17503.1</v>
      </c>
      <c r="N2611" s="12" t="n">
        <v>3500.61</v>
      </c>
      <c r="O2611" t="inlineStr">
        <is>
          <t>Cash</t>
        </is>
      </c>
      <c r="P2611" t="inlineStr">
        <is>
          <t>Kabir Singh</t>
        </is>
      </c>
      <c r="Q2611" t="inlineStr">
        <is>
          <t>CUST-0824</t>
        </is>
      </c>
      <c r="R2611" t="n">
        <v>3</v>
      </c>
      <c r="S2611" t="inlineStr">
        <is>
          <t>No</t>
        </is>
      </c>
    </row>
    <row r="2612">
      <c r="A2612" t="inlineStr">
        <is>
          <t>ORD-2511-02611</t>
        </is>
      </c>
      <c r="B2612" s="11" t="n">
        <v>45972</v>
      </c>
      <c r="C2612" t="inlineStr">
        <is>
          <t>Central</t>
        </is>
      </c>
      <c r="D2612" t="inlineStr">
        <is>
          <t>Nagpur</t>
        </is>
      </c>
      <c r="E2612" t="inlineStr">
        <is>
          <t>Consumer</t>
        </is>
      </c>
      <c r="F2612" t="inlineStr">
        <is>
          <t>Direct Sales</t>
        </is>
      </c>
      <c r="G2612" t="inlineStr">
        <is>
          <t>Accessories</t>
        </is>
      </c>
      <c r="H2612" t="inlineStr">
        <is>
          <t>Webcam</t>
        </is>
      </c>
      <c r="I2612" t="n">
        <v>3</v>
      </c>
      <c r="J2612" s="12" t="n">
        <v>3237.71</v>
      </c>
      <c r="K2612" s="13" t="n">
        <v>0.1</v>
      </c>
      <c r="L2612" s="12" t="n">
        <v>8741.82</v>
      </c>
      <c r="M2612" s="12" t="n">
        <v>7381.98</v>
      </c>
      <c r="N2612" s="12" t="n">
        <v>1359.84</v>
      </c>
      <c r="O2612" t="inlineStr">
        <is>
          <t>Credit Card</t>
        </is>
      </c>
      <c r="P2612" t="inlineStr">
        <is>
          <t>Ishaan Mehta</t>
        </is>
      </c>
      <c r="Q2612" t="inlineStr">
        <is>
          <t>CUST-0503</t>
        </is>
      </c>
      <c r="R2612" t="n">
        <v>3</v>
      </c>
      <c r="S2612" t="inlineStr">
        <is>
          <t>Yes</t>
        </is>
      </c>
    </row>
    <row r="2613">
      <c r="A2613" t="inlineStr">
        <is>
          <t>ORD-2406-02612</t>
        </is>
      </c>
      <c r="B2613" s="11" t="n">
        <v>45468</v>
      </c>
      <c r="C2613" t="inlineStr">
        <is>
          <t>North</t>
        </is>
      </c>
      <c r="D2613" t="inlineStr">
        <is>
          <t>Jaipur</t>
        </is>
      </c>
      <c r="E2613" t="inlineStr">
        <is>
          <t>Small Business</t>
        </is>
      </c>
      <c r="F2613" t="inlineStr">
        <is>
          <t>Partner</t>
        </is>
      </c>
      <c r="G2613" t="inlineStr">
        <is>
          <t>Technology</t>
        </is>
      </c>
      <c r="H2613" t="inlineStr">
        <is>
          <t>Laptop</t>
        </is>
      </c>
      <c r="I2613" t="n">
        <v>5</v>
      </c>
      <c r="J2613" s="12" t="n">
        <v>46967.24</v>
      </c>
      <c r="K2613" s="13" t="n">
        <v>0</v>
      </c>
      <c r="L2613" s="12" t="n">
        <v>234836.2</v>
      </c>
      <c r="M2613" s="12" t="n">
        <v>201959.13</v>
      </c>
      <c r="N2613" s="12" t="n">
        <v>32877.07</v>
      </c>
      <c r="O2613" t="inlineStr">
        <is>
          <t>Net Banking</t>
        </is>
      </c>
      <c r="P2613" t="inlineStr">
        <is>
          <t>Meera Joshi</t>
        </is>
      </c>
      <c r="Q2613" t="inlineStr">
        <is>
          <t>CUST-0607</t>
        </is>
      </c>
      <c r="R2613" t="n">
        <v>4</v>
      </c>
      <c r="S2613" t="inlineStr">
        <is>
          <t>No</t>
        </is>
      </c>
    </row>
    <row r="2614">
      <c r="A2614" t="inlineStr">
        <is>
          <t>ORD-2407-02613</t>
        </is>
      </c>
      <c r="B2614" s="11" t="n">
        <v>45488</v>
      </c>
      <c r="C2614" t="inlineStr">
        <is>
          <t>West</t>
        </is>
      </c>
      <c r="D2614" t="inlineStr">
        <is>
          <t>Pune</t>
        </is>
      </c>
      <c r="E2614" t="inlineStr">
        <is>
          <t>Education</t>
        </is>
      </c>
      <c r="F2614" t="inlineStr">
        <is>
          <t>Online</t>
        </is>
      </c>
      <c r="G2614" t="inlineStr">
        <is>
          <t>Technology</t>
        </is>
      </c>
      <c r="H2614" t="inlineStr">
        <is>
          <t>Tablet</t>
        </is>
      </c>
      <c r="I2614" t="n">
        <v>1</v>
      </c>
      <c r="J2614" s="12" t="n">
        <v>20776.54</v>
      </c>
      <c r="K2614" s="13" t="n">
        <v>0.1</v>
      </c>
      <c r="L2614" s="12" t="n">
        <v>18698.89</v>
      </c>
      <c r="M2614" s="12" t="n">
        <v>17244.53</v>
      </c>
      <c r="N2614" s="12" t="n">
        <v>1454.36</v>
      </c>
      <c r="O2614" t="inlineStr">
        <is>
          <t>Debit Card</t>
        </is>
      </c>
      <c r="P2614" t="inlineStr">
        <is>
          <t>Sara Khan</t>
        </is>
      </c>
      <c r="Q2614" t="inlineStr">
        <is>
          <t>CUST-0281</t>
        </is>
      </c>
      <c r="R2614" t="n">
        <v>3</v>
      </c>
      <c r="S2614" t="inlineStr">
        <is>
          <t>No</t>
        </is>
      </c>
    </row>
    <row r="2615">
      <c r="A2615" t="inlineStr">
        <is>
          <t>ORD-2410-02614</t>
        </is>
      </c>
      <c r="B2615" s="11" t="n">
        <v>45576</v>
      </c>
      <c r="C2615" t="inlineStr">
        <is>
          <t>Central</t>
        </is>
      </c>
      <c r="D2615" t="inlineStr">
        <is>
          <t>Bhopal</t>
        </is>
      </c>
      <c r="E2615" t="inlineStr">
        <is>
          <t>Corporate</t>
        </is>
      </c>
      <c r="F2615" t="inlineStr">
        <is>
          <t>Online</t>
        </is>
      </c>
      <c r="G2615" t="inlineStr">
        <is>
          <t>Office Supplies</t>
        </is>
      </c>
      <c r="H2615" t="inlineStr">
        <is>
          <t>Pen Box</t>
        </is>
      </c>
      <c r="I2615" t="n">
        <v>1</v>
      </c>
      <c r="J2615" s="12" t="n">
        <v>194.24</v>
      </c>
      <c r="K2615" s="13" t="n">
        <v>0.1</v>
      </c>
      <c r="L2615" s="12" t="n">
        <v>174.82</v>
      </c>
      <c r="M2615" s="12" t="n">
        <v>118.49</v>
      </c>
      <c r="N2615" s="12" t="n">
        <v>56.33</v>
      </c>
      <c r="O2615" t="inlineStr">
        <is>
          <t>Credit Card</t>
        </is>
      </c>
      <c r="P2615" t="inlineStr">
        <is>
          <t>Kabir Singh</t>
        </is>
      </c>
      <c r="Q2615" t="inlineStr">
        <is>
          <t>CUST-0219</t>
        </is>
      </c>
      <c r="R2615" t="n">
        <v>5</v>
      </c>
      <c r="S2615" t="inlineStr">
        <is>
          <t>No</t>
        </is>
      </c>
    </row>
    <row r="2616">
      <c r="A2616" t="inlineStr">
        <is>
          <t>ORD-2509-02615</t>
        </is>
      </c>
      <c r="B2616" s="11" t="n">
        <v>45913</v>
      </c>
      <c r="C2616" t="inlineStr">
        <is>
          <t>North</t>
        </is>
      </c>
      <c r="D2616" t="inlineStr">
        <is>
          <t>Delhi</t>
        </is>
      </c>
      <c r="E2616" t="inlineStr">
        <is>
          <t>Corporate</t>
        </is>
      </c>
      <c r="F2616" t="inlineStr">
        <is>
          <t>Direct Sales</t>
        </is>
      </c>
      <c r="G2616" t="inlineStr">
        <is>
          <t>Accessories</t>
        </is>
      </c>
      <c r="H2616" t="inlineStr">
        <is>
          <t>Laptop Stand</t>
        </is>
      </c>
      <c r="I2616" t="n">
        <v>1</v>
      </c>
      <c r="J2616" s="12" t="n">
        <v>1831.24</v>
      </c>
      <c r="K2616" s="13" t="n">
        <v>0</v>
      </c>
      <c r="L2616" s="12" t="n">
        <v>1831.24</v>
      </c>
      <c r="M2616" s="12" t="n">
        <v>1281.87</v>
      </c>
      <c r="N2616" s="12" t="n">
        <v>549.37</v>
      </c>
      <c r="O2616" t="inlineStr">
        <is>
          <t>Credit Card</t>
        </is>
      </c>
      <c r="P2616" t="inlineStr">
        <is>
          <t>Sara Khan</t>
        </is>
      </c>
      <c r="Q2616" t="inlineStr">
        <is>
          <t>CUST-0816</t>
        </is>
      </c>
      <c r="R2616" t="n">
        <v>2</v>
      </c>
      <c r="S2616" t="inlineStr">
        <is>
          <t>Yes</t>
        </is>
      </c>
    </row>
    <row r="2617">
      <c r="A2617" t="inlineStr">
        <is>
          <t>ORD-2409-02616</t>
        </is>
      </c>
      <c r="B2617" s="11" t="n">
        <v>45558</v>
      </c>
      <c r="C2617" t="inlineStr">
        <is>
          <t>Central</t>
        </is>
      </c>
      <c r="D2617" t="inlineStr">
        <is>
          <t>Indore</t>
        </is>
      </c>
      <c r="E2617" t="inlineStr">
        <is>
          <t>Small Business</t>
        </is>
      </c>
      <c r="F2617" t="inlineStr">
        <is>
          <t>Retail Store</t>
        </is>
      </c>
      <c r="G2617" t="inlineStr">
        <is>
          <t>Technology</t>
        </is>
      </c>
      <c r="H2617" t="inlineStr">
        <is>
          <t>Headphones</t>
        </is>
      </c>
      <c r="I2617" t="n">
        <v>1</v>
      </c>
      <c r="J2617" s="12" t="n">
        <v>2740.5</v>
      </c>
      <c r="K2617" s="13" t="n">
        <v>0.2</v>
      </c>
      <c r="L2617" s="12" t="n">
        <v>2192.4</v>
      </c>
      <c r="M2617" s="12" t="n">
        <v>2027.97</v>
      </c>
      <c r="N2617" s="12" t="n">
        <v>164.43</v>
      </c>
      <c r="O2617" t="inlineStr">
        <is>
          <t>Cash</t>
        </is>
      </c>
      <c r="P2617" t="inlineStr">
        <is>
          <t>Kabir Singh</t>
        </is>
      </c>
      <c r="Q2617" t="inlineStr">
        <is>
          <t>CUST-0468</t>
        </is>
      </c>
      <c r="R2617" t="n">
        <v>6</v>
      </c>
      <c r="S2617" t="inlineStr">
        <is>
          <t>No</t>
        </is>
      </c>
    </row>
    <row r="2618">
      <c r="A2618" t="inlineStr">
        <is>
          <t>ORD-2501-02617</t>
        </is>
      </c>
      <c r="B2618" s="11" t="n">
        <v>45660</v>
      </c>
      <c r="C2618" t="inlineStr">
        <is>
          <t>North</t>
        </is>
      </c>
      <c r="D2618" t="inlineStr">
        <is>
          <t>Jaipur</t>
        </is>
      </c>
      <c r="E2618" t="inlineStr">
        <is>
          <t>Small Business</t>
        </is>
      </c>
      <c r="F2618" t="inlineStr">
        <is>
          <t>Partner</t>
        </is>
      </c>
      <c r="G2618" t="inlineStr">
        <is>
          <t>Accessories</t>
        </is>
      </c>
      <c r="H2618" t="inlineStr">
        <is>
          <t>USB Hub</t>
        </is>
      </c>
      <c r="I2618" t="n">
        <v>12</v>
      </c>
      <c r="J2618" s="12" t="n">
        <v>1346.38</v>
      </c>
      <c r="K2618" s="13" t="n">
        <v>0.25</v>
      </c>
      <c r="L2618" s="12" t="n">
        <v>12117.42</v>
      </c>
      <c r="M2618" s="12" t="n">
        <v>10986.46</v>
      </c>
      <c r="N2618" s="12" t="n">
        <v>1130.96</v>
      </c>
      <c r="O2618" t="inlineStr">
        <is>
          <t>Credit Card</t>
        </is>
      </c>
      <c r="P2618" t="inlineStr">
        <is>
          <t>Ishaan Mehta</t>
        </is>
      </c>
      <c r="Q2618" t="inlineStr">
        <is>
          <t>CUST-0941</t>
        </is>
      </c>
      <c r="R2618" t="n">
        <v>6</v>
      </c>
      <c r="S2618" t="inlineStr">
        <is>
          <t>No</t>
        </is>
      </c>
    </row>
    <row r="2619">
      <c r="A2619" t="inlineStr">
        <is>
          <t>ORD-2405-02618</t>
        </is>
      </c>
      <c r="B2619" s="11" t="n">
        <v>45431</v>
      </c>
      <c r="C2619" t="inlineStr">
        <is>
          <t>North</t>
        </is>
      </c>
      <c r="D2619" t="inlineStr">
        <is>
          <t>Jaipur</t>
        </is>
      </c>
      <c r="E2619" t="inlineStr">
        <is>
          <t>Education</t>
        </is>
      </c>
      <c r="F2619" t="inlineStr">
        <is>
          <t>Online</t>
        </is>
      </c>
      <c r="G2619" t="inlineStr">
        <is>
          <t>Furniture</t>
        </is>
      </c>
      <c r="H2619" t="inlineStr">
        <is>
          <t>Cabinet</t>
        </is>
      </c>
      <c r="I2619" t="n">
        <v>4</v>
      </c>
      <c r="J2619" s="12" t="n">
        <v>9610.08</v>
      </c>
      <c r="K2619" s="13" t="n">
        <v>0</v>
      </c>
      <c r="L2619" s="12" t="n">
        <v>38440.32</v>
      </c>
      <c r="M2619" s="12" t="n">
        <v>29983.45</v>
      </c>
      <c r="N2619" s="12" t="n">
        <v>8456.870000000001</v>
      </c>
      <c r="O2619" t="inlineStr">
        <is>
          <t>Net Banking</t>
        </is>
      </c>
      <c r="P2619" t="inlineStr">
        <is>
          <t>Ishaan Mehta</t>
        </is>
      </c>
      <c r="Q2619" t="inlineStr">
        <is>
          <t>CUST-0838</t>
        </is>
      </c>
      <c r="R2619" t="n">
        <v>4</v>
      </c>
      <c r="S2619" t="inlineStr">
        <is>
          <t>No</t>
        </is>
      </c>
    </row>
    <row r="2620">
      <c r="A2620" t="inlineStr">
        <is>
          <t>ORD-2405-02619</t>
        </is>
      </c>
      <c r="B2620" s="11" t="n">
        <v>45421</v>
      </c>
      <c r="C2620" t="inlineStr">
        <is>
          <t>South</t>
        </is>
      </c>
      <c r="D2620" t="inlineStr">
        <is>
          <t>Kochi</t>
        </is>
      </c>
      <c r="E2620" t="inlineStr">
        <is>
          <t>Small Business</t>
        </is>
      </c>
      <c r="F2620" t="inlineStr">
        <is>
          <t>Partner</t>
        </is>
      </c>
      <c r="G2620" t="inlineStr">
        <is>
          <t>Furniture</t>
        </is>
      </c>
      <c r="H2620" t="inlineStr">
        <is>
          <t>Cabinet</t>
        </is>
      </c>
      <c r="I2620" t="n">
        <v>4</v>
      </c>
      <c r="J2620" s="12" t="n">
        <v>8766.07</v>
      </c>
      <c r="K2620" s="13" t="n">
        <v>0</v>
      </c>
      <c r="L2620" s="12" t="n">
        <v>35064.28</v>
      </c>
      <c r="M2620" s="12" t="n">
        <v>27350.14</v>
      </c>
      <c r="N2620" s="12" t="n">
        <v>7714.14</v>
      </c>
      <c r="O2620" t="inlineStr">
        <is>
          <t>Cash</t>
        </is>
      </c>
      <c r="P2620" t="inlineStr">
        <is>
          <t>Anaya Rao</t>
        </is>
      </c>
      <c r="Q2620" t="inlineStr">
        <is>
          <t>CUST-0357</t>
        </is>
      </c>
      <c r="R2620" t="n">
        <v>3</v>
      </c>
      <c r="S2620" t="inlineStr">
        <is>
          <t>No</t>
        </is>
      </c>
    </row>
    <row r="2621">
      <c r="A2621" t="inlineStr">
        <is>
          <t>ORD-2411-02620</t>
        </is>
      </c>
      <c r="B2621" s="11" t="n">
        <v>45601</v>
      </c>
      <c r="C2621" t="inlineStr">
        <is>
          <t>East</t>
        </is>
      </c>
      <c r="D2621" t="inlineStr">
        <is>
          <t>Kolkata</t>
        </is>
      </c>
      <c r="E2621" t="inlineStr">
        <is>
          <t>Small Business</t>
        </is>
      </c>
      <c r="F2621" t="inlineStr">
        <is>
          <t>Partner</t>
        </is>
      </c>
      <c r="G2621" t="inlineStr">
        <is>
          <t>Accessories</t>
        </is>
      </c>
      <c r="H2621" t="inlineStr">
        <is>
          <t>Laptop Stand</t>
        </is>
      </c>
      <c r="I2621" t="n">
        <v>2</v>
      </c>
      <c r="J2621" s="12" t="n">
        <v>1912.55</v>
      </c>
      <c r="K2621" s="13" t="n">
        <v>0.1</v>
      </c>
      <c r="L2621" s="12" t="n">
        <v>3442.59</v>
      </c>
      <c r="M2621" s="12" t="n">
        <v>2677.57</v>
      </c>
      <c r="N2621" s="12" t="n">
        <v>765.02</v>
      </c>
      <c r="O2621" t="inlineStr">
        <is>
          <t>UPI</t>
        </is>
      </c>
      <c r="P2621" t="inlineStr">
        <is>
          <t>Aarav Sharma</t>
        </is>
      </c>
      <c r="Q2621" t="inlineStr">
        <is>
          <t>CUST-0630</t>
        </is>
      </c>
      <c r="R2621" t="n">
        <v>3</v>
      </c>
      <c r="S2621" t="inlineStr">
        <is>
          <t>No</t>
        </is>
      </c>
    </row>
    <row r="2622">
      <c r="A2622" t="inlineStr">
        <is>
          <t>ORD-2511-02621</t>
        </is>
      </c>
      <c r="B2622" s="11" t="n">
        <v>45964</v>
      </c>
      <c r="C2622" t="inlineStr">
        <is>
          <t>South</t>
        </is>
      </c>
      <c r="D2622" t="inlineStr">
        <is>
          <t>Kochi</t>
        </is>
      </c>
      <c r="E2622" t="inlineStr">
        <is>
          <t>Corporate</t>
        </is>
      </c>
      <c r="F2622" t="inlineStr">
        <is>
          <t>Retail Store</t>
        </is>
      </c>
      <c r="G2622" t="inlineStr">
        <is>
          <t>Furniture</t>
        </is>
      </c>
      <c r="H2622" t="inlineStr">
        <is>
          <t>Cabinet</t>
        </is>
      </c>
      <c r="I2622" t="n">
        <v>6</v>
      </c>
      <c r="J2622" s="12" t="n">
        <v>8904.030000000001</v>
      </c>
      <c r="K2622" s="13" t="n">
        <v>0.03</v>
      </c>
      <c r="L2622" s="12" t="n">
        <v>51821.45</v>
      </c>
      <c r="M2622" s="12" t="n">
        <v>41670.86</v>
      </c>
      <c r="N2622" s="12" t="n">
        <v>10150.59</v>
      </c>
      <c r="O2622" t="inlineStr">
        <is>
          <t>Cash</t>
        </is>
      </c>
      <c r="P2622" t="inlineStr">
        <is>
          <t>Tara Kapoor</t>
        </is>
      </c>
      <c r="Q2622" t="inlineStr">
        <is>
          <t>CUST-0833</t>
        </is>
      </c>
      <c r="R2622" t="n">
        <v>2</v>
      </c>
      <c r="S2622" t="inlineStr">
        <is>
          <t>No</t>
        </is>
      </c>
    </row>
    <row r="2623">
      <c r="A2623" t="inlineStr">
        <is>
          <t>ORD-2511-02622</t>
        </is>
      </c>
      <c r="B2623" s="11" t="n">
        <v>45981</v>
      </c>
      <c r="C2623" t="inlineStr">
        <is>
          <t>North</t>
        </is>
      </c>
      <c r="D2623" t="inlineStr">
        <is>
          <t>Jaipur</t>
        </is>
      </c>
      <c r="E2623" t="inlineStr">
        <is>
          <t>Small Business</t>
        </is>
      </c>
      <c r="F2623" t="inlineStr">
        <is>
          <t>Direct Sales</t>
        </is>
      </c>
      <c r="G2623" t="inlineStr">
        <is>
          <t>Office Supplies</t>
        </is>
      </c>
      <c r="H2623" t="inlineStr">
        <is>
          <t>Stapler</t>
        </is>
      </c>
      <c r="I2623" t="n">
        <v>5</v>
      </c>
      <c r="J2623" s="12" t="n">
        <v>292.7</v>
      </c>
      <c r="K2623" s="13" t="n">
        <v>0.1</v>
      </c>
      <c r="L2623" s="12" t="n">
        <v>1317.15</v>
      </c>
      <c r="M2623" s="12" t="n">
        <v>980.54</v>
      </c>
      <c r="N2623" s="12" t="n">
        <v>336.61</v>
      </c>
      <c r="O2623" t="inlineStr">
        <is>
          <t>Cash</t>
        </is>
      </c>
      <c r="P2623" t="inlineStr">
        <is>
          <t>Diya Patel</t>
        </is>
      </c>
      <c r="Q2623" t="inlineStr">
        <is>
          <t>CUST-0654</t>
        </is>
      </c>
      <c r="R2623" t="n">
        <v>6</v>
      </c>
      <c r="S2623" t="inlineStr">
        <is>
          <t>No</t>
        </is>
      </c>
    </row>
    <row r="2624">
      <c r="A2624" t="inlineStr">
        <is>
          <t>ORD-2501-02623</t>
        </is>
      </c>
      <c r="B2624" s="11" t="n">
        <v>45663</v>
      </c>
      <c r="C2624" t="inlineStr">
        <is>
          <t>West</t>
        </is>
      </c>
      <c r="D2624" t="inlineStr">
        <is>
          <t>Surat</t>
        </is>
      </c>
      <c r="E2624" t="inlineStr">
        <is>
          <t>Corporate</t>
        </is>
      </c>
      <c r="F2624" t="inlineStr">
        <is>
          <t>Retail Store</t>
        </is>
      </c>
      <c r="G2624" t="inlineStr">
        <is>
          <t>Furniture</t>
        </is>
      </c>
      <c r="H2624" t="inlineStr">
        <is>
          <t>Bookshelf</t>
        </is>
      </c>
      <c r="I2624" t="n">
        <v>5</v>
      </c>
      <c r="J2624" s="12" t="n">
        <v>5646.05</v>
      </c>
      <c r="K2624" s="13" t="n">
        <v>0</v>
      </c>
      <c r="L2624" s="12" t="n">
        <v>28230.25</v>
      </c>
      <c r="M2624" s="12" t="n">
        <v>20608.08</v>
      </c>
      <c r="N2624" s="12" t="n">
        <v>7622.17</v>
      </c>
      <c r="O2624" t="inlineStr">
        <is>
          <t>UPI</t>
        </is>
      </c>
      <c r="P2624" t="inlineStr">
        <is>
          <t>Aarav Sharma</t>
        </is>
      </c>
      <c r="Q2624" t="inlineStr">
        <is>
          <t>CUST-0640</t>
        </is>
      </c>
      <c r="R2624" t="n">
        <v>8</v>
      </c>
      <c r="S2624" t="inlineStr">
        <is>
          <t>No</t>
        </is>
      </c>
    </row>
    <row r="2625">
      <c r="A2625" t="inlineStr">
        <is>
          <t>ORD-2504-02624</t>
        </is>
      </c>
      <c r="B2625" s="11" t="n">
        <v>45774</v>
      </c>
      <c r="C2625" t="inlineStr">
        <is>
          <t>West</t>
        </is>
      </c>
      <c r="D2625" t="inlineStr">
        <is>
          <t>Surat</t>
        </is>
      </c>
      <c r="E2625" t="inlineStr">
        <is>
          <t>Consumer</t>
        </is>
      </c>
      <c r="F2625" t="inlineStr">
        <is>
          <t>Retail Store</t>
        </is>
      </c>
      <c r="G2625" t="inlineStr">
        <is>
          <t>Technology</t>
        </is>
      </c>
      <c r="H2625" t="inlineStr">
        <is>
          <t>Monitor</t>
        </is>
      </c>
      <c r="I2625" t="n">
        <v>3</v>
      </c>
      <c r="J2625" s="12" t="n">
        <v>12297.28</v>
      </c>
      <c r="K2625" s="13" t="n">
        <v>0.1</v>
      </c>
      <c r="L2625" s="12" t="n">
        <v>33202.66</v>
      </c>
      <c r="M2625" s="12" t="n">
        <v>29513.47</v>
      </c>
      <c r="N2625" s="12" t="n">
        <v>3689.19</v>
      </c>
      <c r="O2625" t="inlineStr">
        <is>
          <t>Credit Card</t>
        </is>
      </c>
      <c r="P2625" t="inlineStr">
        <is>
          <t>Rohan Verma</t>
        </is>
      </c>
      <c r="Q2625" t="inlineStr">
        <is>
          <t>CUST-0007</t>
        </is>
      </c>
      <c r="R2625" t="n">
        <v>6</v>
      </c>
      <c r="S2625" t="inlineStr">
        <is>
          <t>Yes</t>
        </is>
      </c>
    </row>
    <row r="2626">
      <c r="A2626" t="inlineStr">
        <is>
          <t>ORD-2506-02625</t>
        </is>
      </c>
      <c r="B2626" s="11" t="n">
        <v>45820</v>
      </c>
      <c r="C2626" t="inlineStr">
        <is>
          <t>Central</t>
        </is>
      </c>
      <c r="D2626" t="inlineStr">
        <is>
          <t>Bhopal</t>
        </is>
      </c>
      <c r="E2626" t="inlineStr">
        <is>
          <t>Small Business</t>
        </is>
      </c>
      <c r="F2626" t="inlineStr">
        <is>
          <t>Retail Store</t>
        </is>
      </c>
      <c r="G2626" t="inlineStr">
        <is>
          <t>Technology</t>
        </is>
      </c>
      <c r="H2626" t="inlineStr">
        <is>
          <t>Laptop</t>
        </is>
      </c>
      <c r="I2626" t="n">
        <v>10</v>
      </c>
      <c r="J2626" s="12" t="n">
        <v>47778.83</v>
      </c>
      <c r="K2626" s="13" t="n">
        <v>0.05</v>
      </c>
      <c r="L2626" s="12" t="n">
        <v>453898.89</v>
      </c>
      <c r="M2626" s="12" t="n">
        <v>410897.94</v>
      </c>
      <c r="N2626" s="12" t="n">
        <v>43000.95</v>
      </c>
      <c r="O2626" t="inlineStr">
        <is>
          <t>Debit Card</t>
        </is>
      </c>
      <c r="P2626" t="inlineStr">
        <is>
          <t>Aarav Sharma</t>
        </is>
      </c>
      <c r="Q2626" t="inlineStr">
        <is>
          <t>CUST-0592</t>
        </is>
      </c>
      <c r="R2626" t="n">
        <v>2</v>
      </c>
      <c r="S2626" t="inlineStr">
        <is>
          <t>No</t>
        </is>
      </c>
    </row>
    <row r="2627">
      <c r="A2627" t="inlineStr">
        <is>
          <t>ORD-2401-02626</t>
        </is>
      </c>
      <c r="B2627" s="11" t="n">
        <v>45312</v>
      </c>
      <c r="C2627" t="inlineStr">
        <is>
          <t>North</t>
        </is>
      </c>
      <c r="D2627" t="inlineStr">
        <is>
          <t>Jaipur</t>
        </is>
      </c>
      <c r="E2627" t="inlineStr">
        <is>
          <t>Small Business</t>
        </is>
      </c>
      <c r="F2627" t="inlineStr">
        <is>
          <t>Online</t>
        </is>
      </c>
      <c r="G2627" t="inlineStr">
        <is>
          <t>Technology</t>
        </is>
      </c>
      <c r="H2627" t="inlineStr">
        <is>
          <t>Headphones</t>
        </is>
      </c>
      <c r="I2627" t="n">
        <v>3</v>
      </c>
      <c r="J2627" s="12" t="n">
        <v>3022.03</v>
      </c>
      <c r="K2627" s="13" t="n">
        <v>0.03</v>
      </c>
      <c r="L2627" s="12" t="n">
        <v>8794.110000000001</v>
      </c>
      <c r="M2627" s="12" t="n">
        <v>6708.91</v>
      </c>
      <c r="N2627" s="12" t="n">
        <v>2085.2</v>
      </c>
      <c r="O2627" t="inlineStr">
        <is>
          <t>Credit Card</t>
        </is>
      </c>
      <c r="P2627" t="inlineStr">
        <is>
          <t>Ishaan Mehta</t>
        </is>
      </c>
      <c r="Q2627" t="inlineStr">
        <is>
          <t>CUST-0488</t>
        </is>
      </c>
      <c r="R2627" t="n">
        <v>4</v>
      </c>
      <c r="S2627" t="inlineStr">
        <is>
          <t>No</t>
        </is>
      </c>
    </row>
    <row r="2628">
      <c r="A2628" t="inlineStr">
        <is>
          <t>ORD-2504-02627</t>
        </is>
      </c>
      <c r="B2628" s="11" t="n">
        <v>45749</v>
      </c>
      <c r="C2628" t="inlineStr">
        <is>
          <t>North</t>
        </is>
      </c>
      <c r="D2628" t="inlineStr">
        <is>
          <t>Chandigarh</t>
        </is>
      </c>
      <c r="E2628" t="inlineStr">
        <is>
          <t>Corporate</t>
        </is>
      </c>
      <c r="F2628" t="inlineStr">
        <is>
          <t>Partner</t>
        </is>
      </c>
      <c r="G2628" t="inlineStr">
        <is>
          <t>Technology</t>
        </is>
      </c>
      <c r="H2628" t="inlineStr">
        <is>
          <t>Printer</t>
        </is>
      </c>
      <c r="I2628" t="n">
        <v>1</v>
      </c>
      <c r="J2628" s="12" t="n">
        <v>10637.82</v>
      </c>
      <c r="K2628" s="13" t="n">
        <v>0.1</v>
      </c>
      <c r="L2628" s="12" t="n">
        <v>9574.040000000001</v>
      </c>
      <c r="M2628" s="12" t="n">
        <v>8723.01</v>
      </c>
      <c r="N2628" s="12" t="n">
        <v>851.03</v>
      </c>
      <c r="O2628" t="inlineStr">
        <is>
          <t>UPI</t>
        </is>
      </c>
      <c r="P2628" t="inlineStr">
        <is>
          <t>Rohan Verma</t>
        </is>
      </c>
      <c r="Q2628" t="inlineStr">
        <is>
          <t>CUST-0789</t>
        </is>
      </c>
      <c r="R2628" t="n">
        <v>2</v>
      </c>
      <c r="S2628" t="inlineStr">
        <is>
          <t>No</t>
        </is>
      </c>
    </row>
    <row r="2629">
      <c r="A2629" t="inlineStr">
        <is>
          <t>ORD-2411-02628</t>
        </is>
      </c>
      <c r="B2629" s="11" t="n">
        <v>45600</v>
      </c>
      <c r="C2629" t="inlineStr">
        <is>
          <t>Central</t>
        </is>
      </c>
      <c r="D2629" t="inlineStr">
        <is>
          <t>Indore</t>
        </is>
      </c>
      <c r="E2629" t="inlineStr">
        <is>
          <t>Education</t>
        </is>
      </c>
      <c r="F2629" t="inlineStr">
        <is>
          <t>Direct Sales</t>
        </is>
      </c>
      <c r="G2629" t="inlineStr">
        <is>
          <t>Office Supplies</t>
        </is>
      </c>
      <c r="H2629" t="inlineStr">
        <is>
          <t>Notebook Pack</t>
        </is>
      </c>
      <c r="I2629" t="n">
        <v>6</v>
      </c>
      <c r="J2629" s="12" t="n">
        <v>430.97</v>
      </c>
      <c r="K2629" s="13" t="n">
        <v>0</v>
      </c>
      <c r="L2629" s="12" t="n">
        <v>2585.82</v>
      </c>
      <c r="M2629" s="12" t="n">
        <v>1654.92</v>
      </c>
      <c r="N2629" s="12" t="n">
        <v>930.9</v>
      </c>
      <c r="O2629" t="inlineStr">
        <is>
          <t>Cash</t>
        </is>
      </c>
      <c r="P2629" t="inlineStr">
        <is>
          <t>Sara Khan</t>
        </is>
      </c>
      <c r="Q2629" t="inlineStr">
        <is>
          <t>CUST-0673</t>
        </is>
      </c>
      <c r="R2629" t="n">
        <v>1</v>
      </c>
      <c r="S2629" t="inlineStr">
        <is>
          <t>No</t>
        </is>
      </c>
    </row>
    <row r="2630">
      <c r="A2630" t="inlineStr">
        <is>
          <t>ORD-2401-02629</t>
        </is>
      </c>
      <c r="B2630" s="11" t="n">
        <v>45297</v>
      </c>
      <c r="C2630" t="inlineStr">
        <is>
          <t>Central</t>
        </is>
      </c>
      <c r="D2630" t="inlineStr">
        <is>
          <t>Raipur</t>
        </is>
      </c>
      <c r="E2630" t="inlineStr">
        <is>
          <t>Corporate</t>
        </is>
      </c>
      <c r="F2630" t="inlineStr">
        <is>
          <t>Online</t>
        </is>
      </c>
      <c r="G2630" t="inlineStr">
        <is>
          <t>Furniture</t>
        </is>
      </c>
      <c r="H2630" t="inlineStr">
        <is>
          <t>Desk</t>
        </is>
      </c>
      <c r="I2630" t="n">
        <v>8</v>
      </c>
      <c r="J2630" s="12" t="n">
        <v>13128.31</v>
      </c>
      <c r="K2630" s="13" t="n">
        <v>0.1</v>
      </c>
      <c r="L2630" s="12" t="n">
        <v>94523.83</v>
      </c>
      <c r="M2630" s="12" t="n">
        <v>78769.86</v>
      </c>
      <c r="N2630" s="12" t="n">
        <v>15753.97</v>
      </c>
      <c r="O2630" t="inlineStr">
        <is>
          <t>Cash</t>
        </is>
      </c>
      <c r="P2630" t="inlineStr">
        <is>
          <t>Anaya Rao</t>
        </is>
      </c>
      <c r="Q2630" t="inlineStr">
        <is>
          <t>CUST-0669</t>
        </is>
      </c>
      <c r="R2630" t="n">
        <v>3</v>
      </c>
      <c r="S2630" t="inlineStr">
        <is>
          <t>Yes</t>
        </is>
      </c>
    </row>
    <row r="2631">
      <c r="A2631" t="inlineStr">
        <is>
          <t>ORD-2505-02630</t>
        </is>
      </c>
      <c r="B2631" s="11" t="n">
        <v>45779</v>
      </c>
      <c r="C2631" t="inlineStr">
        <is>
          <t>West</t>
        </is>
      </c>
      <c r="D2631" t="inlineStr">
        <is>
          <t>Pune</t>
        </is>
      </c>
      <c r="E2631" t="inlineStr">
        <is>
          <t>Corporate</t>
        </is>
      </c>
      <c r="F2631" t="inlineStr">
        <is>
          <t>Partner</t>
        </is>
      </c>
      <c r="G2631" t="inlineStr">
        <is>
          <t>Office Supplies</t>
        </is>
      </c>
      <c r="H2631" t="inlineStr">
        <is>
          <t>Paper Ream</t>
        </is>
      </c>
      <c r="I2631" t="n">
        <v>2</v>
      </c>
      <c r="J2631" s="12" t="n">
        <v>455.59</v>
      </c>
      <c r="K2631" s="13" t="n">
        <v>0.1</v>
      </c>
      <c r="L2631" s="12" t="n">
        <v>820.0599999999999</v>
      </c>
      <c r="M2631" s="12" t="n">
        <v>683.38</v>
      </c>
      <c r="N2631" s="12" t="n">
        <v>136.68</v>
      </c>
      <c r="O2631" t="inlineStr">
        <is>
          <t>Net Banking</t>
        </is>
      </c>
      <c r="P2631" t="inlineStr">
        <is>
          <t>Anaya Rao</t>
        </is>
      </c>
      <c r="Q2631" t="inlineStr">
        <is>
          <t>CUST-0820</t>
        </is>
      </c>
      <c r="R2631" t="n">
        <v>7</v>
      </c>
      <c r="S2631" t="inlineStr">
        <is>
          <t>No</t>
        </is>
      </c>
    </row>
    <row r="2632">
      <c r="A2632" t="inlineStr">
        <is>
          <t>ORD-2509-02631</t>
        </is>
      </c>
      <c r="B2632" s="11" t="n">
        <v>45919</v>
      </c>
      <c r="C2632" t="inlineStr">
        <is>
          <t>Central</t>
        </is>
      </c>
      <c r="D2632" t="inlineStr">
        <is>
          <t>Indore</t>
        </is>
      </c>
      <c r="E2632" t="inlineStr">
        <is>
          <t>Small Business</t>
        </is>
      </c>
      <c r="F2632" t="inlineStr">
        <is>
          <t>Partner</t>
        </is>
      </c>
      <c r="G2632" t="inlineStr">
        <is>
          <t>Technology</t>
        </is>
      </c>
      <c r="H2632" t="inlineStr">
        <is>
          <t>Laptop</t>
        </is>
      </c>
      <c r="I2632" t="n">
        <v>2</v>
      </c>
      <c r="J2632" s="12" t="n">
        <v>40559.66</v>
      </c>
      <c r="K2632" s="13" t="n">
        <v>0.25</v>
      </c>
      <c r="L2632" s="12" t="n">
        <v>60839.49</v>
      </c>
      <c r="M2632" s="12" t="n">
        <v>69762.62</v>
      </c>
      <c r="N2632" s="12" t="n">
        <v>-8923.129999999999</v>
      </c>
      <c r="O2632" t="inlineStr">
        <is>
          <t>Net Banking</t>
        </is>
      </c>
      <c r="P2632" t="inlineStr">
        <is>
          <t>Diya Patel</t>
        </is>
      </c>
      <c r="Q2632" t="inlineStr">
        <is>
          <t>CUST-0318</t>
        </is>
      </c>
      <c r="R2632" t="n">
        <v>2</v>
      </c>
      <c r="S2632" t="inlineStr">
        <is>
          <t>No</t>
        </is>
      </c>
    </row>
    <row r="2633">
      <c r="A2633" t="inlineStr">
        <is>
          <t>ORD-2409-02632</t>
        </is>
      </c>
      <c r="B2633" s="11" t="n">
        <v>45563</v>
      </c>
      <c r="C2633" t="inlineStr">
        <is>
          <t>Central</t>
        </is>
      </c>
      <c r="D2633" t="inlineStr">
        <is>
          <t>Nagpur</t>
        </is>
      </c>
      <c r="E2633" t="inlineStr">
        <is>
          <t>Small Business</t>
        </is>
      </c>
      <c r="F2633" t="inlineStr">
        <is>
          <t>Partner</t>
        </is>
      </c>
      <c r="G2633" t="inlineStr">
        <is>
          <t>Office Supplies</t>
        </is>
      </c>
      <c r="H2633" t="inlineStr">
        <is>
          <t>Stapler</t>
        </is>
      </c>
      <c r="I2633" t="n">
        <v>1</v>
      </c>
      <c r="J2633" s="12" t="n">
        <v>341.34</v>
      </c>
      <c r="K2633" s="13" t="n">
        <v>0</v>
      </c>
      <c r="L2633" s="12" t="n">
        <v>341.34</v>
      </c>
      <c r="M2633" s="12" t="n">
        <v>228.7</v>
      </c>
      <c r="N2633" s="12" t="n">
        <v>112.64</v>
      </c>
      <c r="O2633" t="inlineStr">
        <is>
          <t>Debit Card</t>
        </is>
      </c>
      <c r="P2633" t="inlineStr">
        <is>
          <t>Diya Patel</t>
        </is>
      </c>
      <c r="Q2633" t="inlineStr">
        <is>
          <t>CUST-0398</t>
        </is>
      </c>
      <c r="R2633" t="n">
        <v>5</v>
      </c>
      <c r="S2633" t="inlineStr">
        <is>
          <t>No</t>
        </is>
      </c>
    </row>
    <row r="2634">
      <c r="A2634" t="inlineStr">
        <is>
          <t>ORD-2511-02633</t>
        </is>
      </c>
      <c r="B2634" s="11" t="n">
        <v>45967</v>
      </c>
      <c r="C2634" t="inlineStr">
        <is>
          <t>West</t>
        </is>
      </c>
      <c r="D2634" t="inlineStr">
        <is>
          <t>Mumbai</t>
        </is>
      </c>
      <c r="E2634" t="inlineStr">
        <is>
          <t>Small Business</t>
        </is>
      </c>
      <c r="F2634" t="inlineStr">
        <is>
          <t>Online</t>
        </is>
      </c>
      <c r="G2634" t="inlineStr">
        <is>
          <t>Accessories</t>
        </is>
      </c>
      <c r="H2634" t="inlineStr">
        <is>
          <t>Laptop Stand</t>
        </is>
      </c>
      <c r="I2634" t="n">
        <v>10</v>
      </c>
      <c r="J2634" s="12" t="n">
        <v>1631.33</v>
      </c>
      <c r="K2634" s="13" t="n">
        <v>0.03</v>
      </c>
      <c r="L2634" s="12" t="n">
        <v>15823.9</v>
      </c>
      <c r="M2634" s="12" t="n">
        <v>11419.31</v>
      </c>
      <c r="N2634" s="12" t="n">
        <v>4404.59</v>
      </c>
      <c r="O2634" t="inlineStr">
        <is>
          <t>Cash</t>
        </is>
      </c>
      <c r="P2634" t="inlineStr">
        <is>
          <t>Sara Khan</t>
        </is>
      </c>
      <c r="Q2634" t="inlineStr">
        <is>
          <t>CUST-0092</t>
        </is>
      </c>
      <c r="R2634" t="n">
        <v>4</v>
      </c>
      <c r="S2634" t="inlineStr">
        <is>
          <t>No</t>
        </is>
      </c>
    </row>
    <row r="2635">
      <c r="A2635" t="inlineStr">
        <is>
          <t>ORD-2509-02634</t>
        </is>
      </c>
      <c r="B2635" s="11" t="n">
        <v>45926</v>
      </c>
      <c r="C2635" t="inlineStr">
        <is>
          <t>West</t>
        </is>
      </c>
      <c r="D2635" t="inlineStr">
        <is>
          <t>Surat</t>
        </is>
      </c>
      <c r="E2635" t="inlineStr">
        <is>
          <t>Corporate</t>
        </is>
      </c>
      <c r="F2635" t="inlineStr">
        <is>
          <t>Direct Sales</t>
        </is>
      </c>
      <c r="G2635" t="inlineStr">
        <is>
          <t>Technology</t>
        </is>
      </c>
      <c r="H2635" t="inlineStr">
        <is>
          <t>Laptop</t>
        </is>
      </c>
      <c r="I2635" t="n">
        <v>8</v>
      </c>
      <c r="J2635" s="12" t="n">
        <v>44084.86</v>
      </c>
      <c r="K2635" s="13" t="n">
        <v>0</v>
      </c>
      <c r="L2635" s="12" t="n">
        <v>352678.88</v>
      </c>
      <c r="M2635" s="12" t="n">
        <v>303303.84</v>
      </c>
      <c r="N2635" s="12" t="n">
        <v>49375.04</v>
      </c>
      <c r="O2635" t="inlineStr">
        <is>
          <t>Net Banking</t>
        </is>
      </c>
      <c r="P2635" t="inlineStr">
        <is>
          <t>Vivaan Gupta</t>
        </is>
      </c>
      <c r="Q2635" t="inlineStr">
        <is>
          <t>CUST-0511</t>
        </is>
      </c>
      <c r="R2635" t="n">
        <v>1</v>
      </c>
      <c r="S2635" t="inlineStr">
        <is>
          <t>No</t>
        </is>
      </c>
    </row>
    <row r="2636">
      <c r="A2636" t="inlineStr">
        <is>
          <t>ORD-2503-02635</t>
        </is>
      </c>
      <c r="B2636" s="11" t="n">
        <v>45745</v>
      </c>
      <c r="C2636" t="inlineStr">
        <is>
          <t>East</t>
        </is>
      </c>
      <c r="D2636" t="inlineStr">
        <is>
          <t>Bhubaneswar</t>
        </is>
      </c>
      <c r="E2636" t="inlineStr">
        <is>
          <t>Education</t>
        </is>
      </c>
      <c r="F2636" t="inlineStr">
        <is>
          <t>Retail Store</t>
        </is>
      </c>
      <c r="G2636" t="inlineStr">
        <is>
          <t>Technology</t>
        </is>
      </c>
      <c r="H2636" t="inlineStr">
        <is>
          <t>Headphones</t>
        </is>
      </c>
      <c r="I2636" t="n">
        <v>4</v>
      </c>
      <c r="J2636" s="12" t="n">
        <v>2960.47</v>
      </c>
      <c r="K2636" s="13" t="n">
        <v>0.1</v>
      </c>
      <c r="L2636" s="12" t="n">
        <v>10657.69</v>
      </c>
      <c r="M2636" s="12" t="n">
        <v>8762.99</v>
      </c>
      <c r="N2636" s="12" t="n">
        <v>1894.7</v>
      </c>
      <c r="O2636" t="inlineStr">
        <is>
          <t>Cash</t>
        </is>
      </c>
      <c r="P2636" t="inlineStr">
        <is>
          <t>Rohan Verma</t>
        </is>
      </c>
      <c r="Q2636" t="inlineStr">
        <is>
          <t>CUST-0512</t>
        </is>
      </c>
      <c r="R2636" t="n">
        <v>5</v>
      </c>
      <c r="S2636" t="inlineStr">
        <is>
          <t>No</t>
        </is>
      </c>
    </row>
    <row r="2637">
      <c r="A2637" t="inlineStr">
        <is>
          <t>ORD-2411-02636</t>
        </is>
      </c>
      <c r="B2637" s="11" t="n">
        <v>45614</v>
      </c>
      <c r="C2637" t="inlineStr">
        <is>
          <t>North</t>
        </is>
      </c>
      <c r="D2637" t="inlineStr">
        <is>
          <t>Lucknow</t>
        </is>
      </c>
      <c r="E2637" t="inlineStr">
        <is>
          <t>Education</t>
        </is>
      </c>
      <c r="F2637" t="inlineStr">
        <is>
          <t>Direct Sales</t>
        </is>
      </c>
      <c r="G2637" t="inlineStr">
        <is>
          <t>Technology</t>
        </is>
      </c>
      <c r="H2637" t="inlineStr">
        <is>
          <t>Keyboard</t>
        </is>
      </c>
      <c r="I2637" t="n">
        <v>2</v>
      </c>
      <c r="J2637" s="12" t="n">
        <v>1762.14</v>
      </c>
      <c r="K2637" s="13" t="n">
        <v>0.2</v>
      </c>
      <c r="L2637" s="12" t="n">
        <v>2819.42</v>
      </c>
      <c r="M2637" s="12" t="n">
        <v>2502.24</v>
      </c>
      <c r="N2637" s="12" t="n">
        <v>317.18</v>
      </c>
      <c r="O2637" t="inlineStr">
        <is>
          <t>Cash</t>
        </is>
      </c>
      <c r="P2637" t="inlineStr">
        <is>
          <t>Kabir Singh</t>
        </is>
      </c>
      <c r="Q2637" t="inlineStr">
        <is>
          <t>CUST-0100</t>
        </is>
      </c>
      <c r="R2637" t="n">
        <v>2</v>
      </c>
      <c r="S2637" t="inlineStr">
        <is>
          <t>No</t>
        </is>
      </c>
    </row>
    <row r="2638">
      <c r="A2638" t="inlineStr">
        <is>
          <t>ORD-2406-02637</t>
        </is>
      </c>
      <c r="B2638" s="11" t="n">
        <v>45460</v>
      </c>
      <c r="C2638" t="inlineStr">
        <is>
          <t>East</t>
        </is>
      </c>
      <c r="D2638" t="inlineStr">
        <is>
          <t>Patna</t>
        </is>
      </c>
      <c r="E2638" t="inlineStr">
        <is>
          <t>Consumer</t>
        </is>
      </c>
      <c r="F2638" t="inlineStr">
        <is>
          <t>Direct Sales</t>
        </is>
      </c>
      <c r="G2638" t="inlineStr">
        <is>
          <t>Office Supplies</t>
        </is>
      </c>
      <c r="H2638" t="inlineStr">
        <is>
          <t>File Folder</t>
        </is>
      </c>
      <c r="I2638" t="n">
        <v>4</v>
      </c>
      <c r="J2638" s="12" t="n">
        <v>103.81</v>
      </c>
      <c r="K2638" s="13" t="n">
        <v>0.05</v>
      </c>
      <c r="L2638" s="12" t="n">
        <v>394.48</v>
      </c>
      <c r="M2638" s="12" t="n">
        <v>240.84</v>
      </c>
      <c r="N2638" s="12" t="n">
        <v>153.64</v>
      </c>
      <c r="O2638" t="inlineStr">
        <is>
          <t>Cash</t>
        </is>
      </c>
      <c r="P2638" t="inlineStr">
        <is>
          <t>Meera Joshi</t>
        </is>
      </c>
      <c r="Q2638" t="inlineStr">
        <is>
          <t>CUST-0128</t>
        </is>
      </c>
      <c r="R2638" t="n">
        <v>5</v>
      </c>
      <c r="S2638" t="inlineStr">
        <is>
          <t>No</t>
        </is>
      </c>
    </row>
    <row r="2639">
      <c r="A2639" t="inlineStr">
        <is>
          <t>ORD-2510-02638</t>
        </is>
      </c>
      <c r="B2639" s="11" t="n">
        <v>45943</v>
      </c>
      <c r="C2639" t="inlineStr">
        <is>
          <t>East</t>
        </is>
      </c>
      <c r="D2639" t="inlineStr">
        <is>
          <t>Kolkata</t>
        </is>
      </c>
      <c r="E2639" t="inlineStr">
        <is>
          <t>Corporate</t>
        </is>
      </c>
      <c r="F2639" t="inlineStr">
        <is>
          <t>Retail Store</t>
        </is>
      </c>
      <c r="G2639" t="inlineStr">
        <is>
          <t>Technology</t>
        </is>
      </c>
      <c r="H2639" t="inlineStr">
        <is>
          <t>Headphones</t>
        </is>
      </c>
      <c r="I2639" t="n">
        <v>1</v>
      </c>
      <c r="J2639" s="12" t="n">
        <v>2668.32</v>
      </c>
      <c r="K2639" s="13" t="n">
        <v>0.05</v>
      </c>
      <c r="L2639" s="12" t="n">
        <v>2534.9</v>
      </c>
      <c r="M2639" s="12" t="n">
        <v>1974.56</v>
      </c>
      <c r="N2639" s="12" t="n">
        <v>560.34</v>
      </c>
      <c r="O2639" t="inlineStr">
        <is>
          <t>Credit Card</t>
        </is>
      </c>
      <c r="P2639" t="inlineStr">
        <is>
          <t>Sara Khan</t>
        </is>
      </c>
      <c r="Q2639" t="inlineStr">
        <is>
          <t>CUST-0069</t>
        </is>
      </c>
      <c r="R2639" t="n">
        <v>4</v>
      </c>
      <c r="S2639" t="inlineStr">
        <is>
          <t>No</t>
        </is>
      </c>
    </row>
    <row r="2640">
      <c r="A2640" t="inlineStr">
        <is>
          <t>ORD-2507-02639</t>
        </is>
      </c>
      <c r="B2640" s="11" t="n">
        <v>45853</v>
      </c>
      <c r="C2640" t="inlineStr">
        <is>
          <t>Central</t>
        </is>
      </c>
      <c r="D2640" t="inlineStr">
        <is>
          <t>Nagpur</t>
        </is>
      </c>
      <c r="E2640" t="inlineStr">
        <is>
          <t>Education</t>
        </is>
      </c>
      <c r="F2640" t="inlineStr">
        <is>
          <t>Retail Store</t>
        </is>
      </c>
      <c r="G2640" t="inlineStr">
        <is>
          <t>Technology</t>
        </is>
      </c>
      <c r="H2640" t="inlineStr">
        <is>
          <t>Tablet</t>
        </is>
      </c>
      <c r="I2640" t="n">
        <v>1</v>
      </c>
      <c r="J2640" s="12" t="n">
        <v>24179.47</v>
      </c>
      <c r="K2640" s="13" t="n">
        <v>0.15</v>
      </c>
      <c r="L2640" s="12" t="n">
        <v>20552.55</v>
      </c>
      <c r="M2640" s="12" t="n">
        <v>20068.96</v>
      </c>
      <c r="N2640" s="12" t="n">
        <v>483.59</v>
      </c>
      <c r="O2640" t="inlineStr">
        <is>
          <t>Credit Card</t>
        </is>
      </c>
      <c r="P2640" t="inlineStr">
        <is>
          <t>Sara Khan</t>
        </is>
      </c>
      <c r="Q2640" t="inlineStr">
        <is>
          <t>CUST-0944</t>
        </is>
      </c>
      <c r="R2640" t="n">
        <v>4</v>
      </c>
      <c r="S2640" t="inlineStr">
        <is>
          <t>No</t>
        </is>
      </c>
    </row>
    <row r="2641">
      <c r="A2641" t="inlineStr">
        <is>
          <t>ORD-2407-02640</t>
        </is>
      </c>
      <c r="B2641" s="11" t="n">
        <v>45474</v>
      </c>
      <c r="C2641" t="inlineStr">
        <is>
          <t>North</t>
        </is>
      </c>
      <c r="D2641" t="inlineStr">
        <is>
          <t>Delhi</t>
        </is>
      </c>
      <c r="E2641" t="inlineStr">
        <is>
          <t>Corporate</t>
        </is>
      </c>
      <c r="F2641" t="inlineStr">
        <is>
          <t>Online</t>
        </is>
      </c>
      <c r="G2641" t="inlineStr">
        <is>
          <t>Office Supplies</t>
        </is>
      </c>
      <c r="H2641" t="inlineStr">
        <is>
          <t>Stapler</t>
        </is>
      </c>
      <c r="I2641" t="n">
        <v>3</v>
      </c>
      <c r="J2641" s="12" t="n">
        <v>313.61</v>
      </c>
      <c r="K2641" s="13" t="n">
        <v>0.05</v>
      </c>
      <c r="L2641" s="12" t="n">
        <v>893.79</v>
      </c>
      <c r="M2641" s="12" t="n">
        <v>630.36</v>
      </c>
      <c r="N2641" s="12" t="n">
        <v>263.43</v>
      </c>
      <c r="O2641" t="inlineStr">
        <is>
          <t>Cash</t>
        </is>
      </c>
      <c r="P2641" t="inlineStr">
        <is>
          <t>Diya Patel</t>
        </is>
      </c>
      <c r="Q2641" t="inlineStr">
        <is>
          <t>CUST-0729</t>
        </is>
      </c>
      <c r="R2641" t="n">
        <v>5</v>
      </c>
      <c r="S2641" t="inlineStr">
        <is>
          <t>Yes</t>
        </is>
      </c>
    </row>
    <row r="2642">
      <c r="A2642" t="inlineStr">
        <is>
          <t>ORD-2510-02641</t>
        </is>
      </c>
      <c r="B2642" s="11" t="n">
        <v>45934</v>
      </c>
      <c r="C2642" t="inlineStr">
        <is>
          <t>South</t>
        </is>
      </c>
      <c r="D2642" t="inlineStr">
        <is>
          <t>Chennai</t>
        </is>
      </c>
      <c r="E2642" t="inlineStr">
        <is>
          <t>Corporate</t>
        </is>
      </c>
      <c r="F2642" t="inlineStr">
        <is>
          <t>Direct Sales</t>
        </is>
      </c>
      <c r="G2642" t="inlineStr">
        <is>
          <t>Office Supplies</t>
        </is>
      </c>
      <c r="H2642" t="inlineStr">
        <is>
          <t>Stapler</t>
        </is>
      </c>
      <c r="I2642" t="n">
        <v>6</v>
      </c>
      <c r="J2642" s="12" t="n">
        <v>287.88</v>
      </c>
      <c r="K2642" s="13" t="n">
        <v>0</v>
      </c>
      <c r="L2642" s="12" t="n">
        <v>1727.28</v>
      </c>
      <c r="M2642" s="12" t="n">
        <v>1157.28</v>
      </c>
      <c r="N2642" s="12" t="n">
        <v>570</v>
      </c>
      <c r="O2642" t="inlineStr">
        <is>
          <t>UPI</t>
        </is>
      </c>
      <c r="P2642" t="inlineStr">
        <is>
          <t>Sara Khan</t>
        </is>
      </c>
      <c r="Q2642" t="inlineStr">
        <is>
          <t>CUST-0506</t>
        </is>
      </c>
      <c r="R2642" t="n">
        <v>5</v>
      </c>
      <c r="S2642" t="inlineStr">
        <is>
          <t>No</t>
        </is>
      </c>
    </row>
    <row r="2643">
      <c r="A2643" t="inlineStr">
        <is>
          <t>ORD-2405-02642</t>
        </is>
      </c>
      <c r="B2643" s="11" t="n">
        <v>45438</v>
      </c>
      <c r="C2643" t="inlineStr">
        <is>
          <t>Central</t>
        </is>
      </c>
      <c r="D2643" t="inlineStr">
        <is>
          <t>Bhopal</t>
        </is>
      </c>
      <c r="E2643" t="inlineStr">
        <is>
          <t>Corporate</t>
        </is>
      </c>
      <c r="F2643" t="inlineStr">
        <is>
          <t>Retail Store</t>
        </is>
      </c>
      <c r="G2643" t="inlineStr">
        <is>
          <t>Office Supplies</t>
        </is>
      </c>
      <c r="H2643" t="inlineStr">
        <is>
          <t>Pen Box</t>
        </is>
      </c>
      <c r="I2643" t="n">
        <v>1</v>
      </c>
      <c r="J2643" s="12" t="n">
        <v>222.38</v>
      </c>
      <c r="K2643" s="13" t="n">
        <v>0.1</v>
      </c>
      <c r="L2643" s="12" t="n">
        <v>200.14</v>
      </c>
      <c r="M2643" s="12" t="n">
        <v>135.65</v>
      </c>
      <c r="N2643" s="12" t="n">
        <v>64.48999999999999</v>
      </c>
      <c r="O2643" t="inlineStr">
        <is>
          <t>UPI</t>
        </is>
      </c>
      <c r="P2643" t="inlineStr">
        <is>
          <t>Vivaan Gupta</t>
        </is>
      </c>
      <c r="Q2643" t="inlineStr">
        <is>
          <t>CUST-0257</t>
        </is>
      </c>
      <c r="R2643" t="n">
        <v>3</v>
      </c>
      <c r="S2643" t="inlineStr">
        <is>
          <t>Yes</t>
        </is>
      </c>
    </row>
    <row r="2644">
      <c r="A2644" t="inlineStr">
        <is>
          <t>ORD-2506-02643</t>
        </is>
      </c>
      <c r="B2644" s="11" t="n">
        <v>45810</v>
      </c>
      <c r="C2644" t="inlineStr">
        <is>
          <t>North</t>
        </is>
      </c>
      <c r="D2644" t="inlineStr">
        <is>
          <t>Lucknow</t>
        </is>
      </c>
      <c r="E2644" t="inlineStr">
        <is>
          <t>Consumer</t>
        </is>
      </c>
      <c r="F2644" t="inlineStr">
        <is>
          <t>Partner</t>
        </is>
      </c>
      <c r="G2644" t="inlineStr">
        <is>
          <t>Office Supplies</t>
        </is>
      </c>
      <c r="H2644" t="inlineStr">
        <is>
          <t>Stapler</t>
        </is>
      </c>
      <c r="I2644" t="n">
        <v>5</v>
      </c>
      <c r="J2644" s="12" t="n">
        <v>281.8</v>
      </c>
      <c r="K2644" s="13" t="n">
        <v>0</v>
      </c>
      <c r="L2644" s="12" t="n">
        <v>1409</v>
      </c>
      <c r="M2644" s="12" t="n">
        <v>944.03</v>
      </c>
      <c r="N2644" s="12" t="n">
        <v>464.97</v>
      </c>
      <c r="O2644" t="inlineStr">
        <is>
          <t>UPI</t>
        </is>
      </c>
      <c r="P2644" t="inlineStr">
        <is>
          <t>Meera Joshi</t>
        </is>
      </c>
      <c r="Q2644" t="inlineStr">
        <is>
          <t>CUST-0166</t>
        </is>
      </c>
      <c r="R2644" t="n">
        <v>3</v>
      </c>
      <c r="S2644" t="inlineStr">
        <is>
          <t>No</t>
        </is>
      </c>
    </row>
    <row r="2645">
      <c r="A2645" t="inlineStr">
        <is>
          <t>ORD-2512-02644</t>
        </is>
      </c>
      <c r="B2645" s="11" t="n">
        <v>46020</v>
      </c>
      <c r="C2645" t="inlineStr">
        <is>
          <t>South</t>
        </is>
      </c>
      <c r="D2645" t="inlineStr">
        <is>
          <t>Kochi</t>
        </is>
      </c>
      <c r="E2645" t="inlineStr">
        <is>
          <t>Small Business</t>
        </is>
      </c>
      <c r="F2645" t="inlineStr">
        <is>
          <t>Partner</t>
        </is>
      </c>
      <c r="G2645" t="inlineStr">
        <is>
          <t>Office Supplies</t>
        </is>
      </c>
      <c r="H2645" t="inlineStr">
        <is>
          <t>Pen Box</t>
        </is>
      </c>
      <c r="I2645" t="n">
        <v>5</v>
      </c>
      <c r="J2645" s="12" t="n">
        <v>206.84</v>
      </c>
      <c r="K2645" s="13" t="n">
        <v>0</v>
      </c>
      <c r="L2645" s="12" t="n">
        <v>1034.2</v>
      </c>
      <c r="M2645" s="12" t="n">
        <v>630.86</v>
      </c>
      <c r="N2645" s="12" t="n">
        <v>403.34</v>
      </c>
      <c r="O2645" t="inlineStr">
        <is>
          <t>Net Banking</t>
        </is>
      </c>
      <c r="P2645" t="inlineStr">
        <is>
          <t>Aarav Sharma</t>
        </is>
      </c>
      <c r="Q2645" t="inlineStr">
        <is>
          <t>CUST-0841</t>
        </is>
      </c>
      <c r="R2645" t="n">
        <v>4</v>
      </c>
      <c r="S2645" t="inlineStr">
        <is>
          <t>No</t>
        </is>
      </c>
    </row>
    <row r="2646">
      <c r="A2646" t="inlineStr">
        <is>
          <t>ORD-2510-02645</t>
        </is>
      </c>
      <c r="B2646" s="11" t="n">
        <v>45959</v>
      </c>
      <c r="C2646" t="inlineStr">
        <is>
          <t>North</t>
        </is>
      </c>
      <c r="D2646" t="inlineStr">
        <is>
          <t>Chandigarh</t>
        </is>
      </c>
      <c r="E2646" t="inlineStr">
        <is>
          <t>Corporate</t>
        </is>
      </c>
      <c r="F2646" t="inlineStr">
        <is>
          <t>Online</t>
        </is>
      </c>
      <c r="G2646" t="inlineStr">
        <is>
          <t>Office Supplies</t>
        </is>
      </c>
      <c r="H2646" t="inlineStr">
        <is>
          <t>Marker Set</t>
        </is>
      </c>
      <c r="I2646" t="n">
        <v>2</v>
      </c>
      <c r="J2646" s="12" t="n">
        <v>233.65</v>
      </c>
      <c r="K2646" s="13" t="n">
        <v>0.05</v>
      </c>
      <c r="L2646" s="12" t="n">
        <v>443.94</v>
      </c>
      <c r="M2646" s="12" t="n">
        <v>303.75</v>
      </c>
      <c r="N2646" s="12" t="n">
        <v>140.19</v>
      </c>
      <c r="O2646" t="inlineStr">
        <is>
          <t>UPI</t>
        </is>
      </c>
      <c r="P2646" t="inlineStr">
        <is>
          <t>Diya Patel</t>
        </is>
      </c>
      <c r="Q2646" t="inlineStr">
        <is>
          <t>CUST-0604</t>
        </is>
      </c>
      <c r="R2646" t="n">
        <v>4</v>
      </c>
      <c r="S2646" t="inlineStr">
        <is>
          <t>No</t>
        </is>
      </c>
    </row>
    <row r="2647">
      <c r="A2647" t="inlineStr">
        <is>
          <t>ORD-2503-02646</t>
        </is>
      </c>
      <c r="B2647" s="11" t="n">
        <v>45733</v>
      </c>
      <c r="C2647" t="inlineStr">
        <is>
          <t>West</t>
        </is>
      </c>
      <c r="D2647" t="inlineStr">
        <is>
          <t>Mumbai</t>
        </is>
      </c>
      <c r="E2647" t="inlineStr">
        <is>
          <t>Consumer</t>
        </is>
      </c>
      <c r="F2647" t="inlineStr">
        <is>
          <t>Retail Store</t>
        </is>
      </c>
      <c r="G2647" t="inlineStr">
        <is>
          <t>Technology</t>
        </is>
      </c>
      <c r="H2647" t="inlineStr">
        <is>
          <t>Headphones</t>
        </is>
      </c>
      <c r="I2647" t="n">
        <v>2</v>
      </c>
      <c r="J2647" s="12" t="n">
        <v>2892.83</v>
      </c>
      <c r="K2647" s="13" t="n">
        <v>0</v>
      </c>
      <c r="L2647" s="12" t="n">
        <v>5785.66</v>
      </c>
      <c r="M2647" s="12" t="n">
        <v>4281.39</v>
      </c>
      <c r="N2647" s="12" t="n">
        <v>1504.27</v>
      </c>
      <c r="O2647" t="inlineStr">
        <is>
          <t>UPI</t>
        </is>
      </c>
      <c r="P2647" t="inlineStr">
        <is>
          <t>Diya Patel</t>
        </is>
      </c>
      <c r="Q2647" t="inlineStr">
        <is>
          <t>CUST-0151</t>
        </is>
      </c>
      <c r="R2647" t="n">
        <v>6</v>
      </c>
      <c r="S2647" t="inlineStr">
        <is>
          <t>No</t>
        </is>
      </c>
    </row>
    <row r="2648">
      <c r="A2648" t="inlineStr">
        <is>
          <t>ORD-2501-02647</t>
        </is>
      </c>
      <c r="B2648" s="11" t="n">
        <v>45659</v>
      </c>
      <c r="C2648" t="inlineStr">
        <is>
          <t>North</t>
        </is>
      </c>
      <c r="D2648" t="inlineStr">
        <is>
          <t>Chandigarh</t>
        </is>
      </c>
      <c r="E2648" t="inlineStr">
        <is>
          <t>Consumer</t>
        </is>
      </c>
      <c r="F2648" t="inlineStr">
        <is>
          <t>Partner</t>
        </is>
      </c>
      <c r="G2648" t="inlineStr">
        <is>
          <t>Furniture</t>
        </is>
      </c>
      <c r="H2648" t="inlineStr">
        <is>
          <t>Desk</t>
        </is>
      </c>
      <c r="I2648" t="n">
        <v>5</v>
      </c>
      <c r="J2648" s="12" t="n">
        <v>12209.55</v>
      </c>
      <c r="K2648" s="13" t="n">
        <v>0.05</v>
      </c>
      <c r="L2648" s="12" t="n">
        <v>57995.36</v>
      </c>
      <c r="M2648" s="12" t="n">
        <v>45785.81</v>
      </c>
      <c r="N2648" s="12" t="n">
        <v>12209.55</v>
      </c>
      <c r="O2648" t="inlineStr">
        <is>
          <t>UPI</t>
        </is>
      </c>
      <c r="P2648" t="inlineStr">
        <is>
          <t>Diya Patel</t>
        </is>
      </c>
      <c r="Q2648" t="inlineStr">
        <is>
          <t>CUST-0525</t>
        </is>
      </c>
      <c r="R2648" t="n">
        <v>7</v>
      </c>
      <c r="S2648" t="inlineStr">
        <is>
          <t>No</t>
        </is>
      </c>
    </row>
    <row r="2649">
      <c r="A2649" t="inlineStr">
        <is>
          <t>ORD-2404-02648</t>
        </is>
      </c>
      <c r="B2649" s="11" t="n">
        <v>45384</v>
      </c>
      <c r="C2649" t="inlineStr">
        <is>
          <t>Central</t>
        </is>
      </c>
      <c r="D2649" t="inlineStr">
        <is>
          <t>Nagpur</t>
        </is>
      </c>
      <c r="E2649" t="inlineStr">
        <is>
          <t>Corporate</t>
        </is>
      </c>
      <c r="F2649" t="inlineStr">
        <is>
          <t>Online</t>
        </is>
      </c>
      <c r="G2649" t="inlineStr">
        <is>
          <t>Office Supplies</t>
        </is>
      </c>
      <c r="H2649" t="inlineStr">
        <is>
          <t>Paper Ream</t>
        </is>
      </c>
      <c r="I2649" t="n">
        <v>5</v>
      </c>
      <c r="J2649" s="12" t="n">
        <v>500.76</v>
      </c>
      <c r="K2649" s="13" t="n">
        <v>0</v>
      </c>
      <c r="L2649" s="12" t="n">
        <v>2503.8</v>
      </c>
      <c r="M2649" s="12" t="n">
        <v>1877.85</v>
      </c>
      <c r="N2649" s="12" t="n">
        <v>625.95</v>
      </c>
      <c r="O2649" t="inlineStr">
        <is>
          <t>UPI</t>
        </is>
      </c>
      <c r="P2649" t="inlineStr">
        <is>
          <t>Aarav Sharma</t>
        </is>
      </c>
      <c r="Q2649" t="inlineStr">
        <is>
          <t>CUST-0202</t>
        </is>
      </c>
      <c r="R2649" t="n">
        <v>4</v>
      </c>
      <c r="S2649" t="inlineStr">
        <is>
          <t>No</t>
        </is>
      </c>
    </row>
    <row r="2650">
      <c r="A2650" t="inlineStr">
        <is>
          <t>ORD-2403-02649</t>
        </is>
      </c>
      <c r="B2650" s="11" t="n">
        <v>45354</v>
      </c>
      <c r="C2650" t="inlineStr">
        <is>
          <t>South</t>
        </is>
      </c>
      <c r="D2650" t="inlineStr">
        <is>
          <t>Chennai</t>
        </is>
      </c>
      <c r="E2650" t="inlineStr">
        <is>
          <t>Corporate</t>
        </is>
      </c>
      <c r="F2650" t="inlineStr">
        <is>
          <t>Direct Sales</t>
        </is>
      </c>
      <c r="G2650" t="inlineStr">
        <is>
          <t>Office Supplies</t>
        </is>
      </c>
      <c r="H2650" t="inlineStr">
        <is>
          <t>Marker Set</t>
        </is>
      </c>
      <c r="I2650" t="n">
        <v>4</v>
      </c>
      <c r="J2650" s="12" t="n">
        <v>278.74</v>
      </c>
      <c r="K2650" s="13" t="n">
        <v>0.03</v>
      </c>
      <c r="L2650" s="12" t="n">
        <v>1081.51</v>
      </c>
      <c r="M2650" s="12" t="n">
        <v>724.72</v>
      </c>
      <c r="N2650" s="12" t="n">
        <v>356.79</v>
      </c>
      <c r="O2650" t="inlineStr">
        <is>
          <t>Cash</t>
        </is>
      </c>
      <c r="P2650" t="inlineStr">
        <is>
          <t>Ishaan Mehta</t>
        </is>
      </c>
      <c r="Q2650" t="inlineStr">
        <is>
          <t>CUST-0637</t>
        </is>
      </c>
      <c r="R2650" t="n">
        <v>4</v>
      </c>
      <c r="S2650" t="inlineStr">
        <is>
          <t>No</t>
        </is>
      </c>
    </row>
    <row r="2651">
      <c r="A2651" t="inlineStr">
        <is>
          <t>ORD-2501-02650</t>
        </is>
      </c>
      <c r="B2651" s="11" t="n">
        <v>45663</v>
      </c>
      <c r="C2651" t="inlineStr">
        <is>
          <t>South</t>
        </is>
      </c>
      <c r="D2651" t="inlineStr">
        <is>
          <t>Kochi</t>
        </is>
      </c>
      <c r="E2651" t="inlineStr">
        <is>
          <t>Consumer</t>
        </is>
      </c>
      <c r="F2651" t="inlineStr">
        <is>
          <t>Retail Store</t>
        </is>
      </c>
      <c r="G2651" t="inlineStr">
        <is>
          <t>Furniture</t>
        </is>
      </c>
      <c r="H2651" t="inlineStr">
        <is>
          <t>Bookshelf</t>
        </is>
      </c>
      <c r="I2651" t="n">
        <v>2</v>
      </c>
      <c r="J2651" s="12" t="n">
        <v>5505.37</v>
      </c>
      <c r="K2651" s="13" t="n">
        <v>0.1</v>
      </c>
      <c r="L2651" s="12" t="n">
        <v>9909.67</v>
      </c>
      <c r="M2651" s="12" t="n">
        <v>8037.84</v>
      </c>
      <c r="N2651" s="12" t="n">
        <v>1871.83</v>
      </c>
      <c r="O2651" t="inlineStr">
        <is>
          <t>UPI</t>
        </is>
      </c>
      <c r="P2651" t="inlineStr">
        <is>
          <t>Ishaan Mehta</t>
        </is>
      </c>
      <c r="Q2651" t="inlineStr">
        <is>
          <t>CUST-0753</t>
        </is>
      </c>
      <c r="R2651" t="n">
        <v>8</v>
      </c>
      <c r="S2651" t="inlineStr">
        <is>
          <t>No</t>
        </is>
      </c>
    </row>
    <row r="2652">
      <c r="A2652" t="inlineStr">
        <is>
          <t>ORD-2412-02651</t>
        </is>
      </c>
      <c r="B2652" s="11" t="n">
        <v>45656</v>
      </c>
      <c r="C2652" t="inlineStr">
        <is>
          <t>East</t>
        </is>
      </c>
      <c r="D2652" t="inlineStr">
        <is>
          <t>Guwahati</t>
        </is>
      </c>
      <c r="E2652" t="inlineStr">
        <is>
          <t>Education</t>
        </is>
      </c>
      <c r="F2652" t="inlineStr">
        <is>
          <t>Direct Sales</t>
        </is>
      </c>
      <c r="G2652" t="inlineStr">
        <is>
          <t>Accessories</t>
        </is>
      </c>
      <c r="H2652" t="inlineStr">
        <is>
          <t>Webcam</t>
        </is>
      </c>
      <c r="I2652" t="n">
        <v>4</v>
      </c>
      <c r="J2652" s="12" t="n">
        <v>3142.82</v>
      </c>
      <c r="K2652" s="13" t="n">
        <v>0</v>
      </c>
      <c r="L2652" s="12" t="n">
        <v>12571.28</v>
      </c>
      <c r="M2652" s="12" t="n">
        <v>9554.17</v>
      </c>
      <c r="N2652" s="12" t="n">
        <v>3017.11</v>
      </c>
      <c r="O2652" t="inlineStr">
        <is>
          <t>Net Banking</t>
        </is>
      </c>
      <c r="P2652" t="inlineStr">
        <is>
          <t>Rohan Verma</t>
        </is>
      </c>
      <c r="Q2652" t="inlineStr">
        <is>
          <t>CUST-0578</t>
        </is>
      </c>
      <c r="R2652" t="n">
        <v>6</v>
      </c>
      <c r="S2652" t="inlineStr">
        <is>
          <t>No</t>
        </is>
      </c>
    </row>
    <row r="2653">
      <c r="A2653" t="inlineStr">
        <is>
          <t>ORD-2506-02652</t>
        </is>
      </c>
      <c r="B2653" s="11" t="n">
        <v>45830</v>
      </c>
      <c r="C2653" t="inlineStr">
        <is>
          <t>South</t>
        </is>
      </c>
      <c r="D2653" t="inlineStr">
        <is>
          <t>Bengaluru</t>
        </is>
      </c>
      <c r="E2653" t="inlineStr">
        <is>
          <t>Small Business</t>
        </is>
      </c>
      <c r="F2653" t="inlineStr">
        <is>
          <t>Direct Sales</t>
        </is>
      </c>
      <c r="G2653" t="inlineStr">
        <is>
          <t>Accessories</t>
        </is>
      </c>
      <c r="H2653" t="inlineStr">
        <is>
          <t>Laptop Stand</t>
        </is>
      </c>
      <c r="I2653" t="n">
        <v>5</v>
      </c>
      <c r="J2653" s="12" t="n">
        <v>1958.34</v>
      </c>
      <c r="K2653" s="13" t="n">
        <v>0</v>
      </c>
      <c r="L2653" s="12" t="n">
        <v>9791.700000000001</v>
      </c>
      <c r="M2653" s="12" t="n">
        <v>6854.19</v>
      </c>
      <c r="N2653" s="12" t="n">
        <v>2937.51</v>
      </c>
      <c r="O2653" t="inlineStr">
        <is>
          <t>UPI</t>
        </is>
      </c>
      <c r="P2653" t="inlineStr">
        <is>
          <t>Anaya Rao</t>
        </is>
      </c>
      <c r="Q2653" t="inlineStr">
        <is>
          <t>CUST-0938</t>
        </is>
      </c>
      <c r="R2653" t="n">
        <v>3</v>
      </c>
      <c r="S2653" t="inlineStr">
        <is>
          <t>No</t>
        </is>
      </c>
    </row>
    <row r="2654">
      <c r="A2654" t="inlineStr">
        <is>
          <t>ORD-2407-02653</t>
        </is>
      </c>
      <c r="B2654" s="11" t="n">
        <v>45480</v>
      </c>
      <c r="C2654" t="inlineStr">
        <is>
          <t>North</t>
        </is>
      </c>
      <c r="D2654" t="inlineStr">
        <is>
          <t>Chandigarh</t>
        </is>
      </c>
      <c r="E2654" t="inlineStr">
        <is>
          <t>Small Business</t>
        </is>
      </c>
      <c r="F2654" t="inlineStr">
        <is>
          <t>Retail Store</t>
        </is>
      </c>
      <c r="G2654" t="inlineStr">
        <is>
          <t>Office Supplies</t>
        </is>
      </c>
      <c r="H2654" t="inlineStr">
        <is>
          <t>Paper Ream</t>
        </is>
      </c>
      <c r="I2654" t="n">
        <v>3</v>
      </c>
      <c r="J2654" s="12" t="n">
        <v>510.49</v>
      </c>
      <c r="K2654" s="13" t="n">
        <v>0.15</v>
      </c>
      <c r="L2654" s="12" t="n">
        <v>1301.75</v>
      </c>
      <c r="M2654" s="12" t="n">
        <v>1148.6</v>
      </c>
      <c r="N2654" s="12" t="n">
        <v>153.15</v>
      </c>
      <c r="O2654" t="inlineStr">
        <is>
          <t>Debit Card</t>
        </is>
      </c>
      <c r="P2654" t="inlineStr">
        <is>
          <t>Aarav Sharma</t>
        </is>
      </c>
      <c r="Q2654" t="inlineStr">
        <is>
          <t>CUST-0319</t>
        </is>
      </c>
      <c r="R2654" t="n">
        <v>4</v>
      </c>
      <c r="S2654" t="inlineStr">
        <is>
          <t>No</t>
        </is>
      </c>
    </row>
    <row r="2655">
      <c r="A2655" t="inlineStr">
        <is>
          <t>ORD-2406-02654</t>
        </is>
      </c>
      <c r="B2655" s="11" t="n">
        <v>45448</v>
      </c>
      <c r="C2655" t="inlineStr">
        <is>
          <t>Central</t>
        </is>
      </c>
      <c r="D2655" t="inlineStr">
        <is>
          <t>Indore</t>
        </is>
      </c>
      <c r="E2655" t="inlineStr">
        <is>
          <t>Consumer</t>
        </is>
      </c>
      <c r="F2655" t="inlineStr">
        <is>
          <t>Direct Sales</t>
        </is>
      </c>
      <c r="G2655" t="inlineStr">
        <is>
          <t>Technology</t>
        </is>
      </c>
      <c r="H2655" t="inlineStr">
        <is>
          <t>Keyboard</t>
        </is>
      </c>
      <c r="I2655" t="n">
        <v>2</v>
      </c>
      <c r="J2655" s="12" t="n">
        <v>1546.97</v>
      </c>
      <c r="K2655" s="13" t="n">
        <v>0.15</v>
      </c>
      <c r="L2655" s="12" t="n">
        <v>2629.85</v>
      </c>
      <c r="M2655" s="12" t="n">
        <v>2196.7</v>
      </c>
      <c r="N2655" s="12" t="n">
        <v>433.15</v>
      </c>
      <c r="O2655" t="inlineStr">
        <is>
          <t>UPI</t>
        </is>
      </c>
      <c r="P2655" t="inlineStr">
        <is>
          <t>Anaya Rao</t>
        </is>
      </c>
      <c r="Q2655" t="inlineStr">
        <is>
          <t>CUST-0138</t>
        </is>
      </c>
      <c r="R2655" t="n">
        <v>1</v>
      </c>
      <c r="S2655" t="inlineStr">
        <is>
          <t>Yes</t>
        </is>
      </c>
    </row>
    <row r="2656">
      <c r="A2656" t="inlineStr">
        <is>
          <t>ORD-2510-02655</t>
        </is>
      </c>
      <c r="B2656" s="11" t="n">
        <v>45932</v>
      </c>
      <c r="C2656" t="inlineStr">
        <is>
          <t>North</t>
        </is>
      </c>
      <c r="D2656" t="inlineStr">
        <is>
          <t>Chandigarh</t>
        </is>
      </c>
      <c r="E2656" t="inlineStr">
        <is>
          <t>Small Business</t>
        </is>
      </c>
      <c r="F2656" t="inlineStr">
        <is>
          <t>Retail Store</t>
        </is>
      </c>
      <c r="G2656" t="inlineStr">
        <is>
          <t>Furniture</t>
        </is>
      </c>
      <c r="H2656" t="inlineStr">
        <is>
          <t>Cabinet</t>
        </is>
      </c>
      <c r="I2656" t="n">
        <v>3</v>
      </c>
      <c r="J2656" s="12" t="n">
        <v>8982.200000000001</v>
      </c>
      <c r="K2656" s="13" t="n">
        <v>0.2</v>
      </c>
      <c r="L2656" s="12" t="n">
        <v>21557.28</v>
      </c>
      <c r="M2656" s="12" t="n">
        <v>21018.35</v>
      </c>
      <c r="N2656" s="12" t="n">
        <v>538.9299999999999</v>
      </c>
      <c r="O2656" t="inlineStr">
        <is>
          <t>Credit Card</t>
        </is>
      </c>
      <c r="P2656" t="inlineStr">
        <is>
          <t>Anaya Rao</t>
        </is>
      </c>
      <c r="Q2656" t="inlineStr">
        <is>
          <t>CUST-0784</t>
        </is>
      </c>
      <c r="R2656" t="n">
        <v>3</v>
      </c>
      <c r="S2656" t="inlineStr">
        <is>
          <t>No</t>
        </is>
      </c>
    </row>
    <row r="2657">
      <c r="A2657" t="inlineStr">
        <is>
          <t>ORD-2412-02656</t>
        </is>
      </c>
      <c r="B2657" s="11" t="n">
        <v>45632</v>
      </c>
      <c r="C2657" t="inlineStr">
        <is>
          <t>East</t>
        </is>
      </c>
      <c r="D2657" t="inlineStr">
        <is>
          <t>Patna</t>
        </is>
      </c>
      <c r="E2657" t="inlineStr">
        <is>
          <t>Consumer</t>
        </is>
      </c>
      <c r="F2657" t="inlineStr">
        <is>
          <t>Direct Sales</t>
        </is>
      </c>
      <c r="G2657" t="inlineStr">
        <is>
          <t>Technology</t>
        </is>
      </c>
      <c r="H2657" t="inlineStr">
        <is>
          <t>Monitor</t>
        </is>
      </c>
      <c r="I2657" t="n">
        <v>2</v>
      </c>
      <c r="J2657" s="12" t="n">
        <v>12476.92</v>
      </c>
      <c r="K2657" s="13" t="n">
        <v>0</v>
      </c>
      <c r="L2657" s="12" t="n">
        <v>24953.84</v>
      </c>
      <c r="M2657" s="12" t="n">
        <v>19963.07</v>
      </c>
      <c r="N2657" s="12" t="n">
        <v>4990.77</v>
      </c>
      <c r="O2657" t="inlineStr">
        <is>
          <t>Cash</t>
        </is>
      </c>
      <c r="P2657" t="inlineStr">
        <is>
          <t>Rohan Verma</t>
        </is>
      </c>
      <c r="Q2657" t="inlineStr">
        <is>
          <t>CUST-0693</t>
        </is>
      </c>
      <c r="R2657" t="n">
        <v>5</v>
      </c>
      <c r="S2657" t="inlineStr">
        <is>
          <t>No</t>
        </is>
      </c>
    </row>
    <row r="2658">
      <c r="A2658" t="inlineStr">
        <is>
          <t>ORD-2407-02657</t>
        </is>
      </c>
      <c r="B2658" s="11" t="n">
        <v>45477</v>
      </c>
      <c r="C2658" t="inlineStr">
        <is>
          <t>North</t>
        </is>
      </c>
      <c r="D2658" t="inlineStr">
        <is>
          <t>Jaipur</t>
        </is>
      </c>
      <c r="E2658" t="inlineStr">
        <is>
          <t>Corporate</t>
        </is>
      </c>
      <c r="F2658" t="inlineStr">
        <is>
          <t>Direct Sales</t>
        </is>
      </c>
      <c r="G2658" t="inlineStr">
        <is>
          <t>Office Supplies</t>
        </is>
      </c>
      <c r="H2658" t="inlineStr">
        <is>
          <t>Stapler</t>
        </is>
      </c>
      <c r="I2658" t="n">
        <v>6</v>
      </c>
      <c r="J2658" s="12" t="n">
        <v>282.38</v>
      </c>
      <c r="K2658" s="13" t="n">
        <v>0</v>
      </c>
      <c r="L2658" s="12" t="n">
        <v>1694.28</v>
      </c>
      <c r="M2658" s="12" t="n">
        <v>1135.17</v>
      </c>
      <c r="N2658" s="12" t="n">
        <v>559.11</v>
      </c>
      <c r="O2658" t="inlineStr">
        <is>
          <t>Debit Card</t>
        </is>
      </c>
      <c r="P2658" t="inlineStr">
        <is>
          <t>Tara Kapoor</t>
        </is>
      </c>
      <c r="Q2658" t="inlineStr">
        <is>
          <t>CUST-0369</t>
        </is>
      </c>
      <c r="R2658" t="n">
        <v>2</v>
      </c>
      <c r="S2658" t="inlineStr">
        <is>
          <t>No</t>
        </is>
      </c>
    </row>
    <row r="2659">
      <c r="A2659" t="inlineStr">
        <is>
          <t>ORD-2512-02658</t>
        </is>
      </c>
      <c r="B2659" s="11" t="n">
        <v>46014</v>
      </c>
      <c r="C2659" t="inlineStr">
        <is>
          <t>North</t>
        </is>
      </c>
      <c r="D2659" t="inlineStr">
        <is>
          <t>Jaipur</t>
        </is>
      </c>
      <c r="E2659" t="inlineStr">
        <is>
          <t>Consumer</t>
        </is>
      </c>
      <c r="F2659" t="inlineStr">
        <is>
          <t>Online</t>
        </is>
      </c>
      <c r="G2659" t="inlineStr">
        <is>
          <t>Furniture</t>
        </is>
      </c>
      <c r="H2659" t="inlineStr">
        <is>
          <t>Desk</t>
        </is>
      </c>
      <c r="I2659" t="n">
        <v>5</v>
      </c>
      <c r="J2659" s="12" t="n">
        <v>13922.01</v>
      </c>
      <c r="K2659" s="13" t="n">
        <v>0.15</v>
      </c>
      <c r="L2659" s="12" t="n">
        <v>59168.54</v>
      </c>
      <c r="M2659" s="12" t="n">
        <v>52207.54</v>
      </c>
      <c r="N2659" s="12" t="n">
        <v>6961</v>
      </c>
      <c r="O2659" t="inlineStr">
        <is>
          <t>UPI</t>
        </is>
      </c>
      <c r="P2659" t="inlineStr">
        <is>
          <t>Anaya Rao</t>
        </is>
      </c>
      <c r="Q2659" t="inlineStr">
        <is>
          <t>CUST-0229</t>
        </is>
      </c>
      <c r="R2659" t="n">
        <v>5</v>
      </c>
      <c r="S2659" t="inlineStr">
        <is>
          <t>No</t>
        </is>
      </c>
    </row>
    <row r="2660">
      <c r="A2660" t="inlineStr">
        <is>
          <t>ORD-2510-02659</t>
        </is>
      </c>
      <c r="B2660" s="11" t="n">
        <v>45932</v>
      </c>
      <c r="C2660" t="inlineStr">
        <is>
          <t>East</t>
        </is>
      </c>
      <c r="D2660" t="inlineStr">
        <is>
          <t>Kolkata</t>
        </is>
      </c>
      <c r="E2660" t="inlineStr">
        <is>
          <t>Education</t>
        </is>
      </c>
      <c r="F2660" t="inlineStr">
        <is>
          <t>Partner</t>
        </is>
      </c>
      <c r="G2660" t="inlineStr">
        <is>
          <t>Technology</t>
        </is>
      </c>
      <c r="H2660" t="inlineStr">
        <is>
          <t>Tablet</t>
        </is>
      </c>
      <c r="I2660" t="n">
        <v>2</v>
      </c>
      <c r="J2660" s="12" t="n">
        <v>24119.87</v>
      </c>
      <c r="K2660" s="13" t="n">
        <v>0.1</v>
      </c>
      <c r="L2660" s="12" t="n">
        <v>43415.77</v>
      </c>
      <c r="M2660" s="12" t="n">
        <v>40038.98</v>
      </c>
      <c r="N2660" s="12" t="n">
        <v>3376.79</v>
      </c>
      <c r="O2660" t="inlineStr">
        <is>
          <t>Net Banking</t>
        </is>
      </c>
      <c r="P2660" t="inlineStr">
        <is>
          <t>Kabir Singh</t>
        </is>
      </c>
      <c r="Q2660" t="inlineStr">
        <is>
          <t>CUST-0448</t>
        </is>
      </c>
      <c r="R2660" t="n">
        <v>4</v>
      </c>
      <c r="S2660" t="inlineStr">
        <is>
          <t>No</t>
        </is>
      </c>
    </row>
    <row r="2661">
      <c r="A2661" t="inlineStr">
        <is>
          <t>ORD-2405-02660</t>
        </is>
      </c>
      <c r="B2661" s="11" t="n">
        <v>45427</v>
      </c>
      <c r="C2661" t="inlineStr">
        <is>
          <t>Central</t>
        </is>
      </c>
      <c r="D2661" t="inlineStr">
        <is>
          <t>Nagpur</t>
        </is>
      </c>
      <c r="E2661" t="inlineStr">
        <is>
          <t>Corporate</t>
        </is>
      </c>
      <c r="F2661" t="inlineStr">
        <is>
          <t>Partner</t>
        </is>
      </c>
      <c r="G2661" t="inlineStr">
        <is>
          <t>Technology</t>
        </is>
      </c>
      <c r="H2661" t="inlineStr">
        <is>
          <t>Printer</t>
        </is>
      </c>
      <c r="I2661" t="n">
        <v>6</v>
      </c>
      <c r="J2661" s="12" t="n">
        <v>11638.71</v>
      </c>
      <c r="K2661" s="13" t="n">
        <v>0.25</v>
      </c>
      <c r="L2661" s="12" t="n">
        <v>52374.19</v>
      </c>
      <c r="M2661" s="12" t="n">
        <v>57262.45</v>
      </c>
      <c r="N2661" s="12" t="n">
        <v>-4888.26</v>
      </c>
      <c r="O2661" t="inlineStr">
        <is>
          <t>Debit Card</t>
        </is>
      </c>
      <c r="P2661" t="inlineStr">
        <is>
          <t>Kabir Singh</t>
        </is>
      </c>
      <c r="Q2661" t="inlineStr">
        <is>
          <t>CUST-0464</t>
        </is>
      </c>
      <c r="R2661" t="n">
        <v>5</v>
      </c>
      <c r="S2661" t="inlineStr">
        <is>
          <t>Yes</t>
        </is>
      </c>
    </row>
    <row r="2662">
      <c r="A2662" t="inlineStr">
        <is>
          <t>ORD-2507-02661</t>
        </is>
      </c>
      <c r="B2662" s="11" t="n">
        <v>45868</v>
      </c>
      <c r="C2662" t="inlineStr">
        <is>
          <t>West</t>
        </is>
      </c>
      <c r="D2662" t="inlineStr">
        <is>
          <t>Surat</t>
        </is>
      </c>
      <c r="E2662" t="inlineStr">
        <is>
          <t>Consumer</t>
        </is>
      </c>
      <c r="F2662" t="inlineStr">
        <is>
          <t>Retail Store</t>
        </is>
      </c>
      <c r="G2662" t="inlineStr">
        <is>
          <t>Office Supplies</t>
        </is>
      </c>
      <c r="H2662" t="inlineStr">
        <is>
          <t>Stapler</t>
        </is>
      </c>
      <c r="I2662" t="n">
        <v>1</v>
      </c>
      <c r="J2662" s="12" t="n">
        <v>316.64</v>
      </c>
      <c r="K2662" s="13" t="n">
        <v>0.05</v>
      </c>
      <c r="L2662" s="12" t="n">
        <v>300.81</v>
      </c>
      <c r="M2662" s="12" t="n">
        <v>212.15</v>
      </c>
      <c r="N2662" s="12" t="n">
        <v>88.66</v>
      </c>
      <c r="O2662" t="inlineStr">
        <is>
          <t>Net Banking</t>
        </is>
      </c>
      <c r="P2662" t="inlineStr">
        <is>
          <t>Anaya Rao</t>
        </is>
      </c>
      <c r="Q2662" t="inlineStr">
        <is>
          <t>CUST-0736</t>
        </is>
      </c>
      <c r="R2662" t="n">
        <v>1</v>
      </c>
      <c r="S2662" t="inlineStr">
        <is>
          <t>No</t>
        </is>
      </c>
    </row>
    <row r="2663">
      <c r="A2663" t="inlineStr">
        <is>
          <t>ORD-2404-02662</t>
        </is>
      </c>
      <c r="B2663" s="11" t="n">
        <v>45410</v>
      </c>
      <c r="C2663" t="inlineStr">
        <is>
          <t>East</t>
        </is>
      </c>
      <c r="D2663" t="inlineStr">
        <is>
          <t>Patna</t>
        </is>
      </c>
      <c r="E2663" t="inlineStr">
        <is>
          <t>Corporate</t>
        </is>
      </c>
      <c r="F2663" t="inlineStr">
        <is>
          <t>Partner</t>
        </is>
      </c>
      <c r="G2663" t="inlineStr">
        <is>
          <t>Technology</t>
        </is>
      </c>
      <c r="H2663" t="inlineStr">
        <is>
          <t>Tablet</t>
        </is>
      </c>
      <c r="I2663" t="n">
        <v>3</v>
      </c>
      <c r="J2663" s="12" t="n">
        <v>20030.07</v>
      </c>
      <c r="K2663" s="13" t="n">
        <v>0.03</v>
      </c>
      <c r="L2663" s="12" t="n">
        <v>58287.5</v>
      </c>
      <c r="M2663" s="12" t="n">
        <v>49874.87</v>
      </c>
      <c r="N2663" s="12" t="n">
        <v>8412.629999999999</v>
      </c>
      <c r="O2663" t="inlineStr">
        <is>
          <t>UPI</t>
        </is>
      </c>
      <c r="P2663" t="inlineStr">
        <is>
          <t>Sara Khan</t>
        </is>
      </c>
      <c r="Q2663" t="inlineStr">
        <is>
          <t>CUST-0716</t>
        </is>
      </c>
      <c r="R2663" t="n">
        <v>10</v>
      </c>
      <c r="S2663" t="inlineStr">
        <is>
          <t>No</t>
        </is>
      </c>
    </row>
    <row r="2664">
      <c r="A2664" t="inlineStr">
        <is>
          <t>ORD-2503-02663</t>
        </is>
      </c>
      <c r="B2664" s="11" t="n">
        <v>45720</v>
      </c>
      <c r="C2664" t="inlineStr">
        <is>
          <t>North</t>
        </is>
      </c>
      <c r="D2664" t="inlineStr">
        <is>
          <t>Lucknow</t>
        </is>
      </c>
      <c r="E2664" t="inlineStr">
        <is>
          <t>Education</t>
        </is>
      </c>
      <c r="F2664" t="inlineStr">
        <is>
          <t>Direct Sales</t>
        </is>
      </c>
      <c r="G2664" t="inlineStr">
        <is>
          <t>Technology</t>
        </is>
      </c>
      <c r="H2664" t="inlineStr">
        <is>
          <t>Printer</t>
        </is>
      </c>
      <c r="I2664" t="n">
        <v>1</v>
      </c>
      <c r="J2664" s="12" t="n">
        <v>11295.46</v>
      </c>
      <c r="K2664" s="13" t="n">
        <v>0.05</v>
      </c>
      <c r="L2664" s="12" t="n">
        <v>10730.69</v>
      </c>
      <c r="M2664" s="12" t="n">
        <v>9262.280000000001</v>
      </c>
      <c r="N2664" s="12" t="n">
        <v>1468.41</v>
      </c>
      <c r="O2664" t="inlineStr">
        <is>
          <t>UPI</t>
        </is>
      </c>
      <c r="P2664" t="inlineStr">
        <is>
          <t>Vivaan Gupta</t>
        </is>
      </c>
      <c r="Q2664" t="inlineStr">
        <is>
          <t>CUST-0835</t>
        </is>
      </c>
      <c r="R2664" t="n">
        <v>4</v>
      </c>
      <c r="S2664" t="inlineStr">
        <is>
          <t>No</t>
        </is>
      </c>
    </row>
    <row r="2665">
      <c r="A2665" t="inlineStr">
        <is>
          <t>ORD-2404-02664</t>
        </is>
      </c>
      <c r="B2665" s="11" t="n">
        <v>45408</v>
      </c>
      <c r="C2665" t="inlineStr">
        <is>
          <t>Central</t>
        </is>
      </c>
      <c r="D2665" t="inlineStr">
        <is>
          <t>Nagpur</t>
        </is>
      </c>
      <c r="E2665" t="inlineStr">
        <is>
          <t>Small Business</t>
        </is>
      </c>
      <c r="F2665" t="inlineStr">
        <is>
          <t>Online</t>
        </is>
      </c>
      <c r="G2665" t="inlineStr">
        <is>
          <t>Accessories</t>
        </is>
      </c>
      <c r="H2665" t="inlineStr">
        <is>
          <t>Laptop Stand</t>
        </is>
      </c>
      <c r="I2665" t="n">
        <v>3</v>
      </c>
      <c r="J2665" s="12" t="n">
        <v>1716.22</v>
      </c>
      <c r="K2665" s="13" t="n">
        <v>0</v>
      </c>
      <c r="L2665" s="12" t="n">
        <v>5148.66</v>
      </c>
      <c r="M2665" s="12" t="n">
        <v>3604.06</v>
      </c>
      <c r="N2665" s="12" t="n">
        <v>1544.6</v>
      </c>
      <c r="O2665" t="inlineStr">
        <is>
          <t>UPI</t>
        </is>
      </c>
      <c r="P2665" t="inlineStr">
        <is>
          <t>Tara Kapoor</t>
        </is>
      </c>
      <c r="Q2665" t="inlineStr">
        <is>
          <t>CUST-0451</t>
        </is>
      </c>
      <c r="R2665" t="n">
        <v>5</v>
      </c>
      <c r="S2665" t="inlineStr">
        <is>
          <t>No</t>
        </is>
      </c>
    </row>
    <row r="2666">
      <c r="A2666" t="inlineStr">
        <is>
          <t>ORD-2511-02665</t>
        </is>
      </c>
      <c r="B2666" s="11" t="n">
        <v>45981</v>
      </c>
      <c r="C2666" t="inlineStr">
        <is>
          <t>Central</t>
        </is>
      </c>
      <c r="D2666" t="inlineStr">
        <is>
          <t>Raipur</t>
        </is>
      </c>
      <c r="E2666" t="inlineStr">
        <is>
          <t>Education</t>
        </is>
      </c>
      <c r="F2666" t="inlineStr">
        <is>
          <t>Direct Sales</t>
        </is>
      </c>
      <c r="G2666" t="inlineStr">
        <is>
          <t>Technology</t>
        </is>
      </c>
      <c r="H2666" t="inlineStr">
        <is>
          <t>Tablet</t>
        </is>
      </c>
      <c r="I2666" t="n">
        <v>5</v>
      </c>
      <c r="J2666" s="12" t="n">
        <v>21756.39</v>
      </c>
      <c r="K2666" s="13" t="n">
        <v>0.2</v>
      </c>
      <c r="L2666" s="12" t="n">
        <v>87025.56</v>
      </c>
      <c r="M2666" s="12" t="n">
        <v>90289.02</v>
      </c>
      <c r="N2666" s="12" t="n">
        <v>-3263.46</v>
      </c>
      <c r="O2666" t="inlineStr">
        <is>
          <t>UPI</t>
        </is>
      </c>
      <c r="P2666" t="inlineStr">
        <is>
          <t>Meera Joshi</t>
        </is>
      </c>
      <c r="Q2666" t="inlineStr">
        <is>
          <t>CUST-0370</t>
        </is>
      </c>
      <c r="R2666" t="n">
        <v>10</v>
      </c>
      <c r="S2666" t="inlineStr">
        <is>
          <t>No</t>
        </is>
      </c>
    </row>
    <row r="2667">
      <c r="A2667" t="inlineStr">
        <is>
          <t>ORD-2403-02666</t>
        </is>
      </c>
      <c r="B2667" s="11" t="n">
        <v>45352</v>
      </c>
      <c r="C2667" t="inlineStr">
        <is>
          <t>East</t>
        </is>
      </c>
      <c r="D2667" t="inlineStr">
        <is>
          <t>Guwahati</t>
        </is>
      </c>
      <c r="E2667" t="inlineStr">
        <is>
          <t>Consumer</t>
        </is>
      </c>
      <c r="F2667" t="inlineStr">
        <is>
          <t>Partner</t>
        </is>
      </c>
      <c r="G2667" t="inlineStr">
        <is>
          <t>Technology</t>
        </is>
      </c>
      <c r="H2667" t="inlineStr">
        <is>
          <t>Laptop</t>
        </is>
      </c>
      <c r="I2667" t="n">
        <v>1</v>
      </c>
      <c r="J2667" s="12" t="n">
        <v>43634.29</v>
      </c>
      <c r="K2667" s="13" t="n">
        <v>0.15</v>
      </c>
      <c r="L2667" s="12" t="n">
        <v>37089.15</v>
      </c>
      <c r="M2667" s="12" t="n">
        <v>37525.49</v>
      </c>
      <c r="N2667" s="12" t="n">
        <v>-436.34</v>
      </c>
      <c r="O2667" t="inlineStr">
        <is>
          <t>Credit Card</t>
        </is>
      </c>
      <c r="P2667" t="inlineStr">
        <is>
          <t>Tara Kapoor</t>
        </is>
      </c>
      <c r="Q2667" t="inlineStr">
        <is>
          <t>CUST-0313</t>
        </is>
      </c>
      <c r="R2667" t="n">
        <v>6</v>
      </c>
      <c r="S2667" t="inlineStr">
        <is>
          <t>Yes</t>
        </is>
      </c>
    </row>
    <row r="2668">
      <c r="A2668" t="inlineStr">
        <is>
          <t>ORD-2401-02667</t>
        </is>
      </c>
      <c r="B2668" s="11" t="n">
        <v>45320</v>
      </c>
      <c r="C2668" t="inlineStr">
        <is>
          <t>Central</t>
        </is>
      </c>
      <c r="D2668" t="inlineStr">
        <is>
          <t>Nagpur</t>
        </is>
      </c>
      <c r="E2668" t="inlineStr">
        <is>
          <t>Education</t>
        </is>
      </c>
      <c r="F2668" t="inlineStr">
        <is>
          <t>Partner</t>
        </is>
      </c>
      <c r="G2668" t="inlineStr">
        <is>
          <t>Office Supplies</t>
        </is>
      </c>
      <c r="H2668" t="inlineStr">
        <is>
          <t>Paper Ream</t>
        </is>
      </c>
      <c r="I2668" t="n">
        <v>5</v>
      </c>
      <c r="J2668" s="12" t="n">
        <v>472.85</v>
      </c>
      <c r="K2668" s="13" t="n">
        <v>0.1</v>
      </c>
      <c r="L2668" s="12" t="n">
        <v>2127.83</v>
      </c>
      <c r="M2668" s="12" t="n">
        <v>1773.19</v>
      </c>
      <c r="N2668" s="12" t="n">
        <v>354.64</v>
      </c>
      <c r="O2668" t="inlineStr">
        <is>
          <t>UPI</t>
        </is>
      </c>
      <c r="P2668" t="inlineStr">
        <is>
          <t>Tara Kapoor</t>
        </is>
      </c>
      <c r="Q2668" t="inlineStr">
        <is>
          <t>CUST-0163</t>
        </is>
      </c>
      <c r="R2668" t="n">
        <v>4</v>
      </c>
      <c r="S2668" t="inlineStr">
        <is>
          <t>No</t>
        </is>
      </c>
    </row>
    <row r="2669">
      <c r="A2669" t="inlineStr">
        <is>
          <t>ORD-2502-02668</t>
        </is>
      </c>
      <c r="B2669" s="11" t="n">
        <v>45704</v>
      </c>
      <c r="C2669" t="inlineStr">
        <is>
          <t>Central</t>
        </is>
      </c>
      <c r="D2669" t="inlineStr">
        <is>
          <t>Raipur</t>
        </is>
      </c>
      <c r="E2669" t="inlineStr">
        <is>
          <t>Education</t>
        </is>
      </c>
      <c r="F2669" t="inlineStr">
        <is>
          <t>Retail Store</t>
        </is>
      </c>
      <c r="G2669" t="inlineStr">
        <is>
          <t>Furniture</t>
        </is>
      </c>
      <c r="H2669" t="inlineStr">
        <is>
          <t>Desk</t>
        </is>
      </c>
      <c r="I2669" t="n">
        <v>1</v>
      </c>
      <c r="J2669" s="12" t="n">
        <v>11333.11</v>
      </c>
      <c r="K2669" s="13" t="n">
        <v>0.2</v>
      </c>
      <c r="L2669" s="12" t="n">
        <v>9066.49</v>
      </c>
      <c r="M2669" s="12" t="n">
        <v>8499.83</v>
      </c>
      <c r="N2669" s="12" t="n">
        <v>566.66</v>
      </c>
      <c r="O2669" t="inlineStr">
        <is>
          <t>Cash</t>
        </is>
      </c>
      <c r="P2669" t="inlineStr">
        <is>
          <t>Kabir Singh</t>
        </is>
      </c>
      <c r="Q2669" t="inlineStr">
        <is>
          <t>CUST-0568</t>
        </is>
      </c>
      <c r="R2669" t="n">
        <v>6</v>
      </c>
      <c r="S2669" t="inlineStr">
        <is>
          <t>No</t>
        </is>
      </c>
    </row>
    <row r="2670">
      <c r="A2670" t="inlineStr">
        <is>
          <t>ORD-2403-02669</t>
        </is>
      </c>
      <c r="B2670" s="11" t="n">
        <v>45363</v>
      </c>
      <c r="C2670" t="inlineStr">
        <is>
          <t>North</t>
        </is>
      </c>
      <c r="D2670" t="inlineStr">
        <is>
          <t>Jaipur</t>
        </is>
      </c>
      <c r="E2670" t="inlineStr">
        <is>
          <t>Education</t>
        </is>
      </c>
      <c r="F2670" t="inlineStr">
        <is>
          <t>Online</t>
        </is>
      </c>
      <c r="G2670" t="inlineStr">
        <is>
          <t>Technology</t>
        </is>
      </c>
      <c r="H2670" t="inlineStr">
        <is>
          <t>Laptop</t>
        </is>
      </c>
      <c r="I2670" t="n">
        <v>12</v>
      </c>
      <c r="J2670" s="12" t="n">
        <v>47128.33</v>
      </c>
      <c r="K2670" s="13" t="n">
        <v>0.1</v>
      </c>
      <c r="L2670" s="12" t="n">
        <v>508985.96</v>
      </c>
      <c r="M2670" s="12" t="n">
        <v>486364.37</v>
      </c>
      <c r="N2670" s="12" t="n">
        <v>22621.59</v>
      </c>
      <c r="O2670" t="inlineStr">
        <is>
          <t>Net Banking</t>
        </is>
      </c>
      <c r="P2670" t="inlineStr">
        <is>
          <t>Vivaan Gupta</t>
        </is>
      </c>
      <c r="Q2670" t="inlineStr">
        <is>
          <t>CUST-0790</t>
        </is>
      </c>
      <c r="R2670" t="n">
        <v>1</v>
      </c>
      <c r="S2670" t="inlineStr">
        <is>
          <t>No</t>
        </is>
      </c>
    </row>
    <row r="2671">
      <c r="A2671" t="inlineStr">
        <is>
          <t>ORD-2404-02670</t>
        </is>
      </c>
      <c r="B2671" s="11" t="n">
        <v>45407</v>
      </c>
      <c r="C2671" t="inlineStr">
        <is>
          <t>South</t>
        </is>
      </c>
      <c r="D2671" t="inlineStr">
        <is>
          <t>Hyderabad</t>
        </is>
      </c>
      <c r="E2671" t="inlineStr">
        <is>
          <t>Corporate</t>
        </is>
      </c>
      <c r="F2671" t="inlineStr">
        <is>
          <t>Retail Store</t>
        </is>
      </c>
      <c r="G2671" t="inlineStr">
        <is>
          <t>Furniture</t>
        </is>
      </c>
      <c r="H2671" t="inlineStr">
        <is>
          <t>Desk</t>
        </is>
      </c>
      <c r="I2671" t="n">
        <v>4</v>
      </c>
      <c r="J2671" s="12" t="n">
        <v>12719.11</v>
      </c>
      <c r="K2671" s="13" t="n">
        <v>0.03</v>
      </c>
      <c r="L2671" s="12" t="n">
        <v>49350.15</v>
      </c>
      <c r="M2671" s="12" t="n">
        <v>38157.33</v>
      </c>
      <c r="N2671" s="12" t="n">
        <v>11192.82</v>
      </c>
      <c r="O2671" t="inlineStr">
        <is>
          <t>Credit Card</t>
        </is>
      </c>
      <c r="P2671" t="inlineStr">
        <is>
          <t>Sara Khan</t>
        </is>
      </c>
      <c r="Q2671" t="inlineStr">
        <is>
          <t>CUST-0103</t>
        </is>
      </c>
      <c r="R2671" t="n">
        <v>2</v>
      </c>
      <c r="S2671" t="inlineStr">
        <is>
          <t>Yes</t>
        </is>
      </c>
    </row>
    <row r="2672">
      <c r="A2672" t="inlineStr">
        <is>
          <t>ORD-2404-02671</t>
        </is>
      </c>
      <c r="B2672" s="11" t="n">
        <v>45388</v>
      </c>
      <c r="C2672" t="inlineStr">
        <is>
          <t>North</t>
        </is>
      </c>
      <c r="D2672" t="inlineStr">
        <is>
          <t>Chandigarh</t>
        </is>
      </c>
      <c r="E2672" t="inlineStr">
        <is>
          <t>Consumer</t>
        </is>
      </c>
      <c r="F2672" t="inlineStr">
        <is>
          <t>Retail Store</t>
        </is>
      </c>
      <c r="G2672" t="inlineStr">
        <is>
          <t>Technology</t>
        </is>
      </c>
      <c r="H2672" t="inlineStr">
        <is>
          <t>Laptop</t>
        </is>
      </c>
      <c r="I2672" t="n">
        <v>3</v>
      </c>
      <c r="J2672" s="12" t="n">
        <v>46022.22</v>
      </c>
      <c r="K2672" s="13" t="n">
        <v>0</v>
      </c>
      <c r="L2672" s="12" t="n">
        <v>138066.66</v>
      </c>
      <c r="M2672" s="12" t="n">
        <v>118737.33</v>
      </c>
      <c r="N2672" s="12" t="n">
        <v>19329.33</v>
      </c>
      <c r="O2672" t="inlineStr">
        <is>
          <t>Credit Card</t>
        </is>
      </c>
      <c r="P2672" t="inlineStr">
        <is>
          <t>Aarav Sharma</t>
        </is>
      </c>
      <c r="Q2672" t="inlineStr">
        <is>
          <t>CUST-0219</t>
        </is>
      </c>
      <c r="R2672" t="n">
        <v>1</v>
      </c>
      <c r="S2672" t="inlineStr">
        <is>
          <t>No</t>
        </is>
      </c>
    </row>
    <row r="2673">
      <c r="A2673" t="inlineStr">
        <is>
          <t>ORD-2409-02672</t>
        </is>
      </c>
      <c r="B2673" s="11" t="n">
        <v>45556</v>
      </c>
      <c r="C2673" t="inlineStr">
        <is>
          <t>South</t>
        </is>
      </c>
      <c r="D2673" t="inlineStr">
        <is>
          <t>Bengaluru</t>
        </is>
      </c>
      <c r="E2673" t="inlineStr">
        <is>
          <t>Education</t>
        </is>
      </c>
      <c r="F2673" t="inlineStr">
        <is>
          <t>Direct Sales</t>
        </is>
      </c>
      <c r="G2673" t="inlineStr">
        <is>
          <t>Office Supplies</t>
        </is>
      </c>
      <c r="H2673" t="inlineStr">
        <is>
          <t>Notebook Pack</t>
        </is>
      </c>
      <c r="I2673" t="n">
        <v>3</v>
      </c>
      <c r="J2673" s="12" t="n">
        <v>387.95</v>
      </c>
      <c r="K2673" s="13" t="n">
        <v>0.15</v>
      </c>
      <c r="L2673" s="12" t="n">
        <v>989.27</v>
      </c>
      <c r="M2673" s="12" t="n">
        <v>744.86</v>
      </c>
      <c r="N2673" s="12" t="n">
        <v>244.41</v>
      </c>
      <c r="O2673" t="inlineStr">
        <is>
          <t>UPI</t>
        </is>
      </c>
      <c r="P2673" t="inlineStr">
        <is>
          <t>Meera Joshi</t>
        </is>
      </c>
      <c r="Q2673" t="inlineStr">
        <is>
          <t>CUST-0278</t>
        </is>
      </c>
      <c r="R2673" t="n">
        <v>4</v>
      </c>
      <c r="S2673" t="inlineStr">
        <is>
          <t>No</t>
        </is>
      </c>
    </row>
    <row r="2674">
      <c r="A2674" t="inlineStr">
        <is>
          <t>ORD-2506-02673</t>
        </is>
      </c>
      <c r="B2674" s="11" t="n">
        <v>45817</v>
      </c>
      <c r="C2674" t="inlineStr">
        <is>
          <t>East</t>
        </is>
      </c>
      <c r="D2674" t="inlineStr">
        <is>
          <t>Patna</t>
        </is>
      </c>
      <c r="E2674" t="inlineStr">
        <is>
          <t>Education</t>
        </is>
      </c>
      <c r="F2674" t="inlineStr">
        <is>
          <t>Direct Sales</t>
        </is>
      </c>
      <c r="G2674" t="inlineStr">
        <is>
          <t>Technology</t>
        </is>
      </c>
      <c r="H2674" t="inlineStr">
        <is>
          <t>Laptop</t>
        </is>
      </c>
      <c r="I2674" t="n">
        <v>5</v>
      </c>
      <c r="J2674" s="12" t="n">
        <v>48997.55</v>
      </c>
      <c r="K2674" s="13" t="n">
        <v>0.25</v>
      </c>
      <c r="L2674" s="12" t="n">
        <v>183740.81</v>
      </c>
      <c r="M2674" s="12" t="n">
        <v>210689.46</v>
      </c>
      <c r="N2674" s="12" t="n">
        <v>-26948.65</v>
      </c>
      <c r="O2674" t="inlineStr">
        <is>
          <t>UPI</t>
        </is>
      </c>
      <c r="P2674" t="inlineStr">
        <is>
          <t>Kabir Singh</t>
        </is>
      </c>
      <c r="Q2674" t="inlineStr">
        <is>
          <t>CUST-0632</t>
        </is>
      </c>
      <c r="R2674" t="n">
        <v>2</v>
      </c>
      <c r="S2674" t="inlineStr">
        <is>
          <t>No</t>
        </is>
      </c>
    </row>
    <row r="2675">
      <c r="A2675" t="inlineStr">
        <is>
          <t>ORD-2402-02674</t>
        </is>
      </c>
      <c r="B2675" s="11" t="n">
        <v>45324</v>
      </c>
      <c r="C2675" t="inlineStr">
        <is>
          <t>East</t>
        </is>
      </c>
      <c r="D2675" t="inlineStr">
        <is>
          <t>Guwahati</t>
        </is>
      </c>
      <c r="E2675" t="inlineStr">
        <is>
          <t>Small Business</t>
        </is>
      </c>
      <c r="F2675" t="inlineStr">
        <is>
          <t>Direct Sales</t>
        </is>
      </c>
      <c r="G2675" t="inlineStr">
        <is>
          <t>Furniture</t>
        </is>
      </c>
      <c r="H2675" t="inlineStr">
        <is>
          <t>Office Chair</t>
        </is>
      </c>
      <c r="I2675" t="n">
        <v>8</v>
      </c>
      <c r="J2675" s="12" t="n">
        <v>8018.89</v>
      </c>
      <c r="K2675" s="13" t="n">
        <v>0</v>
      </c>
      <c r="L2675" s="12" t="n">
        <v>64151.12</v>
      </c>
      <c r="M2675" s="12" t="n">
        <v>44264.27</v>
      </c>
      <c r="N2675" s="12" t="n">
        <v>19886.85</v>
      </c>
      <c r="O2675" t="inlineStr">
        <is>
          <t>UPI</t>
        </is>
      </c>
      <c r="P2675" t="inlineStr">
        <is>
          <t>Sara Khan</t>
        </is>
      </c>
      <c r="Q2675" t="inlineStr">
        <is>
          <t>CUST-0759</t>
        </is>
      </c>
      <c r="R2675" t="n">
        <v>4</v>
      </c>
      <c r="S2675" t="inlineStr">
        <is>
          <t>Yes</t>
        </is>
      </c>
    </row>
    <row r="2676">
      <c r="A2676" t="inlineStr">
        <is>
          <t>ORD-2503-02675</t>
        </is>
      </c>
      <c r="B2676" s="11" t="n">
        <v>45745</v>
      </c>
      <c r="C2676" t="inlineStr">
        <is>
          <t>North</t>
        </is>
      </c>
      <c r="D2676" t="inlineStr">
        <is>
          <t>Jaipur</t>
        </is>
      </c>
      <c r="E2676" t="inlineStr">
        <is>
          <t>Consumer</t>
        </is>
      </c>
      <c r="F2676" t="inlineStr">
        <is>
          <t>Retail Store</t>
        </is>
      </c>
      <c r="G2676" t="inlineStr">
        <is>
          <t>Accessories</t>
        </is>
      </c>
      <c r="H2676" t="inlineStr">
        <is>
          <t>Mouse</t>
        </is>
      </c>
      <c r="I2676" t="n">
        <v>6</v>
      </c>
      <c r="J2676" s="12" t="n">
        <v>799.36</v>
      </c>
      <c r="K2676" s="13" t="n">
        <v>0.05</v>
      </c>
      <c r="L2676" s="12" t="n">
        <v>4556.35</v>
      </c>
      <c r="M2676" s="12" t="n">
        <v>3165.47</v>
      </c>
      <c r="N2676" s="12" t="n">
        <v>1390.88</v>
      </c>
      <c r="O2676" t="inlineStr">
        <is>
          <t>Credit Card</t>
        </is>
      </c>
      <c r="P2676" t="inlineStr">
        <is>
          <t>Tara Kapoor</t>
        </is>
      </c>
      <c r="Q2676" t="inlineStr">
        <is>
          <t>CUST-0526</t>
        </is>
      </c>
      <c r="R2676" t="n">
        <v>2</v>
      </c>
      <c r="S2676" t="inlineStr">
        <is>
          <t>No</t>
        </is>
      </c>
    </row>
    <row r="2677">
      <c r="A2677" t="inlineStr">
        <is>
          <t>ORD-2403-02676</t>
        </is>
      </c>
      <c r="B2677" s="11" t="n">
        <v>45380</v>
      </c>
      <c r="C2677" t="inlineStr">
        <is>
          <t>East</t>
        </is>
      </c>
      <c r="D2677" t="inlineStr">
        <is>
          <t>Patna</t>
        </is>
      </c>
      <c r="E2677" t="inlineStr">
        <is>
          <t>Consumer</t>
        </is>
      </c>
      <c r="F2677" t="inlineStr">
        <is>
          <t>Online</t>
        </is>
      </c>
      <c r="G2677" t="inlineStr">
        <is>
          <t>Technology</t>
        </is>
      </c>
      <c r="H2677" t="inlineStr">
        <is>
          <t>Keyboard</t>
        </is>
      </c>
      <c r="I2677" t="n">
        <v>1</v>
      </c>
      <c r="J2677" s="12" t="n">
        <v>1535.97</v>
      </c>
      <c r="K2677" s="13" t="n">
        <v>0.05</v>
      </c>
      <c r="L2677" s="12" t="n">
        <v>1459.17</v>
      </c>
      <c r="M2677" s="12" t="n">
        <v>1090.54</v>
      </c>
      <c r="N2677" s="12" t="n">
        <v>368.63</v>
      </c>
      <c r="O2677" t="inlineStr">
        <is>
          <t>Debit Card</t>
        </is>
      </c>
      <c r="P2677" t="inlineStr">
        <is>
          <t>Sara Khan</t>
        </is>
      </c>
      <c r="Q2677" t="inlineStr">
        <is>
          <t>CUST-0148</t>
        </is>
      </c>
      <c r="R2677" t="n">
        <v>4</v>
      </c>
      <c r="S2677" t="inlineStr">
        <is>
          <t>No</t>
        </is>
      </c>
    </row>
    <row r="2678">
      <c r="A2678" t="inlineStr">
        <is>
          <t>ORD-2408-02677</t>
        </is>
      </c>
      <c r="B2678" s="11" t="n">
        <v>45516</v>
      </c>
      <c r="C2678" t="inlineStr">
        <is>
          <t>North</t>
        </is>
      </c>
      <c r="D2678" t="inlineStr">
        <is>
          <t>Jaipur</t>
        </is>
      </c>
      <c r="E2678" t="inlineStr">
        <is>
          <t>Consumer</t>
        </is>
      </c>
      <c r="F2678" t="inlineStr">
        <is>
          <t>Retail Store</t>
        </is>
      </c>
      <c r="G2678" t="inlineStr">
        <is>
          <t>Accessories</t>
        </is>
      </c>
      <c r="H2678" t="inlineStr">
        <is>
          <t>Mouse</t>
        </is>
      </c>
      <c r="I2678" t="n">
        <v>10</v>
      </c>
      <c r="J2678" s="12" t="n">
        <v>876.88</v>
      </c>
      <c r="K2678" s="13" t="n">
        <v>0.25</v>
      </c>
      <c r="L2678" s="12" t="n">
        <v>6576.6</v>
      </c>
      <c r="M2678" s="12" t="n">
        <v>5787.41</v>
      </c>
      <c r="N2678" s="12" t="n">
        <v>789.1900000000001</v>
      </c>
      <c r="O2678" t="inlineStr">
        <is>
          <t>Cash</t>
        </is>
      </c>
      <c r="P2678" t="inlineStr">
        <is>
          <t>Ishaan Mehta</t>
        </is>
      </c>
      <c r="Q2678" t="inlineStr">
        <is>
          <t>CUST-0576</t>
        </is>
      </c>
      <c r="R2678" t="n">
        <v>5</v>
      </c>
      <c r="S2678" t="inlineStr">
        <is>
          <t>No</t>
        </is>
      </c>
    </row>
    <row r="2679">
      <c r="A2679" t="inlineStr">
        <is>
          <t>ORD-2401-02678</t>
        </is>
      </c>
      <c r="B2679" s="11" t="n">
        <v>45304</v>
      </c>
      <c r="C2679" t="inlineStr">
        <is>
          <t>Central</t>
        </is>
      </c>
      <c r="D2679" t="inlineStr">
        <is>
          <t>Indore</t>
        </is>
      </c>
      <c r="E2679" t="inlineStr">
        <is>
          <t>Small Business</t>
        </is>
      </c>
      <c r="F2679" t="inlineStr">
        <is>
          <t>Online</t>
        </is>
      </c>
      <c r="G2679" t="inlineStr">
        <is>
          <t>Accessories</t>
        </is>
      </c>
      <c r="H2679" t="inlineStr">
        <is>
          <t>Mouse</t>
        </is>
      </c>
      <c r="I2679" t="n">
        <v>1</v>
      </c>
      <c r="J2679" s="12" t="n">
        <v>855.75</v>
      </c>
      <c r="K2679" s="13" t="n">
        <v>0.1</v>
      </c>
      <c r="L2679" s="12" t="n">
        <v>770.1799999999999</v>
      </c>
      <c r="M2679" s="12" t="n">
        <v>564.79</v>
      </c>
      <c r="N2679" s="12" t="n">
        <v>205.39</v>
      </c>
      <c r="O2679" t="inlineStr">
        <is>
          <t>Debit Card</t>
        </is>
      </c>
      <c r="P2679" t="inlineStr">
        <is>
          <t>Diya Patel</t>
        </is>
      </c>
      <c r="Q2679" t="inlineStr">
        <is>
          <t>CUST-0932</t>
        </is>
      </c>
      <c r="R2679" t="n">
        <v>2</v>
      </c>
      <c r="S2679" t="inlineStr">
        <is>
          <t>Yes</t>
        </is>
      </c>
    </row>
    <row r="2680">
      <c r="A2680" t="inlineStr">
        <is>
          <t>ORD-2504-02679</t>
        </is>
      </c>
      <c r="B2680" s="11" t="n">
        <v>45760</v>
      </c>
      <c r="C2680" t="inlineStr">
        <is>
          <t>East</t>
        </is>
      </c>
      <c r="D2680" t="inlineStr">
        <is>
          <t>Guwahati</t>
        </is>
      </c>
      <c r="E2680" t="inlineStr">
        <is>
          <t>Corporate</t>
        </is>
      </c>
      <c r="F2680" t="inlineStr">
        <is>
          <t>Direct Sales</t>
        </is>
      </c>
      <c r="G2680" t="inlineStr">
        <is>
          <t>Accessories</t>
        </is>
      </c>
      <c r="H2680" t="inlineStr">
        <is>
          <t>Webcam</t>
        </is>
      </c>
      <c r="I2680" t="n">
        <v>2</v>
      </c>
      <c r="J2680" s="12" t="n">
        <v>3657.98</v>
      </c>
      <c r="K2680" s="13" t="n">
        <v>0.2</v>
      </c>
      <c r="L2680" s="12" t="n">
        <v>5852.77</v>
      </c>
      <c r="M2680" s="12" t="n">
        <v>5560.13</v>
      </c>
      <c r="N2680" s="12" t="n">
        <v>292.64</v>
      </c>
      <c r="O2680" t="inlineStr">
        <is>
          <t>Cash</t>
        </is>
      </c>
      <c r="P2680" t="inlineStr">
        <is>
          <t>Kabir Singh</t>
        </is>
      </c>
      <c r="Q2680" t="inlineStr">
        <is>
          <t>CUST-0708</t>
        </is>
      </c>
      <c r="R2680" t="n">
        <v>2</v>
      </c>
      <c r="S2680" t="inlineStr">
        <is>
          <t>No</t>
        </is>
      </c>
    </row>
    <row r="2681">
      <c r="A2681" t="inlineStr">
        <is>
          <t>ORD-2504-02680</t>
        </is>
      </c>
      <c r="B2681" s="11" t="n">
        <v>45772</v>
      </c>
      <c r="C2681" t="inlineStr">
        <is>
          <t>East</t>
        </is>
      </c>
      <c r="D2681" t="inlineStr">
        <is>
          <t>Kolkata</t>
        </is>
      </c>
      <c r="E2681" t="inlineStr">
        <is>
          <t>Corporate</t>
        </is>
      </c>
      <c r="F2681" t="inlineStr">
        <is>
          <t>Partner</t>
        </is>
      </c>
      <c r="G2681" t="inlineStr">
        <is>
          <t>Technology</t>
        </is>
      </c>
      <c r="H2681" t="inlineStr">
        <is>
          <t>Printer</t>
        </is>
      </c>
      <c r="I2681" t="n">
        <v>1</v>
      </c>
      <c r="J2681" s="12" t="n">
        <v>10462.12</v>
      </c>
      <c r="K2681" s="13" t="n">
        <v>0</v>
      </c>
      <c r="L2681" s="12" t="n">
        <v>10462.12</v>
      </c>
      <c r="M2681" s="12" t="n">
        <v>8578.940000000001</v>
      </c>
      <c r="N2681" s="12" t="n">
        <v>1883.18</v>
      </c>
      <c r="O2681" t="inlineStr">
        <is>
          <t>UPI</t>
        </is>
      </c>
      <c r="P2681" t="inlineStr">
        <is>
          <t>Aarav Sharma</t>
        </is>
      </c>
      <c r="Q2681" t="inlineStr">
        <is>
          <t>CUST-0605</t>
        </is>
      </c>
      <c r="R2681" t="n">
        <v>5</v>
      </c>
      <c r="S2681" t="inlineStr">
        <is>
          <t>No</t>
        </is>
      </c>
    </row>
    <row r="2682">
      <c r="A2682" t="inlineStr">
        <is>
          <t>ORD-2407-02681</t>
        </is>
      </c>
      <c r="B2682" s="11" t="n">
        <v>45503</v>
      </c>
      <c r="C2682" t="inlineStr">
        <is>
          <t>Central</t>
        </is>
      </c>
      <c r="D2682" t="inlineStr">
        <is>
          <t>Indore</t>
        </is>
      </c>
      <c r="E2682" t="inlineStr">
        <is>
          <t>Education</t>
        </is>
      </c>
      <c r="F2682" t="inlineStr">
        <is>
          <t>Online</t>
        </is>
      </c>
      <c r="G2682" t="inlineStr">
        <is>
          <t>Technology</t>
        </is>
      </c>
      <c r="H2682" t="inlineStr">
        <is>
          <t>Laptop</t>
        </is>
      </c>
      <c r="I2682" t="n">
        <v>1</v>
      </c>
      <c r="J2682" s="12" t="n">
        <v>45473.02</v>
      </c>
      <c r="K2682" s="13" t="n">
        <v>0.1</v>
      </c>
      <c r="L2682" s="12" t="n">
        <v>40925.72</v>
      </c>
      <c r="M2682" s="12" t="n">
        <v>39106.8</v>
      </c>
      <c r="N2682" s="12" t="n">
        <v>1818.92</v>
      </c>
      <c r="O2682" t="inlineStr">
        <is>
          <t>UPI</t>
        </is>
      </c>
      <c r="P2682" t="inlineStr">
        <is>
          <t>Aarav Sharma</t>
        </is>
      </c>
      <c r="Q2682" t="inlineStr">
        <is>
          <t>CUST-0375</t>
        </is>
      </c>
      <c r="R2682" t="n">
        <v>5</v>
      </c>
      <c r="S2682" t="inlineStr">
        <is>
          <t>No</t>
        </is>
      </c>
    </row>
    <row r="2683">
      <c r="A2683" t="inlineStr">
        <is>
          <t>ORD-2511-02682</t>
        </is>
      </c>
      <c r="B2683" s="11" t="n">
        <v>45977</v>
      </c>
      <c r="C2683" t="inlineStr">
        <is>
          <t>East</t>
        </is>
      </c>
      <c r="D2683" t="inlineStr">
        <is>
          <t>Bhubaneswar</t>
        </is>
      </c>
      <c r="E2683" t="inlineStr">
        <is>
          <t>Consumer</t>
        </is>
      </c>
      <c r="F2683" t="inlineStr">
        <is>
          <t>Partner</t>
        </is>
      </c>
      <c r="G2683" t="inlineStr">
        <is>
          <t>Accessories</t>
        </is>
      </c>
      <c r="H2683" t="inlineStr">
        <is>
          <t>Webcam</t>
        </is>
      </c>
      <c r="I2683" t="n">
        <v>3</v>
      </c>
      <c r="J2683" s="12" t="n">
        <v>3674.05</v>
      </c>
      <c r="K2683" s="13" t="n">
        <v>0.05</v>
      </c>
      <c r="L2683" s="12" t="n">
        <v>10471.04</v>
      </c>
      <c r="M2683" s="12" t="n">
        <v>8376.83</v>
      </c>
      <c r="N2683" s="12" t="n">
        <v>2094.21</v>
      </c>
      <c r="O2683" t="inlineStr">
        <is>
          <t>Credit Card</t>
        </is>
      </c>
      <c r="P2683" t="inlineStr">
        <is>
          <t>Diya Patel</t>
        </is>
      </c>
      <c r="Q2683" t="inlineStr">
        <is>
          <t>CUST-0770</t>
        </is>
      </c>
      <c r="R2683" t="n">
        <v>4</v>
      </c>
      <c r="S2683" t="inlineStr">
        <is>
          <t>No</t>
        </is>
      </c>
    </row>
    <row r="2684">
      <c r="A2684" t="inlineStr">
        <is>
          <t>ORD-2502-02683</t>
        </is>
      </c>
      <c r="B2684" s="11" t="n">
        <v>45696</v>
      </c>
      <c r="C2684" t="inlineStr">
        <is>
          <t>Central</t>
        </is>
      </c>
      <c r="D2684" t="inlineStr">
        <is>
          <t>Raipur</t>
        </is>
      </c>
      <c r="E2684" t="inlineStr">
        <is>
          <t>Corporate</t>
        </is>
      </c>
      <c r="F2684" t="inlineStr">
        <is>
          <t>Direct Sales</t>
        </is>
      </c>
      <c r="G2684" t="inlineStr">
        <is>
          <t>Accessories</t>
        </is>
      </c>
      <c r="H2684" t="inlineStr">
        <is>
          <t>Webcam</t>
        </is>
      </c>
      <c r="I2684" t="n">
        <v>3</v>
      </c>
      <c r="J2684" s="12" t="n">
        <v>3728.13</v>
      </c>
      <c r="K2684" s="13" t="n">
        <v>0.15</v>
      </c>
      <c r="L2684" s="12" t="n">
        <v>9506.73</v>
      </c>
      <c r="M2684" s="12" t="n">
        <v>8500.139999999999</v>
      </c>
      <c r="N2684" s="12" t="n">
        <v>1006.59</v>
      </c>
      <c r="O2684" t="inlineStr">
        <is>
          <t>Cash</t>
        </is>
      </c>
      <c r="P2684" t="inlineStr">
        <is>
          <t>Diya Patel</t>
        </is>
      </c>
      <c r="Q2684" t="inlineStr">
        <is>
          <t>CUST-0912</t>
        </is>
      </c>
      <c r="R2684" t="n">
        <v>4</v>
      </c>
      <c r="S2684" t="inlineStr">
        <is>
          <t>No</t>
        </is>
      </c>
    </row>
    <row r="2685">
      <c r="A2685" t="inlineStr">
        <is>
          <t>ORD-2404-02684</t>
        </is>
      </c>
      <c r="B2685" s="11" t="n">
        <v>45397</v>
      </c>
      <c r="C2685" t="inlineStr">
        <is>
          <t>East</t>
        </is>
      </c>
      <c r="D2685" t="inlineStr">
        <is>
          <t>Patna</t>
        </is>
      </c>
      <c r="E2685" t="inlineStr">
        <is>
          <t>Consumer</t>
        </is>
      </c>
      <c r="F2685" t="inlineStr">
        <is>
          <t>Online</t>
        </is>
      </c>
      <c r="G2685" t="inlineStr">
        <is>
          <t>Technology</t>
        </is>
      </c>
      <c r="H2685" t="inlineStr">
        <is>
          <t>Tablet</t>
        </is>
      </c>
      <c r="I2685" t="n">
        <v>10</v>
      </c>
      <c r="J2685" s="12" t="n">
        <v>23529.71</v>
      </c>
      <c r="K2685" s="13" t="n">
        <v>0.1</v>
      </c>
      <c r="L2685" s="12" t="n">
        <v>211767.39</v>
      </c>
      <c r="M2685" s="12" t="n">
        <v>195296.59</v>
      </c>
      <c r="N2685" s="12" t="n">
        <v>16470.8</v>
      </c>
      <c r="O2685" t="inlineStr">
        <is>
          <t>Cash</t>
        </is>
      </c>
      <c r="P2685" t="inlineStr">
        <is>
          <t>Diya Patel</t>
        </is>
      </c>
      <c r="Q2685" t="inlineStr">
        <is>
          <t>CUST-0914</t>
        </is>
      </c>
      <c r="R2685" t="n">
        <v>3</v>
      </c>
      <c r="S2685" t="inlineStr">
        <is>
          <t>No</t>
        </is>
      </c>
    </row>
    <row r="2686">
      <c r="A2686" t="inlineStr">
        <is>
          <t>ORD-2407-02685</t>
        </is>
      </c>
      <c r="B2686" s="11" t="n">
        <v>45499</v>
      </c>
      <c r="C2686" t="inlineStr">
        <is>
          <t>Central</t>
        </is>
      </c>
      <c r="D2686" t="inlineStr">
        <is>
          <t>Raipur</t>
        </is>
      </c>
      <c r="E2686" t="inlineStr">
        <is>
          <t>Education</t>
        </is>
      </c>
      <c r="F2686" t="inlineStr">
        <is>
          <t>Direct Sales</t>
        </is>
      </c>
      <c r="G2686" t="inlineStr">
        <is>
          <t>Furniture</t>
        </is>
      </c>
      <c r="H2686" t="inlineStr">
        <is>
          <t>Office Chair</t>
        </is>
      </c>
      <c r="I2686" t="n">
        <v>6</v>
      </c>
      <c r="J2686" s="12" t="n">
        <v>6687.27</v>
      </c>
      <c r="K2686" s="13" t="n">
        <v>0.1</v>
      </c>
      <c r="L2686" s="12" t="n">
        <v>36111.26</v>
      </c>
      <c r="M2686" s="12" t="n">
        <v>27685.3</v>
      </c>
      <c r="N2686" s="12" t="n">
        <v>8425.959999999999</v>
      </c>
      <c r="O2686" t="inlineStr">
        <is>
          <t>UPI</t>
        </is>
      </c>
      <c r="P2686" t="inlineStr">
        <is>
          <t>Meera Joshi</t>
        </is>
      </c>
      <c r="Q2686" t="inlineStr">
        <is>
          <t>CUST-0948</t>
        </is>
      </c>
      <c r="R2686" t="n">
        <v>2</v>
      </c>
      <c r="S2686" t="inlineStr">
        <is>
          <t>No</t>
        </is>
      </c>
    </row>
    <row r="2687">
      <c r="A2687" t="inlineStr">
        <is>
          <t>ORD-2506-02686</t>
        </is>
      </c>
      <c r="B2687" s="11" t="n">
        <v>45823</v>
      </c>
      <c r="C2687" t="inlineStr">
        <is>
          <t>West</t>
        </is>
      </c>
      <c r="D2687" t="inlineStr">
        <is>
          <t>Ahmedabad</t>
        </is>
      </c>
      <c r="E2687" t="inlineStr">
        <is>
          <t>Consumer</t>
        </is>
      </c>
      <c r="F2687" t="inlineStr">
        <is>
          <t>Online</t>
        </is>
      </c>
      <c r="G2687" t="inlineStr">
        <is>
          <t>Office Supplies</t>
        </is>
      </c>
      <c r="H2687" t="inlineStr">
        <is>
          <t>Pen Box</t>
        </is>
      </c>
      <c r="I2687" t="n">
        <v>8</v>
      </c>
      <c r="J2687" s="12" t="n">
        <v>225.91</v>
      </c>
      <c r="K2687" s="13" t="n">
        <v>0</v>
      </c>
      <c r="L2687" s="12" t="n">
        <v>1807.28</v>
      </c>
      <c r="M2687" s="12" t="n">
        <v>1102.44</v>
      </c>
      <c r="N2687" s="12" t="n">
        <v>704.84</v>
      </c>
      <c r="O2687" t="inlineStr">
        <is>
          <t>Cash</t>
        </is>
      </c>
      <c r="P2687" t="inlineStr">
        <is>
          <t>Meera Joshi</t>
        </is>
      </c>
      <c r="Q2687" t="inlineStr">
        <is>
          <t>CUST-0942</t>
        </is>
      </c>
      <c r="R2687" t="n">
        <v>3</v>
      </c>
      <c r="S2687" t="inlineStr">
        <is>
          <t>Yes</t>
        </is>
      </c>
    </row>
    <row r="2688">
      <c r="A2688" t="inlineStr">
        <is>
          <t>ORD-2406-02687</t>
        </is>
      </c>
      <c r="B2688" s="11" t="n">
        <v>45470</v>
      </c>
      <c r="C2688" t="inlineStr">
        <is>
          <t>Central</t>
        </is>
      </c>
      <c r="D2688" t="inlineStr">
        <is>
          <t>Raipur</t>
        </is>
      </c>
      <c r="E2688" t="inlineStr">
        <is>
          <t>Consumer</t>
        </is>
      </c>
      <c r="F2688" t="inlineStr">
        <is>
          <t>Partner</t>
        </is>
      </c>
      <c r="G2688" t="inlineStr">
        <is>
          <t>Accessories</t>
        </is>
      </c>
      <c r="H2688" t="inlineStr">
        <is>
          <t>Webcam</t>
        </is>
      </c>
      <c r="I2688" t="n">
        <v>1</v>
      </c>
      <c r="J2688" s="12" t="n">
        <v>3521.17</v>
      </c>
      <c r="K2688" s="13" t="n">
        <v>0</v>
      </c>
      <c r="L2688" s="12" t="n">
        <v>3521.17</v>
      </c>
      <c r="M2688" s="12" t="n">
        <v>2676.09</v>
      </c>
      <c r="N2688" s="12" t="n">
        <v>845.08</v>
      </c>
      <c r="O2688" t="inlineStr">
        <is>
          <t>Credit Card</t>
        </is>
      </c>
      <c r="P2688" t="inlineStr">
        <is>
          <t>Rohan Verma</t>
        </is>
      </c>
      <c r="Q2688" t="inlineStr">
        <is>
          <t>CUST-0926</t>
        </is>
      </c>
      <c r="R2688" t="n">
        <v>4</v>
      </c>
      <c r="S2688" t="inlineStr">
        <is>
          <t>No</t>
        </is>
      </c>
    </row>
    <row r="2689">
      <c r="A2689" t="inlineStr">
        <is>
          <t>ORD-2411-02688</t>
        </is>
      </c>
      <c r="B2689" s="11" t="n">
        <v>45599</v>
      </c>
      <c r="C2689" t="inlineStr">
        <is>
          <t>Central</t>
        </is>
      </c>
      <c r="D2689" t="inlineStr">
        <is>
          <t>Raipur</t>
        </is>
      </c>
      <c r="E2689" t="inlineStr">
        <is>
          <t>Consumer</t>
        </is>
      </c>
      <c r="F2689" t="inlineStr">
        <is>
          <t>Online</t>
        </is>
      </c>
      <c r="G2689" t="inlineStr">
        <is>
          <t>Accessories</t>
        </is>
      </c>
      <c r="H2689" t="inlineStr">
        <is>
          <t>USB Hub</t>
        </is>
      </c>
      <c r="I2689" t="n">
        <v>4</v>
      </c>
      <c r="J2689" s="12" t="n">
        <v>1231.25</v>
      </c>
      <c r="K2689" s="13" t="n">
        <v>0.15</v>
      </c>
      <c r="L2689" s="12" t="n">
        <v>4186.25</v>
      </c>
      <c r="M2689" s="12" t="n">
        <v>3349</v>
      </c>
      <c r="N2689" s="12" t="n">
        <v>837.25</v>
      </c>
      <c r="O2689" t="inlineStr">
        <is>
          <t>UPI</t>
        </is>
      </c>
      <c r="P2689" t="inlineStr">
        <is>
          <t>Vivaan Gupta</t>
        </is>
      </c>
      <c r="Q2689" t="inlineStr">
        <is>
          <t>CUST-0818</t>
        </is>
      </c>
      <c r="R2689" t="n">
        <v>10</v>
      </c>
      <c r="S2689" t="inlineStr">
        <is>
          <t>No</t>
        </is>
      </c>
    </row>
    <row r="2690">
      <c r="A2690" t="inlineStr">
        <is>
          <t>ORD-2404-02689</t>
        </is>
      </c>
      <c r="B2690" s="11" t="n">
        <v>45401</v>
      </c>
      <c r="C2690" t="inlineStr">
        <is>
          <t>South</t>
        </is>
      </c>
      <c r="D2690" t="inlineStr">
        <is>
          <t>Chennai</t>
        </is>
      </c>
      <c r="E2690" t="inlineStr">
        <is>
          <t>Consumer</t>
        </is>
      </c>
      <c r="F2690" t="inlineStr">
        <is>
          <t>Retail Store</t>
        </is>
      </c>
      <c r="G2690" t="inlineStr">
        <is>
          <t>Office Supplies</t>
        </is>
      </c>
      <c r="H2690" t="inlineStr">
        <is>
          <t>Paper Ream</t>
        </is>
      </c>
      <c r="I2690" t="n">
        <v>2</v>
      </c>
      <c r="J2690" s="12" t="n">
        <v>502.93</v>
      </c>
      <c r="K2690" s="13" t="n">
        <v>0.2</v>
      </c>
      <c r="L2690" s="12" t="n">
        <v>804.6900000000001</v>
      </c>
      <c r="M2690" s="12" t="n">
        <v>754.39</v>
      </c>
      <c r="N2690" s="12" t="n">
        <v>50.3</v>
      </c>
      <c r="O2690" t="inlineStr">
        <is>
          <t>Credit Card</t>
        </is>
      </c>
      <c r="P2690" t="inlineStr">
        <is>
          <t>Vivaan Gupta</t>
        </is>
      </c>
      <c r="Q2690" t="inlineStr">
        <is>
          <t>CUST-0145</t>
        </is>
      </c>
      <c r="R2690" t="n">
        <v>7</v>
      </c>
      <c r="S2690" t="inlineStr">
        <is>
          <t>No</t>
        </is>
      </c>
    </row>
    <row r="2691">
      <c r="A2691" t="inlineStr">
        <is>
          <t>ORD-2410-02690</t>
        </is>
      </c>
      <c r="B2691" s="11" t="n">
        <v>45590</v>
      </c>
      <c r="C2691" t="inlineStr">
        <is>
          <t>North</t>
        </is>
      </c>
      <c r="D2691" t="inlineStr">
        <is>
          <t>Chandigarh</t>
        </is>
      </c>
      <c r="E2691" t="inlineStr">
        <is>
          <t>Corporate</t>
        </is>
      </c>
      <c r="F2691" t="inlineStr">
        <is>
          <t>Partner</t>
        </is>
      </c>
      <c r="G2691" t="inlineStr">
        <is>
          <t>Accessories</t>
        </is>
      </c>
      <c r="H2691" t="inlineStr">
        <is>
          <t>Webcam</t>
        </is>
      </c>
      <c r="I2691" t="n">
        <v>6</v>
      </c>
      <c r="J2691" s="12" t="n">
        <v>3471.48</v>
      </c>
      <c r="K2691" s="13" t="n">
        <v>0.1</v>
      </c>
      <c r="L2691" s="12" t="n">
        <v>18745.99</v>
      </c>
      <c r="M2691" s="12" t="n">
        <v>15829.95</v>
      </c>
      <c r="N2691" s="12" t="n">
        <v>2916.04</v>
      </c>
      <c r="O2691" t="inlineStr">
        <is>
          <t>UPI</t>
        </is>
      </c>
      <c r="P2691" t="inlineStr">
        <is>
          <t>Aarav Sharma</t>
        </is>
      </c>
      <c r="Q2691" t="inlineStr">
        <is>
          <t>CUST-0194</t>
        </is>
      </c>
      <c r="R2691" t="n">
        <v>3</v>
      </c>
      <c r="S2691" t="inlineStr">
        <is>
          <t>Yes</t>
        </is>
      </c>
    </row>
    <row r="2692">
      <c r="A2692" t="inlineStr">
        <is>
          <t>ORD-2410-02691</t>
        </is>
      </c>
      <c r="B2692" s="11" t="n">
        <v>45585</v>
      </c>
      <c r="C2692" t="inlineStr">
        <is>
          <t>East</t>
        </is>
      </c>
      <c r="D2692" t="inlineStr">
        <is>
          <t>Kolkata</t>
        </is>
      </c>
      <c r="E2692" t="inlineStr">
        <is>
          <t>Small Business</t>
        </is>
      </c>
      <c r="F2692" t="inlineStr">
        <is>
          <t>Direct Sales</t>
        </is>
      </c>
      <c r="G2692" t="inlineStr">
        <is>
          <t>Furniture</t>
        </is>
      </c>
      <c r="H2692" t="inlineStr">
        <is>
          <t>Bookshelf</t>
        </is>
      </c>
      <c r="I2692" t="n">
        <v>2</v>
      </c>
      <c r="J2692" s="12" t="n">
        <v>5415.84</v>
      </c>
      <c r="K2692" s="13" t="n">
        <v>0.1</v>
      </c>
      <c r="L2692" s="12" t="n">
        <v>9748.51</v>
      </c>
      <c r="M2692" s="12" t="n">
        <v>7907.13</v>
      </c>
      <c r="N2692" s="12" t="n">
        <v>1841.38</v>
      </c>
      <c r="O2692" t="inlineStr">
        <is>
          <t>Net Banking</t>
        </is>
      </c>
      <c r="P2692" t="inlineStr">
        <is>
          <t>Meera Joshi</t>
        </is>
      </c>
      <c r="Q2692" t="inlineStr">
        <is>
          <t>CUST-0047</t>
        </is>
      </c>
      <c r="R2692" t="n">
        <v>5</v>
      </c>
      <c r="S2692" t="inlineStr">
        <is>
          <t>No</t>
        </is>
      </c>
    </row>
    <row r="2693">
      <c r="A2693" t="inlineStr">
        <is>
          <t>ORD-2512-02692</t>
        </is>
      </c>
      <c r="B2693" s="11" t="n">
        <v>46020</v>
      </c>
      <c r="C2693" t="inlineStr">
        <is>
          <t>East</t>
        </is>
      </c>
      <c r="D2693" t="inlineStr">
        <is>
          <t>Kolkata</t>
        </is>
      </c>
      <c r="E2693" t="inlineStr">
        <is>
          <t>Corporate</t>
        </is>
      </c>
      <c r="F2693" t="inlineStr">
        <is>
          <t>Partner</t>
        </is>
      </c>
      <c r="G2693" t="inlineStr">
        <is>
          <t>Technology</t>
        </is>
      </c>
      <c r="H2693" t="inlineStr">
        <is>
          <t>Keyboard</t>
        </is>
      </c>
      <c r="I2693" t="n">
        <v>2</v>
      </c>
      <c r="J2693" s="12" t="n">
        <v>1564.79</v>
      </c>
      <c r="K2693" s="13" t="n">
        <v>0.1</v>
      </c>
      <c r="L2693" s="12" t="n">
        <v>2816.62</v>
      </c>
      <c r="M2693" s="12" t="n">
        <v>2222</v>
      </c>
      <c r="N2693" s="12" t="n">
        <v>594.62</v>
      </c>
      <c r="O2693" t="inlineStr">
        <is>
          <t>Credit Card</t>
        </is>
      </c>
      <c r="P2693" t="inlineStr">
        <is>
          <t>Vivaan Gupta</t>
        </is>
      </c>
      <c r="Q2693" t="inlineStr">
        <is>
          <t>CUST-0782</t>
        </is>
      </c>
      <c r="R2693" t="n">
        <v>5</v>
      </c>
      <c r="S2693" t="inlineStr">
        <is>
          <t>No</t>
        </is>
      </c>
    </row>
    <row r="2694">
      <c r="A2694" t="inlineStr">
        <is>
          <t>ORD-2401-02693</t>
        </is>
      </c>
      <c r="B2694" s="11" t="n">
        <v>45322</v>
      </c>
      <c r="C2694" t="inlineStr">
        <is>
          <t>South</t>
        </is>
      </c>
      <c r="D2694" t="inlineStr">
        <is>
          <t>Bengaluru</t>
        </is>
      </c>
      <c r="E2694" t="inlineStr">
        <is>
          <t>Small Business</t>
        </is>
      </c>
      <c r="F2694" t="inlineStr">
        <is>
          <t>Direct Sales</t>
        </is>
      </c>
      <c r="G2694" t="inlineStr">
        <is>
          <t>Accessories</t>
        </is>
      </c>
      <c r="H2694" t="inlineStr">
        <is>
          <t>Mouse</t>
        </is>
      </c>
      <c r="I2694" t="n">
        <v>1</v>
      </c>
      <c r="J2694" s="12" t="n">
        <v>872.47</v>
      </c>
      <c r="K2694" s="13" t="n">
        <v>0.05</v>
      </c>
      <c r="L2694" s="12" t="n">
        <v>828.85</v>
      </c>
      <c r="M2694" s="12" t="n">
        <v>575.83</v>
      </c>
      <c r="N2694" s="12" t="n">
        <v>253.02</v>
      </c>
      <c r="O2694" t="inlineStr">
        <is>
          <t>UPI</t>
        </is>
      </c>
      <c r="P2694" t="inlineStr">
        <is>
          <t>Anaya Rao</t>
        </is>
      </c>
      <c r="Q2694" t="inlineStr">
        <is>
          <t>CUST-0019</t>
        </is>
      </c>
      <c r="R2694" t="n">
        <v>3</v>
      </c>
      <c r="S2694" t="inlineStr">
        <is>
          <t>Yes</t>
        </is>
      </c>
    </row>
    <row r="2695">
      <c r="A2695" t="inlineStr">
        <is>
          <t>ORD-2512-02694</t>
        </is>
      </c>
      <c r="B2695" s="11" t="n">
        <v>45998</v>
      </c>
      <c r="C2695" t="inlineStr">
        <is>
          <t>East</t>
        </is>
      </c>
      <c r="D2695" t="inlineStr">
        <is>
          <t>Guwahati</t>
        </is>
      </c>
      <c r="E2695" t="inlineStr">
        <is>
          <t>Small Business</t>
        </is>
      </c>
      <c r="F2695" t="inlineStr">
        <is>
          <t>Online</t>
        </is>
      </c>
      <c r="G2695" t="inlineStr">
        <is>
          <t>Office Supplies</t>
        </is>
      </c>
      <c r="H2695" t="inlineStr">
        <is>
          <t>Stapler</t>
        </is>
      </c>
      <c r="I2695" t="n">
        <v>4</v>
      </c>
      <c r="J2695" s="12" t="n">
        <v>320.61</v>
      </c>
      <c r="K2695" s="13" t="n">
        <v>0.03</v>
      </c>
      <c r="L2695" s="12" t="n">
        <v>1243.97</v>
      </c>
      <c r="M2695" s="12" t="n">
        <v>859.23</v>
      </c>
      <c r="N2695" s="12" t="n">
        <v>384.74</v>
      </c>
      <c r="O2695" t="inlineStr">
        <is>
          <t>Cash</t>
        </is>
      </c>
      <c r="P2695" t="inlineStr">
        <is>
          <t>Ishaan Mehta</t>
        </is>
      </c>
      <c r="Q2695" t="inlineStr">
        <is>
          <t>CUST-0054</t>
        </is>
      </c>
      <c r="R2695" t="n">
        <v>5</v>
      </c>
      <c r="S2695" t="inlineStr">
        <is>
          <t>Yes</t>
        </is>
      </c>
    </row>
    <row r="2696">
      <c r="A2696" t="inlineStr">
        <is>
          <t>ORD-2410-02695</t>
        </is>
      </c>
      <c r="B2696" s="11" t="n">
        <v>45572</v>
      </c>
      <c r="C2696" t="inlineStr">
        <is>
          <t>South</t>
        </is>
      </c>
      <c r="D2696" t="inlineStr">
        <is>
          <t>Kochi</t>
        </is>
      </c>
      <c r="E2696" t="inlineStr">
        <is>
          <t>Small Business</t>
        </is>
      </c>
      <c r="F2696" t="inlineStr">
        <is>
          <t>Partner</t>
        </is>
      </c>
      <c r="G2696" t="inlineStr">
        <is>
          <t>Accessories</t>
        </is>
      </c>
      <c r="H2696" t="inlineStr">
        <is>
          <t>USB Hub</t>
        </is>
      </c>
      <c r="I2696" t="n">
        <v>4</v>
      </c>
      <c r="J2696" s="12" t="n">
        <v>1144.45</v>
      </c>
      <c r="K2696" s="13" t="n">
        <v>0.1</v>
      </c>
      <c r="L2696" s="12" t="n">
        <v>4120.02</v>
      </c>
      <c r="M2696" s="12" t="n">
        <v>3112.9</v>
      </c>
      <c r="N2696" s="12" t="n">
        <v>1007.12</v>
      </c>
      <c r="O2696" t="inlineStr">
        <is>
          <t>Cash</t>
        </is>
      </c>
      <c r="P2696" t="inlineStr">
        <is>
          <t>Sara Khan</t>
        </is>
      </c>
      <c r="Q2696" t="inlineStr">
        <is>
          <t>CUST-0604</t>
        </is>
      </c>
      <c r="R2696" t="n">
        <v>3</v>
      </c>
      <c r="S2696" t="inlineStr">
        <is>
          <t>No</t>
        </is>
      </c>
    </row>
    <row r="2697">
      <c r="A2697" t="inlineStr">
        <is>
          <t>ORD-2512-02696</t>
        </is>
      </c>
      <c r="B2697" s="11" t="n">
        <v>46004</v>
      </c>
      <c r="C2697" t="inlineStr">
        <is>
          <t>West</t>
        </is>
      </c>
      <c r="D2697" t="inlineStr">
        <is>
          <t>Pune</t>
        </is>
      </c>
      <c r="E2697" t="inlineStr">
        <is>
          <t>Small Business</t>
        </is>
      </c>
      <c r="F2697" t="inlineStr">
        <is>
          <t>Direct Sales</t>
        </is>
      </c>
      <c r="G2697" t="inlineStr">
        <is>
          <t>Office Supplies</t>
        </is>
      </c>
      <c r="H2697" t="inlineStr">
        <is>
          <t>Paper Ream</t>
        </is>
      </c>
      <c r="I2697" t="n">
        <v>2</v>
      </c>
      <c r="J2697" s="12" t="n">
        <v>462.32</v>
      </c>
      <c r="K2697" s="13" t="n">
        <v>0.1</v>
      </c>
      <c r="L2697" s="12" t="n">
        <v>832.1799999999999</v>
      </c>
      <c r="M2697" s="12" t="n">
        <v>693.48</v>
      </c>
      <c r="N2697" s="12" t="n">
        <v>138.7</v>
      </c>
      <c r="O2697" t="inlineStr">
        <is>
          <t>Net Banking</t>
        </is>
      </c>
      <c r="P2697" t="inlineStr">
        <is>
          <t>Vivaan Gupta</t>
        </is>
      </c>
      <c r="Q2697" t="inlineStr">
        <is>
          <t>CUST-0569</t>
        </is>
      </c>
      <c r="R2697" t="n">
        <v>4</v>
      </c>
      <c r="S2697" t="inlineStr">
        <is>
          <t>No</t>
        </is>
      </c>
    </row>
    <row r="2698">
      <c r="A2698" t="inlineStr">
        <is>
          <t>ORD-2403-02697</t>
        </is>
      </c>
      <c r="B2698" s="11" t="n">
        <v>45359</v>
      </c>
      <c r="C2698" t="inlineStr">
        <is>
          <t>Central</t>
        </is>
      </c>
      <c r="D2698" t="inlineStr">
        <is>
          <t>Raipur</t>
        </is>
      </c>
      <c r="E2698" t="inlineStr">
        <is>
          <t>Consumer</t>
        </is>
      </c>
      <c r="F2698" t="inlineStr">
        <is>
          <t>Retail Store</t>
        </is>
      </c>
      <c r="G2698" t="inlineStr">
        <is>
          <t>Furniture</t>
        </is>
      </c>
      <c r="H2698" t="inlineStr">
        <is>
          <t>Desk</t>
        </is>
      </c>
      <c r="I2698" t="n">
        <v>4</v>
      </c>
      <c r="J2698" s="12" t="n">
        <v>13685.39</v>
      </c>
      <c r="K2698" s="13" t="n">
        <v>0.1</v>
      </c>
      <c r="L2698" s="12" t="n">
        <v>49267.4</v>
      </c>
      <c r="M2698" s="12" t="n">
        <v>41056.17</v>
      </c>
      <c r="N2698" s="12" t="n">
        <v>8211.23</v>
      </c>
      <c r="O2698" t="inlineStr">
        <is>
          <t>Cash</t>
        </is>
      </c>
      <c r="P2698" t="inlineStr">
        <is>
          <t>Rohan Verma</t>
        </is>
      </c>
      <c r="Q2698" t="inlineStr">
        <is>
          <t>CUST-0791</t>
        </is>
      </c>
      <c r="R2698" t="n">
        <v>4</v>
      </c>
      <c r="S2698" t="inlineStr">
        <is>
          <t>No</t>
        </is>
      </c>
    </row>
    <row r="2699">
      <c r="A2699" t="inlineStr">
        <is>
          <t>ORD-2412-02698</t>
        </is>
      </c>
      <c r="B2699" s="11" t="n">
        <v>45642</v>
      </c>
      <c r="C2699" t="inlineStr">
        <is>
          <t>South</t>
        </is>
      </c>
      <c r="D2699" t="inlineStr">
        <is>
          <t>Chennai</t>
        </is>
      </c>
      <c r="E2699" t="inlineStr">
        <is>
          <t>Education</t>
        </is>
      </c>
      <c r="F2699" t="inlineStr">
        <is>
          <t>Online</t>
        </is>
      </c>
      <c r="G2699" t="inlineStr">
        <is>
          <t>Technology</t>
        </is>
      </c>
      <c r="H2699" t="inlineStr">
        <is>
          <t>Tablet</t>
        </is>
      </c>
      <c r="I2699" t="n">
        <v>3</v>
      </c>
      <c r="J2699" s="12" t="n">
        <v>20630.96</v>
      </c>
      <c r="K2699" s="13" t="n">
        <v>0.1</v>
      </c>
      <c r="L2699" s="12" t="n">
        <v>55703.59</v>
      </c>
      <c r="M2699" s="12" t="n">
        <v>51371.09</v>
      </c>
      <c r="N2699" s="12" t="n">
        <v>4332.5</v>
      </c>
      <c r="O2699" t="inlineStr">
        <is>
          <t>Net Banking</t>
        </is>
      </c>
      <c r="P2699" t="inlineStr">
        <is>
          <t>Anaya Rao</t>
        </is>
      </c>
      <c r="Q2699" t="inlineStr">
        <is>
          <t>CUST-0803</t>
        </is>
      </c>
      <c r="R2699" t="n">
        <v>2</v>
      </c>
      <c r="S2699" t="inlineStr">
        <is>
          <t>No</t>
        </is>
      </c>
    </row>
    <row r="2700">
      <c r="A2700" t="inlineStr">
        <is>
          <t>ORD-2409-02699</t>
        </is>
      </c>
      <c r="B2700" s="11" t="n">
        <v>45548</v>
      </c>
      <c r="C2700" t="inlineStr">
        <is>
          <t>Central</t>
        </is>
      </c>
      <c r="D2700" t="inlineStr">
        <is>
          <t>Bhopal</t>
        </is>
      </c>
      <c r="E2700" t="inlineStr">
        <is>
          <t>Corporate</t>
        </is>
      </c>
      <c r="F2700" t="inlineStr">
        <is>
          <t>Retail Store</t>
        </is>
      </c>
      <c r="G2700" t="inlineStr">
        <is>
          <t>Technology</t>
        </is>
      </c>
      <c r="H2700" t="inlineStr">
        <is>
          <t>Headphones</t>
        </is>
      </c>
      <c r="I2700" t="n">
        <v>6</v>
      </c>
      <c r="J2700" s="12" t="n">
        <v>2944.01</v>
      </c>
      <c r="K2700" s="13" t="n">
        <v>0.05</v>
      </c>
      <c r="L2700" s="12" t="n">
        <v>16780.86</v>
      </c>
      <c r="M2700" s="12" t="n">
        <v>13071.4</v>
      </c>
      <c r="N2700" s="12" t="n">
        <v>3709.46</v>
      </c>
      <c r="O2700" t="inlineStr">
        <is>
          <t>Cash</t>
        </is>
      </c>
      <c r="P2700" t="inlineStr">
        <is>
          <t>Diya Patel</t>
        </is>
      </c>
      <c r="Q2700" t="inlineStr">
        <is>
          <t>CUST-0742</t>
        </is>
      </c>
      <c r="R2700" t="n">
        <v>4</v>
      </c>
      <c r="S2700" t="inlineStr">
        <is>
          <t>No</t>
        </is>
      </c>
    </row>
    <row r="2701">
      <c r="A2701" t="inlineStr">
        <is>
          <t>ORD-2411-02700</t>
        </is>
      </c>
      <c r="B2701" s="11" t="n">
        <v>45615</v>
      </c>
      <c r="C2701" t="inlineStr">
        <is>
          <t>South</t>
        </is>
      </c>
      <c r="D2701" t="inlineStr">
        <is>
          <t>Hyderabad</t>
        </is>
      </c>
      <c r="E2701" t="inlineStr">
        <is>
          <t>Small Business</t>
        </is>
      </c>
      <c r="F2701" t="inlineStr">
        <is>
          <t>Direct Sales</t>
        </is>
      </c>
      <c r="G2701" t="inlineStr">
        <is>
          <t>Accessories</t>
        </is>
      </c>
      <c r="H2701" t="inlineStr">
        <is>
          <t>Laptop Stand</t>
        </is>
      </c>
      <c r="I2701" t="n">
        <v>4</v>
      </c>
      <c r="J2701" s="12" t="n">
        <v>1896.85</v>
      </c>
      <c r="K2701" s="13" t="n">
        <v>0.03</v>
      </c>
      <c r="L2701" s="12" t="n">
        <v>7359.78</v>
      </c>
      <c r="M2701" s="12" t="n">
        <v>5311.18</v>
      </c>
      <c r="N2701" s="12" t="n">
        <v>2048.6</v>
      </c>
      <c r="O2701" t="inlineStr">
        <is>
          <t>Net Banking</t>
        </is>
      </c>
      <c r="P2701" t="inlineStr">
        <is>
          <t>Tara Kapoor</t>
        </is>
      </c>
      <c r="Q2701" t="inlineStr">
        <is>
          <t>CUST-0685</t>
        </is>
      </c>
      <c r="R2701" t="n">
        <v>4</v>
      </c>
      <c r="S2701" t="inlineStr">
        <is>
          <t>No</t>
        </is>
      </c>
    </row>
    <row r="2702">
      <c r="A2702" t="inlineStr">
        <is>
          <t>ORD-2509-02701</t>
        </is>
      </c>
      <c r="B2702" s="11" t="n">
        <v>45923</v>
      </c>
      <c r="C2702" t="inlineStr">
        <is>
          <t>North</t>
        </is>
      </c>
      <c r="D2702" t="inlineStr">
        <is>
          <t>Jaipur</t>
        </is>
      </c>
      <c r="E2702" t="inlineStr">
        <is>
          <t>Consumer</t>
        </is>
      </c>
      <c r="F2702" t="inlineStr">
        <is>
          <t>Direct Sales</t>
        </is>
      </c>
      <c r="G2702" t="inlineStr">
        <is>
          <t>Technology</t>
        </is>
      </c>
      <c r="H2702" t="inlineStr">
        <is>
          <t>Monitor</t>
        </is>
      </c>
      <c r="I2702" t="n">
        <v>5</v>
      </c>
      <c r="J2702" s="12" t="n">
        <v>13161.68</v>
      </c>
      <c r="K2702" s="13" t="n">
        <v>0.15</v>
      </c>
      <c r="L2702" s="12" t="n">
        <v>55937.14</v>
      </c>
      <c r="M2702" s="12" t="n">
        <v>52646.72</v>
      </c>
      <c r="N2702" s="12" t="n">
        <v>3290.42</v>
      </c>
      <c r="O2702" t="inlineStr">
        <is>
          <t>UPI</t>
        </is>
      </c>
      <c r="P2702" t="inlineStr">
        <is>
          <t>Rohan Verma</t>
        </is>
      </c>
      <c r="Q2702" t="inlineStr">
        <is>
          <t>CUST-0304</t>
        </is>
      </c>
      <c r="R2702" t="n">
        <v>4</v>
      </c>
      <c r="S2702" t="inlineStr">
        <is>
          <t>No</t>
        </is>
      </c>
    </row>
    <row r="2703">
      <c r="A2703" t="inlineStr">
        <is>
          <t>ORD-2405-02702</t>
        </is>
      </c>
      <c r="B2703" s="11" t="n">
        <v>45428</v>
      </c>
      <c r="C2703" t="inlineStr">
        <is>
          <t>East</t>
        </is>
      </c>
      <c r="D2703" t="inlineStr">
        <is>
          <t>Patna</t>
        </is>
      </c>
      <c r="E2703" t="inlineStr">
        <is>
          <t>Education</t>
        </is>
      </c>
      <c r="F2703" t="inlineStr">
        <is>
          <t>Direct Sales</t>
        </is>
      </c>
      <c r="G2703" t="inlineStr">
        <is>
          <t>Accessories</t>
        </is>
      </c>
      <c r="H2703" t="inlineStr">
        <is>
          <t>Laptop Stand</t>
        </is>
      </c>
      <c r="I2703" t="n">
        <v>5</v>
      </c>
      <c r="J2703" s="12" t="n">
        <v>1670.91</v>
      </c>
      <c r="K2703" s="13" t="n">
        <v>0.03</v>
      </c>
      <c r="L2703" s="12" t="n">
        <v>8103.91</v>
      </c>
      <c r="M2703" s="12" t="n">
        <v>5848.19</v>
      </c>
      <c r="N2703" s="12" t="n">
        <v>2255.72</v>
      </c>
      <c r="O2703" t="inlineStr">
        <is>
          <t>Net Banking</t>
        </is>
      </c>
      <c r="P2703" t="inlineStr">
        <is>
          <t>Diya Patel</t>
        </is>
      </c>
      <c r="Q2703" t="inlineStr">
        <is>
          <t>CUST-0562</t>
        </is>
      </c>
      <c r="R2703" t="n">
        <v>5</v>
      </c>
      <c r="S2703" t="inlineStr">
        <is>
          <t>Yes</t>
        </is>
      </c>
    </row>
    <row r="2704">
      <c r="A2704" t="inlineStr">
        <is>
          <t>ORD-2509-02703</t>
        </is>
      </c>
      <c r="B2704" s="11" t="n">
        <v>45911</v>
      </c>
      <c r="C2704" t="inlineStr">
        <is>
          <t>North</t>
        </is>
      </c>
      <c r="D2704" t="inlineStr">
        <is>
          <t>Delhi</t>
        </is>
      </c>
      <c r="E2704" t="inlineStr">
        <is>
          <t>Small Business</t>
        </is>
      </c>
      <c r="F2704" t="inlineStr">
        <is>
          <t>Direct Sales</t>
        </is>
      </c>
      <c r="G2704" t="inlineStr">
        <is>
          <t>Office Supplies</t>
        </is>
      </c>
      <c r="H2704" t="inlineStr">
        <is>
          <t>Stapler</t>
        </is>
      </c>
      <c r="I2704" t="n">
        <v>2</v>
      </c>
      <c r="J2704" s="12" t="n">
        <v>287.86</v>
      </c>
      <c r="K2704" s="13" t="n">
        <v>0.05</v>
      </c>
      <c r="L2704" s="12" t="n">
        <v>546.9299999999999</v>
      </c>
      <c r="M2704" s="12" t="n">
        <v>385.73</v>
      </c>
      <c r="N2704" s="12" t="n">
        <v>161.2</v>
      </c>
      <c r="O2704" t="inlineStr">
        <is>
          <t>Credit Card</t>
        </is>
      </c>
      <c r="P2704" t="inlineStr">
        <is>
          <t>Kabir Singh</t>
        </is>
      </c>
      <c r="Q2704" t="inlineStr">
        <is>
          <t>CUST-0152</t>
        </is>
      </c>
      <c r="R2704" t="n">
        <v>2</v>
      </c>
      <c r="S2704" t="inlineStr">
        <is>
          <t>No</t>
        </is>
      </c>
    </row>
    <row r="2705">
      <c r="A2705" t="inlineStr">
        <is>
          <t>ORD-2405-02704</t>
        </is>
      </c>
      <c r="B2705" s="11" t="n">
        <v>45422</v>
      </c>
      <c r="C2705" t="inlineStr">
        <is>
          <t>South</t>
        </is>
      </c>
      <c r="D2705" t="inlineStr">
        <is>
          <t>Bengaluru</t>
        </is>
      </c>
      <c r="E2705" t="inlineStr">
        <is>
          <t>Consumer</t>
        </is>
      </c>
      <c r="F2705" t="inlineStr">
        <is>
          <t>Direct Sales</t>
        </is>
      </c>
      <c r="G2705" t="inlineStr">
        <is>
          <t>Accessories</t>
        </is>
      </c>
      <c r="H2705" t="inlineStr">
        <is>
          <t>Laptop Stand</t>
        </is>
      </c>
      <c r="I2705" t="n">
        <v>1</v>
      </c>
      <c r="J2705" s="12" t="n">
        <v>1924.82</v>
      </c>
      <c r="K2705" s="13" t="n">
        <v>0.15</v>
      </c>
      <c r="L2705" s="12" t="n">
        <v>1636.1</v>
      </c>
      <c r="M2705" s="12" t="n">
        <v>1347.37</v>
      </c>
      <c r="N2705" s="12" t="n">
        <v>288.73</v>
      </c>
      <c r="O2705" t="inlineStr">
        <is>
          <t>Cash</t>
        </is>
      </c>
      <c r="P2705" t="inlineStr">
        <is>
          <t>Sara Khan</t>
        </is>
      </c>
      <c r="Q2705" t="inlineStr">
        <is>
          <t>CUST-0752</t>
        </is>
      </c>
      <c r="R2705" t="n">
        <v>6</v>
      </c>
      <c r="S2705" t="inlineStr">
        <is>
          <t>No</t>
        </is>
      </c>
    </row>
    <row r="2706">
      <c r="A2706" t="inlineStr">
        <is>
          <t>ORD-2406-02705</t>
        </is>
      </c>
      <c r="B2706" s="11" t="n">
        <v>45463</v>
      </c>
      <c r="C2706" t="inlineStr">
        <is>
          <t>West</t>
        </is>
      </c>
      <c r="D2706" t="inlineStr">
        <is>
          <t>Mumbai</t>
        </is>
      </c>
      <c r="E2706" t="inlineStr">
        <is>
          <t>Small Business</t>
        </is>
      </c>
      <c r="F2706" t="inlineStr">
        <is>
          <t>Direct Sales</t>
        </is>
      </c>
      <c r="G2706" t="inlineStr">
        <is>
          <t>Technology</t>
        </is>
      </c>
      <c r="H2706" t="inlineStr">
        <is>
          <t>Headphones</t>
        </is>
      </c>
      <c r="I2706" t="n">
        <v>2</v>
      </c>
      <c r="J2706" s="12" t="n">
        <v>3033.22</v>
      </c>
      <c r="K2706" s="13" t="n">
        <v>0.03</v>
      </c>
      <c r="L2706" s="12" t="n">
        <v>5884.45</v>
      </c>
      <c r="M2706" s="12" t="n">
        <v>4489.17</v>
      </c>
      <c r="N2706" s="12" t="n">
        <v>1395.28</v>
      </c>
      <c r="O2706" t="inlineStr">
        <is>
          <t>Net Banking</t>
        </is>
      </c>
      <c r="P2706" t="inlineStr">
        <is>
          <t>Vivaan Gupta</t>
        </is>
      </c>
      <c r="Q2706" t="inlineStr">
        <is>
          <t>CUST-0603</t>
        </is>
      </c>
      <c r="R2706" t="n">
        <v>2</v>
      </c>
      <c r="S2706" t="inlineStr">
        <is>
          <t>No</t>
        </is>
      </c>
    </row>
    <row r="2707">
      <c r="A2707" t="inlineStr">
        <is>
          <t>ORD-2502-02706</t>
        </is>
      </c>
      <c r="B2707" s="11" t="n">
        <v>45708</v>
      </c>
      <c r="C2707" t="inlineStr">
        <is>
          <t>South</t>
        </is>
      </c>
      <c r="D2707" t="inlineStr">
        <is>
          <t>Kochi</t>
        </is>
      </c>
      <c r="E2707" t="inlineStr">
        <is>
          <t>Small Business</t>
        </is>
      </c>
      <c r="F2707" t="inlineStr">
        <is>
          <t>Online</t>
        </is>
      </c>
      <c r="G2707" t="inlineStr">
        <is>
          <t>Office Supplies</t>
        </is>
      </c>
      <c r="H2707" t="inlineStr">
        <is>
          <t>Marker Set</t>
        </is>
      </c>
      <c r="I2707" t="n">
        <v>2</v>
      </c>
      <c r="J2707" s="12" t="n">
        <v>243.79</v>
      </c>
      <c r="K2707" s="13" t="n">
        <v>0.05</v>
      </c>
      <c r="L2707" s="12" t="n">
        <v>463.2</v>
      </c>
      <c r="M2707" s="12" t="n">
        <v>316.93</v>
      </c>
      <c r="N2707" s="12" t="n">
        <v>146.27</v>
      </c>
      <c r="O2707" t="inlineStr">
        <is>
          <t>Cash</t>
        </is>
      </c>
      <c r="P2707" t="inlineStr">
        <is>
          <t>Diya Patel</t>
        </is>
      </c>
      <c r="Q2707" t="inlineStr">
        <is>
          <t>CUST-0197</t>
        </is>
      </c>
      <c r="R2707" t="n">
        <v>2</v>
      </c>
      <c r="S2707" t="inlineStr">
        <is>
          <t>No</t>
        </is>
      </c>
    </row>
    <row r="2708">
      <c r="A2708" t="inlineStr">
        <is>
          <t>ORD-2510-02707</t>
        </is>
      </c>
      <c r="B2708" s="11" t="n">
        <v>45949</v>
      </c>
      <c r="C2708" t="inlineStr">
        <is>
          <t>South</t>
        </is>
      </c>
      <c r="D2708" t="inlineStr">
        <is>
          <t>Chennai</t>
        </is>
      </c>
      <c r="E2708" t="inlineStr">
        <is>
          <t>Small Business</t>
        </is>
      </c>
      <c r="F2708" t="inlineStr">
        <is>
          <t>Partner</t>
        </is>
      </c>
      <c r="G2708" t="inlineStr">
        <is>
          <t>Office Supplies</t>
        </is>
      </c>
      <c r="H2708" t="inlineStr">
        <is>
          <t>Pen Box</t>
        </is>
      </c>
      <c r="I2708" t="n">
        <v>6</v>
      </c>
      <c r="J2708" s="12" t="n">
        <v>201.94</v>
      </c>
      <c r="K2708" s="13" t="n">
        <v>0.2</v>
      </c>
      <c r="L2708" s="12" t="n">
        <v>969.3099999999999</v>
      </c>
      <c r="M2708" s="12" t="n">
        <v>739.1</v>
      </c>
      <c r="N2708" s="12" t="n">
        <v>230.21</v>
      </c>
      <c r="O2708" t="inlineStr">
        <is>
          <t>Cash</t>
        </is>
      </c>
      <c r="P2708" t="inlineStr">
        <is>
          <t>Tara Kapoor</t>
        </is>
      </c>
      <c r="Q2708" t="inlineStr">
        <is>
          <t>CUST-0065</t>
        </is>
      </c>
      <c r="R2708" t="n">
        <v>4</v>
      </c>
      <c r="S2708" t="inlineStr">
        <is>
          <t>Yes</t>
        </is>
      </c>
    </row>
    <row r="2709">
      <c r="A2709" t="inlineStr">
        <is>
          <t>ORD-2412-02708</t>
        </is>
      </c>
      <c r="B2709" s="11" t="n">
        <v>45643</v>
      </c>
      <c r="C2709" t="inlineStr">
        <is>
          <t>East</t>
        </is>
      </c>
      <c r="D2709" t="inlineStr">
        <is>
          <t>Patna</t>
        </is>
      </c>
      <c r="E2709" t="inlineStr">
        <is>
          <t>Small Business</t>
        </is>
      </c>
      <c r="F2709" t="inlineStr">
        <is>
          <t>Online</t>
        </is>
      </c>
      <c r="G2709" t="inlineStr">
        <is>
          <t>Technology</t>
        </is>
      </c>
      <c r="H2709" t="inlineStr">
        <is>
          <t>Printer</t>
        </is>
      </c>
      <c r="I2709" t="n">
        <v>1</v>
      </c>
      <c r="J2709" s="12" t="n">
        <v>10581.35</v>
      </c>
      <c r="K2709" s="13" t="n">
        <v>0.2</v>
      </c>
      <c r="L2709" s="12" t="n">
        <v>8465.08</v>
      </c>
      <c r="M2709" s="12" t="n">
        <v>8676.709999999999</v>
      </c>
      <c r="N2709" s="12" t="n">
        <v>-211.63</v>
      </c>
      <c r="O2709" t="inlineStr">
        <is>
          <t>Net Banking</t>
        </is>
      </c>
      <c r="P2709" t="inlineStr">
        <is>
          <t>Tara Kapoor</t>
        </is>
      </c>
      <c r="Q2709" t="inlineStr">
        <is>
          <t>CUST-0489</t>
        </is>
      </c>
      <c r="R2709" t="n">
        <v>4</v>
      </c>
      <c r="S2709" t="inlineStr">
        <is>
          <t>Yes</t>
        </is>
      </c>
    </row>
    <row r="2710">
      <c r="A2710" t="inlineStr">
        <is>
          <t>ORD-2505-02709</t>
        </is>
      </c>
      <c r="B2710" s="11" t="n">
        <v>45784</v>
      </c>
      <c r="C2710" t="inlineStr">
        <is>
          <t>Central</t>
        </is>
      </c>
      <c r="D2710" t="inlineStr">
        <is>
          <t>Nagpur</t>
        </is>
      </c>
      <c r="E2710" t="inlineStr">
        <is>
          <t>Corporate</t>
        </is>
      </c>
      <c r="F2710" t="inlineStr">
        <is>
          <t>Direct Sales</t>
        </is>
      </c>
      <c r="G2710" t="inlineStr">
        <is>
          <t>Office Supplies</t>
        </is>
      </c>
      <c r="H2710" t="inlineStr">
        <is>
          <t>Stapler</t>
        </is>
      </c>
      <c r="I2710" t="n">
        <v>1</v>
      </c>
      <c r="J2710" s="12" t="n">
        <v>283.52</v>
      </c>
      <c r="K2710" s="13" t="n">
        <v>0.15</v>
      </c>
      <c r="L2710" s="12" t="n">
        <v>240.99</v>
      </c>
      <c r="M2710" s="12" t="n">
        <v>189.96</v>
      </c>
      <c r="N2710" s="12" t="n">
        <v>51.03</v>
      </c>
      <c r="O2710" t="inlineStr">
        <is>
          <t>Debit Card</t>
        </is>
      </c>
      <c r="P2710" t="inlineStr">
        <is>
          <t>Ishaan Mehta</t>
        </is>
      </c>
      <c r="Q2710" t="inlineStr">
        <is>
          <t>CUST-0481</t>
        </is>
      </c>
      <c r="R2710" t="n">
        <v>5</v>
      </c>
      <c r="S2710" t="inlineStr">
        <is>
          <t>No</t>
        </is>
      </c>
    </row>
    <row r="2711">
      <c r="A2711" t="inlineStr">
        <is>
          <t>ORD-2502-02710</t>
        </is>
      </c>
      <c r="B2711" s="11" t="n">
        <v>45706</v>
      </c>
      <c r="C2711" t="inlineStr">
        <is>
          <t>North</t>
        </is>
      </c>
      <c r="D2711" t="inlineStr">
        <is>
          <t>Chandigarh</t>
        </is>
      </c>
      <c r="E2711" t="inlineStr">
        <is>
          <t>Education</t>
        </is>
      </c>
      <c r="F2711" t="inlineStr">
        <is>
          <t>Partner</t>
        </is>
      </c>
      <c r="G2711" t="inlineStr">
        <is>
          <t>Technology</t>
        </is>
      </c>
      <c r="H2711" t="inlineStr">
        <is>
          <t>Headphones</t>
        </is>
      </c>
      <c r="I2711" t="n">
        <v>3</v>
      </c>
      <c r="J2711" s="12" t="n">
        <v>2946.69</v>
      </c>
      <c r="K2711" s="13" t="n">
        <v>0.03</v>
      </c>
      <c r="L2711" s="12" t="n">
        <v>8574.870000000001</v>
      </c>
      <c r="M2711" s="12" t="n">
        <v>6541.65</v>
      </c>
      <c r="N2711" s="12" t="n">
        <v>2033.22</v>
      </c>
      <c r="O2711" t="inlineStr">
        <is>
          <t>Credit Card</t>
        </is>
      </c>
      <c r="P2711" t="inlineStr">
        <is>
          <t>Aarav Sharma</t>
        </is>
      </c>
      <c r="Q2711" t="inlineStr">
        <is>
          <t>CUST-0700</t>
        </is>
      </c>
      <c r="R2711" t="n">
        <v>4</v>
      </c>
      <c r="S2711" t="inlineStr">
        <is>
          <t>No</t>
        </is>
      </c>
    </row>
    <row r="2712">
      <c r="A2712" t="inlineStr">
        <is>
          <t>ORD-2501-02711</t>
        </is>
      </c>
      <c r="B2712" s="11" t="n">
        <v>45677</v>
      </c>
      <c r="C2712" t="inlineStr">
        <is>
          <t>South</t>
        </is>
      </c>
      <c r="D2712" t="inlineStr">
        <is>
          <t>Kochi</t>
        </is>
      </c>
      <c r="E2712" t="inlineStr">
        <is>
          <t>Corporate</t>
        </is>
      </c>
      <c r="F2712" t="inlineStr">
        <is>
          <t>Partner</t>
        </is>
      </c>
      <c r="G2712" t="inlineStr">
        <is>
          <t>Technology</t>
        </is>
      </c>
      <c r="H2712" t="inlineStr">
        <is>
          <t>Tablet</t>
        </is>
      </c>
      <c r="I2712" t="n">
        <v>1</v>
      </c>
      <c r="J2712" s="12" t="n">
        <v>20642.55</v>
      </c>
      <c r="K2712" s="13" t="n">
        <v>0.15</v>
      </c>
      <c r="L2712" s="12" t="n">
        <v>17546.17</v>
      </c>
      <c r="M2712" s="12" t="n">
        <v>17133.32</v>
      </c>
      <c r="N2712" s="12" t="n">
        <v>412.85</v>
      </c>
      <c r="O2712" t="inlineStr">
        <is>
          <t>UPI</t>
        </is>
      </c>
      <c r="P2712" t="inlineStr">
        <is>
          <t>Tara Kapoor</t>
        </is>
      </c>
      <c r="Q2712" t="inlineStr">
        <is>
          <t>CUST-0386</t>
        </is>
      </c>
      <c r="R2712" t="n">
        <v>2</v>
      </c>
      <c r="S2712" t="inlineStr">
        <is>
          <t>No</t>
        </is>
      </c>
    </row>
    <row r="2713">
      <c r="A2713" t="inlineStr">
        <is>
          <t>ORD-2402-02712</t>
        </is>
      </c>
      <c r="B2713" s="11" t="n">
        <v>45346</v>
      </c>
      <c r="C2713" t="inlineStr">
        <is>
          <t>South</t>
        </is>
      </c>
      <c r="D2713" t="inlineStr">
        <is>
          <t>Hyderabad</t>
        </is>
      </c>
      <c r="E2713" t="inlineStr">
        <is>
          <t>Education</t>
        </is>
      </c>
      <c r="F2713" t="inlineStr">
        <is>
          <t>Online</t>
        </is>
      </c>
      <c r="G2713" t="inlineStr">
        <is>
          <t>Technology</t>
        </is>
      </c>
      <c r="H2713" t="inlineStr">
        <is>
          <t>Keyboard</t>
        </is>
      </c>
      <c r="I2713" t="n">
        <v>6</v>
      </c>
      <c r="J2713" s="12" t="n">
        <v>1471.69</v>
      </c>
      <c r="K2713" s="13" t="n">
        <v>0.05</v>
      </c>
      <c r="L2713" s="12" t="n">
        <v>8388.629999999999</v>
      </c>
      <c r="M2713" s="12" t="n">
        <v>6269.4</v>
      </c>
      <c r="N2713" s="12" t="n">
        <v>2119.23</v>
      </c>
      <c r="O2713" t="inlineStr">
        <is>
          <t>Credit Card</t>
        </is>
      </c>
      <c r="P2713" t="inlineStr">
        <is>
          <t>Anaya Rao</t>
        </is>
      </c>
      <c r="Q2713" t="inlineStr">
        <is>
          <t>CUST-0799</t>
        </is>
      </c>
      <c r="R2713" t="n">
        <v>6</v>
      </c>
      <c r="S2713" t="inlineStr">
        <is>
          <t>No</t>
        </is>
      </c>
    </row>
    <row r="2714">
      <c r="A2714" t="inlineStr">
        <is>
          <t>ORD-2407-02713</t>
        </is>
      </c>
      <c r="B2714" s="11" t="n">
        <v>45496</v>
      </c>
      <c r="C2714" t="inlineStr">
        <is>
          <t>West</t>
        </is>
      </c>
      <c r="D2714" t="inlineStr">
        <is>
          <t>Mumbai</t>
        </is>
      </c>
      <c r="E2714" t="inlineStr">
        <is>
          <t>Corporate</t>
        </is>
      </c>
      <c r="F2714" t="inlineStr">
        <is>
          <t>Direct Sales</t>
        </is>
      </c>
      <c r="G2714" t="inlineStr">
        <is>
          <t>Office Supplies</t>
        </is>
      </c>
      <c r="H2714" t="inlineStr">
        <is>
          <t>Stapler</t>
        </is>
      </c>
      <c r="I2714" t="n">
        <v>5</v>
      </c>
      <c r="J2714" s="12" t="n">
        <v>302.75</v>
      </c>
      <c r="K2714" s="13" t="n">
        <v>0.05</v>
      </c>
      <c r="L2714" s="12" t="n">
        <v>1438.06</v>
      </c>
      <c r="M2714" s="12" t="n">
        <v>1014.21</v>
      </c>
      <c r="N2714" s="12" t="n">
        <v>423.85</v>
      </c>
      <c r="O2714" t="inlineStr">
        <is>
          <t>Cash</t>
        </is>
      </c>
      <c r="P2714" t="inlineStr">
        <is>
          <t>Aarav Sharma</t>
        </is>
      </c>
      <c r="Q2714" t="inlineStr">
        <is>
          <t>CUST-0348</t>
        </is>
      </c>
      <c r="R2714" t="n">
        <v>3</v>
      </c>
      <c r="S2714" t="inlineStr">
        <is>
          <t>No</t>
        </is>
      </c>
    </row>
    <row r="2715">
      <c r="A2715" t="inlineStr">
        <is>
          <t>ORD-2403-02714</t>
        </is>
      </c>
      <c r="B2715" s="11" t="n">
        <v>45381</v>
      </c>
      <c r="C2715" t="inlineStr">
        <is>
          <t>North</t>
        </is>
      </c>
      <c r="D2715" t="inlineStr">
        <is>
          <t>Delhi</t>
        </is>
      </c>
      <c r="E2715" t="inlineStr">
        <is>
          <t>Education</t>
        </is>
      </c>
      <c r="F2715" t="inlineStr">
        <is>
          <t>Direct Sales</t>
        </is>
      </c>
      <c r="G2715" t="inlineStr">
        <is>
          <t>Technology</t>
        </is>
      </c>
      <c r="H2715" t="inlineStr">
        <is>
          <t>Keyboard</t>
        </is>
      </c>
      <c r="I2715" t="n">
        <v>2</v>
      </c>
      <c r="J2715" s="12" t="n">
        <v>1693.48</v>
      </c>
      <c r="K2715" s="13" t="n">
        <v>0.1</v>
      </c>
      <c r="L2715" s="12" t="n">
        <v>3048.26</v>
      </c>
      <c r="M2715" s="12" t="n">
        <v>2404.74</v>
      </c>
      <c r="N2715" s="12" t="n">
        <v>643.52</v>
      </c>
      <c r="O2715" t="inlineStr">
        <is>
          <t>UPI</t>
        </is>
      </c>
      <c r="P2715" t="inlineStr">
        <is>
          <t>Diya Patel</t>
        </is>
      </c>
      <c r="Q2715" t="inlineStr">
        <is>
          <t>CUST-0773</t>
        </is>
      </c>
      <c r="R2715" t="n">
        <v>3</v>
      </c>
      <c r="S2715" t="inlineStr">
        <is>
          <t>No</t>
        </is>
      </c>
    </row>
    <row r="2716">
      <c r="A2716" t="inlineStr">
        <is>
          <t>ORD-2502-02715</t>
        </is>
      </c>
      <c r="B2716" s="11" t="n">
        <v>45704</v>
      </c>
      <c r="C2716" t="inlineStr">
        <is>
          <t>North</t>
        </is>
      </c>
      <c r="D2716" t="inlineStr">
        <is>
          <t>Chandigarh</t>
        </is>
      </c>
      <c r="E2716" t="inlineStr">
        <is>
          <t>Corporate</t>
        </is>
      </c>
      <c r="F2716" t="inlineStr">
        <is>
          <t>Retail Store</t>
        </is>
      </c>
      <c r="G2716" t="inlineStr">
        <is>
          <t>Office Supplies</t>
        </is>
      </c>
      <c r="H2716" t="inlineStr">
        <is>
          <t>File Folder</t>
        </is>
      </c>
      <c r="I2716" t="n">
        <v>2</v>
      </c>
      <c r="J2716" s="12" t="n">
        <v>102.41</v>
      </c>
      <c r="K2716" s="13" t="n">
        <v>0.2</v>
      </c>
      <c r="L2716" s="12" t="n">
        <v>163.86</v>
      </c>
      <c r="M2716" s="12" t="n">
        <v>118.8</v>
      </c>
      <c r="N2716" s="12" t="n">
        <v>45.06</v>
      </c>
      <c r="O2716" t="inlineStr">
        <is>
          <t>Net Banking</t>
        </is>
      </c>
      <c r="P2716" t="inlineStr">
        <is>
          <t>Anaya Rao</t>
        </is>
      </c>
      <c r="Q2716" t="inlineStr">
        <is>
          <t>CUST-0316</t>
        </is>
      </c>
      <c r="R2716" t="n">
        <v>5</v>
      </c>
      <c r="S2716" t="inlineStr">
        <is>
          <t>Yes</t>
        </is>
      </c>
    </row>
    <row r="2717">
      <c r="A2717" t="inlineStr">
        <is>
          <t>ORD-2509-02716</t>
        </is>
      </c>
      <c r="B2717" s="11" t="n">
        <v>45921</v>
      </c>
      <c r="C2717" t="inlineStr">
        <is>
          <t>North</t>
        </is>
      </c>
      <c r="D2717" t="inlineStr">
        <is>
          <t>Jaipur</t>
        </is>
      </c>
      <c r="E2717" t="inlineStr">
        <is>
          <t>Consumer</t>
        </is>
      </c>
      <c r="F2717" t="inlineStr">
        <is>
          <t>Partner</t>
        </is>
      </c>
      <c r="G2717" t="inlineStr">
        <is>
          <t>Furniture</t>
        </is>
      </c>
      <c r="H2717" t="inlineStr">
        <is>
          <t>Bookshelf</t>
        </is>
      </c>
      <c r="I2717" t="n">
        <v>2</v>
      </c>
      <c r="J2717" s="12" t="n">
        <v>6442.88</v>
      </c>
      <c r="K2717" s="13" t="n">
        <v>0.1</v>
      </c>
      <c r="L2717" s="12" t="n">
        <v>11597.18</v>
      </c>
      <c r="M2717" s="12" t="n">
        <v>9406.6</v>
      </c>
      <c r="N2717" s="12" t="n">
        <v>2190.58</v>
      </c>
      <c r="O2717" t="inlineStr">
        <is>
          <t>Cash</t>
        </is>
      </c>
      <c r="P2717" t="inlineStr">
        <is>
          <t>Anaya Rao</t>
        </is>
      </c>
      <c r="Q2717" t="inlineStr">
        <is>
          <t>CUST-0082</t>
        </is>
      </c>
      <c r="R2717" t="n">
        <v>3</v>
      </c>
      <c r="S2717" t="inlineStr">
        <is>
          <t>No</t>
        </is>
      </c>
    </row>
    <row r="2718">
      <c r="A2718" t="inlineStr">
        <is>
          <t>ORD-2407-02717</t>
        </is>
      </c>
      <c r="B2718" s="11" t="n">
        <v>45481</v>
      </c>
      <c r="C2718" t="inlineStr">
        <is>
          <t>North</t>
        </is>
      </c>
      <c r="D2718" t="inlineStr">
        <is>
          <t>Jaipur</t>
        </is>
      </c>
      <c r="E2718" t="inlineStr">
        <is>
          <t>Small Business</t>
        </is>
      </c>
      <c r="F2718" t="inlineStr">
        <is>
          <t>Direct Sales</t>
        </is>
      </c>
      <c r="G2718" t="inlineStr">
        <is>
          <t>Technology</t>
        </is>
      </c>
      <c r="H2718" t="inlineStr">
        <is>
          <t>Monitor</t>
        </is>
      </c>
      <c r="I2718" t="n">
        <v>1</v>
      </c>
      <c r="J2718" s="12" t="n">
        <v>13456.37</v>
      </c>
      <c r="K2718" s="13" t="n">
        <v>0.03</v>
      </c>
      <c r="L2718" s="12" t="n">
        <v>13052.68</v>
      </c>
      <c r="M2718" s="12" t="n">
        <v>10765.1</v>
      </c>
      <c r="N2718" s="12" t="n">
        <v>2287.58</v>
      </c>
      <c r="O2718" t="inlineStr">
        <is>
          <t>Credit Card</t>
        </is>
      </c>
      <c r="P2718" t="inlineStr">
        <is>
          <t>Rohan Verma</t>
        </is>
      </c>
      <c r="Q2718" t="inlineStr">
        <is>
          <t>CUST-0271</t>
        </is>
      </c>
      <c r="R2718" t="n">
        <v>2</v>
      </c>
      <c r="S2718" t="inlineStr">
        <is>
          <t>No</t>
        </is>
      </c>
    </row>
    <row r="2719">
      <c r="A2719" t="inlineStr">
        <is>
          <t>ORD-2501-02718</t>
        </is>
      </c>
      <c r="B2719" s="11" t="n">
        <v>45686</v>
      </c>
      <c r="C2719" t="inlineStr">
        <is>
          <t>West</t>
        </is>
      </c>
      <c r="D2719" t="inlineStr">
        <is>
          <t>Mumbai</t>
        </is>
      </c>
      <c r="E2719" t="inlineStr">
        <is>
          <t>Consumer</t>
        </is>
      </c>
      <c r="F2719" t="inlineStr">
        <is>
          <t>Online</t>
        </is>
      </c>
      <c r="G2719" t="inlineStr">
        <is>
          <t>Technology</t>
        </is>
      </c>
      <c r="H2719" t="inlineStr">
        <is>
          <t>Keyboard</t>
        </is>
      </c>
      <c r="I2719" t="n">
        <v>5</v>
      </c>
      <c r="J2719" s="12" t="n">
        <v>1465.67</v>
      </c>
      <c r="K2719" s="13" t="n">
        <v>0.15</v>
      </c>
      <c r="L2719" s="12" t="n">
        <v>6229.1</v>
      </c>
      <c r="M2719" s="12" t="n">
        <v>5203.13</v>
      </c>
      <c r="N2719" s="12" t="n">
        <v>1025.97</v>
      </c>
      <c r="O2719" t="inlineStr">
        <is>
          <t>Net Banking</t>
        </is>
      </c>
      <c r="P2719" t="inlineStr">
        <is>
          <t>Rohan Verma</t>
        </is>
      </c>
      <c r="Q2719" t="inlineStr">
        <is>
          <t>CUST-0224</t>
        </is>
      </c>
      <c r="R2719" t="n">
        <v>7</v>
      </c>
      <c r="S2719" t="inlineStr">
        <is>
          <t>No</t>
        </is>
      </c>
    </row>
    <row r="2720">
      <c r="A2720" t="inlineStr">
        <is>
          <t>ORD-2411-02719</t>
        </is>
      </c>
      <c r="B2720" s="11" t="n">
        <v>45614</v>
      </c>
      <c r="C2720" t="inlineStr">
        <is>
          <t>West</t>
        </is>
      </c>
      <c r="D2720" t="inlineStr">
        <is>
          <t>Surat</t>
        </is>
      </c>
      <c r="E2720" t="inlineStr">
        <is>
          <t>Education</t>
        </is>
      </c>
      <c r="F2720" t="inlineStr">
        <is>
          <t>Online</t>
        </is>
      </c>
      <c r="G2720" t="inlineStr">
        <is>
          <t>Office Supplies</t>
        </is>
      </c>
      <c r="H2720" t="inlineStr">
        <is>
          <t>Paper Ream</t>
        </is>
      </c>
      <c r="I2720" t="n">
        <v>6</v>
      </c>
      <c r="J2720" s="12" t="n">
        <v>501.78</v>
      </c>
      <c r="K2720" s="13" t="n">
        <v>0.25</v>
      </c>
      <c r="L2720" s="12" t="n">
        <v>2258.01</v>
      </c>
      <c r="M2720" s="12" t="n">
        <v>2258.01</v>
      </c>
      <c r="N2720" s="12" t="n">
        <v>0</v>
      </c>
      <c r="O2720" t="inlineStr">
        <is>
          <t>Credit Card</t>
        </is>
      </c>
      <c r="P2720" t="inlineStr">
        <is>
          <t>Meera Joshi</t>
        </is>
      </c>
      <c r="Q2720" t="inlineStr">
        <is>
          <t>CUST-0350</t>
        </is>
      </c>
      <c r="R2720" t="n">
        <v>6</v>
      </c>
      <c r="S2720" t="inlineStr">
        <is>
          <t>No</t>
        </is>
      </c>
    </row>
    <row r="2721">
      <c r="A2721" t="inlineStr">
        <is>
          <t>ORD-2406-02720</t>
        </is>
      </c>
      <c r="B2721" s="11" t="n">
        <v>45447</v>
      </c>
      <c r="C2721" t="inlineStr">
        <is>
          <t>Central</t>
        </is>
      </c>
      <c r="D2721" t="inlineStr">
        <is>
          <t>Raipur</t>
        </is>
      </c>
      <c r="E2721" t="inlineStr">
        <is>
          <t>Consumer</t>
        </is>
      </c>
      <c r="F2721" t="inlineStr">
        <is>
          <t>Retail Store</t>
        </is>
      </c>
      <c r="G2721" t="inlineStr">
        <is>
          <t>Accessories</t>
        </is>
      </c>
      <c r="H2721" t="inlineStr">
        <is>
          <t>Laptop Stand</t>
        </is>
      </c>
      <c r="I2721" t="n">
        <v>3</v>
      </c>
      <c r="J2721" s="12" t="n">
        <v>1865.3</v>
      </c>
      <c r="K2721" s="13" t="n">
        <v>0.15</v>
      </c>
      <c r="L2721" s="12" t="n">
        <v>4756.51</v>
      </c>
      <c r="M2721" s="12" t="n">
        <v>3917.13</v>
      </c>
      <c r="N2721" s="12" t="n">
        <v>839.38</v>
      </c>
      <c r="O2721" t="inlineStr">
        <is>
          <t>UPI</t>
        </is>
      </c>
      <c r="P2721" t="inlineStr">
        <is>
          <t>Rohan Verma</t>
        </is>
      </c>
      <c r="Q2721" t="inlineStr">
        <is>
          <t>CUST-0731</t>
        </is>
      </c>
      <c r="R2721" t="n">
        <v>6</v>
      </c>
      <c r="S2721" t="inlineStr">
        <is>
          <t>Yes</t>
        </is>
      </c>
    </row>
    <row r="2722">
      <c r="A2722" t="inlineStr">
        <is>
          <t>ORD-2503-02721</t>
        </is>
      </c>
      <c r="B2722" s="11" t="n">
        <v>45744</v>
      </c>
      <c r="C2722" t="inlineStr">
        <is>
          <t>South</t>
        </is>
      </c>
      <c r="D2722" t="inlineStr">
        <is>
          <t>Kochi</t>
        </is>
      </c>
      <c r="E2722" t="inlineStr">
        <is>
          <t>Corporate</t>
        </is>
      </c>
      <c r="F2722" t="inlineStr">
        <is>
          <t>Retail Store</t>
        </is>
      </c>
      <c r="G2722" t="inlineStr">
        <is>
          <t>Accessories</t>
        </is>
      </c>
      <c r="H2722" t="inlineStr">
        <is>
          <t>Webcam</t>
        </is>
      </c>
      <c r="I2722" t="n">
        <v>3</v>
      </c>
      <c r="J2722" s="12" t="n">
        <v>3492.39</v>
      </c>
      <c r="K2722" s="13" t="n">
        <v>0.1</v>
      </c>
      <c r="L2722" s="12" t="n">
        <v>9429.450000000001</v>
      </c>
      <c r="M2722" s="12" t="n">
        <v>7962.65</v>
      </c>
      <c r="N2722" s="12" t="n">
        <v>1466.8</v>
      </c>
      <c r="O2722" t="inlineStr">
        <is>
          <t>Debit Card</t>
        </is>
      </c>
      <c r="P2722" t="inlineStr">
        <is>
          <t>Vivaan Gupta</t>
        </is>
      </c>
      <c r="Q2722" t="inlineStr">
        <is>
          <t>CUST-0685</t>
        </is>
      </c>
      <c r="R2722" t="n">
        <v>2</v>
      </c>
      <c r="S2722" t="inlineStr">
        <is>
          <t>No</t>
        </is>
      </c>
    </row>
    <row r="2723">
      <c r="A2723" t="inlineStr">
        <is>
          <t>ORD-2507-02722</t>
        </is>
      </c>
      <c r="B2723" s="11" t="n">
        <v>45842</v>
      </c>
      <c r="C2723" t="inlineStr">
        <is>
          <t>East</t>
        </is>
      </c>
      <c r="D2723" t="inlineStr">
        <is>
          <t>Kolkata</t>
        </is>
      </c>
      <c r="E2723" t="inlineStr">
        <is>
          <t>Consumer</t>
        </is>
      </c>
      <c r="F2723" t="inlineStr">
        <is>
          <t>Online</t>
        </is>
      </c>
      <c r="G2723" t="inlineStr">
        <is>
          <t>Office Supplies</t>
        </is>
      </c>
      <c r="H2723" t="inlineStr">
        <is>
          <t>Notebook Pack</t>
        </is>
      </c>
      <c r="I2723" t="n">
        <v>2</v>
      </c>
      <c r="J2723" s="12" t="n">
        <v>359.69</v>
      </c>
      <c r="K2723" s="13" t="n">
        <v>0</v>
      </c>
      <c r="L2723" s="12" t="n">
        <v>719.38</v>
      </c>
      <c r="M2723" s="12" t="n">
        <v>460.4</v>
      </c>
      <c r="N2723" s="12" t="n">
        <v>258.98</v>
      </c>
      <c r="O2723" t="inlineStr">
        <is>
          <t>Credit Card</t>
        </is>
      </c>
      <c r="P2723" t="inlineStr">
        <is>
          <t>Kabir Singh</t>
        </is>
      </c>
      <c r="Q2723" t="inlineStr">
        <is>
          <t>CUST-0423</t>
        </is>
      </c>
      <c r="R2723" t="n">
        <v>2</v>
      </c>
      <c r="S2723" t="inlineStr">
        <is>
          <t>Yes</t>
        </is>
      </c>
    </row>
    <row r="2724">
      <c r="A2724" t="inlineStr">
        <is>
          <t>ORD-2409-02723</t>
        </is>
      </c>
      <c r="B2724" s="11" t="n">
        <v>45555</v>
      </c>
      <c r="C2724" t="inlineStr">
        <is>
          <t>East</t>
        </is>
      </c>
      <c r="D2724" t="inlineStr">
        <is>
          <t>Bhubaneswar</t>
        </is>
      </c>
      <c r="E2724" t="inlineStr">
        <is>
          <t>Education</t>
        </is>
      </c>
      <c r="F2724" t="inlineStr">
        <is>
          <t>Direct Sales</t>
        </is>
      </c>
      <c r="G2724" t="inlineStr">
        <is>
          <t>Technology</t>
        </is>
      </c>
      <c r="H2724" t="inlineStr">
        <is>
          <t>Monitor</t>
        </is>
      </c>
      <c r="I2724" t="n">
        <v>1</v>
      </c>
      <c r="J2724" s="12" t="n">
        <v>14981.89</v>
      </c>
      <c r="K2724" s="13" t="n">
        <v>0.15</v>
      </c>
      <c r="L2724" s="12" t="n">
        <v>12734.61</v>
      </c>
      <c r="M2724" s="12" t="n">
        <v>11985.51</v>
      </c>
      <c r="N2724" s="12" t="n">
        <v>749.1</v>
      </c>
      <c r="O2724" t="inlineStr">
        <is>
          <t>Debit Card</t>
        </is>
      </c>
      <c r="P2724" t="inlineStr">
        <is>
          <t>Kabir Singh</t>
        </is>
      </c>
      <c r="Q2724" t="inlineStr">
        <is>
          <t>CUST-0843</t>
        </is>
      </c>
      <c r="R2724" t="n">
        <v>1</v>
      </c>
      <c r="S2724" t="inlineStr">
        <is>
          <t>Yes</t>
        </is>
      </c>
    </row>
    <row r="2725">
      <c r="A2725" t="inlineStr">
        <is>
          <t>ORD-2405-02724</t>
        </is>
      </c>
      <c r="B2725" s="11" t="n">
        <v>45436</v>
      </c>
      <c r="C2725" t="inlineStr">
        <is>
          <t>North</t>
        </is>
      </c>
      <c r="D2725" t="inlineStr">
        <is>
          <t>Jaipur</t>
        </is>
      </c>
      <c r="E2725" t="inlineStr">
        <is>
          <t>Small Business</t>
        </is>
      </c>
      <c r="F2725" t="inlineStr">
        <is>
          <t>Partner</t>
        </is>
      </c>
      <c r="G2725" t="inlineStr">
        <is>
          <t>Furniture</t>
        </is>
      </c>
      <c r="H2725" t="inlineStr">
        <is>
          <t>Desk</t>
        </is>
      </c>
      <c r="I2725" t="n">
        <v>1</v>
      </c>
      <c r="J2725" s="12" t="n">
        <v>12370.82</v>
      </c>
      <c r="K2725" s="13" t="n">
        <v>0.2</v>
      </c>
      <c r="L2725" s="12" t="n">
        <v>9896.66</v>
      </c>
      <c r="M2725" s="12" t="n">
        <v>9278.110000000001</v>
      </c>
      <c r="N2725" s="12" t="n">
        <v>618.55</v>
      </c>
      <c r="O2725" t="inlineStr">
        <is>
          <t>Credit Card</t>
        </is>
      </c>
      <c r="P2725" t="inlineStr">
        <is>
          <t>Aarav Sharma</t>
        </is>
      </c>
      <c r="Q2725" t="inlineStr">
        <is>
          <t>CUST-0430</t>
        </is>
      </c>
      <c r="R2725" t="n">
        <v>4</v>
      </c>
      <c r="S2725" t="inlineStr">
        <is>
          <t>No</t>
        </is>
      </c>
    </row>
    <row r="2726">
      <c r="A2726" t="inlineStr">
        <is>
          <t>ORD-2506-02725</t>
        </is>
      </c>
      <c r="B2726" s="11" t="n">
        <v>45837</v>
      </c>
      <c r="C2726" t="inlineStr">
        <is>
          <t>South</t>
        </is>
      </c>
      <c r="D2726" t="inlineStr">
        <is>
          <t>Chennai</t>
        </is>
      </c>
      <c r="E2726" t="inlineStr">
        <is>
          <t>Consumer</t>
        </is>
      </c>
      <c r="F2726" t="inlineStr">
        <is>
          <t>Online</t>
        </is>
      </c>
      <c r="G2726" t="inlineStr">
        <is>
          <t>Accessories</t>
        </is>
      </c>
      <c r="H2726" t="inlineStr">
        <is>
          <t>USB Hub</t>
        </is>
      </c>
      <c r="I2726" t="n">
        <v>3</v>
      </c>
      <c r="J2726" s="12" t="n">
        <v>1131.59</v>
      </c>
      <c r="K2726" s="13" t="n">
        <v>0.05</v>
      </c>
      <c r="L2726" s="12" t="n">
        <v>3225.03</v>
      </c>
      <c r="M2726" s="12" t="n">
        <v>2308.44</v>
      </c>
      <c r="N2726" s="12" t="n">
        <v>916.59</v>
      </c>
      <c r="O2726" t="inlineStr">
        <is>
          <t>Credit Card</t>
        </is>
      </c>
      <c r="P2726" t="inlineStr">
        <is>
          <t>Anaya Rao</t>
        </is>
      </c>
      <c r="Q2726" t="inlineStr">
        <is>
          <t>CUST-0900</t>
        </is>
      </c>
      <c r="R2726" t="n">
        <v>5</v>
      </c>
      <c r="S2726" t="inlineStr">
        <is>
          <t>No</t>
        </is>
      </c>
    </row>
    <row r="2727">
      <c r="A2727" t="inlineStr">
        <is>
          <t>ORD-2412-02726</t>
        </is>
      </c>
      <c r="B2727" s="11" t="n">
        <v>45652</v>
      </c>
      <c r="C2727" t="inlineStr">
        <is>
          <t>West</t>
        </is>
      </c>
      <c r="D2727" t="inlineStr">
        <is>
          <t>Mumbai</t>
        </is>
      </c>
      <c r="E2727" t="inlineStr">
        <is>
          <t>Consumer</t>
        </is>
      </c>
      <c r="F2727" t="inlineStr">
        <is>
          <t>Retail Store</t>
        </is>
      </c>
      <c r="G2727" t="inlineStr">
        <is>
          <t>Accessories</t>
        </is>
      </c>
      <c r="H2727" t="inlineStr">
        <is>
          <t>Webcam</t>
        </is>
      </c>
      <c r="I2727" t="n">
        <v>1</v>
      </c>
      <c r="J2727" s="12" t="n">
        <v>3595.12</v>
      </c>
      <c r="K2727" s="13" t="n">
        <v>0.15</v>
      </c>
      <c r="L2727" s="12" t="n">
        <v>3055.85</v>
      </c>
      <c r="M2727" s="12" t="n">
        <v>2732.29</v>
      </c>
      <c r="N2727" s="12" t="n">
        <v>323.56</v>
      </c>
      <c r="O2727" t="inlineStr">
        <is>
          <t>Credit Card</t>
        </is>
      </c>
      <c r="P2727" t="inlineStr">
        <is>
          <t>Diya Patel</t>
        </is>
      </c>
      <c r="Q2727" t="inlineStr">
        <is>
          <t>CUST-0598</t>
        </is>
      </c>
      <c r="R2727" t="n">
        <v>3</v>
      </c>
      <c r="S2727" t="inlineStr">
        <is>
          <t>Yes</t>
        </is>
      </c>
    </row>
    <row r="2728">
      <c r="A2728" t="inlineStr">
        <is>
          <t>ORD-2401-02727</t>
        </is>
      </c>
      <c r="B2728" s="11" t="n">
        <v>45304</v>
      </c>
      <c r="C2728" t="inlineStr">
        <is>
          <t>South</t>
        </is>
      </c>
      <c r="D2728" t="inlineStr">
        <is>
          <t>Bengaluru</t>
        </is>
      </c>
      <c r="E2728" t="inlineStr">
        <is>
          <t>Small Business</t>
        </is>
      </c>
      <c r="F2728" t="inlineStr">
        <is>
          <t>Online</t>
        </is>
      </c>
      <c r="G2728" t="inlineStr">
        <is>
          <t>Office Supplies</t>
        </is>
      </c>
      <c r="H2728" t="inlineStr">
        <is>
          <t>Stapler</t>
        </is>
      </c>
      <c r="I2728" t="n">
        <v>3</v>
      </c>
      <c r="J2728" s="12" t="n">
        <v>327.15</v>
      </c>
      <c r="K2728" s="13" t="n">
        <v>0.1</v>
      </c>
      <c r="L2728" s="12" t="n">
        <v>883.3</v>
      </c>
      <c r="M2728" s="12" t="n">
        <v>657.5700000000001</v>
      </c>
      <c r="N2728" s="12" t="n">
        <v>225.73</v>
      </c>
      <c r="O2728" t="inlineStr">
        <is>
          <t>UPI</t>
        </is>
      </c>
      <c r="P2728" t="inlineStr">
        <is>
          <t>Aarav Sharma</t>
        </is>
      </c>
      <c r="Q2728" t="inlineStr">
        <is>
          <t>CUST-0757</t>
        </is>
      </c>
      <c r="R2728" t="n">
        <v>1</v>
      </c>
      <c r="S2728" t="inlineStr">
        <is>
          <t>No</t>
        </is>
      </c>
    </row>
    <row r="2729">
      <c r="A2729" t="inlineStr">
        <is>
          <t>ORD-2401-02728</t>
        </is>
      </c>
      <c r="B2729" s="11" t="n">
        <v>45318</v>
      </c>
      <c r="C2729" t="inlineStr">
        <is>
          <t>South</t>
        </is>
      </c>
      <c r="D2729" t="inlineStr">
        <is>
          <t>Chennai</t>
        </is>
      </c>
      <c r="E2729" t="inlineStr">
        <is>
          <t>Education</t>
        </is>
      </c>
      <c r="F2729" t="inlineStr">
        <is>
          <t>Direct Sales</t>
        </is>
      </c>
      <c r="G2729" t="inlineStr">
        <is>
          <t>Technology</t>
        </is>
      </c>
      <c r="H2729" t="inlineStr">
        <is>
          <t>Tablet</t>
        </is>
      </c>
      <c r="I2729" t="n">
        <v>2</v>
      </c>
      <c r="J2729" s="12" t="n">
        <v>20491.54</v>
      </c>
      <c r="K2729" s="13" t="n">
        <v>0.03</v>
      </c>
      <c r="L2729" s="12" t="n">
        <v>39753.59</v>
      </c>
      <c r="M2729" s="12" t="n">
        <v>34015.96</v>
      </c>
      <c r="N2729" s="12" t="n">
        <v>5737.63</v>
      </c>
      <c r="O2729" t="inlineStr">
        <is>
          <t>Credit Card</t>
        </is>
      </c>
      <c r="P2729" t="inlineStr">
        <is>
          <t>Anaya Rao</t>
        </is>
      </c>
      <c r="Q2729" t="inlineStr">
        <is>
          <t>CUST-0334</t>
        </is>
      </c>
      <c r="R2729" t="n">
        <v>3</v>
      </c>
      <c r="S2729" t="inlineStr">
        <is>
          <t>Yes</t>
        </is>
      </c>
    </row>
    <row r="2730">
      <c r="A2730" t="inlineStr">
        <is>
          <t>ORD-2407-02729</t>
        </is>
      </c>
      <c r="B2730" s="11" t="n">
        <v>45477</v>
      </c>
      <c r="C2730" t="inlineStr">
        <is>
          <t>South</t>
        </is>
      </c>
      <c r="D2730" t="inlineStr">
        <is>
          <t>Hyderabad</t>
        </is>
      </c>
      <c r="E2730" t="inlineStr">
        <is>
          <t>Education</t>
        </is>
      </c>
      <c r="F2730" t="inlineStr">
        <is>
          <t>Partner</t>
        </is>
      </c>
      <c r="G2730" t="inlineStr">
        <is>
          <t>Technology</t>
        </is>
      </c>
      <c r="H2730" t="inlineStr">
        <is>
          <t>Printer</t>
        </is>
      </c>
      <c r="I2730" t="n">
        <v>6</v>
      </c>
      <c r="J2730" s="12" t="n">
        <v>11603.17</v>
      </c>
      <c r="K2730" s="13" t="n">
        <v>0.05</v>
      </c>
      <c r="L2730" s="12" t="n">
        <v>66138.07000000001</v>
      </c>
      <c r="M2730" s="12" t="n">
        <v>57087.6</v>
      </c>
      <c r="N2730" s="12" t="n">
        <v>9050.469999999999</v>
      </c>
      <c r="O2730" t="inlineStr">
        <is>
          <t>Credit Card</t>
        </is>
      </c>
      <c r="P2730" t="inlineStr">
        <is>
          <t>Ishaan Mehta</t>
        </is>
      </c>
      <c r="Q2730" t="inlineStr">
        <is>
          <t>CUST-0945</t>
        </is>
      </c>
      <c r="R2730" t="n">
        <v>3</v>
      </c>
      <c r="S2730" t="inlineStr">
        <is>
          <t>Yes</t>
        </is>
      </c>
    </row>
    <row r="2731">
      <c r="A2731" t="inlineStr">
        <is>
          <t>ORD-2510-02730</t>
        </is>
      </c>
      <c r="B2731" s="11" t="n">
        <v>45947</v>
      </c>
      <c r="C2731" t="inlineStr">
        <is>
          <t>South</t>
        </is>
      </c>
      <c r="D2731" t="inlineStr">
        <is>
          <t>Bengaluru</t>
        </is>
      </c>
      <c r="E2731" t="inlineStr">
        <is>
          <t>Corporate</t>
        </is>
      </c>
      <c r="F2731" t="inlineStr">
        <is>
          <t>Online</t>
        </is>
      </c>
      <c r="G2731" t="inlineStr">
        <is>
          <t>Technology</t>
        </is>
      </c>
      <c r="H2731" t="inlineStr">
        <is>
          <t>Monitor</t>
        </is>
      </c>
      <c r="I2731" t="n">
        <v>3</v>
      </c>
      <c r="J2731" s="12" t="n">
        <v>14436.46</v>
      </c>
      <c r="K2731" s="13" t="n">
        <v>0.05</v>
      </c>
      <c r="L2731" s="12" t="n">
        <v>41143.91</v>
      </c>
      <c r="M2731" s="12" t="n">
        <v>34647.5</v>
      </c>
      <c r="N2731" s="12" t="n">
        <v>6496.41</v>
      </c>
      <c r="O2731" t="inlineStr">
        <is>
          <t>Credit Card</t>
        </is>
      </c>
      <c r="P2731" t="inlineStr">
        <is>
          <t>Aarav Sharma</t>
        </is>
      </c>
      <c r="Q2731" t="inlineStr">
        <is>
          <t>CUST-0595</t>
        </is>
      </c>
      <c r="R2731" t="n">
        <v>3</v>
      </c>
      <c r="S2731" t="inlineStr">
        <is>
          <t>Yes</t>
        </is>
      </c>
    </row>
    <row r="2732">
      <c r="A2732" t="inlineStr">
        <is>
          <t>ORD-2509-02731</t>
        </is>
      </c>
      <c r="B2732" s="11" t="n">
        <v>45929</v>
      </c>
      <c r="C2732" t="inlineStr">
        <is>
          <t>South</t>
        </is>
      </c>
      <c r="D2732" t="inlineStr">
        <is>
          <t>Hyderabad</t>
        </is>
      </c>
      <c r="E2732" t="inlineStr">
        <is>
          <t>Consumer</t>
        </is>
      </c>
      <c r="F2732" t="inlineStr">
        <is>
          <t>Online</t>
        </is>
      </c>
      <c r="G2732" t="inlineStr">
        <is>
          <t>Technology</t>
        </is>
      </c>
      <c r="H2732" t="inlineStr">
        <is>
          <t>Laptop</t>
        </is>
      </c>
      <c r="I2732" t="n">
        <v>5</v>
      </c>
      <c r="J2732" s="12" t="n">
        <v>49320.23</v>
      </c>
      <c r="K2732" s="13" t="n">
        <v>0</v>
      </c>
      <c r="L2732" s="12" t="n">
        <v>246601.15</v>
      </c>
      <c r="M2732" s="12" t="n">
        <v>212076.99</v>
      </c>
      <c r="N2732" s="12" t="n">
        <v>34524.16</v>
      </c>
      <c r="O2732" t="inlineStr">
        <is>
          <t>UPI</t>
        </is>
      </c>
      <c r="P2732" t="inlineStr">
        <is>
          <t>Vivaan Gupta</t>
        </is>
      </c>
      <c r="Q2732" t="inlineStr">
        <is>
          <t>CUST-0519</t>
        </is>
      </c>
      <c r="R2732" t="n">
        <v>5</v>
      </c>
      <c r="S2732" t="inlineStr">
        <is>
          <t>No</t>
        </is>
      </c>
    </row>
    <row r="2733">
      <c r="A2733" t="inlineStr">
        <is>
          <t>ORD-2404-02732</t>
        </is>
      </c>
      <c r="B2733" s="11" t="n">
        <v>45386</v>
      </c>
      <c r="C2733" t="inlineStr">
        <is>
          <t>East</t>
        </is>
      </c>
      <c r="D2733" t="inlineStr">
        <is>
          <t>Kolkata</t>
        </is>
      </c>
      <c r="E2733" t="inlineStr">
        <is>
          <t>Consumer</t>
        </is>
      </c>
      <c r="F2733" t="inlineStr">
        <is>
          <t>Partner</t>
        </is>
      </c>
      <c r="G2733" t="inlineStr">
        <is>
          <t>Technology</t>
        </is>
      </c>
      <c r="H2733" t="inlineStr">
        <is>
          <t>Keyboard</t>
        </is>
      </c>
      <c r="I2733" t="n">
        <v>3</v>
      </c>
      <c r="J2733" s="12" t="n">
        <v>1760.35</v>
      </c>
      <c r="K2733" s="13" t="n">
        <v>0.1</v>
      </c>
      <c r="L2733" s="12" t="n">
        <v>4752.94</v>
      </c>
      <c r="M2733" s="12" t="n">
        <v>3749.55</v>
      </c>
      <c r="N2733" s="12" t="n">
        <v>1003.39</v>
      </c>
      <c r="O2733" t="inlineStr">
        <is>
          <t>UPI</t>
        </is>
      </c>
      <c r="P2733" t="inlineStr">
        <is>
          <t>Kabir Singh</t>
        </is>
      </c>
      <c r="Q2733" t="inlineStr">
        <is>
          <t>CUST-0153</t>
        </is>
      </c>
      <c r="R2733" t="n">
        <v>4</v>
      </c>
      <c r="S2733" t="inlineStr">
        <is>
          <t>Yes</t>
        </is>
      </c>
    </row>
    <row r="2734">
      <c r="A2734" t="inlineStr">
        <is>
          <t>ORD-2402-02733</t>
        </is>
      </c>
      <c r="B2734" s="11" t="n">
        <v>45341</v>
      </c>
      <c r="C2734" t="inlineStr">
        <is>
          <t>North</t>
        </is>
      </c>
      <c r="D2734" t="inlineStr">
        <is>
          <t>Jaipur</t>
        </is>
      </c>
      <c r="E2734" t="inlineStr">
        <is>
          <t>Small Business</t>
        </is>
      </c>
      <c r="F2734" t="inlineStr">
        <is>
          <t>Direct Sales</t>
        </is>
      </c>
      <c r="G2734" t="inlineStr">
        <is>
          <t>Accessories</t>
        </is>
      </c>
      <c r="H2734" t="inlineStr">
        <is>
          <t>USB Hub</t>
        </is>
      </c>
      <c r="I2734" t="n">
        <v>3</v>
      </c>
      <c r="J2734" s="12" t="n">
        <v>1150.69</v>
      </c>
      <c r="K2734" s="13" t="n">
        <v>0</v>
      </c>
      <c r="L2734" s="12" t="n">
        <v>3452.07</v>
      </c>
      <c r="M2734" s="12" t="n">
        <v>2347.41</v>
      </c>
      <c r="N2734" s="12" t="n">
        <v>1104.66</v>
      </c>
      <c r="O2734" t="inlineStr">
        <is>
          <t>Net Banking</t>
        </is>
      </c>
      <c r="P2734" t="inlineStr">
        <is>
          <t>Diya Patel</t>
        </is>
      </c>
      <c r="Q2734" t="inlineStr">
        <is>
          <t>CUST-0903</t>
        </is>
      </c>
      <c r="R2734" t="n">
        <v>5</v>
      </c>
      <c r="S2734" t="inlineStr">
        <is>
          <t>No</t>
        </is>
      </c>
    </row>
    <row r="2735">
      <c r="A2735" t="inlineStr">
        <is>
          <t>ORD-2504-02734</t>
        </is>
      </c>
      <c r="B2735" s="11" t="n">
        <v>45748</v>
      </c>
      <c r="C2735" t="inlineStr">
        <is>
          <t>Central</t>
        </is>
      </c>
      <c r="D2735" t="inlineStr">
        <is>
          <t>Nagpur</t>
        </is>
      </c>
      <c r="E2735" t="inlineStr">
        <is>
          <t>Consumer</t>
        </is>
      </c>
      <c r="F2735" t="inlineStr">
        <is>
          <t>Online</t>
        </is>
      </c>
      <c r="G2735" t="inlineStr">
        <is>
          <t>Furniture</t>
        </is>
      </c>
      <c r="H2735" t="inlineStr">
        <is>
          <t>Cabinet</t>
        </is>
      </c>
      <c r="I2735" t="n">
        <v>4</v>
      </c>
      <c r="J2735" s="12" t="n">
        <v>8941.24</v>
      </c>
      <c r="K2735" s="13" t="n">
        <v>0.15</v>
      </c>
      <c r="L2735" s="12" t="n">
        <v>30400.22</v>
      </c>
      <c r="M2735" s="12" t="n">
        <v>27896.67</v>
      </c>
      <c r="N2735" s="12" t="n">
        <v>2503.55</v>
      </c>
      <c r="O2735" t="inlineStr">
        <is>
          <t>Credit Card</t>
        </is>
      </c>
      <c r="P2735" t="inlineStr">
        <is>
          <t>Tara Kapoor</t>
        </is>
      </c>
      <c r="Q2735" t="inlineStr">
        <is>
          <t>CUST-0673</t>
        </is>
      </c>
      <c r="R2735" t="n">
        <v>4</v>
      </c>
      <c r="S2735" t="inlineStr">
        <is>
          <t>Yes</t>
        </is>
      </c>
    </row>
    <row r="2736">
      <c r="A2736" t="inlineStr">
        <is>
          <t>ORD-2410-02735</t>
        </is>
      </c>
      <c r="B2736" s="11" t="n">
        <v>45587</v>
      </c>
      <c r="C2736" t="inlineStr">
        <is>
          <t>East</t>
        </is>
      </c>
      <c r="D2736" t="inlineStr">
        <is>
          <t>Bhubaneswar</t>
        </is>
      </c>
      <c r="E2736" t="inlineStr">
        <is>
          <t>Small Business</t>
        </is>
      </c>
      <c r="F2736" t="inlineStr">
        <is>
          <t>Retail Store</t>
        </is>
      </c>
      <c r="G2736" t="inlineStr">
        <is>
          <t>Office Supplies</t>
        </is>
      </c>
      <c r="H2736" t="inlineStr">
        <is>
          <t>Marker Set</t>
        </is>
      </c>
      <c r="I2736" t="n">
        <v>1</v>
      </c>
      <c r="J2736" s="12" t="n">
        <v>276.33</v>
      </c>
      <c r="K2736" s="13" t="n">
        <v>0.2</v>
      </c>
      <c r="L2736" s="12" t="n">
        <v>221.06</v>
      </c>
      <c r="M2736" s="12" t="n">
        <v>179.61</v>
      </c>
      <c r="N2736" s="12" t="n">
        <v>41.45</v>
      </c>
      <c r="O2736" t="inlineStr">
        <is>
          <t>UPI</t>
        </is>
      </c>
      <c r="P2736" t="inlineStr">
        <is>
          <t>Sara Khan</t>
        </is>
      </c>
      <c r="Q2736" t="inlineStr">
        <is>
          <t>CUST-0615</t>
        </is>
      </c>
      <c r="R2736" t="n">
        <v>5</v>
      </c>
      <c r="S2736" t="inlineStr">
        <is>
          <t>No</t>
        </is>
      </c>
    </row>
    <row r="2737">
      <c r="A2737" t="inlineStr">
        <is>
          <t>ORD-2506-02736</t>
        </is>
      </c>
      <c r="B2737" s="11" t="n">
        <v>45829</v>
      </c>
      <c r="C2737" t="inlineStr">
        <is>
          <t>North</t>
        </is>
      </c>
      <c r="D2737" t="inlineStr">
        <is>
          <t>Delhi</t>
        </is>
      </c>
      <c r="E2737" t="inlineStr">
        <is>
          <t>Education</t>
        </is>
      </c>
      <c r="F2737" t="inlineStr">
        <is>
          <t>Retail Store</t>
        </is>
      </c>
      <c r="G2737" t="inlineStr">
        <is>
          <t>Accessories</t>
        </is>
      </c>
      <c r="H2737" t="inlineStr">
        <is>
          <t>Laptop Stand</t>
        </is>
      </c>
      <c r="I2737" t="n">
        <v>3</v>
      </c>
      <c r="J2737" s="12" t="n">
        <v>1893.61</v>
      </c>
      <c r="K2737" s="13" t="n">
        <v>0</v>
      </c>
      <c r="L2737" s="12" t="n">
        <v>5680.83</v>
      </c>
      <c r="M2737" s="12" t="n">
        <v>3976.58</v>
      </c>
      <c r="N2737" s="12" t="n">
        <v>1704.25</v>
      </c>
      <c r="O2737" t="inlineStr">
        <is>
          <t>Net Banking</t>
        </is>
      </c>
      <c r="P2737" t="inlineStr">
        <is>
          <t>Anaya Rao</t>
        </is>
      </c>
      <c r="Q2737" t="inlineStr">
        <is>
          <t>CUST-0228</t>
        </is>
      </c>
      <c r="R2737" t="n">
        <v>7</v>
      </c>
      <c r="S2737" t="inlineStr">
        <is>
          <t>No</t>
        </is>
      </c>
    </row>
    <row r="2738">
      <c r="A2738" t="inlineStr">
        <is>
          <t>ORD-2412-02737</t>
        </is>
      </c>
      <c r="B2738" s="11" t="n">
        <v>45644</v>
      </c>
      <c r="C2738" t="inlineStr">
        <is>
          <t>North</t>
        </is>
      </c>
      <c r="D2738" t="inlineStr">
        <is>
          <t>Jaipur</t>
        </is>
      </c>
      <c r="E2738" t="inlineStr">
        <is>
          <t>Corporate</t>
        </is>
      </c>
      <c r="F2738" t="inlineStr">
        <is>
          <t>Online</t>
        </is>
      </c>
      <c r="G2738" t="inlineStr">
        <is>
          <t>Office Supplies</t>
        </is>
      </c>
      <c r="H2738" t="inlineStr">
        <is>
          <t>Stapler</t>
        </is>
      </c>
      <c r="I2738" t="n">
        <v>4</v>
      </c>
      <c r="J2738" s="12" t="n">
        <v>311.47</v>
      </c>
      <c r="K2738" s="13" t="n">
        <v>0.03</v>
      </c>
      <c r="L2738" s="12" t="n">
        <v>1208.5</v>
      </c>
      <c r="M2738" s="12" t="n">
        <v>834.74</v>
      </c>
      <c r="N2738" s="12" t="n">
        <v>373.76</v>
      </c>
      <c r="O2738" t="inlineStr">
        <is>
          <t>Credit Card</t>
        </is>
      </c>
      <c r="P2738" t="inlineStr">
        <is>
          <t>Anaya Rao</t>
        </is>
      </c>
      <c r="Q2738" t="inlineStr">
        <is>
          <t>CUST-0612</t>
        </is>
      </c>
      <c r="R2738" t="n">
        <v>5</v>
      </c>
      <c r="S2738" t="inlineStr">
        <is>
          <t>No</t>
        </is>
      </c>
    </row>
    <row r="2739">
      <c r="A2739" t="inlineStr">
        <is>
          <t>ORD-2401-02738</t>
        </is>
      </c>
      <c r="B2739" s="11" t="n">
        <v>45310</v>
      </c>
      <c r="C2739" t="inlineStr">
        <is>
          <t>South</t>
        </is>
      </c>
      <c r="D2739" t="inlineStr">
        <is>
          <t>Hyderabad</t>
        </is>
      </c>
      <c r="E2739" t="inlineStr">
        <is>
          <t>Corporate</t>
        </is>
      </c>
      <c r="F2739" t="inlineStr">
        <is>
          <t>Partner</t>
        </is>
      </c>
      <c r="G2739" t="inlineStr">
        <is>
          <t>Office Supplies</t>
        </is>
      </c>
      <c r="H2739" t="inlineStr">
        <is>
          <t>Pen Box</t>
        </is>
      </c>
      <c r="I2739" t="n">
        <v>3</v>
      </c>
      <c r="J2739" s="12" t="n">
        <v>231.44</v>
      </c>
      <c r="K2739" s="13" t="n">
        <v>0.05</v>
      </c>
      <c r="L2739" s="12" t="n">
        <v>659.6</v>
      </c>
      <c r="M2739" s="12" t="n">
        <v>423.54</v>
      </c>
      <c r="N2739" s="12" t="n">
        <v>236.06</v>
      </c>
      <c r="O2739" t="inlineStr">
        <is>
          <t>Net Banking</t>
        </is>
      </c>
      <c r="P2739" t="inlineStr">
        <is>
          <t>Sara Khan</t>
        </is>
      </c>
      <c r="Q2739" t="inlineStr">
        <is>
          <t>CUST-0015</t>
        </is>
      </c>
      <c r="R2739" t="n">
        <v>3</v>
      </c>
      <c r="S2739" t="inlineStr">
        <is>
          <t>No</t>
        </is>
      </c>
    </row>
    <row r="2740">
      <c r="A2740" t="inlineStr">
        <is>
          <t>ORD-2409-02739</t>
        </is>
      </c>
      <c r="B2740" s="11" t="n">
        <v>45549</v>
      </c>
      <c r="C2740" t="inlineStr">
        <is>
          <t>East</t>
        </is>
      </c>
      <c r="D2740" t="inlineStr">
        <is>
          <t>Guwahati</t>
        </is>
      </c>
      <c r="E2740" t="inlineStr">
        <is>
          <t>Corporate</t>
        </is>
      </c>
      <c r="F2740" t="inlineStr">
        <is>
          <t>Partner</t>
        </is>
      </c>
      <c r="G2740" t="inlineStr">
        <is>
          <t>Accessories</t>
        </is>
      </c>
      <c r="H2740" t="inlineStr">
        <is>
          <t>USB Hub</t>
        </is>
      </c>
      <c r="I2740" t="n">
        <v>1</v>
      </c>
      <c r="J2740" s="12" t="n">
        <v>1339.26</v>
      </c>
      <c r="K2740" s="13" t="n">
        <v>0</v>
      </c>
      <c r="L2740" s="12" t="n">
        <v>1339.26</v>
      </c>
      <c r="M2740" s="12" t="n">
        <v>910.7</v>
      </c>
      <c r="N2740" s="12" t="n">
        <v>428.56</v>
      </c>
      <c r="O2740" t="inlineStr">
        <is>
          <t>Credit Card</t>
        </is>
      </c>
      <c r="P2740" t="inlineStr">
        <is>
          <t>Tara Kapoor</t>
        </is>
      </c>
      <c r="Q2740" t="inlineStr">
        <is>
          <t>CUST-0465</t>
        </is>
      </c>
      <c r="R2740" t="n">
        <v>2</v>
      </c>
      <c r="S2740" t="inlineStr">
        <is>
          <t>No</t>
        </is>
      </c>
    </row>
    <row r="2741">
      <c r="A2741" t="inlineStr">
        <is>
          <t>ORD-2505-02740</t>
        </is>
      </c>
      <c r="B2741" s="11" t="n">
        <v>45778</v>
      </c>
      <c r="C2741" t="inlineStr">
        <is>
          <t>South</t>
        </is>
      </c>
      <c r="D2741" t="inlineStr">
        <is>
          <t>Chennai</t>
        </is>
      </c>
      <c r="E2741" t="inlineStr">
        <is>
          <t>Corporate</t>
        </is>
      </c>
      <c r="F2741" t="inlineStr">
        <is>
          <t>Direct Sales</t>
        </is>
      </c>
      <c r="G2741" t="inlineStr">
        <is>
          <t>Technology</t>
        </is>
      </c>
      <c r="H2741" t="inlineStr">
        <is>
          <t>Laptop</t>
        </is>
      </c>
      <c r="I2741" t="n">
        <v>2</v>
      </c>
      <c r="J2741" s="12" t="n">
        <v>46274.18</v>
      </c>
      <c r="K2741" s="13" t="n">
        <v>0.03</v>
      </c>
      <c r="L2741" s="12" t="n">
        <v>89771.91</v>
      </c>
      <c r="M2741" s="12" t="n">
        <v>79591.59</v>
      </c>
      <c r="N2741" s="12" t="n">
        <v>10180.32</v>
      </c>
      <c r="O2741" t="inlineStr">
        <is>
          <t>UPI</t>
        </is>
      </c>
      <c r="P2741" t="inlineStr">
        <is>
          <t>Sara Khan</t>
        </is>
      </c>
      <c r="Q2741" t="inlineStr">
        <is>
          <t>CUST-0282</t>
        </is>
      </c>
      <c r="R2741" t="n">
        <v>3</v>
      </c>
      <c r="S2741" t="inlineStr">
        <is>
          <t>No</t>
        </is>
      </c>
    </row>
    <row r="2742">
      <c r="A2742" t="inlineStr">
        <is>
          <t>ORD-2402-02741</t>
        </is>
      </c>
      <c r="B2742" s="11" t="n">
        <v>45338</v>
      </c>
      <c r="C2742" t="inlineStr">
        <is>
          <t>North</t>
        </is>
      </c>
      <c r="D2742" t="inlineStr">
        <is>
          <t>Chandigarh</t>
        </is>
      </c>
      <c r="E2742" t="inlineStr">
        <is>
          <t>Corporate</t>
        </is>
      </c>
      <c r="F2742" t="inlineStr">
        <is>
          <t>Direct Sales</t>
        </is>
      </c>
      <c r="G2742" t="inlineStr">
        <is>
          <t>Technology</t>
        </is>
      </c>
      <c r="H2742" t="inlineStr">
        <is>
          <t>Printer</t>
        </is>
      </c>
      <c r="I2742" t="n">
        <v>3</v>
      </c>
      <c r="J2742" s="12" t="n">
        <v>11758.35</v>
      </c>
      <c r="K2742" s="13" t="n">
        <v>0.1</v>
      </c>
      <c r="L2742" s="12" t="n">
        <v>31747.55</v>
      </c>
      <c r="M2742" s="12" t="n">
        <v>28925.54</v>
      </c>
      <c r="N2742" s="12" t="n">
        <v>2822.01</v>
      </c>
      <c r="O2742" t="inlineStr">
        <is>
          <t>Cash</t>
        </is>
      </c>
      <c r="P2742" t="inlineStr">
        <is>
          <t>Rohan Verma</t>
        </is>
      </c>
      <c r="Q2742" t="inlineStr">
        <is>
          <t>CUST-0116</t>
        </is>
      </c>
      <c r="R2742" t="n">
        <v>4</v>
      </c>
      <c r="S2742" t="inlineStr">
        <is>
          <t>No</t>
        </is>
      </c>
    </row>
    <row r="2743">
      <c r="A2743" t="inlineStr">
        <is>
          <t>ORD-2406-02742</t>
        </is>
      </c>
      <c r="B2743" s="11" t="n">
        <v>45455</v>
      </c>
      <c r="C2743" t="inlineStr">
        <is>
          <t>West</t>
        </is>
      </c>
      <c r="D2743" t="inlineStr">
        <is>
          <t>Ahmedabad</t>
        </is>
      </c>
      <c r="E2743" t="inlineStr">
        <is>
          <t>Small Business</t>
        </is>
      </c>
      <c r="F2743" t="inlineStr">
        <is>
          <t>Partner</t>
        </is>
      </c>
      <c r="G2743" t="inlineStr">
        <is>
          <t>Technology</t>
        </is>
      </c>
      <c r="H2743" t="inlineStr">
        <is>
          <t>Tablet</t>
        </is>
      </c>
      <c r="I2743" t="n">
        <v>10</v>
      </c>
      <c r="J2743" s="12" t="n">
        <v>23049.25</v>
      </c>
      <c r="K2743" s="13" t="n">
        <v>0.2</v>
      </c>
      <c r="L2743" s="12" t="n">
        <v>184394</v>
      </c>
      <c r="M2743" s="12" t="n">
        <v>191308.77</v>
      </c>
      <c r="N2743" s="12" t="n">
        <v>-6914.77</v>
      </c>
      <c r="O2743" t="inlineStr">
        <is>
          <t>Cash</t>
        </is>
      </c>
      <c r="P2743" t="inlineStr">
        <is>
          <t>Kabir Singh</t>
        </is>
      </c>
      <c r="Q2743" t="inlineStr">
        <is>
          <t>CUST-0604</t>
        </is>
      </c>
      <c r="R2743" t="n">
        <v>4</v>
      </c>
      <c r="S2743" t="inlineStr">
        <is>
          <t>Yes</t>
        </is>
      </c>
    </row>
    <row r="2744">
      <c r="A2744" t="inlineStr">
        <is>
          <t>ORD-2511-02743</t>
        </is>
      </c>
      <c r="B2744" s="11" t="n">
        <v>45964</v>
      </c>
      <c r="C2744" t="inlineStr">
        <is>
          <t>Central</t>
        </is>
      </c>
      <c r="D2744" t="inlineStr">
        <is>
          <t>Raipur</t>
        </is>
      </c>
      <c r="E2744" t="inlineStr">
        <is>
          <t>Small Business</t>
        </is>
      </c>
      <c r="F2744" t="inlineStr">
        <is>
          <t>Partner</t>
        </is>
      </c>
      <c r="G2744" t="inlineStr">
        <is>
          <t>Office Supplies</t>
        </is>
      </c>
      <c r="H2744" t="inlineStr">
        <is>
          <t>File Folder</t>
        </is>
      </c>
      <c r="I2744" t="n">
        <v>5</v>
      </c>
      <c r="J2744" s="12" t="n">
        <v>108.84</v>
      </c>
      <c r="K2744" s="13" t="n">
        <v>0.2</v>
      </c>
      <c r="L2744" s="12" t="n">
        <v>435.36</v>
      </c>
      <c r="M2744" s="12" t="n">
        <v>315.64</v>
      </c>
      <c r="N2744" s="12" t="n">
        <v>119.72</v>
      </c>
      <c r="O2744" t="inlineStr">
        <is>
          <t>Debit Card</t>
        </is>
      </c>
      <c r="P2744" t="inlineStr">
        <is>
          <t>Rohan Verma</t>
        </is>
      </c>
      <c r="Q2744" t="inlineStr">
        <is>
          <t>CUST-0707</t>
        </is>
      </c>
      <c r="R2744" t="n">
        <v>2</v>
      </c>
      <c r="S2744" t="inlineStr">
        <is>
          <t>No</t>
        </is>
      </c>
    </row>
    <row r="2745">
      <c r="A2745" t="inlineStr">
        <is>
          <t>ORD-2501-02744</t>
        </is>
      </c>
      <c r="B2745" s="11" t="n">
        <v>45661</v>
      </c>
      <c r="C2745" t="inlineStr">
        <is>
          <t>Central</t>
        </is>
      </c>
      <c r="D2745" t="inlineStr">
        <is>
          <t>Indore</t>
        </is>
      </c>
      <c r="E2745" t="inlineStr">
        <is>
          <t>Consumer</t>
        </is>
      </c>
      <c r="F2745" t="inlineStr">
        <is>
          <t>Retail Store</t>
        </is>
      </c>
      <c r="G2745" t="inlineStr">
        <is>
          <t>Technology</t>
        </is>
      </c>
      <c r="H2745" t="inlineStr">
        <is>
          <t>Printer</t>
        </is>
      </c>
      <c r="I2745" t="n">
        <v>2</v>
      </c>
      <c r="J2745" s="12" t="n">
        <v>10010.16</v>
      </c>
      <c r="K2745" s="13" t="n">
        <v>0.1</v>
      </c>
      <c r="L2745" s="12" t="n">
        <v>18018.29</v>
      </c>
      <c r="M2745" s="12" t="n">
        <v>16416.66</v>
      </c>
      <c r="N2745" s="12" t="n">
        <v>1601.63</v>
      </c>
      <c r="O2745" t="inlineStr">
        <is>
          <t>Credit Card</t>
        </is>
      </c>
      <c r="P2745" t="inlineStr">
        <is>
          <t>Sara Khan</t>
        </is>
      </c>
      <c r="Q2745" t="inlineStr">
        <is>
          <t>CUST-0881</t>
        </is>
      </c>
      <c r="R2745" t="n">
        <v>5</v>
      </c>
      <c r="S2745" t="inlineStr">
        <is>
          <t>Yes</t>
        </is>
      </c>
    </row>
    <row r="2746">
      <c r="A2746" t="inlineStr">
        <is>
          <t>ORD-2402-02745</t>
        </is>
      </c>
      <c r="B2746" s="11" t="n">
        <v>45334</v>
      </c>
      <c r="C2746" t="inlineStr">
        <is>
          <t>North</t>
        </is>
      </c>
      <c r="D2746" t="inlineStr">
        <is>
          <t>Lucknow</t>
        </is>
      </c>
      <c r="E2746" t="inlineStr">
        <is>
          <t>Small Business</t>
        </is>
      </c>
      <c r="F2746" t="inlineStr">
        <is>
          <t>Partner</t>
        </is>
      </c>
      <c r="G2746" t="inlineStr">
        <is>
          <t>Office Supplies</t>
        </is>
      </c>
      <c r="H2746" t="inlineStr">
        <is>
          <t>Stapler</t>
        </is>
      </c>
      <c r="I2746" t="n">
        <v>5</v>
      </c>
      <c r="J2746" s="12" t="n">
        <v>334.89</v>
      </c>
      <c r="K2746" s="13" t="n">
        <v>0.05</v>
      </c>
      <c r="L2746" s="12" t="n">
        <v>1590.73</v>
      </c>
      <c r="M2746" s="12" t="n">
        <v>1121.88</v>
      </c>
      <c r="N2746" s="12" t="n">
        <v>468.85</v>
      </c>
      <c r="O2746" t="inlineStr">
        <is>
          <t>Cash</t>
        </is>
      </c>
      <c r="P2746" t="inlineStr">
        <is>
          <t>Aarav Sharma</t>
        </is>
      </c>
      <c r="Q2746" t="inlineStr">
        <is>
          <t>CUST-0357</t>
        </is>
      </c>
      <c r="R2746" t="n">
        <v>1</v>
      </c>
      <c r="S2746" t="inlineStr">
        <is>
          <t>No</t>
        </is>
      </c>
    </row>
    <row r="2747">
      <c r="A2747" t="inlineStr">
        <is>
          <t>ORD-2410-02746</t>
        </is>
      </c>
      <c r="B2747" s="11" t="n">
        <v>45567</v>
      </c>
      <c r="C2747" t="inlineStr">
        <is>
          <t>Central</t>
        </is>
      </c>
      <c r="D2747" t="inlineStr">
        <is>
          <t>Indore</t>
        </is>
      </c>
      <c r="E2747" t="inlineStr">
        <is>
          <t>Education</t>
        </is>
      </c>
      <c r="F2747" t="inlineStr">
        <is>
          <t>Retail Store</t>
        </is>
      </c>
      <c r="G2747" t="inlineStr">
        <is>
          <t>Accessories</t>
        </is>
      </c>
      <c r="H2747" t="inlineStr">
        <is>
          <t>Laptop Stand</t>
        </is>
      </c>
      <c r="I2747" t="n">
        <v>4</v>
      </c>
      <c r="J2747" s="12" t="n">
        <v>1913.53</v>
      </c>
      <c r="K2747" s="13" t="n">
        <v>0</v>
      </c>
      <c r="L2747" s="12" t="n">
        <v>7654.12</v>
      </c>
      <c r="M2747" s="12" t="n">
        <v>5357.88</v>
      </c>
      <c r="N2747" s="12" t="n">
        <v>2296.24</v>
      </c>
      <c r="O2747" t="inlineStr">
        <is>
          <t>Cash</t>
        </is>
      </c>
      <c r="P2747" t="inlineStr">
        <is>
          <t>Meera Joshi</t>
        </is>
      </c>
      <c r="Q2747" t="inlineStr">
        <is>
          <t>CUST-0600</t>
        </is>
      </c>
      <c r="R2747" t="n">
        <v>3</v>
      </c>
      <c r="S2747" t="inlineStr">
        <is>
          <t>No</t>
        </is>
      </c>
    </row>
    <row r="2748">
      <c r="A2748" t="inlineStr">
        <is>
          <t>ORD-2503-02747</t>
        </is>
      </c>
      <c r="B2748" s="11" t="n">
        <v>45740</v>
      </c>
      <c r="C2748" t="inlineStr">
        <is>
          <t>North</t>
        </is>
      </c>
      <c r="D2748" t="inlineStr">
        <is>
          <t>Lucknow</t>
        </is>
      </c>
      <c r="E2748" t="inlineStr">
        <is>
          <t>Consumer</t>
        </is>
      </c>
      <c r="F2748" t="inlineStr">
        <is>
          <t>Partner</t>
        </is>
      </c>
      <c r="G2748" t="inlineStr">
        <is>
          <t>Accessories</t>
        </is>
      </c>
      <c r="H2748" t="inlineStr">
        <is>
          <t>Mouse</t>
        </is>
      </c>
      <c r="I2748" t="n">
        <v>5</v>
      </c>
      <c r="J2748" s="12" t="n">
        <v>915.25</v>
      </c>
      <c r="K2748" s="13" t="n">
        <v>0.1</v>
      </c>
      <c r="L2748" s="12" t="n">
        <v>4118.62</v>
      </c>
      <c r="M2748" s="12" t="n">
        <v>3020.32</v>
      </c>
      <c r="N2748" s="12" t="n">
        <v>1098.3</v>
      </c>
      <c r="O2748" t="inlineStr">
        <is>
          <t>Cash</t>
        </is>
      </c>
      <c r="P2748" t="inlineStr">
        <is>
          <t>Ishaan Mehta</t>
        </is>
      </c>
      <c r="Q2748" t="inlineStr">
        <is>
          <t>CUST-0652</t>
        </is>
      </c>
      <c r="R2748" t="n">
        <v>3</v>
      </c>
      <c r="S2748" t="inlineStr">
        <is>
          <t>No</t>
        </is>
      </c>
    </row>
    <row r="2749">
      <c r="A2749" t="inlineStr">
        <is>
          <t>ORD-2509-02748</t>
        </is>
      </c>
      <c r="B2749" s="11" t="n">
        <v>45926</v>
      </c>
      <c r="C2749" t="inlineStr">
        <is>
          <t>West</t>
        </is>
      </c>
      <c r="D2749" t="inlineStr">
        <is>
          <t>Pune</t>
        </is>
      </c>
      <c r="E2749" t="inlineStr">
        <is>
          <t>Education</t>
        </is>
      </c>
      <c r="F2749" t="inlineStr">
        <is>
          <t>Partner</t>
        </is>
      </c>
      <c r="G2749" t="inlineStr">
        <is>
          <t>Furniture</t>
        </is>
      </c>
      <c r="H2749" t="inlineStr">
        <is>
          <t>Bookshelf</t>
        </is>
      </c>
      <c r="I2749" t="n">
        <v>3</v>
      </c>
      <c r="J2749" s="12" t="n">
        <v>6357.52</v>
      </c>
      <c r="K2749" s="13" t="n">
        <v>0.03</v>
      </c>
      <c r="L2749" s="12" t="n">
        <v>18500.38</v>
      </c>
      <c r="M2749" s="12" t="n">
        <v>13922.97</v>
      </c>
      <c r="N2749" s="12" t="n">
        <v>4577.41</v>
      </c>
      <c r="O2749" t="inlineStr">
        <is>
          <t>Debit Card</t>
        </is>
      </c>
      <c r="P2749" t="inlineStr">
        <is>
          <t>Ishaan Mehta</t>
        </is>
      </c>
      <c r="Q2749" t="inlineStr">
        <is>
          <t>CUST-0142</t>
        </is>
      </c>
      <c r="R2749" t="n">
        <v>4</v>
      </c>
      <c r="S2749" t="inlineStr">
        <is>
          <t>No</t>
        </is>
      </c>
    </row>
    <row r="2750">
      <c r="A2750" t="inlineStr">
        <is>
          <t>ORD-2410-02749</t>
        </is>
      </c>
      <c r="B2750" s="11" t="n">
        <v>45593</v>
      </c>
      <c r="C2750" t="inlineStr">
        <is>
          <t>North</t>
        </is>
      </c>
      <c r="D2750" t="inlineStr">
        <is>
          <t>Chandigarh</t>
        </is>
      </c>
      <c r="E2750" t="inlineStr">
        <is>
          <t>Consumer</t>
        </is>
      </c>
      <c r="F2750" t="inlineStr">
        <is>
          <t>Online</t>
        </is>
      </c>
      <c r="G2750" t="inlineStr">
        <is>
          <t>Office Supplies</t>
        </is>
      </c>
      <c r="H2750" t="inlineStr">
        <is>
          <t>File Folder</t>
        </is>
      </c>
      <c r="I2750" t="n">
        <v>8</v>
      </c>
      <c r="J2750" s="12" t="n">
        <v>122.1</v>
      </c>
      <c r="K2750" s="13" t="n">
        <v>0</v>
      </c>
      <c r="L2750" s="12" t="n">
        <v>976.8</v>
      </c>
      <c r="M2750" s="12" t="n">
        <v>566.54</v>
      </c>
      <c r="N2750" s="12" t="n">
        <v>410.26</v>
      </c>
      <c r="O2750" t="inlineStr">
        <is>
          <t>Net Banking</t>
        </is>
      </c>
      <c r="P2750" t="inlineStr">
        <is>
          <t>Meera Joshi</t>
        </is>
      </c>
      <c r="Q2750" t="inlineStr">
        <is>
          <t>CUST-0818</t>
        </is>
      </c>
      <c r="R2750" t="n">
        <v>2</v>
      </c>
      <c r="S2750" t="inlineStr">
        <is>
          <t>No</t>
        </is>
      </c>
    </row>
    <row r="2751">
      <c r="A2751" t="inlineStr">
        <is>
          <t>ORD-2505-02750</t>
        </is>
      </c>
      <c r="B2751" s="11" t="n">
        <v>45799</v>
      </c>
      <c r="C2751" t="inlineStr">
        <is>
          <t>West</t>
        </is>
      </c>
      <c r="D2751" t="inlineStr">
        <is>
          <t>Surat</t>
        </is>
      </c>
      <c r="E2751" t="inlineStr">
        <is>
          <t>Education</t>
        </is>
      </c>
      <c r="F2751" t="inlineStr">
        <is>
          <t>Partner</t>
        </is>
      </c>
      <c r="G2751" t="inlineStr">
        <is>
          <t>Furniture</t>
        </is>
      </c>
      <c r="H2751" t="inlineStr">
        <is>
          <t>Bookshelf</t>
        </is>
      </c>
      <c r="I2751" t="n">
        <v>1</v>
      </c>
      <c r="J2751" s="12" t="n">
        <v>6110.55</v>
      </c>
      <c r="K2751" s="13" t="n">
        <v>0</v>
      </c>
      <c r="L2751" s="12" t="n">
        <v>6110.55</v>
      </c>
      <c r="M2751" s="12" t="n">
        <v>4460.7</v>
      </c>
      <c r="N2751" s="12" t="n">
        <v>1649.85</v>
      </c>
      <c r="O2751" t="inlineStr">
        <is>
          <t>Net Banking</t>
        </is>
      </c>
      <c r="P2751" t="inlineStr">
        <is>
          <t>Ishaan Mehta</t>
        </is>
      </c>
      <c r="Q2751" t="inlineStr">
        <is>
          <t>CUST-0604</t>
        </is>
      </c>
      <c r="R2751" t="n">
        <v>7</v>
      </c>
      <c r="S2751" t="inlineStr">
        <is>
          <t>No</t>
        </is>
      </c>
    </row>
    <row r="2752">
      <c r="A2752" t="inlineStr">
        <is>
          <t>ORD-2507-02751</t>
        </is>
      </c>
      <c r="B2752" s="11" t="n">
        <v>45857</v>
      </c>
      <c r="C2752" t="inlineStr">
        <is>
          <t>East</t>
        </is>
      </c>
      <c r="D2752" t="inlineStr">
        <is>
          <t>Kolkata</t>
        </is>
      </c>
      <c r="E2752" t="inlineStr">
        <is>
          <t>Small Business</t>
        </is>
      </c>
      <c r="F2752" t="inlineStr">
        <is>
          <t>Online</t>
        </is>
      </c>
      <c r="G2752" t="inlineStr">
        <is>
          <t>Accessories</t>
        </is>
      </c>
      <c r="H2752" t="inlineStr">
        <is>
          <t>Mouse</t>
        </is>
      </c>
      <c r="I2752" t="n">
        <v>3</v>
      </c>
      <c r="J2752" s="12" t="n">
        <v>943.34</v>
      </c>
      <c r="K2752" s="13" t="n">
        <v>0.1</v>
      </c>
      <c r="L2752" s="12" t="n">
        <v>2547.02</v>
      </c>
      <c r="M2752" s="12" t="n">
        <v>1867.81</v>
      </c>
      <c r="N2752" s="12" t="n">
        <v>679.21</v>
      </c>
      <c r="O2752" t="inlineStr">
        <is>
          <t>Net Banking</t>
        </is>
      </c>
      <c r="P2752" t="inlineStr">
        <is>
          <t>Ishaan Mehta</t>
        </is>
      </c>
      <c r="Q2752" t="inlineStr">
        <is>
          <t>CUST-0377</t>
        </is>
      </c>
      <c r="R2752" t="n">
        <v>4</v>
      </c>
      <c r="S2752" t="inlineStr">
        <is>
          <t>No</t>
        </is>
      </c>
    </row>
    <row r="2753">
      <c r="A2753" t="inlineStr">
        <is>
          <t>ORD-2504-02752</t>
        </is>
      </c>
      <c r="B2753" s="11" t="n">
        <v>45765</v>
      </c>
      <c r="C2753" t="inlineStr">
        <is>
          <t>East</t>
        </is>
      </c>
      <c r="D2753" t="inlineStr">
        <is>
          <t>Kolkata</t>
        </is>
      </c>
      <c r="E2753" t="inlineStr">
        <is>
          <t>Consumer</t>
        </is>
      </c>
      <c r="F2753" t="inlineStr">
        <is>
          <t>Online</t>
        </is>
      </c>
      <c r="G2753" t="inlineStr">
        <is>
          <t>Technology</t>
        </is>
      </c>
      <c r="H2753" t="inlineStr">
        <is>
          <t>Keyboard</t>
        </is>
      </c>
      <c r="I2753" t="n">
        <v>1</v>
      </c>
      <c r="J2753" s="12" t="n">
        <v>1474.86</v>
      </c>
      <c r="K2753" s="13" t="n">
        <v>0.1</v>
      </c>
      <c r="L2753" s="12" t="n">
        <v>1327.37</v>
      </c>
      <c r="M2753" s="12" t="n">
        <v>1047.15</v>
      </c>
      <c r="N2753" s="12" t="n">
        <v>280.22</v>
      </c>
      <c r="O2753" t="inlineStr">
        <is>
          <t>Net Banking</t>
        </is>
      </c>
      <c r="P2753" t="inlineStr">
        <is>
          <t>Meera Joshi</t>
        </is>
      </c>
      <c r="Q2753" t="inlineStr">
        <is>
          <t>CUST-0304</t>
        </is>
      </c>
      <c r="R2753" t="n">
        <v>4</v>
      </c>
      <c r="S2753" t="inlineStr">
        <is>
          <t>No</t>
        </is>
      </c>
    </row>
    <row r="2754">
      <c r="A2754" t="inlineStr">
        <is>
          <t>ORD-2412-02753</t>
        </is>
      </c>
      <c r="B2754" s="11" t="n">
        <v>45639</v>
      </c>
      <c r="C2754" t="inlineStr">
        <is>
          <t>East</t>
        </is>
      </c>
      <c r="D2754" t="inlineStr">
        <is>
          <t>Patna</t>
        </is>
      </c>
      <c r="E2754" t="inlineStr">
        <is>
          <t>Consumer</t>
        </is>
      </c>
      <c r="F2754" t="inlineStr">
        <is>
          <t>Online</t>
        </is>
      </c>
      <c r="G2754" t="inlineStr">
        <is>
          <t>Office Supplies</t>
        </is>
      </c>
      <c r="H2754" t="inlineStr">
        <is>
          <t>Stapler</t>
        </is>
      </c>
      <c r="I2754" t="n">
        <v>3</v>
      </c>
      <c r="J2754" s="12" t="n">
        <v>314.65</v>
      </c>
      <c r="K2754" s="13" t="n">
        <v>0.1</v>
      </c>
      <c r="L2754" s="12" t="n">
        <v>849.55</v>
      </c>
      <c r="M2754" s="12" t="n">
        <v>632.45</v>
      </c>
      <c r="N2754" s="12" t="n">
        <v>217.1</v>
      </c>
      <c r="O2754" t="inlineStr">
        <is>
          <t>Debit Card</t>
        </is>
      </c>
      <c r="P2754" t="inlineStr">
        <is>
          <t>Ishaan Mehta</t>
        </is>
      </c>
      <c r="Q2754" t="inlineStr">
        <is>
          <t>CUST-0353</t>
        </is>
      </c>
      <c r="R2754" t="n">
        <v>7</v>
      </c>
      <c r="S2754" t="inlineStr">
        <is>
          <t>No</t>
        </is>
      </c>
    </row>
    <row r="2755">
      <c r="A2755" t="inlineStr">
        <is>
          <t>ORD-2501-02754</t>
        </is>
      </c>
      <c r="B2755" s="11" t="n">
        <v>45662</v>
      </c>
      <c r="C2755" t="inlineStr">
        <is>
          <t>West</t>
        </is>
      </c>
      <c r="D2755" t="inlineStr">
        <is>
          <t>Ahmedabad</t>
        </is>
      </c>
      <c r="E2755" t="inlineStr">
        <is>
          <t>Small Business</t>
        </is>
      </c>
      <c r="F2755" t="inlineStr">
        <is>
          <t>Direct Sales</t>
        </is>
      </c>
      <c r="G2755" t="inlineStr">
        <is>
          <t>Office Supplies</t>
        </is>
      </c>
      <c r="H2755" t="inlineStr">
        <is>
          <t>Pen Box</t>
        </is>
      </c>
      <c r="I2755" t="n">
        <v>5</v>
      </c>
      <c r="J2755" s="12" t="n">
        <v>219.48</v>
      </c>
      <c r="K2755" s="13" t="n">
        <v>0.1</v>
      </c>
      <c r="L2755" s="12" t="n">
        <v>987.66</v>
      </c>
      <c r="M2755" s="12" t="n">
        <v>669.41</v>
      </c>
      <c r="N2755" s="12" t="n">
        <v>318.25</v>
      </c>
      <c r="O2755" t="inlineStr">
        <is>
          <t>Debit Card</t>
        </is>
      </c>
      <c r="P2755" t="inlineStr">
        <is>
          <t>Ishaan Mehta</t>
        </is>
      </c>
      <c r="Q2755" t="inlineStr">
        <is>
          <t>CUST-0248</t>
        </is>
      </c>
      <c r="R2755" t="n">
        <v>5</v>
      </c>
      <c r="S2755" t="inlineStr">
        <is>
          <t>No</t>
        </is>
      </c>
    </row>
    <row r="2756">
      <c r="A2756" t="inlineStr">
        <is>
          <t>ORD-2406-02755</t>
        </is>
      </c>
      <c r="B2756" s="11" t="n">
        <v>45456</v>
      </c>
      <c r="C2756" t="inlineStr">
        <is>
          <t>East</t>
        </is>
      </c>
      <c r="D2756" t="inlineStr">
        <is>
          <t>Guwahati</t>
        </is>
      </c>
      <c r="E2756" t="inlineStr">
        <is>
          <t>Small Business</t>
        </is>
      </c>
      <c r="F2756" t="inlineStr">
        <is>
          <t>Partner</t>
        </is>
      </c>
      <c r="G2756" t="inlineStr">
        <is>
          <t>Technology</t>
        </is>
      </c>
      <c r="H2756" t="inlineStr">
        <is>
          <t>Printer</t>
        </is>
      </c>
      <c r="I2756" t="n">
        <v>12</v>
      </c>
      <c r="J2756" s="12" t="n">
        <v>10985.27</v>
      </c>
      <c r="K2756" s="13" t="n">
        <v>0.15</v>
      </c>
      <c r="L2756" s="12" t="n">
        <v>112049.75</v>
      </c>
      <c r="M2756" s="12" t="n">
        <v>108095.06</v>
      </c>
      <c r="N2756" s="12" t="n">
        <v>3954.69</v>
      </c>
      <c r="O2756" t="inlineStr">
        <is>
          <t>Credit Card</t>
        </is>
      </c>
      <c r="P2756" t="inlineStr">
        <is>
          <t>Tara Kapoor</t>
        </is>
      </c>
      <c r="Q2756" t="inlineStr">
        <is>
          <t>CUST-0779</t>
        </is>
      </c>
      <c r="R2756" t="n">
        <v>1</v>
      </c>
      <c r="S2756" t="inlineStr">
        <is>
          <t>No</t>
        </is>
      </c>
    </row>
    <row r="2757">
      <c r="A2757" t="inlineStr">
        <is>
          <t>ORD-2412-02756</t>
        </is>
      </c>
      <c r="B2757" s="11" t="n">
        <v>45649</v>
      </c>
      <c r="C2757" t="inlineStr">
        <is>
          <t>Central</t>
        </is>
      </c>
      <c r="D2757" t="inlineStr">
        <is>
          <t>Nagpur</t>
        </is>
      </c>
      <c r="E2757" t="inlineStr">
        <is>
          <t>Education</t>
        </is>
      </c>
      <c r="F2757" t="inlineStr">
        <is>
          <t>Retail Store</t>
        </is>
      </c>
      <c r="G2757" t="inlineStr">
        <is>
          <t>Office Supplies</t>
        </is>
      </c>
      <c r="H2757" t="inlineStr">
        <is>
          <t>Notebook Pack</t>
        </is>
      </c>
      <c r="I2757" t="n">
        <v>4</v>
      </c>
      <c r="J2757" s="12" t="n">
        <v>355.56</v>
      </c>
      <c r="K2757" s="13" t="n">
        <v>0.1</v>
      </c>
      <c r="L2757" s="12" t="n">
        <v>1280.02</v>
      </c>
      <c r="M2757" s="12" t="n">
        <v>910.23</v>
      </c>
      <c r="N2757" s="12" t="n">
        <v>369.79</v>
      </c>
      <c r="O2757" t="inlineStr">
        <is>
          <t>Net Banking</t>
        </is>
      </c>
      <c r="P2757" t="inlineStr">
        <is>
          <t>Tara Kapoor</t>
        </is>
      </c>
      <c r="Q2757" t="inlineStr">
        <is>
          <t>CUST-0607</t>
        </is>
      </c>
      <c r="R2757" t="n">
        <v>3</v>
      </c>
      <c r="S2757" t="inlineStr">
        <is>
          <t>Yes</t>
        </is>
      </c>
    </row>
    <row r="2758">
      <c r="A2758" t="inlineStr">
        <is>
          <t>ORD-2409-02757</t>
        </is>
      </c>
      <c r="B2758" s="11" t="n">
        <v>45540</v>
      </c>
      <c r="C2758" t="inlineStr">
        <is>
          <t>Central</t>
        </is>
      </c>
      <c r="D2758" t="inlineStr">
        <is>
          <t>Indore</t>
        </is>
      </c>
      <c r="E2758" t="inlineStr">
        <is>
          <t>Consumer</t>
        </is>
      </c>
      <c r="F2758" t="inlineStr">
        <is>
          <t>Partner</t>
        </is>
      </c>
      <c r="G2758" t="inlineStr">
        <is>
          <t>Office Supplies</t>
        </is>
      </c>
      <c r="H2758" t="inlineStr">
        <is>
          <t>Notebook Pack</t>
        </is>
      </c>
      <c r="I2758" t="n">
        <v>4</v>
      </c>
      <c r="J2758" s="12" t="n">
        <v>395.16</v>
      </c>
      <c r="K2758" s="13" t="n">
        <v>0.2</v>
      </c>
      <c r="L2758" s="12" t="n">
        <v>1264.51</v>
      </c>
      <c r="M2758" s="12" t="n">
        <v>1011.61</v>
      </c>
      <c r="N2758" s="12" t="n">
        <v>252.9</v>
      </c>
      <c r="O2758" t="inlineStr">
        <is>
          <t>Debit Card</t>
        </is>
      </c>
      <c r="P2758" t="inlineStr">
        <is>
          <t>Ishaan Mehta</t>
        </is>
      </c>
      <c r="Q2758" t="inlineStr">
        <is>
          <t>CUST-0807</t>
        </is>
      </c>
      <c r="R2758" t="n">
        <v>10</v>
      </c>
      <c r="S2758" t="inlineStr">
        <is>
          <t>No</t>
        </is>
      </c>
    </row>
    <row r="2759">
      <c r="A2759" t="inlineStr">
        <is>
          <t>ORD-2404-02758</t>
        </is>
      </c>
      <c r="B2759" s="11" t="n">
        <v>45411</v>
      </c>
      <c r="C2759" t="inlineStr">
        <is>
          <t>South</t>
        </is>
      </c>
      <c r="D2759" t="inlineStr">
        <is>
          <t>Bengaluru</t>
        </is>
      </c>
      <c r="E2759" t="inlineStr">
        <is>
          <t>Small Business</t>
        </is>
      </c>
      <c r="F2759" t="inlineStr">
        <is>
          <t>Partner</t>
        </is>
      </c>
      <c r="G2759" t="inlineStr">
        <is>
          <t>Office Supplies</t>
        </is>
      </c>
      <c r="H2759" t="inlineStr">
        <is>
          <t>Paper Ream</t>
        </is>
      </c>
      <c r="I2759" t="n">
        <v>5</v>
      </c>
      <c r="J2759" s="12" t="n">
        <v>494.65</v>
      </c>
      <c r="K2759" s="13" t="n">
        <v>0</v>
      </c>
      <c r="L2759" s="12" t="n">
        <v>2473.25</v>
      </c>
      <c r="M2759" s="12" t="n">
        <v>1854.94</v>
      </c>
      <c r="N2759" s="12" t="n">
        <v>618.3099999999999</v>
      </c>
      <c r="O2759" t="inlineStr">
        <is>
          <t>Net Banking</t>
        </is>
      </c>
      <c r="P2759" t="inlineStr">
        <is>
          <t>Rohan Verma</t>
        </is>
      </c>
      <c r="Q2759" t="inlineStr">
        <is>
          <t>CUST-0198</t>
        </is>
      </c>
      <c r="R2759" t="n">
        <v>3</v>
      </c>
      <c r="S2759" t="inlineStr">
        <is>
          <t>No</t>
        </is>
      </c>
    </row>
    <row r="2760">
      <c r="A2760" t="inlineStr">
        <is>
          <t>ORD-2511-02759</t>
        </is>
      </c>
      <c r="B2760" s="11" t="n">
        <v>45980</v>
      </c>
      <c r="C2760" t="inlineStr">
        <is>
          <t>North</t>
        </is>
      </c>
      <c r="D2760" t="inlineStr">
        <is>
          <t>Chandigarh</t>
        </is>
      </c>
      <c r="E2760" t="inlineStr">
        <is>
          <t>Education</t>
        </is>
      </c>
      <c r="F2760" t="inlineStr">
        <is>
          <t>Direct Sales</t>
        </is>
      </c>
      <c r="G2760" t="inlineStr">
        <is>
          <t>Technology</t>
        </is>
      </c>
      <c r="H2760" t="inlineStr">
        <is>
          <t>Monitor</t>
        </is>
      </c>
      <c r="I2760" t="n">
        <v>1</v>
      </c>
      <c r="J2760" s="12" t="n">
        <v>13077.13</v>
      </c>
      <c r="K2760" s="13" t="n">
        <v>0</v>
      </c>
      <c r="L2760" s="12" t="n">
        <v>13077.13</v>
      </c>
      <c r="M2760" s="12" t="n">
        <v>10461.7</v>
      </c>
      <c r="N2760" s="12" t="n">
        <v>2615.43</v>
      </c>
      <c r="O2760" t="inlineStr">
        <is>
          <t>Net Banking</t>
        </is>
      </c>
      <c r="P2760" t="inlineStr">
        <is>
          <t>Aarav Sharma</t>
        </is>
      </c>
      <c r="Q2760" t="inlineStr">
        <is>
          <t>CUST-0663</t>
        </is>
      </c>
      <c r="R2760" t="n">
        <v>6</v>
      </c>
      <c r="S2760" t="inlineStr">
        <is>
          <t>No</t>
        </is>
      </c>
    </row>
    <row r="2761">
      <c r="A2761" t="inlineStr">
        <is>
          <t>ORD-2406-02760</t>
        </is>
      </c>
      <c r="B2761" s="11" t="n">
        <v>45448</v>
      </c>
      <c r="C2761" t="inlineStr">
        <is>
          <t>North</t>
        </is>
      </c>
      <c r="D2761" t="inlineStr">
        <is>
          <t>Jaipur</t>
        </is>
      </c>
      <c r="E2761" t="inlineStr">
        <is>
          <t>Corporate</t>
        </is>
      </c>
      <c r="F2761" t="inlineStr">
        <is>
          <t>Partner</t>
        </is>
      </c>
      <c r="G2761" t="inlineStr">
        <is>
          <t>Office Supplies</t>
        </is>
      </c>
      <c r="H2761" t="inlineStr">
        <is>
          <t>Pen Box</t>
        </is>
      </c>
      <c r="I2761" t="n">
        <v>4</v>
      </c>
      <c r="J2761" s="12" t="n">
        <v>197.06</v>
      </c>
      <c r="K2761" s="13" t="n">
        <v>0.1</v>
      </c>
      <c r="L2761" s="12" t="n">
        <v>709.42</v>
      </c>
      <c r="M2761" s="12" t="n">
        <v>480.83</v>
      </c>
      <c r="N2761" s="12" t="n">
        <v>228.59</v>
      </c>
      <c r="O2761" t="inlineStr">
        <is>
          <t>Cash</t>
        </is>
      </c>
      <c r="P2761" t="inlineStr">
        <is>
          <t>Kabir Singh</t>
        </is>
      </c>
      <c r="Q2761" t="inlineStr">
        <is>
          <t>CUST-0220</t>
        </is>
      </c>
      <c r="R2761" t="n">
        <v>8</v>
      </c>
      <c r="S2761" t="inlineStr">
        <is>
          <t>No</t>
        </is>
      </c>
    </row>
    <row r="2762">
      <c r="A2762" t="inlineStr">
        <is>
          <t>ORD-2412-02761</t>
        </is>
      </c>
      <c r="B2762" s="11" t="n">
        <v>45637</v>
      </c>
      <c r="C2762" t="inlineStr">
        <is>
          <t>South</t>
        </is>
      </c>
      <c r="D2762" t="inlineStr">
        <is>
          <t>Hyderabad</t>
        </is>
      </c>
      <c r="E2762" t="inlineStr">
        <is>
          <t>Corporate</t>
        </is>
      </c>
      <c r="F2762" t="inlineStr">
        <is>
          <t>Partner</t>
        </is>
      </c>
      <c r="G2762" t="inlineStr">
        <is>
          <t>Technology</t>
        </is>
      </c>
      <c r="H2762" t="inlineStr">
        <is>
          <t>Printer</t>
        </is>
      </c>
      <c r="I2762" t="n">
        <v>6</v>
      </c>
      <c r="J2762" s="12" t="n">
        <v>9861.68</v>
      </c>
      <c r="K2762" s="13" t="n">
        <v>0.1</v>
      </c>
      <c r="L2762" s="12" t="n">
        <v>53253.07</v>
      </c>
      <c r="M2762" s="12" t="n">
        <v>48519.47</v>
      </c>
      <c r="N2762" s="12" t="n">
        <v>4733.6</v>
      </c>
      <c r="O2762" t="inlineStr">
        <is>
          <t>Credit Card</t>
        </is>
      </c>
      <c r="P2762" t="inlineStr">
        <is>
          <t>Sara Khan</t>
        </is>
      </c>
      <c r="Q2762" t="inlineStr">
        <is>
          <t>CUST-0795</t>
        </is>
      </c>
      <c r="R2762" t="n">
        <v>5</v>
      </c>
      <c r="S2762" t="inlineStr">
        <is>
          <t>No</t>
        </is>
      </c>
    </row>
    <row r="2763">
      <c r="A2763" t="inlineStr">
        <is>
          <t>ORD-2409-02762</t>
        </is>
      </c>
      <c r="B2763" s="11" t="n">
        <v>45559</v>
      </c>
      <c r="C2763" t="inlineStr">
        <is>
          <t>West</t>
        </is>
      </c>
      <c r="D2763" t="inlineStr">
        <is>
          <t>Ahmedabad</t>
        </is>
      </c>
      <c r="E2763" t="inlineStr">
        <is>
          <t>Corporate</t>
        </is>
      </c>
      <c r="F2763" t="inlineStr">
        <is>
          <t>Retail Store</t>
        </is>
      </c>
      <c r="G2763" t="inlineStr">
        <is>
          <t>Technology</t>
        </is>
      </c>
      <c r="H2763" t="inlineStr">
        <is>
          <t>Laptop</t>
        </is>
      </c>
      <c r="I2763" t="n">
        <v>2</v>
      </c>
      <c r="J2763" s="12" t="n">
        <v>45401.39</v>
      </c>
      <c r="K2763" s="13" t="n">
        <v>0.03</v>
      </c>
      <c r="L2763" s="12" t="n">
        <v>88078.7</v>
      </c>
      <c r="M2763" s="12" t="n">
        <v>78090.39</v>
      </c>
      <c r="N2763" s="12" t="n">
        <v>9988.309999999999</v>
      </c>
      <c r="O2763" t="inlineStr">
        <is>
          <t>UPI</t>
        </is>
      </c>
      <c r="P2763" t="inlineStr">
        <is>
          <t>Kabir Singh</t>
        </is>
      </c>
      <c r="Q2763" t="inlineStr">
        <is>
          <t>CUST-0060</t>
        </is>
      </c>
      <c r="R2763" t="n">
        <v>2</v>
      </c>
      <c r="S2763" t="inlineStr">
        <is>
          <t>No</t>
        </is>
      </c>
    </row>
    <row r="2764">
      <c r="A2764" t="inlineStr">
        <is>
          <t>ORD-2511-02763</t>
        </is>
      </c>
      <c r="B2764" s="11" t="n">
        <v>45989</v>
      </c>
      <c r="C2764" t="inlineStr">
        <is>
          <t>West</t>
        </is>
      </c>
      <c r="D2764" t="inlineStr">
        <is>
          <t>Mumbai</t>
        </is>
      </c>
      <c r="E2764" t="inlineStr">
        <is>
          <t>Consumer</t>
        </is>
      </c>
      <c r="F2764" t="inlineStr">
        <is>
          <t>Online</t>
        </is>
      </c>
      <c r="G2764" t="inlineStr">
        <is>
          <t>Office Supplies</t>
        </is>
      </c>
      <c r="H2764" t="inlineStr">
        <is>
          <t>File Folder</t>
        </is>
      </c>
      <c r="I2764" t="n">
        <v>5</v>
      </c>
      <c r="J2764" s="12" t="n">
        <v>118.79</v>
      </c>
      <c r="K2764" s="13" t="n">
        <v>0.15</v>
      </c>
      <c r="L2764" s="12" t="n">
        <v>504.86</v>
      </c>
      <c r="M2764" s="12" t="n">
        <v>344.49</v>
      </c>
      <c r="N2764" s="12" t="n">
        <v>160.37</v>
      </c>
      <c r="O2764" t="inlineStr">
        <is>
          <t>Net Banking</t>
        </is>
      </c>
      <c r="P2764" t="inlineStr">
        <is>
          <t>Diya Patel</t>
        </is>
      </c>
      <c r="Q2764" t="inlineStr">
        <is>
          <t>CUST-0574</t>
        </is>
      </c>
      <c r="R2764" t="n">
        <v>3</v>
      </c>
      <c r="S2764" t="inlineStr">
        <is>
          <t>No</t>
        </is>
      </c>
    </row>
    <row r="2765">
      <c r="A2765" t="inlineStr">
        <is>
          <t>ORD-2511-02764</t>
        </is>
      </c>
      <c r="B2765" s="11" t="n">
        <v>45991</v>
      </c>
      <c r="C2765" t="inlineStr">
        <is>
          <t>North</t>
        </is>
      </c>
      <c r="D2765" t="inlineStr">
        <is>
          <t>Lucknow</t>
        </is>
      </c>
      <c r="E2765" t="inlineStr">
        <is>
          <t>Education</t>
        </is>
      </c>
      <c r="F2765" t="inlineStr">
        <is>
          <t>Direct Sales</t>
        </is>
      </c>
      <c r="G2765" t="inlineStr">
        <is>
          <t>Furniture</t>
        </is>
      </c>
      <c r="H2765" t="inlineStr">
        <is>
          <t>Bookshelf</t>
        </is>
      </c>
      <c r="I2765" t="n">
        <v>5</v>
      </c>
      <c r="J2765" s="12" t="n">
        <v>6146.15</v>
      </c>
      <c r="K2765" s="13" t="n">
        <v>0.15</v>
      </c>
      <c r="L2765" s="12" t="n">
        <v>26121.14</v>
      </c>
      <c r="M2765" s="12" t="n">
        <v>22433.45</v>
      </c>
      <c r="N2765" s="12" t="n">
        <v>3687.69</v>
      </c>
      <c r="O2765" t="inlineStr">
        <is>
          <t>Cash</t>
        </is>
      </c>
      <c r="P2765" t="inlineStr">
        <is>
          <t>Kabir Singh</t>
        </is>
      </c>
      <c r="Q2765" t="inlineStr">
        <is>
          <t>CUST-0479</t>
        </is>
      </c>
      <c r="R2765" t="n">
        <v>3</v>
      </c>
      <c r="S2765" t="inlineStr">
        <is>
          <t>Yes</t>
        </is>
      </c>
    </row>
    <row r="2766">
      <c r="A2766" t="inlineStr">
        <is>
          <t>ORD-2404-02765</t>
        </is>
      </c>
      <c r="B2766" s="11" t="n">
        <v>45388</v>
      </c>
      <c r="C2766" t="inlineStr">
        <is>
          <t>West</t>
        </is>
      </c>
      <c r="D2766" t="inlineStr">
        <is>
          <t>Mumbai</t>
        </is>
      </c>
      <c r="E2766" t="inlineStr">
        <is>
          <t>Consumer</t>
        </is>
      </c>
      <c r="F2766" t="inlineStr">
        <is>
          <t>Direct Sales</t>
        </is>
      </c>
      <c r="G2766" t="inlineStr">
        <is>
          <t>Accessories</t>
        </is>
      </c>
      <c r="H2766" t="inlineStr">
        <is>
          <t>Laptop Stand</t>
        </is>
      </c>
      <c r="I2766" t="n">
        <v>1</v>
      </c>
      <c r="J2766" s="12" t="n">
        <v>1741.16</v>
      </c>
      <c r="K2766" s="13" t="n">
        <v>0.1</v>
      </c>
      <c r="L2766" s="12" t="n">
        <v>1567.04</v>
      </c>
      <c r="M2766" s="12" t="n">
        <v>1218.81</v>
      </c>
      <c r="N2766" s="12" t="n">
        <v>348.23</v>
      </c>
      <c r="O2766" t="inlineStr">
        <is>
          <t>UPI</t>
        </is>
      </c>
      <c r="P2766" t="inlineStr">
        <is>
          <t>Anaya Rao</t>
        </is>
      </c>
      <c r="Q2766" t="inlineStr">
        <is>
          <t>CUST-0630</t>
        </is>
      </c>
      <c r="R2766" t="n">
        <v>5</v>
      </c>
      <c r="S2766" t="inlineStr">
        <is>
          <t>No</t>
        </is>
      </c>
    </row>
    <row r="2767">
      <c r="A2767" t="inlineStr">
        <is>
          <t>ORD-2512-02766</t>
        </is>
      </c>
      <c r="B2767" s="11" t="n">
        <v>45996</v>
      </c>
      <c r="C2767" t="inlineStr">
        <is>
          <t>North</t>
        </is>
      </c>
      <c r="D2767" t="inlineStr">
        <is>
          <t>Delhi</t>
        </is>
      </c>
      <c r="E2767" t="inlineStr">
        <is>
          <t>Small Business</t>
        </is>
      </c>
      <c r="F2767" t="inlineStr">
        <is>
          <t>Direct Sales</t>
        </is>
      </c>
      <c r="G2767" t="inlineStr">
        <is>
          <t>Furniture</t>
        </is>
      </c>
      <c r="H2767" t="inlineStr">
        <is>
          <t>Office Chair</t>
        </is>
      </c>
      <c r="I2767" t="n">
        <v>1</v>
      </c>
      <c r="J2767" s="12" t="n">
        <v>6980.6</v>
      </c>
      <c r="K2767" s="13" t="n">
        <v>0</v>
      </c>
      <c r="L2767" s="12" t="n">
        <v>6980.6</v>
      </c>
      <c r="M2767" s="12" t="n">
        <v>4816.61</v>
      </c>
      <c r="N2767" s="12" t="n">
        <v>2163.99</v>
      </c>
      <c r="O2767" t="inlineStr">
        <is>
          <t>Cash</t>
        </is>
      </c>
      <c r="P2767" t="inlineStr">
        <is>
          <t>Sara Khan</t>
        </is>
      </c>
      <c r="Q2767" t="inlineStr">
        <is>
          <t>CUST-0800</t>
        </is>
      </c>
      <c r="R2767" t="n">
        <v>8</v>
      </c>
      <c r="S2767" t="inlineStr">
        <is>
          <t>No</t>
        </is>
      </c>
    </row>
    <row r="2768">
      <c r="A2768" t="inlineStr">
        <is>
          <t>ORD-2505-02767</t>
        </is>
      </c>
      <c r="B2768" s="11" t="n">
        <v>45792</v>
      </c>
      <c r="C2768" t="inlineStr">
        <is>
          <t>North</t>
        </is>
      </c>
      <c r="D2768" t="inlineStr">
        <is>
          <t>Jaipur</t>
        </is>
      </c>
      <c r="E2768" t="inlineStr">
        <is>
          <t>Corporate</t>
        </is>
      </c>
      <c r="F2768" t="inlineStr">
        <is>
          <t>Direct Sales</t>
        </is>
      </c>
      <c r="G2768" t="inlineStr">
        <is>
          <t>Office Supplies</t>
        </is>
      </c>
      <c r="H2768" t="inlineStr">
        <is>
          <t>Pen Box</t>
        </is>
      </c>
      <c r="I2768" t="n">
        <v>3</v>
      </c>
      <c r="J2768" s="12" t="n">
        <v>233.73</v>
      </c>
      <c r="K2768" s="13" t="n">
        <v>0.05</v>
      </c>
      <c r="L2768" s="12" t="n">
        <v>666.13</v>
      </c>
      <c r="M2768" s="12" t="n">
        <v>427.73</v>
      </c>
      <c r="N2768" s="12" t="n">
        <v>238.4</v>
      </c>
      <c r="O2768" t="inlineStr">
        <is>
          <t>Cash</t>
        </is>
      </c>
      <c r="P2768" t="inlineStr">
        <is>
          <t>Vivaan Gupta</t>
        </is>
      </c>
      <c r="Q2768" t="inlineStr">
        <is>
          <t>CUST-0555</t>
        </is>
      </c>
      <c r="R2768" t="n">
        <v>4</v>
      </c>
      <c r="S2768" t="inlineStr">
        <is>
          <t>Yes</t>
        </is>
      </c>
    </row>
    <row r="2769">
      <c r="A2769" t="inlineStr">
        <is>
          <t>ORD-2507-02768</t>
        </is>
      </c>
      <c r="B2769" s="11" t="n">
        <v>45843</v>
      </c>
      <c r="C2769" t="inlineStr">
        <is>
          <t>North</t>
        </is>
      </c>
      <c r="D2769" t="inlineStr">
        <is>
          <t>Chandigarh</t>
        </is>
      </c>
      <c r="E2769" t="inlineStr">
        <is>
          <t>Education</t>
        </is>
      </c>
      <c r="F2769" t="inlineStr">
        <is>
          <t>Retail Store</t>
        </is>
      </c>
      <c r="G2769" t="inlineStr">
        <is>
          <t>Office Supplies</t>
        </is>
      </c>
      <c r="H2769" t="inlineStr">
        <is>
          <t>Marker Set</t>
        </is>
      </c>
      <c r="I2769" t="n">
        <v>4</v>
      </c>
      <c r="J2769" s="12" t="n">
        <v>237.07</v>
      </c>
      <c r="K2769" s="13" t="n">
        <v>0</v>
      </c>
      <c r="L2769" s="12" t="n">
        <v>948.28</v>
      </c>
      <c r="M2769" s="12" t="n">
        <v>616.38</v>
      </c>
      <c r="N2769" s="12" t="n">
        <v>331.9</v>
      </c>
      <c r="O2769" t="inlineStr">
        <is>
          <t>Credit Card</t>
        </is>
      </c>
      <c r="P2769" t="inlineStr">
        <is>
          <t>Rohan Verma</t>
        </is>
      </c>
      <c r="Q2769" t="inlineStr">
        <is>
          <t>CUST-0282</t>
        </is>
      </c>
      <c r="R2769" t="n">
        <v>3</v>
      </c>
      <c r="S2769" t="inlineStr">
        <is>
          <t>No</t>
        </is>
      </c>
    </row>
    <row r="2770">
      <c r="A2770" t="inlineStr">
        <is>
          <t>ORD-2410-02769</t>
        </is>
      </c>
      <c r="B2770" s="11" t="n">
        <v>45596</v>
      </c>
      <c r="C2770" t="inlineStr">
        <is>
          <t>Central</t>
        </is>
      </c>
      <c r="D2770" t="inlineStr">
        <is>
          <t>Nagpur</t>
        </is>
      </c>
      <c r="E2770" t="inlineStr">
        <is>
          <t>Consumer</t>
        </is>
      </c>
      <c r="F2770" t="inlineStr">
        <is>
          <t>Retail Store</t>
        </is>
      </c>
      <c r="G2770" t="inlineStr">
        <is>
          <t>Technology</t>
        </is>
      </c>
      <c r="H2770" t="inlineStr">
        <is>
          <t>Tablet</t>
        </is>
      </c>
      <c r="I2770" t="n">
        <v>2</v>
      </c>
      <c r="J2770" s="12" t="n">
        <v>21230.72</v>
      </c>
      <c r="K2770" s="13" t="n">
        <v>0.15</v>
      </c>
      <c r="L2770" s="12" t="n">
        <v>36092.22</v>
      </c>
      <c r="M2770" s="12" t="n">
        <v>35243</v>
      </c>
      <c r="N2770" s="12" t="n">
        <v>849.22</v>
      </c>
      <c r="O2770" t="inlineStr">
        <is>
          <t>Net Banking</t>
        </is>
      </c>
      <c r="P2770" t="inlineStr">
        <is>
          <t>Vivaan Gupta</t>
        </is>
      </c>
      <c r="Q2770" t="inlineStr">
        <is>
          <t>CUST-0440</t>
        </is>
      </c>
      <c r="R2770" t="n">
        <v>4</v>
      </c>
      <c r="S2770" t="inlineStr">
        <is>
          <t>No</t>
        </is>
      </c>
    </row>
    <row r="2771">
      <c r="A2771" t="inlineStr">
        <is>
          <t>ORD-2504-02770</t>
        </is>
      </c>
      <c r="B2771" s="11" t="n">
        <v>45767</v>
      </c>
      <c r="C2771" t="inlineStr">
        <is>
          <t>East</t>
        </is>
      </c>
      <c r="D2771" t="inlineStr">
        <is>
          <t>Kolkata</t>
        </is>
      </c>
      <c r="E2771" t="inlineStr">
        <is>
          <t>Education</t>
        </is>
      </c>
      <c r="F2771" t="inlineStr">
        <is>
          <t>Online</t>
        </is>
      </c>
      <c r="G2771" t="inlineStr">
        <is>
          <t>Office Supplies</t>
        </is>
      </c>
      <c r="H2771" t="inlineStr">
        <is>
          <t>File Folder</t>
        </is>
      </c>
      <c r="I2771" t="n">
        <v>10</v>
      </c>
      <c r="J2771" s="12" t="n">
        <v>104.35</v>
      </c>
      <c r="K2771" s="13" t="n">
        <v>0.1</v>
      </c>
      <c r="L2771" s="12" t="n">
        <v>939.15</v>
      </c>
      <c r="M2771" s="12" t="n">
        <v>605.23</v>
      </c>
      <c r="N2771" s="12" t="n">
        <v>333.92</v>
      </c>
      <c r="O2771" t="inlineStr">
        <is>
          <t>UPI</t>
        </is>
      </c>
      <c r="P2771" t="inlineStr">
        <is>
          <t>Vivaan Gupta</t>
        </is>
      </c>
      <c r="Q2771" t="inlineStr">
        <is>
          <t>CUST-0624</t>
        </is>
      </c>
      <c r="R2771" t="n">
        <v>3</v>
      </c>
      <c r="S2771" t="inlineStr">
        <is>
          <t>No</t>
        </is>
      </c>
    </row>
    <row r="2772">
      <c r="A2772" t="inlineStr">
        <is>
          <t>ORD-2511-02771</t>
        </is>
      </c>
      <c r="B2772" s="11" t="n">
        <v>45963</v>
      </c>
      <c r="C2772" t="inlineStr">
        <is>
          <t>West</t>
        </is>
      </c>
      <c r="D2772" t="inlineStr">
        <is>
          <t>Ahmedabad</t>
        </is>
      </c>
      <c r="E2772" t="inlineStr">
        <is>
          <t>Corporate</t>
        </is>
      </c>
      <c r="F2772" t="inlineStr">
        <is>
          <t>Online</t>
        </is>
      </c>
      <c r="G2772" t="inlineStr">
        <is>
          <t>Office Supplies</t>
        </is>
      </c>
      <c r="H2772" t="inlineStr">
        <is>
          <t>Notebook Pack</t>
        </is>
      </c>
      <c r="I2772" t="n">
        <v>8</v>
      </c>
      <c r="J2772" s="12" t="n">
        <v>426.64</v>
      </c>
      <c r="K2772" s="13" t="n">
        <v>0.05</v>
      </c>
      <c r="L2772" s="12" t="n">
        <v>3242.46</v>
      </c>
      <c r="M2772" s="12" t="n">
        <v>2184.4</v>
      </c>
      <c r="N2772" s="12" t="n">
        <v>1058.06</v>
      </c>
      <c r="O2772" t="inlineStr">
        <is>
          <t>Credit Card</t>
        </is>
      </c>
      <c r="P2772" t="inlineStr">
        <is>
          <t>Anaya Rao</t>
        </is>
      </c>
      <c r="Q2772" t="inlineStr">
        <is>
          <t>CUST-0236</t>
        </is>
      </c>
      <c r="R2772" t="n">
        <v>3</v>
      </c>
      <c r="S2772" t="inlineStr">
        <is>
          <t>No</t>
        </is>
      </c>
    </row>
    <row r="2773">
      <c r="A2773" t="inlineStr">
        <is>
          <t>ORD-2412-02772</t>
        </is>
      </c>
      <c r="B2773" s="11" t="n">
        <v>45635</v>
      </c>
      <c r="C2773" t="inlineStr">
        <is>
          <t>Central</t>
        </is>
      </c>
      <c r="D2773" t="inlineStr">
        <is>
          <t>Raipur</t>
        </is>
      </c>
      <c r="E2773" t="inlineStr">
        <is>
          <t>Small Business</t>
        </is>
      </c>
      <c r="F2773" t="inlineStr">
        <is>
          <t>Retail Store</t>
        </is>
      </c>
      <c r="G2773" t="inlineStr">
        <is>
          <t>Office Supplies</t>
        </is>
      </c>
      <c r="H2773" t="inlineStr">
        <is>
          <t>Paper Ream</t>
        </is>
      </c>
      <c r="I2773" t="n">
        <v>3</v>
      </c>
      <c r="J2773" s="12" t="n">
        <v>421.39</v>
      </c>
      <c r="K2773" s="13" t="n">
        <v>0.15</v>
      </c>
      <c r="L2773" s="12" t="n">
        <v>1074.54</v>
      </c>
      <c r="M2773" s="12" t="n">
        <v>948.13</v>
      </c>
      <c r="N2773" s="12" t="n">
        <v>126.41</v>
      </c>
      <c r="O2773" t="inlineStr">
        <is>
          <t>Cash</t>
        </is>
      </c>
      <c r="P2773" t="inlineStr">
        <is>
          <t>Meera Joshi</t>
        </is>
      </c>
      <c r="Q2773" t="inlineStr">
        <is>
          <t>CUST-0598</t>
        </is>
      </c>
      <c r="R2773" t="n">
        <v>4</v>
      </c>
      <c r="S2773" t="inlineStr">
        <is>
          <t>No</t>
        </is>
      </c>
    </row>
    <row r="2774">
      <c r="A2774" t="inlineStr">
        <is>
          <t>ORD-2511-02773</t>
        </is>
      </c>
      <c r="B2774" s="11" t="n">
        <v>45978</v>
      </c>
      <c r="C2774" t="inlineStr">
        <is>
          <t>East</t>
        </is>
      </c>
      <c r="D2774" t="inlineStr">
        <is>
          <t>Bhubaneswar</t>
        </is>
      </c>
      <c r="E2774" t="inlineStr">
        <is>
          <t>Small Business</t>
        </is>
      </c>
      <c r="F2774" t="inlineStr">
        <is>
          <t>Direct Sales</t>
        </is>
      </c>
      <c r="G2774" t="inlineStr">
        <is>
          <t>Furniture</t>
        </is>
      </c>
      <c r="H2774" t="inlineStr">
        <is>
          <t>Bookshelf</t>
        </is>
      </c>
      <c r="I2774" t="n">
        <v>1</v>
      </c>
      <c r="J2774" s="12" t="n">
        <v>5848.66</v>
      </c>
      <c r="K2774" s="13" t="n">
        <v>0.05</v>
      </c>
      <c r="L2774" s="12" t="n">
        <v>5556.23</v>
      </c>
      <c r="M2774" s="12" t="n">
        <v>4269.52</v>
      </c>
      <c r="N2774" s="12" t="n">
        <v>1286.71</v>
      </c>
      <c r="O2774" t="inlineStr">
        <is>
          <t>Debit Card</t>
        </is>
      </c>
      <c r="P2774" t="inlineStr">
        <is>
          <t>Sara Khan</t>
        </is>
      </c>
      <c r="Q2774" t="inlineStr">
        <is>
          <t>CUST-0582</t>
        </is>
      </c>
      <c r="R2774" t="n">
        <v>5</v>
      </c>
      <c r="S2774" t="inlineStr">
        <is>
          <t>No</t>
        </is>
      </c>
    </row>
    <row r="2775">
      <c r="A2775" t="inlineStr">
        <is>
          <t>ORD-2505-02774</t>
        </is>
      </c>
      <c r="B2775" s="11" t="n">
        <v>45806</v>
      </c>
      <c r="C2775" t="inlineStr">
        <is>
          <t>East</t>
        </is>
      </c>
      <c r="D2775" t="inlineStr">
        <is>
          <t>Kolkata</t>
        </is>
      </c>
      <c r="E2775" t="inlineStr">
        <is>
          <t>Corporate</t>
        </is>
      </c>
      <c r="F2775" t="inlineStr">
        <is>
          <t>Partner</t>
        </is>
      </c>
      <c r="G2775" t="inlineStr">
        <is>
          <t>Office Supplies</t>
        </is>
      </c>
      <c r="H2775" t="inlineStr">
        <is>
          <t>Marker Set</t>
        </is>
      </c>
      <c r="I2775" t="n">
        <v>2</v>
      </c>
      <c r="J2775" s="12" t="n">
        <v>276.46</v>
      </c>
      <c r="K2775" s="13" t="n">
        <v>0</v>
      </c>
      <c r="L2775" s="12" t="n">
        <v>552.92</v>
      </c>
      <c r="M2775" s="12" t="n">
        <v>359.4</v>
      </c>
      <c r="N2775" s="12" t="n">
        <v>193.52</v>
      </c>
      <c r="O2775" t="inlineStr">
        <is>
          <t>UPI</t>
        </is>
      </c>
      <c r="P2775" t="inlineStr">
        <is>
          <t>Diya Patel</t>
        </is>
      </c>
      <c r="Q2775" t="inlineStr">
        <is>
          <t>CUST-0621</t>
        </is>
      </c>
      <c r="R2775" t="n">
        <v>1</v>
      </c>
      <c r="S2775" t="inlineStr">
        <is>
          <t>No</t>
        </is>
      </c>
    </row>
    <row r="2776">
      <c r="A2776" t="inlineStr">
        <is>
          <t>ORD-2410-02775</t>
        </is>
      </c>
      <c r="B2776" s="11" t="n">
        <v>45584</v>
      </c>
      <c r="C2776" t="inlineStr">
        <is>
          <t>Central</t>
        </is>
      </c>
      <c r="D2776" t="inlineStr">
        <is>
          <t>Bhopal</t>
        </is>
      </c>
      <c r="E2776" t="inlineStr">
        <is>
          <t>Small Business</t>
        </is>
      </c>
      <c r="F2776" t="inlineStr">
        <is>
          <t>Direct Sales</t>
        </is>
      </c>
      <c r="G2776" t="inlineStr">
        <is>
          <t>Furniture</t>
        </is>
      </c>
      <c r="H2776" t="inlineStr">
        <is>
          <t>Desk</t>
        </is>
      </c>
      <c r="I2776" t="n">
        <v>3</v>
      </c>
      <c r="J2776" s="12" t="n">
        <v>12004.29</v>
      </c>
      <c r="K2776" s="13" t="n">
        <v>0.1</v>
      </c>
      <c r="L2776" s="12" t="n">
        <v>32411.58</v>
      </c>
      <c r="M2776" s="12" t="n">
        <v>27009.65</v>
      </c>
      <c r="N2776" s="12" t="n">
        <v>5401.93</v>
      </c>
      <c r="O2776" t="inlineStr">
        <is>
          <t>Debit Card</t>
        </is>
      </c>
      <c r="P2776" t="inlineStr">
        <is>
          <t>Kabir Singh</t>
        </is>
      </c>
      <c r="Q2776" t="inlineStr">
        <is>
          <t>CUST-0696</t>
        </is>
      </c>
      <c r="R2776" t="n">
        <v>2</v>
      </c>
      <c r="S2776" t="inlineStr">
        <is>
          <t>No</t>
        </is>
      </c>
    </row>
    <row r="2777">
      <c r="A2777" t="inlineStr">
        <is>
          <t>ORD-2501-02776</t>
        </is>
      </c>
      <c r="B2777" s="11" t="n">
        <v>45676</v>
      </c>
      <c r="C2777" t="inlineStr">
        <is>
          <t>East</t>
        </is>
      </c>
      <c r="D2777" t="inlineStr">
        <is>
          <t>Patna</t>
        </is>
      </c>
      <c r="E2777" t="inlineStr">
        <is>
          <t>Corporate</t>
        </is>
      </c>
      <c r="F2777" t="inlineStr">
        <is>
          <t>Partner</t>
        </is>
      </c>
      <c r="G2777" t="inlineStr">
        <is>
          <t>Furniture</t>
        </is>
      </c>
      <c r="H2777" t="inlineStr">
        <is>
          <t>Desk</t>
        </is>
      </c>
      <c r="I2777" t="n">
        <v>2</v>
      </c>
      <c r="J2777" s="12" t="n">
        <v>13503.06</v>
      </c>
      <c r="K2777" s="13" t="n">
        <v>0</v>
      </c>
      <c r="L2777" s="12" t="n">
        <v>27006.12</v>
      </c>
      <c r="M2777" s="12" t="n">
        <v>20254.59</v>
      </c>
      <c r="N2777" s="12" t="n">
        <v>6751.53</v>
      </c>
      <c r="O2777" t="inlineStr">
        <is>
          <t>Net Banking</t>
        </is>
      </c>
      <c r="P2777" t="inlineStr">
        <is>
          <t>Aarav Sharma</t>
        </is>
      </c>
      <c r="Q2777" t="inlineStr">
        <is>
          <t>CUST-0390</t>
        </is>
      </c>
      <c r="R2777" t="n">
        <v>6</v>
      </c>
      <c r="S2777" t="inlineStr">
        <is>
          <t>No</t>
        </is>
      </c>
    </row>
    <row r="2778">
      <c r="A2778" t="inlineStr">
        <is>
          <t>ORD-2412-02777</t>
        </is>
      </c>
      <c r="B2778" s="11" t="n">
        <v>45644</v>
      </c>
      <c r="C2778" t="inlineStr">
        <is>
          <t>Central</t>
        </is>
      </c>
      <c r="D2778" t="inlineStr">
        <is>
          <t>Raipur</t>
        </is>
      </c>
      <c r="E2778" t="inlineStr">
        <is>
          <t>Small Business</t>
        </is>
      </c>
      <c r="F2778" t="inlineStr">
        <is>
          <t>Online</t>
        </is>
      </c>
      <c r="G2778" t="inlineStr">
        <is>
          <t>Office Supplies</t>
        </is>
      </c>
      <c r="H2778" t="inlineStr">
        <is>
          <t>File Folder</t>
        </is>
      </c>
      <c r="I2778" t="n">
        <v>1</v>
      </c>
      <c r="J2778" s="12" t="n">
        <v>112.74</v>
      </c>
      <c r="K2778" s="13" t="n">
        <v>0.2</v>
      </c>
      <c r="L2778" s="12" t="n">
        <v>90.19</v>
      </c>
      <c r="M2778" s="12" t="n">
        <v>65.39</v>
      </c>
      <c r="N2778" s="12" t="n">
        <v>24.8</v>
      </c>
      <c r="O2778" t="inlineStr">
        <is>
          <t>UPI</t>
        </is>
      </c>
      <c r="P2778" t="inlineStr">
        <is>
          <t>Ishaan Mehta</t>
        </is>
      </c>
      <c r="Q2778" t="inlineStr">
        <is>
          <t>CUST-0769</t>
        </is>
      </c>
      <c r="R2778" t="n">
        <v>5</v>
      </c>
      <c r="S2778" t="inlineStr">
        <is>
          <t>No</t>
        </is>
      </c>
    </row>
    <row r="2779">
      <c r="A2779" t="inlineStr">
        <is>
          <t>ORD-2405-02778</t>
        </is>
      </c>
      <c r="B2779" s="11" t="n">
        <v>45430</v>
      </c>
      <c r="C2779" t="inlineStr">
        <is>
          <t>West</t>
        </is>
      </c>
      <c r="D2779" t="inlineStr">
        <is>
          <t>Surat</t>
        </is>
      </c>
      <c r="E2779" t="inlineStr">
        <is>
          <t>Small Business</t>
        </is>
      </c>
      <c r="F2779" t="inlineStr">
        <is>
          <t>Retail Store</t>
        </is>
      </c>
      <c r="G2779" t="inlineStr">
        <is>
          <t>Accessories</t>
        </is>
      </c>
      <c r="H2779" t="inlineStr">
        <is>
          <t>Webcam</t>
        </is>
      </c>
      <c r="I2779" t="n">
        <v>2</v>
      </c>
      <c r="J2779" s="12" t="n">
        <v>3720.48</v>
      </c>
      <c r="K2779" s="13" t="n">
        <v>0.1</v>
      </c>
      <c r="L2779" s="12" t="n">
        <v>6696.86</v>
      </c>
      <c r="M2779" s="12" t="n">
        <v>5655.13</v>
      </c>
      <c r="N2779" s="12" t="n">
        <v>1041.73</v>
      </c>
      <c r="O2779" t="inlineStr">
        <is>
          <t>Cash</t>
        </is>
      </c>
      <c r="P2779" t="inlineStr">
        <is>
          <t>Aarav Sharma</t>
        </is>
      </c>
      <c r="Q2779" t="inlineStr">
        <is>
          <t>CUST-0547</t>
        </is>
      </c>
      <c r="R2779" t="n">
        <v>4</v>
      </c>
      <c r="S2779" t="inlineStr">
        <is>
          <t>No</t>
        </is>
      </c>
    </row>
    <row r="2780">
      <c r="A2780" t="inlineStr">
        <is>
          <t>ORD-2501-02779</t>
        </is>
      </c>
      <c r="B2780" s="11" t="n">
        <v>45664</v>
      </c>
      <c r="C2780" t="inlineStr">
        <is>
          <t>South</t>
        </is>
      </c>
      <c r="D2780" t="inlineStr">
        <is>
          <t>Hyderabad</t>
        </is>
      </c>
      <c r="E2780" t="inlineStr">
        <is>
          <t>Small Business</t>
        </is>
      </c>
      <c r="F2780" t="inlineStr">
        <is>
          <t>Partner</t>
        </is>
      </c>
      <c r="G2780" t="inlineStr">
        <is>
          <t>Accessories</t>
        </is>
      </c>
      <c r="H2780" t="inlineStr">
        <is>
          <t>USB Hub</t>
        </is>
      </c>
      <c r="I2780" t="n">
        <v>4</v>
      </c>
      <c r="J2780" s="12" t="n">
        <v>1192.1</v>
      </c>
      <c r="K2780" s="13" t="n">
        <v>0.1</v>
      </c>
      <c r="L2780" s="12" t="n">
        <v>4291.56</v>
      </c>
      <c r="M2780" s="12" t="n">
        <v>3242.51</v>
      </c>
      <c r="N2780" s="12" t="n">
        <v>1049.05</v>
      </c>
      <c r="O2780" t="inlineStr">
        <is>
          <t>Cash</t>
        </is>
      </c>
      <c r="P2780" t="inlineStr">
        <is>
          <t>Vivaan Gupta</t>
        </is>
      </c>
      <c r="Q2780" t="inlineStr">
        <is>
          <t>CUST-0255</t>
        </is>
      </c>
      <c r="R2780" t="n">
        <v>3</v>
      </c>
      <c r="S2780" t="inlineStr">
        <is>
          <t>No</t>
        </is>
      </c>
    </row>
    <row r="2781">
      <c r="A2781" t="inlineStr">
        <is>
          <t>ORD-2405-02780</t>
        </is>
      </c>
      <c r="B2781" s="11" t="n">
        <v>45413</v>
      </c>
      <c r="C2781" t="inlineStr">
        <is>
          <t>North</t>
        </is>
      </c>
      <c r="D2781" t="inlineStr">
        <is>
          <t>Delhi</t>
        </is>
      </c>
      <c r="E2781" t="inlineStr">
        <is>
          <t>Consumer</t>
        </is>
      </c>
      <c r="F2781" t="inlineStr">
        <is>
          <t>Partner</t>
        </is>
      </c>
      <c r="G2781" t="inlineStr">
        <is>
          <t>Office Supplies</t>
        </is>
      </c>
      <c r="H2781" t="inlineStr">
        <is>
          <t>Pen Box</t>
        </is>
      </c>
      <c r="I2781" t="n">
        <v>2</v>
      </c>
      <c r="J2781" s="12" t="n">
        <v>192.72</v>
      </c>
      <c r="K2781" s="13" t="n">
        <v>0.1</v>
      </c>
      <c r="L2781" s="12" t="n">
        <v>346.9</v>
      </c>
      <c r="M2781" s="12" t="n">
        <v>235.12</v>
      </c>
      <c r="N2781" s="12" t="n">
        <v>111.78</v>
      </c>
      <c r="O2781" t="inlineStr">
        <is>
          <t>Credit Card</t>
        </is>
      </c>
      <c r="P2781" t="inlineStr">
        <is>
          <t>Vivaan Gupta</t>
        </is>
      </c>
      <c r="Q2781" t="inlineStr">
        <is>
          <t>CUST-0811</t>
        </is>
      </c>
      <c r="R2781" t="n">
        <v>5</v>
      </c>
      <c r="S2781" t="inlineStr">
        <is>
          <t>No</t>
        </is>
      </c>
    </row>
    <row r="2782">
      <c r="A2782" t="inlineStr">
        <is>
          <t>ORD-2501-02781</t>
        </is>
      </c>
      <c r="B2782" s="11" t="n">
        <v>45684</v>
      </c>
      <c r="C2782" t="inlineStr">
        <is>
          <t>Central</t>
        </is>
      </c>
      <c r="D2782" t="inlineStr">
        <is>
          <t>Raipur</t>
        </is>
      </c>
      <c r="E2782" t="inlineStr">
        <is>
          <t>Small Business</t>
        </is>
      </c>
      <c r="F2782" t="inlineStr">
        <is>
          <t>Retail Store</t>
        </is>
      </c>
      <c r="G2782" t="inlineStr">
        <is>
          <t>Office Supplies</t>
        </is>
      </c>
      <c r="H2782" t="inlineStr">
        <is>
          <t>Pen Box</t>
        </is>
      </c>
      <c r="I2782" t="n">
        <v>1</v>
      </c>
      <c r="J2782" s="12" t="n">
        <v>200.13</v>
      </c>
      <c r="K2782" s="13" t="n">
        <v>0.15</v>
      </c>
      <c r="L2782" s="12" t="n">
        <v>170.11</v>
      </c>
      <c r="M2782" s="12" t="n">
        <v>122.08</v>
      </c>
      <c r="N2782" s="12" t="n">
        <v>48.03</v>
      </c>
      <c r="O2782" t="inlineStr">
        <is>
          <t>Debit Card</t>
        </is>
      </c>
      <c r="P2782" t="inlineStr">
        <is>
          <t>Ishaan Mehta</t>
        </is>
      </c>
      <c r="Q2782" t="inlineStr">
        <is>
          <t>CUST-0108</t>
        </is>
      </c>
      <c r="R2782" t="n">
        <v>5</v>
      </c>
      <c r="S2782" t="inlineStr">
        <is>
          <t>No</t>
        </is>
      </c>
    </row>
    <row r="2783">
      <c r="A2783" t="inlineStr">
        <is>
          <t>ORD-2410-02782</t>
        </is>
      </c>
      <c r="B2783" s="11" t="n">
        <v>45569</v>
      </c>
      <c r="C2783" t="inlineStr">
        <is>
          <t>West</t>
        </is>
      </c>
      <c r="D2783" t="inlineStr">
        <is>
          <t>Surat</t>
        </is>
      </c>
      <c r="E2783" t="inlineStr">
        <is>
          <t>Small Business</t>
        </is>
      </c>
      <c r="F2783" t="inlineStr">
        <is>
          <t>Retail Store</t>
        </is>
      </c>
      <c r="G2783" t="inlineStr">
        <is>
          <t>Technology</t>
        </is>
      </c>
      <c r="H2783" t="inlineStr">
        <is>
          <t>Tablet</t>
        </is>
      </c>
      <c r="I2783" t="n">
        <v>3</v>
      </c>
      <c r="J2783" s="12" t="n">
        <v>21561.06</v>
      </c>
      <c r="K2783" s="13" t="n">
        <v>0.03</v>
      </c>
      <c r="L2783" s="12" t="n">
        <v>62742.68</v>
      </c>
      <c r="M2783" s="12" t="n">
        <v>53687.04</v>
      </c>
      <c r="N2783" s="12" t="n">
        <v>9055.639999999999</v>
      </c>
      <c r="O2783" t="inlineStr">
        <is>
          <t>Debit Card</t>
        </is>
      </c>
      <c r="P2783" t="inlineStr">
        <is>
          <t>Meera Joshi</t>
        </is>
      </c>
      <c r="Q2783" t="inlineStr">
        <is>
          <t>CUST-0255</t>
        </is>
      </c>
      <c r="R2783" t="n">
        <v>5</v>
      </c>
      <c r="S2783" t="inlineStr">
        <is>
          <t>No</t>
        </is>
      </c>
    </row>
    <row r="2784">
      <c r="A2784" t="inlineStr">
        <is>
          <t>ORD-2411-02783</t>
        </is>
      </c>
      <c r="B2784" s="11" t="n">
        <v>45619</v>
      </c>
      <c r="C2784" t="inlineStr">
        <is>
          <t>East</t>
        </is>
      </c>
      <c r="D2784" t="inlineStr">
        <is>
          <t>Patna</t>
        </is>
      </c>
      <c r="E2784" t="inlineStr">
        <is>
          <t>Corporate</t>
        </is>
      </c>
      <c r="F2784" t="inlineStr">
        <is>
          <t>Direct Sales</t>
        </is>
      </c>
      <c r="G2784" t="inlineStr">
        <is>
          <t>Accessories</t>
        </is>
      </c>
      <c r="H2784" t="inlineStr">
        <is>
          <t>USB Hub</t>
        </is>
      </c>
      <c r="I2784" t="n">
        <v>3</v>
      </c>
      <c r="J2784" s="12" t="n">
        <v>1172.35</v>
      </c>
      <c r="K2784" s="13" t="n">
        <v>0.25</v>
      </c>
      <c r="L2784" s="12" t="n">
        <v>2637.79</v>
      </c>
      <c r="M2784" s="12" t="n">
        <v>2391.59</v>
      </c>
      <c r="N2784" s="12" t="n">
        <v>246.2</v>
      </c>
      <c r="O2784" t="inlineStr">
        <is>
          <t>UPI</t>
        </is>
      </c>
      <c r="P2784" t="inlineStr">
        <is>
          <t>Meera Joshi</t>
        </is>
      </c>
      <c r="Q2784" t="inlineStr">
        <is>
          <t>CUST-0008</t>
        </is>
      </c>
      <c r="R2784" t="n">
        <v>5</v>
      </c>
      <c r="S2784" t="inlineStr">
        <is>
          <t>Yes</t>
        </is>
      </c>
    </row>
    <row r="2785">
      <c r="A2785" t="inlineStr">
        <is>
          <t>ORD-2507-02784</t>
        </is>
      </c>
      <c r="B2785" s="11" t="n">
        <v>45848</v>
      </c>
      <c r="C2785" t="inlineStr">
        <is>
          <t>South</t>
        </is>
      </c>
      <c r="D2785" t="inlineStr">
        <is>
          <t>Bengaluru</t>
        </is>
      </c>
      <c r="E2785" t="inlineStr">
        <is>
          <t>Education</t>
        </is>
      </c>
      <c r="F2785" t="inlineStr">
        <is>
          <t>Retail Store</t>
        </is>
      </c>
      <c r="G2785" t="inlineStr">
        <is>
          <t>Furniture</t>
        </is>
      </c>
      <c r="H2785" t="inlineStr">
        <is>
          <t>Desk</t>
        </is>
      </c>
      <c r="I2785" t="n">
        <v>2</v>
      </c>
      <c r="J2785" s="12" t="n">
        <v>12911.5</v>
      </c>
      <c r="K2785" s="13" t="n">
        <v>0</v>
      </c>
      <c r="L2785" s="12" t="n">
        <v>25823</v>
      </c>
      <c r="M2785" s="12" t="n">
        <v>19367.25</v>
      </c>
      <c r="N2785" s="12" t="n">
        <v>6455.75</v>
      </c>
      <c r="O2785" t="inlineStr">
        <is>
          <t>Credit Card</t>
        </is>
      </c>
      <c r="P2785" t="inlineStr">
        <is>
          <t>Meera Joshi</t>
        </is>
      </c>
      <c r="Q2785" t="inlineStr">
        <is>
          <t>CUST-0158</t>
        </is>
      </c>
      <c r="R2785" t="n">
        <v>6</v>
      </c>
      <c r="S2785" t="inlineStr">
        <is>
          <t>No</t>
        </is>
      </c>
    </row>
    <row r="2786">
      <c r="A2786" t="inlineStr">
        <is>
          <t>ORD-2410-02785</t>
        </is>
      </c>
      <c r="B2786" s="11" t="n">
        <v>45576</v>
      </c>
      <c r="C2786" t="inlineStr">
        <is>
          <t>South</t>
        </is>
      </c>
      <c r="D2786" t="inlineStr">
        <is>
          <t>Bengaluru</t>
        </is>
      </c>
      <c r="E2786" t="inlineStr">
        <is>
          <t>Corporate</t>
        </is>
      </c>
      <c r="F2786" t="inlineStr">
        <is>
          <t>Direct Sales</t>
        </is>
      </c>
      <c r="G2786" t="inlineStr">
        <is>
          <t>Office Supplies</t>
        </is>
      </c>
      <c r="H2786" t="inlineStr">
        <is>
          <t>Marker Set</t>
        </is>
      </c>
      <c r="I2786" t="n">
        <v>6</v>
      </c>
      <c r="J2786" s="12" t="n">
        <v>278.04</v>
      </c>
      <c r="K2786" s="13" t="n">
        <v>0.05</v>
      </c>
      <c r="L2786" s="12" t="n">
        <v>1584.83</v>
      </c>
      <c r="M2786" s="12" t="n">
        <v>1084.36</v>
      </c>
      <c r="N2786" s="12" t="n">
        <v>500.47</v>
      </c>
      <c r="O2786" t="inlineStr">
        <is>
          <t>Cash</t>
        </is>
      </c>
      <c r="P2786" t="inlineStr">
        <is>
          <t>Rohan Verma</t>
        </is>
      </c>
      <c r="Q2786" t="inlineStr">
        <is>
          <t>CUST-0729</t>
        </is>
      </c>
      <c r="R2786" t="n">
        <v>3</v>
      </c>
      <c r="S2786" t="inlineStr">
        <is>
          <t>No</t>
        </is>
      </c>
    </row>
    <row r="2787">
      <c r="A2787" t="inlineStr">
        <is>
          <t>ORD-2512-02786</t>
        </is>
      </c>
      <c r="B2787" s="11" t="n">
        <v>46006</v>
      </c>
      <c r="C2787" t="inlineStr">
        <is>
          <t>West</t>
        </is>
      </c>
      <c r="D2787" t="inlineStr">
        <is>
          <t>Pune</t>
        </is>
      </c>
      <c r="E2787" t="inlineStr">
        <is>
          <t>Corporate</t>
        </is>
      </c>
      <c r="F2787" t="inlineStr">
        <is>
          <t>Direct Sales</t>
        </is>
      </c>
      <c r="G2787" t="inlineStr">
        <is>
          <t>Furniture</t>
        </is>
      </c>
      <c r="H2787" t="inlineStr">
        <is>
          <t>Cabinet</t>
        </is>
      </c>
      <c r="I2787" t="n">
        <v>2</v>
      </c>
      <c r="J2787" s="12" t="n">
        <v>10339.69</v>
      </c>
      <c r="K2787" s="13" t="n">
        <v>0</v>
      </c>
      <c r="L2787" s="12" t="n">
        <v>20679.38</v>
      </c>
      <c r="M2787" s="12" t="n">
        <v>16129.92</v>
      </c>
      <c r="N2787" s="12" t="n">
        <v>4549.46</v>
      </c>
      <c r="O2787" t="inlineStr">
        <is>
          <t>UPI</t>
        </is>
      </c>
      <c r="P2787" t="inlineStr">
        <is>
          <t>Sara Khan</t>
        </is>
      </c>
      <c r="Q2787" t="inlineStr">
        <is>
          <t>CUST-0238</t>
        </is>
      </c>
      <c r="R2787" t="n">
        <v>3</v>
      </c>
      <c r="S2787" t="inlineStr">
        <is>
          <t>No</t>
        </is>
      </c>
    </row>
    <row r="2788">
      <c r="A2788" t="inlineStr">
        <is>
          <t>ORD-2411-02787</t>
        </is>
      </c>
      <c r="B2788" s="11" t="n">
        <v>45609</v>
      </c>
      <c r="C2788" t="inlineStr">
        <is>
          <t>North</t>
        </is>
      </c>
      <c r="D2788" t="inlineStr">
        <is>
          <t>Jaipur</t>
        </is>
      </c>
      <c r="E2788" t="inlineStr">
        <is>
          <t>Corporate</t>
        </is>
      </c>
      <c r="F2788" t="inlineStr">
        <is>
          <t>Online</t>
        </is>
      </c>
      <c r="G2788" t="inlineStr">
        <is>
          <t>Office Supplies</t>
        </is>
      </c>
      <c r="H2788" t="inlineStr">
        <is>
          <t>Stapler</t>
        </is>
      </c>
      <c r="I2788" t="n">
        <v>5</v>
      </c>
      <c r="J2788" s="12" t="n">
        <v>285.81</v>
      </c>
      <c r="K2788" s="13" t="n">
        <v>0</v>
      </c>
      <c r="L2788" s="12" t="n">
        <v>1429.05</v>
      </c>
      <c r="M2788" s="12" t="n">
        <v>957.46</v>
      </c>
      <c r="N2788" s="12" t="n">
        <v>471.59</v>
      </c>
      <c r="O2788" t="inlineStr">
        <is>
          <t>UPI</t>
        </is>
      </c>
      <c r="P2788" t="inlineStr">
        <is>
          <t>Meera Joshi</t>
        </is>
      </c>
      <c r="Q2788" t="inlineStr">
        <is>
          <t>CUST-0156</t>
        </is>
      </c>
      <c r="R2788" t="n">
        <v>4</v>
      </c>
      <c r="S2788" t="inlineStr">
        <is>
          <t>Yes</t>
        </is>
      </c>
    </row>
    <row r="2789">
      <c r="A2789" t="inlineStr">
        <is>
          <t>ORD-2404-02788</t>
        </is>
      </c>
      <c r="B2789" s="11" t="n">
        <v>45388</v>
      </c>
      <c r="C2789" t="inlineStr">
        <is>
          <t>West</t>
        </is>
      </c>
      <c r="D2789" t="inlineStr">
        <is>
          <t>Surat</t>
        </is>
      </c>
      <c r="E2789" t="inlineStr">
        <is>
          <t>Corporate</t>
        </is>
      </c>
      <c r="F2789" t="inlineStr">
        <is>
          <t>Partner</t>
        </is>
      </c>
      <c r="G2789" t="inlineStr">
        <is>
          <t>Technology</t>
        </is>
      </c>
      <c r="H2789" t="inlineStr">
        <is>
          <t>Printer</t>
        </is>
      </c>
      <c r="I2789" t="n">
        <v>4</v>
      </c>
      <c r="J2789" s="12" t="n">
        <v>10898.76</v>
      </c>
      <c r="K2789" s="13" t="n">
        <v>0</v>
      </c>
      <c r="L2789" s="12" t="n">
        <v>43595.04</v>
      </c>
      <c r="M2789" s="12" t="n">
        <v>35747.93</v>
      </c>
      <c r="N2789" s="12" t="n">
        <v>7847.11</v>
      </c>
      <c r="O2789" t="inlineStr">
        <is>
          <t>UPI</t>
        </is>
      </c>
      <c r="P2789" t="inlineStr">
        <is>
          <t>Anaya Rao</t>
        </is>
      </c>
      <c r="Q2789" t="inlineStr">
        <is>
          <t>CUST-0150</t>
        </is>
      </c>
      <c r="R2789" t="n">
        <v>5</v>
      </c>
      <c r="S2789" t="inlineStr">
        <is>
          <t>No</t>
        </is>
      </c>
    </row>
    <row r="2790">
      <c r="A2790" t="inlineStr">
        <is>
          <t>ORD-2409-02789</t>
        </is>
      </c>
      <c r="B2790" s="11" t="n">
        <v>45562</v>
      </c>
      <c r="C2790" t="inlineStr">
        <is>
          <t>West</t>
        </is>
      </c>
      <c r="D2790" t="inlineStr">
        <is>
          <t>Mumbai</t>
        </is>
      </c>
      <c r="E2790" t="inlineStr">
        <is>
          <t>Corporate</t>
        </is>
      </c>
      <c r="F2790" t="inlineStr">
        <is>
          <t>Direct Sales</t>
        </is>
      </c>
      <c r="G2790" t="inlineStr">
        <is>
          <t>Technology</t>
        </is>
      </c>
      <c r="H2790" t="inlineStr">
        <is>
          <t>Tablet</t>
        </is>
      </c>
      <c r="I2790" t="n">
        <v>3</v>
      </c>
      <c r="J2790" s="12" t="n">
        <v>23025.46</v>
      </c>
      <c r="K2790" s="13" t="n">
        <v>0.15</v>
      </c>
      <c r="L2790" s="12" t="n">
        <v>58714.92</v>
      </c>
      <c r="M2790" s="12" t="n">
        <v>57333.4</v>
      </c>
      <c r="N2790" s="12" t="n">
        <v>1381.52</v>
      </c>
      <c r="O2790" t="inlineStr">
        <is>
          <t>UPI</t>
        </is>
      </c>
      <c r="P2790" t="inlineStr">
        <is>
          <t>Aarav Sharma</t>
        </is>
      </c>
      <c r="Q2790" t="inlineStr">
        <is>
          <t>CUST-0116</t>
        </is>
      </c>
      <c r="R2790" t="n">
        <v>10</v>
      </c>
      <c r="S2790" t="inlineStr">
        <is>
          <t>No</t>
        </is>
      </c>
    </row>
    <row r="2791">
      <c r="A2791" t="inlineStr">
        <is>
          <t>ORD-2405-02790</t>
        </is>
      </c>
      <c r="B2791" s="11" t="n">
        <v>45432</v>
      </c>
      <c r="C2791" t="inlineStr">
        <is>
          <t>North</t>
        </is>
      </c>
      <c r="D2791" t="inlineStr">
        <is>
          <t>Delhi</t>
        </is>
      </c>
      <c r="E2791" t="inlineStr">
        <is>
          <t>Consumer</t>
        </is>
      </c>
      <c r="F2791" t="inlineStr">
        <is>
          <t>Partner</t>
        </is>
      </c>
      <c r="G2791" t="inlineStr">
        <is>
          <t>Office Supplies</t>
        </is>
      </c>
      <c r="H2791" t="inlineStr">
        <is>
          <t>Paper Ream</t>
        </is>
      </c>
      <c r="I2791" t="n">
        <v>1</v>
      </c>
      <c r="J2791" s="12" t="n">
        <v>433.82</v>
      </c>
      <c r="K2791" s="13" t="n">
        <v>0.03</v>
      </c>
      <c r="L2791" s="12" t="n">
        <v>420.81</v>
      </c>
      <c r="M2791" s="12" t="n">
        <v>325.37</v>
      </c>
      <c r="N2791" s="12" t="n">
        <v>95.44</v>
      </c>
      <c r="O2791" t="inlineStr">
        <is>
          <t>Cash</t>
        </is>
      </c>
      <c r="P2791" t="inlineStr">
        <is>
          <t>Anaya Rao</t>
        </is>
      </c>
      <c r="Q2791" t="inlineStr">
        <is>
          <t>CUST-0300</t>
        </is>
      </c>
      <c r="R2791" t="n">
        <v>2</v>
      </c>
      <c r="S2791" t="inlineStr">
        <is>
          <t>No</t>
        </is>
      </c>
    </row>
    <row r="2792">
      <c r="A2792" t="inlineStr">
        <is>
          <t>ORD-2405-02791</t>
        </is>
      </c>
      <c r="B2792" s="11" t="n">
        <v>45424</v>
      </c>
      <c r="C2792" t="inlineStr">
        <is>
          <t>North</t>
        </is>
      </c>
      <c r="D2792" t="inlineStr">
        <is>
          <t>Jaipur</t>
        </is>
      </c>
      <c r="E2792" t="inlineStr">
        <is>
          <t>Education</t>
        </is>
      </c>
      <c r="F2792" t="inlineStr">
        <is>
          <t>Partner</t>
        </is>
      </c>
      <c r="G2792" t="inlineStr">
        <is>
          <t>Office Supplies</t>
        </is>
      </c>
      <c r="H2792" t="inlineStr">
        <is>
          <t>Notebook Pack</t>
        </is>
      </c>
      <c r="I2792" t="n">
        <v>3</v>
      </c>
      <c r="J2792" s="12" t="n">
        <v>392.65</v>
      </c>
      <c r="K2792" s="13" t="n">
        <v>0</v>
      </c>
      <c r="L2792" s="12" t="n">
        <v>1177.95</v>
      </c>
      <c r="M2792" s="12" t="n">
        <v>753.89</v>
      </c>
      <c r="N2792" s="12" t="n">
        <v>424.06</v>
      </c>
      <c r="O2792" t="inlineStr">
        <is>
          <t>Cash</t>
        </is>
      </c>
      <c r="P2792" t="inlineStr">
        <is>
          <t>Sara Khan</t>
        </is>
      </c>
      <c r="Q2792" t="inlineStr">
        <is>
          <t>CUST-0369</t>
        </is>
      </c>
      <c r="R2792" t="n">
        <v>4</v>
      </c>
      <c r="S2792" t="inlineStr">
        <is>
          <t>No</t>
        </is>
      </c>
    </row>
    <row r="2793">
      <c r="A2793" t="inlineStr">
        <is>
          <t>ORD-2412-02792</t>
        </is>
      </c>
      <c r="B2793" s="11" t="n">
        <v>45629</v>
      </c>
      <c r="C2793" t="inlineStr">
        <is>
          <t>East</t>
        </is>
      </c>
      <c r="D2793" t="inlineStr">
        <is>
          <t>Kolkata</t>
        </is>
      </c>
      <c r="E2793" t="inlineStr">
        <is>
          <t>Corporate</t>
        </is>
      </c>
      <c r="F2793" t="inlineStr">
        <is>
          <t>Online</t>
        </is>
      </c>
      <c r="G2793" t="inlineStr">
        <is>
          <t>Accessories</t>
        </is>
      </c>
      <c r="H2793" t="inlineStr">
        <is>
          <t>Mouse</t>
        </is>
      </c>
      <c r="I2793" t="n">
        <v>1</v>
      </c>
      <c r="J2793" s="12" t="n">
        <v>897.5599999999999</v>
      </c>
      <c r="K2793" s="13" t="n">
        <v>0.1</v>
      </c>
      <c r="L2793" s="12" t="n">
        <v>807.8</v>
      </c>
      <c r="M2793" s="12" t="n">
        <v>592.39</v>
      </c>
      <c r="N2793" s="12" t="n">
        <v>215.41</v>
      </c>
      <c r="O2793" t="inlineStr">
        <is>
          <t>Credit Card</t>
        </is>
      </c>
      <c r="P2793" t="inlineStr">
        <is>
          <t>Tara Kapoor</t>
        </is>
      </c>
      <c r="Q2793" t="inlineStr">
        <is>
          <t>CUST-0119</t>
        </is>
      </c>
      <c r="R2793" t="n">
        <v>4</v>
      </c>
      <c r="S2793" t="inlineStr">
        <is>
          <t>Yes</t>
        </is>
      </c>
    </row>
    <row r="2794">
      <c r="A2794" t="inlineStr">
        <is>
          <t>ORD-2410-02793</t>
        </is>
      </c>
      <c r="B2794" s="11" t="n">
        <v>45594</v>
      </c>
      <c r="C2794" t="inlineStr">
        <is>
          <t>Central</t>
        </is>
      </c>
      <c r="D2794" t="inlineStr">
        <is>
          <t>Raipur</t>
        </is>
      </c>
      <c r="E2794" t="inlineStr">
        <is>
          <t>Small Business</t>
        </is>
      </c>
      <c r="F2794" t="inlineStr">
        <is>
          <t>Online</t>
        </is>
      </c>
      <c r="G2794" t="inlineStr">
        <is>
          <t>Office Supplies</t>
        </is>
      </c>
      <c r="H2794" t="inlineStr">
        <is>
          <t>Pen Box</t>
        </is>
      </c>
      <c r="I2794" t="n">
        <v>2</v>
      </c>
      <c r="J2794" s="12" t="n">
        <v>216.87</v>
      </c>
      <c r="K2794" s="13" t="n">
        <v>0.1</v>
      </c>
      <c r="L2794" s="12" t="n">
        <v>390.37</v>
      </c>
      <c r="M2794" s="12" t="n">
        <v>264.58</v>
      </c>
      <c r="N2794" s="12" t="n">
        <v>125.79</v>
      </c>
      <c r="O2794" t="inlineStr">
        <is>
          <t>Net Banking</t>
        </is>
      </c>
      <c r="P2794" t="inlineStr">
        <is>
          <t>Anaya Rao</t>
        </is>
      </c>
      <c r="Q2794" t="inlineStr">
        <is>
          <t>CUST-0873</t>
        </is>
      </c>
      <c r="R2794" t="n">
        <v>5</v>
      </c>
      <c r="S2794" t="inlineStr">
        <is>
          <t>Yes</t>
        </is>
      </c>
    </row>
    <row r="2795">
      <c r="A2795" t="inlineStr">
        <is>
          <t>ORD-2411-02794</t>
        </is>
      </c>
      <c r="B2795" s="11" t="n">
        <v>45622</v>
      </c>
      <c r="C2795" t="inlineStr">
        <is>
          <t>North</t>
        </is>
      </c>
      <c r="D2795" t="inlineStr">
        <is>
          <t>Lucknow</t>
        </is>
      </c>
      <c r="E2795" t="inlineStr">
        <is>
          <t>Small Business</t>
        </is>
      </c>
      <c r="F2795" t="inlineStr">
        <is>
          <t>Online</t>
        </is>
      </c>
      <c r="G2795" t="inlineStr">
        <is>
          <t>Furniture</t>
        </is>
      </c>
      <c r="H2795" t="inlineStr">
        <is>
          <t>Bookshelf</t>
        </is>
      </c>
      <c r="I2795" t="n">
        <v>1</v>
      </c>
      <c r="J2795" s="12" t="n">
        <v>6160.7</v>
      </c>
      <c r="K2795" s="13" t="n">
        <v>0.05</v>
      </c>
      <c r="L2795" s="12" t="n">
        <v>5852.66</v>
      </c>
      <c r="M2795" s="12" t="n">
        <v>4497.31</v>
      </c>
      <c r="N2795" s="12" t="n">
        <v>1355.35</v>
      </c>
      <c r="O2795" t="inlineStr">
        <is>
          <t>Net Banking</t>
        </is>
      </c>
      <c r="P2795" t="inlineStr">
        <is>
          <t>Ishaan Mehta</t>
        </is>
      </c>
      <c r="Q2795" t="inlineStr">
        <is>
          <t>CUST-0002</t>
        </is>
      </c>
      <c r="R2795" t="n">
        <v>3</v>
      </c>
      <c r="S2795" t="inlineStr">
        <is>
          <t>Yes</t>
        </is>
      </c>
    </row>
    <row r="2796">
      <c r="A2796" t="inlineStr">
        <is>
          <t>ORD-2508-02795</t>
        </is>
      </c>
      <c r="B2796" s="11" t="n">
        <v>45894</v>
      </c>
      <c r="C2796" t="inlineStr">
        <is>
          <t>West</t>
        </is>
      </c>
      <c r="D2796" t="inlineStr">
        <is>
          <t>Surat</t>
        </is>
      </c>
      <c r="E2796" t="inlineStr">
        <is>
          <t>Education</t>
        </is>
      </c>
      <c r="F2796" t="inlineStr">
        <is>
          <t>Partner</t>
        </is>
      </c>
      <c r="G2796" t="inlineStr">
        <is>
          <t>Technology</t>
        </is>
      </c>
      <c r="H2796" t="inlineStr">
        <is>
          <t>Headphones</t>
        </is>
      </c>
      <c r="I2796" t="n">
        <v>5</v>
      </c>
      <c r="J2796" s="12" t="n">
        <v>2746.22</v>
      </c>
      <c r="K2796" s="13" t="n">
        <v>0.1</v>
      </c>
      <c r="L2796" s="12" t="n">
        <v>12357.99</v>
      </c>
      <c r="M2796" s="12" t="n">
        <v>10161.01</v>
      </c>
      <c r="N2796" s="12" t="n">
        <v>2196.98</v>
      </c>
      <c r="O2796" t="inlineStr">
        <is>
          <t>Cash</t>
        </is>
      </c>
      <c r="P2796" t="inlineStr">
        <is>
          <t>Aarav Sharma</t>
        </is>
      </c>
      <c r="Q2796" t="inlineStr">
        <is>
          <t>CUST-0916</t>
        </is>
      </c>
      <c r="R2796" t="n">
        <v>4</v>
      </c>
      <c r="S2796" t="inlineStr">
        <is>
          <t>No</t>
        </is>
      </c>
    </row>
    <row r="2797">
      <c r="A2797" t="inlineStr">
        <is>
          <t>ORD-2503-02796</t>
        </is>
      </c>
      <c r="B2797" s="11" t="n">
        <v>45731</v>
      </c>
      <c r="C2797" t="inlineStr">
        <is>
          <t>Central</t>
        </is>
      </c>
      <c r="D2797" t="inlineStr">
        <is>
          <t>Raipur</t>
        </is>
      </c>
      <c r="E2797" t="inlineStr">
        <is>
          <t>Small Business</t>
        </is>
      </c>
      <c r="F2797" t="inlineStr">
        <is>
          <t>Retail Store</t>
        </is>
      </c>
      <c r="G2797" t="inlineStr">
        <is>
          <t>Technology</t>
        </is>
      </c>
      <c r="H2797" t="inlineStr">
        <is>
          <t>Laptop</t>
        </is>
      </c>
      <c r="I2797" t="n">
        <v>2</v>
      </c>
      <c r="J2797" s="12" t="n">
        <v>48516.96</v>
      </c>
      <c r="K2797" s="13" t="n">
        <v>0.15</v>
      </c>
      <c r="L2797" s="12" t="n">
        <v>82478.83</v>
      </c>
      <c r="M2797" s="12" t="n">
        <v>83449.17</v>
      </c>
      <c r="N2797" s="12" t="n">
        <v>-970.34</v>
      </c>
      <c r="O2797" t="inlineStr">
        <is>
          <t>Net Banking</t>
        </is>
      </c>
      <c r="P2797" t="inlineStr">
        <is>
          <t>Sara Khan</t>
        </is>
      </c>
      <c r="Q2797" t="inlineStr">
        <is>
          <t>CUST-0700</t>
        </is>
      </c>
      <c r="R2797" t="n">
        <v>1</v>
      </c>
      <c r="S2797" t="inlineStr">
        <is>
          <t>Yes</t>
        </is>
      </c>
    </row>
    <row r="2798">
      <c r="A2798" t="inlineStr">
        <is>
          <t>ORD-2409-02797</t>
        </is>
      </c>
      <c r="B2798" s="11" t="n">
        <v>45557</v>
      </c>
      <c r="C2798" t="inlineStr">
        <is>
          <t>South</t>
        </is>
      </c>
      <c r="D2798" t="inlineStr">
        <is>
          <t>Hyderabad</t>
        </is>
      </c>
      <c r="E2798" t="inlineStr">
        <is>
          <t>Education</t>
        </is>
      </c>
      <c r="F2798" t="inlineStr">
        <is>
          <t>Direct Sales</t>
        </is>
      </c>
      <c r="G2798" t="inlineStr">
        <is>
          <t>Accessories</t>
        </is>
      </c>
      <c r="H2798" t="inlineStr">
        <is>
          <t>Mouse</t>
        </is>
      </c>
      <c r="I2798" t="n">
        <v>4</v>
      </c>
      <c r="J2798" s="12" t="n">
        <v>767.35</v>
      </c>
      <c r="K2798" s="13" t="n">
        <v>0.1</v>
      </c>
      <c r="L2798" s="12" t="n">
        <v>2762.46</v>
      </c>
      <c r="M2798" s="12" t="n">
        <v>2025.8</v>
      </c>
      <c r="N2798" s="12" t="n">
        <v>736.66</v>
      </c>
      <c r="O2798" t="inlineStr">
        <is>
          <t>Credit Card</t>
        </is>
      </c>
      <c r="P2798" t="inlineStr">
        <is>
          <t>Meera Joshi</t>
        </is>
      </c>
      <c r="Q2798" t="inlineStr">
        <is>
          <t>CUST-0803</t>
        </is>
      </c>
      <c r="R2798" t="n">
        <v>2</v>
      </c>
      <c r="S2798" t="inlineStr">
        <is>
          <t>Yes</t>
        </is>
      </c>
    </row>
    <row r="2799">
      <c r="A2799" t="inlineStr">
        <is>
          <t>ORD-2403-02798</t>
        </is>
      </c>
      <c r="B2799" s="11" t="n">
        <v>45363</v>
      </c>
      <c r="C2799" t="inlineStr">
        <is>
          <t>North</t>
        </is>
      </c>
      <c r="D2799" t="inlineStr">
        <is>
          <t>Lucknow</t>
        </is>
      </c>
      <c r="E2799" t="inlineStr">
        <is>
          <t>Consumer</t>
        </is>
      </c>
      <c r="F2799" t="inlineStr">
        <is>
          <t>Retail Store</t>
        </is>
      </c>
      <c r="G2799" t="inlineStr">
        <is>
          <t>Technology</t>
        </is>
      </c>
      <c r="H2799" t="inlineStr">
        <is>
          <t>Laptop</t>
        </is>
      </c>
      <c r="I2799" t="n">
        <v>2</v>
      </c>
      <c r="J2799" s="12" t="n">
        <v>42434.88</v>
      </c>
      <c r="K2799" s="13" t="n">
        <v>0</v>
      </c>
      <c r="L2799" s="12" t="n">
        <v>84869.75999999999</v>
      </c>
      <c r="M2799" s="12" t="n">
        <v>72987.99000000001</v>
      </c>
      <c r="N2799" s="12" t="n">
        <v>11881.77</v>
      </c>
      <c r="O2799" t="inlineStr">
        <is>
          <t>Debit Card</t>
        </is>
      </c>
      <c r="P2799" t="inlineStr">
        <is>
          <t>Meera Joshi</t>
        </is>
      </c>
      <c r="Q2799" t="inlineStr">
        <is>
          <t>CUST-0048</t>
        </is>
      </c>
      <c r="R2799" t="n">
        <v>5</v>
      </c>
      <c r="S2799" t="inlineStr">
        <is>
          <t>Yes</t>
        </is>
      </c>
    </row>
    <row r="2800">
      <c r="A2800" t="inlineStr">
        <is>
          <t>ORD-2510-02799</t>
        </is>
      </c>
      <c r="B2800" s="11" t="n">
        <v>45950</v>
      </c>
      <c r="C2800" t="inlineStr">
        <is>
          <t>East</t>
        </is>
      </c>
      <c r="D2800" t="inlineStr">
        <is>
          <t>Guwahati</t>
        </is>
      </c>
      <c r="E2800" t="inlineStr">
        <is>
          <t>Consumer</t>
        </is>
      </c>
      <c r="F2800" t="inlineStr">
        <is>
          <t>Retail Store</t>
        </is>
      </c>
      <c r="G2800" t="inlineStr">
        <is>
          <t>Office Supplies</t>
        </is>
      </c>
      <c r="H2800" t="inlineStr">
        <is>
          <t>Notebook Pack</t>
        </is>
      </c>
      <c r="I2800" t="n">
        <v>2</v>
      </c>
      <c r="J2800" s="12" t="n">
        <v>385.44</v>
      </c>
      <c r="K2800" s="13" t="n">
        <v>0</v>
      </c>
      <c r="L2800" s="12" t="n">
        <v>770.88</v>
      </c>
      <c r="M2800" s="12" t="n">
        <v>493.36</v>
      </c>
      <c r="N2800" s="12" t="n">
        <v>277.52</v>
      </c>
      <c r="O2800" t="inlineStr">
        <is>
          <t>Net Banking</t>
        </is>
      </c>
      <c r="P2800" t="inlineStr">
        <is>
          <t>Sara Khan</t>
        </is>
      </c>
      <c r="Q2800" t="inlineStr">
        <is>
          <t>CUST-0606</t>
        </is>
      </c>
      <c r="R2800" t="n">
        <v>4</v>
      </c>
      <c r="S2800" t="inlineStr">
        <is>
          <t>Yes</t>
        </is>
      </c>
    </row>
    <row r="2801">
      <c r="A2801" t="inlineStr">
        <is>
          <t>ORD-2401-02800</t>
        </is>
      </c>
      <c r="B2801" s="11" t="n">
        <v>45321</v>
      </c>
      <c r="C2801" t="inlineStr">
        <is>
          <t>North</t>
        </is>
      </c>
      <c r="D2801" t="inlineStr">
        <is>
          <t>Chandigarh</t>
        </is>
      </c>
      <c r="E2801" t="inlineStr">
        <is>
          <t>Consumer</t>
        </is>
      </c>
      <c r="F2801" t="inlineStr">
        <is>
          <t>Retail Store</t>
        </is>
      </c>
      <c r="G2801" t="inlineStr">
        <is>
          <t>Furniture</t>
        </is>
      </c>
      <c r="H2801" t="inlineStr">
        <is>
          <t>Bookshelf</t>
        </is>
      </c>
      <c r="I2801" t="n">
        <v>6</v>
      </c>
      <c r="J2801" s="12" t="n">
        <v>6352</v>
      </c>
      <c r="K2801" s="13" t="n">
        <v>0.05</v>
      </c>
      <c r="L2801" s="12" t="n">
        <v>36206.4</v>
      </c>
      <c r="M2801" s="12" t="n">
        <v>27821.76</v>
      </c>
      <c r="N2801" s="12" t="n">
        <v>8384.639999999999</v>
      </c>
      <c r="O2801" t="inlineStr">
        <is>
          <t>Net Banking</t>
        </is>
      </c>
      <c r="P2801" t="inlineStr">
        <is>
          <t>Vivaan Gupta</t>
        </is>
      </c>
      <c r="Q2801" t="inlineStr">
        <is>
          <t>CUST-0127</t>
        </is>
      </c>
      <c r="R2801" t="n">
        <v>4</v>
      </c>
      <c r="S2801" t="inlineStr">
        <is>
          <t>No</t>
        </is>
      </c>
    </row>
    <row r="2802">
      <c r="A2802" t="inlineStr">
        <is>
          <t>ORD-2403-02801</t>
        </is>
      </c>
      <c r="B2802" s="11" t="n">
        <v>45369</v>
      </c>
      <c r="C2802" t="inlineStr">
        <is>
          <t>South</t>
        </is>
      </c>
      <c r="D2802" t="inlineStr">
        <is>
          <t>Kochi</t>
        </is>
      </c>
      <c r="E2802" t="inlineStr">
        <is>
          <t>Corporate</t>
        </is>
      </c>
      <c r="F2802" t="inlineStr">
        <is>
          <t>Direct Sales</t>
        </is>
      </c>
      <c r="G2802" t="inlineStr">
        <is>
          <t>Technology</t>
        </is>
      </c>
      <c r="H2802" t="inlineStr">
        <is>
          <t>Tablet</t>
        </is>
      </c>
      <c r="I2802" t="n">
        <v>1</v>
      </c>
      <c r="J2802" s="12" t="n">
        <v>22521.91</v>
      </c>
      <c r="K2802" s="13" t="n">
        <v>0.15</v>
      </c>
      <c r="L2802" s="12" t="n">
        <v>19143.62</v>
      </c>
      <c r="M2802" s="12" t="n">
        <v>18693.19</v>
      </c>
      <c r="N2802" s="12" t="n">
        <v>450.43</v>
      </c>
      <c r="O2802" t="inlineStr">
        <is>
          <t>Credit Card</t>
        </is>
      </c>
      <c r="P2802" t="inlineStr">
        <is>
          <t>Meera Joshi</t>
        </is>
      </c>
      <c r="Q2802" t="inlineStr">
        <is>
          <t>CUST-0880</t>
        </is>
      </c>
      <c r="R2802" t="n">
        <v>5</v>
      </c>
      <c r="S2802" t="inlineStr">
        <is>
          <t>Yes</t>
        </is>
      </c>
    </row>
    <row r="2803">
      <c r="A2803" t="inlineStr">
        <is>
          <t>ORD-2504-02802</t>
        </is>
      </c>
      <c r="B2803" s="11" t="n">
        <v>45771</v>
      </c>
      <c r="C2803" t="inlineStr">
        <is>
          <t>North</t>
        </is>
      </c>
      <c r="D2803" t="inlineStr">
        <is>
          <t>Jaipur</t>
        </is>
      </c>
      <c r="E2803" t="inlineStr">
        <is>
          <t>Consumer</t>
        </is>
      </c>
      <c r="F2803" t="inlineStr">
        <is>
          <t>Direct Sales</t>
        </is>
      </c>
      <c r="G2803" t="inlineStr">
        <is>
          <t>Accessories</t>
        </is>
      </c>
      <c r="H2803" t="inlineStr">
        <is>
          <t>Laptop Stand</t>
        </is>
      </c>
      <c r="I2803" t="n">
        <v>4</v>
      </c>
      <c r="J2803" s="12" t="n">
        <v>1925.96</v>
      </c>
      <c r="K2803" s="13" t="n">
        <v>0.1</v>
      </c>
      <c r="L2803" s="12" t="n">
        <v>6933.46</v>
      </c>
      <c r="M2803" s="12" t="n">
        <v>5392.69</v>
      </c>
      <c r="N2803" s="12" t="n">
        <v>1540.77</v>
      </c>
      <c r="O2803" t="inlineStr">
        <is>
          <t>Debit Card</t>
        </is>
      </c>
      <c r="P2803" t="inlineStr">
        <is>
          <t>Anaya Rao</t>
        </is>
      </c>
      <c r="Q2803" t="inlineStr">
        <is>
          <t>CUST-0375</t>
        </is>
      </c>
      <c r="R2803" t="n">
        <v>5</v>
      </c>
      <c r="S2803" t="inlineStr">
        <is>
          <t>No</t>
        </is>
      </c>
    </row>
    <row r="2804">
      <c r="A2804" t="inlineStr">
        <is>
          <t>ORD-2412-02803</t>
        </is>
      </c>
      <c r="B2804" s="11" t="n">
        <v>45632</v>
      </c>
      <c r="C2804" t="inlineStr">
        <is>
          <t>West</t>
        </is>
      </c>
      <c r="D2804" t="inlineStr">
        <is>
          <t>Ahmedabad</t>
        </is>
      </c>
      <c r="E2804" t="inlineStr">
        <is>
          <t>Consumer</t>
        </is>
      </c>
      <c r="F2804" t="inlineStr">
        <is>
          <t>Direct Sales</t>
        </is>
      </c>
      <c r="G2804" t="inlineStr">
        <is>
          <t>Office Supplies</t>
        </is>
      </c>
      <c r="H2804" t="inlineStr">
        <is>
          <t>Marker Set</t>
        </is>
      </c>
      <c r="I2804" t="n">
        <v>2</v>
      </c>
      <c r="J2804" s="12" t="n">
        <v>231.57</v>
      </c>
      <c r="K2804" s="13" t="n">
        <v>0</v>
      </c>
      <c r="L2804" s="12" t="n">
        <v>463.14</v>
      </c>
      <c r="M2804" s="12" t="n">
        <v>301.04</v>
      </c>
      <c r="N2804" s="12" t="n">
        <v>162.1</v>
      </c>
      <c r="O2804" t="inlineStr">
        <is>
          <t>UPI</t>
        </is>
      </c>
      <c r="P2804" t="inlineStr">
        <is>
          <t>Aarav Sharma</t>
        </is>
      </c>
      <c r="Q2804" t="inlineStr">
        <is>
          <t>CUST-0474</t>
        </is>
      </c>
      <c r="R2804" t="n">
        <v>2</v>
      </c>
      <c r="S2804" t="inlineStr">
        <is>
          <t>No</t>
        </is>
      </c>
    </row>
    <row r="2805">
      <c r="A2805" t="inlineStr">
        <is>
          <t>ORD-2504-02804</t>
        </is>
      </c>
      <c r="B2805" s="11" t="n">
        <v>45753</v>
      </c>
      <c r="C2805" t="inlineStr">
        <is>
          <t>Central</t>
        </is>
      </c>
      <c r="D2805" t="inlineStr">
        <is>
          <t>Bhopal</t>
        </is>
      </c>
      <c r="E2805" t="inlineStr">
        <is>
          <t>Small Business</t>
        </is>
      </c>
      <c r="F2805" t="inlineStr">
        <is>
          <t>Direct Sales</t>
        </is>
      </c>
      <c r="G2805" t="inlineStr">
        <is>
          <t>Furniture</t>
        </is>
      </c>
      <c r="H2805" t="inlineStr">
        <is>
          <t>Cabinet</t>
        </is>
      </c>
      <c r="I2805" t="n">
        <v>2</v>
      </c>
      <c r="J2805" s="12" t="n">
        <v>9663.35</v>
      </c>
      <c r="K2805" s="13" t="n">
        <v>0.05</v>
      </c>
      <c r="L2805" s="12" t="n">
        <v>18360.37</v>
      </c>
      <c r="M2805" s="12" t="n">
        <v>15074.83</v>
      </c>
      <c r="N2805" s="12" t="n">
        <v>3285.54</v>
      </c>
      <c r="O2805" t="inlineStr">
        <is>
          <t>Cash</t>
        </is>
      </c>
      <c r="P2805" t="inlineStr">
        <is>
          <t>Diya Patel</t>
        </is>
      </c>
      <c r="Q2805" t="inlineStr">
        <is>
          <t>CUST-0722</t>
        </is>
      </c>
      <c r="R2805" t="n">
        <v>4</v>
      </c>
      <c r="S2805" t="inlineStr">
        <is>
          <t>No</t>
        </is>
      </c>
    </row>
    <row r="2806">
      <c r="A2806" t="inlineStr">
        <is>
          <t>ORD-2506-02805</t>
        </is>
      </c>
      <c r="B2806" s="11" t="n">
        <v>45824</v>
      </c>
      <c r="C2806" t="inlineStr">
        <is>
          <t>Central</t>
        </is>
      </c>
      <c r="D2806" t="inlineStr">
        <is>
          <t>Indore</t>
        </is>
      </c>
      <c r="E2806" t="inlineStr">
        <is>
          <t>Corporate</t>
        </is>
      </c>
      <c r="F2806" t="inlineStr">
        <is>
          <t>Direct Sales</t>
        </is>
      </c>
      <c r="G2806" t="inlineStr">
        <is>
          <t>Accessories</t>
        </is>
      </c>
      <c r="H2806" t="inlineStr">
        <is>
          <t>USB Hub</t>
        </is>
      </c>
      <c r="I2806" t="n">
        <v>5</v>
      </c>
      <c r="J2806" s="12" t="n">
        <v>1142.06</v>
      </c>
      <c r="K2806" s="13" t="n">
        <v>0.15</v>
      </c>
      <c r="L2806" s="12" t="n">
        <v>4853.75</v>
      </c>
      <c r="M2806" s="12" t="n">
        <v>3883</v>
      </c>
      <c r="N2806" s="12" t="n">
        <v>970.75</v>
      </c>
      <c r="O2806" t="inlineStr">
        <is>
          <t>UPI</t>
        </is>
      </c>
      <c r="P2806" t="inlineStr">
        <is>
          <t>Sara Khan</t>
        </is>
      </c>
      <c r="Q2806" t="inlineStr">
        <is>
          <t>CUST-0176</t>
        </is>
      </c>
      <c r="R2806" t="n">
        <v>3</v>
      </c>
      <c r="S2806" t="inlineStr">
        <is>
          <t>Yes</t>
        </is>
      </c>
    </row>
    <row r="2807">
      <c r="A2807" t="inlineStr">
        <is>
          <t>ORD-2507-02806</t>
        </is>
      </c>
      <c r="B2807" s="11" t="n">
        <v>45851</v>
      </c>
      <c r="C2807" t="inlineStr">
        <is>
          <t>South</t>
        </is>
      </c>
      <c r="D2807" t="inlineStr">
        <is>
          <t>Hyderabad</t>
        </is>
      </c>
      <c r="E2807" t="inlineStr">
        <is>
          <t>Corporate</t>
        </is>
      </c>
      <c r="F2807" t="inlineStr">
        <is>
          <t>Partner</t>
        </is>
      </c>
      <c r="G2807" t="inlineStr">
        <is>
          <t>Office Supplies</t>
        </is>
      </c>
      <c r="H2807" t="inlineStr">
        <is>
          <t>Stapler</t>
        </is>
      </c>
      <c r="I2807" t="n">
        <v>5</v>
      </c>
      <c r="J2807" s="12" t="n">
        <v>279.81</v>
      </c>
      <c r="K2807" s="13" t="n">
        <v>0.05</v>
      </c>
      <c r="L2807" s="12" t="n">
        <v>1329.1</v>
      </c>
      <c r="M2807" s="12" t="n">
        <v>937.36</v>
      </c>
      <c r="N2807" s="12" t="n">
        <v>391.74</v>
      </c>
      <c r="O2807" t="inlineStr">
        <is>
          <t>UPI</t>
        </is>
      </c>
      <c r="P2807" t="inlineStr">
        <is>
          <t>Aarav Sharma</t>
        </is>
      </c>
      <c r="Q2807" t="inlineStr">
        <is>
          <t>CUST-0838</t>
        </is>
      </c>
      <c r="R2807" t="n">
        <v>5</v>
      </c>
      <c r="S2807" t="inlineStr">
        <is>
          <t>Yes</t>
        </is>
      </c>
    </row>
    <row r="2808">
      <c r="A2808" t="inlineStr">
        <is>
          <t>ORD-2504-02807</t>
        </is>
      </c>
      <c r="B2808" s="11" t="n">
        <v>45764</v>
      </c>
      <c r="C2808" t="inlineStr">
        <is>
          <t>East</t>
        </is>
      </c>
      <c r="D2808" t="inlineStr">
        <is>
          <t>Kolkata</t>
        </is>
      </c>
      <c r="E2808" t="inlineStr">
        <is>
          <t>Small Business</t>
        </is>
      </c>
      <c r="F2808" t="inlineStr">
        <is>
          <t>Direct Sales</t>
        </is>
      </c>
      <c r="G2808" t="inlineStr">
        <is>
          <t>Office Supplies</t>
        </is>
      </c>
      <c r="H2808" t="inlineStr">
        <is>
          <t>File Folder</t>
        </is>
      </c>
      <c r="I2808" t="n">
        <v>3</v>
      </c>
      <c r="J2808" s="12" t="n">
        <v>110.62</v>
      </c>
      <c r="K2808" s="13" t="n">
        <v>0.05</v>
      </c>
      <c r="L2808" s="12" t="n">
        <v>315.27</v>
      </c>
      <c r="M2808" s="12" t="n">
        <v>192.48</v>
      </c>
      <c r="N2808" s="12" t="n">
        <v>122.79</v>
      </c>
      <c r="O2808" t="inlineStr">
        <is>
          <t>Cash</t>
        </is>
      </c>
      <c r="P2808" t="inlineStr">
        <is>
          <t>Sara Khan</t>
        </is>
      </c>
      <c r="Q2808" t="inlineStr">
        <is>
          <t>CUST-0170</t>
        </is>
      </c>
      <c r="R2808" t="n">
        <v>4</v>
      </c>
      <c r="S2808" t="inlineStr">
        <is>
          <t>No</t>
        </is>
      </c>
    </row>
    <row r="2809">
      <c r="A2809" t="inlineStr">
        <is>
          <t>ORD-2505-02808</t>
        </is>
      </c>
      <c r="B2809" s="11" t="n">
        <v>45802</v>
      </c>
      <c r="C2809" t="inlineStr">
        <is>
          <t>South</t>
        </is>
      </c>
      <c r="D2809" t="inlineStr">
        <is>
          <t>Chennai</t>
        </is>
      </c>
      <c r="E2809" t="inlineStr">
        <is>
          <t>Corporate</t>
        </is>
      </c>
      <c r="F2809" t="inlineStr">
        <is>
          <t>Online</t>
        </is>
      </c>
      <c r="G2809" t="inlineStr">
        <is>
          <t>Furniture</t>
        </is>
      </c>
      <c r="H2809" t="inlineStr">
        <is>
          <t>Office Chair</t>
        </is>
      </c>
      <c r="I2809" t="n">
        <v>10</v>
      </c>
      <c r="J2809" s="12" t="n">
        <v>6650.4</v>
      </c>
      <c r="K2809" s="13" t="n">
        <v>0.03</v>
      </c>
      <c r="L2809" s="12" t="n">
        <v>64508.88</v>
      </c>
      <c r="M2809" s="12" t="n">
        <v>45887.76</v>
      </c>
      <c r="N2809" s="12" t="n">
        <v>18621.12</v>
      </c>
      <c r="O2809" t="inlineStr">
        <is>
          <t>Debit Card</t>
        </is>
      </c>
      <c r="P2809" t="inlineStr">
        <is>
          <t>Kabir Singh</t>
        </is>
      </c>
      <c r="Q2809" t="inlineStr">
        <is>
          <t>CUST-0025</t>
        </is>
      </c>
      <c r="R2809" t="n">
        <v>5</v>
      </c>
      <c r="S2809" t="inlineStr">
        <is>
          <t>No</t>
        </is>
      </c>
    </row>
    <row r="2810">
      <c r="A2810" t="inlineStr">
        <is>
          <t>ORD-2505-02809</t>
        </is>
      </c>
      <c r="B2810" s="11" t="n">
        <v>45798</v>
      </c>
      <c r="C2810" t="inlineStr">
        <is>
          <t>East</t>
        </is>
      </c>
      <c r="D2810" t="inlineStr">
        <is>
          <t>Bhubaneswar</t>
        </is>
      </c>
      <c r="E2810" t="inlineStr">
        <is>
          <t>Education</t>
        </is>
      </c>
      <c r="F2810" t="inlineStr">
        <is>
          <t>Retail Store</t>
        </is>
      </c>
      <c r="G2810" t="inlineStr">
        <is>
          <t>Furniture</t>
        </is>
      </c>
      <c r="H2810" t="inlineStr">
        <is>
          <t>Bookshelf</t>
        </is>
      </c>
      <c r="I2810" t="n">
        <v>1</v>
      </c>
      <c r="J2810" s="12" t="n">
        <v>6488.01</v>
      </c>
      <c r="K2810" s="13" t="n">
        <v>0</v>
      </c>
      <c r="L2810" s="12" t="n">
        <v>6488.01</v>
      </c>
      <c r="M2810" s="12" t="n">
        <v>4736.25</v>
      </c>
      <c r="N2810" s="12" t="n">
        <v>1751.76</v>
      </c>
      <c r="O2810" t="inlineStr">
        <is>
          <t>Net Banking</t>
        </is>
      </c>
      <c r="P2810" t="inlineStr">
        <is>
          <t>Ishaan Mehta</t>
        </is>
      </c>
      <c r="Q2810" t="inlineStr">
        <is>
          <t>CUST-0425</t>
        </is>
      </c>
      <c r="R2810" t="n">
        <v>2</v>
      </c>
      <c r="S2810" t="inlineStr">
        <is>
          <t>No</t>
        </is>
      </c>
    </row>
    <row r="2811">
      <c r="A2811" t="inlineStr">
        <is>
          <t>ORD-2511-02810</t>
        </is>
      </c>
      <c r="B2811" s="11" t="n">
        <v>45974</v>
      </c>
      <c r="C2811" t="inlineStr">
        <is>
          <t>East</t>
        </is>
      </c>
      <c r="D2811" t="inlineStr">
        <is>
          <t>Kolkata</t>
        </is>
      </c>
      <c r="E2811" t="inlineStr">
        <is>
          <t>Consumer</t>
        </is>
      </c>
      <c r="F2811" t="inlineStr">
        <is>
          <t>Retail Store</t>
        </is>
      </c>
      <c r="G2811" t="inlineStr">
        <is>
          <t>Furniture</t>
        </is>
      </c>
      <c r="H2811" t="inlineStr">
        <is>
          <t>Cabinet</t>
        </is>
      </c>
      <c r="I2811" t="n">
        <v>5</v>
      </c>
      <c r="J2811" s="12" t="n">
        <v>8888.299999999999</v>
      </c>
      <c r="K2811" s="13" t="n">
        <v>0.2</v>
      </c>
      <c r="L2811" s="12" t="n">
        <v>35553.2</v>
      </c>
      <c r="M2811" s="12" t="n">
        <v>34664.37</v>
      </c>
      <c r="N2811" s="12" t="n">
        <v>888.83</v>
      </c>
      <c r="O2811" t="inlineStr">
        <is>
          <t>UPI</t>
        </is>
      </c>
      <c r="P2811" t="inlineStr">
        <is>
          <t>Sara Khan</t>
        </is>
      </c>
      <c r="Q2811" t="inlineStr">
        <is>
          <t>CUST-0522</t>
        </is>
      </c>
      <c r="R2811" t="n">
        <v>3</v>
      </c>
      <c r="S2811" t="inlineStr">
        <is>
          <t>No</t>
        </is>
      </c>
    </row>
    <row r="2812">
      <c r="A2812" t="inlineStr">
        <is>
          <t>ORD-2501-02811</t>
        </is>
      </c>
      <c r="B2812" s="11" t="n">
        <v>45664</v>
      </c>
      <c r="C2812" t="inlineStr">
        <is>
          <t>South</t>
        </is>
      </c>
      <c r="D2812" t="inlineStr">
        <is>
          <t>Hyderabad</t>
        </is>
      </c>
      <c r="E2812" t="inlineStr">
        <is>
          <t>Education</t>
        </is>
      </c>
      <c r="F2812" t="inlineStr">
        <is>
          <t>Partner</t>
        </is>
      </c>
      <c r="G2812" t="inlineStr">
        <is>
          <t>Accessories</t>
        </is>
      </c>
      <c r="H2812" t="inlineStr">
        <is>
          <t>Mouse</t>
        </is>
      </c>
      <c r="I2812" t="n">
        <v>1</v>
      </c>
      <c r="J2812" s="12" t="n">
        <v>949.27</v>
      </c>
      <c r="K2812" s="13" t="n">
        <v>0.03</v>
      </c>
      <c r="L2812" s="12" t="n">
        <v>920.79</v>
      </c>
      <c r="M2812" s="12" t="n">
        <v>626.52</v>
      </c>
      <c r="N2812" s="12" t="n">
        <v>294.27</v>
      </c>
      <c r="O2812" t="inlineStr">
        <is>
          <t>Net Banking</t>
        </is>
      </c>
      <c r="P2812" t="inlineStr">
        <is>
          <t>Diya Patel</t>
        </is>
      </c>
      <c r="Q2812" t="inlineStr">
        <is>
          <t>CUST-0714</t>
        </is>
      </c>
      <c r="R2812" t="n">
        <v>1</v>
      </c>
      <c r="S2812" t="inlineStr">
        <is>
          <t>No</t>
        </is>
      </c>
    </row>
    <row r="2813">
      <c r="A2813" t="inlineStr">
        <is>
          <t>ORD-2402-02812</t>
        </is>
      </c>
      <c r="B2813" s="11" t="n">
        <v>45332</v>
      </c>
      <c r="C2813" t="inlineStr">
        <is>
          <t>South</t>
        </is>
      </c>
      <c r="D2813" t="inlineStr">
        <is>
          <t>Hyderabad</t>
        </is>
      </c>
      <c r="E2813" t="inlineStr">
        <is>
          <t>Small Business</t>
        </is>
      </c>
      <c r="F2813" t="inlineStr">
        <is>
          <t>Retail Store</t>
        </is>
      </c>
      <c r="G2813" t="inlineStr">
        <is>
          <t>Accessories</t>
        </is>
      </c>
      <c r="H2813" t="inlineStr">
        <is>
          <t>Laptop Stand</t>
        </is>
      </c>
      <c r="I2813" t="n">
        <v>5</v>
      </c>
      <c r="J2813" s="12" t="n">
        <v>1712.04</v>
      </c>
      <c r="K2813" s="13" t="n">
        <v>0</v>
      </c>
      <c r="L2813" s="12" t="n">
        <v>8560.200000000001</v>
      </c>
      <c r="M2813" s="12" t="n">
        <v>5992.14</v>
      </c>
      <c r="N2813" s="12" t="n">
        <v>2568.06</v>
      </c>
      <c r="O2813" t="inlineStr">
        <is>
          <t>Cash</t>
        </is>
      </c>
      <c r="P2813" t="inlineStr">
        <is>
          <t>Meera Joshi</t>
        </is>
      </c>
      <c r="Q2813" t="inlineStr">
        <is>
          <t>CUST-0800</t>
        </is>
      </c>
      <c r="R2813" t="n">
        <v>7</v>
      </c>
      <c r="S2813" t="inlineStr">
        <is>
          <t>No</t>
        </is>
      </c>
    </row>
    <row r="2814">
      <c r="A2814" t="inlineStr">
        <is>
          <t>ORD-2402-02813</t>
        </is>
      </c>
      <c r="B2814" s="11" t="n">
        <v>45350</v>
      </c>
      <c r="C2814" t="inlineStr">
        <is>
          <t>North</t>
        </is>
      </c>
      <c r="D2814" t="inlineStr">
        <is>
          <t>Lucknow</t>
        </is>
      </c>
      <c r="E2814" t="inlineStr">
        <is>
          <t>Small Business</t>
        </is>
      </c>
      <c r="F2814" t="inlineStr">
        <is>
          <t>Retail Store</t>
        </is>
      </c>
      <c r="G2814" t="inlineStr">
        <is>
          <t>Furniture</t>
        </is>
      </c>
      <c r="H2814" t="inlineStr">
        <is>
          <t>Office Chair</t>
        </is>
      </c>
      <c r="I2814" t="n">
        <v>2</v>
      </c>
      <c r="J2814" s="12" t="n">
        <v>7299.18</v>
      </c>
      <c r="K2814" s="13" t="n">
        <v>0.03</v>
      </c>
      <c r="L2814" s="12" t="n">
        <v>14160.41</v>
      </c>
      <c r="M2814" s="12" t="n">
        <v>10072.87</v>
      </c>
      <c r="N2814" s="12" t="n">
        <v>4087.54</v>
      </c>
      <c r="O2814" t="inlineStr">
        <is>
          <t>Debit Card</t>
        </is>
      </c>
      <c r="P2814" t="inlineStr">
        <is>
          <t>Aarav Sharma</t>
        </is>
      </c>
      <c r="Q2814" t="inlineStr">
        <is>
          <t>CUST-0528</t>
        </is>
      </c>
      <c r="R2814" t="n">
        <v>2</v>
      </c>
      <c r="S2814" t="inlineStr">
        <is>
          <t>No</t>
        </is>
      </c>
    </row>
    <row r="2815">
      <c r="A2815" t="inlineStr">
        <is>
          <t>ORD-2412-02814</t>
        </is>
      </c>
      <c r="B2815" s="11" t="n">
        <v>45652</v>
      </c>
      <c r="C2815" t="inlineStr">
        <is>
          <t>North</t>
        </is>
      </c>
      <c r="D2815" t="inlineStr">
        <is>
          <t>Jaipur</t>
        </is>
      </c>
      <c r="E2815" t="inlineStr">
        <is>
          <t>Education</t>
        </is>
      </c>
      <c r="F2815" t="inlineStr">
        <is>
          <t>Direct Sales</t>
        </is>
      </c>
      <c r="G2815" t="inlineStr">
        <is>
          <t>Accessories</t>
        </is>
      </c>
      <c r="H2815" t="inlineStr">
        <is>
          <t>Mouse</t>
        </is>
      </c>
      <c r="I2815" t="n">
        <v>8</v>
      </c>
      <c r="J2815" s="12" t="n">
        <v>921.1</v>
      </c>
      <c r="K2815" s="13" t="n">
        <v>0.05</v>
      </c>
      <c r="L2815" s="12" t="n">
        <v>7000.36</v>
      </c>
      <c r="M2815" s="12" t="n">
        <v>4863.41</v>
      </c>
      <c r="N2815" s="12" t="n">
        <v>2136.95</v>
      </c>
      <c r="O2815" t="inlineStr">
        <is>
          <t>Credit Card</t>
        </is>
      </c>
      <c r="P2815" t="inlineStr">
        <is>
          <t>Rohan Verma</t>
        </is>
      </c>
      <c r="Q2815" t="inlineStr">
        <is>
          <t>CUST-0590</t>
        </is>
      </c>
      <c r="R2815" t="n">
        <v>5</v>
      </c>
      <c r="S2815" t="inlineStr">
        <is>
          <t>No</t>
        </is>
      </c>
    </row>
    <row r="2816">
      <c r="A2816" t="inlineStr">
        <is>
          <t>ORD-2501-02815</t>
        </is>
      </c>
      <c r="B2816" s="11" t="n">
        <v>45686</v>
      </c>
      <c r="C2816" t="inlineStr">
        <is>
          <t>North</t>
        </is>
      </c>
      <c r="D2816" t="inlineStr">
        <is>
          <t>Jaipur</t>
        </is>
      </c>
      <c r="E2816" t="inlineStr">
        <is>
          <t>Education</t>
        </is>
      </c>
      <c r="F2816" t="inlineStr">
        <is>
          <t>Direct Sales</t>
        </is>
      </c>
      <c r="G2816" t="inlineStr">
        <is>
          <t>Furniture</t>
        </is>
      </c>
      <c r="H2816" t="inlineStr">
        <is>
          <t>Bookshelf</t>
        </is>
      </c>
      <c r="I2816" t="n">
        <v>5</v>
      </c>
      <c r="J2816" s="12" t="n">
        <v>6390.76</v>
      </c>
      <c r="K2816" s="13" t="n">
        <v>0.25</v>
      </c>
      <c r="L2816" s="12" t="n">
        <v>23965.35</v>
      </c>
      <c r="M2816" s="12" t="n">
        <v>23326.27</v>
      </c>
      <c r="N2816" s="12" t="n">
        <v>639.08</v>
      </c>
      <c r="O2816" t="inlineStr">
        <is>
          <t>Credit Card</t>
        </is>
      </c>
      <c r="P2816" t="inlineStr">
        <is>
          <t>Sara Khan</t>
        </is>
      </c>
      <c r="Q2816" t="inlineStr">
        <is>
          <t>CUST-0699</t>
        </is>
      </c>
      <c r="R2816" t="n">
        <v>4</v>
      </c>
      <c r="S2816" t="inlineStr">
        <is>
          <t>No</t>
        </is>
      </c>
    </row>
    <row r="2817">
      <c r="A2817" t="inlineStr">
        <is>
          <t>ORD-2511-02816</t>
        </is>
      </c>
      <c r="B2817" s="11" t="n">
        <v>45984</v>
      </c>
      <c r="C2817" t="inlineStr">
        <is>
          <t>East</t>
        </is>
      </c>
      <c r="D2817" t="inlineStr">
        <is>
          <t>Patna</t>
        </is>
      </c>
      <c r="E2817" t="inlineStr">
        <is>
          <t>Small Business</t>
        </is>
      </c>
      <c r="F2817" t="inlineStr">
        <is>
          <t>Direct Sales</t>
        </is>
      </c>
      <c r="G2817" t="inlineStr">
        <is>
          <t>Furniture</t>
        </is>
      </c>
      <c r="H2817" t="inlineStr">
        <is>
          <t>Cabinet</t>
        </is>
      </c>
      <c r="I2817" t="n">
        <v>3</v>
      </c>
      <c r="J2817" s="12" t="n">
        <v>9642.34</v>
      </c>
      <c r="K2817" s="13" t="n">
        <v>0</v>
      </c>
      <c r="L2817" s="12" t="n">
        <v>28927.02</v>
      </c>
      <c r="M2817" s="12" t="n">
        <v>22563.08</v>
      </c>
      <c r="N2817" s="12" t="n">
        <v>6363.94</v>
      </c>
      <c r="O2817" t="inlineStr">
        <is>
          <t>Net Banking</t>
        </is>
      </c>
      <c r="P2817" t="inlineStr">
        <is>
          <t>Sara Khan</t>
        </is>
      </c>
      <c r="Q2817" t="inlineStr">
        <is>
          <t>CUST-0882</t>
        </is>
      </c>
      <c r="R2817" t="n">
        <v>4</v>
      </c>
      <c r="S2817" t="inlineStr">
        <is>
          <t>Yes</t>
        </is>
      </c>
    </row>
    <row r="2818">
      <c r="A2818" t="inlineStr">
        <is>
          <t>ORD-2505-02817</t>
        </is>
      </c>
      <c r="B2818" s="11" t="n">
        <v>45781</v>
      </c>
      <c r="C2818" t="inlineStr">
        <is>
          <t>Central</t>
        </is>
      </c>
      <c r="D2818" t="inlineStr">
        <is>
          <t>Bhopal</t>
        </is>
      </c>
      <c r="E2818" t="inlineStr">
        <is>
          <t>Education</t>
        </is>
      </c>
      <c r="F2818" t="inlineStr">
        <is>
          <t>Partner</t>
        </is>
      </c>
      <c r="G2818" t="inlineStr">
        <is>
          <t>Office Supplies</t>
        </is>
      </c>
      <c r="H2818" t="inlineStr">
        <is>
          <t>File Folder</t>
        </is>
      </c>
      <c r="I2818" t="n">
        <v>2</v>
      </c>
      <c r="J2818" s="12" t="n">
        <v>109.25</v>
      </c>
      <c r="K2818" s="13" t="n">
        <v>0.05</v>
      </c>
      <c r="L2818" s="12" t="n">
        <v>207.57</v>
      </c>
      <c r="M2818" s="12" t="n">
        <v>126.73</v>
      </c>
      <c r="N2818" s="12" t="n">
        <v>80.84</v>
      </c>
      <c r="O2818" t="inlineStr">
        <is>
          <t>Debit Card</t>
        </is>
      </c>
      <c r="P2818" t="inlineStr">
        <is>
          <t>Aarav Sharma</t>
        </is>
      </c>
      <c r="Q2818" t="inlineStr">
        <is>
          <t>CUST-0841</t>
        </is>
      </c>
      <c r="R2818" t="n">
        <v>3</v>
      </c>
      <c r="S2818" t="inlineStr">
        <is>
          <t>No</t>
        </is>
      </c>
    </row>
    <row r="2819">
      <c r="A2819" t="inlineStr">
        <is>
          <t>ORD-2505-02818</t>
        </is>
      </c>
      <c r="B2819" s="11" t="n">
        <v>45804</v>
      </c>
      <c r="C2819" t="inlineStr">
        <is>
          <t>East</t>
        </is>
      </c>
      <c r="D2819" t="inlineStr">
        <is>
          <t>Guwahati</t>
        </is>
      </c>
      <c r="E2819" t="inlineStr">
        <is>
          <t>Education</t>
        </is>
      </c>
      <c r="F2819" t="inlineStr">
        <is>
          <t>Direct Sales</t>
        </is>
      </c>
      <c r="G2819" t="inlineStr">
        <is>
          <t>Accessories</t>
        </is>
      </c>
      <c r="H2819" t="inlineStr">
        <is>
          <t>Mouse</t>
        </is>
      </c>
      <c r="I2819" t="n">
        <v>2</v>
      </c>
      <c r="J2819" s="12" t="n">
        <v>899.13</v>
      </c>
      <c r="K2819" s="13" t="n">
        <v>0</v>
      </c>
      <c r="L2819" s="12" t="n">
        <v>1798.26</v>
      </c>
      <c r="M2819" s="12" t="n">
        <v>1186.85</v>
      </c>
      <c r="N2819" s="12" t="n">
        <v>611.41</v>
      </c>
      <c r="O2819" t="inlineStr">
        <is>
          <t>Credit Card</t>
        </is>
      </c>
      <c r="P2819" t="inlineStr">
        <is>
          <t>Meera Joshi</t>
        </is>
      </c>
      <c r="Q2819" t="inlineStr">
        <is>
          <t>CUST-0421</t>
        </is>
      </c>
      <c r="R2819" t="n">
        <v>4</v>
      </c>
      <c r="S2819" t="inlineStr">
        <is>
          <t>No</t>
        </is>
      </c>
    </row>
    <row r="2820">
      <c r="A2820" t="inlineStr">
        <is>
          <t>ORD-2404-02819</t>
        </is>
      </c>
      <c r="B2820" s="11" t="n">
        <v>45405</v>
      </c>
      <c r="C2820" t="inlineStr">
        <is>
          <t>West</t>
        </is>
      </c>
      <c r="D2820" t="inlineStr">
        <is>
          <t>Surat</t>
        </is>
      </c>
      <c r="E2820" t="inlineStr">
        <is>
          <t>Education</t>
        </is>
      </c>
      <c r="F2820" t="inlineStr">
        <is>
          <t>Direct Sales</t>
        </is>
      </c>
      <c r="G2820" t="inlineStr">
        <is>
          <t>Technology</t>
        </is>
      </c>
      <c r="H2820" t="inlineStr">
        <is>
          <t>Headphones</t>
        </is>
      </c>
      <c r="I2820" t="n">
        <v>5</v>
      </c>
      <c r="J2820" s="12" t="n">
        <v>2540.54</v>
      </c>
      <c r="K2820" s="13" t="n">
        <v>0.1</v>
      </c>
      <c r="L2820" s="12" t="n">
        <v>11432.43</v>
      </c>
      <c r="M2820" s="12" t="n">
        <v>9400</v>
      </c>
      <c r="N2820" s="12" t="n">
        <v>2032.43</v>
      </c>
      <c r="O2820" t="inlineStr">
        <is>
          <t>Credit Card</t>
        </is>
      </c>
      <c r="P2820" t="inlineStr">
        <is>
          <t>Sara Khan</t>
        </is>
      </c>
      <c r="Q2820" t="inlineStr">
        <is>
          <t>CUST-0119</t>
        </is>
      </c>
      <c r="R2820" t="n">
        <v>3</v>
      </c>
      <c r="S2820" t="inlineStr">
        <is>
          <t>No</t>
        </is>
      </c>
    </row>
    <row r="2821">
      <c r="A2821" t="inlineStr">
        <is>
          <t>ORD-2411-02820</t>
        </is>
      </c>
      <c r="B2821" s="11" t="n">
        <v>45599</v>
      </c>
      <c r="C2821" t="inlineStr">
        <is>
          <t>North</t>
        </is>
      </c>
      <c r="D2821" t="inlineStr">
        <is>
          <t>Chandigarh</t>
        </is>
      </c>
      <c r="E2821" t="inlineStr">
        <is>
          <t>Small Business</t>
        </is>
      </c>
      <c r="F2821" t="inlineStr">
        <is>
          <t>Retail Store</t>
        </is>
      </c>
      <c r="G2821" t="inlineStr">
        <is>
          <t>Technology</t>
        </is>
      </c>
      <c r="H2821" t="inlineStr">
        <is>
          <t>Printer</t>
        </is>
      </c>
      <c r="I2821" t="n">
        <v>1</v>
      </c>
      <c r="J2821" s="12" t="n">
        <v>11404.41</v>
      </c>
      <c r="K2821" s="13" t="n">
        <v>0.1</v>
      </c>
      <c r="L2821" s="12" t="n">
        <v>10263.97</v>
      </c>
      <c r="M2821" s="12" t="n">
        <v>9351.620000000001</v>
      </c>
      <c r="N2821" s="12" t="n">
        <v>912.35</v>
      </c>
      <c r="O2821" t="inlineStr">
        <is>
          <t>Cash</t>
        </is>
      </c>
      <c r="P2821" t="inlineStr">
        <is>
          <t>Ishaan Mehta</t>
        </is>
      </c>
      <c r="Q2821" t="inlineStr">
        <is>
          <t>CUST-0679</t>
        </is>
      </c>
      <c r="R2821" t="n">
        <v>4</v>
      </c>
      <c r="S2821" t="inlineStr">
        <is>
          <t>Yes</t>
        </is>
      </c>
    </row>
    <row r="2822">
      <c r="A2822" t="inlineStr">
        <is>
          <t>ORD-2505-02821</t>
        </is>
      </c>
      <c r="B2822" s="11" t="n">
        <v>45803</v>
      </c>
      <c r="C2822" t="inlineStr">
        <is>
          <t>South</t>
        </is>
      </c>
      <c r="D2822" t="inlineStr">
        <is>
          <t>Bengaluru</t>
        </is>
      </c>
      <c r="E2822" t="inlineStr">
        <is>
          <t>Small Business</t>
        </is>
      </c>
      <c r="F2822" t="inlineStr">
        <is>
          <t>Direct Sales</t>
        </is>
      </c>
      <c r="G2822" t="inlineStr">
        <is>
          <t>Office Supplies</t>
        </is>
      </c>
      <c r="H2822" t="inlineStr">
        <is>
          <t>File Folder</t>
        </is>
      </c>
      <c r="I2822" t="n">
        <v>3</v>
      </c>
      <c r="J2822" s="12" t="n">
        <v>117.5</v>
      </c>
      <c r="K2822" s="13" t="n">
        <v>0</v>
      </c>
      <c r="L2822" s="12" t="n">
        <v>352.5</v>
      </c>
      <c r="M2822" s="12" t="n">
        <v>204.45</v>
      </c>
      <c r="N2822" s="12" t="n">
        <v>148.05</v>
      </c>
      <c r="O2822" t="inlineStr">
        <is>
          <t>Credit Card</t>
        </is>
      </c>
      <c r="P2822" t="inlineStr">
        <is>
          <t>Aarav Sharma</t>
        </is>
      </c>
      <c r="Q2822" t="inlineStr">
        <is>
          <t>CUST-0029</t>
        </is>
      </c>
      <c r="R2822" t="n">
        <v>3</v>
      </c>
      <c r="S2822" t="inlineStr">
        <is>
          <t>No</t>
        </is>
      </c>
    </row>
    <row r="2823">
      <c r="A2823" t="inlineStr">
        <is>
          <t>ORD-2506-02822</t>
        </is>
      </c>
      <c r="B2823" s="11" t="n">
        <v>45817</v>
      </c>
      <c r="C2823" t="inlineStr">
        <is>
          <t>North</t>
        </is>
      </c>
      <c r="D2823" t="inlineStr">
        <is>
          <t>Lucknow</t>
        </is>
      </c>
      <c r="E2823" t="inlineStr">
        <is>
          <t>Consumer</t>
        </is>
      </c>
      <c r="F2823" t="inlineStr">
        <is>
          <t>Online</t>
        </is>
      </c>
      <c r="G2823" t="inlineStr">
        <is>
          <t>Furniture</t>
        </is>
      </c>
      <c r="H2823" t="inlineStr">
        <is>
          <t>Desk</t>
        </is>
      </c>
      <c r="I2823" t="n">
        <v>6</v>
      </c>
      <c r="J2823" s="12" t="n">
        <v>13301.85</v>
      </c>
      <c r="K2823" s="13" t="n">
        <v>0.15</v>
      </c>
      <c r="L2823" s="12" t="n">
        <v>67839.42999999999</v>
      </c>
      <c r="M2823" s="12" t="n">
        <v>59858.33</v>
      </c>
      <c r="N2823" s="12" t="n">
        <v>7981.1</v>
      </c>
      <c r="O2823" t="inlineStr">
        <is>
          <t>Credit Card</t>
        </is>
      </c>
      <c r="P2823" t="inlineStr">
        <is>
          <t>Ishaan Mehta</t>
        </is>
      </c>
      <c r="Q2823" t="inlineStr">
        <is>
          <t>CUST-0197</t>
        </is>
      </c>
      <c r="R2823" t="n">
        <v>5</v>
      </c>
      <c r="S2823" t="inlineStr">
        <is>
          <t>No</t>
        </is>
      </c>
    </row>
    <row r="2824">
      <c r="A2824" t="inlineStr">
        <is>
          <t>ORD-2412-02823</t>
        </is>
      </c>
      <c r="B2824" s="11" t="n">
        <v>45646</v>
      </c>
      <c r="C2824" t="inlineStr">
        <is>
          <t>South</t>
        </is>
      </c>
      <c r="D2824" t="inlineStr">
        <is>
          <t>Hyderabad</t>
        </is>
      </c>
      <c r="E2824" t="inlineStr">
        <is>
          <t>Education</t>
        </is>
      </c>
      <c r="F2824" t="inlineStr">
        <is>
          <t>Online</t>
        </is>
      </c>
      <c r="G2824" t="inlineStr">
        <is>
          <t>Office Supplies</t>
        </is>
      </c>
      <c r="H2824" t="inlineStr">
        <is>
          <t>Paper Ream</t>
        </is>
      </c>
      <c r="I2824" t="n">
        <v>5</v>
      </c>
      <c r="J2824" s="12" t="n">
        <v>442.17</v>
      </c>
      <c r="K2824" s="13" t="n">
        <v>0.03</v>
      </c>
      <c r="L2824" s="12" t="n">
        <v>2144.52</v>
      </c>
      <c r="M2824" s="12" t="n">
        <v>1658.14</v>
      </c>
      <c r="N2824" s="12" t="n">
        <v>486.38</v>
      </c>
      <c r="O2824" t="inlineStr">
        <is>
          <t>Net Banking</t>
        </is>
      </c>
      <c r="P2824" t="inlineStr">
        <is>
          <t>Ishaan Mehta</t>
        </is>
      </c>
      <c r="Q2824" t="inlineStr">
        <is>
          <t>CUST-0651</t>
        </is>
      </c>
      <c r="R2824" t="n">
        <v>3</v>
      </c>
      <c r="S2824" t="inlineStr">
        <is>
          <t>Yes</t>
        </is>
      </c>
    </row>
    <row r="2825">
      <c r="A2825" t="inlineStr">
        <is>
          <t>ORD-2412-02824</t>
        </is>
      </c>
      <c r="B2825" s="11" t="n">
        <v>45653</v>
      </c>
      <c r="C2825" t="inlineStr">
        <is>
          <t>South</t>
        </is>
      </c>
      <c r="D2825" t="inlineStr">
        <is>
          <t>Hyderabad</t>
        </is>
      </c>
      <c r="E2825" t="inlineStr">
        <is>
          <t>Small Business</t>
        </is>
      </c>
      <c r="F2825" t="inlineStr">
        <is>
          <t>Online</t>
        </is>
      </c>
      <c r="G2825" t="inlineStr">
        <is>
          <t>Office Supplies</t>
        </is>
      </c>
      <c r="H2825" t="inlineStr">
        <is>
          <t>Pen Box</t>
        </is>
      </c>
      <c r="I2825" t="n">
        <v>1</v>
      </c>
      <c r="J2825" s="12" t="n">
        <v>194.32</v>
      </c>
      <c r="K2825" s="13" t="n">
        <v>0.03</v>
      </c>
      <c r="L2825" s="12" t="n">
        <v>188.49</v>
      </c>
      <c r="M2825" s="12" t="n">
        <v>118.54</v>
      </c>
      <c r="N2825" s="12" t="n">
        <v>69.95</v>
      </c>
      <c r="O2825" t="inlineStr">
        <is>
          <t>UPI</t>
        </is>
      </c>
      <c r="P2825" t="inlineStr">
        <is>
          <t>Aarav Sharma</t>
        </is>
      </c>
      <c r="Q2825" t="inlineStr">
        <is>
          <t>CUST-0726</t>
        </is>
      </c>
      <c r="R2825" t="n">
        <v>4</v>
      </c>
      <c r="S2825" t="inlineStr">
        <is>
          <t>No</t>
        </is>
      </c>
    </row>
    <row r="2826">
      <c r="A2826" t="inlineStr">
        <is>
          <t>ORD-2506-02825</t>
        </is>
      </c>
      <c r="B2826" s="11" t="n">
        <v>45838</v>
      </c>
      <c r="C2826" t="inlineStr">
        <is>
          <t>West</t>
        </is>
      </c>
      <c r="D2826" t="inlineStr">
        <is>
          <t>Pune</t>
        </is>
      </c>
      <c r="E2826" t="inlineStr">
        <is>
          <t>Education</t>
        </is>
      </c>
      <c r="F2826" t="inlineStr">
        <is>
          <t>Direct Sales</t>
        </is>
      </c>
      <c r="G2826" t="inlineStr">
        <is>
          <t>Office Supplies</t>
        </is>
      </c>
      <c r="H2826" t="inlineStr">
        <is>
          <t>Paper Ream</t>
        </is>
      </c>
      <c r="I2826" t="n">
        <v>5</v>
      </c>
      <c r="J2826" s="12" t="n">
        <v>437.25</v>
      </c>
      <c r="K2826" s="13" t="n">
        <v>0.03</v>
      </c>
      <c r="L2826" s="12" t="n">
        <v>2120.66</v>
      </c>
      <c r="M2826" s="12" t="n">
        <v>1639.69</v>
      </c>
      <c r="N2826" s="12" t="n">
        <v>480.97</v>
      </c>
      <c r="O2826" t="inlineStr">
        <is>
          <t>Debit Card</t>
        </is>
      </c>
      <c r="P2826" t="inlineStr">
        <is>
          <t>Aarav Sharma</t>
        </is>
      </c>
      <c r="Q2826" t="inlineStr">
        <is>
          <t>CUST-0721</t>
        </is>
      </c>
      <c r="R2826" t="n">
        <v>4</v>
      </c>
      <c r="S2826" t="inlineStr">
        <is>
          <t>Yes</t>
        </is>
      </c>
    </row>
    <row r="2827">
      <c r="A2827" t="inlineStr">
        <is>
          <t>ORD-2507-02826</t>
        </is>
      </c>
      <c r="B2827" s="11" t="n">
        <v>45862</v>
      </c>
      <c r="C2827" t="inlineStr">
        <is>
          <t>West</t>
        </is>
      </c>
      <c r="D2827" t="inlineStr">
        <is>
          <t>Ahmedabad</t>
        </is>
      </c>
      <c r="E2827" t="inlineStr">
        <is>
          <t>Consumer</t>
        </is>
      </c>
      <c r="F2827" t="inlineStr">
        <is>
          <t>Partner</t>
        </is>
      </c>
      <c r="G2827" t="inlineStr">
        <is>
          <t>Accessories</t>
        </is>
      </c>
      <c r="H2827" t="inlineStr">
        <is>
          <t>USB Hub</t>
        </is>
      </c>
      <c r="I2827" t="n">
        <v>3</v>
      </c>
      <c r="J2827" s="12" t="n">
        <v>1249.07</v>
      </c>
      <c r="K2827" s="13" t="n">
        <v>0.2</v>
      </c>
      <c r="L2827" s="12" t="n">
        <v>2997.77</v>
      </c>
      <c r="M2827" s="12" t="n">
        <v>2548.1</v>
      </c>
      <c r="N2827" s="12" t="n">
        <v>449.67</v>
      </c>
      <c r="O2827" t="inlineStr">
        <is>
          <t>Net Banking</t>
        </is>
      </c>
      <c r="P2827" t="inlineStr">
        <is>
          <t>Meera Joshi</t>
        </is>
      </c>
      <c r="Q2827" t="inlineStr">
        <is>
          <t>CUST-0061</t>
        </is>
      </c>
      <c r="R2827" t="n">
        <v>6</v>
      </c>
      <c r="S2827" t="inlineStr">
        <is>
          <t>No</t>
        </is>
      </c>
    </row>
    <row r="2828">
      <c r="A2828" t="inlineStr">
        <is>
          <t>ORD-2502-02827</t>
        </is>
      </c>
      <c r="B2828" s="11" t="n">
        <v>45703</v>
      </c>
      <c r="C2828" t="inlineStr">
        <is>
          <t>Central</t>
        </is>
      </c>
      <c r="D2828" t="inlineStr">
        <is>
          <t>Nagpur</t>
        </is>
      </c>
      <c r="E2828" t="inlineStr">
        <is>
          <t>Consumer</t>
        </is>
      </c>
      <c r="F2828" t="inlineStr">
        <is>
          <t>Partner</t>
        </is>
      </c>
      <c r="G2828" t="inlineStr">
        <is>
          <t>Office Supplies</t>
        </is>
      </c>
      <c r="H2828" t="inlineStr">
        <is>
          <t>Marker Set</t>
        </is>
      </c>
      <c r="I2828" t="n">
        <v>2</v>
      </c>
      <c r="J2828" s="12" t="n">
        <v>239.05</v>
      </c>
      <c r="K2828" s="13" t="n">
        <v>0.03</v>
      </c>
      <c r="L2828" s="12" t="n">
        <v>463.76</v>
      </c>
      <c r="M2828" s="12" t="n">
        <v>310.77</v>
      </c>
      <c r="N2828" s="12" t="n">
        <v>152.99</v>
      </c>
      <c r="O2828" t="inlineStr">
        <is>
          <t>Credit Card</t>
        </is>
      </c>
      <c r="P2828" t="inlineStr">
        <is>
          <t>Anaya Rao</t>
        </is>
      </c>
      <c r="Q2828" t="inlineStr">
        <is>
          <t>CUST-0121</t>
        </is>
      </c>
      <c r="R2828" t="n">
        <v>5</v>
      </c>
      <c r="S2828" t="inlineStr">
        <is>
          <t>No</t>
        </is>
      </c>
    </row>
    <row r="2829">
      <c r="A2829" t="inlineStr">
        <is>
          <t>ORD-2502-02828</t>
        </is>
      </c>
      <c r="B2829" s="11" t="n">
        <v>45699</v>
      </c>
      <c r="C2829" t="inlineStr">
        <is>
          <t>East</t>
        </is>
      </c>
      <c r="D2829" t="inlineStr">
        <is>
          <t>Guwahati</t>
        </is>
      </c>
      <c r="E2829" t="inlineStr">
        <is>
          <t>Consumer</t>
        </is>
      </c>
      <c r="F2829" t="inlineStr">
        <is>
          <t>Partner</t>
        </is>
      </c>
      <c r="G2829" t="inlineStr">
        <is>
          <t>Office Supplies</t>
        </is>
      </c>
      <c r="H2829" t="inlineStr">
        <is>
          <t>Paper Ream</t>
        </is>
      </c>
      <c r="I2829" t="n">
        <v>4</v>
      </c>
      <c r="J2829" s="12" t="n">
        <v>448.18</v>
      </c>
      <c r="K2829" s="13" t="n">
        <v>0.15</v>
      </c>
      <c r="L2829" s="12" t="n">
        <v>1523.81</v>
      </c>
      <c r="M2829" s="12" t="n">
        <v>1344.54</v>
      </c>
      <c r="N2829" s="12" t="n">
        <v>179.27</v>
      </c>
      <c r="O2829" t="inlineStr">
        <is>
          <t>Credit Card</t>
        </is>
      </c>
      <c r="P2829" t="inlineStr">
        <is>
          <t>Rohan Verma</t>
        </is>
      </c>
      <c r="Q2829" t="inlineStr">
        <is>
          <t>CUST-0136</t>
        </is>
      </c>
      <c r="R2829" t="n">
        <v>3</v>
      </c>
      <c r="S2829" t="inlineStr">
        <is>
          <t>No</t>
        </is>
      </c>
    </row>
    <row r="2830">
      <c r="A2830" t="inlineStr">
        <is>
          <t>ORD-2402-02829</t>
        </is>
      </c>
      <c r="B2830" s="11" t="n">
        <v>45342</v>
      </c>
      <c r="C2830" t="inlineStr">
        <is>
          <t>Central</t>
        </is>
      </c>
      <c r="D2830" t="inlineStr">
        <is>
          <t>Nagpur</t>
        </is>
      </c>
      <c r="E2830" t="inlineStr">
        <is>
          <t>Corporate</t>
        </is>
      </c>
      <c r="F2830" t="inlineStr">
        <is>
          <t>Partner</t>
        </is>
      </c>
      <c r="G2830" t="inlineStr">
        <is>
          <t>Furniture</t>
        </is>
      </c>
      <c r="H2830" t="inlineStr">
        <is>
          <t>Desk</t>
        </is>
      </c>
      <c r="I2830" t="n">
        <v>1</v>
      </c>
      <c r="J2830" s="12" t="n">
        <v>12730.74</v>
      </c>
      <c r="K2830" s="13" t="n">
        <v>0.1</v>
      </c>
      <c r="L2830" s="12" t="n">
        <v>11457.67</v>
      </c>
      <c r="M2830" s="12" t="n">
        <v>9548.059999999999</v>
      </c>
      <c r="N2830" s="12" t="n">
        <v>1909.61</v>
      </c>
      <c r="O2830" t="inlineStr">
        <is>
          <t>UPI</t>
        </is>
      </c>
      <c r="P2830" t="inlineStr">
        <is>
          <t>Vivaan Gupta</t>
        </is>
      </c>
      <c r="Q2830" t="inlineStr">
        <is>
          <t>CUST-0812</t>
        </is>
      </c>
      <c r="R2830" t="n">
        <v>4</v>
      </c>
      <c r="S2830" t="inlineStr">
        <is>
          <t>No</t>
        </is>
      </c>
    </row>
    <row r="2831">
      <c r="A2831" t="inlineStr">
        <is>
          <t>ORD-2404-02830</t>
        </is>
      </c>
      <c r="B2831" s="11" t="n">
        <v>45407</v>
      </c>
      <c r="C2831" t="inlineStr">
        <is>
          <t>East</t>
        </is>
      </c>
      <c r="D2831" t="inlineStr">
        <is>
          <t>Patna</t>
        </is>
      </c>
      <c r="E2831" t="inlineStr">
        <is>
          <t>Corporate</t>
        </is>
      </c>
      <c r="F2831" t="inlineStr">
        <is>
          <t>Online</t>
        </is>
      </c>
      <c r="G2831" t="inlineStr">
        <is>
          <t>Technology</t>
        </is>
      </c>
      <c r="H2831" t="inlineStr">
        <is>
          <t>Keyboard</t>
        </is>
      </c>
      <c r="I2831" t="n">
        <v>5</v>
      </c>
      <c r="J2831" s="12" t="n">
        <v>1648.17</v>
      </c>
      <c r="K2831" s="13" t="n">
        <v>0.05</v>
      </c>
      <c r="L2831" s="12" t="n">
        <v>7828.81</v>
      </c>
      <c r="M2831" s="12" t="n">
        <v>5851</v>
      </c>
      <c r="N2831" s="12" t="n">
        <v>1977.81</v>
      </c>
      <c r="O2831" t="inlineStr">
        <is>
          <t>Debit Card</t>
        </is>
      </c>
      <c r="P2831" t="inlineStr">
        <is>
          <t>Anaya Rao</t>
        </is>
      </c>
      <c r="Q2831" t="inlineStr">
        <is>
          <t>CUST-0809</t>
        </is>
      </c>
      <c r="R2831" t="n">
        <v>4</v>
      </c>
      <c r="S2831" t="inlineStr">
        <is>
          <t>No</t>
        </is>
      </c>
    </row>
    <row r="2832">
      <c r="A2832" t="inlineStr">
        <is>
          <t>ORD-2405-02831</t>
        </is>
      </c>
      <c r="B2832" s="11" t="n">
        <v>45415</v>
      </c>
      <c r="C2832" t="inlineStr">
        <is>
          <t>East</t>
        </is>
      </c>
      <c r="D2832" t="inlineStr">
        <is>
          <t>Guwahati</t>
        </is>
      </c>
      <c r="E2832" t="inlineStr">
        <is>
          <t>Corporate</t>
        </is>
      </c>
      <c r="F2832" t="inlineStr">
        <is>
          <t>Online</t>
        </is>
      </c>
      <c r="G2832" t="inlineStr">
        <is>
          <t>Technology</t>
        </is>
      </c>
      <c r="H2832" t="inlineStr">
        <is>
          <t>Monitor</t>
        </is>
      </c>
      <c r="I2832" t="n">
        <v>3</v>
      </c>
      <c r="J2832" s="12" t="n">
        <v>12723.97</v>
      </c>
      <c r="K2832" s="13" t="n">
        <v>0.03</v>
      </c>
      <c r="L2832" s="12" t="n">
        <v>37026.75</v>
      </c>
      <c r="M2832" s="12" t="n">
        <v>30537.53</v>
      </c>
      <c r="N2832" s="12" t="n">
        <v>6489.22</v>
      </c>
      <c r="O2832" t="inlineStr">
        <is>
          <t>Net Banking</t>
        </is>
      </c>
      <c r="P2832" t="inlineStr">
        <is>
          <t>Ishaan Mehta</t>
        </is>
      </c>
      <c r="Q2832" t="inlineStr">
        <is>
          <t>CUST-0127</t>
        </is>
      </c>
      <c r="R2832" t="n">
        <v>6</v>
      </c>
      <c r="S2832" t="inlineStr">
        <is>
          <t>No</t>
        </is>
      </c>
    </row>
    <row r="2833">
      <c r="A2833" t="inlineStr">
        <is>
          <t>ORD-2403-02832</t>
        </is>
      </c>
      <c r="B2833" s="11" t="n">
        <v>45373</v>
      </c>
      <c r="C2833" t="inlineStr">
        <is>
          <t>South</t>
        </is>
      </c>
      <c r="D2833" t="inlineStr">
        <is>
          <t>Kochi</t>
        </is>
      </c>
      <c r="E2833" t="inlineStr">
        <is>
          <t>Small Business</t>
        </is>
      </c>
      <c r="F2833" t="inlineStr">
        <is>
          <t>Retail Store</t>
        </is>
      </c>
      <c r="G2833" t="inlineStr">
        <is>
          <t>Technology</t>
        </is>
      </c>
      <c r="H2833" t="inlineStr">
        <is>
          <t>Laptop</t>
        </is>
      </c>
      <c r="I2833" t="n">
        <v>2</v>
      </c>
      <c r="J2833" s="12" t="n">
        <v>48177.74</v>
      </c>
      <c r="K2833" s="13" t="n">
        <v>0.03</v>
      </c>
      <c r="L2833" s="12" t="n">
        <v>93464.82000000001</v>
      </c>
      <c r="M2833" s="12" t="n">
        <v>82865.71000000001</v>
      </c>
      <c r="N2833" s="12" t="n">
        <v>10599.11</v>
      </c>
      <c r="O2833" t="inlineStr">
        <is>
          <t>UPI</t>
        </is>
      </c>
      <c r="P2833" t="inlineStr">
        <is>
          <t>Aarav Sharma</t>
        </is>
      </c>
      <c r="Q2833" t="inlineStr">
        <is>
          <t>CUST-0104</t>
        </is>
      </c>
      <c r="R2833" t="n">
        <v>3</v>
      </c>
      <c r="S2833" t="inlineStr">
        <is>
          <t>No</t>
        </is>
      </c>
    </row>
    <row r="2834">
      <c r="A2834" t="inlineStr">
        <is>
          <t>ORD-2506-02833</t>
        </is>
      </c>
      <c r="B2834" s="11" t="n">
        <v>45819</v>
      </c>
      <c r="C2834" t="inlineStr">
        <is>
          <t>North</t>
        </is>
      </c>
      <c r="D2834" t="inlineStr">
        <is>
          <t>Chandigarh</t>
        </is>
      </c>
      <c r="E2834" t="inlineStr">
        <is>
          <t>Small Business</t>
        </is>
      </c>
      <c r="F2834" t="inlineStr">
        <is>
          <t>Online</t>
        </is>
      </c>
      <c r="G2834" t="inlineStr">
        <is>
          <t>Office Supplies</t>
        </is>
      </c>
      <c r="H2834" t="inlineStr">
        <is>
          <t>File Folder</t>
        </is>
      </c>
      <c r="I2834" t="n">
        <v>3</v>
      </c>
      <c r="J2834" s="12" t="n">
        <v>121.46</v>
      </c>
      <c r="K2834" s="13" t="n">
        <v>0.2</v>
      </c>
      <c r="L2834" s="12" t="n">
        <v>291.5</v>
      </c>
      <c r="M2834" s="12" t="n">
        <v>211.34</v>
      </c>
      <c r="N2834" s="12" t="n">
        <v>80.16</v>
      </c>
      <c r="O2834" t="inlineStr">
        <is>
          <t>Net Banking</t>
        </is>
      </c>
      <c r="P2834" t="inlineStr">
        <is>
          <t>Ishaan Mehta</t>
        </is>
      </c>
      <c r="Q2834" t="inlineStr">
        <is>
          <t>CUST-0018</t>
        </is>
      </c>
      <c r="R2834" t="n">
        <v>2</v>
      </c>
      <c r="S2834" t="inlineStr">
        <is>
          <t>No</t>
        </is>
      </c>
    </row>
    <row r="2835">
      <c r="A2835" t="inlineStr">
        <is>
          <t>ORD-2406-02834</t>
        </is>
      </c>
      <c r="B2835" s="11" t="n">
        <v>45457</v>
      </c>
      <c r="C2835" t="inlineStr">
        <is>
          <t>West</t>
        </is>
      </c>
      <c r="D2835" t="inlineStr">
        <is>
          <t>Surat</t>
        </is>
      </c>
      <c r="E2835" t="inlineStr">
        <is>
          <t>Consumer</t>
        </is>
      </c>
      <c r="F2835" t="inlineStr">
        <is>
          <t>Partner</t>
        </is>
      </c>
      <c r="G2835" t="inlineStr">
        <is>
          <t>Accessories</t>
        </is>
      </c>
      <c r="H2835" t="inlineStr">
        <is>
          <t>USB Hub</t>
        </is>
      </c>
      <c r="I2835" t="n">
        <v>1</v>
      </c>
      <c r="J2835" s="12" t="n">
        <v>1290.68</v>
      </c>
      <c r="K2835" s="13" t="n">
        <v>0</v>
      </c>
      <c r="L2835" s="12" t="n">
        <v>1290.68</v>
      </c>
      <c r="M2835" s="12" t="n">
        <v>877.66</v>
      </c>
      <c r="N2835" s="12" t="n">
        <v>413.02</v>
      </c>
      <c r="O2835" t="inlineStr">
        <is>
          <t>Net Banking</t>
        </is>
      </c>
      <c r="P2835" t="inlineStr">
        <is>
          <t>Ishaan Mehta</t>
        </is>
      </c>
      <c r="Q2835" t="inlineStr">
        <is>
          <t>CUST-0540</t>
        </is>
      </c>
      <c r="R2835" t="n">
        <v>4</v>
      </c>
      <c r="S2835" t="inlineStr">
        <is>
          <t>No</t>
        </is>
      </c>
    </row>
    <row r="2836">
      <c r="A2836" t="inlineStr">
        <is>
          <t>ORD-2407-02835</t>
        </is>
      </c>
      <c r="B2836" s="11" t="n">
        <v>45485</v>
      </c>
      <c r="C2836" t="inlineStr">
        <is>
          <t>East</t>
        </is>
      </c>
      <c r="D2836" t="inlineStr">
        <is>
          <t>Guwahati</t>
        </is>
      </c>
      <c r="E2836" t="inlineStr">
        <is>
          <t>Small Business</t>
        </is>
      </c>
      <c r="F2836" t="inlineStr">
        <is>
          <t>Retail Store</t>
        </is>
      </c>
      <c r="G2836" t="inlineStr">
        <is>
          <t>Accessories</t>
        </is>
      </c>
      <c r="H2836" t="inlineStr">
        <is>
          <t>Webcam</t>
        </is>
      </c>
      <c r="I2836" t="n">
        <v>2</v>
      </c>
      <c r="J2836" s="12" t="n">
        <v>3238.46</v>
      </c>
      <c r="K2836" s="13" t="n">
        <v>0</v>
      </c>
      <c r="L2836" s="12" t="n">
        <v>6476.92</v>
      </c>
      <c r="M2836" s="12" t="n">
        <v>4922.46</v>
      </c>
      <c r="N2836" s="12" t="n">
        <v>1554.46</v>
      </c>
      <c r="O2836" t="inlineStr">
        <is>
          <t>Cash</t>
        </is>
      </c>
      <c r="P2836" t="inlineStr">
        <is>
          <t>Ishaan Mehta</t>
        </is>
      </c>
      <c r="Q2836" t="inlineStr">
        <is>
          <t>CUST-0519</t>
        </is>
      </c>
      <c r="R2836" t="n">
        <v>2</v>
      </c>
      <c r="S2836" t="inlineStr">
        <is>
          <t>No</t>
        </is>
      </c>
    </row>
    <row r="2837">
      <c r="A2837" t="inlineStr">
        <is>
          <t>ORD-2409-02836</t>
        </is>
      </c>
      <c r="B2837" s="11" t="n">
        <v>45555</v>
      </c>
      <c r="C2837" t="inlineStr">
        <is>
          <t>West</t>
        </is>
      </c>
      <c r="D2837" t="inlineStr">
        <is>
          <t>Pune</t>
        </is>
      </c>
      <c r="E2837" t="inlineStr">
        <is>
          <t>Education</t>
        </is>
      </c>
      <c r="F2837" t="inlineStr">
        <is>
          <t>Partner</t>
        </is>
      </c>
      <c r="G2837" t="inlineStr">
        <is>
          <t>Technology</t>
        </is>
      </c>
      <c r="H2837" t="inlineStr">
        <is>
          <t>Monitor</t>
        </is>
      </c>
      <c r="I2837" t="n">
        <v>4</v>
      </c>
      <c r="J2837" s="12" t="n">
        <v>14041.44</v>
      </c>
      <c r="K2837" s="13" t="n">
        <v>0.15</v>
      </c>
      <c r="L2837" s="12" t="n">
        <v>47740.9</v>
      </c>
      <c r="M2837" s="12" t="n">
        <v>44932.61</v>
      </c>
      <c r="N2837" s="12" t="n">
        <v>2808.29</v>
      </c>
      <c r="O2837" t="inlineStr">
        <is>
          <t>Credit Card</t>
        </is>
      </c>
      <c r="P2837" t="inlineStr">
        <is>
          <t>Rohan Verma</t>
        </is>
      </c>
      <c r="Q2837" t="inlineStr">
        <is>
          <t>CUST-0700</t>
        </is>
      </c>
      <c r="R2837" t="n">
        <v>4</v>
      </c>
      <c r="S2837" t="inlineStr">
        <is>
          <t>No</t>
        </is>
      </c>
    </row>
    <row r="2838">
      <c r="A2838" t="inlineStr">
        <is>
          <t>ORD-2509-02837</t>
        </is>
      </c>
      <c r="B2838" s="11" t="n">
        <v>45911</v>
      </c>
      <c r="C2838" t="inlineStr">
        <is>
          <t>North</t>
        </is>
      </c>
      <c r="D2838" t="inlineStr">
        <is>
          <t>Chandigarh</t>
        </is>
      </c>
      <c r="E2838" t="inlineStr">
        <is>
          <t>Education</t>
        </is>
      </c>
      <c r="F2838" t="inlineStr">
        <is>
          <t>Retail Store</t>
        </is>
      </c>
      <c r="G2838" t="inlineStr">
        <is>
          <t>Office Supplies</t>
        </is>
      </c>
      <c r="H2838" t="inlineStr">
        <is>
          <t>File Folder</t>
        </is>
      </c>
      <c r="I2838" t="n">
        <v>2</v>
      </c>
      <c r="J2838" s="12" t="n">
        <v>100.29</v>
      </c>
      <c r="K2838" s="13" t="n">
        <v>0</v>
      </c>
      <c r="L2838" s="12" t="n">
        <v>200.58</v>
      </c>
      <c r="M2838" s="12" t="n">
        <v>116.34</v>
      </c>
      <c r="N2838" s="12" t="n">
        <v>84.23999999999999</v>
      </c>
      <c r="O2838" t="inlineStr">
        <is>
          <t>Net Banking</t>
        </is>
      </c>
      <c r="P2838" t="inlineStr">
        <is>
          <t>Aarav Sharma</t>
        </is>
      </c>
      <c r="Q2838" t="inlineStr">
        <is>
          <t>CUST-0188</t>
        </is>
      </c>
      <c r="R2838" t="n">
        <v>6</v>
      </c>
      <c r="S2838" t="inlineStr">
        <is>
          <t>No</t>
        </is>
      </c>
    </row>
    <row r="2839">
      <c r="A2839" t="inlineStr">
        <is>
          <t>ORD-2409-02838</t>
        </is>
      </c>
      <c r="B2839" s="11" t="n">
        <v>45557</v>
      </c>
      <c r="C2839" t="inlineStr">
        <is>
          <t>North</t>
        </is>
      </c>
      <c r="D2839" t="inlineStr">
        <is>
          <t>Lucknow</t>
        </is>
      </c>
      <c r="E2839" t="inlineStr">
        <is>
          <t>Corporate</t>
        </is>
      </c>
      <c r="F2839" t="inlineStr">
        <is>
          <t>Online</t>
        </is>
      </c>
      <c r="G2839" t="inlineStr">
        <is>
          <t>Technology</t>
        </is>
      </c>
      <c r="H2839" t="inlineStr">
        <is>
          <t>Printer</t>
        </is>
      </c>
      <c r="I2839" t="n">
        <v>2</v>
      </c>
      <c r="J2839" s="12" t="n">
        <v>11288.69</v>
      </c>
      <c r="K2839" s="13" t="n">
        <v>0.2</v>
      </c>
      <c r="L2839" s="12" t="n">
        <v>18061.9</v>
      </c>
      <c r="M2839" s="12" t="n">
        <v>18513.45</v>
      </c>
      <c r="N2839" s="12" t="n">
        <v>-451.55</v>
      </c>
      <c r="O2839" t="inlineStr">
        <is>
          <t>Credit Card</t>
        </is>
      </c>
      <c r="P2839" t="inlineStr">
        <is>
          <t>Vivaan Gupta</t>
        </is>
      </c>
      <c r="Q2839" t="inlineStr">
        <is>
          <t>CUST-0232</t>
        </is>
      </c>
      <c r="R2839" t="n">
        <v>2</v>
      </c>
      <c r="S2839" t="inlineStr">
        <is>
          <t>No</t>
        </is>
      </c>
    </row>
    <row r="2840">
      <c r="A2840" t="inlineStr">
        <is>
          <t>ORD-2505-02839</t>
        </is>
      </c>
      <c r="B2840" s="11" t="n">
        <v>45803</v>
      </c>
      <c r="C2840" t="inlineStr">
        <is>
          <t>Central</t>
        </is>
      </c>
      <c r="D2840" t="inlineStr">
        <is>
          <t>Raipur</t>
        </is>
      </c>
      <c r="E2840" t="inlineStr">
        <is>
          <t>Small Business</t>
        </is>
      </c>
      <c r="F2840" t="inlineStr">
        <is>
          <t>Retail Store</t>
        </is>
      </c>
      <c r="G2840" t="inlineStr">
        <is>
          <t>Furniture</t>
        </is>
      </c>
      <c r="H2840" t="inlineStr">
        <is>
          <t>Cabinet</t>
        </is>
      </c>
      <c r="I2840" t="n">
        <v>2</v>
      </c>
      <c r="J2840" s="12" t="n">
        <v>9680.219999999999</v>
      </c>
      <c r="K2840" s="13" t="n">
        <v>0.05</v>
      </c>
      <c r="L2840" s="12" t="n">
        <v>18392.42</v>
      </c>
      <c r="M2840" s="12" t="n">
        <v>15101.14</v>
      </c>
      <c r="N2840" s="12" t="n">
        <v>3291.28</v>
      </c>
      <c r="O2840" t="inlineStr">
        <is>
          <t>Credit Card</t>
        </is>
      </c>
      <c r="P2840" t="inlineStr">
        <is>
          <t>Tara Kapoor</t>
        </is>
      </c>
      <c r="Q2840" t="inlineStr">
        <is>
          <t>CUST-0905</t>
        </is>
      </c>
      <c r="R2840" t="n">
        <v>3</v>
      </c>
      <c r="S2840" t="inlineStr">
        <is>
          <t>No</t>
        </is>
      </c>
    </row>
    <row r="2841">
      <c r="A2841" t="inlineStr">
        <is>
          <t>ORD-2507-02840</t>
        </is>
      </c>
      <c r="B2841" s="11" t="n">
        <v>45848</v>
      </c>
      <c r="C2841" t="inlineStr">
        <is>
          <t>East</t>
        </is>
      </c>
      <c r="D2841" t="inlineStr">
        <is>
          <t>Kolkata</t>
        </is>
      </c>
      <c r="E2841" t="inlineStr">
        <is>
          <t>Consumer</t>
        </is>
      </c>
      <c r="F2841" t="inlineStr">
        <is>
          <t>Partner</t>
        </is>
      </c>
      <c r="G2841" t="inlineStr">
        <is>
          <t>Accessories</t>
        </is>
      </c>
      <c r="H2841" t="inlineStr">
        <is>
          <t>Laptop Stand</t>
        </is>
      </c>
      <c r="I2841" t="n">
        <v>5</v>
      </c>
      <c r="J2841" s="12" t="n">
        <v>1819.02</v>
      </c>
      <c r="K2841" s="13" t="n">
        <v>0.15</v>
      </c>
      <c r="L2841" s="12" t="n">
        <v>7730.84</v>
      </c>
      <c r="M2841" s="12" t="n">
        <v>6366.57</v>
      </c>
      <c r="N2841" s="12" t="n">
        <v>1364.27</v>
      </c>
      <c r="O2841" t="inlineStr">
        <is>
          <t>Cash</t>
        </is>
      </c>
      <c r="P2841" t="inlineStr">
        <is>
          <t>Tara Kapoor</t>
        </is>
      </c>
      <c r="Q2841" t="inlineStr">
        <is>
          <t>CUST-0340</t>
        </is>
      </c>
      <c r="R2841" t="n">
        <v>2</v>
      </c>
      <c r="S2841" t="inlineStr">
        <is>
          <t>Yes</t>
        </is>
      </c>
    </row>
    <row r="2842">
      <c r="A2842" t="inlineStr">
        <is>
          <t>ORD-2512-02841</t>
        </is>
      </c>
      <c r="B2842" s="11" t="n">
        <v>46013</v>
      </c>
      <c r="C2842" t="inlineStr">
        <is>
          <t>Central</t>
        </is>
      </c>
      <c r="D2842" t="inlineStr">
        <is>
          <t>Nagpur</t>
        </is>
      </c>
      <c r="E2842" t="inlineStr">
        <is>
          <t>Corporate</t>
        </is>
      </c>
      <c r="F2842" t="inlineStr">
        <is>
          <t>Partner</t>
        </is>
      </c>
      <c r="G2842" t="inlineStr">
        <is>
          <t>Accessories</t>
        </is>
      </c>
      <c r="H2842" t="inlineStr">
        <is>
          <t>USB Hub</t>
        </is>
      </c>
      <c r="I2842" t="n">
        <v>2</v>
      </c>
      <c r="J2842" s="12" t="n">
        <v>1231.02</v>
      </c>
      <c r="K2842" s="13" t="n">
        <v>0.1</v>
      </c>
      <c r="L2842" s="12" t="n">
        <v>2215.84</v>
      </c>
      <c r="M2842" s="12" t="n">
        <v>1674.19</v>
      </c>
      <c r="N2842" s="12" t="n">
        <v>541.65</v>
      </c>
      <c r="O2842" t="inlineStr">
        <is>
          <t>UPI</t>
        </is>
      </c>
      <c r="P2842" t="inlineStr">
        <is>
          <t>Kabir Singh</t>
        </is>
      </c>
      <c r="Q2842" t="inlineStr">
        <is>
          <t>CUST-0120</t>
        </is>
      </c>
      <c r="R2842" t="n">
        <v>4</v>
      </c>
      <c r="S2842" t="inlineStr">
        <is>
          <t>No</t>
        </is>
      </c>
    </row>
    <row r="2843">
      <c r="A2843" t="inlineStr">
        <is>
          <t>ORD-2501-02842</t>
        </is>
      </c>
      <c r="B2843" s="11" t="n">
        <v>45677</v>
      </c>
      <c r="C2843" t="inlineStr">
        <is>
          <t>East</t>
        </is>
      </c>
      <c r="D2843" t="inlineStr">
        <is>
          <t>Patna</t>
        </is>
      </c>
      <c r="E2843" t="inlineStr">
        <is>
          <t>Corporate</t>
        </is>
      </c>
      <c r="F2843" t="inlineStr">
        <is>
          <t>Retail Store</t>
        </is>
      </c>
      <c r="G2843" t="inlineStr">
        <is>
          <t>Furniture</t>
        </is>
      </c>
      <c r="H2843" t="inlineStr">
        <is>
          <t>Office Chair</t>
        </is>
      </c>
      <c r="I2843" t="n">
        <v>1</v>
      </c>
      <c r="J2843" s="12" t="n">
        <v>6563.96</v>
      </c>
      <c r="K2843" s="13" t="n">
        <v>0.15</v>
      </c>
      <c r="L2843" s="12" t="n">
        <v>5579.37</v>
      </c>
      <c r="M2843" s="12" t="n">
        <v>4529.13</v>
      </c>
      <c r="N2843" s="12" t="n">
        <v>1050.24</v>
      </c>
      <c r="O2843" t="inlineStr">
        <is>
          <t>Debit Card</t>
        </is>
      </c>
      <c r="P2843" t="inlineStr">
        <is>
          <t>Kabir Singh</t>
        </is>
      </c>
      <c r="Q2843" t="inlineStr">
        <is>
          <t>CUST-0668</t>
        </is>
      </c>
      <c r="R2843" t="n">
        <v>2</v>
      </c>
      <c r="S2843" t="inlineStr">
        <is>
          <t>No</t>
        </is>
      </c>
    </row>
    <row r="2844">
      <c r="A2844" t="inlineStr">
        <is>
          <t>ORD-2509-02843</t>
        </is>
      </c>
      <c r="B2844" s="11" t="n">
        <v>45927</v>
      </c>
      <c r="C2844" t="inlineStr">
        <is>
          <t>East</t>
        </is>
      </c>
      <c r="D2844" t="inlineStr">
        <is>
          <t>Patna</t>
        </is>
      </c>
      <c r="E2844" t="inlineStr">
        <is>
          <t>Education</t>
        </is>
      </c>
      <c r="F2844" t="inlineStr">
        <is>
          <t>Direct Sales</t>
        </is>
      </c>
      <c r="G2844" t="inlineStr">
        <is>
          <t>Accessories</t>
        </is>
      </c>
      <c r="H2844" t="inlineStr">
        <is>
          <t>Laptop Stand</t>
        </is>
      </c>
      <c r="I2844" t="n">
        <v>2</v>
      </c>
      <c r="J2844" s="12" t="n">
        <v>1715.12</v>
      </c>
      <c r="K2844" s="13" t="n">
        <v>0.03</v>
      </c>
      <c r="L2844" s="12" t="n">
        <v>3327.33</v>
      </c>
      <c r="M2844" s="12" t="n">
        <v>2401.17</v>
      </c>
      <c r="N2844" s="12" t="n">
        <v>926.16</v>
      </c>
      <c r="O2844" t="inlineStr">
        <is>
          <t>Net Banking</t>
        </is>
      </c>
      <c r="P2844" t="inlineStr">
        <is>
          <t>Sara Khan</t>
        </is>
      </c>
      <c r="Q2844" t="inlineStr">
        <is>
          <t>CUST-0019</t>
        </is>
      </c>
      <c r="R2844" t="n">
        <v>3</v>
      </c>
      <c r="S2844" t="inlineStr">
        <is>
          <t>Yes</t>
        </is>
      </c>
    </row>
    <row r="2845">
      <c r="A2845" t="inlineStr">
        <is>
          <t>ORD-2410-02844</t>
        </is>
      </c>
      <c r="B2845" s="11" t="n">
        <v>45582</v>
      </c>
      <c r="C2845" t="inlineStr">
        <is>
          <t>South</t>
        </is>
      </c>
      <c r="D2845" t="inlineStr">
        <is>
          <t>Kochi</t>
        </is>
      </c>
      <c r="E2845" t="inlineStr">
        <is>
          <t>Corporate</t>
        </is>
      </c>
      <c r="F2845" t="inlineStr">
        <is>
          <t>Direct Sales</t>
        </is>
      </c>
      <c r="G2845" t="inlineStr">
        <is>
          <t>Technology</t>
        </is>
      </c>
      <c r="H2845" t="inlineStr">
        <is>
          <t>Headphones</t>
        </is>
      </c>
      <c r="I2845" t="n">
        <v>2</v>
      </c>
      <c r="J2845" s="12" t="n">
        <v>2604.77</v>
      </c>
      <c r="K2845" s="13" t="n">
        <v>0.2</v>
      </c>
      <c r="L2845" s="12" t="n">
        <v>4167.63</v>
      </c>
      <c r="M2845" s="12" t="n">
        <v>3855.06</v>
      </c>
      <c r="N2845" s="12" t="n">
        <v>312.57</v>
      </c>
      <c r="O2845" t="inlineStr">
        <is>
          <t>UPI</t>
        </is>
      </c>
      <c r="P2845" t="inlineStr">
        <is>
          <t>Meera Joshi</t>
        </is>
      </c>
      <c r="Q2845" t="inlineStr">
        <is>
          <t>CUST-0328</t>
        </is>
      </c>
      <c r="R2845" t="n">
        <v>3</v>
      </c>
      <c r="S2845" t="inlineStr">
        <is>
          <t>No</t>
        </is>
      </c>
    </row>
    <row r="2846">
      <c r="A2846" t="inlineStr">
        <is>
          <t>ORD-2504-02845</t>
        </is>
      </c>
      <c r="B2846" s="11" t="n">
        <v>45754</v>
      </c>
      <c r="C2846" t="inlineStr">
        <is>
          <t>East</t>
        </is>
      </c>
      <c r="D2846" t="inlineStr">
        <is>
          <t>Patna</t>
        </is>
      </c>
      <c r="E2846" t="inlineStr">
        <is>
          <t>Education</t>
        </is>
      </c>
      <c r="F2846" t="inlineStr">
        <is>
          <t>Direct Sales</t>
        </is>
      </c>
      <c r="G2846" t="inlineStr">
        <is>
          <t>Furniture</t>
        </is>
      </c>
      <c r="H2846" t="inlineStr">
        <is>
          <t>Bookshelf</t>
        </is>
      </c>
      <c r="I2846" t="n">
        <v>3</v>
      </c>
      <c r="J2846" s="12" t="n">
        <v>6283.17</v>
      </c>
      <c r="K2846" s="13" t="n">
        <v>0.1</v>
      </c>
      <c r="L2846" s="12" t="n">
        <v>16964.56</v>
      </c>
      <c r="M2846" s="12" t="n">
        <v>13760.14</v>
      </c>
      <c r="N2846" s="12" t="n">
        <v>3204.42</v>
      </c>
      <c r="O2846" t="inlineStr">
        <is>
          <t>Cash</t>
        </is>
      </c>
      <c r="P2846" t="inlineStr">
        <is>
          <t>Anaya Rao</t>
        </is>
      </c>
      <c r="Q2846" t="inlineStr">
        <is>
          <t>CUST-0548</t>
        </is>
      </c>
      <c r="R2846" t="n">
        <v>3</v>
      </c>
      <c r="S2846" t="inlineStr">
        <is>
          <t>No</t>
        </is>
      </c>
    </row>
    <row r="2847">
      <c r="A2847" t="inlineStr">
        <is>
          <t>ORD-2408-02846</t>
        </is>
      </c>
      <c r="B2847" s="11" t="n">
        <v>45526</v>
      </c>
      <c r="C2847" t="inlineStr">
        <is>
          <t>North</t>
        </is>
      </c>
      <c r="D2847" t="inlineStr">
        <is>
          <t>Chandigarh</t>
        </is>
      </c>
      <c r="E2847" t="inlineStr">
        <is>
          <t>Education</t>
        </is>
      </c>
      <c r="F2847" t="inlineStr">
        <is>
          <t>Direct Sales</t>
        </is>
      </c>
      <c r="G2847" t="inlineStr">
        <is>
          <t>Office Supplies</t>
        </is>
      </c>
      <c r="H2847" t="inlineStr">
        <is>
          <t>File Folder</t>
        </is>
      </c>
      <c r="I2847" t="n">
        <v>3</v>
      </c>
      <c r="J2847" s="12" t="n">
        <v>119.18</v>
      </c>
      <c r="K2847" s="13" t="n">
        <v>0</v>
      </c>
      <c r="L2847" s="12" t="n">
        <v>357.54</v>
      </c>
      <c r="M2847" s="12" t="n">
        <v>207.37</v>
      </c>
      <c r="N2847" s="12" t="n">
        <v>150.17</v>
      </c>
      <c r="O2847" t="inlineStr">
        <is>
          <t>Net Banking</t>
        </is>
      </c>
      <c r="P2847" t="inlineStr">
        <is>
          <t>Rohan Verma</t>
        </is>
      </c>
      <c r="Q2847" t="inlineStr">
        <is>
          <t>CUST-0441</t>
        </is>
      </c>
      <c r="R2847" t="n">
        <v>1</v>
      </c>
      <c r="S2847" t="inlineStr">
        <is>
          <t>No</t>
        </is>
      </c>
    </row>
    <row r="2848">
      <c r="A2848" t="inlineStr">
        <is>
          <t>ORD-2504-02847</t>
        </is>
      </c>
      <c r="B2848" s="11" t="n">
        <v>45751</v>
      </c>
      <c r="C2848" t="inlineStr">
        <is>
          <t>Central</t>
        </is>
      </c>
      <c r="D2848" t="inlineStr">
        <is>
          <t>Nagpur</t>
        </is>
      </c>
      <c r="E2848" t="inlineStr">
        <is>
          <t>Small Business</t>
        </is>
      </c>
      <c r="F2848" t="inlineStr">
        <is>
          <t>Online</t>
        </is>
      </c>
      <c r="G2848" t="inlineStr">
        <is>
          <t>Technology</t>
        </is>
      </c>
      <c r="H2848" t="inlineStr">
        <is>
          <t>Monitor</t>
        </is>
      </c>
      <c r="I2848" t="n">
        <v>2</v>
      </c>
      <c r="J2848" s="12" t="n">
        <v>12485.82</v>
      </c>
      <c r="K2848" s="13" t="n">
        <v>0.05</v>
      </c>
      <c r="L2848" s="12" t="n">
        <v>23723.06</v>
      </c>
      <c r="M2848" s="12" t="n">
        <v>19977.31</v>
      </c>
      <c r="N2848" s="12" t="n">
        <v>3745.75</v>
      </c>
      <c r="O2848" t="inlineStr">
        <is>
          <t>Debit Card</t>
        </is>
      </c>
      <c r="P2848" t="inlineStr">
        <is>
          <t>Tara Kapoor</t>
        </is>
      </c>
      <c r="Q2848" t="inlineStr">
        <is>
          <t>CUST-0903</t>
        </is>
      </c>
      <c r="R2848" t="n">
        <v>4</v>
      </c>
      <c r="S2848" t="inlineStr">
        <is>
          <t>No</t>
        </is>
      </c>
    </row>
    <row r="2849">
      <c r="A2849" t="inlineStr">
        <is>
          <t>ORD-2503-02848</t>
        </is>
      </c>
      <c r="B2849" s="11" t="n">
        <v>45737</v>
      </c>
      <c r="C2849" t="inlineStr">
        <is>
          <t>Central</t>
        </is>
      </c>
      <c r="D2849" t="inlineStr">
        <is>
          <t>Nagpur</t>
        </is>
      </c>
      <c r="E2849" t="inlineStr">
        <is>
          <t>Small Business</t>
        </is>
      </c>
      <c r="F2849" t="inlineStr">
        <is>
          <t>Partner</t>
        </is>
      </c>
      <c r="G2849" t="inlineStr">
        <is>
          <t>Furniture</t>
        </is>
      </c>
      <c r="H2849" t="inlineStr">
        <is>
          <t>Desk</t>
        </is>
      </c>
      <c r="I2849" t="n">
        <v>2</v>
      </c>
      <c r="J2849" s="12" t="n">
        <v>11743.28</v>
      </c>
      <c r="K2849" s="13" t="n">
        <v>0.05</v>
      </c>
      <c r="L2849" s="12" t="n">
        <v>22312.23</v>
      </c>
      <c r="M2849" s="12" t="n">
        <v>17614.92</v>
      </c>
      <c r="N2849" s="12" t="n">
        <v>4697.31</v>
      </c>
      <c r="O2849" t="inlineStr">
        <is>
          <t>Credit Card</t>
        </is>
      </c>
      <c r="P2849" t="inlineStr">
        <is>
          <t>Tara Kapoor</t>
        </is>
      </c>
      <c r="Q2849" t="inlineStr">
        <is>
          <t>CUST-0529</t>
        </is>
      </c>
      <c r="R2849" t="n">
        <v>6</v>
      </c>
      <c r="S2849" t="inlineStr">
        <is>
          <t>No</t>
        </is>
      </c>
    </row>
    <row r="2850">
      <c r="A2850" t="inlineStr">
        <is>
          <t>ORD-2407-02849</t>
        </is>
      </c>
      <c r="B2850" s="11" t="n">
        <v>45486</v>
      </c>
      <c r="C2850" t="inlineStr">
        <is>
          <t>East</t>
        </is>
      </c>
      <c r="D2850" t="inlineStr">
        <is>
          <t>Bhubaneswar</t>
        </is>
      </c>
      <c r="E2850" t="inlineStr">
        <is>
          <t>Consumer</t>
        </is>
      </c>
      <c r="F2850" t="inlineStr">
        <is>
          <t>Online</t>
        </is>
      </c>
      <c r="G2850" t="inlineStr">
        <is>
          <t>Accessories</t>
        </is>
      </c>
      <c r="H2850" t="inlineStr">
        <is>
          <t>Webcam</t>
        </is>
      </c>
      <c r="I2850" t="n">
        <v>5</v>
      </c>
      <c r="J2850" s="12" t="n">
        <v>3604.95</v>
      </c>
      <c r="K2850" s="13" t="n">
        <v>0.05</v>
      </c>
      <c r="L2850" s="12" t="n">
        <v>17123.51</v>
      </c>
      <c r="M2850" s="12" t="n">
        <v>13698.81</v>
      </c>
      <c r="N2850" s="12" t="n">
        <v>3424.7</v>
      </c>
      <c r="O2850" t="inlineStr">
        <is>
          <t>Net Banking</t>
        </is>
      </c>
      <c r="P2850" t="inlineStr">
        <is>
          <t>Tara Kapoor</t>
        </is>
      </c>
      <c r="Q2850" t="inlineStr">
        <is>
          <t>CUST-0670</t>
        </is>
      </c>
      <c r="R2850" t="n">
        <v>4</v>
      </c>
      <c r="S2850" t="inlineStr">
        <is>
          <t>No</t>
        </is>
      </c>
    </row>
    <row r="2851">
      <c r="A2851" t="inlineStr">
        <is>
          <t>ORD-2503-02850</t>
        </is>
      </c>
      <c r="B2851" s="11" t="n">
        <v>45741</v>
      </c>
      <c r="C2851" t="inlineStr">
        <is>
          <t>West</t>
        </is>
      </c>
      <c r="D2851" t="inlineStr">
        <is>
          <t>Pune</t>
        </is>
      </c>
      <c r="E2851" t="inlineStr">
        <is>
          <t>Consumer</t>
        </is>
      </c>
      <c r="F2851" t="inlineStr">
        <is>
          <t>Partner</t>
        </is>
      </c>
      <c r="G2851" t="inlineStr">
        <is>
          <t>Office Supplies</t>
        </is>
      </c>
      <c r="H2851" t="inlineStr">
        <is>
          <t>Notebook Pack</t>
        </is>
      </c>
      <c r="I2851" t="n">
        <v>2</v>
      </c>
      <c r="J2851" s="12" t="n">
        <v>400.36</v>
      </c>
      <c r="K2851" s="13" t="n">
        <v>0.2</v>
      </c>
      <c r="L2851" s="12" t="n">
        <v>640.58</v>
      </c>
      <c r="M2851" s="12" t="n">
        <v>512.46</v>
      </c>
      <c r="N2851" s="12" t="n">
        <v>128.12</v>
      </c>
      <c r="O2851" t="inlineStr">
        <is>
          <t>Debit Card</t>
        </is>
      </c>
      <c r="P2851" t="inlineStr">
        <is>
          <t>Ishaan Mehta</t>
        </is>
      </c>
      <c r="Q2851" t="inlineStr">
        <is>
          <t>CUST-0454</t>
        </is>
      </c>
      <c r="R2851" t="n">
        <v>8</v>
      </c>
      <c r="S2851" t="inlineStr">
        <is>
          <t>No</t>
        </is>
      </c>
    </row>
    <row r="2852">
      <c r="A2852" t="inlineStr">
        <is>
          <t>ORD-2404-02851</t>
        </is>
      </c>
      <c r="B2852" s="11" t="n">
        <v>45409</v>
      </c>
      <c r="C2852" t="inlineStr">
        <is>
          <t>East</t>
        </is>
      </c>
      <c r="D2852" t="inlineStr">
        <is>
          <t>Kolkata</t>
        </is>
      </c>
      <c r="E2852" t="inlineStr">
        <is>
          <t>Small Business</t>
        </is>
      </c>
      <c r="F2852" t="inlineStr">
        <is>
          <t>Online</t>
        </is>
      </c>
      <c r="G2852" t="inlineStr">
        <is>
          <t>Technology</t>
        </is>
      </c>
      <c r="H2852" t="inlineStr">
        <is>
          <t>Keyboard</t>
        </is>
      </c>
      <c r="I2852" t="n">
        <v>3</v>
      </c>
      <c r="J2852" s="12" t="n">
        <v>1695.9</v>
      </c>
      <c r="K2852" s="13" t="n">
        <v>0.25</v>
      </c>
      <c r="L2852" s="12" t="n">
        <v>3815.78</v>
      </c>
      <c r="M2852" s="12" t="n">
        <v>3612.27</v>
      </c>
      <c r="N2852" s="12" t="n">
        <v>203.51</v>
      </c>
      <c r="O2852" t="inlineStr">
        <is>
          <t>Cash</t>
        </is>
      </c>
      <c r="P2852" t="inlineStr">
        <is>
          <t>Rohan Verma</t>
        </is>
      </c>
      <c r="Q2852" t="inlineStr">
        <is>
          <t>CUST-0668</t>
        </is>
      </c>
      <c r="R2852" t="n">
        <v>5</v>
      </c>
      <c r="S2852" t="inlineStr">
        <is>
          <t>No</t>
        </is>
      </c>
    </row>
    <row r="2853">
      <c r="A2853" t="inlineStr">
        <is>
          <t>ORD-2402-02852</t>
        </is>
      </c>
      <c r="B2853" s="11" t="n">
        <v>45329</v>
      </c>
      <c r="C2853" t="inlineStr">
        <is>
          <t>East</t>
        </is>
      </c>
      <c r="D2853" t="inlineStr">
        <is>
          <t>Patna</t>
        </is>
      </c>
      <c r="E2853" t="inlineStr">
        <is>
          <t>Consumer</t>
        </is>
      </c>
      <c r="F2853" t="inlineStr">
        <is>
          <t>Retail Store</t>
        </is>
      </c>
      <c r="G2853" t="inlineStr">
        <is>
          <t>Technology</t>
        </is>
      </c>
      <c r="H2853" t="inlineStr">
        <is>
          <t>Monitor</t>
        </is>
      </c>
      <c r="I2853" t="n">
        <v>2</v>
      </c>
      <c r="J2853" s="12" t="n">
        <v>12463.91</v>
      </c>
      <c r="K2853" s="13" t="n">
        <v>0.05</v>
      </c>
      <c r="L2853" s="12" t="n">
        <v>23681.43</v>
      </c>
      <c r="M2853" s="12" t="n">
        <v>19942.26</v>
      </c>
      <c r="N2853" s="12" t="n">
        <v>3739.17</v>
      </c>
      <c r="O2853" t="inlineStr">
        <is>
          <t>UPI</t>
        </is>
      </c>
      <c r="P2853" t="inlineStr">
        <is>
          <t>Ishaan Mehta</t>
        </is>
      </c>
      <c r="Q2853" t="inlineStr">
        <is>
          <t>CUST-0088</t>
        </is>
      </c>
      <c r="R2853" t="n">
        <v>4</v>
      </c>
      <c r="S2853" t="inlineStr">
        <is>
          <t>No</t>
        </is>
      </c>
    </row>
    <row r="2854">
      <c r="A2854" t="inlineStr">
        <is>
          <t>ORD-2412-02853</t>
        </is>
      </c>
      <c r="B2854" s="11" t="n">
        <v>45653</v>
      </c>
      <c r="C2854" t="inlineStr">
        <is>
          <t>East</t>
        </is>
      </c>
      <c r="D2854" t="inlineStr">
        <is>
          <t>Kolkata</t>
        </is>
      </c>
      <c r="E2854" t="inlineStr">
        <is>
          <t>Education</t>
        </is>
      </c>
      <c r="F2854" t="inlineStr">
        <is>
          <t>Online</t>
        </is>
      </c>
      <c r="G2854" t="inlineStr">
        <is>
          <t>Office Supplies</t>
        </is>
      </c>
      <c r="H2854" t="inlineStr">
        <is>
          <t>File Folder</t>
        </is>
      </c>
      <c r="I2854" t="n">
        <v>3</v>
      </c>
      <c r="J2854" s="12" t="n">
        <v>119.54</v>
      </c>
      <c r="K2854" s="13" t="n">
        <v>0.1</v>
      </c>
      <c r="L2854" s="12" t="n">
        <v>322.76</v>
      </c>
      <c r="M2854" s="12" t="n">
        <v>208</v>
      </c>
      <c r="N2854" s="12" t="n">
        <v>114.76</v>
      </c>
      <c r="O2854" t="inlineStr">
        <is>
          <t>Credit Card</t>
        </is>
      </c>
      <c r="P2854" t="inlineStr">
        <is>
          <t>Aarav Sharma</t>
        </is>
      </c>
      <c r="Q2854" t="inlineStr">
        <is>
          <t>CUST-0716</t>
        </is>
      </c>
      <c r="R2854" t="n">
        <v>5</v>
      </c>
      <c r="S2854" t="inlineStr">
        <is>
          <t>No</t>
        </is>
      </c>
    </row>
    <row r="2855">
      <c r="A2855" t="inlineStr">
        <is>
          <t>ORD-2403-02854</t>
        </is>
      </c>
      <c r="B2855" s="11" t="n">
        <v>45358</v>
      </c>
      <c r="C2855" t="inlineStr">
        <is>
          <t>South</t>
        </is>
      </c>
      <c r="D2855" t="inlineStr">
        <is>
          <t>Kochi</t>
        </is>
      </c>
      <c r="E2855" t="inlineStr">
        <is>
          <t>Consumer</t>
        </is>
      </c>
      <c r="F2855" t="inlineStr">
        <is>
          <t>Retail Store</t>
        </is>
      </c>
      <c r="G2855" t="inlineStr">
        <is>
          <t>Technology</t>
        </is>
      </c>
      <c r="H2855" t="inlineStr">
        <is>
          <t>Headphones</t>
        </is>
      </c>
      <c r="I2855" t="n">
        <v>1</v>
      </c>
      <c r="J2855" s="12" t="n">
        <v>2646.17</v>
      </c>
      <c r="K2855" s="13" t="n">
        <v>0.1</v>
      </c>
      <c r="L2855" s="12" t="n">
        <v>2381.55</v>
      </c>
      <c r="M2855" s="12" t="n">
        <v>1958.17</v>
      </c>
      <c r="N2855" s="12" t="n">
        <v>423.38</v>
      </c>
      <c r="O2855" t="inlineStr">
        <is>
          <t>Cash</t>
        </is>
      </c>
      <c r="P2855" t="inlineStr">
        <is>
          <t>Sara Khan</t>
        </is>
      </c>
      <c r="Q2855" t="inlineStr">
        <is>
          <t>CUST-0782</t>
        </is>
      </c>
      <c r="R2855" t="n">
        <v>2</v>
      </c>
      <c r="S2855" t="inlineStr">
        <is>
          <t>Yes</t>
        </is>
      </c>
    </row>
    <row r="2856">
      <c r="A2856" t="inlineStr">
        <is>
          <t>ORD-2510-02855</t>
        </is>
      </c>
      <c r="B2856" s="11" t="n">
        <v>45944</v>
      </c>
      <c r="C2856" t="inlineStr">
        <is>
          <t>Central</t>
        </is>
      </c>
      <c r="D2856" t="inlineStr">
        <is>
          <t>Nagpur</t>
        </is>
      </c>
      <c r="E2856" t="inlineStr">
        <is>
          <t>Education</t>
        </is>
      </c>
      <c r="F2856" t="inlineStr">
        <is>
          <t>Online</t>
        </is>
      </c>
      <c r="G2856" t="inlineStr">
        <is>
          <t>Furniture</t>
        </is>
      </c>
      <c r="H2856" t="inlineStr">
        <is>
          <t>Office Chair</t>
        </is>
      </c>
      <c r="I2856" t="n">
        <v>4</v>
      </c>
      <c r="J2856" s="12" t="n">
        <v>7249.51</v>
      </c>
      <c r="K2856" s="13" t="n">
        <v>0.03</v>
      </c>
      <c r="L2856" s="12" t="n">
        <v>28128.1</v>
      </c>
      <c r="M2856" s="12" t="n">
        <v>20008.65</v>
      </c>
      <c r="N2856" s="12" t="n">
        <v>8119.45</v>
      </c>
      <c r="O2856" t="inlineStr">
        <is>
          <t>UPI</t>
        </is>
      </c>
      <c r="P2856" t="inlineStr">
        <is>
          <t>Ishaan Mehta</t>
        </is>
      </c>
      <c r="Q2856" t="inlineStr">
        <is>
          <t>CUST-0105</t>
        </is>
      </c>
      <c r="R2856" t="n">
        <v>7</v>
      </c>
      <c r="S2856" t="inlineStr">
        <is>
          <t>No</t>
        </is>
      </c>
    </row>
    <row r="2857">
      <c r="A2857" t="inlineStr">
        <is>
          <t>ORD-2408-02856</t>
        </is>
      </c>
      <c r="B2857" s="11" t="n">
        <v>45520</v>
      </c>
      <c r="C2857" t="inlineStr">
        <is>
          <t>East</t>
        </is>
      </c>
      <c r="D2857" t="inlineStr">
        <is>
          <t>Kolkata</t>
        </is>
      </c>
      <c r="E2857" t="inlineStr">
        <is>
          <t>Corporate</t>
        </is>
      </c>
      <c r="F2857" t="inlineStr">
        <is>
          <t>Partner</t>
        </is>
      </c>
      <c r="G2857" t="inlineStr">
        <is>
          <t>Technology</t>
        </is>
      </c>
      <c r="H2857" t="inlineStr">
        <is>
          <t>Printer</t>
        </is>
      </c>
      <c r="I2857" t="n">
        <v>2</v>
      </c>
      <c r="J2857" s="12" t="n">
        <v>9900.02</v>
      </c>
      <c r="K2857" s="13" t="n">
        <v>0</v>
      </c>
      <c r="L2857" s="12" t="n">
        <v>19800.04</v>
      </c>
      <c r="M2857" s="12" t="n">
        <v>16236.03</v>
      </c>
      <c r="N2857" s="12" t="n">
        <v>3564.01</v>
      </c>
      <c r="O2857" t="inlineStr">
        <is>
          <t>Credit Card</t>
        </is>
      </c>
      <c r="P2857" t="inlineStr">
        <is>
          <t>Meera Joshi</t>
        </is>
      </c>
      <c r="Q2857" t="inlineStr">
        <is>
          <t>CUST-0770</t>
        </is>
      </c>
      <c r="R2857" t="n">
        <v>6</v>
      </c>
      <c r="S2857" t="inlineStr">
        <is>
          <t>Yes</t>
        </is>
      </c>
    </row>
    <row r="2858">
      <c r="A2858" t="inlineStr">
        <is>
          <t>ORD-2408-02857</t>
        </is>
      </c>
      <c r="B2858" s="11" t="n">
        <v>45513</v>
      </c>
      <c r="C2858" t="inlineStr">
        <is>
          <t>West</t>
        </is>
      </c>
      <c r="D2858" t="inlineStr">
        <is>
          <t>Ahmedabad</t>
        </is>
      </c>
      <c r="E2858" t="inlineStr">
        <is>
          <t>Education</t>
        </is>
      </c>
      <c r="F2858" t="inlineStr">
        <is>
          <t>Direct Sales</t>
        </is>
      </c>
      <c r="G2858" t="inlineStr">
        <is>
          <t>Office Supplies</t>
        </is>
      </c>
      <c r="H2858" t="inlineStr">
        <is>
          <t>Paper Ream</t>
        </is>
      </c>
      <c r="I2858" t="n">
        <v>10</v>
      </c>
      <c r="J2858" s="12" t="n">
        <v>490.08</v>
      </c>
      <c r="K2858" s="13" t="n">
        <v>0.1</v>
      </c>
      <c r="L2858" s="12" t="n">
        <v>4410.72</v>
      </c>
      <c r="M2858" s="12" t="n">
        <v>3675.6</v>
      </c>
      <c r="N2858" s="12" t="n">
        <v>735.12</v>
      </c>
      <c r="O2858" t="inlineStr">
        <is>
          <t>Net Banking</t>
        </is>
      </c>
      <c r="P2858" t="inlineStr">
        <is>
          <t>Tara Kapoor</t>
        </is>
      </c>
      <c r="Q2858" t="inlineStr">
        <is>
          <t>CUST-0033</t>
        </is>
      </c>
      <c r="R2858" t="n">
        <v>6</v>
      </c>
      <c r="S2858" t="inlineStr">
        <is>
          <t>No</t>
        </is>
      </c>
    </row>
    <row r="2859">
      <c r="A2859" t="inlineStr">
        <is>
          <t>ORD-2412-02858</t>
        </is>
      </c>
      <c r="B2859" s="11" t="n">
        <v>45635</v>
      </c>
      <c r="C2859" t="inlineStr">
        <is>
          <t>South</t>
        </is>
      </c>
      <c r="D2859" t="inlineStr">
        <is>
          <t>Chennai</t>
        </is>
      </c>
      <c r="E2859" t="inlineStr">
        <is>
          <t>Consumer</t>
        </is>
      </c>
      <c r="F2859" t="inlineStr">
        <is>
          <t>Online</t>
        </is>
      </c>
      <c r="G2859" t="inlineStr">
        <is>
          <t>Office Supplies</t>
        </is>
      </c>
      <c r="H2859" t="inlineStr">
        <is>
          <t>File Folder</t>
        </is>
      </c>
      <c r="I2859" t="n">
        <v>3</v>
      </c>
      <c r="J2859" s="12" t="n">
        <v>112.35</v>
      </c>
      <c r="K2859" s="13" t="n">
        <v>0.1</v>
      </c>
      <c r="L2859" s="12" t="n">
        <v>303.34</v>
      </c>
      <c r="M2859" s="12" t="n">
        <v>195.49</v>
      </c>
      <c r="N2859" s="12" t="n">
        <v>107.85</v>
      </c>
      <c r="O2859" t="inlineStr">
        <is>
          <t>Credit Card</t>
        </is>
      </c>
      <c r="P2859" t="inlineStr">
        <is>
          <t>Sara Khan</t>
        </is>
      </c>
      <c r="Q2859" t="inlineStr">
        <is>
          <t>CUST-0176</t>
        </is>
      </c>
      <c r="R2859" t="n">
        <v>4</v>
      </c>
      <c r="S2859" t="inlineStr">
        <is>
          <t>No</t>
        </is>
      </c>
    </row>
    <row r="2860">
      <c r="A2860" t="inlineStr">
        <is>
          <t>ORD-2503-02859</t>
        </is>
      </c>
      <c r="B2860" s="11" t="n">
        <v>45731</v>
      </c>
      <c r="C2860" t="inlineStr">
        <is>
          <t>East</t>
        </is>
      </c>
      <c r="D2860" t="inlineStr">
        <is>
          <t>Kolkata</t>
        </is>
      </c>
      <c r="E2860" t="inlineStr">
        <is>
          <t>Consumer</t>
        </is>
      </c>
      <c r="F2860" t="inlineStr">
        <is>
          <t>Retail Store</t>
        </is>
      </c>
      <c r="G2860" t="inlineStr">
        <is>
          <t>Technology</t>
        </is>
      </c>
      <c r="H2860" t="inlineStr">
        <is>
          <t>Headphones</t>
        </is>
      </c>
      <c r="I2860" t="n">
        <v>1</v>
      </c>
      <c r="J2860" s="12" t="n">
        <v>2838.42</v>
      </c>
      <c r="K2860" s="13" t="n">
        <v>0.05</v>
      </c>
      <c r="L2860" s="12" t="n">
        <v>2696.5</v>
      </c>
      <c r="M2860" s="12" t="n">
        <v>2100.43</v>
      </c>
      <c r="N2860" s="12" t="n">
        <v>596.0700000000001</v>
      </c>
      <c r="O2860" t="inlineStr">
        <is>
          <t>UPI</t>
        </is>
      </c>
      <c r="P2860" t="inlineStr">
        <is>
          <t>Aarav Sharma</t>
        </is>
      </c>
      <c r="Q2860" t="inlineStr">
        <is>
          <t>CUST-0097</t>
        </is>
      </c>
      <c r="R2860" t="n">
        <v>5</v>
      </c>
      <c r="S2860" t="inlineStr">
        <is>
          <t>No</t>
        </is>
      </c>
    </row>
    <row r="2861">
      <c r="A2861" t="inlineStr">
        <is>
          <t>ORD-2502-02860</t>
        </is>
      </c>
      <c r="B2861" s="11" t="n">
        <v>45700</v>
      </c>
      <c r="C2861" t="inlineStr">
        <is>
          <t>Central</t>
        </is>
      </c>
      <c r="D2861" t="inlineStr">
        <is>
          <t>Indore</t>
        </is>
      </c>
      <c r="E2861" t="inlineStr">
        <is>
          <t>Consumer</t>
        </is>
      </c>
      <c r="F2861" t="inlineStr">
        <is>
          <t>Retail Store</t>
        </is>
      </c>
      <c r="G2861" t="inlineStr">
        <is>
          <t>Technology</t>
        </is>
      </c>
      <c r="H2861" t="inlineStr">
        <is>
          <t>Monitor</t>
        </is>
      </c>
      <c r="I2861" t="n">
        <v>4</v>
      </c>
      <c r="J2861" s="12" t="n">
        <v>12827.56</v>
      </c>
      <c r="K2861" s="13" t="n">
        <v>0</v>
      </c>
      <c r="L2861" s="12" t="n">
        <v>51310.24</v>
      </c>
      <c r="M2861" s="12" t="n">
        <v>41048.19</v>
      </c>
      <c r="N2861" s="12" t="n">
        <v>10262.05</v>
      </c>
      <c r="O2861" t="inlineStr">
        <is>
          <t>UPI</t>
        </is>
      </c>
      <c r="P2861" t="inlineStr">
        <is>
          <t>Tara Kapoor</t>
        </is>
      </c>
      <c r="Q2861" t="inlineStr">
        <is>
          <t>CUST-0616</t>
        </is>
      </c>
      <c r="R2861" t="n">
        <v>3</v>
      </c>
      <c r="S2861" t="inlineStr">
        <is>
          <t>No</t>
        </is>
      </c>
    </row>
    <row r="2862">
      <c r="A2862" t="inlineStr">
        <is>
          <t>ORD-2504-02861</t>
        </is>
      </c>
      <c r="B2862" s="11" t="n">
        <v>45754</v>
      </c>
      <c r="C2862" t="inlineStr">
        <is>
          <t>South</t>
        </is>
      </c>
      <c r="D2862" t="inlineStr">
        <is>
          <t>Bengaluru</t>
        </is>
      </c>
      <c r="E2862" t="inlineStr">
        <is>
          <t>Education</t>
        </is>
      </c>
      <c r="F2862" t="inlineStr">
        <is>
          <t>Online</t>
        </is>
      </c>
      <c r="G2862" t="inlineStr">
        <is>
          <t>Office Supplies</t>
        </is>
      </c>
      <c r="H2862" t="inlineStr">
        <is>
          <t>File Folder</t>
        </is>
      </c>
      <c r="I2862" t="n">
        <v>3</v>
      </c>
      <c r="J2862" s="12" t="n">
        <v>123.13</v>
      </c>
      <c r="K2862" s="13" t="n">
        <v>0.05</v>
      </c>
      <c r="L2862" s="12" t="n">
        <v>350.92</v>
      </c>
      <c r="M2862" s="12" t="n">
        <v>214.25</v>
      </c>
      <c r="N2862" s="12" t="n">
        <v>136.67</v>
      </c>
      <c r="O2862" t="inlineStr">
        <is>
          <t>Cash</t>
        </is>
      </c>
      <c r="P2862" t="inlineStr">
        <is>
          <t>Meera Joshi</t>
        </is>
      </c>
      <c r="Q2862" t="inlineStr">
        <is>
          <t>CUST-0306</t>
        </is>
      </c>
      <c r="R2862" t="n">
        <v>4</v>
      </c>
      <c r="S2862" t="inlineStr">
        <is>
          <t>No</t>
        </is>
      </c>
    </row>
    <row r="2863">
      <c r="A2863" t="inlineStr">
        <is>
          <t>ORD-2407-02862</t>
        </is>
      </c>
      <c r="B2863" s="11" t="n">
        <v>45503</v>
      </c>
      <c r="C2863" t="inlineStr">
        <is>
          <t>East</t>
        </is>
      </c>
      <c r="D2863" t="inlineStr">
        <is>
          <t>Patna</t>
        </is>
      </c>
      <c r="E2863" t="inlineStr">
        <is>
          <t>Small Business</t>
        </is>
      </c>
      <c r="F2863" t="inlineStr">
        <is>
          <t>Online</t>
        </is>
      </c>
      <c r="G2863" t="inlineStr">
        <is>
          <t>Office Supplies</t>
        </is>
      </c>
      <c r="H2863" t="inlineStr">
        <is>
          <t>Notebook Pack</t>
        </is>
      </c>
      <c r="I2863" t="n">
        <v>1</v>
      </c>
      <c r="J2863" s="12" t="n">
        <v>353.16</v>
      </c>
      <c r="K2863" s="13" t="n">
        <v>0.15</v>
      </c>
      <c r="L2863" s="12" t="n">
        <v>300.19</v>
      </c>
      <c r="M2863" s="12" t="n">
        <v>226.02</v>
      </c>
      <c r="N2863" s="12" t="n">
        <v>74.17</v>
      </c>
      <c r="O2863" t="inlineStr">
        <is>
          <t>UPI</t>
        </is>
      </c>
      <c r="P2863" t="inlineStr">
        <is>
          <t>Anaya Rao</t>
        </is>
      </c>
      <c r="Q2863" t="inlineStr">
        <is>
          <t>CUST-0059</t>
        </is>
      </c>
      <c r="R2863" t="n">
        <v>6</v>
      </c>
      <c r="S2863" t="inlineStr">
        <is>
          <t>No</t>
        </is>
      </c>
    </row>
    <row r="2864">
      <c r="A2864" t="inlineStr">
        <is>
          <t>ORD-2509-02863</t>
        </is>
      </c>
      <c r="B2864" s="11" t="n">
        <v>45923</v>
      </c>
      <c r="C2864" t="inlineStr">
        <is>
          <t>West</t>
        </is>
      </c>
      <c r="D2864" t="inlineStr">
        <is>
          <t>Mumbai</t>
        </is>
      </c>
      <c r="E2864" t="inlineStr">
        <is>
          <t>Consumer</t>
        </is>
      </c>
      <c r="F2864" t="inlineStr">
        <is>
          <t>Direct Sales</t>
        </is>
      </c>
      <c r="G2864" t="inlineStr">
        <is>
          <t>Office Supplies</t>
        </is>
      </c>
      <c r="H2864" t="inlineStr">
        <is>
          <t>File Folder</t>
        </is>
      </c>
      <c r="I2864" t="n">
        <v>5</v>
      </c>
      <c r="J2864" s="12" t="n">
        <v>108.35</v>
      </c>
      <c r="K2864" s="13" t="n">
        <v>0.05</v>
      </c>
      <c r="L2864" s="12" t="n">
        <v>514.66</v>
      </c>
      <c r="M2864" s="12" t="n">
        <v>314.22</v>
      </c>
      <c r="N2864" s="12" t="n">
        <v>200.44</v>
      </c>
      <c r="O2864" t="inlineStr">
        <is>
          <t>UPI</t>
        </is>
      </c>
      <c r="P2864" t="inlineStr">
        <is>
          <t>Meera Joshi</t>
        </is>
      </c>
      <c r="Q2864" t="inlineStr">
        <is>
          <t>CUST-0184</t>
        </is>
      </c>
      <c r="R2864" t="n">
        <v>4</v>
      </c>
      <c r="S2864" t="inlineStr">
        <is>
          <t>Yes</t>
        </is>
      </c>
    </row>
    <row r="2865">
      <c r="A2865" t="inlineStr">
        <is>
          <t>ORD-2407-02864</t>
        </is>
      </c>
      <c r="B2865" s="11" t="n">
        <v>45503</v>
      </c>
      <c r="C2865" t="inlineStr">
        <is>
          <t>North</t>
        </is>
      </c>
      <c r="D2865" t="inlineStr">
        <is>
          <t>Lucknow</t>
        </is>
      </c>
      <c r="E2865" t="inlineStr">
        <is>
          <t>Education</t>
        </is>
      </c>
      <c r="F2865" t="inlineStr">
        <is>
          <t>Online</t>
        </is>
      </c>
      <c r="G2865" t="inlineStr">
        <is>
          <t>Technology</t>
        </is>
      </c>
      <c r="H2865" t="inlineStr">
        <is>
          <t>Monitor</t>
        </is>
      </c>
      <c r="I2865" t="n">
        <v>3</v>
      </c>
      <c r="J2865" s="12" t="n">
        <v>13674.27</v>
      </c>
      <c r="K2865" s="13" t="n">
        <v>0.05</v>
      </c>
      <c r="L2865" s="12" t="n">
        <v>38971.67</v>
      </c>
      <c r="M2865" s="12" t="n">
        <v>32818.25</v>
      </c>
      <c r="N2865" s="12" t="n">
        <v>6153.42</v>
      </c>
      <c r="O2865" t="inlineStr">
        <is>
          <t>Net Banking</t>
        </is>
      </c>
      <c r="P2865" t="inlineStr">
        <is>
          <t>Diya Patel</t>
        </is>
      </c>
      <c r="Q2865" t="inlineStr">
        <is>
          <t>CUST-0137</t>
        </is>
      </c>
      <c r="R2865" t="n">
        <v>3</v>
      </c>
      <c r="S2865" t="inlineStr">
        <is>
          <t>No</t>
        </is>
      </c>
    </row>
    <row r="2866">
      <c r="A2866" t="inlineStr">
        <is>
          <t>ORD-2502-02865</t>
        </is>
      </c>
      <c r="B2866" s="11" t="n">
        <v>45715</v>
      </c>
      <c r="C2866" t="inlineStr">
        <is>
          <t>East</t>
        </is>
      </c>
      <c r="D2866" t="inlineStr">
        <is>
          <t>Kolkata</t>
        </is>
      </c>
      <c r="E2866" t="inlineStr">
        <is>
          <t>Small Business</t>
        </is>
      </c>
      <c r="F2866" t="inlineStr">
        <is>
          <t>Partner</t>
        </is>
      </c>
      <c r="G2866" t="inlineStr">
        <is>
          <t>Technology</t>
        </is>
      </c>
      <c r="H2866" t="inlineStr">
        <is>
          <t>Printer</t>
        </is>
      </c>
      <c r="I2866" t="n">
        <v>2</v>
      </c>
      <c r="J2866" s="12" t="n">
        <v>10332</v>
      </c>
      <c r="K2866" s="13" t="n">
        <v>0.15</v>
      </c>
      <c r="L2866" s="12" t="n">
        <v>17564.4</v>
      </c>
      <c r="M2866" s="12" t="n">
        <v>16944.48</v>
      </c>
      <c r="N2866" s="12" t="n">
        <v>619.92</v>
      </c>
      <c r="O2866" t="inlineStr">
        <is>
          <t>Cash</t>
        </is>
      </c>
      <c r="P2866" t="inlineStr">
        <is>
          <t>Kabir Singh</t>
        </is>
      </c>
      <c r="Q2866" t="inlineStr">
        <is>
          <t>CUST-0601</t>
        </is>
      </c>
      <c r="R2866" t="n">
        <v>3</v>
      </c>
      <c r="S2866" t="inlineStr">
        <is>
          <t>No</t>
        </is>
      </c>
    </row>
    <row r="2867">
      <c r="A2867" t="inlineStr">
        <is>
          <t>ORD-2501-02866</t>
        </is>
      </c>
      <c r="B2867" s="11" t="n">
        <v>45686</v>
      </c>
      <c r="C2867" t="inlineStr">
        <is>
          <t>North</t>
        </is>
      </c>
      <c r="D2867" t="inlineStr">
        <is>
          <t>Delhi</t>
        </is>
      </c>
      <c r="E2867" t="inlineStr">
        <is>
          <t>Corporate</t>
        </is>
      </c>
      <c r="F2867" t="inlineStr">
        <is>
          <t>Retail Store</t>
        </is>
      </c>
      <c r="G2867" t="inlineStr">
        <is>
          <t>Technology</t>
        </is>
      </c>
      <c r="H2867" t="inlineStr">
        <is>
          <t>Printer</t>
        </is>
      </c>
      <c r="I2867" t="n">
        <v>2</v>
      </c>
      <c r="J2867" s="12" t="n">
        <v>9566.709999999999</v>
      </c>
      <c r="K2867" s="13" t="n">
        <v>0</v>
      </c>
      <c r="L2867" s="12" t="n">
        <v>19133.42</v>
      </c>
      <c r="M2867" s="12" t="n">
        <v>15689.4</v>
      </c>
      <c r="N2867" s="12" t="n">
        <v>3444.02</v>
      </c>
      <c r="O2867" t="inlineStr">
        <is>
          <t>Debit Card</t>
        </is>
      </c>
      <c r="P2867" t="inlineStr">
        <is>
          <t>Meera Joshi</t>
        </is>
      </c>
      <c r="Q2867" t="inlineStr">
        <is>
          <t>CUST-0316</t>
        </is>
      </c>
      <c r="R2867" t="n">
        <v>3</v>
      </c>
      <c r="S2867" t="inlineStr">
        <is>
          <t>Yes</t>
        </is>
      </c>
    </row>
    <row r="2868">
      <c r="A2868" t="inlineStr">
        <is>
          <t>ORD-2504-02867</t>
        </is>
      </c>
      <c r="B2868" s="11" t="n">
        <v>45764</v>
      </c>
      <c r="C2868" t="inlineStr">
        <is>
          <t>Central</t>
        </is>
      </c>
      <c r="D2868" t="inlineStr">
        <is>
          <t>Bhopal</t>
        </is>
      </c>
      <c r="E2868" t="inlineStr">
        <is>
          <t>Education</t>
        </is>
      </c>
      <c r="F2868" t="inlineStr">
        <is>
          <t>Direct Sales</t>
        </is>
      </c>
      <c r="G2868" t="inlineStr">
        <is>
          <t>Furniture</t>
        </is>
      </c>
      <c r="H2868" t="inlineStr">
        <is>
          <t>Desk</t>
        </is>
      </c>
      <c r="I2868" t="n">
        <v>4</v>
      </c>
      <c r="J2868" s="12" t="n">
        <v>12824.53</v>
      </c>
      <c r="K2868" s="13" t="n">
        <v>0.05</v>
      </c>
      <c r="L2868" s="12" t="n">
        <v>48733.21</v>
      </c>
      <c r="M2868" s="12" t="n">
        <v>38473.59</v>
      </c>
      <c r="N2868" s="12" t="n">
        <v>10259.62</v>
      </c>
      <c r="O2868" t="inlineStr">
        <is>
          <t>Credit Card</t>
        </is>
      </c>
      <c r="P2868" t="inlineStr">
        <is>
          <t>Meera Joshi</t>
        </is>
      </c>
      <c r="Q2868" t="inlineStr">
        <is>
          <t>CUST-0595</t>
        </is>
      </c>
      <c r="R2868" t="n">
        <v>4</v>
      </c>
      <c r="S2868" t="inlineStr">
        <is>
          <t>No</t>
        </is>
      </c>
    </row>
    <row r="2869">
      <c r="A2869" t="inlineStr">
        <is>
          <t>ORD-2406-02868</t>
        </is>
      </c>
      <c r="B2869" s="11" t="n">
        <v>45455</v>
      </c>
      <c r="C2869" t="inlineStr">
        <is>
          <t>North</t>
        </is>
      </c>
      <c r="D2869" t="inlineStr">
        <is>
          <t>Jaipur</t>
        </is>
      </c>
      <c r="E2869" t="inlineStr">
        <is>
          <t>Small Business</t>
        </is>
      </c>
      <c r="F2869" t="inlineStr">
        <is>
          <t>Direct Sales</t>
        </is>
      </c>
      <c r="G2869" t="inlineStr">
        <is>
          <t>Accessories</t>
        </is>
      </c>
      <c r="H2869" t="inlineStr">
        <is>
          <t>Webcam</t>
        </is>
      </c>
      <c r="I2869" t="n">
        <v>2</v>
      </c>
      <c r="J2869" s="12" t="n">
        <v>3626.95</v>
      </c>
      <c r="K2869" s="13" t="n">
        <v>0.1</v>
      </c>
      <c r="L2869" s="12" t="n">
        <v>6528.51</v>
      </c>
      <c r="M2869" s="12" t="n">
        <v>5512.96</v>
      </c>
      <c r="N2869" s="12" t="n">
        <v>1015.55</v>
      </c>
      <c r="O2869" t="inlineStr">
        <is>
          <t>Net Banking</t>
        </is>
      </c>
      <c r="P2869" t="inlineStr">
        <is>
          <t>Anaya Rao</t>
        </is>
      </c>
      <c r="Q2869" t="inlineStr">
        <is>
          <t>CUST-0076</t>
        </is>
      </c>
      <c r="R2869" t="n">
        <v>5</v>
      </c>
      <c r="S2869" t="inlineStr">
        <is>
          <t>No</t>
        </is>
      </c>
    </row>
    <row r="2870">
      <c r="A2870" t="inlineStr">
        <is>
          <t>ORD-2504-02869</t>
        </is>
      </c>
      <c r="B2870" s="11" t="n">
        <v>45760</v>
      </c>
      <c r="C2870" t="inlineStr">
        <is>
          <t>West</t>
        </is>
      </c>
      <c r="D2870" t="inlineStr">
        <is>
          <t>Ahmedabad</t>
        </is>
      </c>
      <c r="E2870" t="inlineStr">
        <is>
          <t>Corporate</t>
        </is>
      </c>
      <c r="F2870" t="inlineStr">
        <is>
          <t>Online</t>
        </is>
      </c>
      <c r="G2870" t="inlineStr">
        <is>
          <t>Furniture</t>
        </is>
      </c>
      <c r="H2870" t="inlineStr">
        <is>
          <t>Cabinet</t>
        </is>
      </c>
      <c r="I2870" t="n">
        <v>1</v>
      </c>
      <c r="J2870" s="12" t="n">
        <v>9039.92</v>
      </c>
      <c r="K2870" s="13" t="n">
        <v>0</v>
      </c>
      <c r="L2870" s="12" t="n">
        <v>9039.92</v>
      </c>
      <c r="M2870" s="12" t="n">
        <v>7051.14</v>
      </c>
      <c r="N2870" s="12" t="n">
        <v>1988.78</v>
      </c>
      <c r="O2870" t="inlineStr">
        <is>
          <t>Net Banking</t>
        </is>
      </c>
      <c r="P2870" t="inlineStr">
        <is>
          <t>Vivaan Gupta</t>
        </is>
      </c>
      <c r="Q2870" t="inlineStr">
        <is>
          <t>CUST-0258</t>
        </is>
      </c>
      <c r="R2870" t="n">
        <v>5</v>
      </c>
      <c r="S2870" t="inlineStr">
        <is>
          <t>No</t>
        </is>
      </c>
    </row>
    <row r="2871">
      <c r="A2871" t="inlineStr">
        <is>
          <t>ORD-2502-02870</t>
        </is>
      </c>
      <c r="B2871" s="11" t="n">
        <v>45700</v>
      </c>
      <c r="C2871" t="inlineStr">
        <is>
          <t>Central</t>
        </is>
      </c>
      <c r="D2871" t="inlineStr">
        <is>
          <t>Indore</t>
        </is>
      </c>
      <c r="E2871" t="inlineStr">
        <is>
          <t>Consumer</t>
        </is>
      </c>
      <c r="F2871" t="inlineStr">
        <is>
          <t>Partner</t>
        </is>
      </c>
      <c r="G2871" t="inlineStr">
        <is>
          <t>Furniture</t>
        </is>
      </c>
      <c r="H2871" t="inlineStr">
        <is>
          <t>Bookshelf</t>
        </is>
      </c>
      <c r="I2871" t="n">
        <v>3</v>
      </c>
      <c r="J2871" s="12" t="n">
        <v>6181.2</v>
      </c>
      <c r="K2871" s="13" t="n">
        <v>0.05</v>
      </c>
      <c r="L2871" s="12" t="n">
        <v>17616.42</v>
      </c>
      <c r="M2871" s="12" t="n">
        <v>13536.83</v>
      </c>
      <c r="N2871" s="12" t="n">
        <v>4079.59</v>
      </c>
      <c r="O2871" t="inlineStr">
        <is>
          <t>Cash</t>
        </is>
      </c>
      <c r="P2871" t="inlineStr">
        <is>
          <t>Rohan Verma</t>
        </is>
      </c>
      <c r="Q2871" t="inlineStr">
        <is>
          <t>CUST-0916</t>
        </is>
      </c>
      <c r="R2871" t="n">
        <v>3</v>
      </c>
      <c r="S2871" t="inlineStr">
        <is>
          <t>No</t>
        </is>
      </c>
    </row>
    <row r="2872">
      <c r="A2872" t="inlineStr">
        <is>
          <t>ORD-2407-02871</t>
        </is>
      </c>
      <c r="B2872" s="11" t="n">
        <v>45482</v>
      </c>
      <c r="C2872" t="inlineStr">
        <is>
          <t>South</t>
        </is>
      </c>
      <c r="D2872" t="inlineStr">
        <is>
          <t>Chennai</t>
        </is>
      </c>
      <c r="E2872" t="inlineStr">
        <is>
          <t>Corporate</t>
        </is>
      </c>
      <c r="F2872" t="inlineStr">
        <is>
          <t>Retail Store</t>
        </is>
      </c>
      <c r="G2872" t="inlineStr">
        <is>
          <t>Furniture</t>
        </is>
      </c>
      <c r="H2872" t="inlineStr">
        <is>
          <t>Desk</t>
        </is>
      </c>
      <c r="I2872" t="n">
        <v>1</v>
      </c>
      <c r="J2872" s="12" t="n">
        <v>13497.62</v>
      </c>
      <c r="K2872" s="13" t="n">
        <v>0.1</v>
      </c>
      <c r="L2872" s="12" t="n">
        <v>12147.86</v>
      </c>
      <c r="M2872" s="12" t="n">
        <v>10123.22</v>
      </c>
      <c r="N2872" s="12" t="n">
        <v>2024.64</v>
      </c>
      <c r="O2872" t="inlineStr">
        <is>
          <t>Credit Card</t>
        </is>
      </c>
      <c r="P2872" t="inlineStr">
        <is>
          <t>Tara Kapoor</t>
        </is>
      </c>
      <c r="Q2872" t="inlineStr">
        <is>
          <t>CUST-0469</t>
        </is>
      </c>
      <c r="R2872" t="n">
        <v>4</v>
      </c>
      <c r="S2872" t="inlineStr">
        <is>
          <t>No</t>
        </is>
      </c>
    </row>
    <row r="2873">
      <c r="A2873" t="inlineStr">
        <is>
          <t>ORD-2402-02872</t>
        </is>
      </c>
      <c r="B2873" s="11" t="n">
        <v>45331</v>
      </c>
      <c r="C2873" t="inlineStr">
        <is>
          <t>Central</t>
        </is>
      </c>
      <c r="D2873" t="inlineStr">
        <is>
          <t>Raipur</t>
        </is>
      </c>
      <c r="E2873" t="inlineStr">
        <is>
          <t>Consumer</t>
        </is>
      </c>
      <c r="F2873" t="inlineStr">
        <is>
          <t>Direct Sales</t>
        </is>
      </c>
      <c r="G2873" t="inlineStr">
        <is>
          <t>Office Supplies</t>
        </is>
      </c>
      <c r="H2873" t="inlineStr">
        <is>
          <t>Stapler</t>
        </is>
      </c>
      <c r="I2873" t="n">
        <v>4</v>
      </c>
      <c r="J2873" s="12" t="n">
        <v>283.12</v>
      </c>
      <c r="K2873" s="13" t="n">
        <v>0.1</v>
      </c>
      <c r="L2873" s="12" t="n">
        <v>1019.23</v>
      </c>
      <c r="M2873" s="12" t="n">
        <v>758.76</v>
      </c>
      <c r="N2873" s="12" t="n">
        <v>260.47</v>
      </c>
      <c r="O2873" t="inlineStr">
        <is>
          <t>UPI</t>
        </is>
      </c>
      <c r="P2873" t="inlineStr">
        <is>
          <t>Meera Joshi</t>
        </is>
      </c>
      <c r="Q2873" t="inlineStr">
        <is>
          <t>CUST-0884</t>
        </is>
      </c>
      <c r="R2873" t="n">
        <v>3</v>
      </c>
      <c r="S2873" t="inlineStr">
        <is>
          <t>No</t>
        </is>
      </c>
    </row>
    <row r="2874">
      <c r="A2874" t="inlineStr">
        <is>
          <t>ORD-2504-02873</t>
        </is>
      </c>
      <c r="B2874" s="11" t="n">
        <v>45760</v>
      </c>
      <c r="C2874" t="inlineStr">
        <is>
          <t>East</t>
        </is>
      </c>
      <c r="D2874" t="inlineStr">
        <is>
          <t>Kolkata</t>
        </is>
      </c>
      <c r="E2874" t="inlineStr">
        <is>
          <t>Small Business</t>
        </is>
      </c>
      <c r="F2874" t="inlineStr">
        <is>
          <t>Direct Sales</t>
        </is>
      </c>
      <c r="G2874" t="inlineStr">
        <is>
          <t>Technology</t>
        </is>
      </c>
      <c r="H2874" t="inlineStr">
        <is>
          <t>Monitor</t>
        </is>
      </c>
      <c r="I2874" t="n">
        <v>1</v>
      </c>
      <c r="J2874" s="12" t="n">
        <v>12821.88</v>
      </c>
      <c r="K2874" s="13" t="n">
        <v>0.25</v>
      </c>
      <c r="L2874" s="12" t="n">
        <v>9616.41</v>
      </c>
      <c r="M2874" s="12" t="n">
        <v>10257.5</v>
      </c>
      <c r="N2874" s="12" t="n">
        <v>-641.09</v>
      </c>
      <c r="O2874" t="inlineStr">
        <is>
          <t>Debit Card</t>
        </is>
      </c>
      <c r="P2874" t="inlineStr">
        <is>
          <t>Ishaan Mehta</t>
        </is>
      </c>
      <c r="Q2874" t="inlineStr">
        <is>
          <t>CUST-0269</t>
        </is>
      </c>
      <c r="R2874" t="n">
        <v>4</v>
      </c>
      <c r="S2874" t="inlineStr">
        <is>
          <t>Yes</t>
        </is>
      </c>
    </row>
    <row r="2875">
      <c r="A2875" t="inlineStr">
        <is>
          <t>ORD-2512-02874</t>
        </is>
      </c>
      <c r="B2875" s="11" t="n">
        <v>46016</v>
      </c>
      <c r="C2875" t="inlineStr">
        <is>
          <t>East</t>
        </is>
      </c>
      <c r="D2875" t="inlineStr">
        <is>
          <t>Kolkata</t>
        </is>
      </c>
      <c r="E2875" t="inlineStr">
        <is>
          <t>Small Business</t>
        </is>
      </c>
      <c r="F2875" t="inlineStr">
        <is>
          <t>Partner</t>
        </is>
      </c>
      <c r="G2875" t="inlineStr">
        <is>
          <t>Office Supplies</t>
        </is>
      </c>
      <c r="H2875" t="inlineStr">
        <is>
          <t>Notebook Pack</t>
        </is>
      </c>
      <c r="I2875" t="n">
        <v>2</v>
      </c>
      <c r="J2875" s="12" t="n">
        <v>435.84</v>
      </c>
      <c r="K2875" s="13" t="n">
        <v>0.2</v>
      </c>
      <c r="L2875" s="12" t="n">
        <v>697.34</v>
      </c>
      <c r="M2875" s="12" t="n">
        <v>557.88</v>
      </c>
      <c r="N2875" s="12" t="n">
        <v>139.46</v>
      </c>
      <c r="O2875" t="inlineStr">
        <is>
          <t>UPI</t>
        </is>
      </c>
      <c r="P2875" t="inlineStr">
        <is>
          <t>Ishaan Mehta</t>
        </is>
      </c>
      <c r="Q2875" t="inlineStr">
        <is>
          <t>CUST-0448</t>
        </is>
      </c>
      <c r="R2875" t="n">
        <v>2</v>
      </c>
      <c r="S2875" t="inlineStr">
        <is>
          <t>No</t>
        </is>
      </c>
    </row>
    <row r="2876">
      <c r="A2876" t="inlineStr">
        <is>
          <t>ORD-2410-02875</t>
        </is>
      </c>
      <c r="B2876" s="11" t="n">
        <v>45590</v>
      </c>
      <c r="C2876" t="inlineStr">
        <is>
          <t>Central</t>
        </is>
      </c>
      <c r="D2876" t="inlineStr">
        <is>
          <t>Indore</t>
        </is>
      </c>
      <c r="E2876" t="inlineStr">
        <is>
          <t>Consumer</t>
        </is>
      </c>
      <c r="F2876" t="inlineStr">
        <is>
          <t>Online</t>
        </is>
      </c>
      <c r="G2876" t="inlineStr">
        <is>
          <t>Office Supplies</t>
        </is>
      </c>
      <c r="H2876" t="inlineStr">
        <is>
          <t>Stapler</t>
        </is>
      </c>
      <c r="I2876" t="n">
        <v>5</v>
      </c>
      <c r="J2876" s="12" t="n">
        <v>324.12</v>
      </c>
      <c r="K2876" s="13" t="n">
        <v>0.05</v>
      </c>
      <c r="L2876" s="12" t="n">
        <v>1539.57</v>
      </c>
      <c r="M2876" s="12" t="n">
        <v>1085.8</v>
      </c>
      <c r="N2876" s="12" t="n">
        <v>453.77</v>
      </c>
      <c r="O2876" t="inlineStr">
        <is>
          <t>UPI</t>
        </is>
      </c>
      <c r="P2876" t="inlineStr">
        <is>
          <t>Tara Kapoor</t>
        </is>
      </c>
      <c r="Q2876" t="inlineStr">
        <is>
          <t>CUST-0665</t>
        </is>
      </c>
      <c r="R2876" t="n">
        <v>4</v>
      </c>
      <c r="S2876" t="inlineStr">
        <is>
          <t>No</t>
        </is>
      </c>
    </row>
    <row r="2877">
      <c r="A2877" t="inlineStr">
        <is>
          <t>ORD-2509-02876</t>
        </is>
      </c>
      <c r="B2877" s="11" t="n">
        <v>45909</v>
      </c>
      <c r="C2877" t="inlineStr">
        <is>
          <t>East</t>
        </is>
      </c>
      <c r="D2877" t="inlineStr">
        <is>
          <t>Kolkata</t>
        </is>
      </c>
      <c r="E2877" t="inlineStr">
        <is>
          <t>Consumer</t>
        </is>
      </c>
      <c r="F2877" t="inlineStr">
        <is>
          <t>Partner</t>
        </is>
      </c>
      <c r="G2877" t="inlineStr">
        <is>
          <t>Technology</t>
        </is>
      </c>
      <c r="H2877" t="inlineStr">
        <is>
          <t>Monitor</t>
        </is>
      </c>
      <c r="I2877" t="n">
        <v>10</v>
      </c>
      <c r="J2877" s="12" t="n">
        <v>15076.91</v>
      </c>
      <c r="K2877" s="13" t="n">
        <v>0</v>
      </c>
      <c r="L2877" s="12" t="n">
        <v>150769.1</v>
      </c>
      <c r="M2877" s="12" t="n">
        <v>120615.28</v>
      </c>
      <c r="N2877" s="12" t="n">
        <v>30153.82</v>
      </c>
      <c r="O2877" t="inlineStr">
        <is>
          <t>Credit Card</t>
        </is>
      </c>
      <c r="P2877" t="inlineStr">
        <is>
          <t>Anaya Rao</t>
        </is>
      </c>
      <c r="Q2877" t="inlineStr">
        <is>
          <t>CUST-0594</t>
        </is>
      </c>
      <c r="R2877" t="n">
        <v>3</v>
      </c>
      <c r="S2877" t="inlineStr">
        <is>
          <t>No</t>
        </is>
      </c>
    </row>
    <row r="2878">
      <c r="A2878" t="inlineStr">
        <is>
          <t>ORD-2410-02877</t>
        </is>
      </c>
      <c r="B2878" s="11" t="n">
        <v>45580</v>
      </c>
      <c r="C2878" t="inlineStr">
        <is>
          <t>South</t>
        </is>
      </c>
      <c r="D2878" t="inlineStr">
        <is>
          <t>Bengaluru</t>
        </is>
      </c>
      <c r="E2878" t="inlineStr">
        <is>
          <t>Small Business</t>
        </is>
      </c>
      <c r="F2878" t="inlineStr">
        <is>
          <t>Partner</t>
        </is>
      </c>
      <c r="G2878" t="inlineStr">
        <is>
          <t>Technology</t>
        </is>
      </c>
      <c r="H2878" t="inlineStr">
        <is>
          <t>Laptop</t>
        </is>
      </c>
      <c r="I2878" t="n">
        <v>4</v>
      </c>
      <c r="J2878" s="12" t="n">
        <v>49734.35</v>
      </c>
      <c r="K2878" s="13" t="n">
        <v>0.15</v>
      </c>
      <c r="L2878" s="12" t="n">
        <v>169096.79</v>
      </c>
      <c r="M2878" s="12" t="n">
        <v>171086.16</v>
      </c>
      <c r="N2878" s="12" t="n">
        <v>-1989.37</v>
      </c>
      <c r="O2878" t="inlineStr">
        <is>
          <t>UPI</t>
        </is>
      </c>
      <c r="P2878" t="inlineStr">
        <is>
          <t>Diya Patel</t>
        </is>
      </c>
      <c r="Q2878" t="inlineStr">
        <is>
          <t>CUST-0095</t>
        </is>
      </c>
      <c r="R2878" t="n">
        <v>3</v>
      </c>
      <c r="S2878" t="inlineStr">
        <is>
          <t>No</t>
        </is>
      </c>
    </row>
    <row r="2879">
      <c r="A2879" t="inlineStr">
        <is>
          <t>ORD-2511-02878</t>
        </is>
      </c>
      <c r="B2879" s="11" t="n">
        <v>45976</v>
      </c>
      <c r="C2879" t="inlineStr">
        <is>
          <t>North</t>
        </is>
      </c>
      <c r="D2879" t="inlineStr">
        <is>
          <t>Delhi</t>
        </is>
      </c>
      <c r="E2879" t="inlineStr">
        <is>
          <t>Consumer</t>
        </is>
      </c>
      <c r="F2879" t="inlineStr">
        <is>
          <t>Direct Sales</t>
        </is>
      </c>
      <c r="G2879" t="inlineStr">
        <is>
          <t>Office Supplies</t>
        </is>
      </c>
      <c r="H2879" t="inlineStr">
        <is>
          <t>File Folder</t>
        </is>
      </c>
      <c r="I2879" t="n">
        <v>5</v>
      </c>
      <c r="J2879" s="12" t="n">
        <v>99.2</v>
      </c>
      <c r="K2879" s="13" t="n">
        <v>0.05</v>
      </c>
      <c r="L2879" s="12" t="n">
        <v>471.2</v>
      </c>
      <c r="M2879" s="12" t="n">
        <v>287.68</v>
      </c>
      <c r="N2879" s="12" t="n">
        <v>183.52</v>
      </c>
      <c r="O2879" t="inlineStr">
        <is>
          <t>Credit Card</t>
        </is>
      </c>
      <c r="P2879" t="inlineStr">
        <is>
          <t>Tara Kapoor</t>
        </is>
      </c>
      <c r="Q2879" t="inlineStr">
        <is>
          <t>CUST-0899</t>
        </is>
      </c>
      <c r="R2879" t="n">
        <v>8</v>
      </c>
      <c r="S2879" t="inlineStr">
        <is>
          <t>Yes</t>
        </is>
      </c>
    </row>
    <row r="2880">
      <c r="A2880" t="inlineStr">
        <is>
          <t>ORD-2508-02879</t>
        </is>
      </c>
      <c r="B2880" s="11" t="n">
        <v>45884</v>
      </c>
      <c r="C2880" t="inlineStr">
        <is>
          <t>South</t>
        </is>
      </c>
      <c r="D2880" t="inlineStr">
        <is>
          <t>Hyderabad</t>
        </is>
      </c>
      <c r="E2880" t="inlineStr">
        <is>
          <t>Small Business</t>
        </is>
      </c>
      <c r="F2880" t="inlineStr">
        <is>
          <t>Partner</t>
        </is>
      </c>
      <c r="G2880" t="inlineStr">
        <is>
          <t>Office Supplies</t>
        </is>
      </c>
      <c r="H2880" t="inlineStr">
        <is>
          <t>Stapler</t>
        </is>
      </c>
      <c r="I2880" t="n">
        <v>1</v>
      </c>
      <c r="J2880" s="12" t="n">
        <v>340.64</v>
      </c>
      <c r="K2880" s="13" t="n">
        <v>0</v>
      </c>
      <c r="L2880" s="12" t="n">
        <v>340.64</v>
      </c>
      <c r="M2880" s="12" t="n">
        <v>228.23</v>
      </c>
      <c r="N2880" s="12" t="n">
        <v>112.41</v>
      </c>
      <c r="O2880" t="inlineStr">
        <is>
          <t>UPI</t>
        </is>
      </c>
      <c r="P2880" t="inlineStr">
        <is>
          <t>Meera Joshi</t>
        </is>
      </c>
      <c r="Q2880" t="inlineStr">
        <is>
          <t>CUST-0362</t>
        </is>
      </c>
      <c r="R2880" t="n">
        <v>6</v>
      </c>
      <c r="S2880" t="inlineStr">
        <is>
          <t>Yes</t>
        </is>
      </c>
    </row>
    <row r="2881">
      <c r="A2881" t="inlineStr">
        <is>
          <t>ORD-2501-02880</t>
        </is>
      </c>
      <c r="B2881" s="11" t="n">
        <v>45663</v>
      </c>
      <c r="C2881" t="inlineStr">
        <is>
          <t>North</t>
        </is>
      </c>
      <c r="D2881" t="inlineStr">
        <is>
          <t>Jaipur</t>
        </is>
      </c>
      <c r="E2881" t="inlineStr">
        <is>
          <t>Consumer</t>
        </is>
      </c>
      <c r="F2881" t="inlineStr">
        <is>
          <t>Direct Sales</t>
        </is>
      </c>
      <c r="G2881" t="inlineStr">
        <is>
          <t>Technology</t>
        </is>
      </c>
      <c r="H2881" t="inlineStr">
        <is>
          <t>Monitor</t>
        </is>
      </c>
      <c r="I2881" t="n">
        <v>2</v>
      </c>
      <c r="J2881" s="12" t="n">
        <v>14224.22</v>
      </c>
      <c r="K2881" s="13" t="n">
        <v>0.1</v>
      </c>
      <c r="L2881" s="12" t="n">
        <v>25603.6</v>
      </c>
      <c r="M2881" s="12" t="n">
        <v>22758.75</v>
      </c>
      <c r="N2881" s="12" t="n">
        <v>2844.85</v>
      </c>
      <c r="O2881" t="inlineStr">
        <is>
          <t>Net Banking</t>
        </is>
      </c>
      <c r="P2881" t="inlineStr">
        <is>
          <t>Rohan Verma</t>
        </is>
      </c>
      <c r="Q2881" t="inlineStr">
        <is>
          <t>CUST-0795</t>
        </is>
      </c>
      <c r="R2881" t="n">
        <v>6</v>
      </c>
      <c r="S2881" t="inlineStr">
        <is>
          <t>No</t>
        </is>
      </c>
    </row>
    <row r="2882">
      <c r="A2882" t="inlineStr">
        <is>
          <t>ORD-2401-02881</t>
        </is>
      </c>
      <c r="B2882" s="11" t="n">
        <v>45307</v>
      </c>
      <c r="C2882" t="inlineStr">
        <is>
          <t>North</t>
        </is>
      </c>
      <c r="D2882" t="inlineStr">
        <is>
          <t>Lucknow</t>
        </is>
      </c>
      <c r="E2882" t="inlineStr">
        <is>
          <t>Corporate</t>
        </is>
      </c>
      <c r="F2882" t="inlineStr">
        <is>
          <t>Direct Sales</t>
        </is>
      </c>
      <c r="G2882" t="inlineStr">
        <is>
          <t>Accessories</t>
        </is>
      </c>
      <c r="H2882" t="inlineStr">
        <is>
          <t>Webcam</t>
        </is>
      </c>
      <c r="I2882" t="n">
        <v>2</v>
      </c>
      <c r="J2882" s="12" t="n">
        <v>3282.55</v>
      </c>
      <c r="K2882" s="13" t="n">
        <v>0.03</v>
      </c>
      <c r="L2882" s="12" t="n">
        <v>6368.15</v>
      </c>
      <c r="M2882" s="12" t="n">
        <v>4989.48</v>
      </c>
      <c r="N2882" s="12" t="n">
        <v>1378.67</v>
      </c>
      <c r="O2882" t="inlineStr">
        <is>
          <t>Net Banking</t>
        </is>
      </c>
      <c r="P2882" t="inlineStr">
        <is>
          <t>Meera Joshi</t>
        </is>
      </c>
      <c r="Q2882" t="inlineStr">
        <is>
          <t>CUST-0161</t>
        </is>
      </c>
      <c r="R2882" t="n">
        <v>6</v>
      </c>
      <c r="S2882" t="inlineStr">
        <is>
          <t>No</t>
        </is>
      </c>
    </row>
    <row r="2883">
      <c r="A2883" t="inlineStr">
        <is>
          <t>ORD-2501-02882</t>
        </is>
      </c>
      <c r="B2883" s="11" t="n">
        <v>45659</v>
      </c>
      <c r="C2883" t="inlineStr">
        <is>
          <t>East</t>
        </is>
      </c>
      <c r="D2883" t="inlineStr">
        <is>
          <t>Kolkata</t>
        </is>
      </c>
      <c r="E2883" t="inlineStr">
        <is>
          <t>Education</t>
        </is>
      </c>
      <c r="F2883" t="inlineStr">
        <is>
          <t>Direct Sales</t>
        </is>
      </c>
      <c r="G2883" t="inlineStr">
        <is>
          <t>Office Supplies</t>
        </is>
      </c>
      <c r="H2883" t="inlineStr">
        <is>
          <t>Marker Set</t>
        </is>
      </c>
      <c r="I2883" t="n">
        <v>1</v>
      </c>
      <c r="J2883" s="12" t="n">
        <v>237.27</v>
      </c>
      <c r="K2883" s="13" t="n">
        <v>0.05</v>
      </c>
      <c r="L2883" s="12" t="n">
        <v>225.41</v>
      </c>
      <c r="M2883" s="12" t="n">
        <v>154.23</v>
      </c>
      <c r="N2883" s="12" t="n">
        <v>71.18000000000001</v>
      </c>
      <c r="O2883" t="inlineStr">
        <is>
          <t>Net Banking</t>
        </is>
      </c>
      <c r="P2883" t="inlineStr">
        <is>
          <t>Anaya Rao</t>
        </is>
      </c>
      <c r="Q2883" t="inlineStr">
        <is>
          <t>CUST-0814</t>
        </is>
      </c>
      <c r="R2883" t="n">
        <v>3</v>
      </c>
      <c r="S2883" t="inlineStr">
        <is>
          <t>No</t>
        </is>
      </c>
    </row>
    <row r="2884">
      <c r="A2884" t="inlineStr">
        <is>
          <t>ORD-2504-02883</t>
        </is>
      </c>
      <c r="B2884" s="11" t="n">
        <v>45775</v>
      </c>
      <c r="C2884" t="inlineStr">
        <is>
          <t>Central</t>
        </is>
      </c>
      <c r="D2884" t="inlineStr">
        <is>
          <t>Nagpur</t>
        </is>
      </c>
      <c r="E2884" t="inlineStr">
        <is>
          <t>Corporate</t>
        </is>
      </c>
      <c r="F2884" t="inlineStr">
        <is>
          <t>Direct Sales</t>
        </is>
      </c>
      <c r="G2884" t="inlineStr">
        <is>
          <t>Office Supplies</t>
        </is>
      </c>
      <c r="H2884" t="inlineStr">
        <is>
          <t>File Folder</t>
        </is>
      </c>
      <c r="I2884" t="n">
        <v>4</v>
      </c>
      <c r="J2884" s="12" t="n">
        <v>107.5</v>
      </c>
      <c r="K2884" s="13" t="n">
        <v>0.1</v>
      </c>
      <c r="L2884" s="12" t="n">
        <v>387</v>
      </c>
      <c r="M2884" s="12" t="n">
        <v>249.4</v>
      </c>
      <c r="N2884" s="12" t="n">
        <v>137.6</v>
      </c>
      <c r="O2884" t="inlineStr">
        <is>
          <t>Net Banking</t>
        </is>
      </c>
      <c r="P2884" t="inlineStr">
        <is>
          <t>Kabir Singh</t>
        </is>
      </c>
      <c r="Q2884" t="inlineStr">
        <is>
          <t>CUST-0888</t>
        </is>
      </c>
      <c r="R2884" t="n">
        <v>3</v>
      </c>
      <c r="S2884" t="inlineStr">
        <is>
          <t>No</t>
        </is>
      </c>
    </row>
    <row r="2885">
      <c r="A2885" t="inlineStr">
        <is>
          <t>ORD-2404-02884</t>
        </is>
      </c>
      <c r="B2885" s="11" t="n">
        <v>45405</v>
      </c>
      <c r="C2885" t="inlineStr">
        <is>
          <t>South</t>
        </is>
      </c>
      <c r="D2885" t="inlineStr">
        <is>
          <t>Hyderabad</t>
        </is>
      </c>
      <c r="E2885" t="inlineStr">
        <is>
          <t>Small Business</t>
        </is>
      </c>
      <c r="F2885" t="inlineStr">
        <is>
          <t>Retail Store</t>
        </is>
      </c>
      <c r="G2885" t="inlineStr">
        <is>
          <t>Furniture</t>
        </is>
      </c>
      <c r="H2885" t="inlineStr">
        <is>
          <t>Cabinet</t>
        </is>
      </c>
      <c r="I2885" t="n">
        <v>5</v>
      </c>
      <c r="J2885" s="12" t="n">
        <v>9392.790000000001</v>
      </c>
      <c r="K2885" s="13" t="n">
        <v>0.15</v>
      </c>
      <c r="L2885" s="12" t="n">
        <v>39919.36</v>
      </c>
      <c r="M2885" s="12" t="n">
        <v>36631.88</v>
      </c>
      <c r="N2885" s="12" t="n">
        <v>3287.48</v>
      </c>
      <c r="O2885" t="inlineStr">
        <is>
          <t>Debit Card</t>
        </is>
      </c>
      <c r="P2885" t="inlineStr">
        <is>
          <t>Vivaan Gupta</t>
        </is>
      </c>
      <c r="Q2885" t="inlineStr">
        <is>
          <t>CUST-0548</t>
        </is>
      </c>
      <c r="R2885" t="n">
        <v>6</v>
      </c>
      <c r="S2885" t="inlineStr">
        <is>
          <t>No</t>
        </is>
      </c>
    </row>
    <row r="2886">
      <c r="A2886" t="inlineStr">
        <is>
          <t>ORD-2504-02885</t>
        </is>
      </c>
      <c r="B2886" s="11" t="n">
        <v>45769</v>
      </c>
      <c r="C2886" t="inlineStr">
        <is>
          <t>East</t>
        </is>
      </c>
      <c r="D2886" t="inlineStr">
        <is>
          <t>Guwahati</t>
        </is>
      </c>
      <c r="E2886" t="inlineStr">
        <is>
          <t>Consumer</t>
        </is>
      </c>
      <c r="F2886" t="inlineStr">
        <is>
          <t>Direct Sales</t>
        </is>
      </c>
      <c r="G2886" t="inlineStr">
        <is>
          <t>Technology</t>
        </is>
      </c>
      <c r="H2886" t="inlineStr">
        <is>
          <t>Headphones</t>
        </is>
      </c>
      <c r="I2886" t="n">
        <v>3</v>
      </c>
      <c r="J2886" s="12" t="n">
        <v>3112.32</v>
      </c>
      <c r="K2886" s="13" t="n">
        <v>0.05</v>
      </c>
      <c r="L2886" s="12" t="n">
        <v>8870.110000000001</v>
      </c>
      <c r="M2886" s="12" t="n">
        <v>6909.35</v>
      </c>
      <c r="N2886" s="12" t="n">
        <v>1960.76</v>
      </c>
      <c r="O2886" t="inlineStr">
        <is>
          <t>Debit Card</t>
        </is>
      </c>
      <c r="P2886" t="inlineStr">
        <is>
          <t>Sara Khan</t>
        </is>
      </c>
      <c r="Q2886" t="inlineStr">
        <is>
          <t>CUST-0304</t>
        </is>
      </c>
      <c r="R2886" t="n">
        <v>7</v>
      </c>
      <c r="S2886" t="inlineStr">
        <is>
          <t>Yes</t>
        </is>
      </c>
    </row>
    <row r="2887">
      <c r="A2887" t="inlineStr">
        <is>
          <t>ORD-2504-02886</t>
        </is>
      </c>
      <c r="B2887" s="11" t="n">
        <v>45770</v>
      </c>
      <c r="C2887" t="inlineStr">
        <is>
          <t>South</t>
        </is>
      </c>
      <c r="D2887" t="inlineStr">
        <is>
          <t>Hyderabad</t>
        </is>
      </c>
      <c r="E2887" t="inlineStr">
        <is>
          <t>Education</t>
        </is>
      </c>
      <c r="F2887" t="inlineStr">
        <is>
          <t>Partner</t>
        </is>
      </c>
      <c r="G2887" t="inlineStr">
        <is>
          <t>Accessories</t>
        </is>
      </c>
      <c r="H2887" t="inlineStr">
        <is>
          <t>Mouse</t>
        </is>
      </c>
      <c r="I2887" t="n">
        <v>2</v>
      </c>
      <c r="J2887" s="12" t="n">
        <v>838.51</v>
      </c>
      <c r="K2887" s="13" t="n">
        <v>0.1</v>
      </c>
      <c r="L2887" s="12" t="n">
        <v>1509.32</v>
      </c>
      <c r="M2887" s="12" t="n">
        <v>1106.83</v>
      </c>
      <c r="N2887" s="12" t="n">
        <v>402.49</v>
      </c>
      <c r="O2887" t="inlineStr">
        <is>
          <t>Debit Card</t>
        </is>
      </c>
      <c r="P2887" t="inlineStr">
        <is>
          <t>Anaya Rao</t>
        </is>
      </c>
      <c r="Q2887" t="inlineStr">
        <is>
          <t>CUST-0368</t>
        </is>
      </c>
      <c r="R2887" t="n">
        <v>3</v>
      </c>
      <c r="S2887" t="inlineStr">
        <is>
          <t>Yes</t>
        </is>
      </c>
    </row>
    <row r="2888">
      <c r="A2888" t="inlineStr">
        <is>
          <t>ORD-2505-02887</t>
        </is>
      </c>
      <c r="B2888" s="11" t="n">
        <v>45781</v>
      </c>
      <c r="C2888" t="inlineStr">
        <is>
          <t>West</t>
        </is>
      </c>
      <c r="D2888" t="inlineStr">
        <is>
          <t>Ahmedabad</t>
        </is>
      </c>
      <c r="E2888" t="inlineStr">
        <is>
          <t>Small Business</t>
        </is>
      </c>
      <c r="F2888" t="inlineStr">
        <is>
          <t>Partner</t>
        </is>
      </c>
      <c r="G2888" t="inlineStr">
        <is>
          <t>Accessories</t>
        </is>
      </c>
      <c r="H2888" t="inlineStr">
        <is>
          <t>Laptop Stand</t>
        </is>
      </c>
      <c r="I2888" t="n">
        <v>3</v>
      </c>
      <c r="J2888" s="12" t="n">
        <v>2008.54</v>
      </c>
      <c r="K2888" s="13" t="n">
        <v>0</v>
      </c>
      <c r="L2888" s="12" t="n">
        <v>6025.62</v>
      </c>
      <c r="M2888" s="12" t="n">
        <v>4217.93</v>
      </c>
      <c r="N2888" s="12" t="n">
        <v>1807.69</v>
      </c>
      <c r="O2888" t="inlineStr">
        <is>
          <t>UPI</t>
        </is>
      </c>
      <c r="P2888" t="inlineStr">
        <is>
          <t>Anaya Rao</t>
        </is>
      </c>
      <c r="Q2888" t="inlineStr">
        <is>
          <t>CUST-0124</t>
        </is>
      </c>
      <c r="R2888" t="n">
        <v>3</v>
      </c>
      <c r="S2888" t="inlineStr">
        <is>
          <t>No</t>
        </is>
      </c>
    </row>
    <row r="2889">
      <c r="A2889" t="inlineStr">
        <is>
          <t>ORD-2404-02888</t>
        </is>
      </c>
      <c r="B2889" s="11" t="n">
        <v>45385</v>
      </c>
      <c r="C2889" t="inlineStr">
        <is>
          <t>East</t>
        </is>
      </c>
      <c r="D2889" t="inlineStr">
        <is>
          <t>Kolkata</t>
        </is>
      </c>
      <c r="E2889" t="inlineStr">
        <is>
          <t>Consumer</t>
        </is>
      </c>
      <c r="F2889" t="inlineStr">
        <is>
          <t>Direct Sales</t>
        </is>
      </c>
      <c r="G2889" t="inlineStr">
        <is>
          <t>Technology</t>
        </is>
      </c>
      <c r="H2889" t="inlineStr">
        <is>
          <t>Headphones</t>
        </is>
      </c>
      <c r="I2889" t="n">
        <v>2</v>
      </c>
      <c r="J2889" s="12" t="n">
        <v>2913.91</v>
      </c>
      <c r="K2889" s="13" t="n">
        <v>0.1</v>
      </c>
      <c r="L2889" s="12" t="n">
        <v>5245.04</v>
      </c>
      <c r="M2889" s="12" t="n">
        <v>4312.59</v>
      </c>
      <c r="N2889" s="12" t="n">
        <v>932.45</v>
      </c>
      <c r="O2889" t="inlineStr">
        <is>
          <t>UPI</t>
        </is>
      </c>
      <c r="P2889" t="inlineStr">
        <is>
          <t>Meera Joshi</t>
        </is>
      </c>
      <c r="Q2889" t="inlineStr">
        <is>
          <t>CUST-0204</t>
        </is>
      </c>
      <c r="R2889" t="n">
        <v>4</v>
      </c>
      <c r="S2889" t="inlineStr">
        <is>
          <t>Yes</t>
        </is>
      </c>
    </row>
    <row r="2890">
      <c r="A2890" t="inlineStr">
        <is>
          <t>ORD-2508-02889</t>
        </is>
      </c>
      <c r="B2890" s="11" t="n">
        <v>45875</v>
      </c>
      <c r="C2890" t="inlineStr">
        <is>
          <t>Central</t>
        </is>
      </c>
      <c r="D2890" t="inlineStr">
        <is>
          <t>Indore</t>
        </is>
      </c>
      <c r="E2890" t="inlineStr">
        <is>
          <t>Corporate</t>
        </is>
      </c>
      <c r="F2890" t="inlineStr">
        <is>
          <t>Online</t>
        </is>
      </c>
      <c r="G2890" t="inlineStr">
        <is>
          <t>Furniture</t>
        </is>
      </c>
      <c r="H2890" t="inlineStr">
        <is>
          <t>Office Chair</t>
        </is>
      </c>
      <c r="I2890" t="n">
        <v>3</v>
      </c>
      <c r="J2890" s="12" t="n">
        <v>6726.71</v>
      </c>
      <c r="K2890" s="13" t="n">
        <v>0.1</v>
      </c>
      <c r="L2890" s="12" t="n">
        <v>18162.12</v>
      </c>
      <c r="M2890" s="12" t="n">
        <v>13924.29</v>
      </c>
      <c r="N2890" s="12" t="n">
        <v>4237.83</v>
      </c>
      <c r="O2890" t="inlineStr">
        <is>
          <t>Debit Card</t>
        </is>
      </c>
      <c r="P2890" t="inlineStr">
        <is>
          <t>Aarav Sharma</t>
        </is>
      </c>
      <c r="Q2890" t="inlineStr">
        <is>
          <t>CUST-0725</t>
        </is>
      </c>
      <c r="R2890" t="n">
        <v>2</v>
      </c>
      <c r="S2890" t="inlineStr">
        <is>
          <t>No</t>
        </is>
      </c>
    </row>
    <row r="2891">
      <c r="A2891" t="inlineStr">
        <is>
          <t>ORD-2509-02890</t>
        </is>
      </c>
      <c r="B2891" s="11" t="n">
        <v>45916</v>
      </c>
      <c r="C2891" t="inlineStr">
        <is>
          <t>East</t>
        </is>
      </c>
      <c r="D2891" t="inlineStr">
        <is>
          <t>Bhubaneswar</t>
        </is>
      </c>
      <c r="E2891" t="inlineStr">
        <is>
          <t>Small Business</t>
        </is>
      </c>
      <c r="F2891" t="inlineStr">
        <is>
          <t>Online</t>
        </is>
      </c>
      <c r="G2891" t="inlineStr">
        <is>
          <t>Office Supplies</t>
        </is>
      </c>
      <c r="H2891" t="inlineStr">
        <is>
          <t>Paper Ream</t>
        </is>
      </c>
      <c r="I2891" t="n">
        <v>12</v>
      </c>
      <c r="J2891" s="12" t="n">
        <v>453.52</v>
      </c>
      <c r="K2891" s="13" t="n">
        <v>0.05</v>
      </c>
      <c r="L2891" s="12" t="n">
        <v>5170.13</v>
      </c>
      <c r="M2891" s="12" t="n">
        <v>4081.68</v>
      </c>
      <c r="N2891" s="12" t="n">
        <v>1088.45</v>
      </c>
      <c r="O2891" t="inlineStr">
        <is>
          <t>Credit Card</t>
        </is>
      </c>
      <c r="P2891" t="inlineStr">
        <is>
          <t>Meera Joshi</t>
        </is>
      </c>
      <c r="Q2891" t="inlineStr">
        <is>
          <t>CUST-0448</t>
        </is>
      </c>
      <c r="R2891" t="n">
        <v>1</v>
      </c>
      <c r="S2891" t="inlineStr">
        <is>
          <t>No</t>
        </is>
      </c>
    </row>
    <row r="2892">
      <c r="A2892" t="inlineStr">
        <is>
          <t>ORD-2512-02891</t>
        </is>
      </c>
      <c r="B2892" s="11" t="n">
        <v>46002</v>
      </c>
      <c r="C2892" t="inlineStr">
        <is>
          <t>Central</t>
        </is>
      </c>
      <c r="D2892" t="inlineStr">
        <is>
          <t>Nagpur</t>
        </is>
      </c>
      <c r="E2892" t="inlineStr">
        <is>
          <t>Small Business</t>
        </is>
      </c>
      <c r="F2892" t="inlineStr">
        <is>
          <t>Direct Sales</t>
        </is>
      </c>
      <c r="G2892" t="inlineStr">
        <is>
          <t>Technology</t>
        </is>
      </c>
      <c r="H2892" t="inlineStr">
        <is>
          <t>Headphones</t>
        </is>
      </c>
      <c r="I2892" t="n">
        <v>10</v>
      </c>
      <c r="J2892" s="12" t="n">
        <v>3057.94</v>
      </c>
      <c r="K2892" s="13" t="n">
        <v>0.2</v>
      </c>
      <c r="L2892" s="12" t="n">
        <v>24463.52</v>
      </c>
      <c r="M2892" s="12" t="n">
        <v>22628.76</v>
      </c>
      <c r="N2892" s="12" t="n">
        <v>1834.76</v>
      </c>
      <c r="O2892" t="inlineStr">
        <is>
          <t>Debit Card</t>
        </is>
      </c>
      <c r="P2892" t="inlineStr">
        <is>
          <t>Tara Kapoor</t>
        </is>
      </c>
      <c r="Q2892" t="inlineStr">
        <is>
          <t>CUST-0916</t>
        </is>
      </c>
      <c r="R2892" t="n">
        <v>4</v>
      </c>
      <c r="S2892" t="inlineStr">
        <is>
          <t>No</t>
        </is>
      </c>
    </row>
    <row r="2893">
      <c r="A2893" t="inlineStr">
        <is>
          <t>ORD-2512-02892</t>
        </is>
      </c>
      <c r="B2893" s="11" t="n">
        <v>46008</v>
      </c>
      <c r="C2893" t="inlineStr">
        <is>
          <t>North</t>
        </is>
      </c>
      <c r="D2893" t="inlineStr">
        <is>
          <t>Chandigarh</t>
        </is>
      </c>
      <c r="E2893" t="inlineStr">
        <is>
          <t>Education</t>
        </is>
      </c>
      <c r="F2893" t="inlineStr">
        <is>
          <t>Partner</t>
        </is>
      </c>
      <c r="G2893" t="inlineStr">
        <is>
          <t>Furniture</t>
        </is>
      </c>
      <c r="H2893" t="inlineStr">
        <is>
          <t>Desk</t>
        </is>
      </c>
      <c r="I2893" t="n">
        <v>4</v>
      </c>
      <c r="J2893" s="12" t="n">
        <v>13404.25</v>
      </c>
      <c r="K2893" s="13" t="n">
        <v>0.1</v>
      </c>
      <c r="L2893" s="12" t="n">
        <v>48255.3</v>
      </c>
      <c r="M2893" s="12" t="n">
        <v>40212.75</v>
      </c>
      <c r="N2893" s="12" t="n">
        <v>8042.55</v>
      </c>
      <c r="O2893" t="inlineStr">
        <is>
          <t>UPI</t>
        </is>
      </c>
      <c r="P2893" t="inlineStr">
        <is>
          <t>Tara Kapoor</t>
        </is>
      </c>
      <c r="Q2893" t="inlineStr">
        <is>
          <t>CUST-0932</t>
        </is>
      </c>
      <c r="R2893" t="n">
        <v>4</v>
      </c>
      <c r="S2893" t="inlineStr">
        <is>
          <t>No</t>
        </is>
      </c>
    </row>
    <row r="2894">
      <c r="A2894" t="inlineStr">
        <is>
          <t>ORD-2404-02893</t>
        </is>
      </c>
      <c r="B2894" s="11" t="n">
        <v>45392</v>
      </c>
      <c r="C2894" t="inlineStr">
        <is>
          <t>North</t>
        </is>
      </c>
      <c r="D2894" t="inlineStr">
        <is>
          <t>Chandigarh</t>
        </is>
      </c>
      <c r="E2894" t="inlineStr">
        <is>
          <t>Corporate</t>
        </is>
      </c>
      <c r="F2894" t="inlineStr">
        <is>
          <t>Partner</t>
        </is>
      </c>
      <c r="G2894" t="inlineStr">
        <is>
          <t>Technology</t>
        </is>
      </c>
      <c r="H2894" t="inlineStr">
        <is>
          <t>Headphones</t>
        </is>
      </c>
      <c r="I2894" t="n">
        <v>8</v>
      </c>
      <c r="J2894" s="12" t="n">
        <v>2881.06</v>
      </c>
      <c r="K2894" s="13" t="n">
        <v>0</v>
      </c>
      <c r="L2894" s="12" t="n">
        <v>23048.48</v>
      </c>
      <c r="M2894" s="12" t="n">
        <v>17055.88</v>
      </c>
      <c r="N2894" s="12" t="n">
        <v>5992.6</v>
      </c>
      <c r="O2894" t="inlineStr">
        <is>
          <t>Cash</t>
        </is>
      </c>
      <c r="P2894" t="inlineStr">
        <is>
          <t>Aarav Sharma</t>
        </is>
      </c>
      <c r="Q2894" t="inlineStr">
        <is>
          <t>CUST-0400</t>
        </is>
      </c>
      <c r="R2894" t="n">
        <v>2</v>
      </c>
      <c r="S2894" t="inlineStr">
        <is>
          <t>Yes</t>
        </is>
      </c>
    </row>
    <row r="2895">
      <c r="A2895" t="inlineStr">
        <is>
          <t>ORD-2512-02894</t>
        </is>
      </c>
      <c r="B2895" s="11" t="n">
        <v>46001</v>
      </c>
      <c r="C2895" t="inlineStr">
        <is>
          <t>West</t>
        </is>
      </c>
      <c r="D2895" t="inlineStr">
        <is>
          <t>Pune</t>
        </is>
      </c>
      <c r="E2895" t="inlineStr">
        <is>
          <t>Education</t>
        </is>
      </c>
      <c r="F2895" t="inlineStr">
        <is>
          <t>Direct Sales</t>
        </is>
      </c>
      <c r="G2895" t="inlineStr">
        <is>
          <t>Office Supplies</t>
        </is>
      </c>
      <c r="H2895" t="inlineStr">
        <is>
          <t>Stapler</t>
        </is>
      </c>
      <c r="I2895" t="n">
        <v>4</v>
      </c>
      <c r="J2895" s="12" t="n">
        <v>303.23</v>
      </c>
      <c r="K2895" s="13" t="n">
        <v>0.15</v>
      </c>
      <c r="L2895" s="12" t="n">
        <v>1030.98</v>
      </c>
      <c r="M2895" s="12" t="n">
        <v>812.66</v>
      </c>
      <c r="N2895" s="12" t="n">
        <v>218.32</v>
      </c>
      <c r="O2895" t="inlineStr">
        <is>
          <t>Cash</t>
        </is>
      </c>
      <c r="P2895" t="inlineStr">
        <is>
          <t>Diya Patel</t>
        </is>
      </c>
      <c r="Q2895" t="inlineStr">
        <is>
          <t>CUST-0764</t>
        </is>
      </c>
      <c r="R2895" t="n">
        <v>6</v>
      </c>
      <c r="S2895" t="inlineStr">
        <is>
          <t>Yes</t>
        </is>
      </c>
    </row>
    <row r="2896">
      <c r="A2896" t="inlineStr">
        <is>
          <t>ORD-2401-02895</t>
        </is>
      </c>
      <c r="B2896" s="11" t="n">
        <v>45294</v>
      </c>
      <c r="C2896" t="inlineStr">
        <is>
          <t>North</t>
        </is>
      </c>
      <c r="D2896" t="inlineStr">
        <is>
          <t>Jaipur</t>
        </is>
      </c>
      <c r="E2896" t="inlineStr">
        <is>
          <t>Corporate</t>
        </is>
      </c>
      <c r="F2896" t="inlineStr">
        <is>
          <t>Retail Store</t>
        </is>
      </c>
      <c r="G2896" t="inlineStr">
        <is>
          <t>Accessories</t>
        </is>
      </c>
      <c r="H2896" t="inlineStr">
        <is>
          <t>Laptop Stand</t>
        </is>
      </c>
      <c r="I2896" t="n">
        <v>3</v>
      </c>
      <c r="J2896" s="12" t="n">
        <v>1874.34</v>
      </c>
      <c r="K2896" s="13" t="n">
        <v>0</v>
      </c>
      <c r="L2896" s="12" t="n">
        <v>5623.02</v>
      </c>
      <c r="M2896" s="12" t="n">
        <v>3936.11</v>
      </c>
      <c r="N2896" s="12" t="n">
        <v>1686.91</v>
      </c>
      <c r="O2896" t="inlineStr">
        <is>
          <t>Debit Card</t>
        </is>
      </c>
      <c r="P2896" t="inlineStr">
        <is>
          <t>Rohan Verma</t>
        </is>
      </c>
      <c r="Q2896" t="inlineStr">
        <is>
          <t>CUST-0312</t>
        </is>
      </c>
      <c r="R2896" t="n">
        <v>4</v>
      </c>
      <c r="S2896" t="inlineStr">
        <is>
          <t>No</t>
        </is>
      </c>
    </row>
    <row r="2897">
      <c r="A2897" t="inlineStr">
        <is>
          <t>ORD-2402-02896</t>
        </is>
      </c>
      <c r="B2897" s="11" t="n">
        <v>45331</v>
      </c>
      <c r="C2897" t="inlineStr">
        <is>
          <t>North</t>
        </is>
      </c>
      <c r="D2897" t="inlineStr">
        <is>
          <t>Delhi</t>
        </is>
      </c>
      <c r="E2897" t="inlineStr">
        <is>
          <t>Education</t>
        </is>
      </c>
      <c r="F2897" t="inlineStr">
        <is>
          <t>Retail Store</t>
        </is>
      </c>
      <c r="G2897" t="inlineStr">
        <is>
          <t>Technology</t>
        </is>
      </c>
      <c r="H2897" t="inlineStr">
        <is>
          <t>Headphones</t>
        </is>
      </c>
      <c r="I2897" t="n">
        <v>2</v>
      </c>
      <c r="J2897" s="12" t="n">
        <v>2888.44</v>
      </c>
      <c r="K2897" s="13" t="n">
        <v>0.03</v>
      </c>
      <c r="L2897" s="12" t="n">
        <v>5603.57</v>
      </c>
      <c r="M2897" s="12" t="n">
        <v>4274.89</v>
      </c>
      <c r="N2897" s="12" t="n">
        <v>1328.68</v>
      </c>
      <c r="O2897" t="inlineStr">
        <is>
          <t>Credit Card</t>
        </is>
      </c>
      <c r="P2897" t="inlineStr">
        <is>
          <t>Vivaan Gupta</t>
        </is>
      </c>
      <c r="Q2897" t="inlineStr">
        <is>
          <t>CUST-0292</t>
        </is>
      </c>
      <c r="R2897" t="n">
        <v>7</v>
      </c>
      <c r="S2897" t="inlineStr">
        <is>
          <t>No</t>
        </is>
      </c>
    </row>
    <row r="2898">
      <c r="A2898" t="inlineStr">
        <is>
          <t>ORD-2410-02897</t>
        </is>
      </c>
      <c r="B2898" s="11" t="n">
        <v>45580</v>
      </c>
      <c r="C2898" t="inlineStr">
        <is>
          <t>West</t>
        </is>
      </c>
      <c r="D2898" t="inlineStr">
        <is>
          <t>Mumbai</t>
        </is>
      </c>
      <c r="E2898" t="inlineStr">
        <is>
          <t>Small Business</t>
        </is>
      </c>
      <c r="F2898" t="inlineStr">
        <is>
          <t>Direct Sales</t>
        </is>
      </c>
      <c r="G2898" t="inlineStr">
        <is>
          <t>Office Supplies</t>
        </is>
      </c>
      <c r="H2898" t="inlineStr">
        <is>
          <t>Stapler</t>
        </is>
      </c>
      <c r="I2898" t="n">
        <v>1</v>
      </c>
      <c r="J2898" s="12" t="n">
        <v>342.46</v>
      </c>
      <c r="K2898" s="13" t="n">
        <v>0</v>
      </c>
      <c r="L2898" s="12" t="n">
        <v>342.46</v>
      </c>
      <c r="M2898" s="12" t="n">
        <v>229.45</v>
      </c>
      <c r="N2898" s="12" t="n">
        <v>113.01</v>
      </c>
      <c r="O2898" t="inlineStr">
        <is>
          <t>Cash</t>
        </is>
      </c>
      <c r="P2898" t="inlineStr">
        <is>
          <t>Vivaan Gupta</t>
        </is>
      </c>
      <c r="Q2898" t="inlineStr">
        <is>
          <t>CUST-0551</t>
        </is>
      </c>
      <c r="R2898" t="n">
        <v>1</v>
      </c>
      <c r="S2898" t="inlineStr">
        <is>
          <t>No</t>
        </is>
      </c>
    </row>
    <row r="2899">
      <c r="A2899" t="inlineStr">
        <is>
          <t>ORD-2410-02898</t>
        </is>
      </c>
      <c r="B2899" s="11" t="n">
        <v>45580</v>
      </c>
      <c r="C2899" t="inlineStr">
        <is>
          <t>Central</t>
        </is>
      </c>
      <c r="D2899" t="inlineStr">
        <is>
          <t>Nagpur</t>
        </is>
      </c>
      <c r="E2899" t="inlineStr">
        <is>
          <t>Education</t>
        </is>
      </c>
      <c r="F2899" t="inlineStr">
        <is>
          <t>Partner</t>
        </is>
      </c>
      <c r="G2899" t="inlineStr">
        <is>
          <t>Technology</t>
        </is>
      </c>
      <c r="H2899" t="inlineStr">
        <is>
          <t>Printer</t>
        </is>
      </c>
      <c r="I2899" t="n">
        <v>4</v>
      </c>
      <c r="J2899" s="12" t="n">
        <v>9964.870000000001</v>
      </c>
      <c r="K2899" s="13" t="n">
        <v>0</v>
      </c>
      <c r="L2899" s="12" t="n">
        <v>39859.48</v>
      </c>
      <c r="M2899" s="12" t="n">
        <v>32684.77</v>
      </c>
      <c r="N2899" s="12" t="n">
        <v>7174.71</v>
      </c>
      <c r="O2899" t="inlineStr">
        <is>
          <t>Cash</t>
        </is>
      </c>
      <c r="P2899" t="inlineStr">
        <is>
          <t>Rohan Verma</t>
        </is>
      </c>
      <c r="Q2899" t="inlineStr">
        <is>
          <t>CUST-0341</t>
        </is>
      </c>
      <c r="R2899" t="n">
        <v>4</v>
      </c>
      <c r="S2899" t="inlineStr">
        <is>
          <t>No</t>
        </is>
      </c>
    </row>
    <row r="2900">
      <c r="A2900" t="inlineStr">
        <is>
          <t>ORD-2409-02899</t>
        </is>
      </c>
      <c r="B2900" s="11" t="n">
        <v>45565</v>
      </c>
      <c r="C2900" t="inlineStr">
        <is>
          <t>West</t>
        </is>
      </c>
      <c r="D2900" t="inlineStr">
        <is>
          <t>Surat</t>
        </is>
      </c>
      <c r="E2900" t="inlineStr">
        <is>
          <t>Corporate</t>
        </is>
      </c>
      <c r="F2900" t="inlineStr">
        <is>
          <t>Partner</t>
        </is>
      </c>
      <c r="G2900" t="inlineStr">
        <is>
          <t>Accessories</t>
        </is>
      </c>
      <c r="H2900" t="inlineStr">
        <is>
          <t>Mouse</t>
        </is>
      </c>
      <c r="I2900" t="n">
        <v>3</v>
      </c>
      <c r="J2900" s="12" t="n">
        <v>894.13</v>
      </c>
      <c r="K2900" s="13" t="n">
        <v>0</v>
      </c>
      <c r="L2900" s="12" t="n">
        <v>2682.39</v>
      </c>
      <c r="M2900" s="12" t="n">
        <v>1770.38</v>
      </c>
      <c r="N2900" s="12" t="n">
        <v>912.01</v>
      </c>
      <c r="O2900" t="inlineStr">
        <is>
          <t>Cash</t>
        </is>
      </c>
      <c r="P2900" t="inlineStr">
        <is>
          <t>Sara Khan</t>
        </is>
      </c>
      <c r="Q2900" t="inlineStr">
        <is>
          <t>CUST-0790</t>
        </is>
      </c>
      <c r="R2900" t="n">
        <v>2</v>
      </c>
      <c r="S2900" t="inlineStr">
        <is>
          <t>No</t>
        </is>
      </c>
    </row>
    <row r="2901">
      <c r="A2901" t="inlineStr">
        <is>
          <t>ORD-2403-02900</t>
        </is>
      </c>
      <c r="B2901" s="11" t="n">
        <v>45356</v>
      </c>
      <c r="C2901" t="inlineStr">
        <is>
          <t>South</t>
        </is>
      </c>
      <c r="D2901" t="inlineStr">
        <is>
          <t>Hyderabad</t>
        </is>
      </c>
      <c r="E2901" t="inlineStr">
        <is>
          <t>Consumer</t>
        </is>
      </c>
      <c r="F2901" t="inlineStr">
        <is>
          <t>Retail Store</t>
        </is>
      </c>
      <c r="G2901" t="inlineStr">
        <is>
          <t>Office Supplies</t>
        </is>
      </c>
      <c r="H2901" t="inlineStr">
        <is>
          <t>Paper Ream</t>
        </is>
      </c>
      <c r="I2901" t="n">
        <v>3</v>
      </c>
      <c r="J2901" s="12" t="n">
        <v>467.89</v>
      </c>
      <c r="K2901" s="13" t="n">
        <v>0.25</v>
      </c>
      <c r="L2901" s="12" t="n">
        <v>1052.75</v>
      </c>
      <c r="M2901" s="12" t="n">
        <v>1052.75</v>
      </c>
      <c r="N2901" s="12" t="n">
        <v>0</v>
      </c>
      <c r="O2901" t="inlineStr">
        <is>
          <t>UPI</t>
        </is>
      </c>
      <c r="P2901" t="inlineStr">
        <is>
          <t>Rohan Verma</t>
        </is>
      </c>
      <c r="Q2901" t="inlineStr">
        <is>
          <t>CUST-0039</t>
        </is>
      </c>
      <c r="R2901" t="n">
        <v>3</v>
      </c>
      <c r="S2901" t="inlineStr">
        <is>
          <t>No</t>
        </is>
      </c>
    </row>
    <row r="2902">
      <c r="A2902" t="inlineStr">
        <is>
          <t>ORD-2405-02901</t>
        </is>
      </c>
      <c r="B2902" s="11" t="n">
        <v>45439</v>
      </c>
      <c r="C2902" t="inlineStr">
        <is>
          <t>East</t>
        </is>
      </c>
      <c r="D2902" t="inlineStr">
        <is>
          <t>Bhubaneswar</t>
        </is>
      </c>
      <c r="E2902" t="inlineStr">
        <is>
          <t>Consumer</t>
        </is>
      </c>
      <c r="F2902" t="inlineStr">
        <is>
          <t>Direct Sales</t>
        </is>
      </c>
      <c r="G2902" t="inlineStr">
        <is>
          <t>Accessories</t>
        </is>
      </c>
      <c r="H2902" t="inlineStr">
        <is>
          <t>Mouse</t>
        </is>
      </c>
      <c r="I2902" t="n">
        <v>3</v>
      </c>
      <c r="J2902" s="12" t="n">
        <v>869.21</v>
      </c>
      <c r="K2902" s="13" t="n">
        <v>0.2</v>
      </c>
      <c r="L2902" s="12" t="n">
        <v>2086.1</v>
      </c>
      <c r="M2902" s="12" t="n">
        <v>1721.04</v>
      </c>
      <c r="N2902" s="12" t="n">
        <v>365.06</v>
      </c>
      <c r="O2902" t="inlineStr">
        <is>
          <t>Debit Card</t>
        </is>
      </c>
      <c r="P2902" t="inlineStr">
        <is>
          <t>Anaya Rao</t>
        </is>
      </c>
      <c r="Q2902" t="inlineStr">
        <is>
          <t>CUST-0864</t>
        </is>
      </c>
      <c r="R2902" t="n">
        <v>5</v>
      </c>
      <c r="S2902" t="inlineStr">
        <is>
          <t>No</t>
        </is>
      </c>
    </row>
    <row r="2903">
      <c r="A2903" t="inlineStr">
        <is>
          <t>ORD-2406-02902</t>
        </is>
      </c>
      <c r="B2903" s="11" t="n">
        <v>45468</v>
      </c>
      <c r="C2903" t="inlineStr">
        <is>
          <t>North</t>
        </is>
      </c>
      <c r="D2903" t="inlineStr">
        <is>
          <t>Lucknow</t>
        </is>
      </c>
      <c r="E2903" t="inlineStr">
        <is>
          <t>Small Business</t>
        </is>
      </c>
      <c r="F2903" t="inlineStr">
        <is>
          <t>Partner</t>
        </is>
      </c>
      <c r="G2903" t="inlineStr">
        <is>
          <t>Office Supplies</t>
        </is>
      </c>
      <c r="H2903" t="inlineStr">
        <is>
          <t>Stapler</t>
        </is>
      </c>
      <c r="I2903" t="n">
        <v>5</v>
      </c>
      <c r="J2903" s="12" t="n">
        <v>281.32</v>
      </c>
      <c r="K2903" s="13" t="n">
        <v>0.05</v>
      </c>
      <c r="L2903" s="12" t="n">
        <v>1336.27</v>
      </c>
      <c r="M2903" s="12" t="n">
        <v>942.42</v>
      </c>
      <c r="N2903" s="12" t="n">
        <v>393.85</v>
      </c>
      <c r="O2903" t="inlineStr">
        <is>
          <t>Cash</t>
        </is>
      </c>
      <c r="P2903" t="inlineStr">
        <is>
          <t>Tara Kapoor</t>
        </is>
      </c>
      <c r="Q2903" t="inlineStr">
        <is>
          <t>CUST-0317</t>
        </is>
      </c>
      <c r="R2903" t="n">
        <v>6</v>
      </c>
      <c r="S2903" t="inlineStr">
        <is>
          <t>Yes</t>
        </is>
      </c>
    </row>
    <row r="2904">
      <c r="A2904" t="inlineStr">
        <is>
          <t>ORD-2404-02903</t>
        </is>
      </c>
      <c r="B2904" s="11" t="n">
        <v>45387</v>
      </c>
      <c r="C2904" t="inlineStr">
        <is>
          <t>North</t>
        </is>
      </c>
      <c r="D2904" t="inlineStr">
        <is>
          <t>Lucknow</t>
        </is>
      </c>
      <c r="E2904" t="inlineStr">
        <is>
          <t>Education</t>
        </is>
      </c>
      <c r="F2904" t="inlineStr">
        <is>
          <t>Partner</t>
        </is>
      </c>
      <c r="G2904" t="inlineStr">
        <is>
          <t>Technology</t>
        </is>
      </c>
      <c r="H2904" t="inlineStr">
        <is>
          <t>Keyboard</t>
        </is>
      </c>
      <c r="I2904" t="n">
        <v>4</v>
      </c>
      <c r="J2904" s="12" t="n">
        <v>1713.49</v>
      </c>
      <c r="K2904" s="13" t="n">
        <v>0.05</v>
      </c>
      <c r="L2904" s="12" t="n">
        <v>6511.26</v>
      </c>
      <c r="M2904" s="12" t="n">
        <v>4866.31</v>
      </c>
      <c r="N2904" s="12" t="n">
        <v>1644.95</v>
      </c>
      <c r="O2904" t="inlineStr">
        <is>
          <t>UPI</t>
        </is>
      </c>
      <c r="P2904" t="inlineStr">
        <is>
          <t>Anaya Rao</t>
        </is>
      </c>
      <c r="Q2904" t="inlineStr">
        <is>
          <t>CUST-0126</t>
        </is>
      </c>
      <c r="R2904" t="n">
        <v>4</v>
      </c>
      <c r="S2904" t="inlineStr">
        <is>
          <t>No</t>
        </is>
      </c>
    </row>
    <row r="2905">
      <c r="A2905" t="inlineStr">
        <is>
          <t>ORD-2505-02904</t>
        </is>
      </c>
      <c r="B2905" s="11" t="n">
        <v>45792</v>
      </c>
      <c r="C2905" t="inlineStr">
        <is>
          <t>North</t>
        </is>
      </c>
      <c r="D2905" t="inlineStr">
        <is>
          <t>Jaipur</t>
        </is>
      </c>
      <c r="E2905" t="inlineStr">
        <is>
          <t>Education</t>
        </is>
      </c>
      <c r="F2905" t="inlineStr">
        <is>
          <t>Retail Store</t>
        </is>
      </c>
      <c r="G2905" t="inlineStr">
        <is>
          <t>Furniture</t>
        </is>
      </c>
      <c r="H2905" t="inlineStr">
        <is>
          <t>Office Chair</t>
        </is>
      </c>
      <c r="I2905" t="n">
        <v>3</v>
      </c>
      <c r="J2905" s="12" t="n">
        <v>7739.81</v>
      </c>
      <c r="K2905" s="13" t="n">
        <v>0.03</v>
      </c>
      <c r="L2905" s="12" t="n">
        <v>22522.85</v>
      </c>
      <c r="M2905" s="12" t="n">
        <v>16021.41</v>
      </c>
      <c r="N2905" s="12" t="n">
        <v>6501.44</v>
      </c>
      <c r="O2905" t="inlineStr">
        <is>
          <t>UPI</t>
        </is>
      </c>
      <c r="P2905" t="inlineStr">
        <is>
          <t>Anaya Rao</t>
        </is>
      </c>
      <c r="Q2905" t="inlineStr">
        <is>
          <t>CUST-0064</t>
        </is>
      </c>
      <c r="R2905" t="n">
        <v>4</v>
      </c>
      <c r="S2905" t="inlineStr">
        <is>
          <t>No</t>
        </is>
      </c>
    </row>
    <row r="2906">
      <c r="A2906" t="inlineStr">
        <is>
          <t>ORD-2507-02905</t>
        </is>
      </c>
      <c r="B2906" s="11" t="n">
        <v>45865</v>
      </c>
      <c r="C2906" t="inlineStr">
        <is>
          <t>East</t>
        </is>
      </c>
      <c r="D2906" t="inlineStr">
        <is>
          <t>Patna</t>
        </is>
      </c>
      <c r="E2906" t="inlineStr">
        <is>
          <t>Corporate</t>
        </is>
      </c>
      <c r="F2906" t="inlineStr">
        <is>
          <t>Online</t>
        </is>
      </c>
      <c r="G2906" t="inlineStr">
        <is>
          <t>Furniture</t>
        </is>
      </c>
      <c r="H2906" t="inlineStr">
        <is>
          <t>Office Chair</t>
        </is>
      </c>
      <c r="I2906" t="n">
        <v>4</v>
      </c>
      <c r="J2906" s="12" t="n">
        <v>6897.82</v>
      </c>
      <c r="K2906" s="13" t="n">
        <v>0</v>
      </c>
      <c r="L2906" s="12" t="n">
        <v>27591.28</v>
      </c>
      <c r="M2906" s="12" t="n">
        <v>19037.98</v>
      </c>
      <c r="N2906" s="12" t="n">
        <v>8553.299999999999</v>
      </c>
      <c r="O2906" t="inlineStr">
        <is>
          <t>Credit Card</t>
        </is>
      </c>
      <c r="P2906" t="inlineStr">
        <is>
          <t>Ishaan Mehta</t>
        </is>
      </c>
      <c r="Q2906" t="inlineStr">
        <is>
          <t>CUST-0764</t>
        </is>
      </c>
      <c r="R2906" t="n">
        <v>4</v>
      </c>
      <c r="S2906" t="inlineStr">
        <is>
          <t>No</t>
        </is>
      </c>
    </row>
    <row r="2907">
      <c r="A2907" t="inlineStr">
        <is>
          <t>ORD-2402-02906</t>
        </is>
      </c>
      <c r="B2907" s="11" t="n">
        <v>45331</v>
      </c>
      <c r="C2907" t="inlineStr">
        <is>
          <t>East</t>
        </is>
      </c>
      <c r="D2907" t="inlineStr">
        <is>
          <t>Patna</t>
        </is>
      </c>
      <c r="E2907" t="inlineStr">
        <is>
          <t>Consumer</t>
        </is>
      </c>
      <c r="F2907" t="inlineStr">
        <is>
          <t>Partner</t>
        </is>
      </c>
      <c r="G2907" t="inlineStr">
        <is>
          <t>Furniture</t>
        </is>
      </c>
      <c r="H2907" t="inlineStr">
        <is>
          <t>Bookshelf</t>
        </is>
      </c>
      <c r="I2907" t="n">
        <v>1</v>
      </c>
      <c r="J2907" s="12" t="n">
        <v>6421.25</v>
      </c>
      <c r="K2907" s="13" t="n">
        <v>0.15</v>
      </c>
      <c r="L2907" s="12" t="n">
        <v>5458.06</v>
      </c>
      <c r="M2907" s="12" t="n">
        <v>4687.51</v>
      </c>
      <c r="N2907" s="12" t="n">
        <v>770.55</v>
      </c>
      <c r="O2907" t="inlineStr">
        <is>
          <t>Net Banking</t>
        </is>
      </c>
      <c r="P2907" t="inlineStr">
        <is>
          <t>Diya Patel</t>
        </is>
      </c>
      <c r="Q2907" t="inlineStr">
        <is>
          <t>CUST-0033</t>
        </is>
      </c>
      <c r="R2907" t="n">
        <v>3</v>
      </c>
      <c r="S2907" t="inlineStr">
        <is>
          <t>No</t>
        </is>
      </c>
    </row>
    <row r="2908">
      <c r="A2908" t="inlineStr">
        <is>
          <t>ORD-2506-02907</t>
        </is>
      </c>
      <c r="B2908" s="11" t="n">
        <v>45838</v>
      </c>
      <c r="C2908" t="inlineStr">
        <is>
          <t>Central</t>
        </is>
      </c>
      <c r="D2908" t="inlineStr">
        <is>
          <t>Bhopal</t>
        </is>
      </c>
      <c r="E2908" t="inlineStr">
        <is>
          <t>Consumer</t>
        </is>
      </c>
      <c r="F2908" t="inlineStr">
        <is>
          <t>Partner</t>
        </is>
      </c>
      <c r="G2908" t="inlineStr">
        <is>
          <t>Technology</t>
        </is>
      </c>
      <c r="H2908" t="inlineStr">
        <is>
          <t>Laptop</t>
        </is>
      </c>
      <c r="I2908" t="n">
        <v>2</v>
      </c>
      <c r="J2908" s="12" t="n">
        <v>46388.68</v>
      </c>
      <c r="K2908" s="13" t="n">
        <v>0.1</v>
      </c>
      <c r="L2908" s="12" t="n">
        <v>83499.62</v>
      </c>
      <c r="M2908" s="12" t="n">
        <v>79788.53</v>
      </c>
      <c r="N2908" s="12" t="n">
        <v>3711.09</v>
      </c>
      <c r="O2908" t="inlineStr">
        <is>
          <t>Net Banking</t>
        </is>
      </c>
      <c r="P2908" t="inlineStr">
        <is>
          <t>Kabir Singh</t>
        </is>
      </c>
      <c r="Q2908" t="inlineStr">
        <is>
          <t>CUST-0163</t>
        </is>
      </c>
      <c r="R2908" t="n">
        <v>5</v>
      </c>
      <c r="S2908" t="inlineStr">
        <is>
          <t>Yes</t>
        </is>
      </c>
    </row>
    <row r="2909">
      <c r="A2909" t="inlineStr">
        <is>
          <t>ORD-2503-02908</t>
        </is>
      </c>
      <c r="B2909" s="11" t="n">
        <v>45720</v>
      </c>
      <c r="C2909" t="inlineStr">
        <is>
          <t>Central</t>
        </is>
      </c>
      <c r="D2909" t="inlineStr">
        <is>
          <t>Nagpur</t>
        </is>
      </c>
      <c r="E2909" t="inlineStr">
        <is>
          <t>Corporate</t>
        </is>
      </c>
      <c r="F2909" t="inlineStr">
        <is>
          <t>Online</t>
        </is>
      </c>
      <c r="G2909" t="inlineStr">
        <is>
          <t>Office Supplies</t>
        </is>
      </c>
      <c r="H2909" t="inlineStr">
        <is>
          <t>File Folder</t>
        </is>
      </c>
      <c r="I2909" t="n">
        <v>2</v>
      </c>
      <c r="J2909" s="12" t="n">
        <v>102.46</v>
      </c>
      <c r="K2909" s="13" t="n">
        <v>0.15</v>
      </c>
      <c r="L2909" s="12" t="n">
        <v>174.18</v>
      </c>
      <c r="M2909" s="12" t="n">
        <v>118.85</v>
      </c>
      <c r="N2909" s="12" t="n">
        <v>55.33</v>
      </c>
      <c r="O2909" t="inlineStr">
        <is>
          <t>Debit Card</t>
        </is>
      </c>
      <c r="P2909" t="inlineStr">
        <is>
          <t>Diya Patel</t>
        </is>
      </c>
      <c r="Q2909" t="inlineStr">
        <is>
          <t>CUST-0026</t>
        </is>
      </c>
      <c r="R2909" t="n">
        <v>2</v>
      </c>
      <c r="S2909" t="inlineStr">
        <is>
          <t>No</t>
        </is>
      </c>
    </row>
    <row r="2910">
      <c r="A2910" t="inlineStr">
        <is>
          <t>ORD-2405-02909</t>
        </is>
      </c>
      <c r="B2910" s="11" t="n">
        <v>45416</v>
      </c>
      <c r="C2910" t="inlineStr">
        <is>
          <t>East</t>
        </is>
      </c>
      <c r="D2910" t="inlineStr">
        <is>
          <t>Patna</t>
        </is>
      </c>
      <c r="E2910" t="inlineStr">
        <is>
          <t>Education</t>
        </is>
      </c>
      <c r="F2910" t="inlineStr">
        <is>
          <t>Online</t>
        </is>
      </c>
      <c r="G2910" t="inlineStr">
        <is>
          <t>Accessories</t>
        </is>
      </c>
      <c r="H2910" t="inlineStr">
        <is>
          <t>Webcam</t>
        </is>
      </c>
      <c r="I2910" t="n">
        <v>3</v>
      </c>
      <c r="J2910" s="12" t="n">
        <v>3289.35</v>
      </c>
      <c r="K2910" s="13" t="n">
        <v>0</v>
      </c>
      <c r="L2910" s="12" t="n">
        <v>9868.049999999999</v>
      </c>
      <c r="M2910" s="12" t="n">
        <v>7499.72</v>
      </c>
      <c r="N2910" s="12" t="n">
        <v>2368.33</v>
      </c>
      <c r="O2910" t="inlineStr">
        <is>
          <t>Credit Card</t>
        </is>
      </c>
      <c r="P2910" t="inlineStr">
        <is>
          <t>Ishaan Mehta</t>
        </is>
      </c>
      <c r="Q2910" t="inlineStr">
        <is>
          <t>CUST-0086</t>
        </is>
      </c>
      <c r="R2910" t="n">
        <v>3</v>
      </c>
      <c r="S2910" t="inlineStr">
        <is>
          <t>No</t>
        </is>
      </c>
    </row>
    <row r="2911">
      <c r="A2911" t="inlineStr">
        <is>
          <t>ORD-2512-02910</t>
        </is>
      </c>
      <c r="B2911" s="11" t="n">
        <v>46011</v>
      </c>
      <c r="C2911" t="inlineStr">
        <is>
          <t>South</t>
        </is>
      </c>
      <c r="D2911" t="inlineStr">
        <is>
          <t>Hyderabad</t>
        </is>
      </c>
      <c r="E2911" t="inlineStr">
        <is>
          <t>Corporate</t>
        </is>
      </c>
      <c r="F2911" t="inlineStr">
        <is>
          <t>Partner</t>
        </is>
      </c>
      <c r="G2911" t="inlineStr">
        <is>
          <t>Accessories</t>
        </is>
      </c>
      <c r="H2911" t="inlineStr">
        <is>
          <t>USB Hub</t>
        </is>
      </c>
      <c r="I2911" t="n">
        <v>6</v>
      </c>
      <c r="J2911" s="12" t="n">
        <v>1238.03</v>
      </c>
      <c r="K2911" s="13" t="n">
        <v>0.2</v>
      </c>
      <c r="L2911" s="12" t="n">
        <v>5942.54</v>
      </c>
      <c r="M2911" s="12" t="n">
        <v>5051.16</v>
      </c>
      <c r="N2911" s="12" t="n">
        <v>891.38</v>
      </c>
      <c r="O2911" t="inlineStr">
        <is>
          <t>Cash</t>
        </is>
      </c>
      <c r="P2911" t="inlineStr">
        <is>
          <t>Sara Khan</t>
        </is>
      </c>
      <c r="Q2911" t="inlineStr">
        <is>
          <t>CUST-0696</t>
        </is>
      </c>
      <c r="R2911" t="n">
        <v>3</v>
      </c>
      <c r="S2911" t="inlineStr">
        <is>
          <t>No</t>
        </is>
      </c>
    </row>
    <row r="2912">
      <c r="A2912" t="inlineStr">
        <is>
          <t>ORD-2408-02911</t>
        </is>
      </c>
      <c r="B2912" s="11" t="n">
        <v>45526</v>
      </c>
      <c r="C2912" t="inlineStr">
        <is>
          <t>Central</t>
        </is>
      </c>
      <c r="D2912" t="inlineStr">
        <is>
          <t>Nagpur</t>
        </is>
      </c>
      <c r="E2912" t="inlineStr">
        <is>
          <t>Corporate</t>
        </is>
      </c>
      <c r="F2912" t="inlineStr">
        <is>
          <t>Direct Sales</t>
        </is>
      </c>
      <c r="G2912" t="inlineStr">
        <is>
          <t>Furniture</t>
        </is>
      </c>
      <c r="H2912" t="inlineStr">
        <is>
          <t>Desk</t>
        </is>
      </c>
      <c r="I2912" t="n">
        <v>1</v>
      </c>
      <c r="J2912" s="12" t="n">
        <v>11814.64</v>
      </c>
      <c r="K2912" s="13" t="n">
        <v>0.25</v>
      </c>
      <c r="L2912" s="12" t="n">
        <v>8860.98</v>
      </c>
      <c r="M2912" s="12" t="n">
        <v>8860.98</v>
      </c>
      <c r="N2912" s="12" t="n">
        <v>0</v>
      </c>
      <c r="O2912" t="inlineStr">
        <is>
          <t>UPI</t>
        </is>
      </c>
      <c r="P2912" t="inlineStr">
        <is>
          <t>Diya Patel</t>
        </is>
      </c>
      <c r="Q2912" t="inlineStr">
        <is>
          <t>CUST-0063</t>
        </is>
      </c>
      <c r="R2912" t="n">
        <v>5</v>
      </c>
      <c r="S2912" t="inlineStr">
        <is>
          <t>No</t>
        </is>
      </c>
    </row>
    <row r="2913">
      <c r="A2913" t="inlineStr">
        <is>
          <t>ORD-2506-02912</t>
        </is>
      </c>
      <c r="B2913" s="11" t="n">
        <v>45809</v>
      </c>
      <c r="C2913" t="inlineStr">
        <is>
          <t>West</t>
        </is>
      </c>
      <c r="D2913" t="inlineStr">
        <is>
          <t>Surat</t>
        </is>
      </c>
      <c r="E2913" t="inlineStr">
        <is>
          <t>Consumer</t>
        </is>
      </c>
      <c r="F2913" t="inlineStr">
        <is>
          <t>Retail Store</t>
        </is>
      </c>
      <c r="G2913" t="inlineStr">
        <is>
          <t>Technology</t>
        </is>
      </c>
      <c r="H2913" t="inlineStr">
        <is>
          <t>Printer</t>
        </is>
      </c>
      <c r="I2913" t="n">
        <v>12</v>
      </c>
      <c r="J2913" s="12" t="n">
        <v>10643.66</v>
      </c>
      <c r="K2913" s="13" t="n">
        <v>0.1</v>
      </c>
      <c r="L2913" s="12" t="n">
        <v>114951.53</v>
      </c>
      <c r="M2913" s="12" t="n">
        <v>104733.61</v>
      </c>
      <c r="N2913" s="12" t="n">
        <v>10217.92</v>
      </c>
      <c r="O2913" t="inlineStr">
        <is>
          <t>Debit Card</t>
        </is>
      </c>
      <c r="P2913" t="inlineStr">
        <is>
          <t>Diya Patel</t>
        </is>
      </c>
      <c r="Q2913" t="inlineStr">
        <is>
          <t>CUST-0493</t>
        </is>
      </c>
      <c r="R2913" t="n">
        <v>3</v>
      </c>
      <c r="S2913" t="inlineStr">
        <is>
          <t>No</t>
        </is>
      </c>
    </row>
    <row r="2914">
      <c r="A2914" t="inlineStr">
        <is>
          <t>ORD-2405-02913</t>
        </is>
      </c>
      <c r="B2914" s="11" t="n">
        <v>45432</v>
      </c>
      <c r="C2914" t="inlineStr">
        <is>
          <t>North</t>
        </is>
      </c>
      <c r="D2914" t="inlineStr">
        <is>
          <t>Chandigarh</t>
        </is>
      </c>
      <c r="E2914" t="inlineStr">
        <is>
          <t>Education</t>
        </is>
      </c>
      <c r="F2914" t="inlineStr">
        <is>
          <t>Online</t>
        </is>
      </c>
      <c r="G2914" t="inlineStr">
        <is>
          <t>Technology</t>
        </is>
      </c>
      <c r="H2914" t="inlineStr">
        <is>
          <t>Monitor</t>
        </is>
      </c>
      <c r="I2914" t="n">
        <v>5</v>
      </c>
      <c r="J2914" s="12" t="n">
        <v>14332.2</v>
      </c>
      <c r="K2914" s="13" t="n">
        <v>0.15</v>
      </c>
      <c r="L2914" s="12" t="n">
        <v>60911.85</v>
      </c>
      <c r="M2914" s="12" t="n">
        <v>57328.8</v>
      </c>
      <c r="N2914" s="12" t="n">
        <v>3583.05</v>
      </c>
      <c r="O2914" t="inlineStr">
        <is>
          <t>Net Banking</t>
        </is>
      </c>
      <c r="P2914" t="inlineStr">
        <is>
          <t>Vivaan Gupta</t>
        </is>
      </c>
      <c r="Q2914" t="inlineStr">
        <is>
          <t>CUST-0734</t>
        </is>
      </c>
      <c r="R2914" t="n">
        <v>6</v>
      </c>
      <c r="S2914" t="inlineStr">
        <is>
          <t>No</t>
        </is>
      </c>
    </row>
    <row r="2915">
      <c r="A2915" t="inlineStr">
        <is>
          <t>ORD-2512-02914</t>
        </is>
      </c>
      <c r="B2915" s="11" t="n">
        <v>46017</v>
      </c>
      <c r="C2915" t="inlineStr">
        <is>
          <t>West</t>
        </is>
      </c>
      <c r="D2915" t="inlineStr">
        <is>
          <t>Ahmedabad</t>
        </is>
      </c>
      <c r="E2915" t="inlineStr">
        <is>
          <t>Consumer</t>
        </is>
      </c>
      <c r="F2915" t="inlineStr">
        <is>
          <t>Retail Store</t>
        </is>
      </c>
      <c r="G2915" t="inlineStr">
        <is>
          <t>Technology</t>
        </is>
      </c>
      <c r="H2915" t="inlineStr">
        <is>
          <t>Printer</t>
        </is>
      </c>
      <c r="I2915" t="n">
        <v>2</v>
      </c>
      <c r="J2915" s="12" t="n">
        <v>10388.99</v>
      </c>
      <c r="K2915" s="13" t="n">
        <v>0</v>
      </c>
      <c r="L2915" s="12" t="n">
        <v>20777.98</v>
      </c>
      <c r="M2915" s="12" t="n">
        <v>17037.94</v>
      </c>
      <c r="N2915" s="12" t="n">
        <v>3740.04</v>
      </c>
      <c r="O2915" t="inlineStr">
        <is>
          <t>UPI</t>
        </is>
      </c>
      <c r="P2915" t="inlineStr">
        <is>
          <t>Ishaan Mehta</t>
        </is>
      </c>
      <c r="Q2915" t="inlineStr">
        <is>
          <t>CUST-0894</t>
        </is>
      </c>
      <c r="R2915" t="n">
        <v>3</v>
      </c>
      <c r="S2915" t="inlineStr">
        <is>
          <t>No</t>
        </is>
      </c>
    </row>
    <row r="2916">
      <c r="A2916" t="inlineStr">
        <is>
          <t>ORD-2404-02915</t>
        </is>
      </c>
      <c r="B2916" s="11" t="n">
        <v>45409</v>
      </c>
      <c r="C2916" t="inlineStr">
        <is>
          <t>Central</t>
        </is>
      </c>
      <c r="D2916" t="inlineStr">
        <is>
          <t>Nagpur</t>
        </is>
      </c>
      <c r="E2916" t="inlineStr">
        <is>
          <t>Consumer</t>
        </is>
      </c>
      <c r="F2916" t="inlineStr">
        <is>
          <t>Direct Sales</t>
        </is>
      </c>
      <c r="G2916" t="inlineStr">
        <is>
          <t>Office Supplies</t>
        </is>
      </c>
      <c r="H2916" t="inlineStr">
        <is>
          <t>Stapler</t>
        </is>
      </c>
      <c r="I2916" t="n">
        <v>1</v>
      </c>
      <c r="J2916" s="12" t="n">
        <v>309.55</v>
      </c>
      <c r="K2916" s="13" t="n">
        <v>0.15</v>
      </c>
      <c r="L2916" s="12" t="n">
        <v>263.12</v>
      </c>
      <c r="M2916" s="12" t="n">
        <v>207.4</v>
      </c>
      <c r="N2916" s="12" t="n">
        <v>55.72</v>
      </c>
      <c r="O2916" t="inlineStr">
        <is>
          <t>Credit Card</t>
        </is>
      </c>
      <c r="P2916" t="inlineStr">
        <is>
          <t>Meera Joshi</t>
        </is>
      </c>
      <c r="Q2916" t="inlineStr">
        <is>
          <t>CUST-0477</t>
        </is>
      </c>
      <c r="R2916" t="n">
        <v>5</v>
      </c>
      <c r="S2916" t="inlineStr">
        <is>
          <t>No</t>
        </is>
      </c>
    </row>
    <row r="2917">
      <c r="A2917" t="inlineStr">
        <is>
          <t>ORD-2401-02916</t>
        </is>
      </c>
      <c r="B2917" s="11" t="n">
        <v>45320</v>
      </c>
      <c r="C2917" t="inlineStr">
        <is>
          <t>South</t>
        </is>
      </c>
      <c r="D2917" t="inlineStr">
        <is>
          <t>Chennai</t>
        </is>
      </c>
      <c r="E2917" t="inlineStr">
        <is>
          <t>Consumer</t>
        </is>
      </c>
      <c r="F2917" t="inlineStr">
        <is>
          <t>Direct Sales</t>
        </is>
      </c>
      <c r="G2917" t="inlineStr">
        <is>
          <t>Technology</t>
        </is>
      </c>
      <c r="H2917" t="inlineStr">
        <is>
          <t>Laptop</t>
        </is>
      </c>
      <c r="I2917" t="n">
        <v>3</v>
      </c>
      <c r="J2917" s="12" t="n">
        <v>45355.48</v>
      </c>
      <c r="K2917" s="13" t="n">
        <v>0.1</v>
      </c>
      <c r="L2917" s="12" t="n">
        <v>122459.8</v>
      </c>
      <c r="M2917" s="12" t="n">
        <v>117017.14</v>
      </c>
      <c r="N2917" s="12" t="n">
        <v>5442.66</v>
      </c>
      <c r="O2917" t="inlineStr">
        <is>
          <t>Debit Card</t>
        </is>
      </c>
      <c r="P2917" t="inlineStr">
        <is>
          <t>Rohan Verma</t>
        </is>
      </c>
      <c r="Q2917" t="inlineStr">
        <is>
          <t>CUST-0010</t>
        </is>
      </c>
      <c r="R2917" t="n">
        <v>7</v>
      </c>
      <c r="S2917" t="inlineStr">
        <is>
          <t>Yes</t>
        </is>
      </c>
    </row>
    <row r="2918">
      <c r="A2918" t="inlineStr">
        <is>
          <t>ORD-2409-02917</t>
        </is>
      </c>
      <c r="B2918" s="11" t="n">
        <v>45563</v>
      </c>
      <c r="C2918" t="inlineStr">
        <is>
          <t>South</t>
        </is>
      </c>
      <c r="D2918" t="inlineStr">
        <is>
          <t>Hyderabad</t>
        </is>
      </c>
      <c r="E2918" t="inlineStr">
        <is>
          <t>Education</t>
        </is>
      </c>
      <c r="F2918" t="inlineStr">
        <is>
          <t>Partner</t>
        </is>
      </c>
      <c r="G2918" t="inlineStr">
        <is>
          <t>Accessories</t>
        </is>
      </c>
      <c r="H2918" t="inlineStr">
        <is>
          <t>USB Hub</t>
        </is>
      </c>
      <c r="I2918" t="n">
        <v>2</v>
      </c>
      <c r="J2918" s="12" t="n">
        <v>1251.69</v>
      </c>
      <c r="K2918" s="13" t="n">
        <v>0.05</v>
      </c>
      <c r="L2918" s="12" t="n">
        <v>2378.21</v>
      </c>
      <c r="M2918" s="12" t="n">
        <v>1702.3</v>
      </c>
      <c r="N2918" s="12" t="n">
        <v>675.91</v>
      </c>
      <c r="O2918" t="inlineStr">
        <is>
          <t>Net Banking</t>
        </is>
      </c>
      <c r="P2918" t="inlineStr">
        <is>
          <t>Vivaan Gupta</t>
        </is>
      </c>
      <c r="Q2918" t="inlineStr">
        <is>
          <t>CUST-0625</t>
        </is>
      </c>
      <c r="R2918" t="n">
        <v>2</v>
      </c>
      <c r="S2918" t="inlineStr">
        <is>
          <t>Yes</t>
        </is>
      </c>
    </row>
    <row r="2919">
      <c r="A2919" t="inlineStr">
        <is>
          <t>ORD-2403-02918</t>
        </is>
      </c>
      <c r="B2919" s="11" t="n">
        <v>45371</v>
      </c>
      <c r="C2919" t="inlineStr">
        <is>
          <t>Central</t>
        </is>
      </c>
      <c r="D2919" t="inlineStr">
        <is>
          <t>Indore</t>
        </is>
      </c>
      <c r="E2919" t="inlineStr">
        <is>
          <t>Small Business</t>
        </is>
      </c>
      <c r="F2919" t="inlineStr">
        <is>
          <t>Partner</t>
        </is>
      </c>
      <c r="G2919" t="inlineStr">
        <is>
          <t>Office Supplies</t>
        </is>
      </c>
      <c r="H2919" t="inlineStr">
        <is>
          <t>Stapler</t>
        </is>
      </c>
      <c r="I2919" t="n">
        <v>10</v>
      </c>
      <c r="J2919" s="12" t="n">
        <v>346.43</v>
      </c>
      <c r="K2919" s="13" t="n">
        <v>0.03</v>
      </c>
      <c r="L2919" s="12" t="n">
        <v>3360.37</v>
      </c>
      <c r="M2919" s="12" t="n">
        <v>2321.08</v>
      </c>
      <c r="N2919" s="12" t="n">
        <v>1039.29</v>
      </c>
      <c r="O2919" t="inlineStr">
        <is>
          <t>Cash</t>
        </is>
      </c>
      <c r="P2919" t="inlineStr">
        <is>
          <t>Vivaan Gupta</t>
        </is>
      </c>
      <c r="Q2919" t="inlineStr">
        <is>
          <t>CUST-0653</t>
        </is>
      </c>
      <c r="R2919" t="n">
        <v>7</v>
      </c>
      <c r="S2919" t="inlineStr">
        <is>
          <t>No</t>
        </is>
      </c>
    </row>
    <row r="2920">
      <c r="A2920" t="inlineStr">
        <is>
          <t>ORD-2403-02919</t>
        </is>
      </c>
      <c r="B2920" s="11" t="n">
        <v>45370</v>
      </c>
      <c r="C2920" t="inlineStr">
        <is>
          <t>West</t>
        </is>
      </c>
      <c r="D2920" t="inlineStr">
        <is>
          <t>Surat</t>
        </is>
      </c>
      <c r="E2920" t="inlineStr">
        <is>
          <t>Small Business</t>
        </is>
      </c>
      <c r="F2920" t="inlineStr">
        <is>
          <t>Retail Store</t>
        </is>
      </c>
      <c r="G2920" t="inlineStr">
        <is>
          <t>Furniture</t>
        </is>
      </c>
      <c r="H2920" t="inlineStr">
        <is>
          <t>Bookshelf</t>
        </is>
      </c>
      <c r="I2920" t="n">
        <v>10</v>
      </c>
      <c r="J2920" s="12" t="n">
        <v>6115.15</v>
      </c>
      <c r="K2920" s="13" t="n">
        <v>0</v>
      </c>
      <c r="L2920" s="12" t="n">
        <v>61151.5</v>
      </c>
      <c r="M2920" s="12" t="n">
        <v>44640.6</v>
      </c>
      <c r="N2920" s="12" t="n">
        <v>16510.9</v>
      </c>
      <c r="O2920" t="inlineStr">
        <is>
          <t>UPI</t>
        </is>
      </c>
      <c r="P2920" t="inlineStr">
        <is>
          <t>Diya Patel</t>
        </is>
      </c>
      <c r="Q2920" t="inlineStr">
        <is>
          <t>CUST-0381</t>
        </is>
      </c>
      <c r="R2920" t="n">
        <v>3</v>
      </c>
      <c r="S2920" t="inlineStr">
        <is>
          <t>No</t>
        </is>
      </c>
    </row>
    <row r="2921">
      <c r="A2921" t="inlineStr">
        <is>
          <t>ORD-2502-02920</t>
        </is>
      </c>
      <c r="B2921" s="11" t="n">
        <v>45705</v>
      </c>
      <c r="C2921" t="inlineStr">
        <is>
          <t>South</t>
        </is>
      </c>
      <c r="D2921" t="inlineStr">
        <is>
          <t>Bengaluru</t>
        </is>
      </c>
      <c r="E2921" t="inlineStr">
        <is>
          <t>Small Business</t>
        </is>
      </c>
      <c r="F2921" t="inlineStr">
        <is>
          <t>Online</t>
        </is>
      </c>
      <c r="G2921" t="inlineStr">
        <is>
          <t>Office Supplies</t>
        </is>
      </c>
      <c r="H2921" t="inlineStr">
        <is>
          <t>Stapler</t>
        </is>
      </c>
      <c r="I2921" t="n">
        <v>2</v>
      </c>
      <c r="J2921" s="12" t="n">
        <v>290.68</v>
      </c>
      <c r="K2921" s="13" t="n">
        <v>0.05</v>
      </c>
      <c r="L2921" s="12" t="n">
        <v>552.29</v>
      </c>
      <c r="M2921" s="12" t="n">
        <v>389.51</v>
      </c>
      <c r="N2921" s="12" t="n">
        <v>162.78</v>
      </c>
      <c r="O2921" t="inlineStr">
        <is>
          <t>Debit Card</t>
        </is>
      </c>
      <c r="P2921" t="inlineStr">
        <is>
          <t>Vivaan Gupta</t>
        </is>
      </c>
      <c r="Q2921" t="inlineStr">
        <is>
          <t>CUST-0503</t>
        </is>
      </c>
      <c r="R2921" t="n">
        <v>6</v>
      </c>
      <c r="S2921" t="inlineStr">
        <is>
          <t>No</t>
        </is>
      </c>
    </row>
    <row r="2922">
      <c r="A2922" t="inlineStr">
        <is>
          <t>ORD-2408-02921</t>
        </is>
      </c>
      <c r="B2922" s="11" t="n">
        <v>45510</v>
      </c>
      <c r="C2922" t="inlineStr">
        <is>
          <t>West</t>
        </is>
      </c>
      <c r="D2922" t="inlineStr">
        <is>
          <t>Ahmedabad</t>
        </is>
      </c>
      <c r="E2922" t="inlineStr">
        <is>
          <t>Education</t>
        </is>
      </c>
      <c r="F2922" t="inlineStr">
        <is>
          <t>Retail Store</t>
        </is>
      </c>
      <c r="G2922" t="inlineStr">
        <is>
          <t>Office Supplies</t>
        </is>
      </c>
      <c r="H2922" t="inlineStr">
        <is>
          <t>Paper Ream</t>
        </is>
      </c>
      <c r="I2922" t="n">
        <v>3</v>
      </c>
      <c r="J2922" s="12" t="n">
        <v>462.5</v>
      </c>
      <c r="K2922" s="13" t="n">
        <v>0.15</v>
      </c>
      <c r="L2922" s="12" t="n">
        <v>1179.38</v>
      </c>
      <c r="M2922" s="12" t="n">
        <v>1040.62</v>
      </c>
      <c r="N2922" s="12" t="n">
        <v>138.76</v>
      </c>
      <c r="O2922" t="inlineStr">
        <is>
          <t>Credit Card</t>
        </is>
      </c>
      <c r="P2922" t="inlineStr">
        <is>
          <t>Sara Khan</t>
        </is>
      </c>
      <c r="Q2922" t="inlineStr">
        <is>
          <t>CUST-0524</t>
        </is>
      </c>
      <c r="R2922" t="n">
        <v>4</v>
      </c>
      <c r="S2922" t="inlineStr">
        <is>
          <t>No</t>
        </is>
      </c>
    </row>
    <row r="2923">
      <c r="A2923" t="inlineStr">
        <is>
          <t>ORD-2406-02922</t>
        </is>
      </c>
      <c r="B2923" s="11" t="n">
        <v>45444</v>
      </c>
      <c r="C2923" t="inlineStr">
        <is>
          <t>Central</t>
        </is>
      </c>
      <c r="D2923" t="inlineStr">
        <is>
          <t>Nagpur</t>
        </is>
      </c>
      <c r="E2923" t="inlineStr">
        <is>
          <t>Consumer</t>
        </is>
      </c>
      <c r="F2923" t="inlineStr">
        <is>
          <t>Retail Store</t>
        </is>
      </c>
      <c r="G2923" t="inlineStr">
        <is>
          <t>Technology</t>
        </is>
      </c>
      <c r="H2923" t="inlineStr">
        <is>
          <t>Headphones</t>
        </is>
      </c>
      <c r="I2923" t="n">
        <v>3</v>
      </c>
      <c r="J2923" s="12" t="n">
        <v>2608.36</v>
      </c>
      <c r="K2923" s="13" t="n">
        <v>0</v>
      </c>
      <c r="L2923" s="12" t="n">
        <v>7825.08</v>
      </c>
      <c r="M2923" s="12" t="n">
        <v>5790.56</v>
      </c>
      <c r="N2923" s="12" t="n">
        <v>2034.52</v>
      </c>
      <c r="O2923" t="inlineStr">
        <is>
          <t>Debit Card</t>
        </is>
      </c>
      <c r="P2923" t="inlineStr">
        <is>
          <t>Rohan Verma</t>
        </is>
      </c>
      <c r="Q2923" t="inlineStr">
        <is>
          <t>CUST-0926</t>
        </is>
      </c>
      <c r="R2923" t="n">
        <v>2</v>
      </c>
      <c r="S2923" t="inlineStr">
        <is>
          <t>No</t>
        </is>
      </c>
    </row>
    <row r="2924">
      <c r="A2924" t="inlineStr">
        <is>
          <t>ORD-2501-02923</t>
        </is>
      </c>
      <c r="B2924" s="11" t="n">
        <v>45681</v>
      </c>
      <c r="C2924" t="inlineStr">
        <is>
          <t>East</t>
        </is>
      </c>
      <c r="D2924" t="inlineStr">
        <is>
          <t>Guwahati</t>
        </is>
      </c>
      <c r="E2924" t="inlineStr">
        <is>
          <t>Education</t>
        </is>
      </c>
      <c r="F2924" t="inlineStr">
        <is>
          <t>Partner</t>
        </is>
      </c>
      <c r="G2924" t="inlineStr">
        <is>
          <t>Office Supplies</t>
        </is>
      </c>
      <c r="H2924" t="inlineStr">
        <is>
          <t>File Folder</t>
        </is>
      </c>
      <c r="I2924" t="n">
        <v>12</v>
      </c>
      <c r="J2924" s="12" t="n">
        <v>106.57</v>
      </c>
      <c r="K2924" s="13" t="n">
        <v>0.05</v>
      </c>
      <c r="L2924" s="12" t="n">
        <v>1214.9</v>
      </c>
      <c r="M2924" s="12" t="n">
        <v>741.73</v>
      </c>
      <c r="N2924" s="12" t="n">
        <v>473.17</v>
      </c>
      <c r="O2924" t="inlineStr">
        <is>
          <t>Net Banking</t>
        </is>
      </c>
      <c r="P2924" t="inlineStr">
        <is>
          <t>Tara Kapoor</t>
        </is>
      </c>
      <c r="Q2924" t="inlineStr">
        <is>
          <t>CUST-0740</t>
        </is>
      </c>
      <c r="R2924" t="n">
        <v>2</v>
      </c>
      <c r="S2924" t="inlineStr">
        <is>
          <t>No</t>
        </is>
      </c>
    </row>
    <row r="2925">
      <c r="A2925" t="inlineStr">
        <is>
          <t>ORD-2403-02924</t>
        </is>
      </c>
      <c r="B2925" s="11" t="n">
        <v>45371</v>
      </c>
      <c r="C2925" t="inlineStr">
        <is>
          <t>West</t>
        </is>
      </c>
      <c r="D2925" t="inlineStr">
        <is>
          <t>Pune</t>
        </is>
      </c>
      <c r="E2925" t="inlineStr">
        <is>
          <t>Corporate</t>
        </is>
      </c>
      <c r="F2925" t="inlineStr">
        <is>
          <t>Online</t>
        </is>
      </c>
      <c r="G2925" t="inlineStr">
        <is>
          <t>Furniture</t>
        </is>
      </c>
      <c r="H2925" t="inlineStr">
        <is>
          <t>Office Chair</t>
        </is>
      </c>
      <c r="I2925" t="n">
        <v>2</v>
      </c>
      <c r="J2925" s="12" t="n">
        <v>7442.58</v>
      </c>
      <c r="K2925" s="13" t="n">
        <v>0.15</v>
      </c>
      <c r="L2925" s="12" t="n">
        <v>12652.39</v>
      </c>
      <c r="M2925" s="12" t="n">
        <v>10270.76</v>
      </c>
      <c r="N2925" s="12" t="n">
        <v>2381.63</v>
      </c>
      <c r="O2925" t="inlineStr">
        <is>
          <t>Credit Card</t>
        </is>
      </c>
      <c r="P2925" t="inlineStr">
        <is>
          <t>Aarav Sharma</t>
        </is>
      </c>
      <c r="Q2925" t="inlineStr">
        <is>
          <t>CUST-0495</t>
        </is>
      </c>
      <c r="R2925" t="n">
        <v>2</v>
      </c>
      <c r="S2925" t="inlineStr">
        <is>
          <t>No</t>
        </is>
      </c>
    </row>
    <row r="2926">
      <c r="A2926" t="inlineStr">
        <is>
          <t>ORD-2502-02925</t>
        </is>
      </c>
      <c r="B2926" s="11" t="n">
        <v>45712</v>
      </c>
      <c r="C2926" t="inlineStr">
        <is>
          <t>East</t>
        </is>
      </c>
      <c r="D2926" t="inlineStr">
        <is>
          <t>Guwahati</t>
        </is>
      </c>
      <c r="E2926" t="inlineStr">
        <is>
          <t>Consumer</t>
        </is>
      </c>
      <c r="F2926" t="inlineStr">
        <is>
          <t>Retail Store</t>
        </is>
      </c>
      <c r="G2926" t="inlineStr">
        <is>
          <t>Furniture</t>
        </is>
      </c>
      <c r="H2926" t="inlineStr">
        <is>
          <t>Cabinet</t>
        </is>
      </c>
      <c r="I2926" t="n">
        <v>1</v>
      </c>
      <c r="J2926" s="12" t="n">
        <v>9872.610000000001</v>
      </c>
      <c r="K2926" s="13" t="n">
        <v>0.05</v>
      </c>
      <c r="L2926" s="12" t="n">
        <v>9378.98</v>
      </c>
      <c r="M2926" s="12" t="n">
        <v>7700.64</v>
      </c>
      <c r="N2926" s="12" t="n">
        <v>1678.34</v>
      </c>
      <c r="O2926" t="inlineStr">
        <is>
          <t>Cash</t>
        </is>
      </c>
      <c r="P2926" t="inlineStr">
        <is>
          <t>Tara Kapoor</t>
        </is>
      </c>
      <c r="Q2926" t="inlineStr">
        <is>
          <t>CUST-0023</t>
        </is>
      </c>
      <c r="R2926" t="n">
        <v>1</v>
      </c>
      <c r="S2926" t="inlineStr">
        <is>
          <t>No</t>
        </is>
      </c>
    </row>
    <row r="2927">
      <c r="A2927" t="inlineStr">
        <is>
          <t>ORD-2408-02926</t>
        </is>
      </c>
      <c r="B2927" s="11" t="n">
        <v>45533</v>
      </c>
      <c r="C2927" t="inlineStr">
        <is>
          <t>South</t>
        </is>
      </c>
      <c r="D2927" t="inlineStr">
        <is>
          <t>Hyderabad</t>
        </is>
      </c>
      <c r="E2927" t="inlineStr">
        <is>
          <t>Corporate</t>
        </is>
      </c>
      <c r="F2927" t="inlineStr">
        <is>
          <t>Retail Store</t>
        </is>
      </c>
      <c r="G2927" t="inlineStr">
        <is>
          <t>Technology</t>
        </is>
      </c>
      <c r="H2927" t="inlineStr">
        <is>
          <t>Headphones</t>
        </is>
      </c>
      <c r="I2927" t="n">
        <v>4</v>
      </c>
      <c r="J2927" s="12" t="n">
        <v>2667.88</v>
      </c>
      <c r="K2927" s="13" t="n">
        <v>0</v>
      </c>
      <c r="L2927" s="12" t="n">
        <v>10671.52</v>
      </c>
      <c r="M2927" s="12" t="n">
        <v>7896.92</v>
      </c>
      <c r="N2927" s="12" t="n">
        <v>2774.6</v>
      </c>
      <c r="O2927" t="inlineStr">
        <is>
          <t>Credit Card</t>
        </is>
      </c>
      <c r="P2927" t="inlineStr">
        <is>
          <t>Anaya Rao</t>
        </is>
      </c>
      <c r="Q2927" t="inlineStr">
        <is>
          <t>CUST-0374</t>
        </is>
      </c>
      <c r="R2927" t="n">
        <v>4</v>
      </c>
      <c r="S2927" t="inlineStr">
        <is>
          <t>No</t>
        </is>
      </c>
    </row>
    <row r="2928">
      <c r="A2928" t="inlineStr">
        <is>
          <t>ORD-2508-02927</t>
        </is>
      </c>
      <c r="B2928" s="11" t="n">
        <v>45876</v>
      </c>
      <c r="C2928" t="inlineStr">
        <is>
          <t>East</t>
        </is>
      </c>
      <c r="D2928" t="inlineStr">
        <is>
          <t>Bhubaneswar</t>
        </is>
      </c>
      <c r="E2928" t="inlineStr">
        <is>
          <t>Corporate</t>
        </is>
      </c>
      <c r="F2928" t="inlineStr">
        <is>
          <t>Direct Sales</t>
        </is>
      </c>
      <c r="G2928" t="inlineStr">
        <is>
          <t>Furniture</t>
        </is>
      </c>
      <c r="H2928" t="inlineStr">
        <is>
          <t>Bookshelf</t>
        </is>
      </c>
      <c r="I2928" t="n">
        <v>6</v>
      </c>
      <c r="J2928" s="12" t="n">
        <v>6279.31</v>
      </c>
      <c r="K2928" s="13" t="n">
        <v>0.1</v>
      </c>
      <c r="L2928" s="12" t="n">
        <v>33908.27</v>
      </c>
      <c r="M2928" s="12" t="n">
        <v>27503.38</v>
      </c>
      <c r="N2928" s="12" t="n">
        <v>6404.89</v>
      </c>
      <c r="O2928" t="inlineStr">
        <is>
          <t>Cash</t>
        </is>
      </c>
      <c r="P2928" t="inlineStr">
        <is>
          <t>Meera Joshi</t>
        </is>
      </c>
      <c r="Q2928" t="inlineStr">
        <is>
          <t>CUST-0352</t>
        </is>
      </c>
      <c r="R2928" t="n">
        <v>4</v>
      </c>
      <c r="S2928" t="inlineStr">
        <is>
          <t>No</t>
        </is>
      </c>
    </row>
    <row r="2929">
      <c r="A2929" t="inlineStr">
        <is>
          <t>ORD-2504-02928</t>
        </is>
      </c>
      <c r="B2929" s="11" t="n">
        <v>45776</v>
      </c>
      <c r="C2929" t="inlineStr">
        <is>
          <t>West</t>
        </is>
      </c>
      <c r="D2929" t="inlineStr">
        <is>
          <t>Ahmedabad</t>
        </is>
      </c>
      <c r="E2929" t="inlineStr">
        <is>
          <t>Small Business</t>
        </is>
      </c>
      <c r="F2929" t="inlineStr">
        <is>
          <t>Retail Store</t>
        </is>
      </c>
      <c r="G2929" t="inlineStr">
        <is>
          <t>Office Supplies</t>
        </is>
      </c>
      <c r="H2929" t="inlineStr">
        <is>
          <t>Paper Ream</t>
        </is>
      </c>
      <c r="I2929" t="n">
        <v>1</v>
      </c>
      <c r="J2929" s="12" t="n">
        <v>486.64</v>
      </c>
      <c r="K2929" s="13" t="n">
        <v>0.05</v>
      </c>
      <c r="L2929" s="12" t="n">
        <v>462.31</v>
      </c>
      <c r="M2929" s="12" t="n">
        <v>364.98</v>
      </c>
      <c r="N2929" s="12" t="n">
        <v>97.33</v>
      </c>
      <c r="O2929" t="inlineStr">
        <is>
          <t>Net Banking</t>
        </is>
      </c>
      <c r="P2929" t="inlineStr">
        <is>
          <t>Sara Khan</t>
        </is>
      </c>
      <c r="Q2929" t="inlineStr">
        <is>
          <t>CUST-0414</t>
        </is>
      </c>
      <c r="R2929" t="n">
        <v>2</v>
      </c>
      <c r="S2929" t="inlineStr">
        <is>
          <t>No</t>
        </is>
      </c>
    </row>
    <row r="2930">
      <c r="A2930" t="inlineStr">
        <is>
          <t>ORD-2410-02929</t>
        </is>
      </c>
      <c r="B2930" s="11" t="n">
        <v>45571</v>
      </c>
      <c r="C2930" t="inlineStr">
        <is>
          <t>North</t>
        </is>
      </c>
      <c r="D2930" t="inlineStr">
        <is>
          <t>Delhi</t>
        </is>
      </c>
      <c r="E2930" t="inlineStr">
        <is>
          <t>Corporate</t>
        </is>
      </c>
      <c r="F2930" t="inlineStr">
        <is>
          <t>Direct Sales</t>
        </is>
      </c>
      <c r="G2930" t="inlineStr">
        <is>
          <t>Office Supplies</t>
        </is>
      </c>
      <c r="H2930" t="inlineStr">
        <is>
          <t>Paper Ream</t>
        </is>
      </c>
      <c r="I2930" t="n">
        <v>6</v>
      </c>
      <c r="J2930" s="12" t="n">
        <v>414.46</v>
      </c>
      <c r="K2930" s="13" t="n">
        <v>0.2</v>
      </c>
      <c r="L2930" s="12" t="n">
        <v>1989.41</v>
      </c>
      <c r="M2930" s="12" t="n">
        <v>1865.07</v>
      </c>
      <c r="N2930" s="12" t="n">
        <v>124.34</v>
      </c>
      <c r="O2930" t="inlineStr">
        <is>
          <t>Cash</t>
        </is>
      </c>
      <c r="P2930" t="inlineStr">
        <is>
          <t>Ishaan Mehta</t>
        </is>
      </c>
      <c r="Q2930" t="inlineStr">
        <is>
          <t>CUST-0802</t>
        </is>
      </c>
      <c r="R2930" t="n">
        <v>6</v>
      </c>
      <c r="S2930" t="inlineStr">
        <is>
          <t>No</t>
        </is>
      </c>
    </row>
    <row r="2931">
      <c r="A2931" t="inlineStr">
        <is>
          <t>ORD-2401-02930</t>
        </is>
      </c>
      <c r="B2931" s="11" t="n">
        <v>45300</v>
      </c>
      <c r="C2931" t="inlineStr">
        <is>
          <t>Central</t>
        </is>
      </c>
      <c r="D2931" t="inlineStr">
        <is>
          <t>Bhopal</t>
        </is>
      </c>
      <c r="E2931" t="inlineStr">
        <is>
          <t>Consumer</t>
        </is>
      </c>
      <c r="F2931" t="inlineStr">
        <is>
          <t>Retail Store</t>
        </is>
      </c>
      <c r="G2931" t="inlineStr">
        <is>
          <t>Furniture</t>
        </is>
      </c>
      <c r="H2931" t="inlineStr">
        <is>
          <t>Cabinet</t>
        </is>
      </c>
      <c r="I2931" t="n">
        <v>10</v>
      </c>
      <c r="J2931" s="12" t="n">
        <v>10405.37</v>
      </c>
      <c r="K2931" s="13" t="n">
        <v>0.05</v>
      </c>
      <c r="L2931" s="12" t="n">
        <v>98851.00999999999</v>
      </c>
      <c r="M2931" s="12" t="n">
        <v>81161.89</v>
      </c>
      <c r="N2931" s="12" t="n">
        <v>17689.12</v>
      </c>
      <c r="O2931" t="inlineStr">
        <is>
          <t>Net Banking</t>
        </is>
      </c>
      <c r="P2931" t="inlineStr">
        <is>
          <t>Ishaan Mehta</t>
        </is>
      </c>
      <c r="Q2931" t="inlineStr">
        <is>
          <t>CUST-0038</t>
        </is>
      </c>
      <c r="R2931" t="n">
        <v>10</v>
      </c>
      <c r="S2931" t="inlineStr">
        <is>
          <t>No</t>
        </is>
      </c>
    </row>
    <row r="2932">
      <c r="A2932" t="inlineStr">
        <is>
          <t>ORD-2505-02931</t>
        </is>
      </c>
      <c r="B2932" s="11" t="n">
        <v>45781</v>
      </c>
      <c r="C2932" t="inlineStr">
        <is>
          <t>West</t>
        </is>
      </c>
      <c r="D2932" t="inlineStr">
        <is>
          <t>Ahmedabad</t>
        </is>
      </c>
      <c r="E2932" t="inlineStr">
        <is>
          <t>Education</t>
        </is>
      </c>
      <c r="F2932" t="inlineStr">
        <is>
          <t>Retail Store</t>
        </is>
      </c>
      <c r="G2932" t="inlineStr">
        <is>
          <t>Accessories</t>
        </is>
      </c>
      <c r="H2932" t="inlineStr">
        <is>
          <t>USB Hub</t>
        </is>
      </c>
      <c r="I2932" t="n">
        <v>12</v>
      </c>
      <c r="J2932" s="12" t="n">
        <v>1374.98</v>
      </c>
      <c r="K2932" s="13" t="n">
        <v>0</v>
      </c>
      <c r="L2932" s="12" t="n">
        <v>16499.76</v>
      </c>
      <c r="M2932" s="12" t="n">
        <v>11219.84</v>
      </c>
      <c r="N2932" s="12" t="n">
        <v>5279.92</v>
      </c>
      <c r="O2932" t="inlineStr">
        <is>
          <t>Net Banking</t>
        </is>
      </c>
      <c r="P2932" t="inlineStr">
        <is>
          <t>Ishaan Mehta</t>
        </is>
      </c>
      <c r="Q2932" t="inlineStr">
        <is>
          <t>CUST-0565</t>
        </is>
      </c>
      <c r="R2932" t="n">
        <v>3</v>
      </c>
      <c r="S2932" t="inlineStr">
        <is>
          <t>Yes</t>
        </is>
      </c>
    </row>
    <row r="2933">
      <c r="A2933" t="inlineStr">
        <is>
          <t>ORD-2408-02932</t>
        </is>
      </c>
      <c r="B2933" s="11" t="n">
        <v>45519</v>
      </c>
      <c r="C2933" t="inlineStr">
        <is>
          <t>North</t>
        </is>
      </c>
      <c r="D2933" t="inlineStr">
        <is>
          <t>Delhi</t>
        </is>
      </c>
      <c r="E2933" t="inlineStr">
        <is>
          <t>Corporate</t>
        </is>
      </c>
      <c r="F2933" t="inlineStr">
        <is>
          <t>Retail Store</t>
        </is>
      </c>
      <c r="G2933" t="inlineStr">
        <is>
          <t>Office Supplies</t>
        </is>
      </c>
      <c r="H2933" t="inlineStr">
        <is>
          <t>Pen Box</t>
        </is>
      </c>
      <c r="I2933" t="n">
        <v>2</v>
      </c>
      <c r="J2933" s="12" t="n">
        <v>202.76</v>
      </c>
      <c r="K2933" s="13" t="n">
        <v>0.1</v>
      </c>
      <c r="L2933" s="12" t="n">
        <v>364.97</v>
      </c>
      <c r="M2933" s="12" t="n">
        <v>247.37</v>
      </c>
      <c r="N2933" s="12" t="n">
        <v>117.6</v>
      </c>
      <c r="O2933" t="inlineStr">
        <is>
          <t>Credit Card</t>
        </is>
      </c>
      <c r="P2933" t="inlineStr">
        <is>
          <t>Kabir Singh</t>
        </is>
      </c>
      <c r="Q2933" t="inlineStr">
        <is>
          <t>CUST-0775</t>
        </is>
      </c>
      <c r="R2933" t="n">
        <v>3</v>
      </c>
      <c r="S2933" t="inlineStr">
        <is>
          <t>No</t>
        </is>
      </c>
    </row>
    <row r="2934">
      <c r="A2934" t="inlineStr">
        <is>
          <t>ORD-2407-02933</t>
        </is>
      </c>
      <c r="B2934" s="11" t="n">
        <v>45474</v>
      </c>
      <c r="C2934" t="inlineStr">
        <is>
          <t>North</t>
        </is>
      </c>
      <c r="D2934" t="inlineStr">
        <is>
          <t>Delhi</t>
        </is>
      </c>
      <c r="E2934" t="inlineStr">
        <is>
          <t>Education</t>
        </is>
      </c>
      <c r="F2934" t="inlineStr">
        <is>
          <t>Partner</t>
        </is>
      </c>
      <c r="G2934" t="inlineStr">
        <is>
          <t>Technology</t>
        </is>
      </c>
      <c r="H2934" t="inlineStr">
        <is>
          <t>Keyboard</t>
        </is>
      </c>
      <c r="I2934" t="n">
        <v>2</v>
      </c>
      <c r="J2934" s="12" t="n">
        <v>1673.85</v>
      </c>
      <c r="K2934" s="13" t="n">
        <v>0.15</v>
      </c>
      <c r="L2934" s="12" t="n">
        <v>2845.54</v>
      </c>
      <c r="M2934" s="12" t="n">
        <v>2376.87</v>
      </c>
      <c r="N2934" s="12" t="n">
        <v>468.67</v>
      </c>
      <c r="O2934" t="inlineStr">
        <is>
          <t>Credit Card</t>
        </is>
      </c>
      <c r="P2934" t="inlineStr">
        <is>
          <t>Diya Patel</t>
        </is>
      </c>
      <c r="Q2934" t="inlineStr">
        <is>
          <t>CUST-0316</t>
        </is>
      </c>
      <c r="R2934" t="n">
        <v>3</v>
      </c>
      <c r="S2934" t="inlineStr">
        <is>
          <t>No</t>
        </is>
      </c>
    </row>
    <row r="2935">
      <c r="A2935" t="inlineStr">
        <is>
          <t>ORD-2509-02934</t>
        </is>
      </c>
      <c r="B2935" s="11" t="n">
        <v>45907</v>
      </c>
      <c r="C2935" t="inlineStr">
        <is>
          <t>South</t>
        </is>
      </c>
      <c r="D2935" t="inlineStr">
        <is>
          <t>Kochi</t>
        </is>
      </c>
      <c r="E2935" t="inlineStr">
        <is>
          <t>Corporate</t>
        </is>
      </c>
      <c r="F2935" t="inlineStr">
        <is>
          <t>Direct Sales</t>
        </is>
      </c>
      <c r="G2935" t="inlineStr">
        <is>
          <t>Accessories</t>
        </is>
      </c>
      <c r="H2935" t="inlineStr">
        <is>
          <t>Mouse</t>
        </is>
      </c>
      <c r="I2935" t="n">
        <v>2</v>
      </c>
      <c r="J2935" s="12" t="n">
        <v>885.37</v>
      </c>
      <c r="K2935" s="13" t="n">
        <v>0.05</v>
      </c>
      <c r="L2935" s="12" t="n">
        <v>1682.2</v>
      </c>
      <c r="M2935" s="12" t="n">
        <v>1168.69</v>
      </c>
      <c r="N2935" s="12" t="n">
        <v>513.51</v>
      </c>
      <c r="O2935" t="inlineStr">
        <is>
          <t>Net Banking</t>
        </is>
      </c>
      <c r="P2935" t="inlineStr">
        <is>
          <t>Ishaan Mehta</t>
        </is>
      </c>
      <c r="Q2935" t="inlineStr">
        <is>
          <t>CUST-0743</t>
        </is>
      </c>
      <c r="R2935" t="n">
        <v>3</v>
      </c>
      <c r="S2935" t="inlineStr">
        <is>
          <t>No</t>
        </is>
      </c>
    </row>
    <row r="2936">
      <c r="A2936" t="inlineStr">
        <is>
          <t>ORD-2507-02935</t>
        </is>
      </c>
      <c r="B2936" s="11" t="n">
        <v>45840</v>
      </c>
      <c r="C2936" t="inlineStr">
        <is>
          <t>Central</t>
        </is>
      </c>
      <c r="D2936" t="inlineStr">
        <is>
          <t>Bhopal</t>
        </is>
      </c>
      <c r="E2936" t="inlineStr">
        <is>
          <t>Education</t>
        </is>
      </c>
      <c r="F2936" t="inlineStr">
        <is>
          <t>Retail Store</t>
        </is>
      </c>
      <c r="G2936" t="inlineStr">
        <is>
          <t>Accessories</t>
        </is>
      </c>
      <c r="H2936" t="inlineStr">
        <is>
          <t>Laptop Stand</t>
        </is>
      </c>
      <c r="I2936" t="n">
        <v>1</v>
      </c>
      <c r="J2936" s="12" t="n">
        <v>1634.1</v>
      </c>
      <c r="K2936" s="13" t="n">
        <v>0</v>
      </c>
      <c r="L2936" s="12" t="n">
        <v>1634.1</v>
      </c>
      <c r="M2936" s="12" t="n">
        <v>1143.87</v>
      </c>
      <c r="N2936" s="12" t="n">
        <v>490.23</v>
      </c>
      <c r="O2936" t="inlineStr">
        <is>
          <t>Credit Card</t>
        </is>
      </c>
      <c r="P2936" t="inlineStr">
        <is>
          <t>Sara Khan</t>
        </is>
      </c>
      <c r="Q2936" t="inlineStr">
        <is>
          <t>CUST-0187</t>
        </is>
      </c>
      <c r="R2936" t="n">
        <v>2</v>
      </c>
      <c r="S2936" t="inlineStr">
        <is>
          <t>No</t>
        </is>
      </c>
    </row>
    <row r="2937">
      <c r="A2937" t="inlineStr">
        <is>
          <t>ORD-2404-02936</t>
        </is>
      </c>
      <c r="B2937" s="11" t="n">
        <v>45393</v>
      </c>
      <c r="C2937" t="inlineStr">
        <is>
          <t>East</t>
        </is>
      </c>
      <c r="D2937" t="inlineStr">
        <is>
          <t>Bhubaneswar</t>
        </is>
      </c>
      <c r="E2937" t="inlineStr">
        <is>
          <t>Corporate</t>
        </is>
      </c>
      <c r="F2937" t="inlineStr">
        <is>
          <t>Partner</t>
        </is>
      </c>
      <c r="G2937" t="inlineStr">
        <is>
          <t>Office Supplies</t>
        </is>
      </c>
      <c r="H2937" t="inlineStr">
        <is>
          <t>Paper Ream</t>
        </is>
      </c>
      <c r="I2937" t="n">
        <v>3</v>
      </c>
      <c r="J2937" s="12" t="n">
        <v>507.21</v>
      </c>
      <c r="K2937" s="13" t="n">
        <v>0.1</v>
      </c>
      <c r="L2937" s="12" t="n">
        <v>1369.47</v>
      </c>
      <c r="M2937" s="12" t="n">
        <v>1141.22</v>
      </c>
      <c r="N2937" s="12" t="n">
        <v>228.25</v>
      </c>
      <c r="O2937" t="inlineStr">
        <is>
          <t>UPI</t>
        </is>
      </c>
      <c r="P2937" t="inlineStr">
        <is>
          <t>Meera Joshi</t>
        </is>
      </c>
      <c r="Q2937" t="inlineStr">
        <is>
          <t>CUST-0142</t>
        </is>
      </c>
      <c r="R2937" t="n">
        <v>3</v>
      </c>
      <c r="S2937" t="inlineStr">
        <is>
          <t>No</t>
        </is>
      </c>
    </row>
    <row r="2938">
      <c r="A2938" t="inlineStr">
        <is>
          <t>ORD-2502-02937</t>
        </is>
      </c>
      <c r="B2938" s="11" t="n">
        <v>45689</v>
      </c>
      <c r="C2938" t="inlineStr">
        <is>
          <t>East</t>
        </is>
      </c>
      <c r="D2938" t="inlineStr">
        <is>
          <t>Bhubaneswar</t>
        </is>
      </c>
      <c r="E2938" t="inlineStr">
        <is>
          <t>Consumer</t>
        </is>
      </c>
      <c r="F2938" t="inlineStr">
        <is>
          <t>Retail Store</t>
        </is>
      </c>
      <c r="G2938" t="inlineStr">
        <is>
          <t>Accessories</t>
        </is>
      </c>
      <c r="H2938" t="inlineStr">
        <is>
          <t>Mouse</t>
        </is>
      </c>
      <c r="I2938" t="n">
        <v>10</v>
      </c>
      <c r="J2938" s="12" t="n">
        <v>847.49</v>
      </c>
      <c r="K2938" s="13" t="n">
        <v>0.05</v>
      </c>
      <c r="L2938" s="12" t="n">
        <v>8051.15</v>
      </c>
      <c r="M2938" s="12" t="n">
        <v>5593.43</v>
      </c>
      <c r="N2938" s="12" t="n">
        <v>2457.72</v>
      </c>
      <c r="O2938" t="inlineStr">
        <is>
          <t>Debit Card</t>
        </is>
      </c>
      <c r="P2938" t="inlineStr">
        <is>
          <t>Diya Patel</t>
        </is>
      </c>
      <c r="Q2938" t="inlineStr">
        <is>
          <t>CUST-0427</t>
        </is>
      </c>
      <c r="R2938" t="n">
        <v>5</v>
      </c>
      <c r="S2938" t="inlineStr">
        <is>
          <t>Yes</t>
        </is>
      </c>
    </row>
    <row r="2939">
      <c r="A2939" t="inlineStr">
        <is>
          <t>ORD-2509-02938</t>
        </is>
      </c>
      <c r="B2939" s="11" t="n">
        <v>45903</v>
      </c>
      <c r="C2939" t="inlineStr">
        <is>
          <t>North</t>
        </is>
      </c>
      <c r="D2939" t="inlineStr">
        <is>
          <t>Jaipur</t>
        </is>
      </c>
      <c r="E2939" t="inlineStr">
        <is>
          <t>Education</t>
        </is>
      </c>
      <c r="F2939" t="inlineStr">
        <is>
          <t>Direct Sales</t>
        </is>
      </c>
      <c r="G2939" t="inlineStr">
        <is>
          <t>Office Supplies</t>
        </is>
      </c>
      <c r="H2939" t="inlineStr">
        <is>
          <t>Paper Ream</t>
        </is>
      </c>
      <c r="I2939" t="n">
        <v>3</v>
      </c>
      <c r="J2939" s="12" t="n">
        <v>495.1</v>
      </c>
      <c r="K2939" s="13" t="n">
        <v>0.1</v>
      </c>
      <c r="L2939" s="12" t="n">
        <v>1336.77</v>
      </c>
      <c r="M2939" s="12" t="n">
        <v>1113.98</v>
      </c>
      <c r="N2939" s="12" t="n">
        <v>222.79</v>
      </c>
      <c r="O2939" t="inlineStr">
        <is>
          <t>UPI</t>
        </is>
      </c>
      <c r="P2939" t="inlineStr">
        <is>
          <t>Sara Khan</t>
        </is>
      </c>
      <c r="Q2939" t="inlineStr">
        <is>
          <t>CUST-0576</t>
        </is>
      </c>
      <c r="R2939" t="n">
        <v>3</v>
      </c>
      <c r="S2939" t="inlineStr">
        <is>
          <t>No</t>
        </is>
      </c>
    </row>
    <row r="2940">
      <c r="A2940" t="inlineStr">
        <is>
          <t>ORD-2410-02939</t>
        </is>
      </c>
      <c r="B2940" s="11" t="n">
        <v>45571</v>
      </c>
      <c r="C2940" t="inlineStr">
        <is>
          <t>South</t>
        </is>
      </c>
      <c r="D2940" t="inlineStr">
        <is>
          <t>Hyderabad</t>
        </is>
      </c>
      <c r="E2940" t="inlineStr">
        <is>
          <t>Corporate</t>
        </is>
      </c>
      <c r="F2940" t="inlineStr">
        <is>
          <t>Online</t>
        </is>
      </c>
      <c r="G2940" t="inlineStr">
        <is>
          <t>Furniture</t>
        </is>
      </c>
      <c r="H2940" t="inlineStr">
        <is>
          <t>Office Chair</t>
        </is>
      </c>
      <c r="I2940" t="n">
        <v>5</v>
      </c>
      <c r="J2940" s="12" t="n">
        <v>7743.96</v>
      </c>
      <c r="K2940" s="13" t="n">
        <v>0.05</v>
      </c>
      <c r="L2940" s="12" t="n">
        <v>36783.81</v>
      </c>
      <c r="M2940" s="12" t="n">
        <v>26716.66</v>
      </c>
      <c r="N2940" s="12" t="n">
        <v>10067.15</v>
      </c>
      <c r="O2940" t="inlineStr">
        <is>
          <t>Net Banking</t>
        </is>
      </c>
      <c r="P2940" t="inlineStr">
        <is>
          <t>Diya Patel</t>
        </is>
      </c>
      <c r="Q2940" t="inlineStr">
        <is>
          <t>CUST-0800</t>
        </is>
      </c>
      <c r="R2940" t="n">
        <v>1</v>
      </c>
      <c r="S2940" t="inlineStr">
        <is>
          <t>No</t>
        </is>
      </c>
    </row>
    <row r="2941">
      <c r="A2941" t="inlineStr">
        <is>
          <t>ORD-2406-02940</t>
        </is>
      </c>
      <c r="B2941" s="11" t="n">
        <v>45452</v>
      </c>
      <c r="C2941" t="inlineStr">
        <is>
          <t>Central</t>
        </is>
      </c>
      <c r="D2941" t="inlineStr">
        <is>
          <t>Bhopal</t>
        </is>
      </c>
      <c r="E2941" t="inlineStr">
        <is>
          <t>Consumer</t>
        </is>
      </c>
      <c r="F2941" t="inlineStr">
        <is>
          <t>Partner</t>
        </is>
      </c>
      <c r="G2941" t="inlineStr">
        <is>
          <t>Office Supplies</t>
        </is>
      </c>
      <c r="H2941" t="inlineStr">
        <is>
          <t>Paper Ream</t>
        </is>
      </c>
      <c r="I2941" t="n">
        <v>6</v>
      </c>
      <c r="J2941" s="12" t="n">
        <v>437.65</v>
      </c>
      <c r="K2941" s="13" t="n">
        <v>0.03</v>
      </c>
      <c r="L2941" s="12" t="n">
        <v>2547.12</v>
      </c>
      <c r="M2941" s="12" t="n">
        <v>1969.42</v>
      </c>
      <c r="N2941" s="12" t="n">
        <v>577.7</v>
      </c>
      <c r="O2941" t="inlineStr">
        <is>
          <t>Cash</t>
        </is>
      </c>
      <c r="P2941" t="inlineStr">
        <is>
          <t>Rohan Verma</t>
        </is>
      </c>
      <c r="Q2941" t="inlineStr">
        <is>
          <t>CUST-0869</t>
        </is>
      </c>
      <c r="R2941" t="n">
        <v>3</v>
      </c>
      <c r="S2941" t="inlineStr">
        <is>
          <t>Yes</t>
        </is>
      </c>
    </row>
    <row r="2942">
      <c r="A2942" t="inlineStr">
        <is>
          <t>ORD-2403-02941</t>
        </is>
      </c>
      <c r="B2942" s="11" t="n">
        <v>45377</v>
      </c>
      <c r="C2942" t="inlineStr">
        <is>
          <t>Central</t>
        </is>
      </c>
      <c r="D2942" t="inlineStr">
        <is>
          <t>Indore</t>
        </is>
      </c>
      <c r="E2942" t="inlineStr">
        <is>
          <t>Consumer</t>
        </is>
      </c>
      <c r="F2942" t="inlineStr">
        <is>
          <t>Online</t>
        </is>
      </c>
      <c r="G2942" t="inlineStr">
        <is>
          <t>Technology</t>
        </is>
      </c>
      <c r="H2942" t="inlineStr">
        <is>
          <t>Tablet</t>
        </is>
      </c>
      <c r="I2942" t="n">
        <v>6</v>
      </c>
      <c r="J2942" s="12" t="n">
        <v>20067.63</v>
      </c>
      <c r="K2942" s="13" t="n">
        <v>0.1</v>
      </c>
      <c r="L2942" s="12" t="n">
        <v>108365.2</v>
      </c>
      <c r="M2942" s="12" t="n">
        <v>99936.8</v>
      </c>
      <c r="N2942" s="12" t="n">
        <v>8428.4</v>
      </c>
      <c r="O2942" t="inlineStr">
        <is>
          <t>Credit Card</t>
        </is>
      </c>
      <c r="P2942" t="inlineStr">
        <is>
          <t>Vivaan Gupta</t>
        </is>
      </c>
      <c r="Q2942" t="inlineStr">
        <is>
          <t>CUST-0722</t>
        </is>
      </c>
      <c r="R2942" t="n">
        <v>1</v>
      </c>
      <c r="S2942" t="inlineStr">
        <is>
          <t>No</t>
        </is>
      </c>
    </row>
    <row r="2943">
      <c r="A2943" t="inlineStr">
        <is>
          <t>ORD-2402-02942</t>
        </is>
      </c>
      <c r="B2943" s="11" t="n">
        <v>45324</v>
      </c>
      <c r="C2943" t="inlineStr">
        <is>
          <t>East</t>
        </is>
      </c>
      <c r="D2943" t="inlineStr">
        <is>
          <t>Bhubaneswar</t>
        </is>
      </c>
      <c r="E2943" t="inlineStr">
        <is>
          <t>Corporate</t>
        </is>
      </c>
      <c r="F2943" t="inlineStr">
        <is>
          <t>Online</t>
        </is>
      </c>
      <c r="G2943" t="inlineStr">
        <is>
          <t>Technology</t>
        </is>
      </c>
      <c r="H2943" t="inlineStr">
        <is>
          <t>Printer</t>
        </is>
      </c>
      <c r="I2943" t="n">
        <v>3</v>
      </c>
      <c r="J2943" s="12" t="n">
        <v>9604.49</v>
      </c>
      <c r="K2943" s="13" t="n">
        <v>0</v>
      </c>
      <c r="L2943" s="12" t="n">
        <v>28813.47</v>
      </c>
      <c r="M2943" s="12" t="n">
        <v>23627.05</v>
      </c>
      <c r="N2943" s="12" t="n">
        <v>5186.42</v>
      </c>
      <c r="O2943" t="inlineStr">
        <is>
          <t>Credit Card</t>
        </is>
      </c>
      <c r="P2943" t="inlineStr">
        <is>
          <t>Meera Joshi</t>
        </is>
      </c>
      <c r="Q2943" t="inlineStr">
        <is>
          <t>CUST-0472</t>
        </is>
      </c>
      <c r="R2943" t="n">
        <v>4</v>
      </c>
      <c r="S2943" t="inlineStr">
        <is>
          <t>No</t>
        </is>
      </c>
    </row>
    <row r="2944">
      <c r="A2944" t="inlineStr">
        <is>
          <t>ORD-2510-02943</t>
        </is>
      </c>
      <c r="B2944" s="11" t="n">
        <v>45933</v>
      </c>
      <c r="C2944" t="inlineStr">
        <is>
          <t>West</t>
        </is>
      </c>
      <c r="D2944" t="inlineStr">
        <is>
          <t>Surat</t>
        </is>
      </c>
      <c r="E2944" t="inlineStr">
        <is>
          <t>Small Business</t>
        </is>
      </c>
      <c r="F2944" t="inlineStr">
        <is>
          <t>Online</t>
        </is>
      </c>
      <c r="G2944" t="inlineStr">
        <is>
          <t>Accessories</t>
        </is>
      </c>
      <c r="H2944" t="inlineStr">
        <is>
          <t>Mouse</t>
        </is>
      </c>
      <c r="I2944" t="n">
        <v>6</v>
      </c>
      <c r="J2944" s="12" t="n">
        <v>803.1</v>
      </c>
      <c r="K2944" s="13" t="n">
        <v>0.15</v>
      </c>
      <c r="L2944" s="12" t="n">
        <v>4095.81</v>
      </c>
      <c r="M2944" s="12" t="n">
        <v>3180.28</v>
      </c>
      <c r="N2944" s="12" t="n">
        <v>915.53</v>
      </c>
      <c r="O2944" t="inlineStr">
        <is>
          <t>Credit Card</t>
        </is>
      </c>
      <c r="P2944" t="inlineStr">
        <is>
          <t>Anaya Rao</t>
        </is>
      </c>
      <c r="Q2944" t="inlineStr">
        <is>
          <t>CUST-0391</t>
        </is>
      </c>
      <c r="R2944" t="n">
        <v>6</v>
      </c>
      <c r="S2944" t="inlineStr">
        <is>
          <t>No</t>
        </is>
      </c>
    </row>
    <row r="2945">
      <c r="A2945" t="inlineStr">
        <is>
          <t>ORD-2508-02944</t>
        </is>
      </c>
      <c r="B2945" s="11" t="n">
        <v>45880</v>
      </c>
      <c r="C2945" t="inlineStr">
        <is>
          <t>East</t>
        </is>
      </c>
      <c r="D2945" t="inlineStr">
        <is>
          <t>Patna</t>
        </is>
      </c>
      <c r="E2945" t="inlineStr">
        <is>
          <t>Corporate</t>
        </is>
      </c>
      <c r="F2945" t="inlineStr">
        <is>
          <t>Retail Store</t>
        </is>
      </c>
      <c r="G2945" t="inlineStr">
        <is>
          <t>Office Supplies</t>
        </is>
      </c>
      <c r="H2945" t="inlineStr">
        <is>
          <t>Marker Set</t>
        </is>
      </c>
      <c r="I2945" t="n">
        <v>1</v>
      </c>
      <c r="J2945" s="12" t="n">
        <v>248</v>
      </c>
      <c r="K2945" s="13" t="n">
        <v>0.05</v>
      </c>
      <c r="L2945" s="12" t="n">
        <v>235.6</v>
      </c>
      <c r="M2945" s="12" t="n">
        <v>161.2</v>
      </c>
      <c r="N2945" s="12" t="n">
        <v>74.40000000000001</v>
      </c>
      <c r="O2945" t="inlineStr">
        <is>
          <t>Debit Card</t>
        </is>
      </c>
      <c r="P2945" t="inlineStr">
        <is>
          <t>Anaya Rao</t>
        </is>
      </c>
      <c r="Q2945" t="inlineStr">
        <is>
          <t>CUST-0685</t>
        </is>
      </c>
      <c r="R2945" t="n">
        <v>2</v>
      </c>
      <c r="S2945" t="inlineStr">
        <is>
          <t>No</t>
        </is>
      </c>
    </row>
    <row r="2946">
      <c r="A2946" t="inlineStr">
        <is>
          <t>ORD-2504-02945</t>
        </is>
      </c>
      <c r="B2946" s="11" t="n">
        <v>45777</v>
      </c>
      <c r="C2946" t="inlineStr">
        <is>
          <t>West</t>
        </is>
      </c>
      <c r="D2946" t="inlineStr">
        <is>
          <t>Pune</t>
        </is>
      </c>
      <c r="E2946" t="inlineStr">
        <is>
          <t>Education</t>
        </is>
      </c>
      <c r="F2946" t="inlineStr">
        <is>
          <t>Retail Store</t>
        </is>
      </c>
      <c r="G2946" t="inlineStr">
        <is>
          <t>Accessories</t>
        </is>
      </c>
      <c r="H2946" t="inlineStr">
        <is>
          <t>Mouse</t>
        </is>
      </c>
      <c r="I2946" t="n">
        <v>2</v>
      </c>
      <c r="J2946" s="12" t="n">
        <v>925.17</v>
      </c>
      <c r="K2946" s="13" t="n">
        <v>0</v>
      </c>
      <c r="L2946" s="12" t="n">
        <v>1850.34</v>
      </c>
      <c r="M2946" s="12" t="n">
        <v>1221.22</v>
      </c>
      <c r="N2946" s="12" t="n">
        <v>629.12</v>
      </c>
      <c r="O2946" t="inlineStr">
        <is>
          <t>Net Banking</t>
        </is>
      </c>
      <c r="P2946" t="inlineStr">
        <is>
          <t>Kabir Singh</t>
        </is>
      </c>
      <c r="Q2946" t="inlineStr">
        <is>
          <t>CUST-0189</t>
        </is>
      </c>
      <c r="R2946" t="n">
        <v>10</v>
      </c>
      <c r="S2946" t="inlineStr">
        <is>
          <t>No</t>
        </is>
      </c>
    </row>
    <row r="2947">
      <c r="A2947" t="inlineStr">
        <is>
          <t>ORD-2501-02946</t>
        </is>
      </c>
      <c r="B2947" s="11" t="n">
        <v>45659</v>
      </c>
      <c r="C2947" t="inlineStr">
        <is>
          <t>Central</t>
        </is>
      </c>
      <c r="D2947" t="inlineStr">
        <is>
          <t>Indore</t>
        </is>
      </c>
      <c r="E2947" t="inlineStr">
        <is>
          <t>Corporate</t>
        </is>
      </c>
      <c r="F2947" t="inlineStr">
        <is>
          <t>Online</t>
        </is>
      </c>
      <c r="G2947" t="inlineStr">
        <is>
          <t>Technology</t>
        </is>
      </c>
      <c r="H2947" t="inlineStr">
        <is>
          <t>Monitor</t>
        </is>
      </c>
      <c r="I2947" t="n">
        <v>5</v>
      </c>
      <c r="J2947" s="12" t="n">
        <v>13793.04</v>
      </c>
      <c r="K2947" s="13" t="n">
        <v>0.1</v>
      </c>
      <c r="L2947" s="12" t="n">
        <v>62068.68</v>
      </c>
      <c r="M2947" s="12" t="n">
        <v>55172.16</v>
      </c>
      <c r="N2947" s="12" t="n">
        <v>6896.52</v>
      </c>
      <c r="O2947" t="inlineStr">
        <is>
          <t>Credit Card</t>
        </is>
      </c>
      <c r="P2947" t="inlineStr">
        <is>
          <t>Vivaan Gupta</t>
        </is>
      </c>
      <c r="Q2947" t="inlineStr">
        <is>
          <t>CUST-0417</t>
        </is>
      </c>
      <c r="R2947" t="n">
        <v>6</v>
      </c>
      <c r="S2947" t="inlineStr">
        <is>
          <t>No</t>
        </is>
      </c>
    </row>
    <row r="2948">
      <c r="A2948" t="inlineStr">
        <is>
          <t>ORD-2512-02947</t>
        </is>
      </c>
      <c r="B2948" s="11" t="n">
        <v>46012</v>
      </c>
      <c r="C2948" t="inlineStr">
        <is>
          <t>East</t>
        </is>
      </c>
      <c r="D2948" t="inlineStr">
        <is>
          <t>Guwahati</t>
        </is>
      </c>
      <c r="E2948" t="inlineStr">
        <is>
          <t>Education</t>
        </is>
      </c>
      <c r="F2948" t="inlineStr">
        <is>
          <t>Direct Sales</t>
        </is>
      </c>
      <c r="G2948" t="inlineStr">
        <is>
          <t>Accessories</t>
        </is>
      </c>
      <c r="H2948" t="inlineStr">
        <is>
          <t>Laptop Stand</t>
        </is>
      </c>
      <c r="I2948" t="n">
        <v>1</v>
      </c>
      <c r="J2948" s="12" t="n">
        <v>1827.09</v>
      </c>
      <c r="K2948" s="13" t="n">
        <v>0.2</v>
      </c>
      <c r="L2948" s="12" t="n">
        <v>1461.67</v>
      </c>
      <c r="M2948" s="12" t="n">
        <v>1278.96</v>
      </c>
      <c r="N2948" s="12" t="n">
        <v>182.71</v>
      </c>
      <c r="O2948" t="inlineStr">
        <is>
          <t>Cash</t>
        </is>
      </c>
      <c r="P2948" t="inlineStr">
        <is>
          <t>Ishaan Mehta</t>
        </is>
      </c>
      <c r="Q2948" t="inlineStr">
        <is>
          <t>CUST-0718</t>
        </is>
      </c>
      <c r="R2948" t="n">
        <v>3</v>
      </c>
      <c r="S2948" t="inlineStr">
        <is>
          <t>No</t>
        </is>
      </c>
    </row>
    <row r="2949">
      <c r="A2949" t="inlineStr">
        <is>
          <t>ORD-2401-02948</t>
        </is>
      </c>
      <c r="B2949" s="11" t="n">
        <v>45318</v>
      </c>
      <c r="C2949" t="inlineStr">
        <is>
          <t>West</t>
        </is>
      </c>
      <c r="D2949" t="inlineStr">
        <is>
          <t>Pune</t>
        </is>
      </c>
      <c r="E2949" t="inlineStr">
        <is>
          <t>Small Business</t>
        </is>
      </c>
      <c r="F2949" t="inlineStr">
        <is>
          <t>Retail Store</t>
        </is>
      </c>
      <c r="G2949" t="inlineStr">
        <is>
          <t>Office Supplies</t>
        </is>
      </c>
      <c r="H2949" t="inlineStr">
        <is>
          <t>Marker Set</t>
        </is>
      </c>
      <c r="I2949" t="n">
        <v>2</v>
      </c>
      <c r="J2949" s="12" t="n">
        <v>270.85</v>
      </c>
      <c r="K2949" s="13" t="n">
        <v>0.1</v>
      </c>
      <c r="L2949" s="12" t="n">
        <v>487.53</v>
      </c>
      <c r="M2949" s="12" t="n">
        <v>352.11</v>
      </c>
      <c r="N2949" s="12" t="n">
        <v>135.42</v>
      </c>
      <c r="O2949" t="inlineStr">
        <is>
          <t>Net Banking</t>
        </is>
      </c>
      <c r="P2949" t="inlineStr">
        <is>
          <t>Sara Khan</t>
        </is>
      </c>
      <c r="Q2949" t="inlineStr">
        <is>
          <t>CUST-0799</t>
        </is>
      </c>
      <c r="R2949" t="n">
        <v>2</v>
      </c>
      <c r="S2949" t="inlineStr">
        <is>
          <t>No</t>
        </is>
      </c>
    </row>
    <row r="2950">
      <c r="A2950" t="inlineStr">
        <is>
          <t>ORD-2501-02949</t>
        </is>
      </c>
      <c r="B2950" s="11" t="n">
        <v>45685</v>
      </c>
      <c r="C2950" t="inlineStr">
        <is>
          <t>Central</t>
        </is>
      </c>
      <c r="D2950" t="inlineStr">
        <is>
          <t>Bhopal</t>
        </is>
      </c>
      <c r="E2950" t="inlineStr">
        <is>
          <t>Education</t>
        </is>
      </c>
      <c r="F2950" t="inlineStr">
        <is>
          <t>Online</t>
        </is>
      </c>
      <c r="G2950" t="inlineStr">
        <is>
          <t>Technology</t>
        </is>
      </c>
      <c r="H2950" t="inlineStr">
        <is>
          <t>Printer</t>
        </is>
      </c>
      <c r="I2950" t="n">
        <v>3</v>
      </c>
      <c r="J2950" s="12" t="n">
        <v>10124.38</v>
      </c>
      <c r="K2950" s="13" t="n">
        <v>0.1</v>
      </c>
      <c r="L2950" s="12" t="n">
        <v>27335.83</v>
      </c>
      <c r="M2950" s="12" t="n">
        <v>24905.97</v>
      </c>
      <c r="N2950" s="12" t="n">
        <v>2429.86</v>
      </c>
      <c r="O2950" t="inlineStr">
        <is>
          <t>UPI</t>
        </is>
      </c>
      <c r="P2950" t="inlineStr">
        <is>
          <t>Anaya Rao</t>
        </is>
      </c>
      <c r="Q2950" t="inlineStr">
        <is>
          <t>CUST-0541</t>
        </is>
      </c>
      <c r="R2950" t="n">
        <v>8</v>
      </c>
      <c r="S2950" t="inlineStr">
        <is>
          <t>No</t>
        </is>
      </c>
    </row>
    <row r="2951">
      <c r="A2951" t="inlineStr">
        <is>
          <t>ORD-2410-02950</t>
        </is>
      </c>
      <c r="B2951" s="11" t="n">
        <v>45585</v>
      </c>
      <c r="C2951" t="inlineStr">
        <is>
          <t>East</t>
        </is>
      </c>
      <c r="D2951" t="inlineStr">
        <is>
          <t>Kolkata</t>
        </is>
      </c>
      <c r="E2951" t="inlineStr">
        <is>
          <t>Small Business</t>
        </is>
      </c>
      <c r="F2951" t="inlineStr">
        <is>
          <t>Online</t>
        </is>
      </c>
      <c r="G2951" t="inlineStr">
        <is>
          <t>Furniture</t>
        </is>
      </c>
      <c r="H2951" t="inlineStr">
        <is>
          <t>Desk</t>
        </is>
      </c>
      <c r="I2951" t="n">
        <v>4</v>
      </c>
      <c r="J2951" s="12" t="n">
        <v>12084.67</v>
      </c>
      <c r="K2951" s="13" t="n">
        <v>0.2</v>
      </c>
      <c r="L2951" s="12" t="n">
        <v>38670.94</v>
      </c>
      <c r="M2951" s="12" t="n">
        <v>36254.01</v>
      </c>
      <c r="N2951" s="12" t="n">
        <v>2416.93</v>
      </c>
      <c r="O2951" t="inlineStr">
        <is>
          <t>UPI</t>
        </is>
      </c>
      <c r="P2951" t="inlineStr">
        <is>
          <t>Vivaan Gupta</t>
        </is>
      </c>
      <c r="Q2951" t="inlineStr">
        <is>
          <t>CUST-0219</t>
        </is>
      </c>
      <c r="R2951" t="n">
        <v>3</v>
      </c>
      <c r="S2951" t="inlineStr">
        <is>
          <t>No</t>
        </is>
      </c>
    </row>
    <row r="2952">
      <c r="A2952" t="inlineStr">
        <is>
          <t>ORD-2505-02951</t>
        </is>
      </c>
      <c r="B2952" s="11" t="n">
        <v>45791</v>
      </c>
      <c r="C2952" t="inlineStr">
        <is>
          <t>South</t>
        </is>
      </c>
      <c r="D2952" t="inlineStr">
        <is>
          <t>Bengaluru</t>
        </is>
      </c>
      <c r="E2952" t="inlineStr">
        <is>
          <t>Education</t>
        </is>
      </c>
      <c r="F2952" t="inlineStr">
        <is>
          <t>Direct Sales</t>
        </is>
      </c>
      <c r="G2952" t="inlineStr">
        <is>
          <t>Furniture</t>
        </is>
      </c>
      <c r="H2952" t="inlineStr">
        <is>
          <t>Desk</t>
        </is>
      </c>
      <c r="I2952" t="n">
        <v>1</v>
      </c>
      <c r="J2952" s="12" t="n">
        <v>13785.63</v>
      </c>
      <c r="K2952" s="13" t="n">
        <v>0.15</v>
      </c>
      <c r="L2952" s="12" t="n">
        <v>11717.79</v>
      </c>
      <c r="M2952" s="12" t="n">
        <v>10339.22</v>
      </c>
      <c r="N2952" s="12" t="n">
        <v>1378.57</v>
      </c>
      <c r="O2952" t="inlineStr">
        <is>
          <t>UPI</t>
        </is>
      </c>
      <c r="P2952" t="inlineStr">
        <is>
          <t>Vivaan Gupta</t>
        </is>
      </c>
      <c r="Q2952" t="inlineStr">
        <is>
          <t>CUST-0891</t>
        </is>
      </c>
      <c r="R2952" t="n">
        <v>4</v>
      </c>
      <c r="S2952" t="inlineStr">
        <is>
          <t>No</t>
        </is>
      </c>
    </row>
    <row r="2953">
      <c r="A2953" t="inlineStr">
        <is>
          <t>ORD-2502-02952</t>
        </is>
      </c>
      <c r="B2953" s="11" t="n">
        <v>45689</v>
      </c>
      <c r="C2953" t="inlineStr">
        <is>
          <t>East</t>
        </is>
      </c>
      <c r="D2953" t="inlineStr">
        <is>
          <t>Guwahati</t>
        </is>
      </c>
      <c r="E2953" t="inlineStr">
        <is>
          <t>Corporate</t>
        </is>
      </c>
      <c r="F2953" t="inlineStr">
        <is>
          <t>Retail Store</t>
        </is>
      </c>
      <c r="G2953" t="inlineStr">
        <is>
          <t>Accessories</t>
        </is>
      </c>
      <c r="H2953" t="inlineStr">
        <is>
          <t>Webcam</t>
        </is>
      </c>
      <c r="I2953" t="n">
        <v>4</v>
      </c>
      <c r="J2953" s="12" t="n">
        <v>3432.62</v>
      </c>
      <c r="K2953" s="13" t="n">
        <v>0.15</v>
      </c>
      <c r="L2953" s="12" t="n">
        <v>11670.91</v>
      </c>
      <c r="M2953" s="12" t="n">
        <v>10435.16</v>
      </c>
      <c r="N2953" s="12" t="n">
        <v>1235.75</v>
      </c>
      <c r="O2953" t="inlineStr">
        <is>
          <t>Net Banking</t>
        </is>
      </c>
      <c r="P2953" t="inlineStr">
        <is>
          <t>Diya Patel</t>
        </is>
      </c>
      <c r="Q2953" t="inlineStr">
        <is>
          <t>CUST-0630</t>
        </is>
      </c>
      <c r="R2953" t="n">
        <v>5</v>
      </c>
      <c r="S2953" t="inlineStr">
        <is>
          <t>Yes</t>
        </is>
      </c>
    </row>
    <row r="2954">
      <c r="A2954" t="inlineStr">
        <is>
          <t>ORD-2503-02953</t>
        </is>
      </c>
      <c r="B2954" s="11" t="n">
        <v>45730</v>
      </c>
      <c r="C2954" t="inlineStr">
        <is>
          <t>South</t>
        </is>
      </c>
      <c r="D2954" t="inlineStr">
        <is>
          <t>Chennai</t>
        </is>
      </c>
      <c r="E2954" t="inlineStr">
        <is>
          <t>Consumer</t>
        </is>
      </c>
      <c r="F2954" t="inlineStr">
        <is>
          <t>Online</t>
        </is>
      </c>
      <c r="G2954" t="inlineStr">
        <is>
          <t>Technology</t>
        </is>
      </c>
      <c r="H2954" t="inlineStr">
        <is>
          <t>Printer</t>
        </is>
      </c>
      <c r="I2954" t="n">
        <v>3</v>
      </c>
      <c r="J2954" s="12" t="n">
        <v>10320.63</v>
      </c>
      <c r="K2954" s="13" t="n">
        <v>0.05</v>
      </c>
      <c r="L2954" s="12" t="n">
        <v>29413.8</v>
      </c>
      <c r="M2954" s="12" t="n">
        <v>25388.75</v>
      </c>
      <c r="N2954" s="12" t="n">
        <v>4025.05</v>
      </c>
      <c r="O2954" t="inlineStr">
        <is>
          <t>Cash</t>
        </is>
      </c>
      <c r="P2954" t="inlineStr">
        <is>
          <t>Vivaan Gupta</t>
        </is>
      </c>
      <c r="Q2954" t="inlineStr">
        <is>
          <t>CUST-0524</t>
        </is>
      </c>
      <c r="R2954" t="n">
        <v>3</v>
      </c>
      <c r="S2954" t="inlineStr">
        <is>
          <t>No</t>
        </is>
      </c>
    </row>
    <row r="2955">
      <c r="A2955" t="inlineStr">
        <is>
          <t>ORD-2401-02954</t>
        </is>
      </c>
      <c r="B2955" s="11" t="n">
        <v>45297</v>
      </c>
      <c r="C2955" t="inlineStr">
        <is>
          <t>Central</t>
        </is>
      </c>
      <c r="D2955" t="inlineStr">
        <is>
          <t>Indore</t>
        </is>
      </c>
      <c r="E2955" t="inlineStr">
        <is>
          <t>Corporate</t>
        </is>
      </c>
      <c r="F2955" t="inlineStr">
        <is>
          <t>Partner</t>
        </is>
      </c>
      <c r="G2955" t="inlineStr">
        <is>
          <t>Furniture</t>
        </is>
      </c>
      <c r="H2955" t="inlineStr">
        <is>
          <t>Desk</t>
        </is>
      </c>
      <c r="I2955" t="n">
        <v>6</v>
      </c>
      <c r="J2955" s="12" t="n">
        <v>12371.73</v>
      </c>
      <c r="K2955" s="13" t="n">
        <v>0.15</v>
      </c>
      <c r="L2955" s="12" t="n">
        <v>63095.82</v>
      </c>
      <c r="M2955" s="12" t="n">
        <v>55672.79</v>
      </c>
      <c r="N2955" s="12" t="n">
        <v>7423.03</v>
      </c>
      <c r="O2955" t="inlineStr">
        <is>
          <t>UPI</t>
        </is>
      </c>
      <c r="P2955" t="inlineStr">
        <is>
          <t>Diya Patel</t>
        </is>
      </c>
      <c r="Q2955" t="inlineStr">
        <is>
          <t>CUST-0502</t>
        </is>
      </c>
      <c r="R2955" t="n">
        <v>2</v>
      </c>
      <c r="S2955" t="inlineStr">
        <is>
          <t>No</t>
        </is>
      </c>
    </row>
    <row r="2956">
      <c r="A2956" t="inlineStr">
        <is>
          <t>ORD-2410-02955</t>
        </is>
      </c>
      <c r="B2956" s="11" t="n">
        <v>45570</v>
      </c>
      <c r="C2956" t="inlineStr">
        <is>
          <t>West</t>
        </is>
      </c>
      <c r="D2956" t="inlineStr">
        <is>
          <t>Mumbai</t>
        </is>
      </c>
      <c r="E2956" t="inlineStr">
        <is>
          <t>Small Business</t>
        </is>
      </c>
      <c r="F2956" t="inlineStr">
        <is>
          <t>Retail Store</t>
        </is>
      </c>
      <c r="G2956" t="inlineStr">
        <is>
          <t>Furniture</t>
        </is>
      </c>
      <c r="H2956" t="inlineStr">
        <is>
          <t>Bookshelf</t>
        </is>
      </c>
      <c r="I2956" t="n">
        <v>10</v>
      </c>
      <c r="J2956" s="12" t="n">
        <v>6290</v>
      </c>
      <c r="K2956" s="13" t="n">
        <v>0</v>
      </c>
      <c r="L2956" s="12" t="n">
        <v>62900</v>
      </c>
      <c r="M2956" s="12" t="n">
        <v>45917</v>
      </c>
      <c r="N2956" s="12" t="n">
        <v>16983</v>
      </c>
      <c r="O2956" t="inlineStr">
        <is>
          <t>Credit Card</t>
        </is>
      </c>
      <c r="P2956" t="inlineStr">
        <is>
          <t>Meera Joshi</t>
        </is>
      </c>
      <c r="Q2956" t="inlineStr">
        <is>
          <t>CUST-0513</t>
        </is>
      </c>
      <c r="R2956" t="n">
        <v>5</v>
      </c>
      <c r="S2956" t="inlineStr">
        <is>
          <t>No</t>
        </is>
      </c>
    </row>
    <row r="2957">
      <c r="A2957" t="inlineStr">
        <is>
          <t>ORD-2410-02956</t>
        </is>
      </c>
      <c r="B2957" s="11" t="n">
        <v>45569</v>
      </c>
      <c r="C2957" t="inlineStr">
        <is>
          <t>East</t>
        </is>
      </c>
      <c r="D2957" t="inlineStr">
        <is>
          <t>Bhubaneswar</t>
        </is>
      </c>
      <c r="E2957" t="inlineStr">
        <is>
          <t>Consumer</t>
        </is>
      </c>
      <c r="F2957" t="inlineStr">
        <is>
          <t>Partner</t>
        </is>
      </c>
      <c r="G2957" t="inlineStr">
        <is>
          <t>Office Supplies</t>
        </is>
      </c>
      <c r="H2957" t="inlineStr">
        <is>
          <t>Paper Ream</t>
        </is>
      </c>
      <c r="I2957" t="n">
        <v>3</v>
      </c>
      <c r="J2957" s="12" t="n">
        <v>431.75</v>
      </c>
      <c r="K2957" s="13" t="n">
        <v>0.05</v>
      </c>
      <c r="L2957" s="12" t="n">
        <v>1230.49</v>
      </c>
      <c r="M2957" s="12" t="n">
        <v>971.4400000000001</v>
      </c>
      <c r="N2957" s="12" t="n">
        <v>259.05</v>
      </c>
      <c r="O2957" t="inlineStr">
        <is>
          <t>Debit Card</t>
        </is>
      </c>
      <c r="P2957" t="inlineStr">
        <is>
          <t>Sara Khan</t>
        </is>
      </c>
      <c r="Q2957" t="inlineStr">
        <is>
          <t>CUST-0437</t>
        </is>
      </c>
      <c r="R2957" t="n">
        <v>4</v>
      </c>
      <c r="S2957" t="inlineStr">
        <is>
          <t>No</t>
        </is>
      </c>
    </row>
    <row r="2958">
      <c r="A2958" t="inlineStr">
        <is>
          <t>ORD-2403-02957</t>
        </is>
      </c>
      <c r="B2958" s="11" t="n">
        <v>45367</v>
      </c>
      <c r="C2958" t="inlineStr">
        <is>
          <t>North</t>
        </is>
      </c>
      <c r="D2958" t="inlineStr">
        <is>
          <t>Jaipur</t>
        </is>
      </c>
      <c r="E2958" t="inlineStr">
        <is>
          <t>Corporate</t>
        </is>
      </c>
      <c r="F2958" t="inlineStr">
        <is>
          <t>Retail Store</t>
        </is>
      </c>
      <c r="G2958" t="inlineStr">
        <is>
          <t>Technology</t>
        </is>
      </c>
      <c r="H2958" t="inlineStr">
        <is>
          <t>Tablet</t>
        </is>
      </c>
      <c r="I2958" t="n">
        <v>1</v>
      </c>
      <c r="J2958" s="12" t="n">
        <v>23272.78</v>
      </c>
      <c r="K2958" s="13" t="n">
        <v>0.05</v>
      </c>
      <c r="L2958" s="12" t="n">
        <v>22109.14</v>
      </c>
      <c r="M2958" s="12" t="n">
        <v>19316.41</v>
      </c>
      <c r="N2958" s="12" t="n">
        <v>2792.73</v>
      </c>
      <c r="O2958" t="inlineStr">
        <is>
          <t>Net Banking</t>
        </is>
      </c>
      <c r="P2958" t="inlineStr">
        <is>
          <t>Diya Patel</t>
        </is>
      </c>
      <c r="Q2958" t="inlineStr">
        <is>
          <t>CUST-0030</t>
        </is>
      </c>
      <c r="R2958" t="n">
        <v>3</v>
      </c>
      <c r="S2958" t="inlineStr">
        <is>
          <t>No</t>
        </is>
      </c>
    </row>
    <row r="2959">
      <c r="A2959" t="inlineStr">
        <is>
          <t>ORD-2404-02958</t>
        </is>
      </c>
      <c r="B2959" s="11" t="n">
        <v>45408</v>
      </c>
      <c r="C2959" t="inlineStr">
        <is>
          <t>East</t>
        </is>
      </c>
      <c r="D2959" t="inlineStr">
        <is>
          <t>Patna</t>
        </is>
      </c>
      <c r="E2959" t="inlineStr">
        <is>
          <t>Corporate</t>
        </is>
      </c>
      <c r="F2959" t="inlineStr">
        <is>
          <t>Online</t>
        </is>
      </c>
      <c r="G2959" t="inlineStr">
        <is>
          <t>Office Supplies</t>
        </is>
      </c>
      <c r="H2959" t="inlineStr">
        <is>
          <t>Paper Ream</t>
        </is>
      </c>
      <c r="I2959" t="n">
        <v>2</v>
      </c>
      <c r="J2959" s="12" t="n">
        <v>420.07</v>
      </c>
      <c r="K2959" s="13" t="n">
        <v>0.03</v>
      </c>
      <c r="L2959" s="12" t="n">
        <v>814.9400000000001</v>
      </c>
      <c r="M2959" s="12" t="n">
        <v>630.11</v>
      </c>
      <c r="N2959" s="12" t="n">
        <v>184.83</v>
      </c>
      <c r="O2959" t="inlineStr">
        <is>
          <t>UPI</t>
        </is>
      </c>
      <c r="P2959" t="inlineStr">
        <is>
          <t>Vivaan Gupta</t>
        </is>
      </c>
      <c r="Q2959" t="inlineStr">
        <is>
          <t>CUST-0712</t>
        </is>
      </c>
      <c r="R2959" t="n">
        <v>3</v>
      </c>
      <c r="S2959" t="inlineStr">
        <is>
          <t>No</t>
        </is>
      </c>
    </row>
    <row r="2960">
      <c r="A2960" t="inlineStr">
        <is>
          <t>ORD-2408-02959</t>
        </is>
      </c>
      <c r="B2960" s="11" t="n">
        <v>45521</v>
      </c>
      <c r="C2960" t="inlineStr">
        <is>
          <t>West</t>
        </is>
      </c>
      <c r="D2960" t="inlineStr">
        <is>
          <t>Ahmedabad</t>
        </is>
      </c>
      <c r="E2960" t="inlineStr">
        <is>
          <t>Education</t>
        </is>
      </c>
      <c r="F2960" t="inlineStr">
        <is>
          <t>Direct Sales</t>
        </is>
      </c>
      <c r="G2960" t="inlineStr">
        <is>
          <t>Furniture</t>
        </is>
      </c>
      <c r="H2960" t="inlineStr">
        <is>
          <t>Bookshelf</t>
        </is>
      </c>
      <c r="I2960" t="n">
        <v>2</v>
      </c>
      <c r="J2960" s="12" t="n">
        <v>6020.41</v>
      </c>
      <c r="K2960" s="13" t="n">
        <v>0.1</v>
      </c>
      <c r="L2960" s="12" t="n">
        <v>10836.74</v>
      </c>
      <c r="M2960" s="12" t="n">
        <v>8789.799999999999</v>
      </c>
      <c r="N2960" s="12" t="n">
        <v>2046.94</v>
      </c>
      <c r="O2960" t="inlineStr">
        <is>
          <t>Cash</t>
        </is>
      </c>
      <c r="P2960" t="inlineStr">
        <is>
          <t>Vivaan Gupta</t>
        </is>
      </c>
      <c r="Q2960" t="inlineStr">
        <is>
          <t>CUST-0316</t>
        </is>
      </c>
      <c r="R2960" t="n">
        <v>2</v>
      </c>
      <c r="S2960" t="inlineStr">
        <is>
          <t>No</t>
        </is>
      </c>
    </row>
    <row r="2961">
      <c r="A2961" t="inlineStr">
        <is>
          <t>ORD-2409-02960</t>
        </is>
      </c>
      <c r="B2961" s="11" t="n">
        <v>45559</v>
      </c>
      <c r="C2961" t="inlineStr">
        <is>
          <t>West</t>
        </is>
      </c>
      <c r="D2961" t="inlineStr">
        <is>
          <t>Mumbai</t>
        </is>
      </c>
      <c r="E2961" t="inlineStr">
        <is>
          <t>Small Business</t>
        </is>
      </c>
      <c r="F2961" t="inlineStr">
        <is>
          <t>Online</t>
        </is>
      </c>
      <c r="G2961" t="inlineStr">
        <is>
          <t>Technology</t>
        </is>
      </c>
      <c r="H2961" t="inlineStr">
        <is>
          <t>Tablet</t>
        </is>
      </c>
      <c r="I2961" t="n">
        <v>8</v>
      </c>
      <c r="J2961" s="12" t="n">
        <v>24339.7</v>
      </c>
      <c r="K2961" s="13" t="n">
        <v>0.15</v>
      </c>
      <c r="L2961" s="12" t="n">
        <v>165509.96</v>
      </c>
      <c r="M2961" s="12" t="n">
        <v>161615.61</v>
      </c>
      <c r="N2961" s="12" t="n">
        <v>3894.35</v>
      </c>
      <c r="O2961" t="inlineStr">
        <is>
          <t>Net Banking</t>
        </is>
      </c>
      <c r="P2961" t="inlineStr">
        <is>
          <t>Anaya Rao</t>
        </is>
      </c>
      <c r="Q2961" t="inlineStr">
        <is>
          <t>CUST-0451</t>
        </is>
      </c>
      <c r="R2961" t="n">
        <v>2</v>
      </c>
      <c r="S2961" t="inlineStr">
        <is>
          <t>No</t>
        </is>
      </c>
    </row>
    <row r="2962">
      <c r="A2962" t="inlineStr">
        <is>
          <t>ORD-2509-02961</t>
        </is>
      </c>
      <c r="B2962" s="11" t="n">
        <v>45908</v>
      </c>
      <c r="C2962" t="inlineStr">
        <is>
          <t>North</t>
        </is>
      </c>
      <c r="D2962" t="inlineStr">
        <is>
          <t>Lucknow</t>
        </is>
      </c>
      <c r="E2962" t="inlineStr">
        <is>
          <t>Education</t>
        </is>
      </c>
      <c r="F2962" t="inlineStr">
        <is>
          <t>Online</t>
        </is>
      </c>
      <c r="G2962" t="inlineStr">
        <is>
          <t>Office Supplies</t>
        </is>
      </c>
      <c r="H2962" t="inlineStr">
        <is>
          <t>Notebook Pack</t>
        </is>
      </c>
      <c r="I2962" t="n">
        <v>1</v>
      </c>
      <c r="J2962" s="12" t="n">
        <v>375.28</v>
      </c>
      <c r="K2962" s="13" t="n">
        <v>0.1</v>
      </c>
      <c r="L2962" s="12" t="n">
        <v>337.75</v>
      </c>
      <c r="M2962" s="12" t="n">
        <v>240.18</v>
      </c>
      <c r="N2962" s="12" t="n">
        <v>97.56999999999999</v>
      </c>
      <c r="O2962" t="inlineStr">
        <is>
          <t>Debit Card</t>
        </is>
      </c>
      <c r="P2962" t="inlineStr">
        <is>
          <t>Sara Khan</t>
        </is>
      </c>
      <c r="Q2962" t="inlineStr">
        <is>
          <t>CUST-0907</t>
        </is>
      </c>
      <c r="R2962" t="n">
        <v>3</v>
      </c>
      <c r="S2962" t="inlineStr">
        <is>
          <t>No</t>
        </is>
      </c>
    </row>
    <row r="2963">
      <c r="A2963" t="inlineStr">
        <is>
          <t>ORD-2512-02962</t>
        </is>
      </c>
      <c r="B2963" s="11" t="n">
        <v>46013</v>
      </c>
      <c r="C2963" t="inlineStr">
        <is>
          <t>North</t>
        </is>
      </c>
      <c r="D2963" t="inlineStr">
        <is>
          <t>Delhi</t>
        </is>
      </c>
      <c r="E2963" t="inlineStr">
        <is>
          <t>Small Business</t>
        </is>
      </c>
      <c r="F2963" t="inlineStr">
        <is>
          <t>Direct Sales</t>
        </is>
      </c>
      <c r="G2963" t="inlineStr">
        <is>
          <t>Office Supplies</t>
        </is>
      </c>
      <c r="H2963" t="inlineStr">
        <is>
          <t>Pen Box</t>
        </is>
      </c>
      <c r="I2963" t="n">
        <v>1</v>
      </c>
      <c r="J2963" s="12" t="n">
        <v>220.86</v>
      </c>
      <c r="K2963" s="13" t="n">
        <v>0.05</v>
      </c>
      <c r="L2963" s="12" t="n">
        <v>209.82</v>
      </c>
      <c r="M2963" s="12" t="n">
        <v>134.72</v>
      </c>
      <c r="N2963" s="12" t="n">
        <v>75.09999999999999</v>
      </c>
      <c r="O2963" t="inlineStr">
        <is>
          <t>Debit Card</t>
        </is>
      </c>
      <c r="P2963" t="inlineStr">
        <is>
          <t>Rohan Verma</t>
        </is>
      </c>
      <c r="Q2963" t="inlineStr">
        <is>
          <t>CUST-0571</t>
        </is>
      </c>
      <c r="R2963" t="n">
        <v>3</v>
      </c>
      <c r="S2963" t="inlineStr">
        <is>
          <t>No</t>
        </is>
      </c>
    </row>
    <row r="2964">
      <c r="A2964" t="inlineStr">
        <is>
          <t>ORD-2504-02963</t>
        </is>
      </c>
      <c r="B2964" s="11" t="n">
        <v>45774</v>
      </c>
      <c r="C2964" t="inlineStr">
        <is>
          <t>East</t>
        </is>
      </c>
      <c r="D2964" t="inlineStr">
        <is>
          <t>Guwahati</t>
        </is>
      </c>
      <c r="E2964" t="inlineStr">
        <is>
          <t>Corporate</t>
        </is>
      </c>
      <c r="F2964" t="inlineStr">
        <is>
          <t>Online</t>
        </is>
      </c>
      <c r="G2964" t="inlineStr">
        <is>
          <t>Technology</t>
        </is>
      </c>
      <c r="H2964" t="inlineStr">
        <is>
          <t>Headphones</t>
        </is>
      </c>
      <c r="I2964" t="n">
        <v>2</v>
      </c>
      <c r="J2964" s="12" t="n">
        <v>2835.92</v>
      </c>
      <c r="K2964" s="13" t="n">
        <v>0</v>
      </c>
      <c r="L2964" s="12" t="n">
        <v>5671.84</v>
      </c>
      <c r="M2964" s="12" t="n">
        <v>4197.16</v>
      </c>
      <c r="N2964" s="12" t="n">
        <v>1474.68</v>
      </c>
      <c r="O2964" t="inlineStr">
        <is>
          <t>Net Banking</t>
        </is>
      </c>
      <c r="P2964" t="inlineStr">
        <is>
          <t>Tara Kapoor</t>
        </is>
      </c>
      <c r="Q2964" t="inlineStr">
        <is>
          <t>CUST-0830</t>
        </is>
      </c>
      <c r="R2964" t="n">
        <v>10</v>
      </c>
      <c r="S2964" t="inlineStr">
        <is>
          <t>No</t>
        </is>
      </c>
    </row>
    <row r="2965">
      <c r="A2965" t="inlineStr">
        <is>
          <t>ORD-2505-02964</t>
        </is>
      </c>
      <c r="B2965" s="11" t="n">
        <v>45793</v>
      </c>
      <c r="C2965" t="inlineStr">
        <is>
          <t>Central</t>
        </is>
      </c>
      <c r="D2965" t="inlineStr">
        <is>
          <t>Nagpur</t>
        </is>
      </c>
      <c r="E2965" t="inlineStr">
        <is>
          <t>Consumer</t>
        </is>
      </c>
      <c r="F2965" t="inlineStr">
        <is>
          <t>Online</t>
        </is>
      </c>
      <c r="G2965" t="inlineStr">
        <is>
          <t>Accessories</t>
        </is>
      </c>
      <c r="H2965" t="inlineStr">
        <is>
          <t>Mouse</t>
        </is>
      </c>
      <c r="I2965" t="n">
        <v>3</v>
      </c>
      <c r="J2965" s="12" t="n">
        <v>829.8</v>
      </c>
      <c r="K2965" s="13" t="n">
        <v>0.15</v>
      </c>
      <c r="L2965" s="12" t="n">
        <v>2115.99</v>
      </c>
      <c r="M2965" s="12" t="n">
        <v>1643</v>
      </c>
      <c r="N2965" s="12" t="n">
        <v>472.99</v>
      </c>
      <c r="O2965" t="inlineStr">
        <is>
          <t>Credit Card</t>
        </is>
      </c>
      <c r="P2965" t="inlineStr">
        <is>
          <t>Rohan Verma</t>
        </is>
      </c>
      <c r="Q2965" t="inlineStr">
        <is>
          <t>CUST-0166</t>
        </is>
      </c>
      <c r="R2965" t="n">
        <v>4</v>
      </c>
      <c r="S2965" t="inlineStr">
        <is>
          <t>No</t>
        </is>
      </c>
    </row>
    <row r="2966">
      <c r="A2966" t="inlineStr">
        <is>
          <t>ORD-2505-02965</t>
        </is>
      </c>
      <c r="B2966" s="11" t="n">
        <v>45807</v>
      </c>
      <c r="C2966" t="inlineStr">
        <is>
          <t>West</t>
        </is>
      </c>
      <c r="D2966" t="inlineStr">
        <is>
          <t>Pune</t>
        </is>
      </c>
      <c r="E2966" t="inlineStr">
        <is>
          <t>Small Business</t>
        </is>
      </c>
      <c r="F2966" t="inlineStr">
        <is>
          <t>Retail Store</t>
        </is>
      </c>
      <c r="G2966" t="inlineStr">
        <is>
          <t>Technology</t>
        </is>
      </c>
      <c r="H2966" t="inlineStr">
        <is>
          <t>Printer</t>
        </is>
      </c>
      <c r="I2966" t="n">
        <v>2</v>
      </c>
      <c r="J2966" s="12" t="n">
        <v>10787.2</v>
      </c>
      <c r="K2966" s="13" t="n">
        <v>0.05</v>
      </c>
      <c r="L2966" s="12" t="n">
        <v>20495.68</v>
      </c>
      <c r="M2966" s="12" t="n">
        <v>17691.01</v>
      </c>
      <c r="N2966" s="12" t="n">
        <v>2804.67</v>
      </c>
      <c r="O2966" t="inlineStr">
        <is>
          <t>Cash</t>
        </is>
      </c>
      <c r="P2966" t="inlineStr">
        <is>
          <t>Sara Khan</t>
        </is>
      </c>
      <c r="Q2966" t="inlineStr">
        <is>
          <t>CUST-0133</t>
        </is>
      </c>
      <c r="R2966" t="n">
        <v>2</v>
      </c>
      <c r="S2966" t="inlineStr">
        <is>
          <t>No</t>
        </is>
      </c>
    </row>
    <row r="2967">
      <c r="A2967" t="inlineStr">
        <is>
          <t>ORD-2401-02966</t>
        </is>
      </c>
      <c r="B2967" s="11" t="n">
        <v>45304</v>
      </c>
      <c r="C2967" t="inlineStr">
        <is>
          <t>East</t>
        </is>
      </c>
      <c r="D2967" t="inlineStr">
        <is>
          <t>Bhubaneswar</t>
        </is>
      </c>
      <c r="E2967" t="inlineStr">
        <is>
          <t>Education</t>
        </is>
      </c>
      <c r="F2967" t="inlineStr">
        <is>
          <t>Online</t>
        </is>
      </c>
      <c r="G2967" t="inlineStr">
        <is>
          <t>Office Supplies</t>
        </is>
      </c>
      <c r="H2967" t="inlineStr">
        <is>
          <t>Notebook Pack</t>
        </is>
      </c>
      <c r="I2967" t="n">
        <v>8</v>
      </c>
      <c r="J2967" s="12" t="n">
        <v>419.2</v>
      </c>
      <c r="K2967" s="13" t="n">
        <v>0.15</v>
      </c>
      <c r="L2967" s="12" t="n">
        <v>2850.56</v>
      </c>
      <c r="M2967" s="12" t="n">
        <v>2146.3</v>
      </c>
      <c r="N2967" s="12" t="n">
        <v>704.26</v>
      </c>
      <c r="O2967" t="inlineStr">
        <is>
          <t>Cash</t>
        </is>
      </c>
      <c r="P2967" t="inlineStr">
        <is>
          <t>Ishaan Mehta</t>
        </is>
      </c>
      <c r="Q2967" t="inlineStr">
        <is>
          <t>CUST-0674</t>
        </is>
      </c>
      <c r="R2967" t="n">
        <v>8</v>
      </c>
      <c r="S2967" t="inlineStr">
        <is>
          <t>No</t>
        </is>
      </c>
    </row>
    <row r="2968">
      <c r="A2968" t="inlineStr">
        <is>
          <t>ORD-2512-02967</t>
        </is>
      </c>
      <c r="B2968" s="11" t="n">
        <v>46013</v>
      </c>
      <c r="C2968" t="inlineStr">
        <is>
          <t>North</t>
        </is>
      </c>
      <c r="D2968" t="inlineStr">
        <is>
          <t>Chandigarh</t>
        </is>
      </c>
      <c r="E2968" t="inlineStr">
        <is>
          <t>Corporate</t>
        </is>
      </c>
      <c r="F2968" t="inlineStr">
        <is>
          <t>Direct Sales</t>
        </is>
      </c>
      <c r="G2968" t="inlineStr">
        <is>
          <t>Office Supplies</t>
        </is>
      </c>
      <c r="H2968" t="inlineStr">
        <is>
          <t>Pen Box</t>
        </is>
      </c>
      <c r="I2968" t="n">
        <v>4</v>
      </c>
      <c r="J2968" s="12" t="n">
        <v>191.11</v>
      </c>
      <c r="K2968" s="13" t="n">
        <v>0.05</v>
      </c>
      <c r="L2968" s="12" t="n">
        <v>726.22</v>
      </c>
      <c r="M2968" s="12" t="n">
        <v>466.31</v>
      </c>
      <c r="N2968" s="12" t="n">
        <v>259.91</v>
      </c>
      <c r="O2968" t="inlineStr">
        <is>
          <t>Net Banking</t>
        </is>
      </c>
      <c r="P2968" t="inlineStr">
        <is>
          <t>Anaya Rao</t>
        </is>
      </c>
      <c r="Q2968" t="inlineStr">
        <is>
          <t>CUST-0137</t>
        </is>
      </c>
      <c r="R2968" t="n">
        <v>1</v>
      </c>
      <c r="S2968" t="inlineStr">
        <is>
          <t>No</t>
        </is>
      </c>
    </row>
    <row r="2969">
      <c r="A2969" t="inlineStr">
        <is>
          <t>ORD-2403-02968</t>
        </is>
      </c>
      <c r="B2969" s="11" t="n">
        <v>45370</v>
      </c>
      <c r="C2969" t="inlineStr">
        <is>
          <t>South</t>
        </is>
      </c>
      <c r="D2969" t="inlineStr">
        <is>
          <t>Hyderabad</t>
        </is>
      </c>
      <c r="E2969" t="inlineStr">
        <is>
          <t>Corporate</t>
        </is>
      </c>
      <c r="F2969" t="inlineStr">
        <is>
          <t>Direct Sales</t>
        </is>
      </c>
      <c r="G2969" t="inlineStr">
        <is>
          <t>Office Supplies</t>
        </is>
      </c>
      <c r="H2969" t="inlineStr">
        <is>
          <t>Stapler</t>
        </is>
      </c>
      <c r="I2969" t="n">
        <v>3</v>
      </c>
      <c r="J2969" s="12" t="n">
        <v>321.85</v>
      </c>
      <c r="K2969" s="13" t="n">
        <v>0</v>
      </c>
      <c r="L2969" s="12" t="n">
        <v>965.55</v>
      </c>
      <c r="M2969" s="12" t="n">
        <v>646.92</v>
      </c>
      <c r="N2969" s="12" t="n">
        <v>318.63</v>
      </c>
      <c r="O2969" t="inlineStr">
        <is>
          <t>Net Banking</t>
        </is>
      </c>
      <c r="P2969" t="inlineStr">
        <is>
          <t>Sara Khan</t>
        </is>
      </c>
      <c r="Q2969" t="inlineStr">
        <is>
          <t>CUST-0752</t>
        </is>
      </c>
      <c r="R2969" t="n">
        <v>4</v>
      </c>
      <c r="S2969" t="inlineStr">
        <is>
          <t>Yes</t>
        </is>
      </c>
    </row>
    <row r="2970">
      <c r="A2970" t="inlineStr">
        <is>
          <t>ORD-2510-02969</t>
        </is>
      </c>
      <c r="B2970" s="11" t="n">
        <v>45941</v>
      </c>
      <c r="C2970" t="inlineStr">
        <is>
          <t>Central</t>
        </is>
      </c>
      <c r="D2970" t="inlineStr">
        <is>
          <t>Raipur</t>
        </is>
      </c>
      <c r="E2970" t="inlineStr">
        <is>
          <t>Corporate</t>
        </is>
      </c>
      <c r="F2970" t="inlineStr">
        <is>
          <t>Partner</t>
        </is>
      </c>
      <c r="G2970" t="inlineStr">
        <is>
          <t>Accessories</t>
        </is>
      </c>
      <c r="H2970" t="inlineStr">
        <is>
          <t>Mouse</t>
        </is>
      </c>
      <c r="I2970" t="n">
        <v>6</v>
      </c>
      <c r="J2970" s="12" t="n">
        <v>812.27</v>
      </c>
      <c r="K2970" s="13" t="n">
        <v>0.03</v>
      </c>
      <c r="L2970" s="12" t="n">
        <v>4727.41</v>
      </c>
      <c r="M2970" s="12" t="n">
        <v>3216.59</v>
      </c>
      <c r="N2970" s="12" t="n">
        <v>1510.82</v>
      </c>
      <c r="O2970" t="inlineStr">
        <is>
          <t>Net Banking</t>
        </is>
      </c>
      <c r="P2970" t="inlineStr">
        <is>
          <t>Kabir Singh</t>
        </is>
      </c>
      <c r="Q2970" t="inlineStr">
        <is>
          <t>CUST-0703</t>
        </is>
      </c>
      <c r="R2970" t="n">
        <v>4</v>
      </c>
      <c r="S2970" t="inlineStr">
        <is>
          <t>Yes</t>
        </is>
      </c>
    </row>
    <row r="2971">
      <c r="A2971" t="inlineStr">
        <is>
          <t>ORD-2509-02970</t>
        </is>
      </c>
      <c r="B2971" s="11" t="n">
        <v>45917</v>
      </c>
      <c r="C2971" t="inlineStr">
        <is>
          <t>West</t>
        </is>
      </c>
      <c r="D2971" t="inlineStr">
        <is>
          <t>Pune</t>
        </is>
      </c>
      <c r="E2971" t="inlineStr">
        <is>
          <t>Corporate</t>
        </is>
      </c>
      <c r="F2971" t="inlineStr">
        <is>
          <t>Online</t>
        </is>
      </c>
      <c r="G2971" t="inlineStr">
        <is>
          <t>Accessories</t>
        </is>
      </c>
      <c r="H2971" t="inlineStr">
        <is>
          <t>USB Hub</t>
        </is>
      </c>
      <c r="I2971" t="n">
        <v>4</v>
      </c>
      <c r="J2971" s="12" t="n">
        <v>1202.81</v>
      </c>
      <c r="K2971" s="13" t="n">
        <v>0.2</v>
      </c>
      <c r="L2971" s="12" t="n">
        <v>3848.99</v>
      </c>
      <c r="M2971" s="12" t="n">
        <v>3271.64</v>
      </c>
      <c r="N2971" s="12" t="n">
        <v>577.35</v>
      </c>
      <c r="O2971" t="inlineStr">
        <is>
          <t>UPI</t>
        </is>
      </c>
      <c r="P2971" t="inlineStr">
        <is>
          <t>Sara Khan</t>
        </is>
      </c>
      <c r="Q2971" t="inlineStr">
        <is>
          <t>CUST-0135</t>
        </is>
      </c>
      <c r="R2971" t="n">
        <v>5</v>
      </c>
      <c r="S2971" t="inlineStr">
        <is>
          <t>No</t>
        </is>
      </c>
    </row>
    <row r="2972">
      <c r="A2972" t="inlineStr">
        <is>
          <t>ORD-2508-02971</t>
        </is>
      </c>
      <c r="B2972" s="11" t="n">
        <v>45880</v>
      </c>
      <c r="C2972" t="inlineStr">
        <is>
          <t>East</t>
        </is>
      </c>
      <c r="D2972" t="inlineStr">
        <is>
          <t>Patna</t>
        </is>
      </c>
      <c r="E2972" t="inlineStr">
        <is>
          <t>Consumer</t>
        </is>
      </c>
      <c r="F2972" t="inlineStr">
        <is>
          <t>Online</t>
        </is>
      </c>
      <c r="G2972" t="inlineStr">
        <is>
          <t>Furniture</t>
        </is>
      </c>
      <c r="H2972" t="inlineStr">
        <is>
          <t>Office Chair</t>
        </is>
      </c>
      <c r="I2972" t="n">
        <v>1</v>
      </c>
      <c r="J2972" s="12" t="n">
        <v>6569.87</v>
      </c>
      <c r="K2972" s="13" t="n">
        <v>0.05</v>
      </c>
      <c r="L2972" s="12" t="n">
        <v>6241.38</v>
      </c>
      <c r="M2972" s="12" t="n">
        <v>4533.21</v>
      </c>
      <c r="N2972" s="12" t="n">
        <v>1708.17</v>
      </c>
      <c r="O2972" t="inlineStr">
        <is>
          <t>Debit Card</t>
        </is>
      </c>
      <c r="P2972" t="inlineStr">
        <is>
          <t>Diya Patel</t>
        </is>
      </c>
      <c r="Q2972" t="inlineStr">
        <is>
          <t>CUST-0857</t>
        </is>
      </c>
      <c r="R2972" t="n">
        <v>3</v>
      </c>
      <c r="S2972" t="inlineStr">
        <is>
          <t>No</t>
        </is>
      </c>
    </row>
    <row r="2973">
      <c r="A2973" t="inlineStr">
        <is>
          <t>ORD-2412-02972</t>
        </is>
      </c>
      <c r="B2973" s="11" t="n">
        <v>45639</v>
      </c>
      <c r="C2973" t="inlineStr">
        <is>
          <t>South</t>
        </is>
      </c>
      <c r="D2973" t="inlineStr">
        <is>
          <t>Kochi</t>
        </is>
      </c>
      <c r="E2973" t="inlineStr">
        <is>
          <t>Small Business</t>
        </is>
      </c>
      <c r="F2973" t="inlineStr">
        <is>
          <t>Direct Sales</t>
        </is>
      </c>
      <c r="G2973" t="inlineStr">
        <is>
          <t>Office Supplies</t>
        </is>
      </c>
      <c r="H2973" t="inlineStr">
        <is>
          <t>Marker Set</t>
        </is>
      </c>
      <c r="I2973" t="n">
        <v>3</v>
      </c>
      <c r="J2973" s="12" t="n">
        <v>239.62</v>
      </c>
      <c r="K2973" s="13" t="n">
        <v>0.1</v>
      </c>
      <c r="L2973" s="12" t="n">
        <v>646.97</v>
      </c>
      <c r="M2973" s="12" t="n">
        <v>467.26</v>
      </c>
      <c r="N2973" s="12" t="n">
        <v>179.71</v>
      </c>
      <c r="O2973" t="inlineStr">
        <is>
          <t>Debit Card</t>
        </is>
      </c>
      <c r="P2973" t="inlineStr">
        <is>
          <t>Anaya Rao</t>
        </is>
      </c>
      <c r="Q2973" t="inlineStr">
        <is>
          <t>CUST-0363</t>
        </is>
      </c>
      <c r="R2973" t="n">
        <v>8</v>
      </c>
      <c r="S2973" t="inlineStr">
        <is>
          <t>No</t>
        </is>
      </c>
    </row>
    <row r="2974">
      <c r="A2974" t="inlineStr">
        <is>
          <t>ORD-2510-02973</t>
        </is>
      </c>
      <c r="B2974" s="11" t="n">
        <v>45953</v>
      </c>
      <c r="C2974" t="inlineStr">
        <is>
          <t>West</t>
        </is>
      </c>
      <c r="D2974" t="inlineStr">
        <is>
          <t>Mumbai</t>
        </is>
      </c>
      <c r="E2974" t="inlineStr">
        <is>
          <t>Corporate</t>
        </is>
      </c>
      <c r="F2974" t="inlineStr">
        <is>
          <t>Online</t>
        </is>
      </c>
      <c r="G2974" t="inlineStr">
        <is>
          <t>Technology</t>
        </is>
      </c>
      <c r="H2974" t="inlineStr">
        <is>
          <t>Printer</t>
        </is>
      </c>
      <c r="I2974" t="n">
        <v>4</v>
      </c>
      <c r="J2974" s="12" t="n">
        <v>10581.46</v>
      </c>
      <c r="K2974" s="13" t="n">
        <v>0.05</v>
      </c>
      <c r="L2974" s="12" t="n">
        <v>40209.55</v>
      </c>
      <c r="M2974" s="12" t="n">
        <v>34707.19</v>
      </c>
      <c r="N2974" s="12" t="n">
        <v>5502.36</v>
      </c>
      <c r="O2974" t="inlineStr">
        <is>
          <t>Cash</t>
        </is>
      </c>
      <c r="P2974" t="inlineStr">
        <is>
          <t>Kabir Singh</t>
        </is>
      </c>
      <c r="Q2974" t="inlineStr">
        <is>
          <t>CUST-0370</t>
        </is>
      </c>
      <c r="R2974" t="n">
        <v>4</v>
      </c>
      <c r="S2974" t="inlineStr">
        <is>
          <t>No</t>
        </is>
      </c>
    </row>
    <row r="2975">
      <c r="A2975" t="inlineStr">
        <is>
          <t>ORD-2510-02974</t>
        </is>
      </c>
      <c r="B2975" s="11" t="n">
        <v>45932</v>
      </c>
      <c r="C2975" t="inlineStr">
        <is>
          <t>West</t>
        </is>
      </c>
      <c r="D2975" t="inlineStr">
        <is>
          <t>Surat</t>
        </is>
      </c>
      <c r="E2975" t="inlineStr">
        <is>
          <t>Consumer</t>
        </is>
      </c>
      <c r="F2975" t="inlineStr">
        <is>
          <t>Direct Sales</t>
        </is>
      </c>
      <c r="G2975" t="inlineStr">
        <is>
          <t>Accessories</t>
        </is>
      </c>
      <c r="H2975" t="inlineStr">
        <is>
          <t>Laptop Stand</t>
        </is>
      </c>
      <c r="I2975" t="n">
        <v>1</v>
      </c>
      <c r="J2975" s="12" t="n">
        <v>1869.21</v>
      </c>
      <c r="K2975" s="13" t="n">
        <v>0.2</v>
      </c>
      <c r="L2975" s="12" t="n">
        <v>1495.37</v>
      </c>
      <c r="M2975" s="12" t="n">
        <v>1308.45</v>
      </c>
      <c r="N2975" s="12" t="n">
        <v>186.92</v>
      </c>
      <c r="O2975" t="inlineStr">
        <is>
          <t>UPI</t>
        </is>
      </c>
      <c r="P2975" t="inlineStr">
        <is>
          <t>Diya Patel</t>
        </is>
      </c>
      <c r="Q2975" t="inlineStr">
        <is>
          <t>CUST-0674</t>
        </is>
      </c>
      <c r="R2975" t="n">
        <v>3</v>
      </c>
      <c r="S2975" t="inlineStr">
        <is>
          <t>Yes</t>
        </is>
      </c>
    </row>
    <row r="2976">
      <c r="A2976" t="inlineStr">
        <is>
          <t>ORD-2411-02975</t>
        </is>
      </c>
      <c r="B2976" s="11" t="n">
        <v>45614</v>
      </c>
      <c r="C2976" t="inlineStr">
        <is>
          <t>South</t>
        </is>
      </c>
      <c r="D2976" t="inlineStr">
        <is>
          <t>Hyderabad</t>
        </is>
      </c>
      <c r="E2976" t="inlineStr">
        <is>
          <t>Small Business</t>
        </is>
      </c>
      <c r="F2976" t="inlineStr">
        <is>
          <t>Partner</t>
        </is>
      </c>
      <c r="G2976" t="inlineStr">
        <is>
          <t>Office Supplies</t>
        </is>
      </c>
      <c r="H2976" t="inlineStr">
        <is>
          <t>Notebook Pack</t>
        </is>
      </c>
      <c r="I2976" t="n">
        <v>2</v>
      </c>
      <c r="J2976" s="12" t="n">
        <v>381.1</v>
      </c>
      <c r="K2976" s="13" t="n">
        <v>0</v>
      </c>
      <c r="L2976" s="12" t="n">
        <v>762.2</v>
      </c>
      <c r="M2976" s="12" t="n">
        <v>487.81</v>
      </c>
      <c r="N2976" s="12" t="n">
        <v>274.39</v>
      </c>
      <c r="O2976" t="inlineStr">
        <is>
          <t>Debit Card</t>
        </is>
      </c>
      <c r="P2976" t="inlineStr">
        <is>
          <t>Aarav Sharma</t>
        </is>
      </c>
      <c r="Q2976" t="inlineStr">
        <is>
          <t>CUST-0546</t>
        </is>
      </c>
      <c r="R2976" t="n">
        <v>4</v>
      </c>
      <c r="S2976" t="inlineStr">
        <is>
          <t>No</t>
        </is>
      </c>
    </row>
    <row r="2977">
      <c r="A2977" t="inlineStr">
        <is>
          <t>ORD-2405-02976</t>
        </is>
      </c>
      <c r="B2977" s="11" t="n">
        <v>45420</v>
      </c>
      <c r="C2977" t="inlineStr">
        <is>
          <t>South</t>
        </is>
      </c>
      <c r="D2977" t="inlineStr">
        <is>
          <t>Bengaluru</t>
        </is>
      </c>
      <c r="E2977" t="inlineStr">
        <is>
          <t>Corporate</t>
        </is>
      </c>
      <c r="F2977" t="inlineStr">
        <is>
          <t>Partner</t>
        </is>
      </c>
      <c r="G2977" t="inlineStr">
        <is>
          <t>Office Supplies</t>
        </is>
      </c>
      <c r="H2977" t="inlineStr">
        <is>
          <t>Pen Box</t>
        </is>
      </c>
      <c r="I2977" t="n">
        <v>2</v>
      </c>
      <c r="J2977" s="12" t="n">
        <v>216.76</v>
      </c>
      <c r="K2977" s="13" t="n">
        <v>0.05</v>
      </c>
      <c r="L2977" s="12" t="n">
        <v>411.84</v>
      </c>
      <c r="M2977" s="12" t="n">
        <v>264.45</v>
      </c>
      <c r="N2977" s="12" t="n">
        <v>147.39</v>
      </c>
      <c r="O2977" t="inlineStr">
        <is>
          <t>Cash</t>
        </is>
      </c>
      <c r="P2977" t="inlineStr">
        <is>
          <t>Vivaan Gupta</t>
        </is>
      </c>
      <c r="Q2977" t="inlineStr">
        <is>
          <t>CUST-0897</t>
        </is>
      </c>
      <c r="R2977" t="n">
        <v>3</v>
      </c>
      <c r="S2977" t="inlineStr">
        <is>
          <t>No</t>
        </is>
      </c>
    </row>
    <row r="2978">
      <c r="A2978" t="inlineStr">
        <is>
          <t>ORD-2503-02977</t>
        </is>
      </c>
      <c r="B2978" s="11" t="n">
        <v>45722</v>
      </c>
      <c r="C2978" t="inlineStr">
        <is>
          <t>Central</t>
        </is>
      </c>
      <c r="D2978" t="inlineStr">
        <is>
          <t>Raipur</t>
        </is>
      </c>
      <c r="E2978" t="inlineStr">
        <is>
          <t>Education</t>
        </is>
      </c>
      <c r="F2978" t="inlineStr">
        <is>
          <t>Direct Sales</t>
        </is>
      </c>
      <c r="G2978" t="inlineStr">
        <is>
          <t>Office Supplies</t>
        </is>
      </c>
      <c r="H2978" t="inlineStr">
        <is>
          <t>Paper Ream</t>
        </is>
      </c>
      <c r="I2978" t="n">
        <v>4</v>
      </c>
      <c r="J2978" s="12" t="n">
        <v>426.91</v>
      </c>
      <c r="K2978" s="13" t="n">
        <v>0.1</v>
      </c>
      <c r="L2978" s="12" t="n">
        <v>1536.88</v>
      </c>
      <c r="M2978" s="12" t="n">
        <v>1280.73</v>
      </c>
      <c r="N2978" s="12" t="n">
        <v>256.15</v>
      </c>
      <c r="O2978" t="inlineStr">
        <is>
          <t>Cash</t>
        </is>
      </c>
      <c r="P2978" t="inlineStr">
        <is>
          <t>Meera Joshi</t>
        </is>
      </c>
      <c r="Q2978" t="inlineStr">
        <is>
          <t>CUST-0767</t>
        </is>
      </c>
      <c r="R2978" t="n">
        <v>5</v>
      </c>
      <c r="S2978" t="inlineStr">
        <is>
          <t>Yes</t>
        </is>
      </c>
    </row>
    <row r="2979">
      <c r="A2979" t="inlineStr">
        <is>
          <t>ORD-2512-02978</t>
        </is>
      </c>
      <c r="B2979" s="11" t="n">
        <v>46001</v>
      </c>
      <c r="C2979" t="inlineStr">
        <is>
          <t>South</t>
        </is>
      </c>
      <c r="D2979" t="inlineStr">
        <is>
          <t>Chennai</t>
        </is>
      </c>
      <c r="E2979" t="inlineStr">
        <is>
          <t>Small Business</t>
        </is>
      </c>
      <c r="F2979" t="inlineStr">
        <is>
          <t>Retail Store</t>
        </is>
      </c>
      <c r="G2979" t="inlineStr">
        <is>
          <t>Technology</t>
        </is>
      </c>
      <c r="H2979" t="inlineStr">
        <is>
          <t>Headphones</t>
        </is>
      </c>
      <c r="I2979" t="n">
        <v>4</v>
      </c>
      <c r="J2979" s="12" t="n">
        <v>2746.02</v>
      </c>
      <c r="K2979" s="13" t="n">
        <v>0.1</v>
      </c>
      <c r="L2979" s="12" t="n">
        <v>9885.67</v>
      </c>
      <c r="M2979" s="12" t="n">
        <v>8128.22</v>
      </c>
      <c r="N2979" s="12" t="n">
        <v>1757.45</v>
      </c>
      <c r="O2979" t="inlineStr">
        <is>
          <t>Debit Card</t>
        </is>
      </c>
      <c r="P2979" t="inlineStr">
        <is>
          <t>Aarav Sharma</t>
        </is>
      </c>
      <c r="Q2979" t="inlineStr">
        <is>
          <t>CUST-0439</t>
        </is>
      </c>
      <c r="R2979" t="n">
        <v>3</v>
      </c>
      <c r="S2979" t="inlineStr">
        <is>
          <t>No</t>
        </is>
      </c>
    </row>
    <row r="2980">
      <c r="A2980" t="inlineStr">
        <is>
          <t>ORD-2504-02979</t>
        </is>
      </c>
      <c r="B2980" s="11" t="n">
        <v>45752</v>
      </c>
      <c r="C2980" t="inlineStr">
        <is>
          <t>South</t>
        </is>
      </c>
      <c r="D2980" t="inlineStr">
        <is>
          <t>Kochi</t>
        </is>
      </c>
      <c r="E2980" t="inlineStr">
        <is>
          <t>Corporate</t>
        </is>
      </c>
      <c r="F2980" t="inlineStr">
        <is>
          <t>Partner</t>
        </is>
      </c>
      <c r="G2980" t="inlineStr">
        <is>
          <t>Furniture</t>
        </is>
      </c>
      <c r="H2980" t="inlineStr">
        <is>
          <t>Office Chair</t>
        </is>
      </c>
      <c r="I2980" t="n">
        <v>3</v>
      </c>
      <c r="J2980" s="12" t="n">
        <v>7324.41</v>
      </c>
      <c r="K2980" s="13" t="n">
        <v>0</v>
      </c>
      <c r="L2980" s="12" t="n">
        <v>21973.23</v>
      </c>
      <c r="M2980" s="12" t="n">
        <v>15161.53</v>
      </c>
      <c r="N2980" s="12" t="n">
        <v>6811.7</v>
      </c>
      <c r="O2980" t="inlineStr">
        <is>
          <t>UPI</t>
        </is>
      </c>
      <c r="P2980" t="inlineStr">
        <is>
          <t>Vivaan Gupta</t>
        </is>
      </c>
      <c r="Q2980" t="inlineStr">
        <is>
          <t>CUST-0526</t>
        </is>
      </c>
      <c r="R2980" t="n">
        <v>4</v>
      </c>
      <c r="S2980" t="inlineStr">
        <is>
          <t>No</t>
        </is>
      </c>
    </row>
    <row r="2981">
      <c r="A2981" t="inlineStr">
        <is>
          <t>ORD-2407-02980</t>
        </is>
      </c>
      <c r="B2981" s="11" t="n">
        <v>45490</v>
      </c>
      <c r="C2981" t="inlineStr">
        <is>
          <t>North</t>
        </is>
      </c>
      <c r="D2981" t="inlineStr">
        <is>
          <t>Jaipur</t>
        </is>
      </c>
      <c r="E2981" t="inlineStr">
        <is>
          <t>Corporate</t>
        </is>
      </c>
      <c r="F2981" t="inlineStr">
        <is>
          <t>Direct Sales</t>
        </is>
      </c>
      <c r="G2981" t="inlineStr">
        <is>
          <t>Office Supplies</t>
        </is>
      </c>
      <c r="H2981" t="inlineStr">
        <is>
          <t>Paper Ream</t>
        </is>
      </c>
      <c r="I2981" t="n">
        <v>3</v>
      </c>
      <c r="J2981" s="12" t="n">
        <v>502.56</v>
      </c>
      <c r="K2981" s="13" t="n">
        <v>0.15</v>
      </c>
      <c r="L2981" s="12" t="n">
        <v>1281.53</v>
      </c>
      <c r="M2981" s="12" t="n">
        <v>1130.76</v>
      </c>
      <c r="N2981" s="12" t="n">
        <v>150.77</v>
      </c>
      <c r="O2981" t="inlineStr">
        <is>
          <t>UPI</t>
        </is>
      </c>
      <c r="P2981" t="inlineStr">
        <is>
          <t>Meera Joshi</t>
        </is>
      </c>
      <c r="Q2981" t="inlineStr">
        <is>
          <t>CUST-0282</t>
        </is>
      </c>
      <c r="R2981" t="n">
        <v>7</v>
      </c>
      <c r="S2981" t="inlineStr">
        <is>
          <t>No</t>
        </is>
      </c>
    </row>
    <row r="2982">
      <c r="A2982" t="inlineStr">
        <is>
          <t>ORD-2403-02981</t>
        </is>
      </c>
      <c r="B2982" s="11" t="n">
        <v>45377</v>
      </c>
      <c r="C2982" t="inlineStr">
        <is>
          <t>North</t>
        </is>
      </c>
      <c r="D2982" t="inlineStr">
        <is>
          <t>Delhi</t>
        </is>
      </c>
      <c r="E2982" t="inlineStr">
        <is>
          <t>Corporate</t>
        </is>
      </c>
      <c r="F2982" t="inlineStr">
        <is>
          <t>Direct Sales</t>
        </is>
      </c>
      <c r="G2982" t="inlineStr">
        <is>
          <t>Accessories</t>
        </is>
      </c>
      <c r="H2982" t="inlineStr">
        <is>
          <t>USB Hub</t>
        </is>
      </c>
      <c r="I2982" t="n">
        <v>8</v>
      </c>
      <c r="J2982" s="12" t="n">
        <v>1314.86</v>
      </c>
      <c r="K2982" s="13" t="n">
        <v>0</v>
      </c>
      <c r="L2982" s="12" t="n">
        <v>10518.88</v>
      </c>
      <c r="M2982" s="12" t="n">
        <v>7152.84</v>
      </c>
      <c r="N2982" s="12" t="n">
        <v>3366.04</v>
      </c>
      <c r="O2982" t="inlineStr">
        <is>
          <t>Cash</t>
        </is>
      </c>
      <c r="P2982" t="inlineStr">
        <is>
          <t>Tara Kapoor</t>
        </is>
      </c>
      <c r="Q2982" t="inlineStr">
        <is>
          <t>CUST-0437</t>
        </is>
      </c>
      <c r="R2982" t="n">
        <v>3</v>
      </c>
      <c r="S2982" t="inlineStr">
        <is>
          <t>No</t>
        </is>
      </c>
    </row>
    <row r="2983">
      <c r="A2983" t="inlineStr">
        <is>
          <t>ORD-2412-02982</t>
        </is>
      </c>
      <c r="B2983" s="11" t="n">
        <v>45657</v>
      </c>
      <c r="C2983" t="inlineStr">
        <is>
          <t>East</t>
        </is>
      </c>
      <c r="D2983" t="inlineStr">
        <is>
          <t>Bhubaneswar</t>
        </is>
      </c>
      <c r="E2983" t="inlineStr">
        <is>
          <t>Consumer</t>
        </is>
      </c>
      <c r="F2983" t="inlineStr">
        <is>
          <t>Retail Store</t>
        </is>
      </c>
      <c r="G2983" t="inlineStr">
        <is>
          <t>Technology</t>
        </is>
      </c>
      <c r="H2983" t="inlineStr">
        <is>
          <t>Monitor</t>
        </is>
      </c>
      <c r="I2983" t="n">
        <v>4</v>
      </c>
      <c r="J2983" s="12" t="n">
        <v>13231.1</v>
      </c>
      <c r="K2983" s="13" t="n">
        <v>0.05</v>
      </c>
      <c r="L2983" s="12" t="n">
        <v>50278.18</v>
      </c>
      <c r="M2983" s="12" t="n">
        <v>42339.52</v>
      </c>
      <c r="N2983" s="12" t="n">
        <v>7938.66</v>
      </c>
      <c r="O2983" t="inlineStr">
        <is>
          <t>Debit Card</t>
        </is>
      </c>
      <c r="P2983" t="inlineStr">
        <is>
          <t>Meera Joshi</t>
        </is>
      </c>
      <c r="Q2983" t="inlineStr">
        <is>
          <t>CUST-0080</t>
        </is>
      </c>
      <c r="R2983" t="n">
        <v>2</v>
      </c>
      <c r="S2983" t="inlineStr">
        <is>
          <t>No</t>
        </is>
      </c>
    </row>
    <row r="2984">
      <c r="A2984" t="inlineStr">
        <is>
          <t>ORD-2408-02983</t>
        </is>
      </c>
      <c r="B2984" s="11" t="n">
        <v>45527</v>
      </c>
      <c r="C2984" t="inlineStr">
        <is>
          <t>North</t>
        </is>
      </c>
      <c r="D2984" t="inlineStr">
        <is>
          <t>Jaipur</t>
        </is>
      </c>
      <c r="E2984" t="inlineStr">
        <is>
          <t>Consumer</t>
        </is>
      </c>
      <c r="F2984" t="inlineStr">
        <is>
          <t>Retail Store</t>
        </is>
      </c>
      <c r="G2984" t="inlineStr">
        <is>
          <t>Office Supplies</t>
        </is>
      </c>
      <c r="H2984" t="inlineStr">
        <is>
          <t>File Folder</t>
        </is>
      </c>
      <c r="I2984" t="n">
        <v>5</v>
      </c>
      <c r="J2984" s="12" t="n">
        <v>102.71</v>
      </c>
      <c r="K2984" s="13" t="n">
        <v>0.15</v>
      </c>
      <c r="L2984" s="12" t="n">
        <v>436.52</v>
      </c>
      <c r="M2984" s="12" t="n">
        <v>297.86</v>
      </c>
      <c r="N2984" s="12" t="n">
        <v>138.66</v>
      </c>
      <c r="O2984" t="inlineStr">
        <is>
          <t>Credit Card</t>
        </is>
      </c>
      <c r="P2984" t="inlineStr">
        <is>
          <t>Kabir Singh</t>
        </is>
      </c>
      <c r="Q2984" t="inlineStr">
        <is>
          <t>CUST-0914</t>
        </is>
      </c>
      <c r="R2984" t="n">
        <v>2</v>
      </c>
      <c r="S2984" t="inlineStr">
        <is>
          <t>No</t>
        </is>
      </c>
    </row>
    <row r="2985">
      <c r="A2985" t="inlineStr">
        <is>
          <t>ORD-2408-02984</t>
        </is>
      </c>
      <c r="B2985" s="11" t="n">
        <v>45519</v>
      </c>
      <c r="C2985" t="inlineStr">
        <is>
          <t>West</t>
        </is>
      </c>
      <c r="D2985" t="inlineStr">
        <is>
          <t>Pune</t>
        </is>
      </c>
      <c r="E2985" t="inlineStr">
        <is>
          <t>Small Business</t>
        </is>
      </c>
      <c r="F2985" t="inlineStr">
        <is>
          <t>Direct Sales</t>
        </is>
      </c>
      <c r="G2985" t="inlineStr">
        <is>
          <t>Furniture</t>
        </is>
      </c>
      <c r="H2985" t="inlineStr">
        <is>
          <t>Cabinet</t>
        </is>
      </c>
      <c r="I2985" t="n">
        <v>1</v>
      </c>
      <c r="J2985" s="12" t="n">
        <v>10094.11</v>
      </c>
      <c r="K2985" s="13" t="n">
        <v>0.1</v>
      </c>
      <c r="L2985" s="12" t="n">
        <v>9084.700000000001</v>
      </c>
      <c r="M2985" s="12" t="n">
        <v>7873.41</v>
      </c>
      <c r="N2985" s="12" t="n">
        <v>1211.29</v>
      </c>
      <c r="O2985" t="inlineStr">
        <is>
          <t>Net Banking</t>
        </is>
      </c>
      <c r="P2985" t="inlineStr">
        <is>
          <t>Tara Kapoor</t>
        </is>
      </c>
      <c r="Q2985" t="inlineStr">
        <is>
          <t>CUST-0399</t>
        </is>
      </c>
      <c r="R2985" t="n">
        <v>5</v>
      </c>
      <c r="S2985" t="inlineStr">
        <is>
          <t>Yes</t>
        </is>
      </c>
    </row>
    <row r="2986">
      <c r="A2986" t="inlineStr">
        <is>
          <t>ORD-2401-02985</t>
        </is>
      </c>
      <c r="B2986" s="11" t="n">
        <v>45305</v>
      </c>
      <c r="C2986" t="inlineStr">
        <is>
          <t>West</t>
        </is>
      </c>
      <c r="D2986" t="inlineStr">
        <is>
          <t>Mumbai</t>
        </is>
      </c>
      <c r="E2986" t="inlineStr">
        <is>
          <t>Consumer</t>
        </is>
      </c>
      <c r="F2986" t="inlineStr">
        <is>
          <t>Online</t>
        </is>
      </c>
      <c r="G2986" t="inlineStr">
        <is>
          <t>Accessories</t>
        </is>
      </c>
      <c r="H2986" t="inlineStr">
        <is>
          <t>USB Hub</t>
        </is>
      </c>
      <c r="I2986" t="n">
        <v>3</v>
      </c>
      <c r="J2986" s="12" t="n">
        <v>1335.35</v>
      </c>
      <c r="K2986" s="13" t="n">
        <v>0</v>
      </c>
      <c r="L2986" s="12" t="n">
        <v>4006.05</v>
      </c>
      <c r="M2986" s="12" t="n">
        <v>2724.11</v>
      </c>
      <c r="N2986" s="12" t="n">
        <v>1281.94</v>
      </c>
      <c r="O2986" t="inlineStr">
        <is>
          <t>Net Banking</t>
        </is>
      </c>
      <c r="P2986" t="inlineStr">
        <is>
          <t>Sara Khan</t>
        </is>
      </c>
      <c r="Q2986" t="inlineStr">
        <is>
          <t>CUST-0276</t>
        </is>
      </c>
      <c r="R2986" t="n">
        <v>3</v>
      </c>
      <c r="S2986" t="inlineStr">
        <is>
          <t>No</t>
        </is>
      </c>
    </row>
    <row r="2987">
      <c r="A2987" t="inlineStr">
        <is>
          <t>ORD-2409-02986</t>
        </is>
      </c>
      <c r="B2987" s="11" t="n">
        <v>45554</v>
      </c>
      <c r="C2987" t="inlineStr">
        <is>
          <t>East</t>
        </is>
      </c>
      <c r="D2987" t="inlineStr">
        <is>
          <t>Guwahati</t>
        </is>
      </c>
      <c r="E2987" t="inlineStr">
        <is>
          <t>Consumer</t>
        </is>
      </c>
      <c r="F2987" t="inlineStr">
        <is>
          <t>Direct Sales</t>
        </is>
      </c>
      <c r="G2987" t="inlineStr">
        <is>
          <t>Office Supplies</t>
        </is>
      </c>
      <c r="H2987" t="inlineStr">
        <is>
          <t>Marker Set</t>
        </is>
      </c>
      <c r="I2987" t="n">
        <v>2</v>
      </c>
      <c r="J2987" s="12" t="n">
        <v>276.05</v>
      </c>
      <c r="K2987" s="13" t="n">
        <v>0.15</v>
      </c>
      <c r="L2987" s="12" t="n">
        <v>469.29</v>
      </c>
      <c r="M2987" s="12" t="n">
        <v>358.87</v>
      </c>
      <c r="N2987" s="12" t="n">
        <v>110.42</v>
      </c>
      <c r="O2987" t="inlineStr">
        <is>
          <t>Debit Card</t>
        </is>
      </c>
      <c r="P2987" t="inlineStr">
        <is>
          <t>Vivaan Gupta</t>
        </is>
      </c>
      <c r="Q2987" t="inlineStr">
        <is>
          <t>CUST-0684</t>
        </is>
      </c>
      <c r="R2987" t="n">
        <v>1</v>
      </c>
      <c r="S2987" t="inlineStr">
        <is>
          <t>No</t>
        </is>
      </c>
    </row>
    <row r="2988">
      <c r="A2988" t="inlineStr">
        <is>
          <t>ORD-2506-02987</t>
        </is>
      </c>
      <c r="B2988" s="11" t="n">
        <v>45810</v>
      </c>
      <c r="C2988" t="inlineStr">
        <is>
          <t>East</t>
        </is>
      </c>
      <c r="D2988" t="inlineStr">
        <is>
          <t>Kolkata</t>
        </is>
      </c>
      <c r="E2988" t="inlineStr">
        <is>
          <t>Corporate</t>
        </is>
      </c>
      <c r="F2988" t="inlineStr">
        <is>
          <t>Online</t>
        </is>
      </c>
      <c r="G2988" t="inlineStr">
        <is>
          <t>Accessories</t>
        </is>
      </c>
      <c r="H2988" t="inlineStr">
        <is>
          <t>USB Hub</t>
        </is>
      </c>
      <c r="I2988" t="n">
        <v>8</v>
      </c>
      <c r="J2988" s="12" t="n">
        <v>1198.89</v>
      </c>
      <c r="K2988" s="13" t="n">
        <v>0</v>
      </c>
      <c r="L2988" s="12" t="n">
        <v>9591.120000000001</v>
      </c>
      <c r="M2988" s="12" t="n">
        <v>6521.96</v>
      </c>
      <c r="N2988" s="12" t="n">
        <v>3069.16</v>
      </c>
      <c r="O2988" t="inlineStr">
        <is>
          <t>Cash</t>
        </is>
      </c>
      <c r="P2988" t="inlineStr">
        <is>
          <t>Meera Joshi</t>
        </is>
      </c>
      <c r="Q2988" t="inlineStr">
        <is>
          <t>CUST-0844</t>
        </is>
      </c>
      <c r="R2988" t="n">
        <v>2</v>
      </c>
      <c r="S2988" t="inlineStr">
        <is>
          <t>No</t>
        </is>
      </c>
    </row>
    <row r="2989">
      <c r="A2989" t="inlineStr">
        <is>
          <t>ORD-2509-02988</t>
        </is>
      </c>
      <c r="B2989" s="11" t="n">
        <v>45904</v>
      </c>
      <c r="C2989" t="inlineStr">
        <is>
          <t>South</t>
        </is>
      </c>
      <c r="D2989" t="inlineStr">
        <is>
          <t>Hyderabad</t>
        </is>
      </c>
      <c r="E2989" t="inlineStr">
        <is>
          <t>Education</t>
        </is>
      </c>
      <c r="F2989" t="inlineStr">
        <is>
          <t>Direct Sales</t>
        </is>
      </c>
      <c r="G2989" t="inlineStr">
        <is>
          <t>Office Supplies</t>
        </is>
      </c>
      <c r="H2989" t="inlineStr">
        <is>
          <t>Pen Box</t>
        </is>
      </c>
      <c r="I2989" t="n">
        <v>8</v>
      </c>
      <c r="J2989" s="12" t="n">
        <v>208.07</v>
      </c>
      <c r="K2989" s="13" t="n">
        <v>0.03</v>
      </c>
      <c r="L2989" s="12" t="n">
        <v>1614.62</v>
      </c>
      <c r="M2989" s="12" t="n">
        <v>1015.38</v>
      </c>
      <c r="N2989" s="12" t="n">
        <v>599.24</v>
      </c>
      <c r="O2989" t="inlineStr">
        <is>
          <t>Net Banking</t>
        </is>
      </c>
      <c r="P2989" t="inlineStr">
        <is>
          <t>Meera Joshi</t>
        </is>
      </c>
      <c r="Q2989" t="inlineStr">
        <is>
          <t>CUST-0008</t>
        </is>
      </c>
      <c r="R2989" t="n">
        <v>7</v>
      </c>
      <c r="S2989" t="inlineStr">
        <is>
          <t>No</t>
        </is>
      </c>
    </row>
    <row r="2990">
      <c r="A2990" t="inlineStr">
        <is>
          <t>ORD-2410-02989</t>
        </is>
      </c>
      <c r="B2990" s="11" t="n">
        <v>45594</v>
      </c>
      <c r="C2990" t="inlineStr">
        <is>
          <t>Central</t>
        </is>
      </c>
      <c r="D2990" t="inlineStr">
        <is>
          <t>Nagpur</t>
        </is>
      </c>
      <c r="E2990" t="inlineStr">
        <is>
          <t>Corporate</t>
        </is>
      </c>
      <c r="F2990" t="inlineStr">
        <is>
          <t>Retail Store</t>
        </is>
      </c>
      <c r="G2990" t="inlineStr">
        <is>
          <t>Office Supplies</t>
        </is>
      </c>
      <c r="H2990" t="inlineStr">
        <is>
          <t>Paper Ream</t>
        </is>
      </c>
      <c r="I2990" t="n">
        <v>1</v>
      </c>
      <c r="J2990" s="12" t="n">
        <v>486.26</v>
      </c>
      <c r="K2990" s="13" t="n">
        <v>0.15</v>
      </c>
      <c r="L2990" s="12" t="n">
        <v>413.32</v>
      </c>
      <c r="M2990" s="12" t="n">
        <v>364.69</v>
      </c>
      <c r="N2990" s="12" t="n">
        <v>48.63</v>
      </c>
      <c r="O2990" t="inlineStr">
        <is>
          <t>Debit Card</t>
        </is>
      </c>
      <c r="P2990" t="inlineStr">
        <is>
          <t>Rohan Verma</t>
        </is>
      </c>
      <c r="Q2990" t="inlineStr">
        <is>
          <t>CUST-0319</t>
        </is>
      </c>
      <c r="R2990" t="n">
        <v>3</v>
      </c>
      <c r="S2990" t="inlineStr">
        <is>
          <t>No</t>
        </is>
      </c>
    </row>
    <row r="2991">
      <c r="A2991" t="inlineStr">
        <is>
          <t>ORD-2511-02990</t>
        </is>
      </c>
      <c r="B2991" s="11" t="n">
        <v>45975</v>
      </c>
      <c r="C2991" t="inlineStr">
        <is>
          <t>North</t>
        </is>
      </c>
      <c r="D2991" t="inlineStr">
        <is>
          <t>Chandigarh</t>
        </is>
      </c>
      <c r="E2991" t="inlineStr">
        <is>
          <t>Education</t>
        </is>
      </c>
      <c r="F2991" t="inlineStr">
        <is>
          <t>Partner</t>
        </is>
      </c>
      <c r="G2991" t="inlineStr">
        <is>
          <t>Accessories</t>
        </is>
      </c>
      <c r="H2991" t="inlineStr">
        <is>
          <t>Laptop Stand</t>
        </is>
      </c>
      <c r="I2991" t="n">
        <v>5</v>
      </c>
      <c r="J2991" s="12" t="n">
        <v>1850.44</v>
      </c>
      <c r="K2991" s="13" t="n">
        <v>0.05</v>
      </c>
      <c r="L2991" s="12" t="n">
        <v>8789.59</v>
      </c>
      <c r="M2991" s="12" t="n">
        <v>6476.54</v>
      </c>
      <c r="N2991" s="12" t="n">
        <v>2313.05</v>
      </c>
      <c r="O2991" t="inlineStr">
        <is>
          <t>Cash</t>
        </is>
      </c>
      <c r="P2991" t="inlineStr">
        <is>
          <t>Rohan Verma</t>
        </is>
      </c>
      <c r="Q2991" t="inlineStr">
        <is>
          <t>CUST-0437</t>
        </is>
      </c>
      <c r="R2991" t="n">
        <v>3</v>
      </c>
      <c r="S2991" t="inlineStr">
        <is>
          <t>Yes</t>
        </is>
      </c>
    </row>
    <row r="2992">
      <c r="A2992" t="inlineStr">
        <is>
          <t>ORD-2510-02991</t>
        </is>
      </c>
      <c r="B2992" s="11" t="n">
        <v>45935</v>
      </c>
      <c r="C2992" t="inlineStr">
        <is>
          <t>West</t>
        </is>
      </c>
      <c r="D2992" t="inlineStr">
        <is>
          <t>Ahmedabad</t>
        </is>
      </c>
      <c r="E2992" t="inlineStr">
        <is>
          <t>Small Business</t>
        </is>
      </c>
      <c r="F2992" t="inlineStr">
        <is>
          <t>Partner</t>
        </is>
      </c>
      <c r="G2992" t="inlineStr">
        <is>
          <t>Accessories</t>
        </is>
      </c>
      <c r="H2992" t="inlineStr">
        <is>
          <t>Mouse</t>
        </is>
      </c>
      <c r="I2992" t="n">
        <v>3</v>
      </c>
      <c r="J2992" s="12" t="n">
        <v>876.03</v>
      </c>
      <c r="K2992" s="13" t="n">
        <v>0.25</v>
      </c>
      <c r="L2992" s="12" t="n">
        <v>1971.07</v>
      </c>
      <c r="M2992" s="12" t="n">
        <v>1734.54</v>
      </c>
      <c r="N2992" s="12" t="n">
        <v>236.53</v>
      </c>
      <c r="O2992" t="inlineStr">
        <is>
          <t>Net Banking</t>
        </is>
      </c>
      <c r="P2992" t="inlineStr">
        <is>
          <t>Meera Joshi</t>
        </is>
      </c>
      <c r="Q2992" t="inlineStr">
        <is>
          <t>CUST-0116</t>
        </is>
      </c>
      <c r="R2992" t="n">
        <v>4</v>
      </c>
      <c r="S2992" t="inlineStr">
        <is>
          <t>No</t>
        </is>
      </c>
    </row>
    <row r="2993">
      <c r="A2993" t="inlineStr">
        <is>
          <t>ORD-2405-02992</t>
        </is>
      </c>
      <c r="B2993" s="11" t="n">
        <v>45417</v>
      </c>
      <c r="C2993" t="inlineStr">
        <is>
          <t>West</t>
        </is>
      </c>
      <c r="D2993" t="inlineStr">
        <is>
          <t>Pune</t>
        </is>
      </c>
      <c r="E2993" t="inlineStr">
        <is>
          <t>Consumer</t>
        </is>
      </c>
      <c r="F2993" t="inlineStr">
        <is>
          <t>Partner</t>
        </is>
      </c>
      <c r="G2993" t="inlineStr">
        <is>
          <t>Technology</t>
        </is>
      </c>
      <c r="H2993" t="inlineStr">
        <is>
          <t>Laptop</t>
        </is>
      </c>
      <c r="I2993" t="n">
        <v>8</v>
      </c>
      <c r="J2993" s="12" t="n">
        <v>44630.8</v>
      </c>
      <c r="K2993" s="13" t="n">
        <v>0.2</v>
      </c>
      <c r="L2993" s="12" t="n">
        <v>285637.12</v>
      </c>
      <c r="M2993" s="12" t="n">
        <v>307059.9</v>
      </c>
      <c r="N2993" s="12" t="n">
        <v>-21422.78</v>
      </c>
      <c r="O2993" t="inlineStr">
        <is>
          <t>Debit Card</t>
        </is>
      </c>
      <c r="P2993" t="inlineStr">
        <is>
          <t>Meera Joshi</t>
        </is>
      </c>
      <c r="Q2993" t="inlineStr">
        <is>
          <t>CUST-0355</t>
        </is>
      </c>
      <c r="R2993" t="n">
        <v>3</v>
      </c>
      <c r="S2993" t="inlineStr">
        <is>
          <t>No</t>
        </is>
      </c>
    </row>
    <row r="2994">
      <c r="A2994" t="inlineStr">
        <is>
          <t>ORD-2510-02993</t>
        </is>
      </c>
      <c r="B2994" s="11" t="n">
        <v>45959</v>
      </c>
      <c r="C2994" t="inlineStr">
        <is>
          <t>North</t>
        </is>
      </c>
      <c r="D2994" t="inlineStr">
        <is>
          <t>Lucknow</t>
        </is>
      </c>
      <c r="E2994" t="inlineStr">
        <is>
          <t>Small Business</t>
        </is>
      </c>
      <c r="F2994" t="inlineStr">
        <is>
          <t>Direct Sales</t>
        </is>
      </c>
      <c r="G2994" t="inlineStr">
        <is>
          <t>Office Supplies</t>
        </is>
      </c>
      <c r="H2994" t="inlineStr">
        <is>
          <t>Marker Set</t>
        </is>
      </c>
      <c r="I2994" t="n">
        <v>2</v>
      </c>
      <c r="J2994" s="12" t="n">
        <v>238.86</v>
      </c>
      <c r="K2994" s="13" t="n">
        <v>0.1</v>
      </c>
      <c r="L2994" s="12" t="n">
        <v>429.95</v>
      </c>
      <c r="M2994" s="12" t="n">
        <v>310.52</v>
      </c>
      <c r="N2994" s="12" t="n">
        <v>119.43</v>
      </c>
      <c r="O2994" t="inlineStr">
        <is>
          <t>Credit Card</t>
        </is>
      </c>
      <c r="P2994" t="inlineStr">
        <is>
          <t>Vivaan Gupta</t>
        </is>
      </c>
      <c r="Q2994" t="inlineStr">
        <is>
          <t>CUST-0862</t>
        </is>
      </c>
      <c r="R2994" t="n">
        <v>4</v>
      </c>
      <c r="S2994" t="inlineStr">
        <is>
          <t>No</t>
        </is>
      </c>
    </row>
    <row r="2995">
      <c r="A2995" t="inlineStr">
        <is>
          <t>ORD-2410-02994</t>
        </is>
      </c>
      <c r="B2995" s="11" t="n">
        <v>45570</v>
      </c>
      <c r="C2995" t="inlineStr">
        <is>
          <t>North</t>
        </is>
      </c>
      <c r="D2995" t="inlineStr">
        <is>
          <t>Jaipur</t>
        </is>
      </c>
      <c r="E2995" t="inlineStr">
        <is>
          <t>Small Business</t>
        </is>
      </c>
      <c r="F2995" t="inlineStr">
        <is>
          <t>Online</t>
        </is>
      </c>
      <c r="G2995" t="inlineStr">
        <is>
          <t>Office Supplies</t>
        </is>
      </c>
      <c r="H2995" t="inlineStr">
        <is>
          <t>File Folder</t>
        </is>
      </c>
      <c r="I2995" t="n">
        <v>2</v>
      </c>
      <c r="J2995" s="12" t="n">
        <v>114.02</v>
      </c>
      <c r="K2995" s="13" t="n">
        <v>0.05</v>
      </c>
      <c r="L2995" s="12" t="n">
        <v>216.64</v>
      </c>
      <c r="M2995" s="12" t="n">
        <v>132.26</v>
      </c>
      <c r="N2995" s="12" t="n">
        <v>84.38</v>
      </c>
      <c r="O2995" t="inlineStr">
        <is>
          <t>Cash</t>
        </is>
      </c>
      <c r="P2995" t="inlineStr">
        <is>
          <t>Sara Khan</t>
        </is>
      </c>
      <c r="Q2995" t="inlineStr">
        <is>
          <t>CUST-0468</t>
        </is>
      </c>
      <c r="R2995" t="n">
        <v>5</v>
      </c>
      <c r="S2995" t="inlineStr">
        <is>
          <t>Yes</t>
        </is>
      </c>
    </row>
    <row r="2996">
      <c r="A2996" t="inlineStr">
        <is>
          <t>ORD-2503-02995</t>
        </is>
      </c>
      <c r="B2996" s="11" t="n">
        <v>45720</v>
      </c>
      <c r="C2996" t="inlineStr">
        <is>
          <t>South</t>
        </is>
      </c>
      <c r="D2996" t="inlineStr">
        <is>
          <t>Chennai</t>
        </is>
      </c>
      <c r="E2996" t="inlineStr">
        <is>
          <t>Education</t>
        </is>
      </c>
      <c r="F2996" t="inlineStr">
        <is>
          <t>Direct Sales</t>
        </is>
      </c>
      <c r="G2996" t="inlineStr">
        <is>
          <t>Technology</t>
        </is>
      </c>
      <c r="H2996" t="inlineStr">
        <is>
          <t>Keyboard</t>
        </is>
      </c>
      <c r="I2996" t="n">
        <v>4</v>
      </c>
      <c r="J2996" s="12" t="n">
        <v>1571.54</v>
      </c>
      <c r="K2996" s="13" t="n">
        <v>0.15</v>
      </c>
      <c r="L2996" s="12" t="n">
        <v>5343.24</v>
      </c>
      <c r="M2996" s="12" t="n">
        <v>4463.17</v>
      </c>
      <c r="N2996" s="12" t="n">
        <v>880.0700000000001</v>
      </c>
      <c r="O2996" t="inlineStr">
        <is>
          <t>Debit Card</t>
        </is>
      </c>
      <c r="P2996" t="inlineStr">
        <is>
          <t>Tara Kapoor</t>
        </is>
      </c>
      <c r="Q2996" t="inlineStr">
        <is>
          <t>CUST-0604</t>
        </is>
      </c>
      <c r="R2996" t="n">
        <v>4</v>
      </c>
      <c r="S2996" t="inlineStr">
        <is>
          <t>No</t>
        </is>
      </c>
    </row>
    <row r="2997">
      <c r="A2997" t="inlineStr">
        <is>
          <t>ORD-2406-02996</t>
        </is>
      </c>
      <c r="B2997" s="11" t="n">
        <v>45463</v>
      </c>
      <c r="C2997" t="inlineStr">
        <is>
          <t>South</t>
        </is>
      </c>
      <c r="D2997" t="inlineStr">
        <is>
          <t>Hyderabad</t>
        </is>
      </c>
      <c r="E2997" t="inlineStr">
        <is>
          <t>Education</t>
        </is>
      </c>
      <c r="F2997" t="inlineStr">
        <is>
          <t>Online</t>
        </is>
      </c>
      <c r="G2997" t="inlineStr">
        <is>
          <t>Office Supplies</t>
        </is>
      </c>
      <c r="H2997" t="inlineStr">
        <is>
          <t>Pen Box</t>
        </is>
      </c>
      <c r="I2997" t="n">
        <v>2</v>
      </c>
      <c r="J2997" s="12" t="n">
        <v>211.33</v>
      </c>
      <c r="K2997" s="13" t="n">
        <v>0.2</v>
      </c>
      <c r="L2997" s="12" t="n">
        <v>338.13</v>
      </c>
      <c r="M2997" s="12" t="n">
        <v>257.82</v>
      </c>
      <c r="N2997" s="12" t="n">
        <v>80.31</v>
      </c>
      <c r="O2997" t="inlineStr">
        <is>
          <t>Credit Card</t>
        </is>
      </c>
      <c r="P2997" t="inlineStr">
        <is>
          <t>Diya Patel</t>
        </is>
      </c>
      <c r="Q2997" t="inlineStr">
        <is>
          <t>CUST-0360</t>
        </is>
      </c>
      <c r="R2997" t="n">
        <v>2</v>
      </c>
      <c r="S2997" t="inlineStr">
        <is>
          <t>No</t>
        </is>
      </c>
    </row>
    <row r="2998">
      <c r="A2998" t="inlineStr">
        <is>
          <t>ORD-2505-02997</t>
        </is>
      </c>
      <c r="B2998" s="11" t="n">
        <v>45800</v>
      </c>
      <c r="C2998" t="inlineStr">
        <is>
          <t>Central</t>
        </is>
      </c>
      <c r="D2998" t="inlineStr">
        <is>
          <t>Indore</t>
        </is>
      </c>
      <c r="E2998" t="inlineStr">
        <is>
          <t>Education</t>
        </is>
      </c>
      <c r="F2998" t="inlineStr">
        <is>
          <t>Retail Store</t>
        </is>
      </c>
      <c r="G2998" t="inlineStr">
        <is>
          <t>Technology</t>
        </is>
      </c>
      <c r="H2998" t="inlineStr">
        <is>
          <t>Headphones</t>
        </is>
      </c>
      <c r="I2998" t="n">
        <v>2</v>
      </c>
      <c r="J2998" s="12" t="n">
        <v>2899.08</v>
      </c>
      <c r="K2998" s="13" t="n">
        <v>0.05</v>
      </c>
      <c r="L2998" s="12" t="n">
        <v>5508.25</v>
      </c>
      <c r="M2998" s="12" t="n">
        <v>4290.64</v>
      </c>
      <c r="N2998" s="12" t="n">
        <v>1217.61</v>
      </c>
      <c r="O2998" t="inlineStr">
        <is>
          <t>Cash</t>
        </is>
      </c>
      <c r="P2998" t="inlineStr">
        <is>
          <t>Tara Kapoor</t>
        </is>
      </c>
      <c r="Q2998" t="inlineStr">
        <is>
          <t>CUST-0351</t>
        </is>
      </c>
      <c r="R2998" t="n">
        <v>4</v>
      </c>
      <c r="S2998" t="inlineStr">
        <is>
          <t>Yes</t>
        </is>
      </c>
    </row>
    <row r="2999">
      <c r="A2999" t="inlineStr">
        <is>
          <t>ORD-2405-02998</t>
        </is>
      </c>
      <c r="B2999" s="11" t="n">
        <v>45427</v>
      </c>
      <c r="C2999" t="inlineStr">
        <is>
          <t>East</t>
        </is>
      </c>
      <c r="D2999" t="inlineStr">
        <is>
          <t>Patna</t>
        </is>
      </c>
      <c r="E2999" t="inlineStr">
        <is>
          <t>Corporate</t>
        </is>
      </c>
      <c r="F2999" t="inlineStr">
        <is>
          <t>Online</t>
        </is>
      </c>
      <c r="G2999" t="inlineStr">
        <is>
          <t>Accessories</t>
        </is>
      </c>
      <c r="H2999" t="inlineStr">
        <is>
          <t>USB Hub</t>
        </is>
      </c>
      <c r="I2999" t="n">
        <v>1</v>
      </c>
      <c r="J2999" s="12" t="n">
        <v>1319.05</v>
      </c>
      <c r="K2999" s="13" t="n">
        <v>0.05</v>
      </c>
      <c r="L2999" s="12" t="n">
        <v>1253.1</v>
      </c>
      <c r="M2999" s="12" t="n">
        <v>896.95</v>
      </c>
      <c r="N2999" s="12" t="n">
        <v>356.15</v>
      </c>
      <c r="O2999" t="inlineStr">
        <is>
          <t>UPI</t>
        </is>
      </c>
      <c r="P2999" t="inlineStr">
        <is>
          <t>Vivaan Gupta</t>
        </is>
      </c>
      <c r="Q2999" t="inlineStr">
        <is>
          <t>CUST-0023</t>
        </is>
      </c>
      <c r="R2999" t="n">
        <v>7</v>
      </c>
      <c r="S2999" t="inlineStr">
        <is>
          <t>No</t>
        </is>
      </c>
    </row>
    <row r="3000">
      <c r="A3000" t="inlineStr">
        <is>
          <t>ORD-2508-02999</t>
        </is>
      </c>
      <c r="B3000" s="11" t="n">
        <v>45893</v>
      </c>
      <c r="C3000" t="inlineStr">
        <is>
          <t>North</t>
        </is>
      </c>
      <c r="D3000" t="inlineStr">
        <is>
          <t>Lucknow</t>
        </is>
      </c>
      <c r="E3000" t="inlineStr">
        <is>
          <t>Consumer</t>
        </is>
      </c>
      <c r="F3000" t="inlineStr">
        <is>
          <t>Retail Store</t>
        </is>
      </c>
      <c r="G3000" t="inlineStr">
        <is>
          <t>Office Supplies</t>
        </is>
      </c>
      <c r="H3000" t="inlineStr">
        <is>
          <t>Stapler</t>
        </is>
      </c>
      <c r="I3000" t="n">
        <v>3</v>
      </c>
      <c r="J3000" s="12" t="n">
        <v>322.68</v>
      </c>
      <c r="K3000" s="13" t="n">
        <v>0.2</v>
      </c>
      <c r="L3000" s="12" t="n">
        <v>774.4299999999999</v>
      </c>
      <c r="M3000" s="12" t="n">
        <v>648.59</v>
      </c>
      <c r="N3000" s="12" t="n">
        <v>125.84</v>
      </c>
      <c r="O3000" t="inlineStr">
        <is>
          <t>UPI</t>
        </is>
      </c>
      <c r="P3000" t="inlineStr">
        <is>
          <t>Sara Khan</t>
        </is>
      </c>
      <c r="Q3000" t="inlineStr">
        <is>
          <t>CUST-0477</t>
        </is>
      </c>
      <c r="R3000" t="n">
        <v>7</v>
      </c>
      <c r="S3000" t="inlineStr">
        <is>
          <t>No</t>
        </is>
      </c>
    </row>
    <row r="3001">
      <c r="A3001" t="inlineStr">
        <is>
          <t>ORD-2409-03000</t>
        </is>
      </c>
      <c r="B3001" s="11" t="n">
        <v>45549</v>
      </c>
      <c r="C3001" t="inlineStr">
        <is>
          <t>Central</t>
        </is>
      </c>
      <c r="D3001" t="inlineStr">
        <is>
          <t>Nagpur</t>
        </is>
      </c>
      <c r="E3001" t="inlineStr">
        <is>
          <t>Small Business</t>
        </is>
      </c>
      <c r="F3001" t="inlineStr">
        <is>
          <t>Direct Sales</t>
        </is>
      </c>
      <c r="G3001" t="inlineStr">
        <is>
          <t>Office Supplies</t>
        </is>
      </c>
      <c r="H3001" t="inlineStr">
        <is>
          <t>File Folder</t>
        </is>
      </c>
      <c r="I3001" t="n">
        <v>6</v>
      </c>
      <c r="J3001" s="12" t="n">
        <v>122.01</v>
      </c>
      <c r="K3001" s="13" t="n">
        <v>0</v>
      </c>
      <c r="L3001" s="12" t="n">
        <v>732.0599999999999</v>
      </c>
      <c r="M3001" s="12" t="n">
        <v>424.59</v>
      </c>
      <c r="N3001" s="12" t="n">
        <v>307.47</v>
      </c>
      <c r="O3001" t="inlineStr">
        <is>
          <t>Net Banking</t>
        </is>
      </c>
      <c r="P3001" t="inlineStr">
        <is>
          <t>Meera Joshi</t>
        </is>
      </c>
      <c r="Q3001" t="inlineStr">
        <is>
          <t>CUST-0883</t>
        </is>
      </c>
      <c r="R3001" t="n">
        <v>4</v>
      </c>
      <c r="S3001" t="inlineStr">
        <is>
          <t>Yes</t>
        </is>
      </c>
    </row>
    <row r="3002">
      <c r="A3002" t="inlineStr">
        <is>
          <t>ORD-2410-03001</t>
        </is>
      </c>
      <c r="B3002" s="11" t="n">
        <v>45581</v>
      </c>
      <c r="C3002" t="inlineStr">
        <is>
          <t>West</t>
        </is>
      </c>
      <c r="D3002" t="inlineStr">
        <is>
          <t>Pune</t>
        </is>
      </c>
      <c r="E3002" t="inlineStr">
        <is>
          <t>Small Business</t>
        </is>
      </c>
      <c r="F3002" t="inlineStr">
        <is>
          <t>Retail Store</t>
        </is>
      </c>
      <c r="G3002" t="inlineStr">
        <is>
          <t>Technology</t>
        </is>
      </c>
      <c r="H3002" t="inlineStr">
        <is>
          <t>Printer</t>
        </is>
      </c>
      <c r="I3002" t="n">
        <v>5</v>
      </c>
      <c r="J3002" s="12" t="n">
        <v>10677.86</v>
      </c>
      <c r="K3002" s="13" t="n">
        <v>0.1</v>
      </c>
      <c r="L3002" s="12" t="n">
        <v>48050.37</v>
      </c>
      <c r="M3002" s="12" t="n">
        <v>43779.23</v>
      </c>
      <c r="N3002" s="12" t="n">
        <v>4271.14</v>
      </c>
      <c r="O3002" t="inlineStr">
        <is>
          <t>Debit Card</t>
        </is>
      </c>
      <c r="P3002" t="inlineStr">
        <is>
          <t>Rohan Verma</t>
        </is>
      </c>
      <c r="Q3002" t="inlineStr">
        <is>
          <t>CUST-0674</t>
        </is>
      </c>
      <c r="R3002" t="n">
        <v>4</v>
      </c>
      <c r="S3002" t="inlineStr">
        <is>
          <t>Yes</t>
        </is>
      </c>
    </row>
    <row r="3003">
      <c r="A3003" t="inlineStr">
        <is>
          <t>ORD-2405-03002</t>
        </is>
      </c>
      <c r="B3003" s="11" t="n">
        <v>45419</v>
      </c>
      <c r="C3003" t="inlineStr">
        <is>
          <t>East</t>
        </is>
      </c>
      <c r="D3003" t="inlineStr">
        <is>
          <t>Kolkata</t>
        </is>
      </c>
      <c r="E3003" t="inlineStr">
        <is>
          <t>Education</t>
        </is>
      </c>
      <c r="F3003" t="inlineStr">
        <is>
          <t>Direct Sales</t>
        </is>
      </c>
      <c r="G3003" t="inlineStr">
        <is>
          <t>Accessories</t>
        </is>
      </c>
      <c r="H3003" t="inlineStr">
        <is>
          <t>Mouse</t>
        </is>
      </c>
      <c r="I3003" t="n">
        <v>4</v>
      </c>
      <c r="J3003" s="12" t="n">
        <v>879.3</v>
      </c>
      <c r="K3003" s="13" t="n">
        <v>0</v>
      </c>
      <c r="L3003" s="12" t="n">
        <v>3517.2</v>
      </c>
      <c r="M3003" s="12" t="n">
        <v>2321.35</v>
      </c>
      <c r="N3003" s="12" t="n">
        <v>1195.85</v>
      </c>
      <c r="O3003" t="inlineStr">
        <is>
          <t>UPI</t>
        </is>
      </c>
      <c r="P3003" t="inlineStr">
        <is>
          <t>Anaya Rao</t>
        </is>
      </c>
      <c r="Q3003" t="inlineStr">
        <is>
          <t>CUST-0862</t>
        </is>
      </c>
      <c r="R3003" t="n">
        <v>8</v>
      </c>
      <c r="S3003" t="inlineStr">
        <is>
          <t>No</t>
        </is>
      </c>
    </row>
    <row r="3004">
      <c r="A3004" t="inlineStr">
        <is>
          <t>ORD-2402-03003</t>
        </is>
      </c>
      <c r="B3004" s="11" t="n">
        <v>45335</v>
      </c>
      <c r="C3004" t="inlineStr">
        <is>
          <t>South</t>
        </is>
      </c>
      <c r="D3004" t="inlineStr">
        <is>
          <t>Bengaluru</t>
        </is>
      </c>
      <c r="E3004" t="inlineStr">
        <is>
          <t>Small Business</t>
        </is>
      </c>
      <c r="F3004" t="inlineStr">
        <is>
          <t>Online</t>
        </is>
      </c>
      <c r="G3004" t="inlineStr">
        <is>
          <t>Office Supplies</t>
        </is>
      </c>
      <c r="H3004" t="inlineStr">
        <is>
          <t>Stapler</t>
        </is>
      </c>
      <c r="I3004" t="n">
        <v>4</v>
      </c>
      <c r="J3004" s="12" t="n">
        <v>292.87</v>
      </c>
      <c r="K3004" s="13" t="n">
        <v>0.1</v>
      </c>
      <c r="L3004" s="12" t="n">
        <v>1054.33</v>
      </c>
      <c r="M3004" s="12" t="n">
        <v>784.89</v>
      </c>
      <c r="N3004" s="12" t="n">
        <v>269.44</v>
      </c>
      <c r="O3004" t="inlineStr">
        <is>
          <t>UPI</t>
        </is>
      </c>
      <c r="P3004" t="inlineStr">
        <is>
          <t>Ishaan Mehta</t>
        </is>
      </c>
      <c r="Q3004" t="inlineStr">
        <is>
          <t>CUST-0252</t>
        </is>
      </c>
      <c r="R3004" t="n">
        <v>3</v>
      </c>
      <c r="S3004" t="inlineStr">
        <is>
          <t>No</t>
        </is>
      </c>
    </row>
    <row r="3005">
      <c r="A3005" t="inlineStr">
        <is>
          <t>ORD-2404-03004</t>
        </is>
      </c>
      <c r="B3005" s="11" t="n">
        <v>45394</v>
      </c>
      <c r="C3005" t="inlineStr">
        <is>
          <t>South</t>
        </is>
      </c>
      <c r="D3005" t="inlineStr">
        <is>
          <t>Kochi</t>
        </is>
      </c>
      <c r="E3005" t="inlineStr">
        <is>
          <t>Small Business</t>
        </is>
      </c>
      <c r="F3005" t="inlineStr">
        <is>
          <t>Direct Sales</t>
        </is>
      </c>
      <c r="G3005" t="inlineStr">
        <is>
          <t>Office Supplies</t>
        </is>
      </c>
      <c r="H3005" t="inlineStr">
        <is>
          <t>File Folder</t>
        </is>
      </c>
      <c r="I3005" t="n">
        <v>5</v>
      </c>
      <c r="J3005" s="12" t="n">
        <v>110.44</v>
      </c>
      <c r="K3005" s="13" t="n">
        <v>0.1</v>
      </c>
      <c r="L3005" s="12" t="n">
        <v>496.98</v>
      </c>
      <c r="M3005" s="12" t="n">
        <v>320.28</v>
      </c>
      <c r="N3005" s="12" t="n">
        <v>176.7</v>
      </c>
      <c r="O3005" t="inlineStr">
        <is>
          <t>Debit Card</t>
        </is>
      </c>
      <c r="P3005" t="inlineStr">
        <is>
          <t>Meera Joshi</t>
        </is>
      </c>
      <c r="Q3005" t="inlineStr">
        <is>
          <t>CUST-0339</t>
        </is>
      </c>
      <c r="R3005" t="n">
        <v>3</v>
      </c>
      <c r="S3005" t="inlineStr">
        <is>
          <t>No</t>
        </is>
      </c>
    </row>
    <row r="3006">
      <c r="A3006" t="inlineStr">
        <is>
          <t>ORD-2501-03005</t>
        </is>
      </c>
      <c r="B3006" s="11" t="n">
        <v>45659</v>
      </c>
      <c r="C3006" t="inlineStr">
        <is>
          <t>West</t>
        </is>
      </c>
      <c r="D3006" t="inlineStr">
        <is>
          <t>Ahmedabad</t>
        </is>
      </c>
      <c r="E3006" t="inlineStr">
        <is>
          <t>Small Business</t>
        </is>
      </c>
      <c r="F3006" t="inlineStr">
        <is>
          <t>Direct Sales</t>
        </is>
      </c>
      <c r="G3006" t="inlineStr">
        <is>
          <t>Office Supplies</t>
        </is>
      </c>
      <c r="H3006" t="inlineStr">
        <is>
          <t>File Folder</t>
        </is>
      </c>
      <c r="I3006" t="n">
        <v>1</v>
      </c>
      <c r="J3006" s="12" t="n">
        <v>105.52</v>
      </c>
      <c r="K3006" s="13" t="n">
        <v>0.15</v>
      </c>
      <c r="L3006" s="12" t="n">
        <v>89.69</v>
      </c>
      <c r="M3006" s="12" t="n">
        <v>61.2</v>
      </c>
      <c r="N3006" s="12" t="n">
        <v>28.49</v>
      </c>
      <c r="O3006" t="inlineStr">
        <is>
          <t>Net Banking</t>
        </is>
      </c>
      <c r="P3006" t="inlineStr">
        <is>
          <t>Sara Khan</t>
        </is>
      </c>
      <c r="Q3006" t="inlineStr">
        <is>
          <t>CUST-0620</t>
        </is>
      </c>
      <c r="R3006" t="n">
        <v>3</v>
      </c>
      <c r="S3006" t="inlineStr">
        <is>
          <t>No</t>
        </is>
      </c>
    </row>
    <row r="3007">
      <c r="A3007" t="inlineStr">
        <is>
          <t>ORD-2503-03006</t>
        </is>
      </c>
      <c r="B3007" s="11" t="n">
        <v>45728</v>
      </c>
      <c r="C3007" t="inlineStr">
        <is>
          <t>Central</t>
        </is>
      </c>
      <c r="D3007" t="inlineStr">
        <is>
          <t>Nagpur</t>
        </is>
      </c>
      <c r="E3007" t="inlineStr">
        <is>
          <t>Education</t>
        </is>
      </c>
      <c r="F3007" t="inlineStr">
        <is>
          <t>Retail Store</t>
        </is>
      </c>
      <c r="G3007" t="inlineStr">
        <is>
          <t>Furniture</t>
        </is>
      </c>
      <c r="H3007" t="inlineStr">
        <is>
          <t>Cabinet</t>
        </is>
      </c>
      <c r="I3007" t="n">
        <v>2</v>
      </c>
      <c r="J3007" s="12" t="n">
        <v>9145.08</v>
      </c>
      <c r="K3007" s="13" t="n">
        <v>0.2</v>
      </c>
      <c r="L3007" s="12" t="n">
        <v>14632.13</v>
      </c>
      <c r="M3007" s="12" t="n">
        <v>14266.32</v>
      </c>
      <c r="N3007" s="12" t="n">
        <v>365.81</v>
      </c>
      <c r="O3007" t="inlineStr">
        <is>
          <t>Debit Card</t>
        </is>
      </c>
      <c r="P3007" t="inlineStr">
        <is>
          <t>Anaya Rao</t>
        </is>
      </c>
      <c r="Q3007" t="inlineStr">
        <is>
          <t>CUST-0021</t>
        </is>
      </c>
      <c r="R3007" t="n">
        <v>6</v>
      </c>
      <c r="S3007" t="inlineStr">
        <is>
          <t>No</t>
        </is>
      </c>
    </row>
    <row r="3008">
      <c r="A3008" t="inlineStr">
        <is>
          <t>ORD-2510-03007</t>
        </is>
      </c>
      <c r="B3008" s="11" t="n">
        <v>45956</v>
      </c>
      <c r="C3008" t="inlineStr">
        <is>
          <t>South</t>
        </is>
      </c>
      <c r="D3008" t="inlineStr">
        <is>
          <t>Chennai</t>
        </is>
      </c>
      <c r="E3008" t="inlineStr">
        <is>
          <t>Small Business</t>
        </is>
      </c>
      <c r="F3008" t="inlineStr">
        <is>
          <t>Online</t>
        </is>
      </c>
      <c r="G3008" t="inlineStr">
        <is>
          <t>Office Supplies</t>
        </is>
      </c>
      <c r="H3008" t="inlineStr">
        <is>
          <t>Paper Ream</t>
        </is>
      </c>
      <c r="I3008" t="n">
        <v>3</v>
      </c>
      <c r="J3008" s="12" t="n">
        <v>484.89</v>
      </c>
      <c r="K3008" s="13" t="n">
        <v>0.2</v>
      </c>
      <c r="L3008" s="12" t="n">
        <v>1163.74</v>
      </c>
      <c r="M3008" s="12" t="n">
        <v>1091</v>
      </c>
      <c r="N3008" s="12" t="n">
        <v>72.73999999999999</v>
      </c>
      <c r="O3008" t="inlineStr">
        <is>
          <t>Debit Card</t>
        </is>
      </c>
      <c r="P3008" t="inlineStr">
        <is>
          <t>Kabir Singh</t>
        </is>
      </c>
      <c r="Q3008" t="inlineStr">
        <is>
          <t>CUST-0631</t>
        </is>
      </c>
      <c r="R3008" t="n">
        <v>4</v>
      </c>
      <c r="S3008" t="inlineStr">
        <is>
          <t>No</t>
        </is>
      </c>
    </row>
    <row r="3009">
      <c r="A3009" t="inlineStr">
        <is>
          <t>ORD-2502-03008</t>
        </is>
      </c>
      <c r="B3009" s="11" t="n">
        <v>45704</v>
      </c>
      <c r="C3009" t="inlineStr">
        <is>
          <t>Central</t>
        </is>
      </c>
      <c r="D3009" t="inlineStr">
        <is>
          <t>Bhopal</t>
        </is>
      </c>
      <c r="E3009" t="inlineStr">
        <is>
          <t>Education</t>
        </is>
      </c>
      <c r="F3009" t="inlineStr">
        <is>
          <t>Retail Store</t>
        </is>
      </c>
      <c r="G3009" t="inlineStr">
        <is>
          <t>Furniture</t>
        </is>
      </c>
      <c r="H3009" t="inlineStr">
        <is>
          <t>Desk</t>
        </is>
      </c>
      <c r="I3009" t="n">
        <v>2</v>
      </c>
      <c r="J3009" s="12" t="n">
        <v>13812.47</v>
      </c>
      <c r="K3009" s="13" t="n">
        <v>0</v>
      </c>
      <c r="L3009" s="12" t="n">
        <v>27624.94</v>
      </c>
      <c r="M3009" s="12" t="n">
        <v>20718.7</v>
      </c>
      <c r="N3009" s="12" t="n">
        <v>6906.24</v>
      </c>
      <c r="O3009" t="inlineStr">
        <is>
          <t>Debit Card</t>
        </is>
      </c>
      <c r="P3009" t="inlineStr">
        <is>
          <t>Kabir Singh</t>
        </is>
      </c>
      <c r="Q3009" t="inlineStr">
        <is>
          <t>CUST-0520</t>
        </is>
      </c>
      <c r="R3009" t="n">
        <v>2</v>
      </c>
      <c r="S3009" t="inlineStr">
        <is>
          <t>No</t>
        </is>
      </c>
    </row>
    <row r="3010">
      <c r="A3010" t="inlineStr">
        <is>
          <t>ORD-2502-03009</t>
        </is>
      </c>
      <c r="B3010" s="11" t="n">
        <v>45709</v>
      </c>
      <c r="C3010" t="inlineStr">
        <is>
          <t>East</t>
        </is>
      </c>
      <c r="D3010" t="inlineStr">
        <is>
          <t>Kolkata</t>
        </is>
      </c>
      <c r="E3010" t="inlineStr">
        <is>
          <t>Corporate</t>
        </is>
      </c>
      <c r="F3010" t="inlineStr">
        <is>
          <t>Online</t>
        </is>
      </c>
      <c r="G3010" t="inlineStr">
        <is>
          <t>Accessories</t>
        </is>
      </c>
      <c r="H3010" t="inlineStr">
        <is>
          <t>USB Hub</t>
        </is>
      </c>
      <c r="I3010" t="n">
        <v>4</v>
      </c>
      <c r="J3010" s="12" t="n">
        <v>1365.95</v>
      </c>
      <c r="K3010" s="13" t="n">
        <v>0.15</v>
      </c>
      <c r="L3010" s="12" t="n">
        <v>4644.23</v>
      </c>
      <c r="M3010" s="12" t="n">
        <v>3715.38</v>
      </c>
      <c r="N3010" s="12" t="n">
        <v>928.85</v>
      </c>
      <c r="O3010" t="inlineStr">
        <is>
          <t>Net Banking</t>
        </is>
      </c>
      <c r="P3010" t="inlineStr">
        <is>
          <t>Kabir Singh</t>
        </is>
      </c>
      <c r="Q3010" t="inlineStr">
        <is>
          <t>CUST-0272</t>
        </is>
      </c>
      <c r="R3010" t="n">
        <v>2</v>
      </c>
      <c r="S3010" t="inlineStr">
        <is>
          <t>No</t>
        </is>
      </c>
    </row>
    <row r="3011">
      <c r="A3011" t="inlineStr">
        <is>
          <t>ORD-2504-03010</t>
        </is>
      </c>
      <c r="B3011" s="11" t="n">
        <v>45748</v>
      </c>
      <c r="C3011" t="inlineStr">
        <is>
          <t>West</t>
        </is>
      </c>
      <c r="D3011" t="inlineStr">
        <is>
          <t>Surat</t>
        </is>
      </c>
      <c r="E3011" t="inlineStr">
        <is>
          <t>Consumer</t>
        </is>
      </c>
      <c r="F3011" t="inlineStr">
        <is>
          <t>Online</t>
        </is>
      </c>
      <c r="G3011" t="inlineStr">
        <is>
          <t>Office Supplies</t>
        </is>
      </c>
      <c r="H3011" t="inlineStr">
        <is>
          <t>Pen Box</t>
        </is>
      </c>
      <c r="I3011" t="n">
        <v>5</v>
      </c>
      <c r="J3011" s="12" t="n">
        <v>203.34</v>
      </c>
      <c r="K3011" s="13" t="n">
        <v>0.05</v>
      </c>
      <c r="L3011" s="12" t="n">
        <v>965.87</v>
      </c>
      <c r="M3011" s="12" t="n">
        <v>620.1900000000001</v>
      </c>
      <c r="N3011" s="12" t="n">
        <v>345.68</v>
      </c>
      <c r="O3011" t="inlineStr">
        <is>
          <t>Net Banking</t>
        </is>
      </c>
      <c r="P3011" t="inlineStr">
        <is>
          <t>Tara Kapoor</t>
        </is>
      </c>
      <c r="Q3011" t="inlineStr">
        <is>
          <t>CUST-0916</t>
        </is>
      </c>
      <c r="R3011" t="n">
        <v>10</v>
      </c>
      <c r="S3011" t="inlineStr">
        <is>
          <t>No</t>
        </is>
      </c>
    </row>
    <row r="3012">
      <c r="A3012" t="inlineStr">
        <is>
          <t>ORD-2406-03011</t>
        </is>
      </c>
      <c r="B3012" s="11" t="n">
        <v>45448</v>
      </c>
      <c r="C3012" t="inlineStr">
        <is>
          <t>North</t>
        </is>
      </c>
      <c r="D3012" t="inlineStr">
        <is>
          <t>Delhi</t>
        </is>
      </c>
      <c r="E3012" t="inlineStr">
        <is>
          <t>Education</t>
        </is>
      </c>
      <c r="F3012" t="inlineStr">
        <is>
          <t>Partner</t>
        </is>
      </c>
      <c r="G3012" t="inlineStr">
        <is>
          <t>Accessories</t>
        </is>
      </c>
      <c r="H3012" t="inlineStr">
        <is>
          <t>Mouse</t>
        </is>
      </c>
      <c r="I3012" t="n">
        <v>5</v>
      </c>
      <c r="J3012" s="12" t="n">
        <v>829.02</v>
      </c>
      <c r="K3012" s="13" t="n">
        <v>0.1</v>
      </c>
      <c r="L3012" s="12" t="n">
        <v>3730.59</v>
      </c>
      <c r="M3012" s="12" t="n">
        <v>2735.77</v>
      </c>
      <c r="N3012" s="12" t="n">
        <v>994.8200000000001</v>
      </c>
      <c r="O3012" t="inlineStr">
        <is>
          <t>Cash</t>
        </is>
      </c>
      <c r="P3012" t="inlineStr">
        <is>
          <t>Diya Patel</t>
        </is>
      </c>
      <c r="Q3012" t="inlineStr">
        <is>
          <t>CUST-0312</t>
        </is>
      </c>
      <c r="R3012" t="n">
        <v>3</v>
      </c>
      <c r="S3012" t="inlineStr">
        <is>
          <t>No</t>
        </is>
      </c>
    </row>
    <row r="3013">
      <c r="A3013" t="inlineStr">
        <is>
          <t>ORD-2404-03012</t>
        </is>
      </c>
      <c r="B3013" s="11" t="n">
        <v>45387</v>
      </c>
      <c r="C3013" t="inlineStr">
        <is>
          <t>North</t>
        </is>
      </c>
      <c r="D3013" t="inlineStr">
        <is>
          <t>Delhi</t>
        </is>
      </c>
      <c r="E3013" t="inlineStr">
        <is>
          <t>Corporate</t>
        </is>
      </c>
      <c r="F3013" t="inlineStr">
        <is>
          <t>Direct Sales</t>
        </is>
      </c>
      <c r="G3013" t="inlineStr">
        <is>
          <t>Technology</t>
        </is>
      </c>
      <c r="H3013" t="inlineStr">
        <is>
          <t>Headphones</t>
        </is>
      </c>
      <c r="I3013" t="n">
        <v>1</v>
      </c>
      <c r="J3013" s="12" t="n">
        <v>3073.94</v>
      </c>
      <c r="K3013" s="13" t="n">
        <v>0.05</v>
      </c>
      <c r="L3013" s="12" t="n">
        <v>2920.24</v>
      </c>
      <c r="M3013" s="12" t="n">
        <v>2274.72</v>
      </c>
      <c r="N3013" s="12" t="n">
        <v>645.52</v>
      </c>
      <c r="O3013" t="inlineStr">
        <is>
          <t>Net Banking</t>
        </is>
      </c>
      <c r="P3013" t="inlineStr">
        <is>
          <t>Kabir Singh</t>
        </is>
      </c>
      <c r="Q3013" t="inlineStr">
        <is>
          <t>CUST-0333</t>
        </is>
      </c>
      <c r="R3013" t="n">
        <v>2</v>
      </c>
      <c r="S3013" t="inlineStr">
        <is>
          <t>No</t>
        </is>
      </c>
    </row>
    <row r="3014">
      <c r="A3014" t="inlineStr">
        <is>
          <t>ORD-2507-03013</t>
        </is>
      </c>
      <c r="B3014" s="11" t="n">
        <v>45843</v>
      </c>
      <c r="C3014" t="inlineStr">
        <is>
          <t>Central</t>
        </is>
      </c>
      <c r="D3014" t="inlineStr">
        <is>
          <t>Indore</t>
        </is>
      </c>
      <c r="E3014" t="inlineStr">
        <is>
          <t>Education</t>
        </is>
      </c>
      <c r="F3014" t="inlineStr">
        <is>
          <t>Direct Sales</t>
        </is>
      </c>
      <c r="G3014" t="inlineStr">
        <is>
          <t>Technology</t>
        </is>
      </c>
      <c r="H3014" t="inlineStr">
        <is>
          <t>Keyboard</t>
        </is>
      </c>
      <c r="I3014" t="n">
        <v>4</v>
      </c>
      <c r="J3014" s="12" t="n">
        <v>1454.67</v>
      </c>
      <c r="K3014" s="13" t="n">
        <v>0.05</v>
      </c>
      <c r="L3014" s="12" t="n">
        <v>5527.75</v>
      </c>
      <c r="M3014" s="12" t="n">
        <v>4131.26</v>
      </c>
      <c r="N3014" s="12" t="n">
        <v>1396.49</v>
      </c>
      <c r="O3014" t="inlineStr">
        <is>
          <t>UPI</t>
        </is>
      </c>
      <c r="P3014" t="inlineStr">
        <is>
          <t>Tara Kapoor</t>
        </is>
      </c>
      <c r="Q3014" t="inlineStr">
        <is>
          <t>CUST-0800</t>
        </is>
      </c>
      <c r="R3014" t="n">
        <v>2</v>
      </c>
      <c r="S3014" t="inlineStr">
        <is>
          <t>Yes</t>
        </is>
      </c>
    </row>
    <row r="3015">
      <c r="A3015" t="inlineStr">
        <is>
          <t>ORD-2508-03014</t>
        </is>
      </c>
      <c r="B3015" s="11" t="n">
        <v>45879</v>
      </c>
      <c r="C3015" t="inlineStr">
        <is>
          <t>East</t>
        </is>
      </c>
      <c r="D3015" t="inlineStr">
        <is>
          <t>Guwahati</t>
        </is>
      </c>
      <c r="E3015" t="inlineStr">
        <is>
          <t>Corporate</t>
        </is>
      </c>
      <c r="F3015" t="inlineStr">
        <is>
          <t>Online</t>
        </is>
      </c>
      <c r="G3015" t="inlineStr">
        <is>
          <t>Office Supplies</t>
        </is>
      </c>
      <c r="H3015" t="inlineStr">
        <is>
          <t>Notebook Pack</t>
        </is>
      </c>
      <c r="I3015" t="n">
        <v>10</v>
      </c>
      <c r="J3015" s="12" t="n">
        <v>425.22</v>
      </c>
      <c r="K3015" s="13" t="n">
        <v>0.1</v>
      </c>
      <c r="L3015" s="12" t="n">
        <v>3826.98</v>
      </c>
      <c r="M3015" s="12" t="n">
        <v>2721.41</v>
      </c>
      <c r="N3015" s="12" t="n">
        <v>1105.57</v>
      </c>
      <c r="O3015" t="inlineStr">
        <is>
          <t>Cash</t>
        </is>
      </c>
      <c r="P3015" t="inlineStr">
        <is>
          <t>Anaya Rao</t>
        </is>
      </c>
      <c r="Q3015" t="inlineStr">
        <is>
          <t>CUST-0950</t>
        </is>
      </c>
      <c r="R3015" t="n">
        <v>6</v>
      </c>
      <c r="S3015" t="inlineStr">
        <is>
          <t>No</t>
        </is>
      </c>
    </row>
    <row r="3016">
      <c r="A3016" t="inlineStr">
        <is>
          <t>ORD-2510-03015</t>
        </is>
      </c>
      <c r="B3016" s="11" t="n">
        <v>45935</v>
      </c>
      <c r="C3016" t="inlineStr">
        <is>
          <t>West</t>
        </is>
      </c>
      <c r="D3016" t="inlineStr">
        <is>
          <t>Ahmedabad</t>
        </is>
      </c>
      <c r="E3016" t="inlineStr">
        <is>
          <t>Small Business</t>
        </is>
      </c>
      <c r="F3016" t="inlineStr">
        <is>
          <t>Partner</t>
        </is>
      </c>
      <c r="G3016" t="inlineStr">
        <is>
          <t>Technology</t>
        </is>
      </c>
      <c r="H3016" t="inlineStr">
        <is>
          <t>Laptop</t>
        </is>
      </c>
      <c r="I3016" t="n">
        <v>4</v>
      </c>
      <c r="J3016" s="12" t="n">
        <v>46094.69</v>
      </c>
      <c r="K3016" s="13" t="n">
        <v>0</v>
      </c>
      <c r="L3016" s="12" t="n">
        <v>184378.76</v>
      </c>
      <c r="M3016" s="12" t="n">
        <v>158565.73</v>
      </c>
      <c r="N3016" s="12" t="n">
        <v>25813.03</v>
      </c>
      <c r="O3016" t="inlineStr">
        <is>
          <t>Credit Card</t>
        </is>
      </c>
      <c r="P3016" t="inlineStr">
        <is>
          <t>Rohan Verma</t>
        </is>
      </c>
      <c r="Q3016" t="inlineStr">
        <is>
          <t>CUST-0506</t>
        </is>
      </c>
      <c r="R3016" t="n">
        <v>4</v>
      </c>
      <c r="S3016" t="inlineStr">
        <is>
          <t>No</t>
        </is>
      </c>
    </row>
    <row r="3017">
      <c r="A3017" t="inlineStr">
        <is>
          <t>ORD-2508-03016</t>
        </is>
      </c>
      <c r="B3017" s="11" t="n">
        <v>45883</v>
      </c>
      <c r="C3017" t="inlineStr">
        <is>
          <t>East</t>
        </is>
      </c>
      <c r="D3017" t="inlineStr">
        <is>
          <t>Guwahati</t>
        </is>
      </c>
      <c r="E3017" t="inlineStr">
        <is>
          <t>Small Business</t>
        </is>
      </c>
      <c r="F3017" t="inlineStr">
        <is>
          <t>Partner</t>
        </is>
      </c>
      <c r="G3017" t="inlineStr">
        <is>
          <t>Accessories</t>
        </is>
      </c>
      <c r="H3017" t="inlineStr">
        <is>
          <t>USB Hub</t>
        </is>
      </c>
      <c r="I3017" t="n">
        <v>6</v>
      </c>
      <c r="J3017" s="12" t="n">
        <v>1263.47</v>
      </c>
      <c r="K3017" s="13" t="n">
        <v>0.15</v>
      </c>
      <c r="L3017" s="12" t="n">
        <v>6443.7</v>
      </c>
      <c r="M3017" s="12" t="n">
        <v>5154.96</v>
      </c>
      <c r="N3017" s="12" t="n">
        <v>1288.74</v>
      </c>
      <c r="O3017" t="inlineStr">
        <is>
          <t>UPI</t>
        </is>
      </c>
      <c r="P3017" t="inlineStr">
        <is>
          <t>Rohan Verma</t>
        </is>
      </c>
      <c r="Q3017" t="inlineStr">
        <is>
          <t>CUST-0484</t>
        </is>
      </c>
      <c r="R3017" t="n">
        <v>3</v>
      </c>
      <c r="S3017" t="inlineStr">
        <is>
          <t>No</t>
        </is>
      </c>
    </row>
    <row r="3018">
      <c r="A3018" t="inlineStr">
        <is>
          <t>ORD-2403-03017</t>
        </is>
      </c>
      <c r="B3018" s="11" t="n">
        <v>45355</v>
      </c>
      <c r="C3018" t="inlineStr">
        <is>
          <t>South</t>
        </is>
      </c>
      <c r="D3018" t="inlineStr">
        <is>
          <t>Hyderabad</t>
        </is>
      </c>
      <c r="E3018" t="inlineStr">
        <is>
          <t>Consumer</t>
        </is>
      </c>
      <c r="F3018" t="inlineStr">
        <is>
          <t>Online</t>
        </is>
      </c>
      <c r="G3018" t="inlineStr">
        <is>
          <t>Office Supplies</t>
        </is>
      </c>
      <c r="H3018" t="inlineStr">
        <is>
          <t>Marker Set</t>
        </is>
      </c>
      <c r="I3018" t="n">
        <v>6</v>
      </c>
      <c r="J3018" s="12" t="n">
        <v>262.17</v>
      </c>
      <c r="K3018" s="13" t="n">
        <v>0.1</v>
      </c>
      <c r="L3018" s="12" t="n">
        <v>1415.72</v>
      </c>
      <c r="M3018" s="12" t="n">
        <v>1022.46</v>
      </c>
      <c r="N3018" s="12" t="n">
        <v>393.26</v>
      </c>
      <c r="O3018" t="inlineStr">
        <is>
          <t>Debit Card</t>
        </is>
      </c>
      <c r="P3018" t="inlineStr">
        <is>
          <t>Vivaan Gupta</t>
        </is>
      </c>
      <c r="Q3018" t="inlineStr">
        <is>
          <t>CUST-0528</t>
        </is>
      </c>
      <c r="R3018" t="n">
        <v>6</v>
      </c>
      <c r="S3018" t="inlineStr">
        <is>
          <t>Yes</t>
        </is>
      </c>
    </row>
    <row r="3019">
      <c r="A3019" t="inlineStr">
        <is>
          <t>ORD-2410-03018</t>
        </is>
      </c>
      <c r="B3019" s="11" t="n">
        <v>45579</v>
      </c>
      <c r="C3019" t="inlineStr">
        <is>
          <t>East</t>
        </is>
      </c>
      <c r="D3019" t="inlineStr">
        <is>
          <t>Guwahati</t>
        </is>
      </c>
      <c r="E3019" t="inlineStr">
        <is>
          <t>Small Business</t>
        </is>
      </c>
      <c r="F3019" t="inlineStr">
        <is>
          <t>Partner</t>
        </is>
      </c>
      <c r="G3019" t="inlineStr">
        <is>
          <t>Furniture</t>
        </is>
      </c>
      <c r="H3019" t="inlineStr">
        <is>
          <t>Cabinet</t>
        </is>
      </c>
      <c r="I3019" t="n">
        <v>3</v>
      </c>
      <c r="J3019" s="12" t="n">
        <v>10310.57</v>
      </c>
      <c r="K3019" s="13" t="n">
        <v>0.1</v>
      </c>
      <c r="L3019" s="12" t="n">
        <v>27838.54</v>
      </c>
      <c r="M3019" s="12" t="n">
        <v>24126.73</v>
      </c>
      <c r="N3019" s="12" t="n">
        <v>3711.81</v>
      </c>
      <c r="O3019" t="inlineStr">
        <is>
          <t>Debit Card</t>
        </is>
      </c>
      <c r="P3019" t="inlineStr">
        <is>
          <t>Ishaan Mehta</t>
        </is>
      </c>
      <c r="Q3019" t="inlineStr">
        <is>
          <t>CUST-0365</t>
        </is>
      </c>
      <c r="R3019" t="n">
        <v>8</v>
      </c>
      <c r="S3019" t="inlineStr">
        <is>
          <t>No</t>
        </is>
      </c>
    </row>
    <row r="3020">
      <c r="A3020" t="inlineStr">
        <is>
          <t>ORD-2401-03019</t>
        </is>
      </c>
      <c r="B3020" s="11" t="n">
        <v>45294</v>
      </c>
      <c r="C3020" t="inlineStr">
        <is>
          <t>North</t>
        </is>
      </c>
      <c r="D3020" t="inlineStr">
        <is>
          <t>Lucknow</t>
        </is>
      </c>
      <c r="E3020" t="inlineStr">
        <is>
          <t>Consumer</t>
        </is>
      </c>
      <c r="F3020" t="inlineStr">
        <is>
          <t>Direct Sales</t>
        </is>
      </c>
      <c r="G3020" t="inlineStr">
        <is>
          <t>Accessories</t>
        </is>
      </c>
      <c r="H3020" t="inlineStr">
        <is>
          <t>USB Hub</t>
        </is>
      </c>
      <c r="I3020" t="n">
        <v>1</v>
      </c>
      <c r="J3020" s="12" t="n">
        <v>1347.1</v>
      </c>
      <c r="K3020" s="13" t="n">
        <v>0</v>
      </c>
      <c r="L3020" s="12" t="n">
        <v>1347.1</v>
      </c>
      <c r="M3020" s="12" t="n">
        <v>916.03</v>
      </c>
      <c r="N3020" s="12" t="n">
        <v>431.07</v>
      </c>
      <c r="O3020" t="inlineStr">
        <is>
          <t>Debit Card</t>
        </is>
      </c>
      <c r="P3020" t="inlineStr">
        <is>
          <t>Vivaan Gupta</t>
        </is>
      </c>
      <c r="Q3020" t="inlineStr">
        <is>
          <t>CUST-0464</t>
        </is>
      </c>
      <c r="R3020" t="n">
        <v>4</v>
      </c>
      <c r="S3020" t="inlineStr">
        <is>
          <t>Yes</t>
        </is>
      </c>
    </row>
    <row r="3021">
      <c r="A3021" t="inlineStr">
        <is>
          <t>ORD-2404-03020</t>
        </is>
      </c>
      <c r="B3021" s="11" t="n">
        <v>45385</v>
      </c>
      <c r="C3021" t="inlineStr">
        <is>
          <t>Central</t>
        </is>
      </c>
      <c r="D3021" t="inlineStr">
        <is>
          <t>Raipur</t>
        </is>
      </c>
      <c r="E3021" t="inlineStr">
        <is>
          <t>Education</t>
        </is>
      </c>
      <c r="F3021" t="inlineStr">
        <is>
          <t>Direct Sales</t>
        </is>
      </c>
      <c r="G3021" t="inlineStr">
        <is>
          <t>Technology</t>
        </is>
      </c>
      <c r="H3021" t="inlineStr">
        <is>
          <t>Monitor</t>
        </is>
      </c>
      <c r="I3021" t="n">
        <v>1</v>
      </c>
      <c r="J3021" s="12" t="n">
        <v>14683.05</v>
      </c>
      <c r="K3021" s="13" t="n">
        <v>0.1</v>
      </c>
      <c r="L3021" s="12" t="n">
        <v>13214.74</v>
      </c>
      <c r="M3021" s="12" t="n">
        <v>11746.44</v>
      </c>
      <c r="N3021" s="12" t="n">
        <v>1468.3</v>
      </c>
      <c r="O3021" t="inlineStr">
        <is>
          <t>Cash</t>
        </is>
      </c>
      <c r="P3021" t="inlineStr">
        <is>
          <t>Ishaan Mehta</t>
        </is>
      </c>
      <c r="Q3021" t="inlineStr">
        <is>
          <t>CUST-0812</t>
        </is>
      </c>
      <c r="R3021" t="n">
        <v>3</v>
      </c>
      <c r="S3021" t="inlineStr">
        <is>
          <t>No</t>
        </is>
      </c>
    </row>
    <row r="3022">
      <c r="A3022" t="inlineStr">
        <is>
          <t>ORD-2411-03021</t>
        </is>
      </c>
      <c r="B3022" s="11" t="n">
        <v>45611</v>
      </c>
      <c r="C3022" t="inlineStr">
        <is>
          <t>North</t>
        </is>
      </c>
      <c r="D3022" t="inlineStr">
        <is>
          <t>Lucknow</t>
        </is>
      </c>
      <c r="E3022" t="inlineStr">
        <is>
          <t>Consumer</t>
        </is>
      </c>
      <c r="F3022" t="inlineStr">
        <is>
          <t>Retail Store</t>
        </is>
      </c>
      <c r="G3022" t="inlineStr">
        <is>
          <t>Furniture</t>
        </is>
      </c>
      <c r="H3022" t="inlineStr">
        <is>
          <t>Cabinet</t>
        </is>
      </c>
      <c r="I3022" t="n">
        <v>1</v>
      </c>
      <c r="J3022" s="12" t="n">
        <v>9780.030000000001</v>
      </c>
      <c r="K3022" s="13" t="n">
        <v>0.2</v>
      </c>
      <c r="L3022" s="12" t="n">
        <v>7824.02</v>
      </c>
      <c r="M3022" s="12" t="n">
        <v>7628.42</v>
      </c>
      <c r="N3022" s="12" t="n">
        <v>195.6</v>
      </c>
      <c r="O3022" t="inlineStr">
        <is>
          <t>Credit Card</t>
        </is>
      </c>
      <c r="P3022" t="inlineStr">
        <is>
          <t>Rohan Verma</t>
        </is>
      </c>
      <c r="Q3022" t="inlineStr">
        <is>
          <t>CUST-0087</t>
        </is>
      </c>
      <c r="R3022" t="n">
        <v>5</v>
      </c>
      <c r="S3022" t="inlineStr">
        <is>
          <t>No</t>
        </is>
      </c>
    </row>
    <row r="3023">
      <c r="A3023" t="inlineStr">
        <is>
          <t>ORD-2406-03022</t>
        </is>
      </c>
      <c r="B3023" s="11" t="n">
        <v>45462</v>
      </c>
      <c r="C3023" t="inlineStr">
        <is>
          <t>East</t>
        </is>
      </c>
      <c r="D3023" t="inlineStr">
        <is>
          <t>Kolkata</t>
        </is>
      </c>
      <c r="E3023" t="inlineStr">
        <is>
          <t>Consumer</t>
        </is>
      </c>
      <c r="F3023" t="inlineStr">
        <is>
          <t>Online</t>
        </is>
      </c>
      <c r="G3023" t="inlineStr">
        <is>
          <t>Technology</t>
        </is>
      </c>
      <c r="H3023" t="inlineStr">
        <is>
          <t>Headphones</t>
        </is>
      </c>
      <c r="I3023" t="n">
        <v>2</v>
      </c>
      <c r="J3023" s="12" t="n">
        <v>2801.12</v>
      </c>
      <c r="K3023" s="13" t="n">
        <v>0</v>
      </c>
      <c r="L3023" s="12" t="n">
        <v>5602.24</v>
      </c>
      <c r="M3023" s="12" t="n">
        <v>4145.66</v>
      </c>
      <c r="N3023" s="12" t="n">
        <v>1456.58</v>
      </c>
      <c r="O3023" t="inlineStr">
        <is>
          <t>Credit Card</t>
        </is>
      </c>
      <c r="P3023" t="inlineStr">
        <is>
          <t>Tara Kapoor</t>
        </is>
      </c>
      <c r="Q3023" t="inlineStr">
        <is>
          <t>CUST-0067</t>
        </is>
      </c>
      <c r="R3023" t="n">
        <v>5</v>
      </c>
      <c r="S3023" t="inlineStr">
        <is>
          <t>No</t>
        </is>
      </c>
    </row>
    <row r="3024">
      <c r="A3024" t="inlineStr">
        <is>
          <t>ORD-2510-03023</t>
        </is>
      </c>
      <c r="B3024" s="11" t="n">
        <v>45940</v>
      </c>
      <c r="C3024" t="inlineStr">
        <is>
          <t>East</t>
        </is>
      </c>
      <c r="D3024" t="inlineStr">
        <is>
          <t>Bhubaneswar</t>
        </is>
      </c>
      <c r="E3024" t="inlineStr">
        <is>
          <t>Education</t>
        </is>
      </c>
      <c r="F3024" t="inlineStr">
        <is>
          <t>Direct Sales</t>
        </is>
      </c>
      <c r="G3024" t="inlineStr">
        <is>
          <t>Office Supplies</t>
        </is>
      </c>
      <c r="H3024" t="inlineStr">
        <is>
          <t>Stapler</t>
        </is>
      </c>
      <c r="I3024" t="n">
        <v>3</v>
      </c>
      <c r="J3024" s="12" t="n">
        <v>286.63</v>
      </c>
      <c r="K3024" s="13" t="n">
        <v>0.1</v>
      </c>
      <c r="L3024" s="12" t="n">
        <v>773.9</v>
      </c>
      <c r="M3024" s="12" t="n">
        <v>576.13</v>
      </c>
      <c r="N3024" s="12" t="n">
        <v>197.77</v>
      </c>
      <c r="O3024" t="inlineStr">
        <is>
          <t>UPI</t>
        </is>
      </c>
      <c r="P3024" t="inlineStr">
        <is>
          <t>Ishaan Mehta</t>
        </is>
      </c>
      <c r="Q3024" t="inlineStr">
        <is>
          <t>CUST-0631</t>
        </is>
      </c>
      <c r="R3024" t="n">
        <v>2</v>
      </c>
      <c r="S3024" t="inlineStr">
        <is>
          <t>No</t>
        </is>
      </c>
    </row>
    <row r="3025">
      <c r="A3025" t="inlineStr">
        <is>
          <t>ORD-2506-03024</t>
        </is>
      </c>
      <c r="B3025" s="11" t="n">
        <v>45815</v>
      </c>
      <c r="C3025" t="inlineStr">
        <is>
          <t>South</t>
        </is>
      </c>
      <c r="D3025" t="inlineStr">
        <is>
          <t>Kochi</t>
        </is>
      </c>
      <c r="E3025" t="inlineStr">
        <is>
          <t>Consumer</t>
        </is>
      </c>
      <c r="F3025" t="inlineStr">
        <is>
          <t>Partner</t>
        </is>
      </c>
      <c r="G3025" t="inlineStr">
        <is>
          <t>Accessories</t>
        </is>
      </c>
      <c r="H3025" t="inlineStr">
        <is>
          <t>Mouse</t>
        </is>
      </c>
      <c r="I3025" t="n">
        <v>1</v>
      </c>
      <c r="J3025" s="12" t="n">
        <v>811.66</v>
      </c>
      <c r="K3025" s="13" t="n">
        <v>0.2</v>
      </c>
      <c r="L3025" s="12" t="n">
        <v>649.33</v>
      </c>
      <c r="M3025" s="12" t="n">
        <v>535.7</v>
      </c>
      <c r="N3025" s="12" t="n">
        <v>113.63</v>
      </c>
      <c r="O3025" t="inlineStr">
        <is>
          <t>UPI</t>
        </is>
      </c>
      <c r="P3025" t="inlineStr">
        <is>
          <t>Ishaan Mehta</t>
        </is>
      </c>
      <c r="Q3025" t="inlineStr">
        <is>
          <t>CUST-0784</t>
        </is>
      </c>
      <c r="R3025" t="n">
        <v>5</v>
      </c>
      <c r="S3025" t="inlineStr">
        <is>
          <t>No</t>
        </is>
      </c>
    </row>
    <row r="3026">
      <c r="A3026" t="inlineStr">
        <is>
          <t>ORD-2511-03025</t>
        </is>
      </c>
      <c r="B3026" s="11" t="n">
        <v>45989</v>
      </c>
      <c r="C3026" t="inlineStr">
        <is>
          <t>North</t>
        </is>
      </c>
      <c r="D3026" t="inlineStr">
        <is>
          <t>Chandigarh</t>
        </is>
      </c>
      <c r="E3026" t="inlineStr">
        <is>
          <t>Corporate</t>
        </is>
      </c>
      <c r="F3026" t="inlineStr">
        <is>
          <t>Partner</t>
        </is>
      </c>
      <c r="G3026" t="inlineStr">
        <is>
          <t>Technology</t>
        </is>
      </c>
      <c r="H3026" t="inlineStr">
        <is>
          <t>Keyboard</t>
        </is>
      </c>
      <c r="I3026" t="n">
        <v>4</v>
      </c>
      <c r="J3026" s="12" t="n">
        <v>1588.52</v>
      </c>
      <c r="K3026" s="13" t="n">
        <v>0.2</v>
      </c>
      <c r="L3026" s="12" t="n">
        <v>5083.26</v>
      </c>
      <c r="M3026" s="12" t="n">
        <v>4511.4</v>
      </c>
      <c r="N3026" s="12" t="n">
        <v>571.86</v>
      </c>
      <c r="O3026" t="inlineStr">
        <is>
          <t>Debit Card</t>
        </is>
      </c>
      <c r="P3026" t="inlineStr">
        <is>
          <t>Diya Patel</t>
        </is>
      </c>
      <c r="Q3026" t="inlineStr">
        <is>
          <t>CUST-0243</t>
        </is>
      </c>
      <c r="R3026" t="n">
        <v>7</v>
      </c>
      <c r="S3026" t="inlineStr">
        <is>
          <t>No</t>
        </is>
      </c>
    </row>
    <row r="3027">
      <c r="A3027" t="inlineStr">
        <is>
          <t>ORD-2404-03026</t>
        </is>
      </c>
      <c r="B3027" s="11" t="n">
        <v>45401</v>
      </c>
      <c r="C3027" t="inlineStr">
        <is>
          <t>East</t>
        </is>
      </c>
      <c r="D3027" t="inlineStr">
        <is>
          <t>Patna</t>
        </is>
      </c>
      <c r="E3027" t="inlineStr">
        <is>
          <t>Consumer</t>
        </is>
      </c>
      <c r="F3027" t="inlineStr">
        <is>
          <t>Retail Store</t>
        </is>
      </c>
      <c r="G3027" t="inlineStr">
        <is>
          <t>Office Supplies</t>
        </is>
      </c>
      <c r="H3027" t="inlineStr">
        <is>
          <t>Pen Box</t>
        </is>
      </c>
      <c r="I3027" t="n">
        <v>10</v>
      </c>
      <c r="J3027" s="12" t="n">
        <v>205.07</v>
      </c>
      <c r="K3027" s="13" t="n">
        <v>0.1</v>
      </c>
      <c r="L3027" s="12" t="n">
        <v>1845.63</v>
      </c>
      <c r="M3027" s="12" t="n">
        <v>1250.93</v>
      </c>
      <c r="N3027" s="12" t="n">
        <v>594.7</v>
      </c>
      <c r="O3027" t="inlineStr">
        <is>
          <t>UPI</t>
        </is>
      </c>
      <c r="P3027" t="inlineStr">
        <is>
          <t>Vivaan Gupta</t>
        </is>
      </c>
      <c r="Q3027" t="inlineStr">
        <is>
          <t>CUST-0202</t>
        </is>
      </c>
      <c r="R3027" t="n">
        <v>4</v>
      </c>
      <c r="S3027" t="inlineStr">
        <is>
          <t>No</t>
        </is>
      </c>
    </row>
    <row r="3028">
      <c r="A3028" t="inlineStr">
        <is>
          <t>ORD-2507-03027</t>
        </is>
      </c>
      <c r="B3028" s="11" t="n">
        <v>45853</v>
      </c>
      <c r="C3028" t="inlineStr">
        <is>
          <t>North</t>
        </is>
      </c>
      <c r="D3028" t="inlineStr">
        <is>
          <t>Jaipur</t>
        </is>
      </c>
      <c r="E3028" t="inlineStr">
        <is>
          <t>Consumer</t>
        </is>
      </c>
      <c r="F3028" t="inlineStr">
        <is>
          <t>Online</t>
        </is>
      </c>
      <c r="G3028" t="inlineStr">
        <is>
          <t>Technology</t>
        </is>
      </c>
      <c r="H3028" t="inlineStr">
        <is>
          <t>Tablet</t>
        </is>
      </c>
      <c r="I3028" t="n">
        <v>3</v>
      </c>
      <c r="J3028" s="12" t="n">
        <v>22558.54</v>
      </c>
      <c r="K3028" s="13" t="n">
        <v>0.2</v>
      </c>
      <c r="L3028" s="12" t="n">
        <v>54140.5</v>
      </c>
      <c r="M3028" s="12" t="n">
        <v>56170.76</v>
      </c>
      <c r="N3028" s="12" t="n">
        <v>-2030.26</v>
      </c>
      <c r="O3028" t="inlineStr">
        <is>
          <t>Debit Card</t>
        </is>
      </c>
      <c r="P3028" t="inlineStr">
        <is>
          <t>Tara Kapoor</t>
        </is>
      </c>
      <c r="Q3028" t="inlineStr">
        <is>
          <t>CUST-0009</t>
        </is>
      </c>
      <c r="R3028" t="n">
        <v>3</v>
      </c>
      <c r="S3028" t="inlineStr">
        <is>
          <t>No</t>
        </is>
      </c>
    </row>
    <row r="3029">
      <c r="A3029" t="inlineStr">
        <is>
          <t>ORD-2401-03028</t>
        </is>
      </c>
      <c r="B3029" s="11" t="n">
        <v>45302</v>
      </c>
      <c r="C3029" t="inlineStr">
        <is>
          <t>North</t>
        </is>
      </c>
      <c r="D3029" t="inlineStr">
        <is>
          <t>Chandigarh</t>
        </is>
      </c>
      <c r="E3029" t="inlineStr">
        <is>
          <t>Small Business</t>
        </is>
      </c>
      <c r="F3029" t="inlineStr">
        <is>
          <t>Retail Store</t>
        </is>
      </c>
      <c r="G3029" t="inlineStr">
        <is>
          <t>Furniture</t>
        </is>
      </c>
      <c r="H3029" t="inlineStr">
        <is>
          <t>Bookshelf</t>
        </is>
      </c>
      <c r="I3029" t="n">
        <v>4</v>
      </c>
      <c r="J3029" s="12" t="n">
        <v>6077.47</v>
      </c>
      <c r="K3029" s="13" t="n">
        <v>0.1</v>
      </c>
      <c r="L3029" s="12" t="n">
        <v>21878.89</v>
      </c>
      <c r="M3029" s="12" t="n">
        <v>17746.21</v>
      </c>
      <c r="N3029" s="12" t="n">
        <v>4132.68</v>
      </c>
      <c r="O3029" t="inlineStr">
        <is>
          <t>UPI</t>
        </is>
      </c>
      <c r="P3029" t="inlineStr">
        <is>
          <t>Aarav Sharma</t>
        </is>
      </c>
      <c r="Q3029" t="inlineStr">
        <is>
          <t>CUST-0267</t>
        </is>
      </c>
      <c r="R3029" t="n">
        <v>3</v>
      </c>
      <c r="S3029" t="inlineStr">
        <is>
          <t>No</t>
        </is>
      </c>
    </row>
    <row r="3030">
      <c r="A3030" t="inlineStr">
        <is>
          <t>ORD-2509-03029</t>
        </is>
      </c>
      <c r="B3030" s="11" t="n">
        <v>45914</v>
      </c>
      <c r="C3030" t="inlineStr">
        <is>
          <t>East</t>
        </is>
      </c>
      <c r="D3030" t="inlineStr">
        <is>
          <t>Kolkata</t>
        </is>
      </c>
      <c r="E3030" t="inlineStr">
        <is>
          <t>Consumer</t>
        </is>
      </c>
      <c r="F3030" t="inlineStr">
        <is>
          <t>Partner</t>
        </is>
      </c>
      <c r="G3030" t="inlineStr">
        <is>
          <t>Accessories</t>
        </is>
      </c>
      <c r="H3030" t="inlineStr">
        <is>
          <t>USB Hub</t>
        </is>
      </c>
      <c r="I3030" t="n">
        <v>1</v>
      </c>
      <c r="J3030" s="12" t="n">
        <v>1346.76</v>
      </c>
      <c r="K3030" s="13" t="n">
        <v>0.05</v>
      </c>
      <c r="L3030" s="12" t="n">
        <v>1279.42</v>
      </c>
      <c r="M3030" s="12" t="n">
        <v>915.8</v>
      </c>
      <c r="N3030" s="12" t="n">
        <v>363.62</v>
      </c>
      <c r="O3030" t="inlineStr">
        <is>
          <t>UPI</t>
        </is>
      </c>
      <c r="P3030" t="inlineStr">
        <is>
          <t>Rohan Verma</t>
        </is>
      </c>
      <c r="Q3030" t="inlineStr">
        <is>
          <t>CUST-0290</t>
        </is>
      </c>
      <c r="R3030" t="n">
        <v>3</v>
      </c>
      <c r="S3030" t="inlineStr">
        <is>
          <t>No</t>
        </is>
      </c>
    </row>
    <row r="3031">
      <c r="A3031" t="inlineStr">
        <is>
          <t>ORD-2504-03030</t>
        </is>
      </c>
      <c r="B3031" s="11" t="n">
        <v>45760</v>
      </c>
      <c r="C3031" t="inlineStr">
        <is>
          <t>South</t>
        </is>
      </c>
      <c r="D3031" t="inlineStr">
        <is>
          <t>Hyderabad</t>
        </is>
      </c>
      <c r="E3031" t="inlineStr">
        <is>
          <t>Consumer</t>
        </is>
      </c>
      <c r="F3031" t="inlineStr">
        <is>
          <t>Online</t>
        </is>
      </c>
      <c r="G3031" t="inlineStr">
        <is>
          <t>Office Supplies</t>
        </is>
      </c>
      <c r="H3031" t="inlineStr">
        <is>
          <t>Stapler</t>
        </is>
      </c>
      <c r="I3031" t="n">
        <v>3</v>
      </c>
      <c r="J3031" s="12" t="n">
        <v>335.25</v>
      </c>
      <c r="K3031" s="13" t="n">
        <v>0</v>
      </c>
      <c r="L3031" s="12" t="n">
        <v>1005.75</v>
      </c>
      <c r="M3031" s="12" t="n">
        <v>673.85</v>
      </c>
      <c r="N3031" s="12" t="n">
        <v>331.9</v>
      </c>
      <c r="O3031" t="inlineStr">
        <is>
          <t>Net Banking</t>
        </is>
      </c>
      <c r="P3031" t="inlineStr">
        <is>
          <t>Tara Kapoor</t>
        </is>
      </c>
      <c r="Q3031" t="inlineStr">
        <is>
          <t>CUST-0335</t>
        </is>
      </c>
      <c r="R3031" t="n">
        <v>7</v>
      </c>
      <c r="S3031" t="inlineStr">
        <is>
          <t>No</t>
        </is>
      </c>
    </row>
    <row r="3032">
      <c r="A3032" t="inlineStr">
        <is>
          <t>ORD-2401-03031</t>
        </is>
      </c>
      <c r="B3032" s="11" t="n">
        <v>45317</v>
      </c>
      <c r="C3032" t="inlineStr">
        <is>
          <t>East</t>
        </is>
      </c>
      <c r="D3032" t="inlineStr">
        <is>
          <t>Patna</t>
        </is>
      </c>
      <c r="E3032" t="inlineStr">
        <is>
          <t>Education</t>
        </is>
      </c>
      <c r="F3032" t="inlineStr">
        <is>
          <t>Retail Store</t>
        </is>
      </c>
      <c r="G3032" t="inlineStr">
        <is>
          <t>Office Supplies</t>
        </is>
      </c>
      <c r="H3032" t="inlineStr">
        <is>
          <t>Pen Box</t>
        </is>
      </c>
      <c r="I3032" t="n">
        <v>2</v>
      </c>
      <c r="J3032" s="12" t="n">
        <v>229.72</v>
      </c>
      <c r="K3032" s="13" t="n">
        <v>0.15</v>
      </c>
      <c r="L3032" s="12" t="n">
        <v>390.52</v>
      </c>
      <c r="M3032" s="12" t="n">
        <v>280.26</v>
      </c>
      <c r="N3032" s="12" t="n">
        <v>110.26</v>
      </c>
      <c r="O3032" t="inlineStr">
        <is>
          <t>Cash</t>
        </is>
      </c>
      <c r="P3032" t="inlineStr">
        <is>
          <t>Vivaan Gupta</t>
        </is>
      </c>
      <c r="Q3032" t="inlineStr">
        <is>
          <t>CUST-0375</t>
        </is>
      </c>
      <c r="R3032" t="n">
        <v>6</v>
      </c>
      <c r="S3032" t="inlineStr">
        <is>
          <t>No</t>
        </is>
      </c>
    </row>
    <row r="3033">
      <c r="A3033" t="inlineStr">
        <is>
          <t>ORD-2510-03032</t>
        </is>
      </c>
      <c r="B3033" s="11" t="n">
        <v>45954</v>
      </c>
      <c r="C3033" t="inlineStr">
        <is>
          <t>West</t>
        </is>
      </c>
      <c r="D3033" t="inlineStr">
        <is>
          <t>Pune</t>
        </is>
      </c>
      <c r="E3033" t="inlineStr">
        <is>
          <t>Consumer</t>
        </is>
      </c>
      <c r="F3033" t="inlineStr">
        <is>
          <t>Retail Store</t>
        </is>
      </c>
      <c r="G3033" t="inlineStr">
        <is>
          <t>Accessories</t>
        </is>
      </c>
      <c r="H3033" t="inlineStr">
        <is>
          <t>Webcam</t>
        </is>
      </c>
      <c r="I3033" t="n">
        <v>3</v>
      </c>
      <c r="J3033" s="12" t="n">
        <v>3215.46</v>
      </c>
      <c r="K3033" s="13" t="n">
        <v>0.1</v>
      </c>
      <c r="L3033" s="12" t="n">
        <v>8681.74</v>
      </c>
      <c r="M3033" s="12" t="n">
        <v>7331.25</v>
      </c>
      <c r="N3033" s="12" t="n">
        <v>1350.49</v>
      </c>
      <c r="O3033" t="inlineStr">
        <is>
          <t>Credit Card</t>
        </is>
      </c>
      <c r="P3033" t="inlineStr">
        <is>
          <t>Sara Khan</t>
        </is>
      </c>
      <c r="Q3033" t="inlineStr">
        <is>
          <t>CUST-0127</t>
        </is>
      </c>
      <c r="R3033" t="n">
        <v>7</v>
      </c>
      <c r="S3033" t="inlineStr">
        <is>
          <t>No</t>
        </is>
      </c>
    </row>
    <row r="3034">
      <c r="A3034" t="inlineStr">
        <is>
          <t>ORD-2504-03033</t>
        </is>
      </c>
      <c r="B3034" s="11" t="n">
        <v>45771</v>
      </c>
      <c r="C3034" t="inlineStr">
        <is>
          <t>Central</t>
        </is>
      </c>
      <c r="D3034" t="inlineStr">
        <is>
          <t>Bhopal</t>
        </is>
      </c>
      <c r="E3034" t="inlineStr">
        <is>
          <t>Education</t>
        </is>
      </c>
      <c r="F3034" t="inlineStr">
        <is>
          <t>Direct Sales</t>
        </is>
      </c>
      <c r="G3034" t="inlineStr">
        <is>
          <t>Furniture</t>
        </is>
      </c>
      <c r="H3034" t="inlineStr">
        <is>
          <t>Cabinet</t>
        </is>
      </c>
      <c r="I3034" t="n">
        <v>2</v>
      </c>
      <c r="J3034" s="12" t="n">
        <v>9444.35</v>
      </c>
      <c r="K3034" s="13" t="n">
        <v>0.15</v>
      </c>
      <c r="L3034" s="12" t="n">
        <v>16055.4</v>
      </c>
      <c r="M3034" s="12" t="n">
        <v>14733.19</v>
      </c>
      <c r="N3034" s="12" t="n">
        <v>1322.21</v>
      </c>
      <c r="O3034" t="inlineStr">
        <is>
          <t>Debit Card</t>
        </is>
      </c>
      <c r="P3034" t="inlineStr">
        <is>
          <t>Vivaan Gupta</t>
        </is>
      </c>
      <c r="Q3034" t="inlineStr">
        <is>
          <t>CUST-0851</t>
        </is>
      </c>
      <c r="R3034" t="n">
        <v>10</v>
      </c>
      <c r="S3034" t="inlineStr">
        <is>
          <t>No</t>
        </is>
      </c>
    </row>
    <row r="3035">
      <c r="A3035" t="inlineStr">
        <is>
          <t>ORD-2405-03034</t>
        </is>
      </c>
      <c r="B3035" s="11" t="n">
        <v>45430</v>
      </c>
      <c r="C3035" t="inlineStr">
        <is>
          <t>North</t>
        </is>
      </c>
      <c r="D3035" t="inlineStr">
        <is>
          <t>Jaipur</t>
        </is>
      </c>
      <c r="E3035" t="inlineStr">
        <is>
          <t>Small Business</t>
        </is>
      </c>
      <c r="F3035" t="inlineStr">
        <is>
          <t>Direct Sales</t>
        </is>
      </c>
      <c r="G3035" t="inlineStr">
        <is>
          <t>Accessories</t>
        </is>
      </c>
      <c r="H3035" t="inlineStr">
        <is>
          <t>Webcam</t>
        </is>
      </c>
      <c r="I3035" t="n">
        <v>3</v>
      </c>
      <c r="J3035" s="12" t="n">
        <v>3663.92</v>
      </c>
      <c r="K3035" s="13" t="n">
        <v>0.1</v>
      </c>
      <c r="L3035" s="12" t="n">
        <v>9892.58</v>
      </c>
      <c r="M3035" s="12" t="n">
        <v>8353.74</v>
      </c>
      <c r="N3035" s="12" t="n">
        <v>1538.84</v>
      </c>
      <c r="O3035" t="inlineStr">
        <is>
          <t>Credit Card</t>
        </is>
      </c>
      <c r="P3035" t="inlineStr">
        <is>
          <t>Anaya Rao</t>
        </is>
      </c>
      <c r="Q3035" t="inlineStr">
        <is>
          <t>CUST-0335</t>
        </is>
      </c>
      <c r="R3035" t="n">
        <v>7</v>
      </c>
      <c r="S3035" t="inlineStr">
        <is>
          <t>No</t>
        </is>
      </c>
    </row>
    <row r="3036">
      <c r="A3036" t="inlineStr">
        <is>
          <t>ORD-2404-03035</t>
        </is>
      </c>
      <c r="B3036" s="11" t="n">
        <v>45394</v>
      </c>
      <c r="C3036" t="inlineStr">
        <is>
          <t>South</t>
        </is>
      </c>
      <c r="D3036" t="inlineStr">
        <is>
          <t>Chennai</t>
        </is>
      </c>
      <c r="E3036" t="inlineStr">
        <is>
          <t>Consumer</t>
        </is>
      </c>
      <c r="F3036" t="inlineStr">
        <is>
          <t>Partner</t>
        </is>
      </c>
      <c r="G3036" t="inlineStr">
        <is>
          <t>Furniture</t>
        </is>
      </c>
      <c r="H3036" t="inlineStr">
        <is>
          <t>Cabinet</t>
        </is>
      </c>
      <c r="I3036" t="n">
        <v>10</v>
      </c>
      <c r="J3036" s="12" t="n">
        <v>9209.709999999999</v>
      </c>
      <c r="K3036" s="13" t="n">
        <v>0.05</v>
      </c>
      <c r="L3036" s="12" t="n">
        <v>87492.24000000001</v>
      </c>
      <c r="M3036" s="12" t="n">
        <v>71835.74000000001</v>
      </c>
      <c r="N3036" s="12" t="n">
        <v>15656.5</v>
      </c>
      <c r="O3036" t="inlineStr">
        <is>
          <t>Debit Card</t>
        </is>
      </c>
      <c r="P3036" t="inlineStr">
        <is>
          <t>Rohan Verma</t>
        </is>
      </c>
      <c r="Q3036" t="inlineStr">
        <is>
          <t>CUST-0811</t>
        </is>
      </c>
      <c r="R3036" t="n">
        <v>4</v>
      </c>
      <c r="S3036" t="inlineStr">
        <is>
          <t>No</t>
        </is>
      </c>
    </row>
    <row r="3037">
      <c r="A3037" t="inlineStr">
        <is>
          <t>ORD-2403-03036</t>
        </is>
      </c>
      <c r="B3037" s="11" t="n">
        <v>45364</v>
      </c>
      <c r="C3037" t="inlineStr">
        <is>
          <t>West</t>
        </is>
      </c>
      <c r="D3037" t="inlineStr">
        <is>
          <t>Surat</t>
        </is>
      </c>
      <c r="E3037" t="inlineStr">
        <is>
          <t>Small Business</t>
        </is>
      </c>
      <c r="F3037" t="inlineStr">
        <is>
          <t>Online</t>
        </is>
      </c>
      <c r="G3037" t="inlineStr">
        <is>
          <t>Office Supplies</t>
        </is>
      </c>
      <c r="H3037" t="inlineStr">
        <is>
          <t>Paper Ream</t>
        </is>
      </c>
      <c r="I3037" t="n">
        <v>2</v>
      </c>
      <c r="J3037" s="12" t="n">
        <v>433.84</v>
      </c>
      <c r="K3037" s="13" t="n">
        <v>0.1</v>
      </c>
      <c r="L3037" s="12" t="n">
        <v>780.91</v>
      </c>
      <c r="M3037" s="12" t="n">
        <v>650.76</v>
      </c>
      <c r="N3037" s="12" t="n">
        <v>130.15</v>
      </c>
      <c r="O3037" t="inlineStr">
        <is>
          <t>Cash</t>
        </is>
      </c>
      <c r="P3037" t="inlineStr">
        <is>
          <t>Sara Khan</t>
        </is>
      </c>
      <c r="Q3037" t="inlineStr">
        <is>
          <t>CUST-0160</t>
        </is>
      </c>
      <c r="R3037" t="n">
        <v>3</v>
      </c>
      <c r="S3037" t="inlineStr">
        <is>
          <t>Yes</t>
        </is>
      </c>
    </row>
    <row r="3038">
      <c r="A3038" t="inlineStr">
        <is>
          <t>ORD-2410-03037</t>
        </is>
      </c>
      <c r="B3038" s="11" t="n">
        <v>45589</v>
      </c>
      <c r="C3038" t="inlineStr">
        <is>
          <t>East</t>
        </is>
      </c>
      <c r="D3038" t="inlineStr">
        <is>
          <t>Guwahati</t>
        </is>
      </c>
      <c r="E3038" t="inlineStr">
        <is>
          <t>Education</t>
        </is>
      </c>
      <c r="F3038" t="inlineStr">
        <is>
          <t>Retail Store</t>
        </is>
      </c>
      <c r="G3038" t="inlineStr">
        <is>
          <t>Accessories</t>
        </is>
      </c>
      <c r="H3038" t="inlineStr">
        <is>
          <t>Webcam</t>
        </is>
      </c>
      <c r="I3038" t="n">
        <v>5</v>
      </c>
      <c r="J3038" s="12" t="n">
        <v>3353.71</v>
      </c>
      <c r="K3038" s="13" t="n">
        <v>0.15</v>
      </c>
      <c r="L3038" s="12" t="n">
        <v>14253.27</v>
      </c>
      <c r="M3038" s="12" t="n">
        <v>12744.1</v>
      </c>
      <c r="N3038" s="12" t="n">
        <v>1509.17</v>
      </c>
      <c r="O3038" t="inlineStr">
        <is>
          <t>Net Banking</t>
        </is>
      </c>
      <c r="P3038" t="inlineStr">
        <is>
          <t>Anaya Rao</t>
        </is>
      </c>
      <c r="Q3038" t="inlineStr">
        <is>
          <t>CUST-0880</t>
        </is>
      </c>
      <c r="R3038" t="n">
        <v>1</v>
      </c>
      <c r="S3038" t="inlineStr">
        <is>
          <t>No</t>
        </is>
      </c>
    </row>
    <row r="3039">
      <c r="A3039" t="inlineStr">
        <is>
          <t>ORD-2508-03038</t>
        </is>
      </c>
      <c r="B3039" s="11" t="n">
        <v>45882</v>
      </c>
      <c r="C3039" t="inlineStr">
        <is>
          <t>West</t>
        </is>
      </c>
      <c r="D3039" t="inlineStr">
        <is>
          <t>Surat</t>
        </is>
      </c>
      <c r="E3039" t="inlineStr">
        <is>
          <t>Consumer</t>
        </is>
      </c>
      <c r="F3039" t="inlineStr">
        <is>
          <t>Retail Store</t>
        </is>
      </c>
      <c r="G3039" t="inlineStr">
        <is>
          <t>Furniture</t>
        </is>
      </c>
      <c r="H3039" t="inlineStr">
        <is>
          <t>Bookshelf</t>
        </is>
      </c>
      <c r="I3039" t="n">
        <v>1</v>
      </c>
      <c r="J3039" s="12" t="n">
        <v>5942.49</v>
      </c>
      <c r="K3039" s="13" t="n">
        <v>0.1</v>
      </c>
      <c r="L3039" s="12" t="n">
        <v>5348.24</v>
      </c>
      <c r="M3039" s="12" t="n">
        <v>4338.02</v>
      </c>
      <c r="N3039" s="12" t="n">
        <v>1010.22</v>
      </c>
      <c r="O3039" t="inlineStr">
        <is>
          <t>Debit Card</t>
        </is>
      </c>
      <c r="P3039" t="inlineStr">
        <is>
          <t>Meera Joshi</t>
        </is>
      </c>
      <c r="Q3039" t="inlineStr">
        <is>
          <t>CUST-0581</t>
        </is>
      </c>
      <c r="R3039" t="n">
        <v>6</v>
      </c>
      <c r="S3039" t="inlineStr">
        <is>
          <t>No</t>
        </is>
      </c>
    </row>
    <row r="3040">
      <c r="A3040" t="inlineStr">
        <is>
          <t>ORD-2409-03039</t>
        </is>
      </c>
      <c r="B3040" s="11" t="n">
        <v>45544</v>
      </c>
      <c r="C3040" t="inlineStr">
        <is>
          <t>Central</t>
        </is>
      </c>
      <c r="D3040" t="inlineStr">
        <is>
          <t>Raipur</t>
        </is>
      </c>
      <c r="E3040" t="inlineStr">
        <is>
          <t>Education</t>
        </is>
      </c>
      <c r="F3040" t="inlineStr">
        <is>
          <t>Retail Store</t>
        </is>
      </c>
      <c r="G3040" t="inlineStr">
        <is>
          <t>Technology</t>
        </is>
      </c>
      <c r="H3040" t="inlineStr">
        <is>
          <t>Laptop</t>
        </is>
      </c>
      <c r="I3040" t="n">
        <v>1</v>
      </c>
      <c r="J3040" s="12" t="n">
        <v>47637.71</v>
      </c>
      <c r="K3040" s="13" t="n">
        <v>0</v>
      </c>
      <c r="L3040" s="12" t="n">
        <v>47637.71</v>
      </c>
      <c r="M3040" s="12" t="n">
        <v>40968.43</v>
      </c>
      <c r="N3040" s="12" t="n">
        <v>6669.28</v>
      </c>
      <c r="O3040" t="inlineStr">
        <is>
          <t>Net Banking</t>
        </is>
      </c>
      <c r="P3040" t="inlineStr">
        <is>
          <t>Vivaan Gupta</t>
        </is>
      </c>
      <c r="Q3040" t="inlineStr">
        <is>
          <t>CUST-0624</t>
        </is>
      </c>
      <c r="R3040" t="n">
        <v>10</v>
      </c>
      <c r="S3040" t="inlineStr">
        <is>
          <t>No</t>
        </is>
      </c>
    </row>
    <row r="3041">
      <c r="A3041" t="inlineStr">
        <is>
          <t>ORD-2409-03040</t>
        </is>
      </c>
      <c r="B3041" s="11" t="n">
        <v>45555</v>
      </c>
      <c r="C3041" t="inlineStr">
        <is>
          <t>South</t>
        </is>
      </c>
      <c r="D3041" t="inlineStr">
        <is>
          <t>Bengaluru</t>
        </is>
      </c>
      <c r="E3041" t="inlineStr">
        <is>
          <t>Consumer</t>
        </is>
      </c>
      <c r="F3041" t="inlineStr">
        <is>
          <t>Partner</t>
        </is>
      </c>
      <c r="G3041" t="inlineStr">
        <is>
          <t>Accessories</t>
        </is>
      </c>
      <c r="H3041" t="inlineStr">
        <is>
          <t>Webcam</t>
        </is>
      </c>
      <c r="I3041" t="n">
        <v>3</v>
      </c>
      <c r="J3041" s="12" t="n">
        <v>3695.09</v>
      </c>
      <c r="K3041" s="13" t="n">
        <v>0.1</v>
      </c>
      <c r="L3041" s="12" t="n">
        <v>9976.74</v>
      </c>
      <c r="M3041" s="12" t="n">
        <v>8424.809999999999</v>
      </c>
      <c r="N3041" s="12" t="n">
        <v>1551.93</v>
      </c>
      <c r="O3041" t="inlineStr">
        <is>
          <t>Cash</t>
        </is>
      </c>
      <c r="P3041" t="inlineStr">
        <is>
          <t>Kabir Singh</t>
        </is>
      </c>
      <c r="Q3041" t="inlineStr">
        <is>
          <t>CUST-0275</t>
        </is>
      </c>
      <c r="R3041" t="n">
        <v>1</v>
      </c>
      <c r="S3041" t="inlineStr">
        <is>
          <t>No</t>
        </is>
      </c>
    </row>
    <row r="3042">
      <c r="A3042" t="inlineStr">
        <is>
          <t>ORD-2407-03041</t>
        </is>
      </c>
      <c r="B3042" s="11" t="n">
        <v>45476</v>
      </c>
      <c r="C3042" t="inlineStr">
        <is>
          <t>West</t>
        </is>
      </c>
      <c r="D3042" t="inlineStr">
        <is>
          <t>Mumbai</t>
        </is>
      </c>
      <c r="E3042" t="inlineStr">
        <is>
          <t>Consumer</t>
        </is>
      </c>
      <c r="F3042" t="inlineStr">
        <is>
          <t>Online</t>
        </is>
      </c>
      <c r="G3042" t="inlineStr">
        <is>
          <t>Office Supplies</t>
        </is>
      </c>
      <c r="H3042" t="inlineStr">
        <is>
          <t>File Folder</t>
        </is>
      </c>
      <c r="I3042" t="n">
        <v>4</v>
      </c>
      <c r="J3042" s="12" t="n">
        <v>112.61</v>
      </c>
      <c r="K3042" s="13" t="n">
        <v>0.1</v>
      </c>
      <c r="L3042" s="12" t="n">
        <v>405.4</v>
      </c>
      <c r="M3042" s="12" t="n">
        <v>261.26</v>
      </c>
      <c r="N3042" s="12" t="n">
        <v>144.14</v>
      </c>
      <c r="O3042" t="inlineStr">
        <is>
          <t>UPI</t>
        </is>
      </c>
      <c r="P3042" t="inlineStr">
        <is>
          <t>Diya Patel</t>
        </is>
      </c>
      <c r="Q3042" t="inlineStr">
        <is>
          <t>CUST-0255</t>
        </is>
      </c>
      <c r="R3042" t="n">
        <v>5</v>
      </c>
      <c r="S3042" t="inlineStr">
        <is>
          <t>No</t>
        </is>
      </c>
    </row>
    <row r="3043">
      <c r="A3043" t="inlineStr">
        <is>
          <t>ORD-2401-03042</t>
        </is>
      </c>
      <c r="B3043" s="11" t="n">
        <v>45302</v>
      </c>
      <c r="C3043" t="inlineStr">
        <is>
          <t>South</t>
        </is>
      </c>
      <c r="D3043" t="inlineStr">
        <is>
          <t>Kochi</t>
        </is>
      </c>
      <c r="E3043" t="inlineStr">
        <is>
          <t>Education</t>
        </is>
      </c>
      <c r="F3043" t="inlineStr">
        <is>
          <t>Direct Sales</t>
        </is>
      </c>
      <c r="G3043" t="inlineStr">
        <is>
          <t>Office Supplies</t>
        </is>
      </c>
      <c r="H3043" t="inlineStr">
        <is>
          <t>Paper Ream</t>
        </is>
      </c>
      <c r="I3043" t="n">
        <v>2</v>
      </c>
      <c r="J3043" s="12" t="n">
        <v>472.62</v>
      </c>
      <c r="K3043" s="13" t="n">
        <v>0.1</v>
      </c>
      <c r="L3043" s="12" t="n">
        <v>850.72</v>
      </c>
      <c r="M3043" s="12" t="n">
        <v>708.9299999999999</v>
      </c>
      <c r="N3043" s="12" t="n">
        <v>141.79</v>
      </c>
      <c r="O3043" t="inlineStr">
        <is>
          <t>UPI</t>
        </is>
      </c>
      <c r="P3043" t="inlineStr">
        <is>
          <t>Rohan Verma</t>
        </is>
      </c>
      <c r="Q3043" t="inlineStr">
        <is>
          <t>CUST-0795</t>
        </is>
      </c>
      <c r="R3043" t="n">
        <v>2</v>
      </c>
      <c r="S3043" t="inlineStr">
        <is>
          <t>No</t>
        </is>
      </c>
    </row>
    <row r="3044">
      <c r="A3044" t="inlineStr">
        <is>
          <t>ORD-2502-03043</t>
        </is>
      </c>
      <c r="B3044" s="11" t="n">
        <v>45692</v>
      </c>
      <c r="C3044" t="inlineStr">
        <is>
          <t>East</t>
        </is>
      </c>
      <c r="D3044" t="inlineStr">
        <is>
          <t>Kolkata</t>
        </is>
      </c>
      <c r="E3044" t="inlineStr">
        <is>
          <t>Consumer</t>
        </is>
      </c>
      <c r="F3044" t="inlineStr">
        <is>
          <t>Direct Sales</t>
        </is>
      </c>
      <c r="G3044" t="inlineStr">
        <is>
          <t>Office Supplies</t>
        </is>
      </c>
      <c r="H3044" t="inlineStr">
        <is>
          <t>Marker Set</t>
        </is>
      </c>
      <c r="I3044" t="n">
        <v>2</v>
      </c>
      <c r="J3044" s="12" t="n">
        <v>251.1</v>
      </c>
      <c r="K3044" s="13" t="n">
        <v>0.1</v>
      </c>
      <c r="L3044" s="12" t="n">
        <v>451.98</v>
      </c>
      <c r="M3044" s="12" t="n">
        <v>326.43</v>
      </c>
      <c r="N3044" s="12" t="n">
        <v>125.55</v>
      </c>
      <c r="O3044" t="inlineStr">
        <is>
          <t>Cash</t>
        </is>
      </c>
      <c r="P3044" t="inlineStr">
        <is>
          <t>Tara Kapoor</t>
        </is>
      </c>
      <c r="Q3044" t="inlineStr">
        <is>
          <t>CUST-0424</t>
        </is>
      </c>
      <c r="R3044" t="n">
        <v>3</v>
      </c>
      <c r="S3044" t="inlineStr">
        <is>
          <t>No</t>
        </is>
      </c>
    </row>
    <row r="3045">
      <c r="A3045" t="inlineStr">
        <is>
          <t>ORD-2403-03044</t>
        </is>
      </c>
      <c r="B3045" s="11" t="n">
        <v>45373</v>
      </c>
      <c r="C3045" t="inlineStr">
        <is>
          <t>Central</t>
        </is>
      </c>
      <c r="D3045" t="inlineStr">
        <is>
          <t>Bhopal</t>
        </is>
      </c>
      <c r="E3045" t="inlineStr">
        <is>
          <t>Corporate</t>
        </is>
      </c>
      <c r="F3045" t="inlineStr">
        <is>
          <t>Partner</t>
        </is>
      </c>
      <c r="G3045" t="inlineStr">
        <is>
          <t>Office Supplies</t>
        </is>
      </c>
      <c r="H3045" t="inlineStr">
        <is>
          <t>Notebook Pack</t>
        </is>
      </c>
      <c r="I3045" t="n">
        <v>2</v>
      </c>
      <c r="J3045" s="12" t="n">
        <v>373.78</v>
      </c>
      <c r="K3045" s="13" t="n">
        <v>0</v>
      </c>
      <c r="L3045" s="12" t="n">
        <v>747.5599999999999</v>
      </c>
      <c r="M3045" s="12" t="n">
        <v>478.44</v>
      </c>
      <c r="N3045" s="12" t="n">
        <v>269.12</v>
      </c>
      <c r="O3045" t="inlineStr">
        <is>
          <t>Net Banking</t>
        </is>
      </c>
      <c r="P3045" t="inlineStr">
        <is>
          <t>Aarav Sharma</t>
        </is>
      </c>
      <c r="Q3045" t="inlineStr">
        <is>
          <t>CUST-0266</t>
        </is>
      </c>
      <c r="R3045" t="n">
        <v>2</v>
      </c>
      <c r="S3045" t="inlineStr">
        <is>
          <t>No</t>
        </is>
      </c>
    </row>
    <row r="3046">
      <c r="A3046" t="inlineStr">
        <is>
          <t>ORD-2405-03045</t>
        </is>
      </c>
      <c r="B3046" s="11" t="n">
        <v>45428</v>
      </c>
      <c r="C3046" t="inlineStr">
        <is>
          <t>Central</t>
        </is>
      </c>
      <c r="D3046" t="inlineStr">
        <is>
          <t>Nagpur</t>
        </is>
      </c>
      <c r="E3046" t="inlineStr">
        <is>
          <t>Corporate</t>
        </is>
      </c>
      <c r="F3046" t="inlineStr">
        <is>
          <t>Partner</t>
        </is>
      </c>
      <c r="G3046" t="inlineStr">
        <is>
          <t>Office Supplies</t>
        </is>
      </c>
      <c r="H3046" t="inlineStr">
        <is>
          <t>Pen Box</t>
        </is>
      </c>
      <c r="I3046" t="n">
        <v>2</v>
      </c>
      <c r="J3046" s="12" t="n">
        <v>228.89</v>
      </c>
      <c r="K3046" s="13" t="n">
        <v>0</v>
      </c>
      <c r="L3046" s="12" t="n">
        <v>457.78</v>
      </c>
      <c r="M3046" s="12" t="n">
        <v>279.25</v>
      </c>
      <c r="N3046" s="12" t="n">
        <v>178.53</v>
      </c>
      <c r="O3046" t="inlineStr">
        <is>
          <t>Net Banking</t>
        </is>
      </c>
      <c r="P3046" t="inlineStr">
        <is>
          <t>Ishaan Mehta</t>
        </is>
      </c>
      <c r="Q3046" t="inlineStr">
        <is>
          <t>CUST-0779</t>
        </is>
      </c>
      <c r="R3046" t="n">
        <v>5</v>
      </c>
      <c r="S3046" t="inlineStr">
        <is>
          <t>No</t>
        </is>
      </c>
    </row>
    <row r="3047">
      <c r="A3047" t="inlineStr">
        <is>
          <t>ORD-2406-03046</t>
        </is>
      </c>
      <c r="B3047" s="11" t="n">
        <v>45454</v>
      </c>
      <c r="C3047" t="inlineStr">
        <is>
          <t>Central</t>
        </is>
      </c>
      <c r="D3047" t="inlineStr">
        <is>
          <t>Nagpur</t>
        </is>
      </c>
      <c r="E3047" t="inlineStr">
        <is>
          <t>Consumer</t>
        </is>
      </c>
      <c r="F3047" t="inlineStr">
        <is>
          <t>Retail Store</t>
        </is>
      </c>
      <c r="G3047" t="inlineStr">
        <is>
          <t>Furniture</t>
        </is>
      </c>
      <c r="H3047" t="inlineStr">
        <is>
          <t>Office Chair</t>
        </is>
      </c>
      <c r="I3047" t="n">
        <v>2</v>
      </c>
      <c r="J3047" s="12" t="n">
        <v>6598.79</v>
      </c>
      <c r="K3047" s="13" t="n">
        <v>0.03</v>
      </c>
      <c r="L3047" s="12" t="n">
        <v>12801.65</v>
      </c>
      <c r="M3047" s="12" t="n">
        <v>9106.33</v>
      </c>
      <c r="N3047" s="12" t="n">
        <v>3695.32</v>
      </c>
      <c r="O3047" t="inlineStr">
        <is>
          <t>Debit Card</t>
        </is>
      </c>
      <c r="P3047" t="inlineStr">
        <is>
          <t>Anaya Rao</t>
        </is>
      </c>
      <c r="Q3047" t="inlineStr">
        <is>
          <t>CUST-0332</t>
        </is>
      </c>
      <c r="R3047" t="n">
        <v>5</v>
      </c>
      <c r="S3047" t="inlineStr">
        <is>
          <t>No</t>
        </is>
      </c>
    </row>
    <row r="3048">
      <c r="A3048" t="inlineStr">
        <is>
          <t>ORD-2512-03047</t>
        </is>
      </c>
      <c r="B3048" s="11" t="n">
        <v>45994</v>
      </c>
      <c r="C3048" t="inlineStr">
        <is>
          <t>West</t>
        </is>
      </c>
      <c r="D3048" t="inlineStr">
        <is>
          <t>Mumbai</t>
        </is>
      </c>
      <c r="E3048" t="inlineStr">
        <is>
          <t>Consumer</t>
        </is>
      </c>
      <c r="F3048" t="inlineStr">
        <is>
          <t>Direct Sales</t>
        </is>
      </c>
      <c r="G3048" t="inlineStr">
        <is>
          <t>Technology</t>
        </is>
      </c>
      <c r="H3048" t="inlineStr">
        <is>
          <t>Monitor</t>
        </is>
      </c>
      <c r="I3048" t="n">
        <v>2</v>
      </c>
      <c r="J3048" s="12" t="n">
        <v>13967.25</v>
      </c>
      <c r="K3048" s="13" t="n">
        <v>0</v>
      </c>
      <c r="L3048" s="12" t="n">
        <v>27934.5</v>
      </c>
      <c r="M3048" s="12" t="n">
        <v>22347.6</v>
      </c>
      <c r="N3048" s="12" t="n">
        <v>5586.9</v>
      </c>
      <c r="O3048" t="inlineStr">
        <is>
          <t>Credit Card</t>
        </is>
      </c>
      <c r="P3048" t="inlineStr">
        <is>
          <t>Kabir Singh</t>
        </is>
      </c>
      <c r="Q3048" t="inlineStr">
        <is>
          <t>CUST-0406</t>
        </is>
      </c>
      <c r="R3048" t="n">
        <v>4</v>
      </c>
      <c r="S3048" t="inlineStr">
        <is>
          <t>Yes</t>
        </is>
      </c>
    </row>
    <row r="3049">
      <c r="A3049" t="inlineStr">
        <is>
          <t>ORD-2512-03048</t>
        </is>
      </c>
      <c r="B3049" s="11" t="n">
        <v>45993</v>
      </c>
      <c r="C3049" t="inlineStr">
        <is>
          <t>West</t>
        </is>
      </c>
      <c r="D3049" t="inlineStr">
        <is>
          <t>Ahmedabad</t>
        </is>
      </c>
      <c r="E3049" t="inlineStr">
        <is>
          <t>Consumer</t>
        </is>
      </c>
      <c r="F3049" t="inlineStr">
        <is>
          <t>Direct Sales</t>
        </is>
      </c>
      <c r="G3049" t="inlineStr">
        <is>
          <t>Accessories</t>
        </is>
      </c>
      <c r="H3049" t="inlineStr">
        <is>
          <t>USB Hub</t>
        </is>
      </c>
      <c r="I3049" t="n">
        <v>3</v>
      </c>
      <c r="J3049" s="12" t="n">
        <v>1331.26</v>
      </c>
      <c r="K3049" s="13" t="n">
        <v>0.1</v>
      </c>
      <c r="L3049" s="12" t="n">
        <v>3594.4</v>
      </c>
      <c r="M3049" s="12" t="n">
        <v>2715.77</v>
      </c>
      <c r="N3049" s="12" t="n">
        <v>878.63</v>
      </c>
      <c r="O3049" t="inlineStr">
        <is>
          <t>Debit Card</t>
        </is>
      </c>
      <c r="P3049" t="inlineStr">
        <is>
          <t>Aarav Sharma</t>
        </is>
      </c>
      <c r="Q3049" t="inlineStr">
        <is>
          <t>CUST-0624</t>
        </is>
      </c>
      <c r="R3049" t="n">
        <v>2</v>
      </c>
      <c r="S3049" t="inlineStr">
        <is>
          <t>No</t>
        </is>
      </c>
    </row>
    <row r="3050">
      <c r="A3050" t="inlineStr">
        <is>
          <t>ORD-2501-03049</t>
        </is>
      </c>
      <c r="B3050" s="11" t="n">
        <v>45660</v>
      </c>
      <c r="C3050" t="inlineStr">
        <is>
          <t>South</t>
        </is>
      </c>
      <c r="D3050" t="inlineStr">
        <is>
          <t>Hyderabad</t>
        </is>
      </c>
      <c r="E3050" t="inlineStr">
        <is>
          <t>Corporate</t>
        </is>
      </c>
      <c r="F3050" t="inlineStr">
        <is>
          <t>Partner</t>
        </is>
      </c>
      <c r="G3050" t="inlineStr">
        <is>
          <t>Technology</t>
        </is>
      </c>
      <c r="H3050" t="inlineStr">
        <is>
          <t>Laptop</t>
        </is>
      </c>
      <c r="I3050" t="n">
        <v>3</v>
      </c>
      <c r="J3050" s="12" t="n">
        <v>41152.84</v>
      </c>
      <c r="K3050" s="13" t="n">
        <v>0.1</v>
      </c>
      <c r="L3050" s="12" t="n">
        <v>111112.67</v>
      </c>
      <c r="M3050" s="12" t="n">
        <v>106174.33</v>
      </c>
      <c r="N3050" s="12" t="n">
        <v>4938.34</v>
      </c>
      <c r="O3050" t="inlineStr">
        <is>
          <t>Cash</t>
        </is>
      </c>
      <c r="P3050" t="inlineStr">
        <is>
          <t>Tara Kapoor</t>
        </is>
      </c>
      <c r="Q3050" t="inlineStr">
        <is>
          <t>CUST-0525</t>
        </is>
      </c>
      <c r="R3050" t="n">
        <v>8</v>
      </c>
      <c r="S3050" t="inlineStr">
        <is>
          <t>Yes</t>
        </is>
      </c>
    </row>
    <row r="3051">
      <c r="A3051" t="inlineStr">
        <is>
          <t>ORD-2405-03050</t>
        </is>
      </c>
      <c r="B3051" s="11" t="n">
        <v>45438</v>
      </c>
      <c r="C3051" t="inlineStr">
        <is>
          <t>Central</t>
        </is>
      </c>
      <c r="D3051" t="inlineStr">
        <is>
          <t>Bhopal</t>
        </is>
      </c>
      <c r="E3051" t="inlineStr">
        <is>
          <t>Education</t>
        </is>
      </c>
      <c r="F3051" t="inlineStr">
        <is>
          <t>Retail Store</t>
        </is>
      </c>
      <c r="G3051" t="inlineStr">
        <is>
          <t>Office Supplies</t>
        </is>
      </c>
      <c r="H3051" t="inlineStr">
        <is>
          <t>Paper Ream</t>
        </is>
      </c>
      <c r="I3051" t="n">
        <v>2</v>
      </c>
      <c r="J3051" s="12" t="n">
        <v>504.6</v>
      </c>
      <c r="K3051" s="13" t="n">
        <v>0.1</v>
      </c>
      <c r="L3051" s="12" t="n">
        <v>908.28</v>
      </c>
      <c r="M3051" s="12" t="n">
        <v>756.9</v>
      </c>
      <c r="N3051" s="12" t="n">
        <v>151.38</v>
      </c>
      <c r="O3051" t="inlineStr">
        <is>
          <t>Credit Card</t>
        </is>
      </c>
      <c r="P3051" t="inlineStr">
        <is>
          <t>Vivaan Gupta</t>
        </is>
      </c>
      <c r="Q3051" t="inlineStr">
        <is>
          <t>CUST-0167</t>
        </is>
      </c>
      <c r="R3051" t="n">
        <v>3</v>
      </c>
      <c r="S3051" t="inlineStr">
        <is>
          <t>No</t>
        </is>
      </c>
    </row>
    <row r="3052">
      <c r="A3052" t="inlineStr">
        <is>
          <t>ORD-2412-03051</t>
        </is>
      </c>
      <c r="B3052" s="11" t="n">
        <v>45628</v>
      </c>
      <c r="C3052" t="inlineStr">
        <is>
          <t>Central</t>
        </is>
      </c>
      <c r="D3052" t="inlineStr">
        <is>
          <t>Indore</t>
        </is>
      </c>
      <c r="E3052" t="inlineStr">
        <is>
          <t>Small Business</t>
        </is>
      </c>
      <c r="F3052" t="inlineStr">
        <is>
          <t>Online</t>
        </is>
      </c>
      <c r="G3052" t="inlineStr">
        <is>
          <t>Accessories</t>
        </is>
      </c>
      <c r="H3052" t="inlineStr">
        <is>
          <t>Mouse</t>
        </is>
      </c>
      <c r="I3052" t="n">
        <v>2</v>
      </c>
      <c r="J3052" s="12" t="n">
        <v>845.23</v>
      </c>
      <c r="K3052" s="13" t="n">
        <v>0.1</v>
      </c>
      <c r="L3052" s="12" t="n">
        <v>1521.41</v>
      </c>
      <c r="M3052" s="12" t="n">
        <v>1115.7</v>
      </c>
      <c r="N3052" s="12" t="n">
        <v>405.71</v>
      </c>
      <c r="O3052" t="inlineStr">
        <is>
          <t>Debit Card</t>
        </is>
      </c>
      <c r="P3052" t="inlineStr">
        <is>
          <t>Tara Kapoor</t>
        </is>
      </c>
      <c r="Q3052" t="inlineStr">
        <is>
          <t>CUST-0646</t>
        </is>
      </c>
      <c r="R3052" t="n">
        <v>6</v>
      </c>
      <c r="S3052" t="inlineStr">
        <is>
          <t>No</t>
        </is>
      </c>
    </row>
    <row r="3053">
      <c r="A3053" t="inlineStr">
        <is>
          <t>ORD-2502-03052</t>
        </is>
      </c>
      <c r="B3053" s="11" t="n">
        <v>45705</v>
      </c>
      <c r="C3053" t="inlineStr">
        <is>
          <t>North</t>
        </is>
      </c>
      <c r="D3053" t="inlineStr">
        <is>
          <t>Chandigarh</t>
        </is>
      </c>
      <c r="E3053" t="inlineStr">
        <is>
          <t>Education</t>
        </is>
      </c>
      <c r="F3053" t="inlineStr">
        <is>
          <t>Online</t>
        </is>
      </c>
      <c r="G3053" t="inlineStr">
        <is>
          <t>Technology</t>
        </is>
      </c>
      <c r="H3053" t="inlineStr">
        <is>
          <t>Headphones</t>
        </is>
      </c>
      <c r="I3053" t="n">
        <v>2</v>
      </c>
      <c r="J3053" s="12" t="n">
        <v>3086.42</v>
      </c>
      <c r="K3053" s="13" t="n">
        <v>0</v>
      </c>
      <c r="L3053" s="12" t="n">
        <v>6172.84</v>
      </c>
      <c r="M3053" s="12" t="n">
        <v>4567.9</v>
      </c>
      <c r="N3053" s="12" t="n">
        <v>1604.94</v>
      </c>
      <c r="O3053" t="inlineStr">
        <is>
          <t>Net Banking</t>
        </is>
      </c>
      <c r="P3053" t="inlineStr">
        <is>
          <t>Aarav Sharma</t>
        </is>
      </c>
      <c r="Q3053" t="inlineStr">
        <is>
          <t>CUST-0623</t>
        </is>
      </c>
      <c r="R3053" t="n">
        <v>4</v>
      </c>
      <c r="S3053" t="inlineStr">
        <is>
          <t>No</t>
        </is>
      </c>
    </row>
    <row r="3054">
      <c r="A3054" t="inlineStr">
        <is>
          <t>ORD-2411-03053</t>
        </is>
      </c>
      <c r="B3054" s="11" t="n">
        <v>45615</v>
      </c>
      <c r="C3054" t="inlineStr">
        <is>
          <t>South</t>
        </is>
      </c>
      <c r="D3054" t="inlineStr">
        <is>
          <t>Hyderabad</t>
        </is>
      </c>
      <c r="E3054" t="inlineStr">
        <is>
          <t>Education</t>
        </is>
      </c>
      <c r="F3054" t="inlineStr">
        <is>
          <t>Partner</t>
        </is>
      </c>
      <c r="G3054" t="inlineStr">
        <is>
          <t>Furniture</t>
        </is>
      </c>
      <c r="H3054" t="inlineStr">
        <is>
          <t>Cabinet</t>
        </is>
      </c>
      <c r="I3054" t="n">
        <v>2</v>
      </c>
      <c r="J3054" s="12" t="n">
        <v>8391.16</v>
      </c>
      <c r="K3054" s="13" t="n">
        <v>0.1</v>
      </c>
      <c r="L3054" s="12" t="n">
        <v>15104.09</v>
      </c>
      <c r="M3054" s="12" t="n">
        <v>13090.21</v>
      </c>
      <c r="N3054" s="12" t="n">
        <v>2013.88</v>
      </c>
      <c r="O3054" t="inlineStr">
        <is>
          <t>Credit Card</t>
        </is>
      </c>
      <c r="P3054" t="inlineStr">
        <is>
          <t>Tara Kapoor</t>
        </is>
      </c>
      <c r="Q3054" t="inlineStr">
        <is>
          <t>CUST-0225</t>
        </is>
      </c>
      <c r="R3054" t="n">
        <v>1</v>
      </c>
      <c r="S3054" t="inlineStr">
        <is>
          <t>No</t>
        </is>
      </c>
    </row>
    <row r="3055">
      <c r="A3055" t="inlineStr">
        <is>
          <t>ORD-2404-03054</t>
        </is>
      </c>
      <c r="B3055" s="11" t="n">
        <v>45397</v>
      </c>
      <c r="C3055" t="inlineStr">
        <is>
          <t>South</t>
        </is>
      </c>
      <c r="D3055" t="inlineStr">
        <is>
          <t>Kochi</t>
        </is>
      </c>
      <c r="E3055" t="inlineStr">
        <is>
          <t>Consumer</t>
        </is>
      </c>
      <c r="F3055" t="inlineStr">
        <is>
          <t>Direct Sales</t>
        </is>
      </c>
      <c r="G3055" t="inlineStr">
        <is>
          <t>Accessories</t>
        </is>
      </c>
      <c r="H3055" t="inlineStr">
        <is>
          <t>Laptop Stand</t>
        </is>
      </c>
      <c r="I3055" t="n">
        <v>3</v>
      </c>
      <c r="J3055" s="12" t="n">
        <v>1968.33</v>
      </c>
      <c r="K3055" s="13" t="n">
        <v>0.05</v>
      </c>
      <c r="L3055" s="12" t="n">
        <v>5609.74</v>
      </c>
      <c r="M3055" s="12" t="n">
        <v>4133.49</v>
      </c>
      <c r="N3055" s="12" t="n">
        <v>1476.25</v>
      </c>
      <c r="O3055" t="inlineStr">
        <is>
          <t>Debit Card</t>
        </is>
      </c>
      <c r="P3055" t="inlineStr">
        <is>
          <t>Rohan Verma</t>
        </is>
      </c>
      <c r="Q3055" t="inlineStr">
        <is>
          <t>CUST-0192</t>
        </is>
      </c>
      <c r="R3055" t="n">
        <v>4</v>
      </c>
      <c r="S3055" t="inlineStr">
        <is>
          <t>No</t>
        </is>
      </c>
    </row>
    <row r="3056">
      <c r="A3056" t="inlineStr">
        <is>
          <t>ORD-2510-03055</t>
        </is>
      </c>
      <c r="B3056" s="11" t="n">
        <v>45961</v>
      </c>
      <c r="C3056" t="inlineStr">
        <is>
          <t>Central</t>
        </is>
      </c>
      <c r="D3056" t="inlineStr">
        <is>
          <t>Indore</t>
        </is>
      </c>
      <c r="E3056" t="inlineStr">
        <is>
          <t>Small Business</t>
        </is>
      </c>
      <c r="F3056" t="inlineStr">
        <is>
          <t>Direct Sales</t>
        </is>
      </c>
      <c r="G3056" t="inlineStr">
        <is>
          <t>Technology</t>
        </is>
      </c>
      <c r="H3056" t="inlineStr">
        <is>
          <t>Printer</t>
        </is>
      </c>
      <c r="I3056" t="n">
        <v>2</v>
      </c>
      <c r="J3056" s="12" t="n">
        <v>11373.41</v>
      </c>
      <c r="K3056" s="13" t="n">
        <v>0.1</v>
      </c>
      <c r="L3056" s="12" t="n">
        <v>20472.14</v>
      </c>
      <c r="M3056" s="12" t="n">
        <v>18652.39</v>
      </c>
      <c r="N3056" s="12" t="n">
        <v>1819.75</v>
      </c>
      <c r="O3056" t="inlineStr">
        <is>
          <t>Net Banking</t>
        </is>
      </c>
      <c r="P3056" t="inlineStr">
        <is>
          <t>Aarav Sharma</t>
        </is>
      </c>
      <c r="Q3056" t="inlineStr">
        <is>
          <t>CUST-0559</t>
        </is>
      </c>
      <c r="R3056" t="n">
        <v>4</v>
      </c>
      <c r="S3056" t="inlineStr">
        <is>
          <t>No</t>
        </is>
      </c>
    </row>
    <row r="3057">
      <c r="A3057" t="inlineStr">
        <is>
          <t>ORD-2401-03056</t>
        </is>
      </c>
      <c r="B3057" s="11" t="n">
        <v>45308</v>
      </c>
      <c r="C3057" t="inlineStr">
        <is>
          <t>East</t>
        </is>
      </c>
      <c r="D3057" t="inlineStr">
        <is>
          <t>Kolkata</t>
        </is>
      </c>
      <c r="E3057" t="inlineStr">
        <is>
          <t>Consumer</t>
        </is>
      </c>
      <c r="F3057" t="inlineStr">
        <is>
          <t>Retail Store</t>
        </is>
      </c>
      <c r="G3057" t="inlineStr">
        <is>
          <t>Office Supplies</t>
        </is>
      </c>
      <c r="H3057" t="inlineStr">
        <is>
          <t>Paper Ream</t>
        </is>
      </c>
      <c r="I3057" t="n">
        <v>4</v>
      </c>
      <c r="J3057" s="12" t="n">
        <v>470.72</v>
      </c>
      <c r="K3057" s="13" t="n">
        <v>0.1</v>
      </c>
      <c r="L3057" s="12" t="n">
        <v>1694.59</v>
      </c>
      <c r="M3057" s="12" t="n">
        <v>1412.16</v>
      </c>
      <c r="N3057" s="12" t="n">
        <v>282.43</v>
      </c>
      <c r="O3057" t="inlineStr">
        <is>
          <t>Cash</t>
        </is>
      </c>
      <c r="P3057" t="inlineStr">
        <is>
          <t>Sara Khan</t>
        </is>
      </c>
      <c r="Q3057" t="inlineStr">
        <is>
          <t>CUST-0407</t>
        </is>
      </c>
      <c r="R3057" t="n">
        <v>3</v>
      </c>
      <c r="S3057" t="inlineStr">
        <is>
          <t>No</t>
        </is>
      </c>
    </row>
    <row r="3058">
      <c r="A3058" t="inlineStr">
        <is>
          <t>ORD-2405-03057</t>
        </is>
      </c>
      <c r="B3058" s="11" t="n">
        <v>45416</v>
      </c>
      <c r="C3058" t="inlineStr">
        <is>
          <t>East</t>
        </is>
      </c>
      <c r="D3058" t="inlineStr">
        <is>
          <t>Bhubaneswar</t>
        </is>
      </c>
      <c r="E3058" t="inlineStr">
        <is>
          <t>Consumer</t>
        </is>
      </c>
      <c r="F3058" t="inlineStr">
        <is>
          <t>Partner</t>
        </is>
      </c>
      <c r="G3058" t="inlineStr">
        <is>
          <t>Office Supplies</t>
        </is>
      </c>
      <c r="H3058" t="inlineStr">
        <is>
          <t>Marker Set</t>
        </is>
      </c>
      <c r="I3058" t="n">
        <v>6</v>
      </c>
      <c r="J3058" s="12" t="n">
        <v>244.62</v>
      </c>
      <c r="K3058" s="13" t="n">
        <v>0.15</v>
      </c>
      <c r="L3058" s="12" t="n">
        <v>1247.56</v>
      </c>
      <c r="M3058" s="12" t="n">
        <v>954.02</v>
      </c>
      <c r="N3058" s="12" t="n">
        <v>293.54</v>
      </c>
      <c r="O3058" t="inlineStr">
        <is>
          <t>Net Banking</t>
        </is>
      </c>
      <c r="P3058" t="inlineStr">
        <is>
          <t>Kabir Singh</t>
        </is>
      </c>
      <c r="Q3058" t="inlineStr">
        <is>
          <t>CUST-0255</t>
        </is>
      </c>
      <c r="R3058" t="n">
        <v>2</v>
      </c>
      <c r="S3058" t="inlineStr">
        <is>
          <t>No</t>
        </is>
      </c>
    </row>
    <row r="3059">
      <c r="A3059" t="inlineStr">
        <is>
          <t>ORD-2405-03058</t>
        </is>
      </c>
      <c r="B3059" s="11" t="n">
        <v>45422</v>
      </c>
      <c r="C3059" t="inlineStr">
        <is>
          <t>East</t>
        </is>
      </c>
      <c r="D3059" t="inlineStr">
        <is>
          <t>Patna</t>
        </is>
      </c>
      <c r="E3059" t="inlineStr">
        <is>
          <t>Corporate</t>
        </is>
      </c>
      <c r="F3059" t="inlineStr">
        <is>
          <t>Direct Sales</t>
        </is>
      </c>
      <c r="G3059" t="inlineStr">
        <is>
          <t>Technology</t>
        </is>
      </c>
      <c r="H3059" t="inlineStr">
        <is>
          <t>Printer</t>
        </is>
      </c>
      <c r="I3059" t="n">
        <v>6</v>
      </c>
      <c r="J3059" s="12" t="n">
        <v>10699.08</v>
      </c>
      <c r="K3059" s="13" t="n">
        <v>0</v>
      </c>
      <c r="L3059" s="12" t="n">
        <v>64194.48</v>
      </c>
      <c r="M3059" s="12" t="n">
        <v>52639.47</v>
      </c>
      <c r="N3059" s="12" t="n">
        <v>11555.01</v>
      </c>
      <c r="O3059" t="inlineStr">
        <is>
          <t>Credit Card</t>
        </is>
      </c>
      <c r="P3059" t="inlineStr">
        <is>
          <t>Sara Khan</t>
        </is>
      </c>
      <c r="Q3059" t="inlineStr">
        <is>
          <t>CUST-0854</t>
        </is>
      </c>
      <c r="R3059" t="n">
        <v>1</v>
      </c>
      <c r="S3059" t="inlineStr">
        <is>
          <t>No</t>
        </is>
      </c>
    </row>
    <row r="3060">
      <c r="A3060" t="inlineStr">
        <is>
          <t>ORD-2503-03059</t>
        </is>
      </c>
      <c r="B3060" s="11" t="n">
        <v>45717</v>
      </c>
      <c r="C3060" t="inlineStr">
        <is>
          <t>West</t>
        </is>
      </c>
      <c r="D3060" t="inlineStr">
        <is>
          <t>Mumbai</t>
        </is>
      </c>
      <c r="E3060" t="inlineStr">
        <is>
          <t>Education</t>
        </is>
      </c>
      <c r="F3060" t="inlineStr">
        <is>
          <t>Partner</t>
        </is>
      </c>
      <c r="G3060" t="inlineStr">
        <is>
          <t>Furniture</t>
        </is>
      </c>
      <c r="H3060" t="inlineStr">
        <is>
          <t>Office Chair</t>
        </is>
      </c>
      <c r="I3060" t="n">
        <v>12</v>
      </c>
      <c r="J3060" s="12" t="n">
        <v>6753.5</v>
      </c>
      <c r="K3060" s="13" t="n">
        <v>0.1</v>
      </c>
      <c r="L3060" s="12" t="n">
        <v>72937.8</v>
      </c>
      <c r="M3060" s="12" t="n">
        <v>55918.98</v>
      </c>
      <c r="N3060" s="12" t="n">
        <v>17018.82</v>
      </c>
      <c r="O3060" t="inlineStr">
        <is>
          <t>UPI</t>
        </is>
      </c>
      <c r="P3060" t="inlineStr">
        <is>
          <t>Tara Kapoor</t>
        </is>
      </c>
      <c r="Q3060" t="inlineStr">
        <is>
          <t>CUST-0696</t>
        </is>
      </c>
      <c r="R3060" t="n">
        <v>3</v>
      </c>
      <c r="S3060" t="inlineStr">
        <is>
          <t>No</t>
        </is>
      </c>
    </row>
    <row r="3061">
      <c r="A3061" t="inlineStr">
        <is>
          <t>ORD-2507-03060</t>
        </is>
      </c>
      <c r="B3061" s="11" t="n">
        <v>45859</v>
      </c>
      <c r="C3061" t="inlineStr">
        <is>
          <t>South</t>
        </is>
      </c>
      <c r="D3061" t="inlineStr">
        <is>
          <t>Hyderabad</t>
        </is>
      </c>
      <c r="E3061" t="inlineStr">
        <is>
          <t>Corporate</t>
        </is>
      </c>
      <c r="F3061" t="inlineStr">
        <is>
          <t>Partner</t>
        </is>
      </c>
      <c r="G3061" t="inlineStr">
        <is>
          <t>Office Supplies</t>
        </is>
      </c>
      <c r="H3061" t="inlineStr">
        <is>
          <t>Stapler</t>
        </is>
      </c>
      <c r="I3061" t="n">
        <v>6</v>
      </c>
      <c r="J3061" s="12" t="n">
        <v>327.43</v>
      </c>
      <c r="K3061" s="13" t="n">
        <v>0.1</v>
      </c>
      <c r="L3061" s="12" t="n">
        <v>1768.12</v>
      </c>
      <c r="M3061" s="12" t="n">
        <v>1316.27</v>
      </c>
      <c r="N3061" s="12" t="n">
        <v>451.85</v>
      </c>
      <c r="O3061" t="inlineStr">
        <is>
          <t>Net Banking</t>
        </is>
      </c>
      <c r="P3061" t="inlineStr">
        <is>
          <t>Kabir Singh</t>
        </is>
      </c>
      <c r="Q3061" t="inlineStr">
        <is>
          <t>CUST-0627</t>
        </is>
      </c>
      <c r="R3061" t="n">
        <v>6</v>
      </c>
      <c r="S3061" t="inlineStr">
        <is>
          <t>No</t>
        </is>
      </c>
    </row>
    <row r="3062">
      <c r="A3062" t="inlineStr">
        <is>
          <t>ORD-2506-03061</t>
        </is>
      </c>
      <c r="B3062" s="11" t="n">
        <v>45822</v>
      </c>
      <c r="C3062" t="inlineStr">
        <is>
          <t>East</t>
        </is>
      </c>
      <c r="D3062" t="inlineStr">
        <is>
          <t>Bhubaneswar</t>
        </is>
      </c>
      <c r="E3062" t="inlineStr">
        <is>
          <t>Corporate</t>
        </is>
      </c>
      <c r="F3062" t="inlineStr">
        <is>
          <t>Partner</t>
        </is>
      </c>
      <c r="G3062" t="inlineStr">
        <is>
          <t>Furniture</t>
        </is>
      </c>
      <c r="H3062" t="inlineStr">
        <is>
          <t>Cabinet</t>
        </is>
      </c>
      <c r="I3062" t="n">
        <v>5</v>
      </c>
      <c r="J3062" s="12" t="n">
        <v>9726.35</v>
      </c>
      <c r="K3062" s="13" t="n">
        <v>0.05</v>
      </c>
      <c r="L3062" s="12" t="n">
        <v>46200.16</v>
      </c>
      <c r="M3062" s="12" t="n">
        <v>37932.76</v>
      </c>
      <c r="N3062" s="12" t="n">
        <v>8267.4</v>
      </c>
      <c r="O3062" t="inlineStr">
        <is>
          <t>Credit Card</t>
        </is>
      </c>
      <c r="P3062" t="inlineStr">
        <is>
          <t>Sara Khan</t>
        </is>
      </c>
      <c r="Q3062" t="inlineStr">
        <is>
          <t>CUST-0544</t>
        </is>
      </c>
      <c r="R3062" t="n">
        <v>3</v>
      </c>
      <c r="S3062" t="inlineStr">
        <is>
          <t>No</t>
        </is>
      </c>
    </row>
    <row r="3063">
      <c r="A3063" t="inlineStr">
        <is>
          <t>ORD-2508-03062</t>
        </is>
      </c>
      <c r="B3063" s="11" t="n">
        <v>45883</v>
      </c>
      <c r="C3063" t="inlineStr">
        <is>
          <t>West</t>
        </is>
      </c>
      <c r="D3063" t="inlineStr">
        <is>
          <t>Surat</t>
        </is>
      </c>
      <c r="E3063" t="inlineStr">
        <is>
          <t>Corporate</t>
        </is>
      </c>
      <c r="F3063" t="inlineStr">
        <is>
          <t>Direct Sales</t>
        </is>
      </c>
      <c r="G3063" t="inlineStr">
        <is>
          <t>Accessories</t>
        </is>
      </c>
      <c r="H3063" t="inlineStr">
        <is>
          <t>USB Hub</t>
        </is>
      </c>
      <c r="I3063" t="n">
        <v>1</v>
      </c>
      <c r="J3063" s="12" t="n">
        <v>1222.71</v>
      </c>
      <c r="K3063" s="13" t="n">
        <v>0.1</v>
      </c>
      <c r="L3063" s="12" t="n">
        <v>1100.44</v>
      </c>
      <c r="M3063" s="12" t="n">
        <v>831.4400000000001</v>
      </c>
      <c r="N3063" s="12" t="n">
        <v>269</v>
      </c>
      <c r="O3063" t="inlineStr">
        <is>
          <t>Net Banking</t>
        </is>
      </c>
      <c r="P3063" t="inlineStr">
        <is>
          <t>Tara Kapoor</t>
        </is>
      </c>
      <c r="Q3063" t="inlineStr">
        <is>
          <t>CUST-0357</t>
        </is>
      </c>
      <c r="R3063" t="n">
        <v>4</v>
      </c>
      <c r="S3063" t="inlineStr">
        <is>
          <t>No</t>
        </is>
      </c>
    </row>
    <row r="3064">
      <c r="A3064" t="inlineStr">
        <is>
          <t>ORD-2412-03063</t>
        </is>
      </c>
      <c r="B3064" s="11" t="n">
        <v>45646</v>
      </c>
      <c r="C3064" t="inlineStr">
        <is>
          <t>East</t>
        </is>
      </c>
      <c r="D3064" t="inlineStr">
        <is>
          <t>Kolkata</t>
        </is>
      </c>
      <c r="E3064" t="inlineStr">
        <is>
          <t>Consumer</t>
        </is>
      </c>
      <c r="F3064" t="inlineStr">
        <is>
          <t>Partner</t>
        </is>
      </c>
      <c r="G3064" t="inlineStr">
        <is>
          <t>Accessories</t>
        </is>
      </c>
      <c r="H3064" t="inlineStr">
        <is>
          <t>Mouse</t>
        </is>
      </c>
      <c r="I3064" t="n">
        <v>2</v>
      </c>
      <c r="J3064" s="12" t="n">
        <v>855.63</v>
      </c>
      <c r="K3064" s="13" t="n">
        <v>0.15</v>
      </c>
      <c r="L3064" s="12" t="n">
        <v>1454.57</v>
      </c>
      <c r="M3064" s="12" t="n">
        <v>1129.43</v>
      </c>
      <c r="N3064" s="12" t="n">
        <v>325.14</v>
      </c>
      <c r="O3064" t="inlineStr">
        <is>
          <t>Net Banking</t>
        </is>
      </c>
      <c r="P3064" t="inlineStr">
        <is>
          <t>Sara Khan</t>
        </is>
      </c>
      <c r="Q3064" t="inlineStr">
        <is>
          <t>CUST-0378</t>
        </is>
      </c>
      <c r="R3064" t="n">
        <v>6</v>
      </c>
      <c r="S3064" t="inlineStr">
        <is>
          <t>No</t>
        </is>
      </c>
    </row>
    <row r="3065">
      <c r="A3065" t="inlineStr">
        <is>
          <t>ORD-2411-03064</t>
        </is>
      </c>
      <c r="B3065" s="11" t="n">
        <v>45602</v>
      </c>
      <c r="C3065" t="inlineStr">
        <is>
          <t>North</t>
        </is>
      </c>
      <c r="D3065" t="inlineStr">
        <is>
          <t>Jaipur</t>
        </is>
      </c>
      <c r="E3065" t="inlineStr">
        <is>
          <t>Education</t>
        </is>
      </c>
      <c r="F3065" t="inlineStr">
        <is>
          <t>Partner</t>
        </is>
      </c>
      <c r="G3065" t="inlineStr">
        <is>
          <t>Technology</t>
        </is>
      </c>
      <c r="H3065" t="inlineStr">
        <is>
          <t>Printer</t>
        </is>
      </c>
      <c r="I3065" t="n">
        <v>1</v>
      </c>
      <c r="J3065" s="12" t="n">
        <v>11694.82</v>
      </c>
      <c r="K3065" s="13" t="n">
        <v>0</v>
      </c>
      <c r="L3065" s="12" t="n">
        <v>11694.82</v>
      </c>
      <c r="M3065" s="12" t="n">
        <v>9589.75</v>
      </c>
      <c r="N3065" s="12" t="n">
        <v>2105.07</v>
      </c>
      <c r="O3065" t="inlineStr">
        <is>
          <t>UPI</t>
        </is>
      </c>
      <c r="P3065" t="inlineStr">
        <is>
          <t>Anaya Rao</t>
        </is>
      </c>
      <c r="Q3065" t="inlineStr">
        <is>
          <t>CUST-0387</t>
        </is>
      </c>
      <c r="R3065" t="n">
        <v>3</v>
      </c>
      <c r="S3065" t="inlineStr">
        <is>
          <t>No</t>
        </is>
      </c>
    </row>
    <row r="3066">
      <c r="A3066" t="inlineStr">
        <is>
          <t>ORD-2508-03065</t>
        </is>
      </c>
      <c r="B3066" s="11" t="n">
        <v>45874</v>
      </c>
      <c r="C3066" t="inlineStr">
        <is>
          <t>Central</t>
        </is>
      </c>
      <c r="D3066" t="inlineStr">
        <is>
          <t>Indore</t>
        </is>
      </c>
      <c r="E3066" t="inlineStr">
        <is>
          <t>Corporate</t>
        </is>
      </c>
      <c r="F3066" t="inlineStr">
        <is>
          <t>Direct Sales</t>
        </is>
      </c>
      <c r="G3066" t="inlineStr">
        <is>
          <t>Technology</t>
        </is>
      </c>
      <c r="H3066" t="inlineStr">
        <is>
          <t>Printer</t>
        </is>
      </c>
      <c r="I3066" t="n">
        <v>1</v>
      </c>
      <c r="J3066" s="12" t="n">
        <v>11528.03</v>
      </c>
      <c r="K3066" s="13" t="n">
        <v>0</v>
      </c>
      <c r="L3066" s="12" t="n">
        <v>11528.03</v>
      </c>
      <c r="M3066" s="12" t="n">
        <v>9452.98</v>
      </c>
      <c r="N3066" s="12" t="n">
        <v>2075.05</v>
      </c>
      <c r="O3066" t="inlineStr">
        <is>
          <t>Credit Card</t>
        </is>
      </c>
      <c r="P3066" t="inlineStr">
        <is>
          <t>Tara Kapoor</t>
        </is>
      </c>
      <c r="Q3066" t="inlineStr">
        <is>
          <t>CUST-0002</t>
        </is>
      </c>
      <c r="R3066" t="n">
        <v>5</v>
      </c>
      <c r="S3066" t="inlineStr">
        <is>
          <t>No</t>
        </is>
      </c>
    </row>
    <row r="3067">
      <c r="A3067" t="inlineStr">
        <is>
          <t>ORD-2411-03066</t>
        </is>
      </c>
      <c r="B3067" s="11" t="n">
        <v>45620</v>
      </c>
      <c r="C3067" t="inlineStr">
        <is>
          <t>Central</t>
        </is>
      </c>
      <c r="D3067" t="inlineStr">
        <is>
          <t>Indore</t>
        </is>
      </c>
      <c r="E3067" t="inlineStr">
        <is>
          <t>Consumer</t>
        </is>
      </c>
      <c r="F3067" t="inlineStr">
        <is>
          <t>Online</t>
        </is>
      </c>
      <c r="G3067" t="inlineStr">
        <is>
          <t>Furniture</t>
        </is>
      </c>
      <c r="H3067" t="inlineStr">
        <is>
          <t>Office Chair</t>
        </is>
      </c>
      <c r="I3067" t="n">
        <v>12</v>
      </c>
      <c r="J3067" s="12" t="n">
        <v>6691.01</v>
      </c>
      <c r="K3067" s="13" t="n">
        <v>0.15</v>
      </c>
      <c r="L3067" s="12" t="n">
        <v>68248.3</v>
      </c>
      <c r="M3067" s="12" t="n">
        <v>55401.56</v>
      </c>
      <c r="N3067" s="12" t="n">
        <v>12846.74</v>
      </c>
      <c r="O3067" t="inlineStr">
        <is>
          <t>Cash</t>
        </is>
      </c>
      <c r="P3067" t="inlineStr">
        <is>
          <t>Ishaan Mehta</t>
        </is>
      </c>
      <c r="Q3067" t="inlineStr">
        <is>
          <t>CUST-0344</t>
        </is>
      </c>
      <c r="R3067" t="n">
        <v>6</v>
      </c>
      <c r="S3067" t="inlineStr">
        <is>
          <t>No</t>
        </is>
      </c>
    </row>
    <row r="3068">
      <c r="A3068" t="inlineStr">
        <is>
          <t>ORD-2406-03067</t>
        </is>
      </c>
      <c r="B3068" s="11" t="n">
        <v>45451</v>
      </c>
      <c r="C3068" t="inlineStr">
        <is>
          <t>North</t>
        </is>
      </c>
      <c r="D3068" t="inlineStr">
        <is>
          <t>Jaipur</t>
        </is>
      </c>
      <c r="E3068" t="inlineStr">
        <is>
          <t>Small Business</t>
        </is>
      </c>
      <c r="F3068" t="inlineStr">
        <is>
          <t>Retail Store</t>
        </is>
      </c>
      <c r="G3068" t="inlineStr">
        <is>
          <t>Accessories</t>
        </is>
      </c>
      <c r="H3068" t="inlineStr">
        <is>
          <t>Laptop Stand</t>
        </is>
      </c>
      <c r="I3068" t="n">
        <v>4</v>
      </c>
      <c r="J3068" s="12" t="n">
        <v>1740.89</v>
      </c>
      <c r="K3068" s="13" t="n">
        <v>0</v>
      </c>
      <c r="L3068" s="12" t="n">
        <v>6963.56</v>
      </c>
      <c r="M3068" s="12" t="n">
        <v>4874.49</v>
      </c>
      <c r="N3068" s="12" t="n">
        <v>2089.07</v>
      </c>
      <c r="O3068" t="inlineStr">
        <is>
          <t>UPI</t>
        </is>
      </c>
      <c r="P3068" t="inlineStr">
        <is>
          <t>Diya Patel</t>
        </is>
      </c>
      <c r="Q3068" t="inlineStr">
        <is>
          <t>CUST-0314</t>
        </is>
      </c>
      <c r="R3068" t="n">
        <v>2</v>
      </c>
      <c r="S3068" t="inlineStr">
        <is>
          <t>No</t>
        </is>
      </c>
    </row>
    <row r="3069">
      <c r="A3069" t="inlineStr">
        <is>
          <t>ORD-2407-03068</t>
        </is>
      </c>
      <c r="B3069" s="11" t="n">
        <v>45476</v>
      </c>
      <c r="C3069" t="inlineStr">
        <is>
          <t>Central</t>
        </is>
      </c>
      <c r="D3069" t="inlineStr">
        <is>
          <t>Bhopal</t>
        </is>
      </c>
      <c r="E3069" t="inlineStr">
        <is>
          <t>Consumer</t>
        </is>
      </c>
      <c r="F3069" t="inlineStr">
        <is>
          <t>Retail Store</t>
        </is>
      </c>
      <c r="G3069" t="inlineStr">
        <is>
          <t>Accessories</t>
        </is>
      </c>
      <c r="H3069" t="inlineStr">
        <is>
          <t>USB Hub</t>
        </is>
      </c>
      <c r="I3069" t="n">
        <v>1</v>
      </c>
      <c r="J3069" s="12" t="n">
        <v>1364.99</v>
      </c>
      <c r="K3069" s="13" t="n">
        <v>0.25</v>
      </c>
      <c r="L3069" s="12" t="n">
        <v>1023.74</v>
      </c>
      <c r="M3069" s="12" t="n">
        <v>928.1900000000001</v>
      </c>
      <c r="N3069" s="12" t="n">
        <v>95.55</v>
      </c>
      <c r="O3069" t="inlineStr">
        <is>
          <t>Credit Card</t>
        </is>
      </c>
      <c r="P3069" t="inlineStr">
        <is>
          <t>Aarav Sharma</t>
        </is>
      </c>
      <c r="Q3069" t="inlineStr">
        <is>
          <t>CUST-0107</t>
        </is>
      </c>
      <c r="R3069" t="n">
        <v>6</v>
      </c>
      <c r="S3069" t="inlineStr">
        <is>
          <t>No</t>
        </is>
      </c>
    </row>
    <row r="3070">
      <c r="A3070" t="inlineStr">
        <is>
          <t>ORD-2511-03069</t>
        </is>
      </c>
      <c r="B3070" s="11" t="n">
        <v>45976</v>
      </c>
      <c r="C3070" t="inlineStr">
        <is>
          <t>North</t>
        </is>
      </c>
      <c r="D3070" t="inlineStr">
        <is>
          <t>Jaipur</t>
        </is>
      </c>
      <c r="E3070" t="inlineStr">
        <is>
          <t>Consumer</t>
        </is>
      </c>
      <c r="F3070" t="inlineStr">
        <is>
          <t>Online</t>
        </is>
      </c>
      <c r="G3070" t="inlineStr">
        <is>
          <t>Furniture</t>
        </is>
      </c>
      <c r="H3070" t="inlineStr">
        <is>
          <t>Office Chair</t>
        </is>
      </c>
      <c r="I3070" t="n">
        <v>2</v>
      </c>
      <c r="J3070" s="12" t="n">
        <v>7433.18</v>
      </c>
      <c r="K3070" s="13" t="n">
        <v>0.1</v>
      </c>
      <c r="L3070" s="12" t="n">
        <v>13379.72</v>
      </c>
      <c r="M3070" s="12" t="n">
        <v>10257.79</v>
      </c>
      <c r="N3070" s="12" t="n">
        <v>3121.93</v>
      </c>
      <c r="O3070" t="inlineStr">
        <is>
          <t>Debit Card</t>
        </is>
      </c>
      <c r="P3070" t="inlineStr">
        <is>
          <t>Diya Patel</t>
        </is>
      </c>
      <c r="Q3070" t="inlineStr">
        <is>
          <t>CUST-0290</t>
        </is>
      </c>
      <c r="R3070" t="n">
        <v>1</v>
      </c>
      <c r="S3070" t="inlineStr">
        <is>
          <t>No</t>
        </is>
      </c>
    </row>
    <row r="3071">
      <c r="A3071" t="inlineStr">
        <is>
          <t>ORD-2511-03070</t>
        </is>
      </c>
      <c r="B3071" s="11" t="n">
        <v>45962</v>
      </c>
      <c r="C3071" t="inlineStr">
        <is>
          <t>East</t>
        </is>
      </c>
      <c r="D3071" t="inlineStr">
        <is>
          <t>Guwahati</t>
        </is>
      </c>
      <c r="E3071" t="inlineStr">
        <is>
          <t>Small Business</t>
        </is>
      </c>
      <c r="F3071" t="inlineStr">
        <is>
          <t>Retail Store</t>
        </is>
      </c>
      <c r="G3071" t="inlineStr">
        <is>
          <t>Furniture</t>
        </is>
      </c>
      <c r="H3071" t="inlineStr">
        <is>
          <t>Cabinet</t>
        </is>
      </c>
      <c r="I3071" t="n">
        <v>1</v>
      </c>
      <c r="J3071" s="12" t="n">
        <v>8739.809999999999</v>
      </c>
      <c r="K3071" s="13" t="n">
        <v>0.15</v>
      </c>
      <c r="L3071" s="12" t="n">
        <v>7428.84</v>
      </c>
      <c r="M3071" s="12" t="n">
        <v>6817.05</v>
      </c>
      <c r="N3071" s="12" t="n">
        <v>611.79</v>
      </c>
      <c r="O3071" t="inlineStr">
        <is>
          <t>UPI</t>
        </is>
      </c>
      <c r="P3071" t="inlineStr">
        <is>
          <t>Diya Patel</t>
        </is>
      </c>
      <c r="Q3071" t="inlineStr">
        <is>
          <t>CUST-0858</t>
        </is>
      </c>
      <c r="R3071" t="n">
        <v>4</v>
      </c>
      <c r="S3071" t="inlineStr">
        <is>
          <t>No</t>
        </is>
      </c>
    </row>
    <row r="3072">
      <c r="A3072" t="inlineStr">
        <is>
          <t>ORD-2507-03071</t>
        </is>
      </c>
      <c r="B3072" s="11" t="n">
        <v>45844</v>
      </c>
      <c r="C3072" t="inlineStr">
        <is>
          <t>South</t>
        </is>
      </c>
      <c r="D3072" t="inlineStr">
        <is>
          <t>Bengaluru</t>
        </is>
      </c>
      <c r="E3072" t="inlineStr">
        <is>
          <t>Corporate</t>
        </is>
      </c>
      <c r="F3072" t="inlineStr">
        <is>
          <t>Online</t>
        </is>
      </c>
      <c r="G3072" t="inlineStr">
        <is>
          <t>Technology</t>
        </is>
      </c>
      <c r="H3072" t="inlineStr">
        <is>
          <t>Keyboard</t>
        </is>
      </c>
      <c r="I3072" t="n">
        <v>3</v>
      </c>
      <c r="J3072" s="12" t="n">
        <v>1609.13</v>
      </c>
      <c r="K3072" s="13" t="n">
        <v>0.05</v>
      </c>
      <c r="L3072" s="12" t="n">
        <v>4586.02</v>
      </c>
      <c r="M3072" s="12" t="n">
        <v>3427.45</v>
      </c>
      <c r="N3072" s="12" t="n">
        <v>1158.57</v>
      </c>
      <c r="O3072" t="inlineStr">
        <is>
          <t>Net Banking</t>
        </is>
      </c>
      <c r="P3072" t="inlineStr">
        <is>
          <t>Tara Kapoor</t>
        </is>
      </c>
      <c r="Q3072" t="inlineStr">
        <is>
          <t>CUST-0480</t>
        </is>
      </c>
      <c r="R3072" t="n">
        <v>3</v>
      </c>
      <c r="S3072" t="inlineStr">
        <is>
          <t>No</t>
        </is>
      </c>
    </row>
    <row r="3073">
      <c r="A3073" t="inlineStr">
        <is>
          <t>ORD-2402-03072</t>
        </is>
      </c>
      <c r="B3073" s="11" t="n">
        <v>45344</v>
      </c>
      <c r="C3073" t="inlineStr">
        <is>
          <t>North</t>
        </is>
      </c>
      <c r="D3073" t="inlineStr">
        <is>
          <t>Delhi</t>
        </is>
      </c>
      <c r="E3073" t="inlineStr">
        <is>
          <t>Consumer</t>
        </is>
      </c>
      <c r="F3073" t="inlineStr">
        <is>
          <t>Retail Store</t>
        </is>
      </c>
      <c r="G3073" t="inlineStr">
        <is>
          <t>Technology</t>
        </is>
      </c>
      <c r="H3073" t="inlineStr">
        <is>
          <t>Keyboard</t>
        </is>
      </c>
      <c r="I3073" t="n">
        <v>4</v>
      </c>
      <c r="J3073" s="12" t="n">
        <v>1548.36</v>
      </c>
      <c r="K3073" s="13" t="n">
        <v>0</v>
      </c>
      <c r="L3073" s="12" t="n">
        <v>6193.44</v>
      </c>
      <c r="M3073" s="12" t="n">
        <v>4397.34</v>
      </c>
      <c r="N3073" s="12" t="n">
        <v>1796.1</v>
      </c>
      <c r="O3073" t="inlineStr">
        <is>
          <t>Net Banking</t>
        </is>
      </c>
      <c r="P3073" t="inlineStr">
        <is>
          <t>Tara Kapoor</t>
        </is>
      </c>
      <c r="Q3073" t="inlineStr">
        <is>
          <t>CUST-0702</t>
        </is>
      </c>
      <c r="R3073" t="n">
        <v>2</v>
      </c>
      <c r="S3073" t="inlineStr">
        <is>
          <t>No</t>
        </is>
      </c>
    </row>
    <row r="3074">
      <c r="A3074" t="inlineStr">
        <is>
          <t>ORD-2407-03073</t>
        </is>
      </c>
      <c r="B3074" s="11" t="n">
        <v>45483</v>
      </c>
      <c r="C3074" t="inlineStr">
        <is>
          <t>West</t>
        </is>
      </c>
      <c r="D3074" t="inlineStr">
        <is>
          <t>Pune</t>
        </is>
      </c>
      <c r="E3074" t="inlineStr">
        <is>
          <t>Consumer</t>
        </is>
      </c>
      <c r="F3074" t="inlineStr">
        <is>
          <t>Partner</t>
        </is>
      </c>
      <c r="G3074" t="inlineStr">
        <is>
          <t>Accessories</t>
        </is>
      </c>
      <c r="H3074" t="inlineStr">
        <is>
          <t>Webcam</t>
        </is>
      </c>
      <c r="I3074" t="n">
        <v>2</v>
      </c>
      <c r="J3074" s="12" t="n">
        <v>3107.46</v>
      </c>
      <c r="K3074" s="13" t="n">
        <v>0.2</v>
      </c>
      <c r="L3074" s="12" t="n">
        <v>4971.94</v>
      </c>
      <c r="M3074" s="12" t="n">
        <v>4723.34</v>
      </c>
      <c r="N3074" s="12" t="n">
        <v>248.6</v>
      </c>
      <c r="O3074" t="inlineStr">
        <is>
          <t>Credit Card</t>
        </is>
      </c>
      <c r="P3074" t="inlineStr">
        <is>
          <t>Meera Joshi</t>
        </is>
      </c>
      <c r="Q3074" t="inlineStr">
        <is>
          <t>CUST-0175</t>
        </is>
      </c>
      <c r="R3074" t="n">
        <v>4</v>
      </c>
      <c r="S3074" t="inlineStr">
        <is>
          <t>No</t>
        </is>
      </c>
    </row>
    <row r="3075">
      <c r="A3075" t="inlineStr">
        <is>
          <t>ORD-2406-03074</t>
        </is>
      </c>
      <c r="B3075" s="11" t="n">
        <v>45467</v>
      </c>
      <c r="C3075" t="inlineStr">
        <is>
          <t>Central</t>
        </is>
      </c>
      <c r="D3075" t="inlineStr">
        <is>
          <t>Nagpur</t>
        </is>
      </c>
      <c r="E3075" t="inlineStr">
        <is>
          <t>Consumer</t>
        </is>
      </c>
      <c r="F3075" t="inlineStr">
        <is>
          <t>Retail Store</t>
        </is>
      </c>
      <c r="G3075" t="inlineStr">
        <is>
          <t>Office Supplies</t>
        </is>
      </c>
      <c r="H3075" t="inlineStr">
        <is>
          <t>Pen Box</t>
        </is>
      </c>
      <c r="I3075" t="n">
        <v>3</v>
      </c>
      <c r="J3075" s="12" t="n">
        <v>222.99</v>
      </c>
      <c r="K3075" s="13" t="n">
        <v>0.05</v>
      </c>
      <c r="L3075" s="12" t="n">
        <v>635.52</v>
      </c>
      <c r="M3075" s="12" t="n">
        <v>408.07</v>
      </c>
      <c r="N3075" s="12" t="n">
        <v>227.45</v>
      </c>
      <c r="O3075" t="inlineStr">
        <is>
          <t>UPI</t>
        </is>
      </c>
      <c r="P3075" t="inlineStr">
        <is>
          <t>Diya Patel</t>
        </is>
      </c>
      <c r="Q3075" t="inlineStr">
        <is>
          <t>CUST-0856</t>
        </is>
      </c>
      <c r="R3075" t="n">
        <v>8</v>
      </c>
      <c r="S3075" t="inlineStr">
        <is>
          <t>No</t>
        </is>
      </c>
    </row>
    <row r="3076">
      <c r="A3076" t="inlineStr">
        <is>
          <t>ORD-2510-03075</t>
        </is>
      </c>
      <c r="B3076" s="11" t="n">
        <v>45956</v>
      </c>
      <c r="C3076" t="inlineStr">
        <is>
          <t>South</t>
        </is>
      </c>
      <c r="D3076" t="inlineStr">
        <is>
          <t>Kochi</t>
        </is>
      </c>
      <c r="E3076" t="inlineStr">
        <is>
          <t>Education</t>
        </is>
      </c>
      <c r="F3076" t="inlineStr">
        <is>
          <t>Retail Store</t>
        </is>
      </c>
      <c r="G3076" t="inlineStr">
        <is>
          <t>Office Supplies</t>
        </is>
      </c>
      <c r="H3076" t="inlineStr">
        <is>
          <t>Stapler</t>
        </is>
      </c>
      <c r="I3076" t="n">
        <v>5</v>
      </c>
      <c r="J3076" s="12" t="n">
        <v>346.05</v>
      </c>
      <c r="K3076" s="13" t="n">
        <v>0.1</v>
      </c>
      <c r="L3076" s="12" t="n">
        <v>1557.23</v>
      </c>
      <c r="M3076" s="12" t="n">
        <v>1159.27</v>
      </c>
      <c r="N3076" s="12" t="n">
        <v>397.96</v>
      </c>
      <c r="O3076" t="inlineStr">
        <is>
          <t>Credit Card</t>
        </is>
      </c>
      <c r="P3076" t="inlineStr">
        <is>
          <t>Vivaan Gupta</t>
        </is>
      </c>
      <c r="Q3076" t="inlineStr">
        <is>
          <t>CUST-0163</t>
        </is>
      </c>
      <c r="R3076" t="n">
        <v>1</v>
      </c>
      <c r="S3076" t="inlineStr">
        <is>
          <t>No</t>
        </is>
      </c>
    </row>
    <row r="3077">
      <c r="A3077" t="inlineStr">
        <is>
          <t>ORD-2510-03076</t>
        </is>
      </c>
      <c r="B3077" s="11" t="n">
        <v>45934</v>
      </c>
      <c r="C3077" t="inlineStr">
        <is>
          <t>South</t>
        </is>
      </c>
      <c r="D3077" t="inlineStr">
        <is>
          <t>Chennai</t>
        </is>
      </c>
      <c r="E3077" t="inlineStr">
        <is>
          <t>Small Business</t>
        </is>
      </c>
      <c r="F3077" t="inlineStr">
        <is>
          <t>Online</t>
        </is>
      </c>
      <c r="G3077" t="inlineStr">
        <is>
          <t>Accessories</t>
        </is>
      </c>
      <c r="H3077" t="inlineStr">
        <is>
          <t>USB Hub</t>
        </is>
      </c>
      <c r="I3077" t="n">
        <v>5</v>
      </c>
      <c r="J3077" s="12" t="n">
        <v>1196.97</v>
      </c>
      <c r="K3077" s="13" t="n">
        <v>0.2</v>
      </c>
      <c r="L3077" s="12" t="n">
        <v>4787.88</v>
      </c>
      <c r="M3077" s="12" t="n">
        <v>4069.7</v>
      </c>
      <c r="N3077" s="12" t="n">
        <v>718.1799999999999</v>
      </c>
      <c r="O3077" t="inlineStr">
        <is>
          <t>Credit Card</t>
        </is>
      </c>
      <c r="P3077" t="inlineStr">
        <is>
          <t>Diya Patel</t>
        </is>
      </c>
      <c r="Q3077" t="inlineStr">
        <is>
          <t>CUST-0444</t>
        </is>
      </c>
      <c r="R3077" t="n">
        <v>4</v>
      </c>
      <c r="S3077" t="inlineStr">
        <is>
          <t>No</t>
        </is>
      </c>
    </row>
    <row r="3078">
      <c r="A3078" t="inlineStr">
        <is>
          <t>ORD-2507-03077</t>
        </is>
      </c>
      <c r="B3078" s="11" t="n">
        <v>45867</v>
      </c>
      <c r="C3078" t="inlineStr">
        <is>
          <t>Central</t>
        </is>
      </c>
      <c r="D3078" t="inlineStr">
        <is>
          <t>Nagpur</t>
        </is>
      </c>
      <c r="E3078" t="inlineStr">
        <is>
          <t>Corporate</t>
        </is>
      </c>
      <c r="F3078" t="inlineStr">
        <is>
          <t>Retail Store</t>
        </is>
      </c>
      <c r="G3078" t="inlineStr">
        <is>
          <t>Office Supplies</t>
        </is>
      </c>
      <c r="H3078" t="inlineStr">
        <is>
          <t>Pen Box</t>
        </is>
      </c>
      <c r="I3078" t="n">
        <v>2</v>
      </c>
      <c r="J3078" s="12" t="n">
        <v>194.33</v>
      </c>
      <c r="K3078" s="13" t="n">
        <v>0.15</v>
      </c>
      <c r="L3078" s="12" t="n">
        <v>330.36</v>
      </c>
      <c r="M3078" s="12" t="n">
        <v>237.08</v>
      </c>
      <c r="N3078" s="12" t="n">
        <v>93.28</v>
      </c>
      <c r="O3078" t="inlineStr">
        <is>
          <t>Cash</t>
        </is>
      </c>
      <c r="P3078" t="inlineStr">
        <is>
          <t>Anaya Rao</t>
        </is>
      </c>
      <c r="Q3078" t="inlineStr">
        <is>
          <t>CUST-0124</t>
        </is>
      </c>
      <c r="R3078" t="n">
        <v>5</v>
      </c>
      <c r="S3078" t="inlineStr">
        <is>
          <t>No</t>
        </is>
      </c>
    </row>
    <row r="3079">
      <c r="A3079" t="inlineStr">
        <is>
          <t>ORD-2503-03078</t>
        </is>
      </c>
      <c r="B3079" s="11" t="n">
        <v>45738</v>
      </c>
      <c r="C3079" t="inlineStr">
        <is>
          <t>North</t>
        </is>
      </c>
      <c r="D3079" t="inlineStr">
        <is>
          <t>Jaipur</t>
        </is>
      </c>
      <c r="E3079" t="inlineStr">
        <is>
          <t>Education</t>
        </is>
      </c>
      <c r="F3079" t="inlineStr">
        <is>
          <t>Retail Store</t>
        </is>
      </c>
      <c r="G3079" t="inlineStr">
        <is>
          <t>Accessories</t>
        </is>
      </c>
      <c r="H3079" t="inlineStr">
        <is>
          <t>Mouse</t>
        </is>
      </c>
      <c r="I3079" t="n">
        <v>2</v>
      </c>
      <c r="J3079" s="12" t="n">
        <v>846.49</v>
      </c>
      <c r="K3079" s="13" t="n">
        <v>0.1</v>
      </c>
      <c r="L3079" s="12" t="n">
        <v>1523.68</v>
      </c>
      <c r="M3079" s="12" t="n">
        <v>1117.37</v>
      </c>
      <c r="N3079" s="12" t="n">
        <v>406.31</v>
      </c>
      <c r="O3079" t="inlineStr">
        <is>
          <t>Debit Card</t>
        </is>
      </c>
      <c r="P3079" t="inlineStr">
        <is>
          <t>Aarav Sharma</t>
        </is>
      </c>
      <c r="Q3079" t="inlineStr">
        <is>
          <t>CUST-0598</t>
        </is>
      </c>
      <c r="R3079" t="n">
        <v>6</v>
      </c>
      <c r="S3079" t="inlineStr">
        <is>
          <t>No</t>
        </is>
      </c>
    </row>
    <row r="3080">
      <c r="A3080" t="inlineStr">
        <is>
          <t>ORD-2506-03079</t>
        </is>
      </c>
      <c r="B3080" s="11" t="n">
        <v>45816</v>
      </c>
      <c r="C3080" t="inlineStr">
        <is>
          <t>North</t>
        </is>
      </c>
      <c r="D3080" t="inlineStr">
        <is>
          <t>Jaipur</t>
        </is>
      </c>
      <c r="E3080" t="inlineStr">
        <is>
          <t>Education</t>
        </is>
      </c>
      <c r="F3080" t="inlineStr">
        <is>
          <t>Partner</t>
        </is>
      </c>
      <c r="G3080" t="inlineStr">
        <is>
          <t>Office Supplies</t>
        </is>
      </c>
      <c r="H3080" t="inlineStr">
        <is>
          <t>Notebook Pack</t>
        </is>
      </c>
      <c r="I3080" t="n">
        <v>10</v>
      </c>
      <c r="J3080" s="12" t="n">
        <v>380.88</v>
      </c>
      <c r="K3080" s="13" t="n">
        <v>0.1</v>
      </c>
      <c r="L3080" s="12" t="n">
        <v>3427.92</v>
      </c>
      <c r="M3080" s="12" t="n">
        <v>2437.63</v>
      </c>
      <c r="N3080" s="12" t="n">
        <v>990.29</v>
      </c>
      <c r="O3080" t="inlineStr">
        <is>
          <t>Cash</t>
        </is>
      </c>
      <c r="P3080" t="inlineStr">
        <is>
          <t>Meera Joshi</t>
        </is>
      </c>
      <c r="Q3080" t="inlineStr">
        <is>
          <t>CUST-0656</t>
        </is>
      </c>
      <c r="R3080" t="n">
        <v>4</v>
      </c>
      <c r="S3080" t="inlineStr">
        <is>
          <t>No</t>
        </is>
      </c>
    </row>
    <row r="3081">
      <c r="A3081" t="inlineStr">
        <is>
          <t>ORD-2407-03080</t>
        </is>
      </c>
      <c r="B3081" s="11" t="n">
        <v>45492</v>
      </c>
      <c r="C3081" t="inlineStr">
        <is>
          <t>East</t>
        </is>
      </c>
      <c r="D3081" t="inlineStr">
        <is>
          <t>Kolkata</t>
        </is>
      </c>
      <c r="E3081" t="inlineStr">
        <is>
          <t>Consumer</t>
        </is>
      </c>
      <c r="F3081" t="inlineStr">
        <is>
          <t>Online</t>
        </is>
      </c>
      <c r="G3081" t="inlineStr">
        <is>
          <t>Accessories</t>
        </is>
      </c>
      <c r="H3081" t="inlineStr">
        <is>
          <t>Webcam</t>
        </is>
      </c>
      <c r="I3081" t="n">
        <v>3</v>
      </c>
      <c r="J3081" s="12" t="n">
        <v>3293.51</v>
      </c>
      <c r="K3081" s="13" t="n">
        <v>0.05</v>
      </c>
      <c r="L3081" s="12" t="n">
        <v>9386.5</v>
      </c>
      <c r="M3081" s="12" t="n">
        <v>7509.2</v>
      </c>
      <c r="N3081" s="12" t="n">
        <v>1877.3</v>
      </c>
      <c r="O3081" t="inlineStr">
        <is>
          <t>Debit Card</t>
        </is>
      </c>
      <c r="P3081" t="inlineStr">
        <is>
          <t>Anaya Rao</t>
        </is>
      </c>
      <c r="Q3081" t="inlineStr">
        <is>
          <t>CUST-0637</t>
        </is>
      </c>
      <c r="R3081" t="n">
        <v>1</v>
      </c>
      <c r="S3081" t="inlineStr">
        <is>
          <t>No</t>
        </is>
      </c>
    </row>
    <row r="3082">
      <c r="A3082" t="inlineStr">
        <is>
          <t>ORD-2504-03081</t>
        </is>
      </c>
      <c r="B3082" s="11" t="n">
        <v>45754</v>
      </c>
      <c r="C3082" t="inlineStr">
        <is>
          <t>East</t>
        </is>
      </c>
      <c r="D3082" t="inlineStr">
        <is>
          <t>Patna</t>
        </is>
      </c>
      <c r="E3082" t="inlineStr">
        <is>
          <t>Education</t>
        </is>
      </c>
      <c r="F3082" t="inlineStr">
        <is>
          <t>Partner</t>
        </is>
      </c>
      <c r="G3082" t="inlineStr">
        <is>
          <t>Accessories</t>
        </is>
      </c>
      <c r="H3082" t="inlineStr">
        <is>
          <t>USB Hub</t>
        </is>
      </c>
      <c r="I3082" t="n">
        <v>1</v>
      </c>
      <c r="J3082" s="12" t="n">
        <v>1212.38</v>
      </c>
      <c r="K3082" s="13" t="n">
        <v>0.05</v>
      </c>
      <c r="L3082" s="12" t="n">
        <v>1151.76</v>
      </c>
      <c r="M3082" s="12" t="n">
        <v>824.42</v>
      </c>
      <c r="N3082" s="12" t="n">
        <v>327.34</v>
      </c>
      <c r="O3082" t="inlineStr">
        <is>
          <t>Debit Card</t>
        </is>
      </c>
      <c r="P3082" t="inlineStr">
        <is>
          <t>Aarav Sharma</t>
        </is>
      </c>
      <c r="Q3082" t="inlineStr">
        <is>
          <t>CUST-0812</t>
        </is>
      </c>
      <c r="R3082" t="n">
        <v>3</v>
      </c>
      <c r="S3082" t="inlineStr">
        <is>
          <t>No</t>
        </is>
      </c>
    </row>
    <row r="3083">
      <c r="A3083" t="inlineStr">
        <is>
          <t>ORD-2506-03082</t>
        </is>
      </c>
      <c r="B3083" s="11" t="n">
        <v>45817</v>
      </c>
      <c r="C3083" t="inlineStr">
        <is>
          <t>West</t>
        </is>
      </c>
      <c r="D3083" t="inlineStr">
        <is>
          <t>Surat</t>
        </is>
      </c>
      <c r="E3083" t="inlineStr">
        <is>
          <t>Consumer</t>
        </is>
      </c>
      <c r="F3083" t="inlineStr">
        <is>
          <t>Retail Store</t>
        </is>
      </c>
      <c r="G3083" t="inlineStr">
        <is>
          <t>Office Supplies</t>
        </is>
      </c>
      <c r="H3083" t="inlineStr">
        <is>
          <t>Notebook Pack</t>
        </is>
      </c>
      <c r="I3083" t="n">
        <v>5</v>
      </c>
      <c r="J3083" s="12" t="n">
        <v>351.93</v>
      </c>
      <c r="K3083" s="13" t="n">
        <v>0.1</v>
      </c>
      <c r="L3083" s="12" t="n">
        <v>1583.69</v>
      </c>
      <c r="M3083" s="12" t="n">
        <v>1126.18</v>
      </c>
      <c r="N3083" s="12" t="n">
        <v>457.51</v>
      </c>
      <c r="O3083" t="inlineStr">
        <is>
          <t>Cash</t>
        </is>
      </c>
      <c r="P3083" t="inlineStr">
        <is>
          <t>Sara Khan</t>
        </is>
      </c>
      <c r="Q3083" t="inlineStr">
        <is>
          <t>CUST-0871</t>
        </is>
      </c>
      <c r="R3083" t="n">
        <v>1</v>
      </c>
      <c r="S3083" t="inlineStr">
        <is>
          <t>Yes</t>
        </is>
      </c>
    </row>
    <row r="3084">
      <c r="A3084" t="inlineStr">
        <is>
          <t>ORD-2510-03083</t>
        </is>
      </c>
      <c r="B3084" s="11" t="n">
        <v>45943</v>
      </c>
      <c r="C3084" t="inlineStr">
        <is>
          <t>East</t>
        </is>
      </c>
      <c r="D3084" t="inlineStr">
        <is>
          <t>Kolkata</t>
        </is>
      </c>
      <c r="E3084" t="inlineStr">
        <is>
          <t>Small Business</t>
        </is>
      </c>
      <c r="F3084" t="inlineStr">
        <is>
          <t>Direct Sales</t>
        </is>
      </c>
      <c r="G3084" t="inlineStr">
        <is>
          <t>Furniture</t>
        </is>
      </c>
      <c r="H3084" t="inlineStr">
        <is>
          <t>Office Chair</t>
        </is>
      </c>
      <c r="I3084" t="n">
        <v>1</v>
      </c>
      <c r="J3084" s="12" t="n">
        <v>8057.4</v>
      </c>
      <c r="K3084" s="13" t="n">
        <v>0.1</v>
      </c>
      <c r="L3084" s="12" t="n">
        <v>7251.66</v>
      </c>
      <c r="M3084" s="12" t="n">
        <v>5559.61</v>
      </c>
      <c r="N3084" s="12" t="n">
        <v>1692.05</v>
      </c>
      <c r="O3084" t="inlineStr">
        <is>
          <t>Debit Card</t>
        </is>
      </c>
      <c r="P3084" t="inlineStr">
        <is>
          <t>Meera Joshi</t>
        </is>
      </c>
      <c r="Q3084" t="inlineStr">
        <is>
          <t>CUST-0071</t>
        </is>
      </c>
      <c r="R3084" t="n">
        <v>6</v>
      </c>
      <c r="S3084" t="inlineStr">
        <is>
          <t>No</t>
        </is>
      </c>
    </row>
    <row r="3085">
      <c r="A3085" t="inlineStr">
        <is>
          <t>ORD-2504-03084</t>
        </is>
      </c>
      <c r="B3085" s="11" t="n">
        <v>45775</v>
      </c>
      <c r="C3085" t="inlineStr">
        <is>
          <t>North</t>
        </is>
      </c>
      <c r="D3085" t="inlineStr">
        <is>
          <t>Delhi</t>
        </is>
      </c>
      <c r="E3085" t="inlineStr">
        <is>
          <t>Corporate</t>
        </is>
      </c>
      <c r="F3085" t="inlineStr">
        <is>
          <t>Direct Sales</t>
        </is>
      </c>
      <c r="G3085" t="inlineStr">
        <is>
          <t>Technology</t>
        </is>
      </c>
      <c r="H3085" t="inlineStr">
        <is>
          <t>Monitor</t>
        </is>
      </c>
      <c r="I3085" t="n">
        <v>1</v>
      </c>
      <c r="J3085" s="12" t="n">
        <v>13211.8</v>
      </c>
      <c r="K3085" s="13" t="n">
        <v>0.05</v>
      </c>
      <c r="L3085" s="12" t="n">
        <v>12551.21</v>
      </c>
      <c r="M3085" s="12" t="n">
        <v>10569.44</v>
      </c>
      <c r="N3085" s="12" t="n">
        <v>1981.77</v>
      </c>
      <c r="O3085" t="inlineStr">
        <is>
          <t>Credit Card</t>
        </is>
      </c>
      <c r="P3085" t="inlineStr">
        <is>
          <t>Kabir Singh</t>
        </is>
      </c>
      <c r="Q3085" t="inlineStr">
        <is>
          <t>CUST-0566</t>
        </is>
      </c>
      <c r="R3085" t="n">
        <v>3</v>
      </c>
      <c r="S3085" t="inlineStr">
        <is>
          <t>No</t>
        </is>
      </c>
    </row>
    <row r="3086">
      <c r="A3086" t="inlineStr">
        <is>
          <t>ORD-2510-03085</t>
        </is>
      </c>
      <c r="B3086" s="11" t="n">
        <v>45938</v>
      </c>
      <c r="C3086" t="inlineStr">
        <is>
          <t>North</t>
        </is>
      </c>
      <c r="D3086" t="inlineStr">
        <is>
          <t>Lucknow</t>
        </is>
      </c>
      <c r="E3086" t="inlineStr">
        <is>
          <t>Corporate</t>
        </is>
      </c>
      <c r="F3086" t="inlineStr">
        <is>
          <t>Direct Sales</t>
        </is>
      </c>
      <c r="G3086" t="inlineStr">
        <is>
          <t>Accessories</t>
        </is>
      </c>
      <c r="H3086" t="inlineStr">
        <is>
          <t>Webcam</t>
        </is>
      </c>
      <c r="I3086" t="n">
        <v>3</v>
      </c>
      <c r="J3086" s="12" t="n">
        <v>3733.49</v>
      </c>
      <c r="K3086" s="13" t="n">
        <v>0.15</v>
      </c>
      <c r="L3086" s="12" t="n">
        <v>9520.4</v>
      </c>
      <c r="M3086" s="12" t="n">
        <v>8512.360000000001</v>
      </c>
      <c r="N3086" s="12" t="n">
        <v>1008.04</v>
      </c>
      <c r="O3086" t="inlineStr">
        <is>
          <t>UPI</t>
        </is>
      </c>
      <c r="P3086" t="inlineStr">
        <is>
          <t>Meera Joshi</t>
        </is>
      </c>
      <c r="Q3086" t="inlineStr">
        <is>
          <t>CUST-0828</t>
        </is>
      </c>
      <c r="R3086" t="n">
        <v>3</v>
      </c>
      <c r="S3086" t="inlineStr">
        <is>
          <t>No</t>
        </is>
      </c>
    </row>
    <row r="3087">
      <c r="A3087" t="inlineStr">
        <is>
          <t>ORD-2510-03086</t>
        </is>
      </c>
      <c r="B3087" s="11" t="n">
        <v>45953</v>
      </c>
      <c r="C3087" t="inlineStr">
        <is>
          <t>West</t>
        </is>
      </c>
      <c r="D3087" t="inlineStr">
        <is>
          <t>Surat</t>
        </is>
      </c>
      <c r="E3087" t="inlineStr">
        <is>
          <t>Small Business</t>
        </is>
      </c>
      <c r="F3087" t="inlineStr">
        <is>
          <t>Direct Sales</t>
        </is>
      </c>
      <c r="G3087" t="inlineStr">
        <is>
          <t>Accessories</t>
        </is>
      </c>
      <c r="H3087" t="inlineStr">
        <is>
          <t>Laptop Stand</t>
        </is>
      </c>
      <c r="I3087" t="n">
        <v>1</v>
      </c>
      <c r="J3087" s="12" t="n">
        <v>1912.6</v>
      </c>
      <c r="K3087" s="13" t="n">
        <v>0.15</v>
      </c>
      <c r="L3087" s="12" t="n">
        <v>1625.71</v>
      </c>
      <c r="M3087" s="12" t="n">
        <v>1338.82</v>
      </c>
      <c r="N3087" s="12" t="n">
        <v>286.89</v>
      </c>
      <c r="O3087" t="inlineStr">
        <is>
          <t>Cash</t>
        </is>
      </c>
      <c r="P3087" t="inlineStr">
        <is>
          <t>Tara Kapoor</t>
        </is>
      </c>
      <c r="Q3087" t="inlineStr">
        <is>
          <t>CUST-0554</t>
        </is>
      </c>
      <c r="R3087" t="n">
        <v>2</v>
      </c>
      <c r="S3087" t="inlineStr">
        <is>
          <t>No</t>
        </is>
      </c>
    </row>
    <row r="3088">
      <c r="A3088" t="inlineStr">
        <is>
          <t>ORD-2506-03087</t>
        </is>
      </c>
      <c r="B3088" s="11" t="n">
        <v>45826</v>
      </c>
      <c r="C3088" t="inlineStr">
        <is>
          <t>North</t>
        </is>
      </c>
      <c r="D3088" t="inlineStr">
        <is>
          <t>Delhi</t>
        </is>
      </c>
      <c r="E3088" t="inlineStr">
        <is>
          <t>Corporate</t>
        </is>
      </c>
      <c r="F3088" t="inlineStr">
        <is>
          <t>Partner</t>
        </is>
      </c>
      <c r="G3088" t="inlineStr">
        <is>
          <t>Office Supplies</t>
        </is>
      </c>
      <c r="H3088" t="inlineStr">
        <is>
          <t>Marker Set</t>
        </is>
      </c>
      <c r="I3088" t="n">
        <v>5</v>
      </c>
      <c r="J3088" s="12" t="n">
        <v>260.91</v>
      </c>
      <c r="K3088" s="13" t="n">
        <v>0</v>
      </c>
      <c r="L3088" s="12" t="n">
        <v>1304.55</v>
      </c>
      <c r="M3088" s="12" t="n">
        <v>847.96</v>
      </c>
      <c r="N3088" s="12" t="n">
        <v>456.59</v>
      </c>
      <c r="O3088" t="inlineStr">
        <is>
          <t>Cash</t>
        </is>
      </c>
      <c r="P3088" t="inlineStr">
        <is>
          <t>Meera Joshi</t>
        </is>
      </c>
      <c r="Q3088" t="inlineStr">
        <is>
          <t>CUST-0566</t>
        </is>
      </c>
      <c r="R3088" t="n">
        <v>3</v>
      </c>
      <c r="S3088" t="inlineStr">
        <is>
          <t>Yes</t>
        </is>
      </c>
    </row>
    <row r="3089">
      <c r="A3089" t="inlineStr">
        <is>
          <t>ORD-2512-03088</t>
        </is>
      </c>
      <c r="B3089" s="11" t="n">
        <v>45993</v>
      </c>
      <c r="C3089" t="inlineStr">
        <is>
          <t>South</t>
        </is>
      </c>
      <c r="D3089" t="inlineStr">
        <is>
          <t>Bengaluru</t>
        </is>
      </c>
      <c r="E3089" t="inlineStr">
        <is>
          <t>Small Business</t>
        </is>
      </c>
      <c r="F3089" t="inlineStr">
        <is>
          <t>Direct Sales</t>
        </is>
      </c>
      <c r="G3089" t="inlineStr">
        <is>
          <t>Office Supplies</t>
        </is>
      </c>
      <c r="H3089" t="inlineStr">
        <is>
          <t>Stapler</t>
        </is>
      </c>
      <c r="I3089" t="n">
        <v>4</v>
      </c>
      <c r="J3089" s="12" t="n">
        <v>296.54</v>
      </c>
      <c r="K3089" s="13" t="n">
        <v>0.1</v>
      </c>
      <c r="L3089" s="12" t="n">
        <v>1067.54</v>
      </c>
      <c r="M3089" s="12" t="n">
        <v>794.73</v>
      </c>
      <c r="N3089" s="12" t="n">
        <v>272.81</v>
      </c>
      <c r="O3089" t="inlineStr">
        <is>
          <t>Cash</t>
        </is>
      </c>
      <c r="P3089" t="inlineStr">
        <is>
          <t>Aarav Sharma</t>
        </is>
      </c>
      <c r="Q3089" t="inlineStr">
        <is>
          <t>CUST-0267</t>
        </is>
      </c>
      <c r="R3089" t="n">
        <v>3</v>
      </c>
      <c r="S3089" t="inlineStr">
        <is>
          <t>No</t>
        </is>
      </c>
    </row>
    <row r="3090">
      <c r="A3090" t="inlineStr">
        <is>
          <t>ORD-2510-03089</t>
        </is>
      </c>
      <c r="B3090" s="11" t="n">
        <v>45939</v>
      </c>
      <c r="C3090" t="inlineStr">
        <is>
          <t>East</t>
        </is>
      </c>
      <c r="D3090" t="inlineStr">
        <is>
          <t>Patna</t>
        </is>
      </c>
      <c r="E3090" t="inlineStr">
        <is>
          <t>Education</t>
        </is>
      </c>
      <c r="F3090" t="inlineStr">
        <is>
          <t>Retail Store</t>
        </is>
      </c>
      <c r="G3090" t="inlineStr">
        <is>
          <t>Technology</t>
        </is>
      </c>
      <c r="H3090" t="inlineStr">
        <is>
          <t>Headphones</t>
        </is>
      </c>
      <c r="I3090" t="n">
        <v>6</v>
      </c>
      <c r="J3090" s="12" t="n">
        <v>2962.43</v>
      </c>
      <c r="K3090" s="13" t="n">
        <v>0.03</v>
      </c>
      <c r="L3090" s="12" t="n">
        <v>17241.34</v>
      </c>
      <c r="M3090" s="12" t="n">
        <v>13153.19</v>
      </c>
      <c r="N3090" s="12" t="n">
        <v>4088.15</v>
      </c>
      <c r="O3090" t="inlineStr">
        <is>
          <t>UPI</t>
        </is>
      </c>
      <c r="P3090" t="inlineStr">
        <is>
          <t>Diya Patel</t>
        </is>
      </c>
      <c r="Q3090" t="inlineStr">
        <is>
          <t>CUST-0088</t>
        </is>
      </c>
      <c r="R3090" t="n">
        <v>7</v>
      </c>
      <c r="S3090" t="inlineStr">
        <is>
          <t>No</t>
        </is>
      </c>
    </row>
    <row r="3091">
      <c r="A3091" t="inlineStr">
        <is>
          <t>ORD-2509-03090</t>
        </is>
      </c>
      <c r="B3091" s="11" t="n">
        <v>45903</v>
      </c>
      <c r="C3091" t="inlineStr">
        <is>
          <t>South</t>
        </is>
      </c>
      <c r="D3091" t="inlineStr">
        <is>
          <t>Chennai</t>
        </is>
      </c>
      <c r="E3091" t="inlineStr">
        <is>
          <t>Small Business</t>
        </is>
      </c>
      <c r="F3091" t="inlineStr">
        <is>
          <t>Retail Store</t>
        </is>
      </c>
      <c r="G3091" t="inlineStr">
        <is>
          <t>Furniture</t>
        </is>
      </c>
      <c r="H3091" t="inlineStr">
        <is>
          <t>Desk</t>
        </is>
      </c>
      <c r="I3091" t="n">
        <v>6</v>
      </c>
      <c r="J3091" s="12" t="n">
        <v>11644.72</v>
      </c>
      <c r="K3091" s="13" t="n">
        <v>0.15</v>
      </c>
      <c r="L3091" s="12" t="n">
        <v>59388.07</v>
      </c>
      <c r="M3091" s="12" t="n">
        <v>52401.24</v>
      </c>
      <c r="N3091" s="12" t="n">
        <v>6986.83</v>
      </c>
      <c r="O3091" t="inlineStr">
        <is>
          <t>Debit Card</t>
        </is>
      </c>
      <c r="P3091" t="inlineStr">
        <is>
          <t>Meera Joshi</t>
        </is>
      </c>
      <c r="Q3091" t="inlineStr">
        <is>
          <t>CUST-0255</t>
        </is>
      </c>
      <c r="R3091" t="n">
        <v>5</v>
      </c>
      <c r="S3091" t="inlineStr">
        <is>
          <t>No</t>
        </is>
      </c>
    </row>
    <row r="3092">
      <c r="A3092" t="inlineStr">
        <is>
          <t>ORD-2511-03091</t>
        </is>
      </c>
      <c r="B3092" s="11" t="n">
        <v>45970</v>
      </c>
      <c r="C3092" t="inlineStr">
        <is>
          <t>Central</t>
        </is>
      </c>
      <c r="D3092" t="inlineStr">
        <is>
          <t>Raipur</t>
        </is>
      </c>
      <c r="E3092" t="inlineStr">
        <is>
          <t>Education</t>
        </is>
      </c>
      <c r="F3092" t="inlineStr">
        <is>
          <t>Retail Store</t>
        </is>
      </c>
      <c r="G3092" t="inlineStr">
        <is>
          <t>Furniture</t>
        </is>
      </c>
      <c r="H3092" t="inlineStr">
        <is>
          <t>Cabinet</t>
        </is>
      </c>
      <c r="I3092" t="n">
        <v>2</v>
      </c>
      <c r="J3092" s="12" t="n">
        <v>9312.83</v>
      </c>
      <c r="K3092" s="13" t="n">
        <v>0.05</v>
      </c>
      <c r="L3092" s="12" t="n">
        <v>17694.38</v>
      </c>
      <c r="M3092" s="12" t="n">
        <v>14528.01</v>
      </c>
      <c r="N3092" s="12" t="n">
        <v>3166.37</v>
      </c>
      <c r="O3092" t="inlineStr">
        <is>
          <t>Debit Card</t>
        </is>
      </c>
      <c r="P3092" t="inlineStr">
        <is>
          <t>Anaya Rao</t>
        </is>
      </c>
      <c r="Q3092" t="inlineStr">
        <is>
          <t>CUST-0860</t>
        </is>
      </c>
      <c r="R3092" t="n">
        <v>4</v>
      </c>
      <c r="S3092" t="inlineStr">
        <is>
          <t>No</t>
        </is>
      </c>
    </row>
    <row r="3093">
      <c r="A3093" t="inlineStr">
        <is>
          <t>ORD-2408-03092</t>
        </is>
      </c>
      <c r="B3093" s="11" t="n">
        <v>45510</v>
      </c>
      <c r="C3093" t="inlineStr">
        <is>
          <t>West</t>
        </is>
      </c>
      <c r="D3093" t="inlineStr">
        <is>
          <t>Pune</t>
        </is>
      </c>
      <c r="E3093" t="inlineStr">
        <is>
          <t>Education</t>
        </is>
      </c>
      <c r="F3093" t="inlineStr">
        <is>
          <t>Partner</t>
        </is>
      </c>
      <c r="G3093" t="inlineStr">
        <is>
          <t>Technology</t>
        </is>
      </c>
      <c r="H3093" t="inlineStr">
        <is>
          <t>Laptop</t>
        </is>
      </c>
      <c r="I3093" t="n">
        <v>2</v>
      </c>
      <c r="J3093" s="12" t="n">
        <v>48582.29</v>
      </c>
      <c r="K3093" s="13" t="n">
        <v>0.05</v>
      </c>
      <c r="L3093" s="12" t="n">
        <v>92306.35000000001</v>
      </c>
      <c r="M3093" s="12" t="n">
        <v>83561.53999999999</v>
      </c>
      <c r="N3093" s="12" t="n">
        <v>8744.809999999999</v>
      </c>
      <c r="O3093" t="inlineStr">
        <is>
          <t>Credit Card</t>
        </is>
      </c>
      <c r="P3093" t="inlineStr">
        <is>
          <t>Rohan Verma</t>
        </is>
      </c>
      <c r="Q3093" t="inlineStr">
        <is>
          <t>CUST-0786</t>
        </is>
      </c>
      <c r="R3093" t="n">
        <v>5</v>
      </c>
      <c r="S3093" t="inlineStr">
        <is>
          <t>No</t>
        </is>
      </c>
    </row>
    <row r="3094">
      <c r="A3094" t="inlineStr">
        <is>
          <t>ORD-2410-03093</t>
        </is>
      </c>
      <c r="B3094" s="11" t="n">
        <v>45570</v>
      </c>
      <c r="C3094" t="inlineStr">
        <is>
          <t>East</t>
        </is>
      </c>
      <c r="D3094" t="inlineStr">
        <is>
          <t>Patna</t>
        </is>
      </c>
      <c r="E3094" t="inlineStr">
        <is>
          <t>Corporate</t>
        </is>
      </c>
      <c r="F3094" t="inlineStr">
        <is>
          <t>Partner</t>
        </is>
      </c>
      <c r="G3094" t="inlineStr">
        <is>
          <t>Accessories</t>
        </is>
      </c>
      <c r="H3094" t="inlineStr">
        <is>
          <t>USB Hub</t>
        </is>
      </c>
      <c r="I3094" t="n">
        <v>1</v>
      </c>
      <c r="J3094" s="12" t="n">
        <v>1392.27</v>
      </c>
      <c r="K3094" s="13" t="n">
        <v>0.15</v>
      </c>
      <c r="L3094" s="12" t="n">
        <v>1183.43</v>
      </c>
      <c r="M3094" s="12" t="n">
        <v>946.74</v>
      </c>
      <c r="N3094" s="12" t="n">
        <v>236.69</v>
      </c>
      <c r="O3094" t="inlineStr">
        <is>
          <t>Net Banking</t>
        </is>
      </c>
      <c r="P3094" t="inlineStr">
        <is>
          <t>Aarav Sharma</t>
        </is>
      </c>
      <c r="Q3094" t="inlineStr">
        <is>
          <t>CUST-0766</t>
        </is>
      </c>
      <c r="R3094" t="n">
        <v>3</v>
      </c>
      <c r="S3094" t="inlineStr">
        <is>
          <t>No</t>
        </is>
      </c>
    </row>
    <row r="3095">
      <c r="A3095" t="inlineStr">
        <is>
          <t>ORD-2504-03094</t>
        </is>
      </c>
      <c r="B3095" s="11" t="n">
        <v>45776</v>
      </c>
      <c r="C3095" t="inlineStr">
        <is>
          <t>Central</t>
        </is>
      </c>
      <c r="D3095" t="inlineStr">
        <is>
          <t>Raipur</t>
        </is>
      </c>
      <c r="E3095" t="inlineStr">
        <is>
          <t>Education</t>
        </is>
      </c>
      <c r="F3095" t="inlineStr">
        <is>
          <t>Partner</t>
        </is>
      </c>
      <c r="G3095" t="inlineStr">
        <is>
          <t>Accessories</t>
        </is>
      </c>
      <c r="H3095" t="inlineStr">
        <is>
          <t>USB Hub</t>
        </is>
      </c>
      <c r="I3095" t="n">
        <v>2</v>
      </c>
      <c r="J3095" s="12" t="n">
        <v>1240.52</v>
      </c>
      <c r="K3095" s="13" t="n">
        <v>0.2</v>
      </c>
      <c r="L3095" s="12" t="n">
        <v>1984.83</v>
      </c>
      <c r="M3095" s="12" t="n">
        <v>1687.11</v>
      </c>
      <c r="N3095" s="12" t="n">
        <v>297.72</v>
      </c>
      <c r="O3095" t="inlineStr">
        <is>
          <t>Debit Card</t>
        </is>
      </c>
      <c r="P3095" t="inlineStr">
        <is>
          <t>Ishaan Mehta</t>
        </is>
      </c>
      <c r="Q3095" t="inlineStr">
        <is>
          <t>CUST-0323</t>
        </is>
      </c>
      <c r="R3095" t="n">
        <v>2</v>
      </c>
      <c r="S3095" t="inlineStr">
        <is>
          <t>Yes</t>
        </is>
      </c>
    </row>
    <row r="3096">
      <c r="A3096" t="inlineStr">
        <is>
          <t>ORD-2412-03095</t>
        </is>
      </c>
      <c r="B3096" s="11" t="n">
        <v>45628</v>
      </c>
      <c r="C3096" t="inlineStr">
        <is>
          <t>East</t>
        </is>
      </c>
      <c r="D3096" t="inlineStr">
        <is>
          <t>Kolkata</t>
        </is>
      </c>
      <c r="E3096" t="inlineStr">
        <is>
          <t>Consumer</t>
        </is>
      </c>
      <c r="F3096" t="inlineStr">
        <is>
          <t>Direct Sales</t>
        </is>
      </c>
      <c r="G3096" t="inlineStr">
        <is>
          <t>Accessories</t>
        </is>
      </c>
      <c r="H3096" t="inlineStr">
        <is>
          <t>USB Hub</t>
        </is>
      </c>
      <c r="I3096" t="n">
        <v>4</v>
      </c>
      <c r="J3096" s="12" t="n">
        <v>1327.56</v>
      </c>
      <c r="K3096" s="13" t="n">
        <v>0.2</v>
      </c>
      <c r="L3096" s="12" t="n">
        <v>4248.19</v>
      </c>
      <c r="M3096" s="12" t="n">
        <v>3610.96</v>
      </c>
      <c r="N3096" s="12" t="n">
        <v>637.23</v>
      </c>
      <c r="O3096" t="inlineStr">
        <is>
          <t>Net Banking</t>
        </is>
      </c>
      <c r="P3096" t="inlineStr">
        <is>
          <t>Anaya Rao</t>
        </is>
      </c>
      <c r="Q3096" t="inlineStr">
        <is>
          <t>CUST-0512</t>
        </is>
      </c>
      <c r="R3096" t="n">
        <v>5</v>
      </c>
      <c r="S3096" t="inlineStr">
        <is>
          <t>No</t>
        </is>
      </c>
    </row>
    <row r="3097">
      <c r="A3097" t="inlineStr">
        <is>
          <t>ORD-2512-03096</t>
        </is>
      </c>
      <c r="B3097" s="11" t="n">
        <v>46016</v>
      </c>
      <c r="C3097" t="inlineStr">
        <is>
          <t>West</t>
        </is>
      </c>
      <c r="D3097" t="inlineStr">
        <is>
          <t>Pune</t>
        </is>
      </c>
      <c r="E3097" t="inlineStr">
        <is>
          <t>Corporate</t>
        </is>
      </c>
      <c r="F3097" t="inlineStr">
        <is>
          <t>Partner</t>
        </is>
      </c>
      <c r="G3097" t="inlineStr">
        <is>
          <t>Office Supplies</t>
        </is>
      </c>
      <c r="H3097" t="inlineStr">
        <is>
          <t>Stapler</t>
        </is>
      </c>
      <c r="I3097" t="n">
        <v>2</v>
      </c>
      <c r="J3097" s="12" t="n">
        <v>287.41</v>
      </c>
      <c r="K3097" s="13" t="n">
        <v>0.05</v>
      </c>
      <c r="L3097" s="12" t="n">
        <v>546.08</v>
      </c>
      <c r="M3097" s="12" t="n">
        <v>385.13</v>
      </c>
      <c r="N3097" s="12" t="n">
        <v>160.95</v>
      </c>
      <c r="O3097" t="inlineStr">
        <is>
          <t>UPI</t>
        </is>
      </c>
      <c r="P3097" t="inlineStr">
        <is>
          <t>Rohan Verma</t>
        </is>
      </c>
      <c r="Q3097" t="inlineStr">
        <is>
          <t>CUST-0231</t>
        </is>
      </c>
      <c r="R3097" t="n">
        <v>2</v>
      </c>
      <c r="S3097" t="inlineStr">
        <is>
          <t>No</t>
        </is>
      </c>
    </row>
    <row r="3098">
      <c r="A3098" t="inlineStr">
        <is>
          <t>ORD-2412-03097</t>
        </is>
      </c>
      <c r="B3098" s="11" t="n">
        <v>45631</v>
      </c>
      <c r="C3098" t="inlineStr">
        <is>
          <t>North</t>
        </is>
      </c>
      <c r="D3098" t="inlineStr">
        <is>
          <t>Jaipur</t>
        </is>
      </c>
      <c r="E3098" t="inlineStr">
        <is>
          <t>Consumer</t>
        </is>
      </c>
      <c r="F3098" t="inlineStr">
        <is>
          <t>Partner</t>
        </is>
      </c>
      <c r="G3098" t="inlineStr">
        <is>
          <t>Furniture</t>
        </is>
      </c>
      <c r="H3098" t="inlineStr">
        <is>
          <t>Cabinet</t>
        </is>
      </c>
      <c r="I3098" t="n">
        <v>3</v>
      </c>
      <c r="J3098" s="12" t="n">
        <v>10045.56</v>
      </c>
      <c r="K3098" s="13" t="n">
        <v>0.05</v>
      </c>
      <c r="L3098" s="12" t="n">
        <v>28629.85</v>
      </c>
      <c r="M3098" s="12" t="n">
        <v>23506.61</v>
      </c>
      <c r="N3098" s="12" t="n">
        <v>5123.24</v>
      </c>
      <c r="O3098" t="inlineStr">
        <is>
          <t>Debit Card</t>
        </is>
      </c>
      <c r="P3098" t="inlineStr">
        <is>
          <t>Tara Kapoor</t>
        </is>
      </c>
      <c r="Q3098" t="inlineStr">
        <is>
          <t>CUST-0743</t>
        </is>
      </c>
      <c r="R3098" t="n">
        <v>4</v>
      </c>
      <c r="S3098" t="inlineStr">
        <is>
          <t>No</t>
        </is>
      </c>
    </row>
    <row r="3099">
      <c r="A3099" t="inlineStr">
        <is>
          <t>ORD-2402-03098</t>
        </is>
      </c>
      <c r="B3099" s="11" t="n">
        <v>45348</v>
      </c>
      <c r="C3099" t="inlineStr">
        <is>
          <t>North</t>
        </is>
      </c>
      <c r="D3099" t="inlineStr">
        <is>
          <t>Lucknow</t>
        </is>
      </c>
      <c r="E3099" t="inlineStr">
        <is>
          <t>Education</t>
        </is>
      </c>
      <c r="F3099" t="inlineStr">
        <is>
          <t>Online</t>
        </is>
      </c>
      <c r="G3099" t="inlineStr">
        <is>
          <t>Accessories</t>
        </is>
      </c>
      <c r="H3099" t="inlineStr">
        <is>
          <t>Webcam</t>
        </is>
      </c>
      <c r="I3099" t="n">
        <v>2</v>
      </c>
      <c r="J3099" s="12" t="n">
        <v>3371.33</v>
      </c>
      <c r="K3099" s="13" t="n">
        <v>0.05</v>
      </c>
      <c r="L3099" s="12" t="n">
        <v>6405.53</v>
      </c>
      <c r="M3099" s="12" t="n">
        <v>5124.42</v>
      </c>
      <c r="N3099" s="12" t="n">
        <v>1281.11</v>
      </c>
      <c r="O3099" t="inlineStr">
        <is>
          <t>Cash</t>
        </is>
      </c>
      <c r="P3099" t="inlineStr">
        <is>
          <t>Ishaan Mehta</t>
        </is>
      </c>
      <c r="Q3099" t="inlineStr">
        <is>
          <t>CUST-0859</t>
        </is>
      </c>
      <c r="R3099" t="n">
        <v>3</v>
      </c>
      <c r="S3099" t="inlineStr">
        <is>
          <t>No</t>
        </is>
      </c>
    </row>
    <row r="3100">
      <c r="A3100" t="inlineStr">
        <is>
          <t>ORD-2406-03099</t>
        </is>
      </c>
      <c r="B3100" s="11" t="n">
        <v>45456</v>
      </c>
      <c r="C3100" t="inlineStr">
        <is>
          <t>South</t>
        </is>
      </c>
      <c r="D3100" t="inlineStr">
        <is>
          <t>Kochi</t>
        </is>
      </c>
      <c r="E3100" t="inlineStr">
        <is>
          <t>Corporate</t>
        </is>
      </c>
      <c r="F3100" t="inlineStr">
        <is>
          <t>Retail Store</t>
        </is>
      </c>
      <c r="G3100" t="inlineStr">
        <is>
          <t>Office Supplies</t>
        </is>
      </c>
      <c r="H3100" t="inlineStr">
        <is>
          <t>Notebook Pack</t>
        </is>
      </c>
      <c r="I3100" t="n">
        <v>1</v>
      </c>
      <c r="J3100" s="12" t="n">
        <v>434.41</v>
      </c>
      <c r="K3100" s="13" t="n">
        <v>0.2</v>
      </c>
      <c r="L3100" s="12" t="n">
        <v>347.53</v>
      </c>
      <c r="M3100" s="12" t="n">
        <v>278.02</v>
      </c>
      <c r="N3100" s="12" t="n">
        <v>69.51000000000001</v>
      </c>
      <c r="O3100" t="inlineStr">
        <is>
          <t>UPI</t>
        </is>
      </c>
      <c r="P3100" t="inlineStr">
        <is>
          <t>Anaya Rao</t>
        </is>
      </c>
      <c r="Q3100" t="inlineStr">
        <is>
          <t>CUST-0461</t>
        </is>
      </c>
      <c r="R3100" t="n">
        <v>5</v>
      </c>
      <c r="S3100" t="inlineStr">
        <is>
          <t>No</t>
        </is>
      </c>
    </row>
    <row r="3101">
      <c r="A3101" t="inlineStr">
        <is>
          <t>ORD-2404-03100</t>
        </is>
      </c>
      <c r="B3101" s="11" t="n">
        <v>45387</v>
      </c>
      <c r="C3101" t="inlineStr">
        <is>
          <t>North</t>
        </is>
      </c>
      <c r="D3101" t="inlineStr">
        <is>
          <t>Delhi</t>
        </is>
      </c>
      <c r="E3101" t="inlineStr">
        <is>
          <t>Corporate</t>
        </is>
      </c>
      <c r="F3101" t="inlineStr">
        <is>
          <t>Retail Store</t>
        </is>
      </c>
      <c r="G3101" t="inlineStr">
        <is>
          <t>Accessories</t>
        </is>
      </c>
      <c r="H3101" t="inlineStr">
        <is>
          <t>Webcam</t>
        </is>
      </c>
      <c r="I3101" t="n">
        <v>3</v>
      </c>
      <c r="J3101" s="12" t="n">
        <v>3372.73</v>
      </c>
      <c r="K3101" s="13" t="n">
        <v>0.05</v>
      </c>
      <c r="L3101" s="12" t="n">
        <v>9612.280000000001</v>
      </c>
      <c r="M3101" s="12" t="n">
        <v>7689.82</v>
      </c>
      <c r="N3101" s="12" t="n">
        <v>1922.46</v>
      </c>
      <c r="O3101" t="inlineStr">
        <is>
          <t>Net Banking</t>
        </is>
      </c>
      <c r="P3101" t="inlineStr">
        <is>
          <t>Vivaan Gupta</t>
        </is>
      </c>
      <c r="Q3101" t="inlineStr">
        <is>
          <t>CUST-0742</t>
        </is>
      </c>
      <c r="R3101" t="n">
        <v>4</v>
      </c>
      <c r="S3101" t="inlineStr">
        <is>
          <t>No</t>
        </is>
      </c>
    </row>
    <row r="3102">
      <c r="A3102" t="inlineStr">
        <is>
          <t>ORD-2404-03101</t>
        </is>
      </c>
      <c r="B3102" s="11" t="n">
        <v>45403</v>
      </c>
      <c r="C3102" t="inlineStr">
        <is>
          <t>East</t>
        </is>
      </c>
      <c r="D3102" t="inlineStr">
        <is>
          <t>Guwahati</t>
        </is>
      </c>
      <c r="E3102" t="inlineStr">
        <is>
          <t>Small Business</t>
        </is>
      </c>
      <c r="F3102" t="inlineStr">
        <is>
          <t>Partner</t>
        </is>
      </c>
      <c r="G3102" t="inlineStr">
        <is>
          <t>Technology</t>
        </is>
      </c>
      <c r="H3102" t="inlineStr">
        <is>
          <t>Keyboard</t>
        </is>
      </c>
      <c r="I3102" t="n">
        <v>6</v>
      </c>
      <c r="J3102" s="12" t="n">
        <v>1644.8</v>
      </c>
      <c r="K3102" s="13" t="n">
        <v>0.1</v>
      </c>
      <c r="L3102" s="12" t="n">
        <v>8881.92</v>
      </c>
      <c r="M3102" s="12" t="n">
        <v>7006.85</v>
      </c>
      <c r="N3102" s="12" t="n">
        <v>1875.07</v>
      </c>
      <c r="O3102" t="inlineStr">
        <is>
          <t>Cash</t>
        </is>
      </c>
      <c r="P3102" t="inlineStr">
        <is>
          <t>Ishaan Mehta</t>
        </is>
      </c>
      <c r="Q3102" t="inlineStr">
        <is>
          <t>CUST-0781</t>
        </is>
      </c>
      <c r="R3102" t="n">
        <v>4</v>
      </c>
      <c r="S3102" t="inlineStr">
        <is>
          <t>Yes</t>
        </is>
      </c>
    </row>
    <row r="3103">
      <c r="A3103" t="inlineStr">
        <is>
          <t>ORD-2403-03102</t>
        </is>
      </c>
      <c r="B3103" s="11" t="n">
        <v>45369</v>
      </c>
      <c r="C3103" t="inlineStr">
        <is>
          <t>West</t>
        </is>
      </c>
      <c r="D3103" t="inlineStr">
        <is>
          <t>Surat</t>
        </is>
      </c>
      <c r="E3103" t="inlineStr">
        <is>
          <t>Small Business</t>
        </is>
      </c>
      <c r="F3103" t="inlineStr">
        <is>
          <t>Direct Sales</t>
        </is>
      </c>
      <c r="G3103" t="inlineStr">
        <is>
          <t>Accessories</t>
        </is>
      </c>
      <c r="H3103" t="inlineStr">
        <is>
          <t>Mouse</t>
        </is>
      </c>
      <c r="I3103" t="n">
        <v>2</v>
      </c>
      <c r="J3103" s="12" t="n">
        <v>896.3</v>
      </c>
      <c r="K3103" s="13" t="n">
        <v>0.03</v>
      </c>
      <c r="L3103" s="12" t="n">
        <v>1738.82</v>
      </c>
      <c r="M3103" s="12" t="n">
        <v>1183.12</v>
      </c>
      <c r="N3103" s="12" t="n">
        <v>555.7</v>
      </c>
      <c r="O3103" t="inlineStr">
        <is>
          <t>Cash</t>
        </is>
      </c>
      <c r="P3103" t="inlineStr">
        <is>
          <t>Tara Kapoor</t>
        </is>
      </c>
      <c r="Q3103" t="inlineStr">
        <is>
          <t>CUST-0013</t>
        </is>
      </c>
      <c r="R3103" t="n">
        <v>1</v>
      </c>
      <c r="S3103" t="inlineStr">
        <is>
          <t>No</t>
        </is>
      </c>
    </row>
    <row r="3104">
      <c r="A3104" t="inlineStr">
        <is>
          <t>ORD-2512-03103</t>
        </is>
      </c>
      <c r="B3104" s="11" t="n">
        <v>45993</v>
      </c>
      <c r="C3104" t="inlineStr">
        <is>
          <t>East</t>
        </is>
      </c>
      <c r="D3104" t="inlineStr">
        <is>
          <t>Kolkata</t>
        </is>
      </c>
      <c r="E3104" t="inlineStr">
        <is>
          <t>Consumer</t>
        </is>
      </c>
      <c r="F3104" t="inlineStr">
        <is>
          <t>Online</t>
        </is>
      </c>
      <c r="G3104" t="inlineStr">
        <is>
          <t>Technology</t>
        </is>
      </c>
      <c r="H3104" t="inlineStr">
        <is>
          <t>Printer</t>
        </is>
      </c>
      <c r="I3104" t="n">
        <v>4</v>
      </c>
      <c r="J3104" s="12" t="n">
        <v>11075.19</v>
      </c>
      <c r="K3104" s="13" t="n">
        <v>0</v>
      </c>
      <c r="L3104" s="12" t="n">
        <v>44300.76</v>
      </c>
      <c r="M3104" s="12" t="n">
        <v>36326.62</v>
      </c>
      <c r="N3104" s="12" t="n">
        <v>7974.14</v>
      </c>
      <c r="O3104" t="inlineStr">
        <is>
          <t>Cash</t>
        </is>
      </c>
      <c r="P3104" t="inlineStr">
        <is>
          <t>Kabir Singh</t>
        </is>
      </c>
      <c r="Q3104" t="inlineStr">
        <is>
          <t>CUST-0848</t>
        </is>
      </c>
      <c r="R3104" t="n">
        <v>3</v>
      </c>
      <c r="S3104" t="inlineStr">
        <is>
          <t>No</t>
        </is>
      </c>
    </row>
    <row r="3105">
      <c r="A3105" t="inlineStr">
        <is>
          <t>ORD-2509-03104</t>
        </is>
      </c>
      <c r="B3105" s="11" t="n">
        <v>45921</v>
      </c>
      <c r="C3105" t="inlineStr">
        <is>
          <t>Central</t>
        </is>
      </c>
      <c r="D3105" t="inlineStr">
        <is>
          <t>Raipur</t>
        </is>
      </c>
      <c r="E3105" t="inlineStr">
        <is>
          <t>Consumer</t>
        </is>
      </c>
      <c r="F3105" t="inlineStr">
        <is>
          <t>Online</t>
        </is>
      </c>
      <c r="G3105" t="inlineStr">
        <is>
          <t>Office Supplies</t>
        </is>
      </c>
      <c r="H3105" t="inlineStr">
        <is>
          <t>Pen Box</t>
        </is>
      </c>
      <c r="I3105" t="n">
        <v>1</v>
      </c>
      <c r="J3105" s="12" t="n">
        <v>228.09</v>
      </c>
      <c r="K3105" s="13" t="n">
        <v>0.15</v>
      </c>
      <c r="L3105" s="12" t="n">
        <v>193.88</v>
      </c>
      <c r="M3105" s="12" t="n">
        <v>139.13</v>
      </c>
      <c r="N3105" s="12" t="n">
        <v>54.75</v>
      </c>
      <c r="O3105" t="inlineStr">
        <is>
          <t>UPI</t>
        </is>
      </c>
      <c r="P3105" t="inlineStr">
        <is>
          <t>Tara Kapoor</t>
        </is>
      </c>
      <c r="Q3105" t="inlineStr">
        <is>
          <t>CUST-0612</t>
        </is>
      </c>
      <c r="R3105" t="n">
        <v>5</v>
      </c>
      <c r="S3105" t="inlineStr">
        <is>
          <t>No</t>
        </is>
      </c>
    </row>
    <row r="3106">
      <c r="A3106" t="inlineStr">
        <is>
          <t>ORD-2502-03105</t>
        </is>
      </c>
      <c r="B3106" s="11" t="n">
        <v>45713</v>
      </c>
      <c r="C3106" t="inlineStr">
        <is>
          <t>West</t>
        </is>
      </c>
      <c r="D3106" t="inlineStr">
        <is>
          <t>Surat</t>
        </is>
      </c>
      <c r="E3106" t="inlineStr">
        <is>
          <t>Corporate</t>
        </is>
      </c>
      <c r="F3106" t="inlineStr">
        <is>
          <t>Retail Store</t>
        </is>
      </c>
      <c r="G3106" t="inlineStr">
        <is>
          <t>Furniture</t>
        </is>
      </c>
      <c r="H3106" t="inlineStr">
        <is>
          <t>Cabinet</t>
        </is>
      </c>
      <c r="I3106" t="n">
        <v>2</v>
      </c>
      <c r="J3106" s="12" t="n">
        <v>9323.83</v>
      </c>
      <c r="K3106" s="13" t="n">
        <v>0.15</v>
      </c>
      <c r="L3106" s="12" t="n">
        <v>15850.51</v>
      </c>
      <c r="M3106" s="12" t="n">
        <v>14545.17</v>
      </c>
      <c r="N3106" s="12" t="n">
        <v>1305.34</v>
      </c>
      <c r="O3106" t="inlineStr">
        <is>
          <t>UPI</t>
        </is>
      </c>
      <c r="P3106" t="inlineStr">
        <is>
          <t>Vivaan Gupta</t>
        </is>
      </c>
      <c r="Q3106" t="inlineStr">
        <is>
          <t>CUST-0398</t>
        </is>
      </c>
      <c r="R3106" t="n">
        <v>4</v>
      </c>
      <c r="S3106" t="inlineStr">
        <is>
          <t>No</t>
        </is>
      </c>
    </row>
    <row r="3107">
      <c r="A3107" t="inlineStr">
        <is>
          <t>ORD-2503-03106</t>
        </is>
      </c>
      <c r="B3107" s="11" t="n">
        <v>45747</v>
      </c>
      <c r="C3107" t="inlineStr">
        <is>
          <t>North</t>
        </is>
      </c>
      <c r="D3107" t="inlineStr">
        <is>
          <t>Chandigarh</t>
        </is>
      </c>
      <c r="E3107" t="inlineStr">
        <is>
          <t>Small Business</t>
        </is>
      </c>
      <c r="F3107" t="inlineStr">
        <is>
          <t>Direct Sales</t>
        </is>
      </c>
      <c r="G3107" t="inlineStr">
        <is>
          <t>Furniture</t>
        </is>
      </c>
      <c r="H3107" t="inlineStr">
        <is>
          <t>Cabinet</t>
        </is>
      </c>
      <c r="I3107" t="n">
        <v>1</v>
      </c>
      <c r="J3107" s="12" t="n">
        <v>8431.709999999999</v>
      </c>
      <c r="K3107" s="13" t="n">
        <v>0.1</v>
      </c>
      <c r="L3107" s="12" t="n">
        <v>7588.54</v>
      </c>
      <c r="M3107" s="12" t="n">
        <v>6576.73</v>
      </c>
      <c r="N3107" s="12" t="n">
        <v>1011.81</v>
      </c>
      <c r="O3107" t="inlineStr">
        <is>
          <t>UPI</t>
        </is>
      </c>
      <c r="P3107" t="inlineStr">
        <is>
          <t>Vivaan Gupta</t>
        </is>
      </c>
      <c r="Q3107" t="inlineStr">
        <is>
          <t>CUST-0640</t>
        </is>
      </c>
      <c r="R3107" t="n">
        <v>3</v>
      </c>
      <c r="S3107" t="inlineStr">
        <is>
          <t>Yes</t>
        </is>
      </c>
    </row>
    <row r="3108">
      <c r="A3108" t="inlineStr">
        <is>
          <t>ORD-2504-03107</t>
        </is>
      </c>
      <c r="B3108" s="11" t="n">
        <v>45749</v>
      </c>
      <c r="C3108" t="inlineStr">
        <is>
          <t>North</t>
        </is>
      </c>
      <c r="D3108" t="inlineStr">
        <is>
          <t>Lucknow</t>
        </is>
      </c>
      <c r="E3108" t="inlineStr">
        <is>
          <t>Education</t>
        </is>
      </c>
      <c r="F3108" t="inlineStr">
        <is>
          <t>Online</t>
        </is>
      </c>
      <c r="G3108" t="inlineStr">
        <is>
          <t>Office Supplies</t>
        </is>
      </c>
      <c r="H3108" t="inlineStr">
        <is>
          <t>Notebook Pack</t>
        </is>
      </c>
      <c r="I3108" t="n">
        <v>8</v>
      </c>
      <c r="J3108" s="12" t="n">
        <v>352.18</v>
      </c>
      <c r="K3108" s="13" t="n">
        <v>0.15</v>
      </c>
      <c r="L3108" s="12" t="n">
        <v>2394.82</v>
      </c>
      <c r="M3108" s="12" t="n">
        <v>1803.16</v>
      </c>
      <c r="N3108" s="12" t="n">
        <v>591.66</v>
      </c>
      <c r="O3108" t="inlineStr">
        <is>
          <t>Credit Card</t>
        </is>
      </c>
      <c r="P3108" t="inlineStr">
        <is>
          <t>Diya Patel</t>
        </is>
      </c>
      <c r="Q3108" t="inlineStr">
        <is>
          <t>CUST-0634</t>
        </is>
      </c>
      <c r="R3108" t="n">
        <v>5</v>
      </c>
      <c r="S3108" t="inlineStr">
        <is>
          <t>Yes</t>
        </is>
      </c>
    </row>
    <row r="3109">
      <c r="A3109" t="inlineStr">
        <is>
          <t>ORD-2405-03108</t>
        </is>
      </c>
      <c r="B3109" s="11" t="n">
        <v>45424</v>
      </c>
      <c r="C3109" t="inlineStr">
        <is>
          <t>East</t>
        </is>
      </c>
      <c r="D3109" t="inlineStr">
        <is>
          <t>Kolkata</t>
        </is>
      </c>
      <c r="E3109" t="inlineStr">
        <is>
          <t>Education</t>
        </is>
      </c>
      <c r="F3109" t="inlineStr">
        <is>
          <t>Online</t>
        </is>
      </c>
      <c r="G3109" t="inlineStr">
        <is>
          <t>Furniture</t>
        </is>
      </c>
      <c r="H3109" t="inlineStr">
        <is>
          <t>Desk</t>
        </is>
      </c>
      <c r="I3109" t="n">
        <v>3</v>
      </c>
      <c r="J3109" s="12" t="n">
        <v>12792.58</v>
      </c>
      <c r="K3109" s="13" t="n">
        <v>0.1</v>
      </c>
      <c r="L3109" s="12" t="n">
        <v>34539.97</v>
      </c>
      <c r="M3109" s="12" t="n">
        <v>28783.31</v>
      </c>
      <c r="N3109" s="12" t="n">
        <v>5756.66</v>
      </c>
      <c r="O3109" t="inlineStr">
        <is>
          <t>Cash</t>
        </is>
      </c>
      <c r="P3109" t="inlineStr">
        <is>
          <t>Kabir Singh</t>
        </is>
      </c>
      <c r="Q3109" t="inlineStr">
        <is>
          <t>CUST-0129</t>
        </is>
      </c>
      <c r="R3109" t="n">
        <v>4</v>
      </c>
      <c r="S3109" t="inlineStr">
        <is>
          <t>No</t>
        </is>
      </c>
    </row>
    <row r="3110">
      <c r="A3110" t="inlineStr">
        <is>
          <t>ORD-2410-03109</t>
        </is>
      </c>
      <c r="B3110" s="11" t="n">
        <v>45584</v>
      </c>
      <c r="C3110" t="inlineStr">
        <is>
          <t>West</t>
        </is>
      </c>
      <c r="D3110" t="inlineStr">
        <is>
          <t>Mumbai</t>
        </is>
      </c>
      <c r="E3110" t="inlineStr">
        <is>
          <t>Small Business</t>
        </is>
      </c>
      <c r="F3110" t="inlineStr">
        <is>
          <t>Retail Store</t>
        </is>
      </c>
      <c r="G3110" t="inlineStr">
        <is>
          <t>Accessories</t>
        </is>
      </c>
      <c r="H3110" t="inlineStr">
        <is>
          <t>USB Hub</t>
        </is>
      </c>
      <c r="I3110" t="n">
        <v>6</v>
      </c>
      <c r="J3110" s="12" t="n">
        <v>1267.17</v>
      </c>
      <c r="K3110" s="13" t="n">
        <v>0</v>
      </c>
      <c r="L3110" s="12" t="n">
        <v>7603.02</v>
      </c>
      <c r="M3110" s="12" t="n">
        <v>5170.05</v>
      </c>
      <c r="N3110" s="12" t="n">
        <v>2432.97</v>
      </c>
      <c r="O3110" t="inlineStr">
        <is>
          <t>UPI</t>
        </is>
      </c>
      <c r="P3110" t="inlineStr">
        <is>
          <t>Diya Patel</t>
        </is>
      </c>
      <c r="Q3110" t="inlineStr">
        <is>
          <t>CUST-0364</t>
        </is>
      </c>
      <c r="R3110" t="n">
        <v>8</v>
      </c>
      <c r="S3110" t="inlineStr">
        <is>
          <t>Yes</t>
        </is>
      </c>
    </row>
    <row r="3111">
      <c r="A3111" t="inlineStr">
        <is>
          <t>ORD-2404-03110</t>
        </is>
      </c>
      <c r="B3111" s="11" t="n">
        <v>45384</v>
      </c>
      <c r="C3111" t="inlineStr">
        <is>
          <t>Central</t>
        </is>
      </c>
      <c r="D3111" t="inlineStr">
        <is>
          <t>Bhopal</t>
        </is>
      </c>
      <c r="E3111" t="inlineStr">
        <is>
          <t>Corporate</t>
        </is>
      </c>
      <c r="F3111" t="inlineStr">
        <is>
          <t>Partner</t>
        </is>
      </c>
      <c r="G3111" t="inlineStr">
        <is>
          <t>Furniture</t>
        </is>
      </c>
      <c r="H3111" t="inlineStr">
        <is>
          <t>Desk</t>
        </is>
      </c>
      <c r="I3111" t="n">
        <v>2</v>
      </c>
      <c r="J3111" s="12" t="n">
        <v>13893.61</v>
      </c>
      <c r="K3111" s="13" t="n">
        <v>0.05</v>
      </c>
      <c r="L3111" s="12" t="n">
        <v>26397.86</v>
      </c>
      <c r="M3111" s="12" t="n">
        <v>20840.42</v>
      </c>
      <c r="N3111" s="12" t="n">
        <v>5557.44</v>
      </c>
      <c r="O3111" t="inlineStr">
        <is>
          <t>Debit Card</t>
        </is>
      </c>
      <c r="P3111" t="inlineStr">
        <is>
          <t>Tara Kapoor</t>
        </is>
      </c>
      <c r="Q3111" t="inlineStr">
        <is>
          <t>CUST-0273</t>
        </is>
      </c>
      <c r="R3111" t="n">
        <v>6</v>
      </c>
      <c r="S3111" t="inlineStr">
        <is>
          <t>No</t>
        </is>
      </c>
    </row>
    <row r="3112">
      <c r="A3112" t="inlineStr">
        <is>
          <t>ORD-2503-03111</t>
        </is>
      </c>
      <c r="B3112" s="11" t="n">
        <v>45741</v>
      </c>
      <c r="C3112" t="inlineStr">
        <is>
          <t>South</t>
        </is>
      </c>
      <c r="D3112" t="inlineStr">
        <is>
          <t>Chennai</t>
        </is>
      </c>
      <c r="E3112" t="inlineStr">
        <is>
          <t>Small Business</t>
        </is>
      </c>
      <c r="F3112" t="inlineStr">
        <is>
          <t>Direct Sales</t>
        </is>
      </c>
      <c r="G3112" t="inlineStr">
        <is>
          <t>Furniture</t>
        </is>
      </c>
      <c r="H3112" t="inlineStr">
        <is>
          <t>Desk</t>
        </is>
      </c>
      <c r="I3112" t="n">
        <v>3</v>
      </c>
      <c r="J3112" s="12" t="n">
        <v>12752.69</v>
      </c>
      <c r="K3112" s="13" t="n">
        <v>0</v>
      </c>
      <c r="L3112" s="12" t="n">
        <v>38258.07</v>
      </c>
      <c r="M3112" s="12" t="n">
        <v>28693.55</v>
      </c>
      <c r="N3112" s="12" t="n">
        <v>9564.52</v>
      </c>
      <c r="O3112" t="inlineStr">
        <is>
          <t>Credit Card</t>
        </is>
      </c>
      <c r="P3112" t="inlineStr">
        <is>
          <t>Tara Kapoor</t>
        </is>
      </c>
      <c r="Q3112" t="inlineStr">
        <is>
          <t>CUST-0596</t>
        </is>
      </c>
      <c r="R3112" t="n">
        <v>4</v>
      </c>
      <c r="S3112" t="inlineStr">
        <is>
          <t>No</t>
        </is>
      </c>
    </row>
    <row r="3113">
      <c r="A3113" t="inlineStr">
        <is>
          <t>ORD-2502-03112</t>
        </is>
      </c>
      <c r="B3113" s="11" t="n">
        <v>45710</v>
      </c>
      <c r="C3113" t="inlineStr">
        <is>
          <t>Central</t>
        </is>
      </c>
      <c r="D3113" t="inlineStr">
        <is>
          <t>Bhopal</t>
        </is>
      </c>
      <c r="E3113" t="inlineStr">
        <is>
          <t>Consumer</t>
        </is>
      </c>
      <c r="F3113" t="inlineStr">
        <is>
          <t>Retail Store</t>
        </is>
      </c>
      <c r="G3113" t="inlineStr">
        <is>
          <t>Technology</t>
        </is>
      </c>
      <c r="H3113" t="inlineStr">
        <is>
          <t>Laptop</t>
        </is>
      </c>
      <c r="I3113" t="n">
        <v>2</v>
      </c>
      <c r="J3113" s="12" t="n">
        <v>46361.8</v>
      </c>
      <c r="K3113" s="13" t="n">
        <v>0.2</v>
      </c>
      <c r="L3113" s="12" t="n">
        <v>74178.88</v>
      </c>
      <c r="M3113" s="12" t="n">
        <v>79742.3</v>
      </c>
      <c r="N3113" s="12" t="n">
        <v>-5563.42</v>
      </c>
      <c r="O3113" t="inlineStr">
        <is>
          <t>Cash</t>
        </is>
      </c>
      <c r="P3113" t="inlineStr">
        <is>
          <t>Meera Joshi</t>
        </is>
      </c>
      <c r="Q3113" t="inlineStr">
        <is>
          <t>CUST-0147</t>
        </is>
      </c>
      <c r="R3113" t="n">
        <v>3</v>
      </c>
      <c r="S3113" t="inlineStr">
        <is>
          <t>No</t>
        </is>
      </c>
    </row>
    <row r="3114">
      <c r="A3114" t="inlineStr">
        <is>
          <t>ORD-2405-03113</t>
        </is>
      </c>
      <c r="B3114" s="11" t="n">
        <v>45442</v>
      </c>
      <c r="C3114" t="inlineStr">
        <is>
          <t>Central</t>
        </is>
      </c>
      <c r="D3114" t="inlineStr">
        <is>
          <t>Raipur</t>
        </is>
      </c>
      <c r="E3114" t="inlineStr">
        <is>
          <t>Education</t>
        </is>
      </c>
      <c r="F3114" t="inlineStr">
        <is>
          <t>Partner</t>
        </is>
      </c>
      <c r="G3114" t="inlineStr">
        <is>
          <t>Technology</t>
        </is>
      </c>
      <c r="H3114" t="inlineStr">
        <is>
          <t>Monitor</t>
        </is>
      </c>
      <c r="I3114" t="n">
        <v>3</v>
      </c>
      <c r="J3114" s="12" t="n">
        <v>12477.13</v>
      </c>
      <c r="K3114" s="13" t="n">
        <v>0.03</v>
      </c>
      <c r="L3114" s="12" t="n">
        <v>36308.45</v>
      </c>
      <c r="M3114" s="12" t="n">
        <v>29945.11</v>
      </c>
      <c r="N3114" s="12" t="n">
        <v>6363.34</v>
      </c>
      <c r="O3114" t="inlineStr">
        <is>
          <t>Cash</t>
        </is>
      </c>
      <c r="P3114" t="inlineStr">
        <is>
          <t>Kabir Singh</t>
        </is>
      </c>
      <c r="Q3114" t="inlineStr">
        <is>
          <t>CUST-0898</t>
        </is>
      </c>
      <c r="R3114" t="n">
        <v>1</v>
      </c>
      <c r="S3114" t="inlineStr">
        <is>
          <t>Yes</t>
        </is>
      </c>
    </row>
    <row r="3115">
      <c r="A3115" t="inlineStr">
        <is>
          <t>ORD-2411-03114</t>
        </is>
      </c>
      <c r="B3115" s="11" t="n">
        <v>45614</v>
      </c>
      <c r="C3115" t="inlineStr">
        <is>
          <t>North</t>
        </is>
      </c>
      <c r="D3115" t="inlineStr">
        <is>
          <t>Lucknow</t>
        </is>
      </c>
      <c r="E3115" t="inlineStr">
        <is>
          <t>Corporate</t>
        </is>
      </c>
      <c r="F3115" t="inlineStr">
        <is>
          <t>Retail Store</t>
        </is>
      </c>
      <c r="G3115" t="inlineStr">
        <is>
          <t>Technology</t>
        </is>
      </c>
      <c r="H3115" t="inlineStr">
        <is>
          <t>Tablet</t>
        </is>
      </c>
      <c r="I3115" t="n">
        <v>2</v>
      </c>
      <c r="J3115" s="12" t="n">
        <v>20530.7</v>
      </c>
      <c r="K3115" s="13" t="n">
        <v>0.05</v>
      </c>
      <c r="L3115" s="12" t="n">
        <v>39008.33</v>
      </c>
      <c r="M3115" s="12" t="n">
        <v>34080.96</v>
      </c>
      <c r="N3115" s="12" t="n">
        <v>4927.37</v>
      </c>
      <c r="O3115" t="inlineStr">
        <is>
          <t>Debit Card</t>
        </is>
      </c>
      <c r="P3115" t="inlineStr">
        <is>
          <t>Rohan Verma</t>
        </is>
      </c>
      <c r="Q3115" t="inlineStr">
        <is>
          <t>CUST-0921</t>
        </is>
      </c>
      <c r="R3115" t="n">
        <v>10</v>
      </c>
      <c r="S3115" t="inlineStr">
        <is>
          <t>No</t>
        </is>
      </c>
    </row>
    <row r="3116">
      <c r="A3116" t="inlineStr">
        <is>
          <t>ORD-2404-03115</t>
        </is>
      </c>
      <c r="B3116" s="11" t="n">
        <v>45405</v>
      </c>
      <c r="C3116" t="inlineStr">
        <is>
          <t>North</t>
        </is>
      </c>
      <c r="D3116" t="inlineStr">
        <is>
          <t>Chandigarh</t>
        </is>
      </c>
      <c r="E3116" t="inlineStr">
        <is>
          <t>Small Business</t>
        </is>
      </c>
      <c r="F3116" t="inlineStr">
        <is>
          <t>Partner</t>
        </is>
      </c>
      <c r="G3116" t="inlineStr">
        <is>
          <t>Furniture</t>
        </is>
      </c>
      <c r="H3116" t="inlineStr">
        <is>
          <t>Office Chair</t>
        </is>
      </c>
      <c r="I3116" t="n">
        <v>5</v>
      </c>
      <c r="J3116" s="12" t="n">
        <v>6519.4</v>
      </c>
      <c r="K3116" s="13" t="n">
        <v>0</v>
      </c>
      <c r="L3116" s="12" t="n">
        <v>32597</v>
      </c>
      <c r="M3116" s="12" t="n">
        <v>22491.93</v>
      </c>
      <c r="N3116" s="12" t="n">
        <v>10105.07</v>
      </c>
      <c r="O3116" t="inlineStr">
        <is>
          <t>Debit Card</t>
        </is>
      </c>
      <c r="P3116" t="inlineStr">
        <is>
          <t>Anaya Rao</t>
        </is>
      </c>
      <c r="Q3116" t="inlineStr">
        <is>
          <t>CUST-0123</t>
        </is>
      </c>
      <c r="R3116" t="n">
        <v>2</v>
      </c>
      <c r="S3116" t="inlineStr">
        <is>
          <t>No</t>
        </is>
      </c>
    </row>
    <row r="3117">
      <c r="A3117" t="inlineStr">
        <is>
          <t>ORD-2503-03116</t>
        </is>
      </c>
      <c r="B3117" s="11" t="n">
        <v>45745</v>
      </c>
      <c r="C3117" t="inlineStr">
        <is>
          <t>South</t>
        </is>
      </c>
      <c r="D3117" t="inlineStr">
        <is>
          <t>Chennai</t>
        </is>
      </c>
      <c r="E3117" t="inlineStr">
        <is>
          <t>Education</t>
        </is>
      </c>
      <c r="F3117" t="inlineStr">
        <is>
          <t>Online</t>
        </is>
      </c>
      <c r="G3117" t="inlineStr">
        <is>
          <t>Office Supplies</t>
        </is>
      </c>
      <c r="H3117" t="inlineStr">
        <is>
          <t>Pen Box</t>
        </is>
      </c>
      <c r="I3117" t="n">
        <v>3</v>
      </c>
      <c r="J3117" s="12" t="n">
        <v>194.97</v>
      </c>
      <c r="K3117" s="13" t="n">
        <v>0.15</v>
      </c>
      <c r="L3117" s="12" t="n">
        <v>497.17</v>
      </c>
      <c r="M3117" s="12" t="n">
        <v>356.8</v>
      </c>
      <c r="N3117" s="12" t="n">
        <v>140.37</v>
      </c>
      <c r="O3117" t="inlineStr">
        <is>
          <t>Cash</t>
        </is>
      </c>
      <c r="P3117" t="inlineStr">
        <is>
          <t>Vivaan Gupta</t>
        </is>
      </c>
      <c r="Q3117" t="inlineStr">
        <is>
          <t>CUST-0528</t>
        </is>
      </c>
      <c r="R3117" t="n">
        <v>4</v>
      </c>
      <c r="S3117" t="inlineStr">
        <is>
          <t>Yes</t>
        </is>
      </c>
    </row>
    <row r="3118">
      <c r="A3118" t="inlineStr">
        <is>
          <t>ORD-2407-03117</t>
        </is>
      </c>
      <c r="B3118" s="11" t="n">
        <v>45503</v>
      </c>
      <c r="C3118" t="inlineStr">
        <is>
          <t>Central</t>
        </is>
      </c>
      <c r="D3118" t="inlineStr">
        <is>
          <t>Raipur</t>
        </is>
      </c>
      <c r="E3118" t="inlineStr">
        <is>
          <t>Corporate</t>
        </is>
      </c>
      <c r="F3118" t="inlineStr">
        <is>
          <t>Retail Store</t>
        </is>
      </c>
      <c r="G3118" t="inlineStr">
        <is>
          <t>Office Supplies</t>
        </is>
      </c>
      <c r="H3118" t="inlineStr">
        <is>
          <t>File Folder</t>
        </is>
      </c>
      <c r="I3118" t="n">
        <v>4</v>
      </c>
      <c r="J3118" s="12" t="n">
        <v>101.58</v>
      </c>
      <c r="K3118" s="13" t="n">
        <v>0.05</v>
      </c>
      <c r="L3118" s="12" t="n">
        <v>386</v>
      </c>
      <c r="M3118" s="12" t="n">
        <v>235.67</v>
      </c>
      <c r="N3118" s="12" t="n">
        <v>150.33</v>
      </c>
      <c r="O3118" t="inlineStr">
        <is>
          <t>Credit Card</t>
        </is>
      </c>
      <c r="P3118" t="inlineStr">
        <is>
          <t>Diya Patel</t>
        </is>
      </c>
      <c r="Q3118" t="inlineStr">
        <is>
          <t>CUST-0900</t>
        </is>
      </c>
      <c r="R3118" t="n">
        <v>10</v>
      </c>
      <c r="S3118" t="inlineStr">
        <is>
          <t>No</t>
        </is>
      </c>
    </row>
    <row r="3119">
      <c r="A3119" t="inlineStr">
        <is>
          <t>ORD-2510-03118</t>
        </is>
      </c>
      <c r="B3119" s="11" t="n">
        <v>45932</v>
      </c>
      <c r="C3119" t="inlineStr">
        <is>
          <t>Central</t>
        </is>
      </c>
      <c r="D3119" t="inlineStr">
        <is>
          <t>Nagpur</t>
        </is>
      </c>
      <c r="E3119" t="inlineStr">
        <is>
          <t>Small Business</t>
        </is>
      </c>
      <c r="F3119" t="inlineStr">
        <is>
          <t>Online</t>
        </is>
      </c>
      <c r="G3119" t="inlineStr">
        <is>
          <t>Office Supplies</t>
        </is>
      </c>
      <c r="H3119" t="inlineStr">
        <is>
          <t>Marker Set</t>
        </is>
      </c>
      <c r="I3119" t="n">
        <v>3</v>
      </c>
      <c r="J3119" s="12" t="n">
        <v>228.11</v>
      </c>
      <c r="K3119" s="13" t="n">
        <v>0.1</v>
      </c>
      <c r="L3119" s="12" t="n">
        <v>615.9</v>
      </c>
      <c r="M3119" s="12" t="n">
        <v>444.81</v>
      </c>
      <c r="N3119" s="12" t="n">
        <v>171.09</v>
      </c>
      <c r="O3119" t="inlineStr">
        <is>
          <t>Credit Card</t>
        </is>
      </c>
      <c r="P3119" t="inlineStr">
        <is>
          <t>Anaya Rao</t>
        </is>
      </c>
      <c r="Q3119" t="inlineStr">
        <is>
          <t>CUST-0812</t>
        </is>
      </c>
      <c r="R3119" t="n">
        <v>2</v>
      </c>
      <c r="S3119" t="inlineStr">
        <is>
          <t>Yes</t>
        </is>
      </c>
    </row>
    <row r="3120">
      <c r="A3120" t="inlineStr">
        <is>
          <t>ORD-2408-03119</t>
        </is>
      </c>
      <c r="B3120" s="11" t="n">
        <v>45521</v>
      </c>
      <c r="C3120" t="inlineStr">
        <is>
          <t>West</t>
        </is>
      </c>
      <c r="D3120" t="inlineStr">
        <is>
          <t>Pune</t>
        </is>
      </c>
      <c r="E3120" t="inlineStr">
        <is>
          <t>Education</t>
        </is>
      </c>
      <c r="F3120" t="inlineStr">
        <is>
          <t>Online</t>
        </is>
      </c>
      <c r="G3120" t="inlineStr">
        <is>
          <t>Technology</t>
        </is>
      </c>
      <c r="H3120" t="inlineStr">
        <is>
          <t>Printer</t>
        </is>
      </c>
      <c r="I3120" t="n">
        <v>4</v>
      </c>
      <c r="J3120" s="12" t="n">
        <v>9543.870000000001</v>
      </c>
      <c r="K3120" s="13" t="n">
        <v>0.2</v>
      </c>
      <c r="L3120" s="12" t="n">
        <v>30540.38</v>
      </c>
      <c r="M3120" s="12" t="n">
        <v>31303.89</v>
      </c>
      <c r="N3120" s="12" t="n">
        <v>-763.51</v>
      </c>
      <c r="O3120" t="inlineStr">
        <is>
          <t>Cash</t>
        </is>
      </c>
      <c r="P3120" t="inlineStr">
        <is>
          <t>Kabir Singh</t>
        </is>
      </c>
      <c r="Q3120" t="inlineStr">
        <is>
          <t>CUST-0942</t>
        </is>
      </c>
      <c r="R3120" t="n">
        <v>3</v>
      </c>
      <c r="S3120" t="inlineStr">
        <is>
          <t>No</t>
        </is>
      </c>
    </row>
    <row r="3121">
      <c r="A3121" t="inlineStr">
        <is>
          <t>ORD-2511-03120</t>
        </is>
      </c>
      <c r="B3121" s="11" t="n">
        <v>45982</v>
      </c>
      <c r="C3121" t="inlineStr">
        <is>
          <t>South</t>
        </is>
      </c>
      <c r="D3121" t="inlineStr">
        <is>
          <t>Bengaluru</t>
        </is>
      </c>
      <c r="E3121" t="inlineStr">
        <is>
          <t>Education</t>
        </is>
      </c>
      <c r="F3121" t="inlineStr">
        <is>
          <t>Partner</t>
        </is>
      </c>
      <c r="G3121" t="inlineStr">
        <is>
          <t>Technology</t>
        </is>
      </c>
      <c r="H3121" t="inlineStr">
        <is>
          <t>Monitor</t>
        </is>
      </c>
      <c r="I3121" t="n">
        <v>1</v>
      </c>
      <c r="J3121" s="12" t="n">
        <v>14147.73</v>
      </c>
      <c r="K3121" s="13" t="n">
        <v>0.25</v>
      </c>
      <c r="L3121" s="12" t="n">
        <v>10610.8</v>
      </c>
      <c r="M3121" s="12" t="n">
        <v>11318.18</v>
      </c>
      <c r="N3121" s="12" t="n">
        <v>-707.38</v>
      </c>
      <c r="O3121" t="inlineStr">
        <is>
          <t>Credit Card</t>
        </is>
      </c>
      <c r="P3121" t="inlineStr">
        <is>
          <t>Anaya Rao</t>
        </is>
      </c>
      <c r="Q3121" t="inlineStr">
        <is>
          <t>CUST-0368</t>
        </is>
      </c>
      <c r="R3121" t="n">
        <v>4</v>
      </c>
      <c r="S3121" t="inlineStr">
        <is>
          <t>No</t>
        </is>
      </c>
    </row>
    <row r="3122">
      <c r="A3122" t="inlineStr">
        <is>
          <t>ORD-2411-03121</t>
        </is>
      </c>
      <c r="B3122" s="11" t="n">
        <v>45616</v>
      </c>
      <c r="C3122" t="inlineStr">
        <is>
          <t>West</t>
        </is>
      </c>
      <c r="D3122" t="inlineStr">
        <is>
          <t>Surat</t>
        </is>
      </c>
      <c r="E3122" t="inlineStr">
        <is>
          <t>Corporate</t>
        </is>
      </c>
      <c r="F3122" t="inlineStr">
        <is>
          <t>Retail Store</t>
        </is>
      </c>
      <c r="G3122" t="inlineStr">
        <is>
          <t>Office Supplies</t>
        </is>
      </c>
      <c r="H3122" t="inlineStr">
        <is>
          <t>Paper Ream</t>
        </is>
      </c>
      <c r="I3122" t="n">
        <v>5</v>
      </c>
      <c r="J3122" s="12" t="n">
        <v>443.96</v>
      </c>
      <c r="K3122" s="13" t="n">
        <v>0.15</v>
      </c>
      <c r="L3122" s="12" t="n">
        <v>1886.83</v>
      </c>
      <c r="M3122" s="12" t="n">
        <v>1664.85</v>
      </c>
      <c r="N3122" s="12" t="n">
        <v>221.98</v>
      </c>
      <c r="O3122" t="inlineStr">
        <is>
          <t>Credit Card</t>
        </is>
      </c>
      <c r="P3122" t="inlineStr">
        <is>
          <t>Rohan Verma</t>
        </is>
      </c>
      <c r="Q3122" t="inlineStr">
        <is>
          <t>CUST-0801</t>
        </is>
      </c>
      <c r="R3122" t="n">
        <v>1</v>
      </c>
      <c r="S3122" t="inlineStr">
        <is>
          <t>No</t>
        </is>
      </c>
    </row>
    <row r="3123">
      <c r="A3123" t="inlineStr">
        <is>
          <t>ORD-2403-03122</t>
        </is>
      </c>
      <c r="B3123" s="11" t="n">
        <v>45382</v>
      </c>
      <c r="C3123" t="inlineStr">
        <is>
          <t>South</t>
        </is>
      </c>
      <c r="D3123" t="inlineStr">
        <is>
          <t>Bengaluru</t>
        </is>
      </c>
      <c r="E3123" t="inlineStr">
        <is>
          <t>Consumer</t>
        </is>
      </c>
      <c r="F3123" t="inlineStr">
        <is>
          <t>Direct Sales</t>
        </is>
      </c>
      <c r="G3123" t="inlineStr">
        <is>
          <t>Furniture</t>
        </is>
      </c>
      <c r="H3123" t="inlineStr">
        <is>
          <t>Desk</t>
        </is>
      </c>
      <c r="I3123" t="n">
        <v>3</v>
      </c>
      <c r="J3123" s="12" t="n">
        <v>11407.53</v>
      </c>
      <c r="K3123" s="13" t="n">
        <v>0</v>
      </c>
      <c r="L3123" s="12" t="n">
        <v>34222.59</v>
      </c>
      <c r="M3123" s="12" t="n">
        <v>25666.94</v>
      </c>
      <c r="N3123" s="12" t="n">
        <v>8555.65</v>
      </c>
      <c r="O3123" t="inlineStr">
        <is>
          <t>Cash</t>
        </is>
      </c>
      <c r="P3123" t="inlineStr">
        <is>
          <t>Rohan Verma</t>
        </is>
      </c>
      <c r="Q3123" t="inlineStr">
        <is>
          <t>CUST-0794</t>
        </is>
      </c>
      <c r="R3123" t="n">
        <v>2</v>
      </c>
      <c r="S3123" t="inlineStr">
        <is>
          <t>No</t>
        </is>
      </c>
    </row>
    <row r="3124">
      <c r="A3124" t="inlineStr">
        <is>
          <t>ORD-2408-03123</t>
        </is>
      </c>
      <c r="B3124" s="11" t="n">
        <v>45515</v>
      </c>
      <c r="C3124" t="inlineStr">
        <is>
          <t>East</t>
        </is>
      </c>
      <c r="D3124" t="inlineStr">
        <is>
          <t>Kolkata</t>
        </is>
      </c>
      <c r="E3124" t="inlineStr">
        <is>
          <t>Education</t>
        </is>
      </c>
      <c r="F3124" t="inlineStr">
        <is>
          <t>Direct Sales</t>
        </is>
      </c>
      <c r="G3124" t="inlineStr">
        <is>
          <t>Technology</t>
        </is>
      </c>
      <c r="H3124" t="inlineStr">
        <is>
          <t>Headphones</t>
        </is>
      </c>
      <c r="I3124" t="n">
        <v>2</v>
      </c>
      <c r="J3124" s="12" t="n">
        <v>3074.16</v>
      </c>
      <c r="K3124" s="13" t="n">
        <v>0.15</v>
      </c>
      <c r="L3124" s="12" t="n">
        <v>5226.07</v>
      </c>
      <c r="M3124" s="12" t="n">
        <v>4549.76</v>
      </c>
      <c r="N3124" s="12" t="n">
        <v>676.3099999999999</v>
      </c>
      <c r="O3124" t="inlineStr">
        <is>
          <t>Cash</t>
        </is>
      </c>
      <c r="P3124" t="inlineStr">
        <is>
          <t>Ishaan Mehta</t>
        </is>
      </c>
      <c r="Q3124" t="inlineStr">
        <is>
          <t>CUST-0391</t>
        </is>
      </c>
      <c r="R3124" t="n">
        <v>5</v>
      </c>
      <c r="S3124" t="inlineStr">
        <is>
          <t>No</t>
        </is>
      </c>
    </row>
    <row r="3125">
      <c r="A3125" t="inlineStr">
        <is>
          <t>ORD-2506-03124</t>
        </is>
      </c>
      <c r="B3125" s="11" t="n">
        <v>45830</v>
      </c>
      <c r="C3125" t="inlineStr">
        <is>
          <t>North</t>
        </is>
      </c>
      <c r="D3125" t="inlineStr">
        <is>
          <t>Chandigarh</t>
        </is>
      </c>
      <c r="E3125" t="inlineStr">
        <is>
          <t>Small Business</t>
        </is>
      </c>
      <c r="F3125" t="inlineStr">
        <is>
          <t>Online</t>
        </is>
      </c>
      <c r="G3125" t="inlineStr">
        <is>
          <t>Office Supplies</t>
        </is>
      </c>
      <c r="H3125" t="inlineStr">
        <is>
          <t>Pen Box</t>
        </is>
      </c>
      <c r="I3125" t="n">
        <v>1</v>
      </c>
      <c r="J3125" s="12" t="n">
        <v>222.74</v>
      </c>
      <c r="K3125" s="13" t="n">
        <v>0</v>
      </c>
      <c r="L3125" s="12" t="n">
        <v>222.74</v>
      </c>
      <c r="M3125" s="12" t="n">
        <v>135.87</v>
      </c>
      <c r="N3125" s="12" t="n">
        <v>86.87</v>
      </c>
      <c r="O3125" t="inlineStr">
        <is>
          <t>Debit Card</t>
        </is>
      </c>
      <c r="P3125" t="inlineStr">
        <is>
          <t>Tara Kapoor</t>
        </is>
      </c>
      <c r="Q3125" t="inlineStr">
        <is>
          <t>CUST-0404</t>
        </is>
      </c>
      <c r="R3125" t="n">
        <v>2</v>
      </c>
      <c r="S3125" t="inlineStr">
        <is>
          <t>No</t>
        </is>
      </c>
    </row>
    <row r="3126">
      <c r="A3126" t="inlineStr">
        <is>
          <t>ORD-2511-03125</t>
        </is>
      </c>
      <c r="B3126" s="11" t="n">
        <v>45962</v>
      </c>
      <c r="C3126" t="inlineStr">
        <is>
          <t>North</t>
        </is>
      </c>
      <c r="D3126" t="inlineStr">
        <is>
          <t>Jaipur</t>
        </is>
      </c>
      <c r="E3126" t="inlineStr">
        <is>
          <t>Small Business</t>
        </is>
      </c>
      <c r="F3126" t="inlineStr">
        <is>
          <t>Direct Sales</t>
        </is>
      </c>
      <c r="G3126" t="inlineStr">
        <is>
          <t>Technology</t>
        </is>
      </c>
      <c r="H3126" t="inlineStr">
        <is>
          <t>Tablet</t>
        </is>
      </c>
      <c r="I3126" t="n">
        <v>2</v>
      </c>
      <c r="J3126" s="12" t="n">
        <v>23818.24</v>
      </c>
      <c r="K3126" s="13" t="n">
        <v>0.2</v>
      </c>
      <c r="L3126" s="12" t="n">
        <v>38109.18</v>
      </c>
      <c r="M3126" s="12" t="n">
        <v>39538.28</v>
      </c>
      <c r="N3126" s="12" t="n">
        <v>-1429.1</v>
      </c>
      <c r="O3126" t="inlineStr">
        <is>
          <t>Debit Card</t>
        </is>
      </c>
      <c r="P3126" t="inlineStr">
        <is>
          <t>Anaya Rao</t>
        </is>
      </c>
      <c r="Q3126" t="inlineStr">
        <is>
          <t>CUST-0481</t>
        </is>
      </c>
      <c r="R3126" t="n">
        <v>4</v>
      </c>
      <c r="S3126" t="inlineStr">
        <is>
          <t>No</t>
        </is>
      </c>
    </row>
    <row r="3127">
      <c r="A3127" t="inlineStr">
        <is>
          <t>ORD-2410-03126</t>
        </is>
      </c>
      <c r="B3127" s="11" t="n">
        <v>45577</v>
      </c>
      <c r="C3127" t="inlineStr">
        <is>
          <t>West</t>
        </is>
      </c>
      <c r="D3127" t="inlineStr">
        <is>
          <t>Pune</t>
        </is>
      </c>
      <c r="E3127" t="inlineStr">
        <is>
          <t>Consumer</t>
        </is>
      </c>
      <c r="F3127" t="inlineStr">
        <is>
          <t>Direct Sales</t>
        </is>
      </c>
      <c r="G3127" t="inlineStr">
        <is>
          <t>Furniture</t>
        </is>
      </c>
      <c r="H3127" t="inlineStr">
        <is>
          <t>Office Chair</t>
        </is>
      </c>
      <c r="I3127" t="n">
        <v>3</v>
      </c>
      <c r="J3127" s="12" t="n">
        <v>7433.71</v>
      </c>
      <c r="K3127" s="13" t="n">
        <v>0</v>
      </c>
      <c r="L3127" s="12" t="n">
        <v>22301.13</v>
      </c>
      <c r="M3127" s="12" t="n">
        <v>15387.78</v>
      </c>
      <c r="N3127" s="12" t="n">
        <v>6913.35</v>
      </c>
      <c r="O3127" t="inlineStr">
        <is>
          <t>Net Banking</t>
        </is>
      </c>
      <c r="P3127" t="inlineStr">
        <is>
          <t>Vivaan Gupta</t>
        </is>
      </c>
      <c r="Q3127" t="inlineStr">
        <is>
          <t>CUST-0257</t>
        </is>
      </c>
      <c r="R3127" t="n">
        <v>10</v>
      </c>
      <c r="S3127" t="inlineStr">
        <is>
          <t>No</t>
        </is>
      </c>
    </row>
    <row r="3128">
      <c r="A3128" t="inlineStr">
        <is>
          <t>ORD-2407-03127</t>
        </is>
      </c>
      <c r="B3128" s="11" t="n">
        <v>45486</v>
      </c>
      <c r="C3128" t="inlineStr">
        <is>
          <t>West</t>
        </is>
      </c>
      <c r="D3128" t="inlineStr">
        <is>
          <t>Pune</t>
        </is>
      </c>
      <c r="E3128" t="inlineStr">
        <is>
          <t>Education</t>
        </is>
      </c>
      <c r="F3128" t="inlineStr">
        <is>
          <t>Direct Sales</t>
        </is>
      </c>
      <c r="G3128" t="inlineStr">
        <is>
          <t>Accessories</t>
        </is>
      </c>
      <c r="H3128" t="inlineStr">
        <is>
          <t>Webcam</t>
        </is>
      </c>
      <c r="I3128" t="n">
        <v>3</v>
      </c>
      <c r="J3128" s="12" t="n">
        <v>3489.97</v>
      </c>
      <c r="K3128" s="13" t="n">
        <v>0.05</v>
      </c>
      <c r="L3128" s="12" t="n">
        <v>9946.41</v>
      </c>
      <c r="M3128" s="12" t="n">
        <v>7957.13</v>
      </c>
      <c r="N3128" s="12" t="n">
        <v>1989.28</v>
      </c>
      <c r="O3128" t="inlineStr">
        <is>
          <t>Credit Card</t>
        </is>
      </c>
      <c r="P3128" t="inlineStr">
        <is>
          <t>Aarav Sharma</t>
        </is>
      </c>
      <c r="Q3128" t="inlineStr">
        <is>
          <t>CUST-0011</t>
        </is>
      </c>
      <c r="R3128" t="n">
        <v>2</v>
      </c>
      <c r="S3128" t="inlineStr">
        <is>
          <t>Yes</t>
        </is>
      </c>
    </row>
    <row r="3129">
      <c r="A3129" t="inlineStr">
        <is>
          <t>ORD-2410-03128</t>
        </is>
      </c>
      <c r="B3129" s="11" t="n">
        <v>45573</v>
      </c>
      <c r="C3129" t="inlineStr">
        <is>
          <t>South</t>
        </is>
      </c>
      <c r="D3129" t="inlineStr">
        <is>
          <t>Kochi</t>
        </is>
      </c>
      <c r="E3129" t="inlineStr">
        <is>
          <t>Corporate</t>
        </is>
      </c>
      <c r="F3129" t="inlineStr">
        <is>
          <t>Online</t>
        </is>
      </c>
      <c r="G3129" t="inlineStr">
        <is>
          <t>Furniture</t>
        </is>
      </c>
      <c r="H3129" t="inlineStr">
        <is>
          <t>Bookshelf</t>
        </is>
      </c>
      <c r="I3129" t="n">
        <v>3</v>
      </c>
      <c r="J3129" s="12" t="n">
        <v>6597.04</v>
      </c>
      <c r="K3129" s="13" t="n">
        <v>0.05</v>
      </c>
      <c r="L3129" s="12" t="n">
        <v>18801.56</v>
      </c>
      <c r="M3129" s="12" t="n">
        <v>14447.52</v>
      </c>
      <c r="N3129" s="12" t="n">
        <v>4354.04</v>
      </c>
      <c r="O3129" t="inlineStr">
        <is>
          <t>Credit Card</t>
        </is>
      </c>
      <c r="P3129" t="inlineStr">
        <is>
          <t>Kabir Singh</t>
        </is>
      </c>
      <c r="Q3129" t="inlineStr">
        <is>
          <t>CUST-0231</t>
        </is>
      </c>
      <c r="R3129" t="n">
        <v>4</v>
      </c>
      <c r="S3129" t="inlineStr">
        <is>
          <t>No</t>
        </is>
      </c>
    </row>
    <row r="3130">
      <c r="A3130" t="inlineStr">
        <is>
          <t>ORD-2408-03129</t>
        </is>
      </c>
      <c r="B3130" s="11" t="n">
        <v>45525</v>
      </c>
      <c r="C3130" t="inlineStr">
        <is>
          <t>West</t>
        </is>
      </c>
      <c r="D3130" t="inlineStr">
        <is>
          <t>Surat</t>
        </is>
      </c>
      <c r="E3130" t="inlineStr">
        <is>
          <t>Education</t>
        </is>
      </c>
      <c r="F3130" t="inlineStr">
        <is>
          <t>Partner</t>
        </is>
      </c>
      <c r="G3130" t="inlineStr">
        <is>
          <t>Accessories</t>
        </is>
      </c>
      <c r="H3130" t="inlineStr">
        <is>
          <t>Laptop Stand</t>
        </is>
      </c>
      <c r="I3130" t="n">
        <v>1</v>
      </c>
      <c r="J3130" s="12" t="n">
        <v>1708.29</v>
      </c>
      <c r="K3130" s="13" t="n">
        <v>0.1</v>
      </c>
      <c r="L3130" s="12" t="n">
        <v>1537.46</v>
      </c>
      <c r="M3130" s="12" t="n">
        <v>1195.8</v>
      </c>
      <c r="N3130" s="12" t="n">
        <v>341.66</v>
      </c>
      <c r="O3130" t="inlineStr">
        <is>
          <t>Credit Card</t>
        </is>
      </c>
      <c r="P3130" t="inlineStr">
        <is>
          <t>Tara Kapoor</t>
        </is>
      </c>
      <c r="Q3130" t="inlineStr">
        <is>
          <t>CUST-0167</t>
        </is>
      </c>
      <c r="R3130" t="n">
        <v>1</v>
      </c>
      <c r="S3130" t="inlineStr">
        <is>
          <t>No</t>
        </is>
      </c>
    </row>
    <row r="3131">
      <c r="A3131" t="inlineStr">
        <is>
          <t>ORD-2410-03130</t>
        </is>
      </c>
      <c r="B3131" s="11" t="n">
        <v>45594</v>
      </c>
      <c r="C3131" t="inlineStr">
        <is>
          <t>West</t>
        </is>
      </c>
      <c r="D3131" t="inlineStr">
        <is>
          <t>Surat</t>
        </is>
      </c>
      <c r="E3131" t="inlineStr">
        <is>
          <t>Education</t>
        </is>
      </c>
      <c r="F3131" t="inlineStr">
        <is>
          <t>Retail Store</t>
        </is>
      </c>
      <c r="G3131" t="inlineStr">
        <is>
          <t>Technology</t>
        </is>
      </c>
      <c r="H3131" t="inlineStr">
        <is>
          <t>Printer</t>
        </is>
      </c>
      <c r="I3131" t="n">
        <v>2</v>
      </c>
      <c r="J3131" s="12" t="n">
        <v>10683.3</v>
      </c>
      <c r="K3131" s="13" t="n">
        <v>0</v>
      </c>
      <c r="L3131" s="12" t="n">
        <v>21366.6</v>
      </c>
      <c r="M3131" s="12" t="n">
        <v>17520.61</v>
      </c>
      <c r="N3131" s="12" t="n">
        <v>3845.99</v>
      </c>
      <c r="O3131" t="inlineStr">
        <is>
          <t>UPI</t>
        </is>
      </c>
      <c r="P3131" t="inlineStr">
        <is>
          <t>Ishaan Mehta</t>
        </is>
      </c>
      <c r="Q3131" t="inlineStr">
        <is>
          <t>CUST-0734</t>
        </is>
      </c>
      <c r="R3131" t="n">
        <v>5</v>
      </c>
      <c r="S3131" t="inlineStr">
        <is>
          <t>No</t>
        </is>
      </c>
    </row>
    <row r="3132">
      <c r="A3132" t="inlineStr">
        <is>
          <t>ORD-2401-03131</t>
        </is>
      </c>
      <c r="B3132" s="11" t="n">
        <v>45303</v>
      </c>
      <c r="C3132" t="inlineStr">
        <is>
          <t>West</t>
        </is>
      </c>
      <c r="D3132" t="inlineStr">
        <is>
          <t>Surat</t>
        </is>
      </c>
      <c r="E3132" t="inlineStr">
        <is>
          <t>Small Business</t>
        </is>
      </c>
      <c r="F3132" t="inlineStr">
        <is>
          <t>Retail Store</t>
        </is>
      </c>
      <c r="G3132" t="inlineStr">
        <is>
          <t>Furniture</t>
        </is>
      </c>
      <c r="H3132" t="inlineStr">
        <is>
          <t>Office Chair</t>
        </is>
      </c>
      <c r="I3132" t="n">
        <v>10</v>
      </c>
      <c r="J3132" s="12" t="n">
        <v>6566.69</v>
      </c>
      <c r="K3132" s="13" t="n">
        <v>0.15</v>
      </c>
      <c r="L3132" s="12" t="n">
        <v>55816.86</v>
      </c>
      <c r="M3132" s="12" t="n">
        <v>45310.16</v>
      </c>
      <c r="N3132" s="12" t="n">
        <v>10506.7</v>
      </c>
      <c r="O3132" t="inlineStr">
        <is>
          <t>Net Banking</t>
        </is>
      </c>
      <c r="P3132" t="inlineStr">
        <is>
          <t>Aarav Sharma</t>
        </is>
      </c>
      <c r="Q3132" t="inlineStr">
        <is>
          <t>CUST-0553</t>
        </is>
      </c>
      <c r="R3132" t="n">
        <v>4</v>
      </c>
      <c r="S3132" t="inlineStr">
        <is>
          <t>No</t>
        </is>
      </c>
    </row>
    <row r="3133">
      <c r="A3133" t="inlineStr">
        <is>
          <t>ORD-2409-03132</t>
        </is>
      </c>
      <c r="B3133" s="11" t="n">
        <v>45538</v>
      </c>
      <c r="C3133" t="inlineStr">
        <is>
          <t>North</t>
        </is>
      </c>
      <c r="D3133" t="inlineStr">
        <is>
          <t>Chandigarh</t>
        </is>
      </c>
      <c r="E3133" t="inlineStr">
        <is>
          <t>Consumer</t>
        </is>
      </c>
      <c r="F3133" t="inlineStr">
        <is>
          <t>Online</t>
        </is>
      </c>
      <c r="G3133" t="inlineStr">
        <is>
          <t>Furniture</t>
        </is>
      </c>
      <c r="H3133" t="inlineStr">
        <is>
          <t>Desk</t>
        </is>
      </c>
      <c r="I3133" t="n">
        <v>4</v>
      </c>
      <c r="J3133" s="12" t="n">
        <v>12862.26</v>
      </c>
      <c r="K3133" s="13" t="n">
        <v>0.2</v>
      </c>
      <c r="L3133" s="12" t="n">
        <v>41159.23</v>
      </c>
      <c r="M3133" s="12" t="n">
        <v>38586.78</v>
      </c>
      <c r="N3133" s="12" t="n">
        <v>2572.45</v>
      </c>
      <c r="O3133" t="inlineStr">
        <is>
          <t>UPI</t>
        </is>
      </c>
      <c r="P3133" t="inlineStr">
        <is>
          <t>Vivaan Gupta</t>
        </is>
      </c>
      <c r="Q3133" t="inlineStr">
        <is>
          <t>CUST-0453</t>
        </is>
      </c>
      <c r="R3133" t="n">
        <v>1</v>
      </c>
      <c r="S3133" t="inlineStr">
        <is>
          <t>Yes</t>
        </is>
      </c>
    </row>
    <row r="3134">
      <c r="A3134" t="inlineStr">
        <is>
          <t>ORD-2512-03133</t>
        </is>
      </c>
      <c r="B3134" s="11" t="n">
        <v>46003</v>
      </c>
      <c r="C3134" t="inlineStr">
        <is>
          <t>East</t>
        </is>
      </c>
      <c r="D3134" t="inlineStr">
        <is>
          <t>Bhubaneswar</t>
        </is>
      </c>
      <c r="E3134" t="inlineStr">
        <is>
          <t>Corporate</t>
        </is>
      </c>
      <c r="F3134" t="inlineStr">
        <is>
          <t>Online</t>
        </is>
      </c>
      <c r="G3134" t="inlineStr">
        <is>
          <t>Furniture</t>
        </is>
      </c>
      <c r="H3134" t="inlineStr">
        <is>
          <t>Cabinet</t>
        </is>
      </c>
      <c r="I3134" t="n">
        <v>3</v>
      </c>
      <c r="J3134" s="12" t="n">
        <v>9895.1</v>
      </c>
      <c r="K3134" s="13" t="n">
        <v>0.25</v>
      </c>
      <c r="L3134" s="12" t="n">
        <v>22263.98</v>
      </c>
      <c r="M3134" s="12" t="n">
        <v>23154.53</v>
      </c>
      <c r="N3134" s="12" t="n">
        <v>-890.55</v>
      </c>
      <c r="O3134" t="inlineStr">
        <is>
          <t>Debit Card</t>
        </is>
      </c>
      <c r="P3134" t="inlineStr">
        <is>
          <t>Kabir Singh</t>
        </is>
      </c>
      <c r="Q3134" t="inlineStr">
        <is>
          <t>CUST-0501</t>
        </is>
      </c>
      <c r="R3134" t="n">
        <v>3</v>
      </c>
      <c r="S3134" t="inlineStr">
        <is>
          <t>Yes</t>
        </is>
      </c>
    </row>
    <row r="3135">
      <c r="A3135" t="inlineStr">
        <is>
          <t>ORD-2511-03134</t>
        </is>
      </c>
      <c r="B3135" s="11" t="n">
        <v>45968</v>
      </c>
      <c r="C3135" t="inlineStr">
        <is>
          <t>West</t>
        </is>
      </c>
      <c r="D3135" t="inlineStr">
        <is>
          <t>Mumbai</t>
        </is>
      </c>
      <c r="E3135" t="inlineStr">
        <is>
          <t>Consumer</t>
        </is>
      </c>
      <c r="F3135" t="inlineStr">
        <is>
          <t>Online</t>
        </is>
      </c>
      <c r="G3135" t="inlineStr">
        <is>
          <t>Furniture</t>
        </is>
      </c>
      <c r="H3135" t="inlineStr">
        <is>
          <t>Desk</t>
        </is>
      </c>
      <c r="I3135" t="n">
        <v>3</v>
      </c>
      <c r="J3135" s="12" t="n">
        <v>11694.55</v>
      </c>
      <c r="K3135" s="13" t="n">
        <v>0.1</v>
      </c>
      <c r="L3135" s="12" t="n">
        <v>31575.28</v>
      </c>
      <c r="M3135" s="12" t="n">
        <v>26312.74</v>
      </c>
      <c r="N3135" s="12" t="n">
        <v>5262.54</v>
      </c>
      <c r="O3135" t="inlineStr">
        <is>
          <t>UPI</t>
        </is>
      </c>
      <c r="P3135" t="inlineStr">
        <is>
          <t>Aarav Sharma</t>
        </is>
      </c>
      <c r="Q3135" t="inlineStr">
        <is>
          <t>CUST-0212</t>
        </is>
      </c>
      <c r="R3135" t="n">
        <v>5</v>
      </c>
      <c r="S3135" t="inlineStr">
        <is>
          <t>No</t>
        </is>
      </c>
    </row>
    <row r="3136">
      <c r="A3136" t="inlineStr">
        <is>
          <t>ORD-2508-03135</t>
        </is>
      </c>
      <c r="B3136" s="11" t="n">
        <v>45894</v>
      </c>
      <c r="C3136" t="inlineStr">
        <is>
          <t>Central</t>
        </is>
      </c>
      <c r="D3136" t="inlineStr">
        <is>
          <t>Raipur</t>
        </is>
      </c>
      <c r="E3136" t="inlineStr">
        <is>
          <t>Education</t>
        </is>
      </c>
      <c r="F3136" t="inlineStr">
        <is>
          <t>Retail Store</t>
        </is>
      </c>
      <c r="G3136" t="inlineStr">
        <is>
          <t>Furniture</t>
        </is>
      </c>
      <c r="H3136" t="inlineStr">
        <is>
          <t>Desk</t>
        </is>
      </c>
      <c r="I3136" t="n">
        <v>1</v>
      </c>
      <c r="J3136" s="12" t="n">
        <v>13367.75</v>
      </c>
      <c r="K3136" s="13" t="n">
        <v>0</v>
      </c>
      <c r="L3136" s="12" t="n">
        <v>13367.75</v>
      </c>
      <c r="M3136" s="12" t="n">
        <v>10025.81</v>
      </c>
      <c r="N3136" s="12" t="n">
        <v>3341.94</v>
      </c>
      <c r="O3136" t="inlineStr">
        <is>
          <t>Debit Card</t>
        </is>
      </c>
      <c r="P3136" t="inlineStr">
        <is>
          <t>Sara Khan</t>
        </is>
      </c>
      <c r="Q3136" t="inlineStr">
        <is>
          <t>CUST-0709</t>
        </is>
      </c>
      <c r="R3136" t="n">
        <v>3</v>
      </c>
      <c r="S3136" t="inlineStr">
        <is>
          <t>No</t>
        </is>
      </c>
    </row>
    <row r="3137">
      <c r="A3137" t="inlineStr">
        <is>
          <t>ORD-2403-03136</t>
        </is>
      </c>
      <c r="B3137" s="11" t="n">
        <v>45358</v>
      </c>
      <c r="C3137" t="inlineStr">
        <is>
          <t>South</t>
        </is>
      </c>
      <c r="D3137" t="inlineStr">
        <is>
          <t>Kochi</t>
        </is>
      </c>
      <c r="E3137" t="inlineStr">
        <is>
          <t>Corporate</t>
        </is>
      </c>
      <c r="F3137" t="inlineStr">
        <is>
          <t>Direct Sales</t>
        </is>
      </c>
      <c r="G3137" t="inlineStr">
        <is>
          <t>Furniture</t>
        </is>
      </c>
      <c r="H3137" t="inlineStr">
        <is>
          <t>Cabinet</t>
        </is>
      </c>
      <c r="I3137" t="n">
        <v>1</v>
      </c>
      <c r="J3137" s="12" t="n">
        <v>9825.66</v>
      </c>
      <c r="K3137" s="13" t="n">
        <v>0.05</v>
      </c>
      <c r="L3137" s="12" t="n">
        <v>9334.379999999999</v>
      </c>
      <c r="M3137" s="12" t="n">
        <v>7664.01</v>
      </c>
      <c r="N3137" s="12" t="n">
        <v>1670.37</v>
      </c>
      <c r="O3137" t="inlineStr">
        <is>
          <t>UPI</t>
        </is>
      </c>
      <c r="P3137" t="inlineStr">
        <is>
          <t>Rohan Verma</t>
        </is>
      </c>
      <c r="Q3137" t="inlineStr">
        <is>
          <t>CUST-0537</t>
        </is>
      </c>
      <c r="R3137" t="n">
        <v>5</v>
      </c>
      <c r="S3137" t="inlineStr">
        <is>
          <t>No</t>
        </is>
      </c>
    </row>
    <row r="3138">
      <c r="A3138" t="inlineStr">
        <is>
          <t>ORD-2512-03137</t>
        </is>
      </c>
      <c r="B3138" s="11" t="n">
        <v>46012</v>
      </c>
      <c r="C3138" t="inlineStr">
        <is>
          <t>Central</t>
        </is>
      </c>
      <c r="D3138" t="inlineStr">
        <is>
          <t>Bhopal</t>
        </is>
      </c>
      <c r="E3138" t="inlineStr">
        <is>
          <t>Small Business</t>
        </is>
      </c>
      <c r="F3138" t="inlineStr">
        <is>
          <t>Retail Store</t>
        </is>
      </c>
      <c r="G3138" t="inlineStr">
        <is>
          <t>Office Supplies</t>
        </is>
      </c>
      <c r="H3138" t="inlineStr">
        <is>
          <t>Stapler</t>
        </is>
      </c>
      <c r="I3138" t="n">
        <v>8</v>
      </c>
      <c r="J3138" s="12" t="n">
        <v>303.95</v>
      </c>
      <c r="K3138" s="13" t="n">
        <v>0.1</v>
      </c>
      <c r="L3138" s="12" t="n">
        <v>2188.44</v>
      </c>
      <c r="M3138" s="12" t="n">
        <v>1629.17</v>
      </c>
      <c r="N3138" s="12" t="n">
        <v>559.27</v>
      </c>
      <c r="O3138" t="inlineStr">
        <is>
          <t>Debit Card</t>
        </is>
      </c>
      <c r="P3138" t="inlineStr">
        <is>
          <t>Kabir Singh</t>
        </is>
      </c>
      <c r="Q3138" t="inlineStr">
        <is>
          <t>CUST-0128</t>
        </is>
      </c>
      <c r="R3138" t="n">
        <v>3</v>
      </c>
      <c r="S3138" t="inlineStr">
        <is>
          <t>No</t>
        </is>
      </c>
    </row>
    <row r="3139">
      <c r="A3139" t="inlineStr">
        <is>
          <t>ORD-2410-03138</t>
        </is>
      </c>
      <c r="B3139" s="11" t="n">
        <v>45588</v>
      </c>
      <c r="C3139" t="inlineStr">
        <is>
          <t>Central</t>
        </is>
      </c>
      <c r="D3139" t="inlineStr">
        <is>
          <t>Bhopal</t>
        </is>
      </c>
      <c r="E3139" t="inlineStr">
        <is>
          <t>Education</t>
        </is>
      </c>
      <c r="F3139" t="inlineStr">
        <is>
          <t>Online</t>
        </is>
      </c>
      <c r="G3139" t="inlineStr">
        <is>
          <t>Accessories</t>
        </is>
      </c>
      <c r="H3139" t="inlineStr">
        <is>
          <t>Laptop Stand</t>
        </is>
      </c>
      <c r="I3139" t="n">
        <v>1</v>
      </c>
      <c r="J3139" s="12" t="n">
        <v>1963.05</v>
      </c>
      <c r="K3139" s="13" t="n">
        <v>0.2</v>
      </c>
      <c r="L3139" s="12" t="n">
        <v>1570.44</v>
      </c>
      <c r="M3139" s="12" t="n">
        <v>1374.13</v>
      </c>
      <c r="N3139" s="12" t="n">
        <v>196.31</v>
      </c>
      <c r="O3139" t="inlineStr">
        <is>
          <t>Cash</t>
        </is>
      </c>
      <c r="P3139" t="inlineStr">
        <is>
          <t>Kabir Singh</t>
        </is>
      </c>
      <c r="Q3139" t="inlineStr">
        <is>
          <t>CUST-0341</t>
        </is>
      </c>
      <c r="R3139" t="n">
        <v>6</v>
      </c>
      <c r="S3139" t="inlineStr">
        <is>
          <t>No</t>
        </is>
      </c>
    </row>
    <row r="3140">
      <c r="A3140" t="inlineStr">
        <is>
          <t>ORD-2410-03139</t>
        </is>
      </c>
      <c r="B3140" s="11" t="n">
        <v>45566</v>
      </c>
      <c r="C3140" t="inlineStr">
        <is>
          <t>Central</t>
        </is>
      </c>
      <c r="D3140" t="inlineStr">
        <is>
          <t>Indore</t>
        </is>
      </c>
      <c r="E3140" t="inlineStr">
        <is>
          <t>Corporate</t>
        </is>
      </c>
      <c r="F3140" t="inlineStr">
        <is>
          <t>Retail Store</t>
        </is>
      </c>
      <c r="G3140" t="inlineStr">
        <is>
          <t>Accessories</t>
        </is>
      </c>
      <c r="H3140" t="inlineStr">
        <is>
          <t>USB Hub</t>
        </is>
      </c>
      <c r="I3140" t="n">
        <v>2</v>
      </c>
      <c r="J3140" s="12" t="n">
        <v>1223.2</v>
      </c>
      <c r="K3140" s="13" t="n">
        <v>0.1</v>
      </c>
      <c r="L3140" s="12" t="n">
        <v>2201.76</v>
      </c>
      <c r="M3140" s="12" t="n">
        <v>1663.55</v>
      </c>
      <c r="N3140" s="12" t="n">
        <v>538.21</v>
      </c>
      <c r="O3140" t="inlineStr">
        <is>
          <t>Credit Card</t>
        </is>
      </c>
      <c r="P3140" t="inlineStr">
        <is>
          <t>Tara Kapoor</t>
        </is>
      </c>
      <c r="Q3140" t="inlineStr">
        <is>
          <t>CUST-0813</t>
        </is>
      </c>
      <c r="R3140" t="n">
        <v>2</v>
      </c>
      <c r="S3140" t="inlineStr">
        <is>
          <t>No</t>
        </is>
      </c>
    </row>
    <row r="3141">
      <c r="A3141" t="inlineStr">
        <is>
          <t>ORD-2511-03140</t>
        </is>
      </c>
      <c r="B3141" s="11" t="n">
        <v>45964</v>
      </c>
      <c r="C3141" t="inlineStr">
        <is>
          <t>West</t>
        </is>
      </c>
      <c r="D3141" t="inlineStr">
        <is>
          <t>Mumbai</t>
        </is>
      </c>
      <c r="E3141" t="inlineStr">
        <is>
          <t>Education</t>
        </is>
      </c>
      <c r="F3141" t="inlineStr">
        <is>
          <t>Retail Store</t>
        </is>
      </c>
      <c r="G3141" t="inlineStr">
        <is>
          <t>Technology</t>
        </is>
      </c>
      <c r="H3141" t="inlineStr">
        <is>
          <t>Headphones</t>
        </is>
      </c>
      <c r="I3141" t="n">
        <v>3</v>
      </c>
      <c r="J3141" s="12" t="n">
        <v>2529.87</v>
      </c>
      <c r="K3141" s="13" t="n">
        <v>0.1</v>
      </c>
      <c r="L3141" s="12" t="n">
        <v>6830.65</v>
      </c>
      <c r="M3141" s="12" t="n">
        <v>5616.31</v>
      </c>
      <c r="N3141" s="12" t="n">
        <v>1214.34</v>
      </c>
      <c r="O3141" t="inlineStr">
        <is>
          <t>Net Banking</t>
        </is>
      </c>
      <c r="P3141" t="inlineStr">
        <is>
          <t>Diya Patel</t>
        </is>
      </c>
      <c r="Q3141" t="inlineStr">
        <is>
          <t>CUST-0638</t>
        </is>
      </c>
      <c r="R3141" t="n">
        <v>2</v>
      </c>
      <c r="S3141" t="inlineStr">
        <is>
          <t>Yes</t>
        </is>
      </c>
    </row>
    <row r="3142">
      <c r="A3142" t="inlineStr">
        <is>
          <t>ORD-2410-03141</t>
        </is>
      </c>
      <c r="B3142" s="11" t="n">
        <v>45576</v>
      </c>
      <c r="C3142" t="inlineStr">
        <is>
          <t>West</t>
        </is>
      </c>
      <c r="D3142" t="inlineStr">
        <is>
          <t>Mumbai</t>
        </is>
      </c>
      <c r="E3142" t="inlineStr">
        <is>
          <t>Education</t>
        </is>
      </c>
      <c r="F3142" t="inlineStr">
        <is>
          <t>Direct Sales</t>
        </is>
      </c>
      <c r="G3142" t="inlineStr">
        <is>
          <t>Office Supplies</t>
        </is>
      </c>
      <c r="H3142" t="inlineStr">
        <is>
          <t>Pen Box</t>
        </is>
      </c>
      <c r="I3142" t="n">
        <v>8</v>
      </c>
      <c r="J3142" s="12" t="n">
        <v>198.73</v>
      </c>
      <c r="K3142" s="13" t="n">
        <v>0.2</v>
      </c>
      <c r="L3142" s="12" t="n">
        <v>1271.87</v>
      </c>
      <c r="M3142" s="12" t="n">
        <v>969.8</v>
      </c>
      <c r="N3142" s="12" t="n">
        <v>302.07</v>
      </c>
      <c r="O3142" t="inlineStr">
        <is>
          <t>Net Banking</t>
        </is>
      </c>
      <c r="P3142" t="inlineStr">
        <is>
          <t>Tara Kapoor</t>
        </is>
      </c>
      <c r="Q3142" t="inlineStr">
        <is>
          <t>CUST-0614</t>
        </is>
      </c>
      <c r="R3142" t="n">
        <v>2</v>
      </c>
      <c r="S3142" t="inlineStr">
        <is>
          <t>Yes</t>
        </is>
      </c>
    </row>
    <row r="3143">
      <c r="A3143" t="inlineStr">
        <is>
          <t>ORD-2401-03142</t>
        </is>
      </c>
      <c r="B3143" s="11" t="n">
        <v>45316</v>
      </c>
      <c r="C3143" t="inlineStr">
        <is>
          <t>West</t>
        </is>
      </c>
      <c r="D3143" t="inlineStr">
        <is>
          <t>Surat</t>
        </is>
      </c>
      <c r="E3143" t="inlineStr">
        <is>
          <t>Small Business</t>
        </is>
      </c>
      <c r="F3143" t="inlineStr">
        <is>
          <t>Retail Store</t>
        </is>
      </c>
      <c r="G3143" t="inlineStr">
        <is>
          <t>Office Supplies</t>
        </is>
      </c>
      <c r="H3143" t="inlineStr">
        <is>
          <t>Paper Ream</t>
        </is>
      </c>
      <c r="I3143" t="n">
        <v>5</v>
      </c>
      <c r="J3143" s="12" t="n">
        <v>512.6799999999999</v>
      </c>
      <c r="K3143" s="13" t="n">
        <v>0.03</v>
      </c>
      <c r="L3143" s="12" t="n">
        <v>2486.5</v>
      </c>
      <c r="M3143" s="12" t="n">
        <v>1922.55</v>
      </c>
      <c r="N3143" s="12" t="n">
        <v>563.95</v>
      </c>
      <c r="O3143" t="inlineStr">
        <is>
          <t>UPI</t>
        </is>
      </c>
      <c r="P3143" t="inlineStr">
        <is>
          <t>Anaya Rao</t>
        </is>
      </c>
      <c r="Q3143" t="inlineStr">
        <is>
          <t>CUST-0665</t>
        </is>
      </c>
      <c r="R3143" t="n">
        <v>4</v>
      </c>
      <c r="S3143" t="inlineStr">
        <is>
          <t>Yes</t>
        </is>
      </c>
    </row>
    <row r="3144">
      <c r="A3144" t="inlineStr">
        <is>
          <t>ORD-2404-03143</t>
        </is>
      </c>
      <c r="B3144" s="11" t="n">
        <v>45402</v>
      </c>
      <c r="C3144" t="inlineStr">
        <is>
          <t>West</t>
        </is>
      </c>
      <c r="D3144" t="inlineStr">
        <is>
          <t>Mumbai</t>
        </is>
      </c>
      <c r="E3144" t="inlineStr">
        <is>
          <t>Corporate</t>
        </is>
      </c>
      <c r="F3144" t="inlineStr">
        <is>
          <t>Retail Store</t>
        </is>
      </c>
      <c r="G3144" t="inlineStr">
        <is>
          <t>Technology</t>
        </is>
      </c>
      <c r="H3144" t="inlineStr">
        <is>
          <t>Monitor</t>
        </is>
      </c>
      <c r="I3144" t="n">
        <v>2</v>
      </c>
      <c r="J3144" s="12" t="n">
        <v>14391.05</v>
      </c>
      <c r="K3144" s="13" t="n">
        <v>0.2</v>
      </c>
      <c r="L3144" s="12" t="n">
        <v>23025.68</v>
      </c>
      <c r="M3144" s="12" t="n">
        <v>23025.68</v>
      </c>
      <c r="N3144" s="12" t="n">
        <v>0</v>
      </c>
      <c r="O3144" t="inlineStr">
        <is>
          <t>UPI</t>
        </is>
      </c>
      <c r="P3144" t="inlineStr">
        <is>
          <t>Vivaan Gupta</t>
        </is>
      </c>
      <c r="Q3144" t="inlineStr">
        <is>
          <t>CUST-0178</t>
        </is>
      </c>
      <c r="R3144" t="n">
        <v>7</v>
      </c>
      <c r="S3144" t="inlineStr">
        <is>
          <t>No</t>
        </is>
      </c>
    </row>
    <row r="3145">
      <c r="A3145" t="inlineStr">
        <is>
          <t>ORD-2405-03144</t>
        </is>
      </c>
      <c r="B3145" s="11" t="n">
        <v>45440</v>
      </c>
      <c r="C3145" t="inlineStr">
        <is>
          <t>South</t>
        </is>
      </c>
      <c r="D3145" t="inlineStr">
        <is>
          <t>Bengaluru</t>
        </is>
      </c>
      <c r="E3145" t="inlineStr">
        <is>
          <t>Small Business</t>
        </is>
      </c>
      <c r="F3145" t="inlineStr">
        <is>
          <t>Retail Store</t>
        </is>
      </c>
      <c r="G3145" t="inlineStr">
        <is>
          <t>Accessories</t>
        </is>
      </c>
      <c r="H3145" t="inlineStr">
        <is>
          <t>Mouse</t>
        </is>
      </c>
      <c r="I3145" t="n">
        <v>4</v>
      </c>
      <c r="J3145" s="12" t="n">
        <v>859.72</v>
      </c>
      <c r="K3145" s="13" t="n">
        <v>0.2</v>
      </c>
      <c r="L3145" s="12" t="n">
        <v>2751.1</v>
      </c>
      <c r="M3145" s="12" t="n">
        <v>2269.66</v>
      </c>
      <c r="N3145" s="12" t="n">
        <v>481.44</v>
      </c>
      <c r="O3145" t="inlineStr">
        <is>
          <t>Net Banking</t>
        </is>
      </c>
      <c r="P3145" t="inlineStr">
        <is>
          <t>Aarav Sharma</t>
        </is>
      </c>
      <c r="Q3145" t="inlineStr">
        <is>
          <t>CUST-0588</t>
        </is>
      </c>
      <c r="R3145" t="n">
        <v>4</v>
      </c>
      <c r="S3145" t="inlineStr">
        <is>
          <t>No</t>
        </is>
      </c>
    </row>
    <row r="3146">
      <c r="A3146" t="inlineStr">
        <is>
          <t>ORD-2407-03145</t>
        </is>
      </c>
      <c r="B3146" s="11" t="n">
        <v>45495</v>
      </c>
      <c r="C3146" t="inlineStr">
        <is>
          <t>North</t>
        </is>
      </c>
      <c r="D3146" t="inlineStr">
        <is>
          <t>Jaipur</t>
        </is>
      </c>
      <c r="E3146" t="inlineStr">
        <is>
          <t>Corporate</t>
        </is>
      </c>
      <c r="F3146" t="inlineStr">
        <is>
          <t>Retail Store</t>
        </is>
      </c>
      <c r="G3146" t="inlineStr">
        <is>
          <t>Office Supplies</t>
        </is>
      </c>
      <c r="H3146" t="inlineStr">
        <is>
          <t>Paper Ream</t>
        </is>
      </c>
      <c r="I3146" t="n">
        <v>3</v>
      </c>
      <c r="J3146" s="12" t="n">
        <v>461.05</v>
      </c>
      <c r="K3146" s="13" t="n">
        <v>0.1</v>
      </c>
      <c r="L3146" s="12" t="n">
        <v>1244.84</v>
      </c>
      <c r="M3146" s="12" t="n">
        <v>1037.36</v>
      </c>
      <c r="N3146" s="12" t="n">
        <v>207.48</v>
      </c>
      <c r="O3146" t="inlineStr">
        <is>
          <t>UPI</t>
        </is>
      </c>
      <c r="P3146" t="inlineStr">
        <is>
          <t>Meera Joshi</t>
        </is>
      </c>
      <c r="Q3146" t="inlineStr">
        <is>
          <t>CUST-0709</t>
        </is>
      </c>
      <c r="R3146" t="n">
        <v>5</v>
      </c>
      <c r="S3146" t="inlineStr">
        <is>
          <t>No</t>
        </is>
      </c>
    </row>
    <row r="3147">
      <c r="A3147" t="inlineStr">
        <is>
          <t>ORD-2510-03146</t>
        </is>
      </c>
      <c r="B3147" s="11" t="n">
        <v>45946</v>
      </c>
      <c r="C3147" t="inlineStr">
        <is>
          <t>North</t>
        </is>
      </c>
      <c r="D3147" t="inlineStr">
        <is>
          <t>Jaipur</t>
        </is>
      </c>
      <c r="E3147" t="inlineStr">
        <is>
          <t>Small Business</t>
        </is>
      </c>
      <c r="F3147" t="inlineStr">
        <is>
          <t>Direct Sales</t>
        </is>
      </c>
      <c r="G3147" t="inlineStr">
        <is>
          <t>Technology</t>
        </is>
      </c>
      <c r="H3147" t="inlineStr">
        <is>
          <t>Monitor</t>
        </is>
      </c>
      <c r="I3147" t="n">
        <v>6</v>
      </c>
      <c r="J3147" s="12" t="n">
        <v>13441.63</v>
      </c>
      <c r="K3147" s="13" t="n">
        <v>0.1</v>
      </c>
      <c r="L3147" s="12" t="n">
        <v>72584.8</v>
      </c>
      <c r="M3147" s="12" t="n">
        <v>64519.82</v>
      </c>
      <c r="N3147" s="12" t="n">
        <v>8064.98</v>
      </c>
      <c r="O3147" t="inlineStr">
        <is>
          <t>UPI</t>
        </is>
      </c>
      <c r="P3147" t="inlineStr">
        <is>
          <t>Meera Joshi</t>
        </is>
      </c>
      <c r="Q3147" t="inlineStr">
        <is>
          <t>CUST-0864</t>
        </is>
      </c>
      <c r="R3147" t="n">
        <v>4</v>
      </c>
      <c r="S3147" t="inlineStr">
        <is>
          <t>No</t>
        </is>
      </c>
    </row>
    <row r="3148">
      <c r="A3148" t="inlineStr">
        <is>
          <t>ORD-2508-03147</t>
        </is>
      </c>
      <c r="B3148" s="11" t="n">
        <v>45893</v>
      </c>
      <c r="C3148" t="inlineStr">
        <is>
          <t>West</t>
        </is>
      </c>
      <c r="D3148" t="inlineStr">
        <is>
          <t>Surat</t>
        </is>
      </c>
      <c r="E3148" t="inlineStr">
        <is>
          <t>Corporate</t>
        </is>
      </c>
      <c r="F3148" t="inlineStr">
        <is>
          <t>Retail Store</t>
        </is>
      </c>
      <c r="G3148" t="inlineStr">
        <is>
          <t>Furniture</t>
        </is>
      </c>
      <c r="H3148" t="inlineStr">
        <is>
          <t>Office Chair</t>
        </is>
      </c>
      <c r="I3148" t="n">
        <v>5</v>
      </c>
      <c r="J3148" s="12" t="n">
        <v>7616.35</v>
      </c>
      <c r="K3148" s="13" t="n">
        <v>0.1</v>
      </c>
      <c r="L3148" s="12" t="n">
        <v>34273.58</v>
      </c>
      <c r="M3148" s="12" t="n">
        <v>26276.41</v>
      </c>
      <c r="N3148" s="12" t="n">
        <v>7997.17</v>
      </c>
      <c r="O3148" t="inlineStr">
        <is>
          <t>UPI</t>
        </is>
      </c>
      <c r="P3148" t="inlineStr">
        <is>
          <t>Diya Patel</t>
        </is>
      </c>
      <c r="Q3148" t="inlineStr">
        <is>
          <t>CUST-0115</t>
        </is>
      </c>
      <c r="R3148" t="n">
        <v>2</v>
      </c>
      <c r="S3148" t="inlineStr">
        <is>
          <t>No</t>
        </is>
      </c>
    </row>
    <row r="3149">
      <c r="A3149" t="inlineStr">
        <is>
          <t>ORD-2402-03148</t>
        </is>
      </c>
      <c r="B3149" s="11" t="n">
        <v>45333</v>
      </c>
      <c r="C3149" t="inlineStr">
        <is>
          <t>Central</t>
        </is>
      </c>
      <c r="D3149" t="inlineStr">
        <is>
          <t>Indore</t>
        </is>
      </c>
      <c r="E3149" t="inlineStr">
        <is>
          <t>Corporate</t>
        </is>
      </c>
      <c r="F3149" t="inlineStr">
        <is>
          <t>Partner</t>
        </is>
      </c>
      <c r="G3149" t="inlineStr">
        <is>
          <t>Technology</t>
        </is>
      </c>
      <c r="H3149" t="inlineStr">
        <is>
          <t>Laptop</t>
        </is>
      </c>
      <c r="I3149" t="n">
        <v>12</v>
      </c>
      <c r="J3149" s="12" t="n">
        <v>46812.3</v>
      </c>
      <c r="K3149" s="13" t="n">
        <v>0.15</v>
      </c>
      <c r="L3149" s="12" t="n">
        <v>477485.46</v>
      </c>
      <c r="M3149" s="12" t="n">
        <v>483102.94</v>
      </c>
      <c r="N3149" s="12" t="n">
        <v>-5617.48</v>
      </c>
      <c r="O3149" t="inlineStr">
        <is>
          <t>Debit Card</t>
        </is>
      </c>
      <c r="P3149" t="inlineStr">
        <is>
          <t>Ishaan Mehta</t>
        </is>
      </c>
      <c r="Q3149" t="inlineStr">
        <is>
          <t>CUST-0492</t>
        </is>
      </c>
      <c r="R3149" t="n">
        <v>4</v>
      </c>
      <c r="S3149" t="inlineStr">
        <is>
          <t>No</t>
        </is>
      </c>
    </row>
    <row r="3150">
      <c r="A3150" t="inlineStr">
        <is>
          <t>ORD-2410-03149</t>
        </is>
      </c>
      <c r="B3150" s="11" t="n">
        <v>45586</v>
      </c>
      <c r="C3150" t="inlineStr">
        <is>
          <t>Central</t>
        </is>
      </c>
      <c r="D3150" t="inlineStr">
        <is>
          <t>Nagpur</t>
        </is>
      </c>
      <c r="E3150" t="inlineStr">
        <is>
          <t>Corporate</t>
        </is>
      </c>
      <c r="F3150" t="inlineStr">
        <is>
          <t>Partner</t>
        </is>
      </c>
      <c r="G3150" t="inlineStr">
        <is>
          <t>Accessories</t>
        </is>
      </c>
      <c r="H3150" t="inlineStr">
        <is>
          <t>Mouse</t>
        </is>
      </c>
      <c r="I3150" t="n">
        <v>2</v>
      </c>
      <c r="J3150" s="12" t="n">
        <v>798.89</v>
      </c>
      <c r="K3150" s="13" t="n">
        <v>0.1</v>
      </c>
      <c r="L3150" s="12" t="n">
        <v>1438</v>
      </c>
      <c r="M3150" s="12" t="n">
        <v>1054.53</v>
      </c>
      <c r="N3150" s="12" t="n">
        <v>383.47</v>
      </c>
      <c r="O3150" t="inlineStr">
        <is>
          <t>Net Banking</t>
        </is>
      </c>
      <c r="P3150" t="inlineStr">
        <is>
          <t>Sara Khan</t>
        </is>
      </c>
      <c r="Q3150" t="inlineStr">
        <is>
          <t>CUST-0911</t>
        </is>
      </c>
      <c r="R3150" t="n">
        <v>5</v>
      </c>
      <c r="S3150" t="inlineStr">
        <is>
          <t>Yes</t>
        </is>
      </c>
    </row>
    <row r="3151">
      <c r="A3151" t="inlineStr">
        <is>
          <t>ORD-2412-03150</t>
        </is>
      </c>
      <c r="B3151" s="11" t="n">
        <v>45639</v>
      </c>
      <c r="C3151" t="inlineStr">
        <is>
          <t>West</t>
        </is>
      </c>
      <c r="D3151" t="inlineStr">
        <is>
          <t>Surat</t>
        </is>
      </c>
      <c r="E3151" t="inlineStr">
        <is>
          <t>Education</t>
        </is>
      </c>
      <c r="F3151" t="inlineStr">
        <is>
          <t>Retail Store</t>
        </is>
      </c>
      <c r="G3151" t="inlineStr">
        <is>
          <t>Office Supplies</t>
        </is>
      </c>
      <c r="H3151" t="inlineStr">
        <is>
          <t>Stapler</t>
        </is>
      </c>
      <c r="I3151" t="n">
        <v>2</v>
      </c>
      <c r="J3151" s="12" t="n">
        <v>338.74</v>
      </c>
      <c r="K3151" s="13" t="n">
        <v>0.1</v>
      </c>
      <c r="L3151" s="12" t="n">
        <v>609.73</v>
      </c>
      <c r="M3151" s="12" t="n">
        <v>453.91</v>
      </c>
      <c r="N3151" s="12" t="n">
        <v>155.82</v>
      </c>
      <c r="O3151" t="inlineStr">
        <is>
          <t>Credit Card</t>
        </is>
      </c>
      <c r="P3151" t="inlineStr">
        <is>
          <t>Ishaan Mehta</t>
        </is>
      </c>
      <c r="Q3151" t="inlineStr">
        <is>
          <t>CUST-0597</t>
        </is>
      </c>
      <c r="R3151" t="n">
        <v>3</v>
      </c>
      <c r="S3151" t="inlineStr">
        <is>
          <t>No</t>
        </is>
      </c>
    </row>
    <row r="3152">
      <c r="A3152" t="inlineStr">
        <is>
          <t>ORD-2404-03151</t>
        </is>
      </c>
      <c r="B3152" s="11" t="n">
        <v>45393</v>
      </c>
      <c r="C3152" t="inlineStr">
        <is>
          <t>South</t>
        </is>
      </c>
      <c r="D3152" t="inlineStr">
        <is>
          <t>Bengaluru</t>
        </is>
      </c>
      <c r="E3152" t="inlineStr">
        <is>
          <t>Small Business</t>
        </is>
      </c>
      <c r="F3152" t="inlineStr">
        <is>
          <t>Partner</t>
        </is>
      </c>
      <c r="G3152" t="inlineStr">
        <is>
          <t>Furniture</t>
        </is>
      </c>
      <c r="H3152" t="inlineStr">
        <is>
          <t>Desk</t>
        </is>
      </c>
      <c r="I3152" t="n">
        <v>3</v>
      </c>
      <c r="J3152" s="12" t="n">
        <v>13759.39</v>
      </c>
      <c r="K3152" s="13" t="n">
        <v>0.1</v>
      </c>
      <c r="L3152" s="12" t="n">
        <v>37150.35</v>
      </c>
      <c r="M3152" s="12" t="n">
        <v>30958.63</v>
      </c>
      <c r="N3152" s="12" t="n">
        <v>6191.72</v>
      </c>
      <c r="O3152" t="inlineStr">
        <is>
          <t>Net Banking</t>
        </is>
      </c>
      <c r="P3152" t="inlineStr">
        <is>
          <t>Tara Kapoor</t>
        </is>
      </c>
      <c r="Q3152" t="inlineStr">
        <is>
          <t>CUST-0908</t>
        </is>
      </c>
      <c r="R3152" t="n">
        <v>7</v>
      </c>
      <c r="S3152" t="inlineStr">
        <is>
          <t>No</t>
        </is>
      </c>
    </row>
    <row r="3153">
      <c r="A3153" t="inlineStr">
        <is>
          <t>ORD-2507-03152</t>
        </is>
      </c>
      <c r="B3153" s="11" t="n">
        <v>45849</v>
      </c>
      <c r="C3153" t="inlineStr">
        <is>
          <t>South</t>
        </is>
      </c>
      <c r="D3153" t="inlineStr">
        <is>
          <t>Hyderabad</t>
        </is>
      </c>
      <c r="E3153" t="inlineStr">
        <is>
          <t>Consumer</t>
        </is>
      </c>
      <c r="F3153" t="inlineStr">
        <is>
          <t>Partner</t>
        </is>
      </c>
      <c r="G3153" t="inlineStr">
        <is>
          <t>Accessories</t>
        </is>
      </c>
      <c r="H3153" t="inlineStr">
        <is>
          <t>Mouse</t>
        </is>
      </c>
      <c r="I3153" t="n">
        <v>5</v>
      </c>
      <c r="J3153" s="12" t="n">
        <v>935.99</v>
      </c>
      <c r="K3153" s="13" t="n">
        <v>0</v>
      </c>
      <c r="L3153" s="12" t="n">
        <v>4679.95</v>
      </c>
      <c r="M3153" s="12" t="n">
        <v>3088.77</v>
      </c>
      <c r="N3153" s="12" t="n">
        <v>1591.18</v>
      </c>
      <c r="O3153" t="inlineStr">
        <is>
          <t>Net Banking</t>
        </is>
      </c>
      <c r="P3153" t="inlineStr">
        <is>
          <t>Sara Khan</t>
        </is>
      </c>
      <c r="Q3153" t="inlineStr">
        <is>
          <t>CUST-0008</t>
        </is>
      </c>
      <c r="R3153" t="n">
        <v>5</v>
      </c>
      <c r="S3153" t="inlineStr">
        <is>
          <t>No</t>
        </is>
      </c>
    </row>
    <row r="3154">
      <c r="A3154" t="inlineStr">
        <is>
          <t>ORD-2412-03153</t>
        </is>
      </c>
      <c r="B3154" s="11" t="n">
        <v>45635</v>
      </c>
      <c r="C3154" t="inlineStr">
        <is>
          <t>North</t>
        </is>
      </c>
      <c r="D3154" t="inlineStr">
        <is>
          <t>Lucknow</t>
        </is>
      </c>
      <c r="E3154" t="inlineStr">
        <is>
          <t>Small Business</t>
        </is>
      </c>
      <c r="F3154" t="inlineStr">
        <is>
          <t>Retail Store</t>
        </is>
      </c>
      <c r="G3154" t="inlineStr">
        <is>
          <t>Accessories</t>
        </is>
      </c>
      <c r="H3154" t="inlineStr">
        <is>
          <t>Mouse</t>
        </is>
      </c>
      <c r="I3154" t="n">
        <v>3</v>
      </c>
      <c r="J3154" s="12" t="n">
        <v>931.62</v>
      </c>
      <c r="K3154" s="13" t="n">
        <v>0.1</v>
      </c>
      <c r="L3154" s="12" t="n">
        <v>2515.37</v>
      </c>
      <c r="M3154" s="12" t="n">
        <v>1844.61</v>
      </c>
      <c r="N3154" s="12" t="n">
        <v>670.76</v>
      </c>
      <c r="O3154" t="inlineStr">
        <is>
          <t>Net Banking</t>
        </is>
      </c>
      <c r="P3154" t="inlineStr">
        <is>
          <t>Anaya Rao</t>
        </is>
      </c>
      <c r="Q3154" t="inlineStr">
        <is>
          <t>CUST-0195</t>
        </is>
      </c>
      <c r="R3154" t="n">
        <v>1</v>
      </c>
      <c r="S3154" t="inlineStr">
        <is>
          <t>No</t>
        </is>
      </c>
    </row>
    <row r="3155">
      <c r="A3155" t="inlineStr">
        <is>
          <t>ORD-2409-03154</t>
        </is>
      </c>
      <c r="B3155" s="11" t="n">
        <v>45556</v>
      </c>
      <c r="C3155" t="inlineStr">
        <is>
          <t>South</t>
        </is>
      </c>
      <c r="D3155" t="inlineStr">
        <is>
          <t>Chennai</t>
        </is>
      </c>
      <c r="E3155" t="inlineStr">
        <is>
          <t>Corporate</t>
        </is>
      </c>
      <c r="F3155" t="inlineStr">
        <is>
          <t>Partner</t>
        </is>
      </c>
      <c r="G3155" t="inlineStr">
        <is>
          <t>Technology</t>
        </is>
      </c>
      <c r="H3155" t="inlineStr">
        <is>
          <t>Monitor</t>
        </is>
      </c>
      <c r="I3155" t="n">
        <v>2</v>
      </c>
      <c r="J3155" s="12" t="n">
        <v>12307.2</v>
      </c>
      <c r="K3155" s="13" t="n">
        <v>0.2</v>
      </c>
      <c r="L3155" s="12" t="n">
        <v>19691.52</v>
      </c>
      <c r="M3155" s="12" t="n">
        <v>19691.52</v>
      </c>
      <c r="N3155" s="12" t="n">
        <v>0</v>
      </c>
      <c r="O3155" t="inlineStr">
        <is>
          <t>Credit Card</t>
        </is>
      </c>
      <c r="P3155" t="inlineStr">
        <is>
          <t>Meera Joshi</t>
        </is>
      </c>
      <c r="Q3155" t="inlineStr">
        <is>
          <t>CUST-0439</t>
        </is>
      </c>
      <c r="R3155" t="n">
        <v>7</v>
      </c>
      <c r="S3155" t="inlineStr">
        <is>
          <t>Yes</t>
        </is>
      </c>
    </row>
    <row r="3156">
      <c r="A3156" t="inlineStr">
        <is>
          <t>ORD-2405-03155</t>
        </is>
      </c>
      <c r="B3156" s="11" t="n">
        <v>45414</v>
      </c>
      <c r="C3156" t="inlineStr">
        <is>
          <t>North</t>
        </is>
      </c>
      <c r="D3156" t="inlineStr">
        <is>
          <t>Jaipur</t>
        </is>
      </c>
      <c r="E3156" t="inlineStr">
        <is>
          <t>Small Business</t>
        </is>
      </c>
      <c r="F3156" t="inlineStr">
        <is>
          <t>Online</t>
        </is>
      </c>
      <c r="G3156" t="inlineStr">
        <is>
          <t>Furniture</t>
        </is>
      </c>
      <c r="H3156" t="inlineStr">
        <is>
          <t>Office Chair</t>
        </is>
      </c>
      <c r="I3156" t="n">
        <v>4</v>
      </c>
      <c r="J3156" s="12" t="n">
        <v>7403.51</v>
      </c>
      <c r="K3156" s="13" t="n">
        <v>0.2</v>
      </c>
      <c r="L3156" s="12" t="n">
        <v>23691.23</v>
      </c>
      <c r="M3156" s="12" t="n">
        <v>20433.69</v>
      </c>
      <c r="N3156" s="12" t="n">
        <v>3257.54</v>
      </c>
      <c r="O3156" t="inlineStr">
        <is>
          <t>Net Banking</t>
        </is>
      </c>
      <c r="P3156" t="inlineStr">
        <is>
          <t>Diya Patel</t>
        </is>
      </c>
      <c r="Q3156" t="inlineStr">
        <is>
          <t>CUST-0333</t>
        </is>
      </c>
      <c r="R3156" t="n">
        <v>3</v>
      </c>
      <c r="S3156" t="inlineStr">
        <is>
          <t>No</t>
        </is>
      </c>
    </row>
    <row r="3157">
      <c r="A3157" t="inlineStr">
        <is>
          <t>ORD-2410-03156</t>
        </is>
      </c>
      <c r="B3157" s="11" t="n">
        <v>45571</v>
      </c>
      <c r="C3157" t="inlineStr">
        <is>
          <t>North</t>
        </is>
      </c>
      <c r="D3157" t="inlineStr">
        <is>
          <t>Chandigarh</t>
        </is>
      </c>
      <c r="E3157" t="inlineStr">
        <is>
          <t>Education</t>
        </is>
      </c>
      <c r="F3157" t="inlineStr">
        <is>
          <t>Direct Sales</t>
        </is>
      </c>
      <c r="G3157" t="inlineStr">
        <is>
          <t>Accessories</t>
        </is>
      </c>
      <c r="H3157" t="inlineStr">
        <is>
          <t>USB Hub</t>
        </is>
      </c>
      <c r="I3157" t="n">
        <v>1</v>
      </c>
      <c r="J3157" s="12" t="n">
        <v>1136.34</v>
      </c>
      <c r="K3157" s="13" t="n">
        <v>0.2</v>
      </c>
      <c r="L3157" s="12" t="n">
        <v>909.0700000000001</v>
      </c>
      <c r="M3157" s="12" t="n">
        <v>772.71</v>
      </c>
      <c r="N3157" s="12" t="n">
        <v>136.36</v>
      </c>
      <c r="O3157" t="inlineStr">
        <is>
          <t>UPI</t>
        </is>
      </c>
      <c r="P3157" t="inlineStr">
        <is>
          <t>Sara Khan</t>
        </is>
      </c>
      <c r="Q3157" t="inlineStr">
        <is>
          <t>CUST-0862</t>
        </is>
      </c>
      <c r="R3157" t="n">
        <v>7</v>
      </c>
      <c r="S3157" t="inlineStr">
        <is>
          <t>No</t>
        </is>
      </c>
    </row>
    <row r="3158">
      <c r="A3158" t="inlineStr">
        <is>
          <t>ORD-2408-03157</t>
        </is>
      </c>
      <c r="B3158" s="11" t="n">
        <v>45510</v>
      </c>
      <c r="C3158" t="inlineStr">
        <is>
          <t>South</t>
        </is>
      </c>
      <c r="D3158" t="inlineStr">
        <is>
          <t>Chennai</t>
        </is>
      </c>
      <c r="E3158" t="inlineStr">
        <is>
          <t>Corporate</t>
        </is>
      </c>
      <c r="F3158" t="inlineStr">
        <is>
          <t>Retail Store</t>
        </is>
      </c>
      <c r="G3158" t="inlineStr">
        <is>
          <t>Furniture</t>
        </is>
      </c>
      <c r="H3158" t="inlineStr">
        <is>
          <t>Bookshelf</t>
        </is>
      </c>
      <c r="I3158" t="n">
        <v>1</v>
      </c>
      <c r="J3158" s="12" t="n">
        <v>5799.47</v>
      </c>
      <c r="K3158" s="13" t="n">
        <v>0.05</v>
      </c>
      <c r="L3158" s="12" t="n">
        <v>5509.5</v>
      </c>
      <c r="M3158" s="12" t="n">
        <v>4233.61</v>
      </c>
      <c r="N3158" s="12" t="n">
        <v>1275.89</v>
      </c>
      <c r="O3158" t="inlineStr">
        <is>
          <t>Debit Card</t>
        </is>
      </c>
      <c r="P3158" t="inlineStr">
        <is>
          <t>Vivaan Gupta</t>
        </is>
      </c>
      <c r="Q3158" t="inlineStr">
        <is>
          <t>CUST-0221</t>
        </is>
      </c>
      <c r="R3158" t="n">
        <v>4</v>
      </c>
      <c r="S3158" t="inlineStr">
        <is>
          <t>No</t>
        </is>
      </c>
    </row>
    <row r="3159">
      <c r="A3159" t="inlineStr">
        <is>
          <t>ORD-2402-03158</t>
        </is>
      </c>
      <c r="B3159" s="11" t="n">
        <v>45347</v>
      </c>
      <c r="C3159" t="inlineStr">
        <is>
          <t>Central</t>
        </is>
      </c>
      <c r="D3159" t="inlineStr">
        <is>
          <t>Raipur</t>
        </is>
      </c>
      <c r="E3159" t="inlineStr">
        <is>
          <t>Consumer</t>
        </is>
      </c>
      <c r="F3159" t="inlineStr">
        <is>
          <t>Retail Store</t>
        </is>
      </c>
      <c r="G3159" t="inlineStr">
        <is>
          <t>Furniture</t>
        </is>
      </c>
      <c r="H3159" t="inlineStr">
        <is>
          <t>Desk</t>
        </is>
      </c>
      <c r="I3159" t="n">
        <v>2</v>
      </c>
      <c r="J3159" s="12" t="n">
        <v>13132.24</v>
      </c>
      <c r="K3159" s="13" t="n">
        <v>0.15</v>
      </c>
      <c r="L3159" s="12" t="n">
        <v>22324.81</v>
      </c>
      <c r="M3159" s="12" t="n">
        <v>19698.36</v>
      </c>
      <c r="N3159" s="12" t="n">
        <v>2626.45</v>
      </c>
      <c r="O3159" t="inlineStr">
        <is>
          <t>Net Banking</t>
        </is>
      </c>
      <c r="P3159" t="inlineStr">
        <is>
          <t>Anaya Rao</t>
        </is>
      </c>
      <c r="Q3159" t="inlineStr">
        <is>
          <t>CUST-0156</t>
        </is>
      </c>
      <c r="R3159" t="n">
        <v>6</v>
      </c>
      <c r="S3159" t="inlineStr">
        <is>
          <t>No</t>
        </is>
      </c>
    </row>
    <row r="3160">
      <c r="A3160" t="inlineStr">
        <is>
          <t>ORD-2402-03159</t>
        </is>
      </c>
      <c r="B3160" s="11" t="n">
        <v>45348</v>
      </c>
      <c r="C3160" t="inlineStr">
        <is>
          <t>Central</t>
        </is>
      </c>
      <c r="D3160" t="inlineStr">
        <is>
          <t>Indore</t>
        </is>
      </c>
      <c r="E3160" t="inlineStr">
        <is>
          <t>Education</t>
        </is>
      </c>
      <c r="F3160" t="inlineStr">
        <is>
          <t>Online</t>
        </is>
      </c>
      <c r="G3160" t="inlineStr">
        <is>
          <t>Office Supplies</t>
        </is>
      </c>
      <c r="H3160" t="inlineStr">
        <is>
          <t>File Folder</t>
        </is>
      </c>
      <c r="I3160" t="n">
        <v>3</v>
      </c>
      <c r="J3160" s="12" t="n">
        <v>116.29</v>
      </c>
      <c r="K3160" s="13" t="n">
        <v>0.15</v>
      </c>
      <c r="L3160" s="12" t="n">
        <v>296.54</v>
      </c>
      <c r="M3160" s="12" t="n">
        <v>202.34</v>
      </c>
      <c r="N3160" s="12" t="n">
        <v>94.2</v>
      </c>
      <c r="O3160" t="inlineStr">
        <is>
          <t>Cash</t>
        </is>
      </c>
      <c r="P3160" t="inlineStr">
        <is>
          <t>Kabir Singh</t>
        </is>
      </c>
      <c r="Q3160" t="inlineStr">
        <is>
          <t>CUST-0804</t>
        </is>
      </c>
      <c r="R3160" t="n">
        <v>2</v>
      </c>
      <c r="S3160" t="inlineStr">
        <is>
          <t>No</t>
        </is>
      </c>
    </row>
    <row r="3161">
      <c r="A3161" t="inlineStr">
        <is>
          <t>ORD-2502-03160</t>
        </is>
      </c>
      <c r="B3161" s="11" t="n">
        <v>45698</v>
      </c>
      <c r="C3161" t="inlineStr">
        <is>
          <t>Central</t>
        </is>
      </c>
      <c r="D3161" t="inlineStr">
        <is>
          <t>Nagpur</t>
        </is>
      </c>
      <c r="E3161" t="inlineStr">
        <is>
          <t>Education</t>
        </is>
      </c>
      <c r="F3161" t="inlineStr">
        <is>
          <t>Partner</t>
        </is>
      </c>
      <c r="G3161" t="inlineStr">
        <is>
          <t>Office Supplies</t>
        </is>
      </c>
      <c r="H3161" t="inlineStr">
        <is>
          <t>Stapler</t>
        </is>
      </c>
      <c r="I3161" t="n">
        <v>2</v>
      </c>
      <c r="J3161" s="12" t="n">
        <v>342</v>
      </c>
      <c r="K3161" s="13" t="n">
        <v>0</v>
      </c>
      <c r="L3161" s="12" t="n">
        <v>684</v>
      </c>
      <c r="M3161" s="12" t="n">
        <v>458.28</v>
      </c>
      <c r="N3161" s="12" t="n">
        <v>225.72</v>
      </c>
      <c r="O3161" t="inlineStr">
        <is>
          <t>Credit Card</t>
        </is>
      </c>
      <c r="P3161" t="inlineStr">
        <is>
          <t>Tara Kapoor</t>
        </is>
      </c>
      <c r="Q3161" t="inlineStr">
        <is>
          <t>CUST-0661</t>
        </is>
      </c>
      <c r="R3161" t="n">
        <v>3</v>
      </c>
      <c r="S3161" t="inlineStr">
        <is>
          <t>No</t>
        </is>
      </c>
    </row>
    <row r="3162">
      <c r="A3162" t="inlineStr">
        <is>
          <t>ORD-2407-03161</t>
        </is>
      </c>
      <c r="B3162" s="11" t="n">
        <v>45493</v>
      </c>
      <c r="C3162" t="inlineStr">
        <is>
          <t>Central</t>
        </is>
      </c>
      <c r="D3162" t="inlineStr">
        <is>
          <t>Nagpur</t>
        </is>
      </c>
      <c r="E3162" t="inlineStr">
        <is>
          <t>Corporate</t>
        </is>
      </c>
      <c r="F3162" t="inlineStr">
        <is>
          <t>Partner</t>
        </is>
      </c>
      <c r="G3162" t="inlineStr">
        <is>
          <t>Office Supplies</t>
        </is>
      </c>
      <c r="H3162" t="inlineStr">
        <is>
          <t>Notebook Pack</t>
        </is>
      </c>
      <c r="I3162" t="n">
        <v>3</v>
      </c>
      <c r="J3162" s="12" t="n">
        <v>382.15</v>
      </c>
      <c r="K3162" s="13" t="n">
        <v>0.03</v>
      </c>
      <c r="L3162" s="12" t="n">
        <v>1112.06</v>
      </c>
      <c r="M3162" s="12" t="n">
        <v>733.73</v>
      </c>
      <c r="N3162" s="12" t="n">
        <v>378.33</v>
      </c>
      <c r="O3162" t="inlineStr">
        <is>
          <t>Credit Card</t>
        </is>
      </c>
      <c r="P3162" t="inlineStr">
        <is>
          <t>Tara Kapoor</t>
        </is>
      </c>
      <c r="Q3162" t="inlineStr">
        <is>
          <t>CUST-0264</t>
        </is>
      </c>
      <c r="R3162" t="n">
        <v>5</v>
      </c>
      <c r="S3162" t="inlineStr">
        <is>
          <t>No</t>
        </is>
      </c>
    </row>
    <row r="3163">
      <c r="A3163" t="inlineStr">
        <is>
          <t>ORD-2506-03162</t>
        </is>
      </c>
      <c r="B3163" s="11" t="n">
        <v>45822</v>
      </c>
      <c r="C3163" t="inlineStr">
        <is>
          <t>South</t>
        </is>
      </c>
      <c r="D3163" t="inlineStr">
        <is>
          <t>Hyderabad</t>
        </is>
      </c>
      <c r="E3163" t="inlineStr">
        <is>
          <t>Small Business</t>
        </is>
      </c>
      <c r="F3163" t="inlineStr">
        <is>
          <t>Retail Store</t>
        </is>
      </c>
      <c r="G3163" t="inlineStr">
        <is>
          <t>Furniture</t>
        </is>
      </c>
      <c r="H3163" t="inlineStr">
        <is>
          <t>Office Chair</t>
        </is>
      </c>
      <c r="I3163" t="n">
        <v>1</v>
      </c>
      <c r="J3163" s="12" t="n">
        <v>7541.14</v>
      </c>
      <c r="K3163" s="13" t="n">
        <v>0.1</v>
      </c>
      <c r="L3163" s="12" t="n">
        <v>6787.03</v>
      </c>
      <c r="M3163" s="12" t="n">
        <v>5203.39</v>
      </c>
      <c r="N3163" s="12" t="n">
        <v>1583.64</v>
      </c>
      <c r="O3163" t="inlineStr">
        <is>
          <t>Net Banking</t>
        </is>
      </c>
      <c r="P3163" t="inlineStr">
        <is>
          <t>Sara Khan</t>
        </is>
      </c>
      <c r="Q3163" t="inlineStr">
        <is>
          <t>CUST-0753</t>
        </is>
      </c>
      <c r="R3163" t="n">
        <v>2</v>
      </c>
      <c r="S3163" t="inlineStr">
        <is>
          <t>Yes</t>
        </is>
      </c>
    </row>
    <row r="3164">
      <c r="A3164" t="inlineStr">
        <is>
          <t>ORD-2404-03163</t>
        </is>
      </c>
      <c r="B3164" s="11" t="n">
        <v>45396</v>
      </c>
      <c r="C3164" t="inlineStr">
        <is>
          <t>Central</t>
        </is>
      </c>
      <c r="D3164" t="inlineStr">
        <is>
          <t>Raipur</t>
        </is>
      </c>
      <c r="E3164" t="inlineStr">
        <is>
          <t>Small Business</t>
        </is>
      </c>
      <c r="F3164" t="inlineStr">
        <is>
          <t>Retail Store</t>
        </is>
      </c>
      <c r="G3164" t="inlineStr">
        <is>
          <t>Technology</t>
        </is>
      </c>
      <c r="H3164" t="inlineStr">
        <is>
          <t>Keyboard</t>
        </is>
      </c>
      <c r="I3164" t="n">
        <v>5</v>
      </c>
      <c r="J3164" s="12" t="n">
        <v>1774.02</v>
      </c>
      <c r="K3164" s="13" t="n">
        <v>0.15</v>
      </c>
      <c r="L3164" s="12" t="n">
        <v>7539.59</v>
      </c>
      <c r="M3164" s="12" t="n">
        <v>6297.77</v>
      </c>
      <c r="N3164" s="12" t="n">
        <v>1241.82</v>
      </c>
      <c r="O3164" t="inlineStr">
        <is>
          <t>Credit Card</t>
        </is>
      </c>
      <c r="P3164" t="inlineStr">
        <is>
          <t>Anaya Rao</t>
        </is>
      </c>
      <c r="Q3164" t="inlineStr">
        <is>
          <t>CUST-0262</t>
        </is>
      </c>
      <c r="R3164" t="n">
        <v>6</v>
      </c>
      <c r="S3164" t="inlineStr">
        <is>
          <t>No</t>
        </is>
      </c>
    </row>
    <row r="3165">
      <c r="A3165" t="inlineStr">
        <is>
          <t>ORD-2508-03164</t>
        </is>
      </c>
      <c r="B3165" s="11" t="n">
        <v>45890</v>
      </c>
      <c r="C3165" t="inlineStr">
        <is>
          <t>East</t>
        </is>
      </c>
      <c r="D3165" t="inlineStr">
        <is>
          <t>Patna</t>
        </is>
      </c>
      <c r="E3165" t="inlineStr">
        <is>
          <t>Corporate</t>
        </is>
      </c>
      <c r="F3165" t="inlineStr">
        <is>
          <t>Direct Sales</t>
        </is>
      </c>
      <c r="G3165" t="inlineStr">
        <is>
          <t>Technology</t>
        </is>
      </c>
      <c r="H3165" t="inlineStr">
        <is>
          <t>Tablet</t>
        </is>
      </c>
      <c r="I3165" t="n">
        <v>8</v>
      </c>
      <c r="J3165" s="12" t="n">
        <v>21708.92</v>
      </c>
      <c r="K3165" s="13" t="n">
        <v>0.1</v>
      </c>
      <c r="L3165" s="12" t="n">
        <v>156304.22</v>
      </c>
      <c r="M3165" s="12" t="n">
        <v>144147.23</v>
      </c>
      <c r="N3165" s="12" t="n">
        <v>12156.99</v>
      </c>
      <c r="O3165" t="inlineStr">
        <is>
          <t>Credit Card</t>
        </is>
      </c>
      <c r="P3165" t="inlineStr">
        <is>
          <t>Aarav Sharma</t>
        </is>
      </c>
      <c r="Q3165" t="inlineStr">
        <is>
          <t>CUST-0576</t>
        </is>
      </c>
      <c r="R3165" t="n">
        <v>3</v>
      </c>
      <c r="S3165" t="inlineStr">
        <is>
          <t>Yes</t>
        </is>
      </c>
    </row>
    <row r="3166">
      <c r="A3166" t="inlineStr">
        <is>
          <t>ORD-2403-03165</t>
        </is>
      </c>
      <c r="B3166" s="11" t="n">
        <v>45358</v>
      </c>
      <c r="C3166" t="inlineStr">
        <is>
          <t>South</t>
        </is>
      </c>
      <c r="D3166" t="inlineStr">
        <is>
          <t>Chennai</t>
        </is>
      </c>
      <c r="E3166" t="inlineStr">
        <is>
          <t>Corporate</t>
        </is>
      </c>
      <c r="F3166" t="inlineStr">
        <is>
          <t>Retail Store</t>
        </is>
      </c>
      <c r="G3166" t="inlineStr">
        <is>
          <t>Technology</t>
        </is>
      </c>
      <c r="H3166" t="inlineStr">
        <is>
          <t>Printer</t>
        </is>
      </c>
      <c r="I3166" t="n">
        <v>2</v>
      </c>
      <c r="J3166" s="12" t="n">
        <v>9754.23</v>
      </c>
      <c r="K3166" s="13" t="n">
        <v>0.2</v>
      </c>
      <c r="L3166" s="12" t="n">
        <v>15606.77</v>
      </c>
      <c r="M3166" s="12" t="n">
        <v>15996.94</v>
      </c>
      <c r="N3166" s="12" t="n">
        <v>-390.17</v>
      </c>
      <c r="O3166" t="inlineStr">
        <is>
          <t>Cash</t>
        </is>
      </c>
      <c r="P3166" t="inlineStr">
        <is>
          <t>Meera Joshi</t>
        </is>
      </c>
      <c r="Q3166" t="inlineStr">
        <is>
          <t>CUST-0891</t>
        </is>
      </c>
      <c r="R3166" t="n">
        <v>1</v>
      </c>
      <c r="S3166" t="inlineStr">
        <is>
          <t>No</t>
        </is>
      </c>
    </row>
    <row r="3167">
      <c r="A3167" t="inlineStr">
        <is>
          <t>ORD-2510-03166</t>
        </is>
      </c>
      <c r="B3167" s="11" t="n">
        <v>45942</v>
      </c>
      <c r="C3167" t="inlineStr">
        <is>
          <t>East</t>
        </is>
      </c>
      <c r="D3167" t="inlineStr">
        <is>
          <t>Guwahati</t>
        </is>
      </c>
      <c r="E3167" t="inlineStr">
        <is>
          <t>Small Business</t>
        </is>
      </c>
      <c r="F3167" t="inlineStr">
        <is>
          <t>Partner</t>
        </is>
      </c>
      <c r="G3167" t="inlineStr">
        <is>
          <t>Technology</t>
        </is>
      </c>
      <c r="H3167" t="inlineStr">
        <is>
          <t>Keyboard</t>
        </is>
      </c>
      <c r="I3167" t="n">
        <v>2</v>
      </c>
      <c r="J3167" s="12" t="n">
        <v>1507.9</v>
      </c>
      <c r="K3167" s="13" t="n">
        <v>0.15</v>
      </c>
      <c r="L3167" s="12" t="n">
        <v>2563.43</v>
      </c>
      <c r="M3167" s="12" t="n">
        <v>2141.22</v>
      </c>
      <c r="N3167" s="12" t="n">
        <v>422.21</v>
      </c>
      <c r="O3167" t="inlineStr">
        <is>
          <t>Cash</t>
        </is>
      </c>
      <c r="P3167" t="inlineStr">
        <is>
          <t>Ishaan Mehta</t>
        </is>
      </c>
      <c r="Q3167" t="inlineStr">
        <is>
          <t>CUST-0428</t>
        </is>
      </c>
      <c r="R3167" t="n">
        <v>3</v>
      </c>
      <c r="S3167" t="inlineStr">
        <is>
          <t>No</t>
        </is>
      </c>
    </row>
    <row r="3168">
      <c r="A3168" t="inlineStr">
        <is>
          <t>ORD-2403-03167</t>
        </is>
      </c>
      <c r="B3168" s="11" t="n">
        <v>45374</v>
      </c>
      <c r="C3168" t="inlineStr">
        <is>
          <t>Central</t>
        </is>
      </c>
      <c r="D3168" t="inlineStr">
        <is>
          <t>Nagpur</t>
        </is>
      </c>
      <c r="E3168" t="inlineStr">
        <is>
          <t>Small Business</t>
        </is>
      </c>
      <c r="F3168" t="inlineStr">
        <is>
          <t>Online</t>
        </is>
      </c>
      <c r="G3168" t="inlineStr">
        <is>
          <t>Accessories</t>
        </is>
      </c>
      <c r="H3168" t="inlineStr">
        <is>
          <t>Mouse</t>
        </is>
      </c>
      <c r="I3168" t="n">
        <v>1</v>
      </c>
      <c r="J3168" s="12" t="n">
        <v>775.48</v>
      </c>
      <c r="K3168" s="13" t="n">
        <v>0.1</v>
      </c>
      <c r="L3168" s="12" t="n">
        <v>697.9299999999999</v>
      </c>
      <c r="M3168" s="12" t="n">
        <v>511.82</v>
      </c>
      <c r="N3168" s="12" t="n">
        <v>186.11</v>
      </c>
      <c r="O3168" t="inlineStr">
        <is>
          <t>Debit Card</t>
        </is>
      </c>
      <c r="P3168" t="inlineStr">
        <is>
          <t>Tara Kapoor</t>
        </is>
      </c>
      <c r="Q3168" t="inlineStr">
        <is>
          <t>CUST-0370</t>
        </is>
      </c>
      <c r="R3168" t="n">
        <v>3</v>
      </c>
      <c r="S3168" t="inlineStr">
        <is>
          <t>No</t>
        </is>
      </c>
    </row>
    <row r="3169">
      <c r="A3169" t="inlineStr">
        <is>
          <t>ORD-2408-03168</t>
        </is>
      </c>
      <c r="B3169" s="11" t="n">
        <v>45533</v>
      </c>
      <c r="C3169" t="inlineStr">
        <is>
          <t>Central</t>
        </is>
      </c>
      <c r="D3169" t="inlineStr">
        <is>
          <t>Bhopal</t>
        </is>
      </c>
      <c r="E3169" t="inlineStr">
        <is>
          <t>Corporate</t>
        </is>
      </c>
      <c r="F3169" t="inlineStr">
        <is>
          <t>Online</t>
        </is>
      </c>
      <c r="G3169" t="inlineStr">
        <is>
          <t>Technology</t>
        </is>
      </c>
      <c r="H3169" t="inlineStr">
        <is>
          <t>Headphones</t>
        </is>
      </c>
      <c r="I3169" t="n">
        <v>4</v>
      </c>
      <c r="J3169" s="12" t="n">
        <v>2707.9</v>
      </c>
      <c r="K3169" s="13" t="n">
        <v>0.15</v>
      </c>
      <c r="L3169" s="12" t="n">
        <v>9206.860000000001</v>
      </c>
      <c r="M3169" s="12" t="n">
        <v>8015.38</v>
      </c>
      <c r="N3169" s="12" t="n">
        <v>1191.48</v>
      </c>
      <c r="O3169" t="inlineStr">
        <is>
          <t>Credit Card</t>
        </is>
      </c>
      <c r="P3169" t="inlineStr">
        <is>
          <t>Rohan Verma</t>
        </is>
      </c>
      <c r="Q3169" t="inlineStr">
        <is>
          <t>CUST-0013</t>
        </is>
      </c>
      <c r="R3169" t="n">
        <v>5</v>
      </c>
      <c r="S3169" t="inlineStr">
        <is>
          <t>No</t>
        </is>
      </c>
    </row>
    <row r="3170">
      <c r="A3170" t="inlineStr">
        <is>
          <t>ORD-2406-03169</t>
        </is>
      </c>
      <c r="B3170" s="11" t="n">
        <v>45462</v>
      </c>
      <c r="C3170" t="inlineStr">
        <is>
          <t>Central</t>
        </is>
      </c>
      <c r="D3170" t="inlineStr">
        <is>
          <t>Indore</t>
        </is>
      </c>
      <c r="E3170" t="inlineStr">
        <is>
          <t>Corporate</t>
        </is>
      </c>
      <c r="F3170" t="inlineStr">
        <is>
          <t>Online</t>
        </is>
      </c>
      <c r="G3170" t="inlineStr">
        <is>
          <t>Technology</t>
        </is>
      </c>
      <c r="H3170" t="inlineStr">
        <is>
          <t>Tablet</t>
        </is>
      </c>
      <c r="I3170" t="n">
        <v>3</v>
      </c>
      <c r="J3170" s="12" t="n">
        <v>24491.2</v>
      </c>
      <c r="K3170" s="13" t="n">
        <v>0.03</v>
      </c>
      <c r="L3170" s="12" t="n">
        <v>71269.39</v>
      </c>
      <c r="M3170" s="12" t="n">
        <v>60983.09</v>
      </c>
      <c r="N3170" s="12" t="n">
        <v>10286.3</v>
      </c>
      <c r="O3170" t="inlineStr">
        <is>
          <t>UPI</t>
        </is>
      </c>
      <c r="P3170" t="inlineStr">
        <is>
          <t>Sara Khan</t>
        </is>
      </c>
      <c r="Q3170" t="inlineStr">
        <is>
          <t>CUST-0234</t>
        </is>
      </c>
      <c r="R3170" t="n">
        <v>4</v>
      </c>
      <c r="S3170" t="inlineStr">
        <is>
          <t>No</t>
        </is>
      </c>
    </row>
    <row r="3171">
      <c r="A3171" t="inlineStr">
        <is>
          <t>ORD-2404-03170</t>
        </is>
      </c>
      <c r="B3171" s="11" t="n">
        <v>45403</v>
      </c>
      <c r="C3171" t="inlineStr">
        <is>
          <t>South</t>
        </is>
      </c>
      <c r="D3171" t="inlineStr">
        <is>
          <t>Chennai</t>
        </is>
      </c>
      <c r="E3171" t="inlineStr">
        <is>
          <t>Consumer</t>
        </is>
      </c>
      <c r="F3171" t="inlineStr">
        <is>
          <t>Online</t>
        </is>
      </c>
      <c r="G3171" t="inlineStr">
        <is>
          <t>Furniture</t>
        </is>
      </c>
      <c r="H3171" t="inlineStr">
        <is>
          <t>Office Chair</t>
        </is>
      </c>
      <c r="I3171" t="n">
        <v>1</v>
      </c>
      <c r="J3171" s="12" t="n">
        <v>7192.37</v>
      </c>
      <c r="K3171" s="13" t="n">
        <v>0.2</v>
      </c>
      <c r="L3171" s="12" t="n">
        <v>5753.9</v>
      </c>
      <c r="M3171" s="12" t="n">
        <v>4962.74</v>
      </c>
      <c r="N3171" s="12" t="n">
        <v>791.16</v>
      </c>
      <c r="O3171" t="inlineStr">
        <is>
          <t>Net Banking</t>
        </is>
      </c>
      <c r="P3171" t="inlineStr">
        <is>
          <t>Anaya Rao</t>
        </is>
      </c>
      <c r="Q3171" t="inlineStr">
        <is>
          <t>CUST-0403</t>
        </is>
      </c>
      <c r="R3171" t="n">
        <v>8</v>
      </c>
      <c r="S3171" t="inlineStr">
        <is>
          <t>No</t>
        </is>
      </c>
    </row>
    <row r="3172">
      <c r="A3172" t="inlineStr">
        <is>
          <t>ORD-2502-03171</t>
        </is>
      </c>
      <c r="B3172" s="11" t="n">
        <v>45714</v>
      </c>
      <c r="C3172" t="inlineStr">
        <is>
          <t>South</t>
        </is>
      </c>
      <c r="D3172" t="inlineStr">
        <is>
          <t>Chennai</t>
        </is>
      </c>
      <c r="E3172" t="inlineStr">
        <is>
          <t>Small Business</t>
        </is>
      </c>
      <c r="F3172" t="inlineStr">
        <is>
          <t>Online</t>
        </is>
      </c>
      <c r="G3172" t="inlineStr">
        <is>
          <t>Technology</t>
        </is>
      </c>
      <c r="H3172" t="inlineStr">
        <is>
          <t>Printer</t>
        </is>
      </c>
      <c r="I3172" t="n">
        <v>4</v>
      </c>
      <c r="J3172" s="12" t="n">
        <v>11637.4</v>
      </c>
      <c r="K3172" s="13" t="n">
        <v>0</v>
      </c>
      <c r="L3172" s="12" t="n">
        <v>46549.6</v>
      </c>
      <c r="M3172" s="12" t="n">
        <v>38170.67</v>
      </c>
      <c r="N3172" s="12" t="n">
        <v>8378.93</v>
      </c>
      <c r="O3172" t="inlineStr">
        <is>
          <t>Debit Card</t>
        </is>
      </c>
      <c r="P3172" t="inlineStr">
        <is>
          <t>Anaya Rao</t>
        </is>
      </c>
      <c r="Q3172" t="inlineStr">
        <is>
          <t>CUST-0603</t>
        </is>
      </c>
      <c r="R3172" t="n">
        <v>3</v>
      </c>
      <c r="S3172" t="inlineStr">
        <is>
          <t>No</t>
        </is>
      </c>
    </row>
    <row r="3173">
      <c r="A3173" t="inlineStr">
        <is>
          <t>ORD-2509-03172</t>
        </is>
      </c>
      <c r="B3173" s="11" t="n">
        <v>45926</v>
      </c>
      <c r="C3173" t="inlineStr">
        <is>
          <t>South</t>
        </is>
      </c>
      <c r="D3173" t="inlineStr">
        <is>
          <t>Hyderabad</t>
        </is>
      </c>
      <c r="E3173" t="inlineStr">
        <is>
          <t>Corporate</t>
        </is>
      </c>
      <c r="F3173" t="inlineStr">
        <is>
          <t>Partner</t>
        </is>
      </c>
      <c r="G3173" t="inlineStr">
        <is>
          <t>Accessories</t>
        </is>
      </c>
      <c r="H3173" t="inlineStr">
        <is>
          <t>Webcam</t>
        </is>
      </c>
      <c r="I3173" t="n">
        <v>1</v>
      </c>
      <c r="J3173" s="12" t="n">
        <v>3332.4</v>
      </c>
      <c r="K3173" s="13" t="n">
        <v>0.05</v>
      </c>
      <c r="L3173" s="12" t="n">
        <v>3165.78</v>
      </c>
      <c r="M3173" s="12" t="n">
        <v>2532.62</v>
      </c>
      <c r="N3173" s="12" t="n">
        <v>633.16</v>
      </c>
      <c r="O3173" t="inlineStr">
        <is>
          <t>Debit Card</t>
        </is>
      </c>
      <c r="P3173" t="inlineStr">
        <is>
          <t>Anaya Rao</t>
        </is>
      </c>
      <c r="Q3173" t="inlineStr">
        <is>
          <t>CUST-0475</t>
        </is>
      </c>
      <c r="R3173" t="n">
        <v>5</v>
      </c>
      <c r="S3173" t="inlineStr">
        <is>
          <t>No</t>
        </is>
      </c>
    </row>
    <row r="3174">
      <c r="A3174" t="inlineStr">
        <is>
          <t>ORD-2401-03173</t>
        </is>
      </c>
      <c r="B3174" s="11" t="n">
        <v>45304</v>
      </c>
      <c r="C3174" t="inlineStr">
        <is>
          <t>North</t>
        </is>
      </c>
      <c r="D3174" t="inlineStr">
        <is>
          <t>Jaipur</t>
        </is>
      </c>
      <c r="E3174" t="inlineStr">
        <is>
          <t>Corporate</t>
        </is>
      </c>
      <c r="F3174" t="inlineStr">
        <is>
          <t>Online</t>
        </is>
      </c>
      <c r="G3174" t="inlineStr">
        <is>
          <t>Office Supplies</t>
        </is>
      </c>
      <c r="H3174" t="inlineStr">
        <is>
          <t>Pen Box</t>
        </is>
      </c>
      <c r="I3174" t="n">
        <v>10</v>
      </c>
      <c r="J3174" s="12" t="n">
        <v>234.08</v>
      </c>
      <c r="K3174" s="13" t="n">
        <v>0.1</v>
      </c>
      <c r="L3174" s="12" t="n">
        <v>2106.72</v>
      </c>
      <c r="M3174" s="12" t="n">
        <v>1427.89</v>
      </c>
      <c r="N3174" s="12" t="n">
        <v>678.83</v>
      </c>
      <c r="O3174" t="inlineStr">
        <is>
          <t>Debit Card</t>
        </is>
      </c>
      <c r="P3174" t="inlineStr">
        <is>
          <t>Tara Kapoor</t>
        </is>
      </c>
      <c r="Q3174" t="inlineStr">
        <is>
          <t>CUST-0051</t>
        </is>
      </c>
      <c r="R3174" t="n">
        <v>4</v>
      </c>
      <c r="S3174" t="inlineStr">
        <is>
          <t>Yes</t>
        </is>
      </c>
    </row>
    <row r="3175">
      <c r="A3175" t="inlineStr">
        <is>
          <t>ORD-2501-03174</t>
        </is>
      </c>
      <c r="B3175" s="11" t="n">
        <v>45663</v>
      </c>
      <c r="C3175" t="inlineStr">
        <is>
          <t>North</t>
        </is>
      </c>
      <c r="D3175" t="inlineStr">
        <is>
          <t>Delhi</t>
        </is>
      </c>
      <c r="E3175" t="inlineStr">
        <is>
          <t>Small Business</t>
        </is>
      </c>
      <c r="F3175" t="inlineStr">
        <is>
          <t>Partner</t>
        </is>
      </c>
      <c r="G3175" t="inlineStr">
        <is>
          <t>Technology</t>
        </is>
      </c>
      <c r="H3175" t="inlineStr">
        <is>
          <t>Laptop</t>
        </is>
      </c>
      <c r="I3175" t="n">
        <v>2</v>
      </c>
      <c r="J3175" s="12" t="n">
        <v>45866.93</v>
      </c>
      <c r="K3175" s="13" t="n">
        <v>0</v>
      </c>
      <c r="L3175" s="12" t="n">
        <v>91733.86</v>
      </c>
      <c r="M3175" s="12" t="n">
        <v>78891.12</v>
      </c>
      <c r="N3175" s="12" t="n">
        <v>12842.74</v>
      </c>
      <c r="O3175" t="inlineStr">
        <is>
          <t>Cash</t>
        </is>
      </c>
      <c r="P3175" t="inlineStr">
        <is>
          <t>Sara Khan</t>
        </is>
      </c>
      <c r="Q3175" t="inlineStr">
        <is>
          <t>CUST-0692</t>
        </is>
      </c>
      <c r="R3175" t="n">
        <v>3</v>
      </c>
      <c r="S3175" t="inlineStr">
        <is>
          <t>No</t>
        </is>
      </c>
    </row>
    <row r="3176">
      <c r="A3176" t="inlineStr">
        <is>
          <t>ORD-2505-03175</t>
        </is>
      </c>
      <c r="B3176" s="11" t="n">
        <v>45782</v>
      </c>
      <c r="C3176" t="inlineStr">
        <is>
          <t>North</t>
        </is>
      </c>
      <c r="D3176" t="inlineStr">
        <is>
          <t>Delhi</t>
        </is>
      </c>
      <c r="E3176" t="inlineStr">
        <is>
          <t>Corporate</t>
        </is>
      </c>
      <c r="F3176" t="inlineStr">
        <is>
          <t>Direct Sales</t>
        </is>
      </c>
      <c r="G3176" t="inlineStr">
        <is>
          <t>Accessories</t>
        </is>
      </c>
      <c r="H3176" t="inlineStr">
        <is>
          <t>USB Hub</t>
        </is>
      </c>
      <c r="I3176" t="n">
        <v>8</v>
      </c>
      <c r="J3176" s="12" t="n">
        <v>1303.06</v>
      </c>
      <c r="K3176" s="13" t="n">
        <v>0</v>
      </c>
      <c r="L3176" s="12" t="n">
        <v>10424.48</v>
      </c>
      <c r="M3176" s="12" t="n">
        <v>7088.65</v>
      </c>
      <c r="N3176" s="12" t="n">
        <v>3335.83</v>
      </c>
      <c r="O3176" t="inlineStr">
        <is>
          <t>Debit Card</t>
        </is>
      </c>
      <c r="P3176" t="inlineStr">
        <is>
          <t>Kabir Singh</t>
        </is>
      </c>
      <c r="Q3176" t="inlineStr">
        <is>
          <t>CUST-0144</t>
        </is>
      </c>
      <c r="R3176" t="n">
        <v>2</v>
      </c>
      <c r="S3176" t="inlineStr">
        <is>
          <t>No</t>
        </is>
      </c>
    </row>
    <row r="3177">
      <c r="A3177" t="inlineStr">
        <is>
          <t>ORD-2405-03176</t>
        </is>
      </c>
      <c r="B3177" s="11" t="n">
        <v>45440</v>
      </c>
      <c r="C3177" t="inlineStr">
        <is>
          <t>East</t>
        </is>
      </c>
      <c r="D3177" t="inlineStr">
        <is>
          <t>Guwahati</t>
        </is>
      </c>
      <c r="E3177" t="inlineStr">
        <is>
          <t>Corporate</t>
        </is>
      </c>
      <c r="F3177" t="inlineStr">
        <is>
          <t>Retail Store</t>
        </is>
      </c>
      <c r="G3177" t="inlineStr">
        <is>
          <t>Furniture</t>
        </is>
      </c>
      <c r="H3177" t="inlineStr">
        <is>
          <t>Office Chair</t>
        </is>
      </c>
      <c r="I3177" t="n">
        <v>2</v>
      </c>
      <c r="J3177" s="12" t="n">
        <v>7763.99</v>
      </c>
      <c r="K3177" s="13" t="n">
        <v>0.1</v>
      </c>
      <c r="L3177" s="12" t="n">
        <v>13975.18</v>
      </c>
      <c r="M3177" s="12" t="n">
        <v>10714.31</v>
      </c>
      <c r="N3177" s="12" t="n">
        <v>3260.87</v>
      </c>
      <c r="O3177" t="inlineStr">
        <is>
          <t>Net Banking</t>
        </is>
      </c>
      <c r="P3177" t="inlineStr">
        <is>
          <t>Ishaan Mehta</t>
        </is>
      </c>
      <c r="Q3177" t="inlineStr">
        <is>
          <t>CUST-0514</t>
        </is>
      </c>
      <c r="R3177" t="n">
        <v>6</v>
      </c>
      <c r="S3177" t="inlineStr">
        <is>
          <t>Yes</t>
        </is>
      </c>
    </row>
    <row r="3178">
      <c r="A3178" t="inlineStr">
        <is>
          <t>ORD-2403-03177</t>
        </is>
      </c>
      <c r="B3178" s="11" t="n">
        <v>45371</v>
      </c>
      <c r="C3178" t="inlineStr">
        <is>
          <t>South</t>
        </is>
      </c>
      <c r="D3178" t="inlineStr">
        <is>
          <t>Kochi</t>
        </is>
      </c>
      <c r="E3178" t="inlineStr">
        <is>
          <t>Small Business</t>
        </is>
      </c>
      <c r="F3178" t="inlineStr">
        <is>
          <t>Online</t>
        </is>
      </c>
      <c r="G3178" t="inlineStr">
        <is>
          <t>Office Supplies</t>
        </is>
      </c>
      <c r="H3178" t="inlineStr">
        <is>
          <t>Stapler</t>
        </is>
      </c>
      <c r="I3178" t="n">
        <v>1</v>
      </c>
      <c r="J3178" s="12" t="n">
        <v>308.54</v>
      </c>
      <c r="K3178" s="13" t="n">
        <v>0.05</v>
      </c>
      <c r="L3178" s="12" t="n">
        <v>293.11</v>
      </c>
      <c r="M3178" s="12" t="n">
        <v>206.72</v>
      </c>
      <c r="N3178" s="12" t="n">
        <v>86.39</v>
      </c>
      <c r="O3178" t="inlineStr">
        <is>
          <t>Net Banking</t>
        </is>
      </c>
      <c r="P3178" t="inlineStr">
        <is>
          <t>Rohan Verma</t>
        </is>
      </c>
      <c r="Q3178" t="inlineStr">
        <is>
          <t>CUST-0416</t>
        </is>
      </c>
      <c r="R3178" t="n">
        <v>4</v>
      </c>
      <c r="S3178" t="inlineStr">
        <is>
          <t>No</t>
        </is>
      </c>
    </row>
    <row r="3179">
      <c r="A3179" t="inlineStr">
        <is>
          <t>ORD-2403-03178</t>
        </is>
      </c>
      <c r="B3179" s="11" t="n">
        <v>45362</v>
      </c>
      <c r="C3179" t="inlineStr">
        <is>
          <t>North</t>
        </is>
      </c>
      <c r="D3179" t="inlineStr">
        <is>
          <t>Lucknow</t>
        </is>
      </c>
      <c r="E3179" t="inlineStr">
        <is>
          <t>Small Business</t>
        </is>
      </c>
      <c r="F3179" t="inlineStr">
        <is>
          <t>Direct Sales</t>
        </is>
      </c>
      <c r="G3179" t="inlineStr">
        <is>
          <t>Accessories</t>
        </is>
      </c>
      <c r="H3179" t="inlineStr">
        <is>
          <t>Mouse</t>
        </is>
      </c>
      <c r="I3179" t="n">
        <v>3</v>
      </c>
      <c r="J3179" s="12" t="n">
        <v>810.5</v>
      </c>
      <c r="K3179" s="13" t="n">
        <v>0.15</v>
      </c>
      <c r="L3179" s="12" t="n">
        <v>2066.78</v>
      </c>
      <c r="M3179" s="12" t="n">
        <v>1604.79</v>
      </c>
      <c r="N3179" s="12" t="n">
        <v>461.99</v>
      </c>
      <c r="O3179" t="inlineStr">
        <is>
          <t>Cash</t>
        </is>
      </c>
      <c r="P3179" t="inlineStr">
        <is>
          <t>Aarav Sharma</t>
        </is>
      </c>
      <c r="Q3179" t="inlineStr">
        <is>
          <t>CUST-0201</t>
        </is>
      </c>
      <c r="R3179" t="n">
        <v>5</v>
      </c>
      <c r="S3179" t="inlineStr">
        <is>
          <t>Yes</t>
        </is>
      </c>
    </row>
    <row r="3180">
      <c r="A3180" t="inlineStr">
        <is>
          <t>ORD-2512-03179</t>
        </is>
      </c>
      <c r="B3180" s="11" t="n">
        <v>46005</v>
      </c>
      <c r="C3180" t="inlineStr">
        <is>
          <t>North</t>
        </is>
      </c>
      <c r="D3180" t="inlineStr">
        <is>
          <t>Chandigarh</t>
        </is>
      </c>
      <c r="E3180" t="inlineStr">
        <is>
          <t>Small Business</t>
        </is>
      </c>
      <c r="F3180" t="inlineStr">
        <is>
          <t>Direct Sales</t>
        </is>
      </c>
      <c r="G3180" t="inlineStr">
        <is>
          <t>Technology</t>
        </is>
      </c>
      <c r="H3180" t="inlineStr">
        <is>
          <t>Tablet</t>
        </is>
      </c>
      <c r="I3180" t="n">
        <v>4</v>
      </c>
      <c r="J3180" s="12" t="n">
        <v>20983.51</v>
      </c>
      <c r="K3180" s="13" t="n">
        <v>0.1</v>
      </c>
      <c r="L3180" s="12" t="n">
        <v>75540.64</v>
      </c>
      <c r="M3180" s="12" t="n">
        <v>69665.25</v>
      </c>
      <c r="N3180" s="12" t="n">
        <v>5875.39</v>
      </c>
      <c r="O3180" t="inlineStr">
        <is>
          <t>Credit Card</t>
        </is>
      </c>
      <c r="P3180" t="inlineStr">
        <is>
          <t>Tara Kapoor</t>
        </is>
      </c>
      <c r="Q3180" t="inlineStr">
        <is>
          <t>CUST-0752</t>
        </is>
      </c>
      <c r="R3180" t="n">
        <v>2</v>
      </c>
      <c r="S3180" t="inlineStr">
        <is>
          <t>No</t>
        </is>
      </c>
    </row>
    <row r="3181">
      <c r="A3181" t="inlineStr">
        <is>
          <t>ORD-2503-03180</t>
        </is>
      </c>
      <c r="B3181" s="11" t="n">
        <v>45734</v>
      </c>
      <c r="C3181" t="inlineStr">
        <is>
          <t>South</t>
        </is>
      </c>
      <c r="D3181" t="inlineStr">
        <is>
          <t>Kochi</t>
        </is>
      </c>
      <c r="E3181" t="inlineStr">
        <is>
          <t>Consumer</t>
        </is>
      </c>
      <c r="F3181" t="inlineStr">
        <is>
          <t>Retail Store</t>
        </is>
      </c>
      <c r="G3181" t="inlineStr">
        <is>
          <t>Furniture</t>
        </is>
      </c>
      <c r="H3181" t="inlineStr">
        <is>
          <t>Office Chair</t>
        </is>
      </c>
      <c r="I3181" t="n">
        <v>3</v>
      </c>
      <c r="J3181" s="12" t="n">
        <v>7441.27</v>
      </c>
      <c r="K3181" s="13" t="n">
        <v>0.15</v>
      </c>
      <c r="L3181" s="12" t="n">
        <v>18975.24</v>
      </c>
      <c r="M3181" s="12" t="n">
        <v>15403.43</v>
      </c>
      <c r="N3181" s="12" t="n">
        <v>3571.81</v>
      </c>
      <c r="O3181" t="inlineStr">
        <is>
          <t>UPI</t>
        </is>
      </c>
      <c r="P3181" t="inlineStr">
        <is>
          <t>Sara Khan</t>
        </is>
      </c>
      <c r="Q3181" t="inlineStr">
        <is>
          <t>CUST-0621</t>
        </is>
      </c>
      <c r="R3181" t="n">
        <v>7</v>
      </c>
      <c r="S3181" t="inlineStr">
        <is>
          <t>Yes</t>
        </is>
      </c>
    </row>
    <row r="3182">
      <c r="A3182" t="inlineStr">
        <is>
          <t>ORD-2407-03181</t>
        </is>
      </c>
      <c r="B3182" s="11" t="n">
        <v>45503</v>
      </c>
      <c r="C3182" t="inlineStr">
        <is>
          <t>South</t>
        </is>
      </c>
      <c r="D3182" t="inlineStr">
        <is>
          <t>Bengaluru</t>
        </is>
      </c>
      <c r="E3182" t="inlineStr">
        <is>
          <t>Small Business</t>
        </is>
      </c>
      <c r="F3182" t="inlineStr">
        <is>
          <t>Partner</t>
        </is>
      </c>
      <c r="G3182" t="inlineStr">
        <is>
          <t>Furniture</t>
        </is>
      </c>
      <c r="H3182" t="inlineStr">
        <is>
          <t>Cabinet</t>
        </is>
      </c>
      <c r="I3182" t="n">
        <v>3</v>
      </c>
      <c r="J3182" s="12" t="n">
        <v>9220.440000000001</v>
      </c>
      <c r="K3182" s="13" t="n">
        <v>0.05</v>
      </c>
      <c r="L3182" s="12" t="n">
        <v>26278.25</v>
      </c>
      <c r="M3182" s="12" t="n">
        <v>21575.83</v>
      </c>
      <c r="N3182" s="12" t="n">
        <v>4702.42</v>
      </c>
      <c r="O3182" t="inlineStr">
        <is>
          <t>Debit Card</t>
        </is>
      </c>
      <c r="P3182" t="inlineStr">
        <is>
          <t>Anaya Rao</t>
        </is>
      </c>
      <c r="Q3182" t="inlineStr">
        <is>
          <t>CUST-0242</t>
        </is>
      </c>
      <c r="R3182" t="n">
        <v>1</v>
      </c>
      <c r="S3182" t="inlineStr">
        <is>
          <t>No</t>
        </is>
      </c>
    </row>
    <row r="3183">
      <c r="A3183" t="inlineStr">
        <is>
          <t>ORD-2512-03182</t>
        </is>
      </c>
      <c r="B3183" s="11" t="n">
        <v>45994</v>
      </c>
      <c r="C3183" t="inlineStr">
        <is>
          <t>North</t>
        </is>
      </c>
      <c r="D3183" t="inlineStr">
        <is>
          <t>Chandigarh</t>
        </is>
      </c>
      <c r="E3183" t="inlineStr">
        <is>
          <t>Small Business</t>
        </is>
      </c>
      <c r="F3183" t="inlineStr">
        <is>
          <t>Direct Sales</t>
        </is>
      </c>
      <c r="G3183" t="inlineStr">
        <is>
          <t>Technology</t>
        </is>
      </c>
      <c r="H3183" t="inlineStr">
        <is>
          <t>Printer</t>
        </is>
      </c>
      <c r="I3183" t="n">
        <v>8</v>
      </c>
      <c r="J3183" s="12" t="n">
        <v>9643.77</v>
      </c>
      <c r="K3183" s="13" t="n">
        <v>0.03</v>
      </c>
      <c r="L3183" s="12" t="n">
        <v>74835.66</v>
      </c>
      <c r="M3183" s="12" t="n">
        <v>63263.13</v>
      </c>
      <c r="N3183" s="12" t="n">
        <v>11572.53</v>
      </c>
      <c r="O3183" t="inlineStr">
        <is>
          <t>Credit Card</t>
        </is>
      </c>
      <c r="P3183" t="inlineStr">
        <is>
          <t>Anaya Rao</t>
        </is>
      </c>
      <c r="Q3183" t="inlineStr">
        <is>
          <t>CUST-0501</t>
        </is>
      </c>
      <c r="R3183" t="n">
        <v>3</v>
      </c>
      <c r="S3183" t="inlineStr">
        <is>
          <t>No</t>
        </is>
      </c>
    </row>
    <row r="3184">
      <c r="A3184" t="inlineStr">
        <is>
          <t>ORD-2410-03183</t>
        </is>
      </c>
      <c r="B3184" s="11" t="n">
        <v>45584</v>
      </c>
      <c r="C3184" t="inlineStr">
        <is>
          <t>North</t>
        </is>
      </c>
      <c r="D3184" t="inlineStr">
        <is>
          <t>Chandigarh</t>
        </is>
      </c>
      <c r="E3184" t="inlineStr">
        <is>
          <t>Education</t>
        </is>
      </c>
      <c r="F3184" t="inlineStr">
        <is>
          <t>Partner</t>
        </is>
      </c>
      <c r="G3184" t="inlineStr">
        <is>
          <t>Furniture</t>
        </is>
      </c>
      <c r="H3184" t="inlineStr">
        <is>
          <t>Bookshelf</t>
        </is>
      </c>
      <c r="I3184" t="n">
        <v>6</v>
      </c>
      <c r="J3184" s="12" t="n">
        <v>6166.77</v>
      </c>
      <c r="K3184" s="13" t="n">
        <v>0.15</v>
      </c>
      <c r="L3184" s="12" t="n">
        <v>31450.53</v>
      </c>
      <c r="M3184" s="12" t="n">
        <v>27010.45</v>
      </c>
      <c r="N3184" s="12" t="n">
        <v>4440.08</v>
      </c>
      <c r="O3184" t="inlineStr">
        <is>
          <t>UPI</t>
        </is>
      </c>
      <c r="P3184" t="inlineStr">
        <is>
          <t>Ishaan Mehta</t>
        </is>
      </c>
      <c r="Q3184" t="inlineStr">
        <is>
          <t>CUST-0100</t>
        </is>
      </c>
      <c r="R3184" t="n">
        <v>4</v>
      </c>
      <c r="S3184" t="inlineStr">
        <is>
          <t>No</t>
        </is>
      </c>
    </row>
    <row r="3185">
      <c r="A3185" t="inlineStr">
        <is>
          <t>ORD-2510-03184</t>
        </is>
      </c>
      <c r="B3185" s="11" t="n">
        <v>45935</v>
      </c>
      <c r="C3185" t="inlineStr">
        <is>
          <t>East</t>
        </is>
      </c>
      <c r="D3185" t="inlineStr">
        <is>
          <t>Patna</t>
        </is>
      </c>
      <c r="E3185" t="inlineStr">
        <is>
          <t>Education</t>
        </is>
      </c>
      <c r="F3185" t="inlineStr">
        <is>
          <t>Retail Store</t>
        </is>
      </c>
      <c r="G3185" t="inlineStr">
        <is>
          <t>Office Supplies</t>
        </is>
      </c>
      <c r="H3185" t="inlineStr">
        <is>
          <t>Marker Set</t>
        </is>
      </c>
      <c r="I3185" t="n">
        <v>3</v>
      </c>
      <c r="J3185" s="12" t="n">
        <v>234.39</v>
      </c>
      <c r="K3185" s="13" t="n">
        <v>0</v>
      </c>
      <c r="L3185" s="12" t="n">
        <v>703.17</v>
      </c>
      <c r="M3185" s="12" t="n">
        <v>457.06</v>
      </c>
      <c r="N3185" s="12" t="n">
        <v>246.11</v>
      </c>
      <c r="O3185" t="inlineStr">
        <is>
          <t>Credit Card</t>
        </is>
      </c>
      <c r="P3185" t="inlineStr">
        <is>
          <t>Aarav Sharma</t>
        </is>
      </c>
      <c r="Q3185" t="inlineStr">
        <is>
          <t>CUST-0591</t>
        </is>
      </c>
      <c r="R3185" t="n">
        <v>4</v>
      </c>
      <c r="S3185" t="inlineStr">
        <is>
          <t>No</t>
        </is>
      </c>
    </row>
    <row r="3186">
      <c r="A3186" t="inlineStr">
        <is>
          <t>ORD-2503-03185</t>
        </is>
      </c>
      <c r="B3186" s="11" t="n">
        <v>45721</v>
      </c>
      <c r="C3186" t="inlineStr">
        <is>
          <t>Central</t>
        </is>
      </c>
      <c r="D3186" t="inlineStr">
        <is>
          <t>Bhopal</t>
        </is>
      </c>
      <c r="E3186" t="inlineStr">
        <is>
          <t>Consumer</t>
        </is>
      </c>
      <c r="F3186" t="inlineStr">
        <is>
          <t>Online</t>
        </is>
      </c>
      <c r="G3186" t="inlineStr">
        <is>
          <t>Technology</t>
        </is>
      </c>
      <c r="H3186" t="inlineStr">
        <is>
          <t>Tablet</t>
        </is>
      </c>
      <c r="I3186" t="n">
        <v>6</v>
      </c>
      <c r="J3186" s="12" t="n">
        <v>22798.44</v>
      </c>
      <c r="K3186" s="13" t="n">
        <v>0</v>
      </c>
      <c r="L3186" s="12" t="n">
        <v>136790.64</v>
      </c>
      <c r="M3186" s="12" t="n">
        <v>113536.23</v>
      </c>
      <c r="N3186" s="12" t="n">
        <v>23254.41</v>
      </c>
      <c r="O3186" t="inlineStr">
        <is>
          <t>Net Banking</t>
        </is>
      </c>
      <c r="P3186" t="inlineStr">
        <is>
          <t>Tara Kapoor</t>
        </is>
      </c>
      <c r="Q3186" t="inlineStr">
        <is>
          <t>CUST-0679</t>
        </is>
      </c>
      <c r="R3186" t="n">
        <v>4</v>
      </c>
      <c r="S3186" t="inlineStr">
        <is>
          <t>No</t>
        </is>
      </c>
    </row>
    <row r="3187">
      <c r="A3187" t="inlineStr">
        <is>
          <t>ORD-2510-03186</t>
        </is>
      </c>
      <c r="B3187" s="11" t="n">
        <v>45948</v>
      </c>
      <c r="C3187" t="inlineStr">
        <is>
          <t>South</t>
        </is>
      </c>
      <c r="D3187" t="inlineStr">
        <is>
          <t>Kochi</t>
        </is>
      </c>
      <c r="E3187" t="inlineStr">
        <is>
          <t>Consumer</t>
        </is>
      </c>
      <c r="F3187" t="inlineStr">
        <is>
          <t>Direct Sales</t>
        </is>
      </c>
      <c r="G3187" t="inlineStr">
        <is>
          <t>Technology</t>
        </is>
      </c>
      <c r="H3187" t="inlineStr">
        <is>
          <t>Printer</t>
        </is>
      </c>
      <c r="I3187" t="n">
        <v>3</v>
      </c>
      <c r="J3187" s="12" t="n">
        <v>11608.42</v>
      </c>
      <c r="K3187" s="13" t="n">
        <v>0.2</v>
      </c>
      <c r="L3187" s="12" t="n">
        <v>27860.21</v>
      </c>
      <c r="M3187" s="12" t="n">
        <v>28556.71</v>
      </c>
      <c r="N3187" s="12" t="n">
        <v>-696.5</v>
      </c>
      <c r="O3187" t="inlineStr">
        <is>
          <t>Net Banking</t>
        </is>
      </c>
      <c r="P3187" t="inlineStr">
        <is>
          <t>Tara Kapoor</t>
        </is>
      </c>
      <c r="Q3187" t="inlineStr">
        <is>
          <t>CUST-0709</t>
        </is>
      </c>
      <c r="R3187" t="n">
        <v>3</v>
      </c>
      <c r="S3187" t="inlineStr">
        <is>
          <t>No</t>
        </is>
      </c>
    </row>
    <row r="3188">
      <c r="A3188" t="inlineStr">
        <is>
          <t>ORD-2404-03187</t>
        </is>
      </c>
      <c r="B3188" s="11" t="n">
        <v>45393</v>
      </c>
      <c r="C3188" t="inlineStr">
        <is>
          <t>Central</t>
        </is>
      </c>
      <c r="D3188" t="inlineStr">
        <is>
          <t>Raipur</t>
        </is>
      </c>
      <c r="E3188" t="inlineStr">
        <is>
          <t>Education</t>
        </is>
      </c>
      <c r="F3188" t="inlineStr">
        <is>
          <t>Direct Sales</t>
        </is>
      </c>
      <c r="G3188" t="inlineStr">
        <is>
          <t>Technology</t>
        </is>
      </c>
      <c r="H3188" t="inlineStr">
        <is>
          <t>Monitor</t>
        </is>
      </c>
      <c r="I3188" t="n">
        <v>3</v>
      </c>
      <c r="J3188" s="12" t="n">
        <v>12396.91</v>
      </c>
      <c r="K3188" s="13" t="n">
        <v>0.2</v>
      </c>
      <c r="L3188" s="12" t="n">
        <v>29752.58</v>
      </c>
      <c r="M3188" s="12" t="n">
        <v>29752.58</v>
      </c>
      <c r="N3188" s="12" t="n">
        <v>0</v>
      </c>
      <c r="O3188" t="inlineStr">
        <is>
          <t>Credit Card</t>
        </is>
      </c>
      <c r="P3188" t="inlineStr">
        <is>
          <t>Ishaan Mehta</t>
        </is>
      </c>
      <c r="Q3188" t="inlineStr">
        <is>
          <t>CUST-0569</t>
        </is>
      </c>
      <c r="R3188" t="n">
        <v>5</v>
      </c>
      <c r="S3188" t="inlineStr">
        <is>
          <t>No</t>
        </is>
      </c>
    </row>
    <row r="3189">
      <c r="A3189" t="inlineStr">
        <is>
          <t>ORD-2511-03188</t>
        </is>
      </c>
      <c r="B3189" s="11" t="n">
        <v>45968</v>
      </c>
      <c r="C3189" t="inlineStr">
        <is>
          <t>East</t>
        </is>
      </c>
      <c r="D3189" t="inlineStr">
        <is>
          <t>Kolkata</t>
        </is>
      </c>
      <c r="E3189" t="inlineStr">
        <is>
          <t>Small Business</t>
        </is>
      </c>
      <c r="F3189" t="inlineStr">
        <is>
          <t>Retail Store</t>
        </is>
      </c>
      <c r="G3189" t="inlineStr">
        <is>
          <t>Technology</t>
        </is>
      </c>
      <c r="H3189" t="inlineStr">
        <is>
          <t>Printer</t>
        </is>
      </c>
      <c r="I3189" t="n">
        <v>2</v>
      </c>
      <c r="J3189" s="12" t="n">
        <v>10147.89</v>
      </c>
      <c r="K3189" s="13" t="n">
        <v>0.15</v>
      </c>
      <c r="L3189" s="12" t="n">
        <v>17251.41</v>
      </c>
      <c r="M3189" s="12" t="n">
        <v>16642.54</v>
      </c>
      <c r="N3189" s="12" t="n">
        <v>608.87</v>
      </c>
      <c r="O3189" t="inlineStr">
        <is>
          <t>Credit Card</t>
        </is>
      </c>
      <c r="P3189" t="inlineStr">
        <is>
          <t>Kabir Singh</t>
        </is>
      </c>
      <c r="Q3189" t="inlineStr">
        <is>
          <t>CUST-0891</t>
        </is>
      </c>
      <c r="R3189" t="n">
        <v>7</v>
      </c>
      <c r="S3189" t="inlineStr">
        <is>
          <t>No</t>
        </is>
      </c>
    </row>
    <row r="3190">
      <c r="A3190" t="inlineStr">
        <is>
          <t>ORD-2404-03189</t>
        </is>
      </c>
      <c r="B3190" s="11" t="n">
        <v>45409</v>
      </c>
      <c r="C3190" t="inlineStr">
        <is>
          <t>South</t>
        </is>
      </c>
      <c r="D3190" t="inlineStr">
        <is>
          <t>Bengaluru</t>
        </is>
      </c>
      <c r="E3190" t="inlineStr">
        <is>
          <t>Consumer</t>
        </is>
      </c>
      <c r="F3190" t="inlineStr">
        <is>
          <t>Partner</t>
        </is>
      </c>
      <c r="G3190" t="inlineStr">
        <is>
          <t>Technology</t>
        </is>
      </c>
      <c r="H3190" t="inlineStr">
        <is>
          <t>Tablet</t>
        </is>
      </c>
      <c r="I3190" t="n">
        <v>1</v>
      </c>
      <c r="J3190" s="12" t="n">
        <v>21122.5</v>
      </c>
      <c r="K3190" s="13" t="n">
        <v>0.1</v>
      </c>
      <c r="L3190" s="12" t="n">
        <v>19010.25</v>
      </c>
      <c r="M3190" s="12" t="n">
        <v>17531.67</v>
      </c>
      <c r="N3190" s="12" t="n">
        <v>1478.58</v>
      </c>
      <c r="O3190" t="inlineStr">
        <is>
          <t>Credit Card</t>
        </is>
      </c>
      <c r="P3190" t="inlineStr">
        <is>
          <t>Vivaan Gupta</t>
        </is>
      </c>
      <c r="Q3190" t="inlineStr">
        <is>
          <t>CUST-0907</t>
        </is>
      </c>
      <c r="R3190" t="n">
        <v>5</v>
      </c>
      <c r="S3190" t="inlineStr">
        <is>
          <t>Yes</t>
        </is>
      </c>
    </row>
    <row r="3191">
      <c r="A3191" t="inlineStr">
        <is>
          <t>ORD-2506-03190</t>
        </is>
      </c>
      <c r="B3191" s="11" t="n">
        <v>45815</v>
      </c>
      <c r="C3191" t="inlineStr">
        <is>
          <t>East</t>
        </is>
      </c>
      <c r="D3191" t="inlineStr">
        <is>
          <t>Bhubaneswar</t>
        </is>
      </c>
      <c r="E3191" t="inlineStr">
        <is>
          <t>Small Business</t>
        </is>
      </c>
      <c r="F3191" t="inlineStr">
        <is>
          <t>Direct Sales</t>
        </is>
      </c>
      <c r="G3191" t="inlineStr">
        <is>
          <t>Technology</t>
        </is>
      </c>
      <c r="H3191" t="inlineStr">
        <is>
          <t>Keyboard</t>
        </is>
      </c>
      <c r="I3191" t="n">
        <v>5</v>
      </c>
      <c r="J3191" s="12" t="n">
        <v>1461.31</v>
      </c>
      <c r="K3191" s="13" t="n">
        <v>0.1</v>
      </c>
      <c r="L3191" s="12" t="n">
        <v>6575.89</v>
      </c>
      <c r="M3191" s="12" t="n">
        <v>5187.65</v>
      </c>
      <c r="N3191" s="12" t="n">
        <v>1388.24</v>
      </c>
      <c r="O3191" t="inlineStr">
        <is>
          <t>Debit Card</t>
        </is>
      </c>
      <c r="P3191" t="inlineStr">
        <is>
          <t>Sara Khan</t>
        </is>
      </c>
      <c r="Q3191" t="inlineStr">
        <is>
          <t>CUST-0839</t>
        </is>
      </c>
      <c r="R3191" t="n">
        <v>4</v>
      </c>
      <c r="S3191" t="inlineStr">
        <is>
          <t>No</t>
        </is>
      </c>
    </row>
    <row r="3192">
      <c r="A3192" t="inlineStr">
        <is>
          <t>ORD-2506-03191</t>
        </is>
      </c>
      <c r="B3192" s="11" t="n">
        <v>45819</v>
      </c>
      <c r="C3192" t="inlineStr">
        <is>
          <t>East</t>
        </is>
      </c>
      <c r="D3192" t="inlineStr">
        <is>
          <t>Kolkata</t>
        </is>
      </c>
      <c r="E3192" t="inlineStr">
        <is>
          <t>Consumer</t>
        </is>
      </c>
      <c r="F3192" t="inlineStr">
        <is>
          <t>Partner</t>
        </is>
      </c>
      <c r="G3192" t="inlineStr">
        <is>
          <t>Furniture</t>
        </is>
      </c>
      <c r="H3192" t="inlineStr">
        <is>
          <t>Office Chair</t>
        </is>
      </c>
      <c r="I3192" t="n">
        <v>5</v>
      </c>
      <c r="J3192" s="12" t="n">
        <v>7865.89</v>
      </c>
      <c r="K3192" s="13" t="n">
        <v>0.05</v>
      </c>
      <c r="L3192" s="12" t="n">
        <v>37362.98</v>
      </c>
      <c r="M3192" s="12" t="n">
        <v>27137.32</v>
      </c>
      <c r="N3192" s="12" t="n">
        <v>10225.66</v>
      </c>
      <c r="O3192" t="inlineStr">
        <is>
          <t>UPI</t>
        </is>
      </c>
      <c r="P3192" t="inlineStr">
        <is>
          <t>Meera Joshi</t>
        </is>
      </c>
      <c r="Q3192" t="inlineStr">
        <is>
          <t>CUST-0375</t>
        </is>
      </c>
      <c r="R3192" t="n">
        <v>3</v>
      </c>
      <c r="S3192" t="inlineStr">
        <is>
          <t>No</t>
        </is>
      </c>
    </row>
    <row r="3193">
      <c r="A3193" t="inlineStr">
        <is>
          <t>ORD-2511-03192</t>
        </is>
      </c>
      <c r="B3193" s="11" t="n">
        <v>45973</v>
      </c>
      <c r="C3193" t="inlineStr">
        <is>
          <t>West</t>
        </is>
      </c>
      <c r="D3193" t="inlineStr">
        <is>
          <t>Pune</t>
        </is>
      </c>
      <c r="E3193" t="inlineStr">
        <is>
          <t>Small Business</t>
        </is>
      </c>
      <c r="F3193" t="inlineStr">
        <is>
          <t>Direct Sales</t>
        </is>
      </c>
      <c r="G3193" t="inlineStr">
        <is>
          <t>Furniture</t>
        </is>
      </c>
      <c r="H3193" t="inlineStr">
        <is>
          <t>Office Chair</t>
        </is>
      </c>
      <c r="I3193" t="n">
        <v>2</v>
      </c>
      <c r="J3193" s="12" t="n">
        <v>7325.03</v>
      </c>
      <c r="K3193" s="13" t="n">
        <v>0.1</v>
      </c>
      <c r="L3193" s="12" t="n">
        <v>13185.05</v>
      </c>
      <c r="M3193" s="12" t="n">
        <v>10108.54</v>
      </c>
      <c r="N3193" s="12" t="n">
        <v>3076.51</v>
      </c>
      <c r="O3193" t="inlineStr">
        <is>
          <t>UPI</t>
        </is>
      </c>
      <c r="P3193" t="inlineStr">
        <is>
          <t>Vivaan Gupta</t>
        </is>
      </c>
      <c r="Q3193" t="inlineStr">
        <is>
          <t>CUST-0553</t>
        </is>
      </c>
      <c r="R3193" t="n">
        <v>4</v>
      </c>
      <c r="S3193" t="inlineStr">
        <is>
          <t>No</t>
        </is>
      </c>
    </row>
    <row r="3194">
      <c r="A3194" t="inlineStr">
        <is>
          <t>ORD-2407-03193</t>
        </is>
      </c>
      <c r="B3194" s="11" t="n">
        <v>45503</v>
      </c>
      <c r="C3194" t="inlineStr">
        <is>
          <t>South</t>
        </is>
      </c>
      <c r="D3194" t="inlineStr">
        <is>
          <t>Hyderabad</t>
        </is>
      </c>
      <c r="E3194" t="inlineStr">
        <is>
          <t>Consumer</t>
        </is>
      </c>
      <c r="F3194" t="inlineStr">
        <is>
          <t>Retail Store</t>
        </is>
      </c>
      <c r="G3194" t="inlineStr">
        <is>
          <t>Office Supplies</t>
        </is>
      </c>
      <c r="H3194" t="inlineStr">
        <is>
          <t>Marker Set</t>
        </is>
      </c>
      <c r="I3194" t="n">
        <v>1</v>
      </c>
      <c r="J3194" s="12" t="n">
        <v>271.32</v>
      </c>
      <c r="K3194" s="13" t="n">
        <v>0</v>
      </c>
      <c r="L3194" s="12" t="n">
        <v>271.32</v>
      </c>
      <c r="M3194" s="12" t="n">
        <v>176.36</v>
      </c>
      <c r="N3194" s="12" t="n">
        <v>94.95999999999999</v>
      </c>
      <c r="O3194" t="inlineStr">
        <is>
          <t>Debit Card</t>
        </is>
      </c>
      <c r="P3194" t="inlineStr">
        <is>
          <t>Rohan Verma</t>
        </is>
      </c>
      <c r="Q3194" t="inlineStr">
        <is>
          <t>CUST-0013</t>
        </is>
      </c>
      <c r="R3194" t="n">
        <v>3</v>
      </c>
      <c r="S3194" t="inlineStr">
        <is>
          <t>No</t>
        </is>
      </c>
    </row>
    <row r="3195">
      <c r="A3195" t="inlineStr">
        <is>
          <t>ORD-2409-03194</t>
        </is>
      </c>
      <c r="B3195" s="11" t="n">
        <v>45547</v>
      </c>
      <c r="C3195" t="inlineStr">
        <is>
          <t>North</t>
        </is>
      </c>
      <c r="D3195" t="inlineStr">
        <is>
          <t>Delhi</t>
        </is>
      </c>
      <c r="E3195" t="inlineStr">
        <is>
          <t>Education</t>
        </is>
      </c>
      <c r="F3195" t="inlineStr">
        <is>
          <t>Partner</t>
        </is>
      </c>
      <c r="G3195" t="inlineStr">
        <is>
          <t>Furniture</t>
        </is>
      </c>
      <c r="H3195" t="inlineStr">
        <is>
          <t>Desk</t>
        </is>
      </c>
      <c r="I3195" t="n">
        <v>2</v>
      </c>
      <c r="J3195" s="12" t="n">
        <v>13863.3</v>
      </c>
      <c r="K3195" s="13" t="n">
        <v>0.1</v>
      </c>
      <c r="L3195" s="12" t="n">
        <v>24953.94</v>
      </c>
      <c r="M3195" s="12" t="n">
        <v>20794.95</v>
      </c>
      <c r="N3195" s="12" t="n">
        <v>4158.99</v>
      </c>
      <c r="O3195" t="inlineStr">
        <is>
          <t>UPI</t>
        </is>
      </c>
      <c r="P3195" t="inlineStr">
        <is>
          <t>Tara Kapoor</t>
        </is>
      </c>
      <c r="Q3195" t="inlineStr">
        <is>
          <t>CUST-0172</t>
        </is>
      </c>
      <c r="R3195" t="n">
        <v>10</v>
      </c>
      <c r="S3195" t="inlineStr">
        <is>
          <t>No</t>
        </is>
      </c>
    </row>
    <row r="3196">
      <c r="A3196" t="inlineStr">
        <is>
          <t>ORD-2403-03195</t>
        </is>
      </c>
      <c r="B3196" s="11" t="n">
        <v>45359</v>
      </c>
      <c r="C3196" t="inlineStr">
        <is>
          <t>Central</t>
        </is>
      </c>
      <c r="D3196" t="inlineStr">
        <is>
          <t>Indore</t>
        </is>
      </c>
      <c r="E3196" t="inlineStr">
        <is>
          <t>Education</t>
        </is>
      </c>
      <c r="F3196" t="inlineStr">
        <is>
          <t>Online</t>
        </is>
      </c>
      <c r="G3196" t="inlineStr">
        <is>
          <t>Technology</t>
        </is>
      </c>
      <c r="H3196" t="inlineStr">
        <is>
          <t>Tablet</t>
        </is>
      </c>
      <c r="I3196" t="n">
        <v>4</v>
      </c>
      <c r="J3196" s="12" t="n">
        <v>21896.34</v>
      </c>
      <c r="K3196" s="13" t="n">
        <v>0.1</v>
      </c>
      <c r="L3196" s="12" t="n">
        <v>78826.82000000001</v>
      </c>
      <c r="M3196" s="12" t="n">
        <v>72695.85000000001</v>
      </c>
      <c r="N3196" s="12" t="n">
        <v>6130.97</v>
      </c>
      <c r="O3196" t="inlineStr">
        <is>
          <t>Cash</t>
        </is>
      </c>
      <c r="P3196" t="inlineStr">
        <is>
          <t>Tara Kapoor</t>
        </is>
      </c>
      <c r="Q3196" t="inlineStr">
        <is>
          <t>CUST-0397</t>
        </is>
      </c>
      <c r="R3196" t="n">
        <v>3</v>
      </c>
      <c r="S3196" t="inlineStr">
        <is>
          <t>No</t>
        </is>
      </c>
    </row>
    <row r="3197">
      <c r="A3197" t="inlineStr">
        <is>
          <t>ORD-2504-03196</t>
        </is>
      </c>
      <c r="B3197" s="11" t="n">
        <v>45764</v>
      </c>
      <c r="C3197" t="inlineStr">
        <is>
          <t>Central</t>
        </is>
      </c>
      <c r="D3197" t="inlineStr">
        <is>
          <t>Bhopal</t>
        </is>
      </c>
      <c r="E3197" t="inlineStr">
        <is>
          <t>Corporate</t>
        </is>
      </c>
      <c r="F3197" t="inlineStr">
        <is>
          <t>Direct Sales</t>
        </is>
      </c>
      <c r="G3197" t="inlineStr">
        <is>
          <t>Accessories</t>
        </is>
      </c>
      <c r="H3197" t="inlineStr">
        <is>
          <t>Mouse</t>
        </is>
      </c>
      <c r="I3197" t="n">
        <v>3</v>
      </c>
      <c r="J3197" s="12" t="n">
        <v>922.9299999999999</v>
      </c>
      <c r="K3197" s="13" t="n">
        <v>0.03</v>
      </c>
      <c r="L3197" s="12" t="n">
        <v>2685.73</v>
      </c>
      <c r="M3197" s="12" t="n">
        <v>1827.4</v>
      </c>
      <c r="N3197" s="12" t="n">
        <v>858.33</v>
      </c>
      <c r="O3197" t="inlineStr">
        <is>
          <t>UPI</t>
        </is>
      </c>
      <c r="P3197" t="inlineStr">
        <is>
          <t>Sara Khan</t>
        </is>
      </c>
      <c r="Q3197" t="inlineStr">
        <is>
          <t>CUST-0079</t>
        </is>
      </c>
      <c r="R3197" t="n">
        <v>6</v>
      </c>
      <c r="S3197" t="inlineStr">
        <is>
          <t>Yes</t>
        </is>
      </c>
    </row>
    <row r="3198">
      <c r="A3198" t="inlineStr">
        <is>
          <t>ORD-2507-03197</t>
        </is>
      </c>
      <c r="B3198" s="11" t="n">
        <v>45857</v>
      </c>
      <c r="C3198" t="inlineStr">
        <is>
          <t>Central</t>
        </is>
      </c>
      <c r="D3198" t="inlineStr">
        <is>
          <t>Bhopal</t>
        </is>
      </c>
      <c r="E3198" t="inlineStr">
        <is>
          <t>Corporate</t>
        </is>
      </c>
      <c r="F3198" t="inlineStr">
        <is>
          <t>Retail Store</t>
        </is>
      </c>
      <c r="G3198" t="inlineStr">
        <is>
          <t>Office Supplies</t>
        </is>
      </c>
      <c r="H3198" t="inlineStr">
        <is>
          <t>Notebook Pack</t>
        </is>
      </c>
      <c r="I3198" t="n">
        <v>5</v>
      </c>
      <c r="J3198" s="12" t="n">
        <v>381.64</v>
      </c>
      <c r="K3198" s="13" t="n">
        <v>0.03</v>
      </c>
      <c r="L3198" s="12" t="n">
        <v>1850.95</v>
      </c>
      <c r="M3198" s="12" t="n">
        <v>1221.25</v>
      </c>
      <c r="N3198" s="12" t="n">
        <v>629.7</v>
      </c>
      <c r="O3198" t="inlineStr">
        <is>
          <t>Credit Card</t>
        </is>
      </c>
      <c r="P3198" t="inlineStr">
        <is>
          <t>Diya Patel</t>
        </is>
      </c>
      <c r="Q3198" t="inlineStr">
        <is>
          <t>CUST-0635</t>
        </is>
      </c>
      <c r="R3198" t="n">
        <v>1</v>
      </c>
      <c r="S3198" t="inlineStr">
        <is>
          <t>Yes</t>
        </is>
      </c>
    </row>
    <row r="3199">
      <c r="A3199" t="inlineStr">
        <is>
          <t>ORD-2502-03198</t>
        </is>
      </c>
      <c r="B3199" s="11" t="n">
        <v>45711</v>
      </c>
      <c r="C3199" t="inlineStr">
        <is>
          <t>East</t>
        </is>
      </c>
      <c r="D3199" t="inlineStr">
        <is>
          <t>Bhubaneswar</t>
        </is>
      </c>
      <c r="E3199" t="inlineStr">
        <is>
          <t>Consumer</t>
        </is>
      </c>
      <c r="F3199" t="inlineStr">
        <is>
          <t>Partner</t>
        </is>
      </c>
      <c r="G3199" t="inlineStr">
        <is>
          <t>Office Supplies</t>
        </is>
      </c>
      <c r="H3199" t="inlineStr">
        <is>
          <t>Marker Set</t>
        </is>
      </c>
      <c r="I3199" t="n">
        <v>2</v>
      </c>
      <c r="J3199" s="12" t="n">
        <v>246.64</v>
      </c>
      <c r="K3199" s="13" t="n">
        <v>0.05</v>
      </c>
      <c r="L3199" s="12" t="n">
        <v>468.62</v>
      </c>
      <c r="M3199" s="12" t="n">
        <v>320.63</v>
      </c>
      <c r="N3199" s="12" t="n">
        <v>147.99</v>
      </c>
      <c r="O3199" t="inlineStr">
        <is>
          <t>Debit Card</t>
        </is>
      </c>
      <c r="P3199" t="inlineStr">
        <is>
          <t>Rohan Verma</t>
        </is>
      </c>
      <c r="Q3199" t="inlineStr">
        <is>
          <t>CUST-0219</t>
        </is>
      </c>
      <c r="R3199" t="n">
        <v>5</v>
      </c>
      <c r="S3199" t="inlineStr">
        <is>
          <t>No</t>
        </is>
      </c>
    </row>
    <row r="3200">
      <c r="A3200" t="inlineStr">
        <is>
          <t>ORD-2412-03199</t>
        </is>
      </c>
      <c r="B3200" s="11" t="n">
        <v>45657</v>
      </c>
      <c r="C3200" t="inlineStr">
        <is>
          <t>West</t>
        </is>
      </c>
      <c r="D3200" t="inlineStr">
        <is>
          <t>Mumbai</t>
        </is>
      </c>
      <c r="E3200" t="inlineStr">
        <is>
          <t>Education</t>
        </is>
      </c>
      <c r="F3200" t="inlineStr">
        <is>
          <t>Direct Sales</t>
        </is>
      </c>
      <c r="G3200" t="inlineStr">
        <is>
          <t>Technology</t>
        </is>
      </c>
      <c r="H3200" t="inlineStr">
        <is>
          <t>Printer</t>
        </is>
      </c>
      <c r="I3200" t="n">
        <v>1</v>
      </c>
      <c r="J3200" s="12" t="n">
        <v>9789.51</v>
      </c>
      <c r="K3200" s="13" t="n">
        <v>0.15</v>
      </c>
      <c r="L3200" s="12" t="n">
        <v>8321.08</v>
      </c>
      <c r="M3200" s="12" t="n">
        <v>8027.4</v>
      </c>
      <c r="N3200" s="12" t="n">
        <v>293.68</v>
      </c>
      <c r="O3200" t="inlineStr">
        <is>
          <t>UPI</t>
        </is>
      </c>
      <c r="P3200" t="inlineStr">
        <is>
          <t>Kabir Singh</t>
        </is>
      </c>
      <c r="Q3200" t="inlineStr">
        <is>
          <t>CUST-0159</t>
        </is>
      </c>
      <c r="R3200" t="n">
        <v>4</v>
      </c>
      <c r="S3200" t="inlineStr">
        <is>
          <t>No</t>
        </is>
      </c>
    </row>
    <row r="3201">
      <c r="A3201" t="inlineStr">
        <is>
          <t>ORD-2508-03200</t>
        </is>
      </c>
      <c r="B3201" s="11" t="n">
        <v>45871</v>
      </c>
      <c r="C3201" t="inlineStr">
        <is>
          <t>South</t>
        </is>
      </c>
      <c r="D3201" t="inlineStr">
        <is>
          <t>Chennai</t>
        </is>
      </c>
      <c r="E3201" t="inlineStr">
        <is>
          <t>Small Business</t>
        </is>
      </c>
      <c r="F3201" t="inlineStr">
        <is>
          <t>Direct Sales</t>
        </is>
      </c>
      <c r="G3201" t="inlineStr">
        <is>
          <t>Furniture</t>
        </is>
      </c>
      <c r="H3201" t="inlineStr">
        <is>
          <t>Desk</t>
        </is>
      </c>
      <c r="I3201" t="n">
        <v>2</v>
      </c>
      <c r="J3201" s="12" t="n">
        <v>12787.24</v>
      </c>
      <c r="K3201" s="13" t="n">
        <v>0.15</v>
      </c>
      <c r="L3201" s="12" t="n">
        <v>21738.31</v>
      </c>
      <c r="M3201" s="12" t="n">
        <v>19180.86</v>
      </c>
      <c r="N3201" s="12" t="n">
        <v>2557.45</v>
      </c>
      <c r="O3201" t="inlineStr">
        <is>
          <t>Debit Card</t>
        </is>
      </c>
      <c r="P3201" t="inlineStr">
        <is>
          <t>Rohan Verma</t>
        </is>
      </c>
      <c r="Q3201" t="inlineStr">
        <is>
          <t>CUST-0445</t>
        </is>
      </c>
      <c r="R3201" t="n">
        <v>7</v>
      </c>
      <c r="S3201" t="inlineStr">
        <is>
          <t>No</t>
        </is>
      </c>
    </row>
    <row r="3202">
      <c r="A3202" t="inlineStr">
        <is>
          <t>ORD-2502-03201</t>
        </is>
      </c>
      <c r="B3202" s="11" t="n">
        <v>45690</v>
      </c>
      <c r="C3202" t="inlineStr">
        <is>
          <t>South</t>
        </is>
      </c>
      <c r="D3202" t="inlineStr">
        <is>
          <t>Hyderabad</t>
        </is>
      </c>
      <c r="E3202" t="inlineStr">
        <is>
          <t>Small Business</t>
        </is>
      </c>
      <c r="F3202" t="inlineStr">
        <is>
          <t>Partner</t>
        </is>
      </c>
      <c r="G3202" t="inlineStr">
        <is>
          <t>Office Supplies</t>
        </is>
      </c>
      <c r="H3202" t="inlineStr">
        <is>
          <t>Pen Box</t>
        </is>
      </c>
      <c r="I3202" t="n">
        <v>5</v>
      </c>
      <c r="J3202" s="12" t="n">
        <v>233.64</v>
      </c>
      <c r="K3202" s="13" t="n">
        <v>0</v>
      </c>
      <c r="L3202" s="12" t="n">
        <v>1168.2</v>
      </c>
      <c r="M3202" s="12" t="n">
        <v>712.6</v>
      </c>
      <c r="N3202" s="12" t="n">
        <v>455.6</v>
      </c>
      <c r="O3202" t="inlineStr">
        <is>
          <t>Credit Card</t>
        </is>
      </c>
      <c r="P3202" t="inlineStr">
        <is>
          <t>Ishaan Mehta</t>
        </is>
      </c>
      <c r="Q3202" t="inlineStr">
        <is>
          <t>CUST-0185</t>
        </is>
      </c>
      <c r="R3202" t="n">
        <v>5</v>
      </c>
      <c r="S3202" t="inlineStr">
        <is>
          <t>No</t>
        </is>
      </c>
    </row>
    <row r="3203">
      <c r="A3203" t="inlineStr">
        <is>
          <t>ORD-2408-03202</t>
        </is>
      </c>
      <c r="B3203" s="11" t="n">
        <v>45528</v>
      </c>
      <c r="C3203" t="inlineStr">
        <is>
          <t>East</t>
        </is>
      </c>
      <c r="D3203" t="inlineStr">
        <is>
          <t>Patna</t>
        </is>
      </c>
      <c r="E3203" t="inlineStr">
        <is>
          <t>Education</t>
        </is>
      </c>
      <c r="F3203" t="inlineStr">
        <is>
          <t>Online</t>
        </is>
      </c>
      <c r="G3203" t="inlineStr">
        <is>
          <t>Technology</t>
        </is>
      </c>
      <c r="H3203" t="inlineStr">
        <is>
          <t>Tablet</t>
        </is>
      </c>
      <c r="I3203" t="n">
        <v>1</v>
      </c>
      <c r="J3203" s="12" t="n">
        <v>21427.82</v>
      </c>
      <c r="K3203" s="13" t="n">
        <v>0</v>
      </c>
      <c r="L3203" s="12" t="n">
        <v>21427.82</v>
      </c>
      <c r="M3203" s="12" t="n">
        <v>17785.09</v>
      </c>
      <c r="N3203" s="12" t="n">
        <v>3642.73</v>
      </c>
      <c r="O3203" t="inlineStr">
        <is>
          <t>Debit Card</t>
        </is>
      </c>
      <c r="P3203" t="inlineStr">
        <is>
          <t>Anaya Rao</t>
        </is>
      </c>
      <c r="Q3203" t="inlineStr">
        <is>
          <t>CUST-0149</t>
        </is>
      </c>
      <c r="R3203" t="n">
        <v>2</v>
      </c>
      <c r="S3203" t="inlineStr">
        <is>
          <t>No</t>
        </is>
      </c>
    </row>
    <row r="3204">
      <c r="A3204" t="inlineStr">
        <is>
          <t>ORD-2410-03203</t>
        </is>
      </c>
      <c r="B3204" s="11" t="n">
        <v>45566</v>
      </c>
      <c r="C3204" t="inlineStr">
        <is>
          <t>North</t>
        </is>
      </c>
      <c r="D3204" t="inlineStr">
        <is>
          <t>Chandigarh</t>
        </is>
      </c>
      <c r="E3204" t="inlineStr">
        <is>
          <t>Education</t>
        </is>
      </c>
      <c r="F3204" t="inlineStr">
        <is>
          <t>Retail Store</t>
        </is>
      </c>
      <c r="G3204" t="inlineStr">
        <is>
          <t>Office Supplies</t>
        </is>
      </c>
      <c r="H3204" t="inlineStr">
        <is>
          <t>Paper Ream</t>
        </is>
      </c>
      <c r="I3204" t="n">
        <v>2</v>
      </c>
      <c r="J3204" s="12" t="n">
        <v>503.23</v>
      </c>
      <c r="K3204" s="13" t="n">
        <v>0</v>
      </c>
      <c r="L3204" s="12" t="n">
        <v>1006.46</v>
      </c>
      <c r="M3204" s="12" t="n">
        <v>754.85</v>
      </c>
      <c r="N3204" s="12" t="n">
        <v>251.61</v>
      </c>
      <c r="O3204" t="inlineStr">
        <is>
          <t>Net Banking</t>
        </is>
      </c>
      <c r="P3204" t="inlineStr">
        <is>
          <t>Rohan Verma</t>
        </is>
      </c>
      <c r="Q3204" t="inlineStr">
        <is>
          <t>CUST-0687</t>
        </is>
      </c>
      <c r="R3204" t="n">
        <v>5</v>
      </c>
      <c r="S3204" t="inlineStr">
        <is>
          <t>Yes</t>
        </is>
      </c>
    </row>
    <row r="3205">
      <c r="A3205" t="inlineStr">
        <is>
          <t>ORD-2511-03204</t>
        </is>
      </c>
      <c r="B3205" s="11" t="n">
        <v>45976</v>
      </c>
      <c r="C3205" t="inlineStr">
        <is>
          <t>West</t>
        </is>
      </c>
      <c r="D3205" t="inlineStr">
        <is>
          <t>Mumbai</t>
        </is>
      </c>
      <c r="E3205" t="inlineStr">
        <is>
          <t>Small Business</t>
        </is>
      </c>
      <c r="F3205" t="inlineStr">
        <is>
          <t>Online</t>
        </is>
      </c>
      <c r="G3205" t="inlineStr">
        <is>
          <t>Technology</t>
        </is>
      </c>
      <c r="H3205" t="inlineStr">
        <is>
          <t>Keyboard</t>
        </is>
      </c>
      <c r="I3205" t="n">
        <v>1</v>
      </c>
      <c r="J3205" s="12" t="n">
        <v>1563.06</v>
      </c>
      <c r="K3205" s="13" t="n">
        <v>0</v>
      </c>
      <c r="L3205" s="12" t="n">
        <v>1563.06</v>
      </c>
      <c r="M3205" s="12" t="n">
        <v>1109.77</v>
      </c>
      <c r="N3205" s="12" t="n">
        <v>453.29</v>
      </c>
      <c r="O3205" t="inlineStr">
        <is>
          <t>Net Banking</t>
        </is>
      </c>
      <c r="P3205" t="inlineStr">
        <is>
          <t>Ishaan Mehta</t>
        </is>
      </c>
      <c r="Q3205" t="inlineStr">
        <is>
          <t>CUST-0466</t>
        </is>
      </c>
      <c r="R3205" t="n">
        <v>3</v>
      </c>
      <c r="S3205" t="inlineStr">
        <is>
          <t>No</t>
        </is>
      </c>
    </row>
    <row r="3206">
      <c r="A3206" t="inlineStr">
        <is>
          <t>ORD-2410-03205</t>
        </is>
      </c>
      <c r="B3206" s="11" t="n">
        <v>45570</v>
      </c>
      <c r="C3206" t="inlineStr">
        <is>
          <t>North</t>
        </is>
      </c>
      <c r="D3206" t="inlineStr">
        <is>
          <t>Delhi</t>
        </is>
      </c>
      <c r="E3206" t="inlineStr">
        <is>
          <t>Consumer</t>
        </is>
      </c>
      <c r="F3206" t="inlineStr">
        <is>
          <t>Partner</t>
        </is>
      </c>
      <c r="G3206" t="inlineStr">
        <is>
          <t>Office Supplies</t>
        </is>
      </c>
      <c r="H3206" t="inlineStr">
        <is>
          <t>Pen Box</t>
        </is>
      </c>
      <c r="I3206" t="n">
        <v>2</v>
      </c>
      <c r="J3206" s="12" t="n">
        <v>228.19</v>
      </c>
      <c r="K3206" s="13" t="n">
        <v>0.2</v>
      </c>
      <c r="L3206" s="12" t="n">
        <v>365.1</v>
      </c>
      <c r="M3206" s="12" t="n">
        <v>278.39</v>
      </c>
      <c r="N3206" s="12" t="n">
        <v>86.70999999999999</v>
      </c>
      <c r="O3206" t="inlineStr">
        <is>
          <t>Credit Card</t>
        </is>
      </c>
      <c r="P3206" t="inlineStr">
        <is>
          <t>Aarav Sharma</t>
        </is>
      </c>
      <c r="Q3206" t="inlineStr">
        <is>
          <t>CUST-0579</t>
        </is>
      </c>
      <c r="R3206" t="n">
        <v>4</v>
      </c>
      <c r="S3206" t="inlineStr">
        <is>
          <t>No</t>
        </is>
      </c>
    </row>
    <row r="3207">
      <c r="A3207" t="inlineStr">
        <is>
          <t>ORD-2407-03206</t>
        </is>
      </c>
      <c r="B3207" s="11" t="n">
        <v>45495</v>
      </c>
      <c r="C3207" t="inlineStr">
        <is>
          <t>East</t>
        </is>
      </c>
      <c r="D3207" t="inlineStr">
        <is>
          <t>Patna</t>
        </is>
      </c>
      <c r="E3207" t="inlineStr">
        <is>
          <t>Corporate</t>
        </is>
      </c>
      <c r="F3207" t="inlineStr">
        <is>
          <t>Online</t>
        </is>
      </c>
      <c r="G3207" t="inlineStr">
        <is>
          <t>Accessories</t>
        </is>
      </c>
      <c r="H3207" t="inlineStr">
        <is>
          <t>Webcam</t>
        </is>
      </c>
      <c r="I3207" t="n">
        <v>4</v>
      </c>
      <c r="J3207" s="12" t="n">
        <v>3292.68</v>
      </c>
      <c r="K3207" s="13" t="n">
        <v>0.1</v>
      </c>
      <c r="L3207" s="12" t="n">
        <v>11853.65</v>
      </c>
      <c r="M3207" s="12" t="n">
        <v>10009.75</v>
      </c>
      <c r="N3207" s="12" t="n">
        <v>1843.9</v>
      </c>
      <c r="O3207" t="inlineStr">
        <is>
          <t>Net Banking</t>
        </is>
      </c>
      <c r="P3207" t="inlineStr">
        <is>
          <t>Meera Joshi</t>
        </is>
      </c>
      <c r="Q3207" t="inlineStr">
        <is>
          <t>CUST-0785</t>
        </is>
      </c>
      <c r="R3207" t="n">
        <v>6</v>
      </c>
      <c r="S3207" t="inlineStr">
        <is>
          <t>No</t>
        </is>
      </c>
    </row>
    <row r="3208">
      <c r="A3208" t="inlineStr">
        <is>
          <t>ORD-2410-03207</t>
        </is>
      </c>
      <c r="B3208" s="11" t="n">
        <v>45569</v>
      </c>
      <c r="C3208" t="inlineStr">
        <is>
          <t>South</t>
        </is>
      </c>
      <c r="D3208" t="inlineStr">
        <is>
          <t>Kochi</t>
        </is>
      </c>
      <c r="E3208" t="inlineStr">
        <is>
          <t>Corporate</t>
        </is>
      </c>
      <c r="F3208" t="inlineStr">
        <is>
          <t>Retail Store</t>
        </is>
      </c>
      <c r="G3208" t="inlineStr">
        <is>
          <t>Office Supplies</t>
        </is>
      </c>
      <c r="H3208" t="inlineStr">
        <is>
          <t>Paper Ream</t>
        </is>
      </c>
      <c r="I3208" t="n">
        <v>3</v>
      </c>
      <c r="J3208" s="12" t="n">
        <v>485.24</v>
      </c>
      <c r="K3208" s="13" t="n">
        <v>0.2</v>
      </c>
      <c r="L3208" s="12" t="n">
        <v>1164.58</v>
      </c>
      <c r="M3208" s="12" t="n">
        <v>1091.79</v>
      </c>
      <c r="N3208" s="12" t="n">
        <v>72.79000000000001</v>
      </c>
      <c r="O3208" t="inlineStr">
        <is>
          <t>Credit Card</t>
        </is>
      </c>
      <c r="P3208" t="inlineStr">
        <is>
          <t>Anaya Rao</t>
        </is>
      </c>
      <c r="Q3208" t="inlineStr">
        <is>
          <t>CUST-0227</t>
        </is>
      </c>
      <c r="R3208" t="n">
        <v>3</v>
      </c>
      <c r="S3208" t="inlineStr">
        <is>
          <t>No</t>
        </is>
      </c>
    </row>
    <row r="3209">
      <c r="A3209" t="inlineStr">
        <is>
          <t>ORD-2408-03208</t>
        </is>
      </c>
      <c r="B3209" s="11" t="n">
        <v>45535</v>
      </c>
      <c r="C3209" t="inlineStr">
        <is>
          <t>North</t>
        </is>
      </c>
      <c r="D3209" t="inlineStr">
        <is>
          <t>Delhi</t>
        </is>
      </c>
      <c r="E3209" t="inlineStr">
        <is>
          <t>Corporate</t>
        </is>
      </c>
      <c r="F3209" t="inlineStr">
        <is>
          <t>Direct Sales</t>
        </is>
      </c>
      <c r="G3209" t="inlineStr">
        <is>
          <t>Technology</t>
        </is>
      </c>
      <c r="H3209" t="inlineStr">
        <is>
          <t>Laptop</t>
        </is>
      </c>
      <c r="I3209" t="n">
        <v>2</v>
      </c>
      <c r="J3209" s="12" t="n">
        <v>48157.04</v>
      </c>
      <c r="K3209" s="13" t="n">
        <v>0.2</v>
      </c>
      <c r="L3209" s="12" t="n">
        <v>77051.25999999999</v>
      </c>
      <c r="M3209" s="12" t="n">
        <v>82830.11</v>
      </c>
      <c r="N3209" s="12" t="n">
        <v>-5778.85</v>
      </c>
      <c r="O3209" t="inlineStr">
        <is>
          <t>Credit Card</t>
        </is>
      </c>
      <c r="P3209" t="inlineStr">
        <is>
          <t>Meera Joshi</t>
        </is>
      </c>
      <c r="Q3209" t="inlineStr">
        <is>
          <t>CUST-0153</t>
        </is>
      </c>
      <c r="R3209" t="n">
        <v>4</v>
      </c>
      <c r="S3209" t="inlineStr">
        <is>
          <t>No</t>
        </is>
      </c>
    </row>
    <row r="3210">
      <c r="A3210" t="inlineStr">
        <is>
          <t>ORD-2504-03209</t>
        </is>
      </c>
      <c r="B3210" s="11" t="n">
        <v>45775</v>
      </c>
      <c r="C3210" t="inlineStr">
        <is>
          <t>East</t>
        </is>
      </c>
      <c r="D3210" t="inlineStr">
        <is>
          <t>Guwahati</t>
        </is>
      </c>
      <c r="E3210" t="inlineStr">
        <is>
          <t>Consumer</t>
        </is>
      </c>
      <c r="F3210" t="inlineStr">
        <is>
          <t>Partner</t>
        </is>
      </c>
      <c r="G3210" t="inlineStr">
        <is>
          <t>Accessories</t>
        </is>
      </c>
      <c r="H3210" t="inlineStr">
        <is>
          <t>Webcam</t>
        </is>
      </c>
      <c r="I3210" t="n">
        <v>4</v>
      </c>
      <c r="J3210" s="12" t="n">
        <v>3402.08</v>
      </c>
      <c r="K3210" s="13" t="n">
        <v>0</v>
      </c>
      <c r="L3210" s="12" t="n">
        <v>13608.32</v>
      </c>
      <c r="M3210" s="12" t="n">
        <v>10342.32</v>
      </c>
      <c r="N3210" s="12" t="n">
        <v>3266</v>
      </c>
      <c r="O3210" t="inlineStr">
        <is>
          <t>Credit Card</t>
        </is>
      </c>
      <c r="P3210" t="inlineStr">
        <is>
          <t>Anaya Rao</t>
        </is>
      </c>
      <c r="Q3210" t="inlineStr">
        <is>
          <t>CUST-0203</t>
        </is>
      </c>
      <c r="R3210" t="n">
        <v>4</v>
      </c>
      <c r="S3210" t="inlineStr">
        <is>
          <t>No</t>
        </is>
      </c>
    </row>
    <row r="3211">
      <c r="A3211" t="inlineStr">
        <is>
          <t>ORD-2407-03210</t>
        </is>
      </c>
      <c r="B3211" s="11" t="n">
        <v>45495</v>
      </c>
      <c r="C3211" t="inlineStr">
        <is>
          <t>Central</t>
        </is>
      </c>
      <c r="D3211" t="inlineStr">
        <is>
          <t>Raipur</t>
        </is>
      </c>
      <c r="E3211" t="inlineStr">
        <is>
          <t>Education</t>
        </is>
      </c>
      <c r="F3211" t="inlineStr">
        <is>
          <t>Retail Store</t>
        </is>
      </c>
      <c r="G3211" t="inlineStr">
        <is>
          <t>Technology</t>
        </is>
      </c>
      <c r="H3211" t="inlineStr">
        <is>
          <t>Tablet</t>
        </is>
      </c>
      <c r="I3211" t="n">
        <v>2</v>
      </c>
      <c r="J3211" s="12" t="n">
        <v>23730.04</v>
      </c>
      <c r="K3211" s="13" t="n">
        <v>0.15</v>
      </c>
      <c r="L3211" s="12" t="n">
        <v>40341.07</v>
      </c>
      <c r="M3211" s="12" t="n">
        <v>39391.87</v>
      </c>
      <c r="N3211" s="12" t="n">
        <v>949.2</v>
      </c>
      <c r="O3211" t="inlineStr">
        <is>
          <t>Debit Card</t>
        </is>
      </c>
      <c r="P3211" t="inlineStr">
        <is>
          <t>Anaya Rao</t>
        </is>
      </c>
      <c r="Q3211" t="inlineStr">
        <is>
          <t>CUST-0851</t>
        </is>
      </c>
      <c r="R3211" t="n">
        <v>4</v>
      </c>
      <c r="S3211" t="inlineStr">
        <is>
          <t>No</t>
        </is>
      </c>
    </row>
    <row r="3212">
      <c r="A3212" t="inlineStr">
        <is>
          <t>ORD-2412-03211</t>
        </is>
      </c>
      <c r="B3212" s="11" t="n">
        <v>45655</v>
      </c>
      <c r="C3212" t="inlineStr">
        <is>
          <t>West</t>
        </is>
      </c>
      <c r="D3212" t="inlineStr">
        <is>
          <t>Pune</t>
        </is>
      </c>
      <c r="E3212" t="inlineStr">
        <is>
          <t>Consumer</t>
        </is>
      </c>
      <c r="F3212" t="inlineStr">
        <is>
          <t>Online</t>
        </is>
      </c>
      <c r="G3212" t="inlineStr">
        <is>
          <t>Office Supplies</t>
        </is>
      </c>
      <c r="H3212" t="inlineStr">
        <is>
          <t>Paper Ream</t>
        </is>
      </c>
      <c r="I3212" t="n">
        <v>2</v>
      </c>
      <c r="J3212" s="12" t="n">
        <v>480.01</v>
      </c>
      <c r="K3212" s="13" t="n">
        <v>0.1</v>
      </c>
      <c r="L3212" s="12" t="n">
        <v>864.02</v>
      </c>
      <c r="M3212" s="12" t="n">
        <v>720.01</v>
      </c>
      <c r="N3212" s="12" t="n">
        <v>144.01</v>
      </c>
      <c r="O3212" t="inlineStr">
        <is>
          <t>Credit Card</t>
        </is>
      </c>
      <c r="P3212" t="inlineStr">
        <is>
          <t>Vivaan Gupta</t>
        </is>
      </c>
      <c r="Q3212" t="inlineStr">
        <is>
          <t>CUST-0941</t>
        </is>
      </c>
      <c r="R3212" t="n">
        <v>3</v>
      </c>
      <c r="S3212" t="inlineStr">
        <is>
          <t>No</t>
        </is>
      </c>
    </row>
    <row r="3213">
      <c r="A3213" t="inlineStr">
        <is>
          <t>ORD-2505-03212</t>
        </is>
      </c>
      <c r="B3213" s="11" t="n">
        <v>45782</v>
      </c>
      <c r="C3213" t="inlineStr">
        <is>
          <t>East</t>
        </is>
      </c>
      <c r="D3213" t="inlineStr">
        <is>
          <t>Bhubaneswar</t>
        </is>
      </c>
      <c r="E3213" t="inlineStr">
        <is>
          <t>Small Business</t>
        </is>
      </c>
      <c r="F3213" t="inlineStr">
        <is>
          <t>Partner</t>
        </is>
      </c>
      <c r="G3213" t="inlineStr">
        <is>
          <t>Office Supplies</t>
        </is>
      </c>
      <c r="H3213" t="inlineStr">
        <is>
          <t>Notebook Pack</t>
        </is>
      </c>
      <c r="I3213" t="n">
        <v>2</v>
      </c>
      <c r="J3213" s="12" t="n">
        <v>422.29</v>
      </c>
      <c r="K3213" s="13" t="n">
        <v>0.15</v>
      </c>
      <c r="L3213" s="12" t="n">
        <v>717.89</v>
      </c>
      <c r="M3213" s="12" t="n">
        <v>540.53</v>
      </c>
      <c r="N3213" s="12" t="n">
        <v>177.36</v>
      </c>
      <c r="O3213" t="inlineStr">
        <is>
          <t>Credit Card</t>
        </is>
      </c>
      <c r="P3213" t="inlineStr">
        <is>
          <t>Aarav Sharma</t>
        </is>
      </c>
      <c r="Q3213" t="inlineStr">
        <is>
          <t>CUST-0427</t>
        </is>
      </c>
      <c r="R3213" t="n">
        <v>6</v>
      </c>
      <c r="S3213" t="inlineStr">
        <is>
          <t>No</t>
        </is>
      </c>
    </row>
    <row r="3214">
      <c r="A3214" t="inlineStr">
        <is>
          <t>ORD-2510-03213</t>
        </is>
      </c>
      <c r="B3214" s="11" t="n">
        <v>45946</v>
      </c>
      <c r="C3214" t="inlineStr">
        <is>
          <t>West</t>
        </is>
      </c>
      <c r="D3214" t="inlineStr">
        <is>
          <t>Ahmedabad</t>
        </is>
      </c>
      <c r="E3214" t="inlineStr">
        <is>
          <t>Education</t>
        </is>
      </c>
      <c r="F3214" t="inlineStr">
        <is>
          <t>Direct Sales</t>
        </is>
      </c>
      <c r="G3214" t="inlineStr">
        <is>
          <t>Technology</t>
        </is>
      </c>
      <c r="H3214" t="inlineStr">
        <is>
          <t>Monitor</t>
        </is>
      </c>
      <c r="I3214" t="n">
        <v>2</v>
      </c>
      <c r="J3214" s="12" t="n">
        <v>13106.37</v>
      </c>
      <c r="K3214" s="13" t="n">
        <v>0.1</v>
      </c>
      <c r="L3214" s="12" t="n">
        <v>23591.47</v>
      </c>
      <c r="M3214" s="12" t="n">
        <v>20970.19</v>
      </c>
      <c r="N3214" s="12" t="n">
        <v>2621.28</v>
      </c>
      <c r="O3214" t="inlineStr">
        <is>
          <t>Credit Card</t>
        </is>
      </c>
      <c r="P3214" t="inlineStr">
        <is>
          <t>Aarav Sharma</t>
        </is>
      </c>
      <c r="Q3214" t="inlineStr">
        <is>
          <t>CUST-0002</t>
        </is>
      </c>
      <c r="R3214" t="n">
        <v>6</v>
      </c>
      <c r="S3214" t="inlineStr">
        <is>
          <t>No</t>
        </is>
      </c>
    </row>
    <row r="3215">
      <c r="A3215" t="inlineStr">
        <is>
          <t>ORD-2407-03214</t>
        </is>
      </c>
      <c r="B3215" s="11" t="n">
        <v>45498</v>
      </c>
      <c r="C3215" t="inlineStr">
        <is>
          <t>South</t>
        </is>
      </c>
      <c r="D3215" t="inlineStr">
        <is>
          <t>Bengaluru</t>
        </is>
      </c>
      <c r="E3215" t="inlineStr">
        <is>
          <t>Small Business</t>
        </is>
      </c>
      <c r="F3215" t="inlineStr">
        <is>
          <t>Online</t>
        </is>
      </c>
      <c r="G3215" t="inlineStr">
        <is>
          <t>Office Supplies</t>
        </is>
      </c>
      <c r="H3215" t="inlineStr">
        <is>
          <t>Stapler</t>
        </is>
      </c>
      <c r="I3215" t="n">
        <v>2</v>
      </c>
      <c r="J3215" s="12" t="n">
        <v>330.76</v>
      </c>
      <c r="K3215" s="13" t="n">
        <v>0.03</v>
      </c>
      <c r="L3215" s="12" t="n">
        <v>641.67</v>
      </c>
      <c r="M3215" s="12" t="n">
        <v>443.22</v>
      </c>
      <c r="N3215" s="12" t="n">
        <v>198.45</v>
      </c>
      <c r="O3215" t="inlineStr">
        <is>
          <t>UPI</t>
        </is>
      </c>
      <c r="P3215" t="inlineStr">
        <is>
          <t>Diya Patel</t>
        </is>
      </c>
      <c r="Q3215" t="inlineStr">
        <is>
          <t>CUST-0746</t>
        </is>
      </c>
      <c r="R3215" t="n">
        <v>7</v>
      </c>
      <c r="S3215" t="inlineStr">
        <is>
          <t>Yes</t>
        </is>
      </c>
    </row>
    <row r="3216">
      <c r="A3216" t="inlineStr">
        <is>
          <t>ORD-2506-03215</t>
        </is>
      </c>
      <c r="B3216" s="11" t="n">
        <v>45828</v>
      </c>
      <c r="C3216" t="inlineStr">
        <is>
          <t>North</t>
        </is>
      </c>
      <c r="D3216" t="inlineStr">
        <is>
          <t>Delhi</t>
        </is>
      </c>
      <c r="E3216" t="inlineStr">
        <is>
          <t>Small Business</t>
        </is>
      </c>
      <c r="F3216" t="inlineStr">
        <is>
          <t>Partner</t>
        </is>
      </c>
      <c r="G3216" t="inlineStr">
        <is>
          <t>Office Supplies</t>
        </is>
      </c>
      <c r="H3216" t="inlineStr">
        <is>
          <t>Paper Ream</t>
        </is>
      </c>
      <c r="I3216" t="n">
        <v>3</v>
      </c>
      <c r="J3216" s="12" t="n">
        <v>437.44</v>
      </c>
      <c r="K3216" s="13" t="n">
        <v>0.03</v>
      </c>
      <c r="L3216" s="12" t="n">
        <v>1272.95</v>
      </c>
      <c r="M3216" s="12" t="n">
        <v>984.24</v>
      </c>
      <c r="N3216" s="12" t="n">
        <v>288.71</v>
      </c>
      <c r="O3216" t="inlineStr">
        <is>
          <t>Credit Card</t>
        </is>
      </c>
      <c r="P3216" t="inlineStr">
        <is>
          <t>Rohan Verma</t>
        </is>
      </c>
      <c r="Q3216" t="inlineStr">
        <is>
          <t>CUST-0232</t>
        </is>
      </c>
      <c r="R3216" t="n">
        <v>3</v>
      </c>
      <c r="S3216" t="inlineStr">
        <is>
          <t>No</t>
        </is>
      </c>
    </row>
    <row r="3217">
      <c r="A3217" t="inlineStr">
        <is>
          <t>ORD-2507-03216</t>
        </is>
      </c>
      <c r="B3217" s="11" t="n">
        <v>45843</v>
      </c>
      <c r="C3217" t="inlineStr">
        <is>
          <t>South</t>
        </is>
      </c>
      <c r="D3217" t="inlineStr">
        <is>
          <t>Chennai</t>
        </is>
      </c>
      <c r="E3217" t="inlineStr">
        <is>
          <t>Corporate</t>
        </is>
      </c>
      <c r="F3217" t="inlineStr">
        <is>
          <t>Partner</t>
        </is>
      </c>
      <c r="G3217" t="inlineStr">
        <is>
          <t>Accessories</t>
        </is>
      </c>
      <c r="H3217" t="inlineStr">
        <is>
          <t>Laptop Stand</t>
        </is>
      </c>
      <c r="I3217" t="n">
        <v>8</v>
      </c>
      <c r="J3217" s="12" t="n">
        <v>1944.33</v>
      </c>
      <c r="K3217" s="13" t="n">
        <v>0</v>
      </c>
      <c r="L3217" s="12" t="n">
        <v>15554.64</v>
      </c>
      <c r="M3217" s="12" t="n">
        <v>10888.25</v>
      </c>
      <c r="N3217" s="12" t="n">
        <v>4666.39</v>
      </c>
      <c r="O3217" t="inlineStr">
        <is>
          <t>Net Banking</t>
        </is>
      </c>
      <c r="P3217" t="inlineStr">
        <is>
          <t>Diya Patel</t>
        </is>
      </c>
      <c r="Q3217" t="inlineStr">
        <is>
          <t>CUST-0783</t>
        </is>
      </c>
      <c r="R3217" t="n">
        <v>2</v>
      </c>
      <c r="S3217" t="inlineStr">
        <is>
          <t>No</t>
        </is>
      </c>
    </row>
    <row r="3218">
      <c r="A3218" t="inlineStr">
        <is>
          <t>ORD-2404-03217</t>
        </is>
      </c>
      <c r="B3218" s="11" t="n">
        <v>45390</v>
      </c>
      <c r="C3218" t="inlineStr">
        <is>
          <t>North</t>
        </is>
      </c>
      <c r="D3218" t="inlineStr">
        <is>
          <t>Chandigarh</t>
        </is>
      </c>
      <c r="E3218" t="inlineStr">
        <is>
          <t>Small Business</t>
        </is>
      </c>
      <c r="F3218" t="inlineStr">
        <is>
          <t>Direct Sales</t>
        </is>
      </c>
      <c r="G3218" t="inlineStr">
        <is>
          <t>Accessories</t>
        </is>
      </c>
      <c r="H3218" t="inlineStr">
        <is>
          <t>USB Hub</t>
        </is>
      </c>
      <c r="I3218" t="n">
        <v>10</v>
      </c>
      <c r="J3218" s="12" t="n">
        <v>1398.66</v>
      </c>
      <c r="K3218" s="13" t="n">
        <v>0.05</v>
      </c>
      <c r="L3218" s="12" t="n">
        <v>13287.27</v>
      </c>
      <c r="M3218" s="12" t="n">
        <v>9510.889999999999</v>
      </c>
      <c r="N3218" s="12" t="n">
        <v>3776.38</v>
      </c>
      <c r="O3218" t="inlineStr">
        <is>
          <t>UPI</t>
        </is>
      </c>
      <c r="P3218" t="inlineStr">
        <is>
          <t>Diya Patel</t>
        </is>
      </c>
      <c r="Q3218" t="inlineStr">
        <is>
          <t>CUST-0230</t>
        </is>
      </c>
      <c r="R3218" t="n">
        <v>2</v>
      </c>
      <c r="S3218" t="inlineStr">
        <is>
          <t>No</t>
        </is>
      </c>
    </row>
    <row r="3219">
      <c r="A3219" t="inlineStr">
        <is>
          <t>ORD-2409-03218</t>
        </is>
      </c>
      <c r="B3219" s="11" t="n">
        <v>45538</v>
      </c>
      <c r="C3219" t="inlineStr">
        <is>
          <t>West</t>
        </is>
      </c>
      <c r="D3219" t="inlineStr">
        <is>
          <t>Pune</t>
        </is>
      </c>
      <c r="E3219" t="inlineStr">
        <is>
          <t>Small Business</t>
        </is>
      </c>
      <c r="F3219" t="inlineStr">
        <is>
          <t>Retail Store</t>
        </is>
      </c>
      <c r="G3219" t="inlineStr">
        <is>
          <t>Furniture</t>
        </is>
      </c>
      <c r="H3219" t="inlineStr">
        <is>
          <t>Office Chair</t>
        </is>
      </c>
      <c r="I3219" t="n">
        <v>1</v>
      </c>
      <c r="J3219" s="12" t="n">
        <v>8027.05</v>
      </c>
      <c r="K3219" s="13" t="n">
        <v>0.1</v>
      </c>
      <c r="L3219" s="12" t="n">
        <v>7224.35</v>
      </c>
      <c r="M3219" s="12" t="n">
        <v>5538.66</v>
      </c>
      <c r="N3219" s="12" t="n">
        <v>1685.69</v>
      </c>
      <c r="O3219" t="inlineStr">
        <is>
          <t>Credit Card</t>
        </is>
      </c>
      <c r="P3219" t="inlineStr">
        <is>
          <t>Meera Joshi</t>
        </is>
      </c>
      <c r="Q3219" t="inlineStr">
        <is>
          <t>CUST-0805</t>
        </is>
      </c>
      <c r="R3219" t="n">
        <v>6</v>
      </c>
      <c r="S3219" t="inlineStr">
        <is>
          <t>No</t>
        </is>
      </c>
    </row>
    <row r="3220">
      <c r="A3220" t="inlineStr">
        <is>
          <t>ORD-2510-03219</t>
        </is>
      </c>
      <c r="B3220" s="11" t="n">
        <v>45933</v>
      </c>
      <c r="C3220" t="inlineStr">
        <is>
          <t>North</t>
        </is>
      </c>
      <c r="D3220" t="inlineStr">
        <is>
          <t>Delhi</t>
        </is>
      </c>
      <c r="E3220" t="inlineStr">
        <is>
          <t>Consumer</t>
        </is>
      </c>
      <c r="F3220" t="inlineStr">
        <is>
          <t>Retail Store</t>
        </is>
      </c>
      <c r="G3220" t="inlineStr">
        <is>
          <t>Technology</t>
        </is>
      </c>
      <c r="H3220" t="inlineStr">
        <is>
          <t>Laptop</t>
        </is>
      </c>
      <c r="I3220" t="n">
        <v>12</v>
      </c>
      <c r="J3220" s="12" t="n">
        <v>49599.32</v>
      </c>
      <c r="K3220" s="13" t="n">
        <v>0.1</v>
      </c>
      <c r="L3220" s="12" t="n">
        <v>535672.66</v>
      </c>
      <c r="M3220" s="12" t="n">
        <v>511864.98</v>
      </c>
      <c r="N3220" s="12" t="n">
        <v>23807.68</v>
      </c>
      <c r="O3220" t="inlineStr">
        <is>
          <t>Credit Card</t>
        </is>
      </c>
      <c r="P3220" t="inlineStr">
        <is>
          <t>Rohan Verma</t>
        </is>
      </c>
      <c r="Q3220" t="inlineStr">
        <is>
          <t>CUST-0549</t>
        </is>
      </c>
      <c r="R3220" t="n">
        <v>10</v>
      </c>
      <c r="S3220" t="inlineStr">
        <is>
          <t>Yes</t>
        </is>
      </c>
    </row>
    <row r="3221">
      <c r="A3221" t="inlineStr">
        <is>
          <t>ORD-2503-03220</t>
        </is>
      </c>
      <c r="B3221" s="11" t="n">
        <v>45736</v>
      </c>
      <c r="C3221" t="inlineStr">
        <is>
          <t>East</t>
        </is>
      </c>
      <c r="D3221" t="inlineStr">
        <is>
          <t>Guwahati</t>
        </is>
      </c>
      <c r="E3221" t="inlineStr">
        <is>
          <t>Consumer</t>
        </is>
      </c>
      <c r="F3221" t="inlineStr">
        <is>
          <t>Retail Store</t>
        </is>
      </c>
      <c r="G3221" t="inlineStr">
        <is>
          <t>Technology</t>
        </is>
      </c>
      <c r="H3221" t="inlineStr">
        <is>
          <t>Monitor</t>
        </is>
      </c>
      <c r="I3221" t="n">
        <v>6</v>
      </c>
      <c r="J3221" s="12" t="n">
        <v>13348.75</v>
      </c>
      <c r="K3221" s="13" t="n">
        <v>0.15</v>
      </c>
      <c r="L3221" s="12" t="n">
        <v>68078.62</v>
      </c>
      <c r="M3221" s="12" t="n">
        <v>64074</v>
      </c>
      <c r="N3221" s="12" t="n">
        <v>4004.62</v>
      </c>
      <c r="O3221" t="inlineStr">
        <is>
          <t>Cash</t>
        </is>
      </c>
      <c r="P3221" t="inlineStr">
        <is>
          <t>Rohan Verma</t>
        </is>
      </c>
      <c r="Q3221" t="inlineStr">
        <is>
          <t>CUST-0875</t>
        </is>
      </c>
      <c r="R3221" t="n">
        <v>4</v>
      </c>
      <c r="S3221" t="inlineStr">
        <is>
          <t>No</t>
        </is>
      </c>
    </row>
    <row r="3222">
      <c r="A3222" t="inlineStr">
        <is>
          <t>ORD-2407-03221</t>
        </is>
      </c>
      <c r="B3222" s="11" t="n">
        <v>45493</v>
      </c>
      <c r="C3222" t="inlineStr">
        <is>
          <t>South</t>
        </is>
      </c>
      <c r="D3222" t="inlineStr">
        <is>
          <t>Hyderabad</t>
        </is>
      </c>
      <c r="E3222" t="inlineStr">
        <is>
          <t>Education</t>
        </is>
      </c>
      <c r="F3222" t="inlineStr">
        <is>
          <t>Retail Store</t>
        </is>
      </c>
      <c r="G3222" t="inlineStr">
        <is>
          <t>Furniture</t>
        </is>
      </c>
      <c r="H3222" t="inlineStr">
        <is>
          <t>Office Chair</t>
        </is>
      </c>
      <c r="I3222" t="n">
        <v>5</v>
      </c>
      <c r="J3222" s="12" t="n">
        <v>7049.34</v>
      </c>
      <c r="K3222" s="13" t="n">
        <v>0.2</v>
      </c>
      <c r="L3222" s="12" t="n">
        <v>28197.36</v>
      </c>
      <c r="M3222" s="12" t="n">
        <v>24320.22</v>
      </c>
      <c r="N3222" s="12" t="n">
        <v>3877.14</v>
      </c>
      <c r="O3222" t="inlineStr">
        <is>
          <t>Debit Card</t>
        </is>
      </c>
      <c r="P3222" t="inlineStr">
        <is>
          <t>Meera Joshi</t>
        </is>
      </c>
      <c r="Q3222" t="inlineStr">
        <is>
          <t>CUST-0776</t>
        </is>
      </c>
      <c r="R3222" t="n">
        <v>4</v>
      </c>
      <c r="S3222" t="inlineStr">
        <is>
          <t>No</t>
        </is>
      </c>
    </row>
    <row r="3223">
      <c r="A3223" t="inlineStr">
        <is>
          <t>ORD-2506-03222</t>
        </is>
      </c>
      <c r="B3223" s="11" t="n">
        <v>45834</v>
      </c>
      <c r="C3223" t="inlineStr">
        <is>
          <t>Central</t>
        </is>
      </c>
      <c r="D3223" t="inlineStr">
        <is>
          <t>Bhopal</t>
        </is>
      </c>
      <c r="E3223" t="inlineStr">
        <is>
          <t>Consumer</t>
        </is>
      </c>
      <c r="F3223" t="inlineStr">
        <is>
          <t>Online</t>
        </is>
      </c>
      <c r="G3223" t="inlineStr">
        <is>
          <t>Furniture</t>
        </is>
      </c>
      <c r="H3223" t="inlineStr">
        <is>
          <t>Desk</t>
        </is>
      </c>
      <c r="I3223" t="n">
        <v>5</v>
      </c>
      <c r="J3223" s="12" t="n">
        <v>13555.21</v>
      </c>
      <c r="K3223" s="13" t="n">
        <v>0.2</v>
      </c>
      <c r="L3223" s="12" t="n">
        <v>54220.84</v>
      </c>
      <c r="M3223" s="12" t="n">
        <v>50832.04</v>
      </c>
      <c r="N3223" s="12" t="n">
        <v>3388.8</v>
      </c>
      <c r="O3223" t="inlineStr">
        <is>
          <t>Credit Card</t>
        </is>
      </c>
      <c r="P3223" t="inlineStr">
        <is>
          <t>Rohan Verma</t>
        </is>
      </c>
      <c r="Q3223" t="inlineStr">
        <is>
          <t>CUST-0936</t>
        </is>
      </c>
      <c r="R3223" t="n">
        <v>8</v>
      </c>
      <c r="S3223" t="inlineStr">
        <is>
          <t>No</t>
        </is>
      </c>
    </row>
    <row r="3224">
      <c r="A3224" t="inlineStr">
        <is>
          <t>ORD-2411-03223</t>
        </is>
      </c>
      <c r="B3224" s="11" t="n">
        <v>45601</v>
      </c>
      <c r="C3224" t="inlineStr">
        <is>
          <t>North</t>
        </is>
      </c>
      <c r="D3224" t="inlineStr">
        <is>
          <t>Jaipur</t>
        </is>
      </c>
      <c r="E3224" t="inlineStr">
        <is>
          <t>Consumer</t>
        </is>
      </c>
      <c r="F3224" t="inlineStr">
        <is>
          <t>Retail Store</t>
        </is>
      </c>
      <c r="G3224" t="inlineStr">
        <is>
          <t>Office Supplies</t>
        </is>
      </c>
      <c r="H3224" t="inlineStr">
        <is>
          <t>Stapler</t>
        </is>
      </c>
      <c r="I3224" t="n">
        <v>6</v>
      </c>
      <c r="J3224" s="12" t="n">
        <v>340.08</v>
      </c>
      <c r="K3224" s="13" t="n">
        <v>0.2</v>
      </c>
      <c r="L3224" s="12" t="n">
        <v>1632.38</v>
      </c>
      <c r="M3224" s="12" t="n">
        <v>1367.12</v>
      </c>
      <c r="N3224" s="12" t="n">
        <v>265.26</v>
      </c>
      <c r="O3224" t="inlineStr">
        <is>
          <t>Credit Card</t>
        </is>
      </c>
      <c r="P3224" t="inlineStr">
        <is>
          <t>Vivaan Gupta</t>
        </is>
      </c>
      <c r="Q3224" t="inlineStr">
        <is>
          <t>CUST-0163</t>
        </is>
      </c>
      <c r="R3224" t="n">
        <v>1</v>
      </c>
      <c r="S3224" t="inlineStr">
        <is>
          <t>No</t>
        </is>
      </c>
    </row>
    <row r="3225">
      <c r="A3225" t="inlineStr">
        <is>
          <t>ORD-2501-03224</t>
        </is>
      </c>
      <c r="B3225" s="11" t="n">
        <v>45676</v>
      </c>
      <c r="C3225" t="inlineStr">
        <is>
          <t>West</t>
        </is>
      </c>
      <c r="D3225" t="inlineStr">
        <is>
          <t>Ahmedabad</t>
        </is>
      </c>
      <c r="E3225" t="inlineStr">
        <is>
          <t>Corporate</t>
        </is>
      </c>
      <c r="F3225" t="inlineStr">
        <is>
          <t>Partner</t>
        </is>
      </c>
      <c r="G3225" t="inlineStr">
        <is>
          <t>Office Supplies</t>
        </is>
      </c>
      <c r="H3225" t="inlineStr">
        <is>
          <t>Pen Box</t>
        </is>
      </c>
      <c r="I3225" t="n">
        <v>6</v>
      </c>
      <c r="J3225" s="12" t="n">
        <v>195.44</v>
      </c>
      <c r="K3225" s="13" t="n">
        <v>0.15</v>
      </c>
      <c r="L3225" s="12" t="n">
        <v>996.74</v>
      </c>
      <c r="M3225" s="12" t="n">
        <v>715.3099999999999</v>
      </c>
      <c r="N3225" s="12" t="n">
        <v>281.43</v>
      </c>
      <c r="O3225" t="inlineStr">
        <is>
          <t>Debit Card</t>
        </is>
      </c>
      <c r="P3225" t="inlineStr">
        <is>
          <t>Ishaan Mehta</t>
        </is>
      </c>
      <c r="Q3225" t="inlineStr">
        <is>
          <t>CUST-0225</t>
        </is>
      </c>
      <c r="R3225" t="n">
        <v>1</v>
      </c>
      <c r="S3225" t="inlineStr">
        <is>
          <t>No</t>
        </is>
      </c>
    </row>
    <row r="3226">
      <c r="A3226" t="inlineStr">
        <is>
          <t>ORD-2506-03225</t>
        </is>
      </c>
      <c r="B3226" s="11" t="n">
        <v>45817</v>
      </c>
      <c r="C3226" t="inlineStr">
        <is>
          <t>East</t>
        </is>
      </c>
      <c r="D3226" t="inlineStr">
        <is>
          <t>Kolkata</t>
        </is>
      </c>
      <c r="E3226" t="inlineStr">
        <is>
          <t>Corporate</t>
        </is>
      </c>
      <c r="F3226" t="inlineStr">
        <is>
          <t>Retail Store</t>
        </is>
      </c>
      <c r="G3226" t="inlineStr">
        <is>
          <t>Furniture</t>
        </is>
      </c>
      <c r="H3226" t="inlineStr">
        <is>
          <t>Office Chair</t>
        </is>
      </c>
      <c r="I3226" t="n">
        <v>3</v>
      </c>
      <c r="J3226" s="12" t="n">
        <v>7428.15</v>
      </c>
      <c r="K3226" s="13" t="n">
        <v>0.2</v>
      </c>
      <c r="L3226" s="12" t="n">
        <v>17827.56</v>
      </c>
      <c r="M3226" s="12" t="n">
        <v>15376.27</v>
      </c>
      <c r="N3226" s="12" t="n">
        <v>2451.29</v>
      </c>
      <c r="O3226" t="inlineStr">
        <is>
          <t>Cash</t>
        </is>
      </c>
      <c r="P3226" t="inlineStr">
        <is>
          <t>Aarav Sharma</t>
        </is>
      </c>
      <c r="Q3226" t="inlineStr">
        <is>
          <t>CUST-0175</t>
        </is>
      </c>
      <c r="R3226" t="n">
        <v>5</v>
      </c>
      <c r="S3226" t="inlineStr">
        <is>
          <t>Yes</t>
        </is>
      </c>
    </row>
    <row r="3227">
      <c r="A3227" t="inlineStr">
        <is>
          <t>ORD-2502-03226</t>
        </is>
      </c>
      <c r="B3227" s="11" t="n">
        <v>45693</v>
      </c>
      <c r="C3227" t="inlineStr">
        <is>
          <t>West</t>
        </is>
      </c>
      <c r="D3227" t="inlineStr">
        <is>
          <t>Surat</t>
        </is>
      </c>
      <c r="E3227" t="inlineStr">
        <is>
          <t>Small Business</t>
        </is>
      </c>
      <c r="F3227" t="inlineStr">
        <is>
          <t>Retail Store</t>
        </is>
      </c>
      <c r="G3227" t="inlineStr">
        <is>
          <t>Office Supplies</t>
        </is>
      </c>
      <c r="H3227" t="inlineStr">
        <is>
          <t>File Folder</t>
        </is>
      </c>
      <c r="I3227" t="n">
        <v>3</v>
      </c>
      <c r="J3227" s="12" t="n">
        <v>102.61</v>
      </c>
      <c r="K3227" s="13" t="n">
        <v>0.05</v>
      </c>
      <c r="L3227" s="12" t="n">
        <v>292.44</v>
      </c>
      <c r="M3227" s="12" t="n">
        <v>178.54</v>
      </c>
      <c r="N3227" s="12" t="n">
        <v>113.9</v>
      </c>
      <c r="O3227" t="inlineStr">
        <is>
          <t>UPI</t>
        </is>
      </c>
      <c r="P3227" t="inlineStr">
        <is>
          <t>Kabir Singh</t>
        </is>
      </c>
      <c r="Q3227" t="inlineStr">
        <is>
          <t>CUST-0824</t>
        </is>
      </c>
      <c r="R3227" t="n">
        <v>5</v>
      </c>
      <c r="S3227" t="inlineStr">
        <is>
          <t>No</t>
        </is>
      </c>
    </row>
    <row r="3228">
      <c r="A3228" t="inlineStr">
        <is>
          <t>ORD-2404-03227</t>
        </is>
      </c>
      <c r="B3228" s="11" t="n">
        <v>45396</v>
      </c>
      <c r="C3228" t="inlineStr">
        <is>
          <t>Central</t>
        </is>
      </c>
      <c r="D3228" t="inlineStr">
        <is>
          <t>Indore</t>
        </is>
      </c>
      <c r="E3228" t="inlineStr">
        <is>
          <t>Corporate</t>
        </is>
      </c>
      <c r="F3228" t="inlineStr">
        <is>
          <t>Direct Sales</t>
        </is>
      </c>
      <c r="G3228" t="inlineStr">
        <is>
          <t>Furniture</t>
        </is>
      </c>
      <c r="H3228" t="inlineStr">
        <is>
          <t>Office Chair</t>
        </is>
      </c>
      <c r="I3228" t="n">
        <v>2</v>
      </c>
      <c r="J3228" s="12" t="n">
        <v>7127.23</v>
      </c>
      <c r="K3228" s="13" t="n">
        <v>0.1</v>
      </c>
      <c r="L3228" s="12" t="n">
        <v>12829.01</v>
      </c>
      <c r="M3228" s="12" t="n">
        <v>9835.58</v>
      </c>
      <c r="N3228" s="12" t="n">
        <v>2993.43</v>
      </c>
      <c r="O3228" t="inlineStr">
        <is>
          <t>Net Banking</t>
        </is>
      </c>
      <c r="P3228" t="inlineStr">
        <is>
          <t>Vivaan Gupta</t>
        </is>
      </c>
      <c r="Q3228" t="inlineStr">
        <is>
          <t>CUST-0614</t>
        </is>
      </c>
      <c r="R3228" t="n">
        <v>3</v>
      </c>
      <c r="S3228" t="inlineStr">
        <is>
          <t>No</t>
        </is>
      </c>
    </row>
    <row r="3229">
      <c r="A3229" t="inlineStr">
        <is>
          <t>ORD-2412-03228</t>
        </is>
      </c>
      <c r="B3229" s="11" t="n">
        <v>45653</v>
      </c>
      <c r="C3229" t="inlineStr">
        <is>
          <t>Central</t>
        </is>
      </c>
      <c r="D3229" t="inlineStr">
        <is>
          <t>Nagpur</t>
        </is>
      </c>
      <c r="E3229" t="inlineStr">
        <is>
          <t>Consumer</t>
        </is>
      </c>
      <c r="F3229" t="inlineStr">
        <is>
          <t>Direct Sales</t>
        </is>
      </c>
      <c r="G3229" t="inlineStr">
        <is>
          <t>Accessories</t>
        </is>
      </c>
      <c r="H3229" t="inlineStr">
        <is>
          <t>Laptop Stand</t>
        </is>
      </c>
      <c r="I3229" t="n">
        <v>10</v>
      </c>
      <c r="J3229" s="12" t="n">
        <v>1689.33</v>
      </c>
      <c r="K3229" s="13" t="n">
        <v>0.2</v>
      </c>
      <c r="L3229" s="12" t="n">
        <v>13514.64</v>
      </c>
      <c r="M3229" s="12" t="n">
        <v>11825.31</v>
      </c>
      <c r="N3229" s="12" t="n">
        <v>1689.33</v>
      </c>
      <c r="O3229" t="inlineStr">
        <is>
          <t>Cash</t>
        </is>
      </c>
      <c r="P3229" t="inlineStr">
        <is>
          <t>Aarav Sharma</t>
        </is>
      </c>
      <c r="Q3229" t="inlineStr">
        <is>
          <t>CUST-0356</t>
        </is>
      </c>
      <c r="R3229" t="n">
        <v>4</v>
      </c>
      <c r="S3229" t="inlineStr">
        <is>
          <t>No</t>
        </is>
      </c>
    </row>
    <row r="3230">
      <c r="A3230" t="inlineStr">
        <is>
          <t>ORD-2503-03229</t>
        </is>
      </c>
      <c r="B3230" s="11" t="n">
        <v>45736</v>
      </c>
      <c r="C3230" t="inlineStr">
        <is>
          <t>Central</t>
        </is>
      </c>
      <c r="D3230" t="inlineStr">
        <is>
          <t>Bhopal</t>
        </is>
      </c>
      <c r="E3230" t="inlineStr">
        <is>
          <t>Corporate</t>
        </is>
      </c>
      <c r="F3230" t="inlineStr">
        <is>
          <t>Partner</t>
        </is>
      </c>
      <c r="G3230" t="inlineStr">
        <is>
          <t>Technology</t>
        </is>
      </c>
      <c r="H3230" t="inlineStr">
        <is>
          <t>Headphones</t>
        </is>
      </c>
      <c r="I3230" t="n">
        <v>2</v>
      </c>
      <c r="J3230" s="12" t="n">
        <v>2886.34</v>
      </c>
      <c r="K3230" s="13" t="n">
        <v>0.1</v>
      </c>
      <c r="L3230" s="12" t="n">
        <v>5195.41</v>
      </c>
      <c r="M3230" s="12" t="n">
        <v>4271.78</v>
      </c>
      <c r="N3230" s="12" t="n">
        <v>923.63</v>
      </c>
      <c r="O3230" t="inlineStr">
        <is>
          <t>Net Banking</t>
        </is>
      </c>
      <c r="P3230" t="inlineStr">
        <is>
          <t>Anaya Rao</t>
        </is>
      </c>
      <c r="Q3230" t="inlineStr">
        <is>
          <t>CUST-0482</t>
        </is>
      </c>
      <c r="R3230" t="n">
        <v>3</v>
      </c>
      <c r="S3230" t="inlineStr">
        <is>
          <t>No</t>
        </is>
      </c>
    </row>
    <row r="3231">
      <c r="A3231" t="inlineStr">
        <is>
          <t>ORD-2411-03230</t>
        </is>
      </c>
      <c r="B3231" s="11" t="n">
        <v>45618</v>
      </c>
      <c r="C3231" t="inlineStr">
        <is>
          <t>Central</t>
        </is>
      </c>
      <c r="D3231" t="inlineStr">
        <is>
          <t>Nagpur</t>
        </is>
      </c>
      <c r="E3231" t="inlineStr">
        <is>
          <t>Education</t>
        </is>
      </c>
      <c r="F3231" t="inlineStr">
        <is>
          <t>Direct Sales</t>
        </is>
      </c>
      <c r="G3231" t="inlineStr">
        <is>
          <t>Accessories</t>
        </is>
      </c>
      <c r="H3231" t="inlineStr">
        <is>
          <t>Mouse</t>
        </is>
      </c>
      <c r="I3231" t="n">
        <v>1</v>
      </c>
      <c r="J3231" s="12" t="n">
        <v>927.89</v>
      </c>
      <c r="K3231" s="13" t="n">
        <v>0.1</v>
      </c>
      <c r="L3231" s="12" t="n">
        <v>835.1</v>
      </c>
      <c r="M3231" s="12" t="n">
        <v>612.41</v>
      </c>
      <c r="N3231" s="12" t="n">
        <v>222.69</v>
      </c>
      <c r="O3231" t="inlineStr">
        <is>
          <t>Net Banking</t>
        </is>
      </c>
      <c r="P3231" t="inlineStr">
        <is>
          <t>Kabir Singh</t>
        </is>
      </c>
      <c r="Q3231" t="inlineStr">
        <is>
          <t>CUST-0724</t>
        </is>
      </c>
      <c r="R3231" t="n">
        <v>4</v>
      </c>
      <c r="S3231" t="inlineStr">
        <is>
          <t>No</t>
        </is>
      </c>
    </row>
    <row r="3232">
      <c r="A3232" t="inlineStr">
        <is>
          <t>ORD-2402-03231</t>
        </is>
      </c>
      <c r="B3232" s="11" t="n">
        <v>45341</v>
      </c>
      <c r="C3232" t="inlineStr">
        <is>
          <t>South</t>
        </is>
      </c>
      <c r="D3232" t="inlineStr">
        <is>
          <t>Bengaluru</t>
        </is>
      </c>
      <c r="E3232" t="inlineStr">
        <is>
          <t>Small Business</t>
        </is>
      </c>
      <c r="F3232" t="inlineStr">
        <is>
          <t>Online</t>
        </is>
      </c>
      <c r="G3232" t="inlineStr">
        <is>
          <t>Office Supplies</t>
        </is>
      </c>
      <c r="H3232" t="inlineStr">
        <is>
          <t>Notebook Pack</t>
        </is>
      </c>
      <c r="I3232" t="n">
        <v>5</v>
      </c>
      <c r="J3232" s="12" t="n">
        <v>379.4</v>
      </c>
      <c r="K3232" s="13" t="n">
        <v>0</v>
      </c>
      <c r="L3232" s="12" t="n">
        <v>1897</v>
      </c>
      <c r="M3232" s="12" t="n">
        <v>1214.08</v>
      </c>
      <c r="N3232" s="12" t="n">
        <v>682.92</v>
      </c>
      <c r="O3232" t="inlineStr">
        <is>
          <t>Cash</t>
        </is>
      </c>
      <c r="P3232" t="inlineStr">
        <is>
          <t>Tara Kapoor</t>
        </is>
      </c>
      <c r="Q3232" t="inlineStr">
        <is>
          <t>CUST-0158</t>
        </is>
      </c>
      <c r="R3232" t="n">
        <v>10</v>
      </c>
      <c r="S3232" t="inlineStr">
        <is>
          <t>No</t>
        </is>
      </c>
    </row>
    <row r="3233">
      <c r="A3233" t="inlineStr">
        <is>
          <t>ORD-2410-03232</t>
        </is>
      </c>
      <c r="B3233" s="11" t="n">
        <v>45577</v>
      </c>
      <c r="C3233" t="inlineStr">
        <is>
          <t>Central</t>
        </is>
      </c>
      <c r="D3233" t="inlineStr">
        <is>
          <t>Nagpur</t>
        </is>
      </c>
      <c r="E3233" t="inlineStr">
        <is>
          <t>Education</t>
        </is>
      </c>
      <c r="F3233" t="inlineStr">
        <is>
          <t>Direct Sales</t>
        </is>
      </c>
      <c r="G3233" t="inlineStr">
        <is>
          <t>Accessories</t>
        </is>
      </c>
      <c r="H3233" t="inlineStr">
        <is>
          <t>USB Hub</t>
        </is>
      </c>
      <c r="I3233" t="n">
        <v>1</v>
      </c>
      <c r="J3233" s="12" t="n">
        <v>1196.82</v>
      </c>
      <c r="K3233" s="13" t="n">
        <v>0</v>
      </c>
      <c r="L3233" s="12" t="n">
        <v>1196.82</v>
      </c>
      <c r="M3233" s="12" t="n">
        <v>813.84</v>
      </c>
      <c r="N3233" s="12" t="n">
        <v>382.98</v>
      </c>
      <c r="O3233" t="inlineStr">
        <is>
          <t>Net Banking</t>
        </is>
      </c>
      <c r="P3233" t="inlineStr">
        <is>
          <t>Rohan Verma</t>
        </is>
      </c>
      <c r="Q3233" t="inlineStr">
        <is>
          <t>CUST-0173</t>
        </is>
      </c>
      <c r="R3233" t="n">
        <v>2</v>
      </c>
      <c r="S3233" t="inlineStr">
        <is>
          <t>Yes</t>
        </is>
      </c>
    </row>
    <row r="3234">
      <c r="A3234" t="inlineStr">
        <is>
          <t>ORD-2403-03233</t>
        </is>
      </c>
      <c r="B3234" s="11" t="n">
        <v>45359</v>
      </c>
      <c r="C3234" t="inlineStr">
        <is>
          <t>Central</t>
        </is>
      </c>
      <c r="D3234" t="inlineStr">
        <is>
          <t>Raipur</t>
        </is>
      </c>
      <c r="E3234" t="inlineStr">
        <is>
          <t>Consumer</t>
        </is>
      </c>
      <c r="F3234" t="inlineStr">
        <is>
          <t>Direct Sales</t>
        </is>
      </c>
      <c r="G3234" t="inlineStr">
        <is>
          <t>Technology</t>
        </is>
      </c>
      <c r="H3234" t="inlineStr">
        <is>
          <t>Headphones</t>
        </is>
      </c>
      <c r="I3234" t="n">
        <v>1</v>
      </c>
      <c r="J3234" s="12" t="n">
        <v>2732.81</v>
      </c>
      <c r="K3234" s="13" t="n">
        <v>0.05</v>
      </c>
      <c r="L3234" s="12" t="n">
        <v>2596.17</v>
      </c>
      <c r="M3234" s="12" t="n">
        <v>2022.28</v>
      </c>
      <c r="N3234" s="12" t="n">
        <v>573.89</v>
      </c>
      <c r="O3234" t="inlineStr">
        <is>
          <t>Debit Card</t>
        </is>
      </c>
      <c r="P3234" t="inlineStr">
        <is>
          <t>Vivaan Gupta</t>
        </is>
      </c>
      <c r="Q3234" t="inlineStr">
        <is>
          <t>CUST-0254</t>
        </is>
      </c>
      <c r="R3234" t="n">
        <v>6</v>
      </c>
      <c r="S3234" t="inlineStr">
        <is>
          <t>No</t>
        </is>
      </c>
    </row>
    <row r="3235">
      <c r="A3235" t="inlineStr">
        <is>
          <t>ORD-2510-03234</t>
        </is>
      </c>
      <c r="B3235" s="11" t="n">
        <v>45932</v>
      </c>
      <c r="C3235" t="inlineStr">
        <is>
          <t>South</t>
        </is>
      </c>
      <c r="D3235" t="inlineStr">
        <is>
          <t>Bengaluru</t>
        </is>
      </c>
      <c r="E3235" t="inlineStr">
        <is>
          <t>Corporate</t>
        </is>
      </c>
      <c r="F3235" t="inlineStr">
        <is>
          <t>Direct Sales</t>
        </is>
      </c>
      <c r="G3235" t="inlineStr">
        <is>
          <t>Furniture</t>
        </is>
      </c>
      <c r="H3235" t="inlineStr">
        <is>
          <t>Cabinet</t>
        </is>
      </c>
      <c r="I3235" t="n">
        <v>4</v>
      </c>
      <c r="J3235" s="12" t="n">
        <v>9393.52</v>
      </c>
      <c r="K3235" s="13" t="n">
        <v>0.15</v>
      </c>
      <c r="L3235" s="12" t="n">
        <v>31937.97</v>
      </c>
      <c r="M3235" s="12" t="n">
        <v>29307.78</v>
      </c>
      <c r="N3235" s="12" t="n">
        <v>2630.19</v>
      </c>
      <c r="O3235" t="inlineStr">
        <is>
          <t>Credit Card</t>
        </is>
      </c>
      <c r="P3235" t="inlineStr">
        <is>
          <t>Aarav Sharma</t>
        </is>
      </c>
      <c r="Q3235" t="inlineStr">
        <is>
          <t>CUST-0521</t>
        </is>
      </c>
      <c r="R3235" t="n">
        <v>6</v>
      </c>
      <c r="S3235" t="inlineStr">
        <is>
          <t>No</t>
        </is>
      </c>
    </row>
    <row r="3236">
      <c r="A3236" t="inlineStr">
        <is>
          <t>ORD-2408-03235</t>
        </is>
      </c>
      <c r="B3236" s="11" t="n">
        <v>45519</v>
      </c>
      <c r="C3236" t="inlineStr">
        <is>
          <t>South</t>
        </is>
      </c>
      <c r="D3236" t="inlineStr">
        <is>
          <t>Bengaluru</t>
        </is>
      </c>
      <c r="E3236" t="inlineStr">
        <is>
          <t>Education</t>
        </is>
      </c>
      <c r="F3236" t="inlineStr">
        <is>
          <t>Retail Store</t>
        </is>
      </c>
      <c r="G3236" t="inlineStr">
        <is>
          <t>Technology</t>
        </is>
      </c>
      <c r="H3236" t="inlineStr">
        <is>
          <t>Headphones</t>
        </is>
      </c>
      <c r="I3236" t="n">
        <v>2</v>
      </c>
      <c r="J3236" s="12" t="n">
        <v>2926.67</v>
      </c>
      <c r="K3236" s="13" t="n">
        <v>0.05</v>
      </c>
      <c r="L3236" s="12" t="n">
        <v>5560.67</v>
      </c>
      <c r="M3236" s="12" t="n">
        <v>4331.47</v>
      </c>
      <c r="N3236" s="12" t="n">
        <v>1229.2</v>
      </c>
      <c r="O3236" t="inlineStr">
        <is>
          <t>Credit Card</t>
        </is>
      </c>
      <c r="P3236" t="inlineStr">
        <is>
          <t>Kabir Singh</t>
        </is>
      </c>
      <c r="Q3236" t="inlineStr">
        <is>
          <t>CUST-0692</t>
        </is>
      </c>
      <c r="R3236" t="n">
        <v>5</v>
      </c>
      <c r="S3236" t="inlineStr">
        <is>
          <t>No</t>
        </is>
      </c>
    </row>
    <row r="3237">
      <c r="A3237" t="inlineStr">
        <is>
          <t>ORD-2406-03236</t>
        </is>
      </c>
      <c r="B3237" s="11" t="n">
        <v>45450</v>
      </c>
      <c r="C3237" t="inlineStr">
        <is>
          <t>East</t>
        </is>
      </c>
      <c r="D3237" t="inlineStr">
        <is>
          <t>Guwahati</t>
        </is>
      </c>
      <c r="E3237" t="inlineStr">
        <is>
          <t>Corporate</t>
        </is>
      </c>
      <c r="F3237" t="inlineStr">
        <is>
          <t>Direct Sales</t>
        </is>
      </c>
      <c r="G3237" t="inlineStr">
        <is>
          <t>Furniture</t>
        </is>
      </c>
      <c r="H3237" t="inlineStr">
        <is>
          <t>Desk</t>
        </is>
      </c>
      <c r="I3237" t="n">
        <v>3</v>
      </c>
      <c r="J3237" s="12" t="n">
        <v>13338.05</v>
      </c>
      <c r="K3237" s="13" t="n">
        <v>0.15</v>
      </c>
      <c r="L3237" s="12" t="n">
        <v>34012.03</v>
      </c>
      <c r="M3237" s="12" t="n">
        <v>30010.61</v>
      </c>
      <c r="N3237" s="12" t="n">
        <v>4001.42</v>
      </c>
      <c r="O3237" t="inlineStr">
        <is>
          <t>Net Banking</t>
        </is>
      </c>
      <c r="P3237" t="inlineStr">
        <is>
          <t>Vivaan Gupta</t>
        </is>
      </c>
      <c r="Q3237" t="inlineStr">
        <is>
          <t>CUST-0370</t>
        </is>
      </c>
      <c r="R3237" t="n">
        <v>6</v>
      </c>
      <c r="S3237" t="inlineStr">
        <is>
          <t>No</t>
        </is>
      </c>
    </row>
    <row r="3238">
      <c r="A3238" t="inlineStr">
        <is>
          <t>ORD-2404-03237</t>
        </is>
      </c>
      <c r="B3238" s="11" t="n">
        <v>45391</v>
      </c>
      <c r="C3238" t="inlineStr">
        <is>
          <t>North</t>
        </is>
      </c>
      <c r="D3238" t="inlineStr">
        <is>
          <t>Jaipur</t>
        </is>
      </c>
      <c r="E3238" t="inlineStr">
        <is>
          <t>Corporate</t>
        </is>
      </c>
      <c r="F3238" t="inlineStr">
        <is>
          <t>Retail Store</t>
        </is>
      </c>
      <c r="G3238" t="inlineStr">
        <is>
          <t>Accessories</t>
        </is>
      </c>
      <c r="H3238" t="inlineStr">
        <is>
          <t>Webcam</t>
        </is>
      </c>
      <c r="I3238" t="n">
        <v>5</v>
      </c>
      <c r="J3238" s="12" t="n">
        <v>3366.19</v>
      </c>
      <c r="K3238" s="13" t="n">
        <v>0.05</v>
      </c>
      <c r="L3238" s="12" t="n">
        <v>15989.4</v>
      </c>
      <c r="M3238" s="12" t="n">
        <v>12791.52</v>
      </c>
      <c r="N3238" s="12" t="n">
        <v>3197.88</v>
      </c>
      <c r="O3238" t="inlineStr">
        <is>
          <t>Debit Card</t>
        </is>
      </c>
      <c r="P3238" t="inlineStr">
        <is>
          <t>Meera Joshi</t>
        </is>
      </c>
      <c r="Q3238" t="inlineStr">
        <is>
          <t>CUST-0697</t>
        </is>
      </c>
      <c r="R3238" t="n">
        <v>3</v>
      </c>
      <c r="S3238" t="inlineStr">
        <is>
          <t>No</t>
        </is>
      </c>
    </row>
    <row r="3239">
      <c r="A3239" t="inlineStr">
        <is>
          <t>ORD-2405-03238</t>
        </is>
      </c>
      <c r="B3239" s="11" t="n">
        <v>45437</v>
      </c>
      <c r="C3239" t="inlineStr">
        <is>
          <t>East</t>
        </is>
      </c>
      <c r="D3239" t="inlineStr">
        <is>
          <t>Kolkata</t>
        </is>
      </c>
      <c r="E3239" t="inlineStr">
        <is>
          <t>Corporate</t>
        </is>
      </c>
      <c r="F3239" t="inlineStr">
        <is>
          <t>Partner</t>
        </is>
      </c>
      <c r="G3239" t="inlineStr">
        <is>
          <t>Furniture</t>
        </is>
      </c>
      <c r="H3239" t="inlineStr">
        <is>
          <t>Cabinet</t>
        </is>
      </c>
      <c r="I3239" t="n">
        <v>1</v>
      </c>
      <c r="J3239" s="12" t="n">
        <v>9503.26</v>
      </c>
      <c r="K3239" s="13" t="n">
        <v>0.05</v>
      </c>
      <c r="L3239" s="12" t="n">
        <v>9028.1</v>
      </c>
      <c r="M3239" s="12" t="n">
        <v>7412.54</v>
      </c>
      <c r="N3239" s="12" t="n">
        <v>1615.56</v>
      </c>
      <c r="O3239" t="inlineStr">
        <is>
          <t>Cash</t>
        </is>
      </c>
      <c r="P3239" t="inlineStr">
        <is>
          <t>Vivaan Gupta</t>
        </is>
      </c>
      <c r="Q3239" t="inlineStr">
        <is>
          <t>CUST-0074</t>
        </is>
      </c>
      <c r="R3239" t="n">
        <v>5</v>
      </c>
      <c r="S3239" t="inlineStr">
        <is>
          <t>No</t>
        </is>
      </c>
    </row>
    <row r="3240">
      <c r="A3240" t="inlineStr">
        <is>
          <t>ORD-2406-03239</t>
        </is>
      </c>
      <c r="B3240" s="11" t="n">
        <v>45447</v>
      </c>
      <c r="C3240" t="inlineStr">
        <is>
          <t>West</t>
        </is>
      </c>
      <c r="D3240" t="inlineStr">
        <is>
          <t>Ahmedabad</t>
        </is>
      </c>
      <c r="E3240" t="inlineStr">
        <is>
          <t>Consumer</t>
        </is>
      </c>
      <c r="F3240" t="inlineStr">
        <is>
          <t>Retail Store</t>
        </is>
      </c>
      <c r="G3240" t="inlineStr">
        <is>
          <t>Furniture</t>
        </is>
      </c>
      <c r="H3240" t="inlineStr">
        <is>
          <t>Office Chair</t>
        </is>
      </c>
      <c r="I3240" t="n">
        <v>3</v>
      </c>
      <c r="J3240" s="12" t="n">
        <v>7526.23</v>
      </c>
      <c r="K3240" s="13" t="n">
        <v>0.1</v>
      </c>
      <c r="L3240" s="12" t="n">
        <v>20320.82</v>
      </c>
      <c r="M3240" s="12" t="n">
        <v>15579.3</v>
      </c>
      <c r="N3240" s="12" t="n">
        <v>4741.52</v>
      </c>
      <c r="O3240" t="inlineStr">
        <is>
          <t>Debit Card</t>
        </is>
      </c>
      <c r="P3240" t="inlineStr">
        <is>
          <t>Tara Kapoor</t>
        </is>
      </c>
      <c r="Q3240" t="inlineStr">
        <is>
          <t>CUST-0460</t>
        </is>
      </c>
      <c r="R3240" t="n">
        <v>4</v>
      </c>
      <c r="S3240" t="inlineStr">
        <is>
          <t>No</t>
        </is>
      </c>
    </row>
    <row r="3241">
      <c r="A3241" t="inlineStr">
        <is>
          <t>ORD-2504-03240</t>
        </is>
      </c>
      <c r="B3241" s="11" t="n">
        <v>45762</v>
      </c>
      <c r="C3241" t="inlineStr">
        <is>
          <t>East</t>
        </is>
      </c>
      <c r="D3241" t="inlineStr">
        <is>
          <t>Guwahati</t>
        </is>
      </c>
      <c r="E3241" t="inlineStr">
        <is>
          <t>Consumer</t>
        </is>
      </c>
      <c r="F3241" t="inlineStr">
        <is>
          <t>Direct Sales</t>
        </is>
      </c>
      <c r="G3241" t="inlineStr">
        <is>
          <t>Office Supplies</t>
        </is>
      </c>
      <c r="H3241" t="inlineStr">
        <is>
          <t>Marker Set</t>
        </is>
      </c>
      <c r="I3241" t="n">
        <v>1</v>
      </c>
      <c r="J3241" s="12" t="n">
        <v>264.09</v>
      </c>
      <c r="K3241" s="13" t="n">
        <v>0.15</v>
      </c>
      <c r="L3241" s="12" t="n">
        <v>224.48</v>
      </c>
      <c r="M3241" s="12" t="n">
        <v>171.66</v>
      </c>
      <c r="N3241" s="12" t="n">
        <v>52.82</v>
      </c>
      <c r="O3241" t="inlineStr">
        <is>
          <t>Debit Card</t>
        </is>
      </c>
      <c r="P3241" t="inlineStr">
        <is>
          <t>Ishaan Mehta</t>
        </is>
      </c>
      <c r="Q3241" t="inlineStr">
        <is>
          <t>CUST-0450</t>
        </is>
      </c>
      <c r="R3241" t="n">
        <v>4</v>
      </c>
      <c r="S3241" t="inlineStr">
        <is>
          <t>No</t>
        </is>
      </c>
    </row>
    <row r="3242">
      <c r="A3242" t="inlineStr">
        <is>
          <t>ORD-2509-03241</t>
        </is>
      </c>
      <c r="B3242" s="11" t="n">
        <v>45905</v>
      </c>
      <c r="C3242" t="inlineStr">
        <is>
          <t>East</t>
        </is>
      </c>
      <c r="D3242" t="inlineStr">
        <is>
          <t>Patna</t>
        </is>
      </c>
      <c r="E3242" t="inlineStr">
        <is>
          <t>Consumer</t>
        </is>
      </c>
      <c r="F3242" t="inlineStr">
        <is>
          <t>Online</t>
        </is>
      </c>
      <c r="G3242" t="inlineStr">
        <is>
          <t>Office Supplies</t>
        </is>
      </c>
      <c r="H3242" t="inlineStr">
        <is>
          <t>Notebook Pack</t>
        </is>
      </c>
      <c r="I3242" t="n">
        <v>3</v>
      </c>
      <c r="J3242" s="12" t="n">
        <v>417.8</v>
      </c>
      <c r="K3242" s="13" t="n">
        <v>0.15</v>
      </c>
      <c r="L3242" s="12" t="n">
        <v>1065.39</v>
      </c>
      <c r="M3242" s="12" t="n">
        <v>802.1799999999999</v>
      </c>
      <c r="N3242" s="12" t="n">
        <v>263.21</v>
      </c>
      <c r="O3242" t="inlineStr">
        <is>
          <t>Net Banking</t>
        </is>
      </c>
      <c r="P3242" t="inlineStr">
        <is>
          <t>Ishaan Mehta</t>
        </is>
      </c>
      <c r="Q3242" t="inlineStr">
        <is>
          <t>CUST-0111</t>
        </is>
      </c>
      <c r="R3242" t="n">
        <v>3</v>
      </c>
      <c r="S3242" t="inlineStr">
        <is>
          <t>No</t>
        </is>
      </c>
    </row>
    <row r="3243">
      <c r="A3243" t="inlineStr">
        <is>
          <t>ORD-2512-03242</t>
        </is>
      </c>
      <c r="B3243" s="11" t="n">
        <v>45992</v>
      </c>
      <c r="C3243" t="inlineStr">
        <is>
          <t>South</t>
        </is>
      </c>
      <c r="D3243" t="inlineStr">
        <is>
          <t>Kochi</t>
        </is>
      </c>
      <c r="E3243" t="inlineStr">
        <is>
          <t>Education</t>
        </is>
      </c>
      <c r="F3243" t="inlineStr">
        <is>
          <t>Partner</t>
        </is>
      </c>
      <c r="G3243" t="inlineStr">
        <is>
          <t>Furniture</t>
        </is>
      </c>
      <c r="H3243" t="inlineStr">
        <is>
          <t>Office Chair</t>
        </is>
      </c>
      <c r="I3243" t="n">
        <v>5</v>
      </c>
      <c r="J3243" s="12" t="n">
        <v>7548.56</v>
      </c>
      <c r="K3243" s="13" t="n">
        <v>0</v>
      </c>
      <c r="L3243" s="12" t="n">
        <v>37742.8</v>
      </c>
      <c r="M3243" s="12" t="n">
        <v>26042.53</v>
      </c>
      <c r="N3243" s="12" t="n">
        <v>11700.27</v>
      </c>
      <c r="O3243" t="inlineStr">
        <is>
          <t>Credit Card</t>
        </is>
      </c>
      <c r="P3243" t="inlineStr">
        <is>
          <t>Ishaan Mehta</t>
        </is>
      </c>
      <c r="Q3243" t="inlineStr">
        <is>
          <t>CUST-0802</t>
        </is>
      </c>
      <c r="R3243" t="n">
        <v>10</v>
      </c>
      <c r="S3243" t="inlineStr">
        <is>
          <t>Yes</t>
        </is>
      </c>
    </row>
    <row r="3244">
      <c r="A3244" t="inlineStr">
        <is>
          <t>ORD-2503-03243</t>
        </is>
      </c>
      <c r="B3244" s="11" t="n">
        <v>45724</v>
      </c>
      <c r="C3244" t="inlineStr">
        <is>
          <t>Central</t>
        </is>
      </c>
      <c r="D3244" t="inlineStr">
        <is>
          <t>Nagpur</t>
        </is>
      </c>
      <c r="E3244" t="inlineStr">
        <is>
          <t>Small Business</t>
        </is>
      </c>
      <c r="F3244" t="inlineStr">
        <is>
          <t>Partner</t>
        </is>
      </c>
      <c r="G3244" t="inlineStr">
        <is>
          <t>Furniture</t>
        </is>
      </c>
      <c r="H3244" t="inlineStr">
        <is>
          <t>Bookshelf</t>
        </is>
      </c>
      <c r="I3244" t="n">
        <v>1</v>
      </c>
      <c r="J3244" s="12" t="n">
        <v>6566.01</v>
      </c>
      <c r="K3244" s="13" t="n">
        <v>0.05</v>
      </c>
      <c r="L3244" s="12" t="n">
        <v>6237.71</v>
      </c>
      <c r="M3244" s="12" t="n">
        <v>4793.19</v>
      </c>
      <c r="N3244" s="12" t="n">
        <v>1444.52</v>
      </c>
      <c r="O3244" t="inlineStr">
        <is>
          <t>Debit Card</t>
        </is>
      </c>
      <c r="P3244" t="inlineStr">
        <is>
          <t>Vivaan Gupta</t>
        </is>
      </c>
      <c r="Q3244" t="inlineStr">
        <is>
          <t>CUST-0095</t>
        </is>
      </c>
      <c r="R3244" t="n">
        <v>2</v>
      </c>
      <c r="S3244" t="inlineStr">
        <is>
          <t>No</t>
        </is>
      </c>
    </row>
    <row r="3245">
      <c r="A3245" t="inlineStr">
        <is>
          <t>ORD-2509-03244</t>
        </is>
      </c>
      <c r="B3245" s="11" t="n">
        <v>45917</v>
      </c>
      <c r="C3245" t="inlineStr">
        <is>
          <t>Central</t>
        </is>
      </c>
      <c r="D3245" t="inlineStr">
        <is>
          <t>Raipur</t>
        </is>
      </c>
      <c r="E3245" t="inlineStr">
        <is>
          <t>Corporate</t>
        </is>
      </c>
      <c r="F3245" t="inlineStr">
        <is>
          <t>Direct Sales</t>
        </is>
      </c>
      <c r="G3245" t="inlineStr">
        <is>
          <t>Office Supplies</t>
        </is>
      </c>
      <c r="H3245" t="inlineStr">
        <is>
          <t>Paper Ream</t>
        </is>
      </c>
      <c r="I3245" t="n">
        <v>3</v>
      </c>
      <c r="J3245" s="12" t="n">
        <v>454.18</v>
      </c>
      <c r="K3245" s="13" t="n">
        <v>0.1</v>
      </c>
      <c r="L3245" s="12" t="n">
        <v>1226.29</v>
      </c>
      <c r="M3245" s="12" t="n">
        <v>1021.9</v>
      </c>
      <c r="N3245" s="12" t="n">
        <v>204.39</v>
      </c>
      <c r="O3245" t="inlineStr">
        <is>
          <t>Credit Card</t>
        </is>
      </c>
      <c r="P3245" t="inlineStr">
        <is>
          <t>Vivaan Gupta</t>
        </is>
      </c>
      <c r="Q3245" t="inlineStr">
        <is>
          <t>CUST-0802</t>
        </is>
      </c>
      <c r="R3245" t="n">
        <v>10</v>
      </c>
      <c r="S3245" t="inlineStr">
        <is>
          <t>No</t>
        </is>
      </c>
    </row>
    <row r="3246">
      <c r="A3246" t="inlineStr">
        <is>
          <t>ORD-2403-03245</t>
        </is>
      </c>
      <c r="B3246" s="11" t="n">
        <v>45363</v>
      </c>
      <c r="C3246" t="inlineStr">
        <is>
          <t>West</t>
        </is>
      </c>
      <c r="D3246" t="inlineStr">
        <is>
          <t>Mumbai</t>
        </is>
      </c>
      <c r="E3246" t="inlineStr">
        <is>
          <t>Consumer</t>
        </is>
      </c>
      <c r="F3246" t="inlineStr">
        <is>
          <t>Retail Store</t>
        </is>
      </c>
      <c r="G3246" t="inlineStr">
        <is>
          <t>Technology</t>
        </is>
      </c>
      <c r="H3246" t="inlineStr">
        <is>
          <t>Keyboard</t>
        </is>
      </c>
      <c r="I3246" t="n">
        <v>8</v>
      </c>
      <c r="J3246" s="12" t="n">
        <v>1599.45</v>
      </c>
      <c r="K3246" s="13" t="n">
        <v>0.15</v>
      </c>
      <c r="L3246" s="12" t="n">
        <v>10876.26</v>
      </c>
      <c r="M3246" s="12" t="n">
        <v>9084.879999999999</v>
      </c>
      <c r="N3246" s="12" t="n">
        <v>1791.38</v>
      </c>
      <c r="O3246" t="inlineStr">
        <is>
          <t>UPI</t>
        </is>
      </c>
      <c r="P3246" t="inlineStr">
        <is>
          <t>Anaya Rao</t>
        </is>
      </c>
      <c r="Q3246" t="inlineStr">
        <is>
          <t>CUST-0013</t>
        </is>
      </c>
      <c r="R3246" t="n">
        <v>6</v>
      </c>
      <c r="S3246" t="inlineStr">
        <is>
          <t>Yes</t>
        </is>
      </c>
    </row>
    <row r="3247">
      <c r="A3247" t="inlineStr">
        <is>
          <t>ORD-2407-03246</t>
        </is>
      </c>
      <c r="B3247" s="11" t="n">
        <v>45485</v>
      </c>
      <c r="C3247" t="inlineStr">
        <is>
          <t>West</t>
        </is>
      </c>
      <c r="D3247" t="inlineStr">
        <is>
          <t>Pune</t>
        </is>
      </c>
      <c r="E3247" t="inlineStr">
        <is>
          <t>Consumer</t>
        </is>
      </c>
      <c r="F3247" t="inlineStr">
        <is>
          <t>Retail Store</t>
        </is>
      </c>
      <c r="G3247" t="inlineStr">
        <is>
          <t>Technology</t>
        </is>
      </c>
      <c r="H3247" t="inlineStr">
        <is>
          <t>Laptop</t>
        </is>
      </c>
      <c r="I3247" t="n">
        <v>3</v>
      </c>
      <c r="J3247" s="12" t="n">
        <v>48010.81</v>
      </c>
      <c r="K3247" s="13" t="n">
        <v>0.1</v>
      </c>
      <c r="L3247" s="12" t="n">
        <v>129629.19</v>
      </c>
      <c r="M3247" s="12" t="n">
        <v>123867.89</v>
      </c>
      <c r="N3247" s="12" t="n">
        <v>5761.3</v>
      </c>
      <c r="O3247" t="inlineStr">
        <is>
          <t>Cash</t>
        </is>
      </c>
      <c r="P3247" t="inlineStr">
        <is>
          <t>Tara Kapoor</t>
        </is>
      </c>
      <c r="Q3247" t="inlineStr">
        <is>
          <t>CUST-0067</t>
        </is>
      </c>
      <c r="R3247" t="n">
        <v>3</v>
      </c>
      <c r="S3247" t="inlineStr">
        <is>
          <t>No</t>
        </is>
      </c>
    </row>
    <row r="3248">
      <c r="A3248" t="inlineStr">
        <is>
          <t>ORD-2510-03247</t>
        </is>
      </c>
      <c r="B3248" s="11" t="n">
        <v>45960</v>
      </c>
      <c r="C3248" t="inlineStr">
        <is>
          <t>Central</t>
        </is>
      </c>
      <c r="D3248" t="inlineStr">
        <is>
          <t>Raipur</t>
        </is>
      </c>
      <c r="E3248" t="inlineStr">
        <is>
          <t>Corporate</t>
        </is>
      </c>
      <c r="F3248" t="inlineStr">
        <is>
          <t>Direct Sales</t>
        </is>
      </c>
      <c r="G3248" t="inlineStr">
        <is>
          <t>Technology</t>
        </is>
      </c>
      <c r="H3248" t="inlineStr">
        <is>
          <t>Keyboard</t>
        </is>
      </c>
      <c r="I3248" t="n">
        <v>1</v>
      </c>
      <c r="J3248" s="12" t="n">
        <v>1480.63</v>
      </c>
      <c r="K3248" s="13" t="n">
        <v>0.05</v>
      </c>
      <c r="L3248" s="12" t="n">
        <v>1406.6</v>
      </c>
      <c r="M3248" s="12" t="n">
        <v>1051.25</v>
      </c>
      <c r="N3248" s="12" t="n">
        <v>355.35</v>
      </c>
      <c r="O3248" t="inlineStr">
        <is>
          <t>Credit Card</t>
        </is>
      </c>
      <c r="P3248" t="inlineStr">
        <is>
          <t>Rohan Verma</t>
        </is>
      </c>
      <c r="Q3248" t="inlineStr">
        <is>
          <t>CUST-0296</t>
        </is>
      </c>
      <c r="R3248" t="n">
        <v>5</v>
      </c>
      <c r="S3248" t="inlineStr">
        <is>
          <t>No</t>
        </is>
      </c>
    </row>
    <row r="3249">
      <c r="A3249" t="inlineStr">
        <is>
          <t>ORD-2404-03248</t>
        </is>
      </c>
      <c r="B3249" s="11" t="n">
        <v>45387</v>
      </c>
      <c r="C3249" t="inlineStr">
        <is>
          <t>East</t>
        </is>
      </c>
      <c r="D3249" t="inlineStr">
        <is>
          <t>Bhubaneswar</t>
        </is>
      </c>
      <c r="E3249" t="inlineStr">
        <is>
          <t>Small Business</t>
        </is>
      </c>
      <c r="F3249" t="inlineStr">
        <is>
          <t>Online</t>
        </is>
      </c>
      <c r="G3249" t="inlineStr">
        <is>
          <t>Office Supplies</t>
        </is>
      </c>
      <c r="H3249" t="inlineStr">
        <is>
          <t>Stapler</t>
        </is>
      </c>
      <c r="I3249" t="n">
        <v>1</v>
      </c>
      <c r="J3249" s="12" t="n">
        <v>290.82</v>
      </c>
      <c r="K3249" s="13" t="n">
        <v>0</v>
      </c>
      <c r="L3249" s="12" t="n">
        <v>290.82</v>
      </c>
      <c r="M3249" s="12" t="n">
        <v>194.85</v>
      </c>
      <c r="N3249" s="12" t="n">
        <v>95.97</v>
      </c>
      <c r="O3249" t="inlineStr">
        <is>
          <t>Cash</t>
        </is>
      </c>
      <c r="P3249" t="inlineStr">
        <is>
          <t>Tara Kapoor</t>
        </is>
      </c>
      <c r="Q3249" t="inlineStr">
        <is>
          <t>CUST-0380</t>
        </is>
      </c>
      <c r="R3249" t="n">
        <v>10</v>
      </c>
      <c r="S3249" t="inlineStr">
        <is>
          <t>No</t>
        </is>
      </c>
    </row>
    <row r="3250">
      <c r="A3250" t="inlineStr">
        <is>
          <t>ORD-2408-03249</t>
        </is>
      </c>
      <c r="B3250" s="11" t="n">
        <v>45518</v>
      </c>
      <c r="C3250" t="inlineStr">
        <is>
          <t>North</t>
        </is>
      </c>
      <c r="D3250" t="inlineStr">
        <is>
          <t>Chandigarh</t>
        </is>
      </c>
      <c r="E3250" t="inlineStr">
        <is>
          <t>Corporate</t>
        </is>
      </c>
      <c r="F3250" t="inlineStr">
        <is>
          <t>Partner</t>
        </is>
      </c>
      <c r="G3250" t="inlineStr">
        <is>
          <t>Technology</t>
        </is>
      </c>
      <c r="H3250" t="inlineStr">
        <is>
          <t>Keyboard</t>
        </is>
      </c>
      <c r="I3250" t="n">
        <v>2</v>
      </c>
      <c r="J3250" s="12" t="n">
        <v>1510.43</v>
      </c>
      <c r="K3250" s="13" t="n">
        <v>0.1</v>
      </c>
      <c r="L3250" s="12" t="n">
        <v>2718.77</v>
      </c>
      <c r="M3250" s="12" t="n">
        <v>2144.81</v>
      </c>
      <c r="N3250" s="12" t="n">
        <v>573.96</v>
      </c>
      <c r="O3250" t="inlineStr">
        <is>
          <t>Debit Card</t>
        </is>
      </c>
      <c r="P3250" t="inlineStr">
        <is>
          <t>Diya Patel</t>
        </is>
      </c>
      <c r="Q3250" t="inlineStr">
        <is>
          <t>CUST-0939</t>
        </is>
      </c>
      <c r="R3250" t="n">
        <v>1</v>
      </c>
      <c r="S3250" t="inlineStr">
        <is>
          <t>No</t>
        </is>
      </c>
    </row>
    <row r="3251">
      <c r="A3251" t="inlineStr">
        <is>
          <t>ORD-2508-03250</t>
        </is>
      </c>
      <c r="B3251" s="11" t="n">
        <v>45898</v>
      </c>
      <c r="C3251" t="inlineStr">
        <is>
          <t>East</t>
        </is>
      </c>
      <c r="D3251" t="inlineStr">
        <is>
          <t>Bhubaneswar</t>
        </is>
      </c>
      <c r="E3251" t="inlineStr">
        <is>
          <t>Education</t>
        </is>
      </c>
      <c r="F3251" t="inlineStr">
        <is>
          <t>Online</t>
        </is>
      </c>
      <c r="G3251" t="inlineStr">
        <is>
          <t>Technology</t>
        </is>
      </c>
      <c r="H3251" t="inlineStr">
        <is>
          <t>Printer</t>
        </is>
      </c>
      <c r="I3251" t="n">
        <v>4</v>
      </c>
      <c r="J3251" s="12" t="n">
        <v>11406.09</v>
      </c>
      <c r="K3251" s="13" t="n">
        <v>0.03</v>
      </c>
      <c r="L3251" s="12" t="n">
        <v>44255.63</v>
      </c>
      <c r="M3251" s="12" t="n">
        <v>37411.98</v>
      </c>
      <c r="N3251" s="12" t="n">
        <v>6843.65</v>
      </c>
      <c r="O3251" t="inlineStr">
        <is>
          <t>Credit Card</t>
        </is>
      </c>
      <c r="P3251" t="inlineStr">
        <is>
          <t>Anaya Rao</t>
        </is>
      </c>
      <c r="Q3251" t="inlineStr">
        <is>
          <t>CUST-0361</t>
        </is>
      </c>
      <c r="R3251" t="n">
        <v>6</v>
      </c>
      <c r="S3251" t="inlineStr">
        <is>
          <t>No</t>
        </is>
      </c>
    </row>
    <row r="3252">
      <c r="A3252" t="inlineStr">
        <is>
          <t>ORD-2412-03251</t>
        </is>
      </c>
      <c r="B3252" s="11" t="n">
        <v>45647</v>
      </c>
      <c r="C3252" t="inlineStr">
        <is>
          <t>Central</t>
        </is>
      </c>
      <c r="D3252" t="inlineStr">
        <is>
          <t>Indore</t>
        </is>
      </c>
      <c r="E3252" t="inlineStr">
        <is>
          <t>Consumer</t>
        </is>
      </c>
      <c r="F3252" t="inlineStr">
        <is>
          <t>Retail Store</t>
        </is>
      </c>
      <c r="G3252" t="inlineStr">
        <is>
          <t>Technology</t>
        </is>
      </c>
      <c r="H3252" t="inlineStr">
        <is>
          <t>Keyboard</t>
        </is>
      </c>
      <c r="I3252" t="n">
        <v>2</v>
      </c>
      <c r="J3252" s="12" t="n">
        <v>1748.48</v>
      </c>
      <c r="K3252" s="13" t="n">
        <v>0</v>
      </c>
      <c r="L3252" s="12" t="n">
        <v>3496.96</v>
      </c>
      <c r="M3252" s="12" t="n">
        <v>2482.84</v>
      </c>
      <c r="N3252" s="12" t="n">
        <v>1014.12</v>
      </c>
      <c r="O3252" t="inlineStr">
        <is>
          <t>Credit Card</t>
        </is>
      </c>
      <c r="P3252" t="inlineStr">
        <is>
          <t>Tara Kapoor</t>
        </is>
      </c>
      <c r="Q3252" t="inlineStr">
        <is>
          <t>CUST-0625</t>
        </is>
      </c>
      <c r="R3252" t="n">
        <v>5</v>
      </c>
      <c r="S3252" t="inlineStr">
        <is>
          <t>No</t>
        </is>
      </c>
    </row>
    <row r="3253">
      <c r="A3253" t="inlineStr">
        <is>
          <t>ORD-2502-03252</t>
        </is>
      </c>
      <c r="B3253" s="11" t="n">
        <v>45691</v>
      </c>
      <c r="C3253" t="inlineStr">
        <is>
          <t>North</t>
        </is>
      </c>
      <c r="D3253" t="inlineStr">
        <is>
          <t>Delhi</t>
        </is>
      </c>
      <c r="E3253" t="inlineStr">
        <is>
          <t>Education</t>
        </is>
      </c>
      <c r="F3253" t="inlineStr">
        <is>
          <t>Online</t>
        </is>
      </c>
      <c r="G3253" t="inlineStr">
        <is>
          <t>Technology</t>
        </is>
      </c>
      <c r="H3253" t="inlineStr">
        <is>
          <t>Printer</t>
        </is>
      </c>
      <c r="I3253" t="n">
        <v>2</v>
      </c>
      <c r="J3253" s="12" t="n">
        <v>11626.15</v>
      </c>
      <c r="K3253" s="13" t="n">
        <v>0.05</v>
      </c>
      <c r="L3253" s="12" t="n">
        <v>22089.68</v>
      </c>
      <c r="M3253" s="12" t="n">
        <v>19066.89</v>
      </c>
      <c r="N3253" s="12" t="n">
        <v>3022.79</v>
      </c>
      <c r="O3253" t="inlineStr">
        <is>
          <t>Credit Card</t>
        </is>
      </c>
      <c r="P3253" t="inlineStr">
        <is>
          <t>Rohan Verma</t>
        </is>
      </c>
      <c r="Q3253" t="inlineStr">
        <is>
          <t>CUST-0632</t>
        </is>
      </c>
      <c r="R3253" t="n">
        <v>4</v>
      </c>
      <c r="S3253" t="inlineStr">
        <is>
          <t>No</t>
        </is>
      </c>
    </row>
    <row r="3254">
      <c r="A3254" t="inlineStr">
        <is>
          <t>ORD-2403-03253</t>
        </is>
      </c>
      <c r="B3254" s="11" t="n">
        <v>45382</v>
      </c>
      <c r="C3254" t="inlineStr">
        <is>
          <t>East</t>
        </is>
      </c>
      <c r="D3254" t="inlineStr">
        <is>
          <t>Kolkata</t>
        </is>
      </c>
      <c r="E3254" t="inlineStr">
        <is>
          <t>Consumer</t>
        </is>
      </c>
      <c r="F3254" t="inlineStr">
        <is>
          <t>Direct Sales</t>
        </is>
      </c>
      <c r="G3254" t="inlineStr">
        <is>
          <t>Accessories</t>
        </is>
      </c>
      <c r="H3254" t="inlineStr">
        <is>
          <t>Laptop Stand</t>
        </is>
      </c>
      <c r="I3254" t="n">
        <v>2</v>
      </c>
      <c r="J3254" s="12" t="n">
        <v>1729.3</v>
      </c>
      <c r="K3254" s="13" t="n">
        <v>0.1</v>
      </c>
      <c r="L3254" s="12" t="n">
        <v>3112.74</v>
      </c>
      <c r="M3254" s="12" t="n">
        <v>2421.02</v>
      </c>
      <c r="N3254" s="12" t="n">
        <v>691.72</v>
      </c>
      <c r="O3254" t="inlineStr">
        <is>
          <t>Credit Card</t>
        </is>
      </c>
      <c r="P3254" t="inlineStr">
        <is>
          <t>Kabir Singh</t>
        </is>
      </c>
      <c r="Q3254" t="inlineStr">
        <is>
          <t>CUST-0372</t>
        </is>
      </c>
      <c r="R3254" t="n">
        <v>6</v>
      </c>
      <c r="S3254" t="inlineStr">
        <is>
          <t>No</t>
        </is>
      </c>
    </row>
    <row r="3255">
      <c r="A3255" t="inlineStr">
        <is>
          <t>ORD-2508-03254</t>
        </is>
      </c>
      <c r="B3255" s="11" t="n">
        <v>45885</v>
      </c>
      <c r="C3255" t="inlineStr">
        <is>
          <t>Central</t>
        </is>
      </c>
      <c r="D3255" t="inlineStr">
        <is>
          <t>Indore</t>
        </is>
      </c>
      <c r="E3255" t="inlineStr">
        <is>
          <t>Education</t>
        </is>
      </c>
      <c r="F3255" t="inlineStr">
        <is>
          <t>Retail Store</t>
        </is>
      </c>
      <c r="G3255" t="inlineStr">
        <is>
          <t>Office Supplies</t>
        </is>
      </c>
      <c r="H3255" t="inlineStr">
        <is>
          <t>Stapler</t>
        </is>
      </c>
      <c r="I3255" t="n">
        <v>5</v>
      </c>
      <c r="J3255" s="12" t="n">
        <v>316.16</v>
      </c>
      <c r="K3255" s="13" t="n">
        <v>0.15</v>
      </c>
      <c r="L3255" s="12" t="n">
        <v>1343.68</v>
      </c>
      <c r="M3255" s="12" t="n">
        <v>1059.14</v>
      </c>
      <c r="N3255" s="12" t="n">
        <v>284.54</v>
      </c>
      <c r="O3255" t="inlineStr">
        <is>
          <t>Cash</t>
        </is>
      </c>
      <c r="P3255" t="inlineStr">
        <is>
          <t>Aarav Sharma</t>
        </is>
      </c>
      <c r="Q3255" t="inlineStr">
        <is>
          <t>CUST-0638</t>
        </is>
      </c>
      <c r="R3255" t="n">
        <v>3</v>
      </c>
      <c r="S3255" t="inlineStr">
        <is>
          <t>No</t>
        </is>
      </c>
    </row>
    <row r="3256">
      <c r="A3256" t="inlineStr">
        <is>
          <t>ORD-2506-03255</t>
        </is>
      </c>
      <c r="B3256" s="11" t="n">
        <v>45815</v>
      </c>
      <c r="C3256" t="inlineStr">
        <is>
          <t>South</t>
        </is>
      </c>
      <c r="D3256" t="inlineStr">
        <is>
          <t>Kochi</t>
        </is>
      </c>
      <c r="E3256" t="inlineStr">
        <is>
          <t>Small Business</t>
        </is>
      </c>
      <c r="F3256" t="inlineStr">
        <is>
          <t>Online</t>
        </is>
      </c>
      <c r="G3256" t="inlineStr">
        <is>
          <t>Technology</t>
        </is>
      </c>
      <c r="H3256" t="inlineStr">
        <is>
          <t>Printer</t>
        </is>
      </c>
      <c r="I3256" t="n">
        <v>8</v>
      </c>
      <c r="J3256" s="12" t="n">
        <v>10216.81</v>
      </c>
      <c r="K3256" s="13" t="n">
        <v>0.1</v>
      </c>
      <c r="L3256" s="12" t="n">
        <v>73561.03</v>
      </c>
      <c r="M3256" s="12" t="n">
        <v>67022.27</v>
      </c>
      <c r="N3256" s="12" t="n">
        <v>6538.76</v>
      </c>
      <c r="O3256" t="inlineStr">
        <is>
          <t>Debit Card</t>
        </is>
      </c>
      <c r="P3256" t="inlineStr">
        <is>
          <t>Tara Kapoor</t>
        </is>
      </c>
      <c r="Q3256" t="inlineStr">
        <is>
          <t>CUST-0518</t>
        </is>
      </c>
      <c r="R3256" t="n">
        <v>5</v>
      </c>
      <c r="S3256" t="inlineStr">
        <is>
          <t>Yes</t>
        </is>
      </c>
    </row>
    <row r="3257">
      <c r="A3257" t="inlineStr">
        <is>
          <t>ORD-2512-03256</t>
        </is>
      </c>
      <c r="B3257" s="11" t="n">
        <v>46000</v>
      </c>
      <c r="C3257" t="inlineStr">
        <is>
          <t>North</t>
        </is>
      </c>
      <c r="D3257" t="inlineStr">
        <is>
          <t>Jaipur</t>
        </is>
      </c>
      <c r="E3257" t="inlineStr">
        <is>
          <t>Corporate</t>
        </is>
      </c>
      <c r="F3257" t="inlineStr">
        <is>
          <t>Online</t>
        </is>
      </c>
      <c r="G3257" t="inlineStr">
        <is>
          <t>Office Supplies</t>
        </is>
      </c>
      <c r="H3257" t="inlineStr">
        <is>
          <t>Notebook Pack</t>
        </is>
      </c>
      <c r="I3257" t="n">
        <v>10</v>
      </c>
      <c r="J3257" s="12" t="n">
        <v>351.87</v>
      </c>
      <c r="K3257" s="13" t="n">
        <v>0.15</v>
      </c>
      <c r="L3257" s="12" t="n">
        <v>2990.89</v>
      </c>
      <c r="M3257" s="12" t="n">
        <v>2251.97</v>
      </c>
      <c r="N3257" s="12" t="n">
        <v>738.92</v>
      </c>
      <c r="O3257" t="inlineStr">
        <is>
          <t>Net Banking</t>
        </is>
      </c>
      <c r="P3257" t="inlineStr">
        <is>
          <t>Sara Khan</t>
        </is>
      </c>
      <c r="Q3257" t="inlineStr">
        <is>
          <t>CUST-0161</t>
        </is>
      </c>
      <c r="R3257" t="n">
        <v>7</v>
      </c>
      <c r="S3257" t="inlineStr">
        <is>
          <t>No</t>
        </is>
      </c>
    </row>
    <row r="3258">
      <c r="A3258" t="inlineStr">
        <is>
          <t>ORD-2501-03257</t>
        </is>
      </c>
      <c r="B3258" s="11" t="n">
        <v>45688</v>
      </c>
      <c r="C3258" t="inlineStr">
        <is>
          <t>Central</t>
        </is>
      </c>
      <c r="D3258" t="inlineStr">
        <is>
          <t>Raipur</t>
        </is>
      </c>
      <c r="E3258" t="inlineStr">
        <is>
          <t>Small Business</t>
        </is>
      </c>
      <c r="F3258" t="inlineStr">
        <is>
          <t>Retail Store</t>
        </is>
      </c>
      <c r="G3258" t="inlineStr">
        <is>
          <t>Furniture</t>
        </is>
      </c>
      <c r="H3258" t="inlineStr">
        <is>
          <t>Office Chair</t>
        </is>
      </c>
      <c r="I3258" t="n">
        <v>3</v>
      </c>
      <c r="J3258" s="12" t="n">
        <v>7402.64</v>
      </c>
      <c r="K3258" s="13" t="n">
        <v>0</v>
      </c>
      <c r="L3258" s="12" t="n">
        <v>22207.92</v>
      </c>
      <c r="M3258" s="12" t="n">
        <v>15323.46</v>
      </c>
      <c r="N3258" s="12" t="n">
        <v>6884.46</v>
      </c>
      <c r="O3258" t="inlineStr">
        <is>
          <t>Debit Card</t>
        </is>
      </c>
      <c r="P3258" t="inlineStr">
        <is>
          <t>Vivaan Gupta</t>
        </is>
      </c>
      <c r="Q3258" t="inlineStr">
        <is>
          <t>CUST-0585</t>
        </is>
      </c>
      <c r="R3258" t="n">
        <v>3</v>
      </c>
      <c r="S3258" t="inlineStr">
        <is>
          <t>No</t>
        </is>
      </c>
    </row>
    <row r="3259">
      <c r="A3259" t="inlineStr">
        <is>
          <t>ORD-2412-03258</t>
        </is>
      </c>
      <c r="B3259" s="11" t="n">
        <v>45628</v>
      </c>
      <c r="C3259" t="inlineStr">
        <is>
          <t>North</t>
        </is>
      </c>
      <c r="D3259" t="inlineStr">
        <is>
          <t>Delhi</t>
        </is>
      </c>
      <c r="E3259" t="inlineStr">
        <is>
          <t>Small Business</t>
        </is>
      </c>
      <c r="F3259" t="inlineStr">
        <is>
          <t>Retail Store</t>
        </is>
      </c>
      <c r="G3259" t="inlineStr">
        <is>
          <t>Technology</t>
        </is>
      </c>
      <c r="H3259" t="inlineStr">
        <is>
          <t>Tablet</t>
        </is>
      </c>
      <c r="I3259" t="n">
        <v>1</v>
      </c>
      <c r="J3259" s="12" t="n">
        <v>20137.98</v>
      </c>
      <c r="K3259" s="13" t="n">
        <v>0.15</v>
      </c>
      <c r="L3259" s="12" t="n">
        <v>17117.28</v>
      </c>
      <c r="M3259" s="12" t="n">
        <v>16714.52</v>
      </c>
      <c r="N3259" s="12" t="n">
        <v>402.76</v>
      </c>
      <c r="O3259" t="inlineStr">
        <is>
          <t>Net Banking</t>
        </is>
      </c>
      <c r="P3259" t="inlineStr">
        <is>
          <t>Anaya Rao</t>
        </is>
      </c>
      <c r="Q3259" t="inlineStr">
        <is>
          <t>CUST-0179</t>
        </is>
      </c>
      <c r="R3259" t="n">
        <v>8</v>
      </c>
      <c r="S3259" t="inlineStr">
        <is>
          <t>No</t>
        </is>
      </c>
    </row>
    <row r="3260">
      <c r="A3260" t="inlineStr">
        <is>
          <t>ORD-2503-03259</t>
        </is>
      </c>
      <c r="B3260" s="11" t="n">
        <v>45747</v>
      </c>
      <c r="C3260" t="inlineStr">
        <is>
          <t>South</t>
        </is>
      </c>
      <c r="D3260" t="inlineStr">
        <is>
          <t>Hyderabad</t>
        </is>
      </c>
      <c r="E3260" t="inlineStr">
        <is>
          <t>Education</t>
        </is>
      </c>
      <c r="F3260" t="inlineStr">
        <is>
          <t>Partner</t>
        </is>
      </c>
      <c r="G3260" t="inlineStr">
        <is>
          <t>Furniture</t>
        </is>
      </c>
      <c r="H3260" t="inlineStr">
        <is>
          <t>Bookshelf</t>
        </is>
      </c>
      <c r="I3260" t="n">
        <v>3</v>
      </c>
      <c r="J3260" s="12" t="n">
        <v>5972.08</v>
      </c>
      <c r="K3260" s="13" t="n">
        <v>0.1</v>
      </c>
      <c r="L3260" s="12" t="n">
        <v>16124.62</v>
      </c>
      <c r="M3260" s="12" t="n">
        <v>13078.86</v>
      </c>
      <c r="N3260" s="12" t="n">
        <v>3045.76</v>
      </c>
      <c r="O3260" t="inlineStr">
        <is>
          <t>UPI</t>
        </is>
      </c>
      <c r="P3260" t="inlineStr">
        <is>
          <t>Anaya Rao</t>
        </is>
      </c>
      <c r="Q3260" t="inlineStr">
        <is>
          <t>CUST-0009</t>
        </is>
      </c>
      <c r="R3260" t="n">
        <v>2</v>
      </c>
      <c r="S3260" t="inlineStr">
        <is>
          <t>No</t>
        </is>
      </c>
    </row>
    <row r="3261">
      <c r="A3261" t="inlineStr">
        <is>
          <t>ORD-2411-03260</t>
        </is>
      </c>
      <c r="B3261" s="11" t="n">
        <v>45621</v>
      </c>
      <c r="C3261" t="inlineStr">
        <is>
          <t>West</t>
        </is>
      </c>
      <c r="D3261" t="inlineStr">
        <is>
          <t>Surat</t>
        </is>
      </c>
      <c r="E3261" t="inlineStr">
        <is>
          <t>Corporate</t>
        </is>
      </c>
      <c r="F3261" t="inlineStr">
        <is>
          <t>Partner</t>
        </is>
      </c>
      <c r="G3261" t="inlineStr">
        <is>
          <t>Technology</t>
        </is>
      </c>
      <c r="H3261" t="inlineStr">
        <is>
          <t>Headphones</t>
        </is>
      </c>
      <c r="I3261" t="n">
        <v>3</v>
      </c>
      <c r="J3261" s="12" t="n">
        <v>2637.14</v>
      </c>
      <c r="K3261" s="13" t="n">
        <v>0.15</v>
      </c>
      <c r="L3261" s="12" t="n">
        <v>6724.71</v>
      </c>
      <c r="M3261" s="12" t="n">
        <v>5854.45</v>
      </c>
      <c r="N3261" s="12" t="n">
        <v>870.26</v>
      </c>
      <c r="O3261" t="inlineStr">
        <is>
          <t>Cash</t>
        </is>
      </c>
      <c r="P3261" t="inlineStr">
        <is>
          <t>Rohan Verma</t>
        </is>
      </c>
      <c r="Q3261" t="inlineStr">
        <is>
          <t>CUST-0203</t>
        </is>
      </c>
      <c r="R3261" t="n">
        <v>3</v>
      </c>
      <c r="S3261" t="inlineStr">
        <is>
          <t>Yes</t>
        </is>
      </c>
    </row>
    <row r="3262">
      <c r="A3262" t="inlineStr">
        <is>
          <t>ORD-2501-03261</t>
        </is>
      </c>
      <c r="B3262" s="11" t="n">
        <v>45672</v>
      </c>
      <c r="C3262" t="inlineStr">
        <is>
          <t>Central</t>
        </is>
      </c>
      <c r="D3262" t="inlineStr">
        <is>
          <t>Bhopal</t>
        </is>
      </c>
      <c r="E3262" t="inlineStr">
        <is>
          <t>Small Business</t>
        </is>
      </c>
      <c r="F3262" t="inlineStr">
        <is>
          <t>Retail Store</t>
        </is>
      </c>
      <c r="G3262" t="inlineStr">
        <is>
          <t>Accessories</t>
        </is>
      </c>
      <c r="H3262" t="inlineStr">
        <is>
          <t>USB Hub</t>
        </is>
      </c>
      <c r="I3262" t="n">
        <v>1</v>
      </c>
      <c r="J3262" s="12" t="n">
        <v>1153.31</v>
      </c>
      <c r="K3262" s="13" t="n">
        <v>0.05</v>
      </c>
      <c r="L3262" s="12" t="n">
        <v>1095.64</v>
      </c>
      <c r="M3262" s="12" t="n">
        <v>784.25</v>
      </c>
      <c r="N3262" s="12" t="n">
        <v>311.39</v>
      </c>
      <c r="O3262" t="inlineStr">
        <is>
          <t>Credit Card</t>
        </is>
      </c>
      <c r="P3262" t="inlineStr">
        <is>
          <t>Aarav Sharma</t>
        </is>
      </c>
      <c r="Q3262" t="inlineStr">
        <is>
          <t>CUST-0698</t>
        </is>
      </c>
      <c r="R3262" t="n">
        <v>3</v>
      </c>
      <c r="S3262" t="inlineStr">
        <is>
          <t>No</t>
        </is>
      </c>
    </row>
    <row r="3263">
      <c r="A3263" t="inlineStr">
        <is>
          <t>ORD-2507-03262</t>
        </is>
      </c>
      <c r="B3263" s="11" t="n">
        <v>45863</v>
      </c>
      <c r="C3263" t="inlineStr">
        <is>
          <t>Central</t>
        </is>
      </c>
      <c r="D3263" t="inlineStr">
        <is>
          <t>Indore</t>
        </is>
      </c>
      <c r="E3263" t="inlineStr">
        <is>
          <t>Education</t>
        </is>
      </c>
      <c r="F3263" t="inlineStr">
        <is>
          <t>Online</t>
        </is>
      </c>
      <c r="G3263" t="inlineStr">
        <is>
          <t>Accessories</t>
        </is>
      </c>
      <c r="H3263" t="inlineStr">
        <is>
          <t>Webcam</t>
        </is>
      </c>
      <c r="I3263" t="n">
        <v>3</v>
      </c>
      <c r="J3263" s="12" t="n">
        <v>3426.18</v>
      </c>
      <c r="K3263" s="13" t="n">
        <v>0.15</v>
      </c>
      <c r="L3263" s="12" t="n">
        <v>8736.76</v>
      </c>
      <c r="M3263" s="12" t="n">
        <v>7811.69</v>
      </c>
      <c r="N3263" s="12" t="n">
        <v>925.0700000000001</v>
      </c>
      <c r="O3263" t="inlineStr">
        <is>
          <t>Credit Card</t>
        </is>
      </c>
      <c r="P3263" t="inlineStr">
        <is>
          <t>Tara Kapoor</t>
        </is>
      </c>
      <c r="Q3263" t="inlineStr">
        <is>
          <t>CUST-0604</t>
        </is>
      </c>
      <c r="R3263" t="n">
        <v>1</v>
      </c>
      <c r="S3263" t="inlineStr">
        <is>
          <t>No</t>
        </is>
      </c>
    </row>
    <row r="3264">
      <c r="A3264" t="inlineStr">
        <is>
          <t>ORD-2406-03263</t>
        </is>
      </c>
      <c r="B3264" s="11" t="n">
        <v>45452</v>
      </c>
      <c r="C3264" t="inlineStr">
        <is>
          <t>West</t>
        </is>
      </c>
      <c r="D3264" t="inlineStr">
        <is>
          <t>Pune</t>
        </is>
      </c>
      <c r="E3264" t="inlineStr">
        <is>
          <t>Consumer</t>
        </is>
      </c>
      <c r="F3264" t="inlineStr">
        <is>
          <t>Direct Sales</t>
        </is>
      </c>
      <c r="G3264" t="inlineStr">
        <is>
          <t>Furniture</t>
        </is>
      </c>
      <c r="H3264" t="inlineStr">
        <is>
          <t>Bookshelf</t>
        </is>
      </c>
      <c r="I3264" t="n">
        <v>5</v>
      </c>
      <c r="J3264" s="12" t="n">
        <v>6410.2</v>
      </c>
      <c r="K3264" s="13" t="n">
        <v>0.03</v>
      </c>
      <c r="L3264" s="12" t="n">
        <v>31089.47</v>
      </c>
      <c r="M3264" s="12" t="n">
        <v>23397.23</v>
      </c>
      <c r="N3264" s="12" t="n">
        <v>7692.24</v>
      </c>
      <c r="O3264" t="inlineStr">
        <is>
          <t>Cash</t>
        </is>
      </c>
      <c r="P3264" t="inlineStr">
        <is>
          <t>Rohan Verma</t>
        </is>
      </c>
      <c r="Q3264" t="inlineStr">
        <is>
          <t>CUST-0926</t>
        </is>
      </c>
      <c r="R3264" t="n">
        <v>7</v>
      </c>
      <c r="S3264" t="inlineStr">
        <is>
          <t>Yes</t>
        </is>
      </c>
    </row>
    <row r="3265">
      <c r="A3265" t="inlineStr">
        <is>
          <t>ORD-2504-03264</t>
        </is>
      </c>
      <c r="B3265" s="11" t="n">
        <v>45764</v>
      </c>
      <c r="C3265" t="inlineStr">
        <is>
          <t>Central</t>
        </is>
      </c>
      <c r="D3265" t="inlineStr">
        <is>
          <t>Raipur</t>
        </is>
      </c>
      <c r="E3265" t="inlineStr">
        <is>
          <t>Corporate</t>
        </is>
      </c>
      <c r="F3265" t="inlineStr">
        <is>
          <t>Retail Store</t>
        </is>
      </c>
      <c r="G3265" t="inlineStr">
        <is>
          <t>Office Supplies</t>
        </is>
      </c>
      <c r="H3265" t="inlineStr">
        <is>
          <t>Notebook Pack</t>
        </is>
      </c>
      <c r="I3265" t="n">
        <v>1</v>
      </c>
      <c r="J3265" s="12" t="n">
        <v>392.06</v>
      </c>
      <c r="K3265" s="13" t="n">
        <v>0.2</v>
      </c>
      <c r="L3265" s="12" t="n">
        <v>313.65</v>
      </c>
      <c r="M3265" s="12" t="n">
        <v>250.92</v>
      </c>
      <c r="N3265" s="12" t="n">
        <v>62.73</v>
      </c>
      <c r="O3265" t="inlineStr">
        <is>
          <t>Debit Card</t>
        </is>
      </c>
      <c r="P3265" t="inlineStr">
        <is>
          <t>Diya Patel</t>
        </is>
      </c>
      <c r="Q3265" t="inlineStr">
        <is>
          <t>CUST-0635</t>
        </is>
      </c>
      <c r="R3265" t="n">
        <v>7</v>
      </c>
      <c r="S3265" t="inlineStr">
        <is>
          <t>No</t>
        </is>
      </c>
    </row>
    <row r="3266">
      <c r="A3266" t="inlineStr">
        <is>
          <t>ORD-2510-03265</t>
        </is>
      </c>
      <c r="B3266" s="11" t="n">
        <v>45944</v>
      </c>
      <c r="C3266" t="inlineStr">
        <is>
          <t>East</t>
        </is>
      </c>
      <c r="D3266" t="inlineStr">
        <is>
          <t>Bhubaneswar</t>
        </is>
      </c>
      <c r="E3266" t="inlineStr">
        <is>
          <t>Corporate</t>
        </is>
      </c>
      <c r="F3266" t="inlineStr">
        <is>
          <t>Partner</t>
        </is>
      </c>
      <c r="G3266" t="inlineStr">
        <is>
          <t>Technology</t>
        </is>
      </c>
      <c r="H3266" t="inlineStr">
        <is>
          <t>Headphones</t>
        </is>
      </c>
      <c r="I3266" t="n">
        <v>2</v>
      </c>
      <c r="J3266" s="12" t="n">
        <v>2824.01</v>
      </c>
      <c r="K3266" s="13" t="n">
        <v>0.1</v>
      </c>
      <c r="L3266" s="12" t="n">
        <v>5083.22</v>
      </c>
      <c r="M3266" s="12" t="n">
        <v>4179.53</v>
      </c>
      <c r="N3266" s="12" t="n">
        <v>903.6900000000001</v>
      </c>
      <c r="O3266" t="inlineStr">
        <is>
          <t>Credit Card</t>
        </is>
      </c>
      <c r="P3266" t="inlineStr">
        <is>
          <t>Ishaan Mehta</t>
        </is>
      </c>
      <c r="Q3266" t="inlineStr">
        <is>
          <t>CUST-0409</t>
        </is>
      </c>
      <c r="R3266" t="n">
        <v>2</v>
      </c>
      <c r="S3266" t="inlineStr">
        <is>
          <t>No</t>
        </is>
      </c>
    </row>
    <row r="3267">
      <c r="A3267" t="inlineStr">
        <is>
          <t>ORD-2511-03266</t>
        </is>
      </c>
      <c r="B3267" s="11" t="n">
        <v>45965</v>
      </c>
      <c r="C3267" t="inlineStr">
        <is>
          <t>North</t>
        </is>
      </c>
      <c r="D3267" t="inlineStr">
        <is>
          <t>Delhi</t>
        </is>
      </c>
      <c r="E3267" t="inlineStr">
        <is>
          <t>Consumer</t>
        </is>
      </c>
      <c r="F3267" t="inlineStr">
        <is>
          <t>Direct Sales</t>
        </is>
      </c>
      <c r="G3267" t="inlineStr">
        <is>
          <t>Technology</t>
        </is>
      </c>
      <c r="H3267" t="inlineStr">
        <is>
          <t>Keyboard</t>
        </is>
      </c>
      <c r="I3267" t="n">
        <v>5</v>
      </c>
      <c r="J3267" s="12" t="n">
        <v>1754.97</v>
      </c>
      <c r="K3267" s="13" t="n">
        <v>0.15</v>
      </c>
      <c r="L3267" s="12" t="n">
        <v>7458.62</v>
      </c>
      <c r="M3267" s="12" t="n">
        <v>6230.14</v>
      </c>
      <c r="N3267" s="12" t="n">
        <v>1228.48</v>
      </c>
      <c r="O3267" t="inlineStr">
        <is>
          <t>Net Banking</t>
        </is>
      </c>
      <c r="P3267" t="inlineStr">
        <is>
          <t>Rohan Verma</t>
        </is>
      </c>
      <c r="Q3267" t="inlineStr">
        <is>
          <t>CUST-0494</t>
        </is>
      </c>
      <c r="R3267" t="n">
        <v>10</v>
      </c>
      <c r="S3267" t="inlineStr">
        <is>
          <t>No</t>
        </is>
      </c>
    </row>
    <row r="3268">
      <c r="A3268" t="inlineStr">
        <is>
          <t>ORD-2509-03267</t>
        </is>
      </c>
      <c r="B3268" s="11" t="n">
        <v>45925</v>
      </c>
      <c r="C3268" t="inlineStr">
        <is>
          <t>South</t>
        </is>
      </c>
      <c r="D3268" t="inlineStr">
        <is>
          <t>Chennai</t>
        </is>
      </c>
      <c r="E3268" t="inlineStr">
        <is>
          <t>Corporate</t>
        </is>
      </c>
      <c r="F3268" t="inlineStr">
        <is>
          <t>Retail Store</t>
        </is>
      </c>
      <c r="G3268" t="inlineStr">
        <is>
          <t>Accessories</t>
        </is>
      </c>
      <c r="H3268" t="inlineStr">
        <is>
          <t>Webcam</t>
        </is>
      </c>
      <c r="I3268" t="n">
        <v>8</v>
      </c>
      <c r="J3268" s="12" t="n">
        <v>3650.86</v>
      </c>
      <c r="K3268" s="13" t="n">
        <v>0.15</v>
      </c>
      <c r="L3268" s="12" t="n">
        <v>24825.85</v>
      </c>
      <c r="M3268" s="12" t="n">
        <v>22197.23</v>
      </c>
      <c r="N3268" s="12" t="n">
        <v>2628.62</v>
      </c>
      <c r="O3268" t="inlineStr">
        <is>
          <t>Net Banking</t>
        </is>
      </c>
      <c r="P3268" t="inlineStr">
        <is>
          <t>Anaya Rao</t>
        </is>
      </c>
      <c r="Q3268" t="inlineStr">
        <is>
          <t>CUST-0905</t>
        </is>
      </c>
      <c r="R3268" t="n">
        <v>6</v>
      </c>
      <c r="S3268" t="inlineStr">
        <is>
          <t>No</t>
        </is>
      </c>
    </row>
    <row r="3269">
      <c r="A3269" t="inlineStr">
        <is>
          <t>ORD-2410-03268</t>
        </is>
      </c>
      <c r="B3269" s="11" t="n">
        <v>45580</v>
      </c>
      <c r="C3269" t="inlineStr">
        <is>
          <t>South</t>
        </is>
      </c>
      <c r="D3269" t="inlineStr">
        <is>
          <t>Chennai</t>
        </is>
      </c>
      <c r="E3269" t="inlineStr">
        <is>
          <t>Consumer</t>
        </is>
      </c>
      <c r="F3269" t="inlineStr">
        <is>
          <t>Retail Store</t>
        </is>
      </c>
      <c r="G3269" t="inlineStr">
        <is>
          <t>Office Supplies</t>
        </is>
      </c>
      <c r="H3269" t="inlineStr">
        <is>
          <t>Pen Box</t>
        </is>
      </c>
      <c r="I3269" t="n">
        <v>4</v>
      </c>
      <c r="J3269" s="12" t="n">
        <v>191.87</v>
      </c>
      <c r="K3269" s="13" t="n">
        <v>0.05</v>
      </c>
      <c r="L3269" s="12" t="n">
        <v>729.11</v>
      </c>
      <c r="M3269" s="12" t="n">
        <v>468.16</v>
      </c>
      <c r="N3269" s="12" t="n">
        <v>260.95</v>
      </c>
      <c r="O3269" t="inlineStr">
        <is>
          <t>Credit Card</t>
        </is>
      </c>
      <c r="P3269" t="inlineStr">
        <is>
          <t>Meera Joshi</t>
        </is>
      </c>
      <c r="Q3269" t="inlineStr">
        <is>
          <t>CUST-0783</t>
        </is>
      </c>
      <c r="R3269" t="n">
        <v>3</v>
      </c>
      <c r="S3269" t="inlineStr">
        <is>
          <t>No</t>
        </is>
      </c>
    </row>
    <row r="3270">
      <c r="A3270" t="inlineStr">
        <is>
          <t>ORD-2407-03269</t>
        </is>
      </c>
      <c r="B3270" s="11" t="n">
        <v>45498</v>
      </c>
      <c r="C3270" t="inlineStr">
        <is>
          <t>Central</t>
        </is>
      </c>
      <c r="D3270" t="inlineStr">
        <is>
          <t>Bhopal</t>
        </is>
      </c>
      <c r="E3270" t="inlineStr">
        <is>
          <t>Education</t>
        </is>
      </c>
      <c r="F3270" t="inlineStr">
        <is>
          <t>Retail Store</t>
        </is>
      </c>
      <c r="G3270" t="inlineStr">
        <is>
          <t>Furniture</t>
        </is>
      </c>
      <c r="H3270" t="inlineStr">
        <is>
          <t>Desk</t>
        </is>
      </c>
      <c r="I3270" t="n">
        <v>2</v>
      </c>
      <c r="J3270" s="12" t="n">
        <v>11345.29</v>
      </c>
      <c r="K3270" s="13" t="n">
        <v>0.1</v>
      </c>
      <c r="L3270" s="12" t="n">
        <v>20421.52</v>
      </c>
      <c r="M3270" s="12" t="n">
        <v>17017.94</v>
      </c>
      <c r="N3270" s="12" t="n">
        <v>3403.58</v>
      </c>
      <c r="O3270" t="inlineStr">
        <is>
          <t>Credit Card</t>
        </is>
      </c>
      <c r="P3270" t="inlineStr">
        <is>
          <t>Diya Patel</t>
        </is>
      </c>
      <c r="Q3270" t="inlineStr">
        <is>
          <t>CUST-0527</t>
        </is>
      </c>
      <c r="R3270" t="n">
        <v>3</v>
      </c>
      <c r="S3270" t="inlineStr">
        <is>
          <t>No</t>
        </is>
      </c>
    </row>
    <row r="3271">
      <c r="A3271" t="inlineStr">
        <is>
          <t>ORD-2512-03270</t>
        </is>
      </c>
      <c r="B3271" s="11" t="n">
        <v>45995</v>
      </c>
      <c r="C3271" t="inlineStr">
        <is>
          <t>Central</t>
        </is>
      </c>
      <c r="D3271" t="inlineStr">
        <is>
          <t>Bhopal</t>
        </is>
      </c>
      <c r="E3271" t="inlineStr">
        <is>
          <t>Consumer</t>
        </is>
      </c>
      <c r="F3271" t="inlineStr">
        <is>
          <t>Direct Sales</t>
        </is>
      </c>
      <c r="G3271" t="inlineStr">
        <is>
          <t>Office Supplies</t>
        </is>
      </c>
      <c r="H3271" t="inlineStr">
        <is>
          <t>Pen Box</t>
        </is>
      </c>
      <c r="I3271" t="n">
        <v>3</v>
      </c>
      <c r="J3271" s="12" t="n">
        <v>197.08</v>
      </c>
      <c r="K3271" s="13" t="n">
        <v>0.05</v>
      </c>
      <c r="L3271" s="12" t="n">
        <v>561.6799999999999</v>
      </c>
      <c r="M3271" s="12" t="n">
        <v>360.66</v>
      </c>
      <c r="N3271" s="12" t="n">
        <v>201.02</v>
      </c>
      <c r="O3271" t="inlineStr">
        <is>
          <t>UPI</t>
        </is>
      </c>
      <c r="P3271" t="inlineStr">
        <is>
          <t>Vivaan Gupta</t>
        </is>
      </c>
      <c r="Q3271" t="inlineStr">
        <is>
          <t>CUST-0781</t>
        </is>
      </c>
      <c r="R3271" t="n">
        <v>2</v>
      </c>
      <c r="S3271" t="inlineStr">
        <is>
          <t>No</t>
        </is>
      </c>
    </row>
    <row r="3272">
      <c r="A3272" t="inlineStr">
        <is>
          <t>ORD-2504-03271</t>
        </is>
      </c>
      <c r="B3272" s="11" t="n">
        <v>45775</v>
      </c>
      <c r="C3272" t="inlineStr">
        <is>
          <t>East</t>
        </is>
      </c>
      <c r="D3272" t="inlineStr">
        <is>
          <t>Patna</t>
        </is>
      </c>
      <c r="E3272" t="inlineStr">
        <is>
          <t>Corporate</t>
        </is>
      </c>
      <c r="F3272" t="inlineStr">
        <is>
          <t>Online</t>
        </is>
      </c>
      <c r="G3272" t="inlineStr">
        <is>
          <t>Technology</t>
        </is>
      </c>
      <c r="H3272" t="inlineStr">
        <is>
          <t>Laptop</t>
        </is>
      </c>
      <c r="I3272" t="n">
        <v>3</v>
      </c>
      <c r="J3272" s="12" t="n">
        <v>44770.4</v>
      </c>
      <c r="K3272" s="13" t="n">
        <v>0.1</v>
      </c>
      <c r="L3272" s="12" t="n">
        <v>120880.08</v>
      </c>
      <c r="M3272" s="12" t="n">
        <v>115507.63</v>
      </c>
      <c r="N3272" s="12" t="n">
        <v>5372.45</v>
      </c>
      <c r="O3272" t="inlineStr">
        <is>
          <t>Net Banking</t>
        </is>
      </c>
      <c r="P3272" t="inlineStr">
        <is>
          <t>Sara Khan</t>
        </is>
      </c>
      <c r="Q3272" t="inlineStr">
        <is>
          <t>CUST-0676</t>
        </is>
      </c>
      <c r="R3272" t="n">
        <v>5</v>
      </c>
      <c r="S3272" t="inlineStr">
        <is>
          <t>No</t>
        </is>
      </c>
    </row>
    <row r="3273">
      <c r="A3273" t="inlineStr">
        <is>
          <t>ORD-2407-03272</t>
        </is>
      </c>
      <c r="B3273" s="11" t="n">
        <v>45486</v>
      </c>
      <c r="C3273" t="inlineStr">
        <is>
          <t>South</t>
        </is>
      </c>
      <c r="D3273" t="inlineStr">
        <is>
          <t>Kochi</t>
        </is>
      </c>
      <c r="E3273" t="inlineStr">
        <is>
          <t>Small Business</t>
        </is>
      </c>
      <c r="F3273" t="inlineStr">
        <is>
          <t>Partner</t>
        </is>
      </c>
      <c r="G3273" t="inlineStr">
        <is>
          <t>Technology</t>
        </is>
      </c>
      <c r="H3273" t="inlineStr">
        <is>
          <t>Tablet</t>
        </is>
      </c>
      <c r="I3273" t="n">
        <v>2</v>
      </c>
      <c r="J3273" s="12" t="n">
        <v>23980.44</v>
      </c>
      <c r="K3273" s="13" t="n">
        <v>0.1</v>
      </c>
      <c r="L3273" s="12" t="n">
        <v>43164.79</v>
      </c>
      <c r="M3273" s="12" t="n">
        <v>39807.53</v>
      </c>
      <c r="N3273" s="12" t="n">
        <v>3357.26</v>
      </c>
      <c r="O3273" t="inlineStr">
        <is>
          <t>Cash</t>
        </is>
      </c>
      <c r="P3273" t="inlineStr">
        <is>
          <t>Vivaan Gupta</t>
        </is>
      </c>
      <c r="Q3273" t="inlineStr">
        <is>
          <t>CUST-0175</t>
        </is>
      </c>
      <c r="R3273" t="n">
        <v>10</v>
      </c>
      <c r="S3273" t="inlineStr">
        <is>
          <t>Yes</t>
        </is>
      </c>
    </row>
    <row r="3274">
      <c r="A3274" t="inlineStr">
        <is>
          <t>ORD-2406-03273</t>
        </is>
      </c>
      <c r="B3274" s="11" t="n">
        <v>45458</v>
      </c>
      <c r="C3274" t="inlineStr">
        <is>
          <t>West</t>
        </is>
      </c>
      <c r="D3274" t="inlineStr">
        <is>
          <t>Mumbai</t>
        </is>
      </c>
      <c r="E3274" t="inlineStr">
        <is>
          <t>Education</t>
        </is>
      </c>
      <c r="F3274" t="inlineStr">
        <is>
          <t>Partner</t>
        </is>
      </c>
      <c r="G3274" t="inlineStr">
        <is>
          <t>Furniture</t>
        </is>
      </c>
      <c r="H3274" t="inlineStr">
        <is>
          <t>Bookshelf</t>
        </is>
      </c>
      <c r="I3274" t="n">
        <v>4</v>
      </c>
      <c r="J3274" s="12" t="n">
        <v>6078.19</v>
      </c>
      <c r="K3274" s="13" t="n">
        <v>0.03</v>
      </c>
      <c r="L3274" s="12" t="n">
        <v>23583.38</v>
      </c>
      <c r="M3274" s="12" t="n">
        <v>17748.31</v>
      </c>
      <c r="N3274" s="12" t="n">
        <v>5835.07</v>
      </c>
      <c r="O3274" t="inlineStr">
        <is>
          <t>Cash</t>
        </is>
      </c>
      <c r="P3274" t="inlineStr">
        <is>
          <t>Kabir Singh</t>
        </is>
      </c>
      <c r="Q3274" t="inlineStr">
        <is>
          <t>CUST-0221</t>
        </is>
      </c>
      <c r="R3274" t="n">
        <v>2</v>
      </c>
      <c r="S3274" t="inlineStr">
        <is>
          <t>No</t>
        </is>
      </c>
    </row>
    <row r="3275">
      <c r="A3275" t="inlineStr">
        <is>
          <t>ORD-2412-03274</t>
        </is>
      </c>
      <c r="B3275" s="11" t="n">
        <v>45629</v>
      </c>
      <c r="C3275" t="inlineStr">
        <is>
          <t>North</t>
        </is>
      </c>
      <c r="D3275" t="inlineStr">
        <is>
          <t>Lucknow</t>
        </is>
      </c>
      <c r="E3275" t="inlineStr">
        <is>
          <t>Consumer</t>
        </is>
      </c>
      <c r="F3275" t="inlineStr">
        <is>
          <t>Retail Store</t>
        </is>
      </c>
      <c r="G3275" t="inlineStr">
        <is>
          <t>Furniture</t>
        </is>
      </c>
      <c r="H3275" t="inlineStr">
        <is>
          <t>Bookshelf</t>
        </is>
      </c>
      <c r="I3275" t="n">
        <v>4</v>
      </c>
      <c r="J3275" s="12" t="n">
        <v>5896.18</v>
      </c>
      <c r="K3275" s="13" t="n">
        <v>0</v>
      </c>
      <c r="L3275" s="12" t="n">
        <v>23584.72</v>
      </c>
      <c r="M3275" s="12" t="n">
        <v>17216.85</v>
      </c>
      <c r="N3275" s="12" t="n">
        <v>6367.87</v>
      </c>
      <c r="O3275" t="inlineStr">
        <is>
          <t>Net Banking</t>
        </is>
      </c>
      <c r="P3275" t="inlineStr">
        <is>
          <t>Kabir Singh</t>
        </is>
      </c>
      <c r="Q3275" t="inlineStr">
        <is>
          <t>CUST-0882</t>
        </is>
      </c>
      <c r="R3275" t="n">
        <v>3</v>
      </c>
      <c r="S3275" t="inlineStr">
        <is>
          <t>Yes</t>
        </is>
      </c>
    </row>
    <row r="3276">
      <c r="A3276" t="inlineStr">
        <is>
          <t>ORD-2411-03275</t>
        </is>
      </c>
      <c r="B3276" s="11" t="n">
        <v>45597</v>
      </c>
      <c r="C3276" t="inlineStr">
        <is>
          <t>East</t>
        </is>
      </c>
      <c r="D3276" t="inlineStr">
        <is>
          <t>Patna</t>
        </is>
      </c>
      <c r="E3276" t="inlineStr">
        <is>
          <t>Small Business</t>
        </is>
      </c>
      <c r="F3276" t="inlineStr">
        <is>
          <t>Direct Sales</t>
        </is>
      </c>
      <c r="G3276" t="inlineStr">
        <is>
          <t>Technology</t>
        </is>
      </c>
      <c r="H3276" t="inlineStr">
        <is>
          <t>Keyboard</t>
        </is>
      </c>
      <c r="I3276" t="n">
        <v>3</v>
      </c>
      <c r="J3276" s="12" t="n">
        <v>1541.21</v>
      </c>
      <c r="K3276" s="13" t="n">
        <v>0.2</v>
      </c>
      <c r="L3276" s="12" t="n">
        <v>3698.9</v>
      </c>
      <c r="M3276" s="12" t="n">
        <v>3282.78</v>
      </c>
      <c r="N3276" s="12" t="n">
        <v>416.12</v>
      </c>
      <c r="O3276" t="inlineStr">
        <is>
          <t>Net Banking</t>
        </is>
      </c>
      <c r="P3276" t="inlineStr">
        <is>
          <t>Aarav Sharma</t>
        </is>
      </c>
      <c r="Q3276" t="inlineStr">
        <is>
          <t>CUST-0392</t>
        </is>
      </c>
      <c r="R3276" t="n">
        <v>3</v>
      </c>
      <c r="S3276" t="inlineStr">
        <is>
          <t>Yes</t>
        </is>
      </c>
    </row>
    <row r="3277">
      <c r="A3277" t="inlineStr">
        <is>
          <t>ORD-2502-03276</t>
        </is>
      </c>
      <c r="B3277" s="11" t="n">
        <v>45711</v>
      </c>
      <c r="C3277" t="inlineStr">
        <is>
          <t>East</t>
        </is>
      </c>
      <c r="D3277" t="inlineStr">
        <is>
          <t>Bhubaneswar</t>
        </is>
      </c>
      <c r="E3277" t="inlineStr">
        <is>
          <t>Small Business</t>
        </is>
      </c>
      <c r="F3277" t="inlineStr">
        <is>
          <t>Online</t>
        </is>
      </c>
      <c r="G3277" t="inlineStr">
        <is>
          <t>Office Supplies</t>
        </is>
      </c>
      <c r="H3277" t="inlineStr">
        <is>
          <t>Marker Set</t>
        </is>
      </c>
      <c r="I3277" t="n">
        <v>4</v>
      </c>
      <c r="J3277" s="12" t="n">
        <v>236.22</v>
      </c>
      <c r="K3277" s="13" t="n">
        <v>0.03</v>
      </c>
      <c r="L3277" s="12" t="n">
        <v>916.53</v>
      </c>
      <c r="M3277" s="12" t="n">
        <v>614.17</v>
      </c>
      <c r="N3277" s="12" t="n">
        <v>302.36</v>
      </c>
      <c r="O3277" t="inlineStr">
        <is>
          <t>Cash</t>
        </is>
      </c>
      <c r="P3277" t="inlineStr">
        <is>
          <t>Kabir Singh</t>
        </is>
      </c>
      <c r="Q3277" t="inlineStr">
        <is>
          <t>CUST-0016</t>
        </is>
      </c>
      <c r="R3277" t="n">
        <v>5</v>
      </c>
      <c r="S3277" t="inlineStr">
        <is>
          <t>Yes</t>
        </is>
      </c>
    </row>
    <row r="3278">
      <c r="A3278" t="inlineStr">
        <is>
          <t>ORD-2509-03277</t>
        </is>
      </c>
      <c r="B3278" s="11" t="n">
        <v>45911</v>
      </c>
      <c r="C3278" t="inlineStr">
        <is>
          <t>North</t>
        </is>
      </c>
      <c r="D3278" t="inlineStr">
        <is>
          <t>Lucknow</t>
        </is>
      </c>
      <c r="E3278" t="inlineStr">
        <is>
          <t>Education</t>
        </is>
      </c>
      <c r="F3278" t="inlineStr">
        <is>
          <t>Retail Store</t>
        </is>
      </c>
      <c r="G3278" t="inlineStr">
        <is>
          <t>Technology</t>
        </is>
      </c>
      <c r="H3278" t="inlineStr">
        <is>
          <t>Keyboard</t>
        </is>
      </c>
      <c r="I3278" t="n">
        <v>3</v>
      </c>
      <c r="J3278" s="12" t="n">
        <v>1636.83</v>
      </c>
      <c r="K3278" s="13" t="n">
        <v>0.1</v>
      </c>
      <c r="L3278" s="12" t="n">
        <v>4419.44</v>
      </c>
      <c r="M3278" s="12" t="n">
        <v>3486.45</v>
      </c>
      <c r="N3278" s="12" t="n">
        <v>932.99</v>
      </c>
      <c r="O3278" t="inlineStr">
        <is>
          <t>UPI</t>
        </is>
      </c>
      <c r="P3278" t="inlineStr">
        <is>
          <t>Ishaan Mehta</t>
        </is>
      </c>
      <c r="Q3278" t="inlineStr">
        <is>
          <t>CUST-0070</t>
        </is>
      </c>
      <c r="R3278" t="n">
        <v>4</v>
      </c>
      <c r="S3278" t="inlineStr">
        <is>
          <t>Yes</t>
        </is>
      </c>
    </row>
    <row r="3279">
      <c r="A3279" t="inlineStr">
        <is>
          <t>ORD-2510-03278</t>
        </is>
      </c>
      <c r="B3279" s="11" t="n">
        <v>45937</v>
      </c>
      <c r="C3279" t="inlineStr">
        <is>
          <t>East</t>
        </is>
      </c>
      <c r="D3279" t="inlineStr">
        <is>
          <t>Patna</t>
        </is>
      </c>
      <c r="E3279" t="inlineStr">
        <is>
          <t>Consumer</t>
        </is>
      </c>
      <c r="F3279" t="inlineStr">
        <is>
          <t>Online</t>
        </is>
      </c>
      <c r="G3279" t="inlineStr">
        <is>
          <t>Technology</t>
        </is>
      </c>
      <c r="H3279" t="inlineStr">
        <is>
          <t>Monitor</t>
        </is>
      </c>
      <c r="I3279" t="n">
        <v>6</v>
      </c>
      <c r="J3279" s="12" t="n">
        <v>15110.15</v>
      </c>
      <c r="K3279" s="13" t="n">
        <v>0.1</v>
      </c>
      <c r="L3279" s="12" t="n">
        <v>81594.81</v>
      </c>
      <c r="M3279" s="12" t="n">
        <v>72528.72</v>
      </c>
      <c r="N3279" s="12" t="n">
        <v>9066.09</v>
      </c>
      <c r="O3279" t="inlineStr">
        <is>
          <t>Credit Card</t>
        </is>
      </c>
      <c r="P3279" t="inlineStr">
        <is>
          <t>Tara Kapoor</t>
        </is>
      </c>
      <c r="Q3279" t="inlineStr">
        <is>
          <t>CUST-0390</t>
        </is>
      </c>
      <c r="R3279" t="n">
        <v>7</v>
      </c>
      <c r="S3279" t="inlineStr">
        <is>
          <t>Yes</t>
        </is>
      </c>
    </row>
    <row r="3280">
      <c r="A3280" t="inlineStr">
        <is>
          <t>ORD-2506-03279</t>
        </is>
      </c>
      <c r="B3280" s="11" t="n">
        <v>45812</v>
      </c>
      <c r="C3280" t="inlineStr">
        <is>
          <t>North</t>
        </is>
      </c>
      <c r="D3280" t="inlineStr">
        <is>
          <t>Delhi</t>
        </is>
      </c>
      <c r="E3280" t="inlineStr">
        <is>
          <t>Corporate</t>
        </is>
      </c>
      <c r="F3280" t="inlineStr">
        <is>
          <t>Partner</t>
        </is>
      </c>
      <c r="G3280" t="inlineStr">
        <is>
          <t>Technology</t>
        </is>
      </c>
      <c r="H3280" t="inlineStr">
        <is>
          <t>Printer</t>
        </is>
      </c>
      <c r="I3280" t="n">
        <v>5</v>
      </c>
      <c r="J3280" s="12" t="n">
        <v>11654.74</v>
      </c>
      <c r="K3280" s="13" t="n">
        <v>0.2</v>
      </c>
      <c r="L3280" s="12" t="n">
        <v>46618.96</v>
      </c>
      <c r="M3280" s="12" t="n">
        <v>47784.43</v>
      </c>
      <c r="N3280" s="12" t="n">
        <v>-1165.47</v>
      </c>
      <c r="O3280" t="inlineStr">
        <is>
          <t>Net Banking</t>
        </is>
      </c>
      <c r="P3280" t="inlineStr">
        <is>
          <t>Aarav Sharma</t>
        </is>
      </c>
      <c r="Q3280" t="inlineStr">
        <is>
          <t>CUST-0830</t>
        </is>
      </c>
      <c r="R3280" t="n">
        <v>1</v>
      </c>
      <c r="S3280" t="inlineStr">
        <is>
          <t>Yes</t>
        </is>
      </c>
    </row>
    <row r="3281">
      <c r="A3281" t="inlineStr">
        <is>
          <t>ORD-2512-03280</t>
        </is>
      </c>
      <c r="B3281" s="11" t="n">
        <v>45995</v>
      </c>
      <c r="C3281" t="inlineStr">
        <is>
          <t>South</t>
        </is>
      </c>
      <c r="D3281" t="inlineStr">
        <is>
          <t>Hyderabad</t>
        </is>
      </c>
      <c r="E3281" t="inlineStr">
        <is>
          <t>Education</t>
        </is>
      </c>
      <c r="F3281" t="inlineStr">
        <is>
          <t>Online</t>
        </is>
      </c>
      <c r="G3281" t="inlineStr">
        <is>
          <t>Technology</t>
        </is>
      </c>
      <c r="H3281" t="inlineStr">
        <is>
          <t>Keyboard</t>
        </is>
      </c>
      <c r="I3281" t="n">
        <v>4</v>
      </c>
      <c r="J3281" s="12" t="n">
        <v>1753.72</v>
      </c>
      <c r="K3281" s="13" t="n">
        <v>0.1</v>
      </c>
      <c r="L3281" s="12" t="n">
        <v>6313.39</v>
      </c>
      <c r="M3281" s="12" t="n">
        <v>4980.56</v>
      </c>
      <c r="N3281" s="12" t="n">
        <v>1332.83</v>
      </c>
      <c r="O3281" t="inlineStr">
        <is>
          <t>UPI</t>
        </is>
      </c>
      <c r="P3281" t="inlineStr">
        <is>
          <t>Kabir Singh</t>
        </is>
      </c>
      <c r="Q3281" t="inlineStr">
        <is>
          <t>CUST-0877</t>
        </is>
      </c>
      <c r="R3281" t="n">
        <v>3</v>
      </c>
      <c r="S3281" t="inlineStr">
        <is>
          <t>No</t>
        </is>
      </c>
    </row>
    <row r="3282">
      <c r="A3282" t="inlineStr">
        <is>
          <t>ORD-2405-03281</t>
        </is>
      </c>
      <c r="B3282" s="11" t="n">
        <v>45414</v>
      </c>
      <c r="C3282" t="inlineStr">
        <is>
          <t>East</t>
        </is>
      </c>
      <c r="D3282" t="inlineStr">
        <is>
          <t>Guwahati</t>
        </is>
      </c>
      <c r="E3282" t="inlineStr">
        <is>
          <t>Small Business</t>
        </is>
      </c>
      <c r="F3282" t="inlineStr">
        <is>
          <t>Direct Sales</t>
        </is>
      </c>
      <c r="G3282" t="inlineStr">
        <is>
          <t>Accessories</t>
        </is>
      </c>
      <c r="H3282" t="inlineStr">
        <is>
          <t>Webcam</t>
        </is>
      </c>
      <c r="I3282" t="n">
        <v>1</v>
      </c>
      <c r="J3282" s="12" t="n">
        <v>3498.57</v>
      </c>
      <c r="K3282" s="13" t="n">
        <v>0</v>
      </c>
      <c r="L3282" s="12" t="n">
        <v>3498.57</v>
      </c>
      <c r="M3282" s="12" t="n">
        <v>2658.91</v>
      </c>
      <c r="N3282" s="12" t="n">
        <v>839.66</v>
      </c>
      <c r="O3282" t="inlineStr">
        <is>
          <t>Cash</t>
        </is>
      </c>
      <c r="P3282" t="inlineStr">
        <is>
          <t>Kabir Singh</t>
        </is>
      </c>
      <c r="Q3282" t="inlineStr">
        <is>
          <t>CUST-0326</t>
        </is>
      </c>
      <c r="R3282" t="n">
        <v>3</v>
      </c>
      <c r="S3282" t="inlineStr">
        <is>
          <t>No</t>
        </is>
      </c>
    </row>
    <row r="3283">
      <c r="A3283" t="inlineStr">
        <is>
          <t>ORD-2501-03282</t>
        </is>
      </c>
      <c r="B3283" s="11" t="n">
        <v>45679</v>
      </c>
      <c r="C3283" t="inlineStr">
        <is>
          <t>South</t>
        </is>
      </c>
      <c r="D3283" t="inlineStr">
        <is>
          <t>Hyderabad</t>
        </is>
      </c>
      <c r="E3283" t="inlineStr">
        <is>
          <t>Consumer</t>
        </is>
      </c>
      <c r="F3283" t="inlineStr">
        <is>
          <t>Partner</t>
        </is>
      </c>
      <c r="G3283" t="inlineStr">
        <is>
          <t>Furniture</t>
        </is>
      </c>
      <c r="H3283" t="inlineStr">
        <is>
          <t>Desk</t>
        </is>
      </c>
      <c r="I3283" t="n">
        <v>1</v>
      </c>
      <c r="J3283" s="12" t="n">
        <v>13971.27</v>
      </c>
      <c r="K3283" s="13" t="n">
        <v>0.1</v>
      </c>
      <c r="L3283" s="12" t="n">
        <v>12574.14</v>
      </c>
      <c r="M3283" s="12" t="n">
        <v>10478.45</v>
      </c>
      <c r="N3283" s="12" t="n">
        <v>2095.69</v>
      </c>
      <c r="O3283" t="inlineStr">
        <is>
          <t>UPI</t>
        </is>
      </c>
      <c r="P3283" t="inlineStr">
        <is>
          <t>Kabir Singh</t>
        </is>
      </c>
      <c r="Q3283" t="inlineStr">
        <is>
          <t>CUST-0303</t>
        </is>
      </c>
      <c r="R3283" t="n">
        <v>3</v>
      </c>
      <c r="S3283" t="inlineStr">
        <is>
          <t>No</t>
        </is>
      </c>
    </row>
    <row r="3284">
      <c r="A3284" t="inlineStr">
        <is>
          <t>ORD-2510-03283</t>
        </is>
      </c>
      <c r="B3284" s="11" t="n">
        <v>45932</v>
      </c>
      <c r="C3284" t="inlineStr">
        <is>
          <t>East</t>
        </is>
      </c>
      <c r="D3284" t="inlineStr">
        <is>
          <t>Bhubaneswar</t>
        </is>
      </c>
      <c r="E3284" t="inlineStr">
        <is>
          <t>Education</t>
        </is>
      </c>
      <c r="F3284" t="inlineStr">
        <is>
          <t>Online</t>
        </is>
      </c>
      <c r="G3284" t="inlineStr">
        <is>
          <t>Furniture</t>
        </is>
      </c>
      <c r="H3284" t="inlineStr">
        <is>
          <t>Desk</t>
        </is>
      </c>
      <c r="I3284" t="n">
        <v>1</v>
      </c>
      <c r="J3284" s="12" t="n">
        <v>13549.92</v>
      </c>
      <c r="K3284" s="13" t="n">
        <v>0.15</v>
      </c>
      <c r="L3284" s="12" t="n">
        <v>11517.43</v>
      </c>
      <c r="M3284" s="12" t="n">
        <v>10162.44</v>
      </c>
      <c r="N3284" s="12" t="n">
        <v>1354.99</v>
      </c>
      <c r="O3284" t="inlineStr">
        <is>
          <t>Net Banking</t>
        </is>
      </c>
      <c r="P3284" t="inlineStr">
        <is>
          <t>Aarav Sharma</t>
        </is>
      </c>
      <c r="Q3284" t="inlineStr">
        <is>
          <t>CUST-0757</t>
        </is>
      </c>
      <c r="R3284" t="n">
        <v>2</v>
      </c>
      <c r="S3284" t="inlineStr">
        <is>
          <t>No</t>
        </is>
      </c>
    </row>
    <row r="3285">
      <c r="A3285" t="inlineStr">
        <is>
          <t>ORD-2407-03284</t>
        </is>
      </c>
      <c r="B3285" s="11" t="n">
        <v>45496</v>
      </c>
      <c r="C3285" t="inlineStr">
        <is>
          <t>West</t>
        </is>
      </c>
      <c r="D3285" t="inlineStr">
        <is>
          <t>Pune</t>
        </is>
      </c>
      <c r="E3285" t="inlineStr">
        <is>
          <t>Corporate</t>
        </is>
      </c>
      <c r="F3285" t="inlineStr">
        <is>
          <t>Direct Sales</t>
        </is>
      </c>
      <c r="G3285" t="inlineStr">
        <is>
          <t>Office Supplies</t>
        </is>
      </c>
      <c r="H3285" t="inlineStr">
        <is>
          <t>Notebook Pack</t>
        </is>
      </c>
      <c r="I3285" t="n">
        <v>12</v>
      </c>
      <c r="J3285" s="12" t="n">
        <v>392.31</v>
      </c>
      <c r="K3285" s="13" t="n">
        <v>0.05</v>
      </c>
      <c r="L3285" s="12" t="n">
        <v>4472.33</v>
      </c>
      <c r="M3285" s="12" t="n">
        <v>3012.94</v>
      </c>
      <c r="N3285" s="12" t="n">
        <v>1459.39</v>
      </c>
      <c r="O3285" t="inlineStr">
        <is>
          <t>Net Banking</t>
        </is>
      </c>
      <c r="P3285" t="inlineStr">
        <is>
          <t>Diya Patel</t>
        </is>
      </c>
      <c r="Q3285" t="inlineStr">
        <is>
          <t>CUST-0247</t>
        </is>
      </c>
      <c r="R3285" t="n">
        <v>3</v>
      </c>
      <c r="S3285" t="inlineStr">
        <is>
          <t>No</t>
        </is>
      </c>
    </row>
    <row r="3286">
      <c r="A3286" t="inlineStr">
        <is>
          <t>ORD-2509-03285</t>
        </is>
      </c>
      <c r="B3286" s="11" t="n">
        <v>45922</v>
      </c>
      <c r="C3286" t="inlineStr">
        <is>
          <t>North</t>
        </is>
      </c>
      <c r="D3286" t="inlineStr">
        <is>
          <t>Jaipur</t>
        </is>
      </c>
      <c r="E3286" t="inlineStr">
        <is>
          <t>Corporate</t>
        </is>
      </c>
      <c r="F3286" t="inlineStr">
        <is>
          <t>Retail Store</t>
        </is>
      </c>
      <c r="G3286" t="inlineStr">
        <is>
          <t>Accessories</t>
        </is>
      </c>
      <c r="H3286" t="inlineStr">
        <is>
          <t>USB Hub</t>
        </is>
      </c>
      <c r="I3286" t="n">
        <v>1</v>
      </c>
      <c r="J3286" s="12" t="n">
        <v>1166.22</v>
      </c>
      <c r="K3286" s="13" t="n">
        <v>0</v>
      </c>
      <c r="L3286" s="12" t="n">
        <v>1166.22</v>
      </c>
      <c r="M3286" s="12" t="n">
        <v>793.03</v>
      </c>
      <c r="N3286" s="12" t="n">
        <v>373.19</v>
      </c>
      <c r="O3286" t="inlineStr">
        <is>
          <t>UPI</t>
        </is>
      </c>
      <c r="P3286" t="inlineStr">
        <is>
          <t>Ishaan Mehta</t>
        </is>
      </c>
      <c r="Q3286" t="inlineStr">
        <is>
          <t>CUST-0447</t>
        </is>
      </c>
      <c r="R3286" t="n">
        <v>4</v>
      </c>
      <c r="S3286" t="inlineStr">
        <is>
          <t>Yes</t>
        </is>
      </c>
    </row>
    <row r="3287">
      <c r="A3287" t="inlineStr">
        <is>
          <t>ORD-2403-03286</t>
        </is>
      </c>
      <c r="B3287" s="11" t="n">
        <v>45372</v>
      </c>
      <c r="C3287" t="inlineStr">
        <is>
          <t>Central</t>
        </is>
      </c>
      <c r="D3287" t="inlineStr">
        <is>
          <t>Indore</t>
        </is>
      </c>
      <c r="E3287" t="inlineStr">
        <is>
          <t>Consumer</t>
        </is>
      </c>
      <c r="F3287" t="inlineStr">
        <is>
          <t>Direct Sales</t>
        </is>
      </c>
      <c r="G3287" t="inlineStr">
        <is>
          <t>Technology</t>
        </is>
      </c>
      <c r="H3287" t="inlineStr">
        <is>
          <t>Monitor</t>
        </is>
      </c>
      <c r="I3287" t="n">
        <v>3</v>
      </c>
      <c r="J3287" s="12" t="n">
        <v>13708.07</v>
      </c>
      <c r="K3287" s="13" t="n">
        <v>0.05</v>
      </c>
      <c r="L3287" s="12" t="n">
        <v>39068</v>
      </c>
      <c r="M3287" s="12" t="n">
        <v>32899.37</v>
      </c>
      <c r="N3287" s="12" t="n">
        <v>6168.63</v>
      </c>
      <c r="O3287" t="inlineStr">
        <is>
          <t>Cash</t>
        </is>
      </c>
      <c r="P3287" t="inlineStr">
        <is>
          <t>Aarav Sharma</t>
        </is>
      </c>
      <c r="Q3287" t="inlineStr">
        <is>
          <t>CUST-0082</t>
        </is>
      </c>
      <c r="R3287" t="n">
        <v>6</v>
      </c>
      <c r="S3287" t="inlineStr">
        <is>
          <t>No</t>
        </is>
      </c>
    </row>
    <row r="3288">
      <c r="A3288" t="inlineStr">
        <is>
          <t>ORD-2412-03287</t>
        </is>
      </c>
      <c r="B3288" s="11" t="n">
        <v>45632</v>
      </c>
      <c r="C3288" t="inlineStr">
        <is>
          <t>Central</t>
        </is>
      </c>
      <c r="D3288" t="inlineStr">
        <is>
          <t>Bhopal</t>
        </is>
      </c>
      <c r="E3288" t="inlineStr">
        <is>
          <t>Consumer</t>
        </is>
      </c>
      <c r="F3288" t="inlineStr">
        <is>
          <t>Direct Sales</t>
        </is>
      </c>
      <c r="G3288" t="inlineStr">
        <is>
          <t>Office Supplies</t>
        </is>
      </c>
      <c r="H3288" t="inlineStr">
        <is>
          <t>File Folder</t>
        </is>
      </c>
      <c r="I3288" t="n">
        <v>4</v>
      </c>
      <c r="J3288" s="12" t="n">
        <v>107.08</v>
      </c>
      <c r="K3288" s="13" t="n">
        <v>0.15</v>
      </c>
      <c r="L3288" s="12" t="n">
        <v>364.07</v>
      </c>
      <c r="M3288" s="12" t="n">
        <v>248.43</v>
      </c>
      <c r="N3288" s="12" t="n">
        <v>115.64</v>
      </c>
      <c r="O3288" t="inlineStr">
        <is>
          <t>Cash</t>
        </is>
      </c>
      <c r="P3288" t="inlineStr">
        <is>
          <t>Kabir Singh</t>
        </is>
      </c>
      <c r="Q3288" t="inlineStr">
        <is>
          <t>CUST-0902</t>
        </is>
      </c>
      <c r="R3288" t="n">
        <v>5</v>
      </c>
      <c r="S3288" t="inlineStr">
        <is>
          <t>No</t>
        </is>
      </c>
    </row>
    <row r="3289">
      <c r="A3289" t="inlineStr">
        <is>
          <t>ORD-2506-03288</t>
        </is>
      </c>
      <c r="B3289" s="11" t="n">
        <v>45813</v>
      </c>
      <c r="C3289" t="inlineStr">
        <is>
          <t>South</t>
        </is>
      </c>
      <c r="D3289" t="inlineStr">
        <is>
          <t>Bengaluru</t>
        </is>
      </c>
      <c r="E3289" t="inlineStr">
        <is>
          <t>Corporate</t>
        </is>
      </c>
      <c r="F3289" t="inlineStr">
        <is>
          <t>Online</t>
        </is>
      </c>
      <c r="G3289" t="inlineStr">
        <is>
          <t>Office Supplies</t>
        </is>
      </c>
      <c r="H3289" t="inlineStr">
        <is>
          <t>Marker Set</t>
        </is>
      </c>
      <c r="I3289" t="n">
        <v>8</v>
      </c>
      <c r="J3289" s="12" t="n">
        <v>262.98</v>
      </c>
      <c r="K3289" s="13" t="n">
        <v>0.05</v>
      </c>
      <c r="L3289" s="12" t="n">
        <v>1998.65</v>
      </c>
      <c r="M3289" s="12" t="n">
        <v>1367.5</v>
      </c>
      <c r="N3289" s="12" t="n">
        <v>631.15</v>
      </c>
      <c r="O3289" t="inlineStr">
        <is>
          <t>Net Banking</t>
        </is>
      </c>
      <c r="P3289" t="inlineStr">
        <is>
          <t>Aarav Sharma</t>
        </is>
      </c>
      <c r="Q3289" t="inlineStr">
        <is>
          <t>CUST-0410</t>
        </is>
      </c>
      <c r="R3289" t="n">
        <v>3</v>
      </c>
      <c r="S3289" t="inlineStr">
        <is>
          <t>No</t>
        </is>
      </c>
    </row>
    <row r="3290">
      <c r="A3290" t="inlineStr">
        <is>
          <t>ORD-2501-03289</t>
        </is>
      </c>
      <c r="B3290" s="11" t="n">
        <v>45683</v>
      </c>
      <c r="C3290" t="inlineStr">
        <is>
          <t>East</t>
        </is>
      </c>
      <c r="D3290" t="inlineStr">
        <is>
          <t>Bhubaneswar</t>
        </is>
      </c>
      <c r="E3290" t="inlineStr">
        <is>
          <t>Small Business</t>
        </is>
      </c>
      <c r="F3290" t="inlineStr">
        <is>
          <t>Retail Store</t>
        </is>
      </c>
      <c r="G3290" t="inlineStr">
        <is>
          <t>Furniture</t>
        </is>
      </c>
      <c r="H3290" t="inlineStr">
        <is>
          <t>Office Chair</t>
        </is>
      </c>
      <c r="I3290" t="n">
        <v>5</v>
      </c>
      <c r="J3290" s="12" t="n">
        <v>7827.58</v>
      </c>
      <c r="K3290" s="13" t="n">
        <v>0.1</v>
      </c>
      <c r="L3290" s="12" t="n">
        <v>35224.11</v>
      </c>
      <c r="M3290" s="12" t="n">
        <v>27005.15</v>
      </c>
      <c r="N3290" s="12" t="n">
        <v>8218.959999999999</v>
      </c>
      <c r="O3290" t="inlineStr">
        <is>
          <t>Net Banking</t>
        </is>
      </c>
      <c r="P3290" t="inlineStr">
        <is>
          <t>Kabir Singh</t>
        </is>
      </c>
      <c r="Q3290" t="inlineStr">
        <is>
          <t>CUST-0581</t>
        </is>
      </c>
      <c r="R3290" t="n">
        <v>7</v>
      </c>
      <c r="S3290" t="inlineStr">
        <is>
          <t>No</t>
        </is>
      </c>
    </row>
    <row r="3291">
      <c r="A3291" t="inlineStr">
        <is>
          <t>ORD-2508-03290</t>
        </is>
      </c>
      <c r="B3291" s="11" t="n">
        <v>45880</v>
      </c>
      <c r="C3291" t="inlineStr">
        <is>
          <t>East</t>
        </is>
      </c>
      <c r="D3291" t="inlineStr">
        <is>
          <t>Kolkata</t>
        </is>
      </c>
      <c r="E3291" t="inlineStr">
        <is>
          <t>Small Business</t>
        </is>
      </c>
      <c r="F3291" t="inlineStr">
        <is>
          <t>Online</t>
        </is>
      </c>
      <c r="G3291" t="inlineStr">
        <is>
          <t>Accessories</t>
        </is>
      </c>
      <c r="H3291" t="inlineStr">
        <is>
          <t>USB Hub</t>
        </is>
      </c>
      <c r="I3291" t="n">
        <v>2</v>
      </c>
      <c r="J3291" s="12" t="n">
        <v>1307.04</v>
      </c>
      <c r="K3291" s="13" t="n">
        <v>0</v>
      </c>
      <c r="L3291" s="12" t="n">
        <v>2614.08</v>
      </c>
      <c r="M3291" s="12" t="n">
        <v>1777.57</v>
      </c>
      <c r="N3291" s="12" t="n">
        <v>836.51</v>
      </c>
      <c r="O3291" t="inlineStr">
        <is>
          <t>Debit Card</t>
        </is>
      </c>
      <c r="P3291" t="inlineStr">
        <is>
          <t>Kabir Singh</t>
        </is>
      </c>
      <c r="Q3291" t="inlineStr">
        <is>
          <t>CUST-0751</t>
        </is>
      </c>
      <c r="R3291" t="n">
        <v>4</v>
      </c>
      <c r="S3291" t="inlineStr">
        <is>
          <t>No</t>
        </is>
      </c>
    </row>
    <row r="3292">
      <c r="A3292" t="inlineStr">
        <is>
          <t>ORD-2404-03291</t>
        </is>
      </c>
      <c r="B3292" s="11" t="n">
        <v>45393</v>
      </c>
      <c r="C3292" t="inlineStr">
        <is>
          <t>South</t>
        </is>
      </c>
      <c r="D3292" t="inlineStr">
        <is>
          <t>Chennai</t>
        </is>
      </c>
      <c r="E3292" t="inlineStr">
        <is>
          <t>Corporate</t>
        </is>
      </c>
      <c r="F3292" t="inlineStr">
        <is>
          <t>Partner</t>
        </is>
      </c>
      <c r="G3292" t="inlineStr">
        <is>
          <t>Office Supplies</t>
        </is>
      </c>
      <c r="H3292" t="inlineStr">
        <is>
          <t>Pen Box</t>
        </is>
      </c>
      <c r="I3292" t="n">
        <v>1</v>
      </c>
      <c r="J3292" s="12" t="n">
        <v>222.8</v>
      </c>
      <c r="K3292" s="13" t="n">
        <v>0.1</v>
      </c>
      <c r="L3292" s="12" t="n">
        <v>200.52</v>
      </c>
      <c r="M3292" s="12" t="n">
        <v>135.91</v>
      </c>
      <c r="N3292" s="12" t="n">
        <v>64.61</v>
      </c>
      <c r="O3292" t="inlineStr">
        <is>
          <t>Debit Card</t>
        </is>
      </c>
      <c r="P3292" t="inlineStr">
        <is>
          <t>Aarav Sharma</t>
        </is>
      </c>
      <c r="Q3292" t="inlineStr">
        <is>
          <t>CUST-0402</t>
        </is>
      </c>
      <c r="R3292" t="n">
        <v>3</v>
      </c>
      <c r="S3292" t="inlineStr">
        <is>
          <t>No</t>
        </is>
      </c>
    </row>
    <row r="3293">
      <c r="A3293" t="inlineStr">
        <is>
          <t>ORD-2412-03292</t>
        </is>
      </c>
      <c r="B3293" s="11" t="n">
        <v>45644</v>
      </c>
      <c r="C3293" t="inlineStr">
        <is>
          <t>West</t>
        </is>
      </c>
      <c r="D3293" t="inlineStr">
        <is>
          <t>Mumbai</t>
        </is>
      </c>
      <c r="E3293" t="inlineStr">
        <is>
          <t>Small Business</t>
        </is>
      </c>
      <c r="F3293" t="inlineStr">
        <is>
          <t>Online</t>
        </is>
      </c>
      <c r="G3293" t="inlineStr">
        <is>
          <t>Office Supplies</t>
        </is>
      </c>
      <c r="H3293" t="inlineStr">
        <is>
          <t>Notebook Pack</t>
        </is>
      </c>
      <c r="I3293" t="n">
        <v>8</v>
      </c>
      <c r="J3293" s="12" t="n">
        <v>371.84</v>
      </c>
      <c r="K3293" s="13" t="n">
        <v>0.15</v>
      </c>
      <c r="L3293" s="12" t="n">
        <v>2528.51</v>
      </c>
      <c r="M3293" s="12" t="n">
        <v>1903.82</v>
      </c>
      <c r="N3293" s="12" t="n">
        <v>624.6900000000001</v>
      </c>
      <c r="O3293" t="inlineStr">
        <is>
          <t>Net Banking</t>
        </is>
      </c>
      <c r="P3293" t="inlineStr">
        <is>
          <t>Aarav Sharma</t>
        </is>
      </c>
      <c r="Q3293" t="inlineStr">
        <is>
          <t>CUST-0305</t>
        </is>
      </c>
      <c r="R3293" t="n">
        <v>2</v>
      </c>
      <c r="S3293" t="inlineStr">
        <is>
          <t>No</t>
        </is>
      </c>
    </row>
    <row r="3294">
      <c r="A3294" t="inlineStr">
        <is>
          <t>ORD-2506-03293</t>
        </is>
      </c>
      <c r="B3294" s="11" t="n">
        <v>45822</v>
      </c>
      <c r="C3294" t="inlineStr">
        <is>
          <t>Central</t>
        </is>
      </c>
      <c r="D3294" t="inlineStr">
        <is>
          <t>Bhopal</t>
        </is>
      </c>
      <c r="E3294" t="inlineStr">
        <is>
          <t>Education</t>
        </is>
      </c>
      <c r="F3294" t="inlineStr">
        <is>
          <t>Partner</t>
        </is>
      </c>
      <c r="G3294" t="inlineStr">
        <is>
          <t>Furniture</t>
        </is>
      </c>
      <c r="H3294" t="inlineStr">
        <is>
          <t>Desk</t>
        </is>
      </c>
      <c r="I3294" t="n">
        <v>5</v>
      </c>
      <c r="J3294" s="12" t="n">
        <v>12809.7</v>
      </c>
      <c r="K3294" s="13" t="n">
        <v>0.2</v>
      </c>
      <c r="L3294" s="12" t="n">
        <v>51238.8</v>
      </c>
      <c r="M3294" s="12" t="n">
        <v>48036.38</v>
      </c>
      <c r="N3294" s="12" t="n">
        <v>3202.42</v>
      </c>
      <c r="O3294" t="inlineStr">
        <is>
          <t>UPI</t>
        </is>
      </c>
      <c r="P3294" t="inlineStr">
        <is>
          <t>Ishaan Mehta</t>
        </is>
      </c>
      <c r="Q3294" t="inlineStr">
        <is>
          <t>CUST-0484</t>
        </is>
      </c>
      <c r="R3294" t="n">
        <v>3</v>
      </c>
      <c r="S3294" t="inlineStr">
        <is>
          <t>No</t>
        </is>
      </c>
    </row>
    <row r="3295">
      <c r="A3295" t="inlineStr">
        <is>
          <t>ORD-2412-03294</t>
        </is>
      </c>
      <c r="B3295" s="11" t="n">
        <v>45647</v>
      </c>
      <c r="C3295" t="inlineStr">
        <is>
          <t>Central</t>
        </is>
      </c>
      <c r="D3295" t="inlineStr">
        <is>
          <t>Indore</t>
        </is>
      </c>
      <c r="E3295" t="inlineStr">
        <is>
          <t>Small Business</t>
        </is>
      </c>
      <c r="F3295" t="inlineStr">
        <is>
          <t>Online</t>
        </is>
      </c>
      <c r="G3295" t="inlineStr">
        <is>
          <t>Furniture</t>
        </is>
      </c>
      <c r="H3295" t="inlineStr">
        <is>
          <t>Desk</t>
        </is>
      </c>
      <c r="I3295" t="n">
        <v>3</v>
      </c>
      <c r="J3295" s="12" t="n">
        <v>13587.75</v>
      </c>
      <c r="K3295" s="13" t="n">
        <v>0.1</v>
      </c>
      <c r="L3295" s="12" t="n">
        <v>36686.93</v>
      </c>
      <c r="M3295" s="12" t="n">
        <v>30572.44</v>
      </c>
      <c r="N3295" s="12" t="n">
        <v>6114.49</v>
      </c>
      <c r="O3295" t="inlineStr">
        <is>
          <t>Credit Card</t>
        </is>
      </c>
      <c r="P3295" t="inlineStr">
        <is>
          <t>Vivaan Gupta</t>
        </is>
      </c>
      <c r="Q3295" t="inlineStr">
        <is>
          <t>CUST-0426</t>
        </is>
      </c>
      <c r="R3295" t="n">
        <v>3</v>
      </c>
      <c r="S3295" t="inlineStr">
        <is>
          <t>No</t>
        </is>
      </c>
    </row>
    <row r="3296">
      <c r="A3296" t="inlineStr">
        <is>
          <t>ORD-2509-03295</t>
        </is>
      </c>
      <c r="B3296" s="11" t="n">
        <v>45915</v>
      </c>
      <c r="C3296" t="inlineStr">
        <is>
          <t>West</t>
        </is>
      </c>
      <c r="D3296" t="inlineStr">
        <is>
          <t>Ahmedabad</t>
        </is>
      </c>
      <c r="E3296" t="inlineStr">
        <is>
          <t>Small Business</t>
        </is>
      </c>
      <c r="F3296" t="inlineStr">
        <is>
          <t>Online</t>
        </is>
      </c>
      <c r="G3296" t="inlineStr">
        <is>
          <t>Office Supplies</t>
        </is>
      </c>
      <c r="H3296" t="inlineStr">
        <is>
          <t>File Folder</t>
        </is>
      </c>
      <c r="I3296" t="n">
        <v>3</v>
      </c>
      <c r="J3296" s="12" t="n">
        <v>113.1</v>
      </c>
      <c r="K3296" s="13" t="n">
        <v>0.15</v>
      </c>
      <c r="L3296" s="12" t="n">
        <v>288.4</v>
      </c>
      <c r="M3296" s="12" t="n">
        <v>196.79</v>
      </c>
      <c r="N3296" s="12" t="n">
        <v>91.61</v>
      </c>
      <c r="O3296" t="inlineStr">
        <is>
          <t>Cash</t>
        </is>
      </c>
      <c r="P3296" t="inlineStr">
        <is>
          <t>Vivaan Gupta</t>
        </is>
      </c>
      <c r="Q3296" t="inlineStr">
        <is>
          <t>CUST-0142</t>
        </is>
      </c>
      <c r="R3296" t="n">
        <v>3</v>
      </c>
      <c r="S3296" t="inlineStr">
        <is>
          <t>Yes</t>
        </is>
      </c>
    </row>
    <row r="3297">
      <c r="A3297" t="inlineStr">
        <is>
          <t>ORD-2508-03296</t>
        </is>
      </c>
      <c r="B3297" s="11" t="n">
        <v>45888</v>
      </c>
      <c r="C3297" t="inlineStr">
        <is>
          <t>West</t>
        </is>
      </c>
      <c r="D3297" t="inlineStr">
        <is>
          <t>Mumbai</t>
        </is>
      </c>
      <c r="E3297" t="inlineStr">
        <is>
          <t>Consumer</t>
        </is>
      </c>
      <c r="F3297" t="inlineStr">
        <is>
          <t>Direct Sales</t>
        </is>
      </c>
      <c r="G3297" t="inlineStr">
        <is>
          <t>Furniture</t>
        </is>
      </c>
      <c r="H3297" t="inlineStr">
        <is>
          <t>Cabinet</t>
        </is>
      </c>
      <c r="I3297" t="n">
        <v>1</v>
      </c>
      <c r="J3297" s="12" t="n">
        <v>9758.299999999999</v>
      </c>
      <c r="K3297" s="13" t="n">
        <v>0.1</v>
      </c>
      <c r="L3297" s="12" t="n">
        <v>8782.469999999999</v>
      </c>
      <c r="M3297" s="12" t="n">
        <v>7611.47</v>
      </c>
      <c r="N3297" s="12" t="n">
        <v>1171</v>
      </c>
      <c r="O3297" t="inlineStr">
        <is>
          <t>Credit Card</t>
        </is>
      </c>
      <c r="P3297" t="inlineStr">
        <is>
          <t>Anaya Rao</t>
        </is>
      </c>
      <c r="Q3297" t="inlineStr">
        <is>
          <t>CUST-0034</t>
        </is>
      </c>
      <c r="R3297" t="n">
        <v>3</v>
      </c>
      <c r="S3297" t="inlineStr">
        <is>
          <t>No</t>
        </is>
      </c>
    </row>
    <row r="3298">
      <c r="A3298" t="inlineStr">
        <is>
          <t>ORD-2408-03297</t>
        </is>
      </c>
      <c r="B3298" s="11" t="n">
        <v>45520</v>
      </c>
      <c r="C3298" t="inlineStr">
        <is>
          <t>East</t>
        </is>
      </c>
      <c r="D3298" t="inlineStr">
        <is>
          <t>Guwahati</t>
        </is>
      </c>
      <c r="E3298" t="inlineStr">
        <is>
          <t>Education</t>
        </is>
      </c>
      <c r="F3298" t="inlineStr">
        <is>
          <t>Partner</t>
        </is>
      </c>
      <c r="G3298" t="inlineStr">
        <is>
          <t>Furniture</t>
        </is>
      </c>
      <c r="H3298" t="inlineStr">
        <is>
          <t>Office Chair</t>
        </is>
      </c>
      <c r="I3298" t="n">
        <v>8</v>
      </c>
      <c r="J3298" s="12" t="n">
        <v>7081.17</v>
      </c>
      <c r="K3298" s="13" t="n">
        <v>0.15</v>
      </c>
      <c r="L3298" s="12" t="n">
        <v>48151.96</v>
      </c>
      <c r="M3298" s="12" t="n">
        <v>39088.06</v>
      </c>
      <c r="N3298" s="12" t="n">
        <v>9063.9</v>
      </c>
      <c r="O3298" t="inlineStr">
        <is>
          <t>Cash</t>
        </is>
      </c>
      <c r="P3298" t="inlineStr">
        <is>
          <t>Tara Kapoor</t>
        </is>
      </c>
      <c r="Q3298" t="inlineStr">
        <is>
          <t>CUST-0042</t>
        </is>
      </c>
      <c r="R3298" t="n">
        <v>10</v>
      </c>
      <c r="S3298" t="inlineStr">
        <is>
          <t>No</t>
        </is>
      </c>
    </row>
    <row r="3299">
      <c r="A3299" t="inlineStr">
        <is>
          <t>ORD-2411-03298</t>
        </is>
      </c>
      <c r="B3299" s="11" t="n">
        <v>45604</v>
      </c>
      <c r="C3299" t="inlineStr">
        <is>
          <t>Central</t>
        </is>
      </c>
      <c r="D3299" t="inlineStr">
        <is>
          <t>Bhopal</t>
        </is>
      </c>
      <c r="E3299" t="inlineStr">
        <is>
          <t>Consumer</t>
        </is>
      </c>
      <c r="F3299" t="inlineStr">
        <is>
          <t>Online</t>
        </is>
      </c>
      <c r="G3299" t="inlineStr">
        <is>
          <t>Office Supplies</t>
        </is>
      </c>
      <c r="H3299" t="inlineStr">
        <is>
          <t>Pen Box</t>
        </is>
      </c>
      <c r="I3299" t="n">
        <v>1</v>
      </c>
      <c r="J3299" s="12" t="n">
        <v>226.45</v>
      </c>
      <c r="K3299" s="13" t="n">
        <v>0.05</v>
      </c>
      <c r="L3299" s="12" t="n">
        <v>215.13</v>
      </c>
      <c r="M3299" s="12" t="n">
        <v>138.13</v>
      </c>
      <c r="N3299" s="12" t="n">
        <v>77</v>
      </c>
      <c r="O3299" t="inlineStr">
        <is>
          <t>UPI</t>
        </is>
      </c>
      <c r="P3299" t="inlineStr">
        <is>
          <t>Tara Kapoor</t>
        </is>
      </c>
      <c r="Q3299" t="inlineStr">
        <is>
          <t>CUST-0708</t>
        </is>
      </c>
      <c r="R3299" t="n">
        <v>5</v>
      </c>
      <c r="S3299" t="inlineStr">
        <is>
          <t>No</t>
        </is>
      </c>
    </row>
    <row r="3300">
      <c r="A3300" t="inlineStr">
        <is>
          <t>ORD-2509-03299</t>
        </is>
      </c>
      <c r="B3300" s="11" t="n">
        <v>45903</v>
      </c>
      <c r="C3300" t="inlineStr">
        <is>
          <t>West</t>
        </is>
      </c>
      <c r="D3300" t="inlineStr">
        <is>
          <t>Surat</t>
        </is>
      </c>
      <c r="E3300" t="inlineStr">
        <is>
          <t>Corporate</t>
        </is>
      </c>
      <c r="F3300" t="inlineStr">
        <is>
          <t>Direct Sales</t>
        </is>
      </c>
      <c r="G3300" t="inlineStr">
        <is>
          <t>Technology</t>
        </is>
      </c>
      <c r="H3300" t="inlineStr">
        <is>
          <t>Headphones</t>
        </is>
      </c>
      <c r="I3300" t="n">
        <v>5</v>
      </c>
      <c r="J3300" s="12" t="n">
        <v>2539.23</v>
      </c>
      <c r="K3300" s="13" t="n">
        <v>0</v>
      </c>
      <c r="L3300" s="12" t="n">
        <v>12696.15</v>
      </c>
      <c r="M3300" s="12" t="n">
        <v>9395.15</v>
      </c>
      <c r="N3300" s="12" t="n">
        <v>3301</v>
      </c>
      <c r="O3300" t="inlineStr">
        <is>
          <t>Cash</t>
        </is>
      </c>
      <c r="P3300" t="inlineStr">
        <is>
          <t>Rohan Verma</t>
        </is>
      </c>
      <c r="Q3300" t="inlineStr">
        <is>
          <t>CUST-0723</t>
        </is>
      </c>
      <c r="R3300" t="n">
        <v>5</v>
      </c>
      <c r="S3300" t="inlineStr">
        <is>
          <t>Yes</t>
        </is>
      </c>
    </row>
    <row r="3301">
      <c r="A3301" t="inlineStr">
        <is>
          <t>ORD-2403-03300</t>
        </is>
      </c>
      <c r="B3301" s="11" t="n">
        <v>45371</v>
      </c>
      <c r="C3301" t="inlineStr">
        <is>
          <t>South</t>
        </is>
      </c>
      <c r="D3301" t="inlineStr">
        <is>
          <t>Chennai</t>
        </is>
      </c>
      <c r="E3301" t="inlineStr">
        <is>
          <t>Corporate</t>
        </is>
      </c>
      <c r="F3301" t="inlineStr">
        <is>
          <t>Direct Sales</t>
        </is>
      </c>
      <c r="G3301" t="inlineStr">
        <is>
          <t>Office Supplies</t>
        </is>
      </c>
      <c r="H3301" t="inlineStr">
        <is>
          <t>Pen Box</t>
        </is>
      </c>
      <c r="I3301" t="n">
        <v>3</v>
      </c>
      <c r="J3301" s="12" t="n">
        <v>191.71</v>
      </c>
      <c r="K3301" s="13" t="n">
        <v>0.1</v>
      </c>
      <c r="L3301" s="12" t="n">
        <v>517.62</v>
      </c>
      <c r="M3301" s="12" t="n">
        <v>350.83</v>
      </c>
      <c r="N3301" s="12" t="n">
        <v>166.79</v>
      </c>
      <c r="O3301" t="inlineStr">
        <is>
          <t>UPI</t>
        </is>
      </c>
      <c r="P3301" t="inlineStr">
        <is>
          <t>Vivaan Gupta</t>
        </is>
      </c>
      <c r="Q3301" t="inlineStr">
        <is>
          <t>CUST-0090</t>
        </is>
      </c>
      <c r="R3301" t="n">
        <v>6</v>
      </c>
      <c r="S3301" t="inlineStr">
        <is>
          <t>No</t>
        </is>
      </c>
    </row>
    <row r="3302">
      <c r="A3302" t="inlineStr">
        <is>
          <t>ORD-2506-03301</t>
        </is>
      </c>
      <c r="B3302" s="11" t="n">
        <v>45816</v>
      </c>
      <c r="C3302" t="inlineStr">
        <is>
          <t>Central</t>
        </is>
      </c>
      <c r="D3302" t="inlineStr">
        <is>
          <t>Raipur</t>
        </is>
      </c>
      <c r="E3302" t="inlineStr">
        <is>
          <t>Corporate</t>
        </is>
      </c>
      <c r="F3302" t="inlineStr">
        <is>
          <t>Direct Sales</t>
        </is>
      </c>
      <c r="G3302" t="inlineStr">
        <is>
          <t>Office Supplies</t>
        </is>
      </c>
      <c r="H3302" t="inlineStr">
        <is>
          <t>Stapler</t>
        </is>
      </c>
      <c r="I3302" t="n">
        <v>2</v>
      </c>
      <c r="J3302" s="12" t="n">
        <v>326.91</v>
      </c>
      <c r="K3302" s="13" t="n">
        <v>0.05</v>
      </c>
      <c r="L3302" s="12" t="n">
        <v>621.13</v>
      </c>
      <c r="M3302" s="12" t="n">
        <v>438.06</v>
      </c>
      <c r="N3302" s="12" t="n">
        <v>183.07</v>
      </c>
      <c r="O3302" t="inlineStr">
        <is>
          <t>Debit Card</t>
        </is>
      </c>
      <c r="P3302" t="inlineStr">
        <is>
          <t>Kabir Singh</t>
        </is>
      </c>
      <c r="Q3302" t="inlineStr">
        <is>
          <t>CUST-0161</t>
        </is>
      </c>
      <c r="R3302" t="n">
        <v>10</v>
      </c>
      <c r="S3302" t="inlineStr">
        <is>
          <t>No</t>
        </is>
      </c>
    </row>
    <row r="3303">
      <c r="A3303" t="inlineStr">
        <is>
          <t>ORD-2405-03302</t>
        </is>
      </c>
      <c r="B3303" s="11" t="n">
        <v>45419</v>
      </c>
      <c r="C3303" t="inlineStr">
        <is>
          <t>East</t>
        </is>
      </c>
      <c r="D3303" t="inlineStr">
        <is>
          <t>Guwahati</t>
        </is>
      </c>
      <c r="E3303" t="inlineStr">
        <is>
          <t>Consumer</t>
        </is>
      </c>
      <c r="F3303" t="inlineStr">
        <is>
          <t>Direct Sales</t>
        </is>
      </c>
      <c r="G3303" t="inlineStr">
        <is>
          <t>Technology</t>
        </is>
      </c>
      <c r="H3303" t="inlineStr">
        <is>
          <t>Headphones</t>
        </is>
      </c>
      <c r="I3303" t="n">
        <v>2</v>
      </c>
      <c r="J3303" s="12" t="n">
        <v>3134.85</v>
      </c>
      <c r="K3303" s="13" t="n">
        <v>0.1</v>
      </c>
      <c r="L3303" s="12" t="n">
        <v>5642.73</v>
      </c>
      <c r="M3303" s="12" t="n">
        <v>4639.58</v>
      </c>
      <c r="N3303" s="12" t="n">
        <v>1003.15</v>
      </c>
      <c r="O3303" t="inlineStr">
        <is>
          <t>Net Banking</t>
        </is>
      </c>
      <c r="P3303" t="inlineStr">
        <is>
          <t>Diya Patel</t>
        </is>
      </c>
      <c r="Q3303" t="inlineStr">
        <is>
          <t>CUST-0316</t>
        </is>
      </c>
      <c r="R3303" t="n">
        <v>3</v>
      </c>
      <c r="S3303" t="inlineStr">
        <is>
          <t>No</t>
        </is>
      </c>
    </row>
    <row r="3304">
      <c r="A3304" t="inlineStr">
        <is>
          <t>ORD-2511-03303</t>
        </is>
      </c>
      <c r="B3304" s="11" t="n">
        <v>45987</v>
      </c>
      <c r="C3304" t="inlineStr">
        <is>
          <t>Central</t>
        </is>
      </c>
      <c r="D3304" t="inlineStr">
        <is>
          <t>Nagpur</t>
        </is>
      </c>
      <c r="E3304" t="inlineStr">
        <is>
          <t>Corporate</t>
        </is>
      </c>
      <c r="F3304" t="inlineStr">
        <is>
          <t>Retail Store</t>
        </is>
      </c>
      <c r="G3304" t="inlineStr">
        <is>
          <t>Accessories</t>
        </is>
      </c>
      <c r="H3304" t="inlineStr">
        <is>
          <t>Webcam</t>
        </is>
      </c>
      <c r="I3304" t="n">
        <v>8</v>
      </c>
      <c r="J3304" s="12" t="n">
        <v>3787.28</v>
      </c>
      <c r="K3304" s="13" t="n">
        <v>0.03</v>
      </c>
      <c r="L3304" s="12" t="n">
        <v>29389.29</v>
      </c>
      <c r="M3304" s="12" t="n">
        <v>23026.66</v>
      </c>
      <c r="N3304" s="12" t="n">
        <v>6362.63</v>
      </c>
      <c r="O3304" t="inlineStr">
        <is>
          <t>Net Banking</t>
        </is>
      </c>
      <c r="P3304" t="inlineStr">
        <is>
          <t>Diya Patel</t>
        </is>
      </c>
      <c r="Q3304" t="inlineStr">
        <is>
          <t>CUST-0895</t>
        </is>
      </c>
      <c r="R3304" t="n">
        <v>3</v>
      </c>
      <c r="S3304" t="inlineStr">
        <is>
          <t>No</t>
        </is>
      </c>
    </row>
    <row r="3305">
      <c r="A3305" t="inlineStr">
        <is>
          <t>ORD-2511-03304</t>
        </is>
      </c>
      <c r="B3305" s="11" t="n">
        <v>45972</v>
      </c>
      <c r="C3305" t="inlineStr">
        <is>
          <t>West</t>
        </is>
      </c>
      <c r="D3305" t="inlineStr">
        <is>
          <t>Mumbai</t>
        </is>
      </c>
      <c r="E3305" t="inlineStr">
        <is>
          <t>Consumer</t>
        </is>
      </c>
      <c r="F3305" t="inlineStr">
        <is>
          <t>Online</t>
        </is>
      </c>
      <c r="G3305" t="inlineStr">
        <is>
          <t>Furniture</t>
        </is>
      </c>
      <c r="H3305" t="inlineStr">
        <is>
          <t>Bookshelf</t>
        </is>
      </c>
      <c r="I3305" t="n">
        <v>4</v>
      </c>
      <c r="J3305" s="12" t="n">
        <v>5672.49</v>
      </c>
      <c r="K3305" s="13" t="n">
        <v>0</v>
      </c>
      <c r="L3305" s="12" t="n">
        <v>22689.96</v>
      </c>
      <c r="M3305" s="12" t="n">
        <v>16563.67</v>
      </c>
      <c r="N3305" s="12" t="n">
        <v>6126.29</v>
      </c>
      <c r="O3305" t="inlineStr">
        <is>
          <t>Debit Card</t>
        </is>
      </c>
      <c r="P3305" t="inlineStr">
        <is>
          <t>Aarav Sharma</t>
        </is>
      </c>
      <c r="Q3305" t="inlineStr">
        <is>
          <t>CUST-0354</t>
        </is>
      </c>
      <c r="R3305" t="n">
        <v>6</v>
      </c>
      <c r="S3305" t="inlineStr">
        <is>
          <t>No</t>
        </is>
      </c>
    </row>
    <row r="3306">
      <c r="A3306" t="inlineStr">
        <is>
          <t>ORD-2511-03305</t>
        </is>
      </c>
      <c r="B3306" s="11" t="n">
        <v>45986</v>
      </c>
      <c r="C3306" t="inlineStr">
        <is>
          <t>Central</t>
        </is>
      </c>
      <c r="D3306" t="inlineStr">
        <is>
          <t>Bhopal</t>
        </is>
      </c>
      <c r="E3306" t="inlineStr">
        <is>
          <t>Small Business</t>
        </is>
      </c>
      <c r="F3306" t="inlineStr">
        <is>
          <t>Retail Store</t>
        </is>
      </c>
      <c r="G3306" t="inlineStr">
        <is>
          <t>Office Supplies</t>
        </is>
      </c>
      <c r="H3306" t="inlineStr">
        <is>
          <t>Pen Box</t>
        </is>
      </c>
      <c r="I3306" t="n">
        <v>2</v>
      </c>
      <c r="J3306" s="12" t="n">
        <v>232.62</v>
      </c>
      <c r="K3306" s="13" t="n">
        <v>0.1</v>
      </c>
      <c r="L3306" s="12" t="n">
        <v>418.72</v>
      </c>
      <c r="M3306" s="12" t="n">
        <v>283.8</v>
      </c>
      <c r="N3306" s="12" t="n">
        <v>134.92</v>
      </c>
      <c r="O3306" t="inlineStr">
        <is>
          <t>Cash</t>
        </is>
      </c>
      <c r="P3306" t="inlineStr">
        <is>
          <t>Diya Patel</t>
        </is>
      </c>
      <c r="Q3306" t="inlineStr">
        <is>
          <t>CUST-0432</t>
        </is>
      </c>
      <c r="R3306" t="n">
        <v>4</v>
      </c>
      <c r="S3306" t="inlineStr">
        <is>
          <t>No</t>
        </is>
      </c>
    </row>
    <row r="3307">
      <c r="A3307" t="inlineStr">
        <is>
          <t>ORD-2412-03306</t>
        </is>
      </c>
      <c r="B3307" s="11" t="n">
        <v>45653</v>
      </c>
      <c r="C3307" t="inlineStr">
        <is>
          <t>East</t>
        </is>
      </c>
      <c r="D3307" t="inlineStr">
        <is>
          <t>Patna</t>
        </is>
      </c>
      <c r="E3307" t="inlineStr">
        <is>
          <t>Corporate</t>
        </is>
      </c>
      <c r="F3307" t="inlineStr">
        <is>
          <t>Partner</t>
        </is>
      </c>
      <c r="G3307" t="inlineStr">
        <is>
          <t>Accessories</t>
        </is>
      </c>
      <c r="H3307" t="inlineStr">
        <is>
          <t>Mouse</t>
        </is>
      </c>
      <c r="I3307" t="n">
        <v>6</v>
      </c>
      <c r="J3307" s="12" t="n">
        <v>830.33</v>
      </c>
      <c r="K3307" s="13" t="n">
        <v>0.05</v>
      </c>
      <c r="L3307" s="12" t="n">
        <v>4732.88</v>
      </c>
      <c r="M3307" s="12" t="n">
        <v>3288.11</v>
      </c>
      <c r="N3307" s="12" t="n">
        <v>1444.77</v>
      </c>
      <c r="O3307" t="inlineStr">
        <is>
          <t>Net Banking</t>
        </is>
      </c>
      <c r="P3307" t="inlineStr">
        <is>
          <t>Kabir Singh</t>
        </is>
      </c>
      <c r="Q3307" t="inlineStr">
        <is>
          <t>CUST-0591</t>
        </is>
      </c>
      <c r="R3307" t="n">
        <v>4</v>
      </c>
      <c r="S3307" t="inlineStr">
        <is>
          <t>Yes</t>
        </is>
      </c>
    </row>
    <row r="3308">
      <c r="A3308" t="inlineStr">
        <is>
          <t>ORD-2410-03307</t>
        </is>
      </c>
      <c r="B3308" s="11" t="n">
        <v>45585</v>
      </c>
      <c r="C3308" t="inlineStr">
        <is>
          <t>North</t>
        </is>
      </c>
      <c r="D3308" t="inlineStr">
        <is>
          <t>Jaipur</t>
        </is>
      </c>
      <c r="E3308" t="inlineStr">
        <is>
          <t>Small Business</t>
        </is>
      </c>
      <c r="F3308" t="inlineStr">
        <is>
          <t>Retail Store</t>
        </is>
      </c>
      <c r="G3308" t="inlineStr">
        <is>
          <t>Office Supplies</t>
        </is>
      </c>
      <c r="H3308" t="inlineStr">
        <is>
          <t>Stapler</t>
        </is>
      </c>
      <c r="I3308" t="n">
        <v>3</v>
      </c>
      <c r="J3308" s="12" t="n">
        <v>311.22</v>
      </c>
      <c r="K3308" s="13" t="n">
        <v>0.1</v>
      </c>
      <c r="L3308" s="12" t="n">
        <v>840.29</v>
      </c>
      <c r="M3308" s="12" t="n">
        <v>625.55</v>
      </c>
      <c r="N3308" s="12" t="n">
        <v>214.74</v>
      </c>
      <c r="O3308" t="inlineStr">
        <is>
          <t>UPI</t>
        </is>
      </c>
      <c r="P3308" t="inlineStr">
        <is>
          <t>Rohan Verma</t>
        </is>
      </c>
      <c r="Q3308" t="inlineStr">
        <is>
          <t>CUST-0102</t>
        </is>
      </c>
      <c r="R3308" t="n">
        <v>2</v>
      </c>
      <c r="S3308" t="inlineStr">
        <is>
          <t>No</t>
        </is>
      </c>
    </row>
    <row r="3309">
      <c r="A3309" t="inlineStr">
        <is>
          <t>ORD-2410-03308</t>
        </is>
      </c>
      <c r="B3309" s="11" t="n">
        <v>45583</v>
      </c>
      <c r="C3309" t="inlineStr">
        <is>
          <t>South</t>
        </is>
      </c>
      <c r="D3309" t="inlineStr">
        <is>
          <t>Bengaluru</t>
        </is>
      </c>
      <c r="E3309" t="inlineStr">
        <is>
          <t>Small Business</t>
        </is>
      </c>
      <c r="F3309" t="inlineStr">
        <is>
          <t>Retail Store</t>
        </is>
      </c>
      <c r="G3309" t="inlineStr">
        <is>
          <t>Furniture</t>
        </is>
      </c>
      <c r="H3309" t="inlineStr">
        <is>
          <t>Cabinet</t>
        </is>
      </c>
      <c r="I3309" t="n">
        <v>6</v>
      </c>
      <c r="J3309" s="12" t="n">
        <v>10284.57</v>
      </c>
      <c r="K3309" s="13" t="n">
        <v>0</v>
      </c>
      <c r="L3309" s="12" t="n">
        <v>61707.42</v>
      </c>
      <c r="M3309" s="12" t="n">
        <v>48131.79</v>
      </c>
      <c r="N3309" s="12" t="n">
        <v>13575.63</v>
      </c>
      <c r="O3309" t="inlineStr">
        <is>
          <t>Net Banking</t>
        </is>
      </c>
      <c r="P3309" t="inlineStr">
        <is>
          <t>Kabir Singh</t>
        </is>
      </c>
      <c r="Q3309" t="inlineStr">
        <is>
          <t>CUST-0857</t>
        </is>
      </c>
      <c r="R3309" t="n">
        <v>5</v>
      </c>
      <c r="S3309" t="inlineStr">
        <is>
          <t>No</t>
        </is>
      </c>
    </row>
    <row r="3310">
      <c r="A3310" t="inlineStr">
        <is>
          <t>ORD-2404-03309</t>
        </is>
      </c>
      <c r="B3310" s="11" t="n">
        <v>45388</v>
      </c>
      <c r="C3310" t="inlineStr">
        <is>
          <t>Central</t>
        </is>
      </c>
      <c r="D3310" t="inlineStr">
        <is>
          <t>Nagpur</t>
        </is>
      </c>
      <c r="E3310" t="inlineStr">
        <is>
          <t>Small Business</t>
        </is>
      </c>
      <c r="F3310" t="inlineStr">
        <is>
          <t>Online</t>
        </is>
      </c>
      <c r="G3310" t="inlineStr">
        <is>
          <t>Technology</t>
        </is>
      </c>
      <c r="H3310" t="inlineStr">
        <is>
          <t>Tablet</t>
        </is>
      </c>
      <c r="I3310" t="n">
        <v>1</v>
      </c>
      <c r="J3310" s="12" t="n">
        <v>20146.8</v>
      </c>
      <c r="K3310" s="13" t="n">
        <v>0.15</v>
      </c>
      <c r="L3310" s="12" t="n">
        <v>17124.78</v>
      </c>
      <c r="M3310" s="12" t="n">
        <v>16721.84</v>
      </c>
      <c r="N3310" s="12" t="n">
        <v>402.94</v>
      </c>
      <c r="O3310" t="inlineStr">
        <is>
          <t>Credit Card</t>
        </is>
      </c>
      <c r="P3310" t="inlineStr">
        <is>
          <t>Anaya Rao</t>
        </is>
      </c>
      <c r="Q3310" t="inlineStr">
        <is>
          <t>CUST-0840</t>
        </is>
      </c>
      <c r="R3310" t="n">
        <v>3</v>
      </c>
      <c r="S3310" t="inlineStr">
        <is>
          <t>No</t>
        </is>
      </c>
    </row>
    <row r="3311">
      <c r="A3311" t="inlineStr">
        <is>
          <t>ORD-2404-03310</t>
        </is>
      </c>
      <c r="B3311" s="11" t="n">
        <v>45393</v>
      </c>
      <c r="C3311" t="inlineStr">
        <is>
          <t>West</t>
        </is>
      </c>
      <c r="D3311" t="inlineStr">
        <is>
          <t>Pune</t>
        </is>
      </c>
      <c r="E3311" t="inlineStr">
        <is>
          <t>Small Business</t>
        </is>
      </c>
      <c r="F3311" t="inlineStr">
        <is>
          <t>Partner</t>
        </is>
      </c>
      <c r="G3311" t="inlineStr">
        <is>
          <t>Technology</t>
        </is>
      </c>
      <c r="H3311" t="inlineStr">
        <is>
          <t>Monitor</t>
        </is>
      </c>
      <c r="I3311" t="n">
        <v>2</v>
      </c>
      <c r="J3311" s="12" t="n">
        <v>13754.94</v>
      </c>
      <c r="K3311" s="13" t="n">
        <v>0.03</v>
      </c>
      <c r="L3311" s="12" t="n">
        <v>26684.58</v>
      </c>
      <c r="M3311" s="12" t="n">
        <v>22007.9</v>
      </c>
      <c r="N3311" s="12" t="n">
        <v>4676.68</v>
      </c>
      <c r="O3311" t="inlineStr">
        <is>
          <t>Credit Card</t>
        </is>
      </c>
      <c r="P3311" t="inlineStr">
        <is>
          <t>Diya Patel</t>
        </is>
      </c>
      <c r="Q3311" t="inlineStr">
        <is>
          <t>CUST-0669</t>
        </is>
      </c>
      <c r="R3311" t="n">
        <v>10</v>
      </c>
      <c r="S3311" t="inlineStr">
        <is>
          <t>No</t>
        </is>
      </c>
    </row>
    <row r="3312">
      <c r="A3312" t="inlineStr">
        <is>
          <t>ORD-2502-03311</t>
        </is>
      </c>
      <c r="B3312" s="11" t="n">
        <v>45709</v>
      </c>
      <c r="C3312" t="inlineStr">
        <is>
          <t>North</t>
        </is>
      </c>
      <c r="D3312" t="inlineStr">
        <is>
          <t>Jaipur</t>
        </is>
      </c>
      <c r="E3312" t="inlineStr">
        <is>
          <t>Consumer</t>
        </is>
      </c>
      <c r="F3312" t="inlineStr">
        <is>
          <t>Direct Sales</t>
        </is>
      </c>
      <c r="G3312" t="inlineStr">
        <is>
          <t>Furniture</t>
        </is>
      </c>
      <c r="H3312" t="inlineStr">
        <is>
          <t>Desk</t>
        </is>
      </c>
      <c r="I3312" t="n">
        <v>8</v>
      </c>
      <c r="J3312" s="12" t="n">
        <v>12301.13</v>
      </c>
      <c r="K3312" s="13" t="n">
        <v>0.1</v>
      </c>
      <c r="L3312" s="12" t="n">
        <v>88568.14</v>
      </c>
      <c r="M3312" s="12" t="n">
        <v>73806.78</v>
      </c>
      <c r="N3312" s="12" t="n">
        <v>14761.36</v>
      </c>
      <c r="O3312" t="inlineStr">
        <is>
          <t>Cash</t>
        </is>
      </c>
      <c r="P3312" t="inlineStr">
        <is>
          <t>Tara Kapoor</t>
        </is>
      </c>
      <c r="Q3312" t="inlineStr">
        <is>
          <t>CUST-0160</t>
        </is>
      </c>
      <c r="R3312" t="n">
        <v>2</v>
      </c>
      <c r="S3312" t="inlineStr">
        <is>
          <t>No</t>
        </is>
      </c>
    </row>
    <row r="3313">
      <c r="A3313" t="inlineStr">
        <is>
          <t>ORD-2510-03312</t>
        </is>
      </c>
      <c r="B3313" s="11" t="n">
        <v>45936</v>
      </c>
      <c r="C3313" t="inlineStr">
        <is>
          <t>Central</t>
        </is>
      </c>
      <c r="D3313" t="inlineStr">
        <is>
          <t>Bhopal</t>
        </is>
      </c>
      <c r="E3313" t="inlineStr">
        <is>
          <t>Corporate</t>
        </is>
      </c>
      <c r="F3313" t="inlineStr">
        <is>
          <t>Partner</t>
        </is>
      </c>
      <c r="G3313" t="inlineStr">
        <is>
          <t>Office Supplies</t>
        </is>
      </c>
      <c r="H3313" t="inlineStr">
        <is>
          <t>Stapler</t>
        </is>
      </c>
      <c r="I3313" t="n">
        <v>8</v>
      </c>
      <c r="J3313" s="12" t="n">
        <v>311.32</v>
      </c>
      <c r="K3313" s="13" t="n">
        <v>0.1</v>
      </c>
      <c r="L3313" s="12" t="n">
        <v>2241.5</v>
      </c>
      <c r="M3313" s="12" t="n">
        <v>1668.68</v>
      </c>
      <c r="N3313" s="12" t="n">
        <v>572.8200000000001</v>
      </c>
      <c r="O3313" t="inlineStr">
        <is>
          <t>Credit Card</t>
        </is>
      </c>
      <c r="P3313" t="inlineStr">
        <is>
          <t>Sara Khan</t>
        </is>
      </c>
      <c r="Q3313" t="inlineStr">
        <is>
          <t>CUST-0111</t>
        </is>
      </c>
      <c r="R3313" t="n">
        <v>7</v>
      </c>
      <c r="S3313" t="inlineStr">
        <is>
          <t>No</t>
        </is>
      </c>
    </row>
    <row r="3314">
      <c r="A3314" t="inlineStr">
        <is>
          <t>ORD-2505-03313</t>
        </is>
      </c>
      <c r="B3314" s="11" t="n">
        <v>45782</v>
      </c>
      <c r="C3314" t="inlineStr">
        <is>
          <t>East</t>
        </is>
      </c>
      <c r="D3314" t="inlineStr">
        <is>
          <t>Kolkata</t>
        </is>
      </c>
      <c r="E3314" t="inlineStr">
        <is>
          <t>Corporate</t>
        </is>
      </c>
      <c r="F3314" t="inlineStr">
        <is>
          <t>Online</t>
        </is>
      </c>
      <c r="G3314" t="inlineStr">
        <is>
          <t>Accessories</t>
        </is>
      </c>
      <c r="H3314" t="inlineStr">
        <is>
          <t>Mouse</t>
        </is>
      </c>
      <c r="I3314" t="n">
        <v>3</v>
      </c>
      <c r="J3314" s="12" t="n">
        <v>810.45</v>
      </c>
      <c r="K3314" s="13" t="n">
        <v>0.1</v>
      </c>
      <c r="L3314" s="12" t="n">
        <v>2188.22</v>
      </c>
      <c r="M3314" s="12" t="n">
        <v>1604.69</v>
      </c>
      <c r="N3314" s="12" t="n">
        <v>583.53</v>
      </c>
      <c r="O3314" t="inlineStr">
        <is>
          <t>Net Banking</t>
        </is>
      </c>
      <c r="P3314" t="inlineStr">
        <is>
          <t>Meera Joshi</t>
        </is>
      </c>
      <c r="Q3314" t="inlineStr">
        <is>
          <t>CUST-0146</t>
        </is>
      </c>
      <c r="R3314" t="n">
        <v>2</v>
      </c>
      <c r="S3314" t="inlineStr">
        <is>
          <t>No</t>
        </is>
      </c>
    </row>
    <row r="3315">
      <c r="A3315" t="inlineStr">
        <is>
          <t>ORD-2411-03314</t>
        </is>
      </c>
      <c r="B3315" s="11" t="n">
        <v>45597</v>
      </c>
      <c r="C3315" t="inlineStr">
        <is>
          <t>East</t>
        </is>
      </c>
      <c r="D3315" t="inlineStr">
        <is>
          <t>Bhubaneswar</t>
        </is>
      </c>
      <c r="E3315" t="inlineStr">
        <is>
          <t>Small Business</t>
        </is>
      </c>
      <c r="F3315" t="inlineStr">
        <is>
          <t>Online</t>
        </is>
      </c>
      <c r="G3315" t="inlineStr">
        <is>
          <t>Office Supplies</t>
        </is>
      </c>
      <c r="H3315" t="inlineStr">
        <is>
          <t>Marker Set</t>
        </is>
      </c>
      <c r="I3315" t="n">
        <v>1</v>
      </c>
      <c r="J3315" s="12" t="n">
        <v>228.2</v>
      </c>
      <c r="K3315" s="13" t="n">
        <v>0.1</v>
      </c>
      <c r="L3315" s="12" t="n">
        <v>205.38</v>
      </c>
      <c r="M3315" s="12" t="n">
        <v>148.33</v>
      </c>
      <c r="N3315" s="12" t="n">
        <v>57.05</v>
      </c>
      <c r="O3315" t="inlineStr">
        <is>
          <t>Cash</t>
        </is>
      </c>
      <c r="P3315" t="inlineStr">
        <is>
          <t>Kabir Singh</t>
        </is>
      </c>
      <c r="Q3315" t="inlineStr">
        <is>
          <t>CUST-0742</t>
        </is>
      </c>
      <c r="R3315" t="n">
        <v>3</v>
      </c>
      <c r="S3315" t="inlineStr">
        <is>
          <t>Yes</t>
        </is>
      </c>
    </row>
    <row r="3316">
      <c r="A3316" t="inlineStr">
        <is>
          <t>ORD-2512-03315</t>
        </is>
      </c>
      <c r="B3316" s="11" t="n">
        <v>46002</v>
      </c>
      <c r="C3316" t="inlineStr">
        <is>
          <t>Central</t>
        </is>
      </c>
      <c r="D3316" t="inlineStr">
        <is>
          <t>Nagpur</t>
        </is>
      </c>
      <c r="E3316" t="inlineStr">
        <is>
          <t>Corporate</t>
        </is>
      </c>
      <c r="F3316" t="inlineStr">
        <is>
          <t>Retail Store</t>
        </is>
      </c>
      <c r="G3316" t="inlineStr">
        <is>
          <t>Furniture</t>
        </is>
      </c>
      <c r="H3316" t="inlineStr">
        <is>
          <t>Bookshelf</t>
        </is>
      </c>
      <c r="I3316" t="n">
        <v>6</v>
      </c>
      <c r="J3316" s="12" t="n">
        <v>5386.74</v>
      </c>
      <c r="K3316" s="13" t="n">
        <v>0.05</v>
      </c>
      <c r="L3316" s="12" t="n">
        <v>30704.42</v>
      </c>
      <c r="M3316" s="12" t="n">
        <v>23593.92</v>
      </c>
      <c r="N3316" s="12" t="n">
        <v>7110.5</v>
      </c>
      <c r="O3316" t="inlineStr">
        <is>
          <t>Debit Card</t>
        </is>
      </c>
      <c r="P3316" t="inlineStr">
        <is>
          <t>Aarav Sharma</t>
        </is>
      </c>
      <c r="Q3316" t="inlineStr">
        <is>
          <t>CUST-0146</t>
        </is>
      </c>
      <c r="R3316" t="n">
        <v>4</v>
      </c>
      <c r="S3316" t="inlineStr">
        <is>
          <t>No</t>
        </is>
      </c>
    </row>
    <row r="3317">
      <c r="A3317" t="inlineStr">
        <is>
          <t>ORD-2405-03316</t>
        </is>
      </c>
      <c r="B3317" s="11" t="n">
        <v>45438</v>
      </c>
      <c r="C3317" t="inlineStr">
        <is>
          <t>South</t>
        </is>
      </c>
      <c r="D3317" t="inlineStr">
        <is>
          <t>Chennai</t>
        </is>
      </c>
      <c r="E3317" t="inlineStr">
        <is>
          <t>Education</t>
        </is>
      </c>
      <c r="F3317" t="inlineStr">
        <is>
          <t>Partner</t>
        </is>
      </c>
      <c r="G3317" t="inlineStr">
        <is>
          <t>Office Supplies</t>
        </is>
      </c>
      <c r="H3317" t="inlineStr">
        <is>
          <t>Paper Ream</t>
        </is>
      </c>
      <c r="I3317" t="n">
        <v>2</v>
      </c>
      <c r="J3317" s="12" t="n">
        <v>447.06</v>
      </c>
      <c r="K3317" s="13" t="n">
        <v>0.1</v>
      </c>
      <c r="L3317" s="12" t="n">
        <v>804.71</v>
      </c>
      <c r="M3317" s="12" t="n">
        <v>670.59</v>
      </c>
      <c r="N3317" s="12" t="n">
        <v>134.12</v>
      </c>
      <c r="O3317" t="inlineStr">
        <is>
          <t>Debit Card</t>
        </is>
      </c>
      <c r="P3317" t="inlineStr">
        <is>
          <t>Rohan Verma</t>
        </is>
      </c>
      <c r="Q3317" t="inlineStr">
        <is>
          <t>CUST-0505</t>
        </is>
      </c>
      <c r="R3317" t="n">
        <v>4</v>
      </c>
      <c r="S3317" t="inlineStr">
        <is>
          <t>No</t>
        </is>
      </c>
    </row>
    <row r="3318">
      <c r="A3318" t="inlineStr">
        <is>
          <t>ORD-2412-03317</t>
        </is>
      </c>
      <c r="B3318" s="11" t="n">
        <v>45630</v>
      </c>
      <c r="C3318" t="inlineStr">
        <is>
          <t>Central</t>
        </is>
      </c>
      <c r="D3318" t="inlineStr">
        <is>
          <t>Raipur</t>
        </is>
      </c>
      <c r="E3318" t="inlineStr">
        <is>
          <t>Education</t>
        </is>
      </c>
      <c r="F3318" t="inlineStr">
        <is>
          <t>Retail Store</t>
        </is>
      </c>
      <c r="G3318" t="inlineStr">
        <is>
          <t>Furniture</t>
        </is>
      </c>
      <c r="H3318" t="inlineStr">
        <is>
          <t>Office Chair</t>
        </is>
      </c>
      <c r="I3318" t="n">
        <v>2</v>
      </c>
      <c r="J3318" s="12" t="n">
        <v>7373.51</v>
      </c>
      <c r="K3318" s="13" t="n">
        <v>0.2</v>
      </c>
      <c r="L3318" s="12" t="n">
        <v>11797.62</v>
      </c>
      <c r="M3318" s="12" t="n">
        <v>10175.44</v>
      </c>
      <c r="N3318" s="12" t="n">
        <v>1622.18</v>
      </c>
      <c r="O3318" t="inlineStr">
        <is>
          <t>Net Banking</t>
        </is>
      </c>
      <c r="P3318" t="inlineStr">
        <is>
          <t>Meera Joshi</t>
        </is>
      </c>
      <c r="Q3318" t="inlineStr">
        <is>
          <t>CUST-0263</t>
        </is>
      </c>
      <c r="R3318" t="n">
        <v>2</v>
      </c>
      <c r="S3318" t="inlineStr">
        <is>
          <t>No</t>
        </is>
      </c>
    </row>
    <row r="3319">
      <c r="A3319" t="inlineStr">
        <is>
          <t>ORD-2407-03318</t>
        </is>
      </c>
      <c r="B3319" s="11" t="n">
        <v>45490</v>
      </c>
      <c r="C3319" t="inlineStr">
        <is>
          <t>East</t>
        </is>
      </c>
      <c r="D3319" t="inlineStr">
        <is>
          <t>Kolkata</t>
        </is>
      </c>
      <c r="E3319" t="inlineStr">
        <is>
          <t>Consumer</t>
        </is>
      </c>
      <c r="F3319" t="inlineStr">
        <is>
          <t>Online</t>
        </is>
      </c>
      <c r="G3319" t="inlineStr">
        <is>
          <t>Office Supplies</t>
        </is>
      </c>
      <c r="H3319" t="inlineStr">
        <is>
          <t>Stapler</t>
        </is>
      </c>
      <c r="I3319" t="n">
        <v>3</v>
      </c>
      <c r="J3319" s="12" t="n">
        <v>289.78</v>
      </c>
      <c r="K3319" s="13" t="n">
        <v>0.15</v>
      </c>
      <c r="L3319" s="12" t="n">
        <v>738.9400000000001</v>
      </c>
      <c r="M3319" s="12" t="n">
        <v>582.46</v>
      </c>
      <c r="N3319" s="12" t="n">
        <v>156.48</v>
      </c>
      <c r="O3319" t="inlineStr">
        <is>
          <t>Debit Card</t>
        </is>
      </c>
      <c r="P3319" t="inlineStr">
        <is>
          <t>Ishaan Mehta</t>
        </is>
      </c>
      <c r="Q3319" t="inlineStr">
        <is>
          <t>CUST-0919</t>
        </is>
      </c>
      <c r="R3319" t="n">
        <v>5</v>
      </c>
      <c r="S3319" t="inlineStr">
        <is>
          <t>Yes</t>
        </is>
      </c>
    </row>
    <row r="3320">
      <c r="A3320" t="inlineStr">
        <is>
          <t>ORD-2503-03319</t>
        </is>
      </c>
      <c r="B3320" s="11" t="n">
        <v>45746</v>
      </c>
      <c r="C3320" t="inlineStr">
        <is>
          <t>South</t>
        </is>
      </c>
      <c r="D3320" t="inlineStr">
        <is>
          <t>Hyderabad</t>
        </is>
      </c>
      <c r="E3320" t="inlineStr">
        <is>
          <t>Corporate</t>
        </is>
      </c>
      <c r="F3320" t="inlineStr">
        <is>
          <t>Direct Sales</t>
        </is>
      </c>
      <c r="G3320" t="inlineStr">
        <is>
          <t>Accessories</t>
        </is>
      </c>
      <c r="H3320" t="inlineStr">
        <is>
          <t>Webcam</t>
        </is>
      </c>
      <c r="I3320" t="n">
        <v>4</v>
      </c>
      <c r="J3320" s="12" t="n">
        <v>3757.77</v>
      </c>
      <c r="K3320" s="13" t="n">
        <v>0.05</v>
      </c>
      <c r="L3320" s="12" t="n">
        <v>14279.53</v>
      </c>
      <c r="M3320" s="12" t="n">
        <v>11423.62</v>
      </c>
      <c r="N3320" s="12" t="n">
        <v>2855.91</v>
      </c>
      <c r="O3320" t="inlineStr">
        <is>
          <t>Net Banking</t>
        </is>
      </c>
      <c r="P3320" t="inlineStr">
        <is>
          <t>Ishaan Mehta</t>
        </is>
      </c>
      <c r="Q3320" t="inlineStr">
        <is>
          <t>CUST-0321</t>
        </is>
      </c>
      <c r="R3320" t="n">
        <v>4</v>
      </c>
      <c r="S3320" t="inlineStr">
        <is>
          <t>No</t>
        </is>
      </c>
    </row>
    <row r="3321">
      <c r="A3321" t="inlineStr">
        <is>
          <t>ORD-2402-03320</t>
        </is>
      </c>
      <c r="B3321" s="11" t="n">
        <v>45339</v>
      </c>
      <c r="C3321" t="inlineStr">
        <is>
          <t>Central</t>
        </is>
      </c>
      <c r="D3321" t="inlineStr">
        <is>
          <t>Indore</t>
        </is>
      </c>
      <c r="E3321" t="inlineStr">
        <is>
          <t>Corporate</t>
        </is>
      </c>
      <c r="F3321" t="inlineStr">
        <is>
          <t>Partner</t>
        </is>
      </c>
      <c r="G3321" t="inlineStr">
        <is>
          <t>Office Supplies</t>
        </is>
      </c>
      <c r="H3321" t="inlineStr">
        <is>
          <t>Notebook Pack</t>
        </is>
      </c>
      <c r="I3321" t="n">
        <v>1</v>
      </c>
      <c r="J3321" s="12" t="n">
        <v>424.24</v>
      </c>
      <c r="K3321" s="13" t="n">
        <v>0.15</v>
      </c>
      <c r="L3321" s="12" t="n">
        <v>360.6</v>
      </c>
      <c r="M3321" s="12" t="n">
        <v>271.51</v>
      </c>
      <c r="N3321" s="12" t="n">
        <v>89.09</v>
      </c>
      <c r="O3321" t="inlineStr">
        <is>
          <t>Debit Card</t>
        </is>
      </c>
      <c r="P3321" t="inlineStr">
        <is>
          <t>Kabir Singh</t>
        </is>
      </c>
      <c r="Q3321" t="inlineStr">
        <is>
          <t>CUST-0125</t>
        </is>
      </c>
      <c r="R3321" t="n">
        <v>4</v>
      </c>
      <c r="S3321" t="inlineStr">
        <is>
          <t>Yes</t>
        </is>
      </c>
    </row>
    <row r="3322">
      <c r="A3322" t="inlineStr">
        <is>
          <t>ORD-2401-03321</t>
        </is>
      </c>
      <c r="B3322" s="11" t="n">
        <v>45293</v>
      </c>
      <c r="C3322" t="inlineStr">
        <is>
          <t>North</t>
        </is>
      </c>
      <c r="D3322" t="inlineStr">
        <is>
          <t>Lucknow</t>
        </is>
      </c>
      <c r="E3322" t="inlineStr">
        <is>
          <t>Education</t>
        </is>
      </c>
      <c r="F3322" t="inlineStr">
        <is>
          <t>Partner</t>
        </is>
      </c>
      <c r="G3322" t="inlineStr">
        <is>
          <t>Office Supplies</t>
        </is>
      </c>
      <c r="H3322" t="inlineStr">
        <is>
          <t>Marker Set</t>
        </is>
      </c>
      <c r="I3322" t="n">
        <v>4</v>
      </c>
      <c r="J3322" s="12" t="n">
        <v>254.05</v>
      </c>
      <c r="K3322" s="13" t="n">
        <v>0.2</v>
      </c>
      <c r="L3322" s="12" t="n">
        <v>812.96</v>
      </c>
      <c r="M3322" s="12" t="n">
        <v>660.53</v>
      </c>
      <c r="N3322" s="12" t="n">
        <v>152.43</v>
      </c>
      <c r="O3322" t="inlineStr">
        <is>
          <t>Net Banking</t>
        </is>
      </c>
      <c r="P3322" t="inlineStr">
        <is>
          <t>Kabir Singh</t>
        </is>
      </c>
      <c r="Q3322" t="inlineStr">
        <is>
          <t>CUST-0794</t>
        </is>
      </c>
      <c r="R3322" t="n">
        <v>10</v>
      </c>
      <c r="S3322" t="inlineStr">
        <is>
          <t>No</t>
        </is>
      </c>
    </row>
    <row r="3323">
      <c r="A3323" t="inlineStr">
        <is>
          <t>ORD-2401-03322</t>
        </is>
      </c>
      <c r="B3323" s="11" t="n">
        <v>45294</v>
      </c>
      <c r="C3323" t="inlineStr">
        <is>
          <t>South</t>
        </is>
      </c>
      <c r="D3323" t="inlineStr">
        <is>
          <t>Hyderabad</t>
        </is>
      </c>
      <c r="E3323" t="inlineStr">
        <is>
          <t>Education</t>
        </is>
      </c>
      <c r="F3323" t="inlineStr">
        <is>
          <t>Direct Sales</t>
        </is>
      </c>
      <c r="G3323" t="inlineStr">
        <is>
          <t>Accessories</t>
        </is>
      </c>
      <c r="H3323" t="inlineStr">
        <is>
          <t>Webcam</t>
        </is>
      </c>
      <c r="I3323" t="n">
        <v>10</v>
      </c>
      <c r="J3323" s="12" t="n">
        <v>3556.81</v>
      </c>
      <c r="K3323" s="13" t="n">
        <v>0.05</v>
      </c>
      <c r="L3323" s="12" t="n">
        <v>33789.69</v>
      </c>
      <c r="M3323" s="12" t="n">
        <v>27031.76</v>
      </c>
      <c r="N3323" s="12" t="n">
        <v>6757.93</v>
      </c>
      <c r="O3323" t="inlineStr">
        <is>
          <t>Credit Card</t>
        </is>
      </c>
      <c r="P3323" t="inlineStr">
        <is>
          <t>Rohan Verma</t>
        </is>
      </c>
      <c r="Q3323" t="inlineStr">
        <is>
          <t>CUST-0164</t>
        </is>
      </c>
      <c r="R3323" t="n">
        <v>3</v>
      </c>
      <c r="S3323" t="inlineStr">
        <is>
          <t>Yes</t>
        </is>
      </c>
    </row>
    <row r="3324">
      <c r="A3324" t="inlineStr">
        <is>
          <t>ORD-2510-03323</t>
        </is>
      </c>
      <c r="B3324" s="11" t="n">
        <v>45944</v>
      </c>
      <c r="C3324" t="inlineStr">
        <is>
          <t>East</t>
        </is>
      </c>
      <c r="D3324" t="inlineStr">
        <is>
          <t>Kolkata</t>
        </is>
      </c>
      <c r="E3324" t="inlineStr">
        <is>
          <t>Corporate</t>
        </is>
      </c>
      <c r="F3324" t="inlineStr">
        <is>
          <t>Retail Store</t>
        </is>
      </c>
      <c r="G3324" t="inlineStr">
        <is>
          <t>Office Supplies</t>
        </is>
      </c>
      <c r="H3324" t="inlineStr">
        <is>
          <t>Marker Set</t>
        </is>
      </c>
      <c r="I3324" t="n">
        <v>6</v>
      </c>
      <c r="J3324" s="12" t="n">
        <v>255.22</v>
      </c>
      <c r="K3324" s="13" t="n">
        <v>0</v>
      </c>
      <c r="L3324" s="12" t="n">
        <v>1531.32</v>
      </c>
      <c r="M3324" s="12" t="n">
        <v>995.36</v>
      </c>
      <c r="N3324" s="12" t="n">
        <v>535.96</v>
      </c>
      <c r="O3324" t="inlineStr">
        <is>
          <t>Cash</t>
        </is>
      </c>
      <c r="P3324" t="inlineStr">
        <is>
          <t>Tara Kapoor</t>
        </is>
      </c>
      <c r="Q3324" t="inlineStr">
        <is>
          <t>CUST-0196</t>
        </is>
      </c>
      <c r="R3324" t="n">
        <v>6</v>
      </c>
      <c r="S3324" t="inlineStr">
        <is>
          <t>No</t>
        </is>
      </c>
    </row>
    <row r="3325">
      <c r="A3325" t="inlineStr">
        <is>
          <t>ORD-2409-03324</t>
        </is>
      </c>
      <c r="B3325" s="11" t="n">
        <v>45560</v>
      </c>
      <c r="C3325" t="inlineStr">
        <is>
          <t>South</t>
        </is>
      </c>
      <c r="D3325" t="inlineStr">
        <is>
          <t>Chennai</t>
        </is>
      </c>
      <c r="E3325" t="inlineStr">
        <is>
          <t>Corporate</t>
        </is>
      </c>
      <c r="F3325" t="inlineStr">
        <is>
          <t>Retail Store</t>
        </is>
      </c>
      <c r="G3325" t="inlineStr">
        <is>
          <t>Technology</t>
        </is>
      </c>
      <c r="H3325" t="inlineStr">
        <is>
          <t>Printer</t>
        </is>
      </c>
      <c r="I3325" t="n">
        <v>6</v>
      </c>
      <c r="J3325" s="12" t="n">
        <v>11078.68</v>
      </c>
      <c r="K3325" s="13" t="n">
        <v>0.2</v>
      </c>
      <c r="L3325" s="12" t="n">
        <v>53177.66</v>
      </c>
      <c r="M3325" s="12" t="n">
        <v>54507.11</v>
      </c>
      <c r="N3325" s="12" t="n">
        <v>-1329.45</v>
      </c>
      <c r="O3325" t="inlineStr">
        <is>
          <t>Net Banking</t>
        </is>
      </c>
      <c r="P3325" t="inlineStr">
        <is>
          <t>Kabir Singh</t>
        </is>
      </c>
      <c r="Q3325" t="inlineStr">
        <is>
          <t>CUST-0012</t>
        </is>
      </c>
      <c r="R3325" t="n">
        <v>3</v>
      </c>
      <c r="S3325" t="inlineStr">
        <is>
          <t>No</t>
        </is>
      </c>
    </row>
    <row r="3326">
      <c r="A3326" t="inlineStr">
        <is>
          <t>ORD-2405-03325</t>
        </is>
      </c>
      <c r="B3326" s="11" t="n">
        <v>45430</v>
      </c>
      <c r="C3326" t="inlineStr">
        <is>
          <t>East</t>
        </is>
      </c>
      <c r="D3326" t="inlineStr">
        <is>
          <t>Guwahati</t>
        </is>
      </c>
      <c r="E3326" t="inlineStr">
        <is>
          <t>Corporate</t>
        </is>
      </c>
      <c r="F3326" t="inlineStr">
        <is>
          <t>Online</t>
        </is>
      </c>
      <c r="G3326" t="inlineStr">
        <is>
          <t>Technology</t>
        </is>
      </c>
      <c r="H3326" t="inlineStr">
        <is>
          <t>Keyboard</t>
        </is>
      </c>
      <c r="I3326" t="n">
        <v>4</v>
      </c>
      <c r="J3326" s="12" t="n">
        <v>1659.5</v>
      </c>
      <c r="K3326" s="13" t="n">
        <v>0.05</v>
      </c>
      <c r="L3326" s="12" t="n">
        <v>6306.1</v>
      </c>
      <c r="M3326" s="12" t="n">
        <v>4712.98</v>
      </c>
      <c r="N3326" s="12" t="n">
        <v>1593.12</v>
      </c>
      <c r="O3326" t="inlineStr">
        <is>
          <t>Credit Card</t>
        </is>
      </c>
      <c r="P3326" t="inlineStr">
        <is>
          <t>Anaya Rao</t>
        </is>
      </c>
      <c r="Q3326" t="inlineStr">
        <is>
          <t>CUST-0771</t>
        </is>
      </c>
      <c r="R3326" t="n">
        <v>2</v>
      </c>
      <c r="S3326" t="inlineStr">
        <is>
          <t>No</t>
        </is>
      </c>
    </row>
    <row r="3327">
      <c r="A3327" t="inlineStr">
        <is>
          <t>ORD-2402-03326</t>
        </is>
      </c>
      <c r="B3327" s="11" t="n">
        <v>45350</v>
      </c>
      <c r="C3327" t="inlineStr">
        <is>
          <t>North</t>
        </is>
      </c>
      <c r="D3327" t="inlineStr">
        <is>
          <t>Lucknow</t>
        </is>
      </c>
      <c r="E3327" t="inlineStr">
        <is>
          <t>Small Business</t>
        </is>
      </c>
      <c r="F3327" t="inlineStr">
        <is>
          <t>Retail Store</t>
        </is>
      </c>
      <c r="G3327" t="inlineStr">
        <is>
          <t>Office Supplies</t>
        </is>
      </c>
      <c r="H3327" t="inlineStr">
        <is>
          <t>Stapler</t>
        </is>
      </c>
      <c r="I3327" t="n">
        <v>1</v>
      </c>
      <c r="J3327" s="12" t="n">
        <v>283.62</v>
      </c>
      <c r="K3327" s="13" t="n">
        <v>0.25</v>
      </c>
      <c r="L3327" s="12" t="n">
        <v>212.72</v>
      </c>
      <c r="M3327" s="12" t="n">
        <v>190.03</v>
      </c>
      <c r="N3327" s="12" t="n">
        <v>22.69</v>
      </c>
      <c r="O3327" t="inlineStr">
        <is>
          <t>Cash</t>
        </is>
      </c>
      <c r="P3327" t="inlineStr">
        <is>
          <t>Rohan Verma</t>
        </is>
      </c>
      <c r="Q3327" t="inlineStr">
        <is>
          <t>CUST-0060</t>
        </is>
      </c>
      <c r="R3327" t="n">
        <v>2</v>
      </c>
      <c r="S3327" t="inlineStr">
        <is>
          <t>No</t>
        </is>
      </c>
    </row>
    <row r="3328">
      <c r="A3328" t="inlineStr">
        <is>
          <t>ORD-2511-03327</t>
        </is>
      </c>
      <c r="B3328" s="11" t="n">
        <v>45962</v>
      </c>
      <c r="C3328" t="inlineStr">
        <is>
          <t>North</t>
        </is>
      </c>
      <c r="D3328" t="inlineStr">
        <is>
          <t>Jaipur</t>
        </is>
      </c>
      <c r="E3328" t="inlineStr">
        <is>
          <t>Education</t>
        </is>
      </c>
      <c r="F3328" t="inlineStr">
        <is>
          <t>Retail Store</t>
        </is>
      </c>
      <c r="G3328" t="inlineStr">
        <is>
          <t>Furniture</t>
        </is>
      </c>
      <c r="H3328" t="inlineStr">
        <is>
          <t>Office Chair</t>
        </is>
      </c>
      <c r="I3328" t="n">
        <v>5</v>
      </c>
      <c r="J3328" s="12" t="n">
        <v>7225.43</v>
      </c>
      <c r="K3328" s="13" t="n">
        <v>0.05</v>
      </c>
      <c r="L3328" s="12" t="n">
        <v>34320.79</v>
      </c>
      <c r="M3328" s="12" t="n">
        <v>24927.73</v>
      </c>
      <c r="N3328" s="12" t="n">
        <v>9393.059999999999</v>
      </c>
      <c r="O3328" t="inlineStr">
        <is>
          <t>Debit Card</t>
        </is>
      </c>
      <c r="P3328" t="inlineStr">
        <is>
          <t>Meera Joshi</t>
        </is>
      </c>
      <c r="Q3328" t="inlineStr">
        <is>
          <t>CUST-0775</t>
        </is>
      </c>
      <c r="R3328" t="n">
        <v>4</v>
      </c>
      <c r="S3328" t="inlineStr">
        <is>
          <t>Yes</t>
        </is>
      </c>
    </row>
    <row r="3329">
      <c r="A3329" t="inlineStr">
        <is>
          <t>ORD-2409-03328</t>
        </is>
      </c>
      <c r="B3329" s="11" t="n">
        <v>45541</v>
      </c>
      <c r="C3329" t="inlineStr">
        <is>
          <t>West</t>
        </is>
      </c>
      <c r="D3329" t="inlineStr">
        <is>
          <t>Ahmedabad</t>
        </is>
      </c>
      <c r="E3329" t="inlineStr">
        <is>
          <t>Small Business</t>
        </is>
      </c>
      <c r="F3329" t="inlineStr">
        <is>
          <t>Partner</t>
        </is>
      </c>
      <c r="G3329" t="inlineStr">
        <is>
          <t>Furniture</t>
        </is>
      </c>
      <c r="H3329" t="inlineStr">
        <is>
          <t>Desk</t>
        </is>
      </c>
      <c r="I3329" t="n">
        <v>3</v>
      </c>
      <c r="J3329" s="12" t="n">
        <v>13766.28</v>
      </c>
      <c r="K3329" s="13" t="n">
        <v>0</v>
      </c>
      <c r="L3329" s="12" t="n">
        <v>41298.84</v>
      </c>
      <c r="M3329" s="12" t="n">
        <v>30974.13</v>
      </c>
      <c r="N3329" s="12" t="n">
        <v>10324.71</v>
      </c>
      <c r="O3329" t="inlineStr">
        <is>
          <t>UPI</t>
        </is>
      </c>
      <c r="P3329" t="inlineStr">
        <is>
          <t>Rohan Verma</t>
        </is>
      </c>
      <c r="Q3329" t="inlineStr">
        <is>
          <t>CUST-0682</t>
        </is>
      </c>
      <c r="R3329" t="n">
        <v>3</v>
      </c>
      <c r="S3329" t="inlineStr">
        <is>
          <t>No</t>
        </is>
      </c>
    </row>
    <row r="3330">
      <c r="A3330" t="inlineStr">
        <is>
          <t>ORD-2512-03329</t>
        </is>
      </c>
      <c r="B3330" s="11" t="n">
        <v>45996</v>
      </c>
      <c r="C3330" t="inlineStr">
        <is>
          <t>East</t>
        </is>
      </c>
      <c r="D3330" t="inlineStr">
        <is>
          <t>Bhubaneswar</t>
        </is>
      </c>
      <c r="E3330" t="inlineStr">
        <is>
          <t>Consumer</t>
        </is>
      </c>
      <c r="F3330" t="inlineStr">
        <is>
          <t>Online</t>
        </is>
      </c>
      <c r="G3330" t="inlineStr">
        <is>
          <t>Office Supplies</t>
        </is>
      </c>
      <c r="H3330" t="inlineStr">
        <is>
          <t>Notebook Pack</t>
        </is>
      </c>
      <c r="I3330" t="n">
        <v>6</v>
      </c>
      <c r="J3330" s="12" t="n">
        <v>434.68</v>
      </c>
      <c r="K3330" s="13" t="n">
        <v>0.2</v>
      </c>
      <c r="L3330" s="12" t="n">
        <v>2086.46</v>
      </c>
      <c r="M3330" s="12" t="n">
        <v>1669.17</v>
      </c>
      <c r="N3330" s="12" t="n">
        <v>417.29</v>
      </c>
      <c r="O3330" t="inlineStr">
        <is>
          <t>Debit Card</t>
        </is>
      </c>
      <c r="P3330" t="inlineStr">
        <is>
          <t>Aarav Sharma</t>
        </is>
      </c>
      <c r="Q3330" t="inlineStr">
        <is>
          <t>CUST-0796</t>
        </is>
      </c>
      <c r="R3330" t="n">
        <v>2</v>
      </c>
      <c r="S3330" t="inlineStr">
        <is>
          <t>No</t>
        </is>
      </c>
    </row>
    <row r="3331">
      <c r="A3331" t="inlineStr">
        <is>
          <t>ORD-2407-03330</t>
        </is>
      </c>
      <c r="B3331" s="11" t="n">
        <v>45480</v>
      </c>
      <c r="C3331" t="inlineStr">
        <is>
          <t>South</t>
        </is>
      </c>
      <c r="D3331" t="inlineStr">
        <is>
          <t>Hyderabad</t>
        </is>
      </c>
      <c r="E3331" t="inlineStr">
        <is>
          <t>Consumer</t>
        </is>
      </c>
      <c r="F3331" t="inlineStr">
        <is>
          <t>Direct Sales</t>
        </is>
      </c>
      <c r="G3331" t="inlineStr">
        <is>
          <t>Technology</t>
        </is>
      </c>
      <c r="H3331" t="inlineStr">
        <is>
          <t>Headphones</t>
        </is>
      </c>
      <c r="I3331" t="n">
        <v>1</v>
      </c>
      <c r="J3331" s="12" t="n">
        <v>3028.74</v>
      </c>
      <c r="K3331" s="13" t="n">
        <v>0.1</v>
      </c>
      <c r="L3331" s="12" t="n">
        <v>2725.87</v>
      </c>
      <c r="M3331" s="12" t="n">
        <v>2241.27</v>
      </c>
      <c r="N3331" s="12" t="n">
        <v>484.6</v>
      </c>
      <c r="O3331" t="inlineStr">
        <is>
          <t>Net Banking</t>
        </is>
      </c>
      <c r="P3331" t="inlineStr">
        <is>
          <t>Aarav Sharma</t>
        </is>
      </c>
      <c r="Q3331" t="inlineStr">
        <is>
          <t>CUST-0203</t>
        </is>
      </c>
      <c r="R3331" t="n">
        <v>1</v>
      </c>
      <c r="S3331" t="inlineStr">
        <is>
          <t>Yes</t>
        </is>
      </c>
    </row>
    <row r="3332">
      <c r="A3332" t="inlineStr">
        <is>
          <t>ORD-2506-03331</t>
        </is>
      </c>
      <c r="B3332" s="11" t="n">
        <v>45817</v>
      </c>
      <c r="C3332" t="inlineStr">
        <is>
          <t>Central</t>
        </is>
      </c>
      <c r="D3332" t="inlineStr">
        <is>
          <t>Indore</t>
        </is>
      </c>
      <c r="E3332" t="inlineStr">
        <is>
          <t>Small Business</t>
        </is>
      </c>
      <c r="F3332" t="inlineStr">
        <is>
          <t>Direct Sales</t>
        </is>
      </c>
      <c r="G3332" t="inlineStr">
        <is>
          <t>Accessories</t>
        </is>
      </c>
      <c r="H3332" t="inlineStr">
        <is>
          <t>Mouse</t>
        </is>
      </c>
      <c r="I3332" t="n">
        <v>2</v>
      </c>
      <c r="J3332" s="12" t="n">
        <v>934.84</v>
      </c>
      <c r="K3332" s="13" t="n">
        <v>0.2</v>
      </c>
      <c r="L3332" s="12" t="n">
        <v>1495.74</v>
      </c>
      <c r="M3332" s="12" t="n">
        <v>1233.99</v>
      </c>
      <c r="N3332" s="12" t="n">
        <v>261.75</v>
      </c>
      <c r="O3332" t="inlineStr">
        <is>
          <t>UPI</t>
        </is>
      </c>
      <c r="P3332" t="inlineStr">
        <is>
          <t>Anaya Rao</t>
        </is>
      </c>
      <c r="Q3332" t="inlineStr">
        <is>
          <t>CUST-0841</t>
        </is>
      </c>
      <c r="R3332" t="n">
        <v>4</v>
      </c>
      <c r="S3332" t="inlineStr">
        <is>
          <t>No</t>
        </is>
      </c>
    </row>
    <row r="3333">
      <c r="A3333" t="inlineStr">
        <is>
          <t>ORD-2503-03332</t>
        </is>
      </c>
      <c r="B3333" s="11" t="n">
        <v>45718</v>
      </c>
      <c r="C3333" t="inlineStr">
        <is>
          <t>West</t>
        </is>
      </c>
      <c r="D3333" t="inlineStr">
        <is>
          <t>Surat</t>
        </is>
      </c>
      <c r="E3333" t="inlineStr">
        <is>
          <t>Corporate</t>
        </is>
      </c>
      <c r="F3333" t="inlineStr">
        <is>
          <t>Online</t>
        </is>
      </c>
      <c r="G3333" t="inlineStr">
        <is>
          <t>Office Supplies</t>
        </is>
      </c>
      <c r="H3333" t="inlineStr">
        <is>
          <t>Stapler</t>
        </is>
      </c>
      <c r="I3333" t="n">
        <v>5</v>
      </c>
      <c r="J3333" s="12" t="n">
        <v>331.5</v>
      </c>
      <c r="K3333" s="13" t="n">
        <v>0.1</v>
      </c>
      <c r="L3333" s="12" t="n">
        <v>1491.75</v>
      </c>
      <c r="M3333" s="12" t="n">
        <v>1110.52</v>
      </c>
      <c r="N3333" s="12" t="n">
        <v>381.23</v>
      </c>
      <c r="O3333" t="inlineStr">
        <is>
          <t>Cash</t>
        </is>
      </c>
      <c r="P3333" t="inlineStr">
        <is>
          <t>Anaya Rao</t>
        </is>
      </c>
      <c r="Q3333" t="inlineStr">
        <is>
          <t>CUST-0160</t>
        </is>
      </c>
      <c r="R3333" t="n">
        <v>7</v>
      </c>
      <c r="S3333" t="inlineStr">
        <is>
          <t>No</t>
        </is>
      </c>
    </row>
    <row r="3334">
      <c r="A3334" t="inlineStr">
        <is>
          <t>ORD-2504-03333</t>
        </is>
      </c>
      <c r="B3334" s="11" t="n">
        <v>45756</v>
      </c>
      <c r="C3334" t="inlineStr">
        <is>
          <t>Central</t>
        </is>
      </c>
      <c r="D3334" t="inlineStr">
        <is>
          <t>Nagpur</t>
        </is>
      </c>
      <c r="E3334" t="inlineStr">
        <is>
          <t>Consumer</t>
        </is>
      </c>
      <c r="F3334" t="inlineStr">
        <is>
          <t>Partner</t>
        </is>
      </c>
      <c r="G3334" t="inlineStr">
        <is>
          <t>Office Supplies</t>
        </is>
      </c>
      <c r="H3334" t="inlineStr">
        <is>
          <t>Marker Set</t>
        </is>
      </c>
      <c r="I3334" t="n">
        <v>3</v>
      </c>
      <c r="J3334" s="12" t="n">
        <v>271.17</v>
      </c>
      <c r="K3334" s="13" t="n">
        <v>0.15</v>
      </c>
      <c r="L3334" s="12" t="n">
        <v>691.48</v>
      </c>
      <c r="M3334" s="12" t="n">
        <v>528.78</v>
      </c>
      <c r="N3334" s="12" t="n">
        <v>162.7</v>
      </c>
      <c r="O3334" t="inlineStr">
        <is>
          <t>Cash</t>
        </is>
      </c>
      <c r="P3334" t="inlineStr">
        <is>
          <t>Rohan Verma</t>
        </is>
      </c>
      <c r="Q3334" t="inlineStr">
        <is>
          <t>CUST-0178</t>
        </is>
      </c>
      <c r="R3334" t="n">
        <v>6</v>
      </c>
      <c r="S3334" t="inlineStr">
        <is>
          <t>No</t>
        </is>
      </c>
    </row>
    <row r="3335">
      <c r="A3335" t="inlineStr">
        <is>
          <t>ORD-2507-03334</t>
        </is>
      </c>
      <c r="B3335" s="11" t="n">
        <v>45857</v>
      </c>
      <c r="C3335" t="inlineStr">
        <is>
          <t>South</t>
        </is>
      </c>
      <c r="D3335" t="inlineStr">
        <is>
          <t>Chennai</t>
        </is>
      </c>
      <c r="E3335" t="inlineStr">
        <is>
          <t>Consumer</t>
        </is>
      </c>
      <c r="F3335" t="inlineStr">
        <is>
          <t>Retail Store</t>
        </is>
      </c>
      <c r="G3335" t="inlineStr">
        <is>
          <t>Accessories</t>
        </is>
      </c>
      <c r="H3335" t="inlineStr">
        <is>
          <t>USB Hub</t>
        </is>
      </c>
      <c r="I3335" t="n">
        <v>4</v>
      </c>
      <c r="J3335" s="12" t="n">
        <v>1366.05</v>
      </c>
      <c r="K3335" s="13" t="n">
        <v>0.05</v>
      </c>
      <c r="L3335" s="12" t="n">
        <v>5190.99</v>
      </c>
      <c r="M3335" s="12" t="n">
        <v>3715.66</v>
      </c>
      <c r="N3335" s="12" t="n">
        <v>1475.33</v>
      </c>
      <c r="O3335" t="inlineStr">
        <is>
          <t>Credit Card</t>
        </is>
      </c>
      <c r="P3335" t="inlineStr">
        <is>
          <t>Anaya Rao</t>
        </is>
      </c>
      <c r="Q3335" t="inlineStr">
        <is>
          <t>CUST-0914</t>
        </is>
      </c>
      <c r="R3335" t="n">
        <v>5</v>
      </c>
      <c r="S3335" t="inlineStr">
        <is>
          <t>Yes</t>
        </is>
      </c>
    </row>
    <row r="3336">
      <c r="A3336" t="inlineStr">
        <is>
          <t>ORD-2406-03335</t>
        </is>
      </c>
      <c r="B3336" s="11" t="n">
        <v>45467</v>
      </c>
      <c r="C3336" t="inlineStr">
        <is>
          <t>North</t>
        </is>
      </c>
      <c r="D3336" t="inlineStr">
        <is>
          <t>Lucknow</t>
        </is>
      </c>
      <c r="E3336" t="inlineStr">
        <is>
          <t>Consumer</t>
        </is>
      </c>
      <c r="F3336" t="inlineStr">
        <is>
          <t>Partner</t>
        </is>
      </c>
      <c r="G3336" t="inlineStr">
        <is>
          <t>Office Supplies</t>
        </is>
      </c>
      <c r="H3336" t="inlineStr">
        <is>
          <t>Stapler</t>
        </is>
      </c>
      <c r="I3336" t="n">
        <v>6</v>
      </c>
      <c r="J3336" s="12" t="n">
        <v>328.92</v>
      </c>
      <c r="K3336" s="13" t="n">
        <v>0</v>
      </c>
      <c r="L3336" s="12" t="n">
        <v>1973.52</v>
      </c>
      <c r="M3336" s="12" t="n">
        <v>1322.26</v>
      </c>
      <c r="N3336" s="12" t="n">
        <v>651.26</v>
      </c>
      <c r="O3336" t="inlineStr">
        <is>
          <t>Net Banking</t>
        </is>
      </c>
      <c r="P3336" t="inlineStr">
        <is>
          <t>Rohan Verma</t>
        </is>
      </c>
      <c r="Q3336" t="inlineStr">
        <is>
          <t>CUST-0786</t>
        </is>
      </c>
      <c r="R3336" t="n">
        <v>1</v>
      </c>
      <c r="S3336" t="inlineStr">
        <is>
          <t>No</t>
        </is>
      </c>
    </row>
    <row r="3337">
      <c r="A3337" t="inlineStr">
        <is>
          <t>ORD-2410-03336</t>
        </is>
      </c>
      <c r="B3337" s="11" t="n">
        <v>45584</v>
      </c>
      <c r="C3337" t="inlineStr">
        <is>
          <t>South</t>
        </is>
      </c>
      <c r="D3337" t="inlineStr">
        <is>
          <t>Chennai</t>
        </is>
      </c>
      <c r="E3337" t="inlineStr">
        <is>
          <t>Small Business</t>
        </is>
      </c>
      <c r="F3337" t="inlineStr">
        <is>
          <t>Partner</t>
        </is>
      </c>
      <c r="G3337" t="inlineStr">
        <is>
          <t>Technology</t>
        </is>
      </c>
      <c r="H3337" t="inlineStr">
        <is>
          <t>Headphones</t>
        </is>
      </c>
      <c r="I3337" t="n">
        <v>10</v>
      </c>
      <c r="J3337" s="12" t="n">
        <v>2915.13</v>
      </c>
      <c r="K3337" s="13" t="n">
        <v>0</v>
      </c>
      <c r="L3337" s="12" t="n">
        <v>29151.3</v>
      </c>
      <c r="M3337" s="12" t="n">
        <v>21571.96</v>
      </c>
      <c r="N3337" s="12" t="n">
        <v>7579.34</v>
      </c>
      <c r="O3337" t="inlineStr">
        <is>
          <t>Credit Card</t>
        </is>
      </c>
      <c r="P3337" t="inlineStr">
        <is>
          <t>Kabir Singh</t>
        </is>
      </c>
      <c r="Q3337" t="inlineStr">
        <is>
          <t>CUST-0067</t>
        </is>
      </c>
      <c r="R3337" t="n">
        <v>4</v>
      </c>
      <c r="S3337" t="inlineStr">
        <is>
          <t>Yes</t>
        </is>
      </c>
    </row>
    <row r="3338">
      <c r="A3338" t="inlineStr">
        <is>
          <t>ORD-2411-03337</t>
        </is>
      </c>
      <c r="B3338" s="11" t="n">
        <v>45612</v>
      </c>
      <c r="C3338" t="inlineStr">
        <is>
          <t>East</t>
        </is>
      </c>
      <c r="D3338" t="inlineStr">
        <is>
          <t>Kolkata</t>
        </is>
      </c>
      <c r="E3338" t="inlineStr">
        <is>
          <t>Consumer</t>
        </is>
      </c>
      <c r="F3338" t="inlineStr">
        <is>
          <t>Retail Store</t>
        </is>
      </c>
      <c r="G3338" t="inlineStr">
        <is>
          <t>Technology</t>
        </is>
      </c>
      <c r="H3338" t="inlineStr">
        <is>
          <t>Headphones</t>
        </is>
      </c>
      <c r="I3338" t="n">
        <v>4</v>
      </c>
      <c r="J3338" s="12" t="n">
        <v>2649.13</v>
      </c>
      <c r="K3338" s="13" t="n">
        <v>0.05</v>
      </c>
      <c r="L3338" s="12" t="n">
        <v>10066.69</v>
      </c>
      <c r="M3338" s="12" t="n">
        <v>7841.42</v>
      </c>
      <c r="N3338" s="12" t="n">
        <v>2225.27</v>
      </c>
      <c r="O3338" t="inlineStr">
        <is>
          <t>Credit Card</t>
        </is>
      </c>
      <c r="P3338" t="inlineStr">
        <is>
          <t>Rohan Verma</t>
        </is>
      </c>
      <c r="Q3338" t="inlineStr">
        <is>
          <t>CUST-0483</t>
        </is>
      </c>
      <c r="R3338" t="n">
        <v>4</v>
      </c>
      <c r="S3338" t="inlineStr">
        <is>
          <t>No</t>
        </is>
      </c>
    </row>
    <row r="3339">
      <c r="A3339" t="inlineStr">
        <is>
          <t>ORD-2512-03338</t>
        </is>
      </c>
      <c r="B3339" s="11" t="n">
        <v>45993</v>
      </c>
      <c r="C3339" t="inlineStr">
        <is>
          <t>East</t>
        </is>
      </c>
      <c r="D3339" t="inlineStr">
        <is>
          <t>Kolkata</t>
        </is>
      </c>
      <c r="E3339" t="inlineStr">
        <is>
          <t>Corporate</t>
        </is>
      </c>
      <c r="F3339" t="inlineStr">
        <is>
          <t>Direct Sales</t>
        </is>
      </c>
      <c r="G3339" t="inlineStr">
        <is>
          <t>Technology</t>
        </is>
      </c>
      <c r="H3339" t="inlineStr">
        <is>
          <t>Tablet</t>
        </is>
      </c>
      <c r="I3339" t="n">
        <v>6</v>
      </c>
      <c r="J3339" s="12" t="n">
        <v>21999.17</v>
      </c>
      <c r="K3339" s="13" t="n">
        <v>0.25</v>
      </c>
      <c r="L3339" s="12" t="n">
        <v>98996.25999999999</v>
      </c>
      <c r="M3339" s="12" t="n">
        <v>109555.87</v>
      </c>
      <c r="N3339" s="12" t="n">
        <v>-10559.61</v>
      </c>
      <c r="O3339" t="inlineStr">
        <is>
          <t>Credit Card</t>
        </is>
      </c>
      <c r="P3339" t="inlineStr">
        <is>
          <t>Aarav Sharma</t>
        </is>
      </c>
      <c r="Q3339" t="inlineStr">
        <is>
          <t>CUST-0208</t>
        </is>
      </c>
      <c r="R3339" t="n">
        <v>1</v>
      </c>
      <c r="S3339" t="inlineStr">
        <is>
          <t>No</t>
        </is>
      </c>
    </row>
    <row r="3340">
      <c r="A3340" t="inlineStr">
        <is>
          <t>ORD-2505-03339</t>
        </is>
      </c>
      <c r="B3340" s="11" t="n">
        <v>45799</v>
      </c>
      <c r="C3340" t="inlineStr">
        <is>
          <t>North</t>
        </is>
      </c>
      <c r="D3340" t="inlineStr">
        <is>
          <t>Chandigarh</t>
        </is>
      </c>
      <c r="E3340" t="inlineStr">
        <is>
          <t>Corporate</t>
        </is>
      </c>
      <c r="F3340" t="inlineStr">
        <is>
          <t>Direct Sales</t>
        </is>
      </c>
      <c r="G3340" t="inlineStr">
        <is>
          <t>Office Supplies</t>
        </is>
      </c>
      <c r="H3340" t="inlineStr">
        <is>
          <t>Stapler</t>
        </is>
      </c>
      <c r="I3340" t="n">
        <v>10</v>
      </c>
      <c r="J3340" s="12" t="n">
        <v>319.91</v>
      </c>
      <c r="K3340" s="13" t="n">
        <v>0.05</v>
      </c>
      <c r="L3340" s="12" t="n">
        <v>3039.14</v>
      </c>
      <c r="M3340" s="12" t="n">
        <v>2143.4</v>
      </c>
      <c r="N3340" s="12" t="n">
        <v>895.74</v>
      </c>
      <c r="O3340" t="inlineStr">
        <is>
          <t>UPI</t>
        </is>
      </c>
      <c r="P3340" t="inlineStr">
        <is>
          <t>Rohan Verma</t>
        </is>
      </c>
      <c r="Q3340" t="inlineStr">
        <is>
          <t>CUST-0196</t>
        </is>
      </c>
      <c r="R3340" t="n">
        <v>5</v>
      </c>
      <c r="S3340" t="inlineStr">
        <is>
          <t>No</t>
        </is>
      </c>
    </row>
    <row r="3341">
      <c r="A3341" t="inlineStr">
        <is>
          <t>ORD-2501-03340</t>
        </is>
      </c>
      <c r="B3341" s="11" t="n">
        <v>45662</v>
      </c>
      <c r="C3341" t="inlineStr">
        <is>
          <t>West</t>
        </is>
      </c>
      <c r="D3341" t="inlineStr">
        <is>
          <t>Pune</t>
        </is>
      </c>
      <c r="E3341" t="inlineStr">
        <is>
          <t>Small Business</t>
        </is>
      </c>
      <c r="F3341" t="inlineStr">
        <is>
          <t>Partner</t>
        </is>
      </c>
      <c r="G3341" t="inlineStr">
        <is>
          <t>Office Supplies</t>
        </is>
      </c>
      <c r="H3341" t="inlineStr">
        <is>
          <t>Pen Box</t>
        </is>
      </c>
      <c r="I3341" t="n">
        <v>3</v>
      </c>
      <c r="J3341" s="12" t="n">
        <v>234.67</v>
      </c>
      <c r="K3341" s="13" t="n">
        <v>0.2</v>
      </c>
      <c r="L3341" s="12" t="n">
        <v>563.21</v>
      </c>
      <c r="M3341" s="12" t="n">
        <v>429.45</v>
      </c>
      <c r="N3341" s="12" t="n">
        <v>133.76</v>
      </c>
      <c r="O3341" t="inlineStr">
        <is>
          <t>Debit Card</t>
        </is>
      </c>
      <c r="P3341" t="inlineStr">
        <is>
          <t>Kabir Singh</t>
        </is>
      </c>
      <c r="Q3341" t="inlineStr">
        <is>
          <t>CUST-0618</t>
        </is>
      </c>
      <c r="R3341" t="n">
        <v>3</v>
      </c>
      <c r="S3341" t="inlineStr">
        <is>
          <t>No</t>
        </is>
      </c>
    </row>
    <row r="3342">
      <c r="A3342" t="inlineStr">
        <is>
          <t>ORD-2404-03341</t>
        </is>
      </c>
      <c r="B3342" s="11" t="n">
        <v>45385</v>
      </c>
      <c r="C3342" t="inlineStr">
        <is>
          <t>West</t>
        </is>
      </c>
      <c r="D3342" t="inlineStr">
        <is>
          <t>Mumbai</t>
        </is>
      </c>
      <c r="E3342" t="inlineStr">
        <is>
          <t>Small Business</t>
        </is>
      </c>
      <c r="F3342" t="inlineStr">
        <is>
          <t>Partner</t>
        </is>
      </c>
      <c r="G3342" t="inlineStr">
        <is>
          <t>Furniture</t>
        </is>
      </c>
      <c r="H3342" t="inlineStr">
        <is>
          <t>Desk</t>
        </is>
      </c>
      <c r="I3342" t="n">
        <v>3</v>
      </c>
      <c r="J3342" s="12" t="n">
        <v>12486.74</v>
      </c>
      <c r="K3342" s="13" t="n">
        <v>0</v>
      </c>
      <c r="L3342" s="12" t="n">
        <v>37460.22</v>
      </c>
      <c r="M3342" s="12" t="n">
        <v>28095.17</v>
      </c>
      <c r="N3342" s="12" t="n">
        <v>9365.049999999999</v>
      </c>
      <c r="O3342" t="inlineStr">
        <is>
          <t>Credit Card</t>
        </is>
      </c>
      <c r="P3342" t="inlineStr">
        <is>
          <t>Tara Kapoor</t>
        </is>
      </c>
      <c r="Q3342" t="inlineStr">
        <is>
          <t>CUST-0140</t>
        </is>
      </c>
      <c r="R3342" t="n">
        <v>3</v>
      </c>
      <c r="S3342" t="inlineStr">
        <is>
          <t>No</t>
        </is>
      </c>
    </row>
    <row r="3343">
      <c r="A3343" t="inlineStr">
        <is>
          <t>ORD-2509-03342</t>
        </is>
      </c>
      <c r="B3343" s="11" t="n">
        <v>45922</v>
      </c>
      <c r="C3343" t="inlineStr">
        <is>
          <t>Central</t>
        </is>
      </c>
      <c r="D3343" t="inlineStr">
        <is>
          <t>Nagpur</t>
        </is>
      </c>
      <c r="E3343" t="inlineStr">
        <is>
          <t>Corporate</t>
        </is>
      </c>
      <c r="F3343" t="inlineStr">
        <is>
          <t>Retail Store</t>
        </is>
      </c>
      <c r="G3343" t="inlineStr">
        <is>
          <t>Office Supplies</t>
        </is>
      </c>
      <c r="H3343" t="inlineStr">
        <is>
          <t>Marker Set</t>
        </is>
      </c>
      <c r="I3343" t="n">
        <v>3</v>
      </c>
      <c r="J3343" s="12" t="n">
        <v>274.56</v>
      </c>
      <c r="K3343" s="13" t="n">
        <v>0.1</v>
      </c>
      <c r="L3343" s="12" t="n">
        <v>741.3099999999999</v>
      </c>
      <c r="M3343" s="12" t="n">
        <v>535.39</v>
      </c>
      <c r="N3343" s="12" t="n">
        <v>205.92</v>
      </c>
      <c r="O3343" t="inlineStr">
        <is>
          <t>Cash</t>
        </is>
      </c>
      <c r="P3343" t="inlineStr">
        <is>
          <t>Tara Kapoor</t>
        </is>
      </c>
      <c r="Q3343" t="inlineStr">
        <is>
          <t>CUST-0509</t>
        </is>
      </c>
      <c r="R3343" t="n">
        <v>5</v>
      </c>
      <c r="S3343" t="inlineStr">
        <is>
          <t>No</t>
        </is>
      </c>
    </row>
    <row r="3344">
      <c r="A3344" t="inlineStr">
        <is>
          <t>ORD-2507-03343</t>
        </is>
      </c>
      <c r="B3344" s="11" t="n">
        <v>45850</v>
      </c>
      <c r="C3344" t="inlineStr">
        <is>
          <t>East</t>
        </is>
      </c>
      <c r="D3344" t="inlineStr">
        <is>
          <t>Guwahati</t>
        </is>
      </c>
      <c r="E3344" t="inlineStr">
        <is>
          <t>Consumer</t>
        </is>
      </c>
      <c r="F3344" t="inlineStr">
        <is>
          <t>Online</t>
        </is>
      </c>
      <c r="G3344" t="inlineStr">
        <is>
          <t>Technology</t>
        </is>
      </c>
      <c r="H3344" t="inlineStr">
        <is>
          <t>Tablet</t>
        </is>
      </c>
      <c r="I3344" t="n">
        <v>3</v>
      </c>
      <c r="J3344" s="12" t="n">
        <v>23827.82</v>
      </c>
      <c r="K3344" s="13" t="n">
        <v>0.05</v>
      </c>
      <c r="L3344" s="12" t="n">
        <v>67909.28999999999</v>
      </c>
      <c r="M3344" s="12" t="n">
        <v>59331.27</v>
      </c>
      <c r="N3344" s="12" t="n">
        <v>8578.02</v>
      </c>
      <c r="O3344" t="inlineStr">
        <is>
          <t>Net Banking</t>
        </is>
      </c>
      <c r="P3344" t="inlineStr">
        <is>
          <t>Tara Kapoor</t>
        </is>
      </c>
      <c r="Q3344" t="inlineStr">
        <is>
          <t>CUST-0941</t>
        </is>
      </c>
      <c r="R3344" t="n">
        <v>4</v>
      </c>
      <c r="S3344" t="inlineStr">
        <is>
          <t>No</t>
        </is>
      </c>
    </row>
    <row r="3345">
      <c r="A3345" t="inlineStr">
        <is>
          <t>ORD-2501-03344</t>
        </is>
      </c>
      <c r="B3345" s="11" t="n">
        <v>45673</v>
      </c>
      <c r="C3345" t="inlineStr">
        <is>
          <t>North</t>
        </is>
      </c>
      <c r="D3345" t="inlineStr">
        <is>
          <t>Jaipur</t>
        </is>
      </c>
      <c r="E3345" t="inlineStr">
        <is>
          <t>Small Business</t>
        </is>
      </c>
      <c r="F3345" t="inlineStr">
        <is>
          <t>Direct Sales</t>
        </is>
      </c>
      <c r="G3345" t="inlineStr">
        <is>
          <t>Furniture</t>
        </is>
      </c>
      <c r="H3345" t="inlineStr">
        <is>
          <t>Desk</t>
        </is>
      </c>
      <c r="I3345" t="n">
        <v>4</v>
      </c>
      <c r="J3345" s="12" t="n">
        <v>13624.63</v>
      </c>
      <c r="K3345" s="13" t="n">
        <v>0.1</v>
      </c>
      <c r="L3345" s="12" t="n">
        <v>49048.67</v>
      </c>
      <c r="M3345" s="12" t="n">
        <v>40873.89</v>
      </c>
      <c r="N3345" s="12" t="n">
        <v>8174.78</v>
      </c>
      <c r="O3345" t="inlineStr">
        <is>
          <t>Cash</t>
        </is>
      </c>
      <c r="P3345" t="inlineStr">
        <is>
          <t>Aarav Sharma</t>
        </is>
      </c>
      <c r="Q3345" t="inlineStr">
        <is>
          <t>CUST-0042</t>
        </is>
      </c>
      <c r="R3345" t="n">
        <v>8</v>
      </c>
      <c r="S3345" t="inlineStr">
        <is>
          <t>No</t>
        </is>
      </c>
    </row>
    <row r="3346">
      <c r="A3346" t="inlineStr">
        <is>
          <t>ORD-2508-03345</t>
        </is>
      </c>
      <c r="B3346" s="11" t="n">
        <v>45888</v>
      </c>
      <c r="C3346" t="inlineStr">
        <is>
          <t>West</t>
        </is>
      </c>
      <c r="D3346" t="inlineStr">
        <is>
          <t>Ahmedabad</t>
        </is>
      </c>
      <c r="E3346" t="inlineStr">
        <is>
          <t>Small Business</t>
        </is>
      </c>
      <c r="F3346" t="inlineStr">
        <is>
          <t>Direct Sales</t>
        </is>
      </c>
      <c r="G3346" t="inlineStr">
        <is>
          <t>Accessories</t>
        </is>
      </c>
      <c r="H3346" t="inlineStr">
        <is>
          <t>Laptop Stand</t>
        </is>
      </c>
      <c r="I3346" t="n">
        <v>8</v>
      </c>
      <c r="J3346" s="12" t="n">
        <v>1628.85</v>
      </c>
      <c r="K3346" s="13" t="n">
        <v>0.1</v>
      </c>
      <c r="L3346" s="12" t="n">
        <v>11727.72</v>
      </c>
      <c r="M3346" s="12" t="n">
        <v>9121.559999999999</v>
      </c>
      <c r="N3346" s="12" t="n">
        <v>2606.16</v>
      </c>
      <c r="O3346" t="inlineStr">
        <is>
          <t>Net Banking</t>
        </is>
      </c>
      <c r="P3346" t="inlineStr">
        <is>
          <t>Vivaan Gupta</t>
        </is>
      </c>
      <c r="Q3346" t="inlineStr">
        <is>
          <t>CUST-0588</t>
        </is>
      </c>
      <c r="R3346" t="n">
        <v>5</v>
      </c>
      <c r="S3346" t="inlineStr">
        <is>
          <t>No</t>
        </is>
      </c>
    </row>
    <row r="3347">
      <c r="A3347" t="inlineStr">
        <is>
          <t>ORD-2504-03346</t>
        </is>
      </c>
      <c r="B3347" s="11" t="n">
        <v>45767</v>
      </c>
      <c r="C3347" t="inlineStr">
        <is>
          <t>East</t>
        </is>
      </c>
      <c r="D3347" t="inlineStr">
        <is>
          <t>Bhubaneswar</t>
        </is>
      </c>
      <c r="E3347" t="inlineStr">
        <is>
          <t>Education</t>
        </is>
      </c>
      <c r="F3347" t="inlineStr">
        <is>
          <t>Online</t>
        </is>
      </c>
      <c r="G3347" t="inlineStr">
        <is>
          <t>Technology</t>
        </is>
      </c>
      <c r="H3347" t="inlineStr">
        <is>
          <t>Tablet</t>
        </is>
      </c>
      <c r="I3347" t="n">
        <v>1</v>
      </c>
      <c r="J3347" s="12" t="n">
        <v>20685.65</v>
      </c>
      <c r="K3347" s="13" t="n">
        <v>0.15</v>
      </c>
      <c r="L3347" s="12" t="n">
        <v>17582.8</v>
      </c>
      <c r="M3347" s="12" t="n">
        <v>17169.09</v>
      </c>
      <c r="N3347" s="12" t="n">
        <v>413.71</v>
      </c>
      <c r="O3347" t="inlineStr">
        <is>
          <t>Net Banking</t>
        </is>
      </c>
      <c r="P3347" t="inlineStr">
        <is>
          <t>Vivaan Gupta</t>
        </is>
      </c>
      <c r="Q3347" t="inlineStr">
        <is>
          <t>CUST-0687</t>
        </is>
      </c>
      <c r="R3347" t="n">
        <v>2</v>
      </c>
      <c r="S3347" t="inlineStr">
        <is>
          <t>No</t>
        </is>
      </c>
    </row>
    <row r="3348">
      <c r="A3348" t="inlineStr">
        <is>
          <t>ORD-2510-03347</t>
        </is>
      </c>
      <c r="B3348" s="11" t="n">
        <v>45946</v>
      </c>
      <c r="C3348" t="inlineStr">
        <is>
          <t>North</t>
        </is>
      </c>
      <c r="D3348" t="inlineStr">
        <is>
          <t>Lucknow</t>
        </is>
      </c>
      <c r="E3348" t="inlineStr">
        <is>
          <t>Small Business</t>
        </is>
      </c>
      <c r="F3348" t="inlineStr">
        <is>
          <t>Retail Store</t>
        </is>
      </c>
      <c r="G3348" t="inlineStr">
        <is>
          <t>Technology</t>
        </is>
      </c>
      <c r="H3348" t="inlineStr">
        <is>
          <t>Keyboard</t>
        </is>
      </c>
      <c r="I3348" t="n">
        <v>1</v>
      </c>
      <c r="J3348" s="12" t="n">
        <v>1776.27</v>
      </c>
      <c r="K3348" s="13" t="n">
        <v>0</v>
      </c>
      <c r="L3348" s="12" t="n">
        <v>1776.27</v>
      </c>
      <c r="M3348" s="12" t="n">
        <v>1261.15</v>
      </c>
      <c r="N3348" s="12" t="n">
        <v>515.12</v>
      </c>
      <c r="O3348" t="inlineStr">
        <is>
          <t>Net Banking</t>
        </is>
      </c>
      <c r="P3348" t="inlineStr">
        <is>
          <t>Kabir Singh</t>
        </is>
      </c>
      <c r="Q3348" t="inlineStr">
        <is>
          <t>CUST-0893</t>
        </is>
      </c>
      <c r="R3348" t="n">
        <v>4</v>
      </c>
      <c r="S3348" t="inlineStr">
        <is>
          <t>No</t>
        </is>
      </c>
    </row>
    <row r="3349">
      <c r="A3349" t="inlineStr">
        <is>
          <t>ORD-2407-03348</t>
        </is>
      </c>
      <c r="B3349" s="11" t="n">
        <v>45474</v>
      </c>
      <c r="C3349" t="inlineStr">
        <is>
          <t>South</t>
        </is>
      </c>
      <c r="D3349" t="inlineStr">
        <is>
          <t>Hyderabad</t>
        </is>
      </c>
      <c r="E3349" t="inlineStr">
        <is>
          <t>Education</t>
        </is>
      </c>
      <c r="F3349" t="inlineStr">
        <is>
          <t>Online</t>
        </is>
      </c>
      <c r="G3349" t="inlineStr">
        <is>
          <t>Furniture</t>
        </is>
      </c>
      <c r="H3349" t="inlineStr">
        <is>
          <t>Cabinet</t>
        </is>
      </c>
      <c r="I3349" t="n">
        <v>4</v>
      </c>
      <c r="J3349" s="12" t="n">
        <v>10310.85</v>
      </c>
      <c r="K3349" s="13" t="n">
        <v>0.05</v>
      </c>
      <c r="L3349" s="12" t="n">
        <v>39181.23</v>
      </c>
      <c r="M3349" s="12" t="n">
        <v>32169.85</v>
      </c>
      <c r="N3349" s="12" t="n">
        <v>7011.38</v>
      </c>
      <c r="O3349" t="inlineStr">
        <is>
          <t>Cash</t>
        </is>
      </c>
      <c r="P3349" t="inlineStr">
        <is>
          <t>Rohan Verma</t>
        </is>
      </c>
      <c r="Q3349" t="inlineStr">
        <is>
          <t>CUST-0525</t>
        </is>
      </c>
      <c r="R3349" t="n">
        <v>6</v>
      </c>
      <c r="S3349" t="inlineStr">
        <is>
          <t>No</t>
        </is>
      </c>
    </row>
    <row r="3350">
      <c r="A3350" t="inlineStr">
        <is>
          <t>ORD-2511-03349</t>
        </is>
      </c>
      <c r="B3350" s="11" t="n">
        <v>45977</v>
      </c>
      <c r="C3350" t="inlineStr">
        <is>
          <t>West</t>
        </is>
      </c>
      <c r="D3350" t="inlineStr">
        <is>
          <t>Mumbai</t>
        </is>
      </c>
      <c r="E3350" t="inlineStr">
        <is>
          <t>Corporate</t>
        </is>
      </c>
      <c r="F3350" t="inlineStr">
        <is>
          <t>Direct Sales</t>
        </is>
      </c>
      <c r="G3350" t="inlineStr">
        <is>
          <t>Technology</t>
        </is>
      </c>
      <c r="H3350" t="inlineStr">
        <is>
          <t>Tablet</t>
        </is>
      </c>
      <c r="I3350" t="n">
        <v>4</v>
      </c>
      <c r="J3350" s="12" t="n">
        <v>21995.82</v>
      </c>
      <c r="K3350" s="13" t="n">
        <v>0.15</v>
      </c>
      <c r="L3350" s="12" t="n">
        <v>74785.78999999999</v>
      </c>
      <c r="M3350" s="12" t="n">
        <v>73026.12</v>
      </c>
      <c r="N3350" s="12" t="n">
        <v>1759.67</v>
      </c>
      <c r="O3350" t="inlineStr">
        <is>
          <t>Credit Card</t>
        </is>
      </c>
      <c r="P3350" t="inlineStr">
        <is>
          <t>Anaya Rao</t>
        </is>
      </c>
      <c r="Q3350" t="inlineStr">
        <is>
          <t>CUST-0730</t>
        </is>
      </c>
      <c r="R3350" t="n">
        <v>6</v>
      </c>
      <c r="S3350" t="inlineStr">
        <is>
          <t>No</t>
        </is>
      </c>
    </row>
    <row r="3351">
      <c r="A3351" t="inlineStr">
        <is>
          <t>ORD-2511-03350</t>
        </is>
      </c>
      <c r="B3351" s="11" t="n">
        <v>45973</v>
      </c>
      <c r="C3351" t="inlineStr">
        <is>
          <t>North</t>
        </is>
      </c>
      <c r="D3351" t="inlineStr">
        <is>
          <t>Jaipur</t>
        </is>
      </c>
      <c r="E3351" t="inlineStr">
        <is>
          <t>Education</t>
        </is>
      </c>
      <c r="F3351" t="inlineStr">
        <is>
          <t>Online</t>
        </is>
      </c>
      <c r="G3351" t="inlineStr">
        <is>
          <t>Office Supplies</t>
        </is>
      </c>
      <c r="H3351" t="inlineStr">
        <is>
          <t>Pen Box</t>
        </is>
      </c>
      <c r="I3351" t="n">
        <v>3</v>
      </c>
      <c r="J3351" s="12" t="n">
        <v>205.72</v>
      </c>
      <c r="K3351" s="13" t="n">
        <v>0.1</v>
      </c>
      <c r="L3351" s="12" t="n">
        <v>555.4400000000001</v>
      </c>
      <c r="M3351" s="12" t="n">
        <v>376.47</v>
      </c>
      <c r="N3351" s="12" t="n">
        <v>178.97</v>
      </c>
      <c r="O3351" t="inlineStr">
        <is>
          <t>Cash</t>
        </is>
      </c>
      <c r="P3351" t="inlineStr">
        <is>
          <t>Ishaan Mehta</t>
        </is>
      </c>
      <c r="Q3351" t="inlineStr">
        <is>
          <t>CUST-0593</t>
        </is>
      </c>
      <c r="R3351" t="n">
        <v>2</v>
      </c>
      <c r="S3351" t="inlineStr">
        <is>
          <t>No</t>
        </is>
      </c>
    </row>
    <row r="3352">
      <c r="A3352" t="inlineStr">
        <is>
          <t>ORD-2507-03351</t>
        </is>
      </c>
      <c r="B3352" s="11" t="n">
        <v>45851</v>
      </c>
      <c r="C3352" t="inlineStr">
        <is>
          <t>East</t>
        </is>
      </c>
      <c r="D3352" t="inlineStr">
        <is>
          <t>Patna</t>
        </is>
      </c>
      <c r="E3352" t="inlineStr">
        <is>
          <t>Education</t>
        </is>
      </c>
      <c r="F3352" t="inlineStr">
        <is>
          <t>Partner</t>
        </is>
      </c>
      <c r="G3352" t="inlineStr">
        <is>
          <t>Technology</t>
        </is>
      </c>
      <c r="H3352" t="inlineStr">
        <is>
          <t>Keyboard</t>
        </is>
      </c>
      <c r="I3352" t="n">
        <v>4</v>
      </c>
      <c r="J3352" s="12" t="n">
        <v>1553.32</v>
      </c>
      <c r="K3352" s="13" t="n">
        <v>0.1</v>
      </c>
      <c r="L3352" s="12" t="n">
        <v>5591.95</v>
      </c>
      <c r="M3352" s="12" t="n">
        <v>4411.43</v>
      </c>
      <c r="N3352" s="12" t="n">
        <v>1180.52</v>
      </c>
      <c r="O3352" t="inlineStr">
        <is>
          <t>Net Banking</t>
        </is>
      </c>
      <c r="P3352" t="inlineStr">
        <is>
          <t>Tara Kapoor</t>
        </is>
      </c>
      <c r="Q3352" t="inlineStr">
        <is>
          <t>CUST-0021</t>
        </is>
      </c>
      <c r="R3352" t="n">
        <v>3</v>
      </c>
      <c r="S3352" t="inlineStr">
        <is>
          <t>No</t>
        </is>
      </c>
    </row>
    <row r="3353">
      <c r="A3353" t="inlineStr">
        <is>
          <t>ORD-2412-03352</t>
        </is>
      </c>
      <c r="B3353" s="11" t="n">
        <v>45629</v>
      </c>
      <c r="C3353" t="inlineStr">
        <is>
          <t>North</t>
        </is>
      </c>
      <c r="D3353" t="inlineStr">
        <is>
          <t>Lucknow</t>
        </is>
      </c>
      <c r="E3353" t="inlineStr">
        <is>
          <t>Consumer</t>
        </is>
      </c>
      <c r="F3353" t="inlineStr">
        <is>
          <t>Retail Store</t>
        </is>
      </c>
      <c r="G3353" t="inlineStr">
        <is>
          <t>Furniture</t>
        </is>
      </c>
      <c r="H3353" t="inlineStr">
        <is>
          <t>Cabinet</t>
        </is>
      </c>
      <c r="I3353" t="n">
        <v>4</v>
      </c>
      <c r="J3353" s="12" t="n">
        <v>9811.459999999999</v>
      </c>
      <c r="K3353" s="13" t="n">
        <v>0.05</v>
      </c>
      <c r="L3353" s="12" t="n">
        <v>37283.55</v>
      </c>
      <c r="M3353" s="12" t="n">
        <v>30611.76</v>
      </c>
      <c r="N3353" s="12" t="n">
        <v>6671.79</v>
      </c>
      <c r="O3353" t="inlineStr">
        <is>
          <t>Net Banking</t>
        </is>
      </c>
      <c r="P3353" t="inlineStr">
        <is>
          <t>Diya Patel</t>
        </is>
      </c>
      <c r="Q3353" t="inlineStr">
        <is>
          <t>CUST-0120</t>
        </is>
      </c>
      <c r="R3353" t="n">
        <v>5</v>
      </c>
      <c r="S3353" t="inlineStr">
        <is>
          <t>No</t>
        </is>
      </c>
    </row>
    <row r="3354">
      <c r="A3354" t="inlineStr">
        <is>
          <t>ORD-2507-03353</t>
        </is>
      </c>
      <c r="B3354" s="11" t="n">
        <v>45866</v>
      </c>
      <c r="C3354" t="inlineStr">
        <is>
          <t>East</t>
        </is>
      </c>
      <c r="D3354" t="inlineStr">
        <is>
          <t>Guwahati</t>
        </is>
      </c>
      <c r="E3354" t="inlineStr">
        <is>
          <t>Corporate</t>
        </is>
      </c>
      <c r="F3354" t="inlineStr">
        <is>
          <t>Retail Store</t>
        </is>
      </c>
      <c r="G3354" t="inlineStr">
        <is>
          <t>Technology</t>
        </is>
      </c>
      <c r="H3354" t="inlineStr">
        <is>
          <t>Tablet</t>
        </is>
      </c>
      <c r="I3354" t="n">
        <v>1</v>
      </c>
      <c r="J3354" s="12" t="n">
        <v>21920.25</v>
      </c>
      <c r="K3354" s="13" t="n">
        <v>0.2</v>
      </c>
      <c r="L3354" s="12" t="n">
        <v>17536.2</v>
      </c>
      <c r="M3354" s="12" t="n">
        <v>18193.81</v>
      </c>
      <c r="N3354" s="12" t="n">
        <v>-657.61</v>
      </c>
      <c r="O3354" t="inlineStr">
        <is>
          <t>Cash</t>
        </is>
      </c>
      <c r="P3354" t="inlineStr">
        <is>
          <t>Meera Joshi</t>
        </is>
      </c>
      <c r="Q3354" t="inlineStr">
        <is>
          <t>CUST-0582</t>
        </is>
      </c>
      <c r="R3354" t="n">
        <v>2</v>
      </c>
      <c r="S3354" t="inlineStr">
        <is>
          <t>No</t>
        </is>
      </c>
    </row>
    <row r="3355">
      <c r="A3355" t="inlineStr">
        <is>
          <t>ORD-2505-03354</t>
        </is>
      </c>
      <c r="B3355" s="11" t="n">
        <v>45799</v>
      </c>
      <c r="C3355" t="inlineStr">
        <is>
          <t>Central</t>
        </is>
      </c>
      <c r="D3355" t="inlineStr">
        <is>
          <t>Bhopal</t>
        </is>
      </c>
      <c r="E3355" t="inlineStr">
        <is>
          <t>Corporate</t>
        </is>
      </c>
      <c r="F3355" t="inlineStr">
        <is>
          <t>Partner</t>
        </is>
      </c>
      <c r="G3355" t="inlineStr">
        <is>
          <t>Office Supplies</t>
        </is>
      </c>
      <c r="H3355" t="inlineStr">
        <is>
          <t>File Folder</t>
        </is>
      </c>
      <c r="I3355" t="n">
        <v>4</v>
      </c>
      <c r="J3355" s="12" t="n">
        <v>118.34</v>
      </c>
      <c r="K3355" s="13" t="n">
        <v>0.1</v>
      </c>
      <c r="L3355" s="12" t="n">
        <v>426.02</v>
      </c>
      <c r="M3355" s="12" t="n">
        <v>274.55</v>
      </c>
      <c r="N3355" s="12" t="n">
        <v>151.47</v>
      </c>
      <c r="O3355" t="inlineStr">
        <is>
          <t>Debit Card</t>
        </is>
      </c>
      <c r="P3355" t="inlineStr">
        <is>
          <t>Meera Joshi</t>
        </is>
      </c>
      <c r="Q3355" t="inlineStr">
        <is>
          <t>CUST-0336</t>
        </is>
      </c>
      <c r="R3355" t="n">
        <v>7</v>
      </c>
      <c r="S3355" t="inlineStr">
        <is>
          <t>Yes</t>
        </is>
      </c>
    </row>
    <row r="3356">
      <c r="A3356" t="inlineStr">
        <is>
          <t>ORD-2404-03355</t>
        </is>
      </c>
      <c r="B3356" s="11" t="n">
        <v>45401</v>
      </c>
      <c r="C3356" t="inlineStr">
        <is>
          <t>East</t>
        </is>
      </c>
      <c r="D3356" t="inlineStr">
        <is>
          <t>Kolkata</t>
        </is>
      </c>
      <c r="E3356" t="inlineStr">
        <is>
          <t>Consumer</t>
        </is>
      </c>
      <c r="F3356" t="inlineStr">
        <is>
          <t>Partner</t>
        </is>
      </c>
      <c r="G3356" t="inlineStr">
        <is>
          <t>Technology</t>
        </is>
      </c>
      <c r="H3356" t="inlineStr">
        <is>
          <t>Monitor</t>
        </is>
      </c>
      <c r="I3356" t="n">
        <v>1</v>
      </c>
      <c r="J3356" s="12" t="n">
        <v>14449.72</v>
      </c>
      <c r="K3356" s="13" t="n">
        <v>0.1</v>
      </c>
      <c r="L3356" s="12" t="n">
        <v>13004.75</v>
      </c>
      <c r="M3356" s="12" t="n">
        <v>11559.78</v>
      </c>
      <c r="N3356" s="12" t="n">
        <v>1444.97</v>
      </c>
      <c r="O3356" t="inlineStr">
        <is>
          <t>Credit Card</t>
        </is>
      </c>
      <c r="P3356" t="inlineStr">
        <is>
          <t>Rohan Verma</t>
        </is>
      </c>
      <c r="Q3356" t="inlineStr">
        <is>
          <t>CUST-0386</t>
        </is>
      </c>
      <c r="R3356" t="n">
        <v>6</v>
      </c>
      <c r="S3356" t="inlineStr">
        <is>
          <t>No</t>
        </is>
      </c>
    </row>
    <row r="3357">
      <c r="A3357" t="inlineStr">
        <is>
          <t>ORD-2402-03356</t>
        </is>
      </c>
      <c r="B3357" s="11" t="n">
        <v>45330</v>
      </c>
      <c r="C3357" t="inlineStr">
        <is>
          <t>South</t>
        </is>
      </c>
      <c r="D3357" t="inlineStr">
        <is>
          <t>Hyderabad</t>
        </is>
      </c>
      <c r="E3357" t="inlineStr">
        <is>
          <t>Consumer</t>
        </is>
      </c>
      <c r="F3357" t="inlineStr">
        <is>
          <t>Online</t>
        </is>
      </c>
      <c r="G3357" t="inlineStr">
        <is>
          <t>Technology</t>
        </is>
      </c>
      <c r="H3357" t="inlineStr">
        <is>
          <t>Keyboard</t>
        </is>
      </c>
      <c r="I3357" t="n">
        <v>1</v>
      </c>
      <c r="J3357" s="12" t="n">
        <v>1768.63</v>
      </c>
      <c r="K3357" s="13" t="n">
        <v>0</v>
      </c>
      <c r="L3357" s="12" t="n">
        <v>1768.63</v>
      </c>
      <c r="M3357" s="12" t="n">
        <v>1255.73</v>
      </c>
      <c r="N3357" s="12" t="n">
        <v>512.9</v>
      </c>
      <c r="O3357" t="inlineStr">
        <is>
          <t>UPI</t>
        </is>
      </c>
      <c r="P3357" t="inlineStr">
        <is>
          <t>Ishaan Mehta</t>
        </is>
      </c>
      <c r="Q3357" t="inlineStr">
        <is>
          <t>CUST-0428</t>
        </is>
      </c>
      <c r="R3357" t="n">
        <v>6</v>
      </c>
      <c r="S3357" t="inlineStr">
        <is>
          <t>No</t>
        </is>
      </c>
    </row>
    <row r="3358">
      <c r="A3358" t="inlineStr">
        <is>
          <t>ORD-2404-03357</t>
        </is>
      </c>
      <c r="B3358" s="11" t="n">
        <v>45411</v>
      </c>
      <c r="C3358" t="inlineStr">
        <is>
          <t>North</t>
        </is>
      </c>
      <c r="D3358" t="inlineStr">
        <is>
          <t>Delhi</t>
        </is>
      </c>
      <c r="E3358" t="inlineStr">
        <is>
          <t>Education</t>
        </is>
      </c>
      <c r="F3358" t="inlineStr">
        <is>
          <t>Retail Store</t>
        </is>
      </c>
      <c r="G3358" t="inlineStr">
        <is>
          <t>Furniture</t>
        </is>
      </c>
      <c r="H3358" t="inlineStr">
        <is>
          <t>Office Chair</t>
        </is>
      </c>
      <c r="I3358" t="n">
        <v>1</v>
      </c>
      <c r="J3358" s="12" t="n">
        <v>6981.12</v>
      </c>
      <c r="K3358" s="13" t="n">
        <v>0</v>
      </c>
      <c r="L3358" s="12" t="n">
        <v>6981.12</v>
      </c>
      <c r="M3358" s="12" t="n">
        <v>4816.97</v>
      </c>
      <c r="N3358" s="12" t="n">
        <v>2164.15</v>
      </c>
      <c r="O3358" t="inlineStr">
        <is>
          <t>UPI</t>
        </is>
      </c>
      <c r="P3358" t="inlineStr">
        <is>
          <t>Diya Patel</t>
        </is>
      </c>
      <c r="Q3358" t="inlineStr">
        <is>
          <t>CUST-0684</t>
        </is>
      </c>
      <c r="R3358" t="n">
        <v>4</v>
      </c>
      <c r="S3358" t="inlineStr">
        <is>
          <t>No</t>
        </is>
      </c>
    </row>
    <row r="3359">
      <c r="A3359" t="inlineStr">
        <is>
          <t>ORD-2412-03358</t>
        </is>
      </c>
      <c r="B3359" s="11" t="n">
        <v>45640</v>
      </c>
      <c r="C3359" t="inlineStr">
        <is>
          <t>West</t>
        </is>
      </c>
      <c r="D3359" t="inlineStr">
        <is>
          <t>Ahmedabad</t>
        </is>
      </c>
      <c r="E3359" t="inlineStr">
        <is>
          <t>Small Business</t>
        </is>
      </c>
      <c r="F3359" t="inlineStr">
        <is>
          <t>Direct Sales</t>
        </is>
      </c>
      <c r="G3359" t="inlineStr">
        <is>
          <t>Furniture</t>
        </is>
      </c>
      <c r="H3359" t="inlineStr">
        <is>
          <t>Cabinet</t>
        </is>
      </c>
      <c r="I3359" t="n">
        <v>5</v>
      </c>
      <c r="J3359" s="12" t="n">
        <v>10334.28</v>
      </c>
      <c r="K3359" s="13" t="n">
        <v>0.15</v>
      </c>
      <c r="L3359" s="12" t="n">
        <v>43920.69</v>
      </c>
      <c r="M3359" s="12" t="n">
        <v>40303.69</v>
      </c>
      <c r="N3359" s="12" t="n">
        <v>3617</v>
      </c>
      <c r="O3359" t="inlineStr">
        <is>
          <t>Net Banking</t>
        </is>
      </c>
      <c r="P3359" t="inlineStr">
        <is>
          <t>Vivaan Gupta</t>
        </is>
      </c>
      <c r="Q3359" t="inlineStr">
        <is>
          <t>CUST-0401</t>
        </is>
      </c>
      <c r="R3359" t="n">
        <v>3</v>
      </c>
      <c r="S3359" t="inlineStr">
        <is>
          <t>No</t>
        </is>
      </c>
    </row>
    <row r="3360">
      <c r="A3360" t="inlineStr">
        <is>
          <t>ORD-2503-03359</t>
        </is>
      </c>
      <c r="B3360" s="11" t="n">
        <v>45742</v>
      </c>
      <c r="C3360" t="inlineStr">
        <is>
          <t>North</t>
        </is>
      </c>
      <c r="D3360" t="inlineStr">
        <is>
          <t>Delhi</t>
        </is>
      </c>
      <c r="E3360" t="inlineStr">
        <is>
          <t>Consumer</t>
        </is>
      </c>
      <c r="F3360" t="inlineStr">
        <is>
          <t>Partner</t>
        </is>
      </c>
      <c r="G3360" t="inlineStr">
        <is>
          <t>Accessories</t>
        </is>
      </c>
      <c r="H3360" t="inlineStr">
        <is>
          <t>Laptop Stand</t>
        </is>
      </c>
      <c r="I3360" t="n">
        <v>3</v>
      </c>
      <c r="J3360" s="12" t="n">
        <v>1760.27</v>
      </c>
      <c r="K3360" s="13" t="n">
        <v>0.03</v>
      </c>
      <c r="L3360" s="12" t="n">
        <v>5122.39</v>
      </c>
      <c r="M3360" s="12" t="n">
        <v>3696.57</v>
      </c>
      <c r="N3360" s="12" t="n">
        <v>1425.82</v>
      </c>
      <c r="O3360" t="inlineStr">
        <is>
          <t>Cash</t>
        </is>
      </c>
      <c r="P3360" t="inlineStr">
        <is>
          <t>Anaya Rao</t>
        </is>
      </c>
      <c r="Q3360" t="inlineStr">
        <is>
          <t>CUST-0425</t>
        </is>
      </c>
      <c r="R3360" t="n">
        <v>2</v>
      </c>
      <c r="S3360" t="inlineStr">
        <is>
          <t>No</t>
        </is>
      </c>
    </row>
    <row r="3361">
      <c r="A3361" t="inlineStr">
        <is>
          <t>ORD-2510-03360</t>
        </is>
      </c>
      <c r="B3361" s="11" t="n">
        <v>45947</v>
      </c>
      <c r="C3361" t="inlineStr">
        <is>
          <t>West</t>
        </is>
      </c>
      <c r="D3361" t="inlineStr">
        <is>
          <t>Pune</t>
        </is>
      </c>
      <c r="E3361" t="inlineStr">
        <is>
          <t>Small Business</t>
        </is>
      </c>
      <c r="F3361" t="inlineStr">
        <is>
          <t>Online</t>
        </is>
      </c>
      <c r="G3361" t="inlineStr">
        <is>
          <t>Technology</t>
        </is>
      </c>
      <c r="H3361" t="inlineStr">
        <is>
          <t>Laptop</t>
        </is>
      </c>
      <c r="I3361" t="n">
        <v>2</v>
      </c>
      <c r="J3361" s="12" t="n">
        <v>40893.66</v>
      </c>
      <c r="K3361" s="13" t="n">
        <v>0.05</v>
      </c>
      <c r="L3361" s="12" t="n">
        <v>77697.95</v>
      </c>
      <c r="M3361" s="12" t="n">
        <v>70337.10000000001</v>
      </c>
      <c r="N3361" s="12" t="n">
        <v>7360.85</v>
      </c>
      <c r="O3361" t="inlineStr">
        <is>
          <t>Net Banking</t>
        </is>
      </c>
      <c r="P3361" t="inlineStr">
        <is>
          <t>Vivaan Gupta</t>
        </is>
      </c>
      <c r="Q3361" t="inlineStr">
        <is>
          <t>CUST-0332</t>
        </is>
      </c>
      <c r="R3361" t="n">
        <v>2</v>
      </c>
      <c r="S3361" t="inlineStr">
        <is>
          <t>Yes</t>
        </is>
      </c>
    </row>
    <row r="3362">
      <c r="A3362" t="inlineStr">
        <is>
          <t>ORD-2511-03361</t>
        </is>
      </c>
      <c r="B3362" s="11" t="n">
        <v>45979</v>
      </c>
      <c r="C3362" t="inlineStr">
        <is>
          <t>Central</t>
        </is>
      </c>
      <c r="D3362" t="inlineStr">
        <is>
          <t>Bhopal</t>
        </is>
      </c>
      <c r="E3362" t="inlineStr">
        <is>
          <t>Education</t>
        </is>
      </c>
      <c r="F3362" t="inlineStr">
        <is>
          <t>Online</t>
        </is>
      </c>
      <c r="G3362" t="inlineStr">
        <is>
          <t>Technology</t>
        </is>
      </c>
      <c r="H3362" t="inlineStr">
        <is>
          <t>Monitor</t>
        </is>
      </c>
      <c r="I3362" t="n">
        <v>12</v>
      </c>
      <c r="J3362" s="12" t="n">
        <v>14001.7</v>
      </c>
      <c r="K3362" s="13" t="n">
        <v>0.15</v>
      </c>
      <c r="L3362" s="12" t="n">
        <v>142817.34</v>
      </c>
      <c r="M3362" s="12" t="n">
        <v>134416.32</v>
      </c>
      <c r="N3362" s="12" t="n">
        <v>8401.02</v>
      </c>
      <c r="O3362" t="inlineStr">
        <is>
          <t>UPI</t>
        </is>
      </c>
      <c r="P3362" t="inlineStr">
        <is>
          <t>Anaya Rao</t>
        </is>
      </c>
      <c r="Q3362" t="inlineStr">
        <is>
          <t>CUST-0430</t>
        </is>
      </c>
      <c r="R3362" t="n">
        <v>2</v>
      </c>
      <c r="S3362" t="inlineStr">
        <is>
          <t>No</t>
        </is>
      </c>
    </row>
    <row r="3363">
      <c r="A3363" t="inlineStr">
        <is>
          <t>ORD-2404-03362</t>
        </is>
      </c>
      <c r="B3363" s="11" t="n">
        <v>45402</v>
      </c>
      <c r="C3363" t="inlineStr">
        <is>
          <t>North</t>
        </is>
      </c>
      <c r="D3363" t="inlineStr">
        <is>
          <t>Delhi</t>
        </is>
      </c>
      <c r="E3363" t="inlineStr">
        <is>
          <t>Consumer</t>
        </is>
      </c>
      <c r="F3363" t="inlineStr">
        <is>
          <t>Retail Store</t>
        </is>
      </c>
      <c r="G3363" t="inlineStr">
        <is>
          <t>Technology</t>
        </is>
      </c>
      <c r="H3363" t="inlineStr">
        <is>
          <t>Keyboard</t>
        </is>
      </c>
      <c r="I3363" t="n">
        <v>1</v>
      </c>
      <c r="J3363" s="12" t="n">
        <v>1734.55</v>
      </c>
      <c r="K3363" s="13" t="n">
        <v>0.2</v>
      </c>
      <c r="L3363" s="12" t="n">
        <v>1387.64</v>
      </c>
      <c r="M3363" s="12" t="n">
        <v>1231.53</v>
      </c>
      <c r="N3363" s="12" t="n">
        <v>156.11</v>
      </c>
      <c r="O3363" t="inlineStr">
        <is>
          <t>Credit Card</t>
        </is>
      </c>
      <c r="P3363" t="inlineStr">
        <is>
          <t>Anaya Rao</t>
        </is>
      </c>
      <c r="Q3363" t="inlineStr">
        <is>
          <t>CUST-0711</t>
        </is>
      </c>
      <c r="R3363" t="n">
        <v>4</v>
      </c>
      <c r="S3363" t="inlineStr">
        <is>
          <t>No</t>
        </is>
      </c>
    </row>
    <row r="3364">
      <c r="A3364" t="inlineStr">
        <is>
          <t>ORD-2402-03363</t>
        </is>
      </c>
      <c r="B3364" s="11" t="n">
        <v>45328</v>
      </c>
      <c r="C3364" t="inlineStr">
        <is>
          <t>North</t>
        </is>
      </c>
      <c r="D3364" t="inlineStr">
        <is>
          <t>Delhi</t>
        </is>
      </c>
      <c r="E3364" t="inlineStr">
        <is>
          <t>Consumer</t>
        </is>
      </c>
      <c r="F3364" t="inlineStr">
        <is>
          <t>Partner</t>
        </is>
      </c>
      <c r="G3364" t="inlineStr">
        <is>
          <t>Furniture</t>
        </is>
      </c>
      <c r="H3364" t="inlineStr">
        <is>
          <t>Cabinet</t>
        </is>
      </c>
      <c r="I3364" t="n">
        <v>2</v>
      </c>
      <c r="J3364" s="12" t="n">
        <v>9045.02</v>
      </c>
      <c r="K3364" s="13" t="n">
        <v>0</v>
      </c>
      <c r="L3364" s="12" t="n">
        <v>18090.04</v>
      </c>
      <c r="M3364" s="12" t="n">
        <v>14110.23</v>
      </c>
      <c r="N3364" s="12" t="n">
        <v>3979.81</v>
      </c>
      <c r="O3364" t="inlineStr">
        <is>
          <t>Credit Card</t>
        </is>
      </c>
      <c r="P3364" t="inlineStr">
        <is>
          <t>Rohan Verma</t>
        </is>
      </c>
      <c r="Q3364" t="inlineStr">
        <is>
          <t>CUST-0525</t>
        </is>
      </c>
      <c r="R3364" t="n">
        <v>5</v>
      </c>
      <c r="S3364" t="inlineStr">
        <is>
          <t>No</t>
        </is>
      </c>
    </row>
    <row r="3365">
      <c r="A3365" t="inlineStr">
        <is>
          <t>ORD-2408-03364</t>
        </is>
      </c>
      <c r="B3365" s="11" t="n">
        <v>45531</v>
      </c>
      <c r="C3365" t="inlineStr">
        <is>
          <t>Central</t>
        </is>
      </c>
      <c r="D3365" t="inlineStr">
        <is>
          <t>Raipur</t>
        </is>
      </c>
      <c r="E3365" t="inlineStr">
        <is>
          <t>Education</t>
        </is>
      </c>
      <c r="F3365" t="inlineStr">
        <is>
          <t>Partner</t>
        </is>
      </c>
      <c r="G3365" t="inlineStr">
        <is>
          <t>Technology</t>
        </is>
      </c>
      <c r="H3365" t="inlineStr">
        <is>
          <t>Headphones</t>
        </is>
      </c>
      <c r="I3365" t="n">
        <v>10</v>
      </c>
      <c r="J3365" s="12" t="n">
        <v>2922.22</v>
      </c>
      <c r="K3365" s="13" t="n">
        <v>0.03</v>
      </c>
      <c r="L3365" s="12" t="n">
        <v>28345.53</v>
      </c>
      <c r="M3365" s="12" t="n">
        <v>21624.43</v>
      </c>
      <c r="N3365" s="12" t="n">
        <v>6721.1</v>
      </c>
      <c r="O3365" t="inlineStr">
        <is>
          <t>Debit Card</t>
        </is>
      </c>
      <c r="P3365" t="inlineStr">
        <is>
          <t>Rohan Verma</t>
        </is>
      </c>
      <c r="Q3365" t="inlineStr">
        <is>
          <t>CUST-0144</t>
        </is>
      </c>
      <c r="R3365" t="n">
        <v>4</v>
      </c>
      <c r="S3365" t="inlineStr">
        <is>
          <t>No</t>
        </is>
      </c>
    </row>
    <row r="3366">
      <c r="A3366" t="inlineStr">
        <is>
          <t>ORD-2412-03365</t>
        </is>
      </c>
      <c r="B3366" s="11" t="n">
        <v>45651</v>
      </c>
      <c r="C3366" t="inlineStr">
        <is>
          <t>South</t>
        </is>
      </c>
      <c r="D3366" t="inlineStr">
        <is>
          <t>Hyderabad</t>
        </is>
      </c>
      <c r="E3366" t="inlineStr">
        <is>
          <t>Corporate</t>
        </is>
      </c>
      <c r="F3366" t="inlineStr">
        <is>
          <t>Direct Sales</t>
        </is>
      </c>
      <c r="G3366" t="inlineStr">
        <is>
          <t>Office Supplies</t>
        </is>
      </c>
      <c r="H3366" t="inlineStr">
        <is>
          <t>Paper Ream</t>
        </is>
      </c>
      <c r="I3366" t="n">
        <v>4</v>
      </c>
      <c r="J3366" s="12" t="n">
        <v>479.98</v>
      </c>
      <c r="K3366" s="13" t="n">
        <v>0.05</v>
      </c>
      <c r="L3366" s="12" t="n">
        <v>1823.92</v>
      </c>
      <c r="M3366" s="12" t="n">
        <v>1439.94</v>
      </c>
      <c r="N3366" s="12" t="n">
        <v>383.98</v>
      </c>
      <c r="O3366" t="inlineStr">
        <is>
          <t>Net Banking</t>
        </is>
      </c>
      <c r="P3366" t="inlineStr">
        <is>
          <t>Ishaan Mehta</t>
        </is>
      </c>
      <c r="Q3366" t="inlineStr">
        <is>
          <t>CUST-0149</t>
        </is>
      </c>
      <c r="R3366" t="n">
        <v>4</v>
      </c>
      <c r="S3366" t="inlineStr">
        <is>
          <t>No</t>
        </is>
      </c>
    </row>
    <row r="3367">
      <c r="A3367" t="inlineStr">
        <is>
          <t>ORD-2510-03366</t>
        </is>
      </c>
      <c r="B3367" s="11" t="n">
        <v>45939</v>
      </c>
      <c r="C3367" t="inlineStr">
        <is>
          <t>North</t>
        </is>
      </c>
      <c r="D3367" t="inlineStr">
        <is>
          <t>Lucknow</t>
        </is>
      </c>
      <c r="E3367" t="inlineStr">
        <is>
          <t>Small Business</t>
        </is>
      </c>
      <c r="F3367" t="inlineStr">
        <is>
          <t>Direct Sales</t>
        </is>
      </c>
      <c r="G3367" t="inlineStr">
        <is>
          <t>Technology</t>
        </is>
      </c>
      <c r="H3367" t="inlineStr">
        <is>
          <t>Printer</t>
        </is>
      </c>
      <c r="I3367" t="n">
        <v>4</v>
      </c>
      <c r="J3367" s="12" t="n">
        <v>9714.57</v>
      </c>
      <c r="K3367" s="13" t="n">
        <v>0.2</v>
      </c>
      <c r="L3367" s="12" t="n">
        <v>31086.62</v>
      </c>
      <c r="M3367" s="12" t="n">
        <v>31863.79</v>
      </c>
      <c r="N3367" s="12" t="n">
        <v>-777.17</v>
      </c>
      <c r="O3367" t="inlineStr">
        <is>
          <t>UPI</t>
        </is>
      </c>
      <c r="P3367" t="inlineStr">
        <is>
          <t>Sara Khan</t>
        </is>
      </c>
      <c r="Q3367" t="inlineStr">
        <is>
          <t>CUST-0874</t>
        </is>
      </c>
      <c r="R3367" t="n">
        <v>7</v>
      </c>
      <c r="S3367" t="inlineStr">
        <is>
          <t>No</t>
        </is>
      </c>
    </row>
    <row r="3368">
      <c r="A3368" t="inlineStr">
        <is>
          <t>ORD-2408-03367</t>
        </is>
      </c>
      <c r="B3368" s="11" t="n">
        <v>45534</v>
      </c>
      <c r="C3368" t="inlineStr">
        <is>
          <t>West</t>
        </is>
      </c>
      <c r="D3368" t="inlineStr">
        <is>
          <t>Surat</t>
        </is>
      </c>
      <c r="E3368" t="inlineStr">
        <is>
          <t>Education</t>
        </is>
      </c>
      <c r="F3368" t="inlineStr">
        <is>
          <t>Direct Sales</t>
        </is>
      </c>
      <c r="G3368" t="inlineStr">
        <is>
          <t>Office Supplies</t>
        </is>
      </c>
      <c r="H3368" t="inlineStr">
        <is>
          <t>Stapler</t>
        </is>
      </c>
      <c r="I3368" t="n">
        <v>3</v>
      </c>
      <c r="J3368" s="12" t="n">
        <v>309</v>
      </c>
      <c r="K3368" s="13" t="n">
        <v>0.25</v>
      </c>
      <c r="L3368" s="12" t="n">
        <v>695.25</v>
      </c>
      <c r="M3368" s="12" t="n">
        <v>621.09</v>
      </c>
      <c r="N3368" s="12" t="n">
        <v>74.16</v>
      </c>
      <c r="O3368" t="inlineStr">
        <is>
          <t>Credit Card</t>
        </is>
      </c>
      <c r="P3368" t="inlineStr">
        <is>
          <t>Sara Khan</t>
        </is>
      </c>
      <c r="Q3368" t="inlineStr">
        <is>
          <t>CUST-0195</t>
        </is>
      </c>
      <c r="R3368" t="n">
        <v>5</v>
      </c>
      <c r="S3368" t="inlineStr">
        <is>
          <t>No</t>
        </is>
      </c>
    </row>
    <row r="3369">
      <c r="A3369" t="inlineStr">
        <is>
          <t>ORD-2502-03368</t>
        </is>
      </c>
      <c r="B3369" s="11" t="n">
        <v>45690</v>
      </c>
      <c r="C3369" t="inlineStr">
        <is>
          <t>East</t>
        </is>
      </c>
      <c r="D3369" t="inlineStr">
        <is>
          <t>Kolkata</t>
        </is>
      </c>
      <c r="E3369" t="inlineStr">
        <is>
          <t>Education</t>
        </is>
      </c>
      <c r="F3369" t="inlineStr">
        <is>
          <t>Retail Store</t>
        </is>
      </c>
      <c r="G3369" t="inlineStr">
        <is>
          <t>Technology</t>
        </is>
      </c>
      <c r="H3369" t="inlineStr">
        <is>
          <t>Laptop</t>
        </is>
      </c>
      <c r="I3369" t="n">
        <v>1</v>
      </c>
      <c r="J3369" s="12" t="n">
        <v>41631.27</v>
      </c>
      <c r="K3369" s="13" t="n">
        <v>0</v>
      </c>
      <c r="L3369" s="12" t="n">
        <v>41631.27</v>
      </c>
      <c r="M3369" s="12" t="n">
        <v>35802.89</v>
      </c>
      <c r="N3369" s="12" t="n">
        <v>5828.38</v>
      </c>
      <c r="O3369" t="inlineStr">
        <is>
          <t>Net Banking</t>
        </is>
      </c>
      <c r="P3369" t="inlineStr">
        <is>
          <t>Meera Joshi</t>
        </is>
      </c>
      <c r="Q3369" t="inlineStr">
        <is>
          <t>CUST-0466</t>
        </is>
      </c>
      <c r="R3369" t="n">
        <v>5</v>
      </c>
      <c r="S3369" t="inlineStr">
        <is>
          <t>No</t>
        </is>
      </c>
    </row>
    <row r="3370">
      <c r="A3370" t="inlineStr">
        <is>
          <t>ORD-2509-03369</t>
        </is>
      </c>
      <c r="B3370" s="11" t="n">
        <v>45927</v>
      </c>
      <c r="C3370" t="inlineStr">
        <is>
          <t>Central</t>
        </is>
      </c>
      <c r="D3370" t="inlineStr">
        <is>
          <t>Indore</t>
        </is>
      </c>
      <c r="E3370" t="inlineStr">
        <is>
          <t>Small Business</t>
        </is>
      </c>
      <c r="F3370" t="inlineStr">
        <is>
          <t>Retail Store</t>
        </is>
      </c>
      <c r="G3370" t="inlineStr">
        <is>
          <t>Technology</t>
        </is>
      </c>
      <c r="H3370" t="inlineStr">
        <is>
          <t>Keyboard</t>
        </is>
      </c>
      <c r="I3370" t="n">
        <v>1</v>
      </c>
      <c r="J3370" s="12" t="n">
        <v>1576.26</v>
      </c>
      <c r="K3370" s="13" t="n">
        <v>0.15</v>
      </c>
      <c r="L3370" s="12" t="n">
        <v>1339.82</v>
      </c>
      <c r="M3370" s="12" t="n">
        <v>1119.14</v>
      </c>
      <c r="N3370" s="12" t="n">
        <v>220.68</v>
      </c>
      <c r="O3370" t="inlineStr">
        <is>
          <t>Credit Card</t>
        </is>
      </c>
      <c r="P3370" t="inlineStr">
        <is>
          <t>Anaya Rao</t>
        </is>
      </c>
      <c r="Q3370" t="inlineStr">
        <is>
          <t>CUST-0791</t>
        </is>
      </c>
      <c r="R3370" t="n">
        <v>10</v>
      </c>
      <c r="S3370" t="inlineStr">
        <is>
          <t>Yes</t>
        </is>
      </c>
    </row>
    <row r="3371">
      <c r="A3371" t="inlineStr">
        <is>
          <t>ORD-2507-03370</t>
        </is>
      </c>
      <c r="B3371" s="11" t="n">
        <v>45842</v>
      </c>
      <c r="C3371" t="inlineStr">
        <is>
          <t>South</t>
        </is>
      </c>
      <c r="D3371" t="inlineStr">
        <is>
          <t>Hyderabad</t>
        </is>
      </c>
      <c r="E3371" t="inlineStr">
        <is>
          <t>Education</t>
        </is>
      </c>
      <c r="F3371" t="inlineStr">
        <is>
          <t>Online</t>
        </is>
      </c>
      <c r="G3371" t="inlineStr">
        <is>
          <t>Technology</t>
        </is>
      </c>
      <c r="H3371" t="inlineStr">
        <is>
          <t>Printer</t>
        </is>
      </c>
      <c r="I3371" t="n">
        <v>1</v>
      </c>
      <c r="J3371" s="12" t="n">
        <v>10871.05</v>
      </c>
      <c r="K3371" s="13" t="n">
        <v>0.15</v>
      </c>
      <c r="L3371" s="12" t="n">
        <v>9240.389999999999</v>
      </c>
      <c r="M3371" s="12" t="n">
        <v>8914.26</v>
      </c>
      <c r="N3371" s="12" t="n">
        <v>326.13</v>
      </c>
      <c r="O3371" t="inlineStr">
        <is>
          <t>Debit Card</t>
        </is>
      </c>
      <c r="P3371" t="inlineStr">
        <is>
          <t>Sara Khan</t>
        </is>
      </c>
      <c r="Q3371" t="inlineStr">
        <is>
          <t>CUST-0568</t>
        </is>
      </c>
      <c r="R3371" t="n">
        <v>2</v>
      </c>
      <c r="S3371" t="inlineStr">
        <is>
          <t>No</t>
        </is>
      </c>
    </row>
    <row r="3372">
      <c r="A3372" t="inlineStr">
        <is>
          <t>ORD-2511-03371</t>
        </is>
      </c>
      <c r="B3372" s="11" t="n">
        <v>45984</v>
      </c>
      <c r="C3372" t="inlineStr">
        <is>
          <t>North</t>
        </is>
      </c>
      <c r="D3372" t="inlineStr">
        <is>
          <t>Delhi</t>
        </is>
      </c>
      <c r="E3372" t="inlineStr">
        <is>
          <t>Small Business</t>
        </is>
      </c>
      <c r="F3372" t="inlineStr">
        <is>
          <t>Retail Store</t>
        </is>
      </c>
      <c r="G3372" t="inlineStr">
        <is>
          <t>Accessories</t>
        </is>
      </c>
      <c r="H3372" t="inlineStr">
        <is>
          <t>USB Hub</t>
        </is>
      </c>
      <c r="I3372" t="n">
        <v>2</v>
      </c>
      <c r="J3372" s="12" t="n">
        <v>1145.61</v>
      </c>
      <c r="K3372" s="13" t="n">
        <v>0.1</v>
      </c>
      <c r="L3372" s="12" t="n">
        <v>2062.1</v>
      </c>
      <c r="M3372" s="12" t="n">
        <v>1558.03</v>
      </c>
      <c r="N3372" s="12" t="n">
        <v>504.07</v>
      </c>
      <c r="O3372" t="inlineStr">
        <is>
          <t>Debit Card</t>
        </is>
      </c>
      <c r="P3372" t="inlineStr">
        <is>
          <t>Ishaan Mehta</t>
        </is>
      </c>
      <c r="Q3372" t="inlineStr">
        <is>
          <t>CUST-0076</t>
        </is>
      </c>
      <c r="R3372" t="n">
        <v>2</v>
      </c>
      <c r="S3372" t="inlineStr">
        <is>
          <t>No</t>
        </is>
      </c>
    </row>
    <row r="3373">
      <c r="A3373" t="inlineStr">
        <is>
          <t>ORD-2505-03372</t>
        </is>
      </c>
      <c r="B3373" s="11" t="n">
        <v>45797</v>
      </c>
      <c r="C3373" t="inlineStr">
        <is>
          <t>South</t>
        </is>
      </c>
      <c r="D3373" t="inlineStr">
        <is>
          <t>Chennai</t>
        </is>
      </c>
      <c r="E3373" t="inlineStr">
        <is>
          <t>Education</t>
        </is>
      </c>
      <c r="F3373" t="inlineStr">
        <is>
          <t>Retail Store</t>
        </is>
      </c>
      <c r="G3373" t="inlineStr">
        <is>
          <t>Accessories</t>
        </is>
      </c>
      <c r="H3373" t="inlineStr">
        <is>
          <t>Laptop Stand</t>
        </is>
      </c>
      <c r="I3373" t="n">
        <v>4</v>
      </c>
      <c r="J3373" s="12" t="n">
        <v>1789.13</v>
      </c>
      <c r="K3373" s="13" t="n">
        <v>0</v>
      </c>
      <c r="L3373" s="12" t="n">
        <v>7156.52</v>
      </c>
      <c r="M3373" s="12" t="n">
        <v>5009.56</v>
      </c>
      <c r="N3373" s="12" t="n">
        <v>2146.96</v>
      </c>
      <c r="O3373" t="inlineStr">
        <is>
          <t>UPI</t>
        </is>
      </c>
      <c r="P3373" t="inlineStr">
        <is>
          <t>Tara Kapoor</t>
        </is>
      </c>
      <c r="Q3373" t="inlineStr">
        <is>
          <t>CUST-0858</t>
        </is>
      </c>
      <c r="R3373" t="n">
        <v>2</v>
      </c>
      <c r="S3373" t="inlineStr">
        <is>
          <t>No</t>
        </is>
      </c>
    </row>
    <row r="3374">
      <c r="A3374" t="inlineStr">
        <is>
          <t>ORD-2505-03373</t>
        </is>
      </c>
      <c r="B3374" s="11" t="n">
        <v>45801</v>
      </c>
      <c r="C3374" t="inlineStr">
        <is>
          <t>North</t>
        </is>
      </c>
      <c r="D3374" t="inlineStr">
        <is>
          <t>Delhi</t>
        </is>
      </c>
      <c r="E3374" t="inlineStr">
        <is>
          <t>Small Business</t>
        </is>
      </c>
      <c r="F3374" t="inlineStr">
        <is>
          <t>Retail Store</t>
        </is>
      </c>
      <c r="G3374" t="inlineStr">
        <is>
          <t>Technology</t>
        </is>
      </c>
      <c r="H3374" t="inlineStr">
        <is>
          <t>Laptop</t>
        </is>
      </c>
      <c r="I3374" t="n">
        <v>1</v>
      </c>
      <c r="J3374" s="12" t="n">
        <v>47101.69</v>
      </c>
      <c r="K3374" s="13" t="n">
        <v>0.15</v>
      </c>
      <c r="L3374" s="12" t="n">
        <v>40036.44</v>
      </c>
      <c r="M3374" s="12" t="n">
        <v>40507.45</v>
      </c>
      <c r="N3374" s="12" t="n">
        <v>-471.01</v>
      </c>
      <c r="O3374" t="inlineStr">
        <is>
          <t>Cash</t>
        </is>
      </c>
      <c r="P3374" t="inlineStr">
        <is>
          <t>Anaya Rao</t>
        </is>
      </c>
      <c r="Q3374" t="inlineStr">
        <is>
          <t>CUST-0602</t>
        </is>
      </c>
      <c r="R3374" t="n">
        <v>3</v>
      </c>
      <c r="S3374" t="inlineStr">
        <is>
          <t>No</t>
        </is>
      </c>
    </row>
    <row r="3375">
      <c r="A3375" t="inlineStr">
        <is>
          <t>ORD-2504-03374</t>
        </is>
      </c>
      <c r="B3375" s="11" t="n">
        <v>45753</v>
      </c>
      <c r="C3375" t="inlineStr">
        <is>
          <t>North</t>
        </is>
      </c>
      <c r="D3375" t="inlineStr">
        <is>
          <t>Jaipur</t>
        </is>
      </c>
      <c r="E3375" t="inlineStr">
        <is>
          <t>Education</t>
        </is>
      </c>
      <c r="F3375" t="inlineStr">
        <is>
          <t>Direct Sales</t>
        </is>
      </c>
      <c r="G3375" t="inlineStr">
        <is>
          <t>Technology</t>
        </is>
      </c>
      <c r="H3375" t="inlineStr">
        <is>
          <t>Headphones</t>
        </is>
      </c>
      <c r="I3375" t="n">
        <v>8</v>
      </c>
      <c r="J3375" s="12" t="n">
        <v>3078.61</v>
      </c>
      <c r="K3375" s="13" t="n">
        <v>0.05</v>
      </c>
      <c r="L3375" s="12" t="n">
        <v>23397.44</v>
      </c>
      <c r="M3375" s="12" t="n">
        <v>18225.37</v>
      </c>
      <c r="N3375" s="12" t="n">
        <v>5172.07</v>
      </c>
      <c r="O3375" t="inlineStr">
        <is>
          <t>Cash</t>
        </is>
      </c>
      <c r="P3375" t="inlineStr">
        <is>
          <t>Diya Patel</t>
        </is>
      </c>
      <c r="Q3375" t="inlineStr">
        <is>
          <t>CUST-0745</t>
        </is>
      </c>
      <c r="R3375" t="n">
        <v>3</v>
      </c>
      <c r="S3375" t="inlineStr">
        <is>
          <t>No</t>
        </is>
      </c>
    </row>
    <row r="3376">
      <c r="A3376" t="inlineStr">
        <is>
          <t>ORD-2505-03375</t>
        </is>
      </c>
      <c r="B3376" s="11" t="n">
        <v>45788</v>
      </c>
      <c r="C3376" t="inlineStr">
        <is>
          <t>West</t>
        </is>
      </c>
      <c r="D3376" t="inlineStr">
        <is>
          <t>Pune</t>
        </is>
      </c>
      <c r="E3376" t="inlineStr">
        <is>
          <t>Consumer</t>
        </is>
      </c>
      <c r="F3376" t="inlineStr">
        <is>
          <t>Partner</t>
        </is>
      </c>
      <c r="G3376" t="inlineStr">
        <is>
          <t>Office Supplies</t>
        </is>
      </c>
      <c r="H3376" t="inlineStr">
        <is>
          <t>File Folder</t>
        </is>
      </c>
      <c r="I3376" t="n">
        <v>2</v>
      </c>
      <c r="J3376" s="12" t="n">
        <v>121.68</v>
      </c>
      <c r="K3376" s="13" t="n">
        <v>0.1</v>
      </c>
      <c r="L3376" s="12" t="n">
        <v>219.02</v>
      </c>
      <c r="M3376" s="12" t="n">
        <v>141.15</v>
      </c>
      <c r="N3376" s="12" t="n">
        <v>77.87</v>
      </c>
      <c r="O3376" t="inlineStr">
        <is>
          <t>Credit Card</t>
        </is>
      </c>
      <c r="P3376" t="inlineStr">
        <is>
          <t>Anaya Rao</t>
        </is>
      </c>
      <c r="Q3376" t="inlineStr">
        <is>
          <t>CUST-0148</t>
        </is>
      </c>
      <c r="R3376" t="n">
        <v>5</v>
      </c>
      <c r="S3376" t="inlineStr">
        <is>
          <t>No</t>
        </is>
      </c>
    </row>
    <row r="3377">
      <c r="A3377" t="inlineStr">
        <is>
          <t>ORD-2509-03376</t>
        </is>
      </c>
      <c r="B3377" s="11" t="n">
        <v>45903</v>
      </c>
      <c r="C3377" t="inlineStr">
        <is>
          <t>South</t>
        </is>
      </c>
      <c r="D3377" t="inlineStr">
        <is>
          <t>Kochi</t>
        </is>
      </c>
      <c r="E3377" t="inlineStr">
        <is>
          <t>Education</t>
        </is>
      </c>
      <c r="F3377" t="inlineStr">
        <is>
          <t>Direct Sales</t>
        </is>
      </c>
      <c r="G3377" t="inlineStr">
        <is>
          <t>Office Supplies</t>
        </is>
      </c>
      <c r="H3377" t="inlineStr">
        <is>
          <t>Stapler</t>
        </is>
      </c>
      <c r="I3377" t="n">
        <v>5</v>
      </c>
      <c r="J3377" s="12" t="n">
        <v>311.52</v>
      </c>
      <c r="K3377" s="13" t="n">
        <v>0</v>
      </c>
      <c r="L3377" s="12" t="n">
        <v>1557.6</v>
      </c>
      <c r="M3377" s="12" t="n">
        <v>1043.59</v>
      </c>
      <c r="N3377" s="12" t="n">
        <v>514.01</v>
      </c>
      <c r="O3377" t="inlineStr">
        <is>
          <t>Credit Card</t>
        </is>
      </c>
      <c r="P3377" t="inlineStr">
        <is>
          <t>Diya Patel</t>
        </is>
      </c>
      <c r="Q3377" t="inlineStr">
        <is>
          <t>CUST-0488</t>
        </is>
      </c>
      <c r="R3377" t="n">
        <v>4</v>
      </c>
      <c r="S3377" t="inlineStr">
        <is>
          <t>Yes</t>
        </is>
      </c>
    </row>
    <row r="3378">
      <c r="A3378" t="inlineStr">
        <is>
          <t>ORD-2508-03377</t>
        </is>
      </c>
      <c r="B3378" s="11" t="n">
        <v>45874</v>
      </c>
      <c r="C3378" t="inlineStr">
        <is>
          <t>West</t>
        </is>
      </c>
      <c r="D3378" t="inlineStr">
        <is>
          <t>Ahmedabad</t>
        </is>
      </c>
      <c r="E3378" t="inlineStr">
        <is>
          <t>Consumer</t>
        </is>
      </c>
      <c r="F3378" t="inlineStr">
        <is>
          <t>Online</t>
        </is>
      </c>
      <c r="G3378" t="inlineStr">
        <is>
          <t>Technology</t>
        </is>
      </c>
      <c r="H3378" t="inlineStr">
        <is>
          <t>Headphones</t>
        </is>
      </c>
      <c r="I3378" t="n">
        <v>4</v>
      </c>
      <c r="J3378" s="12" t="n">
        <v>2700.66</v>
      </c>
      <c r="K3378" s="13" t="n">
        <v>0.15</v>
      </c>
      <c r="L3378" s="12" t="n">
        <v>9182.24</v>
      </c>
      <c r="M3378" s="12" t="n">
        <v>7993.95</v>
      </c>
      <c r="N3378" s="12" t="n">
        <v>1188.29</v>
      </c>
      <c r="O3378" t="inlineStr">
        <is>
          <t>UPI</t>
        </is>
      </c>
      <c r="P3378" t="inlineStr">
        <is>
          <t>Ishaan Mehta</t>
        </is>
      </c>
      <c r="Q3378" t="inlineStr">
        <is>
          <t>CUST-0290</t>
        </is>
      </c>
      <c r="R3378" t="n">
        <v>2</v>
      </c>
      <c r="S3378" t="inlineStr">
        <is>
          <t>Yes</t>
        </is>
      </c>
    </row>
    <row r="3379">
      <c r="A3379" t="inlineStr">
        <is>
          <t>ORD-2501-03378</t>
        </is>
      </c>
      <c r="B3379" s="11" t="n">
        <v>45668</v>
      </c>
      <c r="C3379" t="inlineStr">
        <is>
          <t>North</t>
        </is>
      </c>
      <c r="D3379" t="inlineStr">
        <is>
          <t>Jaipur</t>
        </is>
      </c>
      <c r="E3379" t="inlineStr">
        <is>
          <t>Small Business</t>
        </is>
      </c>
      <c r="F3379" t="inlineStr">
        <is>
          <t>Direct Sales</t>
        </is>
      </c>
      <c r="G3379" t="inlineStr">
        <is>
          <t>Accessories</t>
        </is>
      </c>
      <c r="H3379" t="inlineStr">
        <is>
          <t>USB Hub</t>
        </is>
      </c>
      <c r="I3379" t="n">
        <v>2</v>
      </c>
      <c r="J3379" s="12" t="n">
        <v>1358.61</v>
      </c>
      <c r="K3379" s="13" t="n">
        <v>0.15</v>
      </c>
      <c r="L3379" s="12" t="n">
        <v>2309.64</v>
      </c>
      <c r="M3379" s="12" t="n">
        <v>1847.71</v>
      </c>
      <c r="N3379" s="12" t="n">
        <v>461.93</v>
      </c>
      <c r="O3379" t="inlineStr">
        <is>
          <t>Credit Card</t>
        </is>
      </c>
      <c r="P3379" t="inlineStr">
        <is>
          <t>Ishaan Mehta</t>
        </is>
      </c>
      <c r="Q3379" t="inlineStr">
        <is>
          <t>CUST-0843</t>
        </is>
      </c>
      <c r="R3379" t="n">
        <v>4</v>
      </c>
      <c r="S3379" t="inlineStr">
        <is>
          <t>No</t>
        </is>
      </c>
    </row>
    <row r="3380">
      <c r="A3380" t="inlineStr">
        <is>
          <t>ORD-2509-03379</t>
        </is>
      </c>
      <c r="B3380" s="11" t="n">
        <v>45913</v>
      </c>
      <c r="C3380" t="inlineStr">
        <is>
          <t>West</t>
        </is>
      </c>
      <c r="D3380" t="inlineStr">
        <is>
          <t>Pune</t>
        </is>
      </c>
      <c r="E3380" t="inlineStr">
        <is>
          <t>Consumer</t>
        </is>
      </c>
      <c r="F3380" t="inlineStr">
        <is>
          <t>Partner</t>
        </is>
      </c>
      <c r="G3380" t="inlineStr">
        <is>
          <t>Furniture</t>
        </is>
      </c>
      <c r="H3380" t="inlineStr">
        <is>
          <t>Cabinet</t>
        </is>
      </c>
      <c r="I3380" t="n">
        <v>1</v>
      </c>
      <c r="J3380" s="12" t="n">
        <v>9011.389999999999</v>
      </c>
      <c r="K3380" s="13" t="n">
        <v>0.05</v>
      </c>
      <c r="L3380" s="12" t="n">
        <v>8560.82</v>
      </c>
      <c r="M3380" s="12" t="n">
        <v>7028.88</v>
      </c>
      <c r="N3380" s="12" t="n">
        <v>1531.94</v>
      </c>
      <c r="O3380" t="inlineStr">
        <is>
          <t>UPI</t>
        </is>
      </c>
      <c r="P3380" t="inlineStr">
        <is>
          <t>Anaya Rao</t>
        </is>
      </c>
      <c r="Q3380" t="inlineStr">
        <is>
          <t>CUST-0592</t>
        </is>
      </c>
      <c r="R3380" t="n">
        <v>3</v>
      </c>
      <c r="S3380" t="inlineStr">
        <is>
          <t>No</t>
        </is>
      </c>
    </row>
    <row r="3381">
      <c r="A3381" t="inlineStr">
        <is>
          <t>ORD-2508-03380</t>
        </is>
      </c>
      <c r="B3381" s="11" t="n">
        <v>45894</v>
      </c>
      <c r="C3381" t="inlineStr">
        <is>
          <t>East</t>
        </is>
      </c>
      <c r="D3381" t="inlineStr">
        <is>
          <t>Guwahati</t>
        </is>
      </c>
      <c r="E3381" t="inlineStr">
        <is>
          <t>Education</t>
        </is>
      </c>
      <c r="F3381" t="inlineStr">
        <is>
          <t>Retail Store</t>
        </is>
      </c>
      <c r="G3381" t="inlineStr">
        <is>
          <t>Technology</t>
        </is>
      </c>
      <c r="H3381" t="inlineStr">
        <is>
          <t>Monitor</t>
        </is>
      </c>
      <c r="I3381" t="n">
        <v>2</v>
      </c>
      <c r="J3381" s="12" t="n">
        <v>13005.67</v>
      </c>
      <c r="K3381" s="13" t="n">
        <v>0.1</v>
      </c>
      <c r="L3381" s="12" t="n">
        <v>23410.21</v>
      </c>
      <c r="M3381" s="12" t="n">
        <v>20809.07</v>
      </c>
      <c r="N3381" s="12" t="n">
        <v>2601.14</v>
      </c>
      <c r="O3381" t="inlineStr">
        <is>
          <t>UPI</t>
        </is>
      </c>
      <c r="P3381" t="inlineStr">
        <is>
          <t>Aarav Sharma</t>
        </is>
      </c>
      <c r="Q3381" t="inlineStr">
        <is>
          <t>CUST-0668</t>
        </is>
      </c>
      <c r="R3381" t="n">
        <v>4</v>
      </c>
      <c r="S3381" t="inlineStr">
        <is>
          <t>No</t>
        </is>
      </c>
    </row>
    <row r="3382">
      <c r="A3382" t="inlineStr">
        <is>
          <t>ORD-2501-03381</t>
        </is>
      </c>
      <c r="B3382" s="11" t="n">
        <v>45678</v>
      </c>
      <c r="C3382" t="inlineStr">
        <is>
          <t>East</t>
        </is>
      </c>
      <c r="D3382" t="inlineStr">
        <is>
          <t>Guwahati</t>
        </is>
      </c>
      <c r="E3382" t="inlineStr">
        <is>
          <t>Consumer</t>
        </is>
      </c>
      <c r="F3382" t="inlineStr">
        <is>
          <t>Online</t>
        </is>
      </c>
      <c r="G3382" t="inlineStr">
        <is>
          <t>Office Supplies</t>
        </is>
      </c>
      <c r="H3382" t="inlineStr">
        <is>
          <t>Paper Ream</t>
        </is>
      </c>
      <c r="I3382" t="n">
        <v>4</v>
      </c>
      <c r="J3382" s="12" t="n">
        <v>423.96</v>
      </c>
      <c r="K3382" s="13" t="n">
        <v>0.1</v>
      </c>
      <c r="L3382" s="12" t="n">
        <v>1526.26</v>
      </c>
      <c r="M3382" s="12" t="n">
        <v>1271.88</v>
      </c>
      <c r="N3382" s="12" t="n">
        <v>254.38</v>
      </c>
      <c r="O3382" t="inlineStr">
        <is>
          <t>UPI</t>
        </is>
      </c>
      <c r="P3382" t="inlineStr">
        <is>
          <t>Tara Kapoor</t>
        </is>
      </c>
      <c r="Q3382" t="inlineStr">
        <is>
          <t>CUST-0598</t>
        </is>
      </c>
      <c r="R3382" t="n">
        <v>2</v>
      </c>
      <c r="S3382" t="inlineStr">
        <is>
          <t>No</t>
        </is>
      </c>
    </row>
    <row r="3383">
      <c r="A3383" t="inlineStr">
        <is>
          <t>ORD-2501-03382</t>
        </is>
      </c>
      <c r="B3383" s="11" t="n">
        <v>45669</v>
      </c>
      <c r="C3383" t="inlineStr">
        <is>
          <t>South</t>
        </is>
      </c>
      <c r="D3383" t="inlineStr">
        <is>
          <t>Chennai</t>
        </is>
      </c>
      <c r="E3383" t="inlineStr">
        <is>
          <t>Small Business</t>
        </is>
      </c>
      <c r="F3383" t="inlineStr">
        <is>
          <t>Online</t>
        </is>
      </c>
      <c r="G3383" t="inlineStr">
        <is>
          <t>Technology</t>
        </is>
      </c>
      <c r="H3383" t="inlineStr">
        <is>
          <t>Laptop</t>
        </is>
      </c>
      <c r="I3383" t="n">
        <v>3</v>
      </c>
      <c r="J3383" s="12" t="n">
        <v>47871.15</v>
      </c>
      <c r="K3383" s="13" t="n">
        <v>0.05</v>
      </c>
      <c r="L3383" s="12" t="n">
        <v>136432.78</v>
      </c>
      <c r="M3383" s="12" t="n">
        <v>123507.57</v>
      </c>
      <c r="N3383" s="12" t="n">
        <v>12925.21</v>
      </c>
      <c r="O3383" t="inlineStr">
        <is>
          <t>Net Banking</t>
        </is>
      </c>
      <c r="P3383" t="inlineStr">
        <is>
          <t>Ishaan Mehta</t>
        </is>
      </c>
      <c r="Q3383" t="inlineStr">
        <is>
          <t>CUST-0904</t>
        </is>
      </c>
      <c r="R3383" t="n">
        <v>6</v>
      </c>
      <c r="S3383" t="inlineStr">
        <is>
          <t>No</t>
        </is>
      </c>
    </row>
    <row r="3384">
      <c r="A3384" t="inlineStr">
        <is>
          <t>ORD-2506-03383</t>
        </is>
      </c>
      <c r="B3384" s="11" t="n">
        <v>45827</v>
      </c>
      <c r="C3384" t="inlineStr">
        <is>
          <t>East</t>
        </is>
      </c>
      <c r="D3384" t="inlineStr">
        <is>
          <t>Kolkata</t>
        </is>
      </c>
      <c r="E3384" t="inlineStr">
        <is>
          <t>Consumer</t>
        </is>
      </c>
      <c r="F3384" t="inlineStr">
        <is>
          <t>Direct Sales</t>
        </is>
      </c>
      <c r="G3384" t="inlineStr">
        <is>
          <t>Office Supplies</t>
        </is>
      </c>
      <c r="H3384" t="inlineStr">
        <is>
          <t>Pen Box</t>
        </is>
      </c>
      <c r="I3384" t="n">
        <v>2</v>
      </c>
      <c r="J3384" s="12" t="n">
        <v>226.94</v>
      </c>
      <c r="K3384" s="13" t="n">
        <v>0.25</v>
      </c>
      <c r="L3384" s="12" t="n">
        <v>340.41</v>
      </c>
      <c r="M3384" s="12" t="n">
        <v>276.87</v>
      </c>
      <c r="N3384" s="12" t="n">
        <v>63.54</v>
      </c>
      <c r="O3384" t="inlineStr">
        <is>
          <t>Debit Card</t>
        </is>
      </c>
      <c r="P3384" t="inlineStr">
        <is>
          <t>Diya Patel</t>
        </is>
      </c>
      <c r="Q3384" t="inlineStr">
        <is>
          <t>CUST-0431</t>
        </is>
      </c>
      <c r="R3384" t="n">
        <v>4</v>
      </c>
      <c r="S3384" t="inlineStr">
        <is>
          <t>No</t>
        </is>
      </c>
    </row>
    <row r="3385">
      <c r="A3385" t="inlineStr">
        <is>
          <t>ORD-2410-03384</t>
        </is>
      </c>
      <c r="B3385" s="11" t="n">
        <v>45596</v>
      </c>
      <c r="C3385" t="inlineStr">
        <is>
          <t>South</t>
        </is>
      </c>
      <c r="D3385" t="inlineStr">
        <is>
          <t>Kochi</t>
        </is>
      </c>
      <c r="E3385" t="inlineStr">
        <is>
          <t>Consumer</t>
        </is>
      </c>
      <c r="F3385" t="inlineStr">
        <is>
          <t>Partner</t>
        </is>
      </c>
      <c r="G3385" t="inlineStr">
        <is>
          <t>Accessories</t>
        </is>
      </c>
      <c r="H3385" t="inlineStr">
        <is>
          <t>Webcam</t>
        </is>
      </c>
      <c r="I3385" t="n">
        <v>2</v>
      </c>
      <c r="J3385" s="12" t="n">
        <v>3735.58</v>
      </c>
      <c r="K3385" s="13" t="n">
        <v>0</v>
      </c>
      <c r="L3385" s="12" t="n">
        <v>7471.16</v>
      </c>
      <c r="M3385" s="12" t="n">
        <v>5678.08</v>
      </c>
      <c r="N3385" s="12" t="n">
        <v>1793.08</v>
      </c>
      <c r="O3385" t="inlineStr">
        <is>
          <t>Credit Card</t>
        </is>
      </c>
      <c r="P3385" t="inlineStr">
        <is>
          <t>Vivaan Gupta</t>
        </is>
      </c>
      <c r="Q3385" t="inlineStr">
        <is>
          <t>CUST-0663</t>
        </is>
      </c>
      <c r="R3385" t="n">
        <v>8</v>
      </c>
      <c r="S3385" t="inlineStr">
        <is>
          <t>No</t>
        </is>
      </c>
    </row>
    <row r="3386">
      <c r="A3386" t="inlineStr">
        <is>
          <t>ORD-2407-03385</t>
        </is>
      </c>
      <c r="B3386" s="11" t="n">
        <v>45489</v>
      </c>
      <c r="C3386" t="inlineStr">
        <is>
          <t>West</t>
        </is>
      </c>
      <c r="D3386" t="inlineStr">
        <is>
          <t>Ahmedabad</t>
        </is>
      </c>
      <c r="E3386" t="inlineStr">
        <is>
          <t>Corporate</t>
        </is>
      </c>
      <c r="F3386" t="inlineStr">
        <is>
          <t>Partner</t>
        </is>
      </c>
      <c r="G3386" t="inlineStr">
        <is>
          <t>Office Supplies</t>
        </is>
      </c>
      <c r="H3386" t="inlineStr">
        <is>
          <t>Stapler</t>
        </is>
      </c>
      <c r="I3386" t="n">
        <v>8</v>
      </c>
      <c r="J3386" s="12" t="n">
        <v>347.04</v>
      </c>
      <c r="K3386" s="13" t="n">
        <v>0.25</v>
      </c>
      <c r="L3386" s="12" t="n">
        <v>2082.24</v>
      </c>
      <c r="M3386" s="12" t="n">
        <v>1860.13</v>
      </c>
      <c r="N3386" s="12" t="n">
        <v>222.11</v>
      </c>
      <c r="O3386" t="inlineStr">
        <is>
          <t>Debit Card</t>
        </is>
      </c>
      <c r="P3386" t="inlineStr">
        <is>
          <t>Tara Kapoor</t>
        </is>
      </c>
      <c r="Q3386" t="inlineStr">
        <is>
          <t>CUST-0342</t>
        </is>
      </c>
      <c r="R3386" t="n">
        <v>4</v>
      </c>
      <c r="S3386" t="inlineStr">
        <is>
          <t>No</t>
        </is>
      </c>
    </row>
    <row r="3387">
      <c r="A3387" t="inlineStr">
        <is>
          <t>ORD-2405-03386</t>
        </is>
      </c>
      <c r="B3387" s="11" t="n">
        <v>45443</v>
      </c>
      <c r="C3387" t="inlineStr">
        <is>
          <t>East</t>
        </is>
      </c>
      <c r="D3387" t="inlineStr">
        <is>
          <t>Guwahati</t>
        </is>
      </c>
      <c r="E3387" t="inlineStr">
        <is>
          <t>Corporate</t>
        </is>
      </c>
      <c r="F3387" t="inlineStr">
        <is>
          <t>Retail Store</t>
        </is>
      </c>
      <c r="G3387" t="inlineStr">
        <is>
          <t>Office Supplies</t>
        </is>
      </c>
      <c r="H3387" t="inlineStr">
        <is>
          <t>Pen Box</t>
        </is>
      </c>
      <c r="I3387" t="n">
        <v>8</v>
      </c>
      <c r="J3387" s="12" t="n">
        <v>214.55</v>
      </c>
      <c r="K3387" s="13" t="n">
        <v>0.03</v>
      </c>
      <c r="L3387" s="12" t="n">
        <v>1664.91</v>
      </c>
      <c r="M3387" s="12" t="n">
        <v>1047</v>
      </c>
      <c r="N3387" s="12" t="n">
        <v>617.91</v>
      </c>
      <c r="O3387" t="inlineStr">
        <is>
          <t>Net Banking</t>
        </is>
      </c>
      <c r="P3387" t="inlineStr">
        <is>
          <t>Sara Khan</t>
        </is>
      </c>
      <c r="Q3387" t="inlineStr">
        <is>
          <t>CUST-0286</t>
        </is>
      </c>
      <c r="R3387" t="n">
        <v>2</v>
      </c>
      <c r="S3387" t="inlineStr">
        <is>
          <t>No</t>
        </is>
      </c>
    </row>
    <row r="3388">
      <c r="A3388" t="inlineStr">
        <is>
          <t>ORD-2407-03387</t>
        </is>
      </c>
      <c r="B3388" s="11" t="n">
        <v>45502</v>
      </c>
      <c r="C3388" t="inlineStr">
        <is>
          <t>West</t>
        </is>
      </c>
      <c r="D3388" t="inlineStr">
        <is>
          <t>Mumbai</t>
        </is>
      </c>
      <c r="E3388" t="inlineStr">
        <is>
          <t>Education</t>
        </is>
      </c>
      <c r="F3388" t="inlineStr">
        <is>
          <t>Retail Store</t>
        </is>
      </c>
      <c r="G3388" t="inlineStr">
        <is>
          <t>Office Supplies</t>
        </is>
      </c>
      <c r="H3388" t="inlineStr">
        <is>
          <t>File Folder</t>
        </is>
      </c>
      <c r="I3388" t="n">
        <v>1</v>
      </c>
      <c r="J3388" s="12" t="n">
        <v>118.21</v>
      </c>
      <c r="K3388" s="13" t="n">
        <v>0.1</v>
      </c>
      <c r="L3388" s="12" t="n">
        <v>106.39</v>
      </c>
      <c r="M3388" s="12" t="n">
        <v>68.56</v>
      </c>
      <c r="N3388" s="12" t="n">
        <v>37.83</v>
      </c>
      <c r="O3388" t="inlineStr">
        <is>
          <t>Cash</t>
        </is>
      </c>
      <c r="P3388" t="inlineStr">
        <is>
          <t>Ishaan Mehta</t>
        </is>
      </c>
      <c r="Q3388" t="inlineStr">
        <is>
          <t>CUST-0572</t>
        </is>
      </c>
      <c r="R3388" t="n">
        <v>6</v>
      </c>
      <c r="S3388" t="inlineStr">
        <is>
          <t>No</t>
        </is>
      </c>
    </row>
    <row r="3389">
      <c r="A3389" t="inlineStr">
        <is>
          <t>ORD-2402-03388</t>
        </is>
      </c>
      <c r="B3389" s="11" t="n">
        <v>45331</v>
      </c>
      <c r="C3389" t="inlineStr">
        <is>
          <t>West</t>
        </is>
      </c>
      <c r="D3389" t="inlineStr">
        <is>
          <t>Pune</t>
        </is>
      </c>
      <c r="E3389" t="inlineStr">
        <is>
          <t>Education</t>
        </is>
      </c>
      <c r="F3389" t="inlineStr">
        <is>
          <t>Retail Store</t>
        </is>
      </c>
      <c r="G3389" t="inlineStr">
        <is>
          <t>Technology</t>
        </is>
      </c>
      <c r="H3389" t="inlineStr">
        <is>
          <t>Monitor</t>
        </is>
      </c>
      <c r="I3389" t="n">
        <v>1</v>
      </c>
      <c r="J3389" s="12" t="n">
        <v>12438.81</v>
      </c>
      <c r="K3389" s="13" t="n">
        <v>0.03</v>
      </c>
      <c r="L3389" s="12" t="n">
        <v>12065.65</v>
      </c>
      <c r="M3389" s="12" t="n">
        <v>9951.049999999999</v>
      </c>
      <c r="N3389" s="12" t="n">
        <v>2114.6</v>
      </c>
      <c r="O3389" t="inlineStr">
        <is>
          <t>Credit Card</t>
        </is>
      </c>
      <c r="P3389" t="inlineStr">
        <is>
          <t>Meera Joshi</t>
        </is>
      </c>
      <c r="Q3389" t="inlineStr">
        <is>
          <t>CUST-0919</t>
        </is>
      </c>
      <c r="R3389" t="n">
        <v>3</v>
      </c>
      <c r="S3389" t="inlineStr">
        <is>
          <t>No</t>
        </is>
      </c>
    </row>
    <row r="3390">
      <c r="A3390" t="inlineStr">
        <is>
          <t>ORD-2407-03389</t>
        </is>
      </c>
      <c r="B3390" s="11" t="n">
        <v>45487</v>
      </c>
      <c r="C3390" t="inlineStr">
        <is>
          <t>North</t>
        </is>
      </c>
      <c r="D3390" t="inlineStr">
        <is>
          <t>Chandigarh</t>
        </is>
      </c>
      <c r="E3390" t="inlineStr">
        <is>
          <t>Education</t>
        </is>
      </c>
      <c r="F3390" t="inlineStr">
        <is>
          <t>Online</t>
        </is>
      </c>
      <c r="G3390" t="inlineStr">
        <is>
          <t>Accessories</t>
        </is>
      </c>
      <c r="H3390" t="inlineStr">
        <is>
          <t>Laptop Stand</t>
        </is>
      </c>
      <c r="I3390" t="n">
        <v>3</v>
      </c>
      <c r="J3390" s="12" t="n">
        <v>1889.67</v>
      </c>
      <c r="K3390" s="13" t="n">
        <v>0.15</v>
      </c>
      <c r="L3390" s="12" t="n">
        <v>4818.66</v>
      </c>
      <c r="M3390" s="12" t="n">
        <v>3968.31</v>
      </c>
      <c r="N3390" s="12" t="n">
        <v>850.35</v>
      </c>
      <c r="O3390" t="inlineStr">
        <is>
          <t>Debit Card</t>
        </is>
      </c>
      <c r="P3390" t="inlineStr">
        <is>
          <t>Meera Joshi</t>
        </is>
      </c>
      <c r="Q3390" t="inlineStr">
        <is>
          <t>CUST-0674</t>
        </is>
      </c>
      <c r="R3390" t="n">
        <v>4</v>
      </c>
      <c r="S3390" t="inlineStr">
        <is>
          <t>Yes</t>
        </is>
      </c>
    </row>
    <row r="3391">
      <c r="A3391" t="inlineStr">
        <is>
          <t>ORD-2403-03390</t>
        </is>
      </c>
      <c r="B3391" s="11" t="n">
        <v>45361</v>
      </c>
      <c r="C3391" t="inlineStr">
        <is>
          <t>West</t>
        </is>
      </c>
      <c r="D3391" t="inlineStr">
        <is>
          <t>Ahmedabad</t>
        </is>
      </c>
      <c r="E3391" t="inlineStr">
        <is>
          <t>Consumer</t>
        </is>
      </c>
      <c r="F3391" t="inlineStr">
        <is>
          <t>Online</t>
        </is>
      </c>
      <c r="G3391" t="inlineStr">
        <is>
          <t>Furniture</t>
        </is>
      </c>
      <c r="H3391" t="inlineStr">
        <is>
          <t>Cabinet</t>
        </is>
      </c>
      <c r="I3391" t="n">
        <v>1</v>
      </c>
      <c r="J3391" s="12" t="n">
        <v>10392.31</v>
      </c>
      <c r="K3391" s="13" t="n">
        <v>0.1</v>
      </c>
      <c r="L3391" s="12" t="n">
        <v>9353.08</v>
      </c>
      <c r="M3391" s="12" t="n">
        <v>8106</v>
      </c>
      <c r="N3391" s="12" t="n">
        <v>1247.08</v>
      </c>
      <c r="O3391" t="inlineStr">
        <is>
          <t>Debit Card</t>
        </is>
      </c>
      <c r="P3391" t="inlineStr">
        <is>
          <t>Diya Patel</t>
        </is>
      </c>
      <c r="Q3391" t="inlineStr">
        <is>
          <t>CUST-0746</t>
        </is>
      </c>
      <c r="R3391" t="n">
        <v>3</v>
      </c>
      <c r="S3391" t="inlineStr">
        <is>
          <t>No</t>
        </is>
      </c>
    </row>
    <row r="3392">
      <c r="A3392" t="inlineStr">
        <is>
          <t>ORD-2411-03391</t>
        </is>
      </c>
      <c r="B3392" s="11" t="n">
        <v>45608</v>
      </c>
      <c r="C3392" t="inlineStr">
        <is>
          <t>South</t>
        </is>
      </c>
      <c r="D3392" t="inlineStr">
        <is>
          <t>Hyderabad</t>
        </is>
      </c>
      <c r="E3392" t="inlineStr">
        <is>
          <t>Education</t>
        </is>
      </c>
      <c r="F3392" t="inlineStr">
        <is>
          <t>Retail Store</t>
        </is>
      </c>
      <c r="G3392" t="inlineStr">
        <is>
          <t>Office Supplies</t>
        </is>
      </c>
      <c r="H3392" t="inlineStr">
        <is>
          <t>File Folder</t>
        </is>
      </c>
      <c r="I3392" t="n">
        <v>2</v>
      </c>
      <c r="J3392" s="12" t="n">
        <v>110.41</v>
      </c>
      <c r="K3392" s="13" t="n">
        <v>0.05</v>
      </c>
      <c r="L3392" s="12" t="n">
        <v>209.78</v>
      </c>
      <c r="M3392" s="12" t="n">
        <v>128.08</v>
      </c>
      <c r="N3392" s="12" t="n">
        <v>81.7</v>
      </c>
      <c r="O3392" t="inlineStr">
        <is>
          <t>Debit Card</t>
        </is>
      </c>
      <c r="P3392" t="inlineStr">
        <is>
          <t>Ishaan Mehta</t>
        </is>
      </c>
      <c r="Q3392" t="inlineStr">
        <is>
          <t>CUST-0854</t>
        </is>
      </c>
      <c r="R3392" t="n">
        <v>4</v>
      </c>
      <c r="S3392" t="inlineStr">
        <is>
          <t>No</t>
        </is>
      </c>
    </row>
    <row r="3393">
      <c r="A3393" t="inlineStr">
        <is>
          <t>ORD-2509-03392</t>
        </is>
      </c>
      <c r="B3393" s="11" t="n">
        <v>45927</v>
      </c>
      <c r="C3393" t="inlineStr">
        <is>
          <t>South</t>
        </is>
      </c>
      <c r="D3393" t="inlineStr">
        <is>
          <t>Kochi</t>
        </is>
      </c>
      <c r="E3393" t="inlineStr">
        <is>
          <t>Consumer</t>
        </is>
      </c>
      <c r="F3393" t="inlineStr">
        <is>
          <t>Online</t>
        </is>
      </c>
      <c r="G3393" t="inlineStr">
        <is>
          <t>Accessories</t>
        </is>
      </c>
      <c r="H3393" t="inlineStr">
        <is>
          <t>Webcam</t>
        </is>
      </c>
      <c r="I3393" t="n">
        <v>3</v>
      </c>
      <c r="J3393" s="12" t="n">
        <v>3138.31</v>
      </c>
      <c r="K3393" s="13" t="n">
        <v>0.15</v>
      </c>
      <c r="L3393" s="12" t="n">
        <v>8002.69</v>
      </c>
      <c r="M3393" s="12" t="n">
        <v>7155.35</v>
      </c>
      <c r="N3393" s="12" t="n">
        <v>847.34</v>
      </c>
      <c r="O3393" t="inlineStr">
        <is>
          <t>Credit Card</t>
        </is>
      </c>
      <c r="P3393" t="inlineStr">
        <is>
          <t>Vivaan Gupta</t>
        </is>
      </c>
      <c r="Q3393" t="inlineStr">
        <is>
          <t>CUST-0110</t>
        </is>
      </c>
      <c r="R3393" t="n">
        <v>1</v>
      </c>
      <c r="S3393" t="inlineStr">
        <is>
          <t>No</t>
        </is>
      </c>
    </row>
    <row r="3394">
      <c r="A3394" t="inlineStr">
        <is>
          <t>ORD-2402-03393</t>
        </is>
      </c>
      <c r="B3394" s="11" t="n">
        <v>45346</v>
      </c>
      <c r="C3394" t="inlineStr">
        <is>
          <t>North</t>
        </is>
      </c>
      <c r="D3394" t="inlineStr">
        <is>
          <t>Lucknow</t>
        </is>
      </c>
      <c r="E3394" t="inlineStr">
        <is>
          <t>Corporate</t>
        </is>
      </c>
      <c r="F3394" t="inlineStr">
        <is>
          <t>Partner</t>
        </is>
      </c>
      <c r="G3394" t="inlineStr">
        <is>
          <t>Furniture</t>
        </is>
      </c>
      <c r="H3394" t="inlineStr">
        <is>
          <t>Bookshelf</t>
        </is>
      </c>
      <c r="I3394" t="n">
        <v>3</v>
      </c>
      <c r="J3394" s="12" t="n">
        <v>5726.46</v>
      </c>
      <c r="K3394" s="13" t="n">
        <v>0</v>
      </c>
      <c r="L3394" s="12" t="n">
        <v>17179.38</v>
      </c>
      <c r="M3394" s="12" t="n">
        <v>12540.95</v>
      </c>
      <c r="N3394" s="12" t="n">
        <v>4638.43</v>
      </c>
      <c r="O3394" t="inlineStr">
        <is>
          <t>Credit Card</t>
        </is>
      </c>
      <c r="P3394" t="inlineStr">
        <is>
          <t>Tara Kapoor</t>
        </is>
      </c>
      <c r="Q3394" t="inlineStr">
        <is>
          <t>CUST-0436</t>
        </is>
      </c>
      <c r="R3394" t="n">
        <v>5</v>
      </c>
      <c r="S3394" t="inlineStr">
        <is>
          <t>No</t>
        </is>
      </c>
    </row>
    <row r="3395">
      <c r="A3395" t="inlineStr">
        <is>
          <t>ORD-2412-03394</t>
        </is>
      </c>
      <c r="B3395" s="11" t="n">
        <v>45629</v>
      </c>
      <c r="C3395" t="inlineStr">
        <is>
          <t>Central</t>
        </is>
      </c>
      <c r="D3395" t="inlineStr">
        <is>
          <t>Nagpur</t>
        </is>
      </c>
      <c r="E3395" t="inlineStr">
        <is>
          <t>Consumer</t>
        </is>
      </c>
      <c r="F3395" t="inlineStr">
        <is>
          <t>Online</t>
        </is>
      </c>
      <c r="G3395" t="inlineStr">
        <is>
          <t>Furniture</t>
        </is>
      </c>
      <c r="H3395" t="inlineStr">
        <is>
          <t>Bookshelf</t>
        </is>
      </c>
      <c r="I3395" t="n">
        <v>8</v>
      </c>
      <c r="J3395" s="12" t="n">
        <v>5463.18</v>
      </c>
      <c r="K3395" s="13" t="n">
        <v>0.05</v>
      </c>
      <c r="L3395" s="12" t="n">
        <v>41520.17</v>
      </c>
      <c r="M3395" s="12" t="n">
        <v>31904.97</v>
      </c>
      <c r="N3395" s="12" t="n">
        <v>9615.200000000001</v>
      </c>
      <c r="O3395" t="inlineStr">
        <is>
          <t>Cash</t>
        </is>
      </c>
      <c r="P3395" t="inlineStr">
        <is>
          <t>Aarav Sharma</t>
        </is>
      </c>
      <c r="Q3395" t="inlineStr">
        <is>
          <t>CUST-0580</t>
        </is>
      </c>
      <c r="R3395" t="n">
        <v>3</v>
      </c>
      <c r="S3395" t="inlineStr">
        <is>
          <t>No</t>
        </is>
      </c>
    </row>
    <row r="3396">
      <c r="A3396" t="inlineStr">
        <is>
          <t>ORD-2508-03395</t>
        </is>
      </c>
      <c r="B3396" s="11" t="n">
        <v>45897</v>
      </c>
      <c r="C3396" t="inlineStr">
        <is>
          <t>South</t>
        </is>
      </c>
      <c r="D3396" t="inlineStr">
        <is>
          <t>Chennai</t>
        </is>
      </c>
      <c r="E3396" t="inlineStr">
        <is>
          <t>Consumer</t>
        </is>
      </c>
      <c r="F3396" t="inlineStr">
        <is>
          <t>Partner</t>
        </is>
      </c>
      <c r="G3396" t="inlineStr">
        <is>
          <t>Technology</t>
        </is>
      </c>
      <c r="H3396" t="inlineStr">
        <is>
          <t>Keyboard</t>
        </is>
      </c>
      <c r="I3396" t="n">
        <v>5</v>
      </c>
      <c r="J3396" s="12" t="n">
        <v>1558.86</v>
      </c>
      <c r="K3396" s="13" t="n">
        <v>0.03</v>
      </c>
      <c r="L3396" s="12" t="n">
        <v>7560.47</v>
      </c>
      <c r="M3396" s="12" t="n">
        <v>5533.95</v>
      </c>
      <c r="N3396" s="12" t="n">
        <v>2026.52</v>
      </c>
      <c r="O3396" t="inlineStr">
        <is>
          <t>Credit Card</t>
        </is>
      </c>
      <c r="P3396" t="inlineStr">
        <is>
          <t>Anaya Rao</t>
        </is>
      </c>
      <c r="Q3396" t="inlineStr">
        <is>
          <t>CUST-0040</t>
        </is>
      </c>
      <c r="R3396" t="n">
        <v>3</v>
      </c>
      <c r="S3396" t="inlineStr">
        <is>
          <t>No</t>
        </is>
      </c>
    </row>
    <row r="3397">
      <c r="A3397" t="inlineStr">
        <is>
          <t>ORD-2405-03396</t>
        </is>
      </c>
      <c r="B3397" s="11" t="n">
        <v>45433</v>
      </c>
      <c r="C3397" t="inlineStr">
        <is>
          <t>East</t>
        </is>
      </c>
      <c r="D3397" t="inlineStr">
        <is>
          <t>Bhubaneswar</t>
        </is>
      </c>
      <c r="E3397" t="inlineStr">
        <is>
          <t>Consumer</t>
        </is>
      </c>
      <c r="F3397" t="inlineStr">
        <is>
          <t>Retail Store</t>
        </is>
      </c>
      <c r="G3397" t="inlineStr">
        <is>
          <t>Office Supplies</t>
        </is>
      </c>
      <c r="H3397" t="inlineStr">
        <is>
          <t>Marker Set</t>
        </is>
      </c>
      <c r="I3397" t="n">
        <v>4</v>
      </c>
      <c r="J3397" s="12" t="n">
        <v>269.03</v>
      </c>
      <c r="K3397" s="13" t="n">
        <v>0.1</v>
      </c>
      <c r="L3397" s="12" t="n">
        <v>968.51</v>
      </c>
      <c r="M3397" s="12" t="n">
        <v>699.48</v>
      </c>
      <c r="N3397" s="12" t="n">
        <v>269.03</v>
      </c>
      <c r="O3397" t="inlineStr">
        <is>
          <t>Credit Card</t>
        </is>
      </c>
      <c r="P3397" t="inlineStr">
        <is>
          <t>Meera Joshi</t>
        </is>
      </c>
      <c r="Q3397" t="inlineStr">
        <is>
          <t>CUST-0088</t>
        </is>
      </c>
      <c r="R3397" t="n">
        <v>3</v>
      </c>
      <c r="S3397" t="inlineStr">
        <is>
          <t>No</t>
        </is>
      </c>
    </row>
    <row r="3398">
      <c r="A3398" t="inlineStr">
        <is>
          <t>ORD-2501-03397</t>
        </is>
      </c>
      <c r="B3398" s="11" t="n">
        <v>45688</v>
      </c>
      <c r="C3398" t="inlineStr">
        <is>
          <t>South</t>
        </is>
      </c>
      <c r="D3398" t="inlineStr">
        <is>
          <t>Kochi</t>
        </is>
      </c>
      <c r="E3398" t="inlineStr">
        <is>
          <t>Consumer</t>
        </is>
      </c>
      <c r="F3398" t="inlineStr">
        <is>
          <t>Online</t>
        </is>
      </c>
      <c r="G3398" t="inlineStr">
        <is>
          <t>Accessories</t>
        </is>
      </c>
      <c r="H3398" t="inlineStr">
        <is>
          <t>Laptop Stand</t>
        </is>
      </c>
      <c r="I3398" t="n">
        <v>3</v>
      </c>
      <c r="J3398" s="12" t="n">
        <v>1759.54</v>
      </c>
      <c r="K3398" s="13" t="n">
        <v>0.05</v>
      </c>
      <c r="L3398" s="12" t="n">
        <v>5014.69</v>
      </c>
      <c r="M3398" s="12" t="n">
        <v>3695.03</v>
      </c>
      <c r="N3398" s="12" t="n">
        <v>1319.66</v>
      </c>
      <c r="O3398" t="inlineStr">
        <is>
          <t>Cash</t>
        </is>
      </c>
      <c r="P3398" t="inlineStr">
        <is>
          <t>Rohan Verma</t>
        </is>
      </c>
      <c r="Q3398" t="inlineStr">
        <is>
          <t>CUST-0501</t>
        </is>
      </c>
      <c r="R3398" t="n">
        <v>6</v>
      </c>
      <c r="S3398" t="inlineStr">
        <is>
          <t>No</t>
        </is>
      </c>
    </row>
    <row r="3399">
      <c r="A3399" t="inlineStr">
        <is>
          <t>ORD-2409-03398</t>
        </is>
      </c>
      <c r="B3399" s="11" t="n">
        <v>45543</v>
      </c>
      <c r="C3399" t="inlineStr">
        <is>
          <t>North</t>
        </is>
      </c>
      <c r="D3399" t="inlineStr">
        <is>
          <t>Chandigarh</t>
        </is>
      </c>
      <c r="E3399" t="inlineStr">
        <is>
          <t>Consumer</t>
        </is>
      </c>
      <c r="F3399" t="inlineStr">
        <is>
          <t>Online</t>
        </is>
      </c>
      <c r="G3399" t="inlineStr">
        <is>
          <t>Office Supplies</t>
        </is>
      </c>
      <c r="H3399" t="inlineStr">
        <is>
          <t>Pen Box</t>
        </is>
      </c>
      <c r="I3399" t="n">
        <v>3</v>
      </c>
      <c r="J3399" s="12" t="n">
        <v>202.21</v>
      </c>
      <c r="K3399" s="13" t="n">
        <v>0.1</v>
      </c>
      <c r="L3399" s="12" t="n">
        <v>545.97</v>
      </c>
      <c r="M3399" s="12" t="n">
        <v>370.04</v>
      </c>
      <c r="N3399" s="12" t="n">
        <v>175.93</v>
      </c>
      <c r="O3399" t="inlineStr">
        <is>
          <t>Debit Card</t>
        </is>
      </c>
      <c r="P3399" t="inlineStr">
        <is>
          <t>Vivaan Gupta</t>
        </is>
      </c>
      <c r="Q3399" t="inlineStr">
        <is>
          <t>CUST-0348</t>
        </is>
      </c>
      <c r="R3399" t="n">
        <v>5</v>
      </c>
      <c r="S3399" t="inlineStr">
        <is>
          <t>No</t>
        </is>
      </c>
    </row>
    <row r="3400">
      <c r="A3400" t="inlineStr">
        <is>
          <t>ORD-2505-03399</t>
        </is>
      </c>
      <c r="B3400" s="11" t="n">
        <v>45791</v>
      </c>
      <c r="C3400" t="inlineStr">
        <is>
          <t>North</t>
        </is>
      </c>
      <c r="D3400" t="inlineStr">
        <is>
          <t>Chandigarh</t>
        </is>
      </c>
      <c r="E3400" t="inlineStr">
        <is>
          <t>Corporate</t>
        </is>
      </c>
      <c r="F3400" t="inlineStr">
        <is>
          <t>Direct Sales</t>
        </is>
      </c>
      <c r="G3400" t="inlineStr">
        <is>
          <t>Technology</t>
        </is>
      </c>
      <c r="H3400" t="inlineStr">
        <is>
          <t>Printer</t>
        </is>
      </c>
      <c r="I3400" t="n">
        <v>2</v>
      </c>
      <c r="J3400" s="12" t="n">
        <v>11012.76</v>
      </c>
      <c r="K3400" s="13" t="n">
        <v>0.05</v>
      </c>
      <c r="L3400" s="12" t="n">
        <v>20924.24</v>
      </c>
      <c r="M3400" s="12" t="n">
        <v>18060.93</v>
      </c>
      <c r="N3400" s="12" t="n">
        <v>2863.31</v>
      </c>
      <c r="O3400" t="inlineStr">
        <is>
          <t>Cash</t>
        </is>
      </c>
      <c r="P3400" t="inlineStr">
        <is>
          <t>Vivaan Gupta</t>
        </is>
      </c>
      <c r="Q3400" t="inlineStr">
        <is>
          <t>CUST-0578</t>
        </is>
      </c>
      <c r="R3400" t="n">
        <v>6</v>
      </c>
      <c r="S3400" t="inlineStr">
        <is>
          <t>No</t>
        </is>
      </c>
    </row>
    <row r="3401">
      <c r="A3401" t="inlineStr">
        <is>
          <t>ORD-2502-03400</t>
        </is>
      </c>
      <c r="B3401" s="11" t="n">
        <v>45689</v>
      </c>
      <c r="C3401" t="inlineStr">
        <is>
          <t>South</t>
        </is>
      </c>
      <c r="D3401" t="inlineStr">
        <is>
          <t>Kochi</t>
        </is>
      </c>
      <c r="E3401" t="inlineStr">
        <is>
          <t>Education</t>
        </is>
      </c>
      <c r="F3401" t="inlineStr">
        <is>
          <t>Retail Store</t>
        </is>
      </c>
      <c r="G3401" t="inlineStr">
        <is>
          <t>Office Supplies</t>
        </is>
      </c>
      <c r="H3401" t="inlineStr">
        <is>
          <t>Pen Box</t>
        </is>
      </c>
      <c r="I3401" t="n">
        <v>10</v>
      </c>
      <c r="J3401" s="12" t="n">
        <v>189.74</v>
      </c>
      <c r="K3401" s="13" t="n">
        <v>0.05</v>
      </c>
      <c r="L3401" s="12" t="n">
        <v>1802.53</v>
      </c>
      <c r="M3401" s="12" t="n">
        <v>1157.41</v>
      </c>
      <c r="N3401" s="12" t="n">
        <v>645.12</v>
      </c>
      <c r="O3401" t="inlineStr">
        <is>
          <t>Credit Card</t>
        </is>
      </c>
      <c r="P3401" t="inlineStr">
        <is>
          <t>Diya Patel</t>
        </is>
      </c>
      <c r="Q3401" t="inlineStr">
        <is>
          <t>CUST-0378</t>
        </is>
      </c>
      <c r="R3401" t="n">
        <v>1</v>
      </c>
      <c r="S3401" t="inlineStr">
        <is>
          <t>No</t>
        </is>
      </c>
    </row>
    <row r="3402">
      <c r="A3402" t="inlineStr">
        <is>
          <t>ORD-2406-03401</t>
        </is>
      </c>
      <c r="B3402" s="11" t="n">
        <v>45466</v>
      </c>
      <c r="C3402" t="inlineStr">
        <is>
          <t>East</t>
        </is>
      </c>
      <c r="D3402" t="inlineStr">
        <is>
          <t>Kolkata</t>
        </is>
      </c>
      <c r="E3402" t="inlineStr">
        <is>
          <t>Corporate</t>
        </is>
      </c>
      <c r="F3402" t="inlineStr">
        <is>
          <t>Partner</t>
        </is>
      </c>
      <c r="G3402" t="inlineStr">
        <is>
          <t>Furniture</t>
        </is>
      </c>
      <c r="H3402" t="inlineStr">
        <is>
          <t>Desk</t>
        </is>
      </c>
      <c r="I3402" t="n">
        <v>8</v>
      </c>
      <c r="J3402" s="12" t="n">
        <v>11274.66</v>
      </c>
      <c r="K3402" s="13" t="n">
        <v>0.05</v>
      </c>
      <c r="L3402" s="12" t="n">
        <v>85687.42</v>
      </c>
      <c r="M3402" s="12" t="n">
        <v>67647.96000000001</v>
      </c>
      <c r="N3402" s="12" t="n">
        <v>18039.46</v>
      </c>
      <c r="O3402" t="inlineStr">
        <is>
          <t>UPI</t>
        </is>
      </c>
      <c r="P3402" t="inlineStr">
        <is>
          <t>Kabir Singh</t>
        </is>
      </c>
      <c r="Q3402" t="inlineStr">
        <is>
          <t>CUST-0027</t>
        </is>
      </c>
      <c r="R3402" t="n">
        <v>5</v>
      </c>
      <c r="S3402" t="inlineStr">
        <is>
          <t>No</t>
        </is>
      </c>
    </row>
    <row r="3403">
      <c r="A3403" t="inlineStr">
        <is>
          <t>ORD-2409-03402</t>
        </is>
      </c>
      <c r="B3403" s="11" t="n">
        <v>45557</v>
      </c>
      <c r="C3403" t="inlineStr">
        <is>
          <t>North</t>
        </is>
      </c>
      <c r="D3403" t="inlineStr">
        <is>
          <t>Lucknow</t>
        </is>
      </c>
      <c r="E3403" t="inlineStr">
        <is>
          <t>Consumer</t>
        </is>
      </c>
      <c r="F3403" t="inlineStr">
        <is>
          <t>Online</t>
        </is>
      </c>
      <c r="G3403" t="inlineStr">
        <is>
          <t>Office Supplies</t>
        </is>
      </c>
      <c r="H3403" t="inlineStr">
        <is>
          <t>Marker Set</t>
        </is>
      </c>
      <c r="I3403" t="n">
        <v>3</v>
      </c>
      <c r="J3403" s="12" t="n">
        <v>264.68</v>
      </c>
      <c r="K3403" s="13" t="n">
        <v>0.05</v>
      </c>
      <c r="L3403" s="12" t="n">
        <v>754.34</v>
      </c>
      <c r="M3403" s="12" t="n">
        <v>516.13</v>
      </c>
      <c r="N3403" s="12" t="n">
        <v>238.21</v>
      </c>
      <c r="O3403" t="inlineStr">
        <is>
          <t>Credit Card</t>
        </is>
      </c>
      <c r="P3403" t="inlineStr">
        <is>
          <t>Anaya Rao</t>
        </is>
      </c>
      <c r="Q3403" t="inlineStr">
        <is>
          <t>CUST-0728</t>
        </is>
      </c>
      <c r="R3403" t="n">
        <v>4</v>
      </c>
      <c r="S3403" t="inlineStr">
        <is>
          <t>No</t>
        </is>
      </c>
    </row>
    <row r="3404">
      <c r="A3404" t="inlineStr">
        <is>
          <t>ORD-2503-03403</t>
        </is>
      </c>
      <c r="B3404" s="11" t="n">
        <v>45739</v>
      </c>
      <c r="C3404" t="inlineStr">
        <is>
          <t>South</t>
        </is>
      </c>
      <c r="D3404" t="inlineStr">
        <is>
          <t>Hyderabad</t>
        </is>
      </c>
      <c r="E3404" t="inlineStr">
        <is>
          <t>Consumer</t>
        </is>
      </c>
      <c r="F3404" t="inlineStr">
        <is>
          <t>Online</t>
        </is>
      </c>
      <c r="G3404" t="inlineStr">
        <is>
          <t>Accessories</t>
        </is>
      </c>
      <c r="H3404" t="inlineStr">
        <is>
          <t>USB Hub</t>
        </is>
      </c>
      <c r="I3404" t="n">
        <v>3</v>
      </c>
      <c r="J3404" s="12" t="n">
        <v>1304.39</v>
      </c>
      <c r="K3404" s="13" t="n">
        <v>0.05</v>
      </c>
      <c r="L3404" s="12" t="n">
        <v>3717.51</v>
      </c>
      <c r="M3404" s="12" t="n">
        <v>2660.96</v>
      </c>
      <c r="N3404" s="12" t="n">
        <v>1056.55</v>
      </c>
      <c r="O3404" t="inlineStr">
        <is>
          <t>Cash</t>
        </is>
      </c>
      <c r="P3404" t="inlineStr">
        <is>
          <t>Diya Patel</t>
        </is>
      </c>
      <c r="Q3404" t="inlineStr">
        <is>
          <t>CUST-0795</t>
        </is>
      </c>
      <c r="R3404" t="n">
        <v>3</v>
      </c>
      <c r="S3404" t="inlineStr">
        <is>
          <t>No</t>
        </is>
      </c>
    </row>
    <row r="3405">
      <c r="A3405" t="inlineStr">
        <is>
          <t>ORD-2504-03404</t>
        </is>
      </c>
      <c r="B3405" s="11" t="n">
        <v>45752</v>
      </c>
      <c r="C3405" t="inlineStr">
        <is>
          <t>East</t>
        </is>
      </c>
      <c r="D3405" t="inlineStr">
        <is>
          <t>Guwahati</t>
        </is>
      </c>
      <c r="E3405" t="inlineStr">
        <is>
          <t>Corporate</t>
        </is>
      </c>
      <c r="F3405" t="inlineStr">
        <is>
          <t>Direct Sales</t>
        </is>
      </c>
      <c r="G3405" t="inlineStr">
        <is>
          <t>Accessories</t>
        </is>
      </c>
      <c r="H3405" t="inlineStr">
        <is>
          <t>USB Hub</t>
        </is>
      </c>
      <c r="I3405" t="n">
        <v>1</v>
      </c>
      <c r="J3405" s="12" t="n">
        <v>1283.69</v>
      </c>
      <c r="K3405" s="13" t="n">
        <v>0.1</v>
      </c>
      <c r="L3405" s="12" t="n">
        <v>1155.32</v>
      </c>
      <c r="M3405" s="12" t="n">
        <v>872.91</v>
      </c>
      <c r="N3405" s="12" t="n">
        <v>282.41</v>
      </c>
      <c r="O3405" t="inlineStr">
        <is>
          <t>Debit Card</t>
        </is>
      </c>
      <c r="P3405" t="inlineStr">
        <is>
          <t>Ishaan Mehta</t>
        </is>
      </c>
      <c r="Q3405" t="inlineStr">
        <is>
          <t>CUST-0436</t>
        </is>
      </c>
      <c r="R3405" t="n">
        <v>1</v>
      </c>
      <c r="S3405" t="inlineStr">
        <is>
          <t>No</t>
        </is>
      </c>
    </row>
    <row r="3406">
      <c r="A3406" t="inlineStr">
        <is>
          <t>ORD-2411-03405</t>
        </is>
      </c>
      <c r="B3406" s="11" t="n">
        <v>45603</v>
      </c>
      <c r="C3406" t="inlineStr">
        <is>
          <t>West</t>
        </is>
      </c>
      <c r="D3406" t="inlineStr">
        <is>
          <t>Surat</t>
        </is>
      </c>
      <c r="E3406" t="inlineStr">
        <is>
          <t>Education</t>
        </is>
      </c>
      <c r="F3406" t="inlineStr">
        <is>
          <t>Partner</t>
        </is>
      </c>
      <c r="G3406" t="inlineStr">
        <is>
          <t>Accessories</t>
        </is>
      </c>
      <c r="H3406" t="inlineStr">
        <is>
          <t>Mouse</t>
        </is>
      </c>
      <c r="I3406" t="n">
        <v>5</v>
      </c>
      <c r="J3406" s="12" t="n">
        <v>816.1900000000001</v>
      </c>
      <c r="K3406" s="13" t="n">
        <v>0.03</v>
      </c>
      <c r="L3406" s="12" t="n">
        <v>3958.52</v>
      </c>
      <c r="M3406" s="12" t="n">
        <v>2693.43</v>
      </c>
      <c r="N3406" s="12" t="n">
        <v>1265.09</v>
      </c>
      <c r="O3406" t="inlineStr">
        <is>
          <t>Cash</t>
        </is>
      </c>
      <c r="P3406" t="inlineStr">
        <is>
          <t>Anaya Rao</t>
        </is>
      </c>
      <c r="Q3406" t="inlineStr">
        <is>
          <t>CUST-0455</t>
        </is>
      </c>
      <c r="R3406" t="n">
        <v>8</v>
      </c>
      <c r="S3406" t="inlineStr">
        <is>
          <t>Yes</t>
        </is>
      </c>
    </row>
    <row r="3407">
      <c r="A3407" t="inlineStr">
        <is>
          <t>ORD-2408-03406</t>
        </is>
      </c>
      <c r="B3407" s="11" t="n">
        <v>45527</v>
      </c>
      <c r="C3407" t="inlineStr">
        <is>
          <t>West</t>
        </is>
      </c>
      <c r="D3407" t="inlineStr">
        <is>
          <t>Pune</t>
        </is>
      </c>
      <c r="E3407" t="inlineStr">
        <is>
          <t>Small Business</t>
        </is>
      </c>
      <c r="F3407" t="inlineStr">
        <is>
          <t>Retail Store</t>
        </is>
      </c>
      <c r="G3407" t="inlineStr">
        <is>
          <t>Furniture</t>
        </is>
      </c>
      <c r="H3407" t="inlineStr">
        <is>
          <t>Bookshelf</t>
        </is>
      </c>
      <c r="I3407" t="n">
        <v>2</v>
      </c>
      <c r="J3407" s="12" t="n">
        <v>5483.94</v>
      </c>
      <c r="K3407" s="13" t="n">
        <v>0.1</v>
      </c>
      <c r="L3407" s="12" t="n">
        <v>9871.09</v>
      </c>
      <c r="M3407" s="12" t="n">
        <v>8006.55</v>
      </c>
      <c r="N3407" s="12" t="n">
        <v>1864.54</v>
      </c>
      <c r="O3407" t="inlineStr">
        <is>
          <t>Debit Card</t>
        </is>
      </c>
      <c r="P3407" t="inlineStr">
        <is>
          <t>Aarav Sharma</t>
        </is>
      </c>
      <c r="Q3407" t="inlineStr">
        <is>
          <t>CUST-0900</t>
        </is>
      </c>
      <c r="R3407" t="n">
        <v>4</v>
      </c>
      <c r="S3407" t="inlineStr">
        <is>
          <t>No</t>
        </is>
      </c>
    </row>
    <row r="3408">
      <c r="A3408" t="inlineStr">
        <is>
          <t>ORD-2408-03407</t>
        </is>
      </c>
      <c r="B3408" s="11" t="n">
        <v>45531</v>
      </c>
      <c r="C3408" t="inlineStr">
        <is>
          <t>Central</t>
        </is>
      </c>
      <c r="D3408" t="inlineStr">
        <is>
          <t>Indore</t>
        </is>
      </c>
      <c r="E3408" t="inlineStr">
        <is>
          <t>Corporate</t>
        </is>
      </c>
      <c r="F3408" t="inlineStr">
        <is>
          <t>Partner</t>
        </is>
      </c>
      <c r="G3408" t="inlineStr">
        <is>
          <t>Technology</t>
        </is>
      </c>
      <c r="H3408" t="inlineStr">
        <is>
          <t>Keyboard</t>
        </is>
      </c>
      <c r="I3408" t="n">
        <v>4</v>
      </c>
      <c r="J3408" s="12" t="n">
        <v>1655.92</v>
      </c>
      <c r="K3408" s="13" t="n">
        <v>0.1</v>
      </c>
      <c r="L3408" s="12" t="n">
        <v>5961.31</v>
      </c>
      <c r="M3408" s="12" t="n">
        <v>4702.81</v>
      </c>
      <c r="N3408" s="12" t="n">
        <v>1258.5</v>
      </c>
      <c r="O3408" t="inlineStr">
        <is>
          <t>Net Banking</t>
        </is>
      </c>
      <c r="P3408" t="inlineStr">
        <is>
          <t>Anaya Rao</t>
        </is>
      </c>
      <c r="Q3408" t="inlineStr">
        <is>
          <t>CUST-0160</t>
        </is>
      </c>
      <c r="R3408" t="n">
        <v>6</v>
      </c>
      <c r="S3408" t="inlineStr">
        <is>
          <t>No</t>
        </is>
      </c>
    </row>
    <row r="3409">
      <c r="A3409" t="inlineStr">
        <is>
          <t>ORD-2507-03408</t>
        </is>
      </c>
      <c r="B3409" s="11" t="n">
        <v>45853</v>
      </c>
      <c r="C3409" t="inlineStr">
        <is>
          <t>South</t>
        </is>
      </c>
      <c r="D3409" t="inlineStr">
        <is>
          <t>Bengaluru</t>
        </is>
      </c>
      <c r="E3409" t="inlineStr">
        <is>
          <t>Corporate</t>
        </is>
      </c>
      <c r="F3409" t="inlineStr">
        <is>
          <t>Online</t>
        </is>
      </c>
      <c r="G3409" t="inlineStr">
        <is>
          <t>Technology</t>
        </is>
      </c>
      <c r="H3409" t="inlineStr">
        <is>
          <t>Tablet</t>
        </is>
      </c>
      <c r="I3409" t="n">
        <v>6</v>
      </c>
      <c r="J3409" s="12" t="n">
        <v>24349.95</v>
      </c>
      <c r="K3409" s="13" t="n">
        <v>0.15</v>
      </c>
      <c r="L3409" s="12" t="n">
        <v>124184.75</v>
      </c>
      <c r="M3409" s="12" t="n">
        <v>121262.75</v>
      </c>
      <c r="N3409" s="12" t="n">
        <v>2922</v>
      </c>
      <c r="O3409" t="inlineStr">
        <is>
          <t>Cash</t>
        </is>
      </c>
      <c r="P3409" t="inlineStr">
        <is>
          <t>Anaya Rao</t>
        </is>
      </c>
      <c r="Q3409" t="inlineStr">
        <is>
          <t>CUST-0361</t>
        </is>
      </c>
      <c r="R3409" t="n">
        <v>5</v>
      </c>
      <c r="S3409" t="inlineStr">
        <is>
          <t>No</t>
        </is>
      </c>
    </row>
    <row r="3410">
      <c r="A3410" t="inlineStr">
        <is>
          <t>ORD-2502-03409</t>
        </is>
      </c>
      <c r="B3410" s="11" t="n">
        <v>45713</v>
      </c>
      <c r="C3410" t="inlineStr">
        <is>
          <t>West</t>
        </is>
      </c>
      <c r="D3410" t="inlineStr">
        <is>
          <t>Surat</t>
        </is>
      </c>
      <c r="E3410" t="inlineStr">
        <is>
          <t>Consumer</t>
        </is>
      </c>
      <c r="F3410" t="inlineStr">
        <is>
          <t>Partner</t>
        </is>
      </c>
      <c r="G3410" t="inlineStr">
        <is>
          <t>Furniture</t>
        </is>
      </c>
      <c r="H3410" t="inlineStr">
        <is>
          <t>Office Chair</t>
        </is>
      </c>
      <c r="I3410" t="n">
        <v>2</v>
      </c>
      <c r="J3410" s="12" t="n">
        <v>7285.11</v>
      </c>
      <c r="K3410" s="13" t="n">
        <v>0.03</v>
      </c>
      <c r="L3410" s="12" t="n">
        <v>14133.11</v>
      </c>
      <c r="M3410" s="12" t="n">
        <v>10053.45</v>
      </c>
      <c r="N3410" s="12" t="n">
        <v>4079.66</v>
      </c>
      <c r="O3410" t="inlineStr">
        <is>
          <t>Net Banking</t>
        </is>
      </c>
      <c r="P3410" t="inlineStr">
        <is>
          <t>Vivaan Gupta</t>
        </is>
      </c>
      <c r="Q3410" t="inlineStr">
        <is>
          <t>CUST-0247</t>
        </is>
      </c>
      <c r="R3410" t="n">
        <v>3</v>
      </c>
      <c r="S3410" t="inlineStr">
        <is>
          <t>No</t>
        </is>
      </c>
    </row>
    <row r="3411">
      <c r="A3411" t="inlineStr">
        <is>
          <t>ORD-2509-03410</t>
        </is>
      </c>
      <c r="B3411" s="11" t="n">
        <v>45917</v>
      </c>
      <c r="C3411" t="inlineStr">
        <is>
          <t>Central</t>
        </is>
      </c>
      <c r="D3411" t="inlineStr">
        <is>
          <t>Raipur</t>
        </is>
      </c>
      <c r="E3411" t="inlineStr">
        <is>
          <t>Small Business</t>
        </is>
      </c>
      <c r="F3411" t="inlineStr">
        <is>
          <t>Partner</t>
        </is>
      </c>
      <c r="G3411" t="inlineStr">
        <is>
          <t>Furniture</t>
        </is>
      </c>
      <c r="H3411" t="inlineStr">
        <is>
          <t>Office Chair</t>
        </is>
      </c>
      <c r="I3411" t="n">
        <v>3</v>
      </c>
      <c r="J3411" s="12" t="n">
        <v>6668.95</v>
      </c>
      <c r="K3411" s="13" t="n">
        <v>0.05</v>
      </c>
      <c r="L3411" s="12" t="n">
        <v>19006.51</v>
      </c>
      <c r="M3411" s="12" t="n">
        <v>13804.73</v>
      </c>
      <c r="N3411" s="12" t="n">
        <v>5201.78</v>
      </c>
      <c r="O3411" t="inlineStr">
        <is>
          <t>Debit Card</t>
        </is>
      </c>
      <c r="P3411" t="inlineStr">
        <is>
          <t>Diya Patel</t>
        </is>
      </c>
      <c r="Q3411" t="inlineStr">
        <is>
          <t>CUST-0305</t>
        </is>
      </c>
      <c r="R3411" t="n">
        <v>2</v>
      </c>
      <c r="S3411" t="inlineStr">
        <is>
          <t>No</t>
        </is>
      </c>
    </row>
    <row r="3412">
      <c r="A3412" t="inlineStr">
        <is>
          <t>ORD-2401-03411</t>
        </is>
      </c>
      <c r="B3412" s="11" t="n">
        <v>45299</v>
      </c>
      <c r="C3412" t="inlineStr">
        <is>
          <t>Central</t>
        </is>
      </c>
      <c r="D3412" t="inlineStr">
        <is>
          <t>Bhopal</t>
        </is>
      </c>
      <c r="E3412" t="inlineStr">
        <is>
          <t>Small Business</t>
        </is>
      </c>
      <c r="F3412" t="inlineStr">
        <is>
          <t>Retail Store</t>
        </is>
      </c>
      <c r="G3412" t="inlineStr">
        <is>
          <t>Accessories</t>
        </is>
      </c>
      <c r="H3412" t="inlineStr">
        <is>
          <t>Mouse</t>
        </is>
      </c>
      <c r="I3412" t="n">
        <v>4</v>
      </c>
      <c r="J3412" s="12" t="n">
        <v>831.92</v>
      </c>
      <c r="K3412" s="13" t="n">
        <v>0.05</v>
      </c>
      <c r="L3412" s="12" t="n">
        <v>3161.3</v>
      </c>
      <c r="M3412" s="12" t="n">
        <v>2196.27</v>
      </c>
      <c r="N3412" s="12" t="n">
        <v>965.03</v>
      </c>
      <c r="O3412" t="inlineStr">
        <is>
          <t>Net Banking</t>
        </is>
      </c>
      <c r="P3412" t="inlineStr">
        <is>
          <t>Sara Khan</t>
        </is>
      </c>
      <c r="Q3412" t="inlineStr">
        <is>
          <t>CUST-0361</t>
        </is>
      </c>
      <c r="R3412" t="n">
        <v>5</v>
      </c>
      <c r="S3412" t="inlineStr">
        <is>
          <t>No</t>
        </is>
      </c>
    </row>
    <row r="3413">
      <c r="A3413" t="inlineStr">
        <is>
          <t>ORD-2507-03412</t>
        </is>
      </c>
      <c r="B3413" s="11" t="n">
        <v>45849</v>
      </c>
      <c r="C3413" t="inlineStr">
        <is>
          <t>Central</t>
        </is>
      </c>
      <c r="D3413" t="inlineStr">
        <is>
          <t>Raipur</t>
        </is>
      </c>
      <c r="E3413" t="inlineStr">
        <is>
          <t>Corporate</t>
        </is>
      </c>
      <c r="F3413" t="inlineStr">
        <is>
          <t>Online</t>
        </is>
      </c>
      <c r="G3413" t="inlineStr">
        <is>
          <t>Office Supplies</t>
        </is>
      </c>
      <c r="H3413" t="inlineStr">
        <is>
          <t>Notebook Pack</t>
        </is>
      </c>
      <c r="I3413" t="n">
        <v>2</v>
      </c>
      <c r="J3413" s="12" t="n">
        <v>375.3</v>
      </c>
      <c r="K3413" s="13" t="n">
        <v>0</v>
      </c>
      <c r="L3413" s="12" t="n">
        <v>750.6</v>
      </c>
      <c r="M3413" s="12" t="n">
        <v>480.38</v>
      </c>
      <c r="N3413" s="12" t="n">
        <v>270.22</v>
      </c>
      <c r="O3413" t="inlineStr">
        <is>
          <t>Cash</t>
        </is>
      </c>
      <c r="P3413" t="inlineStr">
        <is>
          <t>Kabir Singh</t>
        </is>
      </c>
      <c r="Q3413" t="inlineStr">
        <is>
          <t>CUST-0803</t>
        </is>
      </c>
      <c r="R3413" t="n">
        <v>4</v>
      </c>
      <c r="S3413" t="inlineStr">
        <is>
          <t>No</t>
        </is>
      </c>
    </row>
    <row r="3414">
      <c r="A3414" t="inlineStr">
        <is>
          <t>ORD-2501-03413</t>
        </is>
      </c>
      <c r="B3414" s="11" t="n">
        <v>45658</v>
      </c>
      <c r="C3414" t="inlineStr">
        <is>
          <t>South</t>
        </is>
      </c>
      <c r="D3414" t="inlineStr">
        <is>
          <t>Bengaluru</t>
        </is>
      </c>
      <c r="E3414" t="inlineStr">
        <is>
          <t>Education</t>
        </is>
      </c>
      <c r="F3414" t="inlineStr">
        <is>
          <t>Retail Store</t>
        </is>
      </c>
      <c r="G3414" t="inlineStr">
        <is>
          <t>Accessories</t>
        </is>
      </c>
      <c r="H3414" t="inlineStr">
        <is>
          <t>Laptop Stand</t>
        </is>
      </c>
      <c r="I3414" t="n">
        <v>2</v>
      </c>
      <c r="J3414" s="12" t="n">
        <v>1725.84</v>
      </c>
      <c r="K3414" s="13" t="n">
        <v>0.1</v>
      </c>
      <c r="L3414" s="12" t="n">
        <v>3106.51</v>
      </c>
      <c r="M3414" s="12" t="n">
        <v>2416.18</v>
      </c>
      <c r="N3414" s="12" t="n">
        <v>690.33</v>
      </c>
      <c r="O3414" t="inlineStr">
        <is>
          <t>Credit Card</t>
        </is>
      </c>
      <c r="P3414" t="inlineStr">
        <is>
          <t>Anaya Rao</t>
        </is>
      </c>
      <c r="Q3414" t="inlineStr">
        <is>
          <t>CUST-0389</t>
        </is>
      </c>
      <c r="R3414" t="n">
        <v>3</v>
      </c>
      <c r="S3414" t="inlineStr">
        <is>
          <t>No</t>
        </is>
      </c>
    </row>
    <row r="3415">
      <c r="A3415" t="inlineStr">
        <is>
          <t>ORD-2505-03414</t>
        </is>
      </c>
      <c r="B3415" s="11" t="n">
        <v>45785</v>
      </c>
      <c r="C3415" t="inlineStr">
        <is>
          <t>East</t>
        </is>
      </c>
      <c r="D3415" t="inlineStr">
        <is>
          <t>Guwahati</t>
        </is>
      </c>
      <c r="E3415" t="inlineStr">
        <is>
          <t>Corporate</t>
        </is>
      </c>
      <c r="F3415" t="inlineStr">
        <is>
          <t>Online</t>
        </is>
      </c>
      <c r="G3415" t="inlineStr">
        <is>
          <t>Office Supplies</t>
        </is>
      </c>
      <c r="H3415" t="inlineStr">
        <is>
          <t>Paper Ream</t>
        </is>
      </c>
      <c r="I3415" t="n">
        <v>4</v>
      </c>
      <c r="J3415" s="12" t="n">
        <v>472.06</v>
      </c>
      <c r="K3415" s="13" t="n">
        <v>0.1</v>
      </c>
      <c r="L3415" s="12" t="n">
        <v>1699.42</v>
      </c>
      <c r="M3415" s="12" t="n">
        <v>1416.18</v>
      </c>
      <c r="N3415" s="12" t="n">
        <v>283.24</v>
      </c>
      <c r="O3415" t="inlineStr">
        <is>
          <t>Cash</t>
        </is>
      </c>
      <c r="P3415" t="inlineStr">
        <is>
          <t>Ishaan Mehta</t>
        </is>
      </c>
      <c r="Q3415" t="inlineStr">
        <is>
          <t>CUST-0362</t>
        </is>
      </c>
      <c r="R3415" t="n">
        <v>5</v>
      </c>
      <c r="S3415" t="inlineStr">
        <is>
          <t>No</t>
        </is>
      </c>
    </row>
    <row r="3416">
      <c r="A3416" t="inlineStr">
        <is>
          <t>ORD-2506-03415</t>
        </is>
      </c>
      <c r="B3416" s="11" t="n">
        <v>45813</v>
      </c>
      <c r="C3416" t="inlineStr">
        <is>
          <t>North</t>
        </is>
      </c>
      <c r="D3416" t="inlineStr">
        <is>
          <t>Lucknow</t>
        </is>
      </c>
      <c r="E3416" t="inlineStr">
        <is>
          <t>Consumer</t>
        </is>
      </c>
      <c r="F3416" t="inlineStr">
        <is>
          <t>Partner</t>
        </is>
      </c>
      <c r="G3416" t="inlineStr">
        <is>
          <t>Accessories</t>
        </is>
      </c>
      <c r="H3416" t="inlineStr">
        <is>
          <t>USB Hub</t>
        </is>
      </c>
      <c r="I3416" t="n">
        <v>2</v>
      </c>
      <c r="J3416" s="12" t="n">
        <v>1172.13</v>
      </c>
      <c r="K3416" s="13" t="n">
        <v>0.05</v>
      </c>
      <c r="L3416" s="12" t="n">
        <v>2227.05</v>
      </c>
      <c r="M3416" s="12" t="n">
        <v>1594.1</v>
      </c>
      <c r="N3416" s="12" t="n">
        <v>632.95</v>
      </c>
      <c r="O3416" t="inlineStr">
        <is>
          <t>Net Banking</t>
        </is>
      </c>
      <c r="P3416" t="inlineStr">
        <is>
          <t>Ishaan Mehta</t>
        </is>
      </c>
      <c r="Q3416" t="inlineStr">
        <is>
          <t>CUST-0770</t>
        </is>
      </c>
      <c r="R3416" t="n">
        <v>6</v>
      </c>
      <c r="S3416" t="inlineStr">
        <is>
          <t>No</t>
        </is>
      </c>
    </row>
    <row r="3417">
      <c r="A3417" t="inlineStr">
        <is>
          <t>ORD-2401-03416</t>
        </is>
      </c>
      <c r="B3417" s="11" t="n">
        <v>45314</v>
      </c>
      <c r="C3417" t="inlineStr">
        <is>
          <t>South</t>
        </is>
      </c>
      <c r="D3417" t="inlineStr">
        <is>
          <t>Hyderabad</t>
        </is>
      </c>
      <c r="E3417" t="inlineStr">
        <is>
          <t>Corporate</t>
        </is>
      </c>
      <c r="F3417" t="inlineStr">
        <is>
          <t>Retail Store</t>
        </is>
      </c>
      <c r="G3417" t="inlineStr">
        <is>
          <t>Office Supplies</t>
        </is>
      </c>
      <c r="H3417" t="inlineStr">
        <is>
          <t>Pen Box</t>
        </is>
      </c>
      <c r="I3417" t="n">
        <v>3</v>
      </c>
      <c r="J3417" s="12" t="n">
        <v>197.41</v>
      </c>
      <c r="K3417" s="13" t="n">
        <v>0.15</v>
      </c>
      <c r="L3417" s="12" t="n">
        <v>503.4</v>
      </c>
      <c r="M3417" s="12" t="n">
        <v>361.26</v>
      </c>
      <c r="N3417" s="12" t="n">
        <v>142.14</v>
      </c>
      <c r="O3417" t="inlineStr">
        <is>
          <t>Credit Card</t>
        </is>
      </c>
      <c r="P3417" t="inlineStr">
        <is>
          <t>Anaya Rao</t>
        </is>
      </c>
      <c r="Q3417" t="inlineStr">
        <is>
          <t>CUST-0679</t>
        </is>
      </c>
      <c r="R3417" t="n">
        <v>1</v>
      </c>
      <c r="S3417" t="inlineStr">
        <is>
          <t>No</t>
        </is>
      </c>
    </row>
    <row r="3418">
      <c r="A3418" t="inlineStr">
        <is>
          <t>ORD-2507-03417</t>
        </is>
      </c>
      <c r="B3418" s="11" t="n">
        <v>45844</v>
      </c>
      <c r="C3418" t="inlineStr">
        <is>
          <t>West</t>
        </is>
      </c>
      <c r="D3418" t="inlineStr">
        <is>
          <t>Ahmedabad</t>
        </is>
      </c>
      <c r="E3418" t="inlineStr">
        <is>
          <t>Small Business</t>
        </is>
      </c>
      <c r="F3418" t="inlineStr">
        <is>
          <t>Direct Sales</t>
        </is>
      </c>
      <c r="G3418" t="inlineStr">
        <is>
          <t>Technology</t>
        </is>
      </c>
      <c r="H3418" t="inlineStr">
        <is>
          <t>Tablet</t>
        </is>
      </c>
      <c r="I3418" t="n">
        <v>5</v>
      </c>
      <c r="J3418" s="12" t="n">
        <v>20023.54</v>
      </c>
      <c r="K3418" s="13" t="n">
        <v>0.1</v>
      </c>
      <c r="L3418" s="12" t="n">
        <v>90105.92999999999</v>
      </c>
      <c r="M3418" s="12" t="n">
        <v>83097.69</v>
      </c>
      <c r="N3418" s="12" t="n">
        <v>7008.24</v>
      </c>
      <c r="O3418" t="inlineStr">
        <is>
          <t>Debit Card</t>
        </is>
      </c>
      <c r="P3418" t="inlineStr">
        <is>
          <t>Rohan Verma</t>
        </is>
      </c>
      <c r="Q3418" t="inlineStr">
        <is>
          <t>CUST-0856</t>
        </is>
      </c>
      <c r="R3418" t="n">
        <v>3</v>
      </c>
      <c r="S3418" t="inlineStr">
        <is>
          <t>No</t>
        </is>
      </c>
    </row>
    <row r="3419">
      <c r="A3419" t="inlineStr">
        <is>
          <t>ORD-2412-03418</t>
        </is>
      </c>
      <c r="B3419" s="11" t="n">
        <v>45637</v>
      </c>
      <c r="C3419" t="inlineStr">
        <is>
          <t>South</t>
        </is>
      </c>
      <c r="D3419" t="inlineStr">
        <is>
          <t>Bengaluru</t>
        </is>
      </c>
      <c r="E3419" t="inlineStr">
        <is>
          <t>Corporate</t>
        </is>
      </c>
      <c r="F3419" t="inlineStr">
        <is>
          <t>Partner</t>
        </is>
      </c>
      <c r="G3419" t="inlineStr">
        <is>
          <t>Technology</t>
        </is>
      </c>
      <c r="H3419" t="inlineStr">
        <is>
          <t>Tablet</t>
        </is>
      </c>
      <c r="I3419" t="n">
        <v>2</v>
      </c>
      <c r="J3419" s="12" t="n">
        <v>20010.96</v>
      </c>
      <c r="K3419" s="13" t="n">
        <v>0.05</v>
      </c>
      <c r="L3419" s="12" t="n">
        <v>38020.82</v>
      </c>
      <c r="M3419" s="12" t="n">
        <v>33218.19</v>
      </c>
      <c r="N3419" s="12" t="n">
        <v>4802.63</v>
      </c>
      <c r="O3419" t="inlineStr">
        <is>
          <t>UPI</t>
        </is>
      </c>
      <c r="P3419" t="inlineStr">
        <is>
          <t>Vivaan Gupta</t>
        </is>
      </c>
      <c r="Q3419" t="inlineStr">
        <is>
          <t>CUST-0693</t>
        </is>
      </c>
      <c r="R3419" t="n">
        <v>2</v>
      </c>
      <c r="S3419" t="inlineStr">
        <is>
          <t>No</t>
        </is>
      </c>
    </row>
    <row r="3420">
      <c r="A3420" t="inlineStr">
        <is>
          <t>ORD-2410-03419</t>
        </is>
      </c>
      <c r="B3420" s="11" t="n">
        <v>45567</v>
      </c>
      <c r="C3420" t="inlineStr">
        <is>
          <t>Central</t>
        </is>
      </c>
      <c r="D3420" t="inlineStr">
        <is>
          <t>Indore</t>
        </is>
      </c>
      <c r="E3420" t="inlineStr">
        <is>
          <t>Consumer</t>
        </is>
      </c>
      <c r="F3420" t="inlineStr">
        <is>
          <t>Partner</t>
        </is>
      </c>
      <c r="G3420" t="inlineStr">
        <is>
          <t>Furniture</t>
        </is>
      </c>
      <c r="H3420" t="inlineStr">
        <is>
          <t>Office Chair</t>
        </is>
      </c>
      <c r="I3420" t="n">
        <v>5</v>
      </c>
      <c r="J3420" s="12" t="n">
        <v>7821.52</v>
      </c>
      <c r="K3420" s="13" t="n">
        <v>0.15</v>
      </c>
      <c r="L3420" s="12" t="n">
        <v>33241.46</v>
      </c>
      <c r="M3420" s="12" t="n">
        <v>26984.24</v>
      </c>
      <c r="N3420" s="12" t="n">
        <v>6257.22</v>
      </c>
      <c r="O3420" t="inlineStr">
        <is>
          <t>Cash</t>
        </is>
      </c>
      <c r="P3420" t="inlineStr">
        <is>
          <t>Diya Patel</t>
        </is>
      </c>
      <c r="Q3420" t="inlineStr">
        <is>
          <t>CUST-0507</t>
        </is>
      </c>
      <c r="R3420" t="n">
        <v>2</v>
      </c>
      <c r="S3420" t="inlineStr">
        <is>
          <t>Yes</t>
        </is>
      </c>
    </row>
    <row r="3421">
      <c r="A3421" t="inlineStr">
        <is>
          <t>ORD-2503-03420</t>
        </is>
      </c>
      <c r="B3421" s="11" t="n">
        <v>45741</v>
      </c>
      <c r="C3421" t="inlineStr">
        <is>
          <t>South</t>
        </is>
      </c>
      <c r="D3421" t="inlineStr">
        <is>
          <t>Kochi</t>
        </is>
      </c>
      <c r="E3421" t="inlineStr">
        <is>
          <t>Education</t>
        </is>
      </c>
      <c r="F3421" t="inlineStr">
        <is>
          <t>Partner</t>
        </is>
      </c>
      <c r="G3421" t="inlineStr">
        <is>
          <t>Technology</t>
        </is>
      </c>
      <c r="H3421" t="inlineStr">
        <is>
          <t>Headphones</t>
        </is>
      </c>
      <c r="I3421" t="n">
        <v>8</v>
      </c>
      <c r="J3421" s="12" t="n">
        <v>2963.06</v>
      </c>
      <c r="K3421" s="13" t="n">
        <v>0.15</v>
      </c>
      <c r="L3421" s="12" t="n">
        <v>20148.81</v>
      </c>
      <c r="M3421" s="12" t="n">
        <v>17541.32</v>
      </c>
      <c r="N3421" s="12" t="n">
        <v>2607.49</v>
      </c>
      <c r="O3421" t="inlineStr">
        <is>
          <t>UPI</t>
        </is>
      </c>
      <c r="P3421" t="inlineStr">
        <is>
          <t>Rohan Verma</t>
        </is>
      </c>
      <c r="Q3421" t="inlineStr">
        <is>
          <t>CUST-0415</t>
        </is>
      </c>
      <c r="R3421" t="n">
        <v>3</v>
      </c>
      <c r="S3421" t="inlineStr">
        <is>
          <t>No</t>
        </is>
      </c>
    </row>
    <row r="3422">
      <c r="A3422" t="inlineStr">
        <is>
          <t>ORD-2509-03421</t>
        </is>
      </c>
      <c r="B3422" s="11" t="n">
        <v>45912</v>
      </c>
      <c r="C3422" t="inlineStr">
        <is>
          <t>East</t>
        </is>
      </c>
      <c r="D3422" t="inlineStr">
        <is>
          <t>Guwahati</t>
        </is>
      </c>
      <c r="E3422" t="inlineStr">
        <is>
          <t>Small Business</t>
        </is>
      </c>
      <c r="F3422" t="inlineStr">
        <is>
          <t>Retail Store</t>
        </is>
      </c>
      <c r="G3422" t="inlineStr">
        <is>
          <t>Accessories</t>
        </is>
      </c>
      <c r="H3422" t="inlineStr">
        <is>
          <t>Mouse</t>
        </is>
      </c>
      <c r="I3422" t="n">
        <v>10</v>
      </c>
      <c r="J3422" s="12" t="n">
        <v>774.8</v>
      </c>
      <c r="K3422" s="13" t="n">
        <v>0.05</v>
      </c>
      <c r="L3422" s="12" t="n">
        <v>7360.6</v>
      </c>
      <c r="M3422" s="12" t="n">
        <v>5113.68</v>
      </c>
      <c r="N3422" s="12" t="n">
        <v>2246.92</v>
      </c>
      <c r="O3422" t="inlineStr">
        <is>
          <t>UPI</t>
        </is>
      </c>
      <c r="P3422" t="inlineStr">
        <is>
          <t>Sara Khan</t>
        </is>
      </c>
      <c r="Q3422" t="inlineStr">
        <is>
          <t>CUST-0553</t>
        </is>
      </c>
      <c r="R3422" t="n">
        <v>5</v>
      </c>
      <c r="S3422" t="inlineStr">
        <is>
          <t>No</t>
        </is>
      </c>
    </row>
    <row r="3423">
      <c r="A3423" t="inlineStr">
        <is>
          <t>ORD-2409-03422</t>
        </is>
      </c>
      <c r="B3423" s="11" t="n">
        <v>45545</v>
      </c>
      <c r="C3423" t="inlineStr">
        <is>
          <t>West</t>
        </is>
      </c>
      <c r="D3423" t="inlineStr">
        <is>
          <t>Surat</t>
        </is>
      </c>
      <c r="E3423" t="inlineStr">
        <is>
          <t>Consumer</t>
        </is>
      </c>
      <c r="F3423" t="inlineStr">
        <is>
          <t>Retail Store</t>
        </is>
      </c>
      <c r="G3423" t="inlineStr">
        <is>
          <t>Furniture</t>
        </is>
      </c>
      <c r="H3423" t="inlineStr">
        <is>
          <t>Office Chair</t>
        </is>
      </c>
      <c r="I3423" t="n">
        <v>4</v>
      </c>
      <c r="J3423" s="12" t="n">
        <v>7008.48</v>
      </c>
      <c r="K3423" s="13" t="n">
        <v>0.15</v>
      </c>
      <c r="L3423" s="12" t="n">
        <v>23828.83</v>
      </c>
      <c r="M3423" s="12" t="n">
        <v>19343.4</v>
      </c>
      <c r="N3423" s="12" t="n">
        <v>4485.43</v>
      </c>
      <c r="O3423" t="inlineStr">
        <is>
          <t>UPI</t>
        </is>
      </c>
      <c r="P3423" t="inlineStr">
        <is>
          <t>Rohan Verma</t>
        </is>
      </c>
      <c r="Q3423" t="inlineStr">
        <is>
          <t>CUST-0045</t>
        </is>
      </c>
      <c r="R3423" t="n">
        <v>7</v>
      </c>
      <c r="S3423" t="inlineStr">
        <is>
          <t>No</t>
        </is>
      </c>
    </row>
    <row r="3424">
      <c r="A3424" t="inlineStr">
        <is>
          <t>ORD-2504-03423</t>
        </is>
      </c>
      <c r="B3424" s="11" t="n">
        <v>45756</v>
      </c>
      <c r="C3424" t="inlineStr">
        <is>
          <t>East</t>
        </is>
      </c>
      <c r="D3424" t="inlineStr">
        <is>
          <t>Guwahati</t>
        </is>
      </c>
      <c r="E3424" t="inlineStr">
        <is>
          <t>Education</t>
        </is>
      </c>
      <c r="F3424" t="inlineStr">
        <is>
          <t>Partner</t>
        </is>
      </c>
      <c r="G3424" t="inlineStr">
        <is>
          <t>Accessories</t>
        </is>
      </c>
      <c r="H3424" t="inlineStr">
        <is>
          <t>Mouse</t>
        </is>
      </c>
      <c r="I3424" t="n">
        <v>5</v>
      </c>
      <c r="J3424" s="12" t="n">
        <v>837.5</v>
      </c>
      <c r="K3424" s="13" t="n">
        <v>0.1</v>
      </c>
      <c r="L3424" s="12" t="n">
        <v>3768.75</v>
      </c>
      <c r="M3424" s="12" t="n">
        <v>2763.75</v>
      </c>
      <c r="N3424" s="12" t="n">
        <v>1005</v>
      </c>
      <c r="O3424" t="inlineStr">
        <is>
          <t>Credit Card</t>
        </is>
      </c>
      <c r="P3424" t="inlineStr">
        <is>
          <t>Tara Kapoor</t>
        </is>
      </c>
      <c r="Q3424" t="inlineStr">
        <is>
          <t>CUST-0329</t>
        </is>
      </c>
      <c r="R3424" t="n">
        <v>3</v>
      </c>
      <c r="S3424" t="inlineStr">
        <is>
          <t>No</t>
        </is>
      </c>
    </row>
    <row r="3425">
      <c r="A3425" t="inlineStr">
        <is>
          <t>ORD-2504-03424</t>
        </is>
      </c>
      <c r="B3425" s="11" t="n">
        <v>45774</v>
      </c>
      <c r="C3425" t="inlineStr">
        <is>
          <t>East</t>
        </is>
      </c>
      <c r="D3425" t="inlineStr">
        <is>
          <t>Guwahati</t>
        </is>
      </c>
      <c r="E3425" t="inlineStr">
        <is>
          <t>Consumer</t>
        </is>
      </c>
      <c r="F3425" t="inlineStr">
        <is>
          <t>Partner</t>
        </is>
      </c>
      <c r="G3425" t="inlineStr">
        <is>
          <t>Technology</t>
        </is>
      </c>
      <c r="H3425" t="inlineStr">
        <is>
          <t>Laptop</t>
        </is>
      </c>
      <c r="I3425" t="n">
        <v>6</v>
      </c>
      <c r="J3425" s="12" t="n">
        <v>44085.37</v>
      </c>
      <c r="K3425" s="13" t="n">
        <v>0.05</v>
      </c>
      <c r="L3425" s="12" t="n">
        <v>251286.61</v>
      </c>
      <c r="M3425" s="12" t="n">
        <v>227480.51</v>
      </c>
      <c r="N3425" s="12" t="n">
        <v>23806.1</v>
      </c>
      <c r="O3425" t="inlineStr">
        <is>
          <t>Debit Card</t>
        </is>
      </c>
      <c r="P3425" t="inlineStr">
        <is>
          <t>Anaya Rao</t>
        </is>
      </c>
      <c r="Q3425" t="inlineStr">
        <is>
          <t>CUST-0746</t>
        </is>
      </c>
      <c r="R3425" t="n">
        <v>4</v>
      </c>
      <c r="S3425" t="inlineStr">
        <is>
          <t>No</t>
        </is>
      </c>
    </row>
    <row r="3426">
      <c r="A3426" t="inlineStr">
        <is>
          <t>ORD-2503-03425</t>
        </is>
      </c>
      <c r="B3426" s="11" t="n">
        <v>45739</v>
      </c>
      <c r="C3426" t="inlineStr">
        <is>
          <t>West</t>
        </is>
      </c>
      <c r="D3426" t="inlineStr">
        <is>
          <t>Mumbai</t>
        </is>
      </c>
      <c r="E3426" t="inlineStr">
        <is>
          <t>Education</t>
        </is>
      </c>
      <c r="F3426" t="inlineStr">
        <is>
          <t>Retail Store</t>
        </is>
      </c>
      <c r="G3426" t="inlineStr">
        <is>
          <t>Accessories</t>
        </is>
      </c>
      <c r="H3426" t="inlineStr">
        <is>
          <t>Mouse</t>
        </is>
      </c>
      <c r="I3426" t="n">
        <v>6</v>
      </c>
      <c r="J3426" s="12" t="n">
        <v>774.62</v>
      </c>
      <c r="K3426" s="13" t="n">
        <v>0.1</v>
      </c>
      <c r="L3426" s="12" t="n">
        <v>4182.95</v>
      </c>
      <c r="M3426" s="12" t="n">
        <v>3067.5</v>
      </c>
      <c r="N3426" s="12" t="n">
        <v>1115.45</v>
      </c>
      <c r="O3426" t="inlineStr">
        <is>
          <t>Debit Card</t>
        </is>
      </c>
      <c r="P3426" t="inlineStr">
        <is>
          <t>Vivaan Gupta</t>
        </is>
      </c>
      <c r="Q3426" t="inlineStr">
        <is>
          <t>CUST-0021</t>
        </is>
      </c>
      <c r="R3426" t="n">
        <v>1</v>
      </c>
      <c r="S3426" t="inlineStr">
        <is>
          <t>No</t>
        </is>
      </c>
    </row>
    <row r="3427">
      <c r="A3427" t="inlineStr">
        <is>
          <t>ORD-2505-03426</t>
        </is>
      </c>
      <c r="B3427" s="11" t="n">
        <v>45789</v>
      </c>
      <c r="C3427" t="inlineStr">
        <is>
          <t>Central</t>
        </is>
      </c>
      <c r="D3427" t="inlineStr">
        <is>
          <t>Indore</t>
        </is>
      </c>
      <c r="E3427" t="inlineStr">
        <is>
          <t>Consumer</t>
        </is>
      </c>
      <c r="F3427" t="inlineStr">
        <is>
          <t>Direct Sales</t>
        </is>
      </c>
      <c r="G3427" t="inlineStr">
        <is>
          <t>Technology</t>
        </is>
      </c>
      <c r="H3427" t="inlineStr">
        <is>
          <t>Monitor</t>
        </is>
      </c>
      <c r="I3427" t="n">
        <v>2</v>
      </c>
      <c r="J3427" s="12" t="n">
        <v>13144.73</v>
      </c>
      <c r="K3427" s="13" t="n">
        <v>0.1</v>
      </c>
      <c r="L3427" s="12" t="n">
        <v>23660.51</v>
      </c>
      <c r="M3427" s="12" t="n">
        <v>21031.57</v>
      </c>
      <c r="N3427" s="12" t="n">
        <v>2628.94</v>
      </c>
      <c r="O3427" t="inlineStr">
        <is>
          <t>Cash</t>
        </is>
      </c>
      <c r="P3427" t="inlineStr">
        <is>
          <t>Ishaan Mehta</t>
        </is>
      </c>
      <c r="Q3427" t="inlineStr">
        <is>
          <t>CUST-0828</t>
        </is>
      </c>
      <c r="R3427" t="n">
        <v>2</v>
      </c>
      <c r="S3427" t="inlineStr">
        <is>
          <t>No</t>
        </is>
      </c>
    </row>
    <row r="3428">
      <c r="A3428" t="inlineStr">
        <is>
          <t>ORD-2411-03427</t>
        </is>
      </c>
      <c r="B3428" s="11" t="n">
        <v>45602</v>
      </c>
      <c r="C3428" t="inlineStr">
        <is>
          <t>East</t>
        </is>
      </c>
      <c r="D3428" t="inlineStr">
        <is>
          <t>Bhubaneswar</t>
        </is>
      </c>
      <c r="E3428" t="inlineStr">
        <is>
          <t>Consumer</t>
        </is>
      </c>
      <c r="F3428" t="inlineStr">
        <is>
          <t>Online</t>
        </is>
      </c>
      <c r="G3428" t="inlineStr">
        <is>
          <t>Office Supplies</t>
        </is>
      </c>
      <c r="H3428" t="inlineStr">
        <is>
          <t>Pen Box</t>
        </is>
      </c>
      <c r="I3428" t="n">
        <v>2</v>
      </c>
      <c r="J3428" s="12" t="n">
        <v>221.96</v>
      </c>
      <c r="K3428" s="13" t="n">
        <v>0</v>
      </c>
      <c r="L3428" s="12" t="n">
        <v>443.92</v>
      </c>
      <c r="M3428" s="12" t="n">
        <v>270.79</v>
      </c>
      <c r="N3428" s="12" t="n">
        <v>173.13</v>
      </c>
      <c r="O3428" t="inlineStr">
        <is>
          <t>Net Banking</t>
        </is>
      </c>
      <c r="P3428" t="inlineStr">
        <is>
          <t>Aarav Sharma</t>
        </is>
      </c>
      <c r="Q3428" t="inlineStr">
        <is>
          <t>CUST-0238</t>
        </is>
      </c>
      <c r="R3428" t="n">
        <v>1</v>
      </c>
      <c r="S3428" t="inlineStr">
        <is>
          <t>No</t>
        </is>
      </c>
    </row>
    <row r="3429">
      <c r="A3429" t="inlineStr">
        <is>
          <t>ORD-2403-03428</t>
        </is>
      </c>
      <c r="B3429" s="11" t="n">
        <v>45359</v>
      </c>
      <c r="C3429" t="inlineStr">
        <is>
          <t>East</t>
        </is>
      </c>
      <c r="D3429" t="inlineStr">
        <is>
          <t>Patna</t>
        </is>
      </c>
      <c r="E3429" t="inlineStr">
        <is>
          <t>Consumer</t>
        </is>
      </c>
      <c r="F3429" t="inlineStr">
        <is>
          <t>Direct Sales</t>
        </is>
      </c>
      <c r="G3429" t="inlineStr">
        <is>
          <t>Accessories</t>
        </is>
      </c>
      <c r="H3429" t="inlineStr">
        <is>
          <t>USB Hub</t>
        </is>
      </c>
      <c r="I3429" t="n">
        <v>5</v>
      </c>
      <c r="J3429" s="12" t="n">
        <v>1288.88</v>
      </c>
      <c r="K3429" s="13" t="n">
        <v>0.1</v>
      </c>
      <c r="L3429" s="12" t="n">
        <v>5799.96</v>
      </c>
      <c r="M3429" s="12" t="n">
        <v>4382.19</v>
      </c>
      <c r="N3429" s="12" t="n">
        <v>1417.77</v>
      </c>
      <c r="O3429" t="inlineStr">
        <is>
          <t>UPI</t>
        </is>
      </c>
      <c r="P3429" t="inlineStr">
        <is>
          <t>Tara Kapoor</t>
        </is>
      </c>
      <c r="Q3429" t="inlineStr">
        <is>
          <t>CUST-0033</t>
        </is>
      </c>
      <c r="R3429" t="n">
        <v>3</v>
      </c>
      <c r="S3429" t="inlineStr">
        <is>
          <t>No</t>
        </is>
      </c>
    </row>
    <row r="3430">
      <c r="A3430" t="inlineStr">
        <is>
          <t>ORD-2407-03429</t>
        </is>
      </c>
      <c r="B3430" s="11" t="n">
        <v>45484</v>
      </c>
      <c r="C3430" t="inlineStr">
        <is>
          <t>West</t>
        </is>
      </c>
      <c r="D3430" t="inlineStr">
        <is>
          <t>Surat</t>
        </is>
      </c>
      <c r="E3430" t="inlineStr">
        <is>
          <t>Consumer</t>
        </is>
      </c>
      <c r="F3430" t="inlineStr">
        <is>
          <t>Online</t>
        </is>
      </c>
      <c r="G3430" t="inlineStr">
        <is>
          <t>Technology</t>
        </is>
      </c>
      <c r="H3430" t="inlineStr">
        <is>
          <t>Tablet</t>
        </is>
      </c>
      <c r="I3430" t="n">
        <v>3</v>
      </c>
      <c r="J3430" s="12" t="n">
        <v>23275.85</v>
      </c>
      <c r="K3430" s="13" t="n">
        <v>0.25</v>
      </c>
      <c r="L3430" s="12" t="n">
        <v>52370.66</v>
      </c>
      <c r="M3430" s="12" t="n">
        <v>57956.87</v>
      </c>
      <c r="N3430" s="12" t="n">
        <v>-5586.21</v>
      </c>
      <c r="O3430" t="inlineStr">
        <is>
          <t>Net Banking</t>
        </is>
      </c>
      <c r="P3430" t="inlineStr">
        <is>
          <t>Kabir Singh</t>
        </is>
      </c>
      <c r="Q3430" t="inlineStr">
        <is>
          <t>CUST-0125</t>
        </is>
      </c>
      <c r="R3430" t="n">
        <v>5</v>
      </c>
      <c r="S3430" t="inlineStr">
        <is>
          <t>No</t>
        </is>
      </c>
    </row>
    <row r="3431">
      <c r="A3431" t="inlineStr">
        <is>
          <t>ORD-2504-03430</t>
        </is>
      </c>
      <c r="B3431" s="11" t="n">
        <v>45757</v>
      </c>
      <c r="C3431" t="inlineStr">
        <is>
          <t>North</t>
        </is>
      </c>
      <c r="D3431" t="inlineStr">
        <is>
          <t>Lucknow</t>
        </is>
      </c>
      <c r="E3431" t="inlineStr">
        <is>
          <t>Corporate</t>
        </is>
      </c>
      <c r="F3431" t="inlineStr">
        <is>
          <t>Direct Sales</t>
        </is>
      </c>
      <c r="G3431" t="inlineStr">
        <is>
          <t>Office Supplies</t>
        </is>
      </c>
      <c r="H3431" t="inlineStr">
        <is>
          <t>Marker Set</t>
        </is>
      </c>
      <c r="I3431" t="n">
        <v>1</v>
      </c>
      <c r="J3431" s="12" t="n">
        <v>270.2</v>
      </c>
      <c r="K3431" s="13" t="n">
        <v>0.03</v>
      </c>
      <c r="L3431" s="12" t="n">
        <v>262.09</v>
      </c>
      <c r="M3431" s="12" t="n">
        <v>175.63</v>
      </c>
      <c r="N3431" s="12" t="n">
        <v>86.45999999999999</v>
      </c>
      <c r="O3431" t="inlineStr">
        <is>
          <t>UPI</t>
        </is>
      </c>
      <c r="P3431" t="inlineStr">
        <is>
          <t>Diya Patel</t>
        </is>
      </c>
      <c r="Q3431" t="inlineStr">
        <is>
          <t>CUST-0781</t>
        </is>
      </c>
      <c r="R3431" t="n">
        <v>4</v>
      </c>
      <c r="S3431" t="inlineStr">
        <is>
          <t>Yes</t>
        </is>
      </c>
    </row>
    <row r="3432">
      <c r="A3432" t="inlineStr">
        <is>
          <t>ORD-2512-03431</t>
        </is>
      </c>
      <c r="B3432" s="11" t="n">
        <v>46001</v>
      </c>
      <c r="C3432" t="inlineStr">
        <is>
          <t>East</t>
        </is>
      </c>
      <c r="D3432" t="inlineStr">
        <is>
          <t>Guwahati</t>
        </is>
      </c>
      <c r="E3432" t="inlineStr">
        <is>
          <t>Small Business</t>
        </is>
      </c>
      <c r="F3432" t="inlineStr">
        <is>
          <t>Direct Sales</t>
        </is>
      </c>
      <c r="G3432" t="inlineStr">
        <is>
          <t>Office Supplies</t>
        </is>
      </c>
      <c r="H3432" t="inlineStr">
        <is>
          <t>Notebook Pack</t>
        </is>
      </c>
      <c r="I3432" t="n">
        <v>1</v>
      </c>
      <c r="J3432" s="12" t="n">
        <v>359.43</v>
      </c>
      <c r="K3432" s="13" t="n">
        <v>0.2</v>
      </c>
      <c r="L3432" s="12" t="n">
        <v>287.54</v>
      </c>
      <c r="M3432" s="12" t="n">
        <v>230.04</v>
      </c>
      <c r="N3432" s="12" t="n">
        <v>57.5</v>
      </c>
      <c r="O3432" t="inlineStr">
        <is>
          <t>Cash</t>
        </is>
      </c>
      <c r="P3432" t="inlineStr">
        <is>
          <t>Diya Patel</t>
        </is>
      </c>
      <c r="Q3432" t="inlineStr">
        <is>
          <t>CUST-0866</t>
        </is>
      </c>
      <c r="R3432" t="n">
        <v>5</v>
      </c>
      <c r="S3432" t="inlineStr">
        <is>
          <t>No</t>
        </is>
      </c>
    </row>
    <row r="3433">
      <c r="A3433" t="inlineStr">
        <is>
          <t>ORD-2403-03432</t>
        </is>
      </c>
      <c r="B3433" s="11" t="n">
        <v>45382</v>
      </c>
      <c r="C3433" t="inlineStr">
        <is>
          <t>West</t>
        </is>
      </c>
      <c r="D3433" t="inlineStr">
        <is>
          <t>Surat</t>
        </is>
      </c>
      <c r="E3433" t="inlineStr">
        <is>
          <t>Small Business</t>
        </is>
      </c>
      <c r="F3433" t="inlineStr">
        <is>
          <t>Online</t>
        </is>
      </c>
      <c r="G3433" t="inlineStr">
        <is>
          <t>Furniture</t>
        </is>
      </c>
      <c r="H3433" t="inlineStr">
        <is>
          <t>Desk</t>
        </is>
      </c>
      <c r="I3433" t="n">
        <v>10</v>
      </c>
      <c r="J3433" s="12" t="n">
        <v>11908.45</v>
      </c>
      <c r="K3433" s="13" t="n">
        <v>0.25</v>
      </c>
      <c r="L3433" s="12" t="n">
        <v>89313.38</v>
      </c>
      <c r="M3433" s="12" t="n">
        <v>89313.38</v>
      </c>
      <c r="N3433" s="12" t="n">
        <v>0</v>
      </c>
      <c r="O3433" t="inlineStr">
        <is>
          <t>UPI</t>
        </is>
      </c>
      <c r="P3433" t="inlineStr">
        <is>
          <t>Ishaan Mehta</t>
        </is>
      </c>
      <c r="Q3433" t="inlineStr">
        <is>
          <t>CUST-0298</t>
        </is>
      </c>
      <c r="R3433" t="n">
        <v>6</v>
      </c>
      <c r="S3433" t="inlineStr">
        <is>
          <t>No</t>
        </is>
      </c>
    </row>
    <row r="3434">
      <c r="A3434" t="inlineStr">
        <is>
          <t>ORD-2404-03433</t>
        </is>
      </c>
      <c r="B3434" s="11" t="n">
        <v>45401</v>
      </c>
      <c r="C3434" t="inlineStr">
        <is>
          <t>North</t>
        </is>
      </c>
      <c r="D3434" t="inlineStr">
        <is>
          <t>Jaipur</t>
        </is>
      </c>
      <c r="E3434" t="inlineStr">
        <is>
          <t>Education</t>
        </is>
      </c>
      <c r="F3434" t="inlineStr">
        <is>
          <t>Direct Sales</t>
        </is>
      </c>
      <c r="G3434" t="inlineStr">
        <is>
          <t>Office Supplies</t>
        </is>
      </c>
      <c r="H3434" t="inlineStr">
        <is>
          <t>File Folder</t>
        </is>
      </c>
      <c r="I3434" t="n">
        <v>8</v>
      </c>
      <c r="J3434" s="12" t="n">
        <v>105.17</v>
      </c>
      <c r="K3434" s="13" t="n">
        <v>0.1</v>
      </c>
      <c r="L3434" s="12" t="n">
        <v>757.22</v>
      </c>
      <c r="M3434" s="12" t="n">
        <v>487.99</v>
      </c>
      <c r="N3434" s="12" t="n">
        <v>269.23</v>
      </c>
      <c r="O3434" t="inlineStr">
        <is>
          <t>Net Banking</t>
        </is>
      </c>
      <c r="P3434" t="inlineStr">
        <is>
          <t>Meera Joshi</t>
        </is>
      </c>
      <c r="Q3434" t="inlineStr">
        <is>
          <t>CUST-0637</t>
        </is>
      </c>
      <c r="R3434" t="n">
        <v>4</v>
      </c>
      <c r="S3434" t="inlineStr">
        <is>
          <t>No</t>
        </is>
      </c>
    </row>
    <row r="3435">
      <c r="A3435" t="inlineStr">
        <is>
          <t>ORD-2501-03434</t>
        </is>
      </c>
      <c r="B3435" s="11" t="n">
        <v>45665</v>
      </c>
      <c r="C3435" t="inlineStr">
        <is>
          <t>North</t>
        </is>
      </c>
      <c r="D3435" t="inlineStr">
        <is>
          <t>Jaipur</t>
        </is>
      </c>
      <c r="E3435" t="inlineStr">
        <is>
          <t>Consumer</t>
        </is>
      </c>
      <c r="F3435" t="inlineStr">
        <is>
          <t>Retail Store</t>
        </is>
      </c>
      <c r="G3435" t="inlineStr">
        <is>
          <t>Furniture</t>
        </is>
      </c>
      <c r="H3435" t="inlineStr">
        <is>
          <t>Bookshelf</t>
        </is>
      </c>
      <c r="I3435" t="n">
        <v>5</v>
      </c>
      <c r="J3435" s="12" t="n">
        <v>6371.18</v>
      </c>
      <c r="K3435" s="13" t="n">
        <v>0.2</v>
      </c>
      <c r="L3435" s="12" t="n">
        <v>25484.72</v>
      </c>
      <c r="M3435" s="12" t="n">
        <v>23254.81</v>
      </c>
      <c r="N3435" s="12" t="n">
        <v>2229.91</v>
      </c>
      <c r="O3435" t="inlineStr">
        <is>
          <t>Debit Card</t>
        </is>
      </c>
      <c r="P3435" t="inlineStr">
        <is>
          <t>Tara Kapoor</t>
        </is>
      </c>
      <c r="Q3435" t="inlineStr">
        <is>
          <t>CUST-0876</t>
        </is>
      </c>
      <c r="R3435" t="n">
        <v>2</v>
      </c>
      <c r="S3435" t="inlineStr">
        <is>
          <t>Yes</t>
        </is>
      </c>
    </row>
    <row r="3436">
      <c r="A3436" t="inlineStr">
        <is>
          <t>ORD-2509-03435</t>
        </is>
      </c>
      <c r="B3436" s="11" t="n">
        <v>45922</v>
      </c>
      <c r="C3436" t="inlineStr">
        <is>
          <t>West</t>
        </is>
      </c>
      <c r="D3436" t="inlineStr">
        <is>
          <t>Surat</t>
        </is>
      </c>
      <c r="E3436" t="inlineStr">
        <is>
          <t>Consumer</t>
        </is>
      </c>
      <c r="F3436" t="inlineStr">
        <is>
          <t>Partner</t>
        </is>
      </c>
      <c r="G3436" t="inlineStr">
        <is>
          <t>Technology</t>
        </is>
      </c>
      <c r="H3436" t="inlineStr">
        <is>
          <t>Laptop</t>
        </is>
      </c>
      <c r="I3436" t="n">
        <v>3</v>
      </c>
      <c r="J3436" s="12" t="n">
        <v>47741.15</v>
      </c>
      <c r="K3436" s="13" t="n">
        <v>0.05</v>
      </c>
      <c r="L3436" s="12" t="n">
        <v>136062.28</v>
      </c>
      <c r="M3436" s="12" t="n">
        <v>123172.17</v>
      </c>
      <c r="N3436" s="12" t="n">
        <v>12890.11</v>
      </c>
      <c r="O3436" t="inlineStr">
        <is>
          <t>Net Banking</t>
        </is>
      </c>
      <c r="P3436" t="inlineStr">
        <is>
          <t>Diya Patel</t>
        </is>
      </c>
      <c r="Q3436" t="inlineStr">
        <is>
          <t>CUST-0011</t>
        </is>
      </c>
      <c r="R3436" t="n">
        <v>2</v>
      </c>
      <c r="S3436" t="inlineStr">
        <is>
          <t>No</t>
        </is>
      </c>
    </row>
    <row r="3437">
      <c r="A3437" t="inlineStr">
        <is>
          <t>ORD-2412-03436</t>
        </is>
      </c>
      <c r="B3437" s="11" t="n">
        <v>45633</v>
      </c>
      <c r="C3437" t="inlineStr">
        <is>
          <t>North</t>
        </is>
      </c>
      <c r="D3437" t="inlineStr">
        <is>
          <t>Chandigarh</t>
        </is>
      </c>
      <c r="E3437" t="inlineStr">
        <is>
          <t>Education</t>
        </is>
      </c>
      <c r="F3437" t="inlineStr">
        <is>
          <t>Partner</t>
        </is>
      </c>
      <c r="G3437" t="inlineStr">
        <is>
          <t>Technology</t>
        </is>
      </c>
      <c r="H3437" t="inlineStr">
        <is>
          <t>Keyboard</t>
        </is>
      </c>
      <c r="I3437" t="n">
        <v>3</v>
      </c>
      <c r="J3437" s="12" t="n">
        <v>1672.15</v>
      </c>
      <c r="K3437" s="13" t="n">
        <v>0.1</v>
      </c>
      <c r="L3437" s="12" t="n">
        <v>4514.81</v>
      </c>
      <c r="M3437" s="12" t="n">
        <v>3561.68</v>
      </c>
      <c r="N3437" s="12" t="n">
        <v>953.13</v>
      </c>
      <c r="O3437" t="inlineStr">
        <is>
          <t>Cash</t>
        </is>
      </c>
      <c r="P3437" t="inlineStr">
        <is>
          <t>Anaya Rao</t>
        </is>
      </c>
      <c r="Q3437" t="inlineStr">
        <is>
          <t>CUST-0265</t>
        </is>
      </c>
      <c r="R3437" t="n">
        <v>3</v>
      </c>
      <c r="S3437" t="inlineStr">
        <is>
          <t>Yes</t>
        </is>
      </c>
    </row>
    <row r="3438">
      <c r="A3438" t="inlineStr">
        <is>
          <t>ORD-2510-03437</t>
        </is>
      </c>
      <c r="B3438" s="11" t="n">
        <v>45953</v>
      </c>
      <c r="C3438" t="inlineStr">
        <is>
          <t>South</t>
        </is>
      </c>
      <c r="D3438" t="inlineStr">
        <is>
          <t>Hyderabad</t>
        </is>
      </c>
      <c r="E3438" t="inlineStr">
        <is>
          <t>Education</t>
        </is>
      </c>
      <c r="F3438" t="inlineStr">
        <is>
          <t>Online</t>
        </is>
      </c>
      <c r="G3438" t="inlineStr">
        <is>
          <t>Technology</t>
        </is>
      </c>
      <c r="H3438" t="inlineStr">
        <is>
          <t>Monitor</t>
        </is>
      </c>
      <c r="I3438" t="n">
        <v>5</v>
      </c>
      <c r="J3438" s="12" t="n">
        <v>13270.02</v>
      </c>
      <c r="K3438" s="13" t="n">
        <v>0.1</v>
      </c>
      <c r="L3438" s="12" t="n">
        <v>59715.09</v>
      </c>
      <c r="M3438" s="12" t="n">
        <v>53080.08</v>
      </c>
      <c r="N3438" s="12" t="n">
        <v>6635.01</v>
      </c>
      <c r="O3438" t="inlineStr">
        <is>
          <t>Net Banking</t>
        </is>
      </c>
      <c r="P3438" t="inlineStr">
        <is>
          <t>Rohan Verma</t>
        </is>
      </c>
      <c r="Q3438" t="inlineStr">
        <is>
          <t>CUST-0394</t>
        </is>
      </c>
      <c r="R3438" t="n">
        <v>8</v>
      </c>
      <c r="S3438" t="inlineStr">
        <is>
          <t>Yes</t>
        </is>
      </c>
    </row>
    <row r="3439">
      <c r="A3439" t="inlineStr">
        <is>
          <t>ORD-2408-03438</t>
        </is>
      </c>
      <c r="B3439" s="11" t="n">
        <v>45531</v>
      </c>
      <c r="C3439" t="inlineStr">
        <is>
          <t>West</t>
        </is>
      </c>
      <c r="D3439" t="inlineStr">
        <is>
          <t>Ahmedabad</t>
        </is>
      </c>
      <c r="E3439" t="inlineStr">
        <is>
          <t>Consumer</t>
        </is>
      </c>
      <c r="F3439" t="inlineStr">
        <is>
          <t>Online</t>
        </is>
      </c>
      <c r="G3439" t="inlineStr">
        <is>
          <t>Office Supplies</t>
        </is>
      </c>
      <c r="H3439" t="inlineStr">
        <is>
          <t>Notebook Pack</t>
        </is>
      </c>
      <c r="I3439" t="n">
        <v>4</v>
      </c>
      <c r="J3439" s="12" t="n">
        <v>431.02</v>
      </c>
      <c r="K3439" s="13" t="n">
        <v>0.05</v>
      </c>
      <c r="L3439" s="12" t="n">
        <v>1637.88</v>
      </c>
      <c r="M3439" s="12" t="n">
        <v>1103.41</v>
      </c>
      <c r="N3439" s="12" t="n">
        <v>534.47</v>
      </c>
      <c r="O3439" t="inlineStr">
        <is>
          <t>UPI</t>
        </is>
      </c>
      <c r="P3439" t="inlineStr">
        <is>
          <t>Diya Patel</t>
        </is>
      </c>
      <c r="Q3439" t="inlineStr">
        <is>
          <t>CUST-0538</t>
        </is>
      </c>
      <c r="R3439" t="n">
        <v>3</v>
      </c>
      <c r="S3439" t="inlineStr">
        <is>
          <t>No</t>
        </is>
      </c>
    </row>
    <row r="3440">
      <c r="A3440" t="inlineStr">
        <is>
          <t>ORD-2507-03439</t>
        </is>
      </c>
      <c r="B3440" s="11" t="n">
        <v>45863</v>
      </c>
      <c r="C3440" t="inlineStr">
        <is>
          <t>East</t>
        </is>
      </c>
      <c r="D3440" t="inlineStr">
        <is>
          <t>Guwahati</t>
        </is>
      </c>
      <c r="E3440" t="inlineStr">
        <is>
          <t>Small Business</t>
        </is>
      </c>
      <c r="F3440" t="inlineStr">
        <is>
          <t>Partner</t>
        </is>
      </c>
      <c r="G3440" t="inlineStr">
        <is>
          <t>Technology</t>
        </is>
      </c>
      <c r="H3440" t="inlineStr">
        <is>
          <t>Headphones</t>
        </is>
      </c>
      <c r="I3440" t="n">
        <v>3</v>
      </c>
      <c r="J3440" s="12" t="n">
        <v>2803.71</v>
      </c>
      <c r="K3440" s="13" t="n">
        <v>0.1</v>
      </c>
      <c r="L3440" s="12" t="n">
        <v>7570.02</v>
      </c>
      <c r="M3440" s="12" t="n">
        <v>6224.24</v>
      </c>
      <c r="N3440" s="12" t="n">
        <v>1345.78</v>
      </c>
      <c r="O3440" t="inlineStr">
        <is>
          <t>Debit Card</t>
        </is>
      </c>
      <c r="P3440" t="inlineStr">
        <is>
          <t>Tara Kapoor</t>
        </is>
      </c>
      <c r="Q3440" t="inlineStr">
        <is>
          <t>CUST-0623</t>
        </is>
      </c>
      <c r="R3440" t="n">
        <v>3</v>
      </c>
      <c r="S3440" t="inlineStr">
        <is>
          <t>No</t>
        </is>
      </c>
    </row>
    <row r="3441">
      <c r="A3441" t="inlineStr">
        <is>
          <t>ORD-2507-03440</t>
        </is>
      </c>
      <c r="B3441" s="11" t="n">
        <v>45868</v>
      </c>
      <c r="C3441" t="inlineStr">
        <is>
          <t>West</t>
        </is>
      </c>
      <c r="D3441" t="inlineStr">
        <is>
          <t>Mumbai</t>
        </is>
      </c>
      <c r="E3441" t="inlineStr">
        <is>
          <t>Consumer</t>
        </is>
      </c>
      <c r="F3441" t="inlineStr">
        <is>
          <t>Retail Store</t>
        </is>
      </c>
      <c r="G3441" t="inlineStr">
        <is>
          <t>Technology</t>
        </is>
      </c>
      <c r="H3441" t="inlineStr">
        <is>
          <t>Printer</t>
        </is>
      </c>
      <c r="I3441" t="n">
        <v>1</v>
      </c>
      <c r="J3441" s="12" t="n">
        <v>9860.77</v>
      </c>
      <c r="K3441" s="13" t="n">
        <v>0.03</v>
      </c>
      <c r="L3441" s="12" t="n">
        <v>9564.950000000001</v>
      </c>
      <c r="M3441" s="12" t="n">
        <v>8085.83</v>
      </c>
      <c r="N3441" s="12" t="n">
        <v>1479.12</v>
      </c>
      <c r="O3441" t="inlineStr">
        <is>
          <t>Debit Card</t>
        </is>
      </c>
      <c r="P3441" t="inlineStr">
        <is>
          <t>Vivaan Gupta</t>
        </is>
      </c>
      <c r="Q3441" t="inlineStr">
        <is>
          <t>CUST-0806</t>
        </is>
      </c>
      <c r="R3441" t="n">
        <v>4</v>
      </c>
      <c r="S3441" t="inlineStr">
        <is>
          <t>No</t>
        </is>
      </c>
    </row>
    <row r="3442">
      <c r="A3442" t="inlineStr">
        <is>
          <t>ORD-2407-03441</t>
        </is>
      </c>
      <c r="B3442" s="11" t="n">
        <v>45500</v>
      </c>
      <c r="C3442" t="inlineStr">
        <is>
          <t>West</t>
        </is>
      </c>
      <c r="D3442" t="inlineStr">
        <is>
          <t>Ahmedabad</t>
        </is>
      </c>
      <c r="E3442" t="inlineStr">
        <is>
          <t>Corporate</t>
        </is>
      </c>
      <c r="F3442" t="inlineStr">
        <is>
          <t>Online</t>
        </is>
      </c>
      <c r="G3442" t="inlineStr">
        <is>
          <t>Accessories</t>
        </is>
      </c>
      <c r="H3442" t="inlineStr">
        <is>
          <t>USB Hub</t>
        </is>
      </c>
      <c r="I3442" t="n">
        <v>6</v>
      </c>
      <c r="J3442" s="12" t="n">
        <v>1159.61</v>
      </c>
      <c r="K3442" s="13" t="n">
        <v>0.03</v>
      </c>
      <c r="L3442" s="12" t="n">
        <v>6748.93</v>
      </c>
      <c r="M3442" s="12" t="n">
        <v>4731.21</v>
      </c>
      <c r="N3442" s="12" t="n">
        <v>2017.72</v>
      </c>
      <c r="O3442" t="inlineStr">
        <is>
          <t>Cash</t>
        </is>
      </c>
      <c r="P3442" t="inlineStr">
        <is>
          <t>Tara Kapoor</t>
        </is>
      </c>
      <c r="Q3442" t="inlineStr">
        <is>
          <t>CUST-0480</t>
        </is>
      </c>
      <c r="R3442" t="n">
        <v>5</v>
      </c>
      <c r="S3442" t="inlineStr">
        <is>
          <t>No</t>
        </is>
      </c>
    </row>
    <row r="3443">
      <c r="A3443" t="inlineStr">
        <is>
          <t>ORD-2401-03442</t>
        </is>
      </c>
      <c r="B3443" s="11" t="n">
        <v>45304</v>
      </c>
      <c r="C3443" t="inlineStr">
        <is>
          <t>North</t>
        </is>
      </c>
      <c r="D3443" t="inlineStr">
        <is>
          <t>Delhi</t>
        </is>
      </c>
      <c r="E3443" t="inlineStr">
        <is>
          <t>Corporate</t>
        </is>
      </c>
      <c r="F3443" t="inlineStr">
        <is>
          <t>Partner</t>
        </is>
      </c>
      <c r="G3443" t="inlineStr">
        <is>
          <t>Furniture</t>
        </is>
      </c>
      <c r="H3443" t="inlineStr">
        <is>
          <t>Office Chair</t>
        </is>
      </c>
      <c r="I3443" t="n">
        <v>2</v>
      </c>
      <c r="J3443" s="12" t="n">
        <v>7845.32</v>
      </c>
      <c r="K3443" s="13" t="n">
        <v>0.05</v>
      </c>
      <c r="L3443" s="12" t="n">
        <v>14906.11</v>
      </c>
      <c r="M3443" s="12" t="n">
        <v>10826.54</v>
      </c>
      <c r="N3443" s="12" t="n">
        <v>4079.57</v>
      </c>
      <c r="O3443" t="inlineStr">
        <is>
          <t>Net Banking</t>
        </is>
      </c>
      <c r="P3443" t="inlineStr">
        <is>
          <t>Kabir Singh</t>
        </is>
      </c>
      <c r="Q3443" t="inlineStr">
        <is>
          <t>CUST-0512</t>
        </is>
      </c>
      <c r="R3443" t="n">
        <v>4</v>
      </c>
      <c r="S3443" t="inlineStr">
        <is>
          <t>No</t>
        </is>
      </c>
    </row>
    <row r="3444">
      <c r="A3444" t="inlineStr">
        <is>
          <t>ORD-2412-03443</t>
        </is>
      </c>
      <c r="B3444" s="11" t="n">
        <v>45655</v>
      </c>
      <c r="C3444" t="inlineStr">
        <is>
          <t>North</t>
        </is>
      </c>
      <c r="D3444" t="inlineStr">
        <is>
          <t>Delhi</t>
        </is>
      </c>
      <c r="E3444" t="inlineStr">
        <is>
          <t>Consumer</t>
        </is>
      </c>
      <c r="F3444" t="inlineStr">
        <is>
          <t>Online</t>
        </is>
      </c>
      <c r="G3444" t="inlineStr">
        <is>
          <t>Accessories</t>
        </is>
      </c>
      <c r="H3444" t="inlineStr">
        <is>
          <t>Laptop Stand</t>
        </is>
      </c>
      <c r="I3444" t="n">
        <v>2</v>
      </c>
      <c r="J3444" s="12" t="n">
        <v>1759.23</v>
      </c>
      <c r="K3444" s="13" t="n">
        <v>0.05</v>
      </c>
      <c r="L3444" s="12" t="n">
        <v>3342.54</v>
      </c>
      <c r="M3444" s="12" t="n">
        <v>2462.92</v>
      </c>
      <c r="N3444" s="12" t="n">
        <v>879.62</v>
      </c>
      <c r="O3444" t="inlineStr">
        <is>
          <t>Cash</t>
        </is>
      </c>
      <c r="P3444" t="inlineStr">
        <is>
          <t>Ishaan Mehta</t>
        </is>
      </c>
      <c r="Q3444" t="inlineStr">
        <is>
          <t>CUST-0696</t>
        </is>
      </c>
      <c r="R3444" t="n">
        <v>5</v>
      </c>
      <c r="S3444" t="inlineStr">
        <is>
          <t>Yes</t>
        </is>
      </c>
    </row>
    <row r="3445">
      <c r="A3445" t="inlineStr">
        <is>
          <t>ORD-2408-03444</t>
        </is>
      </c>
      <c r="B3445" s="11" t="n">
        <v>45535</v>
      </c>
      <c r="C3445" t="inlineStr">
        <is>
          <t>South</t>
        </is>
      </c>
      <c r="D3445" t="inlineStr">
        <is>
          <t>Kochi</t>
        </is>
      </c>
      <c r="E3445" t="inlineStr">
        <is>
          <t>Education</t>
        </is>
      </c>
      <c r="F3445" t="inlineStr">
        <is>
          <t>Online</t>
        </is>
      </c>
      <c r="G3445" t="inlineStr">
        <is>
          <t>Accessories</t>
        </is>
      </c>
      <c r="H3445" t="inlineStr">
        <is>
          <t>Laptop Stand</t>
        </is>
      </c>
      <c r="I3445" t="n">
        <v>8</v>
      </c>
      <c r="J3445" s="12" t="n">
        <v>1826.6</v>
      </c>
      <c r="K3445" s="13" t="n">
        <v>0.1</v>
      </c>
      <c r="L3445" s="12" t="n">
        <v>13151.52</v>
      </c>
      <c r="M3445" s="12" t="n">
        <v>10228.96</v>
      </c>
      <c r="N3445" s="12" t="n">
        <v>2922.56</v>
      </c>
      <c r="O3445" t="inlineStr">
        <is>
          <t>Net Banking</t>
        </is>
      </c>
      <c r="P3445" t="inlineStr">
        <is>
          <t>Aarav Sharma</t>
        </is>
      </c>
      <c r="Q3445" t="inlineStr">
        <is>
          <t>CUST-0178</t>
        </is>
      </c>
      <c r="R3445" t="n">
        <v>4</v>
      </c>
      <c r="S3445" t="inlineStr">
        <is>
          <t>No</t>
        </is>
      </c>
    </row>
    <row r="3446">
      <c r="A3446" t="inlineStr">
        <is>
          <t>ORD-2403-03445</t>
        </is>
      </c>
      <c r="B3446" s="11" t="n">
        <v>45378</v>
      </c>
      <c r="C3446" t="inlineStr">
        <is>
          <t>West</t>
        </is>
      </c>
      <c r="D3446" t="inlineStr">
        <is>
          <t>Ahmedabad</t>
        </is>
      </c>
      <c r="E3446" t="inlineStr">
        <is>
          <t>Small Business</t>
        </is>
      </c>
      <c r="F3446" t="inlineStr">
        <is>
          <t>Online</t>
        </is>
      </c>
      <c r="G3446" t="inlineStr">
        <is>
          <t>Accessories</t>
        </is>
      </c>
      <c r="H3446" t="inlineStr">
        <is>
          <t>USB Hub</t>
        </is>
      </c>
      <c r="I3446" t="n">
        <v>3</v>
      </c>
      <c r="J3446" s="12" t="n">
        <v>1233.08</v>
      </c>
      <c r="K3446" s="13" t="n">
        <v>0.03</v>
      </c>
      <c r="L3446" s="12" t="n">
        <v>3588.26</v>
      </c>
      <c r="M3446" s="12" t="n">
        <v>2515.48</v>
      </c>
      <c r="N3446" s="12" t="n">
        <v>1072.78</v>
      </c>
      <c r="O3446" t="inlineStr">
        <is>
          <t>Cash</t>
        </is>
      </c>
      <c r="P3446" t="inlineStr">
        <is>
          <t>Anaya Rao</t>
        </is>
      </c>
      <c r="Q3446" t="inlineStr">
        <is>
          <t>CUST-0160</t>
        </is>
      </c>
      <c r="R3446" t="n">
        <v>3</v>
      </c>
      <c r="S3446" t="inlineStr">
        <is>
          <t>No</t>
        </is>
      </c>
    </row>
    <row r="3447">
      <c r="A3447" t="inlineStr">
        <is>
          <t>ORD-2509-03446</t>
        </is>
      </c>
      <c r="B3447" s="11" t="n">
        <v>45924</v>
      </c>
      <c r="C3447" t="inlineStr">
        <is>
          <t>North</t>
        </is>
      </c>
      <c r="D3447" t="inlineStr">
        <is>
          <t>Chandigarh</t>
        </is>
      </c>
      <c r="E3447" t="inlineStr">
        <is>
          <t>Consumer</t>
        </is>
      </c>
      <c r="F3447" t="inlineStr">
        <is>
          <t>Partner</t>
        </is>
      </c>
      <c r="G3447" t="inlineStr">
        <is>
          <t>Office Supplies</t>
        </is>
      </c>
      <c r="H3447" t="inlineStr">
        <is>
          <t>Stapler</t>
        </is>
      </c>
      <c r="I3447" t="n">
        <v>2</v>
      </c>
      <c r="J3447" s="12" t="n">
        <v>301.56</v>
      </c>
      <c r="K3447" s="13" t="n">
        <v>0.1</v>
      </c>
      <c r="L3447" s="12" t="n">
        <v>542.8099999999999</v>
      </c>
      <c r="M3447" s="12" t="n">
        <v>404.09</v>
      </c>
      <c r="N3447" s="12" t="n">
        <v>138.72</v>
      </c>
      <c r="O3447" t="inlineStr">
        <is>
          <t>Credit Card</t>
        </is>
      </c>
      <c r="P3447" t="inlineStr">
        <is>
          <t>Anaya Rao</t>
        </is>
      </c>
      <c r="Q3447" t="inlineStr">
        <is>
          <t>CUST-0141</t>
        </is>
      </c>
      <c r="R3447" t="n">
        <v>8</v>
      </c>
      <c r="S3447" t="inlineStr">
        <is>
          <t>Yes</t>
        </is>
      </c>
    </row>
    <row r="3448">
      <c r="A3448" t="inlineStr">
        <is>
          <t>ORD-2506-03447</t>
        </is>
      </c>
      <c r="B3448" s="11" t="n">
        <v>45831</v>
      </c>
      <c r="C3448" t="inlineStr">
        <is>
          <t>East</t>
        </is>
      </c>
      <c r="D3448" t="inlineStr">
        <is>
          <t>Kolkata</t>
        </is>
      </c>
      <c r="E3448" t="inlineStr">
        <is>
          <t>Education</t>
        </is>
      </c>
      <c r="F3448" t="inlineStr">
        <is>
          <t>Retail Store</t>
        </is>
      </c>
      <c r="G3448" t="inlineStr">
        <is>
          <t>Technology</t>
        </is>
      </c>
      <c r="H3448" t="inlineStr">
        <is>
          <t>Keyboard</t>
        </is>
      </c>
      <c r="I3448" t="n">
        <v>3</v>
      </c>
      <c r="J3448" s="12" t="n">
        <v>1492.88</v>
      </c>
      <c r="K3448" s="13" t="n">
        <v>0.15</v>
      </c>
      <c r="L3448" s="12" t="n">
        <v>3806.84</v>
      </c>
      <c r="M3448" s="12" t="n">
        <v>3179.83</v>
      </c>
      <c r="N3448" s="12" t="n">
        <v>627.01</v>
      </c>
      <c r="O3448" t="inlineStr">
        <is>
          <t>UPI</t>
        </is>
      </c>
      <c r="P3448" t="inlineStr">
        <is>
          <t>Vivaan Gupta</t>
        </is>
      </c>
      <c r="Q3448" t="inlineStr">
        <is>
          <t>CUST-0027</t>
        </is>
      </c>
      <c r="R3448" t="n">
        <v>3</v>
      </c>
      <c r="S3448" t="inlineStr">
        <is>
          <t>No</t>
        </is>
      </c>
    </row>
    <row r="3449">
      <c r="A3449" t="inlineStr">
        <is>
          <t>ORD-2512-03448</t>
        </is>
      </c>
      <c r="B3449" s="11" t="n">
        <v>46020</v>
      </c>
      <c r="C3449" t="inlineStr">
        <is>
          <t>West</t>
        </is>
      </c>
      <c r="D3449" t="inlineStr">
        <is>
          <t>Ahmedabad</t>
        </is>
      </c>
      <c r="E3449" t="inlineStr">
        <is>
          <t>Education</t>
        </is>
      </c>
      <c r="F3449" t="inlineStr">
        <is>
          <t>Partner</t>
        </is>
      </c>
      <c r="G3449" t="inlineStr">
        <is>
          <t>Office Supplies</t>
        </is>
      </c>
      <c r="H3449" t="inlineStr">
        <is>
          <t>Stapler</t>
        </is>
      </c>
      <c r="I3449" t="n">
        <v>2</v>
      </c>
      <c r="J3449" s="12" t="n">
        <v>279.03</v>
      </c>
      <c r="K3449" s="13" t="n">
        <v>0.05</v>
      </c>
      <c r="L3449" s="12" t="n">
        <v>530.16</v>
      </c>
      <c r="M3449" s="12" t="n">
        <v>373.9</v>
      </c>
      <c r="N3449" s="12" t="n">
        <v>156.26</v>
      </c>
      <c r="O3449" t="inlineStr">
        <is>
          <t>Cash</t>
        </is>
      </c>
      <c r="P3449" t="inlineStr">
        <is>
          <t>Tara Kapoor</t>
        </is>
      </c>
      <c r="Q3449" t="inlineStr">
        <is>
          <t>CUST-0704</t>
        </is>
      </c>
      <c r="R3449" t="n">
        <v>2</v>
      </c>
      <c r="S3449" t="inlineStr">
        <is>
          <t>No</t>
        </is>
      </c>
    </row>
    <row r="3450">
      <c r="A3450" t="inlineStr">
        <is>
          <t>ORD-2505-03449</t>
        </is>
      </c>
      <c r="B3450" s="11" t="n">
        <v>45805</v>
      </c>
      <c r="C3450" t="inlineStr">
        <is>
          <t>Central</t>
        </is>
      </c>
      <c r="D3450" t="inlineStr">
        <is>
          <t>Raipur</t>
        </is>
      </c>
      <c r="E3450" t="inlineStr">
        <is>
          <t>Consumer</t>
        </is>
      </c>
      <c r="F3450" t="inlineStr">
        <is>
          <t>Direct Sales</t>
        </is>
      </c>
      <c r="G3450" t="inlineStr">
        <is>
          <t>Accessories</t>
        </is>
      </c>
      <c r="H3450" t="inlineStr">
        <is>
          <t>USB Hub</t>
        </is>
      </c>
      <c r="I3450" t="n">
        <v>2</v>
      </c>
      <c r="J3450" s="12" t="n">
        <v>1238.21</v>
      </c>
      <c r="K3450" s="13" t="n">
        <v>0.05</v>
      </c>
      <c r="L3450" s="12" t="n">
        <v>2352.6</v>
      </c>
      <c r="M3450" s="12" t="n">
        <v>1683.97</v>
      </c>
      <c r="N3450" s="12" t="n">
        <v>668.63</v>
      </c>
      <c r="O3450" t="inlineStr">
        <is>
          <t>Debit Card</t>
        </is>
      </c>
      <c r="P3450" t="inlineStr">
        <is>
          <t>Sara Khan</t>
        </is>
      </c>
      <c r="Q3450" t="inlineStr">
        <is>
          <t>CUST-0416</t>
        </is>
      </c>
      <c r="R3450" t="n">
        <v>6</v>
      </c>
      <c r="S3450" t="inlineStr">
        <is>
          <t>No</t>
        </is>
      </c>
    </row>
    <row r="3451">
      <c r="A3451" t="inlineStr">
        <is>
          <t>ORD-2403-03450</t>
        </is>
      </c>
      <c r="B3451" s="11" t="n">
        <v>45370</v>
      </c>
      <c r="C3451" t="inlineStr">
        <is>
          <t>East</t>
        </is>
      </c>
      <c r="D3451" t="inlineStr">
        <is>
          <t>Guwahati</t>
        </is>
      </c>
      <c r="E3451" t="inlineStr">
        <is>
          <t>Corporate</t>
        </is>
      </c>
      <c r="F3451" t="inlineStr">
        <is>
          <t>Online</t>
        </is>
      </c>
      <c r="G3451" t="inlineStr">
        <is>
          <t>Furniture</t>
        </is>
      </c>
      <c r="H3451" t="inlineStr">
        <is>
          <t>Desk</t>
        </is>
      </c>
      <c r="I3451" t="n">
        <v>1</v>
      </c>
      <c r="J3451" s="12" t="n">
        <v>12133.99</v>
      </c>
      <c r="K3451" s="13" t="n">
        <v>0.25</v>
      </c>
      <c r="L3451" s="12" t="n">
        <v>9100.49</v>
      </c>
      <c r="M3451" s="12" t="n">
        <v>9100.49</v>
      </c>
      <c r="N3451" s="12" t="n">
        <v>0</v>
      </c>
      <c r="O3451" t="inlineStr">
        <is>
          <t>Debit Card</t>
        </is>
      </c>
      <c r="P3451" t="inlineStr">
        <is>
          <t>Anaya Rao</t>
        </is>
      </c>
      <c r="Q3451" t="inlineStr">
        <is>
          <t>CUST-0798</t>
        </is>
      </c>
      <c r="R3451" t="n">
        <v>10</v>
      </c>
      <c r="S3451" t="inlineStr">
        <is>
          <t>No</t>
        </is>
      </c>
    </row>
    <row r="3452">
      <c r="A3452" t="inlineStr">
        <is>
          <t>ORD-2408-03451</t>
        </is>
      </c>
      <c r="B3452" s="11" t="n">
        <v>45513</v>
      </c>
      <c r="C3452" t="inlineStr">
        <is>
          <t>North</t>
        </is>
      </c>
      <c r="D3452" t="inlineStr">
        <is>
          <t>Delhi</t>
        </is>
      </c>
      <c r="E3452" t="inlineStr">
        <is>
          <t>Corporate</t>
        </is>
      </c>
      <c r="F3452" t="inlineStr">
        <is>
          <t>Retail Store</t>
        </is>
      </c>
      <c r="G3452" t="inlineStr">
        <is>
          <t>Accessories</t>
        </is>
      </c>
      <c r="H3452" t="inlineStr">
        <is>
          <t>Webcam</t>
        </is>
      </c>
      <c r="I3452" t="n">
        <v>5</v>
      </c>
      <c r="J3452" s="12" t="n">
        <v>3275.26</v>
      </c>
      <c r="K3452" s="13" t="n">
        <v>0</v>
      </c>
      <c r="L3452" s="12" t="n">
        <v>16376.3</v>
      </c>
      <c r="M3452" s="12" t="n">
        <v>12445.99</v>
      </c>
      <c r="N3452" s="12" t="n">
        <v>3930.31</v>
      </c>
      <c r="O3452" t="inlineStr">
        <is>
          <t>Debit Card</t>
        </is>
      </c>
      <c r="P3452" t="inlineStr">
        <is>
          <t>Tara Kapoor</t>
        </is>
      </c>
      <c r="Q3452" t="inlineStr">
        <is>
          <t>CUST-0493</t>
        </is>
      </c>
      <c r="R3452" t="n">
        <v>6</v>
      </c>
      <c r="S3452" t="inlineStr">
        <is>
          <t>No</t>
        </is>
      </c>
    </row>
    <row r="3453">
      <c r="A3453" t="inlineStr">
        <is>
          <t>ORD-2502-03452</t>
        </is>
      </c>
      <c r="B3453" s="11" t="n">
        <v>45710</v>
      </c>
      <c r="C3453" t="inlineStr">
        <is>
          <t>Central</t>
        </is>
      </c>
      <c r="D3453" t="inlineStr">
        <is>
          <t>Bhopal</t>
        </is>
      </c>
      <c r="E3453" t="inlineStr">
        <is>
          <t>Corporate</t>
        </is>
      </c>
      <c r="F3453" t="inlineStr">
        <is>
          <t>Online</t>
        </is>
      </c>
      <c r="G3453" t="inlineStr">
        <is>
          <t>Accessories</t>
        </is>
      </c>
      <c r="H3453" t="inlineStr">
        <is>
          <t>Webcam</t>
        </is>
      </c>
      <c r="I3453" t="n">
        <v>10</v>
      </c>
      <c r="J3453" s="12" t="n">
        <v>3083.72</v>
      </c>
      <c r="K3453" s="13" t="n">
        <v>0.05</v>
      </c>
      <c r="L3453" s="12" t="n">
        <v>29295.34</v>
      </c>
      <c r="M3453" s="12" t="n">
        <v>23436.27</v>
      </c>
      <c r="N3453" s="12" t="n">
        <v>5859.07</v>
      </c>
      <c r="O3453" t="inlineStr">
        <is>
          <t>Net Banking</t>
        </is>
      </c>
      <c r="P3453" t="inlineStr">
        <is>
          <t>Vivaan Gupta</t>
        </is>
      </c>
      <c r="Q3453" t="inlineStr">
        <is>
          <t>CUST-0427</t>
        </is>
      </c>
      <c r="R3453" t="n">
        <v>4</v>
      </c>
      <c r="S3453" t="inlineStr">
        <is>
          <t>No</t>
        </is>
      </c>
    </row>
    <row r="3454">
      <c r="A3454" t="inlineStr">
        <is>
          <t>ORD-2412-03453</t>
        </is>
      </c>
      <c r="B3454" s="11" t="n">
        <v>45629</v>
      </c>
      <c r="C3454" t="inlineStr">
        <is>
          <t>East</t>
        </is>
      </c>
      <c r="D3454" t="inlineStr">
        <is>
          <t>Bhubaneswar</t>
        </is>
      </c>
      <c r="E3454" t="inlineStr">
        <is>
          <t>Corporate</t>
        </is>
      </c>
      <c r="F3454" t="inlineStr">
        <is>
          <t>Online</t>
        </is>
      </c>
      <c r="G3454" t="inlineStr">
        <is>
          <t>Furniture</t>
        </is>
      </c>
      <c r="H3454" t="inlineStr">
        <is>
          <t>Desk</t>
        </is>
      </c>
      <c r="I3454" t="n">
        <v>1</v>
      </c>
      <c r="J3454" s="12" t="n">
        <v>12885.1</v>
      </c>
      <c r="K3454" s="13" t="n">
        <v>0.1</v>
      </c>
      <c r="L3454" s="12" t="n">
        <v>11596.59</v>
      </c>
      <c r="M3454" s="12" t="n">
        <v>9663.83</v>
      </c>
      <c r="N3454" s="12" t="n">
        <v>1932.76</v>
      </c>
      <c r="O3454" t="inlineStr">
        <is>
          <t>Debit Card</t>
        </is>
      </c>
      <c r="P3454" t="inlineStr">
        <is>
          <t>Aarav Sharma</t>
        </is>
      </c>
      <c r="Q3454" t="inlineStr">
        <is>
          <t>CUST-0204</t>
        </is>
      </c>
      <c r="R3454" t="n">
        <v>5</v>
      </c>
      <c r="S3454" t="inlineStr">
        <is>
          <t>No</t>
        </is>
      </c>
    </row>
    <row r="3455">
      <c r="A3455" t="inlineStr">
        <is>
          <t>ORD-2508-03454</t>
        </is>
      </c>
      <c r="B3455" s="11" t="n">
        <v>45883</v>
      </c>
      <c r="C3455" t="inlineStr">
        <is>
          <t>South</t>
        </is>
      </c>
      <c r="D3455" t="inlineStr">
        <is>
          <t>Bengaluru</t>
        </is>
      </c>
      <c r="E3455" t="inlineStr">
        <is>
          <t>Corporate</t>
        </is>
      </c>
      <c r="F3455" t="inlineStr">
        <is>
          <t>Retail Store</t>
        </is>
      </c>
      <c r="G3455" t="inlineStr">
        <is>
          <t>Office Supplies</t>
        </is>
      </c>
      <c r="H3455" t="inlineStr">
        <is>
          <t>Stapler</t>
        </is>
      </c>
      <c r="I3455" t="n">
        <v>2</v>
      </c>
      <c r="J3455" s="12" t="n">
        <v>339.33</v>
      </c>
      <c r="K3455" s="13" t="n">
        <v>0.05</v>
      </c>
      <c r="L3455" s="12" t="n">
        <v>644.73</v>
      </c>
      <c r="M3455" s="12" t="n">
        <v>454.7</v>
      </c>
      <c r="N3455" s="12" t="n">
        <v>190.03</v>
      </c>
      <c r="O3455" t="inlineStr">
        <is>
          <t>UPI</t>
        </is>
      </c>
      <c r="P3455" t="inlineStr">
        <is>
          <t>Aarav Sharma</t>
        </is>
      </c>
      <c r="Q3455" t="inlineStr">
        <is>
          <t>CUST-0526</t>
        </is>
      </c>
      <c r="R3455" t="n">
        <v>4</v>
      </c>
      <c r="S3455" t="inlineStr">
        <is>
          <t>No</t>
        </is>
      </c>
    </row>
    <row r="3456">
      <c r="A3456" t="inlineStr">
        <is>
          <t>ORD-2402-03455</t>
        </is>
      </c>
      <c r="B3456" s="11" t="n">
        <v>45335</v>
      </c>
      <c r="C3456" t="inlineStr">
        <is>
          <t>Central</t>
        </is>
      </c>
      <c r="D3456" t="inlineStr">
        <is>
          <t>Indore</t>
        </is>
      </c>
      <c r="E3456" t="inlineStr">
        <is>
          <t>Consumer</t>
        </is>
      </c>
      <c r="F3456" t="inlineStr">
        <is>
          <t>Partner</t>
        </is>
      </c>
      <c r="G3456" t="inlineStr">
        <is>
          <t>Office Supplies</t>
        </is>
      </c>
      <c r="H3456" t="inlineStr">
        <is>
          <t>Notebook Pack</t>
        </is>
      </c>
      <c r="I3456" t="n">
        <v>2</v>
      </c>
      <c r="J3456" s="12" t="n">
        <v>383.06</v>
      </c>
      <c r="K3456" s="13" t="n">
        <v>0.1</v>
      </c>
      <c r="L3456" s="12" t="n">
        <v>689.51</v>
      </c>
      <c r="M3456" s="12" t="n">
        <v>490.32</v>
      </c>
      <c r="N3456" s="12" t="n">
        <v>199.19</v>
      </c>
      <c r="O3456" t="inlineStr">
        <is>
          <t>Cash</t>
        </is>
      </c>
      <c r="P3456" t="inlineStr">
        <is>
          <t>Ishaan Mehta</t>
        </is>
      </c>
      <c r="Q3456" t="inlineStr">
        <is>
          <t>CUST-0369</t>
        </is>
      </c>
      <c r="R3456" t="n">
        <v>7</v>
      </c>
      <c r="S3456" t="inlineStr">
        <is>
          <t>No</t>
        </is>
      </c>
    </row>
    <row r="3457">
      <c r="A3457" t="inlineStr">
        <is>
          <t>ORD-2406-03456</t>
        </is>
      </c>
      <c r="B3457" s="11" t="n">
        <v>45463</v>
      </c>
      <c r="C3457" t="inlineStr">
        <is>
          <t>South</t>
        </is>
      </c>
      <c r="D3457" t="inlineStr">
        <is>
          <t>Bengaluru</t>
        </is>
      </c>
      <c r="E3457" t="inlineStr">
        <is>
          <t>Education</t>
        </is>
      </c>
      <c r="F3457" t="inlineStr">
        <is>
          <t>Retail Store</t>
        </is>
      </c>
      <c r="G3457" t="inlineStr">
        <is>
          <t>Furniture</t>
        </is>
      </c>
      <c r="H3457" t="inlineStr">
        <is>
          <t>Desk</t>
        </is>
      </c>
      <c r="I3457" t="n">
        <v>2</v>
      </c>
      <c r="J3457" s="12" t="n">
        <v>11914.23</v>
      </c>
      <c r="K3457" s="13" t="n">
        <v>0</v>
      </c>
      <c r="L3457" s="12" t="n">
        <v>23828.46</v>
      </c>
      <c r="M3457" s="12" t="n">
        <v>17871.35</v>
      </c>
      <c r="N3457" s="12" t="n">
        <v>5957.11</v>
      </c>
      <c r="O3457" t="inlineStr">
        <is>
          <t>Net Banking</t>
        </is>
      </c>
      <c r="P3457" t="inlineStr">
        <is>
          <t>Meera Joshi</t>
        </is>
      </c>
      <c r="Q3457" t="inlineStr">
        <is>
          <t>CUST-0713</t>
        </is>
      </c>
      <c r="R3457" t="n">
        <v>6</v>
      </c>
      <c r="S3457" t="inlineStr">
        <is>
          <t>Yes</t>
        </is>
      </c>
    </row>
    <row r="3458">
      <c r="A3458" t="inlineStr">
        <is>
          <t>ORD-2504-03457</t>
        </is>
      </c>
      <c r="B3458" s="11" t="n">
        <v>45749</v>
      </c>
      <c r="C3458" t="inlineStr">
        <is>
          <t>West</t>
        </is>
      </c>
      <c r="D3458" t="inlineStr">
        <is>
          <t>Surat</t>
        </is>
      </c>
      <c r="E3458" t="inlineStr">
        <is>
          <t>Consumer</t>
        </is>
      </c>
      <c r="F3458" t="inlineStr">
        <is>
          <t>Direct Sales</t>
        </is>
      </c>
      <c r="G3458" t="inlineStr">
        <is>
          <t>Office Supplies</t>
        </is>
      </c>
      <c r="H3458" t="inlineStr">
        <is>
          <t>Notebook Pack</t>
        </is>
      </c>
      <c r="I3458" t="n">
        <v>1</v>
      </c>
      <c r="J3458" s="12" t="n">
        <v>403.66</v>
      </c>
      <c r="K3458" s="13" t="n">
        <v>0.15</v>
      </c>
      <c r="L3458" s="12" t="n">
        <v>343.11</v>
      </c>
      <c r="M3458" s="12" t="n">
        <v>258.34</v>
      </c>
      <c r="N3458" s="12" t="n">
        <v>84.77</v>
      </c>
      <c r="O3458" t="inlineStr">
        <is>
          <t>UPI</t>
        </is>
      </c>
      <c r="P3458" t="inlineStr">
        <is>
          <t>Diya Patel</t>
        </is>
      </c>
      <c r="Q3458" t="inlineStr">
        <is>
          <t>CUST-0501</t>
        </is>
      </c>
      <c r="R3458" t="n">
        <v>3</v>
      </c>
      <c r="S3458" t="inlineStr">
        <is>
          <t>No</t>
        </is>
      </c>
    </row>
    <row r="3459">
      <c r="A3459" t="inlineStr">
        <is>
          <t>ORD-2509-03458</t>
        </is>
      </c>
      <c r="B3459" s="11" t="n">
        <v>45920</v>
      </c>
      <c r="C3459" t="inlineStr">
        <is>
          <t>South</t>
        </is>
      </c>
      <c r="D3459" t="inlineStr">
        <is>
          <t>Bengaluru</t>
        </is>
      </c>
      <c r="E3459" t="inlineStr">
        <is>
          <t>Corporate</t>
        </is>
      </c>
      <c r="F3459" t="inlineStr">
        <is>
          <t>Retail Store</t>
        </is>
      </c>
      <c r="G3459" t="inlineStr">
        <is>
          <t>Technology</t>
        </is>
      </c>
      <c r="H3459" t="inlineStr">
        <is>
          <t>Printer</t>
        </is>
      </c>
      <c r="I3459" t="n">
        <v>4</v>
      </c>
      <c r="J3459" s="12" t="n">
        <v>11400.95</v>
      </c>
      <c r="K3459" s="13" t="n">
        <v>0.03</v>
      </c>
      <c r="L3459" s="12" t="n">
        <v>44235.69</v>
      </c>
      <c r="M3459" s="12" t="n">
        <v>37395.12</v>
      </c>
      <c r="N3459" s="12" t="n">
        <v>6840.57</v>
      </c>
      <c r="O3459" t="inlineStr">
        <is>
          <t>Net Banking</t>
        </is>
      </c>
      <c r="P3459" t="inlineStr">
        <is>
          <t>Aarav Sharma</t>
        </is>
      </c>
      <c r="Q3459" t="inlineStr">
        <is>
          <t>CUST-0801</t>
        </is>
      </c>
      <c r="R3459" t="n">
        <v>3</v>
      </c>
      <c r="S3459" t="inlineStr">
        <is>
          <t>Yes</t>
        </is>
      </c>
    </row>
    <row r="3460">
      <c r="A3460" t="inlineStr">
        <is>
          <t>ORD-2405-03459</t>
        </is>
      </c>
      <c r="B3460" s="11" t="n">
        <v>45421</v>
      </c>
      <c r="C3460" t="inlineStr">
        <is>
          <t>Central</t>
        </is>
      </c>
      <c r="D3460" t="inlineStr">
        <is>
          <t>Bhopal</t>
        </is>
      </c>
      <c r="E3460" t="inlineStr">
        <is>
          <t>Corporate</t>
        </is>
      </c>
      <c r="F3460" t="inlineStr">
        <is>
          <t>Online</t>
        </is>
      </c>
      <c r="G3460" t="inlineStr">
        <is>
          <t>Office Supplies</t>
        </is>
      </c>
      <c r="H3460" t="inlineStr">
        <is>
          <t>Pen Box</t>
        </is>
      </c>
      <c r="I3460" t="n">
        <v>4</v>
      </c>
      <c r="J3460" s="12" t="n">
        <v>214.73</v>
      </c>
      <c r="K3460" s="13" t="n">
        <v>0.15</v>
      </c>
      <c r="L3460" s="12" t="n">
        <v>730.08</v>
      </c>
      <c r="M3460" s="12" t="n">
        <v>523.9400000000001</v>
      </c>
      <c r="N3460" s="12" t="n">
        <v>206.14</v>
      </c>
      <c r="O3460" t="inlineStr">
        <is>
          <t>Debit Card</t>
        </is>
      </c>
      <c r="P3460" t="inlineStr">
        <is>
          <t>Meera Joshi</t>
        </is>
      </c>
      <c r="Q3460" t="inlineStr">
        <is>
          <t>CUST-0399</t>
        </is>
      </c>
      <c r="R3460" t="n">
        <v>8</v>
      </c>
      <c r="S3460" t="inlineStr">
        <is>
          <t>No</t>
        </is>
      </c>
    </row>
    <row r="3461">
      <c r="A3461" t="inlineStr">
        <is>
          <t>ORD-2508-03460</t>
        </is>
      </c>
      <c r="B3461" s="11" t="n">
        <v>45890</v>
      </c>
      <c r="C3461" t="inlineStr">
        <is>
          <t>South</t>
        </is>
      </c>
      <c r="D3461" t="inlineStr">
        <is>
          <t>Kochi</t>
        </is>
      </c>
      <c r="E3461" t="inlineStr">
        <is>
          <t>Small Business</t>
        </is>
      </c>
      <c r="F3461" t="inlineStr">
        <is>
          <t>Retail Store</t>
        </is>
      </c>
      <c r="G3461" t="inlineStr">
        <is>
          <t>Technology</t>
        </is>
      </c>
      <c r="H3461" t="inlineStr">
        <is>
          <t>Headphones</t>
        </is>
      </c>
      <c r="I3461" t="n">
        <v>2</v>
      </c>
      <c r="J3461" s="12" t="n">
        <v>2892.54</v>
      </c>
      <c r="K3461" s="13" t="n">
        <v>0.15</v>
      </c>
      <c r="L3461" s="12" t="n">
        <v>4917.32</v>
      </c>
      <c r="M3461" s="12" t="n">
        <v>4280.96</v>
      </c>
      <c r="N3461" s="12" t="n">
        <v>636.36</v>
      </c>
      <c r="O3461" t="inlineStr">
        <is>
          <t>Credit Card</t>
        </is>
      </c>
      <c r="P3461" t="inlineStr">
        <is>
          <t>Diya Patel</t>
        </is>
      </c>
      <c r="Q3461" t="inlineStr">
        <is>
          <t>CUST-0356</t>
        </is>
      </c>
      <c r="R3461" t="n">
        <v>3</v>
      </c>
      <c r="S3461" t="inlineStr">
        <is>
          <t>No</t>
        </is>
      </c>
    </row>
    <row r="3462">
      <c r="A3462" t="inlineStr">
        <is>
          <t>ORD-2511-03461</t>
        </is>
      </c>
      <c r="B3462" s="11" t="n">
        <v>45978</v>
      </c>
      <c r="C3462" t="inlineStr">
        <is>
          <t>West</t>
        </is>
      </c>
      <c r="D3462" t="inlineStr">
        <is>
          <t>Ahmedabad</t>
        </is>
      </c>
      <c r="E3462" t="inlineStr">
        <is>
          <t>Education</t>
        </is>
      </c>
      <c r="F3462" t="inlineStr">
        <is>
          <t>Online</t>
        </is>
      </c>
      <c r="G3462" t="inlineStr">
        <is>
          <t>Technology</t>
        </is>
      </c>
      <c r="H3462" t="inlineStr">
        <is>
          <t>Monitor</t>
        </is>
      </c>
      <c r="I3462" t="n">
        <v>4</v>
      </c>
      <c r="J3462" s="12" t="n">
        <v>13135.7</v>
      </c>
      <c r="K3462" s="13" t="n">
        <v>0.15</v>
      </c>
      <c r="L3462" s="12" t="n">
        <v>44661.38</v>
      </c>
      <c r="M3462" s="12" t="n">
        <v>42034.24</v>
      </c>
      <c r="N3462" s="12" t="n">
        <v>2627.14</v>
      </c>
      <c r="O3462" t="inlineStr">
        <is>
          <t>Net Banking</t>
        </is>
      </c>
      <c r="P3462" t="inlineStr">
        <is>
          <t>Tara Kapoor</t>
        </is>
      </c>
      <c r="Q3462" t="inlineStr">
        <is>
          <t>CUST-0294</t>
        </is>
      </c>
      <c r="R3462" t="n">
        <v>4</v>
      </c>
      <c r="S3462" t="inlineStr">
        <is>
          <t>No</t>
        </is>
      </c>
    </row>
    <row r="3463">
      <c r="A3463" t="inlineStr">
        <is>
          <t>ORD-2510-03462</t>
        </is>
      </c>
      <c r="B3463" s="11" t="n">
        <v>45961</v>
      </c>
      <c r="C3463" t="inlineStr">
        <is>
          <t>East</t>
        </is>
      </c>
      <c r="D3463" t="inlineStr">
        <is>
          <t>Kolkata</t>
        </is>
      </c>
      <c r="E3463" t="inlineStr">
        <is>
          <t>Consumer</t>
        </is>
      </c>
      <c r="F3463" t="inlineStr">
        <is>
          <t>Online</t>
        </is>
      </c>
      <c r="G3463" t="inlineStr">
        <is>
          <t>Technology</t>
        </is>
      </c>
      <c r="H3463" t="inlineStr">
        <is>
          <t>Tablet</t>
        </is>
      </c>
      <c r="I3463" t="n">
        <v>6</v>
      </c>
      <c r="J3463" s="12" t="n">
        <v>22157.28</v>
      </c>
      <c r="K3463" s="13" t="n">
        <v>0.05</v>
      </c>
      <c r="L3463" s="12" t="n">
        <v>126296.5</v>
      </c>
      <c r="M3463" s="12" t="n">
        <v>110343.25</v>
      </c>
      <c r="N3463" s="12" t="n">
        <v>15953.25</v>
      </c>
      <c r="O3463" t="inlineStr">
        <is>
          <t>UPI</t>
        </is>
      </c>
      <c r="P3463" t="inlineStr">
        <is>
          <t>Tara Kapoor</t>
        </is>
      </c>
      <c r="Q3463" t="inlineStr">
        <is>
          <t>CUST-0890</t>
        </is>
      </c>
      <c r="R3463" t="n">
        <v>4</v>
      </c>
      <c r="S3463" t="inlineStr">
        <is>
          <t>No</t>
        </is>
      </c>
    </row>
    <row r="3464">
      <c r="A3464" t="inlineStr">
        <is>
          <t>ORD-2411-03463</t>
        </is>
      </c>
      <c r="B3464" s="11" t="n">
        <v>45621</v>
      </c>
      <c r="C3464" t="inlineStr">
        <is>
          <t>West</t>
        </is>
      </c>
      <c r="D3464" t="inlineStr">
        <is>
          <t>Surat</t>
        </is>
      </c>
      <c r="E3464" t="inlineStr">
        <is>
          <t>Consumer</t>
        </is>
      </c>
      <c r="F3464" t="inlineStr">
        <is>
          <t>Direct Sales</t>
        </is>
      </c>
      <c r="G3464" t="inlineStr">
        <is>
          <t>Accessories</t>
        </is>
      </c>
      <c r="H3464" t="inlineStr">
        <is>
          <t>USB Hub</t>
        </is>
      </c>
      <c r="I3464" t="n">
        <v>2</v>
      </c>
      <c r="J3464" s="12" t="n">
        <v>1272.67</v>
      </c>
      <c r="K3464" s="13" t="n">
        <v>0.05</v>
      </c>
      <c r="L3464" s="12" t="n">
        <v>2418.07</v>
      </c>
      <c r="M3464" s="12" t="n">
        <v>1730.83</v>
      </c>
      <c r="N3464" s="12" t="n">
        <v>687.24</v>
      </c>
      <c r="O3464" t="inlineStr">
        <is>
          <t>Net Banking</t>
        </is>
      </c>
      <c r="P3464" t="inlineStr">
        <is>
          <t>Aarav Sharma</t>
        </is>
      </c>
      <c r="Q3464" t="inlineStr">
        <is>
          <t>CUST-0510</t>
        </is>
      </c>
      <c r="R3464" t="n">
        <v>2</v>
      </c>
      <c r="S3464" t="inlineStr">
        <is>
          <t>No</t>
        </is>
      </c>
    </row>
    <row r="3465">
      <c r="A3465" t="inlineStr">
        <is>
          <t>ORD-2506-03464</t>
        </is>
      </c>
      <c r="B3465" s="11" t="n">
        <v>45838</v>
      </c>
      <c r="C3465" t="inlineStr">
        <is>
          <t>East</t>
        </is>
      </c>
      <c r="D3465" t="inlineStr">
        <is>
          <t>Bhubaneswar</t>
        </is>
      </c>
      <c r="E3465" t="inlineStr">
        <is>
          <t>Education</t>
        </is>
      </c>
      <c r="F3465" t="inlineStr">
        <is>
          <t>Retail Store</t>
        </is>
      </c>
      <c r="G3465" t="inlineStr">
        <is>
          <t>Office Supplies</t>
        </is>
      </c>
      <c r="H3465" t="inlineStr">
        <is>
          <t>Marker Set</t>
        </is>
      </c>
      <c r="I3465" t="n">
        <v>3</v>
      </c>
      <c r="J3465" s="12" t="n">
        <v>249</v>
      </c>
      <c r="K3465" s="13" t="n">
        <v>0</v>
      </c>
      <c r="L3465" s="12" t="n">
        <v>747</v>
      </c>
      <c r="M3465" s="12" t="n">
        <v>485.55</v>
      </c>
      <c r="N3465" s="12" t="n">
        <v>261.45</v>
      </c>
      <c r="O3465" t="inlineStr">
        <is>
          <t>Cash</t>
        </is>
      </c>
      <c r="P3465" t="inlineStr">
        <is>
          <t>Vivaan Gupta</t>
        </is>
      </c>
      <c r="Q3465" t="inlineStr">
        <is>
          <t>CUST-0078</t>
        </is>
      </c>
      <c r="R3465" t="n">
        <v>4</v>
      </c>
      <c r="S3465" t="inlineStr">
        <is>
          <t>No</t>
        </is>
      </c>
    </row>
    <row r="3466">
      <c r="A3466" t="inlineStr">
        <is>
          <t>ORD-2504-03465</t>
        </is>
      </c>
      <c r="B3466" s="11" t="n">
        <v>45749</v>
      </c>
      <c r="C3466" t="inlineStr">
        <is>
          <t>East</t>
        </is>
      </c>
      <c r="D3466" t="inlineStr">
        <is>
          <t>Kolkata</t>
        </is>
      </c>
      <c r="E3466" t="inlineStr">
        <is>
          <t>Consumer</t>
        </is>
      </c>
      <c r="F3466" t="inlineStr">
        <is>
          <t>Online</t>
        </is>
      </c>
      <c r="G3466" t="inlineStr">
        <is>
          <t>Accessories</t>
        </is>
      </c>
      <c r="H3466" t="inlineStr">
        <is>
          <t>Webcam</t>
        </is>
      </c>
      <c r="I3466" t="n">
        <v>3</v>
      </c>
      <c r="J3466" s="12" t="n">
        <v>3802.7</v>
      </c>
      <c r="K3466" s="13" t="n">
        <v>0</v>
      </c>
      <c r="L3466" s="12" t="n">
        <v>11408.1</v>
      </c>
      <c r="M3466" s="12" t="n">
        <v>8670.16</v>
      </c>
      <c r="N3466" s="12" t="n">
        <v>2737.94</v>
      </c>
      <c r="O3466" t="inlineStr">
        <is>
          <t>Debit Card</t>
        </is>
      </c>
      <c r="P3466" t="inlineStr">
        <is>
          <t>Diya Patel</t>
        </is>
      </c>
      <c r="Q3466" t="inlineStr">
        <is>
          <t>CUST-0500</t>
        </is>
      </c>
      <c r="R3466" t="n">
        <v>8</v>
      </c>
      <c r="S3466" t="inlineStr">
        <is>
          <t>No</t>
        </is>
      </c>
    </row>
    <row r="3467">
      <c r="A3467" t="inlineStr">
        <is>
          <t>ORD-2410-03466</t>
        </is>
      </c>
      <c r="B3467" s="11" t="n">
        <v>45585</v>
      </c>
      <c r="C3467" t="inlineStr">
        <is>
          <t>North</t>
        </is>
      </c>
      <c r="D3467" t="inlineStr">
        <is>
          <t>Chandigarh</t>
        </is>
      </c>
      <c r="E3467" t="inlineStr">
        <is>
          <t>Consumer</t>
        </is>
      </c>
      <c r="F3467" t="inlineStr">
        <is>
          <t>Retail Store</t>
        </is>
      </c>
      <c r="G3467" t="inlineStr">
        <is>
          <t>Furniture</t>
        </is>
      </c>
      <c r="H3467" t="inlineStr">
        <is>
          <t>Cabinet</t>
        </is>
      </c>
      <c r="I3467" t="n">
        <v>3</v>
      </c>
      <c r="J3467" s="12" t="n">
        <v>8745.09</v>
      </c>
      <c r="K3467" s="13" t="n">
        <v>0.15</v>
      </c>
      <c r="L3467" s="12" t="n">
        <v>22299.98</v>
      </c>
      <c r="M3467" s="12" t="n">
        <v>20463.51</v>
      </c>
      <c r="N3467" s="12" t="n">
        <v>1836.47</v>
      </c>
      <c r="O3467" t="inlineStr">
        <is>
          <t>Cash</t>
        </is>
      </c>
      <c r="P3467" t="inlineStr">
        <is>
          <t>Kabir Singh</t>
        </is>
      </c>
      <c r="Q3467" t="inlineStr">
        <is>
          <t>CUST-0609</t>
        </is>
      </c>
      <c r="R3467" t="n">
        <v>3</v>
      </c>
      <c r="S3467" t="inlineStr">
        <is>
          <t>No</t>
        </is>
      </c>
    </row>
    <row r="3468">
      <c r="A3468" t="inlineStr">
        <is>
          <t>ORD-2412-03467</t>
        </is>
      </c>
      <c r="B3468" s="11" t="n">
        <v>45655</v>
      </c>
      <c r="C3468" t="inlineStr">
        <is>
          <t>North</t>
        </is>
      </c>
      <c r="D3468" t="inlineStr">
        <is>
          <t>Chandigarh</t>
        </is>
      </c>
      <c r="E3468" t="inlineStr">
        <is>
          <t>Corporate</t>
        </is>
      </c>
      <c r="F3468" t="inlineStr">
        <is>
          <t>Partner</t>
        </is>
      </c>
      <c r="G3468" t="inlineStr">
        <is>
          <t>Furniture</t>
        </is>
      </c>
      <c r="H3468" t="inlineStr">
        <is>
          <t>Cabinet</t>
        </is>
      </c>
      <c r="I3468" t="n">
        <v>10</v>
      </c>
      <c r="J3468" s="12" t="n">
        <v>10161.27</v>
      </c>
      <c r="K3468" s="13" t="n">
        <v>0</v>
      </c>
      <c r="L3468" s="12" t="n">
        <v>101612.7</v>
      </c>
      <c r="M3468" s="12" t="n">
        <v>79257.91</v>
      </c>
      <c r="N3468" s="12" t="n">
        <v>22354.79</v>
      </c>
      <c r="O3468" t="inlineStr">
        <is>
          <t>Credit Card</t>
        </is>
      </c>
      <c r="P3468" t="inlineStr">
        <is>
          <t>Rohan Verma</t>
        </is>
      </c>
      <c r="Q3468" t="inlineStr">
        <is>
          <t>CUST-0687</t>
        </is>
      </c>
      <c r="R3468" t="n">
        <v>4</v>
      </c>
      <c r="S3468" t="inlineStr">
        <is>
          <t>No</t>
        </is>
      </c>
    </row>
    <row r="3469">
      <c r="A3469" t="inlineStr">
        <is>
          <t>ORD-2505-03468</t>
        </is>
      </c>
      <c r="B3469" s="11" t="n">
        <v>45798</v>
      </c>
      <c r="C3469" t="inlineStr">
        <is>
          <t>Central</t>
        </is>
      </c>
      <c r="D3469" t="inlineStr">
        <is>
          <t>Bhopal</t>
        </is>
      </c>
      <c r="E3469" t="inlineStr">
        <is>
          <t>Consumer</t>
        </is>
      </c>
      <c r="F3469" t="inlineStr">
        <is>
          <t>Partner</t>
        </is>
      </c>
      <c r="G3469" t="inlineStr">
        <is>
          <t>Technology</t>
        </is>
      </c>
      <c r="H3469" t="inlineStr">
        <is>
          <t>Monitor</t>
        </is>
      </c>
      <c r="I3469" t="n">
        <v>2</v>
      </c>
      <c r="J3469" s="12" t="n">
        <v>14822.73</v>
      </c>
      <c r="K3469" s="13" t="n">
        <v>0.03</v>
      </c>
      <c r="L3469" s="12" t="n">
        <v>28756.1</v>
      </c>
      <c r="M3469" s="12" t="n">
        <v>23716.37</v>
      </c>
      <c r="N3469" s="12" t="n">
        <v>5039.73</v>
      </c>
      <c r="O3469" t="inlineStr">
        <is>
          <t>Cash</t>
        </is>
      </c>
      <c r="P3469" t="inlineStr">
        <is>
          <t>Kabir Singh</t>
        </is>
      </c>
      <c r="Q3469" t="inlineStr">
        <is>
          <t>CUST-0202</t>
        </is>
      </c>
      <c r="R3469" t="n">
        <v>3</v>
      </c>
      <c r="S3469" t="inlineStr">
        <is>
          <t>No</t>
        </is>
      </c>
    </row>
    <row r="3470">
      <c r="A3470" t="inlineStr">
        <is>
          <t>ORD-2501-03469</t>
        </is>
      </c>
      <c r="B3470" s="11" t="n">
        <v>45663</v>
      </c>
      <c r="C3470" t="inlineStr">
        <is>
          <t>East</t>
        </is>
      </c>
      <c r="D3470" t="inlineStr">
        <is>
          <t>Bhubaneswar</t>
        </is>
      </c>
      <c r="E3470" t="inlineStr">
        <is>
          <t>Small Business</t>
        </is>
      </c>
      <c r="F3470" t="inlineStr">
        <is>
          <t>Online</t>
        </is>
      </c>
      <c r="G3470" t="inlineStr">
        <is>
          <t>Office Supplies</t>
        </is>
      </c>
      <c r="H3470" t="inlineStr">
        <is>
          <t>Paper Ream</t>
        </is>
      </c>
      <c r="I3470" t="n">
        <v>5</v>
      </c>
      <c r="J3470" s="12" t="n">
        <v>478.01</v>
      </c>
      <c r="K3470" s="13" t="n">
        <v>0.03</v>
      </c>
      <c r="L3470" s="12" t="n">
        <v>2318.35</v>
      </c>
      <c r="M3470" s="12" t="n">
        <v>1792.54</v>
      </c>
      <c r="N3470" s="12" t="n">
        <v>525.8099999999999</v>
      </c>
      <c r="O3470" t="inlineStr">
        <is>
          <t>Net Banking</t>
        </is>
      </c>
      <c r="P3470" t="inlineStr">
        <is>
          <t>Ishaan Mehta</t>
        </is>
      </c>
      <c r="Q3470" t="inlineStr">
        <is>
          <t>CUST-0174</t>
        </is>
      </c>
      <c r="R3470" t="n">
        <v>5</v>
      </c>
      <c r="S3470" t="inlineStr">
        <is>
          <t>No</t>
        </is>
      </c>
    </row>
    <row r="3471">
      <c r="A3471" t="inlineStr">
        <is>
          <t>ORD-2510-03470</t>
        </is>
      </c>
      <c r="B3471" s="11" t="n">
        <v>45936</v>
      </c>
      <c r="C3471" t="inlineStr">
        <is>
          <t>South</t>
        </is>
      </c>
      <c r="D3471" t="inlineStr">
        <is>
          <t>Kochi</t>
        </is>
      </c>
      <c r="E3471" t="inlineStr">
        <is>
          <t>Consumer</t>
        </is>
      </c>
      <c r="F3471" t="inlineStr">
        <is>
          <t>Retail Store</t>
        </is>
      </c>
      <c r="G3471" t="inlineStr">
        <is>
          <t>Technology</t>
        </is>
      </c>
      <c r="H3471" t="inlineStr">
        <is>
          <t>Printer</t>
        </is>
      </c>
      <c r="I3471" t="n">
        <v>2</v>
      </c>
      <c r="J3471" s="12" t="n">
        <v>11700.25</v>
      </c>
      <c r="K3471" s="13" t="n">
        <v>0</v>
      </c>
      <c r="L3471" s="12" t="n">
        <v>23400.5</v>
      </c>
      <c r="M3471" s="12" t="n">
        <v>19188.41</v>
      </c>
      <c r="N3471" s="12" t="n">
        <v>4212.09</v>
      </c>
      <c r="O3471" t="inlineStr">
        <is>
          <t>Net Banking</t>
        </is>
      </c>
      <c r="P3471" t="inlineStr">
        <is>
          <t>Anaya Rao</t>
        </is>
      </c>
      <c r="Q3471" t="inlineStr">
        <is>
          <t>CUST-0533</t>
        </is>
      </c>
      <c r="R3471" t="n">
        <v>5</v>
      </c>
      <c r="S3471" t="inlineStr">
        <is>
          <t>Yes</t>
        </is>
      </c>
    </row>
    <row r="3472">
      <c r="A3472" t="inlineStr">
        <is>
          <t>ORD-2504-03471</t>
        </is>
      </c>
      <c r="B3472" s="11" t="n">
        <v>45772</v>
      </c>
      <c r="C3472" t="inlineStr">
        <is>
          <t>West</t>
        </is>
      </c>
      <c r="D3472" t="inlineStr">
        <is>
          <t>Pune</t>
        </is>
      </c>
      <c r="E3472" t="inlineStr">
        <is>
          <t>Corporate</t>
        </is>
      </c>
      <c r="F3472" t="inlineStr">
        <is>
          <t>Direct Sales</t>
        </is>
      </c>
      <c r="G3472" t="inlineStr">
        <is>
          <t>Technology</t>
        </is>
      </c>
      <c r="H3472" t="inlineStr">
        <is>
          <t>Printer</t>
        </is>
      </c>
      <c r="I3472" t="n">
        <v>2</v>
      </c>
      <c r="J3472" s="12" t="n">
        <v>9507.309999999999</v>
      </c>
      <c r="K3472" s="13" t="n">
        <v>0.15</v>
      </c>
      <c r="L3472" s="12" t="n">
        <v>16162.43</v>
      </c>
      <c r="M3472" s="12" t="n">
        <v>15591.99</v>
      </c>
      <c r="N3472" s="12" t="n">
        <v>570.4400000000001</v>
      </c>
      <c r="O3472" t="inlineStr">
        <is>
          <t>UPI</t>
        </is>
      </c>
      <c r="P3472" t="inlineStr">
        <is>
          <t>Kabir Singh</t>
        </is>
      </c>
      <c r="Q3472" t="inlineStr">
        <is>
          <t>CUST-0912</t>
        </is>
      </c>
      <c r="R3472" t="n">
        <v>5</v>
      </c>
      <c r="S3472" t="inlineStr">
        <is>
          <t>Yes</t>
        </is>
      </c>
    </row>
    <row r="3473">
      <c r="A3473" t="inlineStr">
        <is>
          <t>ORD-2404-03472</t>
        </is>
      </c>
      <c r="B3473" s="11" t="n">
        <v>45397</v>
      </c>
      <c r="C3473" t="inlineStr">
        <is>
          <t>East</t>
        </is>
      </c>
      <c r="D3473" t="inlineStr">
        <is>
          <t>Patna</t>
        </is>
      </c>
      <c r="E3473" t="inlineStr">
        <is>
          <t>Small Business</t>
        </is>
      </c>
      <c r="F3473" t="inlineStr">
        <is>
          <t>Direct Sales</t>
        </is>
      </c>
      <c r="G3473" t="inlineStr">
        <is>
          <t>Furniture</t>
        </is>
      </c>
      <c r="H3473" t="inlineStr">
        <is>
          <t>Bookshelf</t>
        </is>
      </c>
      <c r="I3473" t="n">
        <v>6</v>
      </c>
      <c r="J3473" s="12" t="n">
        <v>5558.71</v>
      </c>
      <c r="K3473" s="13" t="n">
        <v>0</v>
      </c>
      <c r="L3473" s="12" t="n">
        <v>33352.26</v>
      </c>
      <c r="M3473" s="12" t="n">
        <v>24347.15</v>
      </c>
      <c r="N3473" s="12" t="n">
        <v>9005.110000000001</v>
      </c>
      <c r="O3473" t="inlineStr">
        <is>
          <t>Net Banking</t>
        </is>
      </c>
      <c r="P3473" t="inlineStr">
        <is>
          <t>Vivaan Gupta</t>
        </is>
      </c>
      <c r="Q3473" t="inlineStr">
        <is>
          <t>CUST-0002</t>
        </is>
      </c>
      <c r="R3473" t="n">
        <v>5</v>
      </c>
      <c r="S3473" t="inlineStr">
        <is>
          <t>No</t>
        </is>
      </c>
    </row>
    <row r="3474">
      <c r="A3474" t="inlineStr">
        <is>
          <t>ORD-2412-03473</t>
        </is>
      </c>
      <c r="B3474" s="11" t="n">
        <v>45653</v>
      </c>
      <c r="C3474" t="inlineStr">
        <is>
          <t>West</t>
        </is>
      </c>
      <c r="D3474" t="inlineStr">
        <is>
          <t>Surat</t>
        </is>
      </c>
      <c r="E3474" t="inlineStr">
        <is>
          <t>Education</t>
        </is>
      </c>
      <c r="F3474" t="inlineStr">
        <is>
          <t>Direct Sales</t>
        </is>
      </c>
      <c r="G3474" t="inlineStr">
        <is>
          <t>Furniture</t>
        </is>
      </c>
      <c r="H3474" t="inlineStr">
        <is>
          <t>Cabinet</t>
        </is>
      </c>
      <c r="I3474" t="n">
        <v>3</v>
      </c>
      <c r="J3474" s="12" t="n">
        <v>9440.040000000001</v>
      </c>
      <c r="K3474" s="13" t="n">
        <v>0.1</v>
      </c>
      <c r="L3474" s="12" t="n">
        <v>25488.11</v>
      </c>
      <c r="M3474" s="12" t="n">
        <v>22089.69</v>
      </c>
      <c r="N3474" s="12" t="n">
        <v>3398.42</v>
      </c>
      <c r="O3474" t="inlineStr">
        <is>
          <t>Debit Card</t>
        </is>
      </c>
      <c r="P3474" t="inlineStr">
        <is>
          <t>Vivaan Gupta</t>
        </is>
      </c>
      <c r="Q3474" t="inlineStr">
        <is>
          <t>CUST-0249</t>
        </is>
      </c>
      <c r="R3474" t="n">
        <v>2</v>
      </c>
      <c r="S3474" t="inlineStr">
        <is>
          <t>No</t>
        </is>
      </c>
    </row>
    <row r="3475">
      <c r="A3475" t="inlineStr">
        <is>
          <t>ORD-2508-03474</t>
        </is>
      </c>
      <c r="B3475" s="11" t="n">
        <v>45896</v>
      </c>
      <c r="C3475" t="inlineStr">
        <is>
          <t>South</t>
        </is>
      </c>
      <c r="D3475" t="inlineStr">
        <is>
          <t>Hyderabad</t>
        </is>
      </c>
      <c r="E3475" t="inlineStr">
        <is>
          <t>Corporate</t>
        </is>
      </c>
      <c r="F3475" t="inlineStr">
        <is>
          <t>Partner</t>
        </is>
      </c>
      <c r="G3475" t="inlineStr">
        <is>
          <t>Accessories</t>
        </is>
      </c>
      <c r="H3475" t="inlineStr">
        <is>
          <t>USB Hub</t>
        </is>
      </c>
      <c r="I3475" t="n">
        <v>4</v>
      </c>
      <c r="J3475" s="12" t="n">
        <v>1217.12</v>
      </c>
      <c r="K3475" s="13" t="n">
        <v>0.05</v>
      </c>
      <c r="L3475" s="12" t="n">
        <v>4625.06</v>
      </c>
      <c r="M3475" s="12" t="n">
        <v>3310.57</v>
      </c>
      <c r="N3475" s="12" t="n">
        <v>1314.49</v>
      </c>
      <c r="O3475" t="inlineStr">
        <is>
          <t>Net Banking</t>
        </is>
      </c>
      <c r="P3475" t="inlineStr">
        <is>
          <t>Anaya Rao</t>
        </is>
      </c>
      <c r="Q3475" t="inlineStr">
        <is>
          <t>CUST-0276</t>
        </is>
      </c>
      <c r="R3475" t="n">
        <v>2</v>
      </c>
      <c r="S3475" t="inlineStr">
        <is>
          <t>No</t>
        </is>
      </c>
    </row>
    <row r="3476">
      <c r="A3476" t="inlineStr">
        <is>
          <t>ORD-2509-03475</t>
        </is>
      </c>
      <c r="B3476" s="11" t="n">
        <v>45901</v>
      </c>
      <c r="C3476" t="inlineStr">
        <is>
          <t>East</t>
        </is>
      </c>
      <c r="D3476" t="inlineStr">
        <is>
          <t>Patna</t>
        </is>
      </c>
      <c r="E3476" t="inlineStr">
        <is>
          <t>Consumer</t>
        </is>
      </c>
      <c r="F3476" t="inlineStr">
        <is>
          <t>Retail Store</t>
        </is>
      </c>
      <c r="G3476" t="inlineStr">
        <is>
          <t>Office Supplies</t>
        </is>
      </c>
      <c r="H3476" t="inlineStr">
        <is>
          <t>Notebook Pack</t>
        </is>
      </c>
      <c r="I3476" t="n">
        <v>2</v>
      </c>
      <c r="J3476" s="12" t="n">
        <v>405.25</v>
      </c>
      <c r="K3476" s="13" t="n">
        <v>0</v>
      </c>
      <c r="L3476" s="12" t="n">
        <v>810.5</v>
      </c>
      <c r="M3476" s="12" t="n">
        <v>518.72</v>
      </c>
      <c r="N3476" s="12" t="n">
        <v>291.78</v>
      </c>
      <c r="O3476" t="inlineStr">
        <is>
          <t>Credit Card</t>
        </is>
      </c>
      <c r="P3476" t="inlineStr">
        <is>
          <t>Vivaan Gupta</t>
        </is>
      </c>
      <c r="Q3476" t="inlineStr">
        <is>
          <t>CUST-0064</t>
        </is>
      </c>
      <c r="R3476" t="n">
        <v>4</v>
      </c>
      <c r="S3476" t="inlineStr">
        <is>
          <t>No</t>
        </is>
      </c>
    </row>
    <row r="3477">
      <c r="A3477" t="inlineStr">
        <is>
          <t>ORD-2507-03476</t>
        </is>
      </c>
      <c r="B3477" s="11" t="n">
        <v>45840</v>
      </c>
      <c r="C3477" t="inlineStr">
        <is>
          <t>West</t>
        </is>
      </c>
      <c r="D3477" t="inlineStr">
        <is>
          <t>Surat</t>
        </is>
      </c>
      <c r="E3477" t="inlineStr">
        <is>
          <t>Small Business</t>
        </is>
      </c>
      <c r="F3477" t="inlineStr">
        <is>
          <t>Partner</t>
        </is>
      </c>
      <c r="G3477" t="inlineStr">
        <is>
          <t>Office Supplies</t>
        </is>
      </c>
      <c r="H3477" t="inlineStr">
        <is>
          <t>Pen Box</t>
        </is>
      </c>
      <c r="I3477" t="n">
        <v>5</v>
      </c>
      <c r="J3477" s="12" t="n">
        <v>194.33</v>
      </c>
      <c r="K3477" s="13" t="n">
        <v>0.15</v>
      </c>
      <c r="L3477" s="12" t="n">
        <v>825.9</v>
      </c>
      <c r="M3477" s="12" t="n">
        <v>592.71</v>
      </c>
      <c r="N3477" s="12" t="n">
        <v>233.19</v>
      </c>
      <c r="O3477" t="inlineStr">
        <is>
          <t>Net Banking</t>
        </is>
      </c>
      <c r="P3477" t="inlineStr">
        <is>
          <t>Anaya Rao</t>
        </is>
      </c>
      <c r="Q3477" t="inlineStr">
        <is>
          <t>CUST-0370</t>
        </is>
      </c>
      <c r="R3477" t="n">
        <v>2</v>
      </c>
      <c r="S3477" t="inlineStr">
        <is>
          <t>No</t>
        </is>
      </c>
    </row>
    <row r="3478">
      <c r="A3478" t="inlineStr">
        <is>
          <t>ORD-2411-03477</t>
        </is>
      </c>
      <c r="B3478" s="11" t="n">
        <v>45620</v>
      </c>
      <c r="C3478" t="inlineStr">
        <is>
          <t>West</t>
        </is>
      </c>
      <c r="D3478" t="inlineStr">
        <is>
          <t>Pune</t>
        </is>
      </c>
      <c r="E3478" t="inlineStr">
        <is>
          <t>Corporate</t>
        </is>
      </c>
      <c r="F3478" t="inlineStr">
        <is>
          <t>Retail Store</t>
        </is>
      </c>
      <c r="G3478" t="inlineStr">
        <is>
          <t>Accessories</t>
        </is>
      </c>
      <c r="H3478" t="inlineStr">
        <is>
          <t>Webcam</t>
        </is>
      </c>
      <c r="I3478" t="n">
        <v>1</v>
      </c>
      <c r="J3478" s="12" t="n">
        <v>3615.45</v>
      </c>
      <c r="K3478" s="13" t="n">
        <v>0.2</v>
      </c>
      <c r="L3478" s="12" t="n">
        <v>2892.36</v>
      </c>
      <c r="M3478" s="12" t="n">
        <v>2747.74</v>
      </c>
      <c r="N3478" s="12" t="n">
        <v>144.62</v>
      </c>
      <c r="O3478" t="inlineStr">
        <is>
          <t>UPI</t>
        </is>
      </c>
      <c r="P3478" t="inlineStr">
        <is>
          <t>Meera Joshi</t>
        </is>
      </c>
      <c r="Q3478" t="inlineStr">
        <is>
          <t>CUST-0948</t>
        </is>
      </c>
      <c r="R3478" t="n">
        <v>4</v>
      </c>
      <c r="S3478" t="inlineStr">
        <is>
          <t>No</t>
        </is>
      </c>
    </row>
    <row r="3479">
      <c r="A3479" t="inlineStr">
        <is>
          <t>ORD-2505-03478</t>
        </is>
      </c>
      <c r="B3479" s="11" t="n">
        <v>45800</v>
      </c>
      <c r="C3479" t="inlineStr">
        <is>
          <t>Central</t>
        </is>
      </c>
      <c r="D3479" t="inlineStr">
        <is>
          <t>Nagpur</t>
        </is>
      </c>
      <c r="E3479" t="inlineStr">
        <is>
          <t>Corporate</t>
        </is>
      </c>
      <c r="F3479" t="inlineStr">
        <is>
          <t>Online</t>
        </is>
      </c>
      <c r="G3479" t="inlineStr">
        <is>
          <t>Technology</t>
        </is>
      </c>
      <c r="H3479" t="inlineStr">
        <is>
          <t>Tablet</t>
        </is>
      </c>
      <c r="I3479" t="n">
        <v>1</v>
      </c>
      <c r="J3479" s="12" t="n">
        <v>23871.47</v>
      </c>
      <c r="K3479" s="13" t="n">
        <v>0.05</v>
      </c>
      <c r="L3479" s="12" t="n">
        <v>22677.9</v>
      </c>
      <c r="M3479" s="12" t="n">
        <v>19813.32</v>
      </c>
      <c r="N3479" s="12" t="n">
        <v>2864.58</v>
      </c>
      <c r="O3479" t="inlineStr">
        <is>
          <t>Credit Card</t>
        </is>
      </c>
      <c r="P3479" t="inlineStr">
        <is>
          <t>Sara Khan</t>
        </is>
      </c>
      <c r="Q3479" t="inlineStr">
        <is>
          <t>CUST-0060</t>
        </is>
      </c>
      <c r="R3479" t="n">
        <v>5</v>
      </c>
      <c r="S3479" t="inlineStr">
        <is>
          <t>No</t>
        </is>
      </c>
    </row>
    <row r="3480">
      <c r="A3480" t="inlineStr">
        <is>
          <t>ORD-2409-03479</t>
        </is>
      </c>
      <c r="B3480" s="11" t="n">
        <v>45564</v>
      </c>
      <c r="C3480" t="inlineStr">
        <is>
          <t>North</t>
        </is>
      </c>
      <c r="D3480" t="inlineStr">
        <is>
          <t>Delhi</t>
        </is>
      </c>
      <c r="E3480" t="inlineStr">
        <is>
          <t>Education</t>
        </is>
      </c>
      <c r="F3480" t="inlineStr">
        <is>
          <t>Direct Sales</t>
        </is>
      </c>
      <c r="G3480" t="inlineStr">
        <is>
          <t>Accessories</t>
        </is>
      </c>
      <c r="H3480" t="inlineStr">
        <is>
          <t>Webcam</t>
        </is>
      </c>
      <c r="I3480" t="n">
        <v>2</v>
      </c>
      <c r="J3480" s="12" t="n">
        <v>3219.93</v>
      </c>
      <c r="K3480" s="13" t="n">
        <v>0.03</v>
      </c>
      <c r="L3480" s="12" t="n">
        <v>6246.66</v>
      </c>
      <c r="M3480" s="12" t="n">
        <v>4894.29</v>
      </c>
      <c r="N3480" s="12" t="n">
        <v>1352.37</v>
      </c>
      <c r="O3480" t="inlineStr">
        <is>
          <t>Credit Card</t>
        </is>
      </c>
      <c r="P3480" t="inlineStr">
        <is>
          <t>Anaya Rao</t>
        </is>
      </c>
      <c r="Q3480" t="inlineStr">
        <is>
          <t>CUST-0381</t>
        </is>
      </c>
      <c r="R3480" t="n">
        <v>3</v>
      </c>
      <c r="S3480" t="inlineStr">
        <is>
          <t>No</t>
        </is>
      </c>
    </row>
    <row r="3481">
      <c r="A3481" t="inlineStr">
        <is>
          <t>ORD-2401-03480</t>
        </is>
      </c>
      <c r="B3481" s="11" t="n">
        <v>45321</v>
      </c>
      <c r="C3481" t="inlineStr">
        <is>
          <t>Central</t>
        </is>
      </c>
      <c r="D3481" t="inlineStr">
        <is>
          <t>Indore</t>
        </is>
      </c>
      <c r="E3481" t="inlineStr">
        <is>
          <t>Small Business</t>
        </is>
      </c>
      <c r="F3481" t="inlineStr">
        <is>
          <t>Retail Store</t>
        </is>
      </c>
      <c r="G3481" t="inlineStr">
        <is>
          <t>Office Supplies</t>
        </is>
      </c>
      <c r="H3481" t="inlineStr">
        <is>
          <t>File Folder</t>
        </is>
      </c>
      <c r="I3481" t="n">
        <v>6</v>
      </c>
      <c r="J3481" s="12" t="n">
        <v>112.46</v>
      </c>
      <c r="K3481" s="13" t="n">
        <v>0.03</v>
      </c>
      <c r="L3481" s="12" t="n">
        <v>654.52</v>
      </c>
      <c r="M3481" s="12" t="n">
        <v>391.36</v>
      </c>
      <c r="N3481" s="12" t="n">
        <v>263.16</v>
      </c>
      <c r="O3481" t="inlineStr">
        <is>
          <t>Credit Card</t>
        </is>
      </c>
      <c r="P3481" t="inlineStr">
        <is>
          <t>Kabir Singh</t>
        </is>
      </c>
      <c r="Q3481" t="inlineStr">
        <is>
          <t>CUST-0207</t>
        </is>
      </c>
      <c r="R3481" t="n">
        <v>4</v>
      </c>
      <c r="S3481" t="inlineStr">
        <is>
          <t>No</t>
        </is>
      </c>
    </row>
    <row r="3482">
      <c r="A3482" t="inlineStr">
        <is>
          <t>ORD-2503-03481</t>
        </is>
      </c>
      <c r="B3482" s="11" t="n">
        <v>45718</v>
      </c>
      <c r="C3482" t="inlineStr">
        <is>
          <t>West</t>
        </is>
      </c>
      <c r="D3482" t="inlineStr">
        <is>
          <t>Pune</t>
        </is>
      </c>
      <c r="E3482" t="inlineStr">
        <is>
          <t>Education</t>
        </is>
      </c>
      <c r="F3482" t="inlineStr">
        <is>
          <t>Direct Sales</t>
        </is>
      </c>
      <c r="G3482" t="inlineStr">
        <is>
          <t>Technology</t>
        </is>
      </c>
      <c r="H3482" t="inlineStr">
        <is>
          <t>Printer</t>
        </is>
      </c>
      <c r="I3482" t="n">
        <v>1</v>
      </c>
      <c r="J3482" s="12" t="n">
        <v>9701.809999999999</v>
      </c>
      <c r="K3482" s="13" t="n">
        <v>0.05</v>
      </c>
      <c r="L3482" s="12" t="n">
        <v>9216.719999999999</v>
      </c>
      <c r="M3482" s="12" t="n">
        <v>7955.48</v>
      </c>
      <c r="N3482" s="12" t="n">
        <v>1261.24</v>
      </c>
      <c r="O3482" t="inlineStr">
        <is>
          <t>Net Banking</t>
        </is>
      </c>
      <c r="P3482" t="inlineStr">
        <is>
          <t>Rohan Verma</t>
        </is>
      </c>
      <c r="Q3482" t="inlineStr">
        <is>
          <t>CUST-0731</t>
        </is>
      </c>
      <c r="R3482" t="n">
        <v>7</v>
      </c>
      <c r="S3482" t="inlineStr">
        <is>
          <t>No</t>
        </is>
      </c>
    </row>
    <row r="3483">
      <c r="A3483" t="inlineStr">
        <is>
          <t>ORD-2403-03482</t>
        </is>
      </c>
      <c r="B3483" s="11" t="n">
        <v>45368</v>
      </c>
      <c r="C3483" t="inlineStr">
        <is>
          <t>West</t>
        </is>
      </c>
      <c r="D3483" t="inlineStr">
        <is>
          <t>Pune</t>
        </is>
      </c>
      <c r="E3483" t="inlineStr">
        <is>
          <t>Consumer</t>
        </is>
      </c>
      <c r="F3483" t="inlineStr">
        <is>
          <t>Direct Sales</t>
        </is>
      </c>
      <c r="G3483" t="inlineStr">
        <is>
          <t>Office Supplies</t>
        </is>
      </c>
      <c r="H3483" t="inlineStr">
        <is>
          <t>Marker Set</t>
        </is>
      </c>
      <c r="I3483" t="n">
        <v>5</v>
      </c>
      <c r="J3483" s="12" t="n">
        <v>230.88</v>
      </c>
      <c r="K3483" s="13" t="n">
        <v>0</v>
      </c>
      <c r="L3483" s="12" t="n">
        <v>1154.4</v>
      </c>
      <c r="M3483" s="12" t="n">
        <v>750.36</v>
      </c>
      <c r="N3483" s="12" t="n">
        <v>404.04</v>
      </c>
      <c r="O3483" t="inlineStr">
        <is>
          <t>Credit Card</t>
        </is>
      </c>
      <c r="P3483" t="inlineStr">
        <is>
          <t>Aarav Sharma</t>
        </is>
      </c>
      <c r="Q3483" t="inlineStr">
        <is>
          <t>CUST-0585</t>
        </is>
      </c>
      <c r="R3483" t="n">
        <v>3</v>
      </c>
      <c r="S3483" t="inlineStr">
        <is>
          <t>No</t>
        </is>
      </c>
    </row>
    <row r="3484">
      <c r="A3484" t="inlineStr">
        <is>
          <t>ORD-2408-03483</t>
        </is>
      </c>
      <c r="B3484" s="11" t="n">
        <v>45514</v>
      </c>
      <c r="C3484" t="inlineStr">
        <is>
          <t>West</t>
        </is>
      </c>
      <c r="D3484" t="inlineStr">
        <is>
          <t>Mumbai</t>
        </is>
      </c>
      <c r="E3484" t="inlineStr">
        <is>
          <t>Small Business</t>
        </is>
      </c>
      <c r="F3484" t="inlineStr">
        <is>
          <t>Direct Sales</t>
        </is>
      </c>
      <c r="G3484" t="inlineStr">
        <is>
          <t>Technology</t>
        </is>
      </c>
      <c r="H3484" t="inlineStr">
        <is>
          <t>Keyboard</t>
        </is>
      </c>
      <c r="I3484" t="n">
        <v>2</v>
      </c>
      <c r="J3484" s="12" t="n">
        <v>1483.23</v>
      </c>
      <c r="K3484" s="13" t="n">
        <v>0.05</v>
      </c>
      <c r="L3484" s="12" t="n">
        <v>2818.14</v>
      </c>
      <c r="M3484" s="12" t="n">
        <v>2106.19</v>
      </c>
      <c r="N3484" s="12" t="n">
        <v>711.95</v>
      </c>
      <c r="O3484" t="inlineStr">
        <is>
          <t>UPI</t>
        </is>
      </c>
      <c r="P3484" t="inlineStr">
        <is>
          <t>Tara Kapoor</t>
        </is>
      </c>
      <c r="Q3484" t="inlineStr">
        <is>
          <t>CUST-0648</t>
        </is>
      </c>
      <c r="R3484" t="n">
        <v>4</v>
      </c>
      <c r="S3484" t="inlineStr">
        <is>
          <t>No</t>
        </is>
      </c>
    </row>
    <row r="3485">
      <c r="A3485" t="inlineStr">
        <is>
          <t>ORD-2506-03484</t>
        </is>
      </c>
      <c r="B3485" s="11" t="n">
        <v>45838</v>
      </c>
      <c r="C3485" t="inlineStr">
        <is>
          <t>East</t>
        </is>
      </c>
      <c r="D3485" t="inlineStr">
        <is>
          <t>Guwahati</t>
        </is>
      </c>
      <c r="E3485" t="inlineStr">
        <is>
          <t>Education</t>
        </is>
      </c>
      <c r="F3485" t="inlineStr">
        <is>
          <t>Online</t>
        </is>
      </c>
      <c r="G3485" t="inlineStr">
        <is>
          <t>Office Supplies</t>
        </is>
      </c>
      <c r="H3485" t="inlineStr">
        <is>
          <t>Notebook Pack</t>
        </is>
      </c>
      <c r="I3485" t="n">
        <v>2</v>
      </c>
      <c r="J3485" s="12" t="n">
        <v>390.02</v>
      </c>
      <c r="K3485" s="13" t="n">
        <v>0.03</v>
      </c>
      <c r="L3485" s="12" t="n">
        <v>756.64</v>
      </c>
      <c r="M3485" s="12" t="n">
        <v>499.23</v>
      </c>
      <c r="N3485" s="12" t="n">
        <v>257.41</v>
      </c>
      <c r="O3485" t="inlineStr">
        <is>
          <t>Credit Card</t>
        </is>
      </c>
      <c r="P3485" t="inlineStr">
        <is>
          <t>Vivaan Gupta</t>
        </is>
      </c>
      <c r="Q3485" t="inlineStr">
        <is>
          <t>CUST-0469</t>
        </is>
      </c>
      <c r="R3485" t="n">
        <v>4</v>
      </c>
      <c r="S3485" t="inlineStr">
        <is>
          <t>No</t>
        </is>
      </c>
    </row>
    <row r="3486">
      <c r="A3486" t="inlineStr">
        <is>
          <t>ORD-2412-03485</t>
        </is>
      </c>
      <c r="B3486" s="11" t="n">
        <v>45627</v>
      </c>
      <c r="C3486" t="inlineStr">
        <is>
          <t>North</t>
        </is>
      </c>
      <c r="D3486" t="inlineStr">
        <is>
          <t>Chandigarh</t>
        </is>
      </c>
      <c r="E3486" t="inlineStr">
        <is>
          <t>Education</t>
        </is>
      </c>
      <c r="F3486" t="inlineStr">
        <is>
          <t>Direct Sales</t>
        </is>
      </c>
      <c r="G3486" t="inlineStr">
        <is>
          <t>Technology</t>
        </is>
      </c>
      <c r="H3486" t="inlineStr">
        <is>
          <t>Printer</t>
        </is>
      </c>
      <c r="I3486" t="n">
        <v>5</v>
      </c>
      <c r="J3486" s="12" t="n">
        <v>9594.26</v>
      </c>
      <c r="K3486" s="13" t="n">
        <v>0</v>
      </c>
      <c r="L3486" s="12" t="n">
        <v>47971.3</v>
      </c>
      <c r="M3486" s="12" t="n">
        <v>39336.47</v>
      </c>
      <c r="N3486" s="12" t="n">
        <v>8634.83</v>
      </c>
      <c r="O3486" t="inlineStr">
        <is>
          <t>Cash</t>
        </is>
      </c>
      <c r="P3486" t="inlineStr">
        <is>
          <t>Tara Kapoor</t>
        </is>
      </c>
      <c r="Q3486" t="inlineStr">
        <is>
          <t>CUST-0204</t>
        </is>
      </c>
      <c r="R3486" t="n">
        <v>3</v>
      </c>
      <c r="S3486" t="inlineStr">
        <is>
          <t>Yes</t>
        </is>
      </c>
    </row>
    <row r="3487">
      <c r="A3487" t="inlineStr">
        <is>
          <t>ORD-2512-03486</t>
        </is>
      </c>
      <c r="B3487" s="11" t="n">
        <v>46011</v>
      </c>
      <c r="C3487" t="inlineStr">
        <is>
          <t>North</t>
        </is>
      </c>
      <c r="D3487" t="inlineStr">
        <is>
          <t>Delhi</t>
        </is>
      </c>
      <c r="E3487" t="inlineStr">
        <is>
          <t>Education</t>
        </is>
      </c>
      <c r="F3487" t="inlineStr">
        <is>
          <t>Partner</t>
        </is>
      </c>
      <c r="G3487" t="inlineStr">
        <is>
          <t>Office Supplies</t>
        </is>
      </c>
      <c r="H3487" t="inlineStr">
        <is>
          <t>Stapler</t>
        </is>
      </c>
      <c r="I3487" t="n">
        <v>2</v>
      </c>
      <c r="J3487" s="12" t="n">
        <v>309.14</v>
      </c>
      <c r="K3487" s="13" t="n">
        <v>0.03</v>
      </c>
      <c r="L3487" s="12" t="n">
        <v>599.73</v>
      </c>
      <c r="M3487" s="12" t="n">
        <v>414.25</v>
      </c>
      <c r="N3487" s="12" t="n">
        <v>185.48</v>
      </c>
      <c r="O3487" t="inlineStr">
        <is>
          <t>Debit Card</t>
        </is>
      </c>
      <c r="P3487" t="inlineStr">
        <is>
          <t>Ishaan Mehta</t>
        </is>
      </c>
      <c r="Q3487" t="inlineStr">
        <is>
          <t>CUST-0065</t>
        </is>
      </c>
      <c r="R3487" t="n">
        <v>7</v>
      </c>
      <c r="S3487" t="inlineStr">
        <is>
          <t>No</t>
        </is>
      </c>
    </row>
    <row r="3488">
      <c r="A3488" t="inlineStr">
        <is>
          <t>ORD-2403-03487</t>
        </is>
      </c>
      <c r="B3488" s="11" t="n">
        <v>45365</v>
      </c>
      <c r="C3488" t="inlineStr">
        <is>
          <t>North</t>
        </is>
      </c>
      <c r="D3488" t="inlineStr">
        <is>
          <t>Delhi</t>
        </is>
      </c>
      <c r="E3488" t="inlineStr">
        <is>
          <t>Consumer</t>
        </is>
      </c>
      <c r="F3488" t="inlineStr">
        <is>
          <t>Partner</t>
        </is>
      </c>
      <c r="G3488" t="inlineStr">
        <is>
          <t>Accessories</t>
        </is>
      </c>
      <c r="H3488" t="inlineStr">
        <is>
          <t>USB Hub</t>
        </is>
      </c>
      <c r="I3488" t="n">
        <v>5</v>
      </c>
      <c r="J3488" s="12" t="n">
        <v>1128.77</v>
      </c>
      <c r="K3488" s="13" t="n">
        <v>0.1</v>
      </c>
      <c r="L3488" s="12" t="n">
        <v>5079.47</v>
      </c>
      <c r="M3488" s="12" t="n">
        <v>3837.82</v>
      </c>
      <c r="N3488" s="12" t="n">
        <v>1241.65</v>
      </c>
      <c r="O3488" t="inlineStr">
        <is>
          <t>Debit Card</t>
        </is>
      </c>
      <c r="P3488" t="inlineStr">
        <is>
          <t>Ishaan Mehta</t>
        </is>
      </c>
      <c r="Q3488" t="inlineStr">
        <is>
          <t>CUST-0939</t>
        </is>
      </c>
      <c r="R3488" t="n">
        <v>6</v>
      </c>
      <c r="S3488" t="inlineStr">
        <is>
          <t>No</t>
        </is>
      </c>
    </row>
    <row r="3489">
      <c r="A3489" t="inlineStr">
        <is>
          <t>ORD-2506-03488</t>
        </is>
      </c>
      <c r="B3489" s="11" t="n">
        <v>45828</v>
      </c>
      <c r="C3489" t="inlineStr">
        <is>
          <t>South</t>
        </is>
      </c>
      <c r="D3489" t="inlineStr">
        <is>
          <t>Bengaluru</t>
        </is>
      </c>
      <c r="E3489" t="inlineStr">
        <is>
          <t>Consumer</t>
        </is>
      </c>
      <c r="F3489" t="inlineStr">
        <is>
          <t>Retail Store</t>
        </is>
      </c>
      <c r="G3489" t="inlineStr">
        <is>
          <t>Office Supplies</t>
        </is>
      </c>
      <c r="H3489" t="inlineStr">
        <is>
          <t>File Folder</t>
        </is>
      </c>
      <c r="I3489" t="n">
        <v>1</v>
      </c>
      <c r="J3489" s="12" t="n">
        <v>102.93</v>
      </c>
      <c r="K3489" s="13" t="n">
        <v>0.03</v>
      </c>
      <c r="L3489" s="12" t="n">
        <v>99.84</v>
      </c>
      <c r="M3489" s="12" t="n">
        <v>59.7</v>
      </c>
      <c r="N3489" s="12" t="n">
        <v>40.14</v>
      </c>
      <c r="O3489" t="inlineStr">
        <is>
          <t>Debit Card</t>
        </is>
      </c>
      <c r="P3489" t="inlineStr">
        <is>
          <t>Rohan Verma</t>
        </is>
      </c>
      <c r="Q3489" t="inlineStr">
        <is>
          <t>CUST-0085</t>
        </is>
      </c>
      <c r="R3489" t="n">
        <v>1</v>
      </c>
      <c r="S3489" t="inlineStr">
        <is>
          <t>No</t>
        </is>
      </c>
    </row>
    <row r="3490">
      <c r="A3490" t="inlineStr">
        <is>
          <t>ORD-2408-03489</t>
        </is>
      </c>
      <c r="B3490" s="11" t="n">
        <v>45515</v>
      </c>
      <c r="C3490" t="inlineStr">
        <is>
          <t>South</t>
        </is>
      </c>
      <c r="D3490" t="inlineStr">
        <is>
          <t>Chennai</t>
        </is>
      </c>
      <c r="E3490" t="inlineStr">
        <is>
          <t>Corporate</t>
        </is>
      </c>
      <c r="F3490" t="inlineStr">
        <is>
          <t>Retail Store</t>
        </is>
      </c>
      <c r="G3490" t="inlineStr">
        <is>
          <t>Office Supplies</t>
        </is>
      </c>
      <c r="H3490" t="inlineStr">
        <is>
          <t>Pen Box</t>
        </is>
      </c>
      <c r="I3490" t="n">
        <v>3</v>
      </c>
      <c r="J3490" s="12" t="n">
        <v>224.16</v>
      </c>
      <c r="K3490" s="13" t="n">
        <v>0.15</v>
      </c>
      <c r="L3490" s="12" t="n">
        <v>571.61</v>
      </c>
      <c r="M3490" s="12" t="n">
        <v>410.21</v>
      </c>
      <c r="N3490" s="12" t="n">
        <v>161.4</v>
      </c>
      <c r="O3490" t="inlineStr">
        <is>
          <t>UPI</t>
        </is>
      </c>
      <c r="P3490" t="inlineStr">
        <is>
          <t>Vivaan Gupta</t>
        </is>
      </c>
      <c r="Q3490" t="inlineStr">
        <is>
          <t>CUST-0674</t>
        </is>
      </c>
      <c r="R3490" t="n">
        <v>3</v>
      </c>
      <c r="S3490" t="inlineStr">
        <is>
          <t>Yes</t>
        </is>
      </c>
    </row>
    <row r="3491">
      <c r="A3491" t="inlineStr">
        <is>
          <t>ORD-2405-03490</t>
        </is>
      </c>
      <c r="B3491" s="11" t="n">
        <v>45429</v>
      </c>
      <c r="C3491" t="inlineStr">
        <is>
          <t>West</t>
        </is>
      </c>
      <c r="D3491" t="inlineStr">
        <is>
          <t>Mumbai</t>
        </is>
      </c>
      <c r="E3491" t="inlineStr">
        <is>
          <t>Small Business</t>
        </is>
      </c>
      <c r="F3491" t="inlineStr">
        <is>
          <t>Retail Store</t>
        </is>
      </c>
      <c r="G3491" t="inlineStr">
        <is>
          <t>Office Supplies</t>
        </is>
      </c>
      <c r="H3491" t="inlineStr">
        <is>
          <t>Paper Ream</t>
        </is>
      </c>
      <c r="I3491" t="n">
        <v>3</v>
      </c>
      <c r="J3491" s="12" t="n">
        <v>501.19</v>
      </c>
      <c r="K3491" s="13" t="n">
        <v>0</v>
      </c>
      <c r="L3491" s="12" t="n">
        <v>1503.57</v>
      </c>
      <c r="M3491" s="12" t="n">
        <v>1127.68</v>
      </c>
      <c r="N3491" s="12" t="n">
        <v>375.89</v>
      </c>
      <c r="O3491" t="inlineStr">
        <is>
          <t>Credit Card</t>
        </is>
      </c>
      <c r="P3491" t="inlineStr">
        <is>
          <t>Meera Joshi</t>
        </is>
      </c>
      <c r="Q3491" t="inlineStr">
        <is>
          <t>CUST-0325</t>
        </is>
      </c>
      <c r="R3491" t="n">
        <v>8</v>
      </c>
      <c r="S3491" t="inlineStr">
        <is>
          <t>No</t>
        </is>
      </c>
    </row>
    <row r="3492">
      <c r="A3492" t="inlineStr">
        <is>
          <t>ORD-2503-03491</t>
        </is>
      </c>
      <c r="B3492" s="11" t="n">
        <v>45747</v>
      </c>
      <c r="C3492" t="inlineStr">
        <is>
          <t>East</t>
        </is>
      </c>
      <c r="D3492" t="inlineStr">
        <is>
          <t>Kolkata</t>
        </is>
      </c>
      <c r="E3492" t="inlineStr">
        <is>
          <t>Small Business</t>
        </is>
      </c>
      <c r="F3492" t="inlineStr">
        <is>
          <t>Partner</t>
        </is>
      </c>
      <c r="G3492" t="inlineStr">
        <is>
          <t>Accessories</t>
        </is>
      </c>
      <c r="H3492" t="inlineStr">
        <is>
          <t>Laptop Stand</t>
        </is>
      </c>
      <c r="I3492" t="n">
        <v>2</v>
      </c>
      <c r="J3492" s="12" t="n">
        <v>1899.27</v>
      </c>
      <c r="K3492" s="13" t="n">
        <v>0</v>
      </c>
      <c r="L3492" s="12" t="n">
        <v>3798.54</v>
      </c>
      <c r="M3492" s="12" t="n">
        <v>2658.98</v>
      </c>
      <c r="N3492" s="12" t="n">
        <v>1139.56</v>
      </c>
      <c r="O3492" t="inlineStr">
        <is>
          <t>UPI</t>
        </is>
      </c>
      <c r="P3492" t="inlineStr">
        <is>
          <t>Rohan Verma</t>
        </is>
      </c>
      <c r="Q3492" t="inlineStr">
        <is>
          <t>CUST-0077</t>
        </is>
      </c>
      <c r="R3492" t="n">
        <v>4</v>
      </c>
      <c r="S3492" t="inlineStr">
        <is>
          <t>No</t>
        </is>
      </c>
    </row>
    <row r="3493">
      <c r="A3493" t="inlineStr">
        <is>
          <t>ORD-2410-03492</t>
        </is>
      </c>
      <c r="B3493" s="11" t="n">
        <v>45571</v>
      </c>
      <c r="C3493" t="inlineStr">
        <is>
          <t>North</t>
        </is>
      </c>
      <c r="D3493" t="inlineStr">
        <is>
          <t>Delhi</t>
        </is>
      </c>
      <c r="E3493" t="inlineStr">
        <is>
          <t>Education</t>
        </is>
      </c>
      <c r="F3493" t="inlineStr">
        <is>
          <t>Retail Store</t>
        </is>
      </c>
      <c r="G3493" t="inlineStr">
        <is>
          <t>Furniture</t>
        </is>
      </c>
      <c r="H3493" t="inlineStr">
        <is>
          <t>Bookshelf</t>
        </is>
      </c>
      <c r="I3493" t="n">
        <v>5</v>
      </c>
      <c r="J3493" s="12" t="n">
        <v>5841.33</v>
      </c>
      <c r="K3493" s="13" t="n">
        <v>0.05</v>
      </c>
      <c r="L3493" s="12" t="n">
        <v>27746.32</v>
      </c>
      <c r="M3493" s="12" t="n">
        <v>21320.85</v>
      </c>
      <c r="N3493" s="12" t="n">
        <v>6425.47</v>
      </c>
      <c r="O3493" t="inlineStr">
        <is>
          <t>Debit Card</t>
        </is>
      </c>
      <c r="P3493" t="inlineStr">
        <is>
          <t>Vivaan Gupta</t>
        </is>
      </c>
      <c r="Q3493" t="inlineStr">
        <is>
          <t>CUST-0120</t>
        </is>
      </c>
      <c r="R3493" t="n">
        <v>1</v>
      </c>
      <c r="S3493" t="inlineStr">
        <is>
          <t>No</t>
        </is>
      </c>
    </row>
    <row r="3494">
      <c r="A3494" t="inlineStr">
        <is>
          <t>ORD-2508-03493</t>
        </is>
      </c>
      <c r="B3494" s="11" t="n">
        <v>45894</v>
      </c>
      <c r="C3494" t="inlineStr">
        <is>
          <t>North</t>
        </is>
      </c>
      <c r="D3494" t="inlineStr">
        <is>
          <t>Delhi</t>
        </is>
      </c>
      <c r="E3494" t="inlineStr">
        <is>
          <t>Small Business</t>
        </is>
      </c>
      <c r="F3494" t="inlineStr">
        <is>
          <t>Retail Store</t>
        </is>
      </c>
      <c r="G3494" t="inlineStr">
        <is>
          <t>Office Supplies</t>
        </is>
      </c>
      <c r="H3494" t="inlineStr">
        <is>
          <t>Stapler</t>
        </is>
      </c>
      <c r="I3494" t="n">
        <v>1</v>
      </c>
      <c r="J3494" s="12" t="n">
        <v>342.81</v>
      </c>
      <c r="K3494" s="13" t="n">
        <v>0.1</v>
      </c>
      <c r="L3494" s="12" t="n">
        <v>308.53</v>
      </c>
      <c r="M3494" s="12" t="n">
        <v>229.68</v>
      </c>
      <c r="N3494" s="12" t="n">
        <v>78.84999999999999</v>
      </c>
      <c r="O3494" t="inlineStr">
        <is>
          <t>Cash</t>
        </is>
      </c>
      <c r="P3494" t="inlineStr">
        <is>
          <t>Anaya Rao</t>
        </is>
      </c>
      <c r="Q3494" t="inlineStr">
        <is>
          <t>CUST-0761</t>
        </is>
      </c>
      <c r="R3494" t="n">
        <v>4</v>
      </c>
      <c r="S3494" t="inlineStr">
        <is>
          <t>No</t>
        </is>
      </c>
    </row>
    <row r="3495">
      <c r="A3495" t="inlineStr">
        <is>
          <t>ORD-2505-03494</t>
        </is>
      </c>
      <c r="B3495" s="11" t="n">
        <v>45801</v>
      </c>
      <c r="C3495" t="inlineStr">
        <is>
          <t>East</t>
        </is>
      </c>
      <c r="D3495" t="inlineStr">
        <is>
          <t>Guwahati</t>
        </is>
      </c>
      <c r="E3495" t="inlineStr">
        <is>
          <t>Consumer</t>
        </is>
      </c>
      <c r="F3495" t="inlineStr">
        <is>
          <t>Online</t>
        </is>
      </c>
      <c r="G3495" t="inlineStr">
        <is>
          <t>Office Supplies</t>
        </is>
      </c>
      <c r="H3495" t="inlineStr">
        <is>
          <t>Notebook Pack</t>
        </is>
      </c>
      <c r="I3495" t="n">
        <v>4</v>
      </c>
      <c r="J3495" s="12" t="n">
        <v>354.33</v>
      </c>
      <c r="K3495" s="13" t="n">
        <v>0.15</v>
      </c>
      <c r="L3495" s="12" t="n">
        <v>1204.72</v>
      </c>
      <c r="M3495" s="12" t="n">
        <v>907.08</v>
      </c>
      <c r="N3495" s="12" t="n">
        <v>297.64</v>
      </c>
      <c r="O3495" t="inlineStr">
        <is>
          <t>Net Banking</t>
        </is>
      </c>
      <c r="P3495" t="inlineStr">
        <is>
          <t>Sara Khan</t>
        </is>
      </c>
      <c r="Q3495" t="inlineStr">
        <is>
          <t>CUST-0684</t>
        </is>
      </c>
      <c r="R3495" t="n">
        <v>5</v>
      </c>
      <c r="S3495" t="inlineStr">
        <is>
          <t>No</t>
        </is>
      </c>
    </row>
    <row r="3496">
      <c r="A3496" t="inlineStr">
        <is>
          <t>ORD-2405-03495</t>
        </is>
      </c>
      <c r="B3496" s="11" t="n">
        <v>45419</v>
      </c>
      <c r="C3496" t="inlineStr">
        <is>
          <t>East</t>
        </is>
      </c>
      <c r="D3496" t="inlineStr">
        <is>
          <t>Bhubaneswar</t>
        </is>
      </c>
      <c r="E3496" t="inlineStr">
        <is>
          <t>Corporate</t>
        </is>
      </c>
      <c r="F3496" t="inlineStr">
        <is>
          <t>Retail Store</t>
        </is>
      </c>
      <c r="G3496" t="inlineStr">
        <is>
          <t>Office Supplies</t>
        </is>
      </c>
      <c r="H3496" t="inlineStr">
        <is>
          <t>Pen Box</t>
        </is>
      </c>
      <c r="I3496" t="n">
        <v>3</v>
      </c>
      <c r="J3496" s="12" t="n">
        <v>190.4</v>
      </c>
      <c r="K3496" s="13" t="n">
        <v>0</v>
      </c>
      <c r="L3496" s="12" t="n">
        <v>571.2</v>
      </c>
      <c r="M3496" s="12" t="n">
        <v>348.43</v>
      </c>
      <c r="N3496" s="12" t="n">
        <v>222.77</v>
      </c>
      <c r="O3496" t="inlineStr">
        <is>
          <t>UPI</t>
        </is>
      </c>
      <c r="P3496" t="inlineStr">
        <is>
          <t>Rohan Verma</t>
        </is>
      </c>
      <c r="Q3496" t="inlineStr">
        <is>
          <t>CUST-0345</t>
        </is>
      </c>
      <c r="R3496" t="n">
        <v>6</v>
      </c>
      <c r="S3496" t="inlineStr">
        <is>
          <t>No</t>
        </is>
      </c>
    </row>
    <row r="3497">
      <c r="A3497" t="inlineStr">
        <is>
          <t>ORD-2406-03496</t>
        </is>
      </c>
      <c r="B3497" s="11" t="n">
        <v>45449</v>
      </c>
      <c r="C3497" t="inlineStr">
        <is>
          <t>Central</t>
        </is>
      </c>
      <c r="D3497" t="inlineStr">
        <is>
          <t>Raipur</t>
        </is>
      </c>
      <c r="E3497" t="inlineStr">
        <is>
          <t>Corporate</t>
        </is>
      </c>
      <c r="F3497" t="inlineStr">
        <is>
          <t>Online</t>
        </is>
      </c>
      <c r="G3497" t="inlineStr">
        <is>
          <t>Accessories</t>
        </is>
      </c>
      <c r="H3497" t="inlineStr">
        <is>
          <t>Webcam</t>
        </is>
      </c>
      <c r="I3497" t="n">
        <v>3</v>
      </c>
      <c r="J3497" s="12" t="n">
        <v>3735.17</v>
      </c>
      <c r="K3497" s="13" t="n">
        <v>0.25</v>
      </c>
      <c r="L3497" s="12" t="n">
        <v>8404.129999999999</v>
      </c>
      <c r="M3497" s="12" t="n">
        <v>8516.190000000001</v>
      </c>
      <c r="N3497" s="12" t="n">
        <v>-112.06</v>
      </c>
      <c r="O3497" t="inlineStr">
        <is>
          <t>Debit Card</t>
        </is>
      </c>
      <c r="P3497" t="inlineStr">
        <is>
          <t>Tara Kapoor</t>
        </is>
      </c>
      <c r="Q3497" t="inlineStr">
        <is>
          <t>CUST-0116</t>
        </is>
      </c>
      <c r="R3497" t="n">
        <v>5</v>
      </c>
      <c r="S3497" t="inlineStr">
        <is>
          <t>No</t>
        </is>
      </c>
    </row>
    <row r="3498">
      <c r="A3498" t="inlineStr">
        <is>
          <t>ORD-2512-03497</t>
        </is>
      </c>
      <c r="B3498" s="11" t="n">
        <v>46018</v>
      </c>
      <c r="C3498" t="inlineStr">
        <is>
          <t>North</t>
        </is>
      </c>
      <c r="D3498" t="inlineStr">
        <is>
          <t>Jaipur</t>
        </is>
      </c>
      <c r="E3498" t="inlineStr">
        <is>
          <t>Consumer</t>
        </is>
      </c>
      <c r="F3498" t="inlineStr">
        <is>
          <t>Partner</t>
        </is>
      </c>
      <c r="G3498" t="inlineStr">
        <is>
          <t>Technology</t>
        </is>
      </c>
      <c r="H3498" t="inlineStr">
        <is>
          <t>Monitor</t>
        </is>
      </c>
      <c r="I3498" t="n">
        <v>3</v>
      </c>
      <c r="J3498" s="12" t="n">
        <v>14988.14</v>
      </c>
      <c r="K3498" s="13" t="n">
        <v>0.03</v>
      </c>
      <c r="L3498" s="12" t="n">
        <v>43615.49</v>
      </c>
      <c r="M3498" s="12" t="n">
        <v>35971.54</v>
      </c>
      <c r="N3498" s="12" t="n">
        <v>7643.95</v>
      </c>
      <c r="O3498" t="inlineStr">
        <is>
          <t>Credit Card</t>
        </is>
      </c>
      <c r="P3498" t="inlineStr">
        <is>
          <t>Anaya Rao</t>
        </is>
      </c>
      <c r="Q3498" t="inlineStr">
        <is>
          <t>CUST-0143</t>
        </is>
      </c>
      <c r="R3498" t="n">
        <v>3</v>
      </c>
      <c r="S3498" t="inlineStr">
        <is>
          <t>No</t>
        </is>
      </c>
    </row>
    <row r="3499">
      <c r="A3499" t="inlineStr">
        <is>
          <t>ORD-2404-03498</t>
        </is>
      </c>
      <c r="B3499" s="11" t="n">
        <v>45401</v>
      </c>
      <c r="C3499" t="inlineStr">
        <is>
          <t>East</t>
        </is>
      </c>
      <c r="D3499" t="inlineStr">
        <is>
          <t>Patna</t>
        </is>
      </c>
      <c r="E3499" t="inlineStr">
        <is>
          <t>Consumer</t>
        </is>
      </c>
      <c r="F3499" t="inlineStr">
        <is>
          <t>Retail Store</t>
        </is>
      </c>
      <c r="G3499" t="inlineStr">
        <is>
          <t>Office Supplies</t>
        </is>
      </c>
      <c r="H3499" t="inlineStr">
        <is>
          <t>Marker Set</t>
        </is>
      </c>
      <c r="I3499" t="n">
        <v>8</v>
      </c>
      <c r="J3499" s="12" t="n">
        <v>229.38</v>
      </c>
      <c r="K3499" s="13" t="n">
        <v>0.05</v>
      </c>
      <c r="L3499" s="12" t="n">
        <v>1743.29</v>
      </c>
      <c r="M3499" s="12" t="n">
        <v>1192.78</v>
      </c>
      <c r="N3499" s="12" t="n">
        <v>550.51</v>
      </c>
      <c r="O3499" t="inlineStr">
        <is>
          <t>Net Banking</t>
        </is>
      </c>
      <c r="P3499" t="inlineStr">
        <is>
          <t>Anaya Rao</t>
        </is>
      </c>
      <c r="Q3499" t="inlineStr">
        <is>
          <t>CUST-0375</t>
        </is>
      </c>
      <c r="R3499" t="n">
        <v>6</v>
      </c>
      <c r="S3499" t="inlineStr">
        <is>
          <t>No</t>
        </is>
      </c>
    </row>
    <row r="3500">
      <c r="A3500" t="inlineStr">
        <is>
          <t>ORD-2405-03499</t>
        </is>
      </c>
      <c r="B3500" s="11" t="n">
        <v>45438</v>
      </c>
      <c r="C3500" t="inlineStr">
        <is>
          <t>West</t>
        </is>
      </c>
      <c r="D3500" t="inlineStr">
        <is>
          <t>Mumbai</t>
        </is>
      </c>
      <c r="E3500" t="inlineStr">
        <is>
          <t>Education</t>
        </is>
      </c>
      <c r="F3500" t="inlineStr">
        <is>
          <t>Partner</t>
        </is>
      </c>
      <c r="G3500" t="inlineStr">
        <is>
          <t>Office Supplies</t>
        </is>
      </c>
      <c r="H3500" t="inlineStr">
        <is>
          <t>Marker Set</t>
        </is>
      </c>
      <c r="I3500" t="n">
        <v>2</v>
      </c>
      <c r="J3500" s="12" t="n">
        <v>256.83</v>
      </c>
      <c r="K3500" s="13" t="n">
        <v>0.1</v>
      </c>
      <c r="L3500" s="12" t="n">
        <v>462.29</v>
      </c>
      <c r="M3500" s="12" t="n">
        <v>333.88</v>
      </c>
      <c r="N3500" s="12" t="n">
        <v>128.41</v>
      </c>
      <c r="O3500" t="inlineStr">
        <is>
          <t>Net Banking</t>
        </is>
      </c>
      <c r="P3500" t="inlineStr">
        <is>
          <t>Tara Kapoor</t>
        </is>
      </c>
      <c r="Q3500" t="inlineStr">
        <is>
          <t>CUST-0741</t>
        </is>
      </c>
      <c r="R3500" t="n">
        <v>4</v>
      </c>
      <c r="S3500" t="inlineStr">
        <is>
          <t>No</t>
        </is>
      </c>
    </row>
    <row r="3501">
      <c r="A3501" t="inlineStr">
        <is>
          <t>ORD-2511-03500</t>
        </is>
      </c>
      <c r="B3501" s="11" t="n">
        <v>45974</v>
      </c>
      <c r="C3501" t="inlineStr">
        <is>
          <t>East</t>
        </is>
      </c>
      <c r="D3501" t="inlineStr">
        <is>
          <t>Kolkata</t>
        </is>
      </c>
      <c r="E3501" t="inlineStr">
        <is>
          <t>Education</t>
        </is>
      </c>
      <c r="F3501" t="inlineStr">
        <is>
          <t>Direct Sales</t>
        </is>
      </c>
      <c r="G3501" t="inlineStr">
        <is>
          <t>Furniture</t>
        </is>
      </c>
      <c r="H3501" t="inlineStr">
        <is>
          <t>Office Chair</t>
        </is>
      </c>
      <c r="I3501" t="n">
        <v>3</v>
      </c>
      <c r="J3501" s="12" t="n">
        <v>7894.42</v>
      </c>
      <c r="K3501" s="13" t="n">
        <v>0.1</v>
      </c>
      <c r="L3501" s="12" t="n">
        <v>21314.93</v>
      </c>
      <c r="M3501" s="12" t="n">
        <v>16341.45</v>
      </c>
      <c r="N3501" s="12" t="n">
        <v>4973.48</v>
      </c>
      <c r="O3501" t="inlineStr">
        <is>
          <t>Net Banking</t>
        </is>
      </c>
      <c r="P3501" t="inlineStr">
        <is>
          <t>Meera Joshi</t>
        </is>
      </c>
      <c r="Q3501" t="inlineStr">
        <is>
          <t>CUST-0449</t>
        </is>
      </c>
      <c r="R3501" t="n">
        <v>3</v>
      </c>
      <c r="S3501" t="inlineStr">
        <is>
          <t>No</t>
        </is>
      </c>
    </row>
    <row r="3502">
      <c r="A3502" t="inlineStr">
        <is>
          <t>ORD-2402-03501</t>
        </is>
      </c>
      <c r="B3502" s="11" t="n">
        <v>45334</v>
      </c>
      <c r="C3502" t="inlineStr">
        <is>
          <t>Central</t>
        </is>
      </c>
      <c r="D3502" t="inlineStr">
        <is>
          <t>Raipur</t>
        </is>
      </c>
      <c r="E3502" t="inlineStr">
        <is>
          <t>Education</t>
        </is>
      </c>
      <c r="F3502" t="inlineStr">
        <is>
          <t>Partner</t>
        </is>
      </c>
      <c r="G3502" t="inlineStr">
        <is>
          <t>Office Supplies</t>
        </is>
      </c>
      <c r="H3502" t="inlineStr">
        <is>
          <t>Notebook Pack</t>
        </is>
      </c>
      <c r="I3502" t="n">
        <v>3</v>
      </c>
      <c r="J3502" s="12" t="n">
        <v>436.07</v>
      </c>
      <c r="K3502" s="13" t="n">
        <v>0</v>
      </c>
      <c r="L3502" s="12" t="n">
        <v>1308.21</v>
      </c>
      <c r="M3502" s="12" t="n">
        <v>837.25</v>
      </c>
      <c r="N3502" s="12" t="n">
        <v>470.96</v>
      </c>
      <c r="O3502" t="inlineStr">
        <is>
          <t>Net Banking</t>
        </is>
      </c>
      <c r="P3502" t="inlineStr">
        <is>
          <t>Meera Joshi</t>
        </is>
      </c>
      <c r="Q3502" t="inlineStr">
        <is>
          <t>CUST-0866</t>
        </is>
      </c>
      <c r="R3502" t="n">
        <v>7</v>
      </c>
      <c r="S3502" t="inlineStr">
        <is>
          <t>Yes</t>
        </is>
      </c>
    </row>
    <row r="3503">
      <c r="A3503" t="inlineStr">
        <is>
          <t>ORD-2508-03502</t>
        </is>
      </c>
      <c r="B3503" s="11" t="n">
        <v>45892</v>
      </c>
      <c r="C3503" t="inlineStr">
        <is>
          <t>Central</t>
        </is>
      </c>
      <c r="D3503" t="inlineStr">
        <is>
          <t>Bhopal</t>
        </is>
      </c>
      <c r="E3503" t="inlineStr">
        <is>
          <t>Corporate</t>
        </is>
      </c>
      <c r="F3503" t="inlineStr">
        <is>
          <t>Retail Store</t>
        </is>
      </c>
      <c r="G3503" t="inlineStr">
        <is>
          <t>Accessories</t>
        </is>
      </c>
      <c r="H3503" t="inlineStr">
        <is>
          <t>Laptop Stand</t>
        </is>
      </c>
      <c r="I3503" t="n">
        <v>6</v>
      </c>
      <c r="J3503" s="12" t="n">
        <v>1747.97</v>
      </c>
      <c r="K3503" s="13" t="n">
        <v>0.15</v>
      </c>
      <c r="L3503" s="12" t="n">
        <v>8914.65</v>
      </c>
      <c r="M3503" s="12" t="n">
        <v>7341.47</v>
      </c>
      <c r="N3503" s="12" t="n">
        <v>1573.18</v>
      </c>
      <c r="O3503" t="inlineStr">
        <is>
          <t>Net Banking</t>
        </is>
      </c>
      <c r="P3503" t="inlineStr">
        <is>
          <t>Vivaan Gupta</t>
        </is>
      </c>
      <c r="Q3503" t="inlineStr">
        <is>
          <t>CUST-0802</t>
        </is>
      </c>
      <c r="R3503" t="n">
        <v>3</v>
      </c>
      <c r="S3503" t="inlineStr">
        <is>
          <t>Yes</t>
        </is>
      </c>
    </row>
    <row r="3504">
      <c r="A3504" t="inlineStr">
        <is>
          <t>ORD-2408-03503</t>
        </is>
      </c>
      <c r="B3504" s="11" t="n">
        <v>45508</v>
      </c>
      <c r="C3504" t="inlineStr">
        <is>
          <t>Central</t>
        </is>
      </c>
      <c r="D3504" t="inlineStr">
        <is>
          <t>Bhopal</t>
        </is>
      </c>
      <c r="E3504" t="inlineStr">
        <is>
          <t>Education</t>
        </is>
      </c>
      <c r="F3504" t="inlineStr">
        <is>
          <t>Partner</t>
        </is>
      </c>
      <c r="G3504" t="inlineStr">
        <is>
          <t>Furniture</t>
        </is>
      </c>
      <c r="H3504" t="inlineStr">
        <is>
          <t>Desk</t>
        </is>
      </c>
      <c r="I3504" t="n">
        <v>1</v>
      </c>
      <c r="J3504" s="12" t="n">
        <v>12468.39</v>
      </c>
      <c r="K3504" s="13" t="n">
        <v>0.25</v>
      </c>
      <c r="L3504" s="12" t="n">
        <v>9351.290000000001</v>
      </c>
      <c r="M3504" s="12" t="n">
        <v>9351.290000000001</v>
      </c>
      <c r="N3504" s="12" t="n">
        <v>0</v>
      </c>
      <c r="O3504" t="inlineStr">
        <is>
          <t>UPI</t>
        </is>
      </c>
      <c r="P3504" t="inlineStr">
        <is>
          <t>Rohan Verma</t>
        </is>
      </c>
      <c r="Q3504" t="inlineStr">
        <is>
          <t>CUST-0287</t>
        </is>
      </c>
      <c r="R3504" t="n">
        <v>3</v>
      </c>
      <c r="S3504" t="inlineStr">
        <is>
          <t>Yes</t>
        </is>
      </c>
    </row>
    <row r="3505">
      <c r="A3505" t="inlineStr">
        <is>
          <t>ORD-2412-03504</t>
        </is>
      </c>
      <c r="B3505" s="11" t="n">
        <v>45637</v>
      </c>
      <c r="C3505" t="inlineStr">
        <is>
          <t>East</t>
        </is>
      </c>
      <c r="D3505" t="inlineStr">
        <is>
          <t>Patna</t>
        </is>
      </c>
      <c r="E3505" t="inlineStr">
        <is>
          <t>Consumer</t>
        </is>
      </c>
      <c r="F3505" t="inlineStr">
        <is>
          <t>Partner</t>
        </is>
      </c>
      <c r="G3505" t="inlineStr">
        <is>
          <t>Accessories</t>
        </is>
      </c>
      <c r="H3505" t="inlineStr">
        <is>
          <t>Laptop Stand</t>
        </is>
      </c>
      <c r="I3505" t="n">
        <v>4</v>
      </c>
      <c r="J3505" s="12" t="n">
        <v>1677.81</v>
      </c>
      <c r="K3505" s="13" t="n">
        <v>0.03</v>
      </c>
      <c r="L3505" s="12" t="n">
        <v>6509.9</v>
      </c>
      <c r="M3505" s="12" t="n">
        <v>4697.87</v>
      </c>
      <c r="N3505" s="12" t="n">
        <v>1812.03</v>
      </c>
      <c r="O3505" t="inlineStr">
        <is>
          <t>UPI</t>
        </is>
      </c>
      <c r="P3505" t="inlineStr">
        <is>
          <t>Kabir Singh</t>
        </is>
      </c>
      <c r="Q3505" t="inlineStr">
        <is>
          <t>CUST-0234</t>
        </is>
      </c>
      <c r="R3505" t="n">
        <v>6</v>
      </c>
      <c r="S3505" t="inlineStr">
        <is>
          <t>No</t>
        </is>
      </c>
    </row>
    <row r="3506">
      <c r="A3506" t="inlineStr">
        <is>
          <t>ORD-2508-03505</t>
        </is>
      </c>
      <c r="B3506" s="11" t="n">
        <v>45873</v>
      </c>
      <c r="C3506" t="inlineStr">
        <is>
          <t>North</t>
        </is>
      </c>
      <c r="D3506" t="inlineStr">
        <is>
          <t>Lucknow</t>
        </is>
      </c>
      <c r="E3506" t="inlineStr">
        <is>
          <t>Education</t>
        </is>
      </c>
      <c r="F3506" t="inlineStr">
        <is>
          <t>Online</t>
        </is>
      </c>
      <c r="G3506" t="inlineStr">
        <is>
          <t>Furniture</t>
        </is>
      </c>
      <c r="H3506" t="inlineStr">
        <is>
          <t>Office Chair</t>
        </is>
      </c>
      <c r="I3506" t="n">
        <v>8</v>
      </c>
      <c r="J3506" s="12" t="n">
        <v>7202.31</v>
      </c>
      <c r="K3506" s="13" t="n">
        <v>0.1</v>
      </c>
      <c r="L3506" s="12" t="n">
        <v>51856.63</v>
      </c>
      <c r="M3506" s="12" t="n">
        <v>39756.75</v>
      </c>
      <c r="N3506" s="12" t="n">
        <v>12099.88</v>
      </c>
      <c r="O3506" t="inlineStr">
        <is>
          <t>Debit Card</t>
        </is>
      </c>
      <c r="P3506" t="inlineStr">
        <is>
          <t>Vivaan Gupta</t>
        </is>
      </c>
      <c r="Q3506" t="inlineStr">
        <is>
          <t>CUST-0527</t>
        </is>
      </c>
      <c r="R3506" t="n">
        <v>4</v>
      </c>
      <c r="S3506" t="inlineStr">
        <is>
          <t>No</t>
        </is>
      </c>
    </row>
    <row r="3507">
      <c r="A3507" t="inlineStr">
        <is>
          <t>ORD-2402-03506</t>
        </is>
      </c>
      <c r="B3507" s="11" t="n">
        <v>45334</v>
      </c>
      <c r="C3507" t="inlineStr">
        <is>
          <t>South</t>
        </is>
      </c>
      <c r="D3507" t="inlineStr">
        <is>
          <t>Chennai</t>
        </is>
      </c>
      <c r="E3507" t="inlineStr">
        <is>
          <t>Education</t>
        </is>
      </c>
      <c r="F3507" t="inlineStr">
        <is>
          <t>Partner</t>
        </is>
      </c>
      <c r="G3507" t="inlineStr">
        <is>
          <t>Office Supplies</t>
        </is>
      </c>
      <c r="H3507" t="inlineStr">
        <is>
          <t>Stapler</t>
        </is>
      </c>
      <c r="I3507" t="n">
        <v>3</v>
      </c>
      <c r="J3507" s="12" t="n">
        <v>294.86</v>
      </c>
      <c r="K3507" s="13" t="n">
        <v>0.03</v>
      </c>
      <c r="L3507" s="12" t="n">
        <v>858.04</v>
      </c>
      <c r="M3507" s="12" t="n">
        <v>592.67</v>
      </c>
      <c r="N3507" s="12" t="n">
        <v>265.37</v>
      </c>
      <c r="O3507" t="inlineStr">
        <is>
          <t>Cash</t>
        </is>
      </c>
      <c r="P3507" t="inlineStr">
        <is>
          <t>Aarav Sharma</t>
        </is>
      </c>
      <c r="Q3507" t="inlineStr">
        <is>
          <t>CUST-0106</t>
        </is>
      </c>
      <c r="R3507" t="n">
        <v>4</v>
      </c>
      <c r="S3507" t="inlineStr">
        <is>
          <t>Yes</t>
        </is>
      </c>
    </row>
    <row r="3508">
      <c r="A3508" t="inlineStr">
        <is>
          <t>ORD-2402-03507</t>
        </is>
      </c>
      <c r="B3508" s="11" t="n">
        <v>45346</v>
      </c>
      <c r="C3508" t="inlineStr">
        <is>
          <t>East</t>
        </is>
      </c>
      <c r="D3508" t="inlineStr">
        <is>
          <t>Guwahati</t>
        </is>
      </c>
      <c r="E3508" t="inlineStr">
        <is>
          <t>Small Business</t>
        </is>
      </c>
      <c r="F3508" t="inlineStr">
        <is>
          <t>Direct Sales</t>
        </is>
      </c>
      <c r="G3508" t="inlineStr">
        <is>
          <t>Office Supplies</t>
        </is>
      </c>
      <c r="H3508" t="inlineStr">
        <is>
          <t>Marker Set</t>
        </is>
      </c>
      <c r="I3508" t="n">
        <v>2</v>
      </c>
      <c r="J3508" s="12" t="n">
        <v>252.94</v>
      </c>
      <c r="K3508" s="13" t="n">
        <v>0</v>
      </c>
      <c r="L3508" s="12" t="n">
        <v>505.88</v>
      </c>
      <c r="M3508" s="12" t="n">
        <v>328.82</v>
      </c>
      <c r="N3508" s="12" t="n">
        <v>177.06</v>
      </c>
      <c r="O3508" t="inlineStr">
        <is>
          <t>Cash</t>
        </is>
      </c>
      <c r="P3508" t="inlineStr">
        <is>
          <t>Diya Patel</t>
        </is>
      </c>
      <c r="Q3508" t="inlineStr">
        <is>
          <t>CUST-0045</t>
        </is>
      </c>
      <c r="R3508" t="n">
        <v>5</v>
      </c>
      <c r="S3508" t="inlineStr">
        <is>
          <t>No</t>
        </is>
      </c>
    </row>
    <row r="3509">
      <c r="A3509" t="inlineStr">
        <is>
          <t>ORD-2509-03508</t>
        </is>
      </c>
      <c r="B3509" s="11" t="n">
        <v>45911</v>
      </c>
      <c r="C3509" t="inlineStr">
        <is>
          <t>East</t>
        </is>
      </c>
      <c r="D3509" t="inlineStr">
        <is>
          <t>Patna</t>
        </is>
      </c>
      <c r="E3509" t="inlineStr">
        <is>
          <t>Education</t>
        </is>
      </c>
      <c r="F3509" t="inlineStr">
        <is>
          <t>Retail Store</t>
        </is>
      </c>
      <c r="G3509" t="inlineStr">
        <is>
          <t>Office Supplies</t>
        </is>
      </c>
      <c r="H3509" t="inlineStr">
        <is>
          <t>Stapler</t>
        </is>
      </c>
      <c r="I3509" t="n">
        <v>6</v>
      </c>
      <c r="J3509" s="12" t="n">
        <v>329.58</v>
      </c>
      <c r="K3509" s="13" t="n">
        <v>0.25</v>
      </c>
      <c r="L3509" s="12" t="n">
        <v>1483.11</v>
      </c>
      <c r="M3509" s="12" t="n">
        <v>1324.91</v>
      </c>
      <c r="N3509" s="12" t="n">
        <v>158.2</v>
      </c>
      <c r="O3509" t="inlineStr">
        <is>
          <t>Debit Card</t>
        </is>
      </c>
      <c r="P3509" t="inlineStr">
        <is>
          <t>Diya Patel</t>
        </is>
      </c>
      <c r="Q3509" t="inlineStr">
        <is>
          <t>CUST-0281</t>
        </is>
      </c>
      <c r="R3509" t="n">
        <v>2</v>
      </c>
      <c r="S3509" t="inlineStr">
        <is>
          <t>No</t>
        </is>
      </c>
    </row>
    <row r="3510">
      <c r="A3510" t="inlineStr">
        <is>
          <t>ORD-2509-03509</t>
        </is>
      </c>
      <c r="B3510" s="11" t="n">
        <v>45913</v>
      </c>
      <c r="C3510" t="inlineStr">
        <is>
          <t>North</t>
        </is>
      </c>
      <c r="D3510" t="inlineStr">
        <is>
          <t>Lucknow</t>
        </is>
      </c>
      <c r="E3510" t="inlineStr">
        <is>
          <t>Education</t>
        </is>
      </c>
      <c r="F3510" t="inlineStr">
        <is>
          <t>Retail Store</t>
        </is>
      </c>
      <c r="G3510" t="inlineStr">
        <is>
          <t>Accessories</t>
        </is>
      </c>
      <c r="H3510" t="inlineStr">
        <is>
          <t>USB Hub</t>
        </is>
      </c>
      <c r="I3510" t="n">
        <v>6</v>
      </c>
      <c r="J3510" s="12" t="n">
        <v>1385.66</v>
      </c>
      <c r="K3510" s="13" t="n">
        <v>0.1</v>
      </c>
      <c r="L3510" s="12" t="n">
        <v>7482.56</v>
      </c>
      <c r="M3510" s="12" t="n">
        <v>5653.49</v>
      </c>
      <c r="N3510" s="12" t="n">
        <v>1829.07</v>
      </c>
      <c r="O3510" t="inlineStr">
        <is>
          <t>Credit Card</t>
        </is>
      </c>
      <c r="P3510" t="inlineStr">
        <is>
          <t>Kabir Singh</t>
        </is>
      </c>
      <c r="Q3510" t="inlineStr">
        <is>
          <t>CUST-0163</t>
        </is>
      </c>
      <c r="R3510" t="n">
        <v>3</v>
      </c>
      <c r="S3510" t="inlineStr">
        <is>
          <t>No</t>
        </is>
      </c>
    </row>
    <row r="3511">
      <c r="A3511" t="inlineStr">
        <is>
          <t>ORD-2402-03510</t>
        </is>
      </c>
      <c r="B3511" s="11" t="n">
        <v>45328</v>
      </c>
      <c r="C3511" t="inlineStr">
        <is>
          <t>South</t>
        </is>
      </c>
      <c r="D3511" t="inlineStr">
        <is>
          <t>Kochi</t>
        </is>
      </c>
      <c r="E3511" t="inlineStr">
        <is>
          <t>Small Business</t>
        </is>
      </c>
      <c r="F3511" t="inlineStr">
        <is>
          <t>Online</t>
        </is>
      </c>
      <c r="G3511" t="inlineStr">
        <is>
          <t>Office Supplies</t>
        </is>
      </c>
      <c r="H3511" t="inlineStr">
        <is>
          <t>Marker Set</t>
        </is>
      </c>
      <c r="I3511" t="n">
        <v>3</v>
      </c>
      <c r="J3511" s="12" t="n">
        <v>245.28</v>
      </c>
      <c r="K3511" s="13" t="n">
        <v>0</v>
      </c>
      <c r="L3511" s="12" t="n">
        <v>735.84</v>
      </c>
      <c r="M3511" s="12" t="n">
        <v>478.3</v>
      </c>
      <c r="N3511" s="12" t="n">
        <v>257.54</v>
      </c>
      <c r="O3511" t="inlineStr">
        <is>
          <t>Cash</t>
        </is>
      </c>
      <c r="P3511" t="inlineStr">
        <is>
          <t>Sara Khan</t>
        </is>
      </c>
      <c r="Q3511" t="inlineStr">
        <is>
          <t>CUST-0677</t>
        </is>
      </c>
      <c r="R3511" t="n">
        <v>5</v>
      </c>
      <c r="S3511" t="inlineStr">
        <is>
          <t>No</t>
        </is>
      </c>
    </row>
    <row r="3512">
      <c r="A3512" t="inlineStr">
        <is>
          <t>ORD-2511-03511</t>
        </is>
      </c>
      <c r="B3512" s="11" t="n">
        <v>45965</v>
      </c>
      <c r="C3512" t="inlineStr">
        <is>
          <t>South</t>
        </is>
      </c>
      <c r="D3512" t="inlineStr">
        <is>
          <t>Hyderabad</t>
        </is>
      </c>
      <c r="E3512" t="inlineStr">
        <is>
          <t>Small Business</t>
        </is>
      </c>
      <c r="F3512" t="inlineStr">
        <is>
          <t>Online</t>
        </is>
      </c>
      <c r="G3512" t="inlineStr">
        <is>
          <t>Office Supplies</t>
        </is>
      </c>
      <c r="H3512" t="inlineStr">
        <is>
          <t>Paper Ream</t>
        </is>
      </c>
      <c r="I3512" t="n">
        <v>2</v>
      </c>
      <c r="J3512" s="12" t="n">
        <v>423.09</v>
      </c>
      <c r="K3512" s="13" t="n">
        <v>0</v>
      </c>
      <c r="L3512" s="12" t="n">
        <v>846.1799999999999</v>
      </c>
      <c r="M3512" s="12" t="n">
        <v>634.63</v>
      </c>
      <c r="N3512" s="12" t="n">
        <v>211.55</v>
      </c>
      <c r="O3512" t="inlineStr">
        <is>
          <t>Credit Card</t>
        </is>
      </c>
      <c r="P3512" t="inlineStr">
        <is>
          <t>Aarav Sharma</t>
        </is>
      </c>
      <c r="Q3512" t="inlineStr">
        <is>
          <t>CUST-0525</t>
        </is>
      </c>
      <c r="R3512" t="n">
        <v>3</v>
      </c>
      <c r="S3512" t="inlineStr">
        <is>
          <t>No</t>
        </is>
      </c>
    </row>
    <row r="3513">
      <c r="A3513" t="inlineStr">
        <is>
          <t>ORD-2502-03512</t>
        </is>
      </c>
      <c r="B3513" s="11" t="n">
        <v>45710</v>
      </c>
      <c r="C3513" t="inlineStr">
        <is>
          <t>West</t>
        </is>
      </c>
      <c r="D3513" t="inlineStr">
        <is>
          <t>Pune</t>
        </is>
      </c>
      <c r="E3513" t="inlineStr">
        <is>
          <t>Small Business</t>
        </is>
      </c>
      <c r="F3513" t="inlineStr">
        <is>
          <t>Online</t>
        </is>
      </c>
      <c r="G3513" t="inlineStr">
        <is>
          <t>Office Supplies</t>
        </is>
      </c>
      <c r="H3513" t="inlineStr">
        <is>
          <t>File Folder</t>
        </is>
      </c>
      <c r="I3513" t="n">
        <v>3</v>
      </c>
      <c r="J3513" s="12" t="n">
        <v>122.46</v>
      </c>
      <c r="K3513" s="13" t="n">
        <v>0.15</v>
      </c>
      <c r="L3513" s="12" t="n">
        <v>312.27</v>
      </c>
      <c r="M3513" s="12" t="n">
        <v>213.08</v>
      </c>
      <c r="N3513" s="12" t="n">
        <v>99.19</v>
      </c>
      <c r="O3513" t="inlineStr">
        <is>
          <t>Cash</t>
        </is>
      </c>
      <c r="P3513" t="inlineStr">
        <is>
          <t>Diya Patel</t>
        </is>
      </c>
      <c r="Q3513" t="inlineStr">
        <is>
          <t>CUST-0563</t>
        </is>
      </c>
      <c r="R3513" t="n">
        <v>1</v>
      </c>
      <c r="S3513" t="inlineStr">
        <is>
          <t>No</t>
        </is>
      </c>
    </row>
    <row r="3514">
      <c r="A3514" t="inlineStr">
        <is>
          <t>ORD-2503-03513</t>
        </is>
      </c>
      <c r="B3514" s="11" t="n">
        <v>45736</v>
      </c>
      <c r="C3514" t="inlineStr">
        <is>
          <t>North</t>
        </is>
      </c>
      <c r="D3514" t="inlineStr">
        <is>
          <t>Jaipur</t>
        </is>
      </c>
      <c r="E3514" t="inlineStr">
        <is>
          <t>Education</t>
        </is>
      </c>
      <c r="F3514" t="inlineStr">
        <is>
          <t>Retail Store</t>
        </is>
      </c>
      <c r="G3514" t="inlineStr">
        <is>
          <t>Furniture</t>
        </is>
      </c>
      <c r="H3514" t="inlineStr">
        <is>
          <t>Office Chair</t>
        </is>
      </c>
      <c r="I3514" t="n">
        <v>5</v>
      </c>
      <c r="J3514" s="12" t="n">
        <v>6496.9</v>
      </c>
      <c r="K3514" s="13" t="n">
        <v>0</v>
      </c>
      <c r="L3514" s="12" t="n">
        <v>32484.5</v>
      </c>
      <c r="M3514" s="12" t="n">
        <v>22414.3</v>
      </c>
      <c r="N3514" s="12" t="n">
        <v>10070.2</v>
      </c>
      <c r="O3514" t="inlineStr">
        <is>
          <t>Credit Card</t>
        </is>
      </c>
      <c r="P3514" t="inlineStr">
        <is>
          <t>Kabir Singh</t>
        </is>
      </c>
      <c r="Q3514" t="inlineStr">
        <is>
          <t>CUST-0686</t>
        </is>
      </c>
      <c r="R3514" t="n">
        <v>4</v>
      </c>
      <c r="S3514" t="inlineStr">
        <is>
          <t>No</t>
        </is>
      </c>
    </row>
    <row r="3515">
      <c r="A3515" t="inlineStr">
        <is>
          <t>ORD-2408-03514</t>
        </is>
      </c>
      <c r="B3515" s="11" t="n">
        <v>45509</v>
      </c>
      <c r="C3515" t="inlineStr">
        <is>
          <t>North</t>
        </is>
      </c>
      <c r="D3515" t="inlineStr">
        <is>
          <t>Lucknow</t>
        </is>
      </c>
      <c r="E3515" t="inlineStr">
        <is>
          <t>Consumer</t>
        </is>
      </c>
      <c r="F3515" t="inlineStr">
        <is>
          <t>Partner</t>
        </is>
      </c>
      <c r="G3515" t="inlineStr">
        <is>
          <t>Furniture</t>
        </is>
      </c>
      <c r="H3515" t="inlineStr">
        <is>
          <t>Desk</t>
        </is>
      </c>
      <c r="I3515" t="n">
        <v>2</v>
      </c>
      <c r="J3515" s="12" t="n">
        <v>12110.16</v>
      </c>
      <c r="K3515" s="13" t="n">
        <v>0.2</v>
      </c>
      <c r="L3515" s="12" t="n">
        <v>19376.26</v>
      </c>
      <c r="M3515" s="12" t="n">
        <v>18165.24</v>
      </c>
      <c r="N3515" s="12" t="n">
        <v>1211.02</v>
      </c>
      <c r="O3515" t="inlineStr">
        <is>
          <t>Net Banking</t>
        </is>
      </c>
      <c r="P3515" t="inlineStr">
        <is>
          <t>Ishaan Mehta</t>
        </is>
      </c>
      <c r="Q3515" t="inlineStr">
        <is>
          <t>CUST-0275</t>
        </is>
      </c>
      <c r="R3515" t="n">
        <v>3</v>
      </c>
      <c r="S3515" t="inlineStr">
        <is>
          <t>Yes</t>
        </is>
      </c>
    </row>
    <row r="3516">
      <c r="A3516" t="inlineStr">
        <is>
          <t>ORD-2506-03515</t>
        </is>
      </c>
      <c r="B3516" s="11" t="n">
        <v>45818</v>
      </c>
      <c r="C3516" t="inlineStr">
        <is>
          <t>East</t>
        </is>
      </c>
      <c r="D3516" t="inlineStr">
        <is>
          <t>Guwahati</t>
        </is>
      </c>
      <c r="E3516" t="inlineStr">
        <is>
          <t>Education</t>
        </is>
      </c>
      <c r="F3516" t="inlineStr">
        <is>
          <t>Direct Sales</t>
        </is>
      </c>
      <c r="G3516" t="inlineStr">
        <is>
          <t>Accessories</t>
        </is>
      </c>
      <c r="H3516" t="inlineStr">
        <is>
          <t>USB Hub</t>
        </is>
      </c>
      <c r="I3516" t="n">
        <v>3</v>
      </c>
      <c r="J3516" s="12" t="n">
        <v>1341.32</v>
      </c>
      <c r="K3516" s="13" t="n">
        <v>0.25</v>
      </c>
      <c r="L3516" s="12" t="n">
        <v>3017.97</v>
      </c>
      <c r="M3516" s="12" t="n">
        <v>2736.29</v>
      </c>
      <c r="N3516" s="12" t="n">
        <v>281.68</v>
      </c>
      <c r="O3516" t="inlineStr">
        <is>
          <t>Net Banking</t>
        </is>
      </c>
      <c r="P3516" t="inlineStr">
        <is>
          <t>Anaya Rao</t>
        </is>
      </c>
      <c r="Q3516" t="inlineStr">
        <is>
          <t>CUST-0468</t>
        </is>
      </c>
      <c r="R3516" t="n">
        <v>4</v>
      </c>
      <c r="S3516" t="inlineStr">
        <is>
          <t>No</t>
        </is>
      </c>
    </row>
    <row r="3517">
      <c r="A3517" t="inlineStr">
        <is>
          <t>ORD-2406-03516</t>
        </is>
      </c>
      <c r="B3517" s="11" t="n">
        <v>45447</v>
      </c>
      <c r="C3517" t="inlineStr">
        <is>
          <t>West</t>
        </is>
      </c>
      <c r="D3517" t="inlineStr">
        <is>
          <t>Pune</t>
        </is>
      </c>
      <c r="E3517" t="inlineStr">
        <is>
          <t>Consumer</t>
        </is>
      </c>
      <c r="F3517" t="inlineStr">
        <is>
          <t>Direct Sales</t>
        </is>
      </c>
      <c r="G3517" t="inlineStr">
        <is>
          <t>Technology</t>
        </is>
      </c>
      <c r="H3517" t="inlineStr">
        <is>
          <t>Headphones</t>
        </is>
      </c>
      <c r="I3517" t="n">
        <v>6</v>
      </c>
      <c r="J3517" s="12" t="n">
        <v>2937.92</v>
      </c>
      <c r="K3517" s="13" t="n">
        <v>0.05</v>
      </c>
      <c r="L3517" s="12" t="n">
        <v>16746.14</v>
      </c>
      <c r="M3517" s="12" t="n">
        <v>13044.36</v>
      </c>
      <c r="N3517" s="12" t="n">
        <v>3701.78</v>
      </c>
      <c r="O3517" t="inlineStr">
        <is>
          <t>Credit Card</t>
        </is>
      </c>
      <c r="P3517" t="inlineStr">
        <is>
          <t>Kabir Singh</t>
        </is>
      </c>
      <c r="Q3517" t="inlineStr">
        <is>
          <t>CUST-0047</t>
        </is>
      </c>
      <c r="R3517" t="n">
        <v>7</v>
      </c>
      <c r="S3517" t="inlineStr">
        <is>
          <t>No</t>
        </is>
      </c>
    </row>
    <row r="3518">
      <c r="A3518" t="inlineStr">
        <is>
          <t>ORD-2511-03517</t>
        </is>
      </c>
      <c r="B3518" s="11" t="n">
        <v>45962</v>
      </c>
      <c r="C3518" t="inlineStr">
        <is>
          <t>Central</t>
        </is>
      </c>
      <c r="D3518" t="inlineStr">
        <is>
          <t>Raipur</t>
        </is>
      </c>
      <c r="E3518" t="inlineStr">
        <is>
          <t>Corporate</t>
        </is>
      </c>
      <c r="F3518" t="inlineStr">
        <is>
          <t>Online</t>
        </is>
      </c>
      <c r="G3518" t="inlineStr">
        <is>
          <t>Accessories</t>
        </is>
      </c>
      <c r="H3518" t="inlineStr">
        <is>
          <t>Webcam</t>
        </is>
      </c>
      <c r="I3518" t="n">
        <v>1</v>
      </c>
      <c r="J3518" s="12" t="n">
        <v>3275.23</v>
      </c>
      <c r="K3518" s="13" t="n">
        <v>0.05</v>
      </c>
      <c r="L3518" s="12" t="n">
        <v>3111.47</v>
      </c>
      <c r="M3518" s="12" t="n">
        <v>2489.17</v>
      </c>
      <c r="N3518" s="12" t="n">
        <v>622.3</v>
      </c>
      <c r="O3518" t="inlineStr">
        <is>
          <t>Debit Card</t>
        </is>
      </c>
      <c r="P3518" t="inlineStr">
        <is>
          <t>Sara Khan</t>
        </is>
      </c>
      <c r="Q3518" t="inlineStr">
        <is>
          <t>CUST-0126</t>
        </is>
      </c>
      <c r="R3518" t="n">
        <v>4</v>
      </c>
      <c r="S3518" t="inlineStr">
        <is>
          <t>No</t>
        </is>
      </c>
    </row>
    <row r="3519">
      <c r="A3519" t="inlineStr">
        <is>
          <t>ORD-2401-03518</t>
        </is>
      </c>
      <c r="B3519" s="11" t="n">
        <v>45322</v>
      </c>
      <c r="C3519" t="inlineStr">
        <is>
          <t>Central</t>
        </is>
      </c>
      <c r="D3519" t="inlineStr">
        <is>
          <t>Bhopal</t>
        </is>
      </c>
      <c r="E3519" t="inlineStr">
        <is>
          <t>Corporate</t>
        </is>
      </c>
      <c r="F3519" t="inlineStr">
        <is>
          <t>Partner</t>
        </is>
      </c>
      <c r="G3519" t="inlineStr">
        <is>
          <t>Furniture</t>
        </is>
      </c>
      <c r="H3519" t="inlineStr">
        <is>
          <t>Desk</t>
        </is>
      </c>
      <c r="I3519" t="n">
        <v>5</v>
      </c>
      <c r="J3519" s="12" t="n">
        <v>12155.65</v>
      </c>
      <c r="K3519" s="13" t="n">
        <v>0.1</v>
      </c>
      <c r="L3519" s="12" t="n">
        <v>54700.43</v>
      </c>
      <c r="M3519" s="12" t="n">
        <v>45583.69</v>
      </c>
      <c r="N3519" s="12" t="n">
        <v>9116.74</v>
      </c>
      <c r="O3519" t="inlineStr">
        <is>
          <t>Credit Card</t>
        </is>
      </c>
      <c r="P3519" t="inlineStr">
        <is>
          <t>Sara Khan</t>
        </is>
      </c>
      <c r="Q3519" t="inlineStr">
        <is>
          <t>CUST-0618</t>
        </is>
      </c>
      <c r="R3519" t="n">
        <v>1</v>
      </c>
      <c r="S3519" t="inlineStr">
        <is>
          <t>No</t>
        </is>
      </c>
    </row>
    <row r="3520">
      <c r="A3520" t="inlineStr">
        <is>
          <t>ORD-2508-03519</t>
        </is>
      </c>
      <c r="B3520" s="11" t="n">
        <v>45900</v>
      </c>
      <c r="C3520" t="inlineStr">
        <is>
          <t>East</t>
        </is>
      </c>
      <c r="D3520" t="inlineStr">
        <is>
          <t>Guwahati</t>
        </is>
      </c>
      <c r="E3520" t="inlineStr">
        <is>
          <t>Corporate</t>
        </is>
      </c>
      <c r="F3520" t="inlineStr">
        <is>
          <t>Retail Store</t>
        </is>
      </c>
      <c r="G3520" t="inlineStr">
        <is>
          <t>Office Supplies</t>
        </is>
      </c>
      <c r="H3520" t="inlineStr">
        <is>
          <t>Marker Set</t>
        </is>
      </c>
      <c r="I3520" t="n">
        <v>3</v>
      </c>
      <c r="J3520" s="12" t="n">
        <v>246.74</v>
      </c>
      <c r="K3520" s="13" t="n">
        <v>0.1</v>
      </c>
      <c r="L3520" s="12" t="n">
        <v>666.2</v>
      </c>
      <c r="M3520" s="12" t="n">
        <v>481.14</v>
      </c>
      <c r="N3520" s="12" t="n">
        <v>185.06</v>
      </c>
      <c r="O3520" t="inlineStr">
        <is>
          <t>Credit Card</t>
        </is>
      </c>
      <c r="P3520" t="inlineStr">
        <is>
          <t>Sara Khan</t>
        </is>
      </c>
      <c r="Q3520" t="inlineStr">
        <is>
          <t>CUST-0299</t>
        </is>
      </c>
      <c r="R3520" t="n">
        <v>6</v>
      </c>
      <c r="S3520" t="inlineStr">
        <is>
          <t>No</t>
        </is>
      </c>
    </row>
    <row r="3521">
      <c r="A3521" t="inlineStr">
        <is>
          <t>ORD-2508-03520</t>
        </is>
      </c>
      <c r="B3521" s="11" t="n">
        <v>45889</v>
      </c>
      <c r="C3521" t="inlineStr">
        <is>
          <t>South</t>
        </is>
      </c>
      <c r="D3521" t="inlineStr">
        <is>
          <t>Kochi</t>
        </is>
      </c>
      <c r="E3521" t="inlineStr">
        <is>
          <t>Corporate</t>
        </is>
      </c>
      <c r="F3521" t="inlineStr">
        <is>
          <t>Retail Store</t>
        </is>
      </c>
      <c r="G3521" t="inlineStr">
        <is>
          <t>Accessories</t>
        </is>
      </c>
      <c r="H3521" t="inlineStr">
        <is>
          <t>USB Hub</t>
        </is>
      </c>
      <c r="I3521" t="n">
        <v>5</v>
      </c>
      <c r="J3521" s="12" t="n">
        <v>1276.04</v>
      </c>
      <c r="K3521" s="13" t="n">
        <v>0</v>
      </c>
      <c r="L3521" s="12" t="n">
        <v>6380.2</v>
      </c>
      <c r="M3521" s="12" t="n">
        <v>4338.54</v>
      </c>
      <c r="N3521" s="12" t="n">
        <v>2041.66</v>
      </c>
      <c r="O3521" t="inlineStr">
        <is>
          <t>Net Banking</t>
        </is>
      </c>
      <c r="P3521" t="inlineStr">
        <is>
          <t>Anaya Rao</t>
        </is>
      </c>
      <c r="Q3521" t="inlineStr">
        <is>
          <t>CUST-0366</t>
        </is>
      </c>
      <c r="R3521" t="n">
        <v>3</v>
      </c>
      <c r="S3521" t="inlineStr">
        <is>
          <t>No</t>
        </is>
      </c>
    </row>
    <row r="3522">
      <c r="A3522" t="inlineStr">
        <is>
          <t>ORD-2403-03521</t>
        </is>
      </c>
      <c r="B3522" s="11" t="n">
        <v>45381</v>
      </c>
      <c r="C3522" t="inlineStr">
        <is>
          <t>East</t>
        </is>
      </c>
      <c r="D3522" t="inlineStr">
        <is>
          <t>Patna</t>
        </is>
      </c>
      <c r="E3522" t="inlineStr">
        <is>
          <t>Small Business</t>
        </is>
      </c>
      <c r="F3522" t="inlineStr">
        <is>
          <t>Retail Store</t>
        </is>
      </c>
      <c r="G3522" t="inlineStr">
        <is>
          <t>Accessories</t>
        </is>
      </c>
      <c r="H3522" t="inlineStr">
        <is>
          <t>USB Hub</t>
        </is>
      </c>
      <c r="I3522" t="n">
        <v>2</v>
      </c>
      <c r="J3522" s="12" t="n">
        <v>1301.19</v>
      </c>
      <c r="K3522" s="13" t="n">
        <v>0.1</v>
      </c>
      <c r="L3522" s="12" t="n">
        <v>2342.14</v>
      </c>
      <c r="M3522" s="12" t="n">
        <v>1769.62</v>
      </c>
      <c r="N3522" s="12" t="n">
        <v>572.52</v>
      </c>
      <c r="O3522" t="inlineStr">
        <is>
          <t>Net Banking</t>
        </is>
      </c>
      <c r="P3522" t="inlineStr">
        <is>
          <t>Meera Joshi</t>
        </is>
      </c>
      <c r="Q3522" t="inlineStr">
        <is>
          <t>CUST-0566</t>
        </is>
      </c>
      <c r="R3522" t="n">
        <v>2</v>
      </c>
      <c r="S3522" t="inlineStr">
        <is>
          <t>No</t>
        </is>
      </c>
    </row>
    <row r="3523">
      <c r="A3523" t="inlineStr">
        <is>
          <t>ORD-2406-03522</t>
        </is>
      </c>
      <c r="B3523" s="11" t="n">
        <v>45448</v>
      </c>
      <c r="C3523" t="inlineStr">
        <is>
          <t>North</t>
        </is>
      </c>
      <c r="D3523" t="inlineStr">
        <is>
          <t>Delhi</t>
        </is>
      </c>
      <c r="E3523" t="inlineStr">
        <is>
          <t>Consumer</t>
        </is>
      </c>
      <c r="F3523" t="inlineStr">
        <is>
          <t>Partner</t>
        </is>
      </c>
      <c r="G3523" t="inlineStr">
        <is>
          <t>Office Supplies</t>
        </is>
      </c>
      <c r="H3523" t="inlineStr">
        <is>
          <t>File Folder</t>
        </is>
      </c>
      <c r="I3523" t="n">
        <v>6</v>
      </c>
      <c r="J3523" s="12" t="n">
        <v>104.69</v>
      </c>
      <c r="K3523" s="13" t="n">
        <v>0.05</v>
      </c>
      <c r="L3523" s="12" t="n">
        <v>596.73</v>
      </c>
      <c r="M3523" s="12" t="n">
        <v>364.32</v>
      </c>
      <c r="N3523" s="12" t="n">
        <v>232.41</v>
      </c>
      <c r="O3523" t="inlineStr">
        <is>
          <t>Debit Card</t>
        </is>
      </c>
      <c r="P3523" t="inlineStr">
        <is>
          <t>Ishaan Mehta</t>
        </is>
      </c>
      <c r="Q3523" t="inlineStr">
        <is>
          <t>CUST-0556</t>
        </is>
      </c>
      <c r="R3523" t="n">
        <v>6</v>
      </c>
      <c r="S3523" t="inlineStr">
        <is>
          <t>No</t>
        </is>
      </c>
    </row>
    <row r="3524">
      <c r="A3524" t="inlineStr">
        <is>
          <t>ORD-2503-03523</t>
        </is>
      </c>
      <c r="B3524" s="11" t="n">
        <v>45738</v>
      </c>
      <c r="C3524" t="inlineStr">
        <is>
          <t>North</t>
        </is>
      </c>
      <c r="D3524" t="inlineStr">
        <is>
          <t>Chandigarh</t>
        </is>
      </c>
      <c r="E3524" t="inlineStr">
        <is>
          <t>Education</t>
        </is>
      </c>
      <c r="F3524" t="inlineStr">
        <is>
          <t>Online</t>
        </is>
      </c>
      <c r="G3524" t="inlineStr">
        <is>
          <t>Furniture</t>
        </is>
      </c>
      <c r="H3524" t="inlineStr">
        <is>
          <t>Office Chair</t>
        </is>
      </c>
      <c r="I3524" t="n">
        <v>1</v>
      </c>
      <c r="J3524" s="12" t="n">
        <v>8024.15</v>
      </c>
      <c r="K3524" s="13" t="n">
        <v>0.15</v>
      </c>
      <c r="L3524" s="12" t="n">
        <v>6820.53</v>
      </c>
      <c r="M3524" s="12" t="n">
        <v>5536.66</v>
      </c>
      <c r="N3524" s="12" t="n">
        <v>1283.87</v>
      </c>
      <c r="O3524" t="inlineStr">
        <is>
          <t>UPI</t>
        </is>
      </c>
      <c r="P3524" t="inlineStr">
        <is>
          <t>Kabir Singh</t>
        </is>
      </c>
      <c r="Q3524" t="inlineStr">
        <is>
          <t>CUST-0414</t>
        </is>
      </c>
      <c r="R3524" t="n">
        <v>6</v>
      </c>
      <c r="S3524" t="inlineStr">
        <is>
          <t>No</t>
        </is>
      </c>
    </row>
    <row r="3525">
      <c r="A3525" t="inlineStr">
        <is>
          <t>ORD-2501-03524</t>
        </is>
      </c>
      <c r="B3525" s="11" t="n">
        <v>45660</v>
      </c>
      <c r="C3525" t="inlineStr">
        <is>
          <t>South</t>
        </is>
      </c>
      <c r="D3525" t="inlineStr">
        <is>
          <t>Bengaluru</t>
        </is>
      </c>
      <c r="E3525" t="inlineStr">
        <is>
          <t>Education</t>
        </is>
      </c>
      <c r="F3525" t="inlineStr">
        <is>
          <t>Online</t>
        </is>
      </c>
      <c r="G3525" t="inlineStr">
        <is>
          <t>Technology</t>
        </is>
      </c>
      <c r="H3525" t="inlineStr">
        <is>
          <t>Tablet</t>
        </is>
      </c>
      <c r="I3525" t="n">
        <v>6</v>
      </c>
      <c r="J3525" s="12" t="n">
        <v>22978.8</v>
      </c>
      <c r="K3525" s="13" t="n">
        <v>0.05</v>
      </c>
      <c r="L3525" s="12" t="n">
        <v>130979.16</v>
      </c>
      <c r="M3525" s="12" t="n">
        <v>114434.42</v>
      </c>
      <c r="N3525" s="12" t="n">
        <v>16544.74</v>
      </c>
      <c r="O3525" t="inlineStr">
        <is>
          <t>Cash</t>
        </is>
      </c>
      <c r="P3525" t="inlineStr">
        <is>
          <t>Rohan Verma</t>
        </is>
      </c>
      <c r="Q3525" t="inlineStr">
        <is>
          <t>CUST-0119</t>
        </is>
      </c>
      <c r="R3525" t="n">
        <v>10</v>
      </c>
      <c r="S3525" t="inlineStr">
        <is>
          <t>Yes</t>
        </is>
      </c>
    </row>
    <row r="3526">
      <c r="A3526" t="inlineStr">
        <is>
          <t>ORD-2411-03525</t>
        </is>
      </c>
      <c r="B3526" s="11" t="n">
        <v>45611</v>
      </c>
      <c r="C3526" t="inlineStr">
        <is>
          <t>East</t>
        </is>
      </c>
      <c r="D3526" t="inlineStr">
        <is>
          <t>Kolkata</t>
        </is>
      </c>
      <c r="E3526" t="inlineStr">
        <is>
          <t>Corporate</t>
        </is>
      </c>
      <c r="F3526" t="inlineStr">
        <is>
          <t>Retail Store</t>
        </is>
      </c>
      <c r="G3526" t="inlineStr">
        <is>
          <t>Furniture</t>
        </is>
      </c>
      <c r="H3526" t="inlineStr">
        <is>
          <t>Cabinet</t>
        </is>
      </c>
      <c r="I3526" t="n">
        <v>10</v>
      </c>
      <c r="J3526" s="12" t="n">
        <v>10137.95</v>
      </c>
      <c r="K3526" s="13" t="n">
        <v>0.1</v>
      </c>
      <c r="L3526" s="12" t="n">
        <v>91241.55</v>
      </c>
      <c r="M3526" s="12" t="n">
        <v>79076.00999999999</v>
      </c>
      <c r="N3526" s="12" t="n">
        <v>12165.54</v>
      </c>
      <c r="O3526" t="inlineStr">
        <is>
          <t>Net Banking</t>
        </is>
      </c>
      <c r="P3526" t="inlineStr">
        <is>
          <t>Kabir Singh</t>
        </is>
      </c>
      <c r="Q3526" t="inlineStr">
        <is>
          <t>CUST-0911</t>
        </is>
      </c>
      <c r="R3526" t="n">
        <v>4</v>
      </c>
      <c r="S3526" t="inlineStr">
        <is>
          <t>No</t>
        </is>
      </c>
    </row>
    <row r="3527">
      <c r="A3527" t="inlineStr">
        <is>
          <t>ORD-2504-03526</t>
        </is>
      </c>
      <c r="B3527" s="11" t="n">
        <v>45771</v>
      </c>
      <c r="C3527" t="inlineStr">
        <is>
          <t>Central</t>
        </is>
      </c>
      <c r="D3527" t="inlineStr">
        <is>
          <t>Nagpur</t>
        </is>
      </c>
      <c r="E3527" t="inlineStr">
        <is>
          <t>Education</t>
        </is>
      </c>
      <c r="F3527" t="inlineStr">
        <is>
          <t>Retail Store</t>
        </is>
      </c>
      <c r="G3527" t="inlineStr">
        <is>
          <t>Accessories</t>
        </is>
      </c>
      <c r="H3527" t="inlineStr">
        <is>
          <t>Mouse</t>
        </is>
      </c>
      <c r="I3527" t="n">
        <v>2</v>
      </c>
      <c r="J3527" s="12" t="n">
        <v>790.22</v>
      </c>
      <c r="K3527" s="13" t="n">
        <v>0.15</v>
      </c>
      <c r="L3527" s="12" t="n">
        <v>1343.37</v>
      </c>
      <c r="M3527" s="12" t="n">
        <v>1043.09</v>
      </c>
      <c r="N3527" s="12" t="n">
        <v>300.28</v>
      </c>
      <c r="O3527" t="inlineStr">
        <is>
          <t>UPI</t>
        </is>
      </c>
      <c r="P3527" t="inlineStr">
        <is>
          <t>Vivaan Gupta</t>
        </is>
      </c>
      <c r="Q3527" t="inlineStr">
        <is>
          <t>CUST-0516</t>
        </is>
      </c>
      <c r="R3527" t="n">
        <v>3</v>
      </c>
      <c r="S3527" t="inlineStr">
        <is>
          <t>No</t>
        </is>
      </c>
    </row>
    <row r="3528">
      <c r="A3528" t="inlineStr">
        <is>
          <t>ORD-2402-03527</t>
        </is>
      </c>
      <c r="B3528" s="11" t="n">
        <v>45333</v>
      </c>
      <c r="C3528" t="inlineStr">
        <is>
          <t>Central</t>
        </is>
      </c>
      <c r="D3528" t="inlineStr">
        <is>
          <t>Nagpur</t>
        </is>
      </c>
      <c r="E3528" t="inlineStr">
        <is>
          <t>Education</t>
        </is>
      </c>
      <c r="F3528" t="inlineStr">
        <is>
          <t>Direct Sales</t>
        </is>
      </c>
      <c r="G3528" t="inlineStr">
        <is>
          <t>Accessories</t>
        </is>
      </c>
      <c r="H3528" t="inlineStr">
        <is>
          <t>Webcam</t>
        </is>
      </c>
      <c r="I3528" t="n">
        <v>2</v>
      </c>
      <c r="J3528" s="12" t="n">
        <v>3213.53</v>
      </c>
      <c r="K3528" s="13" t="n">
        <v>0</v>
      </c>
      <c r="L3528" s="12" t="n">
        <v>6427.06</v>
      </c>
      <c r="M3528" s="12" t="n">
        <v>4884.57</v>
      </c>
      <c r="N3528" s="12" t="n">
        <v>1542.49</v>
      </c>
      <c r="O3528" t="inlineStr">
        <is>
          <t>Net Banking</t>
        </is>
      </c>
      <c r="P3528" t="inlineStr">
        <is>
          <t>Kabir Singh</t>
        </is>
      </c>
      <c r="Q3528" t="inlineStr">
        <is>
          <t>CUST-0923</t>
        </is>
      </c>
      <c r="R3528" t="n">
        <v>1</v>
      </c>
      <c r="S3528" t="inlineStr">
        <is>
          <t>No</t>
        </is>
      </c>
    </row>
    <row r="3529">
      <c r="A3529" t="inlineStr">
        <is>
          <t>ORD-2501-03528</t>
        </is>
      </c>
      <c r="B3529" s="11" t="n">
        <v>45687</v>
      </c>
      <c r="C3529" t="inlineStr">
        <is>
          <t>North</t>
        </is>
      </c>
      <c r="D3529" t="inlineStr">
        <is>
          <t>Jaipur</t>
        </is>
      </c>
      <c r="E3529" t="inlineStr">
        <is>
          <t>Consumer</t>
        </is>
      </c>
      <c r="F3529" t="inlineStr">
        <is>
          <t>Partner</t>
        </is>
      </c>
      <c r="G3529" t="inlineStr">
        <is>
          <t>Furniture</t>
        </is>
      </c>
      <c r="H3529" t="inlineStr">
        <is>
          <t>Office Chair</t>
        </is>
      </c>
      <c r="I3529" t="n">
        <v>1</v>
      </c>
      <c r="J3529" s="12" t="n">
        <v>7924.74</v>
      </c>
      <c r="K3529" s="13" t="n">
        <v>0.2</v>
      </c>
      <c r="L3529" s="12" t="n">
        <v>6339.79</v>
      </c>
      <c r="M3529" s="12" t="n">
        <v>5468.07</v>
      </c>
      <c r="N3529" s="12" t="n">
        <v>871.72</v>
      </c>
      <c r="O3529" t="inlineStr">
        <is>
          <t>UPI</t>
        </is>
      </c>
      <c r="P3529" t="inlineStr">
        <is>
          <t>Meera Joshi</t>
        </is>
      </c>
      <c r="Q3529" t="inlineStr">
        <is>
          <t>CUST-0634</t>
        </is>
      </c>
      <c r="R3529" t="n">
        <v>3</v>
      </c>
      <c r="S3529" t="inlineStr">
        <is>
          <t>No</t>
        </is>
      </c>
    </row>
    <row r="3530">
      <c r="A3530" t="inlineStr">
        <is>
          <t>ORD-2508-03529</t>
        </is>
      </c>
      <c r="B3530" s="11" t="n">
        <v>45892</v>
      </c>
      <c r="C3530" t="inlineStr">
        <is>
          <t>North</t>
        </is>
      </c>
      <c r="D3530" t="inlineStr">
        <is>
          <t>Delhi</t>
        </is>
      </c>
      <c r="E3530" t="inlineStr">
        <is>
          <t>Small Business</t>
        </is>
      </c>
      <c r="F3530" t="inlineStr">
        <is>
          <t>Retail Store</t>
        </is>
      </c>
      <c r="G3530" t="inlineStr">
        <is>
          <t>Furniture</t>
        </is>
      </c>
      <c r="H3530" t="inlineStr">
        <is>
          <t>Desk</t>
        </is>
      </c>
      <c r="I3530" t="n">
        <v>10</v>
      </c>
      <c r="J3530" s="12" t="n">
        <v>12547.41</v>
      </c>
      <c r="K3530" s="13" t="n">
        <v>0</v>
      </c>
      <c r="L3530" s="12" t="n">
        <v>125474.1</v>
      </c>
      <c r="M3530" s="12" t="n">
        <v>94105.58</v>
      </c>
      <c r="N3530" s="12" t="n">
        <v>31368.52</v>
      </c>
      <c r="O3530" t="inlineStr">
        <is>
          <t>Cash</t>
        </is>
      </c>
      <c r="P3530" t="inlineStr">
        <is>
          <t>Tara Kapoor</t>
        </is>
      </c>
      <c r="Q3530" t="inlineStr">
        <is>
          <t>CUST-0302</t>
        </is>
      </c>
      <c r="R3530" t="n">
        <v>3</v>
      </c>
      <c r="S3530" t="inlineStr">
        <is>
          <t>No</t>
        </is>
      </c>
    </row>
    <row r="3531">
      <c r="A3531" t="inlineStr">
        <is>
          <t>ORD-2506-03530</t>
        </is>
      </c>
      <c r="B3531" s="11" t="n">
        <v>45830</v>
      </c>
      <c r="C3531" t="inlineStr">
        <is>
          <t>North</t>
        </is>
      </c>
      <c r="D3531" t="inlineStr">
        <is>
          <t>Chandigarh</t>
        </is>
      </c>
      <c r="E3531" t="inlineStr">
        <is>
          <t>Corporate</t>
        </is>
      </c>
      <c r="F3531" t="inlineStr">
        <is>
          <t>Direct Sales</t>
        </is>
      </c>
      <c r="G3531" t="inlineStr">
        <is>
          <t>Accessories</t>
        </is>
      </c>
      <c r="H3531" t="inlineStr">
        <is>
          <t>USB Hub</t>
        </is>
      </c>
      <c r="I3531" t="n">
        <v>2</v>
      </c>
      <c r="J3531" s="12" t="n">
        <v>1166.26</v>
      </c>
      <c r="K3531" s="13" t="n">
        <v>0.2</v>
      </c>
      <c r="L3531" s="12" t="n">
        <v>1866.02</v>
      </c>
      <c r="M3531" s="12" t="n">
        <v>1586.11</v>
      </c>
      <c r="N3531" s="12" t="n">
        <v>279.91</v>
      </c>
      <c r="O3531" t="inlineStr">
        <is>
          <t>Debit Card</t>
        </is>
      </c>
      <c r="P3531" t="inlineStr">
        <is>
          <t>Anaya Rao</t>
        </is>
      </c>
      <c r="Q3531" t="inlineStr">
        <is>
          <t>CUST-0330</t>
        </is>
      </c>
      <c r="R3531" t="n">
        <v>6</v>
      </c>
      <c r="S3531" t="inlineStr">
        <is>
          <t>No</t>
        </is>
      </c>
    </row>
    <row r="3532">
      <c r="A3532" t="inlineStr">
        <is>
          <t>ORD-2410-03531</t>
        </is>
      </c>
      <c r="B3532" s="11" t="n">
        <v>45570</v>
      </c>
      <c r="C3532" t="inlineStr">
        <is>
          <t>East</t>
        </is>
      </c>
      <c r="D3532" t="inlineStr">
        <is>
          <t>Bhubaneswar</t>
        </is>
      </c>
      <c r="E3532" t="inlineStr">
        <is>
          <t>Education</t>
        </is>
      </c>
      <c r="F3532" t="inlineStr">
        <is>
          <t>Online</t>
        </is>
      </c>
      <c r="G3532" t="inlineStr">
        <is>
          <t>Office Supplies</t>
        </is>
      </c>
      <c r="H3532" t="inlineStr">
        <is>
          <t>Marker Set</t>
        </is>
      </c>
      <c r="I3532" t="n">
        <v>4</v>
      </c>
      <c r="J3532" s="12" t="n">
        <v>249.53</v>
      </c>
      <c r="K3532" s="13" t="n">
        <v>0.03</v>
      </c>
      <c r="L3532" s="12" t="n">
        <v>968.1799999999999</v>
      </c>
      <c r="M3532" s="12" t="n">
        <v>648.78</v>
      </c>
      <c r="N3532" s="12" t="n">
        <v>319.4</v>
      </c>
      <c r="O3532" t="inlineStr">
        <is>
          <t>UPI</t>
        </is>
      </c>
      <c r="P3532" t="inlineStr">
        <is>
          <t>Anaya Rao</t>
        </is>
      </c>
      <c r="Q3532" t="inlineStr">
        <is>
          <t>CUST-0293</t>
        </is>
      </c>
      <c r="R3532" t="n">
        <v>4</v>
      </c>
      <c r="S3532" t="inlineStr">
        <is>
          <t>No</t>
        </is>
      </c>
    </row>
    <row r="3533">
      <c r="A3533" t="inlineStr">
        <is>
          <t>ORD-2505-03532</t>
        </is>
      </c>
      <c r="B3533" s="11" t="n">
        <v>45802</v>
      </c>
      <c r="C3533" t="inlineStr">
        <is>
          <t>North</t>
        </is>
      </c>
      <c r="D3533" t="inlineStr">
        <is>
          <t>Jaipur</t>
        </is>
      </c>
      <c r="E3533" t="inlineStr">
        <is>
          <t>Consumer</t>
        </is>
      </c>
      <c r="F3533" t="inlineStr">
        <is>
          <t>Direct Sales</t>
        </is>
      </c>
      <c r="G3533" t="inlineStr">
        <is>
          <t>Technology</t>
        </is>
      </c>
      <c r="H3533" t="inlineStr">
        <is>
          <t>Laptop</t>
        </is>
      </c>
      <c r="I3533" t="n">
        <v>6</v>
      </c>
      <c r="J3533" s="12" t="n">
        <v>41769.78</v>
      </c>
      <c r="K3533" s="13" t="n">
        <v>0</v>
      </c>
      <c r="L3533" s="12" t="n">
        <v>250618.68</v>
      </c>
      <c r="M3533" s="12" t="n">
        <v>215532.06</v>
      </c>
      <c r="N3533" s="12" t="n">
        <v>35086.62</v>
      </c>
      <c r="O3533" t="inlineStr">
        <is>
          <t>Credit Card</t>
        </is>
      </c>
      <c r="P3533" t="inlineStr">
        <is>
          <t>Diya Patel</t>
        </is>
      </c>
      <c r="Q3533" t="inlineStr">
        <is>
          <t>CUST-0359</t>
        </is>
      </c>
      <c r="R3533" t="n">
        <v>2</v>
      </c>
      <c r="S3533" t="inlineStr">
        <is>
          <t>No</t>
        </is>
      </c>
    </row>
    <row r="3534">
      <c r="A3534" t="inlineStr">
        <is>
          <t>ORD-2504-03533</t>
        </is>
      </c>
      <c r="B3534" s="11" t="n">
        <v>45770</v>
      </c>
      <c r="C3534" t="inlineStr">
        <is>
          <t>East</t>
        </is>
      </c>
      <c r="D3534" t="inlineStr">
        <is>
          <t>Patna</t>
        </is>
      </c>
      <c r="E3534" t="inlineStr">
        <is>
          <t>Education</t>
        </is>
      </c>
      <c r="F3534" t="inlineStr">
        <is>
          <t>Online</t>
        </is>
      </c>
      <c r="G3534" t="inlineStr">
        <is>
          <t>Office Supplies</t>
        </is>
      </c>
      <c r="H3534" t="inlineStr">
        <is>
          <t>Paper Ream</t>
        </is>
      </c>
      <c r="I3534" t="n">
        <v>3</v>
      </c>
      <c r="J3534" s="12" t="n">
        <v>504.32</v>
      </c>
      <c r="K3534" s="13" t="n">
        <v>0.15</v>
      </c>
      <c r="L3534" s="12" t="n">
        <v>1286.02</v>
      </c>
      <c r="M3534" s="12" t="n">
        <v>1134.72</v>
      </c>
      <c r="N3534" s="12" t="n">
        <v>151.3</v>
      </c>
      <c r="O3534" t="inlineStr">
        <is>
          <t>UPI</t>
        </is>
      </c>
      <c r="P3534" t="inlineStr">
        <is>
          <t>Meera Joshi</t>
        </is>
      </c>
      <c r="Q3534" t="inlineStr">
        <is>
          <t>CUST-0385</t>
        </is>
      </c>
      <c r="R3534" t="n">
        <v>2</v>
      </c>
      <c r="S3534" t="inlineStr">
        <is>
          <t>No</t>
        </is>
      </c>
    </row>
    <row r="3535">
      <c r="A3535" t="inlineStr">
        <is>
          <t>ORD-2502-03534</t>
        </is>
      </c>
      <c r="B3535" s="11" t="n">
        <v>45702</v>
      </c>
      <c r="C3535" t="inlineStr">
        <is>
          <t>Central</t>
        </is>
      </c>
      <c r="D3535" t="inlineStr">
        <is>
          <t>Bhopal</t>
        </is>
      </c>
      <c r="E3535" t="inlineStr">
        <is>
          <t>Small Business</t>
        </is>
      </c>
      <c r="F3535" t="inlineStr">
        <is>
          <t>Online</t>
        </is>
      </c>
      <c r="G3535" t="inlineStr">
        <is>
          <t>Technology</t>
        </is>
      </c>
      <c r="H3535" t="inlineStr">
        <is>
          <t>Printer</t>
        </is>
      </c>
      <c r="I3535" t="n">
        <v>3</v>
      </c>
      <c r="J3535" s="12" t="n">
        <v>10097.27</v>
      </c>
      <c r="K3535" s="13" t="n">
        <v>0</v>
      </c>
      <c r="L3535" s="12" t="n">
        <v>30291.81</v>
      </c>
      <c r="M3535" s="12" t="n">
        <v>24839.28</v>
      </c>
      <c r="N3535" s="12" t="n">
        <v>5452.53</v>
      </c>
      <c r="O3535" t="inlineStr">
        <is>
          <t>UPI</t>
        </is>
      </c>
      <c r="P3535" t="inlineStr">
        <is>
          <t>Diya Patel</t>
        </is>
      </c>
      <c r="Q3535" t="inlineStr">
        <is>
          <t>CUST-0703</t>
        </is>
      </c>
      <c r="R3535" t="n">
        <v>1</v>
      </c>
      <c r="S3535" t="inlineStr">
        <is>
          <t>No</t>
        </is>
      </c>
    </row>
    <row r="3536">
      <c r="A3536" t="inlineStr">
        <is>
          <t>ORD-2508-03535</t>
        </is>
      </c>
      <c r="B3536" s="11" t="n">
        <v>45884</v>
      </c>
      <c r="C3536" t="inlineStr">
        <is>
          <t>Central</t>
        </is>
      </c>
      <c r="D3536" t="inlineStr">
        <is>
          <t>Bhopal</t>
        </is>
      </c>
      <c r="E3536" t="inlineStr">
        <is>
          <t>Corporate</t>
        </is>
      </c>
      <c r="F3536" t="inlineStr">
        <is>
          <t>Partner</t>
        </is>
      </c>
      <c r="G3536" t="inlineStr">
        <is>
          <t>Office Supplies</t>
        </is>
      </c>
      <c r="H3536" t="inlineStr">
        <is>
          <t>Notebook Pack</t>
        </is>
      </c>
      <c r="I3536" t="n">
        <v>2</v>
      </c>
      <c r="J3536" s="12" t="n">
        <v>369.4</v>
      </c>
      <c r="K3536" s="13" t="n">
        <v>0.05</v>
      </c>
      <c r="L3536" s="12" t="n">
        <v>701.86</v>
      </c>
      <c r="M3536" s="12" t="n">
        <v>472.83</v>
      </c>
      <c r="N3536" s="12" t="n">
        <v>229.03</v>
      </c>
      <c r="O3536" t="inlineStr">
        <is>
          <t>Debit Card</t>
        </is>
      </c>
      <c r="P3536" t="inlineStr">
        <is>
          <t>Diya Patel</t>
        </is>
      </c>
      <c r="Q3536" t="inlineStr">
        <is>
          <t>CUST-0738</t>
        </is>
      </c>
      <c r="R3536" t="n">
        <v>4</v>
      </c>
      <c r="S3536" t="inlineStr">
        <is>
          <t>Yes</t>
        </is>
      </c>
    </row>
    <row r="3537">
      <c r="A3537" t="inlineStr">
        <is>
          <t>ORD-2509-03536</t>
        </is>
      </c>
      <c r="B3537" s="11" t="n">
        <v>45903</v>
      </c>
      <c r="C3537" t="inlineStr">
        <is>
          <t>North</t>
        </is>
      </c>
      <c r="D3537" t="inlineStr">
        <is>
          <t>Chandigarh</t>
        </is>
      </c>
      <c r="E3537" t="inlineStr">
        <is>
          <t>Education</t>
        </is>
      </c>
      <c r="F3537" t="inlineStr">
        <is>
          <t>Partner</t>
        </is>
      </c>
      <c r="G3537" t="inlineStr">
        <is>
          <t>Office Supplies</t>
        </is>
      </c>
      <c r="H3537" t="inlineStr">
        <is>
          <t>File Folder</t>
        </is>
      </c>
      <c r="I3537" t="n">
        <v>3</v>
      </c>
      <c r="J3537" s="12" t="n">
        <v>116.57</v>
      </c>
      <c r="K3537" s="13" t="n">
        <v>0.03</v>
      </c>
      <c r="L3537" s="12" t="n">
        <v>339.22</v>
      </c>
      <c r="M3537" s="12" t="n">
        <v>202.83</v>
      </c>
      <c r="N3537" s="12" t="n">
        <v>136.39</v>
      </c>
      <c r="O3537" t="inlineStr">
        <is>
          <t>Net Banking</t>
        </is>
      </c>
      <c r="P3537" t="inlineStr">
        <is>
          <t>Rohan Verma</t>
        </is>
      </c>
      <c r="Q3537" t="inlineStr">
        <is>
          <t>CUST-0769</t>
        </is>
      </c>
      <c r="R3537" t="n">
        <v>4</v>
      </c>
      <c r="S3537" t="inlineStr">
        <is>
          <t>No</t>
        </is>
      </c>
    </row>
    <row r="3538">
      <c r="A3538" t="inlineStr">
        <is>
          <t>ORD-2508-03537</t>
        </is>
      </c>
      <c r="B3538" s="11" t="n">
        <v>45890</v>
      </c>
      <c r="C3538" t="inlineStr">
        <is>
          <t>Central</t>
        </is>
      </c>
      <c r="D3538" t="inlineStr">
        <is>
          <t>Nagpur</t>
        </is>
      </c>
      <c r="E3538" t="inlineStr">
        <is>
          <t>Corporate</t>
        </is>
      </c>
      <c r="F3538" t="inlineStr">
        <is>
          <t>Partner</t>
        </is>
      </c>
      <c r="G3538" t="inlineStr">
        <is>
          <t>Furniture</t>
        </is>
      </c>
      <c r="H3538" t="inlineStr">
        <is>
          <t>Cabinet</t>
        </is>
      </c>
      <c r="I3538" t="n">
        <v>1</v>
      </c>
      <c r="J3538" s="12" t="n">
        <v>10415.15</v>
      </c>
      <c r="K3538" s="13" t="n">
        <v>0</v>
      </c>
      <c r="L3538" s="12" t="n">
        <v>10415.15</v>
      </c>
      <c r="M3538" s="12" t="n">
        <v>8123.82</v>
      </c>
      <c r="N3538" s="12" t="n">
        <v>2291.33</v>
      </c>
      <c r="O3538" t="inlineStr">
        <is>
          <t>UPI</t>
        </is>
      </c>
      <c r="P3538" t="inlineStr">
        <is>
          <t>Sara Khan</t>
        </is>
      </c>
      <c r="Q3538" t="inlineStr">
        <is>
          <t>CUST-0159</t>
        </is>
      </c>
      <c r="R3538" t="n">
        <v>5</v>
      </c>
      <c r="S3538" t="inlineStr">
        <is>
          <t>No</t>
        </is>
      </c>
    </row>
    <row r="3539">
      <c r="A3539" t="inlineStr">
        <is>
          <t>ORD-2501-03538</t>
        </is>
      </c>
      <c r="B3539" s="11" t="n">
        <v>45660</v>
      </c>
      <c r="C3539" t="inlineStr">
        <is>
          <t>South</t>
        </is>
      </c>
      <c r="D3539" t="inlineStr">
        <is>
          <t>Bengaluru</t>
        </is>
      </c>
      <c r="E3539" t="inlineStr">
        <is>
          <t>Small Business</t>
        </is>
      </c>
      <c r="F3539" t="inlineStr">
        <is>
          <t>Online</t>
        </is>
      </c>
      <c r="G3539" t="inlineStr">
        <is>
          <t>Office Supplies</t>
        </is>
      </c>
      <c r="H3539" t="inlineStr">
        <is>
          <t>Paper Ream</t>
        </is>
      </c>
      <c r="I3539" t="n">
        <v>6</v>
      </c>
      <c r="J3539" s="12" t="n">
        <v>422.17</v>
      </c>
      <c r="K3539" s="13" t="n">
        <v>0.05</v>
      </c>
      <c r="L3539" s="12" t="n">
        <v>2406.37</v>
      </c>
      <c r="M3539" s="12" t="n">
        <v>1899.76</v>
      </c>
      <c r="N3539" s="12" t="n">
        <v>506.61</v>
      </c>
      <c r="O3539" t="inlineStr">
        <is>
          <t>Net Banking</t>
        </is>
      </c>
      <c r="P3539" t="inlineStr">
        <is>
          <t>Vivaan Gupta</t>
        </is>
      </c>
      <c r="Q3539" t="inlineStr">
        <is>
          <t>CUST-0539</t>
        </is>
      </c>
      <c r="R3539" t="n">
        <v>6</v>
      </c>
      <c r="S3539" t="inlineStr">
        <is>
          <t>No</t>
        </is>
      </c>
    </row>
    <row r="3540">
      <c r="A3540" t="inlineStr">
        <is>
          <t>ORD-2402-03539</t>
        </is>
      </c>
      <c r="B3540" s="11" t="n">
        <v>45348</v>
      </c>
      <c r="C3540" t="inlineStr">
        <is>
          <t>Central</t>
        </is>
      </c>
      <c r="D3540" t="inlineStr">
        <is>
          <t>Raipur</t>
        </is>
      </c>
      <c r="E3540" t="inlineStr">
        <is>
          <t>Education</t>
        </is>
      </c>
      <c r="F3540" t="inlineStr">
        <is>
          <t>Retail Store</t>
        </is>
      </c>
      <c r="G3540" t="inlineStr">
        <is>
          <t>Office Supplies</t>
        </is>
      </c>
      <c r="H3540" t="inlineStr">
        <is>
          <t>Stapler</t>
        </is>
      </c>
      <c r="I3540" t="n">
        <v>2</v>
      </c>
      <c r="J3540" s="12" t="n">
        <v>326.46</v>
      </c>
      <c r="K3540" s="13" t="n">
        <v>0.05</v>
      </c>
      <c r="L3540" s="12" t="n">
        <v>620.27</v>
      </c>
      <c r="M3540" s="12" t="n">
        <v>437.46</v>
      </c>
      <c r="N3540" s="12" t="n">
        <v>182.81</v>
      </c>
      <c r="O3540" t="inlineStr">
        <is>
          <t>Debit Card</t>
        </is>
      </c>
      <c r="P3540" t="inlineStr">
        <is>
          <t>Meera Joshi</t>
        </is>
      </c>
      <c r="Q3540" t="inlineStr">
        <is>
          <t>CUST-0415</t>
        </is>
      </c>
      <c r="R3540" t="n">
        <v>1</v>
      </c>
      <c r="S3540" t="inlineStr">
        <is>
          <t>No</t>
        </is>
      </c>
    </row>
    <row r="3541">
      <c r="A3541" t="inlineStr">
        <is>
          <t>ORD-2405-03540</t>
        </is>
      </c>
      <c r="B3541" s="11" t="n">
        <v>45426</v>
      </c>
      <c r="C3541" t="inlineStr">
        <is>
          <t>West</t>
        </is>
      </c>
      <c r="D3541" t="inlineStr">
        <is>
          <t>Mumbai</t>
        </is>
      </c>
      <c r="E3541" t="inlineStr">
        <is>
          <t>Corporate</t>
        </is>
      </c>
      <c r="F3541" t="inlineStr">
        <is>
          <t>Retail Store</t>
        </is>
      </c>
      <c r="G3541" t="inlineStr">
        <is>
          <t>Office Supplies</t>
        </is>
      </c>
      <c r="H3541" t="inlineStr">
        <is>
          <t>Pen Box</t>
        </is>
      </c>
      <c r="I3541" t="n">
        <v>2</v>
      </c>
      <c r="J3541" s="12" t="n">
        <v>200.05</v>
      </c>
      <c r="K3541" s="13" t="n">
        <v>0.05</v>
      </c>
      <c r="L3541" s="12" t="n">
        <v>380.1</v>
      </c>
      <c r="M3541" s="12" t="n">
        <v>244.06</v>
      </c>
      <c r="N3541" s="12" t="n">
        <v>136.04</v>
      </c>
      <c r="O3541" t="inlineStr">
        <is>
          <t>Credit Card</t>
        </is>
      </c>
      <c r="P3541" t="inlineStr">
        <is>
          <t>Vivaan Gupta</t>
        </is>
      </c>
      <c r="Q3541" t="inlineStr">
        <is>
          <t>CUST-0533</t>
        </is>
      </c>
      <c r="R3541" t="n">
        <v>4</v>
      </c>
      <c r="S3541" t="inlineStr">
        <is>
          <t>No</t>
        </is>
      </c>
    </row>
    <row r="3542">
      <c r="A3542" t="inlineStr">
        <is>
          <t>ORD-2512-03541</t>
        </is>
      </c>
      <c r="B3542" s="11" t="n">
        <v>46003</v>
      </c>
      <c r="C3542" t="inlineStr">
        <is>
          <t>East</t>
        </is>
      </c>
      <c r="D3542" t="inlineStr">
        <is>
          <t>Patna</t>
        </is>
      </c>
      <c r="E3542" t="inlineStr">
        <is>
          <t>Education</t>
        </is>
      </c>
      <c r="F3542" t="inlineStr">
        <is>
          <t>Retail Store</t>
        </is>
      </c>
      <c r="G3542" t="inlineStr">
        <is>
          <t>Technology</t>
        </is>
      </c>
      <c r="H3542" t="inlineStr">
        <is>
          <t>Printer</t>
        </is>
      </c>
      <c r="I3542" t="n">
        <v>2</v>
      </c>
      <c r="J3542" s="12" t="n">
        <v>9896.77</v>
      </c>
      <c r="K3542" s="13" t="n">
        <v>0.1</v>
      </c>
      <c r="L3542" s="12" t="n">
        <v>17814.19</v>
      </c>
      <c r="M3542" s="12" t="n">
        <v>16230.7</v>
      </c>
      <c r="N3542" s="12" t="n">
        <v>1583.49</v>
      </c>
      <c r="O3542" t="inlineStr">
        <is>
          <t>Debit Card</t>
        </is>
      </c>
      <c r="P3542" t="inlineStr">
        <is>
          <t>Kabir Singh</t>
        </is>
      </c>
      <c r="Q3542" t="inlineStr">
        <is>
          <t>CUST-0533</t>
        </is>
      </c>
      <c r="R3542" t="n">
        <v>1</v>
      </c>
      <c r="S3542" t="inlineStr">
        <is>
          <t>No</t>
        </is>
      </c>
    </row>
    <row r="3543">
      <c r="A3543" t="inlineStr">
        <is>
          <t>ORD-2504-03542</t>
        </is>
      </c>
      <c r="B3543" s="11" t="n">
        <v>45777</v>
      </c>
      <c r="C3543" t="inlineStr">
        <is>
          <t>North</t>
        </is>
      </c>
      <c r="D3543" t="inlineStr">
        <is>
          <t>Chandigarh</t>
        </is>
      </c>
      <c r="E3543" t="inlineStr">
        <is>
          <t>Consumer</t>
        </is>
      </c>
      <c r="F3543" t="inlineStr">
        <is>
          <t>Retail Store</t>
        </is>
      </c>
      <c r="G3543" t="inlineStr">
        <is>
          <t>Furniture</t>
        </is>
      </c>
      <c r="H3543" t="inlineStr">
        <is>
          <t>Office Chair</t>
        </is>
      </c>
      <c r="I3543" t="n">
        <v>3</v>
      </c>
      <c r="J3543" s="12" t="n">
        <v>6662.85</v>
      </c>
      <c r="K3543" s="13" t="n">
        <v>0.1</v>
      </c>
      <c r="L3543" s="12" t="n">
        <v>17989.7</v>
      </c>
      <c r="M3543" s="12" t="n">
        <v>13792.1</v>
      </c>
      <c r="N3543" s="12" t="n">
        <v>4197.6</v>
      </c>
      <c r="O3543" t="inlineStr">
        <is>
          <t>UPI</t>
        </is>
      </c>
      <c r="P3543" t="inlineStr">
        <is>
          <t>Anaya Rao</t>
        </is>
      </c>
      <c r="Q3543" t="inlineStr">
        <is>
          <t>CUST-0459</t>
        </is>
      </c>
      <c r="R3543" t="n">
        <v>4</v>
      </c>
      <c r="S3543" t="inlineStr">
        <is>
          <t>No</t>
        </is>
      </c>
    </row>
    <row r="3544">
      <c r="A3544" t="inlineStr">
        <is>
          <t>ORD-2411-03543</t>
        </is>
      </c>
      <c r="B3544" s="11" t="n">
        <v>45609</v>
      </c>
      <c r="C3544" t="inlineStr">
        <is>
          <t>East</t>
        </is>
      </c>
      <c r="D3544" t="inlineStr">
        <is>
          <t>Bhubaneswar</t>
        </is>
      </c>
      <c r="E3544" t="inlineStr">
        <is>
          <t>Corporate</t>
        </is>
      </c>
      <c r="F3544" t="inlineStr">
        <is>
          <t>Direct Sales</t>
        </is>
      </c>
      <c r="G3544" t="inlineStr">
        <is>
          <t>Accessories</t>
        </is>
      </c>
      <c r="H3544" t="inlineStr">
        <is>
          <t>USB Hub</t>
        </is>
      </c>
      <c r="I3544" t="n">
        <v>1</v>
      </c>
      <c r="J3544" s="12" t="n">
        <v>1155.18</v>
      </c>
      <c r="K3544" s="13" t="n">
        <v>0.1</v>
      </c>
      <c r="L3544" s="12" t="n">
        <v>1039.66</v>
      </c>
      <c r="M3544" s="12" t="n">
        <v>785.52</v>
      </c>
      <c r="N3544" s="12" t="n">
        <v>254.14</v>
      </c>
      <c r="O3544" t="inlineStr">
        <is>
          <t>Cash</t>
        </is>
      </c>
      <c r="P3544" t="inlineStr">
        <is>
          <t>Ishaan Mehta</t>
        </is>
      </c>
      <c r="Q3544" t="inlineStr">
        <is>
          <t>CUST-0866</t>
        </is>
      </c>
      <c r="R3544" t="n">
        <v>3</v>
      </c>
      <c r="S3544" t="inlineStr">
        <is>
          <t>Yes</t>
        </is>
      </c>
    </row>
    <row r="3545">
      <c r="A3545" t="inlineStr">
        <is>
          <t>ORD-2505-03544</t>
        </is>
      </c>
      <c r="B3545" s="11" t="n">
        <v>45784</v>
      </c>
      <c r="C3545" t="inlineStr">
        <is>
          <t>West</t>
        </is>
      </c>
      <c r="D3545" t="inlineStr">
        <is>
          <t>Ahmedabad</t>
        </is>
      </c>
      <c r="E3545" t="inlineStr">
        <is>
          <t>Small Business</t>
        </is>
      </c>
      <c r="F3545" t="inlineStr">
        <is>
          <t>Partner</t>
        </is>
      </c>
      <c r="G3545" t="inlineStr">
        <is>
          <t>Technology</t>
        </is>
      </c>
      <c r="H3545" t="inlineStr">
        <is>
          <t>Printer</t>
        </is>
      </c>
      <c r="I3545" t="n">
        <v>8</v>
      </c>
      <c r="J3545" s="12" t="n">
        <v>10490.28</v>
      </c>
      <c r="K3545" s="13" t="n">
        <v>0</v>
      </c>
      <c r="L3545" s="12" t="n">
        <v>83922.24000000001</v>
      </c>
      <c r="M3545" s="12" t="n">
        <v>68816.24000000001</v>
      </c>
      <c r="N3545" s="12" t="n">
        <v>15106</v>
      </c>
      <c r="O3545" t="inlineStr">
        <is>
          <t>Debit Card</t>
        </is>
      </c>
      <c r="P3545" t="inlineStr">
        <is>
          <t>Diya Patel</t>
        </is>
      </c>
      <c r="Q3545" t="inlineStr">
        <is>
          <t>CUST-0756</t>
        </is>
      </c>
      <c r="R3545" t="n">
        <v>6</v>
      </c>
      <c r="S3545" t="inlineStr">
        <is>
          <t>No</t>
        </is>
      </c>
    </row>
    <row r="3546">
      <c r="A3546" t="inlineStr">
        <is>
          <t>ORD-2404-03545</t>
        </is>
      </c>
      <c r="B3546" s="11" t="n">
        <v>45388</v>
      </c>
      <c r="C3546" t="inlineStr">
        <is>
          <t>West</t>
        </is>
      </c>
      <c r="D3546" t="inlineStr">
        <is>
          <t>Surat</t>
        </is>
      </c>
      <c r="E3546" t="inlineStr">
        <is>
          <t>Consumer</t>
        </is>
      </c>
      <c r="F3546" t="inlineStr">
        <is>
          <t>Partner</t>
        </is>
      </c>
      <c r="G3546" t="inlineStr">
        <is>
          <t>Accessories</t>
        </is>
      </c>
      <c r="H3546" t="inlineStr">
        <is>
          <t>Laptop Stand</t>
        </is>
      </c>
      <c r="I3546" t="n">
        <v>3</v>
      </c>
      <c r="J3546" s="12" t="n">
        <v>1819.88</v>
      </c>
      <c r="K3546" s="13" t="n">
        <v>0.05</v>
      </c>
      <c r="L3546" s="12" t="n">
        <v>5186.66</v>
      </c>
      <c r="M3546" s="12" t="n">
        <v>3821.75</v>
      </c>
      <c r="N3546" s="12" t="n">
        <v>1364.91</v>
      </c>
      <c r="O3546" t="inlineStr">
        <is>
          <t>Cash</t>
        </is>
      </c>
      <c r="P3546" t="inlineStr">
        <is>
          <t>Diya Patel</t>
        </is>
      </c>
      <c r="Q3546" t="inlineStr">
        <is>
          <t>CUST-0047</t>
        </is>
      </c>
      <c r="R3546" t="n">
        <v>2</v>
      </c>
      <c r="S3546" t="inlineStr">
        <is>
          <t>No</t>
        </is>
      </c>
    </row>
    <row r="3547">
      <c r="A3547" t="inlineStr">
        <is>
          <t>ORD-2412-03546</t>
        </is>
      </c>
      <c r="B3547" s="11" t="n">
        <v>45651</v>
      </c>
      <c r="C3547" t="inlineStr">
        <is>
          <t>North</t>
        </is>
      </c>
      <c r="D3547" t="inlineStr">
        <is>
          <t>Jaipur</t>
        </is>
      </c>
      <c r="E3547" t="inlineStr">
        <is>
          <t>Consumer</t>
        </is>
      </c>
      <c r="F3547" t="inlineStr">
        <is>
          <t>Retail Store</t>
        </is>
      </c>
      <c r="G3547" t="inlineStr">
        <is>
          <t>Accessories</t>
        </is>
      </c>
      <c r="H3547" t="inlineStr">
        <is>
          <t>Laptop Stand</t>
        </is>
      </c>
      <c r="I3547" t="n">
        <v>3</v>
      </c>
      <c r="J3547" s="12" t="n">
        <v>1927.7</v>
      </c>
      <c r="K3547" s="13" t="n">
        <v>0.03</v>
      </c>
      <c r="L3547" s="12" t="n">
        <v>5609.61</v>
      </c>
      <c r="M3547" s="12" t="n">
        <v>4048.17</v>
      </c>
      <c r="N3547" s="12" t="n">
        <v>1561.44</v>
      </c>
      <c r="O3547" t="inlineStr">
        <is>
          <t>UPI</t>
        </is>
      </c>
      <c r="P3547" t="inlineStr">
        <is>
          <t>Rohan Verma</t>
        </is>
      </c>
      <c r="Q3547" t="inlineStr">
        <is>
          <t>CUST-0015</t>
        </is>
      </c>
      <c r="R3547" t="n">
        <v>4</v>
      </c>
      <c r="S3547" t="inlineStr">
        <is>
          <t>Yes</t>
        </is>
      </c>
    </row>
    <row r="3548">
      <c r="A3548" t="inlineStr">
        <is>
          <t>ORD-2411-03547</t>
        </is>
      </c>
      <c r="B3548" s="11" t="n">
        <v>45618</v>
      </c>
      <c r="C3548" t="inlineStr">
        <is>
          <t>South</t>
        </is>
      </c>
      <c r="D3548" t="inlineStr">
        <is>
          <t>Bengaluru</t>
        </is>
      </c>
      <c r="E3548" t="inlineStr">
        <is>
          <t>Education</t>
        </is>
      </c>
      <c r="F3548" t="inlineStr">
        <is>
          <t>Direct Sales</t>
        </is>
      </c>
      <c r="G3548" t="inlineStr">
        <is>
          <t>Office Supplies</t>
        </is>
      </c>
      <c r="H3548" t="inlineStr">
        <is>
          <t>Marker Set</t>
        </is>
      </c>
      <c r="I3548" t="n">
        <v>2</v>
      </c>
      <c r="J3548" s="12" t="n">
        <v>246.72</v>
      </c>
      <c r="K3548" s="13" t="n">
        <v>0.2</v>
      </c>
      <c r="L3548" s="12" t="n">
        <v>394.75</v>
      </c>
      <c r="M3548" s="12" t="n">
        <v>320.74</v>
      </c>
      <c r="N3548" s="12" t="n">
        <v>74.01000000000001</v>
      </c>
      <c r="O3548" t="inlineStr">
        <is>
          <t>Credit Card</t>
        </is>
      </c>
      <c r="P3548" t="inlineStr">
        <is>
          <t>Rohan Verma</t>
        </is>
      </c>
      <c r="Q3548" t="inlineStr">
        <is>
          <t>CUST-0044</t>
        </is>
      </c>
      <c r="R3548" t="n">
        <v>2</v>
      </c>
      <c r="S3548" t="inlineStr">
        <is>
          <t>No</t>
        </is>
      </c>
    </row>
    <row r="3549">
      <c r="A3549" t="inlineStr">
        <is>
          <t>ORD-2501-03548</t>
        </is>
      </c>
      <c r="B3549" s="11" t="n">
        <v>45671</v>
      </c>
      <c r="C3549" t="inlineStr">
        <is>
          <t>East</t>
        </is>
      </c>
      <c r="D3549" t="inlineStr">
        <is>
          <t>Guwahati</t>
        </is>
      </c>
      <c r="E3549" t="inlineStr">
        <is>
          <t>Small Business</t>
        </is>
      </c>
      <c r="F3549" t="inlineStr">
        <is>
          <t>Online</t>
        </is>
      </c>
      <c r="G3549" t="inlineStr">
        <is>
          <t>Accessories</t>
        </is>
      </c>
      <c r="H3549" t="inlineStr">
        <is>
          <t>Mouse</t>
        </is>
      </c>
      <c r="I3549" t="n">
        <v>3</v>
      </c>
      <c r="J3549" s="12" t="n">
        <v>821.38</v>
      </c>
      <c r="K3549" s="13" t="n">
        <v>0</v>
      </c>
      <c r="L3549" s="12" t="n">
        <v>2464.14</v>
      </c>
      <c r="M3549" s="12" t="n">
        <v>1626.33</v>
      </c>
      <c r="N3549" s="12" t="n">
        <v>837.8099999999999</v>
      </c>
      <c r="O3549" t="inlineStr">
        <is>
          <t>Net Banking</t>
        </is>
      </c>
      <c r="P3549" t="inlineStr">
        <is>
          <t>Sara Khan</t>
        </is>
      </c>
      <c r="Q3549" t="inlineStr">
        <is>
          <t>CUST-0532</t>
        </is>
      </c>
      <c r="R3549" t="n">
        <v>3</v>
      </c>
      <c r="S3549" t="inlineStr">
        <is>
          <t>No</t>
        </is>
      </c>
    </row>
    <row r="3550">
      <c r="A3550" t="inlineStr">
        <is>
          <t>ORD-2402-03549</t>
        </is>
      </c>
      <c r="B3550" s="11" t="n">
        <v>45335</v>
      </c>
      <c r="C3550" t="inlineStr">
        <is>
          <t>West</t>
        </is>
      </c>
      <c r="D3550" t="inlineStr">
        <is>
          <t>Pune</t>
        </is>
      </c>
      <c r="E3550" t="inlineStr">
        <is>
          <t>Corporate</t>
        </is>
      </c>
      <c r="F3550" t="inlineStr">
        <is>
          <t>Retail Store</t>
        </is>
      </c>
      <c r="G3550" t="inlineStr">
        <is>
          <t>Technology</t>
        </is>
      </c>
      <c r="H3550" t="inlineStr">
        <is>
          <t>Printer</t>
        </is>
      </c>
      <c r="I3550" t="n">
        <v>10</v>
      </c>
      <c r="J3550" s="12" t="n">
        <v>11592.11</v>
      </c>
      <c r="K3550" s="13" t="n">
        <v>0.2</v>
      </c>
      <c r="L3550" s="12" t="n">
        <v>92736.88</v>
      </c>
      <c r="M3550" s="12" t="n">
        <v>95055.3</v>
      </c>
      <c r="N3550" s="12" t="n">
        <v>-2318.42</v>
      </c>
      <c r="O3550" t="inlineStr">
        <is>
          <t>Credit Card</t>
        </is>
      </c>
      <c r="P3550" t="inlineStr">
        <is>
          <t>Meera Joshi</t>
        </is>
      </c>
      <c r="Q3550" t="inlineStr">
        <is>
          <t>CUST-0789</t>
        </is>
      </c>
      <c r="R3550" t="n">
        <v>4</v>
      </c>
      <c r="S3550" t="inlineStr">
        <is>
          <t>No</t>
        </is>
      </c>
    </row>
    <row r="3551">
      <c r="A3551" t="inlineStr">
        <is>
          <t>ORD-2407-03550</t>
        </is>
      </c>
      <c r="B3551" s="11" t="n">
        <v>45474</v>
      </c>
      <c r="C3551" t="inlineStr">
        <is>
          <t>West</t>
        </is>
      </c>
      <c r="D3551" t="inlineStr">
        <is>
          <t>Pune</t>
        </is>
      </c>
      <c r="E3551" t="inlineStr">
        <is>
          <t>Corporate</t>
        </is>
      </c>
      <c r="F3551" t="inlineStr">
        <is>
          <t>Online</t>
        </is>
      </c>
      <c r="G3551" t="inlineStr">
        <is>
          <t>Furniture</t>
        </is>
      </c>
      <c r="H3551" t="inlineStr">
        <is>
          <t>Desk</t>
        </is>
      </c>
      <c r="I3551" t="n">
        <v>4</v>
      </c>
      <c r="J3551" s="12" t="n">
        <v>12424.22</v>
      </c>
      <c r="K3551" s="13" t="n">
        <v>0.2</v>
      </c>
      <c r="L3551" s="12" t="n">
        <v>39757.5</v>
      </c>
      <c r="M3551" s="12" t="n">
        <v>37272.66</v>
      </c>
      <c r="N3551" s="12" t="n">
        <v>2484.84</v>
      </c>
      <c r="O3551" t="inlineStr">
        <is>
          <t>UPI</t>
        </is>
      </c>
      <c r="P3551" t="inlineStr">
        <is>
          <t>Aarav Sharma</t>
        </is>
      </c>
      <c r="Q3551" t="inlineStr">
        <is>
          <t>CUST-0386</t>
        </is>
      </c>
      <c r="R3551" t="n">
        <v>3</v>
      </c>
      <c r="S3551" t="inlineStr">
        <is>
          <t>No</t>
        </is>
      </c>
    </row>
    <row r="3552">
      <c r="A3552" t="inlineStr">
        <is>
          <t>ORD-2407-03551</t>
        </is>
      </c>
      <c r="B3552" s="11" t="n">
        <v>45483</v>
      </c>
      <c r="C3552" t="inlineStr">
        <is>
          <t>West</t>
        </is>
      </c>
      <c r="D3552" t="inlineStr">
        <is>
          <t>Pune</t>
        </is>
      </c>
      <c r="E3552" t="inlineStr">
        <is>
          <t>Small Business</t>
        </is>
      </c>
      <c r="F3552" t="inlineStr">
        <is>
          <t>Online</t>
        </is>
      </c>
      <c r="G3552" t="inlineStr">
        <is>
          <t>Accessories</t>
        </is>
      </c>
      <c r="H3552" t="inlineStr">
        <is>
          <t>USB Hub</t>
        </is>
      </c>
      <c r="I3552" t="n">
        <v>5</v>
      </c>
      <c r="J3552" s="12" t="n">
        <v>1348.85</v>
      </c>
      <c r="K3552" s="13" t="n">
        <v>0.05</v>
      </c>
      <c r="L3552" s="12" t="n">
        <v>6407.04</v>
      </c>
      <c r="M3552" s="12" t="n">
        <v>4586.09</v>
      </c>
      <c r="N3552" s="12" t="n">
        <v>1820.95</v>
      </c>
      <c r="O3552" t="inlineStr">
        <is>
          <t>Net Banking</t>
        </is>
      </c>
      <c r="P3552" t="inlineStr">
        <is>
          <t>Sara Khan</t>
        </is>
      </c>
      <c r="Q3552" t="inlineStr">
        <is>
          <t>CUST-0173</t>
        </is>
      </c>
      <c r="R3552" t="n">
        <v>6</v>
      </c>
      <c r="S3552" t="inlineStr">
        <is>
          <t>No</t>
        </is>
      </c>
    </row>
    <row r="3553">
      <c r="A3553" t="inlineStr">
        <is>
          <t>ORD-2507-03552</t>
        </is>
      </c>
      <c r="B3553" s="11" t="n">
        <v>45853</v>
      </c>
      <c r="C3553" t="inlineStr">
        <is>
          <t>South</t>
        </is>
      </c>
      <c r="D3553" t="inlineStr">
        <is>
          <t>Hyderabad</t>
        </is>
      </c>
      <c r="E3553" t="inlineStr">
        <is>
          <t>Education</t>
        </is>
      </c>
      <c r="F3553" t="inlineStr">
        <is>
          <t>Retail Store</t>
        </is>
      </c>
      <c r="G3553" t="inlineStr">
        <is>
          <t>Accessories</t>
        </is>
      </c>
      <c r="H3553" t="inlineStr">
        <is>
          <t>Webcam</t>
        </is>
      </c>
      <c r="I3553" t="n">
        <v>2</v>
      </c>
      <c r="J3553" s="12" t="n">
        <v>3532.02</v>
      </c>
      <c r="K3553" s="13" t="n">
        <v>0.2</v>
      </c>
      <c r="L3553" s="12" t="n">
        <v>5651.23</v>
      </c>
      <c r="M3553" s="12" t="n">
        <v>5368.67</v>
      </c>
      <c r="N3553" s="12" t="n">
        <v>282.56</v>
      </c>
      <c r="O3553" t="inlineStr">
        <is>
          <t>Debit Card</t>
        </is>
      </c>
      <c r="P3553" t="inlineStr">
        <is>
          <t>Sara Khan</t>
        </is>
      </c>
      <c r="Q3553" t="inlineStr">
        <is>
          <t>CUST-0581</t>
        </is>
      </c>
      <c r="R3553" t="n">
        <v>4</v>
      </c>
      <c r="S3553" t="inlineStr">
        <is>
          <t>No</t>
        </is>
      </c>
    </row>
    <row r="3554">
      <c r="A3554" t="inlineStr">
        <is>
          <t>ORD-2511-03553</t>
        </is>
      </c>
      <c r="B3554" s="11" t="n">
        <v>45987</v>
      </c>
      <c r="C3554" t="inlineStr">
        <is>
          <t>West</t>
        </is>
      </c>
      <c r="D3554" t="inlineStr">
        <is>
          <t>Mumbai</t>
        </is>
      </c>
      <c r="E3554" t="inlineStr">
        <is>
          <t>Education</t>
        </is>
      </c>
      <c r="F3554" t="inlineStr">
        <is>
          <t>Online</t>
        </is>
      </c>
      <c r="G3554" t="inlineStr">
        <is>
          <t>Office Supplies</t>
        </is>
      </c>
      <c r="H3554" t="inlineStr">
        <is>
          <t>File Folder</t>
        </is>
      </c>
      <c r="I3554" t="n">
        <v>2</v>
      </c>
      <c r="J3554" s="12" t="n">
        <v>118.9</v>
      </c>
      <c r="K3554" s="13" t="n">
        <v>0.05</v>
      </c>
      <c r="L3554" s="12" t="n">
        <v>225.91</v>
      </c>
      <c r="M3554" s="12" t="n">
        <v>137.92</v>
      </c>
      <c r="N3554" s="12" t="n">
        <v>87.98999999999999</v>
      </c>
      <c r="O3554" t="inlineStr">
        <is>
          <t>Cash</t>
        </is>
      </c>
      <c r="P3554" t="inlineStr">
        <is>
          <t>Rohan Verma</t>
        </is>
      </c>
      <c r="Q3554" t="inlineStr">
        <is>
          <t>CUST-0930</t>
        </is>
      </c>
      <c r="R3554" t="n">
        <v>8</v>
      </c>
      <c r="S3554" t="inlineStr">
        <is>
          <t>No</t>
        </is>
      </c>
    </row>
    <row r="3555">
      <c r="A3555" t="inlineStr">
        <is>
          <t>ORD-2401-03554</t>
        </is>
      </c>
      <c r="B3555" s="11" t="n">
        <v>45293</v>
      </c>
      <c r="C3555" t="inlineStr">
        <is>
          <t>Central</t>
        </is>
      </c>
      <c r="D3555" t="inlineStr">
        <is>
          <t>Raipur</t>
        </is>
      </c>
      <c r="E3555" t="inlineStr">
        <is>
          <t>Education</t>
        </is>
      </c>
      <c r="F3555" t="inlineStr">
        <is>
          <t>Partner</t>
        </is>
      </c>
      <c r="G3555" t="inlineStr">
        <is>
          <t>Office Supplies</t>
        </is>
      </c>
      <c r="H3555" t="inlineStr">
        <is>
          <t>Pen Box</t>
        </is>
      </c>
      <c r="I3555" t="n">
        <v>2</v>
      </c>
      <c r="J3555" s="12" t="n">
        <v>230.85</v>
      </c>
      <c r="K3555" s="13" t="n">
        <v>0.2</v>
      </c>
      <c r="L3555" s="12" t="n">
        <v>369.36</v>
      </c>
      <c r="M3555" s="12" t="n">
        <v>281.64</v>
      </c>
      <c r="N3555" s="12" t="n">
        <v>87.72</v>
      </c>
      <c r="O3555" t="inlineStr">
        <is>
          <t>Credit Card</t>
        </is>
      </c>
      <c r="P3555" t="inlineStr">
        <is>
          <t>Tara Kapoor</t>
        </is>
      </c>
      <c r="Q3555" t="inlineStr">
        <is>
          <t>CUST-0919</t>
        </is>
      </c>
      <c r="R3555" t="n">
        <v>7</v>
      </c>
      <c r="S3555" t="inlineStr">
        <is>
          <t>Yes</t>
        </is>
      </c>
    </row>
    <row r="3556">
      <c r="A3556" t="inlineStr">
        <is>
          <t>ORD-2502-03555</t>
        </is>
      </c>
      <c r="B3556" s="11" t="n">
        <v>45692</v>
      </c>
      <c r="C3556" t="inlineStr">
        <is>
          <t>North</t>
        </is>
      </c>
      <c r="D3556" t="inlineStr">
        <is>
          <t>Jaipur</t>
        </is>
      </c>
      <c r="E3556" t="inlineStr">
        <is>
          <t>Small Business</t>
        </is>
      </c>
      <c r="F3556" t="inlineStr">
        <is>
          <t>Direct Sales</t>
        </is>
      </c>
      <c r="G3556" t="inlineStr">
        <is>
          <t>Technology</t>
        </is>
      </c>
      <c r="H3556" t="inlineStr">
        <is>
          <t>Printer</t>
        </is>
      </c>
      <c r="I3556" t="n">
        <v>5</v>
      </c>
      <c r="J3556" s="12" t="n">
        <v>11312.18</v>
      </c>
      <c r="K3556" s="13" t="n">
        <v>0.1</v>
      </c>
      <c r="L3556" s="12" t="n">
        <v>50904.81</v>
      </c>
      <c r="M3556" s="12" t="n">
        <v>46379.94</v>
      </c>
      <c r="N3556" s="12" t="n">
        <v>4524.87</v>
      </c>
      <c r="O3556" t="inlineStr">
        <is>
          <t>Cash</t>
        </is>
      </c>
      <c r="P3556" t="inlineStr">
        <is>
          <t>Ishaan Mehta</t>
        </is>
      </c>
      <c r="Q3556" t="inlineStr">
        <is>
          <t>CUST-0077</t>
        </is>
      </c>
      <c r="R3556" t="n">
        <v>3</v>
      </c>
      <c r="S3556" t="inlineStr">
        <is>
          <t>No</t>
        </is>
      </c>
    </row>
    <row r="3557">
      <c r="A3557" t="inlineStr">
        <is>
          <t>ORD-2401-03556</t>
        </is>
      </c>
      <c r="B3557" s="11" t="n">
        <v>45317</v>
      </c>
      <c r="C3557" t="inlineStr">
        <is>
          <t>Central</t>
        </is>
      </c>
      <c r="D3557" t="inlineStr">
        <is>
          <t>Raipur</t>
        </is>
      </c>
      <c r="E3557" t="inlineStr">
        <is>
          <t>Consumer</t>
        </is>
      </c>
      <c r="F3557" t="inlineStr">
        <is>
          <t>Direct Sales</t>
        </is>
      </c>
      <c r="G3557" t="inlineStr">
        <is>
          <t>Accessories</t>
        </is>
      </c>
      <c r="H3557" t="inlineStr">
        <is>
          <t>Mouse</t>
        </is>
      </c>
      <c r="I3557" t="n">
        <v>2</v>
      </c>
      <c r="J3557" s="12" t="n">
        <v>856.78</v>
      </c>
      <c r="K3557" s="13" t="n">
        <v>0.15</v>
      </c>
      <c r="L3557" s="12" t="n">
        <v>1456.53</v>
      </c>
      <c r="M3557" s="12" t="n">
        <v>1130.95</v>
      </c>
      <c r="N3557" s="12" t="n">
        <v>325.58</v>
      </c>
      <c r="O3557" t="inlineStr">
        <is>
          <t>Cash</t>
        </is>
      </c>
      <c r="P3557" t="inlineStr">
        <is>
          <t>Anaya Rao</t>
        </is>
      </c>
      <c r="Q3557" t="inlineStr">
        <is>
          <t>CUST-0116</t>
        </is>
      </c>
      <c r="R3557" t="n">
        <v>3</v>
      </c>
      <c r="S3557" t="inlineStr">
        <is>
          <t>Yes</t>
        </is>
      </c>
    </row>
    <row r="3558">
      <c r="A3558" t="inlineStr">
        <is>
          <t>ORD-2407-03557</t>
        </is>
      </c>
      <c r="B3558" s="11" t="n">
        <v>45487</v>
      </c>
      <c r="C3558" t="inlineStr">
        <is>
          <t>North</t>
        </is>
      </c>
      <c r="D3558" t="inlineStr">
        <is>
          <t>Chandigarh</t>
        </is>
      </c>
      <c r="E3558" t="inlineStr">
        <is>
          <t>Consumer</t>
        </is>
      </c>
      <c r="F3558" t="inlineStr">
        <is>
          <t>Partner</t>
        </is>
      </c>
      <c r="G3558" t="inlineStr">
        <is>
          <t>Furniture</t>
        </is>
      </c>
      <c r="H3558" t="inlineStr">
        <is>
          <t>Bookshelf</t>
        </is>
      </c>
      <c r="I3558" t="n">
        <v>5</v>
      </c>
      <c r="J3558" s="12" t="n">
        <v>6531.43</v>
      </c>
      <c r="K3558" s="13" t="n">
        <v>0</v>
      </c>
      <c r="L3558" s="12" t="n">
        <v>32657.15</v>
      </c>
      <c r="M3558" s="12" t="n">
        <v>23839.72</v>
      </c>
      <c r="N3558" s="12" t="n">
        <v>8817.43</v>
      </c>
      <c r="O3558" t="inlineStr">
        <is>
          <t>Cash</t>
        </is>
      </c>
      <c r="P3558" t="inlineStr">
        <is>
          <t>Ishaan Mehta</t>
        </is>
      </c>
      <c r="Q3558" t="inlineStr">
        <is>
          <t>CUST-0848</t>
        </is>
      </c>
      <c r="R3558" t="n">
        <v>5</v>
      </c>
      <c r="S3558" t="inlineStr">
        <is>
          <t>No</t>
        </is>
      </c>
    </row>
    <row r="3559">
      <c r="A3559" t="inlineStr">
        <is>
          <t>ORD-2509-03558</t>
        </is>
      </c>
      <c r="B3559" s="11" t="n">
        <v>45902</v>
      </c>
      <c r="C3559" t="inlineStr">
        <is>
          <t>West</t>
        </is>
      </c>
      <c r="D3559" t="inlineStr">
        <is>
          <t>Ahmedabad</t>
        </is>
      </c>
      <c r="E3559" t="inlineStr">
        <is>
          <t>Education</t>
        </is>
      </c>
      <c r="F3559" t="inlineStr">
        <is>
          <t>Retail Store</t>
        </is>
      </c>
      <c r="G3559" t="inlineStr">
        <is>
          <t>Technology</t>
        </is>
      </c>
      <c r="H3559" t="inlineStr">
        <is>
          <t>Tablet</t>
        </is>
      </c>
      <c r="I3559" t="n">
        <v>2</v>
      </c>
      <c r="J3559" s="12" t="n">
        <v>21634.2</v>
      </c>
      <c r="K3559" s="13" t="n">
        <v>0.03</v>
      </c>
      <c r="L3559" s="12" t="n">
        <v>41970.35</v>
      </c>
      <c r="M3559" s="12" t="n">
        <v>35912.77</v>
      </c>
      <c r="N3559" s="12" t="n">
        <v>6057.58</v>
      </c>
      <c r="O3559" t="inlineStr">
        <is>
          <t>Debit Card</t>
        </is>
      </c>
      <c r="P3559" t="inlineStr">
        <is>
          <t>Sara Khan</t>
        </is>
      </c>
      <c r="Q3559" t="inlineStr">
        <is>
          <t>CUST-0518</t>
        </is>
      </c>
      <c r="R3559" t="n">
        <v>2</v>
      </c>
      <c r="S3559" t="inlineStr">
        <is>
          <t>No</t>
        </is>
      </c>
    </row>
    <row r="3560">
      <c r="A3560" t="inlineStr">
        <is>
          <t>ORD-2405-03559</t>
        </is>
      </c>
      <c r="B3560" s="11" t="n">
        <v>45416</v>
      </c>
      <c r="C3560" t="inlineStr">
        <is>
          <t>Central</t>
        </is>
      </c>
      <c r="D3560" t="inlineStr">
        <is>
          <t>Bhopal</t>
        </is>
      </c>
      <c r="E3560" t="inlineStr">
        <is>
          <t>Education</t>
        </is>
      </c>
      <c r="F3560" t="inlineStr">
        <is>
          <t>Online</t>
        </is>
      </c>
      <c r="G3560" t="inlineStr">
        <is>
          <t>Furniture</t>
        </is>
      </c>
      <c r="H3560" t="inlineStr">
        <is>
          <t>Office Chair</t>
        </is>
      </c>
      <c r="I3560" t="n">
        <v>8</v>
      </c>
      <c r="J3560" s="12" t="n">
        <v>7018.81</v>
      </c>
      <c r="K3560" s="13" t="n">
        <v>0.1</v>
      </c>
      <c r="L3560" s="12" t="n">
        <v>50535.43</v>
      </c>
      <c r="M3560" s="12" t="n">
        <v>38743.83</v>
      </c>
      <c r="N3560" s="12" t="n">
        <v>11791.6</v>
      </c>
      <c r="O3560" t="inlineStr">
        <is>
          <t>Debit Card</t>
        </is>
      </c>
      <c r="P3560" t="inlineStr">
        <is>
          <t>Vivaan Gupta</t>
        </is>
      </c>
      <c r="Q3560" t="inlineStr">
        <is>
          <t>CUST-0819</t>
        </is>
      </c>
      <c r="R3560" t="n">
        <v>4</v>
      </c>
      <c r="S3560" t="inlineStr">
        <is>
          <t>No</t>
        </is>
      </c>
    </row>
    <row r="3561">
      <c r="A3561" t="inlineStr">
        <is>
          <t>ORD-2510-03560</t>
        </is>
      </c>
      <c r="B3561" s="11" t="n">
        <v>45960</v>
      </c>
      <c r="C3561" t="inlineStr">
        <is>
          <t>North</t>
        </is>
      </c>
      <c r="D3561" t="inlineStr">
        <is>
          <t>Lucknow</t>
        </is>
      </c>
      <c r="E3561" t="inlineStr">
        <is>
          <t>Corporate</t>
        </is>
      </c>
      <c r="F3561" t="inlineStr">
        <is>
          <t>Online</t>
        </is>
      </c>
      <c r="G3561" t="inlineStr">
        <is>
          <t>Technology</t>
        </is>
      </c>
      <c r="H3561" t="inlineStr">
        <is>
          <t>Printer</t>
        </is>
      </c>
      <c r="I3561" t="n">
        <v>3</v>
      </c>
      <c r="J3561" s="12" t="n">
        <v>11406.17</v>
      </c>
      <c r="K3561" s="13" t="n">
        <v>0.05</v>
      </c>
      <c r="L3561" s="12" t="n">
        <v>32507.58</v>
      </c>
      <c r="M3561" s="12" t="n">
        <v>28059.18</v>
      </c>
      <c r="N3561" s="12" t="n">
        <v>4448.4</v>
      </c>
      <c r="O3561" t="inlineStr">
        <is>
          <t>Credit Card</t>
        </is>
      </c>
      <c r="P3561" t="inlineStr">
        <is>
          <t>Rohan Verma</t>
        </is>
      </c>
      <c r="Q3561" t="inlineStr">
        <is>
          <t>CUST-0645</t>
        </is>
      </c>
      <c r="R3561" t="n">
        <v>3</v>
      </c>
      <c r="S3561" t="inlineStr">
        <is>
          <t>No</t>
        </is>
      </c>
    </row>
    <row r="3562">
      <c r="A3562" t="inlineStr">
        <is>
          <t>ORD-2511-03561</t>
        </is>
      </c>
      <c r="B3562" s="11" t="n">
        <v>45986</v>
      </c>
      <c r="C3562" t="inlineStr">
        <is>
          <t>West</t>
        </is>
      </c>
      <c r="D3562" t="inlineStr">
        <is>
          <t>Surat</t>
        </is>
      </c>
      <c r="E3562" t="inlineStr">
        <is>
          <t>Education</t>
        </is>
      </c>
      <c r="F3562" t="inlineStr">
        <is>
          <t>Retail Store</t>
        </is>
      </c>
      <c r="G3562" t="inlineStr">
        <is>
          <t>Accessories</t>
        </is>
      </c>
      <c r="H3562" t="inlineStr">
        <is>
          <t>Webcam</t>
        </is>
      </c>
      <c r="I3562" t="n">
        <v>4</v>
      </c>
      <c r="J3562" s="12" t="n">
        <v>3579.31</v>
      </c>
      <c r="K3562" s="13" t="n">
        <v>0.05</v>
      </c>
      <c r="L3562" s="12" t="n">
        <v>13601.38</v>
      </c>
      <c r="M3562" s="12" t="n">
        <v>10881.1</v>
      </c>
      <c r="N3562" s="12" t="n">
        <v>2720.28</v>
      </c>
      <c r="O3562" t="inlineStr">
        <is>
          <t>Credit Card</t>
        </is>
      </c>
      <c r="P3562" t="inlineStr">
        <is>
          <t>Aarav Sharma</t>
        </is>
      </c>
      <c r="Q3562" t="inlineStr">
        <is>
          <t>CUST-0765</t>
        </is>
      </c>
      <c r="R3562" t="n">
        <v>2</v>
      </c>
      <c r="S3562" t="inlineStr">
        <is>
          <t>No</t>
        </is>
      </c>
    </row>
    <row r="3563">
      <c r="A3563" t="inlineStr">
        <is>
          <t>ORD-2505-03562</t>
        </is>
      </c>
      <c r="B3563" s="11" t="n">
        <v>45787</v>
      </c>
      <c r="C3563" t="inlineStr">
        <is>
          <t>Central</t>
        </is>
      </c>
      <c r="D3563" t="inlineStr">
        <is>
          <t>Raipur</t>
        </is>
      </c>
      <c r="E3563" t="inlineStr">
        <is>
          <t>Consumer</t>
        </is>
      </c>
      <c r="F3563" t="inlineStr">
        <is>
          <t>Direct Sales</t>
        </is>
      </c>
      <c r="G3563" t="inlineStr">
        <is>
          <t>Furniture</t>
        </is>
      </c>
      <c r="H3563" t="inlineStr">
        <is>
          <t>Office Chair</t>
        </is>
      </c>
      <c r="I3563" t="n">
        <v>3</v>
      </c>
      <c r="J3563" s="12" t="n">
        <v>6637.39</v>
      </c>
      <c r="K3563" s="13" t="n">
        <v>0.05</v>
      </c>
      <c r="L3563" s="12" t="n">
        <v>18916.56</v>
      </c>
      <c r="M3563" s="12" t="n">
        <v>13739.4</v>
      </c>
      <c r="N3563" s="12" t="n">
        <v>5177.16</v>
      </c>
      <c r="O3563" t="inlineStr">
        <is>
          <t>UPI</t>
        </is>
      </c>
      <c r="P3563" t="inlineStr">
        <is>
          <t>Ishaan Mehta</t>
        </is>
      </c>
      <c r="Q3563" t="inlineStr">
        <is>
          <t>CUST-0118</t>
        </is>
      </c>
      <c r="R3563" t="n">
        <v>3</v>
      </c>
      <c r="S3563" t="inlineStr">
        <is>
          <t>No</t>
        </is>
      </c>
    </row>
    <row r="3564">
      <c r="A3564" t="inlineStr">
        <is>
          <t>ORD-2507-03563</t>
        </is>
      </c>
      <c r="B3564" s="11" t="n">
        <v>45852</v>
      </c>
      <c r="C3564" t="inlineStr">
        <is>
          <t>East</t>
        </is>
      </c>
      <c r="D3564" t="inlineStr">
        <is>
          <t>Bhubaneswar</t>
        </is>
      </c>
      <c r="E3564" t="inlineStr">
        <is>
          <t>Corporate</t>
        </is>
      </c>
      <c r="F3564" t="inlineStr">
        <is>
          <t>Retail Store</t>
        </is>
      </c>
      <c r="G3564" t="inlineStr">
        <is>
          <t>Accessories</t>
        </is>
      </c>
      <c r="H3564" t="inlineStr">
        <is>
          <t>Laptop Stand</t>
        </is>
      </c>
      <c r="I3564" t="n">
        <v>3</v>
      </c>
      <c r="J3564" s="12" t="n">
        <v>1960.11</v>
      </c>
      <c r="K3564" s="13" t="n">
        <v>0.05</v>
      </c>
      <c r="L3564" s="12" t="n">
        <v>5586.31</v>
      </c>
      <c r="M3564" s="12" t="n">
        <v>4116.23</v>
      </c>
      <c r="N3564" s="12" t="n">
        <v>1470.08</v>
      </c>
      <c r="O3564" t="inlineStr">
        <is>
          <t>UPI</t>
        </is>
      </c>
      <c r="P3564" t="inlineStr">
        <is>
          <t>Diya Patel</t>
        </is>
      </c>
      <c r="Q3564" t="inlineStr">
        <is>
          <t>CUST-0078</t>
        </is>
      </c>
      <c r="R3564" t="n">
        <v>4</v>
      </c>
      <c r="S3564" t="inlineStr">
        <is>
          <t>No</t>
        </is>
      </c>
    </row>
    <row r="3565">
      <c r="A3565" t="inlineStr">
        <is>
          <t>ORD-2405-03564</t>
        </is>
      </c>
      <c r="B3565" s="11" t="n">
        <v>45438</v>
      </c>
      <c r="C3565" t="inlineStr">
        <is>
          <t>West</t>
        </is>
      </c>
      <c r="D3565" t="inlineStr">
        <is>
          <t>Ahmedabad</t>
        </is>
      </c>
      <c r="E3565" t="inlineStr">
        <is>
          <t>Corporate</t>
        </is>
      </c>
      <c r="F3565" t="inlineStr">
        <is>
          <t>Partner</t>
        </is>
      </c>
      <c r="G3565" t="inlineStr">
        <is>
          <t>Accessories</t>
        </is>
      </c>
      <c r="H3565" t="inlineStr">
        <is>
          <t>Webcam</t>
        </is>
      </c>
      <c r="I3565" t="n">
        <v>5</v>
      </c>
      <c r="J3565" s="12" t="n">
        <v>3074.65</v>
      </c>
      <c r="K3565" s="13" t="n">
        <v>0.1</v>
      </c>
      <c r="L3565" s="12" t="n">
        <v>13835.93</v>
      </c>
      <c r="M3565" s="12" t="n">
        <v>11683.67</v>
      </c>
      <c r="N3565" s="12" t="n">
        <v>2152.26</v>
      </c>
      <c r="O3565" t="inlineStr">
        <is>
          <t>Cash</t>
        </is>
      </c>
      <c r="P3565" t="inlineStr">
        <is>
          <t>Ishaan Mehta</t>
        </is>
      </c>
      <c r="Q3565" t="inlineStr">
        <is>
          <t>CUST-0710</t>
        </is>
      </c>
      <c r="R3565" t="n">
        <v>6</v>
      </c>
      <c r="S3565" t="inlineStr">
        <is>
          <t>No</t>
        </is>
      </c>
    </row>
    <row r="3566">
      <c r="A3566" t="inlineStr">
        <is>
          <t>ORD-2512-03565</t>
        </is>
      </c>
      <c r="B3566" s="11" t="n">
        <v>45997</v>
      </c>
      <c r="C3566" t="inlineStr">
        <is>
          <t>Central</t>
        </is>
      </c>
      <c r="D3566" t="inlineStr">
        <is>
          <t>Indore</t>
        </is>
      </c>
      <c r="E3566" t="inlineStr">
        <is>
          <t>Consumer</t>
        </is>
      </c>
      <c r="F3566" t="inlineStr">
        <is>
          <t>Direct Sales</t>
        </is>
      </c>
      <c r="G3566" t="inlineStr">
        <is>
          <t>Technology</t>
        </is>
      </c>
      <c r="H3566" t="inlineStr">
        <is>
          <t>Laptop</t>
        </is>
      </c>
      <c r="I3566" t="n">
        <v>1</v>
      </c>
      <c r="J3566" s="12" t="n">
        <v>47238.69</v>
      </c>
      <c r="K3566" s="13" t="n">
        <v>0.1</v>
      </c>
      <c r="L3566" s="12" t="n">
        <v>42514.82</v>
      </c>
      <c r="M3566" s="12" t="n">
        <v>40625.27</v>
      </c>
      <c r="N3566" s="12" t="n">
        <v>1889.55</v>
      </c>
      <c r="O3566" t="inlineStr">
        <is>
          <t>Net Banking</t>
        </is>
      </c>
      <c r="P3566" t="inlineStr">
        <is>
          <t>Ishaan Mehta</t>
        </is>
      </c>
      <c r="Q3566" t="inlineStr">
        <is>
          <t>CUST-0698</t>
        </is>
      </c>
      <c r="R3566" t="n">
        <v>4</v>
      </c>
      <c r="S3566" t="inlineStr">
        <is>
          <t>No</t>
        </is>
      </c>
    </row>
    <row r="3567">
      <c r="A3567" t="inlineStr">
        <is>
          <t>ORD-2401-03566</t>
        </is>
      </c>
      <c r="B3567" s="11" t="n">
        <v>45305</v>
      </c>
      <c r="C3567" t="inlineStr">
        <is>
          <t>South</t>
        </is>
      </c>
      <c r="D3567" t="inlineStr">
        <is>
          <t>Kochi</t>
        </is>
      </c>
      <c r="E3567" t="inlineStr">
        <is>
          <t>Consumer</t>
        </is>
      </c>
      <c r="F3567" t="inlineStr">
        <is>
          <t>Retail Store</t>
        </is>
      </c>
      <c r="G3567" t="inlineStr">
        <is>
          <t>Accessories</t>
        </is>
      </c>
      <c r="H3567" t="inlineStr">
        <is>
          <t>Laptop Stand</t>
        </is>
      </c>
      <c r="I3567" t="n">
        <v>2</v>
      </c>
      <c r="J3567" s="12" t="n">
        <v>1724.8</v>
      </c>
      <c r="K3567" s="13" t="n">
        <v>0.05</v>
      </c>
      <c r="L3567" s="12" t="n">
        <v>3277.12</v>
      </c>
      <c r="M3567" s="12" t="n">
        <v>2414.72</v>
      </c>
      <c r="N3567" s="12" t="n">
        <v>862.4</v>
      </c>
      <c r="O3567" t="inlineStr">
        <is>
          <t>Debit Card</t>
        </is>
      </c>
      <c r="P3567" t="inlineStr">
        <is>
          <t>Aarav Sharma</t>
        </is>
      </c>
      <c r="Q3567" t="inlineStr">
        <is>
          <t>CUST-0055</t>
        </is>
      </c>
      <c r="R3567" t="n">
        <v>5</v>
      </c>
      <c r="S3567" t="inlineStr">
        <is>
          <t>No</t>
        </is>
      </c>
    </row>
    <row r="3568">
      <c r="A3568" t="inlineStr">
        <is>
          <t>ORD-2507-03567</t>
        </is>
      </c>
      <c r="B3568" s="11" t="n">
        <v>45864</v>
      </c>
      <c r="C3568" t="inlineStr">
        <is>
          <t>South</t>
        </is>
      </c>
      <c r="D3568" t="inlineStr">
        <is>
          <t>Kochi</t>
        </is>
      </c>
      <c r="E3568" t="inlineStr">
        <is>
          <t>Small Business</t>
        </is>
      </c>
      <c r="F3568" t="inlineStr">
        <is>
          <t>Retail Store</t>
        </is>
      </c>
      <c r="G3568" t="inlineStr">
        <is>
          <t>Office Supplies</t>
        </is>
      </c>
      <c r="H3568" t="inlineStr">
        <is>
          <t>Stapler</t>
        </is>
      </c>
      <c r="I3568" t="n">
        <v>10</v>
      </c>
      <c r="J3568" s="12" t="n">
        <v>346</v>
      </c>
      <c r="K3568" s="13" t="n">
        <v>0.15</v>
      </c>
      <c r="L3568" s="12" t="n">
        <v>2941</v>
      </c>
      <c r="M3568" s="12" t="n">
        <v>2318.2</v>
      </c>
      <c r="N3568" s="12" t="n">
        <v>622.8</v>
      </c>
      <c r="O3568" t="inlineStr">
        <is>
          <t>Cash</t>
        </is>
      </c>
      <c r="P3568" t="inlineStr">
        <is>
          <t>Rohan Verma</t>
        </is>
      </c>
      <c r="Q3568" t="inlineStr">
        <is>
          <t>CUST-0659</t>
        </is>
      </c>
      <c r="R3568" t="n">
        <v>2</v>
      </c>
      <c r="S3568" t="inlineStr">
        <is>
          <t>No</t>
        </is>
      </c>
    </row>
    <row r="3569">
      <c r="A3569" t="inlineStr">
        <is>
          <t>ORD-2407-03568</t>
        </is>
      </c>
      <c r="B3569" s="11" t="n">
        <v>45484</v>
      </c>
      <c r="C3569" t="inlineStr">
        <is>
          <t>South</t>
        </is>
      </c>
      <c r="D3569" t="inlineStr">
        <is>
          <t>Bengaluru</t>
        </is>
      </c>
      <c r="E3569" t="inlineStr">
        <is>
          <t>Consumer</t>
        </is>
      </c>
      <c r="F3569" t="inlineStr">
        <is>
          <t>Partner</t>
        </is>
      </c>
      <c r="G3569" t="inlineStr">
        <is>
          <t>Furniture</t>
        </is>
      </c>
      <c r="H3569" t="inlineStr">
        <is>
          <t>Office Chair</t>
        </is>
      </c>
      <c r="I3569" t="n">
        <v>3</v>
      </c>
      <c r="J3569" s="12" t="n">
        <v>6523.69</v>
      </c>
      <c r="K3569" s="13" t="n">
        <v>0.15</v>
      </c>
      <c r="L3569" s="12" t="n">
        <v>16635.41</v>
      </c>
      <c r="M3569" s="12" t="n">
        <v>13504.04</v>
      </c>
      <c r="N3569" s="12" t="n">
        <v>3131.37</v>
      </c>
      <c r="O3569" t="inlineStr">
        <is>
          <t>Cash</t>
        </is>
      </c>
      <c r="P3569" t="inlineStr">
        <is>
          <t>Ishaan Mehta</t>
        </is>
      </c>
      <c r="Q3569" t="inlineStr">
        <is>
          <t>CUST-0134</t>
        </is>
      </c>
      <c r="R3569" t="n">
        <v>4</v>
      </c>
      <c r="S3569" t="inlineStr">
        <is>
          <t>No</t>
        </is>
      </c>
    </row>
    <row r="3570">
      <c r="A3570" t="inlineStr">
        <is>
          <t>ORD-2405-03569</t>
        </is>
      </c>
      <c r="B3570" s="11" t="n">
        <v>45437</v>
      </c>
      <c r="C3570" t="inlineStr">
        <is>
          <t>North</t>
        </is>
      </c>
      <c r="D3570" t="inlineStr">
        <is>
          <t>Delhi</t>
        </is>
      </c>
      <c r="E3570" t="inlineStr">
        <is>
          <t>Consumer</t>
        </is>
      </c>
      <c r="F3570" t="inlineStr">
        <is>
          <t>Direct Sales</t>
        </is>
      </c>
      <c r="G3570" t="inlineStr">
        <is>
          <t>Furniture</t>
        </is>
      </c>
      <c r="H3570" t="inlineStr">
        <is>
          <t>Bookshelf</t>
        </is>
      </c>
      <c r="I3570" t="n">
        <v>10</v>
      </c>
      <c r="J3570" s="12" t="n">
        <v>6274.78</v>
      </c>
      <c r="K3570" s="13" t="n">
        <v>0</v>
      </c>
      <c r="L3570" s="12" t="n">
        <v>62747.8</v>
      </c>
      <c r="M3570" s="12" t="n">
        <v>45805.89</v>
      </c>
      <c r="N3570" s="12" t="n">
        <v>16941.91</v>
      </c>
      <c r="O3570" t="inlineStr">
        <is>
          <t>Credit Card</t>
        </is>
      </c>
      <c r="P3570" t="inlineStr">
        <is>
          <t>Rohan Verma</t>
        </is>
      </c>
      <c r="Q3570" t="inlineStr">
        <is>
          <t>CUST-0505</t>
        </is>
      </c>
      <c r="R3570" t="n">
        <v>5</v>
      </c>
      <c r="S3570" t="inlineStr">
        <is>
          <t>No</t>
        </is>
      </c>
    </row>
    <row r="3571">
      <c r="A3571" t="inlineStr">
        <is>
          <t>ORD-2404-03570</t>
        </is>
      </c>
      <c r="B3571" s="11" t="n">
        <v>45410</v>
      </c>
      <c r="C3571" t="inlineStr">
        <is>
          <t>East</t>
        </is>
      </c>
      <c r="D3571" t="inlineStr">
        <is>
          <t>Kolkata</t>
        </is>
      </c>
      <c r="E3571" t="inlineStr">
        <is>
          <t>Corporate</t>
        </is>
      </c>
      <c r="F3571" t="inlineStr">
        <is>
          <t>Retail Store</t>
        </is>
      </c>
      <c r="G3571" t="inlineStr">
        <is>
          <t>Office Supplies</t>
        </is>
      </c>
      <c r="H3571" t="inlineStr">
        <is>
          <t>Pen Box</t>
        </is>
      </c>
      <c r="I3571" t="n">
        <v>1</v>
      </c>
      <c r="J3571" s="12" t="n">
        <v>200.42</v>
      </c>
      <c r="K3571" s="13" t="n">
        <v>0.1</v>
      </c>
      <c r="L3571" s="12" t="n">
        <v>180.38</v>
      </c>
      <c r="M3571" s="12" t="n">
        <v>122.26</v>
      </c>
      <c r="N3571" s="12" t="n">
        <v>58.12</v>
      </c>
      <c r="O3571" t="inlineStr">
        <is>
          <t>UPI</t>
        </is>
      </c>
      <c r="P3571" t="inlineStr">
        <is>
          <t>Ishaan Mehta</t>
        </is>
      </c>
      <c r="Q3571" t="inlineStr">
        <is>
          <t>CUST-0949</t>
        </is>
      </c>
      <c r="R3571" t="n">
        <v>10</v>
      </c>
      <c r="S3571" t="inlineStr">
        <is>
          <t>No</t>
        </is>
      </c>
    </row>
    <row r="3572">
      <c r="A3572" t="inlineStr">
        <is>
          <t>ORD-2508-03571</t>
        </is>
      </c>
      <c r="B3572" s="11" t="n">
        <v>45884</v>
      </c>
      <c r="C3572" t="inlineStr">
        <is>
          <t>Central</t>
        </is>
      </c>
      <c r="D3572" t="inlineStr">
        <is>
          <t>Indore</t>
        </is>
      </c>
      <c r="E3572" t="inlineStr">
        <is>
          <t>Consumer</t>
        </is>
      </c>
      <c r="F3572" t="inlineStr">
        <is>
          <t>Direct Sales</t>
        </is>
      </c>
      <c r="G3572" t="inlineStr">
        <is>
          <t>Accessories</t>
        </is>
      </c>
      <c r="H3572" t="inlineStr">
        <is>
          <t>Mouse</t>
        </is>
      </c>
      <c r="I3572" t="n">
        <v>2</v>
      </c>
      <c r="J3572" s="12" t="n">
        <v>806.42</v>
      </c>
      <c r="K3572" s="13" t="n">
        <v>0</v>
      </c>
      <c r="L3572" s="12" t="n">
        <v>1612.84</v>
      </c>
      <c r="M3572" s="12" t="n">
        <v>1064.47</v>
      </c>
      <c r="N3572" s="12" t="n">
        <v>548.37</v>
      </c>
      <c r="O3572" t="inlineStr">
        <is>
          <t>UPI</t>
        </is>
      </c>
      <c r="P3572" t="inlineStr">
        <is>
          <t>Ishaan Mehta</t>
        </is>
      </c>
      <c r="Q3572" t="inlineStr">
        <is>
          <t>CUST-0028</t>
        </is>
      </c>
      <c r="R3572" t="n">
        <v>3</v>
      </c>
      <c r="S3572" t="inlineStr">
        <is>
          <t>Yes</t>
        </is>
      </c>
    </row>
    <row r="3573">
      <c r="A3573" t="inlineStr">
        <is>
          <t>ORD-2410-03572</t>
        </is>
      </c>
      <c r="B3573" s="11" t="n">
        <v>45580</v>
      </c>
      <c r="C3573" t="inlineStr">
        <is>
          <t>East</t>
        </is>
      </c>
      <c r="D3573" t="inlineStr">
        <is>
          <t>Patna</t>
        </is>
      </c>
      <c r="E3573" t="inlineStr">
        <is>
          <t>Consumer</t>
        </is>
      </c>
      <c r="F3573" t="inlineStr">
        <is>
          <t>Online</t>
        </is>
      </c>
      <c r="G3573" t="inlineStr">
        <is>
          <t>Furniture</t>
        </is>
      </c>
      <c r="H3573" t="inlineStr">
        <is>
          <t>Desk</t>
        </is>
      </c>
      <c r="I3573" t="n">
        <v>5</v>
      </c>
      <c r="J3573" s="12" t="n">
        <v>11526.59</v>
      </c>
      <c r="K3573" s="13" t="n">
        <v>0.05</v>
      </c>
      <c r="L3573" s="12" t="n">
        <v>54751.3</v>
      </c>
      <c r="M3573" s="12" t="n">
        <v>43224.71</v>
      </c>
      <c r="N3573" s="12" t="n">
        <v>11526.59</v>
      </c>
      <c r="O3573" t="inlineStr">
        <is>
          <t>Cash</t>
        </is>
      </c>
      <c r="P3573" t="inlineStr">
        <is>
          <t>Meera Joshi</t>
        </is>
      </c>
      <c r="Q3573" t="inlineStr">
        <is>
          <t>CUST-0679</t>
        </is>
      </c>
      <c r="R3573" t="n">
        <v>4</v>
      </c>
      <c r="S3573" t="inlineStr">
        <is>
          <t>Yes</t>
        </is>
      </c>
    </row>
    <row r="3574">
      <c r="A3574" t="inlineStr">
        <is>
          <t>ORD-2501-03573</t>
        </is>
      </c>
      <c r="B3574" s="11" t="n">
        <v>45663</v>
      </c>
      <c r="C3574" t="inlineStr">
        <is>
          <t>South</t>
        </is>
      </c>
      <c r="D3574" t="inlineStr">
        <is>
          <t>Bengaluru</t>
        </is>
      </c>
      <c r="E3574" t="inlineStr">
        <is>
          <t>Consumer</t>
        </is>
      </c>
      <c r="F3574" t="inlineStr">
        <is>
          <t>Partner</t>
        </is>
      </c>
      <c r="G3574" t="inlineStr">
        <is>
          <t>Furniture</t>
        </is>
      </c>
      <c r="H3574" t="inlineStr">
        <is>
          <t>Desk</t>
        </is>
      </c>
      <c r="I3574" t="n">
        <v>2</v>
      </c>
      <c r="J3574" s="12" t="n">
        <v>13574.54</v>
      </c>
      <c r="K3574" s="13" t="n">
        <v>0.1</v>
      </c>
      <c r="L3574" s="12" t="n">
        <v>24434.17</v>
      </c>
      <c r="M3574" s="12" t="n">
        <v>20361.81</v>
      </c>
      <c r="N3574" s="12" t="n">
        <v>4072.36</v>
      </c>
      <c r="O3574" t="inlineStr">
        <is>
          <t>Cash</t>
        </is>
      </c>
      <c r="P3574" t="inlineStr">
        <is>
          <t>Kabir Singh</t>
        </is>
      </c>
      <c r="Q3574" t="inlineStr">
        <is>
          <t>CUST-0046</t>
        </is>
      </c>
      <c r="R3574" t="n">
        <v>4</v>
      </c>
      <c r="S3574" t="inlineStr">
        <is>
          <t>No</t>
        </is>
      </c>
    </row>
    <row r="3575">
      <c r="A3575" t="inlineStr">
        <is>
          <t>ORD-2506-03574</t>
        </is>
      </c>
      <c r="B3575" s="11" t="n">
        <v>45819</v>
      </c>
      <c r="C3575" t="inlineStr">
        <is>
          <t>West</t>
        </is>
      </c>
      <c r="D3575" t="inlineStr">
        <is>
          <t>Surat</t>
        </is>
      </c>
      <c r="E3575" t="inlineStr">
        <is>
          <t>Consumer</t>
        </is>
      </c>
      <c r="F3575" t="inlineStr">
        <is>
          <t>Partner</t>
        </is>
      </c>
      <c r="G3575" t="inlineStr">
        <is>
          <t>Technology</t>
        </is>
      </c>
      <c r="H3575" t="inlineStr">
        <is>
          <t>Monitor</t>
        </is>
      </c>
      <c r="I3575" t="n">
        <v>6</v>
      </c>
      <c r="J3575" s="12" t="n">
        <v>14163.87</v>
      </c>
      <c r="K3575" s="13" t="n">
        <v>0.25</v>
      </c>
      <c r="L3575" s="12" t="n">
        <v>63737.42</v>
      </c>
      <c r="M3575" s="12" t="n">
        <v>67986.58</v>
      </c>
      <c r="N3575" s="12" t="n">
        <v>-4249.16</v>
      </c>
      <c r="O3575" t="inlineStr">
        <is>
          <t>UPI</t>
        </is>
      </c>
      <c r="P3575" t="inlineStr">
        <is>
          <t>Anaya Rao</t>
        </is>
      </c>
      <c r="Q3575" t="inlineStr">
        <is>
          <t>CUST-0088</t>
        </is>
      </c>
      <c r="R3575" t="n">
        <v>1</v>
      </c>
      <c r="S3575" t="inlineStr">
        <is>
          <t>Yes</t>
        </is>
      </c>
    </row>
    <row r="3576">
      <c r="A3576" t="inlineStr">
        <is>
          <t>ORD-2509-03575</t>
        </is>
      </c>
      <c r="B3576" s="11" t="n">
        <v>45924</v>
      </c>
      <c r="C3576" t="inlineStr">
        <is>
          <t>East</t>
        </is>
      </c>
      <c r="D3576" t="inlineStr">
        <is>
          <t>Kolkata</t>
        </is>
      </c>
      <c r="E3576" t="inlineStr">
        <is>
          <t>Education</t>
        </is>
      </c>
      <c r="F3576" t="inlineStr">
        <is>
          <t>Online</t>
        </is>
      </c>
      <c r="G3576" t="inlineStr">
        <is>
          <t>Office Supplies</t>
        </is>
      </c>
      <c r="H3576" t="inlineStr">
        <is>
          <t>Stapler</t>
        </is>
      </c>
      <c r="I3576" t="n">
        <v>1</v>
      </c>
      <c r="J3576" s="12" t="n">
        <v>344.57</v>
      </c>
      <c r="K3576" s="13" t="n">
        <v>0.15</v>
      </c>
      <c r="L3576" s="12" t="n">
        <v>292.88</v>
      </c>
      <c r="M3576" s="12" t="n">
        <v>230.86</v>
      </c>
      <c r="N3576" s="12" t="n">
        <v>62.02</v>
      </c>
      <c r="O3576" t="inlineStr">
        <is>
          <t>Credit Card</t>
        </is>
      </c>
      <c r="P3576" t="inlineStr">
        <is>
          <t>Diya Patel</t>
        </is>
      </c>
      <c r="Q3576" t="inlineStr">
        <is>
          <t>CUST-0587</t>
        </is>
      </c>
      <c r="R3576" t="n">
        <v>5</v>
      </c>
      <c r="S3576" t="inlineStr">
        <is>
          <t>Yes</t>
        </is>
      </c>
    </row>
    <row r="3577">
      <c r="A3577" t="inlineStr">
        <is>
          <t>ORD-2512-03576</t>
        </is>
      </c>
      <c r="B3577" s="11" t="n">
        <v>46014</v>
      </c>
      <c r="C3577" t="inlineStr">
        <is>
          <t>East</t>
        </is>
      </c>
      <c r="D3577" t="inlineStr">
        <is>
          <t>Kolkata</t>
        </is>
      </c>
      <c r="E3577" t="inlineStr">
        <is>
          <t>Education</t>
        </is>
      </c>
      <c r="F3577" t="inlineStr">
        <is>
          <t>Retail Store</t>
        </is>
      </c>
      <c r="G3577" t="inlineStr">
        <is>
          <t>Technology</t>
        </is>
      </c>
      <c r="H3577" t="inlineStr">
        <is>
          <t>Monitor</t>
        </is>
      </c>
      <c r="I3577" t="n">
        <v>3</v>
      </c>
      <c r="J3577" s="12" t="n">
        <v>15036.85</v>
      </c>
      <c r="K3577" s="13" t="n">
        <v>0.15</v>
      </c>
      <c r="L3577" s="12" t="n">
        <v>38343.97</v>
      </c>
      <c r="M3577" s="12" t="n">
        <v>36088.44</v>
      </c>
      <c r="N3577" s="12" t="n">
        <v>2255.53</v>
      </c>
      <c r="O3577" t="inlineStr">
        <is>
          <t>Net Banking</t>
        </is>
      </c>
      <c r="P3577" t="inlineStr">
        <is>
          <t>Ishaan Mehta</t>
        </is>
      </c>
      <c r="Q3577" t="inlineStr">
        <is>
          <t>CUST-0896</t>
        </is>
      </c>
      <c r="R3577" t="n">
        <v>2</v>
      </c>
      <c r="S3577" t="inlineStr">
        <is>
          <t>Yes</t>
        </is>
      </c>
    </row>
    <row r="3578">
      <c r="A3578" t="inlineStr">
        <is>
          <t>ORD-2410-03577</t>
        </is>
      </c>
      <c r="B3578" s="11" t="n">
        <v>45586</v>
      </c>
      <c r="C3578" t="inlineStr">
        <is>
          <t>East</t>
        </is>
      </c>
      <c r="D3578" t="inlineStr">
        <is>
          <t>Patna</t>
        </is>
      </c>
      <c r="E3578" t="inlineStr">
        <is>
          <t>Consumer</t>
        </is>
      </c>
      <c r="F3578" t="inlineStr">
        <is>
          <t>Direct Sales</t>
        </is>
      </c>
      <c r="G3578" t="inlineStr">
        <is>
          <t>Accessories</t>
        </is>
      </c>
      <c r="H3578" t="inlineStr">
        <is>
          <t>USB Hub</t>
        </is>
      </c>
      <c r="I3578" t="n">
        <v>1</v>
      </c>
      <c r="J3578" s="12" t="n">
        <v>1205.18</v>
      </c>
      <c r="K3578" s="13" t="n">
        <v>0.1</v>
      </c>
      <c r="L3578" s="12" t="n">
        <v>1084.66</v>
      </c>
      <c r="M3578" s="12" t="n">
        <v>819.52</v>
      </c>
      <c r="N3578" s="12" t="n">
        <v>265.14</v>
      </c>
      <c r="O3578" t="inlineStr">
        <is>
          <t>Debit Card</t>
        </is>
      </c>
      <c r="P3578" t="inlineStr">
        <is>
          <t>Ishaan Mehta</t>
        </is>
      </c>
      <c r="Q3578" t="inlineStr">
        <is>
          <t>CUST-0193</t>
        </is>
      </c>
      <c r="R3578" t="n">
        <v>6</v>
      </c>
      <c r="S3578" t="inlineStr">
        <is>
          <t>No</t>
        </is>
      </c>
    </row>
    <row r="3579">
      <c r="A3579" t="inlineStr">
        <is>
          <t>ORD-2411-03578</t>
        </is>
      </c>
      <c r="B3579" s="11" t="n">
        <v>45609</v>
      </c>
      <c r="C3579" t="inlineStr">
        <is>
          <t>Central</t>
        </is>
      </c>
      <c r="D3579" t="inlineStr">
        <is>
          <t>Bhopal</t>
        </is>
      </c>
      <c r="E3579" t="inlineStr">
        <is>
          <t>Education</t>
        </is>
      </c>
      <c r="F3579" t="inlineStr">
        <is>
          <t>Online</t>
        </is>
      </c>
      <c r="G3579" t="inlineStr">
        <is>
          <t>Office Supplies</t>
        </is>
      </c>
      <c r="H3579" t="inlineStr">
        <is>
          <t>Pen Box</t>
        </is>
      </c>
      <c r="I3579" t="n">
        <v>10</v>
      </c>
      <c r="J3579" s="12" t="n">
        <v>220.27</v>
      </c>
      <c r="K3579" s="13" t="n">
        <v>0.05</v>
      </c>
      <c r="L3579" s="12" t="n">
        <v>2092.57</v>
      </c>
      <c r="M3579" s="12" t="n">
        <v>1343.65</v>
      </c>
      <c r="N3579" s="12" t="n">
        <v>748.92</v>
      </c>
      <c r="O3579" t="inlineStr">
        <is>
          <t>Cash</t>
        </is>
      </c>
      <c r="P3579" t="inlineStr">
        <is>
          <t>Kabir Singh</t>
        </is>
      </c>
      <c r="Q3579" t="inlineStr">
        <is>
          <t>CUST-0887</t>
        </is>
      </c>
      <c r="R3579" t="n">
        <v>3</v>
      </c>
      <c r="S3579" t="inlineStr">
        <is>
          <t>No</t>
        </is>
      </c>
    </row>
    <row r="3580">
      <c r="A3580" t="inlineStr">
        <is>
          <t>ORD-2409-03579</t>
        </is>
      </c>
      <c r="B3580" s="11" t="n">
        <v>45564</v>
      </c>
      <c r="C3580" t="inlineStr">
        <is>
          <t>North</t>
        </is>
      </c>
      <c r="D3580" t="inlineStr">
        <is>
          <t>Chandigarh</t>
        </is>
      </c>
      <c r="E3580" t="inlineStr">
        <is>
          <t>Corporate</t>
        </is>
      </c>
      <c r="F3580" t="inlineStr">
        <is>
          <t>Online</t>
        </is>
      </c>
      <c r="G3580" t="inlineStr">
        <is>
          <t>Accessories</t>
        </is>
      </c>
      <c r="H3580" t="inlineStr">
        <is>
          <t>Laptop Stand</t>
        </is>
      </c>
      <c r="I3580" t="n">
        <v>3</v>
      </c>
      <c r="J3580" s="12" t="n">
        <v>2011.9</v>
      </c>
      <c r="K3580" s="13" t="n">
        <v>0.03</v>
      </c>
      <c r="L3580" s="12" t="n">
        <v>5854.63</v>
      </c>
      <c r="M3580" s="12" t="n">
        <v>4224.99</v>
      </c>
      <c r="N3580" s="12" t="n">
        <v>1629.64</v>
      </c>
      <c r="O3580" t="inlineStr">
        <is>
          <t>Cash</t>
        </is>
      </c>
      <c r="P3580" t="inlineStr">
        <is>
          <t>Anaya Rao</t>
        </is>
      </c>
      <c r="Q3580" t="inlineStr">
        <is>
          <t>CUST-0050</t>
        </is>
      </c>
      <c r="R3580" t="n">
        <v>5</v>
      </c>
      <c r="S3580" t="inlineStr">
        <is>
          <t>No</t>
        </is>
      </c>
    </row>
    <row r="3581">
      <c r="A3581" t="inlineStr">
        <is>
          <t>ORD-2507-03580</t>
        </is>
      </c>
      <c r="B3581" s="11" t="n">
        <v>45866</v>
      </c>
      <c r="C3581" t="inlineStr">
        <is>
          <t>South</t>
        </is>
      </c>
      <c r="D3581" t="inlineStr">
        <is>
          <t>Chennai</t>
        </is>
      </c>
      <c r="E3581" t="inlineStr">
        <is>
          <t>Small Business</t>
        </is>
      </c>
      <c r="F3581" t="inlineStr">
        <is>
          <t>Retail Store</t>
        </is>
      </c>
      <c r="G3581" t="inlineStr">
        <is>
          <t>Furniture</t>
        </is>
      </c>
      <c r="H3581" t="inlineStr">
        <is>
          <t>Bookshelf</t>
        </is>
      </c>
      <c r="I3581" t="n">
        <v>6</v>
      </c>
      <c r="J3581" s="12" t="n">
        <v>5812.51</v>
      </c>
      <c r="K3581" s="13" t="n">
        <v>0</v>
      </c>
      <c r="L3581" s="12" t="n">
        <v>34875.06</v>
      </c>
      <c r="M3581" s="12" t="n">
        <v>25458.79</v>
      </c>
      <c r="N3581" s="12" t="n">
        <v>9416.27</v>
      </c>
      <c r="O3581" t="inlineStr">
        <is>
          <t>Cash</t>
        </is>
      </c>
      <c r="P3581" t="inlineStr">
        <is>
          <t>Tara Kapoor</t>
        </is>
      </c>
      <c r="Q3581" t="inlineStr">
        <is>
          <t>CUST-0003</t>
        </is>
      </c>
      <c r="R3581" t="n">
        <v>3</v>
      </c>
      <c r="S3581" t="inlineStr">
        <is>
          <t>Yes</t>
        </is>
      </c>
    </row>
    <row r="3582">
      <c r="A3582" t="inlineStr">
        <is>
          <t>ORD-2505-03581</t>
        </is>
      </c>
      <c r="B3582" s="11" t="n">
        <v>45795</v>
      </c>
      <c r="C3582" t="inlineStr">
        <is>
          <t>West</t>
        </is>
      </c>
      <c r="D3582" t="inlineStr">
        <is>
          <t>Ahmedabad</t>
        </is>
      </c>
      <c r="E3582" t="inlineStr">
        <is>
          <t>Small Business</t>
        </is>
      </c>
      <c r="F3582" t="inlineStr">
        <is>
          <t>Partner</t>
        </is>
      </c>
      <c r="G3582" t="inlineStr">
        <is>
          <t>Technology</t>
        </is>
      </c>
      <c r="H3582" t="inlineStr">
        <is>
          <t>Monitor</t>
        </is>
      </c>
      <c r="I3582" t="n">
        <v>1</v>
      </c>
      <c r="J3582" s="12" t="n">
        <v>12953.45</v>
      </c>
      <c r="K3582" s="13" t="n">
        <v>0.15</v>
      </c>
      <c r="L3582" s="12" t="n">
        <v>11010.43</v>
      </c>
      <c r="M3582" s="12" t="n">
        <v>10362.76</v>
      </c>
      <c r="N3582" s="12" t="n">
        <v>647.67</v>
      </c>
      <c r="O3582" t="inlineStr">
        <is>
          <t>Credit Card</t>
        </is>
      </c>
      <c r="P3582" t="inlineStr">
        <is>
          <t>Rohan Verma</t>
        </is>
      </c>
      <c r="Q3582" t="inlineStr">
        <is>
          <t>CUST-0836</t>
        </is>
      </c>
      <c r="R3582" t="n">
        <v>3</v>
      </c>
      <c r="S3582" t="inlineStr">
        <is>
          <t>No</t>
        </is>
      </c>
    </row>
    <row r="3583">
      <c r="A3583" t="inlineStr">
        <is>
          <t>ORD-2502-03582</t>
        </is>
      </c>
      <c r="B3583" s="11" t="n">
        <v>45715</v>
      </c>
      <c r="C3583" t="inlineStr">
        <is>
          <t>East</t>
        </is>
      </c>
      <c r="D3583" t="inlineStr">
        <is>
          <t>Patna</t>
        </is>
      </c>
      <c r="E3583" t="inlineStr">
        <is>
          <t>Education</t>
        </is>
      </c>
      <c r="F3583" t="inlineStr">
        <is>
          <t>Retail Store</t>
        </is>
      </c>
      <c r="G3583" t="inlineStr">
        <is>
          <t>Office Supplies</t>
        </is>
      </c>
      <c r="H3583" t="inlineStr">
        <is>
          <t>Stapler</t>
        </is>
      </c>
      <c r="I3583" t="n">
        <v>1</v>
      </c>
      <c r="J3583" s="12" t="n">
        <v>339.26</v>
      </c>
      <c r="K3583" s="13" t="n">
        <v>0.1</v>
      </c>
      <c r="L3583" s="12" t="n">
        <v>305.33</v>
      </c>
      <c r="M3583" s="12" t="n">
        <v>227.3</v>
      </c>
      <c r="N3583" s="12" t="n">
        <v>78.03</v>
      </c>
      <c r="O3583" t="inlineStr">
        <is>
          <t>Cash</t>
        </is>
      </c>
      <c r="P3583" t="inlineStr">
        <is>
          <t>Rohan Verma</t>
        </is>
      </c>
      <c r="Q3583" t="inlineStr">
        <is>
          <t>CUST-0532</t>
        </is>
      </c>
      <c r="R3583" t="n">
        <v>2</v>
      </c>
      <c r="S3583" t="inlineStr">
        <is>
          <t>No</t>
        </is>
      </c>
    </row>
    <row r="3584">
      <c r="A3584" t="inlineStr">
        <is>
          <t>ORD-2402-03583</t>
        </is>
      </c>
      <c r="B3584" s="11" t="n">
        <v>45343</v>
      </c>
      <c r="C3584" t="inlineStr">
        <is>
          <t>East</t>
        </is>
      </c>
      <c r="D3584" t="inlineStr">
        <is>
          <t>Kolkata</t>
        </is>
      </c>
      <c r="E3584" t="inlineStr">
        <is>
          <t>Education</t>
        </is>
      </c>
      <c r="F3584" t="inlineStr">
        <is>
          <t>Partner</t>
        </is>
      </c>
      <c r="G3584" t="inlineStr">
        <is>
          <t>Office Supplies</t>
        </is>
      </c>
      <c r="H3584" t="inlineStr">
        <is>
          <t>Pen Box</t>
        </is>
      </c>
      <c r="I3584" t="n">
        <v>1</v>
      </c>
      <c r="J3584" s="12" t="n">
        <v>214.59</v>
      </c>
      <c r="K3584" s="13" t="n">
        <v>0.05</v>
      </c>
      <c r="L3584" s="12" t="n">
        <v>203.86</v>
      </c>
      <c r="M3584" s="12" t="n">
        <v>130.9</v>
      </c>
      <c r="N3584" s="12" t="n">
        <v>72.95999999999999</v>
      </c>
      <c r="O3584" t="inlineStr">
        <is>
          <t>UPI</t>
        </is>
      </c>
      <c r="P3584" t="inlineStr">
        <is>
          <t>Ishaan Mehta</t>
        </is>
      </c>
      <c r="Q3584" t="inlineStr">
        <is>
          <t>CUST-0410</t>
        </is>
      </c>
      <c r="R3584" t="n">
        <v>2</v>
      </c>
      <c r="S3584" t="inlineStr">
        <is>
          <t>Yes</t>
        </is>
      </c>
    </row>
    <row r="3585">
      <c r="A3585" t="inlineStr">
        <is>
          <t>ORD-2407-03584</t>
        </is>
      </c>
      <c r="B3585" s="11" t="n">
        <v>45487</v>
      </c>
      <c r="C3585" t="inlineStr">
        <is>
          <t>West</t>
        </is>
      </c>
      <c r="D3585" t="inlineStr">
        <is>
          <t>Ahmedabad</t>
        </is>
      </c>
      <c r="E3585" t="inlineStr">
        <is>
          <t>Small Business</t>
        </is>
      </c>
      <c r="F3585" t="inlineStr">
        <is>
          <t>Online</t>
        </is>
      </c>
      <c r="G3585" t="inlineStr">
        <is>
          <t>Office Supplies</t>
        </is>
      </c>
      <c r="H3585" t="inlineStr">
        <is>
          <t>Marker Set</t>
        </is>
      </c>
      <c r="I3585" t="n">
        <v>5</v>
      </c>
      <c r="J3585" s="12" t="n">
        <v>247.88</v>
      </c>
      <c r="K3585" s="13" t="n">
        <v>0.1</v>
      </c>
      <c r="L3585" s="12" t="n">
        <v>1115.46</v>
      </c>
      <c r="M3585" s="12" t="n">
        <v>805.61</v>
      </c>
      <c r="N3585" s="12" t="n">
        <v>309.85</v>
      </c>
      <c r="O3585" t="inlineStr">
        <is>
          <t>Net Banking</t>
        </is>
      </c>
      <c r="P3585" t="inlineStr">
        <is>
          <t>Aarav Sharma</t>
        </is>
      </c>
      <c r="Q3585" t="inlineStr">
        <is>
          <t>CUST-0184</t>
        </is>
      </c>
      <c r="R3585" t="n">
        <v>10</v>
      </c>
      <c r="S3585" t="inlineStr">
        <is>
          <t>No</t>
        </is>
      </c>
    </row>
    <row r="3586">
      <c r="A3586" t="inlineStr">
        <is>
          <t>ORD-2504-03585</t>
        </is>
      </c>
      <c r="B3586" s="11" t="n">
        <v>45766</v>
      </c>
      <c r="C3586" t="inlineStr">
        <is>
          <t>North</t>
        </is>
      </c>
      <c r="D3586" t="inlineStr">
        <is>
          <t>Delhi</t>
        </is>
      </c>
      <c r="E3586" t="inlineStr">
        <is>
          <t>Small Business</t>
        </is>
      </c>
      <c r="F3586" t="inlineStr">
        <is>
          <t>Partner</t>
        </is>
      </c>
      <c r="G3586" t="inlineStr">
        <is>
          <t>Technology</t>
        </is>
      </c>
      <c r="H3586" t="inlineStr">
        <is>
          <t>Printer</t>
        </is>
      </c>
      <c r="I3586" t="n">
        <v>5</v>
      </c>
      <c r="J3586" s="12" t="n">
        <v>10171.46</v>
      </c>
      <c r="K3586" s="13" t="n">
        <v>0.15</v>
      </c>
      <c r="L3586" s="12" t="n">
        <v>43228.7</v>
      </c>
      <c r="M3586" s="12" t="n">
        <v>41702.99</v>
      </c>
      <c r="N3586" s="12" t="n">
        <v>1525.71</v>
      </c>
      <c r="O3586" t="inlineStr">
        <is>
          <t>Cash</t>
        </is>
      </c>
      <c r="P3586" t="inlineStr">
        <is>
          <t>Meera Joshi</t>
        </is>
      </c>
      <c r="Q3586" t="inlineStr">
        <is>
          <t>CUST-0913</t>
        </is>
      </c>
      <c r="R3586" t="n">
        <v>3</v>
      </c>
      <c r="S3586" t="inlineStr">
        <is>
          <t>No</t>
        </is>
      </c>
    </row>
    <row r="3587">
      <c r="A3587" t="inlineStr">
        <is>
          <t>ORD-2507-03586</t>
        </is>
      </c>
      <c r="B3587" s="11" t="n">
        <v>45857</v>
      </c>
      <c r="C3587" t="inlineStr">
        <is>
          <t>Central</t>
        </is>
      </c>
      <c r="D3587" t="inlineStr">
        <is>
          <t>Bhopal</t>
        </is>
      </c>
      <c r="E3587" t="inlineStr">
        <is>
          <t>Corporate</t>
        </is>
      </c>
      <c r="F3587" t="inlineStr">
        <is>
          <t>Partner</t>
        </is>
      </c>
      <c r="G3587" t="inlineStr">
        <is>
          <t>Furniture</t>
        </is>
      </c>
      <c r="H3587" t="inlineStr">
        <is>
          <t>Office Chair</t>
        </is>
      </c>
      <c r="I3587" t="n">
        <v>1</v>
      </c>
      <c r="J3587" s="12" t="n">
        <v>6789.48</v>
      </c>
      <c r="K3587" s="13" t="n">
        <v>0</v>
      </c>
      <c r="L3587" s="12" t="n">
        <v>6789.48</v>
      </c>
      <c r="M3587" s="12" t="n">
        <v>4684.74</v>
      </c>
      <c r="N3587" s="12" t="n">
        <v>2104.74</v>
      </c>
      <c r="O3587" t="inlineStr">
        <is>
          <t>Debit Card</t>
        </is>
      </c>
      <c r="P3587" t="inlineStr">
        <is>
          <t>Rohan Verma</t>
        </is>
      </c>
      <c r="Q3587" t="inlineStr">
        <is>
          <t>CUST-0546</t>
        </is>
      </c>
      <c r="R3587" t="n">
        <v>2</v>
      </c>
      <c r="S3587" t="inlineStr">
        <is>
          <t>Yes</t>
        </is>
      </c>
    </row>
    <row r="3588">
      <c r="A3588" t="inlineStr">
        <is>
          <t>ORD-2406-03587</t>
        </is>
      </c>
      <c r="B3588" s="11" t="n">
        <v>45452</v>
      </c>
      <c r="C3588" t="inlineStr">
        <is>
          <t>East</t>
        </is>
      </c>
      <c r="D3588" t="inlineStr">
        <is>
          <t>Patna</t>
        </is>
      </c>
      <c r="E3588" t="inlineStr">
        <is>
          <t>Consumer</t>
        </is>
      </c>
      <c r="F3588" t="inlineStr">
        <is>
          <t>Online</t>
        </is>
      </c>
      <c r="G3588" t="inlineStr">
        <is>
          <t>Furniture</t>
        </is>
      </c>
      <c r="H3588" t="inlineStr">
        <is>
          <t>Bookshelf</t>
        </is>
      </c>
      <c r="I3588" t="n">
        <v>6</v>
      </c>
      <c r="J3588" s="12" t="n">
        <v>5415.47</v>
      </c>
      <c r="K3588" s="13" t="n">
        <v>0</v>
      </c>
      <c r="L3588" s="12" t="n">
        <v>32492.82</v>
      </c>
      <c r="M3588" s="12" t="n">
        <v>23719.76</v>
      </c>
      <c r="N3588" s="12" t="n">
        <v>8773.059999999999</v>
      </c>
      <c r="O3588" t="inlineStr">
        <is>
          <t>Net Banking</t>
        </is>
      </c>
      <c r="P3588" t="inlineStr">
        <is>
          <t>Rohan Verma</t>
        </is>
      </c>
      <c r="Q3588" t="inlineStr">
        <is>
          <t>CUST-0170</t>
        </is>
      </c>
      <c r="R3588" t="n">
        <v>2</v>
      </c>
      <c r="S3588" t="inlineStr">
        <is>
          <t>No</t>
        </is>
      </c>
    </row>
    <row r="3589">
      <c r="A3589" t="inlineStr">
        <is>
          <t>ORD-2403-03588</t>
        </is>
      </c>
      <c r="B3589" s="11" t="n">
        <v>45357</v>
      </c>
      <c r="C3589" t="inlineStr">
        <is>
          <t>East</t>
        </is>
      </c>
      <c r="D3589" t="inlineStr">
        <is>
          <t>Kolkata</t>
        </is>
      </c>
      <c r="E3589" t="inlineStr">
        <is>
          <t>Consumer</t>
        </is>
      </c>
      <c r="F3589" t="inlineStr">
        <is>
          <t>Retail Store</t>
        </is>
      </c>
      <c r="G3589" t="inlineStr">
        <is>
          <t>Office Supplies</t>
        </is>
      </c>
      <c r="H3589" t="inlineStr">
        <is>
          <t>Marker Set</t>
        </is>
      </c>
      <c r="I3589" t="n">
        <v>4</v>
      </c>
      <c r="J3589" s="12" t="n">
        <v>272.16</v>
      </c>
      <c r="K3589" s="13" t="n">
        <v>0.05</v>
      </c>
      <c r="L3589" s="12" t="n">
        <v>1034.21</v>
      </c>
      <c r="M3589" s="12" t="n">
        <v>707.62</v>
      </c>
      <c r="N3589" s="12" t="n">
        <v>326.59</v>
      </c>
      <c r="O3589" t="inlineStr">
        <is>
          <t>UPI</t>
        </is>
      </c>
      <c r="P3589" t="inlineStr">
        <is>
          <t>Aarav Sharma</t>
        </is>
      </c>
      <c r="Q3589" t="inlineStr">
        <is>
          <t>CUST-0673</t>
        </is>
      </c>
      <c r="R3589" t="n">
        <v>5</v>
      </c>
      <c r="S3589" t="inlineStr">
        <is>
          <t>No</t>
        </is>
      </c>
    </row>
    <row r="3590">
      <c r="A3590" t="inlineStr">
        <is>
          <t>ORD-2408-03589</t>
        </is>
      </c>
      <c r="B3590" s="11" t="n">
        <v>45532</v>
      </c>
      <c r="C3590" t="inlineStr">
        <is>
          <t>South</t>
        </is>
      </c>
      <c r="D3590" t="inlineStr">
        <is>
          <t>Chennai</t>
        </is>
      </c>
      <c r="E3590" t="inlineStr">
        <is>
          <t>Corporate</t>
        </is>
      </c>
      <c r="F3590" t="inlineStr">
        <is>
          <t>Online</t>
        </is>
      </c>
      <c r="G3590" t="inlineStr">
        <is>
          <t>Furniture</t>
        </is>
      </c>
      <c r="H3590" t="inlineStr">
        <is>
          <t>Desk</t>
        </is>
      </c>
      <c r="I3590" t="n">
        <v>5</v>
      </c>
      <c r="J3590" s="12" t="n">
        <v>12006.51</v>
      </c>
      <c r="K3590" s="13" t="n">
        <v>0.15</v>
      </c>
      <c r="L3590" s="12" t="n">
        <v>51027.67</v>
      </c>
      <c r="M3590" s="12" t="n">
        <v>45024.41</v>
      </c>
      <c r="N3590" s="12" t="n">
        <v>6003.26</v>
      </c>
      <c r="O3590" t="inlineStr">
        <is>
          <t>Debit Card</t>
        </is>
      </c>
      <c r="P3590" t="inlineStr">
        <is>
          <t>Meera Joshi</t>
        </is>
      </c>
      <c r="Q3590" t="inlineStr">
        <is>
          <t>CUST-0611</t>
        </is>
      </c>
      <c r="R3590" t="n">
        <v>3</v>
      </c>
      <c r="S3590" t="inlineStr">
        <is>
          <t>Yes</t>
        </is>
      </c>
    </row>
    <row r="3591">
      <c r="A3591" t="inlineStr">
        <is>
          <t>ORD-2406-03590</t>
        </is>
      </c>
      <c r="B3591" s="11" t="n">
        <v>45450</v>
      </c>
      <c r="C3591" t="inlineStr">
        <is>
          <t>West</t>
        </is>
      </c>
      <c r="D3591" t="inlineStr">
        <is>
          <t>Surat</t>
        </is>
      </c>
      <c r="E3591" t="inlineStr">
        <is>
          <t>Education</t>
        </is>
      </c>
      <c r="F3591" t="inlineStr">
        <is>
          <t>Online</t>
        </is>
      </c>
      <c r="G3591" t="inlineStr">
        <is>
          <t>Office Supplies</t>
        </is>
      </c>
      <c r="H3591" t="inlineStr">
        <is>
          <t>Notebook Pack</t>
        </is>
      </c>
      <c r="I3591" t="n">
        <v>3</v>
      </c>
      <c r="J3591" s="12" t="n">
        <v>358.98</v>
      </c>
      <c r="K3591" s="13" t="n">
        <v>0.1</v>
      </c>
      <c r="L3591" s="12" t="n">
        <v>969.25</v>
      </c>
      <c r="M3591" s="12" t="n">
        <v>689.24</v>
      </c>
      <c r="N3591" s="12" t="n">
        <v>280.01</v>
      </c>
      <c r="O3591" t="inlineStr">
        <is>
          <t>Net Banking</t>
        </is>
      </c>
      <c r="P3591" t="inlineStr">
        <is>
          <t>Tara Kapoor</t>
        </is>
      </c>
      <c r="Q3591" t="inlineStr">
        <is>
          <t>CUST-0381</t>
        </is>
      </c>
      <c r="R3591" t="n">
        <v>3</v>
      </c>
      <c r="S3591" t="inlineStr">
        <is>
          <t>No</t>
        </is>
      </c>
    </row>
    <row r="3592">
      <c r="A3592" t="inlineStr">
        <is>
          <t>ORD-2408-03591</t>
        </is>
      </c>
      <c r="B3592" s="11" t="n">
        <v>45527</v>
      </c>
      <c r="C3592" t="inlineStr">
        <is>
          <t>Central</t>
        </is>
      </c>
      <c r="D3592" t="inlineStr">
        <is>
          <t>Bhopal</t>
        </is>
      </c>
      <c r="E3592" t="inlineStr">
        <is>
          <t>Small Business</t>
        </is>
      </c>
      <c r="F3592" t="inlineStr">
        <is>
          <t>Retail Store</t>
        </is>
      </c>
      <c r="G3592" t="inlineStr">
        <is>
          <t>Furniture</t>
        </is>
      </c>
      <c r="H3592" t="inlineStr">
        <is>
          <t>Bookshelf</t>
        </is>
      </c>
      <c r="I3592" t="n">
        <v>2</v>
      </c>
      <c r="J3592" s="12" t="n">
        <v>6020.48</v>
      </c>
      <c r="K3592" s="13" t="n">
        <v>0.1</v>
      </c>
      <c r="L3592" s="12" t="n">
        <v>10836.86</v>
      </c>
      <c r="M3592" s="12" t="n">
        <v>8789.9</v>
      </c>
      <c r="N3592" s="12" t="n">
        <v>2046.96</v>
      </c>
      <c r="O3592" t="inlineStr">
        <is>
          <t>UPI</t>
        </is>
      </c>
      <c r="P3592" t="inlineStr">
        <is>
          <t>Anaya Rao</t>
        </is>
      </c>
      <c r="Q3592" t="inlineStr">
        <is>
          <t>CUST-0179</t>
        </is>
      </c>
      <c r="R3592" t="n">
        <v>3</v>
      </c>
      <c r="S3592" t="inlineStr">
        <is>
          <t>No</t>
        </is>
      </c>
    </row>
    <row r="3593">
      <c r="A3593" t="inlineStr">
        <is>
          <t>ORD-2511-03592</t>
        </is>
      </c>
      <c r="B3593" s="11" t="n">
        <v>45986</v>
      </c>
      <c r="C3593" t="inlineStr">
        <is>
          <t>East</t>
        </is>
      </c>
      <c r="D3593" t="inlineStr">
        <is>
          <t>Guwahati</t>
        </is>
      </c>
      <c r="E3593" t="inlineStr">
        <is>
          <t>Consumer</t>
        </is>
      </c>
      <c r="F3593" t="inlineStr">
        <is>
          <t>Partner</t>
        </is>
      </c>
      <c r="G3593" t="inlineStr">
        <is>
          <t>Accessories</t>
        </is>
      </c>
      <c r="H3593" t="inlineStr">
        <is>
          <t>Mouse</t>
        </is>
      </c>
      <c r="I3593" t="n">
        <v>3</v>
      </c>
      <c r="J3593" s="12" t="n">
        <v>811.24</v>
      </c>
      <c r="K3593" s="13" t="n">
        <v>0.03</v>
      </c>
      <c r="L3593" s="12" t="n">
        <v>2360.71</v>
      </c>
      <c r="M3593" s="12" t="n">
        <v>1606.26</v>
      </c>
      <c r="N3593" s="12" t="n">
        <v>754.45</v>
      </c>
      <c r="O3593" t="inlineStr">
        <is>
          <t>Debit Card</t>
        </is>
      </c>
      <c r="P3593" t="inlineStr">
        <is>
          <t>Diya Patel</t>
        </is>
      </c>
      <c r="Q3593" t="inlineStr">
        <is>
          <t>CUST-0753</t>
        </is>
      </c>
      <c r="R3593" t="n">
        <v>5</v>
      </c>
      <c r="S3593" t="inlineStr">
        <is>
          <t>No</t>
        </is>
      </c>
    </row>
    <row r="3594">
      <c r="A3594" t="inlineStr">
        <is>
          <t>ORD-2502-03593</t>
        </is>
      </c>
      <c r="B3594" s="11" t="n">
        <v>45699</v>
      </c>
      <c r="C3594" t="inlineStr">
        <is>
          <t>North</t>
        </is>
      </c>
      <c r="D3594" t="inlineStr">
        <is>
          <t>Delhi</t>
        </is>
      </c>
      <c r="E3594" t="inlineStr">
        <is>
          <t>Consumer</t>
        </is>
      </c>
      <c r="F3594" t="inlineStr">
        <is>
          <t>Online</t>
        </is>
      </c>
      <c r="G3594" t="inlineStr">
        <is>
          <t>Technology</t>
        </is>
      </c>
      <c r="H3594" t="inlineStr">
        <is>
          <t>Tablet</t>
        </is>
      </c>
      <c r="I3594" t="n">
        <v>8</v>
      </c>
      <c r="J3594" s="12" t="n">
        <v>20939.39</v>
      </c>
      <c r="K3594" s="13" t="n">
        <v>0.05</v>
      </c>
      <c r="L3594" s="12" t="n">
        <v>159139.36</v>
      </c>
      <c r="M3594" s="12" t="n">
        <v>139037.55</v>
      </c>
      <c r="N3594" s="12" t="n">
        <v>20101.81</v>
      </c>
      <c r="O3594" t="inlineStr">
        <is>
          <t>Cash</t>
        </is>
      </c>
      <c r="P3594" t="inlineStr">
        <is>
          <t>Kabir Singh</t>
        </is>
      </c>
      <c r="Q3594" t="inlineStr">
        <is>
          <t>CUST-0809</t>
        </is>
      </c>
      <c r="R3594" t="n">
        <v>3</v>
      </c>
      <c r="S3594" t="inlineStr">
        <is>
          <t>No</t>
        </is>
      </c>
    </row>
    <row r="3595">
      <c r="A3595" t="inlineStr">
        <is>
          <t>ORD-2510-03594</t>
        </is>
      </c>
      <c r="B3595" s="11" t="n">
        <v>45949</v>
      </c>
      <c r="C3595" t="inlineStr">
        <is>
          <t>West</t>
        </is>
      </c>
      <c r="D3595" t="inlineStr">
        <is>
          <t>Surat</t>
        </is>
      </c>
      <c r="E3595" t="inlineStr">
        <is>
          <t>Small Business</t>
        </is>
      </c>
      <c r="F3595" t="inlineStr">
        <is>
          <t>Direct Sales</t>
        </is>
      </c>
      <c r="G3595" t="inlineStr">
        <is>
          <t>Technology</t>
        </is>
      </c>
      <c r="H3595" t="inlineStr">
        <is>
          <t>Tablet</t>
        </is>
      </c>
      <c r="I3595" t="n">
        <v>2</v>
      </c>
      <c r="J3595" s="12" t="n">
        <v>22587.09</v>
      </c>
      <c r="K3595" s="13" t="n">
        <v>0</v>
      </c>
      <c r="L3595" s="12" t="n">
        <v>45174.18</v>
      </c>
      <c r="M3595" s="12" t="n">
        <v>37494.57</v>
      </c>
      <c r="N3595" s="12" t="n">
        <v>7679.61</v>
      </c>
      <c r="O3595" t="inlineStr">
        <is>
          <t>Net Banking</t>
        </is>
      </c>
      <c r="P3595" t="inlineStr">
        <is>
          <t>Sara Khan</t>
        </is>
      </c>
      <c r="Q3595" t="inlineStr">
        <is>
          <t>CUST-0595</t>
        </is>
      </c>
      <c r="R3595" t="n">
        <v>4</v>
      </c>
      <c r="S3595" t="inlineStr">
        <is>
          <t>No</t>
        </is>
      </c>
    </row>
    <row r="3596">
      <c r="A3596" t="inlineStr">
        <is>
          <t>ORD-2510-03595</t>
        </is>
      </c>
      <c r="B3596" s="11" t="n">
        <v>45959</v>
      </c>
      <c r="C3596" t="inlineStr">
        <is>
          <t>Central</t>
        </is>
      </c>
      <c r="D3596" t="inlineStr">
        <is>
          <t>Bhopal</t>
        </is>
      </c>
      <c r="E3596" t="inlineStr">
        <is>
          <t>Consumer</t>
        </is>
      </c>
      <c r="F3596" t="inlineStr">
        <is>
          <t>Direct Sales</t>
        </is>
      </c>
      <c r="G3596" t="inlineStr">
        <is>
          <t>Accessories</t>
        </is>
      </c>
      <c r="H3596" t="inlineStr">
        <is>
          <t>USB Hub</t>
        </is>
      </c>
      <c r="I3596" t="n">
        <v>5</v>
      </c>
      <c r="J3596" s="12" t="n">
        <v>1151.24</v>
      </c>
      <c r="K3596" s="13" t="n">
        <v>0.1</v>
      </c>
      <c r="L3596" s="12" t="n">
        <v>5180.58</v>
      </c>
      <c r="M3596" s="12" t="n">
        <v>3914.22</v>
      </c>
      <c r="N3596" s="12" t="n">
        <v>1266.36</v>
      </c>
      <c r="O3596" t="inlineStr">
        <is>
          <t>Debit Card</t>
        </is>
      </c>
      <c r="P3596" t="inlineStr">
        <is>
          <t>Aarav Sharma</t>
        </is>
      </c>
      <c r="Q3596" t="inlineStr">
        <is>
          <t>CUST-0507</t>
        </is>
      </c>
      <c r="R3596" t="n">
        <v>4</v>
      </c>
      <c r="S3596" t="inlineStr">
        <is>
          <t>No</t>
        </is>
      </c>
    </row>
    <row r="3597">
      <c r="A3597" t="inlineStr">
        <is>
          <t>ORD-2506-03596</t>
        </is>
      </c>
      <c r="B3597" s="11" t="n">
        <v>45831</v>
      </c>
      <c r="C3597" t="inlineStr">
        <is>
          <t>North</t>
        </is>
      </c>
      <c r="D3597" t="inlineStr">
        <is>
          <t>Lucknow</t>
        </is>
      </c>
      <c r="E3597" t="inlineStr">
        <is>
          <t>Consumer</t>
        </is>
      </c>
      <c r="F3597" t="inlineStr">
        <is>
          <t>Partner</t>
        </is>
      </c>
      <c r="G3597" t="inlineStr">
        <is>
          <t>Technology</t>
        </is>
      </c>
      <c r="H3597" t="inlineStr">
        <is>
          <t>Keyboard</t>
        </is>
      </c>
      <c r="I3597" t="n">
        <v>5</v>
      </c>
      <c r="J3597" s="12" t="n">
        <v>1543.11</v>
      </c>
      <c r="K3597" s="13" t="n">
        <v>0.1</v>
      </c>
      <c r="L3597" s="12" t="n">
        <v>6943.99</v>
      </c>
      <c r="M3597" s="12" t="n">
        <v>5478.04</v>
      </c>
      <c r="N3597" s="12" t="n">
        <v>1465.95</v>
      </c>
      <c r="O3597" t="inlineStr">
        <is>
          <t>Net Banking</t>
        </is>
      </c>
      <c r="P3597" t="inlineStr">
        <is>
          <t>Diya Patel</t>
        </is>
      </c>
      <c r="Q3597" t="inlineStr">
        <is>
          <t>CUST-0554</t>
        </is>
      </c>
      <c r="R3597" t="n">
        <v>3</v>
      </c>
      <c r="S3597" t="inlineStr">
        <is>
          <t>No</t>
        </is>
      </c>
    </row>
    <row r="3598">
      <c r="A3598" t="inlineStr">
        <is>
          <t>ORD-2407-03597</t>
        </is>
      </c>
      <c r="B3598" s="11" t="n">
        <v>45480</v>
      </c>
      <c r="C3598" t="inlineStr">
        <is>
          <t>East</t>
        </is>
      </c>
      <c r="D3598" t="inlineStr">
        <is>
          <t>Kolkata</t>
        </is>
      </c>
      <c r="E3598" t="inlineStr">
        <is>
          <t>Consumer</t>
        </is>
      </c>
      <c r="F3598" t="inlineStr">
        <is>
          <t>Direct Sales</t>
        </is>
      </c>
      <c r="G3598" t="inlineStr">
        <is>
          <t>Technology</t>
        </is>
      </c>
      <c r="H3598" t="inlineStr">
        <is>
          <t>Headphones</t>
        </is>
      </c>
      <c r="I3598" t="n">
        <v>2</v>
      </c>
      <c r="J3598" s="12" t="n">
        <v>3042.29</v>
      </c>
      <c r="K3598" s="13" t="n">
        <v>0.15</v>
      </c>
      <c r="L3598" s="12" t="n">
        <v>5171.89</v>
      </c>
      <c r="M3598" s="12" t="n">
        <v>4502.59</v>
      </c>
      <c r="N3598" s="12" t="n">
        <v>669.3</v>
      </c>
      <c r="O3598" t="inlineStr">
        <is>
          <t>Debit Card</t>
        </is>
      </c>
      <c r="P3598" t="inlineStr">
        <is>
          <t>Sara Khan</t>
        </is>
      </c>
      <c r="Q3598" t="inlineStr">
        <is>
          <t>CUST-0291</t>
        </is>
      </c>
      <c r="R3598" t="n">
        <v>3</v>
      </c>
      <c r="S3598" t="inlineStr">
        <is>
          <t>Yes</t>
        </is>
      </c>
    </row>
    <row r="3599">
      <c r="A3599" t="inlineStr">
        <is>
          <t>ORD-2411-03598</t>
        </is>
      </c>
      <c r="B3599" s="11" t="n">
        <v>45625</v>
      </c>
      <c r="C3599" t="inlineStr">
        <is>
          <t>Central</t>
        </is>
      </c>
      <c r="D3599" t="inlineStr">
        <is>
          <t>Nagpur</t>
        </is>
      </c>
      <c r="E3599" t="inlineStr">
        <is>
          <t>Consumer</t>
        </is>
      </c>
      <c r="F3599" t="inlineStr">
        <is>
          <t>Direct Sales</t>
        </is>
      </c>
      <c r="G3599" t="inlineStr">
        <is>
          <t>Accessories</t>
        </is>
      </c>
      <c r="H3599" t="inlineStr">
        <is>
          <t>Laptop Stand</t>
        </is>
      </c>
      <c r="I3599" t="n">
        <v>8</v>
      </c>
      <c r="J3599" s="12" t="n">
        <v>1789.78</v>
      </c>
      <c r="K3599" s="13" t="n">
        <v>0.25</v>
      </c>
      <c r="L3599" s="12" t="n">
        <v>10738.68</v>
      </c>
      <c r="M3599" s="12" t="n">
        <v>10022.77</v>
      </c>
      <c r="N3599" s="12" t="n">
        <v>715.91</v>
      </c>
      <c r="O3599" t="inlineStr">
        <is>
          <t>Cash</t>
        </is>
      </c>
      <c r="P3599" t="inlineStr">
        <is>
          <t>Diya Patel</t>
        </is>
      </c>
      <c r="Q3599" t="inlineStr">
        <is>
          <t>CUST-0447</t>
        </is>
      </c>
      <c r="R3599" t="n">
        <v>10</v>
      </c>
      <c r="S3599" t="inlineStr">
        <is>
          <t>No</t>
        </is>
      </c>
    </row>
    <row r="3600">
      <c r="A3600" t="inlineStr">
        <is>
          <t>ORD-2503-03599</t>
        </is>
      </c>
      <c r="B3600" s="11" t="n">
        <v>45735</v>
      </c>
      <c r="C3600" t="inlineStr">
        <is>
          <t>East</t>
        </is>
      </c>
      <c r="D3600" t="inlineStr">
        <is>
          <t>Bhubaneswar</t>
        </is>
      </c>
      <c r="E3600" t="inlineStr">
        <is>
          <t>Corporate</t>
        </is>
      </c>
      <c r="F3600" t="inlineStr">
        <is>
          <t>Partner</t>
        </is>
      </c>
      <c r="G3600" t="inlineStr">
        <is>
          <t>Office Supplies</t>
        </is>
      </c>
      <c r="H3600" t="inlineStr">
        <is>
          <t>Paper Ream</t>
        </is>
      </c>
      <c r="I3600" t="n">
        <v>2</v>
      </c>
      <c r="J3600" s="12" t="n">
        <v>456.38</v>
      </c>
      <c r="K3600" s="13" t="n">
        <v>0.1</v>
      </c>
      <c r="L3600" s="12" t="n">
        <v>821.48</v>
      </c>
      <c r="M3600" s="12" t="n">
        <v>684.5700000000001</v>
      </c>
      <c r="N3600" s="12" t="n">
        <v>136.91</v>
      </c>
      <c r="O3600" t="inlineStr">
        <is>
          <t>Credit Card</t>
        </is>
      </c>
      <c r="P3600" t="inlineStr">
        <is>
          <t>Sara Khan</t>
        </is>
      </c>
      <c r="Q3600" t="inlineStr">
        <is>
          <t>CUST-0694</t>
        </is>
      </c>
      <c r="R3600" t="n">
        <v>5</v>
      </c>
      <c r="S3600" t="inlineStr">
        <is>
          <t>No</t>
        </is>
      </c>
    </row>
    <row r="3601">
      <c r="A3601" t="inlineStr">
        <is>
          <t>ORD-2511-03600</t>
        </is>
      </c>
      <c r="B3601" s="11" t="n">
        <v>45975</v>
      </c>
      <c r="C3601" t="inlineStr">
        <is>
          <t>South</t>
        </is>
      </c>
      <c r="D3601" t="inlineStr">
        <is>
          <t>Kochi</t>
        </is>
      </c>
      <c r="E3601" t="inlineStr">
        <is>
          <t>Corporate</t>
        </is>
      </c>
      <c r="F3601" t="inlineStr">
        <is>
          <t>Partner</t>
        </is>
      </c>
      <c r="G3601" t="inlineStr">
        <is>
          <t>Accessories</t>
        </is>
      </c>
      <c r="H3601" t="inlineStr">
        <is>
          <t>Laptop Stand</t>
        </is>
      </c>
      <c r="I3601" t="n">
        <v>1</v>
      </c>
      <c r="J3601" s="12" t="n">
        <v>1673.49</v>
      </c>
      <c r="K3601" s="13" t="n">
        <v>0.1</v>
      </c>
      <c r="L3601" s="12" t="n">
        <v>1506.14</v>
      </c>
      <c r="M3601" s="12" t="n">
        <v>1171.44</v>
      </c>
      <c r="N3601" s="12" t="n">
        <v>334.7</v>
      </c>
      <c r="O3601" t="inlineStr">
        <is>
          <t>UPI</t>
        </is>
      </c>
      <c r="P3601" t="inlineStr">
        <is>
          <t>Sara Khan</t>
        </is>
      </c>
      <c r="Q3601" t="inlineStr">
        <is>
          <t>CUST-0031</t>
        </is>
      </c>
      <c r="R3601" t="n">
        <v>6</v>
      </c>
      <c r="S3601" t="inlineStr">
        <is>
          <t>No</t>
        </is>
      </c>
    </row>
    <row r="3602">
      <c r="A3602" t="inlineStr">
        <is>
          <t>ORD-2511-03601</t>
        </is>
      </c>
      <c r="B3602" s="11" t="n">
        <v>45980</v>
      </c>
      <c r="C3602" t="inlineStr">
        <is>
          <t>Central</t>
        </is>
      </c>
      <c r="D3602" t="inlineStr">
        <is>
          <t>Bhopal</t>
        </is>
      </c>
      <c r="E3602" t="inlineStr">
        <is>
          <t>Education</t>
        </is>
      </c>
      <c r="F3602" t="inlineStr">
        <is>
          <t>Online</t>
        </is>
      </c>
      <c r="G3602" t="inlineStr">
        <is>
          <t>Furniture</t>
        </is>
      </c>
      <c r="H3602" t="inlineStr">
        <is>
          <t>Desk</t>
        </is>
      </c>
      <c r="I3602" t="n">
        <v>5</v>
      </c>
      <c r="J3602" s="12" t="n">
        <v>11456.5</v>
      </c>
      <c r="K3602" s="13" t="n">
        <v>0.05</v>
      </c>
      <c r="L3602" s="12" t="n">
        <v>54418.38</v>
      </c>
      <c r="M3602" s="12" t="n">
        <v>42961.88</v>
      </c>
      <c r="N3602" s="12" t="n">
        <v>11456.5</v>
      </c>
      <c r="O3602" t="inlineStr">
        <is>
          <t>Cash</t>
        </is>
      </c>
      <c r="P3602" t="inlineStr">
        <is>
          <t>Tara Kapoor</t>
        </is>
      </c>
      <c r="Q3602" t="inlineStr">
        <is>
          <t>CUST-0880</t>
        </is>
      </c>
      <c r="R3602" t="n">
        <v>7</v>
      </c>
      <c r="S3602" t="inlineStr">
        <is>
          <t>No</t>
        </is>
      </c>
    </row>
    <row r="3603">
      <c r="A3603" t="inlineStr">
        <is>
          <t>ORD-2401-03602</t>
        </is>
      </c>
      <c r="B3603" s="11" t="n">
        <v>45320</v>
      </c>
      <c r="C3603" t="inlineStr">
        <is>
          <t>West</t>
        </is>
      </c>
      <c r="D3603" t="inlineStr">
        <is>
          <t>Surat</t>
        </is>
      </c>
      <c r="E3603" t="inlineStr">
        <is>
          <t>Education</t>
        </is>
      </c>
      <c r="F3603" t="inlineStr">
        <is>
          <t>Partner</t>
        </is>
      </c>
      <c r="G3603" t="inlineStr">
        <is>
          <t>Office Supplies</t>
        </is>
      </c>
      <c r="H3603" t="inlineStr">
        <is>
          <t>Paper Ream</t>
        </is>
      </c>
      <c r="I3603" t="n">
        <v>1</v>
      </c>
      <c r="J3603" s="12" t="n">
        <v>482.82</v>
      </c>
      <c r="K3603" s="13" t="n">
        <v>0</v>
      </c>
      <c r="L3603" s="12" t="n">
        <v>482.82</v>
      </c>
      <c r="M3603" s="12" t="n">
        <v>362.12</v>
      </c>
      <c r="N3603" s="12" t="n">
        <v>120.7</v>
      </c>
      <c r="O3603" t="inlineStr">
        <is>
          <t>Debit Card</t>
        </is>
      </c>
      <c r="P3603" t="inlineStr">
        <is>
          <t>Anaya Rao</t>
        </is>
      </c>
      <c r="Q3603" t="inlineStr">
        <is>
          <t>CUST-0156</t>
        </is>
      </c>
      <c r="R3603" t="n">
        <v>2</v>
      </c>
      <c r="S3603" t="inlineStr">
        <is>
          <t>No</t>
        </is>
      </c>
    </row>
    <row r="3604">
      <c r="A3604" t="inlineStr">
        <is>
          <t>ORD-2404-03603</t>
        </is>
      </c>
      <c r="B3604" s="11" t="n">
        <v>45384</v>
      </c>
      <c r="C3604" t="inlineStr">
        <is>
          <t>East</t>
        </is>
      </c>
      <c r="D3604" t="inlineStr">
        <is>
          <t>Guwahati</t>
        </is>
      </c>
      <c r="E3604" t="inlineStr">
        <is>
          <t>Education</t>
        </is>
      </c>
      <c r="F3604" t="inlineStr">
        <is>
          <t>Partner</t>
        </is>
      </c>
      <c r="G3604" t="inlineStr">
        <is>
          <t>Technology</t>
        </is>
      </c>
      <c r="H3604" t="inlineStr">
        <is>
          <t>Printer</t>
        </is>
      </c>
      <c r="I3604" t="n">
        <v>3</v>
      </c>
      <c r="J3604" s="12" t="n">
        <v>11296.29</v>
      </c>
      <c r="K3604" s="13" t="n">
        <v>0.1</v>
      </c>
      <c r="L3604" s="12" t="n">
        <v>30499.98</v>
      </c>
      <c r="M3604" s="12" t="n">
        <v>27788.87</v>
      </c>
      <c r="N3604" s="12" t="n">
        <v>2711.11</v>
      </c>
      <c r="O3604" t="inlineStr">
        <is>
          <t>Net Banking</t>
        </is>
      </c>
      <c r="P3604" t="inlineStr">
        <is>
          <t>Sara Khan</t>
        </is>
      </c>
      <c r="Q3604" t="inlineStr">
        <is>
          <t>CUST-0109</t>
        </is>
      </c>
      <c r="R3604" t="n">
        <v>7</v>
      </c>
      <c r="S3604" t="inlineStr">
        <is>
          <t>No</t>
        </is>
      </c>
    </row>
    <row r="3605">
      <c r="A3605" t="inlineStr">
        <is>
          <t>ORD-2512-03604</t>
        </is>
      </c>
      <c r="B3605" s="11" t="n">
        <v>46015</v>
      </c>
      <c r="C3605" t="inlineStr">
        <is>
          <t>West</t>
        </is>
      </c>
      <c r="D3605" t="inlineStr">
        <is>
          <t>Pune</t>
        </is>
      </c>
      <c r="E3605" t="inlineStr">
        <is>
          <t>Corporate</t>
        </is>
      </c>
      <c r="F3605" t="inlineStr">
        <is>
          <t>Retail Store</t>
        </is>
      </c>
      <c r="G3605" t="inlineStr">
        <is>
          <t>Office Supplies</t>
        </is>
      </c>
      <c r="H3605" t="inlineStr">
        <is>
          <t>Pen Box</t>
        </is>
      </c>
      <c r="I3605" t="n">
        <v>4</v>
      </c>
      <c r="J3605" s="12" t="n">
        <v>214.04</v>
      </c>
      <c r="K3605" s="13" t="n">
        <v>0.2</v>
      </c>
      <c r="L3605" s="12" t="n">
        <v>684.9299999999999</v>
      </c>
      <c r="M3605" s="12" t="n">
        <v>522.26</v>
      </c>
      <c r="N3605" s="12" t="n">
        <v>162.67</v>
      </c>
      <c r="O3605" t="inlineStr">
        <is>
          <t>UPI</t>
        </is>
      </c>
      <c r="P3605" t="inlineStr">
        <is>
          <t>Rohan Verma</t>
        </is>
      </c>
      <c r="Q3605" t="inlineStr">
        <is>
          <t>CUST-0277</t>
        </is>
      </c>
      <c r="R3605" t="n">
        <v>1</v>
      </c>
      <c r="S3605" t="inlineStr">
        <is>
          <t>No</t>
        </is>
      </c>
    </row>
    <row r="3606">
      <c r="A3606" t="inlineStr">
        <is>
          <t>ORD-2512-03605</t>
        </is>
      </c>
      <c r="B3606" s="11" t="n">
        <v>45997</v>
      </c>
      <c r="C3606" t="inlineStr">
        <is>
          <t>Central</t>
        </is>
      </c>
      <c r="D3606" t="inlineStr">
        <is>
          <t>Bhopal</t>
        </is>
      </c>
      <c r="E3606" t="inlineStr">
        <is>
          <t>Consumer</t>
        </is>
      </c>
      <c r="F3606" t="inlineStr">
        <is>
          <t>Partner</t>
        </is>
      </c>
      <c r="G3606" t="inlineStr">
        <is>
          <t>Accessories</t>
        </is>
      </c>
      <c r="H3606" t="inlineStr">
        <is>
          <t>Mouse</t>
        </is>
      </c>
      <c r="I3606" t="n">
        <v>8</v>
      </c>
      <c r="J3606" s="12" t="n">
        <v>777.24</v>
      </c>
      <c r="K3606" s="13" t="n">
        <v>0.15</v>
      </c>
      <c r="L3606" s="12" t="n">
        <v>5285.23</v>
      </c>
      <c r="M3606" s="12" t="n">
        <v>4103.83</v>
      </c>
      <c r="N3606" s="12" t="n">
        <v>1181.4</v>
      </c>
      <c r="O3606" t="inlineStr">
        <is>
          <t>Net Banking</t>
        </is>
      </c>
      <c r="P3606" t="inlineStr">
        <is>
          <t>Kabir Singh</t>
        </is>
      </c>
      <c r="Q3606" t="inlineStr">
        <is>
          <t>CUST-0258</t>
        </is>
      </c>
      <c r="R3606" t="n">
        <v>3</v>
      </c>
      <c r="S3606" t="inlineStr">
        <is>
          <t>Yes</t>
        </is>
      </c>
    </row>
    <row r="3607">
      <c r="A3607" t="inlineStr">
        <is>
          <t>ORD-2405-03606</t>
        </is>
      </c>
      <c r="B3607" s="11" t="n">
        <v>45420</v>
      </c>
      <c r="C3607" t="inlineStr">
        <is>
          <t>Central</t>
        </is>
      </c>
      <c r="D3607" t="inlineStr">
        <is>
          <t>Bhopal</t>
        </is>
      </c>
      <c r="E3607" t="inlineStr">
        <is>
          <t>Consumer</t>
        </is>
      </c>
      <c r="F3607" t="inlineStr">
        <is>
          <t>Online</t>
        </is>
      </c>
      <c r="G3607" t="inlineStr">
        <is>
          <t>Furniture</t>
        </is>
      </c>
      <c r="H3607" t="inlineStr">
        <is>
          <t>Office Chair</t>
        </is>
      </c>
      <c r="I3607" t="n">
        <v>1</v>
      </c>
      <c r="J3607" s="12" t="n">
        <v>6819.5</v>
      </c>
      <c r="K3607" s="13" t="n">
        <v>0.1</v>
      </c>
      <c r="L3607" s="12" t="n">
        <v>6137.55</v>
      </c>
      <c r="M3607" s="12" t="n">
        <v>4705.45</v>
      </c>
      <c r="N3607" s="12" t="n">
        <v>1432.1</v>
      </c>
      <c r="O3607" t="inlineStr">
        <is>
          <t>Debit Card</t>
        </is>
      </c>
      <c r="P3607" t="inlineStr">
        <is>
          <t>Diya Patel</t>
        </is>
      </c>
      <c r="Q3607" t="inlineStr">
        <is>
          <t>CUST-0702</t>
        </is>
      </c>
      <c r="R3607" t="n">
        <v>4</v>
      </c>
      <c r="S3607" t="inlineStr">
        <is>
          <t>Yes</t>
        </is>
      </c>
    </row>
    <row r="3608">
      <c r="A3608" t="inlineStr">
        <is>
          <t>ORD-2512-03607</t>
        </is>
      </c>
      <c r="B3608" s="11" t="n">
        <v>46009</v>
      </c>
      <c r="C3608" t="inlineStr">
        <is>
          <t>Central</t>
        </is>
      </c>
      <c r="D3608" t="inlineStr">
        <is>
          <t>Raipur</t>
        </is>
      </c>
      <c r="E3608" t="inlineStr">
        <is>
          <t>Small Business</t>
        </is>
      </c>
      <c r="F3608" t="inlineStr">
        <is>
          <t>Online</t>
        </is>
      </c>
      <c r="G3608" t="inlineStr">
        <is>
          <t>Technology</t>
        </is>
      </c>
      <c r="H3608" t="inlineStr">
        <is>
          <t>Monitor</t>
        </is>
      </c>
      <c r="I3608" t="n">
        <v>10</v>
      </c>
      <c r="J3608" s="12" t="n">
        <v>13032.27</v>
      </c>
      <c r="K3608" s="13" t="n">
        <v>0</v>
      </c>
      <c r="L3608" s="12" t="n">
        <v>130322.7</v>
      </c>
      <c r="M3608" s="12" t="n">
        <v>104258.16</v>
      </c>
      <c r="N3608" s="12" t="n">
        <v>26064.54</v>
      </c>
      <c r="O3608" t="inlineStr">
        <is>
          <t>UPI</t>
        </is>
      </c>
      <c r="P3608" t="inlineStr">
        <is>
          <t>Kabir Singh</t>
        </is>
      </c>
      <c r="Q3608" t="inlineStr">
        <is>
          <t>CUST-0301</t>
        </is>
      </c>
      <c r="R3608" t="n">
        <v>3</v>
      </c>
      <c r="S3608" t="inlineStr">
        <is>
          <t>No</t>
        </is>
      </c>
    </row>
    <row r="3609">
      <c r="A3609" t="inlineStr">
        <is>
          <t>ORD-2411-03608</t>
        </is>
      </c>
      <c r="B3609" s="11" t="n">
        <v>45625</v>
      </c>
      <c r="C3609" t="inlineStr">
        <is>
          <t>East</t>
        </is>
      </c>
      <c r="D3609" t="inlineStr">
        <is>
          <t>Patna</t>
        </is>
      </c>
      <c r="E3609" t="inlineStr">
        <is>
          <t>Consumer</t>
        </is>
      </c>
      <c r="F3609" t="inlineStr">
        <is>
          <t>Retail Store</t>
        </is>
      </c>
      <c r="G3609" t="inlineStr">
        <is>
          <t>Office Supplies</t>
        </is>
      </c>
      <c r="H3609" t="inlineStr">
        <is>
          <t>Paper Ream</t>
        </is>
      </c>
      <c r="I3609" t="n">
        <v>5</v>
      </c>
      <c r="J3609" s="12" t="n">
        <v>431.19</v>
      </c>
      <c r="K3609" s="13" t="n">
        <v>0.1</v>
      </c>
      <c r="L3609" s="12" t="n">
        <v>1940.35</v>
      </c>
      <c r="M3609" s="12" t="n">
        <v>1616.96</v>
      </c>
      <c r="N3609" s="12" t="n">
        <v>323.39</v>
      </c>
      <c r="O3609" t="inlineStr">
        <is>
          <t>Debit Card</t>
        </is>
      </c>
      <c r="P3609" t="inlineStr">
        <is>
          <t>Sara Khan</t>
        </is>
      </c>
      <c r="Q3609" t="inlineStr">
        <is>
          <t>CUST-0735</t>
        </is>
      </c>
      <c r="R3609" t="n">
        <v>2</v>
      </c>
      <c r="S3609" t="inlineStr">
        <is>
          <t>No</t>
        </is>
      </c>
    </row>
    <row r="3610">
      <c r="A3610" t="inlineStr">
        <is>
          <t>ORD-2405-03609</t>
        </is>
      </c>
      <c r="B3610" s="11" t="n">
        <v>45429</v>
      </c>
      <c r="C3610" t="inlineStr">
        <is>
          <t>West</t>
        </is>
      </c>
      <c r="D3610" t="inlineStr">
        <is>
          <t>Pune</t>
        </is>
      </c>
      <c r="E3610" t="inlineStr">
        <is>
          <t>Small Business</t>
        </is>
      </c>
      <c r="F3610" t="inlineStr">
        <is>
          <t>Retail Store</t>
        </is>
      </c>
      <c r="G3610" t="inlineStr">
        <is>
          <t>Accessories</t>
        </is>
      </c>
      <c r="H3610" t="inlineStr">
        <is>
          <t>Laptop Stand</t>
        </is>
      </c>
      <c r="I3610" t="n">
        <v>2</v>
      </c>
      <c r="J3610" s="12" t="n">
        <v>1743.45</v>
      </c>
      <c r="K3610" s="13" t="n">
        <v>0.15</v>
      </c>
      <c r="L3610" s="12" t="n">
        <v>2963.86</v>
      </c>
      <c r="M3610" s="12" t="n">
        <v>2440.83</v>
      </c>
      <c r="N3610" s="12" t="n">
        <v>523.03</v>
      </c>
      <c r="O3610" t="inlineStr">
        <is>
          <t>Debit Card</t>
        </is>
      </c>
      <c r="P3610" t="inlineStr">
        <is>
          <t>Tara Kapoor</t>
        </is>
      </c>
      <c r="Q3610" t="inlineStr">
        <is>
          <t>CUST-0787</t>
        </is>
      </c>
      <c r="R3610" t="n">
        <v>1</v>
      </c>
      <c r="S3610" t="inlineStr">
        <is>
          <t>No</t>
        </is>
      </c>
    </row>
    <row r="3611">
      <c r="A3611" t="inlineStr">
        <is>
          <t>ORD-2401-03610</t>
        </is>
      </c>
      <c r="B3611" s="11" t="n">
        <v>45318</v>
      </c>
      <c r="C3611" t="inlineStr">
        <is>
          <t>West</t>
        </is>
      </c>
      <c r="D3611" t="inlineStr">
        <is>
          <t>Pune</t>
        </is>
      </c>
      <c r="E3611" t="inlineStr">
        <is>
          <t>Consumer</t>
        </is>
      </c>
      <c r="F3611" t="inlineStr">
        <is>
          <t>Partner</t>
        </is>
      </c>
      <c r="G3611" t="inlineStr">
        <is>
          <t>Office Supplies</t>
        </is>
      </c>
      <c r="H3611" t="inlineStr">
        <is>
          <t>Paper Ream</t>
        </is>
      </c>
      <c r="I3611" t="n">
        <v>10</v>
      </c>
      <c r="J3611" s="12" t="n">
        <v>477.53</v>
      </c>
      <c r="K3611" s="13" t="n">
        <v>0.1</v>
      </c>
      <c r="L3611" s="12" t="n">
        <v>4297.77</v>
      </c>
      <c r="M3611" s="12" t="n">
        <v>3581.47</v>
      </c>
      <c r="N3611" s="12" t="n">
        <v>716.3</v>
      </c>
      <c r="O3611" t="inlineStr">
        <is>
          <t>Credit Card</t>
        </is>
      </c>
      <c r="P3611" t="inlineStr">
        <is>
          <t>Aarav Sharma</t>
        </is>
      </c>
      <c r="Q3611" t="inlineStr">
        <is>
          <t>CUST-0691</t>
        </is>
      </c>
      <c r="R3611" t="n">
        <v>4</v>
      </c>
      <c r="S3611" t="inlineStr">
        <is>
          <t>No</t>
        </is>
      </c>
    </row>
    <row r="3612">
      <c r="A3612" t="inlineStr">
        <is>
          <t>ORD-2504-03611</t>
        </is>
      </c>
      <c r="B3612" s="11" t="n">
        <v>45748</v>
      </c>
      <c r="C3612" t="inlineStr">
        <is>
          <t>Central</t>
        </is>
      </c>
      <c r="D3612" t="inlineStr">
        <is>
          <t>Nagpur</t>
        </is>
      </c>
      <c r="E3612" t="inlineStr">
        <is>
          <t>Small Business</t>
        </is>
      </c>
      <c r="F3612" t="inlineStr">
        <is>
          <t>Online</t>
        </is>
      </c>
      <c r="G3612" t="inlineStr">
        <is>
          <t>Furniture</t>
        </is>
      </c>
      <c r="H3612" t="inlineStr">
        <is>
          <t>Bookshelf</t>
        </is>
      </c>
      <c r="I3612" t="n">
        <v>3</v>
      </c>
      <c r="J3612" s="12" t="n">
        <v>5625.77</v>
      </c>
      <c r="K3612" s="13" t="n">
        <v>0.25</v>
      </c>
      <c r="L3612" s="12" t="n">
        <v>12657.98</v>
      </c>
      <c r="M3612" s="12" t="n">
        <v>12320.44</v>
      </c>
      <c r="N3612" s="12" t="n">
        <v>337.54</v>
      </c>
      <c r="O3612" t="inlineStr">
        <is>
          <t>Debit Card</t>
        </is>
      </c>
      <c r="P3612" t="inlineStr">
        <is>
          <t>Rohan Verma</t>
        </is>
      </c>
      <c r="Q3612" t="inlineStr">
        <is>
          <t>CUST-0904</t>
        </is>
      </c>
      <c r="R3612" t="n">
        <v>2</v>
      </c>
      <c r="S3612" t="inlineStr">
        <is>
          <t>Yes</t>
        </is>
      </c>
    </row>
    <row r="3613">
      <c r="A3613" t="inlineStr">
        <is>
          <t>ORD-2509-03612</t>
        </is>
      </c>
      <c r="B3613" s="11" t="n">
        <v>45925</v>
      </c>
      <c r="C3613" t="inlineStr">
        <is>
          <t>North</t>
        </is>
      </c>
      <c r="D3613" t="inlineStr">
        <is>
          <t>Delhi</t>
        </is>
      </c>
      <c r="E3613" t="inlineStr">
        <is>
          <t>Education</t>
        </is>
      </c>
      <c r="F3613" t="inlineStr">
        <is>
          <t>Online</t>
        </is>
      </c>
      <c r="G3613" t="inlineStr">
        <is>
          <t>Office Supplies</t>
        </is>
      </c>
      <c r="H3613" t="inlineStr">
        <is>
          <t>Marker Set</t>
        </is>
      </c>
      <c r="I3613" t="n">
        <v>2</v>
      </c>
      <c r="J3613" s="12" t="n">
        <v>255.03</v>
      </c>
      <c r="K3613" s="13" t="n">
        <v>0.03</v>
      </c>
      <c r="L3613" s="12" t="n">
        <v>494.76</v>
      </c>
      <c r="M3613" s="12" t="n">
        <v>331.54</v>
      </c>
      <c r="N3613" s="12" t="n">
        <v>163.22</v>
      </c>
      <c r="O3613" t="inlineStr">
        <is>
          <t>Debit Card</t>
        </is>
      </c>
      <c r="P3613" t="inlineStr">
        <is>
          <t>Ishaan Mehta</t>
        </is>
      </c>
      <c r="Q3613" t="inlineStr">
        <is>
          <t>CUST-0368</t>
        </is>
      </c>
      <c r="R3613" t="n">
        <v>6</v>
      </c>
      <c r="S3613" t="inlineStr">
        <is>
          <t>No</t>
        </is>
      </c>
    </row>
    <row r="3614">
      <c r="A3614" t="inlineStr">
        <is>
          <t>ORD-2505-03613</t>
        </is>
      </c>
      <c r="B3614" s="11" t="n">
        <v>45795</v>
      </c>
      <c r="C3614" t="inlineStr">
        <is>
          <t>East</t>
        </is>
      </c>
      <c r="D3614" t="inlineStr">
        <is>
          <t>Bhubaneswar</t>
        </is>
      </c>
      <c r="E3614" t="inlineStr">
        <is>
          <t>Consumer</t>
        </is>
      </c>
      <c r="F3614" t="inlineStr">
        <is>
          <t>Online</t>
        </is>
      </c>
      <c r="G3614" t="inlineStr">
        <is>
          <t>Technology</t>
        </is>
      </c>
      <c r="H3614" t="inlineStr">
        <is>
          <t>Monitor</t>
        </is>
      </c>
      <c r="I3614" t="n">
        <v>1</v>
      </c>
      <c r="J3614" s="12" t="n">
        <v>13692.17</v>
      </c>
      <c r="K3614" s="13" t="n">
        <v>0.05</v>
      </c>
      <c r="L3614" s="12" t="n">
        <v>13007.56</v>
      </c>
      <c r="M3614" s="12" t="n">
        <v>10953.74</v>
      </c>
      <c r="N3614" s="12" t="n">
        <v>2053.82</v>
      </c>
      <c r="O3614" t="inlineStr">
        <is>
          <t>UPI</t>
        </is>
      </c>
      <c r="P3614" t="inlineStr">
        <is>
          <t>Kabir Singh</t>
        </is>
      </c>
      <c r="Q3614" t="inlineStr">
        <is>
          <t>CUST-0035</t>
        </is>
      </c>
      <c r="R3614" t="n">
        <v>5</v>
      </c>
      <c r="S3614" t="inlineStr">
        <is>
          <t>No</t>
        </is>
      </c>
    </row>
    <row r="3615">
      <c r="A3615" t="inlineStr">
        <is>
          <t>ORD-2407-03614</t>
        </is>
      </c>
      <c r="B3615" s="11" t="n">
        <v>45496</v>
      </c>
      <c r="C3615" t="inlineStr">
        <is>
          <t>North</t>
        </is>
      </c>
      <c r="D3615" t="inlineStr">
        <is>
          <t>Chandigarh</t>
        </is>
      </c>
      <c r="E3615" t="inlineStr">
        <is>
          <t>Consumer</t>
        </is>
      </c>
      <c r="F3615" t="inlineStr">
        <is>
          <t>Retail Store</t>
        </is>
      </c>
      <c r="G3615" t="inlineStr">
        <is>
          <t>Furniture</t>
        </is>
      </c>
      <c r="H3615" t="inlineStr">
        <is>
          <t>Bookshelf</t>
        </is>
      </c>
      <c r="I3615" t="n">
        <v>3</v>
      </c>
      <c r="J3615" s="12" t="n">
        <v>5352.42</v>
      </c>
      <c r="K3615" s="13" t="n">
        <v>0.03</v>
      </c>
      <c r="L3615" s="12" t="n">
        <v>15575.54</v>
      </c>
      <c r="M3615" s="12" t="n">
        <v>11721.8</v>
      </c>
      <c r="N3615" s="12" t="n">
        <v>3853.74</v>
      </c>
      <c r="O3615" t="inlineStr">
        <is>
          <t>UPI</t>
        </is>
      </c>
      <c r="P3615" t="inlineStr">
        <is>
          <t>Anaya Rao</t>
        </is>
      </c>
      <c r="Q3615" t="inlineStr">
        <is>
          <t>CUST-0587</t>
        </is>
      </c>
      <c r="R3615" t="n">
        <v>6</v>
      </c>
      <c r="S3615" t="inlineStr">
        <is>
          <t>No</t>
        </is>
      </c>
    </row>
    <row r="3616">
      <c r="A3616" t="inlineStr">
        <is>
          <t>ORD-2408-03615</t>
        </is>
      </c>
      <c r="B3616" s="11" t="n">
        <v>45519</v>
      </c>
      <c r="C3616" t="inlineStr">
        <is>
          <t>North</t>
        </is>
      </c>
      <c r="D3616" t="inlineStr">
        <is>
          <t>Delhi</t>
        </is>
      </c>
      <c r="E3616" t="inlineStr">
        <is>
          <t>Corporate</t>
        </is>
      </c>
      <c r="F3616" t="inlineStr">
        <is>
          <t>Online</t>
        </is>
      </c>
      <c r="G3616" t="inlineStr">
        <is>
          <t>Accessories</t>
        </is>
      </c>
      <c r="H3616" t="inlineStr">
        <is>
          <t>Mouse</t>
        </is>
      </c>
      <c r="I3616" t="n">
        <v>3</v>
      </c>
      <c r="J3616" s="12" t="n">
        <v>931.75</v>
      </c>
      <c r="K3616" s="13" t="n">
        <v>0.05</v>
      </c>
      <c r="L3616" s="12" t="n">
        <v>2655.49</v>
      </c>
      <c r="M3616" s="12" t="n">
        <v>1844.86</v>
      </c>
      <c r="N3616" s="12" t="n">
        <v>810.63</v>
      </c>
      <c r="O3616" t="inlineStr">
        <is>
          <t>Credit Card</t>
        </is>
      </c>
      <c r="P3616" t="inlineStr">
        <is>
          <t>Kabir Singh</t>
        </is>
      </c>
      <c r="Q3616" t="inlineStr">
        <is>
          <t>CUST-0322</t>
        </is>
      </c>
      <c r="R3616" t="n">
        <v>3</v>
      </c>
      <c r="S3616" t="inlineStr">
        <is>
          <t>Yes</t>
        </is>
      </c>
    </row>
    <row r="3617">
      <c r="A3617" t="inlineStr">
        <is>
          <t>ORD-2405-03616</t>
        </is>
      </c>
      <c r="B3617" s="11" t="n">
        <v>45420</v>
      </c>
      <c r="C3617" t="inlineStr">
        <is>
          <t>South</t>
        </is>
      </c>
      <c r="D3617" t="inlineStr">
        <is>
          <t>Bengaluru</t>
        </is>
      </c>
      <c r="E3617" t="inlineStr">
        <is>
          <t>Education</t>
        </is>
      </c>
      <c r="F3617" t="inlineStr">
        <is>
          <t>Partner</t>
        </is>
      </c>
      <c r="G3617" t="inlineStr">
        <is>
          <t>Technology</t>
        </is>
      </c>
      <c r="H3617" t="inlineStr">
        <is>
          <t>Tablet</t>
        </is>
      </c>
      <c r="I3617" t="n">
        <v>10</v>
      </c>
      <c r="J3617" s="12" t="n">
        <v>22779.82</v>
      </c>
      <c r="K3617" s="13" t="n">
        <v>0.2</v>
      </c>
      <c r="L3617" s="12" t="n">
        <v>182238.56</v>
      </c>
      <c r="M3617" s="12" t="n">
        <v>189072.51</v>
      </c>
      <c r="N3617" s="12" t="n">
        <v>-6833.95</v>
      </c>
      <c r="O3617" t="inlineStr">
        <is>
          <t>Credit Card</t>
        </is>
      </c>
      <c r="P3617" t="inlineStr">
        <is>
          <t>Meera Joshi</t>
        </is>
      </c>
      <c r="Q3617" t="inlineStr">
        <is>
          <t>CUST-0303</t>
        </is>
      </c>
      <c r="R3617" t="n">
        <v>7</v>
      </c>
      <c r="S3617" t="inlineStr">
        <is>
          <t>No</t>
        </is>
      </c>
    </row>
    <row r="3618">
      <c r="A3618" t="inlineStr">
        <is>
          <t>ORD-2505-03617</t>
        </is>
      </c>
      <c r="B3618" s="11" t="n">
        <v>45802</v>
      </c>
      <c r="C3618" t="inlineStr">
        <is>
          <t>Central</t>
        </is>
      </c>
      <c r="D3618" t="inlineStr">
        <is>
          <t>Indore</t>
        </is>
      </c>
      <c r="E3618" t="inlineStr">
        <is>
          <t>Consumer</t>
        </is>
      </c>
      <c r="F3618" t="inlineStr">
        <is>
          <t>Direct Sales</t>
        </is>
      </c>
      <c r="G3618" t="inlineStr">
        <is>
          <t>Accessories</t>
        </is>
      </c>
      <c r="H3618" t="inlineStr">
        <is>
          <t>Webcam</t>
        </is>
      </c>
      <c r="I3618" t="n">
        <v>5</v>
      </c>
      <c r="J3618" s="12" t="n">
        <v>3431.12</v>
      </c>
      <c r="K3618" s="13" t="n">
        <v>0.1</v>
      </c>
      <c r="L3618" s="12" t="n">
        <v>15440.04</v>
      </c>
      <c r="M3618" s="12" t="n">
        <v>13038.26</v>
      </c>
      <c r="N3618" s="12" t="n">
        <v>2401.78</v>
      </c>
      <c r="O3618" t="inlineStr">
        <is>
          <t>Net Banking</t>
        </is>
      </c>
      <c r="P3618" t="inlineStr">
        <is>
          <t>Sara Khan</t>
        </is>
      </c>
      <c r="Q3618" t="inlineStr">
        <is>
          <t>CUST-0654</t>
        </is>
      </c>
      <c r="R3618" t="n">
        <v>6</v>
      </c>
      <c r="S3618" t="inlineStr">
        <is>
          <t>No</t>
        </is>
      </c>
    </row>
    <row r="3619">
      <c r="A3619" t="inlineStr">
        <is>
          <t>ORD-2510-03618</t>
        </is>
      </c>
      <c r="B3619" s="11" t="n">
        <v>45954</v>
      </c>
      <c r="C3619" t="inlineStr">
        <is>
          <t>West</t>
        </is>
      </c>
      <c r="D3619" t="inlineStr">
        <is>
          <t>Surat</t>
        </is>
      </c>
      <c r="E3619" t="inlineStr">
        <is>
          <t>Education</t>
        </is>
      </c>
      <c r="F3619" t="inlineStr">
        <is>
          <t>Retail Store</t>
        </is>
      </c>
      <c r="G3619" t="inlineStr">
        <is>
          <t>Furniture</t>
        </is>
      </c>
      <c r="H3619" t="inlineStr">
        <is>
          <t>Desk</t>
        </is>
      </c>
      <c r="I3619" t="n">
        <v>2</v>
      </c>
      <c r="J3619" s="12" t="n">
        <v>13597.47</v>
      </c>
      <c r="K3619" s="13" t="n">
        <v>0.05</v>
      </c>
      <c r="L3619" s="12" t="n">
        <v>25835.19</v>
      </c>
      <c r="M3619" s="12" t="n">
        <v>20396.2</v>
      </c>
      <c r="N3619" s="12" t="n">
        <v>5438.99</v>
      </c>
      <c r="O3619" t="inlineStr">
        <is>
          <t>Credit Card</t>
        </is>
      </c>
      <c r="P3619" t="inlineStr">
        <is>
          <t>Vivaan Gupta</t>
        </is>
      </c>
      <c r="Q3619" t="inlineStr">
        <is>
          <t>CUST-0003</t>
        </is>
      </c>
      <c r="R3619" t="n">
        <v>3</v>
      </c>
      <c r="S3619" t="inlineStr">
        <is>
          <t>No</t>
        </is>
      </c>
    </row>
    <row r="3620">
      <c r="A3620" t="inlineStr">
        <is>
          <t>ORD-2509-03619</t>
        </is>
      </c>
      <c r="B3620" s="11" t="n">
        <v>45912</v>
      </c>
      <c r="C3620" t="inlineStr">
        <is>
          <t>East</t>
        </is>
      </c>
      <c r="D3620" t="inlineStr">
        <is>
          <t>Guwahati</t>
        </is>
      </c>
      <c r="E3620" t="inlineStr">
        <is>
          <t>Small Business</t>
        </is>
      </c>
      <c r="F3620" t="inlineStr">
        <is>
          <t>Partner</t>
        </is>
      </c>
      <c r="G3620" t="inlineStr">
        <is>
          <t>Technology</t>
        </is>
      </c>
      <c r="H3620" t="inlineStr">
        <is>
          <t>Headphones</t>
        </is>
      </c>
      <c r="I3620" t="n">
        <v>4</v>
      </c>
      <c r="J3620" s="12" t="n">
        <v>2960.34</v>
      </c>
      <c r="K3620" s="13" t="n">
        <v>0.15</v>
      </c>
      <c r="L3620" s="12" t="n">
        <v>10065.16</v>
      </c>
      <c r="M3620" s="12" t="n">
        <v>8762.610000000001</v>
      </c>
      <c r="N3620" s="12" t="n">
        <v>1302.55</v>
      </c>
      <c r="O3620" t="inlineStr">
        <is>
          <t>Credit Card</t>
        </is>
      </c>
      <c r="P3620" t="inlineStr">
        <is>
          <t>Sara Khan</t>
        </is>
      </c>
      <c r="Q3620" t="inlineStr">
        <is>
          <t>CUST-0240</t>
        </is>
      </c>
      <c r="R3620" t="n">
        <v>3</v>
      </c>
      <c r="S3620" t="inlineStr">
        <is>
          <t>Yes</t>
        </is>
      </c>
    </row>
    <row r="3621">
      <c r="A3621" t="inlineStr">
        <is>
          <t>ORD-2502-03620</t>
        </is>
      </c>
      <c r="B3621" s="11" t="n">
        <v>45710</v>
      </c>
      <c r="C3621" t="inlineStr">
        <is>
          <t>North</t>
        </is>
      </c>
      <c r="D3621" t="inlineStr">
        <is>
          <t>Chandigarh</t>
        </is>
      </c>
      <c r="E3621" t="inlineStr">
        <is>
          <t>Consumer</t>
        </is>
      </c>
      <c r="F3621" t="inlineStr">
        <is>
          <t>Direct Sales</t>
        </is>
      </c>
      <c r="G3621" t="inlineStr">
        <is>
          <t>Technology</t>
        </is>
      </c>
      <c r="H3621" t="inlineStr">
        <is>
          <t>Monitor</t>
        </is>
      </c>
      <c r="I3621" t="n">
        <v>1</v>
      </c>
      <c r="J3621" s="12" t="n">
        <v>13444.38</v>
      </c>
      <c r="K3621" s="13" t="n">
        <v>0.2</v>
      </c>
      <c r="L3621" s="12" t="n">
        <v>10755.5</v>
      </c>
      <c r="M3621" s="12" t="n">
        <v>10755.5</v>
      </c>
      <c r="N3621" s="12" t="n">
        <v>0</v>
      </c>
      <c r="O3621" t="inlineStr">
        <is>
          <t>Cash</t>
        </is>
      </c>
      <c r="P3621" t="inlineStr">
        <is>
          <t>Anaya Rao</t>
        </is>
      </c>
      <c r="Q3621" t="inlineStr">
        <is>
          <t>CUST-0592</t>
        </is>
      </c>
      <c r="R3621" t="n">
        <v>7</v>
      </c>
      <c r="S3621" t="inlineStr">
        <is>
          <t>No</t>
        </is>
      </c>
    </row>
    <row r="3622">
      <c r="A3622" t="inlineStr">
        <is>
          <t>ORD-2508-03621</t>
        </is>
      </c>
      <c r="B3622" s="11" t="n">
        <v>45892</v>
      </c>
      <c r="C3622" t="inlineStr">
        <is>
          <t>East</t>
        </is>
      </c>
      <c r="D3622" t="inlineStr">
        <is>
          <t>Kolkata</t>
        </is>
      </c>
      <c r="E3622" t="inlineStr">
        <is>
          <t>Consumer</t>
        </is>
      </c>
      <c r="F3622" t="inlineStr">
        <is>
          <t>Partner</t>
        </is>
      </c>
      <c r="G3622" t="inlineStr">
        <is>
          <t>Office Supplies</t>
        </is>
      </c>
      <c r="H3622" t="inlineStr">
        <is>
          <t>Notebook Pack</t>
        </is>
      </c>
      <c r="I3622" t="n">
        <v>1</v>
      </c>
      <c r="J3622" s="12" t="n">
        <v>409.7</v>
      </c>
      <c r="K3622" s="13" t="n">
        <v>0.05</v>
      </c>
      <c r="L3622" s="12" t="n">
        <v>389.21</v>
      </c>
      <c r="M3622" s="12" t="n">
        <v>262.21</v>
      </c>
      <c r="N3622" s="12" t="n">
        <v>127</v>
      </c>
      <c r="O3622" t="inlineStr">
        <is>
          <t>Net Banking</t>
        </is>
      </c>
      <c r="P3622" t="inlineStr">
        <is>
          <t>Rohan Verma</t>
        </is>
      </c>
      <c r="Q3622" t="inlineStr">
        <is>
          <t>CUST-0748</t>
        </is>
      </c>
      <c r="R3622" t="n">
        <v>3</v>
      </c>
      <c r="S3622" t="inlineStr">
        <is>
          <t>No</t>
        </is>
      </c>
    </row>
    <row r="3623">
      <c r="A3623" t="inlineStr">
        <is>
          <t>ORD-2408-03622</t>
        </is>
      </c>
      <c r="B3623" s="11" t="n">
        <v>45507</v>
      </c>
      <c r="C3623" t="inlineStr">
        <is>
          <t>North</t>
        </is>
      </c>
      <c r="D3623" t="inlineStr">
        <is>
          <t>Chandigarh</t>
        </is>
      </c>
      <c r="E3623" t="inlineStr">
        <is>
          <t>Consumer</t>
        </is>
      </c>
      <c r="F3623" t="inlineStr">
        <is>
          <t>Retail Store</t>
        </is>
      </c>
      <c r="G3623" t="inlineStr">
        <is>
          <t>Furniture</t>
        </is>
      </c>
      <c r="H3623" t="inlineStr">
        <is>
          <t>Office Chair</t>
        </is>
      </c>
      <c r="I3623" t="n">
        <v>3</v>
      </c>
      <c r="J3623" s="12" t="n">
        <v>7355.48</v>
      </c>
      <c r="K3623" s="13" t="n">
        <v>0.05</v>
      </c>
      <c r="L3623" s="12" t="n">
        <v>20963.12</v>
      </c>
      <c r="M3623" s="12" t="n">
        <v>15225.84</v>
      </c>
      <c r="N3623" s="12" t="n">
        <v>5737.28</v>
      </c>
      <c r="O3623" t="inlineStr">
        <is>
          <t>UPI</t>
        </is>
      </c>
      <c r="P3623" t="inlineStr">
        <is>
          <t>Aarav Sharma</t>
        </is>
      </c>
      <c r="Q3623" t="inlineStr">
        <is>
          <t>CUST-0639</t>
        </is>
      </c>
      <c r="R3623" t="n">
        <v>4</v>
      </c>
      <c r="S3623" t="inlineStr">
        <is>
          <t>No</t>
        </is>
      </c>
    </row>
    <row r="3624">
      <c r="A3624" t="inlineStr">
        <is>
          <t>ORD-2507-03623</t>
        </is>
      </c>
      <c r="B3624" s="11" t="n">
        <v>45845</v>
      </c>
      <c r="C3624" t="inlineStr">
        <is>
          <t>East</t>
        </is>
      </c>
      <c r="D3624" t="inlineStr">
        <is>
          <t>Guwahati</t>
        </is>
      </c>
      <c r="E3624" t="inlineStr">
        <is>
          <t>Consumer</t>
        </is>
      </c>
      <c r="F3624" t="inlineStr">
        <is>
          <t>Direct Sales</t>
        </is>
      </c>
      <c r="G3624" t="inlineStr">
        <is>
          <t>Accessories</t>
        </is>
      </c>
      <c r="H3624" t="inlineStr">
        <is>
          <t>Laptop Stand</t>
        </is>
      </c>
      <c r="I3624" t="n">
        <v>6</v>
      </c>
      <c r="J3624" s="12" t="n">
        <v>1828.21</v>
      </c>
      <c r="K3624" s="13" t="n">
        <v>0.15</v>
      </c>
      <c r="L3624" s="12" t="n">
        <v>9323.870000000001</v>
      </c>
      <c r="M3624" s="12" t="n">
        <v>7678.48</v>
      </c>
      <c r="N3624" s="12" t="n">
        <v>1645.39</v>
      </c>
      <c r="O3624" t="inlineStr">
        <is>
          <t>Debit Card</t>
        </is>
      </c>
      <c r="P3624" t="inlineStr">
        <is>
          <t>Sara Khan</t>
        </is>
      </c>
      <c r="Q3624" t="inlineStr">
        <is>
          <t>CUST-0199</t>
        </is>
      </c>
      <c r="R3624" t="n">
        <v>3</v>
      </c>
      <c r="S3624" t="inlineStr">
        <is>
          <t>No</t>
        </is>
      </c>
    </row>
    <row r="3625">
      <c r="A3625" t="inlineStr">
        <is>
          <t>ORD-2405-03624</t>
        </is>
      </c>
      <c r="B3625" s="11" t="n">
        <v>45437</v>
      </c>
      <c r="C3625" t="inlineStr">
        <is>
          <t>North</t>
        </is>
      </c>
      <c r="D3625" t="inlineStr">
        <is>
          <t>Jaipur</t>
        </is>
      </c>
      <c r="E3625" t="inlineStr">
        <is>
          <t>Consumer</t>
        </is>
      </c>
      <c r="F3625" t="inlineStr">
        <is>
          <t>Direct Sales</t>
        </is>
      </c>
      <c r="G3625" t="inlineStr">
        <is>
          <t>Office Supplies</t>
        </is>
      </c>
      <c r="H3625" t="inlineStr">
        <is>
          <t>Notebook Pack</t>
        </is>
      </c>
      <c r="I3625" t="n">
        <v>3</v>
      </c>
      <c r="J3625" s="12" t="n">
        <v>396.38</v>
      </c>
      <c r="K3625" s="13" t="n">
        <v>0.25</v>
      </c>
      <c r="L3625" s="12" t="n">
        <v>891.85</v>
      </c>
      <c r="M3625" s="12" t="n">
        <v>761.05</v>
      </c>
      <c r="N3625" s="12" t="n">
        <v>130.8</v>
      </c>
      <c r="O3625" t="inlineStr">
        <is>
          <t>Cash</t>
        </is>
      </c>
      <c r="P3625" t="inlineStr">
        <is>
          <t>Vivaan Gupta</t>
        </is>
      </c>
      <c r="Q3625" t="inlineStr">
        <is>
          <t>CUST-0666</t>
        </is>
      </c>
      <c r="R3625" t="n">
        <v>6</v>
      </c>
      <c r="S3625" t="inlineStr">
        <is>
          <t>No</t>
        </is>
      </c>
    </row>
    <row r="3626">
      <c r="A3626" t="inlineStr">
        <is>
          <t>ORD-2512-03625</t>
        </is>
      </c>
      <c r="B3626" s="11" t="n">
        <v>46009</v>
      </c>
      <c r="C3626" t="inlineStr">
        <is>
          <t>West</t>
        </is>
      </c>
      <c r="D3626" t="inlineStr">
        <is>
          <t>Mumbai</t>
        </is>
      </c>
      <c r="E3626" t="inlineStr">
        <is>
          <t>Small Business</t>
        </is>
      </c>
      <c r="F3626" t="inlineStr">
        <is>
          <t>Online</t>
        </is>
      </c>
      <c r="G3626" t="inlineStr">
        <is>
          <t>Office Supplies</t>
        </is>
      </c>
      <c r="H3626" t="inlineStr">
        <is>
          <t>Stapler</t>
        </is>
      </c>
      <c r="I3626" t="n">
        <v>4</v>
      </c>
      <c r="J3626" s="12" t="n">
        <v>301.59</v>
      </c>
      <c r="K3626" s="13" t="n">
        <v>0.05</v>
      </c>
      <c r="L3626" s="12" t="n">
        <v>1146.04</v>
      </c>
      <c r="M3626" s="12" t="n">
        <v>808.26</v>
      </c>
      <c r="N3626" s="12" t="n">
        <v>337.78</v>
      </c>
      <c r="O3626" t="inlineStr">
        <is>
          <t>Debit Card</t>
        </is>
      </c>
      <c r="P3626" t="inlineStr">
        <is>
          <t>Aarav Sharma</t>
        </is>
      </c>
      <c r="Q3626" t="inlineStr">
        <is>
          <t>CUST-0679</t>
        </is>
      </c>
      <c r="R3626" t="n">
        <v>2</v>
      </c>
      <c r="S3626" t="inlineStr">
        <is>
          <t>Yes</t>
        </is>
      </c>
    </row>
    <row r="3627">
      <c r="A3627" t="inlineStr">
        <is>
          <t>ORD-2411-03626</t>
        </is>
      </c>
      <c r="B3627" s="11" t="n">
        <v>45619</v>
      </c>
      <c r="C3627" t="inlineStr">
        <is>
          <t>West</t>
        </is>
      </c>
      <c r="D3627" t="inlineStr">
        <is>
          <t>Surat</t>
        </is>
      </c>
      <c r="E3627" t="inlineStr">
        <is>
          <t>Consumer</t>
        </is>
      </c>
      <c r="F3627" t="inlineStr">
        <is>
          <t>Retail Store</t>
        </is>
      </c>
      <c r="G3627" t="inlineStr">
        <is>
          <t>Accessories</t>
        </is>
      </c>
      <c r="H3627" t="inlineStr">
        <is>
          <t>Webcam</t>
        </is>
      </c>
      <c r="I3627" t="n">
        <v>6</v>
      </c>
      <c r="J3627" s="12" t="n">
        <v>3219.08</v>
      </c>
      <c r="K3627" s="13" t="n">
        <v>0.15</v>
      </c>
      <c r="L3627" s="12" t="n">
        <v>16417.31</v>
      </c>
      <c r="M3627" s="12" t="n">
        <v>14679</v>
      </c>
      <c r="N3627" s="12" t="n">
        <v>1738.31</v>
      </c>
      <c r="O3627" t="inlineStr">
        <is>
          <t>UPI</t>
        </is>
      </c>
      <c r="P3627" t="inlineStr">
        <is>
          <t>Ishaan Mehta</t>
        </is>
      </c>
      <c r="Q3627" t="inlineStr">
        <is>
          <t>CUST-0323</t>
        </is>
      </c>
      <c r="R3627" t="n">
        <v>3</v>
      </c>
      <c r="S3627" t="inlineStr">
        <is>
          <t>No</t>
        </is>
      </c>
    </row>
    <row r="3628">
      <c r="A3628" t="inlineStr">
        <is>
          <t>ORD-2408-03627</t>
        </is>
      </c>
      <c r="B3628" s="11" t="n">
        <v>45528</v>
      </c>
      <c r="C3628" t="inlineStr">
        <is>
          <t>Central</t>
        </is>
      </c>
      <c r="D3628" t="inlineStr">
        <is>
          <t>Indore</t>
        </is>
      </c>
      <c r="E3628" t="inlineStr">
        <is>
          <t>Corporate</t>
        </is>
      </c>
      <c r="F3628" t="inlineStr">
        <is>
          <t>Online</t>
        </is>
      </c>
      <c r="G3628" t="inlineStr">
        <is>
          <t>Accessories</t>
        </is>
      </c>
      <c r="H3628" t="inlineStr">
        <is>
          <t>Laptop Stand</t>
        </is>
      </c>
      <c r="I3628" t="n">
        <v>6</v>
      </c>
      <c r="J3628" s="12" t="n">
        <v>1693.64</v>
      </c>
      <c r="K3628" s="13" t="n">
        <v>0.1</v>
      </c>
      <c r="L3628" s="12" t="n">
        <v>9145.66</v>
      </c>
      <c r="M3628" s="12" t="n">
        <v>7113.29</v>
      </c>
      <c r="N3628" s="12" t="n">
        <v>2032.37</v>
      </c>
      <c r="O3628" t="inlineStr">
        <is>
          <t>UPI</t>
        </is>
      </c>
      <c r="P3628" t="inlineStr">
        <is>
          <t>Aarav Sharma</t>
        </is>
      </c>
      <c r="Q3628" t="inlineStr">
        <is>
          <t>CUST-0423</t>
        </is>
      </c>
      <c r="R3628" t="n">
        <v>3</v>
      </c>
      <c r="S3628" t="inlineStr">
        <is>
          <t>No</t>
        </is>
      </c>
    </row>
    <row r="3629">
      <c r="A3629" t="inlineStr">
        <is>
          <t>ORD-2503-03628</t>
        </is>
      </c>
      <c r="B3629" s="11" t="n">
        <v>45732</v>
      </c>
      <c r="C3629" t="inlineStr">
        <is>
          <t>West</t>
        </is>
      </c>
      <c r="D3629" t="inlineStr">
        <is>
          <t>Surat</t>
        </is>
      </c>
      <c r="E3629" t="inlineStr">
        <is>
          <t>Education</t>
        </is>
      </c>
      <c r="F3629" t="inlineStr">
        <is>
          <t>Online</t>
        </is>
      </c>
      <c r="G3629" t="inlineStr">
        <is>
          <t>Office Supplies</t>
        </is>
      </c>
      <c r="H3629" t="inlineStr">
        <is>
          <t>Notebook Pack</t>
        </is>
      </c>
      <c r="I3629" t="n">
        <v>3</v>
      </c>
      <c r="J3629" s="12" t="n">
        <v>395</v>
      </c>
      <c r="K3629" s="13" t="n">
        <v>0</v>
      </c>
      <c r="L3629" s="12" t="n">
        <v>1185</v>
      </c>
      <c r="M3629" s="12" t="n">
        <v>758.4</v>
      </c>
      <c r="N3629" s="12" t="n">
        <v>426.6</v>
      </c>
      <c r="O3629" t="inlineStr">
        <is>
          <t>Net Banking</t>
        </is>
      </c>
      <c r="P3629" t="inlineStr">
        <is>
          <t>Vivaan Gupta</t>
        </is>
      </c>
      <c r="Q3629" t="inlineStr">
        <is>
          <t>CUST-0297</t>
        </is>
      </c>
      <c r="R3629" t="n">
        <v>3</v>
      </c>
      <c r="S3629" t="inlineStr">
        <is>
          <t>No</t>
        </is>
      </c>
    </row>
    <row r="3630">
      <c r="A3630" t="inlineStr">
        <is>
          <t>ORD-2512-03629</t>
        </is>
      </c>
      <c r="B3630" s="11" t="n">
        <v>46001</v>
      </c>
      <c r="C3630" t="inlineStr">
        <is>
          <t>North</t>
        </is>
      </c>
      <c r="D3630" t="inlineStr">
        <is>
          <t>Jaipur</t>
        </is>
      </c>
      <c r="E3630" t="inlineStr">
        <is>
          <t>Corporate</t>
        </is>
      </c>
      <c r="F3630" t="inlineStr">
        <is>
          <t>Online</t>
        </is>
      </c>
      <c r="G3630" t="inlineStr">
        <is>
          <t>Accessories</t>
        </is>
      </c>
      <c r="H3630" t="inlineStr">
        <is>
          <t>USB Hub</t>
        </is>
      </c>
      <c r="I3630" t="n">
        <v>3</v>
      </c>
      <c r="J3630" s="12" t="n">
        <v>1223.25</v>
      </c>
      <c r="K3630" s="13" t="n">
        <v>0</v>
      </c>
      <c r="L3630" s="12" t="n">
        <v>3669.75</v>
      </c>
      <c r="M3630" s="12" t="n">
        <v>2495.43</v>
      </c>
      <c r="N3630" s="12" t="n">
        <v>1174.32</v>
      </c>
      <c r="O3630" t="inlineStr">
        <is>
          <t>Cash</t>
        </is>
      </c>
      <c r="P3630" t="inlineStr">
        <is>
          <t>Tara Kapoor</t>
        </is>
      </c>
      <c r="Q3630" t="inlineStr">
        <is>
          <t>CUST-0661</t>
        </is>
      </c>
      <c r="R3630" t="n">
        <v>5</v>
      </c>
      <c r="S3630" t="inlineStr">
        <is>
          <t>No</t>
        </is>
      </c>
    </row>
    <row r="3631">
      <c r="A3631" t="inlineStr">
        <is>
          <t>ORD-2512-03630</t>
        </is>
      </c>
      <c r="B3631" s="11" t="n">
        <v>46003</v>
      </c>
      <c r="C3631" t="inlineStr">
        <is>
          <t>South</t>
        </is>
      </c>
      <c r="D3631" t="inlineStr">
        <is>
          <t>Hyderabad</t>
        </is>
      </c>
      <c r="E3631" t="inlineStr">
        <is>
          <t>Education</t>
        </is>
      </c>
      <c r="F3631" t="inlineStr">
        <is>
          <t>Direct Sales</t>
        </is>
      </c>
      <c r="G3631" t="inlineStr">
        <is>
          <t>Office Supplies</t>
        </is>
      </c>
      <c r="H3631" t="inlineStr">
        <is>
          <t>Notebook Pack</t>
        </is>
      </c>
      <c r="I3631" t="n">
        <v>10</v>
      </c>
      <c r="J3631" s="12" t="n">
        <v>351.92</v>
      </c>
      <c r="K3631" s="13" t="n">
        <v>0.1</v>
      </c>
      <c r="L3631" s="12" t="n">
        <v>3167.28</v>
      </c>
      <c r="M3631" s="12" t="n">
        <v>2252.29</v>
      </c>
      <c r="N3631" s="12" t="n">
        <v>914.99</v>
      </c>
      <c r="O3631" t="inlineStr">
        <is>
          <t>Cash</t>
        </is>
      </c>
      <c r="P3631" t="inlineStr">
        <is>
          <t>Aarav Sharma</t>
        </is>
      </c>
      <c r="Q3631" t="inlineStr">
        <is>
          <t>CUST-0875</t>
        </is>
      </c>
      <c r="R3631" t="n">
        <v>8</v>
      </c>
      <c r="S3631" t="inlineStr">
        <is>
          <t>No</t>
        </is>
      </c>
    </row>
    <row r="3632">
      <c r="A3632" t="inlineStr">
        <is>
          <t>ORD-2409-03631</t>
        </is>
      </c>
      <c r="B3632" s="11" t="n">
        <v>45536</v>
      </c>
      <c r="C3632" t="inlineStr">
        <is>
          <t>Central</t>
        </is>
      </c>
      <c r="D3632" t="inlineStr">
        <is>
          <t>Nagpur</t>
        </is>
      </c>
      <c r="E3632" t="inlineStr">
        <is>
          <t>Small Business</t>
        </is>
      </c>
      <c r="F3632" t="inlineStr">
        <is>
          <t>Online</t>
        </is>
      </c>
      <c r="G3632" t="inlineStr">
        <is>
          <t>Furniture</t>
        </is>
      </c>
      <c r="H3632" t="inlineStr">
        <is>
          <t>Desk</t>
        </is>
      </c>
      <c r="I3632" t="n">
        <v>3</v>
      </c>
      <c r="J3632" s="12" t="n">
        <v>13191.21</v>
      </c>
      <c r="K3632" s="13" t="n">
        <v>0.05</v>
      </c>
      <c r="L3632" s="12" t="n">
        <v>37594.95</v>
      </c>
      <c r="M3632" s="12" t="n">
        <v>29680.22</v>
      </c>
      <c r="N3632" s="12" t="n">
        <v>7914.73</v>
      </c>
      <c r="O3632" t="inlineStr">
        <is>
          <t>Net Banking</t>
        </is>
      </c>
      <c r="P3632" t="inlineStr">
        <is>
          <t>Rohan Verma</t>
        </is>
      </c>
      <c r="Q3632" t="inlineStr">
        <is>
          <t>CUST-0025</t>
        </is>
      </c>
      <c r="R3632" t="n">
        <v>3</v>
      </c>
      <c r="S3632" t="inlineStr">
        <is>
          <t>No</t>
        </is>
      </c>
    </row>
    <row r="3633">
      <c r="A3633" t="inlineStr">
        <is>
          <t>ORD-2506-03632</t>
        </is>
      </c>
      <c r="B3633" s="11" t="n">
        <v>45832</v>
      </c>
      <c r="C3633" t="inlineStr">
        <is>
          <t>North</t>
        </is>
      </c>
      <c r="D3633" t="inlineStr">
        <is>
          <t>Jaipur</t>
        </is>
      </c>
      <c r="E3633" t="inlineStr">
        <is>
          <t>Corporate</t>
        </is>
      </c>
      <c r="F3633" t="inlineStr">
        <is>
          <t>Partner</t>
        </is>
      </c>
      <c r="G3633" t="inlineStr">
        <is>
          <t>Furniture</t>
        </is>
      </c>
      <c r="H3633" t="inlineStr">
        <is>
          <t>Bookshelf</t>
        </is>
      </c>
      <c r="I3633" t="n">
        <v>1</v>
      </c>
      <c r="J3633" s="12" t="n">
        <v>5852.84</v>
      </c>
      <c r="K3633" s="13" t="n">
        <v>0.05</v>
      </c>
      <c r="L3633" s="12" t="n">
        <v>5560.2</v>
      </c>
      <c r="M3633" s="12" t="n">
        <v>4272.57</v>
      </c>
      <c r="N3633" s="12" t="n">
        <v>1287.63</v>
      </c>
      <c r="O3633" t="inlineStr">
        <is>
          <t>Cash</t>
        </is>
      </c>
      <c r="P3633" t="inlineStr">
        <is>
          <t>Rohan Verma</t>
        </is>
      </c>
      <c r="Q3633" t="inlineStr">
        <is>
          <t>CUST-0585</t>
        </is>
      </c>
      <c r="R3633" t="n">
        <v>2</v>
      </c>
      <c r="S3633" t="inlineStr">
        <is>
          <t>No</t>
        </is>
      </c>
    </row>
    <row r="3634">
      <c r="A3634" t="inlineStr">
        <is>
          <t>ORD-2409-03633</t>
        </is>
      </c>
      <c r="B3634" s="11" t="n">
        <v>45539</v>
      </c>
      <c r="C3634" t="inlineStr">
        <is>
          <t>North</t>
        </is>
      </c>
      <c r="D3634" t="inlineStr">
        <is>
          <t>Delhi</t>
        </is>
      </c>
      <c r="E3634" t="inlineStr">
        <is>
          <t>Small Business</t>
        </is>
      </c>
      <c r="F3634" t="inlineStr">
        <is>
          <t>Direct Sales</t>
        </is>
      </c>
      <c r="G3634" t="inlineStr">
        <is>
          <t>Technology</t>
        </is>
      </c>
      <c r="H3634" t="inlineStr">
        <is>
          <t>Headphones</t>
        </is>
      </c>
      <c r="I3634" t="n">
        <v>4</v>
      </c>
      <c r="J3634" s="12" t="n">
        <v>2697.65</v>
      </c>
      <c r="K3634" s="13" t="n">
        <v>0.2</v>
      </c>
      <c r="L3634" s="12" t="n">
        <v>8632.48</v>
      </c>
      <c r="M3634" s="12" t="n">
        <v>7985.04</v>
      </c>
      <c r="N3634" s="12" t="n">
        <v>647.4400000000001</v>
      </c>
      <c r="O3634" t="inlineStr">
        <is>
          <t>Net Banking</t>
        </is>
      </c>
      <c r="P3634" t="inlineStr">
        <is>
          <t>Ishaan Mehta</t>
        </is>
      </c>
      <c r="Q3634" t="inlineStr">
        <is>
          <t>CUST-0423</t>
        </is>
      </c>
      <c r="R3634" t="n">
        <v>2</v>
      </c>
      <c r="S3634" t="inlineStr">
        <is>
          <t>No</t>
        </is>
      </c>
    </row>
    <row r="3635">
      <c r="A3635" t="inlineStr">
        <is>
          <t>ORD-2402-03634</t>
        </is>
      </c>
      <c r="B3635" s="11" t="n">
        <v>45331</v>
      </c>
      <c r="C3635" t="inlineStr">
        <is>
          <t>East</t>
        </is>
      </c>
      <c r="D3635" t="inlineStr">
        <is>
          <t>Bhubaneswar</t>
        </is>
      </c>
      <c r="E3635" t="inlineStr">
        <is>
          <t>Small Business</t>
        </is>
      </c>
      <c r="F3635" t="inlineStr">
        <is>
          <t>Online</t>
        </is>
      </c>
      <c r="G3635" t="inlineStr">
        <is>
          <t>Technology</t>
        </is>
      </c>
      <c r="H3635" t="inlineStr">
        <is>
          <t>Laptop</t>
        </is>
      </c>
      <c r="I3635" t="n">
        <v>2</v>
      </c>
      <c r="J3635" s="12" t="n">
        <v>40902.08</v>
      </c>
      <c r="K3635" s="13" t="n">
        <v>0.1</v>
      </c>
      <c r="L3635" s="12" t="n">
        <v>73623.74000000001</v>
      </c>
      <c r="M3635" s="12" t="n">
        <v>70351.58</v>
      </c>
      <c r="N3635" s="12" t="n">
        <v>3272.16</v>
      </c>
      <c r="O3635" t="inlineStr">
        <is>
          <t>Cash</t>
        </is>
      </c>
      <c r="P3635" t="inlineStr">
        <is>
          <t>Ishaan Mehta</t>
        </is>
      </c>
      <c r="Q3635" t="inlineStr">
        <is>
          <t>CUST-0914</t>
        </is>
      </c>
      <c r="R3635" t="n">
        <v>6</v>
      </c>
      <c r="S3635" t="inlineStr">
        <is>
          <t>Yes</t>
        </is>
      </c>
    </row>
    <row r="3636">
      <c r="A3636" t="inlineStr">
        <is>
          <t>ORD-2507-03635</t>
        </is>
      </c>
      <c r="B3636" s="11" t="n">
        <v>45849</v>
      </c>
      <c r="C3636" t="inlineStr">
        <is>
          <t>East</t>
        </is>
      </c>
      <c r="D3636" t="inlineStr">
        <is>
          <t>Guwahati</t>
        </is>
      </c>
      <c r="E3636" t="inlineStr">
        <is>
          <t>Education</t>
        </is>
      </c>
      <c r="F3636" t="inlineStr">
        <is>
          <t>Direct Sales</t>
        </is>
      </c>
      <c r="G3636" t="inlineStr">
        <is>
          <t>Technology</t>
        </is>
      </c>
      <c r="H3636" t="inlineStr">
        <is>
          <t>Headphones</t>
        </is>
      </c>
      <c r="I3636" t="n">
        <v>6</v>
      </c>
      <c r="J3636" s="12" t="n">
        <v>3085.24</v>
      </c>
      <c r="K3636" s="13" t="n">
        <v>0</v>
      </c>
      <c r="L3636" s="12" t="n">
        <v>18511.44</v>
      </c>
      <c r="M3636" s="12" t="n">
        <v>13698.47</v>
      </c>
      <c r="N3636" s="12" t="n">
        <v>4812.97</v>
      </c>
      <c r="O3636" t="inlineStr">
        <is>
          <t>Credit Card</t>
        </is>
      </c>
      <c r="P3636" t="inlineStr">
        <is>
          <t>Meera Joshi</t>
        </is>
      </c>
      <c r="Q3636" t="inlineStr">
        <is>
          <t>CUST-0350</t>
        </is>
      </c>
      <c r="R3636" t="n">
        <v>6</v>
      </c>
      <c r="S3636" t="inlineStr">
        <is>
          <t>No</t>
        </is>
      </c>
    </row>
    <row r="3637">
      <c r="A3637" t="inlineStr">
        <is>
          <t>ORD-2504-03636</t>
        </is>
      </c>
      <c r="B3637" s="11" t="n">
        <v>45763</v>
      </c>
      <c r="C3637" t="inlineStr">
        <is>
          <t>South</t>
        </is>
      </c>
      <c r="D3637" t="inlineStr">
        <is>
          <t>Bengaluru</t>
        </is>
      </c>
      <c r="E3637" t="inlineStr">
        <is>
          <t>Consumer</t>
        </is>
      </c>
      <c r="F3637" t="inlineStr">
        <is>
          <t>Direct Sales</t>
        </is>
      </c>
      <c r="G3637" t="inlineStr">
        <is>
          <t>Technology</t>
        </is>
      </c>
      <c r="H3637" t="inlineStr">
        <is>
          <t>Laptop</t>
        </is>
      </c>
      <c r="I3637" t="n">
        <v>1</v>
      </c>
      <c r="J3637" s="12" t="n">
        <v>49154.74</v>
      </c>
      <c r="K3637" s="13" t="n">
        <v>0.15</v>
      </c>
      <c r="L3637" s="12" t="n">
        <v>41781.53</v>
      </c>
      <c r="M3637" s="12" t="n">
        <v>42273.08</v>
      </c>
      <c r="N3637" s="12" t="n">
        <v>-491.55</v>
      </c>
      <c r="O3637" t="inlineStr">
        <is>
          <t>Net Banking</t>
        </is>
      </c>
      <c r="P3637" t="inlineStr">
        <is>
          <t>Sara Khan</t>
        </is>
      </c>
      <c r="Q3637" t="inlineStr">
        <is>
          <t>CUST-0440</t>
        </is>
      </c>
      <c r="R3637" t="n">
        <v>1</v>
      </c>
      <c r="S3637" t="inlineStr">
        <is>
          <t>No</t>
        </is>
      </c>
    </row>
    <row r="3638">
      <c r="A3638" t="inlineStr">
        <is>
          <t>ORD-2406-03637</t>
        </is>
      </c>
      <c r="B3638" s="11" t="n">
        <v>45451</v>
      </c>
      <c r="C3638" t="inlineStr">
        <is>
          <t>West</t>
        </is>
      </c>
      <c r="D3638" t="inlineStr">
        <is>
          <t>Ahmedabad</t>
        </is>
      </c>
      <c r="E3638" t="inlineStr">
        <is>
          <t>Education</t>
        </is>
      </c>
      <c r="F3638" t="inlineStr">
        <is>
          <t>Online</t>
        </is>
      </c>
      <c r="G3638" t="inlineStr">
        <is>
          <t>Accessories</t>
        </is>
      </c>
      <c r="H3638" t="inlineStr">
        <is>
          <t>Laptop Stand</t>
        </is>
      </c>
      <c r="I3638" t="n">
        <v>4</v>
      </c>
      <c r="J3638" s="12" t="n">
        <v>1924.32</v>
      </c>
      <c r="K3638" s="13" t="n">
        <v>0.2</v>
      </c>
      <c r="L3638" s="12" t="n">
        <v>6157.82</v>
      </c>
      <c r="M3638" s="12" t="n">
        <v>5388.1</v>
      </c>
      <c r="N3638" s="12" t="n">
        <v>769.72</v>
      </c>
      <c r="O3638" t="inlineStr">
        <is>
          <t>Debit Card</t>
        </is>
      </c>
      <c r="P3638" t="inlineStr">
        <is>
          <t>Kabir Singh</t>
        </is>
      </c>
      <c r="Q3638" t="inlineStr">
        <is>
          <t>CUST-0587</t>
        </is>
      </c>
      <c r="R3638" t="n">
        <v>2</v>
      </c>
      <c r="S3638" t="inlineStr">
        <is>
          <t>No</t>
        </is>
      </c>
    </row>
    <row r="3639">
      <c r="A3639" t="inlineStr">
        <is>
          <t>ORD-2512-03638</t>
        </is>
      </c>
      <c r="B3639" s="11" t="n">
        <v>46000</v>
      </c>
      <c r="C3639" t="inlineStr">
        <is>
          <t>South</t>
        </is>
      </c>
      <c r="D3639" t="inlineStr">
        <is>
          <t>Hyderabad</t>
        </is>
      </c>
      <c r="E3639" t="inlineStr">
        <is>
          <t>Education</t>
        </is>
      </c>
      <c r="F3639" t="inlineStr">
        <is>
          <t>Direct Sales</t>
        </is>
      </c>
      <c r="G3639" t="inlineStr">
        <is>
          <t>Furniture</t>
        </is>
      </c>
      <c r="H3639" t="inlineStr">
        <is>
          <t>Office Chair</t>
        </is>
      </c>
      <c r="I3639" t="n">
        <v>1</v>
      </c>
      <c r="J3639" s="12" t="n">
        <v>7156.05</v>
      </c>
      <c r="K3639" s="13" t="n">
        <v>0.05</v>
      </c>
      <c r="L3639" s="12" t="n">
        <v>6798.25</v>
      </c>
      <c r="M3639" s="12" t="n">
        <v>4937.67</v>
      </c>
      <c r="N3639" s="12" t="n">
        <v>1860.58</v>
      </c>
      <c r="O3639" t="inlineStr">
        <is>
          <t>Debit Card</t>
        </is>
      </c>
      <c r="P3639" t="inlineStr">
        <is>
          <t>Tara Kapoor</t>
        </is>
      </c>
      <c r="Q3639" t="inlineStr">
        <is>
          <t>CUST-0409</t>
        </is>
      </c>
      <c r="R3639" t="n">
        <v>7</v>
      </c>
      <c r="S3639" t="inlineStr">
        <is>
          <t>No</t>
        </is>
      </c>
    </row>
    <row r="3640">
      <c r="A3640" t="inlineStr">
        <is>
          <t>ORD-2401-03639</t>
        </is>
      </c>
      <c r="B3640" s="11" t="n">
        <v>45307</v>
      </c>
      <c r="C3640" t="inlineStr">
        <is>
          <t>West</t>
        </is>
      </c>
      <c r="D3640" t="inlineStr">
        <is>
          <t>Surat</t>
        </is>
      </c>
      <c r="E3640" t="inlineStr">
        <is>
          <t>Corporate</t>
        </is>
      </c>
      <c r="F3640" t="inlineStr">
        <is>
          <t>Online</t>
        </is>
      </c>
      <c r="G3640" t="inlineStr">
        <is>
          <t>Furniture</t>
        </is>
      </c>
      <c r="H3640" t="inlineStr">
        <is>
          <t>Desk</t>
        </is>
      </c>
      <c r="I3640" t="n">
        <v>5</v>
      </c>
      <c r="J3640" s="12" t="n">
        <v>12873.51</v>
      </c>
      <c r="K3640" s="13" t="n">
        <v>0.1</v>
      </c>
      <c r="L3640" s="12" t="n">
        <v>57930.8</v>
      </c>
      <c r="M3640" s="12" t="n">
        <v>48275.66</v>
      </c>
      <c r="N3640" s="12" t="n">
        <v>9655.139999999999</v>
      </c>
      <c r="O3640" t="inlineStr">
        <is>
          <t>Cash</t>
        </is>
      </c>
      <c r="P3640" t="inlineStr">
        <is>
          <t>Meera Joshi</t>
        </is>
      </c>
      <c r="Q3640" t="inlineStr">
        <is>
          <t>CUST-0690</t>
        </is>
      </c>
      <c r="R3640" t="n">
        <v>4</v>
      </c>
      <c r="S3640" t="inlineStr">
        <is>
          <t>No</t>
        </is>
      </c>
    </row>
    <row r="3641">
      <c r="A3641" t="inlineStr">
        <is>
          <t>ORD-2409-03640</t>
        </is>
      </c>
      <c r="B3641" s="11" t="n">
        <v>45555</v>
      </c>
      <c r="C3641" t="inlineStr">
        <is>
          <t>North</t>
        </is>
      </c>
      <c r="D3641" t="inlineStr">
        <is>
          <t>Chandigarh</t>
        </is>
      </c>
      <c r="E3641" t="inlineStr">
        <is>
          <t>Education</t>
        </is>
      </c>
      <c r="F3641" t="inlineStr">
        <is>
          <t>Online</t>
        </is>
      </c>
      <c r="G3641" t="inlineStr">
        <is>
          <t>Accessories</t>
        </is>
      </c>
      <c r="H3641" t="inlineStr">
        <is>
          <t>Laptop Stand</t>
        </is>
      </c>
      <c r="I3641" t="n">
        <v>4</v>
      </c>
      <c r="J3641" s="12" t="n">
        <v>1843.14</v>
      </c>
      <c r="K3641" s="13" t="n">
        <v>0.05</v>
      </c>
      <c r="L3641" s="12" t="n">
        <v>7003.93</v>
      </c>
      <c r="M3641" s="12" t="n">
        <v>5160.79</v>
      </c>
      <c r="N3641" s="12" t="n">
        <v>1843.14</v>
      </c>
      <c r="O3641" t="inlineStr">
        <is>
          <t>Debit Card</t>
        </is>
      </c>
      <c r="P3641" t="inlineStr">
        <is>
          <t>Meera Joshi</t>
        </is>
      </c>
      <c r="Q3641" t="inlineStr">
        <is>
          <t>CUST-0920</t>
        </is>
      </c>
      <c r="R3641" t="n">
        <v>3</v>
      </c>
      <c r="S3641" t="inlineStr">
        <is>
          <t>No</t>
        </is>
      </c>
    </row>
    <row r="3642">
      <c r="A3642" t="inlineStr">
        <is>
          <t>ORD-2502-03641</t>
        </is>
      </c>
      <c r="B3642" s="11" t="n">
        <v>45692</v>
      </c>
      <c r="C3642" t="inlineStr">
        <is>
          <t>West</t>
        </is>
      </c>
      <c r="D3642" t="inlineStr">
        <is>
          <t>Pune</t>
        </is>
      </c>
      <c r="E3642" t="inlineStr">
        <is>
          <t>Consumer</t>
        </is>
      </c>
      <c r="F3642" t="inlineStr">
        <is>
          <t>Direct Sales</t>
        </is>
      </c>
      <c r="G3642" t="inlineStr">
        <is>
          <t>Furniture</t>
        </is>
      </c>
      <c r="H3642" t="inlineStr">
        <is>
          <t>Bookshelf</t>
        </is>
      </c>
      <c r="I3642" t="n">
        <v>6</v>
      </c>
      <c r="J3642" s="12" t="n">
        <v>6133.07</v>
      </c>
      <c r="K3642" s="13" t="n">
        <v>0.2</v>
      </c>
      <c r="L3642" s="12" t="n">
        <v>29438.74</v>
      </c>
      <c r="M3642" s="12" t="n">
        <v>26862.85</v>
      </c>
      <c r="N3642" s="12" t="n">
        <v>2575.89</v>
      </c>
      <c r="O3642" t="inlineStr">
        <is>
          <t>Credit Card</t>
        </is>
      </c>
      <c r="P3642" t="inlineStr">
        <is>
          <t>Ishaan Mehta</t>
        </is>
      </c>
      <c r="Q3642" t="inlineStr">
        <is>
          <t>CUST-0859</t>
        </is>
      </c>
      <c r="R3642" t="n">
        <v>3</v>
      </c>
      <c r="S3642" t="inlineStr">
        <is>
          <t>No</t>
        </is>
      </c>
    </row>
    <row r="3643">
      <c r="A3643" t="inlineStr">
        <is>
          <t>ORD-2401-03642</t>
        </is>
      </c>
      <c r="B3643" s="11" t="n">
        <v>45307</v>
      </c>
      <c r="C3643" t="inlineStr">
        <is>
          <t>East</t>
        </is>
      </c>
      <c r="D3643" t="inlineStr">
        <is>
          <t>Patna</t>
        </is>
      </c>
      <c r="E3643" t="inlineStr">
        <is>
          <t>Small Business</t>
        </is>
      </c>
      <c r="F3643" t="inlineStr">
        <is>
          <t>Partner</t>
        </is>
      </c>
      <c r="G3643" t="inlineStr">
        <is>
          <t>Accessories</t>
        </is>
      </c>
      <c r="H3643" t="inlineStr">
        <is>
          <t>Webcam</t>
        </is>
      </c>
      <c r="I3643" t="n">
        <v>2</v>
      </c>
      <c r="J3643" s="12" t="n">
        <v>3710.66</v>
      </c>
      <c r="K3643" s="13" t="n">
        <v>0.03</v>
      </c>
      <c r="L3643" s="12" t="n">
        <v>7198.68</v>
      </c>
      <c r="M3643" s="12" t="n">
        <v>5640.2</v>
      </c>
      <c r="N3643" s="12" t="n">
        <v>1558.48</v>
      </c>
      <c r="O3643" t="inlineStr">
        <is>
          <t>UPI</t>
        </is>
      </c>
      <c r="P3643" t="inlineStr">
        <is>
          <t>Aarav Sharma</t>
        </is>
      </c>
      <c r="Q3643" t="inlineStr">
        <is>
          <t>CUST-0191</t>
        </is>
      </c>
      <c r="R3643" t="n">
        <v>2</v>
      </c>
      <c r="S3643" t="inlineStr">
        <is>
          <t>No</t>
        </is>
      </c>
    </row>
    <row r="3644">
      <c r="A3644" t="inlineStr">
        <is>
          <t>ORD-2401-03643</t>
        </is>
      </c>
      <c r="B3644" s="11" t="n">
        <v>45295</v>
      </c>
      <c r="C3644" t="inlineStr">
        <is>
          <t>West</t>
        </is>
      </c>
      <c r="D3644" t="inlineStr">
        <is>
          <t>Mumbai</t>
        </is>
      </c>
      <c r="E3644" t="inlineStr">
        <is>
          <t>Corporate</t>
        </is>
      </c>
      <c r="F3644" t="inlineStr">
        <is>
          <t>Online</t>
        </is>
      </c>
      <c r="G3644" t="inlineStr">
        <is>
          <t>Furniture</t>
        </is>
      </c>
      <c r="H3644" t="inlineStr">
        <is>
          <t>Desk</t>
        </is>
      </c>
      <c r="I3644" t="n">
        <v>3</v>
      </c>
      <c r="J3644" s="12" t="n">
        <v>12641.07</v>
      </c>
      <c r="K3644" s="13" t="n">
        <v>0</v>
      </c>
      <c r="L3644" s="12" t="n">
        <v>37923.21</v>
      </c>
      <c r="M3644" s="12" t="n">
        <v>28442.41</v>
      </c>
      <c r="N3644" s="12" t="n">
        <v>9480.799999999999</v>
      </c>
      <c r="O3644" t="inlineStr">
        <is>
          <t>Credit Card</t>
        </is>
      </c>
      <c r="P3644" t="inlineStr">
        <is>
          <t>Aarav Sharma</t>
        </is>
      </c>
      <c r="Q3644" t="inlineStr">
        <is>
          <t>CUST-0816</t>
        </is>
      </c>
      <c r="R3644" t="n">
        <v>5</v>
      </c>
      <c r="S3644" t="inlineStr">
        <is>
          <t>No</t>
        </is>
      </c>
    </row>
    <row r="3645">
      <c r="A3645" t="inlineStr">
        <is>
          <t>ORD-2410-03644</t>
        </is>
      </c>
      <c r="B3645" s="11" t="n">
        <v>45573</v>
      </c>
      <c r="C3645" t="inlineStr">
        <is>
          <t>East</t>
        </is>
      </c>
      <c r="D3645" t="inlineStr">
        <is>
          <t>Kolkata</t>
        </is>
      </c>
      <c r="E3645" t="inlineStr">
        <is>
          <t>Education</t>
        </is>
      </c>
      <c r="F3645" t="inlineStr">
        <is>
          <t>Direct Sales</t>
        </is>
      </c>
      <c r="G3645" t="inlineStr">
        <is>
          <t>Furniture</t>
        </is>
      </c>
      <c r="H3645" t="inlineStr">
        <is>
          <t>Office Chair</t>
        </is>
      </c>
      <c r="I3645" t="n">
        <v>1</v>
      </c>
      <c r="J3645" s="12" t="n">
        <v>6673.91</v>
      </c>
      <c r="K3645" s="13" t="n">
        <v>0</v>
      </c>
      <c r="L3645" s="12" t="n">
        <v>6673.91</v>
      </c>
      <c r="M3645" s="12" t="n">
        <v>4605</v>
      </c>
      <c r="N3645" s="12" t="n">
        <v>2068.91</v>
      </c>
      <c r="O3645" t="inlineStr">
        <is>
          <t>Credit Card</t>
        </is>
      </c>
      <c r="P3645" t="inlineStr">
        <is>
          <t>Rohan Verma</t>
        </is>
      </c>
      <c r="Q3645" t="inlineStr">
        <is>
          <t>CUST-0784</t>
        </is>
      </c>
      <c r="R3645" t="n">
        <v>4</v>
      </c>
      <c r="S3645" t="inlineStr">
        <is>
          <t>No</t>
        </is>
      </c>
    </row>
    <row r="3646">
      <c r="A3646" t="inlineStr">
        <is>
          <t>ORD-2505-03645</t>
        </is>
      </c>
      <c r="B3646" s="11" t="n">
        <v>45801</v>
      </c>
      <c r="C3646" t="inlineStr">
        <is>
          <t>East</t>
        </is>
      </c>
      <c r="D3646" t="inlineStr">
        <is>
          <t>Patna</t>
        </is>
      </c>
      <c r="E3646" t="inlineStr">
        <is>
          <t>Small Business</t>
        </is>
      </c>
      <c r="F3646" t="inlineStr">
        <is>
          <t>Online</t>
        </is>
      </c>
      <c r="G3646" t="inlineStr">
        <is>
          <t>Furniture</t>
        </is>
      </c>
      <c r="H3646" t="inlineStr">
        <is>
          <t>Bookshelf</t>
        </is>
      </c>
      <c r="I3646" t="n">
        <v>6</v>
      </c>
      <c r="J3646" s="12" t="n">
        <v>5550.5</v>
      </c>
      <c r="K3646" s="13" t="n">
        <v>0.15</v>
      </c>
      <c r="L3646" s="12" t="n">
        <v>28307.55</v>
      </c>
      <c r="M3646" s="12" t="n">
        <v>24311.19</v>
      </c>
      <c r="N3646" s="12" t="n">
        <v>3996.36</v>
      </c>
      <c r="O3646" t="inlineStr">
        <is>
          <t>Cash</t>
        </is>
      </c>
      <c r="P3646" t="inlineStr">
        <is>
          <t>Anaya Rao</t>
        </is>
      </c>
      <c r="Q3646" t="inlineStr">
        <is>
          <t>CUST-0571</t>
        </is>
      </c>
      <c r="R3646" t="n">
        <v>2</v>
      </c>
      <c r="S3646" t="inlineStr">
        <is>
          <t>No</t>
        </is>
      </c>
    </row>
    <row r="3647">
      <c r="A3647" t="inlineStr">
        <is>
          <t>ORD-2503-03646</t>
        </is>
      </c>
      <c r="B3647" s="11" t="n">
        <v>45736</v>
      </c>
      <c r="C3647" t="inlineStr">
        <is>
          <t>West</t>
        </is>
      </c>
      <c r="D3647" t="inlineStr">
        <is>
          <t>Pune</t>
        </is>
      </c>
      <c r="E3647" t="inlineStr">
        <is>
          <t>Corporate</t>
        </is>
      </c>
      <c r="F3647" t="inlineStr">
        <is>
          <t>Partner</t>
        </is>
      </c>
      <c r="G3647" t="inlineStr">
        <is>
          <t>Office Supplies</t>
        </is>
      </c>
      <c r="H3647" t="inlineStr">
        <is>
          <t>Marker Set</t>
        </is>
      </c>
      <c r="I3647" t="n">
        <v>2</v>
      </c>
      <c r="J3647" s="12" t="n">
        <v>236.61</v>
      </c>
      <c r="K3647" s="13" t="n">
        <v>0</v>
      </c>
      <c r="L3647" s="12" t="n">
        <v>473.22</v>
      </c>
      <c r="M3647" s="12" t="n">
        <v>307.59</v>
      </c>
      <c r="N3647" s="12" t="n">
        <v>165.63</v>
      </c>
      <c r="O3647" t="inlineStr">
        <is>
          <t>Net Banking</t>
        </is>
      </c>
      <c r="P3647" t="inlineStr">
        <is>
          <t>Kabir Singh</t>
        </is>
      </c>
      <c r="Q3647" t="inlineStr">
        <is>
          <t>CUST-0920</t>
        </is>
      </c>
      <c r="R3647" t="n">
        <v>10</v>
      </c>
      <c r="S3647" t="inlineStr">
        <is>
          <t>No</t>
        </is>
      </c>
    </row>
    <row r="3648">
      <c r="A3648" t="inlineStr">
        <is>
          <t>ORD-2409-03647</t>
        </is>
      </c>
      <c r="B3648" s="11" t="n">
        <v>45542</v>
      </c>
      <c r="C3648" t="inlineStr">
        <is>
          <t>East</t>
        </is>
      </c>
      <c r="D3648" t="inlineStr">
        <is>
          <t>Guwahati</t>
        </is>
      </c>
      <c r="E3648" t="inlineStr">
        <is>
          <t>Education</t>
        </is>
      </c>
      <c r="F3648" t="inlineStr">
        <is>
          <t>Online</t>
        </is>
      </c>
      <c r="G3648" t="inlineStr">
        <is>
          <t>Office Supplies</t>
        </is>
      </c>
      <c r="H3648" t="inlineStr">
        <is>
          <t>Paper Ream</t>
        </is>
      </c>
      <c r="I3648" t="n">
        <v>3</v>
      </c>
      <c r="J3648" s="12" t="n">
        <v>428.49</v>
      </c>
      <c r="K3648" s="13" t="n">
        <v>0.15</v>
      </c>
      <c r="L3648" s="12" t="n">
        <v>1092.65</v>
      </c>
      <c r="M3648" s="12" t="n">
        <v>964.1</v>
      </c>
      <c r="N3648" s="12" t="n">
        <v>128.55</v>
      </c>
      <c r="O3648" t="inlineStr">
        <is>
          <t>UPI</t>
        </is>
      </c>
      <c r="P3648" t="inlineStr">
        <is>
          <t>Rohan Verma</t>
        </is>
      </c>
      <c r="Q3648" t="inlineStr">
        <is>
          <t>CUST-0389</t>
        </is>
      </c>
      <c r="R3648" t="n">
        <v>7</v>
      </c>
      <c r="S3648" t="inlineStr">
        <is>
          <t>No</t>
        </is>
      </c>
    </row>
    <row r="3649">
      <c r="A3649" t="inlineStr">
        <is>
          <t>ORD-2507-03648</t>
        </is>
      </c>
      <c r="B3649" s="11" t="n">
        <v>45854</v>
      </c>
      <c r="C3649" t="inlineStr">
        <is>
          <t>Central</t>
        </is>
      </c>
      <c r="D3649" t="inlineStr">
        <is>
          <t>Nagpur</t>
        </is>
      </c>
      <c r="E3649" t="inlineStr">
        <is>
          <t>Consumer</t>
        </is>
      </c>
      <c r="F3649" t="inlineStr">
        <is>
          <t>Online</t>
        </is>
      </c>
      <c r="G3649" t="inlineStr">
        <is>
          <t>Technology</t>
        </is>
      </c>
      <c r="H3649" t="inlineStr">
        <is>
          <t>Keyboard</t>
        </is>
      </c>
      <c r="I3649" t="n">
        <v>3</v>
      </c>
      <c r="J3649" s="12" t="n">
        <v>1659.39</v>
      </c>
      <c r="K3649" s="13" t="n">
        <v>0.15</v>
      </c>
      <c r="L3649" s="12" t="n">
        <v>4231.44</v>
      </c>
      <c r="M3649" s="12" t="n">
        <v>3534.5</v>
      </c>
      <c r="N3649" s="12" t="n">
        <v>696.9400000000001</v>
      </c>
      <c r="O3649" t="inlineStr">
        <is>
          <t>Debit Card</t>
        </is>
      </c>
      <c r="P3649" t="inlineStr">
        <is>
          <t>Rohan Verma</t>
        </is>
      </c>
      <c r="Q3649" t="inlineStr">
        <is>
          <t>CUST-0681</t>
        </is>
      </c>
      <c r="R3649" t="n">
        <v>7</v>
      </c>
      <c r="S3649" t="inlineStr">
        <is>
          <t>Yes</t>
        </is>
      </c>
    </row>
    <row r="3650">
      <c r="A3650" t="inlineStr">
        <is>
          <t>ORD-2507-03649</t>
        </is>
      </c>
      <c r="B3650" s="11" t="n">
        <v>45847</v>
      </c>
      <c r="C3650" t="inlineStr">
        <is>
          <t>West</t>
        </is>
      </c>
      <c r="D3650" t="inlineStr">
        <is>
          <t>Surat</t>
        </is>
      </c>
      <c r="E3650" t="inlineStr">
        <is>
          <t>Small Business</t>
        </is>
      </c>
      <c r="F3650" t="inlineStr">
        <is>
          <t>Online</t>
        </is>
      </c>
      <c r="G3650" t="inlineStr">
        <is>
          <t>Office Supplies</t>
        </is>
      </c>
      <c r="H3650" t="inlineStr">
        <is>
          <t>Paper Ream</t>
        </is>
      </c>
      <c r="I3650" t="n">
        <v>5</v>
      </c>
      <c r="J3650" s="12" t="n">
        <v>444.98</v>
      </c>
      <c r="K3650" s="13" t="n">
        <v>0.03</v>
      </c>
      <c r="L3650" s="12" t="n">
        <v>2158.15</v>
      </c>
      <c r="M3650" s="12" t="n">
        <v>1668.68</v>
      </c>
      <c r="N3650" s="12" t="n">
        <v>489.47</v>
      </c>
      <c r="O3650" t="inlineStr">
        <is>
          <t>Net Banking</t>
        </is>
      </c>
      <c r="P3650" t="inlineStr">
        <is>
          <t>Sara Khan</t>
        </is>
      </c>
      <c r="Q3650" t="inlineStr">
        <is>
          <t>CUST-0543</t>
        </is>
      </c>
      <c r="R3650" t="n">
        <v>4</v>
      </c>
      <c r="S3650" t="inlineStr">
        <is>
          <t>No</t>
        </is>
      </c>
    </row>
    <row r="3651">
      <c r="A3651" t="inlineStr">
        <is>
          <t>ORD-2509-03650</t>
        </is>
      </c>
      <c r="B3651" s="11" t="n">
        <v>45917</v>
      </c>
      <c r="C3651" t="inlineStr">
        <is>
          <t>North</t>
        </is>
      </c>
      <c r="D3651" t="inlineStr">
        <is>
          <t>Chandigarh</t>
        </is>
      </c>
      <c r="E3651" t="inlineStr">
        <is>
          <t>Small Business</t>
        </is>
      </c>
      <c r="F3651" t="inlineStr">
        <is>
          <t>Partner</t>
        </is>
      </c>
      <c r="G3651" t="inlineStr">
        <is>
          <t>Accessories</t>
        </is>
      </c>
      <c r="H3651" t="inlineStr">
        <is>
          <t>Laptop Stand</t>
        </is>
      </c>
      <c r="I3651" t="n">
        <v>5</v>
      </c>
      <c r="J3651" s="12" t="n">
        <v>1673.93</v>
      </c>
      <c r="K3651" s="13" t="n">
        <v>0.15</v>
      </c>
      <c r="L3651" s="12" t="n">
        <v>7114.2</v>
      </c>
      <c r="M3651" s="12" t="n">
        <v>5858.75</v>
      </c>
      <c r="N3651" s="12" t="n">
        <v>1255.45</v>
      </c>
      <c r="O3651" t="inlineStr">
        <is>
          <t>Cash</t>
        </is>
      </c>
      <c r="P3651" t="inlineStr">
        <is>
          <t>Rohan Verma</t>
        </is>
      </c>
      <c r="Q3651" t="inlineStr">
        <is>
          <t>CUST-0557</t>
        </is>
      </c>
      <c r="R3651" t="n">
        <v>3</v>
      </c>
      <c r="S3651" t="inlineStr">
        <is>
          <t>No</t>
        </is>
      </c>
    </row>
    <row r="3652">
      <c r="A3652" t="inlineStr">
        <is>
          <t>ORD-2402-03651</t>
        </is>
      </c>
      <c r="B3652" s="11" t="n">
        <v>45330</v>
      </c>
      <c r="C3652" t="inlineStr">
        <is>
          <t>Central</t>
        </is>
      </c>
      <c r="D3652" t="inlineStr">
        <is>
          <t>Raipur</t>
        </is>
      </c>
      <c r="E3652" t="inlineStr">
        <is>
          <t>Small Business</t>
        </is>
      </c>
      <c r="F3652" t="inlineStr">
        <is>
          <t>Direct Sales</t>
        </is>
      </c>
      <c r="G3652" t="inlineStr">
        <is>
          <t>Office Supplies</t>
        </is>
      </c>
      <c r="H3652" t="inlineStr">
        <is>
          <t>File Folder</t>
        </is>
      </c>
      <c r="I3652" t="n">
        <v>10</v>
      </c>
      <c r="J3652" s="12" t="n">
        <v>118.15</v>
      </c>
      <c r="K3652" s="13" t="n">
        <v>0.1</v>
      </c>
      <c r="L3652" s="12" t="n">
        <v>1063.35</v>
      </c>
      <c r="M3652" s="12" t="n">
        <v>685.27</v>
      </c>
      <c r="N3652" s="12" t="n">
        <v>378.08</v>
      </c>
      <c r="O3652" t="inlineStr">
        <is>
          <t>Net Banking</t>
        </is>
      </c>
      <c r="P3652" t="inlineStr">
        <is>
          <t>Anaya Rao</t>
        </is>
      </c>
      <c r="Q3652" t="inlineStr">
        <is>
          <t>CUST-0734</t>
        </is>
      </c>
      <c r="R3652" t="n">
        <v>2</v>
      </c>
      <c r="S3652" t="inlineStr">
        <is>
          <t>No</t>
        </is>
      </c>
    </row>
    <row r="3653">
      <c r="A3653" t="inlineStr">
        <is>
          <t>ORD-2407-03652</t>
        </is>
      </c>
      <c r="B3653" s="11" t="n">
        <v>45497</v>
      </c>
      <c r="C3653" t="inlineStr">
        <is>
          <t>North</t>
        </is>
      </c>
      <c r="D3653" t="inlineStr">
        <is>
          <t>Lucknow</t>
        </is>
      </c>
      <c r="E3653" t="inlineStr">
        <is>
          <t>Corporate</t>
        </is>
      </c>
      <c r="F3653" t="inlineStr">
        <is>
          <t>Partner</t>
        </is>
      </c>
      <c r="G3653" t="inlineStr">
        <is>
          <t>Technology</t>
        </is>
      </c>
      <c r="H3653" t="inlineStr">
        <is>
          <t>Keyboard</t>
        </is>
      </c>
      <c r="I3653" t="n">
        <v>12</v>
      </c>
      <c r="J3653" s="12" t="n">
        <v>1566.05</v>
      </c>
      <c r="K3653" s="13" t="n">
        <v>0.1</v>
      </c>
      <c r="L3653" s="12" t="n">
        <v>16913.34</v>
      </c>
      <c r="M3653" s="12" t="n">
        <v>13342.75</v>
      </c>
      <c r="N3653" s="12" t="n">
        <v>3570.59</v>
      </c>
      <c r="O3653" t="inlineStr">
        <is>
          <t>UPI</t>
        </is>
      </c>
      <c r="P3653" t="inlineStr">
        <is>
          <t>Tara Kapoor</t>
        </is>
      </c>
      <c r="Q3653" t="inlineStr">
        <is>
          <t>CUST-0118</t>
        </is>
      </c>
      <c r="R3653" t="n">
        <v>4</v>
      </c>
      <c r="S3653" t="inlineStr">
        <is>
          <t>No</t>
        </is>
      </c>
    </row>
    <row r="3654">
      <c r="A3654" t="inlineStr">
        <is>
          <t>ORD-2401-03653</t>
        </is>
      </c>
      <c r="B3654" s="11" t="n">
        <v>45302</v>
      </c>
      <c r="C3654" t="inlineStr">
        <is>
          <t>West</t>
        </is>
      </c>
      <c r="D3654" t="inlineStr">
        <is>
          <t>Mumbai</t>
        </is>
      </c>
      <c r="E3654" t="inlineStr">
        <is>
          <t>Education</t>
        </is>
      </c>
      <c r="F3654" t="inlineStr">
        <is>
          <t>Retail Store</t>
        </is>
      </c>
      <c r="G3654" t="inlineStr">
        <is>
          <t>Furniture</t>
        </is>
      </c>
      <c r="H3654" t="inlineStr">
        <is>
          <t>Desk</t>
        </is>
      </c>
      <c r="I3654" t="n">
        <v>3</v>
      </c>
      <c r="J3654" s="12" t="n">
        <v>13051.09</v>
      </c>
      <c r="K3654" s="13" t="n">
        <v>0.1</v>
      </c>
      <c r="L3654" s="12" t="n">
        <v>35237.94</v>
      </c>
      <c r="M3654" s="12" t="n">
        <v>29364.95</v>
      </c>
      <c r="N3654" s="12" t="n">
        <v>5872.99</v>
      </c>
      <c r="O3654" t="inlineStr">
        <is>
          <t>UPI</t>
        </is>
      </c>
      <c r="P3654" t="inlineStr">
        <is>
          <t>Anaya Rao</t>
        </is>
      </c>
      <c r="Q3654" t="inlineStr">
        <is>
          <t>CUST-0706</t>
        </is>
      </c>
      <c r="R3654" t="n">
        <v>1</v>
      </c>
      <c r="S3654" t="inlineStr">
        <is>
          <t>No</t>
        </is>
      </c>
    </row>
    <row r="3655">
      <c r="A3655" t="inlineStr">
        <is>
          <t>ORD-2404-03654</t>
        </is>
      </c>
      <c r="B3655" s="11" t="n">
        <v>45388</v>
      </c>
      <c r="C3655" t="inlineStr">
        <is>
          <t>Central</t>
        </is>
      </c>
      <c r="D3655" t="inlineStr">
        <is>
          <t>Nagpur</t>
        </is>
      </c>
      <c r="E3655" t="inlineStr">
        <is>
          <t>Corporate</t>
        </is>
      </c>
      <c r="F3655" t="inlineStr">
        <is>
          <t>Retail Store</t>
        </is>
      </c>
      <c r="G3655" t="inlineStr">
        <is>
          <t>Furniture</t>
        </is>
      </c>
      <c r="H3655" t="inlineStr">
        <is>
          <t>Bookshelf</t>
        </is>
      </c>
      <c r="I3655" t="n">
        <v>2</v>
      </c>
      <c r="J3655" s="12" t="n">
        <v>6551.59</v>
      </c>
      <c r="K3655" s="13" t="n">
        <v>0.03</v>
      </c>
      <c r="L3655" s="12" t="n">
        <v>12710.08</v>
      </c>
      <c r="M3655" s="12" t="n">
        <v>9565.32</v>
      </c>
      <c r="N3655" s="12" t="n">
        <v>3144.76</v>
      </c>
      <c r="O3655" t="inlineStr">
        <is>
          <t>Credit Card</t>
        </is>
      </c>
      <c r="P3655" t="inlineStr">
        <is>
          <t>Ishaan Mehta</t>
        </is>
      </c>
      <c r="Q3655" t="inlineStr">
        <is>
          <t>CUST-0891</t>
        </is>
      </c>
      <c r="R3655" t="n">
        <v>5</v>
      </c>
      <c r="S3655" t="inlineStr">
        <is>
          <t>Yes</t>
        </is>
      </c>
    </row>
    <row r="3656">
      <c r="A3656" t="inlineStr">
        <is>
          <t>ORD-2409-03655</t>
        </is>
      </c>
      <c r="B3656" s="11" t="n">
        <v>45565</v>
      </c>
      <c r="C3656" t="inlineStr">
        <is>
          <t>West</t>
        </is>
      </c>
      <c r="D3656" t="inlineStr">
        <is>
          <t>Mumbai</t>
        </is>
      </c>
      <c r="E3656" t="inlineStr">
        <is>
          <t>Consumer</t>
        </is>
      </c>
      <c r="F3656" t="inlineStr">
        <is>
          <t>Retail Store</t>
        </is>
      </c>
      <c r="G3656" t="inlineStr">
        <is>
          <t>Technology</t>
        </is>
      </c>
      <c r="H3656" t="inlineStr">
        <is>
          <t>Tablet</t>
        </is>
      </c>
      <c r="I3656" t="n">
        <v>1</v>
      </c>
      <c r="J3656" s="12" t="n">
        <v>24300.22</v>
      </c>
      <c r="K3656" s="13" t="n">
        <v>0</v>
      </c>
      <c r="L3656" s="12" t="n">
        <v>24300.22</v>
      </c>
      <c r="M3656" s="12" t="n">
        <v>20169.18</v>
      </c>
      <c r="N3656" s="12" t="n">
        <v>4131.04</v>
      </c>
      <c r="O3656" t="inlineStr">
        <is>
          <t>UPI</t>
        </is>
      </c>
      <c r="P3656" t="inlineStr">
        <is>
          <t>Anaya Rao</t>
        </is>
      </c>
      <c r="Q3656" t="inlineStr">
        <is>
          <t>CUST-0613</t>
        </is>
      </c>
      <c r="R3656" t="n">
        <v>3</v>
      </c>
      <c r="S3656" t="inlineStr">
        <is>
          <t>No</t>
        </is>
      </c>
    </row>
    <row r="3657">
      <c r="A3657" t="inlineStr">
        <is>
          <t>ORD-2504-03656</t>
        </is>
      </c>
      <c r="B3657" s="11" t="n">
        <v>45753</v>
      </c>
      <c r="C3657" t="inlineStr">
        <is>
          <t>South</t>
        </is>
      </c>
      <c r="D3657" t="inlineStr">
        <is>
          <t>Kochi</t>
        </is>
      </c>
      <c r="E3657" t="inlineStr">
        <is>
          <t>Education</t>
        </is>
      </c>
      <c r="F3657" t="inlineStr">
        <is>
          <t>Partner</t>
        </is>
      </c>
      <c r="G3657" t="inlineStr">
        <is>
          <t>Furniture</t>
        </is>
      </c>
      <c r="H3657" t="inlineStr">
        <is>
          <t>Office Chair</t>
        </is>
      </c>
      <c r="I3657" t="n">
        <v>2</v>
      </c>
      <c r="J3657" s="12" t="n">
        <v>6689.23</v>
      </c>
      <c r="K3657" s="13" t="n">
        <v>0.05</v>
      </c>
      <c r="L3657" s="12" t="n">
        <v>12709.54</v>
      </c>
      <c r="M3657" s="12" t="n">
        <v>9231.139999999999</v>
      </c>
      <c r="N3657" s="12" t="n">
        <v>3478.4</v>
      </c>
      <c r="O3657" t="inlineStr">
        <is>
          <t>UPI</t>
        </is>
      </c>
      <c r="P3657" t="inlineStr">
        <is>
          <t>Ishaan Mehta</t>
        </is>
      </c>
      <c r="Q3657" t="inlineStr">
        <is>
          <t>CUST-0629</t>
        </is>
      </c>
      <c r="R3657" t="n">
        <v>3</v>
      </c>
      <c r="S3657" t="inlineStr">
        <is>
          <t>No</t>
        </is>
      </c>
    </row>
    <row r="3658">
      <c r="A3658" t="inlineStr">
        <is>
          <t>ORD-2508-03657</t>
        </is>
      </c>
      <c r="B3658" s="11" t="n">
        <v>45888</v>
      </c>
      <c r="C3658" t="inlineStr">
        <is>
          <t>South</t>
        </is>
      </c>
      <c r="D3658" t="inlineStr">
        <is>
          <t>Kochi</t>
        </is>
      </c>
      <c r="E3658" t="inlineStr">
        <is>
          <t>Corporate</t>
        </is>
      </c>
      <c r="F3658" t="inlineStr">
        <is>
          <t>Partner</t>
        </is>
      </c>
      <c r="G3658" t="inlineStr">
        <is>
          <t>Furniture</t>
        </is>
      </c>
      <c r="H3658" t="inlineStr">
        <is>
          <t>Bookshelf</t>
        </is>
      </c>
      <c r="I3658" t="n">
        <v>6</v>
      </c>
      <c r="J3658" s="12" t="n">
        <v>6192.54</v>
      </c>
      <c r="K3658" s="13" t="n">
        <v>0.05</v>
      </c>
      <c r="L3658" s="12" t="n">
        <v>35297.48</v>
      </c>
      <c r="M3658" s="12" t="n">
        <v>27123.33</v>
      </c>
      <c r="N3658" s="12" t="n">
        <v>8174.15</v>
      </c>
      <c r="O3658" t="inlineStr">
        <is>
          <t>Net Banking</t>
        </is>
      </c>
      <c r="P3658" t="inlineStr">
        <is>
          <t>Ishaan Mehta</t>
        </is>
      </c>
      <c r="Q3658" t="inlineStr">
        <is>
          <t>CUST-0521</t>
        </is>
      </c>
      <c r="R3658" t="n">
        <v>6</v>
      </c>
      <c r="S3658" t="inlineStr">
        <is>
          <t>No</t>
        </is>
      </c>
    </row>
    <row r="3659">
      <c r="A3659" t="inlineStr">
        <is>
          <t>ORD-2409-03658</t>
        </is>
      </c>
      <c r="B3659" s="11" t="n">
        <v>45565</v>
      </c>
      <c r="C3659" t="inlineStr">
        <is>
          <t>West</t>
        </is>
      </c>
      <c r="D3659" t="inlineStr">
        <is>
          <t>Ahmedabad</t>
        </is>
      </c>
      <c r="E3659" t="inlineStr">
        <is>
          <t>Consumer</t>
        </is>
      </c>
      <c r="F3659" t="inlineStr">
        <is>
          <t>Direct Sales</t>
        </is>
      </c>
      <c r="G3659" t="inlineStr">
        <is>
          <t>Accessories</t>
        </is>
      </c>
      <c r="H3659" t="inlineStr">
        <is>
          <t>Laptop Stand</t>
        </is>
      </c>
      <c r="I3659" t="n">
        <v>6</v>
      </c>
      <c r="J3659" s="12" t="n">
        <v>1898.97</v>
      </c>
      <c r="K3659" s="13" t="n">
        <v>0.1</v>
      </c>
      <c r="L3659" s="12" t="n">
        <v>10254.44</v>
      </c>
      <c r="M3659" s="12" t="n">
        <v>7975.67</v>
      </c>
      <c r="N3659" s="12" t="n">
        <v>2278.77</v>
      </c>
      <c r="O3659" t="inlineStr">
        <is>
          <t>Debit Card</t>
        </is>
      </c>
      <c r="P3659" t="inlineStr">
        <is>
          <t>Anaya Rao</t>
        </is>
      </c>
      <c r="Q3659" t="inlineStr">
        <is>
          <t>CUST-0584</t>
        </is>
      </c>
      <c r="R3659" t="n">
        <v>4</v>
      </c>
      <c r="S3659" t="inlineStr">
        <is>
          <t>No</t>
        </is>
      </c>
    </row>
    <row r="3660">
      <c r="A3660" t="inlineStr">
        <is>
          <t>ORD-2507-03659</t>
        </is>
      </c>
      <c r="B3660" s="11" t="n">
        <v>45840</v>
      </c>
      <c r="C3660" t="inlineStr">
        <is>
          <t>East</t>
        </is>
      </c>
      <c r="D3660" t="inlineStr">
        <is>
          <t>Kolkata</t>
        </is>
      </c>
      <c r="E3660" t="inlineStr">
        <is>
          <t>Education</t>
        </is>
      </c>
      <c r="F3660" t="inlineStr">
        <is>
          <t>Retail Store</t>
        </is>
      </c>
      <c r="G3660" t="inlineStr">
        <is>
          <t>Accessories</t>
        </is>
      </c>
      <c r="H3660" t="inlineStr">
        <is>
          <t>Webcam</t>
        </is>
      </c>
      <c r="I3660" t="n">
        <v>8</v>
      </c>
      <c r="J3660" s="12" t="n">
        <v>3566.64</v>
      </c>
      <c r="K3660" s="13" t="n">
        <v>0.1</v>
      </c>
      <c r="L3660" s="12" t="n">
        <v>25679.81</v>
      </c>
      <c r="M3660" s="12" t="n">
        <v>21685.17</v>
      </c>
      <c r="N3660" s="12" t="n">
        <v>3994.64</v>
      </c>
      <c r="O3660" t="inlineStr">
        <is>
          <t>Cash</t>
        </is>
      </c>
      <c r="P3660" t="inlineStr">
        <is>
          <t>Tara Kapoor</t>
        </is>
      </c>
      <c r="Q3660" t="inlineStr">
        <is>
          <t>CUST-0668</t>
        </is>
      </c>
      <c r="R3660" t="n">
        <v>6</v>
      </c>
      <c r="S3660" t="inlineStr">
        <is>
          <t>No</t>
        </is>
      </c>
    </row>
    <row r="3661">
      <c r="A3661" t="inlineStr">
        <is>
          <t>ORD-2410-03660</t>
        </is>
      </c>
      <c r="B3661" s="11" t="n">
        <v>45578</v>
      </c>
      <c r="C3661" t="inlineStr">
        <is>
          <t>West</t>
        </is>
      </c>
      <c r="D3661" t="inlineStr">
        <is>
          <t>Ahmedabad</t>
        </is>
      </c>
      <c r="E3661" t="inlineStr">
        <is>
          <t>Corporate</t>
        </is>
      </c>
      <c r="F3661" t="inlineStr">
        <is>
          <t>Online</t>
        </is>
      </c>
      <c r="G3661" t="inlineStr">
        <is>
          <t>Technology</t>
        </is>
      </c>
      <c r="H3661" t="inlineStr">
        <is>
          <t>Tablet</t>
        </is>
      </c>
      <c r="I3661" t="n">
        <v>3</v>
      </c>
      <c r="J3661" s="12" t="n">
        <v>22184.85</v>
      </c>
      <c r="K3661" s="13" t="n">
        <v>0</v>
      </c>
      <c r="L3661" s="12" t="n">
        <v>66554.55</v>
      </c>
      <c r="M3661" s="12" t="n">
        <v>55240.28</v>
      </c>
      <c r="N3661" s="12" t="n">
        <v>11314.27</v>
      </c>
      <c r="O3661" t="inlineStr">
        <is>
          <t>Debit Card</t>
        </is>
      </c>
      <c r="P3661" t="inlineStr">
        <is>
          <t>Tara Kapoor</t>
        </is>
      </c>
      <c r="Q3661" t="inlineStr">
        <is>
          <t>CUST-0738</t>
        </is>
      </c>
      <c r="R3661" t="n">
        <v>3</v>
      </c>
      <c r="S3661" t="inlineStr">
        <is>
          <t>No</t>
        </is>
      </c>
    </row>
    <row r="3662">
      <c r="A3662" t="inlineStr">
        <is>
          <t>ORD-2512-03661</t>
        </is>
      </c>
      <c r="B3662" s="11" t="n">
        <v>46003</v>
      </c>
      <c r="C3662" t="inlineStr">
        <is>
          <t>Central</t>
        </is>
      </c>
      <c r="D3662" t="inlineStr">
        <is>
          <t>Nagpur</t>
        </is>
      </c>
      <c r="E3662" t="inlineStr">
        <is>
          <t>Education</t>
        </is>
      </c>
      <c r="F3662" t="inlineStr">
        <is>
          <t>Partner</t>
        </is>
      </c>
      <c r="G3662" t="inlineStr">
        <is>
          <t>Office Supplies</t>
        </is>
      </c>
      <c r="H3662" t="inlineStr">
        <is>
          <t>File Folder</t>
        </is>
      </c>
      <c r="I3662" t="n">
        <v>3</v>
      </c>
      <c r="J3662" s="12" t="n">
        <v>100.33</v>
      </c>
      <c r="K3662" s="13" t="n">
        <v>0.25</v>
      </c>
      <c r="L3662" s="12" t="n">
        <v>225.74</v>
      </c>
      <c r="M3662" s="12" t="n">
        <v>174.57</v>
      </c>
      <c r="N3662" s="12" t="n">
        <v>51.17</v>
      </c>
      <c r="O3662" t="inlineStr">
        <is>
          <t>UPI</t>
        </is>
      </c>
      <c r="P3662" t="inlineStr">
        <is>
          <t>Sara Khan</t>
        </is>
      </c>
      <c r="Q3662" t="inlineStr">
        <is>
          <t>CUST-0093</t>
        </is>
      </c>
      <c r="R3662" t="n">
        <v>2</v>
      </c>
      <c r="S3662" t="inlineStr">
        <is>
          <t>Yes</t>
        </is>
      </c>
    </row>
    <row r="3663">
      <c r="A3663" t="inlineStr">
        <is>
          <t>ORD-2410-03662</t>
        </is>
      </c>
      <c r="B3663" s="11" t="n">
        <v>45589</v>
      </c>
      <c r="C3663" t="inlineStr">
        <is>
          <t>East</t>
        </is>
      </c>
      <c r="D3663" t="inlineStr">
        <is>
          <t>Guwahati</t>
        </is>
      </c>
      <c r="E3663" t="inlineStr">
        <is>
          <t>Small Business</t>
        </is>
      </c>
      <c r="F3663" t="inlineStr">
        <is>
          <t>Partner</t>
        </is>
      </c>
      <c r="G3663" t="inlineStr">
        <is>
          <t>Accessories</t>
        </is>
      </c>
      <c r="H3663" t="inlineStr">
        <is>
          <t>Laptop Stand</t>
        </is>
      </c>
      <c r="I3663" t="n">
        <v>2</v>
      </c>
      <c r="J3663" s="12" t="n">
        <v>1934.81</v>
      </c>
      <c r="K3663" s="13" t="n">
        <v>0.1</v>
      </c>
      <c r="L3663" s="12" t="n">
        <v>3482.66</v>
      </c>
      <c r="M3663" s="12" t="n">
        <v>2708.73</v>
      </c>
      <c r="N3663" s="12" t="n">
        <v>773.9299999999999</v>
      </c>
      <c r="O3663" t="inlineStr">
        <is>
          <t>Net Banking</t>
        </is>
      </c>
      <c r="P3663" t="inlineStr">
        <is>
          <t>Sara Khan</t>
        </is>
      </c>
      <c r="Q3663" t="inlineStr">
        <is>
          <t>CUST-0872</t>
        </is>
      </c>
      <c r="R3663" t="n">
        <v>3</v>
      </c>
      <c r="S3663" t="inlineStr">
        <is>
          <t>No</t>
        </is>
      </c>
    </row>
    <row r="3664">
      <c r="A3664" t="inlineStr">
        <is>
          <t>ORD-2403-03663</t>
        </is>
      </c>
      <c r="B3664" s="11" t="n">
        <v>45379</v>
      </c>
      <c r="C3664" t="inlineStr">
        <is>
          <t>West</t>
        </is>
      </c>
      <c r="D3664" t="inlineStr">
        <is>
          <t>Mumbai</t>
        </is>
      </c>
      <c r="E3664" t="inlineStr">
        <is>
          <t>Corporate</t>
        </is>
      </c>
      <c r="F3664" t="inlineStr">
        <is>
          <t>Partner</t>
        </is>
      </c>
      <c r="G3664" t="inlineStr">
        <is>
          <t>Technology</t>
        </is>
      </c>
      <c r="H3664" t="inlineStr">
        <is>
          <t>Headphones</t>
        </is>
      </c>
      <c r="I3664" t="n">
        <v>4</v>
      </c>
      <c r="J3664" s="12" t="n">
        <v>3036.04</v>
      </c>
      <c r="K3664" s="13" t="n">
        <v>0.05</v>
      </c>
      <c r="L3664" s="12" t="n">
        <v>11536.95</v>
      </c>
      <c r="M3664" s="12" t="n">
        <v>8986.68</v>
      </c>
      <c r="N3664" s="12" t="n">
        <v>2550.27</v>
      </c>
      <c r="O3664" t="inlineStr">
        <is>
          <t>Cash</t>
        </is>
      </c>
      <c r="P3664" t="inlineStr">
        <is>
          <t>Rohan Verma</t>
        </is>
      </c>
      <c r="Q3664" t="inlineStr">
        <is>
          <t>CUST-0097</t>
        </is>
      </c>
      <c r="R3664" t="n">
        <v>4</v>
      </c>
      <c r="S3664" t="inlineStr">
        <is>
          <t>No</t>
        </is>
      </c>
    </row>
    <row r="3665">
      <c r="A3665" t="inlineStr">
        <is>
          <t>ORD-2511-03664</t>
        </is>
      </c>
      <c r="B3665" s="11" t="n">
        <v>45966</v>
      </c>
      <c r="C3665" t="inlineStr">
        <is>
          <t>Central</t>
        </is>
      </c>
      <c r="D3665" t="inlineStr">
        <is>
          <t>Raipur</t>
        </is>
      </c>
      <c r="E3665" t="inlineStr">
        <is>
          <t>Consumer</t>
        </is>
      </c>
      <c r="F3665" t="inlineStr">
        <is>
          <t>Direct Sales</t>
        </is>
      </c>
      <c r="G3665" t="inlineStr">
        <is>
          <t>Office Supplies</t>
        </is>
      </c>
      <c r="H3665" t="inlineStr">
        <is>
          <t>Stapler</t>
        </is>
      </c>
      <c r="I3665" t="n">
        <v>1</v>
      </c>
      <c r="J3665" s="12" t="n">
        <v>326.71</v>
      </c>
      <c r="K3665" s="13" t="n">
        <v>0.03</v>
      </c>
      <c r="L3665" s="12" t="n">
        <v>316.91</v>
      </c>
      <c r="M3665" s="12" t="n">
        <v>218.9</v>
      </c>
      <c r="N3665" s="12" t="n">
        <v>98.01000000000001</v>
      </c>
      <c r="O3665" t="inlineStr">
        <is>
          <t>UPI</t>
        </is>
      </c>
      <c r="P3665" t="inlineStr">
        <is>
          <t>Anaya Rao</t>
        </is>
      </c>
      <c r="Q3665" t="inlineStr">
        <is>
          <t>CUST-0146</t>
        </is>
      </c>
      <c r="R3665" t="n">
        <v>2</v>
      </c>
      <c r="S3665" t="inlineStr">
        <is>
          <t>No</t>
        </is>
      </c>
    </row>
    <row r="3666">
      <c r="A3666" t="inlineStr">
        <is>
          <t>ORD-2404-03665</t>
        </is>
      </c>
      <c r="B3666" s="11" t="n">
        <v>45388</v>
      </c>
      <c r="C3666" t="inlineStr">
        <is>
          <t>South</t>
        </is>
      </c>
      <c r="D3666" t="inlineStr">
        <is>
          <t>Chennai</t>
        </is>
      </c>
      <c r="E3666" t="inlineStr">
        <is>
          <t>Consumer</t>
        </is>
      </c>
      <c r="F3666" t="inlineStr">
        <is>
          <t>Retail Store</t>
        </is>
      </c>
      <c r="G3666" t="inlineStr">
        <is>
          <t>Technology</t>
        </is>
      </c>
      <c r="H3666" t="inlineStr">
        <is>
          <t>Keyboard</t>
        </is>
      </c>
      <c r="I3666" t="n">
        <v>1</v>
      </c>
      <c r="J3666" s="12" t="n">
        <v>1492.03</v>
      </c>
      <c r="K3666" s="13" t="n">
        <v>0.05</v>
      </c>
      <c r="L3666" s="12" t="n">
        <v>1417.43</v>
      </c>
      <c r="M3666" s="12" t="n">
        <v>1059.34</v>
      </c>
      <c r="N3666" s="12" t="n">
        <v>358.09</v>
      </c>
      <c r="O3666" t="inlineStr">
        <is>
          <t>Debit Card</t>
        </is>
      </c>
      <c r="P3666" t="inlineStr">
        <is>
          <t>Sara Khan</t>
        </is>
      </c>
      <c r="Q3666" t="inlineStr">
        <is>
          <t>CUST-0020</t>
        </is>
      </c>
      <c r="R3666" t="n">
        <v>4</v>
      </c>
      <c r="S3666" t="inlineStr">
        <is>
          <t>No</t>
        </is>
      </c>
    </row>
    <row r="3667">
      <c r="A3667" t="inlineStr">
        <is>
          <t>ORD-2410-03666</t>
        </is>
      </c>
      <c r="B3667" s="11" t="n">
        <v>45585</v>
      </c>
      <c r="C3667" t="inlineStr">
        <is>
          <t>North</t>
        </is>
      </c>
      <c r="D3667" t="inlineStr">
        <is>
          <t>Jaipur</t>
        </is>
      </c>
      <c r="E3667" t="inlineStr">
        <is>
          <t>Small Business</t>
        </is>
      </c>
      <c r="F3667" t="inlineStr">
        <is>
          <t>Retail Store</t>
        </is>
      </c>
      <c r="G3667" t="inlineStr">
        <is>
          <t>Furniture</t>
        </is>
      </c>
      <c r="H3667" t="inlineStr">
        <is>
          <t>Desk</t>
        </is>
      </c>
      <c r="I3667" t="n">
        <v>6</v>
      </c>
      <c r="J3667" s="12" t="n">
        <v>12886.13</v>
      </c>
      <c r="K3667" s="13" t="n">
        <v>0.05</v>
      </c>
      <c r="L3667" s="12" t="n">
        <v>73450.94</v>
      </c>
      <c r="M3667" s="12" t="n">
        <v>57987.58</v>
      </c>
      <c r="N3667" s="12" t="n">
        <v>15463.36</v>
      </c>
      <c r="O3667" t="inlineStr">
        <is>
          <t>UPI</t>
        </is>
      </c>
      <c r="P3667" t="inlineStr">
        <is>
          <t>Sara Khan</t>
        </is>
      </c>
      <c r="Q3667" t="inlineStr">
        <is>
          <t>CUST-0929</t>
        </is>
      </c>
      <c r="R3667" t="n">
        <v>6</v>
      </c>
      <c r="S3667" t="inlineStr">
        <is>
          <t>Yes</t>
        </is>
      </c>
    </row>
    <row r="3668">
      <c r="A3668" t="inlineStr">
        <is>
          <t>ORD-2406-03667</t>
        </is>
      </c>
      <c r="B3668" s="11" t="n">
        <v>45468</v>
      </c>
      <c r="C3668" t="inlineStr">
        <is>
          <t>West</t>
        </is>
      </c>
      <c r="D3668" t="inlineStr">
        <is>
          <t>Pune</t>
        </is>
      </c>
      <c r="E3668" t="inlineStr">
        <is>
          <t>Education</t>
        </is>
      </c>
      <c r="F3668" t="inlineStr">
        <is>
          <t>Online</t>
        </is>
      </c>
      <c r="G3668" t="inlineStr">
        <is>
          <t>Furniture</t>
        </is>
      </c>
      <c r="H3668" t="inlineStr">
        <is>
          <t>Bookshelf</t>
        </is>
      </c>
      <c r="I3668" t="n">
        <v>4</v>
      </c>
      <c r="J3668" s="12" t="n">
        <v>6105.85</v>
      </c>
      <c r="K3668" s="13" t="n">
        <v>0.1</v>
      </c>
      <c r="L3668" s="12" t="n">
        <v>21981.06</v>
      </c>
      <c r="M3668" s="12" t="n">
        <v>17829.08</v>
      </c>
      <c r="N3668" s="12" t="n">
        <v>4151.98</v>
      </c>
      <c r="O3668" t="inlineStr">
        <is>
          <t>Net Banking</t>
        </is>
      </c>
      <c r="P3668" t="inlineStr">
        <is>
          <t>Ishaan Mehta</t>
        </is>
      </c>
      <c r="Q3668" t="inlineStr">
        <is>
          <t>CUST-0664</t>
        </is>
      </c>
      <c r="R3668" t="n">
        <v>3</v>
      </c>
      <c r="S3668" t="inlineStr">
        <is>
          <t>No</t>
        </is>
      </c>
    </row>
    <row r="3669">
      <c r="A3669" t="inlineStr">
        <is>
          <t>ORD-2408-03668</t>
        </is>
      </c>
      <c r="B3669" s="11" t="n">
        <v>45509</v>
      </c>
      <c r="C3669" t="inlineStr">
        <is>
          <t>West</t>
        </is>
      </c>
      <c r="D3669" t="inlineStr">
        <is>
          <t>Mumbai</t>
        </is>
      </c>
      <c r="E3669" t="inlineStr">
        <is>
          <t>Education</t>
        </is>
      </c>
      <c r="F3669" t="inlineStr">
        <is>
          <t>Online</t>
        </is>
      </c>
      <c r="G3669" t="inlineStr">
        <is>
          <t>Furniture</t>
        </is>
      </c>
      <c r="H3669" t="inlineStr">
        <is>
          <t>Office Chair</t>
        </is>
      </c>
      <c r="I3669" t="n">
        <v>4</v>
      </c>
      <c r="J3669" s="12" t="n">
        <v>7111.12</v>
      </c>
      <c r="K3669" s="13" t="n">
        <v>0</v>
      </c>
      <c r="L3669" s="12" t="n">
        <v>28444.48</v>
      </c>
      <c r="M3669" s="12" t="n">
        <v>19626.69</v>
      </c>
      <c r="N3669" s="12" t="n">
        <v>8817.790000000001</v>
      </c>
      <c r="O3669" t="inlineStr">
        <is>
          <t>Debit Card</t>
        </is>
      </c>
      <c r="P3669" t="inlineStr">
        <is>
          <t>Ishaan Mehta</t>
        </is>
      </c>
      <c r="Q3669" t="inlineStr">
        <is>
          <t>CUST-0192</t>
        </is>
      </c>
      <c r="R3669" t="n">
        <v>1</v>
      </c>
      <c r="S3669" t="inlineStr">
        <is>
          <t>Yes</t>
        </is>
      </c>
    </row>
    <row r="3670">
      <c r="A3670" t="inlineStr">
        <is>
          <t>ORD-2411-03669</t>
        </is>
      </c>
      <c r="B3670" s="11" t="n">
        <v>45626</v>
      </c>
      <c r="C3670" t="inlineStr">
        <is>
          <t>Central</t>
        </is>
      </c>
      <c r="D3670" t="inlineStr">
        <is>
          <t>Bhopal</t>
        </is>
      </c>
      <c r="E3670" t="inlineStr">
        <is>
          <t>Education</t>
        </is>
      </c>
      <c r="F3670" t="inlineStr">
        <is>
          <t>Online</t>
        </is>
      </c>
      <c r="G3670" t="inlineStr">
        <is>
          <t>Technology</t>
        </is>
      </c>
      <c r="H3670" t="inlineStr">
        <is>
          <t>Laptop</t>
        </is>
      </c>
      <c r="I3670" t="n">
        <v>2</v>
      </c>
      <c r="J3670" s="12" t="n">
        <v>48167.4</v>
      </c>
      <c r="K3670" s="13" t="n">
        <v>0.2</v>
      </c>
      <c r="L3670" s="12" t="n">
        <v>77067.84</v>
      </c>
      <c r="M3670" s="12" t="n">
        <v>82847.92999999999</v>
      </c>
      <c r="N3670" s="12" t="n">
        <v>-5780.09</v>
      </c>
      <c r="O3670" t="inlineStr">
        <is>
          <t>UPI</t>
        </is>
      </c>
      <c r="P3670" t="inlineStr">
        <is>
          <t>Tara Kapoor</t>
        </is>
      </c>
      <c r="Q3670" t="inlineStr">
        <is>
          <t>CUST-0192</t>
        </is>
      </c>
      <c r="R3670" t="n">
        <v>7</v>
      </c>
      <c r="S3670" t="inlineStr">
        <is>
          <t>Yes</t>
        </is>
      </c>
    </row>
    <row r="3671">
      <c r="A3671" t="inlineStr">
        <is>
          <t>ORD-2411-03670</t>
        </is>
      </c>
      <c r="B3671" s="11" t="n">
        <v>45624</v>
      </c>
      <c r="C3671" t="inlineStr">
        <is>
          <t>North</t>
        </is>
      </c>
      <c r="D3671" t="inlineStr">
        <is>
          <t>Lucknow</t>
        </is>
      </c>
      <c r="E3671" t="inlineStr">
        <is>
          <t>Corporate</t>
        </is>
      </c>
      <c r="F3671" t="inlineStr">
        <is>
          <t>Online</t>
        </is>
      </c>
      <c r="G3671" t="inlineStr">
        <is>
          <t>Technology</t>
        </is>
      </c>
      <c r="H3671" t="inlineStr">
        <is>
          <t>Printer</t>
        </is>
      </c>
      <c r="I3671" t="n">
        <v>4</v>
      </c>
      <c r="J3671" s="12" t="n">
        <v>11702.59</v>
      </c>
      <c r="K3671" s="13" t="n">
        <v>0.15</v>
      </c>
      <c r="L3671" s="12" t="n">
        <v>39788.81</v>
      </c>
      <c r="M3671" s="12" t="n">
        <v>38384.5</v>
      </c>
      <c r="N3671" s="12" t="n">
        <v>1404.31</v>
      </c>
      <c r="O3671" t="inlineStr">
        <is>
          <t>Debit Card</t>
        </is>
      </c>
      <c r="P3671" t="inlineStr">
        <is>
          <t>Kabir Singh</t>
        </is>
      </c>
      <c r="Q3671" t="inlineStr">
        <is>
          <t>CUST-0138</t>
        </is>
      </c>
      <c r="R3671" t="n">
        <v>3</v>
      </c>
      <c r="S3671" t="inlineStr">
        <is>
          <t>No</t>
        </is>
      </c>
    </row>
    <row r="3672">
      <c r="A3672" t="inlineStr">
        <is>
          <t>ORD-2404-03671</t>
        </is>
      </c>
      <c r="B3672" s="11" t="n">
        <v>45409</v>
      </c>
      <c r="C3672" t="inlineStr">
        <is>
          <t>North</t>
        </is>
      </c>
      <c r="D3672" t="inlineStr">
        <is>
          <t>Chandigarh</t>
        </is>
      </c>
      <c r="E3672" t="inlineStr">
        <is>
          <t>Consumer</t>
        </is>
      </c>
      <c r="F3672" t="inlineStr">
        <is>
          <t>Retail Store</t>
        </is>
      </c>
      <c r="G3672" t="inlineStr">
        <is>
          <t>Technology</t>
        </is>
      </c>
      <c r="H3672" t="inlineStr">
        <is>
          <t>Tablet</t>
        </is>
      </c>
      <c r="I3672" t="n">
        <v>3</v>
      </c>
      <c r="J3672" s="12" t="n">
        <v>24143.91</v>
      </c>
      <c r="K3672" s="13" t="n">
        <v>0.1</v>
      </c>
      <c r="L3672" s="12" t="n">
        <v>65188.56</v>
      </c>
      <c r="M3672" s="12" t="n">
        <v>60118.34</v>
      </c>
      <c r="N3672" s="12" t="n">
        <v>5070.22</v>
      </c>
      <c r="O3672" t="inlineStr">
        <is>
          <t>Debit Card</t>
        </is>
      </c>
      <c r="P3672" t="inlineStr">
        <is>
          <t>Anaya Rao</t>
        </is>
      </c>
      <c r="Q3672" t="inlineStr">
        <is>
          <t>CUST-0717</t>
        </is>
      </c>
      <c r="R3672" t="n">
        <v>1</v>
      </c>
      <c r="S3672" t="inlineStr">
        <is>
          <t>Yes</t>
        </is>
      </c>
    </row>
    <row r="3673">
      <c r="A3673" t="inlineStr">
        <is>
          <t>ORD-2405-03672</t>
        </is>
      </c>
      <c r="B3673" s="11" t="n">
        <v>45416</v>
      </c>
      <c r="C3673" t="inlineStr">
        <is>
          <t>East</t>
        </is>
      </c>
      <c r="D3673" t="inlineStr">
        <is>
          <t>Bhubaneswar</t>
        </is>
      </c>
      <c r="E3673" t="inlineStr">
        <is>
          <t>Small Business</t>
        </is>
      </c>
      <c r="F3673" t="inlineStr">
        <is>
          <t>Partner</t>
        </is>
      </c>
      <c r="G3673" t="inlineStr">
        <is>
          <t>Accessories</t>
        </is>
      </c>
      <c r="H3673" t="inlineStr">
        <is>
          <t>Webcam</t>
        </is>
      </c>
      <c r="I3673" t="n">
        <v>5</v>
      </c>
      <c r="J3673" s="12" t="n">
        <v>3283.64</v>
      </c>
      <c r="K3673" s="13" t="n">
        <v>0.05</v>
      </c>
      <c r="L3673" s="12" t="n">
        <v>15597.29</v>
      </c>
      <c r="M3673" s="12" t="n">
        <v>12477.83</v>
      </c>
      <c r="N3673" s="12" t="n">
        <v>3119.46</v>
      </c>
      <c r="O3673" t="inlineStr">
        <is>
          <t>Debit Card</t>
        </is>
      </c>
      <c r="P3673" t="inlineStr">
        <is>
          <t>Diya Patel</t>
        </is>
      </c>
      <c r="Q3673" t="inlineStr">
        <is>
          <t>CUST-0327</t>
        </is>
      </c>
      <c r="R3673" t="n">
        <v>10</v>
      </c>
      <c r="S3673" t="inlineStr">
        <is>
          <t>No</t>
        </is>
      </c>
    </row>
    <row r="3674">
      <c r="A3674" t="inlineStr">
        <is>
          <t>ORD-2412-03673</t>
        </is>
      </c>
      <c r="B3674" s="11" t="n">
        <v>45630</v>
      </c>
      <c r="C3674" t="inlineStr">
        <is>
          <t>East</t>
        </is>
      </c>
      <c r="D3674" t="inlineStr">
        <is>
          <t>Guwahati</t>
        </is>
      </c>
      <c r="E3674" t="inlineStr">
        <is>
          <t>Small Business</t>
        </is>
      </c>
      <c r="F3674" t="inlineStr">
        <is>
          <t>Partner</t>
        </is>
      </c>
      <c r="G3674" t="inlineStr">
        <is>
          <t>Furniture</t>
        </is>
      </c>
      <c r="H3674" t="inlineStr">
        <is>
          <t>Bookshelf</t>
        </is>
      </c>
      <c r="I3674" t="n">
        <v>1</v>
      </c>
      <c r="J3674" s="12" t="n">
        <v>5514.23</v>
      </c>
      <c r="K3674" s="13" t="n">
        <v>0.15</v>
      </c>
      <c r="L3674" s="12" t="n">
        <v>4687.1</v>
      </c>
      <c r="M3674" s="12" t="n">
        <v>4025.39</v>
      </c>
      <c r="N3674" s="12" t="n">
        <v>661.71</v>
      </c>
      <c r="O3674" t="inlineStr">
        <is>
          <t>Cash</t>
        </is>
      </c>
      <c r="P3674" t="inlineStr">
        <is>
          <t>Diya Patel</t>
        </is>
      </c>
      <c r="Q3674" t="inlineStr">
        <is>
          <t>CUST-0152</t>
        </is>
      </c>
      <c r="R3674" t="n">
        <v>5</v>
      </c>
      <c r="S3674" t="inlineStr">
        <is>
          <t>No</t>
        </is>
      </c>
    </row>
    <row r="3675">
      <c r="A3675" t="inlineStr">
        <is>
          <t>ORD-2408-03674</t>
        </is>
      </c>
      <c r="B3675" s="11" t="n">
        <v>45506</v>
      </c>
      <c r="C3675" t="inlineStr">
        <is>
          <t>West</t>
        </is>
      </c>
      <c r="D3675" t="inlineStr">
        <is>
          <t>Ahmedabad</t>
        </is>
      </c>
      <c r="E3675" t="inlineStr">
        <is>
          <t>Corporate</t>
        </is>
      </c>
      <c r="F3675" t="inlineStr">
        <is>
          <t>Partner</t>
        </is>
      </c>
      <c r="G3675" t="inlineStr">
        <is>
          <t>Accessories</t>
        </is>
      </c>
      <c r="H3675" t="inlineStr">
        <is>
          <t>Laptop Stand</t>
        </is>
      </c>
      <c r="I3675" t="n">
        <v>6</v>
      </c>
      <c r="J3675" s="12" t="n">
        <v>1823.4</v>
      </c>
      <c r="K3675" s="13" t="n">
        <v>0</v>
      </c>
      <c r="L3675" s="12" t="n">
        <v>10940.4</v>
      </c>
      <c r="M3675" s="12" t="n">
        <v>7658.28</v>
      </c>
      <c r="N3675" s="12" t="n">
        <v>3282.12</v>
      </c>
      <c r="O3675" t="inlineStr">
        <is>
          <t>Debit Card</t>
        </is>
      </c>
      <c r="P3675" t="inlineStr">
        <is>
          <t>Meera Joshi</t>
        </is>
      </c>
      <c r="Q3675" t="inlineStr">
        <is>
          <t>CUST-0469</t>
        </is>
      </c>
      <c r="R3675" t="n">
        <v>3</v>
      </c>
      <c r="S3675" t="inlineStr">
        <is>
          <t>No</t>
        </is>
      </c>
    </row>
    <row r="3676">
      <c r="A3676" t="inlineStr">
        <is>
          <t>ORD-2406-03675</t>
        </is>
      </c>
      <c r="B3676" s="11" t="n">
        <v>45459</v>
      </c>
      <c r="C3676" t="inlineStr">
        <is>
          <t>East</t>
        </is>
      </c>
      <c r="D3676" t="inlineStr">
        <is>
          <t>Kolkata</t>
        </is>
      </c>
      <c r="E3676" t="inlineStr">
        <is>
          <t>Corporate</t>
        </is>
      </c>
      <c r="F3676" t="inlineStr">
        <is>
          <t>Partner</t>
        </is>
      </c>
      <c r="G3676" t="inlineStr">
        <is>
          <t>Technology</t>
        </is>
      </c>
      <c r="H3676" t="inlineStr">
        <is>
          <t>Tablet</t>
        </is>
      </c>
      <c r="I3676" t="n">
        <v>5</v>
      </c>
      <c r="J3676" s="12" t="n">
        <v>22514.97</v>
      </c>
      <c r="K3676" s="13" t="n">
        <v>0.1</v>
      </c>
      <c r="L3676" s="12" t="n">
        <v>101317.37</v>
      </c>
      <c r="M3676" s="12" t="n">
        <v>93437.13</v>
      </c>
      <c r="N3676" s="12" t="n">
        <v>7880.24</v>
      </c>
      <c r="O3676" t="inlineStr">
        <is>
          <t>Net Banking</t>
        </is>
      </c>
      <c r="P3676" t="inlineStr">
        <is>
          <t>Diya Patel</t>
        </is>
      </c>
      <c r="Q3676" t="inlineStr">
        <is>
          <t>CUST-0779</t>
        </is>
      </c>
      <c r="R3676" t="n">
        <v>5</v>
      </c>
      <c r="S3676" t="inlineStr">
        <is>
          <t>No</t>
        </is>
      </c>
    </row>
    <row r="3677">
      <c r="A3677" t="inlineStr">
        <is>
          <t>ORD-2505-03676</t>
        </is>
      </c>
      <c r="B3677" s="11" t="n">
        <v>45782</v>
      </c>
      <c r="C3677" t="inlineStr">
        <is>
          <t>Central</t>
        </is>
      </c>
      <c r="D3677" t="inlineStr">
        <is>
          <t>Indore</t>
        </is>
      </c>
      <c r="E3677" t="inlineStr">
        <is>
          <t>Small Business</t>
        </is>
      </c>
      <c r="F3677" t="inlineStr">
        <is>
          <t>Direct Sales</t>
        </is>
      </c>
      <c r="G3677" t="inlineStr">
        <is>
          <t>Office Supplies</t>
        </is>
      </c>
      <c r="H3677" t="inlineStr">
        <is>
          <t>Pen Box</t>
        </is>
      </c>
      <c r="I3677" t="n">
        <v>3</v>
      </c>
      <c r="J3677" s="12" t="n">
        <v>211.68</v>
      </c>
      <c r="K3677" s="13" t="n">
        <v>0.1</v>
      </c>
      <c r="L3677" s="12" t="n">
        <v>571.54</v>
      </c>
      <c r="M3677" s="12" t="n">
        <v>387.37</v>
      </c>
      <c r="N3677" s="12" t="n">
        <v>184.17</v>
      </c>
      <c r="O3677" t="inlineStr">
        <is>
          <t>Credit Card</t>
        </is>
      </c>
      <c r="P3677" t="inlineStr">
        <is>
          <t>Ishaan Mehta</t>
        </is>
      </c>
      <c r="Q3677" t="inlineStr">
        <is>
          <t>CUST-0754</t>
        </is>
      </c>
      <c r="R3677" t="n">
        <v>2</v>
      </c>
      <c r="S3677" t="inlineStr">
        <is>
          <t>No</t>
        </is>
      </c>
    </row>
    <row r="3678">
      <c r="A3678" t="inlineStr">
        <is>
          <t>ORD-2508-03677</t>
        </is>
      </c>
      <c r="B3678" s="11" t="n">
        <v>45896</v>
      </c>
      <c r="C3678" t="inlineStr">
        <is>
          <t>East</t>
        </is>
      </c>
      <c r="D3678" t="inlineStr">
        <is>
          <t>Patna</t>
        </is>
      </c>
      <c r="E3678" t="inlineStr">
        <is>
          <t>Consumer</t>
        </is>
      </c>
      <c r="F3678" t="inlineStr">
        <is>
          <t>Online</t>
        </is>
      </c>
      <c r="G3678" t="inlineStr">
        <is>
          <t>Office Supplies</t>
        </is>
      </c>
      <c r="H3678" t="inlineStr">
        <is>
          <t>Paper Ream</t>
        </is>
      </c>
      <c r="I3678" t="n">
        <v>2</v>
      </c>
      <c r="J3678" s="12" t="n">
        <v>481.03</v>
      </c>
      <c r="K3678" s="13" t="n">
        <v>0.1</v>
      </c>
      <c r="L3678" s="12" t="n">
        <v>865.85</v>
      </c>
      <c r="M3678" s="12" t="n">
        <v>721.54</v>
      </c>
      <c r="N3678" s="12" t="n">
        <v>144.31</v>
      </c>
      <c r="O3678" t="inlineStr">
        <is>
          <t>Cash</t>
        </is>
      </c>
      <c r="P3678" t="inlineStr">
        <is>
          <t>Ishaan Mehta</t>
        </is>
      </c>
      <c r="Q3678" t="inlineStr">
        <is>
          <t>CUST-0763</t>
        </is>
      </c>
      <c r="R3678" t="n">
        <v>5</v>
      </c>
      <c r="S3678" t="inlineStr">
        <is>
          <t>No</t>
        </is>
      </c>
    </row>
    <row r="3679">
      <c r="A3679" t="inlineStr">
        <is>
          <t>ORD-2509-03678</t>
        </is>
      </c>
      <c r="B3679" s="11" t="n">
        <v>45923</v>
      </c>
      <c r="C3679" t="inlineStr">
        <is>
          <t>Central</t>
        </is>
      </c>
      <c r="D3679" t="inlineStr">
        <is>
          <t>Indore</t>
        </is>
      </c>
      <c r="E3679" t="inlineStr">
        <is>
          <t>Small Business</t>
        </is>
      </c>
      <c r="F3679" t="inlineStr">
        <is>
          <t>Online</t>
        </is>
      </c>
      <c r="G3679" t="inlineStr">
        <is>
          <t>Furniture</t>
        </is>
      </c>
      <c r="H3679" t="inlineStr">
        <is>
          <t>Desk</t>
        </is>
      </c>
      <c r="I3679" t="n">
        <v>1</v>
      </c>
      <c r="J3679" s="12" t="n">
        <v>13316.78</v>
      </c>
      <c r="K3679" s="13" t="n">
        <v>0</v>
      </c>
      <c r="L3679" s="12" t="n">
        <v>13316.78</v>
      </c>
      <c r="M3679" s="12" t="n">
        <v>9987.59</v>
      </c>
      <c r="N3679" s="12" t="n">
        <v>3329.19</v>
      </c>
      <c r="O3679" t="inlineStr">
        <is>
          <t>Debit Card</t>
        </is>
      </c>
      <c r="P3679" t="inlineStr">
        <is>
          <t>Vivaan Gupta</t>
        </is>
      </c>
      <c r="Q3679" t="inlineStr">
        <is>
          <t>CUST-0803</t>
        </is>
      </c>
      <c r="R3679" t="n">
        <v>2</v>
      </c>
      <c r="S3679" t="inlineStr">
        <is>
          <t>No</t>
        </is>
      </c>
    </row>
    <row r="3680">
      <c r="A3680" t="inlineStr">
        <is>
          <t>ORD-2402-03679</t>
        </is>
      </c>
      <c r="B3680" s="11" t="n">
        <v>45340</v>
      </c>
      <c r="C3680" t="inlineStr">
        <is>
          <t>Central</t>
        </is>
      </c>
      <c r="D3680" t="inlineStr">
        <is>
          <t>Raipur</t>
        </is>
      </c>
      <c r="E3680" t="inlineStr">
        <is>
          <t>Corporate</t>
        </is>
      </c>
      <c r="F3680" t="inlineStr">
        <is>
          <t>Online</t>
        </is>
      </c>
      <c r="G3680" t="inlineStr">
        <is>
          <t>Technology</t>
        </is>
      </c>
      <c r="H3680" t="inlineStr">
        <is>
          <t>Laptop</t>
        </is>
      </c>
      <c r="I3680" t="n">
        <v>3</v>
      </c>
      <c r="J3680" s="12" t="n">
        <v>47307.14</v>
      </c>
      <c r="K3680" s="13" t="n">
        <v>0.1</v>
      </c>
      <c r="L3680" s="12" t="n">
        <v>127729.28</v>
      </c>
      <c r="M3680" s="12" t="n">
        <v>122052.42</v>
      </c>
      <c r="N3680" s="12" t="n">
        <v>5676.86</v>
      </c>
      <c r="O3680" t="inlineStr">
        <is>
          <t>UPI</t>
        </is>
      </c>
      <c r="P3680" t="inlineStr">
        <is>
          <t>Meera Joshi</t>
        </is>
      </c>
      <c r="Q3680" t="inlineStr">
        <is>
          <t>CUST-0717</t>
        </is>
      </c>
      <c r="R3680" t="n">
        <v>8</v>
      </c>
      <c r="S3680" t="inlineStr">
        <is>
          <t>No</t>
        </is>
      </c>
    </row>
    <row r="3681">
      <c r="A3681" t="inlineStr">
        <is>
          <t>ORD-2412-03680</t>
        </is>
      </c>
      <c r="B3681" s="11" t="n">
        <v>45642</v>
      </c>
      <c r="C3681" t="inlineStr">
        <is>
          <t>Central</t>
        </is>
      </c>
      <c r="D3681" t="inlineStr">
        <is>
          <t>Indore</t>
        </is>
      </c>
      <c r="E3681" t="inlineStr">
        <is>
          <t>Consumer</t>
        </is>
      </c>
      <c r="F3681" t="inlineStr">
        <is>
          <t>Partner</t>
        </is>
      </c>
      <c r="G3681" t="inlineStr">
        <is>
          <t>Furniture</t>
        </is>
      </c>
      <c r="H3681" t="inlineStr">
        <is>
          <t>Bookshelf</t>
        </is>
      </c>
      <c r="I3681" t="n">
        <v>6</v>
      </c>
      <c r="J3681" s="12" t="n">
        <v>5335.63</v>
      </c>
      <c r="K3681" s="13" t="n">
        <v>0.15</v>
      </c>
      <c r="L3681" s="12" t="n">
        <v>27211.71</v>
      </c>
      <c r="M3681" s="12" t="n">
        <v>23370.06</v>
      </c>
      <c r="N3681" s="12" t="n">
        <v>3841.65</v>
      </c>
      <c r="O3681" t="inlineStr">
        <is>
          <t>Credit Card</t>
        </is>
      </c>
      <c r="P3681" t="inlineStr">
        <is>
          <t>Rohan Verma</t>
        </is>
      </c>
      <c r="Q3681" t="inlineStr">
        <is>
          <t>CUST-0307</t>
        </is>
      </c>
      <c r="R3681" t="n">
        <v>5</v>
      </c>
      <c r="S3681" t="inlineStr">
        <is>
          <t>Yes</t>
        </is>
      </c>
    </row>
    <row r="3682">
      <c r="A3682" t="inlineStr">
        <is>
          <t>ORD-2508-03681</t>
        </is>
      </c>
      <c r="B3682" s="11" t="n">
        <v>45873</v>
      </c>
      <c r="C3682" t="inlineStr">
        <is>
          <t>Central</t>
        </is>
      </c>
      <c r="D3682" t="inlineStr">
        <is>
          <t>Raipur</t>
        </is>
      </c>
      <c r="E3682" t="inlineStr">
        <is>
          <t>Consumer</t>
        </is>
      </c>
      <c r="F3682" t="inlineStr">
        <is>
          <t>Online</t>
        </is>
      </c>
      <c r="G3682" t="inlineStr">
        <is>
          <t>Office Supplies</t>
        </is>
      </c>
      <c r="H3682" t="inlineStr">
        <is>
          <t>File Folder</t>
        </is>
      </c>
      <c r="I3682" t="n">
        <v>4</v>
      </c>
      <c r="J3682" s="12" t="n">
        <v>111.2</v>
      </c>
      <c r="K3682" s="13" t="n">
        <v>0.05</v>
      </c>
      <c r="L3682" s="12" t="n">
        <v>422.56</v>
      </c>
      <c r="M3682" s="12" t="n">
        <v>257.98</v>
      </c>
      <c r="N3682" s="12" t="n">
        <v>164.58</v>
      </c>
      <c r="O3682" t="inlineStr">
        <is>
          <t>Net Banking</t>
        </is>
      </c>
      <c r="P3682" t="inlineStr">
        <is>
          <t>Kabir Singh</t>
        </is>
      </c>
      <c r="Q3682" t="inlineStr">
        <is>
          <t>CUST-0835</t>
        </is>
      </c>
      <c r="R3682" t="n">
        <v>6</v>
      </c>
      <c r="S3682" t="inlineStr">
        <is>
          <t>Yes</t>
        </is>
      </c>
    </row>
    <row r="3683">
      <c r="A3683" t="inlineStr">
        <is>
          <t>ORD-2511-03682</t>
        </is>
      </c>
      <c r="B3683" s="11" t="n">
        <v>45983</v>
      </c>
      <c r="C3683" t="inlineStr">
        <is>
          <t>North</t>
        </is>
      </c>
      <c r="D3683" t="inlineStr">
        <is>
          <t>Delhi</t>
        </is>
      </c>
      <c r="E3683" t="inlineStr">
        <is>
          <t>Small Business</t>
        </is>
      </c>
      <c r="F3683" t="inlineStr">
        <is>
          <t>Online</t>
        </is>
      </c>
      <c r="G3683" t="inlineStr">
        <is>
          <t>Office Supplies</t>
        </is>
      </c>
      <c r="H3683" t="inlineStr">
        <is>
          <t>Marker Set</t>
        </is>
      </c>
      <c r="I3683" t="n">
        <v>2</v>
      </c>
      <c r="J3683" s="12" t="n">
        <v>272.67</v>
      </c>
      <c r="K3683" s="13" t="n">
        <v>0.05</v>
      </c>
      <c r="L3683" s="12" t="n">
        <v>518.0700000000001</v>
      </c>
      <c r="M3683" s="12" t="n">
        <v>354.47</v>
      </c>
      <c r="N3683" s="12" t="n">
        <v>163.6</v>
      </c>
      <c r="O3683" t="inlineStr">
        <is>
          <t>Debit Card</t>
        </is>
      </c>
      <c r="P3683" t="inlineStr">
        <is>
          <t>Aarav Sharma</t>
        </is>
      </c>
      <c r="Q3683" t="inlineStr">
        <is>
          <t>CUST-0652</t>
        </is>
      </c>
      <c r="R3683" t="n">
        <v>7</v>
      </c>
      <c r="S3683" t="inlineStr">
        <is>
          <t>No</t>
        </is>
      </c>
    </row>
    <row r="3684">
      <c r="A3684" t="inlineStr">
        <is>
          <t>ORD-2507-03683</t>
        </is>
      </c>
      <c r="B3684" s="11" t="n">
        <v>45855</v>
      </c>
      <c r="C3684" t="inlineStr">
        <is>
          <t>South</t>
        </is>
      </c>
      <c r="D3684" t="inlineStr">
        <is>
          <t>Bengaluru</t>
        </is>
      </c>
      <c r="E3684" t="inlineStr">
        <is>
          <t>Education</t>
        </is>
      </c>
      <c r="F3684" t="inlineStr">
        <is>
          <t>Direct Sales</t>
        </is>
      </c>
      <c r="G3684" t="inlineStr">
        <is>
          <t>Office Supplies</t>
        </is>
      </c>
      <c r="H3684" t="inlineStr">
        <is>
          <t>File Folder</t>
        </is>
      </c>
      <c r="I3684" t="n">
        <v>8</v>
      </c>
      <c r="J3684" s="12" t="n">
        <v>106.88</v>
      </c>
      <c r="K3684" s="13" t="n">
        <v>0.05</v>
      </c>
      <c r="L3684" s="12" t="n">
        <v>812.29</v>
      </c>
      <c r="M3684" s="12" t="n">
        <v>495.92</v>
      </c>
      <c r="N3684" s="12" t="n">
        <v>316.37</v>
      </c>
      <c r="O3684" t="inlineStr">
        <is>
          <t>UPI</t>
        </is>
      </c>
      <c r="P3684" t="inlineStr">
        <is>
          <t>Aarav Sharma</t>
        </is>
      </c>
      <c r="Q3684" t="inlineStr">
        <is>
          <t>CUST-0597</t>
        </is>
      </c>
      <c r="R3684" t="n">
        <v>2</v>
      </c>
      <c r="S3684" t="inlineStr">
        <is>
          <t>No</t>
        </is>
      </c>
    </row>
    <row r="3685">
      <c r="A3685" t="inlineStr">
        <is>
          <t>ORD-2510-03684</t>
        </is>
      </c>
      <c r="B3685" s="11" t="n">
        <v>45948</v>
      </c>
      <c r="C3685" t="inlineStr">
        <is>
          <t>South</t>
        </is>
      </c>
      <c r="D3685" t="inlineStr">
        <is>
          <t>Hyderabad</t>
        </is>
      </c>
      <c r="E3685" t="inlineStr">
        <is>
          <t>Consumer</t>
        </is>
      </c>
      <c r="F3685" t="inlineStr">
        <is>
          <t>Retail Store</t>
        </is>
      </c>
      <c r="G3685" t="inlineStr">
        <is>
          <t>Accessories</t>
        </is>
      </c>
      <c r="H3685" t="inlineStr">
        <is>
          <t>Mouse</t>
        </is>
      </c>
      <c r="I3685" t="n">
        <v>2</v>
      </c>
      <c r="J3685" s="12" t="n">
        <v>870.5700000000001</v>
      </c>
      <c r="K3685" s="13" t="n">
        <v>0.1</v>
      </c>
      <c r="L3685" s="12" t="n">
        <v>1567.03</v>
      </c>
      <c r="M3685" s="12" t="n">
        <v>1149.15</v>
      </c>
      <c r="N3685" s="12" t="n">
        <v>417.88</v>
      </c>
      <c r="O3685" t="inlineStr">
        <is>
          <t>Credit Card</t>
        </is>
      </c>
      <c r="P3685" t="inlineStr">
        <is>
          <t>Rohan Verma</t>
        </is>
      </c>
      <c r="Q3685" t="inlineStr">
        <is>
          <t>CUST-0513</t>
        </is>
      </c>
      <c r="R3685" t="n">
        <v>4</v>
      </c>
      <c r="S3685" t="inlineStr">
        <is>
          <t>No</t>
        </is>
      </c>
    </row>
    <row r="3686">
      <c r="A3686" t="inlineStr">
        <is>
          <t>ORD-2505-03685</t>
        </is>
      </c>
      <c r="B3686" s="11" t="n">
        <v>45800</v>
      </c>
      <c r="C3686" t="inlineStr">
        <is>
          <t>West</t>
        </is>
      </c>
      <c r="D3686" t="inlineStr">
        <is>
          <t>Surat</t>
        </is>
      </c>
      <c r="E3686" t="inlineStr">
        <is>
          <t>Education</t>
        </is>
      </c>
      <c r="F3686" t="inlineStr">
        <is>
          <t>Direct Sales</t>
        </is>
      </c>
      <c r="G3686" t="inlineStr">
        <is>
          <t>Furniture</t>
        </is>
      </c>
      <c r="H3686" t="inlineStr">
        <is>
          <t>Cabinet</t>
        </is>
      </c>
      <c r="I3686" t="n">
        <v>6</v>
      </c>
      <c r="J3686" s="12" t="n">
        <v>10205.93</v>
      </c>
      <c r="K3686" s="13" t="n">
        <v>0.1</v>
      </c>
      <c r="L3686" s="12" t="n">
        <v>55112.02</v>
      </c>
      <c r="M3686" s="12" t="n">
        <v>47763.75</v>
      </c>
      <c r="N3686" s="12" t="n">
        <v>7348.27</v>
      </c>
      <c r="O3686" t="inlineStr">
        <is>
          <t>Cash</t>
        </is>
      </c>
      <c r="P3686" t="inlineStr">
        <is>
          <t>Ishaan Mehta</t>
        </is>
      </c>
      <c r="Q3686" t="inlineStr">
        <is>
          <t>CUST-0710</t>
        </is>
      </c>
      <c r="R3686" t="n">
        <v>4</v>
      </c>
      <c r="S3686" t="inlineStr">
        <is>
          <t>No</t>
        </is>
      </c>
    </row>
    <row r="3687">
      <c r="A3687" t="inlineStr">
        <is>
          <t>ORD-2410-03686</t>
        </is>
      </c>
      <c r="B3687" s="11" t="n">
        <v>45571</v>
      </c>
      <c r="C3687" t="inlineStr">
        <is>
          <t>North</t>
        </is>
      </c>
      <c r="D3687" t="inlineStr">
        <is>
          <t>Chandigarh</t>
        </is>
      </c>
      <c r="E3687" t="inlineStr">
        <is>
          <t>Consumer</t>
        </is>
      </c>
      <c r="F3687" t="inlineStr">
        <is>
          <t>Online</t>
        </is>
      </c>
      <c r="G3687" t="inlineStr">
        <is>
          <t>Office Supplies</t>
        </is>
      </c>
      <c r="H3687" t="inlineStr">
        <is>
          <t>Marker Set</t>
        </is>
      </c>
      <c r="I3687" t="n">
        <v>3</v>
      </c>
      <c r="J3687" s="12" t="n">
        <v>254.45</v>
      </c>
      <c r="K3687" s="13" t="n">
        <v>0.05</v>
      </c>
      <c r="L3687" s="12" t="n">
        <v>725.1799999999999</v>
      </c>
      <c r="M3687" s="12" t="n">
        <v>496.18</v>
      </c>
      <c r="N3687" s="12" t="n">
        <v>229</v>
      </c>
      <c r="O3687" t="inlineStr">
        <is>
          <t>Cash</t>
        </is>
      </c>
      <c r="P3687" t="inlineStr">
        <is>
          <t>Diya Patel</t>
        </is>
      </c>
      <c r="Q3687" t="inlineStr">
        <is>
          <t>CUST-0349</t>
        </is>
      </c>
      <c r="R3687" t="n">
        <v>1</v>
      </c>
      <c r="S3687" t="inlineStr">
        <is>
          <t>No</t>
        </is>
      </c>
    </row>
    <row r="3688">
      <c r="A3688" t="inlineStr">
        <is>
          <t>ORD-2407-03687</t>
        </is>
      </c>
      <c r="B3688" s="11" t="n">
        <v>45484</v>
      </c>
      <c r="C3688" t="inlineStr">
        <is>
          <t>East</t>
        </is>
      </c>
      <c r="D3688" t="inlineStr">
        <is>
          <t>Bhubaneswar</t>
        </is>
      </c>
      <c r="E3688" t="inlineStr">
        <is>
          <t>Education</t>
        </is>
      </c>
      <c r="F3688" t="inlineStr">
        <is>
          <t>Partner</t>
        </is>
      </c>
      <c r="G3688" t="inlineStr">
        <is>
          <t>Accessories</t>
        </is>
      </c>
      <c r="H3688" t="inlineStr">
        <is>
          <t>Mouse</t>
        </is>
      </c>
      <c r="I3688" t="n">
        <v>3</v>
      </c>
      <c r="J3688" s="12" t="n">
        <v>872.34</v>
      </c>
      <c r="K3688" s="13" t="n">
        <v>0.1</v>
      </c>
      <c r="L3688" s="12" t="n">
        <v>2355.32</v>
      </c>
      <c r="M3688" s="12" t="n">
        <v>1727.23</v>
      </c>
      <c r="N3688" s="12" t="n">
        <v>628.09</v>
      </c>
      <c r="O3688" t="inlineStr">
        <is>
          <t>Net Banking</t>
        </is>
      </c>
      <c r="P3688" t="inlineStr">
        <is>
          <t>Kabir Singh</t>
        </is>
      </c>
      <c r="Q3688" t="inlineStr">
        <is>
          <t>CUST-0832</t>
        </is>
      </c>
      <c r="R3688" t="n">
        <v>3</v>
      </c>
      <c r="S3688" t="inlineStr">
        <is>
          <t>No</t>
        </is>
      </c>
    </row>
    <row r="3689">
      <c r="A3689" t="inlineStr">
        <is>
          <t>ORD-2404-03688</t>
        </is>
      </c>
      <c r="B3689" s="11" t="n">
        <v>45404</v>
      </c>
      <c r="C3689" t="inlineStr">
        <is>
          <t>Central</t>
        </is>
      </c>
      <c r="D3689" t="inlineStr">
        <is>
          <t>Indore</t>
        </is>
      </c>
      <c r="E3689" t="inlineStr">
        <is>
          <t>Small Business</t>
        </is>
      </c>
      <c r="F3689" t="inlineStr">
        <is>
          <t>Partner</t>
        </is>
      </c>
      <c r="G3689" t="inlineStr">
        <is>
          <t>Furniture</t>
        </is>
      </c>
      <c r="H3689" t="inlineStr">
        <is>
          <t>Cabinet</t>
        </is>
      </c>
      <c r="I3689" t="n">
        <v>5</v>
      </c>
      <c r="J3689" s="12" t="n">
        <v>9322.1</v>
      </c>
      <c r="K3689" s="13" t="n">
        <v>0.1</v>
      </c>
      <c r="L3689" s="12" t="n">
        <v>41949.45</v>
      </c>
      <c r="M3689" s="12" t="n">
        <v>36356.19</v>
      </c>
      <c r="N3689" s="12" t="n">
        <v>5593.26</v>
      </c>
      <c r="O3689" t="inlineStr">
        <is>
          <t>Net Banking</t>
        </is>
      </c>
      <c r="P3689" t="inlineStr">
        <is>
          <t>Meera Joshi</t>
        </is>
      </c>
      <c r="Q3689" t="inlineStr">
        <is>
          <t>CUST-0434</t>
        </is>
      </c>
      <c r="R3689" t="n">
        <v>4</v>
      </c>
      <c r="S3689" t="inlineStr">
        <is>
          <t>No</t>
        </is>
      </c>
    </row>
    <row r="3690">
      <c r="A3690" t="inlineStr">
        <is>
          <t>ORD-2410-03689</t>
        </is>
      </c>
      <c r="B3690" s="11" t="n">
        <v>45596</v>
      </c>
      <c r="C3690" t="inlineStr">
        <is>
          <t>West</t>
        </is>
      </c>
      <c r="D3690" t="inlineStr">
        <is>
          <t>Mumbai</t>
        </is>
      </c>
      <c r="E3690" t="inlineStr">
        <is>
          <t>Corporate</t>
        </is>
      </c>
      <c r="F3690" t="inlineStr">
        <is>
          <t>Direct Sales</t>
        </is>
      </c>
      <c r="G3690" t="inlineStr">
        <is>
          <t>Technology</t>
        </is>
      </c>
      <c r="H3690" t="inlineStr">
        <is>
          <t>Printer</t>
        </is>
      </c>
      <c r="I3690" t="n">
        <v>5</v>
      </c>
      <c r="J3690" s="12" t="n">
        <v>11606.15</v>
      </c>
      <c r="K3690" s="13" t="n">
        <v>0.15</v>
      </c>
      <c r="L3690" s="12" t="n">
        <v>49326.14</v>
      </c>
      <c r="M3690" s="12" t="n">
        <v>47585.22</v>
      </c>
      <c r="N3690" s="12" t="n">
        <v>1740.92</v>
      </c>
      <c r="O3690" t="inlineStr">
        <is>
          <t>Net Banking</t>
        </is>
      </c>
      <c r="P3690" t="inlineStr">
        <is>
          <t>Diya Patel</t>
        </is>
      </c>
      <c r="Q3690" t="inlineStr">
        <is>
          <t>CUST-0076</t>
        </is>
      </c>
      <c r="R3690" t="n">
        <v>1</v>
      </c>
      <c r="S3690" t="inlineStr">
        <is>
          <t>No</t>
        </is>
      </c>
    </row>
    <row r="3691">
      <c r="A3691" t="inlineStr">
        <is>
          <t>ORD-2403-03690</t>
        </is>
      </c>
      <c r="B3691" s="11" t="n">
        <v>45371</v>
      </c>
      <c r="C3691" t="inlineStr">
        <is>
          <t>South</t>
        </is>
      </c>
      <c r="D3691" t="inlineStr">
        <is>
          <t>Chennai</t>
        </is>
      </c>
      <c r="E3691" t="inlineStr">
        <is>
          <t>Education</t>
        </is>
      </c>
      <c r="F3691" t="inlineStr">
        <is>
          <t>Online</t>
        </is>
      </c>
      <c r="G3691" t="inlineStr">
        <is>
          <t>Office Supplies</t>
        </is>
      </c>
      <c r="H3691" t="inlineStr">
        <is>
          <t>Paper Ream</t>
        </is>
      </c>
      <c r="I3691" t="n">
        <v>1</v>
      </c>
      <c r="J3691" s="12" t="n">
        <v>439.85</v>
      </c>
      <c r="K3691" s="13" t="n">
        <v>0.1</v>
      </c>
      <c r="L3691" s="12" t="n">
        <v>395.87</v>
      </c>
      <c r="M3691" s="12" t="n">
        <v>329.89</v>
      </c>
      <c r="N3691" s="12" t="n">
        <v>65.98</v>
      </c>
      <c r="O3691" t="inlineStr">
        <is>
          <t>Debit Card</t>
        </is>
      </c>
      <c r="P3691" t="inlineStr">
        <is>
          <t>Sara Khan</t>
        </is>
      </c>
      <c r="Q3691" t="inlineStr">
        <is>
          <t>CUST-0886</t>
        </is>
      </c>
      <c r="R3691" t="n">
        <v>4</v>
      </c>
      <c r="S3691" t="inlineStr">
        <is>
          <t>Yes</t>
        </is>
      </c>
    </row>
    <row r="3692">
      <c r="A3692" t="inlineStr">
        <is>
          <t>ORD-2405-03691</t>
        </is>
      </c>
      <c r="B3692" s="11" t="n">
        <v>45437</v>
      </c>
      <c r="C3692" t="inlineStr">
        <is>
          <t>West</t>
        </is>
      </c>
      <c r="D3692" t="inlineStr">
        <is>
          <t>Mumbai</t>
        </is>
      </c>
      <c r="E3692" t="inlineStr">
        <is>
          <t>Consumer</t>
        </is>
      </c>
      <c r="F3692" t="inlineStr">
        <is>
          <t>Partner</t>
        </is>
      </c>
      <c r="G3692" t="inlineStr">
        <is>
          <t>Accessories</t>
        </is>
      </c>
      <c r="H3692" t="inlineStr">
        <is>
          <t>Mouse</t>
        </is>
      </c>
      <c r="I3692" t="n">
        <v>2</v>
      </c>
      <c r="J3692" s="12" t="n">
        <v>800.21</v>
      </c>
      <c r="K3692" s="13" t="n">
        <v>0</v>
      </c>
      <c r="L3692" s="12" t="n">
        <v>1600.42</v>
      </c>
      <c r="M3692" s="12" t="n">
        <v>1056.28</v>
      </c>
      <c r="N3692" s="12" t="n">
        <v>544.14</v>
      </c>
      <c r="O3692" t="inlineStr">
        <is>
          <t>UPI</t>
        </is>
      </c>
      <c r="P3692" t="inlineStr">
        <is>
          <t>Diya Patel</t>
        </is>
      </c>
      <c r="Q3692" t="inlineStr">
        <is>
          <t>CUST-0524</t>
        </is>
      </c>
      <c r="R3692" t="n">
        <v>4</v>
      </c>
      <c r="S3692" t="inlineStr">
        <is>
          <t>No</t>
        </is>
      </c>
    </row>
    <row r="3693">
      <c r="A3693" t="inlineStr">
        <is>
          <t>ORD-2501-03692</t>
        </is>
      </c>
      <c r="B3693" s="11" t="n">
        <v>45684</v>
      </c>
      <c r="C3693" t="inlineStr">
        <is>
          <t>North</t>
        </is>
      </c>
      <c r="D3693" t="inlineStr">
        <is>
          <t>Chandigarh</t>
        </is>
      </c>
      <c r="E3693" t="inlineStr">
        <is>
          <t>Small Business</t>
        </is>
      </c>
      <c r="F3693" t="inlineStr">
        <is>
          <t>Direct Sales</t>
        </is>
      </c>
      <c r="G3693" t="inlineStr">
        <is>
          <t>Furniture</t>
        </is>
      </c>
      <c r="H3693" t="inlineStr">
        <is>
          <t>Bookshelf</t>
        </is>
      </c>
      <c r="I3693" t="n">
        <v>4</v>
      </c>
      <c r="J3693" s="12" t="n">
        <v>5468.54</v>
      </c>
      <c r="K3693" s="13" t="n">
        <v>0</v>
      </c>
      <c r="L3693" s="12" t="n">
        <v>21874.16</v>
      </c>
      <c r="M3693" s="12" t="n">
        <v>15968.14</v>
      </c>
      <c r="N3693" s="12" t="n">
        <v>5906.02</v>
      </c>
      <c r="O3693" t="inlineStr">
        <is>
          <t>Cash</t>
        </is>
      </c>
      <c r="P3693" t="inlineStr">
        <is>
          <t>Rohan Verma</t>
        </is>
      </c>
      <c r="Q3693" t="inlineStr">
        <is>
          <t>CUST-0867</t>
        </is>
      </c>
      <c r="R3693" t="n">
        <v>2</v>
      </c>
      <c r="S3693" t="inlineStr">
        <is>
          <t>No</t>
        </is>
      </c>
    </row>
    <row r="3694">
      <c r="A3694" t="inlineStr">
        <is>
          <t>ORD-2507-03693</t>
        </is>
      </c>
      <c r="B3694" s="11" t="n">
        <v>45861</v>
      </c>
      <c r="C3694" t="inlineStr">
        <is>
          <t>North</t>
        </is>
      </c>
      <c r="D3694" t="inlineStr">
        <is>
          <t>Jaipur</t>
        </is>
      </c>
      <c r="E3694" t="inlineStr">
        <is>
          <t>Education</t>
        </is>
      </c>
      <c r="F3694" t="inlineStr">
        <is>
          <t>Partner</t>
        </is>
      </c>
      <c r="G3694" t="inlineStr">
        <is>
          <t>Technology</t>
        </is>
      </c>
      <c r="H3694" t="inlineStr">
        <is>
          <t>Tablet</t>
        </is>
      </c>
      <c r="I3694" t="n">
        <v>2</v>
      </c>
      <c r="J3694" s="12" t="n">
        <v>23703.46</v>
      </c>
      <c r="K3694" s="13" t="n">
        <v>0</v>
      </c>
      <c r="L3694" s="12" t="n">
        <v>47406.92</v>
      </c>
      <c r="M3694" s="12" t="n">
        <v>39347.74</v>
      </c>
      <c r="N3694" s="12" t="n">
        <v>8059.18</v>
      </c>
      <c r="O3694" t="inlineStr">
        <is>
          <t>Debit Card</t>
        </is>
      </c>
      <c r="P3694" t="inlineStr">
        <is>
          <t>Sara Khan</t>
        </is>
      </c>
      <c r="Q3694" t="inlineStr">
        <is>
          <t>CUST-0911</t>
        </is>
      </c>
      <c r="R3694" t="n">
        <v>2</v>
      </c>
      <c r="S3694" t="inlineStr">
        <is>
          <t>No</t>
        </is>
      </c>
    </row>
    <row r="3695">
      <c r="A3695" t="inlineStr">
        <is>
          <t>ORD-2407-03694</t>
        </is>
      </c>
      <c r="B3695" s="11" t="n">
        <v>45480</v>
      </c>
      <c r="C3695" t="inlineStr">
        <is>
          <t>Central</t>
        </is>
      </c>
      <c r="D3695" t="inlineStr">
        <is>
          <t>Bhopal</t>
        </is>
      </c>
      <c r="E3695" t="inlineStr">
        <is>
          <t>Small Business</t>
        </is>
      </c>
      <c r="F3695" t="inlineStr">
        <is>
          <t>Retail Store</t>
        </is>
      </c>
      <c r="G3695" t="inlineStr">
        <is>
          <t>Office Supplies</t>
        </is>
      </c>
      <c r="H3695" t="inlineStr">
        <is>
          <t>Pen Box</t>
        </is>
      </c>
      <c r="I3695" t="n">
        <v>4</v>
      </c>
      <c r="J3695" s="12" t="n">
        <v>224.25</v>
      </c>
      <c r="K3695" s="13" t="n">
        <v>0.25</v>
      </c>
      <c r="L3695" s="12" t="n">
        <v>672.75</v>
      </c>
      <c r="M3695" s="12" t="n">
        <v>547.17</v>
      </c>
      <c r="N3695" s="12" t="n">
        <v>125.58</v>
      </c>
      <c r="O3695" t="inlineStr">
        <is>
          <t>Net Banking</t>
        </is>
      </c>
      <c r="P3695" t="inlineStr">
        <is>
          <t>Vivaan Gupta</t>
        </is>
      </c>
      <c r="Q3695" t="inlineStr">
        <is>
          <t>CUST-0373</t>
        </is>
      </c>
      <c r="R3695" t="n">
        <v>3</v>
      </c>
      <c r="S3695" t="inlineStr">
        <is>
          <t>No</t>
        </is>
      </c>
    </row>
    <row r="3696">
      <c r="A3696" t="inlineStr">
        <is>
          <t>ORD-2512-03695</t>
        </is>
      </c>
      <c r="B3696" s="11" t="n">
        <v>46020</v>
      </c>
      <c r="C3696" t="inlineStr">
        <is>
          <t>South</t>
        </is>
      </c>
      <c r="D3696" t="inlineStr">
        <is>
          <t>Hyderabad</t>
        </is>
      </c>
      <c r="E3696" t="inlineStr">
        <is>
          <t>Corporate</t>
        </is>
      </c>
      <c r="F3696" t="inlineStr">
        <is>
          <t>Retail Store</t>
        </is>
      </c>
      <c r="G3696" t="inlineStr">
        <is>
          <t>Furniture</t>
        </is>
      </c>
      <c r="H3696" t="inlineStr">
        <is>
          <t>Desk</t>
        </is>
      </c>
      <c r="I3696" t="n">
        <v>4</v>
      </c>
      <c r="J3696" s="12" t="n">
        <v>13034.38</v>
      </c>
      <c r="K3696" s="13" t="n">
        <v>0.1</v>
      </c>
      <c r="L3696" s="12" t="n">
        <v>46923.77</v>
      </c>
      <c r="M3696" s="12" t="n">
        <v>39103.14</v>
      </c>
      <c r="N3696" s="12" t="n">
        <v>7820.63</v>
      </c>
      <c r="O3696" t="inlineStr">
        <is>
          <t>Cash</t>
        </is>
      </c>
      <c r="P3696" t="inlineStr">
        <is>
          <t>Kabir Singh</t>
        </is>
      </c>
      <c r="Q3696" t="inlineStr">
        <is>
          <t>CUST-0564</t>
        </is>
      </c>
      <c r="R3696" t="n">
        <v>4</v>
      </c>
      <c r="S3696" t="inlineStr">
        <is>
          <t>No</t>
        </is>
      </c>
    </row>
    <row r="3697">
      <c r="A3697" t="inlineStr">
        <is>
          <t>ORD-2409-03696</t>
        </is>
      </c>
      <c r="B3697" s="11" t="n">
        <v>45539</v>
      </c>
      <c r="C3697" t="inlineStr">
        <is>
          <t>Central</t>
        </is>
      </c>
      <c r="D3697" t="inlineStr">
        <is>
          <t>Nagpur</t>
        </is>
      </c>
      <c r="E3697" t="inlineStr">
        <is>
          <t>Corporate</t>
        </is>
      </c>
      <c r="F3697" t="inlineStr">
        <is>
          <t>Online</t>
        </is>
      </c>
      <c r="G3697" t="inlineStr">
        <is>
          <t>Technology</t>
        </is>
      </c>
      <c r="H3697" t="inlineStr">
        <is>
          <t>Headphones</t>
        </is>
      </c>
      <c r="I3697" t="n">
        <v>1</v>
      </c>
      <c r="J3697" s="12" t="n">
        <v>2875.41</v>
      </c>
      <c r="K3697" s="13" t="n">
        <v>0</v>
      </c>
      <c r="L3697" s="12" t="n">
        <v>2875.41</v>
      </c>
      <c r="M3697" s="12" t="n">
        <v>2127.8</v>
      </c>
      <c r="N3697" s="12" t="n">
        <v>747.61</v>
      </c>
      <c r="O3697" t="inlineStr">
        <is>
          <t>Cash</t>
        </is>
      </c>
      <c r="P3697" t="inlineStr">
        <is>
          <t>Diya Patel</t>
        </is>
      </c>
      <c r="Q3697" t="inlineStr">
        <is>
          <t>CUST-0681</t>
        </is>
      </c>
      <c r="R3697" t="n">
        <v>3</v>
      </c>
      <c r="S3697" t="inlineStr">
        <is>
          <t>No</t>
        </is>
      </c>
    </row>
    <row r="3698">
      <c r="A3698" t="inlineStr">
        <is>
          <t>ORD-2411-03697</t>
        </is>
      </c>
      <c r="B3698" s="11" t="n">
        <v>45623</v>
      </c>
      <c r="C3698" t="inlineStr">
        <is>
          <t>North</t>
        </is>
      </c>
      <c r="D3698" t="inlineStr">
        <is>
          <t>Chandigarh</t>
        </is>
      </c>
      <c r="E3698" t="inlineStr">
        <is>
          <t>Corporate</t>
        </is>
      </c>
      <c r="F3698" t="inlineStr">
        <is>
          <t>Partner</t>
        </is>
      </c>
      <c r="G3698" t="inlineStr">
        <is>
          <t>Technology</t>
        </is>
      </c>
      <c r="H3698" t="inlineStr">
        <is>
          <t>Keyboard</t>
        </is>
      </c>
      <c r="I3698" t="n">
        <v>10</v>
      </c>
      <c r="J3698" s="12" t="n">
        <v>1475.24</v>
      </c>
      <c r="K3698" s="13" t="n">
        <v>0.05</v>
      </c>
      <c r="L3698" s="12" t="n">
        <v>14014.78</v>
      </c>
      <c r="M3698" s="12" t="n">
        <v>10474.2</v>
      </c>
      <c r="N3698" s="12" t="n">
        <v>3540.58</v>
      </c>
      <c r="O3698" t="inlineStr">
        <is>
          <t>Net Banking</t>
        </is>
      </c>
      <c r="P3698" t="inlineStr">
        <is>
          <t>Sara Khan</t>
        </is>
      </c>
      <c r="Q3698" t="inlineStr">
        <is>
          <t>CUST-0299</t>
        </is>
      </c>
      <c r="R3698" t="n">
        <v>6</v>
      </c>
      <c r="S3698" t="inlineStr">
        <is>
          <t>Yes</t>
        </is>
      </c>
    </row>
    <row r="3699">
      <c r="A3699" t="inlineStr">
        <is>
          <t>ORD-2403-03698</t>
        </is>
      </c>
      <c r="B3699" s="11" t="n">
        <v>45377</v>
      </c>
      <c r="C3699" t="inlineStr">
        <is>
          <t>West</t>
        </is>
      </c>
      <c r="D3699" t="inlineStr">
        <is>
          <t>Surat</t>
        </is>
      </c>
      <c r="E3699" t="inlineStr">
        <is>
          <t>Small Business</t>
        </is>
      </c>
      <c r="F3699" t="inlineStr">
        <is>
          <t>Direct Sales</t>
        </is>
      </c>
      <c r="G3699" t="inlineStr">
        <is>
          <t>Technology</t>
        </is>
      </c>
      <c r="H3699" t="inlineStr">
        <is>
          <t>Tablet</t>
        </is>
      </c>
      <c r="I3699" t="n">
        <v>3</v>
      </c>
      <c r="J3699" s="12" t="n">
        <v>21531.16</v>
      </c>
      <c r="K3699" s="13" t="n">
        <v>0.1</v>
      </c>
      <c r="L3699" s="12" t="n">
        <v>58134.13</v>
      </c>
      <c r="M3699" s="12" t="n">
        <v>53612.59</v>
      </c>
      <c r="N3699" s="12" t="n">
        <v>4521.54</v>
      </c>
      <c r="O3699" t="inlineStr">
        <is>
          <t>Net Banking</t>
        </is>
      </c>
      <c r="P3699" t="inlineStr">
        <is>
          <t>Sara Khan</t>
        </is>
      </c>
      <c r="Q3699" t="inlineStr">
        <is>
          <t>CUST-0349</t>
        </is>
      </c>
      <c r="R3699" t="n">
        <v>3</v>
      </c>
      <c r="S3699" t="inlineStr">
        <is>
          <t>No</t>
        </is>
      </c>
    </row>
    <row r="3700">
      <c r="A3700" t="inlineStr">
        <is>
          <t>ORD-2511-03699</t>
        </is>
      </c>
      <c r="B3700" s="11" t="n">
        <v>45969</v>
      </c>
      <c r="C3700" t="inlineStr">
        <is>
          <t>South</t>
        </is>
      </c>
      <c r="D3700" t="inlineStr">
        <is>
          <t>Chennai</t>
        </is>
      </c>
      <c r="E3700" t="inlineStr">
        <is>
          <t>Education</t>
        </is>
      </c>
      <c r="F3700" t="inlineStr">
        <is>
          <t>Retail Store</t>
        </is>
      </c>
      <c r="G3700" t="inlineStr">
        <is>
          <t>Technology</t>
        </is>
      </c>
      <c r="H3700" t="inlineStr">
        <is>
          <t>Printer</t>
        </is>
      </c>
      <c r="I3700" t="n">
        <v>2</v>
      </c>
      <c r="J3700" s="12" t="n">
        <v>10070.3</v>
      </c>
      <c r="K3700" s="13" t="n">
        <v>0.05</v>
      </c>
      <c r="L3700" s="12" t="n">
        <v>19133.57</v>
      </c>
      <c r="M3700" s="12" t="n">
        <v>16515.29</v>
      </c>
      <c r="N3700" s="12" t="n">
        <v>2618.28</v>
      </c>
      <c r="O3700" t="inlineStr">
        <is>
          <t>Credit Card</t>
        </is>
      </c>
      <c r="P3700" t="inlineStr">
        <is>
          <t>Tara Kapoor</t>
        </is>
      </c>
      <c r="Q3700" t="inlineStr">
        <is>
          <t>CUST-0224</t>
        </is>
      </c>
      <c r="R3700" t="n">
        <v>6</v>
      </c>
      <c r="S3700" t="inlineStr">
        <is>
          <t>No</t>
        </is>
      </c>
    </row>
    <row r="3701">
      <c r="A3701" t="inlineStr">
        <is>
          <t>ORD-2501-03700</t>
        </is>
      </c>
      <c r="B3701" s="11" t="n">
        <v>45662</v>
      </c>
      <c r="C3701" t="inlineStr">
        <is>
          <t>East</t>
        </is>
      </c>
      <c r="D3701" t="inlineStr">
        <is>
          <t>Kolkata</t>
        </is>
      </c>
      <c r="E3701" t="inlineStr">
        <is>
          <t>Corporate</t>
        </is>
      </c>
      <c r="F3701" t="inlineStr">
        <is>
          <t>Retail Store</t>
        </is>
      </c>
      <c r="G3701" t="inlineStr">
        <is>
          <t>Office Supplies</t>
        </is>
      </c>
      <c r="H3701" t="inlineStr">
        <is>
          <t>Stapler</t>
        </is>
      </c>
      <c r="I3701" t="n">
        <v>6</v>
      </c>
      <c r="J3701" s="12" t="n">
        <v>336.71</v>
      </c>
      <c r="K3701" s="13" t="n">
        <v>0.1</v>
      </c>
      <c r="L3701" s="12" t="n">
        <v>1818.23</v>
      </c>
      <c r="M3701" s="12" t="n">
        <v>1353.57</v>
      </c>
      <c r="N3701" s="12" t="n">
        <v>464.66</v>
      </c>
      <c r="O3701" t="inlineStr">
        <is>
          <t>Credit Card</t>
        </is>
      </c>
      <c r="P3701" t="inlineStr">
        <is>
          <t>Vivaan Gupta</t>
        </is>
      </c>
      <c r="Q3701" t="inlineStr">
        <is>
          <t>CUST-0015</t>
        </is>
      </c>
      <c r="R3701" t="n">
        <v>1</v>
      </c>
      <c r="S3701" t="inlineStr">
        <is>
          <t>Yes</t>
        </is>
      </c>
    </row>
    <row r="3702">
      <c r="A3702" t="inlineStr">
        <is>
          <t>ORD-2504-03701</t>
        </is>
      </c>
      <c r="B3702" s="11" t="n">
        <v>45766</v>
      </c>
      <c r="C3702" t="inlineStr">
        <is>
          <t>West</t>
        </is>
      </c>
      <c r="D3702" t="inlineStr">
        <is>
          <t>Ahmedabad</t>
        </is>
      </c>
      <c r="E3702" t="inlineStr">
        <is>
          <t>Consumer</t>
        </is>
      </c>
      <c r="F3702" t="inlineStr">
        <is>
          <t>Retail Store</t>
        </is>
      </c>
      <c r="G3702" t="inlineStr">
        <is>
          <t>Accessories</t>
        </is>
      </c>
      <c r="H3702" t="inlineStr">
        <is>
          <t>Laptop Stand</t>
        </is>
      </c>
      <c r="I3702" t="n">
        <v>1</v>
      </c>
      <c r="J3702" s="12" t="n">
        <v>1806.61</v>
      </c>
      <c r="K3702" s="13" t="n">
        <v>0</v>
      </c>
      <c r="L3702" s="12" t="n">
        <v>1806.61</v>
      </c>
      <c r="M3702" s="12" t="n">
        <v>1264.63</v>
      </c>
      <c r="N3702" s="12" t="n">
        <v>541.98</v>
      </c>
      <c r="O3702" t="inlineStr">
        <is>
          <t>Net Banking</t>
        </is>
      </c>
      <c r="P3702" t="inlineStr">
        <is>
          <t>Meera Joshi</t>
        </is>
      </c>
      <c r="Q3702" t="inlineStr">
        <is>
          <t>CUST-0819</t>
        </is>
      </c>
      <c r="R3702" t="n">
        <v>6</v>
      </c>
      <c r="S3702" t="inlineStr">
        <is>
          <t>Yes</t>
        </is>
      </c>
    </row>
    <row r="3703">
      <c r="A3703" t="inlineStr">
        <is>
          <t>ORD-2409-03702</t>
        </is>
      </c>
      <c r="B3703" s="11" t="n">
        <v>45551</v>
      </c>
      <c r="C3703" t="inlineStr">
        <is>
          <t>North</t>
        </is>
      </c>
      <c r="D3703" t="inlineStr">
        <is>
          <t>Chandigarh</t>
        </is>
      </c>
      <c r="E3703" t="inlineStr">
        <is>
          <t>Corporate</t>
        </is>
      </c>
      <c r="F3703" t="inlineStr">
        <is>
          <t>Direct Sales</t>
        </is>
      </c>
      <c r="G3703" t="inlineStr">
        <is>
          <t>Technology</t>
        </is>
      </c>
      <c r="H3703" t="inlineStr">
        <is>
          <t>Monitor</t>
        </is>
      </c>
      <c r="I3703" t="n">
        <v>5</v>
      </c>
      <c r="J3703" s="12" t="n">
        <v>13572.11</v>
      </c>
      <c r="K3703" s="13" t="n">
        <v>0.1</v>
      </c>
      <c r="L3703" s="12" t="n">
        <v>61074.5</v>
      </c>
      <c r="M3703" s="12" t="n">
        <v>54288.44</v>
      </c>
      <c r="N3703" s="12" t="n">
        <v>6786.06</v>
      </c>
      <c r="O3703" t="inlineStr">
        <is>
          <t>Net Banking</t>
        </is>
      </c>
      <c r="P3703" t="inlineStr">
        <is>
          <t>Rohan Verma</t>
        </is>
      </c>
      <c r="Q3703" t="inlineStr">
        <is>
          <t>CUST-0531</t>
        </is>
      </c>
      <c r="R3703" t="n">
        <v>4</v>
      </c>
      <c r="S3703" t="inlineStr">
        <is>
          <t>Yes</t>
        </is>
      </c>
    </row>
    <row r="3704">
      <c r="A3704" t="inlineStr">
        <is>
          <t>ORD-2506-03703</t>
        </is>
      </c>
      <c r="B3704" s="11" t="n">
        <v>45811</v>
      </c>
      <c r="C3704" t="inlineStr">
        <is>
          <t>South</t>
        </is>
      </c>
      <c r="D3704" t="inlineStr">
        <is>
          <t>Bengaluru</t>
        </is>
      </c>
      <c r="E3704" t="inlineStr">
        <is>
          <t>Corporate</t>
        </is>
      </c>
      <c r="F3704" t="inlineStr">
        <is>
          <t>Retail Store</t>
        </is>
      </c>
      <c r="G3704" t="inlineStr">
        <is>
          <t>Furniture</t>
        </is>
      </c>
      <c r="H3704" t="inlineStr">
        <is>
          <t>Office Chair</t>
        </is>
      </c>
      <c r="I3704" t="n">
        <v>3</v>
      </c>
      <c r="J3704" s="12" t="n">
        <v>8041.28</v>
      </c>
      <c r="K3704" s="13" t="n">
        <v>0.05</v>
      </c>
      <c r="L3704" s="12" t="n">
        <v>22917.65</v>
      </c>
      <c r="M3704" s="12" t="n">
        <v>16645.45</v>
      </c>
      <c r="N3704" s="12" t="n">
        <v>6272.2</v>
      </c>
      <c r="O3704" t="inlineStr">
        <is>
          <t>Credit Card</t>
        </is>
      </c>
      <c r="P3704" t="inlineStr">
        <is>
          <t>Aarav Sharma</t>
        </is>
      </c>
      <c r="Q3704" t="inlineStr">
        <is>
          <t>CUST-0042</t>
        </is>
      </c>
      <c r="R3704" t="n">
        <v>2</v>
      </c>
      <c r="S3704" t="inlineStr">
        <is>
          <t>No</t>
        </is>
      </c>
    </row>
    <row r="3705">
      <c r="A3705" t="inlineStr">
        <is>
          <t>ORD-2402-03704</t>
        </is>
      </c>
      <c r="B3705" s="11" t="n">
        <v>45327</v>
      </c>
      <c r="C3705" t="inlineStr">
        <is>
          <t>South</t>
        </is>
      </c>
      <c r="D3705" t="inlineStr">
        <is>
          <t>Hyderabad</t>
        </is>
      </c>
      <c r="E3705" t="inlineStr">
        <is>
          <t>Consumer</t>
        </is>
      </c>
      <c r="F3705" t="inlineStr">
        <is>
          <t>Online</t>
        </is>
      </c>
      <c r="G3705" t="inlineStr">
        <is>
          <t>Technology</t>
        </is>
      </c>
      <c r="H3705" t="inlineStr">
        <is>
          <t>Printer</t>
        </is>
      </c>
      <c r="I3705" t="n">
        <v>4</v>
      </c>
      <c r="J3705" s="12" t="n">
        <v>11306.42</v>
      </c>
      <c r="K3705" s="13" t="n">
        <v>0.25</v>
      </c>
      <c r="L3705" s="12" t="n">
        <v>33919.26</v>
      </c>
      <c r="M3705" s="12" t="n">
        <v>37085.06</v>
      </c>
      <c r="N3705" s="12" t="n">
        <v>-3165.8</v>
      </c>
      <c r="O3705" t="inlineStr">
        <is>
          <t>Credit Card</t>
        </is>
      </c>
      <c r="P3705" t="inlineStr">
        <is>
          <t>Rohan Verma</t>
        </is>
      </c>
      <c r="Q3705" t="inlineStr">
        <is>
          <t>CUST-0684</t>
        </is>
      </c>
      <c r="R3705" t="n">
        <v>3</v>
      </c>
      <c r="S3705" t="inlineStr">
        <is>
          <t>No</t>
        </is>
      </c>
    </row>
    <row r="3706">
      <c r="A3706" t="inlineStr">
        <is>
          <t>ORD-2501-03705</t>
        </is>
      </c>
      <c r="B3706" s="11" t="n">
        <v>45676</v>
      </c>
      <c r="C3706" t="inlineStr">
        <is>
          <t>Central</t>
        </is>
      </c>
      <c r="D3706" t="inlineStr">
        <is>
          <t>Indore</t>
        </is>
      </c>
      <c r="E3706" t="inlineStr">
        <is>
          <t>Education</t>
        </is>
      </c>
      <c r="F3706" t="inlineStr">
        <is>
          <t>Online</t>
        </is>
      </c>
      <c r="G3706" t="inlineStr">
        <is>
          <t>Accessories</t>
        </is>
      </c>
      <c r="H3706" t="inlineStr">
        <is>
          <t>Mouse</t>
        </is>
      </c>
      <c r="I3706" t="n">
        <v>2</v>
      </c>
      <c r="J3706" s="12" t="n">
        <v>786.87</v>
      </c>
      <c r="K3706" s="13" t="n">
        <v>0.03</v>
      </c>
      <c r="L3706" s="12" t="n">
        <v>1526.53</v>
      </c>
      <c r="M3706" s="12" t="n">
        <v>1038.67</v>
      </c>
      <c r="N3706" s="12" t="n">
        <v>487.86</v>
      </c>
      <c r="O3706" t="inlineStr">
        <is>
          <t>Net Banking</t>
        </is>
      </c>
      <c r="P3706" t="inlineStr">
        <is>
          <t>Tara Kapoor</t>
        </is>
      </c>
      <c r="Q3706" t="inlineStr">
        <is>
          <t>CUST-0104</t>
        </is>
      </c>
      <c r="R3706" t="n">
        <v>10</v>
      </c>
      <c r="S3706" t="inlineStr">
        <is>
          <t>No</t>
        </is>
      </c>
    </row>
    <row r="3707">
      <c r="A3707" t="inlineStr">
        <is>
          <t>ORD-2409-03706</t>
        </is>
      </c>
      <c r="B3707" s="11" t="n">
        <v>45538</v>
      </c>
      <c r="C3707" t="inlineStr">
        <is>
          <t>East</t>
        </is>
      </c>
      <c r="D3707" t="inlineStr">
        <is>
          <t>Bhubaneswar</t>
        </is>
      </c>
      <c r="E3707" t="inlineStr">
        <is>
          <t>Education</t>
        </is>
      </c>
      <c r="F3707" t="inlineStr">
        <is>
          <t>Retail Store</t>
        </is>
      </c>
      <c r="G3707" t="inlineStr">
        <is>
          <t>Office Supplies</t>
        </is>
      </c>
      <c r="H3707" t="inlineStr">
        <is>
          <t>Stapler</t>
        </is>
      </c>
      <c r="I3707" t="n">
        <v>1</v>
      </c>
      <c r="J3707" s="12" t="n">
        <v>305.46</v>
      </c>
      <c r="K3707" s="13" t="n">
        <v>0.15</v>
      </c>
      <c r="L3707" s="12" t="n">
        <v>259.64</v>
      </c>
      <c r="M3707" s="12" t="n">
        <v>204.66</v>
      </c>
      <c r="N3707" s="12" t="n">
        <v>54.98</v>
      </c>
      <c r="O3707" t="inlineStr">
        <is>
          <t>Debit Card</t>
        </is>
      </c>
      <c r="P3707" t="inlineStr">
        <is>
          <t>Sara Khan</t>
        </is>
      </c>
      <c r="Q3707" t="inlineStr">
        <is>
          <t>CUST-0802</t>
        </is>
      </c>
      <c r="R3707" t="n">
        <v>4</v>
      </c>
      <c r="S3707" t="inlineStr">
        <is>
          <t>No</t>
        </is>
      </c>
    </row>
    <row r="3708">
      <c r="A3708" t="inlineStr">
        <is>
          <t>ORD-2408-03707</t>
        </is>
      </c>
      <c r="B3708" s="11" t="n">
        <v>45519</v>
      </c>
      <c r="C3708" t="inlineStr">
        <is>
          <t>South</t>
        </is>
      </c>
      <c r="D3708" t="inlineStr">
        <is>
          <t>Chennai</t>
        </is>
      </c>
      <c r="E3708" t="inlineStr">
        <is>
          <t>Education</t>
        </is>
      </c>
      <c r="F3708" t="inlineStr">
        <is>
          <t>Retail Store</t>
        </is>
      </c>
      <c r="G3708" t="inlineStr">
        <is>
          <t>Accessories</t>
        </is>
      </c>
      <c r="H3708" t="inlineStr">
        <is>
          <t>Webcam</t>
        </is>
      </c>
      <c r="I3708" t="n">
        <v>3</v>
      </c>
      <c r="J3708" s="12" t="n">
        <v>3455.83</v>
      </c>
      <c r="K3708" s="13" t="n">
        <v>0</v>
      </c>
      <c r="L3708" s="12" t="n">
        <v>10367.49</v>
      </c>
      <c r="M3708" s="12" t="n">
        <v>7879.29</v>
      </c>
      <c r="N3708" s="12" t="n">
        <v>2488.2</v>
      </c>
      <c r="O3708" t="inlineStr">
        <is>
          <t>Credit Card</t>
        </is>
      </c>
      <c r="P3708" t="inlineStr">
        <is>
          <t>Anaya Rao</t>
        </is>
      </c>
      <c r="Q3708" t="inlineStr">
        <is>
          <t>CUST-0638</t>
        </is>
      </c>
      <c r="R3708" t="n">
        <v>3</v>
      </c>
      <c r="S3708" t="inlineStr">
        <is>
          <t>No</t>
        </is>
      </c>
    </row>
    <row r="3709">
      <c r="A3709" t="inlineStr">
        <is>
          <t>ORD-2506-03708</t>
        </is>
      </c>
      <c r="B3709" s="11" t="n">
        <v>45815</v>
      </c>
      <c r="C3709" t="inlineStr">
        <is>
          <t>West</t>
        </is>
      </c>
      <c r="D3709" t="inlineStr">
        <is>
          <t>Ahmedabad</t>
        </is>
      </c>
      <c r="E3709" t="inlineStr">
        <is>
          <t>Small Business</t>
        </is>
      </c>
      <c r="F3709" t="inlineStr">
        <is>
          <t>Partner</t>
        </is>
      </c>
      <c r="G3709" t="inlineStr">
        <is>
          <t>Office Supplies</t>
        </is>
      </c>
      <c r="H3709" t="inlineStr">
        <is>
          <t>Pen Box</t>
        </is>
      </c>
      <c r="I3709" t="n">
        <v>4</v>
      </c>
      <c r="J3709" s="12" t="n">
        <v>192.47</v>
      </c>
      <c r="K3709" s="13" t="n">
        <v>0.05</v>
      </c>
      <c r="L3709" s="12" t="n">
        <v>731.39</v>
      </c>
      <c r="M3709" s="12" t="n">
        <v>469.63</v>
      </c>
      <c r="N3709" s="12" t="n">
        <v>261.76</v>
      </c>
      <c r="O3709" t="inlineStr">
        <is>
          <t>UPI</t>
        </is>
      </c>
      <c r="P3709" t="inlineStr">
        <is>
          <t>Meera Joshi</t>
        </is>
      </c>
      <c r="Q3709" t="inlineStr">
        <is>
          <t>CUST-0768</t>
        </is>
      </c>
      <c r="R3709" t="n">
        <v>1</v>
      </c>
      <c r="S3709" t="inlineStr">
        <is>
          <t>No</t>
        </is>
      </c>
    </row>
    <row r="3710">
      <c r="A3710" t="inlineStr">
        <is>
          <t>ORD-2403-03709</t>
        </is>
      </c>
      <c r="B3710" s="11" t="n">
        <v>45365</v>
      </c>
      <c r="C3710" t="inlineStr">
        <is>
          <t>Central</t>
        </is>
      </c>
      <c r="D3710" t="inlineStr">
        <is>
          <t>Nagpur</t>
        </is>
      </c>
      <c r="E3710" t="inlineStr">
        <is>
          <t>Small Business</t>
        </is>
      </c>
      <c r="F3710" t="inlineStr">
        <is>
          <t>Direct Sales</t>
        </is>
      </c>
      <c r="G3710" t="inlineStr">
        <is>
          <t>Furniture</t>
        </is>
      </c>
      <c r="H3710" t="inlineStr">
        <is>
          <t>Office Chair</t>
        </is>
      </c>
      <c r="I3710" t="n">
        <v>1</v>
      </c>
      <c r="J3710" s="12" t="n">
        <v>6773.39</v>
      </c>
      <c r="K3710" s="13" t="n">
        <v>0.15</v>
      </c>
      <c r="L3710" s="12" t="n">
        <v>5757.38</v>
      </c>
      <c r="M3710" s="12" t="n">
        <v>4673.64</v>
      </c>
      <c r="N3710" s="12" t="n">
        <v>1083.74</v>
      </c>
      <c r="O3710" t="inlineStr">
        <is>
          <t>Debit Card</t>
        </is>
      </c>
      <c r="P3710" t="inlineStr">
        <is>
          <t>Anaya Rao</t>
        </is>
      </c>
      <c r="Q3710" t="inlineStr">
        <is>
          <t>CUST-0223</t>
        </is>
      </c>
      <c r="R3710" t="n">
        <v>4</v>
      </c>
      <c r="S3710" t="inlineStr">
        <is>
          <t>Yes</t>
        </is>
      </c>
    </row>
    <row r="3711">
      <c r="A3711" t="inlineStr">
        <is>
          <t>ORD-2401-03710</t>
        </is>
      </c>
      <c r="B3711" s="11" t="n">
        <v>45312</v>
      </c>
      <c r="C3711" t="inlineStr">
        <is>
          <t>Central</t>
        </is>
      </c>
      <c r="D3711" t="inlineStr">
        <is>
          <t>Raipur</t>
        </is>
      </c>
      <c r="E3711" t="inlineStr">
        <is>
          <t>Consumer</t>
        </is>
      </c>
      <c r="F3711" t="inlineStr">
        <is>
          <t>Retail Store</t>
        </is>
      </c>
      <c r="G3711" t="inlineStr">
        <is>
          <t>Technology</t>
        </is>
      </c>
      <c r="H3711" t="inlineStr">
        <is>
          <t>Laptop</t>
        </is>
      </c>
      <c r="I3711" t="n">
        <v>3</v>
      </c>
      <c r="J3711" s="12" t="n">
        <v>42817.16</v>
      </c>
      <c r="K3711" s="13" t="n">
        <v>0</v>
      </c>
      <c r="L3711" s="12" t="n">
        <v>128451.48</v>
      </c>
      <c r="M3711" s="12" t="n">
        <v>110468.27</v>
      </c>
      <c r="N3711" s="12" t="n">
        <v>17983.21</v>
      </c>
      <c r="O3711" t="inlineStr">
        <is>
          <t>UPI</t>
        </is>
      </c>
      <c r="P3711" t="inlineStr">
        <is>
          <t>Diya Patel</t>
        </is>
      </c>
      <c r="Q3711" t="inlineStr">
        <is>
          <t>CUST-0498</t>
        </is>
      </c>
      <c r="R3711" t="n">
        <v>3</v>
      </c>
      <c r="S3711" t="inlineStr">
        <is>
          <t>No</t>
        </is>
      </c>
    </row>
    <row r="3712">
      <c r="A3712" t="inlineStr">
        <is>
          <t>ORD-2407-03711</t>
        </is>
      </c>
      <c r="B3712" s="11" t="n">
        <v>45498</v>
      </c>
      <c r="C3712" t="inlineStr">
        <is>
          <t>West</t>
        </is>
      </c>
      <c r="D3712" t="inlineStr">
        <is>
          <t>Mumbai</t>
        </is>
      </c>
      <c r="E3712" t="inlineStr">
        <is>
          <t>Education</t>
        </is>
      </c>
      <c r="F3712" t="inlineStr">
        <is>
          <t>Online</t>
        </is>
      </c>
      <c r="G3712" t="inlineStr">
        <is>
          <t>Furniture</t>
        </is>
      </c>
      <c r="H3712" t="inlineStr">
        <is>
          <t>Bookshelf</t>
        </is>
      </c>
      <c r="I3712" t="n">
        <v>2</v>
      </c>
      <c r="J3712" s="12" t="n">
        <v>6345.37</v>
      </c>
      <c r="K3712" s="13" t="n">
        <v>0</v>
      </c>
      <c r="L3712" s="12" t="n">
        <v>12690.74</v>
      </c>
      <c r="M3712" s="12" t="n">
        <v>9264.24</v>
      </c>
      <c r="N3712" s="12" t="n">
        <v>3426.5</v>
      </c>
      <c r="O3712" t="inlineStr">
        <is>
          <t>Credit Card</t>
        </is>
      </c>
      <c r="P3712" t="inlineStr">
        <is>
          <t>Ishaan Mehta</t>
        </is>
      </c>
      <c r="Q3712" t="inlineStr">
        <is>
          <t>CUST-0020</t>
        </is>
      </c>
      <c r="R3712" t="n">
        <v>3</v>
      </c>
      <c r="S3712" t="inlineStr">
        <is>
          <t>No</t>
        </is>
      </c>
    </row>
    <row r="3713">
      <c r="A3713" t="inlineStr">
        <is>
          <t>ORD-2501-03712</t>
        </is>
      </c>
      <c r="B3713" s="11" t="n">
        <v>45660</v>
      </c>
      <c r="C3713" t="inlineStr">
        <is>
          <t>East</t>
        </is>
      </c>
      <c r="D3713" t="inlineStr">
        <is>
          <t>Kolkata</t>
        </is>
      </c>
      <c r="E3713" t="inlineStr">
        <is>
          <t>Small Business</t>
        </is>
      </c>
      <c r="F3713" t="inlineStr">
        <is>
          <t>Direct Sales</t>
        </is>
      </c>
      <c r="G3713" t="inlineStr">
        <is>
          <t>Office Supplies</t>
        </is>
      </c>
      <c r="H3713" t="inlineStr">
        <is>
          <t>Marker Set</t>
        </is>
      </c>
      <c r="I3713" t="n">
        <v>12</v>
      </c>
      <c r="J3713" s="12" t="n">
        <v>254.45</v>
      </c>
      <c r="K3713" s="13" t="n">
        <v>0.15</v>
      </c>
      <c r="L3713" s="12" t="n">
        <v>2595.39</v>
      </c>
      <c r="M3713" s="12" t="n">
        <v>1984.71</v>
      </c>
      <c r="N3713" s="12" t="n">
        <v>610.6799999999999</v>
      </c>
      <c r="O3713" t="inlineStr">
        <is>
          <t>Net Banking</t>
        </is>
      </c>
      <c r="P3713" t="inlineStr">
        <is>
          <t>Aarav Sharma</t>
        </is>
      </c>
      <c r="Q3713" t="inlineStr">
        <is>
          <t>CUST-0100</t>
        </is>
      </c>
      <c r="R3713" t="n">
        <v>1</v>
      </c>
      <c r="S3713" t="inlineStr">
        <is>
          <t>No</t>
        </is>
      </c>
    </row>
    <row r="3714">
      <c r="A3714" t="inlineStr">
        <is>
          <t>ORD-2505-03713</t>
        </is>
      </c>
      <c r="B3714" s="11" t="n">
        <v>45807</v>
      </c>
      <c r="C3714" t="inlineStr">
        <is>
          <t>South</t>
        </is>
      </c>
      <c r="D3714" t="inlineStr">
        <is>
          <t>Chennai</t>
        </is>
      </c>
      <c r="E3714" t="inlineStr">
        <is>
          <t>Consumer</t>
        </is>
      </c>
      <c r="F3714" t="inlineStr">
        <is>
          <t>Online</t>
        </is>
      </c>
      <c r="G3714" t="inlineStr">
        <is>
          <t>Technology</t>
        </is>
      </c>
      <c r="H3714" t="inlineStr">
        <is>
          <t>Laptop</t>
        </is>
      </c>
      <c r="I3714" t="n">
        <v>1</v>
      </c>
      <c r="J3714" s="12" t="n">
        <v>45282.31</v>
      </c>
      <c r="K3714" s="13" t="n">
        <v>0.15</v>
      </c>
      <c r="L3714" s="12" t="n">
        <v>38489.96</v>
      </c>
      <c r="M3714" s="12" t="n">
        <v>38942.79</v>
      </c>
      <c r="N3714" s="12" t="n">
        <v>-452.83</v>
      </c>
      <c r="O3714" t="inlineStr">
        <is>
          <t>Credit Card</t>
        </is>
      </c>
      <c r="P3714" t="inlineStr">
        <is>
          <t>Ishaan Mehta</t>
        </is>
      </c>
      <c r="Q3714" t="inlineStr">
        <is>
          <t>CUST-0184</t>
        </is>
      </c>
      <c r="R3714" t="n">
        <v>3</v>
      </c>
      <c r="S3714" t="inlineStr">
        <is>
          <t>No</t>
        </is>
      </c>
    </row>
    <row r="3715">
      <c r="A3715" t="inlineStr">
        <is>
          <t>ORD-2402-03714</t>
        </is>
      </c>
      <c r="B3715" s="11" t="n">
        <v>45325</v>
      </c>
      <c r="C3715" t="inlineStr">
        <is>
          <t>East</t>
        </is>
      </c>
      <c r="D3715" t="inlineStr">
        <is>
          <t>Patna</t>
        </is>
      </c>
      <c r="E3715" t="inlineStr">
        <is>
          <t>Small Business</t>
        </is>
      </c>
      <c r="F3715" t="inlineStr">
        <is>
          <t>Partner</t>
        </is>
      </c>
      <c r="G3715" t="inlineStr">
        <is>
          <t>Furniture</t>
        </is>
      </c>
      <c r="H3715" t="inlineStr">
        <is>
          <t>Cabinet</t>
        </is>
      </c>
      <c r="I3715" t="n">
        <v>4</v>
      </c>
      <c r="J3715" s="12" t="n">
        <v>10245.59</v>
      </c>
      <c r="K3715" s="13" t="n">
        <v>0.25</v>
      </c>
      <c r="L3715" s="12" t="n">
        <v>30736.77</v>
      </c>
      <c r="M3715" s="12" t="n">
        <v>31966.24</v>
      </c>
      <c r="N3715" s="12" t="n">
        <v>-1229.47</v>
      </c>
      <c r="O3715" t="inlineStr">
        <is>
          <t>Credit Card</t>
        </is>
      </c>
      <c r="P3715" t="inlineStr">
        <is>
          <t>Rohan Verma</t>
        </is>
      </c>
      <c r="Q3715" t="inlineStr">
        <is>
          <t>CUST-0393</t>
        </is>
      </c>
      <c r="R3715" t="n">
        <v>2</v>
      </c>
      <c r="S3715" t="inlineStr">
        <is>
          <t>No</t>
        </is>
      </c>
    </row>
    <row r="3716">
      <c r="A3716" t="inlineStr">
        <is>
          <t>ORD-2406-03715</t>
        </is>
      </c>
      <c r="B3716" s="11" t="n">
        <v>45469</v>
      </c>
      <c r="C3716" t="inlineStr">
        <is>
          <t>West</t>
        </is>
      </c>
      <c r="D3716" t="inlineStr">
        <is>
          <t>Surat</t>
        </is>
      </c>
      <c r="E3716" t="inlineStr">
        <is>
          <t>Education</t>
        </is>
      </c>
      <c r="F3716" t="inlineStr">
        <is>
          <t>Direct Sales</t>
        </is>
      </c>
      <c r="G3716" t="inlineStr">
        <is>
          <t>Technology</t>
        </is>
      </c>
      <c r="H3716" t="inlineStr">
        <is>
          <t>Headphones</t>
        </is>
      </c>
      <c r="I3716" t="n">
        <v>4</v>
      </c>
      <c r="J3716" s="12" t="n">
        <v>2530.87</v>
      </c>
      <c r="K3716" s="13" t="n">
        <v>0</v>
      </c>
      <c r="L3716" s="12" t="n">
        <v>10123.48</v>
      </c>
      <c r="M3716" s="12" t="n">
        <v>7491.38</v>
      </c>
      <c r="N3716" s="12" t="n">
        <v>2632.1</v>
      </c>
      <c r="O3716" t="inlineStr">
        <is>
          <t>Credit Card</t>
        </is>
      </c>
      <c r="P3716" t="inlineStr">
        <is>
          <t>Rohan Verma</t>
        </is>
      </c>
      <c r="Q3716" t="inlineStr">
        <is>
          <t>CUST-0273</t>
        </is>
      </c>
      <c r="R3716" t="n">
        <v>4</v>
      </c>
      <c r="S3716" t="inlineStr">
        <is>
          <t>No</t>
        </is>
      </c>
    </row>
    <row r="3717">
      <c r="A3717" t="inlineStr">
        <is>
          <t>ORD-2504-03716</t>
        </is>
      </c>
      <c r="B3717" s="11" t="n">
        <v>45748</v>
      </c>
      <c r="C3717" t="inlineStr">
        <is>
          <t>East</t>
        </is>
      </c>
      <c r="D3717" t="inlineStr">
        <is>
          <t>Patna</t>
        </is>
      </c>
      <c r="E3717" t="inlineStr">
        <is>
          <t>Education</t>
        </is>
      </c>
      <c r="F3717" t="inlineStr">
        <is>
          <t>Online</t>
        </is>
      </c>
      <c r="G3717" t="inlineStr">
        <is>
          <t>Accessories</t>
        </is>
      </c>
      <c r="H3717" t="inlineStr">
        <is>
          <t>USB Hub</t>
        </is>
      </c>
      <c r="I3717" t="n">
        <v>1</v>
      </c>
      <c r="J3717" s="12" t="n">
        <v>1365.34</v>
      </c>
      <c r="K3717" s="13" t="n">
        <v>0.2</v>
      </c>
      <c r="L3717" s="12" t="n">
        <v>1092.27</v>
      </c>
      <c r="M3717" s="12" t="n">
        <v>928.4299999999999</v>
      </c>
      <c r="N3717" s="12" t="n">
        <v>163.84</v>
      </c>
      <c r="O3717" t="inlineStr">
        <is>
          <t>Cash</t>
        </is>
      </c>
      <c r="P3717" t="inlineStr">
        <is>
          <t>Vivaan Gupta</t>
        </is>
      </c>
      <c r="Q3717" t="inlineStr">
        <is>
          <t>CUST-0292</t>
        </is>
      </c>
      <c r="R3717" t="n">
        <v>7</v>
      </c>
      <c r="S3717" t="inlineStr">
        <is>
          <t>No</t>
        </is>
      </c>
    </row>
    <row r="3718">
      <c r="A3718" t="inlineStr">
        <is>
          <t>ORD-2406-03717</t>
        </is>
      </c>
      <c r="B3718" s="11" t="n">
        <v>45458</v>
      </c>
      <c r="C3718" t="inlineStr">
        <is>
          <t>East</t>
        </is>
      </c>
      <c r="D3718" t="inlineStr">
        <is>
          <t>Bhubaneswar</t>
        </is>
      </c>
      <c r="E3718" t="inlineStr">
        <is>
          <t>Education</t>
        </is>
      </c>
      <c r="F3718" t="inlineStr">
        <is>
          <t>Partner</t>
        </is>
      </c>
      <c r="G3718" t="inlineStr">
        <is>
          <t>Accessories</t>
        </is>
      </c>
      <c r="H3718" t="inlineStr">
        <is>
          <t>Mouse</t>
        </is>
      </c>
      <c r="I3718" t="n">
        <v>2</v>
      </c>
      <c r="J3718" s="12" t="n">
        <v>888.29</v>
      </c>
      <c r="K3718" s="13" t="n">
        <v>0.05</v>
      </c>
      <c r="L3718" s="12" t="n">
        <v>1687.75</v>
      </c>
      <c r="M3718" s="12" t="n">
        <v>1172.54</v>
      </c>
      <c r="N3718" s="12" t="n">
        <v>515.21</v>
      </c>
      <c r="O3718" t="inlineStr">
        <is>
          <t>UPI</t>
        </is>
      </c>
      <c r="P3718" t="inlineStr">
        <is>
          <t>Vivaan Gupta</t>
        </is>
      </c>
      <c r="Q3718" t="inlineStr">
        <is>
          <t>CUST-0461</t>
        </is>
      </c>
      <c r="R3718" t="n">
        <v>3</v>
      </c>
      <c r="S3718" t="inlineStr">
        <is>
          <t>Yes</t>
        </is>
      </c>
    </row>
    <row r="3719">
      <c r="A3719" t="inlineStr">
        <is>
          <t>ORD-2510-03718</t>
        </is>
      </c>
      <c r="B3719" s="11" t="n">
        <v>45947</v>
      </c>
      <c r="C3719" t="inlineStr">
        <is>
          <t>West</t>
        </is>
      </c>
      <c r="D3719" t="inlineStr">
        <is>
          <t>Pune</t>
        </is>
      </c>
      <c r="E3719" t="inlineStr">
        <is>
          <t>Small Business</t>
        </is>
      </c>
      <c r="F3719" t="inlineStr">
        <is>
          <t>Retail Store</t>
        </is>
      </c>
      <c r="G3719" t="inlineStr">
        <is>
          <t>Furniture</t>
        </is>
      </c>
      <c r="H3719" t="inlineStr">
        <is>
          <t>Desk</t>
        </is>
      </c>
      <c r="I3719" t="n">
        <v>3</v>
      </c>
      <c r="J3719" s="12" t="n">
        <v>13265.35</v>
      </c>
      <c r="K3719" s="13" t="n">
        <v>0.15</v>
      </c>
      <c r="L3719" s="12" t="n">
        <v>33826.64</v>
      </c>
      <c r="M3719" s="12" t="n">
        <v>29847.04</v>
      </c>
      <c r="N3719" s="12" t="n">
        <v>3979.6</v>
      </c>
      <c r="O3719" t="inlineStr">
        <is>
          <t>Credit Card</t>
        </is>
      </c>
      <c r="P3719" t="inlineStr">
        <is>
          <t>Meera Joshi</t>
        </is>
      </c>
      <c r="Q3719" t="inlineStr">
        <is>
          <t>CUST-0697</t>
        </is>
      </c>
      <c r="R3719" t="n">
        <v>4</v>
      </c>
      <c r="S3719" t="inlineStr">
        <is>
          <t>No</t>
        </is>
      </c>
    </row>
    <row r="3720">
      <c r="A3720" t="inlineStr">
        <is>
          <t>ORD-2410-03719</t>
        </is>
      </c>
      <c r="B3720" s="11" t="n">
        <v>45570</v>
      </c>
      <c r="C3720" t="inlineStr">
        <is>
          <t>North</t>
        </is>
      </c>
      <c r="D3720" t="inlineStr">
        <is>
          <t>Chandigarh</t>
        </is>
      </c>
      <c r="E3720" t="inlineStr">
        <is>
          <t>Education</t>
        </is>
      </c>
      <c r="F3720" t="inlineStr">
        <is>
          <t>Retail Store</t>
        </is>
      </c>
      <c r="G3720" t="inlineStr">
        <is>
          <t>Furniture</t>
        </is>
      </c>
      <c r="H3720" t="inlineStr">
        <is>
          <t>Desk</t>
        </is>
      </c>
      <c r="I3720" t="n">
        <v>3</v>
      </c>
      <c r="J3720" s="12" t="n">
        <v>13383.82</v>
      </c>
      <c r="K3720" s="13" t="n">
        <v>0.05</v>
      </c>
      <c r="L3720" s="12" t="n">
        <v>38143.89</v>
      </c>
      <c r="M3720" s="12" t="n">
        <v>30113.6</v>
      </c>
      <c r="N3720" s="12" t="n">
        <v>8030.29</v>
      </c>
      <c r="O3720" t="inlineStr">
        <is>
          <t>UPI</t>
        </is>
      </c>
      <c r="P3720" t="inlineStr">
        <is>
          <t>Sara Khan</t>
        </is>
      </c>
      <c r="Q3720" t="inlineStr">
        <is>
          <t>CUST-0738</t>
        </is>
      </c>
      <c r="R3720" t="n">
        <v>4</v>
      </c>
      <c r="S3720" t="inlineStr">
        <is>
          <t>No</t>
        </is>
      </c>
    </row>
    <row r="3721">
      <c r="A3721" t="inlineStr">
        <is>
          <t>ORD-2504-03720</t>
        </is>
      </c>
      <c r="B3721" s="11" t="n">
        <v>45750</v>
      </c>
      <c r="C3721" t="inlineStr">
        <is>
          <t>South</t>
        </is>
      </c>
      <c r="D3721" t="inlineStr">
        <is>
          <t>Chennai</t>
        </is>
      </c>
      <c r="E3721" t="inlineStr">
        <is>
          <t>Education</t>
        </is>
      </c>
      <c r="F3721" t="inlineStr">
        <is>
          <t>Direct Sales</t>
        </is>
      </c>
      <c r="G3721" t="inlineStr">
        <is>
          <t>Furniture</t>
        </is>
      </c>
      <c r="H3721" t="inlineStr">
        <is>
          <t>Office Chair</t>
        </is>
      </c>
      <c r="I3721" t="n">
        <v>2</v>
      </c>
      <c r="J3721" s="12" t="n">
        <v>8021.75</v>
      </c>
      <c r="K3721" s="13" t="n">
        <v>0.1</v>
      </c>
      <c r="L3721" s="12" t="n">
        <v>14439.15</v>
      </c>
      <c r="M3721" s="12" t="n">
        <v>11070.01</v>
      </c>
      <c r="N3721" s="12" t="n">
        <v>3369.14</v>
      </c>
      <c r="O3721" t="inlineStr">
        <is>
          <t>Credit Card</t>
        </is>
      </c>
      <c r="P3721" t="inlineStr">
        <is>
          <t>Anaya Rao</t>
        </is>
      </c>
      <c r="Q3721" t="inlineStr">
        <is>
          <t>CUST-0875</t>
        </is>
      </c>
      <c r="R3721" t="n">
        <v>8</v>
      </c>
      <c r="S3721" t="inlineStr">
        <is>
          <t>Yes</t>
        </is>
      </c>
    </row>
    <row r="3722">
      <c r="A3722" t="inlineStr">
        <is>
          <t>ORD-2403-03721</t>
        </is>
      </c>
      <c r="B3722" s="11" t="n">
        <v>45362</v>
      </c>
      <c r="C3722" t="inlineStr">
        <is>
          <t>West</t>
        </is>
      </c>
      <c r="D3722" t="inlineStr">
        <is>
          <t>Pune</t>
        </is>
      </c>
      <c r="E3722" t="inlineStr">
        <is>
          <t>Corporate</t>
        </is>
      </c>
      <c r="F3722" t="inlineStr">
        <is>
          <t>Partner</t>
        </is>
      </c>
      <c r="G3722" t="inlineStr">
        <is>
          <t>Furniture</t>
        </is>
      </c>
      <c r="H3722" t="inlineStr">
        <is>
          <t>Desk</t>
        </is>
      </c>
      <c r="I3722" t="n">
        <v>3</v>
      </c>
      <c r="J3722" s="12" t="n">
        <v>11807.42</v>
      </c>
      <c r="K3722" s="13" t="n">
        <v>0.05</v>
      </c>
      <c r="L3722" s="12" t="n">
        <v>33651.15</v>
      </c>
      <c r="M3722" s="12" t="n">
        <v>26566.69</v>
      </c>
      <c r="N3722" s="12" t="n">
        <v>7084.46</v>
      </c>
      <c r="O3722" t="inlineStr">
        <is>
          <t>Credit Card</t>
        </is>
      </c>
      <c r="P3722" t="inlineStr">
        <is>
          <t>Meera Joshi</t>
        </is>
      </c>
      <c r="Q3722" t="inlineStr">
        <is>
          <t>CUST-0260</t>
        </is>
      </c>
      <c r="R3722" t="n">
        <v>4</v>
      </c>
      <c r="S3722" t="inlineStr">
        <is>
          <t>No</t>
        </is>
      </c>
    </row>
    <row r="3723">
      <c r="A3723" t="inlineStr">
        <is>
          <t>ORD-2410-03722</t>
        </is>
      </c>
      <c r="B3723" s="11" t="n">
        <v>45570</v>
      </c>
      <c r="C3723" t="inlineStr">
        <is>
          <t>South</t>
        </is>
      </c>
      <c r="D3723" t="inlineStr">
        <is>
          <t>Bengaluru</t>
        </is>
      </c>
      <c r="E3723" t="inlineStr">
        <is>
          <t>Education</t>
        </is>
      </c>
      <c r="F3723" t="inlineStr">
        <is>
          <t>Retail Store</t>
        </is>
      </c>
      <c r="G3723" t="inlineStr">
        <is>
          <t>Technology</t>
        </is>
      </c>
      <c r="H3723" t="inlineStr">
        <is>
          <t>Printer</t>
        </is>
      </c>
      <c r="I3723" t="n">
        <v>5</v>
      </c>
      <c r="J3723" s="12" t="n">
        <v>10916.85</v>
      </c>
      <c r="K3723" s="13" t="n">
        <v>0.25</v>
      </c>
      <c r="L3723" s="12" t="n">
        <v>40938.19</v>
      </c>
      <c r="M3723" s="12" t="n">
        <v>44759.09</v>
      </c>
      <c r="N3723" s="12" t="n">
        <v>-3820.9</v>
      </c>
      <c r="O3723" t="inlineStr">
        <is>
          <t>Cash</t>
        </is>
      </c>
      <c r="P3723" t="inlineStr">
        <is>
          <t>Tara Kapoor</t>
        </is>
      </c>
      <c r="Q3723" t="inlineStr">
        <is>
          <t>CUST-0295</t>
        </is>
      </c>
      <c r="R3723" t="n">
        <v>4</v>
      </c>
      <c r="S3723" t="inlineStr">
        <is>
          <t>No</t>
        </is>
      </c>
    </row>
    <row r="3724">
      <c r="A3724" t="inlineStr">
        <is>
          <t>ORD-2404-03723</t>
        </is>
      </c>
      <c r="B3724" s="11" t="n">
        <v>45388</v>
      </c>
      <c r="C3724" t="inlineStr">
        <is>
          <t>Central</t>
        </is>
      </c>
      <c r="D3724" t="inlineStr">
        <is>
          <t>Bhopal</t>
        </is>
      </c>
      <c r="E3724" t="inlineStr">
        <is>
          <t>Education</t>
        </is>
      </c>
      <c r="F3724" t="inlineStr">
        <is>
          <t>Online</t>
        </is>
      </c>
      <c r="G3724" t="inlineStr">
        <is>
          <t>Technology</t>
        </is>
      </c>
      <c r="H3724" t="inlineStr">
        <is>
          <t>Monitor</t>
        </is>
      </c>
      <c r="I3724" t="n">
        <v>6</v>
      </c>
      <c r="J3724" s="12" t="n">
        <v>14079.19</v>
      </c>
      <c r="K3724" s="13" t="n">
        <v>0.2</v>
      </c>
      <c r="L3724" s="12" t="n">
        <v>67580.11</v>
      </c>
      <c r="M3724" s="12" t="n">
        <v>67580.11</v>
      </c>
      <c r="N3724" s="12" t="n">
        <v>0</v>
      </c>
      <c r="O3724" t="inlineStr">
        <is>
          <t>UPI</t>
        </is>
      </c>
      <c r="P3724" t="inlineStr">
        <is>
          <t>Kabir Singh</t>
        </is>
      </c>
      <c r="Q3724" t="inlineStr">
        <is>
          <t>CUST-0636</t>
        </is>
      </c>
      <c r="R3724" t="n">
        <v>2</v>
      </c>
      <c r="S3724" t="inlineStr">
        <is>
          <t>No</t>
        </is>
      </c>
    </row>
    <row r="3725">
      <c r="A3725" t="inlineStr">
        <is>
          <t>ORD-2510-03724</t>
        </is>
      </c>
      <c r="B3725" s="11" t="n">
        <v>45959</v>
      </c>
      <c r="C3725" t="inlineStr">
        <is>
          <t>South</t>
        </is>
      </c>
      <c r="D3725" t="inlineStr">
        <is>
          <t>Chennai</t>
        </is>
      </c>
      <c r="E3725" t="inlineStr">
        <is>
          <t>Small Business</t>
        </is>
      </c>
      <c r="F3725" t="inlineStr">
        <is>
          <t>Partner</t>
        </is>
      </c>
      <c r="G3725" t="inlineStr">
        <is>
          <t>Technology</t>
        </is>
      </c>
      <c r="H3725" t="inlineStr">
        <is>
          <t>Laptop</t>
        </is>
      </c>
      <c r="I3725" t="n">
        <v>2</v>
      </c>
      <c r="J3725" s="12" t="n">
        <v>50179.06</v>
      </c>
      <c r="K3725" s="13" t="n">
        <v>0.15</v>
      </c>
      <c r="L3725" s="12" t="n">
        <v>85304.39999999999</v>
      </c>
      <c r="M3725" s="12" t="n">
        <v>86307.98</v>
      </c>
      <c r="N3725" s="12" t="n">
        <v>-1003.58</v>
      </c>
      <c r="O3725" t="inlineStr">
        <is>
          <t>Debit Card</t>
        </is>
      </c>
      <c r="P3725" t="inlineStr">
        <is>
          <t>Aarav Sharma</t>
        </is>
      </c>
      <c r="Q3725" t="inlineStr">
        <is>
          <t>CUST-0448</t>
        </is>
      </c>
      <c r="R3725" t="n">
        <v>2</v>
      </c>
      <c r="S3725" t="inlineStr">
        <is>
          <t>Yes</t>
        </is>
      </c>
    </row>
    <row r="3726">
      <c r="A3726" t="inlineStr">
        <is>
          <t>ORD-2409-03725</t>
        </is>
      </c>
      <c r="B3726" s="11" t="n">
        <v>45548</v>
      </c>
      <c r="C3726" t="inlineStr">
        <is>
          <t>North</t>
        </is>
      </c>
      <c r="D3726" t="inlineStr">
        <is>
          <t>Lucknow</t>
        </is>
      </c>
      <c r="E3726" t="inlineStr">
        <is>
          <t>Corporate</t>
        </is>
      </c>
      <c r="F3726" t="inlineStr">
        <is>
          <t>Online</t>
        </is>
      </c>
      <c r="G3726" t="inlineStr">
        <is>
          <t>Furniture</t>
        </is>
      </c>
      <c r="H3726" t="inlineStr">
        <is>
          <t>Office Chair</t>
        </is>
      </c>
      <c r="I3726" t="n">
        <v>4</v>
      </c>
      <c r="J3726" s="12" t="n">
        <v>7987.52</v>
      </c>
      <c r="K3726" s="13" t="n">
        <v>0.15</v>
      </c>
      <c r="L3726" s="12" t="n">
        <v>27157.57</v>
      </c>
      <c r="M3726" s="12" t="n">
        <v>22045.56</v>
      </c>
      <c r="N3726" s="12" t="n">
        <v>5112.01</v>
      </c>
      <c r="O3726" t="inlineStr">
        <is>
          <t>UPI</t>
        </is>
      </c>
      <c r="P3726" t="inlineStr">
        <is>
          <t>Tara Kapoor</t>
        </is>
      </c>
      <c r="Q3726" t="inlineStr">
        <is>
          <t>CUST-0714</t>
        </is>
      </c>
      <c r="R3726" t="n">
        <v>4</v>
      </c>
      <c r="S3726" t="inlineStr">
        <is>
          <t>No</t>
        </is>
      </c>
    </row>
    <row r="3727">
      <c r="A3727" t="inlineStr">
        <is>
          <t>ORD-2404-03726</t>
        </is>
      </c>
      <c r="B3727" s="11" t="n">
        <v>45391</v>
      </c>
      <c r="C3727" t="inlineStr">
        <is>
          <t>South</t>
        </is>
      </c>
      <c r="D3727" t="inlineStr">
        <is>
          <t>Bengaluru</t>
        </is>
      </c>
      <c r="E3727" t="inlineStr">
        <is>
          <t>Small Business</t>
        </is>
      </c>
      <c r="F3727" t="inlineStr">
        <is>
          <t>Online</t>
        </is>
      </c>
      <c r="G3727" t="inlineStr">
        <is>
          <t>Accessories</t>
        </is>
      </c>
      <c r="H3727" t="inlineStr">
        <is>
          <t>Mouse</t>
        </is>
      </c>
      <c r="I3727" t="n">
        <v>2</v>
      </c>
      <c r="J3727" s="12" t="n">
        <v>874.6900000000001</v>
      </c>
      <c r="K3727" s="13" t="n">
        <v>0.1</v>
      </c>
      <c r="L3727" s="12" t="n">
        <v>1574.44</v>
      </c>
      <c r="M3727" s="12" t="n">
        <v>1154.59</v>
      </c>
      <c r="N3727" s="12" t="n">
        <v>419.85</v>
      </c>
      <c r="O3727" t="inlineStr">
        <is>
          <t>Net Banking</t>
        </is>
      </c>
      <c r="P3727" t="inlineStr">
        <is>
          <t>Vivaan Gupta</t>
        </is>
      </c>
      <c r="Q3727" t="inlineStr">
        <is>
          <t>CUST-0342</t>
        </is>
      </c>
      <c r="R3727" t="n">
        <v>6</v>
      </c>
      <c r="S3727" t="inlineStr">
        <is>
          <t>No</t>
        </is>
      </c>
    </row>
    <row r="3728">
      <c r="A3728" t="inlineStr">
        <is>
          <t>ORD-2501-03727</t>
        </is>
      </c>
      <c r="B3728" s="11" t="n">
        <v>45676</v>
      </c>
      <c r="C3728" t="inlineStr">
        <is>
          <t>East</t>
        </is>
      </c>
      <c r="D3728" t="inlineStr">
        <is>
          <t>Kolkata</t>
        </is>
      </c>
      <c r="E3728" t="inlineStr">
        <is>
          <t>Education</t>
        </is>
      </c>
      <c r="F3728" t="inlineStr">
        <is>
          <t>Partner</t>
        </is>
      </c>
      <c r="G3728" t="inlineStr">
        <is>
          <t>Technology</t>
        </is>
      </c>
      <c r="H3728" t="inlineStr">
        <is>
          <t>Printer</t>
        </is>
      </c>
      <c r="I3728" t="n">
        <v>2</v>
      </c>
      <c r="J3728" s="12" t="n">
        <v>10589.49</v>
      </c>
      <c r="K3728" s="13" t="n">
        <v>0</v>
      </c>
      <c r="L3728" s="12" t="n">
        <v>21178.98</v>
      </c>
      <c r="M3728" s="12" t="n">
        <v>17366.76</v>
      </c>
      <c r="N3728" s="12" t="n">
        <v>3812.22</v>
      </c>
      <c r="O3728" t="inlineStr">
        <is>
          <t>Credit Card</t>
        </is>
      </c>
      <c r="P3728" t="inlineStr">
        <is>
          <t>Vivaan Gupta</t>
        </is>
      </c>
      <c r="Q3728" t="inlineStr">
        <is>
          <t>CUST-0611</t>
        </is>
      </c>
      <c r="R3728" t="n">
        <v>3</v>
      </c>
      <c r="S3728" t="inlineStr">
        <is>
          <t>Yes</t>
        </is>
      </c>
    </row>
    <row r="3729">
      <c r="A3729" t="inlineStr">
        <is>
          <t>ORD-2401-03728</t>
        </is>
      </c>
      <c r="B3729" s="11" t="n">
        <v>45306</v>
      </c>
      <c r="C3729" t="inlineStr">
        <is>
          <t>South</t>
        </is>
      </c>
      <c r="D3729" t="inlineStr">
        <is>
          <t>Chennai</t>
        </is>
      </c>
      <c r="E3729" t="inlineStr">
        <is>
          <t>Education</t>
        </is>
      </c>
      <c r="F3729" t="inlineStr">
        <is>
          <t>Direct Sales</t>
        </is>
      </c>
      <c r="G3729" t="inlineStr">
        <is>
          <t>Technology</t>
        </is>
      </c>
      <c r="H3729" t="inlineStr">
        <is>
          <t>Headphones</t>
        </is>
      </c>
      <c r="I3729" t="n">
        <v>1</v>
      </c>
      <c r="J3729" s="12" t="n">
        <v>2625.8</v>
      </c>
      <c r="K3729" s="13" t="n">
        <v>0</v>
      </c>
      <c r="L3729" s="12" t="n">
        <v>2625.8</v>
      </c>
      <c r="M3729" s="12" t="n">
        <v>1943.09</v>
      </c>
      <c r="N3729" s="12" t="n">
        <v>682.71</v>
      </c>
      <c r="O3729" t="inlineStr">
        <is>
          <t>UPI</t>
        </is>
      </c>
      <c r="P3729" t="inlineStr">
        <is>
          <t>Anaya Rao</t>
        </is>
      </c>
      <c r="Q3729" t="inlineStr">
        <is>
          <t>CUST-0038</t>
        </is>
      </c>
      <c r="R3729" t="n">
        <v>2</v>
      </c>
      <c r="S3729" t="inlineStr">
        <is>
          <t>No</t>
        </is>
      </c>
    </row>
    <row r="3730">
      <c r="A3730" t="inlineStr">
        <is>
          <t>ORD-2504-03729</t>
        </is>
      </c>
      <c r="B3730" s="11" t="n">
        <v>45757</v>
      </c>
      <c r="C3730" t="inlineStr">
        <is>
          <t>East</t>
        </is>
      </c>
      <c r="D3730" t="inlineStr">
        <is>
          <t>Bhubaneswar</t>
        </is>
      </c>
      <c r="E3730" t="inlineStr">
        <is>
          <t>Consumer</t>
        </is>
      </c>
      <c r="F3730" t="inlineStr">
        <is>
          <t>Partner</t>
        </is>
      </c>
      <c r="G3730" t="inlineStr">
        <is>
          <t>Technology</t>
        </is>
      </c>
      <c r="H3730" t="inlineStr">
        <is>
          <t>Tablet</t>
        </is>
      </c>
      <c r="I3730" t="n">
        <v>2</v>
      </c>
      <c r="J3730" s="12" t="n">
        <v>19813.82</v>
      </c>
      <c r="K3730" s="13" t="n">
        <v>0.1</v>
      </c>
      <c r="L3730" s="12" t="n">
        <v>35664.88</v>
      </c>
      <c r="M3730" s="12" t="n">
        <v>32890.94</v>
      </c>
      <c r="N3730" s="12" t="n">
        <v>2773.94</v>
      </c>
      <c r="O3730" t="inlineStr">
        <is>
          <t>Cash</t>
        </is>
      </c>
      <c r="P3730" t="inlineStr">
        <is>
          <t>Rohan Verma</t>
        </is>
      </c>
      <c r="Q3730" t="inlineStr">
        <is>
          <t>CUST-0919</t>
        </is>
      </c>
      <c r="R3730" t="n">
        <v>5</v>
      </c>
      <c r="S3730" t="inlineStr">
        <is>
          <t>Yes</t>
        </is>
      </c>
    </row>
    <row r="3731">
      <c r="A3731" t="inlineStr">
        <is>
          <t>ORD-2503-03730</t>
        </is>
      </c>
      <c r="B3731" s="11" t="n">
        <v>45723</v>
      </c>
      <c r="C3731" t="inlineStr">
        <is>
          <t>North</t>
        </is>
      </c>
      <c r="D3731" t="inlineStr">
        <is>
          <t>Lucknow</t>
        </is>
      </c>
      <c r="E3731" t="inlineStr">
        <is>
          <t>Education</t>
        </is>
      </c>
      <c r="F3731" t="inlineStr">
        <is>
          <t>Retail Store</t>
        </is>
      </c>
      <c r="G3731" t="inlineStr">
        <is>
          <t>Technology</t>
        </is>
      </c>
      <c r="H3731" t="inlineStr">
        <is>
          <t>Laptop</t>
        </is>
      </c>
      <c r="I3731" t="n">
        <v>1</v>
      </c>
      <c r="J3731" s="12" t="n">
        <v>49363.7</v>
      </c>
      <c r="K3731" s="13" t="n">
        <v>0.15</v>
      </c>
      <c r="L3731" s="12" t="n">
        <v>41959.14</v>
      </c>
      <c r="M3731" s="12" t="n">
        <v>42452.78</v>
      </c>
      <c r="N3731" s="12" t="n">
        <v>-493.64</v>
      </c>
      <c r="O3731" t="inlineStr">
        <is>
          <t>Cash</t>
        </is>
      </c>
      <c r="P3731" t="inlineStr">
        <is>
          <t>Sara Khan</t>
        </is>
      </c>
      <c r="Q3731" t="inlineStr">
        <is>
          <t>CUST-0124</t>
        </is>
      </c>
      <c r="R3731" t="n">
        <v>3</v>
      </c>
      <c r="S3731" t="inlineStr">
        <is>
          <t>Yes</t>
        </is>
      </c>
    </row>
    <row r="3732">
      <c r="A3732" t="inlineStr">
        <is>
          <t>ORD-2512-03731</t>
        </is>
      </c>
      <c r="B3732" s="11" t="n">
        <v>45996</v>
      </c>
      <c r="C3732" t="inlineStr">
        <is>
          <t>North</t>
        </is>
      </c>
      <c r="D3732" t="inlineStr">
        <is>
          <t>Delhi</t>
        </is>
      </c>
      <c r="E3732" t="inlineStr">
        <is>
          <t>Education</t>
        </is>
      </c>
      <c r="F3732" t="inlineStr">
        <is>
          <t>Partner</t>
        </is>
      </c>
      <c r="G3732" t="inlineStr">
        <is>
          <t>Accessories</t>
        </is>
      </c>
      <c r="H3732" t="inlineStr">
        <is>
          <t>Webcam</t>
        </is>
      </c>
      <c r="I3732" t="n">
        <v>2</v>
      </c>
      <c r="J3732" s="12" t="n">
        <v>3343.6</v>
      </c>
      <c r="K3732" s="13" t="n">
        <v>0.03</v>
      </c>
      <c r="L3732" s="12" t="n">
        <v>6486.58</v>
      </c>
      <c r="M3732" s="12" t="n">
        <v>5082.27</v>
      </c>
      <c r="N3732" s="12" t="n">
        <v>1404.31</v>
      </c>
      <c r="O3732" t="inlineStr">
        <is>
          <t>Debit Card</t>
        </is>
      </c>
      <c r="P3732" t="inlineStr">
        <is>
          <t>Rohan Verma</t>
        </is>
      </c>
      <c r="Q3732" t="inlineStr">
        <is>
          <t>CUST-0689</t>
        </is>
      </c>
      <c r="R3732" t="n">
        <v>1</v>
      </c>
      <c r="S3732" t="inlineStr">
        <is>
          <t>No</t>
        </is>
      </c>
    </row>
    <row r="3733">
      <c r="A3733" t="inlineStr">
        <is>
          <t>ORD-2502-03732</t>
        </is>
      </c>
      <c r="B3733" s="11" t="n">
        <v>45700</v>
      </c>
      <c r="C3733" t="inlineStr">
        <is>
          <t>North</t>
        </is>
      </c>
      <c r="D3733" t="inlineStr">
        <is>
          <t>Chandigarh</t>
        </is>
      </c>
      <c r="E3733" t="inlineStr">
        <is>
          <t>Consumer</t>
        </is>
      </c>
      <c r="F3733" t="inlineStr">
        <is>
          <t>Direct Sales</t>
        </is>
      </c>
      <c r="G3733" t="inlineStr">
        <is>
          <t>Technology</t>
        </is>
      </c>
      <c r="H3733" t="inlineStr">
        <is>
          <t>Printer</t>
        </is>
      </c>
      <c r="I3733" t="n">
        <v>5</v>
      </c>
      <c r="J3733" s="12" t="n">
        <v>10675.01</v>
      </c>
      <c r="K3733" s="13" t="n">
        <v>0.05</v>
      </c>
      <c r="L3733" s="12" t="n">
        <v>50706.3</v>
      </c>
      <c r="M3733" s="12" t="n">
        <v>43767.54</v>
      </c>
      <c r="N3733" s="12" t="n">
        <v>6938.76</v>
      </c>
      <c r="O3733" t="inlineStr">
        <is>
          <t>Cash</t>
        </is>
      </c>
      <c r="P3733" t="inlineStr">
        <is>
          <t>Rohan Verma</t>
        </is>
      </c>
      <c r="Q3733" t="inlineStr">
        <is>
          <t>CUST-0315</t>
        </is>
      </c>
      <c r="R3733" t="n">
        <v>3</v>
      </c>
      <c r="S3733" t="inlineStr">
        <is>
          <t>No</t>
        </is>
      </c>
    </row>
    <row r="3734">
      <c r="A3734" t="inlineStr">
        <is>
          <t>ORD-2412-03733</t>
        </is>
      </c>
      <c r="B3734" s="11" t="n">
        <v>45638</v>
      </c>
      <c r="C3734" t="inlineStr">
        <is>
          <t>East</t>
        </is>
      </c>
      <c r="D3734" t="inlineStr">
        <is>
          <t>Bhubaneswar</t>
        </is>
      </c>
      <c r="E3734" t="inlineStr">
        <is>
          <t>Education</t>
        </is>
      </c>
      <c r="F3734" t="inlineStr">
        <is>
          <t>Online</t>
        </is>
      </c>
      <c r="G3734" t="inlineStr">
        <is>
          <t>Technology</t>
        </is>
      </c>
      <c r="H3734" t="inlineStr">
        <is>
          <t>Monitor</t>
        </is>
      </c>
      <c r="I3734" t="n">
        <v>2</v>
      </c>
      <c r="J3734" s="12" t="n">
        <v>12454.68</v>
      </c>
      <c r="K3734" s="13" t="n">
        <v>0.05</v>
      </c>
      <c r="L3734" s="12" t="n">
        <v>23663.89</v>
      </c>
      <c r="M3734" s="12" t="n">
        <v>19927.49</v>
      </c>
      <c r="N3734" s="12" t="n">
        <v>3736.4</v>
      </c>
      <c r="O3734" t="inlineStr">
        <is>
          <t>UPI</t>
        </is>
      </c>
      <c r="P3734" t="inlineStr">
        <is>
          <t>Diya Patel</t>
        </is>
      </c>
      <c r="Q3734" t="inlineStr">
        <is>
          <t>CUST-0688</t>
        </is>
      </c>
      <c r="R3734" t="n">
        <v>4</v>
      </c>
      <c r="S3734" t="inlineStr">
        <is>
          <t>No</t>
        </is>
      </c>
    </row>
    <row r="3735">
      <c r="A3735" t="inlineStr">
        <is>
          <t>ORD-2411-03734</t>
        </is>
      </c>
      <c r="B3735" s="11" t="n">
        <v>45597</v>
      </c>
      <c r="C3735" t="inlineStr">
        <is>
          <t>South</t>
        </is>
      </c>
      <c r="D3735" t="inlineStr">
        <is>
          <t>Kochi</t>
        </is>
      </c>
      <c r="E3735" t="inlineStr">
        <is>
          <t>Consumer</t>
        </is>
      </c>
      <c r="F3735" t="inlineStr">
        <is>
          <t>Direct Sales</t>
        </is>
      </c>
      <c r="G3735" t="inlineStr">
        <is>
          <t>Technology</t>
        </is>
      </c>
      <c r="H3735" t="inlineStr">
        <is>
          <t>Tablet</t>
        </is>
      </c>
      <c r="I3735" t="n">
        <v>1</v>
      </c>
      <c r="J3735" s="12" t="n">
        <v>20062.6</v>
      </c>
      <c r="K3735" s="13" t="n">
        <v>0.05</v>
      </c>
      <c r="L3735" s="12" t="n">
        <v>19059.47</v>
      </c>
      <c r="M3735" s="12" t="n">
        <v>16651.96</v>
      </c>
      <c r="N3735" s="12" t="n">
        <v>2407.51</v>
      </c>
      <c r="O3735" t="inlineStr">
        <is>
          <t>Cash</t>
        </is>
      </c>
      <c r="P3735" t="inlineStr">
        <is>
          <t>Aarav Sharma</t>
        </is>
      </c>
      <c r="Q3735" t="inlineStr">
        <is>
          <t>CUST-0233</t>
        </is>
      </c>
      <c r="R3735" t="n">
        <v>5</v>
      </c>
      <c r="S3735" t="inlineStr">
        <is>
          <t>No</t>
        </is>
      </c>
    </row>
    <row r="3736">
      <c r="A3736" t="inlineStr">
        <is>
          <t>ORD-2508-03735</t>
        </is>
      </c>
      <c r="B3736" s="11" t="n">
        <v>45886</v>
      </c>
      <c r="C3736" t="inlineStr">
        <is>
          <t>Central</t>
        </is>
      </c>
      <c r="D3736" t="inlineStr">
        <is>
          <t>Bhopal</t>
        </is>
      </c>
      <c r="E3736" t="inlineStr">
        <is>
          <t>Education</t>
        </is>
      </c>
      <c r="F3736" t="inlineStr">
        <is>
          <t>Direct Sales</t>
        </is>
      </c>
      <c r="G3736" t="inlineStr">
        <is>
          <t>Technology</t>
        </is>
      </c>
      <c r="H3736" t="inlineStr">
        <is>
          <t>Headphones</t>
        </is>
      </c>
      <c r="I3736" t="n">
        <v>3</v>
      </c>
      <c r="J3736" s="12" t="n">
        <v>2998.63</v>
      </c>
      <c r="K3736" s="13" t="n">
        <v>0.15</v>
      </c>
      <c r="L3736" s="12" t="n">
        <v>7646.51</v>
      </c>
      <c r="M3736" s="12" t="n">
        <v>6656.96</v>
      </c>
      <c r="N3736" s="12" t="n">
        <v>989.55</v>
      </c>
      <c r="O3736" t="inlineStr">
        <is>
          <t>Net Banking</t>
        </is>
      </c>
      <c r="P3736" t="inlineStr">
        <is>
          <t>Sara Khan</t>
        </is>
      </c>
      <c r="Q3736" t="inlineStr">
        <is>
          <t>CUST-0820</t>
        </is>
      </c>
      <c r="R3736" t="n">
        <v>5</v>
      </c>
      <c r="S3736" t="inlineStr">
        <is>
          <t>No</t>
        </is>
      </c>
    </row>
    <row r="3737">
      <c r="A3737" t="inlineStr">
        <is>
          <t>ORD-2406-03736</t>
        </is>
      </c>
      <c r="B3737" s="11" t="n">
        <v>45457</v>
      </c>
      <c r="C3737" t="inlineStr">
        <is>
          <t>West</t>
        </is>
      </c>
      <c r="D3737" t="inlineStr">
        <is>
          <t>Pune</t>
        </is>
      </c>
      <c r="E3737" t="inlineStr">
        <is>
          <t>Small Business</t>
        </is>
      </c>
      <c r="F3737" t="inlineStr">
        <is>
          <t>Partner</t>
        </is>
      </c>
      <c r="G3737" t="inlineStr">
        <is>
          <t>Technology</t>
        </is>
      </c>
      <c r="H3737" t="inlineStr">
        <is>
          <t>Keyboard</t>
        </is>
      </c>
      <c r="I3737" t="n">
        <v>8</v>
      </c>
      <c r="J3737" s="12" t="n">
        <v>1565.34</v>
      </c>
      <c r="K3737" s="13" t="n">
        <v>0.1</v>
      </c>
      <c r="L3737" s="12" t="n">
        <v>11270.45</v>
      </c>
      <c r="M3737" s="12" t="n">
        <v>8891.129999999999</v>
      </c>
      <c r="N3737" s="12" t="n">
        <v>2379.32</v>
      </c>
      <c r="O3737" t="inlineStr">
        <is>
          <t>Cash</t>
        </is>
      </c>
      <c r="P3737" t="inlineStr">
        <is>
          <t>Tara Kapoor</t>
        </is>
      </c>
      <c r="Q3737" t="inlineStr">
        <is>
          <t>CUST-0038</t>
        </is>
      </c>
      <c r="R3737" t="n">
        <v>7</v>
      </c>
      <c r="S3737" t="inlineStr">
        <is>
          <t>Yes</t>
        </is>
      </c>
    </row>
    <row r="3738">
      <c r="A3738" t="inlineStr">
        <is>
          <t>ORD-2406-03737</t>
        </is>
      </c>
      <c r="B3738" s="11" t="n">
        <v>45449</v>
      </c>
      <c r="C3738" t="inlineStr">
        <is>
          <t>East</t>
        </is>
      </c>
      <c r="D3738" t="inlineStr">
        <is>
          <t>Patna</t>
        </is>
      </c>
      <c r="E3738" t="inlineStr">
        <is>
          <t>Education</t>
        </is>
      </c>
      <c r="F3738" t="inlineStr">
        <is>
          <t>Partner</t>
        </is>
      </c>
      <c r="G3738" t="inlineStr">
        <is>
          <t>Technology</t>
        </is>
      </c>
      <c r="H3738" t="inlineStr">
        <is>
          <t>Keyboard</t>
        </is>
      </c>
      <c r="I3738" t="n">
        <v>10</v>
      </c>
      <c r="J3738" s="12" t="n">
        <v>1523.35</v>
      </c>
      <c r="K3738" s="13" t="n">
        <v>0.05</v>
      </c>
      <c r="L3738" s="12" t="n">
        <v>14471.82</v>
      </c>
      <c r="M3738" s="12" t="n">
        <v>10815.78</v>
      </c>
      <c r="N3738" s="12" t="n">
        <v>3656.04</v>
      </c>
      <c r="O3738" t="inlineStr">
        <is>
          <t>Debit Card</t>
        </is>
      </c>
      <c r="P3738" t="inlineStr">
        <is>
          <t>Rohan Verma</t>
        </is>
      </c>
      <c r="Q3738" t="inlineStr">
        <is>
          <t>CUST-0446</t>
        </is>
      </c>
      <c r="R3738" t="n">
        <v>5</v>
      </c>
      <c r="S3738" t="inlineStr">
        <is>
          <t>No</t>
        </is>
      </c>
    </row>
    <row r="3739">
      <c r="A3739" t="inlineStr">
        <is>
          <t>ORD-2506-03738</t>
        </is>
      </c>
      <c r="B3739" s="11" t="n">
        <v>45831</v>
      </c>
      <c r="C3739" t="inlineStr">
        <is>
          <t>South</t>
        </is>
      </c>
      <c r="D3739" t="inlineStr">
        <is>
          <t>Chennai</t>
        </is>
      </c>
      <c r="E3739" t="inlineStr">
        <is>
          <t>Consumer</t>
        </is>
      </c>
      <c r="F3739" t="inlineStr">
        <is>
          <t>Direct Sales</t>
        </is>
      </c>
      <c r="G3739" t="inlineStr">
        <is>
          <t>Office Supplies</t>
        </is>
      </c>
      <c r="H3739" t="inlineStr">
        <is>
          <t>Notebook Pack</t>
        </is>
      </c>
      <c r="I3739" t="n">
        <v>5</v>
      </c>
      <c r="J3739" s="12" t="n">
        <v>392.33</v>
      </c>
      <c r="K3739" s="13" t="n">
        <v>0.1</v>
      </c>
      <c r="L3739" s="12" t="n">
        <v>1765.48</v>
      </c>
      <c r="M3739" s="12" t="n">
        <v>1255.46</v>
      </c>
      <c r="N3739" s="12" t="n">
        <v>510.02</v>
      </c>
      <c r="O3739" t="inlineStr">
        <is>
          <t>UPI</t>
        </is>
      </c>
      <c r="P3739" t="inlineStr">
        <is>
          <t>Sara Khan</t>
        </is>
      </c>
      <c r="Q3739" t="inlineStr">
        <is>
          <t>CUST-0101</t>
        </is>
      </c>
      <c r="R3739" t="n">
        <v>2</v>
      </c>
      <c r="S3739" t="inlineStr">
        <is>
          <t>No</t>
        </is>
      </c>
    </row>
    <row r="3740">
      <c r="A3740" t="inlineStr">
        <is>
          <t>ORD-2512-03739</t>
        </is>
      </c>
      <c r="B3740" s="11" t="n">
        <v>46016</v>
      </c>
      <c r="C3740" t="inlineStr">
        <is>
          <t>Central</t>
        </is>
      </c>
      <c r="D3740" t="inlineStr">
        <is>
          <t>Indore</t>
        </is>
      </c>
      <c r="E3740" t="inlineStr">
        <is>
          <t>Corporate</t>
        </is>
      </c>
      <c r="F3740" t="inlineStr">
        <is>
          <t>Direct Sales</t>
        </is>
      </c>
      <c r="G3740" t="inlineStr">
        <is>
          <t>Technology</t>
        </is>
      </c>
      <c r="H3740" t="inlineStr">
        <is>
          <t>Printer</t>
        </is>
      </c>
      <c r="I3740" t="n">
        <v>3</v>
      </c>
      <c r="J3740" s="12" t="n">
        <v>10774.53</v>
      </c>
      <c r="K3740" s="13" t="n">
        <v>0</v>
      </c>
      <c r="L3740" s="12" t="n">
        <v>32323.59</v>
      </c>
      <c r="M3740" s="12" t="n">
        <v>26505.34</v>
      </c>
      <c r="N3740" s="12" t="n">
        <v>5818.25</v>
      </c>
      <c r="O3740" t="inlineStr">
        <is>
          <t>Net Banking</t>
        </is>
      </c>
      <c r="P3740" t="inlineStr">
        <is>
          <t>Kabir Singh</t>
        </is>
      </c>
      <c r="Q3740" t="inlineStr">
        <is>
          <t>CUST-0910</t>
        </is>
      </c>
      <c r="R3740" t="n">
        <v>3</v>
      </c>
      <c r="S3740" t="inlineStr">
        <is>
          <t>Yes</t>
        </is>
      </c>
    </row>
    <row r="3741">
      <c r="A3741" t="inlineStr">
        <is>
          <t>ORD-2509-03740</t>
        </is>
      </c>
      <c r="B3741" s="11" t="n">
        <v>45906</v>
      </c>
      <c r="C3741" t="inlineStr">
        <is>
          <t>East</t>
        </is>
      </c>
      <c r="D3741" t="inlineStr">
        <is>
          <t>Patna</t>
        </is>
      </c>
      <c r="E3741" t="inlineStr">
        <is>
          <t>Corporate</t>
        </is>
      </c>
      <c r="F3741" t="inlineStr">
        <is>
          <t>Online</t>
        </is>
      </c>
      <c r="G3741" t="inlineStr">
        <is>
          <t>Office Supplies</t>
        </is>
      </c>
      <c r="H3741" t="inlineStr">
        <is>
          <t>Notebook Pack</t>
        </is>
      </c>
      <c r="I3741" t="n">
        <v>2</v>
      </c>
      <c r="J3741" s="12" t="n">
        <v>401.47</v>
      </c>
      <c r="K3741" s="13" t="n">
        <v>0</v>
      </c>
      <c r="L3741" s="12" t="n">
        <v>802.9400000000001</v>
      </c>
      <c r="M3741" s="12" t="n">
        <v>513.88</v>
      </c>
      <c r="N3741" s="12" t="n">
        <v>289.06</v>
      </c>
      <c r="O3741" t="inlineStr">
        <is>
          <t>Cash</t>
        </is>
      </c>
      <c r="P3741" t="inlineStr">
        <is>
          <t>Ishaan Mehta</t>
        </is>
      </c>
      <c r="Q3741" t="inlineStr">
        <is>
          <t>CUST-0109</t>
        </is>
      </c>
      <c r="R3741" t="n">
        <v>2</v>
      </c>
      <c r="S3741" t="inlineStr">
        <is>
          <t>No</t>
        </is>
      </c>
    </row>
    <row r="3742">
      <c r="A3742" t="inlineStr">
        <is>
          <t>ORD-2503-03741</t>
        </is>
      </c>
      <c r="B3742" s="11" t="n">
        <v>45723</v>
      </c>
      <c r="C3742" t="inlineStr">
        <is>
          <t>Central</t>
        </is>
      </c>
      <c r="D3742" t="inlineStr">
        <is>
          <t>Nagpur</t>
        </is>
      </c>
      <c r="E3742" t="inlineStr">
        <is>
          <t>Education</t>
        </is>
      </c>
      <c r="F3742" t="inlineStr">
        <is>
          <t>Direct Sales</t>
        </is>
      </c>
      <c r="G3742" t="inlineStr">
        <is>
          <t>Technology</t>
        </is>
      </c>
      <c r="H3742" t="inlineStr">
        <is>
          <t>Tablet</t>
        </is>
      </c>
      <c r="I3742" t="n">
        <v>3</v>
      </c>
      <c r="J3742" s="12" t="n">
        <v>23600.37</v>
      </c>
      <c r="K3742" s="13" t="n">
        <v>0</v>
      </c>
      <c r="L3742" s="12" t="n">
        <v>70801.11</v>
      </c>
      <c r="M3742" s="12" t="n">
        <v>58764.92</v>
      </c>
      <c r="N3742" s="12" t="n">
        <v>12036.19</v>
      </c>
      <c r="O3742" t="inlineStr">
        <is>
          <t>Debit Card</t>
        </is>
      </c>
      <c r="P3742" t="inlineStr">
        <is>
          <t>Vivaan Gupta</t>
        </is>
      </c>
      <c r="Q3742" t="inlineStr">
        <is>
          <t>CUST-0720</t>
        </is>
      </c>
      <c r="R3742" t="n">
        <v>3</v>
      </c>
      <c r="S3742" t="inlineStr">
        <is>
          <t>Yes</t>
        </is>
      </c>
    </row>
    <row r="3743">
      <c r="A3743" t="inlineStr">
        <is>
          <t>ORD-2503-03742</t>
        </is>
      </c>
      <c r="B3743" s="11" t="n">
        <v>45721</v>
      </c>
      <c r="C3743" t="inlineStr">
        <is>
          <t>West</t>
        </is>
      </c>
      <c r="D3743" t="inlineStr">
        <is>
          <t>Ahmedabad</t>
        </is>
      </c>
      <c r="E3743" t="inlineStr">
        <is>
          <t>Education</t>
        </is>
      </c>
      <c r="F3743" t="inlineStr">
        <is>
          <t>Retail Store</t>
        </is>
      </c>
      <c r="G3743" t="inlineStr">
        <is>
          <t>Technology</t>
        </is>
      </c>
      <c r="H3743" t="inlineStr">
        <is>
          <t>Keyboard</t>
        </is>
      </c>
      <c r="I3743" t="n">
        <v>3</v>
      </c>
      <c r="J3743" s="12" t="n">
        <v>1698.32</v>
      </c>
      <c r="K3743" s="13" t="n">
        <v>0.03</v>
      </c>
      <c r="L3743" s="12" t="n">
        <v>4942.11</v>
      </c>
      <c r="M3743" s="12" t="n">
        <v>3617.42</v>
      </c>
      <c r="N3743" s="12" t="n">
        <v>1324.69</v>
      </c>
      <c r="O3743" t="inlineStr">
        <is>
          <t>Cash</t>
        </is>
      </c>
      <c r="P3743" t="inlineStr">
        <is>
          <t>Sara Khan</t>
        </is>
      </c>
      <c r="Q3743" t="inlineStr">
        <is>
          <t>CUST-0044</t>
        </is>
      </c>
      <c r="R3743" t="n">
        <v>2</v>
      </c>
      <c r="S3743" t="inlineStr">
        <is>
          <t>No</t>
        </is>
      </c>
    </row>
    <row r="3744">
      <c r="A3744" t="inlineStr">
        <is>
          <t>ORD-2510-03743</t>
        </is>
      </c>
      <c r="B3744" s="11" t="n">
        <v>45961</v>
      </c>
      <c r="C3744" t="inlineStr">
        <is>
          <t>South</t>
        </is>
      </c>
      <c r="D3744" t="inlineStr">
        <is>
          <t>Kochi</t>
        </is>
      </c>
      <c r="E3744" t="inlineStr">
        <is>
          <t>Small Business</t>
        </is>
      </c>
      <c r="F3744" t="inlineStr">
        <is>
          <t>Direct Sales</t>
        </is>
      </c>
      <c r="G3744" t="inlineStr">
        <is>
          <t>Accessories</t>
        </is>
      </c>
      <c r="H3744" t="inlineStr">
        <is>
          <t>USB Hub</t>
        </is>
      </c>
      <c r="I3744" t="n">
        <v>3</v>
      </c>
      <c r="J3744" s="12" t="n">
        <v>1244.35</v>
      </c>
      <c r="K3744" s="13" t="n">
        <v>0.1</v>
      </c>
      <c r="L3744" s="12" t="n">
        <v>3359.74</v>
      </c>
      <c r="M3744" s="12" t="n">
        <v>2538.47</v>
      </c>
      <c r="N3744" s="12" t="n">
        <v>821.27</v>
      </c>
      <c r="O3744" t="inlineStr">
        <is>
          <t>Debit Card</t>
        </is>
      </c>
      <c r="P3744" t="inlineStr">
        <is>
          <t>Aarav Sharma</t>
        </is>
      </c>
      <c r="Q3744" t="inlineStr">
        <is>
          <t>CUST-0201</t>
        </is>
      </c>
      <c r="R3744" t="n">
        <v>6</v>
      </c>
      <c r="S3744" t="inlineStr">
        <is>
          <t>No</t>
        </is>
      </c>
    </row>
    <row r="3745">
      <c r="A3745" t="inlineStr">
        <is>
          <t>ORD-2505-03744</t>
        </is>
      </c>
      <c r="B3745" s="11" t="n">
        <v>45805</v>
      </c>
      <c r="C3745" t="inlineStr">
        <is>
          <t>West</t>
        </is>
      </c>
      <c r="D3745" t="inlineStr">
        <is>
          <t>Surat</t>
        </is>
      </c>
      <c r="E3745" t="inlineStr">
        <is>
          <t>Consumer</t>
        </is>
      </c>
      <c r="F3745" t="inlineStr">
        <is>
          <t>Online</t>
        </is>
      </c>
      <c r="G3745" t="inlineStr">
        <is>
          <t>Technology</t>
        </is>
      </c>
      <c r="H3745" t="inlineStr">
        <is>
          <t>Keyboard</t>
        </is>
      </c>
      <c r="I3745" t="n">
        <v>12</v>
      </c>
      <c r="J3745" s="12" t="n">
        <v>1745.83</v>
      </c>
      <c r="K3745" s="13" t="n">
        <v>0</v>
      </c>
      <c r="L3745" s="12" t="n">
        <v>20949.96</v>
      </c>
      <c r="M3745" s="12" t="n">
        <v>14874.47</v>
      </c>
      <c r="N3745" s="12" t="n">
        <v>6075.49</v>
      </c>
      <c r="O3745" t="inlineStr">
        <is>
          <t>Credit Card</t>
        </is>
      </c>
      <c r="P3745" t="inlineStr">
        <is>
          <t>Ishaan Mehta</t>
        </is>
      </c>
      <c r="Q3745" t="inlineStr">
        <is>
          <t>CUST-0093</t>
        </is>
      </c>
      <c r="R3745" t="n">
        <v>5</v>
      </c>
      <c r="S3745" t="inlineStr">
        <is>
          <t>No</t>
        </is>
      </c>
    </row>
    <row r="3746">
      <c r="A3746" t="inlineStr">
        <is>
          <t>ORD-2412-03745</t>
        </is>
      </c>
      <c r="B3746" s="11" t="n">
        <v>45647</v>
      </c>
      <c r="C3746" t="inlineStr">
        <is>
          <t>West</t>
        </is>
      </c>
      <c r="D3746" t="inlineStr">
        <is>
          <t>Mumbai</t>
        </is>
      </c>
      <c r="E3746" t="inlineStr">
        <is>
          <t>Corporate</t>
        </is>
      </c>
      <c r="F3746" t="inlineStr">
        <is>
          <t>Retail Store</t>
        </is>
      </c>
      <c r="G3746" t="inlineStr">
        <is>
          <t>Office Supplies</t>
        </is>
      </c>
      <c r="H3746" t="inlineStr">
        <is>
          <t>Stapler</t>
        </is>
      </c>
      <c r="I3746" t="n">
        <v>4</v>
      </c>
      <c r="J3746" s="12" t="n">
        <v>330.15</v>
      </c>
      <c r="K3746" s="13" t="n">
        <v>0.15</v>
      </c>
      <c r="L3746" s="12" t="n">
        <v>1122.51</v>
      </c>
      <c r="M3746" s="12" t="n">
        <v>884.8</v>
      </c>
      <c r="N3746" s="12" t="n">
        <v>237.71</v>
      </c>
      <c r="O3746" t="inlineStr">
        <is>
          <t>Debit Card</t>
        </is>
      </c>
      <c r="P3746" t="inlineStr">
        <is>
          <t>Sara Khan</t>
        </is>
      </c>
      <c r="Q3746" t="inlineStr">
        <is>
          <t>CUST-0541</t>
        </is>
      </c>
      <c r="R3746" t="n">
        <v>2</v>
      </c>
      <c r="S3746" t="inlineStr">
        <is>
          <t>No</t>
        </is>
      </c>
    </row>
    <row r="3747">
      <c r="A3747" t="inlineStr">
        <is>
          <t>ORD-2411-03746</t>
        </is>
      </c>
      <c r="B3747" s="11" t="n">
        <v>45617</v>
      </c>
      <c r="C3747" t="inlineStr">
        <is>
          <t>North</t>
        </is>
      </c>
      <c r="D3747" t="inlineStr">
        <is>
          <t>Delhi</t>
        </is>
      </c>
      <c r="E3747" t="inlineStr">
        <is>
          <t>Consumer</t>
        </is>
      </c>
      <c r="F3747" t="inlineStr">
        <is>
          <t>Partner</t>
        </is>
      </c>
      <c r="G3747" t="inlineStr">
        <is>
          <t>Technology</t>
        </is>
      </c>
      <c r="H3747" t="inlineStr">
        <is>
          <t>Keyboard</t>
        </is>
      </c>
      <c r="I3747" t="n">
        <v>3</v>
      </c>
      <c r="J3747" s="12" t="n">
        <v>1779.27</v>
      </c>
      <c r="K3747" s="13" t="n">
        <v>0.1</v>
      </c>
      <c r="L3747" s="12" t="n">
        <v>4804.03</v>
      </c>
      <c r="M3747" s="12" t="n">
        <v>3789.85</v>
      </c>
      <c r="N3747" s="12" t="n">
        <v>1014.18</v>
      </c>
      <c r="O3747" t="inlineStr">
        <is>
          <t>Cash</t>
        </is>
      </c>
      <c r="P3747" t="inlineStr">
        <is>
          <t>Tara Kapoor</t>
        </is>
      </c>
      <c r="Q3747" t="inlineStr">
        <is>
          <t>CUST-0502</t>
        </is>
      </c>
      <c r="R3747" t="n">
        <v>4</v>
      </c>
      <c r="S3747" t="inlineStr">
        <is>
          <t>No</t>
        </is>
      </c>
    </row>
    <row r="3748">
      <c r="A3748" t="inlineStr">
        <is>
          <t>ORD-2510-03747</t>
        </is>
      </c>
      <c r="B3748" s="11" t="n">
        <v>45940</v>
      </c>
      <c r="C3748" t="inlineStr">
        <is>
          <t>Central</t>
        </is>
      </c>
      <c r="D3748" t="inlineStr">
        <is>
          <t>Nagpur</t>
        </is>
      </c>
      <c r="E3748" t="inlineStr">
        <is>
          <t>Corporate</t>
        </is>
      </c>
      <c r="F3748" t="inlineStr">
        <is>
          <t>Direct Sales</t>
        </is>
      </c>
      <c r="G3748" t="inlineStr">
        <is>
          <t>Accessories</t>
        </is>
      </c>
      <c r="H3748" t="inlineStr">
        <is>
          <t>Webcam</t>
        </is>
      </c>
      <c r="I3748" t="n">
        <v>3</v>
      </c>
      <c r="J3748" s="12" t="n">
        <v>3666.21</v>
      </c>
      <c r="K3748" s="13" t="n">
        <v>0.2</v>
      </c>
      <c r="L3748" s="12" t="n">
        <v>8798.9</v>
      </c>
      <c r="M3748" s="12" t="n">
        <v>8358.959999999999</v>
      </c>
      <c r="N3748" s="12" t="n">
        <v>439.94</v>
      </c>
      <c r="O3748" t="inlineStr">
        <is>
          <t>UPI</t>
        </is>
      </c>
      <c r="P3748" t="inlineStr">
        <is>
          <t>Kabir Singh</t>
        </is>
      </c>
      <c r="Q3748" t="inlineStr">
        <is>
          <t>CUST-0834</t>
        </is>
      </c>
      <c r="R3748" t="n">
        <v>2</v>
      </c>
      <c r="S3748" t="inlineStr">
        <is>
          <t>Yes</t>
        </is>
      </c>
    </row>
    <row r="3749">
      <c r="A3749" t="inlineStr">
        <is>
          <t>ORD-2506-03748</t>
        </is>
      </c>
      <c r="B3749" s="11" t="n">
        <v>45820</v>
      </c>
      <c r="C3749" t="inlineStr">
        <is>
          <t>West</t>
        </is>
      </c>
      <c r="D3749" t="inlineStr">
        <is>
          <t>Mumbai</t>
        </is>
      </c>
      <c r="E3749" t="inlineStr">
        <is>
          <t>Education</t>
        </is>
      </c>
      <c r="F3749" t="inlineStr">
        <is>
          <t>Retail Store</t>
        </is>
      </c>
      <c r="G3749" t="inlineStr">
        <is>
          <t>Technology</t>
        </is>
      </c>
      <c r="H3749" t="inlineStr">
        <is>
          <t>Tablet</t>
        </is>
      </c>
      <c r="I3749" t="n">
        <v>8</v>
      </c>
      <c r="J3749" s="12" t="n">
        <v>24345.9</v>
      </c>
      <c r="K3749" s="13" t="n">
        <v>0</v>
      </c>
      <c r="L3749" s="12" t="n">
        <v>194767.2</v>
      </c>
      <c r="M3749" s="12" t="n">
        <v>161656.78</v>
      </c>
      <c r="N3749" s="12" t="n">
        <v>33110.42</v>
      </c>
      <c r="O3749" t="inlineStr">
        <is>
          <t>Net Banking</t>
        </is>
      </c>
      <c r="P3749" t="inlineStr">
        <is>
          <t>Vivaan Gupta</t>
        </is>
      </c>
      <c r="Q3749" t="inlineStr">
        <is>
          <t>CUST-0391</t>
        </is>
      </c>
      <c r="R3749" t="n">
        <v>4</v>
      </c>
      <c r="S3749" t="inlineStr">
        <is>
          <t>No</t>
        </is>
      </c>
    </row>
    <row r="3750">
      <c r="A3750" t="inlineStr">
        <is>
          <t>ORD-2411-03749</t>
        </is>
      </c>
      <c r="B3750" s="11" t="n">
        <v>45603</v>
      </c>
      <c r="C3750" t="inlineStr">
        <is>
          <t>Central</t>
        </is>
      </c>
      <c r="D3750" t="inlineStr">
        <is>
          <t>Nagpur</t>
        </is>
      </c>
      <c r="E3750" t="inlineStr">
        <is>
          <t>Consumer</t>
        </is>
      </c>
      <c r="F3750" t="inlineStr">
        <is>
          <t>Direct Sales</t>
        </is>
      </c>
      <c r="G3750" t="inlineStr">
        <is>
          <t>Technology</t>
        </is>
      </c>
      <c r="H3750" t="inlineStr">
        <is>
          <t>Monitor</t>
        </is>
      </c>
      <c r="I3750" t="n">
        <v>5</v>
      </c>
      <c r="J3750" s="12" t="n">
        <v>13902</v>
      </c>
      <c r="K3750" s="13" t="n">
        <v>0.1</v>
      </c>
      <c r="L3750" s="12" t="n">
        <v>62559</v>
      </c>
      <c r="M3750" s="12" t="n">
        <v>55608</v>
      </c>
      <c r="N3750" s="12" t="n">
        <v>6951</v>
      </c>
      <c r="O3750" t="inlineStr">
        <is>
          <t>Cash</t>
        </is>
      </c>
      <c r="P3750" t="inlineStr">
        <is>
          <t>Sara Khan</t>
        </is>
      </c>
      <c r="Q3750" t="inlineStr">
        <is>
          <t>CUST-0543</t>
        </is>
      </c>
      <c r="R3750" t="n">
        <v>3</v>
      </c>
      <c r="S3750" t="inlineStr">
        <is>
          <t>No</t>
        </is>
      </c>
    </row>
    <row r="3751">
      <c r="A3751" t="inlineStr">
        <is>
          <t>ORD-2511-03750</t>
        </is>
      </c>
      <c r="B3751" s="11" t="n">
        <v>45991</v>
      </c>
      <c r="C3751" t="inlineStr">
        <is>
          <t>South</t>
        </is>
      </c>
      <c r="D3751" t="inlineStr">
        <is>
          <t>Kochi</t>
        </is>
      </c>
      <c r="E3751" t="inlineStr">
        <is>
          <t>Small Business</t>
        </is>
      </c>
      <c r="F3751" t="inlineStr">
        <is>
          <t>Online</t>
        </is>
      </c>
      <c r="G3751" t="inlineStr">
        <is>
          <t>Technology</t>
        </is>
      </c>
      <c r="H3751" t="inlineStr">
        <is>
          <t>Tablet</t>
        </is>
      </c>
      <c r="I3751" t="n">
        <v>3</v>
      </c>
      <c r="J3751" s="12" t="n">
        <v>23544.5</v>
      </c>
      <c r="K3751" s="13" t="n">
        <v>0.15</v>
      </c>
      <c r="L3751" s="12" t="n">
        <v>60038.47</v>
      </c>
      <c r="M3751" s="12" t="n">
        <v>58625.81</v>
      </c>
      <c r="N3751" s="12" t="n">
        <v>1412.66</v>
      </c>
      <c r="O3751" t="inlineStr">
        <is>
          <t>Net Banking</t>
        </is>
      </c>
      <c r="P3751" t="inlineStr">
        <is>
          <t>Aarav Sharma</t>
        </is>
      </c>
      <c r="Q3751" t="inlineStr">
        <is>
          <t>CUST-0485</t>
        </is>
      </c>
      <c r="R3751" t="n">
        <v>2</v>
      </c>
      <c r="S3751" t="inlineStr">
        <is>
          <t>Yes</t>
        </is>
      </c>
    </row>
    <row r="3752">
      <c r="A3752" t="inlineStr">
        <is>
          <t>ORD-2405-03751</t>
        </is>
      </c>
      <c r="B3752" s="11" t="n">
        <v>45418</v>
      </c>
      <c r="C3752" t="inlineStr">
        <is>
          <t>South</t>
        </is>
      </c>
      <c r="D3752" t="inlineStr">
        <is>
          <t>Chennai</t>
        </is>
      </c>
      <c r="E3752" t="inlineStr">
        <is>
          <t>Small Business</t>
        </is>
      </c>
      <c r="F3752" t="inlineStr">
        <is>
          <t>Online</t>
        </is>
      </c>
      <c r="G3752" t="inlineStr">
        <is>
          <t>Office Supplies</t>
        </is>
      </c>
      <c r="H3752" t="inlineStr">
        <is>
          <t>Paper Ream</t>
        </is>
      </c>
      <c r="I3752" t="n">
        <v>6</v>
      </c>
      <c r="J3752" s="12" t="n">
        <v>432.43</v>
      </c>
      <c r="K3752" s="13" t="n">
        <v>0.1</v>
      </c>
      <c r="L3752" s="12" t="n">
        <v>2335.12</v>
      </c>
      <c r="M3752" s="12" t="n">
        <v>1945.93</v>
      </c>
      <c r="N3752" s="12" t="n">
        <v>389.19</v>
      </c>
      <c r="O3752" t="inlineStr">
        <is>
          <t>Net Banking</t>
        </is>
      </c>
      <c r="P3752" t="inlineStr">
        <is>
          <t>Kabir Singh</t>
        </is>
      </c>
      <c r="Q3752" t="inlineStr">
        <is>
          <t>CUST-0226</t>
        </is>
      </c>
      <c r="R3752" t="n">
        <v>7</v>
      </c>
      <c r="S3752" t="inlineStr">
        <is>
          <t>Yes</t>
        </is>
      </c>
    </row>
    <row r="3753">
      <c r="A3753" t="inlineStr">
        <is>
          <t>ORD-2402-03752</t>
        </is>
      </c>
      <c r="B3753" s="11" t="n">
        <v>45347</v>
      </c>
      <c r="C3753" t="inlineStr">
        <is>
          <t>Central</t>
        </is>
      </c>
      <c r="D3753" t="inlineStr">
        <is>
          <t>Indore</t>
        </is>
      </c>
      <c r="E3753" t="inlineStr">
        <is>
          <t>Education</t>
        </is>
      </c>
      <c r="F3753" t="inlineStr">
        <is>
          <t>Direct Sales</t>
        </is>
      </c>
      <c r="G3753" t="inlineStr">
        <is>
          <t>Office Supplies</t>
        </is>
      </c>
      <c r="H3753" t="inlineStr">
        <is>
          <t>File Folder</t>
        </is>
      </c>
      <c r="I3753" t="n">
        <v>3</v>
      </c>
      <c r="J3753" s="12" t="n">
        <v>117.6</v>
      </c>
      <c r="K3753" s="13" t="n">
        <v>0.1</v>
      </c>
      <c r="L3753" s="12" t="n">
        <v>317.52</v>
      </c>
      <c r="M3753" s="12" t="n">
        <v>204.62</v>
      </c>
      <c r="N3753" s="12" t="n">
        <v>112.9</v>
      </c>
      <c r="O3753" t="inlineStr">
        <is>
          <t>UPI</t>
        </is>
      </c>
      <c r="P3753" t="inlineStr">
        <is>
          <t>Kabir Singh</t>
        </is>
      </c>
      <c r="Q3753" t="inlineStr">
        <is>
          <t>CUST-0391</t>
        </is>
      </c>
      <c r="R3753" t="n">
        <v>5</v>
      </c>
      <c r="S3753" t="inlineStr">
        <is>
          <t>No</t>
        </is>
      </c>
    </row>
    <row r="3754">
      <c r="A3754" t="inlineStr">
        <is>
          <t>ORD-2405-03753</t>
        </is>
      </c>
      <c r="B3754" s="11" t="n">
        <v>45439</v>
      </c>
      <c r="C3754" t="inlineStr">
        <is>
          <t>West</t>
        </is>
      </c>
      <c r="D3754" t="inlineStr">
        <is>
          <t>Ahmedabad</t>
        </is>
      </c>
      <c r="E3754" t="inlineStr">
        <is>
          <t>Corporate</t>
        </is>
      </c>
      <c r="F3754" t="inlineStr">
        <is>
          <t>Online</t>
        </is>
      </c>
      <c r="G3754" t="inlineStr">
        <is>
          <t>Technology</t>
        </is>
      </c>
      <c r="H3754" t="inlineStr">
        <is>
          <t>Tablet</t>
        </is>
      </c>
      <c r="I3754" t="n">
        <v>5</v>
      </c>
      <c r="J3754" s="12" t="n">
        <v>24175.48</v>
      </c>
      <c r="K3754" s="13" t="n">
        <v>0.25</v>
      </c>
      <c r="L3754" s="12" t="n">
        <v>90658.05</v>
      </c>
      <c r="M3754" s="12" t="n">
        <v>100328.24</v>
      </c>
      <c r="N3754" s="12" t="n">
        <v>-9670.190000000001</v>
      </c>
      <c r="O3754" t="inlineStr">
        <is>
          <t>Cash</t>
        </is>
      </c>
      <c r="P3754" t="inlineStr">
        <is>
          <t>Kabir Singh</t>
        </is>
      </c>
      <c r="Q3754" t="inlineStr">
        <is>
          <t>CUST-0633</t>
        </is>
      </c>
      <c r="R3754" t="n">
        <v>2</v>
      </c>
      <c r="S3754" t="inlineStr">
        <is>
          <t>No</t>
        </is>
      </c>
    </row>
    <row r="3755">
      <c r="A3755" t="inlineStr">
        <is>
          <t>ORD-2510-03754</t>
        </is>
      </c>
      <c r="B3755" s="11" t="n">
        <v>45956</v>
      </c>
      <c r="C3755" t="inlineStr">
        <is>
          <t>East</t>
        </is>
      </c>
      <c r="D3755" t="inlineStr">
        <is>
          <t>Kolkata</t>
        </is>
      </c>
      <c r="E3755" t="inlineStr">
        <is>
          <t>Consumer</t>
        </is>
      </c>
      <c r="F3755" t="inlineStr">
        <is>
          <t>Partner</t>
        </is>
      </c>
      <c r="G3755" t="inlineStr">
        <is>
          <t>Furniture</t>
        </is>
      </c>
      <c r="H3755" t="inlineStr">
        <is>
          <t>Bookshelf</t>
        </is>
      </c>
      <c r="I3755" t="n">
        <v>8</v>
      </c>
      <c r="J3755" s="12" t="n">
        <v>5520.87</v>
      </c>
      <c r="K3755" s="13" t="n">
        <v>0.1</v>
      </c>
      <c r="L3755" s="12" t="n">
        <v>39750.26</v>
      </c>
      <c r="M3755" s="12" t="n">
        <v>32241.88</v>
      </c>
      <c r="N3755" s="12" t="n">
        <v>7508.38</v>
      </c>
      <c r="O3755" t="inlineStr">
        <is>
          <t>Net Banking</t>
        </is>
      </c>
      <c r="P3755" t="inlineStr">
        <is>
          <t>Kabir Singh</t>
        </is>
      </c>
      <c r="Q3755" t="inlineStr">
        <is>
          <t>CUST-0622</t>
        </is>
      </c>
      <c r="R3755" t="n">
        <v>3</v>
      </c>
      <c r="S3755" t="inlineStr">
        <is>
          <t>No</t>
        </is>
      </c>
    </row>
    <row r="3756">
      <c r="A3756" t="inlineStr">
        <is>
          <t>ORD-2409-03755</t>
        </is>
      </c>
      <c r="B3756" s="11" t="n">
        <v>45558</v>
      </c>
      <c r="C3756" t="inlineStr">
        <is>
          <t>North</t>
        </is>
      </c>
      <c r="D3756" t="inlineStr">
        <is>
          <t>Delhi</t>
        </is>
      </c>
      <c r="E3756" t="inlineStr">
        <is>
          <t>Education</t>
        </is>
      </c>
      <c r="F3756" t="inlineStr">
        <is>
          <t>Retail Store</t>
        </is>
      </c>
      <c r="G3756" t="inlineStr">
        <is>
          <t>Accessories</t>
        </is>
      </c>
      <c r="H3756" t="inlineStr">
        <is>
          <t>Laptop Stand</t>
        </is>
      </c>
      <c r="I3756" t="n">
        <v>3</v>
      </c>
      <c r="J3756" s="12" t="n">
        <v>1870.71</v>
      </c>
      <c r="K3756" s="13" t="n">
        <v>0.05</v>
      </c>
      <c r="L3756" s="12" t="n">
        <v>5331.52</v>
      </c>
      <c r="M3756" s="12" t="n">
        <v>3928.49</v>
      </c>
      <c r="N3756" s="12" t="n">
        <v>1403.03</v>
      </c>
      <c r="O3756" t="inlineStr">
        <is>
          <t>Debit Card</t>
        </is>
      </c>
      <c r="P3756" t="inlineStr">
        <is>
          <t>Sara Khan</t>
        </is>
      </c>
      <c r="Q3756" t="inlineStr">
        <is>
          <t>CUST-0131</t>
        </is>
      </c>
      <c r="R3756" t="n">
        <v>1</v>
      </c>
      <c r="S3756" t="inlineStr">
        <is>
          <t>No</t>
        </is>
      </c>
    </row>
    <row r="3757">
      <c r="A3757" t="inlineStr">
        <is>
          <t>ORD-2510-03756</t>
        </is>
      </c>
      <c r="B3757" s="11" t="n">
        <v>45953</v>
      </c>
      <c r="C3757" t="inlineStr">
        <is>
          <t>East</t>
        </is>
      </c>
      <c r="D3757" t="inlineStr">
        <is>
          <t>Bhubaneswar</t>
        </is>
      </c>
      <c r="E3757" t="inlineStr">
        <is>
          <t>Education</t>
        </is>
      </c>
      <c r="F3757" t="inlineStr">
        <is>
          <t>Online</t>
        </is>
      </c>
      <c r="G3757" t="inlineStr">
        <is>
          <t>Office Supplies</t>
        </is>
      </c>
      <c r="H3757" t="inlineStr">
        <is>
          <t>Notebook Pack</t>
        </is>
      </c>
      <c r="I3757" t="n">
        <v>3</v>
      </c>
      <c r="J3757" s="12" t="n">
        <v>399.03</v>
      </c>
      <c r="K3757" s="13" t="n">
        <v>0.15</v>
      </c>
      <c r="L3757" s="12" t="n">
        <v>1017.53</v>
      </c>
      <c r="M3757" s="12" t="n">
        <v>766.14</v>
      </c>
      <c r="N3757" s="12" t="n">
        <v>251.39</v>
      </c>
      <c r="O3757" t="inlineStr">
        <is>
          <t>Debit Card</t>
        </is>
      </c>
      <c r="P3757" t="inlineStr">
        <is>
          <t>Diya Patel</t>
        </is>
      </c>
      <c r="Q3757" t="inlineStr">
        <is>
          <t>CUST-0665</t>
        </is>
      </c>
      <c r="R3757" t="n">
        <v>4</v>
      </c>
      <c r="S3757" t="inlineStr">
        <is>
          <t>No</t>
        </is>
      </c>
    </row>
    <row r="3758">
      <c r="A3758" t="inlineStr">
        <is>
          <t>ORD-2405-03757</t>
        </is>
      </c>
      <c r="B3758" s="11" t="n">
        <v>45418</v>
      </c>
      <c r="C3758" t="inlineStr">
        <is>
          <t>Central</t>
        </is>
      </c>
      <c r="D3758" t="inlineStr">
        <is>
          <t>Raipur</t>
        </is>
      </c>
      <c r="E3758" t="inlineStr">
        <is>
          <t>Education</t>
        </is>
      </c>
      <c r="F3758" t="inlineStr">
        <is>
          <t>Online</t>
        </is>
      </c>
      <c r="G3758" t="inlineStr">
        <is>
          <t>Technology</t>
        </is>
      </c>
      <c r="H3758" t="inlineStr">
        <is>
          <t>Printer</t>
        </is>
      </c>
      <c r="I3758" t="n">
        <v>4</v>
      </c>
      <c r="J3758" s="12" t="n">
        <v>9567.540000000001</v>
      </c>
      <c r="K3758" s="13" t="n">
        <v>0.2</v>
      </c>
      <c r="L3758" s="12" t="n">
        <v>30616.13</v>
      </c>
      <c r="M3758" s="12" t="n">
        <v>31381.53</v>
      </c>
      <c r="N3758" s="12" t="n">
        <v>-765.4</v>
      </c>
      <c r="O3758" t="inlineStr">
        <is>
          <t>UPI</t>
        </is>
      </c>
      <c r="P3758" t="inlineStr">
        <is>
          <t>Tara Kapoor</t>
        </is>
      </c>
      <c r="Q3758" t="inlineStr">
        <is>
          <t>CUST-0094</t>
        </is>
      </c>
      <c r="R3758" t="n">
        <v>3</v>
      </c>
      <c r="S3758" t="inlineStr">
        <is>
          <t>No</t>
        </is>
      </c>
    </row>
    <row r="3759">
      <c r="A3759" t="inlineStr">
        <is>
          <t>ORD-2510-03758</t>
        </is>
      </c>
      <c r="B3759" s="11" t="n">
        <v>45931</v>
      </c>
      <c r="C3759" t="inlineStr">
        <is>
          <t>South</t>
        </is>
      </c>
      <c r="D3759" t="inlineStr">
        <is>
          <t>Chennai</t>
        </is>
      </c>
      <c r="E3759" t="inlineStr">
        <is>
          <t>Small Business</t>
        </is>
      </c>
      <c r="F3759" t="inlineStr">
        <is>
          <t>Partner</t>
        </is>
      </c>
      <c r="G3759" t="inlineStr">
        <is>
          <t>Furniture</t>
        </is>
      </c>
      <c r="H3759" t="inlineStr">
        <is>
          <t>Office Chair</t>
        </is>
      </c>
      <c r="I3759" t="n">
        <v>2</v>
      </c>
      <c r="J3759" s="12" t="n">
        <v>6942.99</v>
      </c>
      <c r="K3759" s="13" t="n">
        <v>0.03</v>
      </c>
      <c r="L3759" s="12" t="n">
        <v>13469.4</v>
      </c>
      <c r="M3759" s="12" t="n">
        <v>9581.33</v>
      </c>
      <c r="N3759" s="12" t="n">
        <v>3888.07</v>
      </c>
      <c r="O3759" t="inlineStr">
        <is>
          <t>Cash</t>
        </is>
      </c>
      <c r="P3759" t="inlineStr">
        <is>
          <t>Rohan Verma</t>
        </is>
      </c>
      <c r="Q3759" t="inlineStr">
        <is>
          <t>CUST-0089</t>
        </is>
      </c>
      <c r="R3759" t="n">
        <v>1</v>
      </c>
      <c r="S3759" t="inlineStr">
        <is>
          <t>No</t>
        </is>
      </c>
    </row>
    <row r="3760">
      <c r="A3760" t="inlineStr">
        <is>
          <t>ORD-2504-03759</t>
        </is>
      </c>
      <c r="B3760" s="11" t="n">
        <v>45761</v>
      </c>
      <c r="C3760" t="inlineStr">
        <is>
          <t>South</t>
        </is>
      </c>
      <c r="D3760" t="inlineStr">
        <is>
          <t>Bengaluru</t>
        </is>
      </c>
      <c r="E3760" t="inlineStr">
        <is>
          <t>Consumer</t>
        </is>
      </c>
      <c r="F3760" t="inlineStr">
        <is>
          <t>Direct Sales</t>
        </is>
      </c>
      <c r="G3760" t="inlineStr">
        <is>
          <t>Technology</t>
        </is>
      </c>
      <c r="H3760" t="inlineStr">
        <is>
          <t>Printer</t>
        </is>
      </c>
      <c r="I3760" t="n">
        <v>2</v>
      </c>
      <c r="J3760" s="12" t="n">
        <v>10147.98</v>
      </c>
      <c r="K3760" s="13" t="n">
        <v>0.1</v>
      </c>
      <c r="L3760" s="12" t="n">
        <v>18266.36</v>
      </c>
      <c r="M3760" s="12" t="n">
        <v>16642.69</v>
      </c>
      <c r="N3760" s="12" t="n">
        <v>1623.67</v>
      </c>
      <c r="O3760" t="inlineStr">
        <is>
          <t>Cash</t>
        </is>
      </c>
      <c r="P3760" t="inlineStr">
        <is>
          <t>Vivaan Gupta</t>
        </is>
      </c>
      <c r="Q3760" t="inlineStr">
        <is>
          <t>CUST-0017</t>
        </is>
      </c>
      <c r="R3760" t="n">
        <v>8</v>
      </c>
      <c r="S3760" t="inlineStr">
        <is>
          <t>Yes</t>
        </is>
      </c>
    </row>
    <row r="3761">
      <c r="A3761" t="inlineStr">
        <is>
          <t>ORD-2405-03760</t>
        </is>
      </c>
      <c r="B3761" s="11" t="n">
        <v>45427</v>
      </c>
      <c r="C3761" t="inlineStr">
        <is>
          <t>Central</t>
        </is>
      </c>
      <c r="D3761" t="inlineStr">
        <is>
          <t>Bhopal</t>
        </is>
      </c>
      <c r="E3761" t="inlineStr">
        <is>
          <t>Small Business</t>
        </is>
      </c>
      <c r="F3761" t="inlineStr">
        <is>
          <t>Online</t>
        </is>
      </c>
      <c r="G3761" t="inlineStr">
        <is>
          <t>Technology</t>
        </is>
      </c>
      <c r="H3761" t="inlineStr">
        <is>
          <t>Printer</t>
        </is>
      </c>
      <c r="I3761" t="n">
        <v>6</v>
      </c>
      <c r="J3761" s="12" t="n">
        <v>9697.540000000001</v>
      </c>
      <c r="K3761" s="13" t="n">
        <v>0.15</v>
      </c>
      <c r="L3761" s="12" t="n">
        <v>49457.45</v>
      </c>
      <c r="M3761" s="12" t="n">
        <v>47711.9</v>
      </c>
      <c r="N3761" s="12" t="n">
        <v>1745.55</v>
      </c>
      <c r="O3761" t="inlineStr">
        <is>
          <t>Credit Card</t>
        </is>
      </c>
      <c r="P3761" t="inlineStr">
        <is>
          <t>Sara Khan</t>
        </is>
      </c>
      <c r="Q3761" t="inlineStr">
        <is>
          <t>CUST-0912</t>
        </is>
      </c>
      <c r="R3761" t="n">
        <v>2</v>
      </c>
      <c r="S3761" t="inlineStr">
        <is>
          <t>No</t>
        </is>
      </c>
    </row>
    <row r="3762">
      <c r="A3762" t="inlineStr">
        <is>
          <t>ORD-2503-03761</t>
        </is>
      </c>
      <c r="B3762" s="11" t="n">
        <v>45733</v>
      </c>
      <c r="C3762" t="inlineStr">
        <is>
          <t>East</t>
        </is>
      </c>
      <c r="D3762" t="inlineStr">
        <is>
          <t>Patna</t>
        </is>
      </c>
      <c r="E3762" t="inlineStr">
        <is>
          <t>Consumer</t>
        </is>
      </c>
      <c r="F3762" t="inlineStr">
        <is>
          <t>Direct Sales</t>
        </is>
      </c>
      <c r="G3762" t="inlineStr">
        <is>
          <t>Accessories</t>
        </is>
      </c>
      <c r="H3762" t="inlineStr">
        <is>
          <t>Laptop Stand</t>
        </is>
      </c>
      <c r="I3762" t="n">
        <v>12</v>
      </c>
      <c r="J3762" s="12" t="n">
        <v>1742.72</v>
      </c>
      <c r="K3762" s="13" t="n">
        <v>0</v>
      </c>
      <c r="L3762" s="12" t="n">
        <v>20912.64</v>
      </c>
      <c r="M3762" s="12" t="n">
        <v>14638.85</v>
      </c>
      <c r="N3762" s="12" t="n">
        <v>6273.79</v>
      </c>
      <c r="O3762" t="inlineStr">
        <is>
          <t>Net Banking</t>
        </is>
      </c>
      <c r="P3762" t="inlineStr">
        <is>
          <t>Diya Patel</t>
        </is>
      </c>
      <c r="Q3762" t="inlineStr">
        <is>
          <t>CUST-0123</t>
        </is>
      </c>
      <c r="R3762" t="n">
        <v>2</v>
      </c>
      <c r="S3762" t="inlineStr">
        <is>
          <t>Yes</t>
        </is>
      </c>
    </row>
    <row r="3763">
      <c r="A3763" t="inlineStr">
        <is>
          <t>ORD-2403-03762</t>
        </is>
      </c>
      <c r="B3763" s="11" t="n">
        <v>45375</v>
      </c>
      <c r="C3763" t="inlineStr">
        <is>
          <t>North</t>
        </is>
      </c>
      <c r="D3763" t="inlineStr">
        <is>
          <t>Jaipur</t>
        </is>
      </c>
      <c r="E3763" t="inlineStr">
        <is>
          <t>Education</t>
        </is>
      </c>
      <c r="F3763" t="inlineStr">
        <is>
          <t>Partner</t>
        </is>
      </c>
      <c r="G3763" t="inlineStr">
        <is>
          <t>Technology</t>
        </is>
      </c>
      <c r="H3763" t="inlineStr">
        <is>
          <t>Keyboard</t>
        </is>
      </c>
      <c r="I3763" t="n">
        <v>1</v>
      </c>
      <c r="J3763" s="12" t="n">
        <v>1459.88</v>
      </c>
      <c r="K3763" s="13" t="n">
        <v>0.05</v>
      </c>
      <c r="L3763" s="12" t="n">
        <v>1386.89</v>
      </c>
      <c r="M3763" s="12" t="n">
        <v>1036.51</v>
      </c>
      <c r="N3763" s="12" t="n">
        <v>350.38</v>
      </c>
      <c r="O3763" t="inlineStr">
        <is>
          <t>Credit Card</t>
        </is>
      </c>
      <c r="P3763" t="inlineStr">
        <is>
          <t>Sara Khan</t>
        </is>
      </c>
      <c r="Q3763" t="inlineStr">
        <is>
          <t>CUST-0607</t>
        </is>
      </c>
      <c r="R3763" t="n">
        <v>4</v>
      </c>
      <c r="S3763" t="inlineStr">
        <is>
          <t>Yes</t>
        </is>
      </c>
    </row>
    <row r="3764">
      <c r="A3764" t="inlineStr">
        <is>
          <t>ORD-2501-03763</t>
        </is>
      </c>
      <c r="B3764" s="11" t="n">
        <v>45681</v>
      </c>
      <c r="C3764" t="inlineStr">
        <is>
          <t>West</t>
        </is>
      </c>
      <c r="D3764" t="inlineStr">
        <is>
          <t>Pune</t>
        </is>
      </c>
      <c r="E3764" t="inlineStr">
        <is>
          <t>Consumer</t>
        </is>
      </c>
      <c r="F3764" t="inlineStr">
        <is>
          <t>Online</t>
        </is>
      </c>
      <c r="G3764" t="inlineStr">
        <is>
          <t>Furniture</t>
        </is>
      </c>
      <c r="H3764" t="inlineStr">
        <is>
          <t>Desk</t>
        </is>
      </c>
      <c r="I3764" t="n">
        <v>4</v>
      </c>
      <c r="J3764" s="12" t="n">
        <v>13243.53</v>
      </c>
      <c r="K3764" s="13" t="n">
        <v>0.2</v>
      </c>
      <c r="L3764" s="12" t="n">
        <v>42379.3</v>
      </c>
      <c r="M3764" s="12" t="n">
        <v>39730.59</v>
      </c>
      <c r="N3764" s="12" t="n">
        <v>2648.71</v>
      </c>
      <c r="O3764" t="inlineStr">
        <is>
          <t>Credit Card</t>
        </is>
      </c>
      <c r="P3764" t="inlineStr">
        <is>
          <t>Sara Khan</t>
        </is>
      </c>
      <c r="Q3764" t="inlineStr">
        <is>
          <t>CUST-0749</t>
        </is>
      </c>
      <c r="R3764" t="n">
        <v>7</v>
      </c>
      <c r="S3764" t="inlineStr">
        <is>
          <t>No</t>
        </is>
      </c>
    </row>
    <row r="3765">
      <c r="A3765" t="inlineStr">
        <is>
          <t>ORD-2504-03764</t>
        </is>
      </c>
      <c r="B3765" s="11" t="n">
        <v>45761</v>
      </c>
      <c r="C3765" t="inlineStr">
        <is>
          <t>Central</t>
        </is>
      </c>
      <c r="D3765" t="inlineStr">
        <is>
          <t>Indore</t>
        </is>
      </c>
      <c r="E3765" t="inlineStr">
        <is>
          <t>Small Business</t>
        </is>
      </c>
      <c r="F3765" t="inlineStr">
        <is>
          <t>Retail Store</t>
        </is>
      </c>
      <c r="G3765" t="inlineStr">
        <is>
          <t>Accessories</t>
        </is>
      </c>
      <c r="H3765" t="inlineStr">
        <is>
          <t>Laptop Stand</t>
        </is>
      </c>
      <c r="I3765" t="n">
        <v>3</v>
      </c>
      <c r="J3765" s="12" t="n">
        <v>1774.96</v>
      </c>
      <c r="K3765" s="13" t="n">
        <v>0.25</v>
      </c>
      <c r="L3765" s="12" t="n">
        <v>3993.66</v>
      </c>
      <c r="M3765" s="12" t="n">
        <v>3727.42</v>
      </c>
      <c r="N3765" s="12" t="n">
        <v>266.24</v>
      </c>
      <c r="O3765" t="inlineStr">
        <is>
          <t>Cash</t>
        </is>
      </c>
      <c r="P3765" t="inlineStr">
        <is>
          <t>Tara Kapoor</t>
        </is>
      </c>
      <c r="Q3765" t="inlineStr">
        <is>
          <t>CUST-0032</t>
        </is>
      </c>
      <c r="R3765" t="n">
        <v>5</v>
      </c>
      <c r="S3765" t="inlineStr">
        <is>
          <t>No</t>
        </is>
      </c>
    </row>
    <row r="3766">
      <c r="A3766" t="inlineStr">
        <is>
          <t>ORD-2512-03765</t>
        </is>
      </c>
      <c r="B3766" s="11" t="n">
        <v>46013</v>
      </c>
      <c r="C3766" t="inlineStr">
        <is>
          <t>South</t>
        </is>
      </c>
      <c r="D3766" t="inlineStr">
        <is>
          <t>Hyderabad</t>
        </is>
      </c>
      <c r="E3766" t="inlineStr">
        <is>
          <t>Education</t>
        </is>
      </c>
      <c r="F3766" t="inlineStr">
        <is>
          <t>Direct Sales</t>
        </is>
      </c>
      <c r="G3766" t="inlineStr">
        <is>
          <t>Technology</t>
        </is>
      </c>
      <c r="H3766" t="inlineStr">
        <is>
          <t>Monitor</t>
        </is>
      </c>
      <c r="I3766" t="n">
        <v>3</v>
      </c>
      <c r="J3766" s="12" t="n">
        <v>12591.8</v>
      </c>
      <c r="K3766" s="13" t="n">
        <v>0</v>
      </c>
      <c r="L3766" s="12" t="n">
        <v>37775.4</v>
      </c>
      <c r="M3766" s="12" t="n">
        <v>30220.32</v>
      </c>
      <c r="N3766" s="12" t="n">
        <v>7555.08</v>
      </c>
      <c r="O3766" t="inlineStr">
        <is>
          <t>Net Banking</t>
        </is>
      </c>
      <c r="P3766" t="inlineStr">
        <is>
          <t>Sara Khan</t>
        </is>
      </c>
      <c r="Q3766" t="inlineStr">
        <is>
          <t>CUST-0040</t>
        </is>
      </c>
      <c r="R3766" t="n">
        <v>4</v>
      </c>
      <c r="S3766" t="inlineStr">
        <is>
          <t>No</t>
        </is>
      </c>
    </row>
    <row r="3767">
      <c r="A3767" t="inlineStr">
        <is>
          <t>ORD-2501-03766</t>
        </is>
      </c>
      <c r="B3767" s="11" t="n">
        <v>45670</v>
      </c>
      <c r="C3767" t="inlineStr">
        <is>
          <t>West</t>
        </is>
      </c>
      <c r="D3767" t="inlineStr">
        <is>
          <t>Surat</t>
        </is>
      </c>
      <c r="E3767" t="inlineStr">
        <is>
          <t>Education</t>
        </is>
      </c>
      <c r="F3767" t="inlineStr">
        <is>
          <t>Partner</t>
        </is>
      </c>
      <c r="G3767" t="inlineStr">
        <is>
          <t>Furniture</t>
        </is>
      </c>
      <c r="H3767" t="inlineStr">
        <is>
          <t>Desk</t>
        </is>
      </c>
      <c r="I3767" t="n">
        <v>2</v>
      </c>
      <c r="J3767" s="12" t="n">
        <v>13231.95</v>
      </c>
      <c r="K3767" s="13" t="n">
        <v>0.2</v>
      </c>
      <c r="L3767" s="12" t="n">
        <v>21171.12</v>
      </c>
      <c r="M3767" s="12" t="n">
        <v>19847.93</v>
      </c>
      <c r="N3767" s="12" t="n">
        <v>1323.19</v>
      </c>
      <c r="O3767" t="inlineStr">
        <is>
          <t>Debit Card</t>
        </is>
      </c>
      <c r="P3767" t="inlineStr">
        <is>
          <t>Diya Patel</t>
        </is>
      </c>
      <c r="Q3767" t="inlineStr">
        <is>
          <t>CUST-0931</t>
        </is>
      </c>
      <c r="R3767" t="n">
        <v>4</v>
      </c>
      <c r="S3767" t="inlineStr">
        <is>
          <t>Yes</t>
        </is>
      </c>
    </row>
    <row r="3768">
      <c r="A3768" t="inlineStr">
        <is>
          <t>ORD-2405-03767</t>
        </is>
      </c>
      <c r="B3768" s="11" t="n">
        <v>45439</v>
      </c>
      <c r="C3768" t="inlineStr">
        <is>
          <t>West</t>
        </is>
      </c>
      <c r="D3768" t="inlineStr">
        <is>
          <t>Ahmedabad</t>
        </is>
      </c>
      <c r="E3768" t="inlineStr">
        <is>
          <t>Corporate</t>
        </is>
      </c>
      <c r="F3768" t="inlineStr">
        <is>
          <t>Partner</t>
        </is>
      </c>
      <c r="G3768" t="inlineStr">
        <is>
          <t>Accessories</t>
        </is>
      </c>
      <c r="H3768" t="inlineStr">
        <is>
          <t>USB Hub</t>
        </is>
      </c>
      <c r="I3768" t="n">
        <v>3</v>
      </c>
      <c r="J3768" s="12" t="n">
        <v>1283.97</v>
      </c>
      <c r="K3768" s="13" t="n">
        <v>0.2</v>
      </c>
      <c r="L3768" s="12" t="n">
        <v>3081.53</v>
      </c>
      <c r="M3768" s="12" t="n">
        <v>2619.3</v>
      </c>
      <c r="N3768" s="12" t="n">
        <v>462.23</v>
      </c>
      <c r="O3768" t="inlineStr">
        <is>
          <t>Cash</t>
        </is>
      </c>
      <c r="P3768" t="inlineStr">
        <is>
          <t>Vivaan Gupta</t>
        </is>
      </c>
      <c r="Q3768" t="inlineStr">
        <is>
          <t>CUST-0234</t>
        </is>
      </c>
      <c r="R3768" t="n">
        <v>5</v>
      </c>
      <c r="S3768" t="inlineStr">
        <is>
          <t>No</t>
        </is>
      </c>
    </row>
    <row r="3769">
      <c r="A3769" t="inlineStr">
        <is>
          <t>ORD-2409-03768</t>
        </is>
      </c>
      <c r="B3769" s="11" t="n">
        <v>45553</v>
      </c>
      <c r="C3769" t="inlineStr">
        <is>
          <t>Central</t>
        </is>
      </c>
      <c r="D3769" t="inlineStr">
        <is>
          <t>Indore</t>
        </is>
      </c>
      <c r="E3769" t="inlineStr">
        <is>
          <t>Small Business</t>
        </is>
      </c>
      <c r="F3769" t="inlineStr">
        <is>
          <t>Online</t>
        </is>
      </c>
      <c r="G3769" t="inlineStr">
        <is>
          <t>Technology</t>
        </is>
      </c>
      <c r="H3769" t="inlineStr">
        <is>
          <t>Laptop</t>
        </is>
      </c>
      <c r="I3769" t="n">
        <v>2</v>
      </c>
      <c r="J3769" s="12" t="n">
        <v>44308.18</v>
      </c>
      <c r="K3769" s="13" t="n">
        <v>0.05</v>
      </c>
      <c r="L3769" s="12" t="n">
        <v>84185.53999999999</v>
      </c>
      <c r="M3769" s="12" t="n">
        <v>76210.07000000001</v>
      </c>
      <c r="N3769" s="12" t="n">
        <v>7975.47</v>
      </c>
      <c r="O3769" t="inlineStr">
        <is>
          <t>Debit Card</t>
        </is>
      </c>
      <c r="P3769" t="inlineStr">
        <is>
          <t>Diya Patel</t>
        </is>
      </c>
      <c r="Q3769" t="inlineStr">
        <is>
          <t>CUST-0200</t>
        </is>
      </c>
      <c r="R3769" t="n">
        <v>10</v>
      </c>
      <c r="S3769" t="inlineStr">
        <is>
          <t>No</t>
        </is>
      </c>
    </row>
    <row r="3770">
      <c r="A3770" t="inlineStr">
        <is>
          <t>ORD-2505-03769</t>
        </is>
      </c>
      <c r="B3770" s="11" t="n">
        <v>45778</v>
      </c>
      <c r="C3770" t="inlineStr">
        <is>
          <t>Central</t>
        </is>
      </c>
      <c r="D3770" t="inlineStr">
        <is>
          <t>Bhopal</t>
        </is>
      </c>
      <c r="E3770" t="inlineStr">
        <is>
          <t>Corporate</t>
        </is>
      </c>
      <c r="F3770" t="inlineStr">
        <is>
          <t>Online</t>
        </is>
      </c>
      <c r="G3770" t="inlineStr">
        <is>
          <t>Office Supplies</t>
        </is>
      </c>
      <c r="H3770" t="inlineStr">
        <is>
          <t>File Folder</t>
        </is>
      </c>
      <c r="I3770" t="n">
        <v>4</v>
      </c>
      <c r="J3770" s="12" t="n">
        <v>108.07</v>
      </c>
      <c r="K3770" s="13" t="n">
        <v>0.25</v>
      </c>
      <c r="L3770" s="12" t="n">
        <v>324.21</v>
      </c>
      <c r="M3770" s="12" t="n">
        <v>250.72</v>
      </c>
      <c r="N3770" s="12" t="n">
        <v>73.48999999999999</v>
      </c>
      <c r="O3770" t="inlineStr">
        <is>
          <t>Cash</t>
        </is>
      </c>
      <c r="P3770" t="inlineStr">
        <is>
          <t>Ishaan Mehta</t>
        </is>
      </c>
      <c r="Q3770" t="inlineStr">
        <is>
          <t>CUST-0717</t>
        </is>
      </c>
      <c r="R3770" t="n">
        <v>7</v>
      </c>
      <c r="S3770" t="inlineStr">
        <is>
          <t>No</t>
        </is>
      </c>
    </row>
    <row r="3771">
      <c r="A3771" t="inlineStr">
        <is>
          <t>ORD-2407-03770</t>
        </is>
      </c>
      <c r="B3771" s="11" t="n">
        <v>45496</v>
      </c>
      <c r="C3771" t="inlineStr">
        <is>
          <t>Central</t>
        </is>
      </c>
      <c r="D3771" t="inlineStr">
        <is>
          <t>Nagpur</t>
        </is>
      </c>
      <c r="E3771" t="inlineStr">
        <is>
          <t>Consumer</t>
        </is>
      </c>
      <c r="F3771" t="inlineStr">
        <is>
          <t>Partner</t>
        </is>
      </c>
      <c r="G3771" t="inlineStr">
        <is>
          <t>Technology</t>
        </is>
      </c>
      <c r="H3771" t="inlineStr">
        <is>
          <t>Laptop</t>
        </is>
      </c>
      <c r="I3771" t="n">
        <v>6</v>
      </c>
      <c r="J3771" s="12" t="n">
        <v>43894.24</v>
      </c>
      <c r="K3771" s="13" t="n">
        <v>0.1</v>
      </c>
      <c r="L3771" s="12" t="n">
        <v>237028.9</v>
      </c>
      <c r="M3771" s="12" t="n">
        <v>226494.28</v>
      </c>
      <c r="N3771" s="12" t="n">
        <v>10534.62</v>
      </c>
      <c r="O3771" t="inlineStr">
        <is>
          <t>Credit Card</t>
        </is>
      </c>
      <c r="P3771" t="inlineStr">
        <is>
          <t>Aarav Sharma</t>
        </is>
      </c>
      <c r="Q3771" t="inlineStr">
        <is>
          <t>CUST-0739</t>
        </is>
      </c>
      <c r="R3771" t="n">
        <v>5</v>
      </c>
      <c r="S3771" t="inlineStr">
        <is>
          <t>No</t>
        </is>
      </c>
    </row>
    <row r="3772">
      <c r="A3772" t="inlineStr">
        <is>
          <t>ORD-2410-03771</t>
        </is>
      </c>
      <c r="B3772" s="11" t="n">
        <v>45578</v>
      </c>
      <c r="C3772" t="inlineStr">
        <is>
          <t>West</t>
        </is>
      </c>
      <c r="D3772" t="inlineStr">
        <is>
          <t>Pune</t>
        </is>
      </c>
      <c r="E3772" t="inlineStr">
        <is>
          <t>Small Business</t>
        </is>
      </c>
      <c r="F3772" t="inlineStr">
        <is>
          <t>Direct Sales</t>
        </is>
      </c>
      <c r="G3772" t="inlineStr">
        <is>
          <t>Furniture</t>
        </is>
      </c>
      <c r="H3772" t="inlineStr">
        <is>
          <t>Office Chair</t>
        </is>
      </c>
      <c r="I3772" t="n">
        <v>3</v>
      </c>
      <c r="J3772" s="12" t="n">
        <v>7882.05</v>
      </c>
      <c r="K3772" s="13" t="n">
        <v>0.2</v>
      </c>
      <c r="L3772" s="12" t="n">
        <v>18916.92</v>
      </c>
      <c r="M3772" s="12" t="n">
        <v>16315.84</v>
      </c>
      <c r="N3772" s="12" t="n">
        <v>2601.08</v>
      </c>
      <c r="O3772" t="inlineStr">
        <is>
          <t>Net Banking</t>
        </is>
      </c>
      <c r="P3772" t="inlineStr">
        <is>
          <t>Aarav Sharma</t>
        </is>
      </c>
      <c r="Q3772" t="inlineStr">
        <is>
          <t>CUST-0871</t>
        </is>
      </c>
      <c r="R3772" t="n">
        <v>2</v>
      </c>
      <c r="S3772" t="inlineStr">
        <is>
          <t>No</t>
        </is>
      </c>
    </row>
    <row r="3773">
      <c r="A3773" t="inlineStr">
        <is>
          <t>ORD-2411-03772</t>
        </is>
      </c>
      <c r="B3773" s="11" t="n">
        <v>45609</v>
      </c>
      <c r="C3773" t="inlineStr">
        <is>
          <t>North</t>
        </is>
      </c>
      <c r="D3773" t="inlineStr">
        <is>
          <t>Chandigarh</t>
        </is>
      </c>
      <c r="E3773" t="inlineStr">
        <is>
          <t>Corporate</t>
        </is>
      </c>
      <c r="F3773" t="inlineStr">
        <is>
          <t>Partner</t>
        </is>
      </c>
      <c r="G3773" t="inlineStr">
        <is>
          <t>Furniture</t>
        </is>
      </c>
      <c r="H3773" t="inlineStr">
        <is>
          <t>Office Chair</t>
        </is>
      </c>
      <c r="I3773" t="n">
        <v>5</v>
      </c>
      <c r="J3773" s="12" t="n">
        <v>7891.22</v>
      </c>
      <c r="K3773" s="13" t="n">
        <v>0.05</v>
      </c>
      <c r="L3773" s="12" t="n">
        <v>37483.29</v>
      </c>
      <c r="M3773" s="12" t="n">
        <v>27224.71</v>
      </c>
      <c r="N3773" s="12" t="n">
        <v>10258.58</v>
      </c>
      <c r="O3773" t="inlineStr">
        <is>
          <t>UPI</t>
        </is>
      </c>
      <c r="P3773" t="inlineStr">
        <is>
          <t>Sara Khan</t>
        </is>
      </c>
      <c r="Q3773" t="inlineStr">
        <is>
          <t>CUST-0393</t>
        </is>
      </c>
      <c r="R3773" t="n">
        <v>8</v>
      </c>
      <c r="S3773" t="inlineStr">
        <is>
          <t>No</t>
        </is>
      </c>
    </row>
    <row r="3774">
      <c r="A3774" t="inlineStr">
        <is>
          <t>ORD-2411-03773</t>
        </is>
      </c>
      <c r="B3774" s="11" t="n">
        <v>45600</v>
      </c>
      <c r="C3774" t="inlineStr">
        <is>
          <t>South</t>
        </is>
      </c>
      <c r="D3774" t="inlineStr">
        <is>
          <t>Hyderabad</t>
        </is>
      </c>
      <c r="E3774" t="inlineStr">
        <is>
          <t>Consumer</t>
        </is>
      </c>
      <c r="F3774" t="inlineStr">
        <is>
          <t>Partner</t>
        </is>
      </c>
      <c r="G3774" t="inlineStr">
        <is>
          <t>Office Supplies</t>
        </is>
      </c>
      <c r="H3774" t="inlineStr">
        <is>
          <t>Marker Set</t>
        </is>
      </c>
      <c r="I3774" t="n">
        <v>4</v>
      </c>
      <c r="J3774" s="12" t="n">
        <v>244.73</v>
      </c>
      <c r="K3774" s="13" t="n">
        <v>0.15</v>
      </c>
      <c r="L3774" s="12" t="n">
        <v>832.08</v>
      </c>
      <c r="M3774" s="12" t="n">
        <v>636.3</v>
      </c>
      <c r="N3774" s="12" t="n">
        <v>195.78</v>
      </c>
      <c r="O3774" t="inlineStr">
        <is>
          <t>Credit Card</t>
        </is>
      </c>
      <c r="P3774" t="inlineStr">
        <is>
          <t>Tara Kapoor</t>
        </is>
      </c>
      <c r="Q3774" t="inlineStr">
        <is>
          <t>CUST-0053</t>
        </is>
      </c>
      <c r="R3774" t="n">
        <v>2</v>
      </c>
      <c r="S3774" t="inlineStr">
        <is>
          <t>No</t>
        </is>
      </c>
    </row>
    <row r="3775">
      <c r="A3775" t="inlineStr">
        <is>
          <t>ORD-2507-03774</t>
        </is>
      </c>
      <c r="B3775" s="11" t="n">
        <v>45849</v>
      </c>
      <c r="C3775" t="inlineStr">
        <is>
          <t>North</t>
        </is>
      </c>
      <c r="D3775" t="inlineStr">
        <is>
          <t>Chandigarh</t>
        </is>
      </c>
      <c r="E3775" t="inlineStr">
        <is>
          <t>Education</t>
        </is>
      </c>
      <c r="F3775" t="inlineStr">
        <is>
          <t>Direct Sales</t>
        </is>
      </c>
      <c r="G3775" t="inlineStr">
        <is>
          <t>Furniture</t>
        </is>
      </c>
      <c r="H3775" t="inlineStr">
        <is>
          <t>Bookshelf</t>
        </is>
      </c>
      <c r="I3775" t="n">
        <v>8</v>
      </c>
      <c r="J3775" s="12" t="n">
        <v>5396.08</v>
      </c>
      <c r="K3775" s="13" t="n">
        <v>0</v>
      </c>
      <c r="L3775" s="12" t="n">
        <v>43168.64</v>
      </c>
      <c r="M3775" s="12" t="n">
        <v>31513.11</v>
      </c>
      <c r="N3775" s="12" t="n">
        <v>11655.53</v>
      </c>
      <c r="O3775" t="inlineStr">
        <is>
          <t>UPI</t>
        </is>
      </c>
      <c r="P3775" t="inlineStr">
        <is>
          <t>Meera Joshi</t>
        </is>
      </c>
      <c r="Q3775" t="inlineStr">
        <is>
          <t>CUST-0366</t>
        </is>
      </c>
      <c r="R3775" t="n">
        <v>4</v>
      </c>
      <c r="S3775" t="inlineStr">
        <is>
          <t>No</t>
        </is>
      </c>
    </row>
    <row r="3776">
      <c r="A3776" t="inlineStr">
        <is>
          <t>ORD-2504-03775</t>
        </is>
      </c>
      <c r="B3776" s="11" t="n">
        <v>45758</v>
      </c>
      <c r="C3776" t="inlineStr">
        <is>
          <t>North</t>
        </is>
      </c>
      <c r="D3776" t="inlineStr">
        <is>
          <t>Chandigarh</t>
        </is>
      </c>
      <c r="E3776" t="inlineStr">
        <is>
          <t>Education</t>
        </is>
      </c>
      <c r="F3776" t="inlineStr">
        <is>
          <t>Direct Sales</t>
        </is>
      </c>
      <c r="G3776" t="inlineStr">
        <is>
          <t>Technology</t>
        </is>
      </c>
      <c r="H3776" t="inlineStr">
        <is>
          <t>Printer</t>
        </is>
      </c>
      <c r="I3776" t="n">
        <v>3</v>
      </c>
      <c r="J3776" s="12" t="n">
        <v>11455.2</v>
      </c>
      <c r="K3776" s="13" t="n">
        <v>0.03</v>
      </c>
      <c r="L3776" s="12" t="n">
        <v>33334.63</v>
      </c>
      <c r="M3776" s="12" t="n">
        <v>28179.79</v>
      </c>
      <c r="N3776" s="12" t="n">
        <v>5154.84</v>
      </c>
      <c r="O3776" t="inlineStr">
        <is>
          <t>Credit Card</t>
        </is>
      </c>
      <c r="P3776" t="inlineStr">
        <is>
          <t>Rohan Verma</t>
        </is>
      </c>
      <c r="Q3776" t="inlineStr">
        <is>
          <t>CUST-0628</t>
        </is>
      </c>
      <c r="R3776" t="n">
        <v>2</v>
      </c>
      <c r="S3776" t="inlineStr">
        <is>
          <t>No</t>
        </is>
      </c>
    </row>
    <row r="3777">
      <c r="A3777" t="inlineStr">
        <is>
          <t>ORD-2505-03776</t>
        </is>
      </c>
      <c r="B3777" s="11" t="n">
        <v>45784</v>
      </c>
      <c r="C3777" t="inlineStr">
        <is>
          <t>East</t>
        </is>
      </c>
      <c r="D3777" t="inlineStr">
        <is>
          <t>Bhubaneswar</t>
        </is>
      </c>
      <c r="E3777" t="inlineStr">
        <is>
          <t>Small Business</t>
        </is>
      </c>
      <c r="F3777" t="inlineStr">
        <is>
          <t>Direct Sales</t>
        </is>
      </c>
      <c r="G3777" t="inlineStr">
        <is>
          <t>Office Supplies</t>
        </is>
      </c>
      <c r="H3777" t="inlineStr">
        <is>
          <t>Paper Ream</t>
        </is>
      </c>
      <c r="I3777" t="n">
        <v>4</v>
      </c>
      <c r="J3777" s="12" t="n">
        <v>514.3</v>
      </c>
      <c r="K3777" s="13" t="n">
        <v>0</v>
      </c>
      <c r="L3777" s="12" t="n">
        <v>2057.2</v>
      </c>
      <c r="M3777" s="12" t="n">
        <v>1542.9</v>
      </c>
      <c r="N3777" s="12" t="n">
        <v>514.3</v>
      </c>
      <c r="O3777" t="inlineStr">
        <is>
          <t>UPI</t>
        </is>
      </c>
      <c r="P3777" t="inlineStr">
        <is>
          <t>Rohan Verma</t>
        </is>
      </c>
      <c r="Q3777" t="inlineStr">
        <is>
          <t>CUST-0929</t>
        </is>
      </c>
      <c r="R3777" t="n">
        <v>2</v>
      </c>
      <c r="S3777" t="inlineStr">
        <is>
          <t>No</t>
        </is>
      </c>
    </row>
    <row r="3778">
      <c r="A3778" t="inlineStr">
        <is>
          <t>ORD-2501-03777</t>
        </is>
      </c>
      <c r="B3778" s="11" t="n">
        <v>45662</v>
      </c>
      <c r="C3778" t="inlineStr">
        <is>
          <t>Central</t>
        </is>
      </c>
      <c r="D3778" t="inlineStr">
        <is>
          <t>Nagpur</t>
        </is>
      </c>
      <c r="E3778" t="inlineStr">
        <is>
          <t>Small Business</t>
        </is>
      </c>
      <c r="F3778" t="inlineStr">
        <is>
          <t>Partner</t>
        </is>
      </c>
      <c r="G3778" t="inlineStr">
        <is>
          <t>Technology</t>
        </is>
      </c>
      <c r="H3778" t="inlineStr">
        <is>
          <t>Headphones</t>
        </is>
      </c>
      <c r="I3778" t="n">
        <v>10</v>
      </c>
      <c r="J3778" s="12" t="n">
        <v>2912.28</v>
      </c>
      <c r="K3778" s="13" t="n">
        <v>0.1</v>
      </c>
      <c r="L3778" s="12" t="n">
        <v>26210.52</v>
      </c>
      <c r="M3778" s="12" t="n">
        <v>21550.87</v>
      </c>
      <c r="N3778" s="12" t="n">
        <v>4659.65</v>
      </c>
      <c r="O3778" t="inlineStr">
        <is>
          <t>Cash</t>
        </is>
      </c>
      <c r="P3778" t="inlineStr">
        <is>
          <t>Diya Patel</t>
        </is>
      </c>
      <c r="Q3778" t="inlineStr">
        <is>
          <t>CUST-0439</t>
        </is>
      </c>
      <c r="R3778" t="n">
        <v>4</v>
      </c>
      <c r="S3778" t="inlineStr">
        <is>
          <t>No</t>
        </is>
      </c>
    </row>
    <row r="3779">
      <c r="A3779" t="inlineStr">
        <is>
          <t>ORD-2511-03778</t>
        </is>
      </c>
      <c r="B3779" s="11" t="n">
        <v>45979</v>
      </c>
      <c r="C3779" t="inlineStr">
        <is>
          <t>South</t>
        </is>
      </c>
      <c r="D3779" t="inlineStr">
        <is>
          <t>Hyderabad</t>
        </is>
      </c>
      <c r="E3779" t="inlineStr">
        <is>
          <t>Corporate</t>
        </is>
      </c>
      <c r="F3779" t="inlineStr">
        <is>
          <t>Partner</t>
        </is>
      </c>
      <c r="G3779" t="inlineStr">
        <is>
          <t>Furniture</t>
        </is>
      </c>
      <c r="H3779" t="inlineStr">
        <is>
          <t>Desk</t>
        </is>
      </c>
      <c r="I3779" t="n">
        <v>5</v>
      </c>
      <c r="J3779" s="12" t="n">
        <v>12214.17</v>
      </c>
      <c r="K3779" s="13" t="n">
        <v>0.2</v>
      </c>
      <c r="L3779" s="12" t="n">
        <v>48856.68</v>
      </c>
      <c r="M3779" s="12" t="n">
        <v>45803.14</v>
      </c>
      <c r="N3779" s="12" t="n">
        <v>3053.54</v>
      </c>
      <c r="O3779" t="inlineStr">
        <is>
          <t>UPI</t>
        </is>
      </c>
      <c r="P3779" t="inlineStr">
        <is>
          <t>Diya Patel</t>
        </is>
      </c>
      <c r="Q3779" t="inlineStr">
        <is>
          <t>CUST-0089</t>
        </is>
      </c>
      <c r="R3779" t="n">
        <v>6</v>
      </c>
      <c r="S3779" t="inlineStr">
        <is>
          <t>No</t>
        </is>
      </c>
    </row>
    <row r="3780">
      <c r="A3780" t="inlineStr">
        <is>
          <t>ORD-2512-03779</t>
        </is>
      </c>
      <c r="B3780" s="11" t="n">
        <v>45992</v>
      </c>
      <c r="C3780" t="inlineStr">
        <is>
          <t>South</t>
        </is>
      </c>
      <c r="D3780" t="inlineStr">
        <is>
          <t>Bengaluru</t>
        </is>
      </c>
      <c r="E3780" t="inlineStr">
        <is>
          <t>Small Business</t>
        </is>
      </c>
      <c r="F3780" t="inlineStr">
        <is>
          <t>Retail Store</t>
        </is>
      </c>
      <c r="G3780" t="inlineStr">
        <is>
          <t>Office Supplies</t>
        </is>
      </c>
      <c r="H3780" t="inlineStr">
        <is>
          <t>Stapler</t>
        </is>
      </c>
      <c r="I3780" t="n">
        <v>3</v>
      </c>
      <c r="J3780" s="12" t="n">
        <v>335.28</v>
      </c>
      <c r="K3780" s="13" t="n">
        <v>0.1</v>
      </c>
      <c r="L3780" s="12" t="n">
        <v>905.26</v>
      </c>
      <c r="M3780" s="12" t="n">
        <v>673.91</v>
      </c>
      <c r="N3780" s="12" t="n">
        <v>231.35</v>
      </c>
      <c r="O3780" t="inlineStr">
        <is>
          <t>Cash</t>
        </is>
      </c>
      <c r="P3780" t="inlineStr">
        <is>
          <t>Rohan Verma</t>
        </is>
      </c>
      <c r="Q3780" t="inlineStr">
        <is>
          <t>CUST-0730</t>
        </is>
      </c>
      <c r="R3780" t="n">
        <v>2</v>
      </c>
      <c r="S3780" t="inlineStr">
        <is>
          <t>No</t>
        </is>
      </c>
    </row>
    <row r="3781">
      <c r="A3781" t="inlineStr">
        <is>
          <t>ORD-2504-03780</t>
        </is>
      </c>
      <c r="B3781" s="11" t="n">
        <v>45774</v>
      </c>
      <c r="C3781" t="inlineStr">
        <is>
          <t>Central</t>
        </is>
      </c>
      <c r="D3781" t="inlineStr">
        <is>
          <t>Indore</t>
        </is>
      </c>
      <c r="E3781" t="inlineStr">
        <is>
          <t>Corporate</t>
        </is>
      </c>
      <c r="F3781" t="inlineStr">
        <is>
          <t>Retail Store</t>
        </is>
      </c>
      <c r="G3781" t="inlineStr">
        <is>
          <t>Technology</t>
        </is>
      </c>
      <c r="H3781" t="inlineStr">
        <is>
          <t>Laptop</t>
        </is>
      </c>
      <c r="I3781" t="n">
        <v>4</v>
      </c>
      <c r="J3781" s="12" t="n">
        <v>44742.88</v>
      </c>
      <c r="K3781" s="13" t="n">
        <v>0.1</v>
      </c>
      <c r="L3781" s="12" t="n">
        <v>161074.37</v>
      </c>
      <c r="M3781" s="12" t="n">
        <v>153915.51</v>
      </c>
      <c r="N3781" s="12" t="n">
        <v>7158.86</v>
      </c>
      <c r="O3781" t="inlineStr">
        <is>
          <t>Cash</t>
        </is>
      </c>
      <c r="P3781" t="inlineStr">
        <is>
          <t>Ishaan Mehta</t>
        </is>
      </c>
      <c r="Q3781" t="inlineStr">
        <is>
          <t>CUST-0578</t>
        </is>
      </c>
      <c r="R3781" t="n">
        <v>2</v>
      </c>
      <c r="S3781" t="inlineStr">
        <is>
          <t>No</t>
        </is>
      </c>
    </row>
    <row r="3782">
      <c r="A3782" t="inlineStr">
        <is>
          <t>ORD-2506-03781</t>
        </is>
      </c>
      <c r="B3782" s="11" t="n">
        <v>45813</v>
      </c>
      <c r="C3782" t="inlineStr">
        <is>
          <t>East</t>
        </is>
      </c>
      <c r="D3782" t="inlineStr">
        <is>
          <t>Bhubaneswar</t>
        </is>
      </c>
      <c r="E3782" t="inlineStr">
        <is>
          <t>Small Business</t>
        </is>
      </c>
      <c r="F3782" t="inlineStr">
        <is>
          <t>Online</t>
        </is>
      </c>
      <c r="G3782" t="inlineStr">
        <is>
          <t>Furniture</t>
        </is>
      </c>
      <c r="H3782" t="inlineStr">
        <is>
          <t>Bookshelf</t>
        </is>
      </c>
      <c r="I3782" t="n">
        <v>2</v>
      </c>
      <c r="J3782" s="12" t="n">
        <v>5446.03</v>
      </c>
      <c r="K3782" s="13" t="n">
        <v>0.2</v>
      </c>
      <c r="L3782" s="12" t="n">
        <v>8713.65</v>
      </c>
      <c r="M3782" s="12" t="n">
        <v>7951.2</v>
      </c>
      <c r="N3782" s="12" t="n">
        <v>762.45</v>
      </c>
      <c r="O3782" t="inlineStr">
        <is>
          <t>Net Banking</t>
        </is>
      </c>
      <c r="P3782" t="inlineStr">
        <is>
          <t>Meera Joshi</t>
        </is>
      </c>
      <c r="Q3782" t="inlineStr">
        <is>
          <t>CUST-0471</t>
        </is>
      </c>
      <c r="R3782" t="n">
        <v>8</v>
      </c>
      <c r="S3782" t="inlineStr">
        <is>
          <t>No</t>
        </is>
      </c>
    </row>
    <row r="3783">
      <c r="A3783" t="inlineStr">
        <is>
          <t>ORD-2502-03782</t>
        </is>
      </c>
      <c r="B3783" s="11" t="n">
        <v>45706</v>
      </c>
      <c r="C3783" t="inlineStr">
        <is>
          <t>East</t>
        </is>
      </c>
      <c r="D3783" t="inlineStr">
        <is>
          <t>Bhubaneswar</t>
        </is>
      </c>
      <c r="E3783" t="inlineStr">
        <is>
          <t>Small Business</t>
        </is>
      </c>
      <c r="F3783" t="inlineStr">
        <is>
          <t>Retail Store</t>
        </is>
      </c>
      <c r="G3783" t="inlineStr">
        <is>
          <t>Technology</t>
        </is>
      </c>
      <c r="H3783" t="inlineStr">
        <is>
          <t>Tablet</t>
        </is>
      </c>
      <c r="I3783" t="n">
        <v>5</v>
      </c>
      <c r="J3783" s="12" t="n">
        <v>21350.82</v>
      </c>
      <c r="K3783" s="13" t="n">
        <v>0.1</v>
      </c>
      <c r="L3783" s="12" t="n">
        <v>96078.69</v>
      </c>
      <c r="M3783" s="12" t="n">
        <v>88605.89999999999</v>
      </c>
      <c r="N3783" s="12" t="n">
        <v>7472.79</v>
      </c>
      <c r="O3783" t="inlineStr">
        <is>
          <t>Cash</t>
        </is>
      </c>
      <c r="P3783" t="inlineStr">
        <is>
          <t>Ishaan Mehta</t>
        </is>
      </c>
      <c r="Q3783" t="inlineStr">
        <is>
          <t>CUST-0417</t>
        </is>
      </c>
      <c r="R3783" t="n">
        <v>3</v>
      </c>
      <c r="S3783" t="inlineStr">
        <is>
          <t>No</t>
        </is>
      </c>
    </row>
    <row r="3784">
      <c r="A3784" t="inlineStr">
        <is>
          <t>ORD-2506-03783</t>
        </is>
      </c>
      <c r="B3784" s="11" t="n">
        <v>45813</v>
      </c>
      <c r="C3784" t="inlineStr">
        <is>
          <t>North</t>
        </is>
      </c>
      <c r="D3784" t="inlineStr">
        <is>
          <t>Jaipur</t>
        </is>
      </c>
      <c r="E3784" t="inlineStr">
        <is>
          <t>Small Business</t>
        </is>
      </c>
      <c r="F3784" t="inlineStr">
        <is>
          <t>Online</t>
        </is>
      </c>
      <c r="G3784" t="inlineStr">
        <is>
          <t>Accessories</t>
        </is>
      </c>
      <c r="H3784" t="inlineStr">
        <is>
          <t>Mouse</t>
        </is>
      </c>
      <c r="I3784" t="n">
        <v>3</v>
      </c>
      <c r="J3784" s="12" t="n">
        <v>907.89</v>
      </c>
      <c r="K3784" s="13" t="n">
        <v>0</v>
      </c>
      <c r="L3784" s="12" t="n">
        <v>2723.67</v>
      </c>
      <c r="M3784" s="12" t="n">
        <v>1797.62</v>
      </c>
      <c r="N3784" s="12" t="n">
        <v>926.05</v>
      </c>
      <c r="O3784" t="inlineStr">
        <is>
          <t>Debit Card</t>
        </is>
      </c>
      <c r="P3784" t="inlineStr">
        <is>
          <t>Vivaan Gupta</t>
        </is>
      </c>
      <c r="Q3784" t="inlineStr">
        <is>
          <t>CUST-0529</t>
        </is>
      </c>
      <c r="R3784" t="n">
        <v>6</v>
      </c>
      <c r="S3784" t="inlineStr">
        <is>
          <t>No</t>
        </is>
      </c>
    </row>
    <row r="3785">
      <c r="A3785" t="inlineStr">
        <is>
          <t>ORD-2506-03784</t>
        </is>
      </c>
      <c r="B3785" s="11" t="n">
        <v>45811</v>
      </c>
      <c r="C3785" t="inlineStr">
        <is>
          <t>Central</t>
        </is>
      </c>
      <c r="D3785" t="inlineStr">
        <is>
          <t>Indore</t>
        </is>
      </c>
      <c r="E3785" t="inlineStr">
        <is>
          <t>Consumer</t>
        </is>
      </c>
      <c r="F3785" t="inlineStr">
        <is>
          <t>Direct Sales</t>
        </is>
      </c>
      <c r="G3785" t="inlineStr">
        <is>
          <t>Accessories</t>
        </is>
      </c>
      <c r="H3785" t="inlineStr">
        <is>
          <t>Laptop Stand</t>
        </is>
      </c>
      <c r="I3785" t="n">
        <v>5</v>
      </c>
      <c r="J3785" s="12" t="n">
        <v>1731.79</v>
      </c>
      <c r="K3785" s="13" t="n">
        <v>0.1</v>
      </c>
      <c r="L3785" s="12" t="n">
        <v>7793.06</v>
      </c>
      <c r="M3785" s="12" t="n">
        <v>6061.27</v>
      </c>
      <c r="N3785" s="12" t="n">
        <v>1731.79</v>
      </c>
      <c r="O3785" t="inlineStr">
        <is>
          <t>UPI</t>
        </is>
      </c>
      <c r="P3785" t="inlineStr">
        <is>
          <t>Meera Joshi</t>
        </is>
      </c>
      <c r="Q3785" t="inlineStr">
        <is>
          <t>CUST-0058</t>
        </is>
      </c>
      <c r="R3785" t="n">
        <v>6</v>
      </c>
      <c r="S3785" t="inlineStr">
        <is>
          <t>No</t>
        </is>
      </c>
    </row>
    <row r="3786">
      <c r="A3786" t="inlineStr">
        <is>
          <t>ORD-2508-03785</t>
        </is>
      </c>
      <c r="B3786" s="11" t="n">
        <v>45887</v>
      </c>
      <c r="C3786" t="inlineStr">
        <is>
          <t>East</t>
        </is>
      </c>
      <c r="D3786" t="inlineStr">
        <is>
          <t>Bhubaneswar</t>
        </is>
      </c>
      <c r="E3786" t="inlineStr">
        <is>
          <t>Education</t>
        </is>
      </c>
      <c r="F3786" t="inlineStr">
        <is>
          <t>Direct Sales</t>
        </is>
      </c>
      <c r="G3786" t="inlineStr">
        <is>
          <t>Accessories</t>
        </is>
      </c>
      <c r="H3786" t="inlineStr">
        <is>
          <t>Webcam</t>
        </is>
      </c>
      <c r="I3786" t="n">
        <v>5</v>
      </c>
      <c r="J3786" s="12" t="n">
        <v>3464.42</v>
      </c>
      <c r="K3786" s="13" t="n">
        <v>0.1</v>
      </c>
      <c r="L3786" s="12" t="n">
        <v>15589.89</v>
      </c>
      <c r="M3786" s="12" t="n">
        <v>13164.8</v>
      </c>
      <c r="N3786" s="12" t="n">
        <v>2425.09</v>
      </c>
      <c r="O3786" t="inlineStr">
        <is>
          <t>Debit Card</t>
        </is>
      </c>
      <c r="P3786" t="inlineStr">
        <is>
          <t>Tara Kapoor</t>
        </is>
      </c>
      <c r="Q3786" t="inlineStr">
        <is>
          <t>CUST-0050</t>
        </is>
      </c>
      <c r="R3786" t="n">
        <v>3</v>
      </c>
      <c r="S3786" t="inlineStr">
        <is>
          <t>No</t>
        </is>
      </c>
    </row>
    <row r="3787">
      <c r="A3787" t="inlineStr">
        <is>
          <t>ORD-2404-03786</t>
        </is>
      </c>
      <c r="B3787" s="11" t="n">
        <v>45400</v>
      </c>
      <c r="C3787" t="inlineStr">
        <is>
          <t>South</t>
        </is>
      </c>
      <c r="D3787" t="inlineStr">
        <is>
          <t>Chennai</t>
        </is>
      </c>
      <c r="E3787" t="inlineStr">
        <is>
          <t>Small Business</t>
        </is>
      </c>
      <c r="F3787" t="inlineStr">
        <is>
          <t>Partner</t>
        </is>
      </c>
      <c r="G3787" t="inlineStr">
        <is>
          <t>Office Supplies</t>
        </is>
      </c>
      <c r="H3787" t="inlineStr">
        <is>
          <t>Notebook Pack</t>
        </is>
      </c>
      <c r="I3787" t="n">
        <v>1</v>
      </c>
      <c r="J3787" s="12" t="n">
        <v>374.09</v>
      </c>
      <c r="K3787" s="13" t="n">
        <v>0.2</v>
      </c>
      <c r="L3787" s="12" t="n">
        <v>299.27</v>
      </c>
      <c r="M3787" s="12" t="n">
        <v>239.42</v>
      </c>
      <c r="N3787" s="12" t="n">
        <v>59.85</v>
      </c>
      <c r="O3787" t="inlineStr">
        <is>
          <t>UPI</t>
        </is>
      </c>
      <c r="P3787" t="inlineStr">
        <is>
          <t>Diya Patel</t>
        </is>
      </c>
      <c r="Q3787" t="inlineStr">
        <is>
          <t>CUST-0422</t>
        </is>
      </c>
      <c r="R3787" t="n">
        <v>6</v>
      </c>
      <c r="S3787" t="inlineStr">
        <is>
          <t>No</t>
        </is>
      </c>
    </row>
    <row r="3788">
      <c r="A3788" t="inlineStr">
        <is>
          <t>ORD-2411-03787</t>
        </is>
      </c>
      <c r="B3788" s="11" t="n">
        <v>45626</v>
      </c>
      <c r="C3788" t="inlineStr">
        <is>
          <t>Central</t>
        </is>
      </c>
      <c r="D3788" t="inlineStr">
        <is>
          <t>Raipur</t>
        </is>
      </c>
      <c r="E3788" t="inlineStr">
        <is>
          <t>Consumer</t>
        </is>
      </c>
      <c r="F3788" t="inlineStr">
        <is>
          <t>Online</t>
        </is>
      </c>
      <c r="G3788" t="inlineStr">
        <is>
          <t>Office Supplies</t>
        </is>
      </c>
      <c r="H3788" t="inlineStr">
        <is>
          <t>File Folder</t>
        </is>
      </c>
      <c r="I3788" t="n">
        <v>8</v>
      </c>
      <c r="J3788" s="12" t="n">
        <v>111.19</v>
      </c>
      <c r="K3788" s="13" t="n">
        <v>0.2</v>
      </c>
      <c r="L3788" s="12" t="n">
        <v>711.62</v>
      </c>
      <c r="M3788" s="12" t="n">
        <v>515.92</v>
      </c>
      <c r="N3788" s="12" t="n">
        <v>195.7</v>
      </c>
      <c r="O3788" t="inlineStr">
        <is>
          <t>Cash</t>
        </is>
      </c>
      <c r="P3788" t="inlineStr">
        <is>
          <t>Aarav Sharma</t>
        </is>
      </c>
      <c r="Q3788" t="inlineStr">
        <is>
          <t>CUST-0684</t>
        </is>
      </c>
      <c r="R3788" t="n">
        <v>3</v>
      </c>
      <c r="S3788" t="inlineStr">
        <is>
          <t>No</t>
        </is>
      </c>
    </row>
    <row r="3789">
      <c r="A3789" t="inlineStr">
        <is>
          <t>ORD-2409-03788</t>
        </is>
      </c>
      <c r="B3789" s="11" t="n">
        <v>45540</v>
      </c>
      <c r="C3789" t="inlineStr">
        <is>
          <t>Central</t>
        </is>
      </c>
      <c r="D3789" t="inlineStr">
        <is>
          <t>Bhopal</t>
        </is>
      </c>
      <c r="E3789" t="inlineStr">
        <is>
          <t>Education</t>
        </is>
      </c>
      <c r="F3789" t="inlineStr">
        <is>
          <t>Partner</t>
        </is>
      </c>
      <c r="G3789" t="inlineStr">
        <is>
          <t>Accessories</t>
        </is>
      </c>
      <c r="H3789" t="inlineStr">
        <is>
          <t>Laptop Stand</t>
        </is>
      </c>
      <c r="I3789" t="n">
        <v>3</v>
      </c>
      <c r="J3789" s="12" t="n">
        <v>1990.11</v>
      </c>
      <c r="K3789" s="13" t="n">
        <v>0.05</v>
      </c>
      <c r="L3789" s="12" t="n">
        <v>5671.81</v>
      </c>
      <c r="M3789" s="12" t="n">
        <v>4179.23</v>
      </c>
      <c r="N3789" s="12" t="n">
        <v>1492.58</v>
      </c>
      <c r="O3789" t="inlineStr">
        <is>
          <t>Debit Card</t>
        </is>
      </c>
      <c r="P3789" t="inlineStr">
        <is>
          <t>Tara Kapoor</t>
        </is>
      </c>
      <c r="Q3789" t="inlineStr">
        <is>
          <t>CUST-0179</t>
        </is>
      </c>
      <c r="R3789" t="n">
        <v>3</v>
      </c>
      <c r="S3789" t="inlineStr">
        <is>
          <t>No</t>
        </is>
      </c>
    </row>
    <row r="3790">
      <c r="A3790" t="inlineStr">
        <is>
          <t>ORD-2412-03789</t>
        </is>
      </c>
      <c r="B3790" s="11" t="n">
        <v>45628</v>
      </c>
      <c r="C3790" t="inlineStr">
        <is>
          <t>West</t>
        </is>
      </c>
      <c r="D3790" t="inlineStr">
        <is>
          <t>Mumbai</t>
        </is>
      </c>
      <c r="E3790" t="inlineStr">
        <is>
          <t>Corporate</t>
        </is>
      </c>
      <c r="F3790" t="inlineStr">
        <is>
          <t>Partner</t>
        </is>
      </c>
      <c r="G3790" t="inlineStr">
        <is>
          <t>Technology</t>
        </is>
      </c>
      <c r="H3790" t="inlineStr">
        <is>
          <t>Printer</t>
        </is>
      </c>
      <c r="I3790" t="n">
        <v>2</v>
      </c>
      <c r="J3790" s="12" t="n">
        <v>11372.4</v>
      </c>
      <c r="K3790" s="13" t="n">
        <v>0.1</v>
      </c>
      <c r="L3790" s="12" t="n">
        <v>20470.32</v>
      </c>
      <c r="M3790" s="12" t="n">
        <v>18650.74</v>
      </c>
      <c r="N3790" s="12" t="n">
        <v>1819.58</v>
      </c>
      <c r="O3790" t="inlineStr">
        <is>
          <t>UPI</t>
        </is>
      </c>
      <c r="P3790" t="inlineStr">
        <is>
          <t>Vivaan Gupta</t>
        </is>
      </c>
      <c r="Q3790" t="inlineStr">
        <is>
          <t>CUST-0420</t>
        </is>
      </c>
      <c r="R3790" t="n">
        <v>3</v>
      </c>
      <c r="S3790" t="inlineStr">
        <is>
          <t>No</t>
        </is>
      </c>
    </row>
    <row r="3791">
      <c r="A3791" t="inlineStr">
        <is>
          <t>ORD-2511-03790</t>
        </is>
      </c>
      <c r="B3791" s="11" t="n">
        <v>45975</v>
      </c>
      <c r="C3791" t="inlineStr">
        <is>
          <t>North</t>
        </is>
      </c>
      <c r="D3791" t="inlineStr">
        <is>
          <t>Jaipur</t>
        </is>
      </c>
      <c r="E3791" t="inlineStr">
        <is>
          <t>Small Business</t>
        </is>
      </c>
      <c r="F3791" t="inlineStr">
        <is>
          <t>Retail Store</t>
        </is>
      </c>
      <c r="G3791" t="inlineStr">
        <is>
          <t>Office Supplies</t>
        </is>
      </c>
      <c r="H3791" t="inlineStr">
        <is>
          <t>Paper Ream</t>
        </is>
      </c>
      <c r="I3791" t="n">
        <v>1</v>
      </c>
      <c r="J3791" s="12" t="n">
        <v>441.83</v>
      </c>
      <c r="K3791" s="13" t="n">
        <v>0.15</v>
      </c>
      <c r="L3791" s="12" t="n">
        <v>375.56</v>
      </c>
      <c r="M3791" s="12" t="n">
        <v>331.37</v>
      </c>
      <c r="N3791" s="12" t="n">
        <v>44.19</v>
      </c>
      <c r="O3791" t="inlineStr">
        <is>
          <t>Debit Card</t>
        </is>
      </c>
      <c r="P3791" t="inlineStr">
        <is>
          <t>Diya Patel</t>
        </is>
      </c>
      <c r="Q3791" t="inlineStr">
        <is>
          <t>CUST-0302</t>
        </is>
      </c>
      <c r="R3791" t="n">
        <v>6</v>
      </c>
      <c r="S3791" t="inlineStr">
        <is>
          <t>No</t>
        </is>
      </c>
    </row>
    <row r="3792">
      <c r="A3792" t="inlineStr">
        <is>
          <t>ORD-2502-03791</t>
        </is>
      </c>
      <c r="B3792" s="11" t="n">
        <v>45716</v>
      </c>
      <c r="C3792" t="inlineStr">
        <is>
          <t>Central</t>
        </is>
      </c>
      <c r="D3792" t="inlineStr">
        <is>
          <t>Nagpur</t>
        </is>
      </c>
      <c r="E3792" t="inlineStr">
        <is>
          <t>Small Business</t>
        </is>
      </c>
      <c r="F3792" t="inlineStr">
        <is>
          <t>Retail Store</t>
        </is>
      </c>
      <c r="G3792" t="inlineStr">
        <is>
          <t>Accessories</t>
        </is>
      </c>
      <c r="H3792" t="inlineStr">
        <is>
          <t>Mouse</t>
        </is>
      </c>
      <c r="I3792" t="n">
        <v>5</v>
      </c>
      <c r="J3792" s="12" t="n">
        <v>931.4299999999999</v>
      </c>
      <c r="K3792" s="13" t="n">
        <v>0.1</v>
      </c>
      <c r="L3792" s="12" t="n">
        <v>4191.43</v>
      </c>
      <c r="M3792" s="12" t="n">
        <v>3073.72</v>
      </c>
      <c r="N3792" s="12" t="n">
        <v>1117.71</v>
      </c>
      <c r="O3792" t="inlineStr">
        <is>
          <t>Net Banking</t>
        </is>
      </c>
      <c r="P3792" t="inlineStr">
        <is>
          <t>Kabir Singh</t>
        </is>
      </c>
      <c r="Q3792" t="inlineStr">
        <is>
          <t>CUST-0850</t>
        </is>
      </c>
      <c r="R3792" t="n">
        <v>3</v>
      </c>
      <c r="S3792" t="inlineStr">
        <is>
          <t>No</t>
        </is>
      </c>
    </row>
    <row r="3793">
      <c r="A3793" t="inlineStr">
        <is>
          <t>ORD-2505-03792</t>
        </is>
      </c>
      <c r="B3793" s="11" t="n">
        <v>45802</v>
      </c>
      <c r="C3793" t="inlineStr">
        <is>
          <t>West</t>
        </is>
      </c>
      <c r="D3793" t="inlineStr">
        <is>
          <t>Surat</t>
        </is>
      </c>
      <c r="E3793" t="inlineStr">
        <is>
          <t>Education</t>
        </is>
      </c>
      <c r="F3793" t="inlineStr">
        <is>
          <t>Online</t>
        </is>
      </c>
      <c r="G3793" t="inlineStr">
        <is>
          <t>Furniture</t>
        </is>
      </c>
      <c r="H3793" t="inlineStr">
        <is>
          <t>Bookshelf</t>
        </is>
      </c>
      <c r="I3793" t="n">
        <v>1</v>
      </c>
      <c r="J3793" s="12" t="n">
        <v>5791.8</v>
      </c>
      <c r="K3793" s="13" t="n">
        <v>0.1</v>
      </c>
      <c r="L3793" s="12" t="n">
        <v>5212.62</v>
      </c>
      <c r="M3793" s="12" t="n">
        <v>4228.01</v>
      </c>
      <c r="N3793" s="12" t="n">
        <v>984.61</v>
      </c>
      <c r="O3793" t="inlineStr">
        <is>
          <t>UPI</t>
        </is>
      </c>
      <c r="P3793" t="inlineStr">
        <is>
          <t>Anaya Rao</t>
        </is>
      </c>
      <c r="Q3793" t="inlineStr">
        <is>
          <t>CUST-0162</t>
        </is>
      </c>
      <c r="R3793" t="n">
        <v>7</v>
      </c>
      <c r="S3793" t="inlineStr">
        <is>
          <t>Yes</t>
        </is>
      </c>
    </row>
    <row r="3794">
      <c r="A3794" t="inlineStr">
        <is>
          <t>ORD-2510-03793</t>
        </is>
      </c>
      <c r="B3794" s="11" t="n">
        <v>45950</v>
      </c>
      <c r="C3794" t="inlineStr">
        <is>
          <t>Central</t>
        </is>
      </c>
      <c r="D3794" t="inlineStr">
        <is>
          <t>Bhopal</t>
        </is>
      </c>
      <c r="E3794" t="inlineStr">
        <is>
          <t>Corporate</t>
        </is>
      </c>
      <c r="F3794" t="inlineStr">
        <is>
          <t>Direct Sales</t>
        </is>
      </c>
      <c r="G3794" t="inlineStr">
        <is>
          <t>Technology</t>
        </is>
      </c>
      <c r="H3794" t="inlineStr">
        <is>
          <t>Printer</t>
        </is>
      </c>
      <c r="I3794" t="n">
        <v>3</v>
      </c>
      <c r="J3794" s="12" t="n">
        <v>9850.309999999999</v>
      </c>
      <c r="K3794" s="13" t="n">
        <v>0.03</v>
      </c>
      <c r="L3794" s="12" t="n">
        <v>28664.4</v>
      </c>
      <c r="M3794" s="12" t="n">
        <v>24231.76</v>
      </c>
      <c r="N3794" s="12" t="n">
        <v>4432.64</v>
      </c>
      <c r="O3794" t="inlineStr">
        <is>
          <t>Debit Card</t>
        </is>
      </c>
      <c r="P3794" t="inlineStr">
        <is>
          <t>Sara Khan</t>
        </is>
      </c>
      <c r="Q3794" t="inlineStr">
        <is>
          <t>CUST-0584</t>
        </is>
      </c>
      <c r="R3794" t="n">
        <v>8</v>
      </c>
      <c r="S3794" t="inlineStr">
        <is>
          <t>No</t>
        </is>
      </c>
    </row>
    <row r="3795">
      <c r="A3795" t="inlineStr">
        <is>
          <t>ORD-2512-03794</t>
        </is>
      </c>
      <c r="B3795" s="11" t="n">
        <v>45999</v>
      </c>
      <c r="C3795" t="inlineStr">
        <is>
          <t>West</t>
        </is>
      </c>
      <c r="D3795" t="inlineStr">
        <is>
          <t>Pune</t>
        </is>
      </c>
      <c r="E3795" t="inlineStr">
        <is>
          <t>Corporate</t>
        </is>
      </c>
      <c r="F3795" t="inlineStr">
        <is>
          <t>Partner</t>
        </is>
      </c>
      <c r="G3795" t="inlineStr">
        <is>
          <t>Accessories</t>
        </is>
      </c>
      <c r="H3795" t="inlineStr">
        <is>
          <t>Laptop Stand</t>
        </is>
      </c>
      <c r="I3795" t="n">
        <v>2</v>
      </c>
      <c r="J3795" s="12" t="n">
        <v>1889.02</v>
      </c>
      <c r="K3795" s="13" t="n">
        <v>0</v>
      </c>
      <c r="L3795" s="12" t="n">
        <v>3778.04</v>
      </c>
      <c r="M3795" s="12" t="n">
        <v>2644.63</v>
      </c>
      <c r="N3795" s="12" t="n">
        <v>1133.41</v>
      </c>
      <c r="O3795" t="inlineStr">
        <is>
          <t>Cash</t>
        </is>
      </c>
      <c r="P3795" t="inlineStr">
        <is>
          <t>Kabir Singh</t>
        </is>
      </c>
      <c r="Q3795" t="inlineStr">
        <is>
          <t>CUST-0211</t>
        </is>
      </c>
      <c r="R3795" t="n">
        <v>4</v>
      </c>
      <c r="S3795" t="inlineStr">
        <is>
          <t>Yes</t>
        </is>
      </c>
    </row>
    <row r="3796">
      <c r="A3796" t="inlineStr">
        <is>
          <t>ORD-2406-03795</t>
        </is>
      </c>
      <c r="B3796" s="11" t="n">
        <v>45449</v>
      </c>
      <c r="C3796" t="inlineStr">
        <is>
          <t>East</t>
        </is>
      </c>
      <c r="D3796" t="inlineStr">
        <is>
          <t>Bhubaneswar</t>
        </is>
      </c>
      <c r="E3796" t="inlineStr">
        <is>
          <t>Education</t>
        </is>
      </c>
      <c r="F3796" t="inlineStr">
        <is>
          <t>Partner</t>
        </is>
      </c>
      <c r="G3796" t="inlineStr">
        <is>
          <t>Furniture</t>
        </is>
      </c>
      <c r="H3796" t="inlineStr">
        <is>
          <t>Cabinet</t>
        </is>
      </c>
      <c r="I3796" t="n">
        <v>2</v>
      </c>
      <c r="J3796" s="12" t="n">
        <v>9169.15</v>
      </c>
      <c r="K3796" s="13" t="n">
        <v>0.15</v>
      </c>
      <c r="L3796" s="12" t="n">
        <v>15587.55</v>
      </c>
      <c r="M3796" s="12" t="n">
        <v>14303.87</v>
      </c>
      <c r="N3796" s="12" t="n">
        <v>1283.68</v>
      </c>
      <c r="O3796" t="inlineStr">
        <is>
          <t>Debit Card</t>
        </is>
      </c>
      <c r="P3796" t="inlineStr">
        <is>
          <t>Rohan Verma</t>
        </is>
      </c>
      <c r="Q3796" t="inlineStr">
        <is>
          <t>CUST-0914</t>
        </is>
      </c>
      <c r="R3796" t="n">
        <v>3</v>
      </c>
      <c r="S3796" t="inlineStr">
        <is>
          <t>No</t>
        </is>
      </c>
    </row>
    <row r="3797">
      <c r="A3797" t="inlineStr">
        <is>
          <t>ORD-2406-03796</t>
        </is>
      </c>
      <c r="B3797" s="11" t="n">
        <v>45445</v>
      </c>
      <c r="C3797" t="inlineStr">
        <is>
          <t>West</t>
        </is>
      </c>
      <c r="D3797" t="inlineStr">
        <is>
          <t>Surat</t>
        </is>
      </c>
      <c r="E3797" t="inlineStr">
        <is>
          <t>Small Business</t>
        </is>
      </c>
      <c r="F3797" t="inlineStr">
        <is>
          <t>Online</t>
        </is>
      </c>
      <c r="G3797" t="inlineStr">
        <is>
          <t>Office Supplies</t>
        </is>
      </c>
      <c r="H3797" t="inlineStr">
        <is>
          <t>Marker Set</t>
        </is>
      </c>
      <c r="I3797" t="n">
        <v>1</v>
      </c>
      <c r="J3797" s="12" t="n">
        <v>278.68</v>
      </c>
      <c r="K3797" s="13" t="n">
        <v>0.1</v>
      </c>
      <c r="L3797" s="12" t="n">
        <v>250.81</v>
      </c>
      <c r="M3797" s="12" t="n">
        <v>181.14</v>
      </c>
      <c r="N3797" s="12" t="n">
        <v>69.67</v>
      </c>
      <c r="O3797" t="inlineStr">
        <is>
          <t>Debit Card</t>
        </is>
      </c>
      <c r="P3797" t="inlineStr">
        <is>
          <t>Anaya Rao</t>
        </is>
      </c>
      <c r="Q3797" t="inlineStr">
        <is>
          <t>CUST-0067</t>
        </is>
      </c>
      <c r="R3797" t="n">
        <v>4</v>
      </c>
      <c r="S3797" t="inlineStr">
        <is>
          <t>No</t>
        </is>
      </c>
    </row>
    <row r="3798">
      <c r="A3798" t="inlineStr">
        <is>
          <t>ORD-2508-03797</t>
        </is>
      </c>
      <c r="B3798" s="11" t="n">
        <v>45890</v>
      </c>
      <c r="C3798" t="inlineStr">
        <is>
          <t>North</t>
        </is>
      </c>
      <c r="D3798" t="inlineStr">
        <is>
          <t>Jaipur</t>
        </is>
      </c>
      <c r="E3798" t="inlineStr">
        <is>
          <t>Education</t>
        </is>
      </c>
      <c r="F3798" t="inlineStr">
        <is>
          <t>Direct Sales</t>
        </is>
      </c>
      <c r="G3798" t="inlineStr">
        <is>
          <t>Accessories</t>
        </is>
      </c>
      <c r="H3798" t="inlineStr">
        <is>
          <t>Laptop Stand</t>
        </is>
      </c>
      <c r="I3798" t="n">
        <v>3</v>
      </c>
      <c r="J3798" s="12" t="n">
        <v>1991.14</v>
      </c>
      <c r="K3798" s="13" t="n">
        <v>0.2</v>
      </c>
      <c r="L3798" s="12" t="n">
        <v>4778.74</v>
      </c>
      <c r="M3798" s="12" t="n">
        <v>4181.39</v>
      </c>
      <c r="N3798" s="12" t="n">
        <v>597.35</v>
      </c>
      <c r="O3798" t="inlineStr">
        <is>
          <t>Net Banking</t>
        </is>
      </c>
      <c r="P3798" t="inlineStr">
        <is>
          <t>Meera Joshi</t>
        </is>
      </c>
      <c r="Q3798" t="inlineStr">
        <is>
          <t>CUST-0551</t>
        </is>
      </c>
      <c r="R3798" t="n">
        <v>5</v>
      </c>
      <c r="S3798" t="inlineStr">
        <is>
          <t>No</t>
        </is>
      </c>
    </row>
    <row r="3799">
      <c r="A3799" t="inlineStr">
        <is>
          <t>ORD-2510-03798</t>
        </is>
      </c>
      <c r="B3799" s="11" t="n">
        <v>45950</v>
      </c>
      <c r="C3799" t="inlineStr">
        <is>
          <t>Central</t>
        </is>
      </c>
      <c r="D3799" t="inlineStr">
        <is>
          <t>Raipur</t>
        </is>
      </c>
      <c r="E3799" t="inlineStr">
        <is>
          <t>Consumer</t>
        </is>
      </c>
      <c r="F3799" t="inlineStr">
        <is>
          <t>Retail Store</t>
        </is>
      </c>
      <c r="G3799" t="inlineStr">
        <is>
          <t>Technology</t>
        </is>
      </c>
      <c r="H3799" t="inlineStr">
        <is>
          <t>Laptop</t>
        </is>
      </c>
      <c r="I3799" t="n">
        <v>1</v>
      </c>
      <c r="J3799" s="12" t="n">
        <v>42689.87</v>
      </c>
      <c r="K3799" s="13" t="n">
        <v>0.03</v>
      </c>
      <c r="L3799" s="12" t="n">
        <v>41409.17</v>
      </c>
      <c r="M3799" s="12" t="n">
        <v>36713.29</v>
      </c>
      <c r="N3799" s="12" t="n">
        <v>4695.88</v>
      </c>
      <c r="O3799" t="inlineStr">
        <is>
          <t>Credit Card</t>
        </is>
      </c>
      <c r="P3799" t="inlineStr">
        <is>
          <t>Aarav Sharma</t>
        </is>
      </c>
      <c r="Q3799" t="inlineStr">
        <is>
          <t>CUST-0067</t>
        </is>
      </c>
      <c r="R3799" t="n">
        <v>6</v>
      </c>
      <c r="S3799" t="inlineStr">
        <is>
          <t>No</t>
        </is>
      </c>
    </row>
    <row r="3800">
      <c r="A3800" t="inlineStr">
        <is>
          <t>ORD-2503-03799</t>
        </is>
      </c>
      <c r="B3800" s="11" t="n">
        <v>45731</v>
      </c>
      <c r="C3800" t="inlineStr">
        <is>
          <t>Central</t>
        </is>
      </c>
      <c r="D3800" t="inlineStr">
        <is>
          <t>Nagpur</t>
        </is>
      </c>
      <c r="E3800" t="inlineStr">
        <is>
          <t>Education</t>
        </is>
      </c>
      <c r="F3800" t="inlineStr">
        <is>
          <t>Partner</t>
        </is>
      </c>
      <c r="G3800" t="inlineStr">
        <is>
          <t>Accessories</t>
        </is>
      </c>
      <c r="H3800" t="inlineStr">
        <is>
          <t>Webcam</t>
        </is>
      </c>
      <c r="I3800" t="n">
        <v>5</v>
      </c>
      <c r="J3800" s="12" t="n">
        <v>3705.22</v>
      </c>
      <c r="K3800" s="13" t="n">
        <v>0.05</v>
      </c>
      <c r="L3800" s="12" t="n">
        <v>17599.79</v>
      </c>
      <c r="M3800" s="12" t="n">
        <v>14079.84</v>
      </c>
      <c r="N3800" s="12" t="n">
        <v>3519.95</v>
      </c>
      <c r="O3800" t="inlineStr">
        <is>
          <t>Debit Card</t>
        </is>
      </c>
      <c r="P3800" t="inlineStr">
        <is>
          <t>Anaya Rao</t>
        </is>
      </c>
      <c r="Q3800" t="inlineStr">
        <is>
          <t>CUST-0924</t>
        </is>
      </c>
      <c r="R3800" t="n">
        <v>10</v>
      </c>
      <c r="S3800" t="inlineStr">
        <is>
          <t>No</t>
        </is>
      </c>
    </row>
    <row r="3801">
      <c r="A3801" t="inlineStr">
        <is>
          <t>ORD-2512-03800</t>
        </is>
      </c>
      <c r="B3801" s="11" t="n">
        <v>46011</v>
      </c>
      <c r="C3801" t="inlineStr">
        <is>
          <t>South</t>
        </is>
      </c>
      <c r="D3801" t="inlineStr">
        <is>
          <t>Kochi</t>
        </is>
      </c>
      <c r="E3801" t="inlineStr">
        <is>
          <t>Small Business</t>
        </is>
      </c>
      <c r="F3801" t="inlineStr">
        <is>
          <t>Retail Store</t>
        </is>
      </c>
      <c r="G3801" t="inlineStr">
        <is>
          <t>Office Supplies</t>
        </is>
      </c>
      <c r="H3801" t="inlineStr">
        <is>
          <t>Marker Set</t>
        </is>
      </c>
      <c r="I3801" t="n">
        <v>4</v>
      </c>
      <c r="J3801" s="12" t="n">
        <v>274.35</v>
      </c>
      <c r="K3801" s="13" t="n">
        <v>0.1</v>
      </c>
      <c r="L3801" s="12" t="n">
        <v>987.66</v>
      </c>
      <c r="M3801" s="12" t="n">
        <v>713.3099999999999</v>
      </c>
      <c r="N3801" s="12" t="n">
        <v>274.35</v>
      </c>
      <c r="O3801" t="inlineStr">
        <is>
          <t>Net Banking</t>
        </is>
      </c>
      <c r="P3801" t="inlineStr">
        <is>
          <t>Sara Khan</t>
        </is>
      </c>
      <c r="Q3801" t="inlineStr">
        <is>
          <t>CUST-0943</t>
        </is>
      </c>
      <c r="R3801" t="n">
        <v>1</v>
      </c>
      <c r="S3801" t="inlineStr">
        <is>
          <t>No</t>
        </is>
      </c>
    </row>
    <row r="3802">
      <c r="A3802" t="inlineStr">
        <is>
          <t>ORD-2507-03801</t>
        </is>
      </c>
      <c r="B3802" s="11" t="n">
        <v>45851</v>
      </c>
      <c r="C3802" t="inlineStr">
        <is>
          <t>East</t>
        </is>
      </c>
      <c r="D3802" t="inlineStr">
        <is>
          <t>Patna</t>
        </is>
      </c>
      <c r="E3802" t="inlineStr">
        <is>
          <t>Corporate</t>
        </is>
      </c>
      <c r="F3802" t="inlineStr">
        <is>
          <t>Online</t>
        </is>
      </c>
      <c r="G3802" t="inlineStr">
        <is>
          <t>Technology</t>
        </is>
      </c>
      <c r="H3802" t="inlineStr">
        <is>
          <t>Printer</t>
        </is>
      </c>
      <c r="I3802" t="n">
        <v>1</v>
      </c>
      <c r="J3802" s="12" t="n">
        <v>10355.22</v>
      </c>
      <c r="K3802" s="13" t="n">
        <v>0.15</v>
      </c>
      <c r="L3802" s="12" t="n">
        <v>8801.940000000001</v>
      </c>
      <c r="M3802" s="12" t="n">
        <v>8491.280000000001</v>
      </c>
      <c r="N3802" s="12" t="n">
        <v>310.66</v>
      </c>
      <c r="O3802" t="inlineStr">
        <is>
          <t>Net Banking</t>
        </is>
      </c>
      <c r="P3802" t="inlineStr">
        <is>
          <t>Sara Khan</t>
        </is>
      </c>
      <c r="Q3802" t="inlineStr">
        <is>
          <t>CUST-0867</t>
        </is>
      </c>
      <c r="R3802" t="n">
        <v>4</v>
      </c>
      <c r="S3802" t="inlineStr">
        <is>
          <t>No</t>
        </is>
      </c>
    </row>
    <row r="3803">
      <c r="A3803" t="inlineStr">
        <is>
          <t>ORD-2411-03802</t>
        </is>
      </c>
      <c r="B3803" s="11" t="n">
        <v>45611</v>
      </c>
      <c r="C3803" t="inlineStr">
        <is>
          <t>West</t>
        </is>
      </c>
      <c r="D3803" t="inlineStr">
        <is>
          <t>Ahmedabad</t>
        </is>
      </c>
      <c r="E3803" t="inlineStr">
        <is>
          <t>Corporate</t>
        </is>
      </c>
      <c r="F3803" t="inlineStr">
        <is>
          <t>Online</t>
        </is>
      </c>
      <c r="G3803" t="inlineStr">
        <is>
          <t>Furniture</t>
        </is>
      </c>
      <c r="H3803" t="inlineStr">
        <is>
          <t>Desk</t>
        </is>
      </c>
      <c r="I3803" t="n">
        <v>8</v>
      </c>
      <c r="J3803" s="12" t="n">
        <v>13059.76</v>
      </c>
      <c r="K3803" s="13" t="n">
        <v>0.1</v>
      </c>
      <c r="L3803" s="12" t="n">
        <v>94030.27</v>
      </c>
      <c r="M3803" s="12" t="n">
        <v>78358.56</v>
      </c>
      <c r="N3803" s="12" t="n">
        <v>15671.71</v>
      </c>
      <c r="O3803" t="inlineStr">
        <is>
          <t>Net Banking</t>
        </is>
      </c>
      <c r="P3803" t="inlineStr">
        <is>
          <t>Kabir Singh</t>
        </is>
      </c>
      <c r="Q3803" t="inlineStr">
        <is>
          <t>CUST-0032</t>
        </is>
      </c>
      <c r="R3803" t="n">
        <v>4</v>
      </c>
      <c r="S3803" t="inlineStr">
        <is>
          <t>No</t>
        </is>
      </c>
    </row>
    <row r="3804">
      <c r="A3804" t="inlineStr">
        <is>
          <t>ORD-2407-03803</t>
        </is>
      </c>
      <c r="B3804" s="11" t="n">
        <v>45492</v>
      </c>
      <c r="C3804" t="inlineStr">
        <is>
          <t>North</t>
        </is>
      </c>
      <c r="D3804" t="inlineStr">
        <is>
          <t>Delhi</t>
        </is>
      </c>
      <c r="E3804" t="inlineStr">
        <is>
          <t>Consumer</t>
        </is>
      </c>
      <c r="F3804" t="inlineStr">
        <is>
          <t>Partner</t>
        </is>
      </c>
      <c r="G3804" t="inlineStr">
        <is>
          <t>Office Supplies</t>
        </is>
      </c>
      <c r="H3804" t="inlineStr">
        <is>
          <t>Notebook Pack</t>
        </is>
      </c>
      <c r="I3804" t="n">
        <v>6</v>
      </c>
      <c r="J3804" s="12" t="n">
        <v>378.06</v>
      </c>
      <c r="K3804" s="13" t="n">
        <v>0.05</v>
      </c>
      <c r="L3804" s="12" t="n">
        <v>2154.94</v>
      </c>
      <c r="M3804" s="12" t="n">
        <v>1451.75</v>
      </c>
      <c r="N3804" s="12" t="n">
        <v>703.1900000000001</v>
      </c>
      <c r="O3804" t="inlineStr">
        <is>
          <t>Credit Card</t>
        </is>
      </c>
      <c r="P3804" t="inlineStr">
        <is>
          <t>Sara Khan</t>
        </is>
      </c>
      <c r="Q3804" t="inlineStr">
        <is>
          <t>CUST-0424</t>
        </is>
      </c>
      <c r="R3804" t="n">
        <v>5</v>
      </c>
      <c r="S3804" t="inlineStr">
        <is>
          <t>No</t>
        </is>
      </c>
    </row>
    <row r="3805">
      <c r="A3805" t="inlineStr">
        <is>
          <t>ORD-2507-03804</t>
        </is>
      </c>
      <c r="B3805" s="11" t="n">
        <v>45852</v>
      </c>
      <c r="C3805" t="inlineStr">
        <is>
          <t>South</t>
        </is>
      </c>
      <c r="D3805" t="inlineStr">
        <is>
          <t>Bengaluru</t>
        </is>
      </c>
      <c r="E3805" t="inlineStr">
        <is>
          <t>Consumer</t>
        </is>
      </c>
      <c r="F3805" t="inlineStr">
        <is>
          <t>Direct Sales</t>
        </is>
      </c>
      <c r="G3805" t="inlineStr">
        <is>
          <t>Technology</t>
        </is>
      </c>
      <c r="H3805" t="inlineStr">
        <is>
          <t>Tablet</t>
        </is>
      </c>
      <c r="I3805" t="n">
        <v>12</v>
      </c>
      <c r="J3805" s="12" t="n">
        <v>21235.61</v>
      </c>
      <c r="K3805" s="13" t="n">
        <v>0</v>
      </c>
      <c r="L3805" s="12" t="n">
        <v>254827.32</v>
      </c>
      <c r="M3805" s="12" t="n">
        <v>211506.68</v>
      </c>
      <c r="N3805" s="12" t="n">
        <v>43320.64</v>
      </c>
      <c r="O3805" t="inlineStr">
        <is>
          <t>Cash</t>
        </is>
      </c>
      <c r="P3805" t="inlineStr">
        <is>
          <t>Vivaan Gupta</t>
        </is>
      </c>
      <c r="Q3805" t="inlineStr">
        <is>
          <t>CUST-0534</t>
        </is>
      </c>
      <c r="R3805" t="n">
        <v>1</v>
      </c>
      <c r="S3805" t="inlineStr">
        <is>
          <t>No</t>
        </is>
      </c>
    </row>
    <row r="3806">
      <c r="A3806" t="inlineStr">
        <is>
          <t>ORD-2510-03805</t>
        </is>
      </c>
      <c r="B3806" s="11" t="n">
        <v>45938</v>
      </c>
      <c r="C3806" t="inlineStr">
        <is>
          <t>Central</t>
        </is>
      </c>
      <c r="D3806" t="inlineStr">
        <is>
          <t>Bhopal</t>
        </is>
      </c>
      <c r="E3806" t="inlineStr">
        <is>
          <t>Education</t>
        </is>
      </c>
      <c r="F3806" t="inlineStr">
        <is>
          <t>Partner</t>
        </is>
      </c>
      <c r="G3806" t="inlineStr">
        <is>
          <t>Office Supplies</t>
        </is>
      </c>
      <c r="H3806" t="inlineStr">
        <is>
          <t>Paper Ream</t>
        </is>
      </c>
      <c r="I3806" t="n">
        <v>4</v>
      </c>
      <c r="J3806" s="12" t="n">
        <v>512.33</v>
      </c>
      <c r="K3806" s="13" t="n">
        <v>0.15</v>
      </c>
      <c r="L3806" s="12" t="n">
        <v>1741.92</v>
      </c>
      <c r="M3806" s="12" t="n">
        <v>1536.99</v>
      </c>
      <c r="N3806" s="12" t="n">
        <v>204.93</v>
      </c>
      <c r="O3806" t="inlineStr">
        <is>
          <t>Credit Card</t>
        </is>
      </c>
      <c r="P3806" t="inlineStr">
        <is>
          <t>Kabir Singh</t>
        </is>
      </c>
      <c r="Q3806" t="inlineStr">
        <is>
          <t>CUST-0210</t>
        </is>
      </c>
      <c r="R3806" t="n">
        <v>3</v>
      </c>
      <c r="S3806" t="inlineStr">
        <is>
          <t>No</t>
        </is>
      </c>
    </row>
    <row r="3807">
      <c r="A3807" t="inlineStr">
        <is>
          <t>ORD-2412-03806</t>
        </is>
      </c>
      <c r="B3807" s="11" t="n">
        <v>45628</v>
      </c>
      <c r="C3807" t="inlineStr">
        <is>
          <t>East</t>
        </is>
      </c>
      <c r="D3807" t="inlineStr">
        <is>
          <t>Bhubaneswar</t>
        </is>
      </c>
      <c r="E3807" t="inlineStr">
        <is>
          <t>Corporate</t>
        </is>
      </c>
      <c r="F3807" t="inlineStr">
        <is>
          <t>Direct Sales</t>
        </is>
      </c>
      <c r="G3807" t="inlineStr">
        <is>
          <t>Accessories</t>
        </is>
      </c>
      <c r="H3807" t="inlineStr">
        <is>
          <t>Webcam</t>
        </is>
      </c>
      <c r="I3807" t="n">
        <v>5</v>
      </c>
      <c r="J3807" s="12" t="n">
        <v>3601.19</v>
      </c>
      <c r="K3807" s="13" t="n">
        <v>0</v>
      </c>
      <c r="L3807" s="12" t="n">
        <v>18005.95</v>
      </c>
      <c r="M3807" s="12" t="n">
        <v>13684.52</v>
      </c>
      <c r="N3807" s="12" t="n">
        <v>4321.43</v>
      </c>
      <c r="O3807" t="inlineStr">
        <is>
          <t>UPI</t>
        </is>
      </c>
      <c r="P3807" t="inlineStr">
        <is>
          <t>Ishaan Mehta</t>
        </is>
      </c>
      <c r="Q3807" t="inlineStr">
        <is>
          <t>CUST-0021</t>
        </is>
      </c>
      <c r="R3807" t="n">
        <v>3</v>
      </c>
      <c r="S3807" t="inlineStr">
        <is>
          <t>No</t>
        </is>
      </c>
    </row>
    <row r="3808">
      <c r="A3808" t="inlineStr">
        <is>
          <t>ORD-2505-03807</t>
        </is>
      </c>
      <c r="B3808" s="11" t="n">
        <v>45788</v>
      </c>
      <c r="C3808" t="inlineStr">
        <is>
          <t>Central</t>
        </is>
      </c>
      <c r="D3808" t="inlineStr">
        <is>
          <t>Bhopal</t>
        </is>
      </c>
      <c r="E3808" t="inlineStr">
        <is>
          <t>Education</t>
        </is>
      </c>
      <c r="F3808" t="inlineStr">
        <is>
          <t>Online</t>
        </is>
      </c>
      <c r="G3808" t="inlineStr">
        <is>
          <t>Accessories</t>
        </is>
      </c>
      <c r="H3808" t="inlineStr">
        <is>
          <t>Webcam</t>
        </is>
      </c>
      <c r="I3808" t="n">
        <v>2</v>
      </c>
      <c r="J3808" s="12" t="n">
        <v>3713.85</v>
      </c>
      <c r="K3808" s="13" t="n">
        <v>0.05</v>
      </c>
      <c r="L3808" s="12" t="n">
        <v>7056.31</v>
      </c>
      <c r="M3808" s="12" t="n">
        <v>5645.05</v>
      </c>
      <c r="N3808" s="12" t="n">
        <v>1411.26</v>
      </c>
      <c r="O3808" t="inlineStr">
        <is>
          <t>Credit Card</t>
        </is>
      </c>
      <c r="P3808" t="inlineStr">
        <is>
          <t>Meera Joshi</t>
        </is>
      </c>
      <c r="Q3808" t="inlineStr">
        <is>
          <t>CUST-0700</t>
        </is>
      </c>
      <c r="R3808" t="n">
        <v>4</v>
      </c>
      <c r="S3808" t="inlineStr">
        <is>
          <t>Yes</t>
        </is>
      </c>
    </row>
    <row r="3809">
      <c r="A3809" t="inlineStr">
        <is>
          <t>ORD-2510-03808</t>
        </is>
      </c>
      <c r="B3809" s="11" t="n">
        <v>45940</v>
      </c>
      <c r="C3809" t="inlineStr">
        <is>
          <t>North</t>
        </is>
      </c>
      <c r="D3809" t="inlineStr">
        <is>
          <t>Lucknow</t>
        </is>
      </c>
      <c r="E3809" t="inlineStr">
        <is>
          <t>Corporate</t>
        </is>
      </c>
      <c r="F3809" t="inlineStr">
        <is>
          <t>Direct Sales</t>
        </is>
      </c>
      <c r="G3809" t="inlineStr">
        <is>
          <t>Office Supplies</t>
        </is>
      </c>
      <c r="H3809" t="inlineStr">
        <is>
          <t>Notebook Pack</t>
        </is>
      </c>
      <c r="I3809" t="n">
        <v>5</v>
      </c>
      <c r="J3809" s="12" t="n">
        <v>393.93</v>
      </c>
      <c r="K3809" s="13" t="n">
        <v>0</v>
      </c>
      <c r="L3809" s="12" t="n">
        <v>1969.65</v>
      </c>
      <c r="M3809" s="12" t="n">
        <v>1260.58</v>
      </c>
      <c r="N3809" s="12" t="n">
        <v>709.0700000000001</v>
      </c>
      <c r="O3809" t="inlineStr">
        <is>
          <t>Credit Card</t>
        </is>
      </c>
      <c r="P3809" t="inlineStr">
        <is>
          <t>Aarav Sharma</t>
        </is>
      </c>
      <c r="Q3809" t="inlineStr">
        <is>
          <t>CUST-0821</t>
        </is>
      </c>
      <c r="R3809" t="n">
        <v>4</v>
      </c>
      <c r="S3809" t="inlineStr">
        <is>
          <t>Yes</t>
        </is>
      </c>
    </row>
    <row r="3810">
      <c r="A3810" t="inlineStr">
        <is>
          <t>ORD-2403-03809</t>
        </is>
      </c>
      <c r="B3810" s="11" t="n">
        <v>45355</v>
      </c>
      <c r="C3810" t="inlineStr">
        <is>
          <t>Central</t>
        </is>
      </c>
      <c r="D3810" t="inlineStr">
        <is>
          <t>Bhopal</t>
        </is>
      </c>
      <c r="E3810" t="inlineStr">
        <is>
          <t>Education</t>
        </is>
      </c>
      <c r="F3810" t="inlineStr">
        <is>
          <t>Online</t>
        </is>
      </c>
      <c r="G3810" t="inlineStr">
        <is>
          <t>Technology</t>
        </is>
      </c>
      <c r="H3810" t="inlineStr">
        <is>
          <t>Laptop</t>
        </is>
      </c>
      <c r="I3810" t="n">
        <v>5</v>
      </c>
      <c r="J3810" s="12" t="n">
        <v>41139.78</v>
      </c>
      <c r="K3810" s="13" t="n">
        <v>0</v>
      </c>
      <c r="L3810" s="12" t="n">
        <v>205698.9</v>
      </c>
      <c r="M3810" s="12" t="n">
        <v>176901.05</v>
      </c>
      <c r="N3810" s="12" t="n">
        <v>28797.85</v>
      </c>
      <c r="O3810" t="inlineStr">
        <is>
          <t>Net Banking</t>
        </is>
      </c>
      <c r="P3810" t="inlineStr">
        <is>
          <t>Vivaan Gupta</t>
        </is>
      </c>
      <c r="Q3810" t="inlineStr">
        <is>
          <t>CUST-0312</t>
        </is>
      </c>
      <c r="R3810" t="n">
        <v>5</v>
      </c>
      <c r="S3810" t="inlineStr">
        <is>
          <t>No</t>
        </is>
      </c>
    </row>
    <row r="3811">
      <c r="A3811" t="inlineStr">
        <is>
          <t>ORD-2508-03810</t>
        </is>
      </c>
      <c r="B3811" s="11" t="n">
        <v>45880</v>
      </c>
      <c r="C3811" t="inlineStr">
        <is>
          <t>Central</t>
        </is>
      </c>
      <c r="D3811" t="inlineStr">
        <is>
          <t>Bhopal</t>
        </is>
      </c>
      <c r="E3811" t="inlineStr">
        <is>
          <t>Education</t>
        </is>
      </c>
      <c r="F3811" t="inlineStr">
        <is>
          <t>Retail Store</t>
        </is>
      </c>
      <c r="G3811" t="inlineStr">
        <is>
          <t>Furniture</t>
        </is>
      </c>
      <c r="H3811" t="inlineStr">
        <is>
          <t>Cabinet</t>
        </is>
      </c>
      <c r="I3811" t="n">
        <v>10</v>
      </c>
      <c r="J3811" s="12" t="n">
        <v>9002.49</v>
      </c>
      <c r="K3811" s="13" t="n">
        <v>0.1</v>
      </c>
      <c r="L3811" s="12" t="n">
        <v>81022.41</v>
      </c>
      <c r="M3811" s="12" t="n">
        <v>70219.42</v>
      </c>
      <c r="N3811" s="12" t="n">
        <v>10802.99</v>
      </c>
      <c r="O3811" t="inlineStr">
        <is>
          <t>UPI</t>
        </is>
      </c>
      <c r="P3811" t="inlineStr">
        <is>
          <t>Kabir Singh</t>
        </is>
      </c>
      <c r="Q3811" t="inlineStr">
        <is>
          <t>CUST-0549</t>
        </is>
      </c>
      <c r="R3811" t="n">
        <v>1</v>
      </c>
      <c r="S3811" t="inlineStr">
        <is>
          <t>No</t>
        </is>
      </c>
    </row>
    <row r="3812">
      <c r="A3812" t="inlineStr">
        <is>
          <t>ORD-2503-03811</t>
        </is>
      </c>
      <c r="B3812" s="11" t="n">
        <v>45719</v>
      </c>
      <c r="C3812" t="inlineStr">
        <is>
          <t>South</t>
        </is>
      </c>
      <c r="D3812" t="inlineStr">
        <is>
          <t>Chennai</t>
        </is>
      </c>
      <c r="E3812" t="inlineStr">
        <is>
          <t>Education</t>
        </is>
      </c>
      <c r="F3812" t="inlineStr">
        <is>
          <t>Direct Sales</t>
        </is>
      </c>
      <c r="G3812" t="inlineStr">
        <is>
          <t>Technology</t>
        </is>
      </c>
      <c r="H3812" t="inlineStr">
        <is>
          <t>Tablet</t>
        </is>
      </c>
      <c r="I3812" t="n">
        <v>3</v>
      </c>
      <c r="J3812" s="12" t="n">
        <v>23950.64</v>
      </c>
      <c r="K3812" s="13" t="n">
        <v>0.25</v>
      </c>
      <c r="L3812" s="12" t="n">
        <v>53888.94</v>
      </c>
      <c r="M3812" s="12" t="n">
        <v>59637.09</v>
      </c>
      <c r="N3812" s="12" t="n">
        <v>-5748.15</v>
      </c>
      <c r="O3812" t="inlineStr">
        <is>
          <t>Debit Card</t>
        </is>
      </c>
      <c r="P3812" t="inlineStr">
        <is>
          <t>Meera Joshi</t>
        </is>
      </c>
      <c r="Q3812" t="inlineStr">
        <is>
          <t>CUST-0791</t>
        </is>
      </c>
      <c r="R3812" t="n">
        <v>2</v>
      </c>
      <c r="S3812" t="inlineStr">
        <is>
          <t>No</t>
        </is>
      </c>
    </row>
    <row r="3813">
      <c r="A3813" t="inlineStr">
        <is>
          <t>ORD-2404-03812</t>
        </is>
      </c>
      <c r="B3813" s="11" t="n">
        <v>45388</v>
      </c>
      <c r="C3813" t="inlineStr">
        <is>
          <t>North</t>
        </is>
      </c>
      <c r="D3813" t="inlineStr">
        <is>
          <t>Jaipur</t>
        </is>
      </c>
      <c r="E3813" t="inlineStr">
        <is>
          <t>Corporate</t>
        </is>
      </c>
      <c r="F3813" t="inlineStr">
        <is>
          <t>Online</t>
        </is>
      </c>
      <c r="G3813" t="inlineStr">
        <is>
          <t>Technology</t>
        </is>
      </c>
      <c r="H3813" t="inlineStr">
        <is>
          <t>Printer</t>
        </is>
      </c>
      <c r="I3813" t="n">
        <v>3</v>
      </c>
      <c r="J3813" s="12" t="n">
        <v>10160.32</v>
      </c>
      <c r="K3813" s="13" t="n">
        <v>0.1</v>
      </c>
      <c r="L3813" s="12" t="n">
        <v>27432.86</v>
      </c>
      <c r="M3813" s="12" t="n">
        <v>24994.39</v>
      </c>
      <c r="N3813" s="12" t="n">
        <v>2438.47</v>
      </c>
      <c r="O3813" t="inlineStr">
        <is>
          <t>Credit Card</t>
        </is>
      </c>
      <c r="P3813" t="inlineStr">
        <is>
          <t>Kabir Singh</t>
        </is>
      </c>
      <c r="Q3813" t="inlineStr">
        <is>
          <t>CUST-0775</t>
        </is>
      </c>
      <c r="R3813" t="n">
        <v>6</v>
      </c>
      <c r="S3813" t="inlineStr">
        <is>
          <t>No</t>
        </is>
      </c>
    </row>
    <row r="3814">
      <c r="A3814" t="inlineStr">
        <is>
          <t>ORD-2502-03813</t>
        </is>
      </c>
      <c r="B3814" s="11" t="n">
        <v>45693</v>
      </c>
      <c r="C3814" t="inlineStr">
        <is>
          <t>West</t>
        </is>
      </c>
      <c r="D3814" t="inlineStr">
        <is>
          <t>Ahmedabad</t>
        </is>
      </c>
      <c r="E3814" t="inlineStr">
        <is>
          <t>Consumer</t>
        </is>
      </c>
      <c r="F3814" t="inlineStr">
        <is>
          <t>Online</t>
        </is>
      </c>
      <c r="G3814" t="inlineStr">
        <is>
          <t>Technology</t>
        </is>
      </c>
      <c r="H3814" t="inlineStr">
        <is>
          <t>Keyboard</t>
        </is>
      </c>
      <c r="I3814" t="n">
        <v>10</v>
      </c>
      <c r="J3814" s="12" t="n">
        <v>1782.56</v>
      </c>
      <c r="K3814" s="13" t="n">
        <v>0.2</v>
      </c>
      <c r="L3814" s="12" t="n">
        <v>14260.48</v>
      </c>
      <c r="M3814" s="12" t="n">
        <v>12656.18</v>
      </c>
      <c r="N3814" s="12" t="n">
        <v>1604.3</v>
      </c>
      <c r="O3814" t="inlineStr">
        <is>
          <t>Cash</t>
        </is>
      </c>
      <c r="P3814" t="inlineStr">
        <is>
          <t>Aarav Sharma</t>
        </is>
      </c>
      <c r="Q3814" t="inlineStr">
        <is>
          <t>CUST-0297</t>
        </is>
      </c>
      <c r="R3814" t="n">
        <v>5</v>
      </c>
      <c r="S3814" t="inlineStr">
        <is>
          <t>No</t>
        </is>
      </c>
    </row>
    <row r="3815">
      <c r="A3815" t="inlineStr">
        <is>
          <t>ORD-2402-03814</t>
        </is>
      </c>
      <c r="B3815" s="11" t="n">
        <v>45342</v>
      </c>
      <c r="C3815" t="inlineStr">
        <is>
          <t>South</t>
        </is>
      </c>
      <c r="D3815" t="inlineStr">
        <is>
          <t>Chennai</t>
        </is>
      </c>
      <c r="E3815" t="inlineStr">
        <is>
          <t>Education</t>
        </is>
      </c>
      <c r="F3815" t="inlineStr">
        <is>
          <t>Direct Sales</t>
        </is>
      </c>
      <c r="G3815" t="inlineStr">
        <is>
          <t>Office Supplies</t>
        </is>
      </c>
      <c r="H3815" t="inlineStr">
        <is>
          <t>Paper Ream</t>
        </is>
      </c>
      <c r="I3815" t="n">
        <v>1</v>
      </c>
      <c r="J3815" s="12" t="n">
        <v>476.68</v>
      </c>
      <c r="K3815" s="13" t="n">
        <v>0.05</v>
      </c>
      <c r="L3815" s="12" t="n">
        <v>452.85</v>
      </c>
      <c r="M3815" s="12" t="n">
        <v>357.51</v>
      </c>
      <c r="N3815" s="12" t="n">
        <v>95.34</v>
      </c>
      <c r="O3815" t="inlineStr">
        <is>
          <t>Debit Card</t>
        </is>
      </c>
      <c r="P3815" t="inlineStr">
        <is>
          <t>Rohan Verma</t>
        </is>
      </c>
      <c r="Q3815" t="inlineStr">
        <is>
          <t>CUST-0065</t>
        </is>
      </c>
      <c r="R3815" t="n">
        <v>5</v>
      </c>
      <c r="S3815" t="inlineStr">
        <is>
          <t>No</t>
        </is>
      </c>
    </row>
    <row r="3816">
      <c r="A3816" t="inlineStr">
        <is>
          <t>ORD-2406-03815</t>
        </is>
      </c>
      <c r="B3816" s="11" t="n">
        <v>45452</v>
      </c>
      <c r="C3816" t="inlineStr">
        <is>
          <t>North</t>
        </is>
      </c>
      <c r="D3816" t="inlineStr">
        <is>
          <t>Lucknow</t>
        </is>
      </c>
      <c r="E3816" t="inlineStr">
        <is>
          <t>Corporate</t>
        </is>
      </c>
      <c r="F3816" t="inlineStr">
        <is>
          <t>Direct Sales</t>
        </is>
      </c>
      <c r="G3816" t="inlineStr">
        <is>
          <t>Accessories</t>
        </is>
      </c>
      <c r="H3816" t="inlineStr">
        <is>
          <t>Mouse</t>
        </is>
      </c>
      <c r="I3816" t="n">
        <v>10</v>
      </c>
      <c r="J3816" s="12" t="n">
        <v>881.4</v>
      </c>
      <c r="K3816" s="13" t="n">
        <v>0</v>
      </c>
      <c r="L3816" s="12" t="n">
        <v>8814</v>
      </c>
      <c r="M3816" s="12" t="n">
        <v>5817.24</v>
      </c>
      <c r="N3816" s="12" t="n">
        <v>2996.76</v>
      </c>
      <c r="O3816" t="inlineStr">
        <is>
          <t>UPI</t>
        </is>
      </c>
      <c r="P3816" t="inlineStr">
        <is>
          <t>Sara Khan</t>
        </is>
      </c>
      <c r="Q3816" t="inlineStr">
        <is>
          <t>CUST-0279</t>
        </is>
      </c>
      <c r="R3816" t="n">
        <v>8</v>
      </c>
      <c r="S3816" t="inlineStr">
        <is>
          <t>No</t>
        </is>
      </c>
    </row>
    <row r="3817">
      <c r="A3817" t="inlineStr">
        <is>
          <t>ORD-2508-03816</t>
        </is>
      </c>
      <c r="B3817" s="11" t="n">
        <v>45878</v>
      </c>
      <c r="C3817" t="inlineStr">
        <is>
          <t>West</t>
        </is>
      </c>
      <c r="D3817" t="inlineStr">
        <is>
          <t>Pune</t>
        </is>
      </c>
      <c r="E3817" t="inlineStr">
        <is>
          <t>Education</t>
        </is>
      </c>
      <c r="F3817" t="inlineStr">
        <is>
          <t>Online</t>
        </is>
      </c>
      <c r="G3817" t="inlineStr">
        <is>
          <t>Technology</t>
        </is>
      </c>
      <c r="H3817" t="inlineStr">
        <is>
          <t>Monitor</t>
        </is>
      </c>
      <c r="I3817" t="n">
        <v>2</v>
      </c>
      <c r="J3817" s="12" t="n">
        <v>12720.61</v>
      </c>
      <c r="K3817" s="13" t="n">
        <v>0.15</v>
      </c>
      <c r="L3817" s="12" t="n">
        <v>21625.04</v>
      </c>
      <c r="M3817" s="12" t="n">
        <v>20352.98</v>
      </c>
      <c r="N3817" s="12" t="n">
        <v>1272.06</v>
      </c>
      <c r="O3817" t="inlineStr">
        <is>
          <t>Cash</t>
        </is>
      </c>
      <c r="P3817" t="inlineStr">
        <is>
          <t>Sara Khan</t>
        </is>
      </c>
      <c r="Q3817" t="inlineStr">
        <is>
          <t>CUST-0323</t>
        </is>
      </c>
      <c r="R3817" t="n">
        <v>1</v>
      </c>
      <c r="S3817" t="inlineStr">
        <is>
          <t>Yes</t>
        </is>
      </c>
    </row>
    <row r="3818">
      <c r="A3818" t="inlineStr">
        <is>
          <t>ORD-2505-03817</t>
        </is>
      </c>
      <c r="B3818" s="11" t="n">
        <v>45795</v>
      </c>
      <c r="C3818" t="inlineStr">
        <is>
          <t>West</t>
        </is>
      </c>
      <c r="D3818" t="inlineStr">
        <is>
          <t>Mumbai</t>
        </is>
      </c>
      <c r="E3818" t="inlineStr">
        <is>
          <t>Consumer</t>
        </is>
      </c>
      <c r="F3818" t="inlineStr">
        <is>
          <t>Online</t>
        </is>
      </c>
      <c r="G3818" t="inlineStr">
        <is>
          <t>Technology</t>
        </is>
      </c>
      <c r="H3818" t="inlineStr">
        <is>
          <t>Printer</t>
        </is>
      </c>
      <c r="I3818" t="n">
        <v>2</v>
      </c>
      <c r="J3818" s="12" t="n">
        <v>10232.77</v>
      </c>
      <c r="K3818" s="13" t="n">
        <v>0.1</v>
      </c>
      <c r="L3818" s="12" t="n">
        <v>18418.99</v>
      </c>
      <c r="M3818" s="12" t="n">
        <v>16781.74</v>
      </c>
      <c r="N3818" s="12" t="n">
        <v>1637.25</v>
      </c>
      <c r="O3818" t="inlineStr">
        <is>
          <t>UPI</t>
        </is>
      </c>
      <c r="P3818" t="inlineStr">
        <is>
          <t>Vivaan Gupta</t>
        </is>
      </c>
      <c r="Q3818" t="inlineStr">
        <is>
          <t>CUST-0004</t>
        </is>
      </c>
      <c r="R3818" t="n">
        <v>4</v>
      </c>
      <c r="S3818" t="inlineStr">
        <is>
          <t>No</t>
        </is>
      </c>
    </row>
    <row r="3819">
      <c r="A3819" t="inlineStr">
        <is>
          <t>ORD-2408-03818</t>
        </is>
      </c>
      <c r="B3819" s="11" t="n">
        <v>45515</v>
      </c>
      <c r="C3819" t="inlineStr">
        <is>
          <t>East</t>
        </is>
      </c>
      <c r="D3819" t="inlineStr">
        <is>
          <t>Patna</t>
        </is>
      </c>
      <c r="E3819" t="inlineStr">
        <is>
          <t>Small Business</t>
        </is>
      </c>
      <c r="F3819" t="inlineStr">
        <is>
          <t>Direct Sales</t>
        </is>
      </c>
      <c r="G3819" t="inlineStr">
        <is>
          <t>Technology</t>
        </is>
      </c>
      <c r="H3819" t="inlineStr">
        <is>
          <t>Printer</t>
        </is>
      </c>
      <c r="I3819" t="n">
        <v>2</v>
      </c>
      <c r="J3819" s="12" t="n">
        <v>9988.049999999999</v>
      </c>
      <c r="K3819" s="13" t="n">
        <v>0.03</v>
      </c>
      <c r="L3819" s="12" t="n">
        <v>19376.82</v>
      </c>
      <c r="M3819" s="12" t="n">
        <v>16380.4</v>
      </c>
      <c r="N3819" s="12" t="n">
        <v>2996.42</v>
      </c>
      <c r="O3819" t="inlineStr">
        <is>
          <t>Cash</t>
        </is>
      </c>
      <c r="P3819" t="inlineStr">
        <is>
          <t>Diya Patel</t>
        </is>
      </c>
      <c r="Q3819" t="inlineStr">
        <is>
          <t>CUST-0258</t>
        </is>
      </c>
      <c r="R3819" t="n">
        <v>4</v>
      </c>
      <c r="S3819" t="inlineStr">
        <is>
          <t>No</t>
        </is>
      </c>
    </row>
    <row r="3820">
      <c r="A3820" t="inlineStr">
        <is>
          <t>ORD-2512-03819</t>
        </is>
      </c>
      <c r="B3820" s="11" t="n">
        <v>46015</v>
      </c>
      <c r="C3820" t="inlineStr">
        <is>
          <t>Central</t>
        </is>
      </c>
      <c r="D3820" t="inlineStr">
        <is>
          <t>Nagpur</t>
        </is>
      </c>
      <c r="E3820" t="inlineStr">
        <is>
          <t>Small Business</t>
        </is>
      </c>
      <c r="F3820" t="inlineStr">
        <is>
          <t>Online</t>
        </is>
      </c>
      <c r="G3820" t="inlineStr">
        <is>
          <t>Accessories</t>
        </is>
      </c>
      <c r="H3820" t="inlineStr">
        <is>
          <t>Mouse</t>
        </is>
      </c>
      <c r="I3820" t="n">
        <v>2</v>
      </c>
      <c r="J3820" s="12" t="n">
        <v>947.91</v>
      </c>
      <c r="K3820" s="13" t="n">
        <v>0.2</v>
      </c>
      <c r="L3820" s="12" t="n">
        <v>1516.66</v>
      </c>
      <c r="M3820" s="12" t="n">
        <v>1251.24</v>
      </c>
      <c r="N3820" s="12" t="n">
        <v>265.42</v>
      </c>
      <c r="O3820" t="inlineStr">
        <is>
          <t>Credit Card</t>
        </is>
      </c>
      <c r="P3820" t="inlineStr">
        <is>
          <t>Anaya Rao</t>
        </is>
      </c>
      <c r="Q3820" t="inlineStr">
        <is>
          <t>CUST-0916</t>
        </is>
      </c>
      <c r="R3820" t="n">
        <v>3</v>
      </c>
      <c r="S3820" t="inlineStr">
        <is>
          <t>No</t>
        </is>
      </c>
    </row>
    <row r="3821">
      <c r="A3821" t="inlineStr">
        <is>
          <t>ORD-2512-03820</t>
        </is>
      </c>
      <c r="B3821" s="11" t="n">
        <v>46013</v>
      </c>
      <c r="C3821" t="inlineStr">
        <is>
          <t>West</t>
        </is>
      </c>
      <c r="D3821" t="inlineStr">
        <is>
          <t>Pune</t>
        </is>
      </c>
      <c r="E3821" t="inlineStr">
        <is>
          <t>Small Business</t>
        </is>
      </c>
      <c r="F3821" t="inlineStr">
        <is>
          <t>Retail Store</t>
        </is>
      </c>
      <c r="G3821" t="inlineStr">
        <is>
          <t>Technology</t>
        </is>
      </c>
      <c r="H3821" t="inlineStr">
        <is>
          <t>Laptop</t>
        </is>
      </c>
      <c r="I3821" t="n">
        <v>6</v>
      </c>
      <c r="J3821" s="12" t="n">
        <v>44124.85</v>
      </c>
      <c r="K3821" s="13" t="n">
        <v>0.05</v>
      </c>
      <c r="L3821" s="12" t="n">
        <v>251511.64</v>
      </c>
      <c r="M3821" s="12" t="n">
        <v>227684.23</v>
      </c>
      <c r="N3821" s="12" t="n">
        <v>23827.41</v>
      </c>
      <c r="O3821" t="inlineStr">
        <is>
          <t>UPI</t>
        </is>
      </c>
      <c r="P3821" t="inlineStr">
        <is>
          <t>Meera Joshi</t>
        </is>
      </c>
      <c r="Q3821" t="inlineStr">
        <is>
          <t>CUST-0059</t>
        </is>
      </c>
      <c r="R3821" t="n">
        <v>4</v>
      </c>
      <c r="S3821" t="inlineStr">
        <is>
          <t>No</t>
        </is>
      </c>
    </row>
    <row r="3822">
      <c r="A3822" t="inlineStr">
        <is>
          <t>ORD-2408-03821</t>
        </is>
      </c>
      <c r="B3822" s="11" t="n">
        <v>45505</v>
      </c>
      <c r="C3822" t="inlineStr">
        <is>
          <t>West</t>
        </is>
      </c>
      <c r="D3822" t="inlineStr">
        <is>
          <t>Ahmedabad</t>
        </is>
      </c>
      <c r="E3822" t="inlineStr">
        <is>
          <t>Small Business</t>
        </is>
      </c>
      <c r="F3822" t="inlineStr">
        <is>
          <t>Direct Sales</t>
        </is>
      </c>
      <c r="G3822" t="inlineStr">
        <is>
          <t>Accessories</t>
        </is>
      </c>
      <c r="H3822" t="inlineStr">
        <is>
          <t>Laptop Stand</t>
        </is>
      </c>
      <c r="I3822" t="n">
        <v>1</v>
      </c>
      <c r="J3822" s="12" t="n">
        <v>1649.94</v>
      </c>
      <c r="K3822" s="13" t="n">
        <v>0.03</v>
      </c>
      <c r="L3822" s="12" t="n">
        <v>1600.44</v>
      </c>
      <c r="M3822" s="12" t="n">
        <v>1154.96</v>
      </c>
      <c r="N3822" s="12" t="n">
        <v>445.48</v>
      </c>
      <c r="O3822" t="inlineStr">
        <is>
          <t>Net Banking</t>
        </is>
      </c>
      <c r="P3822" t="inlineStr">
        <is>
          <t>Rohan Verma</t>
        </is>
      </c>
      <c r="Q3822" t="inlineStr">
        <is>
          <t>CUST-0253</t>
        </is>
      </c>
      <c r="R3822" t="n">
        <v>3</v>
      </c>
      <c r="S3822" t="inlineStr">
        <is>
          <t>No</t>
        </is>
      </c>
    </row>
    <row r="3823">
      <c r="A3823" t="inlineStr">
        <is>
          <t>ORD-2506-03822</t>
        </is>
      </c>
      <c r="B3823" s="11" t="n">
        <v>45829</v>
      </c>
      <c r="C3823" t="inlineStr">
        <is>
          <t>North</t>
        </is>
      </c>
      <c r="D3823" t="inlineStr">
        <is>
          <t>Lucknow</t>
        </is>
      </c>
      <c r="E3823" t="inlineStr">
        <is>
          <t>Corporate</t>
        </is>
      </c>
      <c r="F3823" t="inlineStr">
        <is>
          <t>Partner</t>
        </is>
      </c>
      <c r="G3823" t="inlineStr">
        <is>
          <t>Office Supplies</t>
        </is>
      </c>
      <c r="H3823" t="inlineStr">
        <is>
          <t>Notebook Pack</t>
        </is>
      </c>
      <c r="I3823" t="n">
        <v>4</v>
      </c>
      <c r="J3823" s="12" t="n">
        <v>433.76</v>
      </c>
      <c r="K3823" s="13" t="n">
        <v>0.15</v>
      </c>
      <c r="L3823" s="12" t="n">
        <v>1474.78</v>
      </c>
      <c r="M3823" s="12" t="n">
        <v>1110.43</v>
      </c>
      <c r="N3823" s="12" t="n">
        <v>364.35</v>
      </c>
      <c r="O3823" t="inlineStr">
        <is>
          <t>Credit Card</t>
        </is>
      </c>
      <c r="P3823" t="inlineStr">
        <is>
          <t>Vivaan Gupta</t>
        </is>
      </c>
      <c r="Q3823" t="inlineStr">
        <is>
          <t>CUST-0096</t>
        </is>
      </c>
      <c r="R3823" t="n">
        <v>5</v>
      </c>
      <c r="S3823" t="inlineStr">
        <is>
          <t>No</t>
        </is>
      </c>
    </row>
    <row r="3824">
      <c r="A3824" t="inlineStr">
        <is>
          <t>ORD-2402-03823</t>
        </is>
      </c>
      <c r="B3824" s="11" t="n">
        <v>45335</v>
      </c>
      <c r="C3824" t="inlineStr">
        <is>
          <t>North</t>
        </is>
      </c>
      <c r="D3824" t="inlineStr">
        <is>
          <t>Lucknow</t>
        </is>
      </c>
      <c r="E3824" t="inlineStr">
        <is>
          <t>Corporate</t>
        </is>
      </c>
      <c r="F3824" t="inlineStr">
        <is>
          <t>Direct Sales</t>
        </is>
      </c>
      <c r="G3824" t="inlineStr">
        <is>
          <t>Office Supplies</t>
        </is>
      </c>
      <c r="H3824" t="inlineStr">
        <is>
          <t>Notebook Pack</t>
        </is>
      </c>
      <c r="I3824" t="n">
        <v>3</v>
      </c>
      <c r="J3824" s="12" t="n">
        <v>385.18</v>
      </c>
      <c r="K3824" s="13" t="n">
        <v>0.1</v>
      </c>
      <c r="L3824" s="12" t="n">
        <v>1039.99</v>
      </c>
      <c r="M3824" s="12" t="n">
        <v>739.55</v>
      </c>
      <c r="N3824" s="12" t="n">
        <v>300.44</v>
      </c>
      <c r="O3824" t="inlineStr">
        <is>
          <t>Credit Card</t>
        </is>
      </c>
      <c r="P3824" t="inlineStr">
        <is>
          <t>Diya Patel</t>
        </is>
      </c>
      <c r="Q3824" t="inlineStr">
        <is>
          <t>CUST-0380</t>
        </is>
      </c>
      <c r="R3824" t="n">
        <v>2</v>
      </c>
      <c r="S3824" t="inlineStr">
        <is>
          <t>No</t>
        </is>
      </c>
    </row>
    <row r="3825">
      <c r="A3825" t="inlineStr">
        <is>
          <t>ORD-2405-03824</t>
        </is>
      </c>
      <c r="B3825" s="11" t="n">
        <v>45433</v>
      </c>
      <c r="C3825" t="inlineStr">
        <is>
          <t>Central</t>
        </is>
      </c>
      <c r="D3825" t="inlineStr">
        <is>
          <t>Indore</t>
        </is>
      </c>
      <c r="E3825" t="inlineStr">
        <is>
          <t>Small Business</t>
        </is>
      </c>
      <c r="F3825" t="inlineStr">
        <is>
          <t>Direct Sales</t>
        </is>
      </c>
      <c r="G3825" t="inlineStr">
        <is>
          <t>Accessories</t>
        </is>
      </c>
      <c r="H3825" t="inlineStr">
        <is>
          <t>Laptop Stand</t>
        </is>
      </c>
      <c r="I3825" t="n">
        <v>1</v>
      </c>
      <c r="J3825" s="12" t="n">
        <v>1639.64</v>
      </c>
      <c r="K3825" s="13" t="n">
        <v>0</v>
      </c>
      <c r="L3825" s="12" t="n">
        <v>1639.64</v>
      </c>
      <c r="M3825" s="12" t="n">
        <v>1147.75</v>
      </c>
      <c r="N3825" s="12" t="n">
        <v>491.89</v>
      </c>
      <c r="O3825" t="inlineStr">
        <is>
          <t>Credit Card</t>
        </is>
      </c>
      <c r="P3825" t="inlineStr">
        <is>
          <t>Anaya Rao</t>
        </is>
      </c>
      <c r="Q3825" t="inlineStr">
        <is>
          <t>CUST-0097</t>
        </is>
      </c>
      <c r="R3825" t="n">
        <v>3</v>
      </c>
      <c r="S3825" t="inlineStr">
        <is>
          <t>No</t>
        </is>
      </c>
    </row>
    <row r="3826">
      <c r="A3826" t="inlineStr">
        <is>
          <t>ORD-2505-03825</t>
        </is>
      </c>
      <c r="B3826" s="11" t="n">
        <v>45790</v>
      </c>
      <c r="C3826" t="inlineStr">
        <is>
          <t>North</t>
        </is>
      </c>
      <c r="D3826" t="inlineStr">
        <is>
          <t>Delhi</t>
        </is>
      </c>
      <c r="E3826" t="inlineStr">
        <is>
          <t>Small Business</t>
        </is>
      </c>
      <c r="F3826" t="inlineStr">
        <is>
          <t>Retail Store</t>
        </is>
      </c>
      <c r="G3826" t="inlineStr">
        <is>
          <t>Accessories</t>
        </is>
      </c>
      <c r="H3826" t="inlineStr">
        <is>
          <t>USB Hub</t>
        </is>
      </c>
      <c r="I3826" t="n">
        <v>3</v>
      </c>
      <c r="J3826" s="12" t="n">
        <v>1361.72</v>
      </c>
      <c r="K3826" s="13" t="n">
        <v>0.15</v>
      </c>
      <c r="L3826" s="12" t="n">
        <v>3472.39</v>
      </c>
      <c r="M3826" s="12" t="n">
        <v>2777.91</v>
      </c>
      <c r="N3826" s="12" t="n">
        <v>694.48</v>
      </c>
      <c r="O3826" t="inlineStr">
        <is>
          <t>UPI</t>
        </is>
      </c>
      <c r="P3826" t="inlineStr">
        <is>
          <t>Aarav Sharma</t>
        </is>
      </c>
      <c r="Q3826" t="inlineStr">
        <is>
          <t>CUST-0466</t>
        </is>
      </c>
      <c r="R3826" t="n">
        <v>8</v>
      </c>
      <c r="S3826" t="inlineStr">
        <is>
          <t>No</t>
        </is>
      </c>
    </row>
    <row r="3827">
      <c r="A3827" t="inlineStr">
        <is>
          <t>ORD-2407-03826</t>
        </is>
      </c>
      <c r="B3827" s="11" t="n">
        <v>45492</v>
      </c>
      <c r="C3827" t="inlineStr">
        <is>
          <t>North</t>
        </is>
      </c>
      <c r="D3827" t="inlineStr">
        <is>
          <t>Lucknow</t>
        </is>
      </c>
      <c r="E3827" t="inlineStr">
        <is>
          <t>Education</t>
        </is>
      </c>
      <c r="F3827" t="inlineStr">
        <is>
          <t>Online</t>
        </is>
      </c>
      <c r="G3827" t="inlineStr">
        <is>
          <t>Furniture</t>
        </is>
      </c>
      <c r="H3827" t="inlineStr">
        <is>
          <t>Bookshelf</t>
        </is>
      </c>
      <c r="I3827" t="n">
        <v>3</v>
      </c>
      <c r="J3827" s="12" t="n">
        <v>6172.34</v>
      </c>
      <c r="K3827" s="13" t="n">
        <v>0.05</v>
      </c>
      <c r="L3827" s="12" t="n">
        <v>17591.17</v>
      </c>
      <c r="M3827" s="12" t="n">
        <v>13517.42</v>
      </c>
      <c r="N3827" s="12" t="n">
        <v>4073.75</v>
      </c>
      <c r="O3827" t="inlineStr">
        <is>
          <t>UPI</t>
        </is>
      </c>
      <c r="P3827" t="inlineStr">
        <is>
          <t>Vivaan Gupta</t>
        </is>
      </c>
      <c r="Q3827" t="inlineStr">
        <is>
          <t>CUST-0758</t>
        </is>
      </c>
      <c r="R3827" t="n">
        <v>7</v>
      </c>
      <c r="S3827" t="inlineStr">
        <is>
          <t>No</t>
        </is>
      </c>
    </row>
    <row r="3828">
      <c r="A3828" t="inlineStr">
        <is>
          <t>ORD-2402-03827</t>
        </is>
      </c>
      <c r="B3828" s="11" t="n">
        <v>45337</v>
      </c>
      <c r="C3828" t="inlineStr">
        <is>
          <t>Central</t>
        </is>
      </c>
      <c r="D3828" t="inlineStr">
        <is>
          <t>Raipur</t>
        </is>
      </c>
      <c r="E3828" t="inlineStr">
        <is>
          <t>Consumer</t>
        </is>
      </c>
      <c r="F3828" t="inlineStr">
        <is>
          <t>Direct Sales</t>
        </is>
      </c>
      <c r="G3828" t="inlineStr">
        <is>
          <t>Office Supplies</t>
        </is>
      </c>
      <c r="H3828" t="inlineStr">
        <is>
          <t>Marker Set</t>
        </is>
      </c>
      <c r="I3828" t="n">
        <v>4</v>
      </c>
      <c r="J3828" s="12" t="n">
        <v>246.36</v>
      </c>
      <c r="K3828" s="13" t="n">
        <v>0.1</v>
      </c>
      <c r="L3828" s="12" t="n">
        <v>886.9</v>
      </c>
      <c r="M3828" s="12" t="n">
        <v>640.54</v>
      </c>
      <c r="N3828" s="12" t="n">
        <v>246.36</v>
      </c>
      <c r="O3828" t="inlineStr">
        <is>
          <t>Cash</t>
        </is>
      </c>
      <c r="P3828" t="inlineStr">
        <is>
          <t>Kabir Singh</t>
        </is>
      </c>
      <c r="Q3828" t="inlineStr">
        <is>
          <t>CUST-0068</t>
        </is>
      </c>
      <c r="R3828" t="n">
        <v>3</v>
      </c>
      <c r="S3828" t="inlineStr">
        <is>
          <t>No</t>
        </is>
      </c>
    </row>
    <row r="3829">
      <c r="A3829" t="inlineStr">
        <is>
          <t>ORD-2401-03828</t>
        </is>
      </c>
      <c r="B3829" s="11" t="n">
        <v>45303</v>
      </c>
      <c r="C3829" t="inlineStr">
        <is>
          <t>West</t>
        </is>
      </c>
      <c r="D3829" t="inlineStr">
        <is>
          <t>Ahmedabad</t>
        </is>
      </c>
      <c r="E3829" t="inlineStr">
        <is>
          <t>Education</t>
        </is>
      </c>
      <c r="F3829" t="inlineStr">
        <is>
          <t>Retail Store</t>
        </is>
      </c>
      <c r="G3829" t="inlineStr">
        <is>
          <t>Furniture</t>
        </is>
      </c>
      <c r="H3829" t="inlineStr">
        <is>
          <t>Office Chair</t>
        </is>
      </c>
      <c r="I3829" t="n">
        <v>6</v>
      </c>
      <c r="J3829" s="12" t="n">
        <v>7420.07</v>
      </c>
      <c r="K3829" s="13" t="n">
        <v>0.05</v>
      </c>
      <c r="L3829" s="12" t="n">
        <v>42294.4</v>
      </c>
      <c r="M3829" s="12" t="n">
        <v>30719.09</v>
      </c>
      <c r="N3829" s="12" t="n">
        <v>11575.31</v>
      </c>
      <c r="O3829" t="inlineStr">
        <is>
          <t>Credit Card</t>
        </is>
      </c>
      <c r="P3829" t="inlineStr">
        <is>
          <t>Rohan Verma</t>
        </is>
      </c>
      <c r="Q3829" t="inlineStr">
        <is>
          <t>CUST-0735</t>
        </is>
      </c>
      <c r="R3829" t="n">
        <v>3</v>
      </c>
      <c r="S3829" t="inlineStr">
        <is>
          <t>No</t>
        </is>
      </c>
    </row>
    <row r="3830">
      <c r="A3830" t="inlineStr">
        <is>
          <t>ORD-2502-03829</t>
        </is>
      </c>
      <c r="B3830" s="11" t="n">
        <v>45691</v>
      </c>
      <c r="C3830" t="inlineStr">
        <is>
          <t>South</t>
        </is>
      </c>
      <c r="D3830" t="inlineStr">
        <is>
          <t>Chennai</t>
        </is>
      </c>
      <c r="E3830" t="inlineStr">
        <is>
          <t>Education</t>
        </is>
      </c>
      <c r="F3830" t="inlineStr">
        <is>
          <t>Direct Sales</t>
        </is>
      </c>
      <c r="G3830" t="inlineStr">
        <is>
          <t>Office Supplies</t>
        </is>
      </c>
      <c r="H3830" t="inlineStr">
        <is>
          <t>Marker Set</t>
        </is>
      </c>
      <c r="I3830" t="n">
        <v>1</v>
      </c>
      <c r="J3830" s="12" t="n">
        <v>258.43</v>
      </c>
      <c r="K3830" s="13" t="n">
        <v>0.05</v>
      </c>
      <c r="L3830" s="12" t="n">
        <v>245.51</v>
      </c>
      <c r="M3830" s="12" t="n">
        <v>167.98</v>
      </c>
      <c r="N3830" s="12" t="n">
        <v>77.53</v>
      </c>
      <c r="O3830" t="inlineStr">
        <is>
          <t>UPI</t>
        </is>
      </c>
      <c r="P3830" t="inlineStr">
        <is>
          <t>Ishaan Mehta</t>
        </is>
      </c>
      <c r="Q3830" t="inlineStr">
        <is>
          <t>CUST-0494</t>
        </is>
      </c>
      <c r="R3830" t="n">
        <v>5</v>
      </c>
      <c r="S3830" t="inlineStr">
        <is>
          <t>No</t>
        </is>
      </c>
    </row>
    <row r="3831">
      <c r="A3831" t="inlineStr">
        <is>
          <t>ORD-2408-03830</t>
        </is>
      </c>
      <c r="B3831" s="11" t="n">
        <v>45534</v>
      </c>
      <c r="C3831" t="inlineStr">
        <is>
          <t>East</t>
        </is>
      </c>
      <c r="D3831" t="inlineStr">
        <is>
          <t>Patna</t>
        </is>
      </c>
      <c r="E3831" t="inlineStr">
        <is>
          <t>Consumer</t>
        </is>
      </c>
      <c r="F3831" t="inlineStr">
        <is>
          <t>Partner</t>
        </is>
      </c>
      <c r="G3831" t="inlineStr">
        <is>
          <t>Office Supplies</t>
        </is>
      </c>
      <c r="H3831" t="inlineStr">
        <is>
          <t>Notebook Pack</t>
        </is>
      </c>
      <c r="I3831" t="n">
        <v>10</v>
      </c>
      <c r="J3831" s="12" t="n">
        <v>373.83</v>
      </c>
      <c r="K3831" s="13" t="n">
        <v>0.05</v>
      </c>
      <c r="L3831" s="12" t="n">
        <v>3551.38</v>
      </c>
      <c r="M3831" s="12" t="n">
        <v>2392.51</v>
      </c>
      <c r="N3831" s="12" t="n">
        <v>1158.87</v>
      </c>
      <c r="O3831" t="inlineStr">
        <is>
          <t>Debit Card</t>
        </is>
      </c>
      <c r="P3831" t="inlineStr">
        <is>
          <t>Meera Joshi</t>
        </is>
      </c>
      <c r="Q3831" t="inlineStr">
        <is>
          <t>CUST-0506</t>
        </is>
      </c>
      <c r="R3831" t="n">
        <v>8</v>
      </c>
      <c r="S3831" t="inlineStr">
        <is>
          <t>No</t>
        </is>
      </c>
    </row>
    <row r="3832">
      <c r="A3832" t="inlineStr">
        <is>
          <t>ORD-2410-03831</t>
        </is>
      </c>
      <c r="B3832" s="11" t="n">
        <v>45575</v>
      </c>
      <c r="C3832" t="inlineStr">
        <is>
          <t>West</t>
        </is>
      </c>
      <c r="D3832" t="inlineStr">
        <is>
          <t>Ahmedabad</t>
        </is>
      </c>
      <c r="E3832" t="inlineStr">
        <is>
          <t>Small Business</t>
        </is>
      </c>
      <c r="F3832" t="inlineStr">
        <is>
          <t>Retail Store</t>
        </is>
      </c>
      <c r="G3832" t="inlineStr">
        <is>
          <t>Technology</t>
        </is>
      </c>
      <c r="H3832" t="inlineStr">
        <is>
          <t>Keyboard</t>
        </is>
      </c>
      <c r="I3832" t="n">
        <v>12</v>
      </c>
      <c r="J3832" s="12" t="n">
        <v>1790.91</v>
      </c>
      <c r="K3832" s="13" t="n">
        <v>0</v>
      </c>
      <c r="L3832" s="12" t="n">
        <v>21490.92</v>
      </c>
      <c r="M3832" s="12" t="n">
        <v>15258.55</v>
      </c>
      <c r="N3832" s="12" t="n">
        <v>6232.37</v>
      </c>
      <c r="O3832" t="inlineStr">
        <is>
          <t>Net Banking</t>
        </is>
      </c>
      <c r="P3832" t="inlineStr">
        <is>
          <t>Aarav Sharma</t>
        </is>
      </c>
      <c r="Q3832" t="inlineStr">
        <is>
          <t>CUST-0689</t>
        </is>
      </c>
      <c r="R3832" t="n">
        <v>7</v>
      </c>
      <c r="S3832" t="inlineStr">
        <is>
          <t>No</t>
        </is>
      </c>
    </row>
    <row r="3833">
      <c r="A3833" t="inlineStr">
        <is>
          <t>ORD-2408-03832</t>
        </is>
      </c>
      <c r="B3833" s="11" t="n">
        <v>45508</v>
      </c>
      <c r="C3833" t="inlineStr">
        <is>
          <t>South</t>
        </is>
      </c>
      <c r="D3833" t="inlineStr">
        <is>
          <t>Kochi</t>
        </is>
      </c>
      <c r="E3833" t="inlineStr">
        <is>
          <t>Corporate</t>
        </is>
      </c>
      <c r="F3833" t="inlineStr">
        <is>
          <t>Partner</t>
        </is>
      </c>
      <c r="G3833" t="inlineStr">
        <is>
          <t>Office Supplies</t>
        </is>
      </c>
      <c r="H3833" t="inlineStr">
        <is>
          <t>Stapler</t>
        </is>
      </c>
      <c r="I3833" t="n">
        <v>2</v>
      </c>
      <c r="J3833" s="12" t="n">
        <v>281.67</v>
      </c>
      <c r="K3833" s="13" t="n">
        <v>0.15</v>
      </c>
      <c r="L3833" s="12" t="n">
        <v>478.84</v>
      </c>
      <c r="M3833" s="12" t="n">
        <v>377.44</v>
      </c>
      <c r="N3833" s="12" t="n">
        <v>101.4</v>
      </c>
      <c r="O3833" t="inlineStr">
        <is>
          <t>Cash</t>
        </is>
      </c>
      <c r="P3833" t="inlineStr">
        <is>
          <t>Rohan Verma</t>
        </is>
      </c>
      <c r="Q3833" t="inlineStr">
        <is>
          <t>CUST-0061</t>
        </is>
      </c>
      <c r="R3833" t="n">
        <v>4</v>
      </c>
      <c r="S3833" t="inlineStr">
        <is>
          <t>No</t>
        </is>
      </c>
    </row>
    <row r="3834">
      <c r="A3834" t="inlineStr">
        <is>
          <t>ORD-2512-03833</t>
        </is>
      </c>
      <c r="B3834" s="11" t="n">
        <v>46010</v>
      </c>
      <c r="C3834" t="inlineStr">
        <is>
          <t>Central</t>
        </is>
      </c>
      <c r="D3834" t="inlineStr">
        <is>
          <t>Raipur</t>
        </is>
      </c>
      <c r="E3834" t="inlineStr">
        <is>
          <t>Education</t>
        </is>
      </c>
      <c r="F3834" t="inlineStr">
        <is>
          <t>Retail Store</t>
        </is>
      </c>
      <c r="G3834" t="inlineStr">
        <is>
          <t>Office Supplies</t>
        </is>
      </c>
      <c r="H3834" t="inlineStr">
        <is>
          <t>Stapler</t>
        </is>
      </c>
      <c r="I3834" t="n">
        <v>1</v>
      </c>
      <c r="J3834" s="12" t="n">
        <v>294.13</v>
      </c>
      <c r="K3834" s="13" t="n">
        <v>0.03</v>
      </c>
      <c r="L3834" s="12" t="n">
        <v>285.31</v>
      </c>
      <c r="M3834" s="12" t="n">
        <v>197.07</v>
      </c>
      <c r="N3834" s="12" t="n">
        <v>88.23999999999999</v>
      </c>
      <c r="O3834" t="inlineStr">
        <is>
          <t>Cash</t>
        </is>
      </c>
      <c r="P3834" t="inlineStr">
        <is>
          <t>Aarav Sharma</t>
        </is>
      </c>
      <c r="Q3834" t="inlineStr">
        <is>
          <t>CUST-0629</t>
        </is>
      </c>
      <c r="R3834" t="n">
        <v>2</v>
      </c>
      <c r="S3834" t="inlineStr">
        <is>
          <t>No</t>
        </is>
      </c>
    </row>
    <row r="3835">
      <c r="A3835" t="inlineStr">
        <is>
          <t>ORD-2402-03834</t>
        </is>
      </c>
      <c r="B3835" s="11" t="n">
        <v>45324</v>
      </c>
      <c r="C3835" t="inlineStr">
        <is>
          <t>North</t>
        </is>
      </c>
      <c r="D3835" t="inlineStr">
        <is>
          <t>Delhi</t>
        </is>
      </c>
      <c r="E3835" t="inlineStr">
        <is>
          <t>Corporate</t>
        </is>
      </c>
      <c r="F3835" t="inlineStr">
        <is>
          <t>Direct Sales</t>
        </is>
      </c>
      <c r="G3835" t="inlineStr">
        <is>
          <t>Technology</t>
        </is>
      </c>
      <c r="H3835" t="inlineStr">
        <is>
          <t>Keyboard</t>
        </is>
      </c>
      <c r="I3835" t="n">
        <v>1</v>
      </c>
      <c r="J3835" s="12" t="n">
        <v>1650.18</v>
      </c>
      <c r="K3835" s="13" t="n">
        <v>0.05</v>
      </c>
      <c r="L3835" s="12" t="n">
        <v>1567.67</v>
      </c>
      <c r="M3835" s="12" t="n">
        <v>1171.63</v>
      </c>
      <c r="N3835" s="12" t="n">
        <v>396.04</v>
      </c>
      <c r="O3835" t="inlineStr">
        <is>
          <t>Cash</t>
        </is>
      </c>
      <c r="P3835" t="inlineStr">
        <is>
          <t>Diya Patel</t>
        </is>
      </c>
      <c r="Q3835" t="inlineStr">
        <is>
          <t>CUST-0345</t>
        </is>
      </c>
      <c r="R3835" t="n">
        <v>3</v>
      </c>
      <c r="S3835" t="inlineStr">
        <is>
          <t>Yes</t>
        </is>
      </c>
    </row>
    <row r="3836">
      <c r="A3836" t="inlineStr">
        <is>
          <t>ORD-2407-03835</t>
        </is>
      </c>
      <c r="B3836" s="11" t="n">
        <v>45490</v>
      </c>
      <c r="C3836" t="inlineStr">
        <is>
          <t>North</t>
        </is>
      </c>
      <c r="D3836" t="inlineStr">
        <is>
          <t>Lucknow</t>
        </is>
      </c>
      <c r="E3836" t="inlineStr">
        <is>
          <t>Small Business</t>
        </is>
      </c>
      <c r="F3836" t="inlineStr">
        <is>
          <t>Partner</t>
        </is>
      </c>
      <c r="G3836" t="inlineStr">
        <is>
          <t>Office Supplies</t>
        </is>
      </c>
      <c r="H3836" t="inlineStr">
        <is>
          <t>Marker Set</t>
        </is>
      </c>
      <c r="I3836" t="n">
        <v>2</v>
      </c>
      <c r="J3836" s="12" t="n">
        <v>268.02</v>
      </c>
      <c r="K3836" s="13" t="n">
        <v>0.05</v>
      </c>
      <c r="L3836" s="12" t="n">
        <v>509.24</v>
      </c>
      <c r="M3836" s="12" t="n">
        <v>348.43</v>
      </c>
      <c r="N3836" s="12" t="n">
        <v>160.81</v>
      </c>
      <c r="O3836" t="inlineStr">
        <is>
          <t>Debit Card</t>
        </is>
      </c>
      <c r="P3836" t="inlineStr">
        <is>
          <t>Anaya Rao</t>
        </is>
      </c>
      <c r="Q3836" t="inlineStr">
        <is>
          <t>CUST-0234</t>
        </is>
      </c>
      <c r="R3836" t="n">
        <v>2</v>
      </c>
      <c r="S3836" t="inlineStr">
        <is>
          <t>Yes</t>
        </is>
      </c>
    </row>
    <row r="3837">
      <c r="A3837" t="inlineStr">
        <is>
          <t>ORD-2405-03836</t>
        </is>
      </c>
      <c r="B3837" s="11" t="n">
        <v>45436</v>
      </c>
      <c r="C3837" t="inlineStr">
        <is>
          <t>South</t>
        </is>
      </c>
      <c r="D3837" t="inlineStr">
        <is>
          <t>Kochi</t>
        </is>
      </c>
      <c r="E3837" t="inlineStr">
        <is>
          <t>Small Business</t>
        </is>
      </c>
      <c r="F3837" t="inlineStr">
        <is>
          <t>Retail Store</t>
        </is>
      </c>
      <c r="G3837" t="inlineStr">
        <is>
          <t>Office Supplies</t>
        </is>
      </c>
      <c r="H3837" t="inlineStr">
        <is>
          <t>File Folder</t>
        </is>
      </c>
      <c r="I3837" t="n">
        <v>5</v>
      </c>
      <c r="J3837" s="12" t="n">
        <v>114.5</v>
      </c>
      <c r="K3837" s="13" t="n">
        <v>0.1</v>
      </c>
      <c r="L3837" s="12" t="n">
        <v>515.25</v>
      </c>
      <c r="M3837" s="12" t="n">
        <v>332.05</v>
      </c>
      <c r="N3837" s="12" t="n">
        <v>183.2</v>
      </c>
      <c r="O3837" t="inlineStr">
        <is>
          <t>UPI</t>
        </is>
      </c>
      <c r="P3837" t="inlineStr">
        <is>
          <t>Tara Kapoor</t>
        </is>
      </c>
      <c r="Q3837" t="inlineStr">
        <is>
          <t>CUST-0208</t>
        </is>
      </c>
      <c r="R3837" t="n">
        <v>3</v>
      </c>
      <c r="S3837" t="inlineStr">
        <is>
          <t>No</t>
        </is>
      </c>
    </row>
    <row r="3838">
      <c r="A3838" t="inlineStr">
        <is>
          <t>ORD-2407-03837</t>
        </is>
      </c>
      <c r="B3838" s="11" t="n">
        <v>45487</v>
      </c>
      <c r="C3838" t="inlineStr">
        <is>
          <t>Central</t>
        </is>
      </c>
      <c r="D3838" t="inlineStr">
        <is>
          <t>Indore</t>
        </is>
      </c>
      <c r="E3838" t="inlineStr">
        <is>
          <t>Small Business</t>
        </is>
      </c>
      <c r="F3838" t="inlineStr">
        <is>
          <t>Online</t>
        </is>
      </c>
      <c r="G3838" t="inlineStr">
        <is>
          <t>Office Supplies</t>
        </is>
      </c>
      <c r="H3838" t="inlineStr">
        <is>
          <t>File Folder</t>
        </is>
      </c>
      <c r="I3838" t="n">
        <v>3</v>
      </c>
      <c r="J3838" s="12" t="n">
        <v>118.98</v>
      </c>
      <c r="K3838" s="13" t="n">
        <v>0.03</v>
      </c>
      <c r="L3838" s="12" t="n">
        <v>346.23</v>
      </c>
      <c r="M3838" s="12" t="n">
        <v>207.03</v>
      </c>
      <c r="N3838" s="12" t="n">
        <v>139.2</v>
      </c>
      <c r="O3838" t="inlineStr">
        <is>
          <t>UPI</t>
        </is>
      </c>
      <c r="P3838" t="inlineStr">
        <is>
          <t>Vivaan Gupta</t>
        </is>
      </c>
      <c r="Q3838" t="inlineStr">
        <is>
          <t>CUST-0555</t>
        </is>
      </c>
      <c r="R3838" t="n">
        <v>2</v>
      </c>
      <c r="S3838" t="inlineStr">
        <is>
          <t>No</t>
        </is>
      </c>
    </row>
    <row r="3839">
      <c r="A3839" t="inlineStr">
        <is>
          <t>ORD-2401-03838</t>
        </is>
      </c>
      <c r="B3839" s="11" t="n">
        <v>45321</v>
      </c>
      <c r="C3839" t="inlineStr">
        <is>
          <t>East</t>
        </is>
      </c>
      <c r="D3839" t="inlineStr">
        <is>
          <t>Bhubaneswar</t>
        </is>
      </c>
      <c r="E3839" t="inlineStr">
        <is>
          <t>Corporate</t>
        </is>
      </c>
      <c r="F3839" t="inlineStr">
        <is>
          <t>Partner</t>
        </is>
      </c>
      <c r="G3839" t="inlineStr">
        <is>
          <t>Office Supplies</t>
        </is>
      </c>
      <c r="H3839" t="inlineStr">
        <is>
          <t>File Folder</t>
        </is>
      </c>
      <c r="I3839" t="n">
        <v>3</v>
      </c>
      <c r="J3839" s="12" t="n">
        <v>119.78</v>
      </c>
      <c r="K3839" s="13" t="n">
        <v>0.2</v>
      </c>
      <c r="L3839" s="12" t="n">
        <v>287.47</v>
      </c>
      <c r="M3839" s="12" t="n">
        <v>208.42</v>
      </c>
      <c r="N3839" s="12" t="n">
        <v>79.05</v>
      </c>
      <c r="O3839" t="inlineStr">
        <is>
          <t>Credit Card</t>
        </is>
      </c>
      <c r="P3839" t="inlineStr">
        <is>
          <t>Kabir Singh</t>
        </is>
      </c>
      <c r="Q3839" t="inlineStr">
        <is>
          <t>CUST-0347</t>
        </is>
      </c>
      <c r="R3839" t="n">
        <v>5</v>
      </c>
      <c r="S3839" t="inlineStr">
        <is>
          <t>No</t>
        </is>
      </c>
    </row>
    <row r="3840">
      <c r="A3840" t="inlineStr">
        <is>
          <t>ORD-2411-03839</t>
        </is>
      </c>
      <c r="B3840" s="11" t="n">
        <v>45622</v>
      </c>
      <c r="C3840" t="inlineStr">
        <is>
          <t>South</t>
        </is>
      </c>
      <c r="D3840" t="inlineStr">
        <is>
          <t>Chennai</t>
        </is>
      </c>
      <c r="E3840" t="inlineStr">
        <is>
          <t>Corporate</t>
        </is>
      </c>
      <c r="F3840" t="inlineStr">
        <is>
          <t>Partner</t>
        </is>
      </c>
      <c r="G3840" t="inlineStr">
        <is>
          <t>Technology</t>
        </is>
      </c>
      <c r="H3840" t="inlineStr">
        <is>
          <t>Keyboard</t>
        </is>
      </c>
      <c r="I3840" t="n">
        <v>4</v>
      </c>
      <c r="J3840" s="12" t="n">
        <v>1657.34</v>
      </c>
      <c r="K3840" s="13" t="n">
        <v>0.05</v>
      </c>
      <c r="L3840" s="12" t="n">
        <v>6297.89</v>
      </c>
      <c r="M3840" s="12" t="n">
        <v>4706.85</v>
      </c>
      <c r="N3840" s="12" t="n">
        <v>1591.04</v>
      </c>
      <c r="O3840" t="inlineStr">
        <is>
          <t>UPI</t>
        </is>
      </c>
      <c r="P3840" t="inlineStr">
        <is>
          <t>Meera Joshi</t>
        </is>
      </c>
      <c r="Q3840" t="inlineStr">
        <is>
          <t>CUST-0683</t>
        </is>
      </c>
      <c r="R3840" t="n">
        <v>7</v>
      </c>
      <c r="S3840" t="inlineStr">
        <is>
          <t>No</t>
        </is>
      </c>
    </row>
    <row r="3841">
      <c r="A3841" t="inlineStr">
        <is>
          <t>ORD-2511-03840</t>
        </is>
      </c>
      <c r="B3841" s="11" t="n">
        <v>45970</v>
      </c>
      <c r="C3841" t="inlineStr">
        <is>
          <t>Central</t>
        </is>
      </c>
      <c r="D3841" t="inlineStr">
        <is>
          <t>Bhopal</t>
        </is>
      </c>
      <c r="E3841" t="inlineStr">
        <is>
          <t>Education</t>
        </is>
      </c>
      <c r="F3841" t="inlineStr">
        <is>
          <t>Partner</t>
        </is>
      </c>
      <c r="G3841" t="inlineStr">
        <is>
          <t>Office Supplies</t>
        </is>
      </c>
      <c r="H3841" t="inlineStr">
        <is>
          <t>Marker Set</t>
        </is>
      </c>
      <c r="I3841" t="n">
        <v>2</v>
      </c>
      <c r="J3841" s="12" t="n">
        <v>276.01</v>
      </c>
      <c r="K3841" s="13" t="n">
        <v>0.03</v>
      </c>
      <c r="L3841" s="12" t="n">
        <v>535.46</v>
      </c>
      <c r="M3841" s="12" t="n">
        <v>358.81</v>
      </c>
      <c r="N3841" s="12" t="n">
        <v>176.65</v>
      </c>
      <c r="O3841" t="inlineStr">
        <is>
          <t>Net Banking</t>
        </is>
      </c>
      <c r="P3841" t="inlineStr">
        <is>
          <t>Kabir Singh</t>
        </is>
      </c>
      <c r="Q3841" t="inlineStr">
        <is>
          <t>CUST-0375</t>
        </is>
      </c>
      <c r="R3841" t="n">
        <v>5</v>
      </c>
      <c r="S3841" t="inlineStr">
        <is>
          <t>No</t>
        </is>
      </c>
    </row>
    <row r="3842">
      <c r="A3842" t="inlineStr">
        <is>
          <t>ORD-2501-03841</t>
        </is>
      </c>
      <c r="B3842" s="11" t="n">
        <v>45660</v>
      </c>
      <c r="C3842" t="inlineStr">
        <is>
          <t>Central</t>
        </is>
      </c>
      <c r="D3842" t="inlineStr">
        <is>
          <t>Indore</t>
        </is>
      </c>
      <c r="E3842" t="inlineStr">
        <is>
          <t>Consumer</t>
        </is>
      </c>
      <c r="F3842" t="inlineStr">
        <is>
          <t>Online</t>
        </is>
      </c>
      <c r="G3842" t="inlineStr">
        <is>
          <t>Furniture</t>
        </is>
      </c>
      <c r="H3842" t="inlineStr">
        <is>
          <t>Cabinet</t>
        </is>
      </c>
      <c r="I3842" t="n">
        <v>1</v>
      </c>
      <c r="J3842" s="12" t="n">
        <v>9413.98</v>
      </c>
      <c r="K3842" s="13" t="n">
        <v>0.15</v>
      </c>
      <c r="L3842" s="12" t="n">
        <v>8001.88</v>
      </c>
      <c r="M3842" s="12" t="n">
        <v>7342.9</v>
      </c>
      <c r="N3842" s="12" t="n">
        <v>658.98</v>
      </c>
      <c r="O3842" t="inlineStr">
        <is>
          <t>Net Banking</t>
        </is>
      </c>
      <c r="P3842" t="inlineStr">
        <is>
          <t>Vivaan Gupta</t>
        </is>
      </c>
      <c r="Q3842" t="inlineStr">
        <is>
          <t>CUST-0336</t>
        </is>
      </c>
      <c r="R3842" t="n">
        <v>3</v>
      </c>
      <c r="S3842" t="inlineStr">
        <is>
          <t>No</t>
        </is>
      </c>
    </row>
    <row r="3843">
      <c r="A3843" t="inlineStr">
        <is>
          <t>ORD-2401-03842</t>
        </is>
      </c>
      <c r="B3843" s="11" t="n">
        <v>45306</v>
      </c>
      <c r="C3843" t="inlineStr">
        <is>
          <t>West</t>
        </is>
      </c>
      <c r="D3843" t="inlineStr">
        <is>
          <t>Ahmedabad</t>
        </is>
      </c>
      <c r="E3843" t="inlineStr">
        <is>
          <t>Consumer</t>
        </is>
      </c>
      <c r="F3843" t="inlineStr">
        <is>
          <t>Partner</t>
        </is>
      </c>
      <c r="G3843" t="inlineStr">
        <is>
          <t>Office Supplies</t>
        </is>
      </c>
      <c r="H3843" t="inlineStr">
        <is>
          <t>File Folder</t>
        </is>
      </c>
      <c r="I3843" t="n">
        <v>2</v>
      </c>
      <c r="J3843" s="12" t="n">
        <v>113.52</v>
      </c>
      <c r="K3843" s="13" t="n">
        <v>0.05</v>
      </c>
      <c r="L3843" s="12" t="n">
        <v>215.69</v>
      </c>
      <c r="M3843" s="12" t="n">
        <v>131.68</v>
      </c>
      <c r="N3843" s="12" t="n">
        <v>84.01000000000001</v>
      </c>
      <c r="O3843" t="inlineStr">
        <is>
          <t>UPI</t>
        </is>
      </c>
      <c r="P3843" t="inlineStr">
        <is>
          <t>Diya Patel</t>
        </is>
      </c>
      <c r="Q3843" t="inlineStr">
        <is>
          <t>CUST-0560</t>
        </is>
      </c>
      <c r="R3843" t="n">
        <v>4</v>
      </c>
      <c r="S3843" t="inlineStr">
        <is>
          <t>No</t>
        </is>
      </c>
    </row>
    <row r="3844">
      <c r="A3844" t="inlineStr">
        <is>
          <t>ORD-2411-03843</t>
        </is>
      </c>
      <c r="B3844" s="11" t="n">
        <v>45601</v>
      </c>
      <c r="C3844" t="inlineStr">
        <is>
          <t>Central</t>
        </is>
      </c>
      <c r="D3844" t="inlineStr">
        <is>
          <t>Raipur</t>
        </is>
      </c>
      <c r="E3844" t="inlineStr">
        <is>
          <t>Corporate</t>
        </is>
      </c>
      <c r="F3844" t="inlineStr">
        <is>
          <t>Partner</t>
        </is>
      </c>
      <c r="G3844" t="inlineStr">
        <is>
          <t>Technology</t>
        </is>
      </c>
      <c r="H3844" t="inlineStr">
        <is>
          <t>Tablet</t>
        </is>
      </c>
      <c r="I3844" t="n">
        <v>3</v>
      </c>
      <c r="J3844" s="12" t="n">
        <v>21269.25</v>
      </c>
      <c r="K3844" s="13" t="n">
        <v>0</v>
      </c>
      <c r="L3844" s="12" t="n">
        <v>63807.75</v>
      </c>
      <c r="M3844" s="12" t="n">
        <v>52960.43</v>
      </c>
      <c r="N3844" s="12" t="n">
        <v>10847.32</v>
      </c>
      <c r="O3844" t="inlineStr">
        <is>
          <t>UPI</t>
        </is>
      </c>
      <c r="P3844" t="inlineStr">
        <is>
          <t>Diya Patel</t>
        </is>
      </c>
      <c r="Q3844" t="inlineStr">
        <is>
          <t>CUST-0276</t>
        </is>
      </c>
      <c r="R3844" t="n">
        <v>6</v>
      </c>
      <c r="S3844" t="inlineStr">
        <is>
          <t>Yes</t>
        </is>
      </c>
    </row>
    <row r="3845">
      <c r="A3845" t="inlineStr">
        <is>
          <t>ORD-2504-03844</t>
        </is>
      </c>
      <c r="B3845" s="11" t="n">
        <v>45752</v>
      </c>
      <c r="C3845" t="inlineStr">
        <is>
          <t>East</t>
        </is>
      </c>
      <c r="D3845" t="inlineStr">
        <is>
          <t>Bhubaneswar</t>
        </is>
      </c>
      <c r="E3845" t="inlineStr">
        <is>
          <t>Corporate</t>
        </is>
      </c>
      <c r="F3845" t="inlineStr">
        <is>
          <t>Partner</t>
        </is>
      </c>
      <c r="G3845" t="inlineStr">
        <is>
          <t>Accessories</t>
        </is>
      </c>
      <c r="H3845" t="inlineStr">
        <is>
          <t>Webcam</t>
        </is>
      </c>
      <c r="I3845" t="n">
        <v>6</v>
      </c>
      <c r="J3845" s="12" t="n">
        <v>3161.48</v>
      </c>
      <c r="K3845" s="13" t="n">
        <v>0.05</v>
      </c>
      <c r="L3845" s="12" t="n">
        <v>18020.44</v>
      </c>
      <c r="M3845" s="12" t="n">
        <v>14416.35</v>
      </c>
      <c r="N3845" s="12" t="n">
        <v>3604.09</v>
      </c>
      <c r="O3845" t="inlineStr">
        <is>
          <t>Net Banking</t>
        </is>
      </c>
      <c r="P3845" t="inlineStr">
        <is>
          <t>Diya Patel</t>
        </is>
      </c>
      <c r="Q3845" t="inlineStr">
        <is>
          <t>CUST-0228</t>
        </is>
      </c>
      <c r="R3845" t="n">
        <v>10</v>
      </c>
      <c r="S3845" t="inlineStr">
        <is>
          <t>No</t>
        </is>
      </c>
    </row>
    <row r="3846">
      <c r="A3846" t="inlineStr">
        <is>
          <t>ORD-2510-03845</t>
        </is>
      </c>
      <c r="B3846" s="11" t="n">
        <v>45939</v>
      </c>
      <c r="C3846" t="inlineStr">
        <is>
          <t>East</t>
        </is>
      </c>
      <c r="D3846" t="inlineStr">
        <is>
          <t>Patna</t>
        </is>
      </c>
      <c r="E3846" t="inlineStr">
        <is>
          <t>Education</t>
        </is>
      </c>
      <c r="F3846" t="inlineStr">
        <is>
          <t>Online</t>
        </is>
      </c>
      <c r="G3846" t="inlineStr">
        <is>
          <t>Office Supplies</t>
        </is>
      </c>
      <c r="H3846" t="inlineStr">
        <is>
          <t>Paper Ream</t>
        </is>
      </c>
      <c r="I3846" t="n">
        <v>3</v>
      </c>
      <c r="J3846" s="12" t="n">
        <v>494.08</v>
      </c>
      <c r="K3846" s="13" t="n">
        <v>0.2</v>
      </c>
      <c r="L3846" s="12" t="n">
        <v>1185.79</v>
      </c>
      <c r="M3846" s="12" t="n">
        <v>1111.68</v>
      </c>
      <c r="N3846" s="12" t="n">
        <v>74.11</v>
      </c>
      <c r="O3846" t="inlineStr">
        <is>
          <t>UPI</t>
        </is>
      </c>
      <c r="P3846" t="inlineStr">
        <is>
          <t>Aarav Sharma</t>
        </is>
      </c>
      <c r="Q3846" t="inlineStr">
        <is>
          <t>CUST-0705</t>
        </is>
      </c>
      <c r="R3846" t="n">
        <v>1</v>
      </c>
      <c r="S3846" t="inlineStr">
        <is>
          <t>No</t>
        </is>
      </c>
    </row>
    <row r="3847">
      <c r="A3847" t="inlineStr">
        <is>
          <t>ORD-2508-03846</t>
        </is>
      </c>
      <c r="B3847" s="11" t="n">
        <v>45896</v>
      </c>
      <c r="C3847" t="inlineStr">
        <is>
          <t>West</t>
        </is>
      </c>
      <c r="D3847" t="inlineStr">
        <is>
          <t>Pune</t>
        </is>
      </c>
      <c r="E3847" t="inlineStr">
        <is>
          <t>Corporate</t>
        </is>
      </c>
      <c r="F3847" t="inlineStr">
        <is>
          <t>Partner</t>
        </is>
      </c>
      <c r="G3847" t="inlineStr">
        <is>
          <t>Technology</t>
        </is>
      </c>
      <c r="H3847" t="inlineStr">
        <is>
          <t>Printer</t>
        </is>
      </c>
      <c r="I3847" t="n">
        <v>5</v>
      </c>
      <c r="J3847" s="12" t="n">
        <v>10896.34</v>
      </c>
      <c r="K3847" s="13" t="n">
        <v>0.25</v>
      </c>
      <c r="L3847" s="12" t="n">
        <v>40861.27</v>
      </c>
      <c r="M3847" s="12" t="n">
        <v>44674.99</v>
      </c>
      <c r="N3847" s="12" t="n">
        <v>-3813.72</v>
      </c>
      <c r="O3847" t="inlineStr">
        <is>
          <t>Credit Card</t>
        </is>
      </c>
      <c r="P3847" t="inlineStr">
        <is>
          <t>Kabir Singh</t>
        </is>
      </c>
      <c r="Q3847" t="inlineStr">
        <is>
          <t>CUST-0934</t>
        </is>
      </c>
      <c r="R3847" t="n">
        <v>4</v>
      </c>
      <c r="S3847" t="inlineStr">
        <is>
          <t>No</t>
        </is>
      </c>
    </row>
    <row r="3848">
      <c r="A3848" t="inlineStr">
        <is>
          <t>ORD-2503-03847</t>
        </is>
      </c>
      <c r="B3848" s="11" t="n">
        <v>45723</v>
      </c>
      <c r="C3848" t="inlineStr">
        <is>
          <t>Central</t>
        </is>
      </c>
      <c r="D3848" t="inlineStr">
        <is>
          <t>Raipur</t>
        </is>
      </c>
      <c r="E3848" t="inlineStr">
        <is>
          <t>Consumer</t>
        </is>
      </c>
      <c r="F3848" t="inlineStr">
        <is>
          <t>Retail Store</t>
        </is>
      </c>
      <c r="G3848" t="inlineStr">
        <is>
          <t>Accessories</t>
        </is>
      </c>
      <c r="H3848" t="inlineStr">
        <is>
          <t>Webcam</t>
        </is>
      </c>
      <c r="I3848" t="n">
        <v>6</v>
      </c>
      <c r="J3848" s="12" t="n">
        <v>3395.3</v>
      </c>
      <c r="K3848" s="13" t="n">
        <v>0.05</v>
      </c>
      <c r="L3848" s="12" t="n">
        <v>19353.21</v>
      </c>
      <c r="M3848" s="12" t="n">
        <v>15482.57</v>
      </c>
      <c r="N3848" s="12" t="n">
        <v>3870.64</v>
      </c>
      <c r="O3848" t="inlineStr">
        <is>
          <t>Net Banking</t>
        </is>
      </c>
      <c r="P3848" t="inlineStr">
        <is>
          <t>Sara Khan</t>
        </is>
      </c>
      <c r="Q3848" t="inlineStr">
        <is>
          <t>CUST-0677</t>
        </is>
      </c>
      <c r="R3848" t="n">
        <v>3</v>
      </c>
      <c r="S3848" t="inlineStr">
        <is>
          <t>No</t>
        </is>
      </c>
    </row>
    <row r="3849">
      <c r="A3849" t="inlineStr">
        <is>
          <t>ORD-2411-03848</t>
        </is>
      </c>
      <c r="B3849" s="11" t="n">
        <v>45612</v>
      </c>
      <c r="C3849" t="inlineStr">
        <is>
          <t>North</t>
        </is>
      </c>
      <c r="D3849" t="inlineStr">
        <is>
          <t>Chandigarh</t>
        </is>
      </c>
      <c r="E3849" t="inlineStr">
        <is>
          <t>Education</t>
        </is>
      </c>
      <c r="F3849" t="inlineStr">
        <is>
          <t>Online</t>
        </is>
      </c>
      <c r="G3849" t="inlineStr">
        <is>
          <t>Furniture</t>
        </is>
      </c>
      <c r="H3849" t="inlineStr">
        <is>
          <t>Cabinet</t>
        </is>
      </c>
      <c r="I3849" t="n">
        <v>10</v>
      </c>
      <c r="J3849" s="12" t="n">
        <v>8612.299999999999</v>
      </c>
      <c r="K3849" s="13" t="n">
        <v>0</v>
      </c>
      <c r="L3849" s="12" t="n">
        <v>86123</v>
      </c>
      <c r="M3849" s="12" t="n">
        <v>67175.94</v>
      </c>
      <c r="N3849" s="12" t="n">
        <v>18947.06</v>
      </c>
      <c r="O3849" t="inlineStr">
        <is>
          <t>Credit Card</t>
        </is>
      </c>
      <c r="P3849" t="inlineStr">
        <is>
          <t>Kabir Singh</t>
        </is>
      </c>
      <c r="Q3849" t="inlineStr">
        <is>
          <t>CUST-0950</t>
        </is>
      </c>
      <c r="R3849" t="n">
        <v>6</v>
      </c>
      <c r="S3849" t="inlineStr">
        <is>
          <t>No</t>
        </is>
      </c>
    </row>
    <row r="3850">
      <c r="A3850" t="inlineStr">
        <is>
          <t>ORD-2408-03849</t>
        </is>
      </c>
      <c r="B3850" s="11" t="n">
        <v>45511</v>
      </c>
      <c r="C3850" t="inlineStr">
        <is>
          <t>West</t>
        </is>
      </c>
      <c r="D3850" t="inlineStr">
        <is>
          <t>Surat</t>
        </is>
      </c>
      <c r="E3850" t="inlineStr">
        <is>
          <t>Small Business</t>
        </is>
      </c>
      <c r="F3850" t="inlineStr">
        <is>
          <t>Retail Store</t>
        </is>
      </c>
      <c r="G3850" t="inlineStr">
        <is>
          <t>Technology</t>
        </is>
      </c>
      <c r="H3850" t="inlineStr">
        <is>
          <t>Tablet</t>
        </is>
      </c>
      <c r="I3850" t="n">
        <v>2</v>
      </c>
      <c r="J3850" s="12" t="n">
        <v>21390.75</v>
      </c>
      <c r="K3850" s="13" t="n">
        <v>0.05</v>
      </c>
      <c r="L3850" s="12" t="n">
        <v>40642.42</v>
      </c>
      <c r="M3850" s="12" t="n">
        <v>35508.64</v>
      </c>
      <c r="N3850" s="12" t="n">
        <v>5133.78</v>
      </c>
      <c r="O3850" t="inlineStr">
        <is>
          <t>Cash</t>
        </is>
      </c>
      <c r="P3850" t="inlineStr">
        <is>
          <t>Rohan Verma</t>
        </is>
      </c>
      <c r="Q3850" t="inlineStr">
        <is>
          <t>CUST-0229</t>
        </is>
      </c>
      <c r="R3850" t="n">
        <v>4</v>
      </c>
      <c r="S3850" t="inlineStr">
        <is>
          <t>No</t>
        </is>
      </c>
    </row>
    <row r="3851">
      <c r="A3851" t="inlineStr">
        <is>
          <t>ORD-2409-03850</t>
        </is>
      </c>
      <c r="B3851" s="11" t="n">
        <v>45552</v>
      </c>
      <c r="C3851" t="inlineStr">
        <is>
          <t>South</t>
        </is>
      </c>
      <c r="D3851" t="inlineStr">
        <is>
          <t>Hyderabad</t>
        </is>
      </c>
      <c r="E3851" t="inlineStr">
        <is>
          <t>Education</t>
        </is>
      </c>
      <c r="F3851" t="inlineStr">
        <is>
          <t>Partner</t>
        </is>
      </c>
      <c r="G3851" t="inlineStr">
        <is>
          <t>Accessories</t>
        </is>
      </c>
      <c r="H3851" t="inlineStr">
        <is>
          <t>Mouse</t>
        </is>
      </c>
      <c r="I3851" t="n">
        <v>4</v>
      </c>
      <c r="J3851" s="12" t="n">
        <v>849.04</v>
      </c>
      <c r="K3851" s="13" t="n">
        <v>0.05</v>
      </c>
      <c r="L3851" s="12" t="n">
        <v>3226.35</v>
      </c>
      <c r="M3851" s="12" t="n">
        <v>2241.47</v>
      </c>
      <c r="N3851" s="12" t="n">
        <v>984.88</v>
      </c>
      <c r="O3851" t="inlineStr">
        <is>
          <t>Credit Card</t>
        </is>
      </c>
      <c r="P3851" t="inlineStr">
        <is>
          <t>Aarav Sharma</t>
        </is>
      </c>
      <c r="Q3851" t="inlineStr">
        <is>
          <t>CUST-0304</t>
        </is>
      </c>
      <c r="R3851" t="n">
        <v>4</v>
      </c>
      <c r="S3851" t="inlineStr">
        <is>
          <t>No</t>
        </is>
      </c>
    </row>
    <row r="3852">
      <c r="A3852" t="inlineStr">
        <is>
          <t>ORD-2412-03851</t>
        </is>
      </c>
      <c r="B3852" s="11" t="n">
        <v>45651</v>
      </c>
      <c r="C3852" t="inlineStr">
        <is>
          <t>South</t>
        </is>
      </c>
      <c r="D3852" t="inlineStr">
        <is>
          <t>Chennai</t>
        </is>
      </c>
      <c r="E3852" t="inlineStr">
        <is>
          <t>Consumer</t>
        </is>
      </c>
      <c r="F3852" t="inlineStr">
        <is>
          <t>Retail Store</t>
        </is>
      </c>
      <c r="G3852" t="inlineStr">
        <is>
          <t>Accessories</t>
        </is>
      </c>
      <c r="H3852" t="inlineStr">
        <is>
          <t>Laptop Stand</t>
        </is>
      </c>
      <c r="I3852" t="n">
        <v>1</v>
      </c>
      <c r="J3852" s="12" t="n">
        <v>1757.3</v>
      </c>
      <c r="K3852" s="13" t="n">
        <v>0.15</v>
      </c>
      <c r="L3852" s="12" t="n">
        <v>1493.7</v>
      </c>
      <c r="M3852" s="12" t="n">
        <v>1230.11</v>
      </c>
      <c r="N3852" s="12" t="n">
        <v>263.59</v>
      </c>
      <c r="O3852" t="inlineStr">
        <is>
          <t>Net Banking</t>
        </is>
      </c>
      <c r="P3852" t="inlineStr">
        <is>
          <t>Tara Kapoor</t>
        </is>
      </c>
      <c r="Q3852" t="inlineStr">
        <is>
          <t>CUST-0109</t>
        </is>
      </c>
      <c r="R3852" t="n">
        <v>4</v>
      </c>
      <c r="S3852" t="inlineStr">
        <is>
          <t>No</t>
        </is>
      </c>
    </row>
    <row r="3853">
      <c r="A3853" t="inlineStr">
        <is>
          <t>ORD-2403-03852</t>
        </is>
      </c>
      <c r="B3853" s="11" t="n">
        <v>45361</v>
      </c>
      <c r="C3853" t="inlineStr">
        <is>
          <t>South</t>
        </is>
      </c>
      <c r="D3853" t="inlineStr">
        <is>
          <t>Bengaluru</t>
        </is>
      </c>
      <c r="E3853" t="inlineStr">
        <is>
          <t>Education</t>
        </is>
      </c>
      <c r="F3853" t="inlineStr">
        <is>
          <t>Partner</t>
        </is>
      </c>
      <c r="G3853" t="inlineStr">
        <is>
          <t>Technology</t>
        </is>
      </c>
      <c r="H3853" t="inlineStr">
        <is>
          <t>Laptop</t>
        </is>
      </c>
      <c r="I3853" t="n">
        <v>2</v>
      </c>
      <c r="J3853" s="12" t="n">
        <v>40891.28</v>
      </c>
      <c r="K3853" s="13" t="n">
        <v>0.2</v>
      </c>
      <c r="L3853" s="12" t="n">
        <v>65426.05</v>
      </c>
      <c r="M3853" s="12" t="n">
        <v>70333</v>
      </c>
      <c r="N3853" s="12" t="n">
        <v>-4906.95</v>
      </c>
      <c r="O3853" t="inlineStr">
        <is>
          <t>Credit Card</t>
        </is>
      </c>
      <c r="P3853" t="inlineStr">
        <is>
          <t>Meera Joshi</t>
        </is>
      </c>
      <c r="Q3853" t="inlineStr">
        <is>
          <t>CUST-0687</t>
        </is>
      </c>
      <c r="R3853" t="n">
        <v>4</v>
      </c>
      <c r="S3853" t="inlineStr">
        <is>
          <t>No</t>
        </is>
      </c>
    </row>
    <row r="3854">
      <c r="A3854" t="inlineStr">
        <is>
          <t>ORD-2406-03853</t>
        </is>
      </c>
      <c r="B3854" s="11" t="n">
        <v>45449</v>
      </c>
      <c r="C3854" t="inlineStr">
        <is>
          <t>East</t>
        </is>
      </c>
      <c r="D3854" t="inlineStr">
        <is>
          <t>Bhubaneswar</t>
        </is>
      </c>
      <c r="E3854" t="inlineStr">
        <is>
          <t>Education</t>
        </is>
      </c>
      <c r="F3854" t="inlineStr">
        <is>
          <t>Direct Sales</t>
        </is>
      </c>
      <c r="G3854" t="inlineStr">
        <is>
          <t>Furniture</t>
        </is>
      </c>
      <c r="H3854" t="inlineStr">
        <is>
          <t>Bookshelf</t>
        </is>
      </c>
      <c r="I3854" t="n">
        <v>6</v>
      </c>
      <c r="J3854" s="12" t="n">
        <v>6307.89</v>
      </c>
      <c r="K3854" s="13" t="n">
        <v>0.15</v>
      </c>
      <c r="L3854" s="12" t="n">
        <v>32170.24</v>
      </c>
      <c r="M3854" s="12" t="n">
        <v>27628.56</v>
      </c>
      <c r="N3854" s="12" t="n">
        <v>4541.68</v>
      </c>
      <c r="O3854" t="inlineStr">
        <is>
          <t>Cash</t>
        </is>
      </c>
      <c r="P3854" t="inlineStr">
        <is>
          <t>Meera Joshi</t>
        </is>
      </c>
      <c r="Q3854" t="inlineStr">
        <is>
          <t>CUST-0657</t>
        </is>
      </c>
      <c r="R3854" t="n">
        <v>2</v>
      </c>
      <c r="S3854" t="inlineStr">
        <is>
          <t>No</t>
        </is>
      </c>
    </row>
    <row r="3855">
      <c r="A3855" t="inlineStr">
        <is>
          <t>ORD-2512-03854</t>
        </is>
      </c>
      <c r="B3855" s="11" t="n">
        <v>45997</v>
      </c>
      <c r="C3855" t="inlineStr">
        <is>
          <t>Central</t>
        </is>
      </c>
      <c r="D3855" t="inlineStr">
        <is>
          <t>Raipur</t>
        </is>
      </c>
      <c r="E3855" t="inlineStr">
        <is>
          <t>Consumer</t>
        </is>
      </c>
      <c r="F3855" t="inlineStr">
        <is>
          <t>Direct Sales</t>
        </is>
      </c>
      <c r="G3855" t="inlineStr">
        <is>
          <t>Office Supplies</t>
        </is>
      </c>
      <c r="H3855" t="inlineStr">
        <is>
          <t>Marker Set</t>
        </is>
      </c>
      <c r="I3855" t="n">
        <v>5</v>
      </c>
      <c r="J3855" s="12" t="n">
        <v>268.02</v>
      </c>
      <c r="K3855" s="13" t="n">
        <v>0.15</v>
      </c>
      <c r="L3855" s="12" t="n">
        <v>1139.08</v>
      </c>
      <c r="M3855" s="12" t="n">
        <v>871.0599999999999</v>
      </c>
      <c r="N3855" s="12" t="n">
        <v>268.02</v>
      </c>
      <c r="O3855" t="inlineStr">
        <is>
          <t>UPI</t>
        </is>
      </c>
      <c r="P3855" t="inlineStr">
        <is>
          <t>Sara Khan</t>
        </is>
      </c>
      <c r="Q3855" t="inlineStr">
        <is>
          <t>CUST-0626</t>
        </is>
      </c>
      <c r="R3855" t="n">
        <v>6</v>
      </c>
      <c r="S3855" t="inlineStr">
        <is>
          <t>No</t>
        </is>
      </c>
    </row>
    <row r="3856">
      <c r="A3856" t="inlineStr">
        <is>
          <t>ORD-2410-03855</t>
        </is>
      </c>
      <c r="B3856" s="11" t="n">
        <v>45571</v>
      </c>
      <c r="C3856" t="inlineStr">
        <is>
          <t>South</t>
        </is>
      </c>
      <c r="D3856" t="inlineStr">
        <is>
          <t>Hyderabad</t>
        </is>
      </c>
      <c r="E3856" t="inlineStr">
        <is>
          <t>Corporate</t>
        </is>
      </c>
      <c r="F3856" t="inlineStr">
        <is>
          <t>Retail Store</t>
        </is>
      </c>
      <c r="G3856" t="inlineStr">
        <is>
          <t>Office Supplies</t>
        </is>
      </c>
      <c r="H3856" t="inlineStr">
        <is>
          <t>File Folder</t>
        </is>
      </c>
      <c r="I3856" t="n">
        <v>6</v>
      </c>
      <c r="J3856" s="12" t="n">
        <v>108.06</v>
      </c>
      <c r="K3856" s="13" t="n">
        <v>0.1</v>
      </c>
      <c r="L3856" s="12" t="n">
        <v>583.52</v>
      </c>
      <c r="M3856" s="12" t="n">
        <v>376.05</v>
      </c>
      <c r="N3856" s="12" t="n">
        <v>207.47</v>
      </c>
      <c r="O3856" t="inlineStr">
        <is>
          <t>Cash</t>
        </is>
      </c>
      <c r="P3856" t="inlineStr">
        <is>
          <t>Meera Joshi</t>
        </is>
      </c>
      <c r="Q3856" t="inlineStr">
        <is>
          <t>CUST-0827</t>
        </is>
      </c>
      <c r="R3856" t="n">
        <v>3</v>
      </c>
      <c r="S3856" t="inlineStr">
        <is>
          <t>No</t>
        </is>
      </c>
    </row>
    <row r="3857">
      <c r="A3857" t="inlineStr">
        <is>
          <t>ORD-2507-03856</t>
        </is>
      </c>
      <c r="B3857" s="11" t="n">
        <v>45857</v>
      </c>
      <c r="C3857" t="inlineStr">
        <is>
          <t>South</t>
        </is>
      </c>
      <c r="D3857" t="inlineStr">
        <is>
          <t>Chennai</t>
        </is>
      </c>
      <c r="E3857" t="inlineStr">
        <is>
          <t>Corporate</t>
        </is>
      </c>
      <c r="F3857" t="inlineStr">
        <is>
          <t>Online</t>
        </is>
      </c>
      <c r="G3857" t="inlineStr">
        <is>
          <t>Office Supplies</t>
        </is>
      </c>
      <c r="H3857" t="inlineStr">
        <is>
          <t>Pen Box</t>
        </is>
      </c>
      <c r="I3857" t="n">
        <v>12</v>
      </c>
      <c r="J3857" s="12" t="n">
        <v>223.34</v>
      </c>
      <c r="K3857" s="13" t="n">
        <v>0.05</v>
      </c>
      <c r="L3857" s="12" t="n">
        <v>2546.08</v>
      </c>
      <c r="M3857" s="12" t="n">
        <v>1634.85</v>
      </c>
      <c r="N3857" s="12" t="n">
        <v>911.23</v>
      </c>
      <c r="O3857" t="inlineStr">
        <is>
          <t>UPI</t>
        </is>
      </c>
      <c r="P3857" t="inlineStr">
        <is>
          <t>Meera Joshi</t>
        </is>
      </c>
      <c r="Q3857" t="inlineStr">
        <is>
          <t>CUST-0197</t>
        </is>
      </c>
      <c r="R3857" t="n">
        <v>3</v>
      </c>
      <c r="S3857" t="inlineStr">
        <is>
          <t>No</t>
        </is>
      </c>
    </row>
    <row r="3858">
      <c r="A3858" t="inlineStr">
        <is>
          <t>ORD-2403-03857</t>
        </is>
      </c>
      <c r="B3858" s="11" t="n">
        <v>45352</v>
      </c>
      <c r="C3858" t="inlineStr">
        <is>
          <t>Central</t>
        </is>
      </c>
      <c r="D3858" t="inlineStr">
        <is>
          <t>Nagpur</t>
        </is>
      </c>
      <c r="E3858" t="inlineStr">
        <is>
          <t>Corporate</t>
        </is>
      </c>
      <c r="F3858" t="inlineStr">
        <is>
          <t>Direct Sales</t>
        </is>
      </c>
      <c r="G3858" t="inlineStr">
        <is>
          <t>Office Supplies</t>
        </is>
      </c>
      <c r="H3858" t="inlineStr">
        <is>
          <t>File Folder</t>
        </is>
      </c>
      <c r="I3858" t="n">
        <v>4</v>
      </c>
      <c r="J3858" s="12" t="n">
        <v>108.04</v>
      </c>
      <c r="K3858" s="13" t="n">
        <v>0.1</v>
      </c>
      <c r="L3858" s="12" t="n">
        <v>388.94</v>
      </c>
      <c r="M3858" s="12" t="n">
        <v>250.65</v>
      </c>
      <c r="N3858" s="12" t="n">
        <v>138.29</v>
      </c>
      <c r="O3858" t="inlineStr">
        <is>
          <t>Debit Card</t>
        </is>
      </c>
      <c r="P3858" t="inlineStr">
        <is>
          <t>Diya Patel</t>
        </is>
      </c>
      <c r="Q3858" t="inlineStr">
        <is>
          <t>CUST-0100</t>
        </is>
      </c>
      <c r="R3858" t="n">
        <v>1</v>
      </c>
      <c r="S3858" t="inlineStr">
        <is>
          <t>No</t>
        </is>
      </c>
    </row>
    <row r="3859">
      <c r="A3859" t="inlineStr">
        <is>
          <t>ORD-2506-03858</t>
        </is>
      </c>
      <c r="B3859" s="11" t="n">
        <v>45836</v>
      </c>
      <c r="C3859" t="inlineStr">
        <is>
          <t>South</t>
        </is>
      </c>
      <c r="D3859" t="inlineStr">
        <is>
          <t>Hyderabad</t>
        </is>
      </c>
      <c r="E3859" t="inlineStr">
        <is>
          <t>Consumer</t>
        </is>
      </c>
      <c r="F3859" t="inlineStr">
        <is>
          <t>Retail Store</t>
        </is>
      </c>
      <c r="G3859" t="inlineStr">
        <is>
          <t>Technology</t>
        </is>
      </c>
      <c r="H3859" t="inlineStr">
        <is>
          <t>Tablet</t>
        </is>
      </c>
      <c r="I3859" t="n">
        <v>6</v>
      </c>
      <c r="J3859" s="12" t="n">
        <v>21181</v>
      </c>
      <c r="K3859" s="13" t="n">
        <v>0.2</v>
      </c>
      <c r="L3859" s="12" t="n">
        <v>101668.8</v>
      </c>
      <c r="M3859" s="12" t="n">
        <v>105481.38</v>
      </c>
      <c r="N3859" s="12" t="n">
        <v>-3812.58</v>
      </c>
      <c r="O3859" t="inlineStr">
        <is>
          <t>Net Banking</t>
        </is>
      </c>
      <c r="P3859" t="inlineStr">
        <is>
          <t>Vivaan Gupta</t>
        </is>
      </c>
      <c r="Q3859" t="inlineStr">
        <is>
          <t>CUST-0291</t>
        </is>
      </c>
      <c r="R3859" t="n">
        <v>3</v>
      </c>
      <c r="S3859" t="inlineStr">
        <is>
          <t>No</t>
        </is>
      </c>
    </row>
    <row r="3860">
      <c r="A3860" t="inlineStr">
        <is>
          <t>ORD-2404-03859</t>
        </is>
      </c>
      <c r="B3860" s="11" t="n">
        <v>45399</v>
      </c>
      <c r="C3860" t="inlineStr">
        <is>
          <t>South</t>
        </is>
      </c>
      <c r="D3860" t="inlineStr">
        <is>
          <t>Bengaluru</t>
        </is>
      </c>
      <c r="E3860" t="inlineStr">
        <is>
          <t>Consumer</t>
        </is>
      </c>
      <c r="F3860" t="inlineStr">
        <is>
          <t>Retail Store</t>
        </is>
      </c>
      <c r="G3860" t="inlineStr">
        <is>
          <t>Office Supplies</t>
        </is>
      </c>
      <c r="H3860" t="inlineStr">
        <is>
          <t>Pen Box</t>
        </is>
      </c>
      <c r="I3860" t="n">
        <v>2</v>
      </c>
      <c r="J3860" s="12" t="n">
        <v>234.13</v>
      </c>
      <c r="K3860" s="13" t="n">
        <v>0.1</v>
      </c>
      <c r="L3860" s="12" t="n">
        <v>421.43</v>
      </c>
      <c r="M3860" s="12" t="n">
        <v>285.64</v>
      </c>
      <c r="N3860" s="12" t="n">
        <v>135.79</v>
      </c>
      <c r="O3860" t="inlineStr">
        <is>
          <t>Debit Card</t>
        </is>
      </c>
      <c r="P3860" t="inlineStr">
        <is>
          <t>Ishaan Mehta</t>
        </is>
      </c>
      <c r="Q3860" t="inlineStr">
        <is>
          <t>CUST-0656</t>
        </is>
      </c>
      <c r="R3860" t="n">
        <v>3</v>
      </c>
      <c r="S3860" t="inlineStr">
        <is>
          <t>No</t>
        </is>
      </c>
    </row>
    <row r="3861">
      <c r="A3861" t="inlineStr">
        <is>
          <t>ORD-2407-03860</t>
        </is>
      </c>
      <c r="B3861" s="11" t="n">
        <v>45479</v>
      </c>
      <c r="C3861" t="inlineStr">
        <is>
          <t>West</t>
        </is>
      </c>
      <c r="D3861" t="inlineStr">
        <is>
          <t>Ahmedabad</t>
        </is>
      </c>
      <c r="E3861" t="inlineStr">
        <is>
          <t>Consumer</t>
        </is>
      </c>
      <c r="F3861" t="inlineStr">
        <is>
          <t>Retail Store</t>
        </is>
      </c>
      <c r="G3861" t="inlineStr">
        <is>
          <t>Technology</t>
        </is>
      </c>
      <c r="H3861" t="inlineStr">
        <is>
          <t>Tablet</t>
        </is>
      </c>
      <c r="I3861" t="n">
        <v>3</v>
      </c>
      <c r="J3861" s="12" t="n">
        <v>23486.94</v>
      </c>
      <c r="K3861" s="13" t="n">
        <v>0.1</v>
      </c>
      <c r="L3861" s="12" t="n">
        <v>63414.74</v>
      </c>
      <c r="M3861" s="12" t="n">
        <v>58482.48</v>
      </c>
      <c r="N3861" s="12" t="n">
        <v>4932.26</v>
      </c>
      <c r="O3861" t="inlineStr">
        <is>
          <t>Net Banking</t>
        </is>
      </c>
      <c r="P3861" t="inlineStr">
        <is>
          <t>Aarav Sharma</t>
        </is>
      </c>
      <c r="Q3861" t="inlineStr">
        <is>
          <t>CUST-0233</t>
        </is>
      </c>
      <c r="R3861" t="n">
        <v>4</v>
      </c>
      <c r="S3861" t="inlineStr">
        <is>
          <t>No</t>
        </is>
      </c>
    </row>
    <row r="3862">
      <c r="A3862" t="inlineStr">
        <is>
          <t>ORD-2501-03861</t>
        </is>
      </c>
      <c r="B3862" s="11" t="n">
        <v>45673</v>
      </c>
      <c r="C3862" t="inlineStr">
        <is>
          <t>North</t>
        </is>
      </c>
      <c r="D3862" t="inlineStr">
        <is>
          <t>Chandigarh</t>
        </is>
      </c>
      <c r="E3862" t="inlineStr">
        <is>
          <t>Consumer</t>
        </is>
      </c>
      <c r="F3862" t="inlineStr">
        <is>
          <t>Online</t>
        </is>
      </c>
      <c r="G3862" t="inlineStr">
        <is>
          <t>Furniture</t>
        </is>
      </c>
      <c r="H3862" t="inlineStr">
        <is>
          <t>Desk</t>
        </is>
      </c>
      <c r="I3862" t="n">
        <v>1</v>
      </c>
      <c r="J3862" s="12" t="n">
        <v>12564.58</v>
      </c>
      <c r="K3862" s="13" t="n">
        <v>0.1</v>
      </c>
      <c r="L3862" s="12" t="n">
        <v>11308.12</v>
      </c>
      <c r="M3862" s="12" t="n">
        <v>9423.43</v>
      </c>
      <c r="N3862" s="12" t="n">
        <v>1884.69</v>
      </c>
      <c r="O3862" t="inlineStr">
        <is>
          <t>Debit Card</t>
        </is>
      </c>
      <c r="P3862" t="inlineStr">
        <is>
          <t>Tara Kapoor</t>
        </is>
      </c>
      <c r="Q3862" t="inlineStr">
        <is>
          <t>CUST-0823</t>
        </is>
      </c>
      <c r="R3862" t="n">
        <v>2</v>
      </c>
      <c r="S3862" t="inlineStr">
        <is>
          <t>No</t>
        </is>
      </c>
    </row>
    <row r="3863">
      <c r="A3863" t="inlineStr">
        <is>
          <t>ORD-2507-03862</t>
        </is>
      </c>
      <c r="B3863" s="11" t="n">
        <v>45840</v>
      </c>
      <c r="C3863" t="inlineStr">
        <is>
          <t>Central</t>
        </is>
      </c>
      <c r="D3863" t="inlineStr">
        <is>
          <t>Indore</t>
        </is>
      </c>
      <c r="E3863" t="inlineStr">
        <is>
          <t>Education</t>
        </is>
      </c>
      <c r="F3863" t="inlineStr">
        <is>
          <t>Retail Store</t>
        </is>
      </c>
      <c r="G3863" t="inlineStr">
        <is>
          <t>Furniture</t>
        </is>
      </c>
      <c r="H3863" t="inlineStr">
        <is>
          <t>Bookshelf</t>
        </is>
      </c>
      <c r="I3863" t="n">
        <v>10</v>
      </c>
      <c r="J3863" s="12" t="n">
        <v>5332.32</v>
      </c>
      <c r="K3863" s="13" t="n">
        <v>0.03</v>
      </c>
      <c r="L3863" s="12" t="n">
        <v>51723.5</v>
      </c>
      <c r="M3863" s="12" t="n">
        <v>38925.94</v>
      </c>
      <c r="N3863" s="12" t="n">
        <v>12797.56</v>
      </c>
      <c r="O3863" t="inlineStr">
        <is>
          <t>Net Banking</t>
        </is>
      </c>
      <c r="P3863" t="inlineStr">
        <is>
          <t>Sara Khan</t>
        </is>
      </c>
      <c r="Q3863" t="inlineStr">
        <is>
          <t>CUST-0329</t>
        </is>
      </c>
      <c r="R3863" t="n">
        <v>4</v>
      </c>
      <c r="S3863" t="inlineStr">
        <is>
          <t>No</t>
        </is>
      </c>
    </row>
    <row r="3864">
      <c r="A3864" t="inlineStr">
        <is>
          <t>ORD-2503-03863</t>
        </is>
      </c>
      <c r="B3864" s="11" t="n">
        <v>45728</v>
      </c>
      <c r="C3864" t="inlineStr">
        <is>
          <t>South</t>
        </is>
      </c>
      <c r="D3864" t="inlineStr">
        <is>
          <t>Chennai</t>
        </is>
      </c>
      <c r="E3864" t="inlineStr">
        <is>
          <t>Education</t>
        </is>
      </c>
      <c r="F3864" t="inlineStr">
        <is>
          <t>Partner</t>
        </is>
      </c>
      <c r="G3864" t="inlineStr">
        <is>
          <t>Furniture</t>
        </is>
      </c>
      <c r="H3864" t="inlineStr">
        <is>
          <t>Office Chair</t>
        </is>
      </c>
      <c r="I3864" t="n">
        <v>6</v>
      </c>
      <c r="J3864" s="12" t="n">
        <v>6522.99</v>
      </c>
      <c r="K3864" s="13" t="n">
        <v>0.1</v>
      </c>
      <c r="L3864" s="12" t="n">
        <v>35224.15</v>
      </c>
      <c r="M3864" s="12" t="n">
        <v>27005.18</v>
      </c>
      <c r="N3864" s="12" t="n">
        <v>8218.969999999999</v>
      </c>
      <c r="O3864" t="inlineStr">
        <is>
          <t>Cash</t>
        </is>
      </c>
      <c r="P3864" t="inlineStr">
        <is>
          <t>Aarav Sharma</t>
        </is>
      </c>
      <c r="Q3864" t="inlineStr">
        <is>
          <t>CUST-0054</t>
        </is>
      </c>
      <c r="R3864" t="n">
        <v>4</v>
      </c>
      <c r="S3864" t="inlineStr">
        <is>
          <t>No</t>
        </is>
      </c>
    </row>
    <row r="3865">
      <c r="A3865" t="inlineStr">
        <is>
          <t>ORD-2411-03864</t>
        </is>
      </c>
      <c r="B3865" s="11" t="n">
        <v>45614</v>
      </c>
      <c r="C3865" t="inlineStr">
        <is>
          <t>East</t>
        </is>
      </c>
      <c r="D3865" t="inlineStr">
        <is>
          <t>Patna</t>
        </is>
      </c>
      <c r="E3865" t="inlineStr">
        <is>
          <t>Small Business</t>
        </is>
      </c>
      <c r="F3865" t="inlineStr">
        <is>
          <t>Direct Sales</t>
        </is>
      </c>
      <c r="G3865" t="inlineStr">
        <is>
          <t>Office Supplies</t>
        </is>
      </c>
      <c r="H3865" t="inlineStr">
        <is>
          <t>Notebook Pack</t>
        </is>
      </c>
      <c r="I3865" t="n">
        <v>4</v>
      </c>
      <c r="J3865" s="12" t="n">
        <v>407.6</v>
      </c>
      <c r="K3865" s="13" t="n">
        <v>0.25</v>
      </c>
      <c r="L3865" s="12" t="n">
        <v>1222.8</v>
      </c>
      <c r="M3865" s="12" t="n">
        <v>1043.46</v>
      </c>
      <c r="N3865" s="12" t="n">
        <v>179.34</v>
      </c>
      <c r="O3865" t="inlineStr">
        <is>
          <t>Cash</t>
        </is>
      </c>
      <c r="P3865" t="inlineStr">
        <is>
          <t>Vivaan Gupta</t>
        </is>
      </c>
      <c r="Q3865" t="inlineStr">
        <is>
          <t>CUST-0126</t>
        </is>
      </c>
      <c r="R3865" t="n">
        <v>2</v>
      </c>
      <c r="S3865" t="inlineStr">
        <is>
          <t>No</t>
        </is>
      </c>
    </row>
    <row r="3866">
      <c r="A3866" t="inlineStr">
        <is>
          <t>ORD-2402-03865</t>
        </is>
      </c>
      <c r="B3866" s="11" t="n">
        <v>45338</v>
      </c>
      <c r="C3866" t="inlineStr">
        <is>
          <t>Central</t>
        </is>
      </c>
      <c r="D3866" t="inlineStr">
        <is>
          <t>Indore</t>
        </is>
      </c>
      <c r="E3866" t="inlineStr">
        <is>
          <t>Consumer</t>
        </is>
      </c>
      <c r="F3866" t="inlineStr">
        <is>
          <t>Direct Sales</t>
        </is>
      </c>
      <c r="G3866" t="inlineStr">
        <is>
          <t>Furniture</t>
        </is>
      </c>
      <c r="H3866" t="inlineStr">
        <is>
          <t>Bookshelf</t>
        </is>
      </c>
      <c r="I3866" t="n">
        <v>6</v>
      </c>
      <c r="J3866" s="12" t="n">
        <v>5564.56</v>
      </c>
      <c r="K3866" s="13" t="n">
        <v>0.05</v>
      </c>
      <c r="L3866" s="12" t="n">
        <v>31717.99</v>
      </c>
      <c r="M3866" s="12" t="n">
        <v>24372.77</v>
      </c>
      <c r="N3866" s="12" t="n">
        <v>7345.22</v>
      </c>
      <c r="O3866" t="inlineStr">
        <is>
          <t>Debit Card</t>
        </is>
      </c>
      <c r="P3866" t="inlineStr">
        <is>
          <t>Ishaan Mehta</t>
        </is>
      </c>
      <c r="Q3866" t="inlineStr">
        <is>
          <t>CUST-0115</t>
        </is>
      </c>
      <c r="R3866" t="n">
        <v>4</v>
      </c>
      <c r="S3866" t="inlineStr">
        <is>
          <t>No</t>
        </is>
      </c>
    </row>
    <row r="3867">
      <c r="A3867" t="inlineStr">
        <is>
          <t>ORD-2412-03866</t>
        </is>
      </c>
      <c r="B3867" s="11" t="n">
        <v>45657</v>
      </c>
      <c r="C3867" t="inlineStr">
        <is>
          <t>South</t>
        </is>
      </c>
      <c r="D3867" t="inlineStr">
        <is>
          <t>Bengaluru</t>
        </is>
      </c>
      <c r="E3867" t="inlineStr">
        <is>
          <t>Small Business</t>
        </is>
      </c>
      <c r="F3867" t="inlineStr">
        <is>
          <t>Retail Store</t>
        </is>
      </c>
      <c r="G3867" t="inlineStr">
        <is>
          <t>Technology</t>
        </is>
      </c>
      <c r="H3867" t="inlineStr">
        <is>
          <t>Headphones</t>
        </is>
      </c>
      <c r="I3867" t="n">
        <v>1</v>
      </c>
      <c r="J3867" s="12" t="n">
        <v>2839.73</v>
      </c>
      <c r="K3867" s="13" t="n">
        <v>0.1</v>
      </c>
      <c r="L3867" s="12" t="n">
        <v>2555.76</v>
      </c>
      <c r="M3867" s="12" t="n">
        <v>2101.4</v>
      </c>
      <c r="N3867" s="12" t="n">
        <v>454.36</v>
      </c>
      <c r="O3867" t="inlineStr">
        <is>
          <t>UPI</t>
        </is>
      </c>
      <c r="P3867" t="inlineStr">
        <is>
          <t>Meera Joshi</t>
        </is>
      </c>
      <c r="Q3867" t="inlineStr">
        <is>
          <t>CUST-0406</t>
        </is>
      </c>
      <c r="R3867" t="n">
        <v>3</v>
      </c>
      <c r="S3867" t="inlineStr">
        <is>
          <t>No</t>
        </is>
      </c>
    </row>
    <row r="3868">
      <c r="A3868" t="inlineStr">
        <is>
          <t>ORD-2506-03867</t>
        </is>
      </c>
      <c r="B3868" s="11" t="n">
        <v>45837</v>
      </c>
      <c r="C3868" t="inlineStr">
        <is>
          <t>North</t>
        </is>
      </c>
      <c r="D3868" t="inlineStr">
        <is>
          <t>Chandigarh</t>
        </is>
      </c>
      <c r="E3868" t="inlineStr">
        <is>
          <t>Corporate</t>
        </is>
      </c>
      <c r="F3868" t="inlineStr">
        <is>
          <t>Partner</t>
        </is>
      </c>
      <c r="G3868" t="inlineStr">
        <is>
          <t>Accessories</t>
        </is>
      </c>
      <c r="H3868" t="inlineStr">
        <is>
          <t>Mouse</t>
        </is>
      </c>
      <c r="I3868" t="n">
        <v>12</v>
      </c>
      <c r="J3868" s="12" t="n">
        <v>923.14</v>
      </c>
      <c r="K3868" s="13" t="n">
        <v>0.1</v>
      </c>
      <c r="L3868" s="12" t="n">
        <v>9969.91</v>
      </c>
      <c r="M3868" s="12" t="n">
        <v>7311.27</v>
      </c>
      <c r="N3868" s="12" t="n">
        <v>2658.64</v>
      </c>
      <c r="O3868" t="inlineStr">
        <is>
          <t>Cash</t>
        </is>
      </c>
      <c r="P3868" t="inlineStr">
        <is>
          <t>Diya Patel</t>
        </is>
      </c>
      <c r="Q3868" t="inlineStr">
        <is>
          <t>CUST-0897</t>
        </is>
      </c>
      <c r="R3868" t="n">
        <v>3</v>
      </c>
      <c r="S3868" t="inlineStr">
        <is>
          <t>Yes</t>
        </is>
      </c>
    </row>
    <row r="3869">
      <c r="A3869" t="inlineStr">
        <is>
          <t>ORD-2509-03868</t>
        </is>
      </c>
      <c r="B3869" s="11" t="n">
        <v>45917</v>
      </c>
      <c r="C3869" t="inlineStr">
        <is>
          <t>South</t>
        </is>
      </c>
      <c r="D3869" t="inlineStr">
        <is>
          <t>Kochi</t>
        </is>
      </c>
      <c r="E3869" t="inlineStr">
        <is>
          <t>Corporate</t>
        </is>
      </c>
      <c r="F3869" t="inlineStr">
        <is>
          <t>Partner</t>
        </is>
      </c>
      <c r="G3869" t="inlineStr">
        <is>
          <t>Technology</t>
        </is>
      </c>
      <c r="H3869" t="inlineStr">
        <is>
          <t>Laptop</t>
        </is>
      </c>
      <c r="I3869" t="n">
        <v>1</v>
      </c>
      <c r="J3869" s="12" t="n">
        <v>43161.11</v>
      </c>
      <c r="K3869" s="13" t="n">
        <v>0.25</v>
      </c>
      <c r="L3869" s="12" t="n">
        <v>32370.83</v>
      </c>
      <c r="M3869" s="12" t="n">
        <v>37118.55</v>
      </c>
      <c r="N3869" s="12" t="n">
        <v>-4747.72</v>
      </c>
      <c r="O3869" t="inlineStr">
        <is>
          <t>Cash</t>
        </is>
      </c>
      <c r="P3869" t="inlineStr">
        <is>
          <t>Kabir Singh</t>
        </is>
      </c>
      <c r="Q3869" t="inlineStr">
        <is>
          <t>CUST-0564</t>
        </is>
      </c>
      <c r="R3869" t="n">
        <v>2</v>
      </c>
      <c r="S3869" t="inlineStr">
        <is>
          <t>No</t>
        </is>
      </c>
    </row>
    <row r="3870">
      <c r="A3870" t="inlineStr">
        <is>
          <t>ORD-2404-03869</t>
        </is>
      </c>
      <c r="B3870" s="11" t="n">
        <v>45386</v>
      </c>
      <c r="C3870" t="inlineStr">
        <is>
          <t>East</t>
        </is>
      </c>
      <c r="D3870" t="inlineStr">
        <is>
          <t>Kolkata</t>
        </is>
      </c>
      <c r="E3870" t="inlineStr">
        <is>
          <t>Education</t>
        </is>
      </c>
      <c r="F3870" t="inlineStr">
        <is>
          <t>Online</t>
        </is>
      </c>
      <c r="G3870" t="inlineStr">
        <is>
          <t>Accessories</t>
        </is>
      </c>
      <c r="H3870" t="inlineStr">
        <is>
          <t>Mouse</t>
        </is>
      </c>
      <c r="I3870" t="n">
        <v>5</v>
      </c>
      <c r="J3870" s="12" t="n">
        <v>825.74</v>
      </c>
      <c r="K3870" s="13" t="n">
        <v>0.1</v>
      </c>
      <c r="L3870" s="12" t="n">
        <v>3715.83</v>
      </c>
      <c r="M3870" s="12" t="n">
        <v>2724.94</v>
      </c>
      <c r="N3870" s="12" t="n">
        <v>990.89</v>
      </c>
      <c r="O3870" t="inlineStr">
        <is>
          <t>Net Banking</t>
        </is>
      </c>
      <c r="P3870" t="inlineStr">
        <is>
          <t>Anaya Rao</t>
        </is>
      </c>
      <c r="Q3870" t="inlineStr">
        <is>
          <t>CUST-0547</t>
        </is>
      </c>
      <c r="R3870" t="n">
        <v>3</v>
      </c>
      <c r="S3870" t="inlineStr">
        <is>
          <t>Yes</t>
        </is>
      </c>
    </row>
    <row r="3871">
      <c r="A3871" t="inlineStr">
        <is>
          <t>ORD-2406-03870</t>
        </is>
      </c>
      <c r="B3871" s="11" t="n">
        <v>45468</v>
      </c>
      <c r="C3871" t="inlineStr">
        <is>
          <t>South</t>
        </is>
      </c>
      <c r="D3871" t="inlineStr">
        <is>
          <t>Bengaluru</t>
        </is>
      </c>
      <c r="E3871" t="inlineStr">
        <is>
          <t>Small Business</t>
        </is>
      </c>
      <c r="F3871" t="inlineStr">
        <is>
          <t>Partner</t>
        </is>
      </c>
      <c r="G3871" t="inlineStr">
        <is>
          <t>Accessories</t>
        </is>
      </c>
      <c r="H3871" t="inlineStr">
        <is>
          <t>Mouse</t>
        </is>
      </c>
      <c r="I3871" t="n">
        <v>2</v>
      </c>
      <c r="J3871" s="12" t="n">
        <v>854.8099999999999</v>
      </c>
      <c r="K3871" s="13" t="n">
        <v>0</v>
      </c>
      <c r="L3871" s="12" t="n">
        <v>1709.62</v>
      </c>
      <c r="M3871" s="12" t="n">
        <v>1128.35</v>
      </c>
      <c r="N3871" s="12" t="n">
        <v>581.27</v>
      </c>
      <c r="O3871" t="inlineStr">
        <is>
          <t>Debit Card</t>
        </is>
      </c>
      <c r="P3871" t="inlineStr">
        <is>
          <t>Sara Khan</t>
        </is>
      </c>
      <c r="Q3871" t="inlineStr">
        <is>
          <t>CUST-0198</t>
        </is>
      </c>
      <c r="R3871" t="n">
        <v>5</v>
      </c>
      <c r="S3871" t="inlineStr">
        <is>
          <t>No</t>
        </is>
      </c>
    </row>
    <row r="3872">
      <c r="A3872" t="inlineStr">
        <is>
          <t>ORD-2401-03871</t>
        </is>
      </c>
      <c r="B3872" s="11" t="n">
        <v>45322</v>
      </c>
      <c r="C3872" t="inlineStr">
        <is>
          <t>Central</t>
        </is>
      </c>
      <c r="D3872" t="inlineStr">
        <is>
          <t>Indore</t>
        </is>
      </c>
      <c r="E3872" t="inlineStr">
        <is>
          <t>Consumer</t>
        </is>
      </c>
      <c r="F3872" t="inlineStr">
        <is>
          <t>Retail Store</t>
        </is>
      </c>
      <c r="G3872" t="inlineStr">
        <is>
          <t>Office Supplies</t>
        </is>
      </c>
      <c r="H3872" t="inlineStr">
        <is>
          <t>Paper Ream</t>
        </is>
      </c>
      <c r="I3872" t="n">
        <v>2</v>
      </c>
      <c r="J3872" s="12" t="n">
        <v>509.07</v>
      </c>
      <c r="K3872" s="13" t="n">
        <v>0.1</v>
      </c>
      <c r="L3872" s="12" t="n">
        <v>916.33</v>
      </c>
      <c r="M3872" s="12" t="n">
        <v>763.61</v>
      </c>
      <c r="N3872" s="12" t="n">
        <v>152.72</v>
      </c>
      <c r="O3872" t="inlineStr">
        <is>
          <t>Cash</t>
        </is>
      </c>
      <c r="P3872" t="inlineStr">
        <is>
          <t>Rohan Verma</t>
        </is>
      </c>
      <c r="Q3872" t="inlineStr">
        <is>
          <t>CUST-0460</t>
        </is>
      </c>
      <c r="R3872" t="n">
        <v>1</v>
      </c>
      <c r="S3872" t="inlineStr">
        <is>
          <t>Yes</t>
        </is>
      </c>
    </row>
    <row r="3873">
      <c r="A3873" t="inlineStr">
        <is>
          <t>ORD-2512-03872</t>
        </is>
      </c>
      <c r="B3873" s="11" t="n">
        <v>46005</v>
      </c>
      <c r="C3873" t="inlineStr">
        <is>
          <t>East</t>
        </is>
      </c>
      <c r="D3873" t="inlineStr">
        <is>
          <t>Bhubaneswar</t>
        </is>
      </c>
      <c r="E3873" t="inlineStr">
        <is>
          <t>Small Business</t>
        </is>
      </c>
      <c r="F3873" t="inlineStr">
        <is>
          <t>Direct Sales</t>
        </is>
      </c>
      <c r="G3873" t="inlineStr">
        <is>
          <t>Office Supplies</t>
        </is>
      </c>
      <c r="H3873" t="inlineStr">
        <is>
          <t>Paper Ream</t>
        </is>
      </c>
      <c r="I3873" t="n">
        <v>6</v>
      </c>
      <c r="J3873" s="12" t="n">
        <v>485.03</v>
      </c>
      <c r="K3873" s="13" t="n">
        <v>0.05</v>
      </c>
      <c r="L3873" s="12" t="n">
        <v>2764.67</v>
      </c>
      <c r="M3873" s="12" t="n">
        <v>2182.63</v>
      </c>
      <c r="N3873" s="12" t="n">
        <v>582.04</v>
      </c>
      <c r="O3873" t="inlineStr">
        <is>
          <t>Debit Card</t>
        </is>
      </c>
      <c r="P3873" t="inlineStr">
        <is>
          <t>Anaya Rao</t>
        </is>
      </c>
      <c r="Q3873" t="inlineStr">
        <is>
          <t>CUST-0288</t>
        </is>
      </c>
      <c r="R3873" t="n">
        <v>2</v>
      </c>
      <c r="S3873" t="inlineStr">
        <is>
          <t>No</t>
        </is>
      </c>
    </row>
    <row r="3874">
      <c r="A3874" t="inlineStr">
        <is>
          <t>ORD-2402-03873</t>
        </is>
      </c>
      <c r="B3874" s="11" t="n">
        <v>45346</v>
      </c>
      <c r="C3874" t="inlineStr">
        <is>
          <t>West</t>
        </is>
      </c>
      <c r="D3874" t="inlineStr">
        <is>
          <t>Surat</t>
        </is>
      </c>
      <c r="E3874" t="inlineStr">
        <is>
          <t>Corporate</t>
        </is>
      </c>
      <c r="F3874" t="inlineStr">
        <is>
          <t>Direct Sales</t>
        </is>
      </c>
      <c r="G3874" t="inlineStr">
        <is>
          <t>Office Supplies</t>
        </is>
      </c>
      <c r="H3874" t="inlineStr">
        <is>
          <t>Pen Box</t>
        </is>
      </c>
      <c r="I3874" t="n">
        <v>5</v>
      </c>
      <c r="J3874" s="12" t="n">
        <v>194.32</v>
      </c>
      <c r="K3874" s="13" t="n">
        <v>0.2</v>
      </c>
      <c r="L3874" s="12" t="n">
        <v>777.28</v>
      </c>
      <c r="M3874" s="12" t="n">
        <v>592.6799999999999</v>
      </c>
      <c r="N3874" s="12" t="n">
        <v>184.6</v>
      </c>
      <c r="O3874" t="inlineStr">
        <is>
          <t>Cash</t>
        </is>
      </c>
      <c r="P3874" t="inlineStr">
        <is>
          <t>Ishaan Mehta</t>
        </is>
      </c>
      <c r="Q3874" t="inlineStr">
        <is>
          <t>CUST-0707</t>
        </is>
      </c>
      <c r="R3874" t="n">
        <v>4</v>
      </c>
      <c r="S3874" t="inlineStr">
        <is>
          <t>No</t>
        </is>
      </c>
    </row>
    <row r="3875">
      <c r="A3875" t="inlineStr">
        <is>
          <t>ORD-2506-03874</t>
        </is>
      </c>
      <c r="B3875" s="11" t="n">
        <v>45836</v>
      </c>
      <c r="C3875" t="inlineStr">
        <is>
          <t>East</t>
        </is>
      </c>
      <c r="D3875" t="inlineStr">
        <is>
          <t>Bhubaneswar</t>
        </is>
      </c>
      <c r="E3875" t="inlineStr">
        <is>
          <t>Corporate</t>
        </is>
      </c>
      <c r="F3875" t="inlineStr">
        <is>
          <t>Online</t>
        </is>
      </c>
      <c r="G3875" t="inlineStr">
        <is>
          <t>Furniture</t>
        </is>
      </c>
      <c r="H3875" t="inlineStr">
        <is>
          <t>Office Chair</t>
        </is>
      </c>
      <c r="I3875" t="n">
        <v>5</v>
      </c>
      <c r="J3875" s="12" t="n">
        <v>6841.2</v>
      </c>
      <c r="K3875" s="13" t="n">
        <v>0.1</v>
      </c>
      <c r="L3875" s="12" t="n">
        <v>30785.4</v>
      </c>
      <c r="M3875" s="12" t="n">
        <v>23602.14</v>
      </c>
      <c r="N3875" s="12" t="n">
        <v>7183.26</v>
      </c>
      <c r="O3875" t="inlineStr">
        <is>
          <t>Cash</t>
        </is>
      </c>
      <c r="P3875" t="inlineStr">
        <is>
          <t>Aarav Sharma</t>
        </is>
      </c>
      <c r="Q3875" t="inlineStr">
        <is>
          <t>CUST-0743</t>
        </is>
      </c>
      <c r="R3875" t="n">
        <v>5</v>
      </c>
      <c r="S3875" t="inlineStr">
        <is>
          <t>No</t>
        </is>
      </c>
    </row>
    <row r="3876">
      <c r="A3876" t="inlineStr">
        <is>
          <t>ORD-2402-03875</t>
        </is>
      </c>
      <c r="B3876" s="11" t="n">
        <v>45323</v>
      </c>
      <c r="C3876" t="inlineStr">
        <is>
          <t>West</t>
        </is>
      </c>
      <c r="D3876" t="inlineStr">
        <is>
          <t>Surat</t>
        </is>
      </c>
      <c r="E3876" t="inlineStr">
        <is>
          <t>Consumer</t>
        </is>
      </c>
      <c r="F3876" t="inlineStr">
        <is>
          <t>Online</t>
        </is>
      </c>
      <c r="G3876" t="inlineStr">
        <is>
          <t>Furniture</t>
        </is>
      </c>
      <c r="H3876" t="inlineStr">
        <is>
          <t>Bookshelf</t>
        </is>
      </c>
      <c r="I3876" t="n">
        <v>4</v>
      </c>
      <c r="J3876" s="12" t="n">
        <v>5844.92</v>
      </c>
      <c r="K3876" s="13" t="n">
        <v>0.15</v>
      </c>
      <c r="L3876" s="12" t="n">
        <v>19872.73</v>
      </c>
      <c r="M3876" s="12" t="n">
        <v>17067.17</v>
      </c>
      <c r="N3876" s="12" t="n">
        <v>2805.56</v>
      </c>
      <c r="O3876" t="inlineStr">
        <is>
          <t>Net Banking</t>
        </is>
      </c>
      <c r="P3876" t="inlineStr">
        <is>
          <t>Rohan Verma</t>
        </is>
      </c>
      <c r="Q3876" t="inlineStr">
        <is>
          <t>CUST-0789</t>
        </is>
      </c>
      <c r="R3876" t="n">
        <v>4</v>
      </c>
      <c r="S3876" t="inlineStr">
        <is>
          <t>No</t>
        </is>
      </c>
    </row>
    <row r="3877">
      <c r="A3877" t="inlineStr">
        <is>
          <t>ORD-2411-03876</t>
        </is>
      </c>
      <c r="B3877" s="11" t="n">
        <v>45607</v>
      </c>
      <c r="C3877" t="inlineStr">
        <is>
          <t>South</t>
        </is>
      </c>
      <c r="D3877" t="inlineStr">
        <is>
          <t>Hyderabad</t>
        </is>
      </c>
      <c r="E3877" t="inlineStr">
        <is>
          <t>Small Business</t>
        </is>
      </c>
      <c r="F3877" t="inlineStr">
        <is>
          <t>Retail Store</t>
        </is>
      </c>
      <c r="G3877" t="inlineStr">
        <is>
          <t>Technology</t>
        </is>
      </c>
      <c r="H3877" t="inlineStr">
        <is>
          <t>Keyboard</t>
        </is>
      </c>
      <c r="I3877" t="n">
        <v>5</v>
      </c>
      <c r="J3877" s="12" t="n">
        <v>1550.05</v>
      </c>
      <c r="K3877" s="13" t="n">
        <v>0.1</v>
      </c>
      <c r="L3877" s="12" t="n">
        <v>6975.23</v>
      </c>
      <c r="M3877" s="12" t="n">
        <v>5502.68</v>
      </c>
      <c r="N3877" s="12" t="n">
        <v>1472.55</v>
      </c>
      <c r="O3877" t="inlineStr">
        <is>
          <t>Credit Card</t>
        </is>
      </c>
      <c r="P3877" t="inlineStr">
        <is>
          <t>Sara Khan</t>
        </is>
      </c>
      <c r="Q3877" t="inlineStr">
        <is>
          <t>CUST-0728</t>
        </is>
      </c>
      <c r="R3877" t="n">
        <v>7</v>
      </c>
      <c r="S3877" t="inlineStr">
        <is>
          <t>No</t>
        </is>
      </c>
    </row>
    <row r="3878">
      <c r="A3878" t="inlineStr">
        <is>
          <t>ORD-2411-03877</t>
        </is>
      </c>
      <c r="B3878" s="11" t="n">
        <v>45613</v>
      </c>
      <c r="C3878" t="inlineStr">
        <is>
          <t>East</t>
        </is>
      </c>
      <c r="D3878" t="inlineStr">
        <is>
          <t>Guwahati</t>
        </is>
      </c>
      <c r="E3878" t="inlineStr">
        <is>
          <t>Education</t>
        </is>
      </c>
      <c r="F3878" t="inlineStr">
        <is>
          <t>Retail Store</t>
        </is>
      </c>
      <c r="G3878" t="inlineStr">
        <is>
          <t>Technology</t>
        </is>
      </c>
      <c r="H3878" t="inlineStr">
        <is>
          <t>Laptop</t>
        </is>
      </c>
      <c r="I3878" t="n">
        <v>10</v>
      </c>
      <c r="J3878" s="12" t="n">
        <v>49779.01</v>
      </c>
      <c r="K3878" s="13" t="n">
        <v>0.03</v>
      </c>
      <c r="L3878" s="12" t="n">
        <v>482856.4</v>
      </c>
      <c r="M3878" s="12" t="n">
        <v>428099.49</v>
      </c>
      <c r="N3878" s="12" t="n">
        <v>54756.91</v>
      </c>
      <c r="O3878" t="inlineStr">
        <is>
          <t>Debit Card</t>
        </is>
      </c>
      <c r="P3878" t="inlineStr">
        <is>
          <t>Ishaan Mehta</t>
        </is>
      </c>
      <c r="Q3878" t="inlineStr">
        <is>
          <t>CUST-0861</t>
        </is>
      </c>
      <c r="R3878" t="n">
        <v>3</v>
      </c>
      <c r="S3878" t="inlineStr">
        <is>
          <t>No</t>
        </is>
      </c>
    </row>
    <row r="3879">
      <c r="A3879" t="inlineStr">
        <is>
          <t>ORD-2511-03878</t>
        </is>
      </c>
      <c r="B3879" s="11" t="n">
        <v>45980</v>
      </c>
      <c r="C3879" t="inlineStr">
        <is>
          <t>East</t>
        </is>
      </c>
      <c r="D3879" t="inlineStr">
        <is>
          <t>Bhubaneswar</t>
        </is>
      </c>
      <c r="E3879" t="inlineStr">
        <is>
          <t>Small Business</t>
        </is>
      </c>
      <c r="F3879" t="inlineStr">
        <is>
          <t>Retail Store</t>
        </is>
      </c>
      <c r="G3879" t="inlineStr">
        <is>
          <t>Furniture</t>
        </is>
      </c>
      <c r="H3879" t="inlineStr">
        <is>
          <t>Cabinet</t>
        </is>
      </c>
      <c r="I3879" t="n">
        <v>3</v>
      </c>
      <c r="J3879" s="12" t="n">
        <v>9528.459999999999</v>
      </c>
      <c r="K3879" s="13" t="n">
        <v>0.15</v>
      </c>
      <c r="L3879" s="12" t="n">
        <v>24297.57</v>
      </c>
      <c r="M3879" s="12" t="n">
        <v>22296.6</v>
      </c>
      <c r="N3879" s="12" t="n">
        <v>2000.97</v>
      </c>
      <c r="O3879" t="inlineStr">
        <is>
          <t>UPI</t>
        </is>
      </c>
      <c r="P3879" t="inlineStr">
        <is>
          <t>Diya Patel</t>
        </is>
      </c>
      <c r="Q3879" t="inlineStr">
        <is>
          <t>CUST-0422</t>
        </is>
      </c>
      <c r="R3879" t="n">
        <v>4</v>
      </c>
      <c r="S3879" t="inlineStr">
        <is>
          <t>No</t>
        </is>
      </c>
    </row>
    <row r="3880">
      <c r="A3880" t="inlineStr">
        <is>
          <t>ORD-2404-03879</t>
        </is>
      </c>
      <c r="B3880" s="11" t="n">
        <v>45407</v>
      </c>
      <c r="C3880" t="inlineStr">
        <is>
          <t>West</t>
        </is>
      </c>
      <c r="D3880" t="inlineStr">
        <is>
          <t>Pune</t>
        </is>
      </c>
      <c r="E3880" t="inlineStr">
        <is>
          <t>Consumer</t>
        </is>
      </c>
      <c r="F3880" t="inlineStr">
        <is>
          <t>Partner</t>
        </is>
      </c>
      <c r="G3880" t="inlineStr">
        <is>
          <t>Technology</t>
        </is>
      </c>
      <c r="H3880" t="inlineStr">
        <is>
          <t>Keyboard</t>
        </is>
      </c>
      <c r="I3880" t="n">
        <v>1</v>
      </c>
      <c r="J3880" s="12" t="n">
        <v>1581.82</v>
      </c>
      <c r="K3880" s="13" t="n">
        <v>0.15</v>
      </c>
      <c r="L3880" s="12" t="n">
        <v>1344.55</v>
      </c>
      <c r="M3880" s="12" t="n">
        <v>1123.09</v>
      </c>
      <c r="N3880" s="12" t="n">
        <v>221.46</v>
      </c>
      <c r="O3880" t="inlineStr">
        <is>
          <t>UPI</t>
        </is>
      </c>
      <c r="P3880" t="inlineStr">
        <is>
          <t>Tara Kapoor</t>
        </is>
      </c>
      <c r="Q3880" t="inlineStr">
        <is>
          <t>CUST-0017</t>
        </is>
      </c>
      <c r="R3880" t="n">
        <v>1</v>
      </c>
      <c r="S3880" t="inlineStr">
        <is>
          <t>Yes</t>
        </is>
      </c>
    </row>
    <row r="3881">
      <c r="A3881" t="inlineStr">
        <is>
          <t>ORD-2406-03880</t>
        </is>
      </c>
      <c r="B3881" s="11" t="n">
        <v>45444</v>
      </c>
      <c r="C3881" t="inlineStr">
        <is>
          <t>North</t>
        </is>
      </c>
      <c r="D3881" t="inlineStr">
        <is>
          <t>Chandigarh</t>
        </is>
      </c>
      <c r="E3881" t="inlineStr">
        <is>
          <t>Corporate</t>
        </is>
      </c>
      <c r="F3881" t="inlineStr">
        <is>
          <t>Retail Store</t>
        </is>
      </c>
      <c r="G3881" t="inlineStr">
        <is>
          <t>Technology</t>
        </is>
      </c>
      <c r="H3881" t="inlineStr">
        <is>
          <t>Tablet</t>
        </is>
      </c>
      <c r="I3881" t="n">
        <v>2</v>
      </c>
      <c r="J3881" s="12" t="n">
        <v>22942.18</v>
      </c>
      <c r="K3881" s="13" t="n">
        <v>0.03</v>
      </c>
      <c r="L3881" s="12" t="n">
        <v>44507.83</v>
      </c>
      <c r="M3881" s="12" t="n">
        <v>38084.02</v>
      </c>
      <c r="N3881" s="12" t="n">
        <v>6423.81</v>
      </c>
      <c r="O3881" t="inlineStr">
        <is>
          <t>Cash</t>
        </is>
      </c>
      <c r="P3881" t="inlineStr">
        <is>
          <t>Rohan Verma</t>
        </is>
      </c>
      <c r="Q3881" t="inlineStr">
        <is>
          <t>CUST-0720</t>
        </is>
      </c>
      <c r="R3881" t="n">
        <v>2</v>
      </c>
      <c r="S3881" t="inlineStr">
        <is>
          <t>Yes</t>
        </is>
      </c>
    </row>
    <row r="3882">
      <c r="A3882" t="inlineStr">
        <is>
          <t>ORD-2404-03881</t>
        </is>
      </c>
      <c r="B3882" s="11" t="n">
        <v>45383</v>
      </c>
      <c r="C3882" t="inlineStr">
        <is>
          <t>East</t>
        </is>
      </c>
      <c r="D3882" t="inlineStr">
        <is>
          <t>Kolkata</t>
        </is>
      </c>
      <c r="E3882" t="inlineStr">
        <is>
          <t>Corporate</t>
        </is>
      </c>
      <c r="F3882" t="inlineStr">
        <is>
          <t>Retail Store</t>
        </is>
      </c>
      <c r="G3882" t="inlineStr">
        <is>
          <t>Accessories</t>
        </is>
      </c>
      <c r="H3882" t="inlineStr">
        <is>
          <t>Webcam</t>
        </is>
      </c>
      <c r="I3882" t="n">
        <v>2</v>
      </c>
      <c r="J3882" s="12" t="n">
        <v>3768.64</v>
      </c>
      <c r="K3882" s="13" t="n">
        <v>0.25</v>
      </c>
      <c r="L3882" s="12" t="n">
        <v>5652.96</v>
      </c>
      <c r="M3882" s="12" t="n">
        <v>5728.33</v>
      </c>
      <c r="N3882" s="12" t="n">
        <v>-75.37</v>
      </c>
      <c r="O3882" t="inlineStr">
        <is>
          <t>Credit Card</t>
        </is>
      </c>
      <c r="P3882" t="inlineStr">
        <is>
          <t>Rohan Verma</t>
        </is>
      </c>
      <c r="Q3882" t="inlineStr">
        <is>
          <t>CUST-0871</t>
        </is>
      </c>
      <c r="R3882" t="n">
        <v>5</v>
      </c>
      <c r="S3882" t="inlineStr">
        <is>
          <t>Yes</t>
        </is>
      </c>
    </row>
    <row r="3883">
      <c r="A3883" t="inlineStr">
        <is>
          <t>ORD-2504-03882</t>
        </is>
      </c>
      <c r="B3883" s="11" t="n">
        <v>45754</v>
      </c>
      <c r="C3883" t="inlineStr">
        <is>
          <t>South</t>
        </is>
      </c>
      <c r="D3883" t="inlineStr">
        <is>
          <t>Bengaluru</t>
        </is>
      </c>
      <c r="E3883" t="inlineStr">
        <is>
          <t>Small Business</t>
        </is>
      </c>
      <c r="F3883" t="inlineStr">
        <is>
          <t>Direct Sales</t>
        </is>
      </c>
      <c r="G3883" t="inlineStr">
        <is>
          <t>Accessories</t>
        </is>
      </c>
      <c r="H3883" t="inlineStr">
        <is>
          <t>Mouse</t>
        </is>
      </c>
      <c r="I3883" t="n">
        <v>1</v>
      </c>
      <c r="J3883" s="12" t="n">
        <v>765.8</v>
      </c>
      <c r="K3883" s="13" t="n">
        <v>0.1</v>
      </c>
      <c r="L3883" s="12" t="n">
        <v>689.22</v>
      </c>
      <c r="M3883" s="12" t="n">
        <v>505.43</v>
      </c>
      <c r="N3883" s="12" t="n">
        <v>183.79</v>
      </c>
      <c r="O3883" t="inlineStr">
        <is>
          <t>Cash</t>
        </is>
      </c>
      <c r="P3883" t="inlineStr">
        <is>
          <t>Kabir Singh</t>
        </is>
      </c>
      <c r="Q3883" t="inlineStr">
        <is>
          <t>CUST-0816</t>
        </is>
      </c>
      <c r="R3883" t="n">
        <v>2</v>
      </c>
      <c r="S3883" t="inlineStr">
        <is>
          <t>No</t>
        </is>
      </c>
    </row>
    <row r="3884">
      <c r="A3884" t="inlineStr">
        <is>
          <t>ORD-2501-03883</t>
        </is>
      </c>
      <c r="B3884" s="11" t="n">
        <v>45659</v>
      </c>
      <c r="C3884" t="inlineStr">
        <is>
          <t>South</t>
        </is>
      </c>
      <c r="D3884" t="inlineStr">
        <is>
          <t>Kochi</t>
        </is>
      </c>
      <c r="E3884" t="inlineStr">
        <is>
          <t>Consumer</t>
        </is>
      </c>
      <c r="F3884" t="inlineStr">
        <is>
          <t>Partner</t>
        </is>
      </c>
      <c r="G3884" t="inlineStr">
        <is>
          <t>Office Supplies</t>
        </is>
      </c>
      <c r="H3884" t="inlineStr">
        <is>
          <t>File Folder</t>
        </is>
      </c>
      <c r="I3884" t="n">
        <v>2</v>
      </c>
      <c r="J3884" s="12" t="n">
        <v>116.33</v>
      </c>
      <c r="K3884" s="13" t="n">
        <v>0.05</v>
      </c>
      <c r="L3884" s="12" t="n">
        <v>221.03</v>
      </c>
      <c r="M3884" s="12" t="n">
        <v>134.94</v>
      </c>
      <c r="N3884" s="12" t="n">
        <v>86.09</v>
      </c>
      <c r="O3884" t="inlineStr">
        <is>
          <t>UPI</t>
        </is>
      </c>
      <c r="P3884" t="inlineStr">
        <is>
          <t>Vivaan Gupta</t>
        </is>
      </c>
      <c r="Q3884" t="inlineStr">
        <is>
          <t>CUST-0930</t>
        </is>
      </c>
      <c r="R3884" t="n">
        <v>2</v>
      </c>
      <c r="S3884" t="inlineStr">
        <is>
          <t>No</t>
        </is>
      </c>
    </row>
    <row r="3885">
      <c r="A3885" t="inlineStr">
        <is>
          <t>ORD-2406-03884</t>
        </is>
      </c>
      <c r="B3885" s="11" t="n">
        <v>45463</v>
      </c>
      <c r="C3885" t="inlineStr">
        <is>
          <t>East</t>
        </is>
      </c>
      <c r="D3885" t="inlineStr">
        <is>
          <t>Patna</t>
        </is>
      </c>
      <c r="E3885" t="inlineStr">
        <is>
          <t>Consumer</t>
        </is>
      </c>
      <c r="F3885" t="inlineStr">
        <is>
          <t>Retail Store</t>
        </is>
      </c>
      <c r="G3885" t="inlineStr">
        <is>
          <t>Technology</t>
        </is>
      </c>
      <c r="H3885" t="inlineStr">
        <is>
          <t>Laptop</t>
        </is>
      </c>
      <c r="I3885" t="n">
        <v>8</v>
      </c>
      <c r="J3885" s="12" t="n">
        <v>44643.45</v>
      </c>
      <c r="K3885" s="13" t="n">
        <v>0.05</v>
      </c>
      <c r="L3885" s="12" t="n">
        <v>339290.22</v>
      </c>
      <c r="M3885" s="12" t="n">
        <v>307146.94</v>
      </c>
      <c r="N3885" s="12" t="n">
        <v>32143.28</v>
      </c>
      <c r="O3885" t="inlineStr">
        <is>
          <t>Net Banking</t>
        </is>
      </c>
      <c r="P3885" t="inlineStr">
        <is>
          <t>Tara Kapoor</t>
        </is>
      </c>
      <c r="Q3885" t="inlineStr">
        <is>
          <t>CUST-0431</t>
        </is>
      </c>
      <c r="R3885" t="n">
        <v>3</v>
      </c>
      <c r="S3885" t="inlineStr">
        <is>
          <t>No</t>
        </is>
      </c>
    </row>
    <row r="3886">
      <c r="A3886" t="inlineStr">
        <is>
          <t>ORD-2505-03885</t>
        </is>
      </c>
      <c r="B3886" s="11" t="n">
        <v>45796</v>
      </c>
      <c r="C3886" t="inlineStr">
        <is>
          <t>Central</t>
        </is>
      </c>
      <c r="D3886" t="inlineStr">
        <is>
          <t>Nagpur</t>
        </is>
      </c>
      <c r="E3886" t="inlineStr">
        <is>
          <t>Education</t>
        </is>
      </c>
      <c r="F3886" t="inlineStr">
        <is>
          <t>Partner</t>
        </is>
      </c>
      <c r="G3886" t="inlineStr">
        <is>
          <t>Accessories</t>
        </is>
      </c>
      <c r="H3886" t="inlineStr">
        <is>
          <t>Mouse</t>
        </is>
      </c>
      <c r="I3886" t="n">
        <v>3</v>
      </c>
      <c r="J3886" s="12" t="n">
        <v>886.7</v>
      </c>
      <c r="K3886" s="13" t="n">
        <v>0.1</v>
      </c>
      <c r="L3886" s="12" t="n">
        <v>2394.09</v>
      </c>
      <c r="M3886" s="12" t="n">
        <v>1755.67</v>
      </c>
      <c r="N3886" s="12" t="n">
        <v>638.42</v>
      </c>
      <c r="O3886" t="inlineStr">
        <is>
          <t>UPI</t>
        </is>
      </c>
      <c r="P3886" t="inlineStr">
        <is>
          <t>Vivaan Gupta</t>
        </is>
      </c>
      <c r="Q3886" t="inlineStr">
        <is>
          <t>CUST-0337</t>
        </is>
      </c>
      <c r="R3886" t="n">
        <v>10</v>
      </c>
      <c r="S3886" t="inlineStr">
        <is>
          <t>No</t>
        </is>
      </c>
    </row>
    <row r="3887">
      <c r="A3887" t="inlineStr">
        <is>
          <t>ORD-2410-03886</t>
        </is>
      </c>
      <c r="B3887" s="11" t="n">
        <v>45588</v>
      </c>
      <c r="C3887" t="inlineStr">
        <is>
          <t>South</t>
        </is>
      </c>
      <c r="D3887" t="inlineStr">
        <is>
          <t>Hyderabad</t>
        </is>
      </c>
      <c r="E3887" t="inlineStr">
        <is>
          <t>Small Business</t>
        </is>
      </c>
      <c r="F3887" t="inlineStr">
        <is>
          <t>Partner</t>
        </is>
      </c>
      <c r="G3887" t="inlineStr">
        <is>
          <t>Accessories</t>
        </is>
      </c>
      <c r="H3887" t="inlineStr">
        <is>
          <t>Laptop Stand</t>
        </is>
      </c>
      <c r="I3887" t="n">
        <v>3</v>
      </c>
      <c r="J3887" s="12" t="n">
        <v>1676.07</v>
      </c>
      <c r="K3887" s="13" t="n">
        <v>0.1</v>
      </c>
      <c r="L3887" s="12" t="n">
        <v>4525.39</v>
      </c>
      <c r="M3887" s="12" t="n">
        <v>3519.75</v>
      </c>
      <c r="N3887" s="12" t="n">
        <v>1005.64</v>
      </c>
      <c r="O3887" t="inlineStr">
        <is>
          <t>Debit Card</t>
        </is>
      </c>
      <c r="P3887" t="inlineStr">
        <is>
          <t>Kabir Singh</t>
        </is>
      </c>
      <c r="Q3887" t="inlineStr">
        <is>
          <t>CUST-0530</t>
        </is>
      </c>
      <c r="R3887" t="n">
        <v>4</v>
      </c>
      <c r="S3887" t="inlineStr">
        <is>
          <t>No</t>
        </is>
      </c>
    </row>
    <row r="3888">
      <c r="A3888" t="inlineStr">
        <is>
          <t>ORD-2508-03887</t>
        </is>
      </c>
      <c r="B3888" s="11" t="n">
        <v>45888</v>
      </c>
      <c r="C3888" t="inlineStr">
        <is>
          <t>West</t>
        </is>
      </c>
      <c r="D3888" t="inlineStr">
        <is>
          <t>Mumbai</t>
        </is>
      </c>
      <c r="E3888" t="inlineStr">
        <is>
          <t>Corporate</t>
        </is>
      </c>
      <c r="F3888" t="inlineStr">
        <is>
          <t>Direct Sales</t>
        </is>
      </c>
      <c r="G3888" t="inlineStr">
        <is>
          <t>Furniture</t>
        </is>
      </c>
      <c r="H3888" t="inlineStr">
        <is>
          <t>Office Chair</t>
        </is>
      </c>
      <c r="I3888" t="n">
        <v>2</v>
      </c>
      <c r="J3888" s="12" t="n">
        <v>7336.08</v>
      </c>
      <c r="K3888" s="13" t="n">
        <v>0.1</v>
      </c>
      <c r="L3888" s="12" t="n">
        <v>13204.94</v>
      </c>
      <c r="M3888" s="12" t="n">
        <v>10123.79</v>
      </c>
      <c r="N3888" s="12" t="n">
        <v>3081.15</v>
      </c>
      <c r="O3888" t="inlineStr">
        <is>
          <t>Credit Card</t>
        </is>
      </c>
      <c r="P3888" t="inlineStr">
        <is>
          <t>Ishaan Mehta</t>
        </is>
      </c>
      <c r="Q3888" t="inlineStr">
        <is>
          <t>CUST-0180</t>
        </is>
      </c>
      <c r="R3888" t="n">
        <v>1</v>
      </c>
      <c r="S3888" t="inlineStr">
        <is>
          <t>No</t>
        </is>
      </c>
    </row>
    <row r="3889">
      <c r="A3889" t="inlineStr">
        <is>
          <t>ORD-2404-03888</t>
        </is>
      </c>
      <c r="B3889" s="11" t="n">
        <v>45395</v>
      </c>
      <c r="C3889" t="inlineStr">
        <is>
          <t>Central</t>
        </is>
      </c>
      <c r="D3889" t="inlineStr">
        <is>
          <t>Indore</t>
        </is>
      </c>
      <c r="E3889" t="inlineStr">
        <is>
          <t>Corporate</t>
        </is>
      </c>
      <c r="F3889" t="inlineStr">
        <is>
          <t>Online</t>
        </is>
      </c>
      <c r="G3889" t="inlineStr">
        <is>
          <t>Furniture</t>
        </is>
      </c>
      <c r="H3889" t="inlineStr">
        <is>
          <t>Cabinet</t>
        </is>
      </c>
      <c r="I3889" t="n">
        <v>10</v>
      </c>
      <c r="J3889" s="12" t="n">
        <v>9095.870000000001</v>
      </c>
      <c r="K3889" s="13" t="n">
        <v>0.1</v>
      </c>
      <c r="L3889" s="12" t="n">
        <v>81862.83</v>
      </c>
      <c r="M3889" s="12" t="n">
        <v>70947.78999999999</v>
      </c>
      <c r="N3889" s="12" t="n">
        <v>10915.04</v>
      </c>
      <c r="O3889" t="inlineStr">
        <is>
          <t>UPI</t>
        </is>
      </c>
      <c r="P3889" t="inlineStr">
        <is>
          <t>Vivaan Gupta</t>
        </is>
      </c>
      <c r="Q3889" t="inlineStr">
        <is>
          <t>CUST-0335</t>
        </is>
      </c>
      <c r="R3889" t="n">
        <v>5</v>
      </c>
      <c r="S3889" t="inlineStr">
        <is>
          <t>Yes</t>
        </is>
      </c>
    </row>
    <row r="3890">
      <c r="A3890" t="inlineStr">
        <is>
          <t>ORD-2402-03889</t>
        </is>
      </c>
      <c r="B3890" s="11" t="n">
        <v>45336</v>
      </c>
      <c r="C3890" t="inlineStr">
        <is>
          <t>East</t>
        </is>
      </c>
      <c r="D3890" t="inlineStr">
        <is>
          <t>Patna</t>
        </is>
      </c>
      <c r="E3890" t="inlineStr">
        <is>
          <t>Corporate</t>
        </is>
      </c>
      <c r="F3890" t="inlineStr">
        <is>
          <t>Retail Store</t>
        </is>
      </c>
      <c r="G3890" t="inlineStr">
        <is>
          <t>Technology</t>
        </is>
      </c>
      <c r="H3890" t="inlineStr">
        <is>
          <t>Laptop</t>
        </is>
      </c>
      <c r="I3890" t="n">
        <v>2</v>
      </c>
      <c r="J3890" s="12" t="n">
        <v>43907.23</v>
      </c>
      <c r="K3890" s="13" t="n">
        <v>0.05</v>
      </c>
      <c r="L3890" s="12" t="n">
        <v>83423.74000000001</v>
      </c>
      <c r="M3890" s="12" t="n">
        <v>75520.44</v>
      </c>
      <c r="N3890" s="12" t="n">
        <v>7903.3</v>
      </c>
      <c r="O3890" t="inlineStr">
        <is>
          <t>Net Banking</t>
        </is>
      </c>
      <c r="P3890" t="inlineStr">
        <is>
          <t>Vivaan Gupta</t>
        </is>
      </c>
      <c r="Q3890" t="inlineStr">
        <is>
          <t>CUST-0576</t>
        </is>
      </c>
      <c r="R3890" t="n">
        <v>4</v>
      </c>
      <c r="S3890" t="inlineStr">
        <is>
          <t>No</t>
        </is>
      </c>
    </row>
    <row r="3891">
      <c r="A3891" t="inlineStr">
        <is>
          <t>ORD-2509-03890</t>
        </is>
      </c>
      <c r="B3891" s="11" t="n">
        <v>45902</v>
      </c>
      <c r="C3891" t="inlineStr">
        <is>
          <t>West</t>
        </is>
      </c>
      <c r="D3891" t="inlineStr">
        <is>
          <t>Ahmedabad</t>
        </is>
      </c>
      <c r="E3891" t="inlineStr">
        <is>
          <t>Education</t>
        </is>
      </c>
      <c r="F3891" t="inlineStr">
        <is>
          <t>Online</t>
        </is>
      </c>
      <c r="G3891" t="inlineStr">
        <is>
          <t>Technology</t>
        </is>
      </c>
      <c r="H3891" t="inlineStr">
        <is>
          <t>Keyboard</t>
        </is>
      </c>
      <c r="I3891" t="n">
        <v>1</v>
      </c>
      <c r="J3891" s="12" t="n">
        <v>1762.69</v>
      </c>
      <c r="K3891" s="13" t="n">
        <v>0.2</v>
      </c>
      <c r="L3891" s="12" t="n">
        <v>1410.15</v>
      </c>
      <c r="M3891" s="12" t="n">
        <v>1251.51</v>
      </c>
      <c r="N3891" s="12" t="n">
        <v>158.64</v>
      </c>
      <c r="O3891" t="inlineStr">
        <is>
          <t>Cash</t>
        </is>
      </c>
      <c r="P3891" t="inlineStr">
        <is>
          <t>Ishaan Mehta</t>
        </is>
      </c>
      <c r="Q3891" t="inlineStr">
        <is>
          <t>CUST-0139</t>
        </is>
      </c>
      <c r="R3891" t="n">
        <v>4</v>
      </c>
      <c r="S3891" t="inlineStr">
        <is>
          <t>Yes</t>
        </is>
      </c>
    </row>
    <row r="3892">
      <c r="A3892" t="inlineStr">
        <is>
          <t>ORD-2406-03891</t>
        </is>
      </c>
      <c r="B3892" s="11" t="n">
        <v>45458</v>
      </c>
      <c r="C3892" t="inlineStr">
        <is>
          <t>West</t>
        </is>
      </c>
      <c r="D3892" t="inlineStr">
        <is>
          <t>Mumbai</t>
        </is>
      </c>
      <c r="E3892" t="inlineStr">
        <is>
          <t>Corporate</t>
        </is>
      </c>
      <c r="F3892" t="inlineStr">
        <is>
          <t>Retail Store</t>
        </is>
      </c>
      <c r="G3892" t="inlineStr">
        <is>
          <t>Technology</t>
        </is>
      </c>
      <c r="H3892" t="inlineStr">
        <is>
          <t>Tablet</t>
        </is>
      </c>
      <c r="I3892" t="n">
        <v>1</v>
      </c>
      <c r="J3892" s="12" t="n">
        <v>23747.4</v>
      </c>
      <c r="K3892" s="13" t="n">
        <v>0.1</v>
      </c>
      <c r="L3892" s="12" t="n">
        <v>21372.66</v>
      </c>
      <c r="M3892" s="12" t="n">
        <v>19710.34</v>
      </c>
      <c r="N3892" s="12" t="n">
        <v>1662.32</v>
      </c>
      <c r="O3892" t="inlineStr">
        <is>
          <t>Debit Card</t>
        </is>
      </c>
      <c r="P3892" t="inlineStr">
        <is>
          <t>Rohan Verma</t>
        </is>
      </c>
      <c r="Q3892" t="inlineStr">
        <is>
          <t>CUST-0345</t>
        </is>
      </c>
      <c r="R3892" t="n">
        <v>3</v>
      </c>
      <c r="S3892" t="inlineStr">
        <is>
          <t>No</t>
        </is>
      </c>
    </row>
    <row r="3893">
      <c r="A3893" t="inlineStr">
        <is>
          <t>ORD-2404-03892</t>
        </is>
      </c>
      <c r="B3893" s="11" t="n">
        <v>45386</v>
      </c>
      <c r="C3893" t="inlineStr">
        <is>
          <t>East</t>
        </is>
      </c>
      <c r="D3893" t="inlineStr">
        <is>
          <t>Bhubaneswar</t>
        </is>
      </c>
      <c r="E3893" t="inlineStr">
        <is>
          <t>Small Business</t>
        </is>
      </c>
      <c r="F3893" t="inlineStr">
        <is>
          <t>Partner</t>
        </is>
      </c>
      <c r="G3893" t="inlineStr">
        <is>
          <t>Furniture</t>
        </is>
      </c>
      <c r="H3893" t="inlineStr">
        <is>
          <t>Cabinet</t>
        </is>
      </c>
      <c r="I3893" t="n">
        <v>4</v>
      </c>
      <c r="J3893" s="12" t="n">
        <v>10356.96</v>
      </c>
      <c r="K3893" s="13" t="n">
        <v>0.03</v>
      </c>
      <c r="L3893" s="12" t="n">
        <v>40185</v>
      </c>
      <c r="M3893" s="12" t="n">
        <v>32313.72</v>
      </c>
      <c r="N3893" s="12" t="n">
        <v>7871.28</v>
      </c>
      <c r="O3893" t="inlineStr">
        <is>
          <t>UPI</t>
        </is>
      </c>
      <c r="P3893" t="inlineStr">
        <is>
          <t>Rohan Verma</t>
        </is>
      </c>
      <c r="Q3893" t="inlineStr">
        <is>
          <t>CUST-0545</t>
        </is>
      </c>
      <c r="R3893" t="n">
        <v>4</v>
      </c>
      <c r="S3893" t="inlineStr">
        <is>
          <t>No</t>
        </is>
      </c>
    </row>
    <row r="3894">
      <c r="A3894" t="inlineStr">
        <is>
          <t>ORD-2401-03893</t>
        </is>
      </c>
      <c r="B3894" s="11" t="n">
        <v>45310</v>
      </c>
      <c r="C3894" t="inlineStr">
        <is>
          <t>North</t>
        </is>
      </c>
      <c r="D3894" t="inlineStr">
        <is>
          <t>Lucknow</t>
        </is>
      </c>
      <c r="E3894" t="inlineStr">
        <is>
          <t>Consumer</t>
        </is>
      </c>
      <c r="F3894" t="inlineStr">
        <is>
          <t>Online</t>
        </is>
      </c>
      <c r="G3894" t="inlineStr">
        <is>
          <t>Office Supplies</t>
        </is>
      </c>
      <c r="H3894" t="inlineStr">
        <is>
          <t>Stapler</t>
        </is>
      </c>
      <c r="I3894" t="n">
        <v>10</v>
      </c>
      <c r="J3894" s="12" t="n">
        <v>326.51</v>
      </c>
      <c r="K3894" s="13" t="n">
        <v>0.2</v>
      </c>
      <c r="L3894" s="12" t="n">
        <v>2612.08</v>
      </c>
      <c r="M3894" s="12" t="n">
        <v>2187.62</v>
      </c>
      <c r="N3894" s="12" t="n">
        <v>424.46</v>
      </c>
      <c r="O3894" t="inlineStr">
        <is>
          <t>Cash</t>
        </is>
      </c>
      <c r="P3894" t="inlineStr">
        <is>
          <t>Vivaan Gupta</t>
        </is>
      </c>
      <c r="Q3894" t="inlineStr">
        <is>
          <t>CUST-0201</t>
        </is>
      </c>
      <c r="R3894" t="n">
        <v>1</v>
      </c>
      <c r="S3894" t="inlineStr">
        <is>
          <t>No</t>
        </is>
      </c>
    </row>
    <row r="3895">
      <c r="A3895" t="inlineStr">
        <is>
          <t>ORD-2405-03894</t>
        </is>
      </c>
      <c r="B3895" s="11" t="n">
        <v>45431</v>
      </c>
      <c r="C3895" t="inlineStr">
        <is>
          <t>East</t>
        </is>
      </c>
      <c r="D3895" t="inlineStr">
        <is>
          <t>Guwahati</t>
        </is>
      </c>
      <c r="E3895" t="inlineStr">
        <is>
          <t>Corporate</t>
        </is>
      </c>
      <c r="F3895" t="inlineStr">
        <is>
          <t>Direct Sales</t>
        </is>
      </c>
      <c r="G3895" t="inlineStr">
        <is>
          <t>Technology</t>
        </is>
      </c>
      <c r="H3895" t="inlineStr">
        <is>
          <t>Printer</t>
        </is>
      </c>
      <c r="I3895" t="n">
        <v>8</v>
      </c>
      <c r="J3895" s="12" t="n">
        <v>11076.7</v>
      </c>
      <c r="K3895" s="13" t="n">
        <v>0.15</v>
      </c>
      <c r="L3895" s="12" t="n">
        <v>75321.56</v>
      </c>
      <c r="M3895" s="12" t="n">
        <v>72663.14999999999</v>
      </c>
      <c r="N3895" s="12" t="n">
        <v>2658.41</v>
      </c>
      <c r="O3895" t="inlineStr">
        <is>
          <t>Cash</t>
        </is>
      </c>
      <c r="P3895" t="inlineStr">
        <is>
          <t>Anaya Rao</t>
        </is>
      </c>
      <c r="Q3895" t="inlineStr">
        <is>
          <t>CUST-0752</t>
        </is>
      </c>
      <c r="R3895" t="n">
        <v>1</v>
      </c>
      <c r="S3895" t="inlineStr">
        <is>
          <t>No</t>
        </is>
      </c>
    </row>
    <row r="3896">
      <c r="A3896" t="inlineStr">
        <is>
          <t>ORD-2408-03895</t>
        </is>
      </c>
      <c r="B3896" s="11" t="n">
        <v>45534</v>
      </c>
      <c r="C3896" t="inlineStr">
        <is>
          <t>South</t>
        </is>
      </c>
      <c r="D3896" t="inlineStr">
        <is>
          <t>Chennai</t>
        </is>
      </c>
      <c r="E3896" t="inlineStr">
        <is>
          <t>Small Business</t>
        </is>
      </c>
      <c r="F3896" t="inlineStr">
        <is>
          <t>Partner</t>
        </is>
      </c>
      <c r="G3896" t="inlineStr">
        <is>
          <t>Furniture</t>
        </is>
      </c>
      <c r="H3896" t="inlineStr">
        <is>
          <t>Cabinet</t>
        </is>
      </c>
      <c r="I3896" t="n">
        <v>5</v>
      </c>
      <c r="J3896" s="12" t="n">
        <v>10300.82</v>
      </c>
      <c r="K3896" s="13" t="n">
        <v>0.1</v>
      </c>
      <c r="L3896" s="12" t="n">
        <v>46353.69</v>
      </c>
      <c r="M3896" s="12" t="n">
        <v>40173.2</v>
      </c>
      <c r="N3896" s="12" t="n">
        <v>6180.49</v>
      </c>
      <c r="O3896" t="inlineStr">
        <is>
          <t>Credit Card</t>
        </is>
      </c>
      <c r="P3896" t="inlineStr">
        <is>
          <t>Ishaan Mehta</t>
        </is>
      </c>
      <c r="Q3896" t="inlineStr">
        <is>
          <t>CUST-0519</t>
        </is>
      </c>
      <c r="R3896" t="n">
        <v>3</v>
      </c>
      <c r="S3896" t="inlineStr">
        <is>
          <t>No</t>
        </is>
      </c>
    </row>
    <row r="3897">
      <c r="A3897" t="inlineStr">
        <is>
          <t>ORD-2409-03896</t>
        </is>
      </c>
      <c r="B3897" s="11" t="n">
        <v>45548</v>
      </c>
      <c r="C3897" t="inlineStr">
        <is>
          <t>West</t>
        </is>
      </c>
      <c r="D3897" t="inlineStr">
        <is>
          <t>Surat</t>
        </is>
      </c>
      <c r="E3897" t="inlineStr">
        <is>
          <t>Corporate</t>
        </is>
      </c>
      <c r="F3897" t="inlineStr">
        <is>
          <t>Direct Sales</t>
        </is>
      </c>
      <c r="G3897" t="inlineStr">
        <is>
          <t>Accessories</t>
        </is>
      </c>
      <c r="H3897" t="inlineStr">
        <is>
          <t>Mouse</t>
        </is>
      </c>
      <c r="I3897" t="n">
        <v>3</v>
      </c>
      <c r="J3897" s="12" t="n">
        <v>946.7</v>
      </c>
      <c r="K3897" s="13" t="n">
        <v>0</v>
      </c>
      <c r="L3897" s="12" t="n">
        <v>2840.1</v>
      </c>
      <c r="M3897" s="12" t="n">
        <v>1874.47</v>
      </c>
      <c r="N3897" s="12" t="n">
        <v>965.63</v>
      </c>
      <c r="O3897" t="inlineStr">
        <is>
          <t>Net Banking</t>
        </is>
      </c>
      <c r="P3897" t="inlineStr">
        <is>
          <t>Tara Kapoor</t>
        </is>
      </c>
      <c r="Q3897" t="inlineStr">
        <is>
          <t>CUST-0113</t>
        </is>
      </c>
      <c r="R3897" t="n">
        <v>3</v>
      </c>
      <c r="S3897" t="inlineStr">
        <is>
          <t>No</t>
        </is>
      </c>
    </row>
    <row r="3898">
      <c r="A3898" t="inlineStr">
        <is>
          <t>ORD-2401-03897</t>
        </is>
      </c>
      <c r="B3898" s="11" t="n">
        <v>45299</v>
      </c>
      <c r="C3898" t="inlineStr">
        <is>
          <t>Central</t>
        </is>
      </c>
      <c r="D3898" t="inlineStr">
        <is>
          <t>Bhopal</t>
        </is>
      </c>
      <c r="E3898" t="inlineStr">
        <is>
          <t>Small Business</t>
        </is>
      </c>
      <c r="F3898" t="inlineStr">
        <is>
          <t>Online</t>
        </is>
      </c>
      <c r="G3898" t="inlineStr">
        <is>
          <t>Office Supplies</t>
        </is>
      </c>
      <c r="H3898" t="inlineStr">
        <is>
          <t>Marker Set</t>
        </is>
      </c>
      <c r="I3898" t="n">
        <v>4</v>
      </c>
      <c r="J3898" s="12" t="n">
        <v>274.55</v>
      </c>
      <c r="K3898" s="13" t="n">
        <v>0.2</v>
      </c>
      <c r="L3898" s="12" t="n">
        <v>878.5599999999999</v>
      </c>
      <c r="M3898" s="12" t="n">
        <v>713.83</v>
      </c>
      <c r="N3898" s="12" t="n">
        <v>164.73</v>
      </c>
      <c r="O3898" t="inlineStr">
        <is>
          <t>UPI</t>
        </is>
      </c>
      <c r="P3898" t="inlineStr">
        <is>
          <t>Aarav Sharma</t>
        </is>
      </c>
      <c r="Q3898" t="inlineStr">
        <is>
          <t>CUST-0158</t>
        </is>
      </c>
      <c r="R3898" t="n">
        <v>3</v>
      </c>
      <c r="S3898" t="inlineStr">
        <is>
          <t>No</t>
        </is>
      </c>
    </row>
    <row r="3899">
      <c r="A3899" t="inlineStr">
        <is>
          <t>ORD-2503-03898</t>
        </is>
      </c>
      <c r="B3899" s="11" t="n">
        <v>45742</v>
      </c>
      <c r="C3899" t="inlineStr">
        <is>
          <t>West</t>
        </is>
      </c>
      <c r="D3899" t="inlineStr">
        <is>
          <t>Pune</t>
        </is>
      </c>
      <c r="E3899" t="inlineStr">
        <is>
          <t>Education</t>
        </is>
      </c>
      <c r="F3899" t="inlineStr">
        <is>
          <t>Online</t>
        </is>
      </c>
      <c r="G3899" t="inlineStr">
        <is>
          <t>Technology</t>
        </is>
      </c>
      <c r="H3899" t="inlineStr">
        <is>
          <t>Headphones</t>
        </is>
      </c>
      <c r="I3899" t="n">
        <v>5</v>
      </c>
      <c r="J3899" s="12" t="n">
        <v>2995.85</v>
      </c>
      <c r="K3899" s="13" t="n">
        <v>0.03</v>
      </c>
      <c r="L3899" s="12" t="n">
        <v>14529.87</v>
      </c>
      <c r="M3899" s="12" t="n">
        <v>11084.65</v>
      </c>
      <c r="N3899" s="12" t="n">
        <v>3445.22</v>
      </c>
      <c r="O3899" t="inlineStr">
        <is>
          <t>UPI</t>
        </is>
      </c>
      <c r="P3899" t="inlineStr">
        <is>
          <t>Kabir Singh</t>
        </is>
      </c>
      <c r="Q3899" t="inlineStr">
        <is>
          <t>CUST-0202</t>
        </is>
      </c>
      <c r="R3899" t="n">
        <v>4</v>
      </c>
      <c r="S3899" t="inlineStr">
        <is>
          <t>No</t>
        </is>
      </c>
    </row>
    <row r="3900">
      <c r="A3900" t="inlineStr">
        <is>
          <t>ORD-2503-03899</t>
        </is>
      </c>
      <c r="B3900" s="11" t="n">
        <v>45735</v>
      </c>
      <c r="C3900" t="inlineStr">
        <is>
          <t>East</t>
        </is>
      </c>
      <c r="D3900" t="inlineStr">
        <is>
          <t>Guwahati</t>
        </is>
      </c>
      <c r="E3900" t="inlineStr">
        <is>
          <t>Small Business</t>
        </is>
      </c>
      <c r="F3900" t="inlineStr">
        <is>
          <t>Direct Sales</t>
        </is>
      </c>
      <c r="G3900" t="inlineStr">
        <is>
          <t>Technology</t>
        </is>
      </c>
      <c r="H3900" t="inlineStr">
        <is>
          <t>Monitor</t>
        </is>
      </c>
      <c r="I3900" t="n">
        <v>5</v>
      </c>
      <c r="J3900" s="12" t="n">
        <v>15011.18</v>
      </c>
      <c r="K3900" s="13" t="n">
        <v>0.05</v>
      </c>
      <c r="L3900" s="12" t="n">
        <v>71303.10000000001</v>
      </c>
      <c r="M3900" s="12" t="n">
        <v>60044.72</v>
      </c>
      <c r="N3900" s="12" t="n">
        <v>11258.38</v>
      </c>
      <c r="O3900" t="inlineStr">
        <is>
          <t>Credit Card</t>
        </is>
      </c>
      <c r="P3900" t="inlineStr">
        <is>
          <t>Ishaan Mehta</t>
        </is>
      </c>
      <c r="Q3900" t="inlineStr">
        <is>
          <t>CUST-0649</t>
        </is>
      </c>
      <c r="R3900" t="n">
        <v>3</v>
      </c>
      <c r="S3900" t="inlineStr">
        <is>
          <t>No</t>
        </is>
      </c>
    </row>
    <row r="3901">
      <c r="A3901" t="inlineStr">
        <is>
          <t>ORD-2411-03900</t>
        </is>
      </c>
      <c r="B3901" s="11" t="n">
        <v>45605</v>
      </c>
      <c r="C3901" t="inlineStr">
        <is>
          <t>North</t>
        </is>
      </c>
      <c r="D3901" t="inlineStr">
        <is>
          <t>Lucknow</t>
        </is>
      </c>
      <c r="E3901" t="inlineStr">
        <is>
          <t>Small Business</t>
        </is>
      </c>
      <c r="F3901" t="inlineStr">
        <is>
          <t>Retail Store</t>
        </is>
      </c>
      <c r="G3901" t="inlineStr">
        <is>
          <t>Furniture</t>
        </is>
      </c>
      <c r="H3901" t="inlineStr">
        <is>
          <t>Office Chair</t>
        </is>
      </c>
      <c r="I3901" t="n">
        <v>5</v>
      </c>
      <c r="J3901" s="12" t="n">
        <v>6737.64</v>
      </c>
      <c r="K3901" s="13" t="n">
        <v>0.1</v>
      </c>
      <c r="L3901" s="12" t="n">
        <v>30319.38</v>
      </c>
      <c r="M3901" s="12" t="n">
        <v>23244.86</v>
      </c>
      <c r="N3901" s="12" t="n">
        <v>7074.52</v>
      </c>
      <c r="O3901" t="inlineStr">
        <is>
          <t>UPI</t>
        </is>
      </c>
      <c r="P3901" t="inlineStr">
        <is>
          <t>Anaya Rao</t>
        </is>
      </c>
      <c r="Q3901" t="inlineStr">
        <is>
          <t>CUST-0920</t>
        </is>
      </c>
      <c r="R3901" t="n">
        <v>2</v>
      </c>
      <c r="S3901" t="inlineStr">
        <is>
          <t>Yes</t>
        </is>
      </c>
    </row>
    <row r="3902">
      <c r="A3902" t="inlineStr">
        <is>
          <t>ORD-2409-03901</t>
        </is>
      </c>
      <c r="B3902" s="11" t="n">
        <v>45543</v>
      </c>
      <c r="C3902" t="inlineStr">
        <is>
          <t>North</t>
        </is>
      </c>
      <c r="D3902" t="inlineStr">
        <is>
          <t>Chandigarh</t>
        </is>
      </c>
      <c r="E3902" t="inlineStr">
        <is>
          <t>Small Business</t>
        </is>
      </c>
      <c r="F3902" t="inlineStr">
        <is>
          <t>Direct Sales</t>
        </is>
      </c>
      <c r="G3902" t="inlineStr">
        <is>
          <t>Accessories</t>
        </is>
      </c>
      <c r="H3902" t="inlineStr">
        <is>
          <t>Webcam</t>
        </is>
      </c>
      <c r="I3902" t="n">
        <v>5</v>
      </c>
      <c r="J3902" s="12" t="n">
        <v>3523.53</v>
      </c>
      <c r="K3902" s="13" t="n">
        <v>0.05</v>
      </c>
      <c r="L3902" s="12" t="n">
        <v>16736.77</v>
      </c>
      <c r="M3902" s="12" t="n">
        <v>13389.41</v>
      </c>
      <c r="N3902" s="12" t="n">
        <v>3347.36</v>
      </c>
      <c r="O3902" t="inlineStr">
        <is>
          <t>UPI</t>
        </is>
      </c>
      <c r="P3902" t="inlineStr">
        <is>
          <t>Sara Khan</t>
        </is>
      </c>
      <c r="Q3902" t="inlineStr">
        <is>
          <t>CUST-0373</t>
        </is>
      </c>
      <c r="R3902" t="n">
        <v>2</v>
      </c>
      <c r="S3902" t="inlineStr">
        <is>
          <t>No</t>
        </is>
      </c>
    </row>
    <row r="3903">
      <c r="A3903" t="inlineStr">
        <is>
          <t>ORD-2409-03902</t>
        </is>
      </c>
      <c r="B3903" s="11" t="n">
        <v>45540</v>
      </c>
      <c r="C3903" t="inlineStr">
        <is>
          <t>West</t>
        </is>
      </c>
      <c r="D3903" t="inlineStr">
        <is>
          <t>Surat</t>
        </is>
      </c>
      <c r="E3903" t="inlineStr">
        <is>
          <t>Consumer</t>
        </is>
      </c>
      <c r="F3903" t="inlineStr">
        <is>
          <t>Direct Sales</t>
        </is>
      </c>
      <c r="G3903" t="inlineStr">
        <is>
          <t>Technology</t>
        </is>
      </c>
      <c r="H3903" t="inlineStr">
        <is>
          <t>Monitor</t>
        </is>
      </c>
      <c r="I3903" t="n">
        <v>1</v>
      </c>
      <c r="J3903" s="12" t="n">
        <v>12431.03</v>
      </c>
      <c r="K3903" s="13" t="n">
        <v>0.1</v>
      </c>
      <c r="L3903" s="12" t="n">
        <v>11187.93</v>
      </c>
      <c r="M3903" s="12" t="n">
        <v>9944.82</v>
      </c>
      <c r="N3903" s="12" t="n">
        <v>1243.11</v>
      </c>
      <c r="O3903" t="inlineStr">
        <is>
          <t>Credit Card</t>
        </is>
      </c>
      <c r="P3903" t="inlineStr">
        <is>
          <t>Diya Patel</t>
        </is>
      </c>
      <c r="Q3903" t="inlineStr">
        <is>
          <t>CUST-0753</t>
        </is>
      </c>
      <c r="R3903" t="n">
        <v>3</v>
      </c>
      <c r="S3903" t="inlineStr">
        <is>
          <t>Yes</t>
        </is>
      </c>
    </row>
    <row r="3904">
      <c r="A3904" t="inlineStr">
        <is>
          <t>ORD-2412-03903</t>
        </is>
      </c>
      <c r="B3904" s="11" t="n">
        <v>45629</v>
      </c>
      <c r="C3904" t="inlineStr">
        <is>
          <t>North</t>
        </is>
      </c>
      <c r="D3904" t="inlineStr">
        <is>
          <t>Delhi</t>
        </is>
      </c>
      <c r="E3904" t="inlineStr">
        <is>
          <t>Consumer</t>
        </is>
      </c>
      <c r="F3904" t="inlineStr">
        <is>
          <t>Online</t>
        </is>
      </c>
      <c r="G3904" t="inlineStr">
        <is>
          <t>Accessories</t>
        </is>
      </c>
      <c r="H3904" t="inlineStr">
        <is>
          <t>Webcam</t>
        </is>
      </c>
      <c r="I3904" t="n">
        <v>2</v>
      </c>
      <c r="J3904" s="12" t="n">
        <v>3433.7</v>
      </c>
      <c r="K3904" s="13" t="n">
        <v>0.05</v>
      </c>
      <c r="L3904" s="12" t="n">
        <v>6524.03</v>
      </c>
      <c r="M3904" s="12" t="n">
        <v>5219.22</v>
      </c>
      <c r="N3904" s="12" t="n">
        <v>1304.81</v>
      </c>
      <c r="O3904" t="inlineStr">
        <is>
          <t>Credit Card</t>
        </is>
      </c>
      <c r="P3904" t="inlineStr">
        <is>
          <t>Sara Khan</t>
        </is>
      </c>
      <c r="Q3904" t="inlineStr">
        <is>
          <t>CUST-0206</t>
        </is>
      </c>
      <c r="R3904" t="n">
        <v>4</v>
      </c>
      <c r="S3904" t="inlineStr">
        <is>
          <t>No</t>
        </is>
      </c>
    </row>
    <row r="3905">
      <c r="A3905" t="inlineStr">
        <is>
          <t>ORD-2407-03904</t>
        </is>
      </c>
      <c r="B3905" s="11" t="n">
        <v>45496</v>
      </c>
      <c r="C3905" t="inlineStr">
        <is>
          <t>North</t>
        </is>
      </c>
      <c r="D3905" t="inlineStr">
        <is>
          <t>Jaipur</t>
        </is>
      </c>
      <c r="E3905" t="inlineStr">
        <is>
          <t>Consumer</t>
        </is>
      </c>
      <c r="F3905" t="inlineStr">
        <is>
          <t>Retail Store</t>
        </is>
      </c>
      <c r="G3905" t="inlineStr">
        <is>
          <t>Technology</t>
        </is>
      </c>
      <c r="H3905" t="inlineStr">
        <is>
          <t>Monitor</t>
        </is>
      </c>
      <c r="I3905" t="n">
        <v>6</v>
      </c>
      <c r="J3905" s="12" t="n">
        <v>14004.76</v>
      </c>
      <c r="K3905" s="13" t="n">
        <v>0.15</v>
      </c>
      <c r="L3905" s="12" t="n">
        <v>71424.28</v>
      </c>
      <c r="M3905" s="12" t="n">
        <v>67222.85000000001</v>
      </c>
      <c r="N3905" s="12" t="n">
        <v>4201.43</v>
      </c>
      <c r="O3905" t="inlineStr">
        <is>
          <t>UPI</t>
        </is>
      </c>
      <c r="P3905" t="inlineStr">
        <is>
          <t>Meera Joshi</t>
        </is>
      </c>
      <c r="Q3905" t="inlineStr">
        <is>
          <t>CUST-0314</t>
        </is>
      </c>
      <c r="R3905" t="n">
        <v>3</v>
      </c>
      <c r="S3905" t="inlineStr">
        <is>
          <t>No</t>
        </is>
      </c>
    </row>
    <row r="3906">
      <c r="A3906" t="inlineStr">
        <is>
          <t>ORD-2509-03905</t>
        </is>
      </c>
      <c r="B3906" s="11" t="n">
        <v>45903</v>
      </c>
      <c r="C3906" t="inlineStr">
        <is>
          <t>South</t>
        </is>
      </c>
      <c r="D3906" t="inlineStr">
        <is>
          <t>Chennai</t>
        </is>
      </c>
      <c r="E3906" t="inlineStr">
        <is>
          <t>Corporate</t>
        </is>
      </c>
      <c r="F3906" t="inlineStr">
        <is>
          <t>Partner</t>
        </is>
      </c>
      <c r="G3906" t="inlineStr">
        <is>
          <t>Technology</t>
        </is>
      </c>
      <c r="H3906" t="inlineStr">
        <is>
          <t>Monitor</t>
        </is>
      </c>
      <c r="I3906" t="n">
        <v>1</v>
      </c>
      <c r="J3906" s="12" t="n">
        <v>14150.4</v>
      </c>
      <c r="K3906" s="13" t="n">
        <v>0.15</v>
      </c>
      <c r="L3906" s="12" t="n">
        <v>12027.84</v>
      </c>
      <c r="M3906" s="12" t="n">
        <v>11320.32</v>
      </c>
      <c r="N3906" s="12" t="n">
        <v>707.52</v>
      </c>
      <c r="O3906" t="inlineStr">
        <is>
          <t>Net Banking</t>
        </is>
      </c>
      <c r="P3906" t="inlineStr">
        <is>
          <t>Anaya Rao</t>
        </is>
      </c>
      <c r="Q3906" t="inlineStr">
        <is>
          <t>CUST-0536</t>
        </is>
      </c>
      <c r="R3906" t="n">
        <v>2</v>
      </c>
      <c r="S3906" t="inlineStr">
        <is>
          <t>No</t>
        </is>
      </c>
    </row>
    <row r="3907">
      <c r="A3907" t="inlineStr">
        <is>
          <t>ORD-2410-03906</t>
        </is>
      </c>
      <c r="B3907" s="11" t="n">
        <v>45585</v>
      </c>
      <c r="C3907" t="inlineStr">
        <is>
          <t>East</t>
        </is>
      </c>
      <c r="D3907" t="inlineStr">
        <is>
          <t>Patna</t>
        </is>
      </c>
      <c r="E3907" t="inlineStr">
        <is>
          <t>Small Business</t>
        </is>
      </c>
      <c r="F3907" t="inlineStr">
        <is>
          <t>Direct Sales</t>
        </is>
      </c>
      <c r="G3907" t="inlineStr">
        <is>
          <t>Office Supplies</t>
        </is>
      </c>
      <c r="H3907" t="inlineStr">
        <is>
          <t>Pen Box</t>
        </is>
      </c>
      <c r="I3907" t="n">
        <v>4</v>
      </c>
      <c r="J3907" s="12" t="n">
        <v>216.34</v>
      </c>
      <c r="K3907" s="13" t="n">
        <v>0.2</v>
      </c>
      <c r="L3907" s="12" t="n">
        <v>692.29</v>
      </c>
      <c r="M3907" s="12" t="n">
        <v>527.87</v>
      </c>
      <c r="N3907" s="12" t="n">
        <v>164.42</v>
      </c>
      <c r="O3907" t="inlineStr">
        <is>
          <t>UPI</t>
        </is>
      </c>
      <c r="P3907" t="inlineStr">
        <is>
          <t>Ishaan Mehta</t>
        </is>
      </c>
      <c r="Q3907" t="inlineStr">
        <is>
          <t>CUST-0850</t>
        </is>
      </c>
      <c r="R3907" t="n">
        <v>3</v>
      </c>
      <c r="S3907" t="inlineStr">
        <is>
          <t>No</t>
        </is>
      </c>
    </row>
    <row r="3908">
      <c r="A3908" t="inlineStr">
        <is>
          <t>ORD-2405-03907</t>
        </is>
      </c>
      <c r="B3908" s="11" t="n">
        <v>45442</v>
      </c>
      <c r="C3908" t="inlineStr">
        <is>
          <t>East</t>
        </is>
      </c>
      <c r="D3908" t="inlineStr">
        <is>
          <t>Bhubaneswar</t>
        </is>
      </c>
      <c r="E3908" t="inlineStr">
        <is>
          <t>Consumer</t>
        </is>
      </c>
      <c r="F3908" t="inlineStr">
        <is>
          <t>Direct Sales</t>
        </is>
      </c>
      <c r="G3908" t="inlineStr">
        <is>
          <t>Technology</t>
        </is>
      </c>
      <c r="H3908" t="inlineStr">
        <is>
          <t>Keyboard</t>
        </is>
      </c>
      <c r="I3908" t="n">
        <v>10</v>
      </c>
      <c r="J3908" s="12" t="n">
        <v>1448.67</v>
      </c>
      <c r="K3908" s="13" t="n">
        <v>0</v>
      </c>
      <c r="L3908" s="12" t="n">
        <v>14486.7</v>
      </c>
      <c r="M3908" s="12" t="n">
        <v>10285.56</v>
      </c>
      <c r="N3908" s="12" t="n">
        <v>4201.14</v>
      </c>
      <c r="O3908" t="inlineStr">
        <is>
          <t>Credit Card</t>
        </is>
      </c>
      <c r="P3908" t="inlineStr">
        <is>
          <t>Aarav Sharma</t>
        </is>
      </c>
      <c r="Q3908" t="inlineStr">
        <is>
          <t>CUST-0502</t>
        </is>
      </c>
      <c r="R3908" t="n">
        <v>2</v>
      </c>
      <c r="S3908" t="inlineStr">
        <is>
          <t>No</t>
        </is>
      </c>
    </row>
    <row r="3909">
      <c r="A3909" t="inlineStr">
        <is>
          <t>ORD-2402-03908</t>
        </is>
      </c>
      <c r="B3909" s="11" t="n">
        <v>45340</v>
      </c>
      <c r="C3909" t="inlineStr">
        <is>
          <t>West</t>
        </is>
      </c>
      <c r="D3909" t="inlineStr">
        <is>
          <t>Mumbai</t>
        </is>
      </c>
      <c r="E3909" t="inlineStr">
        <is>
          <t>Consumer</t>
        </is>
      </c>
      <c r="F3909" t="inlineStr">
        <is>
          <t>Online</t>
        </is>
      </c>
      <c r="G3909" t="inlineStr">
        <is>
          <t>Office Supplies</t>
        </is>
      </c>
      <c r="H3909" t="inlineStr">
        <is>
          <t>Stapler</t>
        </is>
      </c>
      <c r="I3909" t="n">
        <v>4</v>
      </c>
      <c r="J3909" s="12" t="n">
        <v>281.7</v>
      </c>
      <c r="K3909" s="13" t="n">
        <v>0</v>
      </c>
      <c r="L3909" s="12" t="n">
        <v>1126.8</v>
      </c>
      <c r="M3909" s="12" t="n">
        <v>754.96</v>
      </c>
      <c r="N3909" s="12" t="n">
        <v>371.84</v>
      </c>
      <c r="O3909" t="inlineStr">
        <is>
          <t>Cash</t>
        </is>
      </c>
      <c r="P3909" t="inlineStr">
        <is>
          <t>Tara Kapoor</t>
        </is>
      </c>
      <c r="Q3909" t="inlineStr">
        <is>
          <t>CUST-0364</t>
        </is>
      </c>
      <c r="R3909" t="n">
        <v>7</v>
      </c>
      <c r="S3909" t="inlineStr">
        <is>
          <t>No</t>
        </is>
      </c>
    </row>
    <row r="3910">
      <c r="A3910" t="inlineStr">
        <is>
          <t>ORD-2506-03909</t>
        </is>
      </c>
      <c r="B3910" s="11" t="n">
        <v>45816</v>
      </c>
      <c r="C3910" t="inlineStr">
        <is>
          <t>Central</t>
        </is>
      </c>
      <c r="D3910" t="inlineStr">
        <is>
          <t>Raipur</t>
        </is>
      </c>
      <c r="E3910" t="inlineStr">
        <is>
          <t>Education</t>
        </is>
      </c>
      <c r="F3910" t="inlineStr">
        <is>
          <t>Retail Store</t>
        </is>
      </c>
      <c r="G3910" t="inlineStr">
        <is>
          <t>Accessories</t>
        </is>
      </c>
      <c r="H3910" t="inlineStr">
        <is>
          <t>Laptop Stand</t>
        </is>
      </c>
      <c r="I3910" t="n">
        <v>4</v>
      </c>
      <c r="J3910" s="12" t="n">
        <v>1943.29</v>
      </c>
      <c r="K3910" s="13" t="n">
        <v>0.1</v>
      </c>
      <c r="L3910" s="12" t="n">
        <v>6995.84</v>
      </c>
      <c r="M3910" s="12" t="n">
        <v>5441.21</v>
      </c>
      <c r="N3910" s="12" t="n">
        <v>1554.63</v>
      </c>
      <c r="O3910" t="inlineStr">
        <is>
          <t>Debit Card</t>
        </is>
      </c>
      <c r="P3910" t="inlineStr">
        <is>
          <t>Sara Khan</t>
        </is>
      </c>
      <c r="Q3910" t="inlineStr">
        <is>
          <t>CUST-0081</t>
        </is>
      </c>
      <c r="R3910" t="n">
        <v>1</v>
      </c>
      <c r="S3910" t="inlineStr">
        <is>
          <t>No</t>
        </is>
      </c>
    </row>
    <row r="3911">
      <c r="A3911" t="inlineStr">
        <is>
          <t>ORD-2405-03910</t>
        </is>
      </c>
      <c r="B3911" s="11" t="n">
        <v>45421</v>
      </c>
      <c r="C3911" t="inlineStr">
        <is>
          <t>West</t>
        </is>
      </c>
      <c r="D3911" t="inlineStr">
        <is>
          <t>Ahmedabad</t>
        </is>
      </c>
      <c r="E3911" t="inlineStr">
        <is>
          <t>Consumer</t>
        </is>
      </c>
      <c r="F3911" t="inlineStr">
        <is>
          <t>Online</t>
        </is>
      </c>
      <c r="G3911" t="inlineStr">
        <is>
          <t>Office Supplies</t>
        </is>
      </c>
      <c r="H3911" t="inlineStr">
        <is>
          <t>File Folder</t>
        </is>
      </c>
      <c r="I3911" t="n">
        <v>1</v>
      </c>
      <c r="J3911" s="12" t="n">
        <v>103.97</v>
      </c>
      <c r="K3911" s="13" t="n">
        <v>0.25</v>
      </c>
      <c r="L3911" s="12" t="n">
        <v>77.98</v>
      </c>
      <c r="M3911" s="12" t="n">
        <v>60.3</v>
      </c>
      <c r="N3911" s="12" t="n">
        <v>17.68</v>
      </c>
      <c r="O3911" t="inlineStr">
        <is>
          <t>Net Banking</t>
        </is>
      </c>
      <c r="P3911" t="inlineStr">
        <is>
          <t>Diya Patel</t>
        </is>
      </c>
      <c r="Q3911" t="inlineStr">
        <is>
          <t>CUST-0149</t>
        </is>
      </c>
      <c r="R3911" t="n">
        <v>3</v>
      </c>
      <c r="S3911" t="inlineStr">
        <is>
          <t>No</t>
        </is>
      </c>
    </row>
    <row r="3912">
      <c r="A3912" t="inlineStr">
        <is>
          <t>ORD-2410-03911</t>
        </is>
      </c>
      <c r="B3912" s="11" t="n">
        <v>45574</v>
      </c>
      <c r="C3912" t="inlineStr">
        <is>
          <t>North</t>
        </is>
      </c>
      <c r="D3912" t="inlineStr">
        <is>
          <t>Jaipur</t>
        </is>
      </c>
      <c r="E3912" t="inlineStr">
        <is>
          <t>Education</t>
        </is>
      </c>
      <c r="F3912" t="inlineStr">
        <is>
          <t>Online</t>
        </is>
      </c>
      <c r="G3912" t="inlineStr">
        <is>
          <t>Technology</t>
        </is>
      </c>
      <c r="H3912" t="inlineStr">
        <is>
          <t>Laptop</t>
        </is>
      </c>
      <c r="I3912" t="n">
        <v>8</v>
      </c>
      <c r="J3912" s="12" t="n">
        <v>43854.5</v>
      </c>
      <c r="K3912" s="13" t="n">
        <v>0.1</v>
      </c>
      <c r="L3912" s="12" t="n">
        <v>315752.4</v>
      </c>
      <c r="M3912" s="12" t="n">
        <v>301718.96</v>
      </c>
      <c r="N3912" s="12" t="n">
        <v>14033.44</v>
      </c>
      <c r="O3912" t="inlineStr">
        <is>
          <t>Net Banking</t>
        </is>
      </c>
      <c r="P3912" t="inlineStr">
        <is>
          <t>Rohan Verma</t>
        </is>
      </c>
      <c r="Q3912" t="inlineStr">
        <is>
          <t>CUST-0633</t>
        </is>
      </c>
      <c r="R3912" t="n">
        <v>3</v>
      </c>
      <c r="S3912" t="inlineStr">
        <is>
          <t>No</t>
        </is>
      </c>
    </row>
    <row r="3913">
      <c r="A3913" t="inlineStr">
        <is>
          <t>ORD-2502-03912</t>
        </is>
      </c>
      <c r="B3913" s="11" t="n">
        <v>45699</v>
      </c>
      <c r="C3913" t="inlineStr">
        <is>
          <t>Central</t>
        </is>
      </c>
      <c r="D3913" t="inlineStr">
        <is>
          <t>Indore</t>
        </is>
      </c>
      <c r="E3913" t="inlineStr">
        <is>
          <t>Consumer</t>
        </is>
      </c>
      <c r="F3913" t="inlineStr">
        <is>
          <t>Partner</t>
        </is>
      </c>
      <c r="G3913" t="inlineStr">
        <is>
          <t>Furniture</t>
        </is>
      </c>
      <c r="H3913" t="inlineStr">
        <is>
          <t>Desk</t>
        </is>
      </c>
      <c r="I3913" t="n">
        <v>1</v>
      </c>
      <c r="J3913" s="12" t="n">
        <v>11699.31</v>
      </c>
      <c r="K3913" s="13" t="n">
        <v>0</v>
      </c>
      <c r="L3913" s="12" t="n">
        <v>11699.31</v>
      </c>
      <c r="M3913" s="12" t="n">
        <v>8774.48</v>
      </c>
      <c r="N3913" s="12" t="n">
        <v>2924.83</v>
      </c>
      <c r="O3913" t="inlineStr">
        <is>
          <t>UPI</t>
        </is>
      </c>
      <c r="P3913" t="inlineStr">
        <is>
          <t>Vivaan Gupta</t>
        </is>
      </c>
      <c r="Q3913" t="inlineStr">
        <is>
          <t>CUST-0822</t>
        </is>
      </c>
      <c r="R3913" t="n">
        <v>1</v>
      </c>
      <c r="S3913" t="inlineStr">
        <is>
          <t>No</t>
        </is>
      </c>
    </row>
    <row r="3914">
      <c r="A3914" t="inlineStr">
        <is>
          <t>ORD-2502-03913</t>
        </is>
      </c>
      <c r="B3914" s="11" t="n">
        <v>45714</v>
      </c>
      <c r="C3914" t="inlineStr">
        <is>
          <t>East</t>
        </is>
      </c>
      <c r="D3914" t="inlineStr">
        <is>
          <t>Patna</t>
        </is>
      </c>
      <c r="E3914" t="inlineStr">
        <is>
          <t>Corporate</t>
        </is>
      </c>
      <c r="F3914" t="inlineStr">
        <is>
          <t>Partner</t>
        </is>
      </c>
      <c r="G3914" t="inlineStr">
        <is>
          <t>Technology</t>
        </is>
      </c>
      <c r="H3914" t="inlineStr">
        <is>
          <t>Headphones</t>
        </is>
      </c>
      <c r="I3914" t="n">
        <v>2</v>
      </c>
      <c r="J3914" s="12" t="n">
        <v>2788.1</v>
      </c>
      <c r="K3914" s="13" t="n">
        <v>0.15</v>
      </c>
      <c r="L3914" s="12" t="n">
        <v>4739.77</v>
      </c>
      <c r="M3914" s="12" t="n">
        <v>4126.39</v>
      </c>
      <c r="N3914" s="12" t="n">
        <v>613.38</v>
      </c>
      <c r="O3914" t="inlineStr">
        <is>
          <t>Debit Card</t>
        </is>
      </c>
      <c r="P3914" t="inlineStr">
        <is>
          <t>Tara Kapoor</t>
        </is>
      </c>
      <c r="Q3914" t="inlineStr">
        <is>
          <t>CUST-0244</t>
        </is>
      </c>
      <c r="R3914" t="n">
        <v>3</v>
      </c>
      <c r="S3914" t="inlineStr">
        <is>
          <t>No</t>
        </is>
      </c>
    </row>
    <row r="3915">
      <c r="A3915" t="inlineStr">
        <is>
          <t>ORD-2501-03914</t>
        </is>
      </c>
      <c r="B3915" s="11" t="n">
        <v>45686</v>
      </c>
      <c r="C3915" t="inlineStr">
        <is>
          <t>Central</t>
        </is>
      </c>
      <c r="D3915" t="inlineStr">
        <is>
          <t>Nagpur</t>
        </is>
      </c>
      <c r="E3915" t="inlineStr">
        <is>
          <t>Corporate</t>
        </is>
      </c>
      <c r="F3915" t="inlineStr">
        <is>
          <t>Direct Sales</t>
        </is>
      </c>
      <c r="G3915" t="inlineStr">
        <is>
          <t>Office Supplies</t>
        </is>
      </c>
      <c r="H3915" t="inlineStr">
        <is>
          <t>Stapler</t>
        </is>
      </c>
      <c r="I3915" t="n">
        <v>3</v>
      </c>
      <c r="J3915" s="12" t="n">
        <v>318.05</v>
      </c>
      <c r="K3915" s="13" t="n">
        <v>0.05</v>
      </c>
      <c r="L3915" s="12" t="n">
        <v>906.4400000000001</v>
      </c>
      <c r="M3915" s="12" t="n">
        <v>639.28</v>
      </c>
      <c r="N3915" s="12" t="n">
        <v>267.16</v>
      </c>
      <c r="O3915" t="inlineStr">
        <is>
          <t>Cash</t>
        </is>
      </c>
      <c r="P3915" t="inlineStr">
        <is>
          <t>Meera Joshi</t>
        </is>
      </c>
      <c r="Q3915" t="inlineStr">
        <is>
          <t>CUST-0483</t>
        </is>
      </c>
      <c r="R3915" t="n">
        <v>4</v>
      </c>
      <c r="S3915" t="inlineStr">
        <is>
          <t>No</t>
        </is>
      </c>
    </row>
    <row r="3916">
      <c r="A3916" t="inlineStr">
        <is>
          <t>ORD-2401-03915</t>
        </is>
      </c>
      <c r="B3916" s="11" t="n">
        <v>45310</v>
      </c>
      <c r="C3916" t="inlineStr">
        <is>
          <t>North</t>
        </is>
      </c>
      <c r="D3916" t="inlineStr">
        <is>
          <t>Delhi</t>
        </is>
      </c>
      <c r="E3916" t="inlineStr">
        <is>
          <t>Education</t>
        </is>
      </c>
      <c r="F3916" t="inlineStr">
        <is>
          <t>Retail Store</t>
        </is>
      </c>
      <c r="G3916" t="inlineStr">
        <is>
          <t>Technology</t>
        </is>
      </c>
      <c r="H3916" t="inlineStr">
        <is>
          <t>Headphones</t>
        </is>
      </c>
      <c r="I3916" t="n">
        <v>2</v>
      </c>
      <c r="J3916" s="12" t="n">
        <v>3066.86</v>
      </c>
      <c r="K3916" s="13" t="n">
        <v>0.1</v>
      </c>
      <c r="L3916" s="12" t="n">
        <v>5520.35</v>
      </c>
      <c r="M3916" s="12" t="n">
        <v>4538.95</v>
      </c>
      <c r="N3916" s="12" t="n">
        <v>981.4</v>
      </c>
      <c r="O3916" t="inlineStr">
        <is>
          <t>Credit Card</t>
        </is>
      </c>
      <c r="P3916" t="inlineStr">
        <is>
          <t>Meera Joshi</t>
        </is>
      </c>
      <c r="Q3916" t="inlineStr">
        <is>
          <t>CUST-0138</t>
        </is>
      </c>
      <c r="R3916" t="n">
        <v>8</v>
      </c>
      <c r="S3916" t="inlineStr">
        <is>
          <t>No</t>
        </is>
      </c>
    </row>
    <row r="3917">
      <c r="A3917" t="inlineStr">
        <is>
          <t>ORD-2506-03916</t>
        </is>
      </c>
      <c r="B3917" s="11" t="n">
        <v>45811</v>
      </c>
      <c r="C3917" t="inlineStr">
        <is>
          <t>South</t>
        </is>
      </c>
      <c r="D3917" t="inlineStr">
        <is>
          <t>Hyderabad</t>
        </is>
      </c>
      <c r="E3917" t="inlineStr">
        <is>
          <t>Corporate</t>
        </is>
      </c>
      <c r="F3917" t="inlineStr">
        <is>
          <t>Retail Store</t>
        </is>
      </c>
      <c r="G3917" t="inlineStr">
        <is>
          <t>Furniture</t>
        </is>
      </c>
      <c r="H3917" t="inlineStr">
        <is>
          <t>Desk</t>
        </is>
      </c>
      <c r="I3917" t="n">
        <v>6</v>
      </c>
      <c r="J3917" s="12" t="n">
        <v>11300.41</v>
      </c>
      <c r="K3917" s="13" t="n">
        <v>0.1</v>
      </c>
      <c r="L3917" s="12" t="n">
        <v>61022.21</v>
      </c>
      <c r="M3917" s="12" t="n">
        <v>50851.84</v>
      </c>
      <c r="N3917" s="12" t="n">
        <v>10170.37</v>
      </c>
      <c r="O3917" t="inlineStr">
        <is>
          <t>Cash</t>
        </is>
      </c>
      <c r="P3917" t="inlineStr">
        <is>
          <t>Rohan Verma</t>
        </is>
      </c>
      <c r="Q3917" t="inlineStr">
        <is>
          <t>CUST-0333</t>
        </is>
      </c>
      <c r="R3917" t="n">
        <v>4</v>
      </c>
      <c r="S3917" t="inlineStr">
        <is>
          <t>Yes</t>
        </is>
      </c>
    </row>
    <row r="3918">
      <c r="A3918" t="inlineStr">
        <is>
          <t>ORD-2503-03917</t>
        </is>
      </c>
      <c r="B3918" s="11" t="n">
        <v>45731</v>
      </c>
      <c r="C3918" t="inlineStr">
        <is>
          <t>East</t>
        </is>
      </c>
      <c r="D3918" t="inlineStr">
        <is>
          <t>Patna</t>
        </is>
      </c>
      <c r="E3918" t="inlineStr">
        <is>
          <t>Small Business</t>
        </is>
      </c>
      <c r="F3918" t="inlineStr">
        <is>
          <t>Retail Store</t>
        </is>
      </c>
      <c r="G3918" t="inlineStr">
        <is>
          <t>Technology</t>
        </is>
      </c>
      <c r="H3918" t="inlineStr">
        <is>
          <t>Headphones</t>
        </is>
      </c>
      <c r="I3918" t="n">
        <v>2</v>
      </c>
      <c r="J3918" s="12" t="n">
        <v>2643.96</v>
      </c>
      <c r="K3918" s="13" t="n">
        <v>0</v>
      </c>
      <c r="L3918" s="12" t="n">
        <v>5287.92</v>
      </c>
      <c r="M3918" s="12" t="n">
        <v>3913.06</v>
      </c>
      <c r="N3918" s="12" t="n">
        <v>1374.86</v>
      </c>
      <c r="O3918" t="inlineStr">
        <is>
          <t>Net Banking</t>
        </is>
      </c>
      <c r="P3918" t="inlineStr">
        <is>
          <t>Aarav Sharma</t>
        </is>
      </c>
      <c r="Q3918" t="inlineStr">
        <is>
          <t>CUST-0549</t>
        </is>
      </c>
      <c r="R3918" t="n">
        <v>1</v>
      </c>
      <c r="S3918" t="inlineStr">
        <is>
          <t>Yes</t>
        </is>
      </c>
    </row>
    <row r="3919">
      <c r="A3919" t="inlineStr">
        <is>
          <t>ORD-2412-03918</t>
        </is>
      </c>
      <c r="B3919" s="11" t="n">
        <v>45652</v>
      </c>
      <c r="C3919" t="inlineStr">
        <is>
          <t>South</t>
        </is>
      </c>
      <c r="D3919" t="inlineStr">
        <is>
          <t>Kochi</t>
        </is>
      </c>
      <c r="E3919" t="inlineStr">
        <is>
          <t>Consumer</t>
        </is>
      </c>
      <c r="F3919" t="inlineStr">
        <is>
          <t>Online</t>
        </is>
      </c>
      <c r="G3919" t="inlineStr">
        <is>
          <t>Furniture</t>
        </is>
      </c>
      <c r="H3919" t="inlineStr">
        <is>
          <t>Cabinet</t>
        </is>
      </c>
      <c r="I3919" t="n">
        <v>2</v>
      </c>
      <c r="J3919" s="12" t="n">
        <v>8853.809999999999</v>
      </c>
      <c r="K3919" s="13" t="n">
        <v>0.03</v>
      </c>
      <c r="L3919" s="12" t="n">
        <v>17176.39</v>
      </c>
      <c r="M3919" s="12" t="n">
        <v>13811.94</v>
      </c>
      <c r="N3919" s="12" t="n">
        <v>3364.45</v>
      </c>
      <c r="O3919" t="inlineStr">
        <is>
          <t>Net Banking</t>
        </is>
      </c>
      <c r="P3919" t="inlineStr">
        <is>
          <t>Tara Kapoor</t>
        </is>
      </c>
      <c r="Q3919" t="inlineStr">
        <is>
          <t>CUST-0318</t>
        </is>
      </c>
      <c r="R3919" t="n">
        <v>5</v>
      </c>
      <c r="S3919" t="inlineStr">
        <is>
          <t>Yes</t>
        </is>
      </c>
    </row>
    <row r="3920">
      <c r="A3920" t="inlineStr">
        <is>
          <t>ORD-2412-03919</t>
        </is>
      </c>
      <c r="B3920" s="11" t="n">
        <v>45650</v>
      </c>
      <c r="C3920" t="inlineStr">
        <is>
          <t>North</t>
        </is>
      </c>
      <c r="D3920" t="inlineStr">
        <is>
          <t>Lucknow</t>
        </is>
      </c>
      <c r="E3920" t="inlineStr">
        <is>
          <t>Consumer</t>
        </is>
      </c>
      <c r="F3920" t="inlineStr">
        <is>
          <t>Online</t>
        </is>
      </c>
      <c r="G3920" t="inlineStr">
        <is>
          <t>Technology</t>
        </is>
      </c>
      <c r="H3920" t="inlineStr">
        <is>
          <t>Monitor</t>
        </is>
      </c>
      <c r="I3920" t="n">
        <v>6</v>
      </c>
      <c r="J3920" s="12" t="n">
        <v>13966.94</v>
      </c>
      <c r="K3920" s="13" t="n">
        <v>0.1</v>
      </c>
      <c r="L3920" s="12" t="n">
        <v>75421.48</v>
      </c>
      <c r="M3920" s="12" t="n">
        <v>67041.31</v>
      </c>
      <c r="N3920" s="12" t="n">
        <v>8380.17</v>
      </c>
      <c r="O3920" t="inlineStr">
        <is>
          <t>Net Banking</t>
        </is>
      </c>
      <c r="P3920" t="inlineStr">
        <is>
          <t>Meera Joshi</t>
        </is>
      </c>
      <c r="Q3920" t="inlineStr">
        <is>
          <t>CUST-0338</t>
        </is>
      </c>
      <c r="R3920" t="n">
        <v>4</v>
      </c>
      <c r="S3920" t="inlineStr">
        <is>
          <t>No</t>
        </is>
      </c>
    </row>
    <row r="3921">
      <c r="A3921" t="inlineStr">
        <is>
          <t>ORD-2505-03920</t>
        </is>
      </c>
      <c r="B3921" s="11" t="n">
        <v>45806</v>
      </c>
      <c r="C3921" t="inlineStr">
        <is>
          <t>North</t>
        </is>
      </c>
      <c r="D3921" t="inlineStr">
        <is>
          <t>Jaipur</t>
        </is>
      </c>
      <c r="E3921" t="inlineStr">
        <is>
          <t>Corporate</t>
        </is>
      </c>
      <c r="F3921" t="inlineStr">
        <is>
          <t>Online</t>
        </is>
      </c>
      <c r="G3921" t="inlineStr">
        <is>
          <t>Accessories</t>
        </is>
      </c>
      <c r="H3921" t="inlineStr">
        <is>
          <t>Laptop Stand</t>
        </is>
      </c>
      <c r="I3921" t="n">
        <v>2</v>
      </c>
      <c r="J3921" s="12" t="n">
        <v>1769.57</v>
      </c>
      <c r="K3921" s="13" t="n">
        <v>0</v>
      </c>
      <c r="L3921" s="12" t="n">
        <v>3539.14</v>
      </c>
      <c r="M3921" s="12" t="n">
        <v>2477.4</v>
      </c>
      <c r="N3921" s="12" t="n">
        <v>1061.74</v>
      </c>
      <c r="O3921" t="inlineStr">
        <is>
          <t>Net Banking</t>
        </is>
      </c>
      <c r="P3921" t="inlineStr">
        <is>
          <t>Ishaan Mehta</t>
        </is>
      </c>
      <c r="Q3921" t="inlineStr">
        <is>
          <t>CUST-0644</t>
        </is>
      </c>
      <c r="R3921" t="n">
        <v>5</v>
      </c>
      <c r="S3921" t="inlineStr">
        <is>
          <t>No</t>
        </is>
      </c>
    </row>
    <row r="3922">
      <c r="A3922" t="inlineStr">
        <is>
          <t>ORD-2510-03921</t>
        </is>
      </c>
      <c r="B3922" s="11" t="n">
        <v>45939</v>
      </c>
      <c r="C3922" t="inlineStr">
        <is>
          <t>East</t>
        </is>
      </c>
      <c r="D3922" t="inlineStr">
        <is>
          <t>Patna</t>
        </is>
      </c>
      <c r="E3922" t="inlineStr">
        <is>
          <t>Consumer</t>
        </is>
      </c>
      <c r="F3922" t="inlineStr">
        <is>
          <t>Direct Sales</t>
        </is>
      </c>
      <c r="G3922" t="inlineStr">
        <is>
          <t>Technology</t>
        </is>
      </c>
      <c r="H3922" t="inlineStr">
        <is>
          <t>Printer</t>
        </is>
      </c>
      <c r="I3922" t="n">
        <v>3</v>
      </c>
      <c r="J3922" s="12" t="n">
        <v>9965.32</v>
      </c>
      <c r="K3922" s="13" t="n">
        <v>0.1</v>
      </c>
      <c r="L3922" s="12" t="n">
        <v>26906.36</v>
      </c>
      <c r="M3922" s="12" t="n">
        <v>24514.69</v>
      </c>
      <c r="N3922" s="12" t="n">
        <v>2391.67</v>
      </c>
      <c r="O3922" t="inlineStr">
        <is>
          <t>Credit Card</t>
        </is>
      </c>
      <c r="P3922" t="inlineStr">
        <is>
          <t>Anaya Rao</t>
        </is>
      </c>
      <c r="Q3922" t="inlineStr">
        <is>
          <t>CUST-0256</t>
        </is>
      </c>
      <c r="R3922" t="n">
        <v>3</v>
      </c>
      <c r="S3922" t="inlineStr">
        <is>
          <t>Yes</t>
        </is>
      </c>
    </row>
    <row r="3923">
      <c r="A3923" t="inlineStr">
        <is>
          <t>ORD-2501-03922</t>
        </is>
      </c>
      <c r="B3923" s="11" t="n">
        <v>45685</v>
      </c>
      <c r="C3923" t="inlineStr">
        <is>
          <t>South</t>
        </is>
      </c>
      <c r="D3923" t="inlineStr">
        <is>
          <t>Kochi</t>
        </is>
      </c>
      <c r="E3923" t="inlineStr">
        <is>
          <t>Education</t>
        </is>
      </c>
      <c r="F3923" t="inlineStr">
        <is>
          <t>Online</t>
        </is>
      </c>
      <c r="G3923" t="inlineStr">
        <is>
          <t>Furniture</t>
        </is>
      </c>
      <c r="H3923" t="inlineStr">
        <is>
          <t>Bookshelf</t>
        </is>
      </c>
      <c r="I3923" t="n">
        <v>1</v>
      </c>
      <c r="J3923" s="12" t="n">
        <v>6293.65</v>
      </c>
      <c r="K3923" s="13" t="n">
        <v>0.15</v>
      </c>
      <c r="L3923" s="12" t="n">
        <v>5349.6</v>
      </c>
      <c r="M3923" s="12" t="n">
        <v>4594.36</v>
      </c>
      <c r="N3923" s="12" t="n">
        <v>755.24</v>
      </c>
      <c r="O3923" t="inlineStr">
        <is>
          <t>Net Banking</t>
        </is>
      </c>
      <c r="P3923" t="inlineStr">
        <is>
          <t>Tara Kapoor</t>
        </is>
      </c>
      <c r="Q3923" t="inlineStr">
        <is>
          <t>CUST-0516</t>
        </is>
      </c>
      <c r="R3923" t="n">
        <v>4</v>
      </c>
      <c r="S3923" t="inlineStr">
        <is>
          <t>No</t>
        </is>
      </c>
    </row>
    <row r="3924">
      <c r="A3924" t="inlineStr">
        <is>
          <t>ORD-2506-03923</t>
        </is>
      </c>
      <c r="B3924" s="11" t="n">
        <v>45811</v>
      </c>
      <c r="C3924" t="inlineStr">
        <is>
          <t>South</t>
        </is>
      </c>
      <c r="D3924" t="inlineStr">
        <is>
          <t>Hyderabad</t>
        </is>
      </c>
      <c r="E3924" t="inlineStr">
        <is>
          <t>Corporate</t>
        </is>
      </c>
      <c r="F3924" t="inlineStr">
        <is>
          <t>Retail Store</t>
        </is>
      </c>
      <c r="G3924" t="inlineStr">
        <is>
          <t>Technology</t>
        </is>
      </c>
      <c r="H3924" t="inlineStr">
        <is>
          <t>Laptop</t>
        </is>
      </c>
      <c r="I3924" t="n">
        <v>4</v>
      </c>
      <c r="J3924" s="12" t="n">
        <v>45244.01</v>
      </c>
      <c r="K3924" s="13" t="n">
        <v>0.03</v>
      </c>
      <c r="L3924" s="12" t="n">
        <v>175546.76</v>
      </c>
      <c r="M3924" s="12" t="n">
        <v>155639.39</v>
      </c>
      <c r="N3924" s="12" t="n">
        <v>19907.37</v>
      </c>
      <c r="O3924" t="inlineStr">
        <is>
          <t>Credit Card</t>
        </is>
      </c>
      <c r="P3924" t="inlineStr">
        <is>
          <t>Rohan Verma</t>
        </is>
      </c>
      <c r="Q3924" t="inlineStr">
        <is>
          <t>CUST-0673</t>
        </is>
      </c>
      <c r="R3924" t="n">
        <v>3</v>
      </c>
      <c r="S3924" t="inlineStr">
        <is>
          <t>No</t>
        </is>
      </c>
    </row>
    <row r="3925">
      <c r="A3925" t="inlineStr">
        <is>
          <t>ORD-2502-03924</t>
        </is>
      </c>
      <c r="B3925" s="11" t="n">
        <v>45706</v>
      </c>
      <c r="C3925" t="inlineStr">
        <is>
          <t>East</t>
        </is>
      </c>
      <c r="D3925" t="inlineStr">
        <is>
          <t>Kolkata</t>
        </is>
      </c>
      <c r="E3925" t="inlineStr">
        <is>
          <t>Consumer</t>
        </is>
      </c>
      <c r="F3925" t="inlineStr">
        <is>
          <t>Online</t>
        </is>
      </c>
      <c r="G3925" t="inlineStr">
        <is>
          <t>Office Supplies</t>
        </is>
      </c>
      <c r="H3925" t="inlineStr">
        <is>
          <t>Notebook Pack</t>
        </is>
      </c>
      <c r="I3925" t="n">
        <v>2</v>
      </c>
      <c r="J3925" s="12" t="n">
        <v>362.79</v>
      </c>
      <c r="K3925" s="13" t="n">
        <v>0.1</v>
      </c>
      <c r="L3925" s="12" t="n">
        <v>653.02</v>
      </c>
      <c r="M3925" s="12" t="n">
        <v>464.37</v>
      </c>
      <c r="N3925" s="12" t="n">
        <v>188.65</v>
      </c>
      <c r="O3925" t="inlineStr">
        <is>
          <t>Net Banking</t>
        </is>
      </c>
      <c r="P3925" t="inlineStr">
        <is>
          <t>Diya Patel</t>
        </is>
      </c>
      <c r="Q3925" t="inlineStr">
        <is>
          <t>CUST-0366</t>
        </is>
      </c>
      <c r="R3925" t="n">
        <v>8</v>
      </c>
      <c r="S3925" t="inlineStr">
        <is>
          <t>No</t>
        </is>
      </c>
    </row>
    <row r="3926">
      <c r="A3926" t="inlineStr">
        <is>
          <t>ORD-2503-03925</t>
        </is>
      </c>
      <c r="B3926" s="11" t="n">
        <v>45731</v>
      </c>
      <c r="C3926" t="inlineStr">
        <is>
          <t>Central</t>
        </is>
      </c>
      <c r="D3926" t="inlineStr">
        <is>
          <t>Bhopal</t>
        </is>
      </c>
      <c r="E3926" t="inlineStr">
        <is>
          <t>Small Business</t>
        </is>
      </c>
      <c r="F3926" t="inlineStr">
        <is>
          <t>Online</t>
        </is>
      </c>
      <c r="G3926" t="inlineStr">
        <is>
          <t>Technology</t>
        </is>
      </c>
      <c r="H3926" t="inlineStr">
        <is>
          <t>Printer</t>
        </is>
      </c>
      <c r="I3926" t="n">
        <v>4</v>
      </c>
      <c r="J3926" s="12" t="n">
        <v>11648.76</v>
      </c>
      <c r="K3926" s="13" t="n">
        <v>0.03</v>
      </c>
      <c r="L3926" s="12" t="n">
        <v>45197.19</v>
      </c>
      <c r="M3926" s="12" t="n">
        <v>38207.93</v>
      </c>
      <c r="N3926" s="12" t="n">
        <v>6989.26</v>
      </c>
      <c r="O3926" t="inlineStr">
        <is>
          <t>Credit Card</t>
        </is>
      </c>
      <c r="P3926" t="inlineStr">
        <is>
          <t>Meera Joshi</t>
        </is>
      </c>
      <c r="Q3926" t="inlineStr">
        <is>
          <t>CUST-0446</t>
        </is>
      </c>
      <c r="R3926" t="n">
        <v>3</v>
      </c>
      <c r="S3926" t="inlineStr">
        <is>
          <t>No</t>
        </is>
      </c>
    </row>
    <row r="3927">
      <c r="A3927" t="inlineStr">
        <is>
          <t>ORD-2405-03926</t>
        </is>
      </c>
      <c r="B3927" s="11" t="n">
        <v>45414</v>
      </c>
      <c r="C3927" t="inlineStr">
        <is>
          <t>North</t>
        </is>
      </c>
      <c r="D3927" t="inlineStr">
        <is>
          <t>Delhi</t>
        </is>
      </c>
      <c r="E3927" t="inlineStr">
        <is>
          <t>Corporate</t>
        </is>
      </c>
      <c r="F3927" t="inlineStr">
        <is>
          <t>Retail Store</t>
        </is>
      </c>
      <c r="G3927" t="inlineStr">
        <is>
          <t>Accessories</t>
        </is>
      </c>
      <c r="H3927" t="inlineStr">
        <is>
          <t>USB Hub</t>
        </is>
      </c>
      <c r="I3927" t="n">
        <v>3</v>
      </c>
      <c r="J3927" s="12" t="n">
        <v>1176.39</v>
      </c>
      <c r="K3927" s="13" t="n">
        <v>0.1</v>
      </c>
      <c r="L3927" s="12" t="n">
        <v>3176.25</v>
      </c>
      <c r="M3927" s="12" t="n">
        <v>2399.84</v>
      </c>
      <c r="N3927" s="12" t="n">
        <v>776.41</v>
      </c>
      <c r="O3927" t="inlineStr">
        <is>
          <t>Cash</t>
        </is>
      </c>
      <c r="P3927" t="inlineStr">
        <is>
          <t>Anaya Rao</t>
        </is>
      </c>
      <c r="Q3927" t="inlineStr">
        <is>
          <t>CUST-0438</t>
        </is>
      </c>
      <c r="R3927" t="n">
        <v>1</v>
      </c>
      <c r="S3927" t="inlineStr">
        <is>
          <t>No</t>
        </is>
      </c>
    </row>
    <row r="3928">
      <c r="A3928" t="inlineStr">
        <is>
          <t>ORD-2509-03927</t>
        </is>
      </c>
      <c r="B3928" s="11" t="n">
        <v>45912</v>
      </c>
      <c r="C3928" t="inlineStr">
        <is>
          <t>Central</t>
        </is>
      </c>
      <c r="D3928" t="inlineStr">
        <is>
          <t>Bhopal</t>
        </is>
      </c>
      <c r="E3928" t="inlineStr">
        <is>
          <t>Consumer</t>
        </is>
      </c>
      <c r="F3928" t="inlineStr">
        <is>
          <t>Online</t>
        </is>
      </c>
      <c r="G3928" t="inlineStr">
        <is>
          <t>Technology</t>
        </is>
      </c>
      <c r="H3928" t="inlineStr">
        <is>
          <t>Monitor</t>
        </is>
      </c>
      <c r="I3928" t="n">
        <v>5</v>
      </c>
      <c r="J3928" s="12" t="n">
        <v>14679.98</v>
      </c>
      <c r="K3928" s="13" t="n">
        <v>0.05</v>
      </c>
      <c r="L3928" s="12" t="n">
        <v>69729.89999999999</v>
      </c>
      <c r="M3928" s="12" t="n">
        <v>58719.92</v>
      </c>
      <c r="N3928" s="12" t="n">
        <v>11009.98</v>
      </c>
      <c r="O3928" t="inlineStr">
        <is>
          <t>Credit Card</t>
        </is>
      </c>
      <c r="P3928" t="inlineStr">
        <is>
          <t>Anaya Rao</t>
        </is>
      </c>
      <c r="Q3928" t="inlineStr">
        <is>
          <t>CUST-0698</t>
        </is>
      </c>
      <c r="R3928" t="n">
        <v>3</v>
      </c>
      <c r="S3928" t="inlineStr">
        <is>
          <t>No</t>
        </is>
      </c>
    </row>
    <row r="3929">
      <c r="A3929" t="inlineStr">
        <is>
          <t>ORD-2509-03928</t>
        </is>
      </c>
      <c r="B3929" s="11" t="n">
        <v>45907</v>
      </c>
      <c r="C3929" t="inlineStr">
        <is>
          <t>North</t>
        </is>
      </c>
      <c r="D3929" t="inlineStr">
        <is>
          <t>Chandigarh</t>
        </is>
      </c>
      <c r="E3929" t="inlineStr">
        <is>
          <t>Consumer</t>
        </is>
      </c>
      <c r="F3929" t="inlineStr">
        <is>
          <t>Partner</t>
        </is>
      </c>
      <c r="G3929" t="inlineStr">
        <is>
          <t>Technology</t>
        </is>
      </c>
      <c r="H3929" t="inlineStr">
        <is>
          <t>Headphones</t>
        </is>
      </c>
      <c r="I3929" t="n">
        <v>2</v>
      </c>
      <c r="J3929" s="12" t="n">
        <v>2781.51</v>
      </c>
      <c r="K3929" s="13" t="n">
        <v>0.05</v>
      </c>
      <c r="L3929" s="12" t="n">
        <v>5284.87</v>
      </c>
      <c r="M3929" s="12" t="n">
        <v>4116.63</v>
      </c>
      <c r="N3929" s="12" t="n">
        <v>1168.24</v>
      </c>
      <c r="O3929" t="inlineStr">
        <is>
          <t>Credit Card</t>
        </is>
      </c>
      <c r="P3929" t="inlineStr">
        <is>
          <t>Aarav Sharma</t>
        </is>
      </c>
      <c r="Q3929" t="inlineStr">
        <is>
          <t>CUST-0266</t>
        </is>
      </c>
      <c r="R3929" t="n">
        <v>5</v>
      </c>
      <c r="S3929" t="inlineStr">
        <is>
          <t>No</t>
        </is>
      </c>
    </row>
    <row r="3930">
      <c r="A3930" t="inlineStr">
        <is>
          <t>ORD-2512-03929</t>
        </is>
      </c>
      <c r="B3930" s="11" t="n">
        <v>46014</v>
      </c>
      <c r="C3930" t="inlineStr">
        <is>
          <t>Central</t>
        </is>
      </c>
      <c r="D3930" t="inlineStr">
        <is>
          <t>Raipur</t>
        </is>
      </c>
      <c r="E3930" t="inlineStr">
        <is>
          <t>Consumer</t>
        </is>
      </c>
      <c r="F3930" t="inlineStr">
        <is>
          <t>Partner</t>
        </is>
      </c>
      <c r="G3930" t="inlineStr">
        <is>
          <t>Furniture</t>
        </is>
      </c>
      <c r="H3930" t="inlineStr">
        <is>
          <t>Desk</t>
        </is>
      </c>
      <c r="I3930" t="n">
        <v>4</v>
      </c>
      <c r="J3930" s="12" t="n">
        <v>12294.88</v>
      </c>
      <c r="K3930" s="13" t="n">
        <v>0.1</v>
      </c>
      <c r="L3930" s="12" t="n">
        <v>44261.57</v>
      </c>
      <c r="M3930" s="12" t="n">
        <v>36884.64</v>
      </c>
      <c r="N3930" s="12" t="n">
        <v>7376.93</v>
      </c>
      <c r="O3930" t="inlineStr">
        <is>
          <t>UPI</t>
        </is>
      </c>
      <c r="P3930" t="inlineStr">
        <is>
          <t>Aarav Sharma</t>
        </is>
      </c>
      <c r="Q3930" t="inlineStr">
        <is>
          <t>CUST-0923</t>
        </is>
      </c>
      <c r="R3930" t="n">
        <v>10</v>
      </c>
      <c r="S3930" t="inlineStr">
        <is>
          <t>No</t>
        </is>
      </c>
    </row>
    <row r="3931">
      <c r="A3931" t="inlineStr">
        <is>
          <t>ORD-2509-03930</t>
        </is>
      </c>
      <c r="B3931" s="11" t="n">
        <v>45921</v>
      </c>
      <c r="C3931" t="inlineStr">
        <is>
          <t>Central</t>
        </is>
      </c>
      <c r="D3931" t="inlineStr">
        <is>
          <t>Bhopal</t>
        </is>
      </c>
      <c r="E3931" t="inlineStr">
        <is>
          <t>Consumer</t>
        </is>
      </c>
      <c r="F3931" t="inlineStr">
        <is>
          <t>Partner</t>
        </is>
      </c>
      <c r="G3931" t="inlineStr">
        <is>
          <t>Furniture</t>
        </is>
      </c>
      <c r="H3931" t="inlineStr">
        <is>
          <t>Cabinet</t>
        </is>
      </c>
      <c r="I3931" t="n">
        <v>2</v>
      </c>
      <c r="J3931" s="12" t="n">
        <v>10134.26</v>
      </c>
      <c r="K3931" s="13" t="n">
        <v>0.05</v>
      </c>
      <c r="L3931" s="12" t="n">
        <v>19255.09</v>
      </c>
      <c r="M3931" s="12" t="n">
        <v>15809.45</v>
      </c>
      <c r="N3931" s="12" t="n">
        <v>3445.64</v>
      </c>
      <c r="O3931" t="inlineStr">
        <is>
          <t>UPI</t>
        </is>
      </c>
      <c r="P3931" t="inlineStr">
        <is>
          <t>Ishaan Mehta</t>
        </is>
      </c>
      <c r="Q3931" t="inlineStr">
        <is>
          <t>CUST-0139</t>
        </is>
      </c>
      <c r="R3931" t="n">
        <v>4</v>
      </c>
      <c r="S3931" t="inlineStr">
        <is>
          <t>No</t>
        </is>
      </c>
    </row>
    <row r="3932">
      <c r="A3932" t="inlineStr">
        <is>
          <t>ORD-2404-03931</t>
        </is>
      </c>
      <c r="B3932" s="11" t="n">
        <v>45399</v>
      </c>
      <c r="C3932" t="inlineStr">
        <is>
          <t>West</t>
        </is>
      </c>
      <c r="D3932" t="inlineStr">
        <is>
          <t>Mumbai</t>
        </is>
      </c>
      <c r="E3932" t="inlineStr">
        <is>
          <t>Education</t>
        </is>
      </c>
      <c r="F3932" t="inlineStr">
        <is>
          <t>Partner</t>
        </is>
      </c>
      <c r="G3932" t="inlineStr">
        <is>
          <t>Office Supplies</t>
        </is>
      </c>
      <c r="H3932" t="inlineStr">
        <is>
          <t>Marker Set</t>
        </is>
      </c>
      <c r="I3932" t="n">
        <v>1</v>
      </c>
      <c r="J3932" s="12" t="n">
        <v>231.77</v>
      </c>
      <c r="K3932" s="13" t="n">
        <v>0.05</v>
      </c>
      <c r="L3932" s="12" t="n">
        <v>220.18</v>
      </c>
      <c r="M3932" s="12" t="n">
        <v>150.65</v>
      </c>
      <c r="N3932" s="12" t="n">
        <v>69.53</v>
      </c>
      <c r="O3932" t="inlineStr">
        <is>
          <t>Debit Card</t>
        </is>
      </c>
      <c r="P3932" t="inlineStr">
        <is>
          <t>Rohan Verma</t>
        </is>
      </c>
      <c r="Q3932" t="inlineStr">
        <is>
          <t>CUST-0569</t>
        </is>
      </c>
      <c r="R3932" t="n">
        <v>3</v>
      </c>
      <c r="S3932" t="inlineStr">
        <is>
          <t>No</t>
        </is>
      </c>
    </row>
    <row r="3933">
      <c r="A3933" t="inlineStr">
        <is>
          <t>ORD-2407-03932</t>
        </is>
      </c>
      <c r="B3933" s="11" t="n">
        <v>45474</v>
      </c>
      <c r="C3933" t="inlineStr">
        <is>
          <t>West</t>
        </is>
      </c>
      <c r="D3933" t="inlineStr">
        <is>
          <t>Surat</t>
        </is>
      </c>
      <c r="E3933" t="inlineStr">
        <is>
          <t>Corporate</t>
        </is>
      </c>
      <c r="F3933" t="inlineStr">
        <is>
          <t>Partner</t>
        </is>
      </c>
      <c r="G3933" t="inlineStr">
        <is>
          <t>Office Supplies</t>
        </is>
      </c>
      <c r="H3933" t="inlineStr">
        <is>
          <t>Notebook Pack</t>
        </is>
      </c>
      <c r="I3933" t="n">
        <v>10</v>
      </c>
      <c r="J3933" s="12" t="n">
        <v>416.34</v>
      </c>
      <c r="K3933" s="13" t="n">
        <v>0.15</v>
      </c>
      <c r="L3933" s="12" t="n">
        <v>3538.89</v>
      </c>
      <c r="M3933" s="12" t="n">
        <v>2664.58</v>
      </c>
      <c r="N3933" s="12" t="n">
        <v>874.3099999999999</v>
      </c>
      <c r="O3933" t="inlineStr">
        <is>
          <t>Debit Card</t>
        </is>
      </c>
      <c r="P3933" t="inlineStr">
        <is>
          <t>Rohan Verma</t>
        </is>
      </c>
      <c r="Q3933" t="inlineStr">
        <is>
          <t>CUST-0695</t>
        </is>
      </c>
      <c r="R3933" t="n">
        <v>3</v>
      </c>
      <c r="S3933" t="inlineStr">
        <is>
          <t>Yes</t>
        </is>
      </c>
    </row>
    <row r="3934">
      <c r="A3934" t="inlineStr">
        <is>
          <t>ORD-2404-03933</t>
        </is>
      </c>
      <c r="B3934" s="11" t="n">
        <v>45397</v>
      </c>
      <c r="C3934" t="inlineStr">
        <is>
          <t>East</t>
        </is>
      </c>
      <c r="D3934" t="inlineStr">
        <is>
          <t>Bhubaneswar</t>
        </is>
      </c>
      <c r="E3934" t="inlineStr">
        <is>
          <t>Consumer</t>
        </is>
      </c>
      <c r="F3934" t="inlineStr">
        <is>
          <t>Partner</t>
        </is>
      </c>
      <c r="G3934" t="inlineStr">
        <is>
          <t>Accessories</t>
        </is>
      </c>
      <c r="H3934" t="inlineStr">
        <is>
          <t>USB Hub</t>
        </is>
      </c>
      <c r="I3934" t="n">
        <v>2</v>
      </c>
      <c r="J3934" s="12" t="n">
        <v>1365.06</v>
      </c>
      <c r="K3934" s="13" t="n">
        <v>0.2</v>
      </c>
      <c r="L3934" s="12" t="n">
        <v>2184.1</v>
      </c>
      <c r="M3934" s="12" t="n">
        <v>1856.48</v>
      </c>
      <c r="N3934" s="12" t="n">
        <v>327.62</v>
      </c>
      <c r="O3934" t="inlineStr">
        <is>
          <t>Net Banking</t>
        </is>
      </c>
      <c r="P3934" t="inlineStr">
        <is>
          <t>Kabir Singh</t>
        </is>
      </c>
      <c r="Q3934" t="inlineStr">
        <is>
          <t>CUST-0778</t>
        </is>
      </c>
      <c r="R3934" t="n">
        <v>1</v>
      </c>
      <c r="S3934" t="inlineStr">
        <is>
          <t>No</t>
        </is>
      </c>
    </row>
    <row r="3935">
      <c r="A3935" t="inlineStr">
        <is>
          <t>ORD-2404-03934</t>
        </is>
      </c>
      <c r="B3935" s="11" t="n">
        <v>45399</v>
      </c>
      <c r="C3935" t="inlineStr">
        <is>
          <t>South</t>
        </is>
      </c>
      <c r="D3935" t="inlineStr">
        <is>
          <t>Hyderabad</t>
        </is>
      </c>
      <c r="E3935" t="inlineStr">
        <is>
          <t>Consumer</t>
        </is>
      </c>
      <c r="F3935" t="inlineStr">
        <is>
          <t>Partner</t>
        </is>
      </c>
      <c r="G3935" t="inlineStr">
        <is>
          <t>Accessories</t>
        </is>
      </c>
      <c r="H3935" t="inlineStr">
        <is>
          <t>Mouse</t>
        </is>
      </c>
      <c r="I3935" t="n">
        <v>5</v>
      </c>
      <c r="J3935" s="12" t="n">
        <v>765.54</v>
      </c>
      <c r="K3935" s="13" t="n">
        <v>0.15</v>
      </c>
      <c r="L3935" s="12" t="n">
        <v>3253.54</v>
      </c>
      <c r="M3935" s="12" t="n">
        <v>2526.28</v>
      </c>
      <c r="N3935" s="12" t="n">
        <v>727.26</v>
      </c>
      <c r="O3935" t="inlineStr">
        <is>
          <t>Debit Card</t>
        </is>
      </c>
      <c r="P3935" t="inlineStr">
        <is>
          <t>Meera Joshi</t>
        </is>
      </c>
      <c r="Q3935" t="inlineStr">
        <is>
          <t>CUST-0031</t>
        </is>
      </c>
      <c r="R3935" t="n">
        <v>4</v>
      </c>
      <c r="S3935" t="inlineStr">
        <is>
          <t>No</t>
        </is>
      </c>
    </row>
    <row r="3936">
      <c r="A3936" t="inlineStr">
        <is>
          <t>ORD-2401-03935</t>
        </is>
      </c>
      <c r="B3936" s="11" t="n">
        <v>45299</v>
      </c>
      <c r="C3936" t="inlineStr">
        <is>
          <t>Central</t>
        </is>
      </c>
      <c r="D3936" t="inlineStr">
        <is>
          <t>Bhopal</t>
        </is>
      </c>
      <c r="E3936" t="inlineStr">
        <is>
          <t>Consumer</t>
        </is>
      </c>
      <c r="F3936" t="inlineStr">
        <is>
          <t>Retail Store</t>
        </is>
      </c>
      <c r="G3936" t="inlineStr">
        <is>
          <t>Furniture</t>
        </is>
      </c>
      <c r="H3936" t="inlineStr">
        <is>
          <t>Bookshelf</t>
        </is>
      </c>
      <c r="I3936" t="n">
        <v>8</v>
      </c>
      <c r="J3936" s="12" t="n">
        <v>6355.64</v>
      </c>
      <c r="K3936" s="13" t="n">
        <v>0</v>
      </c>
      <c r="L3936" s="12" t="n">
        <v>50845.12</v>
      </c>
      <c r="M3936" s="12" t="n">
        <v>37116.94</v>
      </c>
      <c r="N3936" s="12" t="n">
        <v>13728.18</v>
      </c>
      <c r="O3936" t="inlineStr">
        <is>
          <t>Credit Card</t>
        </is>
      </c>
      <c r="P3936" t="inlineStr">
        <is>
          <t>Anaya Rao</t>
        </is>
      </c>
      <c r="Q3936" t="inlineStr">
        <is>
          <t>CUST-0152</t>
        </is>
      </c>
      <c r="R3936" t="n">
        <v>1</v>
      </c>
      <c r="S3936" t="inlineStr">
        <is>
          <t>No</t>
        </is>
      </c>
    </row>
    <row r="3937">
      <c r="A3937" t="inlineStr">
        <is>
          <t>ORD-2409-03936</t>
        </is>
      </c>
      <c r="B3937" s="11" t="n">
        <v>45558</v>
      </c>
      <c r="C3937" t="inlineStr">
        <is>
          <t>West</t>
        </is>
      </c>
      <c r="D3937" t="inlineStr">
        <is>
          <t>Surat</t>
        </is>
      </c>
      <c r="E3937" t="inlineStr">
        <is>
          <t>Small Business</t>
        </is>
      </c>
      <c r="F3937" t="inlineStr">
        <is>
          <t>Partner</t>
        </is>
      </c>
      <c r="G3937" t="inlineStr">
        <is>
          <t>Technology</t>
        </is>
      </c>
      <c r="H3937" t="inlineStr">
        <is>
          <t>Monitor</t>
        </is>
      </c>
      <c r="I3937" t="n">
        <v>3</v>
      </c>
      <c r="J3937" s="12" t="n">
        <v>13595.85</v>
      </c>
      <c r="K3937" s="13" t="n">
        <v>0.05</v>
      </c>
      <c r="L3937" s="12" t="n">
        <v>38748.17</v>
      </c>
      <c r="M3937" s="12" t="n">
        <v>32630.04</v>
      </c>
      <c r="N3937" s="12" t="n">
        <v>6118.13</v>
      </c>
      <c r="O3937" t="inlineStr">
        <is>
          <t>UPI</t>
        </is>
      </c>
      <c r="P3937" t="inlineStr">
        <is>
          <t>Sara Khan</t>
        </is>
      </c>
      <c r="Q3937" t="inlineStr">
        <is>
          <t>CUST-0186</t>
        </is>
      </c>
      <c r="R3937" t="n">
        <v>3</v>
      </c>
      <c r="S3937" t="inlineStr">
        <is>
          <t>No</t>
        </is>
      </c>
    </row>
    <row r="3938">
      <c r="A3938" t="inlineStr">
        <is>
          <t>ORD-2407-03937</t>
        </is>
      </c>
      <c r="B3938" s="11" t="n">
        <v>45494</v>
      </c>
      <c r="C3938" t="inlineStr">
        <is>
          <t>West</t>
        </is>
      </c>
      <c r="D3938" t="inlineStr">
        <is>
          <t>Ahmedabad</t>
        </is>
      </c>
      <c r="E3938" t="inlineStr">
        <is>
          <t>Education</t>
        </is>
      </c>
      <c r="F3938" t="inlineStr">
        <is>
          <t>Partner</t>
        </is>
      </c>
      <c r="G3938" t="inlineStr">
        <is>
          <t>Accessories</t>
        </is>
      </c>
      <c r="H3938" t="inlineStr">
        <is>
          <t>Laptop Stand</t>
        </is>
      </c>
      <c r="I3938" t="n">
        <v>2</v>
      </c>
      <c r="J3938" s="12" t="n">
        <v>1869.43</v>
      </c>
      <c r="K3938" s="13" t="n">
        <v>0.15</v>
      </c>
      <c r="L3938" s="12" t="n">
        <v>3178.03</v>
      </c>
      <c r="M3938" s="12" t="n">
        <v>2617.2</v>
      </c>
      <c r="N3938" s="12" t="n">
        <v>560.83</v>
      </c>
      <c r="O3938" t="inlineStr">
        <is>
          <t>Cash</t>
        </is>
      </c>
      <c r="P3938" t="inlineStr">
        <is>
          <t>Rohan Verma</t>
        </is>
      </c>
      <c r="Q3938" t="inlineStr">
        <is>
          <t>CUST-0808</t>
        </is>
      </c>
      <c r="R3938" t="n">
        <v>7</v>
      </c>
      <c r="S3938" t="inlineStr">
        <is>
          <t>No</t>
        </is>
      </c>
    </row>
    <row r="3939">
      <c r="A3939" t="inlineStr">
        <is>
          <t>ORD-2401-03938</t>
        </is>
      </c>
      <c r="B3939" s="11" t="n">
        <v>45304</v>
      </c>
      <c r="C3939" t="inlineStr">
        <is>
          <t>West</t>
        </is>
      </c>
      <c r="D3939" t="inlineStr">
        <is>
          <t>Ahmedabad</t>
        </is>
      </c>
      <c r="E3939" t="inlineStr">
        <is>
          <t>Small Business</t>
        </is>
      </c>
      <c r="F3939" t="inlineStr">
        <is>
          <t>Partner</t>
        </is>
      </c>
      <c r="G3939" t="inlineStr">
        <is>
          <t>Technology</t>
        </is>
      </c>
      <c r="H3939" t="inlineStr">
        <is>
          <t>Laptop</t>
        </is>
      </c>
      <c r="I3939" t="n">
        <v>5</v>
      </c>
      <c r="J3939" s="12" t="n">
        <v>46228.6</v>
      </c>
      <c r="K3939" s="13" t="n">
        <v>0.2</v>
      </c>
      <c r="L3939" s="12" t="n">
        <v>184914.4</v>
      </c>
      <c r="M3939" s="12" t="n">
        <v>198782.98</v>
      </c>
      <c r="N3939" s="12" t="n">
        <v>-13868.58</v>
      </c>
      <c r="O3939" t="inlineStr">
        <is>
          <t>UPI</t>
        </is>
      </c>
      <c r="P3939" t="inlineStr">
        <is>
          <t>Diya Patel</t>
        </is>
      </c>
      <c r="Q3939" t="inlineStr">
        <is>
          <t>CUST-0280</t>
        </is>
      </c>
      <c r="R3939" t="n">
        <v>3</v>
      </c>
      <c r="S3939" t="inlineStr">
        <is>
          <t>No</t>
        </is>
      </c>
    </row>
    <row r="3940">
      <c r="A3940" t="inlineStr">
        <is>
          <t>ORD-2402-03939</t>
        </is>
      </c>
      <c r="B3940" s="11" t="n">
        <v>45344</v>
      </c>
      <c r="C3940" t="inlineStr">
        <is>
          <t>North</t>
        </is>
      </c>
      <c r="D3940" t="inlineStr">
        <is>
          <t>Jaipur</t>
        </is>
      </c>
      <c r="E3940" t="inlineStr">
        <is>
          <t>Corporate</t>
        </is>
      </c>
      <c r="F3940" t="inlineStr">
        <is>
          <t>Online</t>
        </is>
      </c>
      <c r="G3940" t="inlineStr">
        <is>
          <t>Furniture</t>
        </is>
      </c>
      <c r="H3940" t="inlineStr">
        <is>
          <t>Cabinet</t>
        </is>
      </c>
      <c r="I3940" t="n">
        <v>5</v>
      </c>
      <c r="J3940" s="12" t="n">
        <v>8760.75</v>
      </c>
      <c r="K3940" s="13" t="n">
        <v>0.1</v>
      </c>
      <c r="L3940" s="12" t="n">
        <v>39423.38</v>
      </c>
      <c r="M3940" s="12" t="n">
        <v>34166.93</v>
      </c>
      <c r="N3940" s="12" t="n">
        <v>5256.45</v>
      </c>
      <c r="O3940" t="inlineStr">
        <is>
          <t>Net Banking</t>
        </is>
      </c>
      <c r="P3940" t="inlineStr">
        <is>
          <t>Tara Kapoor</t>
        </is>
      </c>
      <c r="Q3940" t="inlineStr">
        <is>
          <t>CUST-0095</t>
        </is>
      </c>
      <c r="R3940" t="n">
        <v>4</v>
      </c>
      <c r="S3940" t="inlineStr">
        <is>
          <t>Yes</t>
        </is>
      </c>
    </row>
    <row r="3941">
      <c r="A3941" t="inlineStr">
        <is>
          <t>ORD-2405-03940</t>
        </is>
      </c>
      <c r="B3941" s="11" t="n">
        <v>45432</v>
      </c>
      <c r="C3941" t="inlineStr">
        <is>
          <t>Central</t>
        </is>
      </c>
      <c r="D3941" t="inlineStr">
        <is>
          <t>Nagpur</t>
        </is>
      </c>
      <c r="E3941" t="inlineStr">
        <is>
          <t>Education</t>
        </is>
      </c>
      <c r="F3941" t="inlineStr">
        <is>
          <t>Online</t>
        </is>
      </c>
      <c r="G3941" t="inlineStr">
        <is>
          <t>Office Supplies</t>
        </is>
      </c>
      <c r="H3941" t="inlineStr">
        <is>
          <t>File Folder</t>
        </is>
      </c>
      <c r="I3941" t="n">
        <v>3</v>
      </c>
      <c r="J3941" s="12" t="n">
        <v>109.39</v>
      </c>
      <c r="K3941" s="13" t="n">
        <v>0.1</v>
      </c>
      <c r="L3941" s="12" t="n">
        <v>295.35</v>
      </c>
      <c r="M3941" s="12" t="n">
        <v>190.34</v>
      </c>
      <c r="N3941" s="12" t="n">
        <v>105.01</v>
      </c>
      <c r="O3941" t="inlineStr">
        <is>
          <t>Debit Card</t>
        </is>
      </c>
      <c r="P3941" t="inlineStr">
        <is>
          <t>Anaya Rao</t>
        </is>
      </c>
      <c r="Q3941" t="inlineStr">
        <is>
          <t>CUST-0560</t>
        </is>
      </c>
      <c r="R3941" t="n">
        <v>3</v>
      </c>
      <c r="S3941" t="inlineStr">
        <is>
          <t>Yes</t>
        </is>
      </c>
    </row>
    <row r="3942">
      <c r="A3942" t="inlineStr">
        <is>
          <t>ORD-2507-03941</t>
        </is>
      </c>
      <c r="B3942" s="11" t="n">
        <v>45839</v>
      </c>
      <c r="C3942" t="inlineStr">
        <is>
          <t>Central</t>
        </is>
      </c>
      <c r="D3942" t="inlineStr">
        <is>
          <t>Bhopal</t>
        </is>
      </c>
      <c r="E3942" t="inlineStr">
        <is>
          <t>Consumer</t>
        </is>
      </c>
      <c r="F3942" t="inlineStr">
        <is>
          <t>Direct Sales</t>
        </is>
      </c>
      <c r="G3942" t="inlineStr">
        <is>
          <t>Furniture</t>
        </is>
      </c>
      <c r="H3942" t="inlineStr">
        <is>
          <t>Cabinet</t>
        </is>
      </c>
      <c r="I3942" t="n">
        <v>4</v>
      </c>
      <c r="J3942" s="12" t="n">
        <v>8958.280000000001</v>
      </c>
      <c r="K3942" s="13" t="n">
        <v>0.1</v>
      </c>
      <c r="L3942" s="12" t="n">
        <v>32249.81</v>
      </c>
      <c r="M3942" s="12" t="n">
        <v>27949.83</v>
      </c>
      <c r="N3942" s="12" t="n">
        <v>4299.98</v>
      </c>
      <c r="O3942" t="inlineStr">
        <is>
          <t>Credit Card</t>
        </is>
      </c>
      <c r="P3942" t="inlineStr">
        <is>
          <t>Aarav Sharma</t>
        </is>
      </c>
      <c r="Q3942" t="inlineStr">
        <is>
          <t>CUST-0447</t>
        </is>
      </c>
      <c r="R3942" t="n">
        <v>1</v>
      </c>
      <c r="S3942" t="inlineStr">
        <is>
          <t>No</t>
        </is>
      </c>
    </row>
    <row r="3943">
      <c r="A3943" t="inlineStr">
        <is>
          <t>ORD-2409-03942</t>
        </is>
      </c>
      <c r="B3943" s="11" t="n">
        <v>45550</v>
      </c>
      <c r="C3943" t="inlineStr">
        <is>
          <t>South</t>
        </is>
      </c>
      <c r="D3943" t="inlineStr">
        <is>
          <t>Bengaluru</t>
        </is>
      </c>
      <c r="E3943" t="inlineStr">
        <is>
          <t>Small Business</t>
        </is>
      </c>
      <c r="F3943" t="inlineStr">
        <is>
          <t>Online</t>
        </is>
      </c>
      <c r="G3943" t="inlineStr">
        <is>
          <t>Furniture</t>
        </is>
      </c>
      <c r="H3943" t="inlineStr">
        <is>
          <t>Cabinet</t>
        </is>
      </c>
      <c r="I3943" t="n">
        <v>2</v>
      </c>
      <c r="J3943" s="12" t="n">
        <v>8407.91</v>
      </c>
      <c r="K3943" s="13" t="n">
        <v>0.1</v>
      </c>
      <c r="L3943" s="12" t="n">
        <v>15134.24</v>
      </c>
      <c r="M3943" s="12" t="n">
        <v>13116.34</v>
      </c>
      <c r="N3943" s="12" t="n">
        <v>2017.9</v>
      </c>
      <c r="O3943" t="inlineStr">
        <is>
          <t>Net Banking</t>
        </is>
      </c>
      <c r="P3943" t="inlineStr">
        <is>
          <t>Rohan Verma</t>
        </is>
      </c>
      <c r="Q3943" t="inlineStr">
        <is>
          <t>CUST-0131</t>
        </is>
      </c>
      <c r="R3943" t="n">
        <v>5</v>
      </c>
      <c r="S3943" t="inlineStr">
        <is>
          <t>No</t>
        </is>
      </c>
    </row>
    <row r="3944">
      <c r="A3944" t="inlineStr">
        <is>
          <t>ORD-2505-03943</t>
        </is>
      </c>
      <c r="B3944" s="11" t="n">
        <v>45784</v>
      </c>
      <c r="C3944" t="inlineStr">
        <is>
          <t>West</t>
        </is>
      </c>
      <c r="D3944" t="inlineStr">
        <is>
          <t>Mumbai</t>
        </is>
      </c>
      <c r="E3944" t="inlineStr">
        <is>
          <t>Education</t>
        </is>
      </c>
      <c r="F3944" t="inlineStr">
        <is>
          <t>Partner</t>
        </is>
      </c>
      <c r="G3944" t="inlineStr">
        <is>
          <t>Technology</t>
        </is>
      </c>
      <c r="H3944" t="inlineStr">
        <is>
          <t>Headphones</t>
        </is>
      </c>
      <c r="I3944" t="n">
        <v>2</v>
      </c>
      <c r="J3944" s="12" t="n">
        <v>2931.81</v>
      </c>
      <c r="K3944" s="13" t="n">
        <v>0.15</v>
      </c>
      <c r="L3944" s="12" t="n">
        <v>4984.08</v>
      </c>
      <c r="M3944" s="12" t="n">
        <v>4339.08</v>
      </c>
      <c r="N3944" s="12" t="n">
        <v>645</v>
      </c>
      <c r="O3944" t="inlineStr">
        <is>
          <t>UPI</t>
        </is>
      </c>
      <c r="P3944" t="inlineStr">
        <is>
          <t>Diya Patel</t>
        </is>
      </c>
      <c r="Q3944" t="inlineStr">
        <is>
          <t>CUST-0612</t>
        </is>
      </c>
      <c r="R3944" t="n">
        <v>4</v>
      </c>
      <c r="S3944" t="inlineStr">
        <is>
          <t>No</t>
        </is>
      </c>
    </row>
    <row r="3945">
      <c r="A3945" t="inlineStr">
        <is>
          <t>ORD-2410-03944</t>
        </is>
      </c>
      <c r="B3945" s="11" t="n">
        <v>45596</v>
      </c>
      <c r="C3945" t="inlineStr">
        <is>
          <t>South</t>
        </is>
      </c>
      <c r="D3945" t="inlineStr">
        <is>
          <t>Chennai</t>
        </is>
      </c>
      <c r="E3945" t="inlineStr">
        <is>
          <t>Small Business</t>
        </is>
      </c>
      <c r="F3945" t="inlineStr">
        <is>
          <t>Retail Store</t>
        </is>
      </c>
      <c r="G3945" t="inlineStr">
        <is>
          <t>Technology</t>
        </is>
      </c>
      <c r="H3945" t="inlineStr">
        <is>
          <t>Printer</t>
        </is>
      </c>
      <c r="I3945" t="n">
        <v>2</v>
      </c>
      <c r="J3945" s="12" t="n">
        <v>9724.879999999999</v>
      </c>
      <c r="K3945" s="13" t="n">
        <v>0.05</v>
      </c>
      <c r="L3945" s="12" t="n">
        <v>18477.27</v>
      </c>
      <c r="M3945" s="12" t="n">
        <v>15948.8</v>
      </c>
      <c r="N3945" s="12" t="n">
        <v>2528.47</v>
      </c>
      <c r="O3945" t="inlineStr">
        <is>
          <t>Credit Card</t>
        </is>
      </c>
      <c r="P3945" t="inlineStr">
        <is>
          <t>Ishaan Mehta</t>
        </is>
      </c>
      <c r="Q3945" t="inlineStr">
        <is>
          <t>CUST-0816</t>
        </is>
      </c>
      <c r="R3945" t="n">
        <v>2</v>
      </c>
      <c r="S3945" t="inlineStr">
        <is>
          <t>No</t>
        </is>
      </c>
    </row>
    <row r="3946">
      <c r="A3946" t="inlineStr">
        <is>
          <t>ORD-2407-03945</t>
        </is>
      </c>
      <c r="B3946" s="11" t="n">
        <v>45493</v>
      </c>
      <c r="C3946" t="inlineStr">
        <is>
          <t>Central</t>
        </is>
      </c>
      <c r="D3946" t="inlineStr">
        <is>
          <t>Raipur</t>
        </is>
      </c>
      <c r="E3946" t="inlineStr">
        <is>
          <t>Small Business</t>
        </is>
      </c>
      <c r="F3946" t="inlineStr">
        <is>
          <t>Retail Store</t>
        </is>
      </c>
      <c r="G3946" t="inlineStr">
        <is>
          <t>Furniture</t>
        </is>
      </c>
      <c r="H3946" t="inlineStr">
        <is>
          <t>Office Chair</t>
        </is>
      </c>
      <c r="I3946" t="n">
        <v>6</v>
      </c>
      <c r="J3946" s="12" t="n">
        <v>7200.75</v>
      </c>
      <c r="K3946" s="13" t="n">
        <v>0.1</v>
      </c>
      <c r="L3946" s="12" t="n">
        <v>38884.05</v>
      </c>
      <c r="M3946" s="12" t="n">
        <v>29811.1</v>
      </c>
      <c r="N3946" s="12" t="n">
        <v>9072.950000000001</v>
      </c>
      <c r="O3946" t="inlineStr">
        <is>
          <t>UPI</t>
        </is>
      </c>
      <c r="P3946" t="inlineStr">
        <is>
          <t>Sara Khan</t>
        </is>
      </c>
      <c r="Q3946" t="inlineStr">
        <is>
          <t>CUST-0662</t>
        </is>
      </c>
      <c r="R3946" t="n">
        <v>2</v>
      </c>
      <c r="S3946" t="inlineStr">
        <is>
          <t>No</t>
        </is>
      </c>
    </row>
    <row r="3947">
      <c r="A3947" t="inlineStr">
        <is>
          <t>ORD-2408-03946</t>
        </is>
      </c>
      <c r="B3947" s="11" t="n">
        <v>45527</v>
      </c>
      <c r="C3947" t="inlineStr">
        <is>
          <t>Central</t>
        </is>
      </c>
      <c r="D3947" t="inlineStr">
        <is>
          <t>Bhopal</t>
        </is>
      </c>
      <c r="E3947" t="inlineStr">
        <is>
          <t>Consumer</t>
        </is>
      </c>
      <c r="F3947" t="inlineStr">
        <is>
          <t>Partner</t>
        </is>
      </c>
      <c r="G3947" t="inlineStr">
        <is>
          <t>Technology</t>
        </is>
      </c>
      <c r="H3947" t="inlineStr">
        <is>
          <t>Printer</t>
        </is>
      </c>
      <c r="I3947" t="n">
        <v>1</v>
      </c>
      <c r="J3947" s="12" t="n">
        <v>9823.690000000001</v>
      </c>
      <c r="K3947" s="13" t="n">
        <v>0.2</v>
      </c>
      <c r="L3947" s="12" t="n">
        <v>7858.95</v>
      </c>
      <c r="M3947" s="12" t="n">
        <v>8055.43</v>
      </c>
      <c r="N3947" s="12" t="n">
        <v>-196.48</v>
      </c>
      <c r="O3947" t="inlineStr">
        <is>
          <t>Cash</t>
        </is>
      </c>
      <c r="P3947" t="inlineStr">
        <is>
          <t>Tara Kapoor</t>
        </is>
      </c>
      <c r="Q3947" t="inlineStr">
        <is>
          <t>CUST-0191</t>
        </is>
      </c>
      <c r="R3947" t="n">
        <v>3</v>
      </c>
      <c r="S3947" t="inlineStr">
        <is>
          <t>No</t>
        </is>
      </c>
    </row>
    <row r="3948">
      <c r="A3948" t="inlineStr">
        <is>
          <t>ORD-2503-03947</t>
        </is>
      </c>
      <c r="B3948" s="11" t="n">
        <v>45725</v>
      </c>
      <c r="C3948" t="inlineStr">
        <is>
          <t>West</t>
        </is>
      </c>
      <c r="D3948" t="inlineStr">
        <is>
          <t>Pune</t>
        </is>
      </c>
      <c r="E3948" t="inlineStr">
        <is>
          <t>Corporate</t>
        </is>
      </c>
      <c r="F3948" t="inlineStr">
        <is>
          <t>Partner</t>
        </is>
      </c>
      <c r="G3948" t="inlineStr">
        <is>
          <t>Technology</t>
        </is>
      </c>
      <c r="H3948" t="inlineStr">
        <is>
          <t>Laptop</t>
        </is>
      </c>
      <c r="I3948" t="n">
        <v>1</v>
      </c>
      <c r="J3948" s="12" t="n">
        <v>46645.39</v>
      </c>
      <c r="K3948" s="13" t="n">
        <v>0.25</v>
      </c>
      <c r="L3948" s="12" t="n">
        <v>34984.04</v>
      </c>
      <c r="M3948" s="12" t="n">
        <v>40115.04</v>
      </c>
      <c r="N3948" s="12" t="n">
        <v>-5131</v>
      </c>
      <c r="O3948" t="inlineStr">
        <is>
          <t>UPI</t>
        </is>
      </c>
      <c r="P3948" t="inlineStr">
        <is>
          <t>Diya Patel</t>
        </is>
      </c>
      <c r="Q3948" t="inlineStr">
        <is>
          <t>CUST-0103</t>
        </is>
      </c>
      <c r="R3948" t="n">
        <v>2</v>
      </c>
      <c r="S3948" t="inlineStr">
        <is>
          <t>Yes</t>
        </is>
      </c>
    </row>
    <row r="3949">
      <c r="A3949" t="inlineStr">
        <is>
          <t>ORD-2511-03948</t>
        </is>
      </c>
      <c r="B3949" s="11" t="n">
        <v>45984</v>
      </c>
      <c r="C3949" t="inlineStr">
        <is>
          <t>South</t>
        </is>
      </c>
      <c r="D3949" t="inlineStr">
        <is>
          <t>Hyderabad</t>
        </is>
      </c>
      <c r="E3949" t="inlineStr">
        <is>
          <t>Small Business</t>
        </is>
      </c>
      <c r="F3949" t="inlineStr">
        <is>
          <t>Online</t>
        </is>
      </c>
      <c r="G3949" t="inlineStr">
        <is>
          <t>Technology</t>
        </is>
      </c>
      <c r="H3949" t="inlineStr">
        <is>
          <t>Tablet</t>
        </is>
      </c>
      <c r="I3949" t="n">
        <v>2</v>
      </c>
      <c r="J3949" s="12" t="n">
        <v>21195.41</v>
      </c>
      <c r="K3949" s="13" t="n">
        <v>0.05</v>
      </c>
      <c r="L3949" s="12" t="n">
        <v>40271.28</v>
      </c>
      <c r="M3949" s="12" t="n">
        <v>35184.38</v>
      </c>
      <c r="N3949" s="12" t="n">
        <v>5086.9</v>
      </c>
      <c r="O3949" t="inlineStr">
        <is>
          <t>Debit Card</t>
        </is>
      </c>
      <c r="P3949" t="inlineStr">
        <is>
          <t>Anaya Rao</t>
        </is>
      </c>
      <c r="Q3949" t="inlineStr">
        <is>
          <t>CUST-0555</t>
        </is>
      </c>
      <c r="R3949" t="n">
        <v>3</v>
      </c>
      <c r="S3949" t="inlineStr">
        <is>
          <t>Yes</t>
        </is>
      </c>
    </row>
    <row r="3950">
      <c r="A3950" t="inlineStr">
        <is>
          <t>ORD-2507-03949</t>
        </is>
      </c>
      <c r="B3950" s="11" t="n">
        <v>45867</v>
      </c>
      <c r="C3950" t="inlineStr">
        <is>
          <t>North</t>
        </is>
      </c>
      <c r="D3950" t="inlineStr">
        <is>
          <t>Lucknow</t>
        </is>
      </c>
      <c r="E3950" t="inlineStr">
        <is>
          <t>Small Business</t>
        </is>
      </c>
      <c r="F3950" t="inlineStr">
        <is>
          <t>Partner</t>
        </is>
      </c>
      <c r="G3950" t="inlineStr">
        <is>
          <t>Furniture</t>
        </is>
      </c>
      <c r="H3950" t="inlineStr">
        <is>
          <t>Office Chair</t>
        </is>
      </c>
      <c r="I3950" t="n">
        <v>8</v>
      </c>
      <c r="J3950" s="12" t="n">
        <v>6846.33</v>
      </c>
      <c r="K3950" s="13" t="n">
        <v>0.1</v>
      </c>
      <c r="L3950" s="12" t="n">
        <v>49293.58</v>
      </c>
      <c r="M3950" s="12" t="n">
        <v>37791.74</v>
      </c>
      <c r="N3950" s="12" t="n">
        <v>11501.84</v>
      </c>
      <c r="O3950" t="inlineStr">
        <is>
          <t>UPI</t>
        </is>
      </c>
      <c r="P3950" t="inlineStr">
        <is>
          <t>Ishaan Mehta</t>
        </is>
      </c>
      <c r="Q3950" t="inlineStr">
        <is>
          <t>CUST-0213</t>
        </is>
      </c>
      <c r="R3950" t="n">
        <v>4</v>
      </c>
      <c r="S3950" t="inlineStr">
        <is>
          <t>Yes</t>
        </is>
      </c>
    </row>
    <row r="3951">
      <c r="A3951" t="inlineStr">
        <is>
          <t>ORD-2504-03950</t>
        </is>
      </c>
      <c r="B3951" s="11" t="n">
        <v>45777</v>
      </c>
      <c r="C3951" t="inlineStr">
        <is>
          <t>South</t>
        </is>
      </c>
      <c r="D3951" t="inlineStr">
        <is>
          <t>Bengaluru</t>
        </is>
      </c>
      <c r="E3951" t="inlineStr">
        <is>
          <t>Consumer</t>
        </is>
      </c>
      <c r="F3951" t="inlineStr">
        <is>
          <t>Partner</t>
        </is>
      </c>
      <c r="G3951" t="inlineStr">
        <is>
          <t>Technology</t>
        </is>
      </c>
      <c r="H3951" t="inlineStr">
        <is>
          <t>Headphones</t>
        </is>
      </c>
      <c r="I3951" t="n">
        <v>2</v>
      </c>
      <c r="J3951" s="12" t="n">
        <v>2542.86</v>
      </c>
      <c r="K3951" s="13" t="n">
        <v>0.05</v>
      </c>
      <c r="L3951" s="12" t="n">
        <v>4831.43</v>
      </c>
      <c r="M3951" s="12" t="n">
        <v>3763.43</v>
      </c>
      <c r="N3951" s="12" t="n">
        <v>1068</v>
      </c>
      <c r="O3951" t="inlineStr">
        <is>
          <t>Credit Card</t>
        </is>
      </c>
      <c r="P3951" t="inlineStr">
        <is>
          <t>Ishaan Mehta</t>
        </is>
      </c>
      <c r="Q3951" t="inlineStr">
        <is>
          <t>CUST-0553</t>
        </is>
      </c>
      <c r="R3951" t="n">
        <v>4</v>
      </c>
      <c r="S3951" t="inlineStr">
        <is>
          <t>No</t>
        </is>
      </c>
    </row>
    <row r="3952">
      <c r="A3952" t="inlineStr">
        <is>
          <t>ORD-2410-03951</t>
        </is>
      </c>
      <c r="B3952" s="11" t="n">
        <v>45589</v>
      </c>
      <c r="C3952" t="inlineStr">
        <is>
          <t>South</t>
        </is>
      </c>
      <c r="D3952" t="inlineStr">
        <is>
          <t>Kochi</t>
        </is>
      </c>
      <c r="E3952" t="inlineStr">
        <is>
          <t>Corporate</t>
        </is>
      </c>
      <c r="F3952" t="inlineStr">
        <is>
          <t>Partner</t>
        </is>
      </c>
      <c r="G3952" t="inlineStr">
        <is>
          <t>Accessories</t>
        </is>
      </c>
      <c r="H3952" t="inlineStr">
        <is>
          <t>Laptop Stand</t>
        </is>
      </c>
      <c r="I3952" t="n">
        <v>3</v>
      </c>
      <c r="J3952" s="12" t="n">
        <v>1932.72</v>
      </c>
      <c r="K3952" s="13" t="n">
        <v>0.1</v>
      </c>
      <c r="L3952" s="12" t="n">
        <v>5218.34</v>
      </c>
      <c r="M3952" s="12" t="n">
        <v>4058.71</v>
      </c>
      <c r="N3952" s="12" t="n">
        <v>1159.63</v>
      </c>
      <c r="O3952" t="inlineStr">
        <is>
          <t>Net Banking</t>
        </is>
      </c>
      <c r="P3952" t="inlineStr">
        <is>
          <t>Anaya Rao</t>
        </is>
      </c>
      <c r="Q3952" t="inlineStr">
        <is>
          <t>CUST-0305</t>
        </is>
      </c>
      <c r="R3952" t="n">
        <v>5</v>
      </c>
      <c r="S3952" t="inlineStr">
        <is>
          <t>No</t>
        </is>
      </c>
    </row>
    <row r="3953">
      <c r="A3953" t="inlineStr">
        <is>
          <t>ORD-2512-03952</t>
        </is>
      </c>
      <c r="B3953" s="11" t="n">
        <v>46014</v>
      </c>
      <c r="C3953" t="inlineStr">
        <is>
          <t>Central</t>
        </is>
      </c>
      <c r="D3953" t="inlineStr">
        <is>
          <t>Bhopal</t>
        </is>
      </c>
      <c r="E3953" t="inlineStr">
        <is>
          <t>Education</t>
        </is>
      </c>
      <c r="F3953" t="inlineStr">
        <is>
          <t>Retail Store</t>
        </is>
      </c>
      <c r="G3953" t="inlineStr">
        <is>
          <t>Furniture</t>
        </is>
      </c>
      <c r="H3953" t="inlineStr">
        <is>
          <t>Cabinet</t>
        </is>
      </c>
      <c r="I3953" t="n">
        <v>2</v>
      </c>
      <c r="J3953" s="12" t="n">
        <v>8879.26</v>
      </c>
      <c r="K3953" s="13" t="n">
        <v>0.05</v>
      </c>
      <c r="L3953" s="12" t="n">
        <v>16870.59</v>
      </c>
      <c r="M3953" s="12" t="n">
        <v>13851.65</v>
      </c>
      <c r="N3953" s="12" t="n">
        <v>3018.94</v>
      </c>
      <c r="O3953" t="inlineStr">
        <is>
          <t>Cash</t>
        </is>
      </c>
      <c r="P3953" t="inlineStr">
        <is>
          <t>Sara Khan</t>
        </is>
      </c>
      <c r="Q3953" t="inlineStr">
        <is>
          <t>CUST-0676</t>
        </is>
      </c>
      <c r="R3953" t="n">
        <v>4</v>
      </c>
      <c r="S3953" t="inlineStr">
        <is>
          <t>No</t>
        </is>
      </c>
    </row>
    <row r="3954">
      <c r="A3954" t="inlineStr">
        <is>
          <t>ORD-2403-03953</t>
        </is>
      </c>
      <c r="B3954" s="11" t="n">
        <v>45364</v>
      </c>
      <c r="C3954" t="inlineStr">
        <is>
          <t>West</t>
        </is>
      </c>
      <c r="D3954" t="inlineStr">
        <is>
          <t>Surat</t>
        </is>
      </c>
      <c r="E3954" t="inlineStr">
        <is>
          <t>Small Business</t>
        </is>
      </c>
      <c r="F3954" t="inlineStr">
        <is>
          <t>Direct Sales</t>
        </is>
      </c>
      <c r="G3954" t="inlineStr">
        <is>
          <t>Office Supplies</t>
        </is>
      </c>
      <c r="H3954" t="inlineStr">
        <is>
          <t>Pen Box</t>
        </is>
      </c>
      <c r="I3954" t="n">
        <v>3</v>
      </c>
      <c r="J3954" s="12" t="n">
        <v>195.68</v>
      </c>
      <c r="K3954" s="13" t="n">
        <v>0.1</v>
      </c>
      <c r="L3954" s="12" t="n">
        <v>528.34</v>
      </c>
      <c r="M3954" s="12" t="n">
        <v>358.09</v>
      </c>
      <c r="N3954" s="12" t="n">
        <v>170.25</v>
      </c>
      <c r="O3954" t="inlineStr">
        <is>
          <t>Cash</t>
        </is>
      </c>
      <c r="P3954" t="inlineStr">
        <is>
          <t>Meera Joshi</t>
        </is>
      </c>
      <c r="Q3954" t="inlineStr">
        <is>
          <t>CUST-0658</t>
        </is>
      </c>
      <c r="R3954" t="n">
        <v>7</v>
      </c>
      <c r="S3954" t="inlineStr">
        <is>
          <t>No</t>
        </is>
      </c>
    </row>
    <row r="3955">
      <c r="A3955" t="inlineStr">
        <is>
          <t>ORD-2409-03954</t>
        </is>
      </c>
      <c r="B3955" s="11" t="n">
        <v>45545</v>
      </c>
      <c r="C3955" t="inlineStr">
        <is>
          <t>East</t>
        </is>
      </c>
      <c r="D3955" t="inlineStr">
        <is>
          <t>Kolkata</t>
        </is>
      </c>
      <c r="E3955" t="inlineStr">
        <is>
          <t>Corporate</t>
        </is>
      </c>
      <c r="F3955" t="inlineStr">
        <is>
          <t>Partner</t>
        </is>
      </c>
      <c r="G3955" t="inlineStr">
        <is>
          <t>Technology</t>
        </is>
      </c>
      <c r="H3955" t="inlineStr">
        <is>
          <t>Monitor</t>
        </is>
      </c>
      <c r="I3955" t="n">
        <v>4</v>
      </c>
      <c r="J3955" s="12" t="n">
        <v>13434.69</v>
      </c>
      <c r="K3955" s="13" t="n">
        <v>0.1</v>
      </c>
      <c r="L3955" s="12" t="n">
        <v>48364.88</v>
      </c>
      <c r="M3955" s="12" t="n">
        <v>42991.01</v>
      </c>
      <c r="N3955" s="12" t="n">
        <v>5373.87</v>
      </c>
      <c r="O3955" t="inlineStr">
        <is>
          <t>Credit Card</t>
        </is>
      </c>
      <c r="P3955" t="inlineStr">
        <is>
          <t>Diya Patel</t>
        </is>
      </c>
      <c r="Q3955" t="inlineStr">
        <is>
          <t>CUST-0426</t>
        </is>
      </c>
      <c r="R3955" t="n">
        <v>4</v>
      </c>
      <c r="S3955" t="inlineStr">
        <is>
          <t>No</t>
        </is>
      </c>
    </row>
    <row r="3956">
      <c r="A3956" t="inlineStr">
        <is>
          <t>ORD-2403-03955</t>
        </is>
      </c>
      <c r="B3956" s="11" t="n">
        <v>45354</v>
      </c>
      <c r="C3956" t="inlineStr">
        <is>
          <t>East</t>
        </is>
      </c>
      <c r="D3956" t="inlineStr">
        <is>
          <t>Guwahati</t>
        </is>
      </c>
      <c r="E3956" t="inlineStr">
        <is>
          <t>Small Business</t>
        </is>
      </c>
      <c r="F3956" t="inlineStr">
        <is>
          <t>Partner</t>
        </is>
      </c>
      <c r="G3956" t="inlineStr">
        <is>
          <t>Furniture</t>
        </is>
      </c>
      <c r="H3956" t="inlineStr">
        <is>
          <t>Bookshelf</t>
        </is>
      </c>
      <c r="I3956" t="n">
        <v>5</v>
      </c>
      <c r="J3956" s="12" t="n">
        <v>5672.12</v>
      </c>
      <c r="K3956" s="13" t="n">
        <v>0.05</v>
      </c>
      <c r="L3956" s="12" t="n">
        <v>26942.57</v>
      </c>
      <c r="M3956" s="12" t="n">
        <v>20703.24</v>
      </c>
      <c r="N3956" s="12" t="n">
        <v>6239.33</v>
      </c>
      <c r="O3956" t="inlineStr">
        <is>
          <t>Credit Card</t>
        </is>
      </c>
      <c r="P3956" t="inlineStr">
        <is>
          <t>Ishaan Mehta</t>
        </is>
      </c>
      <c r="Q3956" t="inlineStr">
        <is>
          <t>CUST-0866</t>
        </is>
      </c>
      <c r="R3956" t="n">
        <v>4</v>
      </c>
      <c r="S3956" t="inlineStr">
        <is>
          <t>No</t>
        </is>
      </c>
    </row>
    <row r="3957">
      <c r="A3957" t="inlineStr">
        <is>
          <t>ORD-2502-03956</t>
        </is>
      </c>
      <c r="B3957" s="11" t="n">
        <v>45697</v>
      </c>
      <c r="C3957" t="inlineStr">
        <is>
          <t>Central</t>
        </is>
      </c>
      <c r="D3957" t="inlineStr">
        <is>
          <t>Indore</t>
        </is>
      </c>
      <c r="E3957" t="inlineStr">
        <is>
          <t>Small Business</t>
        </is>
      </c>
      <c r="F3957" t="inlineStr">
        <is>
          <t>Online</t>
        </is>
      </c>
      <c r="G3957" t="inlineStr">
        <is>
          <t>Technology</t>
        </is>
      </c>
      <c r="H3957" t="inlineStr">
        <is>
          <t>Printer</t>
        </is>
      </c>
      <c r="I3957" t="n">
        <v>1</v>
      </c>
      <c r="J3957" s="12" t="n">
        <v>9505.030000000001</v>
      </c>
      <c r="K3957" s="13" t="n">
        <v>0.03</v>
      </c>
      <c r="L3957" s="12" t="n">
        <v>9219.879999999999</v>
      </c>
      <c r="M3957" s="12" t="n">
        <v>7794.12</v>
      </c>
      <c r="N3957" s="12" t="n">
        <v>1425.76</v>
      </c>
      <c r="O3957" t="inlineStr">
        <is>
          <t>Credit Card</t>
        </is>
      </c>
      <c r="P3957" t="inlineStr">
        <is>
          <t>Sara Khan</t>
        </is>
      </c>
      <c r="Q3957" t="inlineStr">
        <is>
          <t>CUST-0579</t>
        </is>
      </c>
      <c r="R3957" t="n">
        <v>3</v>
      </c>
      <c r="S3957" t="inlineStr">
        <is>
          <t>Yes</t>
        </is>
      </c>
    </row>
    <row r="3958">
      <c r="A3958" t="inlineStr">
        <is>
          <t>ORD-2512-03957</t>
        </is>
      </c>
      <c r="B3958" s="11" t="n">
        <v>46020</v>
      </c>
      <c r="C3958" t="inlineStr">
        <is>
          <t>East</t>
        </is>
      </c>
      <c r="D3958" t="inlineStr">
        <is>
          <t>Kolkata</t>
        </is>
      </c>
      <c r="E3958" t="inlineStr">
        <is>
          <t>Consumer</t>
        </is>
      </c>
      <c r="F3958" t="inlineStr">
        <is>
          <t>Partner</t>
        </is>
      </c>
      <c r="G3958" t="inlineStr">
        <is>
          <t>Furniture</t>
        </is>
      </c>
      <c r="H3958" t="inlineStr">
        <is>
          <t>Office Chair</t>
        </is>
      </c>
      <c r="I3958" t="n">
        <v>3</v>
      </c>
      <c r="J3958" s="12" t="n">
        <v>7213.87</v>
      </c>
      <c r="K3958" s="13" t="n">
        <v>0.15</v>
      </c>
      <c r="L3958" s="12" t="n">
        <v>18395.37</v>
      </c>
      <c r="M3958" s="12" t="n">
        <v>14932.71</v>
      </c>
      <c r="N3958" s="12" t="n">
        <v>3462.66</v>
      </c>
      <c r="O3958" t="inlineStr">
        <is>
          <t>Debit Card</t>
        </is>
      </c>
      <c r="P3958" t="inlineStr">
        <is>
          <t>Sara Khan</t>
        </is>
      </c>
      <c r="Q3958" t="inlineStr">
        <is>
          <t>CUST-0580</t>
        </is>
      </c>
      <c r="R3958" t="n">
        <v>5</v>
      </c>
      <c r="S3958" t="inlineStr">
        <is>
          <t>No</t>
        </is>
      </c>
    </row>
    <row r="3959">
      <c r="A3959" t="inlineStr">
        <is>
          <t>ORD-2511-03958</t>
        </is>
      </c>
      <c r="B3959" s="11" t="n">
        <v>45984</v>
      </c>
      <c r="C3959" t="inlineStr">
        <is>
          <t>East</t>
        </is>
      </c>
      <c r="D3959" t="inlineStr">
        <is>
          <t>Kolkata</t>
        </is>
      </c>
      <c r="E3959" t="inlineStr">
        <is>
          <t>Corporate</t>
        </is>
      </c>
      <c r="F3959" t="inlineStr">
        <is>
          <t>Direct Sales</t>
        </is>
      </c>
      <c r="G3959" t="inlineStr">
        <is>
          <t>Accessories</t>
        </is>
      </c>
      <c r="H3959" t="inlineStr">
        <is>
          <t>Laptop Stand</t>
        </is>
      </c>
      <c r="I3959" t="n">
        <v>12</v>
      </c>
      <c r="J3959" s="12" t="n">
        <v>1789.3</v>
      </c>
      <c r="K3959" s="13" t="n">
        <v>0</v>
      </c>
      <c r="L3959" s="12" t="n">
        <v>21471.6</v>
      </c>
      <c r="M3959" s="12" t="n">
        <v>15030.12</v>
      </c>
      <c r="N3959" s="12" t="n">
        <v>6441.48</v>
      </c>
      <c r="O3959" t="inlineStr">
        <is>
          <t>UPI</t>
        </is>
      </c>
      <c r="P3959" t="inlineStr">
        <is>
          <t>Anaya Rao</t>
        </is>
      </c>
      <c r="Q3959" t="inlineStr">
        <is>
          <t>CUST-0925</t>
        </is>
      </c>
      <c r="R3959" t="n">
        <v>4</v>
      </c>
      <c r="S3959" t="inlineStr">
        <is>
          <t>No</t>
        </is>
      </c>
    </row>
    <row r="3960">
      <c r="A3960" t="inlineStr">
        <is>
          <t>ORD-2409-03959</t>
        </is>
      </c>
      <c r="B3960" s="11" t="n">
        <v>45565</v>
      </c>
      <c r="C3960" t="inlineStr">
        <is>
          <t>East</t>
        </is>
      </c>
      <c r="D3960" t="inlineStr">
        <is>
          <t>Bhubaneswar</t>
        </is>
      </c>
      <c r="E3960" t="inlineStr">
        <is>
          <t>Consumer</t>
        </is>
      </c>
      <c r="F3960" t="inlineStr">
        <is>
          <t>Online</t>
        </is>
      </c>
      <c r="G3960" t="inlineStr">
        <is>
          <t>Furniture</t>
        </is>
      </c>
      <c r="H3960" t="inlineStr">
        <is>
          <t>Desk</t>
        </is>
      </c>
      <c r="I3960" t="n">
        <v>4</v>
      </c>
      <c r="J3960" s="12" t="n">
        <v>12678.35</v>
      </c>
      <c r="K3960" s="13" t="n">
        <v>0.05</v>
      </c>
      <c r="L3960" s="12" t="n">
        <v>48177.73</v>
      </c>
      <c r="M3960" s="12" t="n">
        <v>38035.05</v>
      </c>
      <c r="N3960" s="12" t="n">
        <v>10142.68</v>
      </c>
      <c r="O3960" t="inlineStr">
        <is>
          <t>UPI</t>
        </is>
      </c>
      <c r="P3960" t="inlineStr">
        <is>
          <t>Diya Patel</t>
        </is>
      </c>
      <c r="Q3960" t="inlineStr">
        <is>
          <t>CUST-0289</t>
        </is>
      </c>
      <c r="R3960" t="n">
        <v>3</v>
      </c>
      <c r="S3960" t="inlineStr">
        <is>
          <t>No</t>
        </is>
      </c>
    </row>
    <row r="3961">
      <c r="A3961" t="inlineStr">
        <is>
          <t>ORD-2511-03960</t>
        </is>
      </c>
      <c r="B3961" s="11" t="n">
        <v>45980</v>
      </c>
      <c r="C3961" t="inlineStr">
        <is>
          <t>West</t>
        </is>
      </c>
      <c r="D3961" t="inlineStr">
        <is>
          <t>Pune</t>
        </is>
      </c>
      <c r="E3961" t="inlineStr">
        <is>
          <t>Small Business</t>
        </is>
      </c>
      <c r="F3961" t="inlineStr">
        <is>
          <t>Partner</t>
        </is>
      </c>
      <c r="G3961" t="inlineStr">
        <is>
          <t>Technology</t>
        </is>
      </c>
      <c r="H3961" t="inlineStr">
        <is>
          <t>Keyboard</t>
        </is>
      </c>
      <c r="I3961" t="n">
        <v>3</v>
      </c>
      <c r="J3961" s="12" t="n">
        <v>1586.04</v>
      </c>
      <c r="K3961" s="13" t="n">
        <v>0.1</v>
      </c>
      <c r="L3961" s="12" t="n">
        <v>4282.31</v>
      </c>
      <c r="M3961" s="12" t="n">
        <v>3378.27</v>
      </c>
      <c r="N3961" s="12" t="n">
        <v>904.04</v>
      </c>
      <c r="O3961" t="inlineStr">
        <is>
          <t>Credit Card</t>
        </is>
      </c>
      <c r="P3961" t="inlineStr">
        <is>
          <t>Kabir Singh</t>
        </is>
      </c>
      <c r="Q3961" t="inlineStr">
        <is>
          <t>CUST-0944</t>
        </is>
      </c>
      <c r="R3961" t="n">
        <v>8</v>
      </c>
      <c r="S3961" t="inlineStr">
        <is>
          <t>Yes</t>
        </is>
      </c>
    </row>
    <row r="3962">
      <c r="A3962" t="inlineStr">
        <is>
          <t>ORD-2402-03961</t>
        </is>
      </c>
      <c r="B3962" s="11" t="n">
        <v>45333</v>
      </c>
      <c r="C3962" t="inlineStr">
        <is>
          <t>Central</t>
        </is>
      </c>
      <c r="D3962" t="inlineStr">
        <is>
          <t>Indore</t>
        </is>
      </c>
      <c r="E3962" t="inlineStr">
        <is>
          <t>Small Business</t>
        </is>
      </c>
      <c r="F3962" t="inlineStr">
        <is>
          <t>Online</t>
        </is>
      </c>
      <c r="G3962" t="inlineStr">
        <is>
          <t>Office Supplies</t>
        </is>
      </c>
      <c r="H3962" t="inlineStr">
        <is>
          <t>Stapler</t>
        </is>
      </c>
      <c r="I3962" t="n">
        <v>1</v>
      </c>
      <c r="J3962" s="12" t="n">
        <v>281.7</v>
      </c>
      <c r="K3962" s="13" t="n">
        <v>0</v>
      </c>
      <c r="L3962" s="12" t="n">
        <v>281.7</v>
      </c>
      <c r="M3962" s="12" t="n">
        <v>188.74</v>
      </c>
      <c r="N3962" s="12" t="n">
        <v>92.95999999999999</v>
      </c>
      <c r="O3962" t="inlineStr">
        <is>
          <t>Net Banking</t>
        </is>
      </c>
      <c r="P3962" t="inlineStr">
        <is>
          <t>Kabir Singh</t>
        </is>
      </c>
      <c r="Q3962" t="inlineStr">
        <is>
          <t>CUST-0041</t>
        </is>
      </c>
      <c r="R3962" t="n">
        <v>6</v>
      </c>
      <c r="S3962" t="inlineStr">
        <is>
          <t>No</t>
        </is>
      </c>
    </row>
    <row r="3963">
      <c r="A3963" t="inlineStr">
        <is>
          <t>ORD-2404-03962</t>
        </is>
      </c>
      <c r="B3963" s="11" t="n">
        <v>45390</v>
      </c>
      <c r="C3963" t="inlineStr">
        <is>
          <t>Central</t>
        </is>
      </c>
      <c r="D3963" t="inlineStr">
        <is>
          <t>Nagpur</t>
        </is>
      </c>
      <c r="E3963" t="inlineStr">
        <is>
          <t>Corporate</t>
        </is>
      </c>
      <c r="F3963" t="inlineStr">
        <is>
          <t>Online</t>
        </is>
      </c>
      <c r="G3963" t="inlineStr">
        <is>
          <t>Technology</t>
        </is>
      </c>
      <c r="H3963" t="inlineStr">
        <is>
          <t>Headphones</t>
        </is>
      </c>
      <c r="I3963" t="n">
        <v>2</v>
      </c>
      <c r="J3963" s="12" t="n">
        <v>2680.56</v>
      </c>
      <c r="K3963" s="13" t="n">
        <v>0.03</v>
      </c>
      <c r="L3963" s="12" t="n">
        <v>5200.29</v>
      </c>
      <c r="M3963" s="12" t="n">
        <v>3967.23</v>
      </c>
      <c r="N3963" s="12" t="n">
        <v>1233.06</v>
      </c>
      <c r="O3963" t="inlineStr">
        <is>
          <t>Debit Card</t>
        </is>
      </c>
      <c r="P3963" t="inlineStr">
        <is>
          <t>Ishaan Mehta</t>
        </is>
      </c>
      <c r="Q3963" t="inlineStr">
        <is>
          <t>CUST-0926</t>
        </is>
      </c>
      <c r="R3963" t="n">
        <v>3</v>
      </c>
      <c r="S3963" t="inlineStr">
        <is>
          <t>No</t>
        </is>
      </c>
    </row>
    <row r="3964">
      <c r="A3964" t="inlineStr">
        <is>
          <t>ORD-2509-03963</t>
        </is>
      </c>
      <c r="B3964" s="11" t="n">
        <v>45915</v>
      </c>
      <c r="C3964" t="inlineStr">
        <is>
          <t>Central</t>
        </is>
      </c>
      <c r="D3964" t="inlineStr">
        <is>
          <t>Indore</t>
        </is>
      </c>
      <c r="E3964" t="inlineStr">
        <is>
          <t>Education</t>
        </is>
      </c>
      <c r="F3964" t="inlineStr">
        <is>
          <t>Retail Store</t>
        </is>
      </c>
      <c r="G3964" t="inlineStr">
        <is>
          <t>Accessories</t>
        </is>
      </c>
      <c r="H3964" t="inlineStr">
        <is>
          <t>Webcam</t>
        </is>
      </c>
      <c r="I3964" t="n">
        <v>8</v>
      </c>
      <c r="J3964" s="12" t="n">
        <v>3453.19</v>
      </c>
      <c r="K3964" s="13" t="n">
        <v>0.1</v>
      </c>
      <c r="L3964" s="12" t="n">
        <v>24862.97</v>
      </c>
      <c r="M3964" s="12" t="n">
        <v>20995.4</v>
      </c>
      <c r="N3964" s="12" t="n">
        <v>3867.57</v>
      </c>
      <c r="O3964" t="inlineStr">
        <is>
          <t>Credit Card</t>
        </is>
      </c>
      <c r="P3964" t="inlineStr">
        <is>
          <t>Sara Khan</t>
        </is>
      </c>
      <c r="Q3964" t="inlineStr">
        <is>
          <t>CUST-0423</t>
        </is>
      </c>
      <c r="R3964" t="n">
        <v>2</v>
      </c>
      <c r="S3964" t="inlineStr">
        <is>
          <t>No</t>
        </is>
      </c>
    </row>
    <row r="3965">
      <c r="A3965" t="inlineStr">
        <is>
          <t>ORD-2407-03964</t>
        </is>
      </c>
      <c r="B3965" s="11" t="n">
        <v>45474</v>
      </c>
      <c r="C3965" t="inlineStr">
        <is>
          <t>South</t>
        </is>
      </c>
      <c r="D3965" t="inlineStr">
        <is>
          <t>Kochi</t>
        </is>
      </c>
      <c r="E3965" t="inlineStr">
        <is>
          <t>Consumer</t>
        </is>
      </c>
      <c r="F3965" t="inlineStr">
        <is>
          <t>Partner</t>
        </is>
      </c>
      <c r="G3965" t="inlineStr">
        <is>
          <t>Furniture</t>
        </is>
      </c>
      <c r="H3965" t="inlineStr">
        <is>
          <t>Cabinet</t>
        </is>
      </c>
      <c r="I3965" t="n">
        <v>2</v>
      </c>
      <c r="J3965" s="12" t="n">
        <v>10324.11</v>
      </c>
      <c r="K3965" s="13" t="n">
        <v>0</v>
      </c>
      <c r="L3965" s="12" t="n">
        <v>20648.22</v>
      </c>
      <c r="M3965" s="12" t="n">
        <v>16105.61</v>
      </c>
      <c r="N3965" s="12" t="n">
        <v>4542.61</v>
      </c>
      <c r="O3965" t="inlineStr">
        <is>
          <t>Cash</t>
        </is>
      </c>
      <c r="P3965" t="inlineStr">
        <is>
          <t>Aarav Sharma</t>
        </is>
      </c>
      <c r="Q3965" t="inlineStr">
        <is>
          <t>CUST-0123</t>
        </is>
      </c>
      <c r="R3965" t="n">
        <v>3</v>
      </c>
      <c r="S3965" t="inlineStr">
        <is>
          <t>Yes</t>
        </is>
      </c>
    </row>
    <row r="3966">
      <c r="A3966" t="inlineStr">
        <is>
          <t>ORD-2508-03965</t>
        </is>
      </c>
      <c r="B3966" s="11" t="n">
        <v>45887</v>
      </c>
      <c r="C3966" t="inlineStr">
        <is>
          <t>East</t>
        </is>
      </c>
      <c r="D3966" t="inlineStr">
        <is>
          <t>Patna</t>
        </is>
      </c>
      <c r="E3966" t="inlineStr">
        <is>
          <t>Consumer</t>
        </is>
      </c>
      <c r="F3966" t="inlineStr">
        <is>
          <t>Online</t>
        </is>
      </c>
      <c r="G3966" t="inlineStr">
        <is>
          <t>Furniture</t>
        </is>
      </c>
      <c r="H3966" t="inlineStr">
        <is>
          <t>Desk</t>
        </is>
      </c>
      <c r="I3966" t="n">
        <v>4</v>
      </c>
      <c r="J3966" s="12" t="n">
        <v>12852.16</v>
      </c>
      <c r="K3966" s="13" t="n">
        <v>0.15</v>
      </c>
      <c r="L3966" s="12" t="n">
        <v>43697.34</v>
      </c>
      <c r="M3966" s="12" t="n">
        <v>38556.48</v>
      </c>
      <c r="N3966" s="12" t="n">
        <v>5140.86</v>
      </c>
      <c r="O3966" t="inlineStr">
        <is>
          <t>Net Banking</t>
        </is>
      </c>
      <c r="P3966" t="inlineStr">
        <is>
          <t>Vivaan Gupta</t>
        </is>
      </c>
      <c r="Q3966" t="inlineStr">
        <is>
          <t>CUST-0534</t>
        </is>
      </c>
      <c r="R3966" t="n">
        <v>6</v>
      </c>
      <c r="S3966" t="inlineStr">
        <is>
          <t>No</t>
        </is>
      </c>
    </row>
    <row r="3967">
      <c r="A3967" t="inlineStr">
        <is>
          <t>ORD-2509-03966</t>
        </is>
      </c>
      <c r="B3967" s="11" t="n">
        <v>45923</v>
      </c>
      <c r="C3967" t="inlineStr">
        <is>
          <t>South</t>
        </is>
      </c>
      <c r="D3967" t="inlineStr">
        <is>
          <t>Chennai</t>
        </is>
      </c>
      <c r="E3967" t="inlineStr">
        <is>
          <t>Corporate</t>
        </is>
      </c>
      <c r="F3967" t="inlineStr">
        <is>
          <t>Retail Store</t>
        </is>
      </c>
      <c r="G3967" t="inlineStr">
        <is>
          <t>Office Supplies</t>
        </is>
      </c>
      <c r="H3967" t="inlineStr">
        <is>
          <t>File Folder</t>
        </is>
      </c>
      <c r="I3967" t="n">
        <v>12</v>
      </c>
      <c r="J3967" s="12" t="n">
        <v>120.07</v>
      </c>
      <c r="K3967" s="13" t="n">
        <v>0.2</v>
      </c>
      <c r="L3967" s="12" t="n">
        <v>1152.67</v>
      </c>
      <c r="M3967" s="12" t="n">
        <v>835.6900000000001</v>
      </c>
      <c r="N3967" s="12" t="n">
        <v>316.98</v>
      </c>
      <c r="O3967" t="inlineStr">
        <is>
          <t>Cash</t>
        </is>
      </c>
      <c r="P3967" t="inlineStr">
        <is>
          <t>Vivaan Gupta</t>
        </is>
      </c>
      <c r="Q3967" t="inlineStr">
        <is>
          <t>CUST-0213</t>
        </is>
      </c>
      <c r="R3967" t="n">
        <v>4</v>
      </c>
      <c r="S3967" t="inlineStr">
        <is>
          <t>No</t>
        </is>
      </c>
    </row>
    <row r="3968">
      <c r="A3968" t="inlineStr">
        <is>
          <t>ORD-2411-03967</t>
        </is>
      </c>
      <c r="B3968" s="11" t="n">
        <v>45603</v>
      </c>
      <c r="C3968" t="inlineStr">
        <is>
          <t>South</t>
        </is>
      </c>
      <c r="D3968" t="inlineStr">
        <is>
          <t>Kochi</t>
        </is>
      </c>
      <c r="E3968" t="inlineStr">
        <is>
          <t>Small Business</t>
        </is>
      </c>
      <c r="F3968" t="inlineStr">
        <is>
          <t>Partner</t>
        </is>
      </c>
      <c r="G3968" t="inlineStr">
        <is>
          <t>Office Supplies</t>
        </is>
      </c>
      <c r="H3968" t="inlineStr">
        <is>
          <t>File Folder</t>
        </is>
      </c>
      <c r="I3968" t="n">
        <v>1</v>
      </c>
      <c r="J3968" s="12" t="n">
        <v>105.51</v>
      </c>
      <c r="K3968" s="13" t="n">
        <v>0</v>
      </c>
      <c r="L3968" s="12" t="n">
        <v>105.51</v>
      </c>
      <c r="M3968" s="12" t="n">
        <v>61.2</v>
      </c>
      <c r="N3968" s="12" t="n">
        <v>44.31</v>
      </c>
      <c r="O3968" t="inlineStr">
        <is>
          <t>Debit Card</t>
        </is>
      </c>
      <c r="P3968" t="inlineStr">
        <is>
          <t>Rohan Verma</t>
        </is>
      </c>
      <c r="Q3968" t="inlineStr">
        <is>
          <t>CUST-0884</t>
        </is>
      </c>
      <c r="R3968" t="n">
        <v>4</v>
      </c>
      <c r="S3968" t="inlineStr">
        <is>
          <t>No</t>
        </is>
      </c>
    </row>
    <row r="3969">
      <c r="A3969" t="inlineStr">
        <is>
          <t>ORD-2407-03968</t>
        </is>
      </c>
      <c r="B3969" s="11" t="n">
        <v>45496</v>
      </c>
      <c r="C3969" t="inlineStr">
        <is>
          <t>East</t>
        </is>
      </c>
      <c r="D3969" t="inlineStr">
        <is>
          <t>Patna</t>
        </is>
      </c>
      <c r="E3969" t="inlineStr">
        <is>
          <t>Small Business</t>
        </is>
      </c>
      <c r="F3969" t="inlineStr">
        <is>
          <t>Retail Store</t>
        </is>
      </c>
      <c r="G3969" t="inlineStr">
        <is>
          <t>Technology</t>
        </is>
      </c>
      <c r="H3969" t="inlineStr">
        <is>
          <t>Headphones</t>
        </is>
      </c>
      <c r="I3969" t="n">
        <v>2</v>
      </c>
      <c r="J3969" s="12" t="n">
        <v>2700.15</v>
      </c>
      <c r="K3969" s="13" t="n">
        <v>0</v>
      </c>
      <c r="L3969" s="12" t="n">
        <v>5400.3</v>
      </c>
      <c r="M3969" s="12" t="n">
        <v>3996.22</v>
      </c>
      <c r="N3969" s="12" t="n">
        <v>1404.08</v>
      </c>
      <c r="O3969" t="inlineStr">
        <is>
          <t>Credit Card</t>
        </is>
      </c>
      <c r="P3969" t="inlineStr">
        <is>
          <t>Tara Kapoor</t>
        </is>
      </c>
      <c r="Q3969" t="inlineStr">
        <is>
          <t>CUST-0659</t>
        </is>
      </c>
      <c r="R3969" t="n">
        <v>1</v>
      </c>
      <c r="S3969" t="inlineStr">
        <is>
          <t>Yes</t>
        </is>
      </c>
    </row>
    <row r="3970">
      <c r="A3970" t="inlineStr">
        <is>
          <t>ORD-2406-03969</t>
        </is>
      </c>
      <c r="B3970" s="11" t="n">
        <v>45457</v>
      </c>
      <c r="C3970" t="inlineStr">
        <is>
          <t>East</t>
        </is>
      </c>
      <c r="D3970" t="inlineStr">
        <is>
          <t>Kolkata</t>
        </is>
      </c>
      <c r="E3970" t="inlineStr">
        <is>
          <t>Consumer</t>
        </is>
      </c>
      <c r="F3970" t="inlineStr">
        <is>
          <t>Online</t>
        </is>
      </c>
      <c r="G3970" t="inlineStr">
        <is>
          <t>Technology</t>
        </is>
      </c>
      <c r="H3970" t="inlineStr">
        <is>
          <t>Headphones</t>
        </is>
      </c>
      <c r="I3970" t="n">
        <v>2</v>
      </c>
      <c r="J3970" s="12" t="n">
        <v>2553.5</v>
      </c>
      <c r="K3970" s="13" t="n">
        <v>0.1</v>
      </c>
      <c r="L3970" s="12" t="n">
        <v>4596.3</v>
      </c>
      <c r="M3970" s="12" t="n">
        <v>3779.18</v>
      </c>
      <c r="N3970" s="12" t="n">
        <v>817.12</v>
      </c>
      <c r="O3970" t="inlineStr">
        <is>
          <t>Credit Card</t>
        </is>
      </c>
      <c r="P3970" t="inlineStr">
        <is>
          <t>Vivaan Gupta</t>
        </is>
      </c>
      <c r="Q3970" t="inlineStr">
        <is>
          <t>CUST-0060</t>
        </is>
      </c>
      <c r="R3970" t="n">
        <v>3</v>
      </c>
      <c r="S3970" t="inlineStr">
        <is>
          <t>No</t>
        </is>
      </c>
    </row>
    <row r="3971">
      <c r="A3971" t="inlineStr">
        <is>
          <t>ORD-2411-03970</t>
        </is>
      </c>
      <c r="B3971" s="11" t="n">
        <v>45603</v>
      </c>
      <c r="C3971" t="inlineStr">
        <is>
          <t>Central</t>
        </is>
      </c>
      <c r="D3971" t="inlineStr">
        <is>
          <t>Nagpur</t>
        </is>
      </c>
      <c r="E3971" t="inlineStr">
        <is>
          <t>Small Business</t>
        </is>
      </c>
      <c r="F3971" t="inlineStr">
        <is>
          <t>Retail Store</t>
        </is>
      </c>
      <c r="G3971" t="inlineStr">
        <is>
          <t>Technology</t>
        </is>
      </c>
      <c r="H3971" t="inlineStr">
        <is>
          <t>Tablet</t>
        </is>
      </c>
      <c r="I3971" t="n">
        <v>5</v>
      </c>
      <c r="J3971" s="12" t="n">
        <v>21121.73</v>
      </c>
      <c r="K3971" s="13" t="n">
        <v>0.03</v>
      </c>
      <c r="L3971" s="12" t="n">
        <v>102440.39</v>
      </c>
      <c r="M3971" s="12" t="n">
        <v>87655.17999999999</v>
      </c>
      <c r="N3971" s="12" t="n">
        <v>14785.21</v>
      </c>
      <c r="O3971" t="inlineStr">
        <is>
          <t>UPI</t>
        </is>
      </c>
      <c r="P3971" t="inlineStr">
        <is>
          <t>Vivaan Gupta</t>
        </is>
      </c>
      <c r="Q3971" t="inlineStr">
        <is>
          <t>CUST-0623</t>
        </is>
      </c>
      <c r="R3971" t="n">
        <v>1</v>
      </c>
      <c r="S3971" t="inlineStr">
        <is>
          <t>No</t>
        </is>
      </c>
    </row>
    <row r="3972">
      <c r="A3972" t="inlineStr">
        <is>
          <t>ORD-2401-03971</t>
        </is>
      </c>
      <c r="B3972" s="11" t="n">
        <v>45305</v>
      </c>
      <c r="C3972" t="inlineStr">
        <is>
          <t>North</t>
        </is>
      </c>
      <c r="D3972" t="inlineStr">
        <is>
          <t>Jaipur</t>
        </is>
      </c>
      <c r="E3972" t="inlineStr">
        <is>
          <t>Corporate</t>
        </is>
      </c>
      <c r="F3972" t="inlineStr">
        <is>
          <t>Direct Sales</t>
        </is>
      </c>
      <c r="G3972" t="inlineStr">
        <is>
          <t>Technology</t>
        </is>
      </c>
      <c r="H3972" t="inlineStr">
        <is>
          <t>Headphones</t>
        </is>
      </c>
      <c r="I3972" t="n">
        <v>5</v>
      </c>
      <c r="J3972" s="12" t="n">
        <v>2734.54</v>
      </c>
      <c r="K3972" s="13" t="n">
        <v>0.03</v>
      </c>
      <c r="L3972" s="12" t="n">
        <v>13262.52</v>
      </c>
      <c r="M3972" s="12" t="n">
        <v>10117.8</v>
      </c>
      <c r="N3972" s="12" t="n">
        <v>3144.72</v>
      </c>
      <c r="O3972" t="inlineStr">
        <is>
          <t>Debit Card</t>
        </is>
      </c>
      <c r="P3972" t="inlineStr">
        <is>
          <t>Sara Khan</t>
        </is>
      </c>
      <c r="Q3972" t="inlineStr">
        <is>
          <t>CUST-0665</t>
        </is>
      </c>
      <c r="R3972" t="n">
        <v>4</v>
      </c>
      <c r="S3972" t="inlineStr">
        <is>
          <t>No</t>
        </is>
      </c>
    </row>
    <row r="3973">
      <c r="A3973" t="inlineStr">
        <is>
          <t>ORD-2408-03972</t>
        </is>
      </c>
      <c r="B3973" s="11" t="n">
        <v>45534</v>
      </c>
      <c r="C3973" t="inlineStr">
        <is>
          <t>East</t>
        </is>
      </c>
      <c r="D3973" t="inlineStr">
        <is>
          <t>Kolkata</t>
        </is>
      </c>
      <c r="E3973" t="inlineStr">
        <is>
          <t>Corporate</t>
        </is>
      </c>
      <c r="F3973" t="inlineStr">
        <is>
          <t>Partner</t>
        </is>
      </c>
      <c r="G3973" t="inlineStr">
        <is>
          <t>Furniture</t>
        </is>
      </c>
      <c r="H3973" t="inlineStr">
        <is>
          <t>Bookshelf</t>
        </is>
      </c>
      <c r="I3973" t="n">
        <v>8</v>
      </c>
      <c r="J3973" s="12" t="n">
        <v>6540.39</v>
      </c>
      <c r="K3973" s="13" t="n">
        <v>0.1</v>
      </c>
      <c r="L3973" s="12" t="n">
        <v>47090.81</v>
      </c>
      <c r="M3973" s="12" t="n">
        <v>38195.88</v>
      </c>
      <c r="N3973" s="12" t="n">
        <v>8894.93</v>
      </c>
      <c r="O3973" t="inlineStr">
        <is>
          <t>UPI</t>
        </is>
      </c>
      <c r="P3973" t="inlineStr">
        <is>
          <t>Aarav Sharma</t>
        </is>
      </c>
      <c r="Q3973" t="inlineStr">
        <is>
          <t>CUST-0768</t>
        </is>
      </c>
      <c r="R3973" t="n">
        <v>5</v>
      </c>
      <c r="S3973" t="inlineStr">
        <is>
          <t>No</t>
        </is>
      </c>
    </row>
    <row r="3974">
      <c r="A3974" t="inlineStr">
        <is>
          <t>ORD-2402-03973</t>
        </is>
      </c>
      <c r="B3974" s="11" t="n">
        <v>45344</v>
      </c>
      <c r="C3974" t="inlineStr">
        <is>
          <t>South</t>
        </is>
      </c>
      <c r="D3974" t="inlineStr">
        <is>
          <t>Hyderabad</t>
        </is>
      </c>
      <c r="E3974" t="inlineStr">
        <is>
          <t>Consumer</t>
        </is>
      </c>
      <c r="F3974" t="inlineStr">
        <is>
          <t>Retail Store</t>
        </is>
      </c>
      <c r="G3974" t="inlineStr">
        <is>
          <t>Furniture</t>
        </is>
      </c>
      <c r="H3974" t="inlineStr">
        <is>
          <t>Bookshelf</t>
        </is>
      </c>
      <c r="I3974" t="n">
        <v>5</v>
      </c>
      <c r="J3974" s="12" t="n">
        <v>6280.78</v>
      </c>
      <c r="K3974" s="13" t="n">
        <v>0.15</v>
      </c>
      <c r="L3974" s="12" t="n">
        <v>26693.31</v>
      </c>
      <c r="M3974" s="12" t="n">
        <v>22924.85</v>
      </c>
      <c r="N3974" s="12" t="n">
        <v>3768.46</v>
      </c>
      <c r="O3974" t="inlineStr">
        <is>
          <t>UPI</t>
        </is>
      </c>
      <c r="P3974" t="inlineStr">
        <is>
          <t>Aarav Sharma</t>
        </is>
      </c>
      <c r="Q3974" t="inlineStr">
        <is>
          <t>CUST-0685</t>
        </is>
      </c>
      <c r="R3974" t="n">
        <v>3</v>
      </c>
      <c r="S3974" t="inlineStr">
        <is>
          <t>No</t>
        </is>
      </c>
    </row>
    <row r="3975">
      <c r="A3975" t="inlineStr">
        <is>
          <t>ORD-2505-03974</t>
        </is>
      </c>
      <c r="B3975" s="11" t="n">
        <v>45796</v>
      </c>
      <c r="C3975" t="inlineStr">
        <is>
          <t>Central</t>
        </is>
      </c>
      <c r="D3975" t="inlineStr">
        <is>
          <t>Indore</t>
        </is>
      </c>
      <c r="E3975" t="inlineStr">
        <is>
          <t>Small Business</t>
        </is>
      </c>
      <c r="F3975" t="inlineStr">
        <is>
          <t>Online</t>
        </is>
      </c>
      <c r="G3975" t="inlineStr">
        <is>
          <t>Furniture</t>
        </is>
      </c>
      <c r="H3975" t="inlineStr">
        <is>
          <t>Bookshelf</t>
        </is>
      </c>
      <c r="I3975" t="n">
        <v>3</v>
      </c>
      <c r="J3975" s="12" t="n">
        <v>5354.77</v>
      </c>
      <c r="K3975" s="13" t="n">
        <v>0.2</v>
      </c>
      <c r="L3975" s="12" t="n">
        <v>12851.45</v>
      </c>
      <c r="M3975" s="12" t="n">
        <v>11726.95</v>
      </c>
      <c r="N3975" s="12" t="n">
        <v>1124.5</v>
      </c>
      <c r="O3975" t="inlineStr">
        <is>
          <t>Debit Card</t>
        </is>
      </c>
      <c r="P3975" t="inlineStr">
        <is>
          <t>Vivaan Gupta</t>
        </is>
      </c>
      <c r="Q3975" t="inlineStr">
        <is>
          <t>CUST-0284</t>
        </is>
      </c>
      <c r="R3975" t="n">
        <v>7</v>
      </c>
      <c r="S3975" t="inlineStr">
        <is>
          <t>No</t>
        </is>
      </c>
    </row>
    <row r="3976">
      <c r="A3976" t="inlineStr">
        <is>
          <t>ORD-2502-03975</t>
        </is>
      </c>
      <c r="B3976" s="11" t="n">
        <v>45707</v>
      </c>
      <c r="C3976" t="inlineStr">
        <is>
          <t>North</t>
        </is>
      </c>
      <c r="D3976" t="inlineStr">
        <is>
          <t>Jaipur</t>
        </is>
      </c>
      <c r="E3976" t="inlineStr">
        <is>
          <t>Small Business</t>
        </is>
      </c>
      <c r="F3976" t="inlineStr">
        <is>
          <t>Retail Store</t>
        </is>
      </c>
      <c r="G3976" t="inlineStr">
        <is>
          <t>Furniture</t>
        </is>
      </c>
      <c r="H3976" t="inlineStr">
        <is>
          <t>Office Chair</t>
        </is>
      </c>
      <c r="I3976" t="n">
        <v>4</v>
      </c>
      <c r="J3976" s="12" t="n">
        <v>7970.29</v>
      </c>
      <c r="K3976" s="13" t="n">
        <v>0.03</v>
      </c>
      <c r="L3976" s="12" t="n">
        <v>30924.73</v>
      </c>
      <c r="M3976" s="12" t="n">
        <v>21998</v>
      </c>
      <c r="N3976" s="12" t="n">
        <v>8926.73</v>
      </c>
      <c r="O3976" t="inlineStr">
        <is>
          <t>Cash</t>
        </is>
      </c>
      <c r="P3976" t="inlineStr">
        <is>
          <t>Sara Khan</t>
        </is>
      </c>
      <c r="Q3976" t="inlineStr">
        <is>
          <t>CUST-0031</t>
        </is>
      </c>
      <c r="R3976" t="n">
        <v>3</v>
      </c>
      <c r="S3976" t="inlineStr">
        <is>
          <t>No</t>
        </is>
      </c>
    </row>
    <row r="3977">
      <c r="A3977" t="inlineStr">
        <is>
          <t>ORD-2404-03976</t>
        </is>
      </c>
      <c r="B3977" s="11" t="n">
        <v>45412</v>
      </c>
      <c r="C3977" t="inlineStr">
        <is>
          <t>West</t>
        </is>
      </c>
      <c r="D3977" t="inlineStr">
        <is>
          <t>Mumbai</t>
        </is>
      </c>
      <c r="E3977" t="inlineStr">
        <is>
          <t>Consumer</t>
        </is>
      </c>
      <c r="F3977" t="inlineStr">
        <is>
          <t>Online</t>
        </is>
      </c>
      <c r="G3977" t="inlineStr">
        <is>
          <t>Office Supplies</t>
        </is>
      </c>
      <c r="H3977" t="inlineStr">
        <is>
          <t>Notebook Pack</t>
        </is>
      </c>
      <c r="I3977" t="n">
        <v>4</v>
      </c>
      <c r="J3977" s="12" t="n">
        <v>368.16</v>
      </c>
      <c r="K3977" s="13" t="n">
        <v>0.15</v>
      </c>
      <c r="L3977" s="12" t="n">
        <v>1251.74</v>
      </c>
      <c r="M3977" s="12" t="n">
        <v>942.49</v>
      </c>
      <c r="N3977" s="12" t="n">
        <v>309.25</v>
      </c>
      <c r="O3977" t="inlineStr">
        <is>
          <t>Cash</t>
        </is>
      </c>
      <c r="P3977" t="inlineStr">
        <is>
          <t>Kabir Singh</t>
        </is>
      </c>
      <c r="Q3977" t="inlineStr">
        <is>
          <t>CUST-0804</t>
        </is>
      </c>
      <c r="R3977" t="n">
        <v>3</v>
      </c>
      <c r="S3977" t="inlineStr">
        <is>
          <t>Yes</t>
        </is>
      </c>
    </row>
    <row r="3978">
      <c r="A3978" t="inlineStr">
        <is>
          <t>ORD-2503-03977</t>
        </is>
      </c>
      <c r="B3978" s="11" t="n">
        <v>45721</v>
      </c>
      <c r="C3978" t="inlineStr">
        <is>
          <t>North</t>
        </is>
      </c>
      <c r="D3978" t="inlineStr">
        <is>
          <t>Delhi</t>
        </is>
      </c>
      <c r="E3978" t="inlineStr">
        <is>
          <t>Education</t>
        </is>
      </c>
      <c r="F3978" t="inlineStr">
        <is>
          <t>Retail Store</t>
        </is>
      </c>
      <c r="G3978" t="inlineStr">
        <is>
          <t>Accessories</t>
        </is>
      </c>
      <c r="H3978" t="inlineStr">
        <is>
          <t>Mouse</t>
        </is>
      </c>
      <c r="I3978" t="n">
        <v>1</v>
      </c>
      <c r="J3978" s="12" t="n">
        <v>900.08</v>
      </c>
      <c r="K3978" s="13" t="n">
        <v>0.05</v>
      </c>
      <c r="L3978" s="12" t="n">
        <v>855.08</v>
      </c>
      <c r="M3978" s="12" t="n">
        <v>594.05</v>
      </c>
      <c r="N3978" s="12" t="n">
        <v>261.03</v>
      </c>
      <c r="O3978" t="inlineStr">
        <is>
          <t>Credit Card</t>
        </is>
      </c>
      <c r="P3978" t="inlineStr">
        <is>
          <t>Ishaan Mehta</t>
        </is>
      </c>
      <c r="Q3978" t="inlineStr">
        <is>
          <t>CUST-0118</t>
        </is>
      </c>
      <c r="R3978" t="n">
        <v>3</v>
      </c>
      <c r="S3978" t="inlineStr">
        <is>
          <t>No</t>
        </is>
      </c>
    </row>
    <row r="3979">
      <c r="A3979" t="inlineStr">
        <is>
          <t>ORD-2408-03978</t>
        </is>
      </c>
      <c r="B3979" s="11" t="n">
        <v>45507</v>
      </c>
      <c r="C3979" t="inlineStr">
        <is>
          <t>West</t>
        </is>
      </c>
      <c r="D3979" t="inlineStr">
        <is>
          <t>Surat</t>
        </is>
      </c>
      <c r="E3979" t="inlineStr">
        <is>
          <t>Corporate</t>
        </is>
      </c>
      <c r="F3979" t="inlineStr">
        <is>
          <t>Direct Sales</t>
        </is>
      </c>
      <c r="G3979" t="inlineStr">
        <is>
          <t>Furniture</t>
        </is>
      </c>
      <c r="H3979" t="inlineStr">
        <is>
          <t>Desk</t>
        </is>
      </c>
      <c r="I3979" t="n">
        <v>4</v>
      </c>
      <c r="J3979" s="12" t="n">
        <v>11374.66</v>
      </c>
      <c r="K3979" s="13" t="n">
        <v>0.03</v>
      </c>
      <c r="L3979" s="12" t="n">
        <v>44133.68</v>
      </c>
      <c r="M3979" s="12" t="n">
        <v>34123.98</v>
      </c>
      <c r="N3979" s="12" t="n">
        <v>10009.7</v>
      </c>
      <c r="O3979" t="inlineStr">
        <is>
          <t>Cash</t>
        </is>
      </c>
      <c r="P3979" t="inlineStr">
        <is>
          <t>Kabir Singh</t>
        </is>
      </c>
      <c r="Q3979" t="inlineStr">
        <is>
          <t>CUST-0830</t>
        </is>
      </c>
      <c r="R3979" t="n">
        <v>3</v>
      </c>
      <c r="S3979" t="inlineStr">
        <is>
          <t>No</t>
        </is>
      </c>
    </row>
    <row r="3980">
      <c r="A3980" t="inlineStr">
        <is>
          <t>ORD-2512-03979</t>
        </is>
      </c>
      <c r="B3980" s="11" t="n">
        <v>46001</v>
      </c>
      <c r="C3980" t="inlineStr">
        <is>
          <t>Central</t>
        </is>
      </c>
      <c r="D3980" t="inlineStr">
        <is>
          <t>Indore</t>
        </is>
      </c>
      <c r="E3980" t="inlineStr">
        <is>
          <t>Consumer</t>
        </is>
      </c>
      <c r="F3980" t="inlineStr">
        <is>
          <t>Direct Sales</t>
        </is>
      </c>
      <c r="G3980" t="inlineStr">
        <is>
          <t>Office Supplies</t>
        </is>
      </c>
      <c r="H3980" t="inlineStr">
        <is>
          <t>Paper Ream</t>
        </is>
      </c>
      <c r="I3980" t="n">
        <v>3</v>
      </c>
      <c r="J3980" s="12" t="n">
        <v>483.67</v>
      </c>
      <c r="K3980" s="13" t="n">
        <v>0</v>
      </c>
      <c r="L3980" s="12" t="n">
        <v>1451.01</v>
      </c>
      <c r="M3980" s="12" t="n">
        <v>1088.26</v>
      </c>
      <c r="N3980" s="12" t="n">
        <v>362.75</v>
      </c>
      <c r="O3980" t="inlineStr">
        <is>
          <t>Debit Card</t>
        </is>
      </c>
      <c r="P3980" t="inlineStr">
        <is>
          <t>Meera Joshi</t>
        </is>
      </c>
      <c r="Q3980" t="inlineStr">
        <is>
          <t>CUST-0496</t>
        </is>
      </c>
      <c r="R3980" t="n">
        <v>5</v>
      </c>
      <c r="S3980" t="inlineStr">
        <is>
          <t>No</t>
        </is>
      </c>
    </row>
    <row r="3981">
      <c r="A3981" t="inlineStr">
        <is>
          <t>ORD-2507-03980</t>
        </is>
      </c>
      <c r="B3981" s="11" t="n">
        <v>45841</v>
      </c>
      <c r="C3981" t="inlineStr">
        <is>
          <t>South</t>
        </is>
      </c>
      <c r="D3981" t="inlineStr">
        <is>
          <t>Kochi</t>
        </is>
      </c>
      <c r="E3981" t="inlineStr">
        <is>
          <t>Corporate</t>
        </is>
      </c>
      <c r="F3981" t="inlineStr">
        <is>
          <t>Partner</t>
        </is>
      </c>
      <c r="G3981" t="inlineStr">
        <is>
          <t>Office Supplies</t>
        </is>
      </c>
      <c r="H3981" t="inlineStr">
        <is>
          <t>Paper Ream</t>
        </is>
      </c>
      <c r="I3981" t="n">
        <v>4</v>
      </c>
      <c r="J3981" s="12" t="n">
        <v>443.62</v>
      </c>
      <c r="K3981" s="13" t="n">
        <v>0.15</v>
      </c>
      <c r="L3981" s="12" t="n">
        <v>1508.31</v>
      </c>
      <c r="M3981" s="12" t="n">
        <v>1330.86</v>
      </c>
      <c r="N3981" s="12" t="n">
        <v>177.45</v>
      </c>
      <c r="O3981" t="inlineStr">
        <is>
          <t>Net Banking</t>
        </is>
      </c>
      <c r="P3981" t="inlineStr">
        <is>
          <t>Diya Patel</t>
        </is>
      </c>
      <c r="Q3981" t="inlineStr">
        <is>
          <t>CUST-0850</t>
        </is>
      </c>
      <c r="R3981" t="n">
        <v>4</v>
      </c>
      <c r="S3981" t="inlineStr">
        <is>
          <t>No</t>
        </is>
      </c>
    </row>
    <row r="3982">
      <c r="A3982" t="inlineStr">
        <is>
          <t>ORD-2408-03981</t>
        </is>
      </c>
      <c r="B3982" s="11" t="n">
        <v>45515</v>
      </c>
      <c r="C3982" t="inlineStr">
        <is>
          <t>North</t>
        </is>
      </c>
      <c r="D3982" t="inlineStr">
        <is>
          <t>Lucknow</t>
        </is>
      </c>
      <c r="E3982" t="inlineStr">
        <is>
          <t>Education</t>
        </is>
      </c>
      <c r="F3982" t="inlineStr">
        <is>
          <t>Retail Store</t>
        </is>
      </c>
      <c r="G3982" t="inlineStr">
        <is>
          <t>Accessories</t>
        </is>
      </c>
      <c r="H3982" t="inlineStr">
        <is>
          <t>Laptop Stand</t>
        </is>
      </c>
      <c r="I3982" t="n">
        <v>3</v>
      </c>
      <c r="J3982" s="12" t="n">
        <v>1782.5</v>
      </c>
      <c r="K3982" s="13" t="n">
        <v>0</v>
      </c>
      <c r="L3982" s="12" t="n">
        <v>5347.5</v>
      </c>
      <c r="M3982" s="12" t="n">
        <v>3743.25</v>
      </c>
      <c r="N3982" s="12" t="n">
        <v>1604.25</v>
      </c>
      <c r="O3982" t="inlineStr">
        <is>
          <t>Credit Card</t>
        </is>
      </c>
      <c r="P3982" t="inlineStr">
        <is>
          <t>Aarav Sharma</t>
        </is>
      </c>
      <c r="Q3982" t="inlineStr">
        <is>
          <t>CUST-0677</t>
        </is>
      </c>
      <c r="R3982" t="n">
        <v>8</v>
      </c>
      <c r="S3982" t="inlineStr">
        <is>
          <t>No</t>
        </is>
      </c>
    </row>
    <row r="3983">
      <c r="A3983" t="inlineStr">
        <is>
          <t>ORD-2508-03982</t>
        </is>
      </c>
      <c r="B3983" s="11" t="n">
        <v>45887</v>
      </c>
      <c r="C3983" t="inlineStr">
        <is>
          <t>Central</t>
        </is>
      </c>
      <c r="D3983" t="inlineStr">
        <is>
          <t>Bhopal</t>
        </is>
      </c>
      <c r="E3983" t="inlineStr">
        <is>
          <t>Small Business</t>
        </is>
      </c>
      <c r="F3983" t="inlineStr">
        <is>
          <t>Online</t>
        </is>
      </c>
      <c r="G3983" t="inlineStr">
        <is>
          <t>Technology</t>
        </is>
      </c>
      <c r="H3983" t="inlineStr">
        <is>
          <t>Keyboard</t>
        </is>
      </c>
      <c r="I3983" t="n">
        <v>4</v>
      </c>
      <c r="J3983" s="12" t="n">
        <v>1665.06</v>
      </c>
      <c r="K3983" s="13" t="n">
        <v>0</v>
      </c>
      <c r="L3983" s="12" t="n">
        <v>6660.24</v>
      </c>
      <c r="M3983" s="12" t="n">
        <v>4728.77</v>
      </c>
      <c r="N3983" s="12" t="n">
        <v>1931.47</v>
      </c>
      <c r="O3983" t="inlineStr">
        <is>
          <t>Net Banking</t>
        </is>
      </c>
      <c r="P3983" t="inlineStr">
        <is>
          <t>Tara Kapoor</t>
        </is>
      </c>
      <c r="Q3983" t="inlineStr">
        <is>
          <t>CUST-0221</t>
        </is>
      </c>
      <c r="R3983" t="n">
        <v>5</v>
      </c>
      <c r="S3983" t="inlineStr">
        <is>
          <t>No</t>
        </is>
      </c>
    </row>
    <row r="3984">
      <c r="A3984" t="inlineStr">
        <is>
          <t>ORD-2506-03983</t>
        </is>
      </c>
      <c r="B3984" s="11" t="n">
        <v>45830</v>
      </c>
      <c r="C3984" t="inlineStr">
        <is>
          <t>North</t>
        </is>
      </c>
      <c r="D3984" t="inlineStr">
        <is>
          <t>Delhi</t>
        </is>
      </c>
      <c r="E3984" t="inlineStr">
        <is>
          <t>Corporate</t>
        </is>
      </c>
      <c r="F3984" t="inlineStr">
        <is>
          <t>Direct Sales</t>
        </is>
      </c>
      <c r="G3984" t="inlineStr">
        <is>
          <t>Technology</t>
        </is>
      </c>
      <c r="H3984" t="inlineStr">
        <is>
          <t>Printer</t>
        </is>
      </c>
      <c r="I3984" t="n">
        <v>5</v>
      </c>
      <c r="J3984" s="12" t="n">
        <v>9898.540000000001</v>
      </c>
      <c r="K3984" s="13" t="n">
        <v>0.1</v>
      </c>
      <c r="L3984" s="12" t="n">
        <v>44543.43</v>
      </c>
      <c r="M3984" s="12" t="n">
        <v>40584.01</v>
      </c>
      <c r="N3984" s="12" t="n">
        <v>3959.42</v>
      </c>
      <c r="O3984" t="inlineStr">
        <is>
          <t>Net Banking</t>
        </is>
      </c>
      <c r="P3984" t="inlineStr">
        <is>
          <t>Anaya Rao</t>
        </is>
      </c>
      <c r="Q3984" t="inlineStr">
        <is>
          <t>CUST-0198</t>
        </is>
      </c>
      <c r="R3984" t="n">
        <v>1</v>
      </c>
      <c r="S3984" t="inlineStr">
        <is>
          <t>Yes</t>
        </is>
      </c>
    </row>
    <row r="3985">
      <c r="A3985" t="inlineStr">
        <is>
          <t>ORD-2506-03984</t>
        </is>
      </c>
      <c r="B3985" s="11" t="n">
        <v>45833</v>
      </c>
      <c r="C3985" t="inlineStr">
        <is>
          <t>East</t>
        </is>
      </c>
      <c r="D3985" t="inlineStr">
        <is>
          <t>Patna</t>
        </is>
      </c>
      <c r="E3985" t="inlineStr">
        <is>
          <t>Consumer</t>
        </is>
      </c>
      <c r="F3985" t="inlineStr">
        <is>
          <t>Online</t>
        </is>
      </c>
      <c r="G3985" t="inlineStr">
        <is>
          <t>Office Supplies</t>
        </is>
      </c>
      <c r="H3985" t="inlineStr">
        <is>
          <t>Stapler</t>
        </is>
      </c>
      <c r="I3985" t="n">
        <v>5</v>
      </c>
      <c r="J3985" s="12" t="n">
        <v>327.87</v>
      </c>
      <c r="K3985" s="13" t="n">
        <v>0.05</v>
      </c>
      <c r="L3985" s="12" t="n">
        <v>1557.38</v>
      </c>
      <c r="M3985" s="12" t="n">
        <v>1098.36</v>
      </c>
      <c r="N3985" s="12" t="n">
        <v>459.02</v>
      </c>
      <c r="O3985" t="inlineStr">
        <is>
          <t>Cash</t>
        </is>
      </c>
      <c r="P3985" t="inlineStr">
        <is>
          <t>Aarav Sharma</t>
        </is>
      </c>
      <c r="Q3985" t="inlineStr">
        <is>
          <t>CUST-0334</t>
        </is>
      </c>
      <c r="R3985" t="n">
        <v>2</v>
      </c>
      <c r="S3985" t="inlineStr">
        <is>
          <t>No</t>
        </is>
      </c>
    </row>
    <row r="3986">
      <c r="A3986" t="inlineStr">
        <is>
          <t>ORD-2410-03985</t>
        </is>
      </c>
      <c r="B3986" s="11" t="n">
        <v>45582</v>
      </c>
      <c r="C3986" t="inlineStr">
        <is>
          <t>Central</t>
        </is>
      </c>
      <c r="D3986" t="inlineStr">
        <is>
          <t>Nagpur</t>
        </is>
      </c>
      <c r="E3986" t="inlineStr">
        <is>
          <t>Corporate</t>
        </is>
      </c>
      <c r="F3986" t="inlineStr">
        <is>
          <t>Direct Sales</t>
        </is>
      </c>
      <c r="G3986" t="inlineStr">
        <is>
          <t>Accessories</t>
        </is>
      </c>
      <c r="H3986" t="inlineStr">
        <is>
          <t>USB Hub</t>
        </is>
      </c>
      <c r="I3986" t="n">
        <v>2</v>
      </c>
      <c r="J3986" s="12" t="n">
        <v>1150.93</v>
      </c>
      <c r="K3986" s="13" t="n">
        <v>0.2</v>
      </c>
      <c r="L3986" s="12" t="n">
        <v>1841.49</v>
      </c>
      <c r="M3986" s="12" t="n">
        <v>1565.26</v>
      </c>
      <c r="N3986" s="12" t="n">
        <v>276.23</v>
      </c>
      <c r="O3986" t="inlineStr">
        <is>
          <t>Credit Card</t>
        </is>
      </c>
      <c r="P3986" t="inlineStr">
        <is>
          <t>Anaya Rao</t>
        </is>
      </c>
      <c r="Q3986" t="inlineStr">
        <is>
          <t>CUST-0725</t>
        </is>
      </c>
      <c r="R3986" t="n">
        <v>4</v>
      </c>
      <c r="S3986" t="inlineStr">
        <is>
          <t>Yes</t>
        </is>
      </c>
    </row>
    <row r="3987">
      <c r="A3987" t="inlineStr">
        <is>
          <t>ORD-2410-03986</t>
        </is>
      </c>
      <c r="B3987" s="11" t="n">
        <v>45577</v>
      </c>
      <c r="C3987" t="inlineStr">
        <is>
          <t>West</t>
        </is>
      </c>
      <c r="D3987" t="inlineStr">
        <is>
          <t>Ahmedabad</t>
        </is>
      </c>
      <c r="E3987" t="inlineStr">
        <is>
          <t>Education</t>
        </is>
      </c>
      <c r="F3987" t="inlineStr">
        <is>
          <t>Retail Store</t>
        </is>
      </c>
      <c r="G3987" t="inlineStr">
        <is>
          <t>Technology</t>
        </is>
      </c>
      <c r="H3987" t="inlineStr">
        <is>
          <t>Headphones</t>
        </is>
      </c>
      <c r="I3987" t="n">
        <v>1</v>
      </c>
      <c r="J3987" s="12" t="n">
        <v>2977.66</v>
      </c>
      <c r="K3987" s="13" t="n">
        <v>0.15</v>
      </c>
      <c r="L3987" s="12" t="n">
        <v>2531.01</v>
      </c>
      <c r="M3987" s="12" t="n">
        <v>2203.47</v>
      </c>
      <c r="N3987" s="12" t="n">
        <v>327.54</v>
      </c>
      <c r="O3987" t="inlineStr">
        <is>
          <t>Net Banking</t>
        </is>
      </c>
      <c r="P3987" t="inlineStr">
        <is>
          <t>Sara Khan</t>
        </is>
      </c>
      <c r="Q3987" t="inlineStr">
        <is>
          <t>CUST-0651</t>
        </is>
      </c>
      <c r="R3987" t="n">
        <v>2</v>
      </c>
      <c r="S3987" t="inlineStr">
        <is>
          <t>No</t>
        </is>
      </c>
    </row>
    <row r="3988">
      <c r="A3988" t="inlineStr">
        <is>
          <t>ORD-2404-03987</t>
        </is>
      </c>
      <c r="B3988" s="11" t="n">
        <v>45400</v>
      </c>
      <c r="C3988" t="inlineStr">
        <is>
          <t>West</t>
        </is>
      </c>
      <c r="D3988" t="inlineStr">
        <is>
          <t>Pune</t>
        </is>
      </c>
      <c r="E3988" t="inlineStr">
        <is>
          <t>Small Business</t>
        </is>
      </c>
      <c r="F3988" t="inlineStr">
        <is>
          <t>Direct Sales</t>
        </is>
      </c>
      <c r="G3988" t="inlineStr">
        <is>
          <t>Technology</t>
        </is>
      </c>
      <c r="H3988" t="inlineStr">
        <is>
          <t>Headphones</t>
        </is>
      </c>
      <c r="I3988" t="n">
        <v>10</v>
      </c>
      <c r="J3988" s="12" t="n">
        <v>3035.56</v>
      </c>
      <c r="K3988" s="13" t="n">
        <v>0.1</v>
      </c>
      <c r="L3988" s="12" t="n">
        <v>27320.04</v>
      </c>
      <c r="M3988" s="12" t="n">
        <v>22463.14</v>
      </c>
      <c r="N3988" s="12" t="n">
        <v>4856.9</v>
      </c>
      <c r="O3988" t="inlineStr">
        <is>
          <t>Credit Card</t>
        </is>
      </c>
      <c r="P3988" t="inlineStr">
        <is>
          <t>Aarav Sharma</t>
        </is>
      </c>
      <c r="Q3988" t="inlineStr">
        <is>
          <t>CUST-0191</t>
        </is>
      </c>
      <c r="R3988" t="n">
        <v>2</v>
      </c>
      <c r="S3988" t="inlineStr">
        <is>
          <t>No</t>
        </is>
      </c>
    </row>
    <row r="3989">
      <c r="A3989" t="inlineStr">
        <is>
          <t>ORD-2510-03988</t>
        </is>
      </c>
      <c r="B3989" s="11" t="n">
        <v>45956</v>
      </c>
      <c r="C3989" t="inlineStr">
        <is>
          <t>South</t>
        </is>
      </c>
      <c r="D3989" t="inlineStr">
        <is>
          <t>Bengaluru</t>
        </is>
      </c>
      <c r="E3989" t="inlineStr">
        <is>
          <t>Small Business</t>
        </is>
      </c>
      <c r="F3989" t="inlineStr">
        <is>
          <t>Partner</t>
        </is>
      </c>
      <c r="G3989" t="inlineStr">
        <is>
          <t>Accessories</t>
        </is>
      </c>
      <c r="H3989" t="inlineStr">
        <is>
          <t>Webcam</t>
        </is>
      </c>
      <c r="I3989" t="n">
        <v>2</v>
      </c>
      <c r="J3989" s="12" t="n">
        <v>3336.16</v>
      </c>
      <c r="K3989" s="13" t="n">
        <v>0.05</v>
      </c>
      <c r="L3989" s="12" t="n">
        <v>6338.7</v>
      </c>
      <c r="M3989" s="12" t="n">
        <v>5070.96</v>
      </c>
      <c r="N3989" s="12" t="n">
        <v>1267.74</v>
      </c>
      <c r="O3989" t="inlineStr">
        <is>
          <t>UPI</t>
        </is>
      </c>
      <c r="P3989" t="inlineStr">
        <is>
          <t>Diya Patel</t>
        </is>
      </c>
      <c r="Q3989" t="inlineStr">
        <is>
          <t>CUST-0227</t>
        </is>
      </c>
      <c r="R3989" t="n">
        <v>7</v>
      </c>
      <c r="S3989" t="inlineStr">
        <is>
          <t>No</t>
        </is>
      </c>
    </row>
    <row r="3990">
      <c r="A3990" t="inlineStr">
        <is>
          <t>ORD-2501-03989</t>
        </is>
      </c>
      <c r="B3990" s="11" t="n">
        <v>45670</v>
      </c>
      <c r="C3990" t="inlineStr">
        <is>
          <t>North</t>
        </is>
      </c>
      <c r="D3990" t="inlineStr">
        <is>
          <t>Delhi</t>
        </is>
      </c>
      <c r="E3990" t="inlineStr">
        <is>
          <t>Small Business</t>
        </is>
      </c>
      <c r="F3990" t="inlineStr">
        <is>
          <t>Direct Sales</t>
        </is>
      </c>
      <c r="G3990" t="inlineStr">
        <is>
          <t>Office Supplies</t>
        </is>
      </c>
      <c r="H3990" t="inlineStr">
        <is>
          <t>Notebook Pack</t>
        </is>
      </c>
      <c r="I3990" t="n">
        <v>2</v>
      </c>
      <c r="J3990" s="12" t="n">
        <v>356.18</v>
      </c>
      <c r="K3990" s="13" t="n">
        <v>0.05</v>
      </c>
      <c r="L3990" s="12" t="n">
        <v>676.74</v>
      </c>
      <c r="M3990" s="12" t="n">
        <v>455.91</v>
      </c>
      <c r="N3990" s="12" t="n">
        <v>220.83</v>
      </c>
      <c r="O3990" t="inlineStr">
        <is>
          <t>UPI</t>
        </is>
      </c>
      <c r="P3990" t="inlineStr">
        <is>
          <t>Diya Patel</t>
        </is>
      </c>
      <c r="Q3990" t="inlineStr">
        <is>
          <t>CUST-0325</t>
        </is>
      </c>
      <c r="R3990" t="n">
        <v>2</v>
      </c>
      <c r="S3990" t="inlineStr">
        <is>
          <t>No</t>
        </is>
      </c>
    </row>
    <row r="3991">
      <c r="A3991" t="inlineStr">
        <is>
          <t>ORD-2507-03990</t>
        </is>
      </c>
      <c r="B3991" s="11" t="n">
        <v>45858</v>
      </c>
      <c r="C3991" t="inlineStr">
        <is>
          <t>South</t>
        </is>
      </c>
      <c r="D3991" t="inlineStr">
        <is>
          <t>Hyderabad</t>
        </is>
      </c>
      <c r="E3991" t="inlineStr">
        <is>
          <t>Consumer</t>
        </is>
      </c>
      <c r="F3991" t="inlineStr">
        <is>
          <t>Online</t>
        </is>
      </c>
      <c r="G3991" t="inlineStr">
        <is>
          <t>Accessories</t>
        </is>
      </c>
      <c r="H3991" t="inlineStr">
        <is>
          <t>USB Hub</t>
        </is>
      </c>
      <c r="I3991" t="n">
        <v>4</v>
      </c>
      <c r="J3991" s="12" t="n">
        <v>1232.78</v>
      </c>
      <c r="K3991" s="13" t="n">
        <v>0.1</v>
      </c>
      <c r="L3991" s="12" t="n">
        <v>4438.01</v>
      </c>
      <c r="M3991" s="12" t="n">
        <v>3353.16</v>
      </c>
      <c r="N3991" s="12" t="n">
        <v>1084.85</v>
      </c>
      <c r="O3991" t="inlineStr">
        <is>
          <t>UPI</t>
        </is>
      </c>
      <c r="P3991" t="inlineStr">
        <is>
          <t>Vivaan Gupta</t>
        </is>
      </c>
      <c r="Q3991" t="inlineStr">
        <is>
          <t>CUST-0170</t>
        </is>
      </c>
      <c r="R3991" t="n">
        <v>3</v>
      </c>
      <c r="S3991" t="inlineStr">
        <is>
          <t>Yes</t>
        </is>
      </c>
    </row>
    <row r="3992">
      <c r="A3992" t="inlineStr">
        <is>
          <t>ORD-2507-03991</t>
        </is>
      </c>
      <c r="B3992" s="11" t="n">
        <v>45867</v>
      </c>
      <c r="C3992" t="inlineStr">
        <is>
          <t>Central</t>
        </is>
      </c>
      <c r="D3992" t="inlineStr">
        <is>
          <t>Bhopal</t>
        </is>
      </c>
      <c r="E3992" t="inlineStr">
        <is>
          <t>Corporate</t>
        </is>
      </c>
      <c r="F3992" t="inlineStr">
        <is>
          <t>Online</t>
        </is>
      </c>
      <c r="G3992" t="inlineStr">
        <is>
          <t>Furniture</t>
        </is>
      </c>
      <c r="H3992" t="inlineStr">
        <is>
          <t>Office Chair</t>
        </is>
      </c>
      <c r="I3992" t="n">
        <v>4</v>
      </c>
      <c r="J3992" s="12" t="n">
        <v>7444.44</v>
      </c>
      <c r="K3992" s="13" t="n">
        <v>0.1</v>
      </c>
      <c r="L3992" s="12" t="n">
        <v>26799.98</v>
      </c>
      <c r="M3992" s="12" t="n">
        <v>20546.65</v>
      </c>
      <c r="N3992" s="12" t="n">
        <v>6253.33</v>
      </c>
      <c r="O3992" t="inlineStr">
        <is>
          <t>Debit Card</t>
        </is>
      </c>
      <c r="P3992" t="inlineStr">
        <is>
          <t>Sara Khan</t>
        </is>
      </c>
      <c r="Q3992" t="inlineStr">
        <is>
          <t>CUST-0084</t>
        </is>
      </c>
      <c r="R3992" t="n">
        <v>8</v>
      </c>
      <c r="S3992" t="inlineStr">
        <is>
          <t>No</t>
        </is>
      </c>
    </row>
    <row r="3993">
      <c r="A3993" t="inlineStr">
        <is>
          <t>ORD-2405-03992</t>
        </is>
      </c>
      <c r="B3993" s="11" t="n">
        <v>45433</v>
      </c>
      <c r="C3993" t="inlineStr">
        <is>
          <t>North</t>
        </is>
      </c>
      <c r="D3993" t="inlineStr">
        <is>
          <t>Delhi</t>
        </is>
      </c>
      <c r="E3993" t="inlineStr">
        <is>
          <t>Small Business</t>
        </is>
      </c>
      <c r="F3993" t="inlineStr">
        <is>
          <t>Direct Sales</t>
        </is>
      </c>
      <c r="G3993" t="inlineStr">
        <is>
          <t>Furniture</t>
        </is>
      </c>
      <c r="H3993" t="inlineStr">
        <is>
          <t>Desk</t>
        </is>
      </c>
      <c r="I3993" t="n">
        <v>1</v>
      </c>
      <c r="J3993" s="12" t="n">
        <v>12236.6</v>
      </c>
      <c r="K3993" s="13" t="n">
        <v>0</v>
      </c>
      <c r="L3993" s="12" t="n">
        <v>12236.6</v>
      </c>
      <c r="M3993" s="12" t="n">
        <v>9177.450000000001</v>
      </c>
      <c r="N3993" s="12" t="n">
        <v>3059.15</v>
      </c>
      <c r="O3993" t="inlineStr">
        <is>
          <t>Debit Card</t>
        </is>
      </c>
      <c r="P3993" t="inlineStr">
        <is>
          <t>Vivaan Gupta</t>
        </is>
      </c>
      <c r="Q3993" t="inlineStr">
        <is>
          <t>CUST-0694</t>
        </is>
      </c>
      <c r="R3993" t="n">
        <v>7</v>
      </c>
      <c r="S3993" t="inlineStr">
        <is>
          <t>No</t>
        </is>
      </c>
    </row>
    <row r="3994">
      <c r="A3994" t="inlineStr">
        <is>
          <t>ORD-2407-03993</t>
        </is>
      </c>
      <c r="B3994" s="11" t="n">
        <v>45487</v>
      </c>
      <c r="C3994" t="inlineStr">
        <is>
          <t>North</t>
        </is>
      </c>
      <c r="D3994" t="inlineStr">
        <is>
          <t>Lucknow</t>
        </is>
      </c>
      <c r="E3994" t="inlineStr">
        <is>
          <t>Small Business</t>
        </is>
      </c>
      <c r="F3994" t="inlineStr">
        <is>
          <t>Partner</t>
        </is>
      </c>
      <c r="G3994" t="inlineStr">
        <is>
          <t>Technology</t>
        </is>
      </c>
      <c r="H3994" t="inlineStr">
        <is>
          <t>Printer</t>
        </is>
      </c>
      <c r="I3994" t="n">
        <v>4</v>
      </c>
      <c r="J3994" s="12" t="n">
        <v>11036.16</v>
      </c>
      <c r="K3994" s="13" t="n">
        <v>0.15</v>
      </c>
      <c r="L3994" s="12" t="n">
        <v>37522.94</v>
      </c>
      <c r="M3994" s="12" t="n">
        <v>36198.6</v>
      </c>
      <c r="N3994" s="12" t="n">
        <v>1324.34</v>
      </c>
      <c r="O3994" t="inlineStr">
        <is>
          <t>Cash</t>
        </is>
      </c>
      <c r="P3994" t="inlineStr">
        <is>
          <t>Kabir Singh</t>
        </is>
      </c>
      <c r="Q3994" t="inlineStr">
        <is>
          <t>CUST-0824</t>
        </is>
      </c>
      <c r="R3994" t="n">
        <v>2</v>
      </c>
      <c r="S3994" t="inlineStr">
        <is>
          <t>No</t>
        </is>
      </c>
    </row>
    <row r="3995">
      <c r="A3995" t="inlineStr">
        <is>
          <t>ORD-2507-03994</t>
        </is>
      </c>
      <c r="B3995" s="11" t="n">
        <v>45857</v>
      </c>
      <c r="C3995" t="inlineStr">
        <is>
          <t>East</t>
        </is>
      </c>
      <c r="D3995" t="inlineStr">
        <is>
          <t>Guwahati</t>
        </is>
      </c>
      <c r="E3995" t="inlineStr">
        <is>
          <t>Small Business</t>
        </is>
      </c>
      <c r="F3995" t="inlineStr">
        <is>
          <t>Retail Store</t>
        </is>
      </c>
      <c r="G3995" t="inlineStr">
        <is>
          <t>Office Supplies</t>
        </is>
      </c>
      <c r="H3995" t="inlineStr">
        <is>
          <t>Marker Set</t>
        </is>
      </c>
      <c r="I3995" t="n">
        <v>1</v>
      </c>
      <c r="J3995" s="12" t="n">
        <v>268.99</v>
      </c>
      <c r="K3995" s="13" t="n">
        <v>0.15</v>
      </c>
      <c r="L3995" s="12" t="n">
        <v>228.64</v>
      </c>
      <c r="M3995" s="12" t="n">
        <v>174.84</v>
      </c>
      <c r="N3995" s="12" t="n">
        <v>53.8</v>
      </c>
      <c r="O3995" t="inlineStr">
        <is>
          <t>Credit Card</t>
        </is>
      </c>
      <c r="P3995" t="inlineStr">
        <is>
          <t>Vivaan Gupta</t>
        </is>
      </c>
      <c r="Q3995" t="inlineStr">
        <is>
          <t>CUST-0585</t>
        </is>
      </c>
      <c r="R3995" t="n">
        <v>1</v>
      </c>
      <c r="S3995" t="inlineStr">
        <is>
          <t>No</t>
        </is>
      </c>
    </row>
    <row r="3996">
      <c r="A3996" t="inlineStr">
        <is>
          <t>ORD-2406-03995</t>
        </is>
      </c>
      <c r="B3996" s="11" t="n">
        <v>45469</v>
      </c>
      <c r="C3996" t="inlineStr">
        <is>
          <t>Central</t>
        </is>
      </c>
      <c r="D3996" t="inlineStr">
        <is>
          <t>Raipur</t>
        </is>
      </c>
      <c r="E3996" t="inlineStr">
        <is>
          <t>Consumer</t>
        </is>
      </c>
      <c r="F3996" t="inlineStr">
        <is>
          <t>Online</t>
        </is>
      </c>
      <c r="G3996" t="inlineStr">
        <is>
          <t>Office Supplies</t>
        </is>
      </c>
      <c r="H3996" t="inlineStr">
        <is>
          <t>Paper Ream</t>
        </is>
      </c>
      <c r="I3996" t="n">
        <v>2</v>
      </c>
      <c r="J3996" s="12" t="n">
        <v>459.82</v>
      </c>
      <c r="K3996" s="13" t="n">
        <v>0</v>
      </c>
      <c r="L3996" s="12" t="n">
        <v>919.64</v>
      </c>
      <c r="M3996" s="12" t="n">
        <v>689.73</v>
      </c>
      <c r="N3996" s="12" t="n">
        <v>229.91</v>
      </c>
      <c r="O3996" t="inlineStr">
        <is>
          <t>UPI</t>
        </is>
      </c>
      <c r="P3996" t="inlineStr">
        <is>
          <t>Meera Joshi</t>
        </is>
      </c>
      <c r="Q3996" t="inlineStr">
        <is>
          <t>CUST-0055</t>
        </is>
      </c>
      <c r="R3996" t="n">
        <v>4</v>
      </c>
      <c r="S3996" t="inlineStr">
        <is>
          <t>No</t>
        </is>
      </c>
    </row>
    <row r="3997">
      <c r="A3997" t="inlineStr">
        <is>
          <t>ORD-2502-03996</t>
        </is>
      </c>
      <c r="B3997" s="11" t="n">
        <v>45702</v>
      </c>
      <c r="C3997" t="inlineStr">
        <is>
          <t>West</t>
        </is>
      </c>
      <c r="D3997" t="inlineStr">
        <is>
          <t>Mumbai</t>
        </is>
      </c>
      <c r="E3997" t="inlineStr">
        <is>
          <t>Small Business</t>
        </is>
      </c>
      <c r="F3997" t="inlineStr">
        <is>
          <t>Online</t>
        </is>
      </c>
      <c r="G3997" t="inlineStr">
        <is>
          <t>Accessories</t>
        </is>
      </c>
      <c r="H3997" t="inlineStr">
        <is>
          <t>Mouse</t>
        </is>
      </c>
      <c r="I3997" t="n">
        <v>3</v>
      </c>
      <c r="J3997" s="12" t="n">
        <v>918.77</v>
      </c>
      <c r="K3997" s="13" t="n">
        <v>0.05</v>
      </c>
      <c r="L3997" s="12" t="n">
        <v>2618.49</v>
      </c>
      <c r="M3997" s="12" t="n">
        <v>1819.16</v>
      </c>
      <c r="N3997" s="12" t="n">
        <v>799.33</v>
      </c>
      <c r="O3997" t="inlineStr">
        <is>
          <t>Net Banking</t>
        </is>
      </c>
      <c r="P3997" t="inlineStr">
        <is>
          <t>Vivaan Gupta</t>
        </is>
      </c>
      <c r="Q3997" t="inlineStr">
        <is>
          <t>CUST-0394</t>
        </is>
      </c>
      <c r="R3997" t="n">
        <v>1</v>
      </c>
      <c r="S3997" t="inlineStr">
        <is>
          <t>No</t>
        </is>
      </c>
    </row>
    <row r="3998">
      <c r="A3998" t="inlineStr">
        <is>
          <t>ORD-2406-03997</t>
        </is>
      </c>
      <c r="B3998" s="11" t="n">
        <v>45445</v>
      </c>
      <c r="C3998" t="inlineStr">
        <is>
          <t>West</t>
        </is>
      </c>
      <c r="D3998" t="inlineStr">
        <is>
          <t>Mumbai</t>
        </is>
      </c>
      <c r="E3998" t="inlineStr">
        <is>
          <t>Education</t>
        </is>
      </c>
      <c r="F3998" t="inlineStr">
        <is>
          <t>Partner</t>
        </is>
      </c>
      <c r="G3998" t="inlineStr">
        <is>
          <t>Accessories</t>
        </is>
      </c>
      <c r="H3998" t="inlineStr">
        <is>
          <t>USB Hub</t>
        </is>
      </c>
      <c r="I3998" t="n">
        <v>3</v>
      </c>
      <c r="J3998" s="12" t="n">
        <v>1258.11</v>
      </c>
      <c r="K3998" s="13" t="n">
        <v>0.1</v>
      </c>
      <c r="L3998" s="12" t="n">
        <v>3396.9</v>
      </c>
      <c r="M3998" s="12" t="n">
        <v>2566.54</v>
      </c>
      <c r="N3998" s="12" t="n">
        <v>830.36</v>
      </c>
      <c r="O3998" t="inlineStr">
        <is>
          <t>Net Banking</t>
        </is>
      </c>
      <c r="P3998" t="inlineStr">
        <is>
          <t>Rohan Verma</t>
        </is>
      </c>
      <c r="Q3998" t="inlineStr">
        <is>
          <t>CUST-0618</t>
        </is>
      </c>
      <c r="R3998" t="n">
        <v>4</v>
      </c>
      <c r="S3998" t="inlineStr">
        <is>
          <t>No</t>
        </is>
      </c>
    </row>
    <row r="3999">
      <c r="A3999" t="inlineStr">
        <is>
          <t>ORD-2401-03998</t>
        </is>
      </c>
      <c r="B3999" s="11" t="n">
        <v>45322</v>
      </c>
      <c r="C3999" t="inlineStr">
        <is>
          <t>North</t>
        </is>
      </c>
      <c r="D3999" t="inlineStr">
        <is>
          <t>Chandigarh</t>
        </is>
      </c>
      <c r="E3999" t="inlineStr">
        <is>
          <t>Consumer</t>
        </is>
      </c>
      <c r="F3999" t="inlineStr">
        <is>
          <t>Partner</t>
        </is>
      </c>
      <c r="G3999" t="inlineStr">
        <is>
          <t>Furniture</t>
        </is>
      </c>
      <c r="H3999" t="inlineStr">
        <is>
          <t>Bookshelf</t>
        </is>
      </c>
      <c r="I3999" t="n">
        <v>2</v>
      </c>
      <c r="J3999" s="12" t="n">
        <v>6441.94</v>
      </c>
      <c r="K3999" s="13" t="n">
        <v>0.1</v>
      </c>
      <c r="L3999" s="12" t="n">
        <v>11595.49</v>
      </c>
      <c r="M3999" s="12" t="n">
        <v>9405.23</v>
      </c>
      <c r="N3999" s="12" t="n">
        <v>2190.26</v>
      </c>
      <c r="O3999" t="inlineStr">
        <is>
          <t>Debit Card</t>
        </is>
      </c>
      <c r="P3999" t="inlineStr">
        <is>
          <t>Vivaan Gupta</t>
        </is>
      </c>
      <c r="Q3999" t="inlineStr">
        <is>
          <t>CUST-0576</t>
        </is>
      </c>
      <c r="R3999" t="n">
        <v>6</v>
      </c>
      <c r="S3999" t="inlineStr">
        <is>
          <t>No</t>
        </is>
      </c>
    </row>
    <row r="4000">
      <c r="A4000" t="inlineStr">
        <is>
          <t>ORD-2506-03999</t>
        </is>
      </c>
      <c r="B4000" s="11" t="n">
        <v>45809</v>
      </c>
      <c r="C4000" t="inlineStr">
        <is>
          <t>East</t>
        </is>
      </c>
      <c r="D4000" t="inlineStr">
        <is>
          <t>Guwahati</t>
        </is>
      </c>
      <c r="E4000" t="inlineStr">
        <is>
          <t>Education</t>
        </is>
      </c>
      <c r="F4000" t="inlineStr">
        <is>
          <t>Partner</t>
        </is>
      </c>
      <c r="G4000" t="inlineStr">
        <is>
          <t>Accessories</t>
        </is>
      </c>
      <c r="H4000" t="inlineStr">
        <is>
          <t>USB Hub</t>
        </is>
      </c>
      <c r="I4000" t="n">
        <v>1</v>
      </c>
      <c r="J4000" s="12" t="n">
        <v>1209.75</v>
      </c>
      <c r="K4000" s="13" t="n">
        <v>0</v>
      </c>
      <c r="L4000" s="12" t="n">
        <v>1209.75</v>
      </c>
      <c r="M4000" s="12" t="n">
        <v>822.63</v>
      </c>
      <c r="N4000" s="12" t="n">
        <v>387.12</v>
      </c>
      <c r="O4000" t="inlineStr">
        <is>
          <t>UPI</t>
        </is>
      </c>
      <c r="P4000" t="inlineStr">
        <is>
          <t>Tara Kapoor</t>
        </is>
      </c>
      <c r="Q4000" t="inlineStr">
        <is>
          <t>CUST-0293</t>
        </is>
      </c>
      <c r="R4000" t="n">
        <v>3</v>
      </c>
      <c r="S4000" t="inlineStr">
        <is>
          <t>No</t>
        </is>
      </c>
    </row>
    <row r="4001">
      <c r="A4001" t="inlineStr">
        <is>
          <t>ORD-2508-04000</t>
        </is>
      </c>
      <c r="B4001" s="11" t="n">
        <v>45882</v>
      </c>
      <c r="C4001" t="inlineStr">
        <is>
          <t>West</t>
        </is>
      </c>
      <c r="D4001" t="inlineStr">
        <is>
          <t>Surat</t>
        </is>
      </c>
      <c r="E4001" t="inlineStr">
        <is>
          <t>Consumer</t>
        </is>
      </c>
      <c r="F4001" t="inlineStr">
        <is>
          <t>Online</t>
        </is>
      </c>
      <c r="G4001" t="inlineStr">
        <is>
          <t>Technology</t>
        </is>
      </c>
      <c r="H4001" t="inlineStr">
        <is>
          <t>Keyboard</t>
        </is>
      </c>
      <c r="I4001" t="n">
        <v>3</v>
      </c>
      <c r="J4001" s="12" t="n">
        <v>1633</v>
      </c>
      <c r="K4001" s="13" t="n">
        <v>0.15</v>
      </c>
      <c r="L4001" s="12" t="n">
        <v>4164.15</v>
      </c>
      <c r="M4001" s="12" t="n">
        <v>3478.29</v>
      </c>
      <c r="N4001" s="12" t="n">
        <v>685.86</v>
      </c>
      <c r="O4001" t="inlineStr">
        <is>
          <t>Cash</t>
        </is>
      </c>
      <c r="P4001" t="inlineStr">
        <is>
          <t>Vivaan Gupta</t>
        </is>
      </c>
      <c r="Q4001" t="inlineStr">
        <is>
          <t>CUST-0002</t>
        </is>
      </c>
      <c r="R4001" t="n">
        <v>3</v>
      </c>
      <c r="S4001" t="inlineStr">
        <is>
          <t>No</t>
        </is>
      </c>
    </row>
    <row r="4002">
      <c r="A4002" t="inlineStr">
        <is>
          <t>ORD-2508-04001</t>
        </is>
      </c>
      <c r="B4002" s="11" t="n">
        <v>45890</v>
      </c>
      <c r="C4002" t="inlineStr">
        <is>
          <t>South</t>
        </is>
      </c>
      <c r="D4002" t="inlineStr">
        <is>
          <t>Kochi</t>
        </is>
      </c>
      <c r="E4002" t="inlineStr">
        <is>
          <t>Corporate</t>
        </is>
      </c>
      <c r="F4002" t="inlineStr">
        <is>
          <t>Online</t>
        </is>
      </c>
      <c r="G4002" t="inlineStr">
        <is>
          <t>Office Supplies</t>
        </is>
      </c>
      <c r="H4002" t="inlineStr">
        <is>
          <t>Marker Set</t>
        </is>
      </c>
      <c r="I4002" t="n">
        <v>3</v>
      </c>
      <c r="J4002" s="12" t="n">
        <v>279.32</v>
      </c>
      <c r="K4002" s="13" t="n">
        <v>0.05</v>
      </c>
      <c r="L4002" s="12" t="n">
        <v>796.0599999999999</v>
      </c>
      <c r="M4002" s="12" t="n">
        <v>544.67</v>
      </c>
      <c r="N4002" s="12" t="n">
        <v>251.39</v>
      </c>
      <c r="O4002" t="inlineStr">
        <is>
          <t>Credit Card</t>
        </is>
      </c>
      <c r="P4002" t="inlineStr">
        <is>
          <t>Kabir Singh</t>
        </is>
      </c>
      <c r="Q4002" t="inlineStr">
        <is>
          <t>CUST-0058</t>
        </is>
      </c>
      <c r="R4002" t="n">
        <v>4</v>
      </c>
      <c r="S4002" t="inlineStr">
        <is>
          <t>No</t>
        </is>
      </c>
    </row>
    <row r="4003">
      <c r="A4003" t="inlineStr">
        <is>
          <t>ORD-2405-04002</t>
        </is>
      </c>
      <c r="B4003" s="11" t="n">
        <v>45430</v>
      </c>
      <c r="C4003" t="inlineStr">
        <is>
          <t>West</t>
        </is>
      </c>
      <c r="D4003" t="inlineStr">
        <is>
          <t>Mumbai</t>
        </is>
      </c>
      <c r="E4003" t="inlineStr">
        <is>
          <t>Consumer</t>
        </is>
      </c>
      <c r="F4003" t="inlineStr">
        <is>
          <t>Direct Sales</t>
        </is>
      </c>
      <c r="G4003" t="inlineStr">
        <is>
          <t>Technology</t>
        </is>
      </c>
      <c r="H4003" t="inlineStr">
        <is>
          <t>Printer</t>
        </is>
      </c>
      <c r="I4003" t="n">
        <v>6</v>
      </c>
      <c r="J4003" s="12" t="n">
        <v>10873.15</v>
      </c>
      <c r="K4003" s="13" t="n">
        <v>0.1</v>
      </c>
      <c r="L4003" s="12" t="n">
        <v>58715.01</v>
      </c>
      <c r="M4003" s="12" t="n">
        <v>53495.9</v>
      </c>
      <c r="N4003" s="12" t="n">
        <v>5219.11</v>
      </c>
      <c r="O4003" t="inlineStr">
        <is>
          <t>Cash</t>
        </is>
      </c>
      <c r="P4003" t="inlineStr">
        <is>
          <t>Sara Khan</t>
        </is>
      </c>
      <c r="Q4003" t="inlineStr">
        <is>
          <t>CUST-0609</t>
        </is>
      </c>
      <c r="R4003" t="n">
        <v>7</v>
      </c>
      <c r="S4003" t="inlineStr">
        <is>
          <t>No</t>
        </is>
      </c>
    </row>
    <row r="4004">
      <c r="A4004" t="inlineStr">
        <is>
          <t>ORD-2505-04003</t>
        </is>
      </c>
      <c r="B4004" s="11" t="n">
        <v>45801</v>
      </c>
      <c r="C4004" t="inlineStr">
        <is>
          <t>East</t>
        </is>
      </c>
      <c r="D4004" t="inlineStr">
        <is>
          <t>Patna</t>
        </is>
      </c>
      <c r="E4004" t="inlineStr">
        <is>
          <t>Small Business</t>
        </is>
      </c>
      <c r="F4004" t="inlineStr">
        <is>
          <t>Direct Sales</t>
        </is>
      </c>
      <c r="G4004" t="inlineStr">
        <is>
          <t>Technology</t>
        </is>
      </c>
      <c r="H4004" t="inlineStr">
        <is>
          <t>Printer</t>
        </is>
      </c>
      <c r="I4004" t="n">
        <v>5</v>
      </c>
      <c r="J4004" s="12" t="n">
        <v>10732.02</v>
      </c>
      <c r="K4004" s="13" t="n">
        <v>0.03</v>
      </c>
      <c r="L4004" s="12" t="n">
        <v>52050.3</v>
      </c>
      <c r="M4004" s="12" t="n">
        <v>44001.28</v>
      </c>
      <c r="N4004" s="12" t="n">
        <v>8049.02</v>
      </c>
      <c r="O4004" t="inlineStr">
        <is>
          <t>Credit Card</t>
        </is>
      </c>
      <c r="P4004" t="inlineStr">
        <is>
          <t>Diya Patel</t>
        </is>
      </c>
      <c r="Q4004" t="inlineStr">
        <is>
          <t>CUST-0942</t>
        </is>
      </c>
      <c r="R4004" t="n">
        <v>4</v>
      </c>
      <c r="S4004" t="inlineStr">
        <is>
          <t>No</t>
        </is>
      </c>
    </row>
    <row r="4005">
      <c r="A4005" t="inlineStr">
        <is>
          <t>ORD-2503-04004</t>
        </is>
      </c>
      <c r="B4005" s="11" t="n">
        <v>45747</v>
      </c>
      <c r="C4005" t="inlineStr">
        <is>
          <t>North</t>
        </is>
      </c>
      <c r="D4005" t="inlineStr">
        <is>
          <t>Jaipur</t>
        </is>
      </c>
      <c r="E4005" t="inlineStr">
        <is>
          <t>Corporate</t>
        </is>
      </c>
      <c r="F4005" t="inlineStr">
        <is>
          <t>Online</t>
        </is>
      </c>
      <c r="G4005" t="inlineStr">
        <is>
          <t>Accessories</t>
        </is>
      </c>
      <c r="H4005" t="inlineStr">
        <is>
          <t>Mouse</t>
        </is>
      </c>
      <c r="I4005" t="n">
        <v>3</v>
      </c>
      <c r="J4005" s="12" t="n">
        <v>866.9</v>
      </c>
      <c r="K4005" s="13" t="n">
        <v>0.05</v>
      </c>
      <c r="L4005" s="12" t="n">
        <v>2470.66</v>
      </c>
      <c r="M4005" s="12" t="n">
        <v>1716.46</v>
      </c>
      <c r="N4005" s="12" t="n">
        <v>754.2</v>
      </c>
      <c r="O4005" t="inlineStr">
        <is>
          <t>Debit Card</t>
        </is>
      </c>
      <c r="P4005" t="inlineStr">
        <is>
          <t>Diya Patel</t>
        </is>
      </c>
      <c r="Q4005" t="inlineStr">
        <is>
          <t>CUST-0920</t>
        </is>
      </c>
      <c r="R4005" t="n">
        <v>6</v>
      </c>
      <c r="S4005" t="inlineStr">
        <is>
          <t>No</t>
        </is>
      </c>
    </row>
    <row r="4006">
      <c r="A4006" t="inlineStr">
        <is>
          <t>ORD-2502-04005</t>
        </is>
      </c>
      <c r="B4006" s="11" t="n">
        <v>45700</v>
      </c>
      <c r="C4006" t="inlineStr">
        <is>
          <t>West</t>
        </is>
      </c>
      <c r="D4006" t="inlineStr">
        <is>
          <t>Pune</t>
        </is>
      </c>
      <c r="E4006" t="inlineStr">
        <is>
          <t>Corporate</t>
        </is>
      </c>
      <c r="F4006" t="inlineStr">
        <is>
          <t>Direct Sales</t>
        </is>
      </c>
      <c r="G4006" t="inlineStr">
        <is>
          <t>Office Supplies</t>
        </is>
      </c>
      <c r="H4006" t="inlineStr">
        <is>
          <t>Stapler</t>
        </is>
      </c>
      <c r="I4006" t="n">
        <v>1</v>
      </c>
      <c r="J4006" s="12" t="n">
        <v>286.1</v>
      </c>
      <c r="K4006" s="13" t="n">
        <v>0.15</v>
      </c>
      <c r="L4006" s="12" t="n">
        <v>243.19</v>
      </c>
      <c r="M4006" s="12" t="n">
        <v>191.69</v>
      </c>
      <c r="N4006" s="12" t="n">
        <v>51.5</v>
      </c>
      <c r="O4006" t="inlineStr">
        <is>
          <t>UPI</t>
        </is>
      </c>
      <c r="P4006" t="inlineStr">
        <is>
          <t>Sara Khan</t>
        </is>
      </c>
      <c r="Q4006" t="inlineStr">
        <is>
          <t>CUST-0753</t>
        </is>
      </c>
      <c r="R4006" t="n">
        <v>3</v>
      </c>
      <c r="S4006" t="inlineStr">
        <is>
          <t>No</t>
        </is>
      </c>
    </row>
    <row r="4007">
      <c r="A4007" t="inlineStr">
        <is>
          <t>ORD-2504-04006</t>
        </is>
      </c>
      <c r="B4007" s="11" t="n">
        <v>45774</v>
      </c>
      <c r="C4007" t="inlineStr">
        <is>
          <t>South</t>
        </is>
      </c>
      <c r="D4007" t="inlineStr">
        <is>
          <t>Bengaluru</t>
        </is>
      </c>
      <c r="E4007" t="inlineStr">
        <is>
          <t>Consumer</t>
        </is>
      </c>
      <c r="F4007" t="inlineStr">
        <is>
          <t>Direct Sales</t>
        </is>
      </c>
      <c r="G4007" t="inlineStr">
        <is>
          <t>Accessories</t>
        </is>
      </c>
      <c r="H4007" t="inlineStr">
        <is>
          <t>Mouse</t>
        </is>
      </c>
      <c r="I4007" t="n">
        <v>2</v>
      </c>
      <c r="J4007" s="12" t="n">
        <v>951.45</v>
      </c>
      <c r="K4007" s="13" t="n">
        <v>0.1</v>
      </c>
      <c r="L4007" s="12" t="n">
        <v>1712.61</v>
      </c>
      <c r="M4007" s="12" t="n">
        <v>1255.91</v>
      </c>
      <c r="N4007" s="12" t="n">
        <v>456.7</v>
      </c>
      <c r="O4007" t="inlineStr">
        <is>
          <t>Cash</t>
        </is>
      </c>
      <c r="P4007" t="inlineStr">
        <is>
          <t>Aarav Sharma</t>
        </is>
      </c>
      <c r="Q4007" t="inlineStr">
        <is>
          <t>CUST-0291</t>
        </is>
      </c>
      <c r="R4007" t="n">
        <v>2</v>
      </c>
      <c r="S4007" t="inlineStr">
        <is>
          <t>No</t>
        </is>
      </c>
    </row>
    <row r="4008">
      <c r="A4008" t="inlineStr">
        <is>
          <t>ORD-2507-04007</t>
        </is>
      </c>
      <c r="B4008" s="11" t="n">
        <v>45865</v>
      </c>
      <c r="C4008" t="inlineStr">
        <is>
          <t>West</t>
        </is>
      </c>
      <c r="D4008" t="inlineStr">
        <is>
          <t>Pune</t>
        </is>
      </c>
      <c r="E4008" t="inlineStr">
        <is>
          <t>Education</t>
        </is>
      </c>
      <c r="F4008" t="inlineStr">
        <is>
          <t>Retail Store</t>
        </is>
      </c>
      <c r="G4008" t="inlineStr">
        <is>
          <t>Office Supplies</t>
        </is>
      </c>
      <c r="H4008" t="inlineStr">
        <is>
          <t>Pen Box</t>
        </is>
      </c>
      <c r="I4008" t="n">
        <v>5</v>
      </c>
      <c r="J4008" s="12" t="n">
        <v>215.08</v>
      </c>
      <c r="K4008" s="13" t="n">
        <v>0.15</v>
      </c>
      <c r="L4008" s="12" t="n">
        <v>914.09</v>
      </c>
      <c r="M4008" s="12" t="n">
        <v>655.99</v>
      </c>
      <c r="N4008" s="12" t="n">
        <v>258.1</v>
      </c>
      <c r="O4008" t="inlineStr">
        <is>
          <t>Credit Card</t>
        </is>
      </c>
      <c r="P4008" t="inlineStr">
        <is>
          <t>Aarav Sharma</t>
        </is>
      </c>
      <c r="Q4008" t="inlineStr">
        <is>
          <t>CUST-0906</t>
        </is>
      </c>
      <c r="R4008" t="n">
        <v>7</v>
      </c>
      <c r="S4008" t="inlineStr">
        <is>
          <t>No</t>
        </is>
      </c>
    </row>
    <row r="4009">
      <c r="A4009" t="inlineStr">
        <is>
          <t>ORD-2411-04008</t>
        </is>
      </c>
      <c r="B4009" s="11" t="n">
        <v>45611</v>
      </c>
      <c r="C4009" t="inlineStr">
        <is>
          <t>East</t>
        </is>
      </c>
      <c r="D4009" t="inlineStr">
        <is>
          <t>Patna</t>
        </is>
      </c>
      <c r="E4009" t="inlineStr">
        <is>
          <t>Small Business</t>
        </is>
      </c>
      <c r="F4009" t="inlineStr">
        <is>
          <t>Partner</t>
        </is>
      </c>
      <c r="G4009" t="inlineStr">
        <is>
          <t>Accessories</t>
        </is>
      </c>
      <c r="H4009" t="inlineStr">
        <is>
          <t>USB Hub</t>
        </is>
      </c>
      <c r="I4009" t="n">
        <v>2</v>
      </c>
      <c r="J4009" s="12" t="n">
        <v>1310.85</v>
      </c>
      <c r="K4009" s="13" t="n">
        <v>0.25</v>
      </c>
      <c r="L4009" s="12" t="n">
        <v>1966.27</v>
      </c>
      <c r="M4009" s="12" t="n">
        <v>1782.76</v>
      </c>
      <c r="N4009" s="12" t="n">
        <v>183.51</v>
      </c>
      <c r="O4009" t="inlineStr">
        <is>
          <t>Credit Card</t>
        </is>
      </c>
      <c r="P4009" t="inlineStr">
        <is>
          <t>Diya Patel</t>
        </is>
      </c>
      <c r="Q4009" t="inlineStr">
        <is>
          <t>CUST-0441</t>
        </is>
      </c>
      <c r="R4009" t="n">
        <v>2</v>
      </c>
      <c r="S4009" t="inlineStr">
        <is>
          <t>No</t>
        </is>
      </c>
    </row>
    <row r="4010">
      <c r="A4010" t="inlineStr">
        <is>
          <t>ORD-2507-04009</t>
        </is>
      </c>
      <c r="B4010" s="11" t="n">
        <v>45847</v>
      </c>
      <c r="C4010" t="inlineStr">
        <is>
          <t>Central</t>
        </is>
      </c>
      <c r="D4010" t="inlineStr">
        <is>
          <t>Bhopal</t>
        </is>
      </c>
      <c r="E4010" t="inlineStr">
        <is>
          <t>Small Business</t>
        </is>
      </c>
      <c r="F4010" t="inlineStr">
        <is>
          <t>Online</t>
        </is>
      </c>
      <c r="G4010" t="inlineStr">
        <is>
          <t>Office Supplies</t>
        </is>
      </c>
      <c r="H4010" t="inlineStr">
        <is>
          <t>Stapler</t>
        </is>
      </c>
      <c r="I4010" t="n">
        <v>2</v>
      </c>
      <c r="J4010" s="12" t="n">
        <v>335.7</v>
      </c>
      <c r="K4010" s="13" t="n">
        <v>0.2</v>
      </c>
      <c r="L4010" s="12" t="n">
        <v>537.12</v>
      </c>
      <c r="M4010" s="12" t="n">
        <v>449.84</v>
      </c>
      <c r="N4010" s="12" t="n">
        <v>87.28</v>
      </c>
      <c r="O4010" t="inlineStr">
        <is>
          <t>Net Banking</t>
        </is>
      </c>
      <c r="P4010" t="inlineStr">
        <is>
          <t>Kabir Singh</t>
        </is>
      </c>
      <c r="Q4010" t="inlineStr">
        <is>
          <t>CUST-0377</t>
        </is>
      </c>
      <c r="R4010" t="n">
        <v>3</v>
      </c>
      <c r="S4010" t="inlineStr">
        <is>
          <t>No</t>
        </is>
      </c>
    </row>
    <row r="4011">
      <c r="A4011" t="inlineStr">
        <is>
          <t>ORD-2504-04010</t>
        </is>
      </c>
      <c r="B4011" s="11" t="n">
        <v>45762</v>
      </c>
      <c r="C4011" t="inlineStr">
        <is>
          <t>North</t>
        </is>
      </c>
      <c r="D4011" t="inlineStr">
        <is>
          <t>Chandigarh</t>
        </is>
      </c>
      <c r="E4011" t="inlineStr">
        <is>
          <t>Consumer</t>
        </is>
      </c>
      <c r="F4011" t="inlineStr">
        <is>
          <t>Direct Sales</t>
        </is>
      </c>
      <c r="G4011" t="inlineStr">
        <is>
          <t>Accessories</t>
        </is>
      </c>
      <c r="H4011" t="inlineStr">
        <is>
          <t>Webcam</t>
        </is>
      </c>
      <c r="I4011" t="n">
        <v>12</v>
      </c>
      <c r="J4011" s="12" t="n">
        <v>3199.14</v>
      </c>
      <c r="K4011" s="13" t="n">
        <v>0.1</v>
      </c>
      <c r="L4011" s="12" t="n">
        <v>34550.71</v>
      </c>
      <c r="M4011" s="12" t="n">
        <v>29176.16</v>
      </c>
      <c r="N4011" s="12" t="n">
        <v>5374.55</v>
      </c>
      <c r="O4011" t="inlineStr">
        <is>
          <t>Credit Card</t>
        </is>
      </c>
      <c r="P4011" t="inlineStr">
        <is>
          <t>Ishaan Mehta</t>
        </is>
      </c>
      <c r="Q4011" t="inlineStr">
        <is>
          <t>CUST-0770</t>
        </is>
      </c>
      <c r="R4011" t="n">
        <v>2</v>
      </c>
      <c r="S4011" t="inlineStr">
        <is>
          <t>No</t>
        </is>
      </c>
    </row>
    <row r="4012">
      <c r="A4012" t="inlineStr">
        <is>
          <t>ORD-2404-04011</t>
        </is>
      </c>
      <c r="B4012" s="11" t="n">
        <v>45394</v>
      </c>
      <c r="C4012" t="inlineStr">
        <is>
          <t>North</t>
        </is>
      </c>
      <c r="D4012" t="inlineStr">
        <is>
          <t>Jaipur</t>
        </is>
      </c>
      <c r="E4012" t="inlineStr">
        <is>
          <t>Corporate</t>
        </is>
      </c>
      <c r="F4012" t="inlineStr">
        <is>
          <t>Partner</t>
        </is>
      </c>
      <c r="G4012" t="inlineStr">
        <is>
          <t>Technology</t>
        </is>
      </c>
      <c r="H4012" t="inlineStr">
        <is>
          <t>Laptop</t>
        </is>
      </c>
      <c r="I4012" t="n">
        <v>4</v>
      </c>
      <c r="J4012" s="12" t="n">
        <v>47206.31</v>
      </c>
      <c r="K4012" s="13" t="n">
        <v>0.2</v>
      </c>
      <c r="L4012" s="12" t="n">
        <v>151060.19</v>
      </c>
      <c r="M4012" s="12" t="n">
        <v>162389.71</v>
      </c>
      <c r="N4012" s="12" t="n">
        <v>-11329.52</v>
      </c>
      <c r="O4012" t="inlineStr">
        <is>
          <t>Net Banking</t>
        </is>
      </c>
      <c r="P4012" t="inlineStr">
        <is>
          <t>Kabir Singh</t>
        </is>
      </c>
      <c r="Q4012" t="inlineStr">
        <is>
          <t>CUST-0589</t>
        </is>
      </c>
      <c r="R4012" t="n">
        <v>4</v>
      </c>
      <c r="S4012" t="inlineStr">
        <is>
          <t>No</t>
        </is>
      </c>
    </row>
    <row r="4013">
      <c r="A4013" t="inlineStr">
        <is>
          <t>ORD-2402-04012</t>
        </is>
      </c>
      <c r="B4013" s="11" t="n">
        <v>45350</v>
      </c>
      <c r="C4013" t="inlineStr">
        <is>
          <t>South</t>
        </is>
      </c>
      <c r="D4013" t="inlineStr">
        <is>
          <t>Kochi</t>
        </is>
      </c>
      <c r="E4013" t="inlineStr">
        <is>
          <t>Corporate</t>
        </is>
      </c>
      <c r="F4013" t="inlineStr">
        <is>
          <t>Retail Store</t>
        </is>
      </c>
      <c r="G4013" t="inlineStr">
        <is>
          <t>Technology</t>
        </is>
      </c>
      <c r="H4013" t="inlineStr">
        <is>
          <t>Keyboard</t>
        </is>
      </c>
      <c r="I4013" t="n">
        <v>1</v>
      </c>
      <c r="J4013" s="12" t="n">
        <v>1783.27</v>
      </c>
      <c r="K4013" s="13" t="n">
        <v>0.1</v>
      </c>
      <c r="L4013" s="12" t="n">
        <v>1604.94</v>
      </c>
      <c r="M4013" s="12" t="n">
        <v>1266.12</v>
      </c>
      <c r="N4013" s="12" t="n">
        <v>338.82</v>
      </c>
      <c r="O4013" t="inlineStr">
        <is>
          <t>Net Banking</t>
        </is>
      </c>
      <c r="P4013" t="inlineStr">
        <is>
          <t>Diya Patel</t>
        </is>
      </c>
      <c r="Q4013" t="inlineStr">
        <is>
          <t>CUST-0597</t>
        </is>
      </c>
      <c r="R4013" t="n">
        <v>5</v>
      </c>
      <c r="S4013" t="inlineStr">
        <is>
          <t>No</t>
        </is>
      </c>
    </row>
    <row r="4014">
      <c r="A4014" t="inlineStr">
        <is>
          <t>ORD-2407-04013</t>
        </is>
      </c>
      <c r="B4014" s="11" t="n">
        <v>45484</v>
      </c>
      <c r="C4014" t="inlineStr">
        <is>
          <t>Central</t>
        </is>
      </c>
      <c r="D4014" t="inlineStr">
        <is>
          <t>Nagpur</t>
        </is>
      </c>
      <c r="E4014" t="inlineStr">
        <is>
          <t>Education</t>
        </is>
      </c>
      <c r="F4014" t="inlineStr">
        <is>
          <t>Partner</t>
        </is>
      </c>
      <c r="G4014" t="inlineStr">
        <is>
          <t>Office Supplies</t>
        </is>
      </c>
      <c r="H4014" t="inlineStr">
        <is>
          <t>Marker Set</t>
        </is>
      </c>
      <c r="I4014" t="n">
        <v>1</v>
      </c>
      <c r="J4014" s="12" t="n">
        <v>276.6</v>
      </c>
      <c r="K4014" s="13" t="n">
        <v>0</v>
      </c>
      <c r="L4014" s="12" t="n">
        <v>276.6</v>
      </c>
      <c r="M4014" s="12" t="n">
        <v>179.79</v>
      </c>
      <c r="N4014" s="12" t="n">
        <v>96.81</v>
      </c>
      <c r="O4014" t="inlineStr">
        <is>
          <t>Debit Card</t>
        </is>
      </c>
      <c r="P4014" t="inlineStr">
        <is>
          <t>Tara Kapoor</t>
        </is>
      </c>
      <c r="Q4014" t="inlineStr">
        <is>
          <t>CUST-0729</t>
        </is>
      </c>
      <c r="R4014" t="n">
        <v>2</v>
      </c>
      <c r="S4014" t="inlineStr">
        <is>
          <t>No</t>
        </is>
      </c>
    </row>
    <row r="4015">
      <c r="A4015" t="inlineStr">
        <is>
          <t>ORD-2410-04014</t>
        </is>
      </c>
      <c r="B4015" s="11" t="n">
        <v>45589</v>
      </c>
      <c r="C4015" t="inlineStr">
        <is>
          <t>Central</t>
        </is>
      </c>
      <c r="D4015" t="inlineStr">
        <is>
          <t>Nagpur</t>
        </is>
      </c>
      <c r="E4015" t="inlineStr">
        <is>
          <t>Small Business</t>
        </is>
      </c>
      <c r="F4015" t="inlineStr">
        <is>
          <t>Partner</t>
        </is>
      </c>
      <c r="G4015" t="inlineStr">
        <is>
          <t>Technology</t>
        </is>
      </c>
      <c r="H4015" t="inlineStr">
        <is>
          <t>Monitor</t>
        </is>
      </c>
      <c r="I4015" t="n">
        <v>1</v>
      </c>
      <c r="J4015" s="12" t="n">
        <v>13537.8</v>
      </c>
      <c r="K4015" s="13" t="n">
        <v>0.05</v>
      </c>
      <c r="L4015" s="12" t="n">
        <v>12860.91</v>
      </c>
      <c r="M4015" s="12" t="n">
        <v>10830.24</v>
      </c>
      <c r="N4015" s="12" t="n">
        <v>2030.67</v>
      </c>
      <c r="O4015" t="inlineStr">
        <is>
          <t>Debit Card</t>
        </is>
      </c>
      <c r="P4015" t="inlineStr">
        <is>
          <t>Sara Khan</t>
        </is>
      </c>
      <c r="Q4015" t="inlineStr">
        <is>
          <t>CUST-0119</t>
        </is>
      </c>
      <c r="R4015" t="n">
        <v>3</v>
      </c>
      <c r="S4015" t="inlineStr">
        <is>
          <t>No</t>
        </is>
      </c>
    </row>
    <row r="4016">
      <c r="A4016" t="inlineStr">
        <is>
          <t>ORD-2511-04015</t>
        </is>
      </c>
      <c r="B4016" s="11" t="n">
        <v>45971</v>
      </c>
      <c r="C4016" t="inlineStr">
        <is>
          <t>West</t>
        </is>
      </c>
      <c r="D4016" t="inlineStr">
        <is>
          <t>Mumbai</t>
        </is>
      </c>
      <c r="E4016" t="inlineStr">
        <is>
          <t>Small Business</t>
        </is>
      </c>
      <c r="F4016" t="inlineStr">
        <is>
          <t>Direct Sales</t>
        </is>
      </c>
      <c r="G4016" t="inlineStr">
        <is>
          <t>Furniture</t>
        </is>
      </c>
      <c r="H4016" t="inlineStr">
        <is>
          <t>Cabinet</t>
        </is>
      </c>
      <c r="I4016" t="n">
        <v>3</v>
      </c>
      <c r="J4016" s="12" t="n">
        <v>9578.030000000001</v>
      </c>
      <c r="K4016" s="13" t="n">
        <v>0.1</v>
      </c>
      <c r="L4016" s="12" t="n">
        <v>25860.68</v>
      </c>
      <c r="M4016" s="12" t="n">
        <v>22412.59</v>
      </c>
      <c r="N4016" s="12" t="n">
        <v>3448.09</v>
      </c>
      <c r="O4016" t="inlineStr">
        <is>
          <t>Debit Card</t>
        </is>
      </c>
      <c r="P4016" t="inlineStr">
        <is>
          <t>Kabir Singh</t>
        </is>
      </c>
      <c r="Q4016" t="inlineStr">
        <is>
          <t>CUST-0814</t>
        </is>
      </c>
      <c r="R4016" t="n">
        <v>5</v>
      </c>
      <c r="S4016" t="inlineStr">
        <is>
          <t>No</t>
        </is>
      </c>
    </row>
    <row r="4017">
      <c r="A4017" t="inlineStr">
        <is>
          <t>ORD-2402-04016</t>
        </is>
      </c>
      <c r="B4017" s="11" t="n">
        <v>45351</v>
      </c>
      <c r="C4017" t="inlineStr">
        <is>
          <t>South</t>
        </is>
      </c>
      <c r="D4017" t="inlineStr">
        <is>
          <t>Hyderabad</t>
        </is>
      </c>
      <c r="E4017" t="inlineStr">
        <is>
          <t>Small Business</t>
        </is>
      </c>
      <c r="F4017" t="inlineStr">
        <is>
          <t>Online</t>
        </is>
      </c>
      <c r="G4017" t="inlineStr">
        <is>
          <t>Technology</t>
        </is>
      </c>
      <c r="H4017" t="inlineStr">
        <is>
          <t>Tablet</t>
        </is>
      </c>
      <c r="I4017" t="n">
        <v>4</v>
      </c>
      <c r="J4017" s="12" t="n">
        <v>20671.83</v>
      </c>
      <c r="K4017" s="13" t="n">
        <v>0.15</v>
      </c>
      <c r="L4017" s="12" t="n">
        <v>70284.22</v>
      </c>
      <c r="M4017" s="12" t="n">
        <v>68630.48</v>
      </c>
      <c r="N4017" s="12" t="n">
        <v>1653.74</v>
      </c>
      <c r="O4017" t="inlineStr">
        <is>
          <t>Debit Card</t>
        </is>
      </c>
      <c r="P4017" t="inlineStr">
        <is>
          <t>Vivaan Gupta</t>
        </is>
      </c>
      <c r="Q4017" t="inlineStr">
        <is>
          <t>CUST-0419</t>
        </is>
      </c>
      <c r="R4017" t="n">
        <v>3</v>
      </c>
      <c r="S4017" t="inlineStr">
        <is>
          <t>No</t>
        </is>
      </c>
    </row>
    <row r="4018">
      <c r="A4018" t="inlineStr">
        <is>
          <t>ORD-2507-04017</t>
        </is>
      </c>
      <c r="B4018" s="11" t="n">
        <v>45854</v>
      </c>
      <c r="C4018" t="inlineStr">
        <is>
          <t>West</t>
        </is>
      </c>
      <c r="D4018" t="inlineStr">
        <is>
          <t>Ahmedabad</t>
        </is>
      </c>
      <c r="E4018" t="inlineStr">
        <is>
          <t>Education</t>
        </is>
      </c>
      <c r="F4018" t="inlineStr">
        <is>
          <t>Direct Sales</t>
        </is>
      </c>
      <c r="G4018" t="inlineStr">
        <is>
          <t>Technology</t>
        </is>
      </c>
      <c r="H4018" t="inlineStr">
        <is>
          <t>Monitor</t>
        </is>
      </c>
      <c r="I4018" t="n">
        <v>12</v>
      </c>
      <c r="J4018" s="12" t="n">
        <v>13334.26</v>
      </c>
      <c r="K4018" s="13" t="n">
        <v>0.15</v>
      </c>
      <c r="L4018" s="12" t="n">
        <v>136009.45</v>
      </c>
      <c r="M4018" s="12" t="n">
        <v>128008.9</v>
      </c>
      <c r="N4018" s="12" t="n">
        <v>8000.55</v>
      </c>
      <c r="O4018" t="inlineStr">
        <is>
          <t>Debit Card</t>
        </is>
      </c>
      <c r="P4018" t="inlineStr">
        <is>
          <t>Meera Joshi</t>
        </is>
      </c>
      <c r="Q4018" t="inlineStr">
        <is>
          <t>CUST-0275</t>
        </is>
      </c>
      <c r="R4018" t="n">
        <v>5</v>
      </c>
      <c r="S4018" t="inlineStr">
        <is>
          <t>No</t>
        </is>
      </c>
    </row>
    <row r="4019">
      <c r="A4019" t="inlineStr">
        <is>
          <t>ORD-2507-04018</t>
        </is>
      </c>
      <c r="B4019" s="11" t="n">
        <v>45854</v>
      </c>
      <c r="C4019" t="inlineStr">
        <is>
          <t>East</t>
        </is>
      </c>
      <c r="D4019" t="inlineStr">
        <is>
          <t>Bhubaneswar</t>
        </is>
      </c>
      <c r="E4019" t="inlineStr">
        <is>
          <t>Small Business</t>
        </is>
      </c>
      <c r="F4019" t="inlineStr">
        <is>
          <t>Partner</t>
        </is>
      </c>
      <c r="G4019" t="inlineStr">
        <is>
          <t>Technology</t>
        </is>
      </c>
      <c r="H4019" t="inlineStr">
        <is>
          <t>Tablet</t>
        </is>
      </c>
      <c r="I4019" t="n">
        <v>6</v>
      </c>
      <c r="J4019" s="12" t="n">
        <v>20704.56</v>
      </c>
      <c r="K4019" s="13" t="n">
        <v>0</v>
      </c>
      <c r="L4019" s="12" t="n">
        <v>124227.36</v>
      </c>
      <c r="M4019" s="12" t="n">
        <v>103108.71</v>
      </c>
      <c r="N4019" s="12" t="n">
        <v>21118.65</v>
      </c>
      <c r="O4019" t="inlineStr">
        <is>
          <t>Cash</t>
        </is>
      </c>
      <c r="P4019" t="inlineStr">
        <is>
          <t>Vivaan Gupta</t>
        </is>
      </c>
      <c r="Q4019" t="inlineStr">
        <is>
          <t>CUST-0644</t>
        </is>
      </c>
      <c r="R4019" t="n">
        <v>2</v>
      </c>
      <c r="S4019" t="inlineStr">
        <is>
          <t>No</t>
        </is>
      </c>
    </row>
    <row r="4020">
      <c r="A4020" t="inlineStr">
        <is>
          <t>ORD-2505-04019</t>
        </is>
      </c>
      <c r="B4020" s="11" t="n">
        <v>45784</v>
      </c>
      <c r="C4020" t="inlineStr">
        <is>
          <t>East</t>
        </is>
      </c>
      <c r="D4020" t="inlineStr">
        <is>
          <t>Bhubaneswar</t>
        </is>
      </c>
      <c r="E4020" t="inlineStr">
        <is>
          <t>Education</t>
        </is>
      </c>
      <c r="F4020" t="inlineStr">
        <is>
          <t>Partner</t>
        </is>
      </c>
      <c r="G4020" t="inlineStr">
        <is>
          <t>Office Supplies</t>
        </is>
      </c>
      <c r="H4020" t="inlineStr">
        <is>
          <t>Stapler</t>
        </is>
      </c>
      <c r="I4020" t="n">
        <v>2</v>
      </c>
      <c r="J4020" s="12" t="n">
        <v>339</v>
      </c>
      <c r="K4020" s="13" t="n">
        <v>0.03</v>
      </c>
      <c r="L4020" s="12" t="n">
        <v>657.66</v>
      </c>
      <c r="M4020" s="12" t="n">
        <v>454.26</v>
      </c>
      <c r="N4020" s="12" t="n">
        <v>203.4</v>
      </c>
      <c r="O4020" t="inlineStr">
        <is>
          <t>UPI</t>
        </is>
      </c>
      <c r="P4020" t="inlineStr">
        <is>
          <t>Rohan Verma</t>
        </is>
      </c>
      <c r="Q4020" t="inlineStr">
        <is>
          <t>CUST-0889</t>
        </is>
      </c>
      <c r="R4020" t="n">
        <v>2</v>
      </c>
      <c r="S4020" t="inlineStr">
        <is>
          <t>No</t>
        </is>
      </c>
    </row>
    <row r="4021">
      <c r="A4021" t="inlineStr">
        <is>
          <t>ORD-2401-04020</t>
        </is>
      </c>
      <c r="B4021" s="11" t="n">
        <v>45305</v>
      </c>
      <c r="C4021" t="inlineStr">
        <is>
          <t>North</t>
        </is>
      </c>
      <c r="D4021" t="inlineStr">
        <is>
          <t>Delhi</t>
        </is>
      </c>
      <c r="E4021" t="inlineStr">
        <is>
          <t>Consumer</t>
        </is>
      </c>
      <c r="F4021" t="inlineStr">
        <is>
          <t>Retail Store</t>
        </is>
      </c>
      <c r="G4021" t="inlineStr">
        <is>
          <t>Technology</t>
        </is>
      </c>
      <c r="H4021" t="inlineStr">
        <is>
          <t>Printer</t>
        </is>
      </c>
      <c r="I4021" t="n">
        <v>1</v>
      </c>
      <c r="J4021" s="12" t="n">
        <v>10699.91</v>
      </c>
      <c r="K4021" s="13" t="n">
        <v>0</v>
      </c>
      <c r="L4021" s="12" t="n">
        <v>10699.91</v>
      </c>
      <c r="M4021" s="12" t="n">
        <v>8773.93</v>
      </c>
      <c r="N4021" s="12" t="n">
        <v>1925.98</v>
      </c>
      <c r="O4021" t="inlineStr">
        <is>
          <t>Cash</t>
        </is>
      </c>
      <c r="P4021" t="inlineStr">
        <is>
          <t>Rohan Verma</t>
        </is>
      </c>
      <c r="Q4021" t="inlineStr">
        <is>
          <t>CUST-0107</t>
        </is>
      </c>
      <c r="R4021" t="n">
        <v>5</v>
      </c>
      <c r="S4021" t="inlineStr">
        <is>
          <t>No</t>
        </is>
      </c>
    </row>
    <row r="4022">
      <c r="A4022" t="inlineStr">
        <is>
          <t>ORD-2401-04021</t>
        </is>
      </c>
      <c r="B4022" s="11" t="n">
        <v>45312</v>
      </c>
      <c r="C4022" t="inlineStr">
        <is>
          <t>Central</t>
        </is>
      </c>
      <c r="D4022" t="inlineStr">
        <is>
          <t>Indore</t>
        </is>
      </c>
      <c r="E4022" t="inlineStr">
        <is>
          <t>Consumer</t>
        </is>
      </c>
      <c r="F4022" t="inlineStr">
        <is>
          <t>Partner</t>
        </is>
      </c>
      <c r="G4022" t="inlineStr">
        <is>
          <t>Office Supplies</t>
        </is>
      </c>
      <c r="H4022" t="inlineStr">
        <is>
          <t>File Folder</t>
        </is>
      </c>
      <c r="I4022" t="n">
        <v>2</v>
      </c>
      <c r="J4022" s="12" t="n">
        <v>103.87</v>
      </c>
      <c r="K4022" s="13" t="n">
        <v>0.1</v>
      </c>
      <c r="L4022" s="12" t="n">
        <v>186.97</v>
      </c>
      <c r="M4022" s="12" t="n">
        <v>120.49</v>
      </c>
      <c r="N4022" s="12" t="n">
        <v>66.48</v>
      </c>
      <c r="O4022" t="inlineStr">
        <is>
          <t>Debit Card</t>
        </is>
      </c>
      <c r="P4022" t="inlineStr">
        <is>
          <t>Diya Patel</t>
        </is>
      </c>
      <c r="Q4022" t="inlineStr">
        <is>
          <t>CUST-0762</t>
        </is>
      </c>
      <c r="R4022" t="n">
        <v>4</v>
      </c>
      <c r="S4022" t="inlineStr">
        <is>
          <t>Yes</t>
        </is>
      </c>
    </row>
    <row r="4023">
      <c r="A4023" t="inlineStr">
        <is>
          <t>ORD-2503-04022</t>
        </is>
      </c>
      <c r="B4023" s="11" t="n">
        <v>45723</v>
      </c>
      <c r="C4023" t="inlineStr">
        <is>
          <t>Central</t>
        </is>
      </c>
      <c r="D4023" t="inlineStr">
        <is>
          <t>Bhopal</t>
        </is>
      </c>
      <c r="E4023" t="inlineStr">
        <is>
          <t>Consumer</t>
        </is>
      </c>
      <c r="F4023" t="inlineStr">
        <is>
          <t>Retail Store</t>
        </is>
      </c>
      <c r="G4023" t="inlineStr">
        <is>
          <t>Office Supplies</t>
        </is>
      </c>
      <c r="H4023" t="inlineStr">
        <is>
          <t>Marker Set</t>
        </is>
      </c>
      <c r="I4023" t="n">
        <v>1</v>
      </c>
      <c r="J4023" s="12" t="n">
        <v>239.66</v>
      </c>
      <c r="K4023" s="13" t="n">
        <v>0.2</v>
      </c>
      <c r="L4023" s="12" t="n">
        <v>191.73</v>
      </c>
      <c r="M4023" s="12" t="n">
        <v>155.78</v>
      </c>
      <c r="N4023" s="12" t="n">
        <v>35.95</v>
      </c>
      <c r="O4023" t="inlineStr">
        <is>
          <t>UPI</t>
        </is>
      </c>
      <c r="P4023" t="inlineStr">
        <is>
          <t>Diya Patel</t>
        </is>
      </c>
      <c r="Q4023" t="inlineStr">
        <is>
          <t>CUST-0118</t>
        </is>
      </c>
      <c r="R4023" t="n">
        <v>4</v>
      </c>
      <c r="S4023" t="inlineStr">
        <is>
          <t>Yes</t>
        </is>
      </c>
    </row>
    <row r="4024">
      <c r="A4024" t="inlineStr">
        <is>
          <t>ORD-2507-04023</t>
        </is>
      </c>
      <c r="B4024" s="11" t="n">
        <v>45853</v>
      </c>
      <c r="C4024" t="inlineStr">
        <is>
          <t>West</t>
        </is>
      </c>
      <c r="D4024" t="inlineStr">
        <is>
          <t>Mumbai</t>
        </is>
      </c>
      <c r="E4024" t="inlineStr">
        <is>
          <t>Education</t>
        </is>
      </c>
      <c r="F4024" t="inlineStr">
        <is>
          <t>Retail Store</t>
        </is>
      </c>
      <c r="G4024" t="inlineStr">
        <is>
          <t>Technology</t>
        </is>
      </c>
      <c r="H4024" t="inlineStr">
        <is>
          <t>Tablet</t>
        </is>
      </c>
      <c r="I4024" t="n">
        <v>2</v>
      </c>
      <c r="J4024" s="12" t="n">
        <v>21621.03</v>
      </c>
      <c r="K4024" s="13" t="n">
        <v>0.1</v>
      </c>
      <c r="L4024" s="12" t="n">
        <v>38917.85</v>
      </c>
      <c r="M4024" s="12" t="n">
        <v>35890.91</v>
      </c>
      <c r="N4024" s="12" t="n">
        <v>3026.94</v>
      </c>
      <c r="O4024" t="inlineStr">
        <is>
          <t>Credit Card</t>
        </is>
      </c>
      <c r="P4024" t="inlineStr">
        <is>
          <t>Anaya Rao</t>
        </is>
      </c>
      <c r="Q4024" t="inlineStr">
        <is>
          <t>CUST-0905</t>
        </is>
      </c>
      <c r="R4024" t="n">
        <v>4</v>
      </c>
      <c r="S4024" t="inlineStr">
        <is>
          <t>No</t>
        </is>
      </c>
    </row>
    <row r="4025">
      <c r="A4025" t="inlineStr">
        <is>
          <t>ORD-2404-04024</t>
        </is>
      </c>
      <c r="B4025" s="11" t="n">
        <v>45384</v>
      </c>
      <c r="C4025" t="inlineStr">
        <is>
          <t>South</t>
        </is>
      </c>
      <c r="D4025" t="inlineStr">
        <is>
          <t>Chennai</t>
        </is>
      </c>
      <c r="E4025" t="inlineStr">
        <is>
          <t>Small Business</t>
        </is>
      </c>
      <c r="F4025" t="inlineStr">
        <is>
          <t>Direct Sales</t>
        </is>
      </c>
      <c r="G4025" t="inlineStr">
        <is>
          <t>Technology</t>
        </is>
      </c>
      <c r="H4025" t="inlineStr">
        <is>
          <t>Headphones</t>
        </is>
      </c>
      <c r="I4025" t="n">
        <v>6</v>
      </c>
      <c r="J4025" s="12" t="n">
        <v>2859.46</v>
      </c>
      <c r="K4025" s="13" t="n">
        <v>0.25</v>
      </c>
      <c r="L4025" s="12" t="n">
        <v>12867.57</v>
      </c>
      <c r="M4025" s="12" t="n">
        <v>12696</v>
      </c>
      <c r="N4025" s="12" t="n">
        <v>171.57</v>
      </c>
      <c r="O4025" t="inlineStr">
        <is>
          <t>UPI</t>
        </is>
      </c>
      <c r="P4025" t="inlineStr">
        <is>
          <t>Anaya Rao</t>
        </is>
      </c>
      <c r="Q4025" t="inlineStr">
        <is>
          <t>CUST-0924</t>
        </is>
      </c>
      <c r="R4025" t="n">
        <v>3</v>
      </c>
      <c r="S4025" t="inlineStr">
        <is>
          <t>No</t>
        </is>
      </c>
    </row>
    <row r="4026">
      <c r="A4026" t="inlineStr">
        <is>
          <t>ORD-2505-04025</t>
        </is>
      </c>
      <c r="B4026" s="11" t="n">
        <v>45807</v>
      </c>
      <c r="C4026" t="inlineStr">
        <is>
          <t>Central</t>
        </is>
      </c>
      <c r="D4026" t="inlineStr">
        <is>
          <t>Nagpur</t>
        </is>
      </c>
      <c r="E4026" t="inlineStr">
        <is>
          <t>Small Business</t>
        </is>
      </c>
      <c r="F4026" t="inlineStr">
        <is>
          <t>Partner</t>
        </is>
      </c>
      <c r="G4026" t="inlineStr">
        <is>
          <t>Furniture</t>
        </is>
      </c>
      <c r="H4026" t="inlineStr">
        <is>
          <t>Cabinet</t>
        </is>
      </c>
      <c r="I4026" t="n">
        <v>2</v>
      </c>
      <c r="J4026" s="12" t="n">
        <v>9539.48</v>
      </c>
      <c r="K4026" s="13" t="n">
        <v>0</v>
      </c>
      <c r="L4026" s="12" t="n">
        <v>19078.96</v>
      </c>
      <c r="M4026" s="12" t="n">
        <v>14881.59</v>
      </c>
      <c r="N4026" s="12" t="n">
        <v>4197.37</v>
      </c>
      <c r="O4026" t="inlineStr">
        <is>
          <t>Debit Card</t>
        </is>
      </c>
      <c r="P4026" t="inlineStr">
        <is>
          <t>Kabir Singh</t>
        </is>
      </c>
      <c r="Q4026" t="inlineStr">
        <is>
          <t>CUST-0662</t>
        </is>
      </c>
      <c r="R4026" t="n">
        <v>2</v>
      </c>
      <c r="S4026" t="inlineStr">
        <is>
          <t>Yes</t>
        </is>
      </c>
    </row>
    <row r="4027">
      <c r="A4027" t="inlineStr">
        <is>
          <t>ORD-2407-04026</t>
        </is>
      </c>
      <c r="B4027" s="11" t="n">
        <v>45481</v>
      </c>
      <c r="C4027" t="inlineStr">
        <is>
          <t>Central</t>
        </is>
      </c>
      <c r="D4027" t="inlineStr">
        <is>
          <t>Raipur</t>
        </is>
      </c>
      <c r="E4027" t="inlineStr">
        <is>
          <t>Corporate</t>
        </is>
      </c>
      <c r="F4027" t="inlineStr">
        <is>
          <t>Online</t>
        </is>
      </c>
      <c r="G4027" t="inlineStr">
        <is>
          <t>Office Supplies</t>
        </is>
      </c>
      <c r="H4027" t="inlineStr">
        <is>
          <t>Stapler</t>
        </is>
      </c>
      <c r="I4027" t="n">
        <v>4</v>
      </c>
      <c r="J4027" s="12" t="n">
        <v>325.04</v>
      </c>
      <c r="K4027" s="13" t="n">
        <v>0</v>
      </c>
      <c r="L4027" s="12" t="n">
        <v>1300.16</v>
      </c>
      <c r="M4027" s="12" t="n">
        <v>871.11</v>
      </c>
      <c r="N4027" s="12" t="n">
        <v>429.05</v>
      </c>
      <c r="O4027" t="inlineStr">
        <is>
          <t>UPI</t>
        </is>
      </c>
      <c r="P4027" t="inlineStr">
        <is>
          <t>Aarav Sharma</t>
        </is>
      </c>
      <c r="Q4027" t="inlineStr">
        <is>
          <t>CUST-0407</t>
        </is>
      </c>
      <c r="R4027" t="n">
        <v>6</v>
      </c>
      <c r="S4027" t="inlineStr">
        <is>
          <t>No</t>
        </is>
      </c>
    </row>
    <row r="4028">
      <c r="A4028" t="inlineStr">
        <is>
          <t>ORD-2404-04027</t>
        </is>
      </c>
      <c r="B4028" s="11" t="n">
        <v>45388</v>
      </c>
      <c r="C4028" t="inlineStr">
        <is>
          <t>West</t>
        </is>
      </c>
      <c r="D4028" t="inlineStr">
        <is>
          <t>Ahmedabad</t>
        </is>
      </c>
      <c r="E4028" t="inlineStr">
        <is>
          <t>Small Business</t>
        </is>
      </c>
      <c r="F4028" t="inlineStr">
        <is>
          <t>Direct Sales</t>
        </is>
      </c>
      <c r="G4028" t="inlineStr">
        <is>
          <t>Office Supplies</t>
        </is>
      </c>
      <c r="H4028" t="inlineStr">
        <is>
          <t>Paper Ream</t>
        </is>
      </c>
      <c r="I4028" t="n">
        <v>8</v>
      </c>
      <c r="J4028" s="12" t="n">
        <v>441.04</v>
      </c>
      <c r="K4028" s="13" t="n">
        <v>0.15</v>
      </c>
      <c r="L4028" s="12" t="n">
        <v>2999.07</v>
      </c>
      <c r="M4028" s="12" t="n">
        <v>2646.24</v>
      </c>
      <c r="N4028" s="12" t="n">
        <v>352.83</v>
      </c>
      <c r="O4028" t="inlineStr">
        <is>
          <t>Credit Card</t>
        </is>
      </c>
      <c r="P4028" t="inlineStr">
        <is>
          <t>Aarav Sharma</t>
        </is>
      </c>
      <c r="Q4028" t="inlineStr">
        <is>
          <t>CUST-0444</t>
        </is>
      </c>
      <c r="R4028" t="n">
        <v>5</v>
      </c>
      <c r="S4028" t="inlineStr">
        <is>
          <t>No</t>
        </is>
      </c>
    </row>
    <row r="4029">
      <c r="A4029" t="inlineStr">
        <is>
          <t>ORD-2405-04028</t>
        </is>
      </c>
      <c r="B4029" s="11" t="n">
        <v>45422</v>
      </c>
      <c r="C4029" t="inlineStr">
        <is>
          <t>East</t>
        </is>
      </c>
      <c r="D4029" t="inlineStr">
        <is>
          <t>Patna</t>
        </is>
      </c>
      <c r="E4029" t="inlineStr">
        <is>
          <t>Consumer</t>
        </is>
      </c>
      <c r="F4029" t="inlineStr">
        <is>
          <t>Partner</t>
        </is>
      </c>
      <c r="G4029" t="inlineStr">
        <is>
          <t>Office Supplies</t>
        </is>
      </c>
      <c r="H4029" t="inlineStr">
        <is>
          <t>Marker Set</t>
        </is>
      </c>
      <c r="I4029" t="n">
        <v>8</v>
      </c>
      <c r="J4029" s="12" t="n">
        <v>264.32</v>
      </c>
      <c r="K4029" s="13" t="n">
        <v>0.15</v>
      </c>
      <c r="L4029" s="12" t="n">
        <v>1797.38</v>
      </c>
      <c r="M4029" s="12" t="n">
        <v>1374.46</v>
      </c>
      <c r="N4029" s="12" t="n">
        <v>422.92</v>
      </c>
      <c r="O4029" t="inlineStr">
        <is>
          <t>Net Banking</t>
        </is>
      </c>
      <c r="P4029" t="inlineStr">
        <is>
          <t>Rohan Verma</t>
        </is>
      </c>
      <c r="Q4029" t="inlineStr">
        <is>
          <t>CUST-0597</t>
        </is>
      </c>
      <c r="R4029" t="n">
        <v>5</v>
      </c>
      <c r="S4029" t="inlineStr">
        <is>
          <t>No</t>
        </is>
      </c>
    </row>
    <row r="4030">
      <c r="A4030" t="inlineStr">
        <is>
          <t>ORD-2502-04029</t>
        </is>
      </c>
      <c r="B4030" s="11" t="n">
        <v>45711</v>
      </c>
      <c r="C4030" t="inlineStr">
        <is>
          <t>Central</t>
        </is>
      </c>
      <c r="D4030" t="inlineStr">
        <is>
          <t>Nagpur</t>
        </is>
      </c>
      <c r="E4030" t="inlineStr">
        <is>
          <t>Corporate</t>
        </is>
      </c>
      <c r="F4030" t="inlineStr">
        <is>
          <t>Partner</t>
        </is>
      </c>
      <c r="G4030" t="inlineStr">
        <is>
          <t>Office Supplies</t>
        </is>
      </c>
      <c r="H4030" t="inlineStr">
        <is>
          <t>Paper Ream</t>
        </is>
      </c>
      <c r="I4030" t="n">
        <v>2</v>
      </c>
      <c r="J4030" s="12" t="n">
        <v>475.47</v>
      </c>
      <c r="K4030" s="13" t="n">
        <v>0.1</v>
      </c>
      <c r="L4030" s="12" t="n">
        <v>855.85</v>
      </c>
      <c r="M4030" s="12" t="n">
        <v>713.21</v>
      </c>
      <c r="N4030" s="12" t="n">
        <v>142.64</v>
      </c>
      <c r="O4030" t="inlineStr">
        <is>
          <t>Credit Card</t>
        </is>
      </c>
      <c r="P4030" t="inlineStr">
        <is>
          <t>Sara Khan</t>
        </is>
      </c>
      <c r="Q4030" t="inlineStr">
        <is>
          <t>CUST-0659</t>
        </is>
      </c>
      <c r="R4030" t="n">
        <v>4</v>
      </c>
      <c r="S4030" t="inlineStr">
        <is>
          <t>Yes</t>
        </is>
      </c>
    </row>
    <row r="4031">
      <c r="A4031" t="inlineStr">
        <is>
          <t>ORD-2511-04030</t>
        </is>
      </c>
      <c r="B4031" s="11" t="n">
        <v>45988</v>
      </c>
      <c r="C4031" t="inlineStr">
        <is>
          <t>East</t>
        </is>
      </c>
      <c r="D4031" t="inlineStr">
        <is>
          <t>Guwahati</t>
        </is>
      </c>
      <c r="E4031" t="inlineStr">
        <is>
          <t>Education</t>
        </is>
      </c>
      <c r="F4031" t="inlineStr">
        <is>
          <t>Direct Sales</t>
        </is>
      </c>
      <c r="G4031" t="inlineStr">
        <is>
          <t>Technology</t>
        </is>
      </c>
      <c r="H4031" t="inlineStr">
        <is>
          <t>Tablet</t>
        </is>
      </c>
      <c r="I4031" t="n">
        <v>2</v>
      </c>
      <c r="J4031" s="12" t="n">
        <v>21117.61</v>
      </c>
      <c r="K4031" s="13" t="n">
        <v>0.03</v>
      </c>
      <c r="L4031" s="12" t="n">
        <v>40968.16</v>
      </c>
      <c r="M4031" s="12" t="n">
        <v>35055.23</v>
      </c>
      <c r="N4031" s="12" t="n">
        <v>5912.93</v>
      </c>
      <c r="O4031" t="inlineStr">
        <is>
          <t>Cash</t>
        </is>
      </c>
      <c r="P4031" t="inlineStr">
        <is>
          <t>Aarav Sharma</t>
        </is>
      </c>
      <c r="Q4031" t="inlineStr">
        <is>
          <t>CUST-0828</t>
        </is>
      </c>
      <c r="R4031" t="n">
        <v>5</v>
      </c>
      <c r="S4031" t="inlineStr">
        <is>
          <t>No</t>
        </is>
      </c>
    </row>
    <row r="4032">
      <c r="A4032" t="inlineStr">
        <is>
          <t>ORD-2407-04031</t>
        </is>
      </c>
      <c r="B4032" s="11" t="n">
        <v>45493</v>
      </c>
      <c r="C4032" t="inlineStr">
        <is>
          <t>South</t>
        </is>
      </c>
      <c r="D4032" t="inlineStr">
        <is>
          <t>Kochi</t>
        </is>
      </c>
      <c r="E4032" t="inlineStr">
        <is>
          <t>Small Business</t>
        </is>
      </c>
      <c r="F4032" t="inlineStr">
        <is>
          <t>Retail Store</t>
        </is>
      </c>
      <c r="G4032" t="inlineStr">
        <is>
          <t>Furniture</t>
        </is>
      </c>
      <c r="H4032" t="inlineStr">
        <is>
          <t>Cabinet</t>
        </is>
      </c>
      <c r="I4032" t="n">
        <v>3</v>
      </c>
      <c r="J4032" s="12" t="n">
        <v>9102.940000000001</v>
      </c>
      <c r="K4032" s="13" t="n">
        <v>0.1</v>
      </c>
      <c r="L4032" s="12" t="n">
        <v>24577.94</v>
      </c>
      <c r="M4032" s="12" t="n">
        <v>21300.88</v>
      </c>
      <c r="N4032" s="12" t="n">
        <v>3277.06</v>
      </c>
      <c r="O4032" t="inlineStr">
        <is>
          <t>UPI</t>
        </is>
      </c>
      <c r="P4032" t="inlineStr">
        <is>
          <t>Anaya Rao</t>
        </is>
      </c>
      <c r="Q4032" t="inlineStr">
        <is>
          <t>CUST-0147</t>
        </is>
      </c>
      <c r="R4032" t="n">
        <v>6</v>
      </c>
      <c r="S4032" t="inlineStr">
        <is>
          <t>No</t>
        </is>
      </c>
    </row>
    <row r="4033">
      <c r="A4033" t="inlineStr">
        <is>
          <t>ORD-2508-04032</t>
        </is>
      </c>
      <c r="B4033" s="11" t="n">
        <v>45886</v>
      </c>
      <c r="C4033" t="inlineStr">
        <is>
          <t>West</t>
        </is>
      </c>
      <c r="D4033" t="inlineStr">
        <is>
          <t>Surat</t>
        </is>
      </c>
      <c r="E4033" t="inlineStr">
        <is>
          <t>Corporate</t>
        </is>
      </c>
      <c r="F4033" t="inlineStr">
        <is>
          <t>Retail Store</t>
        </is>
      </c>
      <c r="G4033" t="inlineStr">
        <is>
          <t>Furniture</t>
        </is>
      </c>
      <c r="H4033" t="inlineStr">
        <is>
          <t>Cabinet</t>
        </is>
      </c>
      <c r="I4033" t="n">
        <v>5</v>
      </c>
      <c r="J4033" s="12" t="n">
        <v>8676.110000000001</v>
      </c>
      <c r="K4033" s="13" t="n">
        <v>0</v>
      </c>
      <c r="L4033" s="12" t="n">
        <v>43380.55</v>
      </c>
      <c r="M4033" s="12" t="n">
        <v>33836.83</v>
      </c>
      <c r="N4033" s="12" t="n">
        <v>9543.719999999999</v>
      </c>
      <c r="O4033" t="inlineStr">
        <is>
          <t>Credit Card</t>
        </is>
      </c>
      <c r="P4033" t="inlineStr">
        <is>
          <t>Aarav Sharma</t>
        </is>
      </c>
      <c r="Q4033" t="inlineStr">
        <is>
          <t>CUST-0509</t>
        </is>
      </c>
      <c r="R4033" t="n">
        <v>4</v>
      </c>
      <c r="S4033" t="inlineStr">
        <is>
          <t>No</t>
        </is>
      </c>
    </row>
    <row r="4034">
      <c r="A4034" t="inlineStr">
        <is>
          <t>ORD-2402-04033</t>
        </is>
      </c>
      <c r="B4034" s="11" t="n">
        <v>45346</v>
      </c>
      <c r="C4034" t="inlineStr">
        <is>
          <t>West</t>
        </is>
      </c>
      <c r="D4034" t="inlineStr">
        <is>
          <t>Pune</t>
        </is>
      </c>
      <c r="E4034" t="inlineStr">
        <is>
          <t>Education</t>
        </is>
      </c>
      <c r="F4034" t="inlineStr">
        <is>
          <t>Retail Store</t>
        </is>
      </c>
      <c r="G4034" t="inlineStr">
        <is>
          <t>Office Supplies</t>
        </is>
      </c>
      <c r="H4034" t="inlineStr">
        <is>
          <t>Marker Set</t>
        </is>
      </c>
      <c r="I4034" t="n">
        <v>5</v>
      </c>
      <c r="J4034" s="12" t="n">
        <v>266.25</v>
      </c>
      <c r="K4034" s="13" t="n">
        <v>0</v>
      </c>
      <c r="L4034" s="12" t="n">
        <v>1331.25</v>
      </c>
      <c r="M4034" s="12" t="n">
        <v>865.3099999999999</v>
      </c>
      <c r="N4034" s="12" t="n">
        <v>465.94</v>
      </c>
      <c r="O4034" t="inlineStr">
        <is>
          <t>UPI</t>
        </is>
      </c>
      <c r="P4034" t="inlineStr">
        <is>
          <t>Ishaan Mehta</t>
        </is>
      </c>
      <c r="Q4034" t="inlineStr">
        <is>
          <t>CUST-0399</t>
        </is>
      </c>
      <c r="R4034" t="n">
        <v>1</v>
      </c>
      <c r="S4034" t="inlineStr">
        <is>
          <t>Yes</t>
        </is>
      </c>
    </row>
    <row r="4035">
      <c r="A4035" t="inlineStr">
        <is>
          <t>ORD-2512-04034</t>
        </is>
      </c>
      <c r="B4035" s="11" t="n">
        <v>45992</v>
      </c>
      <c r="C4035" t="inlineStr">
        <is>
          <t>East</t>
        </is>
      </c>
      <c r="D4035" t="inlineStr">
        <is>
          <t>Guwahati</t>
        </is>
      </c>
      <c r="E4035" t="inlineStr">
        <is>
          <t>Small Business</t>
        </is>
      </c>
      <c r="F4035" t="inlineStr">
        <is>
          <t>Direct Sales</t>
        </is>
      </c>
      <c r="G4035" t="inlineStr">
        <is>
          <t>Accessories</t>
        </is>
      </c>
      <c r="H4035" t="inlineStr">
        <is>
          <t>Laptop Stand</t>
        </is>
      </c>
      <c r="I4035" t="n">
        <v>5</v>
      </c>
      <c r="J4035" s="12" t="n">
        <v>1871.68</v>
      </c>
      <c r="K4035" s="13" t="n">
        <v>0.25</v>
      </c>
      <c r="L4035" s="12" t="n">
        <v>7018.8</v>
      </c>
      <c r="M4035" s="12" t="n">
        <v>6550.88</v>
      </c>
      <c r="N4035" s="12" t="n">
        <v>467.92</v>
      </c>
      <c r="O4035" t="inlineStr">
        <is>
          <t>Credit Card</t>
        </is>
      </c>
      <c r="P4035" t="inlineStr">
        <is>
          <t>Tara Kapoor</t>
        </is>
      </c>
      <c r="Q4035" t="inlineStr">
        <is>
          <t>CUST-0756</t>
        </is>
      </c>
      <c r="R4035" t="n">
        <v>2</v>
      </c>
      <c r="S4035" t="inlineStr">
        <is>
          <t>No</t>
        </is>
      </c>
    </row>
    <row r="4036">
      <c r="A4036" t="inlineStr">
        <is>
          <t>ORD-2406-04035</t>
        </is>
      </c>
      <c r="B4036" s="11" t="n">
        <v>45449</v>
      </c>
      <c r="C4036" t="inlineStr">
        <is>
          <t>East</t>
        </is>
      </c>
      <c r="D4036" t="inlineStr">
        <is>
          <t>Kolkata</t>
        </is>
      </c>
      <c r="E4036" t="inlineStr">
        <is>
          <t>Small Business</t>
        </is>
      </c>
      <c r="F4036" t="inlineStr">
        <is>
          <t>Partner</t>
        </is>
      </c>
      <c r="G4036" t="inlineStr">
        <is>
          <t>Office Supplies</t>
        </is>
      </c>
      <c r="H4036" t="inlineStr">
        <is>
          <t>File Folder</t>
        </is>
      </c>
      <c r="I4036" t="n">
        <v>6</v>
      </c>
      <c r="J4036" s="12" t="n">
        <v>122.31</v>
      </c>
      <c r="K4036" s="13" t="n">
        <v>0.15</v>
      </c>
      <c r="L4036" s="12" t="n">
        <v>623.78</v>
      </c>
      <c r="M4036" s="12" t="n">
        <v>425.64</v>
      </c>
      <c r="N4036" s="12" t="n">
        <v>198.14</v>
      </c>
      <c r="O4036" t="inlineStr">
        <is>
          <t>Credit Card</t>
        </is>
      </c>
      <c r="P4036" t="inlineStr">
        <is>
          <t>Kabir Singh</t>
        </is>
      </c>
      <c r="Q4036" t="inlineStr">
        <is>
          <t>CUST-0154</t>
        </is>
      </c>
      <c r="R4036" t="n">
        <v>7</v>
      </c>
      <c r="S4036" t="inlineStr">
        <is>
          <t>No</t>
        </is>
      </c>
    </row>
    <row r="4037">
      <c r="A4037" t="inlineStr">
        <is>
          <t>ORD-2408-04036</t>
        </is>
      </c>
      <c r="B4037" s="11" t="n">
        <v>45505</v>
      </c>
      <c r="C4037" t="inlineStr">
        <is>
          <t>Central</t>
        </is>
      </c>
      <c r="D4037" t="inlineStr">
        <is>
          <t>Raipur</t>
        </is>
      </c>
      <c r="E4037" t="inlineStr">
        <is>
          <t>Consumer</t>
        </is>
      </c>
      <c r="F4037" t="inlineStr">
        <is>
          <t>Partner</t>
        </is>
      </c>
      <c r="G4037" t="inlineStr">
        <is>
          <t>Accessories</t>
        </is>
      </c>
      <c r="H4037" t="inlineStr">
        <is>
          <t>Webcam</t>
        </is>
      </c>
      <c r="I4037" t="n">
        <v>3</v>
      </c>
      <c r="J4037" s="12" t="n">
        <v>3807.54</v>
      </c>
      <c r="K4037" s="13" t="n">
        <v>0.2</v>
      </c>
      <c r="L4037" s="12" t="n">
        <v>9138.1</v>
      </c>
      <c r="M4037" s="12" t="n">
        <v>8681.190000000001</v>
      </c>
      <c r="N4037" s="12" t="n">
        <v>456.91</v>
      </c>
      <c r="O4037" t="inlineStr">
        <is>
          <t>UPI</t>
        </is>
      </c>
      <c r="P4037" t="inlineStr">
        <is>
          <t>Ishaan Mehta</t>
        </is>
      </c>
      <c r="Q4037" t="inlineStr">
        <is>
          <t>CUST-0494</t>
        </is>
      </c>
      <c r="R4037" t="n">
        <v>3</v>
      </c>
      <c r="S4037" t="inlineStr">
        <is>
          <t>No</t>
        </is>
      </c>
    </row>
    <row r="4038">
      <c r="A4038" t="inlineStr">
        <is>
          <t>ORD-2408-04037</t>
        </is>
      </c>
      <c r="B4038" s="11" t="n">
        <v>45532</v>
      </c>
      <c r="C4038" t="inlineStr">
        <is>
          <t>Central</t>
        </is>
      </c>
      <c r="D4038" t="inlineStr">
        <is>
          <t>Raipur</t>
        </is>
      </c>
      <c r="E4038" t="inlineStr">
        <is>
          <t>Education</t>
        </is>
      </c>
      <c r="F4038" t="inlineStr">
        <is>
          <t>Direct Sales</t>
        </is>
      </c>
      <c r="G4038" t="inlineStr">
        <is>
          <t>Technology</t>
        </is>
      </c>
      <c r="H4038" t="inlineStr">
        <is>
          <t>Headphones</t>
        </is>
      </c>
      <c r="I4038" t="n">
        <v>3</v>
      </c>
      <c r="J4038" s="12" t="n">
        <v>2539.63</v>
      </c>
      <c r="K4038" s="13" t="n">
        <v>0.25</v>
      </c>
      <c r="L4038" s="12" t="n">
        <v>5714.17</v>
      </c>
      <c r="M4038" s="12" t="n">
        <v>5637.98</v>
      </c>
      <c r="N4038" s="12" t="n">
        <v>76.19</v>
      </c>
      <c r="O4038" t="inlineStr">
        <is>
          <t>Cash</t>
        </is>
      </c>
      <c r="P4038" t="inlineStr">
        <is>
          <t>Diya Patel</t>
        </is>
      </c>
      <c r="Q4038" t="inlineStr">
        <is>
          <t>CUST-0348</t>
        </is>
      </c>
      <c r="R4038" t="n">
        <v>6</v>
      </c>
      <c r="S4038" t="inlineStr">
        <is>
          <t>No</t>
        </is>
      </c>
    </row>
    <row r="4039">
      <c r="A4039" t="inlineStr">
        <is>
          <t>ORD-2412-04038</t>
        </is>
      </c>
      <c r="B4039" s="11" t="n">
        <v>45657</v>
      </c>
      <c r="C4039" t="inlineStr">
        <is>
          <t>West</t>
        </is>
      </c>
      <c r="D4039" t="inlineStr">
        <is>
          <t>Surat</t>
        </is>
      </c>
      <c r="E4039" t="inlineStr">
        <is>
          <t>Corporate</t>
        </is>
      </c>
      <c r="F4039" t="inlineStr">
        <is>
          <t>Retail Store</t>
        </is>
      </c>
      <c r="G4039" t="inlineStr">
        <is>
          <t>Furniture</t>
        </is>
      </c>
      <c r="H4039" t="inlineStr">
        <is>
          <t>Desk</t>
        </is>
      </c>
      <c r="I4039" t="n">
        <v>2</v>
      </c>
      <c r="J4039" s="12" t="n">
        <v>13960.73</v>
      </c>
      <c r="K4039" s="13" t="n">
        <v>0.25</v>
      </c>
      <c r="L4039" s="12" t="n">
        <v>20941.1</v>
      </c>
      <c r="M4039" s="12" t="n">
        <v>20941.1</v>
      </c>
      <c r="N4039" s="12" t="n">
        <v>0</v>
      </c>
      <c r="O4039" t="inlineStr">
        <is>
          <t>Credit Card</t>
        </is>
      </c>
      <c r="P4039" t="inlineStr">
        <is>
          <t>Kabir Singh</t>
        </is>
      </c>
      <c r="Q4039" t="inlineStr">
        <is>
          <t>CUST-0700</t>
        </is>
      </c>
      <c r="R4039" t="n">
        <v>3</v>
      </c>
      <c r="S4039" t="inlineStr">
        <is>
          <t>No</t>
        </is>
      </c>
    </row>
    <row r="4040">
      <c r="A4040" t="inlineStr">
        <is>
          <t>ORD-2404-04039</t>
        </is>
      </c>
      <c r="B4040" s="11" t="n">
        <v>45404</v>
      </c>
      <c r="C4040" t="inlineStr">
        <is>
          <t>East</t>
        </is>
      </c>
      <c r="D4040" t="inlineStr">
        <is>
          <t>Bhubaneswar</t>
        </is>
      </c>
      <c r="E4040" t="inlineStr">
        <is>
          <t>Consumer</t>
        </is>
      </c>
      <c r="F4040" t="inlineStr">
        <is>
          <t>Online</t>
        </is>
      </c>
      <c r="G4040" t="inlineStr">
        <is>
          <t>Office Supplies</t>
        </is>
      </c>
      <c r="H4040" t="inlineStr">
        <is>
          <t>Paper Ream</t>
        </is>
      </c>
      <c r="I4040" t="n">
        <v>5</v>
      </c>
      <c r="J4040" s="12" t="n">
        <v>422.91</v>
      </c>
      <c r="K4040" s="13" t="n">
        <v>0.1</v>
      </c>
      <c r="L4040" s="12" t="n">
        <v>1903.1</v>
      </c>
      <c r="M4040" s="12" t="n">
        <v>1585.91</v>
      </c>
      <c r="N4040" s="12" t="n">
        <v>317.19</v>
      </c>
      <c r="O4040" t="inlineStr">
        <is>
          <t>Net Banking</t>
        </is>
      </c>
      <c r="P4040" t="inlineStr">
        <is>
          <t>Aarav Sharma</t>
        </is>
      </c>
      <c r="Q4040" t="inlineStr">
        <is>
          <t>CUST-0510</t>
        </is>
      </c>
      <c r="R4040" t="n">
        <v>2</v>
      </c>
      <c r="S4040" t="inlineStr">
        <is>
          <t>Yes</t>
        </is>
      </c>
    </row>
    <row r="4041">
      <c r="A4041" t="inlineStr">
        <is>
          <t>ORD-2507-04040</t>
        </is>
      </c>
      <c r="B4041" s="11" t="n">
        <v>45846</v>
      </c>
      <c r="C4041" t="inlineStr">
        <is>
          <t>North</t>
        </is>
      </c>
      <c r="D4041" t="inlineStr">
        <is>
          <t>Lucknow</t>
        </is>
      </c>
      <c r="E4041" t="inlineStr">
        <is>
          <t>Education</t>
        </is>
      </c>
      <c r="F4041" t="inlineStr">
        <is>
          <t>Online</t>
        </is>
      </c>
      <c r="G4041" t="inlineStr">
        <is>
          <t>Accessories</t>
        </is>
      </c>
      <c r="H4041" t="inlineStr">
        <is>
          <t>Webcam</t>
        </is>
      </c>
      <c r="I4041" t="n">
        <v>3</v>
      </c>
      <c r="J4041" s="12" t="n">
        <v>3219.96</v>
      </c>
      <c r="K4041" s="13" t="n">
        <v>0.03</v>
      </c>
      <c r="L4041" s="12" t="n">
        <v>9370.08</v>
      </c>
      <c r="M4041" s="12" t="n">
        <v>7341.51</v>
      </c>
      <c r="N4041" s="12" t="n">
        <v>2028.57</v>
      </c>
      <c r="O4041" t="inlineStr">
        <is>
          <t>Net Banking</t>
        </is>
      </c>
      <c r="P4041" t="inlineStr">
        <is>
          <t>Rohan Verma</t>
        </is>
      </c>
      <c r="Q4041" t="inlineStr">
        <is>
          <t>CUST-0485</t>
        </is>
      </c>
      <c r="R4041" t="n">
        <v>2</v>
      </c>
      <c r="S4041" t="inlineStr">
        <is>
          <t>No</t>
        </is>
      </c>
    </row>
    <row r="4042">
      <c r="A4042" t="inlineStr">
        <is>
          <t>ORD-2412-04041</t>
        </is>
      </c>
      <c r="B4042" s="11" t="n">
        <v>45628</v>
      </c>
      <c r="C4042" t="inlineStr">
        <is>
          <t>West</t>
        </is>
      </c>
      <c r="D4042" t="inlineStr">
        <is>
          <t>Surat</t>
        </is>
      </c>
      <c r="E4042" t="inlineStr">
        <is>
          <t>Small Business</t>
        </is>
      </c>
      <c r="F4042" t="inlineStr">
        <is>
          <t>Retail Store</t>
        </is>
      </c>
      <c r="G4042" t="inlineStr">
        <is>
          <t>Technology</t>
        </is>
      </c>
      <c r="H4042" t="inlineStr">
        <is>
          <t>Laptop</t>
        </is>
      </c>
      <c r="I4042" t="n">
        <v>3</v>
      </c>
      <c r="J4042" s="12" t="n">
        <v>48212.84</v>
      </c>
      <c r="K4042" s="13" t="n">
        <v>0.15</v>
      </c>
      <c r="L4042" s="12" t="n">
        <v>122942.74</v>
      </c>
      <c r="M4042" s="12" t="n">
        <v>124389.13</v>
      </c>
      <c r="N4042" s="12" t="n">
        <v>-1446.39</v>
      </c>
      <c r="O4042" t="inlineStr">
        <is>
          <t>Credit Card</t>
        </is>
      </c>
      <c r="P4042" t="inlineStr">
        <is>
          <t>Sara Khan</t>
        </is>
      </c>
      <c r="Q4042" t="inlineStr">
        <is>
          <t>CUST-0340</t>
        </is>
      </c>
      <c r="R4042" t="n">
        <v>2</v>
      </c>
      <c r="S4042" t="inlineStr">
        <is>
          <t>No</t>
        </is>
      </c>
    </row>
    <row r="4043">
      <c r="A4043" t="inlineStr">
        <is>
          <t>ORD-2403-04042</t>
        </is>
      </c>
      <c r="B4043" s="11" t="n">
        <v>45375</v>
      </c>
      <c r="C4043" t="inlineStr">
        <is>
          <t>West</t>
        </is>
      </c>
      <c r="D4043" t="inlineStr">
        <is>
          <t>Mumbai</t>
        </is>
      </c>
      <c r="E4043" t="inlineStr">
        <is>
          <t>Consumer</t>
        </is>
      </c>
      <c r="F4043" t="inlineStr">
        <is>
          <t>Retail Store</t>
        </is>
      </c>
      <c r="G4043" t="inlineStr">
        <is>
          <t>Technology</t>
        </is>
      </c>
      <c r="H4043" t="inlineStr">
        <is>
          <t>Printer</t>
        </is>
      </c>
      <c r="I4043" t="n">
        <v>2</v>
      </c>
      <c r="J4043" s="12" t="n">
        <v>10371.85</v>
      </c>
      <c r="K4043" s="13" t="n">
        <v>0.1</v>
      </c>
      <c r="L4043" s="12" t="n">
        <v>18669.33</v>
      </c>
      <c r="M4043" s="12" t="n">
        <v>17009.83</v>
      </c>
      <c r="N4043" s="12" t="n">
        <v>1659.5</v>
      </c>
      <c r="O4043" t="inlineStr">
        <is>
          <t>Debit Card</t>
        </is>
      </c>
      <c r="P4043" t="inlineStr">
        <is>
          <t>Anaya Rao</t>
        </is>
      </c>
      <c r="Q4043" t="inlineStr">
        <is>
          <t>CUST-0173</t>
        </is>
      </c>
      <c r="R4043" t="n">
        <v>3</v>
      </c>
      <c r="S4043" t="inlineStr">
        <is>
          <t>Yes</t>
        </is>
      </c>
    </row>
    <row r="4044">
      <c r="A4044" t="inlineStr">
        <is>
          <t>ORD-2504-04043</t>
        </is>
      </c>
      <c r="B4044" s="11" t="n">
        <v>45773</v>
      </c>
      <c r="C4044" t="inlineStr">
        <is>
          <t>Central</t>
        </is>
      </c>
      <c r="D4044" t="inlineStr">
        <is>
          <t>Bhopal</t>
        </is>
      </c>
      <c r="E4044" t="inlineStr">
        <is>
          <t>Education</t>
        </is>
      </c>
      <c r="F4044" t="inlineStr">
        <is>
          <t>Online</t>
        </is>
      </c>
      <c r="G4044" t="inlineStr">
        <is>
          <t>Technology</t>
        </is>
      </c>
      <c r="H4044" t="inlineStr">
        <is>
          <t>Tablet</t>
        </is>
      </c>
      <c r="I4044" t="n">
        <v>4</v>
      </c>
      <c r="J4044" s="12" t="n">
        <v>20457.45</v>
      </c>
      <c r="K4044" s="13" t="n">
        <v>0.05</v>
      </c>
      <c r="L4044" s="12" t="n">
        <v>77738.31</v>
      </c>
      <c r="M4044" s="12" t="n">
        <v>67918.73</v>
      </c>
      <c r="N4044" s="12" t="n">
        <v>9819.58</v>
      </c>
      <c r="O4044" t="inlineStr">
        <is>
          <t>Credit Card</t>
        </is>
      </c>
      <c r="P4044" t="inlineStr">
        <is>
          <t>Meera Joshi</t>
        </is>
      </c>
      <c r="Q4044" t="inlineStr">
        <is>
          <t>CUST-0022</t>
        </is>
      </c>
      <c r="R4044" t="n">
        <v>10</v>
      </c>
      <c r="S4044" t="inlineStr">
        <is>
          <t>No</t>
        </is>
      </c>
    </row>
    <row r="4045">
      <c r="A4045" t="inlineStr">
        <is>
          <t>ORD-2403-04044</t>
        </is>
      </c>
      <c r="B4045" s="11" t="n">
        <v>45361</v>
      </c>
      <c r="C4045" t="inlineStr">
        <is>
          <t>East</t>
        </is>
      </c>
      <c r="D4045" t="inlineStr">
        <is>
          <t>Kolkata</t>
        </is>
      </c>
      <c r="E4045" t="inlineStr">
        <is>
          <t>Education</t>
        </is>
      </c>
      <c r="F4045" t="inlineStr">
        <is>
          <t>Partner</t>
        </is>
      </c>
      <c r="G4045" t="inlineStr">
        <is>
          <t>Accessories</t>
        </is>
      </c>
      <c r="H4045" t="inlineStr">
        <is>
          <t>Laptop Stand</t>
        </is>
      </c>
      <c r="I4045" t="n">
        <v>2</v>
      </c>
      <c r="J4045" s="12" t="n">
        <v>1860.95</v>
      </c>
      <c r="K4045" s="13" t="n">
        <v>0.2</v>
      </c>
      <c r="L4045" s="12" t="n">
        <v>2977.52</v>
      </c>
      <c r="M4045" s="12" t="n">
        <v>2605.33</v>
      </c>
      <c r="N4045" s="12" t="n">
        <v>372.19</v>
      </c>
      <c r="O4045" t="inlineStr">
        <is>
          <t>Credit Card</t>
        </is>
      </c>
      <c r="P4045" t="inlineStr">
        <is>
          <t>Tara Kapoor</t>
        </is>
      </c>
      <c r="Q4045" t="inlineStr">
        <is>
          <t>CUST-0687</t>
        </is>
      </c>
      <c r="R4045" t="n">
        <v>5</v>
      </c>
      <c r="S4045" t="inlineStr">
        <is>
          <t>No</t>
        </is>
      </c>
    </row>
    <row r="4046">
      <c r="A4046" t="inlineStr">
        <is>
          <t>ORD-2412-04045</t>
        </is>
      </c>
      <c r="B4046" s="11" t="n">
        <v>45644</v>
      </c>
      <c r="C4046" t="inlineStr">
        <is>
          <t>South</t>
        </is>
      </c>
      <c r="D4046" t="inlineStr">
        <is>
          <t>Chennai</t>
        </is>
      </c>
      <c r="E4046" t="inlineStr">
        <is>
          <t>Education</t>
        </is>
      </c>
      <c r="F4046" t="inlineStr">
        <is>
          <t>Partner</t>
        </is>
      </c>
      <c r="G4046" t="inlineStr">
        <is>
          <t>Office Supplies</t>
        </is>
      </c>
      <c r="H4046" t="inlineStr">
        <is>
          <t>Paper Ream</t>
        </is>
      </c>
      <c r="I4046" t="n">
        <v>4</v>
      </c>
      <c r="J4046" s="12" t="n">
        <v>437.1</v>
      </c>
      <c r="K4046" s="13" t="n">
        <v>0</v>
      </c>
      <c r="L4046" s="12" t="n">
        <v>1748.4</v>
      </c>
      <c r="M4046" s="12" t="n">
        <v>1311.3</v>
      </c>
      <c r="N4046" s="12" t="n">
        <v>437.1</v>
      </c>
      <c r="O4046" t="inlineStr">
        <is>
          <t>Credit Card</t>
        </is>
      </c>
      <c r="P4046" t="inlineStr">
        <is>
          <t>Vivaan Gupta</t>
        </is>
      </c>
      <c r="Q4046" t="inlineStr">
        <is>
          <t>CUST-0919</t>
        </is>
      </c>
      <c r="R4046" t="n">
        <v>2</v>
      </c>
      <c r="S4046" t="inlineStr">
        <is>
          <t>No</t>
        </is>
      </c>
    </row>
    <row r="4047">
      <c r="A4047" t="inlineStr">
        <is>
          <t>ORD-2509-04046</t>
        </is>
      </c>
      <c r="B4047" s="11" t="n">
        <v>45925</v>
      </c>
      <c r="C4047" t="inlineStr">
        <is>
          <t>South</t>
        </is>
      </c>
      <c r="D4047" t="inlineStr">
        <is>
          <t>Bengaluru</t>
        </is>
      </c>
      <c r="E4047" t="inlineStr">
        <is>
          <t>Corporate</t>
        </is>
      </c>
      <c r="F4047" t="inlineStr">
        <is>
          <t>Direct Sales</t>
        </is>
      </c>
      <c r="G4047" t="inlineStr">
        <is>
          <t>Accessories</t>
        </is>
      </c>
      <c r="H4047" t="inlineStr">
        <is>
          <t>Webcam</t>
        </is>
      </c>
      <c r="I4047" t="n">
        <v>3</v>
      </c>
      <c r="J4047" s="12" t="n">
        <v>3241.27</v>
      </c>
      <c r="K4047" s="13" t="n">
        <v>0.15</v>
      </c>
      <c r="L4047" s="12" t="n">
        <v>8265.24</v>
      </c>
      <c r="M4047" s="12" t="n">
        <v>7390.1</v>
      </c>
      <c r="N4047" s="12" t="n">
        <v>875.14</v>
      </c>
      <c r="O4047" t="inlineStr">
        <is>
          <t>Credit Card</t>
        </is>
      </c>
      <c r="P4047" t="inlineStr">
        <is>
          <t>Diya Patel</t>
        </is>
      </c>
      <c r="Q4047" t="inlineStr">
        <is>
          <t>CUST-0701</t>
        </is>
      </c>
      <c r="R4047" t="n">
        <v>3</v>
      </c>
      <c r="S4047" t="inlineStr">
        <is>
          <t>No</t>
        </is>
      </c>
    </row>
    <row r="4048">
      <c r="A4048" t="inlineStr">
        <is>
          <t>ORD-2502-04047</t>
        </is>
      </c>
      <c r="B4048" s="11" t="n">
        <v>45692</v>
      </c>
      <c r="C4048" t="inlineStr">
        <is>
          <t>North</t>
        </is>
      </c>
      <c r="D4048" t="inlineStr">
        <is>
          <t>Jaipur</t>
        </is>
      </c>
      <c r="E4048" t="inlineStr">
        <is>
          <t>Education</t>
        </is>
      </c>
      <c r="F4048" t="inlineStr">
        <is>
          <t>Retail Store</t>
        </is>
      </c>
      <c r="G4048" t="inlineStr">
        <is>
          <t>Office Supplies</t>
        </is>
      </c>
      <c r="H4048" t="inlineStr">
        <is>
          <t>Marker Set</t>
        </is>
      </c>
      <c r="I4048" t="n">
        <v>10</v>
      </c>
      <c r="J4048" s="12" t="n">
        <v>264.04</v>
      </c>
      <c r="K4048" s="13" t="n">
        <v>0.15</v>
      </c>
      <c r="L4048" s="12" t="n">
        <v>2244.34</v>
      </c>
      <c r="M4048" s="12" t="n">
        <v>1716.26</v>
      </c>
      <c r="N4048" s="12" t="n">
        <v>528.08</v>
      </c>
      <c r="O4048" t="inlineStr">
        <is>
          <t>Debit Card</t>
        </is>
      </c>
      <c r="P4048" t="inlineStr">
        <is>
          <t>Meera Joshi</t>
        </is>
      </c>
      <c r="Q4048" t="inlineStr">
        <is>
          <t>CUST-0842</t>
        </is>
      </c>
      <c r="R4048" t="n">
        <v>2</v>
      </c>
      <c r="S4048" t="inlineStr">
        <is>
          <t>Yes</t>
        </is>
      </c>
    </row>
    <row r="4049">
      <c r="A4049" t="inlineStr">
        <is>
          <t>ORD-2409-04048</t>
        </is>
      </c>
      <c r="B4049" s="11" t="n">
        <v>45539</v>
      </c>
      <c r="C4049" t="inlineStr">
        <is>
          <t>South</t>
        </is>
      </c>
      <c r="D4049" t="inlineStr">
        <is>
          <t>Hyderabad</t>
        </is>
      </c>
      <c r="E4049" t="inlineStr">
        <is>
          <t>Small Business</t>
        </is>
      </c>
      <c r="F4049" t="inlineStr">
        <is>
          <t>Direct Sales</t>
        </is>
      </c>
      <c r="G4049" t="inlineStr">
        <is>
          <t>Office Supplies</t>
        </is>
      </c>
      <c r="H4049" t="inlineStr">
        <is>
          <t>File Folder</t>
        </is>
      </c>
      <c r="I4049" t="n">
        <v>2</v>
      </c>
      <c r="J4049" s="12" t="n">
        <v>106.51</v>
      </c>
      <c r="K4049" s="13" t="n">
        <v>0.15</v>
      </c>
      <c r="L4049" s="12" t="n">
        <v>181.07</v>
      </c>
      <c r="M4049" s="12" t="n">
        <v>123.55</v>
      </c>
      <c r="N4049" s="12" t="n">
        <v>57.52</v>
      </c>
      <c r="O4049" t="inlineStr">
        <is>
          <t>Cash</t>
        </is>
      </c>
      <c r="P4049" t="inlineStr">
        <is>
          <t>Sara Khan</t>
        </is>
      </c>
      <c r="Q4049" t="inlineStr">
        <is>
          <t>CUST-0744</t>
        </is>
      </c>
      <c r="R4049" t="n">
        <v>4</v>
      </c>
      <c r="S4049" t="inlineStr">
        <is>
          <t>No</t>
        </is>
      </c>
    </row>
    <row r="4050">
      <c r="A4050" t="inlineStr">
        <is>
          <t>ORD-2512-04049</t>
        </is>
      </c>
      <c r="B4050" s="11" t="n">
        <v>45999</v>
      </c>
      <c r="C4050" t="inlineStr">
        <is>
          <t>North</t>
        </is>
      </c>
      <c r="D4050" t="inlineStr">
        <is>
          <t>Jaipur</t>
        </is>
      </c>
      <c r="E4050" t="inlineStr">
        <is>
          <t>Education</t>
        </is>
      </c>
      <c r="F4050" t="inlineStr">
        <is>
          <t>Direct Sales</t>
        </is>
      </c>
      <c r="G4050" t="inlineStr">
        <is>
          <t>Office Supplies</t>
        </is>
      </c>
      <c r="H4050" t="inlineStr">
        <is>
          <t>Marker Set</t>
        </is>
      </c>
      <c r="I4050" t="n">
        <v>1</v>
      </c>
      <c r="J4050" s="12" t="n">
        <v>229.02</v>
      </c>
      <c r="K4050" s="13" t="n">
        <v>0.25</v>
      </c>
      <c r="L4050" s="12" t="n">
        <v>171.77</v>
      </c>
      <c r="M4050" s="12" t="n">
        <v>148.86</v>
      </c>
      <c r="N4050" s="12" t="n">
        <v>22.91</v>
      </c>
      <c r="O4050" t="inlineStr">
        <is>
          <t>Net Banking</t>
        </is>
      </c>
      <c r="P4050" t="inlineStr">
        <is>
          <t>Rohan Verma</t>
        </is>
      </c>
      <c r="Q4050" t="inlineStr">
        <is>
          <t>CUST-0270</t>
        </is>
      </c>
      <c r="R4050" t="n">
        <v>3</v>
      </c>
      <c r="S4050" t="inlineStr">
        <is>
          <t>Yes</t>
        </is>
      </c>
    </row>
    <row r="4051">
      <c r="A4051" t="inlineStr">
        <is>
          <t>ORD-2408-04050</t>
        </is>
      </c>
      <c r="B4051" s="11" t="n">
        <v>45526</v>
      </c>
      <c r="C4051" t="inlineStr">
        <is>
          <t>West</t>
        </is>
      </c>
      <c r="D4051" t="inlineStr">
        <is>
          <t>Surat</t>
        </is>
      </c>
      <c r="E4051" t="inlineStr">
        <is>
          <t>Consumer</t>
        </is>
      </c>
      <c r="F4051" t="inlineStr">
        <is>
          <t>Direct Sales</t>
        </is>
      </c>
      <c r="G4051" t="inlineStr">
        <is>
          <t>Accessories</t>
        </is>
      </c>
      <c r="H4051" t="inlineStr">
        <is>
          <t>Laptop Stand</t>
        </is>
      </c>
      <c r="I4051" t="n">
        <v>3</v>
      </c>
      <c r="J4051" s="12" t="n">
        <v>1916.81</v>
      </c>
      <c r="K4051" s="13" t="n">
        <v>0.15</v>
      </c>
      <c r="L4051" s="12" t="n">
        <v>4887.87</v>
      </c>
      <c r="M4051" s="12" t="n">
        <v>4025.3</v>
      </c>
      <c r="N4051" s="12" t="n">
        <v>862.5700000000001</v>
      </c>
      <c r="O4051" t="inlineStr">
        <is>
          <t>UPI</t>
        </is>
      </c>
      <c r="P4051" t="inlineStr">
        <is>
          <t>Sara Khan</t>
        </is>
      </c>
      <c r="Q4051" t="inlineStr">
        <is>
          <t>CUST-0437</t>
        </is>
      </c>
      <c r="R4051" t="n">
        <v>4</v>
      </c>
      <c r="S4051" t="inlineStr">
        <is>
          <t>No</t>
        </is>
      </c>
    </row>
    <row r="4052">
      <c r="A4052" t="inlineStr">
        <is>
          <t>ORD-2401-04051</t>
        </is>
      </c>
      <c r="B4052" s="11" t="n">
        <v>45322</v>
      </c>
      <c r="C4052" t="inlineStr">
        <is>
          <t>Central</t>
        </is>
      </c>
      <c r="D4052" t="inlineStr">
        <is>
          <t>Raipur</t>
        </is>
      </c>
      <c r="E4052" t="inlineStr">
        <is>
          <t>Consumer</t>
        </is>
      </c>
      <c r="F4052" t="inlineStr">
        <is>
          <t>Online</t>
        </is>
      </c>
      <c r="G4052" t="inlineStr">
        <is>
          <t>Accessories</t>
        </is>
      </c>
      <c r="H4052" t="inlineStr">
        <is>
          <t>USB Hub</t>
        </is>
      </c>
      <c r="I4052" t="n">
        <v>2</v>
      </c>
      <c r="J4052" s="12" t="n">
        <v>1194.78</v>
      </c>
      <c r="K4052" s="13" t="n">
        <v>0</v>
      </c>
      <c r="L4052" s="12" t="n">
        <v>2389.56</v>
      </c>
      <c r="M4052" s="12" t="n">
        <v>1624.9</v>
      </c>
      <c r="N4052" s="12" t="n">
        <v>764.66</v>
      </c>
      <c r="O4052" t="inlineStr">
        <is>
          <t>UPI</t>
        </is>
      </c>
      <c r="P4052" t="inlineStr">
        <is>
          <t>Tara Kapoor</t>
        </is>
      </c>
      <c r="Q4052" t="inlineStr">
        <is>
          <t>CUST-0566</t>
        </is>
      </c>
      <c r="R4052" t="n">
        <v>4</v>
      </c>
      <c r="S4052" t="inlineStr">
        <is>
          <t>No</t>
        </is>
      </c>
    </row>
    <row r="4053">
      <c r="A4053" t="inlineStr">
        <is>
          <t>ORD-2404-04052</t>
        </is>
      </c>
      <c r="B4053" s="11" t="n">
        <v>45394</v>
      </c>
      <c r="C4053" t="inlineStr">
        <is>
          <t>Central</t>
        </is>
      </c>
      <c r="D4053" t="inlineStr">
        <is>
          <t>Raipur</t>
        </is>
      </c>
      <c r="E4053" t="inlineStr">
        <is>
          <t>Corporate</t>
        </is>
      </c>
      <c r="F4053" t="inlineStr">
        <is>
          <t>Direct Sales</t>
        </is>
      </c>
      <c r="G4053" t="inlineStr">
        <is>
          <t>Technology</t>
        </is>
      </c>
      <c r="H4053" t="inlineStr">
        <is>
          <t>Tablet</t>
        </is>
      </c>
      <c r="I4053" t="n">
        <v>3</v>
      </c>
      <c r="J4053" s="12" t="n">
        <v>22865.08</v>
      </c>
      <c r="K4053" s="13" t="n">
        <v>0</v>
      </c>
      <c r="L4053" s="12" t="n">
        <v>68595.24000000001</v>
      </c>
      <c r="M4053" s="12" t="n">
        <v>56934.05</v>
      </c>
      <c r="N4053" s="12" t="n">
        <v>11661.19</v>
      </c>
      <c r="O4053" t="inlineStr">
        <is>
          <t>UPI</t>
        </is>
      </c>
      <c r="P4053" t="inlineStr">
        <is>
          <t>Anaya Rao</t>
        </is>
      </c>
      <c r="Q4053" t="inlineStr">
        <is>
          <t>CUST-0116</t>
        </is>
      </c>
      <c r="R4053" t="n">
        <v>3</v>
      </c>
      <c r="S4053" t="inlineStr">
        <is>
          <t>No</t>
        </is>
      </c>
    </row>
    <row r="4054">
      <c r="A4054" t="inlineStr">
        <is>
          <t>ORD-2505-04053</t>
        </is>
      </c>
      <c r="B4054" s="11" t="n">
        <v>45802</v>
      </c>
      <c r="C4054" t="inlineStr">
        <is>
          <t>East</t>
        </is>
      </c>
      <c r="D4054" t="inlineStr">
        <is>
          <t>Patna</t>
        </is>
      </c>
      <c r="E4054" t="inlineStr">
        <is>
          <t>Education</t>
        </is>
      </c>
      <c r="F4054" t="inlineStr">
        <is>
          <t>Partner</t>
        </is>
      </c>
      <c r="G4054" t="inlineStr">
        <is>
          <t>Accessories</t>
        </is>
      </c>
      <c r="H4054" t="inlineStr">
        <is>
          <t>Webcam</t>
        </is>
      </c>
      <c r="I4054" t="n">
        <v>3</v>
      </c>
      <c r="J4054" s="12" t="n">
        <v>3072.19</v>
      </c>
      <c r="K4054" s="13" t="n">
        <v>0</v>
      </c>
      <c r="L4054" s="12" t="n">
        <v>9216.57</v>
      </c>
      <c r="M4054" s="12" t="n">
        <v>7004.59</v>
      </c>
      <c r="N4054" s="12" t="n">
        <v>2211.98</v>
      </c>
      <c r="O4054" t="inlineStr">
        <is>
          <t>Cash</t>
        </is>
      </c>
      <c r="P4054" t="inlineStr">
        <is>
          <t>Tara Kapoor</t>
        </is>
      </c>
      <c r="Q4054" t="inlineStr">
        <is>
          <t>CUST-0399</t>
        </is>
      </c>
      <c r="R4054" t="n">
        <v>5</v>
      </c>
      <c r="S4054" t="inlineStr">
        <is>
          <t>No</t>
        </is>
      </c>
    </row>
    <row r="4055">
      <c r="A4055" t="inlineStr">
        <is>
          <t>ORD-2401-04054</t>
        </is>
      </c>
      <c r="B4055" s="11" t="n">
        <v>45303</v>
      </c>
      <c r="C4055" t="inlineStr">
        <is>
          <t>South</t>
        </is>
      </c>
      <c r="D4055" t="inlineStr">
        <is>
          <t>Hyderabad</t>
        </is>
      </c>
      <c r="E4055" t="inlineStr">
        <is>
          <t>Consumer</t>
        </is>
      </c>
      <c r="F4055" t="inlineStr">
        <is>
          <t>Online</t>
        </is>
      </c>
      <c r="G4055" t="inlineStr">
        <is>
          <t>Accessories</t>
        </is>
      </c>
      <c r="H4055" t="inlineStr">
        <is>
          <t>Mouse</t>
        </is>
      </c>
      <c r="I4055" t="n">
        <v>5</v>
      </c>
      <c r="J4055" s="12" t="n">
        <v>817.46</v>
      </c>
      <c r="K4055" s="13" t="n">
        <v>0</v>
      </c>
      <c r="L4055" s="12" t="n">
        <v>4087.3</v>
      </c>
      <c r="M4055" s="12" t="n">
        <v>2697.62</v>
      </c>
      <c r="N4055" s="12" t="n">
        <v>1389.68</v>
      </c>
      <c r="O4055" t="inlineStr">
        <is>
          <t>Debit Card</t>
        </is>
      </c>
      <c r="P4055" t="inlineStr">
        <is>
          <t>Meera Joshi</t>
        </is>
      </c>
      <c r="Q4055" t="inlineStr">
        <is>
          <t>CUST-0073</t>
        </is>
      </c>
      <c r="R4055" t="n">
        <v>4</v>
      </c>
      <c r="S4055" t="inlineStr">
        <is>
          <t>Yes</t>
        </is>
      </c>
    </row>
    <row r="4056">
      <c r="A4056" t="inlineStr">
        <is>
          <t>ORD-2510-04055</t>
        </is>
      </c>
      <c r="B4056" s="11" t="n">
        <v>45959</v>
      </c>
      <c r="C4056" t="inlineStr">
        <is>
          <t>Central</t>
        </is>
      </c>
      <c r="D4056" t="inlineStr">
        <is>
          <t>Nagpur</t>
        </is>
      </c>
      <c r="E4056" t="inlineStr">
        <is>
          <t>Education</t>
        </is>
      </c>
      <c r="F4056" t="inlineStr">
        <is>
          <t>Retail Store</t>
        </is>
      </c>
      <c r="G4056" t="inlineStr">
        <is>
          <t>Office Supplies</t>
        </is>
      </c>
      <c r="H4056" t="inlineStr">
        <is>
          <t>Stapler</t>
        </is>
      </c>
      <c r="I4056" t="n">
        <v>5</v>
      </c>
      <c r="J4056" s="12" t="n">
        <v>331.93</v>
      </c>
      <c r="K4056" s="13" t="n">
        <v>0.03</v>
      </c>
      <c r="L4056" s="12" t="n">
        <v>1609.86</v>
      </c>
      <c r="M4056" s="12" t="n">
        <v>1111.97</v>
      </c>
      <c r="N4056" s="12" t="n">
        <v>497.89</v>
      </c>
      <c r="O4056" t="inlineStr">
        <is>
          <t>Net Banking</t>
        </is>
      </c>
      <c r="P4056" t="inlineStr">
        <is>
          <t>Anaya Rao</t>
        </is>
      </c>
      <c r="Q4056" t="inlineStr">
        <is>
          <t>CUST-0799</t>
        </is>
      </c>
      <c r="R4056" t="n">
        <v>3</v>
      </c>
      <c r="S4056" t="inlineStr">
        <is>
          <t>No</t>
        </is>
      </c>
    </row>
    <row r="4057">
      <c r="A4057" t="inlineStr">
        <is>
          <t>ORD-2405-04056</t>
        </is>
      </c>
      <c r="B4057" s="11" t="n">
        <v>45427</v>
      </c>
      <c r="C4057" t="inlineStr">
        <is>
          <t>East</t>
        </is>
      </c>
      <c r="D4057" t="inlineStr">
        <is>
          <t>Bhubaneswar</t>
        </is>
      </c>
      <c r="E4057" t="inlineStr">
        <is>
          <t>Consumer</t>
        </is>
      </c>
      <c r="F4057" t="inlineStr">
        <is>
          <t>Online</t>
        </is>
      </c>
      <c r="G4057" t="inlineStr">
        <is>
          <t>Office Supplies</t>
        </is>
      </c>
      <c r="H4057" t="inlineStr">
        <is>
          <t>Pen Box</t>
        </is>
      </c>
      <c r="I4057" t="n">
        <v>2</v>
      </c>
      <c r="J4057" s="12" t="n">
        <v>196.75</v>
      </c>
      <c r="K4057" s="13" t="n">
        <v>0</v>
      </c>
      <c r="L4057" s="12" t="n">
        <v>393.5</v>
      </c>
      <c r="M4057" s="12" t="n">
        <v>240.03</v>
      </c>
      <c r="N4057" s="12" t="n">
        <v>153.47</v>
      </c>
      <c r="O4057" t="inlineStr">
        <is>
          <t>Credit Card</t>
        </is>
      </c>
      <c r="P4057" t="inlineStr">
        <is>
          <t>Diya Patel</t>
        </is>
      </c>
      <c r="Q4057" t="inlineStr">
        <is>
          <t>CUST-0150</t>
        </is>
      </c>
      <c r="R4057" t="n">
        <v>3</v>
      </c>
      <c r="S4057" t="inlineStr">
        <is>
          <t>No</t>
        </is>
      </c>
    </row>
    <row r="4058">
      <c r="A4058" t="inlineStr">
        <is>
          <t>ORD-2510-04057</t>
        </is>
      </c>
      <c r="B4058" s="11" t="n">
        <v>45958</v>
      </c>
      <c r="C4058" t="inlineStr">
        <is>
          <t>South</t>
        </is>
      </c>
      <c r="D4058" t="inlineStr">
        <is>
          <t>Chennai</t>
        </is>
      </c>
      <c r="E4058" t="inlineStr">
        <is>
          <t>Education</t>
        </is>
      </c>
      <c r="F4058" t="inlineStr">
        <is>
          <t>Direct Sales</t>
        </is>
      </c>
      <c r="G4058" t="inlineStr">
        <is>
          <t>Technology</t>
        </is>
      </c>
      <c r="H4058" t="inlineStr">
        <is>
          <t>Keyboard</t>
        </is>
      </c>
      <c r="I4058" t="n">
        <v>4</v>
      </c>
      <c r="J4058" s="12" t="n">
        <v>1529.52</v>
      </c>
      <c r="K4058" s="13" t="n">
        <v>0</v>
      </c>
      <c r="L4058" s="12" t="n">
        <v>6118.08</v>
      </c>
      <c r="M4058" s="12" t="n">
        <v>4343.84</v>
      </c>
      <c r="N4058" s="12" t="n">
        <v>1774.24</v>
      </c>
      <c r="O4058" t="inlineStr">
        <is>
          <t>UPI</t>
        </is>
      </c>
      <c r="P4058" t="inlineStr">
        <is>
          <t>Aarav Sharma</t>
        </is>
      </c>
      <c r="Q4058" t="inlineStr">
        <is>
          <t>CUST-0489</t>
        </is>
      </c>
      <c r="R4058" t="n">
        <v>3</v>
      </c>
      <c r="S4058" t="inlineStr">
        <is>
          <t>Yes</t>
        </is>
      </c>
    </row>
    <row r="4059">
      <c r="A4059" t="inlineStr">
        <is>
          <t>ORD-2407-04058</t>
        </is>
      </c>
      <c r="B4059" s="11" t="n">
        <v>45492</v>
      </c>
      <c r="C4059" t="inlineStr">
        <is>
          <t>Central</t>
        </is>
      </c>
      <c r="D4059" t="inlineStr">
        <is>
          <t>Raipur</t>
        </is>
      </c>
      <c r="E4059" t="inlineStr">
        <is>
          <t>Small Business</t>
        </is>
      </c>
      <c r="F4059" t="inlineStr">
        <is>
          <t>Direct Sales</t>
        </is>
      </c>
      <c r="G4059" t="inlineStr">
        <is>
          <t>Furniture</t>
        </is>
      </c>
      <c r="H4059" t="inlineStr">
        <is>
          <t>Office Chair</t>
        </is>
      </c>
      <c r="I4059" t="n">
        <v>2</v>
      </c>
      <c r="J4059" s="12" t="n">
        <v>6841.77</v>
      </c>
      <c r="K4059" s="13" t="n">
        <v>0</v>
      </c>
      <c r="L4059" s="12" t="n">
        <v>13683.54</v>
      </c>
      <c r="M4059" s="12" t="n">
        <v>9441.639999999999</v>
      </c>
      <c r="N4059" s="12" t="n">
        <v>4241.9</v>
      </c>
      <c r="O4059" t="inlineStr">
        <is>
          <t>UPI</t>
        </is>
      </c>
      <c r="P4059" t="inlineStr">
        <is>
          <t>Aarav Sharma</t>
        </is>
      </c>
      <c r="Q4059" t="inlineStr">
        <is>
          <t>CUST-0179</t>
        </is>
      </c>
      <c r="R4059" t="n">
        <v>5</v>
      </c>
      <c r="S4059" t="inlineStr">
        <is>
          <t>No</t>
        </is>
      </c>
    </row>
    <row r="4060">
      <c r="A4060" t="inlineStr">
        <is>
          <t>ORD-2401-04059</t>
        </is>
      </c>
      <c r="B4060" s="11" t="n">
        <v>45300</v>
      </c>
      <c r="C4060" t="inlineStr">
        <is>
          <t>South</t>
        </is>
      </c>
      <c r="D4060" t="inlineStr">
        <is>
          <t>Bengaluru</t>
        </is>
      </c>
      <c r="E4060" t="inlineStr">
        <is>
          <t>Corporate</t>
        </is>
      </c>
      <c r="F4060" t="inlineStr">
        <is>
          <t>Online</t>
        </is>
      </c>
      <c r="G4060" t="inlineStr">
        <is>
          <t>Technology</t>
        </is>
      </c>
      <c r="H4060" t="inlineStr">
        <is>
          <t>Tablet</t>
        </is>
      </c>
      <c r="I4060" t="n">
        <v>1</v>
      </c>
      <c r="J4060" s="12" t="n">
        <v>22612.41</v>
      </c>
      <c r="K4060" s="13" t="n">
        <v>0.25</v>
      </c>
      <c r="L4060" s="12" t="n">
        <v>16959.31</v>
      </c>
      <c r="M4060" s="12" t="n">
        <v>18768.3</v>
      </c>
      <c r="N4060" s="12" t="n">
        <v>-1808.99</v>
      </c>
      <c r="O4060" t="inlineStr">
        <is>
          <t>Net Banking</t>
        </is>
      </c>
      <c r="P4060" t="inlineStr">
        <is>
          <t>Vivaan Gupta</t>
        </is>
      </c>
      <c r="Q4060" t="inlineStr">
        <is>
          <t>CUST-0746</t>
        </is>
      </c>
      <c r="R4060" t="n">
        <v>3</v>
      </c>
      <c r="S4060" t="inlineStr">
        <is>
          <t>Yes</t>
        </is>
      </c>
    </row>
    <row r="4061">
      <c r="A4061" t="inlineStr">
        <is>
          <t>ORD-2407-04060</t>
        </is>
      </c>
      <c r="B4061" s="11" t="n">
        <v>45475</v>
      </c>
      <c r="C4061" t="inlineStr">
        <is>
          <t>West</t>
        </is>
      </c>
      <c r="D4061" t="inlineStr">
        <is>
          <t>Ahmedabad</t>
        </is>
      </c>
      <c r="E4061" t="inlineStr">
        <is>
          <t>Consumer</t>
        </is>
      </c>
      <c r="F4061" t="inlineStr">
        <is>
          <t>Online</t>
        </is>
      </c>
      <c r="G4061" t="inlineStr">
        <is>
          <t>Office Supplies</t>
        </is>
      </c>
      <c r="H4061" t="inlineStr">
        <is>
          <t>Paper Ream</t>
        </is>
      </c>
      <c r="I4061" t="n">
        <v>6</v>
      </c>
      <c r="J4061" s="12" t="n">
        <v>514.9299999999999</v>
      </c>
      <c r="K4061" s="13" t="n">
        <v>0</v>
      </c>
      <c r="L4061" s="12" t="n">
        <v>3089.58</v>
      </c>
      <c r="M4061" s="12" t="n">
        <v>2317.18</v>
      </c>
      <c r="N4061" s="12" t="n">
        <v>772.4</v>
      </c>
      <c r="O4061" t="inlineStr">
        <is>
          <t>Debit Card</t>
        </is>
      </c>
      <c r="P4061" t="inlineStr">
        <is>
          <t>Tara Kapoor</t>
        </is>
      </c>
      <c r="Q4061" t="inlineStr">
        <is>
          <t>CUST-0134</t>
        </is>
      </c>
      <c r="R4061" t="n">
        <v>3</v>
      </c>
      <c r="S4061" t="inlineStr">
        <is>
          <t>No</t>
        </is>
      </c>
    </row>
    <row r="4062">
      <c r="A4062" t="inlineStr">
        <is>
          <t>ORD-2510-04061</t>
        </is>
      </c>
      <c r="B4062" s="11" t="n">
        <v>45958</v>
      </c>
      <c r="C4062" t="inlineStr">
        <is>
          <t>West</t>
        </is>
      </c>
      <c r="D4062" t="inlineStr">
        <is>
          <t>Mumbai</t>
        </is>
      </c>
      <c r="E4062" t="inlineStr">
        <is>
          <t>Small Business</t>
        </is>
      </c>
      <c r="F4062" t="inlineStr">
        <is>
          <t>Direct Sales</t>
        </is>
      </c>
      <c r="G4062" t="inlineStr">
        <is>
          <t>Office Supplies</t>
        </is>
      </c>
      <c r="H4062" t="inlineStr">
        <is>
          <t>Stapler</t>
        </is>
      </c>
      <c r="I4062" t="n">
        <v>3</v>
      </c>
      <c r="J4062" s="12" t="n">
        <v>287.36</v>
      </c>
      <c r="K4062" s="13" t="n">
        <v>0.15</v>
      </c>
      <c r="L4062" s="12" t="n">
        <v>732.77</v>
      </c>
      <c r="M4062" s="12" t="n">
        <v>577.59</v>
      </c>
      <c r="N4062" s="12" t="n">
        <v>155.18</v>
      </c>
      <c r="O4062" t="inlineStr">
        <is>
          <t>Debit Card</t>
        </is>
      </c>
      <c r="P4062" t="inlineStr">
        <is>
          <t>Diya Patel</t>
        </is>
      </c>
      <c r="Q4062" t="inlineStr">
        <is>
          <t>CUST-0856</t>
        </is>
      </c>
      <c r="R4062" t="n">
        <v>2</v>
      </c>
      <c r="S4062" t="inlineStr">
        <is>
          <t>Yes</t>
        </is>
      </c>
    </row>
    <row r="4063">
      <c r="A4063" t="inlineStr">
        <is>
          <t>ORD-2512-04062</t>
        </is>
      </c>
      <c r="B4063" s="11" t="n">
        <v>46020</v>
      </c>
      <c r="C4063" t="inlineStr">
        <is>
          <t>North</t>
        </is>
      </c>
      <c r="D4063" t="inlineStr">
        <is>
          <t>Chandigarh</t>
        </is>
      </c>
      <c r="E4063" t="inlineStr">
        <is>
          <t>Small Business</t>
        </is>
      </c>
      <c r="F4063" t="inlineStr">
        <is>
          <t>Retail Store</t>
        </is>
      </c>
      <c r="G4063" t="inlineStr">
        <is>
          <t>Furniture</t>
        </is>
      </c>
      <c r="H4063" t="inlineStr">
        <is>
          <t>Bookshelf</t>
        </is>
      </c>
      <c r="I4063" t="n">
        <v>2</v>
      </c>
      <c r="J4063" s="12" t="n">
        <v>6467.66</v>
      </c>
      <c r="K4063" s="13" t="n">
        <v>0.25</v>
      </c>
      <c r="L4063" s="12" t="n">
        <v>9701.49</v>
      </c>
      <c r="M4063" s="12" t="n">
        <v>9442.780000000001</v>
      </c>
      <c r="N4063" s="12" t="n">
        <v>258.71</v>
      </c>
      <c r="O4063" t="inlineStr">
        <is>
          <t>Credit Card</t>
        </is>
      </c>
      <c r="P4063" t="inlineStr">
        <is>
          <t>Anaya Rao</t>
        </is>
      </c>
      <c r="Q4063" t="inlineStr">
        <is>
          <t>CUST-0406</t>
        </is>
      </c>
      <c r="R4063" t="n">
        <v>2</v>
      </c>
      <c r="S4063" t="inlineStr">
        <is>
          <t>No</t>
        </is>
      </c>
    </row>
    <row r="4064">
      <c r="A4064" t="inlineStr">
        <is>
          <t>ORD-2412-04063</t>
        </is>
      </c>
      <c r="B4064" s="11" t="n">
        <v>45631</v>
      </c>
      <c r="C4064" t="inlineStr">
        <is>
          <t>West</t>
        </is>
      </c>
      <c r="D4064" t="inlineStr">
        <is>
          <t>Pune</t>
        </is>
      </c>
      <c r="E4064" t="inlineStr">
        <is>
          <t>Corporate</t>
        </is>
      </c>
      <c r="F4064" t="inlineStr">
        <is>
          <t>Retail Store</t>
        </is>
      </c>
      <c r="G4064" t="inlineStr">
        <is>
          <t>Office Supplies</t>
        </is>
      </c>
      <c r="H4064" t="inlineStr">
        <is>
          <t>Paper Ream</t>
        </is>
      </c>
      <c r="I4064" t="n">
        <v>5</v>
      </c>
      <c r="J4064" s="12" t="n">
        <v>508.29</v>
      </c>
      <c r="K4064" s="13" t="n">
        <v>0.1</v>
      </c>
      <c r="L4064" s="12" t="n">
        <v>2287.31</v>
      </c>
      <c r="M4064" s="12" t="n">
        <v>1906.09</v>
      </c>
      <c r="N4064" s="12" t="n">
        <v>381.22</v>
      </c>
      <c r="O4064" t="inlineStr">
        <is>
          <t>Debit Card</t>
        </is>
      </c>
      <c r="P4064" t="inlineStr">
        <is>
          <t>Diya Patel</t>
        </is>
      </c>
      <c r="Q4064" t="inlineStr">
        <is>
          <t>CUST-0340</t>
        </is>
      </c>
      <c r="R4064" t="n">
        <v>3</v>
      </c>
      <c r="S4064" t="inlineStr">
        <is>
          <t>No</t>
        </is>
      </c>
    </row>
    <row r="4065">
      <c r="A4065" t="inlineStr">
        <is>
          <t>ORD-2406-04064</t>
        </is>
      </c>
      <c r="B4065" s="11" t="n">
        <v>45448</v>
      </c>
      <c r="C4065" t="inlineStr">
        <is>
          <t>West</t>
        </is>
      </c>
      <c r="D4065" t="inlineStr">
        <is>
          <t>Ahmedabad</t>
        </is>
      </c>
      <c r="E4065" t="inlineStr">
        <is>
          <t>Small Business</t>
        </is>
      </c>
      <c r="F4065" t="inlineStr">
        <is>
          <t>Retail Store</t>
        </is>
      </c>
      <c r="G4065" t="inlineStr">
        <is>
          <t>Accessories</t>
        </is>
      </c>
      <c r="H4065" t="inlineStr">
        <is>
          <t>Webcam</t>
        </is>
      </c>
      <c r="I4065" t="n">
        <v>4</v>
      </c>
      <c r="J4065" s="12" t="n">
        <v>3077.5</v>
      </c>
      <c r="K4065" s="13" t="n">
        <v>0.15</v>
      </c>
      <c r="L4065" s="12" t="n">
        <v>10463.5</v>
      </c>
      <c r="M4065" s="12" t="n">
        <v>9355.6</v>
      </c>
      <c r="N4065" s="12" t="n">
        <v>1107.9</v>
      </c>
      <c r="O4065" t="inlineStr">
        <is>
          <t>Credit Card</t>
        </is>
      </c>
      <c r="P4065" t="inlineStr">
        <is>
          <t>Tara Kapoor</t>
        </is>
      </c>
      <c r="Q4065" t="inlineStr">
        <is>
          <t>CUST-0278</t>
        </is>
      </c>
      <c r="R4065" t="n">
        <v>1</v>
      </c>
      <c r="S4065" t="inlineStr">
        <is>
          <t>Yes</t>
        </is>
      </c>
    </row>
    <row r="4066">
      <c r="A4066" t="inlineStr">
        <is>
          <t>ORD-2409-04065</t>
        </is>
      </c>
      <c r="B4066" s="11" t="n">
        <v>45558</v>
      </c>
      <c r="C4066" t="inlineStr">
        <is>
          <t>East</t>
        </is>
      </c>
      <c r="D4066" t="inlineStr">
        <is>
          <t>Patna</t>
        </is>
      </c>
      <c r="E4066" t="inlineStr">
        <is>
          <t>Education</t>
        </is>
      </c>
      <c r="F4066" t="inlineStr">
        <is>
          <t>Partner</t>
        </is>
      </c>
      <c r="G4066" t="inlineStr">
        <is>
          <t>Accessories</t>
        </is>
      </c>
      <c r="H4066" t="inlineStr">
        <is>
          <t>Webcam</t>
        </is>
      </c>
      <c r="I4066" t="n">
        <v>4</v>
      </c>
      <c r="J4066" s="12" t="n">
        <v>3217.79</v>
      </c>
      <c r="K4066" s="13" t="n">
        <v>0.05</v>
      </c>
      <c r="L4066" s="12" t="n">
        <v>12227.6</v>
      </c>
      <c r="M4066" s="12" t="n">
        <v>9782.08</v>
      </c>
      <c r="N4066" s="12" t="n">
        <v>2445.52</v>
      </c>
      <c r="O4066" t="inlineStr">
        <is>
          <t>Net Banking</t>
        </is>
      </c>
      <c r="P4066" t="inlineStr">
        <is>
          <t>Rohan Verma</t>
        </is>
      </c>
      <c r="Q4066" t="inlineStr">
        <is>
          <t>CUST-0696</t>
        </is>
      </c>
      <c r="R4066" t="n">
        <v>4</v>
      </c>
      <c r="S4066" t="inlineStr">
        <is>
          <t>No</t>
        </is>
      </c>
    </row>
    <row r="4067">
      <c r="A4067" t="inlineStr">
        <is>
          <t>ORD-2405-04066</t>
        </is>
      </c>
      <c r="B4067" s="11" t="n">
        <v>45422</v>
      </c>
      <c r="C4067" t="inlineStr">
        <is>
          <t>East</t>
        </is>
      </c>
      <c r="D4067" t="inlineStr">
        <is>
          <t>Guwahati</t>
        </is>
      </c>
      <c r="E4067" t="inlineStr">
        <is>
          <t>Small Business</t>
        </is>
      </c>
      <c r="F4067" t="inlineStr">
        <is>
          <t>Direct Sales</t>
        </is>
      </c>
      <c r="G4067" t="inlineStr">
        <is>
          <t>Accessories</t>
        </is>
      </c>
      <c r="H4067" t="inlineStr">
        <is>
          <t>USB Hub</t>
        </is>
      </c>
      <c r="I4067" t="n">
        <v>3</v>
      </c>
      <c r="J4067" s="12" t="n">
        <v>1277.75</v>
      </c>
      <c r="K4067" s="13" t="n">
        <v>0</v>
      </c>
      <c r="L4067" s="12" t="n">
        <v>3833.25</v>
      </c>
      <c r="M4067" s="12" t="n">
        <v>2606.61</v>
      </c>
      <c r="N4067" s="12" t="n">
        <v>1226.64</v>
      </c>
      <c r="O4067" t="inlineStr">
        <is>
          <t>Cash</t>
        </is>
      </c>
      <c r="P4067" t="inlineStr">
        <is>
          <t>Aarav Sharma</t>
        </is>
      </c>
      <c r="Q4067" t="inlineStr">
        <is>
          <t>CUST-0600</t>
        </is>
      </c>
      <c r="R4067" t="n">
        <v>3</v>
      </c>
      <c r="S4067" t="inlineStr">
        <is>
          <t>No</t>
        </is>
      </c>
    </row>
    <row r="4068">
      <c r="A4068" t="inlineStr">
        <is>
          <t>ORD-2511-04067</t>
        </is>
      </c>
      <c r="B4068" s="11" t="n">
        <v>45984</v>
      </c>
      <c r="C4068" t="inlineStr">
        <is>
          <t>South</t>
        </is>
      </c>
      <c r="D4068" t="inlineStr">
        <is>
          <t>Hyderabad</t>
        </is>
      </c>
      <c r="E4068" t="inlineStr">
        <is>
          <t>Small Business</t>
        </is>
      </c>
      <c r="F4068" t="inlineStr">
        <is>
          <t>Online</t>
        </is>
      </c>
      <c r="G4068" t="inlineStr">
        <is>
          <t>Office Supplies</t>
        </is>
      </c>
      <c r="H4068" t="inlineStr">
        <is>
          <t>Notebook Pack</t>
        </is>
      </c>
      <c r="I4068" t="n">
        <v>6</v>
      </c>
      <c r="J4068" s="12" t="n">
        <v>427.39</v>
      </c>
      <c r="K4068" s="13" t="n">
        <v>0.03</v>
      </c>
      <c r="L4068" s="12" t="n">
        <v>2487.41</v>
      </c>
      <c r="M4068" s="12" t="n">
        <v>1641.18</v>
      </c>
      <c r="N4068" s="12" t="n">
        <v>846.23</v>
      </c>
      <c r="O4068" t="inlineStr">
        <is>
          <t>Net Banking</t>
        </is>
      </c>
      <c r="P4068" t="inlineStr">
        <is>
          <t>Anaya Rao</t>
        </is>
      </c>
      <c r="Q4068" t="inlineStr">
        <is>
          <t>CUST-0194</t>
        </is>
      </c>
      <c r="R4068" t="n">
        <v>3</v>
      </c>
      <c r="S4068" t="inlineStr">
        <is>
          <t>No</t>
        </is>
      </c>
    </row>
    <row r="4069">
      <c r="A4069" t="inlineStr">
        <is>
          <t>ORD-2411-04068</t>
        </is>
      </c>
      <c r="B4069" s="11" t="n">
        <v>45619</v>
      </c>
      <c r="C4069" t="inlineStr">
        <is>
          <t>West</t>
        </is>
      </c>
      <c r="D4069" t="inlineStr">
        <is>
          <t>Surat</t>
        </is>
      </c>
      <c r="E4069" t="inlineStr">
        <is>
          <t>Small Business</t>
        </is>
      </c>
      <c r="F4069" t="inlineStr">
        <is>
          <t>Retail Store</t>
        </is>
      </c>
      <c r="G4069" t="inlineStr">
        <is>
          <t>Office Supplies</t>
        </is>
      </c>
      <c r="H4069" t="inlineStr">
        <is>
          <t>Pen Box</t>
        </is>
      </c>
      <c r="I4069" t="n">
        <v>3</v>
      </c>
      <c r="J4069" s="12" t="n">
        <v>230.72</v>
      </c>
      <c r="K4069" s="13" t="n">
        <v>0.2</v>
      </c>
      <c r="L4069" s="12" t="n">
        <v>553.73</v>
      </c>
      <c r="M4069" s="12" t="n">
        <v>422.22</v>
      </c>
      <c r="N4069" s="12" t="n">
        <v>131.51</v>
      </c>
      <c r="O4069" t="inlineStr">
        <is>
          <t>Net Banking</t>
        </is>
      </c>
      <c r="P4069" t="inlineStr">
        <is>
          <t>Anaya Rao</t>
        </is>
      </c>
      <c r="Q4069" t="inlineStr">
        <is>
          <t>CUST-0101</t>
        </is>
      </c>
      <c r="R4069" t="n">
        <v>3</v>
      </c>
      <c r="S4069" t="inlineStr">
        <is>
          <t>No</t>
        </is>
      </c>
    </row>
    <row r="4070">
      <c r="A4070" t="inlineStr">
        <is>
          <t>ORD-2512-04069</t>
        </is>
      </c>
      <c r="B4070" s="11" t="n">
        <v>46010</v>
      </c>
      <c r="C4070" t="inlineStr">
        <is>
          <t>Central</t>
        </is>
      </c>
      <c r="D4070" t="inlineStr">
        <is>
          <t>Nagpur</t>
        </is>
      </c>
      <c r="E4070" t="inlineStr">
        <is>
          <t>Small Business</t>
        </is>
      </c>
      <c r="F4070" t="inlineStr">
        <is>
          <t>Online</t>
        </is>
      </c>
      <c r="G4070" t="inlineStr">
        <is>
          <t>Furniture</t>
        </is>
      </c>
      <c r="H4070" t="inlineStr">
        <is>
          <t>Bookshelf</t>
        </is>
      </c>
      <c r="I4070" t="n">
        <v>5</v>
      </c>
      <c r="J4070" s="12" t="n">
        <v>6189.63</v>
      </c>
      <c r="K4070" s="13" t="n">
        <v>0.15</v>
      </c>
      <c r="L4070" s="12" t="n">
        <v>26305.93</v>
      </c>
      <c r="M4070" s="12" t="n">
        <v>22592.15</v>
      </c>
      <c r="N4070" s="12" t="n">
        <v>3713.78</v>
      </c>
      <c r="O4070" t="inlineStr">
        <is>
          <t>Net Banking</t>
        </is>
      </c>
      <c r="P4070" t="inlineStr">
        <is>
          <t>Anaya Rao</t>
        </is>
      </c>
      <c r="Q4070" t="inlineStr">
        <is>
          <t>CUST-0841</t>
        </is>
      </c>
      <c r="R4070" t="n">
        <v>5</v>
      </c>
      <c r="S4070" t="inlineStr">
        <is>
          <t>No</t>
        </is>
      </c>
    </row>
    <row r="4071">
      <c r="A4071" t="inlineStr">
        <is>
          <t>ORD-2510-04070</t>
        </is>
      </c>
      <c r="B4071" s="11" t="n">
        <v>45934</v>
      </c>
      <c r="C4071" t="inlineStr">
        <is>
          <t>North</t>
        </is>
      </c>
      <c r="D4071" t="inlineStr">
        <is>
          <t>Lucknow</t>
        </is>
      </c>
      <c r="E4071" t="inlineStr">
        <is>
          <t>Education</t>
        </is>
      </c>
      <c r="F4071" t="inlineStr">
        <is>
          <t>Direct Sales</t>
        </is>
      </c>
      <c r="G4071" t="inlineStr">
        <is>
          <t>Furniture</t>
        </is>
      </c>
      <c r="H4071" t="inlineStr">
        <is>
          <t>Bookshelf</t>
        </is>
      </c>
      <c r="I4071" t="n">
        <v>6</v>
      </c>
      <c r="J4071" s="12" t="n">
        <v>6205.14</v>
      </c>
      <c r="K4071" s="13" t="n">
        <v>0.05</v>
      </c>
      <c r="L4071" s="12" t="n">
        <v>35369.3</v>
      </c>
      <c r="M4071" s="12" t="n">
        <v>27178.51</v>
      </c>
      <c r="N4071" s="12" t="n">
        <v>8190.79</v>
      </c>
      <c r="O4071" t="inlineStr">
        <is>
          <t>UPI</t>
        </is>
      </c>
      <c r="P4071" t="inlineStr">
        <is>
          <t>Vivaan Gupta</t>
        </is>
      </c>
      <c r="Q4071" t="inlineStr">
        <is>
          <t>CUST-0055</t>
        </is>
      </c>
      <c r="R4071" t="n">
        <v>3</v>
      </c>
      <c r="S4071" t="inlineStr">
        <is>
          <t>Yes</t>
        </is>
      </c>
    </row>
    <row r="4072">
      <c r="A4072" t="inlineStr">
        <is>
          <t>ORD-2406-04071</t>
        </is>
      </c>
      <c r="B4072" s="11" t="n">
        <v>45451</v>
      </c>
      <c r="C4072" t="inlineStr">
        <is>
          <t>West</t>
        </is>
      </c>
      <c r="D4072" t="inlineStr">
        <is>
          <t>Mumbai</t>
        </is>
      </c>
      <c r="E4072" t="inlineStr">
        <is>
          <t>Consumer</t>
        </is>
      </c>
      <c r="F4072" t="inlineStr">
        <is>
          <t>Partner</t>
        </is>
      </c>
      <c r="G4072" t="inlineStr">
        <is>
          <t>Technology</t>
        </is>
      </c>
      <c r="H4072" t="inlineStr">
        <is>
          <t>Laptop</t>
        </is>
      </c>
      <c r="I4072" t="n">
        <v>4</v>
      </c>
      <c r="J4072" s="12" t="n">
        <v>47987.12</v>
      </c>
      <c r="K4072" s="13" t="n">
        <v>0.2</v>
      </c>
      <c r="L4072" s="12" t="n">
        <v>153558.78</v>
      </c>
      <c r="M4072" s="12" t="n">
        <v>165075.69</v>
      </c>
      <c r="N4072" s="12" t="n">
        <v>-11516.91</v>
      </c>
      <c r="O4072" t="inlineStr">
        <is>
          <t>Credit Card</t>
        </is>
      </c>
      <c r="P4072" t="inlineStr">
        <is>
          <t>Anaya Rao</t>
        </is>
      </c>
      <c r="Q4072" t="inlineStr">
        <is>
          <t>CUST-0873</t>
        </is>
      </c>
      <c r="R4072" t="n">
        <v>3</v>
      </c>
      <c r="S4072" t="inlineStr">
        <is>
          <t>No</t>
        </is>
      </c>
    </row>
    <row r="4073">
      <c r="A4073" t="inlineStr">
        <is>
          <t>ORD-2511-04072</t>
        </is>
      </c>
      <c r="B4073" s="11" t="n">
        <v>45986</v>
      </c>
      <c r="C4073" t="inlineStr">
        <is>
          <t>East</t>
        </is>
      </c>
      <c r="D4073" t="inlineStr">
        <is>
          <t>Bhubaneswar</t>
        </is>
      </c>
      <c r="E4073" t="inlineStr">
        <is>
          <t>Consumer</t>
        </is>
      </c>
      <c r="F4073" t="inlineStr">
        <is>
          <t>Direct Sales</t>
        </is>
      </c>
      <c r="G4073" t="inlineStr">
        <is>
          <t>Technology</t>
        </is>
      </c>
      <c r="H4073" t="inlineStr">
        <is>
          <t>Laptop</t>
        </is>
      </c>
      <c r="I4073" t="n">
        <v>5</v>
      </c>
      <c r="J4073" s="12" t="n">
        <v>46884.81</v>
      </c>
      <c r="K4073" s="13" t="n">
        <v>0</v>
      </c>
      <c r="L4073" s="12" t="n">
        <v>234424.05</v>
      </c>
      <c r="M4073" s="12" t="n">
        <v>201604.68</v>
      </c>
      <c r="N4073" s="12" t="n">
        <v>32819.37</v>
      </c>
      <c r="O4073" t="inlineStr">
        <is>
          <t>UPI</t>
        </is>
      </c>
      <c r="P4073" t="inlineStr">
        <is>
          <t>Sara Khan</t>
        </is>
      </c>
      <c r="Q4073" t="inlineStr">
        <is>
          <t>CUST-0072</t>
        </is>
      </c>
      <c r="R4073" t="n">
        <v>3</v>
      </c>
      <c r="S4073" t="inlineStr">
        <is>
          <t>No</t>
        </is>
      </c>
    </row>
    <row r="4074">
      <c r="A4074" t="inlineStr">
        <is>
          <t>ORD-2402-04073</t>
        </is>
      </c>
      <c r="B4074" s="11" t="n">
        <v>45345</v>
      </c>
      <c r="C4074" t="inlineStr">
        <is>
          <t>North</t>
        </is>
      </c>
      <c r="D4074" t="inlineStr">
        <is>
          <t>Chandigarh</t>
        </is>
      </c>
      <c r="E4074" t="inlineStr">
        <is>
          <t>Small Business</t>
        </is>
      </c>
      <c r="F4074" t="inlineStr">
        <is>
          <t>Direct Sales</t>
        </is>
      </c>
      <c r="G4074" t="inlineStr">
        <is>
          <t>Office Supplies</t>
        </is>
      </c>
      <c r="H4074" t="inlineStr">
        <is>
          <t>Paper Ream</t>
        </is>
      </c>
      <c r="I4074" t="n">
        <v>5</v>
      </c>
      <c r="J4074" s="12" t="n">
        <v>434.82</v>
      </c>
      <c r="K4074" s="13" t="n">
        <v>0.15</v>
      </c>
      <c r="L4074" s="12" t="n">
        <v>1847.98</v>
      </c>
      <c r="M4074" s="12" t="n">
        <v>1630.57</v>
      </c>
      <c r="N4074" s="12" t="n">
        <v>217.41</v>
      </c>
      <c r="O4074" t="inlineStr">
        <is>
          <t>Cash</t>
        </is>
      </c>
      <c r="P4074" t="inlineStr">
        <is>
          <t>Sara Khan</t>
        </is>
      </c>
      <c r="Q4074" t="inlineStr">
        <is>
          <t>CUST-0742</t>
        </is>
      </c>
      <c r="R4074" t="n">
        <v>6</v>
      </c>
      <c r="S4074" t="inlineStr">
        <is>
          <t>No</t>
        </is>
      </c>
    </row>
    <row r="4075">
      <c r="A4075" t="inlineStr">
        <is>
          <t>ORD-2512-04074</t>
        </is>
      </c>
      <c r="B4075" s="11" t="n">
        <v>46012</v>
      </c>
      <c r="C4075" t="inlineStr">
        <is>
          <t>Central</t>
        </is>
      </c>
      <c r="D4075" t="inlineStr">
        <is>
          <t>Bhopal</t>
        </is>
      </c>
      <c r="E4075" t="inlineStr">
        <is>
          <t>Corporate</t>
        </is>
      </c>
      <c r="F4075" t="inlineStr">
        <is>
          <t>Partner</t>
        </is>
      </c>
      <c r="G4075" t="inlineStr">
        <is>
          <t>Accessories</t>
        </is>
      </c>
      <c r="H4075" t="inlineStr">
        <is>
          <t>USB Hub</t>
        </is>
      </c>
      <c r="I4075" t="n">
        <v>2</v>
      </c>
      <c r="J4075" s="12" t="n">
        <v>1333.53</v>
      </c>
      <c r="K4075" s="13" t="n">
        <v>0.1</v>
      </c>
      <c r="L4075" s="12" t="n">
        <v>2400.35</v>
      </c>
      <c r="M4075" s="12" t="n">
        <v>1813.6</v>
      </c>
      <c r="N4075" s="12" t="n">
        <v>586.75</v>
      </c>
      <c r="O4075" t="inlineStr">
        <is>
          <t>Cash</t>
        </is>
      </c>
      <c r="P4075" t="inlineStr">
        <is>
          <t>Ishaan Mehta</t>
        </is>
      </c>
      <c r="Q4075" t="inlineStr">
        <is>
          <t>CUST-0378</t>
        </is>
      </c>
      <c r="R4075" t="n">
        <v>2</v>
      </c>
      <c r="S4075" t="inlineStr">
        <is>
          <t>No</t>
        </is>
      </c>
    </row>
    <row r="4076">
      <c r="A4076" t="inlineStr">
        <is>
          <t>ORD-2409-04075</t>
        </is>
      </c>
      <c r="B4076" s="11" t="n">
        <v>45540</v>
      </c>
      <c r="C4076" t="inlineStr">
        <is>
          <t>West</t>
        </is>
      </c>
      <c r="D4076" t="inlineStr">
        <is>
          <t>Mumbai</t>
        </is>
      </c>
      <c r="E4076" t="inlineStr">
        <is>
          <t>Consumer</t>
        </is>
      </c>
      <c r="F4076" t="inlineStr">
        <is>
          <t>Partner</t>
        </is>
      </c>
      <c r="G4076" t="inlineStr">
        <is>
          <t>Office Supplies</t>
        </is>
      </c>
      <c r="H4076" t="inlineStr">
        <is>
          <t>Paper Ream</t>
        </is>
      </c>
      <c r="I4076" t="n">
        <v>4</v>
      </c>
      <c r="J4076" s="12" t="n">
        <v>496.73</v>
      </c>
      <c r="K4076" s="13" t="n">
        <v>0.1</v>
      </c>
      <c r="L4076" s="12" t="n">
        <v>1788.23</v>
      </c>
      <c r="M4076" s="12" t="n">
        <v>1490.19</v>
      </c>
      <c r="N4076" s="12" t="n">
        <v>298.04</v>
      </c>
      <c r="O4076" t="inlineStr">
        <is>
          <t>Net Banking</t>
        </is>
      </c>
      <c r="P4076" t="inlineStr">
        <is>
          <t>Anaya Rao</t>
        </is>
      </c>
      <c r="Q4076" t="inlineStr">
        <is>
          <t>CUST-0085</t>
        </is>
      </c>
      <c r="R4076" t="n">
        <v>4</v>
      </c>
      <c r="S4076" t="inlineStr">
        <is>
          <t>No</t>
        </is>
      </c>
    </row>
    <row r="4077">
      <c r="A4077" t="inlineStr">
        <is>
          <t>ORD-2405-04076</t>
        </is>
      </c>
      <c r="B4077" s="11" t="n">
        <v>45423</v>
      </c>
      <c r="C4077" t="inlineStr">
        <is>
          <t>South</t>
        </is>
      </c>
      <c r="D4077" t="inlineStr">
        <is>
          <t>Hyderabad</t>
        </is>
      </c>
      <c r="E4077" t="inlineStr">
        <is>
          <t>Consumer</t>
        </is>
      </c>
      <c r="F4077" t="inlineStr">
        <is>
          <t>Direct Sales</t>
        </is>
      </c>
      <c r="G4077" t="inlineStr">
        <is>
          <t>Office Supplies</t>
        </is>
      </c>
      <c r="H4077" t="inlineStr">
        <is>
          <t>Stapler</t>
        </is>
      </c>
      <c r="I4077" t="n">
        <v>4</v>
      </c>
      <c r="J4077" s="12" t="n">
        <v>324.03</v>
      </c>
      <c r="K4077" s="13" t="n">
        <v>0</v>
      </c>
      <c r="L4077" s="12" t="n">
        <v>1296.12</v>
      </c>
      <c r="M4077" s="12" t="n">
        <v>868.4</v>
      </c>
      <c r="N4077" s="12" t="n">
        <v>427.72</v>
      </c>
      <c r="O4077" t="inlineStr">
        <is>
          <t>Cash</t>
        </is>
      </c>
      <c r="P4077" t="inlineStr">
        <is>
          <t>Meera Joshi</t>
        </is>
      </c>
      <c r="Q4077" t="inlineStr">
        <is>
          <t>CUST-0633</t>
        </is>
      </c>
      <c r="R4077" t="n">
        <v>4</v>
      </c>
      <c r="S4077" t="inlineStr">
        <is>
          <t>Yes</t>
        </is>
      </c>
    </row>
    <row r="4078">
      <c r="A4078" t="inlineStr">
        <is>
          <t>ORD-2407-04077</t>
        </is>
      </c>
      <c r="B4078" s="11" t="n">
        <v>45504</v>
      </c>
      <c r="C4078" t="inlineStr">
        <is>
          <t>West</t>
        </is>
      </c>
      <c r="D4078" t="inlineStr">
        <is>
          <t>Pune</t>
        </is>
      </c>
      <c r="E4078" t="inlineStr">
        <is>
          <t>Consumer</t>
        </is>
      </c>
      <c r="F4078" t="inlineStr">
        <is>
          <t>Retail Store</t>
        </is>
      </c>
      <c r="G4078" t="inlineStr">
        <is>
          <t>Furniture</t>
        </is>
      </c>
      <c r="H4078" t="inlineStr">
        <is>
          <t>Cabinet</t>
        </is>
      </c>
      <c r="I4078" t="n">
        <v>4</v>
      </c>
      <c r="J4078" s="12" t="n">
        <v>10325.33</v>
      </c>
      <c r="K4078" s="13" t="n">
        <v>0.15</v>
      </c>
      <c r="L4078" s="12" t="n">
        <v>35106.12</v>
      </c>
      <c r="M4078" s="12" t="n">
        <v>32215.03</v>
      </c>
      <c r="N4078" s="12" t="n">
        <v>2891.09</v>
      </c>
      <c r="O4078" t="inlineStr">
        <is>
          <t>Cash</t>
        </is>
      </c>
      <c r="P4078" t="inlineStr">
        <is>
          <t>Rohan Verma</t>
        </is>
      </c>
      <c r="Q4078" t="inlineStr">
        <is>
          <t>CUST-0602</t>
        </is>
      </c>
      <c r="R4078" t="n">
        <v>2</v>
      </c>
      <c r="S4078" t="inlineStr">
        <is>
          <t>No</t>
        </is>
      </c>
    </row>
    <row r="4079">
      <c r="A4079" t="inlineStr">
        <is>
          <t>ORD-2401-04078</t>
        </is>
      </c>
      <c r="B4079" s="11" t="n">
        <v>45302</v>
      </c>
      <c r="C4079" t="inlineStr">
        <is>
          <t>North</t>
        </is>
      </c>
      <c r="D4079" t="inlineStr">
        <is>
          <t>Delhi</t>
        </is>
      </c>
      <c r="E4079" t="inlineStr">
        <is>
          <t>Corporate</t>
        </is>
      </c>
      <c r="F4079" t="inlineStr">
        <is>
          <t>Partner</t>
        </is>
      </c>
      <c r="G4079" t="inlineStr">
        <is>
          <t>Technology</t>
        </is>
      </c>
      <c r="H4079" t="inlineStr">
        <is>
          <t>Monitor</t>
        </is>
      </c>
      <c r="I4079" t="n">
        <v>1</v>
      </c>
      <c r="J4079" s="12" t="n">
        <v>13715.66</v>
      </c>
      <c r="K4079" s="13" t="n">
        <v>0.2</v>
      </c>
      <c r="L4079" s="12" t="n">
        <v>10972.53</v>
      </c>
      <c r="M4079" s="12" t="n">
        <v>10972.53</v>
      </c>
      <c r="N4079" s="12" t="n">
        <v>0</v>
      </c>
      <c r="O4079" t="inlineStr">
        <is>
          <t>Cash</t>
        </is>
      </c>
      <c r="P4079" t="inlineStr">
        <is>
          <t>Diya Patel</t>
        </is>
      </c>
      <c r="Q4079" t="inlineStr">
        <is>
          <t>CUST-0563</t>
        </is>
      </c>
      <c r="R4079" t="n">
        <v>5</v>
      </c>
      <c r="S4079" t="inlineStr">
        <is>
          <t>No</t>
        </is>
      </c>
    </row>
    <row r="4080">
      <c r="A4080" t="inlineStr">
        <is>
          <t>ORD-2408-04079</t>
        </is>
      </c>
      <c r="B4080" s="11" t="n">
        <v>45532</v>
      </c>
      <c r="C4080" t="inlineStr">
        <is>
          <t>East</t>
        </is>
      </c>
      <c r="D4080" t="inlineStr">
        <is>
          <t>Kolkata</t>
        </is>
      </c>
      <c r="E4080" t="inlineStr">
        <is>
          <t>Corporate</t>
        </is>
      </c>
      <c r="F4080" t="inlineStr">
        <is>
          <t>Direct Sales</t>
        </is>
      </c>
      <c r="G4080" t="inlineStr">
        <is>
          <t>Technology</t>
        </is>
      </c>
      <c r="H4080" t="inlineStr">
        <is>
          <t>Tablet</t>
        </is>
      </c>
      <c r="I4080" t="n">
        <v>2</v>
      </c>
      <c r="J4080" s="12" t="n">
        <v>20019.99</v>
      </c>
      <c r="K4080" s="13" t="n">
        <v>0.15</v>
      </c>
      <c r="L4080" s="12" t="n">
        <v>34033.98</v>
      </c>
      <c r="M4080" s="12" t="n">
        <v>33233.18</v>
      </c>
      <c r="N4080" s="12" t="n">
        <v>800.8</v>
      </c>
      <c r="O4080" t="inlineStr">
        <is>
          <t>Net Banking</t>
        </is>
      </c>
      <c r="P4080" t="inlineStr">
        <is>
          <t>Ishaan Mehta</t>
        </is>
      </c>
      <c r="Q4080" t="inlineStr">
        <is>
          <t>CUST-0875</t>
        </is>
      </c>
      <c r="R4080" t="n">
        <v>4</v>
      </c>
      <c r="S4080" t="inlineStr">
        <is>
          <t>No</t>
        </is>
      </c>
    </row>
    <row r="4081">
      <c r="A4081" t="inlineStr">
        <is>
          <t>ORD-2401-04080</t>
        </is>
      </c>
      <c r="B4081" s="11" t="n">
        <v>45301</v>
      </c>
      <c r="C4081" t="inlineStr">
        <is>
          <t>East</t>
        </is>
      </c>
      <c r="D4081" t="inlineStr">
        <is>
          <t>Guwahati</t>
        </is>
      </c>
      <c r="E4081" t="inlineStr">
        <is>
          <t>Consumer</t>
        </is>
      </c>
      <c r="F4081" t="inlineStr">
        <is>
          <t>Partner</t>
        </is>
      </c>
      <c r="G4081" t="inlineStr">
        <is>
          <t>Furniture</t>
        </is>
      </c>
      <c r="H4081" t="inlineStr">
        <is>
          <t>Bookshelf</t>
        </is>
      </c>
      <c r="I4081" t="n">
        <v>3</v>
      </c>
      <c r="J4081" s="12" t="n">
        <v>5310.1</v>
      </c>
      <c r="K4081" s="13" t="n">
        <v>0.05</v>
      </c>
      <c r="L4081" s="12" t="n">
        <v>15133.78</v>
      </c>
      <c r="M4081" s="12" t="n">
        <v>11629.12</v>
      </c>
      <c r="N4081" s="12" t="n">
        <v>3504.66</v>
      </c>
      <c r="O4081" t="inlineStr">
        <is>
          <t>Credit Card</t>
        </is>
      </c>
      <c r="P4081" t="inlineStr">
        <is>
          <t>Rohan Verma</t>
        </is>
      </c>
      <c r="Q4081" t="inlineStr">
        <is>
          <t>CUST-0681</t>
        </is>
      </c>
      <c r="R4081" t="n">
        <v>2</v>
      </c>
      <c r="S4081" t="inlineStr">
        <is>
          <t>No</t>
        </is>
      </c>
    </row>
    <row r="4082">
      <c r="A4082" t="inlineStr">
        <is>
          <t>ORD-2407-04081</t>
        </is>
      </c>
      <c r="B4082" s="11" t="n">
        <v>45479</v>
      </c>
      <c r="C4082" t="inlineStr">
        <is>
          <t>East</t>
        </is>
      </c>
      <c r="D4082" t="inlineStr">
        <is>
          <t>Kolkata</t>
        </is>
      </c>
      <c r="E4082" t="inlineStr">
        <is>
          <t>Corporate</t>
        </is>
      </c>
      <c r="F4082" t="inlineStr">
        <is>
          <t>Retail Store</t>
        </is>
      </c>
      <c r="G4082" t="inlineStr">
        <is>
          <t>Accessories</t>
        </is>
      </c>
      <c r="H4082" t="inlineStr">
        <is>
          <t>Laptop Stand</t>
        </is>
      </c>
      <c r="I4082" t="n">
        <v>2</v>
      </c>
      <c r="J4082" s="12" t="n">
        <v>1843.73</v>
      </c>
      <c r="K4082" s="13" t="n">
        <v>0.05</v>
      </c>
      <c r="L4082" s="12" t="n">
        <v>3503.09</v>
      </c>
      <c r="M4082" s="12" t="n">
        <v>2581.22</v>
      </c>
      <c r="N4082" s="12" t="n">
        <v>921.87</v>
      </c>
      <c r="O4082" t="inlineStr">
        <is>
          <t>Net Banking</t>
        </is>
      </c>
      <c r="P4082" t="inlineStr">
        <is>
          <t>Diya Patel</t>
        </is>
      </c>
      <c r="Q4082" t="inlineStr">
        <is>
          <t>CUST-0815</t>
        </is>
      </c>
      <c r="R4082" t="n">
        <v>5</v>
      </c>
      <c r="S4082" t="inlineStr">
        <is>
          <t>No</t>
        </is>
      </c>
    </row>
    <row r="4083">
      <c r="A4083" t="inlineStr">
        <is>
          <t>ORD-2501-04082</t>
        </is>
      </c>
      <c r="B4083" s="11" t="n">
        <v>45671</v>
      </c>
      <c r="C4083" t="inlineStr">
        <is>
          <t>South</t>
        </is>
      </c>
      <c r="D4083" t="inlineStr">
        <is>
          <t>Bengaluru</t>
        </is>
      </c>
      <c r="E4083" t="inlineStr">
        <is>
          <t>Education</t>
        </is>
      </c>
      <c r="F4083" t="inlineStr">
        <is>
          <t>Retail Store</t>
        </is>
      </c>
      <c r="G4083" t="inlineStr">
        <is>
          <t>Technology</t>
        </is>
      </c>
      <c r="H4083" t="inlineStr">
        <is>
          <t>Keyboard</t>
        </is>
      </c>
      <c r="I4083" t="n">
        <v>3</v>
      </c>
      <c r="J4083" s="12" t="n">
        <v>1702.15</v>
      </c>
      <c r="K4083" s="13" t="n">
        <v>0.05</v>
      </c>
      <c r="L4083" s="12" t="n">
        <v>4851.13</v>
      </c>
      <c r="M4083" s="12" t="n">
        <v>3625.58</v>
      </c>
      <c r="N4083" s="12" t="n">
        <v>1225.55</v>
      </c>
      <c r="O4083" t="inlineStr">
        <is>
          <t>UPI</t>
        </is>
      </c>
      <c r="P4083" t="inlineStr">
        <is>
          <t>Vivaan Gupta</t>
        </is>
      </c>
      <c r="Q4083" t="inlineStr">
        <is>
          <t>CUST-0284</t>
        </is>
      </c>
      <c r="R4083" t="n">
        <v>1</v>
      </c>
      <c r="S4083" t="inlineStr">
        <is>
          <t>Yes</t>
        </is>
      </c>
    </row>
    <row r="4084">
      <c r="A4084" t="inlineStr">
        <is>
          <t>ORD-2408-04083</t>
        </is>
      </c>
      <c r="B4084" s="11" t="n">
        <v>45508</v>
      </c>
      <c r="C4084" t="inlineStr">
        <is>
          <t>South</t>
        </is>
      </c>
      <c r="D4084" t="inlineStr">
        <is>
          <t>Kochi</t>
        </is>
      </c>
      <c r="E4084" t="inlineStr">
        <is>
          <t>Consumer</t>
        </is>
      </c>
      <c r="F4084" t="inlineStr">
        <is>
          <t>Online</t>
        </is>
      </c>
      <c r="G4084" t="inlineStr">
        <is>
          <t>Furniture</t>
        </is>
      </c>
      <c r="H4084" t="inlineStr">
        <is>
          <t>Office Chair</t>
        </is>
      </c>
      <c r="I4084" t="n">
        <v>5</v>
      </c>
      <c r="J4084" s="12" t="n">
        <v>6670.65</v>
      </c>
      <c r="K4084" s="13" t="n">
        <v>0.1</v>
      </c>
      <c r="L4084" s="12" t="n">
        <v>30017.92</v>
      </c>
      <c r="M4084" s="12" t="n">
        <v>23013.74</v>
      </c>
      <c r="N4084" s="12" t="n">
        <v>7004.18</v>
      </c>
      <c r="O4084" t="inlineStr">
        <is>
          <t>Cash</t>
        </is>
      </c>
      <c r="P4084" t="inlineStr">
        <is>
          <t>Aarav Sharma</t>
        </is>
      </c>
      <c r="Q4084" t="inlineStr">
        <is>
          <t>CUST-0756</t>
        </is>
      </c>
      <c r="R4084" t="n">
        <v>5</v>
      </c>
      <c r="S4084" t="inlineStr">
        <is>
          <t>No</t>
        </is>
      </c>
    </row>
    <row r="4085">
      <c r="A4085" t="inlineStr">
        <is>
          <t>ORD-2508-04084</t>
        </is>
      </c>
      <c r="B4085" s="11" t="n">
        <v>45882</v>
      </c>
      <c r="C4085" t="inlineStr">
        <is>
          <t>Central</t>
        </is>
      </c>
      <c r="D4085" t="inlineStr">
        <is>
          <t>Bhopal</t>
        </is>
      </c>
      <c r="E4085" t="inlineStr">
        <is>
          <t>Corporate</t>
        </is>
      </c>
      <c r="F4085" t="inlineStr">
        <is>
          <t>Partner</t>
        </is>
      </c>
      <c r="G4085" t="inlineStr">
        <is>
          <t>Technology</t>
        </is>
      </c>
      <c r="H4085" t="inlineStr">
        <is>
          <t>Printer</t>
        </is>
      </c>
      <c r="I4085" t="n">
        <v>12</v>
      </c>
      <c r="J4085" s="12" t="n">
        <v>10931.46</v>
      </c>
      <c r="K4085" s="13" t="n">
        <v>0</v>
      </c>
      <c r="L4085" s="12" t="n">
        <v>131177.52</v>
      </c>
      <c r="M4085" s="12" t="n">
        <v>107565.57</v>
      </c>
      <c r="N4085" s="12" t="n">
        <v>23611.95</v>
      </c>
      <c r="O4085" t="inlineStr">
        <is>
          <t>Credit Card</t>
        </is>
      </c>
      <c r="P4085" t="inlineStr">
        <is>
          <t>Diya Patel</t>
        </is>
      </c>
      <c r="Q4085" t="inlineStr">
        <is>
          <t>CUST-0762</t>
        </is>
      </c>
      <c r="R4085" t="n">
        <v>6</v>
      </c>
      <c r="S4085" t="inlineStr">
        <is>
          <t>No</t>
        </is>
      </c>
    </row>
    <row r="4086">
      <c r="A4086" t="inlineStr">
        <is>
          <t>ORD-2507-04085</t>
        </is>
      </c>
      <c r="B4086" s="11" t="n">
        <v>45841</v>
      </c>
      <c r="C4086" t="inlineStr">
        <is>
          <t>North</t>
        </is>
      </c>
      <c r="D4086" t="inlineStr">
        <is>
          <t>Jaipur</t>
        </is>
      </c>
      <c r="E4086" t="inlineStr">
        <is>
          <t>Education</t>
        </is>
      </c>
      <c r="F4086" t="inlineStr">
        <is>
          <t>Direct Sales</t>
        </is>
      </c>
      <c r="G4086" t="inlineStr">
        <is>
          <t>Office Supplies</t>
        </is>
      </c>
      <c r="H4086" t="inlineStr">
        <is>
          <t>Paper Ream</t>
        </is>
      </c>
      <c r="I4086" t="n">
        <v>3</v>
      </c>
      <c r="J4086" s="12" t="n">
        <v>436.7</v>
      </c>
      <c r="K4086" s="13" t="n">
        <v>0.15</v>
      </c>
      <c r="L4086" s="12" t="n">
        <v>1113.58</v>
      </c>
      <c r="M4086" s="12" t="n">
        <v>982.5700000000001</v>
      </c>
      <c r="N4086" s="12" t="n">
        <v>131.01</v>
      </c>
      <c r="O4086" t="inlineStr">
        <is>
          <t>Net Banking</t>
        </is>
      </c>
      <c r="P4086" t="inlineStr">
        <is>
          <t>Ishaan Mehta</t>
        </is>
      </c>
      <c r="Q4086" t="inlineStr">
        <is>
          <t>CUST-0828</t>
        </is>
      </c>
      <c r="R4086" t="n">
        <v>3</v>
      </c>
      <c r="S4086" t="inlineStr">
        <is>
          <t>No</t>
        </is>
      </c>
    </row>
    <row r="4087">
      <c r="A4087" t="inlineStr">
        <is>
          <t>ORD-2408-04086</t>
        </is>
      </c>
      <c r="B4087" s="11" t="n">
        <v>45512</v>
      </c>
      <c r="C4087" t="inlineStr">
        <is>
          <t>South</t>
        </is>
      </c>
      <c r="D4087" t="inlineStr">
        <is>
          <t>Bengaluru</t>
        </is>
      </c>
      <c r="E4087" t="inlineStr">
        <is>
          <t>Education</t>
        </is>
      </c>
      <c r="F4087" t="inlineStr">
        <is>
          <t>Partner</t>
        </is>
      </c>
      <c r="G4087" t="inlineStr">
        <is>
          <t>Office Supplies</t>
        </is>
      </c>
      <c r="H4087" t="inlineStr">
        <is>
          <t>Notebook Pack</t>
        </is>
      </c>
      <c r="I4087" t="n">
        <v>2</v>
      </c>
      <c r="J4087" s="12" t="n">
        <v>372.72</v>
      </c>
      <c r="K4087" s="13" t="n">
        <v>0.03</v>
      </c>
      <c r="L4087" s="12" t="n">
        <v>723.08</v>
      </c>
      <c r="M4087" s="12" t="n">
        <v>477.08</v>
      </c>
      <c r="N4087" s="12" t="n">
        <v>246</v>
      </c>
      <c r="O4087" t="inlineStr">
        <is>
          <t>Debit Card</t>
        </is>
      </c>
      <c r="P4087" t="inlineStr">
        <is>
          <t>Rohan Verma</t>
        </is>
      </c>
      <c r="Q4087" t="inlineStr">
        <is>
          <t>CUST-0859</t>
        </is>
      </c>
      <c r="R4087" t="n">
        <v>4</v>
      </c>
      <c r="S4087" t="inlineStr">
        <is>
          <t>No</t>
        </is>
      </c>
    </row>
    <row r="4088">
      <c r="A4088" t="inlineStr">
        <is>
          <t>ORD-2410-04087</t>
        </is>
      </c>
      <c r="B4088" s="11" t="n">
        <v>45581</v>
      </c>
      <c r="C4088" t="inlineStr">
        <is>
          <t>North</t>
        </is>
      </c>
      <c r="D4088" t="inlineStr">
        <is>
          <t>Jaipur</t>
        </is>
      </c>
      <c r="E4088" t="inlineStr">
        <is>
          <t>Education</t>
        </is>
      </c>
      <c r="F4088" t="inlineStr">
        <is>
          <t>Direct Sales</t>
        </is>
      </c>
      <c r="G4088" t="inlineStr">
        <is>
          <t>Accessories</t>
        </is>
      </c>
      <c r="H4088" t="inlineStr">
        <is>
          <t>Mouse</t>
        </is>
      </c>
      <c r="I4088" t="n">
        <v>2</v>
      </c>
      <c r="J4088" s="12" t="n">
        <v>799.89</v>
      </c>
      <c r="K4088" s="13" t="n">
        <v>0.1</v>
      </c>
      <c r="L4088" s="12" t="n">
        <v>1439.8</v>
      </c>
      <c r="M4088" s="12" t="n">
        <v>1055.85</v>
      </c>
      <c r="N4088" s="12" t="n">
        <v>383.95</v>
      </c>
      <c r="O4088" t="inlineStr">
        <is>
          <t>Cash</t>
        </is>
      </c>
      <c r="P4088" t="inlineStr">
        <is>
          <t>Ishaan Mehta</t>
        </is>
      </c>
      <c r="Q4088" t="inlineStr">
        <is>
          <t>CUST-0825</t>
        </is>
      </c>
      <c r="R4088" t="n">
        <v>5</v>
      </c>
      <c r="S4088" t="inlineStr">
        <is>
          <t>No</t>
        </is>
      </c>
    </row>
    <row r="4089">
      <c r="A4089" t="inlineStr">
        <is>
          <t>ORD-2407-04088</t>
        </is>
      </c>
      <c r="B4089" s="11" t="n">
        <v>45491</v>
      </c>
      <c r="C4089" t="inlineStr">
        <is>
          <t>South</t>
        </is>
      </c>
      <c r="D4089" t="inlineStr">
        <is>
          <t>Bengaluru</t>
        </is>
      </c>
      <c r="E4089" t="inlineStr">
        <is>
          <t>Corporate</t>
        </is>
      </c>
      <c r="F4089" t="inlineStr">
        <is>
          <t>Partner</t>
        </is>
      </c>
      <c r="G4089" t="inlineStr">
        <is>
          <t>Office Supplies</t>
        </is>
      </c>
      <c r="H4089" t="inlineStr">
        <is>
          <t>Paper Ream</t>
        </is>
      </c>
      <c r="I4089" t="n">
        <v>6</v>
      </c>
      <c r="J4089" s="12" t="n">
        <v>445.35</v>
      </c>
      <c r="K4089" s="13" t="n">
        <v>0.25</v>
      </c>
      <c r="L4089" s="12" t="n">
        <v>2004.08</v>
      </c>
      <c r="M4089" s="12" t="n">
        <v>2004.08</v>
      </c>
      <c r="N4089" s="12" t="n">
        <v>0</v>
      </c>
      <c r="O4089" t="inlineStr">
        <is>
          <t>Cash</t>
        </is>
      </c>
      <c r="P4089" t="inlineStr">
        <is>
          <t>Sara Khan</t>
        </is>
      </c>
      <c r="Q4089" t="inlineStr">
        <is>
          <t>CUST-0491</t>
        </is>
      </c>
      <c r="R4089" t="n">
        <v>6</v>
      </c>
      <c r="S4089" t="inlineStr">
        <is>
          <t>No</t>
        </is>
      </c>
    </row>
    <row r="4090">
      <c r="A4090" t="inlineStr">
        <is>
          <t>ORD-2408-04089</t>
        </is>
      </c>
      <c r="B4090" s="11" t="n">
        <v>45532</v>
      </c>
      <c r="C4090" t="inlineStr">
        <is>
          <t>West</t>
        </is>
      </c>
      <c r="D4090" t="inlineStr">
        <is>
          <t>Ahmedabad</t>
        </is>
      </c>
      <c r="E4090" t="inlineStr">
        <is>
          <t>Consumer</t>
        </is>
      </c>
      <c r="F4090" t="inlineStr">
        <is>
          <t>Online</t>
        </is>
      </c>
      <c r="G4090" t="inlineStr">
        <is>
          <t>Furniture</t>
        </is>
      </c>
      <c r="H4090" t="inlineStr">
        <is>
          <t>Office Chair</t>
        </is>
      </c>
      <c r="I4090" t="n">
        <v>6</v>
      </c>
      <c r="J4090" s="12" t="n">
        <v>7770.03</v>
      </c>
      <c r="K4090" s="13" t="n">
        <v>0.05</v>
      </c>
      <c r="L4090" s="12" t="n">
        <v>44289.17</v>
      </c>
      <c r="M4090" s="12" t="n">
        <v>32167.92</v>
      </c>
      <c r="N4090" s="12" t="n">
        <v>12121.25</v>
      </c>
      <c r="O4090" t="inlineStr">
        <is>
          <t>UPI</t>
        </is>
      </c>
      <c r="P4090" t="inlineStr">
        <is>
          <t>Vivaan Gupta</t>
        </is>
      </c>
      <c r="Q4090" t="inlineStr">
        <is>
          <t>CUST-0933</t>
        </is>
      </c>
      <c r="R4090" t="n">
        <v>1</v>
      </c>
      <c r="S4090" t="inlineStr">
        <is>
          <t>No</t>
        </is>
      </c>
    </row>
    <row r="4091">
      <c r="A4091" t="inlineStr">
        <is>
          <t>ORD-2511-04090</t>
        </is>
      </c>
      <c r="B4091" s="11" t="n">
        <v>45991</v>
      </c>
      <c r="C4091" t="inlineStr">
        <is>
          <t>Central</t>
        </is>
      </c>
      <c r="D4091" t="inlineStr">
        <is>
          <t>Indore</t>
        </is>
      </c>
      <c r="E4091" t="inlineStr">
        <is>
          <t>Education</t>
        </is>
      </c>
      <c r="F4091" t="inlineStr">
        <is>
          <t>Direct Sales</t>
        </is>
      </c>
      <c r="G4091" t="inlineStr">
        <is>
          <t>Technology</t>
        </is>
      </c>
      <c r="H4091" t="inlineStr">
        <is>
          <t>Monitor</t>
        </is>
      </c>
      <c r="I4091" t="n">
        <v>4</v>
      </c>
      <c r="J4091" s="12" t="n">
        <v>12403.62</v>
      </c>
      <c r="K4091" s="13" t="n">
        <v>0</v>
      </c>
      <c r="L4091" s="12" t="n">
        <v>49614.48</v>
      </c>
      <c r="M4091" s="12" t="n">
        <v>39691.58</v>
      </c>
      <c r="N4091" s="12" t="n">
        <v>9922.9</v>
      </c>
      <c r="O4091" t="inlineStr">
        <is>
          <t>Cash</t>
        </is>
      </c>
      <c r="P4091" t="inlineStr">
        <is>
          <t>Aarav Sharma</t>
        </is>
      </c>
      <c r="Q4091" t="inlineStr">
        <is>
          <t>CUST-0541</t>
        </is>
      </c>
      <c r="R4091" t="n">
        <v>4</v>
      </c>
      <c r="S4091" t="inlineStr">
        <is>
          <t>No</t>
        </is>
      </c>
    </row>
    <row r="4092">
      <c r="A4092" t="inlineStr">
        <is>
          <t>ORD-2505-04091</t>
        </is>
      </c>
      <c r="B4092" s="11" t="n">
        <v>45779</v>
      </c>
      <c r="C4092" t="inlineStr">
        <is>
          <t>East</t>
        </is>
      </c>
      <c r="D4092" t="inlineStr">
        <is>
          <t>Bhubaneswar</t>
        </is>
      </c>
      <c r="E4092" t="inlineStr">
        <is>
          <t>Small Business</t>
        </is>
      </c>
      <c r="F4092" t="inlineStr">
        <is>
          <t>Partner</t>
        </is>
      </c>
      <c r="G4092" t="inlineStr">
        <is>
          <t>Furniture</t>
        </is>
      </c>
      <c r="H4092" t="inlineStr">
        <is>
          <t>Cabinet</t>
        </is>
      </c>
      <c r="I4092" t="n">
        <v>1</v>
      </c>
      <c r="J4092" s="12" t="n">
        <v>8523.790000000001</v>
      </c>
      <c r="K4092" s="13" t="n">
        <v>0.2</v>
      </c>
      <c r="L4092" s="12" t="n">
        <v>6819.03</v>
      </c>
      <c r="M4092" s="12" t="n">
        <v>6648.56</v>
      </c>
      <c r="N4092" s="12" t="n">
        <v>170.47</v>
      </c>
      <c r="O4092" t="inlineStr">
        <is>
          <t>UPI</t>
        </is>
      </c>
      <c r="P4092" t="inlineStr">
        <is>
          <t>Anaya Rao</t>
        </is>
      </c>
      <c r="Q4092" t="inlineStr">
        <is>
          <t>CUST-0109</t>
        </is>
      </c>
      <c r="R4092" t="n">
        <v>3</v>
      </c>
      <c r="S4092" t="inlineStr">
        <is>
          <t>No</t>
        </is>
      </c>
    </row>
    <row r="4093">
      <c r="A4093" t="inlineStr">
        <is>
          <t>ORD-2404-04092</t>
        </is>
      </c>
      <c r="B4093" s="11" t="n">
        <v>45409</v>
      </c>
      <c r="C4093" t="inlineStr">
        <is>
          <t>South</t>
        </is>
      </c>
      <c r="D4093" t="inlineStr">
        <is>
          <t>Chennai</t>
        </is>
      </c>
      <c r="E4093" t="inlineStr">
        <is>
          <t>Small Business</t>
        </is>
      </c>
      <c r="F4093" t="inlineStr">
        <is>
          <t>Retail Store</t>
        </is>
      </c>
      <c r="G4093" t="inlineStr">
        <is>
          <t>Technology</t>
        </is>
      </c>
      <c r="H4093" t="inlineStr">
        <is>
          <t>Printer</t>
        </is>
      </c>
      <c r="I4093" t="n">
        <v>2</v>
      </c>
      <c r="J4093" s="12" t="n">
        <v>10089.89</v>
      </c>
      <c r="K4093" s="13" t="n">
        <v>0.25</v>
      </c>
      <c r="L4093" s="12" t="n">
        <v>15134.83</v>
      </c>
      <c r="M4093" s="12" t="n">
        <v>16547.42</v>
      </c>
      <c r="N4093" s="12" t="n">
        <v>-1412.59</v>
      </c>
      <c r="O4093" t="inlineStr">
        <is>
          <t>UPI</t>
        </is>
      </c>
      <c r="P4093" t="inlineStr">
        <is>
          <t>Sara Khan</t>
        </is>
      </c>
      <c r="Q4093" t="inlineStr">
        <is>
          <t>CUST-0583</t>
        </is>
      </c>
      <c r="R4093" t="n">
        <v>2</v>
      </c>
      <c r="S4093" t="inlineStr">
        <is>
          <t>No</t>
        </is>
      </c>
    </row>
    <row r="4094">
      <c r="A4094" t="inlineStr">
        <is>
          <t>ORD-2412-04093</t>
        </is>
      </c>
      <c r="B4094" s="11" t="n">
        <v>45633</v>
      </c>
      <c r="C4094" t="inlineStr">
        <is>
          <t>East</t>
        </is>
      </c>
      <c r="D4094" t="inlineStr">
        <is>
          <t>Kolkata</t>
        </is>
      </c>
      <c r="E4094" t="inlineStr">
        <is>
          <t>Small Business</t>
        </is>
      </c>
      <c r="F4094" t="inlineStr">
        <is>
          <t>Retail Store</t>
        </is>
      </c>
      <c r="G4094" t="inlineStr">
        <is>
          <t>Technology</t>
        </is>
      </c>
      <c r="H4094" t="inlineStr">
        <is>
          <t>Laptop</t>
        </is>
      </c>
      <c r="I4094" t="n">
        <v>6</v>
      </c>
      <c r="J4094" s="12" t="n">
        <v>49124.71</v>
      </c>
      <c r="K4094" s="13" t="n">
        <v>0.15</v>
      </c>
      <c r="L4094" s="12" t="n">
        <v>250536.02</v>
      </c>
      <c r="M4094" s="12" t="n">
        <v>253483.5</v>
      </c>
      <c r="N4094" s="12" t="n">
        <v>-2947.48</v>
      </c>
      <c r="O4094" t="inlineStr">
        <is>
          <t>Net Banking</t>
        </is>
      </c>
      <c r="P4094" t="inlineStr">
        <is>
          <t>Aarav Sharma</t>
        </is>
      </c>
      <c r="Q4094" t="inlineStr">
        <is>
          <t>CUST-0884</t>
        </is>
      </c>
      <c r="R4094" t="n">
        <v>7</v>
      </c>
      <c r="S4094" t="inlineStr">
        <is>
          <t>No</t>
        </is>
      </c>
    </row>
    <row r="4095">
      <c r="A4095" t="inlineStr">
        <is>
          <t>ORD-2410-04094</t>
        </is>
      </c>
      <c r="B4095" s="11" t="n">
        <v>45566</v>
      </c>
      <c r="C4095" t="inlineStr">
        <is>
          <t>East</t>
        </is>
      </c>
      <c r="D4095" t="inlineStr">
        <is>
          <t>Guwahati</t>
        </is>
      </c>
      <c r="E4095" t="inlineStr">
        <is>
          <t>Small Business</t>
        </is>
      </c>
      <c r="F4095" t="inlineStr">
        <is>
          <t>Online</t>
        </is>
      </c>
      <c r="G4095" t="inlineStr">
        <is>
          <t>Technology</t>
        </is>
      </c>
      <c r="H4095" t="inlineStr">
        <is>
          <t>Monitor</t>
        </is>
      </c>
      <c r="I4095" t="n">
        <v>4</v>
      </c>
      <c r="J4095" s="12" t="n">
        <v>14519.23</v>
      </c>
      <c r="K4095" s="13" t="n">
        <v>0.2</v>
      </c>
      <c r="L4095" s="12" t="n">
        <v>46461.54</v>
      </c>
      <c r="M4095" s="12" t="n">
        <v>46461.54</v>
      </c>
      <c r="N4095" s="12" t="n">
        <v>0</v>
      </c>
      <c r="O4095" t="inlineStr">
        <is>
          <t>Net Banking</t>
        </is>
      </c>
      <c r="P4095" t="inlineStr">
        <is>
          <t>Diya Patel</t>
        </is>
      </c>
      <c r="Q4095" t="inlineStr">
        <is>
          <t>CUST-0142</t>
        </is>
      </c>
      <c r="R4095" t="n">
        <v>5</v>
      </c>
      <c r="S4095" t="inlineStr">
        <is>
          <t>No</t>
        </is>
      </c>
    </row>
    <row r="4096">
      <c r="A4096" t="inlineStr">
        <is>
          <t>ORD-2404-04095</t>
        </is>
      </c>
      <c r="B4096" s="11" t="n">
        <v>45390</v>
      </c>
      <c r="C4096" t="inlineStr">
        <is>
          <t>East</t>
        </is>
      </c>
      <c r="D4096" t="inlineStr">
        <is>
          <t>Kolkata</t>
        </is>
      </c>
      <c r="E4096" t="inlineStr">
        <is>
          <t>Corporate</t>
        </is>
      </c>
      <c r="F4096" t="inlineStr">
        <is>
          <t>Partner</t>
        </is>
      </c>
      <c r="G4096" t="inlineStr">
        <is>
          <t>Technology</t>
        </is>
      </c>
      <c r="H4096" t="inlineStr">
        <is>
          <t>Laptop</t>
        </is>
      </c>
      <c r="I4096" t="n">
        <v>3</v>
      </c>
      <c r="J4096" s="12" t="n">
        <v>45279.9</v>
      </c>
      <c r="K4096" s="13" t="n">
        <v>0.1</v>
      </c>
      <c r="L4096" s="12" t="n">
        <v>122255.73</v>
      </c>
      <c r="M4096" s="12" t="n">
        <v>116822.14</v>
      </c>
      <c r="N4096" s="12" t="n">
        <v>5433.59</v>
      </c>
      <c r="O4096" t="inlineStr">
        <is>
          <t>Cash</t>
        </is>
      </c>
      <c r="P4096" t="inlineStr">
        <is>
          <t>Meera Joshi</t>
        </is>
      </c>
      <c r="Q4096" t="inlineStr">
        <is>
          <t>CUST-0588</t>
        </is>
      </c>
      <c r="R4096" t="n">
        <v>2</v>
      </c>
      <c r="S4096" t="inlineStr">
        <is>
          <t>No</t>
        </is>
      </c>
    </row>
    <row r="4097">
      <c r="A4097" t="inlineStr">
        <is>
          <t>ORD-2512-04096</t>
        </is>
      </c>
      <c r="B4097" s="11" t="n">
        <v>46018</v>
      </c>
      <c r="C4097" t="inlineStr">
        <is>
          <t>West</t>
        </is>
      </c>
      <c r="D4097" t="inlineStr">
        <is>
          <t>Mumbai</t>
        </is>
      </c>
      <c r="E4097" t="inlineStr">
        <is>
          <t>Corporate</t>
        </is>
      </c>
      <c r="F4097" t="inlineStr">
        <is>
          <t>Direct Sales</t>
        </is>
      </c>
      <c r="G4097" t="inlineStr">
        <is>
          <t>Furniture</t>
        </is>
      </c>
      <c r="H4097" t="inlineStr">
        <is>
          <t>Cabinet</t>
        </is>
      </c>
      <c r="I4097" t="n">
        <v>5</v>
      </c>
      <c r="J4097" s="12" t="n">
        <v>8805.99</v>
      </c>
      <c r="K4097" s="13" t="n">
        <v>0</v>
      </c>
      <c r="L4097" s="12" t="n">
        <v>44029.95</v>
      </c>
      <c r="M4097" s="12" t="n">
        <v>34343.36</v>
      </c>
      <c r="N4097" s="12" t="n">
        <v>9686.59</v>
      </c>
      <c r="O4097" t="inlineStr">
        <is>
          <t>Net Banking</t>
        </is>
      </c>
      <c r="P4097" t="inlineStr">
        <is>
          <t>Kabir Singh</t>
        </is>
      </c>
      <c r="Q4097" t="inlineStr">
        <is>
          <t>CUST-0301</t>
        </is>
      </c>
      <c r="R4097" t="n">
        <v>4</v>
      </c>
      <c r="S4097" t="inlineStr">
        <is>
          <t>Yes</t>
        </is>
      </c>
    </row>
    <row r="4098">
      <c r="A4098" t="inlineStr">
        <is>
          <t>ORD-2503-04097</t>
        </is>
      </c>
      <c r="B4098" s="11" t="n">
        <v>45738</v>
      </c>
      <c r="C4098" t="inlineStr">
        <is>
          <t>Central</t>
        </is>
      </c>
      <c r="D4098" t="inlineStr">
        <is>
          <t>Indore</t>
        </is>
      </c>
      <c r="E4098" t="inlineStr">
        <is>
          <t>Consumer</t>
        </is>
      </c>
      <c r="F4098" t="inlineStr">
        <is>
          <t>Retail Store</t>
        </is>
      </c>
      <c r="G4098" t="inlineStr">
        <is>
          <t>Technology</t>
        </is>
      </c>
      <c r="H4098" t="inlineStr">
        <is>
          <t>Tablet</t>
        </is>
      </c>
      <c r="I4098" t="n">
        <v>1</v>
      </c>
      <c r="J4098" s="12" t="n">
        <v>21854.15</v>
      </c>
      <c r="K4098" s="13" t="n">
        <v>0.05</v>
      </c>
      <c r="L4098" s="12" t="n">
        <v>20761.44</v>
      </c>
      <c r="M4098" s="12" t="n">
        <v>18138.94</v>
      </c>
      <c r="N4098" s="12" t="n">
        <v>2622.5</v>
      </c>
      <c r="O4098" t="inlineStr">
        <is>
          <t>Credit Card</t>
        </is>
      </c>
      <c r="P4098" t="inlineStr">
        <is>
          <t>Aarav Sharma</t>
        </is>
      </c>
      <c r="Q4098" t="inlineStr">
        <is>
          <t>CUST-0489</t>
        </is>
      </c>
      <c r="R4098" t="n">
        <v>4</v>
      </c>
      <c r="S4098" t="inlineStr">
        <is>
          <t>No</t>
        </is>
      </c>
    </row>
    <row r="4099">
      <c r="A4099" t="inlineStr">
        <is>
          <t>ORD-2407-04098</t>
        </is>
      </c>
      <c r="B4099" s="11" t="n">
        <v>45499</v>
      </c>
      <c r="C4099" t="inlineStr">
        <is>
          <t>East</t>
        </is>
      </c>
      <c r="D4099" t="inlineStr">
        <is>
          <t>Patna</t>
        </is>
      </c>
      <c r="E4099" t="inlineStr">
        <is>
          <t>Consumer</t>
        </is>
      </c>
      <c r="F4099" t="inlineStr">
        <is>
          <t>Partner</t>
        </is>
      </c>
      <c r="G4099" t="inlineStr">
        <is>
          <t>Office Supplies</t>
        </is>
      </c>
      <c r="H4099" t="inlineStr">
        <is>
          <t>Paper Ream</t>
        </is>
      </c>
      <c r="I4099" t="n">
        <v>2</v>
      </c>
      <c r="J4099" s="12" t="n">
        <v>468.07</v>
      </c>
      <c r="K4099" s="13" t="n">
        <v>0.05</v>
      </c>
      <c r="L4099" s="12" t="n">
        <v>889.33</v>
      </c>
      <c r="M4099" s="12" t="n">
        <v>702.11</v>
      </c>
      <c r="N4099" s="12" t="n">
        <v>187.22</v>
      </c>
      <c r="O4099" t="inlineStr">
        <is>
          <t>UPI</t>
        </is>
      </c>
      <c r="P4099" t="inlineStr">
        <is>
          <t>Meera Joshi</t>
        </is>
      </c>
      <c r="Q4099" t="inlineStr">
        <is>
          <t>CUST-0448</t>
        </is>
      </c>
      <c r="R4099" t="n">
        <v>3</v>
      </c>
      <c r="S4099" t="inlineStr">
        <is>
          <t>No</t>
        </is>
      </c>
    </row>
    <row r="4100">
      <c r="A4100" t="inlineStr">
        <is>
          <t>ORD-2506-04099</t>
        </is>
      </c>
      <c r="B4100" s="11" t="n">
        <v>45821</v>
      </c>
      <c r="C4100" t="inlineStr">
        <is>
          <t>North</t>
        </is>
      </c>
      <c r="D4100" t="inlineStr">
        <is>
          <t>Delhi</t>
        </is>
      </c>
      <c r="E4100" t="inlineStr">
        <is>
          <t>Consumer</t>
        </is>
      </c>
      <c r="F4100" t="inlineStr">
        <is>
          <t>Retail Store</t>
        </is>
      </c>
      <c r="G4100" t="inlineStr">
        <is>
          <t>Accessories</t>
        </is>
      </c>
      <c r="H4100" t="inlineStr">
        <is>
          <t>USB Hub</t>
        </is>
      </c>
      <c r="I4100" t="n">
        <v>3</v>
      </c>
      <c r="J4100" s="12" t="n">
        <v>1267.44</v>
      </c>
      <c r="K4100" s="13" t="n">
        <v>0.15</v>
      </c>
      <c r="L4100" s="12" t="n">
        <v>3231.97</v>
      </c>
      <c r="M4100" s="12" t="n">
        <v>2585.58</v>
      </c>
      <c r="N4100" s="12" t="n">
        <v>646.39</v>
      </c>
      <c r="O4100" t="inlineStr">
        <is>
          <t>Debit Card</t>
        </is>
      </c>
      <c r="P4100" t="inlineStr">
        <is>
          <t>Sara Khan</t>
        </is>
      </c>
      <c r="Q4100" t="inlineStr">
        <is>
          <t>CUST-0410</t>
        </is>
      </c>
      <c r="R4100" t="n">
        <v>3</v>
      </c>
      <c r="S4100" t="inlineStr">
        <is>
          <t>Yes</t>
        </is>
      </c>
    </row>
    <row r="4101">
      <c r="A4101" t="inlineStr">
        <is>
          <t>ORD-2407-04100</t>
        </is>
      </c>
      <c r="B4101" s="11" t="n">
        <v>45489</v>
      </c>
      <c r="C4101" t="inlineStr">
        <is>
          <t>East</t>
        </is>
      </c>
      <c r="D4101" t="inlineStr">
        <is>
          <t>Guwahati</t>
        </is>
      </c>
      <c r="E4101" t="inlineStr">
        <is>
          <t>Consumer</t>
        </is>
      </c>
      <c r="F4101" t="inlineStr">
        <is>
          <t>Partner</t>
        </is>
      </c>
      <c r="G4101" t="inlineStr">
        <is>
          <t>Accessories</t>
        </is>
      </c>
      <c r="H4101" t="inlineStr">
        <is>
          <t>Mouse</t>
        </is>
      </c>
      <c r="I4101" t="n">
        <v>4</v>
      </c>
      <c r="J4101" s="12" t="n">
        <v>874.4</v>
      </c>
      <c r="K4101" s="13" t="n">
        <v>0.05</v>
      </c>
      <c r="L4101" s="12" t="n">
        <v>3322.72</v>
      </c>
      <c r="M4101" s="12" t="n">
        <v>2308.42</v>
      </c>
      <c r="N4101" s="12" t="n">
        <v>1014.3</v>
      </c>
      <c r="O4101" t="inlineStr">
        <is>
          <t>Debit Card</t>
        </is>
      </c>
      <c r="P4101" t="inlineStr">
        <is>
          <t>Ishaan Mehta</t>
        </is>
      </c>
      <c r="Q4101" t="inlineStr">
        <is>
          <t>CUST-0507</t>
        </is>
      </c>
      <c r="R4101" t="n">
        <v>2</v>
      </c>
      <c r="S4101" t="inlineStr">
        <is>
          <t>No</t>
        </is>
      </c>
    </row>
    <row r="4102">
      <c r="A4102" t="inlineStr">
        <is>
          <t>ORD-2406-04101</t>
        </is>
      </c>
      <c r="B4102" s="11" t="n">
        <v>45466</v>
      </c>
      <c r="C4102" t="inlineStr">
        <is>
          <t>West</t>
        </is>
      </c>
      <c r="D4102" t="inlineStr">
        <is>
          <t>Mumbai</t>
        </is>
      </c>
      <c r="E4102" t="inlineStr">
        <is>
          <t>Corporate</t>
        </is>
      </c>
      <c r="F4102" t="inlineStr">
        <is>
          <t>Online</t>
        </is>
      </c>
      <c r="G4102" t="inlineStr">
        <is>
          <t>Accessories</t>
        </is>
      </c>
      <c r="H4102" t="inlineStr">
        <is>
          <t>Mouse</t>
        </is>
      </c>
      <c r="I4102" t="n">
        <v>5</v>
      </c>
      <c r="J4102" s="12" t="n">
        <v>804.46</v>
      </c>
      <c r="K4102" s="13" t="n">
        <v>0.03</v>
      </c>
      <c r="L4102" s="12" t="n">
        <v>3901.63</v>
      </c>
      <c r="M4102" s="12" t="n">
        <v>2654.72</v>
      </c>
      <c r="N4102" s="12" t="n">
        <v>1246.91</v>
      </c>
      <c r="O4102" t="inlineStr">
        <is>
          <t>UPI</t>
        </is>
      </c>
      <c r="P4102" t="inlineStr">
        <is>
          <t>Anaya Rao</t>
        </is>
      </c>
      <c r="Q4102" t="inlineStr">
        <is>
          <t>CUST-0046</t>
        </is>
      </c>
      <c r="R4102" t="n">
        <v>2</v>
      </c>
      <c r="S4102" t="inlineStr">
        <is>
          <t>No</t>
        </is>
      </c>
    </row>
    <row r="4103">
      <c r="A4103" t="inlineStr">
        <is>
          <t>ORD-2503-04102</t>
        </is>
      </c>
      <c r="B4103" s="11" t="n">
        <v>45731</v>
      </c>
      <c r="C4103" t="inlineStr">
        <is>
          <t>West</t>
        </is>
      </c>
      <c r="D4103" t="inlineStr">
        <is>
          <t>Mumbai</t>
        </is>
      </c>
      <c r="E4103" t="inlineStr">
        <is>
          <t>Corporate</t>
        </is>
      </c>
      <c r="F4103" t="inlineStr">
        <is>
          <t>Online</t>
        </is>
      </c>
      <c r="G4103" t="inlineStr">
        <is>
          <t>Technology</t>
        </is>
      </c>
      <c r="H4103" t="inlineStr">
        <is>
          <t>Keyboard</t>
        </is>
      </c>
      <c r="I4103" t="n">
        <v>10</v>
      </c>
      <c r="J4103" s="12" t="n">
        <v>1513.56</v>
      </c>
      <c r="K4103" s="13" t="n">
        <v>0</v>
      </c>
      <c r="L4103" s="12" t="n">
        <v>15135.6</v>
      </c>
      <c r="M4103" s="12" t="n">
        <v>10746.28</v>
      </c>
      <c r="N4103" s="12" t="n">
        <v>4389.32</v>
      </c>
      <c r="O4103" t="inlineStr">
        <is>
          <t>Credit Card</t>
        </is>
      </c>
      <c r="P4103" t="inlineStr">
        <is>
          <t>Vivaan Gupta</t>
        </is>
      </c>
      <c r="Q4103" t="inlineStr">
        <is>
          <t>CUST-0353</t>
        </is>
      </c>
      <c r="R4103" t="n">
        <v>4</v>
      </c>
      <c r="S4103" t="inlineStr">
        <is>
          <t>No</t>
        </is>
      </c>
    </row>
    <row r="4104">
      <c r="A4104" t="inlineStr">
        <is>
          <t>ORD-2512-04103</t>
        </is>
      </c>
      <c r="B4104" s="11" t="n">
        <v>46002</v>
      </c>
      <c r="C4104" t="inlineStr">
        <is>
          <t>West</t>
        </is>
      </c>
      <c r="D4104" t="inlineStr">
        <is>
          <t>Pune</t>
        </is>
      </c>
      <c r="E4104" t="inlineStr">
        <is>
          <t>Small Business</t>
        </is>
      </c>
      <c r="F4104" t="inlineStr">
        <is>
          <t>Retail Store</t>
        </is>
      </c>
      <c r="G4104" t="inlineStr">
        <is>
          <t>Furniture</t>
        </is>
      </c>
      <c r="H4104" t="inlineStr">
        <is>
          <t>Bookshelf</t>
        </is>
      </c>
      <c r="I4104" t="n">
        <v>12</v>
      </c>
      <c r="J4104" s="12" t="n">
        <v>6068.06</v>
      </c>
      <c r="K4104" s="13" t="n">
        <v>0.15</v>
      </c>
      <c r="L4104" s="12" t="n">
        <v>61894.21</v>
      </c>
      <c r="M4104" s="12" t="n">
        <v>53156.21</v>
      </c>
      <c r="N4104" s="12" t="n">
        <v>8738</v>
      </c>
      <c r="O4104" t="inlineStr">
        <is>
          <t>Net Banking</t>
        </is>
      </c>
      <c r="P4104" t="inlineStr">
        <is>
          <t>Kabir Singh</t>
        </is>
      </c>
      <c r="Q4104" t="inlineStr">
        <is>
          <t>CUST-0369</t>
        </is>
      </c>
      <c r="R4104" t="n">
        <v>4</v>
      </c>
      <c r="S4104" t="inlineStr">
        <is>
          <t>No</t>
        </is>
      </c>
    </row>
    <row r="4105">
      <c r="A4105" t="inlineStr">
        <is>
          <t>ORD-2501-04104</t>
        </is>
      </c>
      <c r="B4105" s="11" t="n">
        <v>45672</v>
      </c>
      <c r="C4105" t="inlineStr">
        <is>
          <t>South</t>
        </is>
      </c>
      <c r="D4105" t="inlineStr">
        <is>
          <t>Chennai</t>
        </is>
      </c>
      <c r="E4105" t="inlineStr">
        <is>
          <t>Consumer</t>
        </is>
      </c>
      <c r="F4105" t="inlineStr">
        <is>
          <t>Partner</t>
        </is>
      </c>
      <c r="G4105" t="inlineStr">
        <is>
          <t>Technology</t>
        </is>
      </c>
      <c r="H4105" t="inlineStr">
        <is>
          <t>Tablet</t>
        </is>
      </c>
      <c r="I4105" t="n">
        <v>1</v>
      </c>
      <c r="J4105" s="12" t="n">
        <v>23669.09</v>
      </c>
      <c r="K4105" s="13" t="n">
        <v>0.03</v>
      </c>
      <c r="L4105" s="12" t="n">
        <v>22959.02</v>
      </c>
      <c r="M4105" s="12" t="n">
        <v>19645.34</v>
      </c>
      <c r="N4105" s="12" t="n">
        <v>3313.68</v>
      </c>
      <c r="O4105" t="inlineStr">
        <is>
          <t>Credit Card</t>
        </is>
      </c>
      <c r="P4105" t="inlineStr">
        <is>
          <t>Kabir Singh</t>
        </is>
      </c>
      <c r="Q4105" t="inlineStr">
        <is>
          <t>CUST-0159</t>
        </is>
      </c>
      <c r="R4105" t="n">
        <v>2</v>
      </c>
      <c r="S4105" t="inlineStr">
        <is>
          <t>No</t>
        </is>
      </c>
    </row>
    <row r="4106">
      <c r="A4106" t="inlineStr">
        <is>
          <t>ORD-2412-04105</t>
        </is>
      </c>
      <c r="B4106" s="11" t="n">
        <v>45640</v>
      </c>
      <c r="C4106" t="inlineStr">
        <is>
          <t>South</t>
        </is>
      </c>
      <c r="D4106" t="inlineStr">
        <is>
          <t>Kochi</t>
        </is>
      </c>
      <c r="E4106" t="inlineStr">
        <is>
          <t>Small Business</t>
        </is>
      </c>
      <c r="F4106" t="inlineStr">
        <is>
          <t>Retail Store</t>
        </is>
      </c>
      <c r="G4106" t="inlineStr">
        <is>
          <t>Technology</t>
        </is>
      </c>
      <c r="H4106" t="inlineStr">
        <is>
          <t>Keyboard</t>
        </is>
      </c>
      <c r="I4106" t="n">
        <v>2</v>
      </c>
      <c r="J4106" s="12" t="n">
        <v>1623.02</v>
      </c>
      <c r="K4106" s="13" t="n">
        <v>0.15</v>
      </c>
      <c r="L4106" s="12" t="n">
        <v>2759.13</v>
      </c>
      <c r="M4106" s="12" t="n">
        <v>2304.69</v>
      </c>
      <c r="N4106" s="12" t="n">
        <v>454.44</v>
      </c>
      <c r="O4106" t="inlineStr">
        <is>
          <t>Debit Card</t>
        </is>
      </c>
      <c r="P4106" t="inlineStr">
        <is>
          <t>Kabir Singh</t>
        </is>
      </c>
      <c r="Q4106" t="inlineStr">
        <is>
          <t>CUST-0179</t>
        </is>
      </c>
      <c r="R4106" t="n">
        <v>4</v>
      </c>
      <c r="S4106" t="inlineStr">
        <is>
          <t>Yes</t>
        </is>
      </c>
    </row>
    <row r="4107">
      <c r="A4107" t="inlineStr">
        <is>
          <t>ORD-2502-04106</t>
        </is>
      </c>
      <c r="B4107" s="11" t="n">
        <v>45692</v>
      </c>
      <c r="C4107" t="inlineStr">
        <is>
          <t>South</t>
        </is>
      </c>
      <c r="D4107" t="inlineStr">
        <is>
          <t>Chennai</t>
        </is>
      </c>
      <c r="E4107" t="inlineStr">
        <is>
          <t>Consumer</t>
        </is>
      </c>
      <c r="F4107" t="inlineStr">
        <is>
          <t>Direct Sales</t>
        </is>
      </c>
      <c r="G4107" t="inlineStr">
        <is>
          <t>Technology</t>
        </is>
      </c>
      <c r="H4107" t="inlineStr">
        <is>
          <t>Tablet</t>
        </is>
      </c>
      <c r="I4107" t="n">
        <v>10</v>
      </c>
      <c r="J4107" s="12" t="n">
        <v>20555.6</v>
      </c>
      <c r="K4107" s="13" t="n">
        <v>0.15</v>
      </c>
      <c r="L4107" s="12" t="n">
        <v>174722.6</v>
      </c>
      <c r="M4107" s="12" t="n">
        <v>170611.48</v>
      </c>
      <c r="N4107" s="12" t="n">
        <v>4111.12</v>
      </c>
      <c r="O4107" t="inlineStr">
        <is>
          <t>Cash</t>
        </is>
      </c>
      <c r="P4107" t="inlineStr">
        <is>
          <t>Diya Patel</t>
        </is>
      </c>
      <c r="Q4107" t="inlineStr">
        <is>
          <t>CUST-0158</t>
        </is>
      </c>
      <c r="R4107" t="n">
        <v>5</v>
      </c>
      <c r="S4107" t="inlineStr">
        <is>
          <t>No</t>
        </is>
      </c>
    </row>
    <row r="4108">
      <c r="A4108" t="inlineStr">
        <is>
          <t>ORD-2409-04107</t>
        </is>
      </c>
      <c r="B4108" s="11" t="n">
        <v>45564</v>
      </c>
      <c r="C4108" t="inlineStr">
        <is>
          <t>West</t>
        </is>
      </c>
      <c r="D4108" t="inlineStr">
        <is>
          <t>Surat</t>
        </is>
      </c>
      <c r="E4108" t="inlineStr">
        <is>
          <t>Small Business</t>
        </is>
      </c>
      <c r="F4108" t="inlineStr">
        <is>
          <t>Partner</t>
        </is>
      </c>
      <c r="G4108" t="inlineStr">
        <is>
          <t>Technology</t>
        </is>
      </c>
      <c r="H4108" t="inlineStr">
        <is>
          <t>Monitor</t>
        </is>
      </c>
      <c r="I4108" t="n">
        <v>3</v>
      </c>
      <c r="J4108" s="12" t="n">
        <v>12355.97</v>
      </c>
      <c r="K4108" s="13" t="n">
        <v>0.05</v>
      </c>
      <c r="L4108" s="12" t="n">
        <v>35214.51</v>
      </c>
      <c r="M4108" s="12" t="n">
        <v>29654.33</v>
      </c>
      <c r="N4108" s="12" t="n">
        <v>5560.18</v>
      </c>
      <c r="O4108" t="inlineStr">
        <is>
          <t>Net Banking</t>
        </is>
      </c>
      <c r="P4108" t="inlineStr">
        <is>
          <t>Diya Patel</t>
        </is>
      </c>
      <c r="Q4108" t="inlineStr">
        <is>
          <t>CUST-0108</t>
        </is>
      </c>
      <c r="R4108" t="n">
        <v>4</v>
      </c>
      <c r="S4108" t="inlineStr">
        <is>
          <t>No</t>
        </is>
      </c>
    </row>
    <row r="4109">
      <c r="A4109" t="inlineStr">
        <is>
          <t>ORD-2403-04108</t>
        </is>
      </c>
      <c r="B4109" s="11" t="n">
        <v>45375</v>
      </c>
      <c r="C4109" t="inlineStr">
        <is>
          <t>Central</t>
        </is>
      </c>
      <c r="D4109" t="inlineStr">
        <is>
          <t>Bhopal</t>
        </is>
      </c>
      <c r="E4109" t="inlineStr">
        <is>
          <t>Consumer</t>
        </is>
      </c>
      <c r="F4109" t="inlineStr">
        <is>
          <t>Online</t>
        </is>
      </c>
      <c r="G4109" t="inlineStr">
        <is>
          <t>Furniture</t>
        </is>
      </c>
      <c r="H4109" t="inlineStr">
        <is>
          <t>Office Chair</t>
        </is>
      </c>
      <c r="I4109" t="n">
        <v>2</v>
      </c>
      <c r="J4109" s="12" t="n">
        <v>7747.45</v>
      </c>
      <c r="K4109" s="13" t="n">
        <v>0.05</v>
      </c>
      <c r="L4109" s="12" t="n">
        <v>14720.15</v>
      </c>
      <c r="M4109" s="12" t="n">
        <v>10691.48</v>
      </c>
      <c r="N4109" s="12" t="n">
        <v>4028.67</v>
      </c>
      <c r="O4109" t="inlineStr">
        <is>
          <t>Credit Card</t>
        </is>
      </c>
      <c r="P4109" t="inlineStr">
        <is>
          <t>Aarav Sharma</t>
        </is>
      </c>
      <c r="Q4109" t="inlineStr">
        <is>
          <t>CUST-0409</t>
        </is>
      </c>
      <c r="R4109" t="n">
        <v>5</v>
      </c>
      <c r="S4109" t="inlineStr">
        <is>
          <t>No</t>
        </is>
      </c>
    </row>
    <row r="4110">
      <c r="A4110" t="inlineStr">
        <is>
          <t>ORD-2411-04109</t>
        </is>
      </c>
      <c r="B4110" s="11" t="n">
        <v>45622</v>
      </c>
      <c r="C4110" t="inlineStr">
        <is>
          <t>North</t>
        </is>
      </c>
      <c r="D4110" t="inlineStr">
        <is>
          <t>Lucknow</t>
        </is>
      </c>
      <c r="E4110" t="inlineStr">
        <is>
          <t>Consumer</t>
        </is>
      </c>
      <c r="F4110" t="inlineStr">
        <is>
          <t>Partner</t>
        </is>
      </c>
      <c r="G4110" t="inlineStr">
        <is>
          <t>Technology</t>
        </is>
      </c>
      <c r="H4110" t="inlineStr">
        <is>
          <t>Headphones</t>
        </is>
      </c>
      <c r="I4110" t="n">
        <v>1</v>
      </c>
      <c r="J4110" s="12" t="n">
        <v>2619.24</v>
      </c>
      <c r="K4110" s="13" t="n">
        <v>0.05</v>
      </c>
      <c r="L4110" s="12" t="n">
        <v>2488.28</v>
      </c>
      <c r="M4110" s="12" t="n">
        <v>1938.24</v>
      </c>
      <c r="N4110" s="12" t="n">
        <v>550.04</v>
      </c>
      <c r="O4110" t="inlineStr">
        <is>
          <t>Credit Card</t>
        </is>
      </c>
      <c r="P4110" t="inlineStr">
        <is>
          <t>Meera Joshi</t>
        </is>
      </c>
      <c r="Q4110" t="inlineStr">
        <is>
          <t>CUST-0624</t>
        </is>
      </c>
      <c r="R4110" t="n">
        <v>5</v>
      </c>
      <c r="S4110" t="inlineStr">
        <is>
          <t>No</t>
        </is>
      </c>
    </row>
    <row r="4111">
      <c r="A4111" t="inlineStr">
        <is>
          <t>ORD-2507-04110</t>
        </is>
      </c>
      <c r="B4111" s="11" t="n">
        <v>45841</v>
      </c>
      <c r="C4111" t="inlineStr">
        <is>
          <t>South</t>
        </is>
      </c>
      <c r="D4111" t="inlineStr">
        <is>
          <t>Kochi</t>
        </is>
      </c>
      <c r="E4111" t="inlineStr">
        <is>
          <t>Consumer</t>
        </is>
      </c>
      <c r="F4111" t="inlineStr">
        <is>
          <t>Online</t>
        </is>
      </c>
      <c r="G4111" t="inlineStr">
        <is>
          <t>Furniture</t>
        </is>
      </c>
      <c r="H4111" t="inlineStr">
        <is>
          <t>Bookshelf</t>
        </is>
      </c>
      <c r="I4111" t="n">
        <v>12</v>
      </c>
      <c r="J4111" s="12" t="n">
        <v>5487.83</v>
      </c>
      <c r="K4111" s="13" t="n">
        <v>0.2</v>
      </c>
      <c r="L4111" s="12" t="n">
        <v>52683.17</v>
      </c>
      <c r="M4111" s="12" t="n">
        <v>48073.39</v>
      </c>
      <c r="N4111" s="12" t="n">
        <v>4609.78</v>
      </c>
      <c r="O4111" t="inlineStr">
        <is>
          <t>Debit Card</t>
        </is>
      </c>
      <c r="P4111" t="inlineStr">
        <is>
          <t>Ishaan Mehta</t>
        </is>
      </c>
      <c r="Q4111" t="inlineStr">
        <is>
          <t>CUST-0513</t>
        </is>
      </c>
      <c r="R4111" t="n">
        <v>3</v>
      </c>
      <c r="S4111" t="inlineStr">
        <is>
          <t>No</t>
        </is>
      </c>
    </row>
    <row r="4112">
      <c r="A4112" t="inlineStr">
        <is>
          <t>ORD-2410-04111</t>
        </is>
      </c>
      <c r="B4112" s="11" t="n">
        <v>45567</v>
      </c>
      <c r="C4112" t="inlineStr">
        <is>
          <t>North</t>
        </is>
      </c>
      <c r="D4112" t="inlineStr">
        <is>
          <t>Delhi</t>
        </is>
      </c>
      <c r="E4112" t="inlineStr">
        <is>
          <t>Consumer</t>
        </is>
      </c>
      <c r="F4112" t="inlineStr">
        <is>
          <t>Retail Store</t>
        </is>
      </c>
      <c r="G4112" t="inlineStr">
        <is>
          <t>Office Supplies</t>
        </is>
      </c>
      <c r="H4112" t="inlineStr">
        <is>
          <t>Paper Ream</t>
        </is>
      </c>
      <c r="I4112" t="n">
        <v>4</v>
      </c>
      <c r="J4112" s="12" t="n">
        <v>482.81</v>
      </c>
      <c r="K4112" s="13" t="n">
        <v>0.05</v>
      </c>
      <c r="L4112" s="12" t="n">
        <v>1834.68</v>
      </c>
      <c r="M4112" s="12" t="n">
        <v>1448.43</v>
      </c>
      <c r="N4112" s="12" t="n">
        <v>386.25</v>
      </c>
      <c r="O4112" t="inlineStr">
        <is>
          <t>Cash</t>
        </is>
      </c>
      <c r="P4112" t="inlineStr">
        <is>
          <t>Anaya Rao</t>
        </is>
      </c>
      <c r="Q4112" t="inlineStr">
        <is>
          <t>CUST-0381</t>
        </is>
      </c>
      <c r="R4112" t="n">
        <v>6</v>
      </c>
      <c r="S4112" t="inlineStr">
        <is>
          <t>No</t>
        </is>
      </c>
    </row>
    <row r="4113">
      <c r="A4113" t="inlineStr">
        <is>
          <t>ORD-2410-04112</t>
        </is>
      </c>
      <c r="B4113" s="11" t="n">
        <v>45592</v>
      </c>
      <c r="C4113" t="inlineStr">
        <is>
          <t>Central</t>
        </is>
      </c>
      <c r="D4113" t="inlineStr">
        <is>
          <t>Indore</t>
        </is>
      </c>
      <c r="E4113" t="inlineStr">
        <is>
          <t>Consumer</t>
        </is>
      </c>
      <c r="F4113" t="inlineStr">
        <is>
          <t>Partner</t>
        </is>
      </c>
      <c r="G4113" t="inlineStr">
        <is>
          <t>Accessories</t>
        </is>
      </c>
      <c r="H4113" t="inlineStr">
        <is>
          <t>Mouse</t>
        </is>
      </c>
      <c r="I4113" t="n">
        <v>2</v>
      </c>
      <c r="J4113" s="12" t="n">
        <v>825.46</v>
      </c>
      <c r="K4113" s="13" t="n">
        <v>0.2</v>
      </c>
      <c r="L4113" s="12" t="n">
        <v>1320.74</v>
      </c>
      <c r="M4113" s="12" t="n">
        <v>1089.61</v>
      </c>
      <c r="N4113" s="12" t="n">
        <v>231.13</v>
      </c>
      <c r="O4113" t="inlineStr">
        <is>
          <t>Net Banking</t>
        </is>
      </c>
      <c r="P4113" t="inlineStr">
        <is>
          <t>Rohan Verma</t>
        </is>
      </c>
      <c r="Q4113" t="inlineStr">
        <is>
          <t>CUST-0356</t>
        </is>
      </c>
      <c r="R4113" t="n">
        <v>5</v>
      </c>
      <c r="S4113" t="inlineStr">
        <is>
          <t>No</t>
        </is>
      </c>
    </row>
    <row r="4114">
      <c r="A4114" t="inlineStr">
        <is>
          <t>ORD-2402-04113</t>
        </is>
      </c>
      <c r="B4114" s="11" t="n">
        <v>45328</v>
      </c>
      <c r="C4114" t="inlineStr">
        <is>
          <t>North</t>
        </is>
      </c>
      <c r="D4114" t="inlineStr">
        <is>
          <t>Chandigarh</t>
        </is>
      </c>
      <c r="E4114" t="inlineStr">
        <is>
          <t>Consumer</t>
        </is>
      </c>
      <c r="F4114" t="inlineStr">
        <is>
          <t>Partner</t>
        </is>
      </c>
      <c r="G4114" t="inlineStr">
        <is>
          <t>Technology</t>
        </is>
      </c>
      <c r="H4114" t="inlineStr">
        <is>
          <t>Printer</t>
        </is>
      </c>
      <c r="I4114" t="n">
        <v>2</v>
      </c>
      <c r="J4114" s="12" t="n">
        <v>11512.02</v>
      </c>
      <c r="K4114" s="13" t="n">
        <v>0.05</v>
      </c>
      <c r="L4114" s="12" t="n">
        <v>21872.84</v>
      </c>
      <c r="M4114" s="12" t="n">
        <v>18879.71</v>
      </c>
      <c r="N4114" s="12" t="n">
        <v>2993.13</v>
      </c>
      <c r="O4114" t="inlineStr">
        <is>
          <t>UPI</t>
        </is>
      </c>
      <c r="P4114" t="inlineStr">
        <is>
          <t>Vivaan Gupta</t>
        </is>
      </c>
      <c r="Q4114" t="inlineStr">
        <is>
          <t>CUST-0639</t>
        </is>
      </c>
      <c r="R4114" t="n">
        <v>5</v>
      </c>
      <c r="S4114" t="inlineStr">
        <is>
          <t>Yes</t>
        </is>
      </c>
    </row>
    <row r="4115">
      <c r="A4115" t="inlineStr">
        <is>
          <t>ORD-2408-04114</t>
        </is>
      </c>
      <c r="B4115" s="11" t="n">
        <v>45518</v>
      </c>
      <c r="C4115" t="inlineStr">
        <is>
          <t>West</t>
        </is>
      </c>
      <c r="D4115" t="inlineStr">
        <is>
          <t>Mumbai</t>
        </is>
      </c>
      <c r="E4115" t="inlineStr">
        <is>
          <t>Small Business</t>
        </is>
      </c>
      <c r="F4115" t="inlineStr">
        <is>
          <t>Partner</t>
        </is>
      </c>
      <c r="G4115" t="inlineStr">
        <is>
          <t>Office Supplies</t>
        </is>
      </c>
      <c r="H4115" t="inlineStr">
        <is>
          <t>Paper Ream</t>
        </is>
      </c>
      <c r="I4115" t="n">
        <v>4</v>
      </c>
      <c r="J4115" s="12" t="n">
        <v>466.91</v>
      </c>
      <c r="K4115" s="13" t="n">
        <v>0.15</v>
      </c>
      <c r="L4115" s="12" t="n">
        <v>1587.49</v>
      </c>
      <c r="M4115" s="12" t="n">
        <v>1400.73</v>
      </c>
      <c r="N4115" s="12" t="n">
        <v>186.76</v>
      </c>
      <c r="O4115" t="inlineStr">
        <is>
          <t>UPI</t>
        </is>
      </c>
      <c r="P4115" t="inlineStr">
        <is>
          <t>Anaya Rao</t>
        </is>
      </c>
      <c r="Q4115" t="inlineStr">
        <is>
          <t>CUST-0488</t>
        </is>
      </c>
      <c r="R4115" t="n">
        <v>4</v>
      </c>
      <c r="S4115" t="inlineStr">
        <is>
          <t>No</t>
        </is>
      </c>
    </row>
    <row r="4116">
      <c r="A4116" t="inlineStr">
        <is>
          <t>ORD-2411-04115</t>
        </is>
      </c>
      <c r="B4116" s="11" t="n">
        <v>45603</v>
      </c>
      <c r="C4116" t="inlineStr">
        <is>
          <t>West</t>
        </is>
      </c>
      <c r="D4116" t="inlineStr">
        <is>
          <t>Surat</t>
        </is>
      </c>
      <c r="E4116" t="inlineStr">
        <is>
          <t>Corporate</t>
        </is>
      </c>
      <c r="F4116" t="inlineStr">
        <is>
          <t>Direct Sales</t>
        </is>
      </c>
      <c r="G4116" t="inlineStr">
        <is>
          <t>Furniture</t>
        </is>
      </c>
      <c r="H4116" t="inlineStr">
        <is>
          <t>Bookshelf</t>
        </is>
      </c>
      <c r="I4116" t="n">
        <v>3</v>
      </c>
      <c r="J4116" s="12" t="n">
        <v>5488.03</v>
      </c>
      <c r="K4116" s="13" t="n">
        <v>0.15</v>
      </c>
      <c r="L4116" s="12" t="n">
        <v>13994.48</v>
      </c>
      <c r="M4116" s="12" t="n">
        <v>12018.79</v>
      </c>
      <c r="N4116" s="12" t="n">
        <v>1975.69</v>
      </c>
      <c r="O4116" t="inlineStr">
        <is>
          <t>Cash</t>
        </is>
      </c>
      <c r="P4116" t="inlineStr">
        <is>
          <t>Ishaan Mehta</t>
        </is>
      </c>
      <c r="Q4116" t="inlineStr">
        <is>
          <t>CUST-0586</t>
        </is>
      </c>
      <c r="R4116" t="n">
        <v>4</v>
      </c>
      <c r="S4116" t="inlineStr">
        <is>
          <t>No</t>
        </is>
      </c>
    </row>
    <row r="4117">
      <c r="A4117" t="inlineStr">
        <is>
          <t>ORD-2404-04116</t>
        </is>
      </c>
      <c r="B4117" s="11" t="n">
        <v>45398</v>
      </c>
      <c r="C4117" t="inlineStr">
        <is>
          <t>Central</t>
        </is>
      </c>
      <c r="D4117" t="inlineStr">
        <is>
          <t>Raipur</t>
        </is>
      </c>
      <c r="E4117" t="inlineStr">
        <is>
          <t>Education</t>
        </is>
      </c>
      <c r="F4117" t="inlineStr">
        <is>
          <t>Partner</t>
        </is>
      </c>
      <c r="G4117" t="inlineStr">
        <is>
          <t>Accessories</t>
        </is>
      </c>
      <c r="H4117" t="inlineStr">
        <is>
          <t>Laptop Stand</t>
        </is>
      </c>
      <c r="I4117" t="n">
        <v>2</v>
      </c>
      <c r="J4117" s="12" t="n">
        <v>1859.37</v>
      </c>
      <c r="K4117" s="13" t="n">
        <v>0</v>
      </c>
      <c r="L4117" s="12" t="n">
        <v>3718.74</v>
      </c>
      <c r="M4117" s="12" t="n">
        <v>2603.12</v>
      </c>
      <c r="N4117" s="12" t="n">
        <v>1115.62</v>
      </c>
      <c r="O4117" t="inlineStr">
        <is>
          <t>Credit Card</t>
        </is>
      </c>
      <c r="P4117" t="inlineStr">
        <is>
          <t>Sara Khan</t>
        </is>
      </c>
      <c r="Q4117" t="inlineStr">
        <is>
          <t>CUST-0700</t>
        </is>
      </c>
      <c r="R4117" t="n">
        <v>2</v>
      </c>
      <c r="S4117" t="inlineStr">
        <is>
          <t>No</t>
        </is>
      </c>
    </row>
    <row r="4118">
      <c r="A4118" t="inlineStr">
        <is>
          <t>ORD-2404-04117</t>
        </is>
      </c>
      <c r="B4118" s="11" t="n">
        <v>45402</v>
      </c>
      <c r="C4118" t="inlineStr">
        <is>
          <t>Central</t>
        </is>
      </c>
      <c r="D4118" t="inlineStr">
        <is>
          <t>Raipur</t>
        </is>
      </c>
      <c r="E4118" t="inlineStr">
        <is>
          <t>Education</t>
        </is>
      </c>
      <c r="F4118" t="inlineStr">
        <is>
          <t>Partner</t>
        </is>
      </c>
      <c r="G4118" t="inlineStr">
        <is>
          <t>Technology</t>
        </is>
      </c>
      <c r="H4118" t="inlineStr">
        <is>
          <t>Printer</t>
        </is>
      </c>
      <c r="I4118" t="n">
        <v>4</v>
      </c>
      <c r="J4118" s="12" t="n">
        <v>10528.85</v>
      </c>
      <c r="K4118" s="13" t="n">
        <v>0.15</v>
      </c>
      <c r="L4118" s="12" t="n">
        <v>35798.09</v>
      </c>
      <c r="M4118" s="12" t="n">
        <v>34534.63</v>
      </c>
      <c r="N4118" s="12" t="n">
        <v>1263.46</v>
      </c>
      <c r="O4118" t="inlineStr">
        <is>
          <t>Debit Card</t>
        </is>
      </c>
      <c r="P4118" t="inlineStr">
        <is>
          <t>Vivaan Gupta</t>
        </is>
      </c>
      <c r="Q4118" t="inlineStr">
        <is>
          <t>CUST-0750</t>
        </is>
      </c>
      <c r="R4118" t="n">
        <v>2</v>
      </c>
      <c r="S4118" t="inlineStr">
        <is>
          <t>No</t>
        </is>
      </c>
    </row>
    <row r="4119">
      <c r="A4119" t="inlineStr">
        <is>
          <t>ORD-2412-04118</t>
        </is>
      </c>
      <c r="B4119" s="11" t="n">
        <v>45630</v>
      </c>
      <c r="C4119" t="inlineStr">
        <is>
          <t>South</t>
        </is>
      </c>
      <c r="D4119" t="inlineStr">
        <is>
          <t>Chennai</t>
        </is>
      </c>
      <c r="E4119" t="inlineStr">
        <is>
          <t>Small Business</t>
        </is>
      </c>
      <c r="F4119" t="inlineStr">
        <is>
          <t>Online</t>
        </is>
      </c>
      <c r="G4119" t="inlineStr">
        <is>
          <t>Office Supplies</t>
        </is>
      </c>
      <c r="H4119" t="inlineStr">
        <is>
          <t>Marker Set</t>
        </is>
      </c>
      <c r="I4119" t="n">
        <v>3</v>
      </c>
      <c r="J4119" s="12" t="n">
        <v>241.67</v>
      </c>
      <c r="K4119" s="13" t="n">
        <v>0.15</v>
      </c>
      <c r="L4119" s="12" t="n">
        <v>616.26</v>
      </c>
      <c r="M4119" s="12" t="n">
        <v>471.26</v>
      </c>
      <c r="N4119" s="12" t="n">
        <v>145</v>
      </c>
      <c r="O4119" t="inlineStr">
        <is>
          <t>Credit Card</t>
        </is>
      </c>
      <c r="P4119" t="inlineStr">
        <is>
          <t>Rohan Verma</t>
        </is>
      </c>
      <c r="Q4119" t="inlineStr">
        <is>
          <t>CUST-0194</t>
        </is>
      </c>
      <c r="R4119" t="n">
        <v>2</v>
      </c>
      <c r="S4119" t="inlineStr">
        <is>
          <t>No</t>
        </is>
      </c>
    </row>
    <row r="4120">
      <c r="A4120" t="inlineStr">
        <is>
          <t>ORD-2507-04119</t>
        </is>
      </c>
      <c r="B4120" s="11" t="n">
        <v>45856</v>
      </c>
      <c r="C4120" t="inlineStr">
        <is>
          <t>Central</t>
        </is>
      </c>
      <c r="D4120" t="inlineStr">
        <is>
          <t>Indore</t>
        </is>
      </c>
      <c r="E4120" t="inlineStr">
        <is>
          <t>Small Business</t>
        </is>
      </c>
      <c r="F4120" t="inlineStr">
        <is>
          <t>Retail Store</t>
        </is>
      </c>
      <c r="G4120" t="inlineStr">
        <is>
          <t>Technology</t>
        </is>
      </c>
      <c r="H4120" t="inlineStr">
        <is>
          <t>Headphones</t>
        </is>
      </c>
      <c r="I4120" t="n">
        <v>1</v>
      </c>
      <c r="J4120" s="12" t="n">
        <v>2902.73</v>
      </c>
      <c r="K4120" s="13" t="n">
        <v>0.05</v>
      </c>
      <c r="L4120" s="12" t="n">
        <v>2757.59</v>
      </c>
      <c r="M4120" s="12" t="n">
        <v>2148.02</v>
      </c>
      <c r="N4120" s="12" t="n">
        <v>609.5700000000001</v>
      </c>
      <c r="O4120" t="inlineStr">
        <is>
          <t>Cash</t>
        </is>
      </c>
      <c r="P4120" t="inlineStr">
        <is>
          <t>Tara Kapoor</t>
        </is>
      </c>
      <c r="Q4120" t="inlineStr">
        <is>
          <t>CUST-0704</t>
        </is>
      </c>
      <c r="R4120" t="n">
        <v>4</v>
      </c>
      <c r="S4120" t="inlineStr">
        <is>
          <t>No</t>
        </is>
      </c>
    </row>
    <row r="4121">
      <c r="A4121" t="inlineStr">
        <is>
          <t>ORD-2510-04120</t>
        </is>
      </c>
      <c r="B4121" s="11" t="n">
        <v>45951</v>
      </c>
      <c r="C4121" t="inlineStr">
        <is>
          <t>North</t>
        </is>
      </c>
      <c r="D4121" t="inlineStr">
        <is>
          <t>Chandigarh</t>
        </is>
      </c>
      <c r="E4121" t="inlineStr">
        <is>
          <t>Consumer</t>
        </is>
      </c>
      <c r="F4121" t="inlineStr">
        <is>
          <t>Online</t>
        </is>
      </c>
      <c r="G4121" t="inlineStr">
        <is>
          <t>Technology</t>
        </is>
      </c>
      <c r="H4121" t="inlineStr">
        <is>
          <t>Tablet</t>
        </is>
      </c>
      <c r="I4121" t="n">
        <v>1</v>
      </c>
      <c r="J4121" s="12" t="n">
        <v>23182.93</v>
      </c>
      <c r="K4121" s="13" t="n">
        <v>0</v>
      </c>
      <c r="L4121" s="12" t="n">
        <v>23182.93</v>
      </c>
      <c r="M4121" s="12" t="n">
        <v>19241.83</v>
      </c>
      <c r="N4121" s="12" t="n">
        <v>3941.1</v>
      </c>
      <c r="O4121" t="inlineStr">
        <is>
          <t>Net Banking</t>
        </is>
      </c>
      <c r="P4121" t="inlineStr">
        <is>
          <t>Rohan Verma</t>
        </is>
      </c>
      <c r="Q4121" t="inlineStr">
        <is>
          <t>CUST-0893</t>
        </is>
      </c>
      <c r="R4121" t="n">
        <v>6</v>
      </c>
      <c r="S4121" t="inlineStr">
        <is>
          <t>No</t>
        </is>
      </c>
    </row>
    <row r="4122">
      <c r="A4122" t="inlineStr">
        <is>
          <t>ORD-2511-04121</t>
        </is>
      </c>
      <c r="B4122" s="11" t="n">
        <v>45968</v>
      </c>
      <c r="C4122" t="inlineStr">
        <is>
          <t>East</t>
        </is>
      </c>
      <c r="D4122" t="inlineStr">
        <is>
          <t>Patna</t>
        </is>
      </c>
      <c r="E4122" t="inlineStr">
        <is>
          <t>Consumer</t>
        </is>
      </c>
      <c r="F4122" t="inlineStr">
        <is>
          <t>Retail Store</t>
        </is>
      </c>
      <c r="G4122" t="inlineStr">
        <is>
          <t>Technology</t>
        </is>
      </c>
      <c r="H4122" t="inlineStr">
        <is>
          <t>Printer</t>
        </is>
      </c>
      <c r="I4122" t="n">
        <v>4</v>
      </c>
      <c r="J4122" s="12" t="n">
        <v>10539.14</v>
      </c>
      <c r="K4122" s="13" t="n">
        <v>0.15</v>
      </c>
      <c r="L4122" s="12" t="n">
        <v>35833.08</v>
      </c>
      <c r="M4122" s="12" t="n">
        <v>34568.38</v>
      </c>
      <c r="N4122" s="12" t="n">
        <v>1264.7</v>
      </c>
      <c r="O4122" t="inlineStr">
        <is>
          <t>Debit Card</t>
        </is>
      </c>
      <c r="P4122" t="inlineStr">
        <is>
          <t>Aarav Sharma</t>
        </is>
      </c>
      <c r="Q4122" t="inlineStr">
        <is>
          <t>CUST-0762</t>
        </is>
      </c>
      <c r="R4122" t="n">
        <v>4</v>
      </c>
      <c r="S4122" t="inlineStr">
        <is>
          <t>No</t>
        </is>
      </c>
    </row>
    <row r="4123">
      <c r="A4123" t="inlineStr">
        <is>
          <t>ORD-2508-04122</t>
        </is>
      </c>
      <c r="B4123" s="11" t="n">
        <v>45881</v>
      </c>
      <c r="C4123" t="inlineStr">
        <is>
          <t>East</t>
        </is>
      </c>
      <c r="D4123" t="inlineStr">
        <is>
          <t>Patna</t>
        </is>
      </c>
      <c r="E4123" t="inlineStr">
        <is>
          <t>Small Business</t>
        </is>
      </c>
      <c r="F4123" t="inlineStr">
        <is>
          <t>Online</t>
        </is>
      </c>
      <c r="G4123" t="inlineStr">
        <is>
          <t>Technology</t>
        </is>
      </c>
      <c r="H4123" t="inlineStr">
        <is>
          <t>Tablet</t>
        </is>
      </c>
      <c r="I4123" t="n">
        <v>3</v>
      </c>
      <c r="J4123" s="12" t="n">
        <v>22368.67</v>
      </c>
      <c r="K4123" s="13" t="n">
        <v>0</v>
      </c>
      <c r="L4123" s="12" t="n">
        <v>67106.00999999999</v>
      </c>
      <c r="M4123" s="12" t="n">
        <v>55697.99</v>
      </c>
      <c r="N4123" s="12" t="n">
        <v>11408.02</v>
      </c>
      <c r="O4123" t="inlineStr">
        <is>
          <t>Cash</t>
        </is>
      </c>
      <c r="P4123" t="inlineStr">
        <is>
          <t>Rohan Verma</t>
        </is>
      </c>
      <c r="Q4123" t="inlineStr">
        <is>
          <t>CUST-0118</t>
        </is>
      </c>
      <c r="R4123" t="n">
        <v>1</v>
      </c>
      <c r="S4123" t="inlineStr">
        <is>
          <t>No</t>
        </is>
      </c>
    </row>
    <row r="4124">
      <c r="A4124" t="inlineStr">
        <is>
          <t>ORD-2502-04123</t>
        </is>
      </c>
      <c r="B4124" s="11" t="n">
        <v>45696</v>
      </c>
      <c r="C4124" t="inlineStr">
        <is>
          <t>South</t>
        </is>
      </c>
      <c r="D4124" t="inlineStr">
        <is>
          <t>Bengaluru</t>
        </is>
      </c>
      <c r="E4124" t="inlineStr">
        <is>
          <t>Education</t>
        </is>
      </c>
      <c r="F4124" t="inlineStr">
        <is>
          <t>Online</t>
        </is>
      </c>
      <c r="G4124" t="inlineStr">
        <is>
          <t>Accessories</t>
        </is>
      </c>
      <c r="H4124" t="inlineStr">
        <is>
          <t>USB Hub</t>
        </is>
      </c>
      <c r="I4124" t="n">
        <v>4</v>
      </c>
      <c r="J4124" s="12" t="n">
        <v>1176.88</v>
      </c>
      <c r="K4124" s="13" t="n">
        <v>0.1</v>
      </c>
      <c r="L4124" s="12" t="n">
        <v>4236.77</v>
      </c>
      <c r="M4124" s="12" t="n">
        <v>3201.11</v>
      </c>
      <c r="N4124" s="12" t="n">
        <v>1035.66</v>
      </c>
      <c r="O4124" t="inlineStr">
        <is>
          <t>Cash</t>
        </is>
      </c>
      <c r="P4124" t="inlineStr">
        <is>
          <t>Kabir Singh</t>
        </is>
      </c>
      <c r="Q4124" t="inlineStr">
        <is>
          <t>CUST-0638</t>
        </is>
      </c>
      <c r="R4124" t="n">
        <v>5</v>
      </c>
      <c r="S4124" t="inlineStr">
        <is>
          <t>No</t>
        </is>
      </c>
    </row>
    <row r="4125">
      <c r="A4125" t="inlineStr">
        <is>
          <t>ORD-2509-04124</t>
        </is>
      </c>
      <c r="B4125" s="11" t="n">
        <v>45918</v>
      </c>
      <c r="C4125" t="inlineStr">
        <is>
          <t>West</t>
        </is>
      </c>
      <c r="D4125" t="inlineStr">
        <is>
          <t>Mumbai</t>
        </is>
      </c>
      <c r="E4125" t="inlineStr">
        <is>
          <t>Education</t>
        </is>
      </c>
      <c r="F4125" t="inlineStr">
        <is>
          <t>Partner</t>
        </is>
      </c>
      <c r="G4125" t="inlineStr">
        <is>
          <t>Technology</t>
        </is>
      </c>
      <c r="H4125" t="inlineStr">
        <is>
          <t>Tablet</t>
        </is>
      </c>
      <c r="I4125" t="n">
        <v>3</v>
      </c>
      <c r="J4125" s="12" t="n">
        <v>22414.38</v>
      </c>
      <c r="K4125" s="13" t="n">
        <v>0.1</v>
      </c>
      <c r="L4125" s="12" t="n">
        <v>60518.83</v>
      </c>
      <c r="M4125" s="12" t="n">
        <v>55811.81</v>
      </c>
      <c r="N4125" s="12" t="n">
        <v>4707.02</v>
      </c>
      <c r="O4125" t="inlineStr">
        <is>
          <t>Cash</t>
        </is>
      </c>
      <c r="P4125" t="inlineStr">
        <is>
          <t>Aarav Sharma</t>
        </is>
      </c>
      <c r="Q4125" t="inlineStr">
        <is>
          <t>CUST-0800</t>
        </is>
      </c>
      <c r="R4125" t="n">
        <v>8</v>
      </c>
      <c r="S4125" t="inlineStr">
        <is>
          <t>Yes</t>
        </is>
      </c>
    </row>
    <row r="4126">
      <c r="A4126" t="inlineStr">
        <is>
          <t>ORD-2501-04125</t>
        </is>
      </c>
      <c r="B4126" s="11" t="n">
        <v>45677</v>
      </c>
      <c r="C4126" t="inlineStr">
        <is>
          <t>West</t>
        </is>
      </c>
      <c r="D4126" t="inlineStr">
        <is>
          <t>Ahmedabad</t>
        </is>
      </c>
      <c r="E4126" t="inlineStr">
        <is>
          <t>Corporate</t>
        </is>
      </c>
      <c r="F4126" t="inlineStr">
        <is>
          <t>Online</t>
        </is>
      </c>
      <c r="G4126" t="inlineStr">
        <is>
          <t>Technology</t>
        </is>
      </c>
      <c r="H4126" t="inlineStr">
        <is>
          <t>Headphones</t>
        </is>
      </c>
      <c r="I4126" t="n">
        <v>2</v>
      </c>
      <c r="J4126" s="12" t="n">
        <v>2610.71</v>
      </c>
      <c r="K4126" s="13" t="n">
        <v>0.15</v>
      </c>
      <c r="L4126" s="12" t="n">
        <v>4438.21</v>
      </c>
      <c r="M4126" s="12" t="n">
        <v>3863.85</v>
      </c>
      <c r="N4126" s="12" t="n">
        <v>574.36</v>
      </c>
      <c r="O4126" t="inlineStr">
        <is>
          <t>Credit Card</t>
        </is>
      </c>
      <c r="P4126" t="inlineStr">
        <is>
          <t>Sara Khan</t>
        </is>
      </c>
      <c r="Q4126" t="inlineStr">
        <is>
          <t>CUST-0489</t>
        </is>
      </c>
      <c r="R4126" t="n">
        <v>4</v>
      </c>
      <c r="S4126" t="inlineStr">
        <is>
          <t>No</t>
        </is>
      </c>
    </row>
    <row r="4127">
      <c r="A4127" t="inlineStr">
        <is>
          <t>ORD-2504-04126</t>
        </is>
      </c>
      <c r="B4127" s="11" t="n">
        <v>45768</v>
      </c>
      <c r="C4127" t="inlineStr">
        <is>
          <t>Central</t>
        </is>
      </c>
      <c r="D4127" t="inlineStr">
        <is>
          <t>Raipur</t>
        </is>
      </c>
      <c r="E4127" t="inlineStr">
        <is>
          <t>Corporate</t>
        </is>
      </c>
      <c r="F4127" t="inlineStr">
        <is>
          <t>Online</t>
        </is>
      </c>
      <c r="G4127" t="inlineStr">
        <is>
          <t>Office Supplies</t>
        </is>
      </c>
      <c r="H4127" t="inlineStr">
        <is>
          <t>Notebook Pack</t>
        </is>
      </c>
      <c r="I4127" t="n">
        <v>4</v>
      </c>
      <c r="J4127" s="12" t="n">
        <v>393.48</v>
      </c>
      <c r="K4127" s="13" t="n">
        <v>0.2</v>
      </c>
      <c r="L4127" s="12" t="n">
        <v>1259.14</v>
      </c>
      <c r="M4127" s="12" t="n">
        <v>1007.31</v>
      </c>
      <c r="N4127" s="12" t="n">
        <v>251.83</v>
      </c>
      <c r="O4127" t="inlineStr">
        <is>
          <t>Debit Card</t>
        </is>
      </c>
      <c r="P4127" t="inlineStr">
        <is>
          <t>Kabir Singh</t>
        </is>
      </c>
      <c r="Q4127" t="inlineStr">
        <is>
          <t>CUST-0005</t>
        </is>
      </c>
      <c r="R4127" t="n">
        <v>6</v>
      </c>
      <c r="S4127" t="inlineStr">
        <is>
          <t>No</t>
        </is>
      </c>
    </row>
    <row r="4128">
      <c r="A4128" t="inlineStr">
        <is>
          <t>ORD-2508-04127</t>
        </is>
      </c>
      <c r="B4128" s="11" t="n">
        <v>45894</v>
      </c>
      <c r="C4128" t="inlineStr">
        <is>
          <t>West</t>
        </is>
      </c>
      <c r="D4128" t="inlineStr">
        <is>
          <t>Mumbai</t>
        </is>
      </c>
      <c r="E4128" t="inlineStr">
        <is>
          <t>Corporate</t>
        </is>
      </c>
      <c r="F4128" t="inlineStr">
        <is>
          <t>Online</t>
        </is>
      </c>
      <c r="G4128" t="inlineStr">
        <is>
          <t>Office Supplies</t>
        </is>
      </c>
      <c r="H4128" t="inlineStr">
        <is>
          <t>Notebook Pack</t>
        </is>
      </c>
      <c r="I4128" t="n">
        <v>8</v>
      </c>
      <c r="J4128" s="12" t="n">
        <v>413.2</v>
      </c>
      <c r="K4128" s="13" t="n">
        <v>0.15</v>
      </c>
      <c r="L4128" s="12" t="n">
        <v>2809.76</v>
      </c>
      <c r="M4128" s="12" t="n">
        <v>2115.58</v>
      </c>
      <c r="N4128" s="12" t="n">
        <v>694.1799999999999</v>
      </c>
      <c r="O4128" t="inlineStr">
        <is>
          <t>UPI</t>
        </is>
      </c>
      <c r="P4128" t="inlineStr">
        <is>
          <t>Vivaan Gupta</t>
        </is>
      </c>
      <c r="Q4128" t="inlineStr">
        <is>
          <t>CUST-0450</t>
        </is>
      </c>
      <c r="R4128" t="n">
        <v>3</v>
      </c>
      <c r="S4128" t="inlineStr">
        <is>
          <t>No</t>
        </is>
      </c>
    </row>
    <row r="4129">
      <c r="A4129" t="inlineStr">
        <is>
          <t>ORD-2407-04128</t>
        </is>
      </c>
      <c r="B4129" s="11" t="n">
        <v>45497</v>
      </c>
      <c r="C4129" t="inlineStr">
        <is>
          <t>East</t>
        </is>
      </c>
      <c r="D4129" t="inlineStr">
        <is>
          <t>Kolkata</t>
        </is>
      </c>
      <c r="E4129" t="inlineStr">
        <is>
          <t>Corporate</t>
        </is>
      </c>
      <c r="F4129" t="inlineStr">
        <is>
          <t>Online</t>
        </is>
      </c>
      <c r="G4129" t="inlineStr">
        <is>
          <t>Accessories</t>
        </is>
      </c>
      <c r="H4129" t="inlineStr">
        <is>
          <t>USB Hub</t>
        </is>
      </c>
      <c r="I4129" t="n">
        <v>2</v>
      </c>
      <c r="J4129" s="12" t="n">
        <v>1212.18</v>
      </c>
      <c r="K4129" s="13" t="n">
        <v>0.2</v>
      </c>
      <c r="L4129" s="12" t="n">
        <v>1939.49</v>
      </c>
      <c r="M4129" s="12" t="n">
        <v>1648.56</v>
      </c>
      <c r="N4129" s="12" t="n">
        <v>290.93</v>
      </c>
      <c r="O4129" t="inlineStr">
        <is>
          <t>Credit Card</t>
        </is>
      </c>
      <c r="P4129" t="inlineStr">
        <is>
          <t>Aarav Sharma</t>
        </is>
      </c>
      <c r="Q4129" t="inlineStr">
        <is>
          <t>CUST-0803</t>
        </is>
      </c>
      <c r="R4129" t="n">
        <v>3</v>
      </c>
      <c r="S4129" t="inlineStr">
        <is>
          <t>No</t>
        </is>
      </c>
    </row>
    <row r="4130">
      <c r="A4130" t="inlineStr">
        <is>
          <t>ORD-2501-04129</t>
        </is>
      </c>
      <c r="B4130" s="11" t="n">
        <v>45684</v>
      </c>
      <c r="C4130" t="inlineStr">
        <is>
          <t>Central</t>
        </is>
      </c>
      <c r="D4130" t="inlineStr">
        <is>
          <t>Bhopal</t>
        </is>
      </c>
      <c r="E4130" t="inlineStr">
        <is>
          <t>Education</t>
        </is>
      </c>
      <c r="F4130" t="inlineStr">
        <is>
          <t>Retail Store</t>
        </is>
      </c>
      <c r="G4130" t="inlineStr">
        <is>
          <t>Accessories</t>
        </is>
      </c>
      <c r="H4130" t="inlineStr">
        <is>
          <t>Laptop Stand</t>
        </is>
      </c>
      <c r="I4130" t="n">
        <v>1</v>
      </c>
      <c r="J4130" s="12" t="n">
        <v>1785.33</v>
      </c>
      <c r="K4130" s="13" t="n">
        <v>0.1</v>
      </c>
      <c r="L4130" s="12" t="n">
        <v>1606.8</v>
      </c>
      <c r="M4130" s="12" t="n">
        <v>1249.73</v>
      </c>
      <c r="N4130" s="12" t="n">
        <v>357.07</v>
      </c>
      <c r="O4130" t="inlineStr">
        <is>
          <t>Cash</t>
        </is>
      </c>
      <c r="P4130" t="inlineStr">
        <is>
          <t>Rohan Verma</t>
        </is>
      </c>
      <c r="Q4130" t="inlineStr">
        <is>
          <t>CUST-0461</t>
        </is>
      </c>
      <c r="R4130" t="n">
        <v>3</v>
      </c>
      <c r="S4130" t="inlineStr">
        <is>
          <t>No</t>
        </is>
      </c>
    </row>
    <row r="4131">
      <c r="A4131" t="inlineStr">
        <is>
          <t>ORD-2403-04130</t>
        </is>
      </c>
      <c r="B4131" s="11" t="n">
        <v>45358</v>
      </c>
      <c r="C4131" t="inlineStr">
        <is>
          <t>North</t>
        </is>
      </c>
      <c r="D4131" t="inlineStr">
        <is>
          <t>Jaipur</t>
        </is>
      </c>
      <c r="E4131" t="inlineStr">
        <is>
          <t>Consumer</t>
        </is>
      </c>
      <c r="F4131" t="inlineStr">
        <is>
          <t>Retail Store</t>
        </is>
      </c>
      <c r="G4131" t="inlineStr">
        <is>
          <t>Accessories</t>
        </is>
      </c>
      <c r="H4131" t="inlineStr">
        <is>
          <t>Mouse</t>
        </is>
      </c>
      <c r="I4131" t="n">
        <v>1</v>
      </c>
      <c r="J4131" s="12" t="n">
        <v>937.91</v>
      </c>
      <c r="K4131" s="13" t="n">
        <v>0.05</v>
      </c>
      <c r="L4131" s="12" t="n">
        <v>891.01</v>
      </c>
      <c r="M4131" s="12" t="n">
        <v>619.02</v>
      </c>
      <c r="N4131" s="12" t="n">
        <v>271.99</v>
      </c>
      <c r="O4131" t="inlineStr">
        <is>
          <t>Net Banking</t>
        </is>
      </c>
      <c r="P4131" t="inlineStr">
        <is>
          <t>Vivaan Gupta</t>
        </is>
      </c>
      <c r="Q4131" t="inlineStr">
        <is>
          <t>CUST-0505</t>
        </is>
      </c>
      <c r="R4131" t="n">
        <v>6</v>
      </c>
      <c r="S4131" t="inlineStr">
        <is>
          <t>No</t>
        </is>
      </c>
    </row>
    <row r="4132">
      <c r="A4132" t="inlineStr">
        <is>
          <t>ORD-2501-04131</t>
        </is>
      </c>
      <c r="B4132" s="11" t="n">
        <v>45681</v>
      </c>
      <c r="C4132" t="inlineStr">
        <is>
          <t>South</t>
        </is>
      </c>
      <c r="D4132" t="inlineStr">
        <is>
          <t>Chennai</t>
        </is>
      </c>
      <c r="E4132" t="inlineStr">
        <is>
          <t>Consumer</t>
        </is>
      </c>
      <c r="F4132" t="inlineStr">
        <is>
          <t>Retail Store</t>
        </is>
      </c>
      <c r="G4132" t="inlineStr">
        <is>
          <t>Technology</t>
        </is>
      </c>
      <c r="H4132" t="inlineStr">
        <is>
          <t>Tablet</t>
        </is>
      </c>
      <c r="I4132" t="n">
        <v>2</v>
      </c>
      <c r="J4132" s="12" t="n">
        <v>23644.66</v>
      </c>
      <c r="K4132" s="13" t="n">
        <v>0.15</v>
      </c>
      <c r="L4132" s="12" t="n">
        <v>40195.92</v>
      </c>
      <c r="M4132" s="12" t="n">
        <v>39250.14</v>
      </c>
      <c r="N4132" s="12" t="n">
        <v>945.78</v>
      </c>
      <c r="O4132" t="inlineStr">
        <is>
          <t>Net Banking</t>
        </is>
      </c>
      <c r="P4132" t="inlineStr">
        <is>
          <t>Anaya Rao</t>
        </is>
      </c>
      <c r="Q4132" t="inlineStr">
        <is>
          <t>CUST-0151</t>
        </is>
      </c>
      <c r="R4132" t="n">
        <v>5</v>
      </c>
      <c r="S4132" t="inlineStr">
        <is>
          <t>No</t>
        </is>
      </c>
    </row>
    <row r="4133">
      <c r="A4133" t="inlineStr">
        <is>
          <t>ORD-2407-04132</t>
        </is>
      </c>
      <c r="B4133" s="11" t="n">
        <v>45497</v>
      </c>
      <c r="C4133" t="inlineStr">
        <is>
          <t>East</t>
        </is>
      </c>
      <c r="D4133" t="inlineStr">
        <is>
          <t>Guwahati</t>
        </is>
      </c>
      <c r="E4133" t="inlineStr">
        <is>
          <t>Small Business</t>
        </is>
      </c>
      <c r="F4133" t="inlineStr">
        <is>
          <t>Direct Sales</t>
        </is>
      </c>
      <c r="G4133" t="inlineStr">
        <is>
          <t>Accessories</t>
        </is>
      </c>
      <c r="H4133" t="inlineStr">
        <is>
          <t>Mouse</t>
        </is>
      </c>
      <c r="I4133" t="n">
        <v>1</v>
      </c>
      <c r="J4133" s="12" t="n">
        <v>834.03</v>
      </c>
      <c r="K4133" s="13" t="n">
        <v>0.05</v>
      </c>
      <c r="L4133" s="12" t="n">
        <v>792.33</v>
      </c>
      <c r="M4133" s="12" t="n">
        <v>550.46</v>
      </c>
      <c r="N4133" s="12" t="n">
        <v>241.87</v>
      </c>
      <c r="O4133" t="inlineStr">
        <is>
          <t>UPI</t>
        </is>
      </c>
      <c r="P4133" t="inlineStr">
        <is>
          <t>Rohan Verma</t>
        </is>
      </c>
      <c r="Q4133" t="inlineStr">
        <is>
          <t>CUST-0166</t>
        </is>
      </c>
      <c r="R4133" t="n">
        <v>8</v>
      </c>
      <c r="S4133" t="inlineStr">
        <is>
          <t>No</t>
        </is>
      </c>
    </row>
    <row r="4134">
      <c r="A4134" t="inlineStr">
        <is>
          <t>ORD-2405-04133</t>
        </is>
      </c>
      <c r="B4134" s="11" t="n">
        <v>45420</v>
      </c>
      <c r="C4134" t="inlineStr">
        <is>
          <t>North</t>
        </is>
      </c>
      <c r="D4134" t="inlineStr">
        <is>
          <t>Jaipur</t>
        </is>
      </c>
      <c r="E4134" t="inlineStr">
        <is>
          <t>Education</t>
        </is>
      </c>
      <c r="F4134" t="inlineStr">
        <is>
          <t>Partner</t>
        </is>
      </c>
      <c r="G4134" t="inlineStr">
        <is>
          <t>Technology</t>
        </is>
      </c>
      <c r="H4134" t="inlineStr">
        <is>
          <t>Headphones</t>
        </is>
      </c>
      <c r="I4134" t="n">
        <v>10</v>
      </c>
      <c r="J4134" s="12" t="n">
        <v>2718.34</v>
      </c>
      <c r="K4134" s="13" t="n">
        <v>0.03</v>
      </c>
      <c r="L4134" s="12" t="n">
        <v>26367.9</v>
      </c>
      <c r="M4134" s="12" t="n">
        <v>20115.72</v>
      </c>
      <c r="N4134" s="12" t="n">
        <v>6252.18</v>
      </c>
      <c r="O4134" t="inlineStr">
        <is>
          <t>Debit Card</t>
        </is>
      </c>
      <c r="P4134" t="inlineStr">
        <is>
          <t>Vivaan Gupta</t>
        </is>
      </c>
      <c r="Q4134" t="inlineStr">
        <is>
          <t>CUST-0609</t>
        </is>
      </c>
      <c r="R4134" t="n">
        <v>2</v>
      </c>
      <c r="S4134" t="inlineStr">
        <is>
          <t>No</t>
        </is>
      </c>
    </row>
    <row r="4135">
      <c r="A4135" t="inlineStr">
        <is>
          <t>ORD-2512-04134</t>
        </is>
      </c>
      <c r="B4135" s="11" t="n">
        <v>45999</v>
      </c>
      <c r="C4135" t="inlineStr">
        <is>
          <t>North</t>
        </is>
      </c>
      <c r="D4135" t="inlineStr">
        <is>
          <t>Delhi</t>
        </is>
      </c>
      <c r="E4135" t="inlineStr">
        <is>
          <t>Education</t>
        </is>
      </c>
      <c r="F4135" t="inlineStr">
        <is>
          <t>Direct Sales</t>
        </is>
      </c>
      <c r="G4135" t="inlineStr">
        <is>
          <t>Accessories</t>
        </is>
      </c>
      <c r="H4135" t="inlineStr">
        <is>
          <t>Mouse</t>
        </is>
      </c>
      <c r="I4135" t="n">
        <v>6</v>
      </c>
      <c r="J4135" s="12" t="n">
        <v>871.09</v>
      </c>
      <c r="K4135" s="13" t="n">
        <v>0.25</v>
      </c>
      <c r="L4135" s="12" t="n">
        <v>3919.9</v>
      </c>
      <c r="M4135" s="12" t="n">
        <v>3449.52</v>
      </c>
      <c r="N4135" s="12" t="n">
        <v>470.38</v>
      </c>
      <c r="O4135" t="inlineStr">
        <is>
          <t>Credit Card</t>
        </is>
      </c>
      <c r="P4135" t="inlineStr">
        <is>
          <t>Kabir Singh</t>
        </is>
      </c>
      <c r="Q4135" t="inlineStr">
        <is>
          <t>CUST-0331</t>
        </is>
      </c>
      <c r="R4135" t="n">
        <v>6</v>
      </c>
      <c r="S4135" t="inlineStr">
        <is>
          <t>No</t>
        </is>
      </c>
    </row>
    <row r="4136">
      <c r="A4136" t="inlineStr">
        <is>
          <t>ORD-2411-04135</t>
        </is>
      </c>
      <c r="B4136" s="11" t="n">
        <v>45617</v>
      </c>
      <c r="C4136" t="inlineStr">
        <is>
          <t>North</t>
        </is>
      </c>
      <c r="D4136" t="inlineStr">
        <is>
          <t>Jaipur</t>
        </is>
      </c>
      <c r="E4136" t="inlineStr">
        <is>
          <t>Education</t>
        </is>
      </c>
      <c r="F4136" t="inlineStr">
        <is>
          <t>Online</t>
        </is>
      </c>
      <c r="G4136" t="inlineStr">
        <is>
          <t>Technology</t>
        </is>
      </c>
      <c r="H4136" t="inlineStr">
        <is>
          <t>Headphones</t>
        </is>
      </c>
      <c r="I4136" t="n">
        <v>3</v>
      </c>
      <c r="J4136" s="12" t="n">
        <v>2763.76</v>
      </c>
      <c r="K4136" s="13" t="n">
        <v>0.05</v>
      </c>
      <c r="L4136" s="12" t="n">
        <v>7876.72</v>
      </c>
      <c r="M4136" s="12" t="n">
        <v>6135.55</v>
      </c>
      <c r="N4136" s="12" t="n">
        <v>1741.17</v>
      </c>
      <c r="O4136" t="inlineStr">
        <is>
          <t>Net Banking</t>
        </is>
      </c>
      <c r="P4136" t="inlineStr">
        <is>
          <t>Tara Kapoor</t>
        </is>
      </c>
      <c r="Q4136" t="inlineStr">
        <is>
          <t>CUST-0214</t>
        </is>
      </c>
      <c r="R4136" t="n">
        <v>5</v>
      </c>
      <c r="S4136" t="inlineStr">
        <is>
          <t>No</t>
        </is>
      </c>
    </row>
    <row r="4137">
      <c r="A4137" t="inlineStr">
        <is>
          <t>ORD-2402-04136</t>
        </is>
      </c>
      <c r="B4137" s="11" t="n">
        <v>45349</v>
      </c>
      <c r="C4137" t="inlineStr">
        <is>
          <t>South</t>
        </is>
      </c>
      <c r="D4137" t="inlineStr">
        <is>
          <t>Kochi</t>
        </is>
      </c>
      <c r="E4137" t="inlineStr">
        <is>
          <t>Consumer</t>
        </is>
      </c>
      <c r="F4137" t="inlineStr">
        <is>
          <t>Retail Store</t>
        </is>
      </c>
      <c r="G4137" t="inlineStr">
        <is>
          <t>Technology</t>
        </is>
      </c>
      <c r="H4137" t="inlineStr">
        <is>
          <t>Headphones</t>
        </is>
      </c>
      <c r="I4137" t="n">
        <v>5</v>
      </c>
      <c r="J4137" s="12" t="n">
        <v>2705.24</v>
      </c>
      <c r="K4137" s="13" t="n">
        <v>0.05</v>
      </c>
      <c r="L4137" s="12" t="n">
        <v>12849.89</v>
      </c>
      <c r="M4137" s="12" t="n">
        <v>10009.39</v>
      </c>
      <c r="N4137" s="12" t="n">
        <v>2840.5</v>
      </c>
      <c r="O4137" t="inlineStr">
        <is>
          <t>Credit Card</t>
        </is>
      </c>
      <c r="P4137" t="inlineStr">
        <is>
          <t>Aarav Sharma</t>
        </is>
      </c>
      <c r="Q4137" t="inlineStr">
        <is>
          <t>CUST-0899</t>
        </is>
      </c>
      <c r="R4137" t="n">
        <v>1</v>
      </c>
      <c r="S4137" t="inlineStr">
        <is>
          <t>No</t>
        </is>
      </c>
    </row>
    <row r="4138">
      <c r="A4138" t="inlineStr">
        <is>
          <t>ORD-2407-04137</t>
        </is>
      </c>
      <c r="B4138" s="11" t="n">
        <v>45502</v>
      </c>
      <c r="C4138" t="inlineStr">
        <is>
          <t>North</t>
        </is>
      </c>
      <c r="D4138" t="inlineStr">
        <is>
          <t>Chandigarh</t>
        </is>
      </c>
      <c r="E4138" t="inlineStr">
        <is>
          <t>Education</t>
        </is>
      </c>
      <c r="F4138" t="inlineStr">
        <is>
          <t>Partner</t>
        </is>
      </c>
      <c r="G4138" t="inlineStr">
        <is>
          <t>Office Supplies</t>
        </is>
      </c>
      <c r="H4138" t="inlineStr">
        <is>
          <t>Pen Box</t>
        </is>
      </c>
      <c r="I4138" t="n">
        <v>12</v>
      </c>
      <c r="J4138" s="12" t="n">
        <v>215.75</v>
      </c>
      <c r="K4138" s="13" t="n">
        <v>0.05</v>
      </c>
      <c r="L4138" s="12" t="n">
        <v>2459.55</v>
      </c>
      <c r="M4138" s="12" t="n">
        <v>1579.29</v>
      </c>
      <c r="N4138" s="12" t="n">
        <v>880.26</v>
      </c>
      <c r="O4138" t="inlineStr">
        <is>
          <t>Debit Card</t>
        </is>
      </c>
      <c r="P4138" t="inlineStr">
        <is>
          <t>Vivaan Gupta</t>
        </is>
      </c>
      <c r="Q4138" t="inlineStr">
        <is>
          <t>CUST-0529</t>
        </is>
      </c>
      <c r="R4138" t="n">
        <v>6</v>
      </c>
      <c r="S4138" t="inlineStr">
        <is>
          <t>No</t>
        </is>
      </c>
    </row>
    <row r="4139">
      <c r="A4139" t="inlineStr">
        <is>
          <t>ORD-2509-04138</t>
        </is>
      </c>
      <c r="B4139" s="11" t="n">
        <v>45923</v>
      </c>
      <c r="C4139" t="inlineStr">
        <is>
          <t>North</t>
        </is>
      </c>
      <c r="D4139" t="inlineStr">
        <is>
          <t>Delhi</t>
        </is>
      </c>
      <c r="E4139" t="inlineStr">
        <is>
          <t>Education</t>
        </is>
      </c>
      <c r="F4139" t="inlineStr">
        <is>
          <t>Retail Store</t>
        </is>
      </c>
      <c r="G4139" t="inlineStr">
        <is>
          <t>Office Supplies</t>
        </is>
      </c>
      <c r="H4139" t="inlineStr">
        <is>
          <t>Stapler</t>
        </is>
      </c>
      <c r="I4139" t="n">
        <v>2</v>
      </c>
      <c r="J4139" s="12" t="n">
        <v>318.81</v>
      </c>
      <c r="K4139" s="13" t="n">
        <v>0.1</v>
      </c>
      <c r="L4139" s="12" t="n">
        <v>573.86</v>
      </c>
      <c r="M4139" s="12" t="n">
        <v>427.21</v>
      </c>
      <c r="N4139" s="12" t="n">
        <v>146.65</v>
      </c>
      <c r="O4139" t="inlineStr">
        <is>
          <t>Debit Card</t>
        </is>
      </c>
      <c r="P4139" t="inlineStr">
        <is>
          <t>Anaya Rao</t>
        </is>
      </c>
      <c r="Q4139" t="inlineStr">
        <is>
          <t>CUST-0374</t>
        </is>
      </c>
      <c r="R4139" t="n">
        <v>3</v>
      </c>
      <c r="S4139" t="inlineStr">
        <is>
          <t>No</t>
        </is>
      </c>
    </row>
    <row r="4140">
      <c r="A4140" t="inlineStr">
        <is>
          <t>ORD-2405-04139</t>
        </is>
      </c>
      <c r="B4140" s="11" t="n">
        <v>45429</v>
      </c>
      <c r="C4140" t="inlineStr">
        <is>
          <t>South</t>
        </is>
      </c>
      <c r="D4140" t="inlineStr">
        <is>
          <t>Chennai</t>
        </is>
      </c>
      <c r="E4140" t="inlineStr">
        <is>
          <t>Education</t>
        </is>
      </c>
      <c r="F4140" t="inlineStr">
        <is>
          <t>Partner</t>
        </is>
      </c>
      <c r="G4140" t="inlineStr">
        <is>
          <t>Technology</t>
        </is>
      </c>
      <c r="H4140" t="inlineStr">
        <is>
          <t>Printer</t>
        </is>
      </c>
      <c r="I4140" t="n">
        <v>1</v>
      </c>
      <c r="J4140" s="12" t="n">
        <v>10249.5</v>
      </c>
      <c r="K4140" s="13" t="n">
        <v>0.1</v>
      </c>
      <c r="L4140" s="12" t="n">
        <v>9224.549999999999</v>
      </c>
      <c r="M4140" s="12" t="n">
        <v>8404.59</v>
      </c>
      <c r="N4140" s="12" t="n">
        <v>819.96</v>
      </c>
      <c r="O4140" t="inlineStr">
        <is>
          <t>Cash</t>
        </is>
      </c>
      <c r="P4140" t="inlineStr">
        <is>
          <t>Vivaan Gupta</t>
        </is>
      </c>
      <c r="Q4140" t="inlineStr">
        <is>
          <t>CUST-0192</t>
        </is>
      </c>
      <c r="R4140" t="n">
        <v>2</v>
      </c>
      <c r="S4140" t="inlineStr">
        <is>
          <t>No</t>
        </is>
      </c>
    </row>
    <row r="4141">
      <c r="A4141" t="inlineStr">
        <is>
          <t>ORD-2401-04140</t>
        </is>
      </c>
      <c r="B4141" s="11" t="n">
        <v>45299</v>
      </c>
      <c r="C4141" t="inlineStr">
        <is>
          <t>Central</t>
        </is>
      </c>
      <c r="D4141" t="inlineStr">
        <is>
          <t>Bhopal</t>
        </is>
      </c>
      <c r="E4141" t="inlineStr">
        <is>
          <t>Corporate</t>
        </is>
      </c>
      <c r="F4141" t="inlineStr">
        <is>
          <t>Partner</t>
        </is>
      </c>
      <c r="G4141" t="inlineStr">
        <is>
          <t>Technology</t>
        </is>
      </c>
      <c r="H4141" t="inlineStr">
        <is>
          <t>Headphones</t>
        </is>
      </c>
      <c r="I4141" t="n">
        <v>2</v>
      </c>
      <c r="J4141" s="12" t="n">
        <v>2902.79</v>
      </c>
      <c r="K4141" s="13" t="n">
        <v>0.1</v>
      </c>
      <c r="L4141" s="12" t="n">
        <v>5225.02</v>
      </c>
      <c r="M4141" s="12" t="n">
        <v>4296.13</v>
      </c>
      <c r="N4141" s="12" t="n">
        <v>928.89</v>
      </c>
      <c r="O4141" t="inlineStr">
        <is>
          <t>Credit Card</t>
        </is>
      </c>
      <c r="P4141" t="inlineStr">
        <is>
          <t>Tara Kapoor</t>
        </is>
      </c>
      <c r="Q4141" t="inlineStr">
        <is>
          <t>CUST-0156</t>
        </is>
      </c>
      <c r="R4141" t="n">
        <v>3</v>
      </c>
      <c r="S4141" t="inlineStr">
        <is>
          <t>No</t>
        </is>
      </c>
    </row>
    <row r="4142">
      <c r="A4142" t="inlineStr">
        <is>
          <t>ORD-2504-04141</t>
        </is>
      </c>
      <c r="B4142" s="11" t="n">
        <v>45775</v>
      </c>
      <c r="C4142" t="inlineStr">
        <is>
          <t>South</t>
        </is>
      </c>
      <c r="D4142" t="inlineStr">
        <is>
          <t>Bengaluru</t>
        </is>
      </c>
      <c r="E4142" t="inlineStr">
        <is>
          <t>Corporate</t>
        </is>
      </c>
      <c r="F4142" t="inlineStr">
        <is>
          <t>Online</t>
        </is>
      </c>
      <c r="G4142" t="inlineStr">
        <is>
          <t>Office Supplies</t>
        </is>
      </c>
      <c r="H4142" t="inlineStr">
        <is>
          <t>Marker Set</t>
        </is>
      </c>
      <c r="I4142" t="n">
        <v>3</v>
      </c>
      <c r="J4142" s="12" t="n">
        <v>254.44</v>
      </c>
      <c r="K4142" s="13" t="n">
        <v>0.1</v>
      </c>
      <c r="L4142" s="12" t="n">
        <v>686.99</v>
      </c>
      <c r="M4142" s="12" t="n">
        <v>496.16</v>
      </c>
      <c r="N4142" s="12" t="n">
        <v>190.83</v>
      </c>
      <c r="O4142" t="inlineStr">
        <is>
          <t>Net Banking</t>
        </is>
      </c>
      <c r="P4142" t="inlineStr">
        <is>
          <t>Kabir Singh</t>
        </is>
      </c>
      <c r="Q4142" t="inlineStr">
        <is>
          <t>CUST-0880</t>
        </is>
      </c>
      <c r="R4142" t="n">
        <v>4</v>
      </c>
      <c r="S4142" t="inlineStr">
        <is>
          <t>No</t>
        </is>
      </c>
    </row>
    <row r="4143">
      <c r="A4143" t="inlineStr">
        <is>
          <t>ORD-2504-04142</t>
        </is>
      </c>
      <c r="B4143" s="11" t="n">
        <v>45774</v>
      </c>
      <c r="C4143" t="inlineStr">
        <is>
          <t>East</t>
        </is>
      </c>
      <c r="D4143" t="inlineStr">
        <is>
          <t>Guwahati</t>
        </is>
      </c>
      <c r="E4143" t="inlineStr">
        <is>
          <t>Corporate</t>
        </is>
      </c>
      <c r="F4143" t="inlineStr">
        <is>
          <t>Online</t>
        </is>
      </c>
      <c r="G4143" t="inlineStr">
        <is>
          <t>Technology</t>
        </is>
      </c>
      <c r="H4143" t="inlineStr">
        <is>
          <t>Printer</t>
        </is>
      </c>
      <c r="I4143" t="n">
        <v>1</v>
      </c>
      <c r="J4143" s="12" t="n">
        <v>10642.2</v>
      </c>
      <c r="K4143" s="13" t="n">
        <v>0</v>
      </c>
      <c r="L4143" s="12" t="n">
        <v>10642.2</v>
      </c>
      <c r="M4143" s="12" t="n">
        <v>8726.6</v>
      </c>
      <c r="N4143" s="12" t="n">
        <v>1915.6</v>
      </c>
      <c r="O4143" t="inlineStr">
        <is>
          <t>UPI</t>
        </is>
      </c>
      <c r="P4143" t="inlineStr">
        <is>
          <t>Anaya Rao</t>
        </is>
      </c>
      <c r="Q4143" t="inlineStr">
        <is>
          <t>CUST-0774</t>
        </is>
      </c>
      <c r="R4143" t="n">
        <v>4</v>
      </c>
      <c r="S4143" t="inlineStr">
        <is>
          <t>No</t>
        </is>
      </c>
    </row>
    <row r="4144">
      <c r="A4144" t="inlineStr">
        <is>
          <t>ORD-2408-04143</t>
        </is>
      </c>
      <c r="B4144" s="11" t="n">
        <v>45516</v>
      </c>
      <c r="C4144" t="inlineStr">
        <is>
          <t>West</t>
        </is>
      </c>
      <c r="D4144" t="inlineStr">
        <is>
          <t>Surat</t>
        </is>
      </c>
      <c r="E4144" t="inlineStr">
        <is>
          <t>Corporate</t>
        </is>
      </c>
      <c r="F4144" t="inlineStr">
        <is>
          <t>Retail Store</t>
        </is>
      </c>
      <c r="G4144" t="inlineStr">
        <is>
          <t>Technology</t>
        </is>
      </c>
      <c r="H4144" t="inlineStr">
        <is>
          <t>Keyboard</t>
        </is>
      </c>
      <c r="I4144" t="n">
        <v>2</v>
      </c>
      <c r="J4144" s="12" t="n">
        <v>1604.37</v>
      </c>
      <c r="K4144" s="13" t="n">
        <v>0.15</v>
      </c>
      <c r="L4144" s="12" t="n">
        <v>2727.43</v>
      </c>
      <c r="M4144" s="12" t="n">
        <v>2278.21</v>
      </c>
      <c r="N4144" s="12" t="n">
        <v>449.22</v>
      </c>
      <c r="O4144" t="inlineStr">
        <is>
          <t>Credit Card</t>
        </is>
      </c>
      <c r="P4144" t="inlineStr">
        <is>
          <t>Sara Khan</t>
        </is>
      </c>
      <c r="Q4144" t="inlineStr">
        <is>
          <t>CUST-0101</t>
        </is>
      </c>
      <c r="R4144" t="n">
        <v>10</v>
      </c>
      <c r="S4144" t="inlineStr">
        <is>
          <t>No</t>
        </is>
      </c>
    </row>
    <row r="4145">
      <c r="A4145" t="inlineStr">
        <is>
          <t>ORD-2401-04144</t>
        </is>
      </c>
      <c r="B4145" s="11" t="n">
        <v>45294</v>
      </c>
      <c r="C4145" t="inlineStr">
        <is>
          <t>West</t>
        </is>
      </c>
      <c r="D4145" t="inlineStr">
        <is>
          <t>Pune</t>
        </is>
      </c>
      <c r="E4145" t="inlineStr">
        <is>
          <t>Corporate</t>
        </is>
      </c>
      <c r="F4145" t="inlineStr">
        <is>
          <t>Retail Store</t>
        </is>
      </c>
      <c r="G4145" t="inlineStr">
        <is>
          <t>Technology</t>
        </is>
      </c>
      <c r="H4145" t="inlineStr">
        <is>
          <t>Keyboard</t>
        </is>
      </c>
      <c r="I4145" t="n">
        <v>3</v>
      </c>
      <c r="J4145" s="12" t="n">
        <v>1740.13</v>
      </c>
      <c r="K4145" s="13" t="n">
        <v>0.2</v>
      </c>
      <c r="L4145" s="12" t="n">
        <v>4176.31</v>
      </c>
      <c r="M4145" s="12" t="n">
        <v>3706.48</v>
      </c>
      <c r="N4145" s="12" t="n">
        <v>469.83</v>
      </c>
      <c r="O4145" t="inlineStr">
        <is>
          <t>UPI</t>
        </is>
      </c>
      <c r="P4145" t="inlineStr">
        <is>
          <t>Diya Patel</t>
        </is>
      </c>
      <c r="Q4145" t="inlineStr">
        <is>
          <t>CUST-0407</t>
        </is>
      </c>
      <c r="R4145" t="n">
        <v>10</v>
      </c>
      <c r="S4145" t="inlineStr">
        <is>
          <t>No</t>
        </is>
      </c>
    </row>
    <row r="4146">
      <c r="A4146" t="inlineStr">
        <is>
          <t>ORD-2406-04145</t>
        </is>
      </c>
      <c r="B4146" s="11" t="n">
        <v>45465</v>
      </c>
      <c r="C4146" t="inlineStr">
        <is>
          <t>North</t>
        </is>
      </c>
      <c r="D4146" t="inlineStr">
        <is>
          <t>Chandigarh</t>
        </is>
      </c>
      <c r="E4146" t="inlineStr">
        <is>
          <t>Education</t>
        </is>
      </c>
      <c r="F4146" t="inlineStr">
        <is>
          <t>Retail Store</t>
        </is>
      </c>
      <c r="G4146" t="inlineStr">
        <is>
          <t>Technology</t>
        </is>
      </c>
      <c r="H4146" t="inlineStr">
        <is>
          <t>Keyboard</t>
        </is>
      </c>
      <c r="I4146" t="n">
        <v>3</v>
      </c>
      <c r="J4146" s="12" t="n">
        <v>1541.94</v>
      </c>
      <c r="K4146" s="13" t="n">
        <v>0.1</v>
      </c>
      <c r="L4146" s="12" t="n">
        <v>4163.24</v>
      </c>
      <c r="M4146" s="12" t="n">
        <v>3284.33</v>
      </c>
      <c r="N4146" s="12" t="n">
        <v>878.91</v>
      </c>
      <c r="O4146" t="inlineStr">
        <is>
          <t>UPI</t>
        </is>
      </c>
      <c r="P4146" t="inlineStr">
        <is>
          <t>Vivaan Gupta</t>
        </is>
      </c>
      <c r="Q4146" t="inlineStr">
        <is>
          <t>CUST-0115</t>
        </is>
      </c>
      <c r="R4146" t="n">
        <v>3</v>
      </c>
      <c r="S4146" t="inlineStr">
        <is>
          <t>Yes</t>
        </is>
      </c>
    </row>
    <row r="4147">
      <c r="A4147" t="inlineStr">
        <is>
          <t>ORD-2505-04146</t>
        </is>
      </c>
      <c r="B4147" s="11" t="n">
        <v>45796</v>
      </c>
      <c r="C4147" t="inlineStr">
        <is>
          <t>East</t>
        </is>
      </c>
      <c r="D4147" t="inlineStr">
        <is>
          <t>Guwahati</t>
        </is>
      </c>
      <c r="E4147" t="inlineStr">
        <is>
          <t>Corporate</t>
        </is>
      </c>
      <c r="F4147" t="inlineStr">
        <is>
          <t>Partner</t>
        </is>
      </c>
      <c r="G4147" t="inlineStr">
        <is>
          <t>Technology</t>
        </is>
      </c>
      <c r="H4147" t="inlineStr">
        <is>
          <t>Monitor</t>
        </is>
      </c>
      <c r="I4147" t="n">
        <v>2</v>
      </c>
      <c r="J4147" s="12" t="n">
        <v>13962.77</v>
      </c>
      <c r="K4147" s="13" t="n">
        <v>0.15</v>
      </c>
      <c r="L4147" s="12" t="n">
        <v>23736.71</v>
      </c>
      <c r="M4147" s="12" t="n">
        <v>22340.43</v>
      </c>
      <c r="N4147" s="12" t="n">
        <v>1396.28</v>
      </c>
      <c r="O4147" t="inlineStr">
        <is>
          <t>Debit Card</t>
        </is>
      </c>
      <c r="P4147" t="inlineStr">
        <is>
          <t>Kabir Singh</t>
        </is>
      </c>
      <c r="Q4147" t="inlineStr">
        <is>
          <t>CUST-0587</t>
        </is>
      </c>
      <c r="R4147" t="n">
        <v>5</v>
      </c>
      <c r="S4147" t="inlineStr">
        <is>
          <t>Yes</t>
        </is>
      </c>
    </row>
    <row r="4148">
      <c r="A4148" t="inlineStr">
        <is>
          <t>ORD-2406-04147</t>
        </is>
      </c>
      <c r="B4148" s="11" t="n">
        <v>45466</v>
      </c>
      <c r="C4148" t="inlineStr">
        <is>
          <t>Central</t>
        </is>
      </c>
      <c r="D4148" t="inlineStr">
        <is>
          <t>Nagpur</t>
        </is>
      </c>
      <c r="E4148" t="inlineStr">
        <is>
          <t>Small Business</t>
        </is>
      </c>
      <c r="F4148" t="inlineStr">
        <is>
          <t>Retail Store</t>
        </is>
      </c>
      <c r="G4148" t="inlineStr">
        <is>
          <t>Furniture</t>
        </is>
      </c>
      <c r="H4148" t="inlineStr">
        <is>
          <t>Desk</t>
        </is>
      </c>
      <c r="I4148" t="n">
        <v>10</v>
      </c>
      <c r="J4148" s="12" t="n">
        <v>12867.68</v>
      </c>
      <c r="K4148" s="13" t="n">
        <v>0.2</v>
      </c>
      <c r="L4148" s="12" t="n">
        <v>102941.44</v>
      </c>
      <c r="M4148" s="12" t="n">
        <v>96507.60000000001</v>
      </c>
      <c r="N4148" s="12" t="n">
        <v>6433.84</v>
      </c>
      <c r="O4148" t="inlineStr">
        <is>
          <t>Credit Card</t>
        </is>
      </c>
      <c r="P4148" t="inlineStr">
        <is>
          <t>Anaya Rao</t>
        </is>
      </c>
      <c r="Q4148" t="inlineStr">
        <is>
          <t>CUST-0774</t>
        </is>
      </c>
      <c r="R4148" t="n">
        <v>2</v>
      </c>
      <c r="S4148" t="inlineStr">
        <is>
          <t>Yes</t>
        </is>
      </c>
    </row>
    <row r="4149">
      <c r="A4149" t="inlineStr">
        <is>
          <t>ORD-2503-04148</t>
        </is>
      </c>
      <c r="B4149" s="11" t="n">
        <v>45734</v>
      </c>
      <c r="C4149" t="inlineStr">
        <is>
          <t>East</t>
        </is>
      </c>
      <c r="D4149" t="inlineStr">
        <is>
          <t>Guwahati</t>
        </is>
      </c>
      <c r="E4149" t="inlineStr">
        <is>
          <t>Small Business</t>
        </is>
      </c>
      <c r="F4149" t="inlineStr">
        <is>
          <t>Retail Store</t>
        </is>
      </c>
      <c r="G4149" t="inlineStr">
        <is>
          <t>Accessories</t>
        </is>
      </c>
      <c r="H4149" t="inlineStr">
        <is>
          <t>Webcam</t>
        </is>
      </c>
      <c r="I4149" t="n">
        <v>5</v>
      </c>
      <c r="J4149" s="12" t="n">
        <v>3090.37</v>
      </c>
      <c r="K4149" s="13" t="n">
        <v>0.1</v>
      </c>
      <c r="L4149" s="12" t="n">
        <v>13906.66</v>
      </c>
      <c r="M4149" s="12" t="n">
        <v>11743.41</v>
      </c>
      <c r="N4149" s="12" t="n">
        <v>2163.25</v>
      </c>
      <c r="O4149" t="inlineStr">
        <is>
          <t>Credit Card</t>
        </is>
      </c>
      <c r="P4149" t="inlineStr">
        <is>
          <t>Rohan Verma</t>
        </is>
      </c>
      <c r="Q4149" t="inlineStr">
        <is>
          <t>CUST-0350</t>
        </is>
      </c>
      <c r="R4149" t="n">
        <v>5</v>
      </c>
      <c r="S4149" t="inlineStr">
        <is>
          <t>No</t>
        </is>
      </c>
    </row>
    <row r="4150">
      <c r="A4150" t="inlineStr">
        <is>
          <t>ORD-2501-04149</t>
        </is>
      </c>
      <c r="B4150" s="11" t="n">
        <v>45675</v>
      </c>
      <c r="C4150" t="inlineStr">
        <is>
          <t>East</t>
        </is>
      </c>
      <c r="D4150" t="inlineStr">
        <is>
          <t>Patna</t>
        </is>
      </c>
      <c r="E4150" t="inlineStr">
        <is>
          <t>Corporate</t>
        </is>
      </c>
      <c r="F4150" t="inlineStr">
        <is>
          <t>Retail Store</t>
        </is>
      </c>
      <c r="G4150" t="inlineStr">
        <is>
          <t>Office Supplies</t>
        </is>
      </c>
      <c r="H4150" t="inlineStr">
        <is>
          <t>Paper Ream</t>
        </is>
      </c>
      <c r="I4150" t="n">
        <v>3</v>
      </c>
      <c r="J4150" s="12" t="n">
        <v>446.93</v>
      </c>
      <c r="K4150" s="13" t="n">
        <v>0.03</v>
      </c>
      <c r="L4150" s="12" t="n">
        <v>1300.57</v>
      </c>
      <c r="M4150" s="12" t="n">
        <v>1005.59</v>
      </c>
      <c r="N4150" s="12" t="n">
        <v>294.98</v>
      </c>
      <c r="O4150" t="inlineStr">
        <is>
          <t>Credit Card</t>
        </is>
      </c>
      <c r="P4150" t="inlineStr">
        <is>
          <t>Rohan Verma</t>
        </is>
      </c>
      <c r="Q4150" t="inlineStr">
        <is>
          <t>CUST-0827</t>
        </is>
      </c>
      <c r="R4150" t="n">
        <v>4</v>
      </c>
      <c r="S4150" t="inlineStr">
        <is>
          <t>No</t>
        </is>
      </c>
    </row>
    <row r="4151">
      <c r="A4151" t="inlineStr">
        <is>
          <t>ORD-2401-04150</t>
        </is>
      </c>
      <c r="B4151" s="11" t="n">
        <v>45298</v>
      </c>
      <c r="C4151" t="inlineStr">
        <is>
          <t>East</t>
        </is>
      </c>
      <c r="D4151" t="inlineStr">
        <is>
          <t>Bhubaneswar</t>
        </is>
      </c>
      <c r="E4151" t="inlineStr">
        <is>
          <t>Education</t>
        </is>
      </c>
      <c r="F4151" t="inlineStr">
        <is>
          <t>Retail Store</t>
        </is>
      </c>
      <c r="G4151" t="inlineStr">
        <is>
          <t>Office Supplies</t>
        </is>
      </c>
      <c r="H4151" t="inlineStr">
        <is>
          <t>Pen Box</t>
        </is>
      </c>
      <c r="I4151" t="n">
        <v>6</v>
      </c>
      <c r="J4151" s="12" t="n">
        <v>220.18</v>
      </c>
      <c r="K4151" s="13" t="n">
        <v>0.05</v>
      </c>
      <c r="L4151" s="12" t="n">
        <v>1255.03</v>
      </c>
      <c r="M4151" s="12" t="n">
        <v>805.86</v>
      </c>
      <c r="N4151" s="12" t="n">
        <v>449.17</v>
      </c>
      <c r="O4151" t="inlineStr">
        <is>
          <t>UPI</t>
        </is>
      </c>
      <c r="P4151" t="inlineStr">
        <is>
          <t>Diya Patel</t>
        </is>
      </c>
      <c r="Q4151" t="inlineStr">
        <is>
          <t>CUST-0322</t>
        </is>
      </c>
      <c r="R4151" t="n">
        <v>5</v>
      </c>
      <c r="S4151" t="inlineStr">
        <is>
          <t>No</t>
        </is>
      </c>
    </row>
    <row r="4152">
      <c r="A4152" t="inlineStr">
        <is>
          <t>ORD-2407-04151</t>
        </is>
      </c>
      <c r="B4152" s="11" t="n">
        <v>45474</v>
      </c>
      <c r="C4152" t="inlineStr">
        <is>
          <t>East</t>
        </is>
      </c>
      <c r="D4152" t="inlineStr">
        <is>
          <t>Bhubaneswar</t>
        </is>
      </c>
      <c r="E4152" t="inlineStr">
        <is>
          <t>Small Business</t>
        </is>
      </c>
      <c r="F4152" t="inlineStr">
        <is>
          <t>Retail Store</t>
        </is>
      </c>
      <c r="G4152" t="inlineStr">
        <is>
          <t>Furniture</t>
        </is>
      </c>
      <c r="H4152" t="inlineStr">
        <is>
          <t>Desk</t>
        </is>
      </c>
      <c r="I4152" t="n">
        <v>2</v>
      </c>
      <c r="J4152" s="12" t="n">
        <v>11399.44</v>
      </c>
      <c r="K4152" s="13" t="n">
        <v>0.25</v>
      </c>
      <c r="L4152" s="12" t="n">
        <v>17099.16</v>
      </c>
      <c r="M4152" s="12" t="n">
        <v>17099.16</v>
      </c>
      <c r="N4152" s="12" t="n">
        <v>0</v>
      </c>
      <c r="O4152" t="inlineStr">
        <is>
          <t>UPI</t>
        </is>
      </c>
      <c r="P4152" t="inlineStr">
        <is>
          <t>Tara Kapoor</t>
        </is>
      </c>
      <c r="Q4152" t="inlineStr">
        <is>
          <t>CUST-0925</t>
        </is>
      </c>
      <c r="R4152" t="n">
        <v>4</v>
      </c>
      <c r="S4152" t="inlineStr">
        <is>
          <t>No</t>
        </is>
      </c>
    </row>
    <row r="4153">
      <c r="A4153" t="inlineStr">
        <is>
          <t>ORD-2503-04152</t>
        </is>
      </c>
      <c r="B4153" s="11" t="n">
        <v>45720</v>
      </c>
      <c r="C4153" t="inlineStr">
        <is>
          <t>Central</t>
        </is>
      </c>
      <c r="D4153" t="inlineStr">
        <is>
          <t>Nagpur</t>
        </is>
      </c>
      <c r="E4153" t="inlineStr">
        <is>
          <t>Education</t>
        </is>
      </c>
      <c r="F4153" t="inlineStr">
        <is>
          <t>Online</t>
        </is>
      </c>
      <c r="G4153" t="inlineStr">
        <is>
          <t>Accessories</t>
        </is>
      </c>
      <c r="H4153" t="inlineStr">
        <is>
          <t>Laptop Stand</t>
        </is>
      </c>
      <c r="I4153" t="n">
        <v>4</v>
      </c>
      <c r="J4153" s="12" t="n">
        <v>1883.32</v>
      </c>
      <c r="K4153" s="13" t="n">
        <v>0.1</v>
      </c>
      <c r="L4153" s="12" t="n">
        <v>6779.95</v>
      </c>
      <c r="M4153" s="12" t="n">
        <v>5273.3</v>
      </c>
      <c r="N4153" s="12" t="n">
        <v>1506.65</v>
      </c>
      <c r="O4153" t="inlineStr">
        <is>
          <t>UPI</t>
        </is>
      </c>
      <c r="P4153" t="inlineStr">
        <is>
          <t>Ishaan Mehta</t>
        </is>
      </c>
      <c r="Q4153" t="inlineStr">
        <is>
          <t>CUST-0923</t>
        </is>
      </c>
      <c r="R4153" t="n">
        <v>4</v>
      </c>
      <c r="S4153" t="inlineStr">
        <is>
          <t>No</t>
        </is>
      </c>
    </row>
    <row r="4154">
      <c r="A4154" t="inlineStr">
        <is>
          <t>ORD-2412-04153</t>
        </is>
      </c>
      <c r="B4154" s="11" t="n">
        <v>45643</v>
      </c>
      <c r="C4154" t="inlineStr">
        <is>
          <t>North</t>
        </is>
      </c>
      <c r="D4154" t="inlineStr">
        <is>
          <t>Delhi</t>
        </is>
      </c>
      <c r="E4154" t="inlineStr">
        <is>
          <t>Education</t>
        </is>
      </c>
      <c r="F4154" t="inlineStr">
        <is>
          <t>Partner</t>
        </is>
      </c>
      <c r="G4154" t="inlineStr">
        <is>
          <t>Accessories</t>
        </is>
      </c>
      <c r="H4154" t="inlineStr">
        <is>
          <t>Webcam</t>
        </is>
      </c>
      <c r="I4154" t="n">
        <v>2</v>
      </c>
      <c r="J4154" s="12" t="n">
        <v>3310.09</v>
      </c>
      <c r="K4154" s="13" t="n">
        <v>0.05</v>
      </c>
      <c r="L4154" s="12" t="n">
        <v>6289.17</v>
      </c>
      <c r="M4154" s="12" t="n">
        <v>5031.34</v>
      </c>
      <c r="N4154" s="12" t="n">
        <v>1257.83</v>
      </c>
      <c r="O4154" t="inlineStr">
        <is>
          <t>Credit Card</t>
        </is>
      </c>
      <c r="P4154" t="inlineStr">
        <is>
          <t>Sara Khan</t>
        </is>
      </c>
      <c r="Q4154" t="inlineStr">
        <is>
          <t>CUST-0693</t>
        </is>
      </c>
      <c r="R4154" t="n">
        <v>2</v>
      </c>
      <c r="S4154" t="inlineStr">
        <is>
          <t>No</t>
        </is>
      </c>
    </row>
    <row r="4155">
      <c r="A4155" t="inlineStr">
        <is>
          <t>ORD-2503-04154</t>
        </is>
      </c>
      <c r="B4155" s="11" t="n">
        <v>45718</v>
      </c>
      <c r="C4155" t="inlineStr">
        <is>
          <t>East</t>
        </is>
      </c>
      <c r="D4155" t="inlineStr">
        <is>
          <t>Bhubaneswar</t>
        </is>
      </c>
      <c r="E4155" t="inlineStr">
        <is>
          <t>Education</t>
        </is>
      </c>
      <c r="F4155" t="inlineStr">
        <is>
          <t>Retail Store</t>
        </is>
      </c>
      <c r="G4155" t="inlineStr">
        <is>
          <t>Accessories</t>
        </is>
      </c>
      <c r="H4155" t="inlineStr">
        <is>
          <t>Laptop Stand</t>
        </is>
      </c>
      <c r="I4155" t="n">
        <v>2</v>
      </c>
      <c r="J4155" s="12" t="n">
        <v>1714.62</v>
      </c>
      <c r="K4155" s="13" t="n">
        <v>0.1</v>
      </c>
      <c r="L4155" s="12" t="n">
        <v>3086.32</v>
      </c>
      <c r="M4155" s="12" t="n">
        <v>2400.47</v>
      </c>
      <c r="N4155" s="12" t="n">
        <v>685.85</v>
      </c>
      <c r="O4155" t="inlineStr">
        <is>
          <t>Credit Card</t>
        </is>
      </c>
      <c r="P4155" t="inlineStr">
        <is>
          <t>Vivaan Gupta</t>
        </is>
      </c>
      <c r="Q4155" t="inlineStr">
        <is>
          <t>CUST-0332</t>
        </is>
      </c>
      <c r="R4155" t="n">
        <v>2</v>
      </c>
      <c r="S4155" t="inlineStr">
        <is>
          <t>No</t>
        </is>
      </c>
    </row>
    <row r="4156">
      <c r="A4156" t="inlineStr">
        <is>
          <t>ORD-2411-04155</t>
        </is>
      </c>
      <c r="B4156" s="11" t="n">
        <v>45612</v>
      </c>
      <c r="C4156" t="inlineStr">
        <is>
          <t>West</t>
        </is>
      </c>
      <c r="D4156" t="inlineStr">
        <is>
          <t>Pune</t>
        </is>
      </c>
      <c r="E4156" t="inlineStr">
        <is>
          <t>Small Business</t>
        </is>
      </c>
      <c r="F4156" t="inlineStr">
        <is>
          <t>Direct Sales</t>
        </is>
      </c>
      <c r="G4156" t="inlineStr">
        <is>
          <t>Technology</t>
        </is>
      </c>
      <c r="H4156" t="inlineStr">
        <is>
          <t>Laptop</t>
        </is>
      </c>
      <c r="I4156" t="n">
        <v>10</v>
      </c>
      <c r="J4156" s="12" t="n">
        <v>47311.08</v>
      </c>
      <c r="K4156" s="13" t="n">
        <v>0</v>
      </c>
      <c r="L4156" s="12" t="n">
        <v>473110.8</v>
      </c>
      <c r="M4156" s="12" t="n">
        <v>406875.29</v>
      </c>
      <c r="N4156" s="12" t="n">
        <v>66235.50999999999</v>
      </c>
      <c r="O4156" t="inlineStr">
        <is>
          <t>UPI</t>
        </is>
      </c>
      <c r="P4156" t="inlineStr">
        <is>
          <t>Meera Joshi</t>
        </is>
      </c>
      <c r="Q4156" t="inlineStr">
        <is>
          <t>CUST-0313</t>
        </is>
      </c>
      <c r="R4156" t="n">
        <v>5</v>
      </c>
      <c r="S4156" t="inlineStr">
        <is>
          <t>No</t>
        </is>
      </c>
    </row>
    <row r="4157">
      <c r="A4157" t="inlineStr">
        <is>
          <t>ORD-2510-04156</t>
        </is>
      </c>
      <c r="B4157" s="11" t="n">
        <v>45940</v>
      </c>
      <c r="C4157" t="inlineStr">
        <is>
          <t>Central</t>
        </is>
      </c>
      <c r="D4157" t="inlineStr">
        <is>
          <t>Nagpur</t>
        </is>
      </c>
      <c r="E4157" t="inlineStr">
        <is>
          <t>Consumer</t>
        </is>
      </c>
      <c r="F4157" t="inlineStr">
        <is>
          <t>Online</t>
        </is>
      </c>
      <c r="G4157" t="inlineStr">
        <is>
          <t>Office Supplies</t>
        </is>
      </c>
      <c r="H4157" t="inlineStr">
        <is>
          <t>Pen Box</t>
        </is>
      </c>
      <c r="I4157" t="n">
        <v>10</v>
      </c>
      <c r="J4157" s="12" t="n">
        <v>198.87</v>
      </c>
      <c r="K4157" s="13" t="n">
        <v>0.1</v>
      </c>
      <c r="L4157" s="12" t="n">
        <v>1789.83</v>
      </c>
      <c r="M4157" s="12" t="n">
        <v>1213.11</v>
      </c>
      <c r="N4157" s="12" t="n">
        <v>576.72</v>
      </c>
      <c r="O4157" t="inlineStr">
        <is>
          <t>Cash</t>
        </is>
      </c>
      <c r="P4157" t="inlineStr">
        <is>
          <t>Kabir Singh</t>
        </is>
      </c>
      <c r="Q4157" t="inlineStr">
        <is>
          <t>CUST-0281</t>
        </is>
      </c>
      <c r="R4157" t="n">
        <v>1</v>
      </c>
      <c r="S4157" t="inlineStr">
        <is>
          <t>No</t>
        </is>
      </c>
    </row>
    <row r="4158">
      <c r="A4158" t="inlineStr">
        <is>
          <t>ORD-2501-04157</t>
        </is>
      </c>
      <c r="B4158" s="11" t="n">
        <v>45677</v>
      </c>
      <c r="C4158" t="inlineStr">
        <is>
          <t>East</t>
        </is>
      </c>
      <c r="D4158" t="inlineStr">
        <is>
          <t>Guwahati</t>
        </is>
      </c>
      <c r="E4158" t="inlineStr">
        <is>
          <t>Education</t>
        </is>
      </c>
      <c r="F4158" t="inlineStr">
        <is>
          <t>Retail Store</t>
        </is>
      </c>
      <c r="G4158" t="inlineStr">
        <is>
          <t>Office Supplies</t>
        </is>
      </c>
      <c r="H4158" t="inlineStr">
        <is>
          <t>Pen Box</t>
        </is>
      </c>
      <c r="I4158" t="n">
        <v>2</v>
      </c>
      <c r="J4158" s="12" t="n">
        <v>233.38</v>
      </c>
      <c r="K4158" s="13" t="n">
        <v>0.15</v>
      </c>
      <c r="L4158" s="12" t="n">
        <v>396.75</v>
      </c>
      <c r="M4158" s="12" t="n">
        <v>284.72</v>
      </c>
      <c r="N4158" s="12" t="n">
        <v>112.03</v>
      </c>
      <c r="O4158" t="inlineStr">
        <is>
          <t>Credit Card</t>
        </is>
      </c>
      <c r="P4158" t="inlineStr">
        <is>
          <t>Diya Patel</t>
        </is>
      </c>
      <c r="Q4158" t="inlineStr">
        <is>
          <t>CUST-0275</t>
        </is>
      </c>
      <c r="R4158" t="n">
        <v>3</v>
      </c>
      <c r="S4158" t="inlineStr">
        <is>
          <t>No</t>
        </is>
      </c>
    </row>
    <row r="4159">
      <c r="A4159" t="inlineStr">
        <is>
          <t>ORD-2403-04158</t>
        </is>
      </c>
      <c r="B4159" s="11" t="n">
        <v>45357</v>
      </c>
      <c r="C4159" t="inlineStr">
        <is>
          <t>South</t>
        </is>
      </c>
      <c r="D4159" t="inlineStr">
        <is>
          <t>Chennai</t>
        </is>
      </c>
      <c r="E4159" t="inlineStr">
        <is>
          <t>Small Business</t>
        </is>
      </c>
      <c r="F4159" t="inlineStr">
        <is>
          <t>Direct Sales</t>
        </is>
      </c>
      <c r="G4159" t="inlineStr">
        <is>
          <t>Technology</t>
        </is>
      </c>
      <c r="H4159" t="inlineStr">
        <is>
          <t>Keyboard</t>
        </is>
      </c>
      <c r="I4159" t="n">
        <v>1</v>
      </c>
      <c r="J4159" s="12" t="n">
        <v>1533.72</v>
      </c>
      <c r="K4159" s="13" t="n">
        <v>0.1</v>
      </c>
      <c r="L4159" s="12" t="n">
        <v>1380.35</v>
      </c>
      <c r="M4159" s="12" t="n">
        <v>1088.94</v>
      </c>
      <c r="N4159" s="12" t="n">
        <v>291.41</v>
      </c>
      <c r="O4159" t="inlineStr">
        <is>
          <t>UPI</t>
        </is>
      </c>
      <c r="P4159" t="inlineStr">
        <is>
          <t>Sara Khan</t>
        </is>
      </c>
      <c r="Q4159" t="inlineStr">
        <is>
          <t>CUST-0043</t>
        </is>
      </c>
      <c r="R4159" t="n">
        <v>4</v>
      </c>
      <c r="S4159" t="inlineStr">
        <is>
          <t>No</t>
        </is>
      </c>
    </row>
    <row r="4160">
      <c r="A4160" t="inlineStr">
        <is>
          <t>ORD-2412-04159</t>
        </is>
      </c>
      <c r="B4160" s="11" t="n">
        <v>45644</v>
      </c>
      <c r="C4160" t="inlineStr">
        <is>
          <t>North</t>
        </is>
      </c>
      <c r="D4160" t="inlineStr">
        <is>
          <t>Jaipur</t>
        </is>
      </c>
      <c r="E4160" t="inlineStr">
        <is>
          <t>Education</t>
        </is>
      </c>
      <c r="F4160" t="inlineStr">
        <is>
          <t>Retail Store</t>
        </is>
      </c>
      <c r="G4160" t="inlineStr">
        <is>
          <t>Technology</t>
        </is>
      </c>
      <c r="H4160" t="inlineStr">
        <is>
          <t>Tablet</t>
        </is>
      </c>
      <c r="I4160" t="n">
        <v>1</v>
      </c>
      <c r="J4160" s="12" t="n">
        <v>21191.16</v>
      </c>
      <c r="K4160" s="13" t="n">
        <v>0.15</v>
      </c>
      <c r="L4160" s="12" t="n">
        <v>18012.49</v>
      </c>
      <c r="M4160" s="12" t="n">
        <v>17588.66</v>
      </c>
      <c r="N4160" s="12" t="n">
        <v>423.83</v>
      </c>
      <c r="O4160" t="inlineStr">
        <is>
          <t>Debit Card</t>
        </is>
      </c>
      <c r="P4160" t="inlineStr">
        <is>
          <t>Ishaan Mehta</t>
        </is>
      </c>
      <c r="Q4160" t="inlineStr">
        <is>
          <t>CUST-0708</t>
        </is>
      </c>
      <c r="R4160" t="n">
        <v>5</v>
      </c>
      <c r="S4160" t="inlineStr">
        <is>
          <t>No</t>
        </is>
      </c>
    </row>
    <row r="4161">
      <c r="A4161" t="inlineStr">
        <is>
          <t>ORD-2502-04160</t>
        </is>
      </c>
      <c r="B4161" s="11" t="n">
        <v>45698</v>
      </c>
      <c r="C4161" t="inlineStr">
        <is>
          <t>East</t>
        </is>
      </c>
      <c r="D4161" t="inlineStr">
        <is>
          <t>Kolkata</t>
        </is>
      </c>
      <c r="E4161" t="inlineStr">
        <is>
          <t>Education</t>
        </is>
      </c>
      <c r="F4161" t="inlineStr">
        <is>
          <t>Partner</t>
        </is>
      </c>
      <c r="G4161" t="inlineStr">
        <is>
          <t>Technology</t>
        </is>
      </c>
      <c r="H4161" t="inlineStr">
        <is>
          <t>Tablet</t>
        </is>
      </c>
      <c r="I4161" t="n">
        <v>3</v>
      </c>
      <c r="J4161" s="12" t="n">
        <v>23647.38</v>
      </c>
      <c r="K4161" s="13" t="n">
        <v>0</v>
      </c>
      <c r="L4161" s="12" t="n">
        <v>70942.14</v>
      </c>
      <c r="M4161" s="12" t="n">
        <v>58881.98</v>
      </c>
      <c r="N4161" s="12" t="n">
        <v>12060.16</v>
      </c>
      <c r="O4161" t="inlineStr">
        <is>
          <t>Net Banking</t>
        </is>
      </c>
      <c r="P4161" t="inlineStr">
        <is>
          <t>Rohan Verma</t>
        </is>
      </c>
      <c r="Q4161" t="inlineStr">
        <is>
          <t>CUST-0820</t>
        </is>
      </c>
      <c r="R4161" t="n">
        <v>3</v>
      </c>
      <c r="S4161" t="inlineStr">
        <is>
          <t>Yes</t>
        </is>
      </c>
    </row>
    <row r="4162">
      <c r="A4162" t="inlineStr">
        <is>
          <t>ORD-2412-04161</t>
        </is>
      </c>
      <c r="B4162" s="11" t="n">
        <v>45655</v>
      </c>
      <c r="C4162" t="inlineStr">
        <is>
          <t>South</t>
        </is>
      </c>
      <c r="D4162" t="inlineStr">
        <is>
          <t>Kochi</t>
        </is>
      </c>
      <c r="E4162" t="inlineStr">
        <is>
          <t>Corporate</t>
        </is>
      </c>
      <c r="F4162" t="inlineStr">
        <is>
          <t>Partner</t>
        </is>
      </c>
      <c r="G4162" t="inlineStr">
        <is>
          <t>Office Supplies</t>
        </is>
      </c>
      <c r="H4162" t="inlineStr">
        <is>
          <t>Pen Box</t>
        </is>
      </c>
      <c r="I4162" t="n">
        <v>1</v>
      </c>
      <c r="J4162" s="12" t="n">
        <v>225.71</v>
      </c>
      <c r="K4162" s="13" t="n">
        <v>0.15</v>
      </c>
      <c r="L4162" s="12" t="n">
        <v>191.85</v>
      </c>
      <c r="M4162" s="12" t="n">
        <v>137.68</v>
      </c>
      <c r="N4162" s="12" t="n">
        <v>54.17</v>
      </c>
      <c r="O4162" t="inlineStr">
        <is>
          <t>Credit Card</t>
        </is>
      </c>
      <c r="P4162" t="inlineStr">
        <is>
          <t>Rohan Verma</t>
        </is>
      </c>
      <c r="Q4162" t="inlineStr">
        <is>
          <t>CUST-0102</t>
        </is>
      </c>
      <c r="R4162" t="n">
        <v>4</v>
      </c>
      <c r="S4162" t="inlineStr">
        <is>
          <t>No</t>
        </is>
      </c>
    </row>
    <row r="4163">
      <c r="A4163" t="inlineStr">
        <is>
          <t>ORD-2512-04162</t>
        </is>
      </c>
      <c r="B4163" s="11" t="n">
        <v>45993</v>
      </c>
      <c r="C4163" t="inlineStr">
        <is>
          <t>South</t>
        </is>
      </c>
      <c r="D4163" t="inlineStr">
        <is>
          <t>Chennai</t>
        </is>
      </c>
      <c r="E4163" t="inlineStr">
        <is>
          <t>Corporate</t>
        </is>
      </c>
      <c r="F4163" t="inlineStr">
        <is>
          <t>Partner</t>
        </is>
      </c>
      <c r="G4163" t="inlineStr">
        <is>
          <t>Technology</t>
        </is>
      </c>
      <c r="H4163" t="inlineStr">
        <is>
          <t>Monitor</t>
        </is>
      </c>
      <c r="I4163" t="n">
        <v>1</v>
      </c>
      <c r="J4163" s="12" t="n">
        <v>13921.23</v>
      </c>
      <c r="K4163" s="13" t="n">
        <v>0.2</v>
      </c>
      <c r="L4163" s="12" t="n">
        <v>11136.98</v>
      </c>
      <c r="M4163" s="12" t="n">
        <v>11136.98</v>
      </c>
      <c r="N4163" s="12" t="n">
        <v>0</v>
      </c>
      <c r="O4163" t="inlineStr">
        <is>
          <t>Credit Card</t>
        </is>
      </c>
      <c r="P4163" t="inlineStr">
        <is>
          <t>Kabir Singh</t>
        </is>
      </c>
      <c r="Q4163" t="inlineStr">
        <is>
          <t>CUST-0147</t>
        </is>
      </c>
      <c r="R4163" t="n">
        <v>3</v>
      </c>
      <c r="S4163" t="inlineStr">
        <is>
          <t>No</t>
        </is>
      </c>
    </row>
    <row r="4164">
      <c r="A4164" t="inlineStr">
        <is>
          <t>ORD-2412-04163</t>
        </is>
      </c>
      <c r="B4164" s="11" t="n">
        <v>45641</v>
      </c>
      <c r="C4164" t="inlineStr">
        <is>
          <t>South</t>
        </is>
      </c>
      <c r="D4164" t="inlineStr">
        <is>
          <t>Chennai</t>
        </is>
      </c>
      <c r="E4164" t="inlineStr">
        <is>
          <t>Small Business</t>
        </is>
      </c>
      <c r="F4164" t="inlineStr">
        <is>
          <t>Partner</t>
        </is>
      </c>
      <c r="G4164" t="inlineStr">
        <is>
          <t>Furniture</t>
        </is>
      </c>
      <c r="H4164" t="inlineStr">
        <is>
          <t>Bookshelf</t>
        </is>
      </c>
      <c r="I4164" t="n">
        <v>3</v>
      </c>
      <c r="J4164" s="12" t="n">
        <v>6096.51</v>
      </c>
      <c r="K4164" s="13" t="n">
        <v>0.03</v>
      </c>
      <c r="L4164" s="12" t="n">
        <v>17740.84</v>
      </c>
      <c r="M4164" s="12" t="n">
        <v>13351.36</v>
      </c>
      <c r="N4164" s="12" t="n">
        <v>4389.48</v>
      </c>
      <c r="O4164" t="inlineStr">
        <is>
          <t>Cash</t>
        </is>
      </c>
      <c r="P4164" t="inlineStr">
        <is>
          <t>Tara Kapoor</t>
        </is>
      </c>
      <c r="Q4164" t="inlineStr">
        <is>
          <t>CUST-0315</t>
        </is>
      </c>
      <c r="R4164" t="n">
        <v>1</v>
      </c>
      <c r="S4164" t="inlineStr">
        <is>
          <t>No</t>
        </is>
      </c>
    </row>
    <row r="4165">
      <c r="A4165" t="inlineStr">
        <is>
          <t>ORD-2408-04164</t>
        </is>
      </c>
      <c r="B4165" s="11" t="n">
        <v>45521</v>
      </c>
      <c r="C4165" t="inlineStr">
        <is>
          <t>West</t>
        </is>
      </c>
      <c r="D4165" t="inlineStr">
        <is>
          <t>Ahmedabad</t>
        </is>
      </c>
      <c r="E4165" t="inlineStr">
        <is>
          <t>Education</t>
        </is>
      </c>
      <c r="F4165" t="inlineStr">
        <is>
          <t>Direct Sales</t>
        </is>
      </c>
      <c r="G4165" t="inlineStr">
        <is>
          <t>Technology</t>
        </is>
      </c>
      <c r="H4165" t="inlineStr">
        <is>
          <t>Tablet</t>
        </is>
      </c>
      <c r="I4165" t="n">
        <v>6</v>
      </c>
      <c r="J4165" s="12" t="n">
        <v>24635.37</v>
      </c>
      <c r="K4165" s="13" t="n">
        <v>0.15</v>
      </c>
      <c r="L4165" s="12" t="n">
        <v>125640.39</v>
      </c>
      <c r="M4165" s="12" t="n">
        <v>122684.14</v>
      </c>
      <c r="N4165" s="12" t="n">
        <v>2956.25</v>
      </c>
      <c r="O4165" t="inlineStr">
        <is>
          <t>UPI</t>
        </is>
      </c>
      <c r="P4165" t="inlineStr">
        <is>
          <t>Rohan Verma</t>
        </is>
      </c>
      <c r="Q4165" t="inlineStr">
        <is>
          <t>CUST-0407</t>
        </is>
      </c>
      <c r="R4165" t="n">
        <v>1</v>
      </c>
      <c r="S4165" t="inlineStr">
        <is>
          <t>No</t>
        </is>
      </c>
    </row>
    <row r="4166">
      <c r="A4166" t="inlineStr">
        <is>
          <t>ORD-2405-04165</t>
        </is>
      </c>
      <c r="B4166" s="11" t="n">
        <v>45436</v>
      </c>
      <c r="C4166" t="inlineStr">
        <is>
          <t>Central</t>
        </is>
      </c>
      <c r="D4166" t="inlineStr">
        <is>
          <t>Nagpur</t>
        </is>
      </c>
      <c r="E4166" t="inlineStr">
        <is>
          <t>Small Business</t>
        </is>
      </c>
      <c r="F4166" t="inlineStr">
        <is>
          <t>Partner</t>
        </is>
      </c>
      <c r="G4166" t="inlineStr">
        <is>
          <t>Office Supplies</t>
        </is>
      </c>
      <c r="H4166" t="inlineStr">
        <is>
          <t>Stapler</t>
        </is>
      </c>
      <c r="I4166" t="n">
        <v>4</v>
      </c>
      <c r="J4166" s="12" t="n">
        <v>342.92</v>
      </c>
      <c r="K4166" s="13" t="n">
        <v>0.15</v>
      </c>
      <c r="L4166" s="12" t="n">
        <v>1165.93</v>
      </c>
      <c r="M4166" s="12" t="n">
        <v>919.03</v>
      </c>
      <c r="N4166" s="12" t="n">
        <v>246.9</v>
      </c>
      <c r="O4166" t="inlineStr">
        <is>
          <t>Credit Card</t>
        </is>
      </c>
      <c r="P4166" t="inlineStr">
        <is>
          <t>Diya Patel</t>
        </is>
      </c>
      <c r="Q4166" t="inlineStr">
        <is>
          <t>CUST-0881</t>
        </is>
      </c>
      <c r="R4166" t="n">
        <v>4</v>
      </c>
      <c r="S4166" t="inlineStr">
        <is>
          <t>Yes</t>
        </is>
      </c>
    </row>
    <row r="4167">
      <c r="A4167" t="inlineStr">
        <is>
          <t>ORD-2411-04166</t>
        </is>
      </c>
      <c r="B4167" s="11" t="n">
        <v>45618</v>
      </c>
      <c r="C4167" t="inlineStr">
        <is>
          <t>East</t>
        </is>
      </c>
      <c r="D4167" t="inlineStr">
        <is>
          <t>Patna</t>
        </is>
      </c>
      <c r="E4167" t="inlineStr">
        <is>
          <t>Consumer</t>
        </is>
      </c>
      <c r="F4167" t="inlineStr">
        <is>
          <t>Online</t>
        </is>
      </c>
      <c r="G4167" t="inlineStr">
        <is>
          <t>Technology</t>
        </is>
      </c>
      <c r="H4167" t="inlineStr">
        <is>
          <t>Headphones</t>
        </is>
      </c>
      <c r="I4167" t="n">
        <v>4</v>
      </c>
      <c r="J4167" s="12" t="n">
        <v>2994.72</v>
      </c>
      <c r="K4167" s="13" t="n">
        <v>0</v>
      </c>
      <c r="L4167" s="12" t="n">
        <v>11978.88</v>
      </c>
      <c r="M4167" s="12" t="n">
        <v>8864.370000000001</v>
      </c>
      <c r="N4167" s="12" t="n">
        <v>3114.51</v>
      </c>
      <c r="O4167" t="inlineStr">
        <is>
          <t>Cash</t>
        </is>
      </c>
      <c r="P4167" t="inlineStr">
        <is>
          <t>Diya Patel</t>
        </is>
      </c>
      <c r="Q4167" t="inlineStr">
        <is>
          <t>CUST-0526</t>
        </is>
      </c>
      <c r="R4167" t="n">
        <v>4</v>
      </c>
      <c r="S4167" t="inlineStr">
        <is>
          <t>Yes</t>
        </is>
      </c>
    </row>
    <row r="4168">
      <c r="A4168" t="inlineStr">
        <is>
          <t>ORD-2501-04167</t>
        </is>
      </c>
      <c r="B4168" s="11" t="n">
        <v>45671</v>
      </c>
      <c r="C4168" t="inlineStr">
        <is>
          <t>Central</t>
        </is>
      </c>
      <c r="D4168" t="inlineStr">
        <is>
          <t>Raipur</t>
        </is>
      </c>
      <c r="E4168" t="inlineStr">
        <is>
          <t>Consumer</t>
        </is>
      </c>
      <c r="F4168" t="inlineStr">
        <is>
          <t>Direct Sales</t>
        </is>
      </c>
      <c r="G4168" t="inlineStr">
        <is>
          <t>Accessories</t>
        </is>
      </c>
      <c r="H4168" t="inlineStr">
        <is>
          <t>Webcam</t>
        </is>
      </c>
      <c r="I4168" t="n">
        <v>1</v>
      </c>
      <c r="J4168" s="12" t="n">
        <v>3767.77</v>
      </c>
      <c r="K4168" s="13" t="n">
        <v>0</v>
      </c>
      <c r="L4168" s="12" t="n">
        <v>3767.77</v>
      </c>
      <c r="M4168" s="12" t="n">
        <v>2863.51</v>
      </c>
      <c r="N4168" s="12" t="n">
        <v>904.26</v>
      </c>
      <c r="O4168" t="inlineStr">
        <is>
          <t>UPI</t>
        </is>
      </c>
      <c r="P4168" t="inlineStr">
        <is>
          <t>Meera Joshi</t>
        </is>
      </c>
      <c r="Q4168" t="inlineStr">
        <is>
          <t>CUST-0030</t>
        </is>
      </c>
      <c r="R4168" t="n">
        <v>6</v>
      </c>
      <c r="S4168" t="inlineStr">
        <is>
          <t>No</t>
        </is>
      </c>
    </row>
    <row r="4169">
      <c r="A4169" t="inlineStr">
        <is>
          <t>ORD-2406-04168</t>
        </is>
      </c>
      <c r="B4169" s="11" t="n">
        <v>45446</v>
      </c>
      <c r="C4169" t="inlineStr">
        <is>
          <t>South</t>
        </is>
      </c>
      <c r="D4169" t="inlineStr">
        <is>
          <t>Hyderabad</t>
        </is>
      </c>
      <c r="E4169" t="inlineStr">
        <is>
          <t>Corporate</t>
        </is>
      </c>
      <c r="F4169" t="inlineStr">
        <is>
          <t>Direct Sales</t>
        </is>
      </c>
      <c r="G4169" t="inlineStr">
        <is>
          <t>Office Supplies</t>
        </is>
      </c>
      <c r="H4169" t="inlineStr">
        <is>
          <t>File Folder</t>
        </is>
      </c>
      <c r="I4169" t="n">
        <v>10</v>
      </c>
      <c r="J4169" s="12" t="n">
        <v>119.15</v>
      </c>
      <c r="K4169" s="13" t="n">
        <v>0.1</v>
      </c>
      <c r="L4169" s="12" t="n">
        <v>1072.35</v>
      </c>
      <c r="M4169" s="12" t="n">
        <v>691.0700000000001</v>
      </c>
      <c r="N4169" s="12" t="n">
        <v>381.28</v>
      </c>
      <c r="O4169" t="inlineStr">
        <is>
          <t>Debit Card</t>
        </is>
      </c>
      <c r="P4169" t="inlineStr">
        <is>
          <t>Vivaan Gupta</t>
        </is>
      </c>
      <c r="Q4169" t="inlineStr">
        <is>
          <t>CUST-0916</t>
        </is>
      </c>
      <c r="R4169" t="n">
        <v>5</v>
      </c>
      <c r="S4169" t="inlineStr">
        <is>
          <t>No</t>
        </is>
      </c>
    </row>
    <row r="4170">
      <c r="A4170" t="inlineStr">
        <is>
          <t>ORD-2412-04169</t>
        </is>
      </c>
      <c r="B4170" s="11" t="n">
        <v>45634</v>
      </c>
      <c r="C4170" t="inlineStr">
        <is>
          <t>East</t>
        </is>
      </c>
      <c r="D4170" t="inlineStr">
        <is>
          <t>Guwahati</t>
        </is>
      </c>
      <c r="E4170" t="inlineStr">
        <is>
          <t>Corporate</t>
        </is>
      </c>
      <c r="F4170" t="inlineStr">
        <is>
          <t>Partner</t>
        </is>
      </c>
      <c r="G4170" t="inlineStr">
        <is>
          <t>Technology</t>
        </is>
      </c>
      <c r="H4170" t="inlineStr">
        <is>
          <t>Printer</t>
        </is>
      </c>
      <c r="I4170" t="n">
        <v>2</v>
      </c>
      <c r="J4170" s="12" t="n">
        <v>10486.49</v>
      </c>
      <c r="K4170" s="13" t="n">
        <v>0.1</v>
      </c>
      <c r="L4170" s="12" t="n">
        <v>18875.68</v>
      </c>
      <c r="M4170" s="12" t="n">
        <v>17197.84</v>
      </c>
      <c r="N4170" s="12" t="n">
        <v>1677.84</v>
      </c>
      <c r="O4170" t="inlineStr">
        <is>
          <t>Credit Card</t>
        </is>
      </c>
      <c r="P4170" t="inlineStr">
        <is>
          <t>Anaya Rao</t>
        </is>
      </c>
      <c r="Q4170" t="inlineStr">
        <is>
          <t>CUST-0060</t>
        </is>
      </c>
      <c r="R4170" t="n">
        <v>3</v>
      </c>
      <c r="S4170" t="inlineStr">
        <is>
          <t>No</t>
        </is>
      </c>
    </row>
    <row r="4171">
      <c r="A4171" t="inlineStr">
        <is>
          <t>ORD-2505-04170</t>
        </is>
      </c>
      <c r="B4171" s="11" t="n">
        <v>45797</v>
      </c>
      <c r="C4171" t="inlineStr">
        <is>
          <t>Central</t>
        </is>
      </c>
      <c r="D4171" t="inlineStr">
        <is>
          <t>Bhopal</t>
        </is>
      </c>
      <c r="E4171" t="inlineStr">
        <is>
          <t>Education</t>
        </is>
      </c>
      <c r="F4171" t="inlineStr">
        <is>
          <t>Direct Sales</t>
        </is>
      </c>
      <c r="G4171" t="inlineStr">
        <is>
          <t>Office Supplies</t>
        </is>
      </c>
      <c r="H4171" t="inlineStr">
        <is>
          <t>Pen Box</t>
        </is>
      </c>
      <c r="I4171" t="n">
        <v>2</v>
      </c>
      <c r="J4171" s="12" t="n">
        <v>230.86</v>
      </c>
      <c r="K4171" s="13" t="n">
        <v>0.05</v>
      </c>
      <c r="L4171" s="12" t="n">
        <v>438.63</v>
      </c>
      <c r="M4171" s="12" t="n">
        <v>281.65</v>
      </c>
      <c r="N4171" s="12" t="n">
        <v>156.98</v>
      </c>
      <c r="O4171" t="inlineStr">
        <is>
          <t>Debit Card</t>
        </is>
      </c>
      <c r="P4171" t="inlineStr">
        <is>
          <t>Kabir Singh</t>
        </is>
      </c>
      <c r="Q4171" t="inlineStr">
        <is>
          <t>CUST-0887</t>
        </is>
      </c>
      <c r="R4171" t="n">
        <v>2</v>
      </c>
      <c r="S4171" t="inlineStr">
        <is>
          <t>Yes</t>
        </is>
      </c>
    </row>
    <row r="4172">
      <c r="A4172" t="inlineStr">
        <is>
          <t>ORD-2404-04171</t>
        </is>
      </c>
      <c r="B4172" s="11" t="n">
        <v>45392</v>
      </c>
      <c r="C4172" t="inlineStr">
        <is>
          <t>East</t>
        </is>
      </c>
      <c r="D4172" t="inlineStr">
        <is>
          <t>Patna</t>
        </is>
      </c>
      <c r="E4172" t="inlineStr">
        <is>
          <t>Consumer</t>
        </is>
      </c>
      <c r="F4172" t="inlineStr">
        <is>
          <t>Online</t>
        </is>
      </c>
      <c r="G4172" t="inlineStr">
        <is>
          <t>Accessories</t>
        </is>
      </c>
      <c r="H4172" t="inlineStr">
        <is>
          <t>USB Hub</t>
        </is>
      </c>
      <c r="I4172" t="n">
        <v>4</v>
      </c>
      <c r="J4172" s="12" t="n">
        <v>1352.33</v>
      </c>
      <c r="K4172" s="13" t="n">
        <v>0.1</v>
      </c>
      <c r="L4172" s="12" t="n">
        <v>4868.39</v>
      </c>
      <c r="M4172" s="12" t="n">
        <v>3678.34</v>
      </c>
      <c r="N4172" s="12" t="n">
        <v>1190.05</v>
      </c>
      <c r="O4172" t="inlineStr">
        <is>
          <t>UPI</t>
        </is>
      </c>
      <c r="P4172" t="inlineStr">
        <is>
          <t>Diya Patel</t>
        </is>
      </c>
      <c r="Q4172" t="inlineStr">
        <is>
          <t>CUST-0017</t>
        </is>
      </c>
      <c r="R4172" t="n">
        <v>8</v>
      </c>
      <c r="S4172" t="inlineStr">
        <is>
          <t>Yes</t>
        </is>
      </c>
    </row>
    <row r="4173">
      <c r="A4173" t="inlineStr">
        <is>
          <t>ORD-2411-04172</t>
        </is>
      </c>
      <c r="B4173" s="11" t="n">
        <v>45619</v>
      </c>
      <c r="C4173" t="inlineStr">
        <is>
          <t>North</t>
        </is>
      </c>
      <c r="D4173" t="inlineStr">
        <is>
          <t>Jaipur</t>
        </is>
      </c>
      <c r="E4173" t="inlineStr">
        <is>
          <t>Small Business</t>
        </is>
      </c>
      <c r="F4173" t="inlineStr">
        <is>
          <t>Online</t>
        </is>
      </c>
      <c r="G4173" t="inlineStr">
        <is>
          <t>Office Supplies</t>
        </is>
      </c>
      <c r="H4173" t="inlineStr">
        <is>
          <t>Marker Set</t>
        </is>
      </c>
      <c r="I4173" t="n">
        <v>4</v>
      </c>
      <c r="J4173" s="12" t="n">
        <v>274</v>
      </c>
      <c r="K4173" s="13" t="n">
        <v>0.15</v>
      </c>
      <c r="L4173" s="12" t="n">
        <v>931.6</v>
      </c>
      <c r="M4173" s="12" t="n">
        <v>712.4</v>
      </c>
      <c r="N4173" s="12" t="n">
        <v>219.2</v>
      </c>
      <c r="O4173" t="inlineStr">
        <is>
          <t>Debit Card</t>
        </is>
      </c>
      <c r="P4173" t="inlineStr">
        <is>
          <t>Sara Khan</t>
        </is>
      </c>
      <c r="Q4173" t="inlineStr">
        <is>
          <t>CUST-0010</t>
        </is>
      </c>
      <c r="R4173" t="n">
        <v>6</v>
      </c>
      <c r="S4173" t="inlineStr">
        <is>
          <t>No</t>
        </is>
      </c>
    </row>
    <row r="4174">
      <c r="A4174" t="inlineStr">
        <is>
          <t>ORD-2412-04173</t>
        </is>
      </c>
      <c r="B4174" s="11" t="n">
        <v>45640</v>
      </c>
      <c r="C4174" t="inlineStr">
        <is>
          <t>Central</t>
        </is>
      </c>
      <c r="D4174" t="inlineStr">
        <is>
          <t>Raipur</t>
        </is>
      </c>
      <c r="E4174" t="inlineStr">
        <is>
          <t>Consumer</t>
        </is>
      </c>
      <c r="F4174" t="inlineStr">
        <is>
          <t>Direct Sales</t>
        </is>
      </c>
      <c r="G4174" t="inlineStr">
        <is>
          <t>Office Supplies</t>
        </is>
      </c>
      <c r="H4174" t="inlineStr">
        <is>
          <t>Marker Set</t>
        </is>
      </c>
      <c r="I4174" t="n">
        <v>6</v>
      </c>
      <c r="J4174" s="12" t="n">
        <v>260.18</v>
      </c>
      <c r="K4174" s="13" t="n">
        <v>0.1</v>
      </c>
      <c r="L4174" s="12" t="n">
        <v>1404.97</v>
      </c>
      <c r="M4174" s="12" t="n">
        <v>1014.7</v>
      </c>
      <c r="N4174" s="12" t="n">
        <v>390.27</v>
      </c>
      <c r="O4174" t="inlineStr">
        <is>
          <t>UPI</t>
        </is>
      </c>
      <c r="P4174" t="inlineStr">
        <is>
          <t>Tara Kapoor</t>
        </is>
      </c>
      <c r="Q4174" t="inlineStr">
        <is>
          <t>CUST-0722</t>
        </is>
      </c>
      <c r="R4174" t="n">
        <v>3</v>
      </c>
      <c r="S4174" t="inlineStr">
        <is>
          <t>No</t>
        </is>
      </c>
    </row>
    <row r="4175">
      <c r="A4175" t="inlineStr">
        <is>
          <t>ORD-2504-04174</t>
        </is>
      </c>
      <c r="B4175" s="11" t="n">
        <v>45753</v>
      </c>
      <c r="C4175" t="inlineStr">
        <is>
          <t>West</t>
        </is>
      </c>
      <c r="D4175" t="inlineStr">
        <is>
          <t>Surat</t>
        </is>
      </c>
      <c r="E4175" t="inlineStr">
        <is>
          <t>Consumer</t>
        </is>
      </c>
      <c r="F4175" t="inlineStr">
        <is>
          <t>Retail Store</t>
        </is>
      </c>
      <c r="G4175" t="inlineStr">
        <is>
          <t>Furniture</t>
        </is>
      </c>
      <c r="H4175" t="inlineStr">
        <is>
          <t>Office Chair</t>
        </is>
      </c>
      <c r="I4175" t="n">
        <v>1</v>
      </c>
      <c r="J4175" s="12" t="n">
        <v>7064.28</v>
      </c>
      <c r="K4175" s="13" t="n">
        <v>0.15</v>
      </c>
      <c r="L4175" s="12" t="n">
        <v>6004.64</v>
      </c>
      <c r="M4175" s="12" t="n">
        <v>4874.35</v>
      </c>
      <c r="N4175" s="12" t="n">
        <v>1130.29</v>
      </c>
      <c r="O4175" t="inlineStr">
        <is>
          <t>Cash</t>
        </is>
      </c>
      <c r="P4175" t="inlineStr">
        <is>
          <t>Tara Kapoor</t>
        </is>
      </c>
      <c r="Q4175" t="inlineStr">
        <is>
          <t>CUST-0222</t>
        </is>
      </c>
      <c r="R4175" t="n">
        <v>3</v>
      </c>
      <c r="S4175" t="inlineStr">
        <is>
          <t>No</t>
        </is>
      </c>
    </row>
    <row r="4176">
      <c r="A4176" t="inlineStr">
        <is>
          <t>ORD-2510-04175</t>
        </is>
      </c>
      <c r="B4176" s="11" t="n">
        <v>45951</v>
      </c>
      <c r="C4176" t="inlineStr">
        <is>
          <t>Central</t>
        </is>
      </c>
      <c r="D4176" t="inlineStr">
        <is>
          <t>Indore</t>
        </is>
      </c>
      <c r="E4176" t="inlineStr">
        <is>
          <t>Small Business</t>
        </is>
      </c>
      <c r="F4176" t="inlineStr">
        <is>
          <t>Retail Store</t>
        </is>
      </c>
      <c r="G4176" t="inlineStr">
        <is>
          <t>Technology</t>
        </is>
      </c>
      <c r="H4176" t="inlineStr">
        <is>
          <t>Printer</t>
        </is>
      </c>
      <c r="I4176" t="n">
        <v>10</v>
      </c>
      <c r="J4176" s="12" t="n">
        <v>9692.67</v>
      </c>
      <c r="K4176" s="13" t="n">
        <v>0</v>
      </c>
      <c r="L4176" s="12" t="n">
        <v>96926.7</v>
      </c>
      <c r="M4176" s="12" t="n">
        <v>79479.89</v>
      </c>
      <c r="N4176" s="12" t="n">
        <v>17446.81</v>
      </c>
      <c r="O4176" t="inlineStr">
        <is>
          <t>UPI</t>
        </is>
      </c>
      <c r="P4176" t="inlineStr">
        <is>
          <t>Ishaan Mehta</t>
        </is>
      </c>
      <c r="Q4176" t="inlineStr">
        <is>
          <t>CUST-0249</t>
        </is>
      </c>
      <c r="R4176" t="n">
        <v>1</v>
      </c>
      <c r="S4176" t="inlineStr">
        <is>
          <t>No</t>
        </is>
      </c>
    </row>
    <row r="4177">
      <c r="A4177" t="inlineStr">
        <is>
          <t>ORD-2405-04176</t>
        </is>
      </c>
      <c r="B4177" s="11" t="n">
        <v>45440</v>
      </c>
      <c r="C4177" t="inlineStr">
        <is>
          <t>East</t>
        </is>
      </c>
      <c r="D4177" t="inlineStr">
        <is>
          <t>Kolkata</t>
        </is>
      </c>
      <c r="E4177" t="inlineStr">
        <is>
          <t>Education</t>
        </is>
      </c>
      <c r="F4177" t="inlineStr">
        <is>
          <t>Partner</t>
        </is>
      </c>
      <c r="G4177" t="inlineStr">
        <is>
          <t>Technology</t>
        </is>
      </c>
      <c r="H4177" t="inlineStr">
        <is>
          <t>Monitor</t>
        </is>
      </c>
      <c r="I4177" t="n">
        <v>5</v>
      </c>
      <c r="J4177" s="12" t="n">
        <v>12546.2</v>
      </c>
      <c r="K4177" s="13" t="n">
        <v>0.05</v>
      </c>
      <c r="L4177" s="12" t="n">
        <v>59594.45</v>
      </c>
      <c r="M4177" s="12" t="n">
        <v>50184.8</v>
      </c>
      <c r="N4177" s="12" t="n">
        <v>9409.65</v>
      </c>
      <c r="O4177" t="inlineStr">
        <is>
          <t>Debit Card</t>
        </is>
      </c>
      <c r="P4177" t="inlineStr">
        <is>
          <t>Vivaan Gupta</t>
        </is>
      </c>
      <c r="Q4177" t="inlineStr">
        <is>
          <t>CUST-0563</t>
        </is>
      </c>
      <c r="R4177" t="n">
        <v>4</v>
      </c>
      <c r="S4177" t="inlineStr">
        <is>
          <t>No</t>
        </is>
      </c>
    </row>
    <row r="4178">
      <c r="A4178" t="inlineStr">
        <is>
          <t>ORD-2410-04177</t>
        </is>
      </c>
      <c r="B4178" s="11" t="n">
        <v>45572</v>
      </c>
      <c r="C4178" t="inlineStr">
        <is>
          <t>North</t>
        </is>
      </c>
      <c r="D4178" t="inlineStr">
        <is>
          <t>Jaipur</t>
        </is>
      </c>
      <c r="E4178" t="inlineStr">
        <is>
          <t>Small Business</t>
        </is>
      </c>
      <c r="F4178" t="inlineStr">
        <is>
          <t>Direct Sales</t>
        </is>
      </c>
      <c r="G4178" t="inlineStr">
        <is>
          <t>Furniture</t>
        </is>
      </c>
      <c r="H4178" t="inlineStr">
        <is>
          <t>Desk</t>
        </is>
      </c>
      <c r="I4178" t="n">
        <v>3</v>
      </c>
      <c r="J4178" s="12" t="n">
        <v>11892.34</v>
      </c>
      <c r="K4178" s="13" t="n">
        <v>0</v>
      </c>
      <c r="L4178" s="12" t="n">
        <v>35677.02</v>
      </c>
      <c r="M4178" s="12" t="n">
        <v>26757.77</v>
      </c>
      <c r="N4178" s="12" t="n">
        <v>8919.25</v>
      </c>
      <c r="O4178" t="inlineStr">
        <is>
          <t>Net Banking</t>
        </is>
      </c>
      <c r="P4178" t="inlineStr">
        <is>
          <t>Diya Patel</t>
        </is>
      </c>
      <c r="Q4178" t="inlineStr">
        <is>
          <t>CUST-0779</t>
        </is>
      </c>
      <c r="R4178" t="n">
        <v>4</v>
      </c>
      <c r="S4178" t="inlineStr">
        <is>
          <t>No</t>
        </is>
      </c>
    </row>
    <row r="4179">
      <c r="A4179" t="inlineStr">
        <is>
          <t>ORD-2504-04178</t>
        </is>
      </c>
      <c r="B4179" s="11" t="n">
        <v>45751</v>
      </c>
      <c r="C4179" t="inlineStr">
        <is>
          <t>West</t>
        </is>
      </c>
      <c r="D4179" t="inlineStr">
        <is>
          <t>Surat</t>
        </is>
      </c>
      <c r="E4179" t="inlineStr">
        <is>
          <t>Small Business</t>
        </is>
      </c>
      <c r="F4179" t="inlineStr">
        <is>
          <t>Direct Sales</t>
        </is>
      </c>
      <c r="G4179" t="inlineStr">
        <is>
          <t>Office Supplies</t>
        </is>
      </c>
      <c r="H4179" t="inlineStr">
        <is>
          <t>Paper Ream</t>
        </is>
      </c>
      <c r="I4179" t="n">
        <v>8</v>
      </c>
      <c r="J4179" s="12" t="n">
        <v>426.5</v>
      </c>
      <c r="K4179" s="13" t="n">
        <v>0.05</v>
      </c>
      <c r="L4179" s="12" t="n">
        <v>3241.4</v>
      </c>
      <c r="M4179" s="12" t="n">
        <v>2559</v>
      </c>
      <c r="N4179" s="12" t="n">
        <v>682.4</v>
      </c>
      <c r="O4179" t="inlineStr">
        <is>
          <t>Debit Card</t>
        </is>
      </c>
      <c r="P4179" t="inlineStr">
        <is>
          <t>Diya Patel</t>
        </is>
      </c>
      <c r="Q4179" t="inlineStr">
        <is>
          <t>CUST-0207</t>
        </is>
      </c>
      <c r="R4179" t="n">
        <v>10</v>
      </c>
      <c r="S4179" t="inlineStr">
        <is>
          <t>No</t>
        </is>
      </c>
    </row>
    <row r="4180">
      <c r="A4180" t="inlineStr">
        <is>
          <t>ORD-2505-04179</t>
        </is>
      </c>
      <c r="B4180" s="11" t="n">
        <v>45797</v>
      </c>
      <c r="C4180" t="inlineStr">
        <is>
          <t>West</t>
        </is>
      </c>
      <c r="D4180" t="inlineStr">
        <is>
          <t>Mumbai</t>
        </is>
      </c>
      <c r="E4180" t="inlineStr">
        <is>
          <t>Consumer</t>
        </is>
      </c>
      <c r="F4180" t="inlineStr">
        <is>
          <t>Retail Store</t>
        </is>
      </c>
      <c r="G4180" t="inlineStr">
        <is>
          <t>Office Supplies</t>
        </is>
      </c>
      <c r="H4180" t="inlineStr">
        <is>
          <t>Notebook Pack</t>
        </is>
      </c>
      <c r="I4180" t="n">
        <v>6</v>
      </c>
      <c r="J4180" s="12" t="n">
        <v>402.48</v>
      </c>
      <c r="K4180" s="13" t="n">
        <v>0</v>
      </c>
      <c r="L4180" s="12" t="n">
        <v>2414.88</v>
      </c>
      <c r="M4180" s="12" t="n">
        <v>1545.52</v>
      </c>
      <c r="N4180" s="12" t="n">
        <v>869.36</v>
      </c>
      <c r="O4180" t="inlineStr">
        <is>
          <t>Credit Card</t>
        </is>
      </c>
      <c r="P4180" t="inlineStr">
        <is>
          <t>Vivaan Gupta</t>
        </is>
      </c>
      <c r="Q4180" t="inlineStr">
        <is>
          <t>CUST-0107</t>
        </is>
      </c>
      <c r="R4180" t="n">
        <v>3</v>
      </c>
      <c r="S4180" t="inlineStr">
        <is>
          <t>No</t>
        </is>
      </c>
    </row>
    <row r="4181">
      <c r="A4181" t="inlineStr">
        <is>
          <t>ORD-2408-04180</t>
        </is>
      </c>
      <c r="B4181" s="11" t="n">
        <v>45520</v>
      </c>
      <c r="C4181" t="inlineStr">
        <is>
          <t>East</t>
        </is>
      </c>
      <c r="D4181" t="inlineStr">
        <is>
          <t>Patna</t>
        </is>
      </c>
      <c r="E4181" t="inlineStr">
        <is>
          <t>Education</t>
        </is>
      </c>
      <c r="F4181" t="inlineStr">
        <is>
          <t>Online</t>
        </is>
      </c>
      <c r="G4181" t="inlineStr">
        <is>
          <t>Accessories</t>
        </is>
      </c>
      <c r="H4181" t="inlineStr">
        <is>
          <t>Mouse</t>
        </is>
      </c>
      <c r="I4181" t="n">
        <v>1</v>
      </c>
      <c r="J4181" s="12" t="n">
        <v>949.15</v>
      </c>
      <c r="K4181" s="13" t="n">
        <v>0.05</v>
      </c>
      <c r="L4181" s="12" t="n">
        <v>901.6900000000001</v>
      </c>
      <c r="M4181" s="12" t="n">
        <v>626.4400000000001</v>
      </c>
      <c r="N4181" s="12" t="n">
        <v>275.25</v>
      </c>
      <c r="O4181" t="inlineStr">
        <is>
          <t>Net Banking</t>
        </is>
      </c>
      <c r="P4181" t="inlineStr">
        <is>
          <t>Meera Joshi</t>
        </is>
      </c>
      <c r="Q4181" t="inlineStr">
        <is>
          <t>CUST-0698</t>
        </is>
      </c>
      <c r="R4181" t="n">
        <v>2</v>
      </c>
      <c r="S4181" t="inlineStr">
        <is>
          <t>No</t>
        </is>
      </c>
    </row>
    <row r="4182">
      <c r="A4182" t="inlineStr">
        <is>
          <t>ORD-2401-04181</t>
        </is>
      </c>
      <c r="B4182" s="11" t="n">
        <v>45303</v>
      </c>
      <c r="C4182" t="inlineStr">
        <is>
          <t>East</t>
        </is>
      </c>
      <c r="D4182" t="inlineStr">
        <is>
          <t>Kolkata</t>
        </is>
      </c>
      <c r="E4182" t="inlineStr">
        <is>
          <t>Corporate</t>
        </is>
      </c>
      <c r="F4182" t="inlineStr">
        <is>
          <t>Online</t>
        </is>
      </c>
      <c r="G4182" t="inlineStr">
        <is>
          <t>Furniture</t>
        </is>
      </c>
      <c r="H4182" t="inlineStr">
        <is>
          <t>Desk</t>
        </is>
      </c>
      <c r="I4182" t="n">
        <v>2</v>
      </c>
      <c r="J4182" s="12" t="n">
        <v>11943.58</v>
      </c>
      <c r="K4182" s="13" t="n">
        <v>0.15</v>
      </c>
      <c r="L4182" s="12" t="n">
        <v>20304.09</v>
      </c>
      <c r="M4182" s="12" t="n">
        <v>17915.37</v>
      </c>
      <c r="N4182" s="12" t="n">
        <v>2388.72</v>
      </c>
      <c r="O4182" t="inlineStr">
        <is>
          <t>Credit Card</t>
        </is>
      </c>
      <c r="P4182" t="inlineStr">
        <is>
          <t>Diya Patel</t>
        </is>
      </c>
      <c r="Q4182" t="inlineStr">
        <is>
          <t>CUST-0398</t>
        </is>
      </c>
      <c r="R4182" t="n">
        <v>3</v>
      </c>
      <c r="S4182" t="inlineStr">
        <is>
          <t>No</t>
        </is>
      </c>
    </row>
    <row r="4183">
      <c r="A4183" t="inlineStr">
        <is>
          <t>ORD-2404-04182</t>
        </is>
      </c>
      <c r="B4183" s="11" t="n">
        <v>45384</v>
      </c>
      <c r="C4183" t="inlineStr">
        <is>
          <t>East</t>
        </is>
      </c>
      <c r="D4183" t="inlineStr">
        <is>
          <t>Bhubaneswar</t>
        </is>
      </c>
      <c r="E4183" t="inlineStr">
        <is>
          <t>Small Business</t>
        </is>
      </c>
      <c r="F4183" t="inlineStr">
        <is>
          <t>Direct Sales</t>
        </is>
      </c>
      <c r="G4183" t="inlineStr">
        <is>
          <t>Office Supplies</t>
        </is>
      </c>
      <c r="H4183" t="inlineStr">
        <is>
          <t>Marker Set</t>
        </is>
      </c>
      <c r="I4183" t="n">
        <v>3</v>
      </c>
      <c r="J4183" s="12" t="n">
        <v>255.4</v>
      </c>
      <c r="K4183" s="13" t="n">
        <v>0.15</v>
      </c>
      <c r="L4183" s="12" t="n">
        <v>651.27</v>
      </c>
      <c r="M4183" s="12" t="n">
        <v>498.03</v>
      </c>
      <c r="N4183" s="12" t="n">
        <v>153.24</v>
      </c>
      <c r="O4183" t="inlineStr">
        <is>
          <t>Net Banking</t>
        </is>
      </c>
      <c r="P4183" t="inlineStr">
        <is>
          <t>Rohan Verma</t>
        </is>
      </c>
      <c r="Q4183" t="inlineStr">
        <is>
          <t>CUST-0754</t>
        </is>
      </c>
      <c r="R4183" t="n">
        <v>3</v>
      </c>
      <c r="S4183" t="inlineStr">
        <is>
          <t>No</t>
        </is>
      </c>
    </row>
    <row r="4184">
      <c r="A4184" t="inlineStr">
        <is>
          <t>ORD-2511-04183</t>
        </is>
      </c>
      <c r="B4184" s="11" t="n">
        <v>45970</v>
      </c>
      <c r="C4184" t="inlineStr">
        <is>
          <t>East</t>
        </is>
      </c>
      <c r="D4184" t="inlineStr">
        <is>
          <t>Patna</t>
        </is>
      </c>
      <c r="E4184" t="inlineStr">
        <is>
          <t>Corporate</t>
        </is>
      </c>
      <c r="F4184" t="inlineStr">
        <is>
          <t>Retail Store</t>
        </is>
      </c>
      <c r="G4184" t="inlineStr">
        <is>
          <t>Office Supplies</t>
        </is>
      </c>
      <c r="H4184" t="inlineStr">
        <is>
          <t>File Folder</t>
        </is>
      </c>
      <c r="I4184" t="n">
        <v>3</v>
      </c>
      <c r="J4184" s="12" t="n">
        <v>106.97</v>
      </c>
      <c r="K4184" s="13" t="n">
        <v>0.25</v>
      </c>
      <c r="L4184" s="12" t="n">
        <v>240.68</v>
      </c>
      <c r="M4184" s="12" t="n">
        <v>186.13</v>
      </c>
      <c r="N4184" s="12" t="n">
        <v>54.55</v>
      </c>
      <c r="O4184" t="inlineStr">
        <is>
          <t>Cash</t>
        </is>
      </c>
      <c r="P4184" t="inlineStr">
        <is>
          <t>Rohan Verma</t>
        </is>
      </c>
      <c r="Q4184" t="inlineStr">
        <is>
          <t>CUST-0565</t>
        </is>
      </c>
      <c r="R4184" t="n">
        <v>4</v>
      </c>
      <c r="S4184" t="inlineStr">
        <is>
          <t>No</t>
        </is>
      </c>
    </row>
    <row r="4185">
      <c r="A4185" t="inlineStr">
        <is>
          <t>ORD-2504-04184</t>
        </is>
      </c>
      <c r="B4185" s="11" t="n">
        <v>45763</v>
      </c>
      <c r="C4185" t="inlineStr">
        <is>
          <t>South</t>
        </is>
      </c>
      <c r="D4185" t="inlineStr">
        <is>
          <t>Chennai</t>
        </is>
      </c>
      <c r="E4185" t="inlineStr">
        <is>
          <t>Consumer</t>
        </is>
      </c>
      <c r="F4185" t="inlineStr">
        <is>
          <t>Direct Sales</t>
        </is>
      </c>
      <c r="G4185" t="inlineStr">
        <is>
          <t>Furniture</t>
        </is>
      </c>
      <c r="H4185" t="inlineStr">
        <is>
          <t>Desk</t>
        </is>
      </c>
      <c r="I4185" t="n">
        <v>1</v>
      </c>
      <c r="J4185" s="12" t="n">
        <v>11456.04</v>
      </c>
      <c r="K4185" s="13" t="n">
        <v>0.03</v>
      </c>
      <c r="L4185" s="12" t="n">
        <v>11112.36</v>
      </c>
      <c r="M4185" s="12" t="n">
        <v>8592.030000000001</v>
      </c>
      <c r="N4185" s="12" t="n">
        <v>2520.33</v>
      </c>
      <c r="O4185" t="inlineStr">
        <is>
          <t>Cash</t>
        </is>
      </c>
      <c r="P4185" t="inlineStr">
        <is>
          <t>Meera Joshi</t>
        </is>
      </c>
      <c r="Q4185" t="inlineStr">
        <is>
          <t>CUST-0895</t>
        </is>
      </c>
      <c r="R4185" t="n">
        <v>2</v>
      </c>
      <c r="S4185" t="inlineStr">
        <is>
          <t>No</t>
        </is>
      </c>
    </row>
    <row r="4186">
      <c r="A4186" t="inlineStr">
        <is>
          <t>ORD-2406-04185</t>
        </is>
      </c>
      <c r="B4186" s="11" t="n">
        <v>45469</v>
      </c>
      <c r="C4186" t="inlineStr">
        <is>
          <t>South</t>
        </is>
      </c>
      <c r="D4186" t="inlineStr">
        <is>
          <t>Kochi</t>
        </is>
      </c>
      <c r="E4186" t="inlineStr">
        <is>
          <t>Education</t>
        </is>
      </c>
      <c r="F4186" t="inlineStr">
        <is>
          <t>Direct Sales</t>
        </is>
      </c>
      <c r="G4186" t="inlineStr">
        <is>
          <t>Furniture</t>
        </is>
      </c>
      <c r="H4186" t="inlineStr">
        <is>
          <t>Desk</t>
        </is>
      </c>
      <c r="I4186" t="n">
        <v>3</v>
      </c>
      <c r="J4186" s="12" t="n">
        <v>12378.53</v>
      </c>
      <c r="K4186" s="13" t="n">
        <v>0.03</v>
      </c>
      <c r="L4186" s="12" t="n">
        <v>36021.52</v>
      </c>
      <c r="M4186" s="12" t="n">
        <v>27851.69</v>
      </c>
      <c r="N4186" s="12" t="n">
        <v>8169.83</v>
      </c>
      <c r="O4186" t="inlineStr">
        <is>
          <t>Credit Card</t>
        </is>
      </c>
      <c r="P4186" t="inlineStr">
        <is>
          <t>Rohan Verma</t>
        </is>
      </c>
      <c r="Q4186" t="inlineStr">
        <is>
          <t>CUST-0667</t>
        </is>
      </c>
      <c r="R4186" t="n">
        <v>3</v>
      </c>
      <c r="S4186" t="inlineStr">
        <is>
          <t>No</t>
        </is>
      </c>
    </row>
    <row r="4187">
      <c r="A4187" t="inlineStr">
        <is>
          <t>ORD-2410-04186</t>
        </is>
      </c>
      <c r="B4187" s="11" t="n">
        <v>45586</v>
      </c>
      <c r="C4187" t="inlineStr">
        <is>
          <t>North</t>
        </is>
      </c>
      <c r="D4187" t="inlineStr">
        <is>
          <t>Lucknow</t>
        </is>
      </c>
      <c r="E4187" t="inlineStr">
        <is>
          <t>Corporate</t>
        </is>
      </c>
      <c r="F4187" t="inlineStr">
        <is>
          <t>Partner</t>
        </is>
      </c>
      <c r="G4187" t="inlineStr">
        <is>
          <t>Accessories</t>
        </is>
      </c>
      <c r="H4187" t="inlineStr">
        <is>
          <t>Mouse</t>
        </is>
      </c>
      <c r="I4187" t="n">
        <v>4</v>
      </c>
      <c r="J4187" s="12" t="n">
        <v>925.87</v>
      </c>
      <c r="K4187" s="13" t="n">
        <v>0.1</v>
      </c>
      <c r="L4187" s="12" t="n">
        <v>3333.13</v>
      </c>
      <c r="M4187" s="12" t="n">
        <v>2444.3</v>
      </c>
      <c r="N4187" s="12" t="n">
        <v>888.83</v>
      </c>
      <c r="O4187" t="inlineStr">
        <is>
          <t>Net Banking</t>
        </is>
      </c>
      <c r="P4187" t="inlineStr">
        <is>
          <t>Meera Joshi</t>
        </is>
      </c>
      <c r="Q4187" t="inlineStr">
        <is>
          <t>CUST-0530</t>
        </is>
      </c>
      <c r="R4187" t="n">
        <v>8</v>
      </c>
      <c r="S4187" t="inlineStr">
        <is>
          <t>No</t>
        </is>
      </c>
    </row>
    <row r="4188">
      <c r="A4188" t="inlineStr">
        <is>
          <t>ORD-2401-04187</t>
        </is>
      </c>
      <c r="B4188" s="11" t="n">
        <v>45306</v>
      </c>
      <c r="C4188" t="inlineStr">
        <is>
          <t>Central</t>
        </is>
      </c>
      <c r="D4188" t="inlineStr">
        <is>
          <t>Nagpur</t>
        </is>
      </c>
      <c r="E4188" t="inlineStr">
        <is>
          <t>Education</t>
        </is>
      </c>
      <c r="F4188" t="inlineStr">
        <is>
          <t>Direct Sales</t>
        </is>
      </c>
      <c r="G4188" t="inlineStr">
        <is>
          <t>Technology</t>
        </is>
      </c>
      <c r="H4188" t="inlineStr">
        <is>
          <t>Tablet</t>
        </is>
      </c>
      <c r="I4188" t="n">
        <v>1</v>
      </c>
      <c r="J4188" s="12" t="n">
        <v>23186.83</v>
      </c>
      <c r="K4188" s="13" t="n">
        <v>0.05</v>
      </c>
      <c r="L4188" s="12" t="n">
        <v>22027.49</v>
      </c>
      <c r="M4188" s="12" t="n">
        <v>19245.07</v>
      </c>
      <c r="N4188" s="12" t="n">
        <v>2782.42</v>
      </c>
      <c r="O4188" t="inlineStr">
        <is>
          <t>UPI</t>
        </is>
      </c>
      <c r="P4188" t="inlineStr">
        <is>
          <t>Rohan Verma</t>
        </is>
      </c>
      <c r="Q4188" t="inlineStr">
        <is>
          <t>CUST-0698</t>
        </is>
      </c>
      <c r="R4188" t="n">
        <v>7</v>
      </c>
      <c r="S4188" t="inlineStr">
        <is>
          <t>No</t>
        </is>
      </c>
    </row>
    <row r="4189">
      <c r="A4189" t="inlineStr">
        <is>
          <t>ORD-2506-04188</t>
        </is>
      </c>
      <c r="B4189" s="11" t="n">
        <v>45817</v>
      </c>
      <c r="C4189" t="inlineStr">
        <is>
          <t>North</t>
        </is>
      </c>
      <c r="D4189" t="inlineStr">
        <is>
          <t>Delhi</t>
        </is>
      </c>
      <c r="E4189" t="inlineStr">
        <is>
          <t>Consumer</t>
        </is>
      </c>
      <c r="F4189" t="inlineStr">
        <is>
          <t>Online</t>
        </is>
      </c>
      <c r="G4189" t="inlineStr">
        <is>
          <t>Office Supplies</t>
        </is>
      </c>
      <c r="H4189" t="inlineStr">
        <is>
          <t>Marker Set</t>
        </is>
      </c>
      <c r="I4189" t="n">
        <v>1</v>
      </c>
      <c r="J4189" s="12" t="n">
        <v>274.39</v>
      </c>
      <c r="K4189" s="13" t="n">
        <v>0.15</v>
      </c>
      <c r="L4189" s="12" t="n">
        <v>233.23</v>
      </c>
      <c r="M4189" s="12" t="n">
        <v>178.35</v>
      </c>
      <c r="N4189" s="12" t="n">
        <v>54.88</v>
      </c>
      <c r="O4189" t="inlineStr">
        <is>
          <t>Credit Card</t>
        </is>
      </c>
      <c r="P4189" t="inlineStr">
        <is>
          <t>Aarav Sharma</t>
        </is>
      </c>
      <c r="Q4189" t="inlineStr">
        <is>
          <t>CUST-0309</t>
        </is>
      </c>
      <c r="R4189" t="n">
        <v>5</v>
      </c>
      <c r="S4189" t="inlineStr">
        <is>
          <t>No</t>
        </is>
      </c>
    </row>
    <row r="4190">
      <c r="A4190" t="inlineStr">
        <is>
          <t>ORD-2508-04189</t>
        </is>
      </c>
      <c r="B4190" s="11" t="n">
        <v>45878</v>
      </c>
      <c r="C4190" t="inlineStr">
        <is>
          <t>North</t>
        </is>
      </c>
      <c r="D4190" t="inlineStr">
        <is>
          <t>Delhi</t>
        </is>
      </c>
      <c r="E4190" t="inlineStr">
        <is>
          <t>Consumer</t>
        </is>
      </c>
      <c r="F4190" t="inlineStr">
        <is>
          <t>Online</t>
        </is>
      </c>
      <c r="G4190" t="inlineStr">
        <is>
          <t>Furniture</t>
        </is>
      </c>
      <c r="H4190" t="inlineStr">
        <is>
          <t>Desk</t>
        </is>
      </c>
      <c r="I4190" t="n">
        <v>1</v>
      </c>
      <c r="J4190" s="12" t="n">
        <v>11817.68</v>
      </c>
      <c r="K4190" s="13" t="n">
        <v>0.2</v>
      </c>
      <c r="L4190" s="12" t="n">
        <v>9454.139999999999</v>
      </c>
      <c r="M4190" s="12" t="n">
        <v>8863.26</v>
      </c>
      <c r="N4190" s="12" t="n">
        <v>590.88</v>
      </c>
      <c r="O4190" t="inlineStr">
        <is>
          <t>Debit Card</t>
        </is>
      </c>
      <c r="P4190" t="inlineStr">
        <is>
          <t>Meera Joshi</t>
        </is>
      </c>
      <c r="Q4190" t="inlineStr">
        <is>
          <t>CUST-0287</t>
        </is>
      </c>
      <c r="R4190" t="n">
        <v>1</v>
      </c>
      <c r="S4190" t="inlineStr">
        <is>
          <t>No</t>
        </is>
      </c>
    </row>
    <row r="4191">
      <c r="A4191" t="inlineStr">
        <is>
          <t>ORD-2511-04190</t>
        </is>
      </c>
      <c r="B4191" s="11" t="n">
        <v>45990</v>
      </c>
      <c r="C4191" t="inlineStr">
        <is>
          <t>Central</t>
        </is>
      </c>
      <c r="D4191" t="inlineStr">
        <is>
          <t>Nagpur</t>
        </is>
      </c>
      <c r="E4191" t="inlineStr">
        <is>
          <t>Education</t>
        </is>
      </c>
      <c r="F4191" t="inlineStr">
        <is>
          <t>Retail Store</t>
        </is>
      </c>
      <c r="G4191" t="inlineStr">
        <is>
          <t>Furniture</t>
        </is>
      </c>
      <c r="H4191" t="inlineStr">
        <is>
          <t>Office Chair</t>
        </is>
      </c>
      <c r="I4191" t="n">
        <v>6</v>
      </c>
      <c r="J4191" s="12" t="n">
        <v>7757.29</v>
      </c>
      <c r="K4191" s="13" t="n">
        <v>0.15</v>
      </c>
      <c r="L4191" s="12" t="n">
        <v>39562.18</v>
      </c>
      <c r="M4191" s="12" t="n">
        <v>32115.18</v>
      </c>
      <c r="N4191" s="12" t="n">
        <v>7447</v>
      </c>
      <c r="O4191" t="inlineStr">
        <is>
          <t>Net Banking</t>
        </is>
      </c>
      <c r="P4191" t="inlineStr">
        <is>
          <t>Vivaan Gupta</t>
        </is>
      </c>
      <c r="Q4191" t="inlineStr">
        <is>
          <t>CUST-0877</t>
        </is>
      </c>
      <c r="R4191" t="n">
        <v>7</v>
      </c>
      <c r="S4191" t="inlineStr">
        <is>
          <t>No</t>
        </is>
      </c>
    </row>
    <row r="4192">
      <c r="A4192" t="inlineStr">
        <is>
          <t>ORD-2510-04191</t>
        </is>
      </c>
      <c r="B4192" s="11" t="n">
        <v>45934</v>
      </c>
      <c r="C4192" t="inlineStr">
        <is>
          <t>North</t>
        </is>
      </c>
      <c r="D4192" t="inlineStr">
        <is>
          <t>Lucknow</t>
        </is>
      </c>
      <c r="E4192" t="inlineStr">
        <is>
          <t>Corporate</t>
        </is>
      </c>
      <c r="F4192" t="inlineStr">
        <is>
          <t>Partner</t>
        </is>
      </c>
      <c r="G4192" t="inlineStr">
        <is>
          <t>Accessories</t>
        </is>
      </c>
      <c r="H4192" t="inlineStr">
        <is>
          <t>Mouse</t>
        </is>
      </c>
      <c r="I4192" t="n">
        <v>6</v>
      </c>
      <c r="J4192" s="12" t="n">
        <v>901.7</v>
      </c>
      <c r="K4192" s="13" t="n">
        <v>0.03</v>
      </c>
      <c r="L4192" s="12" t="n">
        <v>5247.89</v>
      </c>
      <c r="M4192" s="12" t="n">
        <v>3570.73</v>
      </c>
      <c r="N4192" s="12" t="n">
        <v>1677.16</v>
      </c>
      <c r="O4192" t="inlineStr">
        <is>
          <t>Credit Card</t>
        </is>
      </c>
      <c r="P4192" t="inlineStr">
        <is>
          <t>Ishaan Mehta</t>
        </is>
      </c>
      <c r="Q4192" t="inlineStr">
        <is>
          <t>CUST-0859</t>
        </is>
      </c>
      <c r="R4192" t="n">
        <v>5</v>
      </c>
      <c r="S4192" t="inlineStr">
        <is>
          <t>Yes</t>
        </is>
      </c>
    </row>
    <row r="4193">
      <c r="A4193" t="inlineStr">
        <is>
          <t>ORD-2409-04192</t>
        </is>
      </c>
      <c r="B4193" s="11" t="n">
        <v>45541</v>
      </c>
      <c r="C4193" t="inlineStr">
        <is>
          <t>West</t>
        </is>
      </c>
      <c r="D4193" t="inlineStr">
        <is>
          <t>Pune</t>
        </is>
      </c>
      <c r="E4193" t="inlineStr">
        <is>
          <t>Education</t>
        </is>
      </c>
      <c r="F4193" t="inlineStr">
        <is>
          <t>Partner</t>
        </is>
      </c>
      <c r="G4193" t="inlineStr">
        <is>
          <t>Office Supplies</t>
        </is>
      </c>
      <c r="H4193" t="inlineStr">
        <is>
          <t>Notebook Pack</t>
        </is>
      </c>
      <c r="I4193" t="n">
        <v>1</v>
      </c>
      <c r="J4193" s="12" t="n">
        <v>395.92</v>
      </c>
      <c r="K4193" s="13" t="n">
        <v>0.15</v>
      </c>
      <c r="L4193" s="12" t="n">
        <v>336.53</v>
      </c>
      <c r="M4193" s="12" t="n">
        <v>253.39</v>
      </c>
      <c r="N4193" s="12" t="n">
        <v>83.14</v>
      </c>
      <c r="O4193" t="inlineStr">
        <is>
          <t>Net Banking</t>
        </is>
      </c>
      <c r="P4193" t="inlineStr">
        <is>
          <t>Meera Joshi</t>
        </is>
      </c>
      <c r="Q4193" t="inlineStr">
        <is>
          <t>CUST-0575</t>
        </is>
      </c>
      <c r="R4193" t="n">
        <v>4</v>
      </c>
      <c r="S4193" t="inlineStr">
        <is>
          <t>Yes</t>
        </is>
      </c>
    </row>
    <row r="4194">
      <c r="A4194" t="inlineStr">
        <is>
          <t>ORD-2412-04193</t>
        </is>
      </c>
      <c r="B4194" s="11" t="n">
        <v>45648</v>
      </c>
      <c r="C4194" t="inlineStr">
        <is>
          <t>East</t>
        </is>
      </c>
      <c r="D4194" t="inlineStr">
        <is>
          <t>Kolkata</t>
        </is>
      </c>
      <c r="E4194" t="inlineStr">
        <is>
          <t>Consumer</t>
        </is>
      </c>
      <c r="F4194" t="inlineStr">
        <is>
          <t>Partner</t>
        </is>
      </c>
      <c r="G4194" t="inlineStr">
        <is>
          <t>Furniture</t>
        </is>
      </c>
      <c r="H4194" t="inlineStr">
        <is>
          <t>Cabinet</t>
        </is>
      </c>
      <c r="I4194" t="n">
        <v>8</v>
      </c>
      <c r="J4194" s="12" t="n">
        <v>8453.610000000001</v>
      </c>
      <c r="K4194" s="13" t="n">
        <v>0</v>
      </c>
      <c r="L4194" s="12" t="n">
        <v>67628.88</v>
      </c>
      <c r="M4194" s="12" t="n">
        <v>52750.53</v>
      </c>
      <c r="N4194" s="12" t="n">
        <v>14878.35</v>
      </c>
      <c r="O4194" t="inlineStr">
        <is>
          <t>Credit Card</t>
        </is>
      </c>
      <c r="P4194" t="inlineStr">
        <is>
          <t>Diya Patel</t>
        </is>
      </c>
      <c r="Q4194" t="inlineStr">
        <is>
          <t>CUST-0596</t>
        </is>
      </c>
      <c r="R4194" t="n">
        <v>3</v>
      </c>
      <c r="S4194" t="inlineStr">
        <is>
          <t>No</t>
        </is>
      </c>
    </row>
    <row r="4195">
      <c r="A4195" t="inlineStr">
        <is>
          <t>ORD-2511-04194</t>
        </is>
      </c>
      <c r="B4195" s="11" t="n">
        <v>45987</v>
      </c>
      <c r="C4195" t="inlineStr">
        <is>
          <t>North</t>
        </is>
      </c>
      <c r="D4195" t="inlineStr">
        <is>
          <t>Delhi</t>
        </is>
      </c>
      <c r="E4195" t="inlineStr">
        <is>
          <t>Education</t>
        </is>
      </c>
      <c r="F4195" t="inlineStr">
        <is>
          <t>Online</t>
        </is>
      </c>
      <c r="G4195" t="inlineStr">
        <is>
          <t>Office Supplies</t>
        </is>
      </c>
      <c r="H4195" t="inlineStr">
        <is>
          <t>Pen Box</t>
        </is>
      </c>
      <c r="I4195" t="n">
        <v>4</v>
      </c>
      <c r="J4195" s="12" t="n">
        <v>220.72</v>
      </c>
      <c r="K4195" s="13" t="n">
        <v>0.1</v>
      </c>
      <c r="L4195" s="12" t="n">
        <v>794.59</v>
      </c>
      <c r="M4195" s="12" t="n">
        <v>538.5599999999999</v>
      </c>
      <c r="N4195" s="12" t="n">
        <v>256.03</v>
      </c>
      <c r="O4195" t="inlineStr">
        <is>
          <t>UPI</t>
        </is>
      </c>
      <c r="P4195" t="inlineStr">
        <is>
          <t>Rohan Verma</t>
        </is>
      </c>
      <c r="Q4195" t="inlineStr">
        <is>
          <t>CUST-0877</t>
        </is>
      </c>
      <c r="R4195" t="n">
        <v>4</v>
      </c>
      <c r="S4195" t="inlineStr">
        <is>
          <t>Yes</t>
        </is>
      </c>
    </row>
    <row r="4196">
      <c r="A4196" t="inlineStr">
        <is>
          <t>ORD-2509-04195</t>
        </is>
      </c>
      <c r="B4196" s="11" t="n">
        <v>45915</v>
      </c>
      <c r="C4196" t="inlineStr">
        <is>
          <t>South</t>
        </is>
      </c>
      <c r="D4196" t="inlineStr">
        <is>
          <t>Kochi</t>
        </is>
      </c>
      <c r="E4196" t="inlineStr">
        <is>
          <t>Small Business</t>
        </is>
      </c>
      <c r="F4196" t="inlineStr">
        <is>
          <t>Retail Store</t>
        </is>
      </c>
      <c r="G4196" t="inlineStr">
        <is>
          <t>Office Supplies</t>
        </is>
      </c>
      <c r="H4196" t="inlineStr">
        <is>
          <t>Notebook Pack</t>
        </is>
      </c>
      <c r="I4196" t="n">
        <v>4</v>
      </c>
      <c r="J4196" s="12" t="n">
        <v>366.21</v>
      </c>
      <c r="K4196" s="13" t="n">
        <v>0.05</v>
      </c>
      <c r="L4196" s="12" t="n">
        <v>1391.6</v>
      </c>
      <c r="M4196" s="12" t="n">
        <v>937.5</v>
      </c>
      <c r="N4196" s="12" t="n">
        <v>454.1</v>
      </c>
      <c r="O4196" t="inlineStr">
        <is>
          <t>Net Banking</t>
        </is>
      </c>
      <c r="P4196" t="inlineStr">
        <is>
          <t>Aarav Sharma</t>
        </is>
      </c>
      <c r="Q4196" t="inlineStr">
        <is>
          <t>CUST-0839</t>
        </is>
      </c>
      <c r="R4196" t="n">
        <v>2</v>
      </c>
      <c r="S4196" t="inlineStr">
        <is>
          <t>No</t>
        </is>
      </c>
    </row>
    <row r="4197">
      <c r="A4197" t="inlineStr">
        <is>
          <t>ORD-2405-04196</t>
        </is>
      </c>
      <c r="B4197" s="11" t="n">
        <v>45418</v>
      </c>
      <c r="C4197" t="inlineStr">
        <is>
          <t>West</t>
        </is>
      </c>
      <c r="D4197" t="inlineStr">
        <is>
          <t>Mumbai</t>
        </is>
      </c>
      <c r="E4197" t="inlineStr">
        <is>
          <t>Small Business</t>
        </is>
      </c>
      <c r="F4197" t="inlineStr">
        <is>
          <t>Retail Store</t>
        </is>
      </c>
      <c r="G4197" t="inlineStr">
        <is>
          <t>Technology</t>
        </is>
      </c>
      <c r="H4197" t="inlineStr">
        <is>
          <t>Laptop</t>
        </is>
      </c>
      <c r="I4197" t="n">
        <v>1</v>
      </c>
      <c r="J4197" s="12" t="n">
        <v>50315.41</v>
      </c>
      <c r="K4197" s="13" t="n">
        <v>0</v>
      </c>
      <c r="L4197" s="12" t="n">
        <v>50315.41</v>
      </c>
      <c r="M4197" s="12" t="n">
        <v>43271.25</v>
      </c>
      <c r="N4197" s="12" t="n">
        <v>7044.16</v>
      </c>
      <c r="O4197" t="inlineStr">
        <is>
          <t>Cash</t>
        </is>
      </c>
      <c r="P4197" t="inlineStr">
        <is>
          <t>Tara Kapoor</t>
        </is>
      </c>
      <c r="Q4197" t="inlineStr">
        <is>
          <t>CUST-0844</t>
        </is>
      </c>
      <c r="R4197" t="n">
        <v>2</v>
      </c>
      <c r="S4197" t="inlineStr">
        <is>
          <t>No</t>
        </is>
      </c>
    </row>
    <row r="4198">
      <c r="A4198" t="inlineStr">
        <is>
          <t>ORD-2505-04197</t>
        </is>
      </c>
      <c r="B4198" s="11" t="n">
        <v>45801</v>
      </c>
      <c r="C4198" t="inlineStr">
        <is>
          <t>South</t>
        </is>
      </c>
      <c r="D4198" t="inlineStr">
        <is>
          <t>Chennai</t>
        </is>
      </c>
      <c r="E4198" t="inlineStr">
        <is>
          <t>Consumer</t>
        </is>
      </c>
      <c r="F4198" t="inlineStr">
        <is>
          <t>Direct Sales</t>
        </is>
      </c>
      <c r="G4198" t="inlineStr">
        <is>
          <t>Technology</t>
        </is>
      </c>
      <c r="H4198" t="inlineStr">
        <is>
          <t>Monitor</t>
        </is>
      </c>
      <c r="I4198" t="n">
        <v>8</v>
      </c>
      <c r="J4198" s="12" t="n">
        <v>13577.68</v>
      </c>
      <c r="K4198" s="13" t="n">
        <v>0.1</v>
      </c>
      <c r="L4198" s="12" t="n">
        <v>97759.3</v>
      </c>
      <c r="M4198" s="12" t="n">
        <v>86897.14999999999</v>
      </c>
      <c r="N4198" s="12" t="n">
        <v>10862.15</v>
      </c>
      <c r="O4198" t="inlineStr">
        <is>
          <t>Credit Card</t>
        </is>
      </c>
      <c r="P4198" t="inlineStr">
        <is>
          <t>Diya Patel</t>
        </is>
      </c>
      <c r="Q4198" t="inlineStr">
        <is>
          <t>CUST-0452</t>
        </is>
      </c>
      <c r="R4198" t="n">
        <v>3</v>
      </c>
      <c r="S4198" t="inlineStr">
        <is>
          <t>No</t>
        </is>
      </c>
    </row>
    <row r="4199">
      <c r="A4199" t="inlineStr">
        <is>
          <t>ORD-2501-04198</t>
        </is>
      </c>
      <c r="B4199" s="11" t="n">
        <v>45660</v>
      </c>
      <c r="C4199" t="inlineStr">
        <is>
          <t>South</t>
        </is>
      </c>
      <c r="D4199" t="inlineStr">
        <is>
          <t>Kochi</t>
        </is>
      </c>
      <c r="E4199" t="inlineStr">
        <is>
          <t>Corporate</t>
        </is>
      </c>
      <c r="F4199" t="inlineStr">
        <is>
          <t>Partner</t>
        </is>
      </c>
      <c r="G4199" t="inlineStr">
        <is>
          <t>Office Supplies</t>
        </is>
      </c>
      <c r="H4199" t="inlineStr">
        <is>
          <t>Pen Box</t>
        </is>
      </c>
      <c r="I4199" t="n">
        <v>2</v>
      </c>
      <c r="J4199" s="12" t="n">
        <v>204.05</v>
      </c>
      <c r="K4199" s="13" t="n">
        <v>0</v>
      </c>
      <c r="L4199" s="12" t="n">
        <v>408.1</v>
      </c>
      <c r="M4199" s="12" t="n">
        <v>248.94</v>
      </c>
      <c r="N4199" s="12" t="n">
        <v>159.16</v>
      </c>
      <c r="O4199" t="inlineStr">
        <is>
          <t>Net Banking</t>
        </is>
      </c>
      <c r="P4199" t="inlineStr">
        <is>
          <t>Tara Kapoor</t>
        </is>
      </c>
      <c r="Q4199" t="inlineStr">
        <is>
          <t>CUST-0001</t>
        </is>
      </c>
      <c r="R4199" t="n">
        <v>2</v>
      </c>
      <c r="S4199" t="inlineStr">
        <is>
          <t>No</t>
        </is>
      </c>
    </row>
    <row r="4200">
      <c r="A4200" t="inlineStr">
        <is>
          <t>ORD-2409-04199</t>
        </is>
      </c>
      <c r="B4200" s="11" t="n">
        <v>45554</v>
      </c>
      <c r="C4200" t="inlineStr">
        <is>
          <t>North</t>
        </is>
      </c>
      <c r="D4200" t="inlineStr">
        <is>
          <t>Jaipur</t>
        </is>
      </c>
      <c r="E4200" t="inlineStr">
        <is>
          <t>Consumer</t>
        </is>
      </c>
      <c r="F4200" t="inlineStr">
        <is>
          <t>Online</t>
        </is>
      </c>
      <c r="G4200" t="inlineStr">
        <is>
          <t>Furniture</t>
        </is>
      </c>
      <c r="H4200" t="inlineStr">
        <is>
          <t>Cabinet</t>
        </is>
      </c>
      <c r="I4200" t="n">
        <v>4</v>
      </c>
      <c r="J4200" s="12" t="n">
        <v>9598.530000000001</v>
      </c>
      <c r="K4200" s="13" t="n">
        <v>0.25</v>
      </c>
      <c r="L4200" s="12" t="n">
        <v>28795.59</v>
      </c>
      <c r="M4200" s="12" t="n">
        <v>29947.41</v>
      </c>
      <c r="N4200" s="12" t="n">
        <v>-1151.82</v>
      </c>
      <c r="O4200" t="inlineStr">
        <is>
          <t>Debit Card</t>
        </is>
      </c>
      <c r="P4200" t="inlineStr">
        <is>
          <t>Kabir Singh</t>
        </is>
      </c>
      <c r="Q4200" t="inlineStr">
        <is>
          <t>CUST-0300</t>
        </is>
      </c>
      <c r="R4200" t="n">
        <v>4</v>
      </c>
      <c r="S4200" t="inlineStr">
        <is>
          <t>No</t>
        </is>
      </c>
    </row>
    <row r="4201">
      <c r="A4201" t="inlineStr">
        <is>
          <t>ORD-2505-04200</t>
        </is>
      </c>
      <c r="B4201" s="11" t="n">
        <v>45805</v>
      </c>
      <c r="C4201" t="inlineStr">
        <is>
          <t>Central</t>
        </is>
      </c>
      <c r="D4201" t="inlineStr">
        <is>
          <t>Nagpur</t>
        </is>
      </c>
      <c r="E4201" t="inlineStr">
        <is>
          <t>Education</t>
        </is>
      </c>
      <c r="F4201" t="inlineStr">
        <is>
          <t>Retail Store</t>
        </is>
      </c>
      <c r="G4201" t="inlineStr">
        <is>
          <t>Accessories</t>
        </is>
      </c>
      <c r="H4201" t="inlineStr">
        <is>
          <t>Laptop Stand</t>
        </is>
      </c>
      <c r="I4201" t="n">
        <v>5</v>
      </c>
      <c r="J4201" s="12" t="n">
        <v>1686.66</v>
      </c>
      <c r="K4201" s="13" t="n">
        <v>0</v>
      </c>
      <c r="L4201" s="12" t="n">
        <v>8433.299999999999</v>
      </c>
      <c r="M4201" s="12" t="n">
        <v>5903.31</v>
      </c>
      <c r="N4201" s="12" t="n">
        <v>2529.99</v>
      </c>
      <c r="O4201" t="inlineStr">
        <is>
          <t>Credit Card</t>
        </is>
      </c>
      <c r="P4201" t="inlineStr">
        <is>
          <t>Vivaan Gupta</t>
        </is>
      </c>
      <c r="Q4201" t="inlineStr">
        <is>
          <t>CUST-0738</t>
        </is>
      </c>
      <c r="R4201" t="n">
        <v>1</v>
      </c>
      <c r="S4201" t="inlineStr">
        <is>
          <t>No</t>
        </is>
      </c>
    </row>
    <row r="4202">
      <c r="A4202" t="inlineStr">
        <is>
          <t>ORD-2408-04201</t>
        </is>
      </c>
      <c r="B4202" s="11" t="n">
        <v>45533</v>
      </c>
      <c r="C4202" t="inlineStr">
        <is>
          <t>West</t>
        </is>
      </c>
      <c r="D4202" t="inlineStr">
        <is>
          <t>Surat</t>
        </is>
      </c>
      <c r="E4202" t="inlineStr">
        <is>
          <t>Consumer</t>
        </is>
      </c>
      <c r="F4202" t="inlineStr">
        <is>
          <t>Partner</t>
        </is>
      </c>
      <c r="G4202" t="inlineStr">
        <is>
          <t>Furniture</t>
        </is>
      </c>
      <c r="H4202" t="inlineStr">
        <is>
          <t>Office Chair</t>
        </is>
      </c>
      <c r="I4202" t="n">
        <v>1</v>
      </c>
      <c r="J4202" s="12" t="n">
        <v>6521.08</v>
      </c>
      <c r="K4202" s="13" t="n">
        <v>0.1</v>
      </c>
      <c r="L4202" s="12" t="n">
        <v>5868.97</v>
      </c>
      <c r="M4202" s="12" t="n">
        <v>4499.55</v>
      </c>
      <c r="N4202" s="12" t="n">
        <v>1369.42</v>
      </c>
      <c r="O4202" t="inlineStr">
        <is>
          <t>Net Banking</t>
        </is>
      </c>
      <c r="P4202" t="inlineStr">
        <is>
          <t>Anaya Rao</t>
        </is>
      </c>
      <c r="Q4202" t="inlineStr">
        <is>
          <t>CUST-0169</t>
        </is>
      </c>
      <c r="R4202" t="n">
        <v>3</v>
      </c>
      <c r="S4202" t="inlineStr">
        <is>
          <t>No</t>
        </is>
      </c>
    </row>
    <row r="4203">
      <c r="A4203" t="inlineStr">
        <is>
          <t>ORD-2506-04202</t>
        </is>
      </c>
      <c r="B4203" s="11" t="n">
        <v>45818</v>
      </c>
      <c r="C4203" t="inlineStr">
        <is>
          <t>South</t>
        </is>
      </c>
      <c r="D4203" t="inlineStr">
        <is>
          <t>Chennai</t>
        </is>
      </c>
      <c r="E4203" t="inlineStr">
        <is>
          <t>Education</t>
        </is>
      </c>
      <c r="F4203" t="inlineStr">
        <is>
          <t>Partner</t>
        </is>
      </c>
      <c r="G4203" t="inlineStr">
        <is>
          <t>Accessories</t>
        </is>
      </c>
      <c r="H4203" t="inlineStr">
        <is>
          <t>Webcam</t>
        </is>
      </c>
      <c r="I4203" t="n">
        <v>8</v>
      </c>
      <c r="J4203" s="12" t="n">
        <v>3744.43</v>
      </c>
      <c r="K4203" s="13" t="n">
        <v>0.05</v>
      </c>
      <c r="L4203" s="12" t="n">
        <v>28457.67</v>
      </c>
      <c r="M4203" s="12" t="n">
        <v>22766.13</v>
      </c>
      <c r="N4203" s="12" t="n">
        <v>5691.54</v>
      </c>
      <c r="O4203" t="inlineStr">
        <is>
          <t>Debit Card</t>
        </is>
      </c>
      <c r="P4203" t="inlineStr">
        <is>
          <t>Kabir Singh</t>
        </is>
      </c>
      <c r="Q4203" t="inlineStr">
        <is>
          <t>CUST-0853</t>
        </is>
      </c>
      <c r="R4203" t="n">
        <v>5</v>
      </c>
      <c r="S4203" t="inlineStr">
        <is>
          <t>No</t>
        </is>
      </c>
    </row>
    <row r="4204">
      <c r="A4204" t="inlineStr">
        <is>
          <t>ORD-2403-04203</t>
        </is>
      </c>
      <c r="B4204" s="11" t="n">
        <v>45357</v>
      </c>
      <c r="C4204" t="inlineStr">
        <is>
          <t>West</t>
        </is>
      </c>
      <c r="D4204" t="inlineStr">
        <is>
          <t>Mumbai</t>
        </is>
      </c>
      <c r="E4204" t="inlineStr">
        <is>
          <t>Corporate</t>
        </is>
      </c>
      <c r="F4204" t="inlineStr">
        <is>
          <t>Partner</t>
        </is>
      </c>
      <c r="G4204" t="inlineStr">
        <is>
          <t>Furniture</t>
        </is>
      </c>
      <c r="H4204" t="inlineStr">
        <is>
          <t>Office Chair</t>
        </is>
      </c>
      <c r="I4204" t="n">
        <v>2</v>
      </c>
      <c r="J4204" s="12" t="n">
        <v>7139.71</v>
      </c>
      <c r="K4204" s="13" t="n">
        <v>0.1</v>
      </c>
      <c r="L4204" s="12" t="n">
        <v>12851.48</v>
      </c>
      <c r="M4204" s="12" t="n">
        <v>9852.799999999999</v>
      </c>
      <c r="N4204" s="12" t="n">
        <v>2998.68</v>
      </c>
      <c r="O4204" t="inlineStr">
        <is>
          <t>Credit Card</t>
        </is>
      </c>
      <c r="P4204" t="inlineStr">
        <is>
          <t>Meera Joshi</t>
        </is>
      </c>
      <c r="Q4204" t="inlineStr">
        <is>
          <t>CUST-0579</t>
        </is>
      </c>
      <c r="R4204" t="n">
        <v>5</v>
      </c>
      <c r="S4204" t="inlineStr">
        <is>
          <t>No</t>
        </is>
      </c>
    </row>
    <row r="4205">
      <c r="A4205" t="inlineStr">
        <is>
          <t>ORD-2408-04204</t>
        </is>
      </c>
      <c r="B4205" s="11" t="n">
        <v>45510</v>
      </c>
      <c r="C4205" t="inlineStr">
        <is>
          <t>Central</t>
        </is>
      </c>
      <c r="D4205" t="inlineStr">
        <is>
          <t>Bhopal</t>
        </is>
      </c>
      <c r="E4205" t="inlineStr">
        <is>
          <t>Consumer</t>
        </is>
      </c>
      <c r="F4205" t="inlineStr">
        <is>
          <t>Retail Store</t>
        </is>
      </c>
      <c r="G4205" t="inlineStr">
        <is>
          <t>Accessories</t>
        </is>
      </c>
      <c r="H4205" t="inlineStr">
        <is>
          <t>Laptop Stand</t>
        </is>
      </c>
      <c r="I4205" t="n">
        <v>3</v>
      </c>
      <c r="J4205" s="12" t="n">
        <v>1814.16</v>
      </c>
      <c r="K4205" s="13" t="n">
        <v>0.2</v>
      </c>
      <c r="L4205" s="12" t="n">
        <v>4353.98</v>
      </c>
      <c r="M4205" s="12" t="n">
        <v>3809.74</v>
      </c>
      <c r="N4205" s="12" t="n">
        <v>544.24</v>
      </c>
      <c r="O4205" t="inlineStr">
        <is>
          <t>Net Banking</t>
        </is>
      </c>
      <c r="P4205" t="inlineStr">
        <is>
          <t>Anaya Rao</t>
        </is>
      </c>
      <c r="Q4205" t="inlineStr">
        <is>
          <t>CUST-0322</t>
        </is>
      </c>
      <c r="R4205" t="n">
        <v>5</v>
      </c>
      <c r="S4205" t="inlineStr">
        <is>
          <t>No</t>
        </is>
      </c>
    </row>
    <row r="4206">
      <c r="A4206" t="inlineStr">
        <is>
          <t>ORD-2505-04205</t>
        </is>
      </c>
      <c r="B4206" s="11" t="n">
        <v>45778</v>
      </c>
      <c r="C4206" t="inlineStr">
        <is>
          <t>West</t>
        </is>
      </c>
      <c r="D4206" t="inlineStr">
        <is>
          <t>Mumbai</t>
        </is>
      </c>
      <c r="E4206" t="inlineStr">
        <is>
          <t>Consumer</t>
        </is>
      </c>
      <c r="F4206" t="inlineStr">
        <is>
          <t>Retail Store</t>
        </is>
      </c>
      <c r="G4206" t="inlineStr">
        <is>
          <t>Technology</t>
        </is>
      </c>
      <c r="H4206" t="inlineStr">
        <is>
          <t>Headphones</t>
        </is>
      </c>
      <c r="I4206" t="n">
        <v>12</v>
      </c>
      <c r="J4206" s="12" t="n">
        <v>2835.3</v>
      </c>
      <c r="K4206" s="13" t="n">
        <v>0.05</v>
      </c>
      <c r="L4206" s="12" t="n">
        <v>32322.42</v>
      </c>
      <c r="M4206" s="12" t="n">
        <v>25177.46</v>
      </c>
      <c r="N4206" s="12" t="n">
        <v>7144.96</v>
      </c>
      <c r="O4206" t="inlineStr">
        <is>
          <t>Credit Card</t>
        </is>
      </c>
      <c r="P4206" t="inlineStr">
        <is>
          <t>Rohan Verma</t>
        </is>
      </c>
      <c r="Q4206" t="inlineStr">
        <is>
          <t>CUST-0675</t>
        </is>
      </c>
      <c r="R4206" t="n">
        <v>3</v>
      </c>
      <c r="S4206" t="inlineStr">
        <is>
          <t>Yes</t>
        </is>
      </c>
    </row>
    <row r="4207">
      <c r="A4207" t="inlineStr">
        <is>
          <t>ORD-2507-04206</t>
        </is>
      </c>
      <c r="B4207" s="11" t="n">
        <v>45864</v>
      </c>
      <c r="C4207" t="inlineStr">
        <is>
          <t>South</t>
        </is>
      </c>
      <c r="D4207" t="inlineStr">
        <is>
          <t>Chennai</t>
        </is>
      </c>
      <c r="E4207" t="inlineStr">
        <is>
          <t>Corporate</t>
        </is>
      </c>
      <c r="F4207" t="inlineStr">
        <is>
          <t>Retail Store</t>
        </is>
      </c>
      <c r="G4207" t="inlineStr">
        <is>
          <t>Office Supplies</t>
        </is>
      </c>
      <c r="H4207" t="inlineStr">
        <is>
          <t>Marker Set</t>
        </is>
      </c>
      <c r="I4207" t="n">
        <v>1</v>
      </c>
      <c r="J4207" s="12" t="n">
        <v>250.01</v>
      </c>
      <c r="K4207" s="13" t="n">
        <v>0.15</v>
      </c>
      <c r="L4207" s="12" t="n">
        <v>212.51</v>
      </c>
      <c r="M4207" s="12" t="n">
        <v>162.51</v>
      </c>
      <c r="N4207" s="12" t="n">
        <v>50</v>
      </c>
      <c r="O4207" t="inlineStr">
        <is>
          <t>Credit Card</t>
        </is>
      </c>
      <c r="P4207" t="inlineStr">
        <is>
          <t>Diya Patel</t>
        </is>
      </c>
      <c r="Q4207" t="inlineStr">
        <is>
          <t>CUST-0090</t>
        </is>
      </c>
      <c r="R4207" t="n">
        <v>2</v>
      </c>
      <c r="S4207" t="inlineStr">
        <is>
          <t>No</t>
        </is>
      </c>
    </row>
    <row r="4208">
      <c r="A4208" t="inlineStr">
        <is>
          <t>ORD-2411-04207</t>
        </is>
      </c>
      <c r="B4208" s="11" t="n">
        <v>45616</v>
      </c>
      <c r="C4208" t="inlineStr">
        <is>
          <t>South</t>
        </is>
      </c>
      <c r="D4208" t="inlineStr">
        <is>
          <t>Chennai</t>
        </is>
      </c>
      <c r="E4208" t="inlineStr">
        <is>
          <t>Education</t>
        </is>
      </c>
      <c r="F4208" t="inlineStr">
        <is>
          <t>Retail Store</t>
        </is>
      </c>
      <c r="G4208" t="inlineStr">
        <is>
          <t>Technology</t>
        </is>
      </c>
      <c r="H4208" t="inlineStr">
        <is>
          <t>Monitor</t>
        </is>
      </c>
      <c r="I4208" t="n">
        <v>1</v>
      </c>
      <c r="J4208" s="12" t="n">
        <v>13505.96</v>
      </c>
      <c r="K4208" s="13" t="n">
        <v>0</v>
      </c>
      <c r="L4208" s="12" t="n">
        <v>13505.96</v>
      </c>
      <c r="M4208" s="12" t="n">
        <v>10804.77</v>
      </c>
      <c r="N4208" s="12" t="n">
        <v>2701.19</v>
      </c>
      <c r="O4208" t="inlineStr">
        <is>
          <t>Credit Card</t>
        </is>
      </c>
      <c r="P4208" t="inlineStr">
        <is>
          <t>Sara Khan</t>
        </is>
      </c>
      <c r="Q4208" t="inlineStr">
        <is>
          <t>CUST-0345</t>
        </is>
      </c>
      <c r="R4208" t="n">
        <v>7</v>
      </c>
      <c r="S4208" t="inlineStr">
        <is>
          <t>No</t>
        </is>
      </c>
    </row>
    <row r="4209">
      <c r="A4209" t="inlineStr">
        <is>
          <t>ORD-2504-04208</t>
        </is>
      </c>
      <c r="B4209" s="11" t="n">
        <v>45748</v>
      </c>
      <c r="C4209" t="inlineStr">
        <is>
          <t>West</t>
        </is>
      </c>
      <c r="D4209" t="inlineStr">
        <is>
          <t>Pune</t>
        </is>
      </c>
      <c r="E4209" t="inlineStr">
        <is>
          <t>Corporate</t>
        </is>
      </c>
      <c r="F4209" t="inlineStr">
        <is>
          <t>Online</t>
        </is>
      </c>
      <c r="G4209" t="inlineStr">
        <is>
          <t>Office Supplies</t>
        </is>
      </c>
      <c r="H4209" t="inlineStr">
        <is>
          <t>Stapler</t>
        </is>
      </c>
      <c r="I4209" t="n">
        <v>5</v>
      </c>
      <c r="J4209" s="12" t="n">
        <v>327.27</v>
      </c>
      <c r="K4209" s="13" t="n">
        <v>0.03</v>
      </c>
      <c r="L4209" s="12" t="n">
        <v>1587.26</v>
      </c>
      <c r="M4209" s="12" t="n">
        <v>1096.35</v>
      </c>
      <c r="N4209" s="12" t="n">
        <v>490.91</v>
      </c>
      <c r="O4209" t="inlineStr">
        <is>
          <t>Net Banking</t>
        </is>
      </c>
      <c r="P4209" t="inlineStr">
        <is>
          <t>Aarav Sharma</t>
        </is>
      </c>
      <c r="Q4209" t="inlineStr">
        <is>
          <t>CUST-0851</t>
        </is>
      </c>
      <c r="R4209" t="n">
        <v>4</v>
      </c>
      <c r="S4209" t="inlineStr">
        <is>
          <t>No</t>
        </is>
      </c>
    </row>
    <row r="4210">
      <c r="A4210" t="inlineStr">
        <is>
          <t>ORD-2509-04209</t>
        </is>
      </c>
      <c r="B4210" s="11" t="n">
        <v>45904</v>
      </c>
      <c r="C4210" t="inlineStr">
        <is>
          <t>North</t>
        </is>
      </c>
      <c r="D4210" t="inlineStr">
        <is>
          <t>Lucknow</t>
        </is>
      </c>
      <c r="E4210" t="inlineStr">
        <is>
          <t>Small Business</t>
        </is>
      </c>
      <c r="F4210" t="inlineStr">
        <is>
          <t>Online</t>
        </is>
      </c>
      <c r="G4210" t="inlineStr">
        <is>
          <t>Furniture</t>
        </is>
      </c>
      <c r="H4210" t="inlineStr">
        <is>
          <t>Desk</t>
        </is>
      </c>
      <c r="I4210" t="n">
        <v>8</v>
      </c>
      <c r="J4210" s="12" t="n">
        <v>13347.91</v>
      </c>
      <c r="K4210" s="13" t="n">
        <v>0.05</v>
      </c>
      <c r="L4210" s="12" t="n">
        <v>101444.12</v>
      </c>
      <c r="M4210" s="12" t="n">
        <v>80087.46000000001</v>
      </c>
      <c r="N4210" s="12" t="n">
        <v>21356.66</v>
      </c>
      <c r="O4210" t="inlineStr">
        <is>
          <t>Credit Card</t>
        </is>
      </c>
      <c r="P4210" t="inlineStr">
        <is>
          <t>Ishaan Mehta</t>
        </is>
      </c>
      <c r="Q4210" t="inlineStr">
        <is>
          <t>CUST-0271</t>
        </is>
      </c>
      <c r="R4210" t="n">
        <v>2</v>
      </c>
      <c r="S4210" t="inlineStr">
        <is>
          <t>No</t>
        </is>
      </c>
    </row>
    <row r="4211">
      <c r="A4211" t="inlineStr">
        <is>
          <t>ORD-2506-04210</t>
        </is>
      </c>
      <c r="B4211" s="11" t="n">
        <v>45837</v>
      </c>
      <c r="C4211" t="inlineStr">
        <is>
          <t>South</t>
        </is>
      </c>
      <c r="D4211" t="inlineStr">
        <is>
          <t>Hyderabad</t>
        </is>
      </c>
      <c r="E4211" t="inlineStr">
        <is>
          <t>Education</t>
        </is>
      </c>
      <c r="F4211" t="inlineStr">
        <is>
          <t>Online</t>
        </is>
      </c>
      <c r="G4211" t="inlineStr">
        <is>
          <t>Furniture</t>
        </is>
      </c>
      <c r="H4211" t="inlineStr">
        <is>
          <t>Office Chair</t>
        </is>
      </c>
      <c r="I4211" t="n">
        <v>10</v>
      </c>
      <c r="J4211" s="12" t="n">
        <v>6891.94</v>
      </c>
      <c r="K4211" s="13" t="n">
        <v>0.2</v>
      </c>
      <c r="L4211" s="12" t="n">
        <v>55135.52</v>
      </c>
      <c r="M4211" s="12" t="n">
        <v>47554.39</v>
      </c>
      <c r="N4211" s="12" t="n">
        <v>7581.13</v>
      </c>
      <c r="O4211" t="inlineStr">
        <is>
          <t>UPI</t>
        </is>
      </c>
      <c r="P4211" t="inlineStr">
        <is>
          <t>Sara Khan</t>
        </is>
      </c>
      <c r="Q4211" t="inlineStr">
        <is>
          <t>CUST-0133</t>
        </is>
      </c>
      <c r="R4211" t="n">
        <v>3</v>
      </c>
      <c r="S4211" t="inlineStr">
        <is>
          <t>No</t>
        </is>
      </c>
    </row>
    <row r="4212">
      <c r="A4212" t="inlineStr">
        <is>
          <t>ORD-2508-04211</t>
        </is>
      </c>
      <c r="B4212" s="11" t="n">
        <v>45878</v>
      </c>
      <c r="C4212" t="inlineStr">
        <is>
          <t>North</t>
        </is>
      </c>
      <c r="D4212" t="inlineStr">
        <is>
          <t>Chandigarh</t>
        </is>
      </c>
      <c r="E4212" t="inlineStr">
        <is>
          <t>Small Business</t>
        </is>
      </c>
      <c r="F4212" t="inlineStr">
        <is>
          <t>Direct Sales</t>
        </is>
      </c>
      <c r="G4212" t="inlineStr">
        <is>
          <t>Office Supplies</t>
        </is>
      </c>
      <c r="H4212" t="inlineStr">
        <is>
          <t>Marker Set</t>
        </is>
      </c>
      <c r="I4212" t="n">
        <v>1</v>
      </c>
      <c r="J4212" s="12" t="n">
        <v>255.74</v>
      </c>
      <c r="K4212" s="13" t="n">
        <v>0.2</v>
      </c>
      <c r="L4212" s="12" t="n">
        <v>204.59</v>
      </c>
      <c r="M4212" s="12" t="n">
        <v>166.23</v>
      </c>
      <c r="N4212" s="12" t="n">
        <v>38.36</v>
      </c>
      <c r="O4212" t="inlineStr">
        <is>
          <t>Debit Card</t>
        </is>
      </c>
      <c r="P4212" t="inlineStr">
        <is>
          <t>Meera Joshi</t>
        </is>
      </c>
      <c r="Q4212" t="inlineStr">
        <is>
          <t>CUST-0898</t>
        </is>
      </c>
      <c r="R4212" t="n">
        <v>4</v>
      </c>
      <c r="S4212" t="inlineStr">
        <is>
          <t>No</t>
        </is>
      </c>
    </row>
    <row r="4213">
      <c r="A4213" t="inlineStr">
        <is>
          <t>ORD-2412-04212</t>
        </is>
      </c>
      <c r="B4213" s="11" t="n">
        <v>45652</v>
      </c>
      <c r="C4213" t="inlineStr">
        <is>
          <t>East</t>
        </is>
      </c>
      <c r="D4213" t="inlineStr">
        <is>
          <t>Kolkata</t>
        </is>
      </c>
      <c r="E4213" t="inlineStr">
        <is>
          <t>Corporate</t>
        </is>
      </c>
      <c r="F4213" t="inlineStr">
        <is>
          <t>Direct Sales</t>
        </is>
      </c>
      <c r="G4213" t="inlineStr">
        <is>
          <t>Furniture</t>
        </is>
      </c>
      <c r="H4213" t="inlineStr">
        <is>
          <t>Bookshelf</t>
        </is>
      </c>
      <c r="I4213" t="n">
        <v>8</v>
      </c>
      <c r="J4213" s="12" t="n">
        <v>6425.4</v>
      </c>
      <c r="K4213" s="13" t="n">
        <v>0</v>
      </c>
      <c r="L4213" s="12" t="n">
        <v>51403.2</v>
      </c>
      <c r="M4213" s="12" t="n">
        <v>37524.34</v>
      </c>
      <c r="N4213" s="12" t="n">
        <v>13878.86</v>
      </c>
      <c r="O4213" t="inlineStr">
        <is>
          <t>Debit Card</t>
        </is>
      </c>
      <c r="P4213" t="inlineStr">
        <is>
          <t>Vivaan Gupta</t>
        </is>
      </c>
      <c r="Q4213" t="inlineStr">
        <is>
          <t>CUST-0720</t>
        </is>
      </c>
      <c r="R4213" t="n">
        <v>7</v>
      </c>
      <c r="S4213" t="inlineStr">
        <is>
          <t>No</t>
        </is>
      </c>
    </row>
    <row r="4214">
      <c r="A4214" t="inlineStr">
        <is>
          <t>ORD-2507-04213</t>
        </is>
      </c>
      <c r="B4214" s="11" t="n">
        <v>45855</v>
      </c>
      <c r="C4214" t="inlineStr">
        <is>
          <t>West</t>
        </is>
      </c>
      <c r="D4214" t="inlineStr">
        <is>
          <t>Mumbai</t>
        </is>
      </c>
      <c r="E4214" t="inlineStr">
        <is>
          <t>Education</t>
        </is>
      </c>
      <c r="F4214" t="inlineStr">
        <is>
          <t>Direct Sales</t>
        </is>
      </c>
      <c r="G4214" t="inlineStr">
        <is>
          <t>Office Supplies</t>
        </is>
      </c>
      <c r="H4214" t="inlineStr">
        <is>
          <t>Pen Box</t>
        </is>
      </c>
      <c r="I4214" t="n">
        <v>3</v>
      </c>
      <c r="J4214" s="12" t="n">
        <v>225.11</v>
      </c>
      <c r="K4214" s="13" t="n">
        <v>0.05</v>
      </c>
      <c r="L4214" s="12" t="n">
        <v>641.5599999999999</v>
      </c>
      <c r="M4214" s="12" t="n">
        <v>411.95</v>
      </c>
      <c r="N4214" s="12" t="n">
        <v>229.61</v>
      </c>
      <c r="O4214" t="inlineStr">
        <is>
          <t>Cash</t>
        </is>
      </c>
      <c r="P4214" t="inlineStr">
        <is>
          <t>Anaya Rao</t>
        </is>
      </c>
      <c r="Q4214" t="inlineStr">
        <is>
          <t>CUST-0118</t>
        </is>
      </c>
      <c r="R4214" t="n">
        <v>10</v>
      </c>
      <c r="S4214" t="inlineStr">
        <is>
          <t>Yes</t>
        </is>
      </c>
    </row>
    <row r="4215">
      <c r="A4215" t="inlineStr">
        <is>
          <t>ORD-2406-04214</t>
        </is>
      </c>
      <c r="B4215" s="11" t="n">
        <v>45457</v>
      </c>
      <c r="C4215" t="inlineStr">
        <is>
          <t>North</t>
        </is>
      </c>
      <c r="D4215" t="inlineStr">
        <is>
          <t>Lucknow</t>
        </is>
      </c>
      <c r="E4215" t="inlineStr">
        <is>
          <t>Corporate</t>
        </is>
      </c>
      <c r="F4215" t="inlineStr">
        <is>
          <t>Retail Store</t>
        </is>
      </c>
      <c r="G4215" t="inlineStr">
        <is>
          <t>Technology</t>
        </is>
      </c>
      <c r="H4215" t="inlineStr">
        <is>
          <t>Monitor</t>
        </is>
      </c>
      <c r="I4215" t="n">
        <v>2</v>
      </c>
      <c r="J4215" s="12" t="n">
        <v>12550.85</v>
      </c>
      <c r="K4215" s="13" t="n">
        <v>0.1</v>
      </c>
      <c r="L4215" s="12" t="n">
        <v>22591.53</v>
      </c>
      <c r="M4215" s="12" t="n">
        <v>20081.36</v>
      </c>
      <c r="N4215" s="12" t="n">
        <v>2510.17</v>
      </c>
      <c r="O4215" t="inlineStr">
        <is>
          <t>UPI</t>
        </is>
      </c>
      <c r="P4215" t="inlineStr">
        <is>
          <t>Diya Patel</t>
        </is>
      </c>
      <c r="Q4215" t="inlineStr">
        <is>
          <t>CUST-0655</t>
        </is>
      </c>
      <c r="R4215" t="n">
        <v>3</v>
      </c>
      <c r="S4215" t="inlineStr">
        <is>
          <t>No</t>
        </is>
      </c>
    </row>
    <row r="4216">
      <c r="A4216" t="inlineStr">
        <is>
          <t>ORD-2501-04215</t>
        </is>
      </c>
      <c r="B4216" s="11" t="n">
        <v>45680</v>
      </c>
      <c r="C4216" t="inlineStr">
        <is>
          <t>East</t>
        </is>
      </c>
      <c r="D4216" t="inlineStr">
        <is>
          <t>Bhubaneswar</t>
        </is>
      </c>
      <c r="E4216" t="inlineStr">
        <is>
          <t>Small Business</t>
        </is>
      </c>
      <c r="F4216" t="inlineStr">
        <is>
          <t>Online</t>
        </is>
      </c>
      <c r="G4216" t="inlineStr">
        <is>
          <t>Furniture</t>
        </is>
      </c>
      <c r="H4216" t="inlineStr">
        <is>
          <t>Office Chair</t>
        </is>
      </c>
      <c r="I4216" t="n">
        <v>6</v>
      </c>
      <c r="J4216" s="12" t="n">
        <v>7876.84</v>
      </c>
      <c r="K4216" s="13" t="n">
        <v>0.1</v>
      </c>
      <c r="L4216" s="12" t="n">
        <v>42534.94</v>
      </c>
      <c r="M4216" s="12" t="n">
        <v>32610.12</v>
      </c>
      <c r="N4216" s="12" t="n">
        <v>9924.82</v>
      </c>
      <c r="O4216" t="inlineStr">
        <is>
          <t>Net Banking</t>
        </is>
      </c>
      <c r="P4216" t="inlineStr">
        <is>
          <t>Vivaan Gupta</t>
        </is>
      </c>
      <c r="Q4216" t="inlineStr">
        <is>
          <t>CUST-0100</t>
        </is>
      </c>
      <c r="R4216" t="n">
        <v>3</v>
      </c>
      <c r="S4216" t="inlineStr">
        <is>
          <t>No</t>
        </is>
      </c>
    </row>
    <row r="4217">
      <c r="A4217" t="inlineStr">
        <is>
          <t>ORD-2405-04216</t>
        </is>
      </c>
      <c r="B4217" s="11" t="n">
        <v>45421</v>
      </c>
      <c r="C4217" t="inlineStr">
        <is>
          <t>East</t>
        </is>
      </c>
      <c r="D4217" t="inlineStr">
        <is>
          <t>Guwahati</t>
        </is>
      </c>
      <c r="E4217" t="inlineStr">
        <is>
          <t>Small Business</t>
        </is>
      </c>
      <c r="F4217" t="inlineStr">
        <is>
          <t>Partner</t>
        </is>
      </c>
      <c r="G4217" t="inlineStr">
        <is>
          <t>Furniture</t>
        </is>
      </c>
      <c r="H4217" t="inlineStr">
        <is>
          <t>Bookshelf</t>
        </is>
      </c>
      <c r="I4217" t="n">
        <v>3</v>
      </c>
      <c r="J4217" s="12" t="n">
        <v>6476.37</v>
      </c>
      <c r="K4217" s="13" t="n">
        <v>0</v>
      </c>
      <c r="L4217" s="12" t="n">
        <v>19429.11</v>
      </c>
      <c r="M4217" s="12" t="n">
        <v>14183.25</v>
      </c>
      <c r="N4217" s="12" t="n">
        <v>5245.86</v>
      </c>
      <c r="O4217" t="inlineStr">
        <is>
          <t>UPI</t>
        </is>
      </c>
      <c r="P4217" t="inlineStr">
        <is>
          <t>Anaya Rao</t>
        </is>
      </c>
      <c r="Q4217" t="inlineStr">
        <is>
          <t>CUST-0486</t>
        </is>
      </c>
      <c r="R4217" t="n">
        <v>7</v>
      </c>
      <c r="S4217" t="inlineStr">
        <is>
          <t>No</t>
        </is>
      </c>
    </row>
    <row r="4218">
      <c r="A4218" t="inlineStr">
        <is>
          <t>ORD-2502-04217</t>
        </is>
      </c>
      <c r="B4218" s="11" t="n">
        <v>45697</v>
      </c>
      <c r="C4218" t="inlineStr">
        <is>
          <t>Central</t>
        </is>
      </c>
      <c r="D4218" t="inlineStr">
        <is>
          <t>Raipur</t>
        </is>
      </c>
      <c r="E4218" t="inlineStr">
        <is>
          <t>Education</t>
        </is>
      </c>
      <c r="F4218" t="inlineStr">
        <is>
          <t>Retail Store</t>
        </is>
      </c>
      <c r="G4218" t="inlineStr">
        <is>
          <t>Technology</t>
        </is>
      </c>
      <c r="H4218" t="inlineStr">
        <is>
          <t>Monitor</t>
        </is>
      </c>
      <c r="I4218" t="n">
        <v>12</v>
      </c>
      <c r="J4218" s="12" t="n">
        <v>13621.23</v>
      </c>
      <c r="K4218" s="13" t="n">
        <v>0.25</v>
      </c>
      <c r="L4218" s="12" t="n">
        <v>122591.07</v>
      </c>
      <c r="M4218" s="12" t="n">
        <v>130763.81</v>
      </c>
      <c r="N4218" s="12" t="n">
        <v>-8172.74</v>
      </c>
      <c r="O4218" t="inlineStr">
        <is>
          <t>UPI</t>
        </is>
      </c>
      <c r="P4218" t="inlineStr">
        <is>
          <t>Anaya Rao</t>
        </is>
      </c>
      <c r="Q4218" t="inlineStr">
        <is>
          <t>CUST-0667</t>
        </is>
      </c>
      <c r="R4218" t="n">
        <v>8</v>
      </c>
      <c r="S4218" t="inlineStr">
        <is>
          <t>No</t>
        </is>
      </c>
    </row>
    <row r="4219">
      <c r="A4219" t="inlineStr">
        <is>
          <t>ORD-2503-04218</t>
        </is>
      </c>
      <c r="B4219" s="11" t="n">
        <v>45727</v>
      </c>
      <c r="C4219" t="inlineStr">
        <is>
          <t>West</t>
        </is>
      </c>
      <c r="D4219" t="inlineStr">
        <is>
          <t>Mumbai</t>
        </is>
      </c>
      <c r="E4219" t="inlineStr">
        <is>
          <t>Consumer</t>
        </is>
      </c>
      <c r="F4219" t="inlineStr">
        <is>
          <t>Partner</t>
        </is>
      </c>
      <c r="G4219" t="inlineStr">
        <is>
          <t>Technology</t>
        </is>
      </c>
      <c r="H4219" t="inlineStr">
        <is>
          <t>Laptop</t>
        </is>
      </c>
      <c r="I4219" t="n">
        <v>2</v>
      </c>
      <c r="J4219" s="12" t="n">
        <v>46513.15</v>
      </c>
      <c r="K4219" s="13" t="n">
        <v>0.15</v>
      </c>
      <c r="L4219" s="12" t="n">
        <v>79072.35000000001</v>
      </c>
      <c r="M4219" s="12" t="n">
        <v>80002.62</v>
      </c>
      <c r="N4219" s="12" t="n">
        <v>-930.27</v>
      </c>
      <c r="O4219" t="inlineStr">
        <is>
          <t>Net Banking</t>
        </is>
      </c>
      <c r="P4219" t="inlineStr">
        <is>
          <t>Meera Joshi</t>
        </is>
      </c>
      <c r="Q4219" t="inlineStr">
        <is>
          <t>CUST-0544</t>
        </is>
      </c>
      <c r="R4219" t="n">
        <v>2</v>
      </c>
      <c r="S4219" t="inlineStr">
        <is>
          <t>No</t>
        </is>
      </c>
    </row>
    <row r="4220">
      <c r="A4220" t="inlineStr">
        <is>
          <t>ORD-2412-04219</t>
        </is>
      </c>
      <c r="B4220" s="11" t="n">
        <v>45628</v>
      </c>
      <c r="C4220" t="inlineStr">
        <is>
          <t>East</t>
        </is>
      </c>
      <c r="D4220" t="inlineStr">
        <is>
          <t>Patna</t>
        </is>
      </c>
      <c r="E4220" t="inlineStr">
        <is>
          <t>Consumer</t>
        </is>
      </c>
      <c r="F4220" t="inlineStr">
        <is>
          <t>Online</t>
        </is>
      </c>
      <c r="G4220" t="inlineStr">
        <is>
          <t>Office Supplies</t>
        </is>
      </c>
      <c r="H4220" t="inlineStr">
        <is>
          <t>Paper Ream</t>
        </is>
      </c>
      <c r="I4220" t="n">
        <v>1</v>
      </c>
      <c r="J4220" s="12" t="n">
        <v>509.73</v>
      </c>
      <c r="K4220" s="13" t="n">
        <v>0.1</v>
      </c>
      <c r="L4220" s="12" t="n">
        <v>458.76</v>
      </c>
      <c r="M4220" s="12" t="n">
        <v>382.3</v>
      </c>
      <c r="N4220" s="12" t="n">
        <v>76.45999999999999</v>
      </c>
      <c r="O4220" t="inlineStr">
        <is>
          <t>Credit Card</t>
        </is>
      </c>
      <c r="P4220" t="inlineStr">
        <is>
          <t>Anaya Rao</t>
        </is>
      </c>
      <c r="Q4220" t="inlineStr">
        <is>
          <t>CUST-0749</t>
        </is>
      </c>
      <c r="R4220" t="n">
        <v>5</v>
      </c>
      <c r="S4220" t="inlineStr">
        <is>
          <t>Yes</t>
        </is>
      </c>
    </row>
    <row r="4221">
      <c r="A4221" t="inlineStr">
        <is>
          <t>ORD-2411-04220</t>
        </is>
      </c>
      <c r="B4221" s="11" t="n">
        <v>45613</v>
      </c>
      <c r="C4221" t="inlineStr">
        <is>
          <t>Central</t>
        </is>
      </c>
      <c r="D4221" t="inlineStr">
        <is>
          <t>Nagpur</t>
        </is>
      </c>
      <c r="E4221" t="inlineStr">
        <is>
          <t>Small Business</t>
        </is>
      </c>
      <c r="F4221" t="inlineStr">
        <is>
          <t>Online</t>
        </is>
      </c>
      <c r="G4221" t="inlineStr">
        <is>
          <t>Office Supplies</t>
        </is>
      </c>
      <c r="H4221" t="inlineStr">
        <is>
          <t>Marker Set</t>
        </is>
      </c>
      <c r="I4221" t="n">
        <v>1</v>
      </c>
      <c r="J4221" s="12" t="n">
        <v>228.88</v>
      </c>
      <c r="K4221" s="13" t="n">
        <v>0.05</v>
      </c>
      <c r="L4221" s="12" t="n">
        <v>217.44</v>
      </c>
      <c r="M4221" s="12" t="n">
        <v>148.77</v>
      </c>
      <c r="N4221" s="12" t="n">
        <v>68.67</v>
      </c>
      <c r="O4221" t="inlineStr">
        <is>
          <t>Net Banking</t>
        </is>
      </c>
      <c r="P4221" t="inlineStr">
        <is>
          <t>Tara Kapoor</t>
        </is>
      </c>
      <c r="Q4221" t="inlineStr">
        <is>
          <t>CUST-0854</t>
        </is>
      </c>
      <c r="R4221" t="n">
        <v>3</v>
      </c>
      <c r="S4221" t="inlineStr">
        <is>
          <t>No</t>
        </is>
      </c>
    </row>
    <row r="4222">
      <c r="A4222" t="inlineStr">
        <is>
          <t>ORD-2402-04221</t>
        </is>
      </c>
      <c r="B4222" s="11" t="n">
        <v>45324</v>
      </c>
      <c r="C4222" t="inlineStr">
        <is>
          <t>Central</t>
        </is>
      </c>
      <c r="D4222" t="inlineStr">
        <is>
          <t>Indore</t>
        </is>
      </c>
      <c r="E4222" t="inlineStr">
        <is>
          <t>Consumer</t>
        </is>
      </c>
      <c r="F4222" t="inlineStr">
        <is>
          <t>Retail Store</t>
        </is>
      </c>
      <c r="G4222" t="inlineStr">
        <is>
          <t>Office Supplies</t>
        </is>
      </c>
      <c r="H4222" t="inlineStr">
        <is>
          <t>Paper Ream</t>
        </is>
      </c>
      <c r="I4222" t="n">
        <v>2</v>
      </c>
      <c r="J4222" s="12" t="n">
        <v>435.89</v>
      </c>
      <c r="K4222" s="13" t="n">
        <v>0.05</v>
      </c>
      <c r="L4222" s="12" t="n">
        <v>828.1900000000001</v>
      </c>
      <c r="M4222" s="12" t="n">
        <v>653.84</v>
      </c>
      <c r="N4222" s="12" t="n">
        <v>174.35</v>
      </c>
      <c r="O4222" t="inlineStr">
        <is>
          <t>UPI</t>
        </is>
      </c>
      <c r="P4222" t="inlineStr">
        <is>
          <t>Aarav Sharma</t>
        </is>
      </c>
      <c r="Q4222" t="inlineStr">
        <is>
          <t>CUST-0225</t>
        </is>
      </c>
      <c r="R4222" t="n">
        <v>2</v>
      </c>
      <c r="S4222" t="inlineStr">
        <is>
          <t>Yes</t>
        </is>
      </c>
    </row>
    <row r="4223">
      <c r="A4223" t="inlineStr">
        <is>
          <t>ORD-2405-04222</t>
        </is>
      </c>
      <c r="B4223" s="11" t="n">
        <v>45425</v>
      </c>
      <c r="C4223" t="inlineStr">
        <is>
          <t>East</t>
        </is>
      </c>
      <c r="D4223" t="inlineStr">
        <is>
          <t>Patna</t>
        </is>
      </c>
      <c r="E4223" t="inlineStr">
        <is>
          <t>Consumer</t>
        </is>
      </c>
      <c r="F4223" t="inlineStr">
        <is>
          <t>Retail Store</t>
        </is>
      </c>
      <c r="G4223" t="inlineStr">
        <is>
          <t>Accessories</t>
        </is>
      </c>
      <c r="H4223" t="inlineStr">
        <is>
          <t>Mouse</t>
        </is>
      </c>
      <c r="I4223" t="n">
        <v>6</v>
      </c>
      <c r="J4223" s="12" t="n">
        <v>811.91</v>
      </c>
      <c r="K4223" s="13" t="n">
        <v>0.15</v>
      </c>
      <c r="L4223" s="12" t="n">
        <v>4140.74</v>
      </c>
      <c r="M4223" s="12" t="n">
        <v>3215.16</v>
      </c>
      <c r="N4223" s="12" t="n">
        <v>925.58</v>
      </c>
      <c r="O4223" t="inlineStr">
        <is>
          <t>Credit Card</t>
        </is>
      </c>
      <c r="P4223" t="inlineStr">
        <is>
          <t>Rohan Verma</t>
        </is>
      </c>
      <c r="Q4223" t="inlineStr">
        <is>
          <t>CUST-0783</t>
        </is>
      </c>
      <c r="R4223" t="n">
        <v>2</v>
      </c>
      <c r="S4223" t="inlineStr">
        <is>
          <t>No</t>
        </is>
      </c>
    </row>
    <row r="4224">
      <c r="A4224" t="inlineStr">
        <is>
          <t>ORD-2502-04223</t>
        </is>
      </c>
      <c r="B4224" s="11" t="n">
        <v>45692</v>
      </c>
      <c r="C4224" t="inlineStr">
        <is>
          <t>South</t>
        </is>
      </c>
      <c r="D4224" t="inlineStr">
        <is>
          <t>Chennai</t>
        </is>
      </c>
      <c r="E4224" t="inlineStr">
        <is>
          <t>Corporate</t>
        </is>
      </c>
      <c r="F4224" t="inlineStr">
        <is>
          <t>Direct Sales</t>
        </is>
      </c>
      <c r="G4224" t="inlineStr">
        <is>
          <t>Office Supplies</t>
        </is>
      </c>
      <c r="H4224" t="inlineStr">
        <is>
          <t>Notebook Pack</t>
        </is>
      </c>
      <c r="I4224" t="n">
        <v>1</v>
      </c>
      <c r="J4224" s="12" t="n">
        <v>377.09</v>
      </c>
      <c r="K4224" s="13" t="n">
        <v>0.05</v>
      </c>
      <c r="L4224" s="12" t="n">
        <v>358.24</v>
      </c>
      <c r="M4224" s="12" t="n">
        <v>241.34</v>
      </c>
      <c r="N4224" s="12" t="n">
        <v>116.9</v>
      </c>
      <c r="O4224" t="inlineStr">
        <is>
          <t>Credit Card</t>
        </is>
      </c>
      <c r="P4224" t="inlineStr">
        <is>
          <t>Meera Joshi</t>
        </is>
      </c>
      <c r="Q4224" t="inlineStr">
        <is>
          <t>CUST-0527</t>
        </is>
      </c>
      <c r="R4224" t="n">
        <v>3</v>
      </c>
      <c r="S4224" t="inlineStr">
        <is>
          <t>Yes</t>
        </is>
      </c>
    </row>
    <row r="4225">
      <c r="A4225" t="inlineStr">
        <is>
          <t>ORD-2506-04224</t>
        </is>
      </c>
      <c r="B4225" s="11" t="n">
        <v>45810</v>
      </c>
      <c r="C4225" t="inlineStr">
        <is>
          <t>East</t>
        </is>
      </c>
      <c r="D4225" t="inlineStr">
        <is>
          <t>Bhubaneswar</t>
        </is>
      </c>
      <c r="E4225" t="inlineStr">
        <is>
          <t>Consumer</t>
        </is>
      </c>
      <c r="F4225" t="inlineStr">
        <is>
          <t>Direct Sales</t>
        </is>
      </c>
      <c r="G4225" t="inlineStr">
        <is>
          <t>Accessories</t>
        </is>
      </c>
      <c r="H4225" t="inlineStr">
        <is>
          <t>Laptop Stand</t>
        </is>
      </c>
      <c r="I4225" t="n">
        <v>10</v>
      </c>
      <c r="J4225" s="12" t="n">
        <v>1982.34</v>
      </c>
      <c r="K4225" s="13" t="n">
        <v>0.05</v>
      </c>
      <c r="L4225" s="12" t="n">
        <v>18832.23</v>
      </c>
      <c r="M4225" s="12" t="n">
        <v>13876.38</v>
      </c>
      <c r="N4225" s="12" t="n">
        <v>4955.85</v>
      </c>
      <c r="O4225" t="inlineStr">
        <is>
          <t>UPI</t>
        </is>
      </c>
      <c r="P4225" t="inlineStr">
        <is>
          <t>Ishaan Mehta</t>
        </is>
      </c>
      <c r="Q4225" t="inlineStr">
        <is>
          <t>CUST-0591</t>
        </is>
      </c>
      <c r="R4225" t="n">
        <v>5</v>
      </c>
      <c r="S4225" t="inlineStr">
        <is>
          <t>No</t>
        </is>
      </c>
    </row>
    <row r="4226">
      <c r="A4226" t="inlineStr">
        <is>
          <t>ORD-2510-04225</t>
        </is>
      </c>
      <c r="B4226" s="11" t="n">
        <v>45947</v>
      </c>
      <c r="C4226" t="inlineStr">
        <is>
          <t>North</t>
        </is>
      </c>
      <c r="D4226" t="inlineStr">
        <is>
          <t>Lucknow</t>
        </is>
      </c>
      <c r="E4226" t="inlineStr">
        <is>
          <t>Consumer</t>
        </is>
      </c>
      <c r="F4226" t="inlineStr">
        <is>
          <t>Retail Store</t>
        </is>
      </c>
      <c r="G4226" t="inlineStr">
        <is>
          <t>Technology</t>
        </is>
      </c>
      <c r="H4226" t="inlineStr">
        <is>
          <t>Laptop</t>
        </is>
      </c>
      <c r="I4226" t="n">
        <v>2</v>
      </c>
      <c r="J4226" s="12" t="n">
        <v>49141.27</v>
      </c>
      <c r="K4226" s="13" t="n">
        <v>0.2</v>
      </c>
      <c r="L4226" s="12" t="n">
        <v>78626.03</v>
      </c>
      <c r="M4226" s="12" t="n">
        <v>84522.98</v>
      </c>
      <c r="N4226" s="12" t="n">
        <v>-5896.95</v>
      </c>
      <c r="O4226" t="inlineStr">
        <is>
          <t>Debit Card</t>
        </is>
      </c>
      <c r="P4226" t="inlineStr">
        <is>
          <t>Kabir Singh</t>
        </is>
      </c>
      <c r="Q4226" t="inlineStr">
        <is>
          <t>CUST-0930</t>
        </is>
      </c>
      <c r="R4226" t="n">
        <v>5</v>
      </c>
      <c r="S4226" t="inlineStr">
        <is>
          <t>Yes</t>
        </is>
      </c>
    </row>
    <row r="4227">
      <c r="A4227" t="inlineStr">
        <is>
          <t>ORD-2503-04226</t>
        </is>
      </c>
      <c r="B4227" s="11" t="n">
        <v>45731</v>
      </c>
      <c r="C4227" t="inlineStr">
        <is>
          <t>Central</t>
        </is>
      </c>
      <c r="D4227" t="inlineStr">
        <is>
          <t>Bhopal</t>
        </is>
      </c>
      <c r="E4227" t="inlineStr">
        <is>
          <t>Education</t>
        </is>
      </c>
      <c r="F4227" t="inlineStr">
        <is>
          <t>Retail Store</t>
        </is>
      </c>
      <c r="G4227" t="inlineStr">
        <is>
          <t>Technology</t>
        </is>
      </c>
      <c r="H4227" t="inlineStr">
        <is>
          <t>Headphones</t>
        </is>
      </c>
      <c r="I4227" t="n">
        <v>1</v>
      </c>
      <c r="J4227" s="12" t="n">
        <v>2630.98</v>
      </c>
      <c r="K4227" s="13" t="n">
        <v>0.03</v>
      </c>
      <c r="L4227" s="12" t="n">
        <v>2552.05</v>
      </c>
      <c r="M4227" s="12" t="n">
        <v>1946.93</v>
      </c>
      <c r="N4227" s="12" t="n">
        <v>605.12</v>
      </c>
      <c r="O4227" t="inlineStr">
        <is>
          <t>UPI</t>
        </is>
      </c>
      <c r="P4227" t="inlineStr">
        <is>
          <t>Sara Khan</t>
        </is>
      </c>
      <c r="Q4227" t="inlineStr">
        <is>
          <t>CUST-0306</t>
        </is>
      </c>
      <c r="R4227" t="n">
        <v>1</v>
      </c>
      <c r="S4227" t="inlineStr">
        <is>
          <t>No</t>
        </is>
      </c>
    </row>
    <row r="4228">
      <c r="A4228" t="inlineStr">
        <is>
          <t>ORD-2409-04227</t>
        </is>
      </c>
      <c r="B4228" s="11" t="n">
        <v>45542</v>
      </c>
      <c r="C4228" t="inlineStr">
        <is>
          <t>South</t>
        </is>
      </c>
      <c r="D4228" t="inlineStr">
        <is>
          <t>Chennai</t>
        </is>
      </c>
      <c r="E4228" t="inlineStr">
        <is>
          <t>Education</t>
        </is>
      </c>
      <c r="F4228" t="inlineStr">
        <is>
          <t>Online</t>
        </is>
      </c>
      <c r="G4228" t="inlineStr">
        <is>
          <t>Accessories</t>
        </is>
      </c>
      <c r="H4228" t="inlineStr">
        <is>
          <t>Laptop Stand</t>
        </is>
      </c>
      <c r="I4228" t="n">
        <v>2</v>
      </c>
      <c r="J4228" s="12" t="n">
        <v>1991.46</v>
      </c>
      <c r="K4228" s="13" t="n">
        <v>0.1</v>
      </c>
      <c r="L4228" s="12" t="n">
        <v>3584.63</v>
      </c>
      <c r="M4228" s="12" t="n">
        <v>2788.04</v>
      </c>
      <c r="N4228" s="12" t="n">
        <v>796.59</v>
      </c>
      <c r="O4228" t="inlineStr">
        <is>
          <t>Cash</t>
        </is>
      </c>
      <c r="P4228" t="inlineStr">
        <is>
          <t>Kabir Singh</t>
        </is>
      </c>
      <c r="Q4228" t="inlineStr">
        <is>
          <t>CUST-0470</t>
        </is>
      </c>
      <c r="R4228" t="n">
        <v>3</v>
      </c>
      <c r="S4228" t="inlineStr">
        <is>
          <t>No</t>
        </is>
      </c>
    </row>
    <row r="4229">
      <c r="A4229" t="inlineStr">
        <is>
          <t>ORD-2506-04228</t>
        </is>
      </c>
      <c r="B4229" s="11" t="n">
        <v>45833</v>
      </c>
      <c r="C4229" t="inlineStr">
        <is>
          <t>East</t>
        </is>
      </c>
      <c r="D4229" t="inlineStr">
        <is>
          <t>Bhubaneswar</t>
        </is>
      </c>
      <c r="E4229" t="inlineStr">
        <is>
          <t>Consumer</t>
        </is>
      </c>
      <c r="F4229" t="inlineStr">
        <is>
          <t>Direct Sales</t>
        </is>
      </c>
      <c r="G4229" t="inlineStr">
        <is>
          <t>Technology</t>
        </is>
      </c>
      <c r="H4229" t="inlineStr">
        <is>
          <t>Printer</t>
        </is>
      </c>
      <c r="I4229" t="n">
        <v>4</v>
      </c>
      <c r="J4229" s="12" t="n">
        <v>11498.27</v>
      </c>
      <c r="K4229" s="13" t="n">
        <v>0</v>
      </c>
      <c r="L4229" s="12" t="n">
        <v>45993.08</v>
      </c>
      <c r="M4229" s="12" t="n">
        <v>37714.33</v>
      </c>
      <c r="N4229" s="12" t="n">
        <v>8278.75</v>
      </c>
      <c r="O4229" t="inlineStr">
        <is>
          <t>Credit Card</t>
        </is>
      </c>
      <c r="P4229" t="inlineStr">
        <is>
          <t>Ishaan Mehta</t>
        </is>
      </c>
      <c r="Q4229" t="inlineStr">
        <is>
          <t>CUST-0163</t>
        </is>
      </c>
      <c r="R4229" t="n">
        <v>5</v>
      </c>
      <c r="S4229" t="inlineStr">
        <is>
          <t>No</t>
        </is>
      </c>
    </row>
    <row r="4230">
      <c r="A4230" t="inlineStr">
        <is>
          <t>ORD-2504-04229</t>
        </is>
      </c>
      <c r="B4230" s="11" t="n">
        <v>45750</v>
      </c>
      <c r="C4230" t="inlineStr">
        <is>
          <t>East</t>
        </is>
      </c>
      <c r="D4230" t="inlineStr">
        <is>
          <t>Bhubaneswar</t>
        </is>
      </c>
      <c r="E4230" t="inlineStr">
        <is>
          <t>Consumer</t>
        </is>
      </c>
      <c r="F4230" t="inlineStr">
        <is>
          <t>Retail Store</t>
        </is>
      </c>
      <c r="G4230" t="inlineStr">
        <is>
          <t>Office Supplies</t>
        </is>
      </c>
      <c r="H4230" t="inlineStr">
        <is>
          <t>Pen Box</t>
        </is>
      </c>
      <c r="I4230" t="n">
        <v>3</v>
      </c>
      <c r="J4230" s="12" t="n">
        <v>203.15</v>
      </c>
      <c r="K4230" s="13" t="n">
        <v>0</v>
      </c>
      <c r="L4230" s="12" t="n">
        <v>609.45</v>
      </c>
      <c r="M4230" s="12" t="n">
        <v>371.76</v>
      </c>
      <c r="N4230" s="12" t="n">
        <v>237.69</v>
      </c>
      <c r="O4230" t="inlineStr">
        <is>
          <t>UPI</t>
        </is>
      </c>
      <c r="P4230" t="inlineStr">
        <is>
          <t>Vivaan Gupta</t>
        </is>
      </c>
      <c r="Q4230" t="inlineStr">
        <is>
          <t>CUST-0616</t>
        </is>
      </c>
      <c r="R4230" t="n">
        <v>4</v>
      </c>
      <c r="S4230" t="inlineStr">
        <is>
          <t>No</t>
        </is>
      </c>
    </row>
    <row r="4231">
      <c r="A4231" t="inlineStr">
        <is>
          <t>ORD-2410-04230</t>
        </is>
      </c>
      <c r="B4231" s="11" t="n">
        <v>45586</v>
      </c>
      <c r="C4231" t="inlineStr">
        <is>
          <t>East</t>
        </is>
      </c>
      <c r="D4231" t="inlineStr">
        <is>
          <t>Kolkata</t>
        </is>
      </c>
      <c r="E4231" t="inlineStr">
        <is>
          <t>Corporate</t>
        </is>
      </c>
      <c r="F4231" t="inlineStr">
        <is>
          <t>Partner</t>
        </is>
      </c>
      <c r="G4231" t="inlineStr">
        <is>
          <t>Office Supplies</t>
        </is>
      </c>
      <c r="H4231" t="inlineStr">
        <is>
          <t>Stapler</t>
        </is>
      </c>
      <c r="I4231" t="n">
        <v>1</v>
      </c>
      <c r="J4231" s="12" t="n">
        <v>316.65</v>
      </c>
      <c r="K4231" s="13" t="n">
        <v>0.1</v>
      </c>
      <c r="L4231" s="12" t="n">
        <v>284.99</v>
      </c>
      <c r="M4231" s="12" t="n">
        <v>212.16</v>
      </c>
      <c r="N4231" s="12" t="n">
        <v>72.83</v>
      </c>
      <c r="O4231" t="inlineStr">
        <is>
          <t>Debit Card</t>
        </is>
      </c>
      <c r="P4231" t="inlineStr">
        <is>
          <t>Diya Patel</t>
        </is>
      </c>
      <c r="Q4231" t="inlineStr">
        <is>
          <t>CUST-0875</t>
        </is>
      </c>
      <c r="R4231" t="n">
        <v>6</v>
      </c>
      <c r="S4231" t="inlineStr">
        <is>
          <t>Yes</t>
        </is>
      </c>
    </row>
    <row r="4232">
      <c r="A4232" t="inlineStr">
        <is>
          <t>ORD-2410-04231</t>
        </is>
      </c>
      <c r="B4232" s="11" t="n">
        <v>45586</v>
      </c>
      <c r="C4232" t="inlineStr">
        <is>
          <t>Central</t>
        </is>
      </c>
      <c r="D4232" t="inlineStr">
        <is>
          <t>Bhopal</t>
        </is>
      </c>
      <c r="E4232" t="inlineStr">
        <is>
          <t>Corporate</t>
        </is>
      </c>
      <c r="F4232" t="inlineStr">
        <is>
          <t>Direct Sales</t>
        </is>
      </c>
      <c r="G4232" t="inlineStr">
        <is>
          <t>Accessories</t>
        </is>
      </c>
      <c r="H4232" t="inlineStr">
        <is>
          <t>USB Hub</t>
        </is>
      </c>
      <c r="I4232" t="n">
        <v>3</v>
      </c>
      <c r="J4232" s="12" t="n">
        <v>1142.78</v>
      </c>
      <c r="K4232" s="13" t="n">
        <v>0.15</v>
      </c>
      <c r="L4232" s="12" t="n">
        <v>2914.09</v>
      </c>
      <c r="M4232" s="12" t="n">
        <v>2331.27</v>
      </c>
      <c r="N4232" s="12" t="n">
        <v>582.8200000000001</v>
      </c>
      <c r="O4232" t="inlineStr">
        <is>
          <t>UPI</t>
        </is>
      </c>
      <c r="P4232" t="inlineStr">
        <is>
          <t>Diya Patel</t>
        </is>
      </c>
      <c r="Q4232" t="inlineStr">
        <is>
          <t>CUST-0915</t>
        </is>
      </c>
      <c r="R4232" t="n">
        <v>3</v>
      </c>
      <c r="S4232" t="inlineStr">
        <is>
          <t>No</t>
        </is>
      </c>
    </row>
    <row r="4233">
      <c r="A4233" t="inlineStr">
        <is>
          <t>ORD-2509-04232</t>
        </is>
      </c>
      <c r="B4233" s="11" t="n">
        <v>45914</v>
      </c>
      <c r="C4233" t="inlineStr">
        <is>
          <t>South</t>
        </is>
      </c>
      <c r="D4233" t="inlineStr">
        <is>
          <t>Kochi</t>
        </is>
      </c>
      <c r="E4233" t="inlineStr">
        <is>
          <t>Consumer</t>
        </is>
      </c>
      <c r="F4233" t="inlineStr">
        <is>
          <t>Retail Store</t>
        </is>
      </c>
      <c r="G4233" t="inlineStr">
        <is>
          <t>Accessories</t>
        </is>
      </c>
      <c r="H4233" t="inlineStr">
        <is>
          <t>Mouse</t>
        </is>
      </c>
      <c r="I4233" t="n">
        <v>6</v>
      </c>
      <c r="J4233" s="12" t="n">
        <v>900.66</v>
      </c>
      <c r="K4233" s="13" t="n">
        <v>0.1</v>
      </c>
      <c r="L4233" s="12" t="n">
        <v>4863.56</v>
      </c>
      <c r="M4233" s="12" t="n">
        <v>3566.61</v>
      </c>
      <c r="N4233" s="12" t="n">
        <v>1296.95</v>
      </c>
      <c r="O4233" t="inlineStr">
        <is>
          <t>Net Banking</t>
        </is>
      </c>
      <c r="P4233" t="inlineStr">
        <is>
          <t>Tara Kapoor</t>
        </is>
      </c>
      <c r="Q4233" t="inlineStr">
        <is>
          <t>CUST-0483</t>
        </is>
      </c>
      <c r="R4233" t="n">
        <v>3</v>
      </c>
      <c r="S4233" t="inlineStr">
        <is>
          <t>No</t>
        </is>
      </c>
    </row>
    <row r="4234">
      <c r="A4234" t="inlineStr">
        <is>
          <t>ORD-2512-04233</t>
        </is>
      </c>
      <c r="B4234" s="11" t="n">
        <v>46003</v>
      </c>
      <c r="C4234" t="inlineStr">
        <is>
          <t>South</t>
        </is>
      </c>
      <c r="D4234" t="inlineStr">
        <is>
          <t>Hyderabad</t>
        </is>
      </c>
      <c r="E4234" t="inlineStr">
        <is>
          <t>Corporate</t>
        </is>
      </c>
      <c r="F4234" t="inlineStr">
        <is>
          <t>Online</t>
        </is>
      </c>
      <c r="G4234" t="inlineStr">
        <is>
          <t>Technology</t>
        </is>
      </c>
      <c r="H4234" t="inlineStr">
        <is>
          <t>Printer</t>
        </is>
      </c>
      <c r="I4234" t="n">
        <v>2</v>
      </c>
      <c r="J4234" s="12" t="n">
        <v>10555.75</v>
      </c>
      <c r="K4234" s="13" t="n">
        <v>0.15</v>
      </c>
      <c r="L4234" s="12" t="n">
        <v>17944.77</v>
      </c>
      <c r="M4234" s="12" t="n">
        <v>17311.43</v>
      </c>
      <c r="N4234" s="12" t="n">
        <v>633.34</v>
      </c>
      <c r="O4234" t="inlineStr">
        <is>
          <t>UPI</t>
        </is>
      </c>
      <c r="P4234" t="inlineStr">
        <is>
          <t>Aarav Sharma</t>
        </is>
      </c>
      <c r="Q4234" t="inlineStr">
        <is>
          <t>CUST-0647</t>
        </is>
      </c>
      <c r="R4234" t="n">
        <v>3</v>
      </c>
      <c r="S4234" t="inlineStr">
        <is>
          <t>No</t>
        </is>
      </c>
    </row>
    <row r="4235">
      <c r="A4235" t="inlineStr">
        <is>
          <t>ORD-2412-04234</t>
        </is>
      </c>
      <c r="B4235" s="11" t="n">
        <v>45643</v>
      </c>
      <c r="C4235" t="inlineStr">
        <is>
          <t>Central</t>
        </is>
      </c>
      <c r="D4235" t="inlineStr">
        <is>
          <t>Indore</t>
        </is>
      </c>
      <c r="E4235" t="inlineStr">
        <is>
          <t>Consumer</t>
        </is>
      </c>
      <c r="F4235" t="inlineStr">
        <is>
          <t>Partner</t>
        </is>
      </c>
      <c r="G4235" t="inlineStr">
        <is>
          <t>Technology</t>
        </is>
      </c>
      <c r="H4235" t="inlineStr">
        <is>
          <t>Monitor</t>
        </is>
      </c>
      <c r="I4235" t="n">
        <v>3</v>
      </c>
      <c r="J4235" s="12" t="n">
        <v>12544.86</v>
      </c>
      <c r="K4235" s="13" t="n">
        <v>0.03</v>
      </c>
      <c r="L4235" s="12" t="n">
        <v>36505.54</v>
      </c>
      <c r="M4235" s="12" t="n">
        <v>30107.66</v>
      </c>
      <c r="N4235" s="12" t="n">
        <v>6397.88</v>
      </c>
      <c r="O4235" t="inlineStr">
        <is>
          <t>UPI</t>
        </is>
      </c>
      <c r="P4235" t="inlineStr">
        <is>
          <t>Diya Patel</t>
        </is>
      </c>
      <c r="Q4235" t="inlineStr">
        <is>
          <t>CUST-0274</t>
        </is>
      </c>
      <c r="R4235" t="n">
        <v>4</v>
      </c>
      <c r="S4235" t="inlineStr">
        <is>
          <t>No</t>
        </is>
      </c>
    </row>
    <row r="4236">
      <c r="A4236" t="inlineStr">
        <is>
          <t>ORD-2501-04235</t>
        </is>
      </c>
      <c r="B4236" s="11" t="n">
        <v>45664</v>
      </c>
      <c r="C4236" t="inlineStr">
        <is>
          <t>West</t>
        </is>
      </c>
      <c r="D4236" t="inlineStr">
        <is>
          <t>Ahmedabad</t>
        </is>
      </c>
      <c r="E4236" t="inlineStr">
        <is>
          <t>Corporate</t>
        </is>
      </c>
      <c r="F4236" t="inlineStr">
        <is>
          <t>Direct Sales</t>
        </is>
      </c>
      <c r="G4236" t="inlineStr">
        <is>
          <t>Office Supplies</t>
        </is>
      </c>
      <c r="H4236" t="inlineStr">
        <is>
          <t>Pen Box</t>
        </is>
      </c>
      <c r="I4236" t="n">
        <v>3</v>
      </c>
      <c r="J4236" s="12" t="n">
        <v>214.75</v>
      </c>
      <c r="K4236" s="13" t="n">
        <v>0</v>
      </c>
      <c r="L4236" s="12" t="n">
        <v>644.25</v>
      </c>
      <c r="M4236" s="12" t="n">
        <v>392.99</v>
      </c>
      <c r="N4236" s="12" t="n">
        <v>251.26</v>
      </c>
      <c r="O4236" t="inlineStr">
        <is>
          <t>Cash</t>
        </is>
      </c>
      <c r="P4236" t="inlineStr">
        <is>
          <t>Kabir Singh</t>
        </is>
      </c>
      <c r="Q4236" t="inlineStr">
        <is>
          <t>CUST-0271</t>
        </is>
      </c>
      <c r="R4236" t="n">
        <v>5</v>
      </c>
      <c r="S4236" t="inlineStr">
        <is>
          <t>No</t>
        </is>
      </c>
    </row>
    <row r="4237">
      <c r="A4237" t="inlineStr">
        <is>
          <t>ORD-2509-04236</t>
        </is>
      </c>
      <c r="B4237" s="11" t="n">
        <v>45906</v>
      </c>
      <c r="C4237" t="inlineStr">
        <is>
          <t>Central</t>
        </is>
      </c>
      <c r="D4237" t="inlineStr">
        <is>
          <t>Nagpur</t>
        </is>
      </c>
      <c r="E4237" t="inlineStr">
        <is>
          <t>Small Business</t>
        </is>
      </c>
      <c r="F4237" t="inlineStr">
        <is>
          <t>Online</t>
        </is>
      </c>
      <c r="G4237" t="inlineStr">
        <is>
          <t>Accessories</t>
        </is>
      </c>
      <c r="H4237" t="inlineStr">
        <is>
          <t>Mouse</t>
        </is>
      </c>
      <c r="I4237" t="n">
        <v>10</v>
      </c>
      <c r="J4237" s="12" t="n">
        <v>887.12</v>
      </c>
      <c r="K4237" s="13" t="n">
        <v>0.05</v>
      </c>
      <c r="L4237" s="12" t="n">
        <v>8427.639999999999</v>
      </c>
      <c r="M4237" s="12" t="n">
        <v>5854.99</v>
      </c>
      <c r="N4237" s="12" t="n">
        <v>2572.65</v>
      </c>
      <c r="O4237" t="inlineStr">
        <is>
          <t>Credit Card</t>
        </is>
      </c>
      <c r="P4237" t="inlineStr">
        <is>
          <t>Vivaan Gupta</t>
        </is>
      </c>
      <c r="Q4237" t="inlineStr">
        <is>
          <t>CUST-0537</t>
        </is>
      </c>
      <c r="R4237" t="n">
        <v>3</v>
      </c>
      <c r="S4237" t="inlineStr">
        <is>
          <t>No</t>
        </is>
      </c>
    </row>
    <row r="4238">
      <c r="A4238" t="inlineStr">
        <is>
          <t>ORD-2505-04237</t>
        </is>
      </c>
      <c r="B4238" s="11" t="n">
        <v>45782</v>
      </c>
      <c r="C4238" t="inlineStr">
        <is>
          <t>Central</t>
        </is>
      </c>
      <c r="D4238" t="inlineStr">
        <is>
          <t>Bhopal</t>
        </is>
      </c>
      <c r="E4238" t="inlineStr">
        <is>
          <t>Education</t>
        </is>
      </c>
      <c r="F4238" t="inlineStr">
        <is>
          <t>Retail Store</t>
        </is>
      </c>
      <c r="G4238" t="inlineStr">
        <is>
          <t>Technology</t>
        </is>
      </c>
      <c r="H4238" t="inlineStr">
        <is>
          <t>Keyboard</t>
        </is>
      </c>
      <c r="I4238" t="n">
        <v>4</v>
      </c>
      <c r="J4238" s="12" t="n">
        <v>1536.58</v>
      </c>
      <c r="K4238" s="13" t="n">
        <v>0.05</v>
      </c>
      <c r="L4238" s="12" t="n">
        <v>5839</v>
      </c>
      <c r="M4238" s="12" t="n">
        <v>4363.89</v>
      </c>
      <c r="N4238" s="12" t="n">
        <v>1475.11</v>
      </c>
      <c r="O4238" t="inlineStr">
        <is>
          <t>UPI</t>
        </is>
      </c>
      <c r="P4238" t="inlineStr">
        <is>
          <t>Vivaan Gupta</t>
        </is>
      </c>
      <c r="Q4238" t="inlineStr">
        <is>
          <t>CUST-0493</t>
        </is>
      </c>
      <c r="R4238" t="n">
        <v>6</v>
      </c>
      <c r="S4238" t="inlineStr">
        <is>
          <t>No</t>
        </is>
      </c>
    </row>
    <row r="4239">
      <c r="A4239" t="inlineStr">
        <is>
          <t>ORD-2509-04238</t>
        </is>
      </c>
      <c r="B4239" s="11" t="n">
        <v>45907</v>
      </c>
      <c r="C4239" t="inlineStr">
        <is>
          <t>South</t>
        </is>
      </c>
      <c r="D4239" t="inlineStr">
        <is>
          <t>Bengaluru</t>
        </is>
      </c>
      <c r="E4239" t="inlineStr">
        <is>
          <t>Small Business</t>
        </is>
      </c>
      <c r="F4239" t="inlineStr">
        <is>
          <t>Online</t>
        </is>
      </c>
      <c r="G4239" t="inlineStr">
        <is>
          <t>Furniture</t>
        </is>
      </c>
      <c r="H4239" t="inlineStr">
        <is>
          <t>Office Chair</t>
        </is>
      </c>
      <c r="I4239" t="n">
        <v>6</v>
      </c>
      <c r="J4239" s="12" t="n">
        <v>7185.97</v>
      </c>
      <c r="K4239" s="13" t="n">
        <v>0.1</v>
      </c>
      <c r="L4239" s="12" t="n">
        <v>38804.24</v>
      </c>
      <c r="M4239" s="12" t="n">
        <v>29749.92</v>
      </c>
      <c r="N4239" s="12" t="n">
        <v>9054.32</v>
      </c>
      <c r="O4239" t="inlineStr">
        <is>
          <t>Cash</t>
        </is>
      </c>
      <c r="P4239" t="inlineStr">
        <is>
          <t>Anaya Rao</t>
        </is>
      </c>
      <c r="Q4239" t="inlineStr">
        <is>
          <t>CUST-0410</t>
        </is>
      </c>
      <c r="R4239" t="n">
        <v>6</v>
      </c>
      <c r="S4239" t="inlineStr">
        <is>
          <t>No</t>
        </is>
      </c>
    </row>
    <row r="4240">
      <c r="A4240" t="inlineStr">
        <is>
          <t>ORD-2506-04239</t>
        </is>
      </c>
      <c r="B4240" s="11" t="n">
        <v>45836</v>
      </c>
      <c r="C4240" t="inlineStr">
        <is>
          <t>Central</t>
        </is>
      </c>
      <c r="D4240" t="inlineStr">
        <is>
          <t>Nagpur</t>
        </is>
      </c>
      <c r="E4240" t="inlineStr">
        <is>
          <t>Consumer</t>
        </is>
      </c>
      <c r="F4240" t="inlineStr">
        <is>
          <t>Partner</t>
        </is>
      </c>
      <c r="G4240" t="inlineStr">
        <is>
          <t>Technology</t>
        </is>
      </c>
      <c r="H4240" t="inlineStr">
        <is>
          <t>Laptop</t>
        </is>
      </c>
      <c r="I4240" t="n">
        <v>10</v>
      </c>
      <c r="J4240" s="12" t="n">
        <v>42097.97</v>
      </c>
      <c r="K4240" s="13" t="n">
        <v>0</v>
      </c>
      <c r="L4240" s="12" t="n">
        <v>420979.7</v>
      </c>
      <c r="M4240" s="12" t="n">
        <v>362042.54</v>
      </c>
      <c r="N4240" s="12" t="n">
        <v>58937.16</v>
      </c>
      <c r="O4240" t="inlineStr">
        <is>
          <t>UPI</t>
        </is>
      </c>
      <c r="P4240" t="inlineStr">
        <is>
          <t>Rohan Verma</t>
        </is>
      </c>
      <c r="Q4240" t="inlineStr">
        <is>
          <t>CUST-0870</t>
        </is>
      </c>
      <c r="R4240" t="n">
        <v>4</v>
      </c>
      <c r="S4240" t="inlineStr">
        <is>
          <t>No</t>
        </is>
      </c>
    </row>
    <row r="4241">
      <c r="A4241" t="inlineStr">
        <is>
          <t>ORD-2402-04240</t>
        </is>
      </c>
      <c r="B4241" s="11" t="n">
        <v>45323</v>
      </c>
      <c r="C4241" t="inlineStr">
        <is>
          <t>East</t>
        </is>
      </c>
      <c r="D4241" t="inlineStr">
        <is>
          <t>Kolkata</t>
        </is>
      </c>
      <c r="E4241" t="inlineStr">
        <is>
          <t>Education</t>
        </is>
      </c>
      <c r="F4241" t="inlineStr">
        <is>
          <t>Partner</t>
        </is>
      </c>
      <c r="G4241" t="inlineStr">
        <is>
          <t>Furniture</t>
        </is>
      </c>
      <c r="H4241" t="inlineStr">
        <is>
          <t>Office Chair</t>
        </is>
      </c>
      <c r="I4241" t="n">
        <v>4</v>
      </c>
      <c r="J4241" s="12" t="n">
        <v>7085.41</v>
      </c>
      <c r="K4241" s="13" t="n">
        <v>0.05</v>
      </c>
      <c r="L4241" s="12" t="n">
        <v>26924.56</v>
      </c>
      <c r="M4241" s="12" t="n">
        <v>19555.73</v>
      </c>
      <c r="N4241" s="12" t="n">
        <v>7368.83</v>
      </c>
      <c r="O4241" t="inlineStr">
        <is>
          <t>Credit Card</t>
        </is>
      </c>
      <c r="P4241" t="inlineStr">
        <is>
          <t>Sara Khan</t>
        </is>
      </c>
      <c r="Q4241" t="inlineStr">
        <is>
          <t>CUST-0001</t>
        </is>
      </c>
      <c r="R4241" t="n">
        <v>3</v>
      </c>
      <c r="S4241" t="inlineStr">
        <is>
          <t>No</t>
        </is>
      </c>
    </row>
    <row r="4242">
      <c r="A4242" t="inlineStr">
        <is>
          <t>ORD-2403-04241</t>
        </is>
      </c>
      <c r="B4242" s="11" t="n">
        <v>45362</v>
      </c>
      <c r="C4242" t="inlineStr">
        <is>
          <t>Central</t>
        </is>
      </c>
      <c r="D4242" t="inlineStr">
        <is>
          <t>Indore</t>
        </is>
      </c>
      <c r="E4242" t="inlineStr">
        <is>
          <t>Consumer</t>
        </is>
      </c>
      <c r="F4242" t="inlineStr">
        <is>
          <t>Partner</t>
        </is>
      </c>
      <c r="G4242" t="inlineStr">
        <is>
          <t>Office Supplies</t>
        </is>
      </c>
      <c r="H4242" t="inlineStr">
        <is>
          <t>File Folder</t>
        </is>
      </c>
      <c r="I4242" t="n">
        <v>12</v>
      </c>
      <c r="J4242" s="12" t="n">
        <v>109.78</v>
      </c>
      <c r="K4242" s="13" t="n">
        <v>0</v>
      </c>
      <c r="L4242" s="12" t="n">
        <v>1317.36</v>
      </c>
      <c r="M4242" s="12" t="n">
        <v>764.0700000000001</v>
      </c>
      <c r="N4242" s="12" t="n">
        <v>553.29</v>
      </c>
      <c r="O4242" t="inlineStr">
        <is>
          <t>Net Banking</t>
        </is>
      </c>
      <c r="P4242" t="inlineStr">
        <is>
          <t>Aarav Sharma</t>
        </is>
      </c>
      <c r="Q4242" t="inlineStr">
        <is>
          <t>CUST-0685</t>
        </is>
      </c>
      <c r="R4242" t="n">
        <v>5</v>
      </c>
      <c r="S4242" t="inlineStr">
        <is>
          <t>No</t>
        </is>
      </c>
    </row>
    <row r="4243">
      <c r="A4243" t="inlineStr">
        <is>
          <t>ORD-2412-04242</t>
        </is>
      </c>
      <c r="B4243" s="11" t="n">
        <v>45638</v>
      </c>
      <c r="C4243" t="inlineStr">
        <is>
          <t>West</t>
        </is>
      </c>
      <c r="D4243" t="inlineStr">
        <is>
          <t>Mumbai</t>
        </is>
      </c>
      <c r="E4243" t="inlineStr">
        <is>
          <t>Corporate</t>
        </is>
      </c>
      <c r="F4243" t="inlineStr">
        <is>
          <t>Online</t>
        </is>
      </c>
      <c r="G4243" t="inlineStr">
        <is>
          <t>Technology</t>
        </is>
      </c>
      <c r="H4243" t="inlineStr">
        <is>
          <t>Headphones</t>
        </is>
      </c>
      <c r="I4243" t="n">
        <v>1</v>
      </c>
      <c r="J4243" s="12" t="n">
        <v>2898.19</v>
      </c>
      <c r="K4243" s="13" t="n">
        <v>0.05</v>
      </c>
      <c r="L4243" s="12" t="n">
        <v>2753.28</v>
      </c>
      <c r="M4243" s="12" t="n">
        <v>2144.66</v>
      </c>
      <c r="N4243" s="12" t="n">
        <v>608.62</v>
      </c>
      <c r="O4243" t="inlineStr">
        <is>
          <t>UPI</t>
        </is>
      </c>
      <c r="P4243" t="inlineStr">
        <is>
          <t>Sara Khan</t>
        </is>
      </c>
      <c r="Q4243" t="inlineStr">
        <is>
          <t>CUST-0411</t>
        </is>
      </c>
      <c r="R4243" t="n">
        <v>5</v>
      </c>
      <c r="S4243" t="inlineStr">
        <is>
          <t>No</t>
        </is>
      </c>
    </row>
    <row r="4244">
      <c r="A4244" t="inlineStr">
        <is>
          <t>ORD-2505-04243</t>
        </is>
      </c>
      <c r="B4244" s="11" t="n">
        <v>45802</v>
      </c>
      <c r="C4244" t="inlineStr">
        <is>
          <t>West</t>
        </is>
      </c>
      <c r="D4244" t="inlineStr">
        <is>
          <t>Pune</t>
        </is>
      </c>
      <c r="E4244" t="inlineStr">
        <is>
          <t>Consumer</t>
        </is>
      </c>
      <c r="F4244" t="inlineStr">
        <is>
          <t>Direct Sales</t>
        </is>
      </c>
      <c r="G4244" t="inlineStr">
        <is>
          <t>Office Supplies</t>
        </is>
      </c>
      <c r="H4244" t="inlineStr">
        <is>
          <t>Stapler</t>
        </is>
      </c>
      <c r="I4244" t="n">
        <v>2</v>
      </c>
      <c r="J4244" s="12" t="n">
        <v>326.47</v>
      </c>
      <c r="K4244" s="13" t="n">
        <v>0.1</v>
      </c>
      <c r="L4244" s="12" t="n">
        <v>587.65</v>
      </c>
      <c r="M4244" s="12" t="n">
        <v>437.47</v>
      </c>
      <c r="N4244" s="12" t="n">
        <v>150.18</v>
      </c>
      <c r="O4244" t="inlineStr">
        <is>
          <t>Net Banking</t>
        </is>
      </c>
      <c r="P4244" t="inlineStr">
        <is>
          <t>Aarav Sharma</t>
        </is>
      </c>
      <c r="Q4244" t="inlineStr">
        <is>
          <t>CUST-0767</t>
        </is>
      </c>
      <c r="R4244" t="n">
        <v>4</v>
      </c>
      <c r="S4244" t="inlineStr">
        <is>
          <t>No</t>
        </is>
      </c>
    </row>
    <row r="4245">
      <c r="A4245" t="inlineStr">
        <is>
          <t>ORD-2510-04244</t>
        </is>
      </c>
      <c r="B4245" s="11" t="n">
        <v>45933</v>
      </c>
      <c r="C4245" t="inlineStr">
        <is>
          <t>North</t>
        </is>
      </c>
      <c r="D4245" t="inlineStr">
        <is>
          <t>Chandigarh</t>
        </is>
      </c>
      <c r="E4245" t="inlineStr">
        <is>
          <t>Education</t>
        </is>
      </c>
      <c r="F4245" t="inlineStr">
        <is>
          <t>Direct Sales</t>
        </is>
      </c>
      <c r="G4245" t="inlineStr">
        <is>
          <t>Office Supplies</t>
        </is>
      </c>
      <c r="H4245" t="inlineStr">
        <is>
          <t>Marker Set</t>
        </is>
      </c>
      <c r="I4245" t="n">
        <v>5</v>
      </c>
      <c r="J4245" s="12" t="n">
        <v>244.79</v>
      </c>
      <c r="K4245" s="13" t="n">
        <v>0.15</v>
      </c>
      <c r="L4245" s="12" t="n">
        <v>1040.36</v>
      </c>
      <c r="M4245" s="12" t="n">
        <v>795.5700000000001</v>
      </c>
      <c r="N4245" s="12" t="n">
        <v>244.79</v>
      </c>
      <c r="O4245" t="inlineStr">
        <is>
          <t>UPI</t>
        </is>
      </c>
      <c r="P4245" t="inlineStr">
        <is>
          <t>Ishaan Mehta</t>
        </is>
      </c>
      <c r="Q4245" t="inlineStr">
        <is>
          <t>CUST-0553</t>
        </is>
      </c>
      <c r="R4245" t="n">
        <v>4</v>
      </c>
      <c r="S4245" t="inlineStr">
        <is>
          <t>No</t>
        </is>
      </c>
    </row>
    <row r="4246">
      <c r="A4246" t="inlineStr">
        <is>
          <t>ORD-2401-04245</t>
        </is>
      </c>
      <c r="B4246" s="11" t="n">
        <v>45322</v>
      </c>
      <c r="C4246" t="inlineStr">
        <is>
          <t>East</t>
        </is>
      </c>
      <c r="D4246" t="inlineStr">
        <is>
          <t>Bhubaneswar</t>
        </is>
      </c>
      <c r="E4246" t="inlineStr">
        <is>
          <t>Education</t>
        </is>
      </c>
      <c r="F4246" t="inlineStr">
        <is>
          <t>Direct Sales</t>
        </is>
      </c>
      <c r="G4246" t="inlineStr">
        <is>
          <t>Furniture</t>
        </is>
      </c>
      <c r="H4246" t="inlineStr">
        <is>
          <t>Bookshelf</t>
        </is>
      </c>
      <c r="I4246" t="n">
        <v>8</v>
      </c>
      <c r="J4246" s="12" t="n">
        <v>6543.11</v>
      </c>
      <c r="K4246" s="13" t="n">
        <v>0.05</v>
      </c>
      <c r="L4246" s="12" t="n">
        <v>49727.64</v>
      </c>
      <c r="M4246" s="12" t="n">
        <v>38211.76</v>
      </c>
      <c r="N4246" s="12" t="n">
        <v>11515.88</v>
      </c>
      <c r="O4246" t="inlineStr">
        <is>
          <t>Credit Card</t>
        </is>
      </c>
      <c r="P4246" t="inlineStr">
        <is>
          <t>Kabir Singh</t>
        </is>
      </c>
      <c r="Q4246" t="inlineStr">
        <is>
          <t>CUST-0475</t>
        </is>
      </c>
      <c r="R4246" t="n">
        <v>6</v>
      </c>
      <c r="S4246" t="inlineStr">
        <is>
          <t>No</t>
        </is>
      </c>
    </row>
    <row r="4247">
      <c r="A4247" t="inlineStr">
        <is>
          <t>ORD-2504-04246</t>
        </is>
      </c>
      <c r="B4247" s="11" t="n">
        <v>45758</v>
      </c>
      <c r="C4247" t="inlineStr">
        <is>
          <t>South</t>
        </is>
      </c>
      <c r="D4247" t="inlineStr">
        <is>
          <t>Kochi</t>
        </is>
      </c>
      <c r="E4247" t="inlineStr">
        <is>
          <t>Small Business</t>
        </is>
      </c>
      <c r="F4247" t="inlineStr">
        <is>
          <t>Direct Sales</t>
        </is>
      </c>
      <c r="G4247" t="inlineStr">
        <is>
          <t>Technology</t>
        </is>
      </c>
      <c r="H4247" t="inlineStr">
        <is>
          <t>Monitor</t>
        </is>
      </c>
      <c r="I4247" t="n">
        <v>5</v>
      </c>
      <c r="J4247" s="12" t="n">
        <v>12345.12</v>
      </c>
      <c r="K4247" s="13" t="n">
        <v>0.1</v>
      </c>
      <c r="L4247" s="12" t="n">
        <v>55553.04</v>
      </c>
      <c r="M4247" s="12" t="n">
        <v>49380.48</v>
      </c>
      <c r="N4247" s="12" t="n">
        <v>6172.56</v>
      </c>
      <c r="O4247" t="inlineStr">
        <is>
          <t>Net Banking</t>
        </is>
      </c>
      <c r="P4247" t="inlineStr">
        <is>
          <t>Aarav Sharma</t>
        </is>
      </c>
      <c r="Q4247" t="inlineStr">
        <is>
          <t>CUST-0663</t>
        </is>
      </c>
      <c r="R4247" t="n">
        <v>3</v>
      </c>
      <c r="S4247" t="inlineStr">
        <is>
          <t>No</t>
        </is>
      </c>
    </row>
    <row r="4248">
      <c r="A4248" t="inlineStr">
        <is>
          <t>ORD-2405-04247</t>
        </is>
      </c>
      <c r="B4248" s="11" t="n">
        <v>45434</v>
      </c>
      <c r="C4248" t="inlineStr">
        <is>
          <t>Central</t>
        </is>
      </c>
      <c r="D4248" t="inlineStr">
        <is>
          <t>Nagpur</t>
        </is>
      </c>
      <c r="E4248" t="inlineStr">
        <is>
          <t>Small Business</t>
        </is>
      </c>
      <c r="F4248" t="inlineStr">
        <is>
          <t>Direct Sales</t>
        </is>
      </c>
      <c r="G4248" t="inlineStr">
        <is>
          <t>Technology</t>
        </is>
      </c>
      <c r="H4248" t="inlineStr">
        <is>
          <t>Monitor</t>
        </is>
      </c>
      <c r="I4248" t="n">
        <v>8</v>
      </c>
      <c r="J4248" s="12" t="n">
        <v>13786.23</v>
      </c>
      <c r="K4248" s="13" t="n">
        <v>0</v>
      </c>
      <c r="L4248" s="12" t="n">
        <v>110289.84</v>
      </c>
      <c r="M4248" s="12" t="n">
        <v>88231.87</v>
      </c>
      <c r="N4248" s="12" t="n">
        <v>22057.97</v>
      </c>
      <c r="O4248" t="inlineStr">
        <is>
          <t>Cash</t>
        </is>
      </c>
      <c r="P4248" t="inlineStr">
        <is>
          <t>Meera Joshi</t>
        </is>
      </c>
      <c r="Q4248" t="inlineStr">
        <is>
          <t>CUST-0229</t>
        </is>
      </c>
      <c r="R4248" t="n">
        <v>3</v>
      </c>
      <c r="S4248" t="inlineStr">
        <is>
          <t>No</t>
        </is>
      </c>
    </row>
    <row r="4249">
      <c r="A4249" t="inlineStr">
        <is>
          <t>ORD-2503-04248</t>
        </is>
      </c>
      <c r="B4249" s="11" t="n">
        <v>45732</v>
      </c>
      <c r="C4249" t="inlineStr">
        <is>
          <t>Central</t>
        </is>
      </c>
      <c r="D4249" t="inlineStr">
        <is>
          <t>Bhopal</t>
        </is>
      </c>
      <c r="E4249" t="inlineStr">
        <is>
          <t>Consumer</t>
        </is>
      </c>
      <c r="F4249" t="inlineStr">
        <is>
          <t>Direct Sales</t>
        </is>
      </c>
      <c r="G4249" t="inlineStr">
        <is>
          <t>Furniture</t>
        </is>
      </c>
      <c r="H4249" t="inlineStr">
        <is>
          <t>Office Chair</t>
        </is>
      </c>
      <c r="I4249" t="n">
        <v>4</v>
      </c>
      <c r="J4249" s="12" t="n">
        <v>6737.03</v>
      </c>
      <c r="K4249" s="13" t="n">
        <v>0.03</v>
      </c>
      <c r="L4249" s="12" t="n">
        <v>26139.68</v>
      </c>
      <c r="M4249" s="12" t="n">
        <v>18594.2</v>
      </c>
      <c r="N4249" s="12" t="n">
        <v>7545.48</v>
      </c>
      <c r="O4249" t="inlineStr">
        <is>
          <t>Debit Card</t>
        </is>
      </c>
      <c r="P4249" t="inlineStr">
        <is>
          <t>Vivaan Gupta</t>
        </is>
      </c>
      <c r="Q4249" t="inlineStr">
        <is>
          <t>CUST-0488</t>
        </is>
      </c>
      <c r="R4249" t="n">
        <v>4</v>
      </c>
      <c r="S4249" t="inlineStr">
        <is>
          <t>No</t>
        </is>
      </c>
    </row>
    <row r="4250">
      <c r="A4250" t="inlineStr">
        <is>
          <t>ORD-2505-04249</t>
        </is>
      </c>
      <c r="B4250" s="11" t="n">
        <v>45804</v>
      </c>
      <c r="C4250" t="inlineStr">
        <is>
          <t>North</t>
        </is>
      </c>
      <c r="D4250" t="inlineStr">
        <is>
          <t>Delhi</t>
        </is>
      </c>
      <c r="E4250" t="inlineStr">
        <is>
          <t>Consumer</t>
        </is>
      </c>
      <c r="F4250" t="inlineStr">
        <is>
          <t>Direct Sales</t>
        </is>
      </c>
      <c r="G4250" t="inlineStr">
        <is>
          <t>Furniture</t>
        </is>
      </c>
      <c r="H4250" t="inlineStr">
        <is>
          <t>Desk</t>
        </is>
      </c>
      <c r="I4250" t="n">
        <v>3</v>
      </c>
      <c r="J4250" s="12" t="n">
        <v>13561.05</v>
      </c>
      <c r="K4250" s="13" t="n">
        <v>0.2</v>
      </c>
      <c r="L4250" s="12" t="n">
        <v>32546.52</v>
      </c>
      <c r="M4250" s="12" t="n">
        <v>30512.36</v>
      </c>
      <c r="N4250" s="12" t="n">
        <v>2034.16</v>
      </c>
      <c r="O4250" t="inlineStr">
        <is>
          <t>Credit Card</t>
        </is>
      </c>
      <c r="P4250" t="inlineStr">
        <is>
          <t>Meera Joshi</t>
        </is>
      </c>
      <c r="Q4250" t="inlineStr">
        <is>
          <t>CUST-0648</t>
        </is>
      </c>
      <c r="R4250" t="n">
        <v>2</v>
      </c>
      <c r="S4250" t="inlineStr">
        <is>
          <t>No</t>
        </is>
      </c>
    </row>
    <row r="4251">
      <c r="A4251" t="inlineStr">
        <is>
          <t>ORD-2412-04250</t>
        </is>
      </c>
      <c r="B4251" s="11" t="n">
        <v>45637</v>
      </c>
      <c r="C4251" t="inlineStr">
        <is>
          <t>North</t>
        </is>
      </c>
      <c r="D4251" t="inlineStr">
        <is>
          <t>Lucknow</t>
        </is>
      </c>
      <c r="E4251" t="inlineStr">
        <is>
          <t>Consumer</t>
        </is>
      </c>
      <c r="F4251" t="inlineStr">
        <is>
          <t>Direct Sales</t>
        </is>
      </c>
      <c r="G4251" t="inlineStr">
        <is>
          <t>Accessories</t>
        </is>
      </c>
      <c r="H4251" t="inlineStr">
        <is>
          <t>Mouse</t>
        </is>
      </c>
      <c r="I4251" t="n">
        <v>2</v>
      </c>
      <c r="J4251" s="12" t="n">
        <v>860.1900000000001</v>
      </c>
      <c r="K4251" s="13" t="n">
        <v>0.15</v>
      </c>
      <c r="L4251" s="12" t="n">
        <v>1462.32</v>
      </c>
      <c r="M4251" s="12" t="n">
        <v>1135.45</v>
      </c>
      <c r="N4251" s="12" t="n">
        <v>326.87</v>
      </c>
      <c r="O4251" t="inlineStr">
        <is>
          <t>Credit Card</t>
        </is>
      </c>
      <c r="P4251" t="inlineStr">
        <is>
          <t>Meera Joshi</t>
        </is>
      </c>
      <c r="Q4251" t="inlineStr">
        <is>
          <t>CUST-0877</t>
        </is>
      </c>
      <c r="R4251" t="n">
        <v>4</v>
      </c>
      <c r="S4251" t="inlineStr">
        <is>
          <t>No</t>
        </is>
      </c>
    </row>
    <row r="4252">
      <c r="A4252" t="inlineStr">
        <is>
          <t>ORD-2503-04251</t>
        </is>
      </c>
      <c r="B4252" s="11" t="n">
        <v>45722</v>
      </c>
      <c r="C4252" t="inlineStr">
        <is>
          <t>Central</t>
        </is>
      </c>
      <c r="D4252" t="inlineStr">
        <is>
          <t>Bhopal</t>
        </is>
      </c>
      <c r="E4252" t="inlineStr">
        <is>
          <t>Education</t>
        </is>
      </c>
      <c r="F4252" t="inlineStr">
        <is>
          <t>Retail Store</t>
        </is>
      </c>
      <c r="G4252" t="inlineStr">
        <is>
          <t>Office Supplies</t>
        </is>
      </c>
      <c r="H4252" t="inlineStr">
        <is>
          <t>Stapler</t>
        </is>
      </c>
      <c r="I4252" t="n">
        <v>3</v>
      </c>
      <c r="J4252" s="12" t="n">
        <v>340.43</v>
      </c>
      <c r="K4252" s="13" t="n">
        <v>0.25</v>
      </c>
      <c r="L4252" s="12" t="n">
        <v>765.97</v>
      </c>
      <c r="M4252" s="12" t="n">
        <v>684.26</v>
      </c>
      <c r="N4252" s="12" t="n">
        <v>81.70999999999999</v>
      </c>
      <c r="O4252" t="inlineStr">
        <is>
          <t>UPI</t>
        </is>
      </c>
      <c r="P4252" t="inlineStr">
        <is>
          <t>Ishaan Mehta</t>
        </is>
      </c>
      <c r="Q4252" t="inlineStr">
        <is>
          <t>CUST-0886</t>
        </is>
      </c>
      <c r="R4252" t="n">
        <v>5</v>
      </c>
      <c r="S4252" t="inlineStr">
        <is>
          <t>No</t>
        </is>
      </c>
    </row>
    <row r="4253">
      <c r="A4253" t="inlineStr">
        <is>
          <t>ORD-2402-04252</t>
        </is>
      </c>
      <c r="B4253" s="11" t="n">
        <v>45339</v>
      </c>
      <c r="C4253" t="inlineStr">
        <is>
          <t>South</t>
        </is>
      </c>
      <c r="D4253" t="inlineStr">
        <is>
          <t>Bengaluru</t>
        </is>
      </c>
      <c r="E4253" t="inlineStr">
        <is>
          <t>Small Business</t>
        </is>
      </c>
      <c r="F4253" t="inlineStr">
        <is>
          <t>Partner</t>
        </is>
      </c>
      <c r="G4253" t="inlineStr">
        <is>
          <t>Office Supplies</t>
        </is>
      </c>
      <c r="H4253" t="inlineStr">
        <is>
          <t>Marker Set</t>
        </is>
      </c>
      <c r="I4253" t="n">
        <v>1</v>
      </c>
      <c r="J4253" s="12" t="n">
        <v>278.18</v>
      </c>
      <c r="K4253" s="13" t="n">
        <v>0</v>
      </c>
      <c r="L4253" s="12" t="n">
        <v>278.18</v>
      </c>
      <c r="M4253" s="12" t="n">
        <v>180.82</v>
      </c>
      <c r="N4253" s="12" t="n">
        <v>97.36</v>
      </c>
      <c r="O4253" t="inlineStr">
        <is>
          <t>Cash</t>
        </is>
      </c>
      <c r="P4253" t="inlineStr">
        <is>
          <t>Tara Kapoor</t>
        </is>
      </c>
      <c r="Q4253" t="inlineStr">
        <is>
          <t>CUST-0532</t>
        </is>
      </c>
      <c r="R4253" t="n">
        <v>5</v>
      </c>
      <c r="S4253" t="inlineStr">
        <is>
          <t>No</t>
        </is>
      </c>
    </row>
    <row r="4254">
      <c r="A4254" t="inlineStr">
        <is>
          <t>ORD-2511-04253</t>
        </is>
      </c>
      <c r="B4254" s="11" t="n">
        <v>45984</v>
      </c>
      <c r="C4254" t="inlineStr">
        <is>
          <t>North</t>
        </is>
      </c>
      <c r="D4254" t="inlineStr">
        <is>
          <t>Jaipur</t>
        </is>
      </c>
      <c r="E4254" t="inlineStr">
        <is>
          <t>Small Business</t>
        </is>
      </c>
      <c r="F4254" t="inlineStr">
        <is>
          <t>Partner</t>
        </is>
      </c>
      <c r="G4254" t="inlineStr">
        <is>
          <t>Accessories</t>
        </is>
      </c>
      <c r="H4254" t="inlineStr">
        <is>
          <t>USB Hub</t>
        </is>
      </c>
      <c r="I4254" t="n">
        <v>10</v>
      </c>
      <c r="J4254" s="12" t="n">
        <v>1252.71</v>
      </c>
      <c r="K4254" s="13" t="n">
        <v>0.05</v>
      </c>
      <c r="L4254" s="12" t="n">
        <v>11900.74</v>
      </c>
      <c r="M4254" s="12" t="n">
        <v>8518.43</v>
      </c>
      <c r="N4254" s="12" t="n">
        <v>3382.31</v>
      </c>
      <c r="O4254" t="inlineStr">
        <is>
          <t>Net Banking</t>
        </is>
      </c>
      <c r="P4254" t="inlineStr">
        <is>
          <t>Diya Patel</t>
        </is>
      </c>
      <c r="Q4254" t="inlineStr">
        <is>
          <t>CUST-0763</t>
        </is>
      </c>
      <c r="R4254" t="n">
        <v>3</v>
      </c>
      <c r="S4254" t="inlineStr">
        <is>
          <t>Yes</t>
        </is>
      </c>
    </row>
    <row r="4255">
      <c r="A4255" t="inlineStr">
        <is>
          <t>ORD-2403-04254</t>
        </is>
      </c>
      <c r="B4255" s="11" t="n">
        <v>45352</v>
      </c>
      <c r="C4255" t="inlineStr">
        <is>
          <t>West</t>
        </is>
      </c>
      <c r="D4255" t="inlineStr">
        <is>
          <t>Mumbai</t>
        </is>
      </c>
      <c r="E4255" t="inlineStr">
        <is>
          <t>Consumer</t>
        </is>
      </c>
      <c r="F4255" t="inlineStr">
        <is>
          <t>Retail Store</t>
        </is>
      </c>
      <c r="G4255" t="inlineStr">
        <is>
          <t>Accessories</t>
        </is>
      </c>
      <c r="H4255" t="inlineStr">
        <is>
          <t>Webcam</t>
        </is>
      </c>
      <c r="I4255" t="n">
        <v>5</v>
      </c>
      <c r="J4255" s="12" t="n">
        <v>3185.43</v>
      </c>
      <c r="K4255" s="13" t="n">
        <v>0.25</v>
      </c>
      <c r="L4255" s="12" t="n">
        <v>11945.36</v>
      </c>
      <c r="M4255" s="12" t="n">
        <v>12104.63</v>
      </c>
      <c r="N4255" s="12" t="n">
        <v>-159.27</v>
      </c>
      <c r="O4255" t="inlineStr">
        <is>
          <t>Net Banking</t>
        </is>
      </c>
      <c r="P4255" t="inlineStr">
        <is>
          <t>Tara Kapoor</t>
        </is>
      </c>
      <c r="Q4255" t="inlineStr">
        <is>
          <t>CUST-0421</t>
        </is>
      </c>
      <c r="R4255" t="n">
        <v>2</v>
      </c>
      <c r="S4255" t="inlineStr">
        <is>
          <t>Yes</t>
        </is>
      </c>
    </row>
    <row r="4256">
      <c r="A4256" t="inlineStr">
        <is>
          <t>ORD-2501-04255</t>
        </is>
      </c>
      <c r="B4256" s="11" t="n">
        <v>45666</v>
      </c>
      <c r="C4256" t="inlineStr">
        <is>
          <t>Central</t>
        </is>
      </c>
      <c r="D4256" t="inlineStr">
        <is>
          <t>Raipur</t>
        </is>
      </c>
      <c r="E4256" t="inlineStr">
        <is>
          <t>Small Business</t>
        </is>
      </c>
      <c r="F4256" t="inlineStr">
        <is>
          <t>Partner</t>
        </is>
      </c>
      <c r="G4256" t="inlineStr">
        <is>
          <t>Office Supplies</t>
        </is>
      </c>
      <c r="H4256" t="inlineStr">
        <is>
          <t>Pen Box</t>
        </is>
      </c>
      <c r="I4256" t="n">
        <v>3</v>
      </c>
      <c r="J4256" s="12" t="n">
        <v>195.71</v>
      </c>
      <c r="K4256" s="13" t="n">
        <v>0</v>
      </c>
      <c r="L4256" s="12" t="n">
        <v>587.13</v>
      </c>
      <c r="M4256" s="12" t="n">
        <v>358.15</v>
      </c>
      <c r="N4256" s="12" t="n">
        <v>228.98</v>
      </c>
      <c r="O4256" t="inlineStr">
        <is>
          <t>Net Banking</t>
        </is>
      </c>
      <c r="P4256" t="inlineStr">
        <is>
          <t>Rohan Verma</t>
        </is>
      </c>
      <c r="Q4256" t="inlineStr">
        <is>
          <t>CUST-0512</t>
        </is>
      </c>
      <c r="R4256" t="n">
        <v>5</v>
      </c>
      <c r="S4256" t="inlineStr">
        <is>
          <t>Yes</t>
        </is>
      </c>
    </row>
    <row r="4257">
      <c r="A4257" t="inlineStr">
        <is>
          <t>ORD-2511-04256</t>
        </is>
      </c>
      <c r="B4257" s="11" t="n">
        <v>45987</v>
      </c>
      <c r="C4257" t="inlineStr">
        <is>
          <t>East</t>
        </is>
      </c>
      <c r="D4257" t="inlineStr">
        <is>
          <t>Kolkata</t>
        </is>
      </c>
      <c r="E4257" t="inlineStr">
        <is>
          <t>Small Business</t>
        </is>
      </c>
      <c r="F4257" t="inlineStr">
        <is>
          <t>Direct Sales</t>
        </is>
      </c>
      <c r="G4257" t="inlineStr">
        <is>
          <t>Furniture</t>
        </is>
      </c>
      <c r="H4257" t="inlineStr">
        <is>
          <t>Bookshelf</t>
        </is>
      </c>
      <c r="I4257" t="n">
        <v>3</v>
      </c>
      <c r="J4257" s="12" t="n">
        <v>5923.25</v>
      </c>
      <c r="K4257" s="13" t="n">
        <v>0.05</v>
      </c>
      <c r="L4257" s="12" t="n">
        <v>16881.26</v>
      </c>
      <c r="M4257" s="12" t="n">
        <v>12971.92</v>
      </c>
      <c r="N4257" s="12" t="n">
        <v>3909.34</v>
      </c>
      <c r="O4257" t="inlineStr">
        <is>
          <t>Cash</t>
        </is>
      </c>
      <c r="P4257" t="inlineStr">
        <is>
          <t>Tara Kapoor</t>
        </is>
      </c>
      <c r="Q4257" t="inlineStr">
        <is>
          <t>CUST-0887</t>
        </is>
      </c>
      <c r="R4257" t="n">
        <v>1</v>
      </c>
      <c r="S4257" t="inlineStr">
        <is>
          <t>No</t>
        </is>
      </c>
    </row>
    <row r="4258">
      <c r="A4258" t="inlineStr">
        <is>
          <t>ORD-2407-04257</t>
        </is>
      </c>
      <c r="B4258" s="11" t="n">
        <v>45479</v>
      </c>
      <c r="C4258" t="inlineStr">
        <is>
          <t>East</t>
        </is>
      </c>
      <c r="D4258" t="inlineStr">
        <is>
          <t>Kolkata</t>
        </is>
      </c>
      <c r="E4258" t="inlineStr">
        <is>
          <t>Education</t>
        </is>
      </c>
      <c r="F4258" t="inlineStr">
        <is>
          <t>Direct Sales</t>
        </is>
      </c>
      <c r="G4258" t="inlineStr">
        <is>
          <t>Office Supplies</t>
        </is>
      </c>
      <c r="H4258" t="inlineStr">
        <is>
          <t>Stapler</t>
        </is>
      </c>
      <c r="I4258" t="n">
        <v>3</v>
      </c>
      <c r="J4258" s="12" t="n">
        <v>305.69</v>
      </c>
      <c r="K4258" s="13" t="n">
        <v>0.03</v>
      </c>
      <c r="L4258" s="12" t="n">
        <v>889.5599999999999</v>
      </c>
      <c r="M4258" s="12" t="n">
        <v>614.4400000000001</v>
      </c>
      <c r="N4258" s="12" t="n">
        <v>275.12</v>
      </c>
      <c r="O4258" t="inlineStr">
        <is>
          <t>Net Banking</t>
        </is>
      </c>
      <c r="P4258" t="inlineStr">
        <is>
          <t>Vivaan Gupta</t>
        </is>
      </c>
      <c r="Q4258" t="inlineStr">
        <is>
          <t>CUST-0278</t>
        </is>
      </c>
      <c r="R4258" t="n">
        <v>4</v>
      </c>
      <c r="S4258" t="inlineStr">
        <is>
          <t>No</t>
        </is>
      </c>
    </row>
    <row r="4259">
      <c r="A4259" t="inlineStr">
        <is>
          <t>ORD-2409-04258</t>
        </is>
      </c>
      <c r="B4259" s="11" t="n">
        <v>45539</v>
      </c>
      <c r="C4259" t="inlineStr">
        <is>
          <t>East</t>
        </is>
      </c>
      <c r="D4259" t="inlineStr">
        <is>
          <t>Kolkata</t>
        </is>
      </c>
      <c r="E4259" t="inlineStr">
        <is>
          <t>Small Business</t>
        </is>
      </c>
      <c r="F4259" t="inlineStr">
        <is>
          <t>Partner</t>
        </is>
      </c>
      <c r="G4259" t="inlineStr">
        <is>
          <t>Office Supplies</t>
        </is>
      </c>
      <c r="H4259" t="inlineStr">
        <is>
          <t>Pen Box</t>
        </is>
      </c>
      <c r="I4259" t="n">
        <v>1</v>
      </c>
      <c r="J4259" s="12" t="n">
        <v>204.04</v>
      </c>
      <c r="K4259" s="13" t="n">
        <v>0.15</v>
      </c>
      <c r="L4259" s="12" t="n">
        <v>173.43</v>
      </c>
      <c r="M4259" s="12" t="n">
        <v>124.46</v>
      </c>
      <c r="N4259" s="12" t="n">
        <v>48.97</v>
      </c>
      <c r="O4259" t="inlineStr">
        <is>
          <t>Debit Card</t>
        </is>
      </c>
      <c r="P4259" t="inlineStr">
        <is>
          <t>Sara Khan</t>
        </is>
      </c>
      <c r="Q4259" t="inlineStr">
        <is>
          <t>CUST-0309</t>
        </is>
      </c>
      <c r="R4259" t="n">
        <v>2</v>
      </c>
      <c r="S4259" t="inlineStr">
        <is>
          <t>No</t>
        </is>
      </c>
    </row>
    <row r="4260">
      <c r="A4260" t="inlineStr">
        <is>
          <t>ORD-2509-04259</t>
        </is>
      </c>
      <c r="B4260" s="11" t="n">
        <v>45914</v>
      </c>
      <c r="C4260" t="inlineStr">
        <is>
          <t>South</t>
        </is>
      </c>
      <c r="D4260" t="inlineStr">
        <is>
          <t>Hyderabad</t>
        </is>
      </c>
      <c r="E4260" t="inlineStr">
        <is>
          <t>Small Business</t>
        </is>
      </c>
      <c r="F4260" t="inlineStr">
        <is>
          <t>Retail Store</t>
        </is>
      </c>
      <c r="G4260" t="inlineStr">
        <is>
          <t>Office Supplies</t>
        </is>
      </c>
      <c r="H4260" t="inlineStr">
        <is>
          <t>Paper Ream</t>
        </is>
      </c>
      <c r="I4260" t="n">
        <v>3</v>
      </c>
      <c r="J4260" s="12" t="n">
        <v>422.31</v>
      </c>
      <c r="K4260" s="13" t="n">
        <v>0</v>
      </c>
      <c r="L4260" s="12" t="n">
        <v>1266.93</v>
      </c>
      <c r="M4260" s="12" t="n">
        <v>950.2</v>
      </c>
      <c r="N4260" s="12" t="n">
        <v>316.73</v>
      </c>
      <c r="O4260" t="inlineStr">
        <is>
          <t>Credit Card</t>
        </is>
      </c>
      <c r="P4260" t="inlineStr">
        <is>
          <t>Sara Khan</t>
        </is>
      </c>
      <c r="Q4260" t="inlineStr">
        <is>
          <t>CUST-0267</t>
        </is>
      </c>
      <c r="R4260" t="n">
        <v>6</v>
      </c>
      <c r="S4260" t="inlineStr">
        <is>
          <t>Yes</t>
        </is>
      </c>
    </row>
    <row r="4261">
      <c r="A4261" t="inlineStr">
        <is>
          <t>ORD-2504-04260</t>
        </is>
      </c>
      <c r="B4261" s="11" t="n">
        <v>45772</v>
      </c>
      <c r="C4261" t="inlineStr">
        <is>
          <t>North</t>
        </is>
      </c>
      <c r="D4261" t="inlineStr">
        <is>
          <t>Delhi</t>
        </is>
      </c>
      <c r="E4261" t="inlineStr">
        <is>
          <t>Consumer</t>
        </is>
      </c>
      <c r="F4261" t="inlineStr">
        <is>
          <t>Retail Store</t>
        </is>
      </c>
      <c r="G4261" t="inlineStr">
        <is>
          <t>Furniture</t>
        </is>
      </c>
      <c r="H4261" t="inlineStr">
        <is>
          <t>Cabinet</t>
        </is>
      </c>
      <c r="I4261" t="n">
        <v>2</v>
      </c>
      <c r="J4261" s="12" t="n">
        <v>8842.370000000001</v>
      </c>
      <c r="K4261" s="13" t="n">
        <v>0.03</v>
      </c>
      <c r="L4261" s="12" t="n">
        <v>17154.2</v>
      </c>
      <c r="M4261" s="12" t="n">
        <v>13794.1</v>
      </c>
      <c r="N4261" s="12" t="n">
        <v>3360.1</v>
      </c>
      <c r="O4261" t="inlineStr">
        <is>
          <t>UPI</t>
        </is>
      </c>
      <c r="P4261" t="inlineStr">
        <is>
          <t>Kabir Singh</t>
        </is>
      </c>
      <c r="Q4261" t="inlineStr">
        <is>
          <t>CUST-0281</t>
        </is>
      </c>
      <c r="R4261" t="n">
        <v>3</v>
      </c>
      <c r="S4261" t="inlineStr">
        <is>
          <t>No</t>
        </is>
      </c>
    </row>
    <row r="4262">
      <c r="A4262" t="inlineStr">
        <is>
          <t>ORD-2405-04261</t>
        </is>
      </c>
      <c r="B4262" s="11" t="n">
        <v>45441</v>
      </c>
      <c r="C4262" t="inlineStr">
        <is>
          <t>North</t>
        </is>
      </c>
      <c r="D4262" t="inlineStr">
        <is>
          <t>Chandigarh</t>
        </is>
      </c>
      <c r="E4262" t="inlineStr">
        <is>
          <t>Small Business</t>
        </is>
      </c>
      <c r="F4262" t="inlineStr">
        <is>
          <t>Retail Store</t>
        </is>
      </c>
      <c r="G4262" t="inlineStr">
        <is>
          <t>Office Supplies</t>
        </is>
      </c>
      <c r="H4262" t="inlineStr">
        <is>
          <t>Pen Box</t>
        </is>
      </c>
      <c r="I4262" t="n">
        <v>2</v>
      </c>
      <c r="J4262" s="12" t="n">
        <v>197.99</v>
      </c>
      <c r="K4262" s="13" t="n">
        <v>0.1</v>
      </c>
      <c r="L4262" s="12" t="n">
        <v>356.38</v>
      </c>
      <c r="M4262" s="12" t="n">
        <v>241.55</v>
      </c>
      <c r="N4262" s="12" t="n">
        <v>114.83</v>
      </c>
      <c r="O4262" t="inlineStr">
        <is>
          <t>Credit Card</t>
        </is>
      </c>
      <c r="P4262" t="inlineStr">
        <is>
          <t>Diya Patel</t>
        </is>
      </c>
      <c r="Q4262" t="inlineStr">
        <is>
          <t>CUST-0950</t>
        </is>
      </c>
      <c r="R4262" t="n">
        <v>5</v>
      </c>
      <c r="S4262" t="inlineStr">
        <is>
          <t>No</t>
        </is>
      </c>
    </row>
    <row r="4263">
      <c r="A4263" t="inlineStr">
        <is>
          <t>ORD-2402-04262</t>
        </is>
      </c>
      <c r="B4263" s="11" t="n">
        <v>45342</v>
      </c>
      <c r="C4263" t="inlineStr">
        <is>
          <t>South</t>
        </is>
      </c>
      <c r="D4263" t="inlineStr">
        <is>
          <t>Bengaluru</t>
        </is>
      </c>
      <c r="E4263" t="inlineStr">
        <is>
          <t>Education</t>
        </is>
      </c>
      <c r="F4263" t="inlineStr">
        <is>
          <t>Partner</t>
        </is>
      </c>
      <c r="G4263" t="inlineStr">
        <is>
          <t>Technology</t>
        </is>
      </c>
      <c r="H4263" t="inlineStr">
        <is>
          <t>Monitor</t>
        </is>
      </c>
      <c r="I4263" t="n">
        <v>6</v>
      </c>
      <c r="J4263" s="12" t="n">
        <v>12915.15</v>
      </c>
      <c r="K4263" s="13" t="n">
        <v>0.05</v>
      </c>
      <c r="L4263" s="12" t="n">
        <v>73616.35000000001</v>
      </c>
      <c r="M4263" s="12" t="n">
        <v>61992.72</v>
      </c>
      <c r="N4263" s="12" t="n">
        <v>11623.63</v>
      </c>
      <c r="O4263" t="inlineStr">
        <is>
          <t>Debit Card</t>
        </is>
      </c>
      <c r="P4263" t="inlineStr">
        <is>
          <t>Sara Khan</t>
        </is>
      </c>
      <c r="Q4263" t="inlineStr">
        <is>
          <t>CUST-0275</t>
        </is>
      </c>
      <c r="R4263" t="n">
        <v>4</v>
      </c>
      <c r="S4263" t="inlineStr">
        <is>
          <t>No</t>
        </is>
      </c>
    </row>
    <row r="4264">
      <c r="A4264" t="inlineStr">
        <is>
          <t>ORD-2406-04263</t>
        </is>
      </c>
      <c r="B4264" s="11" t="n">
        <v>45453</v>
      </c>
      <c r="C4264" t="inlineStr">
        <is>
          <t>Central</t>
        </is>
      </c>
      <c r="D4264" t="inlineStr">
        <is>
          <t>Indore</t>
        </is>
      </c>
      <c r="E4264" t="inlineStr">
        <is>
          <t>Education</t>
        </is>
      </c>
      <c r="F4264" t="inlineStr">
        <is>
          <t>Retail Store</t>
        </is>
      </c>
      <c r="G4264" t="inlineStr">
        <is>
          <t>Furniture</t>
        </is>
      </c>
      <c r="H4264" t="inlineStr">
        <is>
          <t>Desk</t>
        </is>
      </c>
      <c r="I4264" t="n">
        <v>2</v>
      </c>
      <c r="J4264" s="12" t="n">
        <v>11601.15</v>
      </c>
      <c r="K4264" s="13" t="n">
        <v>0.1</v>
      </c>
      <c r="L4264" s="12" t="n">
        <v>20882.07</v>
      </c>
      <c r="M4264" s="12" t="n">
        <v>17401.72</v>
      </c>
      <c r="N4264" s="12" t="n">
        <v>3480.35</v>
      </c>
      <c r="O4264" t="inlineStr">
        <is>
          <t>Cash</t>
        </is>
      </c>
      <c r="P4264" t="inlineStr">
        <is>
          <t>Vivaan Gupta</t>
        </is>
      </c>
      <c r="Q4264" t="inlineStr">
        <is>
          <t>CUST-0515</t>
        </is>
      </c>
      <c r="R4264" t="n">
        <v>5</v>
      </c>
      <c r="S4264" t="inlineStr">
        <is>
          <t>Yes</t>
        </is>
      </c>
    </row>
    <row r="4265">
      <c r="A4265" t="inlineStr">
        <is>
          <t>ORD-2502-04264</t>
        </is>
      </c>
      <c r="B4265" s="11" t="n">
        <v>45694</v>
      </c>
      <c r="C4265" t="inlineStr">
        <is>
          <t>West</t>
        </is>
      </c>
      <c r="D4265" t="inlineStr">
        <is>
          <t>Surat</t>
        </is>
      </c>
      <c r="E4265" t="inlineStr">
        <is>
          <t>Corporate</t>
        </is>
      </c>
      <c r="F4265" t="inlineStr">
        <is>
          <t>Partner</t>
        </is>
      </c>
      <c r="G4265" t="inlineStr">
        <is>
          <t>Office Supplies</t>
        </is>
      </c>
      <c r="H4265" t="inlineStr">
        <is>
          <t>Notebook Pack</t>
        </is>
      </c>
      <c r="I4265" t="n">
        <v>1</v>
      </c>
      <c r="J4265" s="12" t="n">
        <v>352.48</v>
      </c>
      <c r="K4265" s="13" t="n">
        <v>0.25</v>
      </c>
      <c r="L4265" s="12" t="n">
        <v>264.36</v>
      </c>
      <c r="M4265" s="12" t="n">
        <v>225.59</v>
      </c>
      <c r="N4265" s="12" t="n">
        <v>38.77</v>
      </c>
      <c r="O4265" t="inlineStr">
        <is>
          <t>Credit Card</t>
        </is>
      </c>
      <c r="P4265" t="inlineStr">
        <is>
          <t>Rohan Verma</t>
        </is>
      </c>
      <c r="Q4265" t="inlineStr">
        <is>
          <t>CUST-0761</t>
        </is>
      </c>
      <c r="R4265" t="n">
        <v>5</v>
      </c>
      <c r="S4265" t="inlineStr">
        <is>
          <t>No</t>
        </is>
      </c>
    </row>
    <row r="4266">
      <c r="A4266" t="inlineStr">
        <is>
          <t>ORD-2410-04265</t>
        </is>
      </c>
      <c r="B4266" s="11" t="n">
        <v>45580</v>
      </c>
      <c r="C4266" t="inlineStr">
        <is>
          <t>West</t>
        </is>
      </c>
      <c r="D4266" t="inlineStr">
        <is>
          <t>Ahmedabad</t>
        </is>
      </c>
      <c r="E4266" t="inlineStr">
        <is>
          <t>Corporate</t>
        </is>
      </c>
      <c r="F4266" t="inlineStr">
        <is>
          <t>Direct Sales</t>
        </is>
      </c>
      <c r="G4266" t="inlineStr">
        <is>
          <t>Technology</t>
        </is>
      </c>
      <c r="H4266" t="inlineStr">
        <is>
          <t>Headphones</t>
        </is>
      </c>
      <c r="I4266" t="n">
        <v>1</v>
      </c>
      <c r="J4266" s="12" t="n">
        <v>2948.42</v>
      </c>
      <c r="K4266" s="13" t="n">
        <v>0.2</v>
      </c>
      <c r="L4266" s="12" t="n">
        <v>2358.74</v>
      </c>
      <c r="M4266" s="12" t="n">
        <v>2181.83</v>
      </c>
      <c r="N4266" s="12" t="n">
        <v>176.91</v>
      </c>
      <c r="O4266" t="inlineStr">
        <is>
          <t>UPI</t>
        </is>
      </c>
      <c r="P4266" t="inlineStr">
        <is>
          <t>Tara Kapoor</t>
        </is>
      </c>
      <c r="Q4266" t="inlineStr">
        <is>
          <t>CUST-0253</t>
        </is>
      </c>
      <c r="R4266" t="n">
        <v>1</v>
      </c>
      <c r="S4266" t="inlineStr">
        <is>
          <t>Yes</t>
        </is>
      </c>
    </row>
    <row r="4267">
      <c r="A4267" t="inlineStr">
        <is>
          <t>ORD-2408-04266</t>
        </is>
      </c>
      <c r="B4267" s="11" t="n">
        <v>45521</v>
      </c>
      <c r="C4267" t="inlineStr">
        <is>
          <t>South</t>
        </is>
      </c>
      <c r="D4267" t="inlineStr">
        <is>
          <t>Bengaluru</t>
        </is>
      </c>
      <c r="E4267" t="inlineStr">
        <is>
          <t>Education</t>
        </is>
      </c>
      <c r="F4267" t="inlineStr">
        <is>
          <t>Retail Store</t>
        </is>
      </c>
      <c r="G4267" t="inlineStr">
        <is>
          <t>Office Supplies</t>
        </is>
      </c>
      <c r="H4267" t="inlineStr">
        <is>
          <t>Stapler</t>
        </is>
      </c>
      <c r="I4267" t="n">
        <v>2</v>
      </c>
      <c r="J4267" s="12" t="n">
        <v>312.38</v>
      </c>
      <c r="K4267" s="13" t="n">
        <v>0.1</v>
      </c>
      <c r="L4267" s="12" t="n">
        <v>562.28</v>
      </c>
      <c r="M4267" s="12" t="n">
        <v>418.59</v>
      </c>
      <c r="N4267" s="12" t="n">
        <v>143.69</v>
      </c>
      <c r="O4267" t="inlineStr">
        <is>
          <t>Debit Card</t>
        </is>
      </c>
      <c r="P4267" t="inlineStr">
        <is>
          <t>Ishaan Mehta</t>
        </is>
      </c>
      <c r="Q4267" t="inlineStr">
        <is>
          <t>CUST-0879</t>
        </is>
      </c>
      <c r="R4267" t="n">
        <v>4</v>
      </c>
      <c r="S4267" t="inlineStr">
        <is>
          <t>No</t>
        </is>
      </c>
    </row>
    <row r="4268">
      <c r="A4268" t="inlineStr">
        <is>
          <t>ORD-2407-04267</t>
        </is>
      </c>
      <c r="B4268" s="11" t="n">
        <v>45483</v>
      </c>
      <c r="C4268" t="inlineStr">
        <is>
          <t>North</t>
        </is>
      </c>
      <c r="D4268" t="inlineStr">
        <is>
          <t>Lucknow</t>
        </is>
      </c>
      <c r="E4268" t="inlineStr">
        <is>
          <t>Small Business</t>
        </is>
      </c>
      <c r="F4268" t="inlineStr">
        <is>
          <t>Partner</t>
        </is>
      </c>
      <c r="G4268" t="inlineStr">
        <is>
          <t>Technology</t>
        </is>
      </c>
      <c r="H4268" t="inlineStr">
        <is>
          <t>Laptop</t>
        </is>
      </c>
      <c r="I4268" t="n">
        <v>2</v>
      </c>
      <c r="J4268" s="12" t="n">
        <v>47178.48</v>
      </c>
      <c r="K4268" s="13" t="n">
        <v>0.1</v>
      </c>
      <c r="L4268" s="12" t="n">
        <v>84921.25999999999</v>
      </c>
      <c r="M4268" s="12" t="n">
        <v>81146.99000000001</v>
      </c>
      <c r="N4268" s="12" t="n">
        <v>3774.27</v>
      </c>
      <c r="O4268" t="inlineStr">
        <is>
          <t>UPI</t>
        </is>
      </c>
      <c r="P4268" t="inlineStr">
        <is>
          <t>Sara Khan</t>
        </is>
      </c>
      <c r="Q4268" t="inlineStr">
        <is>
          <t>CUST-0753</t>
        </is>
      </c>
      <c r="R4268" t="n">
        <v>5</v>
      </c>
      <c r="S4268" t="inlineStr">
        <is>
          <t>No</t>
        </is>
      </c>
    </row>
    <row r="4269">
      <c r="A4269" t="inlineStr">
        <is>
          <t>ORD-2403-04268</t>
        </is>
      </c>
      <c r="B4269" s="11" t="n">
        <v>45359</v>
      </c>
      <c r="C4269" t="inlineStr">
        <is>
          <t>Central</t>
        </is>
      </c>
      <c r="D4269" t="inlineStr">
        <is>
          <t>Indore</t>
        </is>
      </c>
      <c r="E4269" t="inlineStr">
        <is>
          <t>Consumer</t>
        </is>
      </c>
      <c r="F4269" t="inlineStr">
        <is>
          <t>Retail Store</t>
        </is>
      </c>
      <c r="G4269" t="inlineStr">
        <is>
          <t>Office Supplies</t>
        </is>
      </c>
      <c r="H4269" t="inlineStr">
        <is>
          <t>File Folder</t>
        </is>
      </c>
      <c r="I4269" t="n">
        <v>1</v>
      </c>
      <c r="J4269" s="12" t="n">
        <v>112.31</v>
      </c>
      <c r="K4269" s="13" t="n">
        <v>0.1</v>
      </c>
      <c r="L4269" s="12" t="n">
        <v>101.08</v>
      </c>
      <c r="M4269" s="12" t="n">
        <v>65.14</v>
      </c>
      <c r="N4269" s="12" t="n">
        <v>35.94</v>
      </c>
      <c r="O4269" t="inlineStr">
        <is>
          <t>Cash</t>
        </is>
      </c>
      <c r="P4269" t="inlineStr">
        <is>
          <t>Aarav Sharma</t>
        </is>
      </c>
      <c r="Q4269" t="inlineStr">
        <is>
          <t>CUST-0216</t>
        </is>
      </c>
      <c r="R4269" t="n">
        <v>8</v>
      </c>
      <c r="S4269" t="inlineStr">
        <is>
          <t>No</t>
        </is>
      </c>
    </row>
    <row r="4270">
      <c r="A4270" t="inlineStr">
        <is>
          <t>ORD-2405-04269</t>
        </is>
      </c>
      <c r="B4270" s="11" t="n">
        <v>45439</v>
      </c>
      <c r="C4270" t="inlineStr">
        <is>
          <t>East</t>
        </is>
      </c>
      <c r="D4270" t="inlineStr">
        <is>
          <t>Guwahati</t>
        </is>
      </c>
      <c r="E4270" t="inlineStr">
        <is>
          <t>Small Business</t>
        </is>
      </c>
      <c r="F4270" t="inlineStr">
        <is>
          <t>Partner</t>
        </is>
      </c>
      <c r="G4270" t="inlineStr">
        <is>
          <t>Office Supplies</t>
        </is>
      </c>
      <c r="H4270" t="inlineStr">
        <is>
          <t>Pen Box</t>
        </is>
      </c>
      <c r="I4270" t="n">
        <v>1</v>
      </c>
      <c r="J4270" s="12" t="n">
        <v>214.42</v>
      </c>
      <c r="K4270" s="13" t="n">
        <v>0.15</v>
      </c>
      <c r="L4270" s="12" t="n">
        <v>182.26</v>
      </c>
      <c r="M4270" s="12" t="n">
        <v>130.8</v>
      </c>
      <c r="N4270" s="12" t="n">
        <v>51.46</v>
      </c>
      <c r="O4270" t="inlineStr">
        <is>
          <t>Net Banking</t>
        </is>
      </c>
      <c r="P4270" t="inlineStr">
        <is>
          <t>Anaya Rao</t>
        </is>
      </c>
      <c r="Q4270" t="inlineStr">
        <is>
          <t>CUST-0041</t>
        </is>
      </c>
      <c r="R4270" t="n">
        <v>3</v>
      </c>
      <c r="S4270" t="inlineStr">
        <is>
          <t>No</t>
        </is>
      </c>
    </row>
    <row r="4271">
      <c r="A4271" t="inlineStr">
        <is>
          <t>ORD-2511-04270</t>
        </is>
      </c>
      <c r="B4271" s="11" t="n">
        <v>45984</v>
      </c>
      <c r="C4271" t="inlineStr">
        <is>
          <t>South</t>
        </is>
      </c>
      <c r="D4271" t="inlineStr">
        <is>
          <t>Kochi</t>
        </is>
      </c>
      <c r="E4271" t="inlineStr">
        <is>
          <t>Education</t>
        </is>
      </c>
      <c r="F4271" t="inlineStr">
        <is>
          <t>Partner</t>
        </is>
      </c>
      <c r="G4271" t="inlineStr">
        <is>
          <t>Office Supplies</t>
        </is>
      </c>
      <c r="H4271" t="inlineStr">
        <is>
          <t>Stapler</t>
        </is>
      </c>
      <c r="I4271" t="n">
        <v>4</v>
      </c>
      <c r="J4271" s="12" t="n">
        <v>312.79</v>
      </c>
      <c r="K4271" s="13" t="n">
        <v>0.1</v>
      </c>
      <c r="L4271" s="12" t="n">
        <v>1126.04</v>
      </c>
      <c r="M4271" s="12" t="n">
        <v>838.28</v>
      </c>
      <c r="N4271" s="12" t="n">
        <v>287.76</v>
      </c>
      <c r="O4271" t="inlineStr">
        <is>
          <t>UPI</t>
        </is>
      </c>
      <c r="P4271" t="inlineStr">
        <is>
          <t>Diya Patel</t>
        </is>
      </c>
      <c r="Q4271" t="inlineStr">
        <is>
          <t>CUST-0252</t>
        </is>
      </c>
      <c r="R4271" t="n">
        <v>3</v>
      </c>
      <c r="S4271" t="inlineStr">
        <is>
          <t>Yes</t>
        </is>
      </c>
    </row>
    <row r="4272">
      <c r="A4272" t="inlineStr">
        <is>
          <t>ORD-2407-04271</t>
        </is>
      </c>
      <c r="B4272" s="11" t="n">
        <v>45485</v>
      </c>
      <c r="C4272" t="inlineStr">
        <is>
          <t>Central</t>
        </is>
      </c>
      <c r="D4272" t="inlineStr">
        <is>
          <t>Bhopal</t>
        </is>
      </c>
      <c r="E4272" t="inlineStr">
        <is>
          <t>Corporate</t>
        </is>
      </c>
      <c r="F4272" t="inlineStr">
        <is>
          <t>Retail Store</t>
        </is>
      </c>
      <c r="G4272" t="inlineStr">
        <is>
          <t>Accessories</t>
        </is>
      </c>
      <c r="H4272" t="inlineStr">
        <is>
          <t>Mouse</t>
        </is>
      </c>
      <c r="I4272" t="n">
        <v>1</v>
      </c>
      <c r="J4272" s="12" t="n">
        <v>895.3</v>
      </c>
      <c r="K4272" s="13" t="n">
        <v>0.1</v>
      </c>
      <c r="L4272" s="12" t="n">
        <v>805.77</v>
      </c>
      <c r="M4272" s="12" t="n">
        <v>590.9</v>
      </c>
      <c r="N4272" s="12" t="n">
        <v>214.87</v>
      </c>
      <c r="O4272" t="inlineStr">
        <is>
          <t>Cash</t>
        </is>
      </c>
      <c r="P4272" t="inlineStr">
        <is>
          <t>Aarav Sharma</t>
        </is>
      </c>
      <c r="Q4272" t="inlineStr">
        <is>
          <t>CUST-0227</t>
        </is>
      </c>
      <c r="R4272" t="n">
        <v>4</v>
      </c>
      <c r="S4272" t="inlineStr">
        <is>
          <t>Yes</t>
        </is>
      </c>
    </row>
    <row r="4273">
      <c r="A4273" t="inlineStr">
        <is>
          <t>ORD-2404-04272</t>
        </is>
      </c>
      <c r="B4273" s="11" t="n">
        <v>45410</v>
      </c>
      <c r="C4273" t="inlineStr">
        <is>
          <t>North</t>
        </is>
      </c>
      <c r="D4273" t="inlineStr">
        <is>
          <t>Lucknow</t>
        </is>
      </c>
      <c r="E4273" t="inlineStr">
        <is>
          <t>Corporate</t>
        </is>
      </c>
      <c r="F4273" t="inlineStr">
        <is>
          <t>Online</t>
        </is>
      </c>
      <c r="G4273" t="inlineStr">
        <is>
          <t>Technology</t>
        </is>
      </c>
      <c r="H4273" t="inlineStr">
        <is>
          <t>Printer</t>
        </is>
      </c>
      <c r="I4273" t="n">
        <v>3</v>
      </c>
      <c r="J4273" s="12" t="n">
        <v>10519.9</v>
      </c>
      <c r="K4273" s="13" t="n">
        <v>0.2</v>
      </c>
      <c r="L4273" s="12" t="n">
        <v>25247.76</v>
      </c>
      <c r="M4273" s="12" t="n">
        <v>25878.95</v>
      </c>
      <c r="N4273" s="12" t="n">
        <v>-631.1900000000001</v>
      </c>
      <c r="O4273" t="inlineStr">
        <is>
          <t>Credit Card</t>
        </is>
      </c>
      <c r="P4273" t="inlineStr">
        <is>
          <t>Rohan Verma</t>
        </is>
      </c>
      <c r="Q4273" t="inlineStr">
        <is>
          <t>CUST-0628</t>
        </is>
      </c>
      <c r="R4273" t="n">
        <v>4</v>
      </c>
      <c r="S4273" t="inlineStr">
        <is>
          <t>No</t>
        </is>
      </c>
    </row>
    <row r="4274">
      <c r="A4274" t="inlineStr">
        <is>
          <t>ORD-2501-04273</t>
        </is>
      </c>
      <c r="B4274" s="11" t="n">
        <v>45660</v>
      </c>
      <c r="C4274" t="inlineStr">
        <is>
          <t>West</t>
        </is>
      </c>
      <c r="D4274" t="inlineStr">
        <is>
          <t>Ahmedabad</t>
        </is>
      </c>
      <c r="E4274" t="inlineStr">
        <is>
          <t>Consumer</t>
        </is>
      </c>
      <c r="F4274" t="inlineStr">
        <is>
          <t>Direct Sales</t>
        </is>
      </c>
      <c r="G4274" t="inlineStr">
        <is>
          <t>Furniture</t>
        </is>
      </c>
      <c r="H4274" t="inlineStr">
        <is>
          <t>Office Chair</t>
        </is>
      </c>
      <c r="I4274" t="n">
        <v>5</v>
      </c>
      <c r="J4274" s="12" t="n">
        <v>7029.48</v>
      </c>
      <c r="K4274" s="13" t="n">
        <v>0.03</v>
      </c>
      <c r="L4274" s="12" t="n">
        <v>34092.98</v>
      </c>
      <c r="M4274" s="12" t="n">
        <v>24251.71</v>
      </c>
      <c r="N4274" s="12" t="n">
        <v>9841.27</v>
      </c>
      <c r="O4274" t="inlineStr">
        <is>
          <t>Debit Card</t>
        </is>
      </c>
      <c r="P4274" t="inlineStr">
        <is>
          <t>Sara Khan</t>
        </is>
      </c>
      <c r="Q4274" t="inlineStr">
        <is>
          <t>CUST-0058</t>
        </is>
      </c>
      <c r="R4274" t="n">
        <v>1</v>
      </c>
      <c r="S4274" t="inlineStr">
        <is>
          <t>No</t>
        </is>
      </c>
    </row>
    <row r="4275">
      <c r="A4275" t="inlineStr">
        <is>
          <t>ORD-2512-04274</t>
        </is>
      </c>
      <c r="B4275" s="11" t="n">
        <v>46005</v>
      </c>
      <c r="C4275" t="inlineStr">
        <is>
          <t>Central</t>
        </is>
      </c>
      <c r="D4275" t="inlineStr">
        <is>
          <t>Indore</t>
        </is>
      </c>
      <c r="E4275" t="inlineStr">
        <is>
          <t>Corporate</t>
        </is>
      </c>
      <c r="F4275" t="inlineStr">
        <is>
          <t>Direct Sales</t>
        </is>
      </c>
      <c r="G4275" t="inlineStr">
        <is>
          <t>Office Supplies</t>
        </is>
      </c>
      <c r="H4275" t="inlineStr">
        <is>
          <t>Stapler</t>
        </is>
      </c>
      <c r="I4275" t="n">
        <v>2</v>
      </c>
      <c r="J4275" s="12" t="n">
        <v>329.39</v>
      </c>
      <c r="K4275" s="13" t="n">
        <v>0.2</v>
      </c>
      <c r="L4275" s="12" t="n">
        <v>527.02</v>
      </c>
      <c r="M4275" s="12" t="n">
        <v>441.38</v>
      </c>
      <c r="N4275" s="12" t="n">
        <v>85.64</v>
      </c>
      <c r="O4275" t="inlineStr">
        <is>
          <t>Debit Card</t>
        </is>
      </c>
      <c r="P4275" t="inlineStr">
        <is>
          <t>Ishaan Mehta</t>
        </is>
      </c>
      <c r="Q4275" t="inlineStr">
        <is>
          <t>CUST-0637</t>
        </is>
      </c>
      <c r="R4275" t="n">
        <v>4</v>
      </c>
      <c r="S4275" t="inlineStr">
        <is>
          <t>No</t>
        </is>
      </c>
    </row>
    <row r="4276">
      <c r="A4276" t="inlineStr">
        <is>
          <t>ORD-2509-04275</t>
        </is>
      </c>
      <c r="B4276" s="11" t="n">
        <v>45902</v>
      </c>
      <c r="C4276" t="inlineStr">
        <is>
          <t>Central</t>
        </is>
      </c>
      <c r="D4276" t="inlineStr">
        <is>
          <t>Raipur</t>
        </is>
      </c>
      <c r="E4276" t="inlineStr">
        <is>
          <t>Small Business</t>
        </is>
      </c>
      <c r="F4276" t="inlineStr">
        <is>
          <t>Retail Store</t>
        </is>
      </c>
      <c r="G4276" t="inlineStr">
        <is>
          <t>Accessories</t>
        </is>
      </c>
      <c r="H4276" t="inlineStr">
        <is>
          <t>Mouse</t>
        </is>
      </c>
      <c r="I4276" t="n">
        <v>8</v>
      </c>
      <c r="J4276" s="12" t="n">
        <v>834.71</v>
      </c>
      <c r="K4276" s="13" t="n">
        <v>0.2</v>
      </c>
      <c r="L4276" s="12" t="n">
        <v>5342.14</v>
      </c>
      <c r="M4276" s="12" t="n">
        <v>4407.27</v>
      </c>
      <c r="N4276" s="12" t="n">
        <v>934.87</v>
      </c>
      <c r="O4276" t="inlineStr">
        <is>
          <t>Debit Card</t>
        </is>
      </c>
      <c r="P4276" t="inlineStr">
        <is>
          <t>Ishaan Mehta</t>
        </is>
      </c>
      <c r="Q4276" t="inlineStr">
        <is>
          <t>CUST-0772</t>
        </is>
      </c>
      <c r="R4276" t="n">
        <v>5</v>
      </c>
      <c r="S4276" t="inlineStr">
        <is>
          <t>No</t>
        </is>
      </c>
    </row>
    <row r="4277">
      <c r="A4277" t="inlineStr">
        <is>
          <t>ORD-2502-04276</t>
        </is>
      </c>
      <c r="B4277" s="11" t="n">
        <v>45713</v>
      </c>
      <c r="C4277" t="inlineStr">
        <is>
          <t>North</t>
        </is>
      </c>
      <c r="D4277" t="inlineStr">
        <is>
          <t>Chandigarh</t>
        </is>
      </c>
      <c r="E4277" t="inlineStr">
        <is>
          <t>Education</t>
        </is>
      </c>
      <c r="F4277" t="inlineStr">
        <is>
          <t>Direct Sales</t>
        </is>
      </c>
      <c r="G4277" t="inlineStr">
        <is>
          <t>Accessories</t>
        </is>
      </c>
      <c r="H4277" t="inlineStr">
        <is>
          <t>Laptop Stand</t>
        </is>
      </c>
      <c r="I4277" t="n">
        <v>4</v>
      </c>
      <c r="J4277" s="12" t="n">
        <v>1626.75</v>
      </c>
      <c r="K4277" s="13" t="n">
        <v>0.2</v>
      </c>
      <c r="L4277" s="12" t="n">
        <v>5205.6</v>
      </c>
      <c r="M4277" s="12" t="n">
        <v>4554.9</v>
      </c>
      <c r="N4277" s="12" t="n">
        <v>650.7</v>
      </c>
      <c r="O4277" t="inlineStr">
        <is>
          <t>UPI</t>
        </is>
      </c>
      <c r="P4277" t="inlineStr">
        <is>
          <t>Sara Khan</t>
        </is>
      </c>
      <c r="Q4277" t="inlineStr">
        <is>
          <t>CUST-0241</t>
        </is>
      </c>
      <c r="R4277" t="n">
        <v>4</v>
      </c>
      <c r="S4277" t="inlineStr">
        <is>
          <t>No</t>
        </is>
      </c>
    </row>
    <row r="4278">
      <c r="A4278" t="inlineStr">
        <is>
          <t>ORD-2506-04277</t>
        </is>
      </c>
      <c r="B4278" s="11" t="n">
        <v>45833</v>
      </c>
      <c r="C4278" t="inlineStr">
        <is>
          <t>East</t>
        </is>
      </c>
      <c r="D4278" t="inlineStr">
        <is>
          <t>Bhubaneswar</t>
        </is>
      </c>
      <c r="E4278" t="inlineStr">
        <is>
          <t>Small Business</t>
        </is>
      </c>
      <c r="F4278" t="inlineStr">
        <is>
          <t>Direct Sales</t>
        </is>
      </c>
      <c r="G4278" t="inlineStr">
        <is>
          <t>Technology</t>
        </is>
      </c>
      <c r="H4278" t="inlineStr">
        <is>
          <t>Headphones</t>
        </is>
      </c>
      <c r="I4278" t="n">
        <v>3</v>
      </c>
      <c r="J4278" s="12" t="n">
        <v>2818.71</v>
      </c>
      <c r="K4278" s="13" t="n">
        <v>0.03</v>
      </c>
      <c r="L4278" s="12" t="n">
        <v>8202.450000000001</v>
      </c>
      <c r="M4278" s="12" t="n">
        <v>6257.54</v>
      </c>
      <c r="N4278" s="12" t="n">
        <v>1944.91</v>
      </c>
      <c r="O4278" t="inlineStr">
        <is>
          <t>Cash</t>
        </is>
      </c>
      <c r="P4278" t="inlineStr">
        <is>
          <t>Vivaan Gupta</t>
        </is>
      </c>
      <c r="Q4278" t="inlineStr">
        <is>
          <t>CUST-0252</t>
        </is>
      </c>
      <c r="R4278" t="n">
        <v>3</v>
      </c>
      <c r="S4278" t="inlineStr">
        <is>
          <t>No</t>
        </is>
      </c>
    </row>
    <row r="4279">
      <c r="A4279" t="inlineStr">
        <is>
          <t>ORD-2510-04278</t>
        </is>
      </c>
      <c r="B4279" s="11" t="n">
        <v>45951</v>
      </c>
      <c r="C4279" t="inlineStr">
        <is>
          <t>South</t>
        </is>
      </c>
      <c r="D4279" t="inlineStr">
        <is>
          <t>Kochi</t>
        </is>
      </c>
      <c r="E4279" t="inlineStr">
        <is>
          <t>Small Business</t>
        </is>
      </c>
      <c r="F4279" t="inlineStr">
        <is>
          <t>Online</t>
        </is>
      </c>
      <c r="G4279" t="inlineStr">
        <is>
          <t>Technology</t>
        </is>
      </c>
      <c r="H4279" t="inlineStr">
        <is>
          <t>Laptop</t>
        </is>
      </c>
      <c r="I4279" t="n">
        <v>5</v>
      </c>
      <c r="J4279" s="12" t="n">
        <v>43397.75</v>
      </c>
      <c r="K4279" s="13" t="n">
        <v>0.1</v>
      </c>
      <c r="L4279" s="12" t="n">
        <v>195289.88</v>
      </c>
      <c r="M4279" s="12" t="n">
        <v>186610.33</v>
      </c>
      <c r="N4279" s="12" t="n">
        <v>8679.549999999999</v>
      </c>
      <c r="O4279" t="inlineStr">
        <is>
          <t>UPI</t>
        </is>
      </c>
      <c r="P4279" t="inlineStr">
        <is>
          <t>Aarav Sharma</t>
        </is>
      </c>
      <c r="Q4279" t="inlineStr">
        <is>
          <t>CUST-0435</t>
        </is>
      </c>
      <c r="R4279" t="n">
        <v>6</v>
      </c>
      <c r="S4279" t="inlineStr">
        <is>
          <t>No</t>
        </is>
      </c>
    </row>
    <row r="4280">
      <c r="A4280" t="inlineStr">
        <is>
          <t>ORD-2403-04279</t>
        </is>
      </c>
      <c r="B4280" s="11" t="n">
        <v>45360</v>
      </c>
      <c r="C4280" t="inlineStr">
        <is>
          <t>Central</t>
        </is>
      </c>
      <c r="D4280" t="inlineStr">
        <is>
          <t>Indore</t>
        </is>
      </c>
      <c r="E4280" t="inlineStr">
        <is>
          <t>Corporate</t>
        </is>
      </c>
      <c r="F4280" t="inlineStr">
        <is>
          <t>Direct Sales</t>
        </is>
      </c>
      <c r="G4280" t="inlineStr">
        <is>
          <t>Office Supplies</t>
        </is>
      </c>
      <c r="H4280" t="inlineStr">
        <is>
          <t>Notebook Pack</t>
        </is>
      </c>
      <c r="I4280" t="n">
        <v>8</v>
      </c>
      <c r="J4280" s="12" t="n">
        <v>373.48</v>
      </c>
      <c r="K4280" s="13" t="n">
        <v>0.05</v>
      </c>
      <c r="L4280" s="12" t="n">
        <v>2838.45</v>
      </c>
      <c r="M4280" s="12" t="n">
        <v>1912.22</v>
      </c>
      <c r="N4280" s="12" t="n">
        <v>926.23</v>
      </c>
      <c r="O4280" t="inlineStr">
        <is>
          <t>Debit Card</t>
        </is>
      </c>
      <c r="P4280" t="inlineStr">
        <is>
          <t>Tara Kapoor</t>
        </is>
      </c>
      <c r="Q4280" t="inlineStr">
        <is>
          <t>CUST-0505</t>
        </is>
      </c>
      <c r="R4280" t="n">
        <v>3</v>
      </c>
      <c r="S4280" t="inlineStr">
        <is>
          <t>Yes</t>
        </is>
      </c>
    </row>
    <row r="4281">
      <c r="A4281" t="inlineStr">
        <is>
          <t>ORD-2409-04280</t>
        </is>
      </c>
      <c r="B4281" s="11" t="n">
        <v>45563</v>
      </c>
      <c r="C4281" t="inlineStr">
        <is>
          <t>Central</t>
        </is>
      </c>
      <c r="D4281" t="inlineStr">
        <is>
          <t>Bhopal</t>
        </is>
      </c>
      <c r="E4281" t="inlineStr">
        <is>
          <t>Education</t>
        </is>
      </c>
      <c r="F4281" t="inlineStr">
        <is>
          <t>Online</t>
        </is>
      </c>
      <c r="G4281" t="inlineStr">
        <is>
          <t>Office Supplies</t>
        </is>
      </c>
      <c r="H4281" t="inlineStr">
        <is>
          <t>File Folder</t>
        </is>
      </c>
      <c r="I4281" t="n">
        <v>10</v>
      </c>
      <c r="J4281" s="12" t="n">
        <v>105.78</v>
      </c>
      <c r="K4281" s="13" t="n">
        <v>0.03</v>
      </c>
      <c r="L4281" s="12" t="n">
        <v>1026.07</v>
      </c>
      <c r="M4281" s="12" t="n">
        <v>613.52</v>
      </c>
      <c r="N4281" s="12" t="n">
        <v>412.55</v>
      </c>
      <c r="O4281" t="inlineStr">
        <is>
          <t>Credit Card</t>
        </is>
      </c>
      <c r="P4281" t="inlineStr">
        <is>
          <t>Sara Khan</t>
        </is>
      </c>
      <c r="Q4281" t="inlineStr">
        <is>
          <t>CUST-0197</t>
        </is>
      </c>
      <c r="R4281" t="n">
        <v>3</v>
      </c>
      <c r="S4281" t="inlineStr">
        <is>
          <t>No</t>
        </is>
      </c>
    </row>
    <row r="4282">
      <c r="A4282" t="inlineStr">
        <is>
          <t>ORD-2408-04281</t>
        </is>
      </c>
      <c r="B4282" s="11" t="n">
        <v>45514</v>
      </c>
      <c r="C4282" t="inlineStr">
        <is>
          <t>East</t>
        </is>
      </c>
      <c r="D4282" t="inlineStr">
        <is>
          <t>Kolkata</t>
        </is>
      </c>
      <c r="E4282" t="inlineStr">
        <is>
          <t>Education</t>
        </is>
      </c>
      <c r="F4282" t="inlineStr">
        <is>
          <t>Retail Store</t>
        </is>
      </c>
      <c r="G4282" t="inlineStr">
        <is>
          <t>Furniture</t>
        </is>
      </c>
      <c r="H4282" t="inlineStr">
        <is>
          <t>Desk</t>
        </is>
      </c>
      <c r="I4282" t="n">
        <v>1</v>
      </c>
      <c r="J4282" s="12" t="n">
        <v>12459.22</v>
      </c>
      <c r="K4282" s="13" t="n">
        <v>0.03</v>
      </c>
      <c r="L4282" s="12" t="n">
        <v>12085.44</v>
      </c>
      <c r="M4282" s="12" t="n">
        <v>9344.41</v>
      </c>
      <c r="N4282" s="12" t="n">
        <v>2741.03</v>
      </c>
      <c r="O4282" t="inlineStr">
        <is>
          <t>Credit Card</t>
        </is>
      </c>
      <c r="P4282" t="inlineStr">
        <is>
          <t>Aarav Sharma</t>
        </is>
      </c>
      <c r="Q4282" t="inlineStr">
        <is>
          <t>CUST-0851</t>
        </is>
      </c>
      <c r="R4282" t="n">
        <v>3</v>
      </c>
      <c r="S4282" t="inlineStr">
        <is>
          <t>No</t>
        </is>
      </c>
    </row>
    <row r="4283">
      <c r="A4283" t="inlineStr">
        <is>
          <t>ORD-2501-04282</t>
        </is>
      </c>
      <c r="B4283" s="11" t="n">
        <v>45679</v>
      </c>
      <c r="C4283" t="inlineStr">
        <is>
          <t>Central</t>
        </is>
      </c>
      <c r="D4283" t="inlineStr">
        <is>
          <t>Nagpur</t>
        </is>
      </c>
      <c r="E4283" t="inlineStr">
        <is>
          <t>Consumer</t>
        </is>
      </c>
      <c r="F4283" t="inlineStr">
        <is>
          <t>Partner</t>
        </is>
      </c>
      <c r="G4283" t="inlineStr">
        <is>
          <t>Accessories</t>
        </is>
      </c>
      <c r="H4283" t="inlineStr">
        <is>
          <t>Mouse</t>
        </is>
      </c>
      <c r="I4283" t="n">
        <v>4</v>
      </c>
      <c r="J4283" s="12" t="n">
        <v>935.8</v>
      </c>
      <c r="K4283" s="13" t="n">
        <v>0.1</v>
      </c>
      <c r="L4283" s="12" t="n">
        <v>3368.88</v>
      </c>
      <c r="M4283" s="12" t="n">
        <v>2470.51</v>
      </c>
      <c r="N4283" s="12" t="n">
        <v>898.37</v>
      </c>
      <c r="O4283" t="inlineStr">
        <is>
          <t>Cash</t>
        </is>
      </c>
      <c r="P4283" t="inlineStr">
        <is>
          <t>Tara Kapoor</t>
        </is>
      </c>
      <c r="Q4283" t="inlineStr">
        <is>
          <t>CUST-0778</t>
        </is>
      </c>
      <c r="R4283" t="n">
        <v>2</v>
      </c>
      <c r="S4283" t="inlineStr">
        <is>
          <t>Yes</t>
        </is>
      </c>
    </row>
    <row r="4284">
      <c r="A4284" t="inlineStr">
        <is>
          <t>ORD-2401-04283</t>
        </is>
      </c>
      <c r="B4284" s="11" t="n">
        <v>45314</v>
      </c>
      <c r="C4284" t="inlineStr">
        <is>
          <t>East</t>
        </is>
      </c>
      <c r="D4284" t="inlineStr">
        <is>
          <t>Guwahati</t>
        </is>
      </c>
      <c r="E4284" t="inlineStr">
        <is>
          <t>Education</t>
        </is>
      </c>
      <c r="F4284" t="inlineStr">
        <is>
          <t>Direct Sales</t>
        </is>
      </c>
      <c r="G4284" t="inlineStr">
        <is>
          <t>Furniture</t>
        </is>
      </c>
      <c r="H4284" t="inlineStr">
        <is>
          <t>Cabinet</t>
        </is>
      </c>
      <c r="I4284" t="n">
        <v>4</v>
      </c>
      <c r="J4284" s="12" t="n">
        <v>9779.17</v>
      </c>
      <c r="K4284" s="13" t="n">
        <v>0.15</v>
      </c>
      <c r="L4284" s="12" t="n">
        <v>33249.18</v>
      </c>
      <c r="M4284" s="12" t="n">
        <v>30511.01</v>
      </c>
      <c r="N4284" s="12" t="n">
        <v>2738.17</v>
      </c>
      <c r="O4284" t="inlineStr">
        <is>
          <t>Net Banking</t>
        </is>
      </c>
      <c r="P4284" t="inlineStr">
        <is>
          <t>Kabir Singh</t>
        </is>
      </c>
      <c r="Q4284" t="inlineStr">
        <is>
          <t>CUST-0005</t>
        </is>
      </c>
      <c r="R4284" t="n">
        <v>3</v>
      </c>
      <c r="S4284" t="inlineStr">
        <is>
          <t>No</t>
        </is>
      </c>
    </row>
    <row r="4285">
      <c r="A4285" t="inlineStr">
        <is>
          <t>ORD-2409-04284</t>
        </is>
      </c>
      <c r="B4285" s="11" t="n">
        <v>45540</v>
      </c>
      <c r="C4285" t="inlineStr">
        <is>
          <t>Central</t>
        </is>
      </c>
      <c r="D4285" t="inlineStr">
        <is>
          <t>Raipur</t>
        </is>
      </c>
      <c r="E4285" t="inlineStr">
        <is>
          <t>Corporate</t>
        </is>
      </c>
      <c r="F4285" t="inlineStr">
        <is>
          <t>Partner</t>
        </is>
      </c>
      <c r="G4285" t="inlineStr">
        <is>
          <t>Technology</t>
        </is>
      </c>
      <c r="H4285" t="inlineStr">
        <is>
          <t>Keyboard</t>
        </is>
      </c>
      <c r="I4285" t="n">
        <v>2</v>
      </c>
      <c r="J4285" s="12" t="n">
        <v>1706.49</v>
      </c>
      <c r="K4285" s="13" t="n">
        <v>0</v>
      </c>
      <c r="L4285" s="12" t="n">
        <v>3412.98</v>
      </c>
      <c r="M4285" s="12" t="n">
        <v>2423.22</v>
      </c>
      <c r="N4285" s="12" t="n">
        <v>989.76</v>
      </c>
      <c r="O4285" t="inlineStr">
        <is>
          <t>Credit Card</t>
        </is>
      </c>
      <c r="P4285" t="inlineStr">
        <is>
          <t>Kabir Singh</t>
        </is>
      </c>
      <c r="Q4285" t="inlineStr">
        <is>
          <t>CUST-0068</t>
        </is>
      </c>
      <c r="R4285" t="n">
        <v>3</v>
      </c>
      <c r="S4285" t="inlineStr">
        <is>
          <t>Yes</t>
        </is>
      </c>
    </row>
    <row r="4286">
      <c r="A4286" t="inlineStr">
        <is>
          <t>ORD-2511-04285</t>
        </is>
      </c>
      <c r="B4286" s="11" t="n">
        <v>45981</v>
      </c>
      <c r="C4286" t="inlineStr">
        <is>
          <t>Central</t>
        </is>
      </c>
      <c r="D4286" t="inlineStr">
        <is>
          <t>Nagpur</t>
        </is>
      </c>
      <c r="E4286" t="inlineStr">
        <is>
          <t>Education</t>
        </is>
      </c>
      <c r="F4286" t="inlineStr">
        <is>
          <t>Partner</t>
        </is>
      </c>
      <c r="G4286" t="inlineStr">
        <is>
          <t>Technology</t>
        </is>
      </c>
      <c r="H4286" t="inlineStr">
        <is>
          <t>Monitor</t>
        </is>
      </c>
      <c r="I4286" t="n">
        <v>10</v>
      </c>
      <c r="J4286" s="12" t="n">
        <v>13660.69</v>
      </c>
      <c r="K4286" s="13" t="n">
        <v>0</v>
      </c>
      <c r="L4286" s="12" t="n">
        <v>136606.9</v>
      </c>
      <c r="M4286" s="12" t="n">
        <v>109285.52</v>
      </c>
      <c r="N4286" s="12" t="n">
        <v>27321.38</v>
      </c>
      <c r="O4286" t="inlineStr">
        <is>
          <t>Net Banking</t>
        </is>
      </c>
      <c r="P4286" t="inlineStr">
        <is>
          <t>Tara Kapoor</t>
        </is>
      </c>
      <c r="Q4286" t="inlineStr">
        <is>
          <t>CUST-0122</t>
        </is>
      </c>
      <c r="R4286" t="n">
        <v>5</v>
      </c>
      <c r="S4286" t="inlineStr">
        <is>
          <t>Yes</t>
        </is>
      </c>
    </row>
    <row r="4287">
      <c r="A4287" t="inlineStr">
        <is>
          <t>ORD-2505-04286</t>
        </is>
      </c>
      <c r="B4287" s="11" t="n">
        <v>45808</v>
      </c>
      <c r="C4287" t="inlineStr">
        <is>
          <t>Central</t>
        </is>
      </c>
      <c r="D4287" t="inlineStr">
        <is>
          <t>Nagpur</t>
        </is>
      </c>
      <c r="E4287" t="inlineStr">
        <is>
          <t>Corporate</t>
        </is>
      </c>
      <c r="F4287" t="inlineStr">
        <is>
          <t>Direct Sales</t>
        </is>
      </c>
      <c r="G4287" t="inlineStr">
        <is>
          <t>Accessories</t>
        </is>
      </c>
      <c r="H4287" t="inlineStr">
        <is>
          <t>Laptop Stand</t>
        </is>
      </c>
      <c r="I4287" t="n">
        <v>2</v>
      </c>
      <c r="J4287" s="12" t="n">
        <v>1995.94</v>
      </c>
      <c r="K4287" s="13" t="n">
        <v>0.15</v>
      </c>
      <c r="L4287" s="12" t="n">
        <v>3393.1</v>
      </c>
      <c r="M4287" s="12" t="n">
        <v>2794.32</v>
      </c>
      <c r="N4287" s="12" t="n">
        <v>598.78</v>
      </c>
      <c r="O4287" t="inlineStr">
        <is>
          <t>Cash</t>
        </is>
      </c>
      <c r="P4287" t="inlineStr">
        <is>
          <t>Meera Joshi</t>
        </is>
      </c>
      <c r="Q4287" t="inlineStr">
        <is>
          <t>CUST-0588</t>
        </is>
      </c>
      <c r="R4287" t="n">
        <v>4</v>
      </c>
      <c r="S4287" t="inlineStr">
        <is>
          <t>Yes</t>
        </is>
      </c>
    </row>
    <row r="4288">
      <c r="A4288" t="inlineStr">
        <is>
          <t>ORD-2510-04287</t>
        </is>
      </c>
      <c r="B4288" s="11" t="n">
        <v>45959</v>
      </c>
      <c r="C4288" t="inlineStr">
        <is>
          <t>North</t>
        </is>
      </c>
      <c r="D4288" t="inlineStr">
        <is>
          <t>Jaipur</t>
        </is>
      </c>
      <c r="E4288" t="inlineStr">
        <is>
          <t>Consumer</t>
        </is>
      </c>
      <c r="F4288" t="inlineStr">
        <is>
          <t>Partner</t>
        </is>
      </c>
      <c r="G4288" t="inlineStr">
        <is>
          <t>Technology</t>
        </is>
      </c>
      <c r="H4288" t="inlineStr">
        <is>
          <t>Tablet</t>
        </is>
      </c>
      <c r="I4288" t="n">
        <v>5</v>
      </c>
      <c r="J4288" s="12" t="n">
        <v>23227.63</v>
      </c>
      <c r="K4288" s="13" t="n">
        <v>0.15</v>
      </c>
      <c r="L4288" s="12" t="n">
        <v>98717.42999999999</v>
      </c>
      <c r="M4288" s="12" t="n">
        <v>96394.66</v>
      </c>
      <c r="N4288" s="12" t="n">
        <v>2322.77</v>
      </c>
      <c r="O4288" t="inlineStr">
        <is>
          <t>Net Banking</t>
        </is>
      </c>
      <c r="P4288" t="inlineStr">
        <is>
          <t>Kabir Singh</t>
        </is>
      </c>
      <c r="Q4288" t="inlineStr">
        <is>
          <t>CUST-0511</t>
        </is>
      </c>
      <c r="R4288" t="n">
        <v>6</v>
      </c>
      <c r="S4288" t="inlineStr">
        <is>
          <t>No</t>
        </is>
      </c>
    </row>
    <row r="4289">
      <c r="A4289" t="inlineStr">
        <is>
          <t>ORD-2511-04288</t>
        </is>
      </c>
      <c r="B4289" s="11" t="n">
        <v>45969</v>
      </c>
      <c r="C4289" t="inlineStr">
        <is>
          <t>West</t>
        </is>
      </c>
      <c r="D4289" t="inlineStr">
        <is>
          <t>Surat</t>
        </is>
      </c>
      <c r="E4289" t="inlineStr">
        <is>
          <t>Small Business</t>
        </is>
      </c>
      <c r="F4289" t="inlineStr">
        <is>
          <t>Partner</t>
        </is>
      </c>
      <c r="G4289" t="inlineStr">
        <is>
          <t>Furniture</t>
        </is>
      </c>
      <c r="H4289" t="inlineStr">
        <is>
          <t>Bookshelf</t>
        </is>
      </c>
      <c r="I4289" t="n">
        <v>1</v>
      </c>
      <c r="J4289" s="12" t="n">
        <v>5745.75</v>
      </c>
      <c r="K4289" s="13" t="n">
        <v>0.1</v>
      </c>
      <c r="L4289" s="12" t="n">
        <v>5171.18</v>
      </c>
      <c r="M4289" s="12" t="n">
        <v>4194.4</v>
      </c>
      <c r="N4289" s="12" t="n">
        <v>976.78</v>
      </c>
      <c r="O4289" t="inlineStr">
        <is>
          <t>Credit Card</t>
        </is>
      </c>
      <c r="P4289" t="inlineStr">
        <is>
          <t>Vivaan Gupta</t>
        </is>
      </c>
      <c r="Q4289" t="inlineStr">
        <is>
          <t>CUST-0813</t>
        </is>
      </c>
      <c r="R4289" t="n">
        <v>4</v>
      </c>
      <c r="S4289" t="inlineStr">
        <is>
          <t>No</t>
        </is>
      </c>
    </row>
    <row r="4290">
      <c r="A4290" t="inlineStr">
        <is>
          <t>ORD-2510-04289</t>
        </is>
      </c>
      <c r="B4290" s="11" t="n">
        <v>45934</v>
      </c>
      <c r="C4290" t="inlineStr">
        <is>
          <t>East</t>
        </is>
      </c>
      <c r="D4290" t="inlineStr">
        <is>
          <t>Kolkata</t>
        </is>
      </c>
      <c r="E4290" t="inlineStr">
        <is>
          <t>Corporate</t>
        </is>
      </c>
      <c r="F4290" t="inlineStr">
        <is>
          <t>Retail Store</t>
        </is>
      </c>
      <c r="G4290" t="inlineStr">
        <is>
          <t>Furniture</t>
        </is>
      </c>
      <c r="H4290" t="inlineStr">
        <is>
          <t>Desk</t>
        </is>
      </c>
      <c r="I4290" t="n">
        <v>2</v>
      </c>
      <c r="J4290" s="12" t="n">
        <v>11337.41</v>
      </c>
      <c r="K4290" s="13" t="n">
        <v>0.03</v>
      </c>
      <c r="L4290" s="12" t="n">
        <v>21994.58</v>
      </c>
      <c r="M4290" s="12" t="n">
        <v>17006.11</v>
      </c>
      <c r="N4290" s="12" t="n">
        <v>4988.47</v>
      </c>
      <c r="O4290" t="inlineStr">
        <is>
          <t>Cash</t>
        </is>
      </c>
      <c r="P4290" t="inlineStr">
        <is>
          <t>Ishaan Mehta</t>
        </is>
      </c>
      <c r="Q4290" t="inlineStr">
        <is>
          <t>CUST-0434</t>
        </is>
      </c>
      <c r="R4290" t="n">
        <v>4</v>
      </c>
      <c r="S4290" t="inlineStr">
        <is>
          <t>No</t>
        </is>
      </c>
    </row>
    <row r="4291">
      <c r="A4291" t="inlineStr">
        <is>
          <t>ORD-2401-04290</t>
        </is>
      </c>
      <c r="B4291" s="11" t="n">
        <v>45304</v>
      </c>
      <c r="C4291" t="inlineStr">
        <is>
          <t>North</t>
        </is>
      </c>
      <c r="D4291" t="inlineStr">
        <is>
          <t>Jaipur</t>
        </is>
      </c>
      <c r="E4291" t="inlineStr">
        <is>
          <t>Education</t>
        </is>
      </c>
      <c r="F4291" t="inlineStr">
        <is>
          <t>Direct Sales</t>
        </is>
      </c>
      <c r="G4291" t="inlineStr">
        <is>
          <t>Accessories</t>
        </is>
      </c>
      <c r="H4291" t="inlineStr">
        <is>
          <t>Webcam</t>
        </is>
      </c>
      <c r="I4291" t="n">
        <v>1</v>
      </c>
      <c r="J4291" s="12" t="n">
        <v>3236.13</v>
      </c>
      <c r="K4291" s="13" t="n">
        <v>0.25</v>
      </c>
      <c r="L4291" s="12" t="n">
        <v>2427.1</v>
      </c>
      <c r="M4291" s="12" t="n">
        <v>2459.46</v>
      </c>
      <c r="N4291" s="12" t="n">
        <v>-32.36</v>
      </c>
      <c r="O4291" t="inlineStr">
        <is>
          <t>Net Banking</t>
        </is>
      </c>
      <c r="P4291" t="inlineStr">
        <is>
          <t>Tara Kapoor</t>
        </is>
      </c>
      <c r="Q4291" t="inlineStr">
        <is>
          <t>CUST-0136</t>
        </is>
      </c>
      <c r="R4291" t="n">
        <v>4</v>
      </c>
      <c r="S4291" t="inlineStr">
        <is>
          <t>No</t>
        </is>
      </c>
    </row>
    <row r="4292">
      <c r="A4292" t="inlineStr">
        <is>
          <t>ORD-2410-04291</t>
        </is>
      </c>
      <c r="B4292" s="11" t="n">
        <v>45572</v>
      </c>
      <c r="C4292" t="inlineStr">
        <is>
          <t>South</t>
        </is>
      </c>
      <c r="D4292" t="inlineStr">
        <is>
          <t>Hyderabad</t>
        </is>
      </c>
      <c r="E4292" t="inlineStr">
        <is>
          <t>Consumer</t>
        </is>
      </c>
      <c r="F4292" t="inlineStr">
        <is>
          <t>Direct Sales</t>
        </is>
      </c>
      <c r="G4292" t="inlineStr">
        <is>
          <t>Accessories</t>
        </is>
      </c>
      <c r="H4292" t="inlineStr">
        <is>
          <t>Laptop Stand</t>
        </is>
      </c>
      <c r="I4292" t="n">
        <v>1</v>
      </c>
      <c r="J4292" s="12" t="n">
        <v>1814.41</v>
      </c>
      <c r="K4292" s="13" t="n">
        <v>0.2</v>
      </c>
      <c r="L4292" s="12" t="n">
        <v>1451.53</v>
      </c>
      <c r="M4292" s="12" t="n">
        <v>1270.09</v>
      </c>
      <c r="N4292" s="12" t="n">
        <v>181.44</v>
      </c>
      <c r="O4292" t="inlineStr">
        <is>
          <t>UPI</t>
        </is>
      </c>
      <c r="P4292" t="inlineStr">
        <is>
          <t>Rohan Verma</t>
        </is>
      </c>
      <c r="Q4292" t="inlineStr">
        <is>
          <t>CUST-0746</t>
        </is>
      </c>
      <c r="R4292" t="n">
        <v>3</v>
      </c>
      <c r="S4292" t="inlineStr">
        <is>
          <t>No</t>
        </is>
      </c>
    </row>
    <row r="4293">
      <c r="A4293" t="inlineStr">
        <is>
          <t>ORD-2503-04292</t>
        </is>
      </c>
      <c r="B4293" s="11" t="n">
        <v>45723</v>
      </c>
      <c r="C4293" t="inlineStr">
        <is>
          <t>North</t>
        </is>
      </c>
      <c r="D4293" t="inlineStr">
        <is>
          <t>Chandigarh</t>
        </is>
      </c>
      <c r="E4293" t="inlineStr">
        <is>
          <t>Corporate</t>
        </is>
      </c>
      <c r="F4293" t="inlineStr">
        <is>
          <t>Online</t>
        </is>
      </c>
      <c r="G4293" t="inlineStr">
        <is>
          <t>Office Supplies</t>
        </is>
      </c>
      <c r="H4293" t="inlineStr">
        <is>
          <t>File Folder</t>
        </is>
      </c>
      <c r="I4293" t="n">
        <v>4</v>
      </c>
      <c r="J4293" s="12" t="n">
        <v>112.65</v>
      </c>
      <c r="K4293" s="13" t="n">
        <v>0</v>
      </c>
      <c r="L4293" s="12" t="n">
        <v>450.6</v>
      </c>
      <c r="M4293" s="12" t="n">
        <v>261.35</v>
      </c>
      <c r="N4293" s="12" t="n">
        <v>189.25</v>
      </c>
      <c r="O4293" t="inlineStr">
        <is>
          <t>UPI</t>
        </is>
      </c>
      <c r="P4293" t="inlineStr">
        <is>
          <t>Tara Kapoor</t>
        </is>
      </c>
      <c r="Q4293" t="inlineStr">
        <is>
          <t>CUST-0063</t>
        </is>
      </c>
      <c r="R4293" t="n">
        <v>2</v>
      </c>
      <c r="S4293" t="inlineStr">
        <is>
          <t>No</t>
        </is>
      </c>
    </row>
    <row r="4294">
      <c r="A4294" t="inlineStr">
        <is>
          <t>ORD-2401-04293</t>
        </is>
      </c>
      <c r="B4294" s="11" t="n">
        <v>45315</v>
      </c>
      <c r="C4294" t="inlineStr">
        <is>
          <t>South</t>
        </is>
      </c>
      <c r="D4294" t="inlineStr">
        <is>
          <t>Hyderabad</t>
        </is>
      </c>
      <c r="E4294" t="inlineStr">
        <is>
          <t>Corporate</t>
        </is>
      </c>
      <c r="F4294" t="inlineStr">
        <is>
          <t>Online</t>
        </is>
      </c>
      <c r="G4294" t="inlineStr">
        <is>
          <t>Furniture</t>
        </is>
      </c>
      <c r="H4294" t="inlineStr">
        <is>
          <t>Desk</t>
        </is>
      </c>
      <c r="I4294" t="n">
        <v>6</v>
      </c>
      <c r="J4294" s="12" t="n">
        <v>13459.24</v>
      </c>
      <c r="K4294" s="13" t="n">
        <v>0.03</v>
      </c>
      <c r="L4294" s="12" t="n">
        <v>78332.78</v>
      </c>
      <c r="M4294" s="12" t="n">
        <v>60566.58</v>
      </c>
      <c r="N4294" s="12" t="n">
        <v>17766.2</v>
      </c>
      <c r="O4294" t="inlineStr">
        <is>
          <t>UPI</t>
        </is>
      </c>
      <c r="P4294" t="inlineStr">
        <is>
          <t>Aarav Sharma</t>
        </is>
      </c>
      <c r="Q4294" t="inlineStr">
        <is>
          <t>CUST-0696</t>
        </is>
      </c>
      <c r="R4294" t="n">
        <v>3</v>
      </c>
      <c r="S4294" t="inlineStr">
        <is>
          <t>Yes</t>
        </is>
      </c>
    </row>
    <row r="4295">
      <c r="A4295" t="inlineStr">
        <is>
          <t>ORD-2410-04294</t>
        </is>
      </c>
      <c r="B4295" s="11" t="n">
        <v>45585</v>
      </c>
      <c r="C4295" t="inlineStr">
        <is>
          <t>West</t>
        </is>
      </c>
      <c r="D4295" t="inlineStr">
        <is>
          <t>Pune</t>
        </is>
      </c>
      <c r="E4295" t="inlineStr">
        <is>
          <t>Consumer</t>
        </is>
      </c>
      <c r="F4295" t="inlineStr">
        <is>
          <t>Online</t>
        </is>
      </c>
      <c r="G4295" t="inlineStr">
        <is>
          <t>Accessories</t>
        </is>
      </c>
      <c r="H4295" t="inlineStr">
        <is>
          <t>Laptop Stand</t>
        </is>
      </c>
      <c r="I4295" t="n">
        <v>6</v>
      </c>
      <c r="J4295" s="12" t="n">
        <v>1641.15</v>
      </c>
      <c r="K4295" s="13" t="n">
        <v>0.15</v>
      </c>
      <c r="L4295" s="12" t="n">
        <v>8369.870000000001</v>
      </c>
      <c r="M4295" s="12" t="n">
        <v>6892.83</v>
      </c>
      <c r="N4295" s="12" t="n">
        <v>1477.04</v>
      </c>
      <c r="O4295" t="inlineStr">
        <is>
          <t>Cash</t>
        </is>
      </c>
      <c r="P4295" t="inlineStr">
        <is>
          <t>Diya Patel</t>
        </is>
      </c>
      <c r="Q4295" t="inlineStr">
        <is>
          <t>CUST-0482</t>
        </is>
      </c>
      <c r="R4295" t="n">
        <v>4</v>
      </c>
      <c r="S4295" t="inlineStr">
        <is>
          <t>No</t>
        </is>
      </c>
    </row>
    <row r="4296">
      <c r="A4296" t="inlineStr">
        <is>
          <t>ORD-2404-04295</t>
        </is>
      </c>
      <c r="B4296" s="11" t="n">
        <v>45408</v>
      </c>
      <c r="C4296" t="inlineStr">
        <is>
          <t>West</t>
        </is>
      </c>
      <c r="D4296" t="inlineStr">
        <is>
          <t>Pune</t>
        </is>
      </c>
      <c r="E4296" t="inlineStr">
        <is>
          <t>Consumer</t>
        </is>
      </c>
      <c r="F4296" t="inlineStr">
        <is>
          <t>Partner</t>
        </is>
      </c>
      <c r="G4296" t="inlineStr">
        <is>
          <t>Office Supplies</t>
        </is>
      </c>
      <c r="H4296" t="inlineStr">
        <is>
          <t>Marker Set</t>
        </is>
      </c>
      <c r="I4296" t="n">
        <v>2</v>
      </c>
      <c r="J4296" s="12" t="n">
        <v>253.5</v>
      </c>
      <c r="K4296" s="13" t="n">
        <v>0.05</v>
      </c>
      <c r="L4296" s="12" t="n">
        <v>481.65</v>
      </c>
      <c r="M4296" s="12" t="n">
        <v>329.55</v>
      </c>
      <c r="N4296" s="12" t="n">
        <v>152.1</v>
      </c>
      <c r="O4296" t="inlineStr">
        <is>
          <t>Debit Card</t>
        </is>
      </c>
      <c r="P4296" t="inlineStr">
        <is>
          <t>Ishaan Mehta</t>
        </is>
      </c>
      <c r="Q4296" t="inlineStr">
        <is>
          <t>CUST-0833</t>
        </is>
      </c>
      <c r="R4296" t="n">
        <v>8</v>
      </c>
      <c r="S4296" t="inlineStr">
        <is>
          <t>No</t>
        </is>
      </c>
    </row>
    <row r="4297">
      <c r="A4297" t="inlineStr">
        <is>
          <t>ORD-2511-04296</t>
        </is>
      </c>
      <c r="B4297" s="11" t="n">
        <v>45985</v>
      </c>
      <c r="C4297" t="inlineStr">
        <is>
          <t>Central</t>
        </is>
      </c>
      <c r="D4297" t="inlineStr">
        <is>
          <t>Indore</t>
        </is>
      </c>
      <c r="E4297" t="inlineStr">
        <is>
          <t>Corporate</t>
        </is>
      </c>
      <c r="F4297" t="inlineStr">
        <is>
          <t>Retail Store</t>
        </is>
      </c>
      <c r="G4297" t="inlineStr">
        <is>
          <t>Furniture</t>
        </is>
      </c>
      <c r="H4297" t="inlineStr">
        <is>
          <t>Bookshelf</t>
        </is>
      </c>
      <c r="I4297" t="n">
        <v>3</v>
      </c>
      <c r="J4297" s="12" t="n">
        <v>5412.4</v>
      </c>
      <c r="K4297" s="13" t="n">
        <v>0.05</v>
      </c>
      <c r="L4297" s="12" t="n">
        <v>15425.34</v>
      </c>
      <c r="M4297" s="12" t="n">
        <v>11853.16</v>
      </c>
      <c r="N4297" s="12" t="n">
        <v>3572.18</v>
      </c>
      <c r="O4297" t="inlineStr">
        <is>
          <t>UPI</t>
        </is>
      </c>
      <c r="P4297" t="inlineStr">
        <is>
          <t>Diya Patel</t>
        </is>
      </c>
      <c r="Q4297" t="inlineStr">
        <is>
          <t>CUST-0588</t>
        </is>
      </c>
      <c r="R4297" t="n">
        <v>5</v>
      </c>
      <c r="S4297" t="inlineStr">
        <is>
          <t>No</t>
        </is>
      </c>
    </row>
    <row r="4298">
      <c r="A4298" t="inlineStr">
        <is>
          <t>ORD-2510-04297</t>
        </is>
      </c>
      <c r="B4298" s="11" t="n">
        <v>45958</v>
      </c>
      <c r="C4298" t="inlineStr">
        <is>
          <t>West</t>
        </is>
      </c>
      <c r="D4298" t="inlineStr">
        <is>
          <t>Mumbai</t>
        </is>
      </c>
      <c r="E4298" t="inlineStr">
        <is>
          <t>Small Business</t>
        </is>
      </c>
      <c r="F4298" t="inlineStr">
        <is>
          <t>Online</t>
        </is>
      </c>
      <c r="G4298" t="inlineStr">
        <is>
          <t>Technology</t>
        </is>
      </c>
      <c r="H4298" t="inlineStr">
        <is>
          <t>Keyboard</t>
        </is>
      </c>
      <c r="I4298" t="n">
        <v>3</v>
      </c>
      <c r="J4298" s="12" t="n">
        <v>1660.31</v>
      </c>
      <c r="K4298" s="13" t="n">
        <v>0.03</v>
      </c>
      <c r="L4298" s="12" t="n">
        <v>4831.5</v>
      </c>
      <c r="M4298" s="12" t="n">
        <v>3536.46</v>
      </c>
      <c r="N4298" s="12" t="n">
        <v>1295.04</v>
      </c>
      <c r="O4298" t="inlineStr">
        <is>
          <t>Cash</t>
        </is>
      </c>
      <c r="P4298" t="inlineStr">
        <is>
          <t>Kabir Singh</t>
        </is>
      </c>
      <c r="Q4298" t="inlineStr">
        <is>
          <t>CUST-0378</t>
        </is>
      </c>
      <c r="R4298" t="n">
        <v>4</v>
      </c>
      <c r="S4298" t="inlineStr">
        <is>
          <t>No</t>
        </is>
      </c>
    </row>
    <row r="4299">
      <c r="A4299" t="inlineStr">
        <is>
          <t>ORD-2406-04298</t>
        </is>
      </c>
      <c r="B4299" s="11" t="n">
        <v>45469</v>
      </c>
      <c r="C4299" t="inlineStr">
        <is>
          <t>South</t>
        </is>
      </c>
      <c r="D4299" t="inlineStr">
        <is>
          <t>Bengaluru</t>
        </is>
      </c>
      <c r="E4299" t="inlineStr">
        <is>
          <t>Corporate</t>
        </is>
      </c>
      <c r="F4299" t="inlineStr">
        <is>
          <t>Direct Sales</t>
        </is>
      </c>
      <c r="G4299" t="inlineStr">
        <is>
          <t>Furniture</t>
        </is>
      </c>
      <c r="H4299" t="inlineStr">
        <is>
          <t>Office Chair</t>
        </is>
      </c>
      <c r="I4299" t="n">
        <v>1</v>
      </c>
      <c r="J4299" s="12" t="n">
        <v>6590.38</v>
      </c>
      <c r="K4299" s="13" t="n">
        <v>0.1</v>
      </c>
      <c r="L4299" s="12" t="n">
        <v>5931.34</v>
      </c>
      <c r="M4299" s="12" t="n">
        <v>4547.36</v>
      </c>
      <c r="N4299" s="12" t="n">
        <v>1383.98</v>
      </c>
      <c r="O4299" t="inlineStr">
        <is>
          <t>UPI</t>
        </is>
      </c>
      <c r="P4299" t="inlineStr">
        <is>
          <t>Vivaan Gupta</t>
        </is>
      </c>
      <c r="Q4299" t="inlineStr">
        <is>
          <t>CUST-0122</t>
        </is>
      </c>
      <c r="R4299" t="n">
        <v>3</v>
      </c>
      <c r="S4299" t="inlineStr">
        <is>
          <t>No</t>
        </is>
      </c>
    </row>
    <row r="4300">
      <c r="A4300" t="inlineStr">
        <is>
          <t>ORD-2505-04299</t>
        </is>
      </c>
      <c r="B4300" s="11" t="n">
        <v>45806</v>
      </c>
      <c r="C4300" t="inlineStr">
        <is>
          <t>East</t>
        </is>
      </c>
      <c r="D4300" t="inlineStr">
        <is>
          <t>Bhubaneswar</t>
        </is>
      </c>
      <c r="E4300" t="inlineStr">
        <is>
          <t>Small Business</t>
        </is>
      </c>
      <c r="F4300" t="inlineStr">
        <is>
          <t>Online</t>
        </is>
      </c>
      <c r="G4300" t="inlineStr">
        <is>
          <t>Accessories</t>
        </is>
      </c>
      <c r="H4300" t="inlineStr">
        <is>
          <t>USB Hub</t>
        </is>
      </c>
      <c r="I4300" t="n">
        <v>1</v>
      </c>
      <c r="J4300" s="12" t="n">
        <v>1164.39</v>
      </c>
      <c r="K4300" s="13" t="n">
        <v>0.15</v>
      </c>
      <c r="L4300" s="12" t="n">
        <v>989.73</v>
      </c>
      <c r="M4300" s="12" t="n">
        <v>791.79</v>
      </c>
      <c r="N4300" s="12" t="n">
        <v>197.94</v>
      </c>
      <c r="O4300" t="inlineStr">
        <is>
          <t>UPI</t>
        </is>
      </c>
      <c r="P4300" t="inlineStr">
        <is>
          <t>Sara Khan</t>
        </is>
      </c>
      <c r="Q4300" t="inlineStr">
        <is>
          <t>CUST-0198</t>
        </is>
      </c>
      <c r="R4300" t="n">
        <v>3</v>
      </c>
      <c r="S4300" t="inlineStr">
        <is>
          <t>No</t>
        </is>
      </c>
    </row>
    <row r="4301">
      <c r="A4301" t="inlineStr">
        <is>
          <t>ORD-2402-04300</t>
        </is>
      </c>
      <c r="B4301" s="11" t="n">
        <v>45346</v>
      </c>
      <c r="C4301" t="inlineStr">
        <is>
          <t>North</t>
        </is>
      </c>
      <c r="D4301" t="inlineStr">
        <is>
          <t>Jaipur</t>
        </is>
      </c>
      <c r="E4301" t="inlineStr">
        <is>
          <t>Corporate</t>
        </is>
      </c>
      <c r="F4301" t="inlineStr">
        <is>
          <t>Direct Sales</t>
        </is>
      </c>
      <c r="G4301" t="inlineStr">
        <is>
          <t>Furniture</t>
        </is>
      </c>
      <c r="H4301" t="inlineStr">
        <is>
          <t>Desk</t>
        </is>
      </c>
      <c r="I4301" t="n">
        <v>3</v>
      </c>
      <c r="J4301" s="12" t="n">
        <v>12687.75</v>
      </c>
      <c r="K4301" s="13" t="n">
        <v>0.03</v>
      </c>
      <c r="L4301" s="12" t="n">
        <v>36921.35</v>
      </c>
      <c r="M4301" s="12" t="n">
        <v>28547.44</v>
      </c>
      <c r="N4301" s="12" t="n">
        <v>8373.91</v>
      </c>
      <c r="O4301" t="inlineStr">
        <is>
          <t>Debit Card</t>
        </is>
      </c>
      <c r="P4301" t="inlineStr">
        <is>
          <t>Kabir Singh</t>
        </is>
      </c>
      <c r="Q4301" t="inlineStr">
        <is>
          <t>CUST-0549</t>
        </is>
      </c>
      <c r="R4301" t="n">
        <v>5</v>
      </c>
      <c r="S4301" t="inlineStr">
        <is>
          <t>No</t>
        </is>
      </c>
    </row>
    <row r="4302">
      <c r="A4302" t="inlineStr">
        <is>
          <t>ORD-2505-04301</t>
        </is>
      </c>
      <c r="B4302" s="11" t="n">
        <v>45807</v>
      </c>
      <c r="C4302" t="inlineStr">
        <is>
          <t>East</t>
        </is>
      </c>
      <c r="D4302" t="inlineStr">
        <is>
          <t>Guwahati</t>
        </is>
      </c>
      <c r="E4302" t="inlineStr">
        <is>
          <t>Small Business</t>
        </is>
      </c>
      <c r="F4302" t="inlineStr">
        <is>
          <t>Online</t>
        </is>
      </c>
      <c r="G4302" t="inlineStr">
        <is>
          <t>Accessories</t>
        </is>
      </c>
      <c r="H4302" t="inlineStr">
        <is>
          <t>USB Hub</t>
        </is>
      </c>
      <c r="I4302" t="n">
        <v>8</v>
      </c>
      <c r="J4302" s="12" t="n">
        <v>1144.43</v>
      </c>
      <c r="K4302" s="13" t="n">
        <v>0.15</v>
      </c>
      <c r="L4302" s="12" t="n">
        <v>7782.12</v>
      </c>
      <c r="M4302" s="12" t="n">
        <v>6225.7</v>
      </c>
      <c r="N4302" s="12" t="n">
        <v>1556.42</v>
      </c>
      <c r="O4302" t="inlineStr">
        <is>
          <t>Debit Card</t>
        </is>
      </c>
      <c r="P4302" t="inlineStr">
        <is>
          <t>Vivaan Gupta</t>
        </is>
      </c>
      <c r="Q4302" t="inlineStr">
        <is>
          <t>CUST-0721</t>
        </is>
      </c>
      <c r="R4302" t="n">
        <v>3</v>
      </c>
      <c r="S4302" t="inlineStr">
        <is>
          <t>Yes</t>
        </is>
      </c>
    </row>
    <row r="4303">
      <c r="A4303" t="inlineStr">
        <is>
          <t>ORD-2501-04302</t>
        </is>
      </c>
      <c r="B4303" s="11" t="n">
        <v>45687</v>
      </c>
      <c r="C4303" t="inlineStr">
        <is>
          <t>Central</t>
        </is>
      </c>
      <c r="D4303" t="inlineStr">
        <is>
          <t>Indore</t>
        </is>
      </c>
      <c r="E4303" t="inlineStr">
        <is>
          <t>Small Business</t>
        </is>
      </c>
      <c r="F4303" t="inlineStr">
        <is>
          <t>Retail Store</t>
        </is>
      </c>
      <c r="G4303" t="inlineStr">
        <is>
          <t>Office Supplies</t>
        </is>
      </c>
      <c r="H4303" t="inlineStr">
        <is>
          <t>Paper Ream</t>
        </is>
      </c>
      <c r="I4303" t="n">
        <v>6</v>
      </c>
      <c r="J4303" s="12" t="n">
        <v>462.78</v>
      </c>
      <c r="K4303" s="13" t="n">
        <v>0.1</v>
      </c>
      <c r="L4303" s="12" t="n">
        <v>2499.01</v>
      </c>
      <c r="M4303" s="12" t="n">
        <v>2082.51</v>
      </c>
      <c r="N4303" s="12" t="n">
        <v>416.5</v>
      </c>
      <c r="O4303" t="inlineStr">
        <is>
          <t>Cash</t>
        </is>
      </c>
      <c r="P4303" t="inlineStr">
        <is>
          <t>Aarav Sharma</t>
        </is>
      </c>
      <c r="Q4303" t="inlineStr">
        <is>
          <t>CUST-0772</t>
        </is>
      </c>
      <c r="R4303" t="n">
        <v>3</v>
      </c>
      <c r="S4303" t="inlineStr">
        <is>
          <t>No</t>
        </is>
      </c>
    </row>
    <row r="4304">
      <c r="A4304" t="inlineStr">
        <is>
          <t>ORD-2507-04303</t>
        </is>
      </c>
      <c r="B4304" s="11" t="n">
        <v>45854</v>
      </c>
      <c r="C4304" t="inlineStr">
        <is>
          <t>Central</t>
        </is>
      </c>
      <c r="D4304" t="inlineStr">
        <is>
          <t>Nagpur</t>
        </is>
      </c>
      <c r="E4304" t="inlineStr">
        <is>
          <t>Education</t>
        </is>
      </c>
      <c r="F4304" t="inlineStr">
        <is>
          <t>Direct Sales</t>
        </is>
      </c>
      <c r="G4304" t="inlineStr">
        <is>
          <t>Accessories</t>
        </is>
      </c>
      <c r="H4304" t="inlineStr">
        <is>
          <t>Mouse</t>
        </is>
      </c>
      <c r="I4304" t="n">
        <v>6</v>
      </c>
      <c r="J4304" s="12" t="n">
        <v>836.4299999999999</v>
      </c>
      <c r="K4304" s="13" t="n">
        <v>0.15</v>
      </c>
      <c r="L4304" s="12" t="n">
        <v>4265.79</v>
      </c>
      <c r="M4304" s="12" t="n">
        <v>3312.26</v>
      </c>
      <c r="N4304" s="12" t="n">
        <v>953.53</v>
      </c>
      <c r="O4304" t="inlineStr">
        <is>
          <t>Credit Card</t>
        </is>
      </c>
      <c r="P4304" t="inlineStr">
        <is>
          <t>Aarav Sharma</t>
        </is>
      </c>
      <c r="Q4304" t="inlineStr">
        <is>
          <t>CUST-0673</t>
        </is>
      </c>
      <c r="R4304" t="n">
        <v>8</v>
      </c>
      <c r="S4304" t="inlineStr">
        <is>
          <t>No</t>
        </is>
      </c>
    </row>
    <row r="4305">
      <c r="A4305" t="inlineStr">
        <is>
          <t>ORD-2408-04304</t>
        </is>
      </c>
      <c r="B4305" s="11" t="n">
        <v>45508</v>
      </c>
      <c r="C4305" t="inlineStr">
        <is>
          <t>North</t>
        </is>
      </c>
      <c r="D4305" t="inlineStr">
        <is>
          <t>Delhi</t>
        </is>
      </c>
      <c r="E4305" t="inlineStr">
        <is>
          <t>Consumer</t>
        </is>
      </c>
      <c r="F4305" t="inlineStr">
        <is>
          <t>Retail Store</t>
        </is>
      </c>
      <c r="G4305" t="inlineStr">
        <is>
          <t>Technology</t>
        </is>
      </c>
      <c r="H4305" t="inlineStr">
        <is>
          <t>Keyboard</t>
        </is>
      </c>
      <c r="I4305" t="n">
        <v>1</v>
      </c>
      <c r="J4305" s="12" t="n">
        <v>1742.28</v>
      </c>
      <c r="K4305" s="13" t="n">
        <v>0.15</v>
      </c>
      <c r="L4305" s="12" t="n">
        <v>1480.94</v>
      </c>
      <c r="M4305" s="12" t="n">
        <v>1237.02</v>
      </c>
      <c r="N4305" s="12" t="n">
        <v>243.92</v>
      </c>
      <c r="O4305" t="inlineStr">
        <is>
          <t>Net Banking</t>
        </is>
      </c>
      <c r="P4305" t="inlineStr">
        <is>
          <t>Rohan Verma</t>
        </is>
      </c>
      <c r="Q4305" t="inlineStr">
        <is>
          <t>CUST-0169</t>
        </is>
      </c>
      <c r="R4305" t="n">
        <v>3</v>
      </c>
      <c r="S4305" t="inlineStr">
        <is>
          <t>Yes</t>
        </is>
      </c>
    </row>
    <row r="4306">
      <c r="A4306" t="inlineStr">
        <is>
          <t>ORD-2506-04305</t>
        </is>
      </c>
      <c r="B4306" s="11" t="n">
        <v>45810</v>
      </c>
      <c r="C4306" t="inlineStr">
        <is>
          <t>East</t>
        </is>
      </c>
      <c r="D4306" t="inlineStr">
        <is>
          <t>Guwahati</t>
        </is>
      </c>
      <c r="E4306" t="inlineStr">
        <is>
          <t>Small Business</t>
        </is>
      </c>
      <c r="F4306" t="inlineStr">
        <is>
          <t>Partner</t>
        </is>
      </c>
      <c r="G4306" t="inlineStr">
        <is>
          <t>Technology</t>
        </is>
      </c>
      <c r="H4306" t="inlineStr">
        <is>
          <t>Monitor</t>
        </is>
      </c>
      <c r="I4306" t="n">
        <v>6</v>
      </c>
      <c r="J4306" s="12" t="n">
        <v>14374.87</v>
      </c>
      <c r="K4306" s="13" t="n">
        <v>0.15</v>
      </c>
      <c r="L4306" s="12" t="n">
        <v>73311.84</v>
      </c>
      <c r="M4306" s="12" t="n">
        <v>68999.38</v>
      </c>
      <c r="N4306" s="12" t="n">
        <v>4312.46</v>
      </c>
      <c r="O4306" t="inlineStr">
        <is>
          <t>Credit Card</t>
        </is>
      </c>
      <c r="P4306" t="inlineStr">
        <is>
          <t>Ishaan Mehta</t>
        </is>
      </c>
      <c r="Q4306" t="inlineStr">
        <is>
          <t>CUST-0875</t>
        </is>
      </c>
      <c r="R4306" t="n">
        <v>3</v>
      </c>
      <c r="S4306" t="inlineStr">
        <is>
          <t>No</t>
        </is>
      </c>
    </row>
    <row r="4307">
      <c r="A4307" t="inlineStr">
        <is>
          <t>ORD-2408-04306</t>
        </is>
      </c>
      <c r="B4307" s="11" t="n">
        <v>45508</v>
      </c>
      <c r="C4307" t="inlineStr">
        <is>
          <t>East</t>
        </is>
      </c>
      <c r="D4307" t="inlineStr">
        <is>
          <t>Kolkata</t>
        </is>
      </c>
      <c r="E4307" t="inlineStr">
        <is>
          <t>Corporate</t>
        </is>
      </c>
      <c r="F4307" t="inlineStr">
        <is>
          <t>Direct Sales</t>
        </is>
      </c>
      <c r="G4307" t="inlineStr">
        <is>
          <t>Accessories</t>
        </is>
      </c>
      <c r="H4307" t="inlineStr">
        <is>
          <t>Laptop Stand</t>
        </is>
      </c>
      <c r="I4307" t="n">
        <v>1</v>
      </c>
      <c r="J4307" s="12" t="n">
        <v>1710.71</v>
      </c>
      <c r="K4307" s="13" t="n">
        <v>0.15</v>
      </c>
      <c r="L4307" s="12" t="n">
        <v>1454.1</v>
      </c>
      <c r="M4307" s="12" t="n">
        <v>1197.5</v>
      </c>
      <c r="N4307" s="12" t="n">
        <v>256.6</v>
      </c>
      <c r="O4307" t="inlineStr">
        <is>
          <t>Net Banking</t>
        </is>
      </c>
      <c r="P4307" t="inlineStr">
        <is>
          <t>Tara Kapoor</t>
        </is>
      </c>
      <c r="Q4307" t="inlineStr">
        <is>
          <t>CUST-0079</t>
        </is>
      </c>
      <c r="R4307" t="n">
        <v>3</v>
      </c>
      <c r="S4307" t="inlineStr">
        <is>
          <t>Yes</t>
        </is>
      </c>
    </row>
    <row r="4308">
      <c r="A4308" t="inlineStr">
        <is>
          <t>ORD-2508-04307</t>
        </is>
      </c>
      <c r="B4308" s="11" t="n">
        <v>45872</v>
      </c>
      <c r="C4308" t="inlineStr">
        <is>
          <t>North</t>
        </is>
      </c>
      <c r="D4308" t="inlineStr">
        <is>
          <t>Chandigarh</t>
        </is>
      </c>
      <c r="E4308" t="inlineStr">
        <is>
          <t>Consumer</t>
        </is>
      </c>
      <c r="F4308" t="inlineStr">
        <is>
          <t>Direct Sales</t>
        </is>
      </c>
      <c r="G4308" t="inlineStr">
        <is>
          <t>Furniture</t>
        </is>
      </c>
      <c r="H4308" t="inlineStr">
        <is>
          <t>Office Chair</t>
        </is>
      </c>
      <c r="I4308" t="n">
        <v>3</v>
      </c>
      <c r="J4308" s="12" t="n">
        <v>7016.25</v>
      </c>
      <c r="K4308" s="13" t="n">
        <v>0.05</v>
      </c>
      <c r="L4308" s="12" t="n">
        <v>19996.31</v>
      </c>
      <c r="M4308" s="12" t="n">
        <v>14523.64</v>
      </c>
      <c r="N4308" s="12" t="n">
        <v>5472.67</v>
      </c>
      <c r="O4308" t="inlineStr">
        <is>
          <t>Debit Card</t>
        </is>
      </c>
      <c r="P4308" t="inlineStr">
        <is>
          <t>Ishaan Mehta</t>
        </is>
      </c>
      <c r="Q4308" t="inlineStr">
        <is>
          <t>CUST-0740</t>
        </is>
      </c>
      <c r="R4308" t="n">
        <v>4</v>
      </c>
      <c r="S4308" t="inlineStr">
        <is>
          <t>No</t>
        </is>
      </c>
    </row>
    <row r="4309">
      <c r="A4309" t="inlineStr">
        <is>
          <t>ORD-2405-04308</t>
        </is>
      </c>
      <c r="B4309" s="11" t="n">
        <v>45426</v>
      </c>
      <c r="C4309" t="inlineStr">
        <is>
          <t>Central</t>
        </is>
      </c>
      <c r="D4309" t="inlineStr">
        <is>
          <t>Indore</t>
        </is>
      </c>
      <c r="E4309" t="inlineStr">
        <is>
          <t>Consumer</t>
        </is>
      </c>
      <c r="F4309" t="inlineStr">
        <is>
          <t>Retail Store</t>
        </is>
      </c>
      <c r="G4309" t="inlineStr">
        <is>
          <t>Technology</t>
        </is>
      </c>
      <c r="H4309" t="inlineStr">
        <is>
          <t>Laptop</t>
        </is>
      </c>
      <c r="I4309" t="n">
        <v>10</v>
      </c>
      <c r="J4309" s="12" t="n">
        <v>50375.55</v>
      </c>
      <c r="K4309" s="13" t="n">
        <v>0</v>
      </c>
      <c r="L4309" s="12" t="n">
        <v>503755.5</v>
      </c>
      <c r="M4309" s="12" t="n">
        <v>433229.73</v>
      </c>
      <c r="N4309" s="12" t="n">
        <v>70525.77</v>
      </c>
      <c r="O4309" t="inlineStr">
        <is>
          <t>Net Banking</t>
        </is>
      </c>
      <c r="P4309" t="inlineStr">
        <is>
          <t>Meera Joshi</t>
        </is>
      </c>
      <c r="Q4309" t="inlineStr">
        <is>
          <t>CUST-0871</t>
        </is>
      </c>
      <c r="R4309" t="n">
        <v>4</v>
      </c>
      <c r="S4309" t="inlineStr">
        <is>
          <t>No</t>
        </is>
      </c>
    </row>
    <row r="4310">
      <c r="A4310" t="inlineStr">
        <is>
          <t>ORD-2512-04309</t>
        </is>
      </c>
      <c r="B4310" s="11" t="n">
        <v>46018</v>
      </c>
      <c r="C4310" t="inlineStr">
        <is>
          <t>North</t>
        </is>
      </c>
      <c r="D4310" t="inlineStr">
        <is>
          <t>Jaipur</t>
        </is>
      </c>
      <c r="E4310" t="inlineStr">
        <is>
          <t>Consumer</t>
        </is>
      </c>
      <c r="F4310" t="inlineStr">
        <is>
          <t>Retail Store</t>
        </is>
      </c>
      <c r="G4310" t="inlineStr">
        <is>
          <t>Accessories</t>
        </is>
      </c>
      <c r="H4310" t="inlineStr">
        <is>
          <t>USB Hub</t>
        </is>
      </c>
      <c r="I4310" t="n">
        <v>5</v>
      </c>
      <c r="J4310" s="12" t="n">
        <v>1141.83</v>
      </c>
      <c r="K4310" s="13" t="n">
        <v>0.05</v>
      </c>
      <c r="L4310" s="12" t="n">
        <v>5423.69</v>
      </c>
      <c r="M4310" s="12" t="n">
        <v>3882.22</v>
      </c>
      <c r="N4310" s="12" t="n">
        <v>1541.47</v>
      </c>
      <c r="O4310" t="inlineStr">
        <is>
          <t>UPI</t>
        </is>
      </c>
      <c r="P4310" t="inlineStr">
        <is>
          <t>Kabir Singh</t>
        </is>
      </c>
      <c r="Q4310" t="inlineStr">
        <is>
          <t>CUST-0512</t>
        </is>
      </c>
      <c r="R4310" t="n">
        <v>2</v>
      </c>
      <c r="S4310" t="inlineStr">
        <is>
          <t>Yes</t>
        </is>
      </c>
    </row>
    <row r="4311">
      <c r="A4311" t="inlineStr">
        <is>
          <t>ORD-2501-04310</t>
        </is>
      </c>
      <c r="B4311" s="11" t="n">
        <v>45670</v>
      </c>
      <c r="C4311" t="inlineStr">
        <is>
          <t>Central</t>
        </is>
      </c>
      <c r="D4311" t="inlineStr">
        <is>
          <t>Raipur</t>
        </is>
      </c>
      <c r="E4311" t="inlineStr">
        <is>
          <t>Corporate</t>
        </is>
      </c>
      <c r="F4311" t="inlineStr">
        <is>
          <t>Partner</t>
        </is>
      </c>
      <c r="G4311" t="inlineStr">
        <is>
          <t>Technology</t>
        </is>
      </c>
      <c r="H4311" t="inlineStr">
        <is>
          <t>Keyboard</t>
        </is>
      </c>
      <c r="I4311" t="n">
        <v>6</v>
      </c>
      <c r="J4311" s="12" t="n">
        <v>1575.77</v>
      </c>
      <c r="K4311" s="13" t="n">
        <v>0</v>
      </c>
      <c r="L4311" s="12" t="n">
        <v>9454.620000000001</v>
      </c>
      <c r="M4311" s="12" t="n">
        <v>6712.78</v>
      </c>
      <c r="N4311" s="12" t="n">
        <v>2741.84</v>
      </c>
      <c r="O4311" t="inlineStr">
        <is>
          <t>Cash</t>
        </is>
      </c>
      <c r="P4311" t="inlineStr">
        <is>
          <t>Sara Khan</t>
        </is>
      </c>
      <c r="Q4311" t="inlineStr">
        <is>
          <t>CUST-0315</t>
        </is>
      </c>
      <c r="R4311" t="n">
        <v>1</v>
      </c>
      <c r="S4311" t="inlineStr">
        <is>
          <t>No</t>
        </is>
      </c>
    </row>
    <row r="4312">
      <c r="A4312" t="inlineStr">
        <is>
          <t>ORD-2402-04311</t>
        </is>
      </c>
      <c r="B4312" s="11" t="n">
        <v>45328</v>
      </c>
      <c r="C4312" t="inlineStr">
        <is>
          <t>North</t>
        </is>
      </c>
      <c r="D4312" t="inlineStr">
        <is>
          <t>Chandigarh</t>
        </is>
      </c>
      <c r="E4312" t="inlineStr">
        <is>
          <t>Education</t>
        </is>
      </c>
      <c r="F4312" t="inlineStr">
        <is>
          <t>Online</t>
        </is>
      </c>
      <c r="G4312" t="inlineStr">
        <is>
          <t>Technology</t>
        </is>
      </c>
      <c r="H4312" t="inlineStr">
        <is>
          <t>Keyboard</t>
        </is>
      </c>
      <c r="I4312" t="n">
        <v>1</v>
      </c>
      <c r="J4312" s="12" t="n">
        <v>1506.21</v>
      </c>
      <c r="K4312" s="13" t="n">
        <v>0.05</v>
      </c>
      <c r="L4312" s="12" t="n">
        <v>1430.9</v>
      </c>
      <c r="M4312" s="12" t="n">
        <v>1069.41</v>
      </c>
      <c r="N4312" s="12" t="n">
        <v>361.49</v>
      </c>
      <c r="O4312" t="inlineStr">
        <is>
          <t>UPI</t>
        </is>
      </c>
      <c r="P4312" t="inlineStr">
        <is>
          <t>Diya Patel</t>
        </is>
      </c>
      <c r="Q4312" t="inlineStr">
        <is>
          <t>CUST-0039</t>
        </is>
      </c>
      <c r="R4312" t="n">
        <v>2</v>
      </c>
      <c r="S4312" t="inlineStr">
        <is>
          <t>No</t>
        </is>
      </c>
    </row>
    <row r="4313">
      <c r="A4313" t="inlineStr">
        <is>
          <t>ORD-2409-04312</t>
        </is>
      </c>
      <c r="B4313" s="11" t="n">
        <v>45544</v>
      </c>
      <c r="C4313" t="inlineStr">
        <is>
          <t>North</t>
        </is>
      </c>
      <c r="D4313" t="inlineStr">
        <is>
          <t>Delhi</t>
        </is>
      </c>
      <c r="E4313" t="inlineStr">
        <is>
          <t>Small Business</t>
        </is>
      </c>
      <c r="F4313" t="inlineStr">
        <is>
          <t>Partner</t>
        </is>
      </c>
      <c r="G4313" t="inlineStr">
        <is>
          <t>Technology</t>
        </is>
      </c>
      <c r="H4313" t="inlineStr">
        <is>
          <t>Monitor</t>
        </is>
      </c>
      <c r="I4313" t="n">
        <v>10</v>
      </c>
      <c r="J4313" s="12" t="n">
        <v>12717.86</v>
      </c>
      <c r="K4313" s="13" t="n">
        <v>0.03</v>
      </c>
      <c r="L4313" s="12" t="n">
        <v>123363.24</v>
      </c>
      <c r="M4313" s="12" t="n">
        <v>101742.88</v>
      </c>
      <c r="N4313" s="12" t="n">
        <v>21620.36</v>
      </c>
      <c r="O4313" t="inlineStr">
        <is>
          <t>Debit Card</t>
        </is>
      </c>
      <c r="P4313" t="inlineStr">
        <is>
          <t>Ishaan Mehta</t>
        </is>
      </c>
      <c r="Q4313" t="inlineStr">
        <is>
          <t>CUST-0273</t>
        </is>
      </c>
      <c r="R4313" t="n">
        <v>2</v>
      </c>
      <c r="S4313" t="inlineStr">
        <is>
          <t>Yes</t>
        </is>
      </c>
    </row>
    <row r="4314">
      <c r="A4314" t="inlineStr">
        <is>
          <t>ORD-2510-04313</t>
        </is>
      </c>
      <c r="B4314" s="11" t="n">
        <v>45933</v>
      </c>
      <c r="C4314" t="inlineStr">
        <is>
          <t>North</t>
        </is>
      </c>
      <c r="D4314" t="inlineStr">
        <is>
          <t>Chandigarh</t>
        </is>
      </c>
      <c r="E4314" t="inlineStr">
        <is>
          <t>Small Business</t>
        </is>
      </c>
      <c r="F4314" t="inlineStr">
        <is>
          <t>Online</t>
        </is>
      </c>
      <c r="G4314" t="inlineStr">
        <is>
          <t>Office Supplies</t>
        </is>
      </c>
      <c r="H4314" t="inlineStr">
        <is>
          <t>Notebook Pack</t>
        </is>
      </c>
      <c r="I4314" t="n">
        <v>4</v>
      </c>
      <c r="J4314" s="12" t="n">
        <v>423.62</v>
      </c>
      <c r="K4314" s="13" t="n">
        <v>0</v>
      </c>
      <c r="L4314" s="12" t="n">
        <v>1694.48</v>
      </c>
      <c r="M4314" s="12" t="n">
        <v>1084.47</v>
      </c>
      <c r="N4314" s="12" t="n">
        <v>610.01</v>
      </c>
      <c r="O4314" t="inlineStr">
        <is>
          <t>Cash</t>
        </is>
      </c>
      <c r="P4314" t="inlineStr">
        <is>
          <t>Rohan Verma</t>
        </is>
      </c>
      <c r="Q4314" t="inlineStr">
        <is>
          <t>CUST-0025</t>
        </is>
      </c>
      <c r="R4314" t="n">
        <v>10</v>
      </c>
      <c r="S4314" t="inlineStr">
        <is>
          <t>No</t>
        </is>
      </c>
    </row>
    <row r="4315">
      <c r="A4315" t="inlineStr">
        <is>
          <t>ORD-2409-04314</t>
        </is>
      </c>
      <c r="B4315" s="11" t="n">
        <v>45564</v>
      </c>
      <c r="C4315" t="inlineStr">
        <is>
          <t>South</t>
        </is>
      </c>
      <c r="D4315" t="inlineStr">
        <is>
          <t>Hyderabad</t>
        </is>
      </c>
      <c r="E4315" t="inlineStr">
        <is>
          <t>Education</t>
        </is>
      </c>
      <c r="F4315" t="inlineStr">
        <is>
          <t>Partner</t>
        </is>
      </c>
      <c r="G4315" t="inlineStr">
        <is>
          <t>Accessories</t>
        </is>
      </c>
      <c r="H4315" t="inlineStr">
        <is>
          <t>Webcam</t>
        </is>
      </c>
      <c r="I4315" t="n">
        <v>4</v>
      </c>
      <c r="J4315" s="12" t="n">
        <v>3345.24</v>
      </c>
      <c r="K4315" s="13" t="n">
        <v>0.1</v>
      </c>
      <c r="L4315" s="12" t="n">
        <v>12042.86</v>
      </c>
      <c r="M4315" s="12" t="n">
        <v>10169.53</v>
      </c>
      <c r="N4315" s="12" t="n">
        <v>1873.33</v>
      </c>
      <c r="O4315" t="inlineStr">
        <is>
          <t>Cash</t>
        </is>
      </c>
      <c r="P4315" t="inlineStr">
        <is>
          <t>Tara Kapoor</t>
        </is>
      </c>
      <c r="Q4315" t="inlineStr">
        <is>
          <t>CUST-0171</t>
        </is>
      </c>
      <c r="R4315" t="n">
        <v>3</v>
      </c>
      <c r="S4315" t="inlineStr">
        <is>
          <t>No</t>
        </is>
      </c>
    </row>
    <row r="4316">
      <c r="A4316" t="inlineStr">
        <is>
          <t>ORD-2406-04315</t>
        </is>
      </c>
      <c r="B4316" s="11" t="n">
        <v>45471</v>
      </c>
      <c r="C4316" t="inlineStr">
        <is>
          <t>South</t>
        </is>
      </c>
      <c r="D4316" t="inlineStr">
        <is>
          <t>Hyderabad</t>
        </is>
      </c>
      <c r="E4316" t="inlineStr">
        <is>
          <t>Education</t>
        </is>
      </c>
      <c r="F4316" t="inlineStr">
        <is>
          <t>Retail Store</t>
        </is>
      </c>
      <c r="G4316" t="inlineStr">
        <is>
          <t>Office Supplies</t>
        </is>
      </c>
      <c r="H4316" t="inlineStr">
        <is>
          <t>File Folder</t>
        </is>
      </c>
      <c r="I4316" t="n">
        <v>2</v>
      </c>
      <c r="J4316" s="12" t="n">
        <v>118.55</v>
      </c>
      <c r="K4316" s="13" t="n">
        <v>0</v>
      </c>
      <c r="L4316" s="12" t="n">
        <v>237.1</v>
      </c>
      <c r="M4316" s="12" t="n">
        <v>137.52</v>
      </c>
      <c r="N4316" s="12" t="n">
        <v>99.58</v>
      </c>
      <c r="O4316" t="inlineStr">
        <is>
          <t>UPI</t>
        </is>
      </c>
      <c r="P4316" t="inlineStr">
        <is>
          <t>Aarav Sharma</t>
        </is>
      </c>
      <c r="Q4316" t="inlineStr">
        <is>
          <t>CUST-0296</t>
        </is>
      </c>
      <c r="R4316" t="n">
        <v>8</v>
      </c>
      <c r="S4316" t="inlineStr">
        <is>
          <t>No</t>
        </is>
      </c>
    </row>
    <row r="4317">
      <c r="A4317" t="inlineStr">
        <is>
          <t>ORD-2410-04316</t>
        </is>
      </c>
      <c r="B4317" s="11" t="n">
        <v>45566</v>
      </c>
      <c r="C4317" t="inlineStr">
        <is>
          <t>East</t>
        </is>
      </c>
      <c r="D4317" t="inlineStr">
        <is>
          <t>Bhubaneswar</t>
        </is>
      </c>
      <c r="E4317" t="inlineStr">
        <is>
          <t>Corporate</t>
        </is>
      </c>
      <c r="F4317" t="inlineStr">
        <is>
          <t>Retail Store</t>
        </is>
      </c>
      <c r="G4317" t="inlineStr">
        <is>
          <t>Accessories</t>
        </is>
      </c>
      <c r="H4317" t="inlineStr">
        <is>
          <t>Mouse</t>
        </is>
      </c>
      <c r="I4317" t="n">
        <v>4</v>
      </c>
      <c r="J4317" s="12" t="n">
        <v>787.09</v>
      </c>
      <c r="K4317" s="13" t="n">
        <v>0.1</v>
      </c>
      <c r="L4317" s="12" t="n">
        <v>2833.52</v>
      </c>
      <c r="M4317" s="12" t="n">
        <v>2077.92</v>
      </c>
      <c r="N4317" s="12" t="n">
        <v>755.6</v>
      </c>
      <c r="O4317" t="inlineStr">
        <is>
          <t>Net Banking</t>
        </is>
      </c>
      <c r="P4317" t="inlineStr">
        <is>
          <t>Sara Khan</t>
        </is>
      </c>
      <c r="Q4317" t="inlineStr">
        <is>
          <t>CUST-0422</t>
        </is>
      </c>
      <c r="R4317" t="n">
        <v>5</v>
      </c>
      <c r="S4317" t="inlineStr">
        <is>
          <t>Yes</t>
        </is>
      </c>
    </row>
    <row r="4318">
      <c r="A4318" t="inlineStr">
        <is>
          <t>ORD-2403-04317</t>
        </is>
      </c>
      <c r="B4318" s="11" t="n">
        <v>45366</v>
      </c>
      <c r="C4318" t="inlineStr">
        <is>
          <t>West</t>
        </is>
      </c>
      <c r="D4318" t="inlineStr">
        <is>
          <t>Ahmedabad</t>
        </is>
      </c>
      <c r="E4318" t="inlineStr">
        <is>
          <t>Consumer</t>
        </is>
      </c>
      <c r="F4318" t="inlineStr">
        <is>
          <t>Partner</t>
        </is>
      </c>
      <c r="G4318" t="inlineStr">
        <is>
          <t>Office Supplies</t>
        </is>
      </c>
      <c r="H4318" t="inlineStr">
        <is>
          <t>Notebook Pack</t>
        </is>
      </c>
      <c r="I4318" t="n">
        <v>8</v>
      </c>
      <c r="J4318" s="12" t="n">
        <v>397.14</v>
      </c>
      <c r="K4318" s="13" t="n">
        <v>0.1</v>
      </c>
      <c r="L4318" s="12" t="n">
        <v>2859.41</v>
      </c>
      <c r="M4318" s="12" t="n">
        <v>2033.36</v>
      </c>
      <c r="N4318" s="12" t="n">
        <v>826.05</v>
      </c>
      <c r="O4318" t="inlineStr">
        <is>
          <t>Debit Card</t>
        </is>
      </c>
      <c r="P4318" t="inlineStr">
        <is>
          <t>Vivaan Gupta</t>
        </is>
      </c>
      <c r="Q4318" t="inlineStr">
        <is>
          <t>CUST-0380</t>
        </is>
      </c>
      <c r="R4318" t="n">
        <v>5</v>
      </c>
      <c r="S4318" t="inlineStr">
        <is>
          <t>No</t>
        </is>
      </c>
    </row>
    <row r="4319">
      <c r="A4319" t="inlineStr">
        <is>
          <t>ORD-2505-04318</t>
        </is>
      </c>
      <c r="B4319" s="11" t="n">
        <v>45780</v>
      </c>
      <c r="C4319" t="inlineStr">
        <is>
          <t>East</t>
        </is>
      </c>
      <c r="D4319" t="inlineStr">
        <is>
          <t>Bhubaneswar</t>
        </is>
      </c>
      <c r="E4319" t="inlineStr">
        <is>
          <t>Consumer</t>
        </is>
      </c>
      <c r="F4319" t="inlineStr">
        <is>
          <t>Online</t>
        </is>
      </c>
      <c r="G4319" t="inlineStr">
        <is>
          <t>Furniture</t>
        </is>
      </c>
      <c r="H4319" t="inlineStr">
        <is>
          <t>Bookshelf</t>
        </is>
      </c>
      <c r="I4319" t="n">
        <v>12</v>
      </c>
      <c r="J4319" s="12" t="n">
        <v>6412.26</v>
      </c>
      <c r="K4319" s="13" t="n">
        <v>0.2</v>
      </c>
      <c r="L4319" s="12" t="n">
        <v>61557.7</v>
      </c>
      <c r="M4319" s="12" t="n">
        <v>56171.4</v>
      </c>
      <c r="N4319" s="12" t="n">
        <v>5386.3</v>
      </c>
      <c r="O4319" t="inlineStr">
        <is>
          <t>Debit Card</t>
        </is>
      </c>
      <c r="P4319" t="inlineStr">
        <is>
          <t>Anaya Rao</t>
        </is>
      </c>
      <c r="Q4319" t="inlineStr">
        <is>
          <t>CUST-0802</t>
        </is>
      </c>
      <c r="R4319" t="n">
        <v>1</v>
      </c>
      <c r="S4319" t="inlineStr">
        <is>
          <t>Yes</t>
        </is>
      </c>
    </row>
    <row r="4320">
      <c r="A4320" t="inlineStr">
        <is>
          <t>ORD-2506-04319</t>
        </is>
      </c>
      <c r="B4320" s="11" t="n">
        <v>45834</v>
      </c>
      <c r="C4320" t="inlineStr">
        <is>
          <t>North</t>
        </is>
      </c>
      <c r="D4320" t="inlineStr">
        <is>
          <t>Jaipur</t>
        </is>
      </c>
      <c r="E4320" t="inlineStr">
        <is>
          <t>Small Business</t>
        </is>
      </c>
      <c r="F4320" t="inlineStr">
        <is>
          <t>Retail Store</t>
        </is>
      </c>
      <c r="G4320" t="inlineStr">
        <is>
          <t>Accessories</t>
        </is>
      </c>
      <c r="H4320" t="inlineStr">
        <is>
          <t>Mouse</t>
        </is>
      </c>
      <c r="I4320" t="n">
        <v>2</v>
      </c>
      <c r="J4320" s="12" t="n">
        <v>822.91</v>
      </c>
      <c r="K4320" s="13" t="n">
        <v>0.15</v>
      </c>
      <c r="L4320" s="12" t="n">
        <v>1398.95</v>
      </c>
      <c r="M4320" s="12" t="n">
        <v>1086.24</v>
      </c>
      <c r="N4320" s="12" t="n">
        <v>312.71</v>
      </c>
      <c r="O4320" t="inlineStr">
        <is>
          <t>Debit Card</t>
        </is>
      </c>
      <c r="P4320" t="inlineStr">
        <is>
          <t>Meera Joshi</t>
        </is>
      </c>
      <c r="Q4320" t="inlineStr">
        <is>
          <t>CUST-0925</t>
        </is>
      </c>
      <c r="R4320" t="n">
        <v>3</v>
      </c>
      <c r="S4320" t="inlineStr">
        <is>
          <t>No</t>
        </is>
      </c>
    </row>
    <row r="4321">
      <c r="A4321" t="inlineStr">
        <is>
          <t>ORD-2401-04320</t>
        </is>
      </c>
      <c r="B4321" s="11" t="n">
        <v>45297</v>
      </c>
      <c r="C4321" t="inlineStr">
        <is>
          <t>South</t>
        </is>
      </c>
      <c r="D4321" t="inlineStr">
        <is>
          <t>Hyderabad</t>
        </is>
      </c>
      <c r="E4321" t="inlineStr">
        <is>
          <t>Corporate</t>
        </is>
      </c>
      <c r="F4321" t="inlineStr">
        <is>
          <t>Retail Store</t>
        </is>
      </c>
      <c r="G4321" t="inlineStr">
        <is>
          <t>Office Supplies</t>
        </is>
      </c>
      <c r="H4321" t="inlineStr">
        <is>
          <t>File Folder</t>
        </is>
      </c>
      <c r="I4321" t="n">
        <v>2</v>
      </c>
      <c r="J4321" s="12" t="n">
        <v>112.37</v>
      </c>
      <c r="K4321" s="13" t="n">
        <v>0.2</v>
      </c>
      <c r="L4321" s="12" t="n">
        <v>179.79</v>
      </c>
      <c r="M4321" s="12" t="n">
        <v>130.35</v>
      </c>
      <c r="N4321" s="12" t="n">
        <v>49.44</v>
      </c>
      <c r="O4321" t="inlineStr">
        <is>
          <t>Debit Card</t>
        </is>
      </c>
      <c r="P4321" t="inlineStr">
        <is>
          <t>Sara Khan</t>
        </is>
      </c>
      <c r="Q4321" t="inlineStr">
        <is>
          <t>CUST-0469</t>
        </is>
      </c>
      <c r="R4321" t="n">
        <v>3</v>
      </c>
      <c r="S4321" t="inlineStr">
        <is>
          <t>Yes</t>
        </is>
      </c>
    </row>
    <row r="4322">
      <c r="A4322" t="inlineStr">
        <is>
          <t>ORD-2403-04321</t>
        </is>
      </c>
      <c r="B4322" s="11" t="n">
        <v>45359</v>
      </c>
      <c r="C4322" t="inlineStr">
        <is>
          <t>North</t>
        </is>
      </c>
      <c r="D4322" t="inlineStr">
        <is>
          <t>Delhi</t>
        </is>
      </c>
      <c r="E4322" t="inlineStr">
        <is>
          <t>Education</t>
        </is>
      </c>
      <c r="F4322" t="inlineStr">
        <is>
          <t>Partner</t>
        </is>
      </c>
      <c r="G4322" t="inlineStr">
        <is>
          <t>Accessories</t>
        </is>
      </c>
      <c r="H4322" t="inlineStr">
        <is>
          <t>Webcam</t>
        </is>
      </c>
      <c r="I4322" t="n">
        <v>3</v>
      </c>
      <c r="J4322" s="12" t="n">
        <v>3400.95</v>
      </c>
      <c r="K4322" s="13" t="n">
        <v>0.05</v>
      </c>
      <c r="L4322" s="12" t="n">
        <v>9692.709999999999</v>
      </c>
      <c r="M4322" s="12" t="n">
        <v>7754.17</v>
      </c>
      <c r="N4322" s="12" t="n">
        <v>1938.54</v>
      </c>
      <c r="O4322" t="inlineStr">
        <is>
          <t>Credit Card</t>
        </is>
      </c>
      <c r="P4322" t="inlineStr">
        <is>
          <t>Ishaan Mehta</t>
        </is>
      </c>
      <c r="Q4322" t="inlineStr">
        <is>
          <t>CUST-0400</t>
        </is>
      </c>
      <c r="R4322" t="n">
        <v>3</v>
      </c>
      <c r="S4322" t="inlineStr">
        <is>
          <t>No</t>
        </is>
      </c>
    </row>
    <row r="4323">
      <c r="A4323" t="inlineStr">
        <is>
          <t>ORD-2409-04322</t>
        </is>
      </c>
      <c r="B4323" s="11" t="n">
        <v>45552</v>
      </c>
      <c r="C4323" t="inlineStr">
        <is>
          <t>North</t>
        </is>
      </c>
      <c r="D4323" t="inlineStr">
        <is>
          <t>Delhi</t>
        </is>
      </c>
      <c r="E4323" t="inlineStr">
        <is>
          <t>Consumer</t>
        </is>
      </c>
      <c r="F4323" t="inlineStr">
        <is>
          <t>Online</t>
        </is>
      </c>
      <c r="G4323" t="inlineStr">
        <is>
          <t>Furniture</t>
        </is>
      </c>
      <c r="H4323" t="inlineStr">
        <is>
          <t>Bookshelf</t>
        </is>
      </c>
      <c r="I4323" t="n">
        <v>6</v>
      </c>
      <c r="J4323" s="12" t="n">
        <v>5483.23</v>
      </c>
      <c r="K4323" s="13" t="n">
        <v>0</v>
      </c>
      <c r="L4323" s="12" t="n">
        <v>32899.38</v>
      </c>
      <c r="M4323" s="12" t="n">
        <v>24016.55</v>
      </c>
      <c r="N4323" s="12" t="n">
        <v>8882.83</v>
      </c>
      <c r="O4323" t="inlineStr">
        <is>
          <t>Credit Card</t>
        </is>
      </c>
      <c r="P4323" t="inlineStr">
        <is>
          <t>Ishaan Mehta</t>
        </is>
      </c>
      <c r="Q4323" t="inlineStr">
        <is>
          <t>CUST-0604</t>
        </is>
      </c>
      <c r="R4323" t="n">
        <v>3</v>
      </c>
      <c r="S4323" t="inlineStr">
        <is>
          <t>No</t>
        </is>
      </c>
    </row>
    <row r="4324">
      <c r="A4324" t="inlineStr">
        <is>
          <t>ORD-2505-04323</t>
        </is>
      </c>
      <c r="B4324" s="11" t="n">
        <v>45779</v>
      </c>
      <c r="C4324" t="inlineStr">
        <is>
          <t>East</t>
        </is>
      </c>
      <c r="D4324" t="inlineStr">
        <is>
          <t>Bhubaneswar</t>
        </is>
      </c>
      <c r="E4324" t="inlineStr">
        <is>
          <t>Corporate</t>
        </is>
      </c>
      <c r="F4324" t="inlineStr">
        <is>
          <t>Online</t>
        </is>
      </c>
      <c r="G4324" t="inlineStr">
        <is>
          <t>Office Supplies</t>
        </is>
      </c>
      <c r="H4324" t="inlineStr">
        <is>
          <t>Paper Ream</t>
        </is>
      </c>
      <c r="I4324" t="n">
        <v>2</v>
      </c>
      <c r="J4324" s="12" t="n">
        <v>445.64</v>
      </c>
      <c r="K4324" s="13" t="n">
        <v>0.1</v>
      </c>
      <c r="L4324" s="12" t="n">
        <v>802.15</v>
      </c>
      <c r="M4324" s="12" t="n">
        <v>668.46</v>
      </c>
      <c r="N4324" s="12" t="n">
        <v>133.69</v>
      </c>
      <c r="O4324" t="inlineStr">
        <is>
          <t>Credit Card</t>
        </is>
      </c>
      <c r="P4324" t="inlineStr">
        <is>
          <t>Ishaan Mehta</t>
        </is>
      </c>
      <c r="Q4324" t="inlineStr">
        <is>
          <t>CUST-0054</t>
        </is>
      </c>
      <c r="R4324" t="n">
        <v>5</v>
      </c>
      <c r="S4324" t="inlineStr">
        <is>
          <t>No</t>
        </is>
      </c>
    </row>
    <row r="4325">
      <c r="A4325" t="inlineStr">
        <is>
          <t>ORD-2508-04324</t>
        </is>
      </c>
      <c r="B4325" s="11" t="n">
        <v>45894</v>
      </c>
      <c r="C4325" t="inlineStr">
        <is>
          <t>North</t>
        </is>
      </c>
      <c r="D4325" t="inlineStr">
        <is>
          <t>Delhi</t>
        </is>
      </c>
      <c r="E4325" t="inlineStr">
        <is>
          <t>Consumer</t>
        </is>
      </c>
      <c r="F4325" t="inlineStr">
        <is>
          <t>Online</t>
        </is>
      </c>
      <c r="G4325" t="inlineStr">
        <is>
          <t>Technology</t>
        </is>
      </c>
      <c r="H4325" t="inlineStr">
        <is>
          <t>Headphones</t>
        </is>
      </c>
      <c r="I4325" t="n">
        <v>8</v>
      </c>
      <c r="J4325" s="12" t="n">
        <v>2694.61</v>
      </c>
      <c r="K4325" s="13" t="n">
        <v>0.03</v>
      </c>
      <c r="L4325" s="12" t="n">
        <v>20910.17</v>
      </c>
      <c r="M4325" s="12" t="n">
        <v>15952.09</v>
      </c>
      <c r="N4325" s="12" t="n">
        <v>4958.08</v>
      </c>
      <c r="O4325" t="inlineStr">
        <is>
          <t>Net Banking</t>
        </is>
      </c>
      <c r="P4325" t="inlineStr">
        <is>
          <t>Sara Khan</t>
        </is>
      </c>
      <c r="Q4325" t="inlineStr">
        <is>
          <t>CUST-0607</t>
        </is>
      </c>
      <c r="R4325" t="n">
        <v>5</v>
      </c>
      <c r="S4325" t="inlineStr">
        <is>
          <t>No</t>
        </is>
      </c>
    </row>
    <row r="4326">
      <c r="A4326" t="inlineStr">
        <is>
          <t>ORD-2412-04325</t>
        </is>
      </c>
      <c r="B4326" s="11" t="n">
        <v>45644</v>
      </c>
      <c r="C4326" t="inlineStr">
        <is>
          <t>Central</t>
        </is>
      </c>
      <c r="D4326" t="inlineStr">
        <is>
          <t>Bhopal</t>
        </is>
      </c>
      <c r="E4326" t="inlineStr">
        <is>
          <t>Education</t>
        </is>
      </c>
      <c r="F4326" t="inlineStr">
        <is>
          <t>Partner</t>
        </is>
      </c>
      <c r="G4326" t="inlineStr">
        <is>
          <t>Office Supplies</t>
        </is>
      </c>
      <c r="H4326" t="inlineStr">
        <is>
          <t>Notebook Pack</t>
        </is>
      </c>
      <c r="I4326" t="n">
        <v>2</v>
      </c>
      <c r="J4326" s="12" t="n">
        <v>374.62</v>
      </c>
      <c r="K4326" s="13" t="n">
        <v>0.05</v>
      </c>
      <c r="L4326" s="12" t="n">
        <v>711.78</v>
      </c>
      <c r="M4326" s="12" t="n">
        <v>479.51</v>
      </c>
      <c r="N4326" s="12" t="n">
        <v>232.27</v>
      </c>
      <c r="O4326" t="inlineStr">
        <is>
          <t>Credit Card</t>
        </is>
      </c>
      <c r="P4326" t="inlineStr">
        <is>
          <t>Ishaan Mehta</t>
        </is>
      </c>
      <c r="Q4326" t="inlineStr">
        <is>
          <t>CUST-0234</t>
        </is>
      </c>
      <c r="R4326" t="n">
        <v>6</v>
      </c>
      <c r="S4326" t="inlineStr">
        <is>
          <t>No</t>
        </is>
      </c>
    </row>
    <row r="4327">
      <c r="A4327" t="inlineStr">
        <is>
          <t>ORD-2408-04326</t>
        </is>
      </c>
      <c r="B4327" s="11" t="n">
        <v>45510</v>
      </c>
      <c r="C4327" t="inlineStr">
        <is>
          <t>North</t>
        </is>
      </c>
      <c r="D4327" t="inlineStr">
        <is>
          <t>Jaipur</t>
        </is>
      </c>
      <c r="E4327" t="inlineStr">
        <is>
          <t>Education</t>
        </is>
      </c>
      <c r="F4327" t="inlineStr">
        <is>
          <t>Partner</t>
        </is>
      </c>
      <c r="G4327" t="inlineStr">
        <is>
          <t>Office Supplies</t>
        </is>
      </c>
      <c r="H4327" t="inlineStr">
        <is>
          <t>Paper Ream</t>
        </is>
      </c>
      <c r="I4327" t="n">
        <v>3</v>
      </c>
      <c r="J4327" s="12" t="n">
        <v>416.94</v>
      </c>
      <c r="K4327" s="13" t="n">
        <v>0</v>
      </c>
      <c r="L4327" s="12" t="n">
        <v>1250.82</v>
      </c>
      <c r="M4327" s="12" t="n">
        <v>938.12</v>
      </c>
      <c r="N4327" s="12" t="n">
        <v>312.7</v>
      </c>
      <c r="O4327" t="inlineStr">
        <is>
          <t>UPI</t>
        </is>
      </c>
      <c r="P4327" t="inlineStr">
        <is>
          <t>Sara Khan</t>
        </is>
      </c>
      <c r="Q4327" t="inlineStr">
        <is>
          <t>CUST-0695</t>
        </is>
      </c>
      <c r="R4327" t="n">
        <v>3</v>
      </c>
      <c r="S4327" t="inlineStr">
        <is>
          <t>No</t>
        </is>
      </c>
    </row>
    <row r="4328">
      <c r="A4328" t="inlineStr">
        <is>
          <t>ORD-2507-04327</t>
        </is>
      </c>
      <c r="B4328" s="11" t="n">
        <v>45843</v>
      </c>
      <c r="C4328" t="inlineStr">
        <is>
          <t>Central</t>
        </is>
      </c>
      <c r="D4328" t="inlineStr">
        <is>
          <t>Indore</t>
        </is>
      </c>
      <c r="E4328" t="inlineStr">
        <is>
          <t>Small Business</t>
        </is>
      </c>
      <c r="F4328" t="inlineStr">
        <is>
          <t>Online</t>
        </is>
      </c>
      <c r="G4328" t="inlineStr">
        <is>
          <t>Accessories</t>
        </is>
      </c>
      <c r="H4328" t="inlineStr">
        <is>
          <t>Webcam</t>
        </is>
      </c>
      <c r="I4328" t="n">
        <v>6</v>
      </c>
      <c r="J4328" s="12" t="n">
        <v>3529.78</v>
      </c>
      <c r="K4328" s="13" t="n">
        <v>0</v>
      </c>
      <c r="L4328" s="12" t="n">
        <v>21178.68</v>
      </c>
      <c r="M4328" s="12" t="n">
        <v>16095.8</v>
      </c>
      <c r="N4328" s="12" t="n">
        <v>5082.88</v>
      </c>
      <c r="O4328" t="inlineStr">
        <is>
          <t>Credit Card</t>
        </is>
      </c>
      <c r="P4328" t="inlineStr">
        <is>
          <t>Tara Kapoor</t>
        </is>
      </c>
      <c r="Q4328" t="inlineStr">
        <is>
          <t>CUST-0260</t>
        </is>
      </c>
      <c r="R4328" t="n">
        <v>10</v>
      </c>
      <c r="S4328" t="inlineStr">
        <is>
          <t>No</t>
        </is>
      </c>
    </row>
    <row r="4329">
      <c r="A4329" t="inlineStr">
        <is>
          <t>ORD-2506-04328</t>
        </is>
      </c>
      <c r="B4329" s="11" t="n">
        <v>45820</v>
      </c>
      <c r="C4329" t="inlineStr">
        <is>
          <t>Central</t>
        </is>
      </c>
      <c r="D4329" t="inlineStr">
        <is>
          <t>Raipur</t>
        </is>
      </c>
      <c r="E4329" t="inlineStr">
        <is>
          <t>Small Business</t>
        </is>
      </c>
      <c r="F4329" t="inlineStr">
        <is>
          <t>Retail Store</t>
        </is>
      </c>
      <c r="G4329" t="inlineStr">
        <is>
          <t>Furniture</t>
        </is>
      </c>
      <c r="H4329" t="inlineStr">
        <is>
          <t>Desk</t>
        </is>
      </c>
      <c r="I4329" t="n">
        <v>3</v>
      </c>
      <c r="J4329" s="12" t="n">
        <v>12235.45</v>
      </c>
      <c r="K4329" s="13" t="n">
        <v>0</v>
      </c>
      <c r="L4329" s="12" t="n">
        <v>36706.35</v>
      </c>
      <c r="M4329" s="12" t="n">
        <v>27529.76</v>
      </c>
      <c r="N4329" s="12" t="n">
        <v>9176.59</v>
      </c>
      <c r="O4329" t="inlineStr">
        <is>
          <t>UPI</t>
        </is>
      </c>
      <c r="P4329" t="inlineStr">
        <is>
          <t>Kabir Singh</t>
        </is>
      </c>
      <c r="Q4329" t="inlineStr">
        <is>
          <t>CUST-0581</t>
        </is>
      </c>
      <c r="R4329" t="n">
        <v>4</v>
      </c>
      <c r="S4329" t="inlineStr">
        <is>
          <t>No</t>
        </is>
      </c>
    </row>
    <row r="4330">
      <c r="A4330" t="inlineStr">
        <is>
          <t>ORD-2410-04329</t>
        </is>
      </c>
      <c r="B4330" s="11" t="n">
        <v>45575</v>
      </c>
      <c r="C4330" t="inlineStr">
        <is>
          <t>North</t>
        </is>
      </c>
      <c r="D4330" t="inlineStr">
        <is>
          <t>Chandigarh</t>
        </is>
      </c>
      <c r="E4330" t="inlineStr">
        <is>
          <t>Education</t>
        </is>
      </c>
      <c r="F4330" t="inlineStr">
        <is>
          <t>Retail Store</t>
        </is>
      </c>
      <c r="G4330" t="inlineStr">
        <is>
          <t>Office Supplies</t>
        </is>
      </c>
      <c r="H4330" t="inlineStr">
        <is>
          <t>Paper Ream</t>
        </is>
      </c>
      <c r="I4330" t="n">
        <v>2</v>
      </c>
      <c r="J4330" s="12" t="n">
        <v>476.85</v>
      </c>
      <c r="K4330" s="13" t="n">
        <v>0</v>
      </c>
      <c r="L4330" s="12" t="n">
        <v>953.7</v>
      </c>
      <c r="M4330" s="12" t="n">
        <v>715.28</v>
      </c>
      <c r="N4330" s="12" t="n">
        <v>238.42</v>
      </c>
      <c r="O4330" t="inlineStr">
        <is>
          <t>Net Banking</t>
        </is>
      </c>
      <c r="P4330" t="inlineStr">
        <is>
          <t>Kabir Singh</t>
        </is>
      </c>
      <c r="Q4330" t="inlineStr">
        <is>
          <t>CUST-0730</t>
        </is>
      </c>
      <c r="R4330" t="n">
        <v>2</v>
      </c>
      <c r="S4330" t="inlineStr">
        <is>
          <t>Yes</t>
        </is>
      </c>
    </row>
    <row r="4331">
      <c r="A4331" t="inlineStr">
        <is>
          <t>ORD-2403-04330</t>
        </is>
      </c>
      <c r="B4331" s="11" t="n">
        <v>45378</v>
      </c>
      <c r="C4331" t="inlineStr">
        <is>
          <t>North</t>
        </is>
      </c>
      <c r="D4331" t="inlineStr">
        <is>
          <t>Chandigarh</t>
        </is>
      </c>
      <c r="E4331" t="inlineStr">
        <is>
          <t>Small Business</t>
        </is>
      </c>
      <c r="F4331" t="inlineStr">
        <is>
          <t>Direct Sales</t>
        </is>
      </c>
      <c r="G4331" t="inlineStr">
        <is>
          <t>Furniture</t>
        </is>
      </c>
      <c r="H4331" t="inlineStr">
        <is>
          <t>Cabinet</t>
        </is>
      </c>
      <c r="I4331" t="n">
        <v>1</v>
      </c>
      <c r="J4331" s="12" t="n">
        <v>9079.91</v>
      </c>
      <c r="K4331" s="13" t="n">
        <v>0.05</v>
      </c>
      <c r="L4331" s="12" t="n">
        <v>8625.91</v>
      </c>
      <c r="M4331" s="12" t="n">
        <v>7082.33</v>
      </c>
      <c r="N4331" s="12" t="n">
        <v>1543.58</v>
      </c>
      <c r="O4331" t="inlineStr">
        <is>
          <t>Net Banking</t>
        </is>
      </c>
      <c r="P4331" t="inlineStr">
        <is>
          <t>Vivaan Gupta</t>
        </is>
      </c>
      <c r="Q4331" t="inlineStr">
        <is>
          <t>CUST-0426</t>
        </is>
      </c>
      <c r="R4331" t="n">
        <v>5</v>
      </c>
      <c r="S4331" t="inlineStr">
        <is>
          <t>No</t>
        </is>
      </c>
    </row>
    <row r="4332">
      <c r="A4332" t="inlineStr">
        <is>
          <t>ORD-2408-04331</t>
        </is>
      </c>
      <c r="B4332" s="11" t="n">
        <v>45510</v>
      </c>
      <c r="C4332" t="inlineStr">
        <is>
          <t>South</t>
        </is>
      </c>
      <c r="D4332" t="inlineStr">
        <is>
          <t>Chennai</t>
        </is>
      </c>
      <c r="E4332" t="inlineStr">
        <is>
          <t>Corporate</t>
        </is>
      </c>
      <c r="F4332" t="inlineStr">
        <is>
          <t>Partner</t>
        </is>
      </c>
      <c r="G4332" t="inlineStr">
        <is>
          <t>Accessories</t>
        </is>
      </c>
      <c r="H4332" t="inlineStr">
        <is>
          <t>USB Hub</t>
        </is>
      </c>
      <c r="I4332" t="n">
        <v>3</v>
      </c>
      <c r="J4332" s="12" t="n">
        <v>1165.47</v>
      </c>
      <c r="K4332" s="13" t="n">
        <v>0.05</v>
      </c>
      <c r="L4332" s="12" t="n">
        <v>3321.59</v>
      </c>
      <c r="M4332" s="12" t="n">
        <v>2377.56</v>
      </c>
      <c r="N4332" s="12" t="n">
        <v>944.03</v>
      </c>
      <c r="O4332" t="inlineStr">
        <is>
          <t>Cash</t>
        </is>
      </c>
      <c r="P4332" t="inlineStr">
        <is>
          <t>Diya Patel</t>
        </is>
      </c>
      <c r="Q4332" t="inlineStr">
        <is>
          <t>CUST-0294</t>
        </is>
      </c>
      <c r="R4332" t="n">
        <v>1</v>
      </c>
      <c r="S4332" t="inlineStr">
        <is>
          <t>No</t>
        </is>
      </c>
    </row>
    <row r="4333">
      <c r="A4333" t="inlineStr">
        <is>
          <t>ORD-2405-04332</t>
        </is>
      </c>
      <c r="B4333" s="11" t="n">
        <v>45418</v>
      </c>
      <c r="C4333" t="inlineStr">
        <is>
          <t>West</t>
        </is>
      </c>
      <c r="D4333" t="inlineStr">
        <is>
          <t>Pune</t>
        </is>
      </c>
      <c r="E4333" t="inlineStr">
        <is>
          <t>Small Business</t>
        </is>
      </c>
      <c r="F4333" t="inlineStr">
        <is>
          <t>Partner</t>
        </is>
      </c>
      <c r="G4333" t="inlineStr">
        <is>
          <t>Office Supplies</t>
        </is>
      </c>
      <c r="H4333" t="inlineStr">
        <is>
          <t>Paper Ream</t>
        </is>
      </c>
      <c r="I4333" t="n">
        <v>4</v>
      </c>
      <c r="J4333" s="12" t="n">
        <v>477.5</v>
      </c>
      <c r="K4333" s="13" t="n">
        <v>0.05</v>
      </c>
      <c r="L4333" s="12" t="n">
        <v>1814.5</v>
      </c>
      <c r="M4333" s="12" t="n">
        <v>1432.5</v>
      </c>
      <c r="N4333" s="12" t="n">
        <v>382</v>
      </c>
      <c r="O4333" t="inlineStr">
        <is>
          <t>UPI</t>
        </is>
      </c>
      <c r="P4333" t="inlineStr">
        <is>
          <t>Sara Khan</t>
        </is>
      </c>
      <c r="Q4333" t="inlineStr">
        <is>
          <t>CUST-0009</t>
        </is>
      </c>
      <c r="R4333" t="n">
        <v>5</v>
      </c>
      <c r="S4333" t="inlineStr">
        <is>
          <t>No</t>
        </is>
      </c>
    </row>
    <row r="4334">
      <c r="A4334" t="inlineStr">
        <is>
          <t>ORD-2506-04333</t>
        </is>
      </c>
      <c r="B4334" s="11" t="n">
        <v>45828</v>
      </c>
      <c r="C4334" t="inlineStr">
        <is>
          <t>North</t>
        </is>
      </c>
      <c r="D4334" t="inlineStr">
        <is>
          <t>Delhi</t>
        </is>
      </c>
      <c r="E4334" t="inlineStr">
        <is>
          <t>Corporate</t>
        </is>
      </c>
      <c r="F4334" t="inlineStr">
        <is>
          <t>Partner</t>
        </is>
      </c>
      <c r="G4334" t="inlineStr">
        <is>
          <t>Accessories</t>
        </is>
      </c>
      <c r="H4334" t="inlineStr">
        <is>
          <t>Webcam</t>
        </is>
      </c>
      <c r="I4334" t="n">
        <v>5</v>
      </c>
      <c r="J4334" s="12" t="n">
        <v>3176.14</v>
      </c>
      <c r="K4334" s="13" t="n">
        <v>0</v>
      </c>
      <c r="L4334" s="12" t="n">
        <v>15880.7</v>
      </c>
      <c r="M4334" s="12" t="n">
        <v>12069.33</v>
      </c>
      <c r="N4334" s="12" t="n">
        <v>3811.37</v>
      </c>
      <c r="O4334" t="inlineStr">
        <is>
          <t>Debit Card</t>
        </is>
      </c>
      <c r="P4334" t="inlineStr">
        <is>
          <t>Meera Joshi</t>
        </is>
      </c>
      <c r="Q4334" t="inlineStr">
        <is>
          <t>CUST-0867</t>
        </is>
      </c>
      <c r="R4334" t="n">
        <v>3</v>
      </c>
      <c r="S4334" t="inlineStr">
        <is>
          <t>No</t>
        </is>
      </c>
    </row>
    <row r="4335">
      <c r="A4335" t="inlineStr">
        <is>
          <t>ORD-2409-04334</t>
        </is>
      </c>
      <c r="B4335" s="11" t="n">
        <v>45546</v>
      </c>
      <c r="C4335" t="inlineStr">
        <is>
          <t>West</t>
        </is>
      </c>
      <c r="D4335" t="inlineStr">
        <is>
          <t>Surat</t>
        </is>
      </c>
      <c r="E4335" t="inlineStr">
        <is>
          <t>Corporate</t>
        </is>
      </c>
      <c r="F4335" t="inlineStr">
        <is>
          <t>Partner</t>
        </is>
      </c>
      <c r="G4335" t="inlineStr">
        <is>
          <t>Technology</t>
        </is>
      </c>
      <c r="H4335" t="inlineStr">
        <is>
          <t>Laptop</t>
        </is>
      </c>
      <c r="I4335" t="n">
        <v>3</v>
      </c>
      <c r="J4335" s="12" t="n">
        <v>49659.97</v>
      </c>
      <c r="K4335" s="13" t="n">
        <v>0.15</v>
      </c>
      <c r="L4335" s="12" t="n">
        <v>126632.92</v>
      </c>
      <c r="M4335" s="12" t="n">
        <v>128122.72</v>
      </c>
      <c r="N4335" s="12" t="n">
        <v>-1489.8</v>
      </c>
      <c r="O4335" t="inlineStr">
        <is>
          <t>Credit Card</t>
        </is>
      </c>
      <c r="P4335" t="inlineStr">
        <is>
          <t>Ishaan Mehta</t>
        </is>
      </c>
      <c r="Q4335" t="inlineStr">
        <is>
          <t>CUST-0198</t>
        </is>
      </c>
      <c r="R4335" t="n">
        <v>4</v>
      </c>
      <c r="S4335" t="inlineStr">
        <is>
          <t>Yes</t>
        </is>
      </c>
    </row>
    <row r="4336">
      <c r="A4336" t="inlineStr">
        <is>
          <t>ORD-2508-04335</t>
        </is>
      </c>
      <c r="B4336" s="11" t="n">
        <v>45896</v>
      </c>
      <c r="C4336" t="inlineStr">
        <is>
          <t>East</t>
        </is>
      </c>
      <c r="D4336" t="inlineStr">
        <is>
          <t>Patna</t>
        </is>
      </c>
      <c r="E4336" t="inlineStr">
        <is>
          <t>Consumer</t>
        </is>
      </c>
      <c r="F4336" t="inlineStr">
        <is>
          <t>Direct Sales</t>
        </is>
      </c>
      <c r="G4336" t="inlineStr">
        <is>
          <t>Accessories</t>
        </is>
      </c>
      <c r="H4336" t="inlineStr">
        <is>
          <t>Webcam</t>
        </is>
      </c>
      <c r="I4336" t="n">
        <v>2</v>
      </c>
      <c r="J4336" s="12" t="n">
        <v>3264.97</v>
      </c>
      <c r="K4336" s="13" t="n">
        <v>0.03</v>
      </c>
      <c r="L4336" s="12" t="n">
        <v>6334.04</v>
      </c>
      <c r="M4336" s="12" t="n">
        <v>4962.75</v>
      </c>
      <c r="N4336" s="12" t="n">
        <v>1371.29</v>
      </c>
      <c r="O4336" t="inlineStr">
        <is>
          <t>Credit Card</t>
        </is>
      </c>
      <c r="P4336" t="inlineStr">
        <is>
          <t>Rohan Verma</t>
        </is>
      </c>
      <c r="Q4336" t="inlineStr">
        <is>
          <t>CUST-0881</t>
        </is>
      </c>
      <c r="R4336" t="n">
        <v>4</v>
      </c>
      <c r="S4336" t="inlineStr">
        <is>
          <t>Yes</t>
        </is>
      </c>
    </row>
    <row r="4337">
      <c r="A4337" t="inlineStr">
        <is>
          <t>ORD-2502-04336</t>
        </is>
      </c>
      <c r="B4337" s="11" t="n">
        <v>45711</v>
      </c>
      <c r="C4337" t="inlineStr">
        <is>
          <t>Central</t>
        </is>
      </c>
      <c r="D4337" t="inlineStr">
        <is>
          <t>Nagpur</t>
        </is>
      </c>
      <c r="E4337" t="inlineStr">
        <is>
          <t>Education</t>
        </is>
      </c>
      <c r="F4337" t="inlineStr">
        <is>
          <t>Online</t>
        </is>
      </c>
      <c r="G4337" t="inlineStr">
        <is>
          <t>Accessories</t>
        </is>
      </c>
      <c r="H4337" t="inlineStr">
        <is>
          <t>Laptop Stand</t>
        </is>
      </c>
      <c r="I4337" t="n">
        <v>2</v>
      </c>
      <c r="J4337" s="12" t="n">
        <v>1666.64</v>
      </c>
      <c r="K4337" s="13" t="n">
        <v>0</v>
      </c>
      <c r="L4337" s="12" t="n">
        <v>3333.28</v>
      </c>
      <c r="M4337" s="12" t="n">
        <v>2333.3</v>
      </c>
      <c r="N4337" s="12" t="n">
        <v>999.98</v>
      </c>
      <c r="O4337" t="inlineStr">
        <is>
          <t>Cash</t>
        </is>
      </c>
      <c r="P4337" t="inlineStr">
        <is>
          <t>Vivaan Gupta</t>
        </is>
      </c>
      <c r="Q4337" t="inlineStr">
        <is>
          <t>CUST-0912</t>
        </is>
      </c>
      <c r="R4337" t="n">
        <v>5</v>
      </c>
      <c r="S4337" t="inlineStr">
        <is>
          <t>Yes</t>
        </is>
      </c>
    </row>
    <row r="4338">
      <c r="A4338" t="inlineStr">
        <is>
          <t>ORD-2410-04337</t>
        </is>
      </c>
      <c r="B4338" s="11" t="n">
        <v>45569</v>
      </c>
      <c r="C4338" t="inlineStr">
        <is>
          <t>North</t>
        </is>
      </c>
      <c r="D4338" t="inlineStr">
        <is>
          <t>Delhi</t>
        </is>
      </c>
      <c r="E4338" t="inlineStr">
        <is>
          <t>Corporate</t>
        </is>
      </c>
      <c r="F4338" t="inlineStr">
        <is>
          <t>Online</t>
        </is>
      </c>
      <c r="G4338" t="inlineStr">
        <is>
          <t>Technology</t>
        </is>
      </c>
      <c r="H4338" t="inlineStr">
        <is>
          <t>Headphones</t>
        </is>
      </c>
      <c r="I4338" t="n">
        <v>4</v>
      </c>
      <c r="J4338" s="12" t="n">
        <v>2629.7</v>
      </c>
      <c r="K4338" s="13" t="n">
        <v>0.15</v>
      </c>
      <c r="L4338" s="12" t="n">
        <v>8940.98</v>
      </c>
      <c r="M4338" s="12" t="n">
        <v>7783.91</v>
      </c>
      <c r="N4338" s="12" t="n">
        <v>1157.07</v>
      </c>
      <c r="O4338" t="inlineStr">
        <is>
          <t>Net Banking</t>
        </is>
      </c>
      <c r="P4338" t="inlineStr">
        <is>
          <t>Aarav Sharma</t>
        </is>
      </c>
      <c r="Q4338" t="inlineStr">
        <is>
          <t>CUST-0256</t>
        </is>
      </c>
      <c r="R4338" t="n">
        <v>10</v>
      </c>
      <c r="S4338" t="inlineStr">
        <is>
          <t>Yes</t>
        </is>
      </c>
    </row>
    <row r="4339">
      <c r="A4339" t="inlineStr">
        <is>
          <t>ORD-2504-04338</t>
        </is>
      </c>
      <c r="B4339" s="11" t="n">
        <v>45751</v>
      </c>
      <c r="C4339" t="inlineStr">
        <is>
          <t>East</t>
        </is>
      </c>
      <c r="D4339" t="inlineStr">
        <is>
          <t>Bhubaneswar</t>
        </is>
      </c>
      <c r="E4339" t="inlineStr">
        <is>
          <t>Education</t>
        </is>
      </c>
      <c r="F4339" t="inlineStr">
        <is>
          <t>Partner</t>
        </is>
      </c>
      <c r="G4339" t="inlineStr">
        <is>
          <t>Technology</t>
        </is>
      </c>
      <c r="H4339" t="inlineStr">
        <is>
          <t>Keyboard</t>
        </is>
      </c>
      <c r="I4339" t="n">
        <v>5</v>
      </c>
      <c r="J4339" s="12" t="n">
        <v>1602.47</v>
      </c>
      <c r="K4339" s="13" t="n">
        <v>0.05</v>
      </c>
      <c r="L4339" s="12" t="n">
        <v>7611.73</v>
      </c>
      <c r="M4339" s="12" t="n">
        <v>5688.77</v>
      </c>
      <c r="N4339" s="12" t="n">
        <v>1922.96</v>
      </c>
      <c r="O4339" t="inlineStr">
        <is>
          <t>Debit Card</t>
        </is>
      </c>
      <c r="P4339" t="inlineStr">
        <is>
          <t>Ishaan Mehta</t>
        </is>
      </c>
      <c r="Q4339" t="inlineStr">
        <is>
          <t>CUST-0337</t>
        </is>
      </c>
      <c r="R4339" t="n">
        <v>4</v>
      </c>
      <c r="S4339" t="inlineStr">
        <is>
          <t>No</t>
        </is>
      </c>
    </row>
    <row r="4340">
      <c r="A4340" t="inlineStr">
        <is>
          <t>ORD-2408-04339</t>
        </is>
      </c>
      <c r="B4340" s="11" t="n">
        <v>45516</v>
      </c>
      <c r="C4340" t="inlineStr">
        <is>
          <t>North</t>
        </is>
      </c>
      <c r="D4340" t="inlineStr">
        <is>
          <t>Delhi</t>
        </is>
      </c>
      <c r="E4340" t="inlineStr">
        <is>
          <t>Consumer</t>
        </is>
      </c>
      <c r="F4340" t="inlineStr">
        <is>
          <t>Partner</t>
        </is>
      </c>
      <c r="G4340" t="inlineStr">
        <is>
          <t>Office Supplies</t>
        </is>
      </c>
      <c r="H4340" t="inlineStr">
        <is>
          <t>Notebook Pack</t>
        </is>
      </c>
      <c r="I4340" t="n">
        <v>10</v>
      </c>
      <c r="J4340" s="12" t="n">
        <v>429.72</v>
      </c>
      <c r="K4340" s="13" t="n">
        <v>0</v>
      </c>
      <c r="L4340" s="12" t="n">
        <v>4297.2</v>
      </c>
      <c r="M4340" s="12" t="n">
        <v>2750.21</v>
      </c>
      <c r="N4340" s="12" t="n">
        <v>1546.99</v>
      </c>
      <c r="O4340" t="inlineStr">
        <is>
          <t>Cash</t>
        </is>
      </c>
      <c r="P4340" t="inlineStr">
        <is>
          <t>Rohan Verma</t>
        </is>
      </c>
      <c r="Q4340" t="inlineStr">
        <is>
          <t>CUST-0793</t>
        </is>
      </c>
      <c r="R4340" t="n">
        <v>4</v>
      </c>
      <c r="S4340" t="inlineStr">
        <is>
          <t>No</t>
        </is>
      </c>
    </row>
    <row r="4341">
      <c r="A4341" t="inlineStr">
        <is>
          <t>ORD-2406-04340</t>
        </is>
      </c>
      <c r="B4341" s="11" t="n">
        <v>45458</v>
      </c>
      <c r="C4341" t="inlineStr">
        <is>
          <t>South</t>
        </is>
      </c>
      <c r="D4341" t="inlineStr">
        <is>
          <t>Bengaluru</t>
        </is>
      </c>
      <c r="E4341" t="inlineStr">
        <is>
          <t>Education</t>
        </is>
      </c>
      <c r="F4341" t="inlineStr">
        <is>
          <t>Retail Store</t>
        </is>
      </c>
      <c r="G4341" t="inlineStr">
        <is>
          <t>Office Supplies</t>
        </is>
      </c>
      <c r="H4341" t="inlineStr">
        <is>
          <t>Pen Box</t>
        </is>
      </c>
      <c r="I4341" t="n">
        <v>1</v>
      </c>
      <c r="J4341" s="12" t="n">
        <v>214.3</v>
      </c>
      <c r="K4341" s="13" t="n">
        <v>0</v>
      </c>
      <c r="L4341" s="12" t="n">
        <v>214.3</v>
      </c>
      <c r="M4341" s="12" t="n">
        <v>130.72</v>
      </c>
      <c r="N4341" s="12" t="n">
        <v>83.58</v>
      </c>
      <c r="O4341" t="inlineStr">
        <is>
          <t>Net Banking</t>
        </is>
      </c>
      <c r="P4341" t="inlineStr">
        <is>
          <t>Anaya Rao</t>
        </is>
      </c>
      <c r="Q4341" t="inlineStr">
        <is>
          <t>CUST-0520</t>
        </is>
      </c>
      <c r="R4341" t="n">
        <v>4</v>
      </c>
      <c r="S4341" t="inlineStr">
        <is>
          <t>No</t>
        </is>
      </c>
    </row>
    <row r="4342">
      <c r="A4342" t="inlineStr">
        <is>
          <t>ORD-2504-04341</t>
        </is>
      </c>
      <c r="B4342" s="11" t="n">
        <v>45770</v>
      </c>
      <c r="C4342" t="inlineStr">
        <is>
          <t>North</t>
        </is>
      </c>
      <c r="D4342" t="inlineStr">
        <is>
          <t>Delhi</t>
        </is>
      </c>
      <c r="E4342" t="inlineStr">
        <is>
          <t>Corporate</t>
        </is>
      </c>
      <c r="F4342" t="inlineStr">
        <is>
          <t>Retail Store</t>
        </is>
      </c>
      <c r="G4342" t="inlineStr">
        <is>
          <t>Office Supplies</t>
        </is>
      </c>
      <c r="H4342" t="inlineStr">
        <is>
          <t>Stapler</t>
        </is>
      </c>
      <c r="I4342" t="n">
        <v>10</v>
      </c>
      <c r="J4342" s="12" t="n">
        <v>339.96</v>
      </c>
      <c r="K4342" s="13" t="n">
        <v>0.25</v>
      </c>
      <c r="L4342" s="12" t="n">
        <v>2549.7</v>
      </c>
      <c r="M4342" s="12" t="n">
        <v>2277.73</v>
      </c>
      <c r="N4342" s="12" t="n">
        <v>271.97</v>
      </c>
      <c r="O4342" t="inlineStr">
        <is>
          <t>Debit Card</t>
        </is>
      </c>
      <c r="P4342" t="inlineStr">
        <is>
          <t>Ishaan Mehta</t>
        </is>
      </c>
      <c r="Q4342" t="inlineStr">
        <is>
          <t>CUST-0076</t>
        </is>
      </c>
      <c r="R4342" t="n">
        <v>5</v>
      </c>
      <c r="S4342" t="inlineStr">
        <is>
          <t>No</t>
        </is>
      </c>
    </row>
    <row r="4343">
      <c r="A4343" t="inlineStr">
        <is>
          <t>ORD-2412-04342</t>
        </is>
      </c>
      <c r="B4343" s="11" t="n">
        <v>45652</v>
      </c>
      <c r="C4343" t="inlineStr">
        <is>
          <t>Central</t>
        </is>
      </c>
      <c r="D4343" t="inlineStr">
        <is>
          <t>Indore</t>
        </is>
      </c>
      <c r="E4343" t="inlineStr">
        <is>
          <t>Corporate</t>
        </is>
      </c>
      <c r="F4343" t="inlineStr">
        <is>
          <t>Retail Store</t>
        </is>
      </c>
      <c r="G4343" t="inlineStr">
        <is>
          <t>Furniture</t>
        </is>
      </c>
      <c r="H4343" t="inlineStr">
        <is>
          <t>Desk</t>
        </is>
      </c>
      <c r="I4343" t="n">
        <v>3</v>
      </c>
      <c r="J4343" s="12" t="n">
        <v>13852.99</v>
      </c>
      <c r="K4343" s="13" t="n">
        <v>0.1</v>
      </c>
      <c r="L4343" s="12" t="n">
        <v>37403.07</v>
      </c>
      <c r="M4343" s="12" t="n">
        <v>31169.23</v>
      </c>
      <c r="N4343" s="12" t="n">
        <v>6233.84</v>
      </c>
      <c r="O4343" t="inlineStr">
        <is>
          <t>Debit Card</t>
        </is>
      </c>
      <c r="P4343" t="inlineStr">
        <is>
          <t>Ishaan Mehta</t>
        </is>
      </c>
      <c r="Q4343" t="inlineStr">
        <is>
          <t>CUST-0127</t>
        </is>
      </c>
      <c r="R4343" t="n">
        <v>3</v>
      </c>
      <c r="S4343" t="inlineStr">
        <is>
          <t>Yes</t>
        </is>
      </c>
    </row>
    <row r="4344">
      <c r="A4344" t="inlineStr">
        <is>
          <t>ORD-2406-04343</t>
        </is>
      </c>
      <c r="B4344" s="11" t="n">
        <v>45457</v>
      </c>
      <c r="C4344" t="inlineStr">
        <is>
          <t>West</t>
        </is>
      </c>
      <c r="D4344" t="inlineStr">
        <is>
          <t>Ahmedabad</t>
        </is>
      </c>
      <c r="E4344" t="inlineStr">
        <is>
          <t>Education</t>
        </is>
      </c>
      <c r="F4344" t="inlineStr">
        <is>
          <t>Retail Store</t>
        </is>
      </c>
      <c r="G4344" t="inlineStr">
        <is>
          <t>Technology</t>
        </is>
      </c>
      <c r="H4344" t="inlineStr">
        <is>
          <t>Headphones</t>
        </is>
      </c>
      <c r="I4344" t="n">
        <v>2</v>
      </c>
      <c r="J4344" s="12" t="n">
        <v>2771.91</v>
      </c>
      <c r="K4344" s="13" t="n">
        <v>0.1</v>
      </c>
      <c r="L4344" s="12" t="n">
        <v>4989.44</v>
      </c>
      <c r="M4344" s="12" t="n">
        <v>4102.43</v>
      </c>
      <c r="N4344" s="12" t="n">
        <v>887.01</v>
      </c>
      <c r="O4344" t="inlineStr">
        <is>
          <t>Credit Card</t>
        </is>
      </c>
      <c r="P4344" t="inlineStr">
        <is>
          <t>Ishaan Mehta</t>
        </is>
      </c>
      <c r="Q4344" t="inlineStr">
        <is>
          <t>CUST-0174</t>
        </is>
      </c>
      <c r="R4344" t="n">
        <v>5</v>
      </c>
      <c r="S4344" t="inlineStr">
        <is>
          <t>No</t>
        </is>
      </c>
    </row>
    <row r="4345">
      <c r="A4345" t="inlineStr">
        <is>
          <t>ORD-2408-04344</t>
        </is>
      </c>
      <c r="B4345" s="11" t="n">
        <v>45516</v>
      </c>
      <c r="C4345" t="inlineStr">
        <is>
          <t>North</t>
        </is>
      </c>
      <c r="D4345" t="inlineStr">
        <is>
          <t>Chandigarh</t>
        </is>
      </c>
      <c r="E4345" t="inlineStr">
        <is>
          <t>Corporate</t>
        </is>
      </c>
      <c r="F4345" t="inlineStr">
        <is>
          <t>Retail Store</t>
        </is>
      </c>
      <c r="G4345" t="inlineStr">
        <is>
          <t>Technology</t>
        </is>
      </c>
      <c r="H4345" t="inlineStr">
        <is>
          <t>Headphones</t>
        </is>
      </c>
      <c r="I4345" t="n">
        <v>3</v>
      </c>
      <c r="J4345" s="12" t="n">
        <v>3122.22</v>
      </c>
      <c r="K4345" s="13" t="n">
        <v>0.03</v>
      </c>
      <c r="L4345" s="12" t="n">
        <v>9085.66</v>
      </c>
      <c r="M4345" s="12" t="n">
        <v>6931.33</v>
      </c>
      <c r="N4345" s="12" t="n">
        <v>2154.33</v>
      </c>
      <c r="O4345" t="inlineStr">
        <is>
          <t>Debit Card</t>
        </is>
      </c>
      <c r="P4345" t="inlineStr">
        <is>
          <t>Diya Patel</t>
        </is>
      </c>
      <c r="Q4345" t="inlineStr">
        <is>
          <t>CUST-0020</t>
        </is>
      </c>
      <c r="R4345" t="n">
        <v>3</v>
      </c>
      <c r="S4345" t="inlineStr">
        <is>
          <t>No</t>
        </is>
      </c>
    </row>
    <row r="4346">
      <c r="A4346" t="inlineStr">
        <is>
          <t>ORD-2404-04345</t>
        </is>
      </c>
      <c r="B4346" s="11" t="n">
        <v>45400</v>
      </c>
      <c r="C4346" t="inlineStr">
        <is>
          <t>East</t>
        </is>
      </c>
      <c r="D4346" t="inlineStr">
        <is>
          <t>Guwahati</t>
        </is>
      </c>
      <c r="E4346" t="inlineStr">
        <is>
          <t>Small Business</t>
        </is>
      </c>
      <c r="F4346" t="inlineStr">
        <is>
          <t>Online</t>
        </is>
      </c>
      <c r="G4346" t="inlineStr">
        <is>
          <t>Technology</t>
        </is>
      </c>
      <c r="H4346" t="inlineStr">
        <is>
          <t>Tablet</t>
        </is>
      </c>
      <c r="I4346" t="n">
        <v>4</v>
      </c>
      <c r="J4346" s="12" t="n">
        <v>23594.34</v>
      </c>
      <c r="K4346" s="13" t="n">
        <v>0.1</v>
      </c>
      <c r="L4346" s="12" t="n">
        <v>84939.62</v>
      </c>
      <c r="M4346" s="12" t="n">
        <v>78333.21000000001</v>
      </c>
      <c r="N4346" s="12" t="n">
        <v>6606.41</v>
      </c>
      <c r="O4346" t="inlineStr">
        <is>
          <t>Debit Card</t>
        </is>
      </c>
      <c r="P4346" t="inlineStr">
        <is>
          <t>Anaya Rao</t>
        </is>
      </c>
      <c r="Q4346" t="inlineStr">
        <is>
          <t>CUST-0879</t>
        </is>
      </c>
      <c r="R4346" t="n">
        <v>3</v>
      </c>
      <c r="S4346" t="inlineStr">
        <is>
          <t>No</t>
        </is>
      </c>
    </row>
    <row r="4347">
      <c r="A4347" t="inlineStr">
        <is>
          <t>ORD-2508-04346</t>
        </is>
      </c>
      <c r="B4347" s="11" t="n">
        <v>45894</v>
      </c>
      <c r="C4347" t="inlineStr">
        <is>
          <t>North</t>
        </is>
      </c>
      <c r="D4347" t="inlineStr">
        <is>
          <t>Delhi</t>
        </is>
      </c>
      <c r="E4347" t="inlineStr">
        <is>
          <t>Small Business</t>
        </is>
      </c>
      <c r="F4347" t="inlineStr">
        <is>
          <t>Retail Store</t>
        </is>
      </c>
      <c r="G4347" t="inlineStr">
        <is>
          <t>Office Supplies</t>
        </is>
      </c>
      <c r="H4347" t="inlineStr">
        <is>
          <t>Pen Box</t>
        </is>
      </c>
      <c r="I4347" t="n">
        <v>2</v>
      </c>
      <c r="J4347" s="12" t="n">
        <v>207.78</v>
      </c>
      <c r="K4347" s="13" t="n">
        <v>0.15</v>
      </c>
      <c r="L4347" s="12" t="n">
        <v>353.23</v>
      </c>
      <c r="M4347" s="12" t="n">
        <v>253.49</v>
      </c>
      <c r="N4347" s="12" t="n">
        <v>99.73999999999999</v>
      </c>
      <c r="O4347" t="inlineStr">
        <is>
          <t>Credit Card</t>
        </is>
      </c>
      <c r="P4347" t="inlineStr">
        <is>
          <t>Sara Khan</t>
        </is>
      </c>
      <c r="Q4347" t="inlineStr">
        <is>
          <t>CUST-0682</t>
        </is>
      </c>
      <c r="R4347" t="n">
        <v>3</v>
      </c>
      <c r="S4347" t="inlineStr">
        <is>
          <t>No</t>
        </is>
      </c>
    </row>
    <row r="4348">
      <c r="A4348" t="inlineStr">
        <is>
          <t>ORD-2502-04347</t>
        </is>
      </c>
      <c r="B4348" s="11" t="n">
        <v>45693</v>
      </c>
      <c r="C4348" t="inlineStr">
        <is>
          <t>South</t>
        </is>
      </c>
      <c r="D4348" t="inlineStr">
        <is>
          <t>Hyderabad</t>
        </is>
      </c>
      <c r="E4348" t="inlineStr">
        <is>
          <t>Education</t>
        </is>
      </c>
      <c r="F4348" t="inlineStr">
        <is>
          <t>Online</t>
        </is>
      </c>
      <c r="G4348" t="inlineStr">
        <is>
          <t>Technology</t>
        </is>
      </c>
      <c r="H4348" t="inlineStr">
        <is>
          <t>Headphones</t>
        </is>
      </c>
      <c r="I4348" t="n">
        <v>10</v>
      </c>
      <c r="J4348" s="12" t="n">
        <v>2689.91</v>
      </c>
      <c r="K4348" s="13" t="n">
        <v>0.1</v>
      </c>
      <c r="L4348" s="12" t="n">
        <v>24209.19</v>
      </c>
      <c r="M4348" s="12" t="n">
        <v>19905.33</v>
      </c>
      <c r="N4348" s="12" t="n">
        <v>4303.86</v>
      </c>
      <c r="O4348" t="inlineStr">
        <is>
          <t>Credit Card</t>
        </is>
      </c>
      <c r="P4348" t="inlineStr">
        <is>
          <t>Tara Kapoor</t>
        </is>
      </c>
      <c r="Q4348" t="inlineStr">
        <is>
          <t>CUST-0112</t>
        </is>
      </c>
      <c r="R4348" t="n">
        <v>4</v>
      </c>
      <c r="S4348" t="inlineStr">
        <is>
          <t>Yes</t>
        </is>
      </c>
    </row>
    <row r="4349">
      <c r="A4349" t="inlineStr">
        <is>
          <t>ORD-2405-04348</t>
        </is>
      </c>
      <c r="B4349" s="11" t="n">
        <v>45413</v>
      </c>
      <c r="C4349" t="inlineStr">
        <is>
          <t>South</t>
        </is>
      </c>
      <c r="D4349" t="inlineStr">
        <is>
          <t>Kochi</t>
        </is>
      </c>
      <c r="E4349" t="inlineStr">
        <is>
          <t>Corporate</t>
        </is>
      </c>
      <c r="F4349" t="inlineStr">
        <is>
          <t>Direct Sales</t>
        </is>
      </c>
      <c r="G4349" t="inlineStr">
        <is>
          <t>Office Supplies</t>
        </is>
      </c>
      <c r="H4349" t="inlineStr">
        <is>
          <t>Pen Box</t>
        </is>
      </c>
      <c r="I4349" t="n">
        <v>1</v>
      </c>
      <c r="J4349" s="12" t="n">
        <v>205.56</v>
      </c>
      <c r="K4349" s="13" t="n">
        <v>0.1</v>
      </c>
      <c r="L4349" s="12" t="n">
        <v>185</v>
      </c>
      <c r="M4349" s="12" t="n">
        <v>125.39</v>
      </c>
      <c r="N4349" s="12" t="n">
        <v>59.61</v>
      </c>
      <c r="O4349" t="inlineStr">
        <is>
          <t>Credit Card</t>
        </is>
      </c>
      <c r="P4349" t="inlineStr">
        <is>
          <t>Anaya Rao</t>
        </is>
      </c>
      <c r="Q4349" t="inlineStr">
        <is>
          <t>CUST-0203</t>
        </is>
      </c>
      <c r="R4349" t="n">
        <v>3</v>
      </c>
      <c r="S4349" t="inlineStr">
        <is>
          <t>No</t>
        </is>
      </c>
    </row>
    <row r="4350">
      <c r="A4350" t="inlineStr">
        <is>
          <t>ORD-2511-04349</t>
        </is>
      </c>
      <c r="B4350" s="11" t="n">
        <v>45978</v>
      </c>
      <c r="C4350" t="inlineStr">
        <is>
          <t>Central</t>
        </is>
      </c>
      <c r="D4350" t="inlineStr">
        <is>
          <t>Raipur</t>
        </is>
      </c>
      <c r="E4350" t="inlineStr">
        <is>
          <t>Consumer</t>
        </is>
      </c>
      <c r="F4350" t="inlineStr">
        <is>
          <t>Direct Sales</t>
        </is>
      </c>
      <c r="G4350" t="inlineStr">
        <is>
          <t>Technology</t>
        </is>
      </c>
      <c r="H4350" t="inlineStr">
        <is>
          <t>Keyboard</t>
        </is>
      </c>
      <c r="I4350" t="n">
        <v>6</v>
      </c>
      <c r="J4350" s="12" t="n">
        <v>1564.16</v>
      </c>
      <c r="K4350" s="13" t="n">
        <v>0</v>
      </c>
      <c r="L4350" s="12" t="n">
        <v>9384.959999999999</v>
      </c>
      <c r="M4350" s="12" t="n">
        <v>6663.32</v>
      </c>
      <c r="N4350" s="12" t="n">
        <v>2721.64</v>
      </c>
      <c r="O4350" t="inlineStr">
        <is>
          <t>Debit Card</t>
        </is>
      </c>
      <c r="P4350" t="inlineStr">
        <is>
          <t>Ishaan Mehta</t>
        </is>
      </c>
      <c r="Q4350" t="inlineStr">
        <is>
          <t>CUST-0233</t>
        </is>
      </c>
      <c r="R4350" t="n">
        <v>3</v>
      </c>
      <c r="S4350" t="inlineStr">
        <is>
          <t>No</t>
        </is>
      </c>
    </row>
    <row r="4351">
      <c r="A4351" t="inlineStr">
        <is>
          <t>ORD-2406-04350</t>
        </is>
      </c>
      <c r="B4351" s="11" t="n">
        <v>45445</v>
      </c>
      <c r="C4351" t="inlineStr">
        <is>
          <t>South</t>
        </is>
      </c>
      <c r="D4351" t="inlineStr">
        <is>
          <t>Bengaluru</t>
        </is>
      </c>
      <c r="E4351" t="inlineStr">
        <is>
          <t>Consumer</t>
        </is>
      </c>
      <c r="F4351" t="inlineStr">
        <is>
          <t>Online</t>
        </is>
      </c>
      <c r="G4351" t="inlineStr">
        <is>
          <t>Accessories</t>
        </is>
      </c>
      <c r="H4351" t="inlineStr">
        <is>
          <t>Mouse</t>
        </is>
      </c>
      <c r="I4351" t="n">
        <v>6</v>
      </c>
      <c r="J4351" s="12" t="n">
        <v>851</v>
      </c>
      <c r="K4351" s="13" t="n">
        <v>0.03</v>
      </c>
      <c r="L4351" s="12" t="n">
        <v>4952.82</v>
      </c>
      <c r="M4351" s="12" t="n">
        <v>3369.96</v>
      </c>
      <c r="N4351" s="12" t="n">
        <v>1582.86</v>
      </c>
      <c r="O4351" t="inlineStr">
        <is>
          <t>Credit Card</t>
        </is>
      </c>
      <c r="P4351" t="inlineStr">
        <is>
          <t>Sara Khan</t>
        </is>
      </c>
      <c r="Q4351" t="inlineStr">
        <is>
          <t>CUST-0519</t>
        </is>
      </c>
      <c r="R4351" t="n">
        <v>3</v>
      </c>
      <c r="S4351" t="inlineStr">
        <is>
          <t>No</t>
        </is>
      </c>
    </row>
    <row r="4352">
      <c r="A4352" t="inlineStr">
        <is>
          <t>ORD-2407-04351</t>
        </is>
      </c>
      <c r="B4352" s="11" t="n">
        <v>45479</v>
      </c>
      <c r="C4352" t="inlineStr">
        <is>
          <t>East</t>
        </is>
      </c>
      <c r="D4352" t="inlineStr">
        <is>
          <t>Patna</t>
        </is>
      </c>
      <c r="E4352" t="inlineStr">
        <is>
          <t>Education</t>
        </is>
      </c>
      <c r="F4352" t="inlineStr">
        <is>
          <t>Direct Sales</t>
        </is>
      </c>
      <c r="G4352" t="inlineStr">
        <is>
          <t>Office Supplies</t>
        </is>
      </c>
      <c r="H4352" t="inlineStr">
        <is>
          <t>File Folder</t>
        </is>
      </c>
      <c r="I4352" t="n">
        <v>1</v>
      </c>
      <c r="J4352" s="12" t="n">
        <v>117.72</v>
      </c>
      <c r="K4352" s="13" t="n">
        <v>0.1</v>
      </c>
      <c r="L4352" s="12" t="n">
        <v>105.95</v>
      </c>
      <c r="M4352" s="12" t="n">
        <v>68.28</v>
      </c>
      <c r="N4352" s="12" t="n">
        <v>37.67</v>
      </c>
      <c r="O4352" t="inlineStr">
        <is>
          <t>Debit Card</t>
        </is>
      </c>
      <c r="P4352" t="inlineStr">
        <is>
          <t>Kabir Singh</t>
        </is>
      </c>
      <c r="Q4352" t="inlineStr">
        <is>
          <t>CUST-0643</t>
        </is>
      </c>
      <c r="R4352" t="n">
        <v>4</v>
      </c>
      <c r="S4352" t="inlineStr">
        <is>
          <t>No</t>
        </is>
      </c>
    </row>
    <row r="4353">
      <c r="A4353" t="inlineStr">
        <is>
          <t>ORD-2503-04352</t>
        </is>
      </c>
      <c r="B4353" s="11" t="n">
        <v>45730</v>
      </c>
      <c r="C4353" t="inlineStr">
        <is>
          <t>North</t>
        </is>
      </c>
      <c r="D4353" t="inlineStr">
        <is>
          <t>Delhi</t>
        </is>
      </c>
      <c r="E4353" t="inlineStr">
        <is>
          <t>Small Business</t>
        </is>
      </c>
      <c r="F4353" t="inlineStr">
        <is>
          <t>Retail Store</t>
        </is>
      </c>
      <c r="G4353" t="inlineStr">
        <is>
          <t>Furniture</t>
        </is>
      </c>
      <c r="H4353" t="inlineStr">
        <is>
          <t>Cabinet</t>
        </is>
      </c>
      <c r="I4353" t="n">
        <v>3</v>
      </c>
      <c r="J4353" s="12" t="n">
        <v>10294.95</v>
      </c>
      <c r="K4353" s="13" t="n">
        <v>0.25</v>
      </c>
      <c r="L4353" s="12" t="n">
        <v>23163.64</v>
      </c>
      <c r="M4353" s="12" t="n">
        <v>24090.18</v>
      </c>
      <c r="N4353" s="12" t="n">
        <v>-926.54</v>
      </c>
      <c r="O4353" t="inlineStr">
        <is>
          <t>Debit Card</t>
        </is>
      </c>
      <c r="P4353" t="inlineStr">
        <is>
          <t>Meera Joshi</t>
        </is>
      </c>
      <c r="Q4353" t="inlineStr">
        <is>
          <t>CUST-0156</t>
        </is>
      </c>
      <c r="R4353" t="n">
        <v>4</v>
      </c>
      <c r="S4353" t="inlineStr">
        <is>
          <t>No</t>
        </is>
      </c>
    </row>
    <row r="4354">
      <c r="A4354" t="inlineStr">
        <is>
          <t>ORD-2501-04353</t>
        </is>
      </c>
      <c r="B4354" s="11" t="n">
        <v>45669</v>
      </c>
      <c r="C4354" t="inlineStr">
        <is>
          <t>South</t>
        </is>
      </c>
      <c r="D4354" t="inlineStr">
        <is>
          <t>Bengaluru</t>
        </is>
      </c>
      <c r="E4354" t="inlineStr">
        <is>
          <t>Corporate</t>
        </is>
      </c>
      <c r="F4354" t="inlineStr">
        <is>
          <t>Direct Sales</t>
        </is>
      </c>
      <c r="G4354" t="inlineStr">
        <is>
          <t>Technology</t>
        </is>
      </c>
      <c r="H4354" t="inlineStr">
        <is>
          <t>Headphones</t>
        </is>
      </c>
      <c r="I4354" t="n">
        <v>5</v>
      </c>
      <c r="J4354" s="12" t="n">
        <v>2866.08</v>
      </c>
      <c r="K4354" s="13" t="n">
        <v>0</v>
      </c>
      <c r="L4354" s="12" t="n">
        <v>14330.4</v>
      </c>
      <c r="M4354" s="12" t="n">
        <v>10604.5</v>
      </c>
      <c r="N4354" s="12" t="n">
        <v>3725.9</v>
      </c>
      <c r="O4354" t="inlineStr">
        <is>
          <t>UPI</t>
        </is>
      </c>
      <c r="P4354" t="inlineStr">
        <is>
          <t>Tara Kapoor</t>
        </is>
      </c>
      <c r="Q4354" t="inlineStr">
        <is>
          <t>CUST-0189</t>
        </is>
      </c>
      <c r="R4354" t="n">
        <v>1</v>
      </c>
      <c r="S4354" t="inlineStr">
        <is>
          <t>Yes</t>
        </is>
      </c>
    </row>
    <row r="4355">
      <c r="A4355" t="inlineStr">
        <is>
          <t>ORD-2509-04354</t>
        </is>
      </c>
      <c r="B4355" s="11" t="n">
        <v>45912</v>
      </c>
      <c r="C4355" t="inlineStr">
        <is>
          <t>West</t>
        </is>
      </c>
      <c r="D4355" t="inlineStr">
        <is>
          <t>Mumbai</t>
        </is>
      </c>
      <c r="E4355" t="inlineStr">
        <is>
          <t>Corporate</t>
        </is>
      </c>
      <c r="F4355" t="inlineStr">
        <is>
          <t>Online</t>
        </is>
      </c>
      <c r="G4355" t="inlineStr">
        <is>
          <t>Technology</t>
        </is>
      </c>
      <c r="H4355" t="inlineStr">
        <is>
          <t>Tablet</t>
        </is>
      </c>
      <c r="I4355" t="n">
        <v>4</v>
      </c>
      <c r="J4355" s="12" t="n">
        <v>23649.79</v>
      </c>
      <c r="K4355" s="13" t="n">
        <v>0.2</v>
      </c>
      <c r="L4355" s="12" t="n">
        <v>75679.33</v>
      </c>
      <c r="M4355" s="12" t="n">
        <v>78517.3</v>
      </c>
      <c r="N4355" s="12" t="n">
        <v>-2837.97</v>
      </c>
      <c r="O4355" t="inlineStr">
        <is>
          <t>UPI</t>
        </is>
      </c>
      <c r="P4355" t="inlineStr">
        <is>
          <t>Vivaan Gupta</t>
        </is>
      </c>
      <c r="Q4355" t="inlineStr">
        <is>
          <t>CUST-0585</t>
        </is>
      </c>
      <c r="R4355" t="n">
        <v>6</v>
      </c>
      <c r="S4355" t="inlineStr">
        <is>
          <t>No</t>
        </is>
      </c>
    </row>
    <row r="4356">
      <c r="A4356" t="inlineStr">
        <is>
          <t>ORD-2408-04355</t>
        </is>
      </c>
      <c r="B4356" s="11" t="n">
        <v>45514</v>
      </c>
      <c r="C4356" t="inlineStr">
        <is>
          <t>East</t>
        </is>
      </c>
      <c r="D4356" t="inlineStr">
        <is>
          <t>Kolkata</t>
        </is>
      </c>
      <c r="E4356" t="inlineStr">
        <is>
          <t>Small Business</t>
        </is>
      </c>
      <c r="F4356" t="inlineStr">
        <is>
          <t>Retail Store</t>
        </is>
      </c>
      <c r="G4356" t="inlineStr">
        <is>
          <t>Technology</t>
        </is>
      </c>
      <c r="H4356" t="inlineStr">
        <is>
          <t>Keyboard</t>
        </is>
      </c>
      <c r="I4356" t="n">
        <v>8</v>
      </c>
      <c r="J4356" s="12" t="n">
        <v>1649.2</v>
      </c>
      <c r="K4356" s="13" t="n">
        <v>0.1</v>
      </c>
      <c r="L4356" s="12" t="n">
        <v>11874.24</v>
      </c>
      <c r="M4356" s="12" t="n">
        <v>9367.459999999999</v>
      </c>
      <c r="N4356" s="12" t="n">
        <v>2506.78</v>
      </c>
      <c r="O4356" t="inlineStr">
        <is>
          <t>Cash</t>
        </is>
      </c>
      <c r="P4356" t="inlineStr">
        <is>
          <t>Vivaan Gupta</t>
        </is>
      </c>
      <c r="Q4356" t="inlineStr">
        <is>
          <t>CUST-0021</t>
        </is>
      </c>
      <c r="R4356" t="n">
        <v>3</v>
      </c>
      <c r="S4356" t="inlineStr">
        <is>
          <t>Yes</t>
        </is>
      </c>
    </row>
    <row r="4357">
      <c r="A4357" t="inlineStr">
        <is>
          <t>ORD-2502-04356</t>
        </is>
      </c>
      <c r="B4357" s="11" t="n">
        <v>45697</v>
      </c>
      <c r="C4357" t="inlineStr">
        <is>
          <t>Central</t>
        </is>
      </c>
      <c r="D4357" t="inlineStr">
        <is>
          <t>Nagpur</t>
        </is>
      </c>
      <c r="E4357" t="inlineStr">
        <is>
          <t>Corporate</t>
        </is>
      </c>
      <c r="F4357" t="inlineStr">
        <is>
          <t>Direct Sales</t>
        </is>
      </c>
      <c r="G4357" t="inlineStr">
        <is>
          <t>Furniture</t>
        </is>
      </c>
      <c r="H4357" t="inlineStr">
        <is>
          <t>Cabinet</t>
        </is>
      </c>
      <c r="I4357" t="n">
        <v>4</v>
      </c>
      <c r="J4357" s="12" t="n">
        <v>9280.719999999999</v>
      </c>
      <c r="K4357" s="13" t="n">
        <v>0.05</v>
      </c>
      <c r="L4357" s="12" t="n">
        <v>35266.74</v>
      </c>
      <c r="M4357" s="12" t="n">
        <v>28955.85</v>
      </c>
      <c r="N4357" s="12" t="n">
        <v>6310.89</v>
      </c>
      <c r="O4357" t="inlineStr">
        <is>
          <t>UPI</t>
        </is>
      </c>
      <c r="P4357" t="inlineStr">
        <is>
          <t>Aarav Sharma</t>
        </is>
      </c>
      <c r="Q4357" t="inlineStr">
        <is>
          <t>CUST-0133</t>
        </is>
      </c>
      <c r="R4357" t="n">
        <v>2</v>
      </c>
      <c r="S4357" t="inlineStr">
        <is>
          <t>No</t>
        </is>
      </c>
    </row>
    <row r="4358">
      <c r="A4358" t="inlineStr">
        <is>
          <t>ORD-2412-04357</t>
        </is>
      </c>
      <c r="B4358" s="11" t="n">
        <v>45634</v>
      </c>
      <c r="C4358" t="inlineStr">
        <is>
          <t>North</t>
        </is>
      </c>
      <c r="D4358" t="inlineStr">
        <is>
          <t>Lucknow</t>
        </is>
      </c>
      <c r="E4358" t="inlineStr">
        <is>
          <t>Corporate</t>
        </is>
      </c>
      <c r="F4358" t="inlineStr">
        <is>
          <t>Partner</t>
        </is>
      </c>
      <c r="G4358" t="inlineStr">
        <is>
          <t>Office Supplies</t>
        </is>
      </c>
      <c r="H4358" t="inlineStr">
        <is>
          <t>File Folder</t>
        </is>
      </c>
      <c r="I4358" t="n">
        <v>2</v>
      </c>
      <c r="J4358" s="12" t="n">
        <v>113.57</v>
      </c>
      <c r="K4358" s="13" t="n">
        <v>0.1</v>
      </c>
      <c r="L4358" s="12" t="n">
        <v>204.43</v>
      </c>
      <c r="M4358" s="12" t="n">
        <v>131.74</v>
      </c>
      <c r="N4358" s="12" t="n">
        <v>72.69</v>
      </c>
      <c r="O4358" t="inlineStr">
        <is>
          <t>UPI</t>
        </is>
      </c>
      <c r="P4358" t="inlineStr">
        <is>
          <t>Meera Joshi</t>
        </is>
      </c>
      <c r="Q4358" t="inlineStr">
        <is>
          <t>CUST-0809</t>
        </is>
      </c>
      <c r="R4358" t="n">
        <v>6</v>
      </c>
      <c r="S4358" t="inlineStr">
        <is>
          <t>No</t>
        </is>
      </c>
    </row>
    <row r="4359">
      <c r="A4359" t="inlineStr">
        <is>
          <t>ORD-2508-04358</t>
        </is>
      </c>
      <c r="B4359" s="11" t="n">
        <v>45898</v>
      </c>
      <c r="C4359" t="inlineStr">
        <is>
          <t>Central</t>
        </is>
      </c>
      <c r="D4359" t="inlineStr">
        <is>
          <t>Nagpur</t>
        </is>
      </c>
      <c r="E4359" t="inlineStr">
        <is>
          <t>Small Business</t>
        </is>
      </c>
      <c r="F4359" t="inlineStr">
        <is>
          <t>Retail Store</t>
        </is>
      </c>
      <c r="G4359" t="inlineStr">
        <is>
          <t>Technology</t>
        </is>
      </c>
      <c r="H4359" t="inlineStr">
        <is>
          <t>Monitor</t>
        </is>
      </c>
      <c r="I4359" t="n">
        <v>5</v>
      </c>
      <c r="J4359" s="12" t="n">
        <v>14977.96</v>
      </c>
      <c r="K4359" s="13" t="n">
        <v>0.1</v>
      </c>
      <c r="L4359" s="12" t="n">
        <v>67400.82000000001</v>
      </c>
      <c r="M4359" s="12" t="n">
        <v>59911.84</v>
      </c>
      <c r="N4359" s="12" t="n">
        <v>7488.98</v>
      </c>
      <c r="O4359" t="inlineStr">
        <is>
          <t>Credit Card</t>
        </is>
      </c>
      <c r="P4359" t="inlineStr">
        <is>
          <t>Kabir Singh</t>
        </is>
      </c>
      <c r="Q4359" t="inlineStr">
        <is>
          <t>CUST-0414</t>
        </is>
      </c>
      <c r="R4359" t="n">
        <v>3</v>
      </c>
      <c r="S4359" t="inlineStr">
        <is>
          <t>Yes</t>
        </is>
      </c>
    </row>
    <row r="4360">
      <c r="A4360" t="inlineStr">
        <is>
          <t>ORD-2412-04359</t>
        </is>
      </c>
      <c r="B4360" s="11" t="n">
        <v>45627</v>
      </c>
      <c r="C4360" t="inlineStr">
        <is>
          <t>North</t>
        </is>
      </c>
      <c r="D4360" t="inlineStr">
        <is>
          <t>Delhi</t>
        </is>
      </c>
      <c r="E4360" t="inlineStr">
        <is>
          <t>Consumer</t>
        </is>
      </c>
      <c r="F4360" t="inlineStr">
        <is>
          <t>Online</t>
        </is>
      </c>
      <c r="G4360" t="inlineStr">
        <is>
          <t>Furniture</t>
        </is>
      </c>
      <c r="H4360" t="inlineStr">
        <is>
          <t>Cabinet</t>
        </is>
      </c>
      <c r="I4360" t="n">
        <v>5</v>
      </c>
      <c r="J4360" s="12" t="n">
        <v>8547.92</v>
      </c>
      <c r="K4360" s="13" t="n">
        <v>0.05</v>
      </c>
      <c r="L4360" s="12" t="n">
        <v>40602.62</v>
      </c>
      <c r="M4360" s="12" t="n">
        <v>33336.89</v>
      </c>
      <c r="N4360" s="12" t="n">
        <v>7265.73</v>
      </c>
      <c r="O4360" t="inlineStr">
        <is>
          <t>Net Banking</t>
        </is>
      </c>
      <c r="P4360" t="inlineStr">
        <is>
          <t>Diya Patel</t>
        </is>
      </c>
      <c r="Q4360" t="inlineStr">
        <is>
          <t>CUST-0687</t>
        </is>
      </c>
      <c r="R4360" t="n">
        <v>2</v>
      </c>
      <c r="S4360" t="inlineStr">
        <is>
          <t>No</t>
        </is>
      </c>
    </row>
    <row r="4361">
      <c r="A4361" t="inlineStr">
        <is>
          <t>ORD-2509-04360</t>
        </is>
      </c>
      <c r="B4361" s="11" t="n">
        <v>45904</v>
      </c>
      <c r="C4361" t="inlineStr">
        <is>
          <t>North</t>
        </is>
      </c>
      <c r="D4361" t="inlineStr">
        <is>
          <t>Chandigarh</t>
        </is>
      </c>
      <c r="E4361" t="inlineStr">
        <is>
          <t>Corporate</t>
        </is>
      </c>
      <c r="F4361" t="inlineStr">
        <is>
          <t>Retail Store</t>
        </is>
      </c>
      <c r="G4361" t="inlineStr">
        <is>
          <t>Furniture</t>
        </is>
      </c>
      <c r="H4361" t="inlineStr">
        <is>
          <t>Bookshelf</t>
        </is>
      </c>
      <c r="I4361" t="n">
        <v>5</v>
      </c>
      <c r="J4361" s="12" t="n">
        <v>6098.51</v>
      </c>
      <c r="K4361" s="13" t="n">
        <v>0.15</v>
      </c>
      <c r="L4361" s="12" t="n">
        <v>25918.67</v>
      </c>
      <c r="M4361" s="12" t="n">
        <v>22259.56</v>
      </c>
      <c r="N4361" s="12" t="n">
        <v>3659.11</v>
      </c>
      <c r="O4361" t="inlineStr">
        <is>
          <t>Net Banking</t>
        </is>
      </c>
      <c r="P4361" t="inlineStr">
        <is>
          <t>Sara Khan</t>
        </is>
      </c>
      <c r="Q4361" t="inlineStr">
        <is>
          <t>CUST-0370</t>
        </is>
      </c>
      <c r="R4361" t="n">
        <v>3</v>
      </c>
      <c r="S4361" t="inlineStr">
        <is>
          <t>No</t>
        </is>
      </c>
    </row>
    <row r="4362">
      <c r="A4362" t="inlineStr">
        <is>
          <t>ORD-2406-04361</t>
        </is>
      </c>
      <c r="B4362" s="11" t="n">
        <v>45450</v>
      </c>
      <c r="C4362" t="inlineStr">
        <is>
          <t>Central</t>
        </is>
      </c>
      <c r="D4362" t="inlineStr">
        <is>
          <t>Indore</t>
        </is>
      </c>
      <c r="E4362" t="inlineStr">
        <is>
          <t>Corporate</t>
        </is>
      </c>
      <c r="F4362" t="inlineStr">
        <is>
          <t>Retail Store</t>
        </is>
      </c>
      <c r="G4362" t="inlineStr">
        <is>
          <t>Furniture</t>
        </is>
      </c>
      <c r="H4362" t="inlineStr">
        <is>
          <t>Desk</t>
        </is>
      </c>
      <c r="I4362" t="n">
        <v>1</v>
      </c>
      <c r="J4362" s="12" t="n">
        <v>13521.64</v>
      </c>
      <c r="K4362" s="13" t="n">
        <v>0.05</v>
      </c>
      <c r="L4362" s="12" t="n">
        <v>12845.56</v>
      </c>
      <c r="M4362" s="12" t="n">
        <v>10141.23</v>
      </c>
      <c r="N4362" s="12" t="n">
        <v>2704.33</v>
      </c>
      <c r="O4362" t="inlineStr">
        <is>
          <t>Net Banking</t>
        </is>
      </c>
      <c r="P4362" t="inlineStr">
        <is>
          <t>Diya Patel</t>
        </is>
      </c>
      <c r="Q4362" t="inlineStr">
        <is>
          <t>CUST-0182</t>
        </is>
      </c>
      <c r="R4362" t="n">
        <v>3</v>
      </c>
      <c r="S4362" t="inlineStr">
        <is>
          <t>No</t>
        </is>
      </c>
    </row>
    <row r="4363">
      <c r="A4363" t="inlineStr">
        <is>
          <t>ORD-2403-04362</t>
        </is>
      </c>
      <c r="B4363" s="11" t="n">
        <v>45359</v>
      </c>
      <c r="C4363" t="inlineStr">
        <is>
          <t>South</t>
        </is>
      </c>
      <c r="D4363" t="inlineStr">
        <is>
          <t>Hyderabad</t>
        </is>
      </c>
      <c r="E4363" t="inlineStr">
        <is>
          <t>Education</t>
        </is>
      </c>
      <c r="F4363" t="inlineStr">
        <is>
          <t>Retail Store</t>
        </is>
      </c>
      <c r="G4363" t="inlineStr">
        <is>
          <t>Accessories</t>
        </is>
      </c>
      <c r="H4363" t="inlineStr">
        <is>
          <t>USB Hub</t>
        </is>
      </c>
      <c r="I4363" t="n">
        <v>6</v>
      </c>
      <c r="J4363" s="12" t="n">
        <v>1215.47</v>
      </c>
      <c r="K4363" s="13" t="n">
        <v>0.1</v>
      </c>
      <c r="L4363" s="12" t="n">
        <v>6563.54</v>
      </c>
      <c r="M4363" s="12" t="n">
        <v>4959.12</v>
      </c>
      <c r="N4363" s="12" t="n">
        <v>1604.42</v>
      </c>
      <c r="O4363" t="inlineStr">
        <is>
          <t>Debit Card</t>
        </is>
      </c>
      <c r="P4363" t="inlineStr">
        <is>
          <t>Anaya Rao</t>
        </is>
      </c>
      <c r="Q4363" t="inlineStr">
        <is>
          <t>CUST-0742</t>
        </is>
      </c>
      <c r="R4363" t="n">
        <v>3</v>
      </c>
      <c r="S4363" t="inlineStr">
        <is>
          <t>No</t>
        </is>
      </c>
    </row>
    <row r="4364">
      <c r="A4364" t="inlineStr">
        <is>
          <t>ORD-2502-04363</t>
        </is>
      </c>
      <c r="B4364" s="11" t="n">
        <v>45711</v>
      </c>
      <c r="C4364" t="inlineStr">
        <is>
          <t>Central</t>
        </is>
      </c>
      <c r="D4364" t="inlineStr">
        <is>
          <t>Raipur</t>
        </is>
      </c>
      <c r="E4364" t="inlineStr">
        <is>
          <t>Corporate</t>
        </is>
      </c>
      <c r="F4364" t="inlineStr">
        <is>
          <t>Direct Sales</t>
        </is>
      </c>
      <c r="G4364" t="inlineStr">
        <is>
          <t>Office Supplies</t>
        </is>
      </c>
      <c r="H4364" t="inlineStr">
        <is>
          <t>Marker Set</t>
        </is>
      </c>
      <c r="I4364" t="n">
        <v>10</v>
      </c>
      <c r="J4364" s="12" t="n">
        <v>246.38</v>
      </c>
      <c r="K4364" s="13" t="n">
        <v>0.05</v>
      </c>
      <c r="L4364" s="12" t="n">
        <v>2340.61</v>
      </c>
      <c r="M4364" s="12" t="n">
        <v>1601.47</v>
      </c>
      <c r="N4364" s="12" t="n">
        <v>739.14</v>
      </c>
      <c r="O4364" t="inlineStr">
        <is>
          <t>Net Banking</t>
        </is>
      </c>
      <c r="P4364" t="inlineStr">
        <is>
          <t>Vivaan Gupta</t>
        </is>
      </c>
      <c r="Q4364" t="inlineStr">
        <is>
          <t>CUST-0171</t>
        </is>
      </c>
      <c r="R4364" t="n">
        <v>7</v>
      </c>
      <c r="S4364" t="inlineStr">
        <is>
          <t>Yes</t>
        </is>
      </c>
    </row>
    <row r="4365">
      <c r="A4365" t="inlineStr">
        <is>
          <t>ORD-2504-04364</t>
        </is>
      </c>
      <c r="B4365" s="11" t="n">
        <v>45748</v>
      </c>
      <c r="C4365" t="inlineStr">
        <is>
          <t>South</t>
        </is>
      </c>
      <c r="D4365" t="inlineStr">
        <is>
          <t>Kochi</t>
        </is>
      </c>
      <c r="E4365" t="inlineStr">
        <is>
          <t>Consumer</t>
        </is>
      </c>
      <c r="F4365" t="inlineStr">
        <is>
          <t>Retail Store</t>
        </is>
      </c>
      <c r="G4365" t="inlineStr">
        <is>
          <t>Furniture</t>
        </is>
      </c>
      <c r="H4365" t="inlineStr">
        <is>
          <t>Bookshelf</t>
        </is>
      </c>
      <c r="I4365" t="n">
        <v>5</v>
      </c>
      <c r="J4365" s="12" t="n">
        <v>6507.19</v>
      </c>
      <c r="K4365" s="13" t="n">
        <v>0.15</v>
      </c>
      <c r="L4365" s="12" t="n">
        <v>27655.56</v>
      </c>
      <c r="M4365" s="12" t="n">
        <v>23751.24</v>
      </c>
      <c r="N4365" s="12" t="n">
        <v>3904.32</v>
      </c>
      <c r="O4365" t="inlineStr">
        <is>
          <t>UPI</t>
        </is>
      </c>
      <c r="P4365" t="inlineStr">
        <is>
          <t>Kabir Singh</t>
        </is>
      </c>
      <c r="Q4365" t="inlineStr">
        <is>
          <t>CUST-0592</t>
        </is>
      </c>
      <c r="R4365" t="n">
        <v>2</v>
      </c>
      <c r="S4365" t="inlineStr">
        <is>
          <t>No</t>
        </is>
      </c>
    </row>
    <row r="4366">
      <c r="A4366" t="inlineStr">
        <is>
          <t>ORD-2402-04365</t>
        </is>
      </c>
      <c r="B4366" s="11" t="n">
        <v>45336</v>
      </c>
      <c r="C4366" t="inlineStr">
        <is>
          <t>West</t>
        </is>
      </c>
      <c r="D4366" t="inlineStr">
        <is>
          <t>Ahmedabad</t>
        </is>
      </c>
      <c r="E4366" t="inlineStr">
        <is>
          <t>Corporate</t>
        </is>
      </c>
      <c r="F4366" t="inlineStr">
        <is>
          <t>Partner</t>
        </is>
      </c>
      <c r="G4366" t="inlineStr">
        <is>
          <t>Furniture</t>
        </is>
      </c>
      <c r="H4366" t="inlineStr">
        <is>
          <t>Cabinet</t>
        </is>
      </c>
      <c r="I4366" t="n">
        <v>8</v>
      </c>
      <c r="J4366" s="12" t="n">
        <v>9321.01</v>
      </c>
      <c r="K4366" s="13" t="n">
        <v>0.03</v>
      </c>
      <c r="L4366" s="12" t="n">
        <v>72331.03999999999</v>
      </c>
      <c r="M4366" s="12" t="n">
        <v>58163.1</v>
      </c>
      <c r="N4366" s="12" t="n">
        <v>14167.94</v>
      </c>
      <c r="O4366" t="inlineStr">
        <is>
          <t>Net Banking</t>
        </is>
      </c>
      <c r="P4366" t="inlineStr">
        <is>
          <t>Meera Joshi</t>
        </is>
      </c>
      <c r="Q4366" t="inlineStr">
        <is>
          <t>CUST-0111</t>
        </is>
      </c>
      <c r="R4366" t="n">
        <v>5</v>
      </c>
      <c r="S4366" t="inlineStr">
        <is>
          <t>No</t>
        </is>
      </c>
    </row>
    <row r="4367">
      <c r="A4367" t="inlineStr">
        <is>
          <t>ORD-2403-04366</t>
        </is>
      </c>
      <c r="B4367" s="11" t="n">
        <v>45354</v>
      </c>
      <c r="C4367" t="inlineStr">
        <is>
          <t>Central</t>
        </is>
      </c>
      <c r="D4367" t="inlineStr">
        <is>
          <t>Indore</t>
        </is>
      </c>
      <c r="E4367" t="inlineStr">
        <is>
          <t>Small Business</t>
        </is>
      </c>
      <c r="F4367" t="inlineStr">
        <is>
          <t>Online</t>
        </is>
      </c>
      <c r="G4367" t="inlineStr">
        <is>
          <t>Technology</t>
        </is>
      </c>
      <c r="H4367" t="inlineStr">
        <is>
          <t>Laptop</t>
        </is>
      </c>
      <c r="I4367" t="n">
        <v>2</v>
      </c>
      <c r="J4367" s="12" t="n">
        <v>49674.7</v>
      </c>
      <c r="K4367" s="13" t="n">
        <v>0.15</v>
      </c>
      <c r="L4367" s="12" t="n">
        <v>84446.99000000001</v>
      </c>
      <c r="M4367" s="12" t="n">
        <v>85440.48</v>
      </c>
      <c r="N4367" s="12" t="n">
        <v>-993.49</v>
      </c>
      <c r="O4367" t="inlineStr">
        <is>
          <t>Debit Card</t>
        </is>
      </c>
      <c r="P4367" t="inlineStr">
        <is>
          <t>Anaya Rao</t>
        </is>
      </c>
      <c r="Q4367" t="inlineStr">
        <is>
          <t>CUST-0153</t>
        </is>
      </c>
      <c r="R4367" t="n">
        <v>3</v>
      </c>
      <c r="S4367" t="inlineStr">
        <is>
          <t>No</t>
        </is>
      </c>
    </row>
    <row r="4368">
      <c r="A4368" t="inlineStr">
        <is>
          <t>ORD-2505-04367</t>
        </is>
      </c>
      <c r="B4368" s="11" t="n">
        <v>45786</v>
      </c>
      <c r="C4368" t="inlineStr">
        <is>
          <t>West</t>
        </is>
      </c>
      <c r="D4368" t="inlineStr">
        <is>
          <t>Pune</t>
        </is>
      </c>
      <c r="E4368" t="inlineStr">
        <is>
          <t>Small Business</t>
        </is>
      </c>
      <c r="F4368" t="inlineStr">
        <is>
          <t>Retail Store</t>
        </is>
      </c>
      <c r="G4368" t="inlineStr">
        <is>
          <t>Technology</t>
        </is>
      </c>
      <c r="H4368" t="inlineStr">
        <is>
          <t>Keyboard</t>
        </is>
      </c>
      <c r="I4368" t="n">
        <v>1</v>
      </c>
      <c r="J4368" s="12" t="n">
        <v>1660.63</v>
      </c>
      <c r="K4368" s="13" t="n">
        <v>0.15</v>
      </c>
      <c r="L4368" s="12" t="n">
        <v>1411.54</v>
      </c>
      <c r="M4368" s="12" t="n">
        <v>1179.05</v>
      </c>
      <c r="N4368" s="12" t="n">
        <v>232.49</v>
      </c>
      <c r="O4368" t="inlineStr">
        <is>
          <t>UPI</t>
        </is>
      </c>
      <c r="P4368" t="inlineStr">
        <is>
          <t>Ishaan Mehta</t>
        </is>
      </c>
      <c r="Q4368" t="inlineStr">
        <is>
          <t>CUST-0320</t>
        </is>
      </c>
      <c r="R4368" t="n">
        <v>4</v>
      </c>
      <c r="S4368" t="inlineStr">
        <is>
          <t>No</t>
        </is>
      </c>
    </row>
    <row r="4369">
      <c r="A4369" t="inlineStr">
        <is>
          <t>ORD-2412-04368</t>
        </is>
      </c>
      <c r="B4369" s="11" t="n">
        <v>45643</v>
      </c>
      <c r="C4369" t="inlineStr">
        <is>
          <t>East</t>
        </is>
      </c>
      <c r="D4369" t="inlineStr">
        <is>
          <t>Kolkata</t>
        </is>
      </c>
      <c r="E4369" t="inlineStr">
        <is>
          <t>Corporate</t>
        </is>
      </c>
      <c r="F4369" t="inlineStr">
        <is>
          <t>Direct Sales</t>
        </is>
      </c>
      <c r="G4369" t="inlineStr">
        <is>
          <t>Technology</t>
        </is>
      </c>
      <c r="H4369" t="inlineStr">
        <is>
          <t>Monitor</t>
        </is>
      </c>
      <c r="I4369" t="n">
        <v>3</v>
      </c>
      <c r="J4369" s="12" t="n">
        <v>13078.72</v>
      </c>
      <c r="K4369" s="13" t="n">
        <v>0.1</v>
      </c>
      <c r="L4369" s="12" t="n">
        <v>35312.54</v>
      </c>
      <c r="M4369" s="12" t="n">
        <v>31388.93</v>
      </c>
      <c r="N4369" s="12" t="n">
        <v>3923.61</v>
      </c>
      <c r="O4369" t="inlineStr">
        <is>
          <t>UPI</t>
        </is>
      </c>
      <c r="P4369" t="inlineStr">
        <is>
          <t>Ishaan Mehta</t>
        </is>
      </c>
      <c r="Q4369" t="inlineStr">
        <is>
          <t>CUST-0876</t>
        </is>
      </c>
      <c r="R4369" t="n">
        <v>7</v>
      </c>
      <c r="S4369" t="inlineStr">
        <is>
          <t>No</t>
        </is>
      </c>
    </row>
    <row r="4370">
      <c r="A4370" t="inlineStr">
        <is>
          <t>ORD-2507-04369</t>
        </is>
      </c>
      <c r="B4370" s="11" t="n">
        <v>45841</v>
      </c>
      <c r="C4370" t="inlineStr">
        <is>
          <t>South</t>
        </is>
      </c>
      <c r="D4370" t="inlineStr">
        <is>
          <t>Hyderabad</t>
        </is>
      </c>
      <c r="E4370" t="inlineStr">
        <is>
          <t>Corporate</t>
        </is>
      </c>
      <c r="F4370" t="inlineStr">
        <is>
          <t>Partner</t>
        </is>
      </c>
      <c r="G4370" t="inlineStr">
        <is>
          <t>Accessories</t>
        </is>
      </c>
      <c r="H4370" t="inlineStr">
        <is>
          <t>Mouse</t>
        </is>
      </c>
      <c r="I4370" t="n">
        <v>1</v>
      </c>
      <c r="J4370" s="12" t="n">
        <v>869.9</v>
      </c>
      <c r="K4370" s="13" t="n">
        <v>0.1</v>
      </c>
      <c r="L4370" s="12" t="n">
        <v>782.91</v>
      </c>
      <c r="M4370" s="12" t="n">
        <v>574.13</v>
      </c>
      <c r="N4370" s="12" t="n">
        <v>208.78</v>
      </c>
      <c r="O4370" t="inlineStr">
        <is>
          <t>Credit Card</t>
        </is>
      </c>
      <c r="P4370" t="inlineStr">
        <is>
          <t>Diya Patel</t>
        </is>
      </c>
      <c r="Q4370" t="inlineStr">
        <is>
          <t>CUST-0232</t>
        </is>
      </c>
      <c r="R4370" t="n">
        <v>4</v>
      </c>
      <c r="S4370" t="inlineStr">
        <is>
          <t>No</t>
        </is>
      </c>
    </row>
    <row r="4371">
      <c r="A4371" t="inlineStr">
        <is>
          <t>ORD-2508-04370</t>
        </is>
      </c>
      <c r="B4371" s="11" t="n">
        <v>45898</v>
      </c>
      <c r="C4371" t="inlineStr">
        <is>
          <t>West</t>
        </is>
      </c>
      <c r="D4371" t="inlineStr">
        <is>
          <t>Pune</t>
        </is>
      </c>
      <c r="E4371" t="inlineStr">
        <is>
          <t>Small Business</t>
        </is>
      </c>
      <c r="F4371" t="inlineStr">
        <is>
          <t>Retail Store</t>
        </is>
      </c>
      <c r="G4371" t="inlineStr">
        <is>
          <t>Furniture</t>
        </is>
      </c>
      <c r="H4371" t="inlineStr">
        <is>
          <t>Office Chair</t>
        </is>
      </c>
      <c r="I4371" t="n">
        <v>2</v>
      </c>
      <c r="J4371" s="12" t="n">
        <v>7954.14</v>
      </c>
      <c r="K4371" s="13" t="n">
        <v>0</v>
      </c>
      <c r="L4371" s="12" t="n">
        <v>15908.28</v>
      </c>
      <c r="M4371" s="12" t="n">
        <v>10976.71</v>
      </c>
      <c r="N4371" s="12" t="n">
        <v>4931.57</v>
      </c>
      <c r="O4371" t="inlineStr">
        <is>
          <t>UPI</t>
        </is>
      </c>
      <c r="P4371" t="inlineStr">
        <is>
          <t>Meera Joshi</t>
        </is>
      </c>
      <c r="Q4371" t="inlineStr">
        <is>
          <t>CUST-0871</t>
        </is>
      </c>
      <c r="R4371" t="n">
        <v>4</v>
      </c>
      <c r="S4371" t="inlineStr">
        <is>
          <t>No</t>
        </is>
      </c>
    </row>
    <row r="4372">
      <c r="A4372" t="inlineStr">
        <is>
          <t>ORD-2507-04371</t>
        </is>
      </c>
      <c r="B4372" s="11" t="n">
        <v>45860</v>
      </c>
      <c r="C4372" t="inlineStr">
        <is>
          <t>East</t>
        </is>
      </c>
      <c r="D4372" t="inlineStr">
        <is>
          <t>Patna</t>
        </is>
      </c>
      <c r="E4372" t="inlineStr">
        <is>
          <t>Corporate</t>
        </is>
      </c>
      <c r="F4372" t="inlineStr">
        <is>
          <t>Partner</t>
        </is>
      </c>
      <c r="G4372" t="inlineStr">
        <is>
          <t>Office Supplies</t>
        </is>
      </c>
      <c r="H4372" t="inlineStr">
        <is>
          <t>Marker Set</t>
        </is>
      </c>
      <c r="I4372" t="n">
        <v>2</v>
      </c>
      <c r="J4372" s="12" t="n">
        <v>225.16</v>
      </c>
      <c r="K4372" s="13" t="n">
        <v>0.15</v>
      </c>
      <c r="L4372" s="12" t="n">
        <v>382.77</v>
      </c>
      <c r="M4372" s="12" t="n">
        <v>292.71</v>
      </c>
      <c r="N4372" s="12" t="n">
        <v>90.06</v>
      </c>
      <c r="O4372" t="inlineStr">
        <is>
          <t>Debit Card</t>
        </is>
      </c>
      <c r="P4372" t="inlineStr">
        <is>
          <t>Kabir Singh</t>
        </is>
      </c>
      <c r="Q4372" t="inlineStr">
        <is>
          <t>CUST-0784</t>
        </is>
      </c>
      <c r="R4372" t="n">
        <v>2</v>
      </c>
      <c r="S4372" t="inlineStr">
        <is>
          <t>Yes</t>
        </is>
      </c>
    </row>
    <row r="4373">
      <c r="A4373" t="inlineStr">
        <is>
          <t>ORD-2404-04372</t>
        </is>
      </c>
      <c r="B4373" s="11" t="n">
        <v>45396</v>
      </c>
      <c r="C4373" t="inlineStr">
        <is>
          <t>West</t>
        </is>
      </c>
      <c r="D4373" t="inlineStr">
        <is>
          <t>Pune</t>
        </is>
      </c>
      <c r="E4373" t="inlineStr">
        <is>
          <t>Small Business</t>
        </is>
      </c>
      <c r="F4373" t="inlineStr">
        <is>
          <t>Direct Sales</t>
        </is>
      </c>
      <c r="G4373" t="inlineStr">
        <is>
          <t>Furniture</t>
        </is>
      </c>
      <c r="H4373" t="inlineStr">
        <is>
          <t>Cabinet</t>
        </is>
      </c>
      <c r="I4373" t="n">
        <v>1</v>
      </c>
      <c r="J4373" s="12" t="n">
        <v>9786.02</v>
      </c>
      <c r="K4373" s="13" t="n">
        <v>0.15</v>
      </c>
      <c r="L4373" s="12" t="n">
        <v>8318.120000000001</v>
      </c>
      <c r="M4373" s="12" t="n">
        <v>7633.1</v>
      </c>
      <c r="N4373" s="12" t="n">
        <v>685.02</v>
      </c>
      <c r="O4373" t="inlineStr">
        <is>
          <t>Cash</t>
        </is>
      </c>
      <c r="P4373" t="inlineStr">
        <is>
          <t>Diya Patel</t>
        </is>
      </c>
      <c r="Q4373" t="inlineStr">
        <is>
          <t>CUST-0283</t>
        </is>
      </c>
      <c r="R4373" t="n">
        <v>4</v>
      </c>
      <c r="S4373" t="inlineStr">
        <is>
          <t>No</t>
        </is>
      </c>
    </row>
    <row r="4374">
      <c r="A4374" t="inlineStr">
        <is>
          <t>ORD-2502-04373</t>
        </is>
      </c>
      <c r="B4374" s="11" t="n">
        <v>45713</v>
      </c>
      <c r="C4374" t="inlineStr">
        <is>
          <t>South</t>
        </is>
      </c>
      <c r="D4374" t="inlineStr">
        <is>
          <t>Chennai</t>
        </is>
      </c>
      <c r="E4374" t="inlineStr">
        <is>
          <t>Education</t>
        </is>
      </c>
      <c r="F4374" t="inlineStr">
        <is>
          <t>Retail Store</t>
        </is>
      </c>
      <c r="G4374" t="inlineStr">
        <is>
          <t>Accessories</t>
        </is>
      </c>
      <c r="H4374" t="inlineStr">
        <is>
          <t>USB Hub</t>
        </is>
      </c>
      <c r="I4374" t="n">
        <v>3</v>
      </c>
      <c r="J4374" s="12" t="n">
        <v>1294.03</v>
      </c>
      <c r="K4374" s="13" t="n">
        <v>0.25</v>
      </c>
      <c r="L4374" s="12" t="n">
        <v>2911.57</v>
      </c>
      <c r="M4374" s="12" t="n">
        <v>2639.82</v>
      </c>
      <c r="N4374" s="12" t="n">
        <v>271.75</v>
      </c>
      <c r="O4374" t="inlineStr">
        <is>
          <t>Credit Card</t>
        </is>
      </c>
      <c r="P4374" t="inlineStr">
        <is>
          <t>Sara Khan</t>
        </is>
      </c>
      <c r="Q4374" t="inlineStr">
        <is>
          <t>CUST-0248</t>
        </is>
      </c>
      <c r="R4374" t="n">
        <v>3</v>
      </c>
      <c r="S4374" t="inlineStr">
        <is>
          <t>No</t>
        </is>
      </c>
    </row>
    <row r="4375">
      <c r="A4375" t="inlineStr">
        <is>
          <t>ORD-2411-04374</t>
        </is>
      </c>
      <c r="B4375" s="11" t="n">
        <v>45622</v>
      </c>
      <c r="C4375" t="inlineStr">
        <is>
          <t>North</t>
        </is>
      </c>
      <c r="D4375" t="inlineStr">
        <is>
          <t>Chandigarh</t>
        </is>
      </c>
      <c r="E4375" t="inlineStr">
        <is>
          <t>Corporate</t>
        </is>
      </c>
      <c r="F4375" t="inlineStr">
        <is>
          <t>Partner</t>
        </is>
      </c>
      <c r="G4375" t="inlineStr">
        <is>
          <t>Technology</t>
        </is>
      </c>
      <c r="H4375" t="inlineStr">
        <is>
          <t>Tablet</t>
        </is>
      </c>
      <c r="I4375" t="n">
        <v>2</v>
      </c>
      <c r="J4375" s="12" t="n">
        <v>23191.49</v>
      </c>
      <c r="K4375" s="13" t="n">
        <v>0.15</v>
      </c>
      <c r="L4375" s="12" t="n">
        <v>39425.53</v>
      </c>
      <c r="M4375" s="12" t="n">
        <v>38497.87</v>
      </c>
      <c r="N4375" s="12" t="n">
        <v>927.66</v>
      </c>
      <c r="O4375" t="inlineStr">
        <is>
          <t>Cash</t>
        </is>
      </c>
      <c r="P4375" t="inlineStr">
        <is>
          <t>Ishaan Mehta</t>
        </is>
      </c>
      <c r="Q4375" t="inlineStr">
        <is>
          <t>CUST-0628</t>
        </is>
      </c>
      <c r="R4375" t="n">
        <v>1</v>
      </c>
      <c r="S4375" t="inlineStr">
        <is>
          <t>No</t>
        </is>
      </c>
    </row>
    <row r="4376">
      <c r="A4376" t="inlineStr">
        <is>
          <t>ORD-2405-04375</t>
        </is>
      </c>
      <c r="B4376" s="11" t="n">
        <v>45443</v>
      </c>
      <c r="C4376" t="inlineStr">
        <is>
          <t>North</t>
        </is>
      </c>
      <c r="D4376" t="inlineStr">
        <is>
          <t>Jaipur</t>
        </is>
      </c>
      <c r="E4376" t="inlineStr">
        <is>
          <t>Education</t>
        </is>
      </c>
      <c r="F4376" t="inlineStr">
        <is>
          <t>Retail Store</t>
        </is>
      </c>
      <c r="G4376" t="inlineStr">
        <is>
          <t>Office Supplies</t>
        </is>
      </c>
      <c r="H4376" t="inlineStr">
        <is>
          <t>Pen Box</t>
        </is>
      </c>
      <c r="I4376" t="n">
        <v>6</v>
      </c>
      <c r="J4376" s="12" t="n">
        <v>192.64</v>
      </c>
      <c r="K4376" s="13" t="n">
        <v>0.1</v>
      </c>
      <c r="L4376" s="12" t="n">
        <v>1040.26</v>
      </c>
      <c r="M4376" s="12" t="n">
        <v>705.0599999999999</v>
      </c>
      <c r="N4376" s="12" t="n">
        <v>335.2</v>
      </c>
      <c r="O4376" t="inlineStr">
        <is>
          <t>UPI</t>
        </is>
      </c>
      <c r="P4376" t="inlineStr">
        <is>
          <t>Diya Patel</t>
        </is>
      </c>
      <c r="Q4376" t="inlineStr">
        <is>
          <t>CUST-0463</t>
        </is>
      </c>
      <c r="R4376" t="n">
        <v>1</v>
      </c>
      <c r="S4376" t="inlineStr">
        <is>
          <t>No</t>
        </is>
      </c>
    </row>
    <row r="4377">
      <c r="A4377" t="inlineStr">
        <is>
          <t>ORD-2411-04376</t>
        </is>
      </c>
      <c r="B4377" s="11" t="n">
        <v>45621</v>
      </c>
      <c r="C4377" t="inlineStr">
        <is>
          <t>South</t>
        </is>
      </c>
      <c r="D4377" t="inlineStr">
        <is>
          <t>Bengaluru</t>
        </is>
      </c>
      <c r="E4377" t="inlineStr">
        <is>
          <t>Small Business</t>
        </is>
      </c>
      <c r="F4377" t="inlineStr">
        <is>
          <t>Direct Sales</t>
        </is>
      </c>
      <c r="G4377" t="inlineStr">
        <is>
          <t>Accessories</t>
        </is>
      </c>
      <c r="H4377" t="inlineStr">
        <is>
          <t>USB Hub</t>
        </is>
      </c>
      <c r="I4377" t="n">
        <v>2</v>
      </c>
      <c r="J4377" s="12" t="n">
        <v>1154.18</v>
      </c>
      <c r="K4377" s="13" t="n">
        <v>0.15</v>
      </c>
      <c r="L4377" s="12" t="n">
        <v>1962.11</v>
      </c>
      <c r="M4377" s="12" t="n">
        <v>1569.68</v>
      </c>
      <c r="N4377" s="12" t="n">
        <v>392.43</v>
      </c>
      <c r="O4377" t="inlineStr">
        <is>
          <t>UPI</t>
        </is>
      </c>
      <c r="P4377" t="inlineStr">
        <is>
          <t>Kabir Singh</t>
        </is>
      </c>
      <c r="Q4377" t="inlineStr">
        <is>
          <t>CUST-0646</t>
        </is>
      </c>
      <c r="R4377" t="n">
        <v>3</v>
      </c>
      <c r="S4377" t="inlineStr">
        <is>
          <t>No</t>
        </is>
      </c>
    </row>
    <row r="4378">
      <c r="A4378" t="inlineStr">
        <is>
          <t>ORD-2402-04377</t>
        </is>
      </c>
      <c r="B4378" s="11" t="n">
        <v>45337</v>
      </c>
      <c r="C4378" t="inlineStr">
        <is>
          <t>North</t>
        </is>
      </c>
      <c r="D4378" t="inlineStr">
        <is>
          <t>Lucknow</t>
        </is>
      </c>
      <c r="E4378" t="inlineStr">
        <is>
          <t>Education</t>
        </is>
      </c>
      <c r="F4378" t="inlineStr">
        <is>
          <t>Partner</t>
        </is>
      </c>
      <c r="G4378" t="inlineStr">
        <is>
          <t>Technology</t>
        </is>
      </c>
      <c r="H4378" t="inlineStr">
        <is>
          <t>Tablet</t>
        </is>
      </c>
      <c r="I4378" t="n">
        <v>2</v>
      </c>
      <c r="J4378" s="12" t="n">
        <v>20686.5</v>
      </c>
      <c r="K4378" s="13" t="n">
        <v>0.05</v>
      </c>
      <c r="L4378" s="12" t="n">
        <v>39304.35</v>
      </c>
      <c r="M4378" s="12" t="n">
        <v>34339.59</v>
      </c>
      <c r="N4378" s="12" t="n">
        <v>4964.76</v>
      </c>
      <c r="O4378" t="inlineStr">
        <is>
          <t>Cash</t>
        </is>
      </c>
      <c r="P4378" t="inlineStr">
        <is>
          <t>Kabir Singh</t>
        </is>
      </c>
      <c r="Q4378" t="inlineStr">
        <is>
          <t>CUST-0122</t>
        </is>
      </c>
      <c r="R4378" t="n">
        <v>4</v>
      </c>
      <c r="S4378" t="inlineStr">
        <is>
          <t>No</t>
        </is>
      </c>
    </row>
    <row r="4379">
      <c r="A4379" t="inlineStr">
        <is>
          <t>ORD-2410-04378</t>
        </is>
      </c>
      <c r="B4379" s="11" t="n">
        <v>45569</v>
      </c>
      <c r="C4379" t="inlineStr">
        <is>
          <t>Central</t>
        </is>
      </c>
      <c r="D4379" t="inlineStr">
        <is>
          <t>Bhopal</t>
        </is>
      </c>
      <c r="E4379" t="inlineStr">
        <is>
          <t>Corporate</t>
        </is>
      </c>
      <c r="F4379" t="inlineStr">
        <is>
          <t>Direct Sales</t>
        </is>
      </c>
      <c r="G4379" t="inlineStr">
        <is>
          <t>Office Supplies</t>
        </is>
      </c>
      <c r="H4379" t="inlineStr">
        <is>
          <t>Paper Ream</t>
        </is>
      </c>
      <c r="I4379" t="n">
        <v>2</v>
      </c>
      <c r="J4379" s="12" t="n">
        <v>487.7</v>
      </c>
      <c r="K4379" s="13" t="n">
        <v>0.15</v>
      </c>
      <c r="L4379" s="12" t="n">
        <v>829.09</v>
      </c>
      <c r="M4379" s="12" t="n">
        <v>731.55</v>
      </c>
      <c r="N4379" s="12" t="n">
        <v>97.54000000000001</v>
      </c>
      <c r="O4379" t="inlineStr">
        <is>
          <t>Cash</t>
        </is>
      </c>
      <c r="P4379" t="inlineStr">
        <is>
          <t>Diya Patel</t>
        </is>
      </c>
      <c r="Q4379" t="inlineStr">
        <is>
          <t>CUST-0816</t>
        </is>
      </c>
      <c r="R4379" t="n">
        <v>7</v>
      </c>
      <c r="S4379" t="inlineStr">
        <is>
          <t>No</t>
        </is>
      </c>
    </row>
    <row r="4380">
      <c r="A4380" t="inlineStr">
        <is>
          <t>ORD-2404-04379</t>
        </is>
      </c>
      <c r="B4380" s="11" t="n">
        <v>45406</v>
      </c>
      <c r="C4380" t="inlineStr">
        <is>
          <t>West</t>
        </is>
      </c>
      <c r="D4380" t="inlineStr">
        <is>
          <t>Ahmedabad</t>
        </is>
      </c>
      <c r="E4380" t="inlineStr">
        <is>
          <t>Small Business</t>
        </is>
      </c>
      <c r="F4380" t="inlineStr">
        <is>
          <t>Direct Sales</t>
        </is>
      </c>
      <c r="G4380" t="inlineStr">
        <is>
          <t>Office Supplies</t>
        </is>
      </c>
      <c r="H4380" t="inlineStr">
        <is>
          <t>Paper Ream</t>
        </is>
      </c>
      <c r="I4380" t="n">
        <v>6</v>
      </c>
      <c r="J4380" s="12" t="n">
        <v>507.21</v>
      </c>
      <c r="K4380" s="13" t="n">
        <v>0</v>
      </c>
      <c r="L4380" s="12" t="n">
        <v>3043.26</v>
      </c>
      <c r="M4380" s="12" t="n">
        <v>2282.44</v>
      </c>
      <c r="N4380" s="12" t="n">
        <v>760.8200000000001</v>
      </c>
      <c r="O4380" t="inlineStr">
        <is>
          <t>Debit Card</t>
        </is>
      </c>
      <c r="P4380" t="inlineStr">
        <is>
          <t>Anaya Rao</t>
        </is>
      </c>
      <c r="Q4380" t="inlineStr">
        <is>
          <t>CUST-0499</t>
        </is>
      </c>
      <c r="R4380" t="n">
        <v>2</v>
      </c>
      <c r="S4380" t="inlineStr">
        <is>
          <t>No</t>
        </is>
      </c>
    </row>
    <row r="4381">
      <c r="A4381" t="inlineStr">
        <is>
          <t>ORD-2506-04380</t>
        </is>
      </c>
      <c r="B4381" s="11" t="n">
        <v>45813</v>
      </c>
      <c r="C4381" t="inlineStr">
        <is>
          <t>North</t>
        </is>
      </c>
      <c r="D4381" t="inlineStr">
        <is>
          <t>Delhi</t>
        </is>
      </c>
      <c r="E4381" t="inlineStr">
        <is>
          <t>Consumer</t>
        </is>
      </c>
      <c r="F4381" t="inlineStr">
        <is>
          <t>Direct Sales</t>
        </is>
      </c>
      <c r="G4381" t="inlineStr">
        <is>
          <t>Furniture</t>
        </is>
      </c>
      <c r="H4381" t="inlineStr">
        <is>
          <t>Cabinet</t>
        </is>
      </c>
      <c r="I4381" t="n">
        <v>6</v>
      </c>
      <c r="J4381" s="12" t="n">
        <v>9049.09</v>
      </c>
      <c r="K4381" s="13" t="n">
        <v>0</v>
      </c>
      <c r="L4381" s="12" t="n">
        <v>54294.54</v>
      </c>
      <c r="M4381" s="12" t="n">
        <v>42349.74</v>
      </c>
      <c r="N4381" s="12" t="n">
        <v>11944.8</v>
      </c>
      <c r="O4381" t="inlineStr">
        <is>
          <t>Debit Card</t>
        </is>
      </c>
      <c r="P4381" t="inlineStr">
        <is>
          <t>Sara Khan</t>
        </is>
      </c>
      <c r="Q4381" t="inlineStr">
        <is>
          <t>CUST-0831</t>
        </is>
      </c>
      <c r="R4381" t="n">
        <v>10</v>
      </c>
      <c r="S4381" t="inlineStr">
        <is>
          <t>No</t>
        </is>
      </c>
    </row>
    <row r="4382">
      <c r="A4382" t="inlineStr">
        <is>
          <t>ORD-2403-04381</t>
        </is>
      </c>
      <c r="B4382" s="11" t="n">
        <v>45361</v>
      </c>
      <c r="C4382" t="inlineStr">
        <is>
          <t>Central</t>
        </is>
      </c>
      <c r="D4382" t="inlineStr">
        <is>
          <t>Raipur</t>
        </is>
      </c>
      <c r="E4382" t="inlineStr">
        <is>
          <t>Small Business</t>
        </is>
      </c>
      <c r="F4382" t="inlineStr">
        <is>
          <t>Retail Store</t>
        </is>
      </c>
      <c r="G4382" t="inlineStr">
        <is>
          <t>Technology</t>
        </is>
      </c>
      <c r="H4382" t="inlineStr">
        <is>
          <t>Monitor</t>
        </is>
      </c>
      <c r="I4382" t="n">
        <v>2</v>
      </c>
      <c r="J4382" s="12" t="n">
        <v>15101.09</v>
      </c>
      <c r="K4382" s="13" t="n">
        <v>0.15</v>
      </c>
      <c r="L4382" s="12" t="n">
        <v>25671.85</v>
      </c>
      <c r="M4382" s="12" t="n">
        <v>24161.74</v>
      </c>
      <c r="N4382" s="12" t="n">
        <v>1510.11</v>
      </c>
      <c r="O4382" t="inlineStr">
        <is>
          <t>Cash</t>
        </is>
      </c>
      <c r="P4382" t="inlineStr">
        <is>
          <t>Tara Kapoor</t>
        </is>
      </c>
      <c r="Q4382" t="inlineStr">
        <is>
          <t>CUST-0501</t>
        </is>
      </c>
      <c r="R4382" t="n">
        <v>2</v>
      </c>
      <c r="S4382" t="inlineStr">
        <is>
          <t>No</t>
        </is>
      </c>
    </row>
    <row r="4383">
      <c r="A4383" t="inlineStr">
        <is>
          <t>ORD-2511-04382</t>
        </is>
      </c>
      <c r="B4383" s="11" t="n">
        <v>45988</v>
      </c>
      <c r="C4383" t="inlineStr">
        <is>
          <t>Central</t>
        </is>
      </c>
      <c r="D4383" t="inlineStr">
        <is>
          <t>Nagpur</t>
        </is>
      </c>
      <c r="E4383" t="inlineStr">
        <is>
          <t>Corporate</t>
        </is>
      </c>
      <c r="F4383" t="inlineStr">
        <is>
          <t>Online</t>
        </is>
      </c>
      <c r="G4383" t="inlineStr">
        <is>
          <t>Office Supplies</t>
        </is>
      </c>
      <c r="H4383" t="inlineStr">
        <is>
          <t>File Folder</t>
        </is>
      </c>
      <c r="I4383" t="n">
        <v>2</v>
      </c>
      <c r="J4383" s="12" t="n">
        <v>122.82</v>
      </c>
      <c r="K4383" s="13" t="n">
        <v>0.15</v>
      </c>
      <c r="L4383" s="12" t="n">
        <v>208.79</v>
      </c>
      <c r="M4383" s="12" t="n">
        <v>142.47</v>
      </c>
      <c r="N4383" s="12" t="n">
        <v>66.31999999999999</v>
      </c>
      <c r="O4383" t="inlineStr">
        <is>
          <t>Cash</t>
        </is>
      </c>
      <c r="P4383" t="inlineStr">
        <is>
          <t>Aarav Sharma</t>
        </is>
      </c>
      <c r="Q4383" t="inlineStr">
        <is>
          <t>CUST-0695</t>
        </is>
      </c>
      <c r="R4383" t="n">
        <v>2</v>
      </c>
      <c r="S4383" t="inlineStr">
        <is>
          <t>No</t>
        </is>
      </c>
    </row>
    <row r="4384">
      <c r="A4384" t="inlineStr">
        <is>
          <t>ORD-2508-04383</t>
        </is>
      </c>
      <c r="B4384" s="11" t="n">
        <v>45882</v>
      </c>
      <c r="C4384" t="inlineStr">
        <is>
          <t>South</t>
        </is>
      </c>
      <c r="D4384" t="inlineStr">
        <is>
          <t>Chennai</t>
        </is>
      </c>
      <c r="E4384" t="inlineStr">
        <is>
          <t>Small Business</t>
        </is>
      </c>
      <c r="F4384" t="inlineStr">
        <is>
          <t>Direct Sales</t>
        </is>
      </c>
      <c r="G4384" t="inlineStr">
        <is>
          <t>Technology</t>
        </is>
      </c>
      <c r="H4384" t="inlineStr">
        <is>
          <t>Headphones</t>
        </is>
      </c>
      <c r="I4384" t="n">
        <v>4</v>
      </c>
      <c r="J4384" s="12" t="n">
        <v>3069.01</v>
      </c>
      <c r="K4384" s="13" t="n">
        <v>0.25</v>
      </c>
      <c r="L4384" s="12" t="n">
        <v>9207.030000000001</v>
      </c>
      <c r="M4384" s="12" t="n">
        <v>9084.27</v>
      </c>
      <c r="N4384" s="12" t="n">
        <v>122.76</v>
      </c>
      <c r="O4384" t="inlineStr">
        <is>
          <t>UPI</t>
        </is>
      </c>
      <c r="P4384" t="inlineStr">
        <is>
          <t>Kabir Singh</t>
        </is>
      </c>
      <c r="Q4384" t="inlineStr">
        <is>
          <t>CUST-0029</t>
        </is>
      </c>
      <c r="R4384" t="n">
        <v>6</v>
      </c>
      <c r="S4384" t="inlineStr">
        <is>
          <t>Yes</t>
        </is>
      </c>
    </row>
    <row r="4385">
      <c r="A4385" t="inlineStr">
        <is>
          <t>ORD-2406-04384</t>
        </is>
      </c>
      <c r="B4385" s="11" t="n">
        <v>45473</v>
      </c>
      <c r="C4385" t="inlineStr">
        <is>
          <t>East</t>
        </is>
      </c>
      <c r="D4385" t="inlineStr">
        <is>
          <t>Guwahati</t>
        </is>
      </c>
      <c r="E4385" t="inlineStr">
        <is>
          <t>Corporate</t>
        </is>
      </c>
      <c r="F4385" t="inlineStr">
        <is>
          <t>Direct Sales</t>
        </is>
      </c>
      <c r="G4385" t="inlineStr">
        <is>
          <t>Office Supplies</t>
        </is>
      </c>
      <c r="H4385" t="inlineStr">
        <is>
          <t>Notebook Pack</t>
        </is>
      </c>
      <c r="I4385" t="n">
        <v>6</v>
      </c>
      <c r="J4385" s="12" t="n">
        <v>428.12</v>
      </c>
      <c r="K4385" s="13" t="n">
        <v>0.1</v>
      </c>
      <c r="L4385" s="12" t="n">
        <v>2311.85</v>
      </c>
      <c r="M4385" s="12" t="n">
        <v>1643.98</v>
      </c>
      <c r="N4385" s="12" t="n">
        <v>667.87</v>
      </c>
      <c r="O4385" t="inlineStr">
        <is>
          <t>Net Banking</t>
        </is>
      </c>
      <c r="P4385" t="inlineStr">
        <is>
          <t>Anaya Rao</t>
        </is>
      </c>
      <c r="Q4385" t="inlineStr">
        <is>
          <t>CUST-0362</t>
        </is>
      </c>
      <c r="R4385" t="n">
        <v>4</v>
      </c>
      <c r="S4385" t="inlineStr">
        <is>
          <t>No</t>
        </is>
      </c>
    </row>
    <row r="4386">
      <c r="A4386" t="inlineStr">
        <is>
          <t>ORD-2408-04385</t>
        </is>
      </c>
      <c r="B4386" s="11" t="n">
        <v>45529</v>
      </c>
      <c r="C4386" t="inlineStr">
        <is>
          <t>South</t>
        </is>
      </c>
      <c r="D4386" t="inlineStr">
        <is>
          <t>Chennai</t>
        </is>
      </c>
      <c r="E4386" t="inlineStr">
        <is>
          <t>Small Business</t>
        </is>
      </c>
      <c r="F4386" t="inlineStr">
        <is>
          <t>Partner</t>
        </is>
      </c>
      <c r="G4386" t="inlineStr">
        <is>
          <t>Technology</t>
        </is>
      </c>
      <c r="H4386" t="inlineStr">
        <is>
          <t>Headphones</t>
        </is>
      </c>
      <c r="I4386" t="n">
        <v>3</v>
      </c>
      <c r="J4386" s="12" t="n">
        <v>2658.61</v>
      </c>
      <c r="K4386" s="13" t="n">
        <v>0.05</v>
      </c>
      <c r="L4386" s="12" t="n">
        <v>7577.04</v>
      </c>
      <c r="M4386" s="12" t="n">
        <v>5902.11</v>
      </c>
      <c r="N4386" s="12" t="n">
        <v>1674.93</v>
      </c>
      <c r="O4386" t="inlineStr">
        <is>
          <t>Credit Card</t>
        </is>
      </c>
      <c r="P4386" t="inlineStr">
        <is>
          <t>Kabir Singh</t>
        </is>
      </c>
      <c r="Q4386" t="inlineStr">
        <is>
          <t>CUST-0257</t>
        </is>
      </c>
      <c r="R4386" t="n">
        <v>4</v>
      </c>
      <c r="S4386" t="inlineStr">
        <is>
          <t>No</t>
        </is>
      </c>
    </row>
    <row r="4387">
      <c r="A4387" t="inlineStr">
        <is>
          <t>ORD-2405-04386</t>
        </is>
      </c>
      <c r="B4387" s="11" t="n">
        <v>45431</v>
      </c>
      <c r="C4387" t="inlineStr">
        <is>
          <t>South</t>
        </is>
      </c>
      <c r="D4387" t="inlineStr">
        <is>
          <t>Hyderabad</t>
        </is>
      </c>
      <c r="E4387" t="inlineStr">
        <is>
          <t>Education</t>
        </is>
      </c>
      <c r="F4387" t="inlineStr">
        <is>
          <t>Partner</t>
        </is>
      </c>
      <c r="G4387" t="inlineStr">
        <is>
          <t>Office Supplies</t>
        </is>
      </c>
      <c r="H4387" t="inlineStr">
        <is>
          <t>Notebook Pack</t>
        </is>
      </c>
      <c r="I4387" t="n">
        <v>2</v>
      </c>
      <c r="J4387" s="12" t="n">
        <v>395.18</v>
      </c>
      <c r="K4387" s="13" t="n">
        <v>0</v>
      </c>
      <c r="L4387" s="12" t="n">
        <v>790.36</v>
      </c>
      <c r="M4387" s="12" t="n">
        <v>505.83</v>
      </c>
      <c r="N4387" s="12" t="n">
        <v>284.53</v>
      </c>
      <c r="O4387" t="inlineStr">
        <is>
          <t>UPI</t>
        </is>
      </c>
      <c r="P4387" t="inlineStr">
        <is>
          <t>Anaya Rao</t>
        </is>
      </c>
      <c r="Q4387" t="inlineStr">
        <is>
          <t>CUST-0488</t>
        </is>
      </c>
      <c r="R4387" t="n">
        <v>4</v>
      </c>
      <c r="S4387" t="inlineStr">
        <is>
          <t>No</t>
        </is>
      </c>
    </row>
    <row r="4388">
      <c r="A4388" t="inlineStr">
        <is>
          <t>ORD-2411-04387</t>
        </is>
      </c>
      <c r="B4388" s="11" t="n">
        <v>45597</v>
      </c>
      <c r="C4388" t="inlineStr">
        <is>
          <t>East</t>
        </is>
      </c>
      <c r="D4388" t="inlineStr">
        <is>
          <t>Guwahati</t>
        </is>
      </c>
      <c r="E4388" t="inlineStr">
        <is>
          <t>Education</t>
        </is>
      </c>
      <c r="F4388" t="inlineStr">
        <is>
          <t>Direct Sales</t>
        </is>
      </c>
      <c r="G4388" t="inlineStr">
        <is>
          <t>Furniture</t>
        </is>
      </c>
      <c r="H4388" t="inlineStr">
        <is>
          <t>Bookshelf</t>
        </is>
      </c>
      <c r="I4388" t="n">
        <v>1</v>
      </c>
      <c r="J4388" s="12" t="n">
        <v>6492.98</v>
      </c>
      <c r="K4388" s="13" t="n">
        <v>0.25</v>
      </c>
      <c r="L4388" s="12" t="n">
        <v>4869.73</v>
      </c>
      <c r="M4388" s="12" t="n">
        <v>4739.88</v>
      </c>
      <c r="N4388" s="12" t="n">
        <v>129.85</v>
      </c>
      <c r="O4388" t="inlineStr">
        <is>
          <t>Net Banking</t>
        </is>
      </c>
      <c r="P4388" t="inlineStr">
        <is>
          <t>Meera Joshi</t>
        </is>
      </c>
      <c r="Q4388" t="inlineStr">
        <is>
          <t>CUST-0321</t>
        </is>
      </c>
      <c r="R4388" t="n">
        <v>2</v>
      </c>
      <c r="S4388" t="inlineStr">
        <is>
          <t>No</t>
        </is>
      </c>
    </row>
    <row r="4389">
      <c r="A4389" t="inlineStr">
        <is>
          <t>ORD-2403-04388</t>
        </is>
      </c>
      <c r="B4389" s="11" t="n">
        <v>45379</v>
      </c>
      <c r="C4389" t="inlineStr">
        <is>
          <t>North</t>
        </is>
      </c>
      <c r="D4389" t="inlineStr">
        <is>
          <t>Lucknow</t>
        </is>
      </c>
      <c r="E4389" t="inlineStr">
        <is>
          <t>Consumer</t>
        </is>
      </c>
      <c r="F4389" t="inlineStr">
        <is>
          <t>Online</t>
        </is>
      </c>
      <c r="G4389" t="inlineStr">
        <is>
          <t>Office Supplies</t>
        </is>
      </c>
      <c r="H4389" t="inlineStr">
        <is>
          <t>File Folder</t>
        </is>
      </c>
      <c r="I4389" t="n">
        <v>4</v>
      </c>
      <c r="J4389" s="12" t="n">
        <v>116.59</v>
      </c>
      <c r="K4389" s="13" t="n">
        <v>0.05</v>
      </c>
      <c r="L4389" s="12" t="n">
        <v>443.04</v>
      </c>
      <c r="M4389" s="12" t="n">
        <v>270.49</v>
      </c>
      <c r="N4389" s="12" t="n">
        <v>172.55</v>
      </c>
      <c r="O4389" t="inlineStr">
        <is>
          <t>Debit Card</t>
        </is>
      </c>
      <c r="P4389" t="inlineStr">
        <is>
          <t>Rohan Verma</t>
        </is>
      </c>
      <c r="Q4389" t="inlineStr">
        <is>
          <t>CUST-0404</t>
        </is>
      </c>
      <c r="R4389" t="n">
        <v>2</v>
      </c>
      <c r="S4389" t="inlineStr">
        <is>
          <t>No</t>
        </is>
      </c>
    </row>
    <row r="4390">
      <c r="A4390" t="inlineStr">
        <is>
          <t>ORD-2411-04389</t>
        </is>
      </c>
      <c r="B4390" s="11" t="n">
        <v>45599</v>
      </c>
      <c r="C4390" t="inlineStr">
        <is>
          <t>West</t>
        </is>
      </c>
      <c r="D4390" t="inlineStr">
        <is>
          <t>Surat</t>
        </is>
      </c>
      <c r="E4390" t="inlineStr">
        <is>
          <t>Education</t>
        </is>
      </c>
      <c r="F4390" t="inlineStr">
        <is>
          <t>Online</t>
        </is>
      </c>
      <c r="G4390" t="inlineStr">
        <is>
          <t>Technology</t>
        </is>
      </c>
      <c r="H4390" t="inlineStr">
        <is>
          <t>Laptop</t>
        </is>
      </c>
      <c r="I4390" t="n">
        <v>8</v>
      </c>
      <c r="J4390" s="12" t="n">
        <v>48058.72</v>
      </c>
      <c r="K4390" s="13" t="n">
        <v>0</v>
      </c>
      <c r="L4390" s="12" t="n">
        <v>384469.76</v>
      </c>
      <c r="M4390" s="12" t="n">
        <v>330643.99</v>
      </c>
      <c r="N4390" s="12" t="n">
        <v>53825.77</v>
      </c>
      <c r="O4390" t="inlineStr">
        <is>
          <t>Net Banking</t>
        </is>
      </c>
      <c r="P4390" t="inlineStr">
        <is>
          <t>Aarav Sharma</t>
        </is>
      </c>
      <c r="Q4390" t="inlineStr">
        <is>
          <t>CUST-0170</t>
        </is>
      </c>
      <c r="R4390" t="n">
        <v>5</v>
      </c>
      <c r="S4390" t="inlineStr">
        <is>
          <t>No</t>
        </is>
      </c>
    </row>
    <row r="4391">
      <c r="A4391" t="inlineStr">
        <is>
          <t>ORD-2510-04390</t>
        </is>
      </c>
      <c r="B4391" s="11" t="n">
        <v>45961</v>
      </c>
      <c r="C4391" t="inlineStr">
        <is>
          <t>East</t>
        </is>
      </c>
      <c r="D4391" t="inlineStr">
        <is>
          <t>Patna</t>
        </is>
      </c>
      <c r="E4391" t="inlineStr">
        <is>
          <t>Small Business</t>
        </is>
      </c>
      <c r="F4391" t="inlineStr">
        <is>
          <t>Online</t>
        </is>
      </c>
      <c r="G4391" t="inlineStr">
        <is>
          <t>Technology</t>
        </is>
      </c>
      <c r="H4391" t="inlineStr">
        <is>
          <t>Tablet</t>
        </is>
      </c>
      <c r="I4391" t="n">
        <v>4</v>
      </c>
      <c r="J4391" s="12" t="n">
        <v>20458.64</v>
      </c>
      <c r="K4391" s="13" t="n">
        <v>0.15</v>
      </c>
      <c r="L4391" s="12" t="n">
        <v>69559.38</v>
      </c>
      <c r="M4391" s="12" t="n">
        <v>67922.67999999999</v>
      </c>
      <c r="N4391" s="12" t="n">
        <v>1636.7</v>
      </c>
      <c r="O4391" t="inlineStr">
        <is>
          <t>UPI</t>
        </is>
      </c>
      <c r="P4391" t="inlineStr">
        <is>
          <t>Vivaan Gupta</t>
        </is>
      </c>
      <c r="Q4391" t="inlineStr">
        <is>
          <t>CUST-0001</t>
        </is>
      </c>
      <c r="R4391" t="n">
        <v>3</v>
      </c>
      <c r="S4391" t="inlineStr">
        <is>
          <t>No</t>
        </is>
      </c>
    </row>
    <row r="4392">
      <c r="A4392" t="inlineStr">
        <is>
          <t>ORD-2401-04391</t>
        </is>
      </c>
      <c r="B4392" s="11" t="n">
        <v>45294</v>
      </c>
      <c r="C4392" t="inlineStr">
        <is>
          <t>North</t>
        </is>
      </c>
      <c r="D4392" t="inlineStr">
        <is>
          <t>Lucknow</t>
        </is>
      </c>
      <c r="E4392" t="inlineStr">
        <is>
          <t>Corporate</t>
        </is>
      </c>
      <c r="F4392" t="inlineStr">
        <is>
          <t>Online</t>
        </is>
      </c>
      <c r="G4392" t="inlineStr">
        <is>
          <t>Office Supplies</t>
        </is>
      </c>
      <c r="H4392" t="inlineStr">
        <is>
          <t>Paper Ream</t>
        </is>
      </c>
      <c r="I4392" t="n">
        <v>2</v>
      </c>
      <c r="J4392" s="12" t="n">
        <v>498.47</v>
      </c>
      <c r="K4392" s="13" t="n">
        <v>0.25</v>
      </c>
      <c r="L4392" s="12" t="n">
        <v>747.71</v>
      </c>
      <c r="M4392" s="12" t="n">
        <v>747.71</v>
      </c>
      <c r="N4392" s="12" t="n">
        <v>0</v>
      </c>
      <c r="O4392" t="inlineStr">
        <is>
          <t>Debit Card</t>
        </is>
      </c>
      <c r="P4392" t="inlineStr">
        <is>
          <t>Aarav Sharma</t>
        </is>
      </c>
      <c r="Q4392" t="inlineStr">
        <is>
          <t>CUST-0774</t>
        </is>
      </c>
      <c r="R4392" t="n">
        <v>8</v>
      </c>
      <c r="S4392" t="inlineStr">
        <is>
          <t>No</t>
        </is>
      </c>
    </row>
    <row r="4393">
      <c r="A4393" t="inlineStr">
        <is>
          <t>ORD-2402-04392</t>
        </is>
      </c>
      <c r="B4393" s="11" t="n">
        <v>45343</v>
      </c>
      <c r="C4393" t="inlineStr">
        <is>
          <t>East</t>
        </is>
      </c>
      <c r="D4393" t="inlineStr">
        <is>
          <t>Bhubaneswar</t>
        </is>
      </c>
      <c r="E4393" t="inlineStr">
        <is>
          <t>Corporate</t>
        </is>
      </c>
      <c r="F4393" t="inlineStr">
        <is>
          <t>Online</t>
        </is>
      </c>
      <c r="G4393" t="inlineStr">
        <is>
          <t>Technology</t>
        </is>
      </c>
      <c r="H4393" t="inlineStr">
        <is>
          <t>Keyboard</t>
        </is>
      </c>
      <c r="I4393" t="n">
        <v>3</v>
      </c>
      <c r="J4393" s="12" t="n">
        <v>1650.49</v>
      </c>
      <c r="K4393" s="13" t="n">
        <v>0.15</v>
      </c>
      <c r="L4393" s="12" t="n">
        <v>4208.75</v>
      </c>
      <c r="M4393" s="12" t="n">
        <v>3515.54</v>
      </c>
      <c r="N4393" s="12" t="n">
        <v>693.21</v>
      </c>
      <c r="O4393" t="inlineStr">
        <is>
          <t>Debit Card</t>
        </is>
      </c>
      <c r="P4393" t="inlineStr">
        <is>
          <t>Vivaan Gupta</t>
        </is>
      </c>
      <c r="Q4393" t="inlineStr">
        <is>
          <t>CUST-0891</t>
        </is>
      </c>
      <c r="R4393" t="n">
        <v>4</v>
      </c>
      <c r="S4393" t="inlineStr">
        <is>
          <t>No</t>
        </is>
      </c>
    </row>
    <row r="4394">
      <c r="A4394" t="inlineStr">
        <is>
          <t>ORD-2505-04393</t>
        </is>
      </c>
      <c r="B4394" s="11" t="n">
        <v>45797</v>
      </c>
      <c r="C4394" t="inlineStr">
        <is>
          <t>Central</t>
        </is>
      </c>
      <c r="D4394" t="inlineStr">
        <is>
          <t>Bhopal</t>
        </is>
      </c>
      <c r="E4394" t="inlineStr">
        <is>
          <t>Corporate</t>
        </is>
      </c>
      <c r="F4394" t="inlineStr">
        <is>
          <t>Retail Store</t>
        </is>
      </c>
      <c r="G4394" t="inlineStr">
        <is>
          <t>Technology</t>
        </is>
      </c>
      <c r="H4394" t="inlineStr">
        <is>
          <t>Tablet</t>
        </is>
      </c>
      <c r="I4394" t="n">
        <v>1</v>
      </c>
      <c r="J4394" s="12" t="n">
        <v>24276.26</v>
      </c>
      <c r="K4394" s="13" t="n">
        <v>0.15</v>
      </c>
      <c r="L4394" s="12" t="n">
        <v>20634.82</v>
      </c>
      <c r="M4394" s="12" t="n">
        <v>20149.3</v>
      </c>
      <c r="N4394" s="12" t="n">
        <v>485.52</v>
      </c>
      <c r="O4394" t="inlineStr">
        <is>
          <t>Cash</t>
        </is>
      </c>
      <c r="P4394" t="inlineStr">
        <is>
          <t>Meera Joshi</t>
        </is>
      </c>
      <c r="Q4394" t="inlineStr">
        <is>
          <t>CUST-0106</t>
        </is>
      </c>
      <c r="R4394" t="n">
        <v>3</v>
      </c>
      <c r="S4394" t="inlineStr">
        <is>
          <t>Yes</t>
        </is>
      </c>
    </row>
    <row r="4395">
      <c r="A4395" t="inlineStr">
        <is>
          <t>ORD-2412-04394</t>
        </is>
      </c>
      <c r="B4395" s="11" t="n">
        <v>45630</v>
      </c>
      <c r="C4395" t="inlineStr">
        <is>
          <t>West</t>
        </is>
      </c>
      <c r="D4395" t="inlineStr">
        <is>
          <t>Pune</t>
        </is>
      </c>
      <c r="E4395" t="inlineStr">
        <is>
          <t>Education</t>
        </is>
      </c>
      <c r="F4395" t="inlineStr">
        <is>
          <t>Partner</t>
        </is>
      </c>
      <c r="G4395" t="inlineStr">
        <is>
          <t>Furniture</t>
        </is>
      </c>
      <c r="H4395" t="inlineStr">
        <is>
          <t>Office Chair</t>
        </is>
      </c>
      <c r="I4395" t="n">
        <v>2</v>
      </c>
      <c r="J4395" s="12" t="n">
        <v>7157.84</v>
      </c>
      <c r="K4395" s="13" t="n">
        <v>0.05</v>
      </c>
      <c r="L4395" s="12" t="n">
        <v>13599.9</v>
      </c>
      <c r="M4395" s="12" t="n">
        <v>9877.82</v>
      </c>
      <c r="N4395" s="12" t="n">
        <v>3722.08</v>
      </c>
      <c r="O4395" t="inlineStr">
        <is>
          <t>Cash</t>
        </is>
      </c>
      <c r="P4395" t="inlineStr">
        <is>
          <t>Ishaan Mehta</t>
        </is>
      </c>
      <c r="Q4395" t="inlineStr">
        <is>
          <t>CUST-0577</t>
        </is>
      </c>
      <c r="R4395" t="n">
        <v>4</v>
      </c>
      <c r="S4395" t="inlineStr">
        <is>
          <t>No</t>
        </is>
      </c>
    </row>
    <row r="4396">
      <c r="A4396" t="inlineStr">
        <is>
          <t>ORD-2409-04395</t>
        </is>
      </c>
      <c r="B4396" s="11" t="n">
        <v>45547</v>
      </c>
      <c r="C4396" t="inlineStr">
        <is>
          <t>North</t>
        </is>
      </c>
      <c r="D4396" t="inlineStr">
        <is>
          <t>Delhi</t>
        </is>
      </c>
      <c r="E4396" t="inlineStr">
        <is>
          <t>Education</t>
        </is>
      </c>
      <c r="F4396" t="inlineStr">
        <is>
          <t>Retail Store</t>
        </is>
      </c>
      <c r="G4396" t="inlineStr">
        <is>
          <t>Technology</t>
        </is>
      </c>
      <c r="H4396" t="inlineStr">
        <is>
          <t>Laptop</t>
        </is>
      </c>
      <c r="I4396" t="n">
        <v>2</v>
      </c>
      <c r="J4396" s="12" t="n">
        <v>44984.04</v>
      </c>
      <c r="K4396" s="13" t="n">
        <v>0</v>
      </c>
      <c r="L4396" s="12" t="n">
        <v>89968.08</v>
      </c>
      <c r="M4396" s="12" t="n">
        <v>77372.55</v>
      </c>
      <c r="N4396" s="12" t="n">
        <v>12595.53</v>
      </c>
      <c r="O4396" t="inlineStr">
        <is>
          <t>Cash</t>
        </is>
      </c>
      <c r="P4396" t="inlineStr">
        <is>
          <t>Ishaan Mehta</t>
        </is>
      </c>
      <c r="Q4396" t="inlineStr">
        <is>
          <t>CUST-0290</t>
        </is>
      </c>
      <c r="R4396" t="n">
        <v>4</v>
      </c>
      <c r="S4396" t="inlineStr">
        <is>
          <t>No</t>
        </is>
      </c>
    </row>
    <row r="4397">
      <c r="A4397" t="inlineStr">
        <is>
          <t>ORD-2501-04396</t>
        </is>
      </c>
      <c r="B4397" s="11" t="n">
        <v>45658</v>
      </c>
      <c r="C4397" t="inlineStr">
        <is>
          <t>East</t>
        </is>
      </c>
      <c r="D4397" t="inlineStr">
        <is>
          <t>Guwahati</t>
        </is>
      </c>
      <c r="E4397" t="inlineStr">
        <is>
          <t>Education</t>
        </is>
      </c>
      <c r="F4397" t="inlineStr">
        <is>
          <t>Partner</t>
        </is>
      </c>
      <c r="G4397" t="inlineStr">
        <is>
          <t>Furniture</t>
        </is>
      </c>
      <c r="H4397" t="inlineStr">
        <is>
          <t>Desk</t>
        </is>
      </c>
      <c r="I4397" t="n">
        <v>4</v>
      </c>
      <c r="J4397" s="12" t="n">
        <v>13250.14</v>
      </c>
      <c r="K4397" s="13" t="n">
        <v>0.1</v>
      </c>
      <c r="L4397" s="12" t="n">
        <v>47700.5</v>
      </c>
      <c r="M4397" s="12" t="n">
        <v>39750.42</v>
      </c>
      <c r="N4397" s="12" t="n">
        <v>7950.08</v>
      </c>
      <c r="O4397" t="inlineStr">
        <is>
          <t>Credit Card</t>
        </is>
      </c>
      <c r="P4397" t="inlineStr">
        <is>
          <t>Sara Khan</t>
        </is>
      </c>
      <c r="Q4397" t="inlineStr">
        <is>
          <t>CUST-0372</t>
        </is>
      </c>
      <c r="R4397" t="n">
        <v>2</v>
      </c>
      <c r="S4397" t="inlineStr">
        <is>
          <t>No</t>
        </is>
      </c>
    </row>
    <row r="4398">
      <c r="A4398" t="inlineStr">
        <is>
          <t>ORD-2407-04397</t>
        </is>
      </c>
      <c r="B4398" s="11" t="n">
        <v>45480</v>
      </c>
      <c r="C4398" t="inlineStr">
        <is>
          <t>East</t>
        </is>
      </c>
      <c r="D4398" t="inlineStr">
        <is>
          <t>Kolkata</t>
        </is>
      </c>
      <c r="E4398" t="inlineStr">
        <is>
          <t>Corporate</t>
        </is>
      </c>
      <c r="F4398" t="inlineStr">
        <is>
          <t>Partner</t>
        </is>
      </c>
      <c r="G4398" t="inlineStr">
        <is>
          <t>Office Supplies</t>
        </is>
      </c>
      <c r="H4398" t="inlineStr">
        <is>
          <t>Pen Box</t>
        </is>
      </c>
      <c r="I4398" t="n">
        <v>6</v>
      </c>
      <c r="J4398" s="12" t="n">
        <v>225.34</v>
      </c>
      <c r="K4398" s="13" t="n">
        <v>0.15</v>
      </c>
      <c r="L4398" s="12" t="n">
        <v>1149.23</v>
      </c>
      <c r="M4398" s="12" t="n">
        <v>824.74</v>
      </c>
      <c r="N4398" s="12" t="n">
        <v>324.49</v>
      </c>
      <c r="O4398" t="inlineStr">
        <is>
          <t>Credit Card</t>
        </is>
      </c>
      <c r="P4398" t="inlineStr">
        <is>
          <t>Vivaan Gupta</t>
        </is>
      </c>
      <c r="Q4398" t="inlineStr">
        <is>
          <t>CUST-0928</t>
        </is>
      </c>
      <c r="R4398" t="n">
        <v>3</v>
      </c>
      <c r="S4398" t="inlineStr">
        <is>
          <t>No</t>
        </is>
      </c>
    </row>
    <row r="4399">
      <c r="A4399" t="inlineStr">
        <is>
          <t>ORD-2407-04398</t>
        </is>
      </c>
      <c r="B4399" s="11" t="n">
        <v>45480</v>
      </c>
      <c r="C4399" t="inlineStr">
        <is>
          <t>West</t>
        </is>
      </c>
      <c r="D4399" t="inlineStr">
        <is>
          <t>Ahmedabad</t>
        </is>
      </c>
      <c r="E4399" t="inlineStr">
        <is>
          <t>Corporate</t>
        </is>
      </c>
      <c r="F4399" t="inlineStr">
        <is>
          <t>Online</t>
        </is>
      </c>
      <c r="G4399" t="inlineStr">
        <is>
          <t>Office Supplies</t>
        </is>
      </c>
      <c r="H4399" t="inlineStr">
        <is>
          <t>Marker Set</t>
        </is>
      </c>
      <c r="I4399" t="n">
        <v>4</v>
      </c>
      <c r="J4399" s="12" t="n">
        <v>270.89</v>
      </c>
      <c r="K4399" s="13" t="n">
        <v>0</v>
      </c>
      <c r="L4399" s="12" t="n">
        <v>1083.56</v>
      </c>
      <c r="M4399" s="12" t="n">
        <v>704.3099999999999</v>
      </c>
      <c r="N4399" s="12" t="n">
        <v>379.25</v>
      </c>
      <c r="O4399" t="inlineStr">
        <is>
          <t>Credit Card</t>
        </is>
      </c>
      <c r="P4399" t="inlineStr">
        <is>
          <t>Sara Khan</t>
        </is>
      </c>
      <c r="Q4399" t="inlineStr">
        <is>
          <t>CUST-0098</t>
        </is>
      </c>
      <c r="R4399" t="n">
        <v>4</v>
      </c>
      <c r="S4399" t="inlineStr">
        <is>
          <t>No</t>
        </is>
      </c>
    </row>
    <row r="4400">
      <c r="A4400" t="inlineStr">
        <is>
          <t>ORD-2409-04399</t>
        </is>
      </c>
      <c r="B4400" s="11" t="n">
        <v>45564</v>
      </c>
      <c r="C4400" t="inlineStr">
        <is>
          <t>Central</t>
        </is>
      </c>
      <c r="D4400" t="inlineStr">
        <is>
          <t>Raipur</t>
        </is>
      </c>
      <c r="E4400" t="inlineStr">
        <is>
          <t>Small Business</t>
        </is>
      </c>
      <c r="F4400" t="inlineStr">
        <is>
          <t>Online</t>
        </is>
      </c>
      <c r="G4400" t="inlineStr">
        <is>
          <t>Accessories</t>
        </is>
      </c>
      <c r="H4400" t="inlineStr">
        <is>
          <t>USB Hub</t>
        </is>
      </c>
      <c r="I4400" t="n">
        <v>3</v>
      </c>
      <c r="J4400" s="12" t="n">
        <v>1320.25</v>
      </c>
      <c r="K4400" s="13" t="n">
        <v>0.2</v>
      </c>
      <c r="L4400" s="12" t="n">
        <v>3168.6</v>
      </c>
      <c r="M4400" s="12" t="n">
        <v>2693.31</v>
      </c>
      <c r="N4400" s="12" t="n">
        <v>475.29</v>
      </c>
      <c r="O4400" t="inlineStr">
        <is>
          <t>Credit Card</t>
        </is>
      </c>
      <c r="P4400" t="inlineStr">
        <is>
          <t>Tara Kapoor</t>
        </is>
      </c>
      <c r="Q4400" t="inlineStr">
        <is>
          <t>CUST-0247</t>
        </is>
      </c>
      <c r="R4400" t="n">
        <v>4</v>
      </c>
      <c r="S4400" t="inlineStr">
        <is>
          <t>No</t>
        </is>
      </c>
    </row>
    <row r="4401">
      <c r="A4401" t="inlineStr">
        <is>
          <t>ORD-2407-04400</t>
        </is>
      </c>
      <c r="B4401" s="11" t="n">
        <v>45478</v>
      </c>
      <c r="C4401" t="inlineStr">
        <is>
          <t>East</t>
        </is>
      </c>
      <c r="D4401" t="inlineStr">
        <is>
          <t>Guwahati</t>
        </is>
      </c>
      <c r="E4401" t="inlineStr">
        <is>
          <t>Corporate</t>
        </is>
      </c>
      <c r="F4401" t="inlineStr">
        <is>
          <t>Online</t>
        </is>
      </c>
      <c r="G4401" t="inlineStr">
        <is>
          <t>Accessories</t>
        </is>
      </c>
      <c r="H4401" t="inlineStr">
        <is>
          <t>Laptop Stand</t>
        </is>
      </c>
      <c r="I4401" t="n">
        <v>3</v>
      </c>
      <c r="J4401" s="12" t="n">
        <v>1729.88</v>
      </c>
      <c r="K4401" s="13" t="n">
        <v>0.05</v>
      </c>
      <c r="L4401" s="12" t="n">
        <v>4930.16</v>
      </c>
      <c r="M4401" s="12" t="n">
        <v>3632.75</v>
      </c>
      <c r="N4401" s="12" t="n">
        <v>1297.41</v>
      </c>
      <c r="O4401" t="inlineStr">
        <is>
          <t>Cash</t>
        </is>
      </c>
      <c r="P4401" t="inlineStr">
        <is>
          <t>Meera Joshi</t>
        </is>
      </c>
      <c r="Q4401" t="inlineStr">
        <is>
          <t>CUST-0793</t>
        </is>
      </c>
      <c r="R4401" t="n">
        <v>1</v>
      </c>
      <c r="S4401" t="inlineStr">
        <is>
          <t>No</t>
        </is>
      </c>
    </row>
    <row r="4402">
      <c r="A4402" t="inlineStr">
        <is>
          <t>ORD-2504-04401</t>
        </is>
      </c>
      <c r="B4402" s="11" t="n">
        <v>45774</v>
      </c>
      <c r="C4402" t="inlineStr">
        <is>
          <t>Central</t>
        </is>
      </c>
      <c r="D4402" t="inlineStr">
        <is>
          <t>Nagpur</t>
        </is>
      </c>
      <c r="E4402" t="inlineStr">
        <is>
          <t>Small Business</t>
        </is>
      </c>
      <c r="F4402" t="inlineStr">
        <is>
          <t>Online</t>
        </is>
      </c>
      <c r="G4402" t="inlineStr">
        <is>
          <t>Accessories</t>
        </is>
      </c>
      <c r="H4402" t="inlineStr">
        <is>
          <t>Webcam</t>
        </is>
      </c>
      <c r="I4402" t="n">
        <v>4</v>
      </c>
      <c r="J4402" s="12" t="n">
        <v>3747.04</v>
      </c>
      <c r="K4402" s="13" t="n">
        <v>0.03</v>
      </c>
      <c r="L4402" s="12" t="n">
        <v>14538.52</v>
      </c>
      <c r="M4402" s="12" t="n">
        <v>11391</v>
      </c>
      <c r="N4402" s="12" t="n">
        <v>3147.52</v>
      </c>
      <c r="O4402" t="inlineStr">
        <is>
          <t>Net Banking</t>
        </is>
      </c>
      <c r="P4402" t="inlineStr">
        <is>
          <t>Ishaan Mehta</t>
        </is>
      </c>
      <c r="Q4402" t="inlineStr">
        <is>
          <t>CUST-0429</t>
        </is>
      </c>
      <c r="R4402" t="n">
        <v>2</v>
      </c>
      <c r="S4402" t="inlineStr">
        <is>
          <t>No</t>
        </is>
      </c>
    </row>
    <row r="4403">
      <c r="A4403" t="inlineStr">
        <is>
          <t>ORD-2506-04402</t>
        </is>
      </c>
      <c r="B4403" s="11" t="n">
        <v>45834</v>
      </c>
      <c r="C4403" t="inlineStr">
        <is>
          <t>South</t>
        </is>
      </c>
      <c r="D4403" t="inlineStr">
        <is>
          <t>Chennai</t>
        </is>
      </c>
      <c r="E4403" t="inlineStr">
        <is>
          <t>Corporate</t>
        </is>
      </c>
      <c r="F4403" t="inlineStr">
        <is>
          <t>Online</t>
        </is>
      </c>
      <c r="G4403" t="inlineStr">
        <is>
          <t>Furniture</t>
        </is>
      </c>
      <c r="H4403" t="inlineStr">
        <is>
          <t>Bookshelf</t>
        </is>
      </c>
      <c r="I4403" t="n">
        <v>1</v>
      </c>
      <c r="J4403" s="12" t="n">
        <v>6365.74</v>
      </c>
      <c r="K4403" s="13" t="n">
        <v>0.15</v>
      </c>
      <c r="L4403" s="12" t="n">
        <v>5410.88</v>
      </c>
      <c r="M4403" s="12" t="n">
        <v>4646.99</v>
      </c>
      <c r="N4403" s="12" t="n">
        <v>763.89</v>
      </c>
      <c r="O4403" t="inlineStr">
        <is>
          <t>Net Banking</t>
        </is>
      </c>
      <c r="P4403" t="inlineStr">
        <is>
          <t>Kabir Singh</t>
        </is>
      </c>
      <c r="Q4403" t="inlineStr">
        <is>
          <t>CUST-0274</t>
        </is>
      </c>
      <c r="R4403" t="n">
        <v>1</v>
      </c>
      <c r="S4403" t="inlineStr">
        <is>
          <t>No</t>
        </is>
      </c>
    </row>
    <row r="4404">
      <c r="A4404" t="inlineStr">
        <is>
          <t>ORD-2507-04403</t>
        </is>
      </c>
      <c r="B4404" s="11" t="n">
        <v>45865</v>
      </c>
      <c r="C4404" t="inlineStr">
        <is>
          <t>North</t>
        </is>
      </c>
      <c r="D4404" t="inlineStr">
        <is>
          <t>Lucknow</t>
        </is>
      </c>
      <c r="E4404" t="inlineStr">
        <is>
          <t>Education</t>
        </is>
      </c>
      <c r="F4404" t="inlineStr">
        <is>
          <t>Online</t>
        </is>
      </c>
      <c r="G4404" t="inlineStr">
        <is>
          <t>Furniture</t>
        </is>
      </c>
      <c r="H4404" t="inlineStr">
        <is>
          <t>Bookshelf</t>
        </is>
      </c>
      <c r="I4404" t="n">
        <v>3</v>
      </c>
      <c r="J4404" s="12" t="n">
        <v>5351.58</v>
      </c>
      <c r="K4404" s="13" t="n">
        <v>0.05</v>
      </c>
      <c r="L4404" s="12" t="n">
        <v>15252</v>
      </c>
      <c r="M4404" s="12" t="n">
        <v>11719.96</v>
      </c>
      <c r="N4404" s="12" t="n">
        <v>3532.04</v>
      </c>
      <c r="O4404" t="inlineStr">
        <is>
          <t>UPI</t>
        </is>
      </c>
      <c r="P4404" t="inlineStr">
        <is>
          <t>Kabir Singh</t>
        </is>
      </c>
      <c r="Q4404" t="inlineStr">
        <is>
          <t>CUST-0292</t>
        </is>
      </c>
      <c r="R4404" t="n">
        <v>4</v>
      </c>
      <c r="S4404" t="inlineStr">
        <is>
          <t>Yes</t>
        </is>
      </c>
    </row>
    <row r="4405">
      <c r="A4405" t="inlineStr">
        <is>
          <t>ORD-2412-04404</t>
        </is>
      </c>
      <c r="B4405" s="11" t="n">
        <v>45638</v>
      </c>
      <c r="C4405" t="inlineStr">
        <is>
          <t>South</t>
        </is>
      </c>
      <c r="D4405" t="inlineStr">
        <is>
          <t>Bengaluru</t>
        </is>
      </c>
      <c r="E4405" t="inlineStr">
        <is>
          <t>Education</t>
        </is>
      </c>
      <c r="F4405" t="inlineStr">
        <is>
          <t>Direct Sales</t>
        </is>
      </c>
      <c r="G4405" t="inlineStr">
        <is>
          <t>Office Supplies</t>
        </is>
      </c>
      <c r="H4405" t="inlineStr">
        <is>
          <t>Stapler</t>
        </is>
      </c>
      <c r="I4405" t="n">
        <v>1</v>
      </c>
      <c r="J4405" s="12" t="n">
        <v>291.25</v>
      </c>
      <c r="K4405" s="13" t="n">
        <v>0</v>
      </c>
      <c r="L4405" s="12" t="n">
        <v>291.25</v>
      </c>
      <c r="M4405" s="12" t="n">
        <v>195.14</v>
      </c>
      <c r="N4405" s="12" t="n">
        <v>96.11</v>
      </c>
      <c r="O4405" t="inlineStr">
        <is>
          <t>Debit Card</t>
        </is>
      </c>
      <c r="P4405" t="inlineStr">
        <is>
          <t>Meera Joshi</t>
        </is>
      </c>
      <c r="Q4405" t="inlineStr">
        <is>
          <t>CUST-0138</t>
        </is>
      </c>
      <c r="R4405" t="n">
        <v>1</v>
      </c>
      <c r="S4405" t="inlineStr">
        <is>
          <t>No</t>
        </is>
      </c>
    </row>
    <row r="4406">
      <c r="A4406" t="inlineStr">
        <is>
          <t>ORD-2410-04405</t>
        </is>
      </c>
      <c r="B4406" s="11" t="n">
        <v>45585</v>
      </c>
      <c r="C4406" t="inlineStr">
        <is>
          <t>South</t>
        </is>
      </c>
      <c r="D4406" t="inlineStr">
        <is>
          <t>Kochi</t>
        </is>
      </c>
      <c r="E4406" t="inlineStr">
        <is>
          <t>Small Business</t>
        </is>
      </c>
      <c r="F4406" t="inlineStr">
        <is>
          <t>Direct Sales</t>
        </is>
      </c>
      <c r="G4406" t="inlineStr">
        <is>
          <t>Technology</t>
        </is>
      </c>
      <c r="H4406" t="inlineStr">
        <is>
          <t>Headphones</t>
        </is>
      </c>
      <c r="I4406" t="n">
        <v>3</v>
      </c>
      <c r="J4406" s="12" t="n">
        <v>3043.74</v>
      </c>
      <c r="K4406" s="13" t="n">
        <v>0.2</v>
      </c>
      <c r="L4406" s="12" t="n">
        <v>7304.98</v>
      </c>
      <c r="M4406" s="12" t="n">
        <v>6757.1</v>
      </c>
      <c r="N4406" s="12" t="n">
        <v>547.88</v>
      </c>
      <c r="O4406" t="inlineStr">
        <is>
          <t>Cash</t>
        </is>
      </c>
      <c r="P4406" t="inlineStr">
        <is>
          <t>Aarav Sharma</t>
        </is>
      </c>
      <c r="Q4406" t="inlineStr">
        <is>
          <t>CUST-0530</t>
        </is>
      </c>
      <c r="R4406" t="n">
        <v>7</v>
      </c>
      <c r="S4406" t="inlineStr">
        <is>
          <t>No</t>
        </is>
      </c>
    </row>
    <row r="4407">
      <c r="A4407" t="inlineStr">
        <is>
          <t>ORD-2504-04406</t>
        </is>
      </c>
      <c r="B4407" s="11" t="n">
        <v>45754</v>
      </c>
      <c r="C4407" t="inlineStr">
        <is>
          <t>South</t>
        </is>
      </c>
      <c r="D4407" t="inlineStr">
        <is>
          <t>Kochi</t>
        </is>
      </c>
      <c r="E4407" t="inlineStr">
        <is>
          <t>Corporate</t>
        </is>
      </c>
      <c r="F4407" t="inlineStr">
        <is>
          <t>Partner</t>
        </is>
      </c>
      <c r="G4407" t="inlineStr">
        <is>
          <t>Office Supplies</t>
        </is>
      </c>
      <c r="H4407" t="inlineStr">
        <is>
          <t>Stapler</t>
        </is>
      </c>
      <c r="I4407" t="n">
        <v>8</v>
      </c>
      <c r="J4407" s="12" t="n">
        <v>301.88</v>
      </c>
      <c r="K4407" s="13" t="n">
        <v>0.1</v>
      </c>
      <c r="L4407" s="12" t="n">
        <v>2173.54</v>
      </c>
      <c r="M4407" s="12" t="n">
        <v>1618.08</v>
      </c>
      <c r="N4407" s="12" t="n">
        <v>555.46</v>
      </c>
      <c r="O4407" t="inlineStr">
        <is>
          <t>UPI</t>
        </is>
      </c>
      <c r="P4407" t="inlineStr">
        <is>
          <t>Diya Patel</t>
        </is>
      </c>
      <c r="Q4407" t="inlineStr">
        <is>
          <t>CUST-0360</t>
        </is>
      </c>
      <c r="R4407" t="n">
        <v>1</v>
      </c>
      <c r="S4407" t="inlineStr">
        <is>
          <t>Yes</t>
        </is>
      </c>
    </row>
    <row r="4408">
      <c r="A4408" t="inlineStr">
        <is>
          <t>ORD-2505-04407</t>
        </is>
      </c>
      <c r="B4408" s="11" t="n">
        <v>45794</v>
      </c>
      <c r="C4408" t="inlineStr">
        <is>
          <t>Central</t>
        </is>
      </c>
      <c r="D4408" t="inlineStr">
        <is>
          <t>Raipur</t>
        </is>
      </c>
      <c r="E4408" t="inlineStr">
        <is>
          <t>Corporate</t>
        </is>
      </c>
      <c r="F4408" t="inlineStr">
        <is>
          <t>Online</t>
        </is>
      </c>
      <c r="G4408" t="inlineStr">
        <is>
          <t>Furniture</t>
        </is>
      </c>
      <c r="H4408" t="inlineStr">
        <is>
          <t>Office Chair</t>
        </is>
      </c>
      <c r="I4408" t="n">
        <v>5</v>
      </c>
      <c r="J4408" s="12" t="n">
        <v>7683.17</v>
      </c>
      <c r="K4408" s="13" t="n">
        <v>0.2</v>
      </c>
      <c r="L4408" s="12" t="n">
        <v>30732.68</v>
      </c>
      <c r="M4408" s="12" t="n">
        <v>26506.94</v>
      </c>
      <c r="N4408" s="12" t="n">
        <v>4225.74</v>
      </c>
      <c r="O4408" t="inlineStr">
        <is>
          <t>Debit Card</t>
        </is>
      </c>
      <c r="P4408" t="inlineStr">
        <is>
          <t>Anaya Rao</t>
        </is>
      </c>
      <c r="Q4408" t="inlineStr">
        <is>
          <t>CUST-0865</t>
        </is>
      </c>
      <c r="R4408" t="n">
        <v>6</v>
      </c>
      <c r="S4408" t="inlineStr">
        <is>
          <t>No</t>
        </is>
      </c>
    </row>
    <row r="4409">
      <c r="A4409" t="inlineStr">
        <is>
          <t>ORD-2510-04408</t>
        </is>
      </c>
      <c r="B4409" s="11" t="n">
        <v>45941</v>
      </c>
      <c r="C4409" t="inlineStr">
        <is>
          <t>South</t>
        </is>
      </c>
      <c r="D4409" t="inlineStr">
        <is>
          <t>Kochi</t>
        </is>
      </c>
      <c r="E4409" t="inlineStr">
        <is>
          <t>Consumer</t>
        </is>
      </c>
      <c r="F4409" t="inlineStr">
        <is>
          <t>Retail Store</t>
        </is>
      </c>
      <c r="G4409" t="inlineStr">
        <is>
          <t>Accessories</t>
        </is>
      </c>
      <c r="H4409" t="inlineStr">
        <is>
          <t>Laptop Stand</t>
        </is>
      </c>
      <c r="I4409" t="n">
        <v>2</v>
      </c>
      <c r="J4409" s="12" t="n">
        <v>1727.18</v>
      </c>
      <c r="K4409" s="13" t="n">
        <v>0.2</v>
      </c>
      <c r="L4409" s="12" t="n">
        <v>2763.49</v>
      </c>
      <c r="M4409" s="12" t="n">
        <v>2418.05</v>
      </c>
      <c r="N4409" s="12" t="n">
        <v>345.44</v>
      </c>
      <c r="O4409" t="inlineStr">
        <is>
          <t>Net Banking</t>
        </is>
      </c>
      <c r="P4409" t="inlineStr">
        <is>
          <t>Tara Kapoor</t>
        </is>
      </c>
      <c r="Q4409" t="inlineStr">
        <is>
          <t>CUST-0460</t>
        </is>
      </c>
      <c r="R4409" t="n">
        <v>7</v>
      </c>
      <c r="S4409" t="inlineStr">
        <is>
          <t>No</t>
        </is>
      </c>
    </row>
    <row r="4410">
      <c r="A4410" t="inlineStr">
        <is>
          <t>ORD-2412-04409</t>
        </is>
      </c>
      <c r="B4410" s="11" t="n">
        <v>45627</v>
      </c>
      <c r="C4410" t="inlineStr">
        <is>
          <t>West</t>
        </is>
      </c>
      <c r="D4410" t="inlineStr">
        <is>
          <t>Ahmedabad</t>
        </is>
      </c>
      <c r="E4410" t="inlineStr">
        <is>
          <t>Education</t>
        </is>
      </c>
      <c r="F4410" t="inlineStr">
        <is>
          <t>Partner</t>
        </is>
      </c>
      <c r="G4410" t="inlineStr">
        <is>
          <t>Accessories</t>
        </is>
      </c>
      <c r="H4410" t="inlineStr">
        <is>
          <t>Laptop Stand</t>
        </is>
      </c>
      <c r="I4410" t="n">
        <v>4</v>
      </c>
      <c r="J4410" s="12" t="n">
        <v>1942.49</v>
      </c>
      <c r="K4410" s="13" t="n">
        <v>0.05</v>
      </c>
      <c r="L4410" s="12" t="n">
        <v>7381.46</v>
      </c>
      <c r="M4410" s="12" t="n">
        <v>5438.97</v>
      </c>
      <c r="N4410" s="12" t="n">
        <v>1942.49</v>
      </c>
      <c r="O4410" t="inlineStr">
        <is>
          <t>Credit Card</t>
        </is>
      </c>
      <c r="P4410" t="inlineStr">
        <is>
          <t>Aarav Sharma</t>
        </is>
      </c>
      <c r="Q4410" t="inlineStr">
        <is>
          <t>CUST-0252</t>
        </is>
      </c>
      <c r="R4410" t="n">
        <v>5</v>
      </c>
      <c r="S4410" t="inlineStr">
        <is>
          <t>Yes</t>
        </is>
      </c>
    </row>
    <row r="4411">
      <c r="A4411" t="inlineStr">
        <is>
          <t>ORD-2510-04410</t>
        </is>
      </c>
      <c r="B4411" s="11" t="n">
        <v>45961</v>
      </c>
      <c r="C4411" t="inlineStr">
        <is>
          <t>North</t>
        </is>
      </c>
      <c r="D4411" t="inlineStr">
        <is>
          <t>Lucknow</t>
        </is>
      </c>
      <c r="E4411" t="inlineStr">
        <is>
          <t>Consumer</t>
        </is>
      </c>
      <c r="F4411" t="inlineStr">
        <is>
          <t>Retail Store</t>
        </is>
      </c>
      <c r="G4411" t="inlineStr">
        <is>
          <t>Technology</t>
        </is>
      </c>
      <c r="H4411" t="inlineStr">
        <is>
          <t>Headphones</t>
        </is>
      </c>
      <c r="I4411" t="n">
        <v>4</v>
      </c>
      <c r="J4411" s="12" t="n">
        <v>2763.78</v>
      </c>
      <c r="K4411" s="13" t="n">
        <v>0.1</v>
      </c>
      <c r="L4411" s="12" t="n">
        <v>9949.610000000001</v>
      </c>
      <c r="M4411" s="12" t="n">
        <v>8180.79</v>
      </c>
      <c r="N4411" s="12" t="n">
        <v>1768.82</v>
      </c>
      <c r="O4411" t="inlineStr">
        <is>
          <t>UPI</t>
        </is>
      </c>
      <c r="P4411" t="inlineStr">
        <is>
          <t>Rohan Verma</t>
        </is>
      </c>
      <c r="Q4411" t="inlineStr">
        <is>
          <t>CUST-0509</t>
        </is>
      </c>
      <c r="R4411" t="n">
        <v>4</v>
      </c>
      <c r="S4411" t="inlineStr">
        <is>
          <t>No</t>
        </is>
      </c>
    </row>
    <row r="4412">
      <c r="A4412" t="inlineStr">
        <is>
          <t>ORD-2405-04411</t>
        </is>
      </c>
      <c r="B4412" s="11" t="n">
        <v>45437</v>
      </c>
      <c r="C4412" t="inlineStr">
        <is>
          <t>South</t>
        </is>
      </c>
      <c r="D4412" t="inlineStr">
        <is>
          <t>Kochi</t>
        </is>
      </c>
      <c r="E4412" t="inlineStr">
        <is>
          <t>Education</t>
        </is>
      </c>
      <c r="F4412" t="inlineStr">
        <is>
          <t>Retail Store</t>
        </is>
      </c>
      <c r="G4412" t="inlineStr">
        <is>
          <t>Accessories</t>
        </is>
      </c>
      <c r="H4412" t="inlineStr">
        <is>
          <t>USB Hub</t>
        </is>
      </c>
      <c r="I4412" t="n">
        <v>1</v>
      </c>
      <c r="J4412" s="12" t="n">
        <v>1201.58</v>
      </c>
      <c r="K4412" s="13" t="n">
        <v>0.03</v>
      </c>
      <c r="L4412" s="12" t="n">
        <v>1165.53</v>
      </c>
      <c r="M4412" s="12" t="n">
        <v>817.0700000000001</v>
      </c>
      <c r="N4412" s="12" t="n">
        <v>348.46</v>
      </c>
      <c r="O4412" t="inlineStr">
        <is>
          <t>UPI</t>
        </is>
      </c>
      <c r="P4412" t="inlineStr">
        <is>
          <t>Sara Khan</t>
        </is>
      </c>
      <c r="Q4412" t="inlineStr">
        <is>
          <t>CUST-0374</t>
        </is>
      </c>
      <c r="R4412" t="n">
        <v>2</v>
      </c>
      <c r="S4412" t="inlineStr">
        <is>
          <t>No</t>
        </is>
      </c>
    </row>
    <row r="4413">
      <c r="A4413" t="inlineStr">
        <is>
          <t>ORD-2509-04412</t>
        </is>
      </c>
      <c r="B4413" s="11" t="n">
        <v>45922</v>
      </c>
      <c r="C4413" t="inlineStr">
        <is>
          <t>Central</t>
        </is>
      </c>
      <c r="D4413" t="inlineStr">
        <is>
          <t>Indore</t>
        </is>
      </c>
      <c r="E4413" t="inlineStr">
        <is>
          <t>Corporate</t>
        </is>
      </c>
      <c r="F4413" t="inlineStr">
        <is>
          <t>Online</t>
        </is>
      </c>
      <c r="G4413" t="inlineStr">
        <is>
          <t>Technology</t>
        </is>
      </c>
      <c r="H4413" t="inlineStr">
        <is>
          <t>Keyboard</t>
        </is>
      </c>
      <c r="I4413" t="n">
        <v>6</v>
      </c>
      <c r="J4413" s="12" t="n">
        <v>1784.57</v>
      </c>
      <c r="K4413" s="13" t="n">
        <v>0.15</v>
      </c>
      <c r="L4413" s="12" t="n">
        <v>9101.309999999999</v>
      </c>
      <c r="M4413" s="12" t="n">
        <v>7602.27</v>
      </c>
      <c r="N4413" s="12" t="n">
        <v>1499.04</v>
      </c>
      <c r="O4413" t="inlineStr">
        <is>
          <t>UPI</t>
        </is>
      </c>
      <c r="P4413" t="inlineStr">
        <is>
          <t>Anaya Rao</t>
        </is>
      </c>
      <c r="Q4413" t="inlineStr">
        <is>
          <t>CUST-0451</t>
        </is>
      </c>
      <c r="R4413" t="n">
        <v>4</v>
      </c>
      <c r="S4413" t="inlineStr">
        <is>
          <t>No</t>
        </is>
      </c>
    </row>
    <row r="4414">
      <c r="A4414" t="inlineStr">
        <is>
          <t>ORD-2403-04413</t>
        </is>
      </c>
      <c r="B4414" s="11" t="n">
        <v>45361</v>
      </c>
      <c r="C4414" t="inlineStr">
        <is>
          <t>West</t>
        </is>
      </c>
      <c r="D4414" t="inlineStr">
        <is>
          <t>Ahmedabad</t>
        </is>
      </c>
      <c r="E4414" t="inlineStr">
        <is>
          <t>Education</t>
        </is>
      </c>
      <c r="F4414" t="inlineStr">
        <is>
          <t>Online</t>
        </is>
      </c>
      <c r="G4414" t="inlineStr">
        <is>
          <t>Office Supplies</t>
        </is>
      </c>
      <c r="H4414" t="inlineStr">
        <is>
          <t>Notebook Pack</t>
        </is>
      </c>
      <c r="I4414" t="n">
        <v>2</v>
      </c>
      <c r="J4414" s="12" t="n">
        <v>417.65</v>
      </c>
      <c r="K4414" s="13" t="n">
        <v>0.25</v>
      </c>
      <c r="L4414" s="12" t="n">
        <v>626.47</v>
      </c>
      <c r="M4414" s="12" t="n">
        <v>534.59</v>
      </c>
      <c r="N4414" s="12" t="n">
        <v>91.88</v>
      </c>
      <c r="O4414" t="inlineStr">
        <is>
          <t>Cash</t>
        </is>
      </c>
      <c r="P4414" t="inlineStr">
        <is>
          <t>Sara Khan</t>
        </is>
      </c>
      <c r="Q4414" t="inlineStr">
        <is>
          <t>CUST-0050</t>
        </is>
      </c>
      <c r="R4414" t="n">
        <v>3</v>
      </c>
      <c r="S4414" t="inlineStr">
        <is>
          <t>No</t>
        </is>
      </c>
    </row>
    <row r="4415">
      <c r="A4415" t="inlineStr">
        <is>
          <t>ORD-2510-04414</t>
        </is>
      </c>
      <c r="B4415" s="11" t="n">
        <v>45946</v>
      </c>
      <c r="C4415" t="inlineStr">
        <is>
          <t>West</t>
        </is>
      </c>
      <c r="D4415" t="inlineStr">
        <is>
          <t>Ahmedabad</t>
        </is>
      </c>
      <c r="E4415" t="inlineStr">
        <is>
          <t>Education</t>
        </is>
      </c>
      <c r="F4415" t="inlineStr">
        <is>
          <t>Retail Store</t>
        </is>
      </c>
      <c r="G4415" t="inlineStr">
        <is>
          <t>Office Supplies</t>
        </is>
      </c>
      <c r="H4415" t="inlineStr">
        <is>
          <t>Stapler</t>
        </is>
      </c>
      <c r="I4415" t="n">
        <v>6</v>
      </c>
      <c r="J4415" s="12" t="n">
        <v>284.88</v>
      </c>
      <c r="K4415" s="13" t="n">
        <v>0</v>
      </c>
      <c r="L4415" s="12" t="n">
        <v>1709.28</v>
      </c>
      <c r="M4415" s="12" t="n">
        <v>1145.22</v>
      </c>
      <c r="N4415" s="12" t="n">
        <v>564.0599999999999</v>
      </c>
      <c r="O4415" t="inlineStr">
        <is>
          <t>Net Banking</t>
        </is>
      </c>
      <c r="P4415" t="inlineStr">
        <is>
          <t>Rohan Verma</t>
        </is>
      </c>
      <c r="Q4415" t="inlineStr">
        <is>
          <t>CUST-0398</t>
        </is>
      </c>
      <c r="R4415" t="n">
        <v>6</v>
      </c>
      <c r="S4415" t="inlineStr">
        <is>
          <t>No</t>
        </is>
      </c>
    </row>
    <row r="4416">
      <c r="A4416" t="inlineStr">
        <is>
          <t>ORD-2512-04415</t>
        </is>
      </c>
      <c r="B4416" s="11" t="n">
        <v>46001</v>
      </c>
      <c r="C4416" t="inlineStr">
        <is>
          <t>Central</t>
        </is>
      </c>
      <c r="D4416" t="inlineStr">
        <is>
          <t>Bhopal</t>
        </is>
      </c>
      <c r="E4416" t="inlineStr">
        <is>
          <t>Small Business</t>
        </is>
      </c>
      <c r="F4416" t="inlineStr">
        <is>
          <t>Partner</t>
        </is>
      </c>
      <c r="G4416" t="inlineStr">
        <is>
          <t>Furniture</t>
        </is>
      </c>
      <c r="H4416" t="inlineStr">
        <is>
          <t>Office Chair</t>
        </is>
      </c>
      <c r="I4416" t="n">
        <v>3</v>
      </c>
      <c r="J4416" s="12" t="n">
        <v>6494.18</v>
      </c>
      <c r="K4416" s="13" t="n">
        <v>0.1</v>
      </c>
      <c r="L4416" s="12" t="n">
        <v>17534.29</v>
      </c>
      <c r="M4416" s="12" t="n">
        <v>13442.95</v>
      </c>
      <c r="N4416" s="12" t="n">
        <v>4091.34</v>
      </c>
      <c r="O4416" t="inlineStr">
        <is>
          <t>Credit Card</t>
        </is>
      </c>
      <c r="P4416" t="inlineStr">
        <is>
          <t>Sara Khan</t>
        </is>
      </c>
      <c r="Q4416" t="inlineStr">
        <is>
          <t>CUST-0518</t>
        </is>
      </c>
      <c r="R4416" t="n">
        <v>2</v>
      </c>
      <c r="S4416" t="inlineStr">
        <is>
          <t>No</t>
        </is>
      </c>
    </row>
    <row r="4417">
      <c r="A4417" t="inlineStr">
        <is>
          <t>ORD-2407-04416</t>
        </is>
      </c>
      <c r="B4417" s="11" t="n">
        <v>45480</v>
      </c>
      <c r="C4417" t="inlineStr">
        <is>
          <t>North</t>
        </is>
      </c>
      <c r="D4417" t="inlineStr">
        <is>
          <t>Jaipur</t>
        </is>
      </c>
      <c r="E4417" t="inlineStr">
        <is>
          <t>Consumer</t>
        </is>
      </c>
      <c r="F4417" t="inlineStr">
        <is>
          <t>Online</t>
        </is>
      </c>
      <c r="G4417" t="inlineStr">
        <is>
          <t>Accessories</t>
        </is>
      </c>
      <c r="H4417" t="inlineStr">
        <is>
          <t>Webcam</t>
        </is>
      </c>
      <c r="I4417" t="n">
        <v>3</v>
      </c>
      <c r="J4417" s="12" t="n">
        <v>3749.52</v>
      </c>
      <c r="K4417" s="13" t="n">
        <v>0.15</v>
      </c>
      <c r="L4417" s="12" t="n">
        <v>9561.280000000001</v>
      </c>
      <c r="M4417" s="12" t="n">
        <v>8548.91</v>
      </c>
      <c r="N4417" s="12" t="n">
        <v>1012.37</v>
      </c>
      <c r="O4417" t="inlineStr">
        <is>
          <t>Credit Card</t>
        </is>
      </c>
      <c r="P4417" t="inlineStr">
        <is>
          <t>Ishaan Mehta</t>
        </is>
      </c>
      <c r="Q4417" t="inlineStr">
        <is>
          <t>CUST-0672</t>
        </is>
      </c>
      <c r="R4417" t="n">
        <v>2</v>
      </c>
      <c r="S4417" t="inlineStr">
        <is>
          <t>No</t>
        </is>
      </c>
    </row>
    <row r="4418">
      <c r="A4418" t="inlineStr">
        <is>
          <t>ORD-2405-04417</t>
        </is>
      </c>
      <c r="B4418" s="11" t="n">
        <v>45435</v>
      </c>
      <c r="C4418" t="inlineStr">
        <is>
          <t>Central</t>
        </is>
      </c>
      <c r="D4418" t="inlineStr">
        <is>
          <t>Bhopal</t>
        </is>
      </c>
      <c r="E4418" t="inlineStr">
        <is>
          <t>Education</t>
        </is>
      </c>
      <c r="F4418" t="inlineStr">
        <is>
          <t>Partner</t>
        </is>
      </c>
      <c r="G4418" t="inlineStr">
        <is>
          <t>Technology</t>
        </is>
      </c>
      <c r="H4418" t="inlineStr">
        <is>
          <t>Headphones</t>
        </is>
      </c>
      <c r="I4418" t="n">
        <v>2</v>
      </c>
      <c r="J4418" s="12" t="n">
        <v>3122.1</v>
      </c>
      <c r="K4418" s="13" t="n">
        <v>0.1</v>
      </c>
      <c r="L4418" s="12" t="n">
        <v>5619.78</v>
      </c>
      <c r="M4418" s="12" t="n">
        <v>4620.71</v>
      </c>
      <c r="N4418" s="12" t="n">
        <v>999.0700000000001</v>
      </c>
      <c r="O4418" t="inlineStr">
        <is>
          <t>Net Banking</t>
        </is>
      </c>
      <c r="P4418" t="inlineStr">
        <is>
          <t>Aarav Sharma</t>
        </is>
      </c>
      <c r="Q4418" t="inlineStr">
        <is>
          <t>CUST-0718</t>
        </is>
      </c>
      <c r="R4418" t="n">
        <v>7</v>
      </c>
      <c r="S4418" t="inlineStr">
        <is>
          <t>Yes</t>
        </is>
      </c>
    </row>
    <row r="4419">
      <c r="A4419" t="inlineStr">
        <is>
          <t>ORD-2507-04418</t>
        </is>
      </c>
      <c r="B4419" s="11" t="n">
        <v>45845</v>
      </c>
      <c r="C4419" t="inlineStr">
        <is>
          <t>North</t>
        </is>
      </c>
      <c r="D4419" t="inlineStr">
        <is>
          <t>Lucknow</t>
        </is>
      </c>
      <c r="E4419" t="inlineStr">
        <is>
          <t>Small Business</t>
        </is>
      </c>
      <c r="F4419" t="inlineStr">
        <is>
          <t>Retail Store</t>
        </is>
      </c>
      <c r="G4419" t="inlineStr">
        <is>
          <t>Technology</t>
        </is>
      </c>
      <c r="H4419" t="inlineStr">
        <is>
          <t>Printer</t>
        </is>
      </c>
      <c r="I4419" t="n">
        <v>2</v>
      </c>
      <c r="J4419" s="12" t="n">
        <v>9980.209999999999</v>
      </c>
      <c r="K4419" s="13" t="n">
        <v>0.15</v>
      </c>
      <c r="L4419" s="12" t="n">
        <v>16966.36</v>
      </c>
      <c r="M4419" s="12" t="n">
        <v>16367.54</v>
      </c>
      <c r="N4419" s="12" t="n">
        <v>598.8200000000001</v>
      </c>
      <c r="O4419" t="inlineStr">
        <is>
          <t>Net Banking</t>
        </is>
      </c>
      <c r="P4419" t="inlineStr">
        <is>
          <t>Meera Joshi</t>
        </is>
      </c>
      <c r="Q4419" t="inlineStr">
        <is>
          <t>CUST-0734</t>
        </is>
      </c>
      <c r="R4419" t="n">
        <v>1</v>
      </c>
      <c r="S4419" t="inlineStr">
        <is>
          <t>No</t>
        </is>
      </c>
    </row>
    <row r="4420">
      <c r="A4420" t="inlineStr">
        <is>
          <t>ORD-2403-04419</t>
        </is>
      </c>
      <c r="B4420" s="11" t="n">
        <v>45364</v>
      </c>
      <c r="C4420" t="inlineStr">
        <is>
          <t>East</t>
        </is>
      </c>
      <c r="D4420" t="inlineStr">
        <is>
          <t>Kolkata</t>
        </is>
      </c>
      <c r="E4420" t="inlineStr">
        <is>
          <t>Small Business</t>
        </is>
      </c>
      <c r="F4420" t="inlineStr">
        <is>
          <t>Direct Sales</t>
        </is>
      </c>
      <c r="G4420" t="inlineStr">
        <is>
          <t>Office Supplies</t>
        </is>
      </c>
      <c r="H4420" t="inlineStr">
        <is>
          <t>File Folder</t>
        </is>
      </c>
      <c r="I4420" t="n">
        <v>4</v>
      </c>
      <c r="J4420" s="12" t="n">
        <v>123.08</v>
      </c>
      <c r="K4420" s="13" t="n">
        <v>0.25</v>
      </c>
      <c r="L4420" s="12" t="n">
        <v>369.24</v>
      </c>
      <c r="M4420" s="12" t="n">
        <v>285.55</v>
      </c>
      <c r="N4420" s="12" t="n">
        <v>83.69</v>
      </c>
      <c r="O4420" t="inlineStr">
        <is>
          <t>Net Banking</t>
        </is>
      </c>
      <c r="P4420" t="inlineStr">
        <is>
          <t>Sara Khan</t>
        </is>
      </c>
      <c r="Q4420" t="inlineStr">
        <is>
          <t>CUST-0381</t>
        </is>
      </c>
      <c r="R4420" t="n">
        <v>3</v>
      </c>
      <c r="S4420" t="inlineStr">
        <is>
          <t>Yes</t>
        </is>
      </c>
    </row>
    <row r="4421">
      <c r="A4421" t="inlineStr">
        <is>
          <t>ORD-2401-04420</t>
        </is>
      </c>
      <c r="B4421" s="11" t="n">
        <v>45293</v>
      </c>
      <c r="C4421" t="inlineStr">
        <is>
          <t>West</t>
        </is>
      </c>
      <c r="D4421" t="inlineStr">
        <is>
          <t>Pune</t>
        </is>
      </c>
      <c r="E4421" t="inlineStr">
        <is>
          <t>Corporate</t>
        </is>
      </c>
      <c r="F4421" t="inlineStr">
        <is>
          <t>Online</t>
        </is>
      </c>
      <c r="G4421" t="inlineStr">
        <is>
          <t>Office Supplies</t>
        </is>
      </c>
      <c r="H4421" t="inlineStr">
        <is>
          <t>Pen Box</t>
        </is>
      </c>
      <c r="I4421" t="n">
        <v>5</v>
      </c>
      <c r="J4421" s="12" t="n">
        <v>199.47</v>
      </c>
      <c r="K4421" s="13" t="n">
        <v>0.2</v>
      </c>
      <c r="L4421" s="12" t="n">
        <v>797.88</v>
      </c>
      <c r="M4421" s="12" t="n">
        <v>608.38</v>
      </c>
      <c r="N4421" s="12" t="n">
        <v>189.5</v>
      </c>
      <c r="O4421" t="inlineStr">
        <is>
          <t>Net Banking</t>
        </is>
      </c>
      <c r="P4421" t="inlineStr">
        <is>
          <t>Sara Khan</t>
        </is>
      </c>
      <c r="Q4421" t="inlineStr">
        <is>
          <t>CUST-0071</t>
        </is>
      </c>
      <c r="R4421" t="n">
        <v>3</v>
      </c>
      <c r="S4421" t="inlineStr">
        <is>
          <t>Yes</t>
        </is>
      </c>
    </row>
    <row r="4422">
      <c r="A4422" t="inlineStr">
        <is>
          <t>ORD-2509-04421</t>
        </is>
      </c>
      <c r="B4422" s="11" t="n">
        <v>45930</v>
      </c>
      <c r="C4422" t="inlineStr">
        <is>
          <t>North</t>
        </is>
      </c>
      <c r="D4422" t="inlineStr">
        <is>
          <t>Jaipur</t>
        </is>
      </c>
      <c r="E4422" t="inlineStr">
        <is>
          <t>Consumer</t>
        </is>
      </c>
      <c r="F4422" t="inlineStr">
        <is>
          <t>Online</t>
        </is>
      </c>
      <c r="G4422" t="inlineStr">
        <is>
          <t>Accessories</t>
        </is>
      </c>
      <c r="H4422" t="inlineStr">
        <is>
          <t>USB Hub</t>
        </is>
      </c>
      <c r="I4422" t="n">
        <v>2</v>
      </c>
      <c r="J4422" s="12" t="n">
        <v>1261.47</v>
      </c>
      <c r="K4422" s="13" t="n">
        <v>0</v>
      </c>
      <c r="L4422" s="12" t="n">
        <v>2522.94</v>
      </c>
      <c r="M4422" s="12" t="n">
        <v>1715.6</v>
      </c>
      <c r="N4422" s="12" t="n">
        <v>807.34</v>
      </c>
      <c r="O4422" t="inlineStr">
        <is>
          <t>Net Banking</t>
        </is>
      </c>
      <c r="P4422" t="inlineStr">
        <is>
          <t>Kabir Singh</t>
        </is>
      </c>
      <c r="Q4422" t="inlineStr">
        <is>
          <t>CUST-0837</t>
        </is>
      </c>
      <c r="R4422" t="n">
        <v>3</v>
      </c>
      <c r="S4422" t="inlineStr">
        <is>
          <t>Yes</t>
        </is>
      </c>
    </row>
    <row r="4423">
      <c r="A4423" t="inlineStr">
        <is>
          <t>ORD-2505-04422</t>
        </is>
      </c>
      <c r="B4423" s="11" t="n">
        <v>45806</v>
      </c>
      <c r="C4423" t="inlineStr">
        <is>
          <t>Central</t>
        </is>
      </c>
      <c r="D4423" t="inlineStr">
        <is>
          <t>Bhopal</t>
        </is>
      </c>
      <c r="E4423" t="inlineStr">
        <is>
          <t>Corporate</t>
        </is>
      </c>
      <c r="F4423" t="inlineStr">
        <is>
          <t>Partner</t>
        </is>
      </c>
      <c r="G4423" t="inlineStr">
        <is>
          <t>Technology</t>
        </is>
      </c>
      <c r="H4423" t="inlineStr">
        <is>
          <t>Printer</t>
        </is>
      </c>
      <c r="I4423" t="n">
        <v>4</v>
      </c>
      <c r="J4423" s="12" t="n">
        <v>10190.79</v>
      </c>
      <c r="K4423" s="13" t="n">
        <v>0.05</v>
      </c>
      <c r="L4423" s="12" t="n">
        <v>38725</v>
      </c>
      <c r="M4423" s="12" t="n">
        <v>33425.79</v>
      </c>
      <c r="N4423" s="12" t="n">
        <v>5299.21</v>
      </c>
      <c r="O4423" t="inlineStr">
        <is>
          <t>UPI</t>
        </is>
      </c>
      <c r="P4423" t="inlineStr">
        <is>
          <t>Aarav Sharma</t>
        </is>
      </c>
      <c r="Q4423" t="inlineStr">
        <is>
          <t>CUST-0304</t>
        </is>
      </c>
      <c r="R4423" t="n">
        <v>4</v>
      </c>
      <c r="S4423" t="inlineStr">
        <is>
          <t>No</t>
        </is>
      </c>
    </row>
    <row r="4424">
      <c r="A4424" t="inlineStr">
        <is>
          <t>ORD-2410-04423</t>
        </is>
      </c>
      <c r="B4424" s="11" t="n">
        <v>45596</v>
      </c>
      <c r="C4424" t="inlineStr">
        <is>
          <t>North</t>
        </is>
      </c>
      <c r="D4424" t="inlineStr">
        <is>
          <t>Delhi</t>
        </is>
      </c>
      <c r="E4424" t="inlineStr">
        <is>
          <t>Education</t>
        </is>
      </c>
      <c r="F4424" t="inlineStr">
        <is>
          <t>Direct Sales</t>
        </is>
      </c>
      <c r="G4424" t="inlineStr">
        <is>
          <t>Office Supplies</t>
        </is>
      </c>
      <c r="H4424" t="inlineStr">
        <is>
          <t>Paper Ream</t>
        </is>
      </c>
      <c r="I4424" t="n">
        <v>3</v>
      </c>
      <c r="J4424" s="12" t="n">
        <v>497.07</v>
      </c>
      <c r="K4424" s="13" t="n">
        <v>0</v>
      </c>
      <c r="L4424" s="12" t="n">
        <v>1491.21</v>
      </c>
      <c r="M4424" s="12" t="n">
        <v>1118.41</v>
      </c>
      <c r="N4424" s="12" t="n">
        <v>372.8</v>
      </c>
      <c r="O4424" t="inlineStr">
        <is>
          <t>Net Banking</t>
        </is>
      </c>
      <c r="P4424" t="inlineStr">
        <is>
          <t>Diya Patel</t>
        </is>
      </c>
      <c r="Q4424" t="inlineStr">
        <is>
          <t>CUST-0234</t>
        </is>
      </c>
      <c r="R4424" t="n">
        <v>2</v>
      </c>
      <c r="S4424" t="inlineStr">
        <is>
          <t>No</t>
        </is>
      </c>
    </row>
    <row r="4425">
      <c r="A4425" t="inlineStr">
        <is>
          <t>ORD-2507-04424</t>
        </is>
      </c>
      <c r="B4425" s="11" t="n">
        <v>45841</v>
      </c>
      <c r="C4425" t="inlineStr">
        <is>
          <t>West</t>
        </is>
      </c>
      <c r="D4425" t="inlineStr">
        <is>
          <t>Surat</t>
        </is>
      </c>
      <c r="E4425" t="inlineStr">
        <is>
          <t>Consumer</t>
        </is>
      </c>
      <c r="F4425" t="inlineStr">
        <is>
          <t>Online</t>
        </is>
      </c>
      <c r="G4425" t="inlineStr">
        <is>
          <t>Office Supplies</t>
        </is>
      </c>
      <c r="H4425" t="inlineStr">
        <is>
          <t>Stapler</t>
        </is>
      </c>
      <c r="I4425" t="n">
        <v>4</v>
      </c>
      <c r="J4425" s="12" t="n">
        <v>314.41</v>
      </c>
      <c r="K4425" s="13" t="n">
        <v>0</v>
      </c>
      <c r="L4425" s="12" t="n">
        <v>1257.64</v>
      </c>
      <c r="M4425" s="12" t="n">
        <v>842.62</v>
      </c>
      <c r="N4425" s="12" t="n">
        <v>415.02</v>
      </c>
      <c r="O4425" t="inlineStr">
        <is>
          <t>UPI</t>
        </is>
      </c>
      <c r="P4425" t="inlineStr">
        <is>
          <t>Vivaan Gupta</t>
        </is>
      </c>
      <c r="Q4425" t="inlineStr">
        <is>
          <t>CUST-0454</t>
        </is>
      </c>
      <c r="R4425" t="n">
        <v>5</v>
      </c>
      <c r="S4425" t="inlineStr">
        <is>
          <t>No</t>
        </is>
      </c>
    </row>
    <row r="4426">
      <c r="A4426" t="inlineStr">
        <is>
          <t>ORD-2511-04425</t>
        </is>
      </c>
      <c r="B4426" s="11" t="n">
        <v>45963</v>
      </c>
      <c r="C4426" t="inlineStr">
        <is>
          <t>South</t>
        </is>
      </c>
      <c r="D4426" t="inlineStr">
        <is>
          <t>Chennai</t>
        </is>
      </c>
      <c r="E4426" t="inlineStr">
        <is>
          <t>Consumer</t>
        </is>
      </c>
      <c r="F4426" t="inlineStr">
        <is>
          <t>Direct Sales</t>
        </is>
      </c>
      <c r="G4426" t="inlineStr">
        <is>
          <t>Office Supplies</t>
        </is>
      </c>
      <c r="H4426" t="inlineStr">
        <is>
          <t>Stapler</t>
        </is>
      </c>
      <c r="I4426" t="n">
        <v>1</v>
      </c>
      <c r="J4426" s="12" t="n">
        <v>305.15</v>
      </c>
      <c r="K4426" s="13" t="n">
        <v>0</v>
      </c>
      <c r="L4426" s="12" t="n">
        <v>305.15</v>
      </c>
      <c r="M4426" s="12" t="n">
        <v>204.45</v>
      </c>
      <c r="N4426" s="12" t="n">
        <v>100.7</v>
      </c>
      <c r="O4426" t="inlineStr">
        <is>
          <t>Cash</t>
        </is>
      </c>
      <c r="P4426" t="inlineStr">
        <is>
          <t>Ishaan Mehta</t>
        </is>
      </c>
      <c r="Q4426" t="inlineStr">
        <is>
          <t>CUST-0548</t>
        </is>
      </c>
      <c r="R4426" t="n">
        <v>5</v>
      </c>
      <c r="S4426" t="inlineStr">
        <is>
          <t>No</t>
        </is>
      </c>
    </row>
    <row r="4427">
      <c r="A4427" t="inlineStr">
        <is>
          <t>ORD-2502-04426</t>
        </is>
      </c>
      <c r="B4427" s="11" t="n">
        <v>45707</v>
      </c>
      <c r="C4427" t="inlineStr">
        <is>
          <t>East</t>
        </is>
      </c>
      <c r="D4427" t="inlineStr">
        <is>
          <t>Bhubaneswar</t>
        </is>
      </c>
      <c r="E4427" t="inlineStr">
        <is>
          <t>Education</t>
        </is>
      </c>
      <c r="F4427" t="inlineStr">
        <is>
          <t>Retail Store</t>
        </is>
      </c>
      <c r="G4427" t="inlineStr">
        <is>
          <t>Accessories</t>
        </is>
      </c>
      <c r="H4427" t="inlineStr">
        <is>
          <t>USB Hub</t>
        </is>
      </c>
      <c r="I4427" t="n">
        <v>6</v>
      </c>
      <c r="J4427" s="12" t="n">
        <v>1320.83</v>
      </c>
      <c r="K4427" s="13" t="n">
        <v>0.1</v>
      </c>
      <c r="L4427" s="12" t="n">
        <v>7132.48</v>
      </c>
      <c r="M4427" s="12" t="n">
        <v>5388.99</v>
      </c>
      <c r="N4427" s="12" t="n">
        <v>1743.49</v>
      </c>
      <c r="O4427" t="inlineStr">
        <is>
          <t>Cash</t>
        </is>
      </c>
      <c r="P4427" t="inlineStr">
        <is>
          <t>Meera Joshi</t>
        </is>
      </c>
      <c r="Q4427" t="inlineStr">
        <is>
          <t>CUST-0171</t>
        </is>
      </c>
      <c r="R4427" t="n">
        <v>2</v>
      </c>
      <c r="S4427" t="inlineStr">
        <is>
          <t>No</t>
        </is>
      </c>
    </row>
    <row r="4428">
      <c r="A4428" t="inlineStr">
        <is>
          <t>ORD-2401-04427</t>
        </is>
      </c>
      <c r="B4428" s="11" t="n">
        <v>45303</v>
      </c>
      <c r="C4428" t="inlineStr">
        <is>
          <t>South</t>
        </is>
      </c>
      <c r="D4428" t="inlineStr">
        <is>
          <t>Bengaluru</t>
        </is>
      </c>
      <c r="E4428" t="inlineStr">
        <is>
          <t>Consumer</t>
        </is>
      </c>
      <c r="F4428" t="inlineStr">
        <is>
          <t>Direct Sales</t>
        </is>
      </c>
      <c r="G4428" t="inlineStr">
        <is>
          <t>Furniture</t>
        </is>
      </c>
      <c r="H4428" t="inlineStr">
        <is>
          <t>Bookshelf</t>
        </is>
      </c>
      <c r="I4428" t="n">
        <v>1</v>
      </c>
      <c r="J4428" s="12" t="n">
        <v>5748.29</v>
      </c>
      <c r="K4428" s="13" t="n">
        <v>0.25</v>
      </c>
      <c r="L4428" s="12" t="n">
        <v>4311.22</v>
      </c>
      <c r="M4428" s="12" t="n">
        <v>4196.25</v>
      </c>
      <c r="N4428" s="12" t="n">
        <v>114.97</v>
      </c>
      <c r="O4428" t="inlineStr">
        <is>
          <t>Debit Card</t>
        </is>
      </c>
      <c r="P4428" t="inlineStr">
        <is>
          <t>Ishaan Mehta</t>
        </is>
      </c>
      <c r="Q4428" t="inlineStr">
        <is>
          <t>CUST-0717</t>
        </is>
      </c>
      <c r="R4428" t="n">
        <v>4</v>
      </c>
      <c r="S4428" t="inlineStr">
        <is>
          <t>No</t>
        </is>
      </c>
    </row>
    <row r="4429">
      <c r="A4429" t="inlineStr">
        <is>
          <t>ORD-2504-04428</t>
        </is>
      </c>
      <c r="B4429" s="11" t="n">
        <v>45777</v>
      </c>
      <c r="C4429" t="inlineStr">
        <is>
          <t>South</t>
        </is>
      </c>
      <c r="D4429" t="inlineStr">
        <is>
          <t>Kochi</t>
        </is>
      </c>
      <c r="E4429" t="inlineStr">
        <is>
          <t>Consumer</t>
        </is>
      </c>
      <c r="F4429" t="inlineStr">
        <is>
          <t>Online</t>
        </is>
      </c>
      <c r="G4429" t="inlineStr">
        <is>
          <t>Technology</t>
        </is>
      </c>
      <c r="H4429" t="inlineStr">
        <is>
          <t>Headphones</t>
        </is>
      </c>
      <c r="I4429" t="n">
        <v>10</v>
      </c>
      <c r="J4429" s="12" t="n">
        <v>2893.39</v>
      </c>
      <c r="K4429" s="13" t="n">
        <v>0.1</v>
      </c>
      <c r="L4429" s="12" t="n">
        <v>26040.51</v>
      </c>
      <c r="M4429" s="12" t="n">
        <v>21411.09</v>
      </c>
      <c r="N4429" s="12" t="n">
        <v>4629.42</v>
      </c>
      <c r="O4429" t="inlineStr">
        <is>
          <t>Cash</t>
        </is>
      </c>
      <c r="P4429" t="inlineStr">
        <is>
          <t>Sara Khan</t>
        </is>
      </c>
      <c r="Q4429" t="inlineStr">
        <is>
          <t>CUST-0577</t>
        </is>
      </c>
      <c r="R4429" t="n">
        <v>6</v>
      </c>
      <c r="S4429" t="inlineStr">
        <is>
          <t>No</t>
        </is>
      </c>
    </row>
    <row r="4430">
      <c r="A4430" t="inlineStr">
        <is>
          <t>ORD-2407-04429</t>
        </is>
      </c>
      <c r="B4430" s="11" t="n">
        <v>45492</v>
      </c>
      <c r="C4430" t="inlineStr">
        <is>
          <t>West</t>
        </is>
      </c>
      <c r="D4430" t="inlineStr">
        <is>
          <t>Surat</t>
        </is>
      </c>
      <c r="E4430" t="inlineStr">
        <is>
          <t>Education</t>
        </is>
      </c>
      <c r="F4430" t="inlineStr">
        <is>
          <t>Retail Store</t>
        </is>
      </c>
      <c r="G4430" t="inlineStr">
        <is>
          <t>Technology</t>
        </is>
      </c>
      <c r="H4430" t="inlineStr">
        <is>
          <t>Laptop</t>
        </is>
      </c>
      <c r="I4430" t="n">
        <v>6</v>
      </c>
      <c r="J4430" s="12" t="n">
        <v>43952.63</v>
      </c>
      <c r="K4430" s="13" t="n">
        <v>0.2</v>
      </c>
      <c r="L4430" s="12" t="n">
        <v>210972.62</v>
      </c>
      <c r="M4430" s="12" t="n">
        <v>226795.57</v>
      </c>
      <c r="N4430" s="12" t="n">
        <v>-15822.95</v>
      </c>
      <c r="O4430" t="inlineStr">
        <is>
          <t>Net Banking</t>
        </is>
      </c>
      <c r="P4430" t="inlineStr">
        <is>
          <t>Diya Patel</t>
        </is>
      </c>
      <c r="Q4430" t="inlineStr">
        <is>
          <t>CUST-0566</t>
        </is>
      </c>
      <c r="R4430" t="n">
        <v>2</v>
      </c>
      <c r="S4430" t="inlineStr">
        <is>
          <t>No</t>
        </is>
      </c>
    </row>
    <row r="4431">
      <c r="A4431" t="inlineStr">
        <is>
          <t>ORD-2509-04430</t>
        </is>
      </c>
      <c r="B4431" s="11" t="n">
        <v>45930</v>
      </c>
      <c r="C4431" t="inlineStr">
        <is>
          <t>Central</t>
        </is>
      </c>
      <c r="D4431" t="inlineStr">
        <is>
          <t>Indore</t>
        </is>
      </c>
      <c r="E4431" t="inlineStr">
        <is>
          <t>Corporate</t>
        </is>
      </c>
      <c r="F4431" t="inlineStr">
        <is>
          <t>Partner</t>
        </is>
      </c>
      <c r="G4431" t="inlineStr">
        <is>
          <t>Technology</t>
        </is>
      </c>
      <c r="H4431" t="inlineStr">
        <is>
          <t>Laptop</t>
        </is>
      </c>
      <c r="I4431" t="n">
        <v>1</v>
      </c>
      <c r="J4431" s="12" t="n">
        <v>45009.48</v>
      </c>
      <c r="K4431" s="13" t="n">
        <v>0</v>
      </c>
      <c r="L4431" s="12" t="n">
        <v>45009.48</v>
      </c>
      <c r="M4431" s="12" t="n">
        <v>38708.15</v>
      </c>
      <c r="N4431" s="12" t="n">
        <v>6301.33</v>
      </c>
      <c r="O4431" t="inlineStr">
        <is>
          <t>Credit Card</t>
        </is>
      </c>
      <c r="P4431" t="inlineStr">
        <is>
          <t>Diya Patel</t>
        </is>
      </c>
      <c r="Q4431" t="inlineStr">
        <is>
          <t>CUST-0211</t>
        </is>
      </c>
      <c r="R4431" t="n">
        <v>1</v>
      </c>
      <c r="S4431" t="inlineStr">
        <is>
          <t>No</t>
        </is>
      </c>
    </row>
    <row r="4432">
      <c r="A4432" t="inlineStr">
        <is>
          <t>ORD-2412-04431</t>
        </is>
      </c>
      <c r="B4432" s="11" t="n">
        <v>45640</v>
      </c>
      <c r="C4432" t="inlineStr">
        <is>
          <t>Central</t>
        </is>
      </c>
      <c r="D4432" t="inlineStr">
        <is>
          <t>Indore</t>
        </is>
      </c>
      <c r="E4432" t="inlineStr">
        <is>
          <t>Corporate</t>
        </is>
      </c>
      <c r="F4432" t="inlineStr">
        <is>
          <t>Partner</t>
        </is>
      </c>
      <c r="G4432" t="inlineStr">
        <is>
          <t>Technology</t>
        </is>
      </c>
      <c r="H4432" t="inlineStr">
        <is>
          <t>Printer</t>
        </is>
      </c>
      <c r="I4432" t="n">
        <v>12</v>
      </c>
      <c r="J4432" s="12" t="n">
        <v>10841.12</v>
      </c>
      <c r="K4432" s="13" t="n">
        <v>0.2</v>
      </c>
      <c r="L4432" s="12" t="n">
        <v>104074.75</v>
      </c>
      <c r="M4432" s="12" t="n">
        <v>106676.62</v>
      </c>
      <c r="N4432" s="12" t="n">
        <v>-2601.87</v>
      </c>
      <c r="O4432" t="inlineStr">
        <is>
          <t>Net Banking</t>
        </is>
      </c>
      <c r="P4432" t="inlineStr">
        <is>
          <t>Sara Khan</t>
        </is>
      </c>
      <c r="Q4432" t="inlineStr">
        <is>
          <t>CUST-0596</t>
        </is>
      </c>
      <c r="R4432" t="n">
        <v>4</v>
      </c>
      <c r="S4432" t="inlineStr">
        <is>
          <t>No</t>
        </is>
      </c>
    </row>
    <row r="4433">
      <c r="A4433" t="inlineStr">
        <is>
          <t>ORD-2401-04432</t>
        </is>
      </c>
      <c r="B4433" s="11" t="n">
        <v>45295</v>
      </c>
      <c r="C4433" t="inlineStr">
        <is>
          <t>South</t>
        </is>
      </c>
      <c r="D4433" t="inlineStr">
        <is>
          <t>Kochi</t>
        </is>
      </c>
      <c r="E4433" t="inlineStr">
        <is>
          <t>Corporate</t>
        </is>
      </c>
      <c r="F4433" t="inlineStr">
        <is>
          <t>Online</t>
        </is>
      </c>
      <c r="G4433" t="inlineStr">
        <is>
          <t>Accessories</t>
        </is>
      </c>
      <c r="H4433" t="inlineStr">
        <is>
          <t>Webcam</t>
        </is>
      </c>
      <c r="I4433" t="n">
        <v>2</v>
      </c>
      <c r="J4433" s="12" t="n">
        <v>3738.4</v>
      </c>
      <c r="K4433" s="13" t="n">
        <v>0</v>
      </c>
      <c r="L4433" s="12" t="n">
        <v>7476.8</v>
      </c>
      <c r="M4433" s="12" t="n">
        <v>5682.37</v>
      </c>
      <c r="N4433" s="12" t="n">
        <v>1794.43</v>
      </c>
      <c r="O4433" t="inlineStr">
        <is>
          <t>Cash</t>
        </is>
      </c>
      <c r="P4433" t="inlineStr">
        <is>
          <t>Aarav Sharma</t>
        </is>
      </c>
      <c r="Q4433" t="inlineStr">
        <is>
          <t>CUST-0831</t>
        </is>
      </c>
      <c r="R4433" t="n">
        <v>5</v>
      </c>
      <c r="S4433" t="inlineStr">
        <is>
          <t>No</t>
        </is>
      </c>
    </row>
    <row r="4434">
      <c r="A4434" t="inlineStr">
        <is>
          <t>ORD-2508-04433</t>
        </is>
      </c>
      <c r="B4434" s="11" t="n">
        <v>45893</v>
      </c>
      <c r="C4434" t="inlineStr">
        <is>
          <t>Central</t>
        </is>
      </c>
      <c r="D4434" t="inlineStr">
        <is>
          <t>Indore</t>
        </is>
      </c>
      <c r="E4434" t="inlineStr">
        <is>
          <t>Consumer</t>
        </is>
      </c>
      <c r="F4434" t="inlineStr">
        <is>
          <t>Direct Sales</t>
        </is>
      </c>
      <c r="G4434" t="inlineStr">
        <is>
          <t>Office Supplies</t>
        </is>
      </c>
      <c r="H4434" t="inlineStr">
        <is>
          <t>Paper Ream</t>
        </is>
      </c>
      <c r="I4434" t="n">
        <v>6</v>
      </c>
      <c r="J4434" s="12" t="n">
        <v>461.91</v>
      </c>
      <c r="K4434" s="13" t="n">
        <v>0.05</v>
      </c>
      <c r="L4434" s="12" t="n">
        <v>2632.89</v>
      </c>
      <c r="M4434" s="12" t="n">
        <v>2078.6</v>
      </c>
      <c r="N4434" s="12" t="n">
        <v>554.29</v>
      </c>
      <c r="O4434" t="inlineStr">
        <is>
          <t>Cash</t>
        </is>
      </c>
      <c r="P4434" t="inlineStr">
        <is>
          <t>Aarav Sharma</t>
        </is>
      </c>
      <c r="Q4434" t="inlineStr">
        <is>
          <t>CUST-0451</t>
        </is>
      </c>
      <c r="R4434" t="n">
        <v>3</v>
      </c>
      <c r="S4434" t="inlineStr">
        <is>
          <t>No</t>
        </is>
      </c>
    </row>
    <row r="4435">
      <c r="A4435" t="inlineStr">
        <is>
          <t>ORD-2509-04434</t>
        </is>
      </c>
      <c r="B4435" s="11" t="n">
        <v>45901</v>
      </c>
      <c r="C4435" t="inlineStr">
        <is>
          <t>North</t>
        </is>
      </c>
      <c r="D4435" t="inlineStr">
        <is>
          <t>Chandigarh</t>
        </is>
      </c>
      <c r="E4435" t="inlineStr">
        <is>
          <t>Consumer</t>
        </is>
      </c>
      <c r="F4435" t="inlineStr">
        <is>
          <t>Online</t>
        </is>
      </c>
      <c r="G4435" t="inlineStr">
        <is>
          <t>Technology</t>
        </is>
      </c>
      <c r="H4435" t="inlineStr">
        <is>
          <t>Monitor</t>
        </is>
      </c>
      <c r="I4435" t="n">
        <v>5</v>
      </c>
      <c r="J4435" s="12" t="n">
        <v>12514.43</v>
      </c>
      <c r="K4435" s="13" t="n">
        <v>0.2</v>
      </c>
      <c r="L4435" s="12" t="n">
        <v>50057.72</v>
      </c>
      <c r="M4435" s="12" t="n">
        <v>50057.72</v>
      </c>
      <c r="N4435" s="12" t="n">
        <v>0</v>
      </c>
      <c r="O4435" t="inlineStr">
        <is>
          <t>Debit Card</t>
        </is>
      </c>
      <c r="P4435" t="inlineStr">
        <is>
          <t>Meera Joshi</t>
        </is>
      </c>
      <c r="Q4435" t="inlineStr">
        <is>
          <t>CUST-0947</t>
        </is>
      </c>
      <c r="R4435" t="n">
        <v>3</v>
      </c>
      <c r="S4435" t="inlineStr">
        <is>
          <t>Yes</t>
        </is>
      </c>
    </row>
    <row r="4436">
      <c r="A4436" t="inlineStr">
        <is>
          <t>ORD-2410-04435</t>
        </is>
      </c>
      <c r="B4436" s="11" t="n">
        <v>45579</v>
      </c>
      <c r="C4436" t="inlineStr">
        <is>
          <t>East</t>
        </is>
      </c>
      <c r="D4436" t="inlineStr">
        <is>
          <t>Patna</t>
        </is>
      </c>
      <c r="E4436" t="inlineStr">
        <is>
          <t>Corporate</t>
        </is>
      </c>
      <c r="F4436" t="inlineStr">
        <is>
          <t>Retail Store</t>
        </is>
      </c>
      <c r="G4436" t="inlineStr">
        <is>
          <t>Office Supplies</t>
        </is>
      </c>
      <c r="H4436" t="inlineStr">
        <is>
          <t>Pen Box</t>
        </is>
      </c>
      <c r="I4436" t="n">
        <v>2</v>
      </c>
      <c r="J4436" s="12" t="n">
        <v>200.56</v>
      </c>
      <c r="K4436" s="13" t="n">
        <v>0.05</v>
      </c>
      <c r="L4436" s="12" t="n">
        <v>381.06</v>
      </c>
      <c r="M4436" s="12" t="n">
        <v>244.68</v>
      </c>
      <c r="N4436" s="12" t="n">
        <v>136.38</v>
      </c>
      <c r="O4436" t="inlineStr">
        <is>
          <t>Net Banking</t>
        </is>
      </c>
      <c r="P4436" t="inlineStr">
        <is>
          <t>Anaya Rao</t>
        </is>
      </c>
      <c r="Q4436" t="inlineStr">
        <is>
          <t>CUST-0638</t>
        </is>
      </c>
      <c r="R4436" t="n">
        <v>7</v>
      </c>
      <c r="S4436" t="inlineStr">
        <is>
          <t>No</t>
        </is>
      </c>
    </row>
    <row r="4437">
      <c r="A4437" t="inlineStr">
        <is>
          <t>ORD-2510-04436</t>
        </is>
      </c>
      <c r="B4437" s="11" t="n">
        <v>45955</v>
      </c>
      <c r="C4437" t="inlineStr">
        <is>
          <t>West</t>
        </is>
      </c>
      <c r="D4437" t="inlineStr">
        <is>
          <t>Surat</t>
        </is>
      </c>
      <c r="E4437" t="inlineStr">
        <is>
          <t>Corporate</t>
        </is>
      </c>
      <c r="F4437" t="inlineStr">
        <is>
          <t>Retail Store</t>
        </is>
      </c>
      <c r="G4437" t="inlineStr">
        <is>
          <t>Technology</t>
        </is>
      </c>
      <c r="H4437" t="inlineStr">
        <is>
          <t>Tablet</t>
        </is>
      </c>
      <c r="I4437" t="n">
        <v>1</v>
      </c>
      <c r="J4437" s="12" t="n">
        <v>23535.8</v>
      </c>
      <c r="K4437" s="13" t="n">
        <v>0.05</v>
      </c>
      <c r="L4437" s="12" t="n">
        <v>22359.01</v>
      </c>
      <c r="M4437" s="12" t="n">
        <v>19534.71</v>
      </c>
      <c r="N4437" s="12" t="n">
        <v>2824.3</v>
      </c>
      <c r="O4437" t="inlineStr">
        <is>
          <t>Cash</t>
        </is>
      </c>
      <c r="P4437" t="inlineStr">
        <is>
          <t>Vivaan Gupta</t>
        </is>
      </c>
      <c r="Q4437" t="inlineStr">
        <is>
          <t>CUST-0570</t>
        </is>
      </c>
      <c r="R4437" t="n">
        <v>1</v>
      </c>
      <c r="S4437" t="inlineStr">
        <is>
          <t>Yes</t>
        </is>
      </c>
    </row>
    <row r="4438">
      <c r="A4438" t="inlineStr">
        <is>
          <t>ORD-2501-04437</t>
        </is>
      </c>
      <c r="B4438" s="11" t="n">
        <v>45658</v>
      </c>
      <c r="C4438" t="inlineStr">
        <is>
          <t>West</t>
        </is>
      </c>
      <c r="D4438" t="inlineStr">
        <is>
          <t>Pune</t>
        </is>
      </c>
      <c r="E4438" t="inlineStr">
        <is>
          <t>Education</t>
        </is>
      </c>
      <c r="F4438" t="inlineStr">
        <is>
          <t>Partner</t>
        </is>
      </c>
      <c r="G4438" t="inlineStr">
        <is>
          <t>Accessories</t>
        </is>
      </c>
      <c r="H4438" t="inlineStr">
        <is>
          <t>Webcam</t>
        </is>
      </c>
      <c r="I4438" t="n">
        <v>4</v>
      </c>
      <c r="J4438" s="12" t="n">
        <v>3793.7</v>
      </c>
      <c r="K4438" s="13" t="n">
        <v>0.1</v>
      </c>
      <c r="L4438" s="12" t="n">
        <v>13657.32</v>
      </c>
      <c r="M4438" s="12" t="n">
        <v>11532.85</v>
      </c>
      <c r="N4438" s="12" t="n">
        <v>2124.47</v>
      </c>
      <c r="O4438" t="inlineStr">
        <is>
          <t>Net Banking</t>
        </is>
      </c>
      <c r="P4438" t="inlineStr">
        <is>
          <t>Anaya Rao</t>
        </is>
      </c>
      <c r="Q4438" t="inlineStr">
        <is>
          <t>CUST-0141</t>
        </is>
      </c>
      <c r="R4438" t="n">
        <v>4</v>
      </c>
      <c r="S4438" t="inlineStr">
        <is>
          <t>Yes</t>
        </is>
      </c>
    </row>
    <row r="4439">
      <c r="A4439" t="inlineStr">
        <is>
          <t>ORD-2405-04438</t>
        </is>
      </c>
      <c r="B4439" s="11" t="n">
        <v>45443</v>
      </c>
      <c r="C4439" t="inlineStr">
        <is>
          <t>West</t>
        </is>
      </c>
      <c r="D4439" t="inlineStr">
        <is>
          <t>Ahmedabad</t>
        </is>
      </c>
      <c r="E4439" t="inlineStr">
        <is>
          <t>Education</t>
        </is>
      </c>
      <c r="F4439" t="inlineStr">
        <is>
          <t>Online</t>
        </is>
      </c>
      <c r="G4439" t="inlineStr">
        <is>
          <t>Furniture</t>
        </is>
      </c>
      <c r="H4439" t="inlineStr">
        <is>
          <t>Office Chair</t>
        </is>
      </c>
      <c r="I4439" t="n">
        <v>2</v>
      </c>
      <c r="J4439" s="12" t="n">
        <v>7586.21</v>
      </c>
      <c r="K4439" s="13" t="n">
        <v>0.2</v>
      </c>
      <c r="L4439" s="12" t="n">
        <v>12137.94</v>
      </c>
      <c r="M4439" s="12" t="n">
        <v>10468.97</v>
      </c>
      <c r="N4439" s="12" t="n">
        <v>1668.97</v>
      </c>
      <c r="O4439" t="inlineStr">
        <is>
          <t>Debit Card</t>
        </is>
      </c>
      <c r="P4439" t="inlineStr">
        <is>
          <t>Aarav Sharma</t>
        </is>
      </c>
      <c r="Q4439" t="inlineStr">
        <is>
          <t>CUST-0206</t>
        </is>
      </c>
      <c r="R4439" t="n">
        <v>3</v>
      </c>
      <c r="S4439" t="inlineStr">
        <is>
          <t>No</t>
        </is>
      </c>
    </row>
    <row r="4440">
      <c r="A4440" t="inlineStr">
        <is>
          <t>ORD-2405-04439</t>
        </is>
      </c>
      <c r="B4440" s="11" t="n">
        <v>45436</v>
      </c>
      <c r="C4440" t="inlineStr">
        <is>
          <t>West</t>
        </is>
      </c>
      <c r="D4440" t="inlineStr">
        <is>
          <t>Surat</t>
        </is>
      </c>
      <c r="E4440" t="inlineStr">
        <is>
          <t>Small Business</t>
        </is>
      </c>
      <c r="F4440" t="inlineStr">
        <is>
          <t>Partner</t>
        </is>
      </c>
      <c r="G4440" t="inlineStr">
        <is>
          <t>Accessories</t>
        </is>
      </c>
      <c r="H4440" t="inlineStr">
        <is>
          <t>Laptop Stand</t>
        </is>
      </c>
      <c r="I4440" t="n">
        <v>2</v>
      </c>
      <c r="J4440" s="12" t="n">
        <v>1649.41</v>
      </c>
      <c r="K4440" s="13" t="n">
        <v>0.05</v>
      </c>
      <c r="L4440" s="12" t="n">
        <v>3133.88</v>
      </c>
      <c r="M4440" s="12" t="n">
        <v>2309.17</v>
      </c>
      <c r="N4440" s="12" t="n">
        <v>824.71</v>
      </c>
      <c r="O4440" t="inlineStr">
        <is>
          <t>UPI</t>
        </is>
      </c>
      <c r="P4440" t="inlineStr">
        <is>
          <t>Anaya Rao</t>
        </is>
      </c>
      <c r="Q4440" t="inlineStr">
        <is>
          <t>CUST-0446</t>
        </is>
      </c>
      <c r="R4440" t="n">
        <v>4</v>
      </c>
      <c r="S4440" t="inlineStr">
        <is>
          <t>No</t>
        </is>
      </c>
    </row>
    <row r="4441">
      <c r="A4441" t="inlineStr">
        <is>
          <t>ORD-2502-04440</t>
        </is>
      </c>
      <c r="B4441" s="11" t="n">
        <v>45716</v>
      </c>
      <c r="C4441" t="inlineStr">
        <is>
          <t>Central</t>
        </is>
      </c>
      <c r="D4441" t="inlineStr">
        <is>
          <t>Bhopal</t>
        </is>
      </c>
      <c r="E4441" t="inlineStr">
        <is>
          <t>Consumer</t>
        </is>
      </c>
      <c r="F4441" t="inlineStr">
        <is>
          <t>Partner</t>
        </is>
      </c>
      <c r="G4441" t="inlineStr">
        <is>
          <t>Accessories</t>
        </is>
      </c>
      <c r="H4441" t="inlineStr">
        <is>
          <t>USB Hub</t>
        </is>
      </c>
      <c r="I4441" t="n">
        <v>2</v>
      </c>
      <c r="J4441" s="12" t="n">
        <v>1317.24</v>
      </c>
      <c r="K4441" s="13" t="n">
        <v>0.03</v>
      </c>
      <c r="L4441" s="12" t="n">
        <v>2555.45</v>
      </c>
      <c r="M4441" s="12" t="n">
        <v>1791.45</v>
      </c>
      <c r="N4441" s="12" t="n">
        <v>764</v>
      </c>
      <c r="O4441" t="inlineStr">
        <is>
          <t>Credit Card</t>
        </is>
      </c>
      <c r="P4441" t="inlineStr">
        <is>
          <t>Anaya Rao</t>
        </is>
      </c>
      <c r="Q4441" t="inlineStr">
        <is>
          <t>CUST-0548</t>
        </is>
      </c>
      <c r="R4441" t="n">
        <v>4</v>
      </c>
      <c r="S4441" t="inlineStr">
        <is>
          <t>Yes</t>
        </is>
      </c>
    </row>
    <row r="4442">
      <c r="A4442" t="inlineStr">
        <is>
          <t>ORD-2402-04441</t>
        </is>
      </c>
      <c r="B4442" s="11" t="n">
        <v>45339</v>
      </c>
      <c r="C4442" t="inlineStr">
        <is>
          <t>South</t>
        </is>
      </c>
      <c r="D4442" t="inlineStr">
        <is>
          <t>Chennai</t>
        </is>
      </c>
      <c r="E4442" t="inlineStr">
        <is>
          <t>Small Business</t>
        </is>
      </c>
      <c r="F4442" t="inlineStr">
        <is>
          <t>Direct Sales</t>
        </is>
      </c>
      <c r="G4442" t="inlineStr">
        <is>
          <t>Office Supplies</t>
        </is>
      </c>
      <c r="H4442" t="inlineStr">
        <is>
          <t>Paper Ream</t>
        </is>
      </c>
      <c r="I4442" t="n">
        <v>8</v>
      </c>
      <c r="J4442" s="12" t="n">
        <v>429.32</v>
      </c>
      <c r="K4442" s="13" t="n">
        <v>0.1</v>
      </c>
      <c r="L4442" s="12" t="n">
        <v>3091.1</v>
      </c>
      <c r="M4442" s="12" t="n">
        <v>2575.92</v>
      </c>
      <c r="N4442" s="12" t="n">
        <v>515.1799999999999</v>
      </c>
      <c r="O4442" t="inlineStr">
        <is>
          <t>Net Banking</t>
        </is>
      </c>
      <c r="P4442" t="inlineStr">
        <is>
          <t>Vivaan Gupta</t>
        </is>
      </c>
      <c r="Q4442" t="inlineStr">
        <is>
          <t>CUST-0681</t>
        </is>
      </c>
      <c r="R4442" t="n">
        <v>4</v>
      </c>
      <c r="S4442" t="inlineStr">
        <is>
          <t>No</t>
        </is>
      </c>
    </row>
    <row r="4443">
      <c r="A4443" t="inlineStr">
        <is>
          <t>ORD-2501-04442</t>
        </is>
      </c>
      <c r="B4443" s="11" t="n">
        <v>45680</v>
      </c>
      <c r="C4443" t="inlineStr">
        <is>
          <t>West</t>
        </is>
      </c>
      <c r="D4443" t="inlineStr">
        <is>
          <t>Ahmedabad</t>
        </is>
      </c>
      <c r="E4443" t="inlineStr">
        <is>
          <t>Small Business</t>
        </is>
      </c>
      <c r="F4443" t="inlineStr">
        <is>
          <t>Direct Sales</t>
        </is>
      </c>
      <c r="G4443" t="inlineStr">
        <is>
          <t>Office Supplies</t>
        </is>
      </c>
      <c r="H4443" t="inlineStr">
        <is>
          <t>File Folder</t>
        </is>
      </c>
      <c r="I4443" t="n">
        <v>1</v>
      </c>
      <c r="J4443" s="12" t="n">
        <v>102.72</v>
      </c>
      <c r="K4443" s="13" t="n">
        <v>0.15</v>
      </c>
      <c r="L4443" s="12" t="n">
        <v>87.31</v>
      </c>
      <c r="M4443" s="12" t="n">
        <v>59.58</v>
      </c>
      <c r="N4443" s="12" t="n">
        <v>27.73</v>
      </c>
      <c r="O4443" t="inlineStr">
        <is>
          <t>Credit Card</t>
        </is>
      </c>
      <c r="P4443" t="inlineStr">
        <is>
          <t>Vivaan Gupta</t>
        </is>
      </c>
      <c r="Q4443" t="inlineStr">
        <is>
          <t>CUST-0145</t>
        </is>
      </c>
      <c r="R4443" t="n">
        <v>3</v>
      </c>
      <c r="S4443" t="inlineStr">
        <is>
          <t>No</t>
        </is>
      </c>
    </row>
    <row r="4444">
      <c r="A4444" t="inlineStr">
        <is>
          <t>ORD-2512-04443</t>
        </is>
      </c>
      <c r="B4444" s="11" t="n">
        <v>46001</v>
      </c>
      <c r="C4444" t="inlineStr">
        <is>
          <t>East</t>
        </is>
      </c>
      <c r="D4444" t="inlineStr">
        <is>
          <t>Kolkata</t>
        </is>
      </c>
      <c r="E4444" t="inlineStr">
        <is>
          <t>Corporate</t>
        </is>
      </c>
      <c r="F4444" t="inlineStr">
        <is>
          <t>Retail Store</t>
        </is>
      </c>
      <c r="G4444" t="inlineStr">
        <is>
          <t>Office Supplies</t>
        </is>
      </c>
      <c r="H4444" t="inlineStr">
        <is>
          <t>Pen Box</t>
        </is>
      </c>
      <c r="I4444" t="n">
        <v>3</v>
      </c>
      <c r="J4444" s="12" t="n">
        <v>232.75</v>
      </c>
      <c r="K4444" s="13" t="n">
        <v>0.1</v>
      </c>
      <c r="L4444" s="12" t="n">
        <v>628.4299999999999</v>
      </c>
      <c r="M4444" s="12" t="n">
        <v>425.93</v>
      </c>
      <c r="N4444" s="12" t="n">
        <v>202.5</v>
      </c>
      <c r="O4444" t="inlineStr">
        <is>
          <t>Credit Card</t>
        </is>
      </c>
      <c r="P4444" t="inlineStr">
        <is>
          <t>Diya Patel</t>
        </is>
      </c>
      <c r="Q4444" t="inlineStr">
        <is>
          <t>CUST-0698</t>
        </is>
      </c>
      <c r="R4444" t="n">
        <v>3</v>
      </c>
      <c r="S4444" t="inlineStr">
        <is>
          <t>Yes</t>
        </is>
      </c>
    </row>
    <row r="4445">
      <c r="A4445" t="inlineStr">
        <is>
          <t>ORD-2402-04444</t>
        </is>
      </c>
      <c r="B4445" s="11" t="n">
        <v>45351</v>
      </c>
      <c r="C4445" t="inlineStr">
        <is>
          <t>South</t>
        </is>
      </c>
      <c r="D4445" t="inlineStr">
        <is>
          <t>Chennai</t>
        </is>
      </c>
      <c r="E4445" t="inlineStr">
        <is>
          <t>Education</t>
        </is>
      </c>
      <c r="F4445" t="inlineStr">
        <is>
          <t>Retail Store</t>
        </is>
      </c>
      <c r="G4445" t="inlineStr">
        <is>
          <t>Technology</t>
        </is>
      </c>
      <c r="H4445" t="inlineStr">
        <is>
          <t>Tablet</t>
        </is>
      </c>
      <c r="I4445" t="n">
        <v>2</v>
      </c>
      <c r="J4445" s="12" t="n">
        <v>22971.46</v>
      </c>
      <c r="K4445" s="13" t="n">
        <v>0</v>
      </c>
      <c r="L4445" s="12" t="n">
        <v>45942.92</v>
      </c>
      <c r="M4445" s="12" t="n">
        <v>38132.62</v>
      </c>
      <c r="N4445" s="12" t="n">
        <v>7810.3</v>
      </c>
      <c r="O4445" t="inlineStr">
        <is>
          <t>Debit Card</t>
        </is>
      </c>
      <c r="P4445" t="inlineStr">
        <is>
          <t>Ishaan Mehta</t>
        </is>
      </c>
      <c r="Q4445" t="inlineStr">
        <is>
          <t>CUST-0857</t>
        </is>
      </c>
      <c r="R4445" t="n">
        <v>3</v>
      </c>
      <c r="S4445" t="inlineStr">
        <is>
          <t>No</t>
        </is>
      </c>
    </row>
    <row r="4446">
      <c r="A4446" t="inlineStr">
        <is>
          <t>ORD-2410-04445</t>
        </is>
      </c>
      <c r="B4446" s="11" t="n">
        <v>45591</v>
      </c>
      <c r="C4446" t="inlineStr">
        <is>
          <t>East</t>
        </is>
      </c>
      <c r="D4446" t="inlineStr">
        <is>
          <t>Bhubaneswar</t>
        </is>
      </c>
      <c r="E4446" t="inlineStr">
        <is>
          <t>Corporate</t>
        </is>
      </c>
      <c r="F4446" t="inlineStr">
        <is>
          <t>Direct Sales</t>
        </is>
      </c>
      <c r="G4446" t="inlineStr">
        <is>
          <t>Technology</t>
        </is>
      </c>
      <c r="H4446" t="inlineStr">
        <is>
          <t>Laptop</t>
        </is>
      </c>
      <c r="I4446" t="n">
        <v>1</v>
      </c>
      <c r="J4446" s="12" t="n">
        <v>48422.62</v>
      </c>
      <c r="K4446" s="13" t="n">
        <v>0</v>
      </c>
      <c r="L4446" s="12" t="n">
        <v>48422.62</v>
      </c>
      <c r="M4446" s="12" t="n">
        <v>41643.45</v>
      </c>
      <c r="N4446" s="12" t="n">
        <v>6779.17</v>
      </c>
      <c r="O4446" t="inlineStr">
        <is>
          <t>Debit Card</t>
        </is>
      </c>
      <c r="P4446" t="inlineStr">
        <is>
          <t>Sara Khan</t>
        </is>
      </c>
      <c r="Q4446" t="inlineStr">
        <is>
          <t>CUST-0608</t>
        </is>
      </c>
      <c r="R4446" t="n">
        <v>4</v>
      </c>
      <c r="S4446" t="inlineStr">
        <is>
          <t>No</t>
        </is>
      </c>
    </row>
    <row r="4447">
      <c r="A4447" t="inlineStr">
        <is>
          <t>ORD-2408-04446</t>
        </is>
      </c>
      <c r="B4447" s="11" t="n">
        <v>45534</v>
      </c>
      <c r="C4447" t="inlineStr">
        <is>
          <t>West</t>
        </is>
      </c>
      <c r="D4447" t="inlineStr">
        <is>
          <t>Ahmedabad</t>
        </is>
      </c>
      <c r="E4447" t="inlineStr">
        <is>
          <t>Corporate</t>
        </is>
      </c>
      <c r="F4447" t="inlineStr">
        <is>
          <t>Direct Sales</t>
        </is>
      </c>
      <c r="G4447" t="inlineStr">
        <is>
          <t>Office Supplies</t>
        </is>
      </c>
      <c r="H4447" t="inlineStr">
        <is>
          <t>File Folder</t>
        </is>
      </c>
      <c r="I4447" t="n">
        <v>8</v>
      </c>
      <c r="J4447" s="12" t="n">
        <v>118.93</v>
      </c>
      <c r="K4447" s="13" t="n">
        <v>0</v>
      </c>
      <c r="L4447" s="12" t="n">
        <v>951.4400000000001</v>
      </c>
      <c r="M4447" s="12" t="n">
        <v>551.84</v>
      </c>
      <c r="N4447" s="12" t="n">
        <v>399.6</v>
      </c>
      <c r="O4447" t="inlineStr">
        <is>
          <t>Net Banking</t>
        </is>
      </c>
      <c r="P4447" t="inlineStr">
        <is>
          <t>Ishaan Mehta</t>
        </is>
      </c>
      <c r="Q4447" t="inlineStr">
        <is>
          <t>CUST-0528</t>
        </is>
      </c>
      <c r="R4447" t="n">
        <v>4</v>
      </c>
      <c r="S4447" t="inlineStr">
        <is>
          <t>No</t>
        </is>
      </c>
    </row>
    <row r="4448">
      <c r="A4448" t="inlineStr">
        <is>
          <t>ORD-2407-04447</t>
        </is>
      </c>
      <c r="B4448" s="11" t="n">
        <v>45484</v>
      </c>
      <c r="C4448" t="inlineStr">
        <is>
          <t>North</t>
        </is>
      </c>
      <c r="D4448" t="inlineStr">
        <is>
          <t>Lucknow</t>
        </is>
      </c>
      <c r="E4448" t="inlineStr">
        <is>
          <t>Small Business</t>
        </is>
      </c>
      <c r="F4448" t="inlineStr">
        <is>
          <t>Online</t>
        </is>
      </c>
      <c r="G4448" t="inlineStr">
        <is>
          <t>Furniture</t>
        </is>
      </c>
      <c r="H4448" t="inlineStr">
        <is>
          <t>Bookshelf</t>
        </is>
      </c>
      <c r="I4448" t="n">
        <v>2</v>
      </c>
      <c r="J4448" s="12" t="n">
        <v>6175.47</v>
      </c>
      <c r="K4448" s="13" t="n">
        <v>0</v>
      </c>
      <c r="L4448" s="12" t="n">
        <v>12350.94</v>
      </c>
      <c r="M4448" s="12" t="n">
        <v>9016.190000000001</v>
      </c>
      <c r="N4448" s="12" t="n">
        <v>3334.75</v>
      </c>
      <c r="O4448" t="inlineStr">
        <is>
          <t>Credit Card</t>
        </is>
      </c>
      <c r="P4448" t="inlineStr">
        <is>
          <t>Diya Patel</t>
        </is>
      </c>
      <c r="Q4448" t="inlineStr">
        <is>
          <t>CUST-0531</t>
        </is>
      </c>
      <c r="R4448" t="n">
        <v>3</v>
      </c>
      <c r="S4448" t="inlineStr">
        <is>
          <t>No</t>
        </is>
      </c>
    </row>
    <row r="4449">
      <c r="A4449" t="inlineStr">
        <is>
          <t>ORD-2502-04448</t>
        </is>
      </c>
      <c r="B4449" s="11" t="n">
        <v>45701</v>
      </c>
      <c r="C4449" t="inlineStr">
        <is>
          <t>West</t>
        </is>
      </c>
      <c r="D4449" t="inlineStr">
        <is>
          <t>Mumbai</t>
        </is>
      </c>
      <c r="E4449" t="inlineStr">
        <is>
          <t>Small Business</t>
        </is>
      </c>
      <c r="F4449" t="inlineStr">
        <is>
          <t>Partner</t>
        </is>
      </c>
      <c r="G4449" t="inlineStr">
        <is>
          <t>Office Supplies</t>
        </is>
      </c>
      <c r="H4449" t="inlineStr">
        <is>
          <t>Marker Set</t>
        </is>
      </c>
      <c r="I4449" t="n">
        <v>1</v>
      </c>
      <c r="J4449" s="12" t="n">
        <v>249.27</v>
      </c>
      <c r="K4449" s="13" t="n">
        <v>0.2</v>
      </c>
      <c r="L4449" s="12" t="n">
        <v>199.42</v>
      </c>
      <c r="M4449" s="12" t="n">
        <v>162.03</v>
      </c>
      <c r="N4449" s="12" t="n">
        <v>37.39</v>
      </c>
      <c r="O4449" t="inlineStr">
        <is>
          <t>Debit Card</t>
        </is>
      </c>
      <c r="P4449" t="inlineStr">
        <is>
          <t>Sara Khan</t>
        </is>
      </c>
      <c r="Q4449" t="inlineStr">
        <is>
          <t>CUST-0863</t>
        </is>
      </c>
      <c r="R4449" t="n">
        <v>3</v>
      </c>
      <c r="S4449" t="inlineStr">
        <is>
          <t>No</t>
        </is>
      </c>
    </row>
    <row r="4450">
      <c r="A4450" t="inlineStr">
        <is>
          <t>ORD-2407-04449</t>
        </is>
      </c>
      <c r="B4450" s="11" t="n">
        <v>45499</v>
      </c>
      <c r="C4450" t="inlineStr">
        <is>
          <t>Central</t>
        </is>
      </c>
      <c r="D4450" t="inlineStr">
        <is>
          <t>Nagpur</t>
        </is>
      </c>
      <c r="E4450" t="inlineStr">
        <is>
          <t>Corporate</t>
        </is>
      </c>
      <c r="F4450" t="inlineStr">
        <is>
          <t>Retail Store</t>
        </is>
      </c>
      <c r="G4450" t="inlineStr">
        <is>
          <t>Furniture</t>
        </is>
      </c>
      <c r="H4450" t="inlineStr">
        <is>
          <t>Bookshelf</t>
        </is>
      </c>
      <c r="I4450" t="n">
        <v>5</v>
      </c>
      <c r="J4450" s="12" t="n">
        <v>6048.55</v>
      </c>
      <c r="K4450" s="13" t="n">
        <v>0.2</v>
      </c>
      <c r="L4450" s="12" t="n">
        <v>24194.2</v>
      </c>
      <c r="M4450" s="12" t="n">
        <v>22077.21</v>
      </c>
      <c r="N4450" s="12" t="n">
        <v>2116.99</v>
      </c>
      <c r="O4450" t="inlineStr">
        <is>
          <t>Debit Card</t>
        </is>
      </c>
      <c r="P4450" t="inlineStr">
        <is>
          <t>Diya Patel</t>
        </is>
      </c>
      <c r="Q4450" t="inlineStr">
        <is>
          <t>CUST-0624</t>
        </is>
      </c>
      <c r="R4450" t="n">
        <v>3</v>
      </c>
      <c r="S4450" t="inlineStr">
        <is>
          <t>Yes</t>
        </is>
      </c>
    </row>
    <row r="4451">
      <c r="A4451" t="inlineStr">
        <is>
          <t>ORD-2411-04450</t>
        </is>
      </c>
      <c r="B4451" s="11" t="n">
        <v>45605</v>
      </c>
      <c r="C4451" t="inlineStr">
        <is>
          <t>East</t>
        </is>
      </c>
      <c r="D4451" t="inlineStr">
        <is>
          <t>Bhubaneswar</t>
        </is>
      </c>
      <c r="E4451" t="inlineStr">
        <is>
          <t>Consumer</t>
        </is>
      </c>
      <c r="F4451" t="inlineStr">
        <is>
          <t>Online</t>
        </is>
      </c>
      <c r="G4451" t="inlineStr">
        <is>
          <t>Furniture</t>
        </is>
      </c>
      <c r="H4451" t="inlineStr">
        <is>
          <t>Office Chair</t>
        </is>
      </c>
      <c r="I4451" t="n">
        <v>1</v>
      </c>
      <c r="J4451" s="12" t="n">
        <v>7238.55</v>
      </c>
      <c r="K4451" s="13" t="n">
        <v>0</v>
      </c>
      <c r="L4451" s="12" t="n">
        <v>7238.55</v>
      </c>
      <c r="M4451" s="12" t="n">
        <v>4994.6</v>
      </c>
      <c r="N4451" s="12" t="n">
        <v>2243.95</v>
      </c>
      <c r="O4451" t="inlineStr">
        <is>
          <t>Credit Card</t>
        </is>
      </c>
      <c r="P4451" t="inlineStr">
        <is>
          <t>Ishaan Mehta</t>
        </is>
      </c>
      <c r="Q4451" t="inlineStr">
        <is>
          <t>CUST-0455</t>
        </is>
      </c>
      <c r="R4451" t="n">
        <v>3</v>
      </c>
      <c r="S4451" t="inlineStr">
        <is>
          <t>Yes</t>
        </is>
      </c>
    </row>
    <row r="4452">
      <c r="A4452" t="inlineStr">
        <is>
          <t>ORD-2408-04451</t>
        </is>
      </c>
      <c r="B4452" s="11" t="n">
        <v>45518</v>
      </c>
      <c r="C4452" t="inlineStr">
        <is>
          <t>North</t>
        </is>
      </c>
      <c r="D4452" t="inlineStr">
        <is>
          <t>Lucknow</t>
        </is>
      </c>
      <c r="E4452" t="inlineStr">
        <is>
          <t>Consumer</t>
        </is>
      </c>
      <c r="F4452" t="inlineStr">
        <is>
          <t>Partner</t>
        </is>
      </c>
      <c r="G4452" t="inlineStr">
        <is>
          <t>Office Supplies</t>
        </is>
      </c>
      <c r="H4452" t="inlineStr">
        <is>
          <t>File Folder</t>
        </is>
      </c>
      <c r="I4452" t="n">
        <v>5</v>
      </c>
      <c r="J4452" s="12" t="n">
        <v>117.93</v>
      </c>
      <c r="K4452" s="13" t="n">
        <v>0.2</v>
      </c>
      <c r="L4452" s="12" t="n">
        <v>471.72</v>
      </c>
      <c r="M4452" s="12" t="n">
        <v>342</v>
      </c>
      <c r="N4452" s="12" t="n">
        <v>129.72</v>
      </c>
      <c r="O4452" t="inlineStr">
        <is>
          <t>Credit Card</t>
        </is>
      </c>
      <c r="P4452" t="inlineStr">
        <is>
          <t>Vivaan Gupta</t>
        </is>
      </c>
      <c r="Q4452" t="inlineStr">
        <is>
          <t>CUST-0123</t>
        </is>
      </c>
      <c r="R4452" t="n">
        <v>3</v>
      </c>
      <c r="S4452" t="inlineStr">
        <is>
          <t>No</t>
        </is>
      </c>
    </row>
    <row r="4453">
      <c r="A4453" t="inlineStr">
        <is>
          <t>ORD-2410-04452</t>
        </is>
      </c>
      <c r="B4453" s="11" t="n">
        <v>45570</v>
      </c>
      <c r="C4453" t="inlineStr">
        <is>
          <t>East</t>
        </is>
      </c>
      <c r="D4453" t="inlineStr">
        <is>
          <t>Patna</t>
        </is>
      </c>
      <c r="E4453" t="inlineStr">
        <is>
          <t>Small Business</t>
        </is>
      </c>
      <c r="F4453" t="inlineStr">
        <is>
          <t>Direct Sales</t>
        </is>
      </c>
      <c r="G4453" t="inlineStr">
        <is>
          <t>Furniture</t>
        </is>
      </c>
      <c r="H4453" t="inlineStr">
        <is>
          <t>Cabinet</t>
        </is>
      </c>
      <c r="I4453" t="n">
        <v>4</v>
      </c>
      <c r="J4453" s="12" t="n">
        <v>8410.299999999999</v>
      </c>
      <c r="K4453" s="13" t="n">
        <v>0.1</v>
      </c>
      <c r="L4453" s="12" t="n">
        <v>30277.08</v>
      </c>
      <c r="M4453" s="12" t="n">
        <v>26240.14</v>
      </c>
      <c r="N4453" s="12" t="n">
        <v>4036.94</v>
      </c>
      <c r="O4453" t="inlineStr">
        <is>
          <t>Credit Card</t>
        </is>
      </c>
      <c r="P4453" t="inlineStr">
        <is>
          <t>Vivaan Gupta</t>
        </is>
      </c>
      <c r="Q4453" t="inlineStr">
        <is>
          <t>CUST-0405</t>
        </is>
      </c>
      <c r="R4453" t="n">
        <v>8</v>
      </c>
      <c r="S4453" t="inlineStr">
        <is>
          <t>No</t>
        </is>
      </c>
    </row>
    <row r="4454">
      <c r="A4454" t="inlineStr">
        <is>
          <t>ORD-2406-04453</t>
        </is>
      </c>
      <c r="B4454" s="11" t="n">
        <v>45463</v>
      </c>
      <c r="C4454" t="inlineStr">
        <is>
          <t>North</t>
        </is>
      </c>
      <c r="D4454" t="inlineStr">
        <is>
          <t>Jaipur</t>
        </is>
      </c>
      <c r="E4454" t="inlineStr">
        <is>
          <t>Corporate</t>
        </is>
      </c>
      <c r="F4454" t="inlineStr">
        <is>
          <t>Online</t>
        </is>
      </c>
      <c r="G4454" t="inlineStr">
        <is>
          <t>Furniture</t>
        </is>
      </c>
      <c r="H4454" t="inlineStr">
        <is>
          <t>Desk</t>
        </is>
      </c>
      <c r="I4454" t="n">
        <v>1</v>
      </c>
      <c r="J4454" s="12" t="n">
        <v>12353.97</v>
      </c>
      <c r="K4454" s="13" t="n">
        <v>0.15</v>
      </c>
      <c r="L4454" s="12" t="n">
        <v>10500.87</v>
      </c>
      <c r="M4454" s="12" t="n">
        <v>9265.48</v>
      </c>
      <c r="N4454" s="12" t="n">
        <v>1235.39</v>
      </c>
      <c r="O4454" t="inlineStr">
        <is>
          <t>UPI</t>
        </is>
      </c>
      <c r="P4454" t="inlineStr">
        <is>
          <t>Sara Khan</t>
        </is>
      </c>
      <c r="Q4454" t="inlineStr">
        <is>
          <t>CUST-0203</t>
        </is>
      </c>
      <c r="R4454" t="n">
        <v>3</v>
      </c>
      <c r="S4454" t="inlineStr">
        <is>
          <t>No</t>
        </is>
      </c>
    </row>
    <row r="4455">
      <c r="A4455" t="inlineStr">
        <is>
          <t>ORD-2509-04454</t>
        </is>
      </c>
      <c r="B4455" s="11" t="n">
        <v>45902</v>
      </c>
      <c r="C4455" t="inlineStr">
        <is>
          <t>North</t>
        </is>
      </c>
      <c r="D4455" t="inlineStr">
        <is>
          <t>Jaipur</t>
        </is>
      </c>
      <c r="E4455" t="inlineStr">
        <is>
          <t>Corporate</t>
        </is>
      </c>
      <c r="F4455" t="inlineStr">
        <is>
          <t>Retail Store</t>
        </is>
      </c>
      <c r="G4455" t="inlineStr">
        <is>
          <t>Furniture</t>
        </is>
      </c>
      <c r="H4455" t="inlineStr">
        <is>
          <t>Office Chair</t>
        </is>
      </c>
      <c r="I4455" t="n">
        <v>2</v>
      </c>
      <c r="J4455" s="12" t="n">
        <v>7574.07</v>
      </c>
      <c r="K4455" s="13" t="n">
        <v>0.03</v>
      </c>
      <c r="L4455" s="12" t="n">
        <v>14693.7</v>
      </c>
      <c r="M4455" s="12" t="n">
        <v>10452.22</v>
      </c>
      <c r="N4455" s="12" t="n">
        <v>4241.48</v>
      </c>
      <c r="O4455" t="inlineStr">
        <is>
          <t>Credit Card</t>
        </is>
      </c>
      <c r="P4455" t="inlineStr">
        <is>
          <t>Rohan Verma</t>
        </is>
      </c>
      <c r="Q4455" t="inlineStr">
        <is>
          <t>CUST-0315</t>
        </is>
      </c>
      <c r="R4455" t="n">
        <v>4</v>
      </c>
      <c r="S4455" t="inlineStr">
        <is>
          <t>No</t>
        </is>
      </c>
    </row>
    <row r="4456">
      <c r="A4456" t="inlineStr">
        <is>
          <t>ORD-2504-04455</t>
        </is>
      </c>
      <c r="B4456" s="11" t="n">
        <v>45772</v>
      </c>
      <c r="C4456" t="inlineStr">
        <is>
          <t>North</t>
        </is>
      </c>
      <c r="D4456" t="inlineStr">
        <is>
          <t>Lucknow</t>
        </is>
      </c>
      <c r="E4456" t="inlineStr">
        <is>
          <t>Consumer</t>
        </is>
      </c>
      <c r="F4456" t="inlineStr">
        <is>
          <t>Retail Store</t>
        </is>
      </c>
      <c r="G4456" t="inlineStr">
        <is>
          <t>Furniture</t>
        </is>
      </c>
      <c r="H4456" t="inlineStr">
        <is>
          <t>Bookshelf</t>
        </is>
      </c>
      <c r="I4456" t="n">
        <v>10</v>
      </c>
      <c r="J4456" s="12" t="n">
        <v>6601.67</v>
      </c>
      <c r="K4456" s="13" t="n">
        <v>0.03</v>
      </c>
      <c r="L4456" s="12" t="n">
        <v>64036.2</v>
      </c>
      <c r="M4456" s="12" t="n">
        <v>48192.19</v>
      </c>
      <c r="N4456" s="12" t="n">
        <v>15844.01</v>
      </c>
      <c r="O4456" t="inlineStr">
        <is>
          <t>Cash</t>
        </is>
      </c>
      <c r="P4456" t="inlineStr">
        <is>
          <t>Tara Kapoor</t>
        </is>
      </c>
      <c r="Q4456" t="inlineStr">
        <is>
          <t>CUST-0540</t>
        </is>
      </c>
      <c r="R4456" t="n">
        <v>8</v>
      </c>
      <c r="S4456" t="inlineStr">
        <is>
          <t>Yes</t>
        </is>
      </c>
    </row>
    <row r="4457">
      <c r="A4457" t="inlineStr">
        <is>
          <t>ORD-2505-04456</t>
        </is>
      </c>
      <c r="B4457" s="11" t="n">
        <v>45789</v>
      </c>
      <c r="C4457" t="inlineStr">
        <is>
          <t>South</t>
        </is>
      </c>
      <c r="D4457" t="inlineStr">
        <is>
          <t>Kochi</t>
        </is>
      </c>
      <c r="E4457" t="inlineStr">
        <is>
          <t>Small Business</t>
        </is>
      </c>
      <c r="F4457" t="inlineStr">
        <is>
          <t>Partner</t>
        </is>
      </c>
      <c r="G4457" t="inlineStr">
        <is>
          <t>Office Supplies</t>
        </is>
      </c>
      <c r="H4457" t="inlineStr">
        <is>
          <t>Notebook Pack</t>
        </is>
      </c>
      <c r="I4457" t="n">
        <v>2</v>
      </c>
      <c r="J4457" s="12" t="n">
        <v>431.57</v>
      </c>
      <c r="K4457" s="13" t="n">
        <v>0.05</v>
      </c>
      <c r="L4457" s="12" t="n">
        <v>819.98</v>
      </c>
      <c r="M4457" s="12" t="n">
        <v>552.41</v>
      </c>
      <c r="N4457" s="12" t="n">
        <v>267.57</v>
      </c>
      <c r="O4457" t="inlineStr">
        <is>
          <t>Debit Card</t>
        </is>
      </c>
      <c r="P4457" t="inlineStr">
        <is>
          <t>Kabir Singh</t>
        </is>
      </c>
      <c r="Q4457" t="inlineStr">
        <is>
          <t>CUST-0621</t>
        </is>
      </c>
      <c r="R4457" t="n">
        <v>4</v>
      </c>
      <c r="S4457" t="inlineStr">
        <is>
          <t>No</t>
        </is>
      </c>
    </row>
    <row r="4458">
      <c r="A4458" t="inlineStr">
        <is>
          <t>ORD-2501-04457</t>
        </is>
      </c>
      <c r="B4458" s="11" t="n">
        <v>45672</v>
      </c>
      <c r="C4458" t="inlineStr">
        <is>
          <t>North</t>
        </is>
      </c>
      <c r="D4458" t="inlineStr">
        <is>
          <t>Lucknow</t>
        </is>
      </c>
      <c r="E4458" t="inlineStr">
        <is>
          <t>Education</t>
        </is>
      </c>
      <c r="F4458" t="inlineStr">
        <is>
          <t>Retail Store</t>
        </is>
      </c>
      <c r="G4458" t="inlineStr">
        <is>
          <t>Technology</t>
        </is>
      </c>
      <c r="H4458" t="inlineStr">
        <is>
          <t>Headphones</t>
        </is>
      </c>
      <c r="I4458" t="n">
        <v>5</v>
      </c>
      <c r="J4458" s="12" t="n">
        <v>2887.34</v>
      </c>
      <c r="K4458" s="13" t="n">
        <v>0.1</v>
      </c>
      <c r="L4458" s="12" t="n">
        <v>12993.03</v>
      </c>
      <c r="M4458" s="12" t="n">
        <v>10683.16</v>
      </c>
      <c r="N4458" s="12" t="n">
        <v>2309.87</v>
      </c>
      <c r="O4458" t="inlineStr">
        <is>
          <t>Net Banking</t>
        </is>
      </c>
      <c r="P4458" t="inlineStr">
        <is>
          <t>Aarav Sharma</t>
        </is>
      </c>
      <c r="Q4458" t="inlineStr">
        <is>
          <t>CUST-0132</t>
        </is>
      </c>
      <c r="R4458" t="n">
        <v>4</v>
      </c>
      <c r="S4458" t="inlineStr">
        <is>
          <t>No</t>
        </is>
      </c>
    </row>
    <row r="4459">
      <c r="A4459" t="inlineStr">
        <is>
          <t>ORD-2501-04458</t>
        </is>
      </c>
      <c r="B4459" s="11" t="n">
        <v>45662</v>
      </c>
      <c r="C4459" t="inlineStr">
        <is>
          <t>North</t>
        </is>
      </c>
      <c r="D4459" t="inlineStr">
        <is>
          <t>Delhi</t>
        </is>
      </c>
      <c r="E4459" t="inlineStr">
        <is>
          <t>Small Business</t>
        </is>
      </c>
      <c r="F4459" t="inlineStr">
        <is>
          <t>Direct Sales</t>
        </is>
      </c>
      <c r="G4459" t="inlineStr">
        <is>
          <t>Office Supplies</t>
        </is>
      </c>
      <c r="H4459" t="inlineStr">
        <is>
          <t>Marker Set</t>
        </is>
      </c>
      <c r="I4459" t="n">
        <v>3</v>
      </c>
      <c r="J4459" s="12" t="n">
        <v>260.64</v>
      </c>
      <c r="K4459" s="13" t="n">
        <v>0.15</v>
      </c>
      <c r="L4459" s="12" t="n">
        <v>664.63</v>
      </c>
      <c r="M4459" s="12" t="n">
        <v>508.25</v>
      </c>
      <c r="N4459" s="12" t="n">
        <v>156.38</v>
      </c>
      <c r="O4459" t="inlineStr">
        <is>
          <t>Credit Card</t>
        </is>
      </c>
      <c r="P4459" t="inlineStr">
        <is>
          <t>Rohan Verma</t>
        </is>
      </c>
      <c r="Q4459" t="inlineStr">
        <is>
          <t>CUST-0558</t>
        </is>
      </c>
      <c r="R4459" t="n">
        <v>5</v>
      </c>
      <c r="S4459" t="inlineStr">
        <is>
          <t>No</t>
        </is>
      </c>
    </row>
    <row r="4460">
      <c r="A4460" t="inlineStr">
        <is>
          <t>ORD-2409-04459</t>
        </is>
      </c>
      <c r="B4460" s="11" t="n">
        <v>45539</v>
      </c>
      <c r="C4460" t="inlineStr">
        <is>
          <t>East</t>
        </is>
      </c>
      <c r="D4460" t="inlineStr">
        <is>
          <t>Kolkata</t>
        </is>
      </c>
      <c r="E4460" t="inlineStr">
        <is>
          <t>Education</t>
        </is>
      </c>
      <c r="F4460" t="inlineStr">
        <is>
          <t>Online</t>
        </is>
      </c>
      <c r="G4460" t="inlineStr">
        <is>
          <t>Accessories</t>
        </is>
      </c>
      <c r="H4460" t="inlineStr">
        <is>
          <t>Laptop Stand</t>
        </is>
      </c>
      <c r="I4460" t="n">
        <v>1</v>
      </c>
      <c r="J4460" s="12" t="n">
        <v>1758.61</v>
      </c>
      <c r="K4460" s="13" t="n">
        <v>0.05</v>
      </c>
      <c r="L4460" s="12" t="n">
        <v>1670.68</v>
      </c>
      <c r="M4460" s="12" t="n">
        <v>1231.03</v>
      </c>
      <c r="N4460" s="12" t="n">
        <v>439.65</v>
      </c>
      <c r="O4460" t="inlineStr">
        <is>
          <t>Debit Card</t>
        </is>
      </c>
      <c r="P4460" t="inlineStr">
        <is>
          <t>Anaya Rao</t>
        </is>
      </c>
      <c r="Q4460" t="inlineStr">
        <is>
          <t>CUST-0142</t>
        </is>
      </c>
      <c r="R4460" t="n">
        <v>2</v>
      </c>
      <c r="S4460" t="inlineStr">
        <is>
          <t>No</t>
        </is>
      </c>
    </row>
    <row r="4461">
      <c r="A4461" t="inlineStr">
        <is>
          <t>ORD-2502-04460</t>
        </is>
      </c>
      <c r="B4461" s="11" t="n">
        <v>45710</v>
      </c>
      <c r="C4461" t="inlineStr">
        <is>
          <t>East</t>
        </is>
      </c>
      <c r="D4461" t="inlineStr">
        <is>
          <t>Guwahati</t>
        </is>
      </c>
      <c r="E4461" t="inlineStr">
        <is>
          <t>Small Business</t>
        </is>
      </c>
      <c r="F4461" t="inlineStr">
        <is>
          <t>Online</t>
        </is>
      </c>
      <c r="G4461" t="inlineStr">
        <is>
          <t>Office Supplies</t>
        </is>
      </c>
      <c r="H4461" t="inlineStr">
        <is>
          <t>Notebook Pack</t>
        </is>
      </c>
      <c r="I4461" t="n">
        <v>5</v>
      </c>
      <c r="J4461" s="12" t="n">
        <v>397.65</v>
      </c>
      <c r="K4461" s="13" t="n">
        <v>0.15</v>
      </c>
      <c r="L4461" s="12" t="n">
        <v>1690.01</v>
      </c>
      <c r="M4461" s="12" t="n">
        <v>1272.48</v>
      </c>
      <c r="N4461" s="12" t="n">
        <v>417.53</v>
      </c>
      <c r="O4461" t="inlineStr">
        <is>
          <t>Debit Card</t>
        </is>
      </c>
      <c r="P4461" t="inlineStr">
        <is>
          <t>Ishaan Mehta</t>
        </is>
      </c>
      <c r="Q4461" t="inlineStr">
        <is>
          <t>CUST-0497</t>
        </is>
      </c>
      <c r="R4461" t="n">
        <v>3</v>
      </c>
      <c r="S4461" t="inlineStr">
        <is>
          <t>No</t>
        </is>
      </c>
    </row>
    <row r="4462">
      <c r="A4462" t="inlineStr">
        <is>
          <t>ORD-2410-04461</t>
        </is>
      </c>
      <c r="B4462" s="11" t="n">
        <v>45591</v>
      </c>
      <c r="C4462" t="inlineStr">
        <is>
          <t>West</t>
        </is>
      </c>
      <c r="D4462" t="inlineStr">
        <is>
          <t>Mumbai</t>
        </is>
      </c>
      <c r="E4462" t="inlineStr">
        <is>
          <t>Corporate</t>
        </is>
      </c>
      <c r="F4462" t="inlineStr">
        <is>
          <t>Online</t>
        </is>
      </c>
      <c r="G4462" t="inlineStr">
        <is>
          <t>Accessories</t>
        </is>
      </c>
      <c r="H4462" t="inlineStr">
        <is>
          <t>Laptop Stand</t>
        </is>
      </c>
      <c r="I4462" t="n">
        <v>1</v>
      </c>
      <c r="J4462" s="12" t="n">
        <v>1913.43</v>
      </c>
      <c r="K4462" s="13" t="n">
        <v>0.1</v>
      </c>
      <c r="L4462" s="12" t="n">
        <v>1722.09</v>
      </c>
      <c r="M4462" s="12" t="n">
        <v>1339.4</v>
      </c>
      <c r="N4462" s="12" t="n">
        <v>382.69</v>
      </c>
      <c r="O4462" t="inlineStr">
        <is>
          <t>Cash</t>
        </is>
      </c>
      <c r="P4462" t="inlineStr">
        <is>
          <t>Meera Joshi</t>
        </is>
      </c>
      <c r="Q4462" t="inlineStr">
        <is>
          <t>CUST-0106</t>
        </is>
      </c>
      <c r="R4462" t="n">
        <v>3</v>
      </c>
      <c r="S4462" t="inlineStr">
        <is>
          <t>No</t>
        </is>
      </c>
    </row>
    <row r="4463">
      <c r="A4463" t="inlineStr">
        <is>
          <t>ORD-2504-04462</t>
        </is>
      </c>
      <c r="B4463" s="11" t="n">
        <v>45769</v>
      </c>
      <c r="C4463" t="inlineStr">
        <is>
          <t>North</t>
        </is>
      </c>
      <c r="D4463" t="inlineStr">
        <is>
          <t>Delhi</t>
        </is>
      </c>
      <c r="E4463" t="inlineStr">
        <is>
          <t>Small Business</t>
        </is>
      </c>
      <c r="F4463" t="inlineStr">
        <is>
          <t>Retail Store</t>
        </is>
      </c>
      <c r="G4463" t="inlineStr">
        <is>
          <t>Technology</t>
        </is>
      </c>
      <c r="H4463" t="inlineStr">
        <is>
          <t>Headphones</t>
        </is>
      </c>
      <c r="I4463" t="n">
        <v>2</v>
      </c>
      <c r="J4463" s="12" t="n">
        <v>2956.51</v>
      </c>
      <c r="K4463" s="13" t="n">
        <v>0.15</v>
      </c>
      <c r="L4463" s="12" t="n">
        <v>5026.07</v>
      </c>
      <c r="M4463" s="12" t="n">
        <v>4375.63</v>
      </c>
      <c r="N4463" s="12" t="n">
        <v>650.4400000000001</v>
      </c>
      <c r="O4463" t="inlineStr">
        <is>
          <t>Net Banking</t>
        </is>
      </c>
      <c r="P4463" t="inlineStr">
        <is>
          <t>Diya Patel</t>
        </is>
      </c>
      <c r="Q4463" t="inlineStr">
        <is>
          <t>CUST-0459</t>
        </is>
      </c>
      <c r="R4463" t="n">
        <v>8</v>
      </c>
      <c r="S4463" t="inlineStr">
        <is>
          <t>No</t>
        </is>
      </c>
    </row>
    <row r="4464">
      <c r="A4464" t="inlineStr">
        <is>
          <t>ORD-2504-04463</t>
        </is>
      </c>
      <c r="B4464" s="11" t="n">
        <v>45765</v>
      </c>
      <c r="C4464" t="inlineStr">
        <is>
          <t>Central</t>
        </is>
      </c>
      <c r="D4464" t="inlineStr">
        <is>
          <t>Nagpur</t>
        </is>
      </c>
      <c r="E4464" t="inlineStr">
        <is>
          <t>Education</t>
        </is>
      </c>
      <c r="F4464" t="inlineStr">
        <is>
          <t>Partner</t>
        </is>
      </c>
      <c r="G4464" t="inlineStr">
        <is>
          <t>Accessories</t>
        </is>
      </c>
      <c r="H4464" t="inlineStr">
        <is>
          <t>USB Hub</t>
        </is>
      </c>
      <c r="I4464" t="n">
        <v>1</v>
      </c>
      <c r="J4464" s="12" t="n">
        <v>1127.01</v>
      </c>
      <c r="K4464" s="13" t="n">
        <v>0.15</v>
      </c>
      <c r="L4464" s="12" t="n">
        <v>957.96</v>
      </c>
      <c r="M4464" s="12" t="n">
        <v>766.37</v>
      </c>
      <c r="N4464" s="12" t="n">
        <v>191.59</v>
      </c>
      <c r="O4464" t="inlineStr">
        <is>
          <t>Cash</t>
        </is>
      </c>
      <c r="P4464" t="inlineStr">
        <is>
          <t>Ishaan Mehta</t>
        </is>
      </c>
      <c r="Q4464" t="inlineStr">
        <is>
          <t>CUST-0848</t>
        </is>
      </c>
      <c r="R4464" t="n">
        <v>2</v>
      </c>
      <c r="S4464" t="inlineStr">
        <is>
          <t>No</t>
        </is>
      </c>
    </row>
    <row r="4465">
      <c r="A4465" t="inlineStr">
        <is>
          <t>ORD-2406-04464</t>
        </is>
      </c>
      <c r="B4465" s="11" t="n">
        <v>45450</v>
      </c>
      <c r="C4465" t="inlineStr">
        <is>
          <t>East</t>
        </is>
      </c>
      <c r="D4465" t="inlineStr">
        <is>
          <t>Kolkata</t>
        </is>
      </c>
      <c r="E4465" t="inlineStr">
        <is>
          <t>Consumer</t>
        </is>
      </c>
      <c r="F4465" t="inlineStr">
        <is>
          <t>Retail Store</t>
        </is>
      </c>
      <c r="G4465" t="inlineStr">
        <is>
          <t>Technology</t>
        </is>
      </c>
      <c r="H4465" t="inlineStr">
        <is>
          <t>Monitor</t>
        </is>
      </c>
      <c r="I4465" t="n">
        <v>2</v>
      </c>
      <c r="J4465" s="12" t="n">
        <v>12590.09</v>
      </c>
      <c r="K4465" s="13" t="n">
        <v>0.05</v>
      </c>
      <c r="L4465" s="12" t="n">
        <v>23921.17</v>
      </c>
      <c r="M4465" s="12" t="n">
        <v>20144.14</v>
      </c>
      <c r="N4465" s="12" t="n">
        <v>3777.03</v>
      </c>
      <c r="O4465" t="inlineStr">
        <is>
          <t>UPI</t>
        </is>
      </c>
      <c r="P4465" t="inlineStr">
        <is>
          <t>Aarav Sharma</t>
        </is>
      </c>
      <c r="Q4465" t="inlineStr">
        <is>
          <t>CUST-0933</t>
        </is>
      </c>
      <c r="R4465" t="n">
        <v>4</v>
      </c>
      <c r="S4465" t="inlineStr">
        <is>
          <t>No</t>
        </is>
      </c>
    </row>
    <row r="4466">
      <c r="A4466" t="inlineStr">
        <is>
          <t>ORD-2512-04465</t>
        </is>
      </c>
      <c r="B4466" s="11" t="n">
        <v>46006</v>
      </c>
      <c r="C4466" t="inlineStr">
        <is>
          <t>East</t>
        </is>
      </c>
      <c r="D4466" t="inlineStr">
        <is>
          <t>Guwahati</t>
        </is>
      </c>
      <c r="E4466" t="inlineStr">
        <is>
          <t>Consumer</t>
        </is>
      </c>
      <c r="F4466" t="inlineStr">
        <is>
          <t>Partner</t>
        </is>
      </c>
      <c r="G4466" t="inlineStr">
        <is>
          <t>Technology</t>
        </is>
      </c>
      <c r="H4466" t="inlineStr">
        <is>
          <t>Printer</t>
        </is>
      </c>
      <c r="I4466" t="n">
        <v>1</v>
      </c>
      <c r="J4466" s="12" t="n">
        <v>11491.65</v>
      </c>
      <c r="K4466" s="13" t="n">
        <v>0.1</v>
      </c>
      <c r="L4466" s="12" t="n">
        <v>10342.49</v>
      </c>
      <c r="M4466" s="12" t="n">
        <v>9423.15</v>
      </c>
      <c r="N4466" s="12" t="n">
        <v>919.34</v>
      </c>
      <c r="O4466" t="inlineStr">
        <is>
          <t>Credit Card</t>
        </is>
      </c>
      <c r="P4466" t="inlineStr">
        <is>
          <t>Diya Patel</t>
        </is>
      </c>
      <c r="Q4466" t="inlineStr">
        <is>
          <t>CUST-0839</t>
        </is>
      </c>
      <c r="R4466" t="n">
        <v>5</v>
      </c>
      <c r="S4466" t="inlineStr">
        <is>
          <t>Yes</t>
        </is>
      </c>
    </row>
    <row r="4467">
      <c r="A4467" t="inlineStr">
        <is>
          <t>ORD-2509-04466</t>
        </is>
      </c>
      <c r="B4467" s="11" t="n">
        <v>45914</v>
      </c>
      <c r="C4467" t="inlineStr">
        <is>
          <t>South</t>
        </is>
      </c>
      <c r="D4467" t="inlineStr">
        <is>
          <t>Hyderabad</t>
        </is>
      </c>
      <c r="E4467" t="inlineStr">
        <is>
          <t>Education</t>
        </is>
      </c>
      <c r="F4467" t="inlineStr">
        <is>
          <t>Direct Sales</t>
        </is>
      </c>
      <c r="G4467" t="inlineStr">
        <is>
          <t>Furniture</t>
        </is>
      </c>
      <c r="H4467" t="inlineStr">
        <is>
          <t>Office Chair</t>
        </is>
      </c>
      <c r="I4467" t="n">
        <v>4</v>
      </c>
      <c r="J4467" s="12" t="n">
        <v>6905.99</v>
      </c>
      <c r="K4467" s="13" t="n">
        <v>0.1</v>
      </c>
      <c r="L4467" s="12" t="n">
        <v>24861.56</v>
      </c>
      <c r="M4467" s="12" t="n">
        <v>19060.53</v>
      </c>
      <c r="N4467" s="12" t="n">
        <v>5801.03</v>
      </c>
      <c r="O4467" t="inlineStr">
        <is>
          <t>Debit Card</t>
        </is>
      </c>
      <c r="P4467" t="inlineStr">
        <is>
          <t>Sara Khan</t>
        </is>
      </c>
      <c r="Q4467" t="inlineStr">
        <is>
          <t>CUST-0571</t>
        </is>
      </c>
      <c r="R4467" t="n">
        <v>10</v>
      </c>
      <c r="S4467" t="inlineStr">
        <is>
          <t>No</t>
        </is>
      </c>
    </row>
    <row r="4468">
      <c r="A4468" t="inlineStr">
        <is>
          <t>ORD-2507-04467</t>
        </is>
      </c>
      <c r="B4468" s="11" t="n">
        <v>45839</v>
      </c>
      <c r="C4468" t="inlineStr">
        <is>
          <t>East</t>
        </is>
      </c>
      <c r="D4468" t="inlineStr">
        <is>
          <t>Guwahati</t>
        </is>
      </c>
      <c r="E4468" t="inlineStr">
        <is>
          <t>Small Business</t>
        </is>
      </c>
      <c r="F4468" t="inlineStr">
        <is>
          <t>Online</t>
        </is>
      </c>
      <c r="G4468" t="inlineStr">
        <is>
          <t>Office Supplies</t>
        </is>
      </c>
      <c r="H4468" t="inlineStr">
        <is>
          <t>File Folder</t>
        </is>
      </c>
      <c r="I4468" t="n">
        <v>5</v>
      </c>
      <c r="J4468" s="12" t="n">
        <v>115.19</v>
      </c>
      <c r="K4468" s="13" t="n">
        <v>0.15</v>
      </c>
      <c r="L4468" s="12" t="n">
        <v>489.56</v>
      </c>
      <c r="M4468" s="12" t="n">
        <v>334.05</v>
      </c>
      <c r="N4468" s="12" t="n">
        <v>155.51</v>
      </c>
      <c r="O4468" t="inlineStr">
        <is>
          <t>Debit Card</t>
        </is>
      </c>
      <c r="P4468" t="inlineStr">
        <is>
          <t>Vivaan Gupta</t>
        </is>
      </c>
      <c r="Q4468" t="inlineStr">
        <is>
          <t>CUST-0750</t>
        </is>
      </c>
      <c r="R4468" t="n">
        <v>4</v>
      </c>
      <c r="S4468" t="inlineStr">
        <is>
          <t>Yes</t>
        </is>
      </c>
    </row>
    <row r="4469">
      <c r="A4469" t="inlineStr">
        <is>
          <t>ORD-2405-04468</t>
        </is>
      </c>
      <c r="B4469" s="11" t="n">
        <v>45443</v>
      </c>
      <c r="C4469" t="inlineStr">
        <is>
          <t>West</t>
        </is>
      </c>
      <c r="D4469" t="inlineStr">
        <is>
          <t>Surat</t>
        </is>
      </c>
      <c r="E4469" t="inlineStr">
        <is>
          <t>Corporate</t>
        </is>
      </c>
      <c r="F4469" t="inlineStr">
        <is>
          <t>Online</t>
        </is>
      </c>
      <c r="G4469" t="inlineStr">
        <is>
          <t>Office Supplies</t>
        </is>
      </c>
      <c r="H4469" t="inlineStr">
        <is>
          <t>Pen Box</t>
        </is>
      </c>
      <c r="I4469" t="n">
        <v>2</v>
      </c>
      <c r="J4469" s="12" t="n">
        <v>223.48</v>
      </c>
      <c r="K4469" s="13" t="n">
        <v>0.1</v>
      </c>
      <c r="L4469" s="12" t="n">
        <v>402.26</v>
      </c>
      <c r="M4469" s="12" t="n">
        <v>272.65</v>
      </c>
      <c r="N4469" s="12" t="n">
        <v>129.61</v>
      </c>
      <c r="O4469" t="inlineStr">
        <is>
          <t>Debit Card</t>
        </is>
      </c>
      <c r="P4469" t="inlineStr">
        <is>
          <t>Sara Khan</t>
        </is>
      </c>
      <c r="Q4469" t="inlineStr">
        <is>
          <t>CUST-0256</t>
        </is>
      </c>
      <c r="R4469" t="n">
        <v>6</v>
      </c>
      <c r="S4469" t="inlineStr">
        <is>
          <t>No</t>
        </is>
      </c>
    </row>
    <row r="4470">
      <c r="A4470" t="inlineStr">
        <is>
          <t>ORD-2503-04469</t>
        </is>
      </c>
      <c r="B4470" s="11" t="n">
        <v>45741</v>
      </c>
      <c r="C4470" t="inlineStr">
        <is>
          <t>Central</t>
        </is>
      </c>
      <c r="D4470" t="inlineStr">
        <is>
          <t>Bhopal</t>
        </is>
      </c>
      <c r="E4470" t="inlineStr">
        <is>
          <t>Education</t>
        </is>
      </c>
      <c r="F4470" t="inlineStr">
        <is>
          <t>Online</t>
        </is>
      </c>
      <c r="G4470" t="inlineStr">
        <is>
          <t>Furniture</t>
        </is>
      </c>
      <c r="H4470" t="inlineStr">
        <is>
          <t>Desk</t>
        </is>
      </c>
      <c r="I4470" t="n">
        <v>3</v>
      </c>
      <c r="J4470" s="12" t="n">
        <v>13932.29</v>
      </c>
      <c r="K4470" s="13" t="n">
        <v>0.15</v>
      </c>
      <c r="L4470" s="12" t="n">
        <v>35527.34</v>
      </c>
      <c r="M4470" s="12" t="n">
        <v>31347.65</v>
      </c>
      <c r="N4470" s="12" t="n">
        <v>4179.69</v>
      </c>
      <c r="O4470" t="inlineStr">
        <is>
          <t>Cash</t>
        </is>
      </c>
      <c r="P4470" t="inlineStr">
        <is>
          <t>Sara Khan</t>
        </is>
      </c>
      <c r="Q4470" t="inlineStr">
        <is>
          <t>CUST-0583</t>
        </is>
      </c>
      <c r="R4470" t="n">
        <v>10</v>
      </c>
      <c r="S4470" t="inlineStr">
        <is>
          <t>No</t>
        </is>
      </c>
    </row>
    <row r="4471">
      <c r="A4471" t="inlineStr">
        <is>
          <t>ORD-2412-04470</t>
        </is>
      </c>
      <c r="B4471" s="11" t="n">
        <v>45638</v>
      </c>
      <c r="C4471" t="inlineStr">
        <is>
          <t>East</t>
        </is>
      </c>
      <c r="D4471" t="inlineStr">
        <is>
          <t>Kolkata</t>
        </is>
      </c>
      <c r="E4471" t="inlineStr">
        <is>
          <t>Consumer</t>
        </is>
      </c>
      <c r="F4471" t="inlineStr">
        <is>
          <t>Direct Sales</t>
        </is>
      </c>
      <c r="G4471" t="inlineStr">
        <is>
          <t>Technology</t>
        </is>
      </c>
      <c r="H4471" t="inlineStr">
        <is>
          <t>Laptop</t>
        </is>
      </c>
      <c r="I4471" t="n">
        <v>3</v>
      </c>
      <c r="J4471" s="12" t="n">
        <v>46454.56</v>
      </c>
      <c r="K4471" s="13" t="n">
        <v>0.2</v>
      </c>
      <c r="L4471" s="12" t="n">
        <v>111490.94</v>
      </c>
      <c r="M4471" s="12" t="n">
        <v>119852.76</v>
      </c>
      <c r="N4471" s="12" t="n">
        <v>-8361.82</v>
      </c>
      <c r="O4471" t="inlineStr">
        <is>
          <t>Credit Card</t>
        </is>
      </c>
      <c r="P4471" t="inlineStr">
        <is>
          <t>Aarav Sharma</t>
        </is>
      </c>
      <c r="Q4471" t="inlineStr">
        <is>
          <t>CUST-0751</t>
        </is>
      </c>
      <c r="R4471" t="n">
        <v>7</v>
      </c>
      <c r="S4471" t="inlineStr">
        <is>
          <t>Yes</t>
        </is>
      </c>
    </row>
    <row r="4472">
      <c r="A4472" t="inlineStr">
        <is>
          <t>ORD-2501-04471</t>
        </is>
      </c>
      <c r="B4472" s="11" t="n">
        <v>45662</v>
      </c>
      <c r="C4472" t="inlineStr">
        <is>
          <t>East</t>
        </is>
      </c>
      <c r="D4472" t="inlineStr">
        <is>
          <t>Patna</t>
        </is>
      </c>
      <c r="E4472" t="inlineStr">
        <is>
          <t>Corporate</t>
        </is>
      </c>
      <c r="F4472" t="inlineStr">
        <is>
          <t>Retail Store</t>
        </is>
      </c>
      <c r="G4472" t="inlineStr">
        <is>
          <t>Technology</t>
        </is>
      </c>
      <c r="H4472" t="inlineStr">
        <is>
          <t>Tablet</t>
        </is>
      </c>
      <c r="I4472" t="n">
        <v>3</v>
      </c>
      <c r="J4472" s="12" t="n">
        <v>21610.73</v>
      </c>
      <c r="K4472" s="13" t="n">
        <v>0.05</v>
      </c>
      <c r="L4472" s="12" t="n">
        <v>61590.58</v>
      </c>
      <c r="M4472" s="12" t="n">
        <v>53810.72</v>
      </c>
      <c r="N4472" s="12" t="n">
        <v>7779.86</v>
      </c>
      <c r="O4472" t="inlineStr">
        <is>
          <t>Cash</t>
        </is>
      </c>
      <c r="P4472" t="inlineStr">
        <is>
          <t>Vivaan Gupta</t>
        </is>
      </c>
      <c r="Q4472" t="inlineStr">
        <is>
          <t>CUST-0477</t>
        </is>
      </c>
      <c r="R4472" t="n">
        <v>2</v>
      </c>
      <c r="S4472" t="inlineStr">
        <is>
          <t>No</t>
        </is>
      </c>
    </row>
    <row r="4473">
      <c r="A4473" t="inlineStr">
        <is>
          <t>ORD-2406-04472</t>
        </is>
      </c>
      <c r="B4473" s="11" t="n">
        <v>45473</v>
      </c>
      <c r="C4473" t="inlineStr">
        <is>
          <t>East</t>
        </is>
      </c>
      <c r="D4473" t="inlineStr">
        <is>
          <t>Bhubaneswar</t>
        </is>
      </c>
      <c r="E4473" t="inlineStr">
        <is>
          <t>Small Business</t>
        </is>
      </c>
      <c r="F4473" t="inlineStr">
        <is>
          <t>Online</t>
        </is>
      </c>
      <c r="G4473" t="inlineStr">
        <is>
          <t>Technology</t>
        </is>
      </c>
      <c r="H4473" t="inlineStr">
        <is>
          <t>Keyboard</t>
        </is>
      </c>
      <c r="I4473" t="n">
        <v>1</v>
      </c>
      <c r="J4473" s="12" t="n">
        <v>1732.11</v>
      </c>
      <c r="K4473" s="13" t="n">
        <v>0.1</v>
      </c>
      <c r="L4473" s="12" t="n">
        <v>1558.9</v>
      </c>
      <c r="M4473" s="12" t="n">
        <v>1229.8</v>
      </c>
      <c r="N4473" s="12" t="n">
        <v>329.1</v>
      </c>
      <c r="O4473" t="inlineStr">
        <is>
          <t>Debit Card</t>
        </is>
      </c>
      <c r="P4473" t="inlineStr">
        <is>
          <t>Meera Joshi</t>
        </is>
      </c>
      <c r="Q4473" t="inlineStr">
        <is>
          <t>CUST-0073</t>
        </is>
      </c>
      <c r="R4473" t="n">
        <v>1</v>
      </c>
      <c r="S4473" t="inlineStr">
        <is>
          <t>No</t>
        </is>
      </c>
    </row>
    <row r="4474">
      <c r="A4474" t="inlineStr">
        <is>
          <t>ORD-2512-04473</t>
        </is>
      </c>
      <c r="B4474" s="11" t="n">
        <v>46010</v>
      </c>
      <c r="C4474" t="inlineStr">
        <is>
          <t>East</t>
        </is>
      </c>
      <c r="D4474" t="inlineStr">
        <is>
          <t>Bhubaneswar</t>
        </is>
      </c>
      <c r="E4474" t="inlineStr">
        <is>
          <t>Small Business</t>
        </is>
      </c>
      <c r="F4474" t="inlineStr">
        <is>
          <t>Partner</t>
        </is>
      </c>
      <c r="G4474" t="inlineStr">
        <is>
          <t>Technology</t>
        </is>
      </c>
      <c r="H4474" t="inlineStr">
        <is>
          <t>Laptop</t>
        </is>
      </c>
      <c r="I4474" t="n">
        <v>2</v>
      </c>
      <c r="J4474" s="12" t="n">
        <v>43986.61</v>
      </c>
      <c r="K4474" s="13" t="n">
        <v>0.1</v>
      </c>
      <c r="L4474" s="12" t="n">
        <v>79175.89999999999</v>
      </c>
      <c r="M4474" s="12" t="n">
        <v>75656.97</v>
      </c>
      <c r="N4474" s="12" t="n">
        <v>3518.93</v>
      </c>
      <c r="O4474" t="inlineStr">
        <is>
          <t>Cash</t>
        </is>
      </c>
      <c r="P4474" t="inlineStr">
        <is>
          <t>Tara Kapoor</t>
        </is>
      </c>
      <c r="Q4474" t="inlineStr">
        <is>
          <t>CUST-0046</t>
        </is>
      </c>
      <c r="R4474" t="n">
        <v>5</v>
      </c>
      <c r="S4474" t="inlineStr">
        <is>
          <t>No</t>
        </is>
      </c>
    </row>
    <row r="4475">
      <c r="A4475" t="inlineStr">
        <is>
          <t>ORD-2504-04474</t>
        </is>
      </c>
      <c r="B4475" s="11" t="n">
        <v>45770</v>
      </c>
      <c r="C4475" t="inlineStr">
        <is>
          <t>South</t>
        </is>
      </c>
      <c r="D4475" t="inlineStr">
        <is>
          <t>Hyderabad</t>
        </is>
      </c>
      <c r="E4475" t="inlineStr">
        <is>
          <t>Small Business</t>
        </is>
      </c>
      <c r="F4475" t="inlineStr">
        <is>
          <t>Retail Store</t>
        </is>
      </c>
      <c r="G4475" t="inlineStr">
        <is>
          <t>Office Supplies</t>
        </is>
      </c>
      <c r="H4475" t="inlineStr">
        <is>
          <t>Stapler</t>
        </is>
      </c>
      <c r="I4475" t="n">
        <v>6</v>
      </c>
      <c r="J4475" s="12" t="n">
        <v>331.71</v>
      </c>
      <c r="K4475" s="13" t="n">
        <v>0.05</v>
      </c>
      <c r="L4475" s="12" t="n">
        <v>1890.75</v>
      </c>
      <c r="M4475" s="12" t="n">
        <v>1333.47</v>
      </c>
      <c r="N4475" s="12" t="n">
        <v>557.28</v>
      </c>
      <c r="O4475" t="inlineStr">
        <is>
          <t>Net Banking</t>
        </is>
      </c>
      <c r="P4475" t="inlineStr">
        <is>
          <t>Anaya Rao</t>
        </is>
      </c>
      <c r="Q4475" t="inlineStr">
        <is>
          <t>CUST-0663</t>
        </is>
      </c>
      <c r="R4475" t="n">
        <v>4</v>
      </c>
      <c r="S4475" t="inlineStr">
        <is>
          <t>Yes</t>
        </is>
      </c>
    </row>
    <row r="4476">
      <c r="A4476" t="inlineStr">
        <is>
          <t>ORD-2509-04475</t>
        </is>
      </c>
      <c r="B4476" s="11" t="n">
        <v>45923</v>
      </c>
      <c r="C4476" t="inlineStr">
        <is>
          <t>South</t>
        </is>
      </c>
      <c r="D4476" t="inlineStr">
        <is>
          <t>Chennai</t>
        </is>
      </c>
      <c r="E4476" t="inlineStr">
        <is>
          <t>Corporate</t>
        </is>
      </c>
      <c r="F4476" t="inlineStr">
        <is>
          <t>Direct Sales</t>
        </is>
      </c>
      <c r="G4476" t="inlineStr">
        <is>
          <t>Technology</t>
        </is>
      </c>
      <c r="H4476" t="inlineStr">
        <is>
          <t>Laptop</t>
        </is>
      </c>
      <c r="I4476" t="n">
        <v>3</v>
      </c>
      <c r="J4476" s="12" t="n">
        <v>44631.16</v>
      </c>
      <c r="K4476" s="13" t="n">
        <v>0</v>
      </c>
      <c r="L4476" s="12" t="n">
        <v>133893.48</v>
      </c>
      <c r="M4476" s="12" t="n">
        <v>115148.39</v>
      </c>
      <c r="N4476" s="12" t="n">
        <v>18745.09</v>
      </c>
      <c r="O4476" t="inlineStr">
        <is>
          <t>Cash</t>
        </is>
      </c>
      <c r="P4476" t="inlineStr">
        <is>
          <t>Rohan Verma</t>
        </is>
      </c>
      <c r="Q4476" t="inlineStr">
        <is>
          <t>CUST-0038</t>
        </is>
      </c>
      <c r="R4476" t="n">
        <v>7</v>
      </c>
      <c r="S4476" t="inlineStr">
        <is>
          <t>No</t>
        </is>
      </c>
    </row>
    <row r="4477">
      <c r="A4477" t="inlineStr">
        <is>
          <t>ORD-2508-04476</t>
        </is>
      </c>
      <c r="B4477" s="11" t="n">
        <v>45887</v>
      </c>
      <c r="C4477" t="inlineStr">
        <is>
          <t>Central</t>
        </is>
      </c>
      <c r="D4477" t="inlineStr">
        <is>
          <t>Bhopal</t>
        </is>
      </c>
      <c r="E4477" t="inlineStr">
        <is>
          <t>Consumer</t>
        </is>
      </c>
      <c r="F4477" t="inlineStr">
        <is>
          <t>Direct Sales</t>
        </is>
      </c>
      <c r="G4477" t="inlineStr">
        <is>
          <t>Technology</t>
        </is>
      </c>
      <c r="H4477" t="inlineStr">
        <is>
          <t>Tablet</t>
        </is>
      </c>
      <c r="I4477" t="n">
        <v>3</v>
      </c>
      <c r="J4477" s="12" t="n">
        <v>20940.15</v>
      </c>
      <c r="K4477" s="13" t="n">
        <v>0.05</v>
      </c>
      <c r="L4477" s="12" t="n">
        <v>59679.43</v>
      </c>
      <c r="M4477" s="12" t="n">
        <v>52140.97</v>
      </c>
      <c r="N4477" s="12" t="n">
        <v>7538.46</v>
      </c>
      <c r="O4477" t="inlineStr">
        <is>
          <t>UPI</t>
        </is>
      </c>
      <c r="P4477" t="inlineStr">
        <is>
          <t>Aarav Sharma</t>
        </is>
      </c>
      <c r="Q4477" t="inlineStr">
        <is>
          <t>CUST-0436</t>
        </is>
      </c>
      <c r="R4477" t="n">
        <v>2</v>
      </c>
      <c r="S4477" t="inlineStr">
        <is>
          <t>No</t>
        </is>
      </c>
    </row>
    <row r="4478">
      <c r="A4478" t="inlineStr">
        <is>
          <t>ORD-2508-04477</t>
        </is>
      </c>
      <c r="B4478" s="11" t="n">
        <v>45880</v>
      </c>
      <c r="C4478" t="inlineStr">
        <is>
          <t>South</t>
        </is>
      </c>
      <c r="D4478" t="inlineStr">
        <is>
          <t>Bengaluru</t>
        </is>
      </c>
      <c r="E4478" t="inlineStr">
        <is>
          <t>Consumer</t>
        </is>
      </c>
      <c r="F4478" t="inlineStr">
        <is>
          <t>Retail Store</t>
        </is>
      </c>
      <c r="G4478" t="inlineStr">
        <is>
          <t>Technology</t>
        </is>
      </c>
      <c r="H4478" t="inlineStr">
        <is>
          <t>Keyboard</t>
        </is>
      </c>
      <c r="I4478" t="n">
        <v>3</v>
      </c>
      <c r="J4478" s="12" t="n">
        <v>1728.23</v>
      </c>
      <c r="K4478" s="13" t="n">
        <v>0.05</v>
      </c>
      <c r="L4478" s="12" t="n">
        <v>4925.46</v>
      </c>
      <c r="M4478" s="12" t="n">
        <v>3681.13</v>
      </c>
      <c r="N4478" s="12" t="n">
        <v>1244.33</v>
      </c>
      <c r="O4478" t="inlineStr">
        <is>
          <t>Cash</t>
        </is>
      </c>
      <c r="P4478" t="inlineStr">
        <is>
          <t>Anaya Rao</t>
        </is>
      </c>
      <c r="Q4478" t="inlineStr">
        <is>
          <t>CUST-0066</t>
        </is>
      </c>
      <c r="R4478" t="n">
        <v>5</v>
      </c>
      <c r="S4478" t="inlineStr">
        <is>
          <t>No</t>
        </is>
      </c>
    </row>
    <row r="4479">
      <c r="A4479" t="inlineStr">
        <is>
          <t>ORD-2404-04478</t>
        </is>
      </c>
      <c r="B4479" s="11" t="n">
        <v>45384</v>
      </c>
      <c r="C4479" t="inlineStr">
        <is>
          <t>Central</t>
        </is>
      </c>
      <c r="D4479" t="inlineStr">
        <is>
          <t>Indore</t>
        </is>
      </c>
      <c r="E4479" t="inlineStr">
        <is>
          <t>Education</t>
        </is>
      </c>
      <c r="F4479" t="inlineStr">
        <is>
          <t>Partner</t>
        </is>
      </c>
      <c r="G4479" t="inlineStr">
        <is>
          <t>Accessories</t>
        </is>
      </c>
      <c r="H4479" t="inlineStr">
        <is>
          <t>Laptop Stand</t>
        </is>
      </c>
      <c r="I4479" t="n">
        <v>2</v>
      </c>
      <c r="J4479" s="12" t="n">
        <v>1794.21</v>
      </c>
      <c r="K4479" s="13" t="n">
        <v>0.03</v>
      </c>
      <c r="L4479" s="12" t="n">
        <v>3480.77</v>
      </c>
      <c r="M4479" s="12" t="n">
        <v>2511.89</v>
      </c>
      <c r="N4479" s="12" t="n">
        <v>968.88</v>
      </c>
      <c r="O4479" t="inlineStr">
        <is>
          <t>Debit Card</t>
        </is>
      </c>
      <c r="P4479" t="inlineStr">
        <is>
          <t>Rohan Verma</t>
        </is>
      </c>
      <c r="Q4479" t="inlineStr">
        <is>
          <t>CUST-0574</t>
        </is>
      </c>
      <c r="R4479" t="n">
        <v>3</v>
      </c>
      <c r="S4479" t="inlineStr">
        <is>
          <t>Yes</t>
        </is>
      </c>
    </row>
    <row r="4480">
      <c r="A4480" t="inlineStr">
        <is>
          <t>ORD-2402-04479</t>
        </is>
      </c>
      <c r="B4480" s="11" t="n">
        <v>45326</v>
      </c>
      <c r="C4480" t="inlineStr">
        <is>
          <t>Central</t>
        </is>
      </c>
      <c r="D4480" t="inlineStr">
        <is>
          <t>Nagpur</t>
        </is>
      </c>
      <c r="E4480" t="inlineStr">
        <is>
          <t>Corporate</t>
        </is>
      </c>
      <c r="F4480" t="inlineStr">
        <is>
          <t>Partner</t>
        </is>
      </c>
      <c r="G4480" t="inlineStr">
        <is>
          <t>Technology</t>
        </is>
      </c>
      <c r="H4480" t="inlineStr">
        <is>
          <t>Laptop</t>
        </is>
      </c>
      <c r="I4480" t="n">
        <v>5</v>
      </c>
      <c r="J4480" s="12" t="n">
        <v>40927.35</v>
      </c>
      <c r="K4480" s="13" t="n">
        <v>0.25</v>
      </c>
      <c r="L4480" s="12" t="n">
        <v>153477.56</v>
      </c>
      <c r="M4480" s="12" t="n">
        <v>175987.61</v>
      </c>
      <c r="N4480" s="12" t="n">
        <v>-22510.05</v>
      </c>
      <c r="O4480" t="inlineStr">
        <is>
          <t>Cash</t>
        </is>
      </c>
      <c r="P4480" t="inlineStr">
        <is>
          <t>Meera Joshi</t>
        </is>
      </c>
      <c r="Q4480" t="inlineStr">
        <is>
          <t>CUST-0855</t>
        </is>
      </c>
      <c r="R4480" t="n">
        <v>4</v>
      </c>
      <c r="S4480" t="inlineStr">
        <is>
          <t>No</t>
        </is>
      </c>
    </row>
    <row r="4481">
      <c r="A4481" t="inlineStr">
        <is>
          <t>ORD-2507-04480</t>
        </is>
      </c>
      <c r="B4481" s="11" t="n">
        <v>45850</v>
      </c>
      <c r="C4481" t="inlineStr">
        <is>
          <t>East</t>
        </is>
      </c>
      <c r="D4481" t="inlineStr">
        <is>
          <t>Kolkata</t>
        </is>
      </c>
      <c r="E4481" t="inlineStr">
        <is>
          <t>Education</t>
        </is>
      </c>
      <c r="F4481" t="inlineStr">
        <is>
          <t>Partner</t>
        </is>
      </c>
      <c r="G4481" t="inlineStr">
        <is>
          <t>Office Supplies</t>
        </is>
      </c>
      <c r="H4481" t="inlineStr">
        <is>
          <t>Stapler</t>
        </is>
      </c>
      <c r="I4481" t="n">
        <v>2</v>
      </c>
      <c r="J4481" s="12" t="n">
        <v>305.63</v>
      </c>
      <c r="K4481" s="13" t="n">
        <v>0.05</v>
      </c>
      <c r="L4481" s="12" t="n">
        <v>580.7</v>
      </c>
      <c r="M4481" s="12" t="n">
        <v>409.54</v>
      </c>
      <c r="N4481" s="12" t="n">
        <v>171.16</v>
      </c>
      <c r="O4481" t="inlineStr">
        <is>
          <t>Debit Card</t>
        </is>
      </c>
      <c r="P4481" t="inlineStr">
        <is>
          <t>Kabir Singh</t>
        </is>
      </c>
      <c r="Q4481" t="inlineStr">
        <is>
          <t>CUST-0574</t>
        </is>
      </c>
      <c r="R4481" t="n">
        <v>2</v>
      </c>
      <c r="S4481" t="inlineStr">
        <is>
          <t>No</t>
        </is>
      </c>
    </row>
    <row r="4482">
      <c r="A4482" t="inlineStr">
        <is>
          <t>ORD-2408-04481</t>
        </is>
      </c>
      <c r="B4482" s="11" t="n">
        <v>45525</v>
      </c>
      <c r="C4482" t="inlineStr">
        <is>
          <t>East</t>
        </is>
      </c>
      <c r="D4482" t="inlineStr">
        <is>
          <t>Patna</t>
        </is>
      </c>
      <c r="E4482" t="inlineStr">
        <is>
          <t>Small Business</t>
        </is>
      </c>
      <c r="F4482" t="inlineStr">
        <is>
          <t>Retail Store</t>
        </is>
      </c>
      <c r="G4482" t="inlineStr">
        <is>
          <t>Accessories</t>
        </is>
      </c>
      <c r="H4482" t="inlineStr">
        <is>
          <t>Laptop Stand</t>
        </is>
      </c>
      <c r="I4482" t="n">
        <v>3</v>
      </c>
      <c r="J4482" s="12" t="n">
        <v>1627.94</v>
      </c>
      <c r="K4482" s="13" t="n">
        <v>0.2</v>
      </c>
      <c r="L4482" s="12" t="n">
        <v>3907.06</v>
      </c>
      <c r="M4482" s="12" t="n">
        <v>3418.67</v>
      </c>
      <c r="N4482" s="12" t="n">
        <v>488.39</v>
      </c>
      <c r="O4482" t="inlineStr">
        <is>
          <t>Cash</t>
        </is>
      </c>
      <c r="P4482" t="inlineStr">
        <is>
          <t>Sara Khan</t>
        </is>
      </c>
      <c r="Q4482" t="inlineStr">
        <is>
          <t>CUST-0187</t>
        </is>
      </c>
      <c r="R4482" t="n">
        <v>3</v>
      </c>
      <c r="S4482" t="inlineStr">
        <is>
          <t>No</t>
        </is>
      </c>
    </row>
    <row r="4483">
      <c r="A4483" t="inlineStr">
        <is>
          <t>ORD-2412-04482</t>
        </is>
      </c>
      <c r="B4483" s="11" t="n">
        <v>45644</v>
      </c>
      <c r="C4483" t="inlineStr">
        <is>
          <t>Central</t>
        </is>
      </c>
      <c r="D4483" t="inlineStr">
        <is>
          <t>Raipur</t>
        </is>
      </c>
      <c r="E4483" t="inlineStr">
        <is>
          <t>Small Business</t>
        </is>
      </c>
      <c r="F4483" t="inlineStr">
        <is>
          <t>Direct Sales</t>
        </is>
      </c>
      <c r="G4483" t="inlineStr">
        <is>
          <t>Accessories</t>
        </is>
      </c>
      <c r="H4483" t="inlineStr">
        <is>
          <t>Webcam</t>
        </is>
      </c>
      <c r="I4483" t="n">
        <v>3</v>
      </c>
      <c r="J4483" s="12" t="n">
        <v>3212</v>
      </c>
      <c r="K4483" s="13" t="n">
        <v>0.05</v>
      </c>
      <c r="L4483" s="12" t="n">
        <v>9154.200000000001</v>
      </c>
      <c r="M4483" s="12" t="n">
        <v>7323.36</v>
      </c>
      <c r="N4483" s="12" t="n">
        <v>1830.84</v>
      </c>
      <c r="O4483" t="inlineStr">
        <is>
          <t>UPI</t>
        </is>
      </c>
      <c r="P4483" t="inlineStr">
        <is>
          <t>Vivaan Gupta</t>
        </is>
      </c>
      <c r="Q4483" t="inlineStr">
        <is>
          <t>CUST-0607</t>
        </is>
      </c>
      <c r="R4483" t="n">
        <v>8</v>
      </c>
      <c r="S4483" t="inlineStr">
        <is>
          <t>No</t>
        </is>
      </c>
    </row>
    <row r="4484">
      <c r="A4484" t="inlineStr">
        <is>
          <t>ORD-2411-04483</t>
        </is>
      </c>
      <c r="B4484" s="11" t="n">
        <v>45603</v>
      </c>
      <c r="C4484" t="inlineStr">
        <is>
          <t>East</t>
        </is>
      </c>
      <c r="D4484" t="inlineStr">
        <is>
          <t>Patna</t>
        </is>
      </c>
      <c r="E4484" t="inlineStr">
        <is>
          <t>Consumer</t>
        </is>
      </c>
      <c r="F4484" t="inlineStr">
        <is>
          <t>Online</t>
        </is>
      </c>
      <c r="G4484" t="inlineStr">
        <is>
          <t>Office Supplies</t>
        </is>
      </c>
      <c r="H4484" t="inlineStr">
        <is>
          <t>Stapler</t>
        </is>
      </c>
      <c r="I4484" t="n">
        <v>2</v>
      </c>
      <c r="J4484" s="12" t="n">
        <v>336.41</v>
      </c>
      <c r="K4484" s="13" t="n">
        <v>0.1</v>
      </c>
      <c r="L4484" s="12" t="n">
        <v>605.54</v>
      </c>
      <c r="M4484" s="12" t="n">
        <v>450.79</v>
      </c>
      <c r="N4484" s="12" t="n">
        <v>154.75</v>
      </c>
      <c r="O4484" t="inlineStr">
        <is>
          <t>UPI</t>
        </is>
      </c>
      <c r="P4484" t="inlineStr">
        <is>
          <t>Rohan Verma</t>
        </is>
      </c>
      <c r="Q4484" t="inlineStr">
        <is>
          <t>CUST-0084</t>
        </is>
      </c>
      <c r="R4484" t="n">
        <v>3</v>
      </c>
      <c r="S4484" t="inlineStr">
        <is>
          <t>No</t>
        </is>
      </c>
    </row>
    <row r="4485">
      <c r="A4485" t="inlineStr">
        <is>
          <t>ORD-2407-04484</t>
        </is>
      </c>
      <c r="B4485" s="11" t="n">
        <v>45495</v>
      </c>
      <c r="C4485" t="inlineStr">
        <is>
          <t>East</t>
        </is>
      </c>
      <c r="D4485" t="inlineStr">
        <is>
          <t>Kolkata</t>
        </is>
      </c>
      <c r="E4485" t="inlineStr">
        <is>
          <t>Corporate</t>
        </is>
      </c>
      <c r="F4485" t="inlineStr">
        <is>
          <t>Direct Sales</t>
        </is>
      </c>
      <c r="G4485" t="inlineStr">
        <is>
          <t>Furniture</t>
        </is>
      </c>
      <c r="H4485" t="inlineStr">
        <is>
          <t>Bookshelf</t>
        </is>
      </c>
      <c r="I4485" t="n">
        <v>2</v>
      </c>
      <c r="J4485" s="12" t="n">
        <v>5353.69</v>
      </c>
      <c r="K4485" s="13" t="n">
        <v>0.1</v>
      </c>
      <c r="L4485" s="12" t="n">
        <v>9636.639999999999</v>
      </c>
      <c r="M4485" s="12" t="n">
        <v>7816.39</v>
      </c>
      <c r="N4485" s="12" t="n">
        <v>1820.25</v>
      </c>
      <c r="O4485" t="inlineStr">
        <is>
          <t>Cash</t>
        </is>
      </c>
      <c r="P4485" t="inlineStr">
        <is>
          <t>Meera Joshi</t>
        </is>
      </c>
      <c r="Q4485" t="inlineStr">
        <is>
          <t>CUST-0618</t>
        </is>
      </c>
      <c r="R4485" t="n">
        <v>10</v>
      </c>
      <c r="S4485" t="inlineStr">
        <is>
          <t>No</t>
        </is>
      </c>
    </row>
    <row r="4486">
      <c r="A4486" t="inlineStr">
        <is>
          <t>ORD-2409-04485</t>
        </is>
      </c>
      <c r="B4486" s="11" t="n">
        <v>45556</v>
      </c>
      <c r="C4486" t="inlineStr">
        <is>
          <t>West</t>
        </is>
      </c>
      <c r="D4486" t="inlineStr">
        <is>
          <t>Surat</t>
        </is>
      </c>
      <c r="E4486" t="inlineStr">
        <is>
          <t>Corporate</t>
        </is>
      </c>
      <c r="F4486" t="inlineStr">
        <is>
          <t>Online</t>
        </is>
      </c>
      <c r="G4486" t="inlineStr">
        <is>
          <t>Furniture</t>
        </is>
      </c>
      <c r="H4486" t="inlineStr">
        <is>
          <t>Cabinet</t>
        </is>
      </c>
      <c r="I4486" t="n">
        <v>6</v>
      </c>
      <c r="J4486" s="12" t="n">
        <v>10396.4</v>
      </c>
      <c r="K4486" s="13" t="n">
        <v>0.2</v>
      </c>
      <c r="L4486" s="12" t="n">
        <v>49902.72</v>
      </c>
      <c r="M4486" s="12" t="n">
        <v>48655.15</v>
      </c>
      <c r="N4486" s="12" t="n">
        <v>1247.57</v>
      </c>
      <c r="O4486" t="inlineStr">
        <is>
          <t>Credit Card</t>
        </is>
      </c>
      <c r="P4486" t="inlineStr">
        <is>
          <t>Anaya Rao</t>
        </is>
      </c>
      <c r="Q4486" t="inlineStr">
        <is>
          <t>CUST-0253</t>
        </is>
      </c>
      <c r="R4486" t="n">
        <v>3</v>
      </c>
      <c r="S4486" t="inlineStr">
        <is>
          <t>No</t>
        </is>
      </c>
    </row>
    <row r="4487">
      <c r="A4487" t="inlineStr">
        <is>
          <t>ORD-2412-04486</t>
        </is>
      </c>
      <c r="B4487" s="11" t="n">
        <v>45629</v>
      </c>
      <c r="C4487" t="inlineStr">
        <is>
          <t>West</t>
        </is>
      </c>
      <c r="D4487" t="inlineStr">
        <is>
          <t>Ahmedabad</t>
        </is>
      </c>
      <c r="E4487" t="inlineStr">
        <is>
          <t>Consumer</t>
        </is>
      </c>
      <c r="F4487" t="inlineStr">
        <is>
          <t>Partner</t>
        </is>
      </c>
      <c r="G4487" t="inlineStr">
        <is>
          <t>Technology</t>
        </is>
      </c>
      <c r="H4487" t="inlineStr">
        <is>
          <t>Printer</t>
        </is>
      </c>
      <c r="I4487" t="n">
        <v>1</v>
      </c>
      <c r="J4487" s="12" t="n">
        <v>9597.57</v>
      </c>
      <c r="K4487" s="13" t="n">
        <v>0.05</v>
      </c>
      <c r="L4487" s="12" t="n">
        <v>9117.690000000001</v>
      </c>
      <c r="M4487" s="12" t="n">
        <v>7870.01</v>
      </c>
      <c r="N4487" s="12" t="n">
        <v>1247.68</v>
      </c>
      <c r="O4487" t="inlineStr">
        <is>
          <t>Net Banking</t>
        </is>
      </c>
      <c r="P4487" t="inlineStr">
        <is>
          <t>Diya Patel</t>
        </is>
      </c>
      <c r="Q4487" t="inlineStr">
        <is>
          <t>CUST-0735</t>
        </is>
      </c>
      <c r="R4487" t="n">
        <v>3</v>
      </c>
      <c r="S4487" t="inlineStr">
        <is>
          <t>Yes</t>
        </is>
      </c>
    </row>
    <row r="4488">
      <c r="A4488" t="inlineStr">
        <is>
          <t>ORD-2408-04487</t>
        </is>
      </c>
      <c r="B4488" s="11" t="n">
        <v>45505</v>
      </c>
      <c r="C4488" t="inlineStr">
        <is>
          <t>South</t>
        </is>
      </c>
      <c r="D4488" t="inlineStr">
        <is>
          <t>Hyderabad</t>
        </is>
      </c>
      <c r="E4488" t="inlineStr">
        <is>
          <t>Corporate</t>
        </is>
      </c>
      <c r="F4488" t="inlineStr">
        <is>
          <t>Online</t>
        </is>
      </c>
      <c r="G4488" t="inlineStr">
        <is>
          <t>Furniture</t>
        </is>
      </c>
      <c r="H4488" t="inlineStr">
        <is>
          <t>Desk</t>
        </is>
      </c>
      <c r="I4488" t="n">
        <v>2</v>
      </c>
      <c r="J4488" s="12" t="n">
        <v>12717.92</v>
      </c>
      <c r="K4488" s="13" t="n">
        <v>0</v>
      </c>
      <c r="L4488" s="12" t="n">
        <v>25435.84</v>
      </c>
      <c r="M4488" s="12" t="n">
        <v>19076.88</v>
      </c>
      <c r="N4488" s="12" t="n">
        <v>6358.96</v>
      </c>
      <c r="O4488" t="inlineStr">
        <is>
          <t>Net Banking</t>
        </is>
      </c>
      <c r="P4488" t="inlineStr">
        <is>
          <t>Meera Joshi</t>
        </is>
      </c>
      <c r="Q4488" t="inlineStr">
        <is>
          <t>CUST-0438</t>
        </is>
      </c>
      <c r="R4488" t="n">
        <v>3</v>
      </c>
      <c r="S4488" t="inlineStr">
        <is>
          <t>No</t>
        </is>
      </c>
    </row>
    <row r="4489">
      <c r="A4489" t="inlineStr">
        <is>
          <t>ORD-2410-04488</t>
        </is>
      </c>
      <c r="B4489" s="11" t="n">
        <v>45584</v>
      </c>
      <c r="C4489" t="inlineStr">
        <is>
          <t>West</t>
        </is>
      </c>
      <c r="D4489" t="inlineStr">
        <is>
          <t>Mumbai</t>
        </is>
      </c>
      <c r="E4489" t="inlineStr">
        <is>
          <t>Consumer</t>
        </is>
      </c>
      <c r="F4489" t="inlineStr">
        <is>
          <t>Online</t>
        </is>
      </c>
      <c r="G4489" t="inlineStr">
        <is>
          <t>Office Supplies</t>
        </is>
      </c>
      <c r="H4489" t="inlineStr">
        <is>
          <t>Paper Ream</t>
        </is>
      </c>
      <c r="I4489" t="n">
        <v>6</v>
      </c>
      <c r="J4489" s="12" t="n">
        <v>414.22</v>
      </c>
      <c r="K4489" s="13" t="n">
        <v>0.1</v>
      </c>
      <c r="L4489" s="12" t="n">
        <v>2236.79</v>
      </c>
      <c r="M4489" s="12" t="n">
        <v>1863.99</v>
      </c>
      <c r="N4489" s="12" t="n">
        <v>372.8</v>
      </c>
      <c r="O4489" t="inlineStr">
        <is>
          <t>UPI</t>
        </is>
      </c>
      <c r="P4489" t="inlineStr">
        <is>
          <t>Ishaan Mehta</t>
        </is>
      </c>
      <c r="Q4489" t="inlineStr">
        <is>
          <t>CUST-0159</t>
        </is>
      </c>
      <c r="R4489" t="n">
        <v>3</v>
      </c>
      <c r="S4489" t="inlineStr">
        <is>
          <t>Yes</t>
        </is>
      </c>
    </row>
    <row r="4490">
      <c r="A4490" t="inlineStr">
        <is>
          <t>ORD-2505-04489</t>
        </is>
      </c>
      <c r="B4490" s="11" t="n">
        <v>45806</v>
      </c>
      <c r="C4490" t="inlineStr">
        <is>
          <t>East</t>
        </is>
      </c>
      <c r="D4490" t="inlineStr">
        <is>
          <t>Guwahati</t>
        </is>
      </c>
      <c r="E4490" t="inlineStr">
        <is>
          <t>Education</t>
        </is>
      </c>
      <c r="F4490" t="inlineStr">
        <is>
          <t>Partner</t>
        </is>
      </c>
      <c r="G4490" t="inlineStr">
        <is>
          <t>Technology</t>
        </is>
      </c>
      <c r="H4490" t="inlineStr">
        <is>
          <t>Printer</t>
        </is>
      </c>
      <c r="I4490" t="n">
        <v>6</v>
      </c>
      <c r="J4490" s="12" t="n">
        <v>11569.57</v>
      </c>
      <c r="K4490" s="13" t="n">
        <v>0.15</v>
      </c>
      <c r="L4490" s="12" t="n">
        <v>59004.81</v>
      </c>
      <c r="M4490" s="12" t="n">
        <v>56922.28</v>
      </c>
      <c r="N4490" s="12" t="n">
        <v>2082.53</v>
      </c>
      <c r="O4490" t="inlineStr">
        <is>
          <t>Cash</t>
        </is>
      </c>
      <c r="P4490" t="inlineStr">
        <is>
          <t>Diya Patel</t>
        </is>
      </c>
      <c r="Q4490" t="inlineStr">
        <is>
          <t>CUST-0831</t>
        </is>
      </c>
      <c r="R4490" t="n">
        <v>1</v>
      </c>
      <c r="S4490" t="inlineStr">
        <is>
          <t>No</t>
        </is>
      </c>
    </row>
    <row r="4491">
      <c r="A4491" t="inlineStr">
        <is>
          <t>ORD-2411-04490</t>
        </is>
      </c>
      <c r="B4491" s="11" t="n">
        <v>45623</v>
      </c>
      <c r="C4491" t="inlineStr">
        <is>
          <t>East</t>
        </is>
      </c>
      <c r="D4491" t="inlineStr">
        <is>
          <t>Bhubaneswar</t>
        </is>
      </c>
      <c r="E4491" t="inlineStr">
        <is>
          <t>Education</t>
        </is>
      </c>
      <c r="F4491" t="inlineStr">
        <is>
          <t>Online</t>
        </is>
      </c>
      <c r="G4491" t="inlineStr">
        <is>
          <t>Accessories</t>
        </is>
      </c>
      <c r="H4491" t="inlineStr">
        <is>
          <t>USB Hub</t>
        </is>
      </c>
      <c r="I4491" t="n">
        <v>1</v>
      </c>
      <c r="J4491" s="12" t="n">
        <v>1297</v>
      </c>
      <c r="K4491" s="13" t="n">
        <v>0.1</v>
      </c>
      <c r="L4491" s="12" t="n">
        <v>1167.3</v>
      </c>
      <c r="M4491" s="12" t="n">
        <v>881.96</v>
      </c>
      <c r="N4491" s="12" t="n">
        <v>285.34</v>
      </c>
      <c r="O4491" t="inlineStr">
        <is>
          <t>Debit Card</t>
        </is>
      </c>
      <c r="P4491" t="inlineStr">
        <is>
          <t>Meera Joshi</t>
        </is>
      </c>
      <c r="Q4491" t="inlineStr">
        <is>
          <t>CUST-0526</t>
        </is>
      </c>
      <c r="R4491" t="n">
        <v>1</v>
      </c>
      <c r="S4491" t="inlineStr">
        <is>
          <t>No</t>
        </is>
      </c>
    </row>
    <row r="4492">
      <c r="A4492" t="inlineStr">
        <is>
          <t>ORD-2401-04491</t>
        </is>
      </c>
      <c r="B4492" s="11" t="n">
        <v>45303</v>
      </c>
      <c r="C4492" t="inlineStr">
        <is>
          <t>North</t>
        </is>
      </c>
      <c r="D4492" t="inlineStr">
        <is>
          <t>Lucknow</t>
        </is>
      </c>
      <c r="E4492" t="inlineStr">
        <is>
          <t>Education</t>
        </is>
      </c>
      <c r="F4492" t="inlineStr">
        <is>
          <t>Direct Sales</t>
        </is>
      </c>
      <c r="G4492" t="inlineStr">
        <is>
          <t>Technology</t>
        </is>
      </c>
      <c r="H4492" t="inlineStr">
        <is>
          <t>Headphones</t>
        </is>
      </c>
      <c r="I4492" t="n">
        <v>1</v>
      </c>
      <c r="J4492" s="12" t="n">
        <v>2606.14</v>
      </c>
      <c r="K4492" s="13" t="n">
        <v>0.05</v>
      </c>
      <c r="L4492" s="12" t="n">
        <v>2475.83</v>
      </c>
      <c r="M4492" s="12" t="n">
        <v>1928.54</v>
      </c>
      <c r="N4492" s="12" t="n">
        <v>547.29</v>
      </c>
      <c r="O4492" t="inlineStr">
        <is>
          <t>Credit Card</t>
        </is>
      </c>
      <c r="P4492" t="inlineStr">
        <is>
          <t>Kabir Singh</t>
        </is>
      </c>
      <c r="Q4492" t="inlineStr">
        <is>
          <t>CUST-0566</t>
        </is>
      </c>
      <c r="R4492" t="n">
        <v>4</v>
      </c>
      <c r="S4492" t="inlineStr">
        <is>
          <t>No</t>
        </is>
      </c>
    </row>
    <row r="4493">
      <c r="A4493" t="inlineStr">
        <is>
          <t>ORD-2510-04492</t>
        </is>
      </c>
      <c r="B4493" s="11" t="n">
        <v>45943</v>
      </c>
      <c r="C4493" t="inlineStr">
        <is>
          <t>East</t>
        </is>
      </c>
      <c r="D4493" t="inlineStr">
        <is>
          <t>Guwahati</t>
        </is>
      </c>
      <c r="E4493" t="inlineStr">
        <is>
          <t>Corporate</t>
        </is>
      </c>
      <c r="F4493" t="inlineStr">
        <is>
          <t>Online</t>
        </is>
      </c>
      <c r="G4493" t="inlineStr">
        <is>
          <t>Furniture</t>
        </is>
      </c>
      <c r="H4493" t="inlineStr">
        <is>
          <t>Desk</t>
        </is>
      </c>
      <c r="I4493" t="n">
        <v>2</v>
      </c>
      <c r="J4493" s="12" t="n">
        <v>13382.05</v>
      </c>
      <c r="K4493" s="13" t="n">
        <v>0</v>
      </c>
      <c r="L4493" s="12" t="n">
        <v>26764.1</v>
      </c>
      <c r="M4493" s="12" t="n">
        <v>20073.07</v>
      </c>
      <c r="N4493" s="12" t="n">
        <v>6691.03</v>
      </c>
      <c r="O4493" t="inlineStr">
        <is>
          <t>Credit Card</t>
        </is>
      </c>
      <c r="P4493" t="inlineStr">
        <is>
          <t>Meera Joshi</t>
        </is>
      </c>
      <c r="Q4493" t="inlineStr">
        <is>
          <t>CUST-0200</t>
        </is>
      </c>
      <c r="R4493" t="n">
        <v>4</v>
      </c>
      <c r="S4493" t="inlineStr">
        <is>
          <t>No</t>
        </is>
      </c>
    </row>
    <row r="4494">
      <c r="A4494" t="inlineStr">
        <is>
          <t>ORD-2505-04493</t>
        </is>
      </c>
      <c r="B4494" s="11" t="n">
        <v>45782</v>
      </c>
      <c r="C4494" t="inlineStr">
        <is>
          <t>Central</t>
        </is>
      </c>
      <c r="D4494" t="inlineStr">
        <is>
          <t>Nagpur</t>
        </is>
      </c>
      <c r="E4494" t="inlineStr">
        <is>
          <t>Education</t>
        </is>
      </c>
      <c r="F4494" t="inlineStr">
        <is>
          <t>Online</t>
        </is>
      </c>
      <c r="G4494" t="inlineStr">
        <is>
          <t>Furniture</t>
        </is>
      </c>
      <c r="H4494" t="inlineStr">
        <is>
          <t>Office Chair</t>
        </is>
      </c>
      <c r="I4494" t="n">
        <v>1</v>
      </c>
      <c r="J4494" s="12" t="n">
        <v>7482.95</v>
      </c>
      <c r="K4494" s="13" t="n">
        <v>0.1</v>
      </c>
      <c r="L4494" s="12" t="n">
        <v>6734.65</v>
      </c>
      <c r="M4494" s="12" t="n">
        <v>5163.24</v>
      </c>
      <c r="N4494" s="12" t="n">
        <v>1571.41</v>
      </c>
      <c r="O4494" t="inlineStr">
        <is>
          <t>Net Banking</t>
        </is>
      </c>
      <c r="P4494" t="inlineStr">
        <is>
          <t>Tara Kapoor</t>
        </is>
      </c>
      <c r="Q4494" t="inlineStr">
        <is>
          <t>CUST-0332</t>
        </is>
      </c>
      <c r="R4494" t="n">
        <v>4</v>
      </c>
      <c r="S4494" t="inlineStr">
        <is>
          <t>No</t>
        </is>
      </c>
    </row>
    <row r="4495">
      <c r="A4495" t="inlineStr">
        <is>
          <t>ORD-2403-04494</t>
        </is>
      </c>
      <c r="B4495" s="11" t="n">
        <v>45356</v>
      </c>
      <c r="C4495" t="inlineStr">
        <is>
          <t>Central</t>
        </is>
      </c>
      <c r="D4495" t="inlineStr">
        <is>
          <t>Indore</t>
        </is>
      </c>
      <c r="E4495" t="inlineStr">
        <is>
          <t>Corporate</t>
        </is>
      </c>
      <c r="F4495" t="inlineStr">
        <is>
          <t>Direct Sales</t>
        </is>
      </c>
      <c r="G4495" t="inlineStr">
        <is>
          <t>Furniture</t>
        </is>
      </c>
      <c r="H4495" t="inlineStr">
        <is>
          <t>Bookshelf</t>
        </is>
      </c>
      <c r="I4495" t="n">
        <v>8</v>
      </c>
      <c r="J4495" s="12" t="n">
        <v>6208.76</v>
      </c>
      <c r="K4495" s="13" t="n">
        <v>0.1</v>
      </c>
      <c r="L4495" s="12" t="n">
        <v>44703.07</v>
      </c>
      <c r="M4495" s="12" t="n">
        <v>36259.16</v>
      </c>
      <c r="N4495" s="12" t="n">
        <v>8443.91</v>
      </c>
      <c r="O4495" t="inlineStr">
        <is>
          <t>Credit Card</t>
        </is>
      </c>
      <c r="P4495" t="inlineStr">
        <is>
          <t>Rohan Verma</t>
        </is>
      </c>
      <c r="Q4495" t="inlineStr">
        <is>
          <t>CUST-0111</t>
        </is>
      </c>
      <c r="R4495" t="n">
        <v>5</v>
      </c>
      <c r="S4495" t="inlineStr">
        <is>
          <t>Yes</t>
        </is>
      </c>
    </row>
    <row r="4496">
      <c r="A4496" t="inlineStr">
        <is>
          <t>ORD-2407-04495</t>
        </is>
      </c>
      <c r="B4496" s="11" t="n">
        <v>45498</v>
      </c>
      <c r="C4496" t="inlineStr">
        <is>
          <t>East</t>
        </is>
      </c>
      <c r="D4496" t="inlineStr">
        <is>
          <t>Kolkata</t>
        </is>
      </c>
      <c r="E4496" t="inlineStr">
        <is>
          <t>Consumer</t>
        </is>
      </c>
      <c r="F4496" t="inlineStr">
        <is>
          <t>Direct Sales</t>
        </is>
      </c>
      <c r="G4496" t="inlineStr">
        <is>
          <t>Office Supplies</t>
        </is>
      </c>
      <c r="H4496" t="inlineStr">
        <is>
          <t>Stapler</t>
        </is>
      </c>
      <c r="I4496" t="n">
        <v>6</v>
      </c>
      <c r="J4496" s="12" t="n">
        <v>331.35</v>
      </c>
      <c r="K4496" s="13" t="n">
        <v>0.1</v>
      </c>
      <c r="L4496" s="12" t="n">
        <v>1789.29</v>
      </c>
      <c r="M4496" s="12" t="n">
        <v>1332.03</v>
      </c>
      <c r="N4496" s="12" t="n">
        <v>457.26</v>
      </c>
      <c r="O4496" t="inlineStr">
        <is>
          <t>Credit Card</t>
        </is>
      </c>
      <c r="P4496" t="inlineStr">
        <is>
          <t>Sara Khan</t>
        </is>
      </c>
      <c r="Q4496" t="inlineStr">
        <is>
          <t>CUST-0629</t>
        </is>
      </c>
      <c r="R4496" t="n">
        <v>3</v>
      </c>
      <c r="S4496" t="inlineStr">
        <is>
          <t>No</t>
        </is>
      </c>
    </row>
    <row r="4497">
      <c r="A4497" t="inlineStr">
        <is>
          <t>ORD-2502-04496</t>
        </is>
      </c>
      <c r="B4497" s="11" t="n">
        <v>45714</v>
      </c>
      <c r="C4497" t="inlineStr">
        <is>
          <t>West</t>
        </is>
      </c>
      <c r="D4497" t="inlineStr">
        <is>
          <t>Surat</t>
        </is>
      </c>
      <c r="E4497" t="inlineStr">
        <is>
          <t>Education</t>
        </is>
      </c>
      <c r="F4497" t="inlineStr">
        <is>
          <t>Partner</t>
        </is>
      </c>
      <c r="G4497" t="inlineStr">
        <is>
          <t>Office Supplies</t>
        </is>
      </c>
      <c r="H4497" t="inlineStr">
        <is>
          <t>Marker Set</t>
        </is>
      </c>
      <c r="I4497" t="n">
        <v>6</v>
      </c>
      <c r="J4497" s="12" t="n">
        <v>268.08</v>
      </c>
      <c r="K4497" s="13" t="n">
        <v>0.05</v>
      </c>
      <c r="L4497" s="12" t="n">
        <v>1528.06</v>
      </c>
      <c r="M4497" s="12" t="n">
        <v>1045.51</v>
      </c>
      <c r="N4497" s="12" t="n">
        <v>482.55</v>
      </c>
      <c r="O4497" t="inlineStr">
        <is>
          <t>UPI</t>
        </is>
      </c>
      <c r="P4497" t="inlineStr">
        <is>
          <t>Vivaan Gupta</t>
        </is>
      </c>
      <c r="Q4497" t="inlineStr">
        <is>
          <t>CUST-0065</t>
        </is>
      </c>
      <c r="R4497" t="n">
        <v>4</v>
      </c>
      <c r="S4497" t="inlineStr">
        <is>
          <t>No</t>
        </is>
      </c>
    </row>
    <row r="4498">
      <c r="A4498" t="inlineStr">
        <is>
          <t>ORD-2502-04497</t>
        </is>
      </c>
      <c r="B4498" s="11" t="n">
        <v>45694</v>
      </c>
      <c r="C4498" t="inlineStr">
        <is>
          <t>West</t>
        </is>
      </c>
      <c r="D4498" t="inlineStr">
        <is>
          <t>Mumbai</t>
        </is>
      </c>
      <c r="E4498" t="inlineStr">
        <is>
          <t>Corporate</t>
        </is>
      </c>
      <c r="F4498" t="inlineStr">
        <is>
          <t>Partner</t>
        </is>
      </c>
      <c r="G4498" t="inlineStr">
        <is>
          <t>Accessories</t>
        </is>
      </c>
      <c r="H4498" t="inlineStr">
        <is>
          <t>Webcam</t>
        </is>
      </c>
      <c r="I4498" t="n">
        <v>2</v>
      </c>
      <c r="J4498" s="12" t="n">
        <v>3258.69</v>
      </c>
      <c r="K4498" s="13" t="n">
        <v>0.05</v>
      </c>
      <c r="L4498" s="12" t="n">
        <v>6191.51</v>
      </c>
      <c r="M4498" s="12" t="n">
        <v>4953.21</v>
      </c>
      <c r="N4498" s="12" t="n">
        <v>1238.3</v>
      </c>
      <c r="O4498" t="inlineStr">
        <is>
          <t>UPI</t>
        </is>
      </c>
      <c r="P4498" t="inlineStr">
        <is>
          <t>Kabir Singh</t>
        </is>
      </c>
      <c r="Q4498" t="inlineStr">
        <is>
          <t>CUST-0021</t>
        </is>
      </c>
      <c r="R4498" t="n">
        <v>3</v>
      </c>
      <c r="S4498" t="inlineStr">
        <is>
          <t>No</t>
        </is>
      </c>
    </row>
    <row r="4499">
      <c r="A4499" t="inlineStr">
        <is>
          <t>ORD-2408-04498</t>
        </is>
      </c>
      <c r="B4499" s="11" t="n">
        <v>45534</v>
      </c>
      <c r="C4499" t="inlineStr">
        <is>
          <t>East</t>
        </is>
      </c>
      <c r="D4499" t="inlineStr">
        <is>
          <t>Bhubaneswar</t>
        </is>
      </c>
      <c r="E4499" t="inlineStr">
        <is>
          <t>Corporate</t>
        </is>
      </c>
      <c r="F4499" t="inlineStr">
        <is>
          <t>Retail Store</t>
        </is>
      </c>
      <c r="G4499" t="inlineStr">
        <is>
          <t>Accessories</t>
        </is>
      </c>
      <c r="H4499" t="inlineStr">
        <is>
          <t>USB Hub</t>
        </is>
      </c>
      <c r="I4499" t="n">
        <v>2</v>
      </c>
      <c r="J4499" s="12" t="n">
        <v>1287.02</v>
      </c>
      <c r="K4499" s="13" t="n">
        <v>0.05</v>
      </c>
      <c r="L4499" s="12" t="n">
        <v>2445.34</v>
      </c>
      <c r="M4499" s="12" t="n">
        <v>1750.35</v>
      </c>
      <c r="N4499" s="12" t="n">
        <v>694.99</v>
      </c>
      <c r="O4499" t="inlineStr">
        <is>
          <t>UPI</t>
        </is>
      </c>
      <c r="P4499" t="inlineStr">
        <is>
          <t>Vivaan Gupta</t>
        </is>
      </c>
      <c r="Q4499" t="inlineStr">
        <is>
          <t>CUST-0371</t>
        </is>
      </c>
      <c r="R4499" t="n">
        <v>10</v>
      </c>
      <c r="S4499" t="inlineStr">
        <is>
          <t>No</t>
        </is>
      </c>
    </row>
    <row r="4500">
      <c r="A4500" t="inlineStr">
        <is>
          <t>ORD-2507-04499</t>
        </is>
      </c>
      <c r="B4500" s="11" t="n">
        <v>45860</v>
      </c>
      <c r="C4500" t="inlineStr">
        <is>
          <t>Central</t>
        </is>
      </c>
      <c r="D4500" t="inlineStr">
        <is>
          <t>Raipur</t>
        </is>
      </c>
      <c r="E4500" t="inlineStr">
        <is>
          <t>Corporate</t>
        </is>
      </c>
      <c r="F4500" t="inlineStr">
        <is>
          <t>Retail Store</t>
        </is>
      </c>
      <c r="G4500" t="inlineStr">
        <is>
          <t>Technology</t>
        </is>
      </c>
      <c r="H4500" t="inlineStr">
        <is>
          <t>Headphones</t>
        </is>
      </c>
      <c r="I4500" t="n">
        <v>4</v>
      </c>
      <c r="J4500" s="12" t="n">
        <v>2875.2</v>
      </c>
      <c r="K4500" s="13" t="n">
        <v>0.1</v>
      </c>
      <c r="L4500" s="12" t="n">
        <v>10350.72</v>
      </c>
      <c r="M4500" s="12" t="n">
        <v>8510.59</v>
      </c>
      <c r="N4500" s="12" t="n">
        <v>1840.13</v>
      </c>
      <c r="O4500" t="inlineStr">
        <is>
          <t>Credit Card</t>
        </is>
      </c>
      <c r="P4500" t="inlineStr">
        <is>
          <t>Anaya Rao</t>
        </is>
      </c>
      <c r="Q4500" t="inlineStr">
        <is>
          <t>CUST-0066</t>
        </is>
      </c>
      <c r="R4500" t="n">
        <v>3</v>
      </c>
      <c r="S4500" t="inlineStr">
        <is>
          <t>No</t>
        </is>
      </c>
    </row>
    <row r="4501">
      <c r="A4501" t="inlineStr">
        <is>
          <t>ORD-2403-04500</t>
        </is>
      </c>
      <c r="B4501" s="11" t="n">
        <v>45366</v>
      </c>
      <c r="C4501" t="inlineStr">
        <is>
          <t>South</t>
        </is>
      </c>
      <c r="D4501" t="inlineStr">
        <is>
          <t>Kochi</t>
        </is>
      </c>
      <c r="E4501" t="inlineStr">
        <is>
          <t>Consumer</t>
        </is>
      </c>
      <c r="F4501" t="inlineStr">
        <is>
          <t>Retail Store</t>
        </is>
      </c>
      <c r="G4501" t="inlineStr">
        <is>
          <t>Accessories</t>
        </is>
      </c>
      <c r="H4501" t="inlineStr">
        <is>
          <t>Webcam</t>
        </is>
      </c>
      <c r="I4501" t="n">
        <v>1</v>
      </c>
      <c r="J4501" s="12" t="n">
        <v>3687.01</v>
      </c>
      <c r="K4501" s="13" t="n">
        <v>0.2</v>
      </c>
      <c r="L4501" s="12" t="n">
        <v>2949.61</v>
      </c>
      <c r="M4501" s="12" t="n">
        <v>2802.13</v>
      </c>
      <c r="N4501" s="12" t="n">
        <v>147.48</v>
      </c>
      <c r="O4501" t="inlineStr">
        <is>
          <t>Credit Card</t>
        </is>
      </c>
      <c r="P4501" t="inlineStr">
        <is>
          <t>Ishaan Mehta</t>
        </is>
      </c>
      <c r="Q4501" t="inlineStr">
        <is>
          <t>CUST-0242</t>
        </is>
      </c>
      <c r="R4501" t="n">
        <v>3</v>
      </c>
      <c r="S4501" t="inlineStr">
        <is>
          <t>No</t>
        </is>
      </c>
    </row>
    <row r="4502">
      <c r="A4502" t="inlineStr">
        <is>
          <t>ORD-2507-04501</t>
        </is>
      </c>
      <c r="B4502" s="11" t="n">
        <v>45868</v>
      </c>
      <c r="C4502" t="inlineStr">
        <is>
          <t>North</t>
        </is>
      </c>
      <c r="D4502" t="inlineStr">
        <is>
          <t>Delhi</t>
        </is>
      </c>
      <c r="E4502" t="inlineStr">
        <is>
          <t>Corporate</t>
        </is>
      </c>
      <c r="F4502" t="inlineStr">
        <is>
          <t>Retail Store</t>
        </is>
      </c>
      <c r="G4502" t="inlineStr">
        <is>
          <t>Furniture</t>
        </is>
      </c>
      <c r="H4502" t="inlineStr">
        <is>
          <t>Cabinet</t>
        </is>
      </c>
      <c r="I4502" t="n">
        <v>3</v>
      </c>
      <c r="J4502" s="12" t="n">
        <v>9532.030000000001</v>
      </c>
      <c r="K4502" s="13" t="n">
        <v>0</v>
      </c>
      <c r="L4502" s="12" t="n">
        <v>28596.09</v>
      </c>
      <c r="M4502" s="12" t="n">
        <v>22304.95</v>
      </c>
      <c r="N4502" s="12" t="n">
        <v>6291.14</v>
      </c>
      <c r="O4502" t="inlineStr">
        <is>
          <t>UPI</t>
        </is>
      </c>
      <c r="P4502" t="inlineStr">
        <is>
          <t>Aarav Sharma</t>
        </is>
      </c>
      <c r="Q4502" t="inlineStr">
        <is>
          <t>CUST-0881</t>
        </is>
      </c>
      <c r="R4502" t="n">
        <v>3</v>
      </c>
      <c r="S4502" t="inlineStr">
        <is>
          <t>No</t>
        </is>
      </c>
    </row>
    <row r="4503">
      <c r="A4503" t="inlineStr">
        <is>
          <t>ORD-2403-04502</t>
        </is>
      </c>
      <c r="B4503" s="11" t="n">
        <v>45377</v>
      </c>
      <c r="C4503" t="inlineStr">
        <is>
          <t>West</t>
        </is>
      </c>
      <c r="D4503" t="inlineStr">
        <is>
          <t>Pune</t>
        </is>
      </c>
      <c r="E4503" t="inlineStr">
        <is>
          <t>Education</t>
        </is>
      </c>
      <c r="F4503" t="inlineStr">
        <is>
          <t>Partner</t>
        </is>
      </c>
      <c r="G4503" t="inlineStr">
        <is>
          <t>Furniture</t>
        </is>
      </c>
      <c r="H4503" t="inlineStr">
        <is>
          <t>Cabinet</t>
        </is>
      </c>
      <c r="I4503" t="n">
        <v>3</v>
      </c>
      <c r="J4503" s="12" t="n">
        <v>9328.85</v>
      </c>
      <c r="K4503" s="13" t="n">
        <v>0.1</v>
      </c>
      <c r="L4503" s="12" t="n">
        <v>25187.9</v>
      </c>
      <c r="M4503" s="12" t="n">
        <v>21829.51</v>
      </c>
      <c r="N4503" s="12" t="n">
        <v>3358.39</v>
      </c>
      <c r="O4503" t="inlineStr">
        <is>
          <t>Credit Card</t>
        </is>
      </c>
      <c r="P4503" t="inlineStr">
        <is>
          <t>Ishaan Mehta</t>
        </is>
      </c>
      <c r="Q4503" t="inlineStr">
        <is>
          <t>CUST-0676</t>
        </is>
      </c>
      <c r="R4503" t="n">
        <v>5</v>
      </c>
      <c r="S4503" t="inlineStr">
        <is>
          <t>No</t>
        </is>
      </c>
    </row>
    <row r="4504">
      <c r="A4504" t="inlineStr">
        <is>
          <t>ORD-2401-04503</t>
        </is>
      </c>
      <c r="B4504" s="11" t="n">
        <v>45296</v>
      </c>
      <c r="C4504" t="inlineStr">
        <is>
          <t>North</t>
        </is>
      </c>
      <c r="D4504" t="inlineStr">
        <is>
          <t>Delhi</t>
        </is>
      </c>
      <c r="E4504" t="inlineStr">
        <is>
          <t>Education</t>
        </is>
      </c>
      <c r="F4504" t="inlineStr">
        <is>
          <t>Partner</t>
        </is>
      </c>
      <c r="G4504" t="inlineStr">
        <is>
          <t>Office Supplies</t>
        </is>
      </c>
      <c r="H4504" t="inlineStr">
        <is>
          <t>File Folder</t>
        </is>
      </c>
      <c r="I4504" t="n">
        <v>12</v>
      </c>
      <c r="J4504" s="12" t="n">
        <v>116.06</v>
      </c>
      <c r="K4504" s="13" t="n">
        <v>0</v>
      </c>
      <c r="L4504" s="12" t="n">
        <v>1392.72</v>
      </c>
      <c r="M4504" s="12" t="n">
        <v>807.78</v>
      </c>
      <c r="N4504" s="12" t="n">
        <v>584.9400000000001</v>
      </c>
      <c r="O4504" t="inlineStr">
        <is>
          <t>Net Banking</t>
        </is>
      </c>
      <c r="P4504" t="inlineStr">
        <is>
          <t>Aarav Sharma</t>
        </is>
      </c>
      <c r="Q4504" t="inlineStr">
        <is>
          <t>CUST-0823</t>
        </is>
      </c>
      <c r="R4504" t="n">
        <v>2</v>
      </c>
      <c r="S4504" t="inlineStr">
        <is>
          <t>No</t>
        </is>
      </c>
    </row>
    <row r="4505">
      <c r="A4505" t="inlineStr">
        <is>
          <t>ORD-2501-04504</t>
        </is>
      </c>
      <c r="B4505" s="11" t="n">
        <v>45668</v>
      </c>
      <c r="C4505" t="inlineStr">
        <is>
          <t>Central</t>
        </is>
      </c>
      <c r="D4505" t="inlineStr">
        <is>
          <t>Indore</t>
        </is>
      </c>
      <c r="E4505" t="inlineStr">
        <is>
          <t>Corporate</t>
        </is>
      </c>
      <c r="F4505" t="inlineStr">
        <is>
          <t>Online</t>
        </is>
      </c>
      <c r="G4505" t="inlineStr">
        <is>
          <t>Office Supplies</t>
        </is>
      </c>
      <c r="H4505" t="inlineStr">
        <is>
          <t>Notebook Pack</t>
        </is>
      </c>
      <c r="I4505" t="n">
        <v>4</v>
      </c>
      <c r="J4505" s="12" t="n">
        <v>429.29</v>
      </c>
      <c r="K4505" s="13" t="n">
        <v>0.05</v>
      </c>
      <c r="L4505" s="12" t="n">
        <v>1631.3</v>
      </c>
      <c r="M4505" s="12" t="n">
        <v>1098.98</v>
      </c>
      <c r="N4505" s="12" t="n">
        <v>532.3200000000001</v>
      </c>
      <c r="O4505" t="inlineStr">
        <is>
          <t>Net Banking</t>
        </is>
      </c>
      <c r="P4505" t="inlineStr">
        <is>
          <t>Aarav Sharma</t>
        </is>
      </c>
      <c r="Q4505" t="inlineStr">
        <is>
          <t>CUST-0099</t>
        </is>
      </c>
      <c r="R4505" t="n">
        <v>4</v>
      </c>
      <c r="S4505" t="inlineStr">
        <is>
          <t>No</t>
        </is>
      </c>
    </row>
    <row r="4506">
      <c r="A4506" t="inlineStr">
        <is>
          <t>ORD-2503-04505</t>
        </is>
      </c>
      <c r="B4506" s="11" t="n">
        <v>45727</v>
      </c>
      <c r="C4506" t="inlineStr">
        <is>
          <t>North</t>
        </is>
      </c>
      <c r="D4506" t="inlineStr">
        <is>
          <t>Jaipur</t>
        </is>
      </c>
      <c r="E4506" t="inlineStr">
        <is>
          <t>Small Business</t>
        </is>
      </c>
      <c r="F4506" t="inlineStr">
        <is>
          <t>Retail Store</t>
        </is>
      </c>
      <c r="G4506" t="inlineStr">
        <is>
          <t>Accessories</t>
        </is>
      </c>
      <c r="H4506" t="inlineStr">
        <is>
          <t>USB Hub</t>
        </is>
      </c>
      <c r="I4506" t="n">
        <v>1</v>
      </c>
      <c r="J4506" s="12" t="n">
        <v>1229.08</v>
      </c>
      <c r="K4506" s="13" t="n">
        <v>0</v>
      </c>
      <c r="L4506" s="12" t="n">
        <v>1229.08</v>
      </c>
      <c r="M4506" s="12" t="n">
        <v>835.77</v>
      </c>
      <c r="N4506" s="12" t="n">
        <v>393.31</v>
      </c>
      <c r="O4506" t="inlineStr">
        <is>
          <t>Cash</t>
        </is>
      </c>
      <c r="P4506" t="inlineStr">
        <is>
          <t>Tara Kapoor</t>
        </is>
      </c>
      <c r="Q4506" t="inlineStr">
        <is>
          <t>CUST-0358</t>
        </is>
      </c>
      <c r="R4506" t="n">
        <v>4</v>
      </c>
      <c r="S4506" t="inlineStr">
        <is>
          <t>Yes</t>
        </is>
      </c>
    </row>
    <row r="4507">
      <c r="A4507" t="inlineStr">
        <is>
          <t>ORD-2411-04506</t>
        </is>
      </c>
      <c r="B4507" s="11" t="n">
        <v>45625</v>
      </c>
      <c r="C4507" t="inlineStr">
        <is>
          <t>West</t>
        </is>
      </c>
      <c r="D4507" t="inlineStr">
        <is>
          <t>Pune</t>
        </is>
      </c>
      <c r="E4507" t="inlineStr">
        <is>
          <t>Education</t>
        </is>
      </c>
      <c r="F4507" t="inlineStr">
        <is>
          <t>Retail Store</t>
        </is>
      </c>
      <c r="G4507" t="inlineStr">
        <is>
          <t>Furniture</t>
        </is>
      </c>
      <c r="H4507" t="inlineStr">
        <is>
          <t>Desk</t>
        </is>
      </c>
      <c r="I4507" t="n">
        <v>4</v>
      </c>
      <c r="J4507" s="12" t="n">
        <v>13601.01</v>
      </c>
      <c r="K4507" s="13" t="n">
        <v>0.05</v>
      </c>
      <c r="L4507" s="12" t="n">
        <v>51683.84</v>
      </c>
      <c r="M4507" s="12" t="n">
        <v>40803.03</v>
      </c>
      <c r="N4507" s="12" t="n">
        <v>10880.81</v>
      </c>
      <c r="O4507" t="inlineStr">
        <is>
          <t>Debit Card</t>
        </is>
      </c>
      <c r="P4507" t="inlineStr">
        <is>
          <t>Tara Kapoor</t>
        </is>
      </c>
      <c r="Q4507" t="inlineStr">
        <is>
          <t>CUST-0722</t>
        </is>
      </c>
      <c r="R4507" t="n">
        <v>4</v>
      </c>
      <c r="S4507" t="inlineStr">
        <is>
          <t>No</t>
        </is>
      </c>
    </row>
    <row r="4508">
      <c r="A4508" t="inlineStr">
        <is>
          <t>ORD-2511-04507</t>
        </is>
      </c>
      <c r="B4508" s="11" t="n">
        <v>45975</v>
      </c>
      <c r="C4508" t="inlineStr">
        <is>
          <t>North</t>
        </is>
      </c>
      <c r="D4508" t="inlineStr">
        <is>
          <t>Chandigarh</t>
        </is>
      </c>
      <c r="E4508" t="inlineStr">
        <is>
          <t>Consumer</t>
        </is>
      </c>
      <c r="F4508" t="inlineStr">
        <is>
          <t>Retail Store</t>
        </is>
      </c>
      <c r="G4508" t="inlineStr">
        <is>
          <t>Office Supplies</t>
        </is>
      </c>
      <c r="H4508" t="inlineStr">
        <is>
          <t>Stapler</t>
        </is>
      </c>
      <c r="I4508" t="n">
        <v>8</v>
      </c>
      <c r="J4508" s="12" t="n">
        <v>313.64</v>
      </c>
      <c r="K4508" s="13" t="n">
        <v>0.03</v>
      </c>
      <c r="L4508" s="12" t="n">
        <v>2433.85</v>
      </c>
      <c r="M4508" s="12" t="n">
        <v>1681.11</v>
      </c>
      <c r="N4508" s="12" t="n">
        <v>752.74</v>
      </c>
      <c r="O4508" t="inlineStr">
        <is>
          <t>Credit Card</t>
        </is>
      </c>
      <c r="P4508" t="inlineStr">
        <is>
          <t>Kabir Singh</t>
        </is>
      </c>
      <c r="Q4508" t="inlineStr">
        <is>
          <t>CUST-0424</t>
        </is>
      </c>
      <c r="R4508" t="n">
        <v>5</v>
      </c>
      <c r="S4508" t="inlineStr">
        <is>
          <t>No</t>
        </is>
      </c>
    </row>
    <row r="4509">
      <c r="A4509" t="inlineStr">
        <is>
          <t>ORD-2406-04508</t>
        </is>
      </c>
      <c r="B4509" s="11" t="n">
        <v>45463</v>
      </c>
      <c r="C4509" t="inlineStr">
        <is>
          <t>South</t>
        </is>
      </c>
      <c r="D4509" t="inlineStr">
        <is>
          <t>Chennai</t>
        </is>
      </c>
      <c r="E4509" t="inlineStr">
        <is>
          <t>Consumer</t>
        </is>
      </c>
      <c r="F4509" t="inlineStr">
        <is>
          <t>Online</t>
        </is>
      </c>
      <c r="G4509" t="inlineStr">
        <is>
          <t>Technology</t>
        </is>
      </c>
      <c r="H4509" t="inlineStr">
        <is>
          <t>Tablet</t>
        </is>
      </c>
      <c r="I4509" t="n">
        <v>6</v>
      </c>
      <c r="J4509" s="12" t="n">
        <v>22238.3</v>
      </c>
      <c r="K4509" s="13" t="n">
        <v>0</v>
      </c>
      <c r="L4509" s="12" t="n">
        <v>133429.8</v>
      </c>
      <c r="M4509" s="12" t="n">
        <v>110746.73</v>
      </c>
      <c r="N4509" s="12" t="n">
        <v>22683.07</v>
      </c>
      <c r="O4509" t="inlineStr">
        <is>
          <t>Cash</t>
        </is>
      </c>
      <c r="P4509" t="inlineStr">
        <is>
          <t>Anaya Rao</t>
        </is>
      </c>
      <c r="Q4509" t="inlineStr">
        <is>
          <t>CUST-0829</t>
        </is>
      </c>
      <c r="R4509" t="n">
        <v>7</v>
      </c>
      <c r="S4509" t="inlineStr">
        <is>
          <t>No</t>
        </is>
      </c>
    </row>
    <row r="4510">
      <c r="A4510" t="inlineStr">
        <is>
          <t>ORD-2411-04509</t>
        </is>
      </c>
      <c r="B4510" s="11" t="n">
        <v>45616</v>
      </c>
      <c r="C4510" t="inlineStr">
        <is>
          <t>South</t>
        </is>
      </c>
      <c r="D4510" t="inlineStr">
        <is>
          <t>Bengaluru</t>
        </is>
      </c>
      <c r="E4510" t="inlineStr">
        <is>
          <t>Small Business</t>
        </is>
      </c>
      <c r="F4510" t="inlineStr">
        <is>
          <t>Partner</t>
        </is>
      </c>
      <c r="G4510" t="inlineStr">
        <is>
          <t>Office Supplies</t>
        </is>
      </c>
      <c r="H4510" t="inlineStr">
        <is>
          <t>File Folder</t>
        </is>
      </c>
      <c r="I4510" t="n">
        <v>4</v>
      </c>
      <c r="J4510" s="12" t="n">
        <v>114.04</v>
      </c>
      <c r="K4510" s="13" t="n">
        <v>0.05</v>
      </c>
      <c r="L4510" s="12" t="n">
        <v>433.35</v>
      </c>
      <c r="M4510" s="12" t="n">
        <v>264.57</v>
      </c>
      <c r="N4510" s="12" t="n">
        <v>168.78</v>
      </c>
      <c r="O4510" t="inlineStr">
        <is>
          <t>Credit Card</t>
        </is>
      </c>
      <c r="P4510" t="inlineStr">
        <is>
          <t>Rohan Verma</t>
        </is>
      </c>
      <c r="Q4510" t="inlineStr">
        <is>
          <t>CUST-0862</t>
        </is>
      </c>
      <c r="R4510" t="n">
        <v>3</v>
      </c>
      <c r="S4510" t="inlineStr">
        <is>
          <t>No</t>
        </is>
      </c>
    </row>
    <row r="4511">
      <c r="A4511" t="inlineStr">
        <is>
          <t>ORD-2508-04510</t>
        </is>
      </c>
      <c r="B4511" s="11" t="n">
        <v>45886</v>
      </c>
      <c r="C4511" t="inlineStr">
        <is>
          <t>West</t>
        </is>
      </c>
      <c r="D4511" t="inlineStr">
        <is>
          <t>Mumbai</t>
        </is>
      </c>
      <c r="E4511" t="inlineStr">
        <is>
          <t>Consumer</t>
        </is>
      </c>
      <c r="F4511" t="inlineStr">
        <is>
          <t>Online</t>
        </is>
      </c>
      <c r="G4511" t="inlineStr">
        <is>
          <t>Accessories</t>
        </is>
      </c>
      <c r="H4511" t="inlineStr">
        <is>
          <t>Laptop Stand</t>
        </is>
      </c>
      <c r="I4511" t="n">
        <v>3</v>
      </c>
      <c r="J4511" s="12" t="n">
        <v>1654.14</v>
      </c>
      <c r="K4511" s="13" t="n">
        <v>0.1</v>
      </c>
      <c r="L4511" s="12" t="n">
        <v>4466.18</v>
      </c>
      <c r="M4511" s="12" t="n">
        <v>3473.69</v>
      </c>
      <c r="N4511" s="12" t="n">
        <v>992.49</v>
      </c>
      <c r="O4511" t="inlineStr">
        <is>
          <t>Cash</t>
        </is>
      </c>
      <c r="P4511" t="inlineStr">
        <is>
          <t>Rohan Verma</t>
        </is>
      </c>
      <c r="Q4511" t="inlineStr">
        <is>
          <t>CUST-0443</t>
        </is>
      </c>
      <c r="R4511" t="n">
        <v>1</v>
      </c>
      <c r="S4511" t="inlineStr">
        <is>
          <t>No</t>
        </is>
      </c>
    </row>
    <row r="4512">
      <c r="A4512" t="inlineStr">
        <is>
          <t>ORD-2509-04511</t>
        </is>
      </c>
      <c r="B4512" s="11" t="n">
        <v>45924</v>
      </c>
      <c r="C4512" t="inlineStr">
        <is>
          <t>West</t>
        </is>
      </c>
      <c r="D4512" t="inlineStr">
        <is>
          <t>Ahmedabad</t>
        </is>
      </c>
      <c r="E4512" t="inlineStr">
        <is>
          <t>Small Business</t>
        </is>
      </c>
      <c r="F4512" t="inlineStr">
        <is>
          <t>Partner</t>
        </is>
      </c>
      <c r="G4512" t="inlineStr">
        <is>
          <t>Accessories</t>
        </is>
      </c>
      <c r="H4512" t="inlineStr">
        <is>
          <t>Laptop Stand</t>
        </is>
      </c>
      <c r="I4512" t="n">
        <v>1</v>
      </c>
      <c r="J4512" s="12" t="n">
        <v>1877.03</v>
      </c>
      <c r="K4512" s="13" t="n">
        <v>0</v>
      </c>
      <c r="L4512" s="12" t="n">
        <v>1877.03</v>
      </c>
      <c r="M4512" s="12" t="n">
        <v>1313.92</v>
      </c>
      <c r="N4512" s="12" t="n">
        <v>563.11</v>
      </c>
      <c r="O4512" t="inlineStr">
        <is>
          <t>UPI</t>
        </is>
      </c>
      <c r="P4512" t="inlineStr">
        <is>
          <t>Vivaan Gupta</t>
        </is>
      </c>
      <c r="Q4512" t="inlineStr">
        <is>
          <t>CUST-0580</t>
        </is>
      </c>
      <c r="R4512" t="n">
        <v>4</v>
      </c>
      <c r="S4512" t="inlineStr">
        <is>
          <t>Yes</t>
        </is>
      </c>
    </row>
    <row r="4513">
      <c r="A4513" t="inlineStr">
        <is>
          <t>ORD-2508-04512</t>
        </is>
      </c>
      <c r="B4513" s="11" t="n">
        <v>45875</v>
      </c>
      <c r="C4513" t="inlineStr">
        <is>
          <t>South</t>
        </is>
      </c>
      <c r="D4513" t="inlineStr">
        <is>
          <t>Kochi</t>
        </is>
      </c>
      <c r="E4513" t="inlineStr">
        <is>
          <t>Corporate</t>
        </is>
      </c>
      <c r="F4513" t="inlineStr">
        <is>
          <t>Partner</t>
        </is>
      </c>
      <c r="G4513" t="inlineStr">
        <is>
          <t>Accessories</t>
        </is>
      </c>
      <c r="H4513" t="inlineStr">
        <is>
          <t>Mouse</t>
        </is>
      </c>
      <c r="I4513" t="n">
        <v>2</v>
      </c>
      <c r="J4513" s="12" t="n">
        <v>804.48</v>
      </c>
      <c r="K4513" s="13" t="n">
        <v>0.05</v>
      </c>
      <c r="L4513" s="12" t="n">
        <v>1528.51</v>
      </c>
      <c r="M4513" s="12" t="n">
        <v>1061.91</v>
      </c>
      <c r="N4513" s="12" t="n">
        <v>466.6</v>
      </c>
      <c r="O4513" t="inlineStr">
        <is>
          <t>Cash</t>
        </is>
      </c>
      <c r="P4513" t="inlineStr">
        <is>
          <t>Rohan Verma</t>
        </is>
      </c>
      <c r="Q4513" t="inlineStr">
        <is>
          <t>CUST-0107</t>
        </is>
      </c>
      <c r="R4513" t="n">
        <v>4</v>
      </c>
      <c r="S4513" t="inlineStr">
        <is>
          <t>No</t>
        </is>
      </c>
    </row>
    <row r="4514">
      <c r="A4514" t="inlineStr">
        <is>
          <t>ORD-2403-04513</t>
        </is>
      </c>
      <c r="B4514" s="11" t="n">
        <v>45354</v>
      </c>
      <c r="C4514" t="inlineStr">
        <is>
          <t>South</t>
        </is>
      </c>
      <c r="D4514" t="inlineStr">
        <is>
          <t>Chennai</t>
        </is>
      </c>
      <c r="E4514" t="inlineStr">
        <is>
          <t>Corporate</t>
        </is>
      </c>
      <c r="F4514" t="inlineStr">
        <is>
          <t>Direct Sales</t>
        </is>
      </c>
      <c r="G4514" t="inlineStr">
        <is>
          <t>Technology</t>
        </is>
      </c>
      <c r="H4514" t="inlineStr">
        <is>
          <t>Monitor</t>
        </is>
      </c>
      <c r="I4514" t="n">
        <v>3</v>
      </c>
      <c r="J4514" s="12" t="n">
        <v>14047.26</v>
      </c>
      <c r="K4514" s="13" t="n">
        <v>0.15</v>
      </c>
      <c r="L4514" s="12" t="n">
        <v>35820.51</v>
      </c>
      <c r="M4514" s="12" t="n">
        <v>33713.42</v>
      </c>
      <c r="N4514" s="12" t="n">
        <v>2107.09</v>
      </c>
      <c r="O4514" t="inlineStr">
        <is>
          <t>Debit Card</t>
        </is>
      </c>
      <c r="P4514" t="inlineStr">
        <is>
          <t>Anaya Rao</t>
        </is>
      </c>
      <c r="Q4514" t="inlineStr">
        <is>
          <t>CUST-0717</t>
        </is>
      </c>
      <c r="R4514" t="n">
        <v>8</v>
      </c>
      <c r="S4514" t="inlineStr">
        <is>
          <t>No</t>
        </is>
      </c>
    </row>
    <row r="4515">
      <c r="A4515" t="inlineStr">
        <is>
          <t>ORD-2402-04514</t>
        </is>
      </c>
      <c r="B4515" s="11" t="n">
        <v>45339</v>
      </c>
      <c r="C4515" t="inlineStr">
        <is>
          <t>West</t>
        </is>
      </c>
      <c r="D4515" t="inlineStr">
        <is>
          <t>Mumbai</t>
        </is>
      </c>
      <c r="E4515" t="inlineStr">
        <is>
          <t>Education</t>
        </is>
      </c>
      <c r="F4515" t="inlineStr">
        <is>
          <t>Partner</t>
        </is>
      </c>
      <c r="G4515" t="inlineStr">
        <is>
          <t>Accessories</t>
        </is>
      </c>
      <c r="H4515" t="inlineStr">
        <is>
          <t>Laptop Stand</t>
        </is>
      </c>
      <c r="I4515" t="n">
        <v>2</v>
      </c>
      <c r="J4515" s="12" t="n">
        <v>1999.28</v>
      </c>
      <c r="K4515" s="13" t="n">
        <v>0.2</v>
      </c>
      <c r="L4515" s="12" t="n">
        <v>3198.85</v>
      </c>
      <c r="M4515" s="12" t="n">
        <v>2798.99</v>
      </c>
      <c r="N4515" s="12" t="n">
        <v>399.86</v>
      </c>
      <c r="O4515" t="inlineStr">
        <is>
          <t>Credit Card</t>
        </is>
      </c>
      <c r="P4515" t="inlineStr">
        <is>
          <t>Ishaan Mehta</t>
        </is>
      </c>
      <c r="Q4515" t="inlineStr">
        <is>
          <t>CUST-0121</t>
        </is>
      </c>
      <c r="R4515" t="n">
        <v>4</v>
      </c>
      <c r="S4515" t="inlineStr">
        <is>
          <t>No</t>
        </is>
      </c>
    </row>
    <row r="4516">
      <c r="A4516" t="inlineStr">
        <is>
          <t>ORD-2409-04515</t>
        </is>
      </c>
      <c r="B4516" s="11" t="n">
        <v>45546</v>
      </c>
      <c r="C4516" t="inlineStr">
        <is>
          <t>South</t>
        </is>
      </c>
      <c r="D4516" t="inlineStr">
        <is>
          <t>Kochi</t>
        </is>
      </c>
      <c r="E4516" t="inlineStr">
        <is>
          <t>Small Business</t>
        </is>
      </c>
      <c r="F4516" t="inlineStr">
        <is>
          <t>Partner</t>
        </is>
      </c>
      <c r="G4516" t="inlineStr">
        <is>
          <t>Accessories</t>
        </is>
      </c>
      <c r="H4516" t="inlineStr">
        <is>
          <t>Laptop Stand</t>
        </is>
      </c>
      <c r="I4516" t="n">
        <v>1</v>
      </c>
      <c r="J4516" s="12" t="n">
        <v>1938.14</v>
      </c>
      <c r="K4516" s="13" t="n">
        <v>0</v>
      </c>
      <c r="L4516" s="12" t="n">
        <v>1938.14</v>
      </c>
      <c r="M4516" s="12" t="n">
        <v>1356.7</v>
      </c>
      <c r="N4516" s="12" t="n">
        <v>581.4400000000001</v>
      </c>
      <c r="O4516" t="inlineStr">
        <is>
          <t>Debit Card</t>
        </is>
      </c>
      <c r="P4516" t="inlineStr">
        <is>
          <t>Ishaan Mehta</t>
        </is>
      </c>
      <c r="Q4516" t="inlineStr">
        <is>
          <t>CUST-0754</t>
        </is>
      </c>
      <c r="R4516" t="n">
        <v>2</v>
      </c>
      <c r="S4516" t="inlineStr">
        <is>
          <t>No</t>
        </is>
      </c>
    </row>
    <row r="4517">
      <c r="A4517" t="inlineStr">
        <is>
          <t>ORD-2406-04516</t>
        </is>
      </c>
      <c r="B4517" s="11" t="n">
        <v>45447</v>
      </c>
      <c r="C4517" t="inlineStr">
        <is>
          <t>North</t>
        </is>
      </c>
      <c r="D4517" t="inlineStr">
        <is>
          <t>Jaipur</t>
        </is>
      </c>
      <c r="E4517" t="inlineStr">
        <is>
          <t>Corporate</t>
        </is>
      </c>
      <c r="F4517" t="inlineStr">
        <is>
          <t>Partner</t>
        </is>
      </c>
      <c r="G4517" t="inlineStr">
        <is>
          <t>Accessories</t>
        </is>
      </c>
      <c r="H4517" t="inlineStr">
        <is>
          <t>Webcam</t>
        </is>
      </c>
      <c r="I4517" t="n">
        <v>6</v>
      </c>
      <c r="J4517" s="12" t="n">
        <v>3146.47</v>
      </c>
      <c r="K4517" s="13" t="n">
        <v>0.03</v>
      </c>
      <c r="L4517" s="12" t="n">
        <v>18312.46</v>
      </c>
      <c r="M4517" s="12" t="n">
        <v>14347.9</v>
      </c>
      <c r="N4517" s="12" t="n">
        <v>3964.56</v>
      </c>
      <c r="O4517" t="inlineStr">
        <is>
          <t>Credit Card</t>
        </is>
      </c>
      <c r="P4517" t="inlineStr">
        <is>
          <t>Vivaan Gupta</t>
        </is>
      </c>
      <c r="Q4517" t="inlineStr">
        <is>
          <t>CUST-0355</t>
        </is>
      </c>
      <c r="R4517" t="n">
        <v>6</v>
      </c>
      <c r="S4517" t="inlineStr">
        <is>
          <t>No</t>
        </is>
      </c>
    </row>
    <row r="4518">
      <c r="A4518" t="inlineStr">
        <is>
          <t>ORD-2408-04517</t>
        </is>
      </c>
      <c r="B4518" s="11" t="n">
        <v>45516</v>
      </c>
      <c r="C4518" t="inlineStr">
        <is>
          <t>North</t>
        </is>
      </c>
      <c r="D4518" t="inlineStr">
        <is>
          <t>Delhi</t>
        </is>
      </c>
      <c r="E4518" t="inlineStr">
        <is>
          <t>Corporate</t>
        </is>
      </c>
      <c r="F4518" t="inlineStr">
        <is>
          <t>Direct Sales</t>
        </is>
      </c>
      <c r="G4518" t="inlineStr">
        <is>
          <t>Furniture</t>
        </is>
      </c>
      <c r="H4518" t="inlineStr">
        <is>
          <t>Desk</t>
        </is>
      </c>
      <c r="I4518" t="n">
        <v>2</v>
      </c>
      <c r="J4518" s="12" t="n">
        <v>13919.59</v>
      </c>
      <c r="K4518" s="13" t="n">
        <v>0.05</v>
      </c>
      <c r="L4518" s="12" t="n">
        <v>26447.22</v>
      </c>
      <c r="M4518" s="12" t="n">
        <v>20879.39</v>
      </c>
      <c r="N4518" s="12" t="n">
        <v>5567.83</v>
      </c>
      <c r="O4518" t="inlineStr">
        <is>
          <t>Cash</t>
        </is>
      </c>
      <c r="P4518" t="inlineStr">
        <is>
          <t>Vivaan Gupta</t>
        </is>
      </c>
      <c r="Q4518" t="inlineStr">
        <is>
          <t>CUST-0911</t>
        </is>
      </c>
      <c r="R4518" t="n">
        <v>5</v>
      </c>
      <c r="S4518" t="inlineStr">
        <is>
          <t>No</t>
        </is>
      </c>
    </row>
    <row r="4519">
      <c r="A4519" t="inlineStr">
        <is>
          <t>ORD-2411-04518</t>
        </is>
      </c>
      <c r="B4519" s="11" t="n">
        <v>45624</v>
      </c>
      <c r="C4519" t="inlineStr">
        <is>
          <t>South</t>
        </is>
      </c>
      <c r="D4519" t="inlineStr">
        <is>
          <t>Hyderabad</t>
        </is>
      </c>
      <c r="E4519" t="inlineStr">
        <is>
          <t>Education</t>
        </is>
      </c>
      <c r="F4519" t="inlineStr">
        <is>
          <t>Direct Sales</t>
        </is>
      </c>
      <c r="G4519" t="inlineStr">
        <is>
          <t>Office Supplies</t>
        </is>
      </c>
      <c r="H4519" t="inlineStr">
        <is>
          <t>Paper Ream</t>
        </is>
      </c>
      <c r="I4519" t="n">
        <v>2</v>
      </c>
      <c r="J4519" s="12" t="n">
        <v>481.23</v>
      </c>
      <c r="K4519" s="13" t="n">
        <v>0.15</v>
      </c>
      <c r="L4519" s="12" t="n">
        <v>818.09</v>
      </c>
      <c r="M4519" s="12" t="n">
        <v>721.85</v>
      </c>
      <c r="N4519" s="12" t="n">
        <v>96.23999999999999</v>
      </c>
      <c r="O4519" t="inlineStr">
        <is>
          <t>Net Banking</t>
        </is>
      </c>
      <c r="P4519" t="inlineStr">
        <is>
          <t>Vivaan Gupta</t>
        </is>
      </c>
      <c r="Q4519" t="inlineStr">
        <is>
          <t>CUST-0429</t>
        </is>
      </c>
      <c r="R4519" t="n">
        <v>4</v>
      </c>
      <c r="S4519" t="inlineStr">
        <is>
          <t>No</t>
        </is>
      </c>
    </row>
    <row r="4520">
      <c r="A4520" t="inlineStr">
        <is>
          <t>ORD-2510-04519</t>
        </is>
      </c>
      <c r="B4520" s="11" t="n">
        <v>45934</v>
      </c>
      <c r="C4520" t="inlineStr">
        <is>
          <t>East</t>
        </is>
      </c>
      <c r="D4520" t="inlineStr">
        <is>
          <t>Bhubaneswar</t>
        </is>
      </c>
      <c r="E4520" t="inlineStr">
        <is>
          <t>Consumer</t>
        </is>
      </c>
      <c r="F4520" t="inlineStr">
        <is>
          <t>Retail Store</t>
        </is>
      </c>
      <c r="G4520" t="inlineStr">
        <is>
          <t>Technology</t>
        </is>
      </c>
      <c r="H4520" t="inlineStr">
        <is>
          <t>Headphones</t>
        </is>
      </c>
      <c r="I4520" t="n">
        <v>4</v>
      </c>
      <c r="J4520" s="12" t="n">
        <v>2690.79</v>
      </c>
      <c r="K4520" s="13" t="n">
        <v>0.03</v>
      </c>
      <c r="L4520" s="12" t="n">
        <v>10440.27</v>
      </c>
      <c r="M4520" s="12" t="n">
        <v>7964.74</v>
      </c>
      <c r="N4520" s="12" t="n">
        <v>2475.53</v>
      </c>
      <c r="O4520" t="inlineStr">
        <is>
          <t>UPI</t>
        </is>
      </c>
      <c r="P4520" t="inlineStr">
        <is>
          <t>Aarav Sharma</t>
        </is>
      </c>
      <c r="Q4520" t="inlineStr">
        <is>
          <t>CUST-0752</t>
        </is>
      </c>
      <c r="R4520" t="n">
        <v>8</v>
      </c>
      <c r="S4520" t="inlineStr">
        <is>
          <t>Yes</t>
        </is>
      </c>
    </row>
    <row r="4521">
      <c r="A4521" t="inlineStr">
        <is>
          <t>ORD-2507-04520</t>
        </is>
      </c>
      <c r="B4521" s="11" t="n">
        <v>45853</v>
      </c>
      <c r="C4521" t="inlineStr">
        <is>
          <t>East</t>
        </is>
      </c>
      <c r="D4521" t="inlineStr">
        <is>
          <t>Kolkata</t>
        </is>
      </c>
      <c r="E4521" t="inlineStr">
        <is>
          <t>Consumer</t>
        </is>
      </c>
      <c r="F4521" t="inlineStr">
        <is>
          <t>Direct Sales</t>
        </is>
      </c>
      <c r="G4521" t="inlineStr">
        <is>
          <t>Technology</t>
        </is>
      </c>
      <c r="H4521" t="inlineStr">
        <is>
          <t>Printer</t>
        </is>
      </c>
      <c r="I4521" t="n">
        <v>1</v>
      </c>
      <c r="J4521" s="12" t="n">
        <v>10811.85</v>
      </c>
      <c r="K4521" s="13" t="n">
        <v>0.05</v>
      </c>
      <c r="L4521" s="12" t="n">
        <v>10271.26</v>
      </c>
      <c r="M4521" s="12" t="n">
        <v>8865.719999999999</v>
      </c>
      <c r="N4521" s="12" t="n">
        <v>1405.54</v>
      </c>
      <c r="O4521" t="inlineStr">
        <is>
          <t>Net Banking</t>
        </is>
      </c>
      <c r="P4521" t="inlineStr">
        <is>
          <t>Diya Patel</t>
        </is>
      </c>
      <c r="Q4521" t="inlineStr">
        <is>
          <t>CUST-0143</t>
        </is>
      </c>
      <c r="R4521" t="n">
        <v>5</v>
      </c>
      <c r="S4521" t="inlineStr">
        <is>
          <t>No</t>
        </is>
      </c>
    </row>
    <row r="4522">
      <c r="A4522" t="inlineStr">
        <is>
          <t>ORD-2407-04521</t>
        </is>
      </c>
      <c r="B4522" s="11" t="n">
        <v>45502</v>
      </c>
      <c r="C4522" t="inlineStr">
        <is>
          <t>West</t>
        </is>
      </c>
      <c r="D4522" t="inlineStr">
        <is>
          <t>Pune</t>
        </is>
      </c>
      <c r="E4522" t="inlineStr">
        <is>
          <t>Consumer</t>
        </is>
      </c>
      <c r="F4522" t="inlineStr">
        <is>
          <t>Online</t>
        </is>
      </c>
      <c r="G4522" t="inlineStr">
        <is>
          <t>Technology</t>
        </is>
      </c>
      <c r="H4522" t="inlineStr">
        <is>
          <t>Monitor</t>
        </is>
      </c>
      <c r="I4522" t="n">
        <v>2</v>
      </c>
      <c r="J4522" s="12" t="n">
        <v>14375.46</v>
      </c>
      <c r="K4522" s="13" t="n">
        <v>0.1</v>
      </c>
      <c r="L4522" s="12" t="n">
        <v>25875.83</v>
      </c>
      <c r="M4522" s="12" t="n">
        <v>23000.74</v>
      </c>
      <c r="N4522" s="12" t="n">
        <v>2875.09</v>
      </c>
      <c r="O4522" t="inlineStr">
        <is>
          <t>Credit Card</t>
        </is>
      </c>
      <c r="P4522" t="inlineStr">
        <is>
          <t>Meera Joshi</t>
        </is>
      </c>
      <c r="Q4522" t="inlineStr">
        <is>
          <t>CUST-0115</t>
        </is>
      </c>
      <c r="R4522" t="n">
        <v>4</v>
      </c>
      <c r="S4522" t="inlineStr">
        <is>
          <t>No</t>
        </is>
      </c>
    </row>
    <row r="4523">
      <c r="A4523" t="inlineStr">
        <is>
          <t>ORD-2412-04522</t>
        </is>
      </c>
      <c r="B4523" s="11" t="n">
        <v>45645</v>
      </c>
      <c r="C4523" t="inlineStr">
        <is>
          <t>East</t>
        </is>
      </c>
      <c r="D4523" t="inlineStr">
        <is>
          <t>Guwahati</t>
        </is>
      </c>
      <c r="E4523" t="inlineStr">
        <is>
          <t>Small Business</t>
        </is>
      </c>
      <c r="F4523" t="inlineStr">
        <is>
          <t>Direct Sales</t>
        </is>
      </c>
      <c r="G4523" t="inlineStr">
        <is>
          <t>Technology</t>
        </is>
      </c>
      <c r="H4523" t="inlineStr">
        <is>
          <t>Printer</t>
        </is>
      </c>
      <c r="I4523" t="n">
        <v>1</v>
      </c>
      <c r="J4523" s="12" t="n">
        <v>10503.68</v>
      </c>
      <c r="K4523" s="13" t="n">
        <v>0.15</v>
      </c>
      <c r="L4523" s="12" t="n">
        <v>8928.129999999999</v>
      </c>
      <c r="M4523" s="12" t="n">
        <v>8613.02</v>
      </c>
      <c r="N4523" s="12" t="n">
        <v>315.11</v>
      </c>
      <c r="O4523" t="inlineStr">
        <is>
          <t>Credit Card</t>
        </is>
      </c>
      <c r="P4523" t="inlineStr">
        <is>
          <t>Ishaan Mehta</t>
        </is>
      </c>
      <c r="Q4523" t="inlineStr">
        <is>
          <t>CUST-0351</t>
        </is>
      </c>
      <c r="R4523" t="n">
        <v>3</v>
      </c>
      <c r="S4523" t="inlineStr">
        <is>
          <t>No</t>
        </is>
      </c>
    </row>
    <row r="4524">
      <c r="A4524" t="inlineStr">
        <is>
          <t>ORD-2411-04523</t>
        </is>
      </c>
      <c r="B4524" s="11" t="n">
        <v>45612</v>
      </c>
      <c r="C4524" t="inlineStr">
        <is>
          <t>East</t>
        </is>
      </c>
      <c r="D4524" t="inlineStr">
        <is>
          <t>Bhubaneswar</t>
        </is>
      </c>
      <c r="E4524" t="inlineStr">
        <is>
          <t>Education</t>
        </is>
      </c>
      <c r="F4524" t="inlineStr">
        <is>
          <t>Retail Store</t>
        </is>
      </c>
      <c r="G4524" t="inlineStr">
        <is>
          <t>Accessories</t>
        </is>
      </c>
      <c r="H4524" t="inlineStr">
        <is>
          <t>Webcam</t>
        </is>
      </c>
      <c r="I4524" t="n">
        <v>8</v>
      </c>
      <c r="J4524" s="12" t="n">
        <v>3448.01</v>
      </c>
      <c r="K4524" s="13" t="n">
        <v>0.03</v>
      </c>
      <c r="L4524" s="12" t="n">
        <v>26756.56</v>
      </c>
      <c r="M4524" s="12" t="n">
        <v>20963.9</v>
      </c>
      <c r="N4524" s="12" t="n">
        <v>5792.66</v>
      </c>
      <c r="O4524" t="inlineStr">
        <is>
          <t>Cash</t>
        </is>
      </c>
      <c r="P4524" t="inlineStr">
        <is>
          <t>Tara Kapoor</t>
        </is>
      </c>
      <c r="Q4524" t="inlineStr">
        <is>
          <t>CUST-0447</t>
        </is>
      </c>
      <c r="R4524" t="n">
        <v>3</v>
      </c>
      <c r="S4524" t="inlineStr">
        <is>
          <t>No</t>
        </is>
      </c>
    </row>
    <row r="4525">
      <c r="A4525" t="inlineStr">
        <is>
          <t>ORD-2402-04524</t>
        </is>
      </c>
      <c r="B4525" s="11" t="n">
        <v>45342</v>
      </c>
      <c r="C4525" t="inlineStr">
        <is>
          <t>South</t>
        </is>
      </c>
      <c r="D4525" t="inlineStr">
        <is>
          <t>Hyderabad</t>
        </is>
      </c>
      <c r="E4525" t="inlineStr">
        <is>
          <t>Small Business</t>
        </is>
      </c>
      <c r="F4525" t="inlineStr">
        <is>
          <t>Retail Store</t>
        </is>
      </c>
      <c r="G4525" t="inlineStr">
        <is>
          <t>Accessories</t>
        </is>
      </c>
      <c r="H4525" t="inlineStr">
        <is>
          <t>USB Hub</t>
        </is>
      </c>
      <c r="I4525" t="n">
        <v>6</v>
      </c>
      <c r="J4525" s="12" t="n">
        <v>1132.01</v>
      </c>
      <c r="K4525" s="13" t="n">
        <v>0.1</v>
      </c>
      <c r="L4525" s="12" t="n">
        <v>6112.85</v>
      </c>
      <c r="M4525" s="12" t="n">
        <v>4618.6</v>
      </c>
      <c r="N4525" s="12" t="n">
        <v>1494.25</v>
      </c>
      <c r="O4525" t="inlineStr">
        <is>
          <t>Net Banking</t>
        </is>
      </c>
      <c r="P4525" t="inlineStr">
        <is>
          <t>Kabir Singh</t>
        </is>
      </c>
      <c r="Q4525" t="inlineStr">
        <is>
          <t>CUST-0940</t>
        </is>
      </c>
      <c r="R4525" t="n">
        <v>6</v>
      </c>
      <c r="S4525" t="inlineStr">
        <is>
          <t>No</t>
        </is>
      </c>
    </row>
    <row r="4526">
      <c r="A4526" t="inlineStr">
        <is>
          <t>ORD-2401-04525</t>
        </is>
      </c>
      <c r="B4526" s="11" t="n">
        <v>45295</v>
      </c>
      <c r="C4526" t="inlineStr">
        <is>
          <t>South</t>
        </is>
      </c>
      <c r="D4526" t="inlineStr">
        <is>
          <t>Chennai</t>
        </is>
      </c>
      <c r="E4526" t="inlineStr">
        <is>
          <t>Small Business</t>
        </is>
      </c>
      <c r="F4526" t="inlineStr">
        <is>
          <t>Partner</t>
        </is>
      </c>
      <c r="G4526" t="inlineStr">
        <is>
          <t>Office Supplies</t>
        </is>
      </c>
      <c r="H4526" t="inlineStr">
        <is>
          <t>Pen Box</t>
        </is>
      </c>
      <c r="I4526" t="n">
        <v>3</v>
      </c>
      <c r="J4526" s="12" t="n">
        <v>191.1</v>
      </c>
      <c r="K4526" s="13" t="n">
        <v>0.03</v>
      </c>
      <c r="L4526" s="12" t="n">
        <v>556.1</v>
      </c>
      <c r="M4526" s="12" t="n">
        <v>349.71</v>
      </c>
      <c r="N4526" s="12" t="n">
        <v>206.39</v>
      </c>
      <c r="O4526" t="inlineStr">
        <is>
          <t>UPI</t>
        </is>
      </c>
      <c r="P4526" t="inlineStr">
        <is>
          <t>Ishaan Mehta</t>
        </is>
      </c>
      <c r="Q4526" t="inlineStr">
        <is>
          <t>CUST-0891</t>
        </is>
      </c>
      <c r="R4526" t="n">
        <v>4</v>
      </c>
      <c r="S4526" t="inlineStr">
        <is>
          <t>No</t>
        </is>
      </c>
    </row>
    <row r="4527">
      <c r="A4527" t="inlineStr">
        <is>
          <t>ORD-2509-04526</t>
        </is>
      </c>
      <c r="B4527" s="11" t="n">
        <v>45915</v>
      </c>
      <c r="C4527" t="inlineStr">
        <is>
          <t>Central</t>
        </is>
      </c>
      <c r="D4527" t="inlineStr">
        <is>
          <t>Bhopal</t>
        </is>
      </c>
      <c r="E4527" t="inlineStr">
        <is>
          <t>Consumer</t>
        </is>
      </c>
      <c r="F4527" t="inlineStr">
        <is>
          <t>Direct Sales</t>
        </is>
      </c>
      <c r="G4527" t="inlineStr">
        <is>
          <t>Accessories</t>
        </is>
      </c>
      <c r="H4527" t="inlineStr">
        <is>
          <t>Mouse</t>
        </is>
      </c>
      <c r="I4527" t="n">
        <v>3</v>
      </c>
      <c r="J4527" s="12" t="n">
        <v>837.21</v>
      </c>
      <c r="K4527" s="13" t="n">
        <v>0.2</v>
      </c>
      <c r="L4527" s="12" t="n">
        <v>2009.3</v>
      </c>
      <c r="M4527" s="12" t="n">
        <v>1657.68</v>
      </c>
      <c r="N4527" s="12" t="n">
        <v>351.62</v>
      </c>
      <c r="O4527" t="inlineStr">
        <is>
          <t>Cash</t>
        </is>
      </c>
      <c r="P4527" t="inlineStr">
        <is>
          <t>Sara Khan</t>
        </is>
      </c>
      <c r="Q4527" t="inlineStr">
        <is>
          <t>CUST-0448</t>
        </is>
      </c>
      <c r="R4527" t="n">
        <v>4</v>
      </c>
      <c r="S4527" t="inlineStr">
        <is>
          <t>Yes</t>
        </is>
      </c>
    </row>
    <row r="4528">
      <c r="A4528" t="inlineStr">
        <is>
          <t>ORD-2408-04527</t>
        </is>
      </c>
      <c r="B4528" s="11" t="n">
        <v>45532</v>
      </c>
      <c r="C4528" t="inlineStr">
        <is>
          <t>West</t>
        </is>
      </c>
      <c r="D4528" t="inlineStr">
        <is>
          <t>Mumbai</t>
        </is>
      </c>
      <c r="E4528" t="inlineStr">
        <is>
          <t>Consumer</t>
        </is>
      </c>
      <c r="F4528" t="inlineStr">
        <is>
          <t>Direct Sales</t>
        </is>
      </c>
      <c r="G4528" t="inlineStr">
        <is>
          <t>Accessories</t>
        </is>
      </c>
      <c r="H4528" t="inlineStr">
        <is>
          <t>Laptop Stand</t>
        </is>
      </c>
      <c r="I4528" t="n">
        <v>2</v>
      </c>
      <c r="J4528" s="12" t="n">
        <v>1888.55</v>
      </c>
      <c r="K4528" s="13" t="n">
        <v>0.2</v>
      </c>
      <c r="L4528" s="12" t="n">
        <v>3021.68</v>
      </c>
      <c r="M4528" s="12" t="n">
        <v>2643.97</v>
      </c>
      <c r="N4528" s="12" t="n">
        <v>377.71</v>
      </c>
      <c r="O4528" t="inlineStr">
        <is>
          <t>Credit Card</t>
        </is>
      </c>
      <c r="P4528" t="inlineStr">
        <is>
          <t>Sara Khan</t>
        </is>
      </c>
      <c r="Q4528" t="inlineStr">
        <is>
          <t>CUST-0390</t>
        </is>
      </c>
      <c r="R4528" t="n">
        <v>5</v>
      </c>
      <c r="S4528" t="inlineStr">
        <is>
          <t>No</t>
        </is>
      </c>
    </row>
    <row r="4529">
      <c r="A4529" t="inlineStr">
        <is>
          <t>ORD-2505-04528</t>
        </is>
      </c>
      <c r="B4529" s="11" t="n">
        <v>45784</v>
      </c>
      <c r="C4529" t="inlineStr">
        <is>
          <t>East</t>
        </is>
      </c>
      <c r="D4529" t="inlineStr">
        <is>
          <t>Patna</t>
        </is>
      </c>
      <c r="E4529" t="inlineStr">
        <is>
          <t>Corporate</t>
        </is>
      </c>
      <c r="F4529" t="inlineStr">
        <is>
          <t>Retail Store</t>
        </is>
      </c>
      <c r="G4529" t="inlineStr">
        <is>
          <t>Accessories</t>
        </is>
      </c>
      <c r="H4529" t="inlineStr">
        <is>
          <t>Mouse</t>
        </is>
      </c>
      <c r="I4529" t="n">
        <v>2</v>
      </c>
      <c r="J4529" s="12" t="n">
        <v>853.76</v>
      </c>
      <c r="K4529" s="13" t="n">
        <v>0.03</v>
      </c>
      <c r="L4529" s="12" t="n">
        <v>1656.29</v>
      </c>
      <c r="M4529" s="12" t="n">
        <v>1126.96</v>
      </c>
      <c r="N4529" s="12" t="n">
        <v>529.33</v>
      </c>
      <c r="O4529" t="inlineStr">
        <is>
          <t>Credit Card</t>
        </is>
      </c>
      <c r="P4529" t="inlineStr">
        <is>
          <t>Meera Joshi</t>
        </is>
      </c>
      <c r="Q4529" t="inlineStr">
        <is>
          <t>CUST-0523</t>
        </is>
      </c>
      <c r="R4529" t="n">
        <v>5</v>
      </c>
      <c r="S4529" t="inlineStr">
        <is>
          <t>No</t>
        </is>
      </c>
    </row>
    <row r="4530">
      <c r="A4530" t="inlineStr">
        <is>
          <t>ORD-2403-04529</t>
        </is>
      </c>
      <c r="B4530" s="11" t="n">
        <v>45361</v>
      </c>
      <c r="C4530" t="inlineStr">
        <is>
          <t>East</t>
        </is>
      </c>
      <c r="D4530" t="inlineStr">
        <is>
          <t>Guwahati</t>
        </is>
      </c>
      <c r="E4530" t="inlineStr">
        <is>
          <t>Consumer</t>
        </is>
      </c>
      <c r="F4530" t="inlineStr">
        <is>
          <t>Direct Sales</t>
        </is>
      </c>
      <c r="G4530" t="inlineStr">
        <is>
          <t>Office Supplies</t>
        </is>
      </c>
      <c r="H4530" t="inlineStr">
        <is>
          <t>Marker Set</t>
        </is>
      </c>
      <c r="I4530" t="n">
        <v>4</v>
      </c>
      <c r="J4530" s="12" t="n">
        <v>242.61</v>
      </c>
      <c r="K4530" s="13" t="n">
        <v>0</v>
      </c>
      <c r="L4530" s="12" t="n">
        <v>970.4400000000001</v>
      </c>
      <c r="M4530" s="12" t="n">
        <v>630.79</v>
      </c>
      <c r="N4530" s="12" t="n">
        <v>339.65</v>
      </c>
      <c r="O4530" t="inlineStr">
        <is>
          <t>UPI</t>
        </is>
      </c>
      <c r="P4530" t="inlineStr">
        <is>
          <t>Diya Patel</t>
        </is>
      </c>
      <c r="Q4530" t="inlineStr">
        <is>
          <t>CUST-0046</t>
        </is>
      </c>
      <c r="R4530" t="n">
        <v>2</v>
      </c>
      <c r="S4530" t="inlineStr">
        <is>
          <t>No</t>
        </is>
      </c>
    </row>
    <row r="4531">
      <c r="A4531" t="inlineStr">
        <is>
          <t>ORD-2402-04530</t>
        </is>
      </c>
      <c r="B4531" s="11" t="n">
        <v>45325</v>
      </c>
      <c r="C4531" t="inlineStr">
        <is>
          <t>West</t>
        </is>
      </c>
      <c r="D4531" t="inlineStr">
        <is>
          <t>Surat</t>
        </is>
      </c>
      <c r="E4531" t="inlineStr">
        <is>
          <t>Education</t>
        </is>
      </c>
      <c r="F4531" t="inlineStr">
        <is>
          <t>Online</t>
        </is>
      </c>
      <c r="G4531" t="inlineStr">
        <is>
          <t>Office Supplies</t>
        </is>
      </c>
      <c r="H4531" t="inlineStr">
        <is>
          <t>Notebook Pack</t>
        </is>
      </c>
      <c r="I4531" t="n">
        <v>3</v>
      </c>
      <c r="J4531" s="12" t="n">
        <v>352.54</v>
      </c>
      <c r="K4531" s="13" t="n">
        <v>0.15</v>
      </c>
      <c r="L4531" s="12" t="n">
        <v>898.98</v>
      </c>
      <c r="M4531" s="12" t="n">
        <v>676.88</v>
      </c>
      <c r="N4531" s="12" t="n">
        <v>222.1</v>
      </c>
      <c r="O4531" t="inlineStr">
        <is>
          <t>Credit Card</t>
        </is>
      </c>
      <c r="P4531" t="inlineStr">
        <is>
          <t>Sara Khan</t>
        </is>
      </c>
      <c r="Q4531" t="inlineStr">
        <is>
          <t>CUST-0693</t>
        </is>
      </c>
      <c r="R4531" t="n">
        <v>2</v>
      </c>
      <c r="S4531" t="inlineStr">
        <is>
          <t>No</t>
        </is>
      </c>
    </row>
    <row r="4532">
      <c r="A4532" t="inlineStr">
        <is>
          <t>ORD-2402-04531</t>
        </is>
      </c>
      <c r="B4532" s="11" t="n">
        <v>45331</v>
      </c>
      <c r="C4532" t="inlineStr">
        <is>
          <t>Central</t>
        </is>
      </c>
      <c r="D4532" t="inlineStr">
        <is>
          <t>Raipur</t>
        </is>
      </c>
      <c r="E4532" t="inlineStr">
        <is>
          <t>Consumer</t>
        </is>
      </c>
      <c r="F4532" t="inlineStr">
        <is>
          <t>Partner</t>
        </is>
      </c>
      <c r="G4532" t="inlineStr">
        <is>
          <t>Technology</t>
        </is>
      </c>
      <c r="H4532" t="inlineStr">
        <is>
          <t>Headphones</t>
        </is>
      </c>
      <c r="I4532" t="n">
        <v>4</v>
      </c>
      <c r="J4532" s="12" t="n">
        <v>2854.98</v>
      </c>
      <c r="K4532" s="13" t="n">
        <v>0.2</v>
      </c>
      <c r="L4532" s="12" t="n">
        <v>9135.940000000001</v>
      </c>
      <c r="M4532" s="12" t="n">
        <v>8450.74</v>
      </c>
      <c r="N4532" s="12" t="n">
        <v>685.2</v>
      </c>
      <c r="O4532" t="inlineStr">
        <is>
          <t>UPI</t>
        </is>
      </c>
      <c r="P4532" t="inlineStr">
        <is>
          <t>Rohan Verma</t>
        </is>
      </c>
      <c r="Q4532" t="inlineStr">
        <is>
          <t>CUST-0098</t>
        </is>
      </c>
      <c r="R4532" t="n">
        <v>5</v>
      </c>
      <c r="S4532" t="inlineStr">
        <is>
          <t>No</t>
        </is>
      </c>
    </row>
    <row r="4533">
      <c r="A4533" t="inlineStr">
        <is>
          <t>ORD-2409-04532</t>
        </is>
      </c>
      <c r="B4533" s="11" t="n">
        <v>45565</v>
      </c>
      <c r="C4533" t="inlineStr">
        <is>
          <t>Central</t>
        </is>
      </c>
      <c r="D4533" t="inlineStr">
        <is>
          <t>Raipur</t>
        </is>
      </c>
      <c r="E4533" t="inlineStr">
        <is>
          <t>Consumer</t>
        </is>
      </c>
      <c r="F4533" t="inlineStr">
        <is>
          <t>Online</t>
        </is>
      </c>
      <c r="G4533" t="inlineStr">
        <is>
          <t>Technology</t>
        </is>
      </c>
      <c r="H4533" t="inlineStr">
        <is>
          <t>Tablet</t>
        </is>
      </c>
      <c r="I4533" t="n">
        <v>4</v>
      </c>
      <c r="J4533" s="12" t="n">
        <v>21230.62</v>
      </c>
      <c r="K4533" s="13" t="n">
        <v>0.05</v>
      </c>
      <c r="L4533" s="12" t="n">
        <v>80676.36</v>
      </c>
      <c r="M4533" s="12" t="n">
        <v>70485.66</v>
      </c>
      <c r="N4533" s="12" t="n">
        <v>10190.7</v>
      </c>
      <c r="O4533" t="inlineStr">
        <is>
          <t>UPI</t>
        </is>
      </c>
      <c r="P4533" t="inlineStr">
        <is>
          <t>Diya Patel</t>
        </is>
      </c>
      <c r="Q4533" t="inlineStr">
        <is>
          <t>CUST-0167</t>
        </is>
      </c>
      <c r="R4533" t="n">
        <v>7</v>
      </c>
      <c r="S4533" t="inlineStr">
        <is>
          <t>Yes</t>
        </is>
      </c>
    </row>
    <row r="4534">
      <c r="A4534" t="inlineStr">
        <is>
          <t>ORD-2508-04533</t>
        </is>
      </c>
      <c r="B4534" s="11" t="n">
        <v>45886</v>
      </c>
      <c r="C4534" t="inlineStr">
        <is>
          <t>East</t>
        </is>
      </c>
      <c r="D4534" t="inlineStr">
        <is>
          <t>Bhubaneswar</t>
        </is>
      </c>
      <c r="E4534" t="inlineStr">
        <is>
          <t>Corporate</t>
        </is>
      </c>
      <c r="F4534" t="inlineStr">
        <is>
          <t>Partner</t>
        </is>
      </c>
      <c r="G4534" t="inlineStr">
        <is>
          <t>Office Supplies</t>
        </is>
      </c>
      <c r="H4534" t="inlineStr">
        <is>
          <t>File Folder</t>
        </is>
      </c>
      <c r="I4534" t="n">
        <v>6</v>
      </c>
      <c r="J4534" s="12" t="n">
        <v>114.99</v>
      </c>
      <c r="K4534" s="13" t="n">
        <v>0</v>
      </c>
      <c r="L4534" s="12" t="n">
        <v>689.9400000000001</v>
      </c>
      <c r="M4534" s="12" t="n">
        <v>400.17</v>
      </c>
      <c r="N4534" s="12" t="n">
        <v>289.77</v>
      </c>
      <c r="O4534" t="inlineStr">
        <is>
          <t>Debit Card</t>
        </is>
      </c>
      <c r="P4534" t="inlineStr">
        <is>
          <t>Sara Khan</t>
        </is>
      </c>
      <c r="Q4534" t="inlineStr">
        <is>
          <t>CUST-0164</t>
        </is>
      </c>
      <c r="R4534" t="n">
        <v>5</v>
      </c>
      <c r="S4534" t="inlineStr">
        <is>
          <t>No</t>
        </is>
      </c>
    </row>
    <row r="4535">
      <c r="A4535" t="inlineStr">
        <is>
          <t>ORD-2503-04534</t>
        </is>
      </c>
      <c r="B4535" s="11" t="n">
        <v>45741</v>
      </c>
      <c r="C4535" t="inlineStr">
        <is>
          <t>South</t>
        </is>
      </c>
      <c r="D4535" t="inlineStr">
        <is>
          <t>Kochi</t>
        </is>
      </c>
      <c r="E4535" t="inlineStr">
        <is>
          <t>Corporate</t>
        </is>
      </c>
      <c r="F4535" t="inlineStr">
        <is>
          <t>Partner</t>
        </is>
      </c>
      <c r="G4535" t="inlineStr">
        <is>
          <t>Office Supplies</t>
        </is>
      </c>
      <c r="H4535" t="inlineStr">
        <is>
          <t>Paper Ream</t>
        </is>
      </c>
      <c r="I4535" t="n">
        <v>1</v>
      </c>
      <c r="J4535" s="12" t="n">
        <v>506.27</v>
      </c>
      <c r="K4535" s="13" t="n">
        <v>0</v>
      </c>
      <c r="L4535" s="12" t="n">
        <v>506.27</v>
      </c>
      <c r="M4535" s="12" t="n">
        <v>379.7</v>
      </c>
      <c r="N4535" s="12" t="n">
        <v>126.57</v>
      </c>
      <c r="O4535" t="inlineStr">
        <is>
          <t>UPI</t>
        </is>
      </c>
      <c r="P4535" t="inlineStr">
        <is>
          <t>Aarav Sharma</t>
        </is>
      </c>
      <c r="Q4535" t="inlineStr">
        <is>
          <t>CUST-0649</t>
        </is>
      </c>
      <c r="R4535" t="n">
        <v>3</v>
      </c>
      <c r="S4535" t="inlineStr">
        <is>
          <t>Yes</t>
        </is>
      </c>
    </row>
    <row r="4536">
      <c r="A4536" t="inlineStr">
        <is>
          <t>ORD-2503-04535</t>
        </is>
      </c>
      <c r="B4536" s="11" t="n">
        <v>45741</v>
      </c>
      <c r="C4536" t="inlineStr">
        <is>
          <t>East</t>
        </is>
      </c>
      <c r="D4536" t="inlineStr">
        <is>
          <t>Patna</t>
        </is>
      </c>
      <c r="E4536" t="inlineStr">
        <is>
          <t>Small Business</t>
        </is>
      </c>
      <c r="F4536" t="inlineStr">
        <is>
          <t>Partner</t>
        </is>
      </c>
      <c r="G4536" t="inlineStr">
        <is>
          <t>Office Supplies</t>
        </is>
      </c>
      <c r="H4536" t="inlineStr">
        <is>
          <t>Paper Ream</t>
        </is>
      </c>
      <c r="I4536" t="n">
        <v>10</v>
      </c>
      <c r="J4536" s="12" t="n">
        <v>475.67</v>
      </c>
      <c r="K4536" s="13" t="n">
        <v>0.1</v>
      </c>
      <c r="L4536" s="12" t="n">
        <v>4281.03</v>
      </c>
      <c r="M4536" s="12" t="n">
        <v>3567.52</v>
      </c>
      <c r="N4536" s="12" t="n">
        <v>713.51</v>
      </c>
      <c r="O4536" t="inlineStr">
        <is>
          <t>Credit Card</t>
        </is>
      </c>
      <c r="P4536" t="inlineStr">
        <is>
          <t>Tara Kapoor</t>
        </is>
      </c>
      <c r="Q4536" t="inlineStr">
        <is>
          <t>CUST-0588</t>
        </is>
      </c>
      <c r="R4536" t="n">
        <v>3</v>
      </c>
      <c r="S4536" t="inlineStr">
        <is>
          <t>Yes</t>
        </is>
      </c>
    </row>
    <row r="4537">
      <c r="A4537" t="inlineStr">
        <is>
          <t>ORD-2507-04536</t>
        </is>
      </c>
      <c r="B4537" s="11" t="n">
        <v>45853</v>
      </c>
      <c r="C4537" t="inlineStr">
        <is>
          <t>Central</t>
        </is>
      </c>
      <c r="D4537" t="inlineStr">
        <is>
          <t>Bhopal</t>
        </is>
      </c>
      <c r="E4537" t="inlineStr">
        <is>
          <t>Corporate</t>
        </is>
      </c>
      <c r="F4537" t="inlineStr">
        <is>
          <t>Retail Store</t>
        </is>
      </c>
      <c r="G4537" t="inlineStr">
        <is>
          <t>Office Supplies</t>
        </is>
      </c>
      <c r="H4537" t="inlineStr">
        <is>
          <t>Notebook Pack</t>
        </is>
      </c>
      <c r="I4537" t="n">
        <v>2</v>
      </c>
      <c r="J4537" s="12" t="n">
        <v>359.83</v>
      </c>
      <c r="K4537" s="13" t="n">
        <v>0.2</v>
      </c>
      <c r="L4537" s="12" t="n">
        <v>575.73</v>
      </c>
      <c r="M4537" s="12" t="n">
        <v>460.58</v>
      </c>
      <c r="N4537" s="12" t="n">
        <v>115.15</v>
      </c>
      <c r="O4537" t="inlineStr">
        <is>
          <t>UPI</t>
        </is>
      </c>
      <c r="P4537" t="inlineStr">
        <is>
          <t>Meera Joshi</t>
        </is>
      </c>
      <c r="Q4537" t="inlineStr">
        <is>
          <t>CUST-0907</t>
        </is>
      </c>
      <c r="R4537" t="n">
        <v>3</v>
      </c>
      <c r="S4537" t="inlineStr">
        <is>
          <t>No</t>
        </is>
      </c>
    </row>
    <row r="4538">
      <c r="A4538" t="inlineStr">
        <is>
          <t>ORD-2405-04537</t>
        </is>
      </c>
      <c r="B4538" s="11" t="n">
        <v>45423</v>
      </c>
      <c r="C4538" t="inlineStr">
        <is>
          <t>West</t>
        </is>
      </c>
      <c r="D4538" t="inlineStr">
        <is>
          <t>Mumbai</t>
        </is>
      </c>
      <c r="E4538" t="inlineStr">
        <is>
          <t>Small Business</t>
        </is>
      </c>
      <c r="F4538" t="inlineStr">
        <is>
          <t>Partner</t>
        </is>
      </c>
      <c r="G4538" t="inlineStr">
        <is>
          <t>Technology</t>
        </is>
      </c>
      <c r="H4538" t="inlineStr">
        <is>
          <t>Laptop</t>
        </is>
      </c>
      <c r="I4538" t="n">
        <v>4</v>
      </c>
      <c r="J4538" s="12" t="n">
        <v>48999.67</v>
      </c>
      <c r="K4538" s="13" t="n">
        <v>0.2</v>
      </c>
      <c r="L4538" s="12" t="n">
        <v>156798.94</v>
      </c>
      <c r="M4538" s="12" t="n">
        <v>168558.86</v>
      </c>
      <c r="N4538" s="12" t="n">
        <v>-11759.92</v>
      </c>
      <c r="O4538" t="inlineStr">
        <is>
          <t>Credit Card</t>
        </is>
      </c>
      <c r="P4538" t="inlineStr">
        <is>
          <t>Vivaan Gupta</t>
        </is>
      </c>
      <c r="Q4538" t="inlineStr">
        <is>
          <t>CUST-0744</t>
        </is>
      </c>
      <c r="R4538" t="n">
        <v>3</v>
      </c>
      <c r="S4538" t="inlineStr">
        <is>
          <t>No</t>
        </is>
      </c>
    </row>
    <row r="4539">
      <c r="A4539" t="inlineStr">
        <is>
          <t>ORD-2403-04538</t>
        </is>
      </c>
      <c r="B4539" s="11" t="n">
        <v>45362</v>
      </c>
      <c r="C4539" t="inlineStr">
        <is>
          <t>Central</t>
        </is>
      </c>
      <c r="D4539" t="inlineStr">
        <is>
          <t>Nagpur</t>
        </is>
      </c>
      <c r="E4539" t="inlineStr">
        <is>
          <t>Corporate</t>
        </is>
      </c>
      <c r="F4539" t="inlineStr">
        <is>
          <t>Direct Sales</t>
        </is>
      </c>
      <c r="G4539" t="inlineStr">
        <is>
          <t>Office Supplies</t>
        </is>
      </c>
      <c r="H4539" t="inlineStr">
        <is>
          <t>Pen Box</t>
        </is>
      </c>
      <c r="I4539" t="n">
        <v>3</v>
      </c>
      <c r="J4539" s="12" t="n">
        <v>200.69</v>
      </c>
      <c r="K4539" s="13" t="n">
        <v>0.2</v>
      </c>
      <c r="L4539" s="12" t="n">
        <v>481.66</v>
      </c>
      <c r="M4539" s="12" t="n">
        <v>367.26</v>
      </c>
      <c r="N4539" s="12" t="n">
        <v>114.4</v>
      </c>
      <c r="O4539" t="inlineStr">
        <is>
          <t>Debit Card</t>
        </is>
      </c>
      <c r="P4539" t="inlineStr">
        <is>
          <t>Diya Patel</t>
        </is>
      </c>
      <c r="Q4539" t="inlineStr">
        <is>
          <t>CUST-0685</t>
        </is>
      </c>
      <c r="R4539" t="n">
        <v>4</v>
      </c>
      <c r="S4539" t="inlineStr">
        <is>
          <t>Yes</t>
        </is>
      </c>
    </row>
    <row r="4540">
      <c r="A4540" t="inlineStr">
        <is>
          <t>ORD-2510-04539</t>
        </is>
      </c>
      <c r="B4540" s="11" t="n">
        <v>45943</v>
      </c>
      <c r="C4540" t="inlineStr">
        <is>
          <t>South</t>
        </is>
      </c>
      <c r="D4540" t="inlineStr">
        <is>
          <t>Kochi</t>
        </is>
      </c>
      <c r="E4540" t="inlineStr">
        <is>
          <t>Corporate</t>
        </is>
      </c>
      <c r="F4540" t="inlineStr">
        <is>
          <t>Retail Store</t>
        </is>
      </c>
      <c r="G4540" t="inlineStr">
        <is>
          <t>Office Supplies</t>
        </is>
      </c>
      <c r="H4540" t="inlineStr">
        <is>
          <t>File Folder</t>
        </is>
      </c>
      <c r="I4540" t="n">
        <v>5</v>
      </c>
      <c r="J4540" s="12" t="n">
        <v>106.45</v>
      </c>
      <c r="K4540" s="13" t="n">
        <v>0</v>
      </c>
      <c r="L4540" s="12" t="n">
        <v>532.25</v>
      </c>
      <c r="M4540" s="12" t="n">
        <v>308.71</v>
      </c>
      <c r="N4540" s="12" t="n">
        <v>223.54</v>
      </c>
      <c r="O4540" t="inlineStr">
        <is>
          <t>Credit Card</t>
        </is>
      </c>
      <c r="P4540" t="inlineStr">
        <is>
          <t>Vivaan Gupta</t>
        </is>
      </c>
      <c r="Q4540" t="inlineStr">
        <is>
          <t>CUST-0406</t>
        </is>
      </c>
      <c r="R4540" t="n">
        <v>6</v>
      </c>
      <c r="S4540" t="inlineStr">
        <is>
          <t>No</t>
        </is>
      </c>
    </row>
    <row r="4541">
      <c r="A4541" t="inlineStr">
        <is>
          <t>ORD-2512-04540</t>
        </is>
      </c>
      <c r="B4541" s="11" t="n">
        <v>46005</v>
      </c>
      <c r="C4541" t="inlineStr">
        <is>
          <t>Central</t>
        </is>
      </c>
      <c r="D4541" t="inlineStr">
        <is>
          <t>Indore</t>
        </is>
      </c>
      <c r="E4541" t="inlineStr">
        <is>
          <t>Consumer</t>
        </is>
      </c>
      <c r="F4541" t="inlineStr">
        <is>
          <t>Retail Store</t>
        </is>
      </c>
      <c r="G4541" t="inlineStr">
        <is>
          <t>Accessories</t>
        </is>
      </c>
      <c r="H4541" t="inlineStr">
        <is>
          <t>USB Hub</t>
        </is>
      </c>
      <c r="I4541" t="n">
        <v>2</v>
      </c>
      <c r="J4541" s="12" t="n">
        <v>1349.94</v>
      </c>
      <c r="K4541" s="13" t="n">
        <v>0.2</v>
      </c>
      <c r="L4541" s="12" t="n">
        <v>2159.9</v>
      </c>
      <c r="M4541" s="12" t="n">
        <v>1835.92</v>
      </c>
      <c r="N4541" s="12" t="n">
        <v>323.98</v>
      </c>
      <c r="O4541" t="inlineStr">
        <is>
          <t>Debit Card</t>
        </is>
      </c>
      <c r="P4541" t="inlineStr">
        <is>
          <t>Meera Joshi</t>
        </is>
      </c>
      <c r="Q4541" t="inlineStr">
        <is>
          <t>CUST-0836</t>
        </is>
      </c>
      <c r="R4541" t="n">
        <v>4</v>
      </c>
      <c r="S4541" t="inlineStr">
        <is>
          <t>No</t>
        </is>
      </c>
    </row>
    <row r="4542">
      <c r="A4542" t="inlineStr">
        <is>
          <t>ORD-2502-04541</t>
        </is>
      </c>
      <c r="B4542" s="11" t="n">
        <v>45690</v>
      </c>
      <c r="C4542" t="inlineStr">
        <is>
          <t>West</t>
        </is>
      </c>
      <c r="D4542" t="inlineStr">
        <is>
          <t>Mumbai</t>
        </is>
      </c>
      <c r="E4542" t="inlineStr">
        <is>
          <t>Corporate</t>
        </is>
      </c>
      <c r="F4542" t="inlineStr">
        <is>
          <t>Direct Sales</t>
        </is>
      </c>
      <c r="G4542" t="inlineStr">
        <is>
          <t>Furniture</t>
        </is>
      </c>
      <c r="H4542" t="inlineStr">
        <is>
          <t>Cabinet</t>
        </is>
      </c>
      <c r="I4542" t="n">
        <v>1</v>
      </c>
      <c r="J4542" s="12" t="n">
        <v>8615.049999999999</v>
      </c>
      <c r="K4542" s="13" t="n">
        <v>0.2</v>
      </c>
      <c r="L4542" s="12" t="n">
        <v>6892.04</v>
      </c>
      <c r="M4542" s="12" t="n">
        <v>6719.74</v>
      </c>
      <c r="N4542" s="12" t="n">
        <v>172.3</v>
      </c>
      <c r="O4542" t="inlineStr">
        <is>
          <t>Net Banking</t>
        </is>
      </c>
      <c r="P4542" t="inlineStr">
        <is>
          <t>Meera Joshi</t>
        </is>
      </c>
      <c r="Q4542" t="inlineStr">
        <is>
          <t>CUST-0306</t>
        </is>
      </c>
      <c r="R4542" t="n">
        <v>1</v>
      </c>
      <c r="S4542" t="inlineStr">
        <is>
          <t>Yes</t>
        </is>
      </c>
    </row>
    <row r="4543">
      <c r="A4543" t="inlineStr">
        <is>
          <t>ORD-2510-04542</t>
        </is>
      </c>
      <c r="B4543" s="11" t="n">
        <v>45961</v>
      </c>
      <c r="C4543" t="inlineStr">
        <is>
          <t>Central</t>
        </is>
      </c>
      <c r="D4543" t="inlineStr">
        <is>
          <t>Raipur</t>
        </is>
      </c>
      <c r="E4543" t="inlineStr">
        <is>
          <t>Small Business</t>
        </is>
      </c>
      <c r="F4543" t="inlineStr">
        <is>
          <t>Partner</t>
        </is>
      </c>
      <c r="G4543" t="inlineStr">
        <is>
          <t>Furniture</t>
        </is>
      </c>
      <c r="H4543" t="inlineStr">
        <is>
          <t>Office Chair</t>
        </is>
      </c>
      <c r="I4543" t="n">
        <v>5</v>
      </c>
      <c r="J4543" s="12" t="n">
        <v>7201.44</v>
      </c>
      <c r="K4543" s="13" t="n">
        <v>0</v>
      </c>
      <c r="L4543" s="12" t="n">
        <v>36007.2</v>
      </c>
      <c r="M4543" s="12" t="n">
        <v>24844.97</v>
      </c>
      <c r="N4543" s="12" t="n">
        <v>11162.23</v>
      </c>
      <c r="O4543" t="inlineStr">
        <is>
          <t>Cash</t>
        </is>
      </c>
      <c r="P4543" t="inlineStr">
        <is>
          <t>Rohan Verma</t>
        </is>
      </c>
      <c r="Q4543" t="inlineStr">
        <is>
          <t>CUST-0365</t>
        </is>
      </c>
      <c r="R4543" t="n">
        <v>2</v>
      </c>
      <c r="S4543" t="inlineStr">
        <is>
          <t>No</t>
        </is>
      </c>
    </row>
    <row r="4544">
      <c r="A4544" t="inlineStr">
        <is>
          <t>ORD-2503-04543</t>
        </is>
      </c>
      <c r="B4544" s="11" t="n">
        <v>45747</v>
      </c>
      <c r="C4544" t="inlineStr">
        <is>
          <t>Central</t>
        </is>
      </c>
      <c r="D4544" t="inlineStr">
        <is>
          <t>Indore</t>
        </is>
      </c>
      <c r="E4544" t="inlineStr">
        <is>
          <t>Education</t>
        </is>
      </c>
      <c r="F4544" t="inlineStr">
        <is>
          <t>Online</t>
        </is>
      </c>
      <c r="G4544" t="inlineStr">
        <is>
          <t>Accessories</t>
        </is>
      </c>
      <c r="H4544" t="inlineStr">
        <is>
          <t>Mouse</t>
        </is>
      </c>
      <c r="I4544" t="n">
        <v>1</v>
      </c>
      <c r="J4544" s="12" t="n">
        <v>847.26</v>
      </c>
      <c r="K4544" s="13" t="n">
        <v>0.25</v>
      </c>
      <c r="L4544" s="12" t="n">
        <v>635.4400000000001</v>
      </c>
      <c r="M4544" s="12" t="n">
        <v>559.1900000000001</v>
      </c>
      <c r="N4544" s="12" t="n">
        <v>76.25</v>
      </c>
      <c r="O4544" t="inlineStr">
        <is>
          <t>Credit Card</t>
        </is>
      </c>
      <c r="P4544" t="inlineStr">
        <is>
          <t>Kabir Singh</t>
        </is>
      </c>
      <c r="Q4544" t="inlineStr">
        <is>
          <t>CUST-0766</t>
        </is>
      </c>
      <c r="R4544" t="n">
        <v>5</v>
      </c>
      <c r="S4544" t="inlineStr">
        <is>
          <t>Yes</t>
        </is>
      </c>
    </row>
    <row r="4545">
      <c r="A4545" t="inlineStr">
        <is>
          <t>ORD-2403-04544</t>
        </is>
      </c>
      <c r="B4545" s="11" t="n">
        <v>45367</v>
      </c>
      <c r="C4545" t="inlineStr">
        <is>
          <t>West</t>
        </is>
      </c>
      <c r="D4545" t="inlineStr">
        <is>
          <t>Ahmedabad</t>
        </is>
      </c>
      <c r="E4545" t="inlineStr">
        <is>
          <t>Consumer</t>
        </is>
      </c>
      <c r="F4545" t="inlineStr">
        <is>
          <t>Direct Sales</t>
        </is>
      </c>
      <c r="G4545" t="inlineStr">
        <is>
          <t>Accessories</t>
        </is>
      </c>
      <c r="H4545" t="inlineStr">
        <is>
          <t>Webcam</t>
        </is>
      </c>
      <c r="I4545" t="n">
        <v>12</v>
      </c>
      <c r="J4545" s="12" t="n">
        <v>3360.35</v>
      </c>
      <c r="K4545" s="13" t="n">
        <v>0</v>
      </c>
      <c r="L4545" s="12" t="n">
        <v>40324.2</v>
      </c>
      <c r="M4545" s="12" t="n">
        <v>30646.39</v>
      </c>
      <c r="N4545" s="12" t="n">
        <v>9677.809999999999</v>
      </c>
      <c r="O4545" t="inlineStr">
        <is>
          <t>UPI</t>
        </is>
      </c>
      <c r="P4545" t="inlineStr">
        <is>
          <t>Ishaan Mehta</t>
        </is>
      </c>
      <c r="Q4545" t="inlineStr">
        <is>
          <t>CUST-0024</t>
        </is>
      </c>
      <c r="R4545" t="n">
        <v>3</v>
      </c>
      <c r="S4545" t="inlineStr">
        <is>
          <t>No</t>
        </is>
      </c>
    </row>
    <row r="4546">
      <c r="A4546" t="inlineStr">
        <is>
          <t>ORD-2407-04545</t>
        </is>
      </c>
      <c r="B4546" s="11" t="n">
        <v>45494</v>
      </c>
      <c r="C4546" t="inlineStr">
        <is>
          <t>East</t>
        </is>
      </c>
      <c r="D4546" t="inlineStr">
        <is>
          <t>Guwahati</t>
        </is>
      </c>
      <c r="E4546" t="inlineStr">
        <is>
          <t>Corporate</t>
        </is>
      </c>
      <c r="F4546" t="inlineStr">
        <is>
          <t>Online</t>
        </is>
      </c>
      <c r="G4546" t="inlineStr">
        <is>
          <t>Furniture</t>
        </is>
      </c>
      <c r="H4546" t="inlineStr">
        <is>
          <t>Office Chair</t>
        </is>
      </c>
      <c r="I4546" t="n">
        <v>6</v>
      </c>
      <c r="J4546" s="12" t="n">
        <v>7706.78</v>
      </c>
      <c r="K4546" s="13" t="n">
        <v>0.2</v>
      </c>
      <c r="L4546" s="12" t="n">
        <v>36992.54</v>
      </c>
      <c r="M4546" s="12" t="n">
        <v>31906.07</v>
      </c>
      <c r="N4546" s="12" t="n">
        <v>5086.47</v>
      </c>
      <c r="O4546" t="inlineStr">
        <is>
          <t>UPI</t>
        </is>
      </c>
      <c r="P4546" t="inlineStr">
        <is>
          <t>Anaya Rao</t>
        </is>
      </c>
      <c r="Q4546" t="inlineStr">
        <is>
          <t>CUST-0469</t>
        </is>
      </c>
      <c r="R4546" t="n">
        <v>3</v>
      </c>
      <c r="S4546" t="inlineStr">
        <is>
          <t>No</t>
        </is>
      </c>
    </row>
    <row r="4547">
      <c r="A4547" t="inlineStr">
        <is>
          <t>ORD-2404-04546</t>
        </is>
      </c>
      <c r="B4547" s="11" t="n">
        <v>45396</v>
      </c>
      <c r="C4547" t="inlineStr">
        <is>
          <t>North</t>
        </is>
      </c>
      <c r="D4547" t="inlineStr">
        <is>
          <t>Chandigarh</t>
        </is>
      </c>
      <c r="E4547" t="inlineStr">
        <is>
          <t>Consumer</t>
        </is>
      </c>
      <c r="F4547" t="inlineStr">
        <is>
          <t>Online</t>
        </is>
      </c>
      <c r="G4547" t="inlineStr">
        <is>
          <t>Furniture</t>
        </is>
      </c>
      <c r="H4547" t="inlineStr">
        <is>
          <t>Office Chair</t>
        </is>
      </c>
      <c r="I4547" t="n">
        <v>6</v>
      </c>
      <c r="J4547" s="12" t="n">
        <v>7334.45</v>
      </c>
      <c r="K4547" s="13" t="n">
        <v>0.1</v>
      </c>
      <c r="L4547" s="12" t="n">
        <v>39606.03</v>
      </c>
      <c r="M4547" s="12" t="n">
        <v>30364.62</v>
      </c>
      <c r="N4547" s="12" t="n">
        <v>9241.41</v>
      </c>
      <c r="O4547" t="inlineStr">
        <is>
          <t>Cash</t>
        </is>
      </c>
      <c r="P4547" t="inlineStr">
        <is>
          <t>Diya Patel</t>
        </is>
      </c>
      <c r="Q4547" t="inlineStr">
        <is>
          <t>CUST-0182</t>
        </is>
      </c>
      <c r="R4547" t="n">
        <v>3</v>
      </c>
      <c r="S4547" t="inlineStr">
        <is>
          <t>No</t>
        </is>
      </c>
    </row>
    <row r="4548">
      <c r="A4548" t="inlineStr">
        <is>
          <t>ORD-2503-04547</t>
        </is>
      </c>
      <c r="B4548" s="11" t="n">
        <v>45724</v>
      </c>
      <c r="C4548" t="inlineStr">
        <is>
          <t>Central</t>
        </is>
      </c>
      <c r="D4548" t="inlineStr">
        <is>
          <t>Raipur</t>
        </is>
      </c>
      <c r="E4548" t="inlineStr">
        <is>
          <t>Small Business</t>
        </is>
      </c>
      <c r="F4548" t="inlineStr">
        <is>
          <t>Retail Store</t>
        </is>
      </c>
      <c r="G4548" t="inlineStr">
        <is>
          <t>Office Supplies</t>
        </is>
      </c>
      <c r="H4548" t="inlineStr">
        <is>
          <t>Stapler</t>
        </is>
      </c>
      <c r="I4548" t="n">
        <v>2</v>
      </c>
      <c r="J4548" s="12" t="n">
        <v>330.55</v>
      </c>
      <c r="K4548" s="13" t="n">
        <v>0</v>
      </c>
      <c r="L4548" s="12" t="n">
        <v>661.1</v>
      </c>
      <c r="M4548" s="12" t="n">
        <v>442.94</v>
      </c>
      <c r="N4548" s="12" t="n">
        <v>218.16</v>
      </c>
      <c r="O4548" t="inlineStr">
        <is>
          <t>Credit Card</t>
        </is>
      </c>
      <c r="P4548" t="inlineStr">
        <is>
          <t>Diya Patel</t>
        </is>
      </c>
      <c r="Q4548" t="inlineStr">
        <is>
          <t>CUST-0697</t>
        </is>
      </c>
      <c r="R4548" t="n">
        <v>2</v>
      </c>
      <c r="S4548" t="inlineStr">
        <is>
          <t>Yes</t>
        </is>
      </c>
    </row>
    <row r="4549">
      <c r="A4549" t="inlineStr">
        <is>
          <t>ORD-2406-04548</t>
        </is>
      </c>
      <c r="B4549" s="11" t="n">
        <v>45464</v>
      </c>
      <c r="C4549" t="inlineStr">
        <is>
          <t>Central</t>
        </is>
      </c>
      <c r="D4549" t="inlineStr">
        <is>
          <t>Indore</t>
        </is>
      </c>
      <c r="E4549" t="inlineStr">
        <is>
          <t>Consumer</t>
        </is>
      </c>
      <c r="F4549" t="inlineStr">
        <is>
          <t>Retail Store</t>
        </is>
      </c>
      <c r="G4549" t="inlineStr">
        <is>
          <t>Furniture</t>
        </is>
      </c>
      <c r="H4549" t="inlineStr">
        <is>
          <t>Desk</t>
        </is>
      </c>
      <c r="I4549" t="n">
        <v>2</v>
      </c>
      <c r="J4549" s="12" t="n">
        <v>13713.36</v>
      </c>
      <c r="K4549" s="13" t="n">
        <v>0.03</v>
      </c>
      <c r="L4549" s="12" t="n">
        <v>26603.92</v>
      </c>
      <c r="M4549" s="12" t="n">
        <v>20570.04</v>
      </c>
      <c r="N4549" s="12" t="n">
        <v>6033.88</v>
      </c>
      <c r="O4549" t="inlineStr">
        <is>
          <t>Debit Card</t>
        </is>
      </c>
      <c r="P4549" t="inlineStr">
        <is>
          <t>Vivaan Gupta</t>
        </is>
      </c>
      <c r="Q4549" t="inlineStr">
        <is>
          <t>CUST-0556</t>
        </is>
      </c>
      <c r="R4549" t="n">
        <v>4</v>
      </c>
      <c r="S4549" t="inlineStr">
        <is>
          <t>No</t>
        </is>
      </c>
    </row>
    <row r="4550">
      <c r="A4550" t="inlineStr">
        <is>
          <t>ORD-2402-04549</t>
        </is>
      </c>
      <c r="B4550" s="11" t="n">
        <v>45336</v>
      </c>
      <c r="C4550" t="inlineStr">
        <is>
          <t>Central</t>
        </is>
      </c>
      <c r="D4550" t="inlineStr">
        <is>
          <t>Indore</t>
        </is>
      </c>
      <c r="E4550" t="inlineStr">
        <is>
          <t>Small Business</t>
        </is>
      </c>
      <c r="F4550" t="inlineStr">
        <is>
          <t>Retail Store</t>
        </is>
      </c>
      <c r="G4550" t="inlineStr">
        <is>
          <t>Office Supplies</t>
        </is>
      </c>
      <c r="H4550" t="inlineStr">
        <is>
          <t>Pen Box</t>
        </is>
      </c>
      <c r="I4550" t="n">
        <v>2</v>
      </c>
      <c r="J4550" s="12" t="n">
        <v>204.87</v>
      </c>
      <c r="K4550" s="13" t="n">
        <v>0.2</v>
      </c>
      <c r="L4550" s="12" t="n">
        <v>327.79</v>
      </c>
      <c r="M4550" s="12" t="n">
        <v>249.94</v>
      </c>
      <c r="N4550" s="12" t="n">
        <v>77.84999999999999</v>
      </c>
      <c r="O4550" t="inlineStr">
        <is>
          <t>Debit Card</t>
        </is>
      </c>
      <c r="P4550" t="inlineStr">
        <is>
          <t>Tara Kapoor</t>
        </is>
      </c>
      <c r="Q4550" t="inlineStr">
        <is>
          <t>CUST-0159</t>
        </is>
      </c>
      <c r="R4550" t="n">
        <v>2</v>
      </c>
      <c r="S4550" t="inlineStr">
        <is>
          <t>No</t>
        </is>
      </c>
    </row>
    <row r="4551">
      <c r="A4551" t="inlineStr">
        <is>
          <t>ORD-2412-04550</t>
        </is>
      </c>
      <c r="B4551" s="11" t="n">
        <v>45656</v>
      </c>
      <c r="C4551" t="inlineStr">
        <is>
          <t>South</t>
        </is>
      </c>
      <c r="D4551" t="inlineStr">
        <is>
          <t>Hyderabad</t>
        </is>
      </c>
      <c r="E4551" t="inlineStr">
        <is>
          <t>Consumer</t>
        </is>
      </c>
      <c r="F4551" t="inlineStr">
        <is>
          <t>Retail Store</t>
        </is>
      </c>
      <c r="G4551" t="inlineStr">
        <is>
          <t>Office Supplies</t>
        </is>
      </c>
      <c r="H4551" t="inlineStr">
        <is>
          <t>Stapler</t>
        </is>
      </c>
      <c r="I4551" t="n">
        <v>3</v>
      </c>
      <c r="J4551" s="12" t="n">
        <v>338.12</v>
      </c>
      <c r="K4551" s="13" t="n">
        <v>0.2</v>
      </c>
      <c r="L4551" s="12" t="n">
        <v>811.49</v>
      </c>
      <c r="M4551" s="12" t="n">
        <v>679.62</v>
      </c>
      <c r="N4551" s="12" t="n">
        <v>131.87</v>
      </c>
      <c r="O4551" t="inlineStr">
        <is>
          <t>Net Banking</t>
        </is>
      </c>
      <c r="P4551" t="inlineStr">
        <is>
          <t>Rohan Verma</t>
        </is>
      </c>
      <c r="Q4551" t="inlineStr">
        <is>
          <t>CUST-0573</t>
        </is>
      </c>
      <c r="R4551" t="n">
        <v>4</v>
      </c>
      <c r="S4551" t="inlineStr">
        <is>
          <t>No</t>
        </is>
      </c>
    </row>
    <row r="4552">
      <c r="A4552" t="inlineStr">
        <is>
          <t>ORD-2510-04551</t>
        </is>
      </c>
      <c r="B4552" s="11" t="n">
        <v>45951</v>
      </c>
      <c r="C4552" t="inlineStr">
        <is>
          <t>Central</t>
        </is>
      </c>
      <c r="D4552" t="inlineStr">
        <is>
          <t>Nagpur</t>
        </is>
      </c>
      <c r="E4552" t="inlineStr">
        <is>
          <t>Consumer</t>
        </is>
      </c>
      <c r="F4552" t="inlineStr">
        <is>
          <t>Online</t>
        </is>
      </c>
      <c r="G4552" t="inlineStr">
        <is>
          <t>Technology</t>
        </is>
      </c>
      <c r="H4552" t="inlineStr">
        <is>
          <t>Headphones</t>
        </is>
      </c>
      <c r="I4552" t="n">
        <v>1</v>
      </c>
      <c r="J4552" s="12" t="n">
        <v>3058.82</v>
      </c>
      <c r="K4552" s="13" t="n">
        <v>0.2</v>
      </c>
      <c r="L4552" s="12" t="n">
        <v>2447.06</v>
      </c>
      <c r="M4552" s="12" t="n">
        <v>2263.53</v>
      </c>
      <c r="N4552" s="12" t="n">
        <v>183.53</v>
      </c>
      <c r="O4552" t="inlineStr">
        <is>
          <t>Net Banking</t>
        </is>
      </c>
      <c r="P4552" t="inlineStr">
        <is>
          <t>Sara Khan</t>
        </is>
      </c>
      <c r="Q4552" t="inlineStr">
        <is>
          <t>CUST-0087</t>
        </is>
      </c>
      <c r="R4552" t="n">
        <v>4</v>
      </c>
      <c r="S4552" t="inlineStr">
        <is>
          <t>No</t>
        </is>
      </c>
    </row>
    <row r="4553">
      <c r="A4553" t="inlineStr">
        <is>
          <t>ORD-2502-04552</t>
        </is>
      </c>
      <c r="B4553" s="11" t="n">
        <v>45702</v>
      </c>
      <c r="C4553" t="inlineStr">
        <is>
          <t>East</t>
        </is>
      </c>
      <c r="D4553" t="inlineStr">
        <is>
          <t>Patna</t>
        </is>
      </c>
      <c r="E4553" t="inlineStr">
        <is>
          <t>Small Business</t>
        </is>
      </c>
      <c r="F4553" t="inlineStr">
        <is>
          <t>Retail Store</t>
        </is>
      </c>
      <c r="G4553" t="inlineStr">
        <is>
          <t>Technology</t>
        </is>
      </c>
      <c r="H4553" t="inlineStr">
        <is>
          <t>Monitor</t>
        </is>
      </c>
      <c r="I4553" t="n">
        <v>2</v>
      </c>
      <c r="J4553" s="12" t="n">
        <v>13706</v>
      </c>
      <c r="K4553" s="13" t="n">
        <v>0.15</v>
      </c>
      <c r="L4553" s="12" t="n">
        <v>23300.2</v>
      </c>
      <c r="M4553" s="12" t="n">
        <v>21929.6</v>
      </c>
      <c r="N4553" s="12" t="n">
        <v>1370.6</v>
      </c>
      <c r="O4553" t="inlineStr">
        <is>
          <t>Debit Card</t>
        </is>
      </c>
      <c r="P4553" t="inlineStr">
        <is>
          <t>Anaya Rao</t>
        </is>
      </c>
      <c r="Q4553" t="inlineStr">
        <is>
          <t>CUST-0157</t>
        </is>
      </c>
      <c r="R4553" t="n">
        <v>3</v>
      </c>
      <c r="S4553" t="inlineStr">
        <is>
          <t>No</t>
        </is>
      </c>
    </row>
    <row r="4554">
      <c r="A4554" t="inlineStr">
        <is>
          <t>ORD-2410-04553</t>
        </is>
      </c>
      <c r="B4554" s="11" t="n">
        <v>45580</v>
      </c>
      <c r="C4554" t="inlineStr">
        <is>
          <t>West</t>
        </is>
      </c>
      <c r="D4554" t="inlineStr">
        <is>
          <t>Mumbai</t>
        </is>
      </c>
      <c r="E4554" t="inlineStr">
        <is>
          <t>Small Business</t>
        </is>
      </c>
      <c r="F4554" t="inlineStr">
        <is>
          <t>Online</t>
        </is>
      </c>
      <c r="G4554" t="inlineStr">
        <is>
          <t>Furniture</t>
        </is>
      </c>
      <c r="H4554" t="inlineStr">
        <is>
          <t>Cabinet</t>
        </is>
      </c>
      <c r="I4554" t="n">
        <v>4</v>
      </c>
      <c r="J4554" s="12" t="n">
        <v>8638.02</v>
      </c>
      <c r="K4554" s="13" t="n">
        <v>0</v>
      </c>
      <c r="L4554" s="12" t="n">
        <v>34552.08</v>
      </c>
      <c r="M4554" s="12" t="n">
        <v>26950.62</v>
      </c>
      <c r="N4554" s="12" t="n">
        <v>7601.46</v>
      </c>
      <c r="O4554" t="inlineStr">
        <is>
          <t>Debit Card</t>
        </is>
      </c>
      <c r="P4554" t="inlineStr">
        <is>
          <t>Anaya Rao</t>
        </is>
      </c>
      <c r="Q4554" t="inlineStr">
        <is>
          <t>CUST-0673</t>
        </is>
      </c>
      <c r="R4554" t="n">
        <v>2</v>
      </c>
      <c r="S4554" t="inlineStr">
        <is>
          <t>No</t>
        </is>
      </c>
    </row>
    <row r="4555">
      <c r="A4555" t="inlineStr">
        <is>
          <t>ORD-2402-04554</t>
        </is>
      </c>
      <c r="B4555" s="11" t="n">
        <v>45330</v>
      </c>
      <c r="C4555" t="inlineStr">
        <is>
          <t>East</t>
        </is>
      </c>
      <c r="D4555" t="inlineStr">
        <is>
          <t>Bhubaneswar</t>
        </is>
      </c>
      <c r="E4555" t="inlineStr">
        <is>
          <t>Education</t>
        </is>
      </c>
      <c r="F4555" t="inlineStr">
        <is>
          <t>Direct Sales</t>
        </is>
      </c>
      <c r="G4555" t="inlineStr">
        <is>
          <t>Technology</t>
        </is>
      </c>
      <c r="H4555" t="inlineStr">
        <is>
          <t>Headphones</t>
        </is>
      </c>
      <c r="I4555" t="n">
        <v>8</v>
      </c>
      <c r="J4555" s="12" t="n">
        <v>2953.06</v>
      </c>
      <c r="K4555" s="13" t="n">
        <v>0.1</v>
      </c>
      <c r="L4555" s="12" t="n">
        <v>21262.03</v>
      </c>
      <c r="M4555" s="12" t="n">
        <v>17482.12</v>
      </c>
      <c r="N4555" s="12" t="n">
        <v>3779.91</v>
      </c>
      <c r="O4555" t="inlineStr">
        <is>
          <t>UPI</t>
        </is>
      </c>
      <c r="P4555" t="inlineStr">
        <is>
          <t>Vivaan Gupta</t>
        </is>
      </c>
      <c r="Q4555" t="inlineStr">
        <is>
          <t>CUST-0879</t>
        </is>
      </c>
      <c r="R4555" t="n">
        <v>5</v>
      </c>
      <c r="S4555" t="inlineStr">
        <is>
          <t>No</t>
        </is>
      </c>
    </row>
    <row r="4556">
      <c r="A4556" t="inlineStr">
        <is>
          <t>ORD-2504-04555</t>
        </is>
      </c>
      <c r="B4556" s="11" t="n">
        <v>45777</v>
      </c>
      <c r="C4556" t="inlineStr">
        <is>
          <t>East</t>
        </is>
      </c>
      <c r="D4556" t="inlineStr">
        <is>
          <t>Kolkata</t>
        </is>
      </c>
      <c r="E4556" t="inlineStr">
        <is>
          <t>Corporate</t>
        </is>
      </c>
      <c r="F4556" t="inlineStr">
        <is>
          <t>Direct Sales</t>
        </is>
      </c>
      <c r="G4556" t="inlineStr">
        <is>
          <t>Accessories</t>
        </is>
      </c>
      <c r="H4556" t="inlineStr">
        <is>
          <t>USB Hub</t>
        </is>
      </c>
      <c r="I4556" t="n">
        <v>3</v>
      </c>
      <c r="J4556" s="12" t="n">
        <v>1375.59</v>
      </c>
      <c r="K4556" s="13" t="n">
        <v>0.05</v>
      </c>
      <c r="L4556" s="12" t="n">
        <v>3920.43</v>
      </c>
      <c r="M4556" s="12" t="n">
        <v>2806.2</v>
      </c>
      <c r="N4556" s="12" t="n">
        <v>1114.23</v>
      </c>
      <c r="O4556" t="inlineStr">
        <is>
          <t>Cash</t>
        </is>
      </c>
      <c r="P4556" t="inlineStr">
        <is>
          <t>Tara Kapoor</t>
        </is>
      </c>
      <c r="Q4556" t="inlineStr">
        <is>
          <t>CUST-0779</t>
        </is>
      </c>
      <c r="R4556" t="n">
        <v>3</v>
      </c>
      <c r="S4556" t="inlineStr">
        <is>
          <t>No</t>
        </is>
      </c>
    </row>
    <row r="4557">
      <c r="A4557" t="inlineStr">
        <is>
          <t>ORD-2408-04556</t>
        </is>
      </c>
      <c r="B4557" s="11" t="n">
        <v>45519</v>
      </c>
      <c r="C4557" t="inlineStr">
        <is>
          <t>East</t>
        </is>
      </c>
      <c r="D4557" t="inlineStr">
        <is>
          <t>Guwahati</t>
        </is>
      </c>
      <c r="E4557" t="inlineStr">
        <is>
          <t>Corporate</t>
        </is>
      </c>
      <c r="F4557" t="inlineStr">
        <is>
          <t>Direct Sales</t>
        </is>
      </c>
      <c r="G4557" t="inlineStr">
        <is>
          <t>Furniture</t>
        </is>
      </c>
      <c r="H4557" t="inlineStr">
        <is>
          <t>Bookshelf</t>
        </is>
      </c>
      <c r="I4557" t="n">
        <v>3</v>
      </c>
      <c r="J4557" s="12" t="n">
        <v>5498.9</v>
      </c>
      <c r="K4557" s="13" t="n">
        <v>0.1</v>
      </c>
      <c r="L4557" s="12" t="n">
        <v>14847.03</v>
      </c>
      <c r="M4557" s="12" t="n">
        <v>12042.59</v>
      </c>
      <c r="N4557" s="12" t="n">
        <v>2804.44</v>
      </c>
      <c r="O4557" t="inlineStr">
        <is>
          <t>Debit Card</t>
        </is>
      </c>
      <c r="P4557" t="inlineStr">
        <is>
          <t>Sara Khan</t>
        </is>
      </c>
      <c r="Q4557" t="inlineStr">
        <is>
          <t>CUST-0752</t>
        </is>
      </c>
      <c r="R4557" t="n">
        <v>1</v>
      </c>
      <c r="S4557" t="inlineStr">
        <is>
          <t>Yes</t>
        </is>
      </c>
    </row>
    <row r="4558">
      <c r="A4558" t="inlineStr">
        <is>
          <t>ORD-2410-04557</t>
        </is>
      </c>
      <c r="B4558" s="11" t="n">
        <v>45592</v>
      </c>
      <c r="C4558" t="inlineStr">
        <is>
          <t>North</t>
        </is>
      </c>
      <c r="D4558" t="inlineStr">
        <is>
          <t>Delhi</t>
        </is>
      </c>
      <c r="E4558" t="inlineStr">
        <is>
          <t>Consumer</t>
        </is>
      </c>
      <c r="F4558" t="inlineStr">
        <is>
          <t>Direct Sales</t>
        </is>
      </c>
      <c r="G4558" t="inlineStr">
        <is>
          <t>Technology</t>
        </is>
      </c>
      <c r="H4558" t="inlineStr">
        <is>
          <t>Keyboard</t>
        </is>
      </c>
      <c r="I4558" t="n">
        <v>6</v>
      </c>
      <c r="J4558" s="12" t="n">
        <v>1747.14</v>
      </c>
      <c r="K4558" s="13" t="n">
        <v>0</v>
      </c>
      <c r="L4558" s="12" t="n">
        <v>10482.84</v>
      </c>
      <c r="M4558" s="12" t="n">
        <v>7442.82</v>
      </c>
      <c r="N4558" s="12" t="n">
        <v>3040.02</v>
      </c>
      <c r="O4558" t="inlineStr">
        <is>
          <t>UPI</t>
        </is>
      </c>
      <c r="P4558" t="inlineStr">
        <is>
          <t>Diya Patel</t>
        </is>
      </c>
      <c r="Q4558" t="inlineStr">
        <is>
          <t>CUST-0827</t>
        </is>
      </c>
      <c r="R4558" t="n">
        <v>2</v>
      </c>
      <c r="S4558" t="inlineStr">
        <is>
          <t>No</t>
        </is>
      </c>
    </row>
    <row r="4559">
      <c r="A4559" t="inlineStr">
        <is>
          <t>ORD-2509-04558</t>
        </is>
      </c>
      <c r="B4559" s="11" t="n">
        <v>45928</v>
      </c>
      <c r="C4559" t="inlineStr">
        <is>
          <t>East</t>
        </is>
      </c>
      <c r="D4559" t="inlineStr">
        <is>
          <t>Bhubaneswar</t>
        </is>
      </c>
      <c r="E4559" t="inlineStr">
        <is>
          <t>Small Business</t>
        </is>
      </c>
      <c r="F4559" t="inlineStr">
        <is>
          <t>Retail Store</t>
        </is>
      </c>
      <c r="G4559" t="inlineStr">
        <is>
          <t>Technology</t>
        </is>
      </c>
      <c r="H4559" t="inlineStr">
        <is>
          <t>Keyboard</t>
        </is>
      </c>
      <c r="I4559" t="n">
        <v>8</v>
      </c>
      <c r="J4559" s="12" t="n">
        <v>1763.41</v>
      </c>
      <c r="K4559" s="13" t="n">
        <v>0.05</v>
      </c>
      <c r="L4559" s="12" t="n">
        <v>13401.92</v>
      </c>
      <c r="M4559" s="12" t="n">
        <v>10016.17</v>
      </c>
      <c r="N4559" s="12" t="n">
        <v>3385.75</v>
      </c>
      <c r="O4559" t="inlineStr">
        <is>
          <t>UPI</t>
        </is>
      </c>
      <c r="P4559" t="inlineStr">
        <is>
          <t>Rohan Verma</t>
        </is>
      </c>
      <c r="Q4559" t="inlineStr">
        <is>
          <t>CUST-0535</t>
        </is>
      </c>
      <c r="R4559" t="n">
        <v>3</v>
      </c>
      <c r="S4559" t="inlineStr">
        <is>
          <t>No</t>
        </is>
      </c>
    </row>
    <row r="4560">
      <c r="A4560" t="inlineStr">
        <is>
          <t>ORD-2412-04559</t>
        </is>
      </c>
      <c r="B4560" s="11" t="n">
        <v>45649</v>
      </c>
      <c r="C4560" t="inlineStr">
        <is>
          <t>South</t>
        </is>
      </c>
      <c r="D4560" t="inlineStr">
        <is>
          <t>Hyderabad</t>
        </is>
      </c>
      <c r="E4560" t="inlineStr">
        <is>
          <t>Education</t>
        </is>
      </c>
      <c r="F4560" t="inlineStr">
        <is>
          <t>Online</t>
        </is>
      </c>
      <c r="G4560" t="inlineStr">
        <is>
          <t>Furniture</t>
        </is>
      </c>
      <c r="H4560" t="inlineStr">
        <is>
          <t>Cabinet</t>
        </is>
      </c>
      <c r="I4560" t="n">
        <v>6</v>
      </c>
      <c r="J4560" s="12" t="n">
        <v>9060.82</v>
      </c>
      <c r="K4560" s="13" t="n">
        <v>0.2</v>
      </c>
      <c r="L4560" s="12" t="n">
        <v>43491.94</v>
      </c>
      <c r="M4560" s="12" t="n">
        <v>42404.64</v>
      </c>
      <c r="N4560" s="12" t="n">
        <v>1087.3</v>
      </c>
      <c r="O4560" t="inlineStr">
        <is>
          <t>Credit Card</t>
        </is>
      </c>
      <c r="P4560" t="inlineStr">
        <is>
          <t>Tara Kapoor</t>
        </is>
      </c>
      <c r="Q4560" t="inlineStr">
        <is>
          <t>CUST-0520</t>
        </is>
      </c>
      <c r="R4560" t="n">
        <v>4</v>
      </c>
      <c r="S4560" t="inlineStr">
        <is>
          <t>Yes</t>
        </is>
      </c>
    </row>
    <row r="4561">
      <c r="A4561" t="inlineStr">
        <is>
          <t>ORD-2402-04560</t>
        </is>
      </c>
      <c r="B4561" s="11" t="n">
        <v>45349</v>
      </c>
      <c r="C4561" t="inlineStr">
        <is>
          <t>South</t>
        </is>
      </c>
      <c r="D4561" t="inlineStr">
        <is>
          <t>Kochi</t>
        </is>
      </c>
      <c r="E4561" t="inlineStr">
        <is>
          <t>Consumer</t>
        </is>
      </c>
      <c r="F4561" t="inlineStr">
        <is>
          <t>Direct Sales</t>
        </is>
      </c>
      <c r="G4561" t="inlineStr">
        <is>
          <t>Technology</t>
        </is>
      </c>
      <c r="H4561" t="inlineStr">
        <is>
          <t>Headphones</t>
        </is>
      </c>
      <c r="I4561" t="n">
        <v>5</v>
      </c>
      <c r="J4561" s="12" t="n">
        <v>3035.43</v>
      </c>
      <c r="K4561" s="13" t="n">
        <v>0.05</v>
      </c>
      <c r="L4561" s="12" t="n">
        <v>14418.29</v>
      </c>
      <c r="M4561" s="12" t="n">
        <v>11231.09</v>
      </c>
      <c r="N4561" s="12" t="n">
        <v>3187.2</v>
      </c>
      <c r="O4561" t="inlineStr">
        <is>
          <t>UPI</t>
        </is>
      </c>
      <c r="P4561" t="inlineStr">
        <is>
          <t>Anaya Rao</t>
        </is>
      </c>
      <c r="Q4561" t="inlineStr">
        <is>
          <t>CUST-0098</t>
        </is>
      </c>
      <c r="R4561" t="n">
        <v>5</v>
      </c>
      <c r="S4561" t="inlineStr">
        <is>
          <t>No</t>
        </is>
      </c>
    </row>
    <row r="4562">
      <c r="A4562" t="inlineStr">
        <is>
          <t>ORD-2503-04561</t>
        </is>
      </c>
      <c r="B4562" s="11" t="n">
        <v>45717</v>
      </c>
      <c r="C4562" t="inlineStr">
        <is>
          <t>South</t>
        </is>
      </c>
      <c r="D4562" t="inlineStr">
        <is>
          <t>Bengaluru</t>
        </is>
      </c>
      <c r="E4562" t="inlineStr">
        <is>
          <t>Corporate</t>
        </is>
      </c>
      <c r="F4562" t="inlineStr">
        <is>
          <t>Online</t>
        </is>
      </c>
      <c r="G4562" t="inlineStr">
        <is>
          <t>Office Supplies</t>
        </is>
      </c>
      <c r="H4562" t="inlineStr">
        <is>
          <t>Pen Box</t>
        </is>
      </c>
      <c r="I4562" t="n">
        <v>4</v>
      </c>
      <c r="J4562" s="12" t="n">
        <v>224.29</v>
      </c>
      <c r="K4562" s="13" t="n">
        <v>0</v>
      </c>
      <c r="L4562" s="12" t="n">
        <v>897.16</v>
      </c>
      <c r="M4562" s="12" t="n">
        <v>547.27</v>
      </c>
      <c r="N4562" s="12" t="n">
        <v>349.89</v>
      </c>
      <c r="O4562" t="inlineStr">
        <is>
          <t>Cash</t>
        </is>
      </c>
      <c r="P4562" t="inlineStr">
        <is>
          <t>Aarav Sharma</t>
        </is>
      </c>
      <c r="Q4562" t="inlineStr">
        <is>
          <t>CUST-0195</t>
        </is>
      </c>
      <c r="R4562" t="n">
        <v>4</v>
      </c>
      <c r="S4562" t="inlineStr">
        <is>
          <t>Yes</t>
        </is>
      </c>
    </row>
    <row r="4563">
      <c r="A4563" t="inlineStr">
        <is>
          <t>ORD-2407-04562</t>
        </is>
      </c>
      <c r="B4563" s="11" t="n">
        <v>45478</v>
      </c>
      <c r="C4563" t="inlineStr">
        <is>
          <t>East</t>
        </is>
      </c>
      <c r="D4563" t="inlineStr">
        <is>
          <t>Guwahati</t>
        </is>
      </c>
      <c r="E4563" t="inlineStr">
        <is>
          <t>Corporate</t>
        </is>
      </c>
      <c r="F4563" t="inlineStr">
        <is>
          <t>Direct Sales</t>
        </is>
      </c>
      <c r="G4563" t="inlineStr">
        <is>
          <t>Accessories</t>
        </is>
      </c>
      <c r="H4563" t="inlineStr">
        <is>
          <t>Webcam</t>
        </is>
      </c>
      <c r="I4563" t="n">
        <v>8</v>
      </c>
      <c r="J4563" s="12" t="n">
        <v>3749.1</v>
      </c>
      <c r="K4563" s="13" t="n">
        <v>0.1</v>
      </c>
      <c r="L4563" s="12" t="n">
        <v>26993.52</v>
      </c>
      <c r="M4563" s="12" t="n">
        <v>22794.53</v>
      </c>
      <c r="N4563" s="12" t="n">
        <v>4198.99</v>
      </c>
      <c r="O4563" t="inlineStr">
        <is>
          <t>Net Banking</t>
        </is>
      </c>
      <c r="P4563" t="inlineStr">
        <is>
          <t>Aarav Sharma</t>
        </is>
      </c>
      <c r="Q4563" t="inlineStr">
        <is>
          <t>CUST-0397</t>
        </is>
      </c>
      <c r="R4563" t="n">
        <v>7</v>
      </c>
      <c r="S4563" t="inlineStr">
        <is>
          <t>No</t>
        </is>
      </c>
    </row>
    <row r="4564">
      <c r="A4564" t="inlineStr">
        <is>
          <t>ORD-2505-04563</t>
        </is>
      </c>
      <c r="B4564" s="11" t="n">
        <v>45800</v>
      </c>
      <c r="C4564" t="inlineStr">
        <is>
          <t>North</t>
        </is>
      </c>
      <c r="D4564" t="inlineStr">
        <is>
          <t>Jaipur</t>
        </is>
      </c>
      <c r="E4564" t="inlineStr">
        <is>
          <t>Consumer</t>
        </is>
      </c>
      <c r="F4564" t="inlineStr">
        <is>
          <t>Online</t>
        </is>
      </c>
      <c r="G4564" t="inlineStr">
        <is>
          <t>Office Supplies</t>
        </is>
      </c>
      <c r="H4564" t="inlineStr">
        <is>
          <t>Notebook Pack</t>
        </is>
      </c>
      <c r="I4564" t="n">
        <v>4</v>
      </c>
      <c r="J4564" s="12" t="n">
        <v>408.54</v>
      </c>
      <c r="K4564" s="13" t="n">
        <v>0.1</v>
      </c>
      <c r="L4564" s="12" t="n">
        <v>1470.74</v>
      </c>
      <c r="M4564" s="12" t="n">
        <v>1045.86</v>
      </c>
      <c r="N4564" s="12" t="n">
        <v>424.88</v>
      </c>
      <c r="O4564" t="inlineStr">
        <is>
          <t>UPI</t>
        </is>
      </c>
      <c r="P4564" t="inlineStr">
        <is>
          <t>Kabir Singh</t>
        </is>
      </c>
      <c r="Q4564" t="inlineStr">
        <is>
          <t>CUST-0685</t>
        </is>
      </c>
      <c r="R4564" t="n">
        <v>3</v>
      </c>
      <c r="S4564" t="inlineStr">
        <is>
          <t>No</t>
        </is>
      </c>
    </row>
    <row r="4565">
      <c r="A4565" t="inlineStr">
        <is>
          <t>ORD-2412-04564</t>
        </is>
      </c>
      <c r="B4565" s="11" t="n">
        <v>45633</v>
      </c>
      <c r="C4565" t="inlineStr">
        <is>
          <t>North</t>
        </is>
      </c>
      <c r="D4565" t="inlineStr">
        <is>
          <t>Jaipur</t>
        </is>
      </c>
      <c r="E4565" t="inlineStr">
        <is>
          <t>Consumer</t>
        </is>
      </c>
      <c r="F4565" t="inlineStr">
        <is>
          <t>Direct Sales</t>
        </is>
      </c>
      <c r="G4565" t="inlineStr">
        <is>
          <t>Office Supplies</t>
        </is>
      </c>
      <c r="H4565" t="inlineStr">
        <is>
          <t>Marker Set</t>
        </is>
      </c>
      <c r="I4565" t="n">
        <v>6</v>
      </c>
      <c r="J4565" s="12" t="n">
        <v>241.14</v>
      </c>
      <c r="K4565" s="13" t="n">
        <v>0.1</v>
      </c>
      <c r="L4565" s="12" t="n">
        <v>1302.16</v>
      </c>
      <c r="M4565" s="12" t="n">
        <v>940.45</v>
      </c>
      <c r="N4565" s="12" t="n">
        <v>361.71</v>
      </c>
      <c r="O4565" t="inlineStr">
        <is>
          <t>Debit Card</t>
        </is>
      </c>
      <c r="P4565" t="inlineStr">
        <is>
          <t>Rohan Verma</t>
        </is>
      </c>
      <c r="Q4565" t="inlineStr">
        <is>
          <t>CUST-0840</t>
        </is>
      </c>
      <c r="R4565" t="n">
        <v>3</v>
      </c>
      <c r="S4565" t="inlineStr">
        <is>
          <t>Yes</t>
        </is>
      </c>
    </row>
    <row r="4566">
      <c r="A4566" t="inlineStr">
        <is>
          <t>ORD-2501-04565</t>
        </is>
      </c>
      <c r="B4566" s="11" t="n">
        <v>45685</v>
      </c>
      <c r="C4566" t="inlineStr">
        <is>
          <t>South</t>
        </is>
      </c>
      <c r="D4566" t="inlineStr">
        <is>
          <t>Chennai</t>
        </is>
      </c>
      <c r="E4566" t="inlineStr">
        <is>
          <t>Consumer</t>
        </is>
      </c>
      <c r="F4566" t="inlineStr">
        <is>
          <t>Direct Sales</t>
        </is>
      </c>
      <c r="G4566" t="inlineStr">
        <is>
          <t>Office Supplies</t>
        </is>
      </c>
      <c r="H4566" t="inlineStr">
        <is>
          <t>Stapler</t>
        </is>
      </c>
      <c r="I4566" t="n">
        <v>5</v>
      </c>
      <c r="J4566" s="12" t="n">
        <v>305.4</v>
      </c>
      <c r="K4566" s="13" t="n">
        <v>0.1</v>
      </c>
      <c r="L4566" s="12" t="n">
        <v>1374.3</v>
      </c>
      <c r="M4566" s="12" t="n">
        <v>1023.09</v>
      </c>
      <c r="N4566" s="12" t="n">
        <v>351.21</v>
      </c>
      <c r="O4566" t="inlineStr">
        <is>
          <t>UPI</t>
        </is>
      </c>
      <c r="P4566" t="inlineStr">
        <is>
          <t>Diya Patel</t>
        </is>
      </c>
      <c r="Q4566" t="inlineStr">
        <is>
          <t>CUST-0712</t>
        </is>
      </c>
      <c r="R4566" t="n">
        <v>4</v>
      </c>
      <c r="S4566" t="inlineStr">
        <is>
          <t>No</t>
        </is>
      </c>
    </row>
    <row r="4567">
      <c r="A4567" t="inlineStr">
        <is>
          <t>ORD-2409-04566</t>
        </is>
      </c>
      <c r="B4567" s="11" t="n">
        <v>45549</v>
      </c>
      <c r="C4567" t="inlineStr">
        <is>
          <t>West</t>
        </is>
      </c>
      <c r="D4567" t="inlineStr">
        <is>
          <t>Mumbai</t>
        </is>
      </c>
      <c r="E4567" t="inlineStr">
        <is>
          <t>Consumer</t>
        </is>
      </c>
      <c r="F4567" t="inlineStr">
        <is>
          <t>Direct Sales</t>
        </is>
      </c>
      <c r="G4567" t="inlineStr">
        <is>
          <t>Office Supplies</t>
        </is>
      </c>
      <c r="H4567" t="inlineStr">
        <is>
          <t>Paper Ream</t>
        </is>
      </c>
      <c r="I4567" t="n">
        <v>5</v>
      </c>
      <c r="J4567" s="12" t="n">
        <v>461.88</v>
      </c>
      <c r="K4567" s="13" t="n">
        <v>0.05</v>
      </c>
      <c r="L4567" s="12" t="n">
        <v>2193.93</v>
      </c>
      <c r="M4567" s="12" t="n">
        <v>1732.05</v>
      </c>
      <c r="N4567" s="12" t="n">
        <v>461.88</v>
      </c>
      <c r="O4567" t="inlineStr">
        <is>
          <t>UPI</t>
        </is>
      </c>
      <c r="P4567" t="inlineStr">
        <is>
          <t>Anaya Rao</t>
        </is>
      </c>
      <c r="Q4567" t="inlineStr">
        <is>
          <t>CUST-0899</t>
        </is>
      </c>
      <c r="R4567" t="n">
        <v>1</v>
      </c>
      <c r="S4567" t="inlineStr">
        <is>
          <t>Yes</t>
        </is>
      </c>
    </row>
    <row r="4568">
      <c r="A4568" t="inlineStr">
        <is>
          <t>ORD-2504-04567</t>
        </is>
      </c>
      <c r="B4568" s="11" t="n">
        <v>45761</v>
      </c>
      <c r="C4568" t="inlineStr">
        <is>
          <t>South</t>
        </is>
      </c>
      <c r="D4568" t="inlineStr">
        <is>
          <t>Chennai</t>
        </is>
      </c>
      <c r="E4568" t="inlineStr">
        <is>
          <t>Consumer</t>
        </is>
      </c>
      <c r="F4568" t="inlineStr">
        <is>
          <t>Online</t>
        </is>
      </c>
      <c r="G4568" t="inlineStr">
        <is>
          <t>Technology</t>
        </is>
      </c>
      <c r="H4568" t="inlineStr">
        <is>
          <t>Tablet</t>
        </is>
      </c>
      <c r="I4568" t="n">
        <v>1</v>
      </c>
      <c r="J4568" s="12" t="n">
        <v>21549.84</v>
      </c>
      <c r="K4568" s="13" t="n">
        <v>0</v>
      </c>
      <c r="L4568" s="12" t="n">
        <v>21549.84</v>
      </c>
      <c r="M4568" s="12" t="n">
        <v>17886.37</v>
      </c>
      <c r="N4568" s="12" t="n">
        <v>3663.47</v>
      </c>
      <c r="O4568" t="inlineStr">
        <is>
          <t>Cash</t>
        </is>
      </c>
      <c r="P4568" t="inlineStr">
        <is>
          <t>Kabir Singh</t>
        </is>
      </c>
      <c r="Q4568" t="inlineStr">
        <is>
          <t>CUST-0045</t>
        </is>
      </c>
      <c r="R4568" t="n">
        <v>3</v>
      </c>
      <c r="S4568" t="inlineStr">
        <is>
          <t>No</t>
        </is>
      </c>
    </row>
    <row r="4569">
      <c r="A4569" t="inlineStr">
        <is>
          <t>ORD-2405-04568</t>
        </is>
      </c>
      <c r="B4569" s="11" t="n">
        <v>45422</v>
      </c>
      <c r="C4569" t="inlineStr">
        <is>
          <t>North</t>
        </is>
      </c>
      <c r="D4569" t="inlineStr">
        <is>
          <t>Delhi</t>
        </is>
      </c>
      <c r="E4569" t="inlineStr">
        <is>
          <t>Small Business</t>
        </is>
      </c>
      <c r="F4569" t="inlineStr">
        <is>
          <t>Retail Store</t>
        </is>
      </c>
      <c r="G4569" t="inlineStr">
        <is>
          <t>Technology</t>
        </is>
      </c>
      <c r="H4569" t="inlineStr">
        <is>
          <t>Monitor</t>
        </is>
      </c>
      <c r="I4569" t="n">
        <v>3</v>
      </c>
      <c r="J4569" s="12" t="n">
        <v>13341.55</v>
      </c>
      <c r="K4569" s="13" t="n">
        <v>0.15</v>
      </c>
      <c r="L4569" s="12" t="n">
        <v>34020.95</v>
      </c>
      <c r="M4569" s="12" t="n">
        <v>32019.72</v>
      </c>
      <c r="N4569" s="12" t="n">
        <v>2001.23</v>
      </c>
      <c r="O4569" t="inlineStr">
        <is>
          <t>Cash</t>
        </is>
      </c>
      <c r="P4569" t="inlineStr">
        <is>
          <t>Diya Patel</t>
        </is>
      </c>
      <c r="Q4569" t="inlineStr">
        <is>
          <t>CUST-0318</t>
        </is>
      </c>
      <c r="R4569" t="n">
        <v>7</v>
      </c>
      <c r="S4569" t="inlineStr">
        <is>
          <t>No</t>
        </is>
      </c>
    </row>
    <row r="4570">
      <c r="A4570" t="inlineStr">
        <is>
          <t>ORD-2401-04569</t>
        </is>
      </c>
      <c r="B4570" s="11" t="n">
        <v>45313</v>
      </c>
      <c r="C4570" t="inlineStr">
        <is>
          <t>West</t>
        </is>
      </c>
      <c r="D4570" t="inlineStr">
        <is>
          <t>Surat</t>
        </is>
      </c>
      <c r="E4570" t="inlineStr">
        <is>
          <t>Education</t>
        </is>
      </c>
      <c r="F4570" t="inlineStr">
        <is>
          <t>Partner</t>
        </is>
      </c>
      <c r="G4570" t="inlineStr">
        <is>
          <t>Furniture</t>
        </is>
      </c>
      <c r="H4570" t="inlineStr">
        <is>
          <t>Cabinet</t>
        </is>
      </c>
      <c r="I4570" t="n">
        <v>3</v>
      </c>
      <c r="J4570" s="12" t="n">
        <v>8430.84</v>
      </c>
      <c r="K4570" s="13" t="n">
        <v>0.1</v>
      </c>
      <c r="L4570" s="12" t="n">
        <v>22763.27</v>
      </c>
      <c r="M4570" s="12" t="n">
        <v>19728.17</v>
      </c>
      <c r="N4570" s="12" t="n">
        <v>3035.1</v>
      </c>
      <c r="O4570" t="inlineStr">
        <is>
          <t>Cash</t>
        </is>
      </c>
      <c r="P4570" t="inlineStr">
        <is>
          <t>Anaya Rao</t>
        </is>
      </c>
      <c r="Q4570" t="inlineStr">
        <is>
          <t>CUST-0765</t>
        </is>
      </c>
      <c r="R4570" t="n">
        <v>6</v>
      </c>
      <c r="S4570" t="inlineStr">
        <is>
          <t>No</t>
        </is>
      </c>
    </row>
    <row r="4571">
      <c r="A4571" t="inlineStr">
        <is>
          <t>ORD-2410-04570</t>
        </is>
      </c>
      <c r="B4571" s="11" t="n">
        <v>45584</v>
      </c>
      <c r="C4571" t="inlineStr">
        <is>
          <t>South</t>
        </is>
      </c>
      <c r="D4571" t="inlineStr">
        <is>
          <t>Hyderabad</t>
        </is>
      </c>
      <c r="E4571" t="inlineStr">
        <is>
          <t>Corporate</t>
        </is>
      </c>
      <c r="F4571" t="inlineStr">
        <is>
          <t>Partner</t>
        </is>
      </c>
      <c r="G4571" t="inlineStr">
        <is>
          <t>Technology</t>
        </is>
      </c>
      <c r="H4571" t="inlineStr">
        <is>
          <t>Monitor</t>
        </is>
      </c>
      <c r="I4571" t="n">
        <v>10</v>
      </c>
      <c r="J4571" s="12" t="n">
        <v>13683.93</v>
      </c>
      <c r="K4571" s="13" t="n">
        <v>0.1</v>
      </c>
      <c r="L4571" s="12" t="n">
        <v>123155.37</v>
      </c>
      <c r="M4571" s="12" t="n">
        <v>109471.44</v>
      </c>
      <c r="N4571" s="12" t="n">
        <v>13683.93</v>
      </c>
      <c r="O4571" t="inlineStr">
        <is>
          <t>Net Banking</t>
        </is>
      </c>
      <c r="P4571" t="inlineStr">
        <is>
          <t>Rohan Verma</t>
        </is>
      </c>
      <c r="Q4571" t="inlineStr">
        <is>
          <t>CUST-0419</t>
        </is>
      </c>
      <c r="R4571" t="n">
        <v>6</v>
      </c>
      <c r="S4571" t="inlineStr">
        <is>
          <t>No</t>
        </is>
      </c>
    </row>
    <row r="4572">
      <c r="A4572" t="inlineStr">
        <is>
          <t>ORD-2501-04571</t>
        </is>
      </c>
      <c r="B4572" s="11" t="n">
        <v>45675</v>
      </c>
      <c r="C4572" t="inlineStr">
        <is>
          <t>East</t>
        </is>
      </c>
      <c r="D4572" t="inlineStr">
        <is>
          <t>Kolkata</t>
        </is>
      </c>
      <c r="E4572" t="inlineStr">
        <is>
          <t>Education</t>
        </is>
      </c>
      <c r="F4572" t="inlineStr">
        <is>
          <t>Direct Sales</t>
        </is>
      </c>
      <c r="G4572" t="inlineStr">
        <is>
          <t>Accessories</t>
        </is>
      </c>
      <c r="H4572" t="inlineStr">
        <is>
          <t>Webcam</t>
        </is>
      </c>
      <c r="I4572" t="n">
        <v>6</v>
      </c>
      <c r="J4572" s="12" t="n">
        <v>3182.24</v>
      </c>
      <c r="K4572" s="13" t="n">
        <v>0.2</v>
      </c>
      <c r="L4572" s="12" t="n">
        <v>15274.75</v>
      </c>
      <c r="M4572" s="12" t="n">
        <v>14511.01</v>
      </c>
      <c r="N4572" s="12" t="n">
        <v>763.74</v>
      </c>
      <c r="O4572" t="inlineStr">
        <is>
          <t>UPI</t>
        </is>
      </c>
      <c r="P4572" t="inlineStr">
        <is>
          <t>Anaya Rao</t>
        </is>
      </c>
      <c r="Q4572" t="inlineStr">
        <is>
          <t>CUST-0080</t>
        </is>
      </c>
      <c r="R4572" t="n">
        <v>4</v>
      </c>
      <c r="S4572" t="inlineStr">
        <is>
          <t>No</t>
        </is>
      </c>
    </row>
    <row r="4573">
      <c r="A4573" t="inlineStr">
        <is>
          <t>ORD-2506-04572</t>
        </is>
      </c>
      <c r="B4573" s="11" t="n">
        <v>45821</v>
      </c>
      <c r="C4573" t="inlineStr">
        <is>
          <t>West</t>
        </is>
      </c>
      <c r="D4573" t="inlineStr">
        <is>
          <t>Pune</t>
        </is>
      </c>
      <c r="E4573" t="inlineStr">
        <is>
          <t>Consumer</t>
        </is>
      </c>
      <c r="F4573" t="inlineStr">
        <is>
          <t>Online</t>
        </is>
      </c>
      <c r="G4573" t="inlineStr">
        <is>
          <t>Furniture</t>
        </is>
      </c>
      <c r="H4573" t="inlineStr">
        <is>
          <t>Bookshelf</t>
        </is>
      </c>
      <c r="I4573" t="n">
        <v>4</v>
      </c>
      <c r="J4573" s="12" t="n">
        <v>6561.06</v>
      </c>
      <c r="K4573" s="13" t="n">
        <v>0.03</v>
      </c>
      <c r="L4573" s="12" t="n">
        <v>25456.91</v>
      </c>
      <c r="M4573" s="12" t="n">
        <v>19158.3</v>
      </c>
      <c r="N4573" s="12" t="n">
        <v>6298.61</v>
      </c>
      <c r="O4573" t="inlineStr">
        <is>
          <t>Net Banking</t>
        </is>
      </c>
      <c r="P4573" t="inlineStr">
        <is>
          <t>Rohan Verma</t>
        </is>
      </c>
      <c r="Q4573" t="inlineStr">
        <is>
          <t>CUST-0770</t>
        </is>
      </c>
      <c r="R4573" t="n">
        <v>3</v>
      </c>
      <c r="S4573" t="inlineStr">
        <is>
          <t>Yes</t>
        </is>
      </c>
    </row>
    <row r="4574">
      <c r="A4574" t="inlineStr">
        <is>
          <t>ORD-2505-04573</t>
        </is>
      </c>
      <c r="B4574" s="11" t="n">
        <v>45800</v>
      </c>
      <c r="C4574" t="inlineStr">
        <is>
          <t>East</t>
        </is>
      </c>
      <c r="D4574" t="inlineStr">
        <is>
          <t>Kolkata</t>
        </is>
      </c>
      <c r="E4574" t="inlineStr">
        <is>
          <t>Corporate</t>
        </is>
      </c>
      <c r="F4574" t="inlineStr">
        <is>
          <t>Retail Store</t>
        </is>
      </c>
      <c r="G4574" t="inlineStr">
        <is>
          <t>Furniture</t>
        </is>
      </c>
      <c r="H4574" t="inlineStr">
        <is>
          <t>Desk</t>
        </is>
      </c>
      <c r="I4574" t="n">
        <v>3</v>
      </c>
      <c r="J4574" s="12" t="n">
        <v>13050.52</v>
      </c>
      <c r="K4574" s="13" t="n">
        <v>0.15</v>
      </c>
      <c r="L4574" s="12" t="n">
        <v>33278.83</v>
      </c>
      <c r="M4574" s="12" t="n">
        <v>29363.67</v>
      </c>
      <c r="N4574" s="12" t="n">
        <v>3915.16</v>
      </c>
      <c r="O4574" t="inlineStr">
        <is>
          <t>Cash</t>
        </is>
      </c>
      <c r="P4574" t="inlineStr">
        <is>
          <t>Ishaan Mehta</t>
        </is>
      </c>
      <c r="Q4574" t="inlineStr">
        <is>
          <t>CUST-0490</t>
        </is>
      </c>
      <c r="R4574" t="n">
        <v>3</v>
      </c>
      <c r="S4574" t="inlineStr">
        <is>
          <t>No</t>
        </is>
      </c>
    </row>
    <row r="4575">
      <c r="A4575" t="inlineStr">
        <is>
          <t>ORD-2501-04574</t>
        </is>
      </c>
      <c r="B4575" s="11" t="n">
        <v>45658</v>
      </c>
      <c r="C4575" t="inlineStr">
        <is>
          <t>South</t>
        </is>
      </c>
      <c r="D4575" t="inlineStr">
        <is>
          <t>Chennai</t>
        </is>
      </c>
      <c r="E4575" t="inlineStr">
        <is>
          <t>Education</t>
        </is>
      </c>
      <c r="F4575" t="inlineStr">
        <is>
          <t>Online</t>
        </is>
      </c>
      <c r="G4575" t="inlineStr">
        <is>
          <t>Accessories</t>
        </is>
      </c>
      <c r="H4575" t="inlineStr">
        <is>
          <t>Mouse</t>
        </is>
      </c>
      <c r="I4575" t="n">
        <v>1</v>
      </c>
      <c r="J4575" s="12" t="n">
        <v>933.33</v>
      </c>
      <c r="K4575" s="13" t="n">
        <v>0.1</v>
      </c>
      <c r="L4575" s="12" t="n">
        <v>840</v>
      </c>
      <c r="M4575" s="12" t="n">
        <v>616</v>
      </c>
      <c r="N4575" s="12" t="n">
        <v>224</v>
      </c>
      <c r="O4575" t="inlineStr">
        <is>
          <t>Cash</t>
        </is>
      </c>
      <c r="P4575" t="inlineStr">
        <is>
          <t>Rohan Verma</t>
        </is>
      </c>
      <c r="Q4575" t="inlineStr">
        <is>
          <t>CUST-0176</t>
        </is>
      </c>
      <c r="R4575" t="n">
        <v>2</v>
      </c>
      <c r="S4575" t="inlineStr">
        <is>
          <t>No</t>
        </is>
      </c>
    </row>
    <row r="4576">
      <c r="A4576" t="inlineStr">
        <is>
          <t>ORD-2506-04575</t>
        </is>
      </c>
      <c r="B4576" s="11" t="n">
        <v>45836</v>
      </c>
      <c r="C4576" t="inlineStr">
        <is>
          <t>West</t>
        </is>
      </c>
      <c r="D4576" t="inlineStr">
        <is>
          <t>Pune</t>
        </is>
      </c>
      <c r="E4576" t="inlineStr">
        <is>
          <t>Small Business</t>
        </is>
      </c>
      <c r="F4576" t="inlineStr">
        <is>
          <t>Online</t>
        </is>
      </c>
      <c r="G4576" t="inlineStr">
        <is>
          <t>Office Supplies</t>
        </is>
      </c>
      <c r="H4576" t="inlineStr">
        <is>
          <t>Notebook Pack</t>
        </is>
      </c>
      <c r="I4576" t="n">
        <v>1</v>
      </c>
      <c r="J4576" s="12" t="n">
        <v>407.87</v>
      </c>
      <c r="K4576" s="13" t="n">
        <v>0.03</v>
      </c>
      <c r="L4576" s="12" t="n">
        <v>395.63</v>
      </c>
      <c r="M4576" s="12" t="n">
        <v>261.04</v>
      </c>
      <c r="N4576" s="12" t="n">
        <v>134.59</v>
      </c>
      <c r="O4576" t="inlineStr">
        <is>
          <t>Net Banking</t>
        </is>
      </c>
      <c r="P4576" t="inlineStr">
        <is>
          <t>Rohan Verma</t>
        </is>
      </c>
      <c r="Q4576" t="inlineStr">
        <is>
          <t>CUST-0407</t>
        </is>
      </c>
      <c r="R4576" t="n">
        <v>2</v>
      </c>
      <c r="S4576" t="inlineStr">
        <is>
          <t>No</t>
        </is>
      </c>
    </row>
    <row r="4577">
      <c r="A4577" t="inlineStr">
        <is>
          <t>ORD-2502-04576</t>
        </is>
      </c>
      <c r="B4577" s="11" t="n">
        <v>45703</v>
      </c>
      <c r="C4577" t="inlineStr">
        <is>
          <t>Central</t>
        </is>
      </c>
      <c r="D4577" t="inlineStr">
        <is>
          <t>Indore</t>
        </is>
      </c>
      <c r="E4577" t="inlineStr">
        <is>
          <t>Small Business</t>
        </is>
      </c>
      <c r="F4577" t="inlineStr">
        <is>
          <t>Online</t>
        </is>
      </c>
      <c r="G4577" t="inlineStr">
        <is>
          <t>Technology</t>
        </is>
      </c>
      <c r="H4577" t="inlineStr">
        <is>
          <t>Printer</t>
        </is>
      </c>
      <c r="I4577" t="n">
        <v>2</v>
      </c>
      <c r="J4577" s="12" t="n">
        <v>11240.12</v>
      </c>
      <c r="K4577" s="13" t="n">
        <v>0.25</v>
      </c>
      <c r="L4577" s="12" t="n">
        <v>16860.18</v>
      </c>
      <c r="M4577" s="12" t="n">
        <v>18433.8</v>
      </c>
      <c r="N4577" s="12" t="n">
        <v>-1573.62</v>
      </c>
      <c r="O4577" t="inlineStr">
        <is>
          <t>Credit Card</t>
        </is>
      </c>
      <c r="P4577" t="inlineStr">
        <is>
          <t>Ishaan Mehta</t>
        </is>
      </c>
      <c r="Q4577" t="inlineStr">
        <is>
          <t>CUST-0797</t>
        </is>
      </c>
      <c r="R4577" t="n">
        <v>2</v>
      </c>
      <c r="S4577" t="inlineStr">
        <is>
          <t>No</t>
        </is>
      </c>
    </row>
    <row r="4578">
      <c r="A4578" t="inlineStr">
        <is>
          <t>ORD-2509-04577</t>
        </is>
      </c>
      <c r="B4578" s="11" t="n">
        <v>45915</v>
      </c>
      <c r="C4578" t="inlineStr">
        <is>
          <t>North</t>
        </is>
      </c>
      <c r="D4578" t="inlineStr">
        <is>
          <t>Lucknow</t>
        </is>
      </c>
      <c r="E4578" t="inlineStr">
        <is>
          <t>Corporate</t>
        </is>
      </c>
      <c r="F4578" t="inlineStr">
        <is>
          <t>Direct Sales</t>
        </is>
      </c>
      <c r="G4578" t="inlineStr">
        <is>
          <t>Furniture</t>
        </is>
      </c>
      <c r="H4578" t="inlineStr">
        <is>
          <t>Cabinet</t>
        </is>
      </c>
      <c r="I4578" t="n">
        <v>8</v>
      </c>
      <c r="J4578" s="12" t="n">
        <v>9764.34</v>
      </c>
      <c r="K4578" s="13" t="n">
        <v>0</v>
      </c>
      <c r="L4578" s="12" t="n">
        <v>78114.72</v>
      </c>
      <c r="M4578" s="12" t="n">
        <v>60929.48</v>
      </c>
      <c r="N4578" s="12" t="n">
        <v>17185.24</v>
      </c>
      <c r="O4578" t="inlineStr">
        <is>
          <t>UPI</t>
        </is>
      </c>
      <c r="P4578" t="inlineStr">
        <is>
          <t>Ishaan Mehta</t>
        </is>
      </c>
      <c r="Q4578" t="inlineStr">
        <is>
          <t>CUST-0412</t>
        </is>
      </c>
      <c r="R4578" t="n">
        <v>3</v>
      </c>
      <c r="S4578" t="inlineStr">
        <is>
          <t>No</t>
        </is>
      </c>
    </row>
    <row r="4579">
      <c r="A4579" t="inlineStr">
        <is>
          <t>ORD-2404-04578</t>
        </is>
      </c>
      <c r="B4579" s="11" t="n">
        <v>45403</v>
      </c>
      <c r="C4579" t="inlineStr">
        <is>
          <t>South</t>
        </is>
      </c>
      <c r="D4579" t="inlineStr">
        <is>
          <t>Kochi</t>
        </is>
      </c>
      <c r="E4579" t="inlineStr">
        <is>
          <t>Consumer</t>
        </is>
      </c>
      <c r="F4579" t="inlineStr">
        <is>
          <t>Direct Sales</t>
        </is>
      </c>
      <c r="G4579" t="inlineStr">
        <is>
          <t>Furniture</t>
        </is>
      </c>
      <c r="H4579" t="inlineStr">
        <is>
          <t>Cabinet</t>
        </is>
      </c>
      <c r="I4579" t="n">
        <v>1</v>
      </c>
      <c r="J4579" s="12" t="n">
        <v>8957.33</v>
      </c>
      <c r="K4579" s="13" t="n">
        <v>0.1</v>
      </c>
      <c r="L4579" s="12" t="n">
        <v>8061.6</v>
      </c>
      <c r="M4579" s="12" t="n">
        <v>6986.72</v>
      </c>
      <c r="N4579" s="12" t="n">
        <v>1074.88</v>
      </c>
      <c r="O4579" t="inlineStr">
        <is>
          <t>Cash</t>
        </is>
      </c>
      <c r="P4579" t="inlineStr">
        <is>
          <t>Tara Kapoor</t>
        </is>
      </c>
      <c r="Q4579" t="inlineStr">
        <is>
          <t>CUST-0106</t>
        </is>
      </c>
      <c r="R4579" t="n">
        <v>6</v>
      </c>
      <c r="S4579" t="inlineStr">
        <is>
          <t>No</t>
        </is>
      </c>
    </row>
    <row r="4580">
      <c r="A4580" t="inlineStr">
        <is>
          <t>ORD-2504-04579</t>
        </is>
      </c>
      <c r="B4580" s="11" t="n">
        <v>45753</v>
      </c>
      <c r="C4580" t="inlineStr">
        <is>
          <t>Central</t>
        </is>
      </c>
      <c r="D4580" t="inlineStr">
        <is>
          <t>Indore</t>
        </is>
      </c>
      <c r="E4580" t="inlineStr">
        <is>
          <t>Consumer</t>
        </is>
      </c>
      <c r="F4580" t="inlineStr">
        <is>
          <t>Online</t>
        </is>
      </c>
      <c r="G4580" t="inlineStr">
        <is>
          <t>Office Supplies</t>
        </is>
      </c>
      <c r="H4580" t="inlineStr">
        <is>
          <t>File Folder</t>
        </is>
      </c>
      <c r="I4580" t="n">
        <v>3</v>
      </c>
      <c r="J4580" s="12" t="n">
        <v>114.72</v>
      </c>
      <c r="K4580" s="13" t="n">
        <v>0.1</v>
      </c>
      <c r="L4580" s="12" t="n">
        <v>309.74</v>
      </c>
      <c r="M4580" s="12" t="n">
        <v>199.61</v>
      </c>
      <c r="N4580" s="12" t="n">
        <v>110.13</v>
      </c>
      <c r="O4580" t="inlineStr">
        <is>
          <t>Debit Card</t>
        </is>
      </c>
      <c r="P4580" t="inlineStr">
        <is>
          <t>Aarav Sharma</t>
        </is>
      </c>
      <c r="Q4580" t="inlineStr">
        <is>
          <t>CUST-0356</t>
        </is>
      </c>
      <c r="R4580" t="n">
        <v>1</v>
      </c>
      <c r="S4580" t="inlineStr">
        <is>
          <t>No</t>
        </is>
      </c>
    </row>
    <row r="4581">
      <c r="A4581" t="inlineStr">
        <is>
          <t>ORD-2503-04580</t>
        </is>
      </c>
      <c r="B4581" s="11" t="n">
        <v>45736</v>
      </c>
      <c r="C4581" t="inlineStr">
        <is>
          <t>East</t>
        </is>
      </c>
      <c r="D4581" t="inlineStr">
        <is>
          <t>Bhubaneswar</t>
        </is>
      </c>
      <c r="E4581" t="inlineStr">
        <is>
          <t>Corporate</t>
        </is>
      </c>
      <c r="F4581" t="inlineStr">
        <is>
          <t>Direct Sales</t>
        </is>
      </c>
      <c r="G4581" t="inlineStr">
        <is>
          <t>Accessories</t>
        </is>
      </c>
      <c r="H4581" t="inlineStr">
        <is>
          <t>Mouse</t>
        </is>
      </c>
      <c r="I4581" t="n">
        <v>4</v>
      </c>
      <c r="J4581" s="12" t="n">
        <v>935.78</v>
      </c>
      <c r="K4581" s="13" t="n">
        <v>0.1</v>
      </c>
      <c r="L4581" s="12" t="n">
        <v>3368.81</v>
      </c>
      <c r="M4581" s="12" t="n">
        <v>2470.46</v>
      </c>
      <c r="N4581" s="12" t="n">
        <v>898.35</v>
      </c>
      <c r="O4581" t="inlineStr">
        <is>
          <t>UPI</t>
        </is>
      </c>
      <c r="P4581" t="inlineStr">
        <is>
          <t>Anaya Rao</t>
        </is>
      </c>
      <c r="Q4581" t="inlineStr">
        <is>
          <t>CUST-0950</t>
        </is>
      </c>
      <c r="R4581" t="n">
        <v>2</v>
      </c>
      <c r="S4581" t="inlineStr">
        <is>
          <t>No</t>
        </is>
      </c>
    </row>
    <row r="4582">
      <c r="A4582" t="inlineStr">
        <is>
          <t>ORD-2510-04581</t>
        </is>
      </c>
      <c r="B4582" s="11" t="n">
        <v>45946</v>
      </c>
      <c r="C4582" t="inlineStr">
        <is>
          <t>East</t>
        </is>
      </c>
      <c r="D4582" t="inlineStr">
        <is>
          <t>Kolkata</t>
        </is>
      </c>
      <c r="E4582" t="inlineStr">
        <is>
          <t>Consumer</t>
        </is>
      </c>
      <c r="F4582" t="inlineStr">
        <is>
          <t>Online</t>
        </is>
      </c>
      <c r="G4582" t="inlineStr">
        <is>
          <t>Office Supplies</t>
        </is>
      </c>
      <c r="H4582" t="inlineStr">
        <is>
          <t>Marker Set</t>
        </is>
      </c>
      <c r="I4582" t="n">
        <v>2</v>
      </c>
      <c r="J4582" s="12" t="n">
        <v>226.12</v>
      </c>
      <c r="K4582" s="13" t="n">
        <v>0.05</v>
      </c>
      <c r="L4582" s="12" t="n">
        <v>429.63</v>
      </c>
      <c r="M4582" s="12" t="n">
        <v>293.96</v>
      </c>
      <c r="N4582" s="12" t="n">
        <v>135.67</v>
      </c>
      <c r="O4582" t="inlineStr">
        <is>
          <t>Credit Card</t>
        </is>
      </c>
      <c r="P4582" t="inlineStr">
        <is>
          <t>Rohan Verma</t>
        </is>
      </c>
      <c r="Q4582" t="inlineStr">
        <is>
          <t>CUST-0115</t>
        </is>
      </c>
      <c r="R4582" t="n">
        <v>3</v>
      </c>
      <c r="S4582" t="inlineStr">
        <is>
          <t>No</t>
        </is>
      </c>
    </row>
    <row r="4583">
      <c r="A4583" t="inlineStr">
        <is>
          <t>ORD-2407-04582</t>
        </is>
      </c>
      <c r="B4583" s="11" t="n">
        <v>45504</v>
      </c>
      <c r="C4583" t="inlineStr">
        <is>
          <t>East</t>
        </is>
      </c>
      <c r="D4583" t="inlineStr">
        <is>
          <t>Patna</t>
        </is>
      </c>
      <c r="E4583" t="inlineStr">
        <is>
          <t>Corporate</t>
        </is>
      </c>
      <c r="F4583" t="inlineStr">
        <is>
          <t>Partner</t>
        </is>
      </c>
      <c r="G4583" t="inlineStr">
        <is>
          <t>Technology</t>
        </is>
      </c>
      <c r="H4583" t="inlineStr">
        <is>
          <t>Headphones</t>
        </is>
      </c>
      <c r="I4583" t="n">
        <v>3</v>
      </c>
      <c r="J4583" s="12" t="n">
        <v>2683.46</v>
      </c>
      <c r="K4583" s="13" t="n">
        <v>0.05</v>
      </c>
      <c r="L4583" s="12" t="n">
        <v>7647.86</v>
      </c>
      <c r="M4583" s="12" t="n">
        <v>5957.28</v>
      </c>
      <c r="N4583" s="12" t="n">
        <v>1690.58</v>
      </c>
      <c r="O4583" t="inlineStr">
        <is>
          <t>Debit Card</t>
        </is>
      </c>
      <c r="P4583" t="inlineStr">
        <is>
          <t>Meera Joshi</t>
        </is>
      </c>
      <c r="Q4583" t="inlineStr">
        <is>
          <t>CUST-0708</t>
        </is>
      </c>
      <c r="R4583" t="n">
        <v>6</v>
      </c>
      <c r="S4583" t="inlineStr">
        <is>
          <t>No</t>
        </is>
      </c>
    </row>
    <row r="4584">
      <c r="A4584" t="inlineStr">
        <is>
          <t>ORD-2402-04583</t>
        </is>
      </c>
      <c r="B4584" s="11" t="n">
        <v>45336</v>
      </c>
      <c r="C4584" t="inlineStr">
        <is>
          <t>Central</t>
        </is>
      </c>
      <c r="D4584" t="inlineStr">
        <is>
          <t>Indore</t>
        </is>
      </c>
      <c r="E4584" t="inlineStr">
        <is>
          <t>Education</t>
        </is>
      </c>
      <c r="F4584" t="inlineStr">
        <is>
          <t>Online</t>
        </is>
      </c>
      <c r="G4584" t="inlineStr">
        <is>
          <t>Office Supplies</t>
        </is>
      </c>
      <c r="H4584" t="inlineStr">
        <is>
          <t>Pen Box</t>
        </is>
      </c>
      <c r="I4584" t="n">
        <v>1</v>
      </c>
      <c r="J4584" s="12" t="n">
        <v>210.62</v>
      </c>
      <c r="K4584" s="13" t="n">
        <v>0</v>
      </c>
      <c r="L4584" s="12" t="n">
        <v>210.62</v>
      </c>
      <c r="M4584" s="12" t="n">
        <v>128.48</v>
      </c>
      <c r="N4584" s="12" t="n">
        <v>82.14</v>
      </c>
      <c r="O4584" t="inlineStr">
        <is>
          <t>Credit Card</t>
        </is>
      </c>
      <c r="P4584" t="inlineStr">
        <is>
          <t>Diya Patel</t>
        </is>
      </c>
      <c r="Q4584" t="inlineStr">
        <is>
          <t>CUST-0756</t>
        </is>
      </c>
      <c r="R4584" t="n">
        <v>1</v>
      </c>
      <c r="S4584" t="inlineStr">
        <is>
          <t>No</t>
        </is>
      </c>
    </row>
    <row r="4585">
      <c r="A4585" t="inlineStr">
        <is>
          <t>ORD-2407-04584</t>
        </is>
      </c>
      <c r="B4585" s="11" t="n">
        <v>45485</v>
      </c>
      <c r="C4585" t="inlineStr">
        <is>
          <t>South</t>
        </is>
      </c>
      <c r="D4585" t="inlineStr">
        <is>
          <t>Bengaluru</t>
        </is>
      </c>
      <c r="E4585" t="inlineStr">
        <is>
          <t>Corporate</t>
        </is>
      </c>
      <c r="F4585" t="inlineStr">
        <is>
          <t>Direct Sales</t>
        </is>
      </c>
      <c r="G4585" t="inlineStr">
        <is>
          <t>Furniture</t>
        </is>
      </c>
      <c r="H4585" t="inlineStr">
        <is>
          <t>Desk</t>
        </is>
      </c>
      <c r="I4585" t="n">
        <v>5</v>
      </c>
      <c r="J4585" s="12" t="n">
        <v>13467.1</v>
      </c>
      <c r="K4585" s="13" t="n">
        <v>0</v>
      </c>
      <c r="L4585" s="12" t="n">
        <v>67335.5</v>
      </c>
      <c r="M4585" s="12" t="n">
        <v>50501.62</v>
      </c>
      <c r="N4585" s="12" t="n">
        <v>16833.88</v>
      </c>
      <c r="O4585" t="inlineStr">
        <is>
          <t>Cash</t>
        </is>
      </c>
      <c r="P4585" t="inlineStr">
        <is>
          <t>Vivaan Gupta</t>
        </is>
      </c>
      <c r="Q4585" t="inlineStr">
        <is>
          <t>CUST-0074</t>
        </is>
      </c>
      <c r="R4585" t="n">
        <v>10</v>
      </c>
      <c r="S4585" t="inlineStr">
        <is>
          <t>No</t>
        </is>
      </c>
    </row>
    <row r="4586">
      <c r="A4586" t="inlineStr">
        <is>
          <t>ORD-2410-04585</t>
        </is>
      </c>
      <c r="B4586" s="11" t="n">
        <v>45568</v>
      </c>
      <c r="C4586" t="inlineStr">
        <is>
          <t>West</t>
        </is>
      </c>
      <c r="D4586" t="inlineStr">
        <is>
          <t>Mumbai</t>
        </is>
      </c>
      <c r="E4586" t="inlineStr">
        <is>
          <t>Education</t>
        </is>
      </c>
      <c r="F4586" t="inlineStr">
        <is>
          <t>Online</t>
        </is>
      </c>
      <c r="G4586" t="inlineStr">
        <is>
          <t>Technology</t>
        </is>
      </c>
      <c r="H4586" t="inlineStr">
        <is>
          <t>Keyboard</t>
        </is>
      </c>
      <c r="I4586" t="n">
        <v>2</v>
      </c>
      <c r="J4586" s="12" t="n">
        <v>1635.37</v>
      </c>
      <c r="K4586" s="13" t="n">
        <v>0</v>
      </c>
      <c r="L4586" s="12" t="n">
        <v>3270.74</v>
      </c>
      <c r="M4586" s="12" t="n">
        <v>2322.23</v>
      </c>
      <c r="N4586" s="12" t="n">
        <v>948.51</v>
      </c>
      <c r="O4586" t="inlineStr">
        <is>
          <t>Credit Card</t>
        </is>
      </c>
      <c r="P4586" t="inlineStr">
        <is>
          <t>Kabir Singh</t>
        </is>
      </c>
      <c r="Q4586" t="inlineStr">
        <is>
          <t>CUST-0694</t>
        </is>
      </c>
      <c r="R4586" t="n">
        <v>1</v>
      </c>
      <c r="S4586" t="inlineStr">
        <is>
          <t>No</t>
        </is>
      </c>
    </row>
    <row r="4587">
      <c r="A4587" t="inlineStr">
        <is>
          <t>ORD-2407-04586</t>
        </is>
      </c>
      <c r="B4587" s="11" t="n">
        <v>45494</v>
      </c>
      <c r="C4587" t="inlineStr">
        <is>
          <t>South</t>
        </is>
      </c>
      <c r="D4587" t="inlineStr">
        <is>
          <t>Bengaluru</t>
        </is>
      </c>
      <c r="E4587" t="inlineStr">
        <is>
          <t>Consumer</t>
        </is>
      </c>
      <c r="F4587" t="inlineStr">
        <is>
          <t>Partner</t>
        </is>
      </c>
      <c r="G4587" t="inlineStr">
        <is>
          <t>Furniture</t>
        </is>
      </c>
      <c r="H4587" t="inlineStr">
        <is>
          <t>Bookshelf</t>
        </is>
      </c>
      <c r="I4587" t="n">
        <v>3</v>
      </c>
      <c r="J4587" s="12" t="n">
        <v>6349.96</v>
      </c>
      <c r="K4587" s="13" t="n">
        <v>0.03</v>
      </c>
      <c r="L4587" s="12" t="n">
        <v>18478.38</v>
      </c>
      <c r="M4587" s="12" t="n">
        <v>13906.41</v>
      </c>
      <c r="N4587" s="12" t="n">
        <v>4571.97</v>
      </c>
      <c r="O4587" t="inlineStr">
        <is>
          <t>Cash</t>
        </is>
      </c>
      <c r="P4587" t="inlineStr">
        <is>
          <t>Meera Joshi</t>
        </is>
      </c>
      <c r="Q4587" t="inlineStr">
        <is>
          <t>CUST-0581</t>
        </is>
      </c>
      <c r="R4587" t="n">
        <v>5</v>
      </c>
      <c r="S4587" t="inlineStr">
        <is>
          <t>Yes</t>
        </is>
      </c>
    </row>
    <row r="4588">
      <c r="A4588" t="inlineStr">
        <is>
          <t>ORD-2506-04587</t>
        </is>
      </c>
      <c r="B4588" s="11" t="n">
        <v>45819</v>
      </c>
      <c r="C4588" t="inlineStr">
        <is>
          <t>Central</t>
        </is>
      </c>
      <c r="D4588" t="inlineStr">
        <is>
          <t>Raipur</t>
        </is>
      </c>
      <c r="E4588" t="inlineStr">
        <is>
          <t>Consumer</t>
        </is>
      </c>
      <c r="F4588" t="inlineStr">
        <is>
          <t>Partner</t>
        </is>
      </c>
      <c r="G4588" t="inlineStr">
        <is>
          <t>Furniture</t>
        </is>
      </c>
      <c r="H4588" t="inlineStr">
        <is>
          <t>Cabinet</t>
        </is>
      </c>
      <c r="I4588" t="n">
        <v>2</v>
      </c>
      <c r="J4588" s="12" t="n">
        <v>9478.299999999999</v>
      </c>
      <c r="K4588" s="13" t="n">
        <v>0.1</v>
      </c>
      <c r="L4588" s="12" t="n">
        <v>17060.94</v>
      </c>
      <c r="M4588" s="12" t="n">
        <v>14786.15</v>
      </c>
      <c r="N4588" s="12" t="n">
        <v>2274.79</v>
      </c>
      <c r="O4588" t="inlineStr">
        <is>
          <t>Credit Card</t>
        </is>
      </c>
      <c r="P4588" t="inlineStr">
        <is>
          <t>Meera Joshi</t>
        </is>
      </c>
      <c r="Q4588" t="inlineStr">
        <is>
          <t>CUST-0292</t>
        </is>
      </c>
      <c r="R4588" t="n">
        <v>8</v>
      </c>
      <c r="S4588" t="inlineStr">
        <is>
          <t>No</t>
        </is>
      </c>
    </row>
    <row r="4589">
      <c r="A4589" t="inlineStr">
        <is>
          <t>ORD-2509-04588</t>
        </is>
      </c>
      <c r="B4589" s="11" t="n">
        <v>45912</v>
      </c>
      <c r="C4589" t="inlineStr">
        <is>
          <t>North</t>
        </is>
      </c>
      <c r="D4589" t="inlineStr">
        <is>
          <t>Jaipur</t>
        </is>
      </c>
      <c r="E4589" t="inlineStr">
        <is>
          <t>Corporate</t>
        </is>
      </c>
      <c r="F4589" t="inlineStr">
        <is>
          <t>Direct Sales</t>
        </is>
      </c>
      <c r="G4589" t="inlineStr">
        <is>
          <t>Office Supplies</t>
        </is>
      </c>
      <c r="H4589" t="inlineStr">
        <is>
          <t>Stapler</t>
        </is>
      </c>
      <c r="I4589" t="n">
        <v>2</v>
      </c>
      <c r="J4589" s="12" t="n">
        <v>281.69</v>
      </c>
      <c r="K4589" s="13" t="n">
        <v>0.15</v>
      </c>
      <c r="L4589" s="12" t="n">
        <v>478.87</v>
      </c>
      <c r="M4589" s="12" t="n">
        <v>377.46</v>
      </c>
      <c r="N4589" s="12" t="n">
        <v>101.41</v>
      </c>
      <c r="O4589" t="inlineStr">
        <is>
          <t>UPI</t>
        </is>
      </c>
      <c r="P4589" t="inlineStr">
        <is>
          <t>Sara Khan</t>
        </is>
      </c>
      <c r="Q4589" t="inlineStr">
        <is>
          <t>CUST-0934</t>
        </is>
      </c>
      <c r="R4589" t="n">
        <v>2</v>
      </c>
      <c r="S4589" t="inlineStr">
        <is>
          <t>No</t>
        </is>
      </c>
    </row>
    <row r="4590">
      <c r="A4590" t="inlineStr">
        <is>
          <t>ORD-2501-04589</t>
        </is>
      </c>
      <c r="B4590" s="11" t="n">
        <v>45680</v>
      </c>
      <c r="C4590" t="inlineStr">
        <is>
          <t>West</t>
        </is>
      </c>
      <c r="D4590" t="inlineStr">
        <is>
          <t>Pune</t>
        </is>
      </c>
      <c r="E4590" t="inlineStr">
        <is>
          <t>Consumer</t>
        </is>
      </c>
      <c r="F4590" t="inlineStr">
        <is>
          <t>Partner</t>
        </is>
      </c>
      <c r="G4590" t="inlineStr">
        <is>
          <t>Office Supplies</t>
        </is>
      </c>
      <c r="H4590" t="inlineStr">
        <is>
          <t>Marker Set</t>
        </is>
      </c>
      <c r="I4590" t="n">
        <v>4</v>
      </c>
      <c r="J4590" s="12" t="n">
        <v>234.08</v>
      </c>
      <c r="K4590" s="13" t="n">
        <v>0.2</v>
      </c>
      <c r="L4590" s="12" t="n">
        <v>749.0599999999999</v>
      </c>
      <c r="M4590" s="12" t="n">
        <v>608.61</v>
      </c>
      <c r="N4590" s="12" t="n">
        <v>140.45</v>
      </c>
      <c r="O4590" t="inlineStr">
        <is>
          <t>Debit Card</t>
        </is>
      </c>
      <c r="P4590" t="inlineStr">
        <is>
          <t>Aarav Sharma</t>
        </is>
      </c>
      <c r="Q4590" t="inlineStr">
        <is>
          <t>CUST-0684</t>
        </is>
      </c>
      <c r="R4590" t="n">
        <v>4</v>
      </c>
      <c r="S4590" t="inlineStr">
        <is>
          <t>No</t>
        </is>
      </c>
    </row>
    <row r="4591">
      <c r="A4591" t="inlineStr">
        <is>
          <t>ORD-2506-04590</t>
        </is>
      </c>
      <c r="B4591" s="11" t="n">
        <v>45827</v>
      </c>
      <c r="C4591" t="inlineStr">
        <is>
          <t>North</t>
        </is>
      </c>
      <c r="D4591" t="inlineStr">
        <is>
          <t>Delhi</t>
        </is>
      </c>
      <c r="E4591" t="inlineStr">
        <is>
          <t>Small Business</t>
        </is>
      </c>
      <c r="F4591" t="inlineStr">
        <is>
          <t>Online</t>
        </is>
      </c>
      <c r="G4591" t="inlineStr">
        <is>
          <t>Accessories</t>
        </is>
      </c>
      <c r="H4591" t="inlineStr">
        <is>
          <t>Laptop Stand</t>
        </is>
      </c>
      <c r="I4591" t="n">
        <v>5</v>
      </c>
      <c r="J4591" s="12" t="n">
        <v>1886.88</v>
      </c>
      <c r="K4591" s="13" t="n">
        <v>0.15</v>
      </c>
      <c r="L4591" s="12" t="n">
        <v>8019.24</v>
      </c>
      <c r="M4591" s="12" t="n">
        <v>6604.08</v>
      </c>
      <c r="N4591" s="12" t="n">
        <v>1415.16</v>
      </c>
      <c r="O4591" t="inlineStr">
        <is>
          <t>UPI</t>
        </is>
      </c>
      <c r="P4591" t="inlineStr">
        <is>
          <t>Meera Joshi</t>
        </is>
      </c>
      <c r="Q4591" t="inlineStr">
        <is>
          <t>CUST-0230</t>
        </is>
      </c>
      <c r="R4591" t="n">
        <v>10</v>
      </c>
      <c r="S4591" t="inlineStr">
        <is>
          <t>No</t>
        </is>
      </c>
    </row>
    <row r="4592">
      <c r="A4592" t="inlineStr">
        <is>
          <t>ORD-2401-04591</t>
        </is>
      </c>
      <c r="B4592" s="11" t="n">
        <v>45298</v>
      </c>
      <c r="C4592" t="inlineStr">
        <is>
          <t>Central</t>
        </is>
      </c>
      <c r="D4592" t="inlineStr">
        <is>
          <t>Bhopal</t>
        </is>
      </c>
      <c r="E4592" t="inlineStr">
        <is>
          <t>Consumer</t>
        </is>
      </c>
      <c r="F4592" t="inlineStr">
        <is>
          <t>Direct Sales</t>
        </is>
      </c>
      <c r="G4592" t="inlineStr">
        <is>
          <t>Office Supplies</t>
        </is>
      </c>
      <c r="H4592" t="inlineStr">
        <is>
          <t>Pen Box</t>
        </is>
      </c>
      <c r="I4592" t="n">
        <v>6</v>
      </c>
      <c r="J4592" s="12" t="n">
        <v>223.91</v>
      </c>
      <c r="K4592" s="13" t="n">
        <v>0.03</v>
      </c>
      <c r="L4592" s="12" t="n">
        <v>1303.16</v>
      </c>
      <c r="M4592" s="12" t="n">
        <v>819.51</v>
      </c>
      <c r="N4592" s="12" t="n">
        <v>483.65</v>
      </c>
      <c r="O4592" t="inlineStr">
        <is>
          <t>Credit Card</t>
        </is>
      </c>
      <c r="P4592" t="inlineStr">
        <is>
          <t>Sara Khan</t>
        </is>
      </c>
      <c r="Q4592" t="inlineStr">
        <is>
          <t>CUST-0715</t>
        </is>
      </c>
      <c r="R4592" t="n">
        <v>2</v>
      </c>
      <c r="S4592" t="inlineStr">
        <is>
          <t>No</t>
        </is>
      </c>
    </row>
    <row r="4593">
      <c r="A4593" t="inlineStr">
        <is>
          <t>ORD-2408-04592</t>
        </is>
      </c>
      <c r="B4593" s="11" t="n">
        <v>45532</v>
      </c>
      <c r="C4593" t="inlineStr">
        <is>
          <t>West</t>
        </is>
      </c>
      <c r="D4593" t="inlineStr">
        <is>
          <t>Mumbai</t>
        </is>
      </c>
      <c r="E4593" t="inlineStr">
        <is>
          <t>Small Business</t>
        </is>
      </c>
      <c r="F4593" t="inlineStr">
        <is>
          <t>Partner</t>
        </is>
      </c>
      <c r="G4593" t="inlineStr">
        <is>
          <t>Accessories</t>
        </is>
      </c>
      <c r="H4593" t="inlineStr">
        <is>
          <t>Webcam</t>
        </is>
      </c>
      <c r="I4593" t="n">
        <v>2</v>
      </c>
      <c r="J4593" s="12" t="n">
        <v>3460.18</v>
      </c>
      <c r="K4593" s="13" t="n">
        <v>0.1</v>
      </c>
      <c r="L4593" s="12" t="n">
        <v>6228.32</v>
      </c>
      <c r="M4593" s="12" t="n">
        <v>5259.47</v>
      </c>
      <c r="N4593" s="12" t="n">
        <v>968.85</v>
      </c>
      <c r="O4593" t="inlineStr">
        <is>
          <t>Credit Card</t>
        </is>
      </c>
      <c r="P4593" t="inlineStr">
        <is>
          <t>Vivaan Gupta</t>
        </is>
      </c>
      <c r="Q4593" t="inlineStr">
        <is>
          <t>CUST-0081</t>
        </is>
      </c>
      <c r="R4593" t="n">
        <v>7</v>
      </c>
      <c r="S4593" t="inlineStr">
        <is>
          <t>No</t>
        </is>
      </c>
    </row>
    <row r="4594">
      <c r="A4594" t="inlineStr">
        <is>
          <t>ORD-2501-04593</t>
        </is>
      </c>
      <c r="B4594" s="11" t="n">
        <v>45662</v>
      </c>
      <c r="C4594" t="inlineStr">
        <is>
          <t>South</t>
        </is>
      </c>
      <c r="D4594" t="inlineStr">
        <is>
          <t>Kochi</t>
        </is>
      </c>
      <c r="E4594" t="inlineStr">
        <is>
          <t>Consumer</t>
        </is>
      </c>
      <c r="F4594" t="inlineStr">
        <is>
          <t>Retail Store</t>
        </is>
      </c>
      <c r="G4594" t="inlineStr">
        <is>
          <t>Technology</t>
        </is>
      </c>
      <c r="H4594" t="inlineStr">
        <is>
          <t>Monitor</t>
        </is>
      </c>
      <c r="I4594" t="n">
        <v>2</v>
      </c>
      <c r="J4594" s="12" t="n">
        <v>12817.82</v>
      </c>
      <c r="K4594" s="13" t="n">
        <v>0</v>
      </c>
      <c r="L4594" s="12" t="n">
        <v>25635.64</v>
      </c>
      <c r="M4594" s="12" t="n">
        <v>20508.51</v>
      </c>
      <c r="N4594" s="12" t="n">
        <v>5127.13</v>
      </c>
      <c r="O4594" t="inlineStr">
        <is>
          <t>Debit Card</t>
        </is>
      </c>
      <c r="P4594" t="inlineStr">
        <is>
          <t>Tara Kapoor</t>
        </is>
      </c>
      <c r="Q4594" t="inlineStr">
        <is>
          <t>CUST-0079</t>
        </is>
      </c>
      <c r="R4594" t="n">
        <v>5</v>
      </c>
      <c r="S4594" t="inlineStr">
        <is>
          <t>No</t>
        </is>
      </c>
    </row>
    <row r="4595">
      <c r="A4595" t="inlineStr">
        <is>
          <t>ORD-2408-04594</t>
        </is>
      </c>
      <c r="B4595" s="11" t="n">
        <v>45518</v>
      </c>
      <c r="C4595" t="inlineStr">
        <is>
          <t>South</t>
        </is>
      </c>
      <c r="D4595" t="inlineStr">
        <is>
          <t>Chennai</t>
        </is>
      </c>
      <c r="E4595" t="inlineStr">
        <is>
          <t>Consumer</t>
        </is>
      </c>
      <c r="F4595" t="inlineStr">
        <is>
          <t>Retail Store</t>
        </is>
      </c>
      <c r="G4595" t="inlineStr">
        <is>
          <t>Technology</t>
        </is>
      </c>
      <c r="H4595" t="inlineStr">
        <is>
          <t>Keyboard</t>
        </is>
      </c>
      <c r="I4595" t="n">
        <v>6</v>
      </c>
      <c r="J4595" s="12" t="n">
        <v>1766.62</v>
      </c>
      <c r="K4595" s="13" t="n">
        <v>0</v>
      </c>
      <c r="L4595" s="12" t="n">
        <v>10599.72</v>
      </c>
      <c r="M4595" s="12" t="n">
        <v>7525.8</v>
      </c>
      <c r="N4595" s="12" t="n">
        <v>3073.92</v>
      </c>
      <c r="O4595" t="inlineStr">
        <is>
          <t>UPI</t>
        </is>
      </c>
      <c r="P4595" t="inlineStr">
        <is>
          <t>Kabir Singh</t>
        </is>
      </c>
      <c r="Q4595" t="inlineStr">
        <is>
          <t>CUST-0261</t>
        </is>
      </c>
      <c r="R4595" t="n">
        <v>2</v>
      </c>
      <c r="S4595" t="inlineStr">
        <is>
          <t>No</t>
        </is>
      </c>
    </row>
    <row r="4596">
      <c r="A4596" t="inlineStr">
        <is>
          <t>ORD-2507-04595</t>
        </is>
      </c>
      <c r="B4596" s="11" t="n">
        <v>45853</v>
      </c>
      <c r="C4596" t="inlineStr">
        <is>
          <t>East</t>
        </is>
      </c>
      <c r="D4596" t="inlineStr">
        <is>
          <t>Guwahati</t>
        </is>
      </c>
      <c r="E4596" t="inlineStr">
        <is>
          <t>Small Business</t>
        </is>
      </c>
      <c r="F4596" t="inlineStr">
        <is>
          <t>Direct Sales</t>
        </is>
      </c>
      <c r="G4596" t="inlineStr">
        <is>
          <t>Office Supplies</t>
        </is>
      </c>
      <c r="H4596" t="inlineStr">
        <is>
          <t>File Folder</t>
        </is>
      </c>
      <c r="I4596" t="n">
        <v>12</v>
      </c>
      <c r="J4596" s="12" t="n">
        <v>112.39</v>
      </c>
      <c r="K4596" s="13" t="n">
        <v>0.15</v>
      </c>
      <c r="L4596" s="12" t="n">
        <v>1146.38</v>
      </c>
      <c r="M4596" s="12" t="n">
        <v>782.23</v>
      </c>
      <c r="N4596" s="12" t="n">
        <v>364.15</v>
      </c>
      <c r="O4596" t="inlineStr">
        <is>
          <t>UPI</t>
        </is>
      </c>
      <c r="P4596" t="inlineStr">
        <is>
          <t>Sara Khan</t>
        </is>
      </c>
      <c r="Q4596" t="inlineStr">
        <is>
          <t>CUST-0775</t>
        </is>
      </c>
      <c r="R4596" t="n">
        <v>4</v>
      </c>
      <c r="S4596" t="inlineStr">
        <is>
          <t>Yes</t>
        </is>
      </c>
    </row>
    <row r="4597">
      <c r="A4597" t="inlineStr">
        <is>
          <t>ORD-2510-04596</t>
        </is>
      </c>
      <c r="B4597" s="11" t="n">
        <v>45947</v>
      </c>
      <c r="C4597" t="inlineStr">
        <is>
          <t>West</t>
        </is>
      </c>
      <c r="D4597" t="inlineStr">
        <is>
          <t>Ahmedabad</t>
        </is>
      </c>
      <c r="E4597" t="inlineStr">
        <is>
          <t>Small Business</t>
        </is>
      </c>
      <c r="F4597" t="inlineStr">
        <is>
          <t>Partner</t>
        </is>
      </c>
      <c r="G4597" t="inlineStr">
        <is>
          <t>Technology</t>
        </is>
      </c>
      <c r="H4597" t="inlineStr">
        <is>
          <t>Laptop</t>
        </is>
      </c>
      <c r="I4597" t="n">
        <v>12</v>
      </c>
      <c r="J4597" s="12" t="n">
        <v>46214.4</v>
      </c>
      <c r="K4597" s="13" t="n">
        <v>0.15</v>
      </c>
      <c r="L4597" s="12" t="n">
        <v>471386.88</v>
      </c>
      <c r="M4597" s="12" t="n">
        <v>476932.61</v>
      </c>
      <c r="N4597" s="12" t="n">
        <v>-5545.73</v>
      </c>
      <c r="O4597" t="inlineStr">
        <is>
          <t>Cash</t>
        </is>
      </c>
      <c r="P4597" t="inlineStr">
        <is>
          <t>Tara Kapoor</t>
        </is>
      </c>
      <c r="Q4597" t="inlineStr">
        <is>
          <t>CUST-0260</t>
        </is>
      </c>
      <c r="R4597" t="n">
        <v>3</v>
      </c>
      <c r="S4597" t="inlineStr">
        <is>
          <t>No</t>
        </is>
      </c>
    </row>
    <row r="4598">
      <c r="A4598" t="inlineStr">
        <is>
          <t>ORD-2406-04597</t>
        </is>
      </c>
      <c r="B4598" s="11" t="n">
        <v>45457</v>
      </c>
      <c r="C4598" t="inlineStr">
        <is>
          <t>North</t>
        </is>
      </c>
      <c r="D4598" t="inlineStr">
        <is>
          <t>Delhi</t>
        </is>
      </c>
      <c r="E4598" t="inlineStr">
        <is>
          <t>Education</t>
        </is>
      </c>
      <c r="F4598" t="inlineStr">
        <is>
          <t>Partner</t>
        </is>
      </c>
      <c r="G4598" t="inlineStr">
        <is>
          <t>Accessories</t>
        </is>
      </c>
      <c r="H4598" t="inlineStr">
        <is>
          <t>Laptop Stand</t>
        </is>
      </c>
      <c r="I4598" t="n">
        <v>5</v>
      </c>
      <c r="J4598" s="12" t="n">
        <v>1938.7</v>
      </c>
      <c r="K4598" s="13" t="n">
        <v>0.2</v>
      </c>
      <c r="L4598" s="12" t="n">
        <v>7754.8</v>
      </c>
      <c r="M4598" s="12" t="n">
        <v>6785.45</v>
      </c>
      <c r="N4598" s="12" t="n">
        <v>969.35</v>
      </c>
      <c r="O4598" t="inlineStr">
        <is>
          <t>Debit Card</t>
        </is>
      </c>
      <c r="P4598" t="inlineStr">
        <is>
          <t>Aarav Sharma</t>
        </is>
      </c>
      <c r="Q4598" t="inlineStr">
        <is>
          <t>CUST-0943</t>
        </is>
      </c>
      <c r="R4598" t="n">
        <v>3</v>
      </c>
      <c r="S4598" t="inlineStr">
        <is>
          <t>No</t>
        </is>
      </c>
    </row>
    <row r="4599">
      <c r="A4599" t="inlineStr">
        <is>
          <t>ORD-2508-04598</t>
        </is>
      </c>
      <c r="B4599" s="11" t="n">
        <v>45899</v>
      </c>
      <c r="C4599" t="inlineStr">
        <is>
          <t>Central</t>
        </is>
      </c>
      <c r="D4599" t="inlineStr">
        <is>
          <t>Nagpur</t>
        </is>
      </c>
      <c r="E4599" t="inlineStr">
        <is>
          <t>Education</t>
        </is>
      </c>
      <c r="F4599" t="inlineStr">
        <is>
          <t>Direct Sales</t>
        </is>
      </c>
      <c r="G4599" t="inlineStr">
        <is>
          <t>Office Supplies</t>
        </is>
      </c>
      <c r="H4599" t="inlineStr">
        <is>
          <t>File Folder</t>
        </is>
      </c>
      <c r="I4599" t="n">
        <v>3</v>
      </c>
      <c r="J4599" s="12" t="n">
        <v>122.14</v>
      </c>
      <c r="K4599" s="13" t="n">
        <v>0.05</v>
      </c>
      <c r="L4599" s="12" t="n">
        <v>348.1</v>
      </c>
      <c r="M4599" s="12" t="n">
        <v>212.52</v>
      </c>
      <c r="N4599" s="12" t="n">
        <v>135.58</v>
      </c>
      <c r="O4599" t="inlineStr">
        <is>
          <t>Cash</t>
        </is>
      </c>
      <c r="P4599" t="inlineStr">
        <is>
          <t>Tara Kapoor</t>
        </is>
      </c>
      <c r="Q4599" t="inlineStr">
        <is>
          <t>CUST-0072</t>
        </is>
      </c>
      <c r="R4599" t="n">
        <v>1</v>
      </c>
      <c r="S4599" t="inlineStr">
        <is>
          <t>No</t>
        </is>
      </c>
    </row>
    <row r="4600">
      <c r="A4600" t="inlineStr">
        <is>
          <t>ORD-2412-04599</t>
        </is>
      </c>
      <c r="B4600" s="11" t="n">
        <v>45652</v>
      </c>
      <c r="C4600" t="inlineStr">
        <is>
          <t>East</t>
        </is>
      </c>
      <c r="D4600" t="inlineStr">
        <is>
          <t>Patna</t>
        </is>
      </c>
      <c r="E4600" t="inlineStr">
        <is>
          <t>Education</t>
        </is>
      </c>
      <c r="F4600" t="inlineStr">
        <is>
          <t>Online</t>
        </is>
      </c>
      <c r="G4600" t="inlineStr">
        <is>
          <t>Accessories</t>
        </is>
      </c>
      <c r="H4600" t="inlineStr">
        <is>
          <t>Mouse</t>
        </is>
      </c>
      <c r="I4600" t="n">
        <v>3</v>
      </c>
      <c r="J4600" s="12" t="n">
        <v>905.74</v>
      </c>
      <c r="K4600" s="13" t="n">
        <v>0</v>
      </c>
      <c r="L4600" s="12" t="n">
        <v>2717.22</v>
      </c>
      <c r="M4600" s="12" t="n">
        <v>1793.37</v>
      </c>
      <c r="N4600" s="12" t="n">
        <v>923.85</v>
      </c>
      <c r="O4600" t="inlineStr">
        <is>
          <t>Net Banking</t>
        </is>
      </c>
      <c r="P4600" t="inlineStr">
        <is>
          <t>Rohan Verma</t>
        </is>
      </c>
      <c r="Q4600" t="inlineStr">
        <is>
          <t>CUST-0871</t>
        </is>
      </c>
      <c r="R4600" t="n">
        <v>4</v>
      </c>
      <c r="S4600" t="inlineStr">
        <is>
          <t>No</t>
        </is>
      </c>
    </row>
    <row r="4601">
      <c r="A4601" t="inlineStr">
        <is>
          <t>ORD-2404-04600</t>
        </is>
      </c>
      <c r="B4601" s="11" t="n">
        <v>45385</v>
      </c>
      <c r="C4601" t="inlineStr">
        <is>
          <t>South</t>
        </is>
      </c>
      <c r="D4601" t="inlineStr">
        <is>
          <t>Bengaluru</t>
        </is>
      </c>
      <c r="E4601" t="inlineStr">
        <is>
          <t>Education</t>
        </is>
      </c>
      <c r="F4601" t="inlineStr">
        <is>
          <t>Direct Sales</t>
        </is>
      </c>
      <c r="G4601" t="inlineStr">
        <is>
          <t>Office Supplies</t>
        </is>
      </c>
      <c r="H4601" t="inlineStr">
        <is>
          <t>Pen Box</t>
        </is>
      </c>
      <c r="I4601" t="n">
        <v>10</v>
      </c>
      <c r="J4601" s="12" t="n">
        <v>202.39</v>
      </c>
      <c r="K4601" s="13" t="n">
        <v>0</v>
      </c>
      <c r="L4601" s="12" t="n">
        <v>2023.9</v>
      </c>
      <c r="M4601" s="12" t="n">
        <v>1234.58</v>
      </c>
      <c r="N4601" s="12" t="n">
        <v>789.3200000000001</v>
      </c>
      <c r="O4601" t="inlineStr">
        <is>
          <t>Cash</t>
        </is>
      </c>
      <c r="P4601" t="inlineStr">
        <is>
          <t>Meera Joshi</t>
        </is>
      </c>
      <c r="Q4601" t="inlineStr">
        <is>
          <t>CUST-0058</t>
        </is>
      </c>
      <c r="R4601" t="n">
        <v>6</v>
      </c>
      <c r="S4601" t="inlineStr">
        <is>
          <t>No</t>
        </is>
      </c>
    </row>
    <row r="4602">
      <c r="A4602" t="inlineStr">
        <is>
          <t>ORD-2408-04601</t>
        </is>
      </c>
      <c r="B4602" s="11" t="n">
        <v>45516</v>
      </c>
      <c r="C4602" t="inlineStr">
        <is>
          <t>Central</t>
        </is>
      </c>
      <c r="D4602" t="inlineStr">
        <is>
          <t>Raipur</t>
        </is>
      </c>
      <c r="E4602" t="inlineStr">
        <is>
          <t>Small Business</t>
        </is>
      </c>
      <c r="F4602" t="inlineStr">
        <is>
          <t>Online</t>
        </is>
      </c>
      <c r="G4602" t="inlineStr">
        <is>
          <t>Accessories</t>
        </is>
      </c>
      <c r="H4602" t="inlineStr">
        <is>
          <t>Laptop Stand</t>
        </is>
      </c>
      <c r="I4602" t="n">
        <v>3</v>
      </c>
      <c r="J4602" s="12" t="n">
        <v>2012.45</v>
      </c>
      <c r="K4602" s="13" t="n">
        <v>0.15</v>
      </c>
      <c r="L4602" s="12" t="n">
        <v>5131.75</v>
      </c>
      <c r="M4602" s="12" t="n">
        <v>4226.15</v>
      </c>
      <c r="N4602" s="12" t="n">
        <v>905.6</v>
      </c>
      <c r="O4602" t="inlineStr">
        <is>
          <t>Net Banking</t>
        </is>
      </c>
      <c r="P4602" t="inlineStr">
        <is>
          <t>Rohan Verma</t>
        </is>
      </c>
      <c r="Q4602" t="inlineStr">
        <is>
          <t>CUST-0308</t>
        </is>
      </c>
      <c r="R4602" t="n">
        <v>1</v>
      </c>
      <c r="S4602" t="inlineStr">
        <is>
          <t>No</t>
        </is>
      </c>
    </row>
    <row r="4603">
      <c r="A4603" t="inlineStr">
        <is>
          <t>ORD-2503-04602</t>
        </is>
      </c>
      <c r="B4603" s="11" t="n">
        <v>45725</v>
      </c>
      <c r="C4603" t="inlineStr">
        <is>
          <t>East</t>
        </is>
      </c>
      <c r="D4603" t="inlineStr">
        <is>
          <t>Guwahati</t>
        </is>
      </c>
      <c r="E4603" t="inlineStr">
        <is>
          <t>Corporate</t>
        </is>
      </c>
      <c r="F4603" t="inlineStr">
        <is>
          <t>Retail Store</t>
        </is>
      </c>
      <c r="G4603" t="inlineStr">
        <is>
          <t>Technology</t>
        </is>
      </c>
      <c r="H4603" t="inlineStr">
        <is>
          <t>Monitor</t>
        </is>
      </c>
      <c r="I4603" t="n">
        <v>2</v>
      </c>
      <c r="J4603" s="12" t="n">
        <v>14778.82</v>
      </c>
      <c r="K4603" s="13" t="n">
        <v>0.2</v>
      </c>
      <c r="L4603" s="12" t="n">
        <v>23646.11</v>
      </c>
      <c r="M4603" s="12" t="n">
        <v>23646.11</v>
      </c>
      <c r="N4603" s="12" t="n">
        <v>0</v>
      </c>
      <c r="O4603" t="inlineStr">
        <is>
          <t>Cash</t>
        </is>
      </c>
      <c r="P4603" t="inlineStr">
        <is>
          <t>Sara Khan</t>
        </is>
      </c>
      <c r="Q4603" t="inlineStr">
        <is>
          <t>CUST-0823</t>
        </is>
      </c>
      <c r="R4603" t="n">
        <v>6</v>
      </c>
      <c r="S4603" t="inlineStr">
        <is>
          <t>No</t>
        </is>
      </c>
    </row>
    <row r="4604">
      <c r="A4604" t="inlineStr">
        <is>
          <t>ORD-2410-04603</t>
        </is>
      </c>
      <c r="B4604" s="11" t="n">
        <v>45580</v>
      </c>
      <c r="C4604" t="inlineStr">
        <is>
          <t>West</t>
        </is>
      </c>
      <c r="D4604" t="inlineStr">
        <is>
          <t>Surat</t>
        </is>
      </c>
      <c r="E4604" t="inlineStr">
        <is>
          <t>Education</t>
        </is>
      </c>
      <c r="F4604" t="inlineStr">
        <is>
          <t>Retail Store</t>
        </is>
      </c>
      <c r="G4604" t="inlineStr">
        <is>
          <t>Office Supplies</t>
        </is>
      </c>
      <c r="H4604" t="inlineStr">
        <is>
          <t>Pen Box</t>
        </is>
      </c>
      <c r="I4604" t="n">
        <v>1</v>
      </c>
      <c r="J4604" s="12" t="n">
        <v>215.6</v>
      </c>
      <c r="K4604" s="13" t="n">
        <v>0.1</v>
      </c>
      <c r="L4604" s="12" t="n">
        <v>194.04</v>
      </c>
      <c r="M4604" s="12" t="n">
        <v>131.52</v>
      </c>
      <c r="N4604" s="12" t="n">
        <v>62.52</v>
      </c>
      <c r="O4604" t="inlineStr">
        <is>
          <t>Cash</t>
        </is>
      </c>
      <c r="P4604" t="inlineStr">
        <is>
          <t>Kabir Singh</t>
        </is>
      </c>
      <c r="Q4604" t="inlineStr">
        <is>
          <t>CUST-0010</t>
        </is>
      </c>
      <c r="R4604" t="n">
        <v>3</v>
      </c>
      <c r="S4604" t="inlineStr">
        <is>
          <t>No</t>
        </is>
      </c>
    </row>
    <row r="4605">
      <c r="A4605" t="inlineStr">
        <is>
          <t>ORD-2505-04604</t>
        </is>
      </c>
      <c r="B4605" s="11" t="n">
        <v>45795</v>
      </c>
      <c r="C4605" t="inlineStr">
        <is>
          <t>West</t>
        </is>
      </c>
      <c r="D4605" t="inlineStr">
        <is>
          <t>Mumbai</t>
        </is>
      </c>
      <c r="E4605" t="inlineStr">
        <is>
          <t>Education</t>
        </is>
      </c>
      <c r="F4605" t="inlineStr">
        <is>
          <t>Retail Store</t>
        </is>
      </c>
      <c r="G4605" t="inlineStr">
        <is>
          <t>Technology</t>
        </is>
      </c>
      <c r="H4605" t="inlineStr">
        <is>
          <t>Headphones</t>
        </is>
      </c>
      <c r="I4605" t="n">
        <v>3</v>
      </c>
      <c r="J4605" s="12" t="n">
        <v>3016.52</v>
      </c>
      <c r="K4605" s="13" t="n">
        <v>0.1</v>
      </c>
      <c r="L4605" s="12" t="n">
        <v>8144.6</v>
      </c>
      <c r="M4605" s="12" t="n">
        <v>6696.67</v>
      </c>
      <c r="N4605" s="12" t="n">
        <v>1447.93</v>
      </c>
      <c r="O4605" t="inlineStr">
        <is>
          <t>Cash</t>
        </is>
      </c>
      <c r="P4605" t="inlineStr">
        <is>
          <t>Anaya Rao</t>
        </is>
      </c>
      <c r="Q4605" t="inlineStr">
        <is>
          <t>CUST-0601</t>
        </is>
      </c>
      <c r="R4605" t="n">
        <v>2</v>
      </c>
      <c r="S4605" t="inlineStr">
        <is>
          <t>No</t>
        </is>
      </c>
    </row>
    <row r="4606">
      <c r="A4606" t="inlineStr">
        <is>
          <t>ORD-2508-04605</t>
        </is>
      </c>
      <c r="B4606" s="11" t="n">
        <v>45890</v>
      </c>
      <c r="C4606" t="inlineStr">
        <is>
          <t>South</t>
        </is>
      </c>
      <c r="D4606" t="inlineStr">
        <is>
          <t>Bengaluru</t>
        </is>
      </c>
      <c r="E4606" t="inlineStr">
        <is>
          <t>Corporate</t>
        </is>
      </c>
      <c r="F4606" t="inlineStr">
        <is>
          <t>Online</t>
        </is>
      </c>
      <c r="G4606" t="inlineStr">
        <is>
          <t>Accessories</t>
        </is>
      </c>
      <c r="H4606" t="inlineStr">
        <is>
          <t>Laptop Stand</t>
        </is>
      </c>
      <c r="I4606" t="n">
        <v>1</v>
      </c>
      <c r="J4606" s="12" t="n">
        <v>1738.28</v>
      </c>
      <c r="K4606" s="13" t="n">
        <v>0.15</v>
      </c>
      <c r="L4606" s="12" t="n">
        <v>1477.54</v>
      </c>
      <c r="M4606" s="12" t="n">
        <v>1216.8</v>
      </c>
      <c r="N4606" s="12" t="n">
        <v>260.74</v>
      </c>
      <c r="O4606" t="inlineStr">
        <is>
          <t>Debit Card</t>
        </is>
      </c>
      <c r="P4606" t="inlineStr">
        <is>
          <t>Ishaan Mehta</t>
        </is>
      </c>
      <c r="Q4606" t="inlineStr">
        <is>
          <t>CUST-0468</t>
        </is>
      </c>
      <c r="R4606" t="n">
        <v>5</v>
      </c>
      <c r="S4606" t="inlineStr">
        <is>
          <t>No</t>
        </is>
      </c>
    </row>
    <row r="4607">
      <c r="A4607" t="inlineStr">
        <is>
          <t>ORD-2411-04606</t>
        </is>
      </c>
      <c r="B4607" s="11" t="n">
        <v>45609</v>
      </c>
      <c r="C4607" t="inlineStr">
        <is>
          <t>West</t>
        </is>
      </c>
      <c r="D4607" t="inlineStr">
        <is>
          <t>Pune</t>
        </is>
      </c>
      <c r="E4607" t="inlineStr">
        <is>
          <t>Corporate</t>
        </is>
      </c>
      <c r="F4607" t="inlineStr">
        <is>
          <t>Online</t>
        </is>
      </c>
      <c r="G4607" t="inlineStr">
        <is>
          <t>Furniture</t>
        </is>
      </c>
      <c r="H4607" t="inlineStr">
        <is>
          <t>Cabinet</t>
        </is>
      </c>
      <c r="I4607" t="n">
        <v>1</v>
      </c>
      <c r="J4607" s="12" t="n">
        <v>9894.67</v>
      </c>
      <c r="K4607" s="13" t="n">
        <v>0.15</v>
      </c>
      <c r="L4607" s="12" t="n">
        <v>8410.469999999999</v>
      </c>
      <c r="M4607" s="12" t="n">
        <v>7717.84</v>
      </c>
      <c r="N4607" s="12" t="n">
        <v>692.63</v>
      </c>
      <c r="O4607" t="inlineStr">
        <is>
          <t>Debit Card</t>
        </is>
      </c>
      <c r="P4607" t="inlineStr">
        <is>
          <t>Tara Kapoor</t>
        </is>
      </c>
      <c r="Q4607" t="inlineStr">
        <is>
          <t>CUST-0421</t>
        </is>
      </c>
      <c r="R4607" t="n">
        <v>7</v>
      </c>
      <c r="S4607" t="inlineStr">
        <is>
          <t>No</t>
        </is>
      </c>
    </row>
    <row r="4608">
      <c r="A4608" t="inlineStr">
        <is>
          <t>ORD-2408-04607</t>
        </is>
      </c>
      <c r="B4608" s="11" t="n">
        <v>45519</v>
      </c>
      <c r="C4608" t="inlineStr">
        <is>
          <t>East</t>
        </is>
      </c>
      <c r="D4608" t="inlineStr">
        <is>
          <t>Patna</t>
        </is>
      </c>
      <c r="E4608" t="inlineStr">
        <is>
          <t>Small Business</t>
        </is>
      </c>
      <c r="F4608" t="inlineStr">
        <is>
          <t>Partner</t>
        </is>
      </c>
      <c r="G4608" t="inlineStr">
        <is>
          <t>Office Supplies</t>
        </is>
      </c>
      <c r="H4608" t="inlineStr">
        <is>
          <t>Stapler</t>
        </is>
      </c>
      <c r="I4608" t="n">
        <v>3</v>
      </c>
      <c r="J4608" s="12" t="n">
        <v>337.94</v>
      </c>
      <c r="K4608" s="13" t="n">
        <v>0.05</v>
      </c>
      <c r="L4608" s="12" t="n">
        <v>963.13</v>
      </c>
      <c r="M4608" s="12" t="n">
        <v>679.26</v>
      </c>
      <c r="N4608" s="12" t="n">
        <v>283.87</v>
      </c>
      <c r="O4608" t="inlineStr">
        <is>
          <t>Debit Card</t>
        </is>
      </c>
      <c r="P4608" t="inlineStr">
        <is>
          <t>Meera Joshi</t>
        </is>
      </c>
      <c r="Q4608" t="inlineStr">
        <is>
          <t>CUST-0932</t>
        </is>
      </c>
      <c r="R4608" t="n">
        <v>4</v>
      </c>
      <c r="S4608" t="inlineStr">
        <is>
          <t>No</t>
        </is>
      </c>
    </row>
    <row r="4609">
      <c r="A4609" t="inlineStr">
        <is>
          <t>ORD-2512-04608</t>
        </is>
      </c>
      <c r="B4609" s="11" t="n">
        <v>45998</v>
      </c>
      <c r="C4609" t="inlineStr">
        <is>
          <t>South</t>
        </is>
      </c>
      <c r="D4609" t="inlineStr">
        <is>
          <t>Chennai</t>
        </is>
      </c>
      <c r="E4609" t="inlineStr">
        <is>
          <t>Education</t>
        </is>
      </c>
      <c r="F4609" t="inlineStr">
        <is>
          <t>Direct Sales</t>
        </is>
      </c>
      <c r="G4609" t="inlineStr">
        <is>
          <t>Office Supplies</t>
        </is>
      </c>
      <c r="H4609" t="inlineStr">
        <is>
          <t>Notebook Pack</t>
        </is>
      </c>
      <c r="I4609" t="n">
        <v>5</v>
      </c>
      <c r="J4609" s="12" t="n">
        <v>405.55</v>
      </c>
      <c r="K4609" s="13" t="n">
        <v>0.1</v>
      </c>
      <c r="L4609" s="12" t="n">
        <v>1824.98</v>
      </c>
      <c r="M4609" s="12" t="n">
        <v>1297.76</v>
      </c>
      <c r="N4609" s="12" t="n">
        <v>527.22</v>
      </c>
      <c r="O4609" t="inlineStr">
        <is>
          <t>Net Banking</t>
        </is>
      </c>
      <c r="P4609" t="inlineStr">
        <is>
          <t>Kabir Singh</t>
        </is>
      </c>
      <c r="Q4609" t="inlineStr">
        <is>
          <t>CUST-0771</t>
        </is>
      </c>
      <c r="R4609" t="n">
        <v>2</v>
      </c>
      <c r="S4609" t="inlineStr">
        <is>
          <t>No</t>
        </is>
      </c>
    </row>
    <row r="4610">
      <c r="A4610" t="inlineStr">
        <is>
          <t>ORD-2401-04609</t>
        </is>
      </c>
      <c r="B4610" s="11" t="n">
        <v>45311</v>
      </c>
      <c r="C4610" t="inlineStr">
        <is>
          <t>West</t>
        </is>
      </c>
      <c r="D4610" t="inlineStr">
        <is>
          <t>Pune</t>
        </is>
      </c>
      <c r="E4610" t="inlineStr">
        <is>
          <t>Education</t>
        </is>
      </c>
      <c r="F4610" t="inlineStr">
        <is>
          <t>Partner</t>
        </is>
      </c>
      <c r="G4610" t="inlineStr">
        <is>
          <t>Technology</t>
        </is>
      </c>
      <c r="H4610" t="inlineStr">
        <is>
          <t>Laptop</t>
        </is>
      </c>
      <c r="I4610" t="n">
        <v>2</v>
      </c>
      <c r="J4610" s="12" t="n">
        <v>42516.47</v>
      </c>
      <c r="K4610" s="13" t="n">
        <v>0</v>
      </c>
      <c r="L4610" s="12" t="n">
        <v>85032.94</v>
      </c>
      <c r="M4610" s="12" t="n">
        <v>73128.33</v>
      </c>
      <c r="N4610" s="12" t="n">
        <v>11904.61</v>
      </c>
      <c r="O4610" t="inlineStr">
        <is>
          <t>Net Banking</t>
        </is>
      </c>
      <c r="P4610" t="inlineStr">
        <is>
          <t>Rohan Verma</t>
        </is>
      </c>
      <c r="Q4610" t="inlineStr">
        <is>
          <t>CUST-0440</t>
        </is>
      </c>
      <c r="R4610" t="n">
        <v>4</v>
      </c>
      <c r="S4610" t="inlineStr">
        <is>
          <t>No</t>
        </is>
      </c>
    </row>
    <row r="4611">
      <c r="A4611" t="inlineStr">
        <is>
          <t>ORD-2505-04610</t>
        </is>
      </c>
      <c r="B4611" s="11" t="n">
        <v>45799</v>
      </c>
      <c r="C4611" t="inlineStr">
        <is>
          <t>Central</t>
        </is>
      </c>
      <c r="D4611" t="inlineStr">
        <is>
          <t>Indore</t>
        </is>
      </c>
      <c r="E4611" t="inlineStr">
        <is>
          <t>Consumer</t>
        </is>
      </c>
      <c r="F4611" t="inlineStr">
        <is>
          <t>Partner</t>
        </is>
      </c>
      <c r="G4611" t="inlineStr">
        <is>
          <t>Technology</t>
        </is>
      </c>
      <c r="H4611" t="inlineStr">
        <is>
          <t>Headphones</t>
        </is>
      </c>
      <c r="I4611" t="n">
        <v>2</v>
      </c>
      <c r="J4611" s="12" t="n">
        <v>2614.11</v>
      </c>
      <c r="K4611" s="13" t="n">
        <v>0.03</v>
      </c>
      <c r="L4611" s="12" t="n">
        <v>5071.37</v>
      </c>
      <c r="M4611" s="12" t="n">
        <v>3868.88</v>
      </c>
      <c r="N4611" s="12" t="n">
        <v>1202.49</v>
      </c>
      <c r="O4611" t="inlineStr">
        <is>
          <t>Debit Card</t>
        </is>
      </c>
      <c r="P4611" t="inlineStr">
        <is>
          <t>Tara Kapoor</t>
        </is>
      </c>
      <c r="Q4611" t="inlineStr">
        <is>
          <t>CUST-0258</t>
        </is>
      </c>
      <c r="R4611" t="n">
        <v>3</v>
      </c>
      <c r="S4611" t="inlineStr">
        <is>
          <t>Yes</t>
        </is>
      </c>
    </row>
    <row r="4612">
      <c r="A4612" t="inlineStr">
        <is>
          <t>ORD-2407-04611</t>
        </is>
      </c>
      <c r="B4612" s="11" t="n">
        <v>45488</v>
      </c>
      <c r="C4612" t="inlineStr">
        <is>
          <t>West</t>
        </is>
      </c>
      <c r="D4612" t="inlineStr">
        <is>
          <t>Surat</t>
        </is>
      </c>
      <c r="E4612" t="inlineStr">
        <is>
          <t>Small Business</t>
        </is>
      </c>
      <c r="F4612" t="inlineStr">
        <is>
          <t>Online</t>
        </is>
      </c>
      <c r="G4612" t="inlineStr">
        <is>
          <t>Furniture</t>
        </is>
      </c>
      <c r="H4612" t="inlineStr">
        <is>
          <t>Office Chair</t>
        </is>
      </c>
      <c r="I4612" t="n">
        <v>3</v>
      </c>
      <c r="J4612" s="12" t="n">
        <v>7433.54</v>
      </c>
      <c r="K4612" s="13" t="n">
        <v>0</v>
      </c>
      <c r="L4612" s="12" t="n">
        <v>22300.62</v>
      </c>
      <c r="M4612" s="12" t="n">
        <v>15387.43</v>
      </c>
      <c r="N4612" s="12" t="n">
        <v>6913.19</v>
      </c>
      <c r="O4612" t="inlineStr">
        <is>
          <t>Net Banking</t>
        </is>
      </c>
      <c r="P4612" t="inlineStr">
        <is>
          <t>Meera Joshi</t>
        </is>
      </c>
      <c r="Q4612" t="inlineStr">
        <is>
          <t>CUST-0934</t>
        </is>
      </c>
      <c r="R4612" t="n">
        <v>3</v>
      </c>
      <c r="S4612" t="inlineStr">
        <is>
          <t>No</t>
        </is>
      </c>
    </row>
    <row r="4613">
      <c r="A4613" t="inlineStr">
        <is>
          <t>ORD-2510-04612</t>
        </is>
      </c>
      <c r="B4613" s="11" t="n">
        <v>45951</v>
      </c>
      <c r="C4613" t="inlineStr">
        <is>
          <t>West</t>
        </is>
      </c>
      <c r="D4613" t="inlineStr">
        <is>
          <t>Pune</t>
        </is>
      </c>
      <c r="E4613" t="inlineStr">
        <is>
          <t>Consumer</t>
        </is>
      </c>
      <c r="F4613" t="inlineStr">
        <is>
          <t>Online</t>
        </is>
      </c>
      <c r="G4613" t="inlineStr">
        <is>
          <t>Technology</t>
        </is>
      </c>
      <c r="H4613" t="inlineStr">
        <is>
          <t>Tablet</t>
        </is>
      </c>
      <c r="I4613" t="n">
        <v>10</v>
      </c>
      <c r="J4613" s="12" t="n">
        <v>23608.39</v>
      </c>
      <c r="K4613" s="13" t="n">
        <v>0.1</v>
      </c>
      <c r="L4613" s="12" t="n">
        <v>212475.51</v>
      </c>
      <c r="M4613" s="12" t="n">
        <v>195949.64</v>
      </c>
      <c r="N4613" s="12" t="n">
        <v>16525.87</v>
      </c>
      <c r="O4613" t="inlineStr">
        <is>
          <t>Net Banking</t>
        </is>
      </c>
      <c r="P4613" t="inlineStr">
        <is>
          <t>Anaya Rao</t>
        </is>
      </c>
      <c r="Q4613" t="inlineStr">
        <is>
          <t>CUST-0494</t>
        </is>
      </c>
      <c r="R4613" t="n">
        <v>4</v>
      </c>
      <c r="S4613" t="inlineStr">
        <is>
          <t>No</t>
        </is>
      </c>
    </row>
    <row r="4614">
      <c r="A4614" t="inlineStr">
        <is>
          <t>ORD-2409-04613</t>
        </is>
      </c>
      <c r="B4614" s="11" t="n">
        <v>45552</v>
      </c>
      <c r="C4614" t="inlineStr">
        <is>
          <t>Central</t>
        </is>
      </c>
      <c r="D4614" t="inlineStr">
        <is>
          <t>Raipur</t>
        </is>
      </c>
      <c r="E4614" t="inlineStr">
        <is>
          <t>Education</t>
        </is>
      </c>
      <c r="F4614" t="inlineStr">
        <is>
          <t>Partner</t>
        </is>
      </c>
      <c r="G4614" t="inlineStr">
        <is>
          <t>Technology</t>
        </is>
      </c>
      <c r="H4614" t="inlineStr">
        <is>
          <t>Tablet</t>
        </is>
      </c>
      <c r="I4614" t="n">
        <v>2</v>
      </c>
      <c r="J4614" s="12" t="n">
        <v>22711.84</v>
      </c>
      <c r="K4614" s="13" t="n">
        <v>0.15</v>
      </c>
      <c r="L4614" s="12" t="n">
        <v>38610.13</v>
      </c>
      <c r="M4614" s="12" t="n">
        <v>37701.65</v>
      </c>
      <c r="N4614" s="12" t="n">
        <v>908.48</v>
      </c>
      <c r="O4614" t="inlineStr">
        <is>
          <t>Cash</t>
        </is>
      </c>
      <c r="P4614" t="inlineStr">
        <is>
          <t>Anaya Rao</t>
        </is>
      </c>
      <c r="Q4614" t="inlineStr">
        <is>
          <t>CUST-0128</t>
        </is>
      </c>
      <c r="R4614" t="n">
        <v>7</v>
      </c>
      <c r="S4614" t="inlineStr">
        <is>
          <t>Yes</t>
        </is>
      </c>
    </row>
    <row r="4615">
      <c r="A4615" t="inlineStr">
        <is>
          <t>ORD-2405-04614</t>
        </is>
      </c>
      <c r="B4615" s="11" t="n">
        <v>45443</v>
      </c>
      <c r="C4615" t="inlineStr">
        <is>
          <t>West</t>
        </is>
      </c>
      <c r="D4615" t="inlineStr">
        <is>
          <t>Mumbai</t>
        </is>
      </c>
      <c r="E4615" t="inlineStr">
        <is>
          <t>Consumer</t>
        </is>
      </c>
      <c r="F4615" t="inlineStr">
        <is>
          <t>Direct Sales</t>
        </is>
      </c>
      <c r="G4615" t="inlineStr">
        <is>
          <t>Furniture</t>
        </is>
      </c>
      <c r="H4615" t="inlineStr">
        <is>
          <t>Desk</t>
        </is>
      </c>
      <c r="I4615" t="n">
        <v>4</v>
      </c>
      <c r="J4615" s="12" t="n">
        <v>12556.46</v>
      </c>
      <c r="K4615" s="13" t="n">
        <v>0.1</v>
      </c>
      <c r="L4615" s="12" t="n">
        <v>45203.26</v>
      </c>
      <c r="M4615" s="12" t="n">
        <v>37669.38</v>
      </c>
      <c r="N4615" s="12" t="n">
        <v>7533.88</v>
      </c>
      <c r="O4615" t="inlineStr">
        <is>
          <t>UPI</t>
        </is>
      </c>
      <c r="P4615" t="inlineStr">
        <is>
          <t>Kabir Singh</t>
        </is>
      </c>
      <c r="Q4615" t="inlineStr">
        <is>
          <t>CUST-0887</t>
        </is>
      </c>
      <c r="R4615" t="n">
        <v>6</v>
      </c>
      <c r="S4615" t="inlineStr">
        <is>
          <t>No</t>
        </is>
      </c>
    </row>
    <row r="4616">
      <c r="A4616" t="inlineStr">
        <is>
          <t>ORD-2408-04615</t>
        </is>
      </c>
      <c r="B4616" s="11" t="n">
        <v>45518</v>
      </c>
      <c r="C4616" t="inlineStr">
        <is>
          <t>West</t>
        </is>
      </c>
      <c r="D4616" t="inlineStr">
        <is>
          <t>Mumbai</t>
        </is>
      </c>
      <c r="E4616" t="inlineStr">
        <is>
          <t>Small Business</t>
        </is>
      </c>
      <c r="F4616" t="inlineStr">
        <is>
          <t>Partner</t>
        </is>
      </c>
      <c r="G4616" t="inlineStr">
        <is>
          <t>Accessories</t>
        </is>
      </c>
      <c r="H4616" t="inlineStr">
        <is>
          <t>Webcam</t>
        </is>
      </c>
      <c r="I4616" t="n">
        <v>3</v>
      </c>
      <c r="J4616" s="12" t="n">
        <v>3347.64</v>
      </c>
      <c r="K4616" s="13" t="n">
        <v>0</v>
      </c>
      <c r="L4616" s="12" t="n">
        <v>10042.92</v>
      </c>
      <c r="M4616" s="12" t="n">
        <v>7632.62</v>
      </c>
      <c r="N4616" s="12" t="n">
        <v>2410.3</v>
      </c>
      <c r="O4616" t="inlineStr">
        <is>
          <t>Credit Card</t>
        </is>
      </c>
      <c r="P4616" t="inlineStr">
        <is>
          <t>Kabir Singh</t>
        </is>
      </c>
      <c r="Q4616" t="inlineStr">
        <is>
          <t>CUST-0577</t>
        </is>
      </c>
      <c r="R4616" t="n">
        <v>3</v>
      </c>
      <c r="S4616" t="inlineStr">
        <is>
          <t>Yes</t>
        </is>
      </c>
    </row>
    <row r="4617">
      <c r="A4617" t="inlineStr">
        <is>
          <t>ORD-2502-04616</t>
        </is>
      </c>
      <c r="B4617" s="11" t="n">
        <v>45701</v>
      </c>
      <c r="C4617" t="inlineStr">
        <is>
          <t>West</t>
        </is>
      </c>
      <c r="D4617" t="inlineStr">
        <is>
          <t>Mumbai</t>
        </is>
      </c>
      <c r="E4617" t="inlineStr">
        <is>
          <t>Education</t>
        </is>
      </c>
      <c r="F4617" t="inlineStr">
        <is>
          <t>Online</t>
        </is>
      </c>
      <c r="G4617" t="inlineStr">
        <is>
          <t>Furniture</t>
        </is>
      </c>
      <c r="H4617" t="inlineStr">
        <is>
          <t>Cabinet</t>
        </is>
      </c>
      <c r="I4617" t="n">
        <v>3</v>
      </c>
      <c r="J4617" s="12" t="n">
        <v>10255.46</v>
      </c>
      <c r="K4617" s="13" t="n">
        <v>0.1</v>
      </c>
      <c r="L4617" s="12" t="n">
        <v>27689.74</v>
      </c>
      <c r="M4617" s="12" t="n">
        <v>23997.78</v>
      </c>
      <c r="N4617" s="12" t="n">
        <v>3691.96</v>
      </c>
      <c r="O4617" t="inlineStr">
        <is>
          <t>Credit Card</t>
        </is>
      </c>
      <c r="P4617" t="inlineStr">
        <is>
          <t>Kabir Singh</t>
        </is>
      </c>
      <c r="Q4617" t="inlineStr">
        <is>
          <t>CUST-0142</t>
        </is>
      </c>
      <c r="R4617" t="n">
        <v>2</v>
      </c>
      <c r="S4617" t="inlineStr">
        <is>
          <t>No</t>
        </is>
      </c>
    </row>
    <row r="4618">
      <c r="A4618" t="inlineStr">
        <is>
          <t>ORD-2505-04617</t>
        </is>
      </c>
      <c r="B4618" s="11" t="n">
        <v>45804</v>
      </c>
      <c r="C4618" t="inlineStr">
        <is>
          <t>West</t>
        </is>
      </c>
      <c r="D4618" t="inlineStr">
        <is>
          <t>Pune</t>
        </is>
      </c>
      <c r="E4618" t="inlineStr">
        <is>
          <t>Consumer</t>
        </is>
      </c>
      <c r="F4618" t="inlineStr">
        <is>
          <t>Retail Store</t>
        </is>
      </c>
      <c r="G4618" t="inlineStr">
        <is>
          <t>Technology</t>
        </is>
      </c>
      <c r="H4618" t="inlineStr">
        <is>
          <t>Monitor</t>
        </is>
      </c>
      <c r="I4618" t="n">
        <v>8</v>
      </c>
      <c r="J4618" s="12" t="n">
        <v>12421.1</v>
      </c>
      <c r="K4618" s="13" t="n">
        <v>0.1</v>
      </c>
      <c r="L4618" s="12" t="n">
        <v>89431.92</v>
      </c>
      <c r="M4618" s="12" t="n">
        <v>79495.03999999999</v>
      </c>
      <c r="N4618" s="12" t="n">
        <v>9936.879999999999</v>
      </c>
      <c r="O4618" t="inlineStr">
        <is>
          <t>Debit Card</t>
        </is>
      </c>
      <c r="P4618" t="inlineStr">
        <is>
          <t>Ishaan Mehta</t>
        </is>
      </c>
      <c r="Q4618" t="inlineStr">
        <is>
          <t>CUST-0876</t>
        </is>
      </c>
      <c r="R4618" t="n">
        <v>2</v>
      </c>
      <c r="S4618" t="inlineStr">
        <is>
          <t>No</t>
        </is>
      </c>
    </row>
    <row r="4619">
      <c r="A4619" t="inlineStr">
        <is>
          <t>ORD-2409-04618</t>
        </is>
      </c>
      <c r="B4619" s="11" t="n">
        <v>45542</v>
      </c>
      <c r="C4619" t="inlineStr">
        <is>
          <t>South</t>
        </is>
      </c>
      <c r="D4619" t="inlineStr">
        <is>
          <t>Chennai</t>
        </is>
      </c>
      <c r="E4619" t="inlineStr">
        <is>
          <t>Small Business</t>
        </is>
      </c>
      <c r="F4619" t="inlineStr">
        <is>
          <t>Partner</t>
        </is>
      </c>
      <c r="G4619" t="inlineStr">
        <is>
          <t>Technology</t>
        </is>
      </c>
      <c r="H4619" t="inlineStr">
        <is>
          <t>Tablet</t>
        </is>
      </c>
      <c r="I4619" t="n">
        <v>1</v>
      </c>
      <c r="J4619" s="12" t="n">
        <v>23764.57</v>
      </c>
      <c r="K4619" s="13" t="n">
        <v>0</v>
      </c>
      <c r="L4619" s="12" t="n">
        <v>23764.57</v>
      </c>
      <c r="M4619" s="12" t="n">
        <v>19724.59</v>
      </c>
      <c r="N4619" s="12" t="n">
        <v>4039.98</v>
      </c>
      <c r="O4619" t="inlineStr">
        <is>
          <t>Cash</t>
        </is>
      </c>
      <c r="P4619" t="inlineStr">
        <is>
          <t>Anaya Rao</t>
        </is>
      </c>
      <c r="Q4619" t="inlineStr">
        <is>
          <t>CUST-0934</t>
        </is>
      </c>
      <c r="R4619" t="n">
        <v>3</v>
      </c>
      <c r="S4619" t="inlineStr">
        <is>
          <t>No</t>
        </is>
      </c>
    </row>
    <row r="4620">
      <c r="A4620" t="inlineStr">
        <is>
          <t>ORD-2512-04619</t>
        </is>
      </c>
      <c r="B4620" s="11" t="n">
        <v>46009</v>
      </c>
      <c r="C4620" t="inlineStr">
        <is>
          <t>North</t>
        </is>
      </c>
      <c r="D4620" t="inlineStr">
        <is>
          <t>Jaipur</t>
        </is>
      </c>
      <c r="E4620" t="inlineStr">
        <is>
          <t>Education</t>
        </is>
      </c>
      <c r="F4620" t="inlineStr">
        <is>
          <t>Online</t>
        </is>
      </c>
      <c r="G4620" t="inlineStr">
        <is>
          <t>Office Supplies</t>
        </is>
      </c>
      <c r="H4620" t="inlineStr">
        <is>
          <t>Pen Box</t>
        </is>
      </c>
      <c r="I4620" t="n">
        <v>3</v>
      </c>
      <c r="J4620" s="12" t="n">
        <v>199.83</v>
      </c>
      <c r="K4620" s="13" t="n">
        <v>0.05</v>
      </c>
      <c r="L4620" s="12" t="n">
        <v>569.52</v>
      </c>
      <c r="M4620" s="12" t="n">
        <v>365.69</v>
      </c>
      <c r="N4620" s="12" t="n">
        <v>203.83</v>
      </c>
      <c r="O4620" t="inlineStr">
        <is>
          <t>UPI</t>
        </is>
      </c>
      <c r="P4620" t="inlineStr">
        <is>
          <t>Ishaan Mehta</t>
        </is>
      </c>
      <c r="Q4620" t="inlineStr">
        <is>
          <t>CUST-0905</t>
        </is>
      </c>
      <c r="R4620" t="n">
        <v>3</v>
      </c>
      <c r="S4620" t="inlineStr">
        <is>
          <t>No</t>
        </is>
      </c>
    </row>
    <row r="4621">
      <c r="A4621" t="inlineStr">
        <is>
          <t>ORD-2402-04620</t>
        </is>
      </c>
      <c r="B4621" s="11" t="n">
        <v>45346</v>
      </c>
      <c r="C4621" t="inlineStr">
        <is>
          <t>North</t>
        </is>
      </c>
      <c r="D4621" t="inlineStr">
        <is>
          <t>Lucknow</t>
        </is>
      </c>
      <c r="E4621" t="inlineStr">
        <is>
          <t>Education</t>
        </is>
      </c>
      <c r="F4621" t="inlineStr">
        <is>
          <t>Online</t>
        </is>
      </c>
      <c r="G4621" t="inlineStr">
        <is>
          <t>Office Supplies</t>
        </is>
      </c>
      <c r="H4621" t="inlineStr">
        <is>
          <t>File Folder</t>
        </is>
      </c>
      <c r="I4621" t="n">
        <v>2</v>
      </c>
      <c r="J4621" s="12" t="n">
        <v>118.39</v>
      </c>
      <c r="K4621" s="13" t="n">
        <v>0.15</v>
      </c>
      <c r="L4621" s="12" t="n">
        <v>201.26</v>
      </c>
      <c r="M4621" s="12" t="n">
        <v>137.33</v>
      </c>
      <c r="N4621" s="12" t="n">
        <v>63.93</v>
      </c>
      <c r="O4621" t="inlineStr">
        <is>
          <t>Credit Card</t>
        </is>
      </c>
      <c r="P4621" t="inlineStr">
        <is>
          <t>Diya Patel</t>
        </is>
      </c>
      <c r="Q4621" t="inlineStr">
        <is>
          <t>CUST-0008</t>
        </is>
      </c>
      <c r="R4621" t="n">
        <v>3</v>
      </c>
      <c r="S4621" t="inlineStr">
        <is>
          <t>No</t>
        </is>
      </c>
    </row>
    <row r="4622">
      <c r="A4622" t="inlineStr">
        <is>
          <t>ORD-2505-04621</t>
        </is>
      </c>
      <c r="B4622" s="11" t="n">
        <v>45804</v>
      </c>
      <c r="C4622" t="inlineStr">
        <is>
          <t>South</t>
        </is>
      </c>
      <c r="D4622" t="inlineStr">
        <is>
          <t>Hyderabad</t>
        </is>
      </c>
      <c r="E4622" t="inlineStr">
        <is>
          <t>Consumer</t>
        </is>
      </c>
      <c r="F4622" t="inlineStr">
        <is>
          <t>Online</t>
        </is>
      </c>
      <c r="G4622" t="inlineStr">
        <is>
          <t>Office Supplies</t>
        </is>
      </c>
      <c r="H4622" t="inlineStr">
        <is>
          <t>File Folder</t>
        </is>
      </c>
      <c r="I4622" t="n">
        <v>4</v>
      </c>
      <c r="J4622" s="12" t="n">
        <v>105.92</v>
      </c>
      <c r="K4622" s="13" t="n">
        <v>0.1</v>
      </c>
      <c r="L4622" s="12" t="n">
        <v>381.31</v>
      </c>
      <c r="M4622" s="12" t="n">
        <v>245.73</v>
      </c>
      <c r="N4622" s="12" t="n">
        <v>135.58</v>
      </c>
      <c r="O4622" t="inlineStr">
        <is>
          <t>Debit Card</t>
        </is>
      </c>
      <c r="P4622" t="inlineStr">
        <is>
          <t>Vivaan Gupta</t>
        </is>
      </c>
      <c r="Q4622" t="inlineStr">
        <is>
          <t>CUST-0753</t>
        </is>
      </c>
      <c r="R4622" t="n">
        <v>6</v>
      </c>
      <c r="S4622" t="inlineStr">
        <is>
          <t>Yes</t>
        </is>
      </c>
    </row>
    <row r="4623">
      <c r="A4623" t="inlineStr">
        <is>
          <t>ORD-2509-04622</t>
        </is>
      </c>
      <c r="B4623" s="11" t="n">
        <v>45923</v>
      </c>
      <c r="C4623" t="inlineStr">
        <is>
          <t>West</t>
        </is>
      </c>
      <c r="D4623" t="inlineStr">
        <is>
          <t>Mumbai</t>
        </is>
      </c>
      <c r="E4623" t="inlineStr">
        <is>
          <t>Small Business</t>
        </is>
      </c>
      <c r="F4623" t="inlineStr">
        <is>
          <t>Retail Store</t>
        </is>
      </c>
      <c r="G4623" t="inlineStr">
        <is>
          <t>Technology</t>
        </is>
      </c>
      <c r="H4623" t="inlineStr">
        <is>
          <t>Headphones</t>
        </is>
      </c>
      <c r="I4623" t="n">
        <v>1</v>
      </c>
      <c r="J4623" s="12" t="n">
        <v>2653.82</v>
      </c>
      <c r="K4623" s="13" t="n">
        <v>0.1</v>
      </c>
      <c r="L4623" s="12" t="n">
        <v>2388.44</v>
      </c>
      <c r="M4623" s="12" t="n">
        <v>1963.83</v>
      </c>
      <c r="N4623" s="12" t="n">
        <v>424.61</v>
      </c>
      <c r="O4623" t="inlineStr">
        <is>
          <t>Net Banking</t>
        </is>
      </c>
      <c r="P4623" t="inlineStr">
        <is>
          <t>Tara Kapoor</t>
        </is>
      </c>
      <c r="Q4623" t="inlineStr">
        <is>
          <t>CUST-0337</t>
        </is>
      </c>
      <c r="R4623" t="n">
        <v>5</v>
      </c>
      <c r="S4623" t="inlineStr">
        <is>
          <t>No</t>
        </is>
      </c>
    </row>
    <row r="4624">
      <c r="A4624" t="inlineStr">
        <is>
          <t>ORD-2507-04623</t>
        </is>
      </c>
      <c r="B4624" s="11" t="n">
        <v>45841</v>
      </c>
      <c r="C4624" t="inlineStr">
        <is>
          <t>North</t>
        </is>
      </c>
      <c r="D4624" t="inlineStr">
        <is>
          <t>Jaipur</t>
        </is>
      </c>
      <c r="E4624" t="inlineStr">
        <is>
          <t>Education</t>
        </is>
      </c>
      <c r="F4624" t="inlineStr">
        <is>
          <t>Online</t>
        </is>
      </c>
      <c r="G4624" t="inlineStr">
        <is>
          <t>Office Supplies</t>
        </is>
      </c>
      <c r="H4624" t="inlineStr">
        <is>
          <t>Stapler</t>
        </is>
      </c>
      <c r="I4624" t="n">
        <v>1</v>
      </c>
      <c r="J4624" s="12" t="n">
        <v>286.98</v>
      </c>
      <c r="K4624" s="13" t="n">
        <v>0</v>
      </c>
      <c r="L4624" s="12" t="n">
        <v>286.98</v>
      </c>
      <c r="M4624" s="12" t="n">
        <v>192.28</v>
      </c>
      <c r="N4624" s="12" t="n">
        <v>94.7</v>
      </c>
      <c r="O4624" t="inlineStr">
        <is>
          <t>Net Banking</t>
        </is>
      </c>
      <c r="P4624" t="inlineStr">
        <is>
          <t>Kabir Singh</t>
        </is>
      </c>
      <c r="Q4624" t="inlineStr">
        <is>
          <t>CUST-0928</t>
        </is>
      </c>
      <c r="R4624" t="n">
        <v>6</v>
      </c>
      <c r="S4624" t="inlineStr">
        <is>
          <t>No</t>
        </is>
      </c>
    </row>
    <row r="4625">
      <c r="A4625" t="inlineStr">
        <is>
          <t>ORD-2501-04624</t>
        </is>
      </c>
      <c r="B4625" s="11" t="n">
        <v>45682</v>
      </c>
      <c r="C4625" t="inlineStr">
        <is>
          <t>North</t>
        </is>
      </c>
      <c r="D4625" t="inlineStr">
        <is>
          <t>Jaipur</t>
        </is>
      </c>
      <c r="E4625" t="inlineStr">
        <is>
          <t>Consumer</t>
        </is>
      </c>
      <c r="F4625" t="inlineStr">
        <is>
          <t>Partner</t>
        </is>
      </c>
      <c r="G4625" t="inlineStr">
        <is>
          <t>Furniture</t>
        </is>
      </c>
      <c r="H4625" t="inlineStr">
        <is>
          <t>Desk</t>
        </is>
      </c>
      <c r="I4625" t="n">
        <v>4</v>
      </c>
      <c r="J4625" s="12" t="n">
        <v>12670.94</v>
      </c>
      <c r="K4625" s="13" t="n">
        <v>0.15</v>
      </c>
      <c r="L4625" s="12" t="n">
        <v>43081.2</v>
      </c>
      <c r="M4625" s="12" t="n">
        <v>38012.82</v>
      </c>
      <c r="N4625" s="12" t="n">
        <v>5068.38</v>
      </c>
      <c r="O4625" t="inlineStr">
        <is>
          <t>Cash</t>
        </is>
      </c>
      <c r="P4625" t="inlineStr">
        <is>
          <t>Rohan Verma</t>
        </is>
      </c>
      <c r="Q4625" t="inlineStr">
        <is>
          <t>CUST-0144</t>
        </is>
      </c>
      <c r="R4625" t="n">
        <v>5</v>
      </c>
      <c r="S4625" t="inlineStr">
        <is>
          <t>No</t>
        </is>
      </c>
    </row>
    <row r="4626">
      <c r="A4626" t="inlineStr">
        <is>
          <t>ORD-2509-04625</t>
        </is>
      </c>
      <c r="B4626" s="11" t="n">
        <v>45917</v>
      </c>
      <c r="C4626" t="inlineStr">
        <is>
          <t>North</t>
        </is>
      </c>
      <c r="D4626" t="inlineStr">
        <is>
          <t>Lucknow</t>
        </is>
      </c>
      <c r="E4626" t="inlineStr">
        <is>
          <t>Small Business</t>
        </is>
      </c>
      <c r="F4626" t="inlineStr">
        <is>
          <t>Retail Store</t>
        </is>
      </c>
      <c r="G4626" t="inlineStr">
        <is>
          <t>Office Supplies</t>
        </is>
      </c>
      <c r="H4626" t="inlineStr">
        <is>
          <t>Pen Box</t>
        </is>
      </c>
      <c r="I4626" t="n">
        <v>3</v>
      </c>
      <c r="J4626" s="12" t="n">
        <v>202.97</v>
      </c>
      <c r="K4626" s="13" t="n">
        <v>0.05</v>
      </c>
      <c r="L4626" s="12" t="n">
        <v>578.46</v>
      </c>
      <c r="M4626" s="12" t="n">
        <v>371.44</v>
      </c>
      <c r="N4626" s="12" t="n">
        <v>207.02</v>
      </c>
      <c r="O4626" t="inlineStr">
        <is>
          <t>UPI</t>
        </is>
      </c>
      <c r="P4626" t="inlineStr">
        <is>
          <t>Diya Patel</t>
        </is>
      </c>
      <c r="Q4626" t="inlineStr">
        <is>
          <t>CUST-0663</t>
        </is>
      </c>
      <c r="R4626" t="n">
        <v>3</v>
      </c>
      <c r="S4626" t="inlineStr">
        <is>
          <t>No</t>
        </is>
      </c>
    </row>
    <row r="4627">
      <c r="A4627" t="inlineStr">
        <is>
          <t>ORD-2506-04626</t>
        </is>
      </c>
      <c r="B4627" s="11" t="n">
        <v>45809</v>
      </c>
      <c r="C4627" t="inlineStr">
        <is>
          <t>Central</t>
        </is>
      </c>
      <c r="D4627" t="inlineStr">
        <is>
          <t>Raipur</t>
        </is>
      </c>
      <c r="E4627" t="inlineStr">
        <is>
          <t>Small Business</t>
        </is>
      </c>
      <c r="F4627" t="inlineStr">
        <is>
          <t>Partner</t>
        </is>
      </c>
      <c r="G4627" t="inlineStr">
        <is>
          <t>Technology</t>
        </is>
      </c>
      <c r="H4627" t="inlineStr">
        <is>
          <t>Laptop</t>
        </is>
      </c>
      <c r="I4627" t="n">
        <v>2</v>
      </c>
      <c r="J4627" s="12" t="n">
        <v>49817.83</v>
      </c>
      <c r="K4627" s="13" t="n">
        <v>0.03</v>
      </c>
      <c r="L4627" s="12" t="n">
        <v>96646.59</v>
      </c>
      <c r="M4627" s="12" t="n">
        <v>85686.67</v>
      </c>
      <c r="N4627" s="12" t="n">
        <v>10959.92</v>
      </c>
      <c r="O4627" t="inlineStr">
        <is>
          <t>UPI</t>
        </is>
      </c>
      <c r="P4627" t="inlineStr">
        <is>
          <t>Diya Patel</t>
        </is>
      </c>
      <c r="Q4627" t="inlineStr">
        <is>
          <t>CUST-0131</t>
        </is>
      </c>
      <c r="R4627" t="n">
        <v>3</v>
      </c>
      <c r="S4627" t="inlineStr">
        <is>
          <t>No</t>
        </is>
      </c>
    </row>
    <row r="4628">
      <c r="A4628" t="inlineStr">
        <is>
          <t>ORD-2512-04627</t>
        </is>
      </c>
      <c r="B4628" s="11" t="n">
        <v>45999</v>
      </c>
      <c r="C4628" t="inlineStr">
        <is>
          <t>Central</t>
        </is>
      </c>
      <c r="D4628" t="inlineStr">
        <is>
          <t>Nagpur</t>
        </is>
      </c>
      <c r="E4628" t="inlineStr">
        <is>
          <t>Small Business</t>
        </is>
      </c>
      <c r="F4628" t="inlineStr">
        <is>
          <t>Direct Sales</t>
        </is>
      </c>
      <c r="G4628" t="inlineStr">
        <is>
          <t>Technology</t>
        </is>
      </c>
      <c r="H4628" t="inlineStr">
        <is>
          <t>Monitor</t>
        </is>
      </c>
      <c r="I4628" t="n">
        <v>3</v>
      </c>
      <c r="J4628" s="12" t="n">
        <v>14853.78</v>
      </c>
      <c r="K4628" s="13" t="n">
        <v>0.15</v>
      </c>
      <c r="L4628" s="12" t="n">
        <v>37877.14</v>
      </c>
      <c r="M4628" s="12" t="n">
        <v>35649.07</v>
      </c>
      <c r="N4628" s="12" t="n">
        <v>2228.07</v>
      </c>
      <c r="O4628" t="inlineStr">
        <is>
          <t>Net Banking</t>
        </is>
      </c>
      <c r="P4628" t="inlineStr">
        <is>
          <t>Diya Patel</t>
        </is>
      </c>
      <c r="Q4628" t="inlineStr">
        <is>
          <t>CUST-0861</t>
        </is>
      </c>
      <c r="R4628" t="n">
        <v>4</v>
      </c>
      <c r="S4628" t="inlineStr">
        <is>
          <t>No</t>
        </is>
      </c>
    </row>
    <row r="4629">
      <c r="A4629" t="inlineStr">
        <is>
          <t>ORD-2411-04628</t>
        </is>
      </c>
      <c r="B4629" s="11" t="n">
        <v>45609</v>
      </c>
      <c r="C4629" t="inlineStr">
        <is>
          <t>South</t>
        </is>
      </c>
      <c r="D4629" t="inlineStr">
        <is>
          <t>Hyderabad</t>
        </is>
      </c>
      <c r="E4629" t="inlineStr">
        <is>
          <t>Consumer</t>
        </is>
      </c>
      <c r="F4629" t="inlineStr">
        <is>
          <t>Partner</t>
        </is>
      </c>
      <c r="G4629" t="inlineStr">
        <is>
          <t>Technology</t>
        </is>
      </c>
      <c r="H4629" t="inlineStr">
        <is>
          <t>Laptop</t>
        </is>
      </c>
      <c r="I4629" t="n">
        <v>2</v>
      </c>
      <c r="J4629" s="12" t="n">
        <v>43522.69</v>
      </c>
      <c r="K4629" s="13" t="n">
        <v>0.25</v>
      </c>
      <c r="L4629" s="12" t="n">
        <v>65284.04</v>
      </c>
      <c r="M4629" s="12" t="n">
        <v>74859.03</v>
      </c>
      <c r="N4629" s="12" t="n">
        <v>-9574.99</v>
      </c>
      <c r="O4629" t="inlineStr">
        <is>
          <t>Cash</t>
        </is>
      </c>
      <c r="P4629" t="inlineStr">
        <is>
          <t>Aarav Sharma</t>
        </is>
      </c>
      <c r="Q4629" t="inlineStr">
        <is>
          <t>CUST-0709</t>
        </is>
      </c>
      <c r="R4629" t="n">
        <v>6</v>
      </c>
      <c r="S4629" t="inlineStr">
        <is>
          <t>No</t>
        </is>
      </c>
    </row>
    <row r="4630">
      <c r="A4630" t="inlineStr">
        <is>
          <t>ORD-2506-04629</t>
        </is>
      </c>
      <c r="B4630" s="11" t="n">
        <v>45828</v>
      </c>
      <c r="C4630" t="inlineStr">
        <is>
          <t>West</t>
        </is>
      </c>
      <c r="D4630" t="inlineStr">
        <is>
          <t>Ahmedabad</t>
        </is>
      </c>
      <c r="E4630" t="inlineStr">
        <is>
          <t>Corporate</t>
        </is>
      </c>
      <c r="F4630" t="inlineStr">
        <is>
          <t>Partner</t>
        </is>
      </c>
      <c r="G4630" t="inlineStr">
        <is>
          <t>Furniture</t>
        </is>
      </c>
      <c r="H4630" t="inlineStr">
        <is>
          <t>Desk</t>
        </is>
      </c>
      <c r="I4630" t="n">
        <v>4</v>
      </c>
      <c r="J4630" s="12" t="n">
        <v>13698.48</v>
      </c>
      <c r="K4630" s="13" t="n">
        <v>0.1</v>
      </c>
      <c r="L4630" s="12" t="n">
        <v>49314.53</v>
      </c>
      <c r="M4630" s="12" t="n">
        <v>41095.44</v>
      </c>
      <c r="N4630" s="12" t="n">
        <v>8219.09</v>
      </c>
      <c r="O4630" t="inlineStr">
        <is>
          <t>Net Banking</t>
        </is>
      </c>
      <c r="P4630" t="inlineStr">
        <is>
          <t>Ishaan Mehta</t>
        </is>
      </c>
      <c r="Q4630" t="inlineStr">
        <is>
          <t>CUST-0832</t>
        </is>
      </c>
      <c r="R4630" t="n">
        <v>4</v>
      </c>
      <c r="S4630" t="inlineStr">
        <is>
          <t>No</t>
        </is>
      </c>
    </row>
    <row r="4631">
      <c r="A4631" t="inlineStr">
        <is>
          <t>ORD-2504-04630</t>
        </is>
      </c>
      <c r="B4631" s="11" t="n">
        <v>45748</v>
      </c>
      <c r="C4631" t="inlineStr">
        <is>
          <t>East</t>
        </is>
      </c>
      <c r="D4631" t="inlineStr">
        <is>
          <t>Bhubaneswar</t>
        </is>
      </c>
      <c r="E4631" t="inlineStr">
        <is>
          <t>Consumer</t>
        </is>
      </c>
      <c r="F4631" t="inlineStr">
        <is>
          <t>Direct Sales</t>
        </is>
      </c>
      <c r="G4631" t="inlineStr">
        <is>
          <t>Accessories</t>
        </is>
      </c>
      <c r="H4631" t="inlineStr">
        <is>
          <t>USB Hub</t>
        </is>
      </c>
      <c r="I4631" t="n">
        <v>2</v>
      </c>
      <c r="J4631" s="12" t="n">
        <v>1392.61</v>
      </c>
      <c r="K4631" s="13" t="n">
        <v>0.15</v>
      </c>
      <c r="L4631" s="12" t="n">
        <v>2367.44</v>
      </c>
      <c r="M4631" s="12" t="n">
        <v>1893.95</v>
      </c>
      <c r="N4631" s="12" t="n">
        <v>473.49</v>
      </c>
      <c r="O4631" t="inlineStr">
        <is>
          <t>Debit Card</t>
        </is>
      </c>
      <c r="P4631" t="inlineStr">
        <is>
          <t>Ishaan Mehta</t>
        </is>
      </c>
      <c r="Q4631" t="inlineStr">
        <is>
          <t>CUST-0162</t>
        </is>
      </c>
      <c r="R4631" t="n">
        <v>6</v>
      </c>
      <c r="S4631" t="inlineStr">
        <is>
          <t>No</t>
        </is>
      </c>
    </row>
    <row r="4632">
      <c r="A4632" t="inlineStr">
        <is>
          <t>ORD-2511-04631</t>
        </is>
      </c>
      <c r="B4632" s="11" t="n">
        <v>45967</v>
      </c>
      <c r="C4632" t="inlineStr">
        <is>
          <t>South</t>
        </is>
      </c>
      <c r="D4632" t="inlineStr">
        <is>
          <t>Hyderabad</t>
        </is>
      </c>
      <c r="E4632" t="inlineStr">
        <is>
          <t>Corporate</t>
        </is>
      </c>
      <c r="F4632" t="inlineStr">
        <is>
          <t>Online</t>
        </is>
      </c>
      <c r="G4632" t="inlineStr">
        <is>
          <t>Furniture</t>
        </is>
      </c>
      <c r="H4632" t="inlineStr">
        <is>
          <t>Cabinet</t>
        </is>
      </c>
      <c r="I4632" t="n">
        <v>3</v>
      </c>
      <c r="J4632" s="12" t="n">
        <v>9970.93</v>
      </c>
      <c r="K4632" s="13" t="n">
        <v>0.2</v>
      </c>
      <c r="L4632" s="12" t="n">
        <v>23930.23</v>
      </c>
      <c r="M4632" s="12" t="n">
        <v>23331.98</v>
      </c>
      <c r="N4632" s="12" t="n">
        <v>598.25</v>
      </c>
      <c r="O4632" t="inlineStr">
        <is>
          <t>Credit Card</t>
        </is>
      </c>
      <c r="P4632" t="inlineStr">
        <is>
          <t>Aarav Sharma</t>
        </is>
      </c>
      <c r="Q4632" t="inlineStr">
        <is>
          <t>CUST-0116</t>
        </is>
      </c>
      <c r="R4632" t="n">
        <v>2</v>
      </c>
      <c r="S4632" t="inlineStr">
        <is>
          <t>No</t>
        </is>
      </c>
    </row>
    <row r="4633">
      <c r="A4633" t="inlineStr">
        <is>
          <t>ORD-2404-04632</t>
        </is>
      </c>
      <c r="B4633" s="11" t="n">
        <v>45406</v>
      </c>
      <c r="C4633" t="inlineStr">
        <is>
          <t>North</t>
        </is>
      </c>
      <c r="D4633" t="inlineStr">
        <is>
          <t>Delhi</t>
        </is>
      </c>
      <c r="E4633" t="inlineStr">
        <is>
          <t>Consumer</t>
        </is>
      </c>
      <c r="F4633" t="inlineStr">
        <is>
          <t>Retail Store</t>
        </is>
      </c>
      <c r="G4633" t="inlineStr">
        <is>
          <t>Technology</t>
        </is>
      </c>
      <c r="H4633" t="inlineStr">
        <is>
          <t>Printer</t>
        </is>
      </c>
      <c r="I4633" t="n">
        <v>2</v>
      </c>
      <c r="J4633" s="12" t="n">
        <v>11740.83</v>
      </c>
      <c r="K4633" s="13" t="n">
        <v>0</v>
      </c>
      <c r="L4633" s="12" t="n">
        <v>23481.66</v>
      </c>
      <c r="M4633" s="12" t="n">
        <v>19254.96</v>
      </c>
      <c r="N4633" s="12" t="n">
        <v>4226.7</v>
      </c>
      <c r="O4633" t="inlineStr">
        <is>
          <t>UPI</t>
        </is>
      </c>
      <c r="P4633" t="inlineStr">
        <is>
          <t>Diya Patel</t>
        </is>
      </c>
      <c r="Q4633" t="inlineStr">
        <is>
          <t>CUST-0599</t>
        </is>
      </c>
      <c r="R4633" t="n">
        <v>3</v>
      </c>
      <c r="S4633" t="inlineStr">
        <is>
          <t>No</t>
        </is>
      </c>
    </row>
    <row r="4634">
      <c r="A4634" t="inlineStr">
        <is>
          <t>ORD-2409-04633</t>
        </is>
      </c>
      <c r="B4634" s="11" t="n">
        <v>45562</v>
      </c>
      <c r="C4634" t="inlineStr">
        <is>
          <t>West</t>
        </is>
      </c>
      <c r="D4634" t="inlineStr">
        <is>
          <t>Surat</t>
        </is>
      </c>
      <c r="E4634" t="inlineStr">
        <is>
          <t>Corporate</t>
        </is>
      </c>
      <c r="F4634" t="inlineStr">
        <is>
          <t>Online</t>
        </is>
      </c>
      <c r="G4634" t="inlineStr">
        <is>
          <t>Technology</t>
        </is>
      </c>
      <c r="H4634" t="inlineStr">
        <is>
          <t>Monitor</t>
        </is>
      </c>
      <c r="I4634" t="n">
        <v>5</v>
      </c>
      <c r="J4634" s="12" t="n">
        <v>14406.29</v>
      </c>
      <c r="K4634" s="13" t="n">
        <v>0.05</v>
      </c>
      <c r="L4634" s="12" t="n">
        <v>68429.88</v>
      </c>
      <c r="M4634" s="12" t="n">
        <v>57625.16</v>
      </c>
      <c r="N4634" s="12" t="n">
        <v>10804.72</v>
      </c>
      <c r="O4634" t="inlineStr">
        <is>
          <t>UPI</t>
        </is>
      </c>
      <c r="P4634" t="inlineStr">
        <is>
          <t>Kabir Singh</t>
        </is>
      </c>
      <c r="Q4634" t="inlineStr">
        <is>
          <t>CUST-0469</t>
        </is>
      </c>
      <c r="R4634" t="n">
        <v>4</v>
      </c>
      <c r="S4634" t="inlineStr">
        <is>
          <t>No</t>
        </is>
      </c>
    </row>
    <row r="4635">
      <c r="A4635" t="inlineStr">
        <is>
          <t>ORD-2410-04634</t>
        </is>
      </c>
      <c r="B4635" s="11" t="n">
        <v>45571</v>
      </c>
      <c r="C4635" t="inlineStr">
        <is>
          <t>Central</t>
        </is>
      </c>
      <c r="D4635" t="inlineStr">
        <is>
          <t>Bhopal</t>
        </is>
      </c>
      <c r="E4635" t="inlineStr">
        <is>
          <t>Consumer</t>
        </is>
      </c>
      <c r="F4635" t="inlineStr">
        <is>
          <t>Direct Sales</t>
        </is>
      </c>
      <c r="G4635" t="inlineStr">
        <is>
          <t>Office Supplies</t>
        </is>
      </c>
      <c r="H4635" t="inlineStr">
        <is>
          <t>Stapler</t>
        </is>
      </c>
      <c r="I4635" t="n">
        <v>2</v>
      </c>
      <c r="J4635" s="12" t="n">
        <v>283.27</v>
      </c>
      <c r="K4635" s="13" t="n">
        <v>0.1</v>
      </c>
      <c r="L4635" s="12" t="n">
        <v>509.89</v>
      </c>
      <c r="M4635" s="12" t="n">
        <v>379.58</v>
      </c>
      <c r="N4635" s="12" t="n">
        <v>130.31</v>
      </c>
      <c r="O4635" t="inlineStr">
        <is>
          <t>UPI</t>
        </is>
      </c>
      <c r="P4635" t="inlineStr">
        <is>
          <t>Vivaan Gupta</t>
        </is>
      </c>
      <c r="Q4635" t="inlineStr">
        <is>
          <t>CUST-0246</t>
        </is>
      </c>
      <c r="R4635" t="n">
        <v>3</v>
      </c>
      <c r="S4635" t="inlineStr">
        <is>
          <t>Yes</t>
        </is>
      </c>
    </row>
    <row r="4636">
      <c r="A4636" t="inlineStr">
        <is>
          <t>ORD-2412-04635</t>
        </is>
      </c>
      <c r="B4636" s="11" t="n">
        <v>45647</v>
      </c>
      <c r="C4636" t="inlineStr">
        <is>
          <t>West</t>
        </is>
      </c>
      <c r="D4636" t="inlineStr">
        <is>
          <t>Pune</t>
        </is>
      </c>
      <c r="E4636" t="inlineStr">
        <is>
          <t>Small Business</t>
        </is>
      </c>
      <c r="F4636" t="inlineStr">
        <is>
          <t>Partner</t>
        </is>
      </c>
      <c r="G4636" t="inlineStr">
        <is>
          <t>Technology</t>
        </is>
      </c>
      <c r="H4636" t="inlineStr">
        <is>
          <t>Headphones</t>
        </is>
      </c>
      <c r="I4636" t="n">
        <v>5</v>
      </c>
      <c r="J4636" s="12" t="n">
        <v>2672.6</v>
      </c>
      <c r="K4636" s="13" t="n">
        <v>0.15</v>
      </c>
      <c r="L4636" s="12" t="n">
        <v>11358.55</v>
      </c>
      <c r="M4636" s="12" t="n">
        <v>9888.620000000001</v>
      </c>
      <c r="N4636" s="12" t="n">
        <v>1469.93</v>
      </c>
      <c r="O4636" t="inlineStr">
        <is>
          <t>Credit Card</t>
        </is>
      </c>
      <c r="P4636" t="inlineStr">
        <is>
          <t>Sara Khan</t>
        </is>
      </c>
      <c r="Q4636" t="inlineStr">
        <is>
          <t>CUST-0278</t>
        </is>
      </c>
      <c r="R4636" t="n">
        <v>2</v>
      </c>
      <c r="S4636" t="inlineStr">
        <is>
          <t>No</t>
        </is>
      </c>
    </row>
    <row r="4637">
      <c r="A4637" t="inlineStr">
        <is>
          <t>ORD-2505-04636</t>
        </is>
      </c>
      <c r="B4637" s="11" t="n">
        <v>45787</v>
      </c>
      <c r="C4637" t="inlineStr">
        <is>
          <t>North</t>
        </is>
      </c>
      <c r="D4637" t="inlineStr">
        <is>
          <t>Chandigarh</t>
        </is>
      </c>
      <c r="E4637" t="inlineStr">
        <is>
          <t>Education</t>
        </is>
      </c>
      <c r="F4637" t="inlineStr">
        <is>
          <t>Partner</t>
        </is>
      </c>
      <c r="G4637" t="inlineStr">
        <is>
          <t>Office Supplies</t>
        </is>
      </c>
      <c r="H4637" t="inlineStr">
        <is>
          <t>Pen Box</t>
        </is>
      </c>
      <c r="I4637" t="n">
        <v>1</v>
      </c>
      <c r="J4637" s="12" t="n">
        <v>214.72</v>
      </c>
      <c r="K4637" s="13" t="n">
        <v>0</v>
      </c>
      <c r="L4637" s="12" t="n">
        <v>214.72</v>
      </c>
      <c r="M4637" s="12" t="n">
        <v>130.98</v>
      </c>
      <c r="N4637" s="12" t="n">
        <v>83.73999999999999</v>
      </c>
      <c r="O4637" t="inlineStr">
        <is>
          <t>Credit Card</t>
        </is>
      </c>
      <c r="P4637" t="inlineStr">
        <is>
          <t>Meera Joshi</t>
        </is>
      </c>
      <c r="Q4637" t="inlineStr">
        <is>
          <t>CUST-0812</t>
        </is>
      </c>
      <c r="R4637" t="n">
        <v>1</v>
      </c>
      <c r="S4637" t="inlineStr">
        <is>
          <t>No</t>
        </is>
      </c>
    </row>
    <row r="4638">
      <c r="A4638" t="inlineStr">
        <is>
          <t>ORD-2502-04637</t>
        </is>
      </c>
      <c r="B4638" s="11" t="n">
        <v>45693</v>
      </c>
      <c r="C4638" t="inlineStr">
        <is>
          <t>West</t>
        </is>
      </c>
      <c r="D4638" t="inlineStr">
        <is>
          <t>Ahmedabad</t>
        </is>
      </c>
      <c r="E4638" t="inlineStr">
        <is>
          <t>Education</t>
        </is>
      </c>
      <c r="F4638" t="inlineStr">
        <is>
          <t>Direct Sales</t>
        </is>
      </c>
      <c r="G4638" t="inlineStr">
        <is>
          <t>Technology</t>
        </is>
      </c>
      <c r="H4638" t="inlineStr">
        <is>
          <t>Printer</t>
        </is>
      </c>
      <c r="I4638" t="n">
        <v>3</v>
      </c>
      <c r="J4638" s="12" t="n">
        <v>11231.9</v>
      </c>
      <c r="K4638" s="13" t="n">
        <v>0</v>
      </c>
      <c r="L4638" s="12" t="n">
        <v>33695.7</v>
      </c>
      <c r="M4638" s="12" t="n">
        <v>27630.47</v>
      </c>
      <c r="N4638" s="12" t="n">
        <v>6065.23</v>
      </c>
      <c r="O4638" t="inlineStr">
        <is>
          <t>Cash</t>
        </is>
      </c>
      <c r="P4638" t="inlineStr">
        <is>
          <t>Sara Khan</t>
        </is>
      </c>
      <c r="Q4638" t="inlineStr">
        <is>
          <t>CUST-0817</t>
        </is>
      </c>
      <c r="R4638" t="n">
        <v>2</v>
      </c>
      <c r="S4638" t="inlineStr">
        <is>
          <t>No</t>
        </is>
      </c>
    </row>
    <row r="4639">
      <c r="A4639" t="inlineStr">
        <is>
          <t>ORD-2402-04638</t>
        </is>
      </c>
      <c r="B4639" s="11" t="n">
        <v>45345</v>
      </c>
      <c r="C4639" t="inlineStr">
        <is>
          <t>West</t>
        </is>
      </c>
      <c r="D4639" t="inlineStr">
        <is>
          <t>Mumbai</t>
        </is>
      </c>
      <c r="E4639" t="inlineStr">
        <is>
          <t>Consumer</t>
        </is>
      </c>
      <c r="F4639" t="inlineStr">
        <is>
          <t>Direct Sales</t>
        </is>
      </c>
      <c r="G4639" t="inlineStr">
        <is>
          <t>Accessories</t>
        </is>
      </c>
      <c r="H4639" t="inlineStr">
        <is>
          <t>Mouse</t>
        </is>
      </c>
      <c r="I4639" t="n">
        <v>2</v>
      </c>
      <c r="J4639" s="12" t="n">
        <v>941.01</v>
      </c>
      <c r="K4639" s="13" t="n">
        <v>0.15</v>
      </c>
      <c r="L4639" s="12" t="n">
        <v>1599.72</v>
      </c>
      <c r="M4639" s="12" t="n">
        <v>1242.13</v>
      </c>
      <c r="N4639" s="12" t="n">
        <v>357.59</v>
      </c>
      <c r="O4639" t="inlineStr">
        <is>
          <t>UPI</t>
        </is>
      </c>
      <c r="P4639" t="inlineStr">
        <is>
          <t>Rohan Verma</t>
        </is>
      </c>
      <c r="Q4639" t="inlineStr">
        <is>
          <t>CUST-0584</t>
        </is>
      </c>
      <c r="R4639" t="n">
        <v>2</v>
      </c>
      <c r="S4639" t="inlineStr">
        <is>
          <t>No</t>
        </is>
      </c>
    </row>
    <row r="4640">
      <c r="A4640" t="inlineStr">
        <is>
          <t>ORD-2402-04639</t>
        </is>
      </c>
      <c r="B4640" s="11" t="n">
        <v>45324</v>
      </c>
      <c r="C4640" t="inlineStr">
        <is>
          <t>North</t>
        </is>
      </c>
      <c r="D4640" t="inlineStr">
        <is>
          <t>Jaipur</t>
        </is>
      </c>
      <c r="E4640" t="inlineStr">
        <is>
          <t>Small Business</t>
        </is>
      </c>
      <c r="F4640" t="inlineStr">
        <is>
          <t>Retail Store</t>
        </is>
      </c>
      <c r="G4640" t="inlineStr">
        <is>
          <t>Technology</t>
        </is>
      </c>
      <c r="H4640" t="inlineStr">
        <is>
          <t>Printer</t>
        </is>
      </c>
      <c r="I4640" t="n">
        <v>3</v>
      </c>
      <c r="J4640" s="12" t="n">
        <v>10297.36</v>
      </c>
      <c r="K4640" s="13" t="n">
        <v>0.25</v>
      </c>
      <c r="L4640" s="12" t="n">
        <v>23169.06</v>
      </c>
      <c r="M4640" s="12" t="n">
        <v>25331.51</v>
      </c>
      <c r="N4640" s="12" t="n">
        <v>-2162.45</v>
      </c>
      <c r="O4640" t="inlineStr">
        <is>
          <t>Net Banking</t>
        </is>
      </c>
      <c r="P4640" t="inlineStr">
        <is>
          <t>Sara Khan</t>
        </is>
      </c>
      <c r="Q4640" t="inlineStr">
        <is>
          <t>CUST-0205</t>
        </is>
      </c>
      <c r="R4640" t="n">
        <v>4</v>
      </c>
      <c r="S4640" t="inlineStr">
        <is>
          <t>No</t>
        </is>
      </c>
    </row>
    <row r="4641">
      <c r="A4641" t="inlineStr">
        <is>
          <t>ORD-2411-04640</t>
        </is>
      </c>
      <c r="B4641" s="11" t="n">
        <v>45599</v>
      </c>
      <c r="C4641" t="inlineStr">
        <is>
          <t>South</t>
        </is>
      </c>
      <c r="D4641" t="inlineStr">
        <is>
          <t>Bengaluru</t>
        </is>
      </c>
      <c r="E4641" t="inlineStr">
        <is>
          <t>Education</t>
        </is>
      </c>
      <c r="F4641" t="inlineStr">
        <is>
          <t>Retail Store</t>
        </is>
      </c>
      <c r="G4641" t="inlineStr">
        <is>
          <t>Technology</t>
        </is>
      </c>
      <c r="H4641" t="inlineStr">
        <is>
          <t>Monitor</t>
        </is>
      </c>
      <c r="I4641" t="n">
        <v>4</v>
      </c>
      <c r="J4641" s="12" t="n">
        <v>14051.48</v>
      </c>
      <c r="K4641" s="13" t="n">
        <v>0.1</v>
      </c>
      <c r="L4641" s="12" t="n">
        <v>50585.33</v>
      </c>
      <c r="M4641" s="12" t="n">
        <v>44964.74</v>
      </c>
      <c r="N4641" s="12" t="n">
        <v>5620.59</v>
      </c>
      <c r="O4641" t="inlineStr">
        <is>
          <t>Debit Card</t>
        </is>
      </c>
      <c r="P4641" t="inlineStr">
        <is>
          <t>Kabir Singh</t>
        </is>
      </c>
      <c r="Q4641" t="inlineStr">
        <is>
          <t>CUST-0538</t>
        </is>
      </c>
      <c r="R4641" t="n">
        <v>6</v>
      </c>
      <c r="S4641" t="inlineStr">
        <is>
          <t>No</t>
        </is>
      </c>
    </row>
    <row r="4642">
      <c r="A4642" t="inlineStr">
        <is>
          <t>ORD-2406-04641</t>
        </is>
      </c>
      <c r="B4642" s="11" t="n">
        <v>45464</v>
      </c>
      <c r="C4642" t="inlineStr">
        <is>
          <t>North</t>
        </is>
      </c>
      <c r="D4642" t="inlineStr">
        <is>
          <t>Delhi</t>
        </is>
      </c>
      <c r="E4642" t="inlineStr">
        <is>
          <t>Education</t>
        </is>
      </c>
      <c r="F4642" t="inlineStr">
        <is>
          <t>Online</t>
        </is>
      </c>
      <c r="G4642" t="inlineStr">
        <is>
          <t>Office Supplies</t>
        </is>
      </c>
      <c r="H4642" t="inlineStr">
        <is>
          <t>Marker Set</t>
        </is>
      </c>
      <c r="I4642" t="n">
        <v>2</v>
      </c>
      <c r="J4642" s="12" t="n">
        <v>258.74</v>
      </c>
      <c r="K4642" s="13" t="n">
        <v>0.05</v>
      </c>
      <c r="L4642" s="12" t="n">
        <v>491.61</v>
      </c>
      <c r="M4642" s="12" t="n">
        <v>336.36</v>
      </c>
      <c r="N4642" s="12" t="n">
        <v>155.25</v>
      </c>
      <c r="O4642" t="inlineStr">
        <is>
          <t>Credit Card</t>
        </is>
      </c>
      <c r="P4642" t="inlineStr">
        <is>
          <t>Diya Patel</t>
        </is>
      </c>
      <c r="Q4642" t="inlineStr">
        <is>
          <t>CUST-0853</t>
        </is>
      </c>
      <c r="R4642" t="n">
        <v>2</v>
      </c>
      <c r="S4642" t="inlineStr">
        <is>
          <t>Yes</t>
        </is>
      </c>
    </row>
    <row r="4643">
      <c r="A4643" t="inlineStr">
        <is>
          <t>ORD-2407-04642</t>
        </is>
      </c>
      <c r="B4643" s="11" t="n">
        <v>45476</v>
      </c>
      <c r="C4643" t="inlineStr">
        <is>
          <t>East</t>
        </is>
      </c>
      <c r="D4643" t="inlineStr">
        <is>
          <t>Guwahati</t>
        </is>
      </c>
      <c r="E4643" t="inlineStr">
        <is>
          <t>Consumer</t>
        </is>
      </c>
      <c r="F4643" t="inlineStr">
        <is>
          <t>Direct Sales</t>
        </is>
      </c>
      <c r="G4643" t="inlineStr">
        <is>
          <t>Technology</t>
        </is>
      </c>
      <c r="H4643" t="inlineStr">
        <is>
          <t>Laptop</t>
        </is>
      </c>
      <c r="I4643" t="n">
        <v>5</v>
      </c>
      <c r="J4643" s="12" t="n">
        <v>45879.25</v>
      </c>
      <c r="K4643" s="13" t="n">
        <v>0.1</v>
      </c>
      <c r="L4643" s="12" t="n">
        <v>206456.62</v>
      </c>
      <c r="M4643" s="12" t="n">
        <v>197280.77</v>
      </c>
      <c r="N4643" s="12" t="n">
        <v>9175.85</v>
      </c>
      <c r="O4643" t="inlineStr">
        <is>
          <t>Credit Card</t>
        </is>
      </c>
      <c r="P4643" t="inlineStr">
        <is>
          <t>Kabir Singh</t>
        </is>
      </c>
      <c r="Q4643" t="inlineStr">
        <is>
          <t>CUST-0389</t>
        </is>
      </c>
      <c r="R4643" t="n">
        <v>4</v>
      </c>
      <c r="S4643" t="inlineStr">
        <is>
          <t>No</t>
        </is>
      </c>
    </row>
    <row r="4644">
      <c r="A4644" t="inlineStr">
        <is>
          <t>ORD-2504-04643</t>
        </is>
      </c>
      <c r="B4644" s="11" t="n">
        <v>45774</v>
      </c>
      <c r="C4644" t="inlineStr">
        <is>
          <t>West</t>
        </is>
      </c>
      <c r="D4644" t="inlineStr">
        <is>
          <t>Mumbai</t>
        </is>
      </c>
      <c r="E4644" t="inlineStr">
        <is>
          <t>Small Business</t>
        </is>
      </c>
      <c r="F4644" t="inlineStr">
        <is>
          <t>Partner</t>
        </is>
      </c>
      <c r="G4644" t="inlineStr">
        <is>
          <t>Office Supplies</t>
        </is>
      </c>
      <c r="H4644" t="inlineStr">
        <is>
          <t>Marker Set</t>
        </is>
      </c>
      <c r="I4644" t="n">
        <v>2</v>
      </c>
      <c r="J4644" s="12" t="n">
        <v>235.89</v>
      </c>
      <c r="K4644" s="13" t="n">
        <v>0.25</v>
      </c>
      <c r="L4644" s="12" t="n">
        <v>353.83</v>
      </c>
      <c r="M4644" s="12" t="n">
        <v>306.66</v>
      </c>
      <c r="N4644" s="12" t="n">
        <v>47.17</v>
      </c>
      <c r="O4644" t="inlineStr">
        <is>
          <t>Cash</t>
        </is>
      </c>
      <c r="P4644" t="inlineStr">
        <is>
          <t>Ishaan Mehta</t>
        </is>
      </c>
      <c r="Q4644" t="inlineStr">
        <is>
          <t>CUST-0786</t>
        </is>
      </c>
      <c r="R4644" t="n">
        <v>2</v>
      </c>
      <c r="S4644" t="inlineStr">
        <is>
          <t>No</t>
        </is>
      </c>
    </row>
    <row r="4645">
      <c r="A4645" t="inlineStr">
        <is>
          <t>ORD-2410-04644</t>
        </is>
      </c>
      <c r="B4645" s="11" t="n">
        <v>45569</v>
      </c>
      <c r="C4645" t="inlineStr">
        <is>
          <t>East</t>
        </is>
      </c>
      <c r="D4645" t="inlineStr">
        <is>
          <t>Patna</t>
        </is>
      </c>
      <c r="E4645" t="inlineStr">
        <is>
          <t>Small Business</t>
        </is>
      </c>
      <c r="F4645" t="inlineStr">
        <is>
          <t>Direct Sales</t>
        </is>
      </c>
      <c r="G4645" t="inlineStr">
        <is>
          <t>Office Supplies</t>
        </is>
      </c>
      <c r="H4645" t="inlineStr">
        <is>
          <t>Paper Ream</t>
        </is>
      </c>
      <c r="I4645" t="n">
        <v>2</v>
      </c>
      <c r="J4645" s="12" t="n">
        <v>493.91</v>
      </c>
      <c r="K4645" s="13" t="n">
        <v>0.05</v>
      </c>
      <c r="L4645" s="12" t="n">
        <v>938.4299999999999</v>
      </c>
      <c r="M4645" s="12" t="n">
        <v>740.87</v>
      </c>
      <c r="N4645" s="12" t="n">
        <v>197.56</v>
      </c>
      <c r="O4645" t="inlineStr">
        <is>
          <t>Cash</t>
        </is>
      </c>
      <c r="P4645" t="inlineStr">
        <is>
          <t>Sara Khan</t>
        </is>
      </c>
      <c r="Q4645" t="inlineStr">
        <is>
          <t>CUST-0225</t>
        </is>
      </c>
      <c r="R4645" t="n">
        <v>3</v>
      </c>
      <c r="S4645" t="inlineStr">
        <is>
          <t>No</t>
        </is>
      </c>
    </row>
    <row r="4646">
      <c r="A4646" t="inlineStr">
        <is>
          <t>ORD-2405-04645</t>
        </is>
      </c>
      <c r="B4646" s="11" t="n">
        <v>45442</v>
      </c>
      <c r="C4646" t="inlineStr">
        <is>
          <t>West</t>
        </is>
      </c>
      <c r="D4646" t="inlineStr">
        <is>
          <t>Surat</t>
        </is>
      </c>
      <c r="E4646" t="inlineStr">
        <is>
          <t>Corporate</t>
        </is>
      </c>
      <c r="F4646" t="inlineStr">
        <is>
          <t>Online</t>
        </is>
      </c>
      <c r="G4646" t="inlineStr">
        <is>
          <t>Technology</t>
        </is>
      </c>
      <c r="H4646" t="inlineStr">
        <is>
          <t>Printer</t>
        </is>
      </c>
      <c r="I4646" t="n">
        <v>2</v>
      </c>
      <c r="J4646" s="12" t="n">
        <v>10400.74</v>
      </c>
      <c r="K4646" s="13" t="n">
        <v>0.1</v>
      </c>
      <c r="L4646" s="12" t="n">
        <v>18721.33</v>
      </c>
      <c r="M4646" s="12" t="n">
        <v>17057.21</v>
      </c>
      <c r="N4646" s="12" t="n">
        <v>1664.12</v>
      </c>
      <c r="O4646" t="inlineStr">
        <is>
          <t>UPI</t>
        </is>
      </c>
      <c r="P4646" t="inlineStr">
        <is>
          <t>Diya Patel</t>
        </is>
      </c>
      <c r="Q4646" t="inlineStr">
        <is>
          <t>CUST-0117</t>
        </is>
      </c>
      <c r="R4646" t="n">
        <v>1</v>
      </c>
      <c r="S4646" t="inlineStr">
        <is>
          <t>No</t>
        </is>
      </c>
    </row>
    <row r="4647">
      <c r="A4647" t="inlineStr">
        <is>
          <t>ORD-2408-04646</t>
        </is>
      </c>
      <c r="B4647" s="11" t="n">
        <v>45527</v>
      </c>
      <c r="C4647" t="inlineStr">
        <is>
          <t>West</t>
        </is>
      </c>
      <c r="D4647" t="inlineStr">
        <is>
          <t>Pune</t>
        </is>
      </c>
      <c r="E4647" t="inlineStr">
        <is>
          <t>Education</t>
        </is>
      </c>
      <c r="F4647" t="inlineStr">
        <is>
          <t>Direct Sales</t>
        </is>
      </c>
      <c r="G4647" t="inlineStr">
        <is>
          <t>Office Supplies</t>
        </is>
      </c>
      <c r="H4647" t="inlineStr">
        <is>
          <t>File Folder</t>
        </is>
      </c>
      <c r="I4647" t="n">
        <v>1</v>
      </c>
      <c r="J4647" s="12" t="n">
        <v>102.59</v>
      </c>
      <c r="K4647" s="13" t="n">
        <v>0.03</v>
      </c>
      <c r="L4647" s="12" t="n">
        <v>99.51000000000001</v>
      </c>
      <c r="M4647" s="12" t="n">
        <v>59.5</v>
      </c>
      <c r="N4647" s="12" t="n">
        <v>40.01</v>
      </c>
      <c r="O4647" t="inlineStr">
        <is>
          <t>Credit Card</t>
        </is>
      </c>
      <c r="P4647" t="inlineStr">
        <is>
          <t>Tara Kapoor</t>
        </is>
      </c>
      <c r="Q4647" t="inlineStr">
        <is>
          <t>CUST-0544</t>
        </is>
      </c>
      <c r="R4647" t="n">
        <v>3</v>
      </c>
      <c r="S4647" t="inlineStr">
        <is>
          <t>No</t>
        </is>
      </c>
    </row>
    <row r="4648">
      <c r="A4648" t="inlineStr">
        <is>
          <t>ORD-2409-04647</t>
        </is>
      </c>
      <c r="B4648" s="11" t="n">
        <v>45561</v>
      </c>
      <c r="C4648" t="inlineStr">
        <is>
          <t>South</t>
        </is>
      </c>
      <c r="D4648" t="inlineStr">
        <is>
          <t>Kochi</t>
        </is>
      </c>
      <c r="E4648" t="inlineStr">
        <is>
          <t>Corporate</t>
        </is>
      </c>
      <c r="F4648" t="inlineStr">
        <is>
          <t>Retail Store</t>
        </is>
      </c>
      <c r="G4648" t="inlineStr">
        <is>
          <t>Furniture</t>
        </is>
      </c>
      <c r="H4648" t="inlineStr">
        <is>
          <t>Bookshelf</t>
        </is>
      </c>
      <c r="I4648" t="n">
        <v>2</v>
      </c>
      <c r="J4648" s="12" t="n">
        <v>5710.8</v>
      </c>
      <c r="K4648" s="13" t="n">
        <v>0.1</v>
      </c>
      <c r="L4648" s="12" t="n">
        <v>10279.44</v>
      </c>
      <c r="M4648" s="12" t="n">
        <v>8337.77</v>
      </c>
      <c r="N4648" s="12" t="n">
        <v>1941.67</v>
      </c>
      <c r="O4648" t="inlineStr">
        <is>
          <t>Net Banking</t>
        </is>
      </c>
      <c r="P4648" t="inlineStr">
        <is>
          <t>Diya Patel</t>
        </is>
      </c>
      <c r="Q4648" t="inlineStr">
        <is>
          <t>CUST-0574</t>
        </is>
      </c>
      <c r="R4648" t="n">
        <v>2</v>
      </c>
      <c r="S4648" t="inlineStr">
        <is>
          <t>No</t>
        </is>
      </c>
    </row>
    <row r="4649">
      <c r="A4649" t="inlineStr">
        <is>
          <t>ORD-2511-04648</t>
        </is>
      </c>
      <c r="B4649" s="11" t="n">
        <v>45982</v>
      </c>
      <c r="C4649" t="inlineStr">
        <is>
          <t>Central</t>
        </is>
      </c>
      <c r="D4649" t="inlineStr">
        <is>
          <t>Bhopal</t>
        </is>
      </c>
      <c r="E4649" t="inlineStr">
        <is>
          <t>Corporate</t>
        </is>
      </c>
      <c r="F4649" t="inlineStr">
        <is>
          <t>Partner</t>
        </is>
      </c>
      <c r="G4649" t="inlineStr">
        <is>
          <t>Office Supplies</t>
        </is>
      </c>
      <c r="H4649" t="inlineStr">
        <is>
          <t>Marker Set</t>
        </is>
      </c>
      <c r="I4649" t="n">
        <v>8</v>
      </c>
      <c r="J4649" s="12" t="n">
        <v>244</v>
      </c>
      <c r="K4649" s="13" t="n">
        <v>0.05</v>
      </c>
      <c r="L4649" s="12" t="n">
        <v>1854.4</v>
      </c>
      <c r="M4649" s="12" t="n">
        <v>1268.8</v>
      </c>
      <c r="N4649" s="12" t="n">
        <v>585.6</v>
      </c>
      <c r="O4649" t="inlineStr">
        <is>
          <t>Credit Card</t>
        </is>
      </c>
      <c r="P4649" t="inlineStr">
        <is>
          <t>Anaya Rao</t>
        </is>
      </c>
      <c r="Q4649" t="inlineStr">
        <is>
          <t>CUST-0879</t>
        </is>
      </c>
      <c r="R4649" t="n">
        <v>2</v>
      </c>
      <c r="S4649" t="inlineStr">
        <is>
          <t>No</t>
        </is>
      </c>
    </row>
    <row r="4650">
      <c r="A4650" t="inlineStr">
        <is>
          <t>ORD-2408-04649</t>
        </is>
      </c>
      <c r="B4650" s="11" t="n">
        <v>45524</v>
      </c>
      <c r="C4650" t="inlineStr">
        <is>
          <t>Central</t>
        </is>
      </c>
      <c r="D4650" t="inlineStr">
        <is>
          <t>Nagpur</t>
        </is>
      </c>
      <c r="E4650" t="inlineStr">
        <is>
          <t>Education</t>
        </is>
      </c>
      <c r="F4650" t="inlineStr">
        <is>
          <t>Retail Store</t>
        </is>
      </c>
      <c r="G4650" t="inlineStr">
        <is>
          <t>Technology</t>
        </is>
      </c>
      <c r="H4650" t="inlineStr">
        <is>
          <t>Monitor</t>
        </is>
      </c>
      <c r="I4650" t="n">
        <v>6</v>
      </c>
      <c r="J4650" s="12" t="n">
        <v>14570.12</v>
      </c>
      <c r="K4650" s="13" t="n">
        <v>0.15</v>
      </c>
      <c r="L4650" s="12" t="n">
        <v>74307.61</v>
      </c>
      <c r="M4650" s="12" t="n">
        <v>69936.58</v>
      </c>
      <c r="N4650" s="12" t="n">
        <v>4371.03</v>
      </c>
      <c r="O4650" t="inlineStr">
        <is>
          <t>Net Banking</t>
        </is>
      </c>
      <c r="P4650" t="inlineStr">
        <is>
          <t>Sara Khan</t>
        </is>
      </c>
      <c r="Q4650" t="inlineStr">
        <is>
          <t>CUST-0590</t>
        </is>
      </c>
      <c r="R4650" t="n">
        <v>4</v>
      </c>
      <c r="S4650" t="inlineStr">
        <is>
          <t>No</t>
        </is>
      </c>
    </row>
    <row r="4651">
      <c r="A4651" t="inlineStr">
        <is>
          <t>ORD-2504-04650</t>
        </is>
      </c>
      <c r="B4651" s="11" t="n">
        <v>45760</v>
      </c>
      <c r="C4651" t="inlineStr">
        <is>
          <t>West</t>
        </is>
      </c>
      <c r="D4651" t="inlineStr">
        <is>
          <t>Pune</t>
        </is>
      </c>
      <c r="E4651" t="inlineStr">
        <is>
          <t>Corporate</t>
        </is>
      </c>
      <c r="F4651" t="inlineStr">
        <is>
          <t>Partner</t>
        </is>
      </c>
      <c r="G4651" t="inlineStr">
        <is>
          <t>Office Supplies</t>
        </is>
      </c>
      <c r="H4651" t="inlineStr">
        <is>
          <t>Marker Set</t>
        </is>
      </c>
      <c r="I4651" t="n">
        <v>1</v>
      </c>
      <c r="J4651" s="12" t="n">
        <v>277.99</v>
      </c>
      <c r="K4651" s="13" t="n">
        <v>0.05</v>
      </c>
      <c r="L4651" s="12" t="n">
        <v>264.09</v>
      </c>
      <c r="M4651" s="12" t="n">
        <v>180.69</v>
      </c>
      <c r="N4651" s="12" t="n">
        <v>83.40000000000001</v>
      </c>
      <c r="O4651" t="inlineStr">
        <is>
          <t>UPI</t>
        </is>
      </c>
      <c r="P4651" t="inlineStr">
        <is>
          <t>Rohan Verma</t>
        </is>
      </c>
      <c r="Q4651" t="inlineStr">
        <is>
          <t>CUST-0614</t>
        </is>
      </c>
      <c r="R4651" t="n">
        <v>5</v>
      </c>
      <c r="S4651" t="inlineStr">
        <is>
          <t>No</t>
        </is>
      </c>
    </row>
    <row r="4652">
      <c r="A4652" t="inlineStr">
        <is>
          <t>ORD-2411-04651</t>
        </is>
      </c>
      <c r="B4652" s="11" t="n">
        <v>45600</v>
      </c>
      <c r="C4652" t="inlineStr">
        <is>
          <t>East</t>
        </is>
      </c>
      <c r="D4652" t="inlineStr">
        <is>
          <t>Kolkata</t>
        </is>
      </c>
      <c r="E4652" t="inlineStr">
        <is>
          <t>Small Business</t>
        </is>
      </c>
      <c r="F4652" t="inlineStr">
        <is>
          <t>Online</t>
        </is>
      </c>
      <c r="G4652" t="inlineStr">
        <is>
          <t>Furniture</t>
        </is>
      </c>
      <c r="H4652" t="inlineStr">
        <is>
          <t>Desk</t>
        </is>
      </c>
      <c r="I4652" t="n">
        <v>1</v>
      </c>
      <c r="J4652" s="12" t="n">
        <v>13936.76</v>
      </c>
      <c r="K4652" s="13" t="n">
        <v>0.1</v>
      </c>
      <c r="L4652" s="12" t="n">
        <v>12543.08</v>
      </c>
      <c r="M4652" s="12" t="n">
        <v>10452.57</v>
      </c>
      <c r="N4652" s="12" t="n">
        <v>2090.51</v>
      </c>
      <c r="O4652" t="inlineStr">
        <is>
          <t>Credit Card</t>
        </is>
      </c>
      <c r="P4652" t="inlineStr">
        <is>
          <t>Sara Khan</t>
        </is>
      </c>
      <c r="Q4652" t="inlineStr">
        <is>
          <t>CUST-0451</t>
        </is>
      </c>
      <c r="R4652" t="n">
        <v>7</v>
      </c>
      <c r="S4652" t="inlineStr">
        <is>
          <t>No</t>
        </is>
      </c>
    </row>
    <row r="4653">
      <c r="A4653" t="inlineStr">
        <is>
          <t>ORD-2403-04652</t>
        </is>
      </c>
      <c r="B4653" s="11" t="n">
        <v>45362</v>
      </c>
      <c r="C4653" t="inlineStr">
        <is>
          <t>North</t>
        </is>
      </c>
      <c r="D4653" t="inlineStr">
        <is>
          <t>Chandigarh</t>
        </is>
      </c>
      <c r="E4653" t="inlineStr">
        <is>
          <t>Consumer</t>
        </is>
      </c>
      <c r="F4653" t="inlineStr">
        <is>
          <t>Online</t>
        </is>
      </c>
      <c r="G4653" t="inlineStr">
        <is>
          <t>Furniture</t>
        </is>
      </c>
      <c r="H4653" t="inlineStr">
        <is>
          <t>Desk</t>
        </is>
      </c>
      <c r="I4653" t="n">
        <v>3</v>
      </c>
      <c r="J4653" s="12" t="n">
        <v>13753.15</v>
      </c>
      <c r="K4653" s="13" t="n">
        <v>0.05</v>
      </c>
      <c r="L4653" s="12" t="n">
        <v>39196.48</v>
      </c>
      <c r="M4653" s="12" t="n">
        <v>30944.59</v>
      </c>
      <c r="N4653" s="12" t="n">
        <v>8251.889999999999</v>
      </c>
      <c r="O4653" t="inlineStr">
        <is>
          <t>Debit Card</t>
        </is>
      </c>
      <c r="P4653" t="inlineStr">
        <is>
          <t>Sara Khan</t>
        </is>
      </c>
      <c r="Q4653" t="inlineStr">
        <is>
          <t>CUST-0828</t>
        </is>
      </c>
      <c r="R4653" t="n">
        <v>2</v>
      </c>
      <c r="S4653" t="inlineStr">
        <is>
          <t>No</t>
        </is>
      </c>
    </row>
    <row r="4654">
      <c r="A4654" t="inlineStr">
        <is>
          <t>ORD-2510-04653</t>
        </is>
      </c>
      <c r="B4654" s="11" t="n">
        <v>45949</v>
      </c>
      <c r="C4654" t="inlineStr">
        <is>
          <t>Central</t>
        </is>
      </c>
      <c r="D4654" t="inlineStr">
        <is>
          <t>Nagpur</t>
        </is>
      </c>
      <c r="E4654" t="inlineStr">
        <is>
          <t>Corporate</t>
        </is>
      </c>
      <c r="F4654" t="inlineStr">
        <is>
          <t>Online</t>
        </is>
      </c>
      <c r="G4654" t="inlineStr">
        <is>
          <t>Office Supplies</t>
        </is>
      </c>
      <c r="H4654" t="inlineStr">
        <is>
          <t>File Folder</t>
        </is>
      </c>
      <c r="I4654" t="n">
        <v>4</v>
      </c>
      <c r="J4654" s="12" t="n">
        <v>122.95</v>
      </c>
      <c r="K4654" s="13" t="n">
        <v>0.25</v>
      </c>
      <c r="L4654" s="12" t="n">
        <v>368.85</v>
      </c>
      <c r="M4654" s="12" t="n">
        <v>285.24</v>
      </c>
      <c r="N4654" s="12" t="n">
        <v>83.61</v>
      </c>
      <c r="O4654" t="inlineStr">
        <is>
          <t>Net Banking</t>
        </is>
      </c>
      <c r="P4654" t="inlineStr">
        <is>
          <t>Meera Joshi</t>
        </is>
      </c>
      <c r="Q4654" t="inlineStr">
        <is>
          <t>CUST-0824</t>
        </is>
      </c>
      <c r="R4654" t="n">
        <v>3</v>
      </c>
      <c r="S4654" t="inlineStr">
        <is>
          <t>No</t>
        </is>
      </c>
    </row>
    <row r="4655">
      <c r="A4655" t="inlineStr">
        <is>
          <t>ORD-2404-04654</t>
        </is>
      </c>
      <c r="B4655" s="11" t="n">
        <v>45385</v>
      </c>
      <c r="C4655" t="inlineStr">
        <is>
          <t>East</t>
        </is>
      </c>
      <c r="D4655" t="inlineStr">
        <is>
          <t>Bhubaneswar</t>
        </is>
      </c>
      <c r="E4655" t="inlineStr">
        <is>
          <t>Small Business</t>
        </is>
      </c>
      <c r="F4655" t="inlineStr">
        <is>
          <t>Retail Store</t>
        </is>
      </c>
      <c r="G4655" t="inlineStr">
        <is>
          <t>Office Supplies</t>
        </is>
      </c>
      <c r="H4655" t="inlineStr">
        <is>
          <t>File Folder</t>
        </is>
      </c>
      <c r="I4655" t="n">
        <v>12</v>
      </c>
      <c r="J4655" s="12" t="n">
        <v>109.89</v>
      </c>
      <c r="K4655" s="13" t="n">
        <v>0.15</v>
      </c>
      <c r="L4655" s="12" t="n">
        <v>1120.88</v>
      </c>
      <c r="M4655" s="12" t="n">
        <v>764.83</v>
      </c>
      <c r="N4655" s="12" t="n">
        <v>356.05</v>
      </c>
      <c r="O4655" t="inlineStr">
        <is>
          <t>Cash</t>
        </is>
      </c>
      <c r="P4655" t="inlineStr">
        <is>
          <t>Vivaan Gupta</t>
        </is>
      </c>
      <c r="Q4655" t="inlineStr">
        <is>
          <t>CUST-0516</t>
        </is>
      </c>
      <c r="R4655" t="n">
        <v>1</v>
      </c>
      <c r="S4655" t="inlineStr">
        <is>
          <t>Yes</t>
        </is>
      </c>
    </row>
    <row r="4656">
      <c r="A4656" t="inlineStr">
        <is>
          <t>ORD-2402-04655</t>
        </is>
      </c>
      <c r="B4656" s="11" t="n">
        <v>45336</v>
      </c>
      <c r="C4656" t="inlineStr">
        <is>
          <t>West</t>
        </is>
      </c>
      <c r="D4656" t="inlineStr">
        <is>
          <t>Surat</t>
        </is>
      </c>
      <c r="E4656" t="inlineStr">
        <is>
          <t>Consumer</t>
        </is>
      </c>
      <c r="F4656" t="inlineStr">
        <is>
          <t>Retail Store</t>
        </is>
      </c>
      <c r="G4656" t="inlineStr">
        <is>
          <t>Technology</t>
        </is>
      </c>
      <c r="H4656" t="inlineStr">
        <is>
          <t>Tablet</t>
        </is>
      </c>
      <c r="I4656" t="n">
        <v>2</v>
      </c>
      <c r="J4656" s="12" t="n">
        <v>20640.64</v>
      </c>
      <c r="K4656" s="13" t="n">
        <v>0.1</v>
      </c>
      <c r="L4656" s="12" t="n">
        <v>37153.15</v>
      </c>
      <c r="M4656" s="12" t="n">
        <v>34263.46</v>
      </c>
      <c r="N4656" s="12" t="n">
        <v>2889.69</v>
      </c>
      <c r="O4656" t="inlineStr">
        <is>
          <t>Cash</t>
        </is>
      </c>
      <c r="P4656" t="inlineStr">
        <is>
          <t>Ishaan Mehta</t>
        </is>
      </c>
      <c r="Q4656" t="inlineStr">
        <is>
          <t>CUST-0521</t>
        </is>
      </c>
      <c r="R4656" t="n">
        <v>2</v>
      </c>
      <c r="S4656" t="inlineStr">
        <is>
          <t>No</t>
        </is>
      </c>
    </row>
    <row r="4657">
      <c r="A4657" t="inlineStr">
        <is>
          <t>ORD-2510-04656</t>
        </is>
      </c>
      <c r="B4657" s="11" t="n">
        <v>45958</v>
      </c>
      <c r="C4657" t="inlineStr">
        <is>
          <t>North</t>
        </is>
      </c>
      <c r="D4657" t="inlineStr">
        <is>
          <t>Chandigarh</t>
        </is>
      </c>
      <c r="E4657" t="inlineStr">
        <is>
          <t>Education</t>
        </is>
      </c>
      <c r="F4657" t="inlineStr">
        <is>
          <t>Partner</t>
        </is>
      </c>
      <c r="G4657" t="inlineStr">
        <is>
          <t>Furniture</t>
        </is>
      </c>
      <c r="H4657" t="inlineStr">
        <is>
          <t>Office Chair</t>
        </is>
      </c>
      <c r="I4657" t="n">
        <v>1</v>
      </c>
      <c r="J4657" s="12" t="n">
        <v>6616.12</v>
      </c>
      <c r="K4657" s="13" t="n">
        <v>0.1</v>
      </c>
      <c r="L4657" s="12" t="n">
        <v>5954.51</v>
      </c>
      <c r="M4657" s="12" t="n">
        <v>4565.12</v>
      </c>
      <c r="N4657" s="12" t="n">
        <v>1389.39</v>
      </c>
      <c r="O4657" t="inlineStr">
        <is>
          <t>Debit Card</t>
        </is>
      </c>
      <c r="P4657" t="inlineStr">
        <is>
          <t>Vivaan Gupta</t>
        </is>
      </c>
      <c r="Q4657" t="inlineStr">
        <is>
          <t>CUST-0217</t>
        </is>
      </c>
      <c r="R4657" t="n">
        <v>3</v>
      </c>
      <c r="S4657" t="inlineStr">
        <is>
          <t>No</t>
        </is>
      </c>
    </row>
    <row r="4658">
      <c r="A4658" t="inlineStr">
        <is>
          <t>ORD-2511-04657</t>
        </is>
      </c>
      <c r="B4658" s="11" t="n">
        <v>45990</v>
      </c>
      <c r="C4658" t="inlineStr">
        <is>
          <t>West</t>
        </is>
      </c>
      <c r="D4658" t="inlineStr">
        <is>
          <t>Pune</t>
        </is>
      </c>
      <c r="E4658" t="inlineStr">
        <is>
          <t>Corporate</t>
        </is>
      </c>
      <c r="F4658" t="inlineStr">
        <is>
          <t>Online</t>
        </is>
      </c>
      <c r="G4658" t="inlineStr">
        <is>
          <t>Technology</t>
        </is>
      </c>
      <c r="H4658" t="inlineStr">
        <is>
          <t>Laptop</t>
        </is>
      </c>
      <c r="I4658" t="n">
        <v>4</v>
      </c>
      <c r="J4658" s="12" t="n">
        <v>43941.47</v>
      </c>
      <c r="K4658" s="13" t="n">
        <v>0.1</v>
      </c>
      <c r="L4658" s="12" t="n">
        <v>158189.29</v>
      </c>
      <c r="M4658" s="12" t="n">
        <v>151158.66</v>
      </c>
      <c r="N4658" s="12" t="n">
        <v>7030.63</v>
      </c>
      <c r="O4658" t="inlineStr">
        <is>
          <t>Credit Card</t>
        </is>
      </c>
      <c r="P4658" t="inlineStr">
        <is>
          <t>Rohan Verma</t>
        </is>
      </c>
      <c r="Q4658" t="inlineStr">
        <is>
          <t>CUST-0457</t>
        </is>
      </c>
      <c r="R4658" t="n">
        <v>2</v>
      </c>
      <c r="S4658" t="inlineStr">
        <is>
          <t>No</t>
        </is>
      </c>
    </row>
    <row r="4659">
      <c r="A4659" t="inlineStr">
        <is>
          <t>ORD-2511-04658</t>
        </is>
      </c>
      <c r="B4659" s="11" t="n">
        <v>45972</v>
      </c>
      <c r="C4659" t="inlineStr">
        <is>
          <t>West</t>
        </is>
      </c>
      <c r="D4659" t="inlineStr">
        <is>
          <t>Ahmedabad</t>
        </is>
      </c>
      <c r="E4659" t="inlineStr">
        <is>
          <t>Small Business</t>
        </is>
      </c>
      <c r="F4659" t="inlineStr">
        <is>
          <t>Online</t>
        </is>
      </c>
      <c r="G4659" t="inlineStr">
        <is>
          <t>Office Supplies</t>
        </is>
      </c>
      <c r="H4659" t="inlineStr">
        <is>
          <t>Paper Ream</t>
        </is>
      </c>
      <c r="I4659" t="n">
        <v>8</v>
      </c>
      <c r="J4659" s="12" t="n">
        <v>482.84</v>
      </c>
      <c r="K4659" s="13" t="n">
        <v>0.05</v>
      </c>
      <c r="L4659" s="12" t="n">
        <v>3669.58</v>
      </c>
      <c r="M4659" s="12" t="n">
        <v>2897.04</v>
      </c>
      <c r="N4659" s="12" t="n">
        <v>772.54</v>
      </c>
      <c r="O4659" t="inlineStr">
        <is>
          <t>UPI</t>
        </is>
      </c>
      <c r="P4659" t="inlineStr">
        <is>
          <t>Anaya Rao</t>
        </is>
      </c>
      <c r="Q4659" t="inlineStr">
        <is>
          <t>CUST-0592</t>
        </is>
      </c>
      <c r="R4659" t="n">
        <v>3</v>
      </c>
      <c r="S4659" t="inlineStr">
        <is>
          <t>No</t>
        </is>
      </c>
    </row>
    <row r="4660">
      <c r="A4660" t="inlineStr">
        <is>
          <t>ORD-2506-04659</t>
        </is>
      </c>
      <c r="B4660" s="11" t="n">
        <v>45817</v>
      </c>
      <c r="C4660" t="inlineStr">
        <is>
          <t>South</t>
        </is>
      </c>
      <c r="D4660" t="inlineStr">
        <is>
          <t>Chennai</t>
        </is>
      </c>
      <c r="E4660" t="inlineStr">
        <is>
          <t>Education</t>
        </is>
      </c>
      <c r="F4660" t="inlineStr">
        <is>
          <t>Partner</t>
        </is>
      </c>
      <c r="G4660" t="inlineStr">
        <is>
          <t>Office Supplies</t>
        </is>
      </c>
      <c r="H4660" t="inlineStr">
        <is>
          <t>File Folder</t>
        </is>
      </c>
      <c r="I4660" t="n">
        <v>1</v>
      </c>
      <c r="J4660" s="12" t="n">
        <v>110.38</v>
      </c>
      <c r="K4660" s="13" t="n">
        <v>0.1</v>
      </c>
      <c r="L4660" s="12" t="n">
        <v>99.34</v>
      </c>
      <c r="M4660" s="12" t="n">
        <v>64.02</v>
      </c>
      <c r="N4660" s="12" t="n">
        <v>35.32</v>
      </c>
      <c r="O4660" t="inlineStr">
        <is>
          <t>Credit Card</t>
        </is>
      </c>
      <c r="P4660" t="inlineStr">
        <is>
          <t>Sara Khan</t>
        </is>
      </c>
      <c r="Q4660" t="inlineStr">
        <is>
          <t>CUST-0674</t>
        </is>
      </c>
      <c r="R4660" t="n">
        <v>3</v>
      </c>
      <c r="S4660" t="inlineStr">
        <is>
          <t>No</t>
        </is>
      </c>
    </row>
    <row r="4661">
      <c r="A4661" t="inlineStr">
        <is>
          <t>ORD-2404-04660</t>
        </is>
      </c>
      <c r="B4661" s="11" t="n">
        <v>45404</v>
      </c>
      <c r="C4661" t="inlineStr">
        <is>
          <t>East</t>
        </is>
      </c>
      <c r="D4661" t="inlineStr">
        <is>
          <t>Bhubaneswar</t>
        </is>
      </c>
      <c r="E4661" t="inlineStr">
        <is>
          <t>Small Business</t>
        </is>
      </c>
      <c r="F4661" t="inlineStr">
        <is>
          <t>Retail Store</t>
        </is>
      </c>
      <c r="G4661" t="inlineStr">
        <is>
          <t>Technology</t>
        </is>
      </c>
      <c r="H4661" t="inlineStr">
        <is>
          <t>Monitor</t>
        </is>
      </c>
      <c r="I4661" t="n">
        <v>6</v>
      </c>
      <c r="J4661" s="12" t="n">
        <v>13703.65</v>
      </c>
      <c r="K4661" s="13" t="n">
        <v>0</v>
      </c>
      <c r="L4661" s="12" t="n">
        <v>82221.89999999999</v>
      </c>
      <c r="M4661" s="12" t="n">
        <v>65777.52</v>
      </c>
      <c r="N4661" s="12" t="n">
        <v>16444.38</v>
      </c>
      <c r="O4661" t="inlineStr">
        <is>
          <t>Debit Card</t>
        </is>
      </c>
      <c r="P4661" t="inlineStr">
        <is>
          <t>Anaya Rao</t>
        </is>
      </c>
      <c r="Q4661" t="inlineStr">
        <is>
          <t>CUST-0844</t>
        </is>
      </c>
      <c r="R4661" t="n">
        <v>4</v>
      </c>
      <c r="S4661" t="inlineStr">
        <is>
          <t>No</t>
        </is>
      </c>
    </row>
    <row r="4662">
      <c r="A4662" t="inlineStr">
        <is>
          <t>ORD-2409-04661</t>
        </is>
      </c>
      <c r="B4662" s="11" t="n">
        <v>45541</v>
      </c>
      <c r="C4662" t="inlineStr">
        <is>
          <t>South</t>
        </is>
      </c>
      <c r="D4662" t="inlineStr">
        <is>
          <t>Hyderabad</t>
        </is>
      </c>
      <c r="E4662" t="inlineStr">
        <is>
          <t>Education</t>
        </is>
      </c>
      <c r="F4662" t="inlineStr">
        <is>
          <t>Partner</t>
        </is>
      </c>
      <c r="G4662" t="inlineStr">
        <is>
          <t>Accessories</t>
        </is>
      </c>
      <c r="H4662" t="inlineStr">
        <is>
          <t>Webcam</t>
        </is>
      </c>
      <c r="I4662" t="n">
        <v>3</v>
      </c>
      <c r="J4662" s="12" t="n">
        <v>3756.02</v>
      </c>
      <c r="K4662" s="13" t="n">
        <v>0.2</v>
      </c>
      <c r="L4662" s="12" t="n">
        <v>9014.450000000001</v>
      </c>
      <c r="M4662" s="12" t="n">
        <v>8563.73</v>
      </c>
      <c r="N4662" s="12" t="n">
        <v>450.72</v>
      </c>
      <c r="O4662" t="inlineStr">
        <is>
          <t>UPI</t>
        </is>
      </c>
      <c r="P4662" t="inlineStr">
        <is>
          <t>Anaya Rao</t>
        </is>
      </c>
      <c r="Q4662" t="inlineStr">
        <is>
          <t>CUST-0744</t>
        </is>
      </c>
      <c r="R4662" t="n">
        <v>2</v>
      </c>
      <c r="S4662" t="inlineStr">
        <is>
          <t>No</t>
        </is>
      </c>
    </row>
    <row r="4663">
      <c r="A4663" t="inlineStr">
        <is>
          <t>ORD-2408-04662</t>
        </is>
      </c>
      <c r="B4663" s="11" t="n">
        <v>45522</v>
      </c>
      <c r="C4663" t="inlineStr">
        <is>
          <t>Central</t>
        </is>
      </c>
      <c r="D4663" t="inlineStr">
        <is>
          <t>Bhopal</t>
        </is>
      </c>
      <c r="E4663" t="inlineStr">
        <is>
          <t>Consumer</t>
        </is>
      </c>
      <c r="F4663" t="inlineStr">
        <is>
          <t>Direct Sales</t>
        </is>
      </c>
      <c r="G4663" t="inlineStr">
        <is>
          <t>Office Supplies</t>
        </is>
      </c>
      <c r="H4663" t="inlineStr">
        <is>
          <t>Marker Set</t>
        </is>
      </c>
      <c r="I4663" t="n">
        <v>5</v>
      </c>
      <c r="J4663" s="12" t="n">
        <v>236.72</v>
      </c>
      <c r="K4663" s="13" t="n">
        <v>0</v>
      </c>
      <c r="L4663" s="12" t="n">
        <v>1183.6</v>
      </c>
      <c r="M4663" s="12" t="n">
        <v>769.34</v>
      </c>
      <c r="N4663" s="12" t="n">
        <v>414.26</v>
      </c>
      <c r="O4663" t="inlineStr">
        <is>
          <t>Net Banking</t>
        </is>
      </c>
      <c r="P4663" t="inlineStr">
        <is>
          <t>Ishaan Mehta</t>
        </is>
      </c>
      <c r="Q4663" t="inlineStr">
        <is>
          <t>CUST-0939</t>
        </is>
      </c>
      <c r="R4663" t="n">
        <v>5</v>
      </c>
      <c r="S4663" t="inlineStr">
        <is>
          <t>No</t>
        </is>
      </c>
    </row>
    <row r="4664">
      <c r="A4664" t="inlineStr">
        <is>
          <t>ORD-2402-04663</t>
        </is>
      </c>
      <c r="B4664" s="11" t="n">
        <v>45343</v>
      </c>
      <c r="C4664" t="inlineStr">
        <is>
          <t>South</t>
        </is>
      </c>
      <c r="D4664" t="inlineStr">
        <is>
          <t>Bengaluru</t>
        </is>
      </c>
      <c r="E4664" t="inlineStr">
        <is>
          <t>Consumer</t>
        </is>
      </c>
      <c r="F4664" t="inlineStr">
        <is>
          <t>Direct Sales</t>
        </is>
      </c>
      <c r="G4664" t="inlineStr">
        <is>
          <t>Furniture</t>
        </is>
      </c>
      <c r="H4664" t="inlineStr">
        <is>
          <t>Cabinet</t>
        </is>
      </c>
      <c r="I4664" t="n">
        <v>3</v>
      </c>
      <c r="J4664" s="12" t="n">
        <v>9762.74</v>
      </c>
      <c r="K4664" s="13" t="n">
        <v>0.15</v>
      </c>
      <c r="L4664" s="12" t="n">
        <v>24894.99</v>
      </c>
      <c r="M4664" s="12" t="n">
        <v>22844.81</v>
      </c>
      <c r="N4664" s="12" t="n">
        <v>2050.18</v>
      </c>
      <c r="O4664" t="inlineStr">
        <is>
          <t>Credit Card</t>
        </is>
      </c>
      <c r="P4664" t="inlineStr">
        <is>
          <t>Kabir Singh</t>
        </is>
      </c>
      <c r="Q4664" t="inlineStr">
        <is>
          <t>CUST-0698</t>
        </is>
      </c>
      <c r="R4664" t="n">
        <v>2</v>
      </c>
      <c r="S4664" t="inlineStr">
        <is>
          <t>No</t>
        </is>
      </c>
    </row>
    <row r="4665">
      <c r="A4665" t="inlineStr">
        <is>
          <t>ORD-2509-04664</t>
        </is>
      </c>
      <c r="B4665" s="11" t="n">
        <v>45920</v>
      </c>
      <c r="C4665" t="inlineStr">
        <is>
          <t>South</t>
        </is>
      </c>
      <c r="D4665" t="inlineStr">
        <is>
          <t>Chennai</t>
        </is>
      </c>
      <c r="E4665" t="inlineStr">
        <is>
          <t>Education</t>
        </is>
      </c>
      <c r="F4665" t="inlineStr">
        <is>
          <t>Online</t>
        </is>
      </c>
      <c r="G4665" t="inlineStr">
        <is>
          <t>Furniture</t>
        </is>
      </c>
      <c r="H4665" t="inlineStr">
        <is>
          <t>Cabinet</t>
        </is>
      </c>
      <c r="I4665" t="n">
        <v>6</v>
      </c>
      <c r="J4665" s="12" t="n">
        <v>9732.450000000001</v>
      </c>
      <c r="K4665" s="13" t="n">
        <v>0.2</v>
      </c>
      <c r="L4665" s="12" t="n">
        <v>46715.76</v>
      </c>
      <c r="M4665" s="12" t="n">
        <v>45547.87</v>
      </c>
      <c r="N4665" s="12" t="n">
        <v>1167.89</v>
      </c>
      <c r="O4665" t="inlineStr">
        <is>
          <t>Net Banking</t>
        </is>
      </c>
      <c r="P4665" t="inlineStr">
        <is>
          <t>Vivaan Gupta</t>
        </is>
      </c>
      <c r="Q4665" t="inlineStr">
        <is>
          <t>CUST-0420</t>
        </is>
      </c>
      <c r="R4665" t="n">
        <v>2</v>
      </c>
      <c r="S4665" t="inlineStr">
        <is>
          <t>No</t>
        </is>
      </c>
    </row>
    <row r="4666">
      <c r="A4666" t="inlineStr">
        <is>
          <t>ORD-2508-04665</t>
        </is>
      </c>
      <c r="B4666" s="11" t="n">
        <v>45879</v>
      </c>
      <c r="C4666" t="inlineStr">
        <is>
          <t>West</t>
        </is>
      </c>
      <c r="D4666" t="inlineStr">
        <is>
          <t>Surat</t>
        </is>
      </c>
      <c r="E4666" t="inlineStr">
        <is>
          <t>Small Business</t>
        </is>
      </c>
      <c r="F4666" t="inlineStr">
        <is>
          <t>Direct Sales</t>
        </is>
      </c>
      <c r="G4666" t="inlineStr">
        <is>
          <t>Accessories</t>
        </is>
      </c>
      <c r="H4666" t="inlineStr">
        <is>
          <t>USB Hub</t>
        </is>
      </c>
      <c r="I4666" t="n">
        <v>10</v>
      </c>
      <c r="J4666" s="12" t="n">
        <v>1200.38</v>
      </c>
      <c r="K4666" s="13" t="n">
        <v>0.05</v>
      </c>
      <c r="L4666" s="12" t="n">
        <v>11403.61</v>
      </c>
      <c r="M4666" s="12" t="n">
        <v>8162.58</v>
      </c>
      <c r="N4666" s="12" t="n">
        <v>3241.03</v>
      </c>
      <c r="O4666" t="inlineStr">
        <is>
          <t>Net Banking</t>
        </is>
      </c>
      <c r="P4666" t="inlineStr">
        <is>
          <t>Rohan Verma</t>
        </is>
      </c>
      <c r="Q4666" t="inlineStr">
        <is>
          <t>CUST-0186</t>
        </is>
      </c>
      <c r="R4666" t="n">
        <v>6</v>
      </c>
      <c r="S4666" t="inlineStr">
        <is>
          <t>Yes</t>
        </is>
      </c>
    </row>
    <row r="4667">
      <c r="A4667" t="inlineStr">
        <is>
          <t>ORD-2402-04666</t>
        </is>
      </c>
      <c r="B4667" s="11" t="n">
        <v>45336</v>
      </c>
      <c r="C4667" t="inlineStr">
        <is>
          <t>West</t>
        </is>
      </c>
      <c r="D4667" t="inlineStr">
        <is>
          <t>Pune</t>
        </is>
      </c>
      <c r="E4667" t="inlineStr">
        <is>
          <t>Small Business</t>
        </is>
      </c>
      <c r="F4667" t="inlineStr">
        <is>
          <t>Retail Store</t>
        </is>
      </c>
      <c r="G4667" t="inlineStr">
        <is>
          <t>Furniture</t>
        </is>
      </c>
      <c r="H4667" t="inlineStr">
        <is>
          <t>Desk</t>
        </is>
      </c>
      <c r="I4667" t="n">
        <v>3</v>
      </c>
      <c r="J4667" s="12" t="n">
        <v>12921.86</v>
      </c>
      <c r="K4667" s="13" t="n">
        <v>0.1</v>
      </c>
      <c r="L4667" s="12" t="n">
        <v>34889.02</v>
      </c>
      <c r="M4667" s="12" t="n">
        <v>29074.19</v>
      </c>
      <c r="N4667" s="12" t="n">
        <v>5814.83</v>
      </c>
      <c r="O4667" t="inlineStr">
        <is>
          <t>Net Banking</t>
        </is>
      </c>
      <c r="P4667" t="inlineStr">
        <is>
          <t>Diya Patel</t>
        </is>
      </c>
      <c r="Q4667" t="inlineStr">
        <is>
          <t>CUST-0652</t>
        </is>
      </c>
      <c r="R4667" t="n">
        <v>3</v>
      </c>
      <c r="S4667" t="inlineStr">
        <is>
          <t>No</t>
        </is>
      </c>
    </row>
    <row r="4668">
      <c r="A4668" t="inlineStr">
        <is>
          <t>ORD-2504-04667</t>
        </is>
      </c>
      <c r="B4668" s="11" t="n">
        <v>45769</v>
      </c>
      <c r="C4668" t="inlineStr">
        <is>
          <t>West</t>
        </is>
      </c>
      <c r="D4668" t="inlineStr">
        <is>
          <t>Pune</t>
        </is>
      </c>
      <c r="E4668" t="inlineStr">
        <is>
          <t>Small Business</t>
        </is>
      </c>
      <c r="F4668" t="inlineStr">
        <is>
          <t>Partner</t>
        </is>
      </c>
      <c r="G4668" t="inlineStr">
        <is>
          <t>Office Supplies</t>
        </is>
      </c>
      <c r="H4668" t="inlineStr">
        <is>
          <t>File Folder</t>
        </is>
      </c>
      <c r="I4668" t="n">
        <v>1</v>
      </c>
      <c r="J4668" s="12" t="n">
        <v>102.9</v>
      </c>
      <c r="K4668" s="13" t="n">
        <v>0.1</v>
      </c>
      <c r="L4668" s="12" t="n">
        <v>92.61</v>
      </c>
      <c r="M4668" s="12" t="n">
        <v>59.68</v>
      </c>
      <c r="N4668" s="12" t="n">
        <v>32.93</v>
      </c>
      <c r="O4668" t="inlineStr">
        <is>
          <t>Debit Card</t>
        </is>
      </c>
      <c r="P4668" t="inlineStr">
        <is>
          <t>Vivaan Gupta</t>
        </is>
      </c>
      <c r="Q4668" t="inlineStr">
        <is>
          <t>CUST-0080</t>
        </is>
      </c>
      <c r="R4668" t="n">
        <v>3</v>
      </c>
      <c r="S4668" t="inlineStr">
        <is>
          <t>No</t>
        </is>
      </c>
    </row>
    <row r="4669">
      <c r="A4669" t="inlineStr">
        <is>
          <t>ORD-2412-04668</t>
        </is>
      </c>
      <c r="B4669" s="11" t="n">
        <v>45639</v>
      </c>
      <c r="C4669" t="inlineStr">
        <is>
          <t>East</t>
        </is>
      </c>
      <c r="D4669" t="inlineStr">
        <is>
          <t>Kolkata</t>
        </is>
      </c>
      <c r="E4669" t="inlineStr">
        <is>
          <t>Education</t>
        </is>
      </c>
      <c r="F4669" t="inlineStr">
        <is>
          <t>Retail Store</t>
        </is>
      </c>
      <c r="G4669" t="inlineStr">
        <is>
          <t>Furniture</t>
        </is>
      </c>
      <c r="H4669" t="inlineStr">
        <is>
          <t>Bookshelf</t>
        </is>
      </c>
      <c r="I4669" t="n">
        <v>12</v>
      </c>
      <c r="J4669" s="12" t="n">
        <v>5493.48</v>
      </c>
      <c r="K4669" s="13" t="n">
        <v>0.1</v>
      </c>
      <c r="L4669" s="12" t="n">
        <v>59329.58</v>
      </c>
      <c r="M4669" s="12" t="n">
        <v>48122.88</v>
      </c>
      <c r="N4669" s="12" t="n">
        <v>11206.7</v>
      </c>
      <c r="O4669" t="inlineStr">
        <is>
          <t>Net Banking</t>
        </is>
      </c>
      <c r="P4669" t="inlineStr">
        <is>
          <t>Vivaan Gupta</t>
        </is>
      </c>
      <c r="Q4669" t="inlineStr">
        <is>
          <t>CUST-0587</t>
        </is>
      </c>
      <c r="R4669" t="n">
        <v>6</v>
      </c>
      <c r="S4669" t="inlineStr">
        <is>
          <t>No</t>
        </is>
      </c>
    </row>
    <row r="4670">
      <c r="A4670" t="inlineStr">
        <is>
          <t>ORD-2401-04669</t>
        </is>
      </c>
      <c r="B4670" s="11" t="n">
        <v>45303</v>
      </c>
      <c r="C4670" t="inlineStr">
        <is>
          <t>West</t>
        </is>
      </c>
      <c r="D4670" t="inlineStr">
        <is>
          <t>Surat</t>
        </is>
      </c>
      <c r="E4670" t="inlineStr">
        <is>
          <t>Consumer</t>
        </is>
      </c>
      <c r="F4670" t="inlineStr">
        <is>
          <t>Direct Sales</t>
        </is>
      </c>
      <c r="G4670" t="inlineStr">
        <is>
          <t>Office Supplies</t>
        </is>
      </c>
      <c r="H4670" t="inlineStr">
        <is>
          <t>Notebook Pack</t>
        </is>
      </c>
      <c r="I4670" t="n">
        <v>8</v>
      </c>
      <c r="J4670" s="12" t="n">
        <v>419.51</v>
      </c>
      <c r="K4670" s="13" t="n">
        <v>0.03</v>
      </c>
      <c r="L4670" s="12" t="n">
        <v>3255.4</v>
      </c>
      <c r="M4670" s="12" t="n">
        <v>2147.89</v>
      </c>
      <c r="N4670" s="12" t="n">
        <v>1107.51</v>
      </c>
      <c r="O4670" t="inlineStr">
        <is>
          <t>UPI</t>
        </is>
      </c>
      <c r="P4670" t="inlineStr">
        <is>
          <t>Kabir Singh</t>
        </is>
      </c>
      <c r="Q4670" t="inlineStr">
        <is>
          <t>CUST-0188</t>
        </is>
      </c>
      <c r="R4670" t="n">
        <v>10</v>
      </c>
      <c r="S4670" t="inlineStr">
        <is>
          <t>No</t>
        </is>
      </c>
    </row>
    <row r="4671">
      <c r="A4671" t="inlineStr">
        <is>
          <t>ORD-2503-04670</t>
        </is>
      </c>
      <c r="B4671" s="11" t="n">
        <v>45724</v>
      </c>
      <c r="C4671" t="inlineStr">
        <is>
          <t>Central</t>
        </is>
      </c>
      <c r="D4671" t="inlineStr">
        <is>
          <t>Raipur</t>
        </is>
      </c>
      <c r="E4671" t="inlineStr">
        <is>
          <t>Corporate</t>
        </is>
      </c>
      <c r="F4671" t="inlineStr">
        <is>
          <t>Online</t>
        </is>
      </c>
      <c r="G4671" t="inlineStr">
        <is>
          <t>Office Supplies</t>
        </is>
      </c>
      <c r="H4671" t="inlineStr">
        <is>
          <t>Paper Ream</t>
        </is>
      </c>
      <c r="I4671" t="n">
        <v>4</v>
      </c>
      <c r="J4671" s="12" t="n">
        <v>474.6</v>
      </c>
      <c r="K4671" s="13" t="n">
        <v>0.1</v>
      </c>
      <c r="L4671" s="12" t="n">
        <v>1708.56</v>
      </c>
      <c r="M4671" s="12" t="n">
        <v>1423.8</v>
      </c>
      <c r="N4671" s="12" t="n">
        <v>284.76</v>
      </c>
      <c r="O4671" t="inlineStr">
        <is>
          <t>Net Banking</t>
        </is>
      </c>
      <c r="P4671" t="inlineStr">
        <is>
          <t>Aarav Sharma</t>
        </is>
      </c>
      <c r="Q4671" t="inlineStr">
        <is>
          <t>CUST-0654</t>
        </is>
      </c>
      <c r="R4671" t="n">
        <v>6</v>
      </c>
      <c r="S4671" t="inlineStr">
        <is>
          <t>No</t>
        </is>
      </c>
    </row>
    <row r="4672">
      <c r="A4672" t="inlineStr">
        <is>
          <t>ORD-2412-04671</t>
        </is>
      </c>
      <c r="B4672" s="11" t="n">
        <v>45655</v>
      </c>
      <c r="C4672" t="inlineStr">
        <is>
          <t>North</t>
        </is>
      </c>
      <c r="D4672" t="inlineStr">
        <is>
          <t>Jaipur</t>
        </is>
      </c>
      <c r="E4672" t="inlineStr">
        <is>
          <t>Small Business</t>
        </is>
      </c>
      <c r="F4672" t="inlineStr">
        <is>
          <t>Retail Store</t>
        </is>
      </c>
      <c r="G4672" t="inlineStr">
        <is>
          <t>Office Supplies</t>
        </is>
      </c>
      <c r="H4672" t="inlineStr">
        <is>
          <t>Paper Ream</t>
        </is>
      </c>
      <c r="I4672" t="n">
        <v>4</v>
      </c>
      <c r="J4672" s="12" t="n">
        <v>479.35</v>
      </c>
      <c r="K4672" s="13" t="n">
        <v>0.05</v>
      </c>
      <c r="L4672" s="12" t="n">
        <v>1821.53</v>
      </c>
      <c r="M4672" s="12" t="n">
        <v>1438.05</v>
      </c>
      <c r="N4672" s="12" t="n">
        <v>383.48</v>
      </c>
      <c r="O4672" t="inlineStr">
        <is>
          <t>Net Banking</t>
        </is>
      </c>
      <c r="P4672" t="inlineStr">
        <is>
          <t>Kabir Singh</t>
        </is>
      </c>
      <c r="Q4672" t="inlineStr">
        <is>
          <t>CUST-0872</t>
        </is>
      </c>
      <c r="R4672" t="n">
        <v>6</v>
      </c>
      <c r="S4672" t="inlineStr">
        <is>
          <t>No</t>
        </is>
      </c>
    </row>
    <row r="4673">
      <c r="A4673" t="inlineStr">
        <is>
          <t>ORD-2406-04672</t>
        </is>
      </c>
      <c r="B4673" s="11" t="n">
        <v>45460</v>
      </c>
      <c r="C4673" t="inlineStr">
        <is>
          <t>East</t>
        </is>
      </c>
      <c r="D4673" t="inlineStr">
        <is>
          <t>Guwahati</t>
        </is>
      </c>
      <c r="E4673" t="inlineStr">
        <is>
          <t>Education</t>
        </is>
      </c>
      <c r="F4673" t="inlineStr">
        <is>
          <t>Partner</t>
        </is>
      </c>
      <c r="G4673" t="inlineStr">
        <is>
          <t>Accessories</t>
        </is>
      </c>
      <c r="H4673" t="inlineStr">
        <is>
          <t>Mouse</t>
        </is>
      </c>
      <c r="I4673" t="n">
        <v>2</v>
      </c>
      <c r="J4673" s="12" t="n">
        <v>767.13</v>
      </c>
      <c r="K4673" s="13" t="n">
        <v>0.15</v>
      </c>
      <c r="L4673" s="12" t="n">
        <v>1304.12</v>
      </c>
      <c r="M4673" s="12" t="n">
        <v>1012.61</v>
      </c>
      <c r="N4673" s="12" t="n">
        <v>291.51</v>
      </c>
      <c r="O4673" t="inlineStr">
        <is>
          <t>Cash</t>
        </is>
      </c>
      <c r="P4673" t="inlineStr">
        <is>
          <t>Aarav Sharma</t>
        </is>
      </c>
      <c r="Q4673" t="inlineStr">
        <is>
          <t>CUST-0115</t>
        </is>
      </c>
      <c r="R4673" t="n">
        <v>5</v>
      </c>
      <c r="S4673" t="inlineStr">
        <is>
          <t>No</t>
        </is>
      </c>
    </row>
    <row r="4674">
      <c r="A4674" t="inlineStr">
        <is>
          <t>ORD-2510-04673</t>
        </is>
      </c>
      <c r="B4674" s="11" t="n">
        <v>45957</v>
      </c>
      <c r="C4674" t="inlineStr">
        <is>
          <t>Central</t>
        </is>
      </c>
      <c r="D4674" t="inlineStr">
        <is>
          <t>Nagpur</t>
        </is>
      </c>
      <c r="E4674" t="inlineStr">
        <is>
          <t>Corporate</t>
        </is>
      </c>
      <c r="F4674" t="inlineStr">
        <is>
          <t>Online</t>
        </is>
      </c>
      <c r="G4674" t="inlineStr">
        <is>
          <t>Office Supplies</t>
        </is>
      </c>
      <c r="H4674" t="inlineStr">
        <is>
          <t>Marker Set</t>
        </is>
      </c>
      <c r="I4674" t="n">
        <v>4</v>
      </c>
      <c r="J4674" s="12" t="n">
        <v>275.97</v>
      </c>
      <c r="K4674" s="13" t="n">
        <v>0.05</v>
      </c>
      <c r="L4674" s="12" t="n">
        <v>1048.69</v>
      </c>
      <c r="M4674" s="12" t="n">
        <v>717.52</v>
      </c>
      <c r="N4674" s="12" t="n">
        <v>331.17</v>
      </c>
      <c r="O4674" t="inlineStr">
        <is>
          <t>Net Banking</t>
        </is>
      </c>
      <c r="P4674" t="inlineStr">
        <is>
          <t>Vivaan Gupta</t>
        </is>
      </c>
      <c r="Q4674" t="inlineStr">
        <is>
          <t>CUST-0326</t>
        </is>
      </c>
      <c r="R4674" t="n">
        <v>5</v>
      </c>
      <c r="S4674" t="inlineStr">
        <is>
          <t>No</t>
        </is>
      </c>
    </row>
    <row r="4675">
      <c r="A4675" t="inlineStr">
        <is>
          <t>ORD-2402-04674</t>
        </is>
      </c>
      <c r="B4675" s="11" t="n">
        <v>45344</v>
      </c>
      <c r="C4675" t="inlineStr">
        <is>
          <t>East</t>
        </is>
      </c>
      <c r="D4675" t="inlineStr">
        <is>
          <t>Bhubaneswar</t>
        </is>
      </c>
      <c r="E4675" t="inlineStr">
        <is>
          <t>Small Business</t>
        </is>
      </c>
      <c r="F4675" t="inlineStr">
        <is>
          <t>Retail Store</t>
        </is>
      </c>
      <c r="G4675" t="inlineStr">
        <is>
          <t>Furniture</t>
        </is>
      </c>
      <c r="H4675" t="inlineStr">
        <is>
          <t>Cabinet</t>
        </is>
      </c>
      <c r="I4675" t="n">
        <v>2</v>
      </c>
      <c r="J4675" s="12" t="n">
        <v>10178.22</v>
      </c>
      <c r="K4675" s="13" t="n">
        <v>0.05</v>
      </c>
      <c r="L4675" s="12" t="n">
        <v>19338.62</v>
      </c>
      <c r="M4675" s="12" t="n">
        <v>15878.02</v>
      </c>
      <c r="N4675" s="12" t="n">
        <v>3460.6</v>
      </c>
      <c r="O4675" t="inlineStr">
        <is>
          <t>Net Banking</t>
        </is>
      </c>
      <c r="P4675" t="inlineStr">
        <is>
          <t>Kabir Singh</t>
        </is>
      </c>
      <c r="Q4675" t="inlineStr">
        <is>
          <t>CUST-0450</t>
        </is>
      </c>
      <c r="R4675" t="n">
        <v>2</v>
      </c>
      <c r="S4675" t="inlineStr">
        <is>
          <t>No</t>
        </is>
      </c>
    </row>
    <row r="4676">
      <c r="A4676" t="inlineStr">
        <is>
          <t>ORD-2408-04675</t>
        </is>
      </c>
      <c r="B4676" s="11" t="n">
        <v>45520</v>
      </c>
      <c r="C4676" t="inlineStr">
        <is>
          <t>Central</t>
        </is>
      </c>
      <c r="D4676" t="inlineStr">
        <is>
          <t>Raipur</t>
        </is>
      </c>
      <c r="E4676" t="inlineStr">
        <is>
          <t>Corporate</t>
        </is>
      </c>
      <c r="F4676" t="inlineStr">
        <is>
          <t>Retail Store</t>
        </is>
      </c>
      <c r="G4676" t="inlineStr">
        <is>
          <t>Furniture</t>
        </is>
      </c>
      <c r="H4676" t="inlineStr">
        <is>
          <t>Desk</t>
        </is>
      </c>
      <c r="I4676" t="n">
        <v>8</v>
      </c>
      <c r="J4676" s="12" t="n">
        <v>11416.21</v>
      </c>
      <c r="K4676" s="13" t="n">
        <v>0.05</v>
      </c>
      <c r="L4676" s="12" t="n">
        <v>86763.2</v>
      </c>
      <c r="M4676" s="12" t="n">
        <v>68497.25999999999</v>
      </c>
      <c r="N4676" s="12" t="n">
        <v>18265.94</v>
      </c>
      <c r="O4676" t="inlineStr">
        <is>
          <t>Net Banking</t>
        </is>
      </c>
      <c r="P4676" t="inlineStr">
        <is>
          <t>Vivaan Gupta</t>
        </is>
      </c>
      <c r="Q4676" t="inlineStr">
        <is>
          <t>CUST-0779</t>
        </is>
      </c>
      <c r="R4676" t="n">
        <v>2</v>
      </c>
      <c r="S4676" t="inlineStr">
        <is>
          <t>No</t>
        </is>
      </c>
    </row>
    <row r="4677">
      <c r="A4677" t="inlineStr">
        <is>
          <t>ORD-2512-04676</t>
        </is>
      </c>
      <c r="B4677" s="11" t="n">
        <v>46007</v>
      </c>
      <c r="C4677" t="inlineStr">
        <is>
          <t>North</t>
        </is>
      </c>
      <c r="D4677" t="inlineStr">
        <is>
          <t>Chandigarh</t>
        </is>
      </c>
      <c r="E4677" t="inlineStr">
        <is>
          <t>Consumer</t>
        </is>
      </c>
      <c r="F4677" t="inlineStr">
        <is>
          <t>Retail Store</t>
        </is>
      </c>
      <c r="G4677" t="inlineStr">
        <is>
          <t>Accessories</t>
        </is>
      </c>
      <c r="H4677" t="inlineStr">
        <is>
          <t>Mouse</t>
        </is>
      </c>
      <c r="I4677" t="n">
        <v>5</v>
      </c>
      <c r="J4677" s="12" t="n">
        <v>790.51</v>
      </c>
      <c r="K4677" s="13" t="n">
        <v>0.1</v>
      </c>
      <c r="L4677" s="12" t="n">
        <v>3557.3</v>
      </c>
      <c r="M4677" s="12" t="n">
        <v>2608.68</v>
      </c>
      <c r="N4677" s="12" t="n">
        <v>948.62</v>
      </c>
      <c r="O4677" t="inlineStr">
        <is>
          <t>Cash</t>
        </is>
      </c>
      <c r="P4677" t="inlineStr">
        <is>
          <t>Diya Patel</t>
        </is>
      </c>
      <c r="Q4677" t="inlineStr">
        <is>
          <t>CUST-0611</t>
        </is>
      </c>
      <c r="R4677" t="n">
        <v>3</v>
      </c>
      <c r="S4677" t="inlineStr">
        <is>
          <t>No</t>
        </is>
      </c>
    </row>
    <row r="4678">
      <c r="A4678" t="inlineStr">
        <is>
          <t>ORD-2510-04677</t>
        </is>
      </c>
      <c r="B4678" s="11" t="n">
        <v>45961</v>
      </c>
      <c r="C4678" t="inlineStr">
        <is>
          <t>Central</t>
        </is>
      </c>
      <c r="D4678" t="inlineStr">
        <is>
          <t>Raipur</t>
        </is>
      </c>
      <c r="E4678" t="inlineStr">
        <is>
          <t>Education</t>
        </is>
      </c>
      <c r="F4678" t="inlineStr">
        <is>
          <t>Direct Sales</t>
        </is>
      </c>
      <c r="G4678" t="inlineStr">
        <is>
          <t>Technology</t>
        </is>
      </c>
      <c r="H4678" t="inlineStr">
        <is>
          <t>Monitor</t>
        </is>
      </c>
      <c r="I4678" t="n">
        <v>3</v>
      </c>
      <c r="J4678" s="12" t="n">
        <v>13249</v>
      </c>
      <c r="K4678" s="13" t="n">
        <v>0.25</v>
      </c>
      <c r="L4678" s="12" t="n">
        <v>29810.25</v>
      </c>
      <c r="M4678" s="12" t="n">
        <v>31797.6</v>
      </c>
      <c r="N4678" s="12" t="n">
        <v>-1987.35</v>
      </c>
      <c r="O4678" t="inlineStr">
        <is>
          <t>Credit Card</t>
        </is>
      </c>
      <c r="P4678" t="inlineStr">
        <is>
          <t>Sara Khan</t>
        </is>
      </c>
      <c r="Q4678" t="inlineStr">
        <is>
          <t>CUST-0344</t>
        </is>
      </c>
      <c r="R4678" t="n">
        <v>1</v>
      </c>
      <c r="S4678" t="inlineStr">
        <is>
          <t>No</t>
        </is>
      </c>
    </row>
    <row r="4679">
      <c r="A4679" t="inlineStr">
        <is>
          <t>ORD-2508-04678</t>
        </is>
      </c>
      <c r="B4679" s="11" t="n">
        <v>45896</v>
      </c>
      <c r="C4679" t="inlineStr">
        <is>
          <t>South</t>
        </is>
      </c>
      <c r="D4679" t="inlineStr">
        <is>
          <t>Kochi</t>
        </is>
      </c>
      <c r="E4679" t="inlineStr">
        <is>
          <t>Corporate</t>
        </is>
      </c>
      <c r="F4679" t="inlineStr">
        <is>
          <t>Online</t>
        </is>
      </c>
      <c r="G4679" t="inlineStr">
        <is>
          <t>Office Supplies</t>
        </is>
      </c>
      <c r="H4679" t="inlineStr">
        <is>
          <t>Paper Ream</t>
        </is>
      </c>
      <c r="I4679" t="n">
        <v>2</v>
      </c>
      <c r="J4679" s="12" t="n">
        <v>482.1</v>
      </c>
      <c r="K4679" s="13" t="n">
        <v>0.1</v>
      </c>
      <c r="L4679" s="12" t="n">
        <v>867.78</v>
      </c>
      <c r="M4679" s="12" t="n">
        <v>723.15</v>
      </c>
      <c r="N4679" s="12" t="n">
        <v>144.63</v>
      </c>
      <c r="O4679" t="inlineStr">
        <is>
          <t>Credit Card</t>
        </is>
      </c>
      <c r="P4679" t="inlineStr">
        <is>
          <t>Tara Kapoor</t>
        </is>
      </c>
      <c r="Q4679" t="inlineStr">
        <is>
          <t>CUST-0705</t>
        </is>
      </c>
      <c r="R4679" t="n">
        <v>3</v>
      </c>
      <c r="S4679" t="inlineStr">
        <is>
          <t>No</t>
        </is>
      </c>
    </row>
    <row r="4680">
      <c r="A4680" t="inlineStr">
        <is>
          <t>ORD-2409-04679</t>
        </is>
      </c>
      <c r="B4680" s="11" t="n">
        <v>45537</v>
      </c>
      <c r="C4680" t="inlineStr">
        <is>
          <t>South</t>
        </is>
      </c>
      <c r="D4680" t="inlineStr">
        <is>
          <t>Kochi</t>
        </is>
      </c>
      <c r="E4680" t="inlineStr">
        <is>
          <t>Consumer</t>
        </is>
      </c>
      <c r="F4680" t="inlineStr">
        <is>
          <t>Direct Sales</t>
        </is>
      </c>
      <c r="G4680" t="inlineStr">
        <is>
          <t>Technology</t>
        </is>
      </c>
      <c r="H4680" t="inlineStr">
        <is>
          <t>Tablet</t>
        </is>
      </c>
      <c r="I4680" t="n">
        <v>3</v>
      </c>
      <c r="J4680" s="12" t="n">
        <v>21195.98</v>
      </c>
      <c r="K4680" s="13" t="n">
        <v>0.15</v>
      </c>
      <c r="L4680" s="12" t="n">
        <v>54049.75</v>
      </c>
      <c r="M4680" s="12" t="n">
        <v>52777.99</v>
      </c>
      <c r="N4680" s="12" t="n">
        <v>1271.76</v>
      </c>
      <c r="O4680" t="inlineStr">
        <is>
          <t>Credit Card</t>
        </is>
      </c>
      <c r="P4680" t="inlineStr">
        <is>
          <t>Rohan Verma</t>
        </is>
      </c>
      <c r="Q4680" t="inlineStr">
        <is>
          <t>CUST-0326</t>
        </is>
      </c>
      <c r="R4680" t="n">
        <v>1</v>
      </c>
      <c r="S4680" t="inlineStr">
        <is>
          <t>No</t>
        </is>
      </c>
    </row>
    <row r="4681">
      <c r="A4681" t="inlineStr">
        <is>
          <t>ORD-2404-04680</t>
        </is>
      </c>
      <c r="B4681" s="11" t="n">
        <v>45394</v>
      </c>
      <c r="C4681" t="inlineStr">
        <is>
          <t>West</t>
        </is>
      </c>
      <c r="D4681" t="inlineStr">
        <is>
          <t>Mumbai</t>
        </is>
      </c>
      <c r="E4681" t="inlineStr">
        <is>
          <t>Education</t>
        </is>
      </c>
      <c r="F4681" t="inlineStr">
        <is>
          <t>Partner</t>
        </is>
      </c>
      <c r="G4681" t="inlineStr">
        <is>
          <t>Furniture</t>
        </is>
      </c>
      <c r="H4681" t="inlineStr">
        <is>
          <t>Office Chair</t>
        </is>
      </c>
      <c r="I4681" t="n">
        <v>4</v>
      </c>
      <c r="J4681" s="12" t="n">
        <v>7930.84</v>
      </c>
      <c r="K4681" s="13" t="n">
        <v>0.1</v>
      </c>
      <c r="L4681" s="12" t="n">
        <v>28551.02</v>
      </c>
      <c r="M4681" s="12" t="n">
        <v>21889.12</v>
      </c>
      <c r="N4681" s="12" t="n">
        <v>6661.9</v>
      </c>
      <c r="O4681" t="inlineStr">
        <is>
          <t>Credit Card</t>
        </is>
      </c>
      <c r="P4681" t="inlineStr">
        <is>
          <t>Diya Patel</t>
        </is>
      </c>
      <c r="Q4681" t="inlineStr">
        <is>
          <t>CUST-0241</t>
        </is>
      </c>
      <c r="R4681" t="n">
        <v>4</v>
      </c>
      <c r="S4681" t="inlineStr">
        <is>
          <t>Yes</t>
        </is>
      </c>
    </row>
    <row r="4682">
      <c r="A4682" t="inlineStr">
        <is>
          <t>ORD-2508-04681</t>
        </is>
      </c>
      <c r="B4682" s="11" t="n">
        <v>45875</v>
      </c>
      <c r="C4682" t="inlineStr">
        <is>
          <t>West</t>
        </is>
      </c>
      <c r="D4682" t="inlineStr">
        <is>
          <t>Ahmedabad</t>
        </is>
      </c>
      <c r="E4682" t="inlineStr">
        <is>
          <t>Consumer</t>
        </is>
      </c>
      <c r="F4682" t="inlineStr">
        <is>
          <t>Direct Sales</t>
        </is>
      </c>
      <c r="G4682" t="inlineStr">
        <is>
          <t>Office Supplies</t>
        </is>
      </c>
      <c r="H4682" t="inlineStr">
        <is>
          <t>Stapler</t>
        </is>
      </c>
      <c r="I4682" t="n">
        <v>2</v>
      </c>
      <c r="J4682" s="12" t="n">
        <v>283.32</v>
      </c>
      <c r="K4682" s="13" t="n">
        <v>0.1</v>
      </c>
      <c r="L4682" s="12" t="n">
        <v>509.98</v>
      </c>
      <c r="M4682" s="12" t="n">
        <v>379.65</v>
      </c>
      <c r="N4682" s="12" t="n">
        <v>130.33</v>
      </c>
      <c r="O4682" t="inlineStr">
        <is>
          <t>Debit Card</t>
        </is>
      </c>
      <c r="P4682" t="inlineStr">
        <is>
          <t>Tara Kapoor</t>
        </is>
      </c>
      <c r="Q4682" t="inlineStr">
        <is>
          <t>CUST-0292</t>
        </is>
      </c>
      <c r="R4682" t="n">
        <v>8</v>
      </c>
      <c r="S4682" t="inlineStr">
        <is>
          <t>No</t>
        </is>
      </c>
    </row>
    <row r="4683">
      <c r="A4683" t="inlineStr">
        <is>
          <t>ORD-2511-04682</t>
        </is>
      </c>
      <c r="B4683" s="11" t="n">
        <v>45978</v>
      </c>
      <c r="C4683" t="inlineStr">
        <is>
          <t>East</t>
        </is>
      </c>
      <c r="D4683" t="inlineStr">
        <is>
          <t>Kolkata</t>
        </is>
      </c>
      <c r="E4683" t="inlineStr">
        <is>
          <t>Corporate</t>
        </is>
      </c>
      <c r="F4683" t="inlineStr">
        <is>
          <t>Retail Store</t>
        </is>
      </c>
      <c r="G4683" t="inlineStr">
        <is>
          <t>Office Supplies</t>
        </is>
      </c>
      <c r="H4683" t="inlineStr">
        <is>
          <t>File Folder</t>
        </is>
      </c>
      <c r="I4683" t="n">
        <v>2</v>
      </c>
      <c r="J4683" s="12" t="n">
        <v>115.75</v>
      </c>
      <c r="K4683" s="13" t="n">
        <v>0.05</v>
      </c>
      <c r="L4683" s="12" t="n">
        <v>219.92</v>
      </c>
      <c r="M4683" s="12" t="n">
        <v>134.27</v>
      </c>
      <c r="N4683" s="12" t="n">
        <v>85.65000000000001</v>
      </c>
      <c r="O4683" t="inlineStr">
        <is>
          <t>Cash</t>
        </is>
      </c>
      <c r="P4683" t="inlineStr">
        <is>
          <t>Ishaan Mehta</t>
        </is>
      </c>
      <c r="Q4683" t="inlineStr">
        <is>
          <t>CUST-0054</t>
        </is>
      </c>
      <c r="R4683" t="n">
        <v>4</v>
      </c>
      <c r="S4683" t="inlineStr">
        <is>
          <t>No</t>
        </is>
      </c>
    </row>
    <row r="4684">
      <c r="A4684" t="inlineStr">
        <is>
          <t>ORD-2502-04683</t>
        </is>
      </c>
      <c r="B4684" s="11" t="n">
        <v>45707</v>
      </c>
      <c r="C4684" t="inlineStr">
        <is>
          <t>Central</t>
        </is>
      </c>
      <c r="D4684" t="inlineStr">
        <is>
          <t>Raipur</t>
        </is>
      </c>
      <c r="E4684" t="inlineStr">
        <is>
          <t>Education</t>
        </is>
      </c>
      <c r="F4684" t="inlineStr">
        <is>
          <t>Partner</t>
        </is>
      </c>
      <c r="G4684" t="inlineStr">
        <is>
          <t>Office Supplies</t>
        </is>
      </c>
      <c r="H4684" t="inlineStr">
        <is>
          <t>Pen Box</t>
        </is>
      </c>
      <c r="I4684" t="n">
        <v>3</v>
      </c>
      <c r="J4684" s="12" t="n">
        <v>198.91</v>
      </c>
      <c r="K4684" s="13" t="n">
        <v>0.1</v>
      </c>
      <c r="L4684" s="12" t="n">
        <v>537.0599999999999</v>
      </c>
      <c r="M4684" s="12" t="n">
        <v>364.01</v>
      </c>
      <c r="N4684" s="12" t="n">
        <v>173.05</v>
      </c>
      <c r="O4684" t="inlineStr">
        <is>
          <t>Debit Card</t>
        </is>
      </c>
      <c r="P4684" t="inlineStr">
        <is>
          <t>Vivaan Gupta</t>
        </is>
      </c>
      <c r="Q4684" t="inlineStr">
        <is>
          <t>CUST-0612</t>
        </is>
      </c>
      <c r="R4684" t="n">
        <v>5</v>
      </c>
      <c r="S4684" t="inlineStr">
        <is>
          <t>No</t>
        </is>
      </c>
    </row>
    <row r="4685">
      <c r="A4685" t="inlineStr">
        <is>
          <t>ORD-2409-04684</t>
        </is>
      </c>
      <c r="B4685" s="11" t="n">
        <v>45537</v>
      </c>
      <c r="C4685" t="inlineStr">
        <is>
          <t>South</t>
        </is>
      </c>
      <c r="D4685" t="inlineStr">
        <is>
          <t>Chennai</t>
        </is>
      </c>
      <c r="E4685" t="inlineStr">
        <is>
          <t>Education</t>
        </is>
      </c>
      <c r="F4685" t="inlineStr">
        <is>
          <t>Online</t>
        </is>
      </c>
      <c r="G4685" t="inlineStr">
        <is>
          <t>Technology</t>
        </is>
      </c>
      <c r="H4685" t="inlineStr">
        <is>
          <t>Monitor</t>
        </is>
      </c>
      <c r="I4685" t="n">
        <v>3</v>
      </c>
      <c r="J4685" s="12" t="n">
        <v>14745.49</v>
      </c>
      <c r="K4685" s="13" t="n">
        <v>0.25</v>
      </c>
      <c r="L4685" s="12" t="n">
        <v>33177.35</v>
      </c>
      <c r="M4685" s="12" t="n">
        <v>35389.18</v>
      </c>
      <c r="N4685" s="12" t="n">
        <v>-2211.83</v>
      </c>
      <c r="O4685" t="inlineStr">
        <is>
          <t>UPI</t>
        </is>
      </c>
      <c r="P4685" t="inlineStr">
        <is>
          <t>Vivaan Gupta</t>
        </is>
      </c>
      <c r="Q4685" t="inlineStr">
        <is>
          <t>CUST-0745</t>
        </is>
      </c>
      <c r="R4685" t="n">
        <v>2</v>
      </c>
      <c r="S4685" t="inlineStr">
        <is>
          <t>No</t>
        </is>
      </c>
    </row>
    <row r="4686">
      <c r="A4686" t="inlineStr">
        <is>
          <t>ORD-2504-04685</t>
        </is>
      </c>
      <c r="B4686" s="11" t="n">
        <v>45765</v>
      </c>
      <c r="C4686" t="inlineStr">
        <is>
          <t>Central</t>
        </is>
      </c>
      <c r="D4686" t="inlineStr">
        <is>
          <t>Bhopal</t>
        </is>
      </c>
      <c r="E4686" t="inlineStr">
        <is>
          <t>Small Business</t>
        </is>
      </c>
      <c r="F4686" t="inlineStr">
        <is>
          <t>Retail Store</t>
        </is>
      </c>
      <c r="G4686" t="inlineStr">
        <is>
          <t>Technology</t>
        </is>
      </c>
      <c r="H4686" t="inlineStr">
        <is>
          <t>Printer</t>
        </is>
      </c>
      <c r="I4686" t="n">
        <v>4</v>
      </c>
      <c r="J4686" s="12" t="n">
        <v>9643.32</v>
      </c>
      <c r="K4686" s="13" t="n">
        <v>0.2</v>
      </c>
      <c r="L4686" s="12" t="n">
        <v>30858.62</v>
      </c>
      <c r="M4686" s="12" t="n">
        <v>31630.09</v>
      </c>
      <c r="N4686" s="12" t="n">
        <v>-771.47</v>
      </c>
      <c r="O4686" t="inlineStr">
        <is>
          <t>Credit Card</t>
        </is>
      </c>
      <c r="P4686" t="inlineStr">
        <is>
          <t>Sara Khan</t>
        </is>
      </c>
      <c r="Q4686" t="inlineStr">
        <is>
          <t>CUST-0389</t>
        </is>
      </c>
      <c r="R4686" t="n">
        <v>5</v>
      </c>
      <c r="S4686" t="inlineStr">
        <is>
          <t>Yes</t>
        </is>
      </c>
    </row>
    <row r="4687">
      <c r="A4687" t="inlineStr">
        <is>
          <t>ORD-2406-04686</t>
        </is>
      </c>
      <c r="B4687" s="11" t="n">
        <v>45469</v>
      </c>
      <c r="C4687" t="inlineStr">
        <is>
          <t>Central</t>
        </is>
      </c>
      <c r="D4687" t="inlineStr">
        <is>
          <t>Indore</t>
        </is>
      </c>
      <c r="E4687" t="inlineStr">
        <is>
          <t>Small Business</t>
        </is>
      </c>
      <c r="F4687" t="inlineStr">
        <is>
          <t>Direct Sales</t>
        </is>
      </c>
      <c r="G4687" t="inlineStr">
        <is>
          <t>Furniture</t>
        </is>
      </c>
      <c r="H4687" t="inlineStr">
        <is>
          <t>Desk</t>
        </is>
      </c>
      <c r="I4687" t="n">
        <v>4</v>
      </c>
      <c r="J4687" s="12" t="n">
        <v>12795.15</v>
      </c>
      <c r="K4687" s="13" t="n">
        <v>0.05</v>
      </c>
      <c r="L4687" s="12" t="n">
        <v>48621.57</v>
      </c>
      <c r="M4687" s="12" t="n">
        <v>38385.45</v>
      </c>
      <c r="N4687" s="12" t="n">
        <v>10236.12</v>
      </c>
      <c r="O4687" t="inlineStr">
        <is>
          <t>Net Banking</t>
        </is>
      </c>
      <c r="P4687" t="inlineStr">
        <is>
          <t>Anaya Rao</t>
        </is>
      </c>
      <c r="Q4687" t="inlineStr">
        <is>
          <t>CUST-0507</t>
        </is>
      </c>
      <c r="R4687" t="n">
        <v>1</v>
      </c>
      <c r="S4687" t="inlineStr">
        <is>
          <t>Yes</t>
        </is>
      </c>
    </row>
    <row r="4688">
      <c r="A4688" t="inlineStr">
        <is>
          <t>ORD-2501-04687</t>
        </is>
      </c>
      <c r="B4688" s="11" t="n">
        <v>45670</v>
      </c>
      <c r="C4688" t="inlineStr">
        <is>
          <t>North</t>
        </is>
      </c>
      <c r="D4688" t="inlineStr">
        <is>
          <t>Lucknow</t>
        </is>
      </c>
      <c r="E4688" t="inlineStr">
        <is>
          <t>Education</t>
        </is>
      </c>
      <c r="F4688" t="inlineStr">
        <is>
          <t>Retail Store</t>
        </is>
      </c>
      <c r="G4688" t="inlineStr">
        <is>
          <t>Technology</t>
        </is>
      </c>
      <c r="H4688" t="inlineStr">
        <is>
          <t>Monitor</t>
        </is>
      </c>
      <c r="I4688" t="n">
        <v>5</v>
      </c>
      <c r="J4688" s="12" t="n">
        <v>15034.1</v>
      </c>
      <c r="K4688" s="13" t="n">
        <v>0.1</v>
      </c>
      <c r="L4688" s="12" t="n">
        <v>67653.45</v>
      </c>
      <c r="M4688" s="12" t="n">
        <v>60136.4</v>
      </c>
      <c r="N4688" s="12" t="n">
        <v>7517.05</v>
      </c>
      <c r="O4688" t="inlineStr">
        <is>
          <t>Cash</t>
        </is>
      </c>
      <c r="P4688" t="inlineStr">
        <is>
          <t>Anaya Rao</t>
        </is>
      </c>
      <c r="Q4688" t="inlineStr">
        <is>
          <t>CUST-0294</t>
        </is>
      </c>
      <c r="R4688" t="n">
        <v>3</v>
      </c>
      <c r="S4688" t="inlineStr">
        <is>
          <t>No</t>
        </is>
      </c>
    </row>
    <row r="4689">
      <c r="A4689" t="inlineStr">
        <is>
          <t>ORD-2407-04688</t>
        </is>
      </c>
      <c r="B4689" s="11" t="n">
        <v>45488</v>
      </c>
      <c r="C4689" t="inlineStr">
        <is>
          <t>East</t>
        </is>
      </c>
      <c r="D4689" t="inlineStr">
        <is>
          <t>Patna</t>
        </is>
      </c>
      <c r="E4689" t="inlineStr">
        <is>
          <t>Consumer</t>
        </is>
      </c>
      <c r="F4689" t="inlineStr">
        <is>
          <t>Online</t>
        </is>
      </c>
      <c r="G4689" t="inlineStr">
        <is>
          <t>Accessories</t>
        </is>
      </c>
      <c r="H4689" t="inlineStr">
        <is>
          <t>Laptop Stand</t>
        </is>
      </c>
      <c r="I4689" t="n">
        <v>4</v>
      </c>
      <c r="J4689" s="12" t="n">
        <v>1876.6</v>
      </c>
      <c r="K4689" s="13" t="n">
        <v>0.1</v>
      </c>
      <c r="L4689" s="12" t="n">
        <v>6755.76</v>
      </c>
      <c r="M4689" s="12" t="n">
        <v>5254.48</v>
      </c>
      <c r="N4689" s="12" t="n">
        <v>1501.28</v>
      </c>
      <c r="O4689" t="inlineStr">
        <is>
          <t>Net Banking</t>
        </is>
      </c>
      <c r="P4689" t="inlineStr">
        <is>
          <t>Sara Khan</t>
        </is>
      </c>
      <c r="Q4689" t="inlineStr">
        <is>
          <t>CUST-0486</t>
        </is>
      </c>
      <c r="R4689" t="n">
        <v>3</v>
      </c>
      <c r="S4689" t="inlineStr">
        <is>
          <t>No</t>
        </is>
      </c>
    </row>
    <row r="4690">
      <c r="A4690" t="inlineStr">
        <is>
          <t>ORD-2505-04689</t>
        </is>
      </c>
      <c r="B4690" s="11" t="n">
        <v>45784</v>
      </c>
      <c r="C4690" t="inlineStr">
        <is>
          <t>North</t>
        </is>
      </c>
      <c r="D4690" t="inlineStr">
        <is>
          <t>Jaipur</t>
        </is>
      </c>
      <c r="E4690" t="inlineStr">
        <is>
          <t>Education</t>
        </is>
      </c>
      <c r="F4690" t="inlineStr">
        <is>
          <t>Direct Sales</t>
        </is>
      </c>
      <c r="G4690" t="inlineStr">
        <is>
          <t>Furniture</t>
        </is>
      </c>
      <c r="H4690" t="inlineStr">
        <is>
          <t>Office Chair</t>
        </is>
      </c>
      <c r="I4690" t="n">
        <v>1</v>
      </c>
      <c r="J4690" s="12" t="n">
        <v>7364.33</v>
      </c>
      <c r="K4690" s="13" t="n">
        <v>0.2</v>
      </c>
      <c r="L4690" s="12" t="n">
        <v>5891.46</v>
      </c>
      <c r="M4690" s="12" t="n">
        <v>5081.39</v>
      </c>
      <c r="N4690" s="12" t="n">
        <v>810.0700000000001</v>
      </c>
      <c r="O4690" t="inlineStr">
        <is>
          <t>Debit Card</t>
        </is>
      </c>
      <c r="P4690" t="inlineStr">
        <is>
          <t>Anaya Rao</t>
        </is>
      </c>
      <c r="Q4690" t="inlineStr">
        <is>
          <t>CUST-0913</t>
        </is>
      </c>
      <c r="R4690" t="n">
        <v>4</v>
      </c>
      <c r="S4690" t="inlineStr">
        <is>
          <t>No</t>
        </is>
      </c>
    </row>
    <row r="4691">
      <c r="A4691" t="inlineStr">
        <is>
          <t>ORD-2503-04690</t>
        </is>
      </c>
      <c r="B4691" s="11" t="n">
        <v>45727</v>
      </c>
      <c r="C4691" t="inlineStr">
        <is>
          <t>North</t>
        </is>
      </c>
      <c r="D4691" t="inlineStr">
        <is>
          <t>Lucknow</t>
        </is>
      </c>
      <c r="E4691" t="inlineStr">
        <is>
          <t>Education</t>
        </is>
      </c>
      <c r="F4691" t="inlineStr">
        <is>
          <t>Online</t>
        </is>
      </c>
      <c r="G4691" t="inlineStr">
        <is>
          <t>Accessories</t>
        </is>
      </c>
      <c r="H4691" t="inlineStr">
        <is>
          <t>Webcam</t>
        </is>
      </c>
      <c r="I4691" t="n">
        <v>3</v>
      </c>
      <c r="J4691" s="12" t="n">
        <v>3721.11</v>
      </c>
      <c r="K4691" s="13" t="n">
        <v>0.1</v>
      </c>
      <c r="L4691" s="12" t="n">
        <v>10047</v>
      </c>
      <c r="M4691" s="12" t="n">
        <v>8484.129999999999</v>
      </c>
      <c r="N4691" s="12" t="n">
        <v>1562.87</v>
      </c>
      <c r="O4691" t="inlineStr">
        <is>
          <t>Cash</t>
        </is>
      </c>
      <c r="P4691" t="inlineStr">
        <is>
          <t>Sara Khan</t>
        </is>
      </c>
      <c r="Q4691" t="inlineStr">
        <is>
          <t>CUST-0124</t>
        </is>
      </c>
      <c r="R4691" t="n">
        <v>4</v>
      </c>
      <c r="S4691" t="inlineStr">
        <is>
          <t>No</t>
        </is>
      </c>
    </row>
    <row r="4692">
      <c r="A4692" t="inlineStr">
        <is>
          <t>ORD-2506-04691</t>
        </is>
      </c>
      <c r="B4692" s="11" t="n">
        <v>45831</v>
      </c>
      <c r="C4692" t="inlineStr">
        <is>
          <t>North</t>
        </is>
      </c>
      <c r="D4692" t="inlineStr">
        <is>
          <t>Chandigarh</t>
        </is>
      </c>
      <c r="E4692" t="inlineStr">
        <is>
          <t>Corporate</t>
        </is>
      </c>
      <c r="F4692" t="inlineStr">
        <is>
          <t>Partner</t>
        </is>
      </c>
      <c r="G4692" t="inlineStr">
        <is>
          <t>Technology</t>
        </is>
      </c>
      <c r="H4692" t="inlineStr">
        <is>
          <t>Tablet</t>
        </is>
      </c>
      <c r="I4692" t="n">
        <v>3</v>
      </c>
      <c r="J4692" s="12" t="n">
        <v>23737.38</v>
      </c>
      <c r="K4692" s="13" t="n">
        <v>0.05</v>
      </c>
      <c r="L4692" s="12" t="n">
        <v>67651.53</v>
      </c>
      <c r="M4692" s="12" t="n">
        <v>59106.08</v>
      </c>
      <c r="N4692" s="12" t="n">
        <v>8545.450000000001</v>
      </c>
      <c r="O4692" t="inlineStr">
        <is>
          <t>Debit Card</t>
        </is>
      </c>
      <c r="P4692" t="inlineStr">
        <is>
          <t>Meera Joshi</t>
        </is>
      </c>
      <c r="Q4692" t="inlineStr">
        <is>
          <t>CUST-0727</t>
        </is>
      </c>
      <c r="R4692" t="n">
        <v>3</v>
      </c>
      <c r="S4692" t="inlineStr">
        <is>
          <t>No</t>
        </is>
      </c>
    </row>
    <row r="4693">
      <c r="A4693" t="inlineStr">
        <is>
          <t>ORD-2511-04692</t>
        </is>
      </c>
      <c r="B4693" s="11" t="n">
        <v>45975</v>
      </c>
      <c r="C4693" t="inlineStr">
        <is>
          <t>North</t>
        </is>
      </c>
      <c r="D4693" t="inlineStr">
        <is>
          <t>Chandigarh</t>
        </is>
      </c>
      <c r="E4693" t="inlineStr">
        <is>
          <t>Small Business</t>
        </is>
      </c>
      <c r="F4693" t="inlineStr">
        <is>
          <t>Direct Sales</t>
        </is>
      </c>
      <c r="G4693" t="inlineStr">
        <is>
          <t>Technology</t>
        </is>
      </c>
      <c r="H4693" t="inlineStr">
        <is>
          <t>Laptop</t>
        </is>
      </c>
      <c r="I4693" t="n">
        <v>2</v>
      </c>
      <c r="J4693" s="12" t="n">
        <v>41728.25</v>
      </c>
      <c r="K4693" s="13" t="n">
        <v>0</v>
      </c>
      <c r="L4693" s="12" t="n">
        <v>83456.5</v>
      </c>
      <c r="M4693" s="12" t="n">
        <v>71772.59</v>
      </c>
      <c r="N4693" s="12" t="n">
        <v>11683.91</v>
      </c>
      <c r="O4693" t="inlineStr">
        <is>
          <t>Cash</t>
        </is>
      </c>
      <c r="P4693" t="inlineStr">
        <is>
          <t>Vivaan Gupta</t>
        </is>
      </c>
      <c r="Q4693" t="inlineStr">
        <is>
          <t>CUST-0106</t>
        </is>
      </c>
      <c r="R4693" t="n">
        <v>6</v>
      </c>
      <c r="S4693" t="inlineStr">
        <is>
          <t>No</t>
        </is>
      </c>
    </row>
    <row r="4694">
      <c r="A4694" t="inlineStr">
        <is>
          <t>ORD-2510-04693</t>
        </is>
      </c>
      <c r="B4694" s="11" t="n">
        <v>45943</v>
      </c>
      <c r="C4694" t="inlineStr">
        <is>
          <t>North</t>
        </is>
      </c>
      <c r="D4694" t="inlineStr">
        <is>
          <t>Lucknow</t>
        </is>
      </c>
      <c r="E4694" t="inlineStr">
        <is>
          <t>Consumer</t>
        </is>
      </c>
      <c r="F4694" t="inlineStr">
        <is>
          <t>Partner</t>
        </is>
      </c>
      <c r="G4694" t="inlineStr">
        <is>
          <t>Accessories</t>
        </is>
      </c>
      <c r="H4694" t="inlineStr">
        <is>
          <t>Laptop Stand</t>
        </is>
      </c>
      <c r="I4694" t="n">
        <v>4</v>
      </c>
      <c r="J4694" s="12" t="n">
        <v>1924.23</v>
      </c>
      <c r="K4694" s="13" t="n">
        <v>0.25</v>
      </c>
      <c r="L4694" s="12" t="n">
        <v>5772.69</v>
      </c>
      <c r="M4694" s="12" t="n">
        <v>5387.84</v>
      </c>
      <c r="N4694" s="12" t="n">
        <v>384.85</v>
      </c>
      <c r="O4694" t="inlineStr">
        <is>
          <t>UPI</t>
        </is>
      </c>
      <c r="P4694" t="inlineStr">
        <is>
          <t>Rohan Verma</t>
        </is>
      </c>
      <c r="Q4694" t="inlineStr">
        <is>
          <t>CUST-0558</t>
        </is>
      </c>
      <c r="R4694" t="n">
        <v>3</v>
      </c>
      <c r="S4694" t="inlineStr">
        <is>
          <t>Yes</t>
        </is>
      </c>
    </row>
    <row r="4695">
      <c r="A4695" t="inlineStr">
        <is>
          <t>ORD-2510-04694</t>
        </is>
      </c>
      <c r="B4695" s="11" t="n">
        <v>45952</v>
      </c>
      <c r="C4695" t="inlineStr">
        <is>
          <t>South</t>
        </is>
      </c>
      <c r="D4695" t="inlineStr">
        <is>
          <t>Bengaluru</t>
        </is>
      </c>
      <c r="E4695" t="inlineStr">
        <is>
          <t>Consumer</t>
        </is>
      </c>
      <c r="F4695" t="inlineStr">
        <is>
          <t>Partner</t>
        </is>
      </c>
      <c r="G4695" t="inlineStr">
        <is>
          <t>Furniture</t>
        </is>
      </c>
      <c r="H4695" t="inlineStr">
        <is>
          <t>Bookshelf</t>
        </is>
      </c>
      <c r="I4695" t="n">
        <v>6</v>
      </c>
      <c r="J4695" s="12" t="n">
        <v>5458.87</v>
      </c>
      <c r="K4695" s="13" t="n">
        <v>0.15</v>
      </c>
      <c r="L4695" s="12" t="n">
        <v>27840.24</v>
      </c>
      <c r="M4695" s="12" t="n">
        <v>23909.85</v>
      </c>
      <c r="N4695" s="12" t="n">
        <v>3930.39</v>
      </c>
      <c r="O4695" t="inlineStr">
        <is>
          <t>Net Banking</t>
        </is>
      </c>
      <c r="P4695" t="inlineStr">
        <is>
          <t>Sara Khan</t>
        </is>
      </c>
      <c r="Q4695" t="inlineStr">
        <is>
          <t>CUST-0383</t>
        </is>
      </c>
      <c r="R4695" t="n">
        <v>1</v>
      </c>
      <c r="S4695" t="inlineStr">
        <is>
          <t>Yes</t>
        </is>
      </c>
    </row>
    <row r="4696">
      <c r="A4696" t="inlineStr">
        <is>
          <t>ORD-2404-04695</t>
        </is>
      </c>
      <c r="B4696" s="11" t="n">
        <v>45402</v>
      </c>
      <c r="C4696" t="inlineStr">
        <is>
          <t>South</t>
        </is>
      </c>
      <c r="D4696" t="inlineStr">
        <is>
          <t>Bengaluru</t>
        </is>
      </c>
      <c r="E4696" t="inlineStr">
        <is>
          <t>Corporate</t>
        </is>
      </c>
      <c r="F4696" t="inlineStr">
        <is>
          <t>Retail Store</t>
        </is>
      </c>
      <c r="G4696" t="inlineStr">
        <is>
          <t>Office Supplies</t>
        </is>
      </c>
      <c r="H4696" t="inlineStr">
        <is>
          <t>File Folder</t>
        </is>
      </c>
      <c r="I4696" t="n">
        <v>3</v>
      </c>
      <c r="J4696" s="12" t="n">
        <v>116.17</v>
      </c>
      <c r="K4696" s="13" t="n">
        <v>0.05</v>
      </c>
      <c r="L4696" s="12" t="n">
        <v>331.08</v>
      </c>
      <c r="M4696" s="12" t="n">
        <v>202.14</v>
      </c>
      <c r="N4696" s="12" t="n">
        <v>128.94</v>
      </c>
      <c r="O4696" t="inlineStr">
        <is>
          <t>Net Banking</t>
        </is>
      </c>
      <c r="P4696" t="inlineStr">
        <is>
          <t>Tara Kapoor</t>
        </is>
      </c>
      <c r="Q4696" t="inlineStr">
        <is>
          <t>CUST-0187</t>
        </is>
      </c>
      <c r="R4696" t="n">
        <v>4</v>
      </c>
      <c r="S4696" t="inlineStr">
        <is>
          <t>No</t>
        </is>
      </c>
    </row>
    <row r="4697">
      <c r="A4697" t="inlineStr">
        <is>
          <t>ORD-2403-04696</t>
        </is>
      </c>
      <c r="B4697" s="11" t="n">
        <v>45361</v>
      </c>
      <c r="C4697" t="inlineStr">
        <is>
          <t>Central</t>
        </is>
      </c>
      <c r="D4697" t="inlineStr">
        <is>
          <t>Bhopal</t>
        </is>
      </c>
      <c r="E4697" t="inlineStr">
        <is>
          <t>Corporate</t>
        </is>
      </c>
      <c r="F4697" t="inlineStr">
        <is>
          <t>Online</t>
        </is>
      </c>
      <c r="G4697" t="inlineStr">
        <is>
          <t>Accessories</t>
        </is>
      </c>
      <c r="H4697" t="inlineStr">
        <is>
          <t>USB Hub</t>
        </is>
      </c>
      <c r="I4697" t="n">
        <v>4</v>
      </c>
      <c r="J4697" s="12" t="n">
        <v>1250.49</v>
      </c>
      <c r="K4697" s="13" t="n">
        <v>0</v>
      </c>
      <c r="L4697" s="12" t="n">
        <v>5001.96</v>
      </c>
      <c r="M4697" s="12" t="n">
        <v>3401.33</v>
      </c>
      <c r="N4697" s="12" t="n">
        <v>1600.63</v>
      </c>
      <c r="O4697" t="inlineStr">
        <is>
          <t>Credit Card</t>
        </is>
      </c>
      <c r="P4697" t="inlineStr">
        <is>
          <t>Diya Patel</t>
        </is>
      </c>
      <c r="Q4697" t="inlineStr">
        <is>
          <t>CUST-0038</t>
        </is>
      </c>
      <c r="R4697" t="n">
        <v>4</v>
      </c>
      <c r="S4697" t="inlineStr">
        <is>
          <t>No</t>
        </is>
      </c>
    </row>
    <row r="4698">
      <c r="A4698" t="inlineStr">
        <is>
          <t>ORD-2503-04697</t>
        </is>
      </c>
      <c r="B4698" s="11" t="n">
        <v>45717</v>
      </c>
      <c r="C4698" t="inlineStr">
        <is>
          <t>South</t>
        </is>
      </c>
      <c r="D4698" t="inlineStr">
        <is>
          <t>Bengaluru</t>
        </is>
      </c>
      <c r="E4698" t="inlineStr">
        <is>
          <t>Education</t>
        </is>
      </c>
      <c r="F4698" t="inlineStr">
        <is>
          <t>Online</t>
        </is>
      </c>
      <c r="G4698" t="inlineStr">
        <is>
          <t>Office Supplies</t>
        </is>
      </c>
      <c r="H4698" t="inlineStr">
        <is>
          <t>Marker Set</t>
        </is>
      </c>
      <c r="I4698" t="n">
        <v>8</v>
      </c>
      <c r="J4698" s="12" t="n">
        <v>234.88</v>
      </c>
      <c r="K4698" s="13" t="n">
        <v>0.2</v>
      </c>
      <c r="L4698" s="12" t="n">
        <v>1503.23</v>
      </c>
      <c r="M4698" s="12" t="n">
        <v>1221.38</v>
      </c>
      <c r="N4698" s="12" t="n">
        <v>281.85</v>
      </c>
      <c r="O4698" t="inlineStr">
        <is>
          <t>Net Banking</t>
        </is>
      </c>
      <c r="P4698" t="inlineStr">
        <is>
          <t>Sara Khan</t>
        </is>
      </c>
      <c r="Q4698" t="inlineStr">
        <is>
          <t>CUST-0631</t>
        </is>
      </c>
      <c r="R4698" t="n">
        <v>3</v>
      </c>
      <c r="S4698" t="inlineStr">
        <is>
          <t>No</t>
        </is>
      </c>
    </row>
    <row r="4699">
      <c r="A4699" t="inlineStr">
        <is>
          <t>ORD-2504-04698</t>
        </is>
      </c>
      <c r="B4699" s="11" t="n">
        <v>45758</v>
      </c>
      <c r="C4699" t="inlineStr">
        <is>
          <t>North</t>
        </is>
      </c>
      <c r="D4699" t="inlineStr">
        <is>
          <t>Delhi</t>
        </is>
      </c>
      <c r="E4699" t="inlineStr">
        <is>
          <t>Corporate</t>
        </is>
      </c>
      <c r="F4699" t="inlineStr">
        <is>
          <t>Partner</t>
        </is>
      </c>
      <c r="G4699" t="inlineStr">
        <is>
          <t>Office Supplies</t>
        </is>
      </c>
      <c r="H4699" t="inlineStr">
        <is>
          <t>File Folder</t>
        </is>
      </c>
      <c r="I4699" t="n">
        <v>3</v>
      </c>
      <c r="J4699" s="12" t="n">
        <v>120.37</v>
      </c>
      <c r="K4699" s="13" t="n">
        <v>0.25</v>
      </c>
      <c r="L4699" s="12" t="n">
        <v>270.83</v>
      </c>
      <c r="M4699" s="12" t="n">
        <v>209.44</v>
      </c>
      <c r="N4699" s="12" t="n">
        <v>61.39</v>
      </c>
      <c r="O4699" t="inlineStr">
        <is>
          <t>Cash</t>
        </is>
      </c>
      <c r="P4699" t="inlineStr">
        <is>
          <t>Meera Joshi</t>
        </is>
      </c>
      <c r="Q4699" t="inlineStr">
        <is>
          <t>CUST-0490</t>
        </is>
      </c>
      <c r="R4699" t="n">
        <v>4</v>
      </c>
      <c r="S4699" t="inlineStr">
        <is>
          <t>No</t>
        </is>
      </c>
    </row>
    <row r="4700">
      <c r="A4700" t="inlineStr">
        <is>
          <t>ORD-2504-04699</t>
        </is>
      </c>
      <c r="B4700" s="11" t="n">
        <v>45753</v>
      </c>
      <c r="C4700" t="inlineStr">
        <is>
          <t>South</t>
        </is>
      </c>
      <c r="D4700" t="inlineStr">
        <is>
          <t>Kochi</t>
        </is>
      </c>
      <c r="E4700" t="inlineStr">
        <is>
          <t>Corporate</t>
        </is>
      </c>
      <c r="F4700" t="inlineStr">
        <is>
          <t>Online</t>
        </is>
      </c>
      <c r="G4700" t="inlineStr">
        <is>
          <t>Office Supplies</t>
        </is>
      </c>
      <c r="H4700" t="inlineStr">
        <is>
          <t>Marker Set</t>
        </is>
      </c>
      <c r="I4700" t="n">
        <v>3</v>
      </c>
      <c r="J4700" s="12" t="n">
        <v>233.74</v>
      </c>
      <c r="K4700" s="13" t="n">
        <v>0</v>
      </c>
      <c r="L4700" s="12" t="n">
        <v>701.22</v>
      </c>
      <c r="M4700" s="12" t="n">
        <v>455.79</v>
      </c>
      <c r="N4700" s="12" t="n">
        <v>245.43</v>
      </c>
      <c r="O4700" t="inlineStr">
        <is>
          <t>UPI</t>
        </is>
      </c>
      <c r="P4700" t="inlineStr">
        <is>
          <t>Kabir Singh</t>
        </is>
      </c>
      <c r="Q4700" t="inlineStr">
        <is>
          <t>CUST-0916</t>
        </is>
      </c>
      <c r="R4700" t="n">
        <v>3</v>
      </c>
      <c r="S4700" t="inlineStr">
        <is>
          <t>No</t>
        </is>
      </c>
    </row>
    <row r="4701">
      <c r="A4701" t="inlineStr">
        <is>
          <t>ORD-2407-04700</t>
        </is>
      </c>
      <c r="B4701" s="11" t="n">
        <v>45487</v>
      </c>
      <c r="C4701" t="inlineStr">
        <is>
          <t>North</t>
        </is>
      </c>
      <c r="D4701" t="inlineStr">
        <is>
          <t>Chandigarh</t>
        </is>
      </c>
      <c r="E4701" t="inlineStr">
        <is>
          <t>Education</t>
        </is>
      </c>
      <c r="F4701" t="inlineStr">
        <is>
          <t>Online</t>
        </is>
      </c>
      <c r="G4701" t="inlineStr">
        <is>
          <t>Office Supplies</t>
        </is>
      </c>
      <c r="H4701" t="inlineStr">
        <is>
          <t>File Folder</t>
        </is>
      </c>
      <c r="I4701" t="n">
        <v>2</v>
      </c>
      <c r="J4701" s="12" t="n">
        <v>119.76</v>
      </c>
      <c r="K4701" s="13" t="n">
        <v>0.15</v>
      </c>
      <c r="L4701" s="12" t="n">
        <v>203.59</v>
      </c>
      <c r="M4701" s="12" t="n">
        <v>138.92</v>
      </c>
      <c r="N4701" s="12" t="n">
        <v>64.67</v>
      </c>
      <c r="O4701" t="inlineStr">
        <is>
          <t>Net Banking</t>
        </is>
      </c>
      <c r="P4701" t="inlineStr">
        <is>
          <t>Anaya Rao</t>
        </is>
      </c>
      <c r="Q4701" t="inlineStr">
        <is>
          <t>CUST-0523</t>
        </is>
      </c>
      <c r="R4701" t="n">
        <v>3</v>
      </c>
      <c r="S4701" t="inlineStr">
        <is>
          <t>No</t>
        </is>
      </c>
    </row>
    <row r="4702">
      <c r="A4702" t="inlineStr">
        <is>
          <t>ORD-2509-04701</t>
        </is>
      </c>
      <c r="B4702" s="11" t="n">
        <v>45928</v>
      </c>
      <c r="C4702" t="inlineStr">
        <is>
          <t>West</t>
        </is>
      </c>
      <c r="D4702" t="inlineStr">
        <is>
          <t>Pune</t>
        </is>
      </c>
      <c r="E4702" t="inlineStr">
        <is>
          <t>Corporate</t>
        </is>
      </c>
      <c r="F4702" t="inlineStr">
        <is>
          <t>Retail Store</t>
        </is>
      </c>
      <c r="G4702" t="inlineStr">
        <is>
          <t>Furniture</t>
        </is>
      </c>
      <c r="H4702" t="inlineStr">
        <is>
          <t>Office Chair</t>
        </is>
      </c>
      <c r="I4702" t="n">
        <v>5</v>
      </c>
      <c r="J4702" s="12" t="n">
        <v>6970.9</v>
      </c>
      <c r="K4702" s="13" t="n">
        <v>0.15</v>
      </c>
      <c r="L4702" s="12" t="n">
        <v>29626.33</v>
      </c>
      <c r="M4702" s="12" t="n">
        <v>24049.6</v>
      </c>
      <c r="N4702" s="12" t="n">
        <v>5576.73</v>
      </c>
      <c r="O4702" t="inlineStr">
        <is>
          <t>Net Banking</t>
        </is>
      </c>
      <c r="P4702" t="inlineStr">
        <is>
          <t>Meera Joshi</t>
        </is>
      </c>
      <c r="Q4702" t="inlineStr">
        <is>
          <t>CUST-0938</t>
        </is>
      </c>
      <c r="R4702" t="n">
        <v>1</v>
      </c>
      <c r="S4702" t="inlineStr">
        <is>
          <t>No</t>
        </is>
      </c>
    </row>
    <row r="4703">
      <c r="A4703" t="inlineStr">
        <is>
          <t>ORD-2502-04702</t>
        </is>
      </c>
      <c r="B4703" s="11" t="n">
        <v>45689</v>
      </c>
      <c r="C4703" t="inlineStr">
        <is>
          <t>South</t>
        </is>
      </c>
      <c r="D4703" t="inlineStr">
        <is>
          <t>Hyderabad</t>
        </is>
      </c>
      <c r="E4703" t="inlineStr">
        <is>
          <t>Consumer</t>
        </is>
      </c>
      <c r="F4703" t="inlineStr">
        <is>
          <t>Online</t>
        </is>
      </c>
      <c r="G4703" t="inlineStr">
        <is>
          <t>Office Supplies</t>
        </is>
      </c>
      <c r="H4703" t="inlineStr">
        <is>
          <t>Pen Box</t>
        </is>
      </c>
      <c r="I4703" t="n">
        <v>6</v>
      </c>
      <c r="J4703" s="12" t="n">
        <v>192.04</v>
      </c>
      <c r="K4703" s="13" t="n">
        <v>0.25</v>
      </c>
      <c r="L4703" s="12" t="n">
        <v>864.1799999999999</v>
      </c>
      <c r="M4703" s="12" t="n">
        <v>702.87</v>
      </c>
      <c r="N4703" s="12" t="n">
        <v>161.31</v>
      </c>
      <c r="O4703" t="inlineStr">
        <is>
          <t>Cash</t>
        </is>
      </c>
      <c r="P4703" t="inlineStr">
        <is>
          <t>Anaya Rao</t>
        </is>
      </c>
      <c r="Q4703" t="inlineStr">
        <is>
          <t>CUST-0464</t>
        </is>
      </c>
      <c r="R4703" t="n">
        <v>5</v>
      </c>
      <c r="S4703" t="inlineStr">
        <is>
          <t>No</t>
        </is>
      </c>
    </row>
    <row r="4704">
      <c r="A4704" t="inlineStr">
        <is>
          <t>ORD-2410-04703</t>
        </is>
      </c>
      <c r="B4704" s="11" t="n">
        <v>45596</v>
      </c>
      <c r="C4704" t="inlineStr">
        <is>
          <t>South</t>
        </is>
      </c>
      <c r="D4704" t="inlineStr">
        <is>
          <t>Kochi</t>
        </is>
      </c>
      <c r="E4704" t="inlineStr">
        <is>
          <t>Education</t>
        </is>
      </c>
      <c r="F4704" t="inlineStr">
        <is>
          <t>Online</t>
        </is>
      </c>
      <c r="G4704" t="inlineStr">
        <is>
          <t>Accessories</t>
        </is>
      </c>
      <c r="H4704" t="inlineStr">
        <is>
          <t>Mouse</t>
        </is>
      </c>
      <c r="I4704" t="n">
        <v>4</v>
      </c>
      <c r="J4704" s="12" t="n">
        <v>829.74</v>
      </c>
      <c r="K4704" s="13" t="n">
        <v>0.03</v>
      </c>
      <c r="L4704" s="12" t="n">
        <v>3219.39</v>
      </c>
      <c r="M4704" s="12" t="n">
        <v>2190.51</v>
      </c>
      <c r="N4704" s="12" t="n">
        <v>1028.88</v>
      </c>
      <c r="O4704" t="inlineStr">
        <is>
          <t>UPI</t>
        </is>
      </c>
      <c r="P4704" t="inlineStr">
        <is>
          <t>Anaya Rao</t>
        </is>
      </c>
      <c r="Q4704" t="inlineStr">
        <is>
          <t>CUST-0448</t>
        </is>
      </c>
      <c r="R4704" t="n">
        <v>5</v>
      </c>
      <c r="S4704" t="inlineStr">
        <is>
          <t>No</t>
        </is>
      </c>
    </row>
    <row r="4705">
      <c r="A4705" t="inlineStr">
        <is>
          <t>ORD-2409-04704</t>
        </is>
      </c>
      <c r="B4705" s="11" t="n">
        <v>45537</v>
      </c>
      <c r="C4705" t="inlineStr">
        <is>
          <t>East</t>
        </is>
      </c>
      <c r="D4705" t="inlineStr">
        <is>
          <t>Guwahati</t>
        </is>
      </c>
      <c r="E4705" t="inlineStr">
        <is>
          <t>Small Business</t>
        </is>
      </c>
      <c r="F4705" t="inlineStr">
        <is>
          <t>Retail Store</t>
        </is>
      </c>
      <c r="G4705" t="inlineStr">
        <is>
          <t>Office Supplies</t>
        </is>
      </c>
      <c r="H4705" t="inlineStr">
        <is>
          <t>Paper Ream</t>
        </is>
      </c>
      <c r="I4705" t="n">
        <v>5</v>
      </c>
      <c r="J4705" s="12" t="n">
        <v>439.12</v>
      </c>
      <c r="K4705" s="13" t="n">
        <v>0</v>
      </c>
      <c r="L4705" s="12" t="n">
        <v>2195.6</v>
      </c>
      <c r="M4705" s="12" t="n">
        <v>1646.7</v>
      </c>
      <c r="N4705" s="12" t="n">
        <v>548.9</v>
      </c>
      <c r="O4705" t="inlineStr">
        <is>
          <t>UPI</t>
        </is>
      </c>
      <c r="P4705" t="inlineStr">
        <is>
          <t>Vivaan Gupta</t>
        </is>
      </c>
      <c r="Q4705" t="inlineStr">
        <is>
          <t>CUST-0693</t>
        </is>
      </c>
      <c r="R4705" t="n">
        <v>5</v>
      </c>
      <c r="S4705" t="inlineStr">
        <is>
          <t>No</t>
        </is>
      </c>
    </row>
    <row r="4706">
      <c r="A4706" t="inlineStr">
        <is>
          <t>ORD-2402-04705</t>
        </is>
      </c>
      <c r="B4706" s="11" t="n">
        <v>45342</v>
      </c>
      <c r="C4706" t="inlineStr">
        <is>
          <t>East</t>
        </is>
      </c>
      <c r="D4706" t="inlineStr">
        <is>
          <t>Guwahati</t>
        </is>
      </c>
      <c r="E4706" t="inlineStr">
        <is>
          <t>Education</t>
        </is>
      </c>
      <c r="F4706" t="inlineStr">
        <is>
          <t>Online</t>
        </is>
      </c>
      <c r="G4706" t="inlineStr">
        <is>
          <t>Office Supplies</t>
        </is>
      </c>
      <c r="H4706" t="inlineStr">
        <is>
          <t>Stapler</t>
        </is>
      </c>
      <c r="I4706" t="n">
        <v>3</v>
      </c>
      <c r="J4706" s="12" t="n">
        <v>304.55</v>
      </c>
      <c r="K4706" s="13" t="n">
        <v>0.05</v>
      </c>
      <c r="L4706" s="12" t="n">
        <v>867.97</v>
      </c>
      <c r="M4706" s="12" t="n">
        <v>612.15</v>
      </c>
      <c r="N4706" s="12" t="n">
        <v>255.82</v>
      </c>
      <c r="O4706" t="inlineStr">
        <is>
          <t>Debit Card</t>
        </is>
      </c>
      <c r="P4706" t="inlineStr">
        <is>
          <t>Meera Joshi</t>
        </is>
      </c>
      <c r="Q4706" t="inlineStr">
        <is>
          <t>CUST-0408</t>
        </is>
      </c>
      <c r="R4706" t="n">
        <v>3</v>
      </c>
      <c r="S4706" t="inlineStr">
        <is>
          <t>No</t>
        </is>
      </c>
    </row>
    <row r="4707">
      <c r="A4707" t="inlineStr">
        <is>
          <t>ORD-2504-04706</t>
        </is>
      </c>
      <c r="B4707" s="11" t="n">
        <v>45754</v>
      </c>
      <c r="C4707" t="inlineStr">
        <is>
          <t>South</t>
        </is>
      </c>
      <c r="D4707" t="inlineStr">
        <is>
          <t>Kochi</t>
        </is>
      </c>
      <c r="E4707" t="inlineStr">
        <is>
          <t>Small Business</t>
        </is>
      </c>
      <c r="F4707" t="inlineStr">
        <is>
          <t>Partner</t>
        </is>
      </c>
      <c r="G4707" t="inlineStr">
        <is>
          <t>Accessories</t>
        </is>
      </c>
      <c r="H4707" t="inlineStr">
        <is>
          <t>Laptop Stand</t>
        </is>
      </c>
      <c r="I4707" t="n">
        <v>2</v>
      </c>
      <c r="J4707" s="12" t="n">
        <v>1935.14</v>
      </c>
      <c r="K4707" s="13" t="n">
        <v>0.2</v>
      </c>
      <c r="L4707" s="12" t="n">
        <v>3096.22</v>
      </c>
      <c r="M4707" s="12" t="n">
        <v>2709.2</v>
      </c>
      <c r="N4707" s="12" t="n">
        <v>387.02</v>
      </c>
      <c r="O4707" t="inlineStr">
        <is>
          <t>Net Banking</t>
        </is>
      </c>
      <c r="P4707" t="inlineStr">
        <is>
          <t>Vivaan Gupta</t>
        </is>
      </c>
      <c r="Q4707" t="inlineStr">
        <is>
          <t>CUST-0114</t>
        </is>
      </c>
      <c r="R4707" t="n">
        <v>3</v>
      </c>
      <c r="S4707" t="inlineStr">
        <is>
          <t>No</t>
        </is>
      </c>
    </row>
    <row r="4708">
      <c r="A4708" t="inlineStr">
        <is>
          <t>ORD-2506-04707</t>
        </is>
      </c>
      <c r="B4708" s="11" t="n">
        <v>45823</v>
      </c>
      <c r="C4708" t="inlineStr">
        <is>
          <t>East</t>
        </is>
      </c>
      <c r="D4708" t="inlineStr">
        <is>
          <t>Kolkata</t>
        </is>
      </c>
      <c r="E4708" t="inlineStr">
        <is>
          <t>Consumer</t>
        </is>
      </c>
      <c r="F4708" t="inlineStr">
        <is>
          <t>Direct Sales</t>
        </is>
      </c>
      <c r="G4708" t="inlineStr">
        <is>
          <t>Technology</t>
        </is>
      </c>
      <c r="H4708" t="inlineStr">
        <is>
          <t>Monitor</t>
        </is>
      </c>
      <c r="I4708" t="n">
        <v>5</v>
      </c>
      <c r="J4708" s="12" t="n">
        <v>14760.85</v>
      </c>
      <c r="K4708" s="13" t="n">
        <v>0.1</v>
      </c>
      <c r="L4708" s="12" t="n">
        <v>66423.82000000001</v>
      </c>
      <c r="M4708" s="12" t="n">
        <v>59043.4</v>
      </c>
      <c r="N4708" s="12" t="n">
        <v>7380.42</v>
      </c>
      <c r="O4708" t="inlineStr">
        <is>
          <t>Credit Card</t>
        </is>
      </c>
      <c r="P4708" t="inlineStr">
        <is>
          <t>Aarav Sharma</t>
        </is>
      </c>
      <c r="Q4708" t="inlineStr">
        <is>
          <t>CUST-0344</t>
        </is>
      </c>
      <c r="R4708" t="n">
        <v>4</v>
      </c>
      <c r="S4708" t="inlineStr">
        <is>
          <t>No</t>
        </is>
      </c>
    </row>
    <row r="4709">
      <c r="A4709" t="inlineStr">
        <is>
          <t>ORD-2406-04708</t>
        </is>
      </c>
      <c r="B4709" s="11" t="n">
        <v>45451</v>
      </c>
      <c r="C4709" t="inlineStr">
        <is>
          <t>East</t>
        </is>
      </c>
      <c r="D4709" t="inlineStr">
        <is>
          <t>Bhubaneswar</t>
        </is>
      </c>
      <c r="E4709" t="inlineStr">
        <is>
          <t>Corporate</t>
        </is>
      </c>
      <c r="F4709" t="inlineStr">
        <is>
          <t>Partner</t>
        </is>
      </c>
      <c r="G4709" t="inlineStr">
        <is>
          <t>Technology</t>
        </is>
      </c>
      <c r="H4709" t="inlineStr">
        <is>
          <t>Headphones</t>
        </is>
      </c>
      <c r="I4709" t="n">
        <v>2</v>
      </c>
      <c r="J4709" s="12" t="n">
        <v>3098.22</v>
      </c>
      <c r="K4709" s="13" t="n">
        <v>0</v>
      </c>
      <c r="L4709" s="12" t="n">
        <v>6196.44</v>
      </c>
      <c r="M4709" s="12" t="n">
        <v>4585.37</v>
      </c>
      <c r="N4709" s="12" t="n">
        <v>1611.07</v>
      </c>
      <c r="O4709" t="inlineStr">
        <is>
          <t>Debit Card</t>
        </is>
      </c>
      <c r="P4709" t="inlineStr">
        <is>
          <t>Tara Kapoor</t>
        </is>
      </c>
      <c r="Q4709" t="inlineStr">
        <is>
          <t>CUST-0800</t>
        </is>
      </c>
      <c r="R4709" t="n">
        <v>4</v>
      </c>
      <c r="S4709" t="inlineStr">
        <is>
          <t>No</t>
        </is>
      </c>
    </row>
    <row r="4710">
      <c r="A4710" t="inlineStr">
        <is>
          <t>ORD-2403-04709</t>
        </is>
      </c>
      <c r="B4710" s="11" t="n">
        <v>45358</v>
      </c>
      <c r="C4710" t="inlineStr">
        <is>
          <t>West</t>
        </is>
      </c>
      <c r="D4710" t="inlineStr">
        <is>
          <t>Mumbai</t>
        </is>
      </c>
      <c r="E4710" t="inlineStr">
        <is>
          <t>Corporate</t>
        </is>
      </c>
      <c r="F4710" t="inlineStr">
        <is>
          <t>Partner</t>
        </is>
      </c>
      <c r="G4710" t="inlineStr">
        <is>
          <t>Office Supplies</t>
        </is>
      </c>
      <c r="H4710" t="inlineStr">
        <is>
          <t>File Folder</t>
        </is>
      </c>
      <c r="I4710" t="n">
        <v>2</v>
      </c>
      <c r="J4710" s="12" t="n">
        <v>112.08</v>
      </c>
      <c r="K4710" s="13" t="n">
        <v>0.1</v>
      </c>
      <c r="L4710" s="12" t="n">
        <v>201.74</v>
      </c>
      <c r="M4710" s="12" t="n">
        <v>130.01</v>
      </c>
      <c r="N4710" s="12" t="n">
        <v>71.73</v>
      </c>
      <c r="O4710" t="inlineStr">
        <is>
          <t>Debit Card</t>
        </is>
      </c>
      <c r="P4710" t="inlineStr">
        <is>
          <t>Kabir Singh</t>
        </is>
      </c>
      <c r="Q4710" t="inlineStr">
        <is>
          <t>CUST-0092</t>
        </is>
      </c>
      <c r="R4710" t="n">
        <v>2</v>
      </c>
      <c r="S4710" t="inlineStr">
        <is>
          <t>No</t>
        </is>
      </c>
    </row>
    <row r="4711">
      <c r="A4711" t="inlineStr">
        <is>
          <t>ORD-2407-04710</t>
        </is>
      </c>
      <c r="B4711" s="11" t="n">
        <v>45484</v>
      </c>
      <c r="C4711" t="inlineStr">
        <is>
          <t>West</t>
        </is>
      </c>
      <c r="D4711" t="inlineStr">
        <is>
          <t>Ahmedabad</t>
        </is>
      </c>
      <c r="E4711" t="inlineStr">
        <is>
          <t>Corporate</t>
        </is>
      </c>
      <c r="F4711" t="inlineStr">
        <is>
          <t>Direct Sales</t>
        </is>
      </c>
      <c r="G4711" t="inlineStr">
        <is>
          <t>Technology</t>
        </is>
      </c>
      <c r="H4711" t="inlineStr">
        <is>
          <t>Printer</t>
        </is>
      </c>
      <c r="I4711" t="n">
        <v>2</v>
      </c>
      <c r="J4711" s="12" t="n">
        <v>10833.06</v>
      </c>
      <c r="K4711" s="13" t="n">
        <v>0.05</v>
      </c>
      <c r="L4711" s="12" t="n">
        <v>20582.81</v>
      </c>
      <c r="M4711" s="12" t="n">
        <v>17766.22</v>
      </c>
      <c r="N4711" s="12" t="n">
        <v>2816.59</v>
      </c>
      <c r="O4711" t="inlineStr">
        <is>
          <t>Credit Card</t>
        </is>
      </c>
      <c r="P4711" t="inlineStr">
        <is>
          <t>Aarav Sharma</t>
        </is>
      </c>
      <c r="Q4711" t="inlineStr">
        <is>
          <t>CUST-0829</t>
        </is>
      </c>
      <c r="R4711" t="n">
        <v>2</v>
      </c>
      <c r="S4711" t="inlineStr">
        <is>
          <t>No</t>
        </is>
      </c>
    </row>
    <row r="4712">
      <c r="A4712" t="inlineStr">
        <is>
          <t>ORD-2506-04711</t>
        </is>
      </c>
      <c r="B4712" s="11" t="n">
        <v>45823</v>
      </c>
      <c r="C4712" t="inlineStr">
        <is>
          <t>North</t>
        </is>
      </c>
      <c r="D4712" t="inlineStr">
        <is>
          <t>Chandigarh</t>
        </is>
      </c>
      <c r="E4712" t="inlineStr">
        <is>
          <t>Small Business</t>
        </is>
      </c>
      <c r="F4712" t="inlineStr">
        <is>
          <t>Online</t>
        </is>
      </c>
      <c r="G4712" t="inlineStr">
        <is>
          <t>Furniture</t>
        </is>
      </c>
      <c r="H4712" t="inlineStr">
        <is>
          <t>Desk</t>
        </is>
      </c>
      <c r="I4712" t="n">
        <v>4</v>
      </c>
      <c r="J4712" s="12" t="n">
        <v>13688.96</v>
      </c>
      <c r="K4712" s="13" t="n">
        <v>0.1</v>
      </c>
      <c r="L4712" s="12" t="n">
        <v>49280.26</v>
      </c>
      <c r="M4712" s="12" t="n">
        <v>41066.88</v>
      </c>
      <c r="N4712" s="12" t="n">
        <v>8213.379999999999</v>
      </c>
      <c r="O4712" t="inlineStr">
        <is>
          <t>UPI</t>
        </is>
      </c>
      <c r="P4712" t="inlineStr">
        <is>
          <t>Vivaan Gupta</t>
        </is>
      </c>
      <c r="Q4712" t="inlineStr">
        <is>
          <t>CUST-0061</t>
        </is>
      </c>
      <c r="R4712" t="n">
        <v>5</v>
      </c>
      <c r="S4712" t="inlineStr">
        <is>
          <t>No</t>
        </is>
      </c>
    </row>
    <row r="4713">
      <c r="A4713" t="inlineStr">
        <is>
          <t>ORD-2506-04712</t>
        </is>
      </c>
      <c r="B4713" s="11" t="n">
        <v>45838</v>
      </c>
      <c r="C4713" t="inlineStr">
        <is>
          <t>Central</t>
        </is>
      </c>
      <c r="D4713" t="inlineStr">
        <is>
          <t>Indore</t>
        </is>
      </c>
      <c r="E4713" t="inlineStr">
        <is>
          <t>Consumer</t>
        </is>
      </c>
      <c r="F4713" t="inlineStr">
        <is>
          <t>Direct Sales</t>
        </is>
      </c>
      <c r="G4713" t="inlineStr">
        <is>
          <t>Technology</t>
        </is>
      </c>
      <c r="H4713" t="inlineStr">
        <is>
          <t>Tablet</t>
        </is>
      </c>
      <c r="I4713" t="n">
        <v>1</v>
      </c>
      <c r="J4713" s="12" t="n">
        <v>21904.24</v>
      </c>
      <c r="K4713" s="13" t="n">
        <v>0.15</v>
      </c>
      <c r="L4713" s="12" t="n">
        <v>18618.6</v>
      </c>
      <c r="M4713" s="12" t="n">
        <v>18180.52</v>
      </c>
      <c r="N4713" s="12" t="n">
        <v>438.08</v>
      </c>
      <c r="O4713" t="inlineStr">
        <is>
          <t>Credit Card</t>
        </is>
      </c>
      <c r="P4713" t="inlineStr">
        <is>
          <t>Vivaan Gupta</t>
        </is>
      </c>
      <c r="Q4713" t="inlineStr">
        <is>
          <t>CUST-0525</t>
        </is>
      </c>
      <c r="R4713" t="n">
        <v>4</v>
      </c>
      <c r="S4713" t="inlineStr">
        <is>
          <t>Yes</t>
        </is>
      </c>
    </row>
    <row r="4714">
      <c r="A4714" t="inlineStr">
        <is>
          <t>ORD-2406-04713</t>
        </is>
      </c>
      <c r="B4714" s="11" t="n">
        <v>45451</v>
      </c>
      <c r="C4714" t="inlineStr">
        <is>
          <t>East</t>
        </is>
      </c>
      <c r="D4714" t="inlineStr">
        <is>
          <t>Kolkata</t>
        </is>
      </c>
      <c r="E4714" t="inlineStr">
        <is>
          <t>Small Business</t>
        </is>
      </c>
      <c r="F4714" t="inlineStr">
        <is>
          <t>Partner</t>
        </is>
      </c>
      <c r="G4714" t="inlineStr">
        <is>
          <t>Technology</t>
        </is>
      </c>
      <c r="H4714" t="inlineStr">
        <is>
          <t>Laptop</t>
        </is>
      </c>
      <c r="I4714" t="n">
        <v>5</v>
      </c>
      <c r="J4714" s="12" t="n">
        <v>49942.88</v>
      </c>
      <c r="K4714" s="13" t="n">
        <v>0.1</v>
      </c>
      <c r="L4714" s="12" t="n">
        <v>224742.96</v>
      </c>
      <c r="M4714" s="12" t="n">
        <v>214754.38</v>
      </c>
      <c r="N4714" s="12" t="n">
        <v>9988.58</v>
      </c>
      <c r="O4714" t="inlineStr">
        <is>
          <t>Cash</t>
        </is>
      </c>
      <c r="P4714" t="inlineStr">
        <is>
          <t>Anaya Rao</t>
        </is>
      </c>
      <c r="Q4714" t="inlineStr">
        <is>
          <t>CUST-0330</t>
        </is>
      </c>
      <c r="R4714" t="n">
        <v>3</v>
      </c>
      <c r="S4714" t="inlineStr">
        <is>
          <t>No</t>
        </is>
      </c>
    </row>
    <row r="4715">
      <c r="A4715" t="inlineStr">
        <is>
          <t>ORD-2410-04714</t>
        </is>
      </c>
      <c r="B4715" s="11" t="n">
        <v>45594</v>
      </c>
      <c r="C4715" t="inlineStr">
        <is>
          <t>West</t>
        </is>
      </c>
      <c r="D4715" t="inlineStr">
        <is>
          <t>Pune</t>
        </is>
      </c>
      <c r="E4715" t="inlineStr">
        <is>
          <t>Small Business</t>
        </is>
      </c>
      <c r="F4715" t="inlineStr">
        <is>
          <t>Direct Sales</t>
        </is>
      </c>
      <c r="G4715" t="inlineStr">
        <is>
          <t>Accessories</t>
        </is>
      </c>
      <c r="H4715" t="inlineStr">
        <is>
          <t>Webcam</t>
        </is>
      </c>
      <c r="I4715" t="n">
        <v>4</v>
      </c>
      <c r="J4715" s="12" t="n">
        <v>3149.2</v>
      </c>
      <c r="K4715" s="13" t="n">
        <v>0.05</v>
      </c>
      <c r="L4715" s="12" t="n">
        <v>11966.96</v>
      </c>
      <c r="M4715" s="12" t="n">
        <v>9573.57</v>
      </c>
      <c r="N4715" s="12" t="n">
        <v>2393.39</v>
      </c>
      <c r="O4715" t="inlineStr">
        <is>
          <t>Credit Card</t>
        </is>
      </c>
      <c r="P4715" t="inlineStr">
        <is>
          <t>Tara Kapoor</t>
        </is>
      </c>
      <c r="Q4715" t="inlineStr">
        <is>
          <t>CUST-0928</t>
        </is>
      </c>
      <c r="R4715" t="n">
        <v>3</v>
      </c>
      <c r="S4715" t="inlineStr">
        <is>
          <t>No</t>
        </is>
      </c>
    </row>
    <row r="4716">
      <c r="A4716" t="inlineStr">
        <is>
          <t>ORD-2411-04715</t>
        </is>
      </c>
      <c r="B4716" s="11" t="n">
        <v>45605</v>
      </c>
      <c r="C4716" t="inlineStr">
        <is>
          <t>West</t>
        </is>
      </c>
      <c r="D4716" t="inlineStr">
        <is>
          <t>Mumbai</t>
        </is>
      </c>
      <c r="E4716" t="inlineStr">
        <is>
          <t>Corporate</t>
        </is>
      </c>
      <c r="F4716" t="inlineStr">
        <is>
          <t>Partner</t>
        </is>
      </c>
      <c r="G4716" t="inlineStr">
        <is>
          <t>Technology</t>
        </is>
      </c>
      <c r="H4716" t="inlineStr">
        <is>
          <t>Laptop</t>
        </is>
      </c>
      <c r="I4716" t="n">
        <v>4</v>
      </c>
      <c r="J4716" s="12" t="n">
        <v>44051.85</v>
      </c>
      <c r="K4716" s="13" t="n">
        <v>0.2</v>
      </c>
      <c r="L4716" s="12" t="n">
        <v>140965.92</v>
      </c>
      <c r="M4716" s="12" t="n">
        <v>151538.36</v>
      </c>
      <c r="N4716" s="12" t="n">
        <v>-10572.44</v>
      </c>
      <c r="O4716" t="inlineStr">
        <is>
          <t>Cash</t>
        </is>
      </c>
      <c r="P4716" t="inlineStr">
        <is>
          <t>Sara Khan</t>
        </is>
      </c>
      <c r="Q4716" t="inlineStr">
        <is>
          <t>CUST-0385</t>
        </is>
      </c>
      <c r="R4716" t="n">
        <v>2</v>
      </c>
      <c r="S4716" t="inlineStr">
        <is>
          <t>No</t>
        </is>
      </c>
    </row>
    <row r="4717">
      <c r="A4717" t="inlineStr">
        <is>
          <t>ORD-2512-04716</t>
        </is>
      </c>
      <c r="B4717" s="11" t="n">
        <v>46015</v>
      </c>
      <c r="C4717" t="inlineStr">
        <is>
          <t>Central</t>
        </is>
      </c>
      <c r="D4717" t="inlineStr">
        <is>
          <t>Bhopal</t>
        </is>
      </c>
      <c r="E4717" t="inlineStr">
        <is>
          <t>Corporate</t>
        </is>
      </c>
      <c r="F4717" t="inlineStr">
        <is>
          <t>Retail Store</t>
        </is>
      </c>
      <c r="G4717" t="inlineStr">
        <is>
          <t>Office Supplies</t>
        </is>
      </c>
      <c r="H4717" t="inlineStr">
        <is>
          <t>Notebook Pack</t>
        </is>
      </c>
      <c r="I4717" t="n">
        <v>3</v>
      </c>
      <c r="J4717" s="12" t="n">
        <v>382.31</v>
      </c>
      <c r="K4717" s="13" t="n">
        <v>0.2</v>
      </c>
      <c r="L4717" s="12" t="n">
        <v>917.54</v>
      </c>
      <c r="M4717" s="12" t="n">
        <v>734.04</v>
      </c>
      <c r="N4717" s="12" t="n">
        <v>183.5</v>
      </c>
      <c r="O4717" t="inlineStr">
        <is>
          <t>UPI</t>
        </is>
      </c>
      <c r="P4717" t="inlineStr">
        <is>
          <t>Sara Khan</t>
        </is>
      </c>
      <c r="Q4717" t="inlineStr">
        <is>
          <t>CUST-0232</t>
        </is>
      </c>
      <c r="R4717" t="n">
        <v>1</v>
      </c>
      <c r="S4717" t="inlineStr">
        <is>
          <t>No</t>
        </is>
      </c>
    </row>
    <row r="4718">
      <c r="A4718" t="inlineStr">
        <is>
          <t>ORD-2402-04717</t>
        </is>
      </c>
      <c r="B4718" s="11" t="n">
        <v>45325</v>
      </c>
      <c r="C4718" t="inlineStr">
        <is>
          <t>Central</t>
        </is>
      </c>
      <c r="D4718" t="inlineStr">
        <is>
          <t>Nagpur</t>
        </is>
      </c>
      <c r="E4718" t="inlineStr">
        <is>
          <t>Education</t>
        </is>
      </c>
      <c r="F4718" t="inlineStr">
        <is>
          <t>Online</t>
        </is>
      </c>
      <c r="G4718" t="inlineStr">
        <is>
          <t>Office Supplies</t>
        </is>
      </c>
      <c r="H4718" t="inlineStr">
        <is>
          <t>Pen Box</t>
        </is>
      </c>
      <c r="I4718" t="n">
        <v>1</v>
      </c>
      <c r="J4718" s="12" t="n">
        <v>206.67</v>
      </c>
      <c r="K4718" s="13" t="n">
        <v>0</v>
      </c>
      <c r="L4718" s="12" t="n">
        <v>206.67</v>
      </c>
      <c r="M4718" s="12" t="n">
        <v>126.07</v>
      </c>
      <c r="N4718" s="12" t="n">
        <v>80.59999999999999</v>
      </c>
      <c r="O4718" t="inlineStr">
        <is>
          <t>Net Banking</t>
        </is>
      </c>
      <c r="P4718" t="inlineStr">
        <is>
          <t>Sara Khan</t>
        </is>
      </c>
      <c r="Q4718" t="inlineStr">
        <is>
          <t>CUST-0071</t>
        </is>
      </c>
      <c r="R4718" t="n">
        <v>2</v>
      </c>
      <c r="S4718" t="inlineStr">
        <is>
          <t>No</t>
        </is>
      </c>
    </row>
    <row r="4719">
      <c r="A4719" t="inlineStr">
        <is>
          <t>ORD-2407-04718</t>
        </is>
      </c>
      <c r="B4719" s="11" t="n">
        <v>45483</v>
      </c>
      <c r="C4719" t="inlineStr">
        <is>
          <t>Central</t>
        </is>
      </c>
      <c r="D4719" t="inlineStr">
        <is>
          <t>Raipur</t>
        </is>
      </c>
      <c r="E4719" t="inlineStr">
        <is>
          <t>Small Business</t>
        </is>
      </c>
      <c r="F4719" t="inlineStr">
        <is>
          <t>Partner</t>
        </is>
      </c>
      <c r="G4719" t="inlineStr">
        <is>
          <t>Office Supplies</t>
        </is>
      </c>
      <c r="H4719" t="inlineStr">
        <is>
          <t>Pen Box</t>
        </is>
      </c>
      <c r="I4719" t="n">
        <v>1</v>
      </c>
      <c r="J4719" s="12" t="n">
        <v>204.08</v>
      </c>
      <c r="K4719" s="13" t="n">
        <v>0.05</v>
      </c>
      <c r="L4719" s="12" t="n">
        <v>193.88</v>
      </c>
      <c r="M4719" s="12" t="n">
        <v>124.49</v>
      </c>
      <c r="N4719" s="12" t="n">
        <v>69.39</v>
      </c>
      <c r="O4719" t="inlineStr">
        <is>
          <t>UPI</t>
        </is>
      </c>
      <c r="P4719" t="inlineStr">
        <is>
          <t>Vivaan Gupta</t>
        </is>
      </c>
      <c r="Q4719" t="inlineStr">
        <is>
          <t>CUST-0662</t>
        </is>
      </c>
      <c r="R4719" t="n">
        <v>3</v>
      </c>
      <c r="S4719" t="inlineStr">
        <is>
          <t>Yes</t>
        </is>
      </c>
    </row>
    <row r="4720">
      <c r="A4720" t="inlineStr">
        <is>
          <t>ORD-2404-04719</t>
        </is>
      </c>
      <c r="B4720" s="11" t="n">
        <v>45408</v>
      </c>
      <c r="C4720" t="inlineStr">
        <is>
          <t>West</t>
        </is>
      </c>
      <c r="D4720" t="inlineStr">
        <is>
          <t>Ahmedabad</t>
        </is>
      </c>
      <c r="E4720" t="inlineStr">
        <is>
          <t>Education</t>
        </is>
      </c>
      <c r="F4720" t="inlineStr">
        <is>
          <t>Retail Store</t>
        </is>
      </c>
      <c r="G4720" t="inlineStr">
        <is>
          <t>Furniture</t>
        </is>
      </c>
      <c r="H4720" t="inlineStr">
        <is>
          <t>Cabinet</t>
        </is>
      </c>
      <c r="I4720" t="n">
        <v>3</v>
      </c>
      <c r="J4720" s="12" t="n">
        <v>8380.91</v>
      </c>
      <c r="K4720" s="13" t="n">
        <v>0.05</v>
      </c>
      <c r="L4720" s="12" t="n">
        <v>23885.59</v>
      </c>
      <c r="M4720" s="12" t="n">
        <v>19611.33</v>
      </c>
      <c r="N4720" s="12" t="n">
        <v>4274.26</v>
      </c>
      <c r="O4720" t="inlineStr">
        <is>
          <t>Cash</t>
        </is>
      </c>
      <c r="P4720" t="inlineStr">
        <is>
          <t>Ishaan Mehta</t>
        </is>
      </c>
      <c r="Q4720" t="inlineStr">
        <is>
          <t>CUST-0613</t>
        </is>
      </c>
      <c r="R4720" t="n">
        <v>5</v>
      </c>
      <c r="S4720" t="inlineStr">
        <is>
          <t>Yes</t>
        </is>
      </c>
    </row>
    <row r="4721">
      <c r="A4721" t="inlineStr">
        <is>
          <t>ORD-2401-04720</t>
        </is>
      </c>
      <c r="B4721" s="11" t="n">
        <v>45295</v>
      </c>
      <c r="C4721" t="inlineStr">
        <is>
          <t>East</t>
        </is>
      </c>
      <c r="D4721" t="inlineStr">
        <is>
          <t>Bhubaneswar</t>
        </is>
      </c>
      <c r="E4721" t="inlineStr">
        <is>
          <t>Corporate</t>
        </is>
      </c>
      <c r="F4721" t="inlineStr">
        <is>
          <t>Retail Store</t>
        </is>
      </c>
      <c r="G4721" t="inlineStr">
        <is>
          <t>Furniture</t>
        </is>
      </c>
      <c r="H4721" t="inlineStr">
        <is>
          <t>Bookshelf</t>
        </is>
      </c>
      <c r="I4721" t="n">
        <v>5</v>
      </c>
      <c r="J4721" s="12" t="n">
        <v>6314.56</v>
      </c>
      <c r="K4721" s="13" t="n">
        <v>0.1</v>
      </c>
      <c r="L4721" s="12" t="n">
        <v>28415.52</v>
      </c>
      <c r="M4721" s="12" t="n">
        <v>23048.14</v>
      </c>
      <c r="N4721" s="12" t="n">
        <v>5367.38</v>
      </c>
      <c r="O4721" t="inlineStr">
        <is>
          <t>Net Banking</t>
        </is>
      </c>
      <c r="P4721" t="inlineStr">
        <is>
          <t>Rohan Verma</t>
        </is>
      </c>
      <c r="Q4721" t="inlineStr">
        <is>
          <t>CUST-0139</t>
        </is>
      </c>
      <c r="R4721" t="n">
        <v>4</v>
      </c>
      <c r="S4721" t="inlineStr">
        <is>
          <t>No</t>
        </is>
      </c>
    </row>
    <row r="4722">
      <c r="A4722" t="inlineStr">
        <is>
          <t>ORD-2407-04721</t>
        </is>
      </c>
      <c r="B4722" s="11" t="n">
        <v>45501</v>
      </c>
      <c r="C4722" t="inlineStr">
        <is>
          <t>Central</t>
        </is>
      </c>
      <c r="D4722" t="inlineStr">
        <is>
          <t>Bhopal</t>
        </is>
      </c>
      <c r="E4722" t="inlineStr">
        <is>
          <t>Corporate</t>
        </is>
      </c>
      <c r="F4722" t="inlineStr">
        <is>
          <t>Partner</t>
        </is>
      </c>
      <c r="G4722" t="inlineStr">
        <is>
          <t>Accessories</t>
        </is>
      </c>
      <c r="H4722" t="inlineStr">
        <is>
          <t>USB Hub</t>
        </is>
      </c>
      <c r="I4722" t="n">
        <v>2</v>
      </c>
      <c r="J4722" s="12" t="n">
        <v>1253.78</v>
      </c>
      <c r="K4722" s="13" t="n">
        <v>0.05</v>
      </c>
      <c r="L4722" s="12" t="n">
        <v>2382.18</v>
      </c>
      <c r="M4722" s="12" t="n">
        <v>1705.14</v>
      </c>
      <c r="N4722" s="12" t="n">
        <v>677.04</v>
      </c>
      <c r="O4722" t="inlineStr">
        <is>
          <t>UPI</t>
        </is>
      </c>
      <c r="P4722" t="inlineStr">
        <is>
          <t>Tara Kapoor</t>
        </is>
      </c>
      <c r="Q4722" t="inlineStr">
        <is>
          <t>CUST-0751</t>
        </is>
      </c>
      <c r="R4722" t="n">
        <v>1</v>
      </c>
      <c r="S4722" t="inlineStr">
        <is>
          <t>No</t>
        </is>
      </c>
    </row>
    <row r="4723">
      <c r="A4723" t="inlineStr">
        <is>
          <t>ORD-2406-04722</t>
        </is>
      </c>
      <c r="B4723" s="11" t="n">
        <v>45467</v>
      </c>
      <c r="C4723" t="inlineStr">
        <is>
          <t>West</t>
        </is>
      </c>
      <c r="D4723" t="inlineStr">
        <is>
          <t>Ahmedabad</t>
        </is>
      </c>
      <c r="E4723" t="inlineStr">
        <is>
          <t>Corporate</t>
        </is>
      </c>
      <c r="F4723" t="inlineStr">
        <is>
          <t>Partner</t>
        </is>
      </c>
      <c r="G4723" t="inlineStr">
        <is>
          <t>Accessories</t>
        </is>
      </c>
      <c r="H4723" t="inlineStr">
        <is>
          <t>USB Hub</t>
        </is>
      </c>
      <c r="I4723" t="n">
        <v>2</v>
      </c>
      <c r="J4723" s="12" t="n">
        <v>1388.44</v>
      </c>
      <c r="K4723" s="13" t="n">
        <v>0.2</v>
      </c>
      <c r="L4723" s="12" t="n">
        <v>2221.5</v>
      </c>
      <c r="M4723" s="12" t="n">
        <v>1888.28</v>
      </c>
      <c r="N4723" s="12" t="n">
        <v>333.22</v>
      </c>
      <c r="O4723" t="inlineStr">
        <is>
          <t>Cash</t>
        </is>
      </c>
      <c r="P4723" t="inlineStr">
        <is>
          <t>Anaya Rao</t>
        </is>
      </c>
      <c r="Q4723" t="inlineStr">
        <is>
          <t>CUST-0894</t>
        </is>
      </c>
      <c r="R4723" t="n">
        <v>1</v>
      </c>
      <c r="S4723" t="inlineStr">
        <is>
          <t>No</t>
        </is>
      </c>
    </row>
    <row r="4724">
      <c r="A4724" t="inlineStr">
        <is>
          <t>ORD-2401-04723</t>
        </is>
      </c>
      <c r="B4724" s="11" t="n">
        <v>45303</v>
      </c>
      <c r="C4724" t="inlineStr">
        <is>
          <t>North</t>
        </is>
      </c>
      <c r="D4724" t="inlineStr">
        <is>
          <t>Chandigarh</t>
        </is>
      </c>
      <c r="E4724" t="inlineStr">
        <is>
          <t>Corporate</t>
        </is>
      </c>
      <c r="F4724" t="inlineStr">
        <is>
          <t>Partner</t>
        </is>
      </c>
      <c r="G4724" t="inlineStr">
        <is>
          <t>Technology</t>
        </is>
      </c>
      <c r="H4724" t="inlineStr">
        <is>
          <t>Tablet</t>
        </is>
      </c>
      <c r="I4724" t="n">
        <v>3</v>
      </c>
      <c r="J4724" s="12" t="n">
        <v>24331.38</v>
      </c>
      <c r="K4724" s="13" t="n">
        <v>0.05</v>
      </c>
      <c r="L4724" s="12" t="n">
        <v>69344.42999999999</v>
      </c>
      <c r="M4724" s="12" t="n">
        <v>60585.14</v>
      </c>
      <c r="N4724" s="12" t="n">
        <v>8759.290000000001</v>
      </c>
      <c r="O4724" t="inlineStr">
        <is>
          <t>UPI</t>
        </is>
      </c>
      <c r="P4724" t="inlineStr">
        <is>
          <t>Meera Joshi</t>
        </is>
      </c>
      <c r="Q4724" t="inlineStr">
        <is>
          <t>CUST-0847</t>
        </is>
      </c>
      <c r="R4724" t="n">
        <v>5</v>
      </c>
      <c r="S4724" t="inlineStr">
        <is>
          <t>No</t>
        </is>
      </c>
    </row>
    <row r="4725">
      <c r="A4725" t="inlineStr">
        <is>
          <t>ORD-2406-04724</t>
        </is>
      </c>
      <c r="B4725" s="11" t="n">
        <v>45466</v>
      </c>
      <c r="C4725" t="inlineStr">
        <is>
          <t>South</t>
        </is>
      </c>
      <c r="D4725" t="inlineStr">
        <is>
          <t>Kochi</t>
        </is>
      </c>
      <c r="E4725" t="inlineStr">
        <is>
          <t>Education</t>
        </is>
      </c>
      <c r="F4725" t="inlineStr">
        <is>
          <t>Online</t>
        </is>
      </c>
      <c r="G4725" t="inlineStr">
        <is>
          <t>Technology</t>
        </is>
      </c>
      <c r="H4725" t="inlineStr">
        <is>
          <t>Tablet</t>
        </is>
      </c>
      <c r="I4725" t="n">
        <v>3</v>
      </c>
      <c r="J4725" s="12" t="n">
        <v>22302.69</v>
      </c>
      <c r="K4725" s="13" t="n">
        <v>0.15</v>
      </c>
      <c r="L4725" s="12" t="n">
        <v>56871.86</v>
      </c>
      <c r="M4725" s="12" t="n">
        <v>55533.7</v>
      </c>
      <c r="N4725" s="12" t="n">
        <v>1338.16</v>
      </c>
      <c r="O4725" t="inlineStr">
        <is>
          <t>UPI</t>
        </is>
      </c>
      <c r="P4725" t="inlineStr">
        <is>
          <t>Diya Patel</t>
        </is>
      </c>
      <c r="Q4725" t="inlineStr">
        <is>
          <t>CUST-0560</t>
        </is>
      </c>
      <c r="R4725" t="n">
        <v>5</v>
      </c>
      <c r="S4725" t="inlineStr">
        <is>
          <t>Yes</t>
        </is>
      </c>
    </row>
    <row r="4726">
      <c r="A4726" t="inlineStr">
        <is>
          <t>ORD-2404-04725</t>
        </is>
      </c>
      <c r="B4726" s="11" t="n">
        <v>45412</v>
      </c>
      <c r="C4726" t="inlineStr">
        <is>
          <t>Central</t>
        </is>
      </c>
      <c r="D4726" t="inlineStr">
        <is>
          <t>Raipur</t>
        </is>
      </c>
      <c r="E4726" t="inlineStr">
        <is>
          <t>Consumer</t>
        </is>
      </c>
      <c r="F4726" t="inlineStr">
        <is>
          <t>Online</t>
        </is>
      </c>
      <c r="G4726" t="inlineStr">
        <is>
          <t>Office Supplies</t>
        </is>
      </c>
      <c r="H4726" t="inlineStr">
        <is>
          <t>File Folder</t>
        </is>
      </c>
      <c r="I4726" t="n">
        <v>5</v>
      </c>
      <c r="J4726" s="12" t="n">
        <v>103.83</v>
      </c>
      <c r="K4726" s="13" t="n">
        <v>0.1</v>
      </c>
      <c r="L4726" s="12" t="n">
        <v>467.24</v>
      </c>
      <c r="M4726" s="12" t="n">
        <v>301.11</v>
      </c>
      <c r="N4726" s="12" t="n">
        <v>166.13</v>
      </c>
      <c r="O4726" t="inlineStr">
        <is>
          <t>Net Banking</t>
        </is>
      </c>
      <c r="P4726" t="inlineStr">
        <is>
          <t>Vivaan Gupta</t>
        </is>
      </c>
      <c r="Q4726" t="inlineStr">
        <is>
          <t>CUST-0854</t>
        </is>
      </c>
      <c r="R4726" t="n">
        <v>4</v>
      </c>
      <c r="S4726" t="inlineStr">
        <is>
          <t>No</t>
        </is>
      </c>
    </row>
    <row r="4727">
      <c r="A4727" t="inlineStr">
        <is>
          <t>ORD-2508-04726</t>
        </is>
      </c>
      <c r="B4727" s="11" t="n">
        <v>45880</v>
      </c>
      <c r="C4727" t="inlineStr">
        <is>
          <t>South</t>
        </is>
      </c>
      <c r="D4727" t="inlineStr">
        <is>
          <t>Bengaluru</t>
        </is>
      </c>
      <c r="E4727" t="inlineStr">
        <is>
          <t>Corporate</t>
        </is>
      </c>
      <c r="F4727" t="inlineStr">
        <is>
          <t>Online</t>
        </is>
      </c>
      <c r="G4727" t="inlineStr">
        <is>
          <t>Office Supplies</t>
        </is>
      </c>
      <c r="H4727" t="inlineStr">
        <is>
          <t>Paper Ream</t>
        </is>
      </c>
      <c r="I4727" t="n">
        <v>5</v>
      </c>
      <c r="J4727" s="12" t="n">
        <v>480.98</v>
      </c>
      <c r="K4727" s="13" t="n">
        <v>0.1</v>
      </c>
      <c r="L4727" s="12" t="n">
        <v>2164.41</v>
      </c>
      <c r="M4727" s="12" t="n">
        <v>1803.68</v>
      </c>
      <c r="N4727" s="12" t="n">
        <v>360.73</v>
      </c>
      <c r="O4727" t="inlineStr">
        <is>
          <t>UPI</t>
        </is>
      </c>
      <c r="P4727" t="inlineStr">
        <is>
          <t>Vivaan Gupta</t>
        </is>
      </c>
      <c r="Q4727" t="inlineStr">
        <is>
          <t>CUST-0814</t>
        </is>
      </c>
      <c r="R4727" t="n">
        <v>2</v>
      </c>
      <c r="S4727" t="inlineStr">
        <is>
          <t>Yes</t>
        </is>
      </c>
    </row>
    <row r="4728">
      <c r="A4728" t="inlineStr">
        <is>
          <t>ORD-2501-04727</t>
        </is>
      </c>
      <c r="B4728" s="11" t="n">
        <v>45658</v>
      </c>
      <c r="C4728" t="inlineStr">
        <is>
          <t>East</t>
        </is>
      </c>
      <c r="D4728" t="inlineStr">
        <is>
          <t>Bhubaneswar</t>
        </is>
      </c>
      <c r="E4728" t="inlineStr">
        <is>
          <t>Small Business</t>
        </is>
      </c>
      <c r="F4728" t="inlineStr">
        <is>
          <t>Direct Sales</t>
        </is>
      </c>
      <c r="G4728" t="inlineStr">
        <is>
          <t>Office Supplies</t>
        </is>
      </c>
      <c r="H4728" t="inlineStr">
        <is>
          <t>Pen Box</t>
        </is>
      </c>
      <c r="I4728" t="n">
        <v>2</v>
      </c>
      <c r="J4728" s="12" t="n">
        <v>223.18</v>
      </c>
      <c r="K4728" s="13" t="n">
        <v>0.1</v>
      </c>
      <c r="L4728" s="12" t="n">
        <v>401.72</v>
      </c>
      <c r="M4728" s="12" t="n">
        <v>272.28</v>
      </c>
      <c r="N4728" s="12" t="n">
        <v>129.44</v>
      </c>
      <c r="O4728" t="inlineStr">
        <is>
          <t>UPI</t>
        </is>
      </c>
      <c r="P4728" t="inlineStr">
        <is>
          <t>Tara Kapoor</t>
        </is>
      </c>
      <c r="Q4728" t="inlineStr">
        <is>
          <t>CUST-0629</t>
        </is>
      </c>
      <c r="R4728" t="n">
        <v>5</v>
      </c>
      <c r="S4728" t="inlineStr">
        <is>
          <t>No</t>
        </is>
      </c>
    </row>
    <row r="4729">
      <c r="A4729" t="inlineStr">
        <is>
          <t>ORD-2404-04728</t>
        </is>
      </c>
      <c r="B4729" s="11" t="n">
        <v>45410</v>
      </c>
      <c r="C4729" t="inlineStr">
        <is>
          <t>West</t>
        </is>
      </c>
      <c r="D4729" t="inlineStr">
        <is>
          <t>Ahmedabad</t>
        </is>
      </c>
      <c r="E4729" t="inlineStr">
        <is>
          <t>Small Business</t>
        </is>
      </c>
      <c r="F4729" t="inlineStr">
        <is>
          <t>Retail Store</t>
        </is>
      </c>
      <c r="G4729" t="inlineStr">
        <is>
          <t>Technology</t>
        </is>
      </c>
      <c r="H4729" t="inlineStr">
        <is>
          <t>Keyboard</t>
        </is>
      </c>
      <c r="I4729" t="n">
        <v>8</v>
      </c>
      <c r="J4729" s="12" t="n">
        <v>1751.68</v>
      </c>
      <c r="K4729" s="13" t="n">
        <v>0.03</v>
      </c>
      <c r="L4729" s="12" t="n">
        <v>13593.04</v>
      </c>
      <c r="M4729" s="12" t="n">
        <v>9949.540000000001</v>
      </c>
      <c r="N4729" s="12" t="n">
        <v>3643.5</v>
      </c>
      <c r="O4729" t="inlineStr">
        <is>
          <t>Credit Card</t>
        </is>
      </c>
      <c r="P4729" t="inlineStr">
        <is>
          <t>Kabir Singh</t>
        </is>
      </c>
      <c r="Q4729" t="inlineStr">
        <is>
          <t>CUST-0084</t>
        </is>
      </c>
      <c r="R4729" t="n">
        <v>3</v>
      </c>
      <c r="S4729" t="inlineStr">
        <is>
          <t>No</t>
        </is>
      </c>
    </row>
    <row r="4730">
      <c r="A4730" t="inlineStr">
        <is>
          <t>ORD-2401-04729</t>
        </is>
      </c>
      <c r="B4730" s="11" t="n">
        <v>45302</v>
      </c>
      <c r="C4730" t="inlineStr">
        <is>
          <t>South</t>
        </is>
      </c>
      <c r="D4730" t="inlineStr">
        <is>
          <t>Chennai</t>
        </is>
      </c>
      <c r="E4730" t="inlineStr">
        <is>
          <t>Consumer</t>
        </is>
      </c>
      <c r="F4730" t="inlineStr">
        <is>
          <t>Partner</t>
        </is>
      </c>
      <c r="G4730" t="inlineStr">
        <is>
          <t>Office Supplies</t>
        </is>
      </c>
      <c r="H4730" t="inlineStr">
        <is>
          <t>Marker Set</t>
        </is>
      </c>
      <c r="I4730" t="n">
        <v>4</v>
      </c>
      <c r="J4730" s="12" t="n">
        <v>229.21</v>
      </c>
      <c r="K4730" s="13" t="n">
        <v>0.03</v>
      </c>
      <c r="L4730" s="12" t="n">
        <v>889.33</v>
      </c>
      <c r="M4730" s="12" t="n">
        <v>595.95</v>
      </c>
      <c r="N4730" s="12" t="n">
        <v>293.38</v>
      </c>
      <c r="O4730" t="inlineStr">
        <is>
          <t>Cash</t>
        </is>
      </c>
      <c r="P4730" t="inlineStr">
        <is>
          <t>Rohan Verma</t>
        </is>
      </c>
      <c r="Q4730" t="inlineStr">
        <is>
          <t>CUST-0631</t>
        </is>
      </c>
      <c r="R4730" t="n">
        <v>4</v>
      </c>
      <c r="S4730" t="inlineStr">
        <is>
          <t>No</t>
        </is>
      </c>
    </row>
    <row r="4731">
      <c r="A4731" t="inlineStr">
        <is>
          <t>ORD-2412-04730</t>
        </is>
      </c>
      <c r="B4731" s="11" t="n">
        <v>45631</v>
      </c>
      <c r="C4731" t="inlineStr">
        <is>
          <t>Central</t>
        </is>
      </c>
      <c r="D4731" t="inlineStr">
        <is>
          <t>Bhopal</t>
        </is>
      </c>
      <c r="E4731" t="inlineStr">
        <is>
          <t>Corporate</t>
        </is>
      </c>
      <c r="F4731" t="inlineStr">
        <is>
          <t>Retail Store</t>
        </is>
      </c>
      <c r="G4731" t="inlineStr">
        <is>
          <t>Office Supplies</t>
        </is>
      </c>
      <c r="H4731" t="inlineStr">
        <is>
          <t>Pen Box</t>
        </is>
      </c>
      <c r="I4731" t="n">
        <v>8</v>
      </c>
      <c r="J4731" s="12" t="n">
        <v>190.29</v>
      </c>
      <c r="K4731" s="13" t="n">
        <v>0.15</v>
      </c>
      <c r="L4731" s="12" t="n">
        <v>1293.97</v>
      </c>
      <c r="M4731" s="12" t="n">
        <v>928.62</v>
      </c>
      <c r="N4731" s="12" t="n">
        <v>365.35</v>
      </c>
      <c r="O4731" t="inlineStr">
        <is>
          <t>Credit Card</t>
        </is>
      </c>
      <c r="P4731" t="inlineStr">
        <is>
          <t>Anaya Rao</t>
        </is>
      </c>
      <c r="Q4731" t="inlineStr">
        <is>
          <t>CUST-0689</t>
        </is>
      </c>
      <c r="R4731" t="n">
        <v>4</v>
      </c>
      <c r="S4731" t="inlineStr">
        <is>
          <t>Yes</t>
        </is>
      </c>
    </row>
    <row r="4732">
      <c r="A4732" t="inlineStr">
        <is>
          <t>ORD-2511-04731</t>
        </is>
      </c>
      <c r="B4732" s="11" t="n">
        <v>45981</v>
      </c>
      <c r="C4732" t="inlineStr">
        <is>
          <t>Central</t>
        </is>
      </c>
      <c r="D4732" t="inlineStr">
        <is>
          <t>Raipur</t>
        </is>
      </c>
      <c r="E4732" t="inlineStr">
        <is>
          <t>Small Business</t>
        </is>
      </c>
      <c r="F4732" t="inlineStr">
        <is>
          <t>Online</t>
        </is>
      </c>
      <c r="G4732" t="inlineStr">
        <is>
          <t>Accessories</t>
        </is>
      </c>
      <c r="H4732" t="inlineStr">
        <is>
          <t>Laptop Stand</t>
        </is>
      </c>
      <c r="I4732" t="n">
        <v>6</v>
      </c>
      <c r="J4732" s="12" t="n">
        <v>1624.82</v>
      </c>
      <c r="K4732" s="13" t="n">
        <v>0.05</v>
      </c>
      <c r="L4732" s="12" t="n">
        <v>9261.469999999999</v>
      </c>
      <c r="M4732" s="12" t="n">
        <v>6824.24</v>
      </c>
      <c r="N4732" s="12" t="n">
        <v>2437.23</v>
      </c>
      <c r="O4732" t="inlineStr">
        <is>
          <t>Net Banking</t>
        </is>
      </c>
      <c r="P4732" t="inlineStr">
        <is>
          <t>Diya Patel</t>
        </is>
      </c>
      <c r="Q4732" t="inlineStr">
        <is>
          <t>CUST-0542</t>
        </is>
      </c>
      <c r="R4732" t="n">
        <v>3</v>
      </c>
      <c r="S4732" t="inlineStr">
        <is>
          <t>No</t>
        </is>
      </c>
    </row>
    <row r="4733">
      <c r="A4733" t="inlineStr">
        <is>
          <t>ORD-2402-04732</t>
        </is>
      </c>
      <c r="B4733" s="11" t="n">
        <v>45342</v>
      </c>
      <c r="C4733" t="inlineStr">
        <is>
          <t>East</t>
        </is>
      </c>
      <c r="D4733" t="inlineStr">
        <is>
          <t>Guwahati</t>
        </is>
      </c>
      <c r="E4733" t="inlineStr">
        <is>
          <t>Corporate</t>
        </is>
      </c>
      <c r="F4733" t="inlineStr">
        <is>
          <t>Partner</t>
        </is>
      </c>
      <c r="G4733" t="inlineStr">
        <is>
          <t>Office Supplies</t>
        </is>
      </c>
      <c r="H4733" t="inlineStr">
        <is>
          <t>Pen Box</t>
        </is>
      </c>
      <c r="I4733" t="n">
        <v>5</v>
      </c>
      <c r="J4733" s="12" t="n">
        <v>207.92</v>
      </c>
      <c r="K4733" s="13" t="n">
        <v>0</v>
      </c>
      <c r="L4733" s="12" t="n">
        <v>1039.6</v>
      </c>
      <c r="M4733" s="12" t="n">
        <v>634.16</v>
      </c>
      <c r="N4733" s="12" t="n">
        <v>405.44</v>
      </c>
      <c r="O4733" t="inlineStr">
        <is>
          <t>Debit Card</t>
        </is>
      </c>
      <c r="P4733" t="inlineStr">
        <is>
          <t>Sara Khan</t>
        </is>
      </c>
      <c r="Q4733" t="inlineStr">
        <is>
          <t>CUST-0602</t>
        </is>
      </c>
      <c r="R4733" t="n">
        <v>3</v>
      </c>
      <c r="S4733" t="inlineStr">
        <is>
          <t>Yes</t>
        </is>
      </c>
    </row>
    <row r="4734">
      <c r="A4734" t="inlineStr">
        <is>
          <t>ORD-2511-04733</t>
        </is>
      </c>
      <c r="B4734" s="11" t="n">
        <v>45991</v>
      </c>
      <c r="C4734" t="inlineStr">
        <is>
          <t>West</t>
        </is>
      </c>
      <c r="D4734" t="inlineStr">
        <is>
          <t>Ahmedabad</t>
        </is>
      </c>
      <c r="E4734" t="inlineStr">
        <is>
          <t>Education</t>
        </is>
      </c>
      <c r="F4734" t="inlineStr">
        <is>
          <t>Retail Store</t>
        </is>
      </c>
      <c r="G4734" t="inlineStr">
        <is>
          <t>Technology</t>
        </is>
      </c>
      <c r="H4734" t="inlineStr">
        <is>
          <t>Headphones</t>
        </is>
      </c>
      <c r="I4734" t="n">
        <v>3</v>
      </c>
      <c r="J4734" s="12" t="n">
        <v>2772.99</v>
      </c>
      <c r="K4734" s="13" t="n">
        <v>0</v>
      </c>
      <c r="L4734" s="12" t="n">
        <v>8318.969999999999</v>
      </c>
      <c r="M4734" s="12" t="n">
        <v>6156.04</v>
      </c>
      <c r="N4734" s="12" t="n">
        <v>2162.93</v>
      </c>
      <c r="O4734" t="inlineStr">
        <is>
          <t>UPI</t>
        </is>
      </c>
      <c r="P4734" t="inlineStr">
        <is>
          <t>Diya Patel</t>
        </is>
      </c>
      <c r="Q4734" t="inlineStr">
        <is>
          <t>CUST-0120</t>
        </is>
      </c>
      <c r="R4734" t="n">
        <v>3</v>
      </c>
      <c r="S4734" t="inlineStr">
        <is>
          <t>No</t>
        </is>
      </c>
    </row>
    <row r="4735">
      <c r="A4735" t="inlineStr">
        <is>
          <t>ORD-2402-04734</t>
        </is>
      </c>
      <c r="B4735" s="11" t="n">
        <v>45343</v>
      </c>
      <c r="C4735" t="inlineStr">
        <is>
          <t>North</t>
        </is>
      </c>
      <c r="D4735" t="inlineStr">
        <is>
          <t>Jaipur</t>
        </is>
      </c>
      <c r="E4735" t="inlineStr">
        <is>
          <t>Small Business</t>
        </is>
      </c>
      <c r="F4735" t="inlineStr">
        <is>
          <t>Retail Store</t>
        </is>
      </c>
      <c r="G4735" t="inlineStr">
        <is>
          <t>Office Supplies</t>
        </is>
      </c>
      <c r="H4735" t="inlineStr">
        <is>
          <t>Stapler</t>
        </is>
      </c>
      <c r="I4735" t="n">
        <v>1</v>
      </c>
      <c r="J4735" s="12" t="n">
        <v>303.25</v>
      </c>
      <c r="K4735" s="13" t="n">
        <v>0.2</v>
      </c>
      <c r="L4735" s="12" t="n">
        <v>242.6</v>
      </c>
      <c r="M4735" s="12" t="n">
        <v>203.18</v>
      </c>
      <c r="N4735" s="12" t="n">
        <v>39.42</v>
      </c>
      <c r="O4735" t="inlineStr">
        <is>
          <t>Debit Card</t>
        </is>
      </c>
      <c r="P4735" t="inlineStr">
        <is>
          <t>Kabir Singh</t>
        </is>
      </c>
      <c r="Q4735" t="inlineStr">
        <is>
          <t>CUST-0071</t>
        </is>
      </c>
      <c r="R4735" t="n">
        <v>2</v>
      </c>
      <c r="S4735" t="inlineStr">
        <is>
          <t>No</t>
        </is>
      </c>
    </row>
    <row r="4736">
      <c r="A4736" t="inlineStr">
        <is>
          <t>ORD-2507-04735</t>
        </is>
      </c>
      <c r="B4736" s="11" t="n">
        <v>45858</v>
      </c>
      <c r="C4736" t="inlineStr">
        <is>
          <t>West</t>
        </is>
      </c>
      <c r="D4736" t="inlineStr">
        <is>
          <t>Pune</t>
        </is>
      </c>
      <c r="E4736" t="inlineStr">
        <is>
          <t>Corporate</t>
        </is>
      </c>
      <c r="F4736" t="inlineStr">
        <is>
          <t>Direct Sales</t>
        </is>
      </c>
      <c r="G4736" t="inlineStr">
        <is>
          <t>Furniture</t>
        </is>
      </c>
      <c r="H4736" t="inlineStr">
        <is>
          <t>Cabinet</t>
        </is>
      </c>
      <c r="I4736" t="n">
        <v>1</v>
      </c>
      <c r="J4736" s="12" t="n">
        <v>9771.719999999999</v>
      </c>
      <c r="K4736" s="13" t="n">
        <v>0</v>
      </c>
      <c r="L4736" s="12" t="n">
        <v>9771.719999999999</v>
      </c>
      <c r="M4736" s="12" t="n">
        <v>7621.94</v>
      </c>
      <c r="N4736" s="12" t="n">
        <v>2149.78</v>
      </c>
      <c r="O4736" t="inlineStr">
        <is>
          <t>Credit Card</t>
        </is>
      </c>
      <c r="P4736" t="inlineStr">
        <is>
          <t>Sara Khan</t>
        </is>
      </c>
      <c r="Q4736" t="inlineStr">
        <is>
          <t>CUST-0677</t>
        </is>
      </c>
      <c r="R4736" t="n">
        <v>2</v>
      </c>
      <c r="S4736" t="inlineStr">
        <is>
          <t>No</t>
        </is>
      </c>
    </row>
    <row r="4737">
      <c r="A4737" t="inlineStr">
        <is>
          <t>ORD-2412-04736</t>
        </is>
      </c>
      <c r="B4737" s="11" t="n">
        <v>45654</v>
      </c>
      <c r="C4737" t="inlineStr">
        <is>
          <t>South</t>
        </is>
      </c>
      <c r="D4737" t="inlineStr">
        <is>
          <t>Chennai</t>
        </is>
      </c>
      <c r="E4737" t="inlineStr">
        <is>
          <t>Corporate</t>
        </is>
      </c>
      <c r="F4737" t="inlineStr">
        <is>
          <t>Online</t>
        </is>
      </c>
      <c r="G4737" t="inlineStr">
        <is>
          <t>Furniture</t>
        </is>
      </c>
      <c r="H4737" t="inlineStr">
        <is>
          <t>Desk</t>
        </is>
      </c>
      <c r="I4737" t="n">
        <v>5</v>
      </c>
      <c r="J4737" s="12" t="n">
        <v>12835.28</v>
      </c>
      <c r="K4737" s="13" t="n">
        <v>0</v>
      </c>
      <c r="L4737" s="12" t="n">
        <v>64176.4</v>
      </c>
      <c r="M4737" s="12" t="n">
        <v>48132.3</v>
      </c>
      <c r="N4737" s="12" t="n">
        <v>16044.1</v>
      </c>
      <c r="O4737" t="inlineStr">
        <is>
          <t>Credit Card</t>
        </is>
      </c>
      <c r="P4737" t="inlineStr">
        <is>
          <t>Aarav Sharma</t>
        </is>
      </c>
      <c r="Q4737" t="inlineStr">
        <is>
          <t>CUST-0864</t>
        </is>
      </c>
      <c r="R4737" t="n">
        <v>3</v>
      </c>
      <c r="S4737" t="inlineStr">
        <is>
          <t>Yes</t>
        </is>
      </c>
    </row>
    <row r="4738">
      <c r="A4738" t="inlineStr">
        <is>
          <t>ORD-2511-04737</t>
        </is>
      </c>
      <c r="B4738" s="11" t="n">
        <v>45965</v>
      </c>
      <c r="C4738" t="inlineStr">
        <is>
          <t>South</t>
        </is>
      </c>
      <c r="D4738" t="inlineStr">
        <is>
          <t>Kochi</t>
        </is>
      </c>
      <c r="E4738" t="inlineStr">
        <is>
          <t>Education</t>
        </is>
      </c>
      <c r="F4738" t="inlineStr">
        <is>
          <t>Direct Sales</t>
        </is>
      </c>
      <c r="G4738" t="inlineStr">
        <is>
          <t>Technology</t>
        </is>
      </c>
      <c r="H4738" t="inlineStr">
        <is>
          <t>Headphones</t>
        </is>
      </c>
      <c r="I4738" t="n">
        <v>1</v>
      </c>
      <c r="J4738" s="12" t="n">
        <v>2757.53</v>
      </c>
      <c r="K4738" s="13" t="n">
        <v>0.15</v>
      </c>
      <c r="L4738" s="12" t="n">
        <v>2343.9</v>
      </c>
      <c r="M4738" s="12" t="n">
        <v>2040.57</v>
      </c>
      <c r="N4738" s="12" t="n">
        <v>303.33</v>
      </c>
      <c r="O4738" t="inlineStr">
        <is>
          <t>Credit Card</t>
        </is>
      </c>
      <c r="P4738" t="inlineStr">
        <is>
          <t>Diya Patel</t>
        </is>
      </c>
      <c r="Q4738" t="inlineStr">
        <is>
          <t>CUST-0678</t>
        </is>
      </c>
      <c r="R4738" t="n">
        <v>8</v>
      </c>
      <c r="S4738" t="inlineStr">
        <is>
          <t>No</t>
        </is>
      </c>
    </row>
    <row r="4739">
      <c r="A4739" t="inlineStr">
        <is>
          <t>ORD-2405-04738</t>
        </is>
      </c>
      <c r="B4739" s="11" t="n">
        <v>45443</v>
      </c>
      <c r="C4739" t="inlineStr">
        <is>
          <t>West</t>
        </is>
      </c>
      <c r="D4739" t="inlineStr">
        <is>
          <t>Mumbai</t>
        </is>
      </c>
      <c r="E4739" t="inlineStr">
        <is>
          <t>Education</t>
        </is>
      </c>
      <c r="F4739" t="inlineStr">
        <is>
          <t>Partner</t>
        </is>
      </c>
      <c r="G4739" t="inlineStr">
        <is>
          <t>Technology</t>
        </is>
      </c>
      <c r="H4739" t="inlineStr">
        <is>
          <t>Monitor</t>
        </is>
      </c>
      <c r="I4739" t="n">
        <v>3</v>
      </c>
      <c r="J4739" s="12" t="n">
        <v>13247.29</v>
      </c>
      <c r="K4739" s="13" t="n">
        <v>0.15</v>
      </c>
      <c r="L4739" s="12" t="n">
        <v>33780.59</v>
      </c>
      <c r="M4739" s="12" t="n">
        <v>31793.5</v>
      </c>
      <c r="N4739" s="12" t="n">
        <v>1987.09</v>
      </c>
      <c r="O4739" t="inlineStr">
        <is>
          <t>Cash</t>
        </is>
      </c>
      <c r="P4739" t="inlineStr">
        <is>
          <t>Diya Patel</t>
        </is>
      </c>
      <c r="Q4739" t="inlineStr">
        <is>
          <t>CUST-0682</t>
        </is>
      </c>
      <c r="R4739" t="n">
        <v>4</v>
      </c>
      <c r="S4739" t="inlineStr">
        <is>
          <t>No</t>
        </is>
      </c>
    </row>
    <row r="4740">
      <c r="A4740" t="inlineStr">
        <is>
          <t>ORD-2507-04739</t>
        </is>
      </c>
      <c r="B4740" s="11" t="n">
        <v>45856</v>
      </c>
      <c r="C4740" t="inlineStr">
        <is>
          <t>North</t>
        </is>
      </c>
      <c r="D4740" t="inlineStr">
        <is>
          <t>Jaipur</t>
        </is>
      </c>
      <c r="E4740" t="inlineStr">
        <is>
          <t>Consumer</t>
        </is>
      </c>
      <c r="F4740" t="inlineStr">
        <is>
          <t>Retail Store</t>
        </is>
      </c>
      <c r="G4740" t="inlineStr">
        <is>
          <t>Office Supplies</t>
        </is>
      </c>
      <c r="H4740" t="inlineStr">
        <is>
          <t>Paper Ream</t>
        </is>
      </c>
      <c r="I4740" t="n">
        <v>3</v>
      </c>
      <c r="J4740" s="12" t="n">
        <v>423.2</v>
      </c>
      <c r="K4740" s="13" t="n">
        <v>0.05</v>
      </c>
      <c r="L4740" s="12" t="n">
        <v>1206.12</v>
      </c>
      <c r="M4740" s="12" t="n">
        <v>952.2</v>
      </c>
      <c r="N4740" s="12" t="n">
        <v>253.92</v>
      </c>
      <c r="O4740" t="inlineStr">
        <is>
          <t>Credit Card</t>
        </is>
      </c>
      <c r="P4740" t="inlineStr">
        <is>
          <t>Anaya Rao</t>
        </is>
      </c>
      <c r="Q4740" t="inlineStr">
        <is>
          <t>CUST-0211</t>
        </is>
      </c>
      <c r="R4740" t="n">
        <v>4</v>
      </c>
      <c r="S4740" t="inlineStr">
        <is>
          <t>No</t>
        </is>
      </c>
    </row>
    <row r="4741">
      <c r="A4741" t="inlineStr">
        <is>
          <t>ORD-2502-04740</t>
        </is>
      </c>
      <c r="B4741" s="11" t="n">
        <v>45690</v>
      </c>
      <c r="C4741" t="inlineStr">
        <is>
          <t>East</t>
        </is>
      </c>
      <c r="D4741" t="inlineStr">
        <is>
          <t>Bhubaneswar</t>
        </is>
      </c>
      <c r="E4741" t="inlineStr">
        <is>
          <t>Education</t>
        </is>
      </c>
      <c r="F4741" t="inlineStr">
        <is>
          <t>Retail Store</t>
        </is>
      </c>
      <c r="G4741" t="inlineStr">
        <is>
          <t>Furniture</t>
        </is>
      </c>
      <c r="H4741" t="inlineStr">
        <is>
          <t>Office Chair</t>
        </is>
      </c>
      <c r="I4741" t="n">
        <v>12</v>
      </c>
      <c r="J4741" s="12" t="n">
        <v>6709.69</v>
      </c>
      <c r="K4741" s="13" t="n">
        <v>0.2</v>
      </c>
      <c r="L4741" s="12" t="n">
        <v>64413.02</v>
      </c>
      <c r="M4741" s="12" t="n">
        <v>55556.23</v>
      </c>
      <c r="N4741" s="12" t="n">
        <v>8856.790000000001</v>
      </c>
      <c r="O4741" t="inlineStr">
        <is>
          <t>Cash</t>
        </is>
      </c>
      <c r="P4741" t="inlineStr">
        <is>
          <t>Diya Patel</t>
        </is>
      </c>
      <c r="Q4741" t="inlineStr">
        <is>
          <t>CUST-0474</t>
        </is>
      </c>
      <c r="R4741" t="n">
        <v>4</v>
      </c>
      <c r="S4741" t="inlineStr">
        <is>
          <t>No</t>
        </is>
      </c>
    </row>
    <row r="4742">
      <c r="A4742" t="inlineStr">
        <is>
          <t>ORD-2402-04741</t>
        </is>
      </c>
      <c r="B4742" s="11" t="n">
        <v>45326</v>
      </c>
      <c r="C4742" t="inlineStr">
        <is>
          <t>South</t>
        </is>
      </c>
      <c r="D4742" t="inlineStr">
        <is>
          <t>Bengaluru</t>
        </is>
      </c>
      <c r="E4742" t="inlineStr">
        <is>
          <t>Corporate</t>
        </is>
      </c>
      <c r="F4742" t="inlineStr">
        <is>
          <t>Partner</t>
        </is>
      </c>
      <c r="G4742" t="inlineStr">
        <is>
          <t>Office Supplies</t>
        </is>
      </c>
      <c r="H4742" t="inlineStr">
        <is>
          <t>Stapler</t>
        </is>
      </c>
      <c r="I4742" t="n">
        <v>3</v>
      </c>
      <c r="J4742" s="12" t="n">
        <v>340.36</v>
      </c>
      <c r="K4742" s="13" t="n">
        <v>0.1</v>
      </c>
      <c r="L4742" s="12" t="n">
        <v>918.97</v>
      </c>
      <c r="M4742" s="12" t="n">
        <v>684.12</v>
      </c>
      <c r="N4742" s="12" t="n">
        <v>234.85</v>
      </c>
      <c r="O4742" t="inlineStr">
        <is>
          <t>Credit Card</t>
        </is>
      </c>
      <c r="P4742" t="inlineStr">
        <is>
          <t>Kabir Singh</t>
        </is>
      </c>
      <c r="Q4742" t="inlineStr">
        <is>
          <t>CUST-0857</t>
        </is>
      </c>
      <c r="R4742" t="n">
        <v>4</v>
      </c>
      <c r="S4742" t="inlineStr">
        <is>
          <t>No</t>
        </is>
      </c>
    </row>
    <row r="4743">
      <c r="A4743" t="inlineStr">
        <is>
          <t>ORD-2504-04742</t>
        </is>
      </c>
      <c r="B4743" s="11" t="n">
        <v>45767</v>
      </c>
      <c r="C4743" t="inlineStr">
        <is>
          <t>Central</t>
        </is>
      </c>
      <c r="D4743" t="inlineStr">
        <is>
          <t>Nagpur</t>
        </is>
      </c>
      <c r="E4743" t="inlineStr">
        <is>
          <t>Consumer</t>
        </is>
      </c>
      <c r="F4743" t="inlineStr">
        <is>
          <t>Direct Sales</t>
        </is>
      </c>
      <c r="G4743" t="inlineStr">
        <is>
          <t>Office Supplies</t>
        </is>
      </c>
      <c r="H4743" t="inlineStr">
        <is>
          <t>File Folder</t>
        </is>
      </c>
      <c r="I4743" t="n">
        <v>1</v>
      </c>
      <c r="J4743" s="12" t="n">
        <v>118.18</v>
      </c>
      <c r="K4743" s="13" t="n">
        <v>0.05</v>
      </c>
      <c r="L4743" s="12" t="n">
        <v>112.27</v>
      </c>
      <c r="M4743" s="12" t="n">
        <v>68.54000000000001</v>
      </c>
      <c r="N4743" s="12" t="n">
        <v>43.73</v>
      </c>
      <c r="O4743" t="inlineStr">
        <is>
          <t>Net Banking</t>
        </is>
      </c>
      <c r="P4743" t="inlineStr">
        <is>
          <t>Aarav Sharma</t>
        </is>
      </c>
      <c r="Q4743" t="inlineStr">
        <is>
          <t>CUST-0020</t>
        </is>
      </c>
      <c r="R4743" t="n">
        <v>4</v>
      </c>
      <c r="S4743" t="inlineStr">
        <is>
          <t>No</t>
        </is>
      </c>
    </row>
    <row r="4744">
      <c r="A4744" t="inlineStr">
        <is>
          <t>ORD-2405-04743</t>
        </is>
      </c>
      <c r="B4744" s="11" t="n">
        <v>45413</v>
      </c>
      <c r="C4744" t="inlineStr">
        <is>
          <t>South</t>
        </is>
      </c>
      <c r="D4744" t="inlineStr">
        <is>
          <t>Kochi</t>
        </is>
      </c>
      <c r="E4744" t="inlineStr">
        <is>
          <t>Consumer</t>
        </is>
      </c>
      <c r="F4744" t="inlineStr">
        <is>
          <t>Partner</t>
        </is>
      </c>
      <c r="G4744" t="inlineStr">
        <is>
          <t>Accessories</t>
        </is>
      </c>
      <c r="H4744" t="inlineStr">
        <is>
          <t>Webcam</t>
        </is>
      </c>
      <c r="I4744" t="n">
        <v>3</v>
      </c>
      <c r="J4744" s="12" t="n">
        <v>3218.85</v>
      </c>
      <c r="K4744" s="13" t="n">
        <v>0.03</v>
      </c>
      <c r="L4744" s="12" t="n">
        <v>9366.85</v>
      </c>
      <c r="M4744" s="12" t="n">
        <v>7338.98</v>
      </c>
      <c r="N4744" s="12" t="n">
        <v>2027.87</v>
      </c>
      <c r="O4744" t="inlineStr">
        <is>
          <t>Net Banking</t>
        </is>
      </c>
      <c r="P4744" t="inlineStr">
        <is>
          <t>Rohan Verma</t>
        </is>
      </c>
      <c r="Q4744" t="inlineStr">
        <is>
          <t>CUST-0047</t>
        </is>
      </c>
      <c r="R4744" t="n">
        <v>4</v>
      </c>
      <c r="S4744" t="inlineStr">
        <is>
          <t>No</t>
        </is>
      </c>
    </row>
    <row r="4745">
      <c r="A4745" t="inlineStr">
        <is>
          <t>ORD-2404-04744</t>
        </is>
      </c>
      <c r="B4745" s="11" t="n">
        <v>45408</v>
      </c>
      <c r="C4745" t="inlineStr">
        <is>
          <t>Central</t>
        </is>
      </c>
      <c r="D4745" t="inlineStr">
        <is>
          <t>Bhopal</t>
        </is>
      </c>
      <c r="E4745" t="inlineStr">
        <is>
          <t>Education</t>
        </is>
      </c>
      <c r="F4745" t="inlineStr">
        <is>
          <t>Online</t>
        </is>
      </c>
      <c r="G4745" t="inlineStr">
        <is>
          <t>Technology</t>
        </is>
      </c>
      <c r="H4745" t="inlineStr">
        <is>
          <t>Laptop</t>
        </is>
      </c>
      <c r="I4745" t="n">
        <v>1</v>
      </c>
      <c r="J4745" s="12" t="n">
        <v>45683.2</v>
      </c>
      <c r="K4745" s="13" t="n">
        <v>0.05</v>
      </c>
      <c r="L4745" s="12" t="n">
        <v>43399.04</v>
      </c>
      <c r="M4745" s="12" t="n">
        <v>39287.55</v>
      </c>
      <c r="N4745" s="12" t="n">
        <v>4111.49</v>
      </c>
      <c r="O4745" t="inlineStr">
        <is>
          <t>Debit Card</t>
        </is>
      </c>
      <c r="P4745" t="inlineStr">
        <is>
          <t>Ishaan Mehta</t>
        </is>
      </c>
      <c r="Q4745" t="inlineStr">
        <is>
          <t>CUST-0944</t>
        </is>
      </c>
      <c r="R4745" t="n">
        <v>6</v>
      </c>
      <c r="S4745" t="inlineStr">
        <is>
          <t>No</t>
        </is>
      </c>
    </row>
    <row r="4746">
      <c r="A4746" t="inlineStr">
        <is>
          <t>ORD-2502-04745</t>
        </is>
      </c>
      <c r="B4746" s="11" t="n">
        <v>45708</v>
      </c>
      <c r="C4746" t="inlineStr">
        <is>
          <t>East</t>
        </is>
      </c>
      <c r="D4746" t="inlineStr">
        <is>
          <t>Bhubaneswar</t>
        </is>
      </c>
      <c r="E4746" t="inlineStr">
        <is>
          <t>Education</t>
        </is>
      </c>
      <c r="F4746" t="inlineStr">
        <is>
          <t>Retail Store</t>
        </is>
      </c>
      <c r="G4746" t="inlineStr">
        <is>
          <t>Office Supplies</t>
        </is>
      </c>
      <c r="H4746" t="inlineStr">
        <is>
          <t>File Folder</t>
        </is>
      </c>
      <c r="I4746" t="n">
        <v>2</v>
      </c>
      <c r="J4746" s="12" t="n">
        <v>100.38</v>
      </c>
      <c r="K4746" s="13" t="n">
        <v>0.1</v>
      </c>
      <c r="L4746" s="12" t="n">
        <v>180.68</v>
      </c>
      <c r="M4746" s="12" t="n">
        <v>116.44</v>
      </c>
      <c r="N4746" s="12" t="n">
        <v>64.23999999999999</v>
      </c>
      <c r="O4746" t="inlineStr">
        <is>
          <t>Credit Card</t>
        </is>
      </c>
      <c r="P4746" t="inlineStr">
        <is>
          <t>Vivaan Gupta</t>
        </is>
      </c>
      <c r="Q4746" t="inlineStr">
        <is>
          <t>CUST-0238</t>
        </is>
      </c>
      <c r="R4746" t="n">
        <v>5</v>
      </c>
      <c r="S4746" t="inlineStr">
        <is>
          <t>No</t>
        </is>
      </c>
    </row>
    <row r="4747">
      <c r="A4747" t="inlineStr">
        <is>
          <t>ORD-2407-04746</t>
        </is>
      </c>
      <c r="B4747" s="11" t="n">
        <v>45475</v>
      </c>
      <c r="C4747" t="inlineStr">
        <is>
          <t>West</t>
        </is>
      </c>
      <c r="D4747" t="inlineStr">
        <is>
          <t>Mumbai</t>
        </is>
      </c>
      <c r="E4747" t="inlineStr">
        <is>
          <t>Corporate</t>
        </is>
      </c>
      <c r="F4747" t="inlineStr">
        <is>
          <t>Direct Sales</t>
        </is>
      </c>
      <c r="G4747" t="inlineStr">
        <is>
          <t>Technology</t>
        </is>
      </c>
      <c r="H4747" t="inlineStr">
        <is>
          <t>Laptop</t>
        </is>
      </c>
      <c r="I4747" t="n">
        <v>6</v>
      </c>
      <c r="J4747" s="12" t="n">
        <v>40718.62</v>
      </c>
      <c r="K4747" s="13" t="n">
        <v>0</v>
      </c>
      <c r="L4747" s="12" t="n">
        <v>244311.72</v>
      </c>
      <c r="M4747" s="12" t="n">
        <v>210108.08</v>
      </c>
      <c r="N4747" s="12" t="n">
        <v>34203.64</v>
      </c>
      <c r="O4747" t="inlineStr">
        <is>
          <t>UPI</t>
        </is>
      </c>
      <c r="P4747" t="inlineStr">
        <is>
          <t>Tara Kapoor</t>
        </is>
      </c>
      <c r="Q4747" t="inlineStr">
        <is>
          <t>CUST-0729</t>
        </is>
      </c>
      <c r="R4747" t="n">
        <v>6</v>
      </c>
      <c r="S4747" t="inlineStr">
        <is>
          <t>No</t>
        </is>
      </c>
    </row>
    <row r="4748">
      <c r="A4748" t="inlineStr">
        <is>
          <t>ORD-2410-04747</t>
        </is>
      </c>
      <c r="B4748" s="11" t="n">
        <v>45592</v>
      </c>
      <c r="C4748" t="inlineStr">
        <is>
          <t>North</t>
        </is>
      </c>
      <c r="D4748" t="inlineStr">
        <is>
          <t>Lucknow</t>
        </is>
      </c>
      <c r="E4748" t="inlineStr">
        <is>
          <t>Education</t>
        </is>
      </c>
      <c r="F4748" t="inlineStr">
        <is>
          <t>Retail Store</t>
        </is>
      </c>
      <c r="G4748" t="inlineStr">
        <is>
          <t>Technology</t>
        </is>
      </c>
      <c r="H4748" t="inlineStr">
        <is>
          <t>Tablet</t>
        </is>
      </c>
      <c r="I4748" t="n">
        <v>6</v>
      </c>
      <c r="J4748" s="12" t="n">
        <v>22462.06</v>
      </c>
      <c r="K4748" s="13" t="n">
        <v>0</v>
      </c>
      <c r="L4748" s="12" t="n">
        <v>134772.36</v>
      </c>
      <c r="M4748" s="12" t="n">
        <v>111861.06</v>
      </c>
      <c r="N4748" s="12" t="n">
        <v>22911.3</v>
      </c>
      <c r="O4748" t="inlineStr">
        <is>
          <t>Net Banking</t>
        </is>
      </c>
      <c r="P4748" t="inlineStr">
        <is>
          <t>Sara Khan</t>
        </is>
      </c>
      <c r="Q4748" t="inlineStr">
        <is>
          <t>CUST-0205</t>
        </is>
      </c>
      <c r="R4748" t="n">
        <v>5</v>
      </c>
      <c r="S4748" t="inlineStr">
        <is>
          <t>No</t>
        </is>
      </c>
    </row>
    <row r="4749">
      <c r="A4749" t="inlineStr">
        <is>
          <t>ORD-2507-04748</t>
        </is>
      </c>
      <c r="B4749" s="11" t="n">
        <v>45844</v>
      </c>
      <c r="C4749" t="inlineStr">
        <is>
          <t>West</t>
        </is>
      </c>
      <c r="D4749" t="inlineStr">
        <is>
          <t>Pune</t>
        </is>
      </c>
      <c r="E4749" t="inlineStr">
        <is>
          <t>Consumer</t>
        </is>
      </c>
      <c r="F4749" t="inlineStr">
        <is>
          <t>Partner</t>
        </is>
      </c>
      <c r="G4749" t="inlineStr">
        <is>
          <t>Technology</t>
        </is>
      </c>
      <c r="H4749" t="inlineStr">
        <is>
          <t>Printer</t>
        </is>
      </c>
      <c r="I4749" t="n">
        <v>2</v>
      </c>
      <c r="J4749" s="12" t="n">
        <v>10882.64</v>
      </c>
      <c r="K4749" s="13" t="n">
        <v>0.2</v>
      </c>
      <c r="L4749" s="12" t="n">
        <v>17412.22</v>
      </c>
      <c r="M4749" s="12" t="n">
        <v>17847.53</v>
      </c>
      <c r="N4749" s="12" t="n">
        <v>-435.31</v>
      </c>
      <c r="O4749" t="inlineStr">
        <is>
          <t>Net Banking</t>
        </is>
      </c>
      <c r="P4749" t="inlineStr">
        <is>
          <t>Diya Patel</t>
        </is>
      </c>
      <c r="Q4749" t="inlineStr">
        <is>
          <t>CUST-0407</t>
        </is>
      </c>
      <c r="R4749" t="n">
        <v>5</v>
      </c>
      <c r="S4749" t="inlineStr">
        <is>
          <t>Yes</t>
        </is>
      </c>
    </row>
    <row r="4750">
      <c r="A4750" t="inlineStr">
        <is>
          <t>ORD-2405-04749</t>
        </is>
      </c>
      <c r="B4750" s="11" t="n">
        <v>45415</v>
      </c>
      <c r="C4750" t="inlineStr">
        <is>
          <t>East</t>
        </is>
      </c>
      <c r="D4750" t="inlineStr">
        <is>
          <t>Guwahati</t>
        </is>
      </c>
      <c r="E4750" t="inlineStr">
        <is>
          <t>Consumer</t>
        </is>
      </c>
      <c r="F4750" t="inlineStr">
        <is>
          <t>Online</t>
        </is>
      </c>
      <c r="G4750" t="inlineStr">
        <is>
          <t>Furniture</t>
        </is>
      </c>
      <c r="H4750" t="inlineStr">
        <is>
          <t>Bookshelf</t>
        </is>
      </c>
      <c r="I4750" t="n">
        <v>1</v>
      </c>
      <c r="J4750" s="12" t="n">
        <v>5387.1</v>
      </c>
      <c r="K4750" s="13" t="n">
        <v>0.15</v>
      </c>
      <c r="L4750" s="12" t="n">
        <v>4579.03</v>
      </c>
      <c r="M4750" s="12" t="n">
        <v>3932.58</v>
      </c>
      <c r="N4750" s="12" t="n">
        <v>646.45</v>
      </c>
      <c r="O4750" t="inlineStr">
        <is>
          <t>Cash</t>
        </is>
      </c>
      <c r="P4750" t="inlineStr">
        <is>
          <t>Ishaan Mehta</t>
        </is>
      </c>
      <c r="Q4750" t="inlineStr">
        <is>
          <t>CUST-0180</t>
        </is>
      </c>
      <c r="R4750" t="n">
        <v>6</v>
      </c>
      <c r="S4750" t="inlineStr">
        <is>
          <t>No</t>
        </is>
      </c>
    </row>
    <row r="4751">
      <c r="A4751" t="inlineStr">
        <is>
          <t>ORD-2410-04750</t>
        </is>
      </c>
      <c r="B4751" s="11" t="n">
        <v>45590</v>
      </c>
      <c r="C4751" t="inlineStr">
        <is>
          <t>North</t>
        </is>
      </c>
      <c r="D4751" t="inlineStr">
        <is>
          <t>Jaipur</t>
        </is>
      </c>
      <c r="E4751" t="inlineStr">
        <is>
          <t>Education</t>
        </is>
      </c>
      <c r="F4751" t="inlineStr">
        <is>
          <t>Partner</t>
        </is>
      </c>
      <c r="G4751" t="inlineStr">
        <is>
          <t>Accessories</t>
        </is>
      </c>
      <c r="H4751" t="inlineStr">
        <is>
          <t>USB Hub</t>
        </is>
      </c>
      <c r="I4751" t="n">
        <v>5</v>
      </c>
      <c r="J4751" s="12" t="n">
        <v>1317.93</v>
      </c>
      <c r="K4751" s="13" t="n">
        <v>0.15</v>
      </c>
      <c r="L4751" s="12" t="n">
        <v>5601.2</v>
      </c>
      <c r="M4751" s="12" t="n">
        <v>4480.96</v>
      </c>
      <c r="N4751" s="12" t="n">
        <v>1120.24</v>
      </c>
      <c r="O4751" t="inlineStr">
        <is>
          <t>Cash</t>
        </is>
      </c>
      <c r="P4751" t="inlineStr">
        <is>
          <t>Aarav Sharma</t>
        </is>
      </c>
      <c r="Q4751" t="inlineStr">
        <is>
          <t>CUST-0029</t>
        </is>
      </c>
      <c r="R4751" t="n">
        <v>7</v>
      </c>
      <c r="S4751" t="inlineStr">
        <is>
          <t>No</t>
        </is>
      </c>
    </row>
    <row r="4752">
      <c r="A4752" t="inlineStr">
        <is>
          <t>ORD-2511-04751</t>
        </is>
      </c>
      <c r="B4752" s="11" t="n">
        <v>45967</v>
      </c>
      <c r="C4752" t="inlineStr">
        <is>
          <t>West</t>
        </is>
      </c>
      <c r="D4752" t="inlineStr">
        <is>
          <t>Pune</t>
        </is>
      </c>
      <c r="E4752" t="inlineStr">
        <is>
          <t>Small Business</t>
        </is>
      </c>
      <c r="F4752" t="inlineStr">
        <is>
          <t>Retail Store</t>
        </is>
      </c>
      <c r="G4752" t="inlineStr">
        <is>
          <t>Furniture</t>
        </is>
      </c>
      <c r="H4752" t="inlineStr">
        <is>
          <t>Cabinet</t>
        </is>
      </c>
      <c r="I4752" t="n">
        <v>3</v>
      </c>
      <c r="J4752" s="12" t="n">
        <v>8922.530000000001</v>
      </c>
      <c r="K4752" s="13" t="n">
        <v>0.25</v>
      </c>
      <c r="L4752" s="12" t="n">
        <v>20075.69</v>
      </c>
      <c r="M4752" s="12" t="n">
        <v>20878.72</v>
      </c>
      <c r="N4752" s="12" t="n">
        <v>-803.03</v>
      </c>
      <c r="O4752" t="inlineStr">
        <is>
          <t>Debit Card</t>
        </is>
      </c>
      <c r="P4752" t="inlineStr">
        <is>
          <t>Aarav Sharma</t>
        </is>
      </c>
      <c r="Q4752" t="inlineStr">
        <is>
          <t>CUST-0802</t>
        </is>
      </c>
      <c r="R4752" t="n">
        <v>4</v>
      </c>
      <c r="S4752" t="inlineStr">
        <is>
          <t>No</t>
        </is>
      </c>
    </row>
    <row r="4753">
      <c r="A4753" t="inlineStr">
        <is>
          <t>ORD-2406-04752</t>
        </is>
      </c>
      <c r="B4753" s="11" t="n">
        <v>45460</v>
      </c>
      <c r="C4753" t="inlineStr">
        <is>
          <t>Central</t>
        </is>
      </c>
      <c r="D4753" t="inlineStr">
        <is>
          <t>Nagpur</t>
        </is>
      </c>
      <c r="E4753" t="inlineStr">
        <is>
          <t>Corporate</t>
        </is>
      </c>
      <c r="F4753" t="inlineStr">
        <is>
          <t>Direct Sales</t>
        </is>
      </c>
      <c r="G4753" t="inlineStr">
        <is>
          <t>Technology</t>
        </is>
      </c>
      <c r="H4753" t="inlineStr">
        <is>
          <t>Laptop</t>
        </is>
      </c>
      <c r="I4753" t="n">
        <v>2</v>
      </c>
      <c r="J4753" s="12" t="n">
        <v>42227.98</v>
      </c>
      <c r="K4753" s="13" t="n">
        <v>0.05</v>
      </c>
      <c r="L4753" s="12" t="n">
        <v>80233.16</v>
      </c>
      <c r="M4753" s="12" t="n">
        <v>72632.13</v>
      </c>
      <c r="N4753" s="12" t="n">
        <v>7601.03</v>
      </c>
      <c r="O4753" t="inlineStr">
        <is>
          <t>Cash</t>
        </is>
      </c>
      <c r="P4753" t="inlineStr">
        <is>
          <t>Vivaan Gupta</t>
        </is>
      </c>
      <c r="Q4753" t="inlineStr">
        <is>
          <t>CUST-0819</t>
        </is>
      </c>
      <c r="R4753" t="n">
        <v>5</v>
      </c>
      <c r="S4753" t="inlineStr">
        <is>
          <t>Yes</t>
        </is>
      </c>
    </row>
    <row r="4754">
      <c r="A4754" t="inlineStr">
        <is>
          <t>ORD-2509-04753</t>
        </is>
      </c>
      <c r="B4754" s="11" t="n">
        <v>45909</v>
      </c>
      <c r="C4754" t="inlineStr">
        <is>
          <t>South</t>
        </is>
      </c>
      <c r="D4754" t="inlineStr">
        <is>
          <t>Kochi</t>
        </is>
      </c>
      <c r="E4754" t="inlineStr">
        <is>
          <t>Small Business</t>
        </is>
      </c>
      <c r="F4754" t="inlineStr">
        <is>
          <t>Direct Sales</t>
        </is>
      </c>
      <c r="G4754" t="inlineStr">
        <is>
          <t>Furniture</t>
        </is>
      </c>
      <c r="H4754" t="inlineStr">
        <is>
          <t>Desk</t>
        </is>
      </c>
      <c r="I4754" t="n">
        <v>3</v>
      </c>
      <c r="J4754" s="12" t="n">
        <v>13586</v>
      </c>
      <c r="K4754" s="13" t="n">
        <v>0.05</v>
      </c>
      <c r="L4754" s="12" t="n">
        <v>38720.1</v>
      </c>
      <c r="M4754" s="12" t="n">
        <v>30568.5</v>
      </c>
      <c r="N4754" s="12" t="n">
        <v>8151.6</v>
      </c>
      <c r="O4754" t="inlineStr">
        <is>
          <t>Credit Card</t>
        </is>
      </c>
      <c r="P4754" t="inlineStr">
        <is>
          <t>Vivaan Gupta</t>
        </is>
      </c>
      <c r="Q4754" t="inlineStr">
        <is>
          <t>CUST-0056</t>
        </is>
      </c>
      <c r="R4754" t="n">
        <v>2</v>
      </c>
      <c r="S4754" t="inlineStr">
        <is>
          <t>No</t>
        </is>
      </c>
    </row>
    <row r="4755">
      <c r="A4755" t="inlineStr">
        <is>
          <t>ORD-2409-04754</t>
        </is>
      </c>
      <c r="B4755" s="11" t="n">
        <v>45542</v>
      </c>
      <c r="C4755" t="inlineStr">
        <is>
          <t>West</t>
        </is>
      </c>
      <c r="D4755" t="inlineStr">
        <is>
          <t>Surat</t>
        </is>
      </c>
      <c r="E4755" t="inlineStr">
        <is>
          <t>Consumer</t>
        </is>
      </c>
      <c r="F4755" t="inlineStr">
        <is>
          <t>Direct Sales</t>
        </is>
      </c>
      <c r="G4755" t="inlineStr">
        <is>
          <t>Office Supplies</t>
        </is>
      </c>
      <c r="H4755" t="inlineStr">
        <is>
          <t>Notebook Pack</t>
        </is>
      </c>
      <c r="I4755" t="n">
        <v>3</v>
      </c>
      <c r="J4755" s="12" t="n">
        <v>421.58</v>
      </c>
      <c r="K4755" s="13" t="n">
        <v>0.05</v>
      </c>
      <c r="L4755" s="12" t="n">
        <v>1201.5</v>
      </c>
      <c r="M4755" s="12" t="n">
        <v>809.4299999999999</v>
      </c>
      <c r="N4755" s="12" t="n">
        <v>392.07</v>
      </c>
      <c r="O4755" t="inlineStr">
        <is>
          <t>UPI</t>
        </is>
      </c>
      <c r="P4755" t="inlineStr">
        <is>
          <t>Ishaan Mehta</t>
        </is>
      </c>
      <c r="Q4755" t="inlineStr">
        <is>
          <t>CUST-0211</t>
        </is>
      </c>
      <c r="R4755" t="n">
        <v>5</v>
      </c>
      <c r="S4755" t="inlineStr">
        <is>
          <t>No</t>
        </is>
      </c>
    </row>
    <row r="4756">
      <c r="A4756" t="inlineStr">
        <is>
          <t>ORD-2507-04755</t>
        </is>
      </c>
      <c r="B4756" s="11" t="n">
        <v>45869</v>
      </c>
      <c r="C4756" t="inlineStr">
        <is>
          <t>South</t>
        </is>
      </c>
      <c r="D4756" t="inlineStr">
        <is>
          <t>Kochi</t>
        </is>
      </c>
      <c r="E4756" t="inlineStr">
        <is>
          <t>Consumer</t>
        </is>
      </c>
      <c r="F4756" t="inlineStr">
        <is>
          <t>Partner</t>
        </is>
      </c>
      <c r="G4756" t="inlineStr">
        <is>
          <t>Office Supplies</t>
        </is>
      </c>
      <c r="H4756" t="inlineStr">
        <is>
          <t>Pen Box</t>
        </is>
      </c>
      <c r="I4756" t="n">
        <v>10</v>
      </c>
      <c r="J4756" s="12" t="n">
        <v>193.86</v>
      </c>
      <c r="K4756" s="13" t="n">
        <v>0.2</v>
      </c>
      <c r="L4756" s="12" t="n">
        <v>1550.88</v>
      </c>
      <c r="M4756" s="12" t="n">
        <v>1182.55</v>
      </c>
      <c r="N4756" s="12" t="n">
        <v>368.33</v>
      </c>
      <c r="O4756" t="inlineStr">
        <is>
          <t>Cash</t>
        </is>
      </c>
      <c r="P4756" t="inlineStr">
        <is>
          <t>Anaya Rao</t>
        </is>
      </c>
      <c r="Q4756" t="inlineStr">
        <is>
          <t>CUST-0629</t>
        </is>
      </c>
      <c r="R4756" t="n">
        <v>2</v>
      </c>
      <c r="S4756" t="inlineStr">
        <is>
          <t>No</t>
        </is>
      </c>
    </row>
    <row r="4757">
      <c r="A4757" t="inlineStr">
        <is>
          <t>ORD-2510-04756</t>
        </is>
      </c>
      <c r="B4757" s="11" t="n">
        <v>45960</v>
      </c>
      <c r="C4757" t="inlineStr">
        <is>
          <t>East</t>
        </is>
      </c>
      <c r="D4757" t="inlineStr">
        <is>
          <t>Bhubaneswar</t>
        </is>
      </c>
      <c r="E4757" t="inlineStr">
        <is>
          <t>Education</t>
        </is>
      </c>
      <c r="F4757" t="inlineStr">
        <is>
          <t>Retail Store</t>
        </is>
      </c>
      <c r="G4757" t="inlineStr">
        <is>
          <t>Office Supplies</t>
        </is>
      </c>
      <c r="H4757" t="inlineStr">
        <is>
          <t>File Folder</t>
        </is>
      </c>
      <c r="I4757" t="n">
        <v>3</v>
      </c>
      <c r="J4757" s="12" t="n">
        <v>109.01</v>
      </c>
      <c r="K4757" s="13" t="n">
        <v>0.05</v>
      </c>
      <c r="L4757" s="12" t="n">
        <v>310.68</v>
      </c>
      <c r="M4757" s="12" t="n">
        <v>189.68</v>
      </c>
      <c r="N4757" s="12" t="n">
        <v>121</v>
      </c>
      <c r="O4757" t="inlineStr">
        <is>
          <t>Net Banking</t>
        </is>
      </c>
      <c r="P4757" t="inlineStr">
        <is>
          <t>Sara Khan</t>
        </is>
      </c>
      <c r="Q4757" t="inlineStr">
        <is>
          <t>CUST-0269</t>
        </is>
      </c>
      <c r="R4757" t="n">
        <v>1</v>
      </c>
      <c r="S4757" t="inlineStr">
        <is>
          <t>Yes</t>
        </is>
      </c>
    </row>
    <row r="4758">
      <c r="A4758" t="inlineStr">
        <is>
          <t>ORD-2505-04757</t>
        </is>
      </c>
      <c r="B4758" s="11" t="n">
        <v>45785</v>
      </c>
      <c r="C4758" t="inlineStr">
        <is>
          <t>Central</t>
        </is>
      </c>
      <c r="D4758" t="inlineStr">
        <is>
          <t>Raipur</t>
        </is>
      </c>
      <c r="E4758" t="inlineStr">
        <is>
          <t>Education</t>
        </is>
      </c>
      <c r="F4758" t="inlineStr">
        <is>
          <t>Direct Sales</t>
        </is>
      </c>
      <c r="G4758" t="inlineStr">
        <is>
          <t>Furniture</t>
        </is>
      </c>
      <c r="H4758" t="inlineStr">
        <is>
          <t>Desk</t>
        </is>
      </c>
      <c r="I4758" t="n">
        <v>1</v>
      </c>
      <c r="J4758" s="12" t="n">
        <v>11257.58</v>
      </c>
      <c r="K4758" s="13" t="n">
        <v>0.2</v>
      </c>
      <c r="L4758" s="12" t="n">
        <v>9006.059999999999</v>
      </c>
      <c r="M4758" s="12" t="n">
        <v>8443.18</v>
      </c>
      <c r="N4758" s="12" t="n">
        <v>562.88</v>
      </c>
      <c r="O4758" t="inlineStr">
        <is>
          <t>Debit Card</t>
        </is>
      </c>
      <c r="P4758" t="inlineStr">
        <is>
          <t>Anaya Rao</t>
        </is>
      </c>
      <c r="Q4758" t="inlineStr">
        <is>
          <t>CUST-0309</t>
        </is>
      </c>
      <c r="R4758" t="n">
        <v>7</v>
      </c>
      <c r="S4758" t="inlineStr">
        <is>
          <t>No</t>
        </is>
      </c>
    </row>
    <row r="4759">
      <c r="A4759" t="inlineStr">
        <is>
          <t>ORD-2506-04758</t>
        </is>
      </c>
      <c r="B4759" s="11" t="n">
        <v>45820</v>
      </c>
      <c r="C4759" t="inlineStr">
        <is>
          <t>North</t>
        </is>
      </c>
      <c r="D4759" t="inlineStr">
        <is>
          <t>Delhi</t>
        </is>
      </c>
      <c r="E4759" t="inlineStr">
        <is>
          <t>Consumer</t>
        </is>
      </c>
      <c r="F4759" t="inlineStr">
        <is>
          <t>Direct Sales</t>
        </is>
      </c>
      <c r="G4759" t="inlineStr">
        <is>
          <t>Accessories</t>
        </is>
      </c>
      <c r="H4759" t="inlineStr">
        <is>
          <t>Laptop Stand</t>
        </is>
      </c>
      <c r="I4759" t="n">
        <v>4</v>
      </c>
      <c r="J4759" s="12" t="n">
        <v>1680.52</v>
      </c>
      <c r="K4759" s="13" t="n">
        <v>0</v>
      </c>
      <c r="L4759" s="12" t="n">
        <v>6722.08</v>
      </c>
      <c r="M4759" s="12" t="n">
        <v>4705.46</v>
      </c>
      <c r="N4759" s="12" t="n">
        <v>2016.62</v>
      </c>
      <c r="O4759" t="inlineStr">
        <is>
          <t>Net Banking</t>
        </is>
      </c>
      <c r="P4759" t="inlineStr">
        <is>
          <t>Tara Kapoor</t>
        </is>
      </c>
      <c r="Q4759" t="inlineStr">
        <is>
          <t>CUST-0117</t>
        </is>
      </c>
      <c r="R4759" t="n">
        <v>4</v>
      </c>
      <c r="S4759" t="inlineStr">
        <is>
          <t>No</t>
        </is>
      </c>
    </row>
    <row r="4760">
      <c r="A4760" t="inlineStr">
        <is>
          <t>ORD-2502-04759</t>
        </is>
      </c>
      <c r="B4760" s="11" t="n">
        <v>45702</v>
      </c>
      <c r="C4760" t="inlineStr">
        <is>
          <t>Central</t>
        </is>
      </c>
      <c r="D4760" t="inlineStr">
        <is>
          <t>Bhopal</t>
        </is>
      </c>
      <c r="E4760" t="inlineStr">
        <is>
          <t>Corporate</t>
        </is>
      </c>
      <c r="F4760" t="inlineStr">
        <is>
          <t>Partner</t>
        </is>
      </c>
      <c r="G4760" t="inlineStr">
        <is>
          <t>Furniture</t>
        </is>
      </c>
      <c r="H4760" t="inlineStr">
        <is>
          <t>Desk</t>
        </is>
      </c>
      <c r="I4760" t="n">
        <v>3</v>
      </c>
      <c r="J4760" s="12" t="n">
        <v>12507.69</v>
      </c>
      <c r="K4760" s="13" t="n">
        <v>0</v>
      </c>
      <c r="L4760" s="12" t="n">
        <v>37523.07</v>
      </c>
      <c r="M4760" s="12" t="n">
        <v>28142.3</v>
      </c>
      <c r="N4760" s="12" t="n">
        <v>9380.77</v>
      </c>
      <c r="O4760" t="inlineStr">
        <is>
          <t>Debit Card</t>
        </is>
      </c>
      <c r="P4760" t="inlineStr">
        <is>
          <t>Rohan Verma</t>
        </is>
      </c>
      <c r="Q4760" t="inlineStr">
        <is>
          <t>CUST-0195</t>
        </is>
      </c>
      <c r="R4760" t="n">
        <v>1</v>
      </c>
      <c r="S4760" t="inlineStr">
        <is>
          <t>No</t>
        </is>
      </c>
    </row>
    <row r="4761">
      <c r="A4761" t="inlineStr">
        <is>
          <t>ORD-2406-04760</t>
        </is>
      </c>
      <c r="B4761" s="11" t="n">
        <v>45448</v>
      </c>
      <c r="C4761" t="inlineStr">
        <is>
          <t>North</t>
        </is>
      </c>
      <c r="D4761" t="inlineStr">
        <is>
          <t>Lucknow</t>
        </is>
      </c>
      <c r="E4761" t="inlineStr">
        <is>
          <t>Consumer</t>
        </is>
      </c>
      <c r="F4761" t="inlineStr">
        <is>
          <t>Retail Store</t>
        </is>
      </c>
      <c r="G4761" t="inlineStr">
        <is>
          <t>Office Supplies</t>
        </is>
      </c>
      <c r="H4761" t="inlineStr">
        <is>
          <t>Marker Set</t>
        </is>
      </c>
      <c r="I4761" t="n">
        <v>3</v>
      </c>
      <c r="J4761" s="12" t="n">
        <v>249.02</v>
      </c>
      <c r="K4761" s="13" t="n">
        <v>0.1</v>
      </c>
      <c r="L4761" s="12" t="n">
        <v>672.35</v>
      </c>
      <c r="M4761" s="12" t="n">
        <v>485.59</v>
      </c>
      <c r="N4761" s="12" t="n">
        <v>186.76</v>
      </c>
      <c r="O4761" t="inlineStr">
        <is>
          <t>Cash</t>
        </is>
      </c>
      <c r="P4761" t="inlineStr">
        <is>
          <t>Diya Patel</t>
        </is>
      </c>
      <c r="Q4761" t="inlineStr">
        <is>
          <t>CUST-0120</t>
        </is>
      </c>
      <c r="R4761" t="n">
        <v>3</v>
      </c>
      <c r="S4761" t="inlineStr">
        <is>
          <t>No</t>
        </is>
      </c>
    </row>
    <row r="4762">
      <c r="A4762" t="inlineStr">
        <is>
          <t>ORD-2501-04761</t>
        </is>
      </c>
      <c r="B4762" s="11" t="n">
        <v>45684</v>
      </c>
      <c r="C4762" t="inlineStr">
        <is>
          <t>North</t>
        </is>
      </c>
      <c r="D4762" t="inlineStr">
        <is>
          <t>Lucknow</t>
        </is>
      </c>
      <c r="E4762" t="inlineStr">
        <is>
          <t>Consumer</t>
        </is>
      </c>
      <c r="F4762" t="inlineStr">
        <is>
          <t>Direct Sales</t>
        </is>
      </c>
      <c r="G4762" t="inlineStr">
        <is>
          <t>Technology</t>
        </is>
      </c>
      <c r="H4762" t="inlineStr">
        <is>
          <t>Printer</t>
        </is>
      </c>
      <c r="I4762" t="n">
        <v>5</v>
      </c>
      <c r="J4762" s="12" t="n">
        <v>9516.32</v>
      </c>
      <c r="K4762" s="13" t="n">
        <v>0.1</v>
      </c>
      <c r="L4762" s="12" t="n">
        <v>42823.44</v>
      </c>
      <c r="M4762" s="12" t="n">
        <v>39016.91</v>
      </c>
      <c r="N4762" s="12" t="n">
        <v>3806.53</v>
      </c>
      <c r="O4762" t="inlineStr">
        <is>
          <t>UPI</t>
        </is>
      </c>
      <c r="P4762" t="inlineStr">
        <is>
          <t>Tara Kapoor</t>
        </is>
      </c>
      <c r="Q4762" t="inlineStr">
        <is>
          <t>CUST-0162</t>
        </is>
      </c>
      <c r="R4762" t="n">
        <v>3</v>
      </c>
      <c r="S4762" t="inlineStr">
        <is>
          <t>No</t>
        </is>
      </c>
    </row>
    <row r="4763">
      <c r="A4763" t="inlineStr">
        <is>
          <t>ORD-2505-04762</t>
        </is>
      </c>
      <c r="B4763" s="11" t="n">
        <v>45802</v>
      </c>
      <c r="C4763" t="inlineStr">
        <is>
          <t>North</t>
        </is>
      </c>
      <c r="D4763" t="inlineStr">
        <is>
          <t>Chandigarh</t>
        </is>
      </c>
      <c r="E4763" t="inlineStr">
        <is>
          <t>Corporate</t>
        </is>
      </c>
      <c r="F4763" t="inlineStr">
        <is>
          <t>Partner</t>
        </is>
      </c>
      <c r="G4763" t="inlineStr">
        <is>
          <t>Technology</t>
        </is>
      </c>
      <c r="H4763" t="inlineStr">
        <is>
          <t>Laptop</t>
        </is>
      </c>
      <c r="I4763" t="n">
        <v>3</v>
      </c>
      <c r="J4763" s="12" t="n">
        <v>42051.6</v>
      </c>
      <c r="K4763" s="13" t="n">
        <v>0.1</v>
      </c>
      <c r="L4763" s="12" t="n">
        <v>113539.32</v>
      </c>
      <c r="M4763" s="12" t="n">
        <v>108493.13</v>
      </c>
      <c r="N4763" s="12" t="n">
        <v>5046.19</v>
      </c>
      <c r="O4763" t="inlineStr">
        <is>
          <t>Cash</t>
        </is>
      </c>
      <c r="P4763" t="inlineStr">
        <is>
          <t>Diya Patel</t>
        </is>
      </c>
      <c r="Q4763" t="inlineStr">
        <is>
          <t>CUST-0331</t>
        </is>
      </c>
      <c r="R4763" t="n">
        <v>3</v>
      </c>
      <c r="S4763" t="inlineStr">
        <is>
          <t>No</t>
        </is>
      </c>
    </row>
    <row r="4764">
      <c r="A4764" t="inlineStr">
        <is>
          <t>ORD-2409-04763</t>
        </is>
      </c>
      <c r="B4764" s="11" t="n">
        <v>45558</v>
      </c>
      <c r="C4764" t="inlineStr">
        <is>
          <t>Central</t>
        </is>
      </c>
      <c r="D4764" t="inlineStr">
        <is>
          <t>Raipur</t>
        </is>
      </c>
      <c r="E4764" t="inlineStr">
        <is>
          <t>Consumer</t>
        </is>
      </c>
      <c r="F4764" t="inlineStr">
        <is>
          <t>Direct Sales</t>
        </is>
      </c>
      <c r="G4764" t="inlineStr">
        <is>
          <t>Furniture</t>
        </is>
      </c>
      <c r="H4764" t="inlineStr">
        <is>
          <t>Desk</t>
        </is>
      </c>
      <c r="I4764" t="n">
        <v>3</v>
      </c>
      <c r="J4764" s="12" t="n">
        <v>11910.48</v>
      </c>
      <c r="K4764" s="13" t="n">
        <v>0.2</v>
      </c>
      <c r="L4764" s="12" t="n">
        <v>28585.15</v>
      </c>
      <c r="M4764" s="12" t="n">
        <v>26798.58</v>
      </c>
      <c r="N4764" s="12" t="n">
        <v>1786.57</v>
      </c>
      <c r="O4764" t="inlineStr">
        <is>
          <t>Debit Card</t>
        </is>
      </c>
      <c r="P4764" t="inlineStr">
        <is>
          <t>Rohan Verma</t>
        </is>
      </c>
      <c r="Q4764" t="inlineStr">
        <is>
          <t>CUST-0129</t>
        </is>
      </c>
      <c r="R4764" t="n">
        <v>4</v>
      </c>
      <c r="S4764" t="inlineStr">
        <is>
          <t>No</t>
        </is>
      </c>
    </row>
    <row r="4765">
      <c r="A4765" t="inlineStr">
        <is>
          <t>ORD-2502-04764</t>
        </is>
      </c>
      <c r="B4765" s="11" t="n">
        <v>45714</v>
      </c>
      <c r="C4765" t="inlineStr">
        <is>
          <t>East</t>
        </is>
      </c>
      <c r="D4765" t="inlineStr">
        <is>
          <t>Guwahati</t>
        </is>
      </c>
      <c r="E4765" t="inlineStr">
        <is>
          <t>Consumer</t>
        </is>
      </c>
      <c r="F4765" t="inlineStr">
        <is>
          <t>Direct Sales</t>
        </is>
      </c>
      <c r="G4765" t="inlineStr">
        <is>
          <t>Office Supplies</t>
        </is>
      </c>
      <c r="H4765" t="inlineStr">
        <is>
          <t>Notebook Pack</t>
        </is>
      </c>
      <c r="I4765" t="n">
        <v>2</v>
      </c>
      <c r="J4765" s="12" t="n">
        <v>382.76</v>
      </c>
      <c r="K4765" s="13" t="n">
        <v>0.15</v>
      </c>
      <c r="L4765" s="12" t="n">
        <v>650.6900000000001</v>
      </c>
      <c r="M4765" s="12" t="n">
        <v>489.93</v>
      </c>
      <c r="N4765" s="12" t="n">
        <v>160.76</v>
      </c>
      <c r="O4765" t="inlineStr">
        <is>
          <t>Debit Card</t>
        </is>
      </c>
      <c r="P4765" t="inlineStr">
        <is>
          <t>Sara Khan</t>
        </is>
      </c>
      <c r="Q4765" t="inlineStr">
        <is>
          <t>CUST-0177</t>
        </is>
      </c>
      <c r="R4765" t="n">
        <v>6</v>
      </c>
      <c r="S4765" t="inlineStr">
        <is>
          <t>No</t>
        </is>
      </c>
    </row>
    <row r="4766">
      <c r="A4766" t="inlineStr">
        <is>
          <t>ORD-2510-04765</t>
        </is>
      </c>
      <c r="B4766" s="11" t="n">
        <v>45959</v>
      </c>
      <c r="C4766" t="inlineStr">
        <is>
          <t>East</t>
        </is>
      </c>
      <c r="D4766" t="inlineStr">
        <is>
          <t>Kolkata</t>
        </is>
      </c>
      <c r="E4766" t="inlineStr">
        <is>
          <t>Small Business</t>
        </is>
      </c>
      <c r="F4766" t="inlineStr">
        <is>
          <t>Direct Sales</t>
        </is>
      </c>
      <c r="G4766" t="inlineStr">
        <is>
          <t>Office Supplies</t>
        </is>
      </c>
      <c r="H4766" t="inlineStr">
        <is>
          <t>Stapler</t>
        </is>
      </c>
      <c r="I4766" t="n">
        <v>3</v>
      </c>
      <c r="J4766" s="12" t="n">
        <v>323.64</v>
      </c>
      <c r="K4766" s="13" t="n">
        <v>0.15</v>
      </c>
      <c r="L4766" s="12" t="n">
        <v>825.28</v>
      </c>
      <c r="M4766" s="12" t="n">
        <v>650.52</v>
      </c>
      <c r="N4766" s="12" t="n">
        <v>174.76</v>
      </c>
      <c r="O4766" t="inlineStr">
        <is>
          <t>Net Banking</t>
        </is>
      </c>
      <c r="P4766" t="inlineStr">
        <is>
          <t>Meera Joshi</t>
        </is>
      </c>
      <c r="Q4766" t="inlineStr">
        <is>
          <t>CUST-0351</t>
        </is>
      </c>
      <c r="R4766" t="n">
        <v>5</v>
      </c>
      <c r="S4766" t="inlineStr">
        <is>
          <t>Yes</t>
        </is>
      </c>
    </row>
    <row r="4767">
      <c r="A4767" t="inlineStr">
        <is>
          <t>ORD-2406-04766</t>
        </is>
      </c>
      <c r="B4767" s="11" t="n">
        <v>45457</v>
      </c>
      <c r="C4767" t="inlineStr">
        <is>
          <t>North</t>
        </is>
      </c>
      <c r="D4767" t="inlineStr">
        <is>
          <t>Lucknow</t>
        </is>
      </c>
      <c r="E4767" t="inlineStr">
        <is>
          <t>Consumer</t>
        </is>
      </c>
      <c r="F4767" t="inlineStr">
        <is>
          <t>Online</t>
        </is>
      </c>
      <c r="G4767" t="inlineStr">
        <is>
          <t>Office Supplies</t>
        </is>
      </c>
      <c r="H4767" t="inlineStr">
        <is>
          <t>Stapler</t>
        </is>
      </c>
      <c r="I4767" t="n">
        <v>2</v>
      </c>
      <c r="J4767" s="12" t="n">
        <v>341.35</v>
      </c>
      <c r="K4767" s="13" t="n">
        <v>0</v>
      </c>
      <c r="L4767" s="12" t="n">
        <v>682.7</v>
      </c>
      <c r="M4767" s="12" t="n">
        <v>457.41</v>
      </c>
      <c r="N4767" s="12" t="n">
        <v>225.29</v>
      </c>
      <c r="O4767" t="inlineStr">
        <is>
          <t>UPI</t>
        </is>
      </c>
      <c r="P4767" t="inlineStr">
        <is>
          <t>Anaya Rao</t>
        </is>
      </c>
      <c r="Q4767" t="inlineStr">
        <is>
          <t>CUST-0181</t>
        </is>
      </c>
      <c r="R4767" t="n">
        <v>2</v>
      </c>
      <c r="S4767" t="inlineStr">
        <is>
          <t>No</t>
        </is>
      </c>
    </row>
    <row r="4768">
      <c r="A4768" t="inlineStr">
        <is>
          <t>ORD-2402-04767</t>
        </is>
      </c>
      <c r="B4768" s="11" t="n">
        <v>45324</v>
      </c>
      <c r="C4768" t="inlineStr">
        <is>
          <t>South</t>
        </is>
      </c>
      <c r="D4768" t="inlineStr">
        <is>
          <t>Hyderabad</t>
        </is>
      </c>
      <c r="E4768" t="inlineStr">
        <is>
          <t>Education</t>
        </is>
      </c>
      <c r="F4768" t="inlineStr">
        <is>
          <t>Direct Sales</t>
        </is>
      </c>
      <c r="G4768" t="inlineStr">
        <is>
          <t>Office Supplies</t>
        </is>
      </c>
      <c r="H4768" t="inlineStr">
        <is>
          <t>Paper Ream</t>
        </is>
      </c>
      <c r="I4768" t="n">
        <v>2</v>
      </c>
      <c r="J4768" s="12" t="n">
        <v>494.07</v>
      </c>
      <c r="K4768" s="13" t="n">
        <v>0.1</v>
      </c>
      <c r="L4768" s="12" t="n">
        <v>889.33</v>
      </c>
      <c r="M4768" s="12" t="n">
        <v>741.11</v>
      </c>
      <c r="N4768" s="12" t="n">
        <v>148.22</v>
      </c>
      <c r="O4768" t="inlineStr">
        <is>
          <t>Net Banking</t>
        </is>
      </c>
      <c r="P4768" t="inlineStr">
        <is>
          <t>Vivaan Gupta</t>
        </is>
      </c>
      <c r="Q4768" t="inlineStr">
        <is>
          <t>CUST-0370</t>
        </is>
      </c>
      <c r="R4768" t="n">
        <v>5</v>
      </c>
      <c r="S4768" t="inlineStr">
        <is>
          <t>Yes</t>
        </is>
      </c>
    </row>
    <row r="4769">
      <c r="A4769" t="inlineStr">
        <is>
          <t>ORD-2409-04768</t>
        </is>
      </c>
      <c r="B4769" s="11" t="n">
        <v>45559</v>
      </c>
      <c r="C4769" t="inlineStr">
        <is>
          <t>North</t>
        </is>
      </c>
      <c r="D4769" t="inlineStr">
        <is>
          <t>Delhi</t>
        </is>
      </c>
      <c r="E4769" t="inlineStr">
        <is>
          <t>Small Business</t>
        </is>
      </c>
      <c r="F4769" t="inlineStr">
        <is>
          <t>Partner</t>
        </is>
      </c>
      <c r="G4769" t="inlineStr">
        <is>
          <t>Accessories</t>
        </is>
      </c>
      <c r="H4769" t="inlineStr">
        <is>
          <t>USB Hub</t>
        </is>
      </c>
      <c r="I4769" t="n">
        <v>5</v>
      </c>
      <c r="J4769" s="12" t="n">
        <v>1271.21</v>
      </c>
      <c r="K4769" s="13" t="n">
        <v>0</v>
      </c>
      <c r="L4769" s="12" t="n">
        <v>6356.05</v>
      </c>
      <c r="M4769" s="12" t="n">
        <v>4322.11</v>
      </c>
      <c r="N4769" s="12" t="n">
        <v>2033.94</v>
      </c>
      <c r="O4769" t="inlineStr">
        <is>
          <t>UPI</t>
        </is>
      </c>
      <c r="P4769" t="inlineStr">
        <is>
          <t>Meera Joshi</t>
        </is>
      </c>
      <c r="Q4769" t="inlineStr">
        <is>
          <t>CUST-0949</t>
        </is>
      </c>
      <c r="R4769" t="n">
        <v>2</v>
      </c>
      <c r="S4769" t="inlineStr">
        <is>
          <t>No</t>
        </is>
      </c>
    </row>
    <row r="4770">
      <c r="A4770" t="inlineStr">
        <is>
          <t>ORD-2502-04769</t>
        </is>
      </c>
      <c r="B4770" s="11" t="n">
        <v>45693</v>
      </c>
      <c r="C4770" t="inlineStr">
        <is>
          <t>West</t>
        </is>
      </c>
      <c r="D4770" t="inlineStr">
        <is>
          <t>Mumbai</t>
        </is>
      </c>
      <c r="E4770" t="inlineStr">
        <is>
          <t>Corporate</t>
        </is>
      </c>
      <c r="F4770" t="inlineStr">
        <is>
          <t>Retail Store</t>
        </is>
      </c>
      <c r="G4770" t="inlineStr">
        <is>
          <t>Furniture</t>
        </is>
      </c>
      <c r="H4770" t="inlineStr">
        <is>
          <t>Office Chair</t>
        </is>
      </c>
      <c r="I4770" t="n">
        <v>1</v>
      </c>
      <c r="J4770" s="12" t="n">
        <v>7058.16</v>
      </c>
      <c r="K4770" s="13" t="n">
        <v>0</v>
      </c>
      <c r="L4770" s="12" t="n">
        <v>7058.16</v>
      </c>
      <c r="M4770" s="12" t="n">
        <v>4870.13</v>
      </c>
      <c r="N4770" s="12" t="n">
        <v>2188.03</v>
      </c>
      <c r="O4770" t="inlineStr">
        <is>
          <t>UPI</t>
        </is>
      </c>
      <c r="P4770" t="inlineStr">
        <is>
          <t>Vivaan Gupta</t>
        </is>
      </c>
      <c r="Q4770" t="inlineStr">
        <is>
          <t>CUST-0609</t>
        </is>
      </c>
      <c r="R4770" t="n">
        <v>4</v>
      </c>
      <c r="S4770" t="inlineStr">
        <is>
          <t>No</t>
        </is>
      </c>
    </row>
    <row r="4771">
      <c r="A4771" t="inlineStr">
        <is>
          <t>ORD-2506-04770</t>
        </is>
      </c>
      <c r="B4771" s="11" t="n">
        <v>45838</v>
      </c>
      <c r="C4771" t="inlineStr">
        <is>
          <t>East</t>
        </is>
      </c>
      <c r="D4771" t="inlineStr">
        <is>
          <t>Patna</t>
        </is>
      </c>
      <c r="E4771" t="inlineStr">
        <is>
          <t>Education</t>
        </is>
      </c>
      <c r="F4771" t="inlineStr">
        <is>
          <t>Direct Sales</t>
        </is>
      </c>
      <c r="G4771" t="inlineStr">
        <is>
          <t>Technology</t>
        </is>
      </c>
      <c r="H4771" t="inlineStr">
        <is>
          <t>Tablet</t>
        </is>
      </c>
      <c r="I4771" t="n">
        <v>12</v>
      </c>
      <c r="J4771" s="12" t="n">
        <v>24585.72</v>
      </c>
      <c r="K4771" s="13" t="n">
        <v>0.1</v>
      </c>
      <c r="L4771" s="12" t="n">
        <v>265525.78</v>
      </c>
      <c r="M4771" s="12" t="n">
        <v>244873.77</v>
      </c>
      <c r="N4771" s="12" t="n">
        <v>20652.01</v>
      </c>
      <c r="O4771" t="inlineStr">
        <is>
          <t>Cash</t>
        </is>
      </c>
      <c r="P4771" t="inlineStr">
        <is>
          <t>Diya Patel</t>
        </is>
      </c>
      <c r="Q4771" t="inlineStr">
        <is>
          <t>CUST-0226</t>
        </is>
      </c>
      <c r="R4771" t="n">
        <v>5</v>
      </c>
      <c r="S4771" t="inlineStr">
        <is>
          <t>No</t>
        </is>
      </c>
    </row>
    <row r="4772">
      <c r="A4772" t="inlineStr">
        <is>
          <t>ORD-2412-04771</t>
        </is>
      </c>
      <c r="B4772" s="11" t="n">
        <v>45634</v>
      </c>
      <c r="C4772" t="inlineStr">
        <is>
          <t>North</t>
        </is>
      </c>
      <c r="D4772" t="inlineStr">
        <is>
          <t>Lucknow</t>
        </is>
      </c>
      <c r="E4772" t="inlineStr">
        <is>
          <t>Education</t>
        </is>
      </c>
      <c r="F4772" t="inlineStr">
        <is>
          <t>Partner</t>
        </is>
      </c>
      <c r="G4772" t="inlineStr">
        <is>
          <t>Technology</t>
        </is>
      </c>
      <c r="H4772" t="inlineStr">
        <is>
          <t>Keyboard</t>
        </is>
      </c>
      <c r="I4772" t="n">
        <v>10</v>
      </c>
      <c r="J4772" s="12" t="n">
        <v>1605.52</v>
      </c>
      <c r="K4772" s="13" t="n">
        <v>0.05</v>
      </c>
      <c r="L4772" s="12" t="n">
        <v>15252.44</v>
      </c>
      <c r="M4772" s="12" t="n">
        <v>11399.19</v>
      </c>
      <c r="N4772" s="12" t="n">
        <v>3853.25</v>
      </c>
      <c r="O4772" t="inlineStr">
        <is>
          <t>Net Banking</t>
        </is>
      </c>
      <c r="P4772" t="inlineStr">
        <is>
          <t>Meera Joshi</t>
        </is>
      </c>
      <c r="Q4772" t="inlineStr">
        <is>
          <t>CUST-0756</t>
        </is>
      </c>
      <c r="R4772" t="n">
        <v>3</v>
      </c>
      <c r="S4772" t="inlineStr">
        <is>
          <t>No</t>
        </is>
      </c>
    </row>
    <row r="4773">
      <c r="A4773" t="inlineStr">
        <is>
          <t>ORD-2512-04772</t>
        </is>
      </c>
      <c r="B4773" s="11" t="n">
        <v>46010</v>
      </c>
      <c r="C4773" t="inlineStr">
        <is>
          <t>West</t>
        </is>
      </c>
      <c r="D4773" t="inlineStr">
        <is>
          <t>Surat</t>
        </is>
      </c>
      <c r="E4773" t="inlineStr">
        <is>
          <t>Small Business</t>
        </is>
      </c>
      <c r="F4773" t="inlineStr">
        <is>
          <t>Direct Sales</t>
        </is>
      </c>
      <c r="G4773" t="inlineStr">
        <is>
          <t>Office Supplies</t>
        </is>
      </c>
      <c r="H4773" t="inlineStr">
        <is>
          <t>Pen Box</t>
        </is>
      </c>
      <c r="I4773" t="n">
        <v>2</v>
      </c>
      <c r="J4773" s="12" t="n">
        <v>225.07</v>
      </c>
      <c r="K4773" s="13" t="n">
        <v>0</v>
      </c>
      <c r="L4773" s="12" t="n">
        <v>450.14</v>
      </c>
      <c r="M4773" s="12" t="n">
        <v>274.59</v>
      </c>
      <c r="N4773" s="12" t="n">
        <v>175.55</v>
      </c>
      <c r="O4773" t="inlineStr">
        <is>
          <t>Credit Card</t>
        </is>
      </c>
      <c r="P4773" t="inlineStr">
        <is>
          <t>Vivaan Gupta</t>
        </is>
      </c>
      <c r="Q4773" t="inlineStr">
        <is>
          <t>CUST-0183</t>
        </is>
      </c>
      <c r="R4773" t="n">
        <v>7</v>
      </c>
      <c r="S4773" t="inlineStr">
        <is>
          <t>No</t>
        </is>
      </c>
    </row>
    <row r="4774">
      <c r="A4774" t="inlineStr">
        <is>
          <t>ORD-2411-04773</t>
        </is>
      </c>
      <c r="B4774" s="11" t="n">
        <v>45606</v>
      </c>
      <c r="C4774" t="inlineStr">
        <is>
          <t>North</t>
        </is>
      </c>
      <c r="D4774" t="inlineStr">
        <is>
          <t>Chandigarh</t>
        </is>
      </c>
      <c r="E4774" t="inlineStr">
        <is>
          <t>Education</t>
        </is>
      </c>
      <c r="F4774" t="inlineStr">
        <is>
          <t>Retail Store</t>
        </is>
      </c>
      <c r="G4774" t="inlineStr">
        <is>
          <t>Technology</t>
        </is>
      </c>
      <c r="H4774" t="inlineStr">
        <is>
          <t>Printer</t>
        </is>
      </c>
      <c r="I4774" t="n">
        <v>10</v>
      </c>
      <c r="J4774" s="12" t="n">
        <v>9899.879999999999</v>
      </c>
      <c r="K4774" s="13" t="n">
        <v>0.03</v>
      </c>
      <c r="L4774" s="12" t="n">
        <v>96028.84</v>
      </c>
      <c r="M4774" s="12" t="n">
        <v>81179.02</v>
      </c>
      <c r="N4774" s="12" t="n">
        <v>14849.82</v>
      </c>
      <c r="O4774" t="inlineStr">
        <is>
          <t>UPI</t>
        </is>
      </c>
      <c r="P4774" t="inlineStr">
        <is>
          <t>Anaya Rao</t>
        </is>
      </c>
      <c r="Q4774" t="inlineStr">
        <is>
          <t>CUST-0852</t>
        </is>
      </c>
      <c r="R4774" t="n">
        <v>3</v>
      </c>
      <c r="S4774" t="inlineStr">
        <is>
          <t>Yes</t>
        </is>
      </c>
    </row>
    <row r="4775">
      <c r="A4775" t="inlineStr">
        <is>
          <t>ORD-2506-04774</t>
        </is>
      </c>
      <c r="B4775" s="11" t="n">
        <v>45826</v>
      </c>
      <c r="C4775" t="inlineStr">
        <is>
          <t>East</t>
        </is>
      </c>
      <c r="D4775" t="inlineStr">
        <is>
          <t>Guwahati</t>
        </is>
      </c>
      <c r="E4775" t="inlineStr">
        <is>
          <t>Consumer</t>
        </is>
      </c>
      <c r="F4775" t="inlineStr">
        <is>
          <t>Direct Sales</t>
        </is>
      </c>
      <c r="G4775" t="inlineStr">
        <is>
          <t>Office Supplies</t>
        </is>
      </c>
      <c r="H4775" t="inlineStr">
        <is>
          <t>Stapler</t>
        </is>
      </c>
      <c r="I4775" t="n">
        <v>4</v>
      </c>
      <c r="J4775" s="12" t="n">
        <v>341.49</v>
      </c>
      <c r="K4775" s="13" t="n">
        <v>0.03</v>
      </c>
      <c r="L4775" s="12" t="n">
        <v>1324.98</v>
      </c>
      <c r="M4775" s="12" t="n">
        <v>915.1900000000001</v>
      </c>
      <c r="N4775" s="12" t="n">
        <v>409.79</v>
      </c>
      <c r="O4775" t="inlineStr">
        <is>
          <t>Credit Card</t>
        </is>
      </c>
      <c r="P4775" t="inlineStr">
        <is>
          <t>Diya Patel</t>
        </is>
      </c>
      <c r="Q4775" t="inlineStr">
        <is>
          <t>CUST-0466</t>
        </is>
      </c>
      <c r="R4775" t="n">
        <v>5</v>
      </c>
      <c r="S4775" t="inlineStr">
        <is>
          <t>No</t>
        </is>
      </c>
    </row>
    <row r="4776">
      <c r="A4776" t="inlineStr">
        <is>
          <t>ORD-2512-04775</t>
        </is>
      </c>
      <c r="B4776" s="11" t="n">
        <v>46015</v>
      </c>
      <c r="C4776" t="inlineStr">
        <is>
          <t>East</t>
        </is>
      </c>
      <c r="D4776" t="inlineStr">
        <is>
          <t>Bhubaneswar</t>
        </is>
      </c>
      <c r="E4776" t="inlineStr">
        <is>
          <t>Small Business</t>
        </is>
      </c>
      <c r="F4776" t="inlineStr">
        <is>
          <t>Direct Sales</t>
        </is>
      </c>
      <c r="G4776" t="inlineStr">
        <is>
          <t>Accessories</t>
        </is>
      </c>
      <c r="H4776" t="inlineStr">
        <is>
          <t>Mouse</t>
        </is>
      </c>
      <c r="I4776" t="n">
        <v>2</v>
      </c>
      <c r="J4776" s="12" t="n">
        <v>820.63</v>
      </c>
      <c r="K4776" s="13" t="n">
        <v>0.03</v>
      </c>
      <c r="L4776" s="12" t="n">
        <v>1592.02</v>
      </c>
      <c r="M4776" s="12" t="n">
        <v>1083.23</v>
      </c>
      <c r="N4776" s="12" t="n">
        <v>508.79</v>
      </c>
      <c r="O4776" t="inlineStr">
        <is>
          <t>Net Banking</t>
        </is>
      </c>
      <c r="P4776" t="inlineStr">
        <is>
          <t>Sara Khan</t>
        </is>
      </c>
      <c r="Q4776" t="inlineStr">
        <is>
          <t>CUST-0229</t>
        </is>
      </c>
      <c r="R4776" t="n">
        <v>4</v>
      </c>
      <c r="S4776" t="inlineStr">
        <is>
          <t>No</t>
        </is>
      </c>
    </row>
    <row r="4777">
      <c r="A4777" t="inlineStr">
        <is>
          <t>ORD-2405-04776</t>
        </is>
      </c>
      <c r="B4777" s="11" t="n">
        <v>45440</v>
      </c>
      <c r="C4777" t="inlineStr">
        <is>
          <t>South</t>
        </is>
      </c>
      <c r="D4777" t="inlineStr">
        <is>
          <t>Chennai</t>
        </is>
      </c>
      <c r="E4777" t="inlineStr">
        <is>
          <t>Corporate</t>
        </is>
      </c>
      <c r="F4777" t="inlineStr">
        <is>
          <t>Direct Sales</t>
        </is>
      </c>
      <c r="G4777" t="inlineStr">
        <is>
          <t>Furniture</t>
        </is>
      </c>
      <c r="H4777" t="inlineStr">
        <is>
          <t>Office Chair</t>
        </is>
      </c>
      <c r="I4777" t="n">
        <v>4</v>
      </c>
      <c r="J4777" s="12" t="n">
        <v>6825.7</v>
      </c>
      <c r="K4777" s="13" t="n">
        <v>0.05</v>
      </c>
      <c r="L4777" s="12" t="n">
        <v>25937.66</v>
      </c>
      <c r="M4777" s="12" t="n">
        <v>18838.93</v>
      </c>
      <c r="N4777" s="12" t="n">
        <v>7098.73</v>
      </c>
      <c r="O4777" t="inlineStr">
        <is>
          <t>Net Banking</t>
        </is>
      </c>
      <c r="P4777" t="inlineStr">
        <is>
          <t>Vivaan Gupta</t>
        </is>
      </c>
      <c r="Q4777" t="inlineStr">
        <is>
          <t>CUST-0612</t>
        </is>
      </c>
      <c r="R4777" t="n">
        <v>5</v>
      </c>
      <c r="S4777" t="inlineStr">
        <is>
          <t>Yes</t>
        </is>
      </c>
    </row>
    <row r="4778">
      <c r="A4778" t="inlineStr">
        <is>
          <t>ORD-2508-04777</t>
        </is>
      </c>
      <c r="B4778" s="11" t="n">
        <v>45894</v>
      </c>
      <c r="C4778" t="inlineStr">
        <is>
          <t>Central</t>
        </is>
      </c>
      <c r="D4778" t="inlineStr">
        <is>
          <t>Raipur</t>
        </is>
      </c>
      <c r="E4778" t="inlineStr">
        <is>
          <t>Small Business</t>
        </is>
      </c>
      <c r="F4778" t="inlineStr">
        <is>
          <t>Retail Store</t>
        </is>
      </c>
      <c r="G4778" t="inlineStr">
        <is>
          <t>Office Supplies</t>
        </is>
      </c>
      <c r="H4778" t="inlineStr">
        <is>
          <t>Pen Box</t>
        </is>
      </c>
      <c r="I4778" t="n">
        <v>4</v>
      </c>
      <c r="J4778" s="12" t="n">
        <v>214.15</v>
      </c>
      <c r="K4778" s="13" t="n">
        <v>0.1</v>
      </c>
      <c r="L4778" s="12" t="n">
        <v>770.9400000000001</v>
      </c>
      <c r="M4778" s="12" t="n">
        <v>522.53</v>
      </c>
      <c r="N4778" s="12" t="n">
        <v>248.41</v>
      </c>
      <c r="O4778" t="inlineStr">
        <is>
          <t>Debit Card</t>
        </is>
      </c>
      <c r="P4778" t="inlineStr">
        <is>
          <t>Meera Joshi</t>
        </is>
      </c>
      <c r="Q4778" t="inlineStr">
        <is>
          <t>CUST-0107</t>
        </is>
      </c>
      <c r="R4778" t="n">
        <v>7</v>
      </c>
      <c r="S4778" t="inlineStr">
        <is>
          <t>No</t>
        </is>
      </c>
    </row>
    <row r="4779">
      <c r="A4779" t="inlineStr">
        <is>
          <t>ORD-2504-04778</t>
        </is>
      </c>
      <c r="B4779" s="11" t="n">
        <v>45764</v>
      </c>
      <c r="C4779" t="inlineStr">
        <is>
          <t>West</t>
        </is>
      </c>
      <c r="D4779" t="inlineStr">
        <is>
          <t>Ahmedabad</t>
        </is>
      </c>
      <c r="E4779" t="inlineStr">
        <is>
          <t>Small Business</t>
        </is>
      </c>
      <c r="F4779" t="inlineStr">
        <is>
          <t>Direct Sales</t>
        </is>
      </c>
      <c r="G4779" t="inlineStr">
        <is>
          <t>Technology</t>
        </is>
      </c>
      <c r="H4779" t="inlineStr">
        <is>
          <t>Tablet</t>
        </is>
      </c>
      <c r="I4779" t="n">
        <v>2</v>
      </c>
      <c r="J4779" s="12" t="n">
        <v>22107.75</v>
      </c>
      <c r="K4779" s="13" t="n">
        <v>0.15</v>
      </c>
      <c r="L4779" s="12" t="n">
        <v>37583.17</v>
      </c>
      <c r="M4779" s="12" t="n">
        <v>36698.86</v>
      </c>
      <c r="N4779" s="12" t="n">
        <v>884.3099999999999</v>
      </c>
      <c r="O4779" t="inlineStr">
        <is>
          <t>Net Banking</t>
        </is>
      </c>
      <c r="P4779" t="inlineStr">
        <is>
          <t>Ishaan Mehta</t>
        </is>
      </c>
      <c r="Q4779" t="inlineStr">
        <is>
          <t>CUST-0281</t>
        </is>
      </c>
      <c r="R4779" t="n">
        <v>3</v>
      </c>
      <c r="S4779" t="inlineStr">
        <is>
          <t>No</t>
        </is>
      </c>
    </row>
    <row r="4780">
      <c r="A4780" t="inlineStr">
        <is>
          <t>ORD-2402-04779</t>
        </is>
      </c>
      <c r="B4780" s="11" t="n">
        <v>45335</v>
      </c>
      <c r="C4780" t="inlineStr">
        <is>
          <t>West</t>
        </is>
      </c>
      <c r="D4780" t="inlineStr">
        <is>
          <t>Ahmedabad</t>
        </is>
      </c>
      <c r="E4780" t="inlineStr">
        <is>
          <t>Small Business</t>
        </is>
      </c>
      <c r="F4780" t="inlineStr">
        <is>
          <t>Retail Store</t>
        </is>
      </c>
      <c r="G4780" t="inlineStr">
        <is>
          <t>Furniture</t>
        </is>
      </c>
      <c r="H4780" t="inlineStr">
        <is>
          <t>Bookshelf</t>
        </is>
      </c>
      <c r="I4780" t="n">
        <v>3</v>
      </c>
      <c r="J4780" s="12" t="n">
        <v>6009.27</v>
      </c>
      <c r="K4780" s="13" t="n">
        <v>0.05</v>
      </c>
      <c r="L4780" s="12" t="n">
        <v>17126.42</v>
      </c>
      <c r="M4780" s="12" t="n">
        <v>13160.3</v>
      </c>
      <c r="N4780" s="12" t="n">
        <v>3966.12</v>
      </c>
      <c r="O4780" t="inlineStr">
        <is>
          <t>UPI</t>
        </is>
      </c>
      <c r="P4780" t="inlineStr">
        <is>
          <t>Vivaan Gupta</t>
        </is>
      </c>
      <c r="Q4780" t="inlineStr">
        <is>
          <t>CUST-0225</t>
        </is>
      </c>
      <c r="R4780" t="n">
        <v>4</v>
      </c>
      <c r="S4780" t="inlineStr">
        <is>
          <t>No</t>
        </is>
      </c>
    </row>
    <row r="4781">
      <c r="A4781" t="inlineStr">
        <is>
          <t>ORD-2508-04780</t>
        </is>
      </c>
      <c r="B4781" s="11" t="n">
        <v>45899</v>
      </c>
      <c r="C4781" t="inlineStr">
        <is>
          <t>North</t>
        </is>
      </c>
      <c r="D4781" t="inlineStr">
        <is>
          <t>Jaipur</t>
        </is>
      </c>
      <c r="E4781" t="inlineStr">
        <is>
          <t>Small Business</t>
        </is>
      </c>
      <c r="F4781" t="inlineStr">
        <is>
          <t>Direct Sales</t>
        </is>
      </c>
      <c r="G4781" t="inlineStr">
        <is>
          <t>Accessories</t>
        </is>
      </c>
      <c r="H4781" t="inlineStr">
        <is>
          <t>USB Hub</t>
        </is>
      </c>
      <c r="I4781" t="n">
        <v>4</v>
      </c>
      <c r="J4781" s="12" t="n">
        <v>1170.52</v>
      </c>
      <c r="K4781" s="13" t="n">
        <v>0.2</v>
      </c>
      <c r="L4781" s="12" t="n">
        <v>3745.66</v>
      </c>
      <c r="M4781" s="12" t="n">
        <v>3183.81</v>
      </c>
      <c r="N4781" s="12" t="n">
        <v>561.85</v>
      </c>
      <c r="O4781" t="inlineStr">
        <is>
          <t>Cash</t>
        </is>
      </c>
      <c r="P4781" t="inlineStr">
        <is>
          <t>Rohan Verma</t>
        </is>
      </c>
      <c r="Q4781" t="inlineStr">
        <is>
          <t>CUST-0870</t>
        </is>
      </c>
      <c r="R4781" t="n">
        <v>6</v>
      </c>
      <c r="S4781" t="inlineStr">
        <is>
          <t>No</t>
        </is>
      </c>
    </row>
    <row r="4782">
      <c r="A4782" t="inlineStr">
        <is>
          <t>ORD-2405-04781</t>
        </is>
      </c>
      <c r="B4782" s="11" t="n">
        <v>45418</v>
      </c>
      <c r="C4782" t="inlineStr">
        <is>
          <t>North</t>
        </is>
      </c>
      <c r="D4782" t="inlineStr">
        <is>
          <t>Delhi</t>
        </is>
      </c>
      <c r="E4782" t="inlineStr">
        <is>
          <t>Consumer</t>
        </is>
      </c>
      <c r="F4782" t="inlineStr">
        <is>
          <t>Direct Sales</t>
        </is>
      </c>
      <c r="G4782" t="inlineStr">
        <is>
          <t>Furniture</t>
        </is>
      </c>
      <c r="H4782" t="inlineStr">
        <is>
          <t>Cabinet</t>
        </is>
      </c>
      <c r="I4782" t="n">
        <v>5</v>
      </c>
      <c r="J4782" s="12" t="n">
        <v>8816.33</v>
      </c>
      <c r="K4782" s="13" t="n">
        <v>0.15</v>
      </c>
      <c r="L4782" s="12" t="n">
        <v>37469.4</v>
      </c>
      <c r="M4782" s="12" t="n">
        <v>34383.69</v>
      </c>
      <c r="N4782" s="12" t="n">
        <v>3085.71</v>
      </c>
      <c r="O4782" t="inlineStr">
        <is>
          <t>Cash</t>
        </is>
      </c>
      <c r="P4782" t="inlineStr">
        <is>
          <t>Aarav Sharma</t>
        </is>
      </c>
      <c r="Q4782" t="inlineStr">
        <is>
          <t>CUST-0416</t>
        </is>
      </c>
      <c r="R4782" t="n">
        <v>2</v>
      </c>
      <c r="S4782" t="inlineStr">
        <is>
          <t>No</t>
        </is>
      </c>
    </row>
    <row r="4783">
      <c r="A4783" t="inlineStr">
        <is>
          <t>ORD-2401-04782</t>
        </is>
      </c>
      <c r="B4783" s="11" t="n">
        <v>45314</v>
      </c>
      <c r="C4783" t="inlineStr">
        <is>
          <t>West</t>
        </is>
      </c>
      <c r="D4783" t="inlineStr">
        <is>
          <t>Ahmedabad</t>
        </is>
      </c>
      <c r="E4783" t="inlineStr">
        <is>
          <t>Consumer</t>
        </is>
      </c>
      <c r="F4783" t="inlineStr">
        <is>
          <t>Partner</t>
        </is>
      </c>
      <c r="G4783" t="inlineStr">
        <is>
          <t>Furniture</t>
        </is>
      </c>
      <c r="H4783" t="inlineStr">
        <is>
          <t>Cabinet</t>
        </is>
      </c>
      <c r="I4783" t="n">
        <v>2</v>
      </c>
      <c r="J4783" s="12" t="n">
        <v>10088.8</v>
      </c>
      <c r="K4783" s="13" t="n">
        <v>0.1</v>
      </c>
      <c r="L4783" s="12" t="n">
        <v>18159.84</v>
      </c>
      <c r="M4783" s="12" t="n">
        <v>15738.53</v>
      </c>
      <c r="N4783" s="12" t="n">
        <v>2421.31</v>
      </c>
      <c r="O4783" t="inlineStr">
        <is>
          <t>Cash</t>
        </is>
      </c>
      <c r="P4783" t="inlineStr">
        <is>
          <t>Diya Patel</t>
        </is>
      </c>
      <c r="Q4783" t="inlineStr">
        <is>
          <t>CUST-0631</t>
        </is>
      </c>
      <c r="R4783" t="n">
        <v>4</v>
      </c>
      <c r="S4783" t="inlineStr">
        <is>
          <t>No</t>
        </is>
      </c>
    </row>
    <row r="4784">
      <c r="A4784" t="inlineStr">
        <is>
          <t>ORD-2503-04783</t>
        </is>
      </c>
      <c r="B4784" s="11" t="n">
        <v>45744</v>
      </c>
      <c r="C4784" t="inlineStr">
        <is>
          <t>North</t>
        </is>
      </c>
      <c r="D4784" t="inlineStr">
        <is>
          <t>Chandigarh</t>
        </is>
      </c>
      <c r="E4784" t="inlineStr">
        <is>
          <t>Education</t>
        </is>
      </c>
      <c r="F4784" t="inlineStr">
        <is>
          <t>Partner</t>
        </is>
      </c>
      <c r="G4784" t="inlineStr">
        <is>
          <t>Office Supplies</t>
        </is>
      </c>
      <c r="H4784" t="inlineStr">
        <is>
          <t>Marker Set</t>
        </is>
      </c>
      <c r="I4784" t="n">
        <v>5</v>
      </c>
      <c r="J4784" s="12" t="n">
        <v>275.11</v>
      </c>
      <c r="K4784" s="13" t="n">
        <v>0.03</v>
      </c>
      <c r="L4784" s="12" t="n">
        <v>1334.28</v>
      </c>
      <c r="M4784" s="12" t="n">
        <v>894.11</v>
      </c>
      <c r="N4784" s="12" t="n">
        <v>440.17</v>
      </c>
      <c r="O4784" t="inlineStr">
        <is>
          <t>Debit Card</t>
        </is>
      </c>
      <c r="P4784" t="inlineStr">
        <is>
          <t>Tara Kapoor</t>
        </is>
      </c>
      <c r="Q4784" t="inlineStr">
        <is>
          <t>CUST-0331</t>
        </is>
      </c>
      <c r="R4784" t="n">
        <v>3</v>
      </c>
      <c r="S4784" t="inlineStr">
        <is>
          <t>No</t>
        </is>
      </c>
    </row>
    <row r="4785">
      <c r="A4785" t="inlineStr">
        <is>
          <t>ORD-2502-04784</t>
        </is>
      </c>
      <c r="B4785" s="11" t="n">
        <v>45702</v>
      </c>
      <c r="C4785" t="inlineStr">
        <is>
          <t>West</t>
        </is>
      </c>
      <c r="D4785" t="inlineStr">
        <is>
          <t>Surat</t>
        </is>
      </c>
      <c r="E4785" t="inlineStr">
        <is>
          <t>Corporate</t>
        </is>
      </c>
      <c r="F4785" t="inlineStr">
        <is>
          <t>Partner</t>
        </is>
      </c>
      <c r="G4785" t="inlineStr">
        <is>
          <t>Office Supplies</t>
        </is>
      </c>
      <c r="H4785" t="inlineStr">
        <is>
          <t>Stapler</t>
        </is>
      </c>
      <c r="I4785" t="n">
        <v>3</v>
      </c>
      <c r="J4785" s="12" t="n">
        <v>345.9</v>
      </c>
      <c r="K4785" s="13" t="n">
        <v>0.03</v>
      </c>
      <c r="L4785" s="12" t="n">
        <v>1006.57</v>
      </c>
      <c r="M4785" s="12" t="n">
        <v>695.26</v>
      </c>
      <c r="N4785" s="12" t="n">
        <v>311.31</v>
      </c>
      <c r="O4785" t="inlineStr">
        <is>
          <t>Debit Card</t>
        </is>
      </c>
      <c r="P4785" t="inlineStr">
        <is>
          <t>Ishaan Mehta</t>
        </is>
      </c>
      <c r="Q4785" t="inlineStr">
        <is>
          <t>CUST-0851</t>
        </is>
      </c>
      <c r="R4785" t="n">
        <v>3</v>
      </c>
      <c r="S4785" t="inlineStr">
        <is>
          <t>No</t>
        </is>
      </c>
    </row>
    <row r="4786">
      <c r="A4786" t="inlineStr">
        <is>
          <t>ORD-2505-04785</t>
        </is>
      </c>
      <c r="B4786" s="11" t="n">
        <v>45792</v>
      </c>
      <c r="C4786" t="inlineStr">
        <is>
          <t>West</t>
        </is>
      </c>
      <c r="D4786" t="inlineStr">
        <is>
          <t>Pune</t>
        </is>
      </c>
      <c r="E4786" t="inlineStr">
        <is>
          <t>Small Business</t>
        </is>
      </c>
      <c r="F4786" t="inlineStr">
        <is>
          <t>Direct Sales</t>
        </is>
      </c>
      <c r="G4786" t="inlineStr">
        <is>
          <t>Office Supplies</t>
        </is>
      </c>
      <c r="H4786" t="inlineStr">
        <is>
          <t>Paper Ream</t>
        </is>
      </c>
      <c r="I4786" t="n">
        <v>1</v>
      </c>
      <c r="J4786" s="12" t="n">
        <v>480.34</v>
      </c>
      <c r="K4786" s="13" t="n">
        <v>0</v>
      </c>
      <c r="L4786" s="12" t="n">
        <v>480.34</v>
      </c>
      <c r="M4786" s="12" t="n">
        <v>360.25</v>
      </c>
      <c r="N4786" s="12" t="n">
        <v>120.09</v>
      </c>
      <c r="O4786" t="inlineStr">
        <is>
          <t>Net Banking</t>
        </is>
      </c>
      <c r="P4786" t="inlineStr">
        <is>
          <t>Vivaan Gupta</t>
        </is>
      </c>
      <c r="Q4786" t="inlineStr">
        <is>
          <t>CUST-0208</t>
        </is>
      </c>
      <c r="R4786" t="n">
        <v>3</v>
      </c>
      <c r="S4786" t="inlineStr">
        <is>
          <t>Yes</t>
        </is>
      </c>
    </row>
    <row r="4787">
      <c r="A4787" t="inlineStr">
        <is>
          <t>ORD-2404-04786</t>
        </is>
      </c>
      <c r="B4787" s="11" t="n">
        <v>45407</v>
      </c>
      <c r="C4787" t="inlineStr">
        <is>
          <t>South</t>
        </is>
      </c>
      <c r="D4787" t="inlineStr">
        <is>
          <t>Kochi</t>
        </is>
      </c>
      <c r="E4787" t="inlineStr">
        <is>
          <t>Small Business</t>
        </is>
      </c>
      <c r="F4787" t="inlineStr">
        <is>
          <t>Partner</t>
        </is>
      </c>
      <c r="G4787" t="inlineStr">
        <is>
          <t>Accessories</t>
        </is>
      </c>
      <c r="H4787" t="inlineStr">
        <is>
          <t>Webcam</t>
        </is>
      </c>
      <c r="I4787" t="n">
        <v>3</v>
      </c>
      <c r="J4787" s="12" t="n">
        <v>3498.21</v>
      </c>
      <c r="K4787" s="13" t="n">
        <v>0.2</v>
      </c>
      <c r="L4787" s="12" t="n">
        <v>8395.700000000001</v>
      </c>
      <c r="M4787" s="12" t="n">
        <v>7975.92</v>
      </c>
      <c r="N4787" s="12" t="n">
        <v>419.78</v>
      </c>
      <c r="O4787" t="inlineStr">
        <is>
          <t>Credit Card</t>
        </is>
      </c>
      <c r="P4787" t="inlineStr">
        <is>
          <t>Kabir Singh</t>
        </is>
      </c>
      <c r="Q4787" t="inlineStr">
        <is>
          <t>CUST-0559</t>
        </is>
      </c>
      <c r="R4787" t="n">
        <v>6</v>
      </c>
      <c r="S4787" t="inlineStr">
        <is>
          <t>Yes</t>
        </is>
      </c>
    </row>
    <row r="4788">
      <c r="A4788" t="inlineStr">
        <is>
          <t>ORD-2506-04787</t>
        </is>
      </c>
      <c r="B4788" s="11" t="n">
        <v>45814</v>
      </c>
      <c r="C4788" t="inlineStr">
        <is>
          <t>North</t>
        </is>
      </c>
      <c r="D4788" t="inlineStr">
        <is>
          <t>Lucknow</t>
        </is>
      </c>
      <c r="E4788" t="inlineStr">
        <is>
          <t>Small Business</t>
        </is>
      </c>
      <c r="F4788" t="inlineStr">
        <is>
          <t>Online</t>
        </is>
      </c>
      <c r="G4788" t="inlineStr">
        <is>
          <t>Accessories</t>
        </is>
      </c>
      <c r="H4788" t="inlineStr">
        <is>
          <t>Webcam</t>
        </is>
      </c>
      <c r="I4788" t="n">
        <v>6</v>
      </c>
      <c r="J4788" s="12" t="n">
        <v>3283.9</v>
      </c>
      <c r="K4788" s="13" t="n">
        <v>0</v>
      </c>
      <c r="L4788" s="12" t="n">
        <v>19703.4</v>
      </c>
      <c r="M4788" s="12" t="n">
        <v>14974.58</v>
      </c>
      <c r="N4788" s="12" t="n">
        <v>4728.82</v>
      </c>
      <c r="O4788" t="inlineStr">
        <is>
          <t>Cash</t>
        </is>
      </c>
      <c r="P4788" t="inlineStr">
        <is>
          <t>Sara Khan</t>
        </is>
      </c>
      <c r="Q4788" t="inlineStr">
        <is>
          <t>CUST-0503</t>
        </is>
      </c>
      <c r="R4788" t="n">
        <v>2</v>
      </c>
      <c r="S4788" t="inlineStr">
        <is>
          <t>No</t>
        </is>
      </c>
    </row>
    <row r="4789">
      <c r="A4789" t="inlineStr">
        <is>
          <t>ORD-2508-04788</t>
        </is>
      </c>
      <c r="B4789" s="11" t="n">
        <v>45875</v>
      </c>
      <c r="C4789" t="inlineStr">
        <is>
          <t>East</t>
        </is>
      </c>
      <c r="D4789" t="inlineStr">
        <is>
          <t>Kolkata</t>
        </is>
      </c>
      <c r="E4789" t="inlineStr">
        <is>
          <t>Education</t>
        </is>
      </c>
      <c r="F4789" t="inlineStr">
        <is>
          <t>Retail Store</t>
        </is>
      </c>
      <c r="G4789" t="inlineStr">
        <is>
          <t>Accessories</t>
        </is>
      </c>
      <c r="H4789" t="inlineStr">
        <is>
          <t>USB Hub</t>
        </is>
      </c>
      <c r="I4789" t="n">
        <v>1</v>
      </c>
      <c r="J4789" s="12" t="n">
        <v>1313.31</v>
      </c>
      <c r="K4789" s="13" t="n">
        <v>0.15</v>
      </c>
      <c r="L4789" s="12" t="n">
        <v>1116.31</v>
      </c>
      <c r="M4789" s="12" t="n">
        <v>893.05</v>
      </c>
      <c r="N4789" s="12" t="n">
        <v>223.26</v>
      </c>
      <c r="O4789" t="inlineStr">
        <is>
          <t>Cash</t>
        </is>
      </c>
      <c r="P4789" t="inlineStr">
        <is>
          <t>Aarav Sharma</t>
        </is>
      </c>
      <c r="Q4789" t="inlineStr">
        <is>
          <t>CUST-0245</t>
        </is>
      </c>
      <c r="R4789" t="n">
        <v>4</v>
      </c>
      <c r="S4789" t="inlineStr">
        <is>
          <t>No</t>
        </is>
      </c>
    </row>
    <row r="4790">
      <c r="A4790" t="inlineStr">
        <is>
          <t>ORD-2411-04789</t>
        </is>
      </c>
      <c r="B4790" s="11" t="n">
        <v>45602</v>
      </c>
      <c r="C4790" t="inlineStr">
        <is>
          <t>East</t>
        </is>
      </c>
      <c r="D4790" t="inlineStr">
        <is>
          <t>Bhubaneswar</t>
        </is>
      </c>
      <c r="E4790" t="inlineStr">
        <is>
          <t>Corporate</t>
        </is>
      </c>
      <c r="F4790" t="inlineStr">
        <is>
          <t>Retail Store</t>
        </is>
      </c>
      <c r="G4790" t="inlineStr">
        <is>
          <t>Technology</t>
        </is>
      </c>
      <c r="H4790" t="inlineStr">
        <is>
          <t>Keyboard</t>
        </is>
      </c>
      <c r="I4790" t="n">
        <v>1</v>
      </c>
      <c r="J4790" s="12" t="n">
        <v>1648.09</v>
      </c>
      <c r="K4790" s="13" t="n">
        <v>0.1</v>
      </c>
      <c r="L4790" s="12" t="n">
        <v>1483.28</v>
      </c>
      <c r="M4790" s="12" t="n">
        <v>1170.14</v>
      </c>
      <c r="N4790" s="12" t="n">
        <v>313.14</v>
      </c>
      <c r="O4790" t="inlineStr">
        <is>
          <t>UPI</t>
        </is>
      </c>
      <c r="P4790" t="inlineStr">
        <is>
          <t>Sara Khan</t>
        </is>
      </c>
      <c r="Q4790" t="inlineStr">
        <is>
          <t>CUST-0242</t>
        </is>
      </c>
      <c r="R4790" t="n">
        <v>4</v>
      </c>
      <c r="S4790" t="inlineStr">
        <is>
          <t>No</t>
        </is>
      </c>
    </row>
    <row r="4791">
      <c r="A4791" t="inlineStr">
        <is>
          <t>ORD-2407-04790</t>
        </is>
      </c>
      <c r="B4791" s="11" t="n">
        <v>45483</v>
      </c>
      <c r="C4791" t="inlineStr">
        <is>
          <t>North</t>
        </is>
      </c>
      <c r="D4791" t="inlineStr">
        <is>
          <t>Lucknow</t>
        </is>
      </c>
      <c r="E4791" t="inlineStr">
        <is>
          <t>Education</t>
        </is>
      </c>
      <c r="F4791" t="inlineStr">
        <is>
          <t>Retail Store</t>
        </is>
      </c>
      <c r="G4791" t="inlineStr">
        <is>
          <t>Technology</t>
        </is>
      </c>
      <c r="H4791" t="inlineStr">
        <is>
          <t>Laptop</t>
        </is>
      </c>
      <c r="I4791" t="n">
        <v>2</v>
      </c>
      <c r="J4791" s="12" t="n">
        <v>46688.31</v>
      </c>
      <c r="K4791" s="13" t="n">
        <v>0.1</v>
      </c>
      <c r="L4791" s="12" t="n">
        <v>84038.96000000001</v>
      </c>
      <c r="M4791" s="12" t="n">
        <v>80303.89</v>
      </c>
      <c r="N4791" s="12" t="n">
        <v>3735.07</v>
      </c>
      <c r="O4791" t="inlineStr">
        <is>
          <t>Net Banking</t>
        </is>
      </c>
      <c r="P4791" t="inlineStr">
        <is>
          <t>Vivaan Gupta</t>
        </is>
      </c>
      <c r="Q4791" t="inlineStr">
        <is>
          <t>CUST-0395</t>
        </is>
      </c>
      <c r="R4791" t="n">
        <v>8</v>
      </c>
      <c r="S4791" t="inlineStr">
        <is>
          <t>No</t>
        </is>
      </c>
    </row>
    <row r="4792">
      <c r="A4792" t="inlineStr">
        <is>
          <t>ORD-2405-04791</t>
        </is>
      </c>
      <c r="B4792" s="11" t="n">
        <v>45437</v>
      </c>
      <c r="C4792" t="inlineStr">
        <is>
          <t>East</t>
        </is>
      </c>
      <c r="D4792" t="inlineStr">
        <is>
          <t>Kolkata</t>
        </is>
      </c>
      <c r="E4792" t="inlineStr">
        <is>
          <t>Corporate</t>
        </is>
      </c>
      <c r="F4792" t="inlineStr">
        <is>
          <t>Retail Store</t>
        </is>
      </c>
      <c r="G4792" t="inlineStr">
        <is>
          <t>Technology</t>
        </is>
      </c>
      <c r="H4792" t="inlineStr">
        <is>
          <t>Printer</t>
        </is>
      </c>
      <c r="I4792" t="n">
        <v>6</v>
      </c>
      <c r="J4792" s="12" t="n">
        <v>10530.29</v>
      </c>
      <c r="K4792" s="13" t="n">
        <v>0.1</v>
      </c>
      <c r="L4792" s="12" t="n">
        <v>56863.57</v>
      </c>
      <c r="M4792" s="12" t="n">
        <v>51809.03</v>
      </c>
      <c r="N4792" s="12" t="n">
        <v>5054.54</v>
      </c>
      <c r="O4792" t="inlineStr">
        <is>
          <t>Net Banking</t>
        </is>
      </c>
      <c r="P4792" t="inlineStr">
        <is>
          <t>Diya Patel</t>
        </is>
      </c>
      <c r="Q4792" t="inlineStr">
        <is>
          <t>CUST-0659</t>
        </is>
      </c>
      <c r="R4792" t="n">
        <v>1</v>
      </c>
      <c r="S4792" t="inlineStr">
        <is>
          <t>No</t>
        </is>
      </c>
    </row>
    <row r="4793">
      <c r="A4793" t="inlineStr">
        <is>
          <t>ORD-2508-04792</t>
        </is>
      </c>
      <c r="B4793" s="11" t="n">
        <v>45887</v>
      </c>
      <c r="C4793" t="inlineStr">
        <is>
          <t>East</t>
        </is>
      </c>
      <c r="D4793" t="inlineStr">
        <is>
          <t>Guwahati</t>
        </is>
      </c>
      <c r="E4793" t="inlineStr">
        <is>
          <t>Education</t>
        </is>
      </c>
      <c r="F4793" t="inlineStr">
        <is>
          <t>Retail Store</t>
        </is>
      </c>
      <c r="G4793" t="inlineStr">
        <is>
          <t>Office Supplies</t>
        </is>
      </c>
      <c r="H4793" t="inlineStr">
        <is>
          <t>Marker Set</t>
        </is>
      </c>
      <c r="I4793" t="n">
        <v>2</v>
      </c>
      <c r="J4793" s="12" t="n">
        <v>245.02</v>
      </c>
      <c r="K4793" s="13" t="n">
        <v>0</v>
      </c>
      <c r="L4793" s="12" t="n">
        <v>490.04</v>
      </c>
      <c r="M4793" s="12" t="n">
        <v>318.53</v>
      </c>
      <c r="N4793" s="12" t="n">
        <v>171.51</v>
      </c>
      <c r="O4793" t="inlineStr">
        <is>
          <t>Net Banking</t>
        </is>
      </c>
      <c r="P4793" t="inlineStr">
        <is>
          <t>Sara Khan</t>
        </is>
      </c>
      <c r="Q4793" t="inlineStr">
        <is>
          <t>CUST-0422</t>
        </is>
      </c>
      <c r="R4793" t="n">
        <v>4</v>
      </c>
      <c r="S4793" t="inlineStr">
        <is>
          <t>Yes</t>
        </is>
      </c>
    </row>
    <row r="4794">
      <c r="A4794" t="inlineStr">
        <is>
          <t>ORD-2502-04793</t>
        </is>
      </c>
      <c r="B4794" s="11" t="n">
        <v>45708</v>
      </c>
      <c r="C4794" t="inlineStr">
        <is>
          <t>South</t>
        </is>
      </c>
      <c r="D4794" t="inlineStr">
        <is>
          <t>Bengaluru</t>
        </is>
      </c>
      <c r="E4794" t="inlineStr">
        <is>
          <t>Small Business</t>
        </is>
      </c>
      <c r="F4794" t="inlineStr">
        <is>
          <t>Partner</t>
        </is>
      </c>
      <c r="G4794" t="inlineStr">
        <is>
          <t>Office Supplies</t>
        </is>
      </c>
      <c r="H4794" t="inlineStr">
        <is>
          <t>Notebook Pack</t>
        </is>
      </c>
      <c r="I4794" t="n">
        <v>4</v>
      </c>
      <c r="J4794" s="12" t="n">
        <v>378.85</v>
      </c>
      <c r="K4794" s="13" t="n">
        <v>0.1</v>
      </c>
      <c r="L4794" s="12" t="n">
        <v>1363.86</v>
      </c>
      <c r="M4794" s="12" t="n">
        <v>969.86</v>
      </c>
      <c r="N4794" s="12" t="n">
        <v>394</v>
      </c>
      <c r="O4794" t="inlineStr">
        <is>
          <t>Net Banking</t>
        </is>
      </c>
      <c r="P4794" t="inlineStr">
        <is>
          <t>Vivaan Gupta</t>
        </is>
      </c>
      <c r="Q4794" t="inlineStr">
        <is>
          <t>CUST-0756</t>
        </is>
      </c>
      <c r="R4794" t="n">
        <v>3</v>
      </c>
      <c r="S4794" t="inlineStr">
        <is>
          <t>No</t>
        </is>
      </c>
    </row>
    <row r="4795">
      <c r="A4795" t="inlineStr">
        <is>
          <t>ORD-2509-04794</t>
        </is>
      </c>
      <c r="B4795" s="11" t="n">
        <v>45907</v>
      </c>
      <c r="C4795" t="inlineStr">
        <is>
          <t>Central</t>
        </is>
      </c>
      <c r="D4795" t="inlineStr">
        <is>
          <t>Indore</t>
        </is>
      </c>
      <c r="E4795" t="inlineStr">
        <is>
          <t>Consumer</t>
        </is>
      </c>
      <c r="F4795" t="inlineStr">
        <is>
          <t>Partner</t>
        </is>
      </c>
      <c r="G4795" t="inlineStr">
        <is>
          <t>Furniture</t>
        </is>
      </c>
      <c r="H4795" t="inlineStr">
        <is>
          <t>Bookshelf</t>
        </is>
      </c>
      <c r="I4795" t="n">
        <v>2</v>
      </c>
      <c r="J4795" s="12" t="n">
        <v>6334.62</v>
      </c>
      <c r="K4795" s="13" t="n">
        <v>0.2</v>
      </c>
      <c r="L4795" s="12" t="n">
        <v>10135.39</v>
      </c>
      <c r="M4795" s="12" t="n">
        <v>9248.549999999999</v>
      </c>
      <c r="N4795" s="12" t="n">
        <v>886.84</v>
      </c>
      <c r="O4795" t="inlineStr">
        <is>
          <t>Cash</t>
        </is>
      </c>
      <c r="P4795" t="inlineStr">
        <is>
          <t>Kabir Singh</t>
        </is>
      </c>
      <c r="Q4795" t="inlineStr">
        <is>
          <t>CUST-0883</t>
        </is>
      </c>
      <c r="R4795" t="n">
        <v>3</v>
      </c>
      <c r="S4795" t="inlineStr">
        <is>
          <t>No</t>
        </is>
      </c>
    </row>
    <row r="4796">
      <c r="A4796" t="inlineStr">
        <is>
          <t>ORD-2401-04795</t>
        </is>
      </c>
      <c r="B4796" s="11" t="n">
        <v>45296</v>
      </c>
      <c r="C4796" t="inlineStr">
        <is>
          <t>West</t>
        </is>
      </c>
      <c r="D4796" t="inlineStr">
        <is>
          <t>Mumbai</t>
        </is>
      </c>
      <c r="E4796" t="inlineStr">
        <is>
          <t>Corporate</t>
        </is>
      </c>
      <c r="F4796" t="inlineStr">
        <is>
          <t>Retail Store</t>
        </is>
      </c>
      <c r="G4796" t="inlineStr">
        <is>
          <t>Technology</t>
        </is>
      </c>
      <c r="H4796" t="inlineStr">
        <is>
          <t>Monitor</t>
        </is>
      </c>
      <c r="I4796" t="n">
        <v>3</v>
      </c>
      <c r="J4796" s="12" t="n">
        <v>12361.92</v>
      </c>
      <c r="K4796" s="13" t="n">
        <v>0.03</v>
      </c>
      <c r="L4796" s="12" t="n">
        <v>35973.19</v>
      </c>
      <c r="M4796" s="12" t="n">
        <v>29668.61</v>
      </c>
      <c r="N4796" s="12" t="n">
        <v>6304.58</v>
      </c>
      <c r="O4796" t="inlineStr">
        <is>
          <t>Credit Card</t>
        </is>
      </c>
      <c r="P4796" t="inlineStr">
        <is>
          <t>Anaya Rao</t>
        </is>
      </c>
      <c r="Q4796" t="inlineStr">
        <is>
          <t>CUST-0886</t>
        </is>
      </c>
      <c r="R4796" t="n">
        <v>3</v>
      </c>
      <c r="S4796" t="inlineStr">
        <is>
          <t>No</t>
        </is>
      </c>
    </row>
    <row r="4797">
      <c r="A4797" t="inlineStr">
        <is>
          <t>ORD-2509-04796</t>
        </is>
      </c>
      <c r="B4797" s="11" t="n">
        <v>45903</v>
      </c>
      <c r="C4797" t="inlineStr">
        <is>
          <t>West</t>
        </is>
      </c>
      <c r="D4797" t="inlineStr">
        <is>
          <t>Mumbai</t>
        </is>
      </c>
      <c r="E4797" t="inlineStr">
        <is>
          <t>Corporate</t>
        </is>
      </c>
      <c r="F4797" t="inlineStr">
        <is>
          <t>Retail Store</t>
        </is>
      </c>
      <c r="G4797" t="inlineStr">
        <is>
          <t>Accessories</t>
        </is>
      </c>
      <c r="H4797" t="inlineStr">
        <is>
          <t>Laptop Stand</t>
        </is>
      </c>
      <c r="I4797" t="n">
        <v>3</v>
      </c>
      <c r="J4797" s="12" t="n">
        <v>1667.11</v>
      </c>
      <c r="K4797" s="13" t="n">
        <v>0.1</v>
      </c>
      <c r="L4797" s="12" t="n">
        <v>4501.2</v>
      </c>
      <c r="M4797" s="12" t="n">
        <v>3500.93</v>
      </c>
      <c r="N4797" s="12" t="n">
        <v>1000.27</v>
      </c>
      <c r="O4797" t="inlineStr">
        <is>
          <t>Credit Card</t>
        </is>
      </c>
      <c r="P4797" t="inlineStr">
        <is>
          <t>Ishaan Mehta</t>
        </is>
      </c>
      <c r="Q4797" t="inlineStr">
        <is>
          <t>CUST-0387</t>
        </is>
      </c>
      <c r="R4797" t="n">
        <v>5</v>
      </c>
      <c r="S4797" t="inlineStr">
        <is>
          <t>No</t>
        </is>
      </c>
    </row>
    <row r="4798">
      <c r="A4798" t="inlineStr">
        <is>
          <t>ORD-2510-04797</t>
        </is>
      </c>
      <c r="B4798" s="11" t="n">
        <v>45937</v>
      </c>
      <c r="C4798" t="inlineStr">
        <is>
          <t>Central</t>
        </is>
      </c>
      <c r="D4798" t="inlineStr">
        <is>
          <t>Nagpur</t>
        </is>
      </c>
      <c r="E4798" t="inlineStr">
        <is>
          <t>Consumer</t>
        </is>
      </c>
      <c r="F4798" t="inlineStr">
        <is>
          <t>Retail Store</t>
        </is>
      </c>
      <c r="G4798" t="inlineStr">
        <is>
          <t>Technology</t>
        </is>
      </c>
      <c r="H4798" t="inlineStr">
        <is>
          <t>Keyboard</t>
        </is>
      </c>
      <c r="I4798" t="n">
        <v>6</v>
      </c>
      <c r="J4798" s="12" t="n">
        <v>1734.39</v>
      </c>
      <c r="K4798" s="13" t="n">
        <v>0</v>
      </c>
      <c r="L4798" s="12" t="n">
        <v>10406.34</v>
      </c>
      <c r="M4798" s="12" t="n">
        <v>7388.5</v>
      </c>
      <c r="N4798" s="12" t="n">
        <v>3017.84</v>
      </c>
      <c r="O4798" t="inlineStr">
        <is>
          <t>Debit Card</t>
        </is>
      </c>
      <c r="P4798" t="inlineStr">
        <is>
          <t>Ishaan Mehta</t>
        </is>
      </c>
      <c r="Q4798" t="inlineStr">
        <is>
          <t>CUST-0565</t>
        </is>
      </c>
      <c r="R4798" t="n">
        <v>2</v>
      </c>
      <c r="S4798" t="inlineStr">
        <is>
          <t>No</t>
        </is>
      </c>
    </row>
    <row r="4799">
      <c r="A4799" t="inlineStr">
        <is>
          <t>ORD-2409-04798</t>
        </is>
      </c>
      <c r="B4799" s="11" t="n">
        <v>45539</v>
      </c>
      <c r="C4799" t="inlineStr">
        <is>
          <t>South</t>
        </is>
      </c>
      <c r="D4799" t="inlineStr">
        <is>
          <t>Kochi</t>
        </is>
      </c>
      <c r="E4799" t="inlineStr">
        <is>
          <t>Education</t>
        </is>
      </c>
      <c r="F4799" t="inlineStr">
        <is>
          <t>Online</t>
        </is>
      </c>
      <c r="G4799" t="inlineStr">
        <is>
          <t>Furniture</t>
        </is>
      </c>
      <c r="H4799" t="inlineStr">
        <is>
          <t>Bookshelf</t>
        </is>
      </c>
      <c r="I4799" t="n">
        <v>2</v>
      </c>
      <c r="J4799" s="12" t="n">
        <v>5584.34</v>
      </c>
      <c r="K4799" s="13" t="n">
        <v>0</v>
      </c>
      <c r="L4799" s="12" t="n">
        <v>11168.68</v>
      </c>
      <c r="M4799" s="12" t="n">
        <v>8153.14</v>
      </c>
      <c r="N4799" s="12" t="n">
        <v>3015.54</v>
      </c>
      <c r="O4799" t="inlineStr">
        <is>
          <t>UPI</t>
        </is>
      </c>
      <c r="P4799" t="inlineStr">
        <is>
          <t>Vivaan Gupta</t>
        </is>
      </c>
      <c r="Q4799" t="inlineStr">
        <is>
          <t>CUST-0354</t>
        </is>
      </c>
      <c r="R4799" t="n">
        <v>5</v>
      </c>
      <c r="S4799" t="inlineStr">
        <is>
          <t>No</t>
        </is>
      </c>
    </row>
    <row r="4800">
      <c r="A4800" t="inlineStr">
        <is>
          <t>ORD-2411-04799</t>
        </is>
      </c>
      <c r="B4800" s="11" t="n">
        <v>45620</v>
      </c>
      <c r="C4800" t="inlineStr">
        <is>
          <t>Central</t>
        </is>
      </c>
      <c r="D4800" t="inlineStr">
        <is>
          <t>Bhopal</t>
        </is>
      </c>
      <c r="E4800" t="inlineStr">
        <is>
          <t>Small Business</t>
        </is>
      </c>
      <c r="F4800" t="inlineStr">
        <is>
          <t>Partner</t>
        </is>
      </c>
      <c r="G4800" t="inlineStr">
        <is>
          <t>Accessories</t>
        </is>
      </c>
      <c r="H4800" t="inlineStr">
        <is>
          <t>Mouse</t>
        </is>
      </c>
      <c r="I4800" t="n">
        <v>2</v>
      </c>
      <c r="J4800" s="12" t="n">
        <v>918.55</v>
      </c>
      <c r="K4800" s="13" t="n">
        <v>0</v>
      </c>
      <c r="L4800" s="12" t="n">
        <v>1837.1</v>
      </c>
      <c r="M4800" s="12" t="n">
        <v>1212.49</v>
      </c>
      <c r="N4800" s="12" t="n">
        <v>624.61</v>
      </c>
      <c r="O4800" t="inlineStr">
        <is>
          <t>Net Banking</t>
        </is>
      </c>
      <c r="P4800" t="inlineStr">
        <is>
          <t>Diya Patel</t>
        </is>
      </c>
      <c r="Q4800" t="inlineStr">
        <is>
          <t>CUST-0699</t>
        </is>
      </c>
      <c r="R4800" t="n">
        <v>2</v>
      </c>
      <c r="S4800" t="inlineStr">
        <is>
          <t>No</t>
        </is>
      </c>
    </row>
    <row r="4801">
      <c r="A4801" t="inlineStr">
        <is>
          <t>ORD-2510-04800</t>
        </is>
      </c>
      <c r="B4801" s="11" t="n">
        <v>45941</v>
      </c>
      <c r="C4801" t="inlineStr">
        <is>
          <t>North</t>
        </is>
      </c>
      <c r="D4801" t="inlineStr">
        <is>
          <t>Lucknow</t>
        </is>
      </c>
      <c r="E4801" t="inlineStr">
        <is>
          <t>Education</t>
        </is>
      </c>
      <c r="F4801" t="inlineStr">
        <is>
          <t>Retail Store</t>
        </is>
      </c>
      <c r="G4801" t="inlineStr">
        <is>
          <t>Technology</t>
        </is>
      </c>
      <c r="H4801" t="inlineStr">
        <is>
          <t>Keyboard</t>
        </is>
      </c>
      <c r="I4801" t="n">
        <v>5</v>
      </c>
      <c r="J4801" s="12" t="n">
        <v>1707.72</v>
      </c>
      <c r="K4801" s="13" t="n">
        <v>0.2</v>
      </c>
      <c r="L4801" s="12" t="n">
        <v>6830.88</v>
      </c>
      <c r="M4801" s="12" t="n">
        <v>6062.41</v>
      </c>
      <c r="N4801" s="12" t="n">
        <v>768.47</v>
      </c>
      <c r="O4801" t="inlineStr">
        <is>
          <t>Credit Card</t>
        </is>
      </c>
      <c r="P4801" t="inlineStr">
        <is>
          <t>Ishaan Mehta</t>
        </is>
      </c>
      <c r="Q4801" t="inlineStr">
        <is>
          <t>CUST-0579</t>
        </is>
      </c>
      <c r="R4801" t="n">
        <v>4</v>
      </c>
      <c r="S4801" t="inlineStr">
        <is>
          <t>No</t>
        </is>
      </c>
    </row>
    <row r="4802">
      <c r="A4802" t="inlineStr">
        <is>
          <t>ORD-2510-04801</t>
        </is>
      </c>
      <c r="B4802" s="11" t="n">
        <v>45940</v>
      </c>
      <c r="C4802" t="inlineStr">
        <is>
          <t>Central</t>
        </is>
      </c>
      <c r="D4802" t="inlineStr">
        <is>
          <t>Indore</t>
        </is>
      </c>
      <c r="E4802" t="inlineStr">
        <is>
          <t>Education</t>
        </is>
      </c>
      <c r="F4802" t="inlineStr">
        <is>
          <t>Online</t>
        </is>
      </c>
      <c r="G4802" t="inlineStr">
        <is>
          <t>Accessories</t>
        </is>
      </c>
      <c r="H4802" t="inlineStr">
        <is>
          <t>Laptop Stand</t>
        </is>
      </c>
      <c r="I4802" t="n">
        <v>1</v>
      </c>
      <c r="J4802" s="12" t="n">
        <v>1780.99</v>
      </c>
      <c r="K4802" s="13" t="n">
        <v>0</v>
      </c>
      <c r="L4802" s="12" t="n">
        <v>1780.99</v>
      </c>
      <c r="M4802" s="12" t="n">
        <v>1246.69</v>
      </c>
      <c r="N4802" s="12" t="n">
        <v>534.3</v>
      </c>
      <c r="O4802" t="inlineStr">
        <is>
          <t>Cash</t>
        </is>
      </c>
      <c r="P4802" t="inlineStr">
        <is>
          <t>Anaya Rao</t>
        </is>
      </c>
      <c r="Q4802" t="inlineStr">
        <is>
          <t>CUST-0206</t>
        </is>
      </c>
      <c r="R4802" t="n">
        <v>3</v>
      </c>
      <c r="S4802" t="inlineStr">
        <is>
          <t>No</t>
        </is>
      </c>
    </row>
    <row r="4803">
      <c r="A4803" t="inlineStr">
        <is>
          <t>ORD-2403-04802</t>
        </is>
      </c>
      <c r="B4803" s="11" t="n">
        <v>45366</v>
      </c>
      <c r="C4803" t="inlineStr">
        <is>
          <t>South</t>
        </is>
      </c>
      <c r="D4803" t="inlineStr">
        <is>
          <t>Bengaluru</t>
        </is>
      </c>
      <c r="E4803" t="inlineStr">
        <is>
          <t>Education</t>
        </is>
      </c>
      <c r="F4803" t="inlineStr">
        <is>
          <t>Retail Store</t>
        </is>
      </c>
      <c r="G4803" t="inlineStr">
        <is>
          <t>Office Supplies</t>
        </is>
      </c>
      <c r="H4803" t="inlineStr">
        <is>
          <t>Paper Ream</t>
        </is>
      </c>
      <c r="I4803" t="n">
        <v>1</v>
      </c>
      <c r="J4803" s="12" t="n">
        <v>434.61</v>
      </c>
      <c r="K4803" s="13" t="n">
        <v>0.05</v>
      </c>
      <c r="L4803" s="12" t="n">
        <v>412.88</v>
      </c>
      <c r="M4803" s="12" t="n">
        <v>325.96</v>
      </c>
      <c r="N4803" s="12" t="n">
        <v>86.92</v>
      </c>
      <c r="O4803" t="inlineStr">
        <is>
          <t>Net Banking</t>
        </is>
      </c>
      <c r="P4803" t="inlineStr">
        <is>
          <t>Rohan Verma</t>
        </is>
      </c>
      <c r="Q4803" t="inlineStr">
        <is>
          <t>CUST-0187</t>
        </is>
      </c>
      <c r="R4803" t="n">
        <v>6</v>
      </c>
      <c r="S4803" t="inlineStr">
        <is>
          <t>No</t>
        </is>
      </c>
    </row>
    <row r="4804">
      <c r="A4804" t="inlineStr">
        <is>
          <t>ORD-2503-04803</t>
        </is>
      </c>
      <c r="B4804" s="11" t="n">
        <v>45740</v>
      </c>
      <c r="C4804" t="inlineStr">
        <is>
          <t>Central</t>
        </is>
      </c>
      <c r="D4804" t="inlineStr">
        <is>
          <t>Raipur</t>
        </is>
      </c>
      <c r="E4804" t="inlineStr">
        <is>
          <t>Consumer</t>
        </is>
      </c>
      <c r="F4804" t="inlineStr">
        <is>
          <t>Direct Sales</t>
        </is>
      </c>
      <c r="G4804" t="inlineStr">
        <is>
          <t>Office Supplies</t>
        </is>
      </c>
      <c r="H4804" t="inlineStr">
        <is>
          <t>File Folder</t>
        </is>
      </c>
      <c r="I4804" t="n">
        <v>1</v>
      </c>
      <c r="J4804" s="12" t="n">
        <v>107.2</v>
      </c>
      <c r="K4804" s="13" t="n">
        <v>0.1</v>
      </c>
      <c r="L4804" s="12" t="n">
        <v>96.48</v>
      </c>
      <c r="M4804" s="12" t="n">
        <v>62.18</v>
      </c>
      <c r="N4804" s="12" t="n">
        <v>34.3</v>
      </c>
      <c r="O4804" t="inlineStr">
        <is>
          <t>UPI</t>
        </is>
      </c>
      <c r="P4804" t="inlineStr">
        <is>
          <t>Rohan Verma</t>
        </is>
      </c>
      <c r="Q4804" t="inlineStr">
        <is>
          <t>CUST-0803</t>
        </is>
      </c>
      <c r="R4804" t="n">
        <v>2</v>
      </c>
      <c r="S4804" t="inlineStr">
        <is>
          <t>No</t>
        </is>
      </c>
    </row>
    <row r="4805">
      <c r="A4805" t="inlineStr">
        <is>
          <t>ORD-2401-04804</t>
        </is>
      </c>
      <c r="B4805" s="11" t="n">
        <v>45311</v>
      </c>
      <c r="C4805" t="inlineStr">
        <is>
          <t>South</t>
        </is>
      </c>
      <c r="D4805" t="inlineStr">
        <is>
          <t>Chennai</t>
        </is>
      </c>
      <c r="E4805" t="inlineStr">
        <is>
          <t>Corporate</t>
        </is>
      </c>
      <c r="F4805" t="inlineStr">
        <is>
          <t>Partner</t>
        </is>
      </c>
      <c r="G4805" t="inlineStr">
        <is>
          <t>Furniture</t>
        </is>
      </c>
      <c r="H4805" t="inlineStr">
        <is>
          <t>Bookshelf</t>
        </is>
      </c>
      <c r="I4805" t="n">
        <v>2</v>
      </c>
      <c r="J4805" s="12" t="n">
        <v>6393.49</v>
      </c>
      <c r="K4805" s="13" t="n">
        <v>0.05</v>
      </c>
      <c r="L4805" s="12" t="n">
        <v>12147.63</v>
      </c>
      <c r="M4805" s="12" t="n">
        <v>9334.5</v>
      </c>
      <c r="N4805" s="12" t="n">
        <v>2813.13</v>
      </c>
      <c r="O4805" t="inlineStr">
        <is>
          <t>UPI</t>
        </is>
      </c>
      <c r="P4805" t="inlineStr">
        <is>
          <t>Aarav Sharma</t>
        </is>
      </c>
      <c r="Q4805" t="inlineStr">
        <is>
          <t>CUST-0394</t>
        </is>
      </c>
      <c r="R4805" t="n">
        <v>3</v>
      </c>
      <c r="S4805" t="inlineStr">
        <is>
          <t>Yes</t>
        </is>
      </c>
    </row>
    <row r="4806">
      <c r="A4806" t="inlineStr">
        <is>
          <t>ORD-2511-04805</t>
        </is>
      </c>
      <c r="B4806" s="11" t="n">
        <v>45985</v>
      </c>
      <c r="C4806" t="inlineStr">
        <is>
          <t>South</t>
        </is>
      </c>
      <c r="D4806" t="inlineStr">
        <is>
          <t>Kochi</t>
        </is>
      </c>
      <c r="E4806" t="inlineStr">
        <is>
          <t>Consumer</t>
        </is>
      </c>
      <c r="F4806" t="inlineStr">
        <is>
          <t>Partner</t>
        </is>
      </c>
      <c r="G4806" t="inlineStr">
        <is>
          <t>Office Supplies</t>
        </is>
      </c>
      <c r="H4806" t="inlineStr">
        <is>
          <t>Marker Set</t>
        </is>
      </c>
      <c r="I4806" t="n">
        <v>2</v>
      </c>
      <c r="J4806" s="12" t="n">
        <v>228.77</v>
      </c>
      <c r="K4806" s="13" t="n">
        <v>0.15</v>
      </c>
      <c r="L4806" s="12" t="n">
        <v>388.91</v>
      </c>
      <c r="M4806" s="12" t="n">
        <v>297.4</v>
      </c>
      <c r="N4806" s="12" t="n">
        <v>91.51000000000001</v>
      </c>
      <c r="O4806" t="inlineStr">
        <is>
          <t>Cash</t>
        </is>
      </c>
      <c r="P4806" t="inlineStr">
        <is>
          <t>Rohan Verma</t>
        </is>
      </c>
      <c r="Q4806" t="inlineStr">
        <is>
          <t>CUST-0793</t>
        </is>
      </c>
      <c r="R4806" t="n">
        <v>2</v>
      </c>
      <c r="S4806" t="inlineStr">
        <is>
          <t>Yes</t>
        </is>
      </c>
    </row>
    <row r="4807">
      <c r="A4807" t="inlineStr">
        <is>
          <t>ORD-2411-04806</t>
        </is>
      </c>
      <c r="B4807" s="11" t="n">
        <v>45621</v>
      </c>
      <c r="C4807" t="inlineStr">
        <is>
          <t>South</t>
        </is>
      </c>
      <c r="D4807" t="inlineStr">
        <is>
          <t>Bengaluru</t>
        </is>
      </c>
      <c r="E4807" t="inlineStr">
        <is>
          <t>Education</t>
        </is>
      </c>
      <c r="F4807" t="inlineStr">
        <is>
          <t>Online</t>
        </is>
      </c>
      <c r="G4807" t="inlineStr">
        <is>
          <t>Technology</t>
        </is>
      </c>
      <c r="H4807" t="inlineStr">
        <is>
          <t>Headphones</t>
        </is>
      </c>
      <c r="I4807" t="n">
        <v>5</v>
      </c>
      <c r="J4807" s="12" t="n">
        <v>2781.54</v>
      </c>
      <c r="K4807" s="13" t="n">
        <v>0.2</v>
      </c>
      <c r="L4807" s="12" t="n">
        <v>11126.16</v>
      </c>
      <c r="M4807" s="12" t="n">
        <v>10291.7</v>
      </c>
      <c r="N4807" s="12" t="n">
        <v>834.46</v>
      </c>
      <c r="O4807" t="inlineStr">
        <is>
          <t>Cash</t>
        </is>
      </c>
      <c r="P4807" t="inlineStr">
        <is>
          <t>Rohan Verma</t>
        </is>
      </c>
      <c r="Q4807" t="inlineStr">
        <is>
          <t>CUST-0418</t>
        </is>
      </c>
      <c r="R4807" t="n">
        <v>3</v>
      </c>
      <c r="S4807" t="inlineStr">
        <is>
          <t>No</t>
        </is>
      </c>
    </row>
    <row r="4808">
      <c r="A4808" t="inlineStr">
        <is>
          <t>ORD-2409-04807</t>
        </is>
      </c>
      <c r="B4808" s="11" t="n">
        <v>45551</v>
      </c>
      <c r="C4808" t="inlineStr">
        <is>
          <t>East</t>
        </is>
      </c>
      <c r="D4808" t="inlineStr">
        <is>
          <t>Bhubaneswar</t>
        </is>
      </c>
      <c r="E4808" t="inlineStr">
        <is>
          <t>Education</t>
        </is>
      </c>
      <c r="F4808" t="inlineStr">
        <is>
          <t>Online</t>
        </is>
      </c>
      <c r="G4808" t="inlineStr">
        <is>
          <t>Furniture</t>
        </is>
      </c>
      <c r="H4808" t="inlineStr">
        <is>
          <t>Desk</t>
        </is>
      </c>
      <c r="I4808" t="n">
        <v>2</v>
      </c>
      <c r="J4808" s="12" t="n">
        <v>13564.63</v>
      </c>
      <c r="K4808" s="13" t="n">
        <v>0.25</v>
      </c>
      <c r="L4808" s="12" t="n">
        <v>20346.94</v>
      </c>
      <c r="M4808" s="12" t="n">
        <v>20346.94</v>
      </c>
      <c r="N4808" s="12" t="n">
        <v>0</v>
      </c>
      <c r="O4808" t="inlineStr">
        <is>
          <t>Debit Card</t>
        </is>
      </c>
      <c r="P4808" t="inlineStr">
        <is>
          <t>Kabir Singh</t>
        </is>
      </c>
      <c r="Q4808" t="inlineStr">
        <is>
          <t>CUST-0102</t>
        </is>
      </c>
      <c r="R4808" t="n">
        <v>5</v>
      </c>
      <c r="S4808" t="inlineStr">
        <is>
          <t>No</t>
        </is>
      </c>
    </row>
    <row r="4809">
      <c r="A4809" t="inlineStr">
        <is>
          <t>ORD-2511-04808</t>
        </is>
      </c>
      <c r="B4809" s="11" t="n">
        <v>45977</v>
      </c>
      <c r="C4809" t="inlineStr">
        <is>
          <t>Central</t>
        </is>
      </c>
      <c r="D4809" t="inlineStr">
        <is>
          <t>Indore</t>
        </is>
      </c>
      <c r="E4809" t="inlineStr">
        <is>
          <t>Consumer</t>
        </is>
      </c>
      <c r="F4809" t="inlineStr">
        <is>
          <t>Direct Sales</t>
        </is>
      </c>
      <c r="G4809" t="inlineStr">
        <is>
          <t>Technology</t>
        </is>
      </c>
      <c r="H4809" t="inlineStr">
        <is>
          <t>Printer</t>
        </is>
      </c>
      <c r="I4809" t="n">
        <v>3</v>
      </c>
      <c r="J4809" s="12" t="n">
        <v>9726.549999999999</v>
      </c>
      <c r="K4809" s="13" t="n">
        <v>0</v>
      </c>
      <c r="L4809" s="12" t="n">
        <v>29179.65</v>
      </c>
      <c r="M4809" s="12" t="n">
        <v>23927.31</v>
      </c>
      <c r="N4809" s="12" t="n">
        <v>5252.34</v>
      </c>
      <c r="O4809" t="inlineStr">
        <is>
          <t>Net Banking</t>
        </is>
      </c>
      <c r="P4809" t="inlineStr">
        <is>
          <t>Ishaan Mehta</t>
        </is>
      </c>
      <c r="Q4809" t="inlineStr">
        <is>
          <t>CUST-0303</t>
        </is>
      </c>
      <c r="R4809" t="n">
        <v>4</v>
      </c>
      <c r="S4809" t="inlineStr">
        <is>
          <t>No</t>
        </is>
      </c>
    </row>
    <row r="4810">
      <c r="A4810" t="inlineStr">
        <is>
          <t>ORD-2512-04809</t>
        </is>
      </c>
      <c r="B4810" s="11" t="n">
        <v>46007</v>
      </c>
      <c r="C4810" t="inlineStr">
        <is>
          <t>North</t>
        </is>
      </c>
      <c r="D4810" t="inlineStr">
        <is>
          <t>Delhi</t>
        </is>
      </c>
      <c r="E4810" t="inlineStr">
        <is>
          <t>Consumer</t>
        </is>
      </c>
      <c r="F4810" t="inlineStr">
        <is>
          <t>Retail Store</t>
        </is>
      </c>
      <c r="G4810" t="inlineStr">
        <is>
          <t>Technology</t>
        </is>
      </c>
      <c r="H4810" t="inlineStr">
        <is>
          <t>Printer</t>
        </is>
      </c>
      <c r="I4810" t="n">
        <v>4</v>
      </c>
      <c r="J4810" s="12" t="n">
        <v>10354.68</v>
      </c>
      <c r="K4810" s="13" t="n">
        <v>0.05</v>
      </c>
      <c r="L4810" s="12" t="n">
        <v>39347.78</v>
      </c>
      <c r="M4810" s="12" t="n">
        <v>33963.35</v>
      </c>
      <c r="N4810" s="12" t="n">
        <v>5384.43</v>
      </c>
      <c r="O4810" t="inlineStr">
        <is>
          <t>Credit Card</t>
        </is>
      </c>
      <c r="P4810" t="inlineStr">
        <is>
          <t>Aarav Sharma</t>
        </is>
      </c>
      <c r="Q4810" t="inlineStr">
        <is>
          <t>CUST-0634</t>
        </is>
      </c>
      <c r="R4810" t="n">
        <v>2</v>
      </c>
      <c r="S4810" t="inlineStr">
        <is>
          <t>No</t>
        </is>
      </c>
    </row>
    <row r="4811">
      <c r="A4811" t="inlineStr">
        <is>
          <t>ORD-2502-04810</t>
        </is>
      </c>
      <c r="B4811" s="11" t="n">
        <v>45711</v>
      </c>
      <c r="C4811" t="inlineStr">
        <is>
          <t>West</t>
        </is>
      </c>
      <c r="D4811" t="inlineStr">
        <is>
          <t>Surat</t>
        </is>
      </c>
      <c r="E4811" t="inlineStr">
        <is>
          <t>Education</t>
        </is>
      </c>
      <c r="F4811" t="inlineStr">
        <is>
          <t>Retail Store</t>
        </is>
      </c>
      <c r="G4811" t="inlineStr">
        <is>
          <t>Accessories</t>
        </is>
      </c>
      <c r="H4811" t="inlineStr">
        <is>
          <t>Webcam</t>
        </is>
      </c>
      <c r="I4811" t="n">
        <v>2</v>
      </c>
      <c r="J4811" s="12" t="n">
        <v>3431.29</v>
      </c>
      <c r="K4811" s="13" t="n">
        <v>0.1</v>
      </c>
      <c r="L4811" s="12" t="n">
        <v>6176.32</v>
      </c>
      <c r="M4811" s="12" t="n">
        <v>5215.56</v>
      </c>
      <c r="N4811" s="12" t="n">
        <v>960.76</v>
      </c>
      <c r="O4811" t="inlineStr">
        <is>
          <t>Net Banking</t>
        </is>
      </c>
      <c r="P4811" t="inlineStr">
        <is>
          <t>Ishaan Mehta</t>
        </is>
      </c>
      <c r="Q4811" t="inlineStr">
        <is>
          <t>CUST-0476</t>
        </is>
      </c>
      <c r="R4811" t="n">
        <v>3</v>
      </c>
      <c r="S4811" t="inlineStr">
        <is>
          <t>No</t>
        </is>
      </c>
    </row>
    <row r="4812">
      <c r="A4812" t="inlineStr">
        <is>
          <t>ORD-2511-04811</t>
        </is>
      </c>
      <c r="B4812" s="11" t="n">
        <v>45976</v>
      </c>
      <c r="C4812" t="inlineStr">
        <is>
          <t>North</t>
        </is>
      </c>
      <c r="D4812" t="inlineStr">
        <is>
          <t>Lucknow</t>
        </is>
      </c>
      <c r="E4812" t="inlineStr">
        <is>
          <t>Consumer</t>
        </is>
      </c>
      <c r="F4812" t="inlineStr">
        <is>
          <t>Online</t>
        </is>
      </c>
      <c r="G4812" t="inlineStr">
        <is>
          <t>Office Supplies</t>
        </is>
      </c>
      <c r="H4812" t="inlineStr">
        <is>
          <t>Paper Ream</t>
        </is>
      </c>
      <c r="I4812" t="n">
        <v>6</v>
      </c>
      <c r="J4812" s="12" t="n">
        <v>476.39</v>
      </c>
      <c r="K4812" s="13" t="n">
        <v>0.2</v>
      </c>
      <c r="L4812" s="12" t="n">
        <v>2286.67</v>
      </c>
      <c r="M4812" s="12" t="n">
        <v>2143.76</v>
      </c>
      <c r="N4812" s="12" t="n">
        <v>142.91</v>
      </c>
      <c r="O4812" t="inlineStr">
        <is>
          <t>UPI</t>
        </is>
      </c>
      <c r="P4812" t="inlineStr">
        <is>
          <t>Ishaan Mehta</t>
        </is>
      </c>
      <c r="Q4812" t="inlineStr">
        <is>
          <t>CUST-0339</t>
        </is>
      </c>
      <c r="R4812" t="n">
        <v>5</v>
      </c>
      <c r="S4812" t="inlineStr">
        <is>
          <t>No</t>
        </is>
      </c>
    </row>
    <row r="4813">
      <c r="A4813" t="inlineStr">
        <is>
          <t>ORD-2511-04812</t>
        </is>
      </c>
      <c r="B4813" s="11" t="n">
        <v>45977</v>
      </c>
      <c r="C4813" t="inlineStr">
        <is>
          <t>East</t>
        </is>
      </c>
      <c r="D4813" t="inlineStr">
        <is>
          <t>Bhubaneswar</t>
        </is>
      </c>
      <c r="E4813" t="inlineStr">
        <is>
          <t>Education</t>
        </is>
      </c>
      <c r="F4813" t="inlineStr">
        <is>
          <t>Online</t>
        </is>
      </c>
      <c r="G4813" t="inlineStr">
        <is>
          <t>Accessories</t>
        </is>
      </c>
      <c r="H4813" t="inlineStr">
        <is>
          <t>Laptop Stand</t>
        </is>
      </c>
      <c r="I4813" t="n">
        <v>3</v>
      </c>
      <c r="J4813" s="12" t="n">
        <v>1945.33</v>
      </c>
      <c r="K4813" s="13" t="n">
        <v>0.15</v>
      </c>
      <c r="L4813" s="12" t="n">
        <v>4960.59</v>
      </c>
      <c r="M4813" s="12" t="n">
        <v>4085.19</v>
      </c>
      <c r="N4813" s="12" t="n">
        <v>875.4</v>
      </c>
      <c r="O4813" t="inlineStr">
        <is>
          <t>Debit Card</t>
        </is>
      </c>
      <c r="P4813" t="inlineStr">
        <is>
          <t>Anaya Rao</t>
        </is>
      </c>
      <c r="Q4813" t="inlineStr">
        <is>
          <t>CUST-0181</t>
        </is>
      </c>
      <c r="R4813" t="n">
        <v>6</v>
      </c>
      <c r="S4813" t="inlineStr">
        <is>
          <t>No</t>
        </is>
      </c>
    </row>
    <row r="4814">
      <c r="A4814" t="inlineStr">
        <is>
          <t>ORD-2406-04813</t>
        </is>
      </c>
      <c r="B4814" s="11" t="n">
        <v>45465</v>
      </c>
      <c r="C4814" t="inlineStr">
        <is>
          <t>West</t>
        </is>
      </c>
      <c r="D4814" t="inlineStr">
        <is>
          <t>Ahmedabad</t>
        </is>
      </c>
      <c r="E4814" t="inlineStr">
        <is>
          <t>Consumer</t>
        </is>
      </c>
      <c r="F4814" t="inlineStr">
        <is>
          <t>Retail Store</t>
        </is>
      </c>
      <c r="G4814" t="inlineStr">
        <is>
          <t>Office Supplies</t>
        </is>
      </c>
      <c r="H4814" t="inlineStr">
        <is>
          <t>Stapler</t>
        </is>
      </c>
      <c r="I4814" t="n">
        <v>1</v>
      </c>
      <c r="J4814" s="12" t="n">
        <v>294.87</v>
      </c>
      <c r="K4814" s="13" t="n">
        <v>0.05</v>
      </c>
      <c r="L4814" s="12" t="n">
        <v>280.13</v>
      </c>
      <c r="M4814" s="12" t="n">
        <v>197.56</v>
      </c>
      <c r="N4814" s="12" t="n">
        <v>82.56999999999999</v>
      </c>
      <c r="O4814" t="inlineStr">
        <is>
          <t>Debit Card</t>
        </is>
      </c>
      <c r="P4814" t="inlineStr">
        <is>
          <t>Diya Patel</t>
        </is>
      </c>
      <c r="Q4814" t="inlineStr">
        <is>
          <t>CUST-0245</t>
        </is>
      </c>
      <c r="R4814" t="n">
        <v>2</v>
      </c>
      <c r="S4814" t="inlineStr">
        <is>
          <t>No</t>
        </is>
      </c>
    </row>
    <row r="4815">
      <c r="A4815" t="inlineStr">
        <is>
          <t>ORD-2403-04814</t>
        </is>
      </c>
      <c r="B4815" s="11" t="n">
        <v>45376</v>
      </c>
      <c r="C4815" t="inlineStr">
        <is>
          <t>West</t>
        </is>
      </c>
      <c r="D4815" t="inlineStr">
        <is>
          <t>Ahmedabad</t>
        </is>
      </c>
      <c r="E4815" t="inlineStr">
        <is>
          <t>Corporate</t>
        </is>
      </c>
      <c r="F4815" t="inlineStr">
        <is>
          <t>Partner</t>
        </is>
      </c>
      <c r="G4815" t="inlineStr">
        <is>
          <t>Office Supplies</t>
        </is>
      </c>
      <c r="H4815" t="inlineStr">
        <is>
          <t>Pen Box</t>
        </is>
      </c>
      <c r="I4815" t="n">
        <v>5</v>
      </c>
      <c r="J4815" s="12" t="n">
        <v>229.65</v>
      </c>
      <c r="K4815" s="13" t="n">
        <v>0.05</v>
      </c>
      <c r="L4815" s="12" t="n">
        <v>1090.84</v>
      </c>
      <c r="M4815" s="12" t="n">
        <v>700.4299999999999</v>
      </c>
      <c r="N4815" s="12" t="n">
        <v>390.41</v>
      </c>
      <c r="O4815" t="inlineStr">
        <is>
          <t>UPI</t>
        </is>
      </c>
      <c r="P4815" t="inlineStr">
        <is>
          <t>Rohan Verma</t>
        </is>
      </c>
      <c r="Q4815" t="inlineStr">
        <is>
          <t>CUST-0514</t>
        </is>
      </c>
      <c r="R4815" t="n">
        <v>4</v>
      </c>
      <c r="S4815" t="inlineStr">
        <is>
          <t>No</t>
        </is>
      </c>
    </row>
    <row r="4816">
      <c r="A4816" t="inlineStr">
        <is>
          <t>ORD-2503-04815</t>
        </is>
      </c>
      <c r="B4816" s="11" t="n">
        <v>45745</v>
      </c>
      <c r="C4816" t="inlineStr">
        <is>
          <t>East</t>
        </is>
      </c>
      <c r="D4816" t="inlineStr">
        <is>
          <t>Patna</t>
        </is>
      </c>
      <c r="E4816" t="inlineStr">
        <is>
          <t>Education</t>
        </is>
      </c>
      <c r="F4816" t="inlineStr">
        <is>
          <t>Retail Store</t>
        </is>
      </c>
      <c r="G4816" t="inlineStr">
        <is>
          <t>Office Supplies</t>
        </is>
      </c>
      <c r="H4816" t="inlineStr">
        <is>
          <t>Notebook Pack</t>
        </is>
      </c>
      <c r="I4816" t="n">
        <v>10</v>
      </c>
      <c r="J4816" s="12" t="n">
        <v>373.29</v>
      </c>
      <c r="K4816" s="13" t="n">
        <v>0.1</v>
      </c>
      <c r="L4816" s="12" t="n">
        <v>3359.61</v>
      </c>
      <c r="M4816" s="12" t="n">
        <v>2389.06</v>
      </c>
      <c r="N4816" s="12" t="n">
        <v>970.55</v>
      </c>
      <c r="O4816" t="inlineStr">
        <is>
          <t>Debit Card</t>
        </is>
      </c>
      <c r="P4816" t="inlineStr">
        <is>
          <t>Kabir Singh</t>
        </is>
      </c>
      <c r="Q4816" t="inlineStr">
        <is>
          <t>CUST-0926</t>
        </is>
      </c>
      <c r="R4816" t="n">
        <v>7</v>
      </c>
      <c r="S4816" t="inlineStr">
        <is>
          <t>No</t>
        </is>
      </c>
    </row>
    <row r="4817">
      <c r="A4817" t="inlineStr">
        <is>
          <t>ORD-2501-04816</t>
        </is>
      </c>
      <c r="B4817" s="11" t="n">
        <v>45685</v>
      </c>
      <c r="C4817" t="inlineStr">
        <is>
          <t>East</t>
        </is>
      </c>
      <c r="D4817" t="inlineStr">
        <is>
          <t>Guwahati</t>
        </is>
      </c>
      <c r="E4817" t="inlineStr">
        <is>
          <t>Education</t>
        </is>
      </c>
      <c r="F4817" t="inlineStr">
        <is>
          <t>Retail Store</t>
        </is>
      </c>
      <c r="G4817" t="inlineStr">
        <is>
          <t>Accessories</t>
        </is>
      </c>
      <c r="H4817" t="inlineStr">
        <is>
          <t>Laptop Stand</t>
        </is>
      </c>
      <c r="I4817" t="n">
        <v>3</v>
      </c>
      <c r="J4817" s="12" t="n">
        <v>1967.58</v>
      </c>
      <c r="K4817" s="13" t="n">
        <v>0.1</v>
      </c>
      <c r="L4817" s="12" t="n">
        <v>5312.47</v>
      </c>
      <c r="M4817" s="12" t="n">
        <v>4131.92</v>
      </c>
      <c r="N4817" s="12" t="n">
        <v>1180.55</v>
      </c>
      <c r="O4817" t="inlineStr">
        <is>
          <t>Net Banking</t>
        </is>
      </c>
      <c r="P4817" t="inlineStr">
        <is>
          <t>Anaya Rao</t>
        </is>
      </c>
      <c r="Q4817" t="inlineStr">
        <is>
          <t>CUST-0036</t>
        </is>
      </c>
      <c r="R4817" t="n">
        <v>1</v>
      </c>
      <c r="S4817" t="inlineStr">
        <is>
          <t>No</t>
        </is>
      </c>
    </row>
    <row r="4818">
      <c r="A4818" t="inlineStr">
        <is>
          <t>ORD-2405-04817</t>
        </is>
      </c>
      <c r="B4818" s="11" t="n">
        <v>45440</v>
      </c>
      <c r="C4818" t="inlineStr">
        <is>
          <t>West</t>
        </is>
      </c>
      <c r="D4818" t="inlineStr">
        <is>
          <t>Surat</t>
        </is>
      </c>
      <c r="E4818" t="inlineStr">
        <is>
          <t>Corporate</t>
        </is>
      </c>
      <c r="F4818" t="inlineStr">
        <is>
          <t>Partner</t>
        </is>
      </c>
      <c r="G4818" t="inlineStr">
        <is>
          <t>Technology</t>
        </is>
      </c>
      <c r="H4818" t="inlineStr">
        <is>
          <t>Monitor</t>
        </is>
      </c>
      <c r="I4818" t="n">
        <v>3</v>
      </c>
      <c r="J4818" s="12" t="n">
        <v>13474.25</v>
      </c>
      <c r="K4818" s="13" t="n">
        <v>0.15</v>
      </c>
      <c r="L4818" s="12" t="n">
        <v>34359.34</v>
      </c>
      <c r="M4818" s="12" t="n">
        <v>32338.2</v>
      </c>
      <c r="N4818" s="12" t="n">
        <v>2021.14</v>
      </c>
      <c r="O4818" t="inlineStr">
        <is>
          <t>UPI</t>
        </is>
      </c>
      <c r="P4818" t="inlineStr">
        <is>
          <t>Aarav Sharma</t>
        </is>
      </c>
      <c r="Q4818" t="inlineStr">
        <is>
          <t>CUST-0633</t>
        </is>
      </c>
      <c r="R4818" t="n">
        <v>3</v>
      </c>
      <c r="S4818" t="inlineStr">
        <is>
          <t>Yes</t>
        </is>
      </c>
    </row>
    <row r="4819">
      <c r="A4819" t="inlineStr">
        <is>
          <t>ORD-2406-04818</t>
        </is>
      </c>
      <c r="B4819" s="11" t="n">
        <v>45462</v>
      </c>
      <c r="C4819" t="inlineStr">
        <is>
          <t>South</t>
        </is>
      </c>
      <c r="D4819" t="inlineStr">
        <is>
          <t>Chennai</t>
        </is>
      </c>
      <c r="E4819" t="inlineStr">
        <is>
          <t>Corporate</t>
        </is>
      </c>
      <c r="F4819" t="inlineStr">
        <is>
          <t>Retail Store</t>
        </is>
      </c>
      <c r="G4819" t="inlineStr">
        <is>
          <t>Furniture</t>
        </is>
      </c>
      <c r="H4819" t="inlineStr">
        <is>
          <t>Cabinet</t>
        </is>
      </c>
      <c r="I4819" t="n">
        <v>3</v>
      </c>
      <c r="J4819" s="12" t="n">
        <v>9808.450000000001</v>
      </c>
      <c r="K4819" s="13" t="n">
        <v>0.05</v>
      </c>
      <c r="L4819" s="12" t="n">
        <v>27954.08</v>
      </c>
      <c r="M4819" s="12" t="n">
        <v>22951.77</v>
      </c>
      <c r="N4819" s="12" t="n">
        <v>5002.31</v>
      </c>
      <c r="O4819" t="inlineStr">
        <is>
          <t>Debit Card</t>
        </is>
      </c>
      <c r="P4819" t="inlineStr">
        <is>
          <t>Diya Patel</t>
        </is>
      </c>
      <c r="Q4819" t="inlineStr">
        <is>
          <t>CUST-0250</t>
        </is>
      </c>
      <c r="R4819" t="n">
        <v>4</v>
      </c>
      <c r="S4819" t="inlineStr">
        <is>
          <t>No</t>
        </is>
      </c>
    </row>
    <row r="4820">
      <c r="A4820" t="inlineStr">
        <is>
          <t>ORD-2509-04819</t>
        </is>
      </c>
      <c r="B4820" s="11" t="n">
        <v>45912</v>
      </c>
      <c r="C4820" t="inlineStr">
        <is>
          <t>North</t>
        </is>
      </c>
      <c r="D4820" t="inlineStr">
        <is>
          <t>Chandigarh</t>
        </is>
      </c>
      <c r="E4820" t="inlineStr">
        <is>
          <t>Small Business</t>
        </is>
      </c>
      <c r="F4820" t="inlineStr">
        <is>
          <t>Retail Store</t>
        </is>
      </c>
      <c r="G4820" t="inlineStr">
        <is>
          <t>Furniture</t>
        </is>
      </c>
      <c r="H4820" t="inlineStr">
        <is>
          <t>Cabinet</t>
        </is>
      </c>
      <c r="I4820" t="n">
        <v>1</v>
      </c>
      <c r="J4820" s="12" t="n">
        <v>8455.49</v>
      </c>
      <c r="K4820" s="13" t="n">
        <v>0</v>
      </c>
      <c r="L4820" s="12" t="n">
        <v>8455.49</v>
      </c>
      <c r="M4820" s="12" t="n">
        <v>6595.28</v>
      </c>
      <c r="N4820" s="12" t="n">
        <v>1860.21</v>
      </c>
      <c r="O4820" t="inlineStr">
        <is>
          <t>UPI</t>
        </is>
      </c>
      <c r="P4820" t="inlineStr">
        <is>
          <t>Diya Patel</t>
        </is>
      </c>
      <c r="Q4820" t="inlineStr">
        <is>
          <t>CUST-0679</t>
        </is>
      </c>
      <c r="R4820" t="n">
        <v>4</v>
      </c>
      <c r="S4820" t="inlineStr">
        <is>
          <t>Yes</t>
        </is>
      </c>
    </row>
    <row r="4821">
      <c r="A4821" t="inlineStr">
        <is>
          <t>ORD-2408-04820</t>
        </is>
      </c>
      <c r="B4821" s="11" t="n">
        <v>45522</v>
      </c>
      <c r="C4821" t="inlineStr">
        <is>
          <t>North</t>
        </is>
      </c>
      <c r="D4821" t="inlineStr">
        <is>
          <t>Delhi</t>
        </is>
      </c>
      <c r="E4821" t="inlineStr">
        <is>
          <t>Small Business</t>
        </is>
      </c>
      <c r="F4821" t="inlineStr">
        <is>
          <t>Retail Store</t>
        </is>
      </c>
      <c r="G4821" t="inlineStr">
        <is>
          <t>Office Supplies</t>
        </is>
      </c>
      <c r="H4821" t="inlineStr">
        <is>
          <t>Pen Box</t>
        </is>
      </c>
      <c r="I4821" t="n">
        <v>2</v>
      </c>
      <c r="J4821" s="12" t="n">
        <v>196.63</v>
      </c>
      <c r="K4821" s="13" t="n">
        <v>0.1</v>
      </c>
      <c r="L4821" s="12" t="n">
        <v>353.93</v>
      </c>
      <c r="M4821" s="12" t="n">
        <v>239.89</v>
      </c>
      <c r="N4821" s="12" t="n">
        <v>114.04</v>
      </c>
      <c r="O4821" t="inlineStr">
        <is>
          <t>UPI</t>
        </is>
      </c>
      <c r="P4821" t="inlineStr">
        <is>
          <t>Aarav Sharma</t>
        </is>
      </c>
      <c r="Q4821" t="inlineStr">
        <is>
          <t>CUST-0553</t>
        </is>
      </c>
      <c r="R4821" t="n">
        <v>3</v>
      </c>
      <c r="S4821" t="inlineStr">
        <is>
          <t>No</t>
        </is>
      </c>
    </row>
    <row r="4822">
      <c r="A4822" t="inlineStr">
        <is>
          <t>ORD-2412-04821</t>
        </is>
      </c>
      <c r="B4822" s="11" t="n">
        <v>45640</v>
      </c>
      <c r="C4822" t="inlineStr">
        <is>
          <t>East</t>
        </is>
      </c>
      <c r="D4822" t="inlineStr">
        <is>
          <t>Patna</t>
        </is>
      </c>
      <c r="E4822" t="inlineStr">
        <is>
          <t>Small Business</t>
        </is>
      </c>
      <c r="F4822" t="inlineStr">
        <is>
          <t>Direct Sales</t>
        </is>
      </c>
      <c r="G4822" t="inlineStr">
        <is>
          <t>Technology</t>
        </is>
      </c>
      <c r="H4822" t="inlineStr">
        <is>
          <t>Headphones</t>
        </is>
      </c>
      <c r="I4822" t="n">
        <v>5</v>
      </c>
      <c r="J4822" s="12" t="n">
        <v>2885.45</v>
      </c>
      <c r="K4822" s="13" t="n">
        <v>0.1</v>
      </c>
      <c r="L4822" s="12" t="n">
        <v>12984.52</v>
      </c>
      <c r="M4822" s="12" t="n">
        <v>10676.16</v>
      </c>
      <c r="N4822" s="12" t="n">
        <v>2308.36</v>
      </c>
      <c r="O4822" t="inlineStr">
        <is>
          <t>Net Banking</t>
        </is>
      </c>
      <c r="P4822" t="inlineStr">
        <is>
          <t>Sara Khan</t>
        </is>
      </c>
      <c r="Q4822" t="inlineStr">
        <is>
          <t>CUST-0116</t>
        </is>
      </c>
      <c r="R4822" t="n">
        <v>5</v>
      </c>
      <c r="S4822" t="inlineStr">
        <is>
          <t>No</t>
        </is>
      </c>
    </row>
    <row r="4823">
      <c r="A4823" t="inlineStr">
        <is>
          <t>ORD-2403-04822</t>
        </is>
      </c>
      <c r="B4823" s="11" t="n">
        <v>45356</v>
      </c>
      <c r="C4823" t="inlineStr">
        <is>
          <t>East</t>
        </is>
      </c>
      <c r="D4823" t="inlineStr">
        <is>
          <t>Bhubaneswar</t>
        </is>
      </c>
      <c r="E4823" t="inlineStr">
        <is>
          <t>Small Business</t>
        </is>
      </c>
      <c r="F4823" t="inlineStr">
        <is>
          <t>Online</t>
        </is>
      </c>
      <c r="G4823" t="inlineStr">
        <is>
          <t>Office Supplies</t>
        </is>
      </c>
      <c r="H4823" t="inlineStr">
        <is>
          <t>Notebook Pack</t>
        </is>
      </c>
      <c r="I4823" t="n">
        <v>1</v>
      </c>
      <c r="J4823" s="12" t="n">
        <v>422.93</v>
      </c>
      <c r="K4823" s="13" t="n">
        <v>0.15</v>
      </c>
      <c r="L4823" s="12" t="n">
        <v>359.49</v>
      </c>
      <c r="M4823" s="12" t="n">
        <v>270.68</v>
      </c>
      <c r="N4823" s="12" t="n">
        <v>88.81</v>
      </c>
      <c r="O4823" t="inlineStr">
        <is>
          <t>Net Banking</t>
        </is>
      </c>
      <c r="P4823" t="inlineStr">
        <is>
          <t>Tara Kapoor</t>
        </is>
      </c>
      <c r="Q4823" t="inlineStr">
        <is>
          <t>CUST-0289</t>
        </is>
      </c>
      <c r="R4823" t="n">
        <v>3</v>
      </c>
      <c r="S4823" t="inlineStr">
        <is>
          <t>No</t>
        </is>
      </c>
    </row>
    <row r="4824">
      <c r="A4824" t="inlineStr">
        <is>
          <t>ORD-2504-04823</t>
        </is>
      </c>
      <c r="B4824" s="11" t="n">
        <v>45770</v>
      </c>
      <c r="C4824" t="inlineStr">
        <is>
          <t>Central</t>
        </is>
      </c>
      <c r="D4824" t="inlineStr">
        <is>
          <t>Indore</t>
        </is>
      </c>
      <c r="E4824" t="inlineStr">
        <is>
          <t>Corporate</t>
        </is>
      </c>
      <c r="F4824" t="inlineStr">
        <is>
          <t>Direct Sales</t>
        </is>
      </c>
      <c r="G4824" t="inlineStr">
        <is>
          <t>Technology</t>
        </is>
      </c>
      <c r="H4824" t="inlineStr">
        <is>
          <t>Laptop</t>
        </is>
      </c>
      <c r="I4824" t="n">
        <v>8</v>
      </c>
      <c r="J4824" s="12" t="n">
        <v>47630.62</v>
      </c>
      <c r="K4824" s="13" t="n">
        <v>0.05</v>
      </c>
      <c r="L4824" s="12" t="n">
        <v>361992.71</v>
      </c>
      <c r="M4824" s="12" t="n">
        <v>327698.67</v>
      </c>
      <c r="N4824" s="12" t="n">
        <v>34294.04</v>
      </c>
      <c r="O4824" t="inlineStr">
        <is>
          <t>UPI</t>
        </is>
      </c>
      <c r="P4824" t="inlineStr">
        <is>
          <t>Kabir Singh</t>
        </is>
      </c>
      <c r="Q4824" t="inlineStr">
        <is>
          <t>CUST-0411</t>
        </is>
      </c>
      <c r="R4824" t="n">
        <v>5</v>
      </c>
      <c r="S4824" t="inlineStr">
        <is>
          <t>No</t>
        </is>
      </c>
    </row>
    <row r="4825">
      <c r="A4825" t="inlineStr">
        <is>
          <t>ORD-2412-04824</t>
        </is>
      </c>
      <c r="B4825" s="11" t="n">
        <v>45639</v>
      </c>
      <c r="C4825" t="inlineStr">
        <is>
          <t>West</t>
        </is>
      </c>
      <c r="D4825" t="inlineStr">
        <is>
          <t>Mumbai</t>
        </is>
      </c>
      <c r="E4825" t="inlineStr">
        <is>
          <t>Education</t>
        </is>
      </c>
      <c r="F4825" t="inlineStr">
        <is>
          <t>Partner</t>
        </is>
      </c>
      <c r="G4825" t="inlineStr">
        <is>
          <t>Technology</t>
        </is>
      </c>
      <c r="H4825" t="inlineStr">
        <is>
          <t>Headphones</t>
        </is>
      </c>
      <c r="I4825" t="n">
        <v>4</v>
      </c>
      <c r="J4825" s="12" t="n">
        <v>2960.17</v>
      </c>
      <c r="K4825" s="13" t="n">
        <v>0.2</v>
      </c>
      <c r="L4825" s="12" t="n">
        <v>9472.540000000001</v>
      </c>
      <c r="M4825" s="12" t="n">
        <v>8762.1</v>
      </c>
      <c r="N4825" s="12" t="n">
        <v>710.4400000000001</v>
      </c>
      <c r="O4825" t="inlineStr">
        <is>
          <t>UPI</t>
        </is>
      </c>
      <c r="P4825" t="inlineStr">
        <is>
          <t>Meera Joshi</t>
        </is>
      </c>
      <c r="Q4825" t="inlineStr">
        <is>
          <t>CUST-0641</t>
        </is>
      </c>
      <c r="R4825" t="n">
        <v>1</v>
      </c>
      <c r="S4825" t="inlineStr">
        <is>
          <t>No</t>
        </is>
      </c>
    </row>
    <row r="4826">
      <c r="A4826" t="inlineStr">
        <is>
          <t>ORD-2509-04825</t>
        </is>
      </c>
      <c r="B4826" s="11" t="n">
        <v>45921</v>
      </c>
      <c r="C4826" t="inlineStr">
        <is>
          <t>Central</t>
        </is>
      </c>
      <c r="D4826" t="inlineStr">
        <is>
          <t>Nagpur</t>
        </is>
      </c>
      <c r="E4826" t="inlineStr">
        <is>
          <t>Education</t>
        </is>
      </c>
      <c r="F4826" t="inlineStr">
        <is>
          <t>Partner</t>
        </is>
      </c>
      <c r="G4826" t="inlineStr">
        <is>
          <t>Technology</t>
        </is>
      </c>
      <c r="H4826" t="inlineStr">
        <is>
          <t>Monitor</t>
        </is>
      </c>
      <c r="I4826" t="n">
        <v>3</v>
      </c>
      <c r="J4826" s="12" t="n">
        <v>13644.28</v>
      </c>
      <c r="K4826" s="13" t="n">
        <v>0.1</v>
      </c>
      <c r="L4826" s="12" t="n">
        <v>36839.56</v>
      </c>
      <c r="M4826" s="12" t="n">
        <v>32746.27</v>
      </c>
      <c r="N4826" s="12" t="n">
        <v>4093.29</v>
      </c>
      <c r="O4826" t="inlineStr">
        <is>
          <t>Net Banking</t>
        </is>
      </c>
      <c r="P4826" t="inlineStr">
        <is>
          <t>Kabir Singh</t>
        </is>
      </c>
      <c r="Q4826" t="inlineStr">
        <is>
          <t>CUST-0356</t>
        </is>
      </c>
      <c r="R4826" t="n">
        <v>4</v>
      </c>
      <c r="S4826" t="inlineStr">
        <is>
          <t>No</t>
        </is>
      </c>
    </row>
    <row r="4827">
      <c r="A4827" t="inlineStr">
        <is>
          <t>ORD-2501-04826</t>
        </is>
      </c>
      <c r="B4827" s="11" t="n">
        <v>45682</v>
      </c>
      <c r="C4827" t="inlineStr">
        <is>
          <t>Central</t>
        </is>
      </c>
      <c r="D4827" t="inlineStr">
        <is>
          <t>Indore</t>
        </is>
      </c>
      <c r="E4827" t="inlineStr">
        <is>
          <t>Consumer</t>
        </is>
      </c>
      <c r="F4827" t="inlineStr">
        <is>
          <t>Retail Store</t>
        </is>
      </c>
      <c r="G4827" t="inlineStr">
        <is>
          <t>Office Supplies</t>
        </is>
      </c>
      <c r="H4827" t="inlineStr">
        <is>
          <t>Notebook Pack</t>
        </is>
      </c>
      <c r="I4827" t="n">
        <v>12</v>
      </c>
      <c r="J4827" s="12" t="n">
        <v>390.42</v>
      </c>
      <c r="K4827" s="13" t="n">
        <v>0</v>
      </c>
      <c r="L4827" s="12" t="n">
        <v>4685.04</v>
      </c>
      <c r="M4827" s="12" t="n">
        <v>2998.43</v>
      </c>
      <c r="N4827" s="12" t="n">
        <v>1686.61</v>
      </c>
      <c r="O4827" t="inlineStr">
        <is>
          <t>Cash</t>
        </is>
      </c>
      <c r="P4827" t="inlineStr">
        <is>
          <t>Vivaan Gupta</t>
        </is>
      </c>
      <c r="Q4827" t="inlineStr">
        <is>
          <t>CUST-0499</t>
        </is>
      </c>
      <c r="R4827" t="n">
        <v>4</v>
      </c>
      <c r="S4827" t="inlineStr">
        <is>
          <t>No</t>
        </is>
      </c>
    </row>
    <row r="4828">
      <c r="A4828" t="inlineStr">
        <is>
          <t>ORD-2411-04827</t>
        </is>
      </c>
      <c r="B4828" s="11" t="n">
        <v>45618</v>
      </c>
      <c r="C4828" t="inlineStr">
        <is>
          <t>North</t>
        </is>
      </c>
      <c r="D4828" t="inlineStr">
        <is>
          <t>Lucknow</t>
        </is>
      </c>
      <c r="E4828" t="inlineStr">
        <is>
          <t>Small Business</t>
        </is>
      </c>
      <c r="F4828" t="inlineStr">
        <is>
          <t>Partner</t>
        </is>
      </c>
      <c r="G4828" t="inlineStr">
        <is>
          <t>Accessories</t>
        </is>
      </c>
      <c r="H4828" t="inlineStr">
        <is>
          <t>Laptop Stand</t>
        </is>
      </c>
      <c r="I4828" t="n">
        <v>2</v>
      </c>
      <c r="J4828" s="12" t="n">
        <v>1974.68</v>
      </c>
      <c r="K4828" s="13" t="n">
        <v>0.1</v>
      </c>
      <c r="L4828" s="12" t="n">
        <v>3554.42</v>
      </c>
      <c r="M4828" s="12" t="n">
        <v>2764.55</v>
      </c>
      <c r="N4828" s="12" t="n">
        <v>789.87</v>
      </c>
      <c r="O4828" t="inlineStr">
        <is>
          <t>Credit Card</t>
        </is>
      </c>
      <c r="P4828" t="inlineStr">
        <is>
          <t>Meera Joshi</t>
        </is>
      </c>
      <c r="Q4828" t="inlineStr">
        <is>
          <t>CUST-0615</t>
        </is>
      </c>
      <c r="R4828" t="n">
        <v>3</v>
      </c>
      <c r="S4828" t="inlineStr">
        <is>
          <t>No</t>
        </is>
      </c>
    </row>
    <row r="4829">
      <c r="A4829" t="inlineStr">
        <is>
          <t>ORD-2509-04828</t>
        </is>
      </c>
      <c r="B4829" s="11" t="n">
        <v>45904</v>
      </c>
      <c r="C4829" t="inlineStr">
        <is>
          <t>East</t>
        </is>
      </c>
      <c r="D4829" t="inlineStr">
        <is>
          <t>Bhubaneswar</t>
        </is>
      </c>
      <c r="E4829" t="inlineStr">
        <is>
          <t>Consumer</t>
        </is>
      </c>
      <c r="F4829" t="inlineStr">
        <is>
          <t>Direct Sales</t>
        </is>
      </c>
      <c r="G4829" t="inlineStr">
        <is>
          <t>Technology</t>
        </is>
      </c>
      <c r="H4829" t="inlineStr">
        <is>
          <t>Laptop</t>
        </is>
      </c>
      <c r="I4829" t="n">
        <v>4</v>
      </c>
      <c r="J4829" s="12" t="n">
        <v>48568.31</v>
      </c>
      <c r="K4829" s="13" t="n">
        <v>0.1</v>
      </c>
      <c r="L4829" s="12" t="n">
        <v>174845.92</v>
      </c>
      <c r="M4829" s="12" t="n">
        <v>167074.99</v>
      </c>
      <c r="N4829" s="12" t="n">
        <v>7770.93</v>
      </c>
      <c r="O4829" t="inlineStr">
        <is>
          <t>Debit Card</t>
        </is>
      </c>
      <c r="P4829" t="inlineStr">
        <is>
          <t>Vivaan Gupta</t>
        </is>
      </c>
      <c r="Q4829" t="inlineStr">
        <is>
          <t>CUST-0733</t>
        </is>
      </c>
      <c r="R4829" t="n">
        <v>5</v>
      </c>
      <c r="S4829" t="inlineStr">
        <is>
          <t>No</t>
        </is>
      </c>
    </row>
    <row r="4830">
      <c r="A4830" t="inlineStr">
        <is>
          <t>ORD-2404-04829</t>
        </is>
      </c>
      <c r="B4830" s="11" t="n">
        <v>45407</v>
      </c>
      <c r="C4830" t="inlineStr">
        <is>
          <t>South</t>
        </is>
      </c>
      <c r="D4830" t="inlineStr">
        <is>
          <t>Bengaluru</t>
        </is>
      </c>
      <c r="E4830" t="inlineStr">
        <is>
          <t>Small Business</t>
        </is>
      </c>
      <c r="F4830" t="inlineStr">
        <is>
          <t>Partner</t>
        </is>
      </c>
      <c r="G4830" t="inlineStr">
        <is>
          <t>Office Supplies</t>
        </is>
      </c>
      <c r="H4830" t="inlineStr">
        <is>
          <t>Pen Box</t>
        </is>
      </c>
      <c r="I4830" t="n">
        <v>2</v>
      </c>
      <c r="J4830" s="12" t="n">
        <v>193.05</v>
      </c>
      <c r="K4830" s="13" t="n">
        <v>0.05</v>
      </c>
      <c r="L4830" s="12" t="n">
        <v>366.8</v>
      </c>
      <c r="M4830" s="12" t="n">
        <v>235.52</v>
      </c>
      <c r="N4830" s="12" t="n">
        <v>131.28</v>
      </c>
      <c r="O4830" t="inlineStr">
        <is>
          <t>UPI</t>
        </is>
      </c>
      <c r="P4830" t="inlineStr">
        <is>
          <t>Vivaan Gupta</t>
        </is>
      </c>
      <c r="Q4830" t="inlineStr">
        <is>
          <t>CUST-0848</t>
        </is>
      </c>
      <c r="R4830" t="n">
        <v>5</v>
      </c>
      <c r="S4830" t="inlineStr">
        <is>
          <t>Yes</t>
        </is>
      </c>
    </row>
    <row r="4831">
      <c r="A4831" t="inlineStr">
        <is>
          <t>ORD-2403-04830</t>
        </is>
      </c>
      <c r="B4831" s="11" t="n">
        <v>45380</v>
      </c>
      <c r="C4831" t="inlineStr">
        <is>
          <t>West</t>
        </is>
      </c>
      <c r="D4831" t="inlineStr">
        <is>
          <t>Surat</t>
        </is>
      </c>
      <c r="E4831" t="inlineStr">
        <is>
          <t>Education</t>
        </is>
      </c>
      <c r="F4831" t="inlineStr">
        <is>
          <t>Partner</t>
        </is>
      </c>
      <c r="G4831" t="inlineStr">
        <is>
          <t>Accessories</t>
        </is>
      </c>
      <c r="H4831" t="inlineStr">
        <is>
          <t>Webcam</t>
        </is>
      </c>
      <c r="I4831" t="n">
        <v>3</v>
      </c>
      <c r="J4831" s="12" t="n">
        <v>3212.58</v>
      </c>
      <c r="K4831" s="13" t="n">
        <v>0.1</v>
      </c>
      <c r="L4831" s="12" t="n">
        <v>8673.969999999999</v>
      </c>
      <c r="M4831" s="12" t="n">
        <v>7324.68</v>
      </c>
      <c r="N4831" s="12" t="n">
        <v>1349.29</v>
      </c>
      <c r="O4831" t="inlineStr">
        <is>
          <t>Debit Card</t>
        </is>
      </c>
      <c r="P4831" t="inlineStr">
        <is>
          <t>Rohan Verma</t>
        </is>
      </c>
      <c r="Q4831" t="inlineStr">
        <is>
          <t>CUST-0398</t>
        </is>
      </c>
      <c r="R4831" t="n">
        <v>2</v>
      </c>
      <c r="S4831" t="inlineStr">
        <is>
          <t>No</t>
        </is>
      </c>
    </row>
    <row r="4832">
      <c r="A4832" t="inlineStr">
        <is>
          <t>ORD-2407-04831</t>
        </is>
      </c>
      <c r="B4832" s="11" t="n">
        <v>45482</v>
      </c>
      <c r="C4832" t="inlineStr">
        <is>
          <t>East</t>
        </is>
      </c>
      <c r="D4832" t="inlineStr">
        <is>
          <t>Kolkata</t>
        </is>
      </c>
      <c r="E4832" t="inlineStr">
        <is>
          <t>Small Business</t>
        </is>
      </c>
      <c r="F4832" t="inlineStr">
        <is>
          <t>Retail Store</t>
        </is>
      </c>
      <c r="G4832" t="inlineStr">
        <is>
          <t>Accessories</t>
        </is>
      </c>
      <c r="H4832" t="inlineStr">
        <is>
          <t>Laptop Stand</t>
        </is>
      </c>
      <c r="I4832" t="n">
        <v>2</v>
      </c>
      <c r="J4832" s="12" t="n">
        <v>1923.33</v>
      </c>
      <c r="K4832" s="13" t="n">
        <v>0.05</v>
      </c>
      <c r="L4832" s="12" t="n">
        <v>3654.33</v>
      </c>
      <c r="M4832" s="12" t="n">
        <v>2692.66</v>
      </c>
      <c r="N4832" s="12" t="n">
        <v>961.67</v>
      </c>
      <c r="O4832" t="inlineStr">
        <is>
          <t>Debit Card</t>
        </is>
      </c>
      <c r="P4832" t="inlineStr">
        <is>
          <t>Anaya Rao</t>
        </is>
      </c>
      <c r="Q4832" t="inlineStr">
        <is>
          <t>CUST-0824</t>
        </is>
      </c>
      <c r="R4832" t="n">
        <v>10</v>
      </c>
      <c r="S4832" t="inlineStr">
        <is>
          <t>No</t>
        </is>
      </c>
    </row>
    <row r="4833">
      <c r="A4833" t="inlineStr">
        <is>
          <t>ORD-2402-04832</t>
        </is>
      </c>
      <c r="B4833" s="11" t="n">
        <v>45323</v>
      </c>
      <c r="C4833" t="inlineStr">
        <is>
          <t>East</t>
        </is>
      </c>
      <c r="D4833" t="inlineStr">
        <is>
          <t>Kolkata</t>
        </is>
      </c>
      <c r="E4833" t="inlineStr">
        <is>
          <t>Corporate</t>
        </is>
      </c>
      <c r="F4833" t="inlineStr">
        <is>
          <t>Online</t>
        </is>
      </c>
      <c r="G4833" t="inlineStr">
        <is>
          <t>Office Supplies</t>
        </is>
      </c>
      <c r="H4833" t="inlineStr">
        <is>
          <t>Marker Set</t>
        </is>
      </c>
      <c r="I4833" t="n">
        <v>3</v>
      </c>
      <c r="J4833" s="12" t="n">
        <v>243.56</v>
      </c>
      <c r="K4833" s="13" t="n">
        <v>0.2</v>
      </c>
      <c r="L4833" s="12" t="n">
        <v>584.54</v>
      </c>
      <c r="M4833" s="12" t="n">
        <v>474.94</v>
      </c>
      <c r="N4833" s="12" t="n">
        <v>109.6</v>
      </c>
      <c r="O4833" t="inlineStr">
        <is>
          <t>UPI</t>
        </is>
      </c>
      <c r="P4833" t="inlineStr">
        <is>
          <t>Aarav Sharma</t>
        </is>
      </c>
      <c r="Q4833" t="inlineStr">
        <is>
          <t>CUST-0777</t>
        </is>
      </c>
      <c r="R4833" t="n">
        <v>5</v>
      </c>
      <c r="S4833" t="inlineStr">
        <is>
          <t>No</t>
        </is>
      </c>
    </row>
    <row r="4834">
      <c r="A4834" t="inlineStr">
        <is>
          <t>ORD-2405-04833</t>
        </is>
      </c>
      <c r="B4834" s="11" t="n">
        <v>45429</v>
      </c>
      <c r="C4834" t="inlineStr">
        <is>
          <t>West</t>
        </is>
      </c>
      <c r="D4834" t="inlineStr">
        <is>
          <t>Ahmedabad</t>
        </is>
      </c>
      <c r="E4834" t="inlineStr">
        <is>
          <t>Consumer</t>
        </is>
      </c>
      <c r="F4834" t="inlineStr">
        <is>
          <t>Retail Store</t>
        </is>
      </c>
      <c r="G4834" t="inlineStr">
        <is>
          <t>Furniture</t>
        </is>
      </c>
      <c r="H4834" t="inlineStr">
        <is>
          <t>Desk</t>
        </is>
      </c>
      <c r="I4834" t="n">
        <v>5</v>
      </c>
      <c r="J4834" s="12" t="n">
        <v>11809.61</v>
      </c>
      <c r="K4834" s="13" t="n">
        <v>0.1</v>
      </c>
      <c r="L4834" s="12" t="n">
        <v>53143.25</v>
      </c>
      <c r="M4834" s="12" t="n">
        <v>44286.04</v>
      </c>
      <c r="N4834" s="12" t="n">
        <v>8857.209999999999</v>
      </c>
      <c r="O4834" t="inlineStr">
        <is>
          <t>Credit Card</t>
        </is>
      </c>
      <c r="P4834" t="inlineStr">
        <is>
          <t>Anaya Rao</t>
        </is>
      </c>
      <c r="Q4834" t="inlineStr">
        <is>
          <t>CUST-0825</t>
        </is>
      </c>
      <c r="R4834" t="n">
        <v>3</v>
      </c>
      <c r="S4834" t="inlineStr">
        <is>
          <t>No</t>
        </is>
      </c>
    </row>
    <row r="4835">
      <c r="A4835" t="inlineStr">
        <is>
          <t>ORD-2404-04834</t>
        </is>
      </c>
      <c r="B4835" s="11" t="n">
        <v>45407</v>
      </c>
      <c r="C4835" t="inlineStr">
        <is>
          <t>West</t>
        </is>
      </c>
      <c r="D4835" t="inlineStr">
        <is>
          <t>Pune</t>
        </is>
      </c>
      <c r="E4835" t="inlineStr">
        <is>
          <t>Education</t>
        </is>
      </c>
      <c r="F4835" t="inlineStr">
        <is>
          <t>Online</t>
        </is>
      </c>
      <c r="G4835" t="inlineStr">
        <is>
          <t>Furniture</t>
        </is>
      </c>
      <c r="H4835" t="inlineStr">
        <is>
          <t>Cabinet</t>
        </is>
      </c>
      <c r="I4835" t="n">
        <v>2</v>
      </c>
      <c r="J4835" s="12" t="n">
        <v>9162.26</v>
      </c>
      <c r="K4835" s="13" t="n">
        <v>0.1</v>
      </c>
      <c r="L4835" s="12" t="n">
        <v>16492.07</v>
      </c>
      <c r="M4835" s="12" t="n">
        <v>14293.13</v>
      </c>
      <c r="N4835" s="12" t="n">
        <v>2198.94</v>
      </c>
      <c r="O4835" t="inlineStr">
        <is>
          <t>UPI</t>
        </is>
      </c>
      <c r="P4835" t="inlineStr">
        <is>
          <t>Rohan Verma</t>
        </is>
      </c>
      <c r="Q4835" t="inlineStr">
        <is>
          <t>CUST-0451</t>
        </is>
      </c>
      <c r="R4835" t="n">
        <v>4</v>
      </c>
      <c r="S4835" t="inlineStr">
        <is>
          <t>No</t>
        </is>
      </c>
    </row>
    <row r="4836">
      <c r="A4836" t="inlineStr">
        <is>
          <t>ORD-2502-04835</t>
        </is>
      </c>
      <c r="B4836" s="11" t="n">
        <v>45692</v>
      </c>
      <c r="C4836" t="inlineStr">
        <is>
          <t>South</t>
        </is>
      </c>
      <c r="D4836" t="inlineStr">
        <is>
          <t>Kochi</t>
        </is>
      </c>
      <c r="E4836" t="inlineStr">
        <is>
          <t>Small Business</t>
        </is>
      </c>
      <c r="F4836" t="inlineStr">
        <is>
          <t>Online</t>
        </is>
      </c>
      <c r="G4836" t="inlineStr">
        <is>
          <t>Accessories</t>
        </is>
      </c>
      <c r="H4836" t="inlineStr">
        <is>
          <t>Webcam</t>
        </is>
      </c>
      <c r="I4836" t="n">
        <v>1</v>
      </c>
      <c r="J4836" s="12" t="n">
        <v>3276.02</v>
      </c>
      <c r="K4836" s="13" t="n">
        <v>0.05</v>
      </c>
      <c r="L4836" s="12" t="n">
        <v>3112.22</v>
      </c>
      <c r="M4836" s="12" t="n">
        <v>2489.78</v>
      </c>
      <c r="N4836" s="12" t="n">
        <v>622.4400000000001</v>
      </c>
      <c r="O4836" t="inlineStr">
        <is>
          <t>UPI</t>
        </is>
      </c>
      <c r="P4836" t="inlineStr">
        <is>
          <t>Tara Kapoor</t>
        </is>
      </c>
      <c r="Q4836" t="inlineStr">
        <is>
          <t>CUST-0481</t>
        </is>
      </c>
      <c r="R4836" t="n">
        <v>1</v>
      </c>
      <c r="S4836" t="inlineStr">
        <is>
          <t>No</t>
        </is>
      </c>
    </row>
    <row r="4837">
      <c r="A4837" t="inlineStr">
        <is>
          <t>ORD-2506-04836</t>
        </is>
      </c>
      <c r="B4837" s="11" t="n">
        <v>45820</v>
      </c>
      <c r="C4837" t="inlineStr">
        <is>
          <t>South</t>
        </is>
      </c>
      <c r="D4837" t="inlineStr">
        <is>
          <t>Kochi</t>
        </is>
      </c>
      <c r="E4837" t="inlineStr">
        <is>
          <t>Education</t>
        </is>
      </c>
      <c r="F4837" t="inlineStr">
        <is>
          <t>Direct Sales</t>
        </is>
      </c>
      <c r="G4837" t="inlineStr">
        <is>
          <t>Furniture</t>
        </is>
      </c>
      <c r="H4837" t="inlineStr">
        <is>
          <t>Bookshelf</t>
        </is>
      </c>
      <c r="I4837" t="n">
        <v>5</v>
      </c>
      <c r="J4837" s="12" t="n">
        <v>6562.22</v>
      </c>
      <c r="K4837" s="13" t="n">
        <v>0.1</v>
      </c>
      <c r="L4837" s="12" t="n">
        <v>29529.99</v>
      </c>
      <c r="M4837" s="12" t="n">
        <v>23952.1</v>
      </c>
      <c r="N4837" s="12" t="n">
        <v>5577.89</v>
      </c>
      <c r="O4837" t="inlineStr">
        <is>
          <t>Net Banking</t>
        </is>
      </c>
      <c r="P4837" t="inlineStr">
        <is>
          <t>Tara Kapoor</t>
        </is>
      </c>
      <c r="Q4837" t="inlineStr">
        <is>
          <t>CUST-0265</t>
        </is>
      </c>
      <c r="R4837" t="n">
        <v>3</v>
      </c>
      <c r="S4837" t="inlineStr">
        <is>
          <t>No</t>
        </is>
      </c>
    </row>
    <row r="4838">
      <c r="A4838" t="inlineStr">
        <is>
          <t>ORD-2411-04837</t>
        </is>
      </c>
      <c r="B4838" s="11" t="n">
        <v>45625</v>
      </c>
      <c r="C4838" t="inlineStr">
        <is>
          <t>East</t>
        </is>
      </c>
      <c r="D4838" t="inlineStr">
        <is>
          <t>Bhubaneswar</t>
        </is>
      </c>
      <c r="E4838" t="inlineStr">
        <is>
          <t>Consumer</t>
        </is>
      </c>
      <c r="F4838" t="inlineStr">
        <is>
          <t>Partner</t>
        </is>
      </c>
      <c r="G4838" t="inlineStr">
        <is>
          <t>Furniture</t>
        </is>
      </c>
      <c r="H4838" t="inlineStr">
        <is>
          <t>Cabinet</t>
        </is>
      </c>
      <c r="I4838" t="n">
        <v>1</v>
      </c>
      <c r="J4838" s="12" t="n">
        <v>9126.709999999999</v>
      </c>
      <c r="K4838" s="13" t="n">
        <v>0.1</v>
      </c>
      <c r="L4838" s="12" t="n">
        <v>8214.040000000001</v>
      </c>
      <c r="M4838" s="12" t="n">
        <v>7118.83</v>
      </c>
      <c r="N4838" s="12" t="n">
        <v>1095.21</v>
      </c>
      <c r="O4838" t="inlineStr">
        <is>
          <t>UPI</t>
        </is>
      </c>
      <c r="P4838" t="inlineStr">
        <is>
          <t>Vivaan Gupta</t>
        </is>
      </c>
      <c r="Q4838" t="inlineStr">
        <is>
          <t>CUST-0353</t>
        </is>
      </c>
      <c r="R4838" t="n">
        <v>2</v>
      </c>
      <c r="S4838" t="inlineStr">
        <is>
          <t>No</t>
        </is>
      </c>
    </row>
    <row r="4839">
      <c r="A4839" t="inlineStr">
        <is>
          <t>ORD-2508-04838</t>
        </is>
      </c>
      <c r="B4839" s="11" t="n">
        <v>45878</v>
      </c>
      <c r="C4839" t="inlineStr">
        <is>
          <t>Central</t>
        </is>
      </c>
      <c r="D4839" t="inlineStr">
        <is>
          <t>Indore</t>
        </is>
      </c>
      <c r="E4839" t="inlineStr">
        <is>
          <t>Consumer</t>
        </is>
      </c>
      <c r="F4839" t="inlineStr">
        <is>
          <t>Partner</t>
        </is>
      </c>
      <c r="G4839" t="inlineStr">
        <is>
          <t>Accessories</t>
        </is>
      </c>
      <c r="H4839" t="inlineStr">
        <is>
          <t>Mouse</t>
        </is>
      </c>
      <c r="I4839" t="n">
        <v>3</v>
      </c>
      <c r="J4839" s="12" t="n">
        <v>811.61</v>
      </c>
      <c r="K4839" s="13" t="n">
        <v>0</v>
      </c>
      <c r="L4839" s="12" t="n">
        <v>2434.83</v>
      </c>
      <c r="M4839" s="12" t="n">
        <v>1606.99</v>
      </c>
      <c r="N4839" s="12" t="n">
        <v>827.84</v>
      </c>
      <c r="O4839" t="inlineStr">
        <is>
          <t>Net Banking</t>
        </is>
      </c>
      <c r="P4839" t="inlineStr">
        <is>
          <t>Vivaan Gupta</t>
        </is>
      </c>
      <c r="Q4839" t="inlineStr">
        <is>
          <t>CUST-0004</t>
        </is>
      </c>
      <c r="R4839" t="n">
        <v>5</v>
      </c>
      <c r="S4839" t="inlineStr">
        <is>
          <t>Yes</t>
        </is>
      </c>
    </row>
    <row r="4840">
      <c r="A4840" t="inlineStr">
        <is>
          <t>ORD-2409-04839</t>
        </is>
      </c>
      <c r="B4840" s="11" t="n">
        <v>45544</v>
      </c>
      <c r="C4840" t="inlineStr">
        <is>
          <t>East</t>
        </is>
      </c>
      <c r="D4840" t="inlineStr">
        <is>
          <t>Patna</t>
        </is>
      </c>
      <c r="E4840" t="inlineStr">
        <is>
          <t>Consumer</t>
        </is>
      </c>
      <c r="F4840" t="inlineStr">
        <is>
          <t>Retail Store</t>
        </is>
      </c>
      <c r="G4840" t="inlineStr">
        <is>
          <t>Furniture</t>
        </is>
      </c>
      <c r="H4840" t="inlineStr">
        <is>
          <t>Desk</t>
        </is>
      </c>
      <c r="I4840" t="n">
        <v>4</v>
      </c>
      <c r="J4840" s="12" t="n">
        <v>13724.45</v>
      </c>
      <c r="K4840" s="13" t="n">
        <v>0.03</v>
      </c>
      <c r="L4840" s="12" t="n">
        <v>53250.87</v>
      </c>
      <c r="M4840" s="12" t="n">
        <v>41173.35</v>
      </c>
      <c r="N4840" s="12" t="n">
        <v>12077.52</v>
      </c>
      <c r="O4840" t="inlineStr">
        <is>
          <t>Net Banking</t>
        </is>
      </c>
      <c r="P4840" t="inlineStr">
        <is>
          <t>Ishaan Mehta</t>
        </is>
      </c>
      <c r="Q4840" t="inlineStr">
        <is>
          <t>CUST-0009</t>
        </is>
      </c>
      <c r="R4840" t="n">
        <v>3</v>
      </c>
      <c r="S4840" t="inlineStr">
        <is>
          <t>No</t>
        </is>
      </c>
    </row>
    <row r="4841">
      <c r="A4841" t="inlineStr">
        <is>
          <t>ORD-2509-04840</t>
        </is>
      </c>
      <c r="B4841" s="11" t="n">
        <v>45926</v>
      </c>
      <c r="C4841" t="inlineStr">
        <is>
          <t>South</t>
        </is>
      </c>
      <c r="D4841" t="inlineStr">
        <is>
          <t>Hyderabad</t>
        </is>
      </c>
      <c r="E4841" t="inlineStr">
        <is>
          <t>Corporate</t>
        </is>
      </c>
      <c r="F4841" t="inlineStr">
        <is>
          <t>Online</t>
        </is>
      </c>
      <c r="G4841" t="inlineStr">
        <is>
          <t>Technology</t>
        </is>
      </c>
      <c r="H4841" t="inlineStr">
        <is>
          <t>Monitor</t>
        </is>
      </c>
      <c r="I4841" t="n">
        <v>8</v>
      </c>
      <c r="J4841" s="12" t="n">
        <v>13852.71</v>
      </c>
      <c r="K4841" s="13" t="n">
        <v>0.2</v>
      </c>
      <c r="L4841" s="12" t="n">
        <v>88657.34</v>
      </c>
      <c r="M4841" s="12" t="n">
        <v>88657.34</v>
      </c>
      <c r="N4841" s="12" t="n">
        <v>0</v>
      </c>
      <c r="O4841" t="inlineStr">
        <is>
          <t>Net Banking</t>
        </is>
      </c>
      <c r="P4841" t="inlineStr">
        <is>
          <t>Vivaan Gupta</t>
        </is>
      </c>
      <c r="Q4841" t="inlineStr">
        <is>
          <t>CUST-0542</t>
        </is>
      </c>
      <c r="R4841" t="n">
        <v>3</v>
      </c>
      <c r="S4841" t="inlineStr">
        <is>
          <t>No</t>
        </is>
      </c>
    </row>
    <row r="4842">
      <c r="A4842" t="inlineStr">
        <is>
          <t>ORD-2509-04841</t>
        </is>
      </c>
      <c r="B4842" s="11" t="n">
        <v>45913</v>
      </c>
      <c r="C4842" t="inlineStr">
        <is>
          <t>North</t>
        </is>
      </c>
      <c r="D4842" t="inlineStr">
        <is>
          <t>Chandigarh</t>
        </is>
      </c>
      <c r="E4842" t="inlineStr">
        <is>
          <t>Corporate</t>
        </is>
      </c>
      <c r="F4842" t="inlineStr">
        <is>
          <t>Partner</t>
        </is>
      </c>
      <c r="G4842" t="inlineStr">
        <is>
          <t>Office Supplies</t>
        </is>
      </c>
      <c r="H4842" t="inlineStr">
        <is>
          <t>Paper Ream</t>
        </is>
      </c>
      <c r="I4842" t="n">
        <v>5</v>
      </c>
      <c r="J4842" s="12" t="n">
        <v>416.15</v>
      </c>
      <c r="K4842" s="13" t="n">
        <v>0.15</v>
      </c>
      <c r="L4842" s="12" t="n">
        <v>1768.64</v>
      </c>
      <c r="M4842" s="12" t="n">
        <v>1560.56</v>
      </c>
      <c r="N4842" s="12" t="n">
        <v>208.08</v>
      </c>
      <c r="O4842" t="inlineStr">
        <is>
          <t>UPI</t>
        </is>
      </c>
      <c r="P4842" t="inlineStr">
        <is>
          <t>Rohan Verma</t>
        </is>
      </c>
      <c r="Q4842" t="inlineStr">
        <is>
          <t>CUST-0371</t>
        </is>
      </c>
      <c r="R4842" t="n">
        <v>3</v>
      </c>
      <c r="S4842" t="inlineStr">
        <is>
          <t>No</t>
        </is>
      </c>
    </row>
    <row r="4843">
      <c r="A4843" t="inlineStr">
        <is>
          <t>ORD-2404-04842</t>
        </is>
      </c>
      <c r="B4843" s="11" t="n">
        <v>45408</v>
      </c>
      <c r="C4843" t="inlineStr">
        <is>
          <t>South</t>
        </is>
      </c>
      <c r="D4843" t="inlineStr">
        <is>
          <t>Hyderabad</t>
        </is>
      </c>
      <c r="E4843" t="inlineStr">
        <is>
          <t>Education</t>
        </is>
      </c>
      <c r="F4843" t="inlineStr">
        <is>
          <t>Partner</t>
        </is>
      </c>
      <c r="G4843" t="inlineStr">
        <is>
          <t>Office Supplies</t>
        </is>
      </c>
      <c r="H4843" t="inlineStr">
        <is>
          <t>File Folder</t>
        </is>
      </c>
      <c r="I4843" t="n">
        <v>10</v>
      </c>
      <c r="J4843" s="12" t="n">
        <v>99.19</v>
      </c>
      <c r="K4843" s="13" t="n">
        <v>0.15</v>
      </c>
      <c r="L4843" s="12" t="n">
        <v>843.12</v>
      </c>
      <c r="M4843" s="12" t="n">
        <v>575.3</v>
      </c>
      <c r="N4843" s="12" t="n">
        <v>267.82</v>
      </c>
      <c r="O4843" t="inlineStr">
        <is>
          <t>Debit Card</t>
        </is>
      </c>
      <c r="P4843" t="inlineStr">
        <is>
          <t>Meera Joshi</t>
        </is>
      </c>
      <c r="Q4843" t="inlineStr">
        <is>
          <t>CUST-0232</t>
        </is>
      </c>
      <c r="R4843" t="n">
        <v>3</v>
      </c>
      <c r="S4843" t="inlineStr">
        <is>
          <t>No</t>
        </is>
      </c>
    </row>
    <row r="4844">
      <c r="A4844" t="inlineStr">
        <is>
          <t>ORD-2512-04843</t>
        </is>
      </c>
      <c r="B4844" s="11" t="n">
        <v>46003</v>
      </c>
      <c r="C4844" t="inlineStr">
        <is>
          <t>North</t>
        </is>
      </c>
      <c r="D4844" t="inlineStr">
        <is>
          <t>Delhi</t>
        </is>
      </c>
      <c r="E4844" t="inlineStr">
        <is>
          <t>Education</t>
        </is>
      </c>
      <c r="F4844" t="inlineStr">
        <is>
          <t>Online</t>
        </is>
      </c>
      <c r="G4844" t="inlineStr">
        <is>
          <t>Office Supplies</t>
        </is>
      </c>
      <c r="H4844" t="inlineStr">
        <is>
          <t>Marker Set</t>
        </is>
      </c>
      <c r="I4844" t="n">
        <v>1</v>
      </c>
      <c r="J4844" s="12" t="n">
        <v>263.19</v>
      </c>
      <c r="K4844" s="13" t="n">
        <v>0</v>
      </c>
      <c r="L4844" s="12" t="n">
        <v>263.19</v>
      </c>
      <c r="M4844" s="12" t="n">
        <v>171.07</v>
      </c>
      <c r="N4844" s="12" t="n">
        <v>92.12</v>
      </c>
      <c r="O4844" t="inlineStr">
        <is>
          <t>UPI</t>
        </is>
      </c>
      <c r="P4844" t="inlineStr">
        <is>
          <t>Aarav Sharma</t>
        </is>
      </c>
      <c r="Q4844" t="inlineStr">
        <is>
          <t>CUST-0656</t>
        </is>
      </c>
      <c r="R4844" t="n">
        <v>5</v>
      </c>
      <c r="S4844" t="inlineStr">
        <is>
          <t>No</t>
        </is>
      </c>
    </row>
    <row r="4845">
      <c r="A4845" t="inlineStr">
        <is>
          <t>ORD-2506-04844</t>
        </is>
      </c>
      <c r="B4845" s="11" t="n">
        <v>45837</v>
      </c>
      <c r="C4845" t="inlineStr">
        <is>
          <t>South</t>
        </is>
      </c>
      <c r="D4845" t="inlineStr">
        <is>
          <t>Kochi</t>
        </is>
      </c>
      <c r="E4845" t="inlineStr">
        <is>
          <t>Small Business</t>
        </is>
      </c>
      <c r="F4845" t="inlineStr">
        <is>
          <t>Online</t>
        </is>
      </c>
      <c r="G4845" t="inlineStr">
        <is>
          <t>Technology</t>
        </is>
      </c>
      <c r="H4845" t="inlineStr">
        <is>
          <t>Laptop</t>
        </is>
      </c>
      <c r="I4845" t="n">
        <v>3</v>
      </c>
      <c r="J4845" s="12" t="n">
        <v>45021.14</v>
      </c>
      <c r="K4845" s="13" t="n">
        <v>0.15</v>
      </c>
      <c r="L4845" s="12" t="n">
        <v>114803.91</v>
      </c>
      <c r="M4845" s="12" t="n">
        <v>116154.54</v>
      </c>
      <c r="N4845" s="12" t="n">
        <v>-1350.63</v>
      </c>
      <c r="O4845" t="inlineStr">
        <is>
          <t>Net Banking</t>
        </is>
      </c>
      <c r="P4845" t="inlineStr">
        <is>
          <t>Diya Patel</t>
        </is>
      </c>
      <c r="Q4845" t="inlineStr">
        <is>
          <t>CUST-0880</t>
        </is>
      </c>
      <c r="R4845" t="n">
        <v>3</v>
      </c>
      <c r="S4845" t="inlineStr">
        <is>
          <t>No</t>
        </is>
      </c>
    </row>
    <row r="4846">
      <c r="A4846" t="inlineStr">
        <is>
          <t>ORD-2506-04845</t>
        </is>
      </c>
      <c r="B4846" s="11" t="n">
        <v>45834</v>
      </c>
      <c r="C4846" t="inlineStr">
        <is>
          <t>North</t>
        </is>
      </c>
      <c r="D4846" t="inlineStr">
        <is>
          <t>Jaipur</t>
        </is>
      </c>
      <c r="E4846" t="inlineStr">
        <is>
          <t>Consumer</t>
        </is>
      </c>
      <c r="F4846" t="inlineStr">
        <is>
          <t>Retail Store</t>
        </is>
      </c>
      <c r="G4846" t="inlineStr">
        <is>
          <t>Technology</t>
        </is>
      </c>
      <c r="H4846" t="inlineStr">
        <is>
          <t>Headphones</t>
        </is>
      </c>
      <c r="I4846" t="n">
        <v>4</v>
      </c>
      <c r="J4846" s="12" t="n">
        <v>2541.98</v>
      </c>
      <c r="K4846" s="13" t="n">
        <v>0</v>
      </c>
      <c r="L4846" s="12" t="n">
        <v>10167.92</v>
      </c>
      <c r="M4846" s="12" t="n">
        <v>7524.26</v>
      </c>
      <c r="N4846" s="12" t="n">
        <v>2643.66</v>
      </c>
      <c r="O4846" t="inlineStr">
        <is>
          <t>Debit Card</t>
        </is>
      </c>
      <c r="P4846" t="inlineStr">
        <is>
          <t>Kabir Singh</t>
        </is>
      </c>
      <c r="Q4846" t="inlineStr">
        <is>
          <t>CUST-0260</t>
        </is>
      </c>
      <c r="R4846" t="n">
        <v>6</v>
      </c>
      <c r="S4846" t="inlineStr">
        <is>
          <t>No</t>
        </is>
      </c>
    </row>
    <row r="4847">
      <c r="A4847" t="inlineStr">
        <is>
          <t>ORD-2508-04846</t>
        </is>
      </c>
      <c r="B4847" s="11" t="n">
        <v>45892</v>
      </c>
      <c r="C4847" t="inlineStr">
        <is>
          <t>East</t>
        </is>
      </c>
      <c r="D4847" t="inlineStr">
        <is>
          <t>Patna</t>
        </is>
      </c>
      <c r="E4847" t="inlineStr">
        <is>
          <t>Corporate</t>
        </is>
      </c>
      <c r="F4847" t="inlineStr">
        <is>
          <t>Retail Store</t>
        </is>
      </c>
      <c r="G4847" t="inlineStr">
        <is>
          <t>Office Supplies</t>
        </is>
      </c>
      <c r="H4847" t="inlineStr">
        <is>
          <t>Stapler</t>
        </is>
      </c>
      <c r="I4847" t="n">
        <v>6</v>
      </c>
      <c r="J4847" s="12" t="n">
        <v>292.04</v>
      </c>
      <c r="K4847" s="13" t="n">
        <v>0</v>
      </c>
      <c r="L4847" s="12" t="n">
        <v>1752.24</v>
      </c>
      <c r="M4847" s="12" t="n">
        <v>1174</v>
      </c>
      <c r="N4847" s="12" t="n">
        <v>578.24</v>
      </c>
      <c r="O4847" t="inlineStr">
        <is>
          <t>Debit Card</t>
        </is>
      </c>
      <c r="P4847" t="inlineStr">
        <is>
          <t>Aarav Sharma</t>
        </is>
      </c>
      <c r="Q4847" t="inlineStr">
        <is>
          <t>CUST-0088</t>
        </is>
      </c>
      <c r="R4847" t="n">
        <v>2</v>
      </c>
      <c r="S4847" t="inlineStr">
        <is>
          <t>No</t>
        </is>
      </c>
    </row>
    <row r="4848">
      <c r="A4848" t="inlineStr">
        <is>
          <t>ORD-2405-04847</t>
        </is>
      </c>
      <c r="B4848" s="11" t="n">
        <v>45430</v>
      </c>
      <c r="C4848" t="inlineStr">
        <is>
          <t>South</t>
        </is>
      </c>
      <c r="D4848" t="inlineStr">
        <is>
          <t>Chennai</t>
        </is>
      </c>
      <c r="E4848" t="inlineStr">
        <is>
          <t>Corporate</t>
        </is>
      </c>
      <c r="F4848" t="inlineStr">
        <is>
          <t>Online</t>
        </is>
      </c>
      <c r="G4848" t="inlineStr">
        <is>
          <t>Accessories</t>
        </is>
      </c>
      <c r="H4848" t="inlineStr">
        <is>
          <t>Laptop Stand</t>
        </is>
      </c>
      <c r="I4848" t="n">
        <v>2</v>
      </c>
      <c r="J4848" s="12" t="n">
        <v>1856.79</v>
      </c>
      <c r="K4848" s="13" t="n">
        <v>0.1</v>
      </c>
      <c r="L4848" s="12" t="n">
        <v>3342.22</v>
      </c>
      <c r="M4848" s="12" t="n">
        <v>2599.51</v>
      </c>
      <c r="N4848" s="12" t="n">
        <v>742.71</v>
      </c>
      <c r="O4848" t="inlineStr">
        <is>
          <t>Cash</t>
        </is>
      </c>
      <c r="P4848" t="inlineStr">
        <is>
          <t>Aarav Sharma</t>
        </is>
      </c>
      <c r="Q4848" t="inlineStr">
        <is>
          <t>CUST-0317</t>
        </is>
      </c>
      <c r="R4848" t="n">
        <v>6</v>
      </c>
      <c r="S4848" t="inlineStr">
        <is>
          <t>Yes</t>
        </is>
      </c>
    </row>
    <row r="4849">
      <c r="A4849" t="inlineStr">
        <is>
          <t>ORD-2501-04848</t>
        </is>
      </c>
      <c r="B4849" s="11" t="n">
        <v>45670</v>
      </c>
      <c r="C4849" t="inlineStr">
        <is>
          <t>West</t>
        </is>
      </c>
      <c r="D4849" t="inlineStr">
        <is>
          <t>Mumbai</t>
        </is>
      </c>
      <c r="E4849" t="inlineStr">
        <is>
          <t>Education</t>
        </is>
      </c>
      <c r="F4849" t="inlineStr">
        <is>
          <t>Retail Store</t>
        </is>
      </c>
      <c r="G4849" t="inlineStr">
        <is>
          <t>Technology</t>
        </is>
      </c>
      <c r="H4849" t="inlineStr">
        <is>
          <t>Tablet</t>
        </is>
      </c>
      <c r="I4849" t="n">
        <v>2</v>
      </c>
      <c r="J4849" s="12" t="n">
        <v>24107.52</v>
      </c>
      <c r="K4849" s="13" t="n">
        <v>0.1</v>
      </c>
      <c r="L4849" s="12" t="n">
        <v>43393.54</v>
      </c>
      <c r="M4849" s="12" t="n">
        <v>40018.48</v>
      </c>
      <c r="N4849" s="12" t="n">
        <v>3375.06</v>
      </c>
      <c r="O4849" t="inlineStr">
        <is>
          <t>Net Banking</t>
        </is>
      </c>
      <c r="P4849" t="inlineStr">
        <is>
          <t>Rohan Verma</t>
        </is>
      </c>
      <c r="Q4849" t="inlineStr">
        <is>
          <t>CUST-0424</t>
        </is>
      </c>
      <c r="R4849" t="n">
        <v>3</v>
      </c>
      <c r="S4849" t="inlineStr">
        <is>
          <t>No</t>
        </is>
      </c>
    </row>
    <row r="4850">
      <c r="A4850" t="inlineStr">
        <is>
          <t>ORD-2409-04849</t>
        </is>
      </c>
      <c r="B4850" s="11" t="n">
        <v>45540</v>
      </c>
      <c r="C4850" t="inlineStr">
        <is>
          <t>South</t>
        </is>
      </c>
      <c r="D4850" t="inlineStr">
        <is>
          <t>Hyderabad</t>
        </is>
      </c>
      <c r="E4850" t="inlineStr">
        <is>
          <t>Consumer</t>
        </is>
      </c>
      <c r="F4850" t="inlineStr">
        <is>
          <t>Online</t>
        </is>
      </c>
      <c r="G4850" t="inlineStr">
        <is>
          <t>Furniture</t>
        </is>
      </c>
      <c r="H4850" t="inlineStr">
        <is>
          <t>Desk</t>
        </is>
      </c>
      <c r="I4850" t="n">
        <v>2</v>
      </c>
      <c r="J4850" s="12" t="n">
        <v>13572.5</v>
      </c>
      <c r="K4850" s="13" t="n">
        <v>0.2</v>
      </c>
      <c r="L4850" s="12" t="n">
        <v>21716</v>
      </c>
      <c r="M4850" s="12" t="n">
        <v>20358.75</v>
      </c>
      <c r="N4850" s="12" t="n">
        <v>1357.25</v>
      </c>
      <c r="O4850" t="inlineStr">
        <is>
          <t>Net Banking</t>
        </is>
      </c>
      <c r="P4850" t="inlineStr">
        <is>
          <t>Sara Khan</t>
        </is>
      </c>
      <c r="Q4850" t="inlineStr">
        <is>
          <t>CUST-0834</t>
        </is>
      </c>
      <c r="R4850" t="n">
        <v>4</v>
      </c>
      <c r="S4850" t="inlineStr">
        <is>
          <t>Yes</t>
        </is>
      </c>
    </row>
    <row r="4851">
      <c r="A4851" t="inlineStr">
        <is>
          <t>ORD-2502-04850</t>
        </is>
      </c>
      <c r="B4851" s="11" t="n">
        <v>45706</v>
      </c>
      <c r="C4851" t="inlineStr">
        <is>
          <t>South</t>
        </is>
      </c>
      <c r="D4851" t="inlineStr">
        <is>
          <t>Bengaluru</t>
        </is>
      </c>
      <c r="E4851" t="inlineStr">
        <is>
          <t>Consumer</t>
        </is>
      </c>
      <c r="F4851" t="inlineStr">
        <is>
          <t>Online</t>
        </is>
      </c>
      <c r="G4851" t="inlineStr">
        <is>
          <t>Furniture</t>
        </is>
      </c>
      <c r="H4851" t="inlineStr">
        <is>
          <t>Office Chair</t>
        </is>
      </c>
      <c r="I4851" t="n">
        <v>5</v>
      </c>
      <c r="J4851" s="12" t="n">
        <v>7658.75</v>
      </c>
      <c r="K4851" s="13" t="n">
        <v>0.05</v>
      </c>
      <c r="L4851" s="12" t="n">
        <v>36379.06</v>
      </c>
      <c r="M4851" s="12" t="n">
        <v>26422.69</v>
      </c>
      <c r="N4851" s="12" t="n">
        <v>9956.370000000001</v>
      </c>
      <c r="O4851" t="inlineStr">
        <is>
          <t>Cash</t>
        </is>
      </c>
      <c r="P4851" t="inlineStr">
        <is>
          <t>Rohan Verma</t>
        </is>
      </c>
      <c r="Q4851" t="inlineStr">
        <is>
          <t>CUST-0688</t>
        </is>
      </c>
      <c r="R4851" t="n">
        <v>4</v>
      </c>
      <c r="S4851" t="inlineStr">
        <is>
          <t>No</t>
        </is>
      </c>
    </row>
    <row r="4852">
      <c r="A4852" t="inlineStr">
        <is>
          <t>ORD-2412-04851</t>
        </is>
      </c>
      <c r="B4852" s="11" t="n">
        <v>45632</v>
      </c>
      <c r="C4852" t="inlineStr">
        <is>
          <t>South</t>
        </is>
      </c>
      <c r="D4852" t="inlineStr">
        <is>
          <t>Kochi</t>
        </is>
      </c>
      <c r="E4852" t="inlineStr">
        <is>
          <t>Corporate</t>
        </is>
      </c>
      <c r="F4852" t="inlineStr">
        <is>
          <t>Direct Sales</t>
        </is>
      </c>
      <c r="G4852" t="inlineStr">
        <is>
          <t>Technology</t>
        </is>
      </c>
      <c r="H4852" t="inlineStr">
        <is>
          <t>Printer</t>
        </is>
      </c>
      <c r="I4852" t="n">
        <v>3</v>
      </c>
      <c r="J4852" s="12" t="n">
        <v>11280.29</v>
      </c>
      <c r="K4852" s="13" t="n">
        <v>0</v>
      </c>
      <c r="L4852" s="12" t="n">
        <v>33840.87</v>
      </c>
      <c r="M4852" s="12" t="n">
        <v>27749.51</v>
      </c>
      <c r="N4852" s="12" t="n">
        <v>6091.36</v>
      </c>
      <c r="O4852" t="inlineStr">
        <is>
          <t>UPI</t>
        </is>
      </c>
      <c r="P4852" t="inlineStr">
        <is>
          <t>Rohan Verma</t>
        </is>
      </c>
      <c r="Q4852" t="inlineStr">
        <is>
          <t>CUST-0411</t>
        </is>
      </c>
      <c r="R4852" t="n">
        <v>3</v>
      </c>
      <c r="S4852" t="inlineStr">
        <is>
          <t>Yes</t>
        </is>
      </c>
    </row>
    <row r="4853">
      <c r="A4853" t="inlineStr">
        <is>
          <t>ORD-2411-04852</t>
        </is>
      </c>
      <c r="B4853" s="11" t="n">
        <v>45605</v>
      </c>
      <c r="C4853" t="inlineStr">
        <is>
          <t>South</t>
        </is>
      </c>
      <c r="D4853" t="inlineStr">
        <is>
          <t>Chennai</t>
        </is>
      </c>
      <c r="E4853" t="inlineStr">
        <is>
          <t>Small Business</t>
        </is>
      </c>
      <c r="F4853" t="inlineStr">
        <is>
          <t>Retail Store</t>
        </is>
      </c>
      <c r="G4853" t="inlineStr">
        <is>
          <t>Technology</t>
        </is>
      </c>
      <c r="H4853" t="inlineStr">
        <is>
          <t>Monitor</t>
        </is>
      </c>
      <c r="I4853" t="n">
        <v>2</v>
      </c>
      <c r="J4853" s="12" t="n">
        <v>13847.96</v>
      </c>
      <c r="K4853" s="13" t="n">
        <v>0.05</v>
      </c>
      <c r="L4853" s="12" t="n">
        <v>26311.12</v>
      </c>
      <c r="M4853" s="12" t="n">
        <v>22156.74</v>
      </c>
      <c r="N4853" s="12" t="n">
        <v>4154.38</v>
      </c>
      <c r="O4853" t="inlineStr">
        <is>
          <t>Credit Card</t>
        </is>
      </c>
      <c r="P4853" t="inlineStr">
        <is>
          <t>Anaya Rao</t>
        </is>
      </c>
      <c r="Q4853" t="inlineStr">
        <is>
          <t>CUST-0807</t>
        </is>
      </c>
      <c r="R4853" t="n">
        <v>4</v>
      </c>
      <c r="S4853" t="inlineStr">
        <is>
          <t>No</t>
        </is>
      </c>
    </row>
    <row r="4854">
      <c r="A4854" t="inlineStr">
        <is>
          <t>ORD-2410-04853</t>
        </is>
      </c>
      <c r="B4854" s="11" t="n">
        <v>45571</v>
      </c>
      <c r="C4854" t="inlineStr">
        <is>
          <t>West</t>
        </is>
      </c>
      <c r="D4854" t="inlineStr">
        <is>
          <t>Surat</t>
        </is>
      </c>
      <c r="E4854" t="inlineStr">
        <is>
          <t>Education</t>
        </is>
      </c>
      <c r="F4854" t="inlineStr">
        <is>
          <t>Retail Store</t>
        </is>
      </c>
      <c r="G4854" t="inlineStr">
        <is>
          <t>Furniture</t>
        </is>
      </c>
      <c r="H4854" t="inlineStr">
        <is>
          <t>Cabinet</t>
        </is>
      </c>
      <c r="I4854" t="n">
        <v>5</v>
      </c>
      <c r="J4854" s="12" t="n">
        <v>8791.33</v>
      </c>
      <c r="K4854" s="13" t="n">
        <v>0.1</v>
      </c>
      <c r="L4854" s="12" t="n">
        <v>39560.99</v>
      </c>
      <c r="M4854" s="12" t="n">
        <v>34286.19</v>
      </c>
      <c r="N4854" s="12" t="n">
        <v>5274.8</v>
      </c>
      <c r="O4854" t="inlineStr">
        <is>
          <t>Net Banking</t>
        </is>
      </c>
      <c r="P4854" t="inlineStr">
        <is>
          <t>Vivaan Gupta</t>
        </is>
      </c>
      <c r="Q4854" t="inlineStr">
        <is>
          <t>CUST-0260</t>
        </is>
      </c>
      <c r="R4854" t="n">
        <v>5</v>
      </c>
      <c r="S4854" t="inlineStr">
        <is>
          <t>No</t>
        </is>
      </c>
    </row>
    <row r="4855">
      <c r="A4855" t="inlineStr">
        <is>
          <t>ORD-2502-04854</t>
        </is>
      </c>
      <c r="B4855" s="11" t="n">
        <v>45716</v>
      </c>
      <c r="C4855" t="inlineStr">
        <is>
          <t>South</t>
        </is>
      </c>
      <c r="D4855" t="inlineStr">
        <is>
          <t>Hyderabad</t>
        </is>
      </c>
      <c r="E4855" t="inlineStr">
        <is>
          <t>Education</t>
        </is>
      </c>
      <c r="F4855" t="inlineStr">
        <is>
          <t>Partner</t>
        </is>
      </c>
      <c r="G4855" t="inlineStr">
        <is>
          <t>Technology</t>
        </is>
      </c>
      <c r="H4855" t="inlineStr">
        <is>
          <t>Laptop</t>
        </is>
      </c>
      <c r="I4855" t="n">
        <v>10</v>
      </c>
      <c r="J4855" s="12" t="n">
        <v>42006.31</v>
      </c>
      <c r="K4855" s="13" t="n">
        <v>0.1</v>
      </c>
      <c r="L4855" s="12" t="n">
        <v>378056.79</v>
      </c>
      <c r="M4855" s="12" t="n">
        <v>361254.27</v>
      </c>
      <c r="N4855" s="12" t="n">
        <v>16802.52</v>
      </c>
      <c r="O4855" t="inlineStr">
        <is>
          <t>Credit Card</t>
        </is>
      </c>
      <c r="P4855" t="inlineStr">
        <is>
          <t>Tara Kapoor</t>
        </is>
      </c>
      <c r="Q4855" t="inlineStr">
        <is>
          <t>CUST-0155</t>
        </is>
      </c>
      <c r="R4855" t="n">
        <v>7</v>
      </c>
      <c r="S4855" t="inlineStr">
        <is>
          <t>No</t>
        </is>
      </c>
    </row>
    <row r="4856">
      <c r="A4856" t="inlineStr">
        <is>
          <t>ORD-2409-04855</t>
        </is>
      </c>
      <c r="B4856" s="11" t="n">
        <v>45545</v>
      </c>
      <c r="C4856" t="inlineStr">
        <is>
          <t>Central</t>
        </is>
      </c>
      <c r="D4856" t="inlineStr">
        <is>
          <t>Bhopal</t>
        </is>
      </c>
      <c r="E4856" t="inlineStr">
        <is>
          <t>Education</t>
        </is>
      </c>
      <c r="F4856" t="inlineStr">
        <is>
          <t>Partner</t>
        </is>
      </c>
      <c r="G4856" t="inlineStr">
        <is>
          <t>Accessories</t>
        </is>
      </c>
      <c r="H4856" t="inlineStr">
        <is>
          <t>Laptop Stand</t>
        </is>
      </c>
      <c r="I4856" t="n">
        <v>4</v>
      </c>
      <c r="J4856" s="12" t="n">
        <v>1853.44</v>
      </c>
      <c r="K4856" s="13" t="n">
        <v>0.1</v>
      </c>
      <c r="L4856" s="12" t="n">
        <v>6672.38</v>
      </c>
      <c r="M4856" s="12" t="n">
        <v>5189.63</v>
      </c>
      <c r="N4856" s="12" t="n">
        <v>1482.75</v>
      </c>
      <c r="O4856" t="inlineStr">
        <is>
          <t>Debit Card</t>
        </is>
      </c>
      <c r="P4856" t="inlineStr">
        <is>
          <t>Diya Patel</t>
        </is>
      </c>
      <c r="Q4856" t="inlineStr">
        <is>
          <t>CUST-0670</t>
        </is>
      </c>
      <c r="R4856" t="n">
        <v>10</v>
      </c>
      <c r="S4856" t="inlineStr">
        <is>
          <t>No</t>
        </is>
      </c>
    </row>
    <row r="4857">
      <c r="A4857" t="inlineStr">
        <is>
          <t>ORD-2407-04856</t>
        </is>
      </c>
      <c r="B4857" s="11" t="n">
        <v>45485</v>
      </c>
      <c r="C4857" t="inlineStr">
        <is>
          <t>Central</t>
        </is>
      </c>
      <c r="D4857" t="inlineStr">
        <is>
          <t>Bhopal</t>
        </is>
      </c>
      <c r="E4857" t="inlineStr">
        <is>
          <t>Small Business</t>
        </is>
      </c>
      <c r="F4857" t="inlineStr">
        <is>
          <t>Retail Store</t>
        </is>
      </c>
      <c r="G4857" t="inlineStr">
        <is>
          <t>Technology</t>
        </is>
      </c>
      <c r="H4857" t="inlineStr">
        <is>
          <t>Printer</t>
        </is>
      </c>
      <c r="I4857" t="n">
        <v>6</v>
      </c>
      <c r="J4857" s="12" t="n">
        <v>10749.01</v>
      </c>
      <c r="K4857" s="13" t="n">
        <v>0</v>
      </c>
      <c r="L4857" s="12" t="n">
        <v>64494.06</v>
      </c>
      <c r="M4857" s="12" t="n">
        <v>52885.13</v>
      </c>
      <c r="N4857" s="12" t="n">
        <v>11608.93</v>
      </c>
      <c r="O4857" t="inlineStr">
        <is>
          <t>UPI</t>
        </is>
      </c>
      <c r="P4857" t="inlineStr">
        <is>
          <t>Aarav Sharma</t>
        </is>
      </c>
      <c r="Q4857" t="inlineStr">
        <is>
          <t>CUST-0586</t>
        </is>
      </c>
      <c r="R4857" t="n">
        <v>10</v>
      </c>
      <c r="S4857" t="inlineStr">
        <is>
          <t>No</t>
        </is>
      </c>
    </row>
    <row r="4858">
      <c r="A4858" t="inlineStr">
        <is>
          <t>ORD-2410-04857</t>
        </is>
      </c>
      <c r="B4858" s="11" t="n">
        <v>45594</v>
      </c>
      <c r="C4858" t="inlineStr">
        <is>
          <t>West</t>
        </is>
      </c>
      <c r="D4858" t="inlineStr">
        <is>
          <t>Ahmedabad</t>
        </is>
      </c>
      <c r="E4858" t="inlineStr">
        <is>
          <t>Consumer</t>
        </is>
      </c>
      <c r="F4858" t="inlineStr">
        <is>
          <t>Online</t>
        </is>
      </c>
      <c r="G4858" t="inlineStr">
        <is>
          <t>Technology</t>
        </is>
      </c>
      <c r="H4858" t="inlineStr">
        <is>
          <t>Laptop</t>
        </is>
      </c>
      <c r="I4858" t="n">
        <v>2</v>
      </c>
      <c r="J4858" s="12" t="n">
        <v>41171.08</v>
      </c>
      <c r="K4858" s="13" t="n">
        <v>0.2</v>
      </c>
      <c r="L4858" s="12" t="n">
        <v>65873.73</v>
      </c>
      <c r="M4858" s="12" t="n">
        <v>70814.25999999999</v>
      </c>
      <c r="N4858" s="12" t="n">
        <v>-4940.53</v>
      </c>
      <c r="O4858" t="inlineStr">
        <is>
          <t>Debit Card</t>
        </is>
      </c>
      <c r="P4858" t="inlineStr">
        <is>
          <t>Diya Patel</t>
        </is>
      </c>
      <c r="Q4858" t="inlineStr">
        <is>
          <t>CUST-0278</t>
        </is>
      </c>
      <c r="R4858" t="n">
        <v>3</v>
      </c>
      <c r="S4858" t="inlineStr">
        <is>
          <t>No</t>
        </is>
      </c>
    </row>
    <row r="4859">
      <c r="A4859" t="inlineStr">
        <is>
          <t>ORD-2406-04858</t>
        </is>
      </c>
      <c r="B4859" s="11" t="n">
        <v>45468</v>
      </c>
      <c r="C4859" t="inlineStr">
        <is>
          <t>West</t>
        </is>
      </c>
      <c r="D4859" t="inlineStr">
        <is>
          <t>Pune</t>
        </is>
      </c>
      <c r="E4859" t="inlineStr">
        <is>
          <t>Small Business</t>
        </is>
      </c>
      <c r="F4859" t="inlineStr">
        <is>
          <t>Retail Store</t>
        </is>
      </c>
      <c r="G4859" t="inlineStr">
        <is>
          <t>Office Supplies</t>
        </is>
      </c>
      <c r="H4859" t="inlineStr">
        <is>
          <t>Paper Ream</t>
        </is>
      </c>
      <c r="I4859" t="n">
        <v>2</v>
      </c>
      <c r="J4859" s="12" t="n">
        <v>479.22</v>
      </c>
      <c r="K4859" s="13" t="n">
        <v>0</v>
      </c>
      <c r="L4859" s="12" t="n">
        <v>958.4400000000001</v>
      </c>
      <c r="M4859" s="12" t="n">
        <v>718.83</v>
      </c>
      <c r="N4859" s="12" t="n">
        <v>239.61</v>
      </c>
      <c r="O4859" t="inlineStr">
        <is>
          <t>Cash</t>
        </is>
      </c>
      <c r="P4859" t="inlineStr">
        <is>
          <t>Kabir Singh</t>
        </is>
      </c>
      <c r="Q4859" t="inlineStr">
        <is>
          <t>CUST-0007</t>
        </is>
      </c>
      <c r="R4859" t="n">
        <v>4</v>
      </c>
      <c r="S4859" t="inlineStr">
        <is>
          <t>No</t>
        </is>
      </c>
    </row>
    <row r="4860">
      <c r="A4860" t="inlineStr">
        <is>
          <t>ORD-2504-04859</t>
        </is>
      </c>
      <c r="B4860" s="11" t="n">
        <v>45764</v>
      </c>
      <c r="C4860" t="inlineStr">
        <is>
          <t>North</t>
        </is>
      </c>
      <c r="D4860" t="inlineStr">
        <is>
          <t>Chandigarh</t>
        </is>
      </c>
      <c r="E4860" t="inlineStr">
        <is>
          <t>Education</t>
        </is>
      </c>
      <c r="F4860" t="inlineStr">
        <is>
          <t>Retail Store</t>
        </is>
      </c>
      <c r="G4860" t="inlineStr">
        <is>
          <t>Furniture</t>
        </is>
      </c>
      <c r="H4860" t="inlineStr">
        <is>
          <t>Cabinet</t>
        </is>
      </c>
      <c r="I4860" t="n">
        <v>2</v>
      </c>
      <c r="J4860" s="12" t="n">
        <v>9343.77</v>
      </c>
      <c r="K4860" s="13" t="n">
        <v>0</v>
      </c>
      <c r="L4860" s="12" t="n">
        <v>18687.54</v>
      </c>
      <c r="M4860" s="12" t="n">
        <v>14576.28</v>
      </c>
      <c r="N4860" s="12" t="n">
        <v>4111.26</v>
      </c>
      <c r="O4860" t="inlineStr">
        <is>
          <t>Net Banking</t>
        </is>
      </c>
      <c r="P4860" t="inlineStr">
        <is>
          <t>Kabir Singh</t>
        </is>
      </c>
      <c r="Q4860" t="inlineStr">
        <is>
          <t>CUST-0297</t>
        </is>
      </c>
      <c r="R4860" t="n">
        <v>4</v>
      </c>
      <c r="S4860" t="inlineStr">
        <is>
          <t>No</t>
        </is>
      </c>
    </row>
    <row r="4861">
      <c r="A4861" t="inlineStr">
        <is>
          <t>ORD-2402-04860</t>
        </is>
      </c>
      <c r="B4861" s="11" t="n">
        <v>45330</v>
      </c>
      <c r="C4861" t="inlineStr">
        <is>
          <t>North</t>
        </is>
      </c>
      <c r="D4861" t="inlineStr">
        <is>
          <t>Chandigarh</t>
        </is>
      </c>
      <c r="E4861" t="inlineStr">
        <is>
          <t>Consumer</t>
        </is>
      </c>
      <c r="F4861" t="inlineStr">
        <is>
          <t>Direct Sales</t>
        </is>
      </c>
      <c r="G4861" t="inlineStr">
        <is>
          <t>Furniture</t>
        </is>
      </c>
      <c r="H4861" t="inlineStr">
        <is>
          <t>Bookshelf</t>
        </is>
      </c>
      <c r="I4861" t="n">
        <v>5</v>
      </c>
      <c r="J4861" s="12" t="n">
        <v>5362.36</v>
      </c>
      <c r="K4861" s="13" t="n">
        <v>0.1</v>
      </c>
      <c r="L4861" s="12" t="n">
        <v>24130.62</v>
      </c>
      <c r="M4861" s="12" t="n">
        <v>19572.61</v>
      </c>
      <c r="N4861" s="12" t="n">
        <v>4558.01</v>
      </c>
      <c r="O4861" t="inlineStr">
        <is>
          <t>UPI</t>
        </is>
      </c>
      <c r="P4861" t="inlineStr">
        <is>
          <t>Sara Khan</t>
        </is>
      </c>
      <c r="Q4861" t="inlineStr">
        <is>
          <t>CUST-0106</t>
        </is>
      </c>
      <c r="R4861" t="n">
        <v>4</v>
      </c>
      <c r="S4861" t="inlineStr">
        <is>
          <t>No</t>
        </is>
      </c>
    </row>
    <row r="4862">
      <c r="A4862" t="inlineStr">
        <is>
          <t>ORD-2409-04861</t>
        </is>
      </c>
      <c r="B4862" s="11" t="n">
        <v>45545</v>
      </c>
      <c r="C4862" t="inlineStr">
        <is>
          <t>East</t>
        </is>
      </c>
      <c r="D4862" t="inlineStr">
        <is>
          <t>Guwahati</t>
        </is>
      </c>
      <c r="E4862" t="inlineStr">
        <is>
          <t>Consumer</t>
        </is>
      </c>
      <c r="F4862" t="inlineStr">
        <is>
          <t>Online</t>
        </is>
      </c>
      <c r="G4862" t="inlineStr">
        <is>
          <t>Office Supplies</t>
        </is>
      </c>
      <c r="H4862" t="inlineStr">
        <is>
          <t>Notebook Pack</t>
        </is>
      </c>
      <c r="I4862" t="n">
        <v>3</v>
      </c>
      <c r="J4862" s="12" t="n">
        <v>378.87</v>
      </c>
      <c r="K4862" s="13" t="n">
        <v>0.1</v>
      </c>
      <c r="L4862" s="12" t="n">
        <v>1022.95</v>
      </c>
      <c r="M4862" s="12" t="n">
        <v>727.4299999999999</v>
      </c>
      <c r="N4862" s="12" t="n">
        <v>295.52</v>
      </c>
      <c r="O4862" t="inlineStr">
        <is>
          <t>Cash</t>
        </is>
      </c>
      <c r="P4862" t="inlineStr">
        <is>
          <t>Meera Joshi</t>
        </is>
      </c>
      <c r="Q4862" t="inlineStr">
        <is>
          <t>CUST-0637</t>
        </is>
      </c>
      <c r="R4862" t="n">
        <v>2</v>
      </c>
      <c r="S4862" t="inlineStr">
        <is>
          <t>Yes</t>
        </is>
      </c>
    </row>
    <row r="4863">
      <c r="A4863" t="inlineStr">
        <is>
          <t>ORD-2508-04862</t>
        </is>
      </c>
      <c r="B4863" s="11" t="n">
        <v>45881</v>
      </c>
      <c r="C4863" t="inlineStr">
        <is>
          <t>North</t>
        </is>
      </c>
      <c r="D4863" t="inlineStr">
        <is>
          <t>Delhi</t>
        </is>
      </c>
      <c r="E4863" t="inlineStr">
        <is>
          <t>Education</t>
        </is>
      </c>
      <c r="F4863" t="inlineStr">
        <is>
          <t>Partner</t>
        </is>
      </c>
      <c r="G4863" t="inlineStr">
        <is>
          <t>Furniture</t>
        </is>
      </c>
      <c r="H4863" t="inlineStr">
        <is>
          <t>Office Chair</t>
        </is>
      </c>
      <c r="I4863" t="n">
        <v>2</v>
      </c>
      <c r="J4863" s="12" t="n">
        <v>8037.86</v>
      </c>
      <c r="K4863" s="13" t="n">
        <v>0</v>
      </c>
      <c r="L4863" s="12" t="n">
        <v>16075.72</v>
      </c>
      <c r="M4863" s="12" t="n">
        <v>11092.25</v>
      </c>
      <c r="N4863" s="12" t="n">
        <v>4983.47</v>
      </c>
      <c r="O4863" t="inlineStr">
        <is>
          <t>Credit Card</t>
        </is>
      </c>
      <c r="P4863" t="inlineStr">
        <is>
          <t>Diya Patel</t>
        </is>
      </c>
      <c r="Q4863" t="inlineStr">
        <is>
          <t>CUST-0473</t>
        </is>
      </c>
      <c r="R4863" t="n">
        <v>1</v>
      </c>
      <c r="S4863" t="inlineStr">
        <is>
          <t>No</t>
        </is>
      </c>
    </row>
    <row r="4864">
      <c r="A4864" t="inlineStr">
        <is>
          <t>ORD-2503-04863</t>
        </is>
      </c>
      <c r="B4864" s="11" t="n">
        <v>45721</v>
      </c>
      <c r="C4864" t="inlineStr">
        <is>
          <t>Central</t>
        </is>
      </c>
      <c r="D4864" t="inlineStr">
        <is>
          <t>Bhopal</t>
        </is>
      </c>
      <c r="E4864" t="inlineStr">
        <is>
          <t>Consumer</t>
        </is>
      </c>
      <c r="F4864" t="inlineStr">
        <is>
          <t>Direct Sales</t>
        </is>
      </c>
      <c r="G4864" t="inlineStr">
        <is>
          <t>Technology</t>
        </is>
      </c>
      <c r="H4864" t="inlineStr">
        <is>
          <t>Keyboard</t>
        </is>
      </c>
      <c r="I4864" t="n">
        <v>1</v>
      </c>
      <c r="J4864" s="12" t="n">
        <v>1688.85</v>
      </c>
      <c r="K4864" s="13" t="n">
        <v>0.1</v>
      </c>
      <c r="L4864" s="12" t="n">
        <v>1519.96</v>
      </c>
      <c r="M4864" s="12" t="n">
        <v>1199.08</v>
      </c>
      <c r="N4864" s="12" t="n">
        <v>320.88</v>
      </c>
      <c r="O4864" t="inlineStr">
        <is>
          <t>Debit Card</t>
        </is>
      </c>
      <c r="P4864" t="inlineStr">
        <is>
          <t>Vivaan Gupta</t>
        </is>
      </c>
      <c r="Q4864" t="inlineStr">
        <is>
          <t>CUST-0036</t>
        </is>
      </c>
      <c r="R4864" t="n">
        <v>4</v>
      </c>
      <c r="S4864" t="inlineStr">
        <is>
          <t>No</t>
        </is>
      </c>
    </row>
    <row r="4865">
      <c r="A4865" t="inlineStr">
        <is>
          <t>ORD-2501-04864</t>
        </is>
      </c>
      <c r="B4865" s="11" t="n">
        <v>45662</v>
      </c>
      <c r="C4865" t="inlineStr">
        <is>
          <t>East</t>
        </is>
      </c>
      <c r="D4865" t="inlineStr">
        <is>
          <t>Bhubaneswar</t>
        </is>
      </c>
      <c r="E4865" t="inlineStr">
        <is>
          <t>Consumer</t>
        </is>
      </c>
      <c r="F4865" t="inlineStr">
        <is>
          <t>Online</t>
        </is>
      </c>
      <c r="G4865" t="inlineStr">
        <is>
          <t>Accessories</t>
        </is>
      </c>
      <c r="H4865" t="inlineStr">
        <is>
          <t>Webcam</t>
        </is>
      </c>
      <c r="I4865" t="n">
        <v>4</v>
      </c>
      <c r="J4865" s="12" t="n">
        <v>3113.64</v>
      </c>
      <c r="K4865" s="13" t="n">
        <v>0.15</v>
      </c>
      <c r="L4865" s="12" t="n">
        <v>10586.38</v>
      </c>
      <c r="M4865" s="12" t="n">
        <v>9465.469999999999</v>
      </c>
      <c r="N4865" s="12" t="n">
        <v>1120.91</v>
      </c>
      <c r="O4865" t="inlineStr">
        <is>
          <t>Credit Card</t>
        </is>
      </c>
      <c r="P4865" t="inlineStr">
        <is>
          <t>Aarav Sharma</t>
        </is>
      </c>
      <c r="Q4865" t="inlineStr">
        <is>
          <t>CUST-0508</t>
        </is>
      </c>
      <c r="R4865" t="n">
        <v>4</v>
      </c>
      <c r="S4865" t="inlineStr">
        <is>
          <t>No</t>
        </is>
      </c>
    </row>
    <row r="4866">
      <c r="A4866" t="inlineStr">
        <is>
          <t>ORD-2506-04865</t>
        </is>
      </c>
      <c r="B4866" s="11" t="n">
        <v>45822</v>
      </c>
      <c r="C4866" t="inlineStr">
        <is>
          <t>South</t>
        </is>
      </c>
      <c r="D4866" t="inlineStr">
        <is>
          <t>Kochi</t>
        </is>
      </c>
      <c r="E4866" t="inlineStr">
        <is>
          <t>Education</t>
        </is>
      </c>
      <c r="F4866" t="inlineStr">
        <is>
          <t>Online</t>
        </is>
      </c>
      <c r="G4866" t="inlineStr">
        <is>
          <t>Technology</t>
        </is>
      </c>
      <c r="H4866" t="inlineStr">
        <is>
          <t>Laptop</t>
        </is>
      </c>
      <c r="I4866" t="n">
        <v>1</v>
      </c>
      <c r="J4866" s="12" t="n">
        <v>47663.88</v>
      </c>
      <c r="K4866" s="13" t="n">
        <v>0.15</v>
      </c>
      <c r="L4866" s="12" t="n">
        <v>40514.3</v>
      </c>
      <c r="M4866" s="12" t="n">
        <v>40990.94</v>
      </c>
      <c r="N4866" s="12" t="n">
        <v>-476.64</v>
      </c>
      <c r="O4866" t="inlineStr">
        <is>
          <t>UPI</t>
        </is>
      </c>
      <c r="P4866" t="inlineStr">
        <is>
          <t>Meera Joshi</t>
        </is>
      </c>
      <c r="Q4866" t="inlineStr">
        <is>
          <t>CUST-0072</t>
        </is>
      </c>
      <c r="R4866" t="n">
        <v>1</v>
      </c>
      <c r="S4866" t="inlineStr">
        <is>
          <t>No</t>
        </is>
      </c>
    </row>
    <row r="4867">
      <c r="A4867" t="inlineStr">
        <is>
          <t>ORD-2502-04866</t>
        </is>
      </c>
      <c r="B4867" s="11" t="n">
        <v>45713</v>
      </c>
      <c r="C4867" t="inlineStr">
        <is>
          <t>East</t>
        </is>
      </c>
      <c r="D4867" t="inlineStr">
        <is>
          <t>Bhubaneswar</t>
        </is>
      </c>
      <c r="E4867" t="inlineStr">
        <is>
          <t>Consumer</t>
        </is>
      </c>
      <c r="F4867" t="inlineStr">
        <is>
          <t>Online</t>
        </is>
      </c>
      <c r="G4867" t="inlineStr">
        <is>
          <t>Technology</t>
        </is>
      </c>
      <c r="H4867" t="inlineStr">
        <is>
          <t>Keyboard</t>
        </is>
      </c>
      <c r="I4867" t="n">
        <v>4</v>
      </c>
      <c r="J4867" s="12" t="n">
        <v>1562.82</v>
      </c>
      <c r="K4867" s="13" t="n">
        <v>0.15</v>
      </c>
      <c r="L4867" s="12" t="n">
        <v>5313.59</v>
      </c>
      <c r="M4867" s="12" t="n">
        <v>4438.41</v>
      </c>
      <c r="N4867" s="12" t="n">
        <v>875.1799999999999</v>
      </c>
      <c r="O4867" t="inlineStr">
        <is>
          <t>Credit Card</t>
        </is>
      </c>
      <c r="P4867" t="inlineStr">
        <is>
          <t>Vivaan Gupta</t>
        </is>
      </c>
      <c r="Q4867" t="inlineStr">
        <is>
          <t>CUST-0414</t>
        </is>
      </c>
      <c r="R4867" t="n">
        <v>5</v>
      </c>
      <c r="S4867" t="inlineStr">
        <is>
          <t>No</t>
        </is>
      </c>
    </row>
    <row r="4868">
      <c r="A4868" t="inlineStr">
        <is>
          <t>ORD-2502-04867</t>
        </is>
      </c>
      <c r="B4868" s="11" t="n">
        <v>45702</v>
      </c>
      <c r="C4868" t="inlineStr">
        <is>
          <t>East</t>
        </is>
      </c>
      <c r="D4868" t="inlineStr">
        <is>
          <t>Bhubaneswar</t>
        </is>
      </c>
      <c r="E4868" t="inlineStr">
        <is>
          <t>Education</t>
        </is>
      </c>
      <c r="F4868" t="inlineStr">
        <is>
          <t>Retail Store</t>
        </is>
      </c>
      <c r="G4868" t="inlineStr">
        <is>
          <t>Office Supplies</t>
        </is>
      </c>
      <c r="H4868" t="inlineStr">
        <is>
          <t>Pen Box</t>
        </is>
      </c>
      <c r="I4868" t="n">
        <v>6</v>
      </c>
      <c r="J4868" s="12" t="n">
        <v>210.78</v>
      </c>
      <c r="K4868" s="13" t="n">
        <v>0.15</v>
      </c>
      <c r="L4868" s="12" t="n">
        <v>1074.98</v>
      </c>
      <c r="M4868" s="12" t="n">
        <v>771.45</v>
      </c>
      <c r="N4868" s="12" t="n">
        <v>303.53</v>
      </c>
      <c r="O4868" t="inlineStr">
        <is>
          <t>Credit Card</t>
        </is>
      </c>
      <c r="P4868" t="inlineStr">
        <is>
          <t>Tara Kapoor</t>
        </is>
      </c>
      <c r="Q4868" t="inlineStr">
        <is>
          <t>CUST-0366</t>
        </is>
      </c>
      <c r="R4868" t="n">
        <v>5</v>
      </c>
      <c r="S4868" t="inlineStr">
        <is>
          <t>No</t>
        </is>
      </c>
    </row>
    <row r="4869">
      <c r="A4869" t="inlineStr">
        <is>
          <t>ORD-2512-04868</t>
        </is>
      </c>
      <c r="B4869" s="11" t="n">
        <v>46001</v>
      </c>
      <c r="C4869" t="inlineStr">
        <is>
          <t>Central</t>
        </is>
      </c>
      <c r="D4869" t="inlineStr">
        <is>
          <t>Bhopal</t>
        </is>
      </c>
      <c r="E4869" t="inlineStr">
        <is>
          <t>Small Business</t>
        </is>
      </c>
      <c r="F4869" t="inlineStr">
        <is>
          <t>Retail Store</t>
        </is>
      </c>
      <c r="G4869" t="inlineStr">
        <is>
          <t>Office Supplies</t>
        </is>
      </c>
      <c r="H4869" t="inlineStr">
        <is>
          <t>Stapler</t>
        </is>
      </c>
      <c r="I4869" t="n">
        <v>2</v>
      </c>
      <c r="J4869" s="12" t="n">
        <v>331.46</v>
      </c>
      <c r="K4869" s="13" t="n">
        <v>0.05</v>
      </c>
      <c r="L4869" s="12" t="n">
        <v>629.77</v>
      </c>
      <c r="M4869" s="12" t="n">
        <v>444.16</v>
      </c>
      <c r="N4869" s="12" t="n">
        <v>185.61</v>
      </c>
      <c r="O4869" t="inlineStr">
        <is>
          <t>UPI</t>
        </is>
      </c>
      <c r="P4869" t="inlineStr">
        <is>
          <t>Ishaan Mehta</t>
        </is>
      </c>
      <c r="Q4869" t="inlineStr">
        <is>
          <t>CUST-0168</t>
        </is>
      </c>
      <c r="R4869" t="n">
        <v>3</v>
      </c>
      <c r="S4869" t="inlineStr">
        <is>
          <t>No</t>
        </is>
      </c>
    </row>
    <row r="4870">
      <c r="A4870" t="inlineStr">
        <is>
          <t>ORD-2502-04869</t>
        </is>
      </c>
      <c r="B4870" s="11" t="n">
        <v>45689</v>
      </c>
      <c r="C4870" t="inlineStr">
        <is>
          <t>North</t>
        </is>
      </c>
      <c r="D4870" t="inlineStr">
        <is>
          <t>Chandigarh</t>
        </is>
      </c>
      <c r="E4870" t="inlineStr">
        <is>
          <t>Small Business</t>
        </is>
      </c>
      <c r="F4870" t="inlineStr">
        <is>
          <t>Partner</t>
        </is>
      </c>
      <c r="G4870" t="inlineStr">
        <is>
          <t>Accessories</t>
        </is>
      </c>
      <c r="H4870" t="inlineStr">
        <is>
          <t>Webcam</t>
        </is>
      </c>
      <c r="I4870" t="n">
        <v>2</v>
      </c>
      <c r="J4870" s="12" t="n">
        <v>3378.59</v>
      </c>
      <c r="K4870" s="13" t="n">
        <v>0.1</v>
      </c>
      <c r="L4870" s="12" t="n">
        <v>6081.46</v>
      </c>
      <c r="M4870" s="12" t="n">
        <v>5135.46</v>
      </c>
      <c r="N4870" s="12" t="n">
        <v>946</v>
      </c>
      <c r="O4870" t="inlineStr">
        <is>
          <t>Net Banking</t>
        </is>
      </c>
      <c r="P4870" t="inlineStr">
        <is>
          <t>Meera Joshi</t>
        </is>
      </c>
      <c r="Q4870" t="inlineStr">
        <is>
          <t>CUST-0334</t>
        </is>
      </c>
      <c r="R4870" t="n">
        <v>1</v>
      </c>
      <c r="S4870" t="inlineStr">
        <is>
          <t>No</t>
        </is>
      </c>
    </row>
    <row r="4871">
      <c r="A4871" t="inlineStr">
        <is>
          <t>ORD-2404-04870</t>
        </is>
      </c>
      <c r="B4871" s="11" t="n">
        <v>45400</v>
      </c>
      <c r="C4871" t="inlineStr">
        <is>
          <t>East</t>
        </is>
      </c>
      <c r="D4871" t="inlineStr">
        <is>
          <t>Guwahati</t>
        </is>
      </c>
      <c r="E4871" t="inlineStr">
        <is>
          <t>Consumer</t>
        </is>
      </c>
      <c r="F4871" t="inlineStr">
        <is>
          <t>Retail Store</t>
        </is>
      </c>
      <c r="G4871" t="inlineStr">
        <is>
          <t>Accessories</t>
        </is>
      </c>
      <c r="H4871" t="inlineStr">
        <is>
          <t>USB Hub</t>
        </is>
      </c>
      <c r="I4871" t="n">
        <v>4</v>
      </c>
      <c r="J4871" s="12" t="n">
        <v>1175.08</v>
      </c>
      <c r="K4871" s="13" t="n">
        <v>0</v>
      </c>
      <c r="L4871" s="12" t="n">
        <v>4700.32</v>
      </c>
      <c r="M4871" s="12" t="n">
        <v>3196.22</v>
      </c>
      <c r="N4871" s="12" t="n">
        <v>1504.1</v>
      </c>
      <c r="O4871" t="inlineStr">
        <is>
          <t>Cash</t>
        </is>
      </c>
      <c r="P4871" t="inlineStr">
        <is>
          <t>Sara Khan</t>
        </is>
      </c>
      <c r="Q4871" t="inlineStr">
        <is>
          <t>CUST-0610</t>
        </is>
      </c>
      <c r="R4871" t="n">
        <v>1</v>
      </c>
      <c r="S4871" t="inlineStr">
        <is>
          <t>No</t>
        </is>
      </c>
    </row>
    <row r="4872">
      <c r="A4872" t="inlineStr">
        <is>
          <t>ORD-2407-04871</t>
        </is>
      </c>
      <c r="B4872" s="11" t="n">
        <v>45481</v>
      </c>
      <c r="C4872" t="inlineStr">
        <is>
          <t>West</t>
        </is>
      </c>
      <c r="D4872" t="inlineStr">
        <is>
          <t>Pune</t>
        </is>
      </c>
      <c r="E4872" t="inlineStr">
        <is>
          <t>Consumer</t>
        </is>
      </c>
      <c r="F4872" t="inlineStr">
        <is>
          <t>Retail Store</t>
        </is>
      </c>
      <c r="G4872" t="inlineStr">
        <is>
          <t>Technology</t>
        </is>
      </c>
      <c r="H4872" t="inlineStr">
        <is>
          <t>Laptop</t>
        </is>
      </c>
      <c r="I4872" t="n">
        <v>6</v>
      </c>
      <c r="J4872" s="12" t="n">
        <v>44367.56</v>
      </c>
      <c r="K4872" s="13" t="n">
        <v>0.15</v>
      </c>
      <c r="L4872" s="12" t="n">
        <v>226274.56</v>
      </c>
      <c r="M4872" s="12" t="n">
        <v>228936.61</v>
      </c>
      <c r="N4872" s="12" t="n">
        <v>-2662.05</v>
      </c>
      <c r="O4872" t="inlineStr">
        <is>
          <t>Credit Card</t>
        </is>
      </c>
      <c r="P4872" t="inlineStr">
        <is>
          <t>Vivaan Gupta</t>
        </is>
      </c>
      <c r="Q4872" t="inlineStr">
        <is>
          <t>CUST-0171</t>
        </is>
      </c>
      <c r="R4872" t="n">
        <v>4</v>
      </c>
      <c r="S4872" t="inlineStr">
        <is>
          <t>No</t>
        </is>
      </c>
    </row>
    <row r="4873">
      <c r="A4873" t="inlineStr">
        <is>
          <t>ORD-2406-04872</t>
        </is>
      </c>
      <c r="B4873" s="11" t="n">
        <v>45471</v>
      </c>
      <c r="C4873" t="inlineStr">
        <is>
          <t>Central</t>
        </is>
      </c>
      <c r="D4873" t="inlineStr">
        <is>
          <t>Raipur</t>
        </is>
      </c>
      <c r="E4873" t="inlineStr">
        <is>
          <t>Small Business</t>
        </is>
      </c>
      <c r="F4873" t="inlineStr">
        <is>
          <t>Direct Sales</t>
        </is>
      </c>
      <c r="G4873" t="inlineStr">
        <is>
          <t>Technology</t>
        </is>
      </c>
      <c r="H4873" t="inlineStr">
        <is>
          <t>Laptop</t>
        </is>
      </c>
      <c r="I4873" t="n">
        <v>6</v>
      </c>
      <c r="J4873" s="12" t="n">
        <v>49298.64</v>
      </c>
      <c r="K4873" s="13" t="n">
        <v>0.15</v>
      </c>
      <c r="L4873" s="12" t="n">
        <v>251423.06</v>
      </c>
      <c r="M4873" s="12" t="n">
        <v>254380.98</v>
      </c>
      <c r="N4873" s="12" t="n">
        <v>-2957.92</v>
      </c>
      <c r="O4873" t="inlineStr">
        <is>
          <t>Debit Card</t>
        </is>
      </c>
      <c r="P4873" t="inlineStr">
        <is>
          <t>Ishaan Mehta</t>
        </is>
      </c>
      <c r="Q4873" t="inlineStr">
        <is>
          <t>CUST-0739</t>
        </is>
      </c>
      <c r="R4873" t="n">
        <v>5</v>
      </c>
      <c r="S4873" t="inlineStr">
        <is>
          <t>No</t>
        </is>
      </c>
    </row>
    <row r="4874">
      <c r="A4874" t="inlineStr">
        <is>
          <t>ORD-2501-04873</t>
        </is>
      </c>
      <c r="B4874" s="11" t="n">
        <v>45679</v>
      </c>
      <c r="C4874" t="inlineStr">
        <is>
          <t>Central</t>
        </is>
      </c>
      <c r="D4874" t="inlineStr">
        <is>
          <t>Bhopal</t>
        </is>
      </c>
      <c r="E4874" t="inlineStr">
        <is>
          <t>Corporate</t>
        </is>
      </c>
      <c r="F4874" t="inlineStr">
        <is>
          <t>Retail Store</t>
        </is>
      </c>
      <c r="G4874" t="inlineStr">
        <is>
          <t>Accessories</t>
        </is>
      </c>
      <c r="H4874" t="inlineStr">
        <is>
          <t>Webcam</t>
        </is>
      </c>
      <c r="I4874" t="n">
        <v>2</v>
      </c>
      <c r="J4874" s="12" t="n">
        <v>3268.73</v>
      </c>
      <c r="K4874" s="13" t="n">
        <v>0.2</v>
      </c>
      <c r="L4874" s="12" t="n">
        <v>5229.97</v>
      </c>
      <c r="M4874" s="12" t="n">
        <v>4968.47</v>
      </c>
      <c r="N4874" s="12" t="n">
        <v>261.5</v>
      </c>
      <c r="O4874" t="inlineStr">
        <is>
          <t>UPI</t>
        </is>
      </c>
      <c r="P4874" t="inlineStr">
        <is>
          <t>Sara Khan</t>
        </is>
      </c>
      <c r="Q4874" t="inlineStr">
        <is>
          <t>CUST-0589</t>
        </is>
      </c>
      <c r="R4874" t="n">
        <v>4</v>
      </c>
      <c r="S4874" t="inlineStr">
        <is>
          <t>No</t>
        </is>
      </c>
    </row>
    <row r="4875">
      <c r="A4875" t="inlineStr">
        <is>
          <t>ORD-2407-04874</t>
        </is>
      </c>
      <c r="B4875" s="11" t="n">
        <v>45484</v>
      </c>
      <c r="C4875" t="inlineStr">
        <is>
          <t>East</t>
        </is>
      </c>
      <c r="D4875" t="inlineStr">
        <is>
          <t>Kolkata</t>
        </is>
      </c>
      <c r="E4875" t="inlineStr">
        <is>
          <t>Corporate</t>
        </is>
      </c>
      <c r="F4875" t="inlineStr">
        <is>
          <t>Online</t>
        </is>
      </c>
      <c r="G4875" t="inlineStr">
        <is>
          <t>Technology</t>
        </is>
      </c>
      <c r="H4875" t="inlineStr">
        <is>
          <t>Printer</t>
        </is>
      </c>
      <c r="I4875" t="n">
        <v>4</v>
      </c>
      <c r="J4875" s="12" t="n">
        <v>9502.27</v>
      </c>
      <c r="K4875" s="13" t="n">
        <v>0.05</v>
      </c>
      <c r="L4875" s="12" t="n">
        <v>36108.63</v>
      </c>
      <c r="M4875" s="12" t="n">
        <v>31167.45</v>
      </c>
      <c r="N4875" s="12" t="n">
        <v>4941.18</v>
      </c>
      <c r="O4875" t="inlineStr">
        <is>
          <t>Cash</t>
        </is>
      </c>
      <c r="P4875" t="inlineStr">
        <is>
          <t>Meera Joshi</t>
        </is>
      </c>
      <c r="Q4875" t="inlineStr">
        <is>
          <t>CUST-0802</t>
        </is>
      </c>
      <c r="R4875" t="n">
        <v>3</v>
      </c>
      <c r="S4875" t="inlineStr">
        <is>
          <t>No</t>
        </is>
      </c>
    </row>
    <row r="4876">
      <c r="A4876" t="inlineStr">
        <is>
          <t>ORD-2401-04875</t>
        </is>
      </c>
      <c r="B4876" s="11" t="n">
        <v>45292</v>
      </c>
      <c r="C4876" t="inlineStr">
        <is>
          <t>South</t>
        </is>
      </c>
      <c r="D4876" t="inlineStr">
        <is>
          <t>Kochi</t>
        </is>
      </c>
      <c r="E4876" t="inlineStr">
        <is>
          <t>Consumer</t>
        </is>
      </c>
      <c r="F4876" t="inlineStr">
        <is>
          <t>Online</t>
        </is>
      </c>
      <c r="G4876" t="inlineStr">
        <is>
          <t>Furniture</t>
        </is>
      </c>
      <c r="H4876" t="inlineStr">
        <is>
          <t>Office Chair</t>
        </is>
      </c>
      <c r="I4876" t="n">
        <v>5</v>
      </c>
      <c r="J4876" s="12" t="n">
        <v>7523.8</v>
      </c>
      <c r="K4876" s="13" t="n">
        <v>0.05</v>
      </c>
      <c r="L4876" s="12" t="n">
        <v>35738.05</v>
      </c>
      <c r="M4876" s="12" t="n">
        <v>25957.11</v>
      </c>
      <c r="N4876" s="12" t="n">
        <v>9780.940000000001</v>
      </c>
      <c r="O4876" t="inlineStr">
        <is>
          <t>Debit Card</t>
        </is>
      </c>
      <c r="P4876" t="inlineStr">
        <is>
          <t>Anaya Rao</t>
        </is>
      </c>
      <c r="Q4876" t="inlineStr">
        <is>
          <t>CUST-0211</t>
        </is>
      </c>
      <c r="R4876" t="n">
        <v>3</v>
      </c>
      <c r="S4876" t="inlineStr">
        <is>
          <t>No</t>
        </is>
      </c>
    </row>
    <row r="4877">
      <c r="A4877" t="inlineStr">
        <is>
          <t>ORD-2401-04876</t>
        </is>
      </c>
      <c r="B4877" s="11" t="n">
        <v>45306</v>
      </c>
      <c r="C4877" t="inlineStr">
        <is>
          <t>Central</t>
        </is>
      </c>
      <c r="D4877" t="inlineStr">
        <is>
          <t>Bhopal</t>
        </is>
      </c>
      <c r="E4877" t="inlineStr">
        <is>
          <t>Corporate</t>
        </is>
      </c>
      <c r="F4877" t="inlineStr">
        <is>
          <t>Direct Sales</t>
        </is>
      </c>
      <c r="G4877" t="inlineStr">
        <is>
          <t>Furniture</t>
        </is>
      </c>
      <c r="H4877" t="inlineStr">
        <is>
          <t>Desk</t>
        </is>
      </c>
      <c r="I4877" t="n">
        <v>2</v>
      </c>
      <c r="J4877" s="12" t="n">
        <v>13072.77</v>
      </c>
      <c r="K4877" s="13" t="n">
        <v>0.2</v>
      </c>
      <c r="L4877" s="12" t="n">
        <v>20916.43</v>
      </c>
      <c r="M4877" s="12" t="n">
        <v>19609.15</v>
      </c>
      <c r="N4877" s="12" t="n">
        <v>1307.28</v>
      </c>
      <c r="O4877" t="inlineStr">
        <is>
          <t>Cash</t>
        </is>
      </c>
      <c r="P4877" t="inlineStr">
        <is>
          <t>Aarav Sharma</t>
        </is>
      </c>
      <c r="Q4877" t="inlineStr">
        <is>
          <t>CUST-0021</t>
        </is>
      </c>
      <c r="R4877" t="n">
        <v>10</v>
      </c>
      <c r="S4877" t="inlineStr">
        <is>
          <t>Yes</t>
        </is>
      </c>
    </row>
    <row r="4878">
      <c r="A4878" t="inlineStr">
        <is>
          <t>ORD-2412-04877</t>
        </is>
      </c>
      <c r="B4878" s="11" t="n">
        <v>45635</v>
      </c>
      <c r="C4878" t="inlineStr">
        <is>
          <t>Central</t>
        </is>
      </c>
      <c r="D4878" t="inlineStr">
        <is>
          <t>Nagpur</t>
        </is>
      </c>
      <c r="E4878" t="inlineStr">
        <is>
          <t>Corporate</t>
        </is>
      </c>
      <c r="F4878" t="inlineStr">
        <is>
          <t>Retail Store</t>
        </is>
      </c>
      <c r="G4878" t="inlineStr">
        <is>
          <t>Technology</t>
        </is>
      </c>
      <c r="H4878" t="inlineStr">
        <is>
          <t>Keyboard</t>
        </is>
      </c>
      <c r="I4878" t="n">
        <v>2</v>
      </c>
      <c r="J4878" s="12" t="n">
        <v>1602.61</v>
      </c>
      <c r="K4878" s="13" t="n">
        <v>0.15</v>
      </c>
      <c r="L4878" s="12" t="n">
        <v>2724.44</v>
      </c>
      <c r="M4878" s="12" t="n">
        <v>2275.71</v>
      </c>
      <c r="N4878" s="12" t="n">
        <v>448.73</v>
      </c>
      <c r="O4878" t="inlineStr">
        <is>
          <t>Debit Card</t>
        </is>
      </c>
      <c r="P4878" t="inlineStr">
        <is>
          <t>Kabir Singh</t>
        </is>
      </c>
      <c r="Q4878" t="inlineStr">
        <is>
          <t>CUST-0835</t>
        </is>
      </c>
      <c r="R4878" t="n">
        <v>4</v>
      </c>
      <c r="S4878" t="inlineStr">
        <is>
          <t>No</t>
        </is>
      </c>
    </row>
    <row r="4879">
      <c r="A4879" t="inlineStr">
        <is>
          <t>ORD-2503-04878</t>
        </is>
      </c>
      <c r="B4879" s="11" t="n">
        <v>45728</v>
      </c>
      <c r="C4879" t="inlineStr">
        <is>
          <t>Central</t>
        </is>
      </c>
      <c r="D4879" t="inlineStr">
        <is>
          <t>Nagpur</t>
        </is>
      </c>
      <c r="E4879" t="inlineStr">
        <is>
          <t>Education</t>
        </is>
      </c>
      <c r="F4879" t="inlineStr">
        <is>
          <t>Direct Sales</t>
        </is>
      </c>
      <c r="G4879" t="inlineStr">
        <is>
          <t>Office Supplies</t>
        </is>
      </c>
      <c r="H4879" t="inlineStr">
        <is>
          <t>Stapler</t>
        </is>
      </c>
      <c r="I4879" t="n">
        <v>2</v>
      </c>
      <c r="J4879" s="12" t="n">
        <v>288.53</v>
      </c>
      <c r="K4879" s="13" t="n">
        <v>0</v>
      </c>
      <c r="L4879" s="12" t="n">
        <v>577.0599999999999</v>
      </c>
      <c r="M4879" s="12" t="n">
        <v>386.63</v>
      </c>
      <c r="N4879" s="12" t="n">
        <v>190.43</v>
      </c>
      <c r="O4879" t="inlineStr">
        <is>
          <t>Cash</t>
        </is>
      </c>
      <c r="P4879" t="inlineStr">
        <is>
          <t>Anaya Rao</t>
        </is>
      </c>
      <c r="Q4879" t="inlineStr">
        <is>
          <t>CUST-0066</t>
        </is>
      </c>
      <c r="R4879" t="n">
        <v>2</v>
      </c>
      <c r="S4879" t="inlineStr">
        <is>
          <t>Yes</t>
        </is>
      </c>
    </row>
    <row r="4880">
      <c r="A4880" t="inlineStr">
        <is>
          <t>ORD-2411-04879</t>
        </is>
      </c>
      <c r="B4880" s="11" t="n">
        <v>45615</v>
      </c>
      <c r="C4880" t="inlineStr">
        <is>
          <t>Central</t>
        </is>
      </c>
      <c r="D4880" t="inlineStr">
        <is>
          <t>Bhopal</t>
        </is>
      </c>
      <c r="E4880" t="inlineStr">
        <is>
          <t>Education</t>
        </is>
      </c>
      <c r="F4880" t="inlineStr">
        <is>
          <t>Direct Sales</t>
        </is>
      </c>
      <c r="G4880" t="inlineStr">
        <is>
          <t>Accessories</t>
        </is>
      </c>
      <c r="H4880" t="inlineStr">
        <is>
          <t>Webcam</t>
        </is>
      </c>
      <c r="I4880" t="n">
        <v>1</v>
      </c>
      <c r="J4880" s="12" t="n">
        <v>3797.44</v>
      </c>
      <c r="K4880" s="13" t="n">
        <v>0</v>
      </c>
      <c r="L4880" s="12" t="n">
        <v>3797.44</v>
      </c>
      <c r="M4880" s="12" t="n">
        <v>2886.05</v>
      </c>
      <c r="N4880" s="12" t="n">
        <v>911.39</v>
      </c>
      <c r="O4880" t="inlineStr">
        <is>
          <t>Cash</t>
        </is>
      </c>
      <c r="P4880" t="inlineStr">
        <is>
          <t>Rohan Verma</t>
        </is>
      </c>
      <c r="Q4880" t="inlineStr">
        <is>
          <t>CUST-0011</t>
        </is>
      </c>
      <c r="R4880" t="n">
        <v>2</v>
      </c>
      <c r="S4880" t="inlineStr">
        <is>
          <t>No</t>
        </is>
      </c>
    </row>
    <row r="4881">
      <c r="A4881" t="inlineStr">
        <is>
          <t>ORD-2509-04880</t>
        </is>
      </c>
      <c r="B4881" s="11" t="n">
        <v>45924</v>
      </c>
      <c r="C4881" t="inlineStr">
        <is>
          <t>West</t>
        </is>
      </c>
      <c r="D4881" t="inlineStr">
        <is>
          <t>Mumbai</t>
        </is>
      </c>
      <c r="E4881" t="inlineStr">
        <is>
          <t>Corporate</t>
        </is>
      </c>
      <c r="F4881" t="inlineStr">
        <is>
          <t>Partner</t>
        </is>
      </c>
      <c r="G4881" t="inlineStr">
        <is>
          <t>Furniture</t>
        </is>
      </c>
      <c r="H4881" t="inlineStr">
        <is>
          <t>Office Chair</t>
        </is>
      </c>
      <c r="I4881" t="n">
        <v>2</v>
      </c>
      <c r="J4881" s="12" t="n">
        <v>6706.65</v>
      </c>
      <c r="K4881" s="13" t="n">
        <v>0.15</v>
      </c>
      <c r="L4881" s="12" t="n">
        <v>11401.3</v>
      </c>
      <c r="M4881" s="12" t="n">
        <v>9255.18</v>
      </c>
      <c r="N4881" s="12" t="n">
        <v>2146.12</v>
      </c>
      <c r="O4881" t="inlineStr">
        <is>
          <t>UPI</t>
        </is>
      </c>
      <c r="P4881" t="inlineStr">
        <is>
          <t>Sara Khan</t>
        </is>
      </c>
      <c r="Q4881" t="inlineStr">
        <is>
          <t>CUST-0690</t>
        </is>
      </c>
      <c r="R4881" t="n">
        <v>5</v>
      </c>
      <c r="S4881" t="inlineStr">
        <is>
          <t>No</t>
        </is>
      </c>
    </row>
    <row r="4882">
      <c r="A4882" t="inlineStr">
        <is>
          <t>ORD-2408-04881</t>
        </is>
      </c>
      <c r="B4882" s="11" t="n">
        <v>45510</v>
      </c>
      <c r="C4882" t="inlineStr">
        <is>
          <t>Central</t>
        </is>
      </c>
      <c r="D4882" t="inlineStr">
        <is>
          <t>Nagpur</t>
        </is>
      </c>
      <c r="E4882" t="inlineStr">
        <is>
          <t>Education</t>
        </is>
      </c>
      <c r="F4882" t="inlineStr">
        <is>
          <t>Direct Sales</t>
        </is>
      </c>
      <c r="G4882" t="inlineStr">
        <is>
          <t>Accessories</t>
        </is>
      </c>
      <c r="H4882" t="inlineStr">
        <is>
          <t>USB Hub</t>
        </is>
      </c>
      <c r="I4882" t="n">
        <v>5</v>
      </c>
      <c r="J4882" s="12" t="n">
        <v>1194.52</v>
      </c>
      <c r="K4882" s="13" t="n">
        <v>0.05</v>
      </c>
      <c r="L4882" s="12" t="n">
        <v>5673.97</v>
      </c>
      <c r="M4882" s="12" t="n">
        <v>4061.37</v>
      </c>
      <c r="N4882" s="12" t="n">
        <v>1612.6</v>
      </c>
      <c r="O4882" t="inlineStr">
        <is>
          <t>Net Banking</t>
        </is>
      </c>
      <c r="P4882" t="inlineStr">
        <is>
          <t>Tara Kapoor</t>
        </is>
      </c>
      <c r="Q4882" t="inlineStr">
        <is>
          <t>CUST-0583</t>
        </is>
      </c>
      <c r="R4882" t="n">
        <v>2</v>
      </c>
      <c r="S4882" t="inlineStr">
        <is>
          <t>Yes</t>
        </is>
      </c>
    </row>
    <row r="4883">
      <c r="A4883" t="inlineStr">
        <is>
          <t>ORD-2408-04882</t>
        </is>
      </c>
      <c r="B4883" s="11" t="n">
        <v>45519</v>
      </c>
      <c r="C4883" t="inlineStr">
        <is>
          <t>Central</t>
        </is>
      </c>
      <c r="D4883" t="inlineStr">
        <is>
          <t>Nagpur</t>
        </is>
      </c>
      <c r="E4883" t="inlineStr">
        <is>
          <t>Small Business</t>
        </is>
      </c>
      <c r="F4883" t="inlineStr">
        <is>
          <t>Partner</t>
        </is>
      </c>
      <c r="G4883" t="inlineStr">
        <is>
          <t>Technology</t>
        </is>
      </c>
      <c r="H4883" t="inlineStr">
        <is>
          <t>Headphones</t>
        </is>
      </c>
      <c r="I4883" t="n">
        <v>2</v>
      </c>
      <c r="J4883" s="12" t="n">
        <v>2841.72</v>
      </c>
      <c r="K4883" s="13" t="n">
        <v>0.25</v>
      </c>
      <c r="L4883" s="12" t="n">
        <v>4262.58</v>
      </c>
      <c r="M4883" s="12" t="n">
        <v>4205.75</v>
      </c>
      <c r="N4883" s="12" t="n">
        <v>56.83</v>
      </c>
      <c r="O4883" t="inlineStr">
        <is>
          <t>Net Banking</t>
        </is>
      </c>
      <c r="P4883" t="inlineStr">
        <is>
          <t>Vivaan Gupta</t>
        </is>
      </c>
      <c r="Q4883" t="inlineStr">
        <is>
          <t>CUST-0653</t>
        </is>
      </c>
      <c r="R4883" t="n">
        <v>6</v>
      </c>
      <c r="S4883" t="inlineStr">
        <is>
          <t>No</t>
        </is>
      </c>
    </row>
    <row r="4884">
      <c r="A4884" t="inlineStr">
        <is>
          <t>ORD-2411-04883</t>
        </is>
      </c>
      <c r="B4884" s="11" t="n">
        <v>45611</v>
      </c>
      <c r="C4884" t="inlineStr">
        <is>
          <t>South</t>
        </is>
      </c>
      <c r="D4884" t="inlineStr">
        <is>
          <t>Hyderabad</t>
        </is>
      </c>
      <c r="E4884" t="inlineStr">
        <is>
          <t>Education</t>
        </is>
      </c>
      <c r="F4884" t="inlineStr">
        <is>
          <t>Direct Sales</t>
        </is>
      </c>
      <c r="G4884" t="inlineStr">
        <is>
          <t>Office Supplies</t>
        </is>
      </c>
      <c r="H4884" t="inlineStr">
        <is>
          <t>Stapler</t>
        </is>
      </c>
      <c r="I4884" t="n">
        <v>3</v>
      </c>
      <c r="J4884" s="12" t="n">
        <v>285.33</v>
      </c>
      <c r="K4884" s="13" t="n">
        <v>0</v>
      </c>
      <c r="L4884" s="12" t="n">
        <v>855.99</v>
      </c>
      <c r="M4884" s="12" t="n">
        <v>573.51</v>
      </c>
      <c r="N4884" s="12" t="n">
        <v>282.48</v>
      </c>
      <c r="O4884" t="inlineStr">
        <is>
          <t>Credit Card</t>
        </is>
      </c>
      <c r="P4884" t="inlineStr">
        <is>
          <t>Rohan Verma</t>
        </is>
      </c>
      <c r="Q4884" t="inlineStr">
        <is>
          <t>CUST-0630</t>
        </is>
      </c>
      <c r="R4884" t="n">
        <v>3</v>
      </c>
      <c r="S4884" t="inlineStr">
        <is>
          <t>Yes</t>
        </is>
      </c>
    </row>
    <row r="4885">
      <c r="A4885" t="inlineStr">
        <is>
          <t>ORD-2511-04884</t>
        </is>
      </c>
      <c r="B4885" s="11" t="n">
        <v>45985</v>
      </c>
      <c r="C4885" t="inlineStr">
        <is>
          <t>Central</t>
        </is>
      </c>
      <c r="D4885" t="inlineStr">
        <is>
          <t>Indore</t>
        </is>
      </c>
      <c r="E4885" t="inlineStr">
        <is>
          <t>Education</t>
        </is>
      </c>
      <c r="F4885" t="inlineStr">
        <is>
          <t>Retail Store</t>
        </is>
      </c>
      <c r="G4885" t="inlineStr">
        <is>
          <t>Accessories</t>
        </is>
      </c>
      <c r="H4885" t="inlineStr">
        <is>
          <t>Mouse</t>
        </is>
      </c>
      <c r="I4885" t="n">
        <v>3</v>
      </c>
      <c r="J4885" s="12" t="n">
        <v>941.27</v>
      </c>
      <c r="K4885" s="13" t="n">
        <v>0</v>
      </c>
      <c r="L4885" s="12" t="n">
        <v>2823.81</v>
      </c>
      <c r="M4885" s="12" t="n">
        <v>1863.71</v>
      </c>
      <c r="N4885" s="12" t="n">
        <v>960.1</v>
      </c>
      <c r="O4885" t="inlineStr">
        <is>
          <t>UPI</t>
        </is>
      </c>
      <c r="P4885" t="inlineStr">
        <is>
          <t>Anaya Rao</t>
        </is>
      </c>
      <c r="Q4885" t="inlineStr">
        <is>
          <t>CUST-0945</t>
        </is>
      </c>
      <c r="R4885" t="n">
        <v>1</v>
      </c>
      <c r="S4885" t="inlineStr">
        <is>
          <t>Yes</t>
        </is>
      </c>
    </row>
    <row r="4886">
      <c r="A4886" t="inlineStr">
        <is>
          <t>ORD-2504-04885</t>
        </is>
      </c>
      <c r="B4886" s="11" t="n">
        <v>45757</v>
      </c>
      <c r="C4886" t="inlineStr">
        <is>
          <t>North</t>
        </is>
      </c>
      <c r="D4886" t="inlineStr">
        <is>
          <t>Delhi</t>
        </is>
      </c>
      <c r="E4886" t="inlineStr">
        <is>
          <t>Small Business</t>
        </is>
      </c>
      <c r="F4886" t="inlineStr">
        <is>
          <t>Retail Store</t>
        </is>
      </c>
      <c r="G4886" t="inlineStr">
        <is>
          <t>Technology</t>
        </is>
      </c>
      <c r="H4886" t="inlineStr">
        <is>
          <t>Tablet</t>
        </is>
      </c>
      <c r="I4886" t="n">
        <v>10</v>
      </c>
      <c r="J4886" s="12" t="n">
        <v>21791.34</v>
      </c>
      <c r="K4886" s="13" t="n">
        <v>0</v>
      </c>
      <c r="L4886" s="12" t="n">
        <v>217913.4</v>
      </c>
      <c r="M4886" s="12" t="n">
        <v>180868.12</v>
      </c>
      <c r="N4886" s="12" t="n">
        <v>37045.28</v>
      </c>
      <c r="O4886" t="inlineStr">
        <is>
          <t>Debit Card</t>
        </is>
      </c>
      <c r="P4886" t="inlineStr">
        <is>
          <t>Sara Khan</t>
        </is>
      </c>
      <c r="Q4886" t="inlineStr">
        <is>
          <t>CUST-0767</t>
        </is>
      </c>
      <c r="R4886" t="n">
        <v>6</v>
      </c>
      <c r="S4886" t="inlineStr">
        <is>
          <t>No</t>
        </is>
      </c>
    </row>
    <row r="4887">
      <c r="A4887" t="inlineStr">
        <is>
          <t>ORD-2511-04886</t>
        </is>
      </c>
      <c r="B4887" s="11" t="n">
        <v>45989</v>
      </c>
      <c r="C4887" t="inlineStr">
        <is>
          <t>Central</t>
        </is>
      </c>
      <c r="D4887" t="inlineStr">
        <is>
          <t>Nagpur</t>
        </is>
      </c>
      <c r="E4887" t="inlineStr">
        <is>
          <t>Corporate</t>
        </is>
      </c>
      <c r="F4887" t="inlineStr">
        <is>
          <t>Online</t>
        </is>
      </c>
      <c r="G4887" t="inlineStr">
        <is>
          <t>Furniture</t>
        </is>
      </c>
      <c r="H4887" t="inlineStr">
        <is>
          <t>Office Chair</t>
        </is>
      </c>
      <c r="I4887" t="n">
        <v>4</v>
      </c>
      <c r="J4887" s="12" t="n">
        <v>7722.38</v>
      </c>
      <c r="K4887" s="13" t="n">
        <v>0</v>
      </c>
      <c r="L4887" s="12" t="n">
        <v>30889.52</v>
      </c>
      <c r="M4887" s="12" t="n">
        <v>21313.77</v>
      </c>
      <c r="N4887" s="12" t="n">
        <v>9575.75</v>
      </c>
      <c r="O4887" t="inlineStr">
        <is>
          <t>Net Banking</t>
        </is>
      </c>
      <c r="P4887" t="inlineStr">
        <is>
          <t>Kabir Singh</t>
        </is>
      </c>
      <c r="Q4887" t="inlineStr">
        <is>
          <t>CUST-0123</t>
        </is>
      </c>
      <c r="R4887" t="n">
        <v>2</v>
      </c>
      <c r="S4887" t="inlineStr">
        <is>
          <t>No</t>
        </is>
      </c>
    </row>
    <row r="4888">
      <c r="A4888" t="inlineStr">
        <is>
          <t>ORD-2401-04887</t>
        </is>
      </c>
      <c r="B4888" s="11" t="n">
        <v>45306</v>
      </c>
      <c r="C4888" t="inlineStr">
        <is>
          <t>South</t>
        </is>
      </c>
      <c r="D4888" t="inlineStr">
        <is>
          <t>Hyderabad</t>
        </is>
      </c>
      <c r="E4888" t="inlineStr">
        <is>
          <t>Education</t>
        </is>
      </c>
      <c r="F4888" t="inlineStr">
        <is>
          <t>Partner</t>
        </is>
      </c>
      <c r="G4888" t="inlineStr">
        <is>
          <t>Technology</t>
        </is>
      </c>
      <c r="H4888" t="inlineStr">
        <is>
          <t>Keyboard</t>
        </is>
      </c>
      <c r="I4888" t="n">
        <v>5</v>
      </c>
      <c r="J4888" s="12" t="n">
        <v>1692.04</v>
      </c>
      <c r="K4888" s="13" t="n">
        <v>0.1</v>
      </c>
      <c r="L4888" s="12" t="n">
        <v>7614.18</v>
      </c>
      <c r="M4888" s="12" t="n">
        <v>6006.74</v>
      </c>
      <c r="N4888" s="12" t="n">
        <v>1607.44</v>
      </c>
      <c r="O4888" t="inlineStr">
        <is>
          <t>UPI</t>
        </is>
      </c>
      <c r="P4888" t="inlineStr">
        <is>
          <t>Meera Joshi</t>
        </is>
      </c>
      <c r="Q4888" t="inlineStr">
        <is>
          <t>CUST-0702</t>
        </is>
      </c>
      <c r="R4888" t="n">
        <v>4</v>
      </c>
      <c r="S4888" t="inlineStr">
        <is>
          <t>No</t>
        </is>
      </c>
    </row>
    <row r="4889">
      <c r="A4889" t="inlineStr">
        <is>
          <t>ORD-2501-04888</t>
        </is>
      </c>
      <c r="B4889" s="11" t="n">
        <v>45680</v>
      </c>
      <c r="C4889" t="inlineStr">
        <is>
          <t>South</t>
        </is>
      </c>
      <c r="D4889" t="inlineStr">
        <is>
          <t>Kochi</t>
        </is>
      </c>
      <c r="E4889" t="inlineStr">
        <is>
          <t>Consumer</t>
        </is>
      </c>
      <c r="F4889" t="inlineStr">
        <is>
          <t>Online</t>
        </is>
      </c>
      <c r="G4889" t="inlineStr">
        <is>
          <t>Accessories</t>
        </is>
      </c>
      <c r="H4889" t="inlineStr">
        <is>
          <t>Webcam</t>
        </is>
      </c>
      <c r="I4889" t="n">
        <v>2</v>
      </c>
      <c r="J4889" s="12" t="n">
        <v>3515.78</v>
      </c>
      <c r="K4889" s="13" t="n">
        <v>0</v>
      </c>
      <c r="L4889" s="12" t="n">
        <v>7031.56</v>
      </c>
      <c r="M4889" s="12" t="n">
        <v>5343.99</v>
      </c>
      <c r="N4889" s="12" t="n">
        <v>1687.57</v>
      </c>
      <c r="O4889" t="inlineStr">
        <is>
          <t>Credit Card</t>
        </is>
      </c>
      <c r="P4889" t="inlineStr">
        <is>
          <t>Anaya Rao</t>
        </is>
      </c>
      <c r="Q4889" t="inlineStr">
        <is>
          <t>CUST-0794</t>
        </is>
      </c>
      <c r="R4889" t="n">
        <v>2</v>
      </c>
      <c r="S4889" t="inlineStr">
        <is>
          <t>No</t>
        </is>
      </c>
    </row>
    <row r="4890">
      <c r="A4890" t="inlineStr">
        <is>
          <t>ORD-2506-04889</t>
        </is>
      </c>
      <c r="B4890" s="11" t="n">
        <v>45824</v>
      </c>
      <c r="C4890" t="inlineStr">
        <is>
          <t>East</t>
        </is>
      </c>
      <c r="D4890" t="inlineStr">
        <is>
          <t>Patna</t>
        </is>
      </c>
      <c r="E4890" t="inlineStr">
        <is>
          <t>Corporate</t>
        </is>
      </c>
      <c r="F4890" t="inlineStr">
        <is>
          <t>Retail Store</t>
        </is>
      </c>
      <c r="G4890" t="inlineStr">
        <is>
          <t>Technology</t>
        </is>
      </c>
      <c r="H4890" t="inlineStr">
        <is>
          <t>Tablet</t>
        </is>
      </c>
      <c r="I4890" t="n">
        <v>2</v>
      </c>
      <c r="J4890" s="12" t="n">
        <v>22441.08</v>
      </c>
      <c r="K4890" s="13" t="n">
        <v>0.2</v>
      </c>
      <c r="L4890" s="12" t="n">
        <v>35905.73</v>
      </c>
      <c r="M4890" s="12" t="n">
        <v>37252.19</v>
      </c>
      <c r="N4890" s="12" t="n">
        <v>-1346.46</v>
      </c>
      <c r="O4890" t="inlineStr">
        <is>
          <t>Credit Card</t>
        </is>
      </c>
      <c r="P4890" t="inlineStr">
        <is>
          <t>Diya Patel</t>
        </is>
      </c>
      <c r="Q4890" t="inlineStr">
        <is>
          <t>CUST-0363</t>
        </is>
      </c>
      <c r="R4890" t="n">
        <v>4</v>
      </c>
      <c r="S4890" t="inlineStr">
        <is>
          <t>No</t>
        </is>
      </c>
    </row>
    <row r="4891">
      <c r="A4891" t="inlineStr">
        <is>
          <t>ORD-2505-04890</t>
        </is>
      </c>
      <c r="B4891" s="11" t="n">
        <v>45807</v>
      </c>
      <c r="C4891" t="inlineStr">
        <is>
          <t>North</t>
        </is>
      </c>
      <c r="D4891" t="inlineStr">
        <is>
          <t>Lucknow</t>
        </is>
      </c>
      <c r="E4891" t="inlineStr">
        <is>
          <t>Consumer</t>
        </is>
      </c>
      <c r="F4891" t="inlineStr">
        <is>
          <t>Direct Sales</t>
        </is>
      </c>
      <c r="G4891" t="inlineStr">
        <is>
          <t>Furniture</t>
        </is>
      </c>
      <c r="H4891" t="inlineStr">
        <is>
          <t>Bookshelf</t>
        </is>
      </c>
      <c r="I4891" t="n">
        <v>6</v>
      </c>
      <c r="J4891" s="12" t="n">
        <v>6052.07</v>
      </c>
      <c r="K4891" s="13" t="n">
        <v>0.25</v>
      </c>
      <c r="L4891" s="12" t="n">
        <v>27234.31</v>
      </c>
      <c r="M4891" s="12" t="n">
        <v>26508.07</v>
      </c>
      <c r="N4891" s="12" t="n">
        <v>726.24</v>
      </c>
      <c r="O4891" t="inlineStr">
        <is>
          <t>Cash</t>
        </is>
      </c>
      <c r="P4891" t="inlineStr">
        <is>
          <t>Anaya Rao</t>
        </is>
      </c>
      <c r="Q4891" t="inlineStr">
        <is>
          <t>CUST-0490</t>
        </is>
      </c>
      <c r="R4891" t="n">
        <v>2</v>
      </c>
      <c r="S4891" t="inlineStr">
        <is>
          <t>No</t>
        </is>
      </c>
    </row>
    <row r="4892">
      <c r="A4892" t="inlineStr">
        <is>
          <t>ORD-2503-04891</t>
        </is>
      </c>
      <c r="B4892" s="11" t="n">
        <v>45720</v>
      </c>
      <c r="C4892" t="inlineStr">
        <is>
          <t>East</t>
        </is>
      </c>
      <c r="D4892" t="inlineStr">
        <is>
          <t>Patna</t>
        </is>
      </c>
      <c r="E4892" t="inlineStr">
        <is>
          <t>Consumer</t>
        </is>
      </c>
      <c r="F4892" t="inlineStr">
        <is>
          <t>Direct Sales</t>
        </is>
      </c>
      <c r="G4892" t="inlineStr">
        <is>
          <t>Technology</t>
        </is>
      </c>
      <c r="H4892" t="inlineStr">
        <is>
          <t>Printer</t>
        </is>
      </c>
      <c r="I4892" t="n">
        <v>1</v>
      </c>
      <c r="J4892" s="12" t="n">
        <v>10460.85</v>
      </c>
      <c r="K4892" s="13" t="n">
        <v>0.03</v>
      </c>
      <c r="L4892" s="12" t="n">
        <v>10147.02</v>
      </c>
      <c r="M4892" s="12" t="n">
        <v>8577.9</v>
      </c>
      <c r="N4892" s="12" t="n">
        <v>1569.12</v>
      </c>
      <c r="O4892" t="inlineStr">
        <is>
          <t>Debit Card</t>
        </is>
      </c>
      <c r="P4892" t="inlineStr">
        <is>
          <t>Tara Kapoor</t>
        </is>
      </c>
      <c r="Q4892" t="inlineStr">
        <is>
          <t>CUST-0212</t>
        </is>
      </c>
      <c r="R4892" t="n">
        <v>4</v>
      </c>
      <c r="S4892" t="inlineStr">
        <is>
          <t>No</t>
        </is>
      </c>
    </row>
    <row r="4893">
      <c r="A4893" t="inlineStr">
        <is>
          <t>ORD-2501-04892</t>
        </is>
      </c>
      <c r="B4893" s="11" t="n">
        <v>45678</v>
      </c>
      <c r="C4893" t="inlineStr">
        <is>
          <t>West</t>
        </is>
      </c>
      <c r="D4893" t="inlineStr">
        <is>
          <t>Surat</t>
        </is>
      </c>
      <c r="E4893" t="inlineStr">
        <is>
          <t>Consumer</t>
        </is>
      </c>
      <c r="F4893" t="inlineStr">
        <is>
          <t>Direct Sales</t>
        </is>
      </c>
      <c r="G4893" t="inlineStr">
        <is>
          <t>Office Supplies</t>
        </is>
      </c>
      <c r="H4893" t="inlineStr">
        <is>
          <t>Notebook Pack</t>
        </is>
      </c>
      <c r="I4893" t="n">
        <v>10</v>
      </c>
      <c r="J4893" s="12" t="n">
        <v>365.22</v>
      </c>
      <c r="K4893" s="13" t="n">
        <v>0</v>
      </c>
      <c r="L4893" s="12" t="n">
        <v>3652.2</v>
      </c>
      <c r="M4893" s="12" t="n">
        <v>2337.41</v>
      </c>
      <c r="N4893" s="12" t="n">
        <v>1314.79</v>
      </c>
      <c r="O4893" t="inlineStr">
        <is>
          <t>UPI</t>
        </is>
      </c>
      <c r="P4893" t="inlineStr">
        <is>
          <t>Aarav Sharma</t>
        </is>
      </c>
      <c r="Q4893" t="inlineStr">
        <is>
          <t>CUST-0318</t>
        </is>
      </c>
      <c r="R4893" t="n">
        <v>4</v>
      </c>
      <c r="S4893" t="inlineStr">
        <is>
          <t>No</t>
        </is>
      </c>
    </row>
    <row r="4894">
      <c r="A4894" t="inlineStr">
        <is>
          <t>ORD-2409-04893</t>
        </is>
      </c>
      <c r="B4894" s="11" t="n">
        <v>45544</v>
      </c>
      <c r="C4894" t="inlineStr">
        <is>
          <t>Central</t>
        </is>
      </c>
      <c r="D4894" t="inlineStr">
        <is>
          <t>Bhopal</t>
        </is>
      </c>
      <c r="E4894" t="inlineStr">
        <is>
          <t>Education</t>
        </is>
      </c>
      <c r="F4894" t="inlineStr">
        <is>
          <t>Direct Sales</t>
        </is>
      </c>
      <c r="G4894" t="inlineStr">
        <is>
          <t>Technology</t>
        </is>
      </c>
      <c r="H4894" t="inlineStr">
        <is>
          <t>Laptop</t>
        </is>
      </c>
      <c r="I4894" t="n">
        <v>6</v>
      </c>
      <c r="J4894" s="12" t="n">
        <v>47169.33</v>
      </c>
      <c r="K4894" s="13" t="n">
        <v>0.1</v>
      </c>
      <c r="L4894" s="12" t="n">
        <v>254714.38</v>
      </c>
      <c r="M4894" s="12" t="n">
        <v>243393.74</v>
      </c>
      <c r="N4894" s="12" t="n">
        <v>11320.64</v>
      </c>
      <c r="O4894" t="inlineStr">
        <is>
          <t>UPI</t>
        </is>
      </c>
      <c r="P4894" t="inlineStr">
        <is>
          <t>Vivaan Gupta</t>
        </is>
      </c>
      <c r="Q4894" t="inlineStr">
        <is>
          <t>CUST-0800</t>
        </is>
      </c>
      <c r="R4894" t="n">
        <v>3</v>
      </c>
      <c r="S4894" t="inlineStr">
        <is>
          <t>Yes</t>
        </is>
      </c>
    </row>
    <row r="4895">
      <c r="A4895" t="inlineStr">
        <is>
          <t>ORD-2505-04894</t>
        </is>
      </c>
      <c r="B4895" s="11" t="n">
        <v>45790</v>
      </c>
      <c r="C4895" t="inlineStr">
        <is>
          <t>Central</t>
        </is>
      </c>
      <c r="D4895" t="inlineStr">
        <is>
          <t>Raipur</t>
        </is>
      </c>
      <c r="E4895" t="inlineStr">
        <is>
          <t>Corporate</t>
        </is>
      </c>
      <c r="F4895" t="inlineStr">
        <is>
          <t>Direct Sales</t>
        </is>
      </c>
      <c r="G4895" t="inlineStr">
        <is>
          <t>Technology</t>
        </is>
      </c>
      <c r="H4895" t="inlineStr">
        <is>
          <t>Keyboard</t>
        </is>
      </c>
      <c r="I4895" t="n">
        <v>3</v>
      </c>
      <c r="J4895" s="12" t="n">
        <v>1580.54</v>
      </c>
      <c r="K4895" s="13" t="n">
        <v>0.05</v>
      </c>
      <c r="L4895" s="12" t="n">
        <v>4504.54</v>
      </c>
      <c r="M4895" s="12" t="n">
        <v>3366.55</v>
      </c>
      <c r="N4895" s="12" t="n">
        <v>1137.99</v>
      </c>
      <c r="O4895" t="inlineStr">
        <is>
          <t>Cash</t>
        </is>
      </c>
      <c r="P4895" t="inlineStr">
        <is>
          <t>Rohan Verma</t>
        </is>
      </c>
      <c r="Q4895" t="inlineStr">
        <is>
          <t>CUST-0040</t>
        </is>
      </c>
      <c r="R4895" t="n">
        <v>2</v>
      </c>
      <c r="S4895" t="inlineStr">
        <is>
          <t>No</t>
        </is>
      </c>
    </row>
    <row r="4896">
      <c r="A4896" t="inlineStr">
        <is>
          <t>ORD-2510-04895</t>
        </is>
      </c>
      <c r="B4896" s="11" t="n">
        <v>45937</v>
      </c>
      <c r="C4896" t="inlineStr">
        <is>
          <t>North</t>
        </is>
      </c>
      <c r="D4896" t="inlineStr">
        <is>
          <t>Delhi</t>
        </is>
      </c>
      <c r="E4896" t="inlineStr">
        <is>
          <t>Consumer</t>
        </is>
      </c>
      <c r="F4896" t="inlineStr">
        <is>
          <t>Partner</t>
        </is>
      </c>
      <c r="G4896" t="inlineStr">
        <is>
          <t>Technology</t>
        </is>
      </c>
      <c r="H4896" t="inlineStr">
        <is>
          <t>Monitor</t>
        </is>
      </c>
      <c r="I4896" t="n">
        <v>2</v>
      </c>
      <c r="J4896" s="12" t="n">
        <v>13186.2</v>
      </c>
      <c r="K4896" s="13" t="n">
        <v>0</v>
      </c>
      <c r="L4896" s="12" t="n">
        <v>26372.4</v>
      </c>
      <c r="M4896" s="12" t="n">
        <v>21097.92</v>
      </c>
      <c r="N4896" s="12" t="n">
        <v>5274.48</v>
      </c>
      <c r="O4896" t="inlineStr">
        <is>
          <t>Debit Card</t>
        </is>
      </c>
      <c r="P4896" t="inlineStr">
        <is>
          <t>Diya Patel</t>
        </is>
      </c>
      <c r="Q4896" t="inlineStr">
        <is>
          <t>CUST-0741</t>
        </is>
      </c>
      <c r="R4896" t="n">
        <v>2</v>
      </c>
      <c r="S4896" t="inlineStr">
        <is>
          <t>No</t>
        </is>
      </c>
    </row>
    <row r="4897">
      <c r="A4897" t="inlineStr">
        <is>
          <t>ORD-2408-04896</t>
        </is>
      </c>
      <c r="B4897" s="11" t="n">
        <v>45531</v>
      </c>
      <c r="C4897" t="inlineStr">
        <is>
          <t>North</t>
        </is>
      </c>
      <c r="D4897" t="inlineStr">
        <is>
          <t>Lucknow</t>
        </is>
      </c>
      <c r="E4897" t="inlineStr">
        <is>
          <t>Education</t>
        </is>
      </c>
      <c r="F4897" t="inlineStr">
        <is>
          <t>Online</t>
        </is>
      </c>
      <c r="G4897" t="inlineStr">
        <is>
          <t>Accessories</t>
        </is>
      </c>
      <c r="H4897" t="inlineStr">
        <is>
          <t>Webcam</t>
        </is>
      </c>
      <c r="I4897" t="n">
        <v>2</v>
      </c>
      <c r="J4897" s="12" t="n">
        <v>3622.23</v>
      </c>
      <c r="K4897" s="13" t="n">
        <v>0.05</v>
      </c>
      <c r="L4897" s="12" t="n">
        <v>6882.24</v>
      </c>
      <c r="M4897" s="12" t="n">
        <v>5505.79</v>
      </c>
      <c r="N4897" s="12" t="n">
        <v>1376.45</v>
      </c>
      <c r="O4897" t="inlineStr">
        <is>
          <t>Net Banking</t>
        </is>
      </c>
      <c r="P4897" t="inlineStr">
        <is>
          <t>Diya Patel</t>
        </is>
      </c>
      <c r="Q4897" t="inlineStr">
        <is>
          <t>CUST-0914</t>
        </is>
      </c>
      <c r="R4897" t="n">
        <v>4</v>
      </c>
      <c r="S4897" t="inlineStr">
        <is>
          <t>No</t>
        </is>
      </c>
    </row>
    <row r="4898">
      <c r="A4898" t="inlineStr">
        <is>
          <t>ORD-2407-04897</t>
        </is>
      </c>
      <c r="B4898" s="11" t="n">
        <v>45482</v>
      </c>
      <c r="C4898" t="inlineStr">
        <is>
          <t>East</t>
        </is>
      </c>
      <c r="D4898" t="inlineStr">
        <is>
          <t>Kolkata</t>
        </is>
      </c>
      <c r="E4898" t="inlineStr">
        <is>
          <t>Small Business</t>
        </is>
      </c>
      <c r="F4898" t="inlineStr">
        <is>
          <t>Direct Sales</t>
        </is>
      </c>
      <c r="G4898" t="inlineStr">
        <is>
          <t>Office Supplies</t>
        </is>
      </c>
      <c r="H4898" t="inlineStr">
        <is>
          <t>Paper Ream</t>
        </is>
      </c>
      <c r="I4898" t="n">
        <v>2</v>
      </c>
      <c r="J4898" s="12" t="n">
        <v>458.18</v>
      </c>
      <c r="K4898" s="13" t="n">
        <v>0</v>
      </c>
      <c r="L4898" s="12" t="n">
        <v>916.36</v>
      </c>
      <c r="M4898" s="12" t="n">
        <v>687.27</v>
      </c>
      <c r="N4898" s="12" t="n">
        <v>229.09</v>
      </c>
      <c r="O4898" t="inlineStr">
        <is>
          <t>Credit Card</t>
        </is>
      </c>
      <c r="P4898" t="inlineStr">
        <is>
          <t>Kabir Singh</t>
        </is>
      </c>
      <c r="Q4898" t="inlineStr">
        <is>
          <t>CUST-0092</t>
        </is>
      </c>
      <c r="R4898" t="n">
        <v>4</v>
      </c>
      <c r="S4898" t="inlineStr">
        <is>
          <t>No</t>
        </is>
      </c>
    </row>
    <row r="4899">
      <c r="A4899" t="inlineStr">
        <is>
          <t>ORD-2403-04898</t>
        </is>
      </c>
      <c r="B4899" s="11" t="n">
        <v>45369</v>
      </c>
      <c r="C4899" t="inlineStr">
        <is>
          <t>East</t>
        </is>
      </c>
      <c r="D4899" t="inlineStr">
        <is>
          <t>Patna</t>
        </is>
      </c>
      <c r="E4899" t="inlineStr">
        <is>
          <t>Corporate</t>
        </is>
      </c>
      <c r="F4899" t="inlineStr">
        <is>
          <t>Retail Store</t>
        </is>
      </c>
      <c r="G4899" t="inlineStr">
        <is>
          <t>Technology</t>
        </is>
      </c>
      <c r="H4899" t="inlineStr">
        <is>
          <t>Headphones</t>
        </is>
      </c>
      <c r="I4899" t="n">
        <v>10</v>
      </c>
      <c r="J4899" s="12" t="n">
        <v>2658.21</v>
      </c>
      <c r="K4899" s="13" t="n">
        <v>0.05</v>
      </c>
      <c r="L4899" s="12" t="n">
        <v>25252.99</v>
      </c>
      <c r="M4899" s="12" t="n">
        <v>19670.75</v>
      </c>
      <c r="N4899" s="12" t="n">
        <v>5582.24</v>
      </c>
      <c r="O4899" t="inlineStr">
        <is>
          <t>Cash</t>
        </is>
      </c>
      <c r="P4899" t="inlineStr">
        <is>
          <t>Sara Khan</t>
        </is>
      </c>
      <c r="Q4899" t="inlineStr">
        <is>
          <t>CUST-0473</t>
        </is>
      </c>
      <c r="R4899" t="n">
        <v>4</v>
      </c>
      <c r="S4899" t="inlineStr">
        <is>
          <t>No</t>
        </is>
      </c>
    </row>
    <row r="4900">
      <c r="A4900" t="inlineStr">
        <is>
          <t>ORD-2408-04899</t>
        </is>
      </c>
      <c r="B4900" s="11" t="n">
        <v>45507</v>
      </c>
      <c r="C4900" t="inlineStr">
        <is>
          <t>West</t>
        </is>
      </c>
      <c r="D4900" t="inlineStr">
        <is>
          <t>Mumbai</t>
        </is>
      </c>
      <c r="E4900" t="inlineStr">
        <is>
          <t>Small Business</t>
        </is>
      </c>
      <c r="F4900" t="inlineStr">
        <is>
          <t>Partner</t>
        </is>
      </c>
      <c r="G4900" t="inlineStr">
        <is>
          <t>Technology</t>
        </is>
      </c>
      <c r="H4900" t="inlineStr">
        <is>
          <t>Laptop</t>
        </is>
      </c>
      <c r="I4900" t="n">
        <v>3</v>
      </c>
      <c r="J4900" s="12" t="n">
        <v>44214.84</v>
      </c>
      <c r="K4900" s="13" t="n">
        <v>0.15</v>
      </c>
      <c r="L4900" s="12" t="n">
        <v>112747.84</v>
      </c>
      <c r="M4900" s="12" t="n">
        <v>114074.29</v>
      </c>
      <c r="N4900" s="12" t="n">
        <v>-1326.45</v>
      </c>
      <c r="O4900" t="inlineStr">
        <is>
          <t>Debit Card</t>
        </is>
      </c>
      <c r="P4900" t="inlineStr">
        <is>
          <t>Rohan Verma</t>
        </is>
      </c>
      <c r="Q4900" t="inlineStr">
        <is>
          <t>CUST-0277</t>
        </is>
      </c>
      <c r="R4900" t="n">
        <v>2</v>
      </c>
      <c r="S4900" t="inlineStr">
        <is>
          <t>No</t>
        </is>
      </c>
    </row>
    <row r="4901">
      <c r="A4901" t="inlineStr">
        <is>
          <t>ORD-2412-04900</t>
        </is>
      </c>
      <c r="B4901" s="11" t="n">
        <v>45650</v>
      </c>
      <c r="C4901" t="inlineStr">
        <is>
          <t>South</t>
        </is>
      </c>
      <c r="D4901" t="inlineStr">
        <is>
          <t>Chennai</t>
        </is>
      </c>
      <c r="E4901" t="inlineStr">
        <is>
          <t>Small Business</t>
        </is>
      </c>
      <c r="F4901" t="inlineStr">
        <is>
          <t>Direct Sales</t>
        </is>
      </c>
      <c r="G4901" t="inlineStr">
        <is>
          <t>Technology</t>
        </is>
      </c>
      <c r="H4901" t="inlineStr">
        <is>
          <t>Tablet</t>
        </is>
      </c>
      <c r="I4901" t="n">
        <v>3</v>
      </c>
      <c r="J4901" s="12" t="n">
        <v>22588.73</v>
      </c>
      <c r="K4901" s="13" t="n">
        <v>0.2</v>
      </c>
      <c r="L4901" s="12" t="n">
        <v>54212.95</v>
      </c>
      <c r="M4901" s="12" t="n">
        <v>56245.94</v>
      </c>
      <c r="N4901" s="12" t="n">
        <v>-2032.99</v>
      </c>
      <c r="O4901" t="inlineStr">
        <is>
          <t>Credit Card</t>
        </is>
      </c>
      <c r="P4901" t="inlineStr">
        <is>
          <t>Ishaan Mehta</t>
        </is>
      </c>
      <c r="Q4901" t="inlineStr">
        <is>
          <t>CUST-0713</t>
        </is>
      </c>
      <c r="R4901" t="n">
        <v>3</v>
      </c>
      <c r="S4901" t="inlineStr">
        <is>
          <t>No</t>
        </is>
      </c>
    </row>
    <row r="4902">
      <c r="A4902" t="inlineStr">
        <is>
          <t>ORD-2503-04901</t>
        </is>
      </c>
      <c r="B4902" s="11" t="n">
        <v>45726</v>
      </c>
      <c r="C4902" t="inlineStr">
        <is>
          <t>Central</t>
        </is>
      </c>
      <c r="D4902" t="inlineStr">
        <is>
          <t>Raipur</t>
        </is>
      </c>
      <c r="E4902" t="inlineStr">
        <is>
          <t>Education</t>
        </is>
      </c>
      <c r="F4902" t="inlineStr">
        <is>
          <t>Partner</t>
        </is>
      </c>
      <c r="G4902" t="inlineStr">
        <is>
          <t>Office Supplies</t>
        </is>
      </c>
      <c r="H4902" t="inlineStr">
        <is>
          <t>Paper Ream</t>
        </is>
      </c>
      <c r="I4902" t="n">
        <v>2</v>
      </c>
      <c r="J4902" s="12" t="n">
        <v>503.23</v>
      </c>
      <c r="K4902" s="13" t="n">
        <v>0</v>
      </c>
      <c r="L4902" s="12" t="n">
        <v>1006.46</v>
      </c>
      <c r="M4902" s="12" t="n">
        <v>754.85</v>
      </c>
      <c r="N4902" s="12" t="n">
        <v>251.61</v>
      </c>
      <c r="O4902" t="inlineStr">
        <is>
          <t>Net Banking</t>
        </is>
      </c>
      <c r="P4902" t="inlineStr">
        <is>
          <t>Ishaan Mehta</t>
        </is>
      </c>
      <c r="Q4902" t="inlineStr">
        <is>
          <t>CUST-0334</t>
        </is>
      </c>
      <c r="R4902" t="n">
        <v>3</v>
      </c>
      <c r="S4902" t="inlineStr">
        <is>
          <t>No</t>
        </is>
      </c>
    </row>
    <row r="4903">
      <c r="A4903" t="inlineStr">
        <is>
          <t>ORD-2410-04902</t>
        </is>
      </c>
      <c r="B4903" s="11" t="n">
        <v>45572</v>
      </c>
      <c r="C4903" t="inlineStr">
        <is>
          <t>East</t>
        </is>
      </c>
      <c r="D4903" t="inlineStr">
        <is>
          <t>Guwahati</t>
        </is>
      </c>
      <c r="E4903" t="inlineStr">
        <is>
          <t>Small Business</t>
        </is>
      </c>
      <c r="F4903" t="inlineStr">
        <is>
          <t>Retail Store</t>
        </is>
      </c>
      <c r="G4903" t="inlineStr">
        <is>
          <t>Office Supplies</t>
        </is>
      </c>
      <c r="H4903" t="inlineStr">
        <is>
          <t>Pen Box</t>
        </is>
      </c>
      <c r="I4903" t="n">
        <v>1</v>
      </c>
      <c r="J4903" s="12" t="n">
        <v>218.2</v>
      </c>
      <c r="K4903" s="13" t="n">
        <v>0.2</v>
      </c>
      <c r="L4903" s="12" t="n">
        <v>174.56</v>
      </c>
      <c r="M4903" s="12" t="n">
        <v>133.1</v>
      </c>
      <c r="N4903" s="12" t="n">
        <v>41.46</v>
      </c>
      <c r="O4903" t="inlineStr">
        <is>
          <t>Net Banking</t>
        </is>
      </c>
      <c r="P4903" t="inlineStr">
        <is>
          <t>Sara Khan</t>
        </is>
      </c>
      <c r="Q4903" t="inlineStr">
        <is>
          <t>CUST-0788</t>
        </is>
      </c>
      <c r="R4903" t="n">
        <v>5</v>
      </c>
      <c r="S4903" t="inlineStr">
        <is>
          <t>No</t>
        </is>
      </c>
    </row>
    <row r="4904">
      <c r="A4904" t="inlineStr">
        <is>
          <t>ORD-2407-04903</t>
        </is>
      </c>
      <c r="B4904" s="11" t="n">
        <v>45494</v>
      </c>
      <c r="C4904" t="inlineStr">
        <is>
          <t>South</t>
        </is>
      </c>
      <c r="D4904" t="inlineStr">
        <is>
          <t>Chennai</t>
        </is>
      </c>
      <c r="E4904" t="inlineStr">
        <is>
          <t>Education</t>
        </is>
      </c>
      <c r="F4904" t="inlineStr">
        <is>
          <t>Direct Sales</t>
        </is>
      </c>
      <c r="G4904" t="inlineStr">
        <is>
          <t>Accessories</t>
        </is>
      </c>
      <c r="H4904" t="inlineStr">
        <is>
          <t>Laptop Stand</t>
        </is>
      </c>
      <c r="I4904" t="n">
        <v>3</v>
      </c>
      <c r="J4904" s="12" t="n">
        <v>1814.34</v>
      </c>
      <c r="K4904" s="13" t="n">
        <v>0.25</v>
      </c>
      <c r="L4904" s="12" t="n">
        <v>4082.26</v>
      </c>
      <c r="M4904" s="12" t="n">
        <v>3810.11</v>
      </c>
      <c r="N4904" s="12" t="n">
        <v>272.15</v>
      </c>
      <c r="O4904" t="inlineStr">
        <is>
          <t>Cash</t>
        </is>
      </c>
      <c r="P4904" t="inlineStr">
        <is>
          <t>Meera Joshi</t>
        </is>
      </c>
      <c r="Q4904" t="inlineStr">
        <is>
          <t>CUST-0933</t>
        </is>
      </c>
      <c r="R4904" t="n">
        <v>2</v>
      </c>
      <c r="S4904" t="inlineStr">
        <is>
          <t>No</t>
        </is>
      </c>
    </row>
    <row r="4905">
      <c r="A4905" t="inlineStr">
        <is>
          <t>ORD-2502-04904</t>
        </is>
      </c>
      <c r="B4905" s="11" t="n">
        <v>45689</v>
      </c>
      <c r="C4905" t="inlineStr">
        <is>
          <t>East</t>
        </is>
      </c>
      <c r="D4905" t="inlineStr">
        <is>
          <t>Patna</t>
        </is>
      </c>
      <c r="E4905" t="inlineStr">
        <is>
          <t>Small Business</t>
        </is>
      </c>
      <c r="F4905" t="inlineStr">
        <is>
          <t>Direct Sales</t>
        </is>
      </c>
      <c r="G4905" t="inlineStr">
        <is>
          <t>Accessories</t>
        </is>
      </c>
      <c r="H4905" t="inlineStr">
        <is>
          <t>Laptop Stand</t>
        </is>
      </c>
      <c r="I4905" t="n">
        <v>5</v>
      </c>
      <c r="J4905" s="12" t="n">
        <v>1653.71</v>
      </c>
      <c r="K4905" s="13" t="n">
        <v>0.05</v>
      </c>
      <c r="L4905" s="12" t="n">
        <v>7855.12</v>
      </c>
      <c r="M4905" s="12" t="n">
        <v>5787.98</v>
      </c>
      <c r="N4905" s="12" t="n">
        <v>2067.14</v>
      </c>
      <c r="O4905" t="inlineStr">
        <is>
          <t>Debit Card</t>
        </is>
      </c>
      <c r="P4905" t="inlineStr">
        <is>
          <t>Sara Khan</t>
        </is>
      </c>
      <c r="Q4905" t="inlineStr">
        <is>
          <t>CUST-0176</t>
        </is>
      </c>
      <c r="R4905" t="n">
        <v>5</v>
      </c>
      <c r="S4905" t="inlineStr">
        <is>
          <t>Yes</t>
        </is>
      </c>
    </row>
    <row r="4906">
      <c r="A4906" t="inlineStr">
        <is>
          <t>ORD-2502-04905</t>
        </is>
      </c>
      <c r="B4906" s="11" t="n">
        <v>45700</v>
      </c>
      <c r="C4906" t="inlineStr">
        <is>
          <t>South</t>
        </is>
      </c>
      <c r="D4906" t="inlineStr">
        <is>
          <t>Kochi</t>
        </is>
      </c>
      <c r="E4906" t="inlineStr">
        <is>
          <t>Consumer</t>
        </is>
      </c>
      <c r="F4906" t="inlineStr">
        <is>
          <t>Direct Sales</t>
        </is>
      </c>
      <c r="G4906" t="inlineStr">
        <is>
          <t>Accessories</t>
        </is>
      </c>
      <c r="H4906" t="inlineStr">
        <is>
          <t>Mouse</t>
        </is>
      </c>
      <c r="I4906" t="n">
        <v>4</v>
      </c>
      <c r="J4906" s="12" t="n">
        <v>833.27</v>
      </c>
      <c r="K4906" s="13" t="n">
        <v>0.2</v>
      </c>
      <c r="L4906" s="12" t="n">
        <v>2666.46</v>
      </c>
      <c r="M4906" s="12" t="n">
        <v>2199.83</v>
      </c>
      <c r="N4906" s="12" t="n">
        <v>466.63</v>
      </c>
      <c r="O4906" t="inlineStr">
        <is>
          <t>Net Banking</t>
        </is>
      </c>
      <c r="P4906" t="inlineStr">
        <is>
          <t>Diya Patel</t>
        </is>
      </c>
      <c r="Q4906" t="inlineStr">
        <is>
          <t>CUST-0552</t>
        </is>
      </c>
      <c r="R4906" t="n">
        <v>3</v>
      </c>
      <c r="S4906" t="inlineStr">
        <is>
          <t>No</t>
        </is>
      </c>
    </row>
    <row r="4907">
      <c r="A4907" t="inlineStr">
        <is>
          <t>ORD-2409-04906</t>
        </is>
      </c>
      <c r="B4907" s="11" t="n">
        <v>45537</v>
      </c>
      <c r="C4907" t="inlineStr">
        <is>
          <t>West</t>
        </is>
      </c>
      <c r="D4907" t="inlineStr">
        <is>
          <t>Surat</t>
        </is>
      </c>
      <c r="E4907" t="inlineStr">
        <is>
          <t>Education</t>
        </is>
      </c>
      <c r="F4907" t="inlineStr">
        <is>
          <t>Direct Sales</t>
        </is>
      </c>
      <c r="G4907" t="inlineStr">
        <is>
          <t>Technology</t>
        </is>
      </c>
      <c r="H4907" t="inlineStr">
        <is>
          <t>Printer</t>
        </is>
      </c>
      <c r="I4907" t="n">
        <v>1</v>
      </c>
      <c r="J4907" s="12" t="n">
        <v>10996.33</v>
      </c>
      <c r="K4907" s="13" t="n">
        <v>0.05</v>
      </c>
      <c r="L4907" s="12" t="n">
        <v>10446.51</v>
      </c>
      <c r="M4907" s="12" t="n">
        <v>9016.99</v>
      </c>
      <c r="N4907" s="12" t="n">
        <v>1429.52</v>
      </c>
      <c r="O4907" t="inlineStr">
        <is>
          <t>UPI</t>
        </is>
      </c>
      <c r="P4907" t="inlineStr">
        <is>
          <t>Sara Khan</t>
        </is>
      </c>
      <c r="Q4907" t="inlineStr">
        <is>
          <t>CUST-0074</t>
        </is>
      </c>
      <c r="R4907" t="n">
        <v>2</v>
      </c>
      <c r="S4907" t="inlineStr">
        <is>
          <t>No</t>
        </is>
      </c>
    </row>
    <row r="4908">
      <c r="A4908" t="inlineStr">
        <is>
          <t>ORD-2504-04907</t>
        </is>
      </c>
      <c r="B4908" s="11" t="n">
        <v>45765</v>
      </c>
      <c r="C4908" t="inlineStr">
        <is>
          <t>North</t>
        </is>
      </c>
      <c r="D4908" t="inlineStr">
        <is>
          <t>Jaipur</t>
        </is>
      </c>
      <c r="E4908" t="inlineStr">
        <is>
          <t>Education</t>
        </is>
      </c>
      <c r="F4908" t="inlineStr">
        <is>
          <t>Partner</t>
        </is>
      </c>
      <c r="G4908" t="inlineStr">
        <is>
          <t>Office Supplies</t>
        </is>
      </c>
      <c r="H4908" t="inlineStr">
        <is>
          <t>Pen Box</t>
        </is>
      </c>
      <c r="I4908" t="n">
        <v>1</v>
      </c>
      <c r="J4908" s="12" t="n">
        <v>205.02</v>
      </c>
      <c r="K4908" s="13" t="n">
        <v>0.05</v>
      </c>
      <c r="L4908" s="12" t="n">
        <v>194.77</v>
      </c>
      <c r="M4908" s="12" t="n">
        <v>125.06</v>
      </c>
      <c r="N4908" s="12" t="n">
        <v>69.70999999999999</v>
      </c>
      <c r="O4908" t="inlineStr">
        <is>
          <t>Net Banking</t>
        </is>
      </c>
      <c r="P4908" t="inlineStr">
        <is>
          <t>Ishaan Mehta</t>
        </is>
      </c>
      <c r="Q4908" t="inlineStr">
        <is>
          <t>CUST-0276</t>
        </is>
      </c>
      <c r="R4908" t="n">
        <v>1</v>
      </c>
      <c r="S4908" t="inlineStr">
        <is>
          <t>No</t>
        </is>
      </c>
    </row>
    <row r="4909">
      <c r="A4909" t="inlineStr">
        <is>
          <t>ORD-2502-04908</t>
        </is>
      </c>
      <c r="B4909" s="11" t="n">
        <v>45698</v>
      </c>
      <c r="C4909" t="inlineStr">
        <is>
          <t>Central</t>
        </is>
      </c>
      <c r="D4909" t="inlineStr">
        <is>
          <t>Indore</t>
        </is>
      </c>
      <c r="E4909" t="inlineStr">
        <is>
          <t>Corporate</t>
        </is>
      </c>
      <c r="F4909" t="inlineStr">
        <is>
          <t>Partner</t>
        </is>
      </c>
      <c r="G4909" t="inlineStr">
        <is>
          <t>Furniture</t>
        </is>
      </c>
      <c r="H4909" t="inlineStr">
        <is>
          <t>Office Chair</t>
        </is>
      </c>
      <c r="I4909" t="n">
        <v>2</v>
      </c>
      <c r="J4909" s="12" t="n">
        <v>7512.87</v>
      </c>
      <c r="K4909" s="13" t="n">
        <v>0.15</v>
      </c>
      <c r="L4909" s="12" t="n">
        <v>12771.88</v>
      </c>
      <c r="M4909" s="12" t="n">
        <v>10367.76</v>
      </c>
      <c r="N4909" s="12" t="n">
        <v>2404.12</v>
      </c>
      <c r="O4909" t="inlineStr">
        <is>
          <t>Cash</t>
        </is>
      </c>
      <c r="P4909" t="inlineStr">
        <is>
          <t>Ishaan Mehta</t>
        </is>
      </c>
      <c r="Q4909" t="inlineStr">
        <is>
          <t>CUST-0638</t>
        </is>
      </c>
      <c r="R4909" t="n">
        <v>7</v>
      </c>
      <c r="S4909" t="inlineStr">
        <is>
          <t>No</t>
        </is>
      </c>
    </row>
    <row r="4910">
      <c r="A4910" t="inlineStr">
        <is>
          <t>ORD-2406-04909</t>
        </is>
      </c>
      <c r="B4910" s="11" t="n">
        <v>45463</v>
      </c>
      <c r="C4910" t="inlineStr">
        <is>
          <t>East</t>
        </is>
      </c>
      <c r="D4910" t="inlineStr">
        <is>
          <t>Patna</t>
        </is>
      </c>
      <c r="E4910" t="inlineStr">
        <is>
          <t>Small Business</t>
        </is>
      </c>
      <c r="F4910" t="inlineStr">
        <is>
          <t>Direct Sales</t>
        </is>
      </c>
      <c r="G4910" t="inlineStr">
        <is>
          <t>Technology</t>
        </is>
      </c>
      <c r="H4910" t="inlineStr">
        <is>
          <t>Laptop</t>
        </is>
      </c>
      <c r="I4910" t="n">
        <v>8</v>
      </c>
      <c r="J4910" s="12" t="n">
        <v>45148.59</v>
      </c>
      <c r="K4910" s="13" t="n">
        <v>0.2</v>
      </c>
      <c r="L4910" s="12" t="n">
        <v>288950.98</v>
      </c>
      <c r="M4910" s="12" t="n">
        <v>310622.3</v>
      </c>
      <c r="N4910" s="12" t="n">
        <v>-21671.32</v>
      </c>
      <c r="O4910" t="inlineStr">
        <is>
          <t>UPI</t>
        </is>
      </c>
      <c r="P4910" t="inlineStr">
        <is>
          <t>Tara Kapoor</t>
        </is>
      </c>
      <c r="Q4910" t="inlineStr">
        <is>
          <t>CUST-0474</t>
        </is>
      </c>
      <c r="R4910" t="n">
        <v>3</v>
      </c>
      <c r="S4910" t="inlineStr">
        <is>
          <t>No</t>
        </is>
      </c>
    </row>
    <row r="4911">
      <c r="A4911" t="inlineStr">
        <is>
          <t>ORD-2510-04910</t>
        </is>
      </c>
      <c r="B4911" s="11" t="n">
        <v>45934</v>
      </c>
      <c r="C4911" t="inlineStr">
        <is>
          <t>North</t>
        </is>
      </c>
      <c r="D4911" t="inlineStr">
        <is>
          <t>Jaipur</t>
        </is>
      </c>
      <c r="E4911" t="inlineStr">
        <is>
          <t>Corporate</t>
        </is>
      </c>
      <c r="F4911" t="inlineStr">
        <is>
          <t>Retail Store</t>
        </is>
      </c>
      <c r="G4911" t="inlineStr">
        <is>
          <t>Office Supplies</t>
        </is>
      </c>
      <c r="H4911" t="inlineStr">
        <is>
          <t>File Folder</t>
        </is>
      </c>
      <c r="I4911" t="n">
        <v>3</v>
      </c>
      <c r="J4911" s="12" t="n">
        <v>121.62</v>
      </c>
      <c r="K4911" s="13" t="n">
        <v>0.1</v>
      </c>
      <c r="L4911" s="12" t="n">
        <v>328.37</v>
      </c>
      <c r="M4911" s="12" t="n">
        <v>211.62</v>
      </c>
      <c r="N4911" s="12" t="n">
        <v>116.75</v>
      </c>
      <c r="O4911" t="inlineStr">
        <is>
          <t>Debit Card</t>
        </is>
      </c>
      <c r="P4911" t="inlineStr">
        <is>
          <t>Tara Kapoor</t>
        </is>
      </c>
      <c r="Q4911" t="inlineStr">
        <is>
          <t>CUST-0260</t>
        </is>
      </c>
      <c r="R4911" t="n">
        <v>2</v>
      </c>
      <c r="S4911" t="inlineStr">
        <is>
          <t>Yes</t>
        </is>
      </c>
    </row>
    <row r="4912">
      <c r="A4912" t="inlineStr">
        <is>
          <t>ORD-2402-04911</t>
        </is>
      </c>
      <c r="B4912" s="11" t="n">
        <v>45336</v>
      </c>
      <c r="C4912" t="inlineStr">
        <is>
          <t>East</t>
        </is>
      </c>
      <c r="D4912" t="inlineStr">
        <is>
          <t>Bhubaneswar</t>
        </is>
      </c>
      <c r="E4912" t="inlineStr">
        <is>
          <t>Small Business</t>
        </is>
      </c>
      <c r="F4912" t="inlineStr">
        <is>
          <t>Direct Sales</t>
        </is>
      </c>
      <c r="G4912" t="inlineStr">
        <is>
          <t>Technology</t>
        </is>
      </c>
      <c r="H4912" t="inlineStr">
        <is>
          <t>Monitor</t>
        </is>
      </c>
      <c r="I4912" t="n">
        <v>10</v>
      </c>
      <c r="J4912" s="12" t="n">
        <v>14818.61</v>
      </c>
      <c r="K4912" s="13" t="n">
        <v>0</v>
      </c>
      <c r="L4912" s="12" t="n">
        <v>148186.1</v>
      </c>
      <c r="M4912" s="12" t="n">
        <v>118548.88</v>
      </c>
      <c r="N4912" s="12" t="n">
        <v>29637.22</v>
      </c>
      <c r="O4912" t="inlineStr">
        <is>
          <t>Net Banking</t>
        </is>
      </c>
      <c r="P4912" t="inlineStr">
        <is>
          <t>Vivaan Gupta</t>
        </is>
      </c>
      <c r="Q4912" t="inlineStr">
        <is>
          <t>CUST-0233</t>
        </is>
      </c>
      <c r="R4912" t="n">
        <v>4</v>
      </c>
      <c r="S4912" t="inlineStr">
        <is>
          <t>No</t>
        </is>
      </c>
    </row>
    <row r="4913">
      <c r="A4913" t="inlineStr">
        <is>
          <t>ORD-2505-04912</t>
        </is>
      </c>
      <c r="B4913" s="11" t="n">
        <v>45803</v>
      </c>
      <c r="C4913" t="inlineStr">
        <is>
          <t>Central</t>
        </is>
      </c>
      <c r="D4913" t="inlineStr">
        <is>
          <t>Nagpur</t>
        </is>
      </c>
      <c r="E4913" t="inlineStr">
        <is>
          <t>Small Business</t>
        </is>
      </c>
      <c r="F4913" t="inlineStr">
        <is>
          <t>Direct Sales</t>
        </is>
      </c>
      <c r="G4913" t="inlineStr">
        <is>
          <t>Furniture</t>
        </is>
      </c>
      <c r="H4913" t="inlineStr">
        <is>
          <t>Office Chair</t>
        </is>
      </c>
      <c r="I4913" t="n">
        <v>10</v>
      </c>
      <c r="J4913" s="12" t="n">
        <v>6887.39</v>
      </c>
      <c r="K4913" s="13" t="n">
        <v>0.15</v>
      </c>
      <c r="L4913" s="12" t="n">
        <v>58542.82</v>
      </c>
      <c r="M4913" s="12" t="n">
        <v>47522.99</v>
      </c>
      <c r="N4913" s="12" t="n">
        <v>11019.83</v>
      </c>
      <c r="O4913" t="inlineStr">
        <is>
          <t>Debit Card</t>
        </is>
      </c>
      <c r="P4913" t="inlineStr">
        <is>
          <t>Aarav Sharma</t>
        </is>
      </c>
      <c r="Q4913" t="inlineStr">
        <is>
          <t>CUST-0796</t>
        </is>
      </c>
      <c r="R4913" t="n">
        <v>3</v>
      </c>
      <c r="S4913" t="inlineStr">
        <is>
          <t>No</t>
        </is>
      </c>
    </row>
    <row r="4914">
      <c r="A4914" t="inlineStr">
        <is>
          <t>ORD-2508-04913</t>
        </is>
      </c>
      <c r="B4914" s="11" t="n">
        <v>45880</v>
      </c>
      <c r="C4914" t="inlineStr">
        <is>
          <t>Central</t>
        </is>
      </c>
      <c r="D4914" t="inlineStr">
        <is>
          <t>Bhopal</t>
        </is>
      </c>
      <c r="E4914" t="inlineStr">
        <is>
          <t>Consumer</t>
        </is>
      </c>
      <c r="F4914" t="inlineStr">
        <is>
          <t>Retail Store</t>
        </is>
      </c>
      <c r="G4914" t="inlineStr">
        <is>
          <t>Technology</t>
        </is>
      </c>
      <c r="H4914" t="inlineStr">
        <is>
          <t>Monitor</t>
        </is>
      </c>
      <c r="I4914" t="n">
        <v>2</v>
      </c>
      <c r="J4914" s="12" t="n">
        <v>14153.65</v>
      </c>
      <c r="K4914" s="13" t="n">
        <v>0.15</v>
      </c>
      <c r="L4914" s="12" t="n">
        <v>24061.2</v>
      </c>
      <c r="M4914" s="12" t="n">
        <v>22645.84</v>
      </c>
      <c r="N4914" s="12" t="n">
        <v>1415.36</v>
      </c>
      <c r="O4914" t="inlineStr">
        <is>
          <t>Cash</t>
        </is>
      </c>
      <c r="P4914" t="inlineStr">
        <is>
          <t>Rohan Verma</t>
        </is>
      </c>
      <c r="Q4914" t="inlineStr">
        <is>
          <t>CUST-0609</t>
        </is>
      </c>
      <c r="R4914" t="n">
        <v>3</v>
      </c>
      <c r="S4914" t="inlineStr">
        <is>
          <t>No</t>
        </is>
      </c>
    </row>
    <row r="4915">
      <c r="A4915" t="inlineStr">
        <is>
          <t>ORD-2408-04914</t>
        </is>
      </c>
      <c r="B4915" s="11" t="n">
        <v>45516</v>
      </c>
      <c r="C4915" t="inlineStr">
        <is>
          <t>South</t>
        </is>
      </c>
      <c r="D4915" t="inlineStr">
        <is>
          <t>Chennai</t>
        </is>
      </c>
      <c r="E4915" t="inlineStr">
        <is>
          <t>Small Business</t>
        </is>
      </c>
      <c r="F4915" t="inlineStr">
        <is>
          <t>Direct Sales</t>
        </is>
      </c>
      <c r="G4915" t="inlineStr">
        <is>
          <t>Office Supplies</t>
        </is>
      </c>
      <c r="H4915" t="inlineStr">
        <is>
          <t>Pen Box</t>
        </is>
      </c>
      <c r="I4915" t="n">
        <v>2</v>
      </c>
      <c r="J4915" s="12" t="n">
        <v>196.3</v>
      </c>
      <c r="K4915" s="13" t="n">
        <v>0.05</v>
      </c>
      <c r="L4915" s="12" t="n">
        <v>372.97</v>
      </c>
      <c r="M4915" s="12" t="n">
        <v>239.49</v>
      </c>
      <c r="N4915" s="12" t="n">
        <v>133.48</v>
      </c>
      <c r="O4915" t="inlineStr">
        <is>
          <t>Debit Card</t>
        </is>
      </c>
      <c r="P4915" t="inlineStr">
        <is>
          <t>Anaya Rao</t>
        </is>
      </c>
      <c r="Q4915" t="inlineStr">
        <is>
          <t>CUST-0715</t>
        </is>
      </c>
      <c r="R4915" t="n">
        <v>10</v>
      </c>
      <c r="S4915" t="inlineStr">
        <is>
          <t>No</t>
        </is>
      </c>
    </row>
    <row r="4916">
      <c r="A4916" t="inlineStr">
        <is>
          <t>ORD-2409-04915</t>
        </is>
      </c>
      <c r="B4916" s="11" t="n">
        <v>45558</v>
      </c>
      <c r="C4916" t="inlineStr">
        <is>
          <t>East</t>
        </is>
      </c>
      <c r="D4916" t="inlineStr">
        <is>
          <t>Bhubaneswar</t>
        </is>
      </c>
      <c r="E4916" t="inlineStr">
        <is>
          <t>Corporate</t>
        </is>
      </c>
      <c r="F4916" t="inlineStr">
        <is>
          <t>Direct Sales</t>
        </is>
      </c>
      <c r="G4916" t="inlineStr">
        <is>
          <t>Accessories</t>
        </is>
      </c>
      <c r="H4916" t="inlineStr">
        <is>
          <t>USB Hub</t>
        </is>
      </c>
      <c r="I4916" t="n">
        <v>3</v>
      </c>
      <c r="J4916" s="12" t="n">
        <v>1256.76</v>
      </c>
      <c r="K4916" s="13" t="n">
        <v>0.05</v>
      </c>
      <c r="L4916" s="12" t="n">
        <v>3581.77</v>
      </c>
      <c r="M4916" s="12" t="n">
        <v>2563.79</v>
      </c>
      <c r="N4916" s="12" t="n">
        <v>1017.98</v>
      </c>
      <c r="O4916" t="inlineStr">
        <is>
          <t>Net Banking</t>
        </is>
      </c>
      <c r="P4916" t="inlineStr">
        <is>
          <t>Vivaan Gupta</t>
        </is>
      </c>
      <c r="Q4916" t="inlineStr">
        <is>
          <t>CUST-0705</t>
        </is>
      </c>
      <c r="R4916" t="n">
        <v>5</v>
      </c>
      <c r="S4916" t="inlineStr">
        <is>
          <t>Yes</t>
        </is>
      </c>
    </row>
    <row r="4917">
      <c r="A4917" t="inlineStr">
        <is>
          <t>ORD-2507-04916</t>
        </is>
      </c>
      <c r="B4917" s="11" t="n">
        <v>45864</v>
      </c>
      <c r="C4917" t="inlineStr">
        <is>
          <t>South</t>
        </is>
      </c>
      <c r="D4917" t="inlineStr">
        <is>
          <t>Chennai</t>
        </is>
      </c>
      <c r="E4917" t="inlineStr">
        <is>
          <t>Small Business</t>
        </is>
      </c>
      <c r="F4917" t="inlineStr">
        <is>
          <t>Partner</t>
        </is>
      </c>
      <c r="G4917" t="inlineStr">
        <is>
          <t>Technology</t>
        </is>
      </c>
      <c r="H4917" t="inlineStr">
        <is>
          <t>Monitor</t>
        </is>
      </c>
      <c r="I4917" t="n">
        <v>4</v>
      </c>
      <c r="J4917" s="12" t="n">
        <v>13773.22</v>
      </c>
      <c r="K4917" s="13" t="n">
        <v>0.1</v>
      </c>
      <c r="L4917" s="12" t="n">
        <v>49583.59</v>
      </c>
      <c r="M4917" s="12" t="n">
        <v>44074.3</v>
      </c>
      <c r="N4917" s="12" t="n">
        <v>5509.29</v>
      </c>
      <c r="O4917" t="inlineStr">
        <is>
          <t>Debit Card</t>
        </is>
      </c>
      <c r="P4917" t="inlineStr">
        <is>
          <t>Kabir Singh</t>
        </is>
      </c>
      <c r="Q4917" t="inlineStr">
        <is>
          <t>CUST-0597</t>
        </is>
      </c>
      <c r="R4917" t="n">
        <v>1</v>
      </c>
      <c r="S4917" t="inlineStr">
        <is>
          <t>No</t>
        </is>
      </c>
    </row>
    <row r="4918">
      <c r="A4918" t="inlineStr">
        <is>
          <t>ORD-2504-04917</t>
        </is>
      </c>
      <c r="B4918" s="11" t="n">
        <v>45761</v>
      </c>
      <c r="C4918" t="inlineStr">
        <is>
          <t>Central</t>
        </is>
      </c>
      <c r="D4918" t="inlineStr">
        <is>
          <t>Raipur</t>
        </is>
      </c>
      <c r="E4918" t="inlineStr">
        <is>
          <t>Corporate</t>
        </is>
      </c>
      <c r="F4918" t="inlineStr">
        <is>
          <t>Online</t>
        </is>
      </c>
      <c r="G4918" t="inlineStr">
        <is>
          <t>Accessories</t>
        </is>
      </c>
      <c r="H4918" t="inlineStr">
        <is>
          <t>Mouse</t>
        </is>
      </c>
      <c r="I4918" t="n">
        <v>2</v>
      </c>
      <c r="J4918" s="12" t="n">
        <v>804.9</v>
      </c>
      <c r="K4918" s="13" t="n">
        <v>0.1</v>
      </c>
      <c r="L4918" s="12" t="n">
        <v>1448.82</v>
      </c>
      <c r="M4918" s="12" t="n">
        <v>1062.47</v>
      </c>
      <c r="N4918" s="12" t="n">
        <v>386.35</v>
      </c>
      <c r="O4918" t="inlineStr">
        <is>
          <t>Debit Card</t>
        </is>
      </c>
      <c r="P4918" t="inlineStr">
        <is>
          <t>Kabir Singh</t>
        </is>
      </c>
      <c r="Q4918" t="inlineStr">
        <is>
          <t>CUST-0657</t>
        </is>
      </c>
      <c r="R4918" t="n">
        <v>3</v>
      </c>
      <c r="S4918" t="inlineStr">
        <is>
          <t>No</t>
        </is>
      </c>
    </row>
    <row r="4919">
      <c r="A4919" t="inlineStr">
        <is>
          <t>ORD-2512-04918</t>
        </is>
      </c>
      <c r="B4919" s="11" t="n">
        <v>46016</v>
      </c>
      <c r="C4919" t="inlineStr">
        <is>
          <t>East</t>
        </is>
      </c>
      <c r="D4919" t="inlineStr">
        <is>
          <t>Guwahati</t>
        </is>
      </c>
      <c r="E4919" t="inlineStr">
        <is>
          <t>Education</t>
        </is>
      </c>
      <c r="F4919" t="inlineStr">
        <is>
          <t>Direct Sales</t>
        </is>
      </c>
      <c r="G4919" t="inlineStr">
        <is>
          <t>Office Supplies</t>
        </is>
      </c>
      <c r="H4919" t="inlineStr">
        <is>
          <t>File Folder</t>
        </is>
      </c>
      <c r="I4919" t="n">
        <v>4</v>
      </c>
      <c r="J4919" s="12" t="n">
        <v>112.45</v>
      </c>
      <c r="K4919" s="13" t="n">
        <v>0</v>
      </c>
      <c r="L4919" s="12" t="n">
        <v>449.8</v>
      </c>
      <c r="M4919" s="12" t="n">
        <v>260.88</v>
      </c>
      <c r="N4919" s="12" t="n">
        <v>188.92</v>
      </c>
      <c r="O4919" t="inlineStr">
        <is>
          <t>Net Banking</t>
        </is>
      </c>
      <c r="P4919" t="inlineStr">
        <is>
          <t>Sara Khan</t>
        </is>
      </c>
      <c r="Q4919" t="inlineStr">
        <is>
          <t>CUST-0605</t>
        </is>
      </c>
      <c r="R4919" t="n">
        <v>4</v>
      </c>
      <c r="S4919" t="inlineStr">
        <is>
          <t>No</t>
        </is>
      </c>
    </row>
    <row r="4920">
      <c r="A4920" t="inlineStr">
        <is>
          <t>ORD-2412-04919</t>
        </is>
      </c>
      <c r="B4920" s="11" t="n">
        <v>45656</v>
      </c>
      <c r="C4920" t="inlineStr">
        <is>
          <t>North</t>
        </is>
      </c>
      <c r="D4920" t="inlineStr">
        <is>
          <t>Lucknow</t>
        </is>
      </c>
      <c r="E4920" t="inlineStr">
        <is>
          <t>Corporate</t>
        </is>
      </c>
      <c r="F4920" t="inlineStr">
        <is>
          <t>Retail Store</t>
        </is>
      </c>
      <c r="G4920" t="inlineStr">
        <is>
          <t>Furniture</t>
        </is>
      </c>
      <c r="H4920" t="inlineStr">
        <is>
          <t>Office Chair</t>
        </is>
      </c>
      <c r="I4920" t="n">
        <v>5</v>
      </c>
      <c r="J4920" s="12" t="n">
        <v>7728.57</v>
      </c>
      <c r="K4920" s="13" t="n">
        <v>0.15</v>
      </c>
      <c r="L4920" s="12" t="n">
        <v>32846.42</v>
      </c>
      <c r="M4920" s="12" t="n">
        <v>26663.57</v>
      </c>
      <c r="N4920" s="12" t="n">
        <v>6182.85</v>
      </c>
      <c r="O4920" t="inlineStr">
        <is>
          <t>UPI</t>
        </is>
      </c>
      <c r="P4920" t="inlineStr">
        <is>
          <t>Kabir Singh</t>
        </is>
      </c>
      <c r="Q4920" t="inlineStr">
        <is>
          <t>CUST-0660</t>
        </is>
      </c>
      <c r="R4920" t="n">
        <v>4</v>
      </c>
      <c r="S4920" t="inlineStr">
        <is>
          <t>No</t>
        </is>
      </c>
    </row>
    <row r="4921">
      <c r="A4921" t="inlineStr">
        <is>
          <t>ORD-2506-04920</t>
        </is>
      </c>
      <c r="B4921" s="11" t="n">
        <v>45827</v>
      </c>
      <c r="C4921" t="inlineStr">
        <is>
          <t>North</t>
        </is>
      </c>
      <c r="D4921" t="inlineStr">
        <is>
          <t>Delhi</t>
        </is>
      </c>
      <c r="E4921" t="inlineStr">
        <is>
          <t>Small Business</t>
        </is>
      </c>
      <c r="F4921" t="inlineStr">
        <is>
          <t>Direct Sales</t>
        </is>
      </c>
      <c r="G4921" t="inlineStr">
        <is>
          <t>Technology</t>
        </is>
      </c>
      <c r="H4921" t="inlineStr">
        <is>
          <t>Headphones</t>
        </is>
      </c>
      <c r="I4921" t="n">
        <v>2</v>
      </c>
      <c r="J4921" s="12" t="n">
        <v>2834.16</v>
      </c>
      <c r="K4921" s="13" t="n">
        <v>0.15</v>
      </c>
      <c r="L4921" s="12" t="n">
        <v>4818.07</v>
      </c>
      <c r="M4921" s="12" t="n">
        <v>4194.56</v>
      </c>
      <c r="N4921" s="12" t="n">
        <v>623.51</v>
      </c>
      <c r="O4921" t="inlineStr">
        <is>
          <t>UPI</t>
        </is>
      </c>
      <c r="P4921" t="inlineStr">
        <is>
          <t>Meera Joshi</t>
        </is>
      </c>
      <c r="Q4921" t="inlineStr">
        <is>
          <t>CUST-0646</t>
        </is>
      </c>
      <c r="R4921" t="n">
        <v>6</v>
      </c>
      <c r="S4921" t="inlineStr">
        <is>
          <t>No</t>
        </is>
      </c>
    </row>
    <row r="4922">
      <c r="A4922" t="inlineStr">
        <is>
          <t>ORD-2508-04921</t>
        </is>
      </c>
      <c r="B4922" s="11" t="n">
        <v>45872</v>
      </c>
      <c r="C4922" t="inlineStr">
        <is>
          <t>Central</t>
        </is>
      </c>
      <c r="D4922" t="inlineStr">
        <is>
          <t>Bhopal</t>
        </is>
      </c>
      <c r="E4922" t="inlineStr">
        <is>
          <t>Corporate</t>
        </is>
      </c>
      <c r="F4922" t="inlineStr">
        <is>
          <t>Retail Store</t>
        </is>
      </c>
      <c r="G4922" t="inlineStr">
        <is>
          <t>Furniture</t>
        </is>
      </c>
      <c r="H4922" t="inlineStr">
        <is>
          <t>Bookshelf</t>
        </is>
      </c>
      <c r="I4922" t="n">
        <v>1</v>
      </c>
      <c r="J4922" s="12" t="n">
        <v>6002.46</v>
      </c>
      <c r="K4922" s="13" t="n">
        <v>0.1</v>
      </c>
      <c r="L4922" s="12" t="n">
        <v>5402.21</v>
      </c>
      <c r="M4922" s="12" t="n">
        <v>4381.8</v>
      </c>
      <c r="N4922" s="12" t="n">
        <v>1020.41</v>
      </c>
      <c r="O4922" t="inlineStr">
        <is>
          <t>Debit Card</t>
        </is>
      </c>
      <c r="P4922" t="inlineStr">
        <is>
          <t>Diya Patel</t>
        </is>
      </c>
      <c r="Q4922" t="inlineStr">
        <is>
          <t>CUST-0593</t>
        </is>
      </c>
      <c r="R4922" t="n">
        <v>2</v>
      </c>
      <c r="S4922" t="inlineStr">
        <is>
          <t>No</t>
        </is>
      </c>
    </row>
    <row r="4923">
      <c r="A4923" t="inlineStr">
        <is>
          <t>ORD-2511-04922</t>
        </is>
      </c>
      <c r="B4923" s="11" t="n">
        <v>45986</v>
      </c>
      <c r="C4923" t="inlineStr">
        <is>
          <t>East</t>
        </is>
      </c>
      <c r="D4923" t="inlineStr">
        <is>
          <t>Patna</t>
        </is>
      </c>
      <c r="E4923" t="inlineStr">
        <is>
          <t>Small Business</t>
        </is>
      </c>
      <c r="F4923" t="inlineStr">
        <is>
          <t>Online</t>
        </is>
      </c>
      <c r="G4923" t="inlineStr">
        <is>
          <t>Furniture</t>
        </is>
      </c>
      <c r="H4923" t="inlineStr">
        <is>
          <t>Cabinet</t>
        </is>
      </c>
      <c r="I4923" t="n">
        <v>2</v>
      </c>
      <c r="J4923" s="12" t="n">
        <v>9054.5</v>
      </c>
      <c r="K4923" s="13" t="n">
        <v>0.1</v>
      </c>
      <c r="L4923" s="12" t="n">
        <v>16298.1</v>
      </c>
      <c r="M4923" s="12" t="n">
        <v>14125.02</v>
      </c>
      <c r="N4923" s="12" t="n">
        <v>2173.08</v>
      </c>
      <c r="O4923" t="inlineStr">
        <is>
          <t>Debit Card</t>
        </is>
      </c>
      <c r="P4923" t="inlineStr">
        <is>
          <t>Rohan Verma</t>
        </is>
      </c>
      <c r="Q4923" t="inlineStr">
        <is>
          <t>CUST-0784</t>
        </is>
      </c>
      <c r="R4923" t="n">
        <v>3</v>
      </c>
      <c r="S4923" t="inlineStr">
        <is>
          <t>No</t>
        </is>
      </c>
    </row>
    <row r="4924">
      <c r="A4924" t="inlineStr">
        <is>
          <t>ORD-2404-04923</t>
        </is>
      </c>
      <c r="B4924" s="11" t="n">
        <v>45389</v>
      </c>
      <c r="C4924" t="inlineStr">
        <is>
          <t>North</t>
        </is>
      </c>
      <c r="D4924" t="inlineStr">
        <is>
          <t>Delhi</t>
        </is>
      </c>
      <c r="E4924" t="inlineStr">
        <is>
          <t>Small Business</t>
        </is>
      </c>
      <c r="F4924" t="inlineStr">
        <is>
          <t>Retail Store</t>
        </is>
      </c>
      <c r="G4924" t="inlineStr">
        <is>
          <t>Technology</t>
        </is>
      </c>
      <c r="H4924" t="inlineStr">
        <is>
          <t>Keyboard</t>
        </is>
      </c>
      <c r="I4924" t="n">
        <v>2</v>
      </c>
      <c r="J4924" s="12" t="n">
        <v>1444.29</v>
      </c>
      <c r="K4924" s="13" t="n">
        <v>0.1</v>
      </c>
      <c r="L4924" s="12" t="n">
        <v>2599.72</v>
      </c>
      <c r="M4924" s="12" t="n">
        <v>2050.89</v>
      </c>
      <c r="N4924" s="12" t="n">
        <v>548.83</v>
      </c>
      <c r="O4924" t="inlineStr">
        <is>
          <t>Debit Card</t>
        </is>
      </c>
      <c r="P4924" t="inlineStr">
        <is>
          <t>Meera Joshi</t>
        </is>
      </c>
      <c r="Q4924" t="inlineStr">
        <is>
          <t>CUST-0617</t>
        </is>
      </c>
      <c r="R4924" t="n">
        <v>4</v>
      </c>
      <c r="S4924" t="inlineStr">
        <is>
          <t>No</t>
        </is>
      </c>
    </row>
    <row r="4925">
      <c r="A4925" t="inlineStr">
        <is>
          <t>ORD-2505-04924</t>
        </is>
      </c>
      <c r="B4925" s="11" t="n">
        <v>45794</v>
      </c>
      <c r="C4925" t="inlineStr">
        <is>
          <t>Central</t>
        </is>
      </c>
      <c r="D4925" t="inlineStr">
        <is>
          <t>Nagpur</t>
        </is>
      </c>
      <c r="E4925" t="inlineStr">
        <is>
          <t>Corporate</t>
        </is>
      </c>
      <c r="F4925" t="inlineStr">
        <is>
          <t>Direct Sales</t>
        </is>
      </c>
      <c r="G4925" t="inlineStr">
        <is>
          <t>Office Supplies</t>
        </is>
      </c>
      <c r="H4925" t="inlineStr">
        <is>
          <t>Paper Ream</t>
        </is>
      </c>
      <c r="I4925" t="n">
        <v>4</v>
      </c>
      <c r="J4925" s="12" t="n">
        <v>468.52</v>
      </c>
      <c r="K4925" s="13" t="n">
        <v>0.2</v>
      </c>
      <c r="L4925" s="12" t="n">
        <v>1499.26</v>
      </c>
      <c r="M4925" s="12" t="n">
        <v>1405.56</v>
      </c>
      <c r="N4925" s="12" t="n">
        <v>93.7</v>
      </c>
      <c r="O4925" t="inlineStr">
        <is>
          <t>Net Banking</t>
        </is>
      </c>
      <c r="P4925" t="inlineStr">
        <is>
          <t>Anaya Rao</t>
        </is>
      </c>
      <c r="Q4925" t="inlineStr">
        <is>
          <t>CUST-0780</t>
        </is>
      </c>
      <c r="R4925" t="n">
        <v>2</v>
      </c>
      <c r="S4925" t="inlineStr">
        <is>
          <t>No</t>
        </is>
      </c>
    </row>
    <row r="4926">
      <c r="A4926" t="inlineStr">
        <is>
          <t>ORD-2412-04925</t>
        </is>
      </c>
      <c r="B4926" s="11" t="n">
        <v>45633</v>
      </c>
      <c r="C4926" t="inlineStr">
        <is>
          <t>East</t>
        </is>
      </c>
      <c r="D4926" t="inlineStr">
        <is>
          <t>Patna</t>
        </is>
      </c>
      <c r="E4926" t="inlineStr">
        <is>
          <t>Consumer</t>
        </is>
      </c>
      <c r="F4926" t="inlineStr">
        <is>
          <t>Direct Sales</t>
        </is>
      </c>
      <c r="G4926" t="inlineStr">
        <is>
          <t>Technology</t>
        </is>
      </c>
      <c r="H4926" t="inlineStr">
        <is>
          <t>Tablet</t>
        </is>
      </c>
      <c r="I4926" t="n">
        <v>3</v>
      </c>
      <c r="J4926" s="12" t="n">
        <v>22468.48</v>
      </c>
      <c r="K4926" s="13" t="n">
        <v>0.05</v>
      </c>
      <c r="L4926" s="12" t="n">
        <v>64035.17</v>
      </c>
      <c r="M4926" s="12" t="n">
        <v>55946.52</v>
      </c>
      <c r="N4926" s="12" t="n">
        <v>8088.65</v>
      </c>
      <c r="O4926" t="inlineStr">
        <is>
          <t>Cash</t>
        </is>
      </c>
      <c r="P4926" t="inlineStr">
        <is>
          <t>Diya Patel</t>
        </is>
      </c>
      <c r="Q4926" t="inlineStr">
        <is>
          <t>CUST-0142</t>
        </is>
      </c>
      <c r="R4926" t="n">
        <v>3</v>
      </c>
      <c r="S4926" t="inlineStr">
        <is>
          <t>No</t>
        </is>
      </c>
    </row>
    <row r="4927">
      <c r="A4927" t="inlineStr">
        <is>
          <t>ORD-2401-04926</t>
        </is>
      </c>
      <c r="B4927" s="11" t="n">
        <v>45315</v>
      </c>
      <c r="C4927" t="inlineStr">
        <is>
          <t>West</t>
        </is>
      </c>
      <c r="D4927" t="inlineStr">
        <is>
          <t>Ahmedabad</t>
        </is>
      </c>
      <c r="E4927" t="inlineStr">
        <is>
          <t>Consumer</t>
        </is>
      </c>
      <c r="F4927" t="inlineStr">
        <is>
          <t>Direct Sales</t>
        </is>
      </c>
      <c r="G4927" t="inlineStr">
        <is>
          <t>Office Supplies</t>
        </is>
      </c>
      <c r="H4927" t="inlineStr">
        <is>
          <t>Stapler</t>
        </is>
      </c>
      <c r="I4927" t="n">
        <v>4</v>
      </c>
      <c r="J4927" s="12" t="n">
        <v>328.98</v>
      </c>
      <c r="K4927" s="13" t="n">
        <v>0.2</v>
      </c>
      <c r="L4927" s="12" t="n">
        <v>1052.74</v>
      </c>
      <c r="M4927" s="12" t="n">
        <v>881.67</v>
      </c>
      <c r="N4927" s="12" t="n">
        <v>171.07</v>
      </c>
      <c r="O4927" t="inlineStr">
        <is>
          <t>Credit Card</t>
        </is>
      </c>
      <c r="P4927" t="inlineStr">
        <is>
          <t>Vivaan Gupta</t>
        </is>
      </c>
      <c r="Q4927" t="inlineStr">
        <is>
          <t>CUST-0439</t>
        </is>
      </c>
      <c r="R4927" t="n">
        <v>4</v>
      </c>
      <c r="S4927" t="inlineStr">
        <is>
          <t>No</t>
        </is>
      </c>
    </row>
    <row r="4928">
      <c r="A4928" t="inlineStr">
        <is>
          <t>ORD-2501-04927</t>
        </is>
      </c>
      <c r="B4928" s="11" t="n">
        <v>45683</v>
      </c>
      <c r="C4928" t="inlineStr">
        <is>
          <t>East</t>
        </is>
      </c>
      <c r="D4928" t="inlineStr">
        <is>
          <t>Bhubaneswar</t>
        </is>
      </c>
      <c r="E4928" t="inlineStr">
        <is>
          <t>Consumer</t>
        </is>
      </c>
      <c r="F4928" t="inlineStr">
        <is>
          <t>Online</t>
        </is>
      </c>
      <c r="G4928" t="inlineStr">
        <is>
          <t>Technology</t>
        </is>
      </c>
      <c r="H4928" t="inlineStr">
        <is>
          <t>Monitor</t>
        </is>
      </c>
      <c r="I4928" t="n">
        <v>5</v>
      </c>
      <c r="J4928" s="12" t="n">
        <v>13604.46</v>
      </c>
      <c r="K4928" s="13" t="n">
        <v>0</v>
      </c>
      <c r="L4928" s="12" t="n">
        <v>68022.3</v>
      </c>
      <c r="M4928" s="12" t="n">
        <v>54417.84</v>
      </c>
      <c r="N4928" s="12" t="n">
        <v>13604.46</v>
      </c>
      <c r="O4928" t="inlineStr">
        <is>
          <t>Credit Card</t>
        </is>
      </c>
      <c r="P4928" t="inlineStr">
        <is>
          <t>Sara Khan</t>
        </is>
      </c>
      <c r="Q4928" t="inlineStr">
        <is>
          <t>CUST-0266</t>
        </is>
      </c>
      <c r="R4928" t="n">
        <v>7</v>
      </c>
      <c r="S4928" t="inlineStr">
        <is>
          <t>No</t>
        </is>
      </c>
    </row>
    <row r="4929">
      <c r="A4929" t="inlineStr">
        <is>
          <t>ORD-2501-04928</t>
        </is>
      </c>
      <c r="B4929" s="11" t="n">
        <v>45683</v>
      </c>
      <c r="C4929" t="inlineStr">
        <is>
          <t>East</t>
        </is>
      </c>
      <c r="D4929" t="inlineStr">
        <is>
          <t>Kolkata</t>
        </is>
      </c>
      <c r="E4929" t="inlineStr">
        <is>
          <t>Small Business</t>
        </is>
      </c>
      <c r="F4929" t="inlineStr">
        <is>
          <t>Partner</t>
        </is>
      </c>
      <c r="G4929" t="inlineStr">
        <is>
          <t>Office Supplies</t>
        </is>
      </c>
      <c r="H4929" t="inlineStr">
        <is>
          <t>Marker Set</t>
        </is>
      </c>
      <c r="I4929" t="n">
        <v>1</v>
      </c>
      <c r="J4929" s="12" t="n">
        <v>264.71</v>
      </c>
      <c r="K4929" s="13" t="n">
        <v>0.15</v>
      </c>
      <c r="L4929" s="12" t="n">
        <v>225</v>
      </c>
      <c r="M4929" s="12" t="n">
        <v>172.06</v>
      </c>
      <c r="N4929" s="12" t="n">
        <v>52.94</v>
      </c>
      <c r="O4929" t="inlineStr">
        <is>
          <t>Net Banking</t>
        </is>
      </c>
      <c r="P4929" t="inlineStr">
        <is>
          <t>Kabir Singh</t>
        </is>
      </c>
      <c r="Q4929" t="inlineStr">
        <is>
          <t>CUST-0564</t>
        </is>
      </c>
      <c r="R4929" t="n">
        <v>3</v>
      </c>
      <c r="S4929" t="inlineStr">
        <is>
          <t>No</t>
        </is>
      </c>
    </row>
    <row r="4930">
      <c r="A4930" t="inlineStr">
        <is>
          <t>ORD-2512-04929</t>
        </is>
      </c>
      <c r="B4930" s="11" t="n">
        <v>46021</v>
      </c>
      <c r="C4930" t="inlineStr">
        <is>
          <t>West</t>
        </is>
      </c>
      <c r="D4930" t="inlineStr">
        <is>
          <t>Surat</t>
        </is>
      </c>
      <c r="E4930" t="inlineStr">
        <is>
          <t>Small Business</t>
        </is>
      </c>
      <c r="F4930" t="inlineStr">
        <is>
          <t>Direct Sales</t>
        </is>
      </c>
      <c r="G4930" t="inlineStr">
        <is>
          <t>Technology</t>
        </is>
      </c>
      <c r="H4930" t="inlineStr">
        <is>
          <t>Tablet</t>
        </is>
      </c>
      <c r="I4930" t="n">
        <v>10</v>
      </c>
      <c r="J4930" s="12" t="n">
        <v>20433.97</v>
      </c>
      <c r="K4930" s="13" t="n">
        <v>0.15</v>
      </c>
      <c r="L4930" s="12" t="n">
        <v>173688.74</v>
      </c>
      <c r="M4930" s="12" t="n">
        <v>169601.95</v>
      </c>
      <c r="N4930" s="12" t="n">
        <v>4086.79</v>
      </c>
      <c r="O4930" t="inlineStr">
        <is>
          <t>UPI</t>
        </is>
      </c>
      <c r="P4930" t="inlineStr">
        <is>
          <t>Kabir Singh</t>
        </is>
      </c>
      <c r="Q4930" t="inlineStr">
        <is>
          <t>CUST-0421</t>
        </is>
      </c>
      <c r="R4930" t="n">
        <v>4</v>
      </c>
      <c r="S4930" t="inlineStr">
        <is>
          <t>No</t>
        </is>
      </c>
    </row>
    <row r="4931">
      <c r="A4931" t="inlineStr">
        <is>
          <t>ORD-2503-04930</t>
        </is>
      </c>
      <c r="B4931" s="11" t="n">
        <v>45718</v>
      </c>
      <c r="C4931" t="inlineStr">
        <is>
          <t>Central</t>
        </is>
      </c>
      <c r="D4931" t="inlineStr">
        <is>
          <t>Bhopal</t>
        </is>
      </c>
      <c r="E4931" t="inlineStr">
        <is>
          <t>Corporate</t>
        </is>
      </c>
      <c r="F4931" t="inlineStr">
        <is>
          <t>Retail Store</t>
        </is>
      </c>
      <c r="G4931" t="inlineStr">
        <is>
          <t>Accessories</t>
        </is>
      </c>
      <c r="H4931" t="inlineStr">
        <is>
          <t>USB Hub</t>
        </is>
      </c>
      <c r="I4931" t="n">
        <v>8</v>
      </c>
      <c r="J4931" s="12" t="n">
        <v>1355.9</v>
      </c>
      <c r="K4931" s="13" t="n">
        <v>0</v>
      </c>
      <c r="L4931" s="12" t="n">
        <v>10847.2</v>
      </c>
      <c r="M4931" s="12" t="n">
        <v>7376.1</v>
      </c>
      <c r="N4931" s="12" t="n">
        <v>3471.1</v>
      </c>
      <c r="O4931" t="inlineStr">
        <is>
          <t>Credit Card</t>
        </is>
      </c>
      <c r="P4931" t="inlineStr">
        <is>
          <t>Kabir Singh</t>
        </is>
      </c>
      <c r="Q4931" t="inlineStr">
        <is>
          <t>CUST-0012</t>
        </is>
      </c>
      <c r="R4931" t="n">
        <v>4</v>
      </c>
      <c r="S4931" t="inlineStr">
        <is>
          <t>No</t>
        </is>
      </c>
    </row>
    <row r="4932">
      <c r="A4932" t="inlineStr">
        <is>
          <t>ORD-2411-04931</t>
        </is>
      </c>
      <c r="B4932" s="11" t="n">
        <v>45609</v>
      </c>
      <c r="C4932" t="inlineStr">
        <is>
          <t>North</t>
        </is>
      </c>
      <c r="D4932" t="inlineStr">
        <is>
          <t>Delhi</t>
        </is>
      </c>
      <c r="E4932" t="inlineStr">
        <is>
          <t>Education</t>
        </is>
      </c>
      <c r="F4932" t="inlineStr">
        <is>
          <t>Direct Sales</t>
        </is>
      </c>
      <c r="G4932" t="inlineStr">
        <is>
          <t>Furniture</t>
        </is>
      </c>
      <c r="H4932" t="inlineStr">
        <is>
          <t>Office Chair</t>
        </is>
      </c>
      <c r="I4932" t="n">
        <v>12</v>
      </c>
      <c r="J4932" s="12" t="n">
        <v>7806.32</v>
      </c>
      <c r="K4932" s="13" t="n">
        <v>0.2</v>
      </c>
      <c r="L4932" s="12" t="n">
        <v>74940.67</v>
      </c>
      <c r="M4932" s="12" t="n">
        <v>64636.33</v>
      </c>
      <c r="N4932" s="12" t="n">
        <v>10304.34</v>
      </c>
      <c r="O4932" t="inlineStr">
        <is>
          <t>Credit Card</t>
        </is>
      </c>
      <c r="P4932" t="inlineStr">
        <is>
          <t>Tara Kapoor</t>
        </is>
      </c>
      <c r="Q4932" t="inlineStr">
        <is>
          <t>CUST-0944</t>
        </is>
      </c>
      <c r="R4932" t="n">
        <v>4</v>
      </c>
      <c r="S4932" t="inlineStr">
        <is>
          <t>No</t>
        </is>
      </c>
    </row>
    <row r="4933">
      <c r="A4933" t="inlineStr">
        <is>
          <t>ORD-2403-04932</t>
        </is>
      </c>
      <c r="B4933" s="11" t="n">
        <v>45376</v>
      </c>
      <c r="C4933" t="inlineStr">
        <is>
          <t>North</t>
        </is>
      </c>
      <c r="D4933" t="inlineStr">
        <is>
          <t>Chandigarh</t>
        </is>
      </c>
      <c r="E4933" t="inlineStr">
        <is>
          <t>Small Business</t>
        </is>
      </c>
      <c r="F4933" t="inlineStr">
        <is>
          <t>Partner</t>
        </is>
      </c>
      <c r="G4933" t="inlineStr">
        <is>
          <t>Technology</t>
        </is>
      </c>
      <c r="H4933" t="inlineStr">
        <is>
          <t>Printer</t>
        </is>
      </c>
      <c r="I4933" t="n">
        <v>1</v>
      </c>
      <c r="J4933" s="12" t="n">
        <v>11135.83</v>
      </c>
      <c r="K4933" s="13" t="n">
        <v>0</v>
      </c>
      <c r="L4933" s="12" t="n">
        <v>11135.83</v>
      </c>
      <c r="M4933" s="12" t="n">
        <v>9131.379999999999</v>
      </c>
      <c r="N4933" s="12" t="n">
        <v>2004.45</v>
      </c>
      <c r="O4933" t="inlineStr">
        <is>
          <t>Credit Card</t>
        </is>
      </c>
      <c r="P4933" t="inlineStr">
        <is>
          <t>Aarav Sharma</t>
        </is>
      </c>
      <c r="Q4933" t="inlineStr">
        <is>
          <t>CUST-0448</t>
        </is>
      </c>
      <c r="R4933" t="n">
        <v>5</v>
      </c>
      <c r="S4933" t="inlineStr">
        <is>
          <t>No</t>
        </is>
      </c>
    </row>
    <row r="4934">
      <c r="A4934" t="inlineStr">
        <is>
          <t>ORD-2407-04933</t>
        </is>
      </c>
      <c r="B4934" s="11" t="n">
        <v>45485</v>
      </c>
      <c r="C4934" t="inlineStr">
        <is>
          <t>East</t>
        </is>
      </c>
      <c r="D4934" t="inlineStr">
        <is>
          <t>Patna</t>
        </is>
      </c>
      <c r="E4934" t="inlineStr">
        <is>
          <t>Consumer</t>
        </is>
      </c>
      <c r="F4934" t="inlineStr">
        <is>
          <t>Retail Store</t>
        </is>
      </c>
      <c r="G4934" t="inlineStr">
        <is>
          <t>Accessories</t>
        </is>
      </c>
      <c r="H4934" t="inlineStr">
        <is>
          <t>Laptop Stand</t>
        </is>
      </c>
      <c r="I4934" t="n">
        <v>3</v>
      </c>
      <c r="J4934" s="12" t="n">
        <v>1785.33</v>
      </c>
      <c r="K4934" s="13" t="n">
        <v>0</v>
      </c>
      <c r="L4934" s="12" t="n">
        <v>5355.99</v>
      </c>
      <c r="M4934" s="12" t="n">
        <v>3749.19</v>
      </c>
      <c r="N4934" s="12" t="n">
        <v>1606.8</v>
      </c>
      <c r="O4934" t="inlineStr">
        <is>
          <t>UPI</t>
        </is>
      </c>
      <c r="P4934" t="inlineStr">
        <is>
          <t>Kabir Singh</t>
        </is>
      </c>
      <c r="Q4934" t="inlineStr">
        <is>
          <t>CUST-0551</t>
        </is>
      </c>
      <c r="R4934" t="n">
        <v>2</v>
      </c>
      <c r="S4934" t="inlineStr">
        <is>
          <t>No</t>
        </is>
      </c>
    </row>
    <row r="4935">
      <c r="A4935" t="inlineStr">
        <is>
          <t>ORD-2401-04934</t>
        </is>
      </c>
      <c r="B4935" s="11" t="n">
        <v>45308</v>
      </c>
      <c r="C4935" t="inlineStr">
        <is>
          <t>South</t>
        </is>
      </c>
      <c r="D4935" t="inlineStr">
        <is>
          <t>Kochi</t>
        </is>
      </c>
      <c r="E4935" t="inlineStr">
        <is>
          <t>Corporate</t>
        </is>
      </c>
      <c r="F4935" t="inlineStr">
        <is>
          <t>Online</t>
        </is>
      </c>
      <c r="G4935" t="inlineStr">
        <is>
          <t>Office Supplies</t>
        </is>
      </c>
      <c r="H4935" t="inlineStr">
        <is>
          <t>File Folder</t>
        </is>
      </c>
      <c r="I4935" t="n">
        <v>3</v>
      </c>
      <c r="J4935" s="12" t="n">
        <v>104.44</v>
      </c>
      <c r="K4935" s="13" t="n">
        <v>0.15</v>
      </c>
      <c r="L4935" s="12" t="n">
        <v>266.32</v>
      </c>
      <c r="M4935" s="12" t="n">
        <v>181.73</v>
      </c>
      <c r="N4935" s="12" t="n">
        <v>84.59</v>
      </c>
      <c r="O4935" t="inlineStr">
        <is>
          <t>Credit Card</t>
        </is>
      </c>
      <c r="P4935" t="inlineStr">
        <is>
          <t>Meera Joshi</t>
        </is>
      </c>
      <c r="Q4935" t="inlineStr">
        <is>
          <t>CUST-0916</t>
        </is>
      </c>
      <c r="R4935" t="n">
        <v>3</v>
      </c>
      <c r="S4935" t="inlineStr">
        <is>
          <t>No</t>
        </is>
      </c>
    </row>
    <row r="4936">
      <c r="A4936" t="inlineStr">
        <is>
          <t>ORD-2410-04935</t>
        </is>
      </c>
      <c r="B4936" s="11" t="n">
        <v>45575</v>
      </c>
      <c r="C4936" t="inlineStr">
        <is>
          <t>West</t>
        </is>
      </c>
      <c r="D4936" t="inlineStr">
        <is>
          <t>Ahmedabad</t>
        </is>
      </c>
      <c r="E4936" t="inlineStr">
        <is>
          <t>Education</t>
        </is>
      </c>
      <c r="F4936" t="inlineStr">
        <is>
          <t>Direct Sales</t>
        </is>
      </c>
      <c r="G4936" t="inlineStr">
        <is>
          <t>Technology</t>
        </is>
      </c>
      <c r="H4936" t="inlineStr">
        <is>
          <t>Keyboard</t>
        </is>
      </c>
      <c r="I4936" t="n">
        <v>6</v>
      </c>
      <c r="J4936" s="12" t="n">
        <v>1590.42</v>
      </c>
      <c r="K4936" s="13" t="n">
        <v>0.05</v>
      </c>
      <c r="L4936" s="12" t="n">
        <v>9065.389999999999</v>
      </c>
      <c r="M4936" s="12" t="n">
        <v>6775.19</v>
      </c>
      <c r="N4936" s="12" t="n">
        <v>2290.2</v>
      </c>
      <c r="O4936" t="inlineStr">
        <is>
          <t>Net Banking</t>
        </is>
      </c>
      <c r="P4936" t="inlineStr">
        <is>
          <t>Ishaan Mehta</t>
        </is>
      </c>
      <c r="Q4936" t="inlineStr">
        <is>
          <t>CUST-0003</t>
        </is>
      </c>
      <c r="R4936" t="n">
        <v>3</v>
      </c>
      <c r="S4936" t="inlineStr">
        <is>
          <t>No</t>
        </is>
      </c>
    </row>
    <row r="4937">
      <c r="A4937" t="inlineStr">
        <is>
          <t>ORD-2408-04936</t>
        </is>
      </c>
      <c r="B4937" s="11" t="n">
        <v>45533</v>
      </c>
      <c r="C4937" t="inlineStr">
        <is>
          <t>North</t>
        </is>
      </c>
      <c r="D4937" t="inlineStr">
        <is>
          <t>Lucknow</t>
        </is>
      </c>
      <c r="E4937" t="inlineStr">
        <is>
          <t>Corporate</t>
        </is>
      </c>
      <c r="F4937" t="inlineStr">
        <is>
          <t>Direct Sales</t>
        </is>
      </c>
      <c r="G4937" t="inlineStr">
        <is>
          <t>Office Supplies</t>
        </is>
      </c>
      <c r="H4937" t="inlineStr">
        <is>
          <t>Stapler</t>
        </is>
      </c>
      <c r="I4937" t="n">
        <v>3</v>
      </c>
      <c r="J4937" s="12" t="n">
        <v>303.88</v>
      </c>
      <c r="K4937" s="13" t="n">
        <v>0.03</v>
      </c>
      <c r="L4937" s="12" t="n">
        <v>884.29</v>
      </c>
      <c r="M4937" s="12" t="n">
        <v>610.8</v>
      </c>
      <c r="N4937" s="12" t="n">
        <v>273.49</v>
      </c>
      <c r="O4937" t="inlineStr">
        <is>
          <t>Cash</t>
        </is>
      </c>
      <c r="P4937" t="inlineStr">
        <is>
          <t>Anaya Rao</t>
        </is>
      </c>
      <c r="Q4937" t="inlineStr">
        <is>
          <t>CUST-0761</t>
        </is>
      </c>
      <c r="R4937" t="n">
        <v>4</v>
      </c>
      <c r="S4937" t="inlineStr">
        <is>
          <t>Yes</t>
        </is>
      </c>
    </row>
    <row r="4938">
      <c r="A4938" t="inlineStr">
        <is>
          <t>ORD-2506-04937</t>
        </is>
      </c>
      <c r="B4938" s="11" t="n">
        <v>45828</v>
      </c>
      <c r="C4938" t="inlineStr">
        <is>
          <t>East</t>
        </is>
      </c>
      <c r="D4938" t="inlineStr">
        <is>
          <t>Bhubaneswar</t>
        </is>
      </c>
      <c r="E4938" t="inlineStr">
        <is>
          <t>Consumer</t>
        </is>
      </c>
      <c r="F4938" t="inlineStr">
        <is>
          <t>Partner</t>
        </is>
      </c>
      <c r="G4938" t="inlineStr">
        <is>
          <t>Furniture</t>
        </is>
      </c>
      <c r="H4938" t="inlineStr">
        <is>
          <t>Desk</t>
        </is>
      </c>
      <c r="I4938" t="n">
        <v>5</v>
      </c>
      <c r="J4938" s="12" t="n">
        <v>13815.19</v>
      </c>
      <c r="K4938" s="13" t="n">
        <v>0.15</v>
      </c>
      <c r="L4938" s="12" t="n">
        <v>58714.56</v>
      </c>
      <c r="M4938" s="12" t="n">
        <v>51806.96</v>
      </c>
      <c r="N4938" s="12" t="n">
        <v>6907.6</v>
      </c>
      <c r="O4938" t="inlineStr">
        <is>
          <t>Net Banking</t>
        </is>
      </c>
      <c r="P4938" t="inlineStr">
        <is>
          <t>Meera Joshi</t>
        </is>
      </c>
      <c r="Q4938" t="inlineStr">
        <is>
          <t>CUST-0944</t>
        </is>
      </c>
      <c r="R4938" t="n">
        <v>5</v>
      </c>
      <c r="S4938" t="inlineStr">
        <is>
          <t>No</t>
        </is>
      </c>
    </row>
    <row r="4939">
      <c r="A4939" t="inlineStr">
        <is>
          <t>ORD-2503-04938</t>
        </is>
      </c>
      <c r="B4939" s="11" t="n">
        <v>45731</v>
      </c>
      <c r="C4939" t="inlineStr">
        <is>
          <t>West</t>
        </is>
      </c>
      <c r="D4939" t="inlineStr">
        <is>
          <t>Mumbai</t>
        </is>
      </c>
      <c r="E4939" t="inlineStr">
        <is>
          <t>Small Business</t>
        </is>
      </c>
      <c r="F4939" t="inlineStr">
        <is>
          <t>Direct Sales</t>
        </is>
      </c>
      <c r="G4939" t="inlineStr">
        <is>
          <t>Office Supplies</t>
        </is>
      </c>
      <c r="H4939" t="inlineStr">
        <is>
          <t>Paper Ream</t>
        </is>
      </c>
      <c r="I4939" t="n">
        <v>10</v>
      </c>
      <c r="J4939" s="12" t="n">
        <v>504.42</v>
      </c>
      <c r="K4939" s="13" t="n">
        <v>0.05</v>
      </c>
      <c r="L4939" s="12" t="n">
        <v>4791.99</v>
      </c>
      <c r="M4939" s="12" t="n">
        <v>3783.15</v>
      </c>
      <c r="N4939" s="12" t="n">
        <v>1008.84</v>
      </c>
      <c r="O4939" t="inlineStr">
        <is>
          <t>Cash</t>
        </is>
      </c>
      <c r="P4939" t="inlineStr">
        <is>
          <t>Anaya Rao</t>
        </is>
      </c>
      <c r="Q4939" t="inlineStr">
        <is>
          <t>CUST-0344</t>
        </is>
      </c>
      <c r="R4939" t="n">
        <v>3</v>
      </c>
      <c r="S4939" t="inlineStr">
        <is>
          <t>No</t>
        </is>
      </c>
    </row>
    <row r="4940">
      <c r="A4940" t="inlineStr">
        <is>
          <t>ORD-2408-04939</t>
        </is>
      </c>
      <c r="B4940" s="11" t="n">
        <v>45507</v>
      </c>
      <c r="C4940" t="inlineStr">
        <is>
          <t>South</t>
        </is>
      </c>
      <c r="D4940" t="inlineStr">
        <is>
          <t>Chennai</t>
        </is>
      </c>
      <c r="E4940" t="inlineStr">
        <is>
          <t>Corporate</t>
        </is>
      </c>
      <c r="F4940" t="inlineStr">
        <is>
          <t>Online</t>
        </is>
      </c>
      <c r="G4940" t="inlineStr">
        <is>
          <t>Office Supplies</t>
        </is>
      </c>
      <c r="H4940" t="inlineStr">
        <is>
          <t>Stapler</t>
        </is>
      </c>
      <c r="I4940" t="n">
        <v>4</v>
      </c>
      <c r="J4940" s="12" t="n">
        <v>336.85</v>
      </c>
      <c r="K4940" s="13" t="n">
        <v>0.1</v>
      </c>
      <c r="L4940" s="12" t="n">
        <v>1212.66</v>
      </c>
      <c r="M4940" s="12" t="n">
        <v>902.76</v>
      </c>
      <c r="N4940" s="12" t="n">
        <v>309.9</v>
      </c>
      <c r="O4940" t="inlineStr">
        <is>
          <t>Cash</t>
        </is>
      </c>
      <c r="P4940" t="inlineStr">
        <is>
          <t>Sara Khan</t>
        </is>
      </c>
      <c r="Q4940" t="inlineStr">
        <is>
          <t>CUST-0570</t>
        </is>
      </c>
      <c r="R4940" t="n">
        <v>1</v>
      </c>
      <c r="S4940" t="inlineStr">
        <is>
          <t>No</t>
        </is>
      </c>
    </row>
    <row r="4941">
      <c r="A4941" t="inlineStr">
        <is>
          <t>ORD-2509-04940</t>
        </is>
      </c>
      <c r="B4941" s="11" t="n">
        <v>45906</v>
      </c>
      <c r="C4941" t="inlineStr">
        <is>
          <t>West</t>
        </is>
      </c>
      <c r="D4941" t="inlineStr">
        <is>
          <t>Ahmedabad</t>
        </is>
      </c>
      <c r="E4941" t="inlineStr">
        <is>
          <t>Education</t>
        </is>
      </c>
      <c r="F4941" t="inlineStr">
        <is>
          <t>Partner</t>
        </is>
      </c>
      <c r="G4941" t="inlineStr">
        <is>
          <t>Technology</t>
        </is>
      </c>
      <c r="H4941" t="inlineStr">
        <is>
          <t>Laptop</t>
        </is>
      </c>
      <c r="I4941" t="n">
        <v>4</v>
      </c>
      <c r="J4941" s="12" t="n">
        <v>43149.76</v>
      </c>
      <c r="K4941" s="13" t="n">
        <v>0.25</v>
      </c>
      <c r="L4941" s="12" t="n">
        <v>129449.28</v>
      </c>
      <c r="M4941" s="12" t="n">
        <v>148435.17</v>
      </c>
      <c r="N4941" s="12" t="n">
        <v>-18985.89</v>
      </c>
      <c r="O4941" t="inlineStr">
        <is>
          <t>Cash</t>
        </is>
      </c>
      <c r="P4941" t="inlineStr">
        <is>
          <t>Anaya Rao</t>
        </is>
      </c>
      <c r="Q4941" t="inlineStr">
        <is>
          <t>CUST-0693</t>
        </is>
      </c>
      <c r="R4941" t="n">
        <v>4</v>
      </c>
      <c r="S4941" t="inlineStr">
        <is>
          <t>Yes</t>
        </is>
      </c>
    </row>
    <row r="4942">
      <c r="A4942" t="inlineStr">
        <is>
          <t>ORD-2404-04941</t>
        </is>
      </c>
      <c r="B4942" s="11" t="n">
        <v>45391</v>
      </c>
      <c r="C4942" t="inlineStr">
        <is>
          <t>South</t>
        </is>
      </c>
      <c r="D4942" t="inlineStr">
        <is>
          <t>Kochi</t>
        </is>
      </c>
      <c r="E4942" t="inlineStr">
        <is>
          <t>Corporate</t>
        </is>
      </c>
      <c r="F4942" t="inlineStr">
        <is>
          <t>Retail Store</t>
        </is>
      </c>
      <c r="G4942" t="inlineStr">
        <is>
          <t>Accessories</t>
        </is>
      </c>
      <c r="H4942" t="inlineStr">
        <is>
          <t>Laptop Stand</t>
        </is>
      </c>
      <c r="I4942" t="n">
        <v>12</v>
      </c>
      <c r="J4942" s="12" t="n">
        <v>1774.61</v>
      </c>
      <c r="K4942" s="13" t="n">
        <v>0.05</v>
      </c>
      <c r="L4942" s="12" t="n">
        <v>20230.55</v>
      </c>
      <c r="M4942" s="12" t="n">
        <v>14906.72</v>
      </c>
      <c r="N4942" s="12" t="n">
        <v>5323.83</v>
      </c>
      <c r="O4942" t="inlineStr">
        <is>
          <t>UPI</t>
        </is>
      </c>
      <c r="P4942" t="inlineStr">
        <is>
          <t>Kabir Singh</t>
        </is>
      </c>
      <c r="Q4942" t="inlineStr">
        <is>
          <t>CUST-0212</t>
        </is>
      </c>
      <c r="R4942" t="n">
        <v>10</v>
      </c>
      <c r="S4942" t="inlineStr">
        <is>
          <t>No</t>
        </is>
      </c>
    </row>
    <row r="4943">
      <c r="A4943" t="inlineStr">
        <is>
          <t>ORD-2508-04942</t>
        </is>
      </c>
      <c r="B4943" s="11" t="n">
        <v>45885</v>
      </c>
      <c r="C4943" t="inlineStr">
        <is>
          <t>North</t>
        </is>
      </c>
      <c r="D4943" t="inlineStr">
        <is>
          <t>Lucknow</t>
        </is>
      </c>
      <c r="E4943" t="inlineStr">
        <is>
          <t>Corporate</t>
        </is>
      </c>
      <c r="F4943" t="inlineStr">
        <is>
          <t>Retail Store</t>
        </is>
      </c>
      <c r="G4943" t="inlineStr">
        <is>
          <t>Office Supplies</t>
        </is>
      </c>
      <c r="H4943" t="inlineStr">
        <is>
          <t>Marker Set</t>
        </is>
      </c>
      <c r="I4943" t="n">
        <v>5</v>
      </c>
      <c r="J4943" s="12" t="n">
        <v>235.89</v>
      </c>
      <c r="K4943" s="13" t="n">
        <v>0.15</v>
      </c>
      <c r="L4943" s="12" t="n">
        <v>1002.53</v>
      </c>
      <c r="M4943" s="12" t="n">
        <v>766.64</v>
      </c>
      <c r="N4943" s="12" t="n">
        <v>235.89</v>
      </c>
      <c r="O4943" t="inlineStr">
        <is>
          <t>Credit Card</t>
        </is>
      </c>
      <c r="P4943" t="inlineStr">
        <is>
          <t>Kabir Singh</t>
        </is>
      </c>
      <c r="Q4943" t="inlineStr">
        <is>
          <t>CUST-0150</t>
        </is>
      </c>
      <c r="R4943" t="n">
        <v>6</v>
      </c>
      <c r="S4943" t="inlineStr">
        <is>
          <t>No</t>
        </is>
      </c>
    </row>
    <row r="4944">
      <c r="A4944" t="inlineStr">
        <is>
          <t>ORD-2505-04943</t>
        </is>
      </c>
      <c r="B4944" s="11" t="n">
        <v>45779</v>
      </c>
      <c r="C4944" t="inlineStr">
        <is>
          <t>South</t>
        </is>
      </c>
      <c r="D4944" t="inlineStr">
        <is>
          <t>Kochi</t>
        </is>
      </c>
      <c r="E4944" t="inlineStr">
        <is>
          <t>Consumer</t>
        </is>
      </c>
      <c r="F4944" t="inlineStr">
        <is>
          <t>Online</t>
        </is>
      </c>
      <c r="G4944" t="inlineStr">
        <is>
          <t>Furniture</t>
        </is>
      </c>
      <c r="H4944" t="inlineStr">
        <is>
          <t>Bookshelf</t>
        </is>
      </c>
      <c r="I4944" t="n">
        <v>2</v>
      </c>
      <c r="J4944" s="12" t="n">
        <v>5406.7</v>
      </c>
      <c r="K4944" s="13" t="n">
        <v>0.2</v>
      </c>
      <c r="L4944" s="12" t="n">
        <v>8650.719999999999</v>
      </c>
      <c r="M4944" s="12" t="n">
        <v>7893.78</v>
      </c>
      <c r="N4944" s="12" t="n">
        <v>756.9400000000001</v>
      </c>
      <c r="O4944" t="inlineStr">
        <is>
          <t>Credit Card</t>
        </is>
      </c>
      <c r="P4944" t="inlineStr">
        <is>
          <t>Diya Patel</t>
        </is>
      </c>
      <c r="Q4944" t="inlineStr">
        <is>
          <t>CUST-0108</t>
        </is>
      </c>
      <c r="R4944" t="n">
        <v>2</v>
      </c>
      <c r="S4944" t="inlineStr">
        <is>
          <t>No</t>
        </is>
      </c>
    </row>
    <row r="4945">
      <c r="A4945" t="inlineStr">
        <is>
          <t>ORD-2406-04944</t>
        </is>
      </c>
      <c r="B4945" s="11" t="n">
        <v>45453</v>
      </c>
      <c r="C4945" t="inlineStr">
        <is>
          <t>West</t>
        </is>
      </c>
      <c r="D4945" t="inlineStr">
        <is>
          <t>Surat</t>
        </is>
      </c>
      <c r="E4945" t="inlineStr">
        <is>
          <t>Corporate</t>
        </is>
      </c>
      <c r="F4945" t="inlineStr">
        <is>
          <t>Retail Store</t>
        </is>
      </c>
      <c r="G4945" t="inlineStr">
        <is>
          <t>Accessories</t>
        </is>
      </c>
      <c r="H4945" t="inlineStr">
        <is>
          <t>USB Hub</t>
        </is>
      </c>
      <c r="I4945" t="n">
        <v>5</v>
      </c>
      <c r="J4945" s="12" t="n">
        <v>1333.32</v>
      </c>
      <c r="K4945" s="13" t="n">
        <v>0.1</v>
      </c>
      <c r="L4945" s="12" t="n">
        <v>5999.94</v>
      </c>
      <c r="M4945" s="12" t="n">
        <v>4533.29</v>
      </c>
      <c r="N4945" s="12" t="n">
        <v>1466.65</v>
      </c>
      <c r="O4945" t="inlineStr">
        <is>
          <t>Net Banking</t>
        </is>
      </c>
      <c r="P4945" t="inlineStr">
        <is>
          <t>Kabir Singh</t>
        </is>
      </c>
      <c r="Q4945" t="inlineStr">
        <is>
          <t>CUST-0206</t>
        </is>
      </c>
      <c r="R4945" t="n">
        <v>3</v>
      </c>
      <c r="S4945" t="inlineStr">
        <is>
          <t>No</t>
        </is>
      </c>
    </row>
    <row r="4946">
      <c r="A4946" t="inlineStr">
        <is>
          <t>ORD-2507-04945</t>
        </is>
      </c>
      <c r="B4946" s="11" t="n">
        <v>45856</v>
      </c>
      <c r="C4946" t="inlineStr">
        <is>
          <t>Central</t>
        </is>
      </c>
      <c r="D4946" t="inlineStr">
        <is>
          <t>Indore</t>
        </is>
      </c>
      <c r="E4946" t="inlineStr">
        <is>
          <t>Consumer</t>
        </is>
      </c>
      <c r="F4946" t="inlineStr">
        <is>
          <t>Partner</t>
        </is>
      </c>
      <c r="G4946" t="inlineStr">
        <is>
          <t>Furniture</t>
        </is>
      </c>
      <c r="H4946" t="inlineStr">
        <is>
          <t>Cabinet</t>
        </is>
      </c>
      <c r="I4946" t="n">
        <v>2</v>
      </c>
      <c r="J4946" s="12" t="n">
        <v>9810.58</v>
      </c>
      <c r="K4946" s="13" t="n">
        <v>0.2</v>
      </c>
      <c r="L4946" s="12" t="n">
        <v>15696.93</v>
      </c>
      <c r="M4946" s="12" t="n">
        <v>15304.5</v>
      </c>
      <c r="N4946" s="12" t="n">
        <v>392.43</v>
      </c>
      <c r="O4946" t="inlineStr">
        <is>
          <t>Cash</t>
        </is>
      </c>
      <c r="P4946" t="inlineStr">
        <is>
          <t>Tara Kapoor</t>
        </is>
      </c>
      <c r="Q4946" t="inlineStr">
        <is>
          <t>CUST-0046</t>
        </is>
      </c>
      <c r="R4946" t="n">
        <v>5</v>
      </c>
      <c r="S4946" t="inlineStr">
        <is>
          <t>No</t>
        </is>
      </c>
    </row>
    <row r="4947">
      <c r="A4947" t="inlineStr">
        <is>
          <t>ORD-2509-04946</t>
        </is>
      </c>
      <c r="B4947" s="11" t="n">
        <v>45904</v>
      </c>
      <c r="C4947" t="inlineStr">
        <is>
          <t>South</t>
        </is>
      </c>
      <c r="D4947" t="inlineStr">
        <is>
          <t>Hyderabad</t>
        </is>
      </c>
      <c r="E4947" t="inlineStr">
        <is>
          <t>Consumer</t>
        </is>
      </c>
      <c r="F4947" t="inlineStr">
        <is>
          <t>Online</t>
        </is>
      </c>
      <c r="G4947" t="inlineStr">
        <is>
          <t>Technology</t>
        </is>
      </c>
      <c r="H4947" t="inlineStr">
        <is>
          <t>Printer</t>
        </is>
      </c>
      <c r="I4947" t="n">
        <v>2</v>
      </c>
      <c r="J4947" s="12" t="n">
        <v>10595.58</v>
      </c>
      <c r="K4947" s="13" t="n">
        <v>0.1</v>
      </c>
      <c r="L4947" s="12" t="n">
        <v>19072.04</v>
      </c>
      <c r="M4947" s="12" t="n">
        <v>17376.75</v>
      </c>
      <c r="N4947" s="12" t="n">
        <v>1695.29</v>
      </c>
      <c r="O4947" t="inlineStr">
        <is>
          <t>Net Banking</t>
        </is>
      </c>
      <c r="P4947" t="inlineStr">
        <is>
          <t>Kabir Singh</t>
        </is>
      </c>
      <c r="Q4947" t="inlineStr">
        <is>
          <t>CUST-0178</t>
        </is>
      </c>
      <c r="R4947" t="n">
        <v>6</v>
      </c>
      <c r="S4947" t="inlineStr">
        <is>
          <t>No</t>
        </is>
      </c>
    </row>
    <row r="4948">
      <c r="A4948" t="inlineStr">
        <is>
          <t>ORD-2409-04947</t>
        </is>
      </c>
      <c r="B4948" s="11" t="n">
        <v>45555</v>
      </c>
      <c r="C4948" t="inlineStr">
        <is>
          <t>Central</t>
        </is>
      </c>
      <c r="D4948" t="inlineStr">
        <is>
          <t>Raipur</t>
        </is>
      </c>
      <c r="E4948" t="inlineStr">
        <is>
          <t>Consumer</t>
        </is>
      </c>
      <c r="F4948" t="inlineStr">
        <is>
          <t>Online</t>
        </is>
      </c>
      <c r="G4948" t="inlineStr">
        <is>
          <t>Accessories</t>
        </is>
      </c>
      <c r="H4948" t="inlineStr">
        <is>
          <t>Webcam</t>
        </is>
      </c>
      <c r="I4948" t="n">
        <v>3</v>
      </c>
      <c r="J4948" s="12" t="n">
        <v>3363.79</v>
      </c>
      <c r="K4948" s="13" t="n">
        <v>0.25</v>
      </c>
      <c r="L4948" s="12" t="n">
        <v>7568.53</v>
      </c>
      <c r="M4948" s="12" t="n">
        <v>7669.44</v>
      </c>
      <c r="N4948" s="12" t="n">
        <v>-100.91</v>
      </c>
      <c r="O4948" t="inlineStr">
        <is>
          <t>UPI</t>
        </is>
      </c>
      <c r="P4948" t="inlineStr">
        <is>
          <t>Rohan Verma</t>
        </is>
      </c>
      <c r="Q4948" t="inlineStr">
        <is>
          <t>CUST-0837</t>
        </is>
      </c>
      <c r="R4948" t="n">
        <v>2</v>
      </c>
      <c r="S4948" t="inlineStr">
        <is>
          <t>No</t>
        </is>
      </c>
    </row>
    <row r="4949">
      <c r="A4949" t="inlineStr">
        <is>
          <t>ORD-2401-04948</t>
        </is>
      </c>
      <c r="B4949" s="11" t="n">
        <v>45311</v>
      </c>
      <c r="C4949" t="inlineStr">
        <is>
          <t>South</t>
        </is>
      </c>
      <c r="D4949" t="inlineStr">
        <is>
          <t>Chennai</t>
        </is>
      </c>
      <c r="E4949" t="inlineStr">
        <is>
          <t>Education</t>
        </is>
      </c>
      <c r="F4949" t="inlineStr">
        <is>
          <t>Retail Store</t>
        </is>
      </c>
      <c r="G4949" t="inlineStr">
        <is>
          <t>Technology</t>
        </is>
      </c>
      <c r="H4949" t="inlineStr">
        <is>
          <t>Keyboard</t>
        </is>
      </c>
      <c r="I4949" t="n">
        <v>2</v>
      </c>
      <c r="J4949" s="12" t="n">
        <v>1460.49</v>
      </c>
      <c r="K4949" s="13" t="n">
        <v>0.1</v>
      </c>
      <c r="L4949" s="12" t="n">
        <v>2628.88</v>
      </c>
      <c r="M4949" s="12" t="n">
        <v>2073.9</v>
      </c>
      <c r="N4949" s="12" t="n">
        <v>554.98</v>
      </c>
      <c r="O4949" t="inlineStr">
        <is>
          <t>UPI</t>
        </is>
      </c>
      <c r="P4949" t="inlineStr">
        <is>
          <t>Vivaan Gupta</t>
        </is>
      </c>
      <c r="Q4949" t="inlineStr">
        <is>
          <t>CUST-0592</t>
        </is>
      </c>
      <c r="R4949" t="n">
        <v>6</v>
      </c>
      <c r="S4949" t="inlineStr">
        <is>
          <t>No</t>
        </is>
      </c>
    </row>
    <row r="4950">
      <c r="A4950" t="inlineStr">
        <is>
          <t>ORD-2406-04949</t>
        </is>
      </c>
      <c r="B4950" s="11" t="n">
        <v>45464</v>
      </c>
      <c r="C4950" t="inlineStr">
        <is>
          <t>South</t>
        </is>
      </c>
      <c r="D4950" t="inlineStr">
        <is>
          <t>Kochi</t>
        </is>
      </c>
      <c r="E4950" t="inlineStr">
        <is>
          <t>Consumer</t>
        </is>
      </c>
      <c r="F4950" t="inlineStr">
        <is>
          <t>Retail Store</t>
        </is>
      </c>
      <c r="G4950" t="inlineStr">
        <is>
          <t>Technology</t>
        </is>
      </c>
      <c r="H4950" t="inlineStr">
        <is>
          <t>Tablet</t>
        </is>
      </c>
      <c r="I4950" t="n">
        <v>3</v>
      </c>
      <c r="J4950" s="12" t="n">
        <v>22839.39</v>
      </c>
      <c r="K4950" s="13" t="n">
        <v>0.1</v>
      </c>
      <c r="L4950" s="12" t="n">
        <v>61666.35</v>
      </c>
      <c r="M4950" s="12" t="n">
        <v>56870.08</v>
      </c>
      <c r="N4950" s="12" t="n">
        <v>4796.27</v>
      </c>
      <c r="O4950" t="inlineStr">
        <is>
          <t>Debit Card</t>
        </is>
      </c>
      <c r="P4950" t="inlineStr">
        <is>
          <t>Vivaan Gupta</t>
        </is>
      </c>
      <c r="Q4950" t="inlineStr">
        <is>
          <t>CUST-0747</t>
        </is>
      </c>
      <c r="R4950" t="n">
        <v>6</v>
      </c>
      <c r="S4950" t="inlineStr">
        <is>
          <t>No</t>
        </is>
      </c>
    </row>
    <row r="4951">
      <c r="A4951" t="inlineStr">
        <is>
          <t>ORD-2504-04950</t>
        </is>
      </c>
      <c r="B4951" s="11" t="n">
        <v>45762</v>
      </c>
      <c r="C4951" t="inlineStr">
        <is>
          <t>East</t>
        </is>
      </c>
      <c r="D4951" t="inlineStr">
        <is>
          <t>Bhubaneswar</t>
        </is>
      </c>
      <c r="E4951" t="inlineStr">
        <is>
          <t>Small Business</t>
        </is>
      </c>
      <c r="F4951" t="inlineStr">
        <is>
          <t>Online</t>
        </is>
      </c>
      <c r="G4951" t="inlineStr">
        <is>
          <t>Furniture</t>
        </is>
      </c>
      <c r="H4951" t="inlineStr">
        <is>
          <t>Office Chair</t>
        </is>
      </c>
      <c r="I4951" t="n">
        <v>1</v>
      </c>
      <c r="J4951" s="12" t="n">
        <v>7312.08</v>
      </c>
      <c r="K4951" s="13" t="n">
        <v>0.2</v>
      </c>
      <c r="L4951" s="12" t="n">
        <v>5849.66</v>
      </c>
      <c r="M4951" s="12" t="n">
        <v>5045.34</v>
      </c>
      <c r="N4951" s="12" t="n">
        <v>804.3200000000001</v>
      </c>
      <c r="O4951" t="inlineStr">
        <is>
          <t>UPI</t>
        </is>
      </c>
      <c r="P4951" t="inlineStr">
        <is>
          <t>Vivaan Gupta</t>
        </is>
      </c>
      <c r="Q4951" t="inlineStr">
        <is>
          <t>CUST-0448</t>
        </is>
      </c>
      <c r="R4951" t="n">
        <v>3</v>
      </c>
      <c r="S4951" t="inlineStr">
        <is>
          <t>No</t>
        </is>
      </c>
    </row>
    <row r="4952">
      <c r="A4952" t="inlineStr">
        <is>
          <t>ORD-2510-04951</t>
        </is>
      </c>
      <c r="B4952" s="11" t="n">
        <v>45961</v>
      </c>
      <c r="C4952" t="inlineStr">
        <is>
          <t>South</t>
        </is>
      </c>
      <c r="D4952" t="inlineStr">
        <is>
          <t>Chennai</t>
        </is>
      </c>
      <c r="E4952" t="inlineStr">
        <is>
          <t>Education</t>
        </is>
      </c>
      <c r="F4952" t="inlineStr">
        <is>
          <t>Direct Sales</t>
        </is>
      </c>
      <c r="G4952" t="inlineStr">
        <is>
          <t>Office Supplies</t>
        </is>
      </c>
      <c r="H4952" t="inlineStr">
        <is>
          <t>Marker Set</t>
        </is>
      </c>
      <c r="I4952" t="n">
        <v>1</v>
      </c>
      <c r="J4952" s="12" t="n">
        <v>255.03</v>
      </c>
      <c r="K4952" s="13" t="n">
        <v>0.1</v>
      </c>
      <c r="L4952" s="12" t="n">
        <v>229.53</v>
      </c>
      <c r="M4952" s="12" t="n">
        <v>165.77</v>
      </c>
      <c r="N4952" s="12" t="n">
        <v>63.76</v>
      </c>
      <c r="O4952" t="inlineStr">
        <is>
          <t>Credit Card</t>
        </is>
      </c>
      <c r="P4952" t="inlineStr">
        <is>
          <t>Meera Joshi</t>
        </is>
      </c>
      <c r="Q4952" t="inlineStr">
        <is>
          <t>CUST-0829</t>
        </is>
      </c>
      <c r="R4952" t="n">
        <v>4</v>
      </c>
      <c r="S4952" t="inlineStr">
        <is>
          <t>No</t>
        </is>
      </c>
    </row>
    <row r="4953">
      <c r="A4953" t="inlineStr">
        <is>
          <t>ORD-2404-04952</t>
        </is>
      </c>
      <c r="B4953" s="11" t="n">
        <v>45408</v>
      </c>
      <c r="C4953" t="inlineStr">
        <is>
          <t>South</t>
        </is>
      </c>
      <c r="D4953" t="inlineStr">
        <is>
          <t>Kochi</t>
        </is>
      </c>
      <c r="E4953" t="inlineStr">
        <is>
          <t>Corporate</t>
        </is>
      </c>
      <c r="F4953" t="inlineStr">
        <is>
          <t>Online</t>
        </is>
      </c>
      <c r="G4953" t="inlineStr">
        <is>
          <t>Technology</t>
        </is>
      </c>
      <c r="H4953" t="inlineStr">
        <is>
          <t>Tablet</t>
        </is>
      </c>
      <c r="I4953" t="n">
        <v>1</v>
      </c>
      <c r="J4953" s="12" t="n">
        <v>21469.84</v>
      </c>
      <c r="K4953" s="13" t="n">
        <v>0.1</v>
      </c>
      <c r="L4953" s="12" t="n">
        <v>19322.86</v>
      </c>
      <c r="M4953" s="12" t="n">
        <v>17819.97</v>
      </c>
      <c r="N4953" s="12" t="n">
        <v>1502.89</v>
      </c>
      <c r="O4953" t="inlineStr">
        <is>
          <t>Debit Card</t>
        </is>
      </c>
      <c r="P4953" t="inlineStr">
        <is>
          <t>Sara Khan</t>
        </is>
      </c>
      <c r="Q4953" t="inlineStr">
        <is>
          <t>CUST-0529</t>
        </is>
      </c>
      <c r="R4953" t="n">
        <v>4</v>
      </c>
      <c r="S4953" t="inlineStr">
        <is>
          <t>No</t>
        </is>
      </c>
    </row>
    <row r="4954">
      <c r="A4954" t="inlineStr">
        <is>
          <t>ORD-2410-04953</t>
        </is>
      </c>
      <c r="B4954" s="11" t="n">
        <v>45569</v>
      </c>
      <c r="C4954" t="inlineStr">
        <is>
          <t>South</t>
        </is>
      </c>
      <c r="D4954" t="inlineStr">
        <is>
          <t>Bengaluru</t>
        </is>
      </c>
      <c r="E4954" t="inlineStr">
        <is>
          <t>Corporate</t>
        </is>
      </c>
      <c r="F4954" t="inlineStr">
        <is>
          <t>Retail Store</t>
        </is>
      </c>
      <c r="G4954" t="inlineStr">
        <is>
          <t>Office Supplies</t>
        </is>
      </c>
      <c r="H4954" t="inlineStr">
        <is>
          <t>Stapler</t>
        </is>
      </c>
      <c r="I4954" t="n">
        <v>2</v>
      </c>
      <c r="J4954" s="12" t="n">
        <v>301.82</v>
      </c>
      <c r="K4954" s="13" t="n">
        <v>0</v>
      </c>
      <c r="L4954" s="12" t="n">
        <v>603.64</v>
      </c>
      <c r="M4954" s="12" t="n">
        <v>404.44</v>
      </c>
      <c r="N4954" s="12" t="n">
        <v>199.2</v>
      </c>
      <c r="O4954" t="inlineStr">
        <is>
          <t>Credit Card</t>
        </is>
      </c>
      <c r="P4954" t="inlineStr">
        <is>
          <t>Kabir Singh</t>
        </is>
      </c>
      <c r="Q4954" t="inlineStr">
        <is>
          <t>CUST-0066</t>
        </is>
      </c>
      <c r="R4954" t="n">
        <v>4</v>
      </c>
      <c r="S4954" t="inlineStr">
        <is>
          <t>No</t>
        </is>
      </c>
    </row>
    <row r="4955">
      <c r="A4955" t="inlineStr">
        <is>
          <t>ORD-2505-04954</t>
        </is>
      </c>
      <c r="B4955" s="11" t="n">
        <v>45787</v>
      </c>
      <c r="C4955" t="inlineStr">
        <is>
          <t>West</t>
        </is>
      </c>
      <c r="D4955" t="inlineStr">
        <is>
          <t>Surat</t>
        </is>
      </c>
      <c r="E4955" t="inlineStr">
        <is>
          <t>Consumer</t>
        </is>
      </c>
      <c r="F4955" t="inlineStr">
        <is>
          <t>Partner</t>
        </is>
      </c>
      <c r="G4955" t="inlineStr">
        <is>
          <t>Office Supplies</t>
        </is>
      </c>
      <c r="H4955" t="inlineStr">
        <is>
          <t>File Folder</t>
        </is>
      </c>
      <c r="I4955" t="n">
        <v>3</v>
      </c>
      <c r="J4955" s="12" t="n">
        <v>110.03</v>
      </c>
      <c r="K4955" s="13" t="n">
        <v>0</v>
      </c>
      <c r="L4955" s="12" t="n">
        <v>330.09</v>
      </c>
      <c r="M4955" s="12" t="n">
        <v>191.45</v>
      </c>
      <c r="N4955" s="12" t="n">
        <v>138.64</v>
      </c>
      <c r="O4955" t="inlineStr">
        <is>
          <t>Cash</t>
        </is>
      </c>
      <c r="P4955" t="inlineStr">
        <is>
          <t>Ishaan Mehta</t>
        </is>
      </c>
      <c r="Q4955" t="inlineStr">
        <is>
          <t>CUST-0347</t>
        </is>
      </c>
      <c r="R4955" t="n">
        <v>5</v>
      </c>
      <c r="S4955" t="inlineStr">
        <is>
          <t>No</t>
        </is>
      </c>
    </row>
    <row r="4956">
      <c r="A4956" t="inlineStr">
        <is>
          <t>ORD-2401-04955</t>
        </is>
      </c>
      <c r="B4956" s="11" t="n">
        <v>45317</v>
      </c>
      <c r="C4956" t="inlineStr">
        <is>
          <t>North</t>
        </is>
      </c>
      <c r="D4956" t="inlineStr">
        <is>
          <t>Delhi</t>
        </is>
      </c>
      <c r="E4956" t="inlineStr">
        <is>
          <t>Education</t>
        </is>
      </c>
      <c r="F4956" t="inlineStr">
        <is>
          <t>Direct Sales</t>
        </is>
      </c>
      <c r="G4956" t="inlineStr">
        <is>
          <t>Technology</t>
        </is>
      </c>
      <c r="H4956" t="inlineStr">
        <is>
          <t>Laptop</t>
        </is>
      </c>
      <c r="I4956" t="n">
        <v>2</v>
      </c>
      <c r="J4956" s="12" t="n">
        <v>41914.72</v>
      </c>
      <c r="K4956" s="13" t="n">
        <v>0</v>
      </c>
      <c r="L4956" s="12" t="n">
        <v>83829.44</v>
      </c>
      <c r="M4956" s="12" t="n">
        <v>72093.32000000001</v>
      </c>
      <c r="N4956" s="12" t="n">
        <v>11736.12</v>
      </c>
      <c r="O4956" t="inlineStr">
        <is>
          <t>Net Banking</t>
        </is>
      </c>
      <c r="P4956" t="inlineStr">
        <is>
          <t>Vivaan Gupta</t>
        </is>
      </c>
      <c r="Q4956" t="inlineStr">
        <is>
          <t>CUST-0387</t>
        </is>
      </c>
      <c r="R4956" t="n">
        <v>4</v>
      </c>
      <c r="S4956" t="inlineStr">
        <is>
          <t>No</t>
        </is>
      </c>
    </row>
    <row r="4957">
      <c r="A4957" t="inlineStr">
        <is>
          <t>ORD-2510-04956</t>
        </is>
      </c>
      <c r="B4957" s="11" t="n">
        <v>45946</v>
      </c>
      <c r="C4957" t="inlineStr">
        <is>
          <t>South</t>
        </is>
      </c>
      <c r="D4957" t="inlineStr">
        <is>
          <t>Bengaluru</t>
        </is>
      </c>
      <c r="E4957" t="inlineStr">
        <is>
          <t>Education</t>
        </is>
      </c>
      <c r="F4957" t="inlineStr">
        <is>
          <t>Online</t>
        </is>
      </c>
      <c r="G4957" t="inlineStr">
        <is>
          <t>Accessories</t>
        </is>
      </c>
      <c r="H4957" t="inlineStr">
        <is>
          <t>USB Hub</t>
        </is>
      </c>
      <c r="I4957" t="n">
        <v>3</v>
      </c>
      <c r="J4957" s="12" t="n">
        <v>1196.25</v>
      </c>
      <c r="K4957" s="13" t="n">
        <v>0</v>
      </c>
      <c r="L4957" s="12" t="n">
        <v>3588.75</v>
      </c>
      <c r="M4957" s="12" t="n">
        <v>2440.35</v>
      </c>
      <c r="N4957" s="12" t="n">
        <v>1148.4</v>
      </c>
      <c r="O4957" t="inlineStr">
        <is>
          <t>UPI</t>
        </is>
      </c>
      <c r="P4957" t="inlineStr">
        <is>
          <t>Tara Kapoor</t>
        </is>
      </c>
      <c r="Q4957" t="inlineStr">
        <is>
          <t>CUST-0152</t>
        </is>
      </c>
      <c r="R4957" t="n">
        <v>5</v>
      </c>
      <c r="S4957" t="inlineStr">
        <is>
          <t>No</t>
        </is>
      </c>
    </row>
    <row r="4958">
      <c r="A4958" t="inlineStr">
        <is>
          <t>ORD-2402-04957</t>
        </is>
      </c>
      <c r="B4958" s="11" t="n">
        <v>45323</v>
      </c>
      <c r="C4958" t="inlineStr">
        <is>
          <t>East</t>
        </is>
      </c>
      <c r="D4958" t="inlineStr">
        <is>
          <t>Patna</t>
        </is>
      </c>
      <c r="E4958" t="inlineStr">
        <is>
          <t>Consumer</t>
        </is>
      </c>
      <c r="F4958" t="inlineStr">
        <is>
          <t>Direct Sales</t>
        </is>
      </c>
      <c r="G4958" t="inlineStr">
        <is>
          <t>Furniture</t>
        </is>
      </c>
      <c r="H4958" t="inlineStr">
        <is>
          <t>Desk</t>
        </is>
      </c>
      <c r="I4958" t="n">
        <v>3</v>
      </c>
      <c r="J4958" s="12" t="n">
        <v>13188.62</v>
      </c>
      <c r="K4958" s="13" t="n">
        <v>0.15</v>
      </c>
      <c r="L4958" s="12" t="n">
        <v>33630.98</v>
      </c>
      <c r="M4958" s="12" t="n">
        <v>29674.4</v>
      </c>
      <c r="N4958" s="12" t="n">
        <v>3956.58</v>
      </c>
      <c r="O4958" t="inlineStr">
        <is>
          <t>Cash</t>
        </is>
      </c>
      <c r="P4958" t="inlineStr">
        <is>
          <t>Kabir Singh</t>
        </is>
      </c>
      <c r="Q4958" t="inlineStr">
        <is>
          <t>CUST-0337</t>
        </is>
      </c>
      <c r="R4958" t="n">
        <v>2</v>
      </c>
      <c r="S4958" t="inlineStr">
        <is>
          <t>No</t>
        </is>
      </c>
    </row>
    <row r="4959">
      <c r="A4959" t="inlineStr">
        <is>
          <t>ORD-2511-04958</t>
        </is>
      </c>
      <c r="B4959" s="11" t="n">
        <v>45986</v>
      </c>
      <c r="C4959" t="inlineStr">
        <is>
          <t>West</t>
        </is>
      </c>
      <c r="D4959" t="inlineStr">
        <is>
          <t>Mumbai</t>
        </is>
      </c>
      <c r="E4959" t="inlineStr">
        <is>
          <t>Corporate</t>
        </is>
      </c>
      <c r="F4959" t="inlineStr">
        <is>
          <t>Online</t>
        </is>
      </c>
      <c r="G4959" t="inlineStr">
        <is>
          <t>Technology</t>
        </is>
      </c>
      <c r="H4959" t="inlineStr">
        <is>
          <t>Printer</t>
        </is>
      </c>
      <c r="I4959" t="n">
        <v>3</v>
      </c>
      <c r="J4959" s="12" t="n">
        <v>11576.18</v>
      </c>
      <c r="K4959" s="13" t="n">
        <v>0.05</v>
      </c>
      <c r="L4959" s="12" t="n">
        <v>32992.11</v>
      </c>
      <c r="M4959" s="12" t="n">
        <v>28477.4</v>
      </c>
      <c r="N4959" s="12" t="n">
        <v>4514.71</v>
      </c>
      <c r="O4959" t="inlineStr">
        <is>
          <t>Credit Card</t>
        </is>
      </c>
      <c r="P4959" t="inlineStr">
        <is>
          <t>Anaya Rao</t>
        </is>
      </c>
      <c r="Q4959" t="inlineStr">
        <is>
          <t>CUST-0804</t>
        </is>
      </c>
      <c r="R4959" t="n">
        <v>3</v>
      </c>
      <c r="S4959" t="inlineStr">
        <is>
          <t>No</t>
        </is>
      </c>
    </row>
    <row r="4960">
      <c r="A4960" t="inlineStr">
        <is>
          <t>ORD-2406-04959</t>
        </is>
      </c>
      <c r="B4960" s="11" t="n">
        <v>45465</v>
      </c>
      <c r="C4960" t="inlineStr">
        <is>
          <t>South</t>
        </is>
      </c>
      <c r="D4960" t="inlineStr">
        <is>
          <t>Kochi</t>
        </is>
      </c>
      <c r="E4960" t="inlineStr">
        <is>
          <t>Consumer</t>
        </is>
      </c>
      <c r="F4960" t="inlineStr">
        <is>
          <t>Partner</t>
        </is>
      </c>
      <c r="G4960" t="inlineStr">
        <is>
          <t>Office Supplies</t>
        </is>
      </c>
      <c r="H4960" t="inlineStr">
        <is>
          <t>Stapler</t>
        </is>
      </c>
      <c r="I4960" t="n">
        <v>5</v>
      </c>
      <c r="J4960" s="12" t="n">
        <v>304.69</v>
      </c>
      <c r="K4960" s="13" t="n">
        <v>0</v>
      </c>
      <c r="L4960" s="12" t="n">
        <v>1523.45</v>
      </c>
      <c r="M4960" s="12" t="n">
        <v>1020.71</v>
      </c>
      <c r="N4960" s="12" t="n">
        <v>502.74</v>
      </c>
      <c r="O4960" t="inlineStr">
        <is>
          <t>UPI</t>
        </is>
      </c>
      <c r="P4960" t="inlineStr">
        <is>
          <t>Tara Kapoor</t>
        </is>
      </c>
      <c r="Q4960" t="inlineStr">
        <is>
          <t>CUST-0116</t>
        </is>
      </c>
      <c r="R4960" t="n">
        <v>3</v>
      </c>
      <c r="S4960" t="inlineStr">
        <is>
          <t>No</t>
        </is>
      </c>
    </row>
    <row r="4961">
      <c r="A4961" t="inlineStr">
        <is>
          <t>ORD-2406-04960</t>
        </is>
      </c>
      <c r="B4961" s="11" t="n">
        <v>45473</v>
      </c>
      <c r="C4961" t="inlineStr">
        <is>
          <t>South</t>
        </is>
      </c>
      <c r="D4961" t="inlineStr">
        <is>
          <t>Chennai</t>
        </is>
      </c>
      <c r="E4961" t="inlineStr">
        <is>
          <t>Education</t>
        </is>
      </c>
      <c r="F4961" t="inlineStr">
        <is>
          <t>Online</t>
        </is>
      </c>
      <c r="G4961" t="inlineStr">
        <is>
          <t>Technology</t>
        </is>
      </c>
      <c r="H4961" t="inlineStr">
        <is>
          <t>Laptop</t>
        </is>
      </c>
      <c r="I4961" t="n">
        <v>3</v>
      </c>
      <c r="J4961" s="12" t="n">
        <v>46609.23</v>
      </c>
      <c r="K4961" s="13" t="n">
        <v>0.03</v>
      </c>
      <c r="L4961" s="12" t="n">
        <v>135632.86</v>
      </c>
      <c r="M4961" s="12" t="n">
        <v>120251.81</v>
      </c>
      <c r="N4961" s="12" t="n">
        <v>15381.05</v>
      </c>
      <c r="O4961" t="inlineStr">
        <is>
          <t>Debit Card</t>
        </is>
      </c>
      <c r="P4961" t="inlineStr">
        <is>
          <t>Ishaan Mehta</t>
        </is>
      </c>
      <c r="Q4961" t="inlineStr">
        <is>
          <t>CUST-0300</t>
        </is>
      </c>
      <c r="R4961" t="n">
        <v>6</v>
      </c>
      <c r="S4961" t="inlineStr">
        <is>
          <t>No</t>
        </is>
      </c>
    </row>
    <row r="4962">
      <c r="A4962" t="inlineStr">
        <is>
          <t>ORD-2504-04961</t>
        </is>
      </c>
      <c r="B4962" s="11" t="n">
        <v>45777</v>
      </c>
      <c r="C4962" t="inlineStr">
        <is>
          <t>East</t>
        </is>
      </c>
      <c r="D4962" t="inlineStr">
        <is>
          <t>Patna</t>
        </is>
      </c>
      <c r="E4962" t="inlineStr">
        <is>
          <t>Education</t>
        </is>
      </c>
      <c r="F4962" t="inlineStr">
        <is>
          <t>Partner</t>
        </is>
      </c>
      <c r="G4962" t="inlineStr">
        <is>
          <t>Technology</t>
        </is>
      </c>
      <c r="H4962" t="inlineStr">
        <is>
          <t>Monitor</t>
        </is>
      </c>
      <c r="I4962" t="n">
        <v>2</v>
      </c>
      <c r="J4962" s="12" t="n">
        <v>12969.68</v>
      </c>
      <c r="K4962" s="13" t="n">
        <v>0.05</v>
      </c>
      <c r="L4962" s="12" t="n">
        <v>24642.39</v>
      </c>
      <c r="M4962" s="12" t="n">
        <v>20751.49</v>
      </c>
      <c r="N4962" s="12" t="n">
        <v>3890.9</v>
      </c>
      <c r="O4962" t="inlineStr">
        <is>
          <t>Net Banking</t>
        </is>
      </c>
      <c r="P4962" t="inlineStr">
        <is>
          <t>Aarav Sharma</t>
        </is>
      </c>
      <c r="Q4962" t="inlineStr">
        <is>
          <t>CUST-0365</t>
        </is>
      </c>
      <c r="R4962" t="n">
        <v>8</v>
      </c>
      <c r="S4962" t="inlineStr">
        <is>
          <t>Yes</t>
        </is>
      </c>
    </row>
    <row r="4963">
      <c r="A4963" t="inlineStr">
        <is>
          <t>ORD-2411-04962</t>
        </is>
      </c>
      <c r="B4963" s="11" t="n">
        <v>45599</v>
      </c>
      <c r="C4963" t="inlineStr">
        <is>
          <t>South</t>
        </is>
      </c>
      <c r="D4963" t="inlineStr">
        <is>
          <t>Kochi</t>
        </is>
      </c>
      <c r="E4963" t="inlineStr">
        <is>
          <t>Small Business</t>
        </is>
      </c>
      <c r="F4963" t="inlineStr">
        <is>
          <t>Online</t>
        </is>
      </c>
      <c r="G4963" t="inlineStr">
        <is>
          <t>Office Supplies</t>
        </is>
      </c>
      <c r="H4963" t="inlineStr">
        <is>
          <t>File Folder</t>
        </is>
      </c>
      <c r="I4963" t="n">
        <v>3</v>
      </c>
      <c r="J4963" s="12" t="n">
        <v>121.35</v>
      </c>
      <c r="K4963" s="13" t="n">
        <v>0.15</v>
      </c>
      <c r="L4963" s="12" t="n">
        <v>309.44</v>
      </c>
      <c r="M4963" s="12" t="n">
        <v>211.15</v>
      </c>
      <c r="N4963" s="12" t="n">
        <v>98.29000000000001</v>
      </c>
      <c r="O4963" t="inlineStr">
        <is>
          <t>Credit Card</t>
        </is>
      </c>
      <c r="P4963" t="inlineStr">
        <is>
          <t>Tara Kapoor</t>
        </is>
      </c>
      <c r="Q4963" t="inlineStr">
        <is>
          <t>CUST-0554</t>
        </is>
      </c>
      <c r="R4963" t="n">
        <v>3</v>
      </c>
      <c r="S4963" t="inlineStr">
        <is>
          <t>Yes</t>
        </is>
      </c>
    </row>
    <row r="4964">
      <c r="A4964" t="inlineStr">
        <is>
          <t>ORD-2511-04963</t>
        </is>
      </c>
      <c r="B4964" s="11" t="n">
        <v>45984</v>
      </c>
      <c r="C4964" t="inlineStr">
        <is>
          <t>East</t>
        </is>
      </c>
      <c r="D4964" t="inlineStr">
        <is>
          <t>Guwahati</t>
        </is>
      </c>
      <c r="E4964" t="inlineStr">
        <is>
          <t>Consumer</t>
        </is>
      </c>
      <c r="F4964" t="inlineStr">
        <is>
          <t>Partner</t>
        </is>
      </c>
      <c r="G4964" t="inlineStr">
        <is>
          <t>Office Supplies</t>
        </is>
      </c>
      <c r="H4964" t="inlineStr">
        <is>
          <t>File Folder</t>
        </is>
      </c>
      <c r="I4964" t="n">
        <v>8</v>
      </c>
      <c r="J4964" s="12" t="n">
        <v>119.89</v>
      </c>
      <c r="K4964" s="13" t="n">
        <v>0.1</v>
      </c>
      <c r="L4964" s="12" t="n">
        <v>863.21</v>
      </c>
      <c r="M4964" s="12" t="n">
        <v>556.29</v>
      </c>
      <c r="N4964" s="12" t="n">
        <v>306.92</v>
      </c>
      <c r="O4964" t="inlineStr">
        <is>
          <t>Debit Card</t>
        </is>
      </c>
      <c r="P4964" t="inlineStr">
        <is>
          <t>Rohan Verma</t>
        </is>
      </c>
      <c r="Q4964" t="inlineStr">
        <is>
          <t>CUST-0271</t>
        </is>
      </c>
      <c r="R4964" t="n">
        <v>4</v>
      </c>
      <c r="S4964" t="inlineStr">
        <is>
          <t>No</t>
        </is>
      </c>
    </row>
    <row r="4965">
      <c r="A4965" t="inlineStr">
        <is>
          <t>ORD-2401-04964</t>
        </is>
      </c>
      <c r="B4965" s="11" t="n">
        <v>45301</v>
      </c>
      <c r="C4965" t="inlineStr">
        <is>
          <t>South</t>
        </is>
      </c>
      <c r="D4965" t="inlineStr">
        <is>
          <t>Hyderabad</t>
        </is>
      </c>
      <c r="E4965" t="inlineStr">
        <is>
          <t>Small Business</t>
        </is>
      </c>
      <c r="F4965" t="inlineStr">
        <is>
          <t>Retail Store</t>
        </is>
      </c>
      <c r="G4965" t="inlineStr">
        <is>
          <t>Furniture</t>
        </is>
      </c>
      <c r="H4965" t="inlineStr">
        <is>
          <t>Office Chair</t>
        </is>
      </c>
      <c r="I4965" t="n">
        <v>6</v>
      </c>
      <c r="J4965" s="12" t="n">
        <v>6960.56</v>
      </c>
      <c r="K4965" s="13" t="n">
        <v>0.05</v>
      </c>
      <c r="L4965" s="12" t="n">
        <v>39675.19</v>
      </c>
      <c r="M4965" s="12" t="n">
        <v>28816.72</v>
      </c>
      <c r="N4965" s="12" t="n">
        <v>10858.47</v>
      </c>
      <c r="O4965" t="inlineStr">
        <is>
          <t>Credit Card</t>
        </is>
      </c>
      <c r="P4965" t="inlineStr">
        <is>
          <t>Kabir Singh</t>
        </is>
      </c>
      <c r="Q4965" t="inlineStr">
        <is>
          <t>CUST-0375</t>
        </is>
      </c>
      <c r="R4965" t="n">
        <v>5</v>
      </c>
      <c r="S4965" t="inlineStr">
        <is>
          <t>No</t>
        </is>
      </c>
    </row>
    <row r="4966">
      <c r="A4966" t="inlineStr">
        <is>
          <t>ORD-2507-04965</t>
        </is>
      </c>
      <c r="B4966" s="11" t="n">
        <v>45858</v>
      </c>
      <c r="C4966" t="inlineStr">
        <is>
          <t>North</t>
        </is>
      </c>
      <c r="D4966" t="inlineStr">
        <is>
          <t>Delhi</t>
        </is>
      </c>
      <c r="E4966" t="inlineStr">
        <is>
          <t>Education</t>
        </is>
      </c>
      <c r="F4966" t="inlineStr">
        <is>
          <t>Direct Sales</t>
        </is>
      </c>
      <c r="G4966" t="inlineStr">
        <is>
          <t>Accessories</t>
        </is>
      </c>
      <c r="H4966" t="inlineStr">
        <is>
          <t>Mouse</t>
        </is>
      </c>
      <c r="I4966" t="n">
        <v>2</v>
      </c>
      <c r="J4966" s="12" t="n">
        <v>785.1900000000001</v>
      </c>
      <c r="K4966" s="13" t="n">
        <v>0.1</v>
      </c>
      <c r="L4966" s="12" t="n">
        <v>1413.34</v>
      </c>
      <c r="M4966" s="12" t="n">
        <v>1036.45</v>
      </c>
      <c r="N4966" s="12" t="n">
        <v>376.89</v>
      </c>
      <c r="O4966" t="inlineStr">
        <is>
          <t>Credit Card</t>
        </is>
      </c>
      <c r="P4966" t="inlineStr">
        <is>
          <t>Tara Kapoor</t>
        </is>
      </c>
      <c r="Q4966" t="inlineStr">
        <is>
          <t>CUST-0211</t>
        </is>
      </c>
      <c r="R4966" t="n">
        <v>4</v>
      </c>
      <c r="S4966" t="inlineStr">
        <is>
          <t>No</t>
        </is>
      </c>
    </row>
    <row r="4967">
      <c r="A4967" t="inlineStr">
        <is>
          <t>ORD-2510-04966</t>
        </is>
      </c>
      <c r="B4967" s="11" t="n">
        <v>45932</v>
      </c>
      <c r="C4967" t="inlineStr">
        <is>
          <t>South</t>
        </is>
      </c>
      <c r="D4967" t="inlineStr">
        <is>
          <t>Hyderabad</t>
        </is>
      </c>
      <c r="E4967" t="inlineStr">
        <is>
          <t>Small Business</t>
        </is>
      </c>
      <c r="F4967" t="inlineStr">
        <is>
          <t>Partner</t>
        </is>
      </c>
      <c r="G4967" t="inlineStr">
        <is>
          <t>Furniture</t>
        </is>
      </c>
      <c r="H4967" t="inlineStr">
        <is>
          <t>Office Chair</t>
        </is>
      </c>
      <c r="I4967" t="n">
        <v>8</v>
      </c>
      <c r="J4967" s="12" t="n">
        <v>7924.72</v>
      </c>
      <c r="K4967" s="13" t="n">
        <v>0.1</v>
      </c>
      <c r="L4967" s="12" t="n">
        <v>57057.98</v>
      </c>
      <c r="M4967" s="12" t="n">
        <v>43744.45</v>
      </c>
      <c r="N4967" s="12" t="n">
        <v>13313.53</v>
      </c>
      <c r="O4967" t="inlineStr">
        <is>
          <t>Debit Card</t>
        </is>
      </c>
      <c r="P4967" t="inlineStr">
        <is>
          <t>Diya Patel</t>
        </is>
      </c>
      <c r="Q4967" t="inlineStr">
        <is>
          <t>CUST-0001</t>
        </is>
      </c>
      <c r="R4967" t="n">
        <v>6</v>
      </c>
      <c r="S4967" t="inlineStr">
        <is>
          <t>No</t>
        </is>
      </c>
    </row>
    <row r="4968">
      <c r="A4968" t="inlineStr">
        <is>
          <t>ORD-2404-04967</t>
        </is>
      </c>
      <c r="B4968" s="11" t="n">
        <v>45383</v>
      </c>
      <c r="C4968" t="inlineStr">
        <is>
          <t>North</t>
        </is>
      </c>
      <c r="D4968" t="inlineStr">
        <is>
          <t>Jaipur</t>
        </is>
      </c>
      <c r="E4968" t="inlineStr">
        <is>
          <t>Small Business</t>
        </is>
      </c>
      <c r="F4968" t="inlineStr">
        <is>
          <t>Online</t>
        </is>
      </c>
      <c r="G4968" t="inlineStr">
        <is>
          <t>Office Supplies</t>
        </is>
      </c>
      <c r="H4968" t="inlineStr">
        <is>
          <t>Marker Set</t>
        </is>
      </c>
      <c r="I4968" t="n">
        <v>8</v>
      </c>
      <c r="J4968" s="12" t="n">
        <v>241.68</v>
      </c>
      <c r="K4968" s="13" t="n">
        <v>0.15</v>
      </c>
      <c r="L4968" s="12" t="n">
        <v>1643.42</v>
      </c>
      <c r="M4968" s="12" t="n">
        <v>1256.74</v>
      </c>
      <c r="N4968" s="12" t="n">
        <v>386.68</v>
      </c>
      <c r="O4968" t="inlineStr">
        <is>
          <t>Credit Card</t>
        </is>
      </c>
      <c r="P4968" t="inlineStr">
        <is>
          <t>Vivaan Gupta</t>
        </is>
      </c>
      <c r="Q4968" t="inlineStr">
        <is>
          <t>CUST-0344</t>
        </is>
      </c>
      <c r="R4968" t="n">
        <v>2</v>
      </c>
      <c r="S4968" t="inlineStr">
        <is>
          <t>No</t>
        </is>
      </c>
    </row>
    <row r="4969">
      <c r="A4969" t="inlineStr">
        <is>
          <t>ORD-2411-04968</t>
        </is>
      </c>
      <c r="B4969" s="11" t="n">
        <v>45605</v>
      </c>
      <c r="C4969" t="inlineStr">
        <is>
          <t>West</t>
        </is>
      </c>
      <c r="D4969" t="inlineStr">
        <is>
          <t>Mumbai</t>
        </is>
      </c>
      <c r="E4969" t="inlineStr">
        <is>
          <t>Small Business</t>
        </is>
      </c>
      <c r="F4969" t="inlineStr">
        <is>
          <t>Retail Store</t>
        </is>
      </c>
      <c r="G4969" t="inlineStr">
        <is>
          <t>Technology</t>
        </is>
      </c>
      <c r="H4969" t="inlineStr">
        <is>
          <t>Headphones</t>
        </is>
      </c>
      <c r="I4969" t="n">
        <v>4</v>
      </c>
      <c r="J4969" s="12" t="n">
        <v>2983.68</v>
      </c>
      <c r="K4969" s="13" t="n">
        <v>0.1</v>
      </c>
      <c r="L4969" s="12" t="n">
        <v>10741.25</v>
      </c>
      <c r="M4969" s="12" t="n">
        <v>8831.690000000001</v>
      </c>
      <c r="N4969" s="12" t="n">
        <v>1909.56</v>
      </c>
      <c r="O4969" t="inlineStr">
        <is>
          <t>Cash</t>
        </is>
      </c>
      <c r="P4969" t="inlineStr">
        <is>
          <t>Kabir Singh</t>
        </is>
      </c>
      <c r="Q4969" t="inlineStr">
        <is>
          <t>CUST-0725</t>
        </is>
      </c>
      <c r="R4969" t="n">
        <v>5</v>
      </c>
      <c r="S4969" t="inlineStr">
        <is>
          <t>No</t>
        </is>
      </c>
    </row>
    <row r="4970">
      <c r="A4970" t="inlineStr">
        <is>
          <t>ORD-2405-04969</t>
        </is>
      </c>
      <c r="B4970" s="11" t="n">
        <v>45439</v>
      </c>
      <c r="C4970" t="inlineStr">
        <is>
          <t>East</t>
        </is>
      </c>
      <c r="D4970" t="inlineStr">
        <is>
          <t>Bhubaneswar</t>
        </is>
      </c>
      <c r="E4970" t="inlineStr">
        <is>
          <t>Corporate</t>
        </is>
      </c>
      <c r="F4970" t="inlineStr">
        <is>
          <t>Partner</t>
        </is>
      </c>
      <c r="G4970" t="inlineStr">
        <is>
          <t>Furniture</t>
        </is>
      </c>
      <c r="H4970" t="inlineStr">
        <is>
          <t>Desk</t>
        </is>
      </c>
      <c r="I4970" t="n">
        <v>4</v>
      </c>
      <c r="J4970" s="12" t="n">
        <v>13531.52</v>
      </c>
      <c r="K4970" s="13" t="n">
        <v>0.03</v>
      </c>
      <c r="L4970" s="12" t="n">
        <v>52502.3</v>
      </c>
      <c r="M4970" s="12" t="n">
        <v>40594.56</v>
      </c>
      <c r="N4970" s="12" t="n">
        <v>11907.74</v>
      </c>
      <c r="O4970" t="inlineStr">
        <is>
          <t>Net Banking</t>
        </is>
      </c>
      <c r="P4970" t="inlineStr">
        <is>
          <t>Tara Kapoor</t>
        </is>
      </c>
      <c r="Q4970" t="inlineStr">
        <is>
          <t>CUST-0134</t>
        </is>
      </c>
      <c r="R4970" t="n">
        <v>3</v>
      </c>
      <c r="S4970" t="inlineStr">
        <is>
          <t>Yes</t>
        </is>
      </c>
    </row>
    <row r="4971">
      <c r="A4971" t="inlineStr">
        <is>
          <t>ORD-2502-04970</t>
        </is>
      </c>
      <c r="B4971" s="11" t="n">
        <v>45698</v>
      </c>
      <c r="C4971" t="inlineStr">
        <is>
          <t>East</t>
        </is>
      </c>
      <c r="D4971" t="inlineStr">
        <is>
          <t>Guwahati</t>
        </is>
      </c>
      <c r="E4971" t="inlineStr">
        <is>
          <t>Education</t>
        </is>
      </c>
      <c r="F4971" t="inlineStr">
        <is>
          <t>Online</t>
        </is>
      </c>
      <c r="G4971" t="inlineStr">
        <is>
          <t>Technology</t>
        </is>
      </c>
      <c r="H4971" t="inlineStr">
        <is>
          <t>Tablet</t>
        </is>
      </c>
      <c r="I4971" t="n">
        <v>1</v>
      </c>
      <c r="J4971" s="12" t="n">
        <v>22462.94</v>
      </c>
      <c r="K4971" s="13" t="n">
        <v>0.1</v>
      </c>
      <c r="L4971" s="12" t="n">
        <v>20216.65</v>
      </c>
      <c r="M4971" s="12" t="n">
        <v>18644.24</v>
      </c>
      <c r="N4971" s="12" t="n">
        <v>1572.41</v>
      </c>
      <c r="O4971" t="inlineStr">
        <is>
          <t>Net Banking</t>
        </is>
      </c>
      <c r="P4971" t="inlineStr">
        <is>
          <t>Meera Joshi</t>
        </is>
      </c>
      <c r="Q4971" t="inlineStr">
        <is>
          <t>CUST-0703</t>
        </is>
      </c>
      <c r="R4971" t="n">
        <v>3</v>
      </c>
      <c r="S4971" t="inlineStr">
        <is>
          <t>No</t>
        </is>
      </c>
    </row>
    <row r="4972">
      <c r="A4972" t="inlineStr">
        <is>
          <t>ORD-2512-04971</t>
        </is>
      </c>
      <c r="B4972" s="11" t="n">
        <v>45993</v>
      </c>
      <c r="C4972" t="inlineStr">
        <is>
          <t>East</t>
        </is>
      </c>
      <c r="D4972" t="inlineStr">
        <is>
          <t>Bhubaneswar</t>
        </is>
      </c>
      <c r="E4972" t="inlineStr">
        <is>
          <t>Consumer</t>
        </is>
      </c>
      <c r="F4972" t="inlineStr">
        <is>
          <t>Direct Sales</t>
        </is>
      </c>
      <c r="G4972" t="inlineStr">
        <is>
          <t>Technology</t>
        </is>
      </c>
      <c r="H4972" t="inlineStr">
        <is>
          <t>Laptop</t>
        </is>
      </c>
      <c r="I4972" t="n">
        <v>6</v>
      </c>
      <c r="J4972" s="12" t="n">
        <v>48384.71</v>
      </c>
      <c r="K4972" s="13" t="n">
        <v>0.05</v>
      </c>
      <c r="L4972" s="12" t="n">
        <v>275792.85</v>
      </c>
      <c r="M4972" s="12" t="n">
        <v>249665.1</v>
      </c>
      <c r="N4972" s="12" t="n">
        <v>26127.75</v>
      </c>
      <c r="O4972" t="inlineStr">
        <is>
          <t>Net Banking</t>
        </is>
      </c>
      <c r="P4972" t="inlineStr">
        <is>
          <t>Anaya Rao</t>
        </is>
      </c>
      <c r="Q4972" t="inlineStr">
        <is>
          <t>CUST-0823</t>
        </is>
      </c>
      <c r="R4972" t="n">
        <v>5</v>
      </c>
      <c r="S4972" t="inlineStr">
        <is>
          <t>Yes</t>
        </is>
      </c>
    </row>
    <row r="4973">
      <c r="A4973" t="inlineStr">
        <is>
          <t>ORD-2410-04972</t>
        </is>
      </c>
      <c r="B4973" s="11" t="n">
        <v>45576</v>
      </c>
      <c r="C4973" t="inlineStr">
        <is>
          <t>Central</t>
        </is>
      </c>
      <c r="D4973" t="inlineStr">
        <is>
          <t>Bhopal</t>
        </is>
      </c>
      <c r="E4973" t="inlineStr">
        <is>
          <t>Small Business</t>
        </is>
      </c>
      <c r="F4973" t="inlineStr">
        <is>
          <t>Online</t>
        </is>
      </c>
      <c r="G4973" t="inlineStr">
        <is>
          <t>Furniture</t>
        </is>
      </c>
      <c r="H4973" t="inlineStr">
        <is>
          <t>Office Chair</t>
        </is>
      </c>
      <c r="I4973" t="n">
        <v>1</v>
      </c>
      <c r="J4973" s="12" t="n">
        <v>7718.26</v>
      </c>
      <c r="K4973" s="13" t="n">
        <v>0.1</v>
      </c>
      <c r="L4973" s="12" t="n">
        <v>6946.43</v>
      </c>
      <c r="M4973" s="12" t="n">
        <v>5325.6</v>
      </c>
      <c r="N4973" s="12" t="n">
        <v>1620.83</v>
      </c>
      <c r="O4973" t="inlineStr">
        <is>
          <t>UPI</t>
        </is>
      </c>
      <c r="P4973" t="inlineStr">
        <is>
          <t>Meera Joshi</t>
        </is>
      </c>
      <c r="Q4973" t="inlineStr">
        <is>
          <t>CUST-0916</t>
        </is>
      </c>
      <c r="R4973" t="n">
        <v>2</v>
      </c>
      <c r="S4973" t="inlineStr">
        <is>
          <t>No</t>
        </is>
      </c>
    </row>
    <row r="4974">
      <c r="A4974" t="inlineStr">
        <is>
          <t>ORD-2510-04973</t>
        </is>
      </c>
      <c r="B4974" s="11" t="n">
        <v>45933</v>
      </c>
      <c r="C4974" t="inlineStr">
        <is>
          <t>South</t>
        </is>
      </c>
      <c r="D4974" t="inlineStr">
        <is>
          <t>Kochi</t>
        </is>
      </c>
      <c r="E4974" t="inlineStr">
        <is>
          <t>Consumer</t>
        </is>
      </c>
      <c r="F4974" t="inlineStr">
        <is>
          <t>Direct Sales</t>
        </is>
      </c>
      <c r="G4974" t="inlineStr">
        <is>
          <t>Furniture</t>
        </is>
      </c>
      <c r="H4974" t="inlineStr">
        <is>
          <t>Cabinet</t>
        </is>
      </c>
      <c r="I4974" t="n">
        <v>5</v>
      </c>
      <c r="J4974" s="12" t="n">
        <v>10409.82</v>
      </c>
      <c r="K4974" s="13" t="n">
        <v>0</v>
      </c>
      <c r="L4974" s="12" t="n">
        <v>52049.1</v>
      </c>
      <c r="M4974" s="12" t="n">
        <v>40598.3</v>
      </c>
      <c r="N4974" s="12" t="n">
        <v>11450.8</v>
      </c>
      <c r="O4974" t="inlineStr">
        <is>
          <t>Debit Card</t>
        </is>
      </c>
      <c r="P4974" t="inlineStr">
        <is>
          <t>Aarav Sharma</t>
        </is>
      </c>
      <c r="Q4974" t="inlineStr">
        <is>
          <t>CUST-0084</t>
        </is>
      </c>
      <c r="R4974" t="n">
        <v>6</v>
      </c>
      <c r="S4974" t="inlineStr">
        <is>
          <t>No</t>
        </is>
      </c>
    </row>
    <row r="4975">
      <c r="A4975" t="inlineStr">
        <is>
          <t>ORD-2407-04974</t>
        </is>
      </c>
      <c r="B4975" s="11" t="n">
        <v>45475</v>
      </c>
      <c r="C4975" t="inlineStr">
        <is>
          <t>East</t>
        </is>
      </c>
      <c r="D4975" t="inlineStr">
        <is>
          <t>Guwahati</t>
        </is>
      </c>
      <c r="E4975" t="inlineStr">
        <is>
          <t>Consumer</t>
        </is>
      </c>
      <c r="F4975" t="inlineStr">
        <is>
          <t>Direct Sales</t>
        </is>
      </c>
      <c r="G4975" t="inlineStr">
        <is>
          <t>Accessories</t>
        </is>
      </c>
      <c r="H4975" t="inlineStr">
        <is>
          <t>USB Hub</t>
        </is>
      </c>
      <c r="I4975" t="n">
        <v>2</v>
      </c>
      <c r="J4975" s="12" t="n">
        <v>1141.76</v>
      </c>
      <c r="K4975" s="13" t="n">
        <v>0.1</v>
      </c>
      <c r="L4975" s="12" t="n">
        <v>2055.17</v>
      </c>
      <c r="M4975" s="12" t="n">
        <v>1552.79</v>
      </c>
      <c r="N4975" s="12" t="n">
        <v>502.38</v>
      </c>
      <c r="O4975" t="inlineStr">
        <is>
          <t>Debit Card</t>
        </is>
      </c>
      <c r="P4975" t="inlineStr">
        <is>
          <t>Ishaan Mehta</t>
        </is>
      </c>
      <c r="Q4975" t="inlineStr">
        <is>
          <t>CUST-0258</t>
        </is>
      </c>
      <c r="R4975" t="n">
        <v>7</v>
      </c>
      <c r="S4975" t="inlineStr">
        <is>
          <t>No</t>
        </is>
      </c>
    </row>
    <row r="4976">
      <c r="A4976" t="inlineStr">
        <is>
          <t>ORD-2408-04975</t>
        </is>
      </c>
      <c r="B4976" s="11" t="n">
        <v>45519</v>
      </c>
      <c r="C4976" t="inlineStr">
        <is>
          <t>North</t>
        </is>
      </c>
      <c r="D4976" t="inlineStr">
        <is>
          <t>Delhi</t>
        </is>
      </c>
      <c r="E4976" t="inlineStr">
        <is>
          <t>Consumer</t>
        </is>
      </c>
      <c r="F4976" t="inlineStr">
        <is>
          <t>Retail Store</t>
        </is>
      </c>
      <c r="G4976" t="inlineStr">
        <is>
          <t>Furniture</t>
        </is>
      </c>
      <c r="H4976" t="inlineStr">
        <is>
          <t>Cabinet</t>
        </is>
      </c>
      <c r="I4976" t="n">
        <v>2</v>
      </c>
      <c r="J4976" s="12" t="n">
        <v>8619.75</v>
      </c>
      <c r="K4976" s="13" t="n">
        <v>0.05</v>
      </c>
      <c r="L4976" s="12" t="n">
        <v>16377.52</v>
      </c>
      <c r="M4976" s="12" t="n">
        <v>13446.81</v>
      </c>
      <c r="N4976" s="12" t="n">
        <v>2930.71</v>
      </c>
      <c r="O4976" t="inlineStr">
        <is>
          <t>Credit Card</t>
        </is>
      </c>
      <c r="P4976" t="inlineStr">
        <is>
          <t>Kabir Singh</t>
        </is>
      </c>
      <c r="Q4976" t="inlineStr">
        <is>
          <t>CUST-0599</t>
        </is>
      </c>
      <c r="R4976" t="n">
        <v>4</v>
      </c>
      <c r="S4976" t="inlineStr">
        <is>
          <t>No</t>
        </is>
      </c>
    </row>
    <row r="4977">
      <c r="A4977" t="inlineStr">
        <is>
          <t>ORD-2507-04976</t>
        </is>
      </c>
      <c r="B4977" s="11" t="n">
        <v>45851</v>
      </c>
      <c r="C4977" t="inlineStr">
        <is>
          <t>Central</t>
        </is>
      </c>
      <c r="D4977" t="inlineStr">
        <is>
          <t>Indore</t>
        </is>
      </c>
      <c r="E4977" t="inlineStr">
        <is>
          <t>Corporate</t>
        </is>
      </c>
      <c r="F4977" t="inlineStr">
        <is>
          <t>Partner</t>
        </is>
      </c>
      <c r="G4977" t="inlineStr">
        <is>
          <t>Office Supplies</t>
        </is>
      </c>
      <c r="H4977" t="inlineStr">
        <is>
          <t>Pen Box</t>
        </is>
      </c>
      <c r="I4977" t="n">
        <v>4</v>
      </c>
      <c r="J4977" s="12" t="n">
        <v>196.96</v>
      </c>
      <c r="K4977" s="13" t="n">
        <v>0.1</v>
      </c>
      <c r="L4977" s="12" t="n">
        <v>709.0599999999999</v>
      </c>
      <c r="M4977" s="12" t="n">
        <v>480.58</v>
      </c>
      <c r="N4977" s="12" t="n">
        <v>228.48</v>
      </c>
      <c r="O4977" t="inlineStr">
        <is>
          <t>Credit Card</t>
        </is>
      </c>
      <c r="P4977" t="inlineStr">
        <is>
          <t>Rohan Verma</t>
        </is>
      </c>
      <c r="Q4977" t="inlineStr">
        <is>
          <t>CUST-0433</t>
        </is>
      </c>
      <c r="R4977" t="n">
        <v>6</v>
      </c>
      <c r="S4977" t="inlineStr">
        <is>
          <t>No</t>
        </is>
      </c>
    </row>
    <row r="4978">
      <c r="A4978" t="inlineStr">
        <is>
          <t>ORD-2502-04977</t>
        </is>
      </c>
      <c r="B4978" s="11" t="n">
        <v>45691</v>
      </c>
      <c r="C4978" t="inlineStr">
        <is>
          <t>North</t>
        </is>
      </c>
      <c r="D4978" t="inlineStr">
        <is>
          <t>Lucknow</t>
        </is>
      </c>
      <c r="E4978" t="inlineStr">
        <is>
          <t>Consumer</t>
        </is>
      </c>
      <c r="F4978" t="inlineStr">
        <is>
          <t>Online</t>
        </is>
      </c>
      <c r="G4978" t="inlineStr">
        <is>
          <t>Furniture</t>
        </is>
      </c>
      <c r="H4978" t="inlineStr">
        <is>
          <t>Desk</t>
        </is>
      </c>
      <c r="I4978" t="n">
        <v>2</v>
      </c>
      <c r="J4978" s="12" t="n">
        <v>12592.81</v>
      </c>
      <c r="K4978" s="13" t="n">
        <v>0</v>
      </c>
      <c r="L4978" s="12" t="n">
        <v>25185.62</v>
      </c>
      <c r="M4978" s="12" t="n">
        <v>18889.22</v>
      </c>
      <c r="N4978" s="12" t="n">
        <v>6296.4</v>
      </c>
      <c r="O4978" t="inlineStr">
        <is>
          <t>Credit Card</t>
        </is>
      </c>
      <c r="P4978" t="inlineStr">
        <is>
          <t>Vivaan Gupta</t>
        </is>
      </c>
      <c r="Q4978" t="inlineStr">
        <is>
          <t>CUST-0678</t>
        </is>
      </c>
      <c r="R4978" t="n">
        <v>4</v>
      </c>
      <c r="S4978" t="inlineStr">
        <is>
          <t>No</t>
        </is>
      </c>
    </row>
    <row r="4979">
      <c r="A4979" t="inlineStr">
        <is>
          <t>ORD-2409-04978</t>
        </is>
      </c>
      <c r="B4979" s="11" t="n">
        <v>45555</v>
      </c>
      <c r="C4979" t="inlineStr">
        <is>
          <t>Central</t>
        </is>
      </c>
      <c r="D4979" t="inlineStr">
        <is>
          <t>Bhopal</t>
        </is>
      </c>
      <c r="E4979" t="inlineStr">
        <is>
          <t>Education</t>
        </is>
      </c>
      <c r="F4979" t="inlineStr">
        <is>
          <t>Direct Sales</t>
        </is>
      </c>
      <c r="G4979" t="inlineStr">
        <is>
          <t>Accessories</t>
        </is>
      </c>
      <c r="H4979" t="inlineStr">
        <is>
          <t>Webcam</t>
        </is>
      </c>
      <c r="I4979" t="n">
        <v>5</v>
      </c>
      <c r="J4979" s="12" t="n">
        <v>3719.12</v>
      </c>
      <c r="K4979" s="13" t="n">
        <v>0</v>
      </c>
      <c r="L4979" s="12" t="n">
        <v>18595.6</v>
      </c>
      <c r="M4979" s="12" t="n">
        <v>14132.66</v>
      </c>
      <c r="N4979" s="12" t="n">
        <v>4462.94</v>
      </c>
      <c r="O4979" t="inlineStr">
        <is>
          <t>Net Banking</t>
        </is>
      </c>
      <c r="P4979" t="inlineStr">
        <is>
          <t>Sara Khan</t>
        </is>
      </c>
      <c r="Q4979" t="inlineStr">
        <is>
          <t>CUST-0794</t>
        </is>
      </c>
      <c r="R4979" t="n">
        <v>2</v>
      </c>
      <c r="S4979" t="inlineStr">
        <is>
          <t>No</t>
        </is>
      </c>
    </row>
    <row r="4980">
      <c r="A4980" t="inlineStr">
        <is>
          <t>ORD-2507-04979</t>
        </is>
      </c>
      <c r="B4980" s="11" t="n">
        <v>45858</v>
      </c>
      <c r="C4980" t="inlineStr">
        <is>
          <t>South</t>
        </is>
      </c>
      <c r="D4980" t="inlineStr">
        <is>
          <t>Chennai</t>
        </is>
      </c>
      <c r="E4980" t="inlineStr">
        <is>
          <t>Corporate</t>
        </is>
      </c>
      <c r="F4980" t="inlineStr">
        <is>
          <t>Direct Sales</t>
        </is>
      </c>
      <c r="G4980" t="inlineStr">
        <is>
          <t>Technology</t>
        </is>
      </c>
      <c r="H4980" t="inlineStr">
        <is>
          <t>Monitor</t>
        </is>
      </c>
      <c r="I4980" t="n">
        <v>2</v>
      </c>
      <c r="J4980" s="12" t="n">
        <v>13885.6</v>
      </c>
      <c r="K4980" s="13" t="n">
        <v>0.05</v>
      </c>
      <c r="L4980" s="12" t="n">
        <v>26382.64</v>
      </c>
      <c r="M4980" s="12" t="n">
        <v>22216.96</v>
      </c>
      <c r="N4980" s="12" t="n">
        <v>4165.68</v>
      </c>
      <c r="O4980" t="inlineStr">
        <is>
          <t>Debit Card</t>
        </is>
      </c>
      <c r="P4980" t="inlineStr">
        <is>
          <t>Vivaan Gupta</t>
        </is>
      </c>
      <c r="Q4980" t="inlineStr">
        <is>
          <t>CUST-0537</t>
        </is>
      </c>
      <c r="R4980" t="n">
        <v>5</v>
      </c>
      <c r="S4980" t="inlineStr">
        <is>
          <t>No</t>
        </is>
      </c>
    </row>
    <row r="4981">
      <c r="A4981" t="inlineStr">
        <is>
          <t>ORD-2511-04980</t>
        </is>
      </c>
      <c r="B4981" s="11" t="n">
        <v>45977</v>
      </c>
      <c r="C4981" t="inlineStr">
        <is>
          <t>North</t>
        </is>
      </c>
      <c r="D4981" t="inlineStr">
        <is>
          <t>Jaipur</t>
        </is>
      </c>
      <c r="E4981" t="inlineStr">
        <is>
          <t>Consumer</t>
        </is>
      </c>
      <c r="F4981" t="inlineStr">
        <is>
          <t>Online</t>
        </is>
      </c>
      <c r="G4981" t="inlineStr">
        <is>
          <t>Furniture</t>
        </is>
      </c>
      <c r="H4981" t="inlineStr">
        <is>
          <t>Desk</t>
        </is>
      </c>
      <c r="I4981" t="n">
        <v>10</v>
      </c>
      <c r="J4981" s="12" t="n">
        <v>11297.45</v>
      </c>
      <c r="K4981" s="13" t="n">
        <v>0</v>
      </c>
      <c r="L4981" s="12" t="n">
        <v>112974.5</v>
      </c>
      <c r="M4981" s="12" t="n">
        <v>84730.88</v>
      </c>
      <c r="N4981" s="12" t="n">
        <v>28243.62</v>
      </c>
      <c r="O4981" t="inlineStr">
        <is>
          <t>UPI</t>
        </is>
      </c>
      <c r="P4981" t="inlineStr">
        <is>
          <t>Anaya Rao</t>
        </is>
      </c>
      <c r="Q4981" t="inlineStr">
        <is>
          <t>CUST-0578</t>
        </is>
      </c>
      <c r="R4981" t="n">
        <v>10</v>
      </c>
      <c r="S4981" t="inlineStr">
        <is>
          <t>No</t>
        </is>
      </c>
    </row>
    <row r="4982">
      <c r="A4982" t="inlineStr">
        <is>
          <t>ORD-2501-04981</t>
        </is>
      </c>
      <c r="B4982" s="11" t="n">
        <v>45664</v>
      </c>
      <c r="C4982" t="inlineStr">
        <is>
          <t>South</t>
        </is>
      </c>
      <c r="D4982" t="inlineStr">
        <is>
          <t>Bengaluru</t>
        </is>
      </c>
      <c r="E4982" t="inlineStr">
        <is>
          <t>Small Business</t>
        </is>
      </c>
      <c r="F4982" t="inlineStr">
        <is>
          <t>Online</t>
        </is>
      </c>
      <c r="G4982" t="inlineStr">
        <is>
          <t>Accessories</t>
        </is>
      </c>
      <c r="H4982" t="inlineStr">
        <is>
          <t>Laptop Stand</t>
        </is>
      </c>
      <c r="I4982" t="n">
        <v>10</v>
      </c>
      <c r="J4982" s="12" t="n">
        <v>1989.93</v>
      </c>
      <c r="K4982" s="13" t="n">
        <v>0.1</v>
      </c>
      <c r="L4982" s="12" t="n">
        <v>17909.37</v>
      </c>
      <c r="M4982" s="12" t="n">
        <v>13929.51</v>
      </c>
      <c r="N4982" s="12" t="n">
        <v>3979.86</v>
      </c>
      <c r="O4982" t="inlineStr">
        <is>
          <t>Net Banking</t>
        </is>
      </c>
      <c r="P4982" t="inlineStr">
        <is>
          <t>Aarav Sharma</t>
        </is>
      </c>
      <c r="Q4982" t="inlineStr">
        <is>
          <t>CUST-0669</t>
        </is>
      </c>
      <c r="R4982" t="n">
        <v>8</v>
      </c>
      <c r="S4982" t="inlineStr">
        <is>
          <t>No</t>
        </is>
      </c>
    </row>
    <row r="4983">
      <c r="A4983" t="inlineStr">
        <is>
          <t>ORD-2405-04982</t>
        </is>
      </c>
      <c r="B4983" s="11" t="n">
        <v>45427</v>
      </c>
      <c r="C4983" t="inlineStr">
        <is>
          <t>West</t>
        </is>
      </c>
      <c r="D4983" t="inlineStr">
        <is>
          <t>Pune</t>
        </is>
      </c>
      <c r="E4983" t="inlineStr">
        <is>
          <t>Small Business</t>
        </is>
      </c>
      <c r="F4983" t="inlineStr">
        <is>
          <t>Online</t>
        </is>
      </c>
      <c r="G4983" t="inlineStr">
        <is>
          <t>Office Supplies</t>
        </is>
      </c>
      <c r="H4983" t="inlineStr">
        <is>
          <t>Paper Ream</t>
        </is>
      </c>
      <c r="I4983" t="n">
        <v>2</v>
      </c>
      <c r="J4983" s="12" t="n">
        <v>467.07</v>
      </c>
      <c r="K4983" s="13" t="n">
        <v>0.15</v>
      </c>
      <c r="L4983" s="12" t="n">
        <v>794.02</v>
      </c>
      <c r="M4983" s="12" t="n">
        <v>700.61</v>
      </c>
      <c r="N4983" s="12" t="n">
        <v>93.41</v>
      </c>
      <c r="O4983" t="inlineStr">
        <is>
          <t>Cash</t>
        </is>
      </c>
      <c r="P4983" t="inlineStr">
        <is>
          <t>Rohan Verma</t>
        </is>
      </c>
      <c r="Q4983" t="inlineStr">
        <is>
          <t>CUST-0927</t>
        </is>
      </c>
      <c r="R4983" t="n">
        <v>3</v>
      </c>
      <c r="S4983" t="inlineStr">
        <is>
          <t>No</t>
        </is>
      </c>
    </row>
    <row r="4984">
      <c r="A4984" t="inlineStr">
        <is>
          <t>ORD-2506-04983</t>
        </is>
      </c>
      <c r="B4984" s="11" t="n">
        <v>45819</v>
      </c>
      <c r="C4984" t="inlineStr">
        <is>
          <t>Central</t>
        </is>
      </c>
      <c r="D4984" t="inlineStr">
        <is>
          <t>Bhopal</t>
        </is>
      </c>
      <c r="E4984" t="inlineStr">
        <is>
          <t>Consumer</t>
        </is>
      </c>
      <c r="F4984" t="inlineStr">
        <is>
          <t>Retail Store</t>
        </is>
      </c>
      <c r="G4984" t="inlineStr">
        <is>
          <t>Office Supplies</t>
        </is>
      </c>
      <c r="H4984" t="inlineStr">
        <is>
          <t>Pen Box</t>
        </is>
      </c>
      <c r="I4984" t="n">
        <v>1</v>
      </c>
      <c r="J4984" s="12" t="n">
        <v>212.68</v>
      </c>
      <c r="K4984" s="13" t="n">
        <v>0.1</v>
      </c>
      <c r="L4984" s="12" t="n">
        <v>191.41</v>
      </c>
      <c r="M4984" s="12" t="n">
        <v>129.73</v>
      </c>
      <c r="N4984" s="12" t="n">
        <v>61.68</v>
      </c>
      <c r="O4984" t="inlineStr">
        <is>
          <t>Net Banking</t>
        </is>
      </c>
      <c r="P4984" t="inlineStr">
        <is>
          <t>Ishaan Mehta</t>
        </is>
      </c>
      <c r="Q4984" t="inlineStr">
        <is>
          <t>CUST-0179</t>
        </is>
      </c>
      <c r="R4984" t="n">
        <v>4</v>
      </c>
      <c r="S4984" t="inlineStr">
        <is>
          <t>No</t>
        </is>
      </c>
    </row>
    <row r="4985">
      <c r="A4985" t="inlineStr">
        <is>
          <t>ORD-2401-04984</t>
        </is>
      </c>
      <c r="B4985" s="11" t="n">
        <v>45310</v>
      </c>
      <c r="C4985" t="inlineStr">
        <is>
          <t>Central</t>
        </is>
      </c>
      <c r="D4985" t="inlineStr">
        <is>
          <t>Bhopal</t>
        </is>
      </c>
      <c r="E4985" t="inlineStr">
        <is>
          <t>Small Business</t>
        </is>
      </c>
      <c r="F4985" t="inlineStr">
        <is>
          <t>Direct Sales</t>
        </is>
      </c>
      <c r="G4985" t="inlineStr">
        <is>
          <t>Office Supplies</t>
        </is>
      </c>
      <c r="H4985" t="inlineStr">
        <is>
          <t>Notebook Pack</t>
        </is>
      </c>
      <c r="I4985" t="n">
        <v>2</v>
      </c>
      <c r="J4985" s="12" t="n">
        <v>434.69</v>
      </c>
      <c r="K4985" s="13" t="n">
        <v>0.1</v>
      </c>
      <c r="L4985" s="12" t="n">
        <v>782.4400000000001</v>
      </c>
      <c r="M4985" s="12" t="n">
        <v>556.4</v>
      </c>
      <c r="N4985" s="12" t="n">
        <v>226.04</v>
      </c>
      <c r="O4985" t="inlineStr">
        <is>
          <t>Cash</t>
        </is>
      </c>
      <c r="P4985" t="inlineStr">
        <is>
          <t>Kabir Singh</t>
        </is>
      </c>
      <c r="Q4985" t="inlineStr">
        <is>
          <t>CUST-0568</t>
        </is>
      </c>
      <c r="R4985" t="n">
        <v>4</v>
      </c>
      <c r="S4985" t="inlineStr">
        <is>
          <t>No</t>
        </is>
      </c>
    </row>
    <row r="4986">
      <c r="A4986" t="inlineStr">
        <is>
          <t>ORD-2511-04985</t>
        </is>
      </c>
      <c r="B4986" s="11" t="n">
        <v>45981</v>
      </c>
      <c r="C4986" t="inlineStr">
        <is>
          <t>Central</t>
        </is>
      </c>
      <c r="D4986" t="inlineStr">
        <is>
          <t>Raipur</t>
        </is>
      </c>
      <c r="E4986" t="inlineStr">
        <is>
          <t>Education</t>
        </is>
      </c>
      <c r="F4986" t="inlineStr">
        <is>
          <t>Online</t>
        </is>
      </c>
      <c r="G4986" t="inlineStr">
        <is>
          <t>Furniture</t>
        </is>
      </c>
      <c r="H4986" t="inlineStr">
        <is>
          <t>Office Chair</t>
        </is>
      </c>
      <c r="I4986" t="n">
        <v>5</v>
      </c>
      <c r="J4986" s="12" t="n">
        <v>7703.24</v>
      </c>
      <c r="K4986" s="13" t="n">
        <v>0.1</v>
      </c>
      <c r="L4986" s="12" t="n">
        <v>34664.58</v>
      </c>
      <c r="M4986" s="12" t="n">
        <v>26576.18</v>
      </c>
      <c r="N4986" s="12" t="n">
        <v>8088.4</v>
      </c>
      <c r="O4986" t="inlineStr">
        <is>
          <t>Cash</t>
        </is>
      </c>
      <c r="P4986" t="inlineStr">
        <is>
          <t>Meera Joshi</t>
        </is>
      </c>
      <c r="Q4986" t="inlineStr">
        <is>
          <t>CUST-0539</t>
        </is>
      </c>
      <c r="R4986" t="n">
        <v>1</v>
      </c>
      <c r="S4986" t="inlineStr">
        <is>
          <t>No</t>
        </is>
      </c>
    </row>
    <row r="4987">
      <c r="A4987" t="inlineStr">
        <is>
          <t>ORD-2401-04986</t>
        </is>
      </c>
      <c r="B4987" s="11" t="n">
        <v>45299</v>
      </c>
      <c r="C4987" t="inlineStr">
        <is>
          <t>West</t>
        </is>
      </c>
      <c r="D4987" t="inlineStr">
        <is>
          <t>Surat</t>
        </is>
      </c>
      <c r="E4987" t="inlineStr">
        <is>
          <t>Corporate</t>
        </is>
      </c>
      <c r="F4987" t="inlineStr">
        <is>
          <t>Retail Store</t>
        </is>
      </c>
      <c r="G4987" t="inlineStr">
        <is>
          <t>Furniture</t>
        </is>
      </c>
      <c r="H4987" t="inlineStr">
        <is>
          <t>Cabinet</t>
        </is>
      </c>
      <c r="I4987" t="n">
        <v>8</v>
      </c>
      <c r="J4987" s="12" t="n">
        <v>9664.77</v>
      </c>
      <c r="K4987" s="13" t="n">
        <v>0.1</v>
      </c>
      <c r="L4987" s="12" t="n">
        <v>69586.34</v>
      </c>
      <c r="M4987" s="12" t="n">
        <v>60308.16</v>
      </c>
      <c r="N4987" s="12" t="n">
        <v>9278.18</v>
      </c>
      <c r="O4987" t="inlineStr">
        <is>
          <t>Cash</t>
        </is>
      </c>
      <c r="P4987" t="inlineStr">
        <is>
          <t>Ishaan Mehta</t>
        </is>
      </c>
      <c r="Q4987" t="inlineStr">
        <is>
          <t>CUST-0818</t>
        </is>
      </c>
      <c r="R4987" t="n">
        <v>4</v>
      </c>
      <c r="S4987" t="inlineStr">
        <is>
          <t>No</t>
        </is>
      </c>
    </row>
    <row r="4988">
      <c r="A4988" t="inlineStr">
        <is>
          <t>ORD-2509-04987</t>
        </is>
      </c>
      <c r="B4988" s="11" t="n">
        <v>45919</v>
      </c>
      <c r="C4988" t="inlineStr">
        <is>
          <t>East</t>
        </is>
      </c>
      <c r="D4988" t="inlineStr">
        <is>
          <t>Guwahati</t>
        </is>
      </c>
      <c r="E4988" t="inlineStr">
        <is>
          <t>Corporate</t>
        </is>
      </c>
      <c r="F4988" t="inlineStr">
        <is>
          <t>Partner</t>
        </is>
      </c>
      <c r="G4988" t="inlineStr">
        <is>
          <t>Furniture</t>
        </is>
      </c>
      <c r="H4988" t="inlineStr">
        <is>
          <t>Cabinet</t>
        </is>
      </c>
      <c r="I4988" t="n">
        <v>3</v>
      </c>
      <c r="J4988" s="12" t="n">
        <v>10102.03</v>
      </c>
      <c r="K4988" s="13" t="n">
        <v>0.1</v>
      </c>
      <c r="L4988" s="12" t="n">
        <v>27275.48</v>
      </c>
      <c r="M4988" s="12" t="n">
        <v>23638.75</v>
      </c>
      <c r="N4988" s="12" t="n">
        <v>3636.73</v>
      </c>
      <c r="O4988" t="inlineStr">
        <is>
          <t>UPI</t>
        </is>
      </c>
      <c r="P4988" t="inlineStr">
        <is>
          <t>Tara Kapoor</t>
        </is>
      </c>
      <c r="Q4988" t="inlineStr">
        <is>
          <t>CUST-0941</t>
        </is>
      </c>
      <c r="R4988" t="n">
        <v>3</v>
      </c>
      <c r="S4988" t="inlineStr">
        <is>
          <t>No</t>
        </is>
      </c>
    </row>
    <row r="4989">
      <c r="A4989" t="inlineStr">
        <is>
          <t>ORD-2501-04988</t>
        </is>
      </c>
      <c r="B4989" s="11" t="n">
        <v>45658</v>
      </c>
      <c r="C4989" t="inlineStr">
        <is>
          <t>North</t>
        </is>
      </c>
      <c r="D4989" t="inlineStr">
        <is>
          <t>Delhi</t>
        </is>
      </c>
      <c r="E4989" t="inlineStr">
        <is>
          <t>Corporate</t>
        </is>
      </c>
      <c r="F4989" t="inlineStr">
        <is>
          <t>Direct Sales</t>
        </is>
      </c>
      <c r="G4989" t="inlineStr">
        <is>
          <t>Technology</t>
        </is>
      </c>
      <c r="H4989" t="inlineStr">
        <is>
          <t>Headphones</t>
        </is>
      </c>
      <c r="I4989" t="n">
        <v>4</v>
      </c>
      <c r="J4989" s="12" t="n">
        <v>2992.45</v>
      </c>
      <c r="K4989" s="13" t="n">
        <v>0.1</v>
      </c>
      <c r="L4989" s="12" t="n">
        <v>10772.82</v>
      </c>
      <c r="M4989" s="12" t="n">
        <v>8857.65</v>
      </c>
      <c r="N4989" s="12" t="n">
        <v>1915.17</v>
      </c>
      <c r="O4989" t="inlineStr">
        <is>
          <t>Net Banking</t>
        </is>
      </c>
      <c r="P4989" t="inlineStr">
        <is>
          <t>Meera Joshi</t>
        </is>
      </c>
      <c r="Q4989" t="inlineStr">
        <is>
          <t>CUST-0353</t>
        </is>
      </c>
      <c r="R4989" t="n">
        <v>4</v>
      </c>
      <c r="S4989" t="inlineStr">
        <is>
          <t>No</t>
        </is>
      </c>
    </row>
    <row r="4990">
      <c r="A4990" t="inlineStr">
        <is>
          <t>ORD-2412-04989</t>
        </is>
      </c>
      <c r="B4990" s="11" t="n">
        <v>45645</v>
      </c>
      <c r="C4990" t="inlineStr">
        <is>
          <t>West</t>
        </is>
      </c>
      <c r="D4990" t="inlineStr">
        <is>
          <t>Surat</t>
        </is>
      </c>
      <c r="E4990" t="inlineStr">
        <is>
          <t>Small Business</t>
        </is>
      </c>
      <c r="F4990" t="inlineStr">
        <is>
          <t>Partner</t>
        </is>
      </c>
      <c r="G4990" t="inlineStr">
        <is>
          <t>Accessories</t>
        </is>
      </c>
      <c r="H4990" t="inlineStr">
        <is>
          <t>Webcam</t>
        </is>
      </c>
      <c r="I4990" t="n">
        <v>2</v>
      </c>
      <c r="J4990" s="12" t="n">
        <v>3079.19</v>
      </c>
      <c r="K4990" s="13" t="n">
        <v>0</v>
      </c>
      <c r="L4990" s="12" t="n">
        <v>6158.38</v>
      </c>
      <c r="M4990" s="12" t="n">
        <v>4680.37</v>
      </c>
      <c r="N4990" s="12" t="n">
        <v>1478.01</v>
      </c>
      <c r="O4990" t="inlineStr">
        <is>
          <t>Credit Card</t>
        </is>
      </c>
      <c r="P4990" t="inlineStr">
        <is>
          <t>Rohan Verma</t>
        </is>
      </c>
      <c r="Q4990" t="inlineStr">
        <is>
          <t>CUST-0055</t>
        </is>
      </c>
      <c r="R4990" t="n">
        <v>5</v>
      </c>
      <c r="S4990" t="inlineStr">
        <is>
          <t>Yes</t>
        </is>
      </c>
    </row>
    <row r="4991">
      <c r="A4991" t="inlineStr">
        <is>
          <t>ORD-2504-04990</t>
        </is>
      </c>
      <c r="B4991" s="11" t="n">
        <v>45762</v>
      </c>
      <c r="C4991" t="inlineStr">
        <is>
          <t>Central</t>
        </is>
      </c>
      <c r="D4991" t="inlineStr">
        <is>
          <t>Bhopal</t>
        </is>
      </c>
      <c r="E4991" t="inlineStr">
        <is>
          <t>Corporate</t>
        </is>
      </c>
      <c r="F4991" t="inlineStr">
        <is>
          <t>Online</t>
        </is>
      </c>
      <c r="G4991" t="inlineStr">
        <is>
          <t>Technology</t>
        </is>
      </c>
      <c r="H4991" t="inlineStr">
        <is>
          <t>Laptop</t>
        </is>
      </c>
      <c r="I4991" t="n">
        <v>2</v>
      </c>
      <c r="J4991" s="12" t="n">
        <v>47127.62</v>
      </c>
      <c r="K4991" s="13" t="n">
        <v>0.05</v>
      </c>
      <c r="L4991" s="12" t="n">
        <v>89542.48</v>
      </c>
      <c r="M4991" s="12" t="n">
        <v>81059.50999999999</v>
      </c>
      <c r="N4991" s="12" t="n">
        <v>8482.969999999999</v>
      </c>
      <c r="O4991" t="inlineStr">
        <is>
          <t>Net Banking</t>
        </is>
      </c>
      <c r="P4991" t="inlineStr">
        <is>
          <t>Ishaan Mehta</t>
        </is>
      </c>
      <c r="Q4991" t="inlineStr">
        <is>
          <t>CUST-0341</t>
        </is>
      </c>
      <c r="R4991" t="n">
        <v>5</v>
      </c>
      <c r="S4991" t="inlineStr">
        <is>
          <t>No</t>
        </is>
      </c>
    </row>
    <row r="4992">
      <c r="A4992" t="inlineStr">
        <is>
          <t>ORD-2511-04991</t>
        </is>
      </c>
      <c r="B4992" s="11" t="n">
        <v>45965</v>
      </c>
      <c r="C4992" t="inlineStr">
        <is>
          <t>West</t>
        </is>
      </c>
      <c r="D4992" t="inlineStr">
        <is>
          <t>Mumbai</t>
        </is>
      </c>
      <c r="E4992" t="inlineStr">
        <is>
          <t>Consumer</t>
        </is>
      </c>
      <c r="F4992" t="inlineStr">
        <is>
          <t>Online</t>
        </is>
      </c>
      <c r="G4992" t="inlineStr">
        <is>
          <t>Technology</t>
        </is>
      </c>
      <c r="H4992" t="inlineStr">
        <is>
          <t>Headphones</t>
        </is>
      </c>
      <c r="I4992" t="n">
        <v>4</v>
      </c>
      <c r="J4992" s="12" t="n">
        <v>2533.59</v>
      </c>
      <c r="K4992" s="13" t="n">
        <v>0.2</v>
      </c>
      <c r="L4992" s="12" t="n">
        <v>8107.49</v>
      </c>
      <c r="M4992" s="12" t="n">
        <v>7499.43</v>
      </c>
      <c r="N4992" s="12" t="n">
        <v>608.0599999999999</v>
      </c>
      <c r="O4992" t="inlineStr">
        <is>
          <t>UPI</t>
        </is>
      </c>
      <c r="P4992" t="inlineStr">
        <is>
          <t>Kabir Singh</t>
        </is>
      </c>
      <c r="Q4992" t="inlineStr">
        <is>
          <t>CUST-0771</t>
        </is>
      </c>
      <c r="R4992" t="n">
        <v>1</v>
      </c>
      <c r="S4992" t="inlineStr">
        <is>
          <t>No</t>
        </is>
      </c>
    </row>
    <row r="4993">
      <c r="A4993" t="inlineStr">
        <is>
          <t>ORD-2408-04992</t>
        </is>
      </c>
      <c r="B4993" s="11" t="n">
        <v>45526</v>
      </c>
      <c r="C4993" t="inlineStr">
        <is>
          <t>North</t>
        </is>
      </c>
      <c r="D4993" t="inlineStr">
        <is>
          <t>Delhi</t>
        </is>
      </c>
      <c r="E4993" t="inlineStr">
        <is>
          <t>Consumer</t>
        </is>
      </c>
      <c r="F4993" t="inlineStr">
        <is>
          <t>Partner</t>
        </is>
      </c>
      <c r="G4993" t="inlineStr">
        <is>
          <t>Office Supplies</t>
        </is>
      </c>
      <c r="H4993" t="inlineStr">
        <is>
          <t>Marker Set</t>
        </is>
      </c>
      <c r="I4993" t="n">
        <v>5</v>
      </c>
      <c r="J4993" s="12" t="n">
        <v>272.99</v>
      </c>
      <c r="K4993" s="13" t="n">
        <v>0.05</v>
      </c>
      <c r="L4993" s="12" t="n">
        <v>1296.7</v>
      </c>
      <c r="M4993" s="12" t="n">
        <v>887.22</v>
      </c>
      <c r="N4993" s="12" t="n">
        <v>409.48</v>
      </c>
      <c r="O4993" t="inlineStr">
        <is>
          <t>Debit Card</t>
        </is>
      </c>
      <c r="P4993" t="inlineStr">
        <is>
          <t>Vivaan Gupta</t>
        </is>
      </c>
      <c r="Q4993" t="inlineStr">
        <is>
          <t>CUST-0469</t>
        </is>
      </c>
      <c r="R4993" t="n">
        <v>4</v>
      </c>
      <c r="S4993" t="inlineStr">
        <is>
          <t>No</t>
        </is>
      </c>
    </row>
    <row r="4994">
      <c r="A4994" t="inlineStr">
        <is>
          <t>ORD-2411-04993</t>
        </is>
      </c>
      <c r="B4994" s="11" t="n">
        <v>45599</v>
      </c>
      <c r="C4994" t="inlineStr">
        <is>
          <t>South</t>
        </is>
      </c>
      <c r="D4994" t="inlineStr">
        <is>
          <t>Hyderabad</t>
        </is>
      </c>
      <c r="E4994" t="inlineStr">
        <is>
          <t>Corporate</t>
        </is>
      </c>
      <c r="F4994" t="inlineStr">
        <is>
          <t>Retail Store</t>
        </is>
      </c>
      <c r="G4994" t="inlineStr">
        <is>
          <t>Office Supplies</t>
        </is>
      </c>
      <c r="H4994" t="inlineStr">
        <is>
          <t>File Folder</t>
        </is>
      </c>
      <c r="I4994" t="n">
        <v>5</v>
      </c>
      <c r="J4994" s="12" t="n">
        <v>101</v>
      </c>
      <c r="K4994" s="13" t="n">
        <v>0.15</v>
      </c>
      <c r="L4994" s="12" t="n">
        <v>429.25</v>
      </c>
      <c r="M4994" s="12" t="n">
        <v>292.9</v>
      </c>
      <c r="N4994" s="12" t="n">
        <v>136.35</v>
      </c>
      <c r="O4994" t="inlineStr">
        <is>
          <t>Net Banking</t>
        </is>
      </c>
      <c r="P4994" t="inlineStr">
        <is>
          <t>Rohan Verma</t>
        </is>
      </c>
      <c r="Q4994" t="inlineStr">
        <is>
          <t>CUST-0898</t>
        </is>
      </c>
      <c r="R4994" t="n">
        <v>1</v>
      </c>
      <c r="S4994" t="inlineStr">
        <is>
          <t>No</t>
        </is>
      </c>
    </row>
    <row r="4995">
      <c r="A4995" t="inlineStr">
        <is>
          <t>ORD-2512-04994</t>
        </is>
      </c>
      <c r="B4995" s="11" t="n">
        <v>45998</v>
      </c>
      <c r="C4995" t="inlineStr">
        <is>
          <t>East</t>
        </is>
      </c>
      <c r="D4995" t="inlineStr">
        <is>
          <t>Patna</t>
        </is>
      </c>
      <c r="E4995" t="inlineStr">
        <is>
          <t>Small Business</t>
        </is>
      </c>
      <c r="F4995" t="inlineStr">
        <is>
          <t>Online</t>
        </is>
      </c>
      <c r="G4995" t="inlineStr">
        <is>
          <t>Furniture</t>
        </is>
      </c>
      <c r="H4995" t="inlineStr">
        <is>
          <t>Bookshelf</t>
        </is>
      </c>
      <c r="I4995" t="n">
        <v>2</v>
      </c>
      <c r="J4995" s="12" t="n">
        <v>5442.66</v>
      </c>
      <c r="K4995" s="13" t="n">
        <v>0.03</v>
      </c>
      <c r="L4995" s="12" t="n">
        <v>10558.76</v>
      </c>
      <c r="M4995" s="12" t="n">
        <v>7946.28</v>
      </c>
      <c r="N4995" s="12" t="n">
        <v>2612.48</v>
      </c>
      <c r="O4995" t="inlineStr">
        <is>
          <t>Credit Card</t>
        </is>
      </c>
      <c r="P4995" t="inlineStr">
        <is>
          <t>Meera Joshi</t>
        </is>
      </c>
      <c r="Q4995" t="inlineStr">
        <is>
          <t>CUST-0350</t>
        </is>
      </c>
      <c r="R4995" t="n">
        <v>10</v>
      </c>
      <c r="S4995" t="inlineStr">
        <is>
          <t>No</t>
        </is>
      </c>
    </row>
    <row r="4996">
      <c r="A4996" t="inlineStr">
        <is>
          <t>ORD-2503-04995</t>
        </is>
      </c>
      <c r="B4996" s="11" t="n">
        <v>45726</v>
      </c>
      <c r="C4996" t="inlineStr">
        <is>
          <t>North</t>
        </is>
      </c>
      <c r="D4996" t="inlineStr">
        <is>
          <t>Delhi</t>
        </is>
      </c>
      <c r="E4996" t="inlineStr">
        <is>
          <t>Consumer</t>
        </is>
      </c>
      <c r="F4996" t="inlineStr">
        <is>
          <t>Partner</t>
        </is>
      </c>
      <c r="G4996" t="inlineStr">
        <is>
          <t>Accessories</t>
        </is>
      </c>
      <c r="H4996" t="inlineStr">
        <is>
          <t>Mouse</t>
        </is>
      </c>
      <c r="I4996" t="n">
        <v>2</v>
      </c>
      <c r="J4996" s="12" t="n">
        <v>836.87</v>
      </c>
      <c r="K4996" s="13" t="n">
        <v>0.2</v>
      </c>
      <c r="L4996" s="12" t="n">
        <v>1338.99</v>
      </c>
      <c r="M4996" s="12" t="n">
        <v>1104.67</v>
      </c>
      <c r="N4996" s="12" t="n">
        <v>234.32</v>
      </c>
      <c r="O4996" t="inlineStr">
        <is>
          <t>Net Banking</t>
        </is>
      </c>
      <c r="P4996" t="inlineStr">
        <is>
          <t>Ishaan Mehta</t>
        </is>
      </c>
      <c r="Q4996" t="inlineStr">
        <is>
          <t>CUST-0065</t>
        </is>
      </c>
      <c r="R4996" t="n">
        <v>2</v>
      </c>
      <c r="S4996" t="inlineStr">
        <is>
          <t>No</t>
        </is>
      </c>
    </row>
    <row r="4997">
      <c r="A4997" t="inlineStr">
        <is>
          <t>ORD-2407-04996</t>
        </is>
      </c>
      <c r="B4997" s="11" t="n">
        <v>45501</v>
      </c>
      <c r="C4997" t="inlineStr">
        <is>
          <t>North</t>
        </is>
      </c>
      <c r="D4997" t="inlineStr">
        <is>
          <t>Lucknow</t>
        </is>
      </c>
      <c r="E4997" t="inlineStr">
        <is>
          <t>Education</t>
        </is>
      </c>
      <c r="F4997" t="inlineStr">
        <is>
          <t>Partner</t>
        </is>
      </c>
      <c r="G4997" t="inlineStr">
        <is>
          <t>Furniture</t>
        </is>
      </c>
      <c r="H4997" t="inlineStr">
        <is>
          <t>Bookshelf</t>
        </is>
      </c>
      <c r="I4997" t="n">
        <v>2</v>
      </c>
      <c r="J4997" s="12" t="n">
        <v>6538.59</v>
      </c>
      <c r="K4997" s="13" t="n">
        <v>0.15</v>
      </c>
      <c r="L4997" s="12" t="n">
        <v>11115.6</v>
      </c>
      <c r="M4997" s="12" t="n">
        <v>9546.34</v>
      </c>
      <c r="N4997" s="12" t="n">
        <v>1569.26</v>
      </c>
      <c r="O4997" t="inlineStr">
        <is>
          <t>Debit Card</t>
        </is>
      </c>
      <c r="P4997" t="inlineStr">
        <is>
          <t>Meera Joshi</t>
        </is>
      </c>
      <c r="Q4997" t="inlineStr">
        <is>
          <t>CUST-0407</t>
        </is>
      </c>
      <c r="R4997" t="n">
        <v>5</v>
      </c>
      <c r="S4997" t="inlineStr">
        <is>
          <t>No</t>
        </is>
      </c>
    </row>
    <row r="4998">
      <c r="A4998" t="inlineStr">
        <is>
          <t>ORD-2409-04997</t>
        </is>
      </c>
      <c r="B4998" s="11" t="n">
        <v>45563</v>
      </c>
      <c r="C4998" t="inlineStr">
        <is>
          <t>Central</t>
        </is>
      </c>
      <c r="D4998" t="inlineStr">
        <is>
          <t>Bhopal</t>
        </is>
      </c>
      <c r="E4998" t="inlineStr">
        <is>
          <t>Small Business</t>
        </is>
      </c>
      <c r="F4998" t="inlineStr">
        <is>
          <t>Partner</t>
        </is>
      </c>
      <c r="G4998" t="inlineStr">
        <is>
          <t>Technology</t>
        </is>
      </c>
      <c r="H4998" t="inlineStr">
        <is>
          <t>Headphones</t>
        </is>
      </c>
      <c r="I4998" t="n">
        <v>3</v>
      </c>
      <c r="J4998" s="12" t="n">
        <v>2704.75</v>
      </c>
      <c r="K4998" s="13" t="n">
        <v>0.05</v>
      </c>
      <c r="L4998" s="12" t="n">
        <v>7708.54</v>
      </c>
      <c r="M4998" s="12" t="n">
        <v>6004.55</v>
      </c>
      <c r="N4998" s="12" t="n">
        <v>1703.99</v>
      </c>
      <c r="O4998" t="inlineStr">
        <is>
          <t>Net Banking</t>
        </is>
      </c>
      <c r="P4998" t="inlineStr">
        <is>
          <t>Kabir Singh</t>
        </is>
      </c>
      <c r="Q4998" t="inlineStr">
        <is>
          <t>CUST-0636</t>
        </is>
      </c>
      <c r="R4998" t="n">
        <v>5</v>
      </c>
      <c r="S4998" t="inlineStr">
        <is>
          <t>No</t>
        </is>
      </c>
    </row>
    <row r="4999">
      <c r="A4999" t="inlineStr">
        <is>
          <t>ORD-2405-04998</t>
        </is>
      </c>
      <c r="B4999" s="11" t="n">
        <v>45442</v>
      </c>
      <c r="C4999" t="inlineStr">
        <is>
          <t>Central</t>
        </is>
      </c>
      <c r="D4999" t="inlineStr">
        <is>
          <t>Nagpur</t>
        </is>
      </c>
      <c r="E4999" t="inlineStr">
        <is>
          <t>Corporate</t>
        </is>
      </c>
      <c r="F4999" t="inlineStr">
        <is>
          <t>Online</t>
        </is>
      </c>
      <c r="G4999" t="inlineStr">
        <is>
          <t>Technology</t>
        </is>
      </c>
      <c r="H4999" t="inlineStr">
        <is>
          <t>Laptop</t>
        </is>
      </c>
      <c r="I4999" t="n">
        <v>1</v>
      </c>
      <c r="J4999" s="12" t="n">
        <v>45790.48</v>
      </c>
      <c r="K4999" s="13" t="n">
        <v>0.15</v>
      </c>
      <c r="L4999" s="12" t="n">
        <v>38921.91</v>
      </c>
      <c r="M4999" s="12" t="n">
        <v>39379.81</v>
      </c>
      <c r="N4999" s="12" t="n">
        <v>-457.9</v>
      </c>
      <c r="O4999" t="inlineStr">
        <is>
          <t>Debit Card</t>
        </is>
      </c>
      <c r="P4999" t="inlineStr">
        <is>
          <t>Kabir Singh</t>
        </is>
      </c>
      <c r="Q4999" t="inlineStr">
        <is>
          <t>CUST-0750</t>
        </is>
      </c>
      <c r="R4999" t="n">
        <v>3</v>
      </c>
      <c r="S4999" t="inlineStr">
        <is>
          <t>No</t>
        </is>
      </c>
    </row>
    <row r="5000">
      <c r="A5000" t="inlineStr">
        <is>
          <t>ORD-2412-04999</t>
        </is>
      </c>
      <c r="B5000" s="11" t="n">
        <v>45640</v>
      </c>
      <c r="C5000" t="inlineStr">
        <is>
          <t>West</t>
        </is>
      </c>
      <c r="D5000" t="inlineStr">
        <is>
          <t>Mumbai</t>
        </is>
      </c>
      <c r="E5000" t="inlineStr">
        <is>
          <t>Education</t>
        </is>
      </c>
      <c r="F5000" t="inlineStr">
        <is>
          <t>Direct Sales</t>
        </is>
      </c>
      <c r="G5000" t="inlineStr">
        <is>
          <t>Office Supplies</t>
        </is>
      </c>
      <c r="H5000" t="inlineStr">
        <is>
          <t>Pen Box</t>
        </is>
      </c>
      <c r="I5000" t="n">
        <v>1</v>
      </c>
      <c r="J5000" s="12" t="n">
        <v>204.67</v>
      </c>
      <c r="K5000" s="13" t="n">
        <v>0</v>
      </c>
      <c r="L5000" s="12" t="n">
        <v>204.67</v>
      </c>
      <c r="M5000" s="12" t="n">
        <v>124.85</v>
      </c>
      <c r="N5000" s="12" t="n">
        <v>79.81999999999999</v>
      </c>
      <c r="O5000" t="inlineStr">
        <is>
          <t>Cash</t>
        </is>
      </c>
      <c r="P5000" t="inlineStr">
        <is>
          <t>Rohan Verma</t>
        </is>
      </c>
      <c r="Q5000" t="inlineStr">
        <is>
          <t>CUST-0366</t>
        </is>
      </c>
      <c r="R5000" t="n">
        <v>3</v>
      </c>
      <c r="S5000" t="inlineStr">
        <is>
          <t>No</t>
        </is>
      </c>
    </row>
    <row r="5001">
      <c r="A5001" t="inlineStr">
        <is>
          <t>ORD-2505-05000</t>
        </is>
      </c>
      <c r="B5001" s="11" t="n">
        <v>45807</v>
      </c>
      <c r="C5001" t="inlineStr">
        <is>
          <t>Central</t>
        </is>
      </c>
      <c r="D5001" t="inlineStr">
        <is>
          <t>Nagpur</t>
        </is>
      </c>
      <c r="E5001" t="inlineStr">
        <is>
          <t>Corporate</t>
        </is>
      </c>
      <c r="F5001" t="inlineStr">
        <is>
          <t>Partner</t>
        </is>
      </c>
      <c r="G5001" t="inlineStr">
        <is>
          <t>Accessories</t>
        </is>
      </c>
      <c r="H5001" t="inlineStr">
        <is>
          <t>USB Hub</t>
        </is>
      </c>
      <c r="I5001" t="n">
        <v>4</v>
      </c>
      <c r="J5001" s="12" t="n">
        <v>1271.47</v>
      </c>
      <c r="K5001" s="13" t="n">
        <v>0.03</v>
      </c>
      <c r="L5001" s="12" t="n">
        <v>4933.3</v>
      </c>
      <c r="M5001" s="12" t="n">
        <v>3458.4</v>
      </c>
      <c r="N5001" s="12" t="n">
        <v>1474.9</v>
      </c>
      <c r="O5001" t="inlineStr">
        <is>
          <t>Net Banking</t>
        </is>
      </c>
      <c r="P5001" t="inlineStr">
        <is>
          <t>Ishaan Mehta</t>
        </is>
      </c>
      <c r="Q5001" t="inlineStr">
        <is>
          <t>CUST-0844</t>
        </is>
      </c>
      <c r="R5001" t="n">
        <v>5</v>
      </c>
      <c r="S5001" t="inlineStr">
        <is>
          <t>Yes</t>
        </is>
      </c>
    </row>
    <row r="5002">
      <c r="A5002" t="inlineStr">
        <is>
          <t>ORD-2509-05001</t>
        </is>
      </c>
      <c r="B5002" s="11" t="n">
        <v>45922</v>
      </c>
      <c r="C5002" t="inlineStr">
        <is>
          <t>West</t>
        </is>
      </c>
      <c r="D5002" t="inlineStr">
        <is>
          <t>Pune</t>
        </is>
      </c>
      <c r="E5002" t="inlineStr">
        <is>
          <t>Consumer</t>
        </is>
      </c>
      <c r="F5002" t="inlineStr">
        <is>
          <t>Online</t>
        </is>
      </c>
      <c r="G5002" t="inlineStr">
        <is>
          <t>Accessories</t>
        </is>
      </c>
      <c r="H5002" t="inlineStr">
        <is>
          <t>USB Hub</t>
        </is>
      </c>
      <c r="I5002" t="n">
        <v>3</v>
      </c>
      <c r="J5002" s="12" t="n">
        <v>1158.03</v>
      </c>
      <c r="K5002" s="13" t="n">
        <v>0.05</v>
      </c>
      <c r="L5002" s="12" t="n">
        <v>3300.39</v>
      </c>
      <c r="M5002" s="12" t="n">
        <v>2362.38</v>
      </c>
      <c r="N5002" s="12" t="n">
        <v>938.01</v>
      </c>
      <c r="O5002" t="inlineStr">
        <is>
          <t>Debit Card</t>
        </is>
      </c>
      <c r="P5002" t="inlineStr">
        <is>
          <t>Diya Patel</t>
        </is>
      </c>
      <c r="Q5002" t="inlineStr">
        <is>
          <t>CUST-0728</t>
        </is>
      </c>
      <c r="R5002" t="n">
        <v>8</v>
      </c>
      <c r="S5002" t="inlineStr">
        <is>
          <t>No</t>
        </is>
      </c>
    </row>
    <row r="5003">
      <c r="A5003" t="inlineStr">
        <is>
          <t>ORD-2509-05002</t>
        </is>
      </c>
      <c r="B5003" s="11" t="n">
        <v>45923</v>
      </c>
      <c r="C5003" t="inlineStr">
        <is>
          <t>East</t>
        </is>
      </c>
      <c r="D5003" t="inlineStr">
        <is>
          <t>Kolkata</t>
        </is>
      </c>
      <c r="E5003" t="inlineStr">
        <is>
          <t>Corporate</t>
        </is>
      </c>
      <c r="F5003" t="inlineStr">
        <is>
          <t>Direct Sales</t>
        </is>
      </c>
      <c r="G5003" t="inlineStr">
        <is>
          <t>Office Supplies</t>
        </is>
      </c>
      <c r="H5003" t="inlineStr">
        <is>
          <t>Paper Ream</t>
        </is>
      </c>
      <c r="I5003" t="n">
        <v>4</v>
      </c>
      <c r="J5003" s="12" t="n">
        <v>451.51</v>
      </c>
      <c r="K5003" s="13" t="n">
        <v>0.1</v>
      </c>
      <c r="L5003" s="12" t="n">
        <v>1625.44</v>
      </c>
      <c r="M5003" s="12" t="n">
        <v>1354.53</v>
      </c>
      <c r="N5003" s="12" t="n">
        <v>270.91</v>
      </c>
      <c r="O5003" t="inlineStr">
        <is>
          <t>Debit Card</t>
        </is>
      </c>
      <c r="P5003" t="inlineStr">
        <is>
          <t>Vivaan Gupta</t>
        </is>
      </c>
      <c r="Q5003" t="inlineStr">
        <is>
          <t>CUST-0191</t>
        </is>
      </c>
      <c r="R5003" t="n">
        <v>3</v>
      </c>
      <c r="S5003" t="inlineStr">
        <is>
          <t>No</t>
        </is>
      </c>
    </row>
    <row r="5004">
      <c r="A5004" t="inlineStr">
        <is>
          <t>ORD-2407-05003</t>
        </is>
      </c>
      <c r="B5004" s="11" t="n">
        <v>45499</v>
      </c>
      <c r="C5004" t="inlineStr">
        <is>
          <t>East</t>
        </is>
      </c>
      <c r="D5004" t="inlineStr">
        <is>
          <t>Patna</t>
        </is>
      </c>
      <c r="E5004" t="inlineStr">
        <is>
          <t>Consumer</t>
        </is>
      </c>
      <c r="F5004" t="inlineStr">
        <is>
          <t>Online</t>
        </is>
      </c>
      <c r="G5004" t="inlineStr">
        <is>
          <t>Technology</t>
        </is>
      </c>
      <c r="H5004" t="inlineStr">
        <is>
          <t>Keyboard</t>
        </is>
      </c>
      <c r="I5004" t="n">
        <v>6</v>
      </c>
      <c r="J5004" s="12" t="n">
        <v>1650.69</v>
      </c>
      <c r="K5004" s="13" t="n">
        <v>0.1</v>
      </c>
      <c r="L5004" s="12" t="n">
        <v>8913.73</v>
      </c>
      <c r="M5004" s="12" t="n">
        <v>7031.94</v>
      </c>
      <c r="N5004" s="12" t="n">
        <v>1881.79</v>
      </c>
      <c r="O5004" t="inlineStr">
        <is>
          <t>Credit Card</t>
        </is>
      </c>
      <c r="P5004" t="inlineStr">
        <is>
          <t>Vivaan Gupta</t>
        </is>
      </c>
      <c r="Q5004" t="inlineStr">
        <is>
          <t>CUST-0842</t>
        </is>
      </c>
      <c r="R5004" t="n">
        <v>3</v>
      </c>
      <c r="S5004" t="inlineStr">
        <is>
          <t>Yes</t>
        </is>
      </c>
    </row>
    <row r="5005">
      <c r="A5005" t="inlineStr">
        <is>
          <t>ORD-2404-05004</t>
        </is>
      </c>
      <c r="B5005" s="11" t="n">
        <v>45391</v>
      </c>
      <c r="C5005" t="inlineStr">
        <is>
          <t>North</t>
        </is>
      </c>
      <c r="D5005" t="inlineStr">
        <is>
          <t>Lucknow</t>
        </is>
      </c>
      <c r="E5005" t="inlineStr">
        <is>
          <t>Corporate</t>
        </is>
      </c>
      <c r="F5005" t="inlineStr">
        <is>
          <t>Direct Sales</t>
        </is>
      </c>
      <c r="G5005" t="inlineStr">
        <is>
          <t>Technology</t>
        </is>
      </c>
      <c r="H5005" t="inlineStr">
        <is>
          <t>Laptop</t>
        </is>
      </c>
      <c r="I5005" t="n">
        <v>1</v>
      </c>
      <c r="J5005" s="12" t="n">
        <v>45536.84</v>
      </c>
      <c r="K5005" s="13" t="n">
        <v>0</v>
      </c>
      <c r="L5005" s="12" t="n">
        <v>45536.84</v>
      </c>
      <c r="M5005" s="12" t="n">
        <v>39161.68</v>
      </c>
      <c r="N5005" s="12" t="n">
        <v>6375.16</v>
      </c>
      <c r="O5005" t="inlineStr">
        <is>
          <t>Net Banking</t>
        </is>
      </c>
      <c r="P5005" t="inlineStr">
        <is>
          <t>Diya Patel</t>
        </is>
      </c>
      <c r="Q5005" t="inlineStr">
        <is>
          <t>CUST-0200</t>
        </is>
      </c>
      <c r="R5005" t="n">
        <v>5</v>
      </c>
      <c r="S5005" t="inlineStr">
        <is>
          <t>No</t>
        </is>
      </c>
    </row>
    <row r="5006">
      <c r="A5006" t="inlineStr">
        <is>
          <t>ORD-2408-05005</t>
        </is>
      </c>
      <c r="B5006" s="11" t="n">
        <v>45515</v>
      </c>
      <c r="C5006" t="inlineStr">
        <is>
          <t>East</t>
        </is>
      </c>
      <c r="D5006" t="inlineStr">
        <is>
          <t>Guwahati</t>
        </is>
      </c>
      <c r="E5006" t="inlineStr">
        <is>
          <t>Corporate</t>
        </is>
      </c>
      <c r="F5006" t="inlineStr">
        <is>
          <t>Partner</t>
        </is>
      </c>
      <c r="G5006" t="inlineStr">
        <is>
          <t>Technology</t>
        </is>
      </c>
      <c r="H5006" t="inlineStr">
        <is>
          <t>Keyboard</t>
        </is>
      </c>
      <c r="I5006" t="n">
        <v>1</v>
      </c>
      <c r="J5006" s="12" t="n">
        <v>1484.64</v>
      </c>
      <c r="K5006" s="13" t="n">
        <v>0.1</v>
      </c>
      <c r="L5006" s="12" t="n">
        <v>1336.18</v>
      </c>
      <c r="M5006" s="12" t="n">
        <v>1054.09</v>
      </c>
      <c r="N5006" s="12" t="n">
        <v>282.09</v>
      </c>
      <c r="O5006" t="inlineStr">
        <is>
          <t>UPI</t>
        </is>
      </c>
      <c r="P5006" t="inlineStr">
        <is>
          <t>Tara Kapoor</t>
        </is>
      </c>
      <c r="Q5006" t="inlineStr">
        <is>
          <t>CUST-0009</t>
        </is>
      </c>
      <c r="R5006" t="n">
        <v>2</v>
      </c>
      <c r="S5006" t="inlineStr">
        <is>
          <t>No</t>
        </is>
      </c>
    </row>
    <row r="5007">
      <c r="A5007" t="inlineStr">
        <is>
          <t>ORD-2405-05006</t>
        </is>
      </c>
      <c r="B5007" s="11" t="n">
        <v>45417</v>
      </c>
      <c r="C5007" t="inlineStr">
        <is>
          <t>North</t>
        </is>
      </c>
      <c r="D5007" t="inlineStr">
        <is>
          <t>Chandigarh</t>
        </is>
      </c>
      <c r="E5007" t="inlineStr">
        <is>
          <t>Consumer</t>
        </is>
      </c>
      <c r="F5007" t="inlineStr">
        <is>
          <t>Retail Store</t>
        </is>
      </c>
      <c r="G5007" t="inlineStr">
        <is>
          <t>Office Supplies</t>
        </is>
      </c>
      <c r="H5007" t="inlineStr">
        <is>
          <t>Notebook Pack</t>
        </is>
      </c>
      <c r="I5007" t="n">
        <v>1</v>
      </c>
      <c r="J5007" s="12" t="n">
        <v>368.71</v>
      </c>
      <c r="K5007" s="13" t="n">
        <v>0</v>
      </c>
      <c r="L5007" s="12" t="n">
        <v>368.71</v>
      </c>
      <c r="M5007" s="12" t="n">
        <v>235.97</v>
      </c>
      <c r="N5007" s="12" t="n">
        <v>132.74</v>
      </c>
      <c r="O5007" t="inlineStr">
        <is>
          <t>UPI</t>
        </is>
      </c>
      <c r="P5007" t="inlineStr">
        <is>
          <t>Kabir Singh</t>
        </is>
      </c>
      <c r="Q5007" t="inlineStr">
        <is>
          <t>CUST-0449</t>
        </is>
      </c>
      <c r="R5007" t="n">
        <v>7</v>
      </c>
      <c r="S5007" t="inlineStr">
        <is>
          <t>No</t>
        </is>
      </c>
    </row>
    <row r="5008">
      <c r="A5008" t="inlineStr">
        <is>
          <t>ORD-2410-05007</t>
        </is>
      </c>
      <c r="B5008" s="11" t="n">
        <v>45586</v>
      </c>
      <c r="C5008" t="inlineStr">
        <is>
          <t>Central</t>
        </is>
      </c>
      <c r="D5008" t="inlineStr">
        <is>
          <t>Nagpur</t>
        </is>
      </c>
      <c r="E5008" t="inlineStr">
        <is>
          <t>Corporate</t>
        </is>
      </c>
      <c r="F5008" t="inlineStr">
        <is>
          <t>Direct Sales</t>
        </is>
      </c>
      <c r="G5008" t="inlineStr">
        <is>
          <t>Furniture</t>
        </is>
      </c>
      <c r="H5008" t="inlineStr">
        <is>
          <t>Cabinet</t>
        </is>
      </c>
      <c r="I5008" t="n">
        <v>3</v>
      </c>
      <c r="J5008" s="12" t="n">
        <v>9749.530000000001</v>
      </c>
      <c r="K5008" s="13" t="n">
        <v>0.03</v>
      </c>
      <c r="L5008" s="12" t="n">
        <v>28371.13</v>
      </c>
      <c r="M5008" s="12" t="n">
        <v>22813.9</v>
      </c>
      <c r="N5008" s="12" t="n">
        <v>5557.23</v>
      </c>
      <c r="O5008" t="inlineStr">
        <is>
          <t>Debit Card</t>
        </is>
      </c>
      <c r="P5008" t="inlineStr">
        <is>
          <t>Tara Kapoor</t>
        </is>
      </c>
      <c r="Q5008" t="inlineStr">
        <is>
          <t>CUST-0485</t>
        </is>
      </c>
      <c r="R5008" t="n">
        <v>4</v>
      </c>
      <c r="S5008" t="inlineStr">
        <is>
          <t>No</t>
        </is>
      </c>
    </row>
    <row r="5009">
      <c r="A5009" t="inlineStr">
        <is>
          <t>ORD-2408-05008</t>
        </is>
      </c>
      <c r="B5009" s="11" t="n">
        <v>45535</v>
      </c>
      <c r="C5009" t="inlineStr">
        <is>
          <t>West</t>
        </is>
      </c>
      <c r="D5009" t="inlineStr">
        <is>
          <t>Surat</t>
        </is>
      </c>
      <c r="E5009" t="inlineStr">
        <is>
          <t>Education</t>
        </is>
      </c>
      <c r="F5009" t="inlineStr">
        <is>
          <t>Direct Sales</t>
        </is>
      </c>
      <c r="G5009" t="inlineStr">
        <is>
          <t>Technology</t>
        </is>
      </c>
      <c r="H5009" t="inlineStr">
        <is>
          <t>Printer</t>
        </is>
      </c>
      <c r="I5009" t="n">
        <v>2</v>
      </c>
      <c r="J5009" s="12" t="n">
        <v>9992.219999999999</v>
      </c>
      <c r="K5009" s="13" t="n">
        <v>0.1</v>
      </c>
      <c r="L5009" s="12" t="n">
        <v>17986</v>
      </c>
      <c r="M5009" s="12" t="n">
        <v>16387.24</v>
      </c>
      <c r="N5009" s="12" t="n">
        <v>1598.76</v>
      </c>
      <c r="O5009" t="inlineStr">
        <is>
          <t>UPI</t>
        </is>
      </c>
      <c r="P5009" t="inlineStr">
        <is>
          <t>Aarav Sharma</t>
        </is>
      </c>
      <c r="Q5009" t="inlineStr">
        <is>
          <t>CUST-0512</t>
        </is>
      </c>
      <c r="R5009" t="n">
        <v>7</v>
      </c>
      <c r="S5009" t="inlineStr">
        <is>
          <t>No</t>
        </is>
      </c>
    </row>
    <row r="5010">
      <c r="A5010" t="inlineStr">
        <is>
          <t>ORD-2411-05009</t>
        </is>
      </c>
      <c r="B5010" s="11" t="n">
        <v>45611</v>
      </c>
      <c r="C5010" t="inlineStr">
        <is>
          <t>North</t>
        </is>
      </c>
      <c r="D5010" t="inlineStr">
        <is>
          <t>Delhi</t>
        </is>
      </c>
      <c r="E5010" t="inlineStr">
        <is>
          <t>Small Business</t>
        </is>
      </c>
      <c r="F5010" t="inlineStr">
        <is>
          <t>Online</t>
        </is>
      </c>
      <c r="G5010" t="inlineStr">
        <is>
          <t>Accessories</t>
        </is>
      </c>
      <c r="H5010" t="inlineStr">
        <is>
          <t>Mouse</t>
        </is>
      </c>
      <c r="I5010" t="n">
        <v>2</v>
      </c>
      <c r="J5010" s="12" t="n">
        <v>922.46</v>
      </c>
      <c r="K5010" s="13" t="n">
        <v>0.03</v>
      </c>
      <c r="L5010" s="12" t="n">
        <v>1789.57</v>
      </c>
      <c r="M5010" s="12" t="n">
        <v>1217.65</v>
      </c>
      <c r="N5010" s="12" t="n">
        <v>571.92</v>
      </c>
      <c r="O5010" t="inlineStr">
        <is>
          <t>Net Banking</t>
        </is>
      </c>
      <c r="P5010" t="inlineStr">
        <is>
          <t>Sara Khan</t>
        </is>
      </c>
      <c r="Q5010" t="inlineStr">
        <is>
          <t>CUST-0687</t>
        </is>
      </c>
      <c r="R5010" t="n">
        <v>1</v>
      </c>
      <c r="S5010" t="inlineStr">
        <is>
          <t>No</t>
        </is>
      </c>
    </row>
    <row r="5011">
      <c r="A5011" t="inlineStr">
        <is>
          <t>ORD-2408-05010</t>
        </is>
      </c>
      <c r="B5011" s="11" t="n">
        <v>45528</v>
      </c>
      <c r="C5011" t="inlineStr">
        <is>
          <t>East</t>
        </is>
      </c>
      <c r="D5011" t="inlineStr">
        <is>
          <t>Guwahati</t>
        </is>
      </c>
      <c r="E5011" t="inlineStr">
        <is>
          <t>Consumer</t>
        </is>
      </c>
      <c r="F5011" t="inlineStr">
        <is>
          <t>Partner</t>
        </is>
      </c>
      <c r="G5011" t="inlineStr">
        <is>
          <t>Accessories</t>
        </is>
      </c>
      <c r="H5011" t="inlineStr">
        <is>
          <t>Mouse</t>
        </is>
      </c>
      <c r="I5011" t="n">
        <v>4</v>
      </c>
      <c r="J5011" s="12" t="n">
        <v>901.58</v>
      </c>
      <c r="K5011" s="13" t="n">
        <v>0.1</v>
      </c>
      <c r="L5011" s="12" t="n">
        <v>3245.69</v>
      </c>
      <c r="M5011" s="12" t="n">
        <v>2380.17</v>
      </c>
      <c r="N5011" s="12" t="n">
        <v>865.52</v>
      </c>
      <c r="O5011" t="inlineStr">
        <is>
          <t>Cash</t>
        </is>
      </c>
      <c r="P5011" t="inlineStr">
        <is>
          <t>Diya Patel</t>
        </is>
      </c>
      <c r="Q5011" t="inlineStr">
        <is>
          <t>CUST-0006</t>
        </is>
      </c>
      <c r="R5011" t="n">
        <v>1</v>
      </c>
      <c r="S5011" t="inlineStr">
        <is>
          <t>No</t>
        </is>
      </c>
    </row>
    <row r="5012">
      <c r="A5012" t="inlineStr">
        <is>
          <t>ORD-2411-05011</t>
        </is>
      </c>
      <c r="B5012" s="11" t="n">
        <v>45611</v>
      </c>
      <c r="C5012" t="inlineStr">
        <is>
          <t>East</t>
        </is>
      </c>
      <c r="D5012" t="inlineStr">
        <is>
          <t>Bhubaneswar</t>
        </is>
      </c>
      <c r="E5012" t="inlineStr">
        <is>
          <t>Corporate</t>
        </is>
      </c>
      <c r="F5012" t="inlineStr">
        <is>
          <t>Online</t>
        </is>
      </c>
      <c r="G5012" t="inlineStr">
        <is>
          <t>Furniture</t>
        </is>
      </c>
      <c r="H5012" t="inlineStr">
        <is>
          <t>Bookshelf</t>
        </is>
      </c>
      <c r="I5012" t="n">
        <v>6</v>
      </c>
      <c r="J5012" s="12" t="n">
        <v>6209.94</v>
      </c>
      <c r="K5012" s="13" t="n">
        <v>0.1</v>
      </c>
      <c r="L5012" s="12" t="n">
        <v>33533.68</v>
      </c>
      <c r="M5012" s="12" t="n">
        <v>27199.54</v>
      </c>
      <c r="N5012" s="12" t="n">
        <v>6334.14</v>
      </c>
      <c r="O5012" t="inlineStr">
        <is>
          <t>Debit Card</t>
        </is>
      </c>
      <c r="P5012" t="inlineStr">
        <is>
          <t>Kabir Singh</t>
        </is>
      </c>
      <c r="Q5012" t="inlineStr">
        <is>
          <t>CUST-0194</t>
        </is>
      </c>
      <c r="R5012" t="n">
        <v>2</v>
      </c>
      <c r="S5012" t="inlineStr">
        <is>
          <t>No</t>
        </is>
      </c>
    </row>
    <row r="5013">
      <c r="A5013" t="inlineStr">
        <is>
          <t>ORD-2507-05012</t>
        </is>
      </c>
      <c r="B5013" s="11" t="n">
        <v>45867</v>
      </c>
      <c r="C5013" t="inlineStr">
        <is>
          <t>North</t>
        </is>
      </c>
      <c r="D5013" t="inlineStr">
        <is>
          <t>Delhi</t>
        </is>
      </c>
      <c r="E5013" t="inlineStr">
        <is>
          <t>Small Business</t>
        </is>
      </c>
      <c r="F5013" t="inlineStr">
        <is>
          <t>Online</t>
        </is>
      </c>
      <c r="G5013" t="inlineStr">
        <is>
          <t>Office Supplies</t>
        </is>
      </c>
      <c r="H5013" t="inlineStr">
        <is>
          <t>Paper Ream</t>
        </is>
      </c>
      <c r="I5013" t="n">
        <v>4</v>
      </c>
      <c r="J5013" s="12" t="n">
        <v>452.15</v>
      </c>
      <c r="K5013" s="13" t="n">
        <v>0.05</v>
      </c>
      <c r="L5013" s="12" t="n">
        <v>1718.17</v>
      </c>
      <c r="M5013" s="12" t="n">
        <v>1356.45</v>
      </c>
      <c r="N5013" s="12" t="n">
        <v>361.72</v>
      </c>
      <c r="O5013" t="inlineStr">
        <is>
          <t>Credit Card</t>
        </is>
      </c>
      <c r="P5013" t="inlineStr">
        <is>
          <t>Sara Khan</t>
        </is>
      </c>
      <c r="Q5013" t="inlineStr">
        <is>
          <t>CUST-0326</t>
        </is>
      </c>
      <c r="R5013" t="n">
        <v>2</v>
      </c>
      <c r="S5013" t="inlineStr">
        <is>
          <t>Yes</t>
        </is>
      </c>
    </row>
    <row r="5014">
      <c r="A5014" t="inlineStr">
        <is>
          <t>ORD-2411-05013</t>
        </is>
      </c>
      <c r="B5014" s="11" t="n">
        <v>45609</v>
      </c>
      <c r="C5014" t="inlineStr">
        <is>
          <t>South</t>
        </is>
      </c>
      <c r="D5014" t="inlineStr">
        <is>
          <t>Kochi</t>
        </is>
      </c>
      <c r="E5014" t="inlineStr">
        <is>
          <t>Consumer</t>
        </is>
      </c>
      <c r="F5014" t="inlineStr">
        <is>
          <t>Online</t>
        </is>
      </c>
      <c r="G5014" t="inlineStr">
        <is>
          <t>Office Supplies</t>
        </is>
      </c>
      <c r="H5014" t="inlineStr">
        <is>
          <t>Marker Set</t>
        </is>
      </c>
      <c r="I5014" t="n">
        <v>8</v>
      </c>
      <c r="J5014" s="12" t="n">
        <v>249.9</v>
      </c>
      <c r="K5014" s="13" t="n">
        <v>0.15</v>
      </c>
      <c r="L5014" s="12" t="n">
        <v>1699.32</v>
      </c>
      <c r="M5014" s="12" t="n">
        <v>1299.48</v>
      </c>
      <c r="N5014" s="12" t="n">
        <v>399.84</v>
      </c>
      <c r="O5014" t="inlineStr">
        <is>
          <t>UPI</t>
        </is>
      </c>
      <c r="P5014" t="inlineStr">
        <is>
          <t>Aarav Sharma</t>
        </is>
      </c>
      <c r="Q5014" t="inlineStr">
        <is>
          <t>CUST-0500</t>
        </is>
      </c>
      <c r="R5014" t="n">
        <v>2</v>
      </c>
      <c r="S5014" t="inlineStr">
        <is>
          <t>No</t>
        </is>
      </c>
    </row>
    <row r="5015">
      <c r="A5015" t="inlineStr">
        <is>
          <t>ORD-2503-05014</t>
        </is>
      </c>
      <c r="B5015" s="11" t="n">
        <v>45734</v>
      </c>
      <c r="C5015" t="inlineStr">
        <is>
          <t>South</t>
        </is>
      </c>
      <c r="D5015" t="inlineStr">
        <is>
          <t>Hyderabad</t>
        </is>
      </c>
      <c r="E5015" t="inlineStr">
        <is>
          <t>Education</t>
        </is>
      </c>
      <c r="F5015" t="inlineStr">
        <is>
          <t>Online</t>
        </is>
      </c>
      <c r="G5015" t="inlineStr">
        <is>
          <t>Office Supplies</t>
        </is>
      </c>
      <c r="H5015" t="inlineStr">
        <is>
          <t>Stapler</t>
        </is>
      </c>
      <c r="I5015" t="n">
        <v>3</v>
      </c>
      <c r="J5015" s="12" t="n">
        <v>299.5</v>
      </c>
      <c r="K5015" s="13" t="n">
        <v>0</v>
      </c>
      <c r="L5015" s="12" t="n">
        <v>898.5</v>
      </c>
      <c r="M5015" s="12" t="n">
        <v>601.99</v>
      </c>
      <c r="N5015" s="12" t="n">
        <v>296.51</v>
      </c>
      <c r="O5015" t="inlineStr">
        <is>
          <t>Credit Card</t>
        </is>
      </c>
      <c r="P5015" t="inlineStr">
        <is>
          <t>Sara Khan</t>
        </is>
      </c>
      <c r="Q5015" t="inlineStr">
        <is>
          <t>CUST-0549</t>
        </is>
      </c>
      <c r="R5015" t="n">
        <v>3</v>
      </c>
      <c r="S5015" t="inlineStr">
        <is>
          <t>No</t>
        </is>
      </c>
    </row>
    <row r="5016">
      <c r="A5016" t="inlineStr">
        <is>
          <t>ORD-2406-05015</t>
        </is>
      </c>
      <c r="B5016" s="11" t="n">
        <v>45457</v>
      </c>
      <c r="C5016" t="inlineStr">
        <is>
          <t>North</t>
        </is>
      </c>
      <c r="D5016" t="inlineStr">
        <is>
          <t>Jaipur</t>
        </is>
      </c>
      <c r="E5016" t="inlineStr">
        <is>
          <t>Education</t>
        </is>
      </c>
      <c r="F5016" t="inlineStr">
        <is>
          <t>Partner</t>
        </is>
      </c>
      <c r="G5016" t="inlineStr">
        <is>
          <t>Furniture</t>
        </is>
      </c>
      <c r="H5016" t="inlineStr">
        <is>
          <t>Cabinet</t>
        </is>
      </c>
      <c r="I5016" t="n">
        <v>10</v>
      </c>
      <c r="J5016" s="12" t="n">
        <v>10309.68</v>
      </c>
      <c r="K5016" s="13" t="n">
        <v>0</v>
      </c>
      <c r="L5016" s="12" t="n">
        <v>103096.8</v>
      </c>
      <c r="M5016" s="12" t="n">
        <v>80415.5</v>
      </c>
      <c r="N5016" s="12" t="n">
        <v>22681.3</v>
      </c>
      <c r="O5016" t="inlineStr">
        <is>
          <t>Cash</t>
        </is>
      </c>
      <c r="P5016" t="inlineStr">
        <is>
          <t>Sara Khan</t>
        </is>
      </c>
      <c r="Q5016" t="inlineStr">
        <is>
          <t>CUST-0094</t>
        </is>
      </c>
      <c r="R5016" t="n">
        <v>3</v>
      </c>
      <c r="S5016" t="inlineStr">
        <is>
          <t>No</t>
        </is>
      </c>
    </row>
    <row r="5017">
      <c r="A5017" t="inlineStr">
        <is>
          <t>ORD-2502-05016</t>
        </is>
      </c>
      <c r="B5017" s="11" t="n">
        <v>45697</v>
      </c>
      <c r="C5017" t="inlineStr">
        <is>
          <t>West</t>
        </is>
      </c>
      <c r="D5017" t="inlineStr">
        <is>
          <t>Surat</t>
        </is>
      </c>
      <c r="E5017" t="inlineStr">
        <is>
          <t>Consumer</t>
        </is>
      </c>
      <c r="F5017" t="inlineStr">
        <is>
          <t>Retail Store</t>
        </is>
      </c>
      <c r="G5017" t="inlineStr">
        <is>
          <t>Technology</t>
        </is>
      </c>
      <c r="H5017" t="inlineStr">
        <is>
          <t>Tablet</t>
        </is>
      </c>
      <c r="I5017" t="n">
        <v>4</v>
      </c>
      <c r="J5017" s="12" t="n">
        <v>23108.39</v>
      </c>
      <c r="K5017" s="13" t="n">
        <v>0.2</v>
      </c>
      <c r="L5017" s="12" t="n">
        <v>73946.85000000001</v>
      </c>
      <c r="M5017" s="12" t="n">
        <v>76719.85000000001</v>
      </c>
      <c r="N5017" s="12" t="n">
        <v>-2773</v>
      </c>
      <c r="O5017" t="inlineStr">
        <is>
          <t>Debit Card</t>
        </is>
      </c>
      <c r="P5017" t="inlineStr">
        <is>
          <t>Rohan Verma</t>
        </is>
      </c>
      <c r="Q5017" t="inlineStr">
        <is>
          <t>CUST-0247</t>
        </is>
      </c>
      <c r="R5017" t="n">
        <v>5</v>
      </c>
      <c r="S5017" t="inlineStr">
        <is>
          <t>No</t>
        </is>
      </c>
    </row>
    <row r="5018">
      <c r="A5018" t="inlineStr">
        <is>
          <t>ORD-2410-05017</t>
        </is>
      </c>
      <c r="B5018" s="11" t="n">
        <v>45594</v>
      </c>
      <c r="C5018" t="inlineStr">
        <is>
          <t>West</t>
        </is>
      </c>
      <c r="D5018" t="inlineStr">
        <is>
          <t>Pune</t>
        </is>
      </c>
      <c r="E5018" t="inlineStr">
        <is>
          <t>Consumer</t>
        </is>
      </c>
      <c r="F5018" t="inlineStr">
        <is>
          <t>Partner</t>
        </is>
      </c>
      <c r="G5018" t="inlineStr">
        <is>
          <t>Technology</t>
        </is>
      </c>
      <c r="H5018" t="inlineStr">
        <is>
          <t>Tablet</t>
        </is>
      </c>
      <c r="I5018" t="n">
        <v>3</v>
      </c>
      <c r="J5018" s="12" t="n">
        <v>21325.55</v>
      </c>
      <c r="K5018" s="13" t="n">
        <v>0.1</v>
      </c>
      <c r="L5018" s="12" t="n">
        <v>57578.98</v>
      </c>
      <c r="M5018" s="12" t="n">
        <v>53100.62</v>
      </c>
      <c r="N5018" s="12" t="n">
        <v>4478.36</v>
      </c>
      <c r="O5018" t="inlineStr">
        <is>
          <t>Cash</t>
        </is>
      </c>
      <c r="P5018" t="inlineStr">
        <is>
          <t>Vivaan Gupta</t>
        </is>
      </c>
      <c r="Q5018" t="inlineStr">
        <is>
          <t>CUST-0166</t>
        </is>
      </c>
      <c r="R5018" t="n">
        <v>4</v>
      </c>
      <c r="S5018" t="inlineStr">
        <is>
          <t>No</t>
        </is>
      </c>
    </row>
    <row r="5019">
      <c r="A5019" t="inlineStr">
        <is>
          <t>ORD-2502-05018</t>
        </is>
      </c>
      <c r="B5019" s="11" t="n">
        <v>45715</v>
      </c>
      <c r="C5019" t="inlineStr">
        <is>
          <t>Central</t>
        </is>
      </c>
      <c r="D5019" t="inlineStr">
        <is>
          <t>Indore</t>
        </is>
      </c>
      <c r="E5019" t="inlineStr">
        <is>
          <t>Small Business</t>
        </is>
      </c>
      <c r="F5019" t="inlineStr">
        <is>
          <t>Direct Sales</t>
        </is>
      </c>
      <c r="G5019" t="inlineStr">
        <is>
          <t>Office Supplies</t>
        </is>
      </c>
      <c r="H5019" t="inlineStr">
        <is>
          <t>Pen Box</t>
        </is>
      </c>
      <c r="I5019" t="n">
        <v>3</v>
      </c>
      <c r="J5019" s="12" t="n">
        <v>207.9</v>
      </c>
      <c r="K5019" s="13" t="n">
        <v>0.1</v>
      </c>
      <c r="L5019" s="12" t="n">
        <v>561.33</v>
      </c>
      <c r="M5019" s="12" t="n">
        <v>380.46</v>
      </c>
      <c r="N5019" s="12" t="n">
        <v>180.87</v>
      </c>
      <c r="O5019" t="inlineStr">
        <is>
          <t>Debit Card</t>
        </is>
      </c>
      <c r="P5019" t="inlineStr">
        <is>
          <t>Aarav Sharma</t>
        </is>
      </c>
      <c r="Q5019" t="inlineStr">
        <is>
          <t>CUST-0001</t>
        </is>
      </c>
      <c r="R5019" t="n">
        <v>7</v>
      </c>
      <c r="S5019" t="inlineStr">
        <is>
          <t>No</t>
        </is>
      </c>
    </row>
    <row r="5020">
      <c r="A5020" t="inlineStr">
        <is>
          <t>ORD-2408-05019</t>
        </is>
      </c>
      <c r="B5020" s="11" t="n">
        <v>45534</v>
      </c>
      <c r="C5020" t="inlineStr">
        <is>
          <t>South</t>
        </is>
      </c>
      <c r="D5020" t="inlineStr">
        <is>
          <t>Bengaluru</t>
        </is>
      </c>
      <c r="E5020" t="inlineStr">
        <is>
          <t>Education</t>
        </is>
      </c>
      <c r="F5020" t="inlineStr">
        <is>
          <t>Online</t>
        </is>
      </c>
      <c r="G5020" t="inlineStr">
        <is>
          <t>Accessories</t>
        </is>
      </c>
      <c r="H5020" t="inlineStr">
        <is>
          <t>Mouse</t>
        </is>
      </c>
      <c r="I5020" t="n">
        <v>10</v>
      </c>
      <c r="J5020" s="12" t="n">
        <v>875.21</v>
      </c>
      <c r="K5020" s="13" t="n">
        <v>0.2</v>
      </c>
      <c r="L5020" s="12" t="n">
        <v>7001.68</v>
      </c>
      <c r="M5020" s="12" t="n">
        <v>5776.39</v>
      </c>
      <c r="N5020" s="12" t="n">
        <v>1225.29</v>
      </c>
      <c r="O5020" t="inlineStr">
        <is>
          <t>Debit Card</t>
        </is>
      </c>
      <c r="P5020" t="inlineStr">
        <is>
          <t>Tara Kapoor</t>
        </is>
      </c>
      <c r="Q5020" t="inlineStr">
        <is>
          <t>CUST-0866</t>
        </is>
      </c>
      <c r="R5020" t="n">
        <v>4</v>
      </c>
      <c r="S5020" t="inlineStr">
        <is>
          <t>Yes</t>
        </is>
      </c>
    </row>
    <row r="5021">
      <c r="A5021" t="inlineStr">
        <is>
          <t>ORD-2404-05020</t>
        </is>
      </c>
      <c r="B5021" s="11" t="n">
        <v>45394</v>
      </c>
      <c r="C5021" t="inlineStr">
        <is>
          <t>East</t>
        </is>
      </c>
      <c r="D5021" t="inlineStr">
        <is>
          <t>Bhubaneswar</t>
        </is>
      </c>
      <c r="E5021" t="inlineStr">
        <is>
          <t>Education</t>
        </is>
      </c>
      <c r="F5021" t="inlineStr">
        <is>
          <t>Retail Store</t>
        </is>
      </c>
      <c r="G5021" t="inlineStr">
        <is>
          <t>Accessories</t>
        </is>
      </c>
      <c r="H5021" t="inlineStr">
        <is>
          <t>USB Hub</t>
        </is>
      </c>
      <c r="I5021" t="n">
        <v>5</v>
      </c>
      <c r="J5021" s="12" t="n">
        <v>1212.73</v>
      </c>
      <c r="K5021" s="13" t="n">
        <v>0.2</v>
      </c>
      <c r="L5021" s="12" t="n">
        <v>4850.92</v>
      </c>
      <c r="M5021" s="12" t="n">
        <v>4123.28</v>
      </c>
      <c r="N5021" s="12" t="n">
        <v>727.64</v>
      </c>
      <c r="O5021" t="inlineStr">
        <is>
          <t>Cash</t>
        </is>
      </c>
      <c r="P5021" t="inlineStr">
        <is>
          <t>Aarav Sharma</t>
        </is>
      </c>
      <c r="Q5021" t="inlineStr">
        <is>
          <t>CUST-0793</t>
        </is>
      </c>
      <c r="R5021" t="n">
        <v>5</v>
      </c>
      <c r="S5021" t="inlineStr">
        <is>
          <t>No</t>
        </is>
      </c>
    </row>
    <row r="5022">
      <c r="A5022" t="inlineStr">
        <is>
          <t>ORD-2501-05021</t>
        </is>
      </c>
      <c r="B5022" s="11" t="n">
        <v>45671</v>
      </c>
      <c r="C5022" t="inlineStr">
        <is>
          <t>Central</t>
        </is>
      </c>
      <c r="D5022" t="inlineStr">
        <is>
          <t>Bhopal</t>
        </is>
      </c>
      <c r="E5022" t="inlineStr">
        <is>
          <t>Education</t>
        </is>
      </c>
      <c r="F5022" t="inlineStr">
        <is>
          <t>Retail Store</t>
        </is>
      </c>
      <c r="G5022" t="inlineStr">
        <is>
          <t>Furniture</t>
        </is>
      </c>
      <c r="H5022" t="inlineStr">
        <is>
          <t>Bookshelf</t>
        </is>
      </c>
      <c r="I5022" t="n">
        <v>5</v>
      </c>
      <c r="J5022" s="12" t="n">
        <v>5852.42</v>
      </c>
      <c r="K5022" s="13" t="n">
        <v>0.05</v>
      </c>
      <c r="L5022" s="12" t="n">
        <v>27798.99</v>
      </c>
      <c r="M5022" s="12" t="n">
        <v>21361.33</v>
      </c>
      <c r="N5022" s="12" t="n">
        <v>6437.66</v>
      </c>
      <c r="O5022" t="inlineStr">
        <is>
          <t>Net Banking</t>
        </is>
      </c>
      <c r="P5022" t="inlineStr">
        <is>
          <t>Ishaan Mehta</t>
        </is>
      </c>
      <c r="Q5022" t="inlineStr">
        <is>
          <t>CUST-0676</t>
        </is>
      </c>
      <c r="R5022" t="n">
        <v>3</v>
      </c>
      <c r="S5022" t="inlineStr">
        <is>
          <t>No</t>
        </is>
      </c>
    </row>
    <row r="5023">
      <c r="A5023" t="inlineStr">
        <is>
          <t>ORD-2508-05022</t>
        </is>
      </c>
      <c r="B5023" s="11" t="n">
        <v>45880</v>
      </c>
      <c r="C5023" t="inlineStr">
        <is>
          <t>North</t>
        </is>
      </c>
      <c r="D5023" t="inlineStr">
        <is>
          <t>Chandigarh</t>
        </is>
      </c>
      <c r="E5023" t="inlineStr">
        <is>
          <t>Corporate</t>
        </is>
      </c>
      <c r="F5023" t="inlineStr">
        <is>
          <t>Online</t>
        </is>
      </c>
      <c r="G5023" t="inlineStr">
        <is>
          <t>Accessories</t>
        </is>
      </c>
      <c r="H5023" t="inlineStr">
        <is>
          <t>Mouse</t>
        </is>
      </c>
      <c r="I5023" t="n">
        <v>6</v>
      </c>
      <c r="J5023" s="12" t="n">
        <v>946.14</v>
      </c>
      <c r="K5023" s="13" t="n">
        <v>0</v>
      </c>
      <c r="L5023" s="12" t="n">
        <v>5676.84</v>
      </c>
      <c r="M5023" s="12" t="n">
        <v>3746.71</v>
      </c>
      <c r="N5023" s="12" t="n">
        <v>1930.13</v>
      </c>
      <c r="O5023" t="inlineStr">
        <is>
          <t>Net Banking</t>
        </is>
      </c>
      <c r="P5023" t="inlineStr">
        <is>
          <t>Diya Patel</t>
        </is>
      </c>
      <c r="Q5023" t="inlineStr">
        <is>
          <t>CUST-0016</t>
        </is>
      </c>
      <c r="R5023" t="n">
        <v>1</v>
      </c>
      <c r="S5023" t="inlineStr">
        <is>
          <t>No</t>
        </is>
      </c>
    </row>
    <row r="5024">
      <c r="A5024" t="inlineStr">
        <is>
          <t>ORD-2406-05023</t>
        </is>
      </c>
      <c r="B5024" s="11" t="n">
        <v>45472</v>
      </c>
      <c r="C5024" t="inlineStr">
        <is>
          <t>East</t>
        </is>
      </c>
      <c r="D5024" t="inlineStr">
        <is>
          <t>Guwahati</t>
        </is>
      </c>
      <c r="E5024" t="inlineStr">
        <is>
          <t>Small Business</t>
        </is>
      </c>
      <c r="F5024" t="inlineStr">
        <is>
          <t>Partner</t>
        </is>
      </c>
      <c r="G5024" t="inlineStr">
        <is>
          <t>Office Supplies</t>
        </is>
      </c>
      <c r="H5024" t="inlineStr">
        <is>
          <t>File Folder</t>
        </is>
      </c>
      <c r="I5024" t="n">
        <v>2</v>
      </c>
      <c r="J5024" s="12" t="n">
        <v>112.71</v>
      </c>
      <c r="K5024" s="13" t="n">
        <v>0.1</v>
      </c>
      <c r="L5024" s="12" t="n">
        <v>202.88</v>
      </c>
      <c r="M5024" s="12" t="n">
        <v>130.74</v>
      </c>
      <c r="N5024" s="12" t="n">
        <v>72.14</v>
      </c>
      <c r="O5024" t="inlineStr">
        <is>
          <t>Cash</t>
        </is>
      </c>
      <c r="P5024" t="inlineStr">
        <is>
          <t>Diya Patel</t>
        </is>
      </c>
      <c r="Q5024" t="inlineStr">
        <is>
          <t>CUST-0667</t>
        </is>
      </c>
      <c r="R5024" t="n">
        <v>4</v>
      </c>
      <c r="S5024" t="inlineStr">
        <is>
          <t>No</t>
        </is>
      </c>
    </row>
    <row r="5025">
      <c r="A5025" t="inlineStr">
        <is>
          <t>ORD-2401-05024</t>
        </is>
      </c>
      <c r="B5025" s="11" t="n">
        <v>45299</v>
      </c>
      <c r="C5025" t="inlineStr">
        <is>
          <t>East</t>
        </is>
      </c>
      <c r="D5025" t="inlineStr">
        <is>
          <t>Guwahati</t>
        </is>
      </c>
      <c r="E5025" t="inlineStr">
        <is>
          <t>Corporate</t>
        </is>
      </c>
      <c r="F5025" t="inlineStr">
        <is>
          <t>Partner</t>
        </is>
      </c>
      <c r="G5025" t="inlineStr">
        <is>
          <t>Furniture</t>
        </is>
      </c>
      <c r="H5025" t="inlineStr">
        <is>
          <t>Bookshelf</t>
        </is>
      </c>
      <c r="I5025" t="n">
        <v>6</v>
      </c>
      <c r="J5025" s="12" t="n">
        <v>6038.09</v>
      </c>
      <c r="K5025" s="13" t="n">
        <v>0.1</v>
      </c>
      <c r="L5025" s="12" t="n">
        <v>32605.69</v>
      </c>
      <c r="M5025" s="12" t="n">
        <v>26446.83</v>
      </c>
      <c r="N5025" s="12" t="n">
        <v>6158.86</v>
      </c>
      <c r="O5025" t="inlineStr">
        <is>
          <t>Cash</t>
        </is>
      </c>
      <c r="P5025" t="inlineStr">
        <is>
          <t>Sara Khan</t>
        </is>
      </c>
      <c r="Q5025" t="inlineStr">
        <is>
          <t>CUST-0136</t>
        </is>
      </c>
      <c r="R5025" t="n">
        <v>5</v>
      </c>
      <c r="S5025" t="inlineStr">
        <is>
          <t>No</t>
        </is>
      </c>
    </row>
    <row r="5026">
      <c r="A5026" t="inlineStr">
        <is>
          <t>ORD-2405-05025</t>
        </is>
      </c>
      <c r="B5026" s="11" t="n">
        <v>45414</v>
      </c>
      <c r="C5026" t="inlineStr">
        <is>
          <t>East</t>
        </is>
      </c>
      <c r="D5026" t="inlineStr">
        <is>
          <t>Kolkata</t>
        </is>
      </c>
      <c r="E5026" t="inlineStr">
        <is>
          <t>Small Business</t>
        </is>
      </c>
      <c r="F5026" t="inlineStr">
        <is>
          <t>Direct Sales</t>
        </is>
      </c>
      <c r="G5026" t="inlineStr">
        <is>
          <t>Office Supplies</t>
        </is>
      </c>
      <c r="H5026" t="inlineStr">
        <is>
          <t>File Folder</t>
        </is>
      </c>
      <c r="I5026" t="n">
        <v>2</v>
      </c>
      <c r="J5026" s="12" t="n">
        <v>105.58</v>
      </c>
      <c r="K5026" s="13" t="n">
        <v>0.1</v>
      </c>
      <c r="L5026" s="12" t="n">
        <v>190.04</v>
      </c>
      <c r="M5026" s="12" t="n">
        <v>122.47</v>
      </c>
      <c r="N5026" s="12" t="n">
        <v>67.56999999999999</v>
      </c>
      <c r="O5026" t="inlineStr">
        <is>
          <t>Credit Card</t>
        </is>
      </c>
      <c r="P5026" t="inlineStr">
        <is>
          <t>Tara Kapoor</t>
        </is>
      </c>
      <c r="Q5026" t="inlineStr">
        <is>
          <t>CUST-0589</t>
        </is>
      </c>
      <c r="R5026" t="n">
        <v>4</v>
      </c>
      <c r="S5026" t="inlineStr">
        <is>
          <t>No</t>
        </is>
      </c>
    </row>
    <row r="5027">
      <c r="A5027" t="inlineStr">
        <is>
          <t>ORD-2410-05026</t>
        </is>
      </c>
      <c r="B5027" s="11" t="n">
        <v>45579</v>
      </c>
      <c r="C5027" t="inlineStr">
        <is>
          <t>South</t>
        </is>
      </c>
      <c r="D5027" t="inlineStr">
        <is>
          <t>Kochi</t>
        </is>
      </c>
      <c r="E5027" t="inlineStr">
        <is>
          <t>Corporate</t>
        </is>
      </c>
      <c r="F5027" t="inlineStr">
        <is>
          <t>Online</t>
        </is>
      </c>
      <c r="G5027" t="inlineStr">
        <is>
          <t>Furniture</t>
        </is>
      </c>
      <c r="H5027" t="inlineStr">
        <is>
          <t>Desk</t>
        </is>
      </c>
      <c r="I5027" t="n">
        <v>2</v>
      </c>
      <c r="J5027" s="12" t="n">
        <v>13130.87</v>
      </c>
      <c r="K5027" s="13" t="n">
        <v>0</v>
      </c>
      <c r="L5027" s="12" t="n">
        <v>26261.74</v>
      </c>
      <c r="M5027" s="12" t="n">
        <v>19696.31</v>
      </c>
      <c r="N5027" s="12" t="n">
        <v>6565.43</v>
      </c>
      <c r="O5027" t="inlineStr">
        <is>
          <t>Debit Card</t>
        </is>
      </c>
      <c r="P5027" t="inlineStr">
        <is>
          <t>Ishaan Mehta</t>
        </is>
      </c>
      <c r="Q5027" t="inlineStr">
        <is>
          <t>CUST-0782</t>
        </is>
      </c>
      <c r="R5027" t="n">
        <v>6</v>
      </c>
      <c r="S5027" t="inlineStr">
        <is>
          <t>No</t>
        </is>
      </c>
    </row>
    <row r="5028">
      <c r="A5028" t="inlineStr">
        <is>
          <t>ORD-2502-05027</t>
        </is>
      </c>
      <c r="B5028" s="11" t="n">
        <v>45704</v>
      </c>
      <c r="C5028" t="inlineStr">
        <is>
          <t>Central</t>
        </is>
      </c>
      <c r="D5028" t="inlineStr">
        <is>
          <t>Nagpur</t>
        </is>
      </c>
      <c r="E5028" t="inlineStr">
        <is>
          <t>Corporate</t>
        </is>
      </c>
      <c r="F5028" t="inlineStr">
        <is>
          <t>Partner</t>
        </is>
      </c>
      <c r="G5028" t="inlineStr">
        <is>
          <t>Technology</t>
        </is>
      </c>
      <c r="H5028" t="inlineStr">
        <is>
          <t>Tablet</t>
        </is>
      </c>
      <c r="I5028" t="n">
        <v>1</v>
      </c>
      <c r="J5028" s="12" t="n">
        <v>20464.93</v>
      </c>
      <c r="K5028" s="13" t="n">
        <v>0.15</v>
      </c>
      <c r="L5028" s="12" t="n">
        <v>17395.19</v>
      </c>
      <c r="M5028" s="12" t="n">
        <v>16985.89</v>
      </c>
      <c r="N5028" s="12" t="n">
        <v>409.3</v>
      </c>
      <c r="O5028" t="inlineStr">
        <is>
          <t>Net Banking</t>
        </is>
      </c>
      <c r="P5028" t="inlineStr">
        <is>
          <t>Meera Joshi</t>
        </is>
      </c>
      <c r="Q5028" t="inlineStr">
        <is>
          <t>CUST-0008</t>
        </is>
      </c>
      <c r="R5028" t="n">
        <v>3</v>
      </c>
      <c r="S5028" t="inlineStr">
        <is>
          <t>No</t>
        </is>
      </c>
    </row>
    <row r="5029">
      <c r="A5029" t="inlineStr">
        <is>
          <t>ORD-2404-05028</t>
        </is>
      </c>
      <c r="B5029" s="11" t="n">
        <v>45406</v>
      </c>
      <c r="C5029" t="inlineStr">
        <is>
          <t>West</t>
        </is>
      </c>
      <c r="D5029" t="inlineStr">
        <is>
          <t>Surat</t>
        </is>
      </c>
      <c r="E5029" t="inlineStr">
        <is>
          <t>Corporate</t>
        </is>
      </c>
      <c r="F5029" t="inlineStr">
        <is>
          <t>Retail Store</t>
        </is>
      </c>
      <c r="G5029" t="inlineStr">
        <is>
          <t>Technology</t>
        </is>
      </c>
      <c r="H5029" t="inlineStr">
        <is>
          <t>Laptop</t>
        </is>
      </c>
      <c r="I5029" t="n">
        <v>5</v>
      </c>
      <c r="J5029" s="12" t="n">
        <v>48336.23</v>
      </c>
      <c r="K5029" s="13" t="n">
        <v>0.05</v>
      </c>
      <c r="L5029" s="12" t="n">
        <v>229597.09</v>
      </c>
      <c r="M5029" s="12" t="n">
        <v>207845.79</v>
      </c>
      <c r="N5029" s="12" t="n">
        <v>21751.3</v>
      </c>
      <c r="O5029" t="inlineStr">
        <is>
          <t>UPI</t>
        </is>
      </c>
      <c r="P5029" t="inlineStr">
        <is>
          <t>Tara Kapoor</t>
        </is>
      </c>
      <c r="Q5029" t="inlineStr">
        <is>
          <t>CUST-0286</t>
        </is>
      </c>
      <c r="R5029" t="n">
        <v>6</v>
      </c>
      <c r="S5029" t="inlineStr">
        <is>
          <t>No</t>
        </is>
      </c>
    </row>
    <row r="5030">
      <c r="A5030" t="inlineStr">
        <is>
          <t>ORD-2401-05029</t>
        </is>
      </c>
      <c r="B5030" s="11" t="n">
        <v>45310</v>
      </c>
      <c r="C5030" t="inlineStr">
        <is>
          <t>South</t>
        </is>
      </c>
      <c r="D5030" t="inlineStr">
        <is>
          <t>Hyderabad</t>
        </is>
      </c>
      <c r="E5030" t="inlineStr">
        <is>
          <t>Corporate</t>
        </is>
      </c>
      <c r="F5030" t="inlineStr">
        <is>
          <t>Online</t>
        </is>
      </c>
      <c r="G5030" t="inlineStr">
        <is>
          <t>Office Supplies</t>
        </is>
      </c>
      <c r="H5030" t="inlineStr">
        <is>
          <t>Paper Ream</t>
        </is>
      </c>
      <c r="I5030" t="n">
        <v>2</v>
      </c>
      <c r="J5030" s="12" t="n">
        <v>454.47</v>
      </c>
      <c r="K5030" s="13" t="n">
        <v>0.2</v>
      </c>
      <c r="L5030" s="12" t="n">
        <v>727.15</v>
      </c>
      <c r="M5030" s="12" t="n">
        <v>681.71</v>
      </c>
      <c r="N5030" s="12" t="n">
        <v>45.44</v>
      </c>
      <c r="O5030" t="inlineStr">
        <is>
          <t>Net Banking</t>
        </is>
      </c>
      <c r="P5030" t="inlineStr">
        <is>
          <t>Kabir Singh</t>
        </is>
      </c>
      <c r="Q5030" t="inlineStr">
        <is>
          <t>CUST-0440</t>
        </is>
      </c>
      <c r="R5030" t="n">
        <v>2</v>
      </c>
      <c r="S5030" t="inlineStr">
        <is>
          <t>No</t>
        </is>
      </c>
    </row>
    <row r="5031">
      <c r="A5031" t="inlineStr">
        <is>
          <t>ORD-2404-05030</t>
        </is>
      </c>
      <c r="B5031" s="11" t="n">
        <v>45409</v>
      </c>
      <c r="C5031" t="inlineStr">
        <is>
          <t>West</t>
        </is>
      </c>
      <c r="D5031" t="inlineStr">
        <is>
          <t>Ahmedabad</t>
        </is>
      </c>
      <c r="E5031" t="inlineStr">
        <is>
          <t>Corporate</t>
        </is>
      </c>
      <c r="F5031" t="inlineStr">
        <is>
          <t>Partner</t>
        </is>
      </c>
      <c r="G5031" t="inlineStr">
        <is>
          <t>Technology</t>
        </is>
      </c>
      <c r="H5031" t="inlineStr">
        <is>
          <t>Printer</t>
        </is>
      </c>
      <c r="I5031" t="n">
        <v>2</v>
      </c>
      <c r="J5031" s="12" t="n">
        <v>11433.94</v>
      </c>
      <c r="K5031" s="13" t="n">
        <v>0.15</v>
      </c>
      <c r="L5031" s="12" t="n">
        <v>19437.7</v>
      </c>
      <c r="M5031" s="12" t="n">
        <v>18751.66</v>
      </c>
      <c r="N5031" s="12" t="n">
        <v>686.04</v>
      </c>
      <c r="O5031" t="inlineStr">
        <is>
          <t>Credit Card</t>
        </is>
      </c>
      <c r="P5031" t="inlineStr">
        <is>
          <t>Anaya Rao</t>
        </is>
      </c>
      <c r="Q5031" t="inlineStr">
        <is>
          <t>CUST-0648</t>
        </is>
      </c>
      <c r="R5031" t="n">
        <v>3</v>
      </c>
      <c r="S5031" t="inlineStr">
        <is>
          <t>No</t>
        </is>
      </c>
    </row>
    <row r="5032">
      <c r="A5032" t="inlineStr">
        <is>
          <t>ORD-2505-05031</t>
        </is>
      </c>
      <c r="B5032" s="11" t="n">
        <v>45804</v>
      </c>
      <c r="C5032" t="inlineStr">
        <is>
          <t>West</t>
        </is>
      </c>
      <c r="D5032" t="inlineStr">
        <is>
          <t>Surat</t>
        </is>
      </c>
      <c r="E5032" t="inlineStr">
        <is>
          <t>Corporate</t>
        </is>
      </c>
      <c r="F5032" t="inlineStr">
        <is>
          <t>Online</t>
        </is>
      </c>
      <c r="G5032" t="inlineStr">
        <is>
          <t>Office Supplies</t>
        </is>
      </c>
      <c r="H5032" t="inlineStr">
        <is>
          <t>Notebook Pack</t>
        </is>
      </c>
      <c r="I5032" t="n">
        <v>6</v>
      </c>
      <c r="J5032" s="12" t="n">
        <v>413.59</v>
      </c>
      <c r="K5032" s="13" t="n">
        <v>0.1</v>
      </c>
      <c r="L5032" s="12" t="n">
        <v>2233.39</v>
      </c>
      <c r="M5032" s="12" t="n">
        <v>1588.19</v>
      </c>
      <c r="N5032" s="12" t="n">
        <v>645.2</v>
      </c>
      <c r="O5032" t="inlineStr">
        <is>
          <t>Credit Card</t>
        </is>
      </c>
      <c r="P5032" t="inlineStr">
        <is>
          <t>Vivaan Gupta</t>
        </is>
      </c>
      <c r="Q5032" t="inlineStr">
        <is>
          <t>CUST-0076</t>
        </is>
      </c>
      <c r="R5032" t="n">
        <v>5</v>
      </c>
      <c r="S5032" t="inlineStr">
        <is>
          <t>No</t>
        </is>
      </c>
    </row>
    <row r="5033">
      <c r="A5033" t="inlineStr">
        <is>
          <t>ORD-2407-05032</t>
        </is>
      </c>
      <c r="B5033" s="11" t="n">
        <v>45483</v>
      </c>
      <c r="C5033" t="inlineStr">
        <is>
          <t>Central</t>
        </is>
      </c>
      <c r="D5033" t="inlineStr">
        <is>
          <t>Bhopal</t>
        </is>
      </c>
      <c r="E5033" t="inlineStr">
        <is>
          <t>Corporate</t>
        </is>
      </c>
      <c r="F5033" t="inlineStr">
        <is>
          <t>Online</t>
        </is>
      </c>
      <c r="G5033" t="inlineStr">
        <is>
          <t>Office Supplies</t>
        </is>
      </c>
      <c r="H5033" t="inlineStr">
        <is>
          <t>File Folder</t>
        </is>
      </c>
      <c r="I5033" t="n">
        <v>2</v>
      </c>
      <c r="J5033" s="12" t="n">
        <v>121.63</v>
      </c>
      <c r="K5033" s="13" t="n">
        <v>0.05</v>
      </c>
      <c r="L5033" s="12" t="n">
        <v>231.1</v>
      </c>
      <c r="M5033" s="12" t="n">
        <v>141.09</v>
      </c>
      <c r="N5033" s="12" t="n">
        <v>90.01000000000001</v>
      </c>
      <c r="O5033" t="inlineStr">
        <is>
          <t>Credit Card</t>
        </is>
      </c>
      <c r="P5033" t="inlineStr">
        <is>
          <t>Tara Kapoor</t>
        </is>
      </c>
      <c r="Q5033" t="inlineStr">
        <is>
          <t>CUST-0799</t>
        </is>
      </c>
      <c r="R5033" t="n">
        <v>5</v>
      </c>
      <c r="S5033" t="inlineStr">
        <is>
          <t>No</t>
        </is>
      </c>
    </row>
    <row r="5034">
      <c r="A5034" t="inlineStr">
        <is>
          <t>ORD-2404-05033</t>
        </is>
      </c>
      <c r="B5034" s="11" t="n">
        <v>45391</v>
      </c>
      <c r="C5034" t="inlineStr">
        <is>
          <t>East</t>
        </is>
      </c>
      <c r="D5034" t="inlineStr">
        <is>
          <t>Guwahati</t>
        </is>
      </c>
      <c r="E5034" t="inlineStr">
        <is>
          <t>Small Business</t>
        </is>
      </c>
      <c r="F5034" t="inlineStr">
        <is>
          <t>Online</t>
        </is>
      </c>
      <c r="G5034" t="inlineStr">
        <is>
          <t>Office Supplies</t>
        </is>
      </c>
      <c r="H5034" t="inlineStr">
        <is>
          <t>Stapler</t>
        </is>
      </c>
      <c r="I5034" t="n">
        <v>5</v>
      </c>
      <c r="J5034" s="12" t="n">
        <v>333.88</v>
      </c>
      <c r="K5034" s="13" t="n">
        <v>0</v>
      </c>
      <c r="L5034" s="12" t="n">
        <v>1669.4</v>
      </c>
      <c r="M5034" s="12" t="n">
        <v>1118.5</v>
      </c>
      <c r="N5034" s="12" t="n">
        <v>550.9</v>
      </c>
      <c r="O5034" t="inlineStr">
        <is>
          <t>UPI</t>
        </is>
      </c>
      <c r="P5034" t="inlineStr">
        <is>
          <t>Diya Patel</t>
        </is>
      </c>
      <c r="Q5034" t="inlineStr">
        <is>
          <t>CUST-0719</t>
        </is>
      </c>
      <c r="R5034" t="n">
        <v>2</v>
      </c>
      <c r="S5034" t="inlineStr">
        <is>
          <t>Yes</t>
        </is>
      </c>
    </row>
    <row r="5035">
      <c r="A5035" t="inlineStr">
        <is>
          <t>ORD-2510-05034</t>
        </is>
      </c>
      <c r="B5035" s="11" t="n">
        <v>45954</v>
      </c>
      <c r="C5035" t="inlineStr">
        <is>
          <t>North</t>
        </is>
      </c>
      <c r="D5035" t="inlineStr">
        <is>
          <t>Chandigarh</t>
        </is>
      </c>
      <c r="E5035" t="inlineStr">
        <is>
          <t>Education</t>
        </is>
      </c>
      <c r="F5035" t="inlineStr">
        <is>
          <t>Partner</t>
        </is>
      </c>
      <c r="G5035" t="inlineStr">
        <is>
          <t>Technology</t>
        </is>
      </c>
      <c r="H5035" t="inlineStr">
        <is>
          <t>Monitor</t>
        </is>
      </c>
      <c r="I5035" t="n">
        <v>3</v>
      </c>
      <c r="J5035" s="12" t="n">
        <v>14837.14</v>
      </c>
      <c r="K5035" s="13" t="n">
        <v>0.03</v>
      </c>
      <c r="L5035" s="12" t="n">
        <v>43176.08</v>
      </c>
      <c r="M5035" s="12" t="n">
        <v>35609.14</v>
      </c>
      <c r="N5035" s="12" t="n">
        <v>7566.94</v>
      </c>
      <c r="O5035" t="inlineStr">
        <is>
          <t>Credit Card</t>
        </is>
      </c>
      <c r="P5035" t="inlineStr">
        <is>
          <t>Tara Kapoor</t>
        </is>
      </c>
      <c r="Q5035" t="inlineStr">
        <is>
          <t>CUST-0759</t>
        </is>
      </c>
      <c r="R5035" t="n">
        <v>5</v>
      </c>
      <c r="S5035" t="inlineStr">
        <is>
          <t>No</t>
        </is>
      </c>
    </row>
    <row r="5036">
      <c r="A5036" t="inlineStr">
        <is>
          <t>ORD-2408-05035</t>
        </is>
      </c>
      <c r="B5036" s="11" t="n">
        <v>45515</v>
      </c>
      <c r="C5036" t="inlineStr">
        <is>
          <t>South</t>
        </is>
      </c>
      <c r="D5036" t="inlineStr">
        <is>
          <t>Hyderabad</t>
        </is>
      </c>
      <c r="E5036" t="inlineStr">
        <is>
          <t>Small Business</t>
        </is>
      </c>
      <c r="F5036" t="inlineStr">
        <is>
          <t>Direct Sales</t>
        </is>
      </c>
      <c r="G5036" t="inlineStr">
        <is>
          <t>Technology</t>
        </is>
      </c>
      <c r="H5036" t="inlineStr">
        <is>
          <t>Laptop</t>
        </is>
      </c>
      <c r="I5036" t="n">
        <v>3</v>
      </c>
      <c r="J5036" s="12" t="n">
        <v>44401.31</v>
      </c>
      <c r="K5036" s="13" t="n">
        <v>0.03</v>
      </c>
      <c r="L5036" s="12" t="n">
        <v>129207.81</v>
      </c>
      <c r="M5036" s="12" t="n">
        <v>114555.38</v>
      </c>
      <c r="N5036" s="12" t="n">
        <v>14652.43</v>
      </c>
      <c r="O5036" t="inlineStr">
        <is>
          <t>Debit Card</t>
        </is>
      </c>
      <c r="P5036" t="inlineStr">
        <is>
          <t>Aarav Sharma</t>
        </is>
      </c>
      <c r="Q5036" t="inlineStr">
        <is>
          <t>CUST-0775</t>
        </is>
      </c>
      <c r="R5036" t="n">
        <v>4</v>
      </c>
      <c r="S5036" t="inlineStr">
        <is>
          <t>No</t>
        </is>
      </c>
    </row>
    <row r="5037">
      <c r="A5037" t="inlineStr">
        <is>
          <t>ORD-2501-05036</t>
        </is>
      </c>
      <c r="B5037" s="11" t="n">
        <v>45671</v>
      </c>
      <c r="C5037" t="inlineStr">
        <is>
          <t>South</t>
        </is>
      </c>
      <c r="D5037" t="inlineStr">
        <is>
          <t>Hyderabad</t>
        </is>
      </c>
      <c r="E5037" t="inlineStr">
        <is>
          <t>Corporate</t>
        </is>
      </c>
      <c r="F5037" t="inlineStr">
        <is>
          <t>Partner</t>
        </is>
      </c>
      <c r="G5037" t="inlineStr">
        <is>
          <t>Office Supplies</t>
        </is>
      </c>
      <c r="H5037" t="inlineStr">
        <is>
          <t>Notebook Pack</t>
        </is>
      </c>
      <c r="I5037" t="n">
        <v>3</v>
      </c>
      <c r="J5037" s="12" t="n">
        <v>426.86</v>
      </c>
      <c r="K5037" s="13" t="n">
        <v>0</v>
      </c>
      <c r="L5037" s="12" t="n">
        <v>1280.58</v>
      </c>
      <c r="M5037" s="12" t="n">
        <v>819.5700000000001</v>
      </c>
      <c r="N5037" s="12" t="n">
        <v>461.01</v>
      </c>
      <c r="O5037" t="inlineStr">
        <is>
          <t>Credit Card</t>
        </is>
      </c>
      <c r="P5037" t="inlineStr">
        <is>
          <t>Ishaan Mehta</t>
        </is>
      </c>
      <c r="Q5037" t="inlineStr">
        <is>
          <t>CUST-0537</t>
        </is>
      </c>
      <c r="R5037" t="n">
        <v>8</v>
      </c>
      <c r="S5037" t="inlineStr">
        <is>
          <t>Yes</t>
        </is>
      </c>
    </row>
    <row r="5038">
      <c r="A5038" t="inlineStr">
        <is>
          <t>ORD-2506-05037</t>
        </is>
      </c>
      <c r="B5038" s="11" t="n">
        <v>45818</v>
      </c>
      <c r="C5038" t="inlineStr">
        <is>
          <t>East</t>
        </is>
      </c>
      <c r="D5038" t="inlineStr">
        <is>
          <t>Patna</t>
        </is>
      </c>
      <c r="E5038" t="inlineStr">
        <is>
          <t>Small Business</t>
        </is>
      </c>
      <c r="F5038" t="inlineStr">
        <is>
          <t>Retail Store</t>
        </is>
      </c>
      <c r="G5038" t="inlineStr">
        <is>
          <t>Office Supplies</t>
        </is>
      </c>
      <c r="H5038" t="inlineStr">
        <is>
          <t>Paper Ream</t>
        </is>
      </c>
      <c r="I5038" t="n">
        <v>1</v>
      </c>
      <c r="J5038" s="12" t="n">
        <v>509.07</v>
      </c>
      <c r="K5038" s="13" t="n">
        <v>0.15</v>
      </c>
      <c r="L5038" s="12" t="n">
        <v>432.71</v>
      </c>
      <c r="M5038" s="12" t="n">
        <v>381.8</v>
      </c>
      <c r="N5038" s="12" t="n">
        <v>50.91</v>
      </c>
      <c r="O5038" t="inlineStr">
        <is>
          <t>Net Banking</t>
        </is>
      </c>
      <c r="P5038" t="inlineStr">
        <is>
          <t>Meera Joshi</t>
        </is>
      </c>
      <c r="Q5038" t="inlineStr">
        <is>
          <t>CUST-0214</t>
        </is>
      </c>
      <c r="R5038" t="n">
        <v>2</v>
      </c>
      <c r="S5038" t="inlineStr">
        <is>
          <t>No</t>
        </is>
      </c>
    </row>
    <row r="5039">
      <c r="A5039" t="inlineStr">
        <is>
          <t>ORD-2508-05038</t>
        </is>
      </c>
      <c r="B5039" s="11" t="n">
        <v>45879</v>
      </c>
      <c r="C5039" t="inlineStr">
        <is>
          <t>North</t>
        </is>
      </c>
      <c r="D5039" t="inlineStr">
        <is>
          <t>Delhi</t>
        </is>
      </c>
      <c r="E5039" t="inlineStr">
        <is>
          <t>Consumer</t>
        </is>
      </c>
      <c r="F5039" t="inlineStr">
        <is>
          <t>Direct Sales</t>
        </is>
      </c>
      <c r="G5039" t="inlineStr">
        <is>
          <t>Accessories</t>
        </is>
      </c>
      <c r="H5039" t="inlineStr">
        <is>
          <t>Webcam</t>
        </is>
      </c>
      <c r="I5039" t="n">
        <v>1</v>
      </c>
      <c r="J5039" s="12" t="n">
        <v>3225.23</v>
      </c>
      <c r="K5039" s="13" t="n">
        <v>0.2</v>
      </c>
      <c r="L5039" s="12" t="n">
        <v>2580.18</v>
      </c>
      <c r="M5039" s="12" t="n">
        <v>2451.17</v>
      </c>
      <c r="N5039" s="12" t="n">
        <v>129.01</v>
      </c>
      <c r="O5039" t="inlineStr">
        <is>
          <t>Cash</t>
        </is>
      </c>
      <c r="P5039" t="inlineStr">
        <is>
          <t>Anaya Rao</t>
        </is>
      </c>
      <c r="Q5039" t="inlineStr">
        <is>
          <t>CUST-0696</t>
        </is>
      </c>
      <c r="R5039" t="n">
        <v>3</v>
      </c>
      <c r="S5039" t="inlineStr">
        <is>
          <t>Yes</t>
        </is>
      </c>
    </row>
    <row r="5040">
      <c r="A5040" t="inlineStr">
        <is>
          <t>ORD-2410-05039</t>
        </is>
      </c>
      <c r="B5040" s="11" t="n">
        <v>45590</v>
      </c>
      <c r="C5040" t="inlineStr">
        <is>
          <t>West</t>
        </is>
      </c>
      <c r="D5040" t="inlineStr">
        <is>
          <t>Ahmedabad</t>
        </is>
      </c>
      <c r="E5040" t="inlineStr">
        <is>
          <t>Corporate</t>
        </is>
      </c>
      <c r="F5040" t="inlineStr">
        <is>
          <t>Partner</t>
        </is>
      </c>
      <c r="G5040" t="inlineStr">
        <is>
          <t>Accessories</t>
        </is>
      </c>
      <c r="H5040" t="inlineStr">
        <is>
          <t>Webcam</t>
        </is>
      </c>
      <c r="I5040" t="n">
        <v>8</v>
      </c>
      <c r="J5040" s="12" t="n">
        <v>3528.82</v>
      </c>
      <c r="K5040" s="13" t="n">
        <v>0.03</v>
      </c>
      <c r="L5040" s="12" t="n">
        <v>27383.64</v>
      </c>
      <c r="M5040" s="12" t="n">
        <v>21455.23</v>
      </c>
      <c r="N5040" s="12" t="n">
        <v>5928.41</v>
      </c>
      <c r="O5040" t="inlineStr">
        <is>
          <t>Net Banking</t>
        </is>
      </c>
      <c r="P5040" t="inlineStr">
        <is>
          <t>Tara Kapoor</t>
        </is>
      </c>
      <c r="Q5040" t="inlineStr">
        <is>
          <t>CUST-0839</t>
        </is>
      </c>
      <c r="R5040" t="n">
        <v>3</v>
      </c>
      <c r="S5040" t="inlineStr">
        <is>
          <t>Yes</t>
        </is>
      </c>
    </row>
    <row r="5041">
      <c r="A5041" t="inlineStr">
        <is>
          <t>ORD-2410-05040</t>
        </is>
      </c>
      <c r="B5041" s="11" t="n">
        <v>45584</v>
      </c>
      <c r="C5041" t="inlineStr">
        <is>
          <t>South</t>
        </is>
      </c>
      <c r="D5041" t="inlineStr">
        <is>
          <t>Chennai</t>
        </is>
      </c>
      <c r="E5041" t="inlineStr">
        <is>
          <t>Consumer</t>
        </is>
      </c>
      <c r="F5041" t="inlineStr">
        <is>
          <t>Direct Sales</t>
        </is>
      </c>
      <c r="G5041" t="inlineStr">
        <is>
          <t>Accessories</t>
        </is>
      </c>
      <c r="H5041" t="inlineStr">
        <is>
          <t>Webcam</t>
        </is>
      </c>
      <c r="I5041" t="n">
        <v>8</v>
      </c>
      <c r="J5041" s="12" t="n">
        <v>3571.88</v>
      </c>
      <c r="K5041" s="13" t="n">
        <v>0.15</v>
      </c>
      <c r="L5041" s="12" t="n">
        <v>24288.78</v>
      </c>
      <c r="M5041" s="12" t="n">
        <v>21717.03</v>
      </c>
      <c r="N5041" s="12" t="n">
        <v>2571.75</v>
      </c>
      <c r="O5041" t="inlineStr">
        <is>
          <t>Cash</t>
        </is>
      </c>
      <c r="P5041" t="inlineStr">
        <is>
          <t>Vivaan Gupta</t>
        </is>
      </c>
      <c r="Q5041" t="inlineStr">
        <is>
          <t>CUST-0345</t>
        </is>
      </c>
      <c r="R5041" t="n">
        <v>5</v>
      </c>
      <c r="S5041" t="inlineStr">
        <is>
          <t>No</t>
        </is>
      </c>
    </row>
    <row r="5042">
      <c r="A5042" t="inlineStr">
        <is>
          <t>ORD-2506-05041</t>
        </is>
      </c>
      <c r="B5042" s="11" t="n">
        <v>45829</v>
      </c>
      <c r="C5042" t="inlineStr">
        <is>
          <t>Central</t>
        </is>
      </c>
      <c r="D5042" t="inlineStr">
        <is>
          <t>Indore</t>
        </is>
      </c>
      <c r="E5042" t="inlineStr">
        <is>
          <t>Small Business</t>
        </is>
      </c>
      <c r="F5042" t="inlineStr">
        <is>
          <t>Partner</t>
        </is>
      </c>
      <c r="G5042" t="inlineStr">
        <is>
          <t>Accessories</t>
        </is>
      </c>
      <c r="H5042" t="inlineStr">
        <is>
          <t>USB Hub</t>
        </is>
      </c>
      <c r="I5042" t="n">
        <v>2</v>
      </c>
      <c r="J5042" s="12" t="n">
        <v>1368.93</v>
      </c>
      <c r="K5042" s="13" t="n">
        <v>0.2</v>
      </c>
      <c r="L5042" s="12" t="n">
        <v>2190.29</v>
      </c>
      <c r="M5042" s="12" t="n">
        <v>1861.74</v>
      </c>
      <c r="N5042" s="12" t="n">
        <v>328.55</v>
      </c>
      <c r="O5042" t="inlineStr">
        <is>
          <t>Credit Card</t>
        </is>
      </c>
      <c r="P5042" t="inlineStr">
        <is>
          <t>Aarav Sharma</t>
        </is>
      </c>
      <c r="Q5042" t="inlineStr">
        <is>
          <t>CUST-0441</t>
        </is>
      </c>
      <c r="R5042" t="n">
        <v>3</v>
      </c>
      <c r="S5042" t="inlineStr">
        <is>
          <t>No</t>
        </is>
      </c>
    </row>
    <row r="5043">
      <c r="A5043" t="inlineStr">
        <is>
          <t>ORD-2509-05042</t>
        </is>
      </c>
      <c r="B5043" s="11" t="n">
        <v>45924</v>
      </c>
      <c r="C5043" t="inlineStr">
        <is>
          <t>North</t>
        </is>
      </c>
      <c r="D5043" t="inlineStr">
        <is>
          <t>Jaipur</t>
        </is>
      </c>
      <c r="E5043" t="inlineStr">
        <is>
          <t>Consumer</t>
        </is>
      </c>
      <c r="F5043" t="inlineStr">
        <is>
          <t>Direct Sales</t>
        </is>
      </c>
      <c r="G5043" t="inlineStr">
        <is>
          <t>Technology</t>
        </is>
      </c>
      <c r="H5043" t="inlineStr">
        <is>
          <t>Monitor</t>
        </is>
      </c>
      <c r="I5043" t="n">
        <v>10</v>
      </c>
      <c r="J5043" s="12" t="n">
        <v>12736.57</v>
      </c>
      <c r="K5043" s="13" t="n">
        <v>0.05</v>
      </c>
      <c r="L5043" s="12" t="n">
        <v>120997.41</v>
      </c>
      <c r="M5043" s="12" t="n">
        <v>101892.56</v>
      </c>
      <c r="N5043" s="12" t="n">
        <v>19104.85</v>
      </c>
      <c r="O5043" t="inlineStr">
        <is>
          <t>UPI</t>
        </is>
      </c>
      <c r="P5043" t="inlineStr">
        <is>
          <t>Aarav Sharma</t>
        </is>
      </c>
      <c r="Q5043" t="inlineStr">
        <is>
          <t>CUST-0014</t>
        </is>
      </c>
      <c r="R5043" t="n">
        <v>5</v>
      </c>
      <c r="S5043" t="inlineStr">
        <is>
          <t>No</t>
        </is>
      </c>
    </row>
    <row r="5044">
      <c r="A5044" t="inlineStr">
        <is>
          <t>ORD-2408-05043</t>
        </is>
      </c>
      <c r="B5044" s="11" t="n">
        <v>45507</v>
      </c>
      <c r="C5044" t="inlineStr">
        <is>
          <t>South</t>
        </is>
      </c>
      <c r="D5044" t="inlineStr">
        <is>
          <t>Bengaluru</t>
        </is>
      </c>
      <c r="E5044" t="inlineStr">
        <is>
          <t>Small Business</t>
        </is>
      </c>
      <c r="F5044" t="inlineStr">
        <is>
          <t>Direct Sales</t>
        </is>
      </c>
      <c r="G5044" t="inlineStr">
        <is>
          <t>Technology</t>
        </is>
      </c>
      <c r="H5044" t="inlineStr">
        <is>
          <t>Keyboard</t>
        </is>
      </c>
      <c r="I5044" t="n">
        <v>2</v>
      </c>
      <c r="J5044" s="12" t="n">
        <v>1697.89</v>
      </c>
      <c r="K5044" s="13" t="n">
        <v>0.05</v>
      </c>
      <c r="L5044" s="12" t="n">
        <v>3225.99</v>
      </c>
      <c r="M5044" s="12" t="n">
        <v>2411</v>
      </c>
      <c r="N5044" s="12" t="n">
        <v>814.99</v>
      </c>
      <c r="O5044" t="inlineStr">
        <is>
          <t>UPI</t>
        </is>
      </c>
      <c r="P5044" t="inlineStr">
        <is>
          <t>Vivaan Gupta</t>
        </is>
      </c>
      <c r="Q5044" t="inlineStr">
        <is>
          <t>CUST-0743</t>
        </is>
      </c>
      <c r="R5044" t="n">
        <v>4</v>
      </c>
      <c r="S5044" t="inlineStr">
        <is>
          <t>No</t>
        </is>
      </c>
    </row>
    <row r="5045">
      <c r="A5045" t="inlineStr">
        <is>
          <t>ORD-2409-05044</t>
        </is>
      </c>
      <c r="B5045" s="11" t="n">
        <v>45554</v>
      </c>
      <c r="C5045" t="inlineStr">
        <is>
          <t>Central</t>
        </is>
      </c>
      <c r="D5045" t="inlineStr">
        <is>
          <t>Nagpur</t>
        </is>
      </c>
      <c r="E5045" t="inlineStr">
        <is>
          <t>Corporate</t>
        </is>
      </c>
      <c r="F5045" t="inlineStr">
        <is>
          <t>Online</t>
        </is>
      </c>
      <c r="G5045" t="inlineStr">
        <is>
          <t>Accessories</t>
        </is>
      </c>
      <c r="H5045" t="inlineStr">
        <is>
          <t>Laptop Stand</t>
        </is>
      </c>
      <c r="I5045" t="n">
        <v>5</v>
      </c>
      <c r="J5045" s="12" t="n">
        <v>1911.21</v>
      </c>
      <c r="K5045" s="13" t="n">
        <v>0.03</v>
      </c>
      <c r="L5045" s="12" t="n">
        <v>9269.370000000001</v>
      </c>
      <c r="M5045" s="12" t="n">
        <v>6689.23</v>
      </c>
      <c r="N5045" s="12" t="n">
        <v>2580.14</v>
      </c>
      <c r="O5045" t="inlineStr">
        <is>
          <t>Credit Card</t>
        </is>
      </c>
      <c r="P5045" t="inlineStr">
        <is>
          <t>Sara Khan</t>
        </is>
      </c>
      <c r="Q5045" t="inlineStr">
        <is>
          <t>CUST-0504</t>
        </is>
      </c>
      <c r="R5045" t="n">
        <v>1</v>
      </c>
      <c r="S5045" t="inlineStr">
        <is>
          <t>No</t>
        </is>
      </c>
    </row>
    <row r="5046">
      <c r="A5046" t="inlineStr">
        <is>
          <t>ORD-2508-05045</t>
        </is>
      </c>
      <c r="B5046" s="11" t="n">
        <v>45880</v>
      </c>
      <c r="C5046" t="inlineStr">
        <is>
          <t>East</t>
        </is>
      </c>
      <c r="D5046" t="inlineStr">
        <is>
          <t>Patna</t>
        </is>
      </c>
      <c r="E5046" t="inlineStr">
        <is>
          <t>Education</t>
        </is>
      </c>
      <c r="F5046" t="inlineStr">
        <is>
          <t>Partner</t>
        </is>
      </c>
      <c r="G5046" t="inlineStr">
        <is>
          <t>Office Supplies</t>
        </is>
      </c>
      <c r="H5046" t="inlineStr">
        <is>
          <t>Notebook Pack</t>
        </is>
      </c>
      <c r="I5046" t="n">
        <v>3</v>
      </c>
      <c r="J5046" s="12" t="n">
        <v>434.19</v>
      </c>
      <c r="K5046" s="13" t="n">
        <v>0.1</v>
      </c>
      <c r="L5046" s="12" t="n">
        <v>1172.31</v>
      </c>
      <c r="M5046" s="12" t="n">
        <v>833.64</v>
      </c>
      <c r="N5046" s="12" t="n">
        <v>338.67</v>
      </c>
      <c r="O5046" t="inlineStr">
        <is>
          <t>UPI</t>
        </is>
      </c>
      <c r="P5046" t="inlineStr">
        <is>
          <t>Meera Joshi</t>
        </is>
      </c>
      <c r="Q5046" t="inlineStr">
        <is>
          <t>CUST-0589</t>
        </is>
      </c>
      <c r="R5046" t="n">
        <v>5</v>
      </c>
      <c r="S5046" t="inlineStr">
        <is>
          <t>No</t>
        </is>
      </c>
    </row>
    <row r="5047">
      <c r="A5047" t="inlineStr">
        <is>
          <t>ORD-2503-05046</t>
        </is>
      </c>
      <c r="B5047" s="11" t="n">
        <v>45745</v>
      </c>
      <c r="C5047" t="inlineStr">
        <is>
          <t>North</t>
        </is>
      </c>
      <c r="D5047" t="inlineStr">
        <is>
          <t>Delhi</t>
        </is>
      </c>
      <c r="E5047" t="inlineStr">
        <is>
          <t>Small Business</t>
        </is>
      </c>
      <c r="F5047" t="inlineStr">
        <is>
          <t>Partner</t>
        </is>
      </c>
      <c r="G5047" t="inlineStr">
        <is>
          <t>Furniture</t>
        </is>
      </c>
      <c r="H5047" t="inlineStr">
        <is>
          <t>Cabinet</t>
        </is>
      </c>
      <c r="I5047" t="n">
        <v>2</v>
      </c>
      <c r="J5047" s="12" t="n">
        <v>8879.209999999999</v>
      </c>
      <c r="K5047" s="13" t="n">
        <v>0.15</v>
      </c>
      <c r="L5047" s="12" t="n">
        <v>15094.66</v>
      </c>
      <c r="M5047" s="12" t="n">
        <v>13851.57</v>
      </c>
      <c r="N5047" s="12" t="n">
        <v>1243.09</v>
      </c>
      <c r="O5047" t="inlineStr">
        <is>
          <t>UPI</t>
        </is>
      </c>
      <c r="P5047" t="inlineStr">
        <is>
          <t>Kabir Singh</t>
        </is>
      </c>
      <c r="Q5047" t="inlineStr">
        <is>
          <t>CUST-0269</t>
        </is>
      </c>
      <c r="R5047" t="n">
        <v>4</v>
      </c>
      <c r="S5047" t="inlineStr">
        <is>
          <t>Yes</t>
        </is>
      </c>
    </row>
    <row r="5048">
      <c r="A5048" t="inlineStr">
        <is>
          <t>ORD-2401-05047</t>
        </is>
      </c>
      <c r="B5048" s="11" t="n">
        <v>45299</v>
      </c>
      <c r="C5048" t="inlineStr">
        <is>
          <t>South</t>
        </is>
      </c>
      <c r="D5048" t="inlineStr">
        <is>
          <t>Kochi</t>
        </is>
      </c>
      <c r="E5048" t="inlineStr">
        <is>
          <t>Corporate</t>
        </is>
      </c>
      <c r="F5048" t="inlineStr">
        <is>
          <t>Direct Sales</t>
        </is>
      </c>
      <c r="G5048" t="inlineStr">
        <is>
          <t>Furniture</t>
        </is>
      </c>
      <c r="H5048" t="inlineStr">
        <is>
          <t>Bookshelf</t>
        </is>
      </c>
      <c r="I5048" t="n">
        <v>1</v>
      </c>
      <c r="J5048" s="12" t="n">
        <v>5810.82</v>
      </c>
      <c r="K5048" s="13" t="n">
        <v>0.2</v>
      </c>
      <c r="L5048" s="12" t="n">
        <v>4648.66</v>
      </c>
      <c r="M5048" s="12" t="n">
        <v>4241.9</v>
      </c>
      <c r="N5048" s="12" t="n">
        <v>406.76</v>
      </c>
      <c r="O5048" t="inlineStr">
        <is>
          <t>Credit Card</t>
        </is>
      </c>
      <c r="P5048" t="inlineStr">
        <is>
          <t>Diya Patel</t>
        </is>
      </c>
      <c r="Q5048" t="inlineStr">
        <is>
          <t>CUST-0229</t>
        </is>
      </c>
      <c r="R5048" t="n">
        <v>7</v>
      </c>
      <c r="S5048" t="inlineStr">
        <is>
          <t>No</t>
        </is>
      </c>
    </row>
    <row r="5049">
      <c r="A5049" t="inlineStr">
        <is>
          <t>ORD-2506-05048</t>
        </is>
      </c>
      <c r="B5049" s="11" t="n">
        <v>45826</v>
      </c>
      <c r="C5049" t="inlineStr">
        <is>
          <t>East</t>
        </is>
      </c>
      <c r="D5049" t="inlineStr">
        <is>
          <t>Kolkata</t>
        </is>
      </c>
      <c r="E5049" t="inlineStr">
        <is>
          <t>Small Business</t>
        </is>
      </c>
      <c r="F5049" t="inlineStr">
        <is>
          <t>Retail Store</t>
        </is>
      </c>
      <c r="G5049" t="inlineStr">
        <is>
          <t>Office Supplies</t>
        </is>
      </c>
      <c r="H5049" t="inlineStr">
        <is>
          <t>File Folder</t>
        </is>
      </c>
      <c r="I5049" t="n">
        <v>3</v>
      </c>
      <c r="J5049" s="12" t="n">
        <v>103.05</v>
      </c>
      <c r="K5049" s="13" t="n">
        <v>0.1</v>
      </c>
      <c r="L5049" s="12" t="n">
        <v>278.24</v>
      </c>
      <c r="M5049" s="12" t="n">
        <v>179.31</v>
      </c>
      <c r="N5049" s="12" t="n">
        <v>98.93000000000001</v>
      </c>
      <c r="O5049" t="inlineStr">
        <is>
          <t>Net Banking</t>
        </is>
      </c>
      <c r="P5049" t="inlineStr">
        <is>
          <t>Tara Kapoor</t>
        </is>
      </c>
      <c r="Q5049" t="inlineStr">
        <is>
          <t>CUST-0689</t>
        </is>
      </c>
      <c r="R5049" t="n">
        <v>1</v>
      </c>
      <c r="S5049" t="inlineStr">
        <is>
          <t>Yes</t>
        </is>
      </c>
    </row>
    <row r="5050">
      <c r="A5050" t="inlineStr">
        <is>
          <t>ORD-2503-05049</t>
        </is>
      </c>
      <c r="B5050" s="11" t="n">
        <v>45718</v>
      </c>
      <c r="C5050" t="inlineStr">
        <is>
          <t>Central</t>
        </is>
      </c>
      <c r="D5050" t="inlineStr">
        <is>
          <t>Bhopal</t>
        </is>
      </c>
      <c r="E5050" t="inlineStr">
        <is>
          <t>Corporate</t>
        </is>
      </c>
      <c r="F5050" t="inlineStr">
        <is>
          <t>Online</t>
        </is>
      </c>
      <c r="G5050" t="inlineStr">
        <is>
          <t>Office Supplies</t>
        </is>
      </c>
      <c r="H5050" t="inlineStr">
        <is>
          <t>Paper Ream</t>
        </is>
      </c>
      <c r="I5050" t="n">
        <v>5</v>
      </c>
      <c r="J5050" s="12" t="n">
        <v>456.97</v>
      </c>
      <c r="K5050" s="13" t="n">
        <v>0</v>
      </c>
      <c r="L5050" s="12" t="n">
        <v>2284.85</v>
      </c>
      <c r="M5050" s="12" t="n">
        <v>1713.64</v>
      </c>
      <c r="N5050" s="12" t="n">
        <v>571.21</v>
      </c>
      <c r="O5050" t="inlineStr">
        <is>
          <t>Net Banking</t>
        </is>
      </c>
      <c r="P5050" t="inlineStr">
        <is>
          <t>Diya Patel</t>
        </is>
      </c>
      <c r="Q5050" t="inlineStr">
        <is>
          <t>CUST-0455</t>
        </is>
      </c>
      <c r="R5050" t="n">
        <v>3</v>
      </c>
      <c r="S5050" t="inlineStr">
        <is>
          <t>No</t>
        </is>
      </c>
    </row>
    <row r="5051">
      <c r="A5051" t="inlineStr">
        <is>
          <t>ORD-2404-05050</t>
        </is>
      </c>
      <c r="B5051" s="11" t="n">
        <v>45403</v>
      </c>
      <c r="C5051" t="inlineStr">
        <is>
          <t>North</t>
        </is>
      </c>
      <c r="D5051" t="inlineStr">
        <is>
          <t>Lucknow</t>
        </is>
      </c>
      <c r="E5051" t="inlineStr">
        <is>
          <t>Consumer</t>
        </is>
      </c>
      <c r="F5051" t="inlineStr">
        <is>
          <t>Retail Store</t>
        </is>
      </c>
      <c r="G5051" t="inlineStr">
        <is>
          <t>Accessories</t>
        </is>
      </c>
      <c r="H5051" t="inlineStr">
        <is>
          <t>Mouse</t>
        </is>
      </c>
      <c r="I5051" t="n">
        <v>1</v>
      </c>
      <c r="J5051" s="12" t="n">
        <v>822.0599999999999</v>
      </c>
      <c r="K5051" s="13" t="n">
        <v>0.05</v>
      </c>
      <c r="L5051" s="12" t="n">
        <v>780.96</v>
      </c>
      <c r="M5051" s="12" t="n">
        <v>542.5599999999999</v>
      </c>
      <c r="N5051" s="12" t="n">
        <v>238.4</v>
      </c>
      <c r="O5051" t="inlineStr">
        <is>
          <t>Cash</t>
        </is>
      </c>
      <c r="P5051" t="inlineStr">
        <is>
          <t>Anaya Rao</t>
        </is>
      </c>
      <c r="Q5051" t="inlineStr">
        <is>
          <t>CUST-0226</t>
        </is>
      </c>
      <c r="R5051" t="n">
        <v>3</v>
      </c>
      <c r="S5051" t="inlineStr">
        <is>
          <t>Yes</t>
        </is>
      </c>
    </row>
    <row r="5052">
      <c r="A5052" t="inlineStr">
        <is>
          <t>ORD-2401-05051</t>
        </is>
      </c>
      <c r="B5052" s="11" t="n">
        <v>45295</v>
      </c>
      <c r="C5052" t="inlineStr">
        <is>
          <t>Central</t>
        </is>
      </c>
      <c r="D5052" t="inlineStr">
        <is>
          <t>Nagpur</t>
        </is>
      </c>
      <c r="E5052" t="inlineStr">
        <is>
          <t>Education</t>
        </is>
      </c>
      <c r="F5052" t="inlineStr">
        <is>
          <t>Partner</t>
        </is>
      </c>
      <c r="G5052" t="inlineStr">
        <is>
          <t>Office Supplies</t>
        </is>
      </c>
      <c r="H5052" t="inlineStr">
        <is>
          <t>Pen Box</t>
        </is>
      </c>
      <c r="I5052" t="n">
        <v>4</v>
      </c>
      <c r="J5052" s="12" t="n">
        <v>209.44</v>
      </c>
      <c r="K5052" s="13" t="n">
        <v>0.2</v>
      </c>
      <c r="L5052" s="12" t="n">
        <v>670.21</v>
      </c>
      <c r="M5052" s="12" t="n">
        <v>511.03</v>
      </c>
      <c r="N5052" s="12" t="n">
        <v>159.18</v>
      </c>
      <c r="O5052" t="inlineStr">
        <is>
          <t>UPI</t>
        </is>
      </c>
      <c r="P5052" t="inlineStr">
        <is>
          <t>Kabir Singh</t>
        </is>
      </c>
      <c r="Q5052" t="inlineStr">
        <is>
          <t>CUST-0771</t>
        </is>
      </c>
      <c r="R5052" t="n">
        <v>6</v>
      </c>
      <c r="S5052" t="inlineStr">
        <is>
          <t>No</t>
        </is>
      </c>
    </row>
    <row r="5053">
      <c r="A5053" t="inlineStr">
        <is>
          <t>ORD-2405-05052</t>
        </is>
      </c>
      <c r="B5053" s="11" t="n">
        <v>45422</v>
      </c>
      <c r="C5053" t="inlineStr">
        <is>
          <t>East</t>
        </is>
      </c>
      <c r="D5053" t="inlineStr">
        <is>
          <t>Patna</t>
        </is>
      </c>
      <c r="E5053" t="inlineStr">
        <is>
          <t>Corporate</t>
        </is>
      </c>
      <c r="F5053" t="inlineStr">
        <is>
          <t>Retail Store</t>
        </is>
      </c>
      <c r="G5053" t="inlineStr">
        <is>
          <t>Technology</t>
        </is>
      </c>
      <c r="H5053" t="inlineStr">
        <is>
          <t>Tablet</t>
        </is>
      </c>
      <c r="I5053" t="n">
        <v>2</v>
      </c>
      <c r="J5053" s="12" t="n">
        <v>22595.16</v>
      </c>
      <c r="K5053" s="13" t="n">
        <v>0.1</v>
      </c>
      <c r="L5053" s="12" t="n">
        <v>40671.29</v>
      </c>
      <c r="M5053" s="12" t="n">
        <v>37507.97</v>
      </c>
      <c r="N5053" s="12" t="n">
        <v>3163.32</v>
      </c>
      <c r="O5053" t="inlineStr">
        <is>
          <t>Debit Card</t>
        </is>
      </c>
      <c r="P5053" t="inlineStr">
        <is>
          <t>Anaya Rao</t>
        </is>
      </c>
      <c r="Q5053" t="inlineStr">
        <is>
          <t>CUST-0107</t>
        </is>
      </c>
      <c r="R5053" t="n">
        <v>4</v>
      </c>
      <c r="S5053" t="inlineStr">
        <is>
          <t>No</t>
        </is>
      </c>
    </row>
    <row r="5054">
      <c r="A5054" t="inlineStr">
        <is>
          <t>ORD-2407-05053</t>
        </is>
      </c>
      <c r="B5054" s="11" t="n">
        <v>45501</v>
      </c>
      <c r="C5054" t="inlineStr">
        <is>
          <t>East</t>
        </is>
      </c>
      <c r="D5054" t="inlineStr">
        <is>
          <t>Patna</t>
        </is>
      </c>
      <c r="E5054" t="inlineStr">
        <is>
          <t>Corporate</t>
        </is>
      </c>
      <c r="F5054" t="inlineStr">
        <is>
          <t>Direct Sales</t>
        </is>
      </c>
      <c r="G5054" t="inlineStr">
        <is>
          <t>Office Supplies</t>
        </is>
      </c>
      <c r="H5054" t="inlineStr">
        <is>
          <t>Paper Ream</t>
        </is>
      </c>
      <c r="I5054" t="n">
        <v>3</v>
      </c>
      <c r="J5054" s="12" t="n">
        <v>437.6</v>
      </c>
      <c r="K5054" s="13" t="n">
        <v>0.2</v>
      </c>
      <c r="L5054" s="12" t="n">
        <v>1050.24</v>
      </c>
      <c r="M5054" s="12" t="n">
        <v>984.6</v>
      </c>
      <c r="N5054" s="12" t="n">
        <v>65.64</v>
      </c>
      <c r="O5054" t="inlineStr">
        <is>
          <t>Cash</t>
        </is>
      </c>
      <c r="P5054" t="inlineStr">
        <is>
          <t>Anaya Rao</t>
        </is>
      </c>
      <c r="Q5054" t="inlineStr">
        <is>
          <t>CUST-0440</t>
        </is>
      </c>
      <c r="R5054" t="n">
        <v>2</v>
      </c>
      <c r="S5054" t="inlineStr">
        <is>
          <t>No</t>
        </is>
      </c>
    </row>
    <row r="5055">
      <c r="A5055" t="inlineStr">
        <is>
          <t>ORD-2504-05054</t>
        </is>
      </c>
      <c r="B5055" s="11" t="n">
        <v>45775</v>
      </c>
      <c r="C5055" t="inlineStr">
        <is>
          <t>East</t>
        </is>
      </c>
      <c r="D5055" t="inlineStr">
        <is>
          <t>Bhubaneswar</t>
        </is>
      </c>
      <c r="E5055" t="inlineStr">
        <is>
          <t>Education</t>
        </is>
      </c>
      <c r="F5055" t="inlineStr">
        <is>
          <t>Direct Sales</t>
        </is>
      </c>
      <c r="G5055" t="inlineStr">
        <is>
          <t>Accessories</t>
        </is>
      </c>
      <c r="H5055" t="inlineStr">
        <is>
          <t>Mouse</t>
        </is>
      </c>
      <c r="I5055" t="n">
        <v>2</v>
      </c>
      <c r="J5055" s="12" t="n">
        <v>857.0700000000001</v>
      </c>
      <c r="K5055" s="13" t="n">
        <v>0.03</v>
      </c>
      <c r="L5055" s="12" t="n">
        <v>1662.72</v>
      </c>
      <c r="M5055" s="12" t="n">
        <v>1131.33</v>
      </c>
      <c r="N5055" s="12" t="n">
        <v>531.39</v>
      </c>
      <c r="O5055" t="inlineStr">
        <is>
          <t>Cash</t>
        </is>
      </c>
      <c r="P5055" t="inlineStr">
        <is>
          <t>Meera Joshi</t>
        </is>
      </c>
      <c r="Q5055" t="inlineStr">
        <is>
          <t>CUST-0146</t>
        </is>
      </c>
      <c r="R5055" t="n">
        <v>4</v>
      </c>
      <c r="S5055" t="inlineStr">
        <is>
          <t>No</t>
        </is>
      </c>
    </row>
    <row r="5056">
      <c r="A5056" t="inlineStr">
        <is>
          <t>ORD-2412-05055</t>
        </is>
      </c>
      <c r="B5056" s="11" t="n">
        <v>45633</v>
      </c>
      <c r="C5056" t="inlineStr">
        <is>
          <t>North</t>
        </is>
      </c>
      <c r="D5056" t="inlineStr">
        <is>
          <t>Delhi</t>
        </is>
      </c>
      <c r="E5056" t="inlineStr">
        <is>
          <t>Consumer</t>
        </is>
      </c>
      <c r="F5056" t="inlineStr">
        <is>
          <t>Partner</t>
        </is>
      </c>
      <c r="G5056" t="inlineStr">
        <is>
          <t>Office Supplies</t>
        </is>
      </c>
      <c r="H5056" t="inlineStr">
        <is>
          <t>Marker Set</t>
        </is>
      </c>
      <c r="I5056" t="n">
        <v>3</v>
      </c>
      <c r="J5056" s="12" t="n">
        <v>279.77</v>
      </c>
      <c r="K5056" s="13" t="n">
        <v>0.1</v>
      </c>
      <c r="L5056" s="12" t="n">
        <v>755.38</v>
      </c>
      <c r="M5056" s="12" t="n">
        <v>545.55</v>
      </c>
      <c r="N5056" s="12" t="n">
        <v>209.83</v>
      </c>
      <c r="O5056" t="inlineStr">
        <is>
          <t>Cash</t>
        </is>
      </c>
      <c r="P5056" t="inlineStr">
        <is>
          <t>Rohan Verma</t>
        </is>
      </c>
      <c r="Q5056" t="inlineStr">
        <is>
          <t>CUST-0400</t>
        </is>
      </c>
      <c r="R5056" t="n">
        <v>2</v>
      </c>
      <c r="S5056" t="inlineStr">
        <is>
          <t>No</t>
        </is>
      </c>
    </row>
    <row r="5057">
      <c r="A5057" t="inlineStr">
        <is>
          <t>ORD-2512-05056</t>
        </is>
      </c>
      <c r="B5057" s="11" t="n">
        <v>46000</v>
      </c>
      <c r="C5057" t="inlineStr">
        <is>
          <t>South</t>
        </is>
      </c>
      <c r="D5057" t="inlineStr">
        <is>
          <t>Bengaluru</t>
        </is>
      </c>
      <c r="E5057" t="inlineStr">
        <is>
          <t>Consumer</t>
        </is>
      </c>
      <c r="F5057" t="inlineStr">
        <is>
          <t>Direct Sales</t>
        </is>
      </c>
      <c r="G5057" t="inlineStr">
        <is>
          <t>Furniture</t>
        </is>
      </c>
      <c r="H5057" t="inlineStr">
        <is>
          <t>Desk</t>
        </is>
      </c>
      <c r="I5057" t="n">
        <v>1</v>
      </c>
      <c r="J5057" s="12" t="n">
        <v>12180.74</v>
      </c>
      <c r="K5057" s="13" t="n">
        <v>0.15</v>
      </c>
      <c r="L5057" s="12" t="n">
        <v>10353.63</v>
      </c>
      <c r="M5057" s="12" t="n">
        <v>9135.559999999999</v>
      </c>
      <c r="N5057" s="12" t="n">
        <v>1218.07</v>
      </c>
      <c r="O5057" t="inlineStr">
        <is>
          <t>Cash</t>
        </is>
      </c>
      <c r="P5057" t="inlineStr">
        <is>
          <t>Diya Patel</t>
        </is>
      </c>
      <c r="Q5057" t="inlineStr">
        <is>
          <t>CUST-0245</t>
        </is>
      </c>
      <c r="R5057" t="n">
        <v>4</v>
      </c>
      <c r="S5057" t="inlineStr">
        <is>
          <t>No</t>
        </is>
      </c>
    </row>
    <row r="5058">
      <c r="A5058" t="inlineStr">
        <is>
          <t>ORD-2512-05057</t>
        </is>
      </c>
      <c r="B5058" s="11" t="n">
        <v>46020</v>
      </c>
      <c r="C5058" t="inlineStr">
        <is>
          <t>North</t>
        </is>
      </c>
      <c r="D5058" t="inlineStr">
        <is>
          <t>Chandigarh</t>
        </is>
      </c>
      <c r="E5058" t="inlineStr">
        <is>
          <t>Corporate</t>
        </is>
      </c>
      <c r="F5058" t="inlineStr">
        <is>
          <t>Online</t>
        </is>
      </c>
      <c r="G5058" t="inlineStr">
        <is>
          <t>Technology</t>
        </is>
      </c>
      <c r="H5058" t="inlineStr">
        <is>
          <t>Keyboard</t>
        </is>
      </c>
      <c r="I5058" t="n">
        <v>12</v>
      </c>
      <c r="J5058" s="12" t="n">
        <v>1641.98</v>
      </c>
      <c r="K5058" s="13" t="n">
        <v>0</v>
      </c>
      <c r="L5058" s="12" t="n">
        <v>19703.76</v>
      </c>
      <c r="M5058" s="12" t="n">
        <v>13989.67</v>
      </c>
      <c r="N5058" s="12" t="n">
        <v>5714.09</v>
      </c>
      <c r="O5058" t="inlineStr">
        <is>
          <t>Debit Card</t>
        </is>
      </c>
      <c r="P5058" t="inlineStr">
        <is>
          <t>Kabir Singh</t>
        </is>
      </c>
      <c r="Q5058" t="inlineStr">
        <is>
          <t>CUST-0631</t>
        </is>
      </c>
      <c r="R5058" t="n">
        <v>3</v>
      </c>
      <c r="S5058" t="inlineStr">
        <is>
          <t>No</t>
        </is>
      </c>
    </row>
    <row r="5059">
      <c r="A5059" t="inlineStr">
        <is>
          <t>ORD-2512-05058</t>
        </is>
      </c>
      <c r="B5059" s="11" t="n">
        <v>46020</v>
      </c>
      <c r="C5059" t="inlineStr">
        <is>
          <t>East</t>
        </is>
      </c>
      <c r="D5059" t="inlineStr">
        <is>
          <t>Guwahati</t>
        </is>
      </c>
      <c r="E5059" t="inlineStr">
        <is>
          <t>Corporate</t>
        </is>
      </c>
      <c r="F5059" t="inlineStr">
        <is>
          <t>Partner</t>
        </is>
      </c>
      <c r="G5059" t="inlineStr">
        <is>
          <t>Accessories</t>
        </is>
      </c>
      <c r="H5059" t="inlineStr">
        <is>
          <t>USB Hub</t>
        </is>
      </c>
      <c r="I5059" t="n">
        <v>4</v>
      </c>
      <c r="J5059" s="12" t="n">
        <v>1209.34</v>
      </c>
      <c r="K5059" s="13" t="n">
        <v>0</v>
      </c>
      <c r="L5059" s="12" t="n">
        <v>4837.36</v>
      </c>
      <c r="M5059" s="12" t="n">
        <v>3289.4</v>
      </c>
      <c r="N5059" s="12" t="n">
        <v>1547.96</v>
      </c>
      <c r="O5059" t="inlineStr">
        <is>
          <t>Credit Card</t>
        </is>
      </c>
      <c r="P5059" t="inlineStr">
        <is>
          <t>Ishaan Mehta</t>
        </is>
      </c>
      <c r="Q5059" t="inlineStr">
        <is>
          <t>CUST-0080</t>
        </is>
      </c>
      <c r="R5059" t="n">
        <v>4</v>
      </c>
      <c r="S5059" t="inlineStr">
        <is>
          <t>No</t>
        </is>
      </c>
    </row>
    <row r="5060">
      <c r="A5060" t="inlineStr">
        <is>
          <t>ORD-2402-05059</t>
        </is>
      </c>
      <c r="B5060" s="11" t="n">
        <v>45338</v>
      </c>
      <c r="C5060" t="inlineStr">
        <is>
          <t>West</t>
        </is>
      </c>
      <c r="D5060" t="inlineStr">
        <is>
          <t>Pune</t>
        </is>
      </c>
      <c r="E5060" t="inlineStr">
        <is>
          <t>Corporate</t>
        </is>
      </c>
      <c r="F5060" t="inlineStr">
        <is>
          <t>Direct Sales</t>
        </is>
      </c>
      <c r="G5060" t="inlineStr">
        <is>
          <t>Technology</t>
        </is>
      </c>
      <c r="H5060" t="inlineStr">
        <is>
          <t>Printer</t>
        </is>
      </c>
      <c r="I5060" t="n">
        <v>3</v>
      </c>
      <c r="J5060" s="12" t="n">
        <v>9712.15</v>
      </c>
      <c r="K5060" s="13" t="n">
        <v>0.03</v>
      </c>
      <c r="L5060" s="12" t="n">
        <v>28262.36</v>
      </c>
      <c r="M5060" s="12" t="n">
        <v>23891.89</v>
      </c>
      <c r="N5060" s="12" t="n">
        <v>4370.47</v>
      </c>
      <c r="O5060" t="inlineStr">
        <is>
          <t>Net Banking</t>
        </is>
      </c>
      <c r="P5060" t="inlineStr">
        <is>
          <t>Kabir Singh</t>
        </is>
      </c>
      <c r="Q5060" t="inlineStr">
        <is>
          <t>CUST-0729</t>
        </is>
      </c>
      <c r="R5060" t="n">
        <v>3</v>
      </c>
      <c r="S5060" t="inlineStr">
        <is>
          <t>No</t>
        </is>
      </c>
    </row>
    <row r="5061">
      <c r="A5061" t="inlineStr">
        <is>
          <t>ORD-2511-05060</t>
        </is>
      </c>
      <c r="B5061" s="11" t="n">
        <v>45967</v>
      </c>
      <c r="C5061" t="inlineStr">
        <is>
          <t>East</t>
        </is>
      </c>
      <c r="D5061" t="inlineStr">
        <is>
          <t>Patna</t>
        </is>
      </c>
      <c r="E5061" t="inlineStr">
        <is>
          <t>Corporate</t>
        </is>
      </c>
      <c r="F5061" t="inlineStr">
        <is>
          <t>Direct Sales</t>
        </is>
      </c>
      <c r="G5061" t="inlineStr">
        <is>
          <t>Technology</t>
        </is>
      </c>
      <c r="H5061" t="inlineStr">
        <is>
          <t>Headphones</t>
        </is>
      </c>
      <c r="I5061" t="n">
        <v>2</v>
      </c>
      <c r="J5061" s="12" t="n">
        <v>3105.35</v>
      </c>
      <c r="K5061" s="13" t="n">
        <v>0</v>
      </c>
      <c r="L5061" s="12" t="n">
        <v>6210.7</v>
      </c>
      <c r="M5061" s="12" t="n">
        <v>4595.92</v>
      </c>
      <c r="N5061" s="12" t="n">
        <v>1614.78</v>
      </c>
      <c r="O5061" t="inlineStr">
        <is>
          <t>UPI</t>
        </is>
      </c>
      <c r="P5061" t="inlineStr">
        <is>
          <t>Rohan Verma</t>
        </is>
      </c>
      <c r="Q5061" t="inlineStr">
        <is>
          <t>CUST-0839</t>
        </is>
      </c>
      <c r="R5061" t="n">
        <v>2</v>
      </c>
      <c r="S5061" t="inlineStr">
        <is>
          <t>No</t>
        </is>
      </c>
    </row>
    <row r="5062">
      <c r="A5062" t="inlineStr">
        <is>
          <t>ORD-2411-05061</t>
        </is>
      </c>
      <c r="B5062" s="11" t="n">
        <v>45619</v>
      </c>
      <c r="C5062" t="inlineStr">
        <is>
          <t>Central</t>
        </is>
      </c>
      <c r="D5062" t="inlineStr">
        <is>
          <t>Bhopal</t>
        </is>
      </c>
      <c r="E5062" t="inlineStr">
        <is>
          <t>Corporate</t>
        </is>
      </c>
      <c r="F5062" t="inlineStr">
        <is>
          <t>Partner</t>
        </is>
      </c>
      <c r="G5062" t="inlineStr">
        <is>
          <t>Office Supplies</t>
        </is>
      </c>
      <c r="H5062" t="inlineStr">
        <is>
          <t>Paper Ream</t>
        </is>
      </c>
      <c r="I5062" t="n">
        <v>1</v>
      </c>
      <c r="J5062" s="12" t="n">
        <v>418.2</v>
      </c>
      <c r="K5062" s="13" t="n">
        <v>0.15</v>
      </c>
      <c r="L5062" s="12" t="n">
        <v>355.47</v>
      </c>
      <c r="M5062" s="12" t="n">
        <v>313.65</v>
      </c>
      <c r="N5062" s="12" t="n">
        <v>41.82</v>
      </c>
      <c r="O5062" t="inlineStr">
        <is>
          <t>Credit Card</t>
        </is>
      </c>
      <c r="P5062" t="inlineStr">
        <is>
          <t>Meera Joshi</t>
        </is>
      </c>
      <c r="Q5062" t="inlineStr">
        <is>
          <t>CUST-0565</t>
        </is>
      </c>
      <c r="R5062" t="n">
        <v>1</v>
      </c>
      <c r="S5062" t="inlineStr">
        <is>
          <t>No</t>
        </is>
      </c>
    </row>
    <row r="5063">
      <c r="A5063" t="inlineStr">
        <is>
          <t>ORD-2512-05062</t>
        </is>
      </c>
      <c r="B5063" s="11" t="n">
        <v>45998</v>
      </c>
      <c r="C5063" t="inlineStr">
        <is>
          <t>East</t>
        </is>
      </c>
      <c r="D5063" t="inlineStr">
        <is>
          <t>Kolkata</t>
        </is>
      </c>
      <c r="E5063" t="inlineStr">
        <is>
          <t>Small Business</t>
        </is>
      </c>
      <c r="F5063" t="inlineStr">
        <is>
          <t>Online</t>
        </is>
      </c>
      <c r="G5063" t="inlineStr">
        <is>
          <t>Technology</t>
        </is>
      </c>
      <c r="H5063" t="inlineStr">
        <is>
          <t>Keyboard</t>
        </is>
      </c>
      <c r="I5063" t="n">
        <v>1</v>
      </c>
      <c r="J5063" s="12" t="n">
        <v>1577.68</v>
      </c>
      <c r="K5063" s="13" t="n">
        <v>0</v>
      </c>
      <c r="L5063" s="12" t="n">
        <v>1577.68</v>
      </c>
      <c r="M5063" s="12" t="n">
        <v>1120.15</v>
      </c>
      <c r="N5063" s="12" t="n">
        <v>457.53</v>
      </c>
      <c r="O5063" t="inlineStr">
        <is>
          <t>Net Banking</t>
        </is>
      </c>
      <c r="P5063" t="inlineStr">
        <is>
          <t>Anaya Rao</t>
        </is>
      </c>
      <c r="Q5063" t="inlineStr">
        <is>
          <t>CUST-0522</t>
        </is>
      </c>
      <c r="R5063" t="n">
        <v>8</v>
      </c>
      <c r="S5063" t="inlineStr">
        <is>
          <t>No</t>
        </is>
      </c>
    </row>
    <row r="5064">
      <c r="A5064" t="inlineStr">
        <is>
          <t>ORD-2406-05063</t>
        </is>
      </c>
      <c r="B5064" s="11" t="n">
        <v>45462</v>
      </c>
      <c r="C5064" t="inlineStr">
        <is>
          <t>East</t>
        </is>
      </c>
      <c r="D5064" t="inlineStr">
        <is>
          <t>Patna</t>
        </is>
      </c>
      <c r="E5064" t="inlineStr">
        <is>
          <t>Education</t>
        </is>
      </c>
      <c r="F5064" t="inlineStr">
        <is>
          <t>Direct Sales</t>
        </is>
      </c>
      <c r="G5064" t="inlineStr">
        <is>
          <t>Furniture</t>
        </is>
      </c>
      <c r="H5064" t="inlineStr">
        <is>
          <t>Bookshelf</t>
        </is>
      </c>
      <c r="I5064" t="n">
        <v>1</v>
      </c>
      <c r="J5064" s="12" t="n">
        <v>5564.82</v>
      </c>
      <c r="K5064" s="13" t="n">
        <v>0.1</v>
      </c>
      <c r="L5064" s="12" t="n">
        <v>5008.34</v>
      </c>
      <c r="M5064" s="12" t="n">
        <v>4062.32</v>
      </c>
      <c r="N5064" s="12" t="n">
        <v>946.02</v>
      </c>
      <c r="O5064" t="inlineStr">
        <is>
          <t>UPI</t>
        </is>
      </c>
      <c r="P5064" t="inlineStr">
        <is>
          <t>Diya Patel</t>
        </is>
      </c>
      <c r="Q5064" t="inlineStr">
        <is>
          <t>CUST-0871</t>
        </is>
      </c>
      <c r="R5064" t="n">
        <v>5</v>
      </c>
      <c r="S5064" t="inlineStr">
        <is>
          <t>Yes</t>
        </is>
      </c>
    </row>
    <row r="5065">
      <c r="A5065" t="inlineStr">
        <is>
          <t>ORD-2503-05064</t>
        </is>
      </c>
      <c r="B5065" s="11" t="n">
        <v>45743</v>
      </c>
      <c r="C5065" t="inlineStr">
        <is>
          <t>East</t>
        </is>
      </c>
      <c r="D5065" t="inlineStr">
        <is>
          <t>Kolkata</t>
        </is>
      </c>
      <c r="E5065" t="inlineStr">
        <is>
          <t>Small Business</t>
        </is>
      </c>
      <c r="F5065" t="inlineStr">
        <is>
          <t>Partner</t>
        </is>
      </c>
      <c r="G5065" t="inlineStr">
        <is>
          <t>Accessories</t>
        </is>
      </c>
      <c r="H5065" t="inlineStr">
        <is>
          <t>Webcam</t>
        </is>
      </c>
      <c r="I5065" t="n">
        <v>3</v>
      </c>
      <c r="J5065" s="12" t="n">
        <v>3160.42</v>
      </c>
      <c r="K5065" s="13" t="n">
        <v>0.2</v>
      </c>
      <c r="L5065" s="12" t="n">
        <v>7585.01</v>
      </c>
      <c r="M5065" s="12" t="n">
        <v>7205.76</v>
      </c>
      <c r="N5065" s="12" t="n">
        <v>379.25</v>
      </c>
      <c r="O5065" t="inlineStr">
        <is>
          <t>Debit Card</t>
        </is>
      </c>
      <c r="P5065" t="inlineStr">
        <is>
          <t>Tara Kapoor</t>
        </is>
      </c>
      <c r="Q5065" t="inlineStr">
        <is>
          <t>CUST-0606</t>
        </is>
      </c>
      <c r="R5065" t="n">
        <v>5</v>
      </c>
      <c r="S5065" t="inlineStr">
        <is>
          <t>No</t>
        </is>
      </c>
    </row>
    <row r="5066">
      <c r="A5066" t="inlineStr">
        <is>
          <t>ORD-2408-05065</t>
        </is>
      </c>
      <c r="B5066" s="11" t="n">
        <v>45522</v>
      </c>
      <c r="C5066" t="inlineStr">
        <is>
          <t>East</t>
        </is>
      </c>
      <c r="D5066" t="inlineStr">
        <is>
          <t>Patna</t>
        </is>
      </c>
      <c r="E5066" t="inlineStr">
        <is>
          <t>Consumer</t>
        </is>
      </c>
      <c r="F5066" t="inlineStr">
        <is>
          <t>Direct Sales</t>
        </is>
      </c>
      <c r="G5066" t="inlineStr">
        <is>
          <t>Technology</t>
        </is>
      </c>
      <c r="H5066" t="inlineStr">
        <is>
          <t>Keyboard</t>
        </is>
      </c>
      <c r="I5066" t="n">
        <v>12</v>
      </c>
      <c r="J5066" s="12" t="n">
        <v>1540.44</v>
      </c>
      <c r="K5066" s="13" t="n">
        <v>0.2</v>
      </c>
      <c r="L5066" s="12" t="n">
        <v>14788.22</v>
      </c>
      <c r="M5066" s="12" t="n">
        <v>13124.55</v>
      </c>
      <c r="N5066" s="12" t="n">
        <v>1663.67</v>
      </c>
      <c r="O5066" t="inlineStr">
        <is>
          <t>Cash</t>
        </is>
      </c>
      <c r="P5066" t="inlineStr">
        <is>
          <t>Aarav Sharma</t>
        </is>
      </c>
      <c r="Q5066" t="inlineStr">
        <is>
          <t>CUST-0172</t>
        </is>
      </c>
      <c r="R5066" t="n">
        <v>3</v>
      </c>
      <c r="S5066" t="inlineStr">
        <is>
          <t>Yes</t>
        </is>
      </c>
    </row>
    <row r="5067">
      <c r="A5067" t="inlineStr">
        <is>
          <t>ORD-2502-05066</t>
        </is>
      </c>
      <c r="B5067" s="11" t="n">
        <v>45703</v>
      </c>
      <c r="C5067" t="inlineStr">
        <is>
          <t>Central</t>
        </is>
      </c>
      <c r="D5067" t="inlineStr">
        <is>
          <t>Bhopal</t>
        </is>
      </c>
      <c r="E5067" t="inlineStr">
        <is>
          <t>Education</t>
        </is>
      </c>
      <c r="F5067" t="inlineStr">
        <is>
          <t>Online</t>
        </is>
      </c>
      <c r="G5067" t="inlineStr">
        <is>
          <t>Office Supplies</t>
        </is>
      </c>
      <c r="H5067" t="inlineStr">
        <is>
          <t>Paper Ream</t>
        </is>
      </c>
      <c r="I5067" t="n">
        <v>2</v>
      </c>
      <c r="J5067" s="12" t="n">
        <v>476.65</v>
      </c>
      <c r="K5067" s="13" t="n">
        <v>0.15</v>
      </c>
      <c r="L5067" s="12" t="n">
        <v>810.3</v>
      </c>
      <c r="M5067" s="12" t="n">
        <v>714.97</v>
      </c>
      <c r="N5067" s="12" t="n">
        <v>95.33</v>
      </c>
      <c r="O5067" t="inlineStr">
        <is>
          <t>Cash</t>
        </is>
      </c>
      <c r="P5067" t="inlineStr">
        <is>
          <t>Diya Patel</t>
        </is>
      </c>
      <c r="Q5067" t="inlineStr">
        <is>
          <t>CUST-0546</t>
        </is>
      </c>
      <c r="R5067" t="n">
        <v>1</v>
      </c>
      <c r="S5067" t="inlineStr">
        <is>
          <t>Yes</t>
        </is>
      </c>
    </row>
    <row r="5068">
      <c r="A5068" t="inlineStr">
        <is>
          <t>ORD-2504-05067</t>
        </is>
      </c>
      <c r="B5068" s="11" t="n">
        <v>45757</v>
      </c>
      <c r="C5068" t="inlineStr">
        <is>
          <t>South</t>
        </is>
      </c>
      <c r="D5068" t="inlineStr">
        <is>
          <t>Kochi</t>
        </is>
      </c>
      <c r="E5068" t="inlineStr">
        <is>
          <t>Small Business</t>
        </is>
      </c>
      <c r="F5068" t="inlineStr">
        <is>
          <t>Online</t>
        </is>
      </c>
      <c r="G5068" t="inlineStr">
        <is>
          <t>Office Supplies</t>
        </is>
      </c>
      <c r="H5068" t="inlineStr">
        <is>
          <t>Pen Box</t>
        </is>
      </c>
      <c r="I5068" t="n">
        <v>2</v>
      </c>
      <c r="J5068" s="12" t="n">
        <v>208.21</v>
      </c>
      <c r="K5068" s="13" t="n">
        <v>0.05</v>
      </c>
      <c r="L5068" s="12" t="n">
        <v>395.6</v>
      </c>
      <c r="M5068" s="12" t="n">
        <v>254.02</v>
      </c>
      <c r="N5068" s="12" t="n">
        <v>141.58</v>
      </c>
      <c r="O5068" t="inlineStr">
        <is>
          <t>UPI</t>
        </is>
      </c>
      <c r="P5068" t="inlineStr">
        <is>
          <t>Kabir Singh</t>
        </is>
      </c>
      <c r="Q5068" t="inlineStr">
        <is>
          <t>CUST-0472</t>
        </is>
      </c>
      <c r="R5068" t="n">
        <v>4</v>
      </c>
      <c r="S5068" t="inlineStr">
        <is>
          <t>No</t>
        </is>
      </c>
    </row>
    <row r="5069">
      <c r="A5069" t="inlineStr">
        <is>
          <t>ORD-2508-05068</t>
        </is>
      </c>
      <c r="B5069" s="11" t="n">
        <v>45889</v>
      </c>
      <c r="C5069" t="inlineStr">
        <is>
          <t>West</t>
        </is>
      </c>
      <c r="D5069" t="inlineStr">
        <is>
          <t>Pune</t>
        </is>
      </c>
      <c r="E5069" t="inlineStr">
        <is>
          <t>Consumer</t>
        </is>
      </c>
      <c r="F5069" t="inlineStr">
        <is>
          <t>Direct Sales</t>
        </is>
      </c>
      <c r="G5069" t="inlineStr">
        <is>
          <t>Accessories</t>
        </is>
      </c>
      <c r="H5069" t="inlineStr">
        <is>
          <t>Webcam</t>
        </is>
      </c>
      <c r="I5069" t="n">
        <v>12</v>
      </c>
      <c r="J5069" s="12" t="n">
        <v>3673.81</v>
      </c>
      <c r="K5069" s="13" t="n">
        <v>0.1</v>
      </c>
      <c r="L5069" s="12" t="n">
        <v>39677.15</v>
      </c>
      <c r="M5069" s="12" t="n">
        <v>33505.15</v>
      </c>
      <c r="N5069" s="12" t="n">
        <v>6172</v>
      </c>
      <c r="O5069" t="inlineStr">
        <is>
          <t>UPI</t>
        </is>
      </c>
      <c r="P5069" t="inlineStr">
        <is>
          <t>Kabir Singh</t>
        </is>
      </c>
      <c r="Q5069" t="inlineStr">
        <is>
          <t>CUST-0872</t>
        </is>
      </c>
      <c r="R5069" t="n">
        <v>4</v>
      </c>
      <c r="S5069" t="inlineStr">
        <is>
          <t>No</t>
        </is>
      </c>
    </row>
    <row r="5070">
      <c r="A5070" t="inlineStr">
        <is>
          <t>ORD-2505-05069</t>
        </is>
      </c>
      <c r="B5070" s="11" t="n">
        <v>45799</v>
      </c>
      <c r="C5070" t="inlineStr">
        <is>
          <t>West</t>
        </is>
      </c>
      <c r="D5070" t="inlineStr">
        <is>
          <t>Ahmedabad</t>
        </is>
      </c>
      <c r="E5070" t="inlineStr">
        <is>
          <t>Education</t>
        </is>
      </c>
      <c r="F5070" t="inlineStr">
        <is>
          <t>Direct Sales</t>
        </is>
      </c>
      <c r="G5070" t="inlineStr">
        <is>
          <t>Office Supplies</t>
        </is>
      </c>
      <c r="H5070" t="inlineStr">
        <is>
          <t>Notebook Pack</t>
        </is>
      </c>
      <c r="I5070" t="n">
        <v>2</v>
      </c>
      <c r="J5070" s="12" t="n">
        <v>417.37</v>
      </c>
      <c r="K5070" s="13" t="n">
        <v>0</v>
      </c>
      <c r="L5070" s="12" t="n">
        <v>834.74</v>
      </c>
      <c r="M5070" s="12" t="n">
        <v>534.23</v>
      </c>
      <c r="N5070" s="12" t="n">
        <v>300.51</v>
      </c>
      <c r="O5070" t="inlineStr">
        <is>
          <t>UPI</t>
        </is>
      </c>
      <c r="P5070" t="inlineStr">
        <is>
          <t>Kabir Singh</t>
        </is>
      </c>
      <c r="Q5070" t="inlineStr">
        <is>
          <t>CUST-0692</t>
        </is>
      </c>
      <c r="R5070" t="n">
        <v>1</v>
      </c>
      <c r="S5070" t="inlineStr">
        <is>
          <t>No</t>
        </is>
      </c>
    </row>
    <row r="5071">
      <c r="A5071" t="inlineStr">
        <is>
          <t>ORD-2503-05070</t>
        </is>
      </c>
      <c r="B5071" s="11" t="n">
        <v>45741</v>
      </c>
      <c r="C5071" t="inlineStr">
        <is>
          <t>South</t>
        </is>
      </c>
      <c r="D5071" t="inlineStr">
        <is>
          <t>Bengaluru</t>
        </is>
      </c>
      <c r="E5071" t="inlineStr">
        <is>
          <t>Corporate</t>
        </is>
      </c>
      <c r="F5071" t="inlineStr">
        <is>
          <t>Direct Sales</t>
        </is>
      </c>
      <c r="G5071" t="inlineStr">
        <is>
          <t>Furniture</t>
        </is>
      </c>
      <c r="H5071" t="inlineStr">
        <is>
          <t>Bookshelf</t>
        </is>
      </c>
      <c r="I5071" t="n">
        <v>8</v>
      </c>
      <c r="J5071" s="12" t="n">
        <v>5807.62</v>
      </c>
      <c r="K5071" s="13" t="n">
        <v>0.15</v>
      </c>
      <c r="L5071" s="12" t="n">
        <v>39491.82</v>
      </c>
      <c r="M5071" s="12" t="n">
        <v>33916.5</v>
      </c>
      <c r="N5071" s="12" t="n">
        <v>5575.32</v>
      </c>
      <c r="O5071" t="inlineStr">
        <is>
          <t>Cash</t>
        </is>
      </c>
      <c r="P5071" t="inlineStr">
        <is>
          <t>Rohan Verma</t>
        </is>
      </c>
      <c r="Q5071" t="inlineStr">
        <is>
          <t>CUST-0843</t>
        </is>
      </c>
      <c r="R5071" t="n">
        <v>10</v>
      </c>
      <c r="S5071" t="inlineStr">
        <is>
          <t>No</t>
        </is>
      </c>
    </row>
    <row r="5072">
      <c r="A5072" t="inlineStr">
        <is>
          <t>ORD-2411-05071</t>
        </is>
      </c>
      <c r="B5072" s="11" t="n">
        <v>45614</v>
      </c>
      <c r="C5072" t="inlineStr">
        <is>
          <t>North</t>
        </is>
      </c>
      <c r="D5072" t="inlineStr">
        <is>
          <t>Jaipur</t>
        </is>
      </c>
      <c r="E5072" t="inlineStr">
        <is>
          <t>Education</t>
        </is>
      </c>
      <c r="F5072" t="inlineStr">
        <is>
          <t>Partner</t>
        </is>
      </c>
      <c r="G5072" t="inlineStr">
        <is>
          <t>Office Supplies</t>
        </is>
      </c>
      <c r="H5072" t="inlineStr">
        <is>
          <t>Marker Set</t>
        </is>
      </c>
      <c r="I5072" t="n">
        <v>2</v>
      </c>
      <c r="J5072" s="12" t="n">
        <v>254.07</v>
      </c>
      <c r="K5072" s="13" t="n">
        <v>0</v>
      </c>
      <c r="L5072" s="12" t="n">
        <v>508.14</v>
      </c>
      <c r="M5072" s="12" t="n">
        <v>330.29</v>
      </c>
      <c r="N5072" s="12" t="n">
        <v>177.85</v>
      </c>
      <c r="O5072" t="inlineStr">
        <is>
          <t>Debit Card</t>
        </is>
      </c>
      <c r="P5072" t="inlineStr">
        <is>
          <t>Ishaan Mehta</t>
        </is>
      </c>
      <c r="Q5072" t="inlineStr">
        <is>
          <t>CUST-0507</t>
        </is>
      </c>
      <c r="R5072" t="n">
        <v>4</v>
      </c>
      <c r="S5072" t="inlineStr">
        <is>
          <t>No</t>
        </is>
      </c>
    </row>
    <row r="5073">
      <c r="A5073" t="inlineStr">
        <is>
          <t>ORD-2406-05072</t>
        </is>
      </c>
      <c r="B5073" s="11" t="n">
        <v>45455</v>
      </c>
      <c r="C5073" t="inlineStr">
        <is>
          <t>West</t>
        </is>
      </c>
      <c r="D5073" t="inlineStr">
        <is>
          <t>Surat</t>
        </is>
      </c>
      <c r="E5073" t="inlineStr">
        <is>
          <t>Consumer</t>
        </is>
      </c>
      <c r="F5073" t="inlineStr">
        <is>
          <t>Partner</t>
        </is>
      </c>
      <c r="G5073" t="inlineStr">
        <is>
          <t>Accessories</t>
        </is>
      </c>
      <c r="H5073" t="inlineStr">
        <is>
          <t>USB Hub</t>
        </is>
      </c>
      <c r="I5073" t="n">
        <v>3</v>
      </c>
      <c r="J5073" s="12" t="n">
        <v>1379.73</v>
      </c>
      <c r="K5073" s="13" t="n">
        <v>0.05</v>
      </c>
      <c r="L5073" s="12" t="n">
        <v>3932.23</v>
      </c>
      <c r="M5073" s="12" t="n">
        <v>2814.65</v>
      </c>
      <c r="N5073" s="12" t="n">
        <v>1117.58</v>
      </c>
      <c r="O5073" t="inlineStr">
        <is>
          <t>Debit Card</t>
        </is>
      </c>
      <c r="P5073" t="inlineStr">
        <is>
          <t>Rohan Verma</t>
        </is>
      </c>
      <c r="Q5073" t="inlineStr">
        <is>
          <t>CUST-0883</t>
        </is>
      </c>
      <c r="R5073" t="n">
        <v>3</v>
      </c>
      <c r="S5073" t="inlineStr">
        <is>
          <t>No</t>
        </is>
      </c>
    </row>
    <row r="5074">
      <c r="A5074" t="inlineStr">
        <is>
          <t>ORD-2502-05073</t>
        </is>
      </c>
      <c r="B5074" s="11" t="n">
        <v>45699</v>
      </c>
      <c r="C5074" t="inlineStr">
        <is>
          <t>West</t>
        </is>
      </c>
      <c r="D5074" t="inlineStr">
        <is>
          <t>Mumbai</t>
        </is>
      </c>
      <c r="E5074" t="inlineStr">
        <is>
          <t>Education</t>
        </is>
      </c>
      <c r="F5074" t="inlineStr">
        <is>
          <t>Direct Sales</t>
        </is>
      </c>
      <c r="G5074" t="inlineStr">
        <is>
          <t>Technology</t>
        </is>
      </c>
      <c r="H5074" t="inlineStr">
        <is>
          <t>Headphones</t>
        </is>
      </c>
      <c r="I5074" t="n">
        <v>1</v>
      </c>
      <c r="J5074" s="12" t="n">
        <v>2937.13</v>
      </c>
      <c r="K5074" s="13" t="n">
        <v>0</v>
      </c>
      <c r="L5074" s="12" t="n">
        <v>2937.13</v>
      </c>
      <c r="M5074" s="12" t="n">
        <v>2173.48</v>
      </c>
      <c r="N5074" s="12" t="n">
        <v>763.65</v>
      </c>
      <c r="O5074" t="inlineStr">
        <is>
          <t>Credit Card</t>
        </is>
      </c>
      <c r="P5074" t="inlineStr">
        <is>
          <t>Vivaan Gupta</t>
        </is>
      </c>
      <c r="Q5074" t="inlineStr">
        <is>
          <t>CUST-0870</t>
        </is>
      </c>
      <c r="R5074" t="n">
        <v>7</v>
      </c>
      <c r="S5074" t="inlineStr">
        <is>
          <t>Yes</t>
        </is>
      </c>
    </row>
    <row r="5075">
      <c r="A5075" t="inlineStr">
        <is>
          <t>ORD-2406-05074</t>
        </is>
      </c>
      <c r="B5075" s="11" t="n">
        <v>45455</v>
      </c>
      <c r="C5075" t="inlineStr">
        <is>
          <t>North</t>
        </is>
      </c>
      <c r="D5075" t="inlineStr">
        <is>
          <t>Chandigarh</t>
        </is>
      </c>
      <c r="E5075" t="inlineStr">
        <is>
          <t>Small Business</t>
        </is>
      </c>
      <c r="F5075" t="inlineStr">
        <is>
          <t>Direct Sales</t>
        </is>
      </c>
      <c r="G5075" t="inlineStr">
        <is>
          <t>Technology</t>
        </is>
      </c>
      <c r="H5075" t="inlineStr">
        <is>
          <t>Keyboard</t>
        </is>
      </c>
      <c r="I5075" t="n">
        <v>1</v>
      </c>
      <c r="J5075" s="12" t="n">
        <v>1770.06</v>
      </c>
      <c r="K5075" s="13" t="n">
        <v>0.03</v>
      </c>
      <c r="L5075" s="12" t="n">
        <v>1716.96</v>
      </c>
      <c r="M5075" s="12" t="n">
        <v>1256.74</v>
      </c>
      <c r="N5075" s="12" t="n">
        <v>460.22</v>
      </c>
      <c r="O5075" t="inlineStr">
        <is>
          <t>Net Banking</t>
        </is>
      </c>
      <c r="P5075" t="inlineStr">
        <is>
          <t>Kabir Singh</t>
        </is>
      </c>
      <c r="Q5075" t="inlineStr">
        <is>
          <t>CUST-0711</t>
        </is>
      </c>
      <c r="R5075" t="n">
        <v>4</v>
      </c>
      <c r="S5075" t="inlineStr">
        <is>
          <t>Yes</t>
        </is>
      </c>
    </row>
    <row r="5076">
      <c r="A5076" t="inlineStr">
        <is>
          <t>ORD-2411-05075</t>
        </is>
      </c>
      <c r="B5076" s="11" t="n">
        <v>45598</v>
      </c>
      <c r="C5076" t="inlineStr">
        <is>
          <t>East</t>
        </is>
      </c>
      <c r="D5076" t="inlineStr">
        <is>
          <t>Patna</t>
        </is>
      </c>
      <c r="E5076" t="inlineStr">
        <is>
          <t>Corporate</t>
        </is>
      </c>
      <c r="F5076" t="inlineStr">
        <is>
          <t>Direct Sales</t>
        </is>
      </c>
      <c r="G5076" t="inlineStr">
        <is>
          <t>Technology</t>
        </is>
      </c>
      <c r="H5076" t="inlineStr">
        <is>
          <t>Tablet</t>
        </is>
      </c>
      <c r="I5076" t="n">
        <v>10</v>
      </c>
      <c r="J5076" s="12" t="n">
        <v>22888.51</v>
      </c>
      <c r="K5076" s="13" t="n">
        <v>0.05</v>
      </c>
      <c r="L5076" s="12" t="n">
        <v>217440.84</v>
      </c>
      <c r="M5076" s="12" t="n">
        <v>189974.63</v>
      </c>
      <c r="N5076" s="12" t="n">
        <v>27466.21</v>
      </c>
      <c r="O5076" t="inlineStr">
        <is>
          <t>Net Banking</t>
        </is>
      </c>
      <c r="P5076" t="inlineStr">
        <is>
          <t>Anaya Rao</t>
        </is>
      </c>
      <c r="Q5076" t="inlineStr">
        <is>
          <t>CUST-0743</t>
        </is>
      </c>
      <c r="R5076" t="n">
        <v>5</v>
      </c>
      <c r="S5076" t="inlineStr">
        <is>
          <t>No</t>
        </is>
      </c>
    </row>
    <row r="5077">
      <c r="A5077" t="inlineStr">
        <is>
          <t>ORD-2411-05076</t>
        </is>
      </c>
      <c r="B5077" s="11" t="n">
        <v>45624</v>
      </c>
      <c r="C5077" t="inlineStr">
        <is>
          <t>South</t>
        </is>
      </c>
      <c r="D5077" t="inlineStr">
        <is>
          <t>Bengaluru</t>
        </is>
      </c>
      <c r="E5077" t="inlineStr">
        <is>
          <t>Small Business</t>
        </is>
      </c>
      <c r="F5077" t="inlineStr">
        <is>
          <t>Online</t>
        </is>
      </c>
      <c r="G5077" t="inlineStr">
        <is>
          <t>Office Supplies</t>
        </is>
      </c>
      <c r="H5077" t="inlineStr">
        <is>
          <t>File Folder</t>
        </is>
      </c>
      <c r="I5077" t="n">
        <v>3</v>
      </c>
      <c r="J5077" s="12" t="n">
        <v>113.48</v>
      </c>
      <c r="K5077" s="13" t="n">
        <v>0</v>
      </c>
      <c r="L5077" s="12" t="n">
        <v>340.44</v>
      </c>
      <c r="M5077" s="12" t="n">
        <v>197.46</v>
      </c>
      <c r="N5077" s="12" t="n">
        <v>142.98</v>
      </c>
      <c r="O5077" t="inlineStr">
        <is>
          <t>UPI</t>
        </is>
      </c>
      <c r="P5077" t="inlineStr">
        <is>
          <t>Aarav Sharma</t>
        </is>
      </c>
      <c r="Q5077" t="inlineStr">
        <is>
          <t>CUST-0826</t>
        </is>
      </c>
      <c r="R5077" t="n">
        <v>2</v>
      </c>
      <c r="S5077" t="inlineStr">
        <is>
          <t>No</t>
        </is>
      </c>
    </row>
    <row r="5078">
      <c r="A5078" t="inlineStr">
        <is>
          <t>ORD-2409-05077</t>
        </is>
      </c>
      <c r="B5078" s="11" t="n">
        <v>45538</v>
      </c>
      <c r="C5078" t="inlineStr">
        <is>
          <t>North</t>
        </is>
      </c>
      <c r="D5078" t="inlineStr">
        <is>
          <t>Jaipur</t>
        </is>
      </c>
      <c r="E5078" t="inlineStr">
        <is>
          <t>Education</t>
        </is>
      </c>
      <c r="F5078" t="inlineStr">
        <is>
          <t>Direct Sales</t>
        </is>
      </c>
      <c r="G5078" t="inlineStr">
        <is>
          <t>Accessories</t>
        </is>
      </c>
      <c r="H5078" t="inlineStr">
        <is>
          <t>USB Hub</t>
        </is>
      </c>
      <c r="I5078" t="n">
        <v>5</v>
      </c>
      <c r="J5078" s="12" t="n">
        <v>1386.14</v>
      </c>
      <c r="K5078" s="13" t="n">
        <v>0</v>
      </c>
      <c r="L5078" s="12" t="n">
        <v>6930.7</v>
      </c>
      <c r="M5078" s="12" t="n">
        <v>4712.88</v>
      </c>
      <c r="N5078" s="12" t="n">
        <v>2217.82</v>
      </c>
      <c r="O5078" t="inlineStr">
        <is>
          <t>Net Banking</t>
        </is>
      </c>
      <c r="P5078" t="inlineStr">
        <is>
          <t>Vivaan Gupta</t>
        </is>
      </c>
      <c r="Q5078" t="inlineStr">
        <is>
          <t>CUST-0666</t>
        </is>
      </c>
      <c r="R5078" t="n">
        <v>6</v>
      </c>
      <c r="S5078" t="inlineStr">
        <is>
          <t>No</t>
        </is>
      </c>
    </row>
    <row r="5079">
      <c r="A5079" t="inlineStr">
        <is>
          <t>ORD-2506-05078</t>
        </is>
      </c>
      <c r="B5079" s="11" t="n">
        <v>45824</v>
      </c>
      <c r="C5079" t="inlineStr">
        <is>
          <t>North</t>
        </is>
      </c>
      <c r="D5079" t="inlineStr">
        <is>
          <t>Chandigarh</t>
        </is>
      </c>
      <c r="E5079" t="inlineStr">
        <is>
          <t>Consumer</t>
        </is>
      </c>
      <c r="F5079" t="inlineStr">
        <is>
          <t>Online</t>
        </is>
      </c>
      <c r="G5079" t="inlineStr">
        <is>
          <t>Accessories</t>
        </is>
      </c>
      <c r="H5079" t="inlineStr">
        <is>
          <t>Webcam</t>
        </is>
      </c>
      <c r="I5079" t="n">
        <v>5</v>
      </c>
      <c r="J5079" s="12" t="n">
        <v>3072.63</v>
      </c>
      <c r="K5079" s="13" t="n">
        <v>0.25</v>
      </c>
      <c r="L5079" s="12" t="n">
        <v>11522.36</v>
      </c>
      <c r="M5079" s="12" t="n">
        <v>11675.99</v>
      </c>
      <c r="N5079" s="12" t="n">
        <v>-153.63</v>
      </c>
      <c r="O5079" t="inlineStr">
        <is>
          <t>UPI</t>
        </is>
      </c>
      <c r="P5079" t="inlineStr">
        <is>
          <t>Meera Joshi</t>
        </is>
      </c>
      <c r="Q5079" t="inlineStr">
        <is>
          <t>CUST-0093</t>
        </is>
      </c>
      <c r="R5079" t="n">
        <v>3</v>
      </c>
      <c r="S5079" t="inlineStr">
        <is>
          <t>No</t>
        </is>
      </c>
    </row>
    <row r="5080">
      <c r="A5080" t="inlineStr">
        <is>
          <t>ORD-2501-05079</t>
        </is>
      </c>
      <c r="B5080" s="11" t="n">
        <v>45681</v>
      </c>
      <c r="C5080" t="inlineStr">
        <is>
          <t>West</t>
        </is>
      </c>
      <c r="D5080" t="inlineStr">
        <is>
          <t>Pune</t>
        </is>
      </c>
      <c r="E5080" t="inlineStr">
        <is>
          <t>Consumer</t>
        </is>
      </c>
      <c r="F5080" t="inlineStr">
        <is>
          <t>Direct Sales</t>
        </is>
      </c>
      <c r="G5080" t="inlineStr">
        <is>
          <t>Office Supplies</t>
        </is>
      </c>
      <c r="H5080" t="inlineStr">
        <is>
          <t>File Folder</t>
        </is>
      </c>
      <c r="I5080" t="n">
        <v>1</v>
      </c>
      <c r="J5080" s="12" t="n">
        <v>120.77</v>
      </c>
      <c r="K5080" s="13" t="n">
        <v>0.03</v>
      </c>
      <c r="L5080" s="12" t="n">
        <v>117.15</v>
      </c>
      <c r="M5080" s="12" t="n">
        <v>70.05</v>
      </c>
      <c r="N5080" s="12" t="n">
        <v>47.1</v>
      </c>
      <c r="O5080" t="inlineStr">
        <is>
          <t>Debit Card</t>
        </is>
      </c>
      <c r="P5080" t="inlineStr">
        <is>
          <t>Ishaan Mehta</t>
        </is>
      </c>
      <c r="Q5080" t="inlineStr">
        <is>
          <t>CUST-0535</t>
        </is>
      </c>
      <c r="R5080" t="n">
        <v>4</v>
      </c>
      <c r="S5080" t="inlineStr">
        <is>
          <t>No</t>
        </is>
      </c>
    </row>
    <row r="5081">
      <c r="A5081" t="inlineStr">
        <is>
          <t>ORD-2402-05080</t>
        </is>
      </c>
      <c r="B5081" s="11" t="n">
        <v>45324</v>
      </c>
      <c r="C5081" t="inlineStr">
        <is>
          <t>Central</t>
        </is>
      </c>
      <c r="D5081" t="inlineStr">
        <is>
          <t>Nagpur</t>
        </is>
      </c>
      <c r="E5081" t="inlineStr">
        <is>
          <t>Consumer</t>
        </is>
      </c>
      <c r="F5081" t="inlineStr">
        <is>
          <t>Online</t>
        </is>
      </c>
      <c r="G5081" t="inlineStr">
        <is>
          <t>Technology</t>
        </is>
      </c>
      <c r="H5081" t="inlineStr">
        <is>
          <t>Tablet</t>
        </is>
      </c>
      <c r="I5081" t="n">
        <v>4</v>
      </c>
      <c r="J5081" s="12" t="n">
        <v>21994.87</v>
      </c>
      <c r="K5081" s="13" t="n">
        <v>0.05</v>
      </c>
      <c r="L5081" s="12" t="n">
        <v>83580.50999999999</v>
      </c>
      <c r="M5081" s="12" t="n">
        <v>73022.97</v>
      </c>
      <c r="N5081" s="12" t="n">
        <v>10557.54</v>
      </c>
      <c r="O5081" t="inlineStr">
        <is>
          <t>UPI</t>
        </is>
      </c>
      <c r="P5081" t="inlineStr">
        <is>
          <t>Vivaan Gupta</t>
        </is>
      </c>
      <c r="Q5081" t="inlineStr">
        <is>
          <t>CUST-0213</t>
        </is>
      </c>
      <c r="R5081" t="n">
        <v>6</v>
      </c>
      <c r="S5081" t="inlineStr">
        <is>
          <t>No</t>
        </is>
      </c>
    </row>
    <row r="5082">
      <c r="A5082" t="inlineStr">
        <is>
          <t>ORD-2503-05081</t>
        </is>
      </c>
      <c r="B5082" s="11" t="n">
        <v>45742</v>
      </c>
      <c r="C5082" t="inlineStr">
        <is>
          <t>East</t>
        </is>
      </c>
      <c r="D5082" t="inlineStr">
        <is>
          <t>Kolkata</t>
        </is>
      </c>
      <c r="E5082" t="inlineStr">
        <is>
          <t>Small Business</t>
        </is>
      </c>
      <c r="F5082" t="inlineStr">
        <is>
          <t>Online</t>
        </is>
      </c>
      <c r="G5082" t="inlineStr">
        <is>
          <t>Furniture</t>
        </is>
      </c>
      <c r="H5082" t="inlineStr">
        <is>
          <t>Desk</t>
        </is>
      </c>
      <c r="I5082" t="n">
        <v>1</v>
      </c>
      <c r="J5082" s="12" t="n">
        <v>13391.58</v>
      </c>
      <c r="K5082" s="13" t="n">
        <v>0.15</v>
      </c>
      <c r="L5082" s="12" t="n">
        <v>11382.84</v>
      </c>
      <c r="M5082" s="12" t="n">
        <v>10043.68</v>
      </c>
      <c r="N5082" s="12" t="n">
        <v>1339.16</v>
      </c>
      <c r="O5082" t="inlineStr">
        <is>
          <t>Credit Card</t>
        </is>
      </c>
      <c r="P5082" t="inlineStr">
        <is>
          <t>Anaya Rao</t>
        </is>
      </c>
      <c r="Q5082" t="inlineStr">
        <is>
          <t>CUST-0492</t>
        </is>
      </c>
      <c r="R5082" t="n">
        <v>5</v>
      </c>
      <c r="S5082" t="inlineStr">
        <is>
          <t>No</t>
        </is>
      </c>
    </row>
    <row r="5083">
      <c r="A5083" t="inlineStr">
        <is>
          <t>ORD-2410-05082</t>
        </is>
      </c>
      <c r="B5083" s="11" t="n">
        <v>45579</v>
      </c>
      <c r="C5083" t="inlineStr">
        <is>
          <t>East</t>
        </is>
      </c>
      <c r="D5083" t="inlineStr">
        <is>
          <t>Bhubaneswar</t>
        </is>
      </c>
      <c r="E5083" t="inlineStr">
        <is>
          <t>Consumer</t>
        </is>
      </c>
      <c r="F5083" t="inlineStr">
        <is>
          <t>Partner</t>
        </is>
      </c>
      <c r="G5083" t="inlineStr">
        <is>
          <t>Office Supplies</t>
        </is>
      </c>
      <c r="H5083" t="inlineStr">
        <is>
          <t>Pen Box</t>
        </is>
      </c>
      <c r="I5083" t="n">
        <v>2</v>
      </c>
      <c r="J5083" s="12" t="n">
        <v>216.38</v>
      </c>
      <c r="K5083" s="13" t="n">
        <v>0</v>
      </c>
      <c r="L5083" s="12" t="n">
        <v>432.76</v>
      </c>
      <c r="M5083" s="12" t="n">
        <v>263.98</v>
      </c>
      <c r="N5083" s="12" t="n">
        <v>168.78</v>
      </c>
      <c r="O5083" t="inlineStr">
        <is>
          <t>Credit Card</t>
        </is>
      </c>
      <c r="P5083" t="inlineStr">
        <is>
          <t>Rohan Verma</t>
        </is>
      </c>
      <c r="Q5083" t="inlineStr">
        <is>
          <t>CUST-0105</t>
        </is>
      </c>
      <c r="R5083" t="n">
        <v>3</v>
      </c>
      <c r="S5083" t="inlineStr">
        <is>
          <t>Yes</t>
        </is>
      </c>
    </row>
    <row r="5084">
      <c r="A5084" t="inlineStr">
        <is>
          <t>ORD-2412-05083</t>
        </is>
      </c>
      <c r="B5084" s="11" t="n">
        <v>45641</v>
      </c>
      <c r="C5084" t="inlineStr">
        <is>
          <t>North</t>
        </is>
      </c>
      <c r="D5084" t="inlineStr">
        <is>
          <t>Lucknow</t>
        </is>
      </c>
      <c r="E5084" t="inlineStr">
        <is>
          <t>Small Business</t>
        </is>
      </c>
      <c r="F5084" t="inlineStr">
        <is>
          <t>Online</t>
        </is>
      </c>
      <c r="G5084" t="inlineStr">
        <is>
          <t>Accessories</t>
        </is>
      </c>
      <c r="H5084" t="inlineStr">
        <is>
          <t>Laptop Stand</t>
        </is>
      </c>
      <c r="I5084" t="n">
        <v>5</v>
      </c>
      <c r="J5084" s="12" t="n">
        <v>1873.7</v>
      </c>
      <c r="K5084" s="13" t="n">
        <v>0</v>
      </c>
      <c r="L5084" s="12" t="n">
        <v>9368.5</v>
      </c>
      <c r="M5084" s="12" t="n">
        <v>6557.95</v>
      </c>
      <c r="N5084" s="12" t="n">
        <v>2810.55</v>
      </c>
      <c r="O5084" t="inlineStr">
        <is>
          <t>Debit Card</t>
        </is>
      </c>
      <c r="P5084" t="inlineStr">
        <is>
          <t>Kabir Singh</t>
        </is>
      </c>
      <c r="Q5084" t="inlineStr">
        <is>
          <t>CUST-0073</t>
        </is>
      </c>
      <c r="R5084" t="n">
        <v>3</v>
      </c>
      <c r="S5084" t="inlineStr">
        <is>
          <t>No</t>
        </is>
      </c>
    </row>
    <row r="5085">
      <c r="A5085" t="inlineStr">
        <is>
          <t>ORD-2504-05084</t>
        </is>
      </c>
      <c r="B5085" s="11" t="n">
        <v>45768</v>
      </c>
      <c r="C5085" t="inlineStr">
        <is>
          <t>South</t>
        </is>
      </c>
      <c r="D5085" t="inlineStr">
        <is>
          <t>Kochi</t>
        </is>
      </c>
      <c r="E5085" t="inlineStr">
        <is>
          <t>Consumer</t>
        </is>
      </c>
      <c r="F5085" t="inlineStr">
        <is>
          <t>Online</t>
        </is>
      </c>
      <c r="G5085" t="inlineStr">
        <is>
          <t>Accessories</t>
        </is>
      </c>
      <c r="H5085" t="inlineStr">
        <is>
          <t>USB Hub</t>
        </is>
      </c>
      <c r="I5085" t="n">
        <v>4</v>
      </c>
      <c r="J5085" s="12" t="n">
        <v>1141.2</v>
      </c>
      <c r="K5085" s="13" t="n">
        <v>0.1</v>
      </c>
      <c r="L5085" s="12" t="n">
        <v>4108.32</v>
      </c>
      <c r="M5085" s="12" t="n">
        <v>3104.06</v>
      </c>
      <c r="N5085" s="12" t="n">
        <v>1004.26</v>
      </c>
      <c r="O5085" t="inlineStr">
        <is>
          <t>Cash</t>
        </is>
      </c>
      <c r="P5085" t="inlineStr">
        <is>
          <t>Aarav Sharma</t>
        </is>
      </c>
      <c r="Q5085" t="inlineStr">
        <is>
          <t>CUST-0831</t>
        </is>
      </c>
      <c r="R5085" t="n">
        <v>3</v>
      </c>
      <c r="S5085" t="inlineStr">
        <is>
          <t>No</t>
        </is>
      </c>
    </row>
    <row r="5086">
      <c r="A5086" t="inlineStr">
        <is>
          <t>ORD-2404-05085</t>
        </is>
      </c>
      <c r="B5086" s="11" t="n">
        <v>45408</v>
      </c>
      <c r="C5086" t="inlineStr">
        <is>
          <t>South</t>
        </is>
      </c>
      <c r="D5086" t="inlineStr">
        <is>
          <t>Kochi</t>
        </is>
      </c>
      <c r="E5086" t="inlineStr">
        <is>
          <t>Consumer</t>
        </is>
      </c>
      <c r="F5086" t="inlineStr">
        <is>
          <t>Retail Store</t>
        </is>
      </c>
      <c r="G5086" t="inlineStr">
        <is>
          <t>Furniture</t>
        </is>
      </c>
      <c r="H5086" t="inlineStr">
        <is>
          <t>Cabinet</t>
        </is>
      </c>
      <c r="I5086" t="n">
        <v>3</v>
      </c>
      <c r="J5086" s="12" t="n">
        <v>8430.379999999999</v>
      </c>
      <c r="K5086" s="13" t="n">
        <v>0.03</v>
      </c>
      <c r="L5086" s="12" t="n">
        <v>24532.41</v>
      </c>
      <c r="M5086" s="12" t="n">
        <v>19727.09</v>
      </c>
      <c r="N5086" s="12" t="n">
        <v>4805.32</v>
      </c>
      <c r="O5086" t="inlineStr">
        <is>
          <t>Credit Card</t>
        </is>
      </c>
      <c r="P5086" t="inlineStr">
        <is>
          <t>Vivaan Gupta</t>
        </is>
      </c>
      <c r="Q5086" t="inlineStr">
        <is>
          <t>CUST-0390</t>
        </is>
      </c>
      <c r="R5086" t="n">
        <v>5</v>
      </c>
      <c r="S5086" t="inlineStr">
        <is>
          <t>No</t>
        </is>
      </c>
    </row>
    <row r="5087">
      <c r="A5087" t="inlineStr">
        <is>
          <t>ORD-2412-05086</t>
        </is>
      </c>
      <c r="B5087" s="11" t="n">
        <v>45645</v>
      </c>
      <c r="C5087" t="inlineStr">
        <is>
          <t>South</t>
        </is>
      </c>
      <c r="D5087" t="inlineStr">
        <is>
          <t>Bengaluru</t>
        </is>
      </c>
      <c r="E5087" t="inlineStr">
        <is>
          <t>Consumer</t>
        </is>
      </c>
      <c r="F5087" t="inlineStr">
        <is>
          <t>Partner</t>
        </is>
      </c>
      <c r="G5087" t="inlineStr">
        <is>
          <t>Technology</t>
        </is>
      </c>
      <c r="H5087" t="inlineStr">
        <is>
          <t>Headphones</t>
        </is>
      </c>
      <c r="I5087" t="n">
        <v>1</v>
      </c>
      <c r="J5087" s="12" t="n">
        <v>2854.34</v>
      </c>
      <c r="K5087" s="13" t="n">
        <v>0.2</v>
      </c>
      <c r="L5087" s="12" t="n">
        <v>2283.47</v>
      </c>
      <c r="M5087" s="12" t="n">
        <v>2112.21</v>
      </c>
      <c r="N5087" s="12" t="n">
        <v>171.26</v>
      </c>
      <c r="O5087" t="inlineStr">
        <is>
          <t>Debit Card</t>
        </is>
      </c>
      <c r="P5087" t="inlineStr">
        <is>
          <t>Anaya Rao</t>
        </is>
      </c>
      <c r="Q5087" t="inlineStr">
        <is>
          <t>CUST-0272</t>
        </is>
      </c>
      <c r="R5087" t="n">
        <v>3</v>
      </c>
      <c r="S5087" t="inlineStr">
        <is>
          <t>No</t>
        </is>
      </c>
    </row>
    <row r="5088">
      <c r="A5088" t="inlineStr">
        <is>
          <t>ORD-2507-05087</t>
        </is>
      </c>
      <c r="B5088" s="11" t="n">
        <v>45868</v>
      </c>
      <c r="C5088" t="inlineStr">
        <is>
          <t>South</t>
        </is>
      </c>
      <c r="D5088" t="inlineStr">
        <is>
          <t>Bengaluru</t>
        </is>
      </c>
      <c r="E5088" t="inlineStr">
        <is>
          <t>Education</t>
        </is>
      </c>
      <c r="F5088" t="inlineStr">
        <is>
          <t>Partner</t>
        </is>
      </c>
      <c r="G5088" t="inlineStr">
        <is>
          <t>Furniture</t>
        </is>
      </c>
      <c r="H5088" t="inlineStr">
        <is>
          <t>Desk</t>
        </is>
      </c>
      <c r="I5088" t="n">
        <v>2</v>
      </c>
      <c r="J5088" s="12" t="n">
        <v>11301.11</v>
      </c>
      <c r="K5088" s="13" t="n">
        <v>0.15</v>
      </c>
      <c r="L5088" s="12" t="n">
        <v>19211.89</v>
      </c>
      <c r="M5088" s="12" t="n">
        <v>16951.67</v>
      </c>
      <c r="N5088" s="12" t="n">
        <v>2260.22</v>
      </c>
      <c r="O5088" t="inlineStr">
        <is>
          <t>Credit Card</t>
        </is>
      </c>
      <c r="P5088" t="inlineStr">
        <is>
          <t>Rohan Verma</t>
        </is>
      </c>
      <c r="Q5088" t="inlineStr">
        <is>
          <t>CUST-0275</t>
        </is>
      </c>
      <c r="R5088" t="n">
        <v>7</v>
      </c>
      <c r="S5088" t="inlineStr">
        <is>
          <t>No</t>
        </is>
      </c>
    </row>
    <row r="5089">
      <c r="A5089" t="inlineStr">
        <is>
          <t>ORD-2501-05088</t>
        </is>
      </c>
      <c r="B5089" s="11" t="n">
        <v>45664</v>
      </c>
      <c r="C5089" t="inlineStr">
        <is>
          <t>North</t>
        </is>
      </c>
      <c r="D5089" t="inlineStr">
        <is>
          <t>Lucknow</t>
        </is>
      </c>
      <c r="E5089" t="inlineStr">
        <is>
          <t>Education</t>
        </is>
      </c>
      <c r="F5089" t="inlineStr">
        <is>
          <t>Retail Store</t>
        </is>
      </c>
      <c r="G5089" t="inlineStr">
        <is>
          <t>Furniture</t>
        </is>
      </c>
      <c r="H5089" t="inlineStr">
        <is>
          <t>Desk</t>
        </is>
      </c>
      <c r="I5089" t="n">
        <v>2</v>
      </c>
      <c r="J5089" s="12" t="n">
        <v>12691.77</v>
      </c>
      <c r="K5089" s="13" t="n">
        <v>0.05</v>
      </c>
      <c r="L5089" s="12" t="n">
        <v>24114.36</v>
      </c>
      <c r="M5089" s="12" t="n">
        <v>19037.65</v>
      </c>
      <c r="N5089" s="12" t="n">
        <v>5076.71</v>
      </c>
      <c r="O5089" t="inlineStr">
        <is>
          <t>Debit Card</t>
        </is>
      </c>
      <c r="P5089" t="inlineStr">
        <is>
          <t>Ishaan Mehta</t>
        </is>
      </c>
      <c r="Q5089" t="inlineStr">
        <is>
          <t>CUST-0227</t>
        </is>
      </c>
      <c r="R5089" t="n">
        <v>3</v>
      </c>
      <c r="S5089" t="inlineStr">
        <is>
          <t>No</t>
        </is>
      </c>
    </row>
    <row r="5090">
      <c r="A5090" t="inlineStr">
        <is>
          <t>ORD-2509-05089</t>
        </is>
      </c>
      <c r="B5090" s="11" t="n">
        <v>45901</v>
      </c>
      <c r="C5090" t="inlineStr">
        <is>
          <t>South</t>
        </is>
      </c>
      <c r="D5090" t="inlineStr">
        <is>
          <t>Bengaluru</t>
        </is>
      </c>
      <c r="E5090" t="inlineStr">
        <is>
          <t>Small Business</t>
        </is>
      </c>
      <c r="F5090" t="inlineStr">
        <is>
          <t>Direct Sales</t>
        </is>
      </c>
      <c r="G5090" t="inlineStr">
        <is>
          <t>Technology</t>
        </is>
      </c>
      <c r="H5090" t="inlineStr">
        <is>
          <t>Laptop</t>
        </is>
      </c>
      <c r="I5090" t="n">
        <v>3</v>
      </c>
      <c r="J5090" s="12" t="n">
        <v>47783.2</v>
      </c>
      <c r="K5090" s="13" t="n">
        <v>0.1</v>
      </c>
      <c r="L5090" s="12" t="n">
        <v>129014.64</v>
      </c>
      <c r="M5090" s="12" t="n">
        <v>123280.66</v>
      </c>
      <c r="N5090" s="12" t="n">
        <v>5733.98</v>
      </c>
      <c r="O5090" t="inlineStr">
        <is>
          <t>Cash</t>
        </is>
      </c>
      <c r="P5090" t="inlineStr">
        <is>
          <t>Meera Joshi</t>
        </is>
      </c>
      <c r="Q5090" t="inlineStr">
        <is>
          <t>CUST-0744</t>
        </is>
      </c>
      <c r="R5090" t="n">
        <v>3</v>
      </c>
      <c r="S5090" t="inlineStr">
        <is>
          <t>No</t>
        </is>
      </c>
    </row>
    <row r="5091">
      <c r="A5091" t="inlineStr">
        <is>
          <t>ORD-2406-05090</t>
        </is>
      </c>
      <c r="B5091" s="11" t="n">
        <v>45455</v>
      </c>
      <c r="C5091" t="inlineStr">
        <is>
          <t>South</t>
        </is>
      </c>
      <c r="D5091" t="inlineStr">
        <is>
          <t>Kochi</t>
        </is>
      </c>
      <c r="E5091" t="inlineStr">
        <is>
          <t>Corporate</t>
        </is>
      </c>
      <c r="F5091" t="inlineStr">
        <is>
          <t>Retail Store</t>
        </is>
      </c>
      <c r="G5091" t="inlineStr">
        <is>
          <t>Technology</t>
        </is>
      </c>
      <c r="H5091" t="inlineStr">
        <is>
          <t>Monitor</t>
        </is>
      </c>
      <c r="I5091" t="n">
        <v>10</v>
      </c>
      <c r="J5091" s="12" t="n">
        <v>13762.5</v>
      </c>
      <c r="K5091" s="13" t="n">
        <v>0.05</v>
      </c>
      <c r="L5091" s="12" t="n">
        <v>130743.75</v>
      </c>
      <c r="M5091" s="12" t="n">
        <v>110100</v>
      </c>
      <c r="N5091" s="12" t="n">
        <v>20643.75</v>
      </c>
      <c r="O5091" t="inlineStr">
        <is>
          <t>Net Banking</t>
        </is>
      </c>
      <c r="P5091" t="inlineStr">
        <is>
          <t>Vivaan Gupta</t>
        </is>
      </c>
      <c r="Q5091" t="inlineStr">
        <is>
          <t>CUST-0003</t>
        </is>
      </c>
      <c r="R5091" t="n">
        <v>5</v>
      </c>
      <c r="S5091" t="inlineStr">
        <is>
          <t>Yes</t>
        </is>
      </c>
    </row>
    <row r="5092">
      <c r="A5092" t="inlineStr">
        <is>
          <t>ORD-2505-05091</t>
        </is>
      </c>
      <c r="B5092" s="11" t="n">
        <v>45799</v>
      </c>
      <c r="C5092" t="inlineStr">
        <is>
          <t>South</t>
        </is>
      </c>
      <c r="D5092" t="inlineStr">
        <is>
          <t>Kochi</t>
        </is>
      </c>
      <c r="E5092" t="inlineStr">
        <is>
          <t>Consumer</t>
        </is>
      </c>
      <c r="F5092" t="inlineStr">
        <is>
          <t>Direct Sales</t>
        </is>
      </c>
      <c r="G5092" t="inlineStr">
        <is>
          <t>Accessories</t>
        </is>
      </c>
      <c r="H5092" t="inlineStr">
        <is>
          <t>Laptop Stand</t>
        </is>
      </c>
      <c r="I5092" t="n">
        <v>8</v>
      </c>
      <c r="J5092" s="12" t="n">
        <v>1659.14</v>
      </c>
      <c r="K5092" s="13" t="n">
        <v>0</v>
      </c>
      <c r="L5092" s="12" t="n">
        <v>13273.12</v>
      </c>
      <c r="M5092" s="12" t="n">
        <v>9291.18</v>
      </c>
      <c r="N5092" s="12" t="n">
        <v>3981.94</v>
      </c>
      <c r="O5092" t="inlineStr">
        <is>
          <t>Credit Card</t>
        </is>
      </c>
      <c r="P5092" t="inlineStr">
        <is>
          <t>Anaya Rao</t>
        </is>
      </c>
      <c r="Q5092" t="inlineStr">
        <is>
          <t>CUST-0103</t>
        </is>
      </c>
      <c r="R5092" t="n">
        <v>3</v>
      </c>
      <c r="S5092" t="inlineStr">
        <is>
          <t>No</t>
        </is>
      </c>
    </row>
    <row r="5093">
      <c r="A5093" t="inlineStr">
        <is>
          <t>ORD-2409-05092</t>
        </is>
      </c>
      <c r="B5093" s="11" t="n">
        <v>45555</v>
      </c>
      <c r="C5093" t="inlineStr">
        <is>
          <t>South</t>
        </is>
      </c>
      <c r="D5093" t="inlineStr">
        <is>
          <t>Hyderabad</t>
        </is>
      </c>
      <c r="E5093" t="inlineStr">
        <is>
          <t>Consumer</t>
        </is>
      </c>
      <c r="F5093" t="inlineStr">
        <is>
          <t>Online</t>
        </is>
      </c>
      <c r="G5093" t="inlineStr">
        <is>
          <t>Technology</t>
        </is>
      </c>
      <c r="H5093" t="inlineStr">
        <is>
          <t>Headphones</t>
        </is>
      </c>
      <c r="I5093" t="n">
        <v>8</v>
      </c>
      <c r="J5093" s="12" t="n">
        <v>3108.27</v>
      </c>
      <c r="K5093" s="13" t="n">
        <v>0</v>
      </c>
      <c r="L5093" s="12" t="n">
        <v>24866.16</v>
      </c>
      <c r="M5093" s="12" t="n">
        <v>18400.96</v>
      </c>
      <c r="N5093" s="12" t="n">
        <v>6465.2</v>
      </c>
      <c r="O5093" t="inlineStr">
        <is>
          <t>Net Banking</t>
        </is>
      </c>
      <c r="P5093" t="inlineStr">
        <is>
          <t>Sara Khan</t>
        </is>
      </c>
      <c r="Q5093" t="inlineStr">
        <is>
          <t>CUST-0417</t>
        </is>
      </c>
      <c r="R5093" t="n">
        <v>3</v>
      </c>
      <c r="S5093" t="inlineStr">
        <is>
          <t>No</t>
        </is>
      </c>
    </row>
    <row r="5094">
      <c r="A5094" t="inlineStr">
        <is>
          <t>ORD-2511-05093</t>
        </is>
      </c>
      <c r="B5094" s="11" t="n">
        <v>45970</v>
      </c>
      <c r="C5094" t="inlineStr">
        <is>
          <t>East</t>
        </is>
      </c>
      <c r="D5094" t="inlineStr">
        <is>
          <t>Kolkata</t>
        </is>
      </c>
      <c r="E5094" t="inlineStr">
        <is>
          <t>Corporate</t>
        </is>
      </c>
      <c r="F5094" t="inlineStr">
        <is>
          <t>Retail Store</t>
        </is>
      </c>
      <c r="G5094" t="inlineStr">
        <is>
          <t>Furniture</t>
        </is>
      </c>
      <c r="H5094" t="inlineStr">
        <is>
          <t>Office Chair</t>
        </is>
      </c>
      <c r="I5094" t="n">
        <v>3</v>
      </c>
      <c r="J5094" s="12" t="n">
        <v>7250.8</v>
      </c>
      <c r="K5094" s="13" t="n">
        <v>0.15</v>
      </c>
      <c r="L5094" s="12" t="n">
        <v>18489.54</v>
      </c>
      <c r="M5094" s="12" t="n">
        <v>15009.16</v>
      </c>
      <c r="N5094" s="12" t="n">
        <v>3480.38</v>
      </c>
      <c r="O5094" t="inlineStr">
        <is>
          <t>Cash</t>
        </is>
      </c>
      <c r="P5094" t="inlineStr">
        <is>
          <t>Sara Khan</t>
        </is>
      </c>
      <c r="Q5094" t="inlineStr">
        <is>
          <t>CUST-0116</t>
        </is>
      </c>
      <c r="R5094" t="n">
        <v>3</v>
      </c>
      <c r="S5094" t="inlineStr">
        <is>
          <t>No</t>
        </is>
      </c>
    </row>
    <row r="5095">
      <c r="A5095" t="inlineStr">
        <is>
          <t>ORD-2412-05094</t>
        </is>
      </c>
      <c r="B5095" s="11" t="n">
        <v>45631</v>
      </c>
      <c r="C5095" t="inlineStr">
        <is>
          <t>West</t>
        </is>
      </c>
      <c r="D5095" t="inlineStr">
        <is>
          <t>Mumbai</t>
        </is>
      </c>
      <c r="E5095" t="inlineStr">
        <is>
          <t>Consumer</t>
        </is>
      </c>
      <c r="F5095" t="inlineStr">
        <is>
          <t>Online</t>
        </is>
      </c>
      <c r="G5095" t="inlineStr">
        <is>
          <t>Accessories</t>
        </is>
      </c>
      <c r="H5095" t="inlineStr">
        <is>
          <t>Webcam</t>
        </is>
      </c>
      <c r="I5095" t="n">
        <v>1</v>
      </c>
      <c r="J5095" s="12" t="n">
        <v>3588.71</v>
      </c>
      <c r="K5095" s="13" t="n">
        <v>0.05</v>
      </c>
      <c r="L5095" s="12" t="n">
        <v>3409.27</v>
      </c>
      <c r="M5095" s="12" t="n">
        <v>2727.42</v>
      </c>
      <c r="N5095" s="12" t="n">
        <v>681.85</v>
      </c>
      <c r="O5095" t="inlineStr">
        <is>
          <t>Debit Card</t>
        </is>
      </c>
      <c r="P5095" t="inlineStr">
        <is>
          <t>Anaya Rao</t>
        </is>
      </c>
      <c r="Q5095" t="inlineStr">
        <is>
          <t>CUST-0532</t>
        </is>
      </c>
      <c r="R5095" t="n">
        <v>4</v>
      </c>
      <c r="S5095" t="inlineStr">
        <is>
          <t>Yes</t>
        </is>
      </c>
    </row>
    <row r="5096">
      <c r="A5096" t="inlineStr">
        <is>
          <t>ORD-2511-05095</t>
        </is>
      </c>
      <c r="B5096" s="11" t="n">
        <v>45962</v>
      </c>
      <c r="C5096" t="inlineStr">
        <is>
          <t>West</t>
        </is>
      </c>
      <c r="D5096" t="inlineStr">
        <is>
          <t>Surat</t>
        </is>
      </c>
      <c r="E5096" t="inlineStr">
        <is>
          <t>Education</t>
        </is>
      </c>
      <c r="F5096" t="inlineStr">
        <is>
          <t>Online</t>
        </is>
      </c>
      <c r="G5096" t="inlineStr">
        <is>
          <t>Technology</t>
        </is>
      </c>
      <c r="H5096" t="inlineStr">
        <is>
          <t>Printer</t>
        </is>
      </c>
      <c r="I5096" t="n">
        <v>4</v>
      </c>
      <c r="J5096" s="12" t="n">
        <v>10117.44</v>
      </c>
      <c r="K5096" s="13" t="n">
        <v>0.05</v>
      </c>
      <c r="L5096" s="12" t="n">
        <v>38446.27</v>
      </c>
      <c r="M5096" s="12" t="n">
        <v>33185.2</v>
      </c>
      <c r="N5096" s="12" t="n">
        <v>5261.07</v>
      </c>
      <c r="O5096" t="inlineStr">
        <is>
          <t>Credit Card</t>
        </is>
      </c>
      <c r="P5096" t="inlineStr">
        <is>
          <t>Ishaan Mehta</t>
        </is>
      </c>
      <c r="Q5096" t="inlineStr">
        <is>
          <t>CUST-0432</t>
        </is>
      </c>
      <c r="R5096" t="n">
        <v>4</v>
      </c>
      <c r="S5096" t="inlineStr">
        <is>
          <t>Yes</t>
        </is>
      </c>
    </row>
    <row r="5097">
      <c r="A5097" t="inlineStr">
        <is>
          <t>ORD-2501-05096</t>
        </is>
      </c>
      <c r="B5097" s="11" t="n">
        <v>45669</v>
      </c>
      <c r="C5097" t="inlineStr">
        <is>
          <t>West</t>
        </is>
      </c>
      <c r="D5097" t="inlineStr">
        <is>
          <t>Ahmedabad</t>
        </is>
      </c>
      <c r="E5097" t="inlineStr">
        <is>
          <t>Small Business</t>
        </is>
      </c>
      <c r="F5097" t="inlineStr">
        <is>
          <t>Online</t>
        </is>
      </c>
      <c r="G5097" t="inlineStr">
        <is>
          <t>Technology</t>
        </is>
      </c>
      <c r="H5097" t="inlineStr">
        <is>
          <t>Monitor</t>
        </is>
      </c>
      <c r="I5097" t="n">
        <v>4</v>
      </c>
      <c r="J5097" s="12" t="n">
        <v>13903.86</v>
      </c>
      <c r="K5097" s="13" t="n">
        <v>0.15</v>
      </c>
      <c r="L5097" s="12" t="n">
        <v>47273.12</v>
      </c>
      <c r="M5097" s="12" t="n">
        <v>44492.35</v>
      </c>
      <c r="N5097" s="12" t="n">
        <v>2780.77</v>
      </c>
      <c r="O5097" t="inlineStr">
        <is>
          <t>Net Banking</t>
        </is>
      </c>
      <c r="P5097" t="inlineStr">
        <is>
          <t>Anaya Rao</t>
        </is>
      </c>
      <c r="Q5097" t="inlineStr">
        <is>
          <t>CUST-0226</t>
        </is>
      </c>
      <c r="R5097" t="n">
        <v>3</v>
      </c>
      <c r="S5097" t="inlineStr">
        <is>
          <t>Yes</t>
        </is>
      </c>
    </row>
    <row r="5098">
      <c r="A5098" t="inlineStr">
        <is>
          <t>ORD-2403-05097</t>
        </is>
      </c>
      <c r="B5098" s="11" t="n">
        <v>45360</v>
      </c>
      <c r="C5098" t="inlineStr">
        <is>
          <t>North</t>
        </is>
      </c>
      <c r="D5098" t="inlineStr">
        <is>
          <t>Jaipur</t>
        </is>
      </c>
      <c r="E5098" t="inlineStr">
        <is>
          <t>Small Business</t>
        </is>
      </c>
      <c r="F5098" t="inlineStr">
        <is>
          <t>Partner</t>
        </is>
      </c>
      <c r="G5098" t="inlineStr">
        <is>
          <t>Accessories</t>
        </is>
      </c>
      <c r="H5098" t="inlineStr">
        <is>
          <t>USB Hub</t>
        </is>
      </c>
      <c r="I5098" t="n">
        <v>3</v>
      </c>
      <c r="J5098" s="12" t="n">
        <v>1283.32</v>
      </c>
      <c r="K5098" s="13" t="n">
        <v>0.1</v>
      </c>
      <c r="L5098" s="12" t="n">
        <v>3464.96</v>
      </c>
      <c r="M5098" s="12" t="n">
        <v>2617.97</v>
      </c>
      <c r="N5098" s="12" t="n">
        <v>846.99</v>
      </c>
      <c r="O5098" t="inlineStr">
        <is>
          <t>Debit Card</t>
        </is>
      </c>
      <c r="P5098" t="inlineStr">
        <is>
          <t>Meera Joshi</t>
        </is>
      </c>
      <c r="Q5098" t="inlineStr">
        <is>
          <t>CUST-0629</t>
        </is>
      </c>
      <c r="R5098" t="n">
        <v>3</v>
      </c>
      <c r="S5098" t="inlineStr">
        <is>
          <t>No</t>
        </is>
      </c>
    </row>
    <row r="5099">
      <c r="A5099" t="inlineStr">
        <is>
          <t>ORD-2403-05098</t>
        </is>
      </c>
      <c r="B5099" s="11" t="n">
        <v>45359</v>
      </c>
      <c r="C5099" t="inlineStr">
        <is>
          <t>South</t>
        </is>
      </c>
      <c r="D5099" t="inlineStr">
        <is>
          <t>Hyderabad</t>
        </is>
      </c>
      <c r="E5099" t="inlineStr">
        <is>
          <t>Small Business</t>
        </is>
      </c>
      <c r="F5099" t="inlineStr">
        <is>
          <t>Partner</t>
        </is>
      </c>
      <c r="G5099" t="inlineStr">
        <is>
          <t>Technology</t>
        </is>
      </c>
      <c r="H5099" t="inlineStr">
        <is>
          <t>Monitor</t>
        </is>
      </c>
      <c r="I5099" t="n">
        <v>3</v>
      </c>
      <c r="J5099" s="12" t="n">
        <v>12218.21</v>
      </c>
      <c r="K5099" s="13" t="n">
        <v>0.05</v>
      </c>
      <c r="L5099" s="12" t="n">
        <v>34821.9</v>
      </c>
      <c r="M5099" s="12" t="n">
        <v>29323.7</v>
      </c>
      <c r="N5099" s="12" t="n">
        <v>5498.2</v>
      </c>
      <c r="O5099" t="inlineStr">
        <is>
          <t>Debit Card</t>
        </is>
      </c>
      <c r="P5099" t="inlineStr">
        <is>
          <t>Vivaan Gupta</t>
        </is>
      </c>
      <c r="Q5099" t="inlineStr">
        <is>
          <t>CUST-0534</t>
        </is>
      </c>
      <c r="R5099" t="n">
        <v>6</v>
      </c>
      <c r="S5099" t="inlineStr">
        <is>
          <t>Yes</t>
        </is>
      </c>
    </row>
    <row r="5100">
      <c r="A5100" t="inlineStr">
        <is>
          <t>ORD-2402-05099</t>
        </is>
      </c>
      <c r="B5100" s="11" t="n">
        <v>45336</v>
      </c>
      <c r="C5100" t="inlineStr">
        <is>
          <t>East</t>
        </is>
      </c>
      <c r="D5100" t="inlineStr">
        <is>
          <t>Bhubaneswar</t>
        </is>
      </c>
      <c r="E5100" t="inlineStr">
        <is>
          <t>Small Business</t>
        </is>
      </c>
      <c r="F5100" t="inlineStr">
        <is>
          <t>Online</t>
        </is>
      </c>
      <c r="G5100" t="inlineStr">
        <is>
          <t>Accessories</t>
        </is>
      </c>
      <c r="H5100" t="inlineStr">
        <is>
          <t>Webcam</t>
        </is>
      </c>
      <c r="I5100" t="n">
        <v>5</v>
      </c>
      <c r="J5100" s="12" t="n">
        <v>3228.3</v>
      </c>
      <c r="K5100" s="13" t="n">
        <v>0.05</v>
      </c>
      <c r="L5100" s="12" t="n">
        <v>15334.42</v>
      </c>
      <c r="M5100" s="12" t="n">
        <v>12267.54</v>
      </c>
      <c r="N5100" s="12" t="n">
        <v>3066.88</v>
      </c>
      <c r="O5100" t="inlineStr">
        <is>
          <t>Cash</t>
        </is>
      </c>
      <c r="P5100" t="inlineStr">
        <is>
          <t>Sara Khan</t>
        </is>
      </c>
      <c r="Q5100" t="inlineStr">
        <is>
          <t>CUST-0939</t>
        </is>
      </c>
      <c r="R5100" t="n">
        <v>3</v>
      </c>
      <c r="S5100" t="inlineStr">
        <is>
          <t>No</t>
        </is>
      </c>
    </row>
    <row r="5101">
      <c r="A5101" t="inlineStr">
        <is>
          <t>ORD-2404-05100</t>
        </is>
      </c>
      <c r="B5101" s="11" t="n">
        <v>45408</v>
      </c>
      <c r="C5101" t="inlineStr">
        <is>
          <t>South</t>
        </is>
      </c>
      <c r="D5101" t="inlineStr">
        <is>
          <t>Chennai</t>
        </is>
      </c>
      <c r="E5101" t="inlineStr">
        <is>
          <t>Education</t>
        </is>
      </c>
      <c r="F5101" t="inlineStr">
        <is>
          <t>Online</t>
        </is>
      </c>
      <c r="G5101" t="inlineStr">
        <is>
          <t>Furniture</t>
        </is>
      </c>
      <c r="H5101" t="inlineStr">
        <is>
          <t>Desk</t>
        </is>
      </c>
      <c r="I5101" t="n">
        <v>1</v>
      </c>
      <c r="J5101" s="12" t="n">
        <v>12654.92</v>
      </c>
      <c r="K5101" s="13" t="n">
        <v>0.05</v>
      </c>
      <c r="L5101" s="12" t="n">
        <v>12022.17</v>
      </c>
      <c r="M5101" s="12" t="n">
        <v>9491.190000000001</v>
      </c>
      <c r="N5101" s="12" t="n">
        <v>2530.98</v>
      </c>
      <c r="O5101" t="inlineStr">
        <is>
          <t>Net Banking</t>
        </is>
      </c>
      <c r="P5101" t="inlineStr">
        <is>
          <t>Anaya Rao</t>
        </is>
      </c>
      <c r="Q5101" t="inlineStr">
        <is>
          <t>CUST-0548</t>
        </is>
      </c>
      <c r="R5101" t="n">
        <v>4</v>
      </c>
      <c r="S5101" t="inlineStr">
        <is>
          <t>No</t>
        </is>
      </c>
    </row>
    <row r="5102">
      <c r="A5102" t="inlineStr">
        <is>
          <t>ORD-2406-05101</t>
        </is>
      </c>
      <c r="B5102" s="11" t="n">
        <v>45448</v>
      </c>
      <c r="C5102" t="inlineStr">
        <is>
          <t>East</t>
        </is>
      </c>
      <c r="D5102" t="inlineStr">
        <is>
          <t>Bhubaneswar</t>
        </is>
      </c>
      <c r="E5102" t="inlineStr">
        <is>
          <t>Small Business</t>
        </is>
      </c>
      <c r="F5102" t="inlineStr">
        <is>
          <t>Online</t>
        </is>
      </c>
      <c r="G5102" t="inlineStr">
        <is>
          <t>Accessories</t>
        </is>
      </c>
      <c r="H5102" t="inlineStr">
        <is>
          <t>Mouse</t>
        </is>
      </c>
      <c r="I5102" t="n">
        <v>1</v>
      </c>
      <c r="J5102" s="12" t="n">
        <v>873.96</v>
      </c>
      <c r="K5102" s="13" t="n">
        <v>0.03</v>
      </c>
      <c r="L5102" s="12" t="n">
        <v>847.74</v>
      </c>
      <c r="M5102" s="12" t="n">
        <v>576.8099999999999</v>
      </c>
      <c r="N5102" s="12" t="n">
        <v>270.93</v>
      </c>
      <c r="O5102" t="inlineStr">
        <is>
          <t>Debit Card</t>
        </is>
      </c>
      <c r="P5102" t="inlineStr">
        <is>
          <t>Diya Patel</t>
        </is>
      </c>
      <c r="Q5102" t="inlineStr">
        <is>
          <t>CUST-0754</t>
        </is>
      </c>
      <c r="R5102" t="n">
        <v>2</v>
      </c>
      <c r="S5102" t="inlineStr">
        <is>
          <t>No</t>
        </is>
      </c>
    </row>
    <row r="5103">
      <c r="A5103" t="inlineStr">
        <is>
          <t>ORD-2512-05102</t>
        </is>
      </c>
      <c r="B5103" s="11" t="n">
        <v>46017</v>
      </c>
      <c r="C5103" t="inlineStr">
        <is>
          <t>Central</t>
        </is>
      </c>
      <c r="D5103" t="inlineStr">
        <is>
          <t>Nagpur</t>
        </is>
      </c>
      <c r="E5103" t="inlineStr">
        <is>
          <t>Corporate</t>
        </is>
      </c>
      <c r="F5103" t="inlineStr">
        <is>
          <t>Retail Store</t>
        </is>
      </c>
      <c r="G5103" t="inlineStr">
        <is>
          <t>Accessories</t>
        </is>
      </c>
      <c r="H5103" t="inlineStr">
        <is>
          <t>USB Hub</t>
        </is>
      </c>
      <c r="I5103" t="n">
        <v>1</v>
      </c>
      <c r="J5103" s="12" t="n">
        <v>1376.12</v>
      </c>
      <c r="K5103" s="13" t="n">
        <v>0.2</v>
      </c>
      <c r="L5103" s="12" t="n">
        <v>1100.9</v>
      </c>
      <c r="M5103" s="12" t="n">
        <v>935.76</v>
      </c>
      <c r="N5103" s="12" t="n">
        <v>165.14</v>
      </c>
      <c r="O5103" t="inlineStr">
        <is>
          <t>Debit Card</t>
        </is>
      </c>
      <c r="P5103" t="inlineStr">
        <is>
          <t>Diya Patel</t>
        </is>
      </c>
      <c r="Q5103" t="inlineStr">
        <is>
          <t>CUST-0336</t>
        </is>
      </c>
      <c r="R5103" t="n">
        <v>3</v>
      </c>
      <c r="S5103" t="inlineStr">
        <is>
          <t>Yes</t>
        </is>
      </c>
    </row>
    <row r="5104">
      <c r="A5104" t="inlineStr">
        <is>
          <t>ORD-2402-05103</t>
        </is>
      </c>
      <c r="B5104" s="11" t="n">
        <v>45348</v>
      </c>
      <c r="C5104" t="inlineStr">
        <is>
          <t>South</t>
        </is>
      </c>
      <c r="D5104" t="inlineStr">
        <is>
          <t>Bengaluru</t>
        </is>
      </c>
      <c r="E5104" t="inlineStr">
        <is>
          <t>Education</t>
        </is>
      </c>
      <c r="F5104" t="inlineStr">
        <is>
          <t>Online</t>
        </is>
      </c>
      <c r="G5104" t="inlineStr">
        <is>
          <t>Furniture</t>
        </is>
      </c>
      <c r="H5104" t="inlineStr">
        <is>
          <t>Cabinet</t>
        </is>
      </c>
      <c r="I5104" t="n">
        <v>4</v>
      </c>
      <c r="J5104" s="12" t="n">
        <v>8858.870000000001</v>
      </c>
      <c r="K5104" s="13" t="n">
        <v>0.2</v>
      </c>
      <c r="L5104" s="12" t="n">
        <v>28348.38</v>
      </c>
      <c r="M5104" s="12" t="n">
        <v>27639.67</v>
      </c>
      <c r="N5104" s="12" t="n">
        <v>708.71</v>
      </c>
      <c r="O5104" t="inlineStr">
        <is>
          <t>Net Banking</t>
        </is>
      </c>
      <c r="P5104" t="inlineStr">
        <is>
          <t>Ishaan Mehta</t>
        </is>
      </c>
      <c r="Q5104" t="inlineStr">
        <is>
          <t>CUST-0413</t>
        </is>
      </c>
      <c r="R5104" t="n">
        <v>2</v>
      </c>
      <c r="S5104" t="inlineStr">
        <is>
          <t>No</t>
        </is>
      </c>
    </row>
    <row r="5105">
      <c r="A5105" t="inlineStr">
        <is>
          <t>ORD-2408-05104</t>
        </is>
      </c>
      <c r="B5105" s="11" t="n">
        <v>45517</v>
      </c>
      <c r="C5105" t="inlineStr">
        <is>
          <t>West</t>
        </is>
      </c>
      <c r="D5105" t="inlineStr">
        <is>
          <t>Ahmedabad</t>
        </is>
      </c>
      <c r="E5105" t="inlineStr">
        <is>
          <t>Consumer</t>
        </is>
      </c>
      <c r="F5105" t="inlineStr">
        <is>
          <t>Retail Store</t>
        </is>
      </c>
      <c r="G5105" t="inlineStr">
        <is>
          <t>Office Supplies</t>
        </is>
      </c>
      <c r="H5105" t="inlineStr">
        <is>
          <t>Notebook Pack</t>
        </is>
      </c>
      <c r="I5105" t="n">
        <v>3</v>
      </c>
      <c r="J5105" s="12" t="n">
        <v>413.15</v>
      </c>
      <c r="K5105" s="13" t="n">
        <v>0.2</v>
      </c>
      <c r="L5105" s="12" t="n">
        <v>991.5599999999999</v>
      </c>
      <c r="M5105" s="12" t="n">
        <v>793.25</v>
      </c>
      <c r="N5105" s="12" t="n">
        <v>198.31</v>
      </c>
      <c r="O5105" t="inlineStr">
        <is>
          <t>Debit Card</t>
        </is>
      </c>
      <c r="P5105" t="inlineStr">
        <is>
          <t>Vivaan Gupta</t>
        </is>
      </c>
      <c r="Q5105" t="inlineStr">
        <is>
          <t>CUST-0190</t>
        </is>
      </c>
      <c r="R5105" t="n">
        <v>4</v>
      </c>
      <c r="S5105" t="inlineStr">
        <is>
          <t>No</t>
        </is>
      </c>
    </row>
    <row r="5106">
      <c r="A5106" t="inlineStr">
        <is>
          <t>ORD-2502-05105</t>
        </is>
      </c>
      <c r="B5106" s="11" t="n">
        <v>45694</v>
      </c>
      <c r="C5106" t="inlineStr">
        <is>
          <t>North</t>
        </is>
      </c>
      <c r="D5106" t="inlineStr">
        <is>
          <t>Lucknow</t>
        </is>
      </c>
      <c r="E5106" t="inlineStr">
        <is>
          <t>Consumer</t>
        </is>
      </c>
      <c r="F5106" t="inlineStr">
        <is>
          <t>Direct Sales</t>
        </is>
      </c>
      <c r="G5106" t="inlineStr">
        <is>
          <t>Furniture</t>
        </is>
      </c>
      <c r="H5106" t="inlineStr">
        <is>
          <t>Bookshelf</t>
        </is>
      </c>
      <c r="I5106" t="n">
        <v>5</v>
      </c>
      <c r="J5106" s="12" t="n">
        <v>5320.54</v>
      </c>
      <c r="K5106" s="13" t="n">
        <v>0</v>
      </c>
      <c r="L5106" s="12" t="n">
        <v>26602.7</v>
      </c>
      <c r="M5106" s="12" t="n">
        <v>19419.97</v>
      </c>
      <c r="N5106" s="12" t="n">
        <v>7182.73</v>
      </c>
      <c r="O5106" t="inlineStr">
        <is>
          <t>Credit Card</t>
        </is>
      </c>
      <c r="P5106" t="inlineStr">
        <is>
          <t>Vivaan Gupta</t>
        </is>
      </c>
      <c r="Q5106" t="inlineStr">
        <is>
          <t>CUST-0253</t>
        </is>
      </c>
      <c r="R5106" t="n">
        <v>3</v>
      </c>
      <c r="S5106" t="inlineStr">
        <is>
          <t>No</t>
        </is>
      </c>
    </row>
    <row r="5107">
      <c r="A5107" t="inlineStr">
        <is>
          <t>ORD-2503-05106</t>
        </is>
      </c>
      <c r="B5107" s="11" t="n">
        <v>45732</v>
      </c>
      <c r="C5107" t="inlineStr">
        <is>
          <t>West</t>
        </is>
      </c>
      <c r="D5107" t="inlineStr">
        <is>
          <t>Pune</t>
        </is>
      </c>
      <c r="E5107" t="inlineStr">
        <is>
          <t>Small Business</t>
        </is>
      </c>
      <c r="F5107" t="inlineStr">
        <is>
          <t>Retail Store</t>
        </is>
      </c>
      <c r="G5107" t="inlineStr">
        <is>
          <t>Furniture</t>
        </is>
      </c>
      <c r="H5107" t="inlineStr">
        <is>
          <t>Bookshelf</t>
        </is>
      </c>
      <c r="I5107" t="n">
        <v>1</v>
      </c>
      <c r="J5107" s="12" t="n">
        <v>6109.43</v>
      </c>
      <c r="K5107" s="13" t="n">
        <v>0.05</v>
      </c>
      <c r="L5107" s="12" t="n">
        <v>5803.96</v>
      </c>
      <c r="M5107" s="12" t="n">
        <v>4459.88</v>
      </c>
      <c r="N5107" s="12" t="n">
        <v>1344.08</v>
      </c>
      <c r="O5107" t="inlineStr">
        <is>
          <t>UPI</t>
        </is>
      </c>
      <c r="P5107" t="inlineStr">
        <is>
          <t>Diya Patel</t>
        </is>
      </c>
      <c r="Q5107" t="inlineStr">
        <is>
          <t>CUST-0130</t>
        </is>
      </c>
      <c r="R5107" t="n">
        <v>5</v>
      </c>
      <c r="S5107" t="inlineStr">
        <is>
          <t>No</t>
        </is>
      </c>
    </row>
    <row r="5108">
      <c r="A5108" t="inlineStr">
        <is>
          <t>ORD-2408-05107</t>
        </is>
      </c>
      <c r="B5108" s="11" t="n">
        <v>45516</v>
      </c>
      <c r="C5108" t="inlineStr">
        <is>
          <t>Central</t>
        </is>
      </c>
      <c r="D5108" t="inlineStr">
        <is>
          <t>Bhopal</t>
        </is>
      </c>
      <c r="E5108" t="inlineStr">
        <is>
          <t>Consumer</t>
        </is>
      </c>
      <c r="F5108" t="inlineStr">
        <is>
          <t>Retail Store</t>
        </is>
      </c>
      <c r="G5108" t="inlineStr">
        <is>
          <t>Accessories</t>
        </is>
      </c>
      <c r="H5108" t="inlineStr">
        <is>
          <t>Webcam</t>
        </is>
      </c>
      <c r="I5108" t="n">
        <v>2</v>
      </c>
      <c r="J5108" s="12" t="n">
        <v>3742.38</v>
      </c>
      <c r="K5108" s="13" t="n">
        <v>0.05</v>
      </c>
      <c r="L5108" s="12" t="n">
        <v>7110.52</v>
      </c>
      <c r="M5108" s="12" t="n">
        <v>5688.42</v>
      </c>
      <c r="N5108" s="12" t="n">
        <v>1422.1</v>
      </c>
      <c r="O5108" t="inlineStr">
        <is>
          <t>Credit Card</t>
        </is>
      </c>
      <c r="P5108" t="inlineStr">
        <is>
          <t>Diya Patel</t>
        </is>
      </c>
      <c r="Q5108" t="inlineStr">
        <is>
          <t>CUST-0722</t>
        </is>
      </c>
      <c r="R5108" t="n">
        <v>2</v>
      </c>
      <c r="S5108" t="inlineStr">
        <is>
          <t>No</t>
        </is>
      </c>
    </row>
    <row r="5109">
      <c r="A5109" t="inlineStr">
        <is>
          <t>ORD-2512-05108</t>
        </is>
      </c>
      <c r="B5109" s="11" t="n">
        <v>45998</v>
      </c>
      <c r="C5109" t="inlineStr">
        <is>
          <t>South</t>
        </is>
      </c>
      <c r="D5109" t="inlineStr">
        <is>
          <t>Hyderabad</t>
        </is>
      </c>
      <c r="E5109" t="inlineStr">
        <is>
          <t>Consumer</t>
        </is>
      </c>
      <c r="F5109" t="inlineStr">
        <is>
          <t>Retail Store</t>
        </is>
      </c>
      <c r="G5109" t="inlineStr">
        <is>
          <t>Office Supplies</t>
        </is>
      </c>
      <c r="H5109" t="inlineStr">
        <is>
          <t>Notebook Pack</t>
        </is>
      </c>
      <c r="I5109" t="n">
        <v>2</v>
      </c>
      <c r="J5109" s="12" t="n">
        <v>389.77</v>
      </c>
      <c r="K5109" s="13" t="n">
        <v>0.1</v>
      </c>
      <c r="L5109" s="12" t="n">
        <v>701.59</v>
      </c>
      <c r="M5109" s="12" t="n">
        <v>498.91</v>
      </c>
      <c r="N5109" s="12" t="n">
        <v>202.68</v>
      </c>
      <c r="O5109" t="inlineStr">
        <is>
          <t>UPI</t>
        </is>
      </c>
      <c r="P5109" t="inlineStr">
        <is>
          <t>Anaya Rao</t>
        </is>
      </c>
      <c r="Q5109" t="inlineStr">
        <is>
          <t>CUST-0946</t>
        </is>
      </c>
      <c r="R5109" t="n">
        <v>4</v>
      </c>
      <c r="S5109" t="inlineStr">
        <is>
          <t>No</t>
        </is>
      </c>
    </row>
    <row r="5110">
      <c r="A5110" t="inlineStr">
        <is>
          <t>ORD-2510-05109</t>
        </is>
      </c>
      <c r="B5110" s="11" t="n">
        <v>45952</v>
      </c>
      <c r="C5110" t="inlineStr">
        <is>
          <t>West</t>
        </is>
      </c>
      <c r="D5110" t="inlineStr">
        <is>
          <t>Pune</t>
        </is>
      </c>
      <c r="E5110" t="inlineStr">
        <is>
          <t>Small Business</t>
        </is>
      </c>
      <c r="F5110" t="inlineStr">
        <is>
          <t>Direct Sales</t>
        </is>
      </c>
      <c r="G5110" t="inlineStr">
        <is>
          <t>Technology</t>
        </is>
      </c>
      <c r="H5110" t="inlineStr">
        <is>
          <t>Tablet</t>
        </is>
      </c>
      <c r="I5110" t="n">
        <v>5</v>
      </c>
      <c r="J5110" s="12" t="n">
        <v>22203.33</v>
      </c>
      <c r="K5110" s="13" t="n">
        <v>0.03</v>
      </c>
      <c r="L5110" s="12" t="n">
        <v>107686.15</v>
      </c>
      <c r="M5110" s="12" t="n">
        <v>92143.82000000001</v>
      </c>
      <c r="N5110" s="12" t="n">
        <v>15542.33</v>
      </c>
      <c r="O5110" t="inlineStr">
        <is>
          <t>Net Banking</t>
        </is>
      </c>
      <c r="P5110" t="inlineStr">
        <is>
          <t>Diya Patel</t>
        </is>
      </c>
      <c r="Q5110" t="inlineStr">
        <is>
          <t>CUST-0435</t>
        </is>
      </c>
      <c r="R5110" t="n">
        <v>5</v>
      </c>
      <c r="S5110" t="inlineStr">
        <is>
          <t>Yes</t>
        </is>
      </c>
    </row>
    <row r="5111">
      <c r="A5111" t="inlineStr">
        <is>
          <t>ORD-2412-05110</t>
        </is>
      </c>
      <c r="B5111" s="11" t="n">
        <v>45638</v>
      </c>
      <c r="C5111" t="inlineStr">
        <is>
          <t>East</t>
        </is>
      </c>
      <c r="D5111" t="inlineStr">
        <is>
          <t>Patna</t>
        </is>
      </c>
      <c r="E5111" t="inlineStr">
        <is>
          <t>Education</t>
        </is>
      </c>
      <c r="F5111" t="inlineStr">
        <is>
          <t>Online</t>
        </is>
      </c>
      <c r="G5111" t="inlineStr">
        <is>
          <t>Technology</t>
        </is>
      </c>
      <c r="H5111" t="inlineStr">
        <is>
          <t>Keyboard</t>
        </is>
      </c>
      <c r="I5111" t="n">
        <v>8</v>
      </c>
      <c r="J5111" s="12" t="n">
        <v>1658</v>
      </c>
      <c r="K5111" s="13" t="n">
        <v>0</v>
      </c>
      <c r="L5111" s="12" t="n">
        <v>13264</v>
      </c>
      <c r="M5111" s="12" t="n">
        <v>9417.440000000001</v>
      </c>
      <c r="N5111" s="12" t="n">
        <v>3846.56</v>
      </c>
      <c r="O5111" t="inlineStr">
        <is>
          <t>Credit Card</t>
        </is>
      </c>
      <c r="P5111" t="inlineStr">
        <is>
          <t>Aarav Sharma</t>
        </is>
      </c>
      <c r="Q5111" t="inlineStr">
        <is>
          <t>CUST-0939</t>
        </is>
      </c>
      <c r="R5111" t="n">
        <v>5</v>
      </c>
      <c r="S5111" t="inlineStr">
        <is>
          <t>No</t>
        </is>
      </c>
    </row>
    <row r="5112">
      <c r="A5112" t="inlineStr">
        <is>
          <t>ORD-2502-05111</t>
        </is>
      </c>
      <c r="B5112" s="11" t="n">
        <v>45700</v>
      </c>
      <c r="C5112" t="inlineStr">
        <is>
          <t>South</t>
        </is>
      </c>
      <c r="D5112" t="inlineStr">
        <is>
          <t>Kochi</t>
        </is>
      </c>
      <c r="E5112" t="inlineStr">
        <is>
          <t>Small Business</t>
        </is>
      </c>
      <c r="F5112" t="inlineStr">
        <is>
          <t>Direct Sales</t>
        </is>
      </c>
      <c r="G5112" t="inlineStr">
        <is>
          <t>Office Supplies</t>
        </is>
      </c>
      <c r="H5112" t="inlineStr">
        <is>
          <t>File Folder</t>
        </is>
      </c>
      <c r="I5112" t="n">
        <v>10</v>
      </c>
      <c r="J5112" s="12" t="n">
        <v>106.22</v>
      </c>
      <c r="K5112" s="13" t="n">
        <v>0.03</v>
      </c>
      <c r="L5112" s="12" t="n">
        <v>1030.33</v>
      </c>
      <c r="M5112" s="12" t="n">
        <v>616.08</v>
      </c>
      <c r="N5112" s="12" t="n">
        <v>414.25</v>
      </c>
      <c r="O5112" t="inlineStr">
        <is>
          <t>UPI</t>
        </is>
      </c>
      <c r="P5112" t="inlineStr">
        <is>
          <t>Aarav Sharma</t>
        </is>
      </c>
      <c r="Q5112" t="inlineStr">
        <is>
          <t>CUST-0551</t>
        </is>
      </c>
      <c r="R5112" t="n">
        <v>5</v>
      </c>
      <c r="S5112" t="inlineStr">
        <is>
          <t>No</t>
        </is>
      </c>
    </row>
    <row r="5113">
      <c r="A5113" t="inlineStr">
        <is>
          <t>ORD-2501-05112</t>
        </is>
      </c>
      <c r="B5113" s="11" t="n">
        <v>45668</v>
      </c>
      <c r="C5113" t="inlineStr">
        <is>
          <t>Central</t>
        </is>
      </c>
      <c r="D5113" t="inlineStr">
        <is>
          <t>Indore</t>
        </is>
      </c>
      <c r="E5113" t="inlineStr">
        <is>
          <t>Education</t>
        </is>
      </c>
      <c r="F5113" t="inlineStr">
        <is>
          <t>Online</t>
        </is>
      </c>
      <c r="G5113" t="inlineStr">
        <is>
          <t>Furniture</t>
        </is>
      </c>
      <c r="H5113" t="inlineStr">
        <is>
          <t>Office Chair</t>
        </is>
      </c>
      <c r="I5113" t="n">
        <v>2</v>
      </c>
      <c r="J5113" s="12" t="n">
        <v>7316.19</v>
      </c>
      <c r="K5113" s="13" t="n">
        <v>0.03</v>
      </c>
      <c r="L5113" s="12" t="n">
        <v>14193.41</v>
      </c>
      <c r="M5113" s="12" t="n">
        <v>10096.34</v>
      </c>
      <c r="N5113" s="12" t="n">
        <v>4097.07</v>
      </c>
      <c r="O5113" t="inlineStr">
        <is>
          <t>Debit Card</t>
        </is>
      </c>
      <c r="P5113" t="inlineStr">
        <is>
          <t>Vivaan Gupta</t>
        </is>
      </c>
      <c r="Q5113" t="inlineStr">
        <is>
          <t>CUST-0763</t>
        </is>
      </c>
      <c r="R5113" t="n">
        <v>4</v>
      </c>
      <c r="S5113" t="inlineStr">
        <is>
          <t>No</t>
        </is>
      </c>
    </row>
    <row r="5114">
      <c r="A5114" t="inlineStr">
        <is>
          <t>ORD-2503-05113</t>
        </is>
      </c>
      <c r="B5114" s="11" t="n">
        <v>45741</v>
      </c>
      <c r="C5114" t="inlineStr">
        <is>
          <t>South</t>
        </is>
      </c>
      <c r="D5114" t="inlineStr">
        <is>
          <t>Kochi</t>
        </is>
      </c>
      <c r="E5114" t="inlineStr">
        <is>
          <t>Small Business</t>
        </is>
      </c>
      <c r="F5114" t="inlineStr">
        <is>
          <t>Retail Store</t>
        </is>
      </c>
      <c r="G5114" t="inlineStr">
        <is>
          <t>Office Supplies</t>
        </is>
      </c>
      <c r="H5114" t="inlineStr">
        <is>
          <t>File Folder</t>
        </is>
      </c>
      <c r="I5114" t="n">
        <v>4</v>
      </c>
      <c r="J5114" s="12" t="n">
        <v>119.37</v>
      </c>
      <c r="K5114" s="13" t="n">
        <v>0.15</v>
      </c>
      <c r="L5114" s="12" t="n">
        <v>405.86</v>
      </c>
      <c r="M5114" s="12" t="n">
        <v>276.94</v>
      </c>
      <c r="N5114" s="12" t="n">
        <v>128.92</v>
      </c>
      <c r="O5114" t="inlineStr">
        <is>
          <t>Debit Card</t>
        </is>
      </c>
      <c r="P5114" t="inlineStr">
        <is>
          <t>Ishaan Mehta</t>
        </is>
      </c>
      <c r="Q5114" t="inlineStr">
        <is>
          <t>CUST-0166</t>
        </is>
      </c>
      <c r="R5114" t="n">
        <v>4</v>
      </c>
      <c r="S5114" t="inlineStr">
        <is>
          <t>No</t>
        </is>
      </c>
    </row>
    <row r="5115">
      <c r="A5115" t="inlineStr">
        <is>
          <t>ORD-2404-05114</t>
        </is>
      </c>
      <c r="B5115" s="11" t="n">
        <v>45384</v>
      </c>
      <c r="C5115" t="inlineStr">
        <is>
          <t>East</t>
        </is>
      </c>
      <c r="D5115" t="inlineStr">
        <is>
          <t>Guwahati</t>
        </is>
      </c>
      <c r="E5115" t="inlineStr">
        <is>
          <t>Corporate</t>
        </is>
      </c>
      <c r="F5115" t="inlineStr">
        <is>
          <t>Retail Store</t>
        </is>
      </c>
      <c r="G5115" t="inlineStr">
        <is>
          <t>Technology</t>
        </is>
      </c>
      <c r="H5115" t="inlineStr">
        <is>
          <t>Keyboard</t>
        </is>
      </c>
      <c r="I5115" t="n">
        <v>4</v>
      </c>
      <c r="J5115" s="12" t="n">
        <v>1768.4</v>
      </c>
      <c r="K5115" s="13" t="n">
        <v>0.15</v>
      </c>
      <c r="L5115" s="12" t="n">
        <v>6012.56</v>
      </c>
      <c r="M5115" s="12" t="n">
        <v>5022.26</v>
      </c>
      <c r="N5115" s="12" t="n">
        <v>990.3</v>
      </c>
      <c r="O5115" t="inlineStr">
        <is>
          <t>Net Banking</t>
        </is>
      </c>
      <c r="P5115" t="inlineStr">
        <is>
          <t>Aarav Sharma</t>
        </is>
      </c>
      <c r="Q5115" t="inlineStr">
        <is>
          <t>CUST-0367</t>
        </is>
      </c>
      <c r="R5115" t="n">
        <v>7</v>
      </c>
      <c r="S5115" t="inlineStr">
        <is>
          <t>No</t>
        </is>
      </c>
    </row>
    <row r="5116">
      <c r="A5116" t="inlineStr">
        <is>
          <t>ORD-2408-05115</t>
        </is>
      </c>
      <c r="B5116" s="11" t="n">
        <v>45511</v>
      </c>
      <c r="C5116" t="inlineStr">
        <is>
          <t>East</t>
        </is>
      </c>
      <c r="D5116" t="inlineStr">
        <is>
          <t>Kolkata</t>
        </is>
      </c>
      <c r="E5116" t="inlineStr">
        <is>
          <t>Education</t>
        </is>
      </c>
      <c r="F5116" t="inlineStr">
        <is>
          <t>Retail Store</t>
        </is>
      </c>
      <c r="G5116" t="inlineStr">
        <is>
          <t>Office Supplies</t>
        </is>
      </c>
      <c r="H5116" t="inlineStr">
        <is>
          <t>Pen Box</t>
        </is>
      </c>
      <c r="I5116" t="n">
        <v>5</v>
      </c>
      <c r="J5116" s="12" t="n">
        <v>218.92</v>
      </c>
      <c r="K5116" s="13" t="n">
        <v>0.1</v>
      </c>
      <c r="L5116" s="12" t="n">
        <v>985.14</v>
      </c>
      <c r="M5116" s="12" t="n">
        <v>667.71</v>
      </c>
      <c r="N5116" s="12" t="n">
        <v>317.43</v>
      </c>
      <c r="O5116" t="inlineStr">
        <is>
          <t>UPI</t>
        </is>
      </c>
      <c r="P5116" t="inlineStr">
        <is>
          <t>Rohan Verma</t>
        </is>
      </c>
      <c r="Q5116" t="inlineStr">
        <is>
          <t>CUST-0029</t>
        </is>
      </c>
      <c r="R5116" t="n">
        <v>5</v>
      </c>
      <c r="S5116" t="inlineStr">
        <is>
          <t>No</t>
        </is>
      </c>
    </row>
    <row r="5117">
      <c r="A5117" t="inlineStr">
        <is>
          <t>ORD-2405-05116</t>
        </is>
      </c>
      <c r="B5117" s="11" t="n">
        <v>45426</v>
      </c>
      <c r="C5117" t="inlineStr">
        <is>
          <t>West</t>
        </is>
      </c>
      <c r="D5117" t="inlineStr">
        <is>
          <t>Pune</t>
        </is>
      </c>
      <c r="E5117" t="inlineStr">
        <is>
          <t>Education</t>
        </is>
      </c>
      <c r="F5117" t="inlineStr">
        <is>
          <t>Retail Store</t>
        </is>
      </c>
      <c r="G5117" t="inlineStr">
        <is>
          <t>Technology</t>
        </is>
      </c>
      <c r="H5117" t="inlineStr">
        <is>
          <t>Laptop</t>
        </is>
      </c>
      <c r="I5117" t="n">
        <v>6</v>
      </c>
      <c r="J5117" s="12" t="n">
        <v>41894.94</v>
      </c>
      <c r="K5117" s="13" t="n">
        <v>0.05</v>
      </c>
      <c r="L5117" s="12" t="n">
        <v>238801.16</v>
      </c>
      <c r="M5117" s="12" t="n">
        <v>216177.89</v>
      </c>
      <c r="N5117" s="12" t="n">
        <v>22623.27</v>
      </c>
      <c r="O5117" t="inlineStr">
        <is>
          <t>Net Banking</t>
        </is>
      </c>
      <c r="P5117" t="inlineStr">
        <is>
          <t>Anaya Rao</t>
        </is>
      </c>
      <c r="Q5117" t="inlineStr">
        <is>
          <t>CUST-0502</t>
        </is>
      </c>
      <c r="R5117" t="n">
        <v>5</v>
      </c>
      <c r="S5117" t="inlineStr">
        <is>
          <t>No</t>
        </is>
      </c>
    </row>
    <row r="5118">
      <c r="A5118" t="inlineStr">
        <is>
          <t>ORD-2405-05117</t>
        </is>
      </c>
      <c r="B5118" s="11" t="n">
        <v>45439</v>
      </c>
      <c r="C5118" t="inlineStr">
        <is>
          <t>East</t>
        </is>
      </c>
      <c r="D5118" t="inlineStr">
        <is>
          <t>Kolkata</t>
        </is>
      </c>
      <c r="E5118" t="inlineStr">
        <is>
          <t>Education</t>
        </is>
      </c>
      <c r="F5118" t="inlineStr">
        <is>
          <t>Online</t>
        </is>
      </c>
      <c r="G5118" t="inlineStr">
        <is>
          <t>Office Supplies</t>
        </is>
      </c>
      <c r="H5118" t="inlineStr">
        <is>
          <t>File Folder</t>
        </is>
      </c>
      <c r="I5118" t="n">
        <v>1</v>
      </c>
      <c r="J5118" s="12" t="n">
        <v>122.03</v>
      </c>
      <c r="K5118" s="13" t="n">
        <v>0.05</v>
      </c>
      <c r="L5118" s="12" t="n">
        <v>115.93</v>
      </c>
      <c r="M5118" s="12" t="n">
        <v>70.78</v>
      </c>
      <c r="N5118" s="12" t="n">
        <v>45.15</v>
      </c>
      <c r="O5118" t="inlineStr">
        <is>
          <t>Debit Card</t>
        </is>
      </c>
      <c r="P5118" t="inlineStr">
        <is>
          <t>Sara Khan</t>
        </is>
      </c>
      <c r="Q5118" t="inlineStr">
        <is>
          <t>CUST-0874</t>
        </is>
      </c>
      <c r="R5118" t="n">
        <v>2</v>
      </c>
      <c r="S5118" t="inlineStr">
        <is>
          <t>No</t>
        </is>
      </c>
    </row>
    <row r="5119">
      <c r="A5119" t="inlineStr">
        <is>
          <t>ORD-2507-05118</t>
        </is>
      </c>
      <c r="B5119" s="11" t="n">
        <v>45846</v>
      </c>
      <c r="C5119" t="inlineStr">
        <is>
          <t>Central</t>
        </is>
      </c>
      <c r="D5119" t="inlineStr">
        <is>
          <t>Bhopal</t>
        </is>
      </c>
      <c r="E5119" t="inlineStr">
        <is>
          <t>Corporate</t>
        </is>
      </c>
      <c r="F5119" t="inlineStr">
        <is>
          <t>Direct Sales</t>
        </is>
      </c>
      <c r="G5119" t="inlineStr">
        <is>
          <t>Technology</t>
        </is>
      </c>
      <c r="H5119" t="inlineStr">
        <is>
          <t>Laptop</t>
        </is>
      </c>
      <c r="I5119" t="n">
        <v>1</v>
      </c>
      <c r="J5119" s="12" t="n">
        <v>41261.44</v>
      </c>
      <c r="K5119" s="13" t="n">
        <v>0.05</v>
      </c>
      <c r="L5119" s="12" t="n">
        <v>39198.37</v>
      </c>
      <c r="M5119" s="12" t="n">
        <v>35484.84</v>
      </c>
      <c r="N5119" s="12" t="n">
        <v>3713.53</v>
      </c>
      <c r="O5119" t="inlineStr">
        <is>
          <t>Net Banking</t>
        </is>
      </c>
      <c r="P5119" t="inlineStr">
        <is>
          <t>Diya Patel</t>
        </is>
      </c>
      <c r="Q5119" t="inlineStr">
        <is>
          <t>CUST-0856</t>
        </is>
      </c>
      <c r="R5119" t="n">
        <v>4</v>
      </c>
      <c r="S5119" t="inlineStr">
        <is>
          <t>Yes</t>
        </is>
      </c>
    </row>
    <row r="5120">
      <c r="A5120" t="inlineStr">
        <is>
          <t>ORD-2501-05119</t>
        </is>
      </c>
      <c r="B5120" s="11" t="n">
        <v>45684</v>
      </c>
      <c r="C5120" t="inlineStr">
        <is>
          <t>East</t>
        </is>
      </c>
      <c r="D5120" t="inlineStr">
        <is>
          <t>Guwahati</t>
        </is>
      </c>
      <c r="E5120" t="inlineStr">
        <is>
          <t>Corporate</t>
        </is>
      </c>
      <c r="F5120" t="inlineStr">
        <is>
          <t>Direct Sales</t>
        </is>
      </c>
      <c r="G5120" t="inlineStr">
        <is>
          <t>Technology</t>
        </is>
      </c>
      <c r="H5120" t="inlineStr">
        <is>
          <t>Tablet</t>
        </is>
      </c>
      <c r="I5120" t="n">
        <v>2</v>
      </c>
      <c r="J5120" s="12" t="n">
        <v>24510.04</v>
      </c>
      <c r="K5120" s="13" t="n">
        <v>0.1</v>
      </c>
      <c r="L5120" s="12" t="n">
        <v>44118.07</v>
      </c>
      <c r="M5120" s="12" t="n">
        <v>40686.67</v>
      </c>
      <c r="N5120" s="12" t="n">
        <v>3431.4</v>
      </c>
      <c r="O5120" t="inlineStr">
        <is>
          <t>Credit Card</t>
        </is>
      </c>
      <c r="P5120" t="inlineStr">
        <is>
          <t>Ishaan Mehta</t>
        </is>
      </c>
      <c r="Q5120" t="inlineStr">
        <is>
          <t>CUST-0240</t>
        </is>
      </c>
      <c r="R5120" t="n">
        <v>2</v>
      </c>
      <c r="S5120" t="inlineStr">
        <is>
          <t>No</t>
        </is>
      </c>
    </row>
    <row r="5121">
      <c r="A5121" t="inlineStr">
        <is>
          <t>ORD-2503-05120</t>
        </is>
      </c>
      <c r="B5121" s="11" t="n">
        <v>45729</v>
      </c>
      <c r="C5121" t="inlineStr">
        <is>
          <t>North</t>
        </is>
      </c>
      <c r="D5121" t="inlineStr">
        <is>
          <t>Delhi</t>
        </is>
      </c>
      <c r="E5121" t="inlineStr">
        <is>
          <t>Education</t>
        </is>
      </c>
      <c r="F5121" t="inlineStr">
        <is>
          <t>Online</t>
        </is>
      </c>
      <c r="G5121" t="inlineStr">
        <is>
          <t>Furniture</t>
        </is>
      </c>
      <c r="H5121" t="inlineStr">
        <is>
          <t>Cabinet</t>
        </is>
      </c>
      <c r="I5121" t="n">
        <v>3</v>
      </c>
      <c r="J5121" s="12" t="n">
        <v>9726.950000000001</v>
      </c>
      <c r="K5121" s="13" t="n">
        <v>0.15</v>
      </c>
      <c r="L5121" s="12" t="n">
        <v>24803.72</v>
      </c>
      <c r="M5121" s="12" t="n">
        <v>22761.06</v>
      </c>
      <c r="N5121" s="12" t="n">
        <v>2042.66</v>
      </c>
      <c r="O5121" t="inlineStr">
        <is>
          <t>UPI</t>
        </is>
      </c>
      <c r="P5121" t="inlineStr">
        <is>
          <t>Rohan Verma</t>
        </is>
      </c>
      <c r="Q5121" t="inlineStr">
        <is>
          <t>CUST-0862</t>
        </is>
      </c>
      <c r="R5121" t="n">
        <v>7</v>
      </c>
      <c r="S5121" t="inlineStr">
        <is>
          <t>No</t>
        </is>
      </c>
    </row>
    <row r="5122">
      <c r="A5122" t="inlineStr">
        <is>
          <t>ORD-2503-05121</t>
        </is>
      </c>
      <c r="B5122" s="11" t="n">
        <v>45739</v>
      </c>
      <c r="C5122" t="inlineStr">
        <is>
          <t>East</t>
        </is>
      </c>
      <c r="D5122" t="inlineStr">
        <is>
          <t>Kolkata</t>
        </is>
      </c>
      <c r="E5122" t="inlineStr">
        <is>
          <t>Small Business</t>
        </is>
      </c>
      <c r="F5122" t="inlineStr">
        <is>
          <t>Partner</t>
        </is>
      </c>
      <c r="G5122" t="inlineStr">
        <is>
          <t>Furniture</t>
        </is>
      </c>
      <c r="H5122" t="inlineStr">
        <is>
          <t>Office Chair</t>
        </is>
      </c>
      <c r="I5122" t="n">
        <v>5</v>
      </c>
      <c r="J5122" s="12" t="n">
        <v>7098.69</v>
      </c>
      <c r="K5122" s="13" t="n">
        <v>0.03</v>
      </c>
      <c r="L5122" s="12" t="n">
        <v>34428.65</v>
      </c>
      <c r="M5122" s="12" t="n">
        <v>24490.48</v>
      </c>
      <c r="N5122" s="12" t="n">
        <v>9938.17</v>
      </c>
      <c r="O5122" t="inlineStr">
        <is>
          <t>Debit Card</t>
        </is>
      </c>
      <c r="P5122" t="inlineStr">
        <is>
          <t>Kabir Singh</t>
        </is>
      </c>
      <c r="Q5122" t="inlineStr">
        <is>
          <t>CUST-0169</t>
        </is>
      </c>
      <c r="R5122" t="n">
        <v>2</v>
      </c>
      <c r="S5122" t="inlineStr">
        <is>
          <t>No</t>
        </is>
      </c>
    </row>
    <row r="5123">
      <c r="A5123" t="inlineStr">
        <is>
          <t>ORD-2411-05122</t>
        </is>
      </c>
      <c r="B5123" s="11" t="n">
        <v>45616</v>
      </c>
      <c r="C5123" t="inlineStr">
        <is>
          <t>Central</t>
        </is>
      </c>
      <c r="D5123" t="inlineStr">
        <is>
          <t>Bhopal</t>
        </is>
      </c>
      <c r="E5123" t="inlineStr">
        <is>
          <t>Corporate</t>
        </is>
      </c>
      <c r="F5123" t="inlineStr">
        <is>
          <t>Retail Store</t>
        </is>
      </c>
      <c r="G5123" t="inlineStr">
        <is>
          <t>Technology</t>
        </is>
      </c>
      <c r="H5123" t="inlineStr">
        <is>
          <t>Headphones</t>
        </is>
      </c>
      <c r="I5123" t="n">
        <v>1</v>
      </c>
      <c r="J5123" s="12" t="n">
        <v>3121.41</v>
      </c>
      <c r="K5123" s="13" t="n">
        <v>0</v>
      </c>
      <c r="L5123" s="12" t="n">
        <v>3121.41</v>
      </c>
      <c r="M5123" s="12" t="n">
        <v>2309.84</v>
      </c>
      <c r="N5123" s="12" t="n">
        <v>811.5700000000001</v>
      </c>
      <c r="O5123" t="inlineStr">
        <is>
          <t>Net Banking</t>
        </is>
      </c>
      <c r="P5123" t="inlineStr">
        <is>
          <t>Kabir Singh</t>
        </is>
      </c>
      <c r="Q5123" t="inlineStr">
        <is>
          <t>CUST-0924</t>
        </is>
      </c>
      <c r="R5123" t="n">
        <v>4</v>
      </c>
      <c r="S5123" t="inlineStr">
        <is>
          <t>No</t>
        </is>
      </c>
    </row>
    <row r="5124">
      <c r="A5124" t="inlineStr">
        <is>
          <t>ORD-2501-05123</t>
        </is>
      </c>
      <c r="B5124" s="11" t="n">
        <v>45669</v>
      </c>
      <c r="C5124" t="inlineStr">
        <is>
          <t>South</t>
        </is>
      </c>
      <c r="D5124" t="inlineStr">
        <is>
          <t>Hyderabad</t>
        </is>
      </c>
      <c r="E5124" t="inlineStr">
        <is>
          <t>Small Business</t>
        </is>
      </c>
      <c r="F5124" t="inlineStr">
        <is>
          <t>Partner</t>
        </is>
      </c>
      <c r="G5124" t="inlineStr">
        <is>
          <t>Office Supplies</t>
        </is>
      </c>
      <c r="H5124" t="inlineStr">
        <is>
          <t>Marker Set</t>
        </is>
      </c>
      <c r="I5124" t="n">
        <v>5</v>
      </c>
      <c r="J5124" s="12" t="n">
        <v>264.13</v>
      </c>
      <c r="K5124" s="13" t="n">
        <v>0.15</v>
      </c>
      <c r="L5124" s="12" t="n">
        <v>1122.55</v>
      </c>
      <c r="M5124" s="12" t="n">
        <v>858.42</v>
      </c>
      <c r="N5124" s="12" t="n">
        <v>264.13</v>
      </c>
      <c r="O5124" t="inlineStr">
        <is>
          <t>Net Banking</t>
        </is>
      </c>
      <c r="P5124" t="inlineStr">
        <is>
          <t>Aarav Sharma</t>
        </is>
      </c>
      <c r="Q5124" t="inlineStr">
        <is>
          <t>CUST-0553</t>
        </is>
      </c>
      <c r="R5124" t="n">
        <v>1</v>
      </c>
      <c r="S5124" t="inlineStr">
        <is>
          <t>No</t>
        </is>
      </c>
    </row>
    <row r="5125">
      <c r="A5125" t="inlineStr">
        <is>
          <t>ORD-2511-05124</t>
        </is>
      </c>
      <c r="B5125" s="11" t="n">
        <v>45967</v>
      </c>
      <c r="C5125" t="inlineStr">
        <is>
          <t>West</t>
        </is>
      </c>
      <c r="D5125" t="inlineStr">
        <is>
          <t>Mumbai</t>
        </is>
      </c>
      <c r="E5125" t="inlineStr">
        <is>
          <t>Corporate</t>
        </is>
      </c>
      <c r="F5125" t="inlineStr">
        <is>
          <t>Online</t>
        </is>
      </c>
      <c r="G5125" t="inlineStr">
        <is>
          <t>Technology</t>
        </is>
      </c>
      <c r="H5125" t="inlineStr">
        <is>
          <t>Laptop</t>
        </is>
      </c>
      <c r="I5125" t="n">
        <v>5</v>
      </c>
      <c r="J5125" s="12" t="n">
        <v>46935.75</v>
      </c>
      <c r="K5125" s="13" t="n">
        <v>0</v>
      </c>
      <c r="L5125" s="12" t="n">
        <v>234678.75</v>
      </c>
      <c r="M5125" s="12" t="n">
        <v>201823.73</v>
      </c>
      <c r="N5125" s="12" t="n">
        <v>32855.02</v>
      </c>
      <c r="O5125" t="inlineStr">
        <is>
          <t>Debit Card</t>
        </is>
      </c>
      <c r="P5125" t="inlineStr">
        <is>
          <t>Diya Patel</t>
        </is>
      </c>
      <c r="Q5125" t="inlineStr">
        <is>
          <t>CUST-0597</t>
        </is>
      </c>
      <c r="R5125" t="n">
        <v>7</v>
      </c>
      <c r="S5125" t="inlineStr">
        <is>
          <t>Yes</t>
        </is>
      </c>
    </row>
    <row r="5126">
      <c r="A5126" t="inlineStr">
        <is>
          <t>ORD-2503-05125</t>
        </is>
      </c>
      <c r="B5126" s="11" t="n">
        <v>45737</v>
      </c>
      <c r="C5126" t="inlineStr">
        <is>
          <t>West</t>
        </is>
      </c>
      <c r="D5126" t="inlineStr">
        <is>
          <t>Surat</t>
        </is>
      </c>
      <c r="E5126" t="inlineStr">
        <is>
          <t>Corporate</t>
        </is>
      </c>
      <c r="F5126" t="inlineStr">
        <is>
          <t>Direct Sales</t>
        </is>
      </c>
      <c r="G5126" t="inlineStr">
        <is>
          <t>Office Supplies</t>
        </is>
      </c>
      <c r="H5126" t="inlineStr">
        <is>
          <t>Marker Set</t>
        </is>
      </c>
      <c r="I5126" t="n">
        <v>3</v>
      </c>
      <c r="J5126" s="12" t="n">
        <v>227.19</v>
      </c>
      <c r="K5126" s="13" t="n">
        <v>0</v>
      </c>
      <c r="L5126" s="12" t="n">
        <v>681.5700000000001</v>
      </c>
      <c r="M5126" s="12" t="n">
        <v>443.02</v>
      </c>
      <c r="N5126" s="12" t="n">
        <v>238.55</v>
      </c>
      <c r="O5126" t="inlineStr">
        <is>
          <t>Cash</t>
        </is>
      </c>
      <c r="P5126" t="inlineStr">
        <is>
          <t>Sara Khan</t>
        </is>
      </c>
      <c r="Q5126" t="inlineStr">
        <is>
          <t>CUST-0055</t>
        </is>
      </c>
      <c r="R5126" t="n">
        <v>3</v>
      </c>
      <c r="S5126" t="inlineStr">
        <is>
          <t>No</t>
        </is>
      </c>
    </row>
    <row r="5127">
      <c r="A5127" t="inlineStr">
        <is>
          <t>ORD-2510-05126</t>
        </is>
      </c>
      <c r="B5127" s="11" t="n">
        <v>45955</v>
      </c>
      <c r="C5127" t="inlineStr">
        <is>
          <t>East</t>
        </is>
      </c>
      <c r="D5127" t="inlineStr">
        <is>
          <t>Bhubaneswar</t>
        </is>
      </c>
      <c r="E5127" t="inlineStr">
        <is>
          <t>Education</t>
        </is>
      </c>
      <c r="F5127" t="inlineStr">
        <is>
          <t>Retail Store</t>
        </is>
      </c>
      <c r="G5127" t="inlineStr">
        <is>
          <t>Technology</t>
        </is>
      </c>
      <c r="H5127" t="inlineStr">
        <is>
          <t>Printer</t>
        </is>
      </c>
      <c r="I5127" t="n">
        <v>1</v>
      </c>
      <c r="J5127" s="12" t="n">
        <v>10104.52</v>
      </c>
      <c r="K5127" s="13" t="n">
        <v>0.2</v>
      </c>
      <c r="L5127" s="12" t="n">
        <v>8083.62</v>
      </c>
      <c r="M5127" s="12" t="n">
        <v>8285.709999999999</v>
      </c>
      <c r="N5127" s="12" t="n">
        <v>-202.09</v>
      </c>
      <c r="O5127" t="inlineStr">
        <is>
          <t>Debit Card</t>
        </is>
      </c>
      <c r="P5127" t="inlineStr">
        <is>
          <t>Rohan Verma</t>
        </is>
      </c>
      <c r="Q5127" t="inlineStr">
        <is>
          <t>CUST-0259</t>
        </is>
      </c>
      <c r="R5127" t="n">
        <v>4</v>
      </c>
      <c r="S5127" t="inlineStr">
        <is>
          <t>No</t>
        </is>
      </c>
    </row>
    <row r="5128">
      <c r="A5128" t="inlineStr">
        <is>
          <t>ORD-2506-05127</t>
        </is>
      </c>
      <c r="B5128" s="11" t="n">
        <v>45832</v>
      </c>
      <c r="C5128" t="inlineStr">
        <is>
          <t>West</t>
        </is>
      </c>
      <c r="D5128" t="inlineStr">
        <is>
          <t>Ahmedabad</t>
        </is>
      </c>
      <c r="E5128" t="inlineStr">
        <is>
          <t>Corporate</t>
        </is>
      </c>
      <c r="F5128" t="inlineStr">
        <is>
          <t>Partner</t>
        </is>
      </c>
      <c r="G5128" t="inlineStr">
        <is>
          <t>Technology</t>
        </is>
      </c>
      <c r="H5128" t="inlineStr">
        <is>
          <t>Tablet</t>
        </is>
      </c>
      <c r="I5128" t="n">
        <v>3</v>
      </c>
      <c r="J5128" s="12" t="n">
        <v>21280.02</v>
      </c>
      <c r="K5128" s="13" t="n">
        <v>0.2</v>
      </c>
      <c r="L5128" s="12" t="n">
        <v>51072.05</v>
      </c>
      <c r="M5128" s="12" t="n">
        <v>52987.25</v>
      </c>
      <c r="N5128" s="12" t="n">
        <v>-1915.2</v>
      </c>
      <c r="O5128" t="inlineStr">
        <is>
          <t>Credit Card</t>
        </is>
      </c>
      <c r="P5128" t="inlineStr">
        <is>
          <t>Aarav Sharma</t>
        </is>
      </c>
      <c r="Q5128" t="inlineStr">
        <is>
          <t>CUST-0207</t>
        </is>
      </c>
      <c r="R5128" t="n">
        <v>1</v>
      </c>
      <c r="S5128" t="inlineStr">
        <is>
          <t>No</t>
        </is>
      </c>
    </row>
    <row r="5129">
      <c r="A5129" t="inlineStr">
        <is>
          <t>ORD-2502-05128</t>
        </is>
      </c>
      <c r="B5129" s="11" t="n">
        <v>45699</v>
      </c>
      <c r="C5129" t="inlineStr">
        <is>
          <t>Central</t>
        </is>
      </c>
      <c r="D5129" t="inlineStr">
        <is>
          <t>Indore</t>
        </is>
      </c>
      <c r="E5129" t="inlineStr">
        <is>
          <t>Small Business</t>
        </is>
      </c>
      <c r="F5129" t="inlineStr">
        <is>
          <t>Direct Sales</t>
        </is>
      </c>
      <c r="G5129" t="inlineStr">
        <is>
          <t>Office Supplies</t>
        </is>
      </c>
      <c r="H5129" t="inlineStr">
        <is>
          <t>Marker Set</t>
        </is>
      </c>
      <c r="I5129" t="n">
        <v>8</v>
      </c>
      <c r="J5129" s="12" t="n">
        <v>253.6</v>
      </c>
      <c r="K5129" s="13" t="n">
        <v>0.15</v>
      </c>
      <c r="L5129" s="12" t="n">
        <v>1724.48</v>
      </c>
      <c r="M5129" s="12" t="n">
        <v>1318.72</v>
      </c>
      <c r="N5129" s="12" t="n">
        <v>405.76</v>
      </c>
      <c r="O5129" t="inlineStr">
        <is>
          <t>Cash</t>
        </is>
      </c>
      <c r="P5129" t="inlineStr">
        <is>
          <t>Diya Patel</t>
        </is>
      </c>
      <c r="Q5129" t="inlineStr">
        <is>
          <t>CUST-0084</t>
        </is>
      </c>
      <c r="R5129" t="n">
        <v>7</v>
      </c>
      <c r="S5129" t="inlineStr">
        <is>
          <t>No</t>
        </is>
      </c>
    </row>
    <row r="5130">
      <c r="A5130" t="inlineStr">
        <is>
          <t>ORD-2411-05129</t>
        </is>
      </c>
      <c r="B5130" s="11" t="n">
        <v>45617</v>
      </c>
      <c r="C5130" t="inlineStr">
        <is>
          <t>Central</t>
        </is>
      </c>
      <c r="D5130" t="inlineStr">
        <is>
          <t>Indore</t>
        </is>
      </c>
      <c r="E5130" t="inlineStr">
        <is>
          <t>Consumer</t>
        </is>
      </c>
      <c r="F5130" t="inlineStr">
        <is>
          <t>Retail Store</t>
        </is>
      </c>
      <c r="G5130" t="inlineStr">
        <is>
          <t>Technology</t>
        </is>
      </c>
      <c r="H5130" t="inlineStr">
        <is>
          <t>Laptop</t>
        </is>
      </c>
      <c r="I5130" t="n">
        <v>2</v>
      </c>
      <c r="J5130" s="12" t="n">
        <v>47764.56</v>
      </c>
      <c r="K5130" s="13" t="n">
        <v>0.1</v>
      </c>
      <c r="L5130" s="12" t="n">
        <v>85976.21000000001</v>
      </c>
      <c r="M5130" s="12" t="n">
        <v>82155.03999999999</v>
      </c>
      <c r="N5130" s="12" t="n">
        <v>3821.17</v>
      </c>
      <c r="O5130" t="inlineStr">
        <is>
          <t>Net Banking</t>
        </is>
      </c>
      <c r="P5130" t="inlineStr">
        <is>
          <t>Ishaan Mehta</t>
        </is>
      </c>
      <c r="Q5130" t="inlineStr">
        <is>
          <t>CUST-0198</t>
        </is>
      </c>
      <c r="R5130" t="n">
        <v>2</v>
      </c>
      <c r="S5130" t="inlineStr">
        <is>
          <t>No</t>
        </is>
      </c>
    </row>
    <row r="5131">
      <c r="A5131" t="inlineStr">
        <is>
          <t>ORD-2402-05130</t>
        </is>
      </c>
      <c r="B5131" s="11" t="n">
        <v>45328</v>
      </c>
      <c r="C5131" t="inlineStr">
        <is>
          <t>East</t>
        </is>
      </c>
      <c r="D5131" t="inlineStr">
        <is>
          <t>Guwahati</t>
        </is>
      </c>
      <c r="E5131" t="inlineStr">
        <is>
          <t>Consumer</t>
        </is>
      </c>
      <c r="F5131" t="inlineStr">
        <is>
          <t>Partner</t>
        </is>
      </c>
      <c r="G5131" t="inlineStr">
        <is>
          <t>Accessories</t>
        </is>
      </c>
      <c r="H5131" t="inlineStr">
        <is>
          <t>Laptop Stand</t>
        </is>
      </c>
      <c r="I5131" t="n">
        <v>2</v>
      </c>
      <c r="J5131" s="12" t="n">
        <v>1996.97</v>
      </c>
      <c r="K5131" s="13" t="n">
        <v>0</v>
      </c>
      <c r="L5131" s="12" t="n">
        <v>3993.94</v>
      </c>
      <c r="M5131" s="12" t="n">
        <v>2795.76</v>
      </c>
      <c r="N5131" s="12" t="n">
        <v>1198.18</v>
      </c>
      <c r="O5131" t="inlineStr">
        <is>
          <t>Cash</t>
        </is>
      </c>
      <c r="P5131" t="inlineStr">
        <is>
          <t>Aarav Sharma</t>
        </is>
      </c>
      <c r="Q5131" t="inlineStr">
        <is>
          <t>CUST-0241</t>
        </is>
      </c>
      <c r="R5131" t="n">
        <v>2</v>
      </c>
      <c r="S5131" t="inlineStr">
        <is>
          <t>Yes</t>
        </is>
      </c>
    </row>
    <row r="5132">
      <c r="A5132" t="inlineStr">
        <is>
          <t>ORD-2512-05131</t>
        </is>
      </c>
      <c r="B5132" s="11" t="n">
        <v>45996</v>
      </c>
      <c r="C5132" t="inlineStr">
        <is>
          <t>East</t>
        </is>
      </c>
      <c r="D5132" t="inlineStr">
        <is>
          <t>Patna</t>
        </is>
      </c>
      <c r="E5132" t="inlineStr">
        <is>
          <t>Small Business</t>
        </is>
      </c>
      <c r="F5132" t="inlineStr">
        <is>
          <t>Direct Sales</t>
        </is>
      </c>
      <c r="G5132" t="inlineStr">
        <is>
          <t>Furniture</t>
        </is>
      </c>
      <c r="H5132" t="inlineStr">
        <is>
          <t>Cabinet</t>
        </is>
      </c>
      <c r="I5132" t="n">
        <v>4</v>
      </c>
      <c r="J5132" s="12" t="n">
        <v>10300.87</v>
      </c>
      <c r="K5132" s="13" t="n">
        <v>0.25</v>
      </c>
      <c r="L5132" s="12" t="n">
        <v>30902.61</v>
      </c>
      <c r="M5132" s="12" t="n">
        <v>32138.71</v>
      </c>
      <c r="N5132" s="12" t="n">
        <v>-1236.1</v>
      </c>
      <c r="O5132" t="inlineStr">
        <is>
          <t>Net Banking</t>
        </is>
      </c>
      <c r="P5132" t="inlineStr">
        <is>
          <t>Vivaan Gupta</t>
        </is>
      </c>
      <c r="Q5132" t="inlineStr">
        <is>
          <t>CUST-0934</t>
        </is>
      </c>
      <c r="R5132" t="n">
        <v>5</v>
      </c>
      <c r="S5132" t="inlineStr">
        <is>
          <t>No</t>
        </is>
      </c>
    </row>
    <row r="5133">
      <c r="A5133" t="inlineStr">
        <is>
          <t>ORD-2502-05132</t>
        </is>
      </c>
      <c r="B5133" s="11" t="n">
        <v>45706</v>
      </c>
      <c r="C5133" t="inlineStr">
        <is>
          <t>South</t>
        </is>
      </c>
      <c r="D5133" t="inlineStr">
        <is>
          <t>Hyderabad</t>
        </is>
      </c>
      <c r="E5133" t="inlineStr">
        <is>
          <t>Corporate</t>
        </is>
      </c>
      <c r="F5133" t="inlineStr">
        <is>
          <t>Direct Sales</t>
        </is>
      </c>
      <c r="G5133" t="inlineStr">
        <is>
          <t>Office Supplies</t>
        </is>
      </c>
      <c r="H5133" t="inlineStr">
        <is>
          <t>Pen Box</t>
        </is>
      </c>
      <c r="I5133" t="n">
        <v>2</v>
      </c>
      <c r="J5133" s="12" t="n">
        <v>200.29</v>
      </c>
      <c r="K5133" s="13" t="n">
        <v>0.05</v>
      </c>
      <c r="L5133" s="12" t="n">
        <v>380.55</v>
      </c>
      <c r="M5133" s="12" t="n">
        <v>244.35</v>
      </c>
      <c r="N5133" s="12" t="n">
        <v>136.2</v>
      </c>
      <c r="O5133" t="inlineStr">
        <is>
          <t>Net Banking</t>
        </is>
      </c>
      <c r="P5133" t="inlineStr">
        <is>
          <t>Tara Kapoor</t>
        </is>
      </c>
      <c r="Q5133" t="inlineStr">
        <is>
          <t>CUST-0735</t>
        </is>
      </c>
      <c r="R5133" t="n">
        <v>4</v>
      </c>
      <c r="S5133" t="inlineStr">
        <is>
          <t>Yes</t>
        </is>
      </c>
    </row>
    <row r="5134">
      <c r="A5134" t="inlineStr">
        <is>
          <t>ORD-2503-05133</t>
        </is>
      </c>
      <c r="B5134" s="11" t="n">
        <v>45739</v>
      </c>
      <c r="C5134" t="inlineStr">
        <is>
          <t>North</t>
        </is>
      </c>
      <c r="D5134" t="inlineStr">
        <is>
          <t>Delhi</t>
        </is>
      </c>
      <c r="E5134" t="inlineStr">
        <is>
          <t>Consumer</t>
        </is>
      </c>
      <c r="F5134" t="inlineStr">
        <is>
          <t>Retail Store</t>
        </is>
      </c>
      <c r="G5134" t="inlineStr">
        <is>
          <t>Technology</t>
        </is>
      </c>
      <c r="H5134" t="inlineStr">
        <is>
          <t>Headphones</t>
        </is>
      </c>
      <c r="I5134" t="n">
        <v>3</v>
      </c>
      <c r="J5134" s="12" t="n">
        <v>2965.08</v>
      </c>
      <c r="K5134" s="13" t="n">
        <v>0.05</v>
      </c>
      <c r="L5134" s="12" t="n">
        <v>8450.48</v>
      </c>
      <c r="M5134" s="12" t="n">
        <v>6582.48</v>
      </c>
      <c r="N5134" s="12" t="n">
        <v>1868</v>
      </c>
      <c r="O5134" t="inlineStr">
        <is>
          <t>Credit Card</t>
        </is>
      </c>
      <c r="P5134" t="inlineStr">
        <is>
          <t>Aarav Sharma</t>
        </is>
      </c>
      <c r="Q5134" t="inlineStr">
        <is>
          <t>CUST-0589</t>
        </is>
      </c>
      <c r="R5134" t="n">
        <v>3</v>
      </c>
      <c r="S5134" t="inlineStr">
        <is>
          <t>No</t>
        </is>
      </c>
    </row>
    <row r="5135">
      <c r="A5135" t="inlineStr">
        <is>
          <t>ORD-2502-05134</t>
        </is>
      </c>
      <c r="B5135" s="11" t="n">
        <v>45709</v>
      </c>
      <c r="C5135" t="inlineStr">
        <is>
          <t>North</t>
        </is>
      </c>
      <c r="D5135" t="inlineStr">
        <is>
          <t>Delhi</t>
        </is>
      </c>
      <c r="E5135" t="inlineStr">
        <is>
          <t>Education</t>
        </is>
      </c>
      <c r="F5135" t="inlineStr">
        <is>
          <t>Online</t>
        </is>
      </c>
      <c r="G5135" t="inlineStr">
        <is>
          <t>Office Supplies</t>
        </is>
      </c>
      <c r="H5135" t="inlineStr">
        <is>
          <t>Notebook Pack</t>
        </is>
      </c>
      <c r="I5135" t="n">
        <v>3</v>
      </c>
      <c r="J5135" s="12" t="n">
        <v>356.61</v>
      </c>
      <c r="K5135" s="13" t="n">
        <v>0</v>
      </c>
      <c r="L5135" s="12" t="n">
        <v>1069.83</v>
      </c>
      <c r="M5135" s="12" t="n">
        <v>684.6900000000001</v>
      </c>
      <c r="N5135" s="12" t="n">
        <v>385.14</v>
      </c>
      <c r="O5135" t="inlineStr">
        <is>
          <t>Debit Card</t>
        </is>
      </c>
      <c r="P5135" t="inlineStr">
        <is>
          <t>Tara Kapoor</t>
        </is>
      </c>
      <c r="Q5135" t="inlineStr">
        <is>
          <t>CUST-0844</t>
        </is>
      </c>
      <c r="R5135" t="n">
        <v>3</v>
      </c>
      <c r="S5135" t="inlineStr">
        <is>
          <t>No</t>
        </is>
      </c>
    </row>
    <row r="5136">
      <c r="A5136" t="inlineStr">
        <is>
          <t>ORD-2406-05135</t>
        </is>
      </c>
      <c r="B5136" s="11" t="n">
        <v>45452</v>
      </c>
      <c r="C5136" t="inlineStr">
        <is>
          <t>South</t>
        </is>
      </c>
      <c r="D5136" t="inlineStr">
        <is>
          <t>Hyderabad</t>
        </is>
      </c>
      <c r="E5136" t="inlineStr">
        <is>
          <t>Small Business</t>
        </is>
      </c>
      <c r="F5136" t="inlineStr">
        <is>
          <t>Direct Sales</t>
        </is>
      </c>
      <c r="G5136" t="inlineStr">
        <is>
          <t>Accessories</t>
        </is>
      </c>
      <c r="H5136" t="inlineStr">
        <is>
          <t>Mouse</t>
        </is>
      </c>
      <c r="I5136" t="n">
        <v>3</v>
      </c>
      <c r="J5136" s="12" t="n">
        <v>921.47</v>
      </c>
      <c r="K5136" s="13" t="n">
        <v>0.1</v>
      </c>
      <c r="L5136" s="12" t="n">
        <v>2487.97</v>
      </c>
      <c r="M5136" s="12" t="n">
        <v>1824.51</v>
      </c>
      <c r="N5136" s="12" t="n">
        <v>663.46</v>
      </c>
      <c r="O5136" t="inlineStr">
        <is>
          <t>UPI</t>
        </is>
      </c>
      <c r="P5136" t="inlineStr">
        <is>
          <t>Kabir Singh</t>
        </is>
      </c>
      <c r="Q5136" t="inlineStr">
        <is>
          <t>CUST-0793</t>
        </is>
      </c>
      <c r="R5136" t="n">
        <v>5</v>
      </c>
      <c r="S5136" t="inlineStr">
        <is>
          <t>No</t>
        </is>
      </c>
    </row>
    <row r="5137">
      <c r="A5137" t="inlineStr">
        <is>
          <t>ORD-2511-05136</t>
        </is>
      </c>
      <c r="B5137" s="11" t="n">
        <v>45977</v>
      </c>
      <c r="C5137" t="inlineStr">
        <is>
          <t>West</t>
        </is>
      </c>
      <c r="D5137" t="inlineStr">
        <is>
          <t>Ahmedabad</t>
        </is>
      </c>
      <c r="E5137" t="inlineStr">
        <is>
          <t>Education</t>
        </is>
      </c>
      <c r="F5137" t="inlineStr">
        <is>
          <t>Retail Store</t>
        </is>
      </c>
      <c r="G5137" t="inlineStr">
        <is>
          <t>Furniture</t>
        </is>
      </c>
      <c r="H5137" t="inlineStr">
        <is>
          <t>Cabinet</t>
        </is>
      </c>
      <c r="I5137" t="n">
        <v>5</v>
      </c>
      <c r="J5137" s="12" t="n">
        <v>8543.66</v>
      </c>
      <c r="K5137" s="13" t="n">
        <v>0.1</v>
      </c>
      <c r="L5137" s="12" t="n">
        <v>38446.47</v>
      </c>
      <c r="M5137" s="12" t="n">
        <v>33320.27</v>
      </c>
      <c r="N5137" s="12" t="n">
        <v>5126.2</v>
      </c>
      <c r="O5137" t="inlineStr">
        <is>
          <t>Cash</t>
        </is>
      </c>
      <c r="P5137" t="inlineStr">
        <is>
          <t>Diya Patel</t>
        </is>
      </c>
      <c r="Q5137" t="inlineStr">
        <is>
          <t>CUST-0675</t>
        </is>
      </c>
      <c r="R5137" t="n">
        <v>3</v>
      </c>
      <c r="S5137" t="inlineStr">
        <is>
          <t>No</t>
        </is>
      </c>
    </row>
    <row r="5138">
      <c r="A5138" t="inlineStr">
        <is>
          <t>ORD-2405-05137</t>
        </is>
      </c>
      <c r="B5138" s="11" t="n">
        <v>45415</v>
      </c>
      <c r="C5138" t="inlineStr">
        <is>
          <t>South</t>
        </is>
      </c>
      <c r="D5138" t="inlineStr">
        <is>
          <t>Kochi</t>
        </is>
      </c>
      <c r="E5138" t="inlineStr">
        <is>
          <t>Consumer</t>
        </is>
      </c>
      <c r="F5138" t="inlineStr">
        <is>
          <t>Direct Sales</t>
        </is>
      </c>
      <c r="G5138" t="inlineStr">
        <is>
          <t>Furniture</t>
        </is>
      </c>
      <c r="H5138" t="inlineStr">
        <is>
          <t>Desk</t>
        </is>
      </c>
      <c r="I5138" t="n">
        <v>2</v>
      </c>
      <c r="J5138" s="12" t="n">
        <v>11827.12</v>
      </c>
      <c r="K5138" s="13" t="n">
        <v>0.25</v>
      </c>
      <c r="L5138" s="12" t="n">
        <v>17740.68</v>
      </c>
      <c r="M5138" s="12" t="n">
        <v>17740.68</v>
      </c>
      <c r="N5138" s="12" t="n">
        <v>0</v>
      </c>
      <c r="O5138" t="inlineStr">
        <is>
          <t>Cash</t>
        </is>
      </c>
      <c r="P5138" t="inlineStr">
        <is>
          <t>Aarav Sharma</t>
        </is>
      </c>
      <c r="Q5138" t="inlineStr">
        <is>
          <t>CUST-0930</t>
        </is>
      </c>
      <c r="R5138" t="n">
        <v>5</v>
      </c>
      <c r="S5138" t="inlineStr">
        <is>
          <t>No</t>
        </is>
      </c>
    </row>
    <row r="5139">
      <c r="A5139" t="inlineStr">
        <is>
          <t>ORD-2408-05138</t>
        </is>
      </c>
      <c r="B5139" s="11" t="n">
        <v>45510</v>
      </c>
      <c r="C5139" t="inlineStr">
        <is>
          <t>North</t>
        </is>
      </c>
      <c r="D5139" t="inlineStr">
        <is>
          <t>Chandigarh</t>
        </is>
      </c>
      <c r="E5139" t="inlineStr">
        <is>
          <t>Consumer</t>
        </is>
      </c>
      <c r="F5139" t="inlineStr">
        <is>
          <t>Direct Sales</t>
        </is>
      </c>
      <c r="G5139" t="inlineStr">
        <is>
          <t>Accessories</t>
        </is>
      </c>
      <c r="H5139" t="inlineStr">
        <is>
          <t>Webcam</t>
        </is>
      </c>
      <c r="I5139" t="n">
        <v>1</v>
      </c>
      <c r="J5139" s="12" t="n">
        <v>3447.75</v>
      </c>
      <c r="K5139" s="13" t="n">
        <v>0.1</v>
      </c>
      <c r="L5139" s="12" t="n">
        <v>3102.97</v>
      </c>
      <c r="M5139" s="12" t="n">
        <v>2620.29</v>
      </c>
      <c r="N5139" s="12" t="n">
        <v>482.68</v>
      </c>
      <c r="O5139" t="inlineStr">
        <is>
          <t>Credit Card</t>
        </is>
      </c>
      <c r="P5139" t="inlineStr">
        <is>
          <t>Sara Khan</t>
        </is>
      </c>
      <c r="Q5139" t="inlineStr">
        <is>
          <t>CUST-0363</t>
        </is>
      </c>
      <c r="R5139" t="n">
        <v>3</v>
      </c>
      <c r="S5139" t="inlineStr">
        <is>
          <t>No</t>
        </is>
      </c>
    </row>
    <row r="5140">
      <c r="A5140" t="inlineStr">
        <is>
          <t>ORD-2408-05139</t>
        </is>
      </c>
      <c r="B5140" s="11" t="n">
        <v>45532</v>
      </c>
      <c r="C5140" t="inlineStr">
        <is>
          <t>North</t>
        </is>
      </c>
      <c r="D5140" t="inlineStr">
        <is>
          <t>Chandigarh</t>
        </is>
      </c>
      <c r="E5140" t="inlineStr">
        <is>
          <t>Small Business</t>
        </is>
      </c>
      <c r="F5140" t="inlineStr">
        <is>
          <t>Online</t>
        </is>
      </c>
      <c r="G5140" t="inlineStr">
        <is>
          <t>Office Supplies</t>
        </is>
      </c>
      <c r="H5140" t="inlineStr">
        <is>
          <t>File Folder</t>
        </is>
      </c>
      <c r="I5140" t="n">
        <v>5</v>
      </c>
      <c r="J5140" s="12" t="n">
        <v>102.4</v>
      </c>
      <c r="K5140" s="13" t="n">
        <v>0.05</v>
      </c>
      <c r="L5140" s="12" t="n">
        <v>486.4</v>
      </c>
      <c r="M5140" s="12" t="n">
        <v>296.96</v>
      </c>
      <c r="N5140" s="12" t="n">
        <v>189.44</v>
      </c>
      <c r="O5140" t="inlineStr">
        <is>
          <t>Cash</t>
        </is>
      </c>
      <c r="P5140" t="inlineStr">
        <is>
          <t>Vivaan Gupta</t>
        </is>
      </c>
      <c r="Q5140" t="inlineStr">
        <is>
          <t>CUST-0445</t>
        </is>
      </c>
      <c r="R5140" t="n">
        <v>1</v>
      </c>
      <c r="S5140" t="inlineStr">
        <is>
          <t>Yes</t>
        </is>
      </c>
    </row>
    <row r="5141">
      <c r="A5141" t="inlineStr">
        <is>
          <t>ORD-2403-05140</t>
        </is>
      </c>
      <c r="B5141" s="11" t="n">
        <v>45373</v>
      </c>
      <c r="C5141" t="inlineStr">
        <is>
          <t>South</t>
        </is>
      </c>
      <c r="D5141" t="inlineStr">
        <is>
          <t>Bengaluru</t>
        </is>
      </c>
      <c r="E5141" t="inlineStr">
        <is>
          <t>Corporate</t>
        </is>
      </c>
      <c r="F5141" t="inlineStr">
        <is>
          <t>Partner</t>
        </is>
      </c>
      <c r="G5141" t="inlineStr">
        <is>
          <t>Office Supplies</t>
        </is>
      </c>
      <c r="H5141" t="inlineStr">
        <is>
          <t>Marker Set</t>
        </is>
      </c>
      <c r="I5141" t="n">
        <v>1</v>
      </c>
      <c r="J5141" s="12" t="n">
        <v>270.29</v>
      </c>
      <c r="K5141" s="13" t="n">
        <v>0</v>
      </c>
      <c r="L5141" s="12" t="n">
        <v>270.29</v>
      </c>
      <c r="M5141" s="12" t="n">
        <v>175.69</v>
      </c>
      <c r="N5141" s="12" t="n">
        <v>94.59999999999999</v>
      </c>
      <c r="O5141" t="inlineStr">
        <is>
          <t>Cash</t>
        </is>
      </c>
      <c r="P5141" t="inlineStr">
        <is>
          <t>Diya Patel</t>
        </is>
      </c>
      <c r="Q5141" t="inlineStr">
        <is>
          <t>CUST-0432</t>
        </is>
      </c>
      <c r="R5141" t="n">
        <v>4</v>
      </c>
      <c r="S5141" t="inlineStr">
        <is>
          <t>Yes</t>
        </is>
      </c>
    </row>
    <row r="5142">
      <c r="A5142" t="inlineStr">
        <is>
          <t>ORD-2504-05141</t>
        </is>
      </c>
      <c r="B5142" s="11" t="n">
        <v>45758</v>
      </c>
      <c r="C5142" t="inlineStr">
        <is>
          <t>Central</t>
        </is>
      </c>
      <c r="D5142" t="inlineStr">
        <is>
          <t>Bhopal</t>
        </is>
      </c>
      <c r="E5142" t="inlineStr">
        <is>
          <t>Consumer</t>
        </is>
      </c>
      <c r="F5142" t="inlineStr">
        <is>
          <t>Online</t>
        </is>
      </c>
      <c r="G5142" t="inlineStr">
        <is>
          <t>Technology</t>
        </is>
      </c>
      <c r="H5142" t="inlineStr">
        <is>
          <t>Monitor</t>
        </is>
      </c>
      <c r="I5142" t="n">
        <v>4</v>
      </c>
      <c r="J5142" s="12" t="n">
        <v>12712.42</v>
      </c>
      <c r="K5142" s="13" t="n">
        <v>0.05</v>
      </c>
      <c r="L5142" s="12" t="n">
        <v>48307.2</v>
      </c>
      <c r="M5142" s="12" t="n">
        <v>40679.74</v>
      </c>
      <c r="N5142" s="12" t="n">
        <v>7627.46</v>
      </c>
      <c r="O5142" t="inlineStr">
        <is>
          <t>Credit Card</t>
        </is>
      </c>
      <c r="P5142" t="inlineStr">
        <is>
          <t>Meera Joshi</t>
        </is>
      </c>
      <c r="Q5142" t="inlineStr">
        <is>
          <t>CUST-0458</t>
        </is>
      </c>
      <c r="R5142" t="n">
        <v>8</v>
      </c>
      <c r="S5142" t="inlineStr">
        <is>
          <t>Yes</t>
        </is>
      </c>
    </row>
    <row r="5143">
      <c r="A5143" t="inlineStr">
        <is>
          <t>ORD-2505-05142</t>
        </is>
      </c>
      <c r="B5143" s="11" t="n">
        <v>45805</v>
      </c>
      <c r="C5143" t="inlineStr">
        <is>
          <t>East</t>
        </is>
      </c>
      <c r="D5143" t="inlineStr">
        <is>
          <t>Kolkata</t>
        </is>
      </c>
      <c r="E5143" t="inlineStr">
        <is>
          <t>Consumer</t>
        </is>
      </c>
      <c r="F5143" t="inlineStr">
        <is>
          <t>Direct Sales</t>
        </is>
      </c>
      <c r="G5143" t="inlineStr">
        <is>
          <t>Office Supplies</t>
        </is>
      </c>
      <c r="H5143" t="inlineStr">
        <is>
          <t>Stapler</t>
        </is>
      </c>
      <c r="I5143" t="n">
        <v>2</v>
      </c>
      <c r="J5143" s="12" t="n">
        <v>306.53</v>
      </c>
      <c r="K5143" s="13" t="n">
        <v>0</v>
      </c>
      <c r="L5143" s="12" t="n">
        <v>613.0599999999999</v>
      </c>
      <c r="M5143" s="12" t="n">
        <v>410.75</v>
      </c>
      <c r="N5143" s="12" t="n">
        <v>202.31</v>
      </c>
      <c r="O5143" t="inlineStr">
        <is>
          <t>Net Banking</t>
        </is>
      </c>
      <c r="P5143" t="inlineStr">
        <is>
          <t>Anaya Rao</t>
        </is>
      </c>
      <c r="Q5143" t="inlineStr">
        <is>
          <t>CUST-0180</t>
        </is>
      </c>
      <c r="R5143" t="n">
        <v>4</v>
      </c>
      <c r="S5143" t="inlineStr">
        <is>
          <t>No</t>
        </is>
      </c>
    </row>
    <row r="5144">
      <c r="A5144" t="inlineStr">
        <is>
          <t>ORD-2408-05143</t>
        </is>
      </c>
      <c r="B5144" s="11" t="n">
        <v>45513</v>
      </c>
      <c r="C5144" t="inlineStr">
        <is>
          <t>West</t>
        </is>
      </c>
      <c r="D5144" t="inlineStr">
        <is>
          <t>Ahmedabad</t>
        </is>
      </c>
      <c r="E5144" t="inlineStr">
        <is>
          <t>Consumer</t>
        </is>
      </c>
      <c r="F5144" t="inlineStr">
        <is>
          <t>Direct Sales</t>
        </is>
      </c>
      <c r="G5144" t="inlineStr">
        <is>
          <t>Accessories</t>
        </is>
      </c>
      <c r="H5144" t="inlineStr">
        <is>
          <t>USB Hub</t>
        </is>
      </c>
      <c r="I5144" t="n">
        <v>2</v>
      </c>
      <c r="J5144" s="12" t="n">
        <v>1255.27</v>
      </c>
      <c r="K5144" s="13" t="n">
        <v>0.15</v>
      </c>
      <c r="L5144" s="12" t="n">
        <v>2133.96</v>
      </c>
      <c r="M5144" s="12" t="n">
        <v>1707.17</v>
      </c>
      <c r="N5144" s="12" t="n">
        <v>426.79</v>
      </c>
      <c r="O5144" t="inlineStr">
        <is>
          <t>Debit Card</t>
        </is>
      </c>
      <c r="P5144" t="inlineStr">
        <is>
          <t>Sara Khan</t>
        </is>
      </c>
      <c r="Q5144" t="inlineStr">
        <is>
          <t>CUST-0210</t>
        </is>
      </c>
      <c r="R5144" t="n">
        <v>4</v>
      </c>
      <c r="S5144" t="inlineStr">
        <is>
          <t>No</t>
        </is>
      </c>
    </row>
    <row r="5145">
      <c r="A5145" t="inlineStr">
        <is>
          <t>ORD-2410-05144</t>
        </is>
      </c>
      <c r="B5145" s="11" t="n">
        <v>45587</v>
      </c>
      <c r="C5145" t="inlineStr">
        <is>
          <t>East</t>
        </is>
      </c>
      <c r="D5145" t="inlineStr">
        <is>
          <t>Kolkata</t>
        </is>
      </c>
      <c r="E5145" t="inlineStr">
        <is>
          <t>Consumer</t>
        </is>
      </c>
      <c r="F5145" t="inlineStr">
        <is>
          <t>Partner</t>
        </is>
      </c>
      <c r="G5145" t="inlineStr">
        <is>
          <t>Office Supplies</t>
        </is>
      </c>
      <c r="H5145" t="inlineStr">
        <is>
          <t>Stapler</t>
        </is>
      </c>
      <c r="I5145" t="n">
        <v>4</v>
      </c>
      <c r="J5145" s="12" t="n">
        <v>301.59</v>
      </c>
      <c r="K5145" s="13" t="n">
        <v>0</v>
      </c>
      <c r="L5145" s="12" t="n">
        <v>1206.36</v>
      </c>
      <c r="M5145" s="12" t="n">
        <v>808.26</v>
      </c>
      <c r="N5145" s="12" t="n">
        <v>398.1</v>
      </c>
      <c r="O5145" t="inlineStr">
        <is>
          <t>Cash</t>
        </is>
      </c>
      <c r="P5145" t="inlineStr">
        <is>
          <t>Kabir Singh</t>
        </is>
      </c>
      <c r="Q5145" t="inlineStr">
        <is>
          <t>CUST-0939</t>
        </is>
      </c>
      <c r="R5145" t="n">
        <v>3</v>
      </c>
      <c r="S5145" t="inlineStr">
        <is>
          <t>No</t>
        </is>
      </c>
    </row>
    <row r="5146">
      <c r="A5146" t="inlineStr">
        <is>
          <t>ORD-2401-05145</t>
        </is>
      </c>
      <c r="B5146" s="11" t="n">
        <v>45297</v>
      </c>
      <c r="C5146" t="inlineStr">
        <is>
          <t>Central</t>
        </is>
      </c>
      <c r="D5146" t="inlineStr">
        <is>
          <t>Bhopal</t>
        </is>
      </c>
      <c r="E5146" t="inlineStr">
        <is>
          <t>Small Business</t>
        </is>
      </c>
      <c r="F5146" t="inlineStr">
        <is>
          <t>Online</t>
        </is>
      </c>
      <c r="G5146" t="inlineStr">
        <is>
          <t>Technology</t>
        </is>
      </c>
      <c r="H5146" t="inlineStr">
        <is>
          <t>Headphones</t>
        </is>
      </c>
      <c r="I5146" t="n">
        <v>6</v>
      </c>
      <c r="J5146" s="12" t="n">
        <v>2744.94</v>
      </c>
      <c r="K5146" s="13" t="n">
        <v>0.05</v>
      </c>
      <c r="L5146" s="12" t="n">
        <v>15646.16</v>
      </c>
      <c r="M5146" s="12" t="n">
        <v>12187.53</v>
      </c>
      <c r="N5146" s="12" t="n">
        <v>3458.63</v>
      </c>
      <c r="O5146" t="inlineStr">
        <is>
          <t>Debit Card</t>
        </is>
      </c>
      <c r="P5146" t="inlineStr">
        <is>
          <t>Rohan Verma</t>
        </is>
      </c>
      <c r="Q5146" t="inlineStr">
        <is>
          <t>CUST-0765</t>
        </is>
      </c>
      <c r="R5146" t="n">
        <v>1</v>
      </c>
      <c r="S5146" t="inlineStr">
        <is>
          <t>Yes</t>
        </is>
      </c>
    </row>
    <row r="5147">
      <c r="A5147" t="inlineStr">
        <is>
          <t>ORD-2404-05146</t>
        </is>
      </c>
      <c r="B5147" s="11" t="n">
        <v>45387</v>
      </c>
      <c r="C5147" t="inlineStr">
        <is>
          <t>East</t>
        </is>
      </c>
      <c r="D5147" t="inlineStr">
        <is>
          <t>Kolkata</t>
        </is>
      </c>
      <c r="E5147" t="inlineStr">
        <is>
          <t>Consumer</t>
        </is>
      </c>
      <c r="F5147" t="inlineStr">
        <is>
          <t>Retail Store</t>
        </is>
      </c>
      <c r="G5147" t="inlineStr">
        <is>
          <t>Accessories</t>
        </is>
      </c>
      <c r="H5147" t="inlineStr">
        <is>
          <t>Laptop Stand</t>
        </is>
      </c>
      <c r="I5147" t="n">
        <v>3</v>
      </c>
      <c r="J5147" s="12" t="n">
        <v>1680.28</v>
      </c>
      <c r="K5147" s="13" t="n">
        <v>0.05</v>
      </c>
      <c r="L5147" s="12" t="n">
        <v>4788.8</v>
      </c>
      <c r="M5147" s="12" t="n">
        <v>3528.59</v>
      </c>
      <c r="N5147" s="12" t="n">
        <v>1260.21</v>
      </c>
      <c r="O5147" t="inlineStr">
        <is>
          <t>Debit Card</t>
        </is>
      </c>
      <c r="P5147" t="inlineStr">
        <is>
          <t>Diya Patel</t>
        </is>
      </c>
      <c r="Q5147" t="inlineStr">
        <is>
          <t>CUST-0465</t>
        </is>
      </c>
      <c r="R5147" t="n">
        <v>3</v>
      </c>
      <c r="S5147" t="inlineStr">
        <is>
          <t>No</t>
        </is>
      </c>
    </row>
    <row r="5148">
      <c r="A5148" t="inlineStr">
        <is>
          <t>ORD-2408-05147</t>
        </is>
      </c>
      <c r="B5148" s="11" t="n">
        <v>45517</v>
      </c>
      <c r="C5148" t="inlineStr">
        <is>
          <t>West</t>
        </is>
      </c>
      <c r="D5148" t="inlineStr">
        <is>
          <t>Surat</t>
        </is>
      </c>
      <c r="E5148" t="inlineStr">
        <is>
          <t>Consumer</t>
        </is>
      </c>
      <c r="F5148" t="inlineStr">
        <is>
          <t>Partner</t>
        </is>
      </c>
      <c r="G5148" t="inlineStr">
        <is>
          <t>Technology</t>
        </is>
      </c>
      <c r="H5148" t="inlineStr">
        <is>
          <t>Monitor</t>
        </is>
      </c>
      <c r="I5148" t="n">
        <v>3</v>
      </c>
      <c r="J5148" s="12" t="n">
        <v>14344.7</v>
      </c>
      <c r="K5148" s="13" t="n">
        <v>0.03</v>
      </c>
      <c r="L5148" s="12" t="n">
        <v>41743.08</v>
      </c>
      <c r="M5148" s="12" t="n">
        <v>34427.28</v>
      </c>
      <c r="N5148" s="12" t="n">
        <v>7315.8</v>
      </c>
      <c r="O5148" t="inlineStr">
        <is>
          <t>UPI</t>
        </is>
      </c>
      <c r="P5148" t="inlineStr">
        <is>
          <t>Kabir Singh</t>
        </is>
      </c>
      <c r="Q5148" t="inlineStr">
        <is>
          <t>CUST-0702</t>
        </is>
      </c>
      <c r="R5148" t="n">
        <v>2</v>
      </c>
      <c r="S5148" t="inlineStr">
        <is>
          <t>Yes</t>
        </is>
      </c>
    </row>
    <row r="5149">
      <c r="A5149" t="inlineStr">
        <is>
          <t>ORD-2510-05148</t>
        </is>
      </c>
      <c r="B5149" s="11" t="n">
        <v>45936</v>
      </c>
      <c r="C5149" t="inlineStr">
        <is>
          <t>West</t>
        </is>
      </c>
      <c r="D5149" t="inlineStr">
        <is>
          <t>Surat</t>
        </is>
      </c>
      <c r="E5149" t="inlineStr">
        <is>
          <t>Corporate</t>
        </is>
      </c>
      <c r="F5149" t="inlineStr">
        <is>
          <t>Retail Store</t>
        </is>
      </c>
      <c r="G5149" t="inlineStr">
        <is>
          <t>Accessories</t>
        </is>
      </c>
      <c r="H5149" t="inlineStr">
        <is>
          <t>Laptop Stand</t>
        </is>
      </c>
      <c r="I5149" t="n">
        <v>2</v>
      </c>
      <c r="J5149" s="12" t="n">
        <v>1925.56</v>
      </c>
      <c r="K5149" s="13" t="n">
        <v>0</v>
      </c>
      <c r="L5149" s="12" t="n">
        <v>3851.12</v>
      </c>
      <c r="M5149" s="12" t="n">
        <v>2695.78</v>
      </c>
      <c r="N5149" s="12" t="n">
        <v>1155.34</v>
      </c>
      <c r="O5149" t="inlineStr">
        <is>
          <t>Cash</t>
        </is>
      </c>
      <c r="P5149" t="inlineStr">
        <is>
          <t>Kabir Singh</t>
        </is>
      </c>
      <c r="Q5149" t="inlineStr">
        <is>
          <t>CUST-0439</t>
        </is>
      </c>
      <c r="R5149" t="n">
        <v>1</v>
      </c>
      <c r="S5149" t="inlineStr">
        <is>
          <t>No</t>
        </is>
      </c>
    </row>
    <row r="5150">
      <c r="A5150" t="inlineStr">
        <is>
          <t>ORD-2406-05149</t>
        </is>
      </c>
      <c r="B5150" s="11" t="n">
        <v>45450</v>
      </c>
      <c r="C5150" t="inlineStr">
        <is>
          <t>South</t>
        </is>
      </c>
      <c r="D5150" t="inlineStr">
        <is>
          <t>Kochi</t>
        </is>
      </c>
      <c r="E5150" t="inlineStr">
        <is>
          <t>Small Business</t>
        </is>
      </c>
      <c r="F5150" t="inlineStr">
        <is>
          <t>Direct Sales</t>
        </is>
      </c>
      <c r="G5150" t="inlineStr">
        <is>
          <t>Technology</t>
        </is>
      </c>
      <c r="H5150" t="inlineStr">
        <is>
          <t>Headphones</t>
        </is>
      </c>
      <c r="I5150" t="n">
        <v>8</v>
      </c>
      <c r="J5150" s="12" t="n">
        <v>3078.99</v>
      </c>
      <c r="K5150" s="13" t="n">
        <v>0.1</v>
      </c>
      <c r="L5150" s="12" t="n">
        <v>22168.73</v>
      </c>
      <c r="M5150" s="12" t="n">
        <v>18227.62</v>
      </c>
      <c r="N5150" s="12" t="n">
        <v>3941.11</v>
      </c>
      <c r="O5150" t="inlineStr">
        <is>
          <t>Credit Card</t>
        </is>
      </c>
      <c r="P5150" t="inlineStr">
        <is>
          <t>Kabir Singh</t>
        </is>
      </c>
      <c r="Q5150" t="inlineStr">
        <is>
          <t>CUST-0884</t>
        </is>
      </c>
      <c r="R5150" t="n">
        <v>3</v>
      </c>
      <c r="S5150" t="inlineStr">
        <is>
          <t>No</t>
        </is>
      </c>
    </row>
    <row r="5151">
      <c r="A5151" t="inlineStr">
        <is>
          <t>ORD-2512-05150</t>
        </is>
      </c>
      <c r="B5151" s="11" t="n">
        <v>46004</v>
      </c>
      <c r="C5151" t="inlineStr">
        <is>
          <t>West</t>
        </is>
      </c>
      <c r="D5151" t="inlineStr">
        <is>
          <t>Mumbai</t>
        </is>
      </c>
      <c r="E5151" t="inlineStr">
        <is>
          <t>Education</t>
        </is>
      </c>
      <c r="F5151" t="inlineStr">
        <is>
          <t>Direct Sales</t>
        </is>
      </c>
      <c r="G5151" t="inlineStr">
        <is>
          <t>Furniture</t>
        </is>
      </c>
      <c r="H5151" t="inlineStr">
        <is>
          <t>Office Chair</t>
        </is>
      </c>
      <c r="I5151" t="n">
        <v>3</v>
      </c>
      <c r="J5151" s="12" t="n">
        <v>7384.44</v>
      </c>
      <c r="K5151" s="13" t="n">
        <v>0.05</v>
      </c>
      <c r="L5151" s="12" t="n">
        <v>21045.65</v>
      </c>
      <c r="M5151" s="12" t="n">
        <v>15285.79</v>
      </c>
      <c r="N5151" s="12" t="n">
        <v>5759.86</v>
      </c>
      <c r="O5151" t="inlineStr">
        <is>
          <t>Debit Card</t>
        </is>
      </c>
      <c r="P5151" t="inlineStr">
        <is>
          <t>Tara Kapoor</t>
        </is>
      </c>
      <c r="Q5151" t="inlineStr">
        <is>
          <t>CUST-0120</t>
        </is>
      </c>
      <c r="R5151" t="n">
        <v>4</v>
      </c>
      <c r="S5151" t="inlineStr">
        <is>
          <t>No</t>
        </is>
      </c>
    </row>
    <row r="5152">
      <c r="A5152" t="inlineStr">
        <is>
          <t>ORD-2407-05151</t>
        </is>
      </c>
      <c r="B5152" s="11" t="n">
        <v>45497</v>
      </c>
      <c r="C5152" t="inlineStr">
        <is>
          <t>East</t>
        </is>
      </c>
      <c r="D5152" t="inlineStr">
        <is>
          <t>Guwahati</t>
        </is>
      </c>
      <c r="E5152" t="inlineStr">
        <is>
          <t>Consumer</t>
        </is>
      </c>
      <c r="F5152" t="inlineStr">
        <is>
          <t>Partner</t>
        </is>
      </c>
      <c r="G5152" t="inlineStr">
        <is>
          <t>Technology</t>
        </is>
      </c>
      <c r="H5152" t="inlineStr">
        <is>
          <t>Keyboard</t>
        </is>
      </c>
      <c r="I5152" t="n">
        <v>1</v>
      </c>
      <c r="J5152" s="12" t="n">
        <v>1618.44</v>
      </c>
      <c r="K5152" s="13" t="n">
        <v>0</v>
      </c>
      <c r="L5152" s="12" t="n">
        <v>1618.44</v>
      </c>
      <c r="M5152" s="12" t="n">
        <v>1149.09</v>
      </c>
      <c r="N5152" s="12" t="n">
        <v>469.35</v>
      </c>
      <c r="O5152" t="inlineStr">
        <is>
          <t>Credit Card</t>
        </is>
      </c>
      <c r="P5152" t="inlineStr">
        <is>
          <t>Rohan Verma</t>
        </is>
      </c>
      <c r="Q5152" t="inlineStr">
        <is>
          <t>CUST-0053</t>
        </is>
      </c>
      <c r="R5152" t="n">
        <v>4</v>
      </c>
      <c r="S5152" t="inlineStr">
        <is>
          <t>Yes</t>
        </is>
      </c>
    </row>
    <row r="5153">
      <c r="A5153" t="inlineStr">
        <is>
          <t>ORD-2501-05152</t>
        </is>
      </c>
      <c r="B5153" s="11" t="n">
        <v>45663</v>
      </c>
      <c r="C5153" t="inlineStr">
        <is>
          <t>Central</t>
        </is>
      </c>
      <c r="D5153" t="inlineStr">
        <is>
          <t>Raipur</t>
        </is>
      </c>
      <c r="E5153" t="inlineStr">
        <is>
          <t>Education</t>
        </is>
      </c>
      <c r="F5153" t="inlineStr">
        <is>
          <t>Partner</t>
        </is>
      </c>
      <c r="G5153" t="inlineStr">
        <is>
          <t>Office Supplies</t>
        </is>
      </c>
      <c r="H5153" t="inlineStr">
        <is>
          <t>Marker Set</t>
        </is>
      </c>
      <c r="I5153" t="n">
        <v>4</v>
      </c>
      <c r="J5153" s="12" t="n">
        <v>235.17</v>
      </c>
      <c r="K5153" s="13" t="n">
        <v>0.2</v>
      </c>
      <c r="L5153" s="12" t="n">
        <v>752.54</v>
      </c>
      <c r="M5153" s="12" t="n">
        <v>611.4400000000001</v>
      </c>
      <c r="N5153" s="12" t="n">
        <v>141.1</v>
      </c>
      <c r="O5153" t="inlineStr">
        <is>
          <t>Cash</t>
        </is>
      </c>
      <c r="P5153" t="inlineStr">
        <is>
          <t>Aarav Sharma</t>
        </is>
      </c>
      <c r="Q5153" t="inlineStr">
        <is>
          <t>CUST-0410</t>
        </is>
      </c>
      <c r="R5153" t="n">
        <v>8</v>
      </c>
      <c r="S5153" t="inlineStr">
        <is>
          <t>No</t>
        </is>
      </c>
    </row>
    <row r="5154">
      <c r="A5154" t="inlineStr">
        <is>
          <t>ORD-2402-05153</t>
        </is>
      </c>
      <c r="B5154" s="11" t="n">
        <v>45349</v>
      </c>
      <c r="C5154" t="inlineStr">
        <is>
          <t>North</t>
        </is>
      </c>
      <c r="D5154" t="inlineStr">
        <is>
          <t>Chandigarh</t>
        </is>
      </c>
      <c r="E5154" t="inlineStr">
        <is>
          <t>Corporate</t>
        </is>
      </c>
      <c r="F5154" t="inlineStr">
        <is>
          <t>Online</t>
        </is>
      </c>
      <c r="G5154" t="inlineStr">
        <is>
          <t>Furniture</t>
        </is>
      </c>
      <c r="H5154" t="inlineStr">
        <is>
          <t>Cabinet</t>
        </is>
      </c>
      <c r="I5154" t="n">
        <v>4</v>
      </c>
      <c r="J5154" s="12" t="n">
        <v>9119.49</v>
      </c>
      <c r="K5154" s="13" t="n">
        <v>0.1</v>
      </c>
      <c r="L5154" s="12" t="n">
        <v>32830.16</v>
      </c>
      <c r="M5154" s="12" t="n">
        <v>28452.81</v>
      </c>
      <c r="N5154" s="12" t="n">
        <v>4377.35</v>
      </c>
      <c r="O5154" t="inlineStr">
        <is>
          <t>Cash</t>
        </is>
      </c>
      <c r="P5154" t="inlineStr">
        <is>
          <t>Diya Patel</t>
        </is>
      </c>
      <c r="Q5154" t="inlineStr">
        <is>
          <t>CUST-0533</t>
        </is>
      </c>
      <c r="R5154" t="n">
        <v>6</v>
      </c>
      <c r="S5154" t="inlineStr">
        <is>
          <t>No</t>
        </is>
      </c>
    </row>
    <row r="5155">
      <c r="A5155" t="inlineStr">
        <is>
          <t>ORD-2508-05154</t>
        </is>
      </c>
      <c r="B5155" s="11" t="n">
        <v>45898</v>
      </c>
      <c r="C5155" t="inlineStr">
        <is>
          <t>East</t>
        </is>
      </c>
      <c r="D5155" t="inlineStr">
        <is>
          <t>Kolkata</t>
        </is>
      </c>
      <c r="E5155" t="inlineStr">
        <is>
          <t>Small Business</t>
        </is>
      </c>
      <c r="F5155" t="inlineStr">
        <is>
          <t>Online</t>
        </is>
      </c>
      <c r="G5155" t="inlineStr">
        <is>
          <t>Technology</t>
        </is>
      </c>
      <c r="H5155" t="inlineStr">
        <is>
          <t>Printer</t>
        </is>
      </c>
      <c r="I5155" t="n">
        <v>4</v>
      </c>
      <c r="J5155" s="12" t="n">
        <v>10431.47</v>
      </c>
      <c r="K5155" s="13" t="n">
        <v>0.03</v>
      </c>
      <c r="L5155" s="12" t="n">
        <v>40474.1</v>
      </c>
      <c r="M5155" s="12" t="n">
        <v>34215.22</v>
      </c>
      <c r="N5155" s="12" t="n">
        <v>6258.88</v>
      </c>
      <c r="O5155" t="inlineStr">
        <is>
          <t>Debit Card</t>
        </is>
      </c>
      <c r="P5155" t="inlineStr">
        <is>
          <t>Rohan Verma</t>
        </is>
      </c>
      <c r="Q5155" t="inlineStr">
        <is>
          <t>CUST-0544</t>
        </is>
      </c>
      <c r="R5155" t="n">
        <v>3</v>
      </c>
      <c r="S5155" t="inlineStr">
        <is>
          <t>No</t>
        </is>
      </c>
    </row>
    <row r="5156">
      <c r="A5156" t="inlineStr">
        <is>
          <t>ORD-2508-05155</t>
        </is>
      </c>
      <c r="B5156" s="11" t="n">
        <v>45890</v>
      </c>
      <c r="C5156" t="inlineStr">
        <is>
          <t>West</t>
        </is>
      </c>
      <c r="D5156" t="inlineStr">
        <is>
          <t>Ahmedabad</t>
        </is>
      </c>
      <c r="E5156" t="inlineStr">
        <is>
          <t>Small Business</t>
        </is>
      </c>
      <c r="F5156" t="inlineStr">
        <is>
          <t>Online</t>
        </is>
      </c>
      <c r="G5156" t="inlineStr">
        <is>
          <t>Furniture</t>
        </is>
      </c>
      <c r="H5156" t="inlineStr">
        <is>
          <t>Cabinet</t>
        </is>
      </c>
      <c r="I5156" t="n">
        <v>10</v>
      </c>
      <c r="J5156" s="12" t="n">
        <v>9811.76</v>
      </c>
      <c r="K5156" s="13" t="n">
        <v>0.2</v>
      </c>
      <c r="L5156" s="12" t="n">
        <v>78494.08</v>
      </c>
      <c r="M5156" s="12" t="n">
        <v>76531.73</v>
      </c>
      <c r="N5156" s="12" t="n">
        <v>1962.35</v>
      </c>
      <c r="O5156" t="inlineStr">
        <is>
          <t>Debit Card</t>
        </is>
      </c>
      <c r="P5156" t="inlineStr">
        <is>
          <t>Sara Khan</t>
        </is>
      </c>
      <c r="Q5156" t="inlineStr">
        <is>
          <t>CUST-0600</t>
        </is>
      </c>
      <c r="R5156" t="n">
        <v>10</v>
      </c>
      <c r="S5156" t="inlineStr">
        <is>
          <t>No</t>
        </is>
      </c>
    </row>
    <row r="5157">
      <c r="A5157" t="inlineStr">
        <is>
          <t>ORD-2510-05156</t>
        </is>
      </c>
      <c r="B5157" s="11" t="n">
        <v>45948</v>
      </c>
      <c r="C5157" t="inlineStr">
        <is>
          <t>Central</t>
        </is>
      </c>
      <c r="D5157" t="inlineStr">
        <is>
          <t>Raipur</t>
        </is>
      </c>
      <c r="E5157" t="inlineStr">
        <is>
          <t>Education</t>
        </is>
      </c>
      <c r="F5157" t="inlineStr">
        <is>
          <t>Partner</t>
        </is>
      </c>
      <c r="G5157" t="inlineStr">
        <is>
          <t>Technology</t>
        </is>
      </c>
      <c r="H5157" t="inlineStr">
        <is>
          <t>Monitor</t>
        </is>
      </c>
      <c r="I5157" t="n">
        <v>5</v>
      </c>
      <c r="J5157" s="12" t="n">
        <v>13239.98</v>
      </c>
      <c r="K5157" s="13" t="n">
        <v>0.1</v>
      </c>
      <c r="L5157" s="12" t="n">
        <v>59579.91</v>
      </c>
      <c r="M5157" s="12" t="n">
        <v>52959.92</v>
      </c>
      <c r="N5157" s="12" t="n">
        <v>6619.99</v>
      </c>
      <c r="O5157" t="inlineStr">
        <is>
          <t>Credit Card</t>
        </is>
      </c>
      <c r="P5157" t="inlineStr">
        <is>
          <t>Tara Kapoor</t>
        </is>
      </c>
      <c r="Q5157" t="inlineStr">
        <is>
          <t>CUST-0714</t>
        </is>
      </c>
      <c r="R5157" t="n">
        <v>5</v>
      </c>
      <c r="S5157" t="inlineStr">
        <is>
          <t>No</t>
        </is>
      </c>
    </row>
    <row r="5158">
      <c r="A5158" t="inlineStr">
        <is>
          <t>ORD-2506-05157</t>
        </is>
      </c>
      <c r="B5158" s="11" t="n">
        <v>45831</v>
      </c>
      <c r="C5158" t="inlineStr">
        <is>
          <t>South</t>
        </is>
      </c>
      <c r="D5158" t="inlineStr">
        <is>
          <t>Hyderabad</t>
        </is>
      </c>
      <c r="E5158" t="inlineStr">
        <is>
          <t>Education</t>
        </is>
      </c>
      <c r="F5158" t="inlineStr">
        <is>
          <t>Online</t>
        </is>
      </c>
      <c r="G5158" t="inlineStr">
        <is>
          <t>Furniture</t>
        </is>
      </c>
      <c r="H5158" t="inlineStr">
        <is>
          <t>Office Chair</t>
        </is>
      </c>
      <c r="I5158" t="n">
        <v>10</v>
      </c>
      <c r="J5158" s="12" t="n">
        <v>6519.64</v>
      </c>
      <c r="K5158" s="13" t="n">
        <v>0.05</v>
      </c>
      <c r="L5158" s="12" t="n">
        <v>61936.58</v>
      </c>
      <c r="M5158" s="12" t="n">
        <v>44985.52</v>
      </c>
      <c r="N5158" s="12" t="n">
        <v>16951.06</v>
      </c>
      <c r="O5158" t="inlineStr">
        <is>
          <t>Net Banking</t>
        </is>
      </c>
      <c r="P5158" t="inlineStr">
        <is>
          <t>Sara Khan</t>
        </is>
      </c>
      <c r="Q5158" t="inlineStr">
        <is>
          <t>CUST-0159</t>
        </is>
      </c>
      <c r="R5158" t="n">
        <v>3</v>
      </c>
      <c r="S5158" t="inlineStr">
        <is>
          <t>No</t>
        </is>
      </c>
    </row>
    <row r="5159">
      <c r="A5159" t="inlineStr">
        <is>
          <t>ORD-2506-05158</t>
        </is>
      </c>
      <c r="B5159" s="11" t="n">
        <v>45829</v>
      </c>
      <c r="C5159" t="inlineStr">
        <is>
          <t>West</t>
        </is>
      </c>
      <c r="D5159" t="inlineStr">
        <is>
          <t>Surat</t>
        </is>
      </c>
      <c r="E5159" t="inlineStr">
        <is>
          <t>Small Business</t>
        </is>
      </c>
      <c r="F5159" t="inlineStr">
        <is>
          <t>Retail Store</t>
        </is>
      </c>
      <c r="G5159" t="inlineStr">
        <is>
          <t>Office Supplies</t>
        </is>
      </c>
      <c r="H5159" t="inlineStr">
        <is>
          <t>Notebook Pack</t>
        </is>
      </c>
      <c r="I5159" t="n">
        <v>4</v>
      </c>
      <c r="J5159" s="12" t="n">
        <v>386.58</v>
      </c>
      <c r="K5159" s="13" t="n">
        <v>0.05</v>
      </c>
      <c r="L5159" s="12" t="n">
        <v>1469</v>
      </c>
      <c r="M5159" s="12" t="n">
        <v>989.64</v>
      </c>
      <c r="N5159" s="12" t="n">
        <v>479.36</v>
      </c>
      <c r="O5159" t="inlineStr">
        <is>
          <t>UPI</t>
        </is>
      </c>
      <c r="P5159" t="inlineStr">
        <is>
          <t>Meera Joshi</t>
        </is>
      </c>
      <c r="Q5159" t="inlineStr">
        <is>
          <t>CUST-0617</t>
        </is>
      </c>
      <c r="R5159" t="n">
        <v>6</v>
      </c>
      <c r="S5159" t="inlineStr">
        <is>
          <t>No</t>
        </is>
      </c>
    </row>
    <row r="5160">
      <c r="A5160" t="inlineStr">
        <is>
          <t>ORD-2503-05159</t>
        </is>
      </c>
      <c r="B5160" s="11" t="n">
        <v>45741</v>
      </c>
      <c r="C5160" t="inlineStr">
        <is>
          <t>North</t>
        </is>
      </c>
      <c r="D5160" t="inlineStr">
        <is>
          <t>Jaipur</t>
        </is>
      </c>
      <c r="E5160" t="inlineStr">
        <is>
          <t>Small Business</t>
        </is>
      </c>
      <c r="F5160" t="inlineStr">
        <is>
          <t>Retail Store</t>
        </is>
      </c>
      <c r="G5160" t="inlineStr">
        <is>
          <t>Office Supplies</t>
        </is>
      </c>
      <c r="H5160" t="inlineStr">
        <is>
          <t>File Folder</t>
        </is>
      </c>
      <c r="I5160" t="n">
        <v>2</v>
      </c>
      <c r="J5160" s="12" t="n">
        <v>109.2</v>
      </c>
      <c r="K5160" s="13" t="n">
        <v>0.03</v>
      </c>
      <c r="L5160" s="12" t="n">
        <v>211.85</v>
      </c>
      <c r="M5160" s="12" t="n">
        <v>126.67</v>
      </c>
      <c r="N5160" s="12" t="n">
        <v>85.18000000000001</v>
      </c>
      <c r="O5160" t="inlineStr">
        <is>
          <t>Credit Card</t>
        </is>
      </c>
      <c r="P5160" t="inlineStr">
        <is>
          <t>Meera Joshi</t>
        </is>
      </c>
      <c r="Q5160" t="inlineStr">
        <is>
          <t>CUST-0708</t>
        </is>
      </c>
      <c r="R5160" t="n">
        <v>6</v>
      </c>
      <c r="S5160" t="inlineStr">
        <is>
          <t>No</t>
        </is>
      </c>
    </row>
    <row r="5161">
      <c r="A5161" t="inlineStr">
        <is>
          <t>ORD-2405-05160</t>
        </is>
      </c>
      <c r="B5161" s="11" t="n">
        <v>45427</v>
      </c>
      <c r="C5161" t="inlineStr">
        <is>
          <t>Central</t>
        </is>
      </c>
      <c r="D5161" t="inlineStr">
        <is>
          <t>Bhopal</t>
        </is>
      </c>
      <c r="E5161" t="inlineStr">
        <is>
          <t>Education</t>
        </is>
      </c>
      <c r="F5161" t="inlineStr">
        <is>
          <t>Direct Sales</t>
        </is>
      </c>
      <c r="G5161" t="inlineStr">
        <is>
          <t>Furniture</t>
        </is>
      </c>
      <c r="H5161" t="inlineStr">
        <is>
          <t>Bookshelf</t>
        </is>
      </c>
      <c r="I5161" t="n">
        <v>2</v>
      </c>
      <c r="J5161" s="12" t="n">
        <v>6126.39</v>
      </c>
      <c r="K5161" s="13" t="n">
        <v>0.05</v>
      </c>
      <c r="L5161" s="12" t="n">
        <v>11640.14</v>
      </c>
      <c r="M5161" s="12" t="n">
        <v>8944.530000000001</v>
      </c>
      <c r="N5161" s="12" t="n">
        <v>2695.61</v>
      </c>
      <c r="O5161" t="inlineStr">
        <is>
          <t>Net Banking</t>
        </is>
      </c>
      <c r="P5161" t="inlineStr">
        <is>
          <t>Diya Patel</t>
        </is>
      </c>
      <c r="Q5161" t="inlineStr">
        <is>
          <t>CUST-0903</t>
        </is>
      </c>
      <c r="R5161" t="n">
        <v>3</v>
      </c>
      <c r="S5161" t="inlineStr">
        <is>
          <t>No</t>
        </is>
      </c>
    </row>
    <row r="5162">
      <c r="A5162" t="inlineStr">
        <is>
          <t>ORD-2508-05161</t>
        </is>
      </c>
      <c r="B5162" s="11" t="n">
        <v>45900</v>
      </c>
      <c r="C5162" t="inlineStr">
        <is>
          <t>East</t>
        </is>
      </c>
      <c r="D5162" t="inlineStr">
        <is>
          <t>Guwahati</t>
        </is>
      </c>
      <c r="E5162" t="inlineStr">
        <is>
          <t>Consumer</t>
        </is>
      </c>
      <c r="F5162" t="inlineStr">
        <is>
          <t>Online</t>
        </is>
      </c>
      <c r="G5162" t="inlineStr">
        <is>
          <t>Technology</t>
        </is>
      </c>
      <c r="H5162" t="inlineStr">
        <is>
          <t>Printer</t>
        </is>
      </c>
      <c r="I5162" t="n">
        <v>2</v>
      </c>
      <c r="J5162" s="12" t="n">
        <v>11404.08</v>
      </c>
      <c r="K5162" s="13" t="n">
        <v>0.15</v>
      </c>
      <c r="L5162" s="12" t="n">
        <v>19386.94</v>
      </c>
      <c r="M5162" s="12" t="n">
        <v>18702.69</v>
      </c>
      <c r="N5162" s="12" t="n">
        <v>684.25</v>
      </c>
      <c r="O5162" t="inlineStr">
        <is>
          <t>Cash</t>
        </is>
      </c>
      <c r="P5162" t="inlineStr">
        <is>
          <t>Diya Patel</t>
        </is>
      </c>
      <c r="Q5162" t="inlineStr">
        <is>
          <t>CUST-0431</t>
        </is>
      </c>
      <c r="R5162" t="n">
        <v>3</v>
      </c>
      <c r="S5162" t="inlineStr">
        <is>
          <t>No</t>
        </is>
      </c>
    </row>
    <row r="5163">
      <c r="A5163" t="inlineStr">
        <is>
          <t>ORD-2404-05162</t>
        </is>
      </c>
      <c r="B5163" s="11" t="n">
        <v>45392</v>
      </c>
      <c r="C5163" t="inlineStr">
        <is>
          <t>West</t>
        </is>
      </c>
      <c r="D5163" t="inlineStr">
        <is>
          <t>Mumbai</t>
        </is>
      </c>
      <c r="E5163" t="inlineStr">
        <is>
          <t>Corporate</t>
        </is>
      </c>
      <c r="F5163" t="inlineStr">
        <is>
          <t>Retail Store</t>
        </is>
      </c>
      <c r="G5163" t="inlineStr">
        <is>
          <t>Technology</t>
        </is>
      </c>
      <c r="H5163" t="inlineStr">
        <is>
          <t>Keyboard</t>
        </is>
      </c>
      <c r="I5163" t="n">
        <v>4</v>
      </c>
      <c r="J5163" s="12" t="n">
        <v>1774.44</v>
      </c>
      <c r="K5163" s="13" t="n">
        <v>0.15</v>
      </c>
      <c r="L5163" s="12" t="n">
        <v>6033.1</v>
      </c>
      <c r="M5163" s="12" t="n">
        <v>5039.41</v>
      </c>
      <c r="N5163" s="12" t="n">
        <v>993.6900000000001</v>
      </c>
      <c r="O5163" t="inlineStr">
        <is>
          <t>UPI</t>
        </is>
      </c>
      <c r="P5163" t="inlineStr">
        <is>
          <t>Rohan Verma</t>
        </is>
      </c>
      <c r="Q5163" t="inlineStr">
        <is>
          <t>CUST-0936</t>
        </is>
      </c>
      <c r="R5163" t="n">
        <v>5</v>
      </c>
      <c r="S5163" t="inlineStr">
        <is>
          <t>No</t>
        </is>
      </c>
    </row>
    <row r="5164">
      <c r="A5164" t="inlineStr">
        <is>
          <t>ORD-2408-05163</t>
        </is>
      </c>
      <c r="B5164" s="11" t="n">
        <v>45507</v>
      </c>
      <c r="C5164" t="inlineStr">
        <is>
          <t>North</t>
        </is>
      </c>
      <c r="D5164" t="inlineStr">
        <is>
          <t>Chandigarh</t>
        </is>
      </c>
      <c r="E5164" t="inlineStr">
        <is>
          <t>Small Business</t>
        </is>
      </c>
      <c r="F5164" t="inlineStr">
        <is>
          <t>Partner</t>
        </is>
      </c>
      <c r="G5164" t="inlineStr">
        <is>
          <t>Technology</t>
        </is>
      </c>
      <c r="H5164" t="inlineStr">
        <is>
          <t>Tablet</t>
        </is>
      </c>
      <c r="I5164" t="n">
        <v>3</v>
      </c>
      <c r="J5164" s="12" t="n">
        <v>20610.44</v>
      </c>
      <c r="K5164" s="13" t="n">
        <v>0.1</v>
      </c>
      <c r="L5164" s="12" t="n">
        <v>55648.19</v>
      </c>
      <c r="M5164" s="12" t="n">
        <v>51320</v>
      </c>
      <c r="N5164" s="12" t="n">
        <v>4328.19</v>
      </c>
      <c r="O5164" t="inlineStr">
        <is>
          <t>Net Banking</t>
        </is>
      </c>
      <c r="P5164" t="inlineStr">
        <is>
          <t>Vivaan Gupta</t>
        </is>
      </c>
      <c r="Q5164" t="inlineStr">
        <is>
          <t>CUST-0252</t>
        </is>
      </c>
      <c r="R5164" t="n">
        <v>3</v>
      </c>
      <c r="S5164" t="inlineStr">
        <is>
          <t>Yes</t>
        </is>
      </c>
    </row>
    <row r="5165">
      <c r="A5165" t="inlineStr">
        <is>
          <t>ORD-2409-05164</t>
        </is>
      </c>
      <c r="B5165" s="11" t="n">
        <v>45537</v>
      </c>
      <c r="C5165" t="inlineStr">
        <is>
          <t>South</t>
        </is>
      </c>
      <c r="D5165" t="inlineStr">
        <is>
          <t>Kochi</t>
        </is>
      </c>
      <c r="E5165" t="inlineStr">
        <is>
          <t>Corporate</t>
        </is>
      </c>
      <c r="F5165" t="inlineStr">
        <is>
          <t>Online</t>
        </is>
      </c>
      <c r="G5165" t="inlineStr">
        <is>
          <t>Technology</t>
        </is>
      </c>
      <c r="H5165" t="inlineStr">
        <is>
          <t>Monitor</t>
        </is>
      </c>
      <c r="I5165" t="n">
        <v>3</v>
      </c>
      <c r="J5165" s="12" t="n">
        <v>14303.29</v>
      </c>
      <c r="K5165" s="13" t="n">
        <v>0.15</v>
      </c>
      <c r="L5165" s="12" t="n">
        <v>36473.39</v>
      </c>
      <c r="M5165" s="12" t="n">
        <v>34327.9</v>
      </c>
      <c r="N5165" s="12" t="n">
        <v>2145.49</v>
      </c>
      <c r="O5165" t="inlineStr">
        <is>
          <t>Cash</t>
        </is>
      </c>
      <c r="P5165" t="inlineStr">
        <is>
          <t>Vivaan Gupta</t>
        </is>
      </c>
      <c r="Q5165" t="inlineStr">
        <is>
          <t>CUST-0784</t>
        </is>
      </c>
      <c r="R5165" t="n">
        <v>4</v>
      </c>
      <c r="S5165" t="inlineStr">
        <is>
          <t>No</t>
        </is>
      </c>
    </row>
    <row r="5166">
      <c r="A5166" t="inlineStr">
        <is>
          <t>ORD-2506-05165</t>
        </is>
      </c>
      <c r="B5166" s="11" t="n">
        <v>45817</v>
      </c>
      <c r="C5166" t="inlineStr">
        <is>
          <t>East</t>
        </is>
      </c>
      <c r="D5166" t="inlineStr">
        <is>
          <t>Guwahati</t>
        </is>
      </c>
      <c r="E5166" t="inlineStr">
        <is>
          <t>Small Business</t>
        </is>
      </c>
      <c r="F5166" t="inlineStr">
        <is>
          <t>Retail Store</t>
        </is>
      </c>
      <c r="G5166" t="inlineStr">
        <is>
          <t>Furniture</t>
        </is>
      </c>
      <c r="H5166" t="inlineStr">
        <is>
          <t>Bookshelf</t>
        </is>
      </c>
      <c r="I5166" t="n">
        <v>5</v>
      </c>
      <c r="J5166" s="12" t="n">
        <v>5734.38</v>
      </c>
      <c r="K5166" s="13" t="n">
        <v>0.2</v>
      </c>
      <c r="L5166" s="12" t="n">
        <v>22937.52</v>
      </c>
      <c r="M5166" s="12" t="n">
        <v>20930.49</v>
      </c>
      <c r="N5166" s="12" t="n">
        <v>2007.03</v>
      </c>
      <c r="O5166" t="inlineStr">
        <is>
          <t>Debit Card</t>
        </is>
      </c>
      <c r="P5166" t="inlineStr">
        <is>
          <t>Ishaan Mehta</t>
        </is>
      </c>
      <c r="Q5166" t="inlineStr">
        <is>
          <t>CUST-0648</t>
        </is>
      </c>
      <c r="R5166" t="n">
        <v>2</v>
      </c>
      <c r="S5166" t="inlineStr">
        <is>
          <t>No</t>
        </is>
      </c>
    </row>
    <row r="5167">
      <c r="A5167" t="inlineStr">
        <is>
          <t>ORD-2510-05166</t>
        </is>
      </c>
      <c r="B5167" s="11" t="n">
        <v>45934</v>
      </c>
      <c r="C5167" t="inlineStr">
        <is>
          <t>North</t>
        </is>
      </c>
      <c r="D5167" t="inlineStr">
        <is>
          <t>Delhi</t>
        </is>
      </c>
      <c r="E5167" t="inlineStr">
        <is>
          <t>Consumer</t>
        </is>
      </c>
      <c r="F5167" t="inlineStr">
        <is>
          <t>Partner</t>
        </is>
      </c>
      <c r="G5167" t="inlineStr">
        <is>
          <t>Accessories</t>
        </is>
      </c>
      <c r="H5167" t="inlineStr">
        <is>
          <t>Mouse</t>
        </is>
      </c>
      <c r="I5167" t="n">
        <v>4</v>
      </c>
      <c r="J5167" s="12" t="n">
        <v>887.5700000000001</v>
      </c>
      <c r="K5167" s="13" t="n">
        <v>0.2</v>
      </c>
      <c r="L5167" s="12" t="n">
        <v>2840.22</v>
      </c>
      <c r="M5167" s="12" t="n">
        <v>2343.18</v>
      </c>
      <c r="N5167" s="12" t="n">
        <v>497.04</v>
      </c>
      <c r="O5167" t="inlineStr">
        <is>
          <t>Cash</t>
        </is>
      </c>
      <c r="P5167" t="inlineStr">
        <is>
          <t>Meera Joshi</t>
        </is>
      </c>
      <c r="Q5167" t="inlineStr">
        <is>
          <t>CUST-0185</t>
        </is>
      </c>
      <c r="R5167" t="n">
        <v>3</v>
      </c>
      <c r="S5167" t="inlineStr">
        <is>
          <t>No</t>
        </is>
      </c>
    </row>
    <row r="5168">
      <c r="A5168" t="inlineStr">
        <is>
          <t>ORD-2503-05167</t>
        </is>
      </c>
      <c r="B5168" s="11" t="n">
        <v>45725</v>
      </c>
      <c r="C5168" t="inlineStr">
        <is>
          <t>North</t>
        </is>
      </c>
      <c r="D5168" t="inlineStr">
        <is>
          <t>Delhi</t>
        </is>
      </c>
      <c r="E5168" t="inlineStr">
        <is>
          <t>Small Business</t>
        </is>
      </c>
      <c r="F5168" t="inlineStr">
        <is>
          <t>Direct Sales</t>
        </is>
      </c>
      <c r="G5168" t="inlineStr">
        <is>
          <t>Furniture</t>
        </is>
      </c>
      <c r="H5168" t="inlineStr">
        <is>
          <t>Desk</t>
        </is>
      </c>
      <c r="I5168" t="n">
        <v>6</v>
      </c>
      <c r="J5168" s="12" t="n">
        <v>12531.03</v>
      </c>
      <c r="K5168" s="13" t="n">
        <v>0</v>
      </c>
      <c r="L5168" s="12" t="n">
        <v>75186.17999999999</v>
      </c>
      <c r="M5168" s="12" t="n">
        <v>56389.64</v>
      </c>
      <c r="N5168" s="12" t="n">
        <v>18796.54</v>
      </c>
      <c r="O5168" t="inlineStr">
        <is>
          <t>UPI</t>
        </is>
      </c>
      <c r="P5168" t="inlineStr">
        <is>
          <t>Sara Khan</t>
        </is>
      </c>
      <c r="Q5168" t="inlineStr">
        <is>
          <t>CUST-0789</t>
        </is>
      </c>
      <c r="R5168" t="n">
        <v>3</v>
      </c>
      <c r="S5168" t="inlineStr">
        <is>
          <t>No</t>
        </is>
      </c>
    </row>
    <row r="5169">
      <c r="A5169" t="inlineStr">
        <is>
          <t>ORD-2410-05168</t>
        </is>
      </c>
      <c r="B5169" s="11" t="n">
        <v>45566</v>
      </c>
      <c r="C5169" t="inlineStr">
        <is>
          <t>West</t>
        </is>
      </c>
      <c r="D5169" t="inlineStr">
        <is>
          <t>Ahmedabad</t>
        </is>
      </c>
      <c r="E5169" t="inlineStr">
        <is>
          <t>Small Business</t>
        </is>
      </c>
      <c r="F5169" t="inlineStr">
        <is>
          <t>Retail Store</t>
        </is>
      </c>
      <c r="G5169" t="inlineStr">
        <is>
          <t>Furniture</t>
        </is>
      </c>
      <c r="H5169" t="inlineStr">
        <is>
          <t>Office Chair</t>
        </is>
      </c>
      <c r="I5169" t="n">
        <v>6</v>
      </c>
      <c r="J5169" s="12" t="n">
        <v>6968.38</v>
      </c>
      <c r="K5169" s="13" t="n">
        <v>0.03</v>
      </c>
      <c r="L5169" s="12" t="n">
        <v>40555.97</v>
      </c>
      <c r="M5169" s="12" t="n">
        <v>28849.09</v>
      </c>
      <c r="N5169" s="12" t="n">
        <v>11706.88</v>
      </c>
      <c r="O5169" t="inlineStr">
        <is>
          <t>Cash</t>
        </is>
      </c>
      <c r="P5169" t="inlineStr">
        <is>
          <t>Kabir Singh</t>
        </is>
      </c>
      <c r="Q5169" t="inlineStr">
        <is>
          <t>CUST-0921</t>
        </is>
      </c>
      <c r="R5169" t="n">
        <v>6</v>
      </c>
      <c r="S5169" t="inlineStr">
        <is>
          <t>No</t>
        </is>
      </c>
    </row>
    <row r="5170">
      <c r="A5170" t="inlineStr">
        <is>
          <t>ORD-2503-05169</t>
        </is>
      </c>
      <c r="B5170" s="11" t="n">
        <v>45744</v>
      </c>
      <c r="C5170" t="inlineStr">
        <is>
          <t>West</t>
        </is>
      </c>
      <c r="D5170" t="inlineStr">
        <is>
          <t>Pune</t>
        </is>
      </c>
      <c r="E5170" t="inlineStr">
        <is>
          <t>Small Business</t>
        </is>
      </c>
      <c r="F5170" t="inlineStr">
        <is>
          <t>Online</t>
        </is>
      </c>
      <c r="G5170" t="inlineStr">
        <is>
          <t>Technology</t>
        </is>
      </c>
      <c r="H5170" t="inlineStr">
        <is>
          <t>Tablet</t>
        </is>
      </c>
      <c r="I5170" t="n">
        <v>12</v>
      </c>
      <c r="J5170" s="12" t="n">
        <v>20040.03</v>
      </c>
      <c r="K5170" s="13" t="n">
        <v>0.05</v>
      </c>
      <c r="L5170" s="12" t="n">
        <v>228456.34</v>
      </c>
      <c r="M5170" s="12" t="n">
        <v>199598.7</v>
      </c>
      <c r="N5170" s="12" t="n">
        <v>28857.64</v>
      </c>
      <c r="O5170" t="inlineStr">
        <is>
          <t>Credit Card</t>
        </is>
      </c>
      <c r="P5170" t="inlineStr">
        <is>
          <t>Meera Joshi</t>
        </is>
      </c>
      <c r="Q5170" t="inlineStr">
        <is>
          <t>CUST-0667</t>
        </is>
      </c>
      <c r="R5170" t="n">
        <v>7</v>
      </c>
      <c r="S5170" t="inlineStr">
        <is>
          <t>No</t>
        </is>
      </c>
    </row>
    <row r="5171">
      <c r="A5171" t="inlineStr">
        <is>
          <t>ORD-2501-05170</t>
        </is>
      </c>
      <c r="B5171" s="11" t="n">
        <v>45665</v>
      </c>
      <c r="C5171" t="inlineStr">
        <is>
          <t>North</t>
        </is>
      </c>
      <c r="D5171" t="inlineStr">
        <is>
          <t>Jaipur</t>
        </is>
      </c>
      <c r="E5171" t="inlineStr">
        <is>
          <t>Education</t>
        </is>
      </c>
      <c r="F5171" t="inlineStr">
        <is>
          <t>Retail Store</t>
        </is>
      </c>
      <c r="G5171" t="inlineStr">
        <is>
          <t>Office Supplies</t>
        </is>
      </c>
      <c r="H5171" t="inlineStr">
        <is>
          <t>Paper Ream</t>
        </is>
      </c>
      <c r="I5171" t="n">
        <v>2</v>
      </c>
      <c r="J5171" s="12" t="n">
        <v>427.42</v>
      </c>
      <c r="K5171" s="13" t="n">
        <v>0.15</v>
      </c>
      <c r="L5171" s="12" t="n">
        <v>726.61</v>
      </c>
      <c r="M5171" s="12" t="n">
        <v>641.13</v>
      </c>
      <c r="N5171" s="12" t="n">
        <v>85.48</v>
      </c>
      <c r="O5171" t="inlineStr">
        <is>
          <t>Cash</t>
        </is>
      </c>
      <c r="P5171" t="inlineStr">
        <is>
          <t>Diya Patel</t>
        </is>
      </c>
      <c r="Q5171" t="inlineStr">
        <is>
          <t>CUST-0371</t>
        </is>
      </c>
      <c r="R5171" t="n">
        <v>6</v>
      </c>
      <c r="S5171" t="inlineStr">
        <is>
          <t>No</t>
        </is>
      </c>
    </row>
    <row r="5172">
      <c r="A5172" t="inlineStr">
        <is>
          <t>ORD-2508-05171</t>
        </is>
      </c>
      <c r="B5172" s="11" t="n">
        <v>45891</v>
      </c>
      <c r="C5172" t="inlineStr">
        <is>
          <t>West</t>
        </is>
      </c>
      <c r="D5172" t="inlineStr">
        <is>
          <t>Surat</t>
        </is>
      </c>
      <c r="E5172" t="inlineStr">
        <is>
          <t>Consumer</t>
        </is>
      </c>
      <c r="F5172" t="inlineStr">
        <is>
          <t>Retail Store</t>
        </is>
      </c>
      <c r="G5172" t="inlineStr">
        <is>
          <t>Technology</t>
        </is>
      </c>
      <c r="H5172" t="inlineStr">
        <is>
          <t>Laptop</t>
        </is>
      </c>
      <c r="I5172" t="n">
        <v>5</v>
      </c>
      <c r="J5172" s="12" t="n">
        <v>47226.18</v>
      </c>
      <c r="K5172" s="13" t="n">
        <v>0.1</v>
      </c>
      <c r="L5172" s="12" t="n">
        <v>212517.81</v>
      </c>
      <c r="M5172" s="12" t="n">
        <v>203072.57</v>
      </c>
      <c r="N5172" s="12" t="n">
        <v>9445.24</v>
      </c>
      <c r="O5172" t="inlineStr">
        <is>
          <t>Net Banking</t>
        </is>
      </c>
      <c r="P5172" t="inlineStr">
        <is>
          <t>Aarav Sharma</t>
        </is>
      </c>
      <c r="Q5172" t="inlineStr">
        <is>
          <t>CUST-0014</t>
        </is>
      </c>
      <c r="R5172" t="n">
        <v>7</v>
      </c>
      <c r="S5172" t="inlineStr">
        <is>
          <t>Yes</t>
        </is>
      </c>
    </row>
    <row r="5173">
      <c r="A5173" t="inlineStr">
        <is>
          <t>ORD-2402-05172</t>
        </is>
      </c>
      <c r="B5173" s="11" t="n">
        <v>45348</v>
      </c>
      <c r="C5173" t="inlineStr">
        <is>
          <t>North</t>
        </is>
      </c>
      <c r="D5173" t="inlineStr">
        <is>
          <t>Lucknow</t>
        </is>
      </c>
      <c r="E5173" t="inlineStr">
        <is>
          <t>Corporate</t>
        </is>
      </c>
      <c r="F5173" t="inlineStr">
        <is>
          <t>Partner</t>
        </is>
      </c>
      <c r="G5173" t="inlineStr">
        <is>
          <t>Office Supplies</t>
        </is>
      </c>
      <c r="H5173" t="inlineStr">
        <is>
          <t>Notebook Pack</t>
        </is>
      </c>
      <c r="I5173" t="n">
        <v>1</v>
      </c>
      <c r="J5173" s="12" t="n">
        <v>436.64</v>
      </c>
      <c r="K5173" s="13" t="n">
        <v>0</v>
      </c>
      <c r="L5173" s="12" t="n">
        <v>436.64</v>
      </c>
      <c r="M5173" s="12" t="n">
        <v>279.45</v>
      </c>
      <c r="N5173" s="12" t="n">
        <v>157.19</v>
      </c>
      <c r="O5173" t="inlineStr">
        <is>
          <t>Cash</t>
        </is>
      </c>
      <c r="P5173" t="inlineStr">
        <is>
          <t>Kabir Singh</t>
        </is>
      </c>
      <c r="Q5173" t="inlineStr">
        <is>
          <t>CUST-0047</t>
        </is>
      </c>
      <c r="R5173" t="n">
        <v>5</v>
      </c>
      <c r="S5173" t="inlineStr">
        <is>
          <t>No</t>
        </is>
      </c>
    </row>
    <row r="5174">
      <c r="A5174" t="inlineStr">
        <is>
          <t>ORD-2402-05173</t>
        </is>
      </c>
      <c r="B5174" s="11" t="n">
        <v>45334</v>
      </c>
      <c r="C5174" t="inlineStr">
        <is>
          <t>West</t>
        </is>
      </c>
      <c r="D5174" t="inlineStr">
        <is>
          <t>Mumbai</t>
        </is>
      </c>
      <c r="E5174" t="inlineStr">
        <is>
          <t>Education</t>
        </is>
      </c>
      <c r="F5174" t="inlineStr">
        <is>
          <t>Partner</t>
        </is>
      </c>
      <c r="G5174" t="inlineStr">
        <is>
          <t>Accessories</t>
        </is>
      </c>
      <c r="H5174" t="inlineStr">
        <is>
          <t>USB Hub</t>
        </is>
      </c>
      <c r="I5174" t="n">
        <v>4</v>
      </c>
      <c r="J5174" s="12" t="n">
        <v>1385.71</v>
      </c>
      <c r="K5174" s="13" t="n">
        <v>0.1</v>
      </c>
      <c r="L5174" s="12" t="n">
        <v>4988.56</v>
      </c>
      <c r="M5174" s="12" t="n">
        <v>3769.13</v>
      </c>
      <c r="N5174" s="12" t="n">
        <v>1219.43</v>
      </c>
      <c r="O5174" t="inlineStr">
        <is>
          <t>UPI</t>
        </is>
      </c>
      <c r="P5174" t="inlineStr">
        <is>
          <t>Anaya Rao</t>
        </is>
      </c>
      <c r="Q5174" t="inlineStr">
        <is>
          <t>CUST-0559</t>
        </is>
      </c>
      <c r="R5174" t="n">
        <v>2</v>
      </c>
      <c r="S5174" t="inlineStr">
        <is>
          <t>No</t>
        </is>
      </c>
    </row>
    <row r="5175">
      <c r="A5175" t="inlineStr">
        <is>
          <t>ORD-2408-05174</t>
        </is>
      </c>
      <c r="B5175" s="11" t="n">
        <v>45509</v>
      </c>
      <c r="C5175" t="inlineStr">
        <is>
          <t>South</t>
        </is>
      </c>
      <c r="D5175" t="inlineStr">
        <is>
          <t>Chennai</t>
        </is>
      </c>
      <c r="E5175" t="inlineStr">
        <is>
          <t>Consumer</t>
        </is>
      </c>
      <c r="F5175" t="inlineStr">
        <is>
          <t>Online</t>
        </is>
      </c>
      <c r="G5175" t="inlineStr">
        <is>
          <t>Technology</t>
        </is>
      </c>
      <c r="H5175" t="inlineStr">
        <is>
          <t>Keyboard</t>
        </is>
      </c>
      <c r="I5175" t="n">
        <v>3</v>
      </c>
      <c r="J5175" s="12" t="n">
        <v>1779.12</v>
      </c>
      <c r="K5175" s="13" t="n">
        <v>0</v>
      </c>
      <c r="L5175" s="12" t="n">
        <v>5337.36</v>
      </c>
      <c r="M5175" s="12" t="n">
        <v>3789.53</v>
      </c>
      <c r="N5175" s="12" t="n">
        <v>1547.83</v>
      </c>
      <c r="O5175" t="inlineStr">
        <is>
          <t>Net Banking</t>
        </is>
      </c>
      <c r="P5175" t="inlineStr">
        <is>
          <t>Rohan Verma</t>
        </is>
      </c>
      <c r="Q5175" t="inlineStr">
        <is>
          <t>CUST-0024</t>
        </is>
      </c>
      <c r="R5175" t="n">
        <v>6</v>
      </c>
      <c r="S5175" t="inlineStr">
        <is>
          <t>Yes</t>
        </is>
      </c>
    </row>
    <row r="5176">
      <c r="A5176" t="inlineStr">
        <is>
          <t>ORD-2507-05175</t>
        </is>
      </c>
      <c r="B5176" s="11" t="n">
        <v>45862</v>
      </c>
      <c r="C5176" t="inlineStr">
        <is>
          <t>South</t>
        </is>
      </c>
      <c r="D5176" t="inlineStr">
        <is>
          <t>Bengaluru</t>
        </is>
      </c>
      <c r="E5176" t="inlineStr">
        <is>
          <t>Education</t>
        </is>
      </c>
      <c r="F5176" t="inlineStr">
        <is>
          <t>Retail Store</t>
        </is>
      </c>
      <c r="G5176" t="inlineStr">
        <is>
          <t>Technology</t>
        </is>
      </c>
      <c r="H5176" t="inlineStr">
        <is>
          <t>Tablet</t>
        </is>
      </c>
      <c r="I5176" t="n">
        <v>8</v>
      </c>
      <c r="J5176" s="12" t="n">
        <v>23449.92</v>
      </c>
      <c r="K5176" s="13" t="n">
        <v>0.1</v>
      </c>
      <c r="L5176" s="12" t="n">
        <v>168839.42</v>
      </c>
      <c r="M5176" s="12" t="n">
        <v>155707.47</v>
      </c>
      <c r="N5176" s="12" t="n">
        <v>13131.95</v>
      </c>
      <c r="O5176" t="inlineStr">
        <is>
          <t>Debit Card</t>
        </is>
      </c>
      <c r="P5176" t="inlineStr">
        <is>
          <t>Vivaan Gupta</t>
        </is>
      </c>
      <c r="Q5176" t="inlineStr">
        <is>
          <t>CUST-0859</t>
        </is>
      </c>
      <c r="R5176" t="n">
        <v>6</v>
      </c>
      <c r="S5176" t="inlineStr">
        <is>
          <t>Yes</t>
        </is>
      </c>
    </row>
    <row r="5177">
      <c r="A5177" t="inlineStr">
        <is>
          <t>ORD-2502-05176</t>
        </is>
      </c>
      <c r="B5177" s="11" t="n">
        <v>45710</v>
      </c>
      <c r="C5177" t="inlineStr">
        <is>
          <t>North</t>
        </is>
      </c>
      <c r="D5177" t="inlineStr">
        <is>
          <t>Lucknow</t>
        </is>
      </c>
      <c r="E5177" t="inlineStr">
        <is>
          <t>Consumer</t>
        </is>
      </c>
      <c r="F5177" t="inlineStr">
        <is>
          <t>Direct Sales</t>
        </is>
      </c>
      <c r="G5177" t="inlineStr">
        <is>
          <t>Office Supplies</t>
        </is>
      </c>
      <c r="H5177" t="inlineStr">
        <is>
          <t>Marker Set</t>
        </is>
      </c>
      <c r="I5177" t="n">
        <v>1</v>
      </c>
      <c r="J5177" s="12" t="n">
        <v>232.9</v>
      </c>
      <c r="K5177" s="13" t="n">
        <v>0.15</v>
      </c>
      <c r="L5177" s="12" t="n">
        <v>197.97</v>
      </c>
      <c r="M5177" s="12" t="n">
        <v>151.39</v>
      </c>
      <c r="N5177" s="12" t="n">
        <v>46.58</v>
      </c>
      <c r="O5177" t="inlineStr">
        <is>
          <t>Net Banking</t>
        </is>
      </c>
      <c r="P5177" t="inlineStr">
        <is>
          <t>Vivaan Gupta</t>
        </is>
      </c>
      <c r="Q5177" t="inlineStr">
        <is>
          <t>CUST-0377</t>
        </is>
      </c>
      <c r="R5177" t="n">
        <v>6</v>
      </c>
      <c r="S5177" t="inlineStr">
        <is>
          <t>Yes</t>
        </is>
      </c>
    </row>
    <row r="5178">
      <c r="A5178" t="inlineStr">
        <is>
          <t>ORD-2410-05177</t>
        </is>
      </c>
      <c r="B5178" s="11" t="n">
        <v>45566</v>
      </c>
      <c r="C5178" t="inlineStr">
        <is>
          <t>East</t>
        </is>
      </c>
      <c r="D5178" t="inlineStr">
        <is>
          <t>Guwahati</t>
        </is>
      </c>
      <c r="E5178" t="inlineStr">
        <is>
          <t>Small Business</t>
        </is>
      </c>
      <c r="F5178" t="inlineStr">
        <is>
          <t>Retail Store</t>
        </is>
      </c>
      <c r="G5178" t="inlineStr">
        <is>
          <t>Technology</t>
        </is>
      </c>
      <c r="H5178" t="inlineStr">
        <is>
          <t>Laptop</t>
        </is>
      </c>
      <c r="I5178" t="n">
        <v>2</v>
      </c>
      <c r="J5178" s="12" t="n">
        <v>47175.17</v>
      </c>
      <c r="K5178" s="13" t="n">
        <v>0.15</v>
      </c>
      <c r="L5178" s="12" t="n">
        <v>80197.78999999999</v>
      </c>
      <c r="M5178" s="12" t="n">
        <v>81141.28999999999</v>
      </c>
      <c r="N5178" s="12" t="n">
        <v>-943.5</v>
      </c>
      <c r="O5178" t="inlineStr">
        <is>
          <t>Net Banking</t>
        </is>
      </c>
      <c r="P5178" t="inlineStr">
        <is>
          <t>Meera Joshi</t>
        </is>
      </c>
      <c r="Q5178" t="inlineStr">
        <is>
          <t>CUST-0637</t>
        </is>
      </c>
      <c r="R5178" t="n">
        <v>3</v>
      </c>
      <c r="S5178" t="inlineStr">
        <is>
          <t>No</t>
        </is>
      </c>
    </row>
    <row r="5179">
      <c r="A5179" t="inlineStr">
        <is>
          <t>ORD-2512-05178</t>
        </is>
      </c>
      <c r="B5179" s="11" t="n">
        <v>46007</v>
      </c>
      <c r="C5179" t="inlineStr">
        <is>
          <t>West</t>
        </is>
      </c>
      <c r="D5179" t="inlineStr">
        <is>
          <t>Ahmedabad</t>
        </is>
      </c>
      <c r="E5179" t="inlineStr">
        <is>
          <t>Education</t>
        </is>
      </c>
      <c r="F5179" t="inlineStr">
        <is>
          <t>Direct Sales</t>
        </is>
      </c>
      <c r="G5179" t="inlineStr">
        <is>
          <t>Office Supplies</t>
        </is>
      </c>
      <c r="H5179" t="inlineStr">
        <is>
          <t>File Folder</t>
        </is>
      </c>
      <c r="I5179" t="n">
        <v>6</v>
      </c>
      <c r="J5179" s="12" t="n">
        <v>104.97</v>
      </c>
      <c r="K5179" s="13" t="n">
        <v>0.15</v>
      </c>
      <c r="L5179" s="12" t="n">
        <v>535.35</v>
      </c>
      <c r="M5179" s="12" t="n">
        <v>365.3</v>
      </c>
      <c r="N5179" s="12" t="n">
        <v>170.05</v>
      </c>
      <c r="O5179" t="inlineStr">
        <is>
          <t>Debit Card</t>
        </is>
      </c>
      <c r="P5179" t="inlineStr">
        <is>
          <t>Anaya Rao</t>
        </is>
      </c>
      <c r="Q5179" t="inlineStr">
        <is>
          <t>CUST-0484</t>
        </is>
      </c>
      <c r="R5179" t="n">
        <v>7</v>
      </c>
      <c r="S5179" t="inlineStr">
        <is>
          <t>No</t>
        </is>
      </c>
    </row>
    <row r="5180">
      <c r="A5180" t="inlineStr">
        <is>
          <t>ORD-2412-05179</t>
        </is>
      </c>
      <c r="B5180" s="11" t="n">
        <v>45644</v>
      </c>
      <c r="C5180" t="inlineStr">
        <is>
          <t>West</t>
        </is>
      </c>
      <c r="D5180" t="inlineStr">
        <is>
          <t>Ahmedabad</t>
        </is>
      </c>
      <c r="E5180" t="inlineStr">
        <is>
          <t>Small Business</t>
        </is>
      </c>
      <c r="F5180" t="inlineStr">
        <is>
          <t>Direct Sales</t>
        </is>
      </c>
      <c r="G5180" t="inlineStr">
        <is>
          <t>Furniture</t>
        </is>
      </c>
      <c r="H5180" t="inlineStr">
        <is>
          <t>Office Chair</t>
        </is>
      </c>
      <c r="I5180" t="n">
        <v>3</v>
      </c>
      <c r="J5180" s="12" t="n">
        <v>7750.93</v>
      </c>
      <c r="K5180" s="13" t="n">
        <v>0.1</v>
      </c>
      <c r="L5180" s="12" t="n">
        <v>20927.51</v>
      </c>
      <c r="M5180" s="12" t="n">
        <v>16044.43</v>
      </c>
      <c r="N5180" s="12" t="n">
        <v>4883.08</v>
      </c>
      <c r="O5180" t="inlineStr">
        <is>
          <t>Net Banking</t>
        </is>
      </c>
      <c r="P5180" t="inlineStr">
        <is>
          <t>Diya Patel</t>
        </is>
      </c>
      <c r="Q5180" t="inlineStr">
        <is>
          <t>CUST-0714</t>
        </is>
      </c>
      <c r="R5180" t="n">
        <v>6</v>
      </c>
      <c r="S5180" t="inlineStr">
        <is>
          <t>No</t>
        </is>
      </c>
    </row>
    <row r="5181">
      <c r="A5181" t="inlineStr">
        <is>
          <t>ORD-2505-05180</t>
        </is>
      </c>
      <c r="B5181" s="11" t="n">
        <v>45783</v>
      </c>
      <c r="C5181" t="inlineStr">
        <is>
          <t>West</t>
        </is>
      </c>
      <c r="D5181" t="inlineStr">
        <is>
          <t>Pune</t>
        </is>
      </c>
      <c r="E5181" t="inlineStr">
        <is>
          <t>Consumer</t>
        </is>
      </c>
      <c r="F5181" t="inlineStr">
        <is>
          <t>Online</t>
        </is>
      </c>
      <c r="G5181" t="inlineStr">
        <is>
          <t>Office Supplies</t>
        </is>
      </c>
      <c r="H5181" t="inlineStr">
        <is>
          <t>File Folder</t>
        </is>
      </c>
      <c r="I5181" t="n">
        <v>2</v>
      </c>
      <c r="J5181" s="12" t="n">
        <v>109.51</v>
      </c>
      <c r="K5181" s="13" t="n">
        <v>0.15</v>
      </c>
      <c r="L5181" s="12" t="n">
        <v>186.17</v>
      </c>
      <c r="M5181" s="12" t="n">
        <v>127.03</v>
      </c>
      <c r="N5181" s="12" t="n">
        <v>59.14</v>
      </c>
      <c r="O5181" t="inlineStr">
        <is>
          <t>Credit Card</t>
        </is>
      </c>
      <c r="P5181" t="inlineStr">
        <is>
          <t>Aarav Sharma</t>
        </is>
      </c>
      <c r="Q5181" t="inlineStr">
        <is>
          <t>CUST-0059</t>
        </is>
      </c>
      <c r="R5181" t="n">
        <v>3</v>
      </c>
      <c r="S5181" t="inlineStr">
        <is>
          <t>Yes</t>
        </is>
      </c>
    </row>
    <row r="5182">
      <c r="A5182" t="inlineStr">
        <is>
          <t>ORD-2510-05181</t>
        </is>
      </c>
      <c r="B5182" s="11" t="n">
        <v>45959</v>
      </c>
      <c r="C5182" t="inlineStr">
        <is>
          <t>Central</t>
        </is>
      </c>
      <c r="D5182" t="inlineStr">
        <is>
          <t>Indore</t>
        </is>
      </c>
      <c r="E5182" t="inlineStr">
        <is>
          <t>Consumer</t>
        </is>
      </c>
      <c r="F5182" t="inlineStr">
        <is>
          <t>Direct Sales</t>
        </is>
      </c>
      <c r="G5182" t="inlineStr">
        <is>
          <t>Office Supplies</t>
        </is>
      </c>
      <c r="H5182" t="inlineStr">
        <is>
          <t>Marker Set</t>
        </is>
      </c>
      <c r="I5182" t="n">
        <v>2</v>
      </c>
      <c r="J5182" s="12" t="n">
        <v>239.68</v>
      </c>
      <c r="K5182" s="13" t="n">
        <v>0</v>
      </c>
      <c r="L5182" s="12" t="n">
        <v>479.36</v>
      </c>
      <c r="M5182" s="12" t="n">
        <v>311.58</v>
      </c>
      <c r="N5182" s="12" t="n">
        <v>167.78</v>
      </c>
      <c r="O5182" t="inlineStr">
        <is>
          <t>Debit Card</t>
        </is>
      </c>
      <c r="P5182" t="inlineStr">
        <is>
          <t>Ishaan Mehta</t>
        </is>
      </c>
      <c r="Q5182" t="inlineStr">
        <is>
          <t>CUST-0869</t>
        </is>
      </c>
      <c r="R5182" t="n">
        <v>2</v>
      </c>
      <c r="S5182" t="inlineStr">
        <is>
          <t>No</t>
        </is>
      </c>
    </row>
    <row r="5183">
      <c r="A5183" t="inlineStr">
        <is>
          <t>ORD-2407-05182</t>
        </is>
      </c>
      <c r="B5183" s="11" t="n">
        <v>45493</v>
      </c>
      <c r="C5183" t="inlineStr">
        <is>
          <t>North</t>
        </is>
      </c>
      <c r="D5183" t="inlineStr">
        <is>
          <t>Delhi</t>
        </is>
      </c>
      <c r="E5183" t="inlineStr">
        <is>
          <t>Consumer</t>
        </is>
      </c>
      <c r="F5183" t="inlineStr">
        <is>
          <t>Retail Store</t>
        </is>
      </c>
      <c r="G5183" t="inlineStr">
        <is>
          <t>Furniture</t>
        </is>
      </c>
      <c r="H5183" t="inlineStr">
        <is>
          <t>Desk</t>
        </is>
      </c>
      <c r="I5183" t="n">
        <v>6</v>
      </c>
      <c r="J5183" s="12" t="n">
        <v>11690.26</v>
      </c>
      <c r="K5183" s="13" t="n">
        <v>0.1</v>
      </c>
      <c r="L5183" s="12" t="n">
        <v>63127.4</v>
      </c>
      <c r="M5183" s="12" t="n">
        <v>52606.17</v>
      </c>
      <c r="N5183" s="12" t="n">
        <v>10521.23</v>
      </c>
      <c r="O5183" t="inlineStr">
        <is>
          <t>Debit Card</t>
        </is>
      </c>
      <c r="P5183" t="inlineStr">
        <is>
          <t>Kabir Singh</t>
        </is>
      </c>
      <c r="Q5183" t="inlineStr">
        <is>
          <t>CUST-0240</t>
        </is>
      </c>
      <c r="R5183" t="n">
        <v>4</v>
      </c>
      <c r="S5183" t="inlineStr">
        <is>
          <t>No</t>
        </is>
      </c>
    </row>
    <row r="5184">
      <c r="A5184" t="inlineStr">
        <is>
          <t>ORD-2402-05183</t>
        </is>
      </c>
      <c r="B5184" s="11" t="n">
        <v>45327</v>
      </c>
      <c r="C5184" t="inlineStr">
        <is>
          <t>Central</t>
        </is>
      </c>
      <c r="D5184" t="inlineStr">
        <is>
          <t>Indore</t>
        </is>
      </c>
      <c r="E5184" t="inlineStr">
        <is>
          <t>Education</t>
        </is>
      </c>
      <c r="F5184" t="inlineStr">
        <is>
          <t>Retail Store</t>
        </is>
      </c>
      <c r="G5184" t="inlineStr">
        <is>
          <t>Office Supplies</t>
        </is>
      </c>
      <c r="H5184" t="inlineStr">
        <is>
          <t>Paper Ream</t>
        </is>
      </c>
      <c r="I5184" t="n">
        <v>6</v>
      </c>
      <c r="J5184" s="12" t="n">
        <v>416.53</v>
      </c>
      <c r="K5184" s="13" t="n">
        <v>0.2</v>
      </c>
      <c r="L5184" s="12" t="n">
        <v>1999.34</v>
      </c>
      <c r="M5184" s="12" t="n">
        <v>1874.38</v>
      </c>
      <c r="N5184" s="12" t="n">
        <v>124.96</v>
      </c>
      <c r="O5184" t="inlineStr">
        <is>
          <t>Net Banking</t>
        </is>
      </c>
      <c r="P5184" t="inlineStr">
        <is>
          <t>Sara Khan</t>
        </is>
      </c>
      <c r="Q5184" t="inlineStr">
        <is>
          <t>CUST-0124</t>
        </is>
      </c>
      <c r="R5184" t="n">
        <v>5</v>
      </c>
      <c r="S5184" t="inlineStr">
        <is>
          <t>No</t>
        </is>
      </c>
    </row>
    <row r="5185">
      <c r="A5185" t="inlineStr">
        <is>
          <t>ORD-2504-05184</t>
        </is>
      </c>
      <c r="B5185" s="11" t="n">
        <v>45750</v>
      </c>
      <c r="C5185" t="inlineStr">
        <is>
          <t>North</t>
        </is>
      </c>
      <c r="D5185" t="inlineStr">
        <is>
          <t>Jaipur</t>
        </is>
      </c>
      <c r="E5185" t="inlineStr">
        <is>
          <t>Consumer</t>
        </is>
      </c>
      <c r="F5185" t="inlineStr">
        <is>
          <t>Partner</t>
        </is>
      </c>
      <c r="G5185" t="inlineStr">
        <is>
          <t>Technology</t>
        </is>
      </c>
      <c r="H5185" t="inlineStr">
        <is>
          <t>Tablet</t>
        </is>
      </c>
      <c r="I5185" t="n">
        <v>3</v>
      </c>
      <c r="J5185" s="12" t="n">
        <v>21172.87</v>
      </c>
      <c r="K5185" s="13" t="n">
        <v>0.15</v>
      </c>
      <c r="L5185" s="12" t="n">
        <v>53990.82</v>
      </c>
      <c r="M5185" s="12" t="n">
        <v>52720.45</v>
      </c>
      <c r="N5185" s="12" t="n">
        <v>1270.37</v>
      </c>
      <c r="O5185" t="inlineStr">
        <is>
          <t>Debit Card</t>
        </is>
      </c>
      <c r="P5185" t="inlineStr">
        <is>
          <t>Meera Joshi</t>
        </is>
      </c>
      <c r="Q5185" t="inlineStr">
        <is>
          <t>CUST-0660</t>
        </is>
      </c>
      <c r="R5185" t="n">
        <v>2</v>
      </c>
      <c r="S5185" t="inlineStr">
        <is>
          <t>No</t>
        </is>
      </c>
    </row>
    <row r="5186">
      <c r="A5186" t="inlineStr">
        <is>
          <t>ORD-2505-05185</t>
        </is>
      </c>
      <c r="B5186" s="11" t="n">
        <v>45780</v>
      </c>
      <c r="C5186" t="inlineStr">
        <is>
          <t>West</t>
        </is>
      </c>
      <c r="D5186" t="inlineStr">
        <is>
          <t>Pune</t>
        </is>
      </c>
      <c r="E5186" t="inlineStr">
        <is>
          <t>Consumer</t>
        </is>
      </c>
      <c r="F5186" t="inlineStr">
        <is>
          <t>Retail Store</t>
        </is>
      </c>
      <c r="G5186" t="inlineStr">
        <is>
          <t>Furniture</t>
        </is>
      </c>
      <c r="H5186" t="inlineStr">
        <is>
          <t>Cabinet</t>
        </is>
      </c>
      <c r="I5186" t="n">
        <v>6</v>
      </c>
      <c r="J5186" s="12" t="n">
        <v>9750.74</v>
      </c>
      <c r="K5186" s="13" t="n">
        <v>0.15</v>
      </c>
      <c r="L5186" s="12" t="n">
        <v>49728.77</v>
      </c>
      <c r="M5186" s="12" t="n">
        <v>45633.46</v>
      </c>
      <c r="N5186" s="12" t="n">
        <v>4095.31</v>
      </c>
      <c r="O5186" t="inlineStr">
        <is>
          <t>UPI</t>
        </is>
      </c>
      <c r="P5186" t="inlineStr">
        <is>
          <t>Rohan Verma</t>
        </is>
      </c>
      <c r="Q5186" t="inlineStr">
        <is>
          <t>CUST-0048</t>
        </is>
      </c>
      <c r="R5186" t="n">
        <v>5</v>
      </c>
      <c r="S5186" t="inlineStr">
        <is>
          <t>No</t>
        </is>
      </c>
    </row>
    <row r="5187">
      <c r="A5187" t="inlineStr">
        <is>
          <t>ORD-2511-05186</t>
        </is>
      </c>
      <c r="B5187" s="11" t="n">
        <v>45988</v>
      </c>
      <c r="C5187" t="inlineStr">
        <is>
          <t>East</t>
        </is>
      </c>
      <c r="D5187" t="inlineStr">
        <is>
          <t>Patna</t>
        </is>
      </c>
      <c r="E5187" t="inlineStr">
        <is>
          <t>Corporate</t>
        </is>
      </c>
      <c r="F5187" t="inlineStr">
        <is>
          <t>Direct Sales</t>
        </is>
      </c>
      <c r="G5187" t="inlineStr">
        <is>
          <t>Accessories</t>
        </is>
      </c>
      <c r="H5187" t="inlineStr">
        <is>
          <t>Mouse</t>
        </is>
      </c>
      <c r="I5187" t="n">
        <v>3</v>
      </c>
      <c r="J5187" s="12" t="n">
        <v>922.02</v>
      </c>
      <c r="K5187" s="13" t="n">
        <v>0</v>
      </c>
      <c r="L5187" s="12" t="n">
        <v>2766.06</v>
      </c>
      <c r="M5187" s="12" t="n">
        <v>1825.6</v>
      </c>
      <c r="N5187" s="12" t="n">
        <v>940.46</v>
      </c>
      <c r="O5187" t="inlineStr">
        <is>
          <t>UPI</t>
        </is>
      </c>
      <c r="P5187" t="inlineStr">
        <is>
          <t>Vivaan Gupta</t>
        </is>
      </c>
      <c r="Q5187" t="inlineStr">
        <is>
          <t>CUST-0100</t>
        </is>
      </c>
      <c r="R5187" t="n">
        <v>3</v>
      </c>
      <c r="S5187" t="inlineStr">
        <is>
          <t>Yes</t>
        </is>
      </c>
    </row>
    <row r="5188">
      <c r="A5188" t="inlineStr">
        <is>
          <t>ORD-2501-05187</t>
        </is>
      </c>
      <c r="B5188" s="11" t="n">
        <v>45682</v>
      </c>
      <c r="C5188" t="inlineStr">
        <is>
          <t>Central</t>
        </is>
      </c>
      <c r="D5188" t="inlineStr">
        <is>
          <t>Raipur</t>
        </is>
      </c>
      <c r="E5188" t="inlineStr">
        <is>
          <t>Small Business</t>
        </is>
      </c>
      <c r="F5188" t="inlineStr">
        <is>
          <t>Direct Sales</t>
        </is>
      </c>
      <c r="G5188" t="inlineStr">
        <is>
          <t>Technology</t>
        </is>
      </c>
      <c r="H5188" t="inlineStr">
        <is>
          <t>Tablet</t>
        </is>
      </c>
      <c r="I5188" t="n">
        <v>12</v>
      </c>
      <c r="J5188" s="12" t="n">
        <v>23472.62</v>
      </c>
      <c r="K5188" s="13" t="n">
        <v>0.05</v>
      </c>
      <c r="L5188" s="12" t="n">
        <v>267587.87</v>
      </c>
      <c r="M5188" s="12" t="n">
        <v>233787.3</v>
      </c>
      <c r="N5188" s="12" t="n">
        <v>33800.57</v>
      </c>
      <c r="O5188" t="inlineStr">
        <is>
          <t>Credit Card</t>
        </is>
      </c>
      <c r="P5188" t="inlineStr">
        <is>
          <t>Sara Khan</t>
        </is>
      </c>
      <c r="Q5188" t="inlineStr">
        <is>
          <t>CUST-0360</t>
        </is>
      </c>
      <c r="R5188" t="n">
        <v>6</v>
      </c>
      <c r="S5188" t="inlineStr">
        <is>
          <t>No</t>
        </is>
      </c>
    </row>
    <row r="5189">
      <c r="A5189" t="inlineStr">
        <is>
          <t>ORD-2402-05188</t>
        </is>
      </c>
      <c r="B5189" s="11" t="n">
        <v>45338</v>
      </c>
      <c r="C5189" t="inlineStr">
        <is>
          <t>South</t>
        </is>
      </c>
      <c r="D5189" t="inlineStr">
        <is>
          <t>Bengaluru</t>
        </is>
      </c>
      <c r="E5189" t="inlineStr">
        <is>
          <t>Consumer</t>
        </is>
      </c>
      <c r="F5189" t="inlineStr">
        <is>
          <t>Partner</t>
        </is>
      </c>
      <c r="G5189" t="inlineStr">
        <is>
          <t>Furniture</t>
        </is>
      </c>
      <c r="H5189" t="inlineStr">
        <is>
          <t>Office Chair</t>
        </is>
      </c>
      <c r="I5189" t="n">
        <v>1</v>
      </c>
      <c r="J5189" s="12" t="n">
        <v>8027.32</v>
      </c>
      <c r="K5189" s="13" t="n">
        <v>0.25</v>
      </c>
      <c r="L5189" s="12" t="n">
        <v>6020.49</v>
      </c>
      <c r="M5189" s="12" t="n">
        <v>5538.85</v>
      </c>
      <c r="N5189" s="12" t="n">
        <v>481.64</v>
      </c>
      <c r="O5189" t="inlineStr">
        <is>
          <t>UPI</t>
        </is>
      </c>
      <c r="P5189" t="inlineStr">
        <is>
          <t>Rohan Verma</t>
        </is>
      </c>
      <c r="Q5189" t="inlineStr">
        <is>
          <t>CUST-0864</t>
        </is>
      </c>
      <c r="R5189" t="n">
        <v>2</v>
      </c>
      <c r="S5189" t="inlineStr">
        <is>
          <t>No</t>
        </is>
      </c>
    </row>
    <row r="5190">
      <c r="A5190" t="inlineStr">
        <is>
          <t>ORD-2506-05189</t>
        </is>
      </c>
      <c r="B5190" s="11" t="n">
        <v>45823</v>
      </c>
      <c r="C5190" t="inlineStr">
        <is>
          <t>Central</t>
        </is>
      </c>
      <c r="D5190" t="inlineStr">
        <is>
          <t>Bhopal</t>
        </is>
      </c>
      <c r="E5190" t="inlineStr">
        <is>
          <t>Consumer</t>
        </is>
      </c>
      <c r="F5190" t="inlineStr">
        <is>
          <t>Direct Sales</t>
        </is>
      </c>
      <c r="G5190" t="inlineStr">
        <is>
          <t>Technology</t>
        </is>
      </c>
      <c r="H5190" t="inlineStr">
        <is>
          <t>Laptop</t>
        </is>
      </c>
      <c r="I5190" t="n">
        <v>10</v>
      </c>
      <c r="J5190" s="12" t="n">
        <v>47789.95</v>
      </c>
      <c r="K5190" s="13" t="n">
        <v>0.1</v>
      </c>
      <c r="L5190" s="12" t="n">
        <v>430109.55</v>
      </c>
      <c r="M5190" s="12" t="n">
        <v>410993.57</v>
      </c>
      <c r="N5190" s="12" t="n">
        <v>19115.98</v>
      </c>
      <c r="O5190" t="inlineStr">
        <is>
          <t>Cash</t>
        </is>
      </c>
      <c r="P5190" t="inlineStr">
        <is>
          <t>Tara Kapoor</t>
        </is>
      </c>
      <c r="Q5190" t="inlineStr">
        <is>
          <t>CUST-0638</t>
        </is>
      </c>
      <c r="R5190" t="n">
        <v>4</v>
      </c>
      <c r="S5190" t="inlineStr">
        <is>
          <t>No</t>
        </is>
      </c>
    </row>
    <row r="5191">
      <c r="A5191" t="inlineStr">
        <is>
          <t>ORD-2408-05190</t>
        </is>
      </c>
      <c r="B5191" s="11" t="n">
        <v>45509</v>
      </c>
      <c r="C5191" t="inlineStr">
        <is>
          <t>North</t>
        </is>
      </c>
      <c r="D5191" t="inlineStr">
        <is>
          <t>Lucknow</t>
        </is>
      </c>
      <c r="E5191" t="inlineStr">
        <is>
          <t>Consumer</t>
        </is>
      </c>
      <c r="F5191" t="inlineStr">
        <is>
          <t>Direct Sales</t>
        </is>
      </c>
      <c r="G5191" t="inlineStr">
        <is>
          <t>Accessories</t>
        </is>
      </c>
      <c r="H5191" t="inlineStr">
        <is>
          <t>USB Hub</t>
        </is>
      </c>
      <c r="I5191" t="n">
        <v>2</v>
      </c>
      <c r="J5191" s="12" t="n">
        <v>1379.72</v>
      </c>
      <c r="K5191" s="13" t="n">
        <v>0.15</v>
      </c>
      <c r="L5191" s="12" t="n">
        <v>2345.52</v>
      </c>
      <c r="M5191" s="12" t="n">
        <v>1876.42</v>
      </c>
      <c r="N5191" s="12" t="n">
        <v>469.1</v>
      </c>
      <c r="O5191" t="inlineStr">
        <is>
          <t>UPI</t>
        </is>
      </c>
      <c r="P5191" t="inlineStr">
        <is>
          <t>Tara Kapoor</t>
        </is>
      </c>
      <c r="Q5191" t="inlineStr">
        <is>
          <t>CUST-0201</t>
        </is>
      </c>
      <c r="R5191" t="n">
        <v>4</v>
      </c>
      <c r="S5191" t="inlineStr">
        <is>
          <t>No</t>
        </is>
      </c>
    </row>
    <row r="5192">
      <c r="A5192" t="inlineStr">
        <is>
          <t>ORD-2407-05191</t>
        </is>
      </c>
      <c r="B5192" s="11" t="n">
        <v>45493</v>
      </c>
      <c r="C5192" t="inlineStr">
        <is>
          <t>South</t>
        </is>
      </c>
      <c r="D5192" t="inlineStr">
        <is>
          <t>Bengaluru</t>
        </is>
      </c>
      <c r="E5192" t="inlineStr">
        <is>
          <t>Corporate</t>
        </is>
      </c>
      <c r="F5192" t="inlineStr">
        <is>
          <t>Partner</t>
        </is>
      </c>
      <c r="G5192" t="inlineStr">
        <is>
          <t>Accessories</t>
        </is>
      </c>
      <c r="H5192" t="inlineStr">
        <is>
          <t>USB Hub</t>
        </is>
      </c>
      <c r="I5192" t="n">
        <v>3</v>
      </c>
      <c r="J5192" s="12" t="n">
        <v>1393.83</v>
      </c>
      <c r="K5192" s="13" t="n">
        <v>0.1</v>
      </c>
      <c r="L5192" s="12" t="n">
        <v>3763.34</v>
      </c>
      <c r="M5192" s="12" t="n">
        <v>2843.41</v>
      </c>
      <c r="N5192" s="12" t="n">
        <v>919.9299999999999</v>
      </c>
      <c r="O5192" t="inlineStr">
        <is>
          <t>Debit Card</t>
        </is>
      </c>
      <c r="P5192" t="inlineStr">
        <is>
          <t>Sara Khan</t>
        </is>
      </c>
      <c r="Q5192" t="inlineStr">
        <is>
          <t>CUST-0773</t>
        </is>
      </c>
      <c r="R5192" t="n">
        <v>3</v>
      </c>
      <c r="S5192" t="inlineStr">
        <is>
          <t>Yes</t>
        </is>
      </c>
    </row>
    <row r="5193">
      <c r="A5193" t="inlineStr">
        <is>
          <t>ORD-2512-05192</t>
        </is>
      </c>
      <c r="B5193" s="11" t="n">
        <v>46003</v>
      </c>
      <c r="C5193" t="inlineStr">
        <is>
          <t>North</t>
        </is>
      </c>
      <c r="D5193" t="inlineStr">
        <is>
          <t>Chandigarh</t>
        </is>
      </c>
      <c r="E5193" t="inlineStr">
        <is>
          <t>Consumer</t>
        </is>
      </c>
      <c r="F5193" t="inlineStr">
        <is>
          <t>Partner</t>
        </is>
      </c>
      <c r="G5193" t="inlineStr">
        <is>
          <t>Furniture</t>
        </is>
      </c>
      <c r="H5193" t="inlineStr">
        <is>
          <t>Desk</t>
        </is>
      </c>
      <c r="I5193" t="n">
        <v>5</v>
      </c>
      <c r="J5193" s="12" t="n">
        <v>11997.46</v>
      </c>
      <c r="K5193" s="13" t="n">
        <v>0.1</v>
      </c>
      <c r="L5193" s="12" t="n">
        <v>53988.57</v>
      </c>
      <c r="M5193" s="12" t="n">
        <v>44990.47</v>
      </c>
      <c r="N5193" s="12" t="n">
        <v>8998.1</v>
      </c>
      <c r="O5193" t="inlineStr">
        <is>
          <t>Credit Card</t>
        </is>
      </c>
      <c r="P5193" t="inlineStr">
        <is>
          <t>Sara Khan</t>
        </is>
      </c>
      <c r="Q5193" t="inlineStr">
        <is>
          <t>CUST-0686</t>
        </is>
      </c>
      <c r="R5193" t="n">
        <v>5</v>
      </c>
      <c r="S5193" t="inlineStr">
        <is>
          <t>No</t>
        </is>
      </c>
    </row>
    <row r="5194">
      <c r="A5194" t="inlineStr">
        <is>
          <t>ORD-2511-05193</t>
        </is>
      </c>
      <c r="B5194" s="11" t="n">
        <v>45979</v>
      </c>
      <c r="C5194" t="inlineStr">
        <is>
          <t>West</t>
        </is>
      </c>
      <c r="D5194" t="inlineStr">
        <is>
          <t>Surat</t>
        </is>
      </c>
      <c r="E5194" t="inlineStr">
        <is>
          <t>Education</t>
        </is>
      </c>
      <c r="F5194" t="inlineStr">
        <is>
          <t>Retail Store</t>
        </is>
      </c>
      <c r="G5194" t="inlineStr">
        <is>
          <t>Technology</t>
        </is>
      </c>
      <c r="H5194" t="inlineStr">
        <is>
          <t>Monitor</t>
        </is>
      </c>
      <c r="I5194" t="n">
        <v>2</v>
      </c>
      <c r="J5194" s="12" t="n">
        <v>14870.11</v>
      </c>
      <c r="K5194" s="13" t="n">
        <v>0.15</v>
      </c>
      <c r="L5194" s="12" t="n">
        <v>25279.19</v>
      </c>
      <c r="M5194" s="12" t="n">
        <v>23792.18</v>
      </c>
      <c r="N5194" s="12" t="n">
        <v>1487.01</v>
      </c>
      <c r="O5194" t="inlineStr">
        <is>
          <t>Cash</t>
        </is>
      </c>
      <c r="P5194" t="inlineStr">
        <is>
          <t>Diya Patel</t>
        </is>
      </c>
      <c r="Q5194" t="inlineStr">
        <is>
          <t>CUST-0829</t>
        </is>
      </c>
      <c r="R5194" t="n">
        <v>3</v>
      </c>
      <c r="S5194" t="inlineStr">
        <is>
          <t>No</t>
        </is>
      </c>
    </row>
    <row r="5195">
      <c r="A5195" t="inlineStr">
        <is>
          <t>ORD-2404-05194</t>
        </is>
      </c>
      <c r="B5195" s="11" t="n">
        <v>45408</v>
      </c>
      <c r="C5195" t="inlineStr">
        <is>
          <t>South</t>
        </is>
      </c>
      <c r="D5195" t="inlineStr">
        <is>
          <t>Bengaluru</t>
        </is>
      </c>
      <c r="E5195" t="inlineStr">
        <is>
          <t>Corporate</t>
        </is>
      </c>
      <c r="F5195" t="inlineStr">
        <is>
          <t>Retail Store</t>
        </is>
      </c>
      <c r="G5195" t="inlineStr">
        <is>
          <t>Accessories</t>
        </is>
      </c>
      <c r="H5195" t="inlineStr">
        <is>
          <t>Laptop Stand</t>
        </is>
      </c>
      <c r="I5195" t="n">
        <v>6</v>
      </c>
      <c r="J5195" s="12" t="n">
        <v>1701.51</v>
      </c>
      <c r="K5195" s="13" t="n">
        <v>0.2</v>
      </c>
      <c r="L5195" s="12" t="n">
        <v>8167.25</v>
      </c>
      <c r="M5195" s="12" t="n">
        <v>7146.34</v>
      </c>
      <c r="N5195" s="12" t="n">
        <v>1020.91</v>
      </c>
      <c r="O5195" t="inlineStr">
        <is>
          <t>Cash</t>
        </is>
      </c>
      <c r="P5195" t="inlineStr">
        <is>
          <t>Sara Khan</t>
        </is>
      </c>
      <c r="Q5195" t="inlineStr">
        <is>
          <t>CUST-0088</t>
        </is>
      </c>
      <c r="R5195" t="n">
        <v>3</v>
      </c>
      <c r="S5195" t="inlineStr">
        <is>
          <t>No</t>
        </is>
      </c>
    </row>
    <row r="5196">
      <c r="A5196" t="inlineStr">
        <is>
          <t>ORD-2403-05195</t>
        </is>
      </c>
      <c r="B5196" s="11" t="n">
        <v>45382</v>
      </c>
      <c r="C5196" t="inlineStr">
        <is>
          <t>South</t>
        </is>
      </c>
      <c r="D5196" t="inlineStr">
        <is>
          <t>Bengaluru</t>
        </is>
      </c>
      <c r="E5196" t="inlineStr">
        <is>
          <t>Small Business</t>
        </is>
      </c>
      <c r="F5196" t="inlineStr">
        <is>
          <t>Retail Store</t>
        </is>
      </c>
      <c r="G5196" t="inlineStr">
        <is>
          <t>Technology</t>
        </is>
      </c>
      <c r="H5196" t="inlineStr">
        <is>
          <t>Laptop</t>
        </is>
      </c>
      <c r="I5196" t="n">
        <v>10</v>
      </c>
      <c r="J5196" s="12" t="n">
        <v>42168.16</v>
      </c>
      <c r="K5196" s="13" t="n">
        <v>0.05</v>
      </c>
      <c r="L5196" s="12" t="n">
        <v>400597.52</v>
      </c>
      <c r="M5196" s="12" t="n">
        <v>362646.18</v>
      </c>
      <c r="N5196" s="12" t="n">
        <v>37951.34</v>
      </c>
      <c r="O5196" t="inlineStr">
        <is>
          <t>UPI</t>
        </is>
      </c>
      <c r="P5196" t="inlineStr">
        <is>
          <t>Anaya Rao</t>
        </is>
      </c>
      <c r="Q5196" t="inlineStr">
        <is>
          <t>CUST-0386</t>
        </is>
      </c>
      <c r="R5196" t="n">
        <v>4</v>
      </c>
      <c r="S5196" t="inlineStr">
        <is>
          <t>No</t>
        </is>
      </c>
    </row>
    <row r="5197">
      <c r="A5197" t="inlineStr">
        <is>
          <t>ORD-2402-05196</t>
        </is>
      </c>
      <c r="B5197" s="11" t="n">
        <v>45325</v>
      </c>
      <c r="C5197" t="inlineStr">
        <is>
          <t>West</t>
        </is>
      </c>
      <c r="D5197" t="inlineStr">
        <is>
          <t>Pune</t>
        </is>
      </c>
      <c r="E5197" t="inlineStr">
        <is>
          <t>Education</t>
        </is>
      </c>
      <c r="F5197" t="inlineStr">
        <is>
          <t>Online</t>
        </is>
      </c>
      <c r="G5197" t="inlineStr">
        <is>
          <t>Office Supplies</t>
        </is>
      </c>
      <c r="H5197" t="inlineStr">
        <is>
          <t>File Folder</t>
        </is>
      </c>
      <c r="I5197" t="n">
        <v>3</v>
      </c>
      <c r="J5197" s="12" t="n">
        <v>105.66</v>
      </c>
      <c r="K5197" s="13" t="n">
        <v>0.1</v>
      </c>
      <c r="L5197" s="12" t="n">
        <v>285.28</v>
      </c>
      <c r="M5197" s="12" t="n">
        <v>183.85</v>
      </c>
      <c r="N5197" s="12" t="n">
        <v>101.43</v>
      </c>
      <c r="O5197" t="inlineStr">
        <is>
          <t>Cash</t>
        </is>
      </c>
      <c r="P5197" t="inlineStr">
        <is>
          <t>Tara Kapoor</t>
        </is>
      </c>
      <c r="Q5197" t="inlineStr">
        <is>
          <t>CUST-0017</t>
        </is>
      </c>
      <c r="R5197" t="n">
        <v>4</v>
      </c>
      <c r="S5197" t="inlineStr">
        <is>
          <t>No</t>
        </is>
      </c>
    </row>
    <row r="5198">
      <c r="A5198" t="inlineStr">
        <is>
          <t>ORD-2511-05197</t>
        </is>
      </c>
      <c r="B5198" s="11" t="n">
        <v>45964</v>
      </c>
      <c r="C5198" t="inlineStr">
        <is>
          <t>West</t>
        </is>
      </c>
      <c r="D5198" t="inlineStr">
        <is>
          <t>Surat</t>
        </is>
      </c>
      <c r="E5198" t="inlineStr">
        <is>
          <t>Education</t>
        </is>
      </c>
      <c r="F5198" t="inlineStr">
        <is>
          <t>Partner</t>
        </is>
      </c>
      <c r="G5198" t="inlineStr">
        <is>
          <t>Office Supplies</t>
        </is>
      </c>
      <c r="H5198" t="inlineStr">
        <is>
          <t>Marker Set</t>
        </is>
      </c>
      <c r="I5198" t="n">
        <v>2</v>
      </c>
      <c r="J5198" s="12" t="n">
        <v>257.91</v>
      </c>
      <c r="K5198" s="13" t="n">
        <v>0.15</v>
      </c>
      <c r="L5198" s="12" t="n">
        <v>438.45</v>
      </c>
      <c r="M5198" s="12" t="n">
        <v>335.28</v>
      </c>
      <c r="N5198" s="12" t="n">
        <v>103.17</v>
      </c>
      <c r="O5198" t="inlineStr">
        <is>
          <t>UPI</t>
        </is>
      </c>
      <c r="P5198" t="inlineStr">
        <is>
          <t>Rohan Verma</t>
        </is>
      </c>
      <c r="Q5198" t="inlineStr">
        <is>
          <t>CUST-0538</t>
        </is>
      </c>
      <c r="R5198" t="n">
        <v>3</v>
      </c>
      <c r="S5198" t="inlineStr">
        <is>
          <t>No</t>
        </is>
      </c>
    </row>
    <row r="5199">
      <c r="A5199" t="inlineStr">
        <is>
          <t>ORD-2405-05198</t>
        </is>
      </c>
      <c r="B5199" s="11" t="n">
        <v>45424</v>
      </c>
      <c r="C5199" t="inlineStr">
        <is>
          <t>West</t>
        </is>
      </c>
      <c r="D5199" t="inlineStr">
        <is>
          <t>Mumbai</t>
        </is>
      </c>
      <c r="E5199" t="inlineStr">
        <is>
          <t>Education</t>
        </is>
      </c>
      <c r="F5199" t="inlineStr">
        <is>
          <t>Direct Sales</t>
        </is>
      </c>
      <c r="G5199" t="inlineStr">
        <is>
          <t>Office Supplies</t>
        </is>
      </c>
      <c r="H5199" t="inlineStr">
        <is>
          <t>Marker Set</t>
        </is>
      </c>
      <c r="I5199" t="n">
        <v>10</v>
      </c>
      <c r="J5199" s="12" t="n">
        <v>275.6</v>
      </c>
      <c r="K5199" s="13" t="n">
        <v>0.05</v>
      </c>
      <c r="L5199" s="12" t="n">
        <v>2618.2</v>
      </c>
      <c r="M5199" s="12" t="n">
        <v>1791.4</v>
      </c>
      <c r="N5199" s="12" t="n">
        <v>826.8</v>
      </c>
      <c r="O5199" t="inlineStr">
        <is>
          <t>Cash</t>
        </is>
      </c>
      <c r="P5199" t="inlineStr">
        <is>
          <t>Rohan Verma</t>
        </is>
      </c>
      <c r="Q5199" t="inlineStr">
        <is>
          <t>CUST-0880</t>
        </is>
      </c>
      <c r="R5199" t="n">
        <v>5</v>
      </c>
      <c r="S5199" t="inlineStr">
        <is>
          <t>No</t>
        </is>
      </c>
    </row>
    <row r="5200">
      <c r="A5200" t="inlineStr">
        <is>
          <t>ORD-2507-05199</t>
        </is>
      </c>
      <c r="B5200" s="11" t="n">
        <v>45868</v>
      </c>
      <c r="C5200" t="inlineStr">
        <is>
          <t>West</t>
        </is>
      </c>
      <c r="D5200" t="inlineStr">
        <is>
          <t>Ahmedabad</t>
        </is>
      </c>
      <c r="E5200" t="inlineStr">
        <is>
          <t>Corporate</t>
        </is>
      </c>
      <c r="F5200" t="inlineStr">
        <is>
          <t>Direct Sales</t>
        </is>
      </c>
      <c r="G5200" t="inlineStr">
        <is>
          <t>Furniture</t>
        </is>
      </c>
      <c r="H5200" t="inlineStr">
        <is>
          <t>Bookshelf</t>
        </is>
      </c>
      <c r="I5200" t="n">
        <v>5</v>
      </c>
      <c r="J5200" s="12" t="n">
        <v>6262.42</v>
      </c>
      <c r="K5200" s="13" t="n">
        <v>0</v>
      </c>
      <c r="L5200" s="12" t="n">
        <v>31312.1</v>
      </c>
      <c r="M5200" s="12" t="n">
        <v>22857.83</v>
      </c>
      <c r="N5200" s="12" t="n">
        <v>8454.27</v>
      </c>
      <c r="O5200" t="inlineStr">
        <is>
          <t>Net Banking</t>
        </is>
      </c>
      <c r="P5200" t="inlineStr">
        <is>
          <t>Meera Joshi</t>
        </is>
      </c>
      <c r="Q5200" t="inlineStr">
        <is>
          <t>CUST-0450</t>
        </is>
      </c>
      <c r="R5200" t="n">
        <v>1</v>
      </c>
      <c r="S5200" t="inlineStr">
        <is>
          <t>No</t>
        </is>
      </c>
    </row>
    <row r="5201">
      <c r="A5201" t="inlineStr">
        <is>
          <t>ORD-2512-05200</t>
        </is>
      </c>
      <c r="B5201" s="11" t="n">
        <v>46000</v>
      </c>
      <c r="C5201" t="inlineStr">
        <is>
          <t>Central</t>
        </is>
      </c>
      <c r="D5201" t="inlineStr">
        <is>
          <t>Raipur</t>
        </is>
      </c>
      <c r="E5201" t="inlineStr">
        <is>
          <t>Small Business</t>
        </is>
      </c>
      <c r="F5201" t="inlineStr">
        <is>
          <t>Retail Store</t>
        </is>
      </c>
      <c r="G5201" t="inlineStr">
        <is>
          <t>Office Supplies</t>
        </is>
      </c>
      <c r="H5201" t="inlineStr">
        <is>
          <t>File Folder</t>
        </is>
      </c>
      <c r="I5201" t="n">
        <v>6</v>
      </c>
      <c r="J5201" s="12" t="n">
        <v>112.41</v>
      </c>
      <c r="K5201" s="13" t="n">
        <v>0</v>
      </c>
      <c r="L5201" s="12" t="n">
        <v>674.46</v>
      </c>
      <c r="M5201" s="12" t="n">
        <v>391.19</v>
      </c>
      <c r="N5201" s="12" t="n">
        <v>283.27</v>
      </c>
      <c r="O5201" t="inlineStr">
        <is>
          <t>Credit Card</t>
        </is>
      </c>
      <c r="P5201" t="inlineStr">
        <is>
          <t>Anaya Rao</t>
        </is>
      </c>
      <c r="Q5201" t="inlineStr">
        <is>
          <t>CUST-0765</t>
        </is>
      </c>
      <c r="R5201" t="n">
        <v>4</v>
      </c>
      <c r="S5201" t="inlineStr">
        <is>
          <t>No</t>
        </is>
      </c>
    </row>
    <row r="5202">
      <c r="A5202" t="inlineStr">
        <is>
          <t>ORD-2405-05201</t>
        </is>
      </c>
      <c r="B5202" s="11" t="n">
        <v>45414</v>
      </c>
      <c r="C5202" t="inlineStr">
        <is>
          <t>Central</t>
        </is>
      </c>
      <c r="D5202" t="inlineStr">
        <is>
          <t>Indore</t>
        </is>
      </c>
      <c r="E5202" t="inlineStr">
        <is>
          <t>Consumer</t>
        </is>
      </c>
      <c r="F5202" t="inlineStr">
        <is>
          <t>Online</t>
        </is>
      </c>
      <c r="G5202" t="inlineStr">
        <is>
          <t>Technology</t>
        </is>
      </c>
      <c r="H5202" t="inlineStr">
        <is>
          <t>Tablet</t>
        </is>
      </c>
      <c r="I5202" t="n">
        <v>8</v>
      </c>
      <c r="J5202" s="12" t="n">
        <v>22631.8</v>
      </c>
      <c r="K5202" s="13" t="n">
        <v>0.03</v>
      </c>
      <c r="L5202" s="12" t="n">
        <v>175622.77</v>
      </c>
      <c r="M5202" s="12" t="n">
        <v>150275.15</v>
      </c>
      <c r="N5202" s="12" t="n">
        <v>25347.62</v>
      </c>
      <c r="O5202" t="inlineStr">
        <is>
          <t>Cash</t>
        </is>
      </c>
      <c r="P5202" t="inlineStr">
        <is>
          <t>Tara Kapoor</t>
        </is>
      </c>
      <c r="Q5202" t="inlineStr">
        <is>
          <t>CUST-0480</t>
        </is>
      </c>
      <c r="R5202" t="n">
        <v>4</v>
      </c>
      <c r="S5202" t="inlineStr">
        <is>
          <t>Yes</t>
        </is>
      </c>
    </row>
    <row r="5203">
      <c r="A5203" t="inlineStr">
        <is>
          <t>ORD-2410-05202</t>
        </is>
      </c>
      <c r="B5203" s="11" t="n">
        <v>45588</v>
      </c>
      <c r="C5203" t="inlineStr">
        <is>
          <t>North</t>
        </is>
      </c>
      <c r="D5203" t="inlineStr">
        <is>
          <t>Chandigarh</t>
        </is>
      </c>
      <c r="E5203" t="inlineStr">
        <is>
          <t>Education</t>
        </is>
      </c>
      <c r="F5203" t="inlineStr">
        <is>
          <t>Retail Store</t>
        </is>
      </c>
      <c r="G5203" t="inlineStr">
        <is>
          <t>Furniture</t>
        </is>
      </c>
      <c r="H5203" t="inlineStr">
        <is>
          <t>Cabinet</t>
        </is>
      </c>
      <c r="I5203" t="n">
        <v>1</v>
      </c>
      <c r="J5203" s="12" t="n">
        <v>10363.59</v>
      </c>
      <c r="K5203" s="13" t="n">
        <v>0</v>
      </c>
      <c r="L5203" s="12" t="n">
        <v>10363.59</v>
      </c>
      <c r="M5203" s="12" t="n">
        <v>8083.6</v>
      </c>
      <c r="N5203" s="12" t="n">
        <v>2279.99</v>
      </c>
      <c r="O5203" t="inlineStr">
        <is>
          <t>Net Banking</t>
        </is>
      </c>
      <c r="P5203" t="inlineStr">
        <is>
          <t>Kabir Singh</t>
        </is>
      </c>
      <c r="Q5203" t="inlineStr">
        <is>
          <t>CUST-0162</t>
        </is>
      </c>
      <c r="R5203" t="n">
        <v>1</v>
      </c>
      <c r="S5203" t="inlineStr">
        <is>
          <t>No</t>
        </is>
      </c>
    </row>
    <row r="5204">
      <c r="A5204" t="inlineStr">
        <is>
          <t>ORD-2508-05203</t>
        </is>
      </c>
      <c r="B5204" s="11" t="n">
        <v>45882</v>
      </c>
      <c r="C5204" t="inlineStr">
        <is>
          <t>South</t>
        </is>
      </c>
      <c r="D5204" t="inlineStr">
        <is>
          <t>Bengaluru</t>
        </is>
      </c>
      <c r="E5204" t="inlineStr">
        <is>
          <t>Corporate</t>
        </is>
      </c>
      <c r="F5204" t="inlineStr">
        <is>
          <t>Direct Sales</t>
        </is>
      </c>
      <c r="G5204" t="inlineStr">
        <is>
          <t>Technology</t>
        </is>
      </c>
      <c r="H5204" t="inlineStr">
        <is>
          <t>Tablet</t>
        </is>
      </c>
      <c r="I5204" t="n">
        <v>6</v>
      </c>
      <c r="J5204" s="12" t="n">
        <v>22026.81</v>
      </c>
      <c r="K5204" s="13" t="n">
        <v>0.2</v>
      </c>
      <c r="L5204" s="12" t="n">
        <v>105728.69</v>
      </c>
      <c r="M5204" s="12" t="n">
        <v>109693.51</v>
      </c>
      <c r="N5204" s="12" t="n">
        <v>-3964.82</v>
      </c>
      <c r="O5204" t="inlineStr">
        <is>
          <t>Credit Card</t>
        </is>
      </c>
      <c r="P5204" t="inlineStr">
        <is>
          <t>Diya Patel</t>
        </is>
      </c>
      <c r="Q5204" t="inlineStr">
        <is>
          <t>CUST-0243</t>
        </is>
      </c>
      <c r="R5204" t="n">
        <v>3</v>
      </c>
      <c r="S5204" t="inlineStr">
        <is>
          <t>No</t>
        </is>
      </c>
    </row>
    <row r="5205">
      <c r="A5205" t="inlineStr">
        <is>
          <t>ORD-2503-05204</t>
        </is>
      </c>
      <c r="B5205" s="11" t="n">
        <v>45745</v>
      </c>
      <c r="C5205" t="inlineStr">
        <is>
          <t>Central</t>
        </is>
      </c>
      <c r="D5205" t="inlineStr">
        <is>
          <t>Indore</t>
        </is>
      </c>
      <c r="E5205" t="inlineStr">
        <is>
          <t>Small Business</t>
        </is>
      </c>
      <c r="F5205" t="inlineStr">
        <is>
          <t>Retail Store</t>
        </is>
      </c>
      <c r="G5205" t="inlineStr">
        <is>
          <t>Accessories</t>
        </is>
      </c>
      <c r="H5205" t="inlineStr">
        <is>
          <t>Webcam</t>
        </is>
      </c>
      <c r="I5205" t="n">
        <v>10</v>
      </c>
      <c r="J5205" s="12" t="n">
        <v>3757.34</v>
      </c>
      <c r="K5205" s="13" t="n">
        <v>0.1</v>
      </c>
      <c r="L5205" s="12" t="n">
        <v>33816.06</v>
      </c>
      <c r="M5205" s="12" t="n">
        <v>28555.78</v>
      </c>
      <c r="N5205" s="12" t="n">
        <v>5260.28</v>
      </c>
      <c r="O5205" t="inlineStr">
        <is>
          <t>UPI</t>
        </is>
      </c>
      <c r="P5205" t="inlineStr">
        <is>
          <t>Rohan Verma</t>
        </is>
      </c>
      <c r="Q5205" t="inlineStr">
        <is>
          <t>CUST-0685</t>
        </is>
      </c>
      <c r="R5205" t="n">
        <v>1</v>
      </c>
      <c r="S5205" t="inlineStr">
        <is>
          <t>No</t>
        </is>
      </c>
    </row>
    <row r="5206">
      <c r="A5206" t="inlineStr">
        <is>
          <t>ORD-2412-05205</t>
        </is>
      </c>
      <c r="B5206" s="11" t="n">
        <v>45631</v>
      </c>
      <c r="C5206" t="inlineStr">
        <is>
          <t>East</t>
        </is>
      </c>
      <c r="D5206" t="inlineStr">
        <is>
          <t>Kolkata</t>
        </is>
      </c>
      <c r="E5206" t="inlineStr">
        <is>
          <t>Consumer</t>
        </is>
      </c>
      <c r="F5206" t="inlineStr">
        <is>
          <t>Partner</t>
        </is>
      </c>
      <c r="G5206" t="inlineStr">
        <is>
          <t>Office Supplies</t>
        </is>
      </c>
      <c r="H5206" t="inlineStr">
        <is>
          <t>Pen Box</t>
        </is>
      </c>
      <c r="I5206" t="n">
        <v>1</v>
      </c>
      <c r="J5206" s="12" t="n">
        <v>209.21</v>
      </c>
      <c r="K5206" s="13" t="n">
        <v>0.2</v>
      </c>
      <c r="L5206" s="12" t="n">
        <v>167.37</v>
      </c>
      <c r="M5206" s="12" t="n">
        <v>127.62</v>
      </c>
      <c r="N5206" s="12" t="n">
        <v>39.75</v>
      </c>
      <c r="O5206" t="inlineStr">
        <is>
          <t>Net Banking</t>
        </is>
      </c>
      <c r="P5206" t="inlineStr">
        <is>
          <t>Meera Joshi</t>
        </is>
      </c>
      <c r="Q5206" t="inlineStr">
        <is>
          <t>CUST-0708</t>
        </is>
      </c>
      <c r="R5206" t="n">
        <v>2</v>
      </c>
      <c r="S5206" t="inlineStr">
        <is>
          <t>No</t>
        </is>
      </c>
    </row>
    <row r="5207">
      <c r="A5207" t="inlineStr">
        <is>
          <t>ORD-2412-05206</t>
        </is>
      </c>
      <c r="B5207" s="11" t="n">
        <v>45647</v>
      </c>
      <c r="C5207" t="inlineStr">
        <is>
          <t>South</t>
        </is>
      </c>
      <c r="D5207" t="inlineStr">
        <is>
          <t>Kochi</t>
        </is>
      </c>
      <c r="E5207" t="inlineStr">
        <is>
          <t>Consumer</t>
        </is>
      </c>
      <c r="F5207" t="inlineStr">
        <is>
          <t>Retail Store</t>
        </is>
      </c>
      <c r="G5207" t="inlineStr">
        <is>
          <t>Furniture</t>
        </is>
      </c>
      <c r="H5207" t="inlineStr">
        <is>
          <t>Cabinet</t>
        </is>
      </c>
      <c r="I5207" t="n">
        <v>2</v>
      </c>
      <c r="J5207" s="12" t="n">
        <v>9670.809999999999</v>
      </c>
      <c r="K5207" s="13" t="n">
        <v>0.1</v>
      </c>
      <c r="L5207" s="12" t="n">
        <v>17407.46</v>
      </c>
      <c r="M5207" s="12" t="n">
        <v>15086.46</v>
      </c>
      <c r="N5207" s="12" t="n">
        <v>2321</v>
      </c>
      <c r="O5207" t="inlineStr">
        <is>
          <t>UPI</t>
        </is>
      </c>
      <c r="P5207" t="inlineStr">
        <is>
          <t>Tara Kapoor</t>
        </is>
      </c>
      <c r="Q5207" t="inlineStr">
        <is>
          <t>CUST-0735</t>
        </is>
      </c>
      <c r="R5207" t="n">
        <v>3</v>
      </c>
      <c r="S5207" t="inlineStr">
        <is>
          <t>Yes</t>
        </is>
      </c>
    </row>
    <row r="5208">
      <c r="A5208" t="inlineStr">
        <is>
          <t>ORD-2505-05207</t>
        </is>
      </c>
      <c r="B5208" s="11" t="n">
        <v>45803</v>
      </c>
      <c r="C5208" t="inlineStr">
        <is>
          <t>North</t>
        </is>
      </c>
      <c r="D5208" t="inlineStr">
        <is>
          <t>Chandigarh</t>
        </is>
      </c>
      <c r="E5208" t="inlineStr">
        <is>
          <t>Consumer</t>
        </is>
      </c>
      <c r="F5208" t="inlineStr">
        <is>
          <t>Direct Sales</t>
        </is>
      </c>
      <c r="G5208" t="inlineStr">
        <is>
          <t>Technology</t>
        </is>
      </c>
      <c r="H5208" t="inlineStr">
        <is>
          <t>Laptop</t>
        </is>
      </c>
      <c r="I5208" t="n">
        <v>2</v>
      </c>
      <c r="J5208" s="12" t="n">
        <v>45823.94</v>
      </c>
      <c r="K5208" s="13" t="n">
        <v>0.05</v>
      </c>
      <c r="L5208" s="12" t="n">
        <v>87065.49000000001</v>
      </c>
      <c r="M5208" s="12" t="n">
        <v>78817.17999999999</v>
      </c>
      <c r="N5208" s="12" t="n">
        <v>8248.309999999999</v>
      </c>
      <c r="O5208" t="inlineStr">
        <is>
          <t>Debit Card</t>
        </is>
      </c>
      <c r="P5208" t="inlineStr">
        <is>
          <t>Diya Patel</t>
        </is>
      </c>
      <c r="Q5208" t="inlineStr">
        <is>
          <t>CUST-0239</t>
        </is>
      </c>
      <c r="R5208" t="n">
        <v>4</v>
      </c>
      <c r="S5208" t="inlineStr">
        <is>
          <t>Yes</t>
        </is>
      </c>
    </row>
    <row r="5209">
      <c r="A5209" t="inlineStr">
        <is>
          <t>ORD-2511-05208</t>
        </is>
      </c>
      <c r="B5209" s="11" t="n">
        <v>45973</v>
      </c>
      <c r="C5209" t="inlineStr">
        <is>
          <t>North</t>
        </is>
      </c>
      <c r="D5209" t="inlineStr">
        <is>
          <t>Lucknow</t>
        </is>
      </c>
      <c r="E5209" t="inlineStr">
        <is>
          <t>Consumer</t>
        </is>
      </c>
      <c r="F5209" t="inlineStr">
        <is>
          <t>Retail Store</t>
        </is>
      </c>
      <c r="G5209" t="inlineStr">
        <is>
          <t>Furniture</t>
        </is>
      </c>
      <c r="H5209" t="inlineStr">
        <is>
          <t>Desk</t>
        </is>
      </c>
      <c r="I5209" t="n">
        <v>4</v>
      </c>
      <c r="J5209" s="12" t="n">
        <v>12800.51</v>
      </c>
      <c r="K5209" s="13" t="n">
        <v>0.05</v>
      </c>
      <c r="L5209" s="12" t="n">
        <v>48641.94</v>
      </c>
      <c r="M5209" s="12" t="n">
        <v>38401.53</v>
      </c>
      <c r="N5209" s="12" t="n">
        <v>10240.41</v>
      </c>
      <c r="O5209" t="inlineStr">
        <is>
          <t>UPI</t>
        </is>
      </c>
      <c r="P5209" t="inlineStr">
        <is>
          <t>Sara Khan</t>
        </is>
      </c>
      <c r="Q5209" t="inlineStr">
        <is>
          <t>CUST-0723</t>
        </is>
      </c>
      <c r="R5209" t="n">
        <v>7</v>
      </c>
      <c r="S5209" t="inlineStr">
        <is>
          <t>No</t>
        </is>
      </c>
    </row>
    <row r="5210">
      <c r="A5210" t="inlineStr">
        <is>
          <t>ORD-2401-05209</t>
        </is>
      </c>
      <c r="B5210" s="11" t="n">
        <v>45321</v>
      </c>
      <c r="C5210" t="inlineStr">
        <is>
          <t>North</t>
        </is>
      </c>
      <c r="D5210" t="inlineStr">
        <is>
          <t>Jaipur</t>
        </is>
      </c>
      <c r="E5210" t="inlineStr">
        <is>
          <t>Education</t>
        </is>
      </c>
      <c r="F5210" t="inlineStr">
        <is>
          <t>Partner</t>
        </is>
      </c>
      <c r="G5210" t="inlineStr">
        <is>
          <t>Technology</t>
        </is>
      </c>
      <c r="H5210" t="inlineStr">
        <is>
          <t>Tablet</t>
        </is>
      </c>
      <c r="I5210" t="n">
        <v>5</v>
      </c>
      <c r="J5210" s="12" t="n">
        <v>20820.59</v>
      </c>
      <c r="K5210" s="13" t="n">
        <v>0</v>
      </c>
      <c r="L5210" s="12" t="n">
        <v>104102.95</v>
      </c>
      <c r="M5210" s="12" t="n">
        <v>86405.45</v>
      </c>
      <c r="N5210" s="12" t="n">
        <v>17697.5</v>
      </c>
      <c r="O5210" t="inlineStr">
        <is>
          <t>Cash</t>
        </is>
      </c>
      <c r="P5210" t="inlineStr">
        <is>
          <t>Kabir Singh</t>
        </is>
      </c>
      <c r="Q5210" t="inlineStr">
        <is>
          <t>CUST-0833</t>
        </is>
      </c>
      <c r="R5210" t="n">
        <v>6</v>
      </c>
      <c r="S5210" t="inlineStr">
        <is>
          <t>No</t>
        </is>
      </c>
    </row>
    <row r="5211">
      <c r="A5211" t="inlineStr">
        <is>
          <t>ORD-2402-05210</t>
        </is>
      </c>
      <c r="B5211" s="11" t="n">
        <v>45327</v>
      </c>
      <c r="C5211" t="inlineStr">
        <is>
          <t>South</t>
        </is>
      </c>
      <c r="D5211" t="inlineStr">
        <is>
          <t>Hyderabad</t>
        </is>
      </c>
      <c r="E5211" t="inlineStr">
        <is>
          <t>Small Business</t>
        </is>
      </c>
      <c r="F5211" t="inlineStr">
        <is>
          <t>Retail Store</t>
        </is>
      </c>
      <c r="G5211" t="inlineStr">
        <is>
          <t>Accessories</t>
        </is>
      </c>
      <c r="H5211" t="inlineStr">
        <is>
          <t>Mouse</t>
        </is>
      </c>
      <c r="I5211" t="n">
        <v>10</v>
      </c>
      <c r="J5211" s="12" t="n">
        <v>863.41</v>
      </c>
      <c r="K5211" s="13" t="n">
        <v>0.2</v>
      </c>
      <c r="L5211" s="12" t="n">
        <v>6907.28</v>
      </c>
      <c r="M5211" s="12" t="n">
        <v>5698.51</v>
      </c>
      <c r="N5211" s="12" t="n">
        <v>1208.77</v>
      </c>
      <c r="O5211" t="inlineStr">
        <is>
          <t>Debit Card</t>
        </is>
      </c>
      <c r="P5211" t="inlineStr">
        <is>
          <t>Rohan Verma</t>
        </is>
      </c>
      <c r="Q5211" t="inlineStr">
        <is>
          <t>CUST-0462</t>
        </is>
      </c>
      <c r="R5211" t="n">
        <v>5</v>
      </c>
      <c r="S5211" t="inlineStr">
        <is>
          <t>No</t>
        </is>
      </c>
    </row>
    <row r="5212">
      <c r="A5212" t="inlineStr">
        <is>
          <t>ORD-2401-05211</t>
        </is>
      </c>
      <c r="B5212" s="11" t="n">
        <v>45299</v>
      </c>
      <c r="C5212" t="inlineStr">
        <is>
          <t>East</t>
        </is>
      </c>
      <c r="D5212" t="inlineStr">
        <is>
          <t>Patna</t>
        </is>
      </c>
      <c r="E5212" t="inlineStr">
        <is>
          <t>Consumer</t>
        </is>
      </c>
      <c r="F5212" t="inlineStr">
        <is>
          <t>Online</t>
        </is>
      </c>
      <c r="G5212" t="inlineStr">
        <is>
          <t>Office Supplies</t>
        </is>
      </c>
      <c r="H5212" t="inlineStr">
        <is>
          <t>Notebook Pack</t>
        </is>
      </c>
      <c r="I5212" t="n">
        <v>8</v>
      </c>
      <c r="J5212" s="12" t="n">
        <v>365.16</v>
      </c>
      <c r="K5212" s="13" t="n">
        <v>0.05</v>
      </c>
      <c r="L5212" s="12" t="n">
        <v>2775.22</v>
      </c>
      <c r="M5212" s="12" t="n">
        <v>1869.62</v>
      </c>
      <c r="N5212" s="12" t="n">
        <v>905.6</v>
      </c>
      <c r="O5212" t="inlineStr">
        <is>
          <t>UPI</t>
        </is>
      </c>
      <c r="P5212" t="inlineStr">
        <is>
          <t>Kabir Singh</t>
        </is>
      </c>
      <c r="Q5212" t="inlineStr">
        <is>
          <t>CUST-0033</t>
        </is>
      </c>
      <c r="R5212" t="n">
        <v>3</v>
      </c>
      <c r="S5212" t="inlineStr">
        <is>
          <t>No</t>
        </is>
      </c>
    </row>
    <row r="5213">
      <c r="A5213" t="inlineStr">
        <is>
          <t>ORD-2502-05212</t>
        </is>
      </c>
      <c r="B5213" s="11" t="n">
        <v>45716</v>
      </c>
      <c r="C5213" t="inlineStr">
        <is>
          <t>West</t>
        </is>
      </c>
      <c r="D5213" t="inlineStr">
        <is>
          <t>Ahmedabad</t>
        </is>
      </c>
      <c r="E5213" t="inlineStr">
        <is>
          <t>Small Business</t>
        </is>
      </c>
      <c r="F5213" t="inlineStr">
        <is>
          <t>Direct Sales</t>
        </is>
      </c>
      <c r="G5213" t="inlineStr">
        <is>
          <t>Furniture</t>
        </is>
      </c>
      <c r="H5213" t="inlineStr">
        <is>
          <t>Cabinet</t>
        </is>
      </c>
      <c r="I5213" t="n">
        <v>2</v>
      </c>
      <c r="J5213" s="12" t="n">
        <v>9457.73</v>
      </c>
      <c r="K5213" s="13" t="n">
        <v>0.1</v>
      </c>
      <c r="L5213" s="12" t="n">
        <v>17023.91</v>
      </c>
      <c r="M5213" s="12" t="n">
        <v>14754.06</v>
      </c>
      <c r="N5213" s="12" t="n">
        <v>2269.85</v>
      </c>
      <c r="O5213" t="inlineStr">
        <is>
          <t>Net Banking</t>
        </is>
      </c>
      <c r="P5213" t="inlineStr">
        <is>
          <t>Anaya Rao</t>
        </is>
      </c>
      <c r="Q5213" t="inlineStr">
        <is>
          <t>CUST-0303</t>
        </is>
      </c>
      <c r="R5213" t="n">
        <v>4</v>
      </c>
      <c r="S5213" t="inlineStr">
        <is>
          <t>No</t>
        </is>
      </c>
    </row>
    <row r="5214">
      <c r="A5214" t="inlineStr">
        <is>
          <t>ORD-2403-05213</t>
        </is>
      </c>
      <c r="B5214" s="11" t="n">
        <v>45364</v>
      </c>
      <c r="C5214" t="inlineStr">
        <is>
          <t>South</t>
        </is>
      </c>
      <c r="D5214" t="inlineStr">
        <is>
          <t>Bengaluru</t>
        </is>
      </c>
      <c r="E5214" t="inlineStr">
        <is>
          <t>Education</t>
        </is>
      </c>
      <c r="F5214" t="inlineStr">
        <is>
          <t>Online</t>
        </is>
      </c>
      <c r="G5214" t="inlineStr">
        <is>
          <t>Accessories</t>
        </is>
      </c>
      <c r="H5214" t="inlineStr">
        <is>
          <t>USB Hub</t>
        </is>
      </c>
      <c r="I5214" t="n">
        <v>5</v>
      </c>
      <c r="J5214" s="12" t="n">
        <v>1229.57</v>
      </c>
      <c r="K5214" s="13" t="n">
        <v>0.1</v>
      </c>
      <c r="L5214" s="12" t="n">
        <v>5533.06</v>
      </c>
      <c r="M5214" s="12" t="n">
        <v>4180.54</v>
      </c>
      <c r="N5214" s="12" t="n">
        <v>1352.52</v>
      </c>
      <c r="O5214" t="inlineStr">
        <is>
          <t>Cash</t>
        </is>
      </c>
      <c r="P5214" t="inlineStr">
        <is>
          <t>Ishaan Mehta</t>
        </is>
      </c>
      <c r="Q5214" t="inlineStr">
        <is>
          <t>CUST-0524</t>
        </is>
      </c>
      <c r="R5214" t="n">
        <v>4</v>
      </c>
      <c r="S5214" t="inlineStr">
        <is>
          <t>No</t>
        </is>
      </c>
    </row>
    <row r="5215">
      <c r="A5215" t="inlineStr">
        <is>
          <t>ORD-2508-05214</t>
        </is>
      </c>
      <c r="B5215" s="11" t="n">
        <v>45883</v>
      </c>
      <c r="C5215" t="inlineStr">
        <is>
          <t>South</t>
        </is>
      </c>
      <c r="D5215" t="inlineStr">
        <is>
          <t>Bengaluru</t>
        </is>
      </c>
      <c r="E5215" t="inlineStr">
        <is>
          <t>Small Business</t>
        </is>
      </c>
      <c r="F5215" t="inlineStr">
        <is>
          <t>Partner</t>
        </is>
      </c>
      <c r="G5215" t="inlineStr">
        <is>
          <t>Office Supplies</t>
        </is>
      </c>
      <c r="H5215" t="inlineStr">
        <is>
          <t>Pen Box</t>
        </is>
      </c>
      <c r="I5215" t="n">
        <v>5</v>
      </c>
      <c r="J5215" s="12" t="n">
        <v>212.35</v>
      </c>
      <c r="K5215" s="13" t="n">
        <v>0.05</v>
      </c>
      <c r="L5215" s="12" t="n">
        <v>1008.66</v>
      </c>
      <c r="M5215" s="12" t="n">
        <v>647.67</v>
      </c>
      <c r="N5215" s="12" t="n">
        <v>360.99</v>
      </c>
      <c r="O5215" t="inlineStr">
        <is>
          <t>Net Banking</t>
        </is>
      </c>
      <c r="P5215" t="inlineStr">
        <is>
          <t>Diya Patel</t>
        </is>
      </c>
      <c r="Q5215" t="inlineStr">
        <is>
          <t>CUST-0373</t>
        </is>
      </c>
      <c r="R5215" t="n">
        <v>2</v>
      </c>
      <c r="S5215" t="inlineStr">
        <is>
          <t>No</t>
        </is>
      </c>
    </row>
    <row r="5216">
      <c r="A5216" t="inlineStr">
        <is>
          <t>ORD-2406-05215</t>
        </is>
      </c>
      <c r="B5216" s="11" t="n">
        <v>45458</v>
      </c>
      <c r="C5216" t="inlineStr">
        <is>
          <t>West</t>
        </is>
      </c>
      <c r="D5216" t="inlineStr">
        <is>
          <t>Surat</t>
        </is>
      </c>
      <c r="E5216" t="inlineStr">
        <is>
          <t>Small Business</t>
        </is>
      </c>
      <c r="F5216" t="inlineStr">
        <is>
          <t>Partner</t>
        </is>
      </c>
      <c r="G5216" t="inlineStr">
        <is>
          <t>Furniture</t>
        </is>
      </c>
      <c r="H5216" t="inlineStr">
        <is>
          <t>Desk</t>
        </is>
      </c>
      <c r="I5216" t="n">
        <v>10</v>
      </c>
      <c r="J5216" s="12" t="n">
        <v>12544.35</v>
      </c>
      <c r="K5216" s="13" t="n">
        <v>0.1</v>
      </c>
      <c r="L5216" s="12" t="n">
        <v>112899.15</v>
      </c>
      <c r="M5216" s="12" t="n">
        <v>94082.62</v>
      </c>
      <c r="N5216" s="12" t="n">
        <v>18816.53</v>
      </c>
      <c r="O5216" t="inlineStr">
        <is>
          <t>Cash</t>
        </is>
      </c>
      <c r="P5216" t="inlineStr">
        <is>
          <t>Kabir Singh</t>
        </is>
      </c>
      <c r="Q5216" t="inlineStr">
        <is>
          <t>CUST-0119</t>
        </is>
      </c>
      <c r="R5216" t="n">
        <v>5</v>
      </c>
      <c r="S5216" t="inlineStr">
        <is>
          <t>No</t>
        </is>
      </c>
    </row>
    <row r="5217">
      <c r="A5217" t="inlineStr">
        <is>
          <t>ORD-2409-05216</t>
        </is>
      </c>
      <c r="B5217" s="11" t="n">
        <v>45544</v>
      </c>
      <c r="C5217" t="inlineStr">
        <is>
          <t>North</t>
        </is>
      </c>
      <c r="D5217" t="inlineStr">
        <is>
          <t>Jaipur</t>
        </is>
      </c>
      <c r="E5217" t="inlineStr">
        <is>
          <t>Education</t>
        </is>
      </c>
      <c r="F5217" t="inlineStr">
        <is>
          <t>Direct Sales</t>
        </is>
      </c>
      <c r="G5217" t="inlineStr">
        <is>
          <t>Furniture</t>
        </is>
      </c>
      <c r="H5217" t="inlineStr">
        <is>
          <t>Desk</t>
        </is>
      </c>
      <c r="I5217" t="n">
        <v>1</v>
      </c>
      <c r="J5217" s="12" t="n">
        <v>13885.97</v>
      </c>
      <c r="K5217" s="13" t="n">
        <v>0.15</v>
      </c>
      <c r="L5217" s="12" t="n">
        <v>11803.07</v>
      </c>
      <c r="M5217" s="12" t="n">
        <v>10414.48</v>
      </c>
      <c r="N5217" s="12" t="n">
        <v>1388.59</v>
      </c>
      <c r="O5217" t="inlineStr">
        <is>
          <t>Cash</t>
        </is>
      </c>
      <c r="P5217" t="inlineStr">
        <is>
          <t>Kabir Singh</t>
        </is>
      </c>
      <c r="Q5217" t="inlineStr">
        <is>
          <t>CUST-0628</t>
        </is>
      </c>
      <c r="R5217" t="n">
        <v>3</v>
      </c>
      <c r="S5217" t="inlineStr">
        <is>
          <t>No</t>
        </is>
      </c>
    </row>
    <row r="5218">
      <c r="A5218" t="inlineStr">
        <is>
          <t>ORD-2404-05217</t>
        </is>
      </c>
      <c r="B5218" s="11" t="n">
        <v>45396</v>
      </c>
      <c r="C5218" t="inlineStr">
        <is>
          <t>West</t>
        </is>
      </c>
      <c r="D5218" t="inlineStr">
        <is>
          <t>Ahmedabad</t>
        </is>
      </c>
      <c r="E5218" t="inlineStr">
        <is>
          <t>Consumer</t>
        </is>
      </c>
      <c r="F5218" t="inlineStr">
        <is>
          <t>Online</t>
        </is>
      </c>
      <c r="G5218" t="inlineStr">
        <is>
          <t>Accessories</t>
        </is>
      </c>
      <c r="H5218" t="inlineStr">
        <is>
          <t>Laptop Stand</t>
        </is>
      </c>
      <c r="I5218" t="n">
        <v>2</v>
      </c>
      <c r="J5218" s="12" t="n">
        <v>1859.78</v>
      </c>
      <c r="K5218" s="13" t="n">
        <v>0</v>
      </c>
      <c r="L5218" s="12" t="n">
        <v>3719.56</v>
      </c>
      <c r="M5218" s="12" t="n">
        <v>2603.69</v>
      </c>
      <c r="N5218" s="12" t="n">
        <v>1115.87</v>
      </c>
      <c r="O5218" t="inlineStr">
        <is>
          <t>Credit Card</t>
        </is>
      </c>
      <c r="P5218" t="inlineStr">
        <is>
          <t>Vivaan Gupta</t>
        </is>
      </c>
      <c r="Q5218" t="inlineStr">
        <is>
          <t>CUST-0424</t>
        </is>
      </c>
      <c r="R5218" t="n">
        <v>4</v>
      </c>
      <c r="S5218" t="inlineStr">
        <is>
          <t>No</t>
        </is>
      </c>
    </row>
    <row r="5219">
      <c r="A5219" t="inlineStr">
        <is>
          <t>ORD-2404-05218</t>
        </is>
      </c>
      <c r="B5219" s="11" t="n">
        <v>45390</v>
      </c>
      <c r="C5219" t="inlineStr">
        <is>
          <t>South</t>
        </is>
      </c>
      <c r="D5219" t="inlineStr">
        <is>
          <t>Chennai</t>
        </is>
      </c>
      <c r="E5219" t="inlineStr">
        <is>
          <t>Consumer</t>
        </is>
      </c>
      <c r="F5219" t="inlineStr">
        <is>
          <t>Retail Store</t>
        </is>
      </c>
      <c r="G5219" t="inlineStr">
        <is>
          <t>Office Supplies</t>
        </is>
      </c>
      <c r="H5219" t="inlineStr">
        <is>
          <t>File Folder</t>
        </is>
      </c>
      <c r="I5219" t="n">
        <v>2</v>
      </c>
      <c r="J5219" s="12" t="n">
        <v>101.68</v>
      </c>
      <c r="K5219" s="13" t="n">
        <v>0.1</v>
      </c>
      <c r="L5219" s="12" t="n">
        <v>183.02</v>
      </c>
      <c r="M5219" s="12" t="n">
        <v>117.95</v>
      </c>
      <c r="N5219" s="12" t="n">
        <v>65.06999999999999</v>
      </c>
      <c r="O5219" t="inlineStr">
        <is>
          <t>Net Banking</t>
        </is>
      </c>
      <c r="P5219" t="inlineStr">
        <is>
          <t>Diya Patel</t>
        </is>
      </c>
      <c r="Q5219" t="inlineStr">
        <is>
          <t>CUST-0543</t>
        </is>
      </c>
      <c r="R5219" t="n">
        <v>5</v>
      </c>
      <c r="S5219" t="inlineStr">
        <is>
          <t>No</t>
        </is>
      </c>
    </row>
    <row r="5220">
      <c r="A5220" t="inlineStr">
        <is>
          <t>ORD-2407-05219</t>
        </is>
      </c>
      <c r="B5220" s="11" t="n">
        <v>45490</v>
      </c>
      <c r="C5220" t="inlineStr">
        <is>
          <t>North</t>
        </is>
      </c>
      <c r="D5220" t="inlineStr">
        <is>
          <t>Lucknow</t>
        </is>
      </c>
      <c r="E5220" t="inlineStr">
        <is>
          <t>Education</t>
        </is>
      </c>
      <c r="F5220" t="inlineStr">
        <is>
          <t>Retail Store</t>
        </is>
      </c>
      <c r="G5220" t="inlineStr">
        <is>
          <t>Furniture</t>
        </is>
      </c>
      <c r="H5220" t="inlineStr">
        <is>
          <t>Cabinet</t>
        </is>
      </c>
      <c r="I5220" t="n">
        <v>4</v>
      </c>
      <c r="J5220" s="12" t="n">
        <v>10057.22</v>
      </c>
      <c r="K5220" s="13" t="n">
        <v>0.05</v>
      </c>
      <c r="L5220" s="12" t="n">
        <v>38217.44</v>
      </c>
      <c r="M5220" s="12" t="n">
        <v>31378.53</v>
      </c>
      <c r="N5220" s="12" t="n">
        <v>6838.91</v>
      </c>
      <c r="O5220" t="inlineStr">
        <is>
          <t>UPI</t>
        </is>
      </c>
      <c r="P5220" t="inlineStr">
        <is>
          <t>Meera Joshi</t>
        </is>
      </c>
      <c r="Q5220" t="inlineStr">
        <is>
          <t>CUST-0725</t>
        </is>
      </c>
      <c r="R5220" t="n">
        <v>3</v>
      </c>
      <c r="S5220" t="inlineStr">
        <is>
          <t>No</t>
        </is>
      </c>
    </row>
    <row r="5221">
      <c r="A5221" t="inlineStr">
        <is>
          <t>ORD-2505-05220</t>
        </is>
      </c>
      <c r="B5221" s="11" t="n">
        <v>45788</v>
      </c>
      <c r="C5221" t="inlineStr">
        <is>
          <t>North</t>
        </is>
      </c>
      <c r="D5221" t="inlineStr">
        <is>
          <t>Lucknow</t>
        </is>
      </c>
      <c r="E5221" t="inlineStr">
        <is>
          <t>Consumer</t>
        </is>
      </c>
      <c r="F5221" t="inlineStr">
        <is>
          <t>Direct Sales</t>
        </is>
      </c>
      <c r="G5221" t="inlineStr">
        <is>
          <t>Technology</t>
        </is>
      </c>
      <c r="H5221" t="inlineStr">
        <is>
          <t>Headphones</t>
        </is>
      </c>
      <c r="I5221" t="n">
        <v>6</v>
      </c>
      <c r="J5221" s="12" t="n">
        <v>2655.42</v>
      </c>
      <c r="K5221" s="13" t="n">
        <v>0.05</v>
      </c>
      <c r="L5221" s="12" t="n">
        <v>15135.89</v>
      </c>
      <c r="M5221" s="12" t="n">
        <v>11790.06</v>
      </c>
      <c r="N5221" s="12" t="n">
        <v>3345.83</v>
      </c>
      <c r="O5221" t="inlineStr">
        <is>
          <t>Cash</t>
        </is>
      </c>
      <c r="P5221" t="inlineStr">
        <is>
          <t>Sara Khan</t>
        </is>
      </c>
      <c r="Q5221" t="inlineStr">
        <is>
          <t>CUST-0375</t>
        </is>
      </c>
      <c r="R5221" t="n">
        <v>8</v>
      </c>
      <c r="S5221" t="inlineStr">
        <is>
          <t>No</t>
        </is>
      </c>
    </row>
    <row r="5222">
      <c r="A5222" t="inlineStr">
        <is>
          <t>ORD-2407-05221</t>
        </is>
      </c>
      <c r="B5222" s="11" t="n">
        <v>45491</v>
      </c>
      <c r="C5222" t="inlineStr">
        <is>
          <t>South</t>
        </is>
      </c>
      <c r="D5222" t="inlineStr">
        <is>
          <t>Hyderabad</t>
        </is>
      </c>
      <c r="E5222" t="inlineStr">
        <is>
          <t>Education</t>
        </is>
      </c>
      <c r="F5222" t="inlineStr">
        <is>
          <t>Direct Sales</t>
        </is>
      </c>
      <c r="G5222" t="inlineStr">
        <is>
          <t>Furniture</t>
        </is>
      </c>
      <c r="H5222" t="inlineStr">
        <is>
          <t>Bookshelf</t>
        </is>
      </c>
      <c r="I5222" t="n">
        <v>2</v>
      </c>
      <c r="J5222" s="12" t="n">
        <v>6346.64</v>
      </c>
      <c r="K5222" s="13" t="n">
        <v>0.1</v>
      </c>
      <c r="L5222" s="12" t="n">
        <v>11423.95</v>
      </c>
      <c r="M5222" s="12" t="n">
        <v>9266.09</v>
      </c>
      <c r="N5222" s="12" t="n">
        <v>2157.86</v>
      </c>
      <c r="O5222" t="inlineStr">
        <is>
          <t>Debit Card</t>
        </is>
      </c>
      <c r="P5222" t="inlineStr">
        <is>
          <t>Anaya Rao</t>
        </is>
      </c>
      <c r="Q5222" t="inlineStr">
        <is>
          <t>CUST-0646</t>
        </is>
      </c>
      <c r="R5222" t="n">
        <v>1</v>
      </c>
      <c r="S5222" t="inlineStr">
        <is>
          <t>No</t>
        </is>
      </c>
    </row>
    <row r="5223">
      <c r="A5223" t="inlineStr">
        <is>
          <t>ORD-2501-05222</t>
        </is>
      </c>
      <c r="B5223" s="11" t="n">
        <v>45669</v>
      </c>
      <c r="C5223" t="inlineStr">
        <is>
          <t>Central</t>
        </is>
      </c>
      <c r="D5223" t="inlineStr">
        <is>
          <t>Raipur</t>
        </is>
      </c>
      <c r="E5223" t="inlineStr">
        <is>
          <t>Consumer</t>
        </is>
      </c>
      <c r="F5223" t="inlineStr">
        <is>
          <t>Partner</t>
        </is>
      </c>
      <c r="G5223" t="inlineStr">
        <is>
          <t>Furniture</t>
        </is>
      </c>
      <c r="H5223" t="inlineStr">
        <is>
          <t>Office Chair</t>
        </is>
      </c>
      <c r="I5223" t="n">
        <v>2</v>
      </c>
      <c r="J5223" s="12" t="n">
        <v>7429.96</v>
      </c>
      <c r="K5223" s="13" t="n">
        <v>0.2</v>
      </c>
      <c r="L5223" s="12" t="n">
        <v>11887.94</v>
      </c>
      <c r="M5223" s="12" t="n">
        <v>10253.34</v>
      </c>
      <c r="N5223" s="12" t="n">
        <v>1634.6</v>
      </c>
      <c r="O5223" t="inlineStr">
        <is>
          <t>Cash</t>
        </is>
      </c>
      <c r="P5223" t="inlineStr">
        <is>
          <t>Ishaan Mehta</t>
        </is>
      </c>
      <c r="Q5223" t="inlineStr">
        <is>
          <t>CUST-0380</t>
        </is>
      </c>
      <c r="R5223" t="n">
        <v>6</v>
      </c>
      <c r="S5223" t="inlineStr">
        <is>
          <t>No</t>
        </is>
      </c>
    </row>
    <row r="5224">
      <c r="A5224" t="inlineStr">
        <is>
          <t>ORD-2512-05223</t>
        </is>
      </c>
      <c r="B5224" s="11" t="n">
        <v>46017</v>
      </c>
      <c r="C5224" t="inlineStr">
        <is>
          <t>North</t>
        </is>
      </c>
      <c r="D5224" t="inlineStr">
        <is>
          <t>Lucknow</t>
        </is>
      </c>
      <c r="E5224" t="inlineStr">
        <is>
          <t>Education</t>
        </is>
      </c>
      <c r="F5224" t="inlineStr">
        <is>
          <t>Direct Sales</t>
        </is>
      </c>
      <c r="G5224" t="inlineStr">
        <is>
          <t>Accessories</t>
        </is>
      </c>
      <c r="H5224" t="inlineStr">
        <is>
          <t>Webcam</t>
        </is>
      </c>
      <c r="I5224" t="n">
        <v>2</v>
      </c>
      <c r="J5224" s="12" t="n">
        <v>3157.42</v>
      </c>
      <c r="K5224" s="13" t="n">
        <v>0.1</v>
      </c>
      <c r="L5224" s="12" t="n">
        <v>5683.36</v>
      </c>
      <c r="M5224" s="12" t="n">
        <v>4799.28</v>
      </c>
      <c r="N5224" s="12" t="n">
        <v>884.08</v>
      </c>
      <c r="O5224" t="inlineStr">
        <is>
          <t>Net Banking</t>
        </is>
      </c>
      <c r="P5224" t="inlineStr">
        <is>
          <t>Tara Kapoor</t>
        </is>
      </c>
      <c r="Q5224" t="inlineStr">
        <is>
          <t>CUST-0279</t>
        </is>
      </c>
      <c r="R5224" t="n">
        <v>6</v>
      </c>
      <c r="S5224" t="inlineStr">
        <is>
          <t>No</t>
        </is>
      </c>
    </row>
    <row r="5225">
      <c r="A5225" t="inlineStr">
        <is>
          <t>ORD-2401-05224</t>
        </is>
      </c>
      <c r="B5225" s="11" t="n">
        <v>45296</v>
      </c>
      <c r="C5225" t="inlineStr">
        <is>
          <t>Central</t>
        </is>
      </c>
      <c r="D5225" t="inlineStr">
        <is>
          <t>Raipur</t>
        </is>
      </c>
      <c r="E5225" t="inlineStr">
        <is>
          <t>Small Business</t>
        </is>
      </c>
      <c r="F5225" t="inlineStr">
        <is>
          <t>Direct Sales</t>
        </is>
      </c>
      <c r="G5225" t="inlineStr">
        <is>
          <t>Furniture</t>
        </is>
      </c>
      <c r="H5225" t="inlineStr">
        <is>
          <t>Cabinet</t>
        </is>
      </c>
      <c r="I5225" t="n">
        <v>5</v>
      </c>
      <c r="J5225" s="12" t="n">
        <v>10241.86</v>
      </c>
      <c r="K5225" s="13" t="n">
        <v>0</v>
      </c>
      <c r="L5225" s="12" t="n">
        <v>51209.3</v>
      </c>
      <c r="M5225" s="12" t="n">
        <v>39943.25</v>
      </c>
      <c r="N5225" s="12" t="n">
        <v>11266.05</v>
      </c>
      <c r="O5225" t="inlineStr">
        <is>
          <t>UPI</t>
        </is>
      </c>
      <c r="P5225" t="inlineStr">
        <is>
          <t>Meera Joshi</t>
        </is>
      </c>
      <c r="Q5225" t="inlineStr">
        <is>
          <t>CUST-0488</t>
        </is>
      </c>
      <c r="R5225" t="n">
        <v>3</v>
      </c>
      <c r="S5225" t="inlineStr">
        <is>
          <t>No</t>
        </is>
      </c>
    </row>
    <row r="5226">
      <c r="A5226" t="inlineStr">
        <is>
          <t>ORD-2507-05225</t>
        </is>
      </c>
      <c r="B5226" s="11" t="n">
        <v>45863</v>
      </c>
      <c r="C5226" t="inlineStr">
        <is>
          <t>West</t>
        </is>
      </c>
      <c r="D5226" t="inlineStr">
        <is>
          <t>Mumbai</t>
        </is>
      </c>
      <c r="E5226" t="inlineStr">
        <is>
          <t>Education</t>
        </is>
      </c>
      <c r="F5226" t="inlineStr">
        <is>
          <t>Online</t>
        </is>
      </c>
      <c r="G5226" t="inlineStr">
        <is>
          <t>Furniture</t>
        </is>
      </c>
      <c r="H5226" t="inlineStr">
        <is>
          <t>Office Chair</t>
        </is>
      </c>
      <c r="I5226" t="n">
        <v>3</v>
      </c>
      <c r="J5226" s="12" t="n">
        <v>7842.56</v>
      </c>
      <c r="K5226" s="13" t="n">
        <v>0.05</v>
      </c>
      <c r="L5226" s="12" t="n">
        <v>22351.3</v>
      </c>
      <c r="M5226" s="12" t="n">
        <v>16234.1</v>
      </c>
      <c r="N5226" s="12" t="n">
        <v>6117.2</v>
      </c>
      <c r="O5226" t="inlineStr">
        <is>
          <t>Net Banking</t>
        </is>
      </c>
      <c r="P5226" t="inlineStr">
        <is>
          <t>Anaya Rao</t>
        </is>
      </c>
      <c r="Q5226" t="inlineStr">
        <is>
          <t>CUST-0886</t>
        </is>
      </c>
      <c r="R5226" t="n">
        <v>8</v>
      </c>
      <c r="S5226" t="inlineStr">
        <is>
          <t>No</t>
        </is>
      </c>
    </row>
    <row r="5227">
      <c r="A5227" t="inlineStr">
        <is>
          <t>ORD-2503-05226</t>
        </is>
      </c>
      <c r="B5227" s="11" t="n">
        <v>45732</v>
      </c>
      <c r="C5227" t="inlineStr">
        <is>
          <t>South</t>
        </is>
      </c>
      <c r="D5227" t="inlineStr">
        <is>
          <t>Hyderabad</t>
        </is>
      </c>
      <c r="E5227" t="inlineStr">
        <is>
          <t>Small Business</t>
        </is>
      </c>
      <c r="F5227" t="inlineStr">
        <is>
          <t>Online</t>
        </is>
      </c>
      <c r="G5227" t="inlineStr">
        <is>
          <t>Office Supplies</t>
        </is>
      </c>
      <c r="H5227" t="inlineStr">
        <is>
          <t>Pen Box</t>
        </is>
      </c>
      <c r="I5227" t="n">
        <v>2</v>
      </c>
      <c r="J5227" s="12" t="n">
        <v>192.67</v>
      </c>
      <c r="K5227" s="13" t="n">
        <v>0.05</v>
      </c>
      <c r="L5227" s="12" t="n">
        <v>366.07</v>
      </c>
      <c r="M5227" s="12" t="n">
        <v>235.06</v>
      </c>
      <c r="N5227" s="12" t="n">
        <v>131.01</v>
      </c>
      <c r="O5227" t="inlineStr">
        <is>
          <t>Net Banking</t>
        </is>
      </c>
      <c r="P5227" t="inlineStr">
        <is>
          <t>Anaya Rao</t>
        </is>
      </c>
      <c r="Q5227" t="inlineStr">
        <is>
          <t>CUST-0674</t>
        </is>
      </c>
      <c r="R5227" t="n">
        <v>3</v>
      </c>
      <c r="S5227" t="inlineStr">
        <is>
          <t>No</t>
        </is>
      </c>
    </row>
    <row r="5228">
      <c r="A5228" t="inlineStr">
        <is>
          <t>ORD-2506-05227</t>
        </is>
      </c>
      <c r="B5228" s="11" t="n">
        <v>45831</v>
      </c>
      <c r="C5228" t="inlineStr">
        <is>
          <t>West</t>
        </is>
      </c>
      <c r="D5228" t="inlineStr">
        <is>
          <t>Surat</t>
        </is>
      </c>
      <c r="E5228" t="inlineStr">
        <is>
          <t>Small Business</t>
        </is>
      </c>
      <c r="F5228" t="inlineStr">
        <is>
          <t>Direct Sales</t>
        </is>
      </c>
      <c r="G5228" t="inlineStr">
        <is>
          <t>Accessories</t>
        </is>
      </c>
      <c r="H5228" t="inlineStr">
        <is>
          <t>Webcam</t>
        </is>
      </c>
      <c r="I5228" t="n">
        <v>2</v>
      </c>
      <c r="J5228" s="12" t="n">
        <v>3509.15</v>
      </c>
      <c r="K5228" s="13" t="n">
        <v>0.15</v>
      </c>
      <c r="L5228" s="12" t="n">
        <v>5965.56</v>
      </c>
      <c r="M5228" s="12" t="n">
        <v>5333.91</v>
      </c>
      <c r="N5228" s="12" t="n">
        <v>631.65</v>
      </c>
      <c r="O5228" t="inlineStr">
        <is>
          <t>Cash</t>
        </is>
      </c>
      <c r="P5228" t="inlineStr">
        <is>
          <t>Anaya Rao</t>
        </is>
      </c>
      <c r="Q5228" t="inlineStr">
        <is>
          <t>CUST-0849</t>
        </is>
      </c>
      <c r="R5228" t="n">
        <v>10</v>
      </c>
      <c r="S5228" t="inlineStr">
        <is>
          <t>Yes</t>
        </is>
      </c>
    </row>
    <row r="5229">
      <c r="A5229" t="inlineStr">
        <is>
          <t>ORD-2506-05228</t>
        </is>
      </c>
      <c r="B5229" s="11" t="n">
        <v>45817</v>
      </c>
      <c r="C5229" t="inlineStr">
        <is>
          <t>North</t>
        </is>
      </c>
      <c r="D5229" t="inlineStr">
        <is>
          <t>Lucknow</t>
        </is>
      </c>
      <c r="E5229" t="inlineStr">
        <is>
          <t>Corporate</t>
        </is>
      </c>
      <c r="F5229" t="inlineStr">
        <is>
          <t>Partner</t>
        </is>
      </c>
      <c r="G5229" t="inlineStr">
        <is>
          <t>Office Supplies</t>
        </is>
      </c>
      <c r="H5229" t="inlineStr">
        <is>
          <t>File Folder</t>
        </is>
      </c>
      <c r="I5229" t="n">
        <v>1</v>
      </c>
      <c r="J5229" s="12" t="n">
        <v>102.21</v>
      </c>
      <c r="K5229" s="13" t="n">
        <v>0.1</v>
      </c>
      <c r="L5229" s="12" t="n">
        <v>91.98999999999999</v>
      </c>
      <c r="M5229" s="12" t="n">
        <v>59.28</v>
      </c>
      <c r="N5229" s="12" t="n">
        <v>32.71</v>
      </c>
      <c r="O5229" t="inlineStr">
        <is>
          <t>Cash</t>
        </is>
      </c>
      <c r="P5229" t="inlineStr">
        <is>
          <t>Aarav Sharma</t>
        </is>
      </c>
      <c r="Q5229" t="inlineStr">
        <is>
          <t>CUST-0950</t>
        </is>
      </c>
      <c r="R5229" t="n">
        <v>4</v>
      </c>
      <c r="S5229" t="inlineStr">
        <is>
          <t>Yes</t>
        </is>
      </c>
    </row>
    <row r="5230">
      <c r="A5230" t="inlineStr">
        <is>
          <t>ORD-2401-05229</t>
        </is>
      </c>
      <c r="B5230" s="11" t="n">
        <v>45316</v>
      </c>
      <c r="C5230" t="inlineStr">
        <is>
          <t>Central</t>
        </is>
      </c>
      <c r="D5230" t="inlineStr">
        <is>
          <t>Nagpur</t>
        </is>
      </c>
      <c r="E5230" t="inlineStr">
        <is>
          <t>Corporate</t>
        </is>
      </c>
      <c r="F5230" t="inlineStr">
        <is>
          <t>Online</t>
        </is>
      </c>
      <c r="G5230" t="inlineStr">
        <is>
          <t>Accessories</t>
        </is>
      </c>
      <c r="H5230" t="inlineStr">
        <is>
          <t>Laptop Stand</t>
        </is>
      </c>
      <c r="I5230" t="n">
        <v>3</v>
      </c>
      <c r="J5230" s="12" t="n">
        <v>1990.55</v>
      </c>
      <c r="K5230" s="13" t="n">
        <v>0.1</v>
      </c>
      <c r="L5230" s="12" t="n">
        <v>5374.48</v>
      </c>
      <c r="M5230" s="12" t="n">
        <v>4180.15</v>
      </c>
      <c r="N5230" s="12" t="n">
        <v>1194.33</v>
      </c>
      <c r="O5230" t="inlineStr">
        <is>
          <t>Cash</t>
        </is>
      </c>
      <c r="P5230" t="inlineStr">
        <is>
          <t>Aarav Sharma</t>
        </is>
      </c>
      <c r="Q5230" t="inlineStr">
        <is>
          <t>CUST-0225</t>
        </is>
      </c>
      <c r="R5230" t="n">
        <v>4</v>
      </c>
      <c r="S5230" t="inlineStr">
        <is>
          <t>No</t>
        </is>
      </c>
    </row>
    <row r="5231">
      <c r="A5231" t="inlineStr">
        <is>
          <t>ORD-2503-05230</t>
        </is>
      </c>
      <c r="B5231" s="11" t="n">
        <v>45735</v>
      </c>
      <c r="C5231" t="inlineStr">
        <is>
          <t>East</t>
        </is>
      </c>
      <c r="D5231" t="inlineStr">
        <is>
          <t>Patna</t>
        </is>
      </c>
      <c r="E5231" t="inlineStr">
        <is>
          <t>Consumer</t>
        </is>
      </c>
      <c r="F5231" t="inlineStr">
        <is>
          <t>Retail Store</t>
        </is>
      </c>
      <c r="G5231" t="inlineStr">
        <is>
          <t>Accessories</t>
        </is>
      </c>
      <c r="H5231" t="inlineStr">
        <is>
          <t>Laptop Stand</t>
        </is>
      </c>
      <c r="I5231" t="n">
        <v>8</v>
      </c>
      <c r="J5231" s="12" t="n">
        <v>1883.11</v>
      </c>
      <c r="K5231" s="13" t="n">
        <v>0.05</v>
      </c>
      <c r="L5231" s="12" t="n">
        <v>14311.64</v>
      </c>
      <c r="M5231" s="12" t="n">
        <v>10545.42</v>
      </c>
      <c r="N5231" s="12" t="n">
        <v>3766.22</v>
      </c>
      <c r="O5231" t="inlineStr">
        <is>
          <t>Cash</t>
        </is>
      </c>
      <c r="P5231" t="inlineStr">
        <is>
          <t>Ishaan Mehta</t>
        </is>
      </c>
      <c r="Q5231" t="inlineStr">
        <is>
          <t>CUST-0478</t>
        </is>
      </c>
      <c r="R5231" t="n">
        <v>2</v>
      </c>
      <c r="S5231" t="inlineStr">
        <is>
          <t>Yes</t>
        </is>
      </c>
    </row>
    <row r="5232">
      <c r="A5232" t="inlineStr">
        <is>
          <t>ORD-2407-05231</t>
        </is>
      </c>
      <c r="B5232" s="11" t="n">
        <v>45476</v>
      </c>
      <c r="C5232" t="inlineStr">
        <is>
          <t>West</t>
        </is>
      </c>
      <c r="D5232" t="inlineStr">
        <is>
          <t>Pune</t>
        </is>
      </c>
      <c r="E5232" t="inlineStr">
        <is>
          <t>Small Business</t>
        </is>
      </c>
      <c r="F5232" t="inlineStr">
        <is>
          <t>Partner</t>
        </is>
      </c>
      <c r="G5232" t="inlineStr">
        <is>
          <t>Accessories</t>
        </is>
      </c>
      <c r="H5232" t="inlineStr">
        <is>
          <t>Webcam</t>
        </is>
      </c>
      <c r="I5232" t="n">
        <v>3</v>
      </c>
      <c r="J5232" s="12" t="n">
        <v>3518.68</v>
      </c>
      <c r="K5232" s="13" t="n">
        <v>0.15</v>
      </c>
      <c r="L5232" s="12" t="n">
        <v>8972.629999999999</v>
      </c>
      <c r="M5232" s="12" t="n">
        <v>8022.59</v>
      </c>
      <c r="N5232" s="12" t="n">
        <v>950.04</v>
      </c>
      <c r="O5232" t="inlineStr">
        <is>
          <t>Cash</t>
        </is>
      </c>
      <c r="P5232" t="inlineStr">
        <is>
          <t>Anaya Rao</t>
        </is>
      </c>
      <c r="Q5232" t="inlineStr">
        <is>
          <t>CUST-0680</t>
        </is>
      </c>
      <c r="R5232" t="n">
        <v>4</v>
      </c>
      <c r="S5232" t="inlineStr">
        <is>
          <t>No</t>
        </is>
      </c>
    </row>
    <row r="5233">
      <c r="A5233" t="inlineStr">
        <is>
          <t>ORD-2408-05232</t>
        </is>
      </c>
      <c r="B5233" s="11" t="n">
        <v>45525</v>
      </c>
      <c r="C5233" t="inlineStr">
        <is>
          <t>East</t>
        </is>
      </c>
      <c r="D5233" t="inlineStr">
        <is>
          <t>Guwahati</t>
        </is>
      </c>
      <c r="E5233" t="inlineStr">
        <is>
          <t>Education</t>
        </is>
      </c>
      <c r="F5233" t="inlineStr">
        <is>
          <t>Online</t>
        </is>
      </c>
      <c r="G5233" t="inlineStr">
        <is>
          <t>Technology</t>
        </is>
      </c>
      <c r="H5233" t="inlineStr">
        <is>
          <t>Tablet</t>
        </is>
      </c>
      <c r="I5233" t="n">
        <v>4</v>
      </c>
      <c r="J5233" s="12" t="n">
        <v>21321.71</v>
      </c>
      <c r="K5233" s="13" t="n">
        <v>0.05</v>
      </c>
      <c r="L5233" s="12" t="n">
        <v>81022.5</v>
      </c>
      <c r="M5233" s="12" t="n">
        <v>70788.08</v>
      </c>
      <c r="N5233" s="12" t="n">
        <v>10234.42</v>
      </c>
      <c r="O5233" t="inlineStr">
        <is>
          <t>Cash</t>
        </is>
      </c>
      <c r="P5233" t="inlineStr">
        <is>
          <t>Aarav Sharma</t>
        </is>
      </c>
      <c r="Q5233" t="inlineStr">
        <is>
          <t>CUST-0099</t>
        </is>
      </c>
      <c r="R5233" t="n">
        <v>3</v>
      </c>
      <c r="S5233" t="inlineStr">
        <is>
          <t>No</t>
        </is>
      </c>
    </row>
    <row r="5234">
      <c r="A5234" t="inlineStr">
        <is>
          <t>ORD-2509-05233</t>
        </is>
      </c>
      <c r="B5234" s="11" t="n">
        <v>45903</v>
      </c>
      <c r="C5234" t="inlineStr">
        <is>
          <t>South</t>
        </is>
      </c>
      <c r="D5234" t="inlineStr">
        <is>
          <t>Bengaluru</t>
        </is>
      </c>
      <c r="E5234" t="inlineStr">
        <is>
          <t>Corporate</t>
        </is>
      </c>
      <c r="F5234" t="inlineStr">
        <is>
          <t>Retail Store</t>
        </is>
      </c>
      <c r="G5234" t="inlineStr">
        <is>
          <t>Accessories</t>
        </is>
      </c>
      <c r="H5234" t="inlineStr">
        <is>
          <t>Laptop Stand</t>
        </is>
      </c>
      <c r="I5234" t="n">
        <v>1</v>
      </c>
      <c r="J5234" s="12" t="n">
        <v>1978.06</v>
      </c>
      <c r="K5234" s="13" t="n">
        <v>0.05</v>
      </c>
      <c r="L5234" s="12" t="n">
        <v>1879.16</v>
      </c>
      <c r="M5234" s="12" t="n">
        <v>1384.64</v>
      </c>
      <c r="N5234" s="12" t="n">
        <v>494.52</v>
      </c>
      <c r="O5234" t="inlineStr">
        <is>
          <t>Net Banking</t>
        </is>
      </c>
      <c r="P5234" t="inlineStr">
        <is>
          <t>Aarav Sharma</t>
        </is>
      </c>
      <c r="Q5234" t="inlineStr">
        <is>
          <t>CUST-0652</t>
        </is>
      </c>
      <c r="R5234" t="n">
        <v>2</v>
      </c>
      <c r="S5234" t="inlineStr">
        <is>
          <t>No</t>
        </is>
      </c>
    </row>
    <row r="5235">
      <c r="A5235" t="inlineStr">
        <is>
          <t>ORD-2510-05234</t>
        </is>
      </c>
      <c r="B5235" s="11" t="n">
        <v>45947</v>
      </c>
      <c r="C5235" t="inlineStr">
        <is>
          <t>North</t>
        </is>
      </c>
      <c r="D5235" t="inlineStr">
        <is>
          <t>Chandigarh</t>
        </is>
      </c>
      <c r="E5235" t="inlineStr">
        <is>
          <t>Consumer</t>
        </is>
      </c>
      <c r="F5235" t="inlineStr">
        <is>
          <t>Retail Store</t>
        </is>
      </c>
      <c r="G5235" t="inlineStr">
        <is>
          <t>Technology</t>
        </is>
      </c>
      <c r="H5235" t="inlineStr">
        <is>
          <t>Monitor</t>
        </is>
      </c>
      <c r="I5235" t="n">
        <v>1</v>
      </c>
      <c r="J5235" s="12" t="n">
        <v>13320.78</v>
      </c>
      <c r="K5235" s="13" t="n">
        <v>0.03</v>
      </c>
      <c r="L5235" s="12" t="n">
        <v>12921.16</v>
      </c>
      <c r="M5235" s="12" t="n">
        <v>10656.62</v>
      </c>
      <c r="N5235" s="12" t="n">
        <v>2264.54</v>
      </c>
      <c r="O5235" t="inlineStr">
        <is>
          <t>Cash</t>
        </is>
      </c>
      <c r="P5235" t="inlineStr">
        <is>
          <t>Meera Joshi</t>
        </is>
      </c>
      <c r="Q5235" t="inlineStr">
        <is>
          <t>CUST-0365</t>
        </is>
      </c>
      <c r="R5235" t="n">
        <v>2</v>
      </c>
      <c r="S5235" t="inlineStr">
        <is>
          <t>No</t>
        </is>
      </c>
    </row>
    <row r="5236">
      <c r="A5236" t="inlineStr">
        <is>
          <t>ORD-2502-05235</t>
        </is>
      </c>
      <c r="B5236" s="11" t="n">
        <v>45715</v>
      </c>
      <c r="C5236" t="inlineStr">
        <is>
          <t>South</t>
        </is>
      </c>
      <c r="D5236" t="inlineStr">
        <is>
          <t>Hyderabad</t>
        </is>
      </c>
      <c r="E5236" t="inlineStr">
        <is>
          <t>Corporate</t>
        </is>
      </c>
      <c r="F5236" t="inlineStr">
        <is>
          <t>Direct Sales</t>
        </is>
      </c>
      <c r="G5236" t="inlineStr">
        <is>
          <t>Office Supplies</t>
        </is>
      </c>
      <c r="H5236" t="inlineStr">
        <is>
          <t>Notebook Pack</t>
        </is>
      </c>
      <c r="I5236" t="n">
        <v>5</v>
      </c>
      <c r="J5236" s="12" t="n">
        <v>433.56</v>
      </c>
      <c r="K5236" s="13" t="n">
        <v>0.2</v>
      </c>
      <c r="L5236" s="12" t="n">
        <v>1734.24</v>
      </c>
      <c r="M5236" s="12" t="n">
        <v>1387.39</v>
      </c>
      <c r="N5236" s="12" t="n">
        <v>346.85</v>
      </c>
      <c r="O5236" t="inlineStr">
        <is>
          <t>UPI</t>
        </is>
      </c>
      <c r="P5236" t="inlineStr">
        <is>
          <t>Rohan Verma</t>
        </is>
      </c>
      <c r="Q5236" t="inlineStr">
        <is>
          <t>CUST-0937</t>
        </is>
      </c>
      <c r="R5236" t="n">
        <v>4</v>
      </c>
      <c r="S5236" t="inlineStr">
        <is>
          <t>No</t>
        </is>
      </c>
    </row>
    <row r="5237">
      <c r="A5237" t="inlineStr">
        <is>
          <t>ORD-2408-05236</t>
        </is>
      </c>
      <c r="B5237" s="11" t="n">
        <v>45508</v>
      </c>
      <c r="C5237" t="inlineStr">
        <is>
          <t>Central</t>
        </is>
      </c>
      <c r="D5237" t="inlineStr">
        <is>
          <t>Raipur</t>
        </is>
      </c>
      <c r="E5237" t="inlineStr">
        <is>
          <t>Corporate</t>
        </is>
      </c>
      <c r="F5237" t="inlineStr">
        <is>
          <t>Online</t>
        </is>
      </c>
      <c r="G5237" t="inlineStr">
        <is>
          <t>Technology</t>
        </is>
      </c>
      <c r="H5237" t="inlineStr">
        <is>
          <t>Printer</t>
        </is>
      </c>
      <c r="I5237" t="n">
        <v>8</v>
      </c>
      <c r="J5237" s="12" t="n">
        <v>10608.62</v>
      </c>
      <c r="K5237" s="13" t="n">
        <v>0.1</v>
      </c>
      <c r="L5237" s="12" t="n">
        <v>76382.06</v>
      </c>
      <c r="M5237" s="12" t="n">
        <v>69592.55</v>
      </c>
      <c r="N5237" s="12" t="n">
        <v>6789.51</v>
      </c>
      <c r="O5237" t="inlineStr">
        <is>
          <t>Net Banking</t>
        </is>
      </c>
      <c r="P5237" t="inlineStr">
        <is>
          <t>Sara Khan</t>
        </is>
      </c>
      <c r="Q5237" t="inlineStr">
        <is>
          <t>CUST-0179</t>
        </is>
      </c>
      <c r="R5237" t="n">
        <v>4</v>
      </c>
      <c r="S5237" t="inlineStr">
        <is>
          <t>No</t>
        </is>
      </c>
    </row>
    <row r="5238">
      <c r="A5238" t="inlineStr">
        <is>
          <t>ORD-2404-05237</t>
        </is>
      </c>
      <c r="B5238" s="11" t="n">
        <v>45393</v>
      </c>
      <c r="C5238" t="inlineStr">
        <is>
          <t>North</t>
        </is>
      </c>
      <c r="D5238" t="inlineStr">
        <is>
          <t>Chandigarh</t>
        </is>
      </c>
      <c r="E5238" t="inlineStr">
        <is>
          <t>Consumer</t>
        </is>
      </c>
      <c r="F5238" t="inlineStr">
        <is>
          <t>Direct Sales</t>
        </is>
      </c>
      <c r="G5238" t="inlineStr">
        <is>
          <t>Accessories</t>
        </is>
      </c>
      <c r="H5238" t="inlineStr">
        <is>
          <t>Laptop Stand</t>
        </is>
      </c>
      <c r="I5238" t="n">
        <v>3</v>
      </c>
      <c r="J5238" s="12" t="n">
        <v>1771.08</v>
      </c>
      <c r="K5238" s="13" t="n">
        <v>0.03</v>
      </c>
      <c r="L5238" s="12" t="n">
        <v>5153.84</v>
      </c>
      <c r="M5238" s="12" t="n">
        <v>3719.27</v>
      </c>
      <c r="N5238" s="12" t="n">
        <v>1434.57</v>
      </c>
      <c r="O5238" t="inlineStr">
        <is>
          <t>Debit Card</t>
        </is>
      </c>
      <c r="P5238" t="inlineStr">
        <is>
          <t>Kabir Singh</t>
        </is>
      </c>
      <c r="Q5238" t="inlineStr">
        <is>
          <t>CUST-0667</t>
        </is>
      </c>
      <c r="R5238" t="n">
        <v>4</v>
      </c>
      <c r="S5238" t="inlineStr">
        <is>
          <t>No</t>
        </is>
      </c>
    </row>
    <row r="5239">
      <c r="A5239" t="inlineStr">
        <is>
          <t>ORD-2403-05238</t>
        </is>
      </c>
      <c r="B5239" s="11" t="n">
        <v>45360</v>
      </c>
      <c r="C5239" t="inlineStr">
        <is>
          <t>North</t>
        </is>
      </c>
      <c r="D5239" t="inlineStr">
        <is>
          <t>Lucknow</t>
        </is>
      </c>
      <c r="E5239" t="inlineStr">
        <is>
          <t>Small Business</t>
        </is>
      </c>
      <c r="F5239" t="inlineStr">
        <is>
          <t>Online</t>
        </is>
      </c>
      <c r="G5239" t="inlineStr">
        <is>
          <t>Office Supplies</t>
        </is>
      </c>
      <c r="H5239" t="inlineStr">
        <is>
          <t>Pen Box</t>
        </is>
      </c>
      <c r="I5239" t="n">
        <v>5</v>
      </c>
      <c r="J5239" s="12" t="n">
        <v>234.59</v>
      </c>
      <c r="K5239" s="13" t="n">
        <v>0.1</v>
      </c>
      <c r="L5239" s="12" t="n">
        <v>1055.65</v>
      </c>
      <c r="M5239" s="12" t="n">
        <v>715.5</v>
      </c>
      <c r="N5239" s="12" t="n">
        <v>340.15</v>
      </c>
      <c r="O5239" t="inlineStr">
        <is>
          <t>Cash</t>
        </is>
      </c>
      <c r="P5239" t="inlineStr">
        <is>
          <t>Diya Patel</t>
        </is>
      </c>
      <c r="Q5239" t="inlineStr">
        <is>
          <t>CUST-0815</t>
        </is>
      </c>
      <c r="R5239" t="n">
        <v>2</v>
      </c>
      <c r="S5239" t="inlineStr">
        <is>
          <t>Yes</t>
        </is>
      </c>
    </row>
    <row r="5240">
      <c r="A5240" t="inlineStr">
        <is>
          <t>ORD-2508-05239</t>
        </is>
      </c>
      <c r="B5240" s="11" t="n">
        <v>45893</v>
      </c>
      <c r="C5240" t="inlineStr">
        <is>
          <t>Central</t>
        </is>
      </c>
      <c r="D5240" t="inlineStr">
        <is>
          <t>Nagpur</t>
        </is>
      </c>
      <c r="E5240" t="inlineStr">
        <is>
          <t>Corporate</t>
        </is>
      </c>
      <c r="F5240" t="inlineStr">
        <is>
          <t>Direct Sales</t>
        </is>
      </c>
      <c r="G5240" t="inlineStr">
        <is>
          <t>Accessories</t>
        </is>
      </c>
      <c r="H5240" t="inlineStr">
        <is>
          <t>Laptop Stand</t>
        </is>
      </c>
      <c r="I5240" t="n">
        <v>2</v>
      </c>
      <c r="J5240" s="12" t="n">
        <v>1968.27</v>
      </c>
      <c r="K5240" s="13" t="n">
        <v>0.1</v>
      </c>
      <c r="L5240" s="12" t="n">
        <v>3542.89</v>
      </c>
      <c r="M5240" s="12" t="n">
        <v>2755.58</v>
      </c>
      <c r="N5240" s="12" t="n">
        <v>787.3099999999999</v>
      </c>
      <c r="O5240" t="inlineStr">
        <is>
          <t>Credit Card</t>
        </is>
      </c>
      <c r="P5240" t="inlineStr">
        <is>
          <t>Kabir Singh</t>
        </is>
      </c>
      <c r="Q5240" t="inlineStr">
        <is>
          <t>CUST-0898</t>
        </is>
      </c>
      <c r="R5240" t="n">
        <v>3</v>
      </c>
      <c r="S5240" t="inlineStr">
        <is>
          <t>No</t>
        </is>
      </c>
    </row>
    <row r="5241">
      <c r="A5241" t="inlineStr">
        <is>
          <t>ORD-2509-05240</t>
        </is>
      </c>
      <c r="B5241" s="11" t="n">
        <v>45902</v>
      </c>
      <c r="C5241" t="inlineStr">
        <is>
          <t>West</t>
        </is>
      </c>
      <c r="D5241" t="inlineStr">
        <is>
          <t>Ahmedabad</t>
        </is>
      </c>
      <c r="E5241" t="inlineStr">
        <is>
          <t>Small Business</t>
        </is>
      </c>
      <c r="F5241" t="inlineStr">
        <is>
          <t>Online</t>
        </is>
      </c>
      <c r="G5241" t="inlineStr">
        <is>
          <t>Office Supplies</t>
        </is>
      </c>
      <c r="H5241" t="inlineStr">
        <is>
          <t>Marker Set</t>
        </is>
      </c>
      <c r="I5241" t="n">
        <v>3</v>
      </c>
      <c r="J5241" s="12" t="n">
        <v>256.31</v>
      </c>
      <c r="K5241" s="13" t="n">
        <v>0.15</v>
      </c>
      <c r="L5241" s="12" t="n">
        <v>653.59</v>
      </c>
      <c r="M5241" s="12" t="n">
        <v>499.8</v>
      </c>
      <c r="N5241" s="12" t="n">
        <v>153.79</v>
      </c>
      <c r="O5241" t="inlineStr">
        <is>
          <t>UPI</t>
        </is>
      </c>
      <c r="P5241" t="inlineStr">
        <is>
          <t>Vivaan Gupta</t>
        </is>
      </c>
      <c r="Q5241" t="inlineStr">
        <is>
          <t>CUST-0222</t>
        </is>
      </c>
      <c r="R5241" t="n">
        <v>3</v>
      </c>
      <c r="S5241" t="inlineStr">
        <is>
          <t>No</t>
        </is>
      </c>
    </row>
    <row r="5242">
      <c r="A5242" t="inlineStr">
        <is>
          <t>ORD-2511-05241</t>
        </is>
      </c>
      <c r="B5242" s="11" t="n">
        <v>45965</v>
      </c>
      <c r="C5242" t="inlineStr">
        <is>
          <t>Central</t>
        </is>
      </c>
      <c r="D5242" t="inlineStr">
        <is>
          <t>Nagpur</t>
        </is>
      </c>
      <c r="E5242" t="inlineStr">
        <is>
          <t>Consumer</t>
        </is>
      </c>
      <c r="F5242" t="inlineStr">
        <is>
          <t>Online</t>
        </is>
      </c>
      <c r="G5242" t="inlineStr">
        <is>
          <t>Office Supplies</t>
        </is>
      </c>
      <c r="H5242" t="inlineStr">
        <is>
          <t>Marker Set</t>
        </is>
      </c>
      <c r="I5242" t="n">
        <v>2</v>
      </c>
      <c r="J5242" s="12" t="n">
        <v>271.35</v>
      </c>
      <c r="K5242" s="13" t="n">
        <v>0.25</v>
      </c>
      <c r="L5242" s="12" t="n">
        <v>407.03</v>
      </c>
      <c r="M5242" s="12" t="n">
        <v>352.76</v>
      </c>
      <c r="N5242" s="12" t="n">
        <v>54.27</v>
      </c>
      <c r="O5242" t="inlineStr">
        <is>
          <t>Credit Card</t>
        </is>
      </c>
      <c r="P5242" t="inlineStr">
        <is>
          <t>Anaya Rao</t>
        </is>
      </c>
      <c r="Q5242" t="inlineStr">
        <is>
          <t>CUST-0601</t>
        </is>
      </c>
      <c r="R5242" t="n">
        <v>3</v>
      </c>
      <c r="S5242" t="inlineStr">
        <is>
          <t>No</t>
        </is>
      </c>
    </row>
    <row r="5243">
      <c r="A5243" t="inlineStr">
        <is>
          <t>ORD-2502-05242</t>
        </is>
      </c>
      <c r="B5243" s="11" t="n">
        <v>45692</v>
      </c>
      <c r="C5243" t="inlineStr">
        <is>
          <t>West</t>
        </is>
      </c>
      <c r="D5243" t="inlineStr">
        <is>
          <t>Ahmedabad</t>
        </is>
      </c>
      <c r="E5243" t="inlineStr">
        <is>
          <t>Education</t>
        </is>
      </c>
      <c r="F5243" t="inlineStr">
        <is>
          <t>Partner</t>
        </is>
      </c>
      <c r="G5243" t="inlineStr">
        <is>
          <t>Furniture</t>
        </is>
      </c>
      <c r="H5243" t="inlineStr">
        <is>
          <t>Office Chair</t>
        </is>
      </c>
      <c r="I5243" t="n">
        <v>4</v>
      </c>
      <c r="J5243" s="12" t="n">
        <v>7793.32</v>
      </c>
      <c r="K5243" s="13" t="n">
        <v>0</v>
      </c>
      <c r="L5243" s="12" t="n">
        <v>31173.28</v>
      </c>
      <c r="M5243" s="12" t="n">
        <v>21509.56</v>
      </c>
      <c r="N5243" s="12" t="n">
        <v>9663.719999999999</v>
      </c>
      <c r="O5243" t="inlineStr">
        <is>
          <t>UPI</t>
        </is>
      </c>
      <c r="P5243" t="inlineStr">
        <is>
          <t>Ishaan Mehta</t>
        </is>
      </c>
      <c r="Q5243" t="inlineStr">
        <is>
          <t>CUST-0903</t>
        </is>
      </c>
      <c r="R5243" t="n">
        <v>2</v>
      </c>
      <c r="S5243" t="inlineStr">
        <is>
          <t>No</t>
        </is>
      </c>
    </row>
    <row r="5244">
      <c r="A5244" t="inlineStr">
        <is>
          <t>ORD-2511-05243</t>
        </is>
      </c>
      <c r="B5244" s="11" t="n">
        <v>45963</v>
      </c>
      <c r="C5244" t="inlineStr">
        <is>
          <t>East</t>
        </is>
      </c>
      <c r="D5244" t="inlineStr">
        <is>
          <t>Kolkata</t>
        </is>
      </c>
      <c r="E5244" t="inlineStr">
        <is>
          <t>Consumer</t>
        </is>
      </c>
      <c r="F5244" t="inlineStr">
        <is>
          <t>Retail Store</t>
        </is>
      </c>
      <c r="G5244" t="inlineStr">
        <is>
          <t>Accessories</t>
        </is>
      </c>
      <c r="H5244" t="inlineStr">
        <is>
          <t>Laptop Stand</t>
        </is>
      </c>
      <c r="I5244" t="n">
        <v>2</v>
      </c>
      <c r="J5244" s="12" t="n">
        <v>1687.97</v>
      </c>
      <c r="K5244" s="13" t="n">
        <v>0</v>
      </c>
      <c r="L5244" s="12" t="n">
        <v>3375.94</v>
      </c>
      <c r="M5244" s="12" t="n">
        <v>2363.16</v>
      </c>
      <c r="N5244" s="12" t="n">
        <v>1012.78</v>
      </c>
      <c r="O5244" t="inlineStr">
        <is>
          <t>Net Banking</t>
        </is>
      </c>
      <c r="P5244" t="inlineStr">
        <is>
          <t>Aarav Sharma</t>
        </is>
      </c>
      <c r="Q5244" t="inlineStr">
        <is>
          <t>CUST-0796</t>
        </is>
      </c>
      <c r="R5244" t="n">
        <v>3</v>
      </c>
      <c r="S5244" t="inlineStr">
        <is>
          <t>No</t>
        </is>
      </c>
    </row>
    <row r="5245">
      <c r="A5245" t="inlineStr">
        <is>
          <t>ORD-2407-05244</t>
        </is>
      </c>
      <c r="B5245" s="11" t="n">
        <v>45492</v>
      </c>
      <c r="C5245" t="inlineStr">
        <is>
          <t>Central</t>
        </is>
      </c>
      <c r="D5245" t="inlineStr">
        <is>
          <t>Nagpur</t>
        </is>
      </c>
      <c r="E5245" t="inlineStr">
        <is>
          <t>Education</t>
        </is>
      </c>
      <c r="F5245" t="inlineStr">
        <is>
          <t>Retail Store</t>
        </is>
      </c>
      <c r="G5245" t="inlineStr">
        <is>
          <t>Technology</t>
        </is>
      </c>
      <c r="H5245" t="inlineStr">
        <is>
          <t>Printer</t>
        </is>
      </c>
      <c r="I5245" t="n">
        <v>8</v>
      </c>
      <c r="J5245" s="12" t="n">
        <v>9954.299999999999</v>
      </c>
      <c r="K5245" s="13" t="n">
        <v>0.1</v>
      </c>
      <c r="L5245" s="12" t="n">
        <v>71670.96000000001</v>
      </c>
      <c r="M5245" s="12" t="n">
        <v>65300.21</v>
      </c>
      <c r="N5245" s="12" t="n">
        <v>6370.75</v>
      </c>
      <c r="O5245" t="inlineStr">
        <is>
          <t>Net Banking</t>
        </is>
      </c>
      <c r="P5245" t="inlineStr">
        <is>
          <t>Diya Patel</t>
        </is>
      </c>
      <c r="Q5245" t="inlineStr">
        <is>
          <t>CUST-0484</t>
        </is>
      </c>
      <c r="R5245" t="n">
        <v>5</v>
      </c>
      <c r="S5245" t="inlineStr">
        <is>
          <t>Yes</t>
        </is>
      </c>
    </row>
    <row r="5246">
      <c r="A5246" t="inlineStr">
        <is>
          <t>ORD-2503-05245</t>
        </is>
      </c>
      <c r="B5246" s="11" t="n">
        <v>45733</v>
      </c>
      <c r="C5246" t="inlineStr">
        <is>
          <t>East</t>
        </is>
      </c>
      <c r="D5246" t="inlineStr">
        <is>
          <t>Guwahati</t>
        </is>
      </c>
      <c r="E5246" t="inlineStr">
        <is>
          <t>Corporate</t>
        </is>
      </c>
      <c r="F5246" t="inlineStr">
        <is>
          <t>Online</t>
        </is>
      </c>
      <c r="G5246" t="inlineStr">
        <is>
          <t>Office Supplies</t>
        </is>
      </c>
      <c r="H5246" t="inlineStr">
        <is>
          <t>Stapler</t>
        </is>
      </c>
      <c r="I5246" t="n">
        <v>2</v>
      </c>
      <c r="J5246" s="12" t="n">
        <v>345.78</v>
      </c>
      <c r="K5246" s="13" t="n">
        <v>0.1</v>
      </c>
      <c r="L5246" s="12" t="n">
        <v>622.4</v>
      </c>
      <c r="M5246" s="12" t="n">
        <v>463.35</v>
      </c>
      <c r="N5246" s="12" t="n">
        <v>159.05</v>
      </c>
      <c r="O5246" t="inlineStr">
        <is>
          <t>Net Banking</t>
        </is>
      </c>
      <c r="P5246" t="inlineStr">
        <is>
          <t>Rohan Verma</t>
        </is>
      </c>
      <c r="Q5246" t="inlineStr">
        <is>
          <t>CUST-0283</t>
        </is>
      </c>
      <c r="R5246" t="n">
        <v>4</v>
      </c>
      <c r="S5246" t="inlineStr">
        <is>
          <t>No</t>
        </is>
      </c>
    </row>
    <row r="5247">
      <c r="A5247" t="inlineStr">
        <is>
          <t>ORD-2409-05246</t>
        </is>
      </c>
      <c r="B5247" s="11" t="n">
        <v>45546</v>
      </c>
      <c r="C5247" t="inlineStr">
        <is>
          <t>North</t>
        </is>
      </c>
      <c r="D5247" t="inlineStr">
        <is>
          <t>Delhi</t>
        </is>
      </c>
      <c r="E5247" t="inlineStr">
        <is>
          <t>Small Business</t>
        </is>
      </c>
      <c r="F5247" t="inlineStr">
        <is>
          <t>Retail Store</t>
        </is>
      </c>
      <c r="G5247" t="inlineStr">
        <is>
          <t>Furniture</t>
        </is>
      </c>
      <c r="H5247" t="inlineStr">
        <is>
          <t>Desk</t>
        </is>
      </c>
      <c r="I5247" t="n">
        <v>5</v>
      </c>
      <c r="J5247" s="12" t="n">
        <v>12910.35</v>
      </c>
      <c r="K5247" s="13" t="n">
        <v>0</v>
      </c>
      <c r="L5247" s="12" t="n">
        <v>64551.75</v>
      </c>
      <c r="M5247" s="12" t="n">
        <v>48413.81</v>
      </c>
      <c r="N5247" s="12" t="n">
        <v>16137.94</v>
      </c>
      <c r="O5247" t="inlineStr">
        <is>
          <t>Debit Card</t>
        </is>
      </c>
      <c r="P5247" t="inlineStr">
        <is>
          <t>Anaya Rao</t>
        </is>
      </c>
      <c r="Q5247" t="inlineStr">
        <is>
          <t>CUST-0930</t>
        </is>
      </c>
      <c r="R5247" t="n">
        <v>2</v>
      </c>
      <c r="S5247" t="inlineStr">
        <is>
          <t>No</t>
        </is>
      </c>
    </row>
    <row r="5248">
      <c r="A5248" t="inlineStr">
        <is>
          <t>ORD-2408-05247</t>
        </is>
      </c>
      <c r="B5248" s="11" t="n">
        <v>45524</v>
      </c>
      <c r="C5248" t="inlineStr">
        <is>
          <t>South</t>
        </is>
      </c>
      <c r="D5248" t="inlineStr">
        <is>
          <t>Chennai</t>
        </is>
      </c>
      <c r="E5248" t="inlineStr">
        <is>
          <t>Small Business</t>
        </is>
      </c>
      <c r="F5248" t="inlineStr">
        <is>
          <t>Online</t>
        </is>
      </c>
      <c r="G5248" t="inlineStr">
        <is>
          <t>Technology</t>
        </is>
      </c>
      <c r="H5248" t="inlineStr">
        <is>
          <t>Monitor</t>
        </is>
      </c>
      <c r="I5248" t="n">
        <v>5</v>
      </c>
      <c r="J5248" s="12" t="n">
        <v>13779.34</v>
      </c>
      <c r="K5248" s="13" t="n">
        <v>0.15</v>
      </c>
      <c r="L5248" s="12" t="n">
        <v>58562.19</v>
      </c>
      <c r="M5248" s="12" t="n">
        <v>55117.36</v>
      </c>
      <c r="N5248" s="12" t="n">
        <v>3444.83</v>
      </c>
      <c r="O5248" t="inlineStr">
        <is>
          <t>Cash</t>
        </is>
      </c>
      <c r="P5248" t="inlineStr">
        <is>
          <t>Anaya Rao</t>
        </is>
      </c>
      <c r="Q5248" t="inlineStr">
        <is>
          <t>CUST-0785</t>
        </is>
      </c>
      <c r="R5248" t="n">
        <v>5</v>
      </c>
      <c r="S5248" t="inlineStr">
        <is>
          <t>Yes</t>
        </is>
      </c>
    </row>
    <row r="5249">
      <c r="A5249" t="inlineStr">
        <is>
          <t>ORD-2412-05248</t>
        </is>
      </c>
      <c r="B5249" s="11" t="n">
        <v>45644</v>
      </c>
      <c r="C5249" t="inlineStr">
        <is>
          <t>North</t>
        </is>
      </c>
      <c r="D5249" t="inlineStr">
        <is>
          <t>Chandigarh</t>
        </is>
      </c>
      <c r="E5249" t="inlineStr">
        <is>
          <t>Education</t>
        </is>
      </c>
      <c r="F5249" t="inlineStr">
        <is>
          <t>Retail Store</t>
        </is>
      </c>
      <c r="G5249" t="inlineStr">
        <is>
          <t>Technology</t>
        </is>
      </c>
      <c r="H5249" t="inlineStr">
        <is>
          <t>Monitor</t>
        </is>
      </c>
      <c r="I5249" t="n">
        <v>1</v>
      </c>
      <c r="J5249" s="12" t="n">
        <v>12871.46</v>
      </c>
      <c r="K5249" s="13" t="n">
        <v>0.1</v>
      </c>
      <c r="L5249" s="12" t="n">
        <v>11584.31</v>
      </c>
      <c r="M5249" s="12" t="n">
        <v>10297.17</v>
      </c>
      <c r="N5249" s="12" t="n">
        <v>1287.14</v>
      </c>
      <c r="O5249" t="inlineStr">
        <is>
          <t>Net Banking</t>
        </is>
      </c>
      <c r="P5249" t="inlineStr">
        <is>
          <t>Diya Patel</t>
        </is>
      </c>
      <c r="Q5249" t="inlineStr">
        <is>
          <t>CUST-0813</t>
        </is>
      </c>
      <c r="R5249" t="n">
        <v>4</v>
      </c>
      <c r="S5249" t="inlineStr">
        <is>
          <t>No</t>
        </is>
      </c>
    </row>
    <row r="5250">
      <c r="A5250" t="inlineStr">
        <is>
          <t>ORD-2509-05249</t>
        </is>
      </c>
      <c r="B5250" s="11" t="n">
        <v>45909</v>
      </c>
      <c r="C5250" t="inlineStr">
        <is>
          <t>East</t>
        </is>
      </c>
      <c r="D5250" t="inlineStr">
        <is>
          <t>Bhubaneswar</t>
        </is>
      </c>
      <c r="E5250" t="inlineStr">
        <is>
          <t>Consumer</t>
        </is>
      </c>
      <c r="F5250" t="inlineStr">
        <is>
          <t>Online</t>
        </is>
      </c>
      <c r="G5250" t="inlineStr">
        <is>
          <t>Technology</t>
        </is>
      </c>
      <c r="H5250" t="inlineStr">
        <is>
          <t>Printer</t>
        </is>
      </c>
      <c r="I5250" t="n">
        <v>2</v>
      </c>
      <c r="J5250" s="12" t="n">
        <v>10908.7</v>
      </c>
      <c r="K5250" s="13" t="n">
        <v>0.15</v>
      </c>
      <c r="L5250" s="12" t="n">
        <v>18544.79</v>
      </c>
      <c r="M5250" s="12" t="n">
        <v>17890.27</v>
      </c>
      <c r="N5250" s="12" t="n">
        <v>654.52</v>
      </c>
      <c r="O5250" t="inlineStr">
        <is>
          <t>Credit Card</t>
        </is>
      </c>
      <c r="P5250" t="inlineStr">
        <is>
          <t>Meera Joshi</t>
        </is>
      </c>
      <c r="Q5250" t="inlineStr">
        <is>
          <t>CUST-0948</t>
        </is>
      </c>
      <c r="R5250" t="n">
        <v>8</v>
      </c>
      <c r="S5250" t="inlineStr">
        <is>
          <t>No</t>
        </is>
      </c>
    </row>
    <row r="5251">
      <c r="A5251" t="inlineStr">
        <is>
          <t>ORD-2411-05250</t>
        </is>
      </c>
      <c r="B5251" s="11" t="n">
        <v>45600</v>
      </c>
      <c r="C5251" t="inlineStr">
        <is>
          <t>West</t>
        </is>
      </c>
      <c r="D5251" t="inlineStr">
        <is>
          <t>Ahmedabad</t>
        </is>
      </c>
      <c r="E5251" t="inlineStr">
        <is>
          <t>Consumer</t>
        </is>
      </c>
      <c r="F5251" t="inlineStr">
        <is>
          <t>Retail Store</t>
        </is>
      </c>
      <c r="G5251" t="inlineStr">
        <is>
          <t>Office Supplies</t>
        </is>
      </c>
      <c r="H5251" t="inlineStr">
        <is>
          <t>File Folder</t>
        </is>
      </c>
      <c r="I5251" t="n">
        <v>4</v>
      </c>
      <c r="J5251" s="12" t="n">
        <v>114.13</v>
      </c>
      <c r="K5251" s="13" t="n">
        <v>0.1</v>
      </c>
      <c r="L5251" s="12" t="n">
        <v>410.87</v>
      </c>
      <c r="M5251" s="12" t="n">
        <v>264.78</v>
      </c>
      <c r="N5251" s="12" t="n">
        <v>146.09</v>
      </c>
      <c r="O5251" t="inlineStr">
        <is>
          <t>Net Banking</t>
        </is>
      </c>
      <c r="P5251" t="inlineStr">
        <is>
          <t>Ishaan Mehta</t>
        </is>
      </c>
      <c r="Q5251" t="inlineStr">
        <is>
          <t>CUST-0495</t>
        </is>
      </c>
      <c r="R5251" t="n">
        <v>3</v>
      </c>
      <c r="S5251" t="inlineStr">
        <is>
          <t>No</t>
        </is>
      </c>
    </row>
    <row r="5252">
      <c r="A5252" t="inlineStr">
        <is>
          <t>ORD-2403-05251</t>
        </is>
      </c>
      <c r="B5252" s="11" t="n">
        <v>45361</v>
      </c>
      <c r="C5252" t="inlineStr">
        <is>
          <t>West</t>
        </is>
      </c>
      <c r="D5252" t="inlineStr">
        <is>
          <t>Mumbai</t>
        </is>
      </c>
      <c r="E5252" t="inlineStr">
        <is>
          <t>Corporate</t>
        </is>
      </c>
      <c r="F5252" t="inlineStr">
        <is>
          <t>Retail Store</t>
        </is>
      </c>
      <c r="G5252" t="inlineStr">
        <is>
          <t>Furniture</t>
        </is>
      </c>
      <c r="H5252" t="inlineStr">
        <is>
          <t>Desk</t>
        </is>
      </c>
      <c r="I5252" t="n">
        <v>3</v>
      </c>
      <c r="J5252" s="12" t="n">
        <v>11303.36</v>
      </c>
      <c r="K5252" s="13" t="n">
        <v>0.05</v>
      </c>
      <c r="L5252" s="12" t="n">
        <v>32214.58</v>
      </c>
      <c r="M5252" s="12" t="n">
        <v>25432.56</v>
      </c>
      <c r="N5252" s="12" t="n">
        <v>6782.02</v>
      </c>
      <c r="O5252" t="inlineStr">
        <is>
          <t>Cash</t>
        </is>
      </c>
      <c r="P5252" t="inlineStr">
        <is>
          <t>Rohan Verma</t>
        </is>
      </c>
      <c r="Q5252" t="inlineStr">
        <is>
          <t>CUST-0350</t>
        </is>
      </c>
      <c r="R5252" t="n">
        <v>4</v>
      </c>
      <c r="S5252" t="inlineStr">
        <is>
          <t>No</t>
        </is>
      </c>
    </row>
    <row r="5253">
      <c r="A5253" t="inlineStr">
        <is>
          <t>ORD-2511-05252</t>
        </is>
      </c>
      <c r="B5253" s="11" t="n">
        <v>45984</v>
      </c>
      <c r="C5253" t="inlineStr">
        <is>
          <t>North</t>
        </is>
      </c>
      <c r="D5253" t="inlineStr">
        <is>
          <t>Jaipur</t>
        </is>
      </c>
      <c r="E5253" t="inlineStr">
        <is>
          <t>Consumer</t>
        </is>
      </c>
      <c r="F5253" t="inlineStr">
        <is>
          <t>Retail Store</t>
        </is>
      </c>
      <c r="G5253" t="inlineStr">
        <is>
          <t>Technology</t>
        </is>
      </c>
      <c r="H5253" t="inlineStr">
        <is>
          <t>Keyboard</t>
        </is>
      </c>
      <c r="I5253" t="n">
        <v>2</v>
      </c>
      <c r="J5253" s="12" t="n">
        <v>1520.14</v>
      </c>
      <c r="K5253" s="13" t="n">
        <v>0.1</v>
      </c>
      <c r="L5253" s="12" t="n">
        <v>2736.25</v>
      </c>
      <c r="M5253" s="12" t="n">
        <v>2158.6</v>
      </c>
      <c r="N5253" s="12" t="n">
        <v>577.65</v>
      </c>
      <c r="O5253" t="inlineStr">
        <is>
          <t>Net Banking</t>
        </is>
      </c>
      <c r="P5253" t="inlineStr">
        <is>
          <t>Tara Kapoor</t>
        </is>
      </c>
      <c r="Q5253" t="inlineStr">
        <is>
          <t>CUST-0388</t>
        </is>
      </c>
      <c r="R5253" t="n">
        <v>5</v>
      </c>
      <c r="S5253" t="inlineStr">
        <is>
          <t>Yes</t>
        </is>
      </c>
    </row>
    <row r="5254">
      <c r="A5254" t="inlineStr">
        <is>
          <t>ORD-2503-05253</t>
        </is>
      </c>
      <c r="B5254" s="11" t="n">
        <v>45724</v>
      </c>
      <c r="C5254" t="inlineStr">
        <is>
          <t>South</t>
        </is>
      </c>
      <c r="D5254" t="inlineStr">
        <is>
          <t>Bengaluru</t>
        </is>
      </c>
      <c r="E5254" t="inlineStr">
        <is>
          <t>Small Business</t>
        </is>
      </c>
      <c r="F5254" t="inlineStr">
        <is>
          <t>Online</t>
        </is>
      </c>
      <c r="G5254" t="inlineStr">
        <is>
          <t>Accessories</t>
        </is>
      </c>
      <c r="H5254" t="inlineStr">
        <is>
          <t>Mouse</t>
        </is>
      </c>
      <c r="I5254" t="n">
        <v>2</v>
      </c>
      <c r="J5254" s="12" t="n">
        <v>796.25</v>
      </c>
      <c r="K5254" s="13" t="n">
        <v>0</v>
      </c>
      <c r="L5254" s="12" t="n">
        <v>1592.5</v>
      </c>
      <c r="M5254" s="12" t="n">
        <v>1051.05</v>
      </c>
      <c r="N5254" s="12" t="n">
        <v>541.45</v>
      </c>
      <c r="O5254" t="inlineStr">
        <is>
          <t>Cash</t>
        </is>
      </c>
      <c r="P5254" t="inlineStr">
        <is>
          <t>Aarav Sharma</t>
        </is>
      </c>
      <c r="Q5254" t="inlineStr">
        <is>
          <t>CUST-0870</t>
        </is>
      </c>
      <c r="R5254" t="n">
        <v>2</v>
      </c>
      <c r="S5254" t="inlineStr">
        <is>
          <t>No</t>
        </is>
      </c>
    </row>
    <row r="5255">
      <c r="A5255" t="inlineStr">
        <is>
          <t>ORD-2502-05254</t>
        </is>
      </c>
      <c r="B5255" s="11" t="n">
        <v>45706</v>
      </c>
      <c r="C5255" t="inlineStr">
        <is>
          <t>West</t>
        </is>
      </c>
      <c r="D5255" t="inlineStr">
        <is>
          <t>Ahmedabad</t>
        </is>
      </c>
      <c r="E5255" t="inlineStr">
        <is>
          <t>Corporate</t>
        </is>
      </c>
      <c r="F5255" t="inlineStr">
        <is>
          <t>Partner</t>
        </is>
      </c>
      <c r="G5255" t="inlineStr">
        <is>
          <t>Technology</t>
        </is>
      </c>
      <c r="H5255" t="inlineStr">
        <is>
          <t>Laptop</t>
        </is>
      </c>
      <c r="I5255" t="n">
        <v>3</v>
      </c>
      <c r="J5255" s="12" t="n">
        <v>48425.01</v>
      </c>
      <c r="K5255" s="13" t="n">
        <v>0.25</v>
      </c>
      <c r="L5255" s="12" t="n">
        <v>108956.27</v>
      </c>
      <c r="M5255" s="12" t="n">
        <v>124936.53</v>
      </c>
      <c r="N5255" s="12" t="n">
        <v>-15980.26</v>
      </c>
      <c r="O5255" t="inlineStr">
        <is>
          <t>UPI</t>
        </is>
      </c>
      <c r="P5255" t="inlineStr">
        <is>
          <t>Ishaan Mehta</t>
        </is>
      </c>
      <c r="Q5255" t="inlineStr">
        <is>
          <t>CUST-0458</t>
        </is>
      </c>
      <c r="R5255" t="n">
        <v>5</v>
      </c>
      <c r="S5255" t="inlineStr">
        <is>
          <t>No</t>
        </is>
      </c>
    </row>
    <row r="5256">
      <c r="A5256" t="inlineStr">
        <is>
          <t>ORD-2406-05255</t>
        </is>
      </c>
      <c r="B5256" s="11" t="n">
        <v>45464</v>
      </c>
      <c r="C5256" t="inlineStr">
        <is>
          <t>East</t>
        </is>
      </c>
      <c r="D5256" t="inlineStr">
        <is>
          <t>Bhubaneswar</t>
        </is>
      </c>
      <c r="E5256" t="inlineStr">
        <is>
          <t>Consumer</t>
        </is>
      </c>
      <c r="F5256" t="inlineStr">
        <is>
          <t>Partner</t>
        </is>
      </c>
      <c r="G5256" t="inlineStr">
        <is>
          <t>Office Supplies</t>
        </is>
      </c>
      <c r="H5256" t="inlineStr">
        <is>
          <t>Pen Box</t>
        </is>
      </c>
      <c r="I5256" t="n">
        <v>3</v>
      </c>
      <c r="J5256" s="12" t="n">
        <v>216.49</v>
      </c>
      <c r="K5256" s="13" t="n">
        <v>0</v>
      </c>
      <c r="L5256" s="12" t="n">
        <v>649.47</v>
      </c>
      <c r="M5256" s="12" t="n">
        <v>396.18</v>
      </c>
      <c r="N5256" s="12" t="n">
        <v>253.29</v>
      </c>
      <c r="O5256" t="inlineStr">
        <is>
          <t>Cash</t>
        </is>
      </c>
      <c r="P5256" t="inlineStr">
        <is>
          <t>Anaya Rao</t>
        </is>
      </c>
      <c r="Q5256" t="inlineStr">
        <is>
          <t>CUST-0006</t>
        </is>
      </c>
      <c r="R5256" t="n">
        <v>2</v>
      </c>
      <c r="S5256" t="inlineStr">
        <is>
          <t>No</t>
        </is>
      </c>
    </row>
    <row r="5257">
      <c r="A5257" t="inlineStr">
        <is>
          <t>ORD-2403-05256</t>
        </is>
      </c>
      <c r="B5257" s="11" t="n">
        <v>45372</v>
      </c>
      <c r="C5257" t="inlineStr">
        <is>
          <t>South</t>
        </is>
      </c>
      <c r="D5257" t="inlineStr">
        <is>
          <t>Chennai</t>
        </is>
      </c>
      <c r="E5257" t="inlineStr">
        <is>
          <t>Consumer</t>
        </is>
      </c>
      <c r="F5257" t="inlineStr">
        <is>
          <t>Direct Sales</t>
        </is>
      </c>
      <c r="G5257" t="inlineStr">
        <is>
          <t>Office Supplies</t>
        </is>
      </c>
      <c r="H5257" t="inlineStr">
        <is>
          <t>File Folder</t>
        </is>
      </c>
      <c r="I5257" t="n">
        <v>12</v>
      </c>
      <c r="J5257" s="12" t="n">
        <v>106.1</v>
      </c>
      <c r="K5257" s="13" t="n">
        <v>0</v>
      </c>
      <c r="L5257" s="12" t="n">
        <v>1273.2</v>
      </c>
      <c r="M5257" s="12" t="n">
        <v>738.46</v>
      </c>
      <c r="N5257" s="12" t="n">
        <v>534.74</v>
      </c>
      <c r="O5257" t="inlineStr">
        <is>
          <t>Debit Card</t>
        </is>
      </c>
      <c r="P5257" t="inlineStr">
        <is>
          <t>Diya Patel</t>
        </is>
      </c>
      <c r="Q5257" t="inlineStr">
        <is>
          <t>CUST-0147</t>
        </is>
      </c>
      <c r="R5257" t="n">
        <v>5</v>
      </c>
      <c r="S5257" t="inlineStr">
        <is>
          <t>No</t>
        </is>
      </c>
    </row>
    <row r="5258">
      <c r="A5258" t="inlineStr">
        <is>
          <t>ORD-2403-05257</t>
        </is>
      </c>
      <c r="B5258" s="11" t="n">
        <v>45361</v>
      </c>
      <c r="C5258" t="inlineStr">
        <is>
          <t>Central</t>
        </is>
      </c>
      <c r="D5258" t="inlineStr">
        <is>
          <t>Indore</t>
        </is>
      </c>
      <c r="E5258" t="inlineStr">
        <is>
          <t>Education</t>
        </is>
      </c>
      <c r="F5258" t="inlineStr">
        <is>
          <t>Online</t>
        </is>
      </c>
      <c r="G5258" t="inlineStr">
        <is>
          <t>Furniture</t>
        </is>
      </c>
      <c r="H5258" t="inlineStr">
        <is>
          <t>Desk</t>
        </is>
      </c>
      <c r="I5258" t="n">
        <v>1</v>
      </c>
      <c r="J5258" s="12" t="n">
        <v>11705.48</v>
      </c>
      <c r="K5258" s="13" t="n">
        <v>0.1</v>
      </c>
      <c r="L5258" s="12" t="n">
        <v>10534.93</v>
      </c>
      <c r="M5258" s="12" t="n">
        <v>8779.110000000001</v>
      </c>
      <c r="N5258" s="12" t="n">
        <v>1755.82</v>
      </c>
      <c r="O5258" t="inlineStr">
        <is>
          <t>Debit Card</t>
        </is>
      </c>
      <c r="P5258" t="inlineStr">
        <is>
          <t>Anaya Rao</t>
        </is>
      </c>
      <c r="Q5258" t="inlineStr">
        <is>
          <t>CUST-0794</t>
        </is>
      </c>
      <c r="R5258" t="n">
        <v>3</v>
      </c>
      <c r="S5258" t="inlineStr">
        <is>
          <t>Yes</t>
        </is>
      </c>
    </row>
    <row r="5259">
      <c r="A5259" t="inlineStr">
        <is>
          <t>ORD-2410-05258</t>
        </is>
      </c>
      <c r="B5259" s="11" t="n">
        <v>45571</v>
      </c>
      <c r="C5259" t="inlineStr">
        <is>
          <t>East</t>
        </is>
      </c>
      <c r="D5259" t="inlineStr">
        <is>
          <t>Guwahati</t>
        </is>
      </c>
      <c r="E5259" t="inlineStr">
        <is>
          <t>Corporate</t>
        </is>
      </c>
      <c r="F5259" t="inlineStr">
        <is>
          <t>Direct Sales</t>
        </is>
      </c>
      <c r="G5259" t="inlineStr">
        <is>
          <t>Furniture</t>
        </is>
      </c>
      <c r="H5259" t="inlineStr">
        <is>
          <t>Bookshelf</t>
        </is>
      </c>
      <c r="I5259" t="n">
        <v>3</v>
      </c>
      <c r="J5259" s="12" t="n">
        <v>5861.44</v>
      </c>
      <c r="K5259" s="13" t="n">
        <v>0.1</v>
      </c>
      <c r="L5259" s="12" t="n">
        <v>15825.89</v>
      </c>
      <c r="M5259" s="12" t="n">
        <v>12836.55</v>
      </c>
      <c r="N5259" s="12" t="n">
        <v>2989.34</v>
      </c>
      <c r="O5259" t="inlineStr">
        <is>
          <t>Credit Card</t>
        </is>
      </c>
      <c r="P5259" t="inlineStr">
        <is>
          <t>Meera Joshi</t>
        </is>
      </c>
      <c r="Q5259" t="inlineStr">
        <is>
          <t>CUST-0071</t>
        </is>
      </c>
      <c r="R5259" t="n">
        <v>3</v>
      </c>
      <c r="S5259" t="inlineStr">
        <is>
          <t>No</t>
        </is>
      </c>
    </row>
    <row r="5260">
      <c r="A5260" t="inlineStr">
        <is>
          <t>ORD-2511-05259</t>
        </is>
      </c>
      <c r="B5260" s="11" t="n">
        <v>45970</v>
      </c>
      <c r="C5260" t="inlineStr">
        <is>
          <t>North</t>
        </is>
      </c>
      <c r="D5260" t="inlineStr">
        <is>
          <t>Lucknow</t>
        </is>
      </c>
      <c r="E5260" t="inlineStr">
        <is>
          <t>Consumer</t>
        </is>
      </c>
      <c r="F5260" t="inlineStr">
        <is>
          <t>Online</t>
        </is>
      </c>
      <c r="G5260" t="inlineStr">
        <is>
          <t>Technology</t>
        </is>
      </c>
      <c r="H5260" t="inlineStr">
        <is>
          <t>Printer</t>
        </is>
      </c>
      <c r="I5260" t="n">
        <v>2</v>
      </c>
      <c r="J5260" s="12" t="n">
        <v>11203.64</v>
      </c>
      <c r="K5260" s="13" t="n">
        <v>0.05</v>
      </c>
      <c r="L5260" s="12" t="n">
        <v>21286.92</v>
      </c>
      <c r="M5260" s="12" t="n">
        <v>18373.97</v>
      </c>
      <c r="N5260" s="12" t="n">
        <v>2912.95</v>
      </c>
      <c r="O5260" t="inlineStr">
        <is>
          <t>Credit Card</t>
        </is>
      </c>
      <c r="P5260" t="inlineStr">
        <is>
          <t>Vivaan Gupta</t>
        </is>
      </c>
      <c r="Q5260" t="inlineStr">
        <is>
          <t>CUST-0901</t>
        </is>
      </c>
      <c r="R5260" t="n">
        <v>1</v>
      </c>
      <c r="S5260" t="inlineStr">
        <is>
          <t>No</t>
        </is>
      </c>
    </row>
    <row r="5261">
      <c r="A5261" t="inlineStr">
        <is>
          <t>ORD-2402-05260</t>
        </is>
      </c>
      <c r="B5261" s="11" t="n">
        <v>45342</v>
      </c>
      <c r="C5261" t="inlineStr">
        <is>
          <t>South</t>
        </is>
      </c>
      <c r="D5261" t="inlineStr">
        <is>
          <t>Bengaluru</t>
        </is>
      </c>
      <c r="E5261" t="inlineStr">
        <is>
          <t>Education</t>
        </is>
      </c>
      <c r="F5261" t="inlineStr">
        <is>
          <t>Partner</t>
        </is>
      </c>
      <c r="G5261" t="inlineStr">
        <is>
          <t>Furniture</t>
        </is>
      </c>
      <c r="H5261" t="inlineStr">
        <is>
          <t>Desk</t>
        </is>
      </c>
      <c r="I5261" t="n">
        <v>3</v>
      </c>
      <c r="J5261" s="12" t="n">
        <v>13800.94</v>
      </c>
      <c r="K5261" s="13" t="n">
        <v>0.03</v>
      </c>
      <c r="L5261" s="12" t="n">
        <v>40160.74</v>
      </c>
      <c r="M5261" s="12" t="n">
        <v>31052.11</v>
      </c>
      <c r="N5261" s="12" t="n">
        <v>9108.629999999999</v>
      </c>
      <c r="O5261" t="inlineStr">
        <is>
          <t>Net Banking</t>
        </is>
      </c>
      <c r="P5261" t="inlineStr">
        <is>
          <t>Aarav Sharma</t>
        </is>
      </c>
      <c r="Q5261" t="inlineStr">
        <is>
          <t>CUST-0582</t>
        </is>
      </c>
      <c r="R5261" t="n">
        <v>2</v>
      </c>
      <c r="S5261" t="inlineStr">
        <is>
          <t>No</t>
        </is>
      </c>
    </row>
    <row r="5262">
      <c r="A5262" t="inlineStr">
        <is>
          <t>ORD-2509-05261</t>
        </is>
      </c>
      <c r="B5262" s="11" t="n">
        <v>45920</v>
      </c>
      <c r="C5262" t="inlineStr">
        <is>
          <t>Central</t>
        </is>
      </c>
      <c r="D5262" t="inlineStr">
        <is>
          <t>Bhopal</t>
        </is>
      </c>
      <c r="E5262" t="inlineStr">
        <is>
          <t>Education</t>
        </is>
      </c>
      <c r="F5262" t="inlineStr">
        <is>
          <t>Direct Sales</t>
        </is>
      </c>
      <c r="G5262" t="inlineStr">
        <is>
          <t>Office Supplies</t>
        </is>
      </c>
      <c r="H5262" t="inlineStr">
        <is>
          <t>Pen Box</t>
        </is>
      </c>
      <c r="I5262" t="n">
        <v>2</v>
      </c>
      <c r="J5262" s="12" t="n">
        <v>223.19</v>
      </c>
      <c r="K5262" s="13" t="n">
        <v>0.03</v>
      </c>
      <c r="L5262" s="12" t="n">
        <v>432.99</v>
      </c>
      <c r="M5262" s="12" t="n">
        <v>272.29</v>
      </c>
      <c r="N5262" s="12" t="n">
        <v>160.7</v>
      </c>
      <c r="O5262" t="inlineStr">
        <is>
          <t>UPI</t>
        </is>
      </c>
      <c r="P5262" t="inlineStr">
        <is>
          <t>Rohan Verma</t>
        </is>
      </c>
      <c r="Q5262" t="inlineStr">
        <is>
          <t>CUST-0604</t>
        </is>
      </c>
      <c r="R5262" t="n">
        <v>5</v>
      </c>
      <c r="S5262" t="inlineStr">
        <is>
          <t>No</t>
        </is>
      </c>
    </row>
    <row r="5263">
      <c r="A5263" t="inlineStr">
        <is>
          <t>ORD-2501-05262</t>
        </is>
      </c>
      <c r="B5263" s="11" t="n">
        <v>45677</v>
      </c>
      <c r="C5263" t="inlineStr">
        <is>
          <t>North</t>
        </is>
      </c>
      <c r="D5263" t="inlineStr">
        <is>
          <t>Lucknow</t>
        </is>
      </c>
      <c r="E5263" t="inlineStr">
        <is>
          <t>Small Business</t>
        </is>
      </c>
      <c r="F5263" t="inlineStr">
        <is>
          <t>Direct Sales</t>
        </is>
      </c>
      <c r="G5263" t="inlineStr">
        <is>
          <t>Furniture</t>
        </is>
      </c>
      <c r="H5263" t="inlineStr">
        <is>
          <t>Cabinet</t>
        </is>
      </c>
      <c r="I5263" t="n">
        <v>5</v>
      </c>
      <c r="J5263" s="12" t="n">
        <v>8578.68</v>
      </c>
      <c r="K5263" s="13" t="n">
        <v>0.15</v>
      </c>
      <c r="L5263" s="12" t="n">
        <v>36459.39</v>
      </c>
      <c r="M5263" s="12" t="n">
        <v>33456.85</v>
      </c>
      <c r="N5263" s="12" t="n">
        <v>3002.54</v>
      </c>
      <c r="O5263" t="inlineStr">
        <is>
          <t>Net Banking</t>
        </is>
      </c>
      <c r="P5263" t="inlineStr">
        <is>
          <t>Ishaan Mehta</t>
        </is>
      </c>
      <c r="Q5263" t="inlineStr">
        <is>
          <t>CUST-0706</t>
        </is>
      </c>
      <c r="R5263" t="n">
        <v>6</v>
      </c>
      <c r="S5263" t="inlineStr">
        <is>
          <t>No</t>
        </is>
      </c>
    </row>
    <row r="5264">
      <c r="A5264" t="inlineStr">
        <is>
          <t>ORD-2504-05263</t>
        </is>
      </c>
      <c r="B5264" s="11" t="n">
        <v>45776</v>
      </c>
      <c r="C5264" t="inlineStr">
        <is>
          <t>Central</t>
        </is>
      </c>
      <c r="D5264" t="inlineStr">
        <is>
          <t>Bhopal</t>
        </is>
      </c>
      <c r="E5264" t="inlineStr">
        <is>
          <t>Consumer</t>
        </is>
      </c>
      <c r="F5264" t="inlineStr">
        <is>
          <t>Online</t>
        </is>
      </c>
      <c r="G5264" t="inlineStr">
        <is>
          <t>Furniture</t>
        </is>
      </c>
      <c r="H5264" t="inlineStr">
        <is>
          <t>Office Chair</t>
        </is>
      </c>
      <c r="I5264" t="n">
        <v>3</v>
      </c>
      <c r="J5264" s="12" t="n">
        <v>6713.13</v>
      </c>
      <c r="K5264" s="13" t="n">
        <v>0</v>
      </c>
      <c r="L5264" s="12" t="n">
        <v>20139.39</v>
      </c>
      <c r="M5264" s="12" t="n">
        <v>13896.18</v>
      </c>
      <c r="N5264" s="12" t="n">
        <v>6243.21</v>
      </c>
      <c r="O5264" t="inlineStr">
        <is>
          <t>Net Banking</t>
        </is>
      </c>
      <c r="P5264" t="inlineStr">
        <is>
          <t>Anaya Rao</t>
        </is>
      </c>
      <c r="Q5264" t="inlineStr">
        <is>
          <t>CUST-0921</t>
        </is>
      </c>
      <c r="R5264" t="n">
        <v>2</v>
      </c>
      <c r="S5264" t="inlineStr">
        <is>
          <t>No</t>
        </is>
      </c>
    </row>
    <row r="5265">
      <c r="A5265" t="inlineStr">
        <is>
          <t>ORD-2409-05264</t>
        </is>
      </c>
      <c r="B5265" s="11" t="n">
        <v>45551</v>
      </c>
      <c r="C5265" t="inlineStr">
        <is>
          <t>North</t>
        </is>
      </c>
      <c r="D5265" t="inlineStr">
        <is>
          <t>Chandigarh</t>
        </is>
      </c>
      <c r="E5265" t="inlineStr">
        <is>
          <t>Education</t>
        </is>
      </c>
      <c r="F5265" t="inlineStr">
        <is>
          <t>Partner</t>
        </is>
      </c>
      <c r="G5265" t="inlineStr">
        <is>
          <t>Furniture</t>
        </is>
      </c>
      <c r="H5265" t="inlineStr">
        <is>
          <t>Desk</t>
        </is>
      </c>
      <c r="I5265" t="n">
        <v>4</v>
      </c>
      <c r="J5265" s="12" t="n">
        <v>12484.59</v>
      </c>
      <c r="K5265" s="13" t="n">
        <v>0.15</v>
      </c>
      <c r="L5265" s="12" t="n">
        <v>42447.61</v>
      </c>
      <c r="M5265" s="12" t="n">
        <v>37453.77</v>
      </c>
      <c r="N5265" s="12" t="n">
        <v>4993.84</v>
      </c>
      <c r="O5265" t="inlineStr">
        <is>
          <t>UPI</t>
        </is>
      </c>
      <c r="P5265" t="inlineStr">
        <is>
          <t>Aarav Sharma</t>
        </is>
      </c>
      <c r="Q5265" t="inlineStr">
        <is>
          <t>CUST-0503</t>
        </is>
      </c>
      <c r="R5265" t="n">
        <v>3</v>
      </c>
      <c r="S5265" t="inlineStr">
        <is>
          <t>No</t>
        </is>
      </c>
    </row>
    <row r="5266">
      <c r="A5266" t="inlineStr">
        <is>
          <t>ORD-2407-05265</t>
        </is>
      </c>
      <c r="B5266" s="11" t="n">
        <v>45500</v>
      </c>
      <c r="C5266" t="inlineStr">
        <is>
          <t>West</t>
        </is>
      </c>
      <c r="D5266" t="inlineStr">
        <is>
          <t>Mumbai</t>
        </is>
      </c>
      <c r="E5266" t="inlineStr">
        <is>
          <t>Consumer</t>
        </is>
      </c>
      <c r="F5266" t="inlineStr">
        <is>
          <t>Partner</t>
        </is>
      </c>
      <c r="G5266" t="inlineStr">
        <is>
          <t>Office Supplies</t>
        </is>
      </c>
      <c r="H5266" t="inlineStr">
        <is>
          <t>Notebook Pack</t>
        </is>
      </c>
      <c r="I5266" t="n">
        <v>10</v>
      </c>
      <c r="J5266" s="12" t="n">
        <v>363.46</v>
      </c>
      <c r="K5266" s="13" t="n">
        <v>0.1</v>
      </c>
      <c r="L5266" s="12" t="n">
        <v>3271.14</v>
      </c>
      <c r="M5266" s="12" t="n">
        <v>2326.14</v>
      </c>
      <c r="N5266" s="12" t="n">
        <v>945</v>
      </c>
      <c r="O5266" t="inlineStr">
        <is>
          <t>UPI</t>
        </is>
      </c>
      <c r="P5266" t="inlineStr">
        <is>
          <t>Vivaan Gupta</t>
        </is>
      </c>
      <c r="Q5266" t="inlineStr">
        <is>
          <t>CUST-0038</t>
        </is>
      </c>
      <c r="R5266" t="n">
        <v>8</v>
      </c>
      <c r="S5266" t="inlineStr">
        <is>
          <t>Yes</t>
        </is>
      </c>
    </row>
    <row r="5267">
      <c r="A5267" t="inlineStr">
        <is>
          <t>ORD-2507-05266</t>
        </is>
      </c>
      <c r="B5267" s="11" t="n">
        <v>45844</v>
      </c>
      <c r="C5267" t="inlineStr">
        <is>
          <t>South</t>
        </is>
      </c>
      <c r="D5267" t="inlineStr">
        <is>
          <t>Hyderabad</t>
        </is>
      </c>
      <c r="E5267" t="inlineStr">
        <is>
          <t>Small Business</t>
        </is>
      </c>
      <c r="F5267" t="inlineStr">
        <is>
          <t>Partner</t>
        </is>
      </c>
      <c r="G5267" t="inlineStr">
        <is>
          <t>Office Supplies</t>
        </is>
      </c>
      <c r="H5267" t="inlineStr">
        <is>
          <t>Pen Box</t>
        </is>
      </c>
      <c r="I5267" t="n">
        <v>10</v>
      </c>
      <c r="J5267" s="12" t="n">
        <v>222.96</v>
      </c>
      <c r="K5267" s="13" t="n">
        <v>0.03</v>
      </c>
      <c r="L5267" s="12" t="n">
        <v>2162.71</v>
      </c>
      <c r="M5267" s="12" t="n">
        <v>1360.06</v>
      </c>
      <c r="N5267" s="12" t="n">
        <v>802.65</v>
      </c>
      <c r="O5267" t="inlineStr">
        <is>
          <t>Debit Card</t>
        </is>
      </c>
      <c r="P5267" t="inlineStr">
        <is>
          <t>Meera Joshi</t>
        </is>
      </c>
      <c r="Q5267" t="inlineStr">
        <is>
          <t>CUST-0937</t>
        </is>
      </c>
      <c r="R5267" t="n">
        <v>3</v>
      </c>
      <c r="S5267" t="inlineStr">
        <is>
          <t>No</t>
        </is>
      </c>
    </row>
    <row r="5268">
      <c r="A5268" t="inlineStr">
        <is>
          <t>ORD-2508-05267</t>
        </is>
      </c>
      <c r="B5268" s="11" t="n">
        <v>45897</v>
      </c>
      <c r="C5268" t="inlineStr">
        <is>
          <t>North</t>
        </is>
      </c>
      <c r="D5268" t="inlineStr">
        <is>
          <t>Jaipur</t>
        </is>
      </c>
      <c r="E5268" t="inlineStr">
        <is>
          <t>Small Business</t>
        </is>
      </c>
      <c r="F5268" t="inlineStr">
        <is>
          <t>Online</t>
        </is>
      </c>
      <c r="G5268" t="inlineStr">
        <is>
          <t>Accessories</t>
        </is>
      </c>
      <c r="H5268" t="inlineStr">
        <is>
          <t>Laptop Stand</t>
        </is>
      </c>
      <c r="I5268" t="n">
        <v>1</v>
      </c>
      <c r="J5268" s="12" t="n">
        <v>1944.03</v>
      </c>
      <c r="K5268" s="13" t="n">
        <v>0.03</v>
      </c>
      <c r="L5268" s="12" t="n">
        <v>1885.71</v>
      </c>
      <c r="M5268" s="12" t="n">
        <v>1360.82</v>
      </c>
      <c r="N5268" s="12" t="n">
        <v>524.89</v>
      </c>
      <c r="O5268" t="inlineStr">
        <is>
          <t>Debit Card</t>
        </is>
      </c>
      <c r="P5268" t="inlineStr">
        <is>
          <t>Aarav Sharma</t>
        </is>
      </c>
      <c r="Q5268" t="inlineStr">
        <is>
          <t>CUST-0256</t>
        </is>
      </c>
      <c r="R5268" t="n">
        <v>3</v>
      </c>
      <c r="S5268" t="inlineStr">
        <is>
          <t>No</t>
        </is>
      </c>
    </row>
    <row r="5269">
      <c r="A5269" t="inlineStr">
        <is>
          <t>ORD-2406-05268</t>
        </is>
      </c>
      <c r="B5269" s="11" t="n">
        <v>45457</v>
      </c>
      <c r="C5269" t="inlineStr">
        <is>
          <t>North</t>
        </is>
      </c>
      <c r="D5269" t="inlineStr">
        <is>
          <t>Chandigarh</t>
        </is>
      </c>
      <c r="E5269" t="inlineStr">
        <is>
          <t>Consumer</t>
        </is>
      </c>
      <c r="F5269" t="inlineStr">
        <is>
          <t>Online</t>
        </is>
      </c>
      <c r="G5269" t="inlineStr">
        <is>
          <t>Technology</t>
        </is>
      </c>
      <c r="H5269" t="inlineStr">
        <is>
          <t>Laptop</t>
        </is>
      </c>
      <c r="I5269" t="n">
        <v>2</v>
      </c>
      <c r="J5269" s="12" t="n">
        <v>46563.11</v>
      </c>
      <c r="K5269" s="13" t="n">
        <v>0.03</v>
      </c>
      <c r="L5269" s="12" t="n">
        <v>90332.42999999999</v>
      </c>
      <c r="M5269" s="12" t="n">
        <v>80088.55</v>
      </c>
      <c r="N5269" s="12" t="n">
        <v>10243.88</v>
      </c>
      <c r="O5269" t="inlineStr">
        <is>
          <t>Cash</t>
        </is>
      </c>
      <c r="P5269" t="inlineStr">
        <is>
          <t>Kabir Singh</t>
        </is>
      </c>
      <c r="Q5269" t="inlineStr">
        <is>
          <t>CUST-0565</t>
        </is>
      </c>
      <c r="R5269" t="n">
        <v>2</v>
      </c>
      <c r="S5269" t="inlineStr">
        <is>
          <t>No</t>
        </is>
      </c>
    </row>
    <row r="5270">
      <c r="A5270" t="inlineStr">
        <is>
          <t>ORD-2412-05269</t>
        </is>
      </c>
      <c r="B5270" s="11" t="n">
        <v>45655</v>
      </c>
      <c r="C5270" t="inlineStr">
        <is>
          <t>East</t>
        </is>
      </c>
      <c r="D5270" t="inlineStr">
        <is>
          <t>Patna</t>
        </is>
      </c>
      <c r="E5270" t="inlineStr">
        <is>
          <t>Consumer</t>
        </is>
      </c>
      <c r="F5270" t="inlineStr">
        <is>
          <t>Retail Store</t>
        </is>
      </c>
      <c r="G5270" t="inlineStr">
        <is>
          <t>Furniture</t>
        </is>
      </c>
      <c r="H5270" t="inlineStr">
        <is>
          <t>Office Chair</t>
        </is>
      </c>
      <c r="I5270" t="n">
        <v>1</v>
      </c>
      <c r="J5270" s="12" t="n">
        <v>7720.03</v>
      </c>
      <c r="K5270" s="13" t="n">
        <v>0.2</v>
      </c>
      <c r="L5270" s="12" t="n">
        <v>6176.02</v>
      </c>
      <c r="M5270" s="12" t="n">
        <v>5326.82</v>
      </c>
      <c r="N5270" s="12" t="n">
        <v>849.2</v>
      </c>
      <c r="O5270" t="inlineStr">
        <is>
          <t>Cash</t>
        </is>
      </c>
      <c r="P5270" t="inlineStr">
        <is>
          <t>Aarav Sharma</t>
        </is>
      </c>
      <c r="Q5270" t="inlineStr">
        <is>
          <t>CUST-0487</t>
        </is>
      </c>
      <c r="R5270" t="n">
        <v>5</v>
      </c>
      <c r="S5270" t="inlineStr">
        <is>
          <t>No</t>
        </is>
      </c>
    </row>
    <row r="5271">
      <c r="A5271" t="inlineStr">
        <is>
          <t>ORD-2401-05270</t>
        </is>
      </c>
      <c r="B5271" s="11" t="n">
        <v>45321</v>
      </c>
      <c r="C5271" t="inlineStr">
        <is>
          <t>North</t>
        </is>
      </c>
      <c r="D5271" t="inlineStr">
        <is>
          <t>Delhi</t>
        </is>
      </c>
      <c r="E5271" t="inlineStr">
        <is>
          <t>Small Business</t>
        </is>
      </c>
      <c r="F5271" t="inlineStr">
        <is>
          <t>Online</t>
        </is>
      </c>
      <c r="G5271" t="inlineStr">
        <is>
          <t>Technology</t>
        </is>
      </c>
      <c r="H5271" t="inlineStr">
        <is>
          <t>Tablet</t>
        </is>
      </c>
      <c r="I5271" t="n">
        <v>5</v>
      </c>
      <c r="J5271" s="12" t="n">
        <v>21680.35</v>
      </c>
      <c r="K5271" s="13" t="n">
        <v>0.05</v>
      </c>
      <c r="L5271" s="12" t="n">
        <v>102981.66</v>
      </c>
      <c r="M5271" s="12" t="n">
        <v>89973.45</v>
      </c>
      <c r="N5271" s="12" t="n">
        <v>13008.21</v>
      </c>
      <c r="O5271" t="inlineStr">
        <is>
          <t>Debit Card</t>
        </is>
      </c>
      <c r="P5271" t="inlineStr">
        <is>
          <t>Aarav Sharma</t>
        </is>
      </c>
      <c r="Q5271" t="inlineStr">
        <is>
          <t>CUST-0904</t>
        </is>
      </c>
      <c r="R5271" t="n">
        <v>7</v>
      </c>
      <c r="S5271" t="inlineStr">
        <is>
          <t>Yes</t>
        </is>
      </c>
    </row>
    <row r="5272">
      <c r="A5272" t="inlineStr">
        <is>
          <t>ORD-2410-05271</t>
        </is>
      </c>
      <c r="B5272" s="11" t="n">
        <v>45568</v>
      </c>
      <c r="C5272" t="inlineStr">
        <is>
          <t>North</t>
        </is>
      </c>
      <c r="D5272" t="inlineStr">
        <is>
          <t>Delhi</t>
        </is>
      </c>
      <c r="E5272" t="inlineStr">
        <is>
          <t>Small Business</t>
        </is>
      </c>
      <c r="F5272" t="inlineStr">
        <is>
          <t>Retail Store</t>
        </is>
      </c>
      <c r="G5272" t="inlineStr">
        <is>
          <t>Accessories</t>
        </is>
      </c>
      <c r="H5272" t="inlineStr">
        <is>
          <t>USB Hub</t>
        </is>
      </c>
      <c r="I5272" t="n">
        <v>3</v>
      </c>
      <c r="J5272" s="12" t="n">
        <v>1211.09</v>
      </c>
      <c r="K5272" s="13" t="n">
        <v>0.1</v>
      </c>
      <c r="L5272" s="12" t="n">
        <v>3269.94</v>
      </c>
      <c r="M5272" s="12" t="n">
        <v>2470.62</v>
      </c>
      <c r="N5272" s="12" t="n">
        <v>799.3200000000001</v>
      </c>
      <c r="O5272" t="inlineStr">
        <is>
          <t>Credit Card</t>
        </is>
      </c>
      <c r="P5272" t="inlineStr">
        <is>
          <t>Vivaan Gupta</t>
        </is>
      </c>
      <c r="Q5272" t="inlineStr">
        <is>
          <t>CUST-0325</t>
        </is>
      </c>
      <c r="R5272" t="n">
        <v>6</v>
      </c>
      <c r="S5272" t="inlineStr">
        <is>
          <t>No</t>
        </is>
      </c>
    </row>
    <row r="5273">
      <c r="A5273" t="inlineStr">
        <is>
          <t>ORD-2407-05272</t>
        </is>
      </c>
      <c r="B5273" s="11" t="n">
        <v>45502</v>
      </c>
      <c r="C5273" t="inlineStr">
        <is>
          <t>South</t>
        </is>
      </c>
      <c r="D5273" t="inlineStr">
        <is>
          <t>Hyderabad</t>
        </is>
      </c>
      <c r="E5273" t="inlineStr">
        <is>
          <t>Consumer</t>
        </is>
      </c>
      <c r="F5273" t="inlineStr">
        <is>
          <t>Partner</t>
        </is>
      </c>
      <c r="G5273" t="inlineStr">
        <is>
          <t>Technology</t>
        </is>
      </c>
      <c r="H5273" t="inlineStr">
        <is>
          <t>Printer</t>
        </is>
      </c>
      <c r="I5273" t="n">
        <v>3</v>
      </c>
      <c r="J5273" s="12" t="n">
        <v>11365.5</v>
      </c>
      <c r="K5273" s="13" t="n">
        <v>0</v>
      </c>
      <c r="L5273" s="12" t="n">
        <v>34096.5</v>
      </c>
      <c r="M5273" s="12" t="n">
        <v>27959.13</v>
      </c>
      <c r="N5273" s="12" t="n">
        <v>6137.37</v>
      </c>
      <c r="O5273" t="inlineStr">
        <is>
          <t>Cash</t>
        </is>
      </c>
      <c r="P5273" t="inlineStr">
        <is>
          <t>Tara Kapoor</t>
        </is>
      </c>
      <c r="Q5273" t="inlineStr">
        <is>
          <t>CUST-0115</t>
        </is>
      </c>
      <c r="R5273" t="n">
        <v>2</v>
      </c>
      <c r="S5273" t="inlineStr">
        <is>
          <t>Yes</t>
        </is>
      </c>
    </row>
    <row r="5274">
      <c r="A5274" t="inlineStr">
        <is>
          <t>ORD-2409-05273</t>
        </is>
      </c>
      <c r="B5274" s="11" t="n">
        <v>45563</v>
      </c>
      <c r="C5274" t="inlineStr">
        <is>
          <t>North</t>
        </is>
      </c>
      <c r="D5274" t="inlineStr">
        <is>
          <t>Delhi</t>
        </is>
      </c>
      <c r="E5274" t="inlineStr">
        <is>
          <t>Small Business</t>
        </is>
      </c>
      <c r="F5274" t="inlineStr">
        <is>
          <t>Retail Store</t>
        </is>
      </c>
      <c r="G5274" t="inlineStr">
        <is>
          <t>Accessories</t>
        </is>
      </c>
      <c r="H5274" t="inlineStr">
        <is>
          <t>Webcam</t>
        </is>
      </c>
      <c r="I5274" t="n">
        <v>2</v>
      </c>
      <c r="J5274" s="12" t="n">
        <v>3180.31</v>
      </c>
      <c r="K5274" s="13" t="n">
        <v>0.1</v>
      </c>
      <c r="L5274" s="12" t="n">
        <v>5724.56</v>
      </c>
      <c r="M5274" s="12" t="n">
        <v>4834.07</v>
      </c>
      <c r="N5274" s="12" t="n">
        <v>890.49</v>
      </c>
      <c r="O5274" t="inlineStr">
        <is>
          <t>Net Banking</t>
        </is>
      </c>
      <c r="P5274" t="inlineStr">
        <is>
          <t>Vivaan Gupta</t>
        </is>
      </c>
      <c r="Q5274" t="inlineStr">
        <is>
          <t>CUST-0879</t>
        </is>
      </c>
      <c r="R5274" t="n">
        <v>3</v>
      </c>
      <c r="S5274" t="inlineStr">
        <is>
          <t>No</t>
        </is>
      </c>
    </row>
    <row r="5275">
      <c r="A5275" t="inlineStr">
        <is>
          <t>ORD-2503-05274</t>
        </is>
      </c>
      <c r="B5275" s="11" t="n">
        <v>45732</v>
      </c>
      <c r="C5275" t="inlineStr">
        <is>
          <t>West</t>
        </is>
      </c>
      <c r="D5275" t="inlineStr">
        <is>
          <t>Surat</t>
        </is>
      </c>
      <c r="E5275" t="inlineStr">
        <is>
          <t>Corporate</t>
        </is>
      </c>
      <c r="F5275" t="inlineStr">
        <is>
          <t>Online</t>
        </is>
      </c>
      <c r="G5275" t="inlineStr">
        <is>
          <t>Furniture</t>
        </is>
      </c>
      <c r="H5275" t="inlineStr">
        <is>
          <t>Bookshelf</t>
        </is>
      </c>
      <c r="I5275" t="n">
        <v>4</v>
      </c>
      <c r="J5275" s="12" t="n">
        <v>6171.82</v>
      </c>
      <c r="K5275" s="13" t="n">
        <v>0.03</v>
      </c>
      <c r="L5275" s="12" t="n">
        <v>23946.66</v>
      </c>
      <c r="M5275" s="12" t="n">
        <v>18021.71</v>
      </c>
      <c r="N5275" s="12" t="n">
        <v>5924.95</v>
      </c>
      <c r="O5275" t="inlineStr">
        <is>
          <t>UPI</t>
        </is>
      </c>
      <c r="P5275" t="inlineStr">
        <is>
          <t>Ishaan Mehta</t>
        </is>
      </c>
      <c r="Q5275" t="inlineStr">
        <is>
          <t>CUST-0016</t>
        </is>
      </c>
      <c r="R5275" t="n">
        <v>5</v>
      </c>
      <c r="S5275" t="inlineStr">
        <is>
          <t>No</t>
        </is>
      </c>
    </row>
    <row r="5276">
      <c r="A5276" t="inlineStr">
        <is>
          <t>ORD-2501-05275</t>
        </is>
      </c>
      <c r="B5276" s="11" t="n">
        <v>45661</v>
      </c>
      <c r="C5276" t="inlineStr">
        <is>
          <t>East</t>
        </is>
      </c>
      <c r="D5276" t="inlineStr">
        <is>
          <t>Kolkata</t>
        </is>
      </c>
      <c r="E5276" t="inlineStr">
        <is>
          <t>Small Business</t>
        </is>
      </c>
      <c r="F5276" t="inlineStr">
        <is>
          <t>Online</t>
        </is>
      </c>
      <c r="G5276" t="inlineStr">
        <is>
          <t>Office Supplies</t>
        </is>
      </c>
      <c r="H5276" t="inlineStr">
        <is>
          <t>Pen Box</t>
        </is>
      </c>
      <c r="I5276" t="n">
        <v>3</v>
      </c>
      <c r="J5276" s="12" t="n">
        <v>197.49</v>
      </c>
      <c r="K5276" s="13" t="n">
        <v>0.1</v>
      </c>
      <c r="L5276" s="12" t="n">
        <v>533.22</v>
      </c>
      <c r="M5276" s="12" t="n">
        <v>361.41</v>
      </c>
      <c r="N5276" s="12" t="n">
        <v>171.81</v>
      </c>
      <c r="O5276" t="inlineStr">
        <is>
          <t>Net Banking</t>
        </is>
      </c>
      <c r="P5276" t="inlineStr">
        <is>
          <t>Rohan Verma</t>
        </is>
      </c>
      <c r="Q5276" t="inlineStr">
        <is>
          <t>CUST-0864</t>
        </is>
      </c>
      <c r="R5276" t="n">
        <v>8</v>
      </c>
      <c r="S5276" t="inlineStr">
        <is>
          <t>Yes</t>
        </is>
      </c>
    </row>
    <row r="5277">
      <c r="A5277" t="inlineStr">
        <is>
          <t>ORD-2511-05276</t>
        </is>
      </c>
      <c r="B5277" s="11" t="n">
        <v>45991</v>
      </c>
      <c r="C5277" t="inlineStr">
        <is>
          <t>West</t>
        </is>
      </c>
      <c r="D5277" t="inlineStr">
        <is>
          <t>Pune</t>
        </is>
      </c>
      <c r="E5277" t="inlineStr">
        <is>
          <t>Corporate</t>
        </is>
      </c>
      <c r="F5277" t="inlineStr">
        <is>
          <t>Retail Store</t>
        </is>
      </c>
      <c r="G5277" t="inlineStr">
        <is>
          <t>Furniture</t>
        </is>
      </c>
      <c r="H5277" t="inlineStr">
        <is>
          <t>Office Chair</t>
        </is>
      </c>
      <c r="I5277" t="n">
        <v>3</v>
      </c>
      <c r="J5277" s="12" t="n">
        <v>6763.05</v>
      </c>
      <c r="K5277" s="13" t="n">
        <v>0.1</v>
      </c>
      <c r="L5277" s="12" t="n">
        <v>18260.24</v>
      </c>
      <c r="M5277" s="12" t="n">
        <v>13999.51</v>
      </c>
      <c r="N5277" s="12" t="n">
        <v>4260.73</v>
      </c>
      <c r="O5277" t="inlineStr">
        <is>
          <t>Net Banking</t>
        </is>
      </c>
      <c r="P5277" t="inlineStr">
        <is>
          <t>Diya Patel</t>
        </is>
      </c>
      <c r="Q5277" t="inlineStr">
        <is>
          <t>CUST-0933</t>
        </is>
      </c>
      <c r="R5277" t="n">
        <v>5</v>
      </c>
      <c r="S5277" t="inlineStr">
        <is>
          <t>No</t>
        </is>
      </c>
    </row>
    <row r="5278">
      <c r="A5278" t="inlineStr">
        <is>
          <t>ORD-2402-05277</t>
        </is>
      </c>
      <c r="B5278" s="11" t="n">
        <v>45348</v>
      </c>
      <c r="C5278" t="inlineStr">
        <is>
          <t>East</t>
        </is>
      </c>
      <c r="D5278" t="inlineStr">
        <is>
          <t>Kolkata</t>
        </is>
      </c>
      <c r="E5278" t="inlineStr">
        <is>
          <t>Education</t>
        </is>
      </c>
      <c r="F5278" t="inlineStr">
        <is>
          <t>Online</t>
        </is>
      </c>
      <c r="G5278" t="inlineStr">
        <is>
          <t>Office Supplies</t>
        </is>
      </c>
      <c r="H5278" t="inlineStr">
        <is>
          <t>File Folder</t>
        </is>
      </c>
      <c r="I5278" t="n">
        <v>3</v>
      </c>
      <c r="J5278" s="12" t="n">
        <v>120.97</v>
      </c>
      <c r="K5278" s="13" t="n">
        <v>0.03</v>
      </c>
      <c r="L5278" s="12" t="n">
        <v>352.02</v>
      </c>
      <c r="M5278" s="12" t="n">
        <v>210.49</v>
      </c>
      <c r="N5278" s="12" t="n">
        <v>141.53</v>
      </c>
      <c r="O5278" t="inlineStr">
        <is>
          <t>Credit Card</t>
        </is>
      </c>
      <c r="P5278" t="inlineStr">
        <is>
          <t>Tara Kapoor</t>
        </is>
      </c>
      <c r="Q5278" t="inlineStr">
        <is>
          <t>CUST-0273</t>
        </is>
      </c>
      <c r="R5278" t="n">
        <v>5</v>
      </c>
      <c r="S5278" t="inlineStr">
        <is>
          <t>Yes</t>
        </is>
      </c>
    </row>
    <row r="5279">
      <c r="A5279" t="inlineStr">
        <is>
          <t>ORD-2412-05278</t>
        </is>
      </c>
      <c r="B5279" s="11" t="n">
        <v>45638</v>
      </c>
      <c r="C5279" t="inlineStr">
        <is>
          <t>East</t>
        </is>
      </c>
      <c r="D5279" t="inlineStr">
        <is>
          <t>Kolkata</t>
        </is>
      </c>
      <c r="E5279" t="inlineStr">
        <is>
          <t>Corporate</t>
        </is>
      </c>
      <c r="F5279" t="inlineStr">
        <is>
          <t>Direct Sales</t>
        </is>
      </c>
      <c r="G5279" t="inlineStr">
        <is>
          <t>Accessories</t>
        </is>
      </c>
      <c r="H5279" t="inlineStr">
        <is>
          <t>USB Hub</t>
        </is>
      </c>
      <c r="I5279" t="n">
        <v>12</v>
      </c>
      <c r="J5279" s="12" t="n">
        <v>1170.92</v>
      </c>
      <c r="K5279" s="13" t="n">
        <v>0.15</v>
      </c>
      <c r="L5279" s="12" t="n">
        <v>11943.38</v>
      </c>
      <c r="M5279" s="12" t="n">
        <v>9554.709999999999</v>
      </c>
      <c r="N5279" s="12" t="n">
        <v>2388.67</v>
      </c>
      <c r="O5279" t="inlineStr">
        <is>
          <t>Net Banking</t>
        </is>
      </c>
      <c r="P5279" t="inlineStr">
        <is>
          <t>Ishaan Mehta</t>
        </is>
      </c>
      <c r="Q5279" t="inlineStr">
        <is>
          <t>CUST-0411</t>
        </is>
      </c>
      <c r="R5279" t="n">
        <v>3</v>
      </c>
      <c r="S5279" t="inlineStr">
        <is>
          <t>Yes</t>
        </is>
      </c>
    </row>
    <row r="5280">
      <c r="A5280" t="inlineStr">
        <is>
          <t>ORD-2506-05279</t>
        </is>
      </c>
      <c r="B5280" s="11" t="n">
        <v>45833</v>
      </c>
      <c r="C5280" t="inlineStr">
        <is>
          <t>North</t>
        </is>
      </c>
      <c r="D5280" t="inlineStr">
        <is>
          <t>Jaipur</t>
        </is>
      </c>
      <c r="E5280" t="inlineStr">
        <is>
          <t>Education</t>
        </is>
      </c>
      <c r="F5280" t="inlineStr">
        <is>
          <t>Retail Store</t>
        </is>
      </c>
      <c r="G5280" t="inlineStr">
        <is>
          <t>Furniture</t>
        </is>
      </c>
      <c r="H5280" t="inlineStr">
        <is>
          <t>Bookshelf</t>
        </is>
      </c>
      <c r="I5280" t="n">
        <v>6</v>
      </c>
      <c r="J5280" s="12" t="n">
        <v>5378.49</v>
      </c>
      <c r="K5280" s="13" t="n">
        <v>0.2</v>
      </c>
      <c r="L5280" s="12" t="n">
        <v>25816.75</v>
      </c>
      <c r="M5280" s="12" t="n">
        <v>23557.79</v>
      </c>
      <c r="N5280" s="12" t="n">
        <v>2258.96</v>
      </c>
      <c r="O5280" t="inlineStr">
        <is>
          <t>Debit Card</t>
        </is>
      </c>
      <c r="P5280" t="inlineStr">
        <is>
          <t>Aarav Sharma</t>
        </is>
      </c>
      <c r="Q5280" t="inlineStr">
        <is>
          <t>CUST-0892</t>
        </is>
      </c>
      <c r="R5280" t="n">
        <v>6</v>
      </c>
      <c r="S5280" t="inlineStr">
        <is>
          <t>No</t>
        </is>
      </c>
    </row>
    <row r="5281">
      <c r="A5281" t="inlineStr">
        <is>
          <t>ORD-2504-05280</t>
        </is>
      </c>
      <c r="B5281" s="11" t="n">
        <v>45751</v>
      </c>
      <c r="C5281" t="inlineStr">
        <is>
          <t>North</t>
        </is>
      </c>
      <c r="D5281" t="inlineStr">
        <is>
          <t>Lucknow</t>
        </is>
      </c>
      <c r="E5281" t="inlineStr">
        <is>
          <t>Consumer</t>
        </is>
      </c>
      <c r="F5281" t="inlineStr">
        <is>
          <t>Retail Store</t>
        </is>
      </c>
      <c r="G5281" t="inlineStr">
        <is>
          <t>Technology</t>
        </is>
      </c>
      <c r="H5281" t="inlineStr">
        <is>
          <t>Laptop</t>
        </is>
      </c>
      <c r="I5281" t="n">
        <v>3</v>
      </c>
      <c r="J5281" s="12" t="n">
        <v>41241.64</v>
      </c>
      <c r="K5281" s="13" t="n">
        <v>0.05</v>
      </c>
      <c r="L5281" s="12" t="n">
        <v>117538.67</v>
      </c>
      <c r="M5281" s="12" t="n">
        <v>106403.43</v>
      </c>
      <c r="N5281" s="12" t="n">
        <v>11135.24</v>
      </c>
      <c r="O5281" t="inlineStr">
        <is>
          <t>Debit Card</t>
        </is>
      </c>
      <c r="P5281" t="inlineStr">
        <is>
          <t>Aarav Sharma</t>
        </is>
      </c>
      <c r="Q5281" t="inlineStr">
        <is>
          <t>CUST-0713</t>
        </is>
      </c>
      <c r="R5281" t="n">
        <v>4</v>
      </c>
      <c r="S5281" t="inlineStr">
        <is>
          <t>No</t>
        </is>
      </c>
    </row>
    <row r="5282">
      <c r="A5282" t="inlineStr">
        <is>
          <t>ORD-2411-05281</t>
        </is>
      </c>
      <c r="B5282" s="11" t="n">
        <v>45625</v>
      </c>
      <c r="C5282" t="inlineStr">
        <is>
          <t>North</t>
        </is>
      </c>
      <c r="D5282" t="inlineStr">
        <is>
          <t>Jaipur</t>
        </is>
      </c>
      <c r="E5282" t="inlineStr">
        <is>
          <t>Corporate</t>
        </is>
      </c>
      <c r="F5282" t="inlineStr">
        <is>
          <t>Retail Store</t>
        </is>
      </c>
      <c r="G5282" t="inlineStr">
        <is>
          <t>Technology</t>
        </is>
      </c>
      <c r="H5282" t="inlineStr">
        <is>
          <t>Laptop</t>
        </is>
      </c>
      <c r="I5282" t="n">
        <v>8</v>
      </c>
      <c r="J5282" s="12" t="n">
        <v>44588.86</v>
      </c>
      <c r="K5282" s="13" t="n">
        <v>0.1</v>
      </c>
      <c r="L5282" s="12" t="n">
        <v>321039.79</v>
      </c>
      <c r="M5282" s="12" t="n">
        <v>306771.36</v>
      </c>
      <c r="N5282" s="12" t="n">
        <v>14268.43</v>
      </c>
      <c r="O5282" t="inlineStr">
        <is>
          <t>Credit Card</t>
        </is>
      </c>
      <c r="P5282" t="inlineStr">
        <is>
          <t>Aarav Sharma</t>
        </is>
      </c>
      <c r="Q5282" t="inlineStr">
        <is>
          <t>CUST-0705</t>
        </is>
      </c>
      <c r="R5282" t="n">
        <v>6</v>
      </c>
      <c r="S5282" t="inlineStr">
        <is>
          <t>Yes</t>
        </is>
      </c>
    </row>
    <row r="5283">
      <c r="A5283" t="inlineStr">
        <is>
          <t>ORD-2506-05282</t>
        </is>
      </c>
      <c r="B5283" s="11" t="n">
        <v>45837</v>
      </c>
      <c r="C5283" t="inlineStr">
        <is>
          <t>North</t>
        </is>
      </c>
      <c r="D5283" t="inlineStr">
        <is>
          <t>Jaipur</t>
        </is>
      </c>
      <c r="E5283" t="inlineStr">
        <is>
          <t>Small Business</t>
        </is>
      </c>
      <c r="F5283" t="inlineStr">
        <is>
          <t>Online</t>
        </is>
      </c>
      <c r="G5283" t="inlineStr">
        <is>
          <t>Furniture</t>
        </is>
      </c>
      <c r="H5283" t="inlineStr">
        <is>
          <t>Bookshelf</t>
        </is>
      </c>
      <c r="I5283" t="n">
        <v>10</v>
      </c>
      <c r="J5283" s="12" t="n">
        <v>5963.1</v>
      </c>
      <c r="K5283" s="13" t="n">
        <v>0.15</v>
      </c>
      <c r="L5283" s="12" t="n">
        <v>50686.35</v>
      </c>
      <c r="M5283" s="12" t="n">
        <v>43530.63</v>
      </c>
      <c r="N5283" s="12" t="n">
        <v>7155.72</v>
      </c>
      <c r="O5283" t="inlineStr">
        <is>
          <t>UPI</t>
        </is>
      </c>
      <c r="P5283" t="inlineStr">
        <is>
          <t>Diya Patel</t>
        </is>
      </c>
      <c r="Q5283" t="inlineStr">
        <is>
          <t>CUST-0502</t>
        </is>
      </c>
      <c r="R5283" t="n">
        <v>3</v>
      </c>
      <c r="S5283" t="inlineStr">
        <is>
          <t>No</t>
        </is>
      </c>
    </row>
    <row r="5284">
      <c r="A5284" t="inlineStr">
        <is>
          <t>ORD-2503-05283</t>
        </is>
      </c>
      <c r="B5284" s="11" t="n">
        <v>45717</v>
      </c>
      <c r="C5284" t="inlineStr">
        <is>
          <t>East</t>
        </is>
      </c>
      <c r="D5284" t="inlineStr">
        <is>
          <t>Kolkata</t>
        </is>
      </c>
      <c r="E5284" t="inlineStr">
        <is>
          <t>Corporate</t>
        </is>
      </c>
      <c r="F5284" t="inlineStr">
        <is>
          <t>Partner</t>
        </is>
      </c>
      <c r="G5284" t="inlineStr">
        <is>
          <t>Technology</t>
        </is>
      </c>
      <c r="H5284" t="inlineStr">
        <is>
          <t>Keyboard</t>
        </is>
      </c>
      <c r="I5284" t="n">
        <v>1</v>
      </c>
      <c r="J5284" s="12" t="n">
        <v>1444.65</v>
      </c>
      <c r="K5284" s="13" t="n">
        <v>0</v>
      </c>
      <c r="L5284" s="12" t="n">
        <v>1444.65</v>
      </c>
      <c r="M5284" s="12" t="n">
        <v>1025.7</v>
      </c>
      <c r="N5284" s="12" t="n">
        <v>418.95</v>
      </c>
      <c r="O5284" t="inlineStr">
        <is>
          <t>UPI</t>
        </is>
      </c>
      <c r="P5284" t="inlineStr">
        <is>
          <t>Sara Khan</t>
        </is>
      </c>
      <c r="Q5284" t="inlineStr">
        <is>
          <t>CUST-0574</t>
        </is>
      </c>
      <c r="R5284" t="n">
        <v>4</v>
      </c>
      <c r="S5284" t="inlineStr">
        <is>
          <t>No</t>
        </is>
      </c>
    </row>
    <row r="5285">
      <c r="A5285" t="inlineStr">
        <is>
          <t>ORD-2505-05284</t>
        </is>
      </c>
      <c r="B5285" s="11" t="n">
        <v>45783</v>
      </c>
      <c r="C5285" t="inlineStr">
        <is>
          <t>West</t>
        </is>
      </c>
      <c r="D5285" t="inlineStr">
        <is>
          <t>Pune</t>
        </is>
      </c>
      <c r="E5285" t="inlineStr">
        <is>
          <t>Education</t>
        </is>
      </c>
      <c r="F5285" t="inlineStr">
        <is>
          <t>Retail Store</t>
        </is>
      </c>
      <c r="G5285" t="inlineStr">
        <is>
          <t>Technology</t>
        </is>
      </c>
      <c r="H5285" t="inlineStr">
        <is>
          <t>Laptop</t>
        </is>
      </c>
      <c r="I5285" t="n">
        <v>1</v>
      </c>
      <c r="J5285" s="12" t="n">
        <v>43335.54</v>
      </c>
      <c r="K5285" s="13" t="n">
        <v>0</v>
      </c>
      <c r="L5285" s="12" t="n">
        <v>43335.54</v>
      </c>
      <c r="M5285" s="12" t="n">
        <v>37268.56</v>
      </c>
      <c r="N5285" s="12" t="n">
        <v>6066.98</v>
      </c>
      <c r="O5285" t="inlineStr">
        <is>
          <t>Credit Card</t>
        </is>
      </c>
      <c r="P5285" t="inlineStr">
        <is>
          <t>Rohan Verma</t>
        </is>
      </c>
      <c r="Q5285" t="inlineStr">
        <is>
          <t>CUST-0100</t>
        </is>
      </c>
      <c r="R5285" t="n">
        <v>4</v>
      </c>
      <c r="S5285" t="inlineStr">
        <is>
          <t>No</t>
        </is>
      </c>
    </row>
    <row r="5286">
      <c r="A5286" t="inlineStr">
        <is>
          <t>ORD-2506-05285</t>
        </is>
      </c>
      <c r="B5286" s="11" t="n">
        <v>45812</v>
      </c>
      <c r="C5286" t="inlineStr">
        <is>
          <t>South</t>
        </is>
      </c>
      <c r="D5286" t="inlineStr">
        <is>
          <t>Hyderabad</t>
        </is>
      </c>
      <c r="E5286" t="inlineStr">
        <is>
          <t>Corporate</t>
        </is>
      </c>
      <c r="F5286" t="inlineStr">
        <is>
          <t>Online</t>
        </is>
      </c>
      <c r="G5286" t="inlineStr">
        <is>
          <t>Accessories</t>
        </is>
      </c>
      <c r="H5286" t="inlineStr">
        <is>
          <t>Webcam</t>
        </is>
      </c>
      <c r="I5286" t="n">
        <v>1</v>
      </c>
      <c r="J5286" s="12" t="n">
        <v>3330.43</v>
      </c>
      <c r="K5286" s="13" t="n">
        <v>0.03</v>
      </c>
      <c r="L5286" s="12" t="n">
        <v>3230.52</v>
      </c>
      <c r="M5286" s="12" t="n">
        <v>2531.13</v>
      </c>
      <c r="N5286" s="12" t="n">
        <v>699.39</v>
      </c>
      <c r="O5286" t="inlineStr">
        <is>
          <t>UPI</t>
        </is>
      </c>
      <c r="P5286" t="inlineStr">
        <is>
          <t>Meera Joshi</t>
        </is>
      </c>
      <c r="Q5286" t="inlineStr">
        <is>
          <t>CUST-0152</t>
        </is>
      </c>
      <c r="R5286" t="n">
        <v>6</v>
      </c>
      <c r="S5286" t="inlineStr">
        <is>
          <t>No</t>
        </is>
      </c>
    </row>
    <row r="5287">
      <c r="A5287" t="inlineStr">
        <is>
          <t>ORD-2402-05286</t>
        </is>
      </c>
      <c r="B5287" s="11" t="n">
        <v>45346</v>
      </c>
      <c r="C5287" t="inlineStr">
        <is>
          <t>Central</t>
        </is>
      </c>
      <c r="D5287" t="inlineStr">
        <is>
          <t>Nagpur</t>
        </is>
      </c>
      <c r="E5287" t="inlineStr">
        <is>
          <t>Consumer</t>
        </is>
      </c>
      <c r="F5287" t="inlineStr">
        <is>
          <t>Online</t>
        </is>
      </c>
      <c r="G5287" t="inlineStr">
        <is>
          <t>Office Supplies</t>
        </is>
      </c>
      <c r="H5287" t="inlineStr">
        <is>
          <t>File Folder</t>
        </is>
      </c>
      <c r="I5287" t="n">
        <v>6</v>
      </c>
      <c r="J5287" s="12" t="n">
        <v>121.01</v>
      </c>
      <c r="K5287" s="13" t="n">
        <v>0.15</v>
      </c>
      <c r="L5287" s="12" t="n">
        <v>617.15</v>
      </c>
      <c r="M5287" s="12" t="n">
        <v>421.11</v>
      </c>
      <c r="N5287" s="12" t="n">
        <v>196.04</v>
      </c>
      <c r="O5287" t="inlineStr">
        <is>
          <t>Debit Card</t>
        </is>
      </c>
      <c r="P5287" t="inlineStr">
        <is>
          <t>Diya Patel</t>
        </is>
      </c>
      <c r="Q5287" t="inlineStr">
        <is>
          <t>CUST-0291</t>
        </is>
      </c>
      <c r="R5287" t="n">
        <v>6</v>
      </c>
      <c r="S5287" t="inlineStr">
        <is>
          <t>Yes</t>
        </is>
      </c>
    </row>
    <row r="5288">
      <c r="A5288" t="inlineStr">
        <is>
          <t>ORD-2401-05287</t>
        </is>
      </c>
      <c r="B5288" s="11" t="n">
        <v>45302</v>
      </c>
      <c r="C5288" t="inlineStr">
        <is>
          <t>Central</t>
        </is>
      </c>
      <c r="D5288" t="inlineStr">
        <is>
          <t>Nagpur</t>
        </is>
      </c>
      <c r="E5288" t="inlineStr">
        <is>
          <t>Consumer</t>
        </is>
      </c>
      <c r="F5288" t="inlineStr">
        <is>
          <t>Direct Sales</t>
        </is>
      </c>
      <c r="G5288" t="inlineStr">
        <is>
          <t>Furniture</t>
        </is>
      </c>
      <c r="H5288" t="inlineStr">
        <is>
          <t>Cabinet</t>
        </is>
      </c>
      <c r="I5288" t="n">
        <v>6</v>
      </c>
      <c r="J5288" s="12" t="n">
        <v>10360.1</v>
      </c>
      <c r="K5288" s="13" t="n">
        <v>0.1</v>
      </c>
      <c r="L5288" s="12" t="n">
        <v>55944.54</v>
      </c>
      <c r="M5288" s="12" t="n">
        <v>48485.27</v>
      </c>
      <c r="N5288" s="12" t="n">
        <v>7459.27</v>
      </c>
      <c r="O5288" t="inlineStr">
        <is>
          <t>Credit Card</t>
        </is>
      </c>
      <c r="P5288" t="inlineStr">
        <is>
          <t>Tara Kapoor</t>
        </is>
      </c>
      <c r="Q5288" t="inlineStr">
        <is>
          <t>CUST-0203</t>
        </is>
      </c>
      <c r="R5288" t="n">
        <v>2</v>
      </c>
      <c r="S5288" t="inlineStr">
        <is>
          <t>No</t>
        </is>
      </c>
    </row>
    <row r="5289">
      <c r="A5289" t="inlineStr">
        <is>
          <t>ORD-2505-05288</t>
        </is>
      </c>
      <c r="B5289" s="11" t="n">
        <v>45795</v>
      </c>
      <c r="C5289" t="inlineStr">
        <is>
          <t>Central</t>
        </is>
      </c>
      <c r="D5289" t="inlineStr">
        <is>
          <t>Indore</t>
        </is>
      </c>
      <c r="E5289" t="inlineStr">
        <is>
          <t>Consumer</t>
        </is>
      </c>
      <c r="F5289" t="inlineStr">
        <is>
          <t>Partner</t>
        </is>
      </c>
      <c r="G5289" t="inlineStr">
        <is>
          <t>Technology</t>
        </is>
      </c>
      <c r="H5289" t="inlineStr">
        <is>
          <t>Tablet</t>
        </is>
      </c>
      <c r="I5289" t="n">
        <v>4</v>
      </c>
      <c r="J5289" s="12" t="n">
        <v>21690.47</v>
      </c>
      <c r="K5289" s="13" t="n">
        <v>0</v>
      </c>
      <c r="L5289" s="12" t="n">
        <v>86761.88</v>
      </c>
      <c r="M5289" s="12" t="n">
        <v>72012.36</v>
      </c>
      <c r="N5289" s="12" t="n">
        <v>14749.52</v>
      </c>
      <c r="O5289" t="inlineStr">
        <is>
          <t>Cash</t>
        </is>
      </c>
      <c r="P5289" t="inlineStr">
        <is>
          <t>Anaya Rao</t>
        </is>
      </c>
      <c r="Q5289" t="inlineStr">
        <is>
          <t>CUST-0393</t>
        </is>
      </c>
      <c r="R5289" t="n">
        <v>5</v>
      </c>
      <c r="S5289" t="inlineStr">
        <is>
          <t>No</t>
        </is>
      </c>
    </row>
    <row r="5290">
      <c r="A5290" t="inlineStr">
        <is>
          <t>ORD-2505-05289</t>
        </is>
      </c>
      <c r="B5290" s="11" t="n">
        <v>45806</v>
      </c>
      <c r="C5290" t="inlineStr">
        <is>
          <t>East</t>
        </is>
      </c>
      <c r="D5290" t="inlineStr">
        <is>
          <t>Bhubaneswar</t>
        </is>
      </c>
      <c r="E5290" t="inlineStr">
        <is>
          <t>Corporate</t>
        </is>
      </c>
      <c r="F5290" t="inlineStr">
        <is>
          <t>Partner</t>
        </is>
      </c>
      <c r="G5290" t="inlineStr">
        <is>
          <t>Technology</t>
        </is>
      </c>
      <c r="H5290" t="inlineStr">
        <is>
          <t>Headphones</t>
        </is>
      </c>
      <c r="I5290" t="n">
        <v>1</v>
      </c>
      <c r="J5290" s="12" t="n">
        <v>3079.96</v>
      </c>
      <c r="K5290" s="13" t="n">
        <v>0.1</v>
      </c>
      <c r="L5290" s="12" t="n">
        <v>2771.96</v>
      </c>
      <c r="M5290" s="12" t="n">
        <v>2279.17</v>
      </c>
      <c r="N5290" s="12" t="n">
        <v>492.79</v>
      </c>
      <c r="O5290" t="inlineStr">
        <is>
          <t>Cash</t>
        </is>
      </c>
      <c r="P5290" t="inlineStr">
        <is>
          <t>Meera Joshi</t>
        </is>
      </c>
      <c r="Q5290" t="inlineStr">
        <is>
          <t>CUST-0401</t>
        </is>
      </c>
      <c r="R5290" t="n">
        <v>5</v>
      </c>
      <c r="S5290" t="inlineStr">
        <is>
          <t>No</t>
        </is>
      </c>
    </row>
    <row r="5291">
      <c r="A5291" t="inlineStr">
        <is>
          <t>ORD-2506-05290</t>
        </is>
      </c>
      <c r="B5291" s="11" t="n">
        <v>45816</v>
      </c>
      <c r="C5291" t="inlineStr">
        <is>
          <t>South</t>
        </is>
      </c>
      <c r="D5291" t="inlineStr">
        <is>
          <t>Chennai</t>
        </is>
      </c>
      <c r="E5291" t="inlineStr">
        <is>
          <t>Consumer</t>
        </is>
      </c>
      <c r="F5291" t="inlineStr">
        <is>
          <t>Retail Store</t>
        </is>
      </c>
      <c r="G5291" t="inlineStr">
        <is>
          <t>Office Supplies</t>
        </is>
      </c>
      <c r="H5291" t="inlineStr">
        <is>
          <t>Stapler</t>
        </is>
      </c>
      <c r="I5291" t="n">
        <v>3</v>
      </c>
      <c r="J5291" s="12" t="n">
        <v>297.51</v>
      </c>
      <c r="K5291" s="13" t="n">
        <v>0</v>
      </c>
      <c r="L5291" s="12" t="n">
        <v>892.53</v>
      </c>
      <c r="M5291" s="12" t="n">
        <v>598</v>
      </c>
      <c r="N5291" s="12" t="n">
        <v>294.53</v>
      </c>
      <c r="O5291" t="inlineStr">
        <is>
          <t>Credit Card</t>
        </is>
      </c>
      <c r="P5291" t="inlineStr">
        <is>
          <t>Vivaan Gupta</t>
        </is>
      </c>
      <c r="Q5291" t="inlineStr">
        <is>
          <t>CUST-0484</t>
        </is>
      </c>
      <c r="R5291" t="n">
        <v>4</v>
      </c>
      <c r="S5291" t="inlineStr">
        <is>
          <t>Yes</t>
        </is>
      </c>
    </row>
    <row r="5292">
      <c r="A5292" t="inlineStr">
        <is>
          <t>ORD-2405-05291</t>
        </is>
      </c>
      <c r="B5292" s="11" t="n">
        <v>45439</v>
      </c>
      <c r="C5292" t="inlineStr">
        <is>
          <t>East</t>
        </is>
      </c>
      <c r="D5292" t="inlineStr">
        <is>
          <t>Guwahati</t>
        </is>
      </c>
      <c r="E5292" t="inlineStr">
        <is>
          <t>Corporate</t>
        </is>
      </c>
      <c r="F5292" t="inlineStr">
        <is>
          <t>Online</t>
        </is>
      </c>
      <c r="G5292" t="inlineStr">
        <is>
          <t>Furniture</t>
        </is>
      </c>
      <c r="H5292" t="inlineStr">
        <is>
          <t>Cabinet</t>
        </is>
      </c>
      <c r="I5292" t="n">
        <v>3</v>
      </c>
      <c r="J5292" s="12" t="n">
        <v>8629.459999999999</v>
      </c>
      <c r="K5292" s="13" t="n">
        <v>0.25</v>
      </c>
      <c r="L5292" s="12" t="n">
        <v>19416.28</v>
      </c>
      <c r="M5292" s="12" t="n">
        <v>20192.94</v>
      </c>
      <c r="N5292" s="12" t="n">
        <v>-776.66</v>
      </c>
      <c r="O5292" t="inlineStr">
        <is>
          <t>Debit Card</t>
        </is>
      </c>
      <c r="P5292" t="inlineStr">
        <is>
          <t>Kabir Singh</t>
        </is>
      </c>
      <c r="Q5292" t="inlineStr">
        <is>
          <t>CUST-0381</t>
        </is>
      </c>
      <c r="R5292" t="n">
        <v>5</v>
      </c>
      <c r="S5292" t="inlineStr">
        <is>
          <t>Yes</t>
        </is>
      </c>
    </row>
    <row r="5293">
      <c r="A5293" t="inlineStr">
        <is>
          <t>ORD-2404-05292</t>
        </is>
      </c>
      <c r="B5293" s="11" t="n">
        <v>45409</v>
      </c>
      <c r="C5293" t="inlineStr">
        <is>
          <t>North</t>
        </is>
      </c>
      <c r="D5293" t="inlineStr">
        <is>
          <t>Jaipur</t>
        </is>
      </c>
      <c r="E5293" t="inlineStr">
        <is>
          <t>Small Business</t>
        </is>
      </c>
      <c r="F5293" t="inlineStr">
        <is>
          <t>Direct Sales</t>
        </is>
      </c>
      <c r="G5293" t="inlineStr">
        <is>
          <t>Technology</t>
        </is>
      </c>
      <c r="H5293" t="inlineStr">
        <is>
          <t>Printer</t>
        </is>
      </c>
      <c r="I5293" t="n">
        <v>6</v>
      </c>
      <c r="J5293" s="12" t="n">
        <v>9558.719999999999</v>
      </c>
      <c r="K5293" s="13" t="n">
        <v>0.03</v>
      </c>
      <c r="L5293" s="12" t="n">
        <v>55631.75</v>
      </c>
      <c r="M5293" s="12" t="n">
        <v>47028.9</v>
      </c>
      <c r="N5293" s="12" t="n">
        <v>8602.85</v>
      </c>
      <c r="O5293" t="inlineStr">
        <is>
          <t>Cash</t>
        </is>
      </c>
      <c r="P5293" t="inlineStr">
        <is>
          <t>Tara Kapoor</t>
        </is>
      </c>
      <c r="Q5293" t="inlineStr">
        <is>
          <t>CUST-0028</t>
        </is>
      </c>
      <c r="R5293" t="n">
        <v>6</v>
      </c>
      <c r="S5293" t="inlineStr">
        <is>
          <t>No</t>
        </is>
      </c>
    </row>
    <row r="5294">
      <c r="A5294" t="inlineStr">
        <is>
          <t>ORD-2509-05293</t>
        </is>
      </c>
      <c r="B5294" s="11" t="n">
        <v>45908</v>
      </c>
      <c r="C5294" t="inlineStr">
        <is>
          <t>Central</t>
        </is>
      </c>
      <c r="D5294" t="inlineStr">
        <is>
          <t>Bhopal</t>
        </is>
      </c>
      <c r="E5294" t="inlineStr">
        <is>
          <t>Consumer</t>
        </is>
      </c>
      <c r="F5294" t="inlineStr">
        <is>
          <t>Partner</t>
        </is>
      </c>
      <c r="G5294" t="inlineStr">
        <is>
          <t>Furniture</t>
        </is>
      </c>
      <c r="H5294" t="inlineStr">
        <is>
          <t>Desk</t>
        </is>
      </c>
      <c r="I5294" t="n">
        <v>3</v>
      </c>
      <c r="J5294" s="12" t="n">
        <v>12585.3</v>
      </c>
      <c r="K5294" s="13" t="n">
        <v>0.1</v>
      </c>
      <c r="L5294" s="12" t="n">
        <v>33980.31</v>
      </c>
      <c r="M5294" s="12" t="n">
        <v>28316.92</v>
      </c>
      <c r="N5294" s="12" t="n">
        <v>5663.39</v>
      </c>
      <c r="O5294" t="inlineStr">
        <is>
          <t>Cash</t>
        </is>
      </c>
      <c r="P5294" t="inlineStr">
        <is>
          <t>Tara Kapoor</t>
        </is>
      </c>
      <c r="Q5294" t="inlineStr">
        <is>
          <t>CUST-0463</t>
        </is>
      </c>
      <c r="R5294" t="n">
        <v>3</v>
      </c>
      <c r="S5294" t="inlineStr">
        <is>
          <t>No</t>
        </is>
      </c>
    </row>
    <row r="5295">
      <c r="A5295" t="inlineStr">
        <is>
          <t>ORD-2508-05294</t>
        </is>
      </c>
      <c r="B5295" s="11" t="n">
        <v>45875</v>
      </c>
      <c r="C5295" t="inlineStr">
        <is>
          <t>East</t>
        </is>
      </c>
      <c r="D5295" t="inlineStr">
        <is>
          <t>Guwahati</t>
        </is>
      </c>
      <c r="E5295" t="inlineStr">
        <is>
          <t>Consumer</t>
        </is>
      </c>
      <c r="F5295" t="inlineStr">
        <is>
          <t>Direct Sales</t>
        </is>
      </c>
      <c r="G5295" t="inlineStr">
        <is>
          <t>Furniture</t>
        </is>
      </c>
      <c r="H5295" t="inlineStr">
        <is>
          <t>Bookshelf</t>
        </is>
      </c>
      <c r="I5295" t="n">
        <v>5</v>
      </c>
      <c r="J5295" s="12" t="n">
        <v>6277.11</v>
      </c>
      <c r="K5295" s="13" t="n">
        <v>0</v>
      </c>
      <c r="L5295" s="12" t="n">
        <v>31385.55</v>
      </c>
      <c r="M5295" s="12" t="n">
        <v>22911.45</v>
      </c>
      <c r="N5295" s="12" t="n">
        <v>8474.1</v>
      </c>
      <c r="O5295" t="inlineStr">
        <is>
          <t>UPI</t>
        </is>
      </c>
      <c r="P5295" t="inlineStr">
        <is>
          <t>Kabir Singh</t>
        </is>
      </c>
      <c r="Q5295" t="inlineStr">
        <is>
          <t>CUST-0534</t>
        </is>
      </c>
      <c r="R5295" t="n">
        <v>1</v>
      </c>
      <c r="S5295" t="inlineStr">
        <is>
          <t>No</t>
        </is>
      </c>
    </row>
    <row r="5296">
      <c r="A5296" t="inlineStr">
        <is>
          <t>ORD-2412-05295</t>
        </is>
      </c>
      <c r="B5296" s="11" t="n">
        <v>45630</v>
      </c>
      <c r="C5296" t="inlineStr">
        <is>
          <t>South</t>
        </is>
      </c>
      <c r="D5296" t="inlineStr">
        <is>
          <t>Bengaluru</t>
        </is>
      </c>
      <c r="E5296" t="inlineStr">
        <is>
          <t>Education</t>
        </is>
      </c>
      <c r="F5296" t="inlineStr">
        <is>
          <t>Online</t>
        </is>
      </c>
      <c r="G5296" t="inlineStr">
        <is>
          <t>Office Supplies</t>
        </is>
      </c>
      <c r="H5296" t="inlineStr">
        <is>
          <t>Marker Set</t>
        </is>
      </c>
      <c r="I5296" t="n">
        <v>2</v>
      </c>
      <c r="J5296" s="12" t="n">
        <v>236.21</v>
      </c>
      <c r="K5296" s="13" t="n">
        <v>0.15</v>
      </c>
      <c r="L5296" s="12" t="n">
        <v>401.56</v>
      </c>
      <c r="M5296" s="12" t="n">
        <v>307.07</v>
      </c>
      <c r="N5296" s="12" t="n">
        <v>94.48999999999999</v>
      </c>
      <c r="O5296" t="inlineStr">
        <is>
          <t>UPI</t>
        </is>
      </c>
      <c r="P5296" t="inlineStr">
        <is>
          <t>Kabir Singh</t>
        </is>
      </c>
      <c r="Q5296" t="inlineStr">
        <is>
          <t>CUST-0267</t>
        </is>
      </c>
      <c r="R5296" t="n">
        <v>4</v>
      </c>
      <c r="S5296" t="inlineStr">
        <is>
          <t>No</t>
        </is>
      </c>
    </row>
    <row r="5297">
      <c r="A5297" t="inlineStr">
        <is>
          <t>ORD-2411-05296</t>
        </is>
      </c>
      <c r="B5297" s="11" t="n">
        <v>45626</v>
      </c>
      <c r="C5297" t="inlineStr">
        <is>
          <t>West</t>
        </is>
      </c>
      <c r="D5297" t="inlineStr">
        <is>
          <t>Mumbai</t>
        </is>
      </c>
      <c r="E5297" t="inlineStr">
        <is>
          <t>Corporate</t>
        </is>
      </c>
      <c r="F5297" t="inlineStr">
        <is>
          <t>Direct Sales</t>
        </is>
      </c>
      <c r="G5297" t="inlineStr">
        <is>
          <t>Office Supplies</t>
        </is>
      </c>
      <c r="H5297" t="inlineStr">
        <is>
          <t>Paper Ream</t>
        </is>
      </c>
      <c r="I5297" t="n">
        <v>3</v>
      </c>
      <c r="J5297" s="12" t="n">
        <v>497.77</v>
      </c>
      <c r="K5297" s="13" t="n">
        <v>0.05</v>
      </c>
      <c r="L5297" s="12" t="n">
        <v>1418.64</v>
      </c>
      <c r="M5297" s="12" t="n">
        <v>1119.98</v>
      </c>
      <c r="N5297" s="12" t="n">
        <v>298.66</v>
      </c>
      <c r="O5297" t="inlineStr">
        <is>
          <t>Credit Card</t>
        </is>
      </c>
      <c r="P5297" t="inlineStr">
        <is>
          <t>Rohan Verma</t>
        </is>
      </c>
      <c r="Q5297" t="inlineStr">
        <is>
          <t>CUST-0629</t>
        </is>
      </c>
      <c r="R5297" t="n">
        <v>2</v>
      </c>
      <c r="S5297" t="inlineStr">
        <is>
          <t>Yes</t>
        </is>
      </c>
    </row>
    <row r="5298">
      <c r="A5298" t="inlineStr">
        <is>
          <t>ORD-2407-05297</t>
        </is>
      </c>
      <c r="B5298" s="11" t="n">
        <v>45492</v>
      </c>
      <c r="C5298" t="inlineStr">
        <is>
          <t>West</t>
        </is>
      </c>
      <c r="D5298" t="inlineStr">
        <is>
          <t>Pune</t>
        </is>
      </c>
      <c r="E5298" t="inlineStr">
        <is>
          <t>Corporate</t>
        </is>
      </c>
      <c r="F5298" t="inlineStr">
        <is>
          <t>Direct Sales</t>
        </is>
      </c>
      <c r="G5298" t="inlineStr">
        <is>
          <t>Furniture</t>
        </is>
      </c>
      <c r="H5298" t="inlineStr">
        <is>
          <t>Desk</t>
        </is>
      </c>
      <c r="I5298" t="n">
        <v>8</v>
      </c>
      <c r="J5298" s="12" t="n">
        <v>13589.4</v>
      </c>
      <c r="K5298" s="13" t="n">
        <v>0.1</v>
      </c>
      <c r="L5298" s="12" t="n">
        <v>97843.67999999999</v>
      </c>
      <c r="M5298" s="12" t="n">
        <v>81536.39999999999</v>
      </c>
      <c r="N5298" s="12" t="n">
        <v>16307.28</v>
      </c>
      <c r="O5298" t="inlineStr">
        <is>
          <t>UPI</t>
        </is>
      </c>
      <c r="P5298" t="inlineStr">
        <is>
          <t>Aarav Sharma</t>
        </is>
      </c>
      <c r="Q5298" t="inlineStr">
        <is>
          <t>CUST-0590</t>
        </is>
      </c>
      <c r="R5298" t="n">
        <v>8</v>
      </c>
      <c r="S5298" t="inlineStr">
        <is>
          <t>No</t>
        </is>
      </c>
    </row>
    <row r="5299">
      <c r="A5299" t="inlineStr">
        <is>
          <t>ORD-2510-05298</t>
        </is>
      </c>
      <c r="B5299" s="11" t="n">
        <v>45959</v>
      </c>
      <c r="C5299" t="inlineStr">
        <is>
          <t>West</t>
        </is>
      </c>
      <c r="D5299" t="inlineStr">
        <is>
          <t>Surat</t>
        </is>
      </c>
      <c r="E5299" t="inlineStr">
        <is>
          <t>Consumer</t>
        </is>
      </c>
      <c r="F5299" t="inlineStr">
        <is>
          <t>Online</t>
        </is>
      </c>
      <c r="G5299" t="inlineStr">
        <is>
          <t>Office Supplies</t>
        </is>
      </c>
      <c r="H5299" t="inlineStr">
        <is>
          <t>Notebook Pack</t>
        </is>
      </c>
      <c r="I5299" t="n">
        <v>4</v>
      </c>
      <c r="J5299" s="12" t="n">
        <v>390.99</v>
      </c>
      <c r="K5299" s="13" t="n">
        <v>0</v>
      </c>
      <c r="L5299" s="12" t="n">
        <v>1563.96</v>
      </c>
      <c r="M5299" s="12" t="n">
        <v>1000.93</v>
      </c>
      <c r="N5299" s="12" t="n">
        <v>563.03</v>
      </c>
      <c r="O5299" t="inlineStr">
        <is>
          <t>UPI</t>
        </is>
      </c>
      <c r="P5299" t="inlineStr">
        <is>
          <t>Ishaan Mehta</t>
        </is>
      </c>
      <c r="Q5299" t="inlineStr">
        <is>
          <t>CUST-0833</t>
        </is>
      </c>
      <c r="R5299" t="n">
        <v>7</v>
      </c>
      <c r="S5299" t="inlineStr">
        <is>
          <t>No</t>
        </is>
      </c>
    </row>
    <row r="5300">
      <c r="A5300" t="inlineStr">
        <is>
          <t>ORD-2508-05299</t>
        </is>
      </c>
      <c r="B5300" s="11" t="n">
        <v>45892</v>
      </c>
      <c r="C5300" t="inlineStr">
        <is>
          <t>Central</t>
        </is>
      </c>
      <c r="D5300" t="inlineStr">
        <is>
          <t>Raipur</t>
        </is>
      </c>
      <c r="E5300" t="inlineStr">
        <is>
          <t>Consumer</t>
        </is>
      </c>
      <c r="F5300" t="inlineStr">
        <is>
          <t>Online</t>
        </is>
      </c>
      <c r="G5300" t="inlineStr">
        <is>
          <t>Office Supplies</t>
        </is>
      </c>
      <c r="H5300" t="inlineStr">
        <is>
          <t>File Folder</t>
        </is>
      </c>
      <c r="I5300" t="n">
        <v>5</v>
      </c>
      <c r="J5300" s="12" t="n">
        <v>106.43</v>
      </c>
      <c r="K5300" s="13" t="n">
        <v>0</v>
      </c>
      <c r="L5300" s="12" t="n">
        <v>532.15</v>
      </c>
      <c r="M5300" s="12" t="n">
        <v>308.65</v>
      </c>
      <c r="N5300" s="12" t="n">
        <v>223.5</v>
      </c>
      <c r="O5300" t="inlineStr">
        <is>
          <t>Credit Card</t>
        </is>
      </c>
      <c r="P5300" t="inlineStr">
        <is>
          <t>Ishaan Mehta</t>
        </is>
      </c>
      <c r="Q5300" t="inlineStr">
        <is>
          <t>CUST-0387</t>
        </is>
      </c>
      <c r="R5300" t="n">
        <v>2</v>
      </c>
      <c r="S5300" t="inlineStr">
        <is>
          <t>No</t>
        </is>
      </c>
    </row>
    <row r="5301">
      <c r="A5301" t="inlineStr">
        <is>
          <t>ORD-2507-05300</t>
        </is>
      </c>
      <c r="B5301" s="11" t="n">
        <v>45866</v>
      </c>
      <c r="C5301" t="inlineStr">
        <is>
          <t>East</t>
        </is>
      </c>
      <c r="D5301" t="inlineStr">
        <is>
          <t>Kolkata</t>
        </is>
      </c>
      <c r="E5301" t="inlineStr">
        <is>
          <t>Education</t>
        </is>
      </c>
      <c r="F5301" t="inlineStr">
        <is>
          <t>Online</t>
        </is>
      </c>
      <c r="G5301" t="inlineStr">
        <is>
          <t>Furniture</t>
        </is>
      </c>
      <c r="H5301" t="inlineStr">
        <is>
          <t>Cabinet</t>
        </is>
      </c>
      <c r="I5301" t="n">
        <v>2</v>
      </c>
      <c r="J5301" s="12" t="n">
        <v>10240.53</v>
      </c>
      <c r="K5301" s="13" t="n">
        <v>0.2</v>
      </c>
      <c r="L5301" s="12" t="n">
        <v>16384.85</v>
      </c>
      <c r="M5301" s="12" t="n">
        <v>15975.23</v>
      </c>
      <c r="N5301" s="12" t="n">
        <v>409.62</v>
      </c>
      <c r="O5301" t="inlineStr">
        <is>
          <t>Debit Card</t>
        </is>
      </c>
      <c r="P5301" t="inlineStr">
        <is>
          <t>Meera Joshi</t>
        </is>
      </c>
      <c r="Q5301" t="inlineStr">
        <is>
          <t>CUST-0098</t>
        </is>
      </c>
      <c r="R5301" t="n">
        <v>3</v>
      </c>
      <c r="S5301" t="inlineStr">
        <is>
          <t>No</t>
        </is>
      </c>
    </row>
    <row r="5302">
      <c r="A5302" t="inlineStr">
        <is>
          <t>ORD-2406-05301</t>
        </is>
      </c>
      <c r="B5302" s="11" t="n">
        <v>45467</v>
      </c>
      <c r="C5302" t="inlineStr">
        <is>
          <t>Central</t>
        </is>
      </c>
      <c r="D5302" t="inlineStr">
        <is>
          <t>Indore</t>
        </is>
      </c>
      <c r="E5302" t="inlineStr">
        <is>
          <t>Small Business</t>
        </is>
      </c>
      <c r="F5302" t="inlineStr">
        <is>
          <t>Partner</t>
        </is>
      </c>
      <c r="G5302" t="inlineStr">
        <is>
          <t>Office Supplies</t>
        </is>
      </c>
      <c r="H5302" t="inlineStr">
        <is>
          <t>Marker Set</t>
        </is>
      </c>
      <c r="I5302" t="n">
        <v>3</v>
      </c>
      <c r="J5302" s="12" t="n">
        <v>264.25</v>
      </c>
      <c r="K5302" s="13" t="n">
        <v>0.05</v>
      </c>
      <c r="L5302" s="12" t="n">
        <v>753.11</v>
      </c>
      <c r="M5302" s="12" t="n">
        <v>515.29</v>
      </c>
      <c r="N5302" s="12" t="n">
        <v>237.82</v>
      </c>
      <c r="O5302" t="inlineStr">
        <is>
          <t>UPI</t>
        </is>
      </c>
      <c r="P5302" t="inlineStr">
        <is>
          <t>Vivaan Gupta</t>
        </is>
      </c>
      <c r="Q5302" t="inlineStr">
        <is>
          <t>CUST-0459</t>
        </is>
      </c>
      <c r="R5302" t="n">
        <v>5</v>
      </c>
      <c r="S5302" t="inlineStr">
        <is>
          <t>No</t>
        </is>
      </c>
    </row>
    <row r="5303">
      <c r="A5303" t="inlineStr">
        <is>
          <t>ORD-2502-05302</t>
        </is>
      </c>
      <c r="B5303" s="11" t="n">
        <v>45716</v>
      </c>
      <c r="C5303" t="inlineStr">
        <is>
          <t>North</t>
        </is>
      </c>
      <c r="D5303" t="inlineStr">
        <is>
          <t>Jaipur</t>
        </is>
      </c>
      <c r="E5303" t="inlineStr">
        <is>
          <t>Corporate</t>
        </is>
      </c>
      <c r="F5303" t="inlineStr">
        <is>
          <t>Direct Sales</t>
        </is>
      </c>
      <c r="G5303" t="inlineStr">
        <is>
          <t>Office Supplies</t>
        </is>
      </c>
      <c r="H5303" t="inlineStr">
        <is>
          <t>Paper Ream</t>
        </is>
      </c>
      <c r="I5303" t="n">
        <v>8</v>
      </c>
      <c r="J5303" s="12" t="n">
        <v>450.07</v>
      </c>
      <c r="K5303" s="13" t="n">
        <v>0.2</v>
      </c>
      <c r="L5303" s="12" t="n">
        <v>2880.45</v>
      </c>
      <c r="M5303" s="12" t="n">
        <v>2700.42</v>
      </c>
      <c r="N5303" s="12" t="n">
        <v>180.03</v>
      </c>
      <c r="O5303" t="inlineStr">
        <is>
          <t>Debit Card</t>
        </is>
      </c>
      <c r="P5303" t="inlineStr">
        <is>
          <t>Kabir Singh</t>
        </is>
      </c>
      <c r="Q5303" t="inlineStr">
        <is>
          <t>CUST-0408</t>
        </is>
      </c>
      <c r="R5303" t="n">
        <v>4</v>
      </c>
      <c r="S5303" t="inlineStr">
        <is>
          <t>No</t>
        </is>
      </c>
    </row>
    <row r="5304">
      <c r="A5304" t="inlineStr">
        <is>
          <t>ORD-2511-05303</t>
        </is>
      </c>
      <c r="B5304" s="11" t="n">
        <v>45986</v>
      </c>
      <c r="C5304" t="inlineStr">
        <is>
          <t>East</t>
        </is>
      </c>
      <c r="D5304" t="inlineStr">
        <is>
          <t>Guwahati</t>
        </is>
      </c>
      <c r="E5304" t="inlineStr">
        <is>
          <t>Small Business</t>
        </is>
      </c>
      <c r="F5304" t="inlineStr">
        <is>
          <t>Direct Sales</t>
        </is>
      </c>
      <c r="G5304" t="inlineStr">
        <is>
          <t>Accessories</t>
        </is>
      </c>
      <c r="H5304" t="inlineStr">
        <is>
          <t>Webcam</t>
        </is>
      </c>
      <c r="I5304" t="n">
        <v>2</v>
      </c>
      <c r="J5304" s="12" t="n">
        <v>3678.54</v>
      </c>
      <c r="K5304" s="13" t="n">
        <v>0.03</v>
      </c>
      <c r="L5304" s="12" t="n">
        <v>7136.37</v>
      </c>
      <c r="M5304" s="12" t="n">
        <v>5591.38</v>
      </c>
      <c r="N5304" s="12" t="n">
        <v>1544.99</v>
      </c>
      <c r="O5304" t="inlineStr">
        <is>
          <t>Net Banking</t>
        </is>
      </c>
      <c r="P5304" t="inlineStr">
        <is>
          <t>Aarav Sharma</t>
        </is>
      </c>
      <c r="Q5304" t="inlineStr">
        <is>
          <t>CUST-0447</t>
        </is>
      </c>
      <c r="R5304" t="n">
        <v>5</v>
      </c>
      <c r="S5304" t="inlineStr">
        <is>
          <t>No</t>
        </is>
      </c>
    </row>
    <row r="5305">
      <c r="A5305" t="inlineStr">
        <is>
          <t>ORD-2509-05304</t>
        </is>
      </c>
      <c r="B5305" s="11" t="n">
        <v>45921</v>
      </c>
      <c r="C5305" t="inlineStr">
        <is>
          <t>East</t>
        </is>
      </c>
      <c r="D5305" t="inlineStr">
        <is>
          <t>Patna</t>
        </is>
      </c>
      <c r="E5305" t="inlineStr">
        <is>
          <t>Consumer</t>
        </is>
      </c>
      <c r="F5305" t="inlineStr">
        <is>
          <t>Retail Store</t>
        </is>
      </c>
      <c r="G5305" t="inlineStr">
        <is>
          <t>Furniture</t>
        </is>
      </c>
      <c r="H5305" t="inlineStr">
        <is>
          <t>Desk</t>
        </is>
      </c>
      <c r="I5305" t="n">
        <v>6</v>
      </c>
      <c r="J5305" s="12" t="n">
        <v>13433.4</v>
      </c>
      <c r="K5305" s="13" t="n">
        <v>0.15</v>
      </c>
      <c r="L5305" s="12" t="n">
        <v>68510.34</v>
      </c>
      <c r="M5305" s="12" t="n">
        <v>60450.3</v>
      </c>
      <c r="N5305" s="12" t="n">
        <v>8060.04</v>
      </c>
      <c r="O5305" t="inlineStr">
        <is>
          <t>Credit Card</t>
        </is>
      </c>
      <c r="P5305" t="inlineStr">
        <is>
          <t>Anaya Rao</t>
        </is>
      </c>
      <c r="Q5305" t="inlineStr">
        <is>
          <t>CUST-0300</t>
        </is>
      </c>
      <c r="R5305" t="n">
        <v>3</v>
      </c>
      <c r="S5305" t="inlineStr">
        <is>
          <t>No</t>
        </is>
      </c>
    </row>
    <row r="5306">
      <c r="A5306" t="inlineStr">
        <is>
          <t>ORD-2502-05305</t>
        </is>
      </c>
      <c r="B5306" s="11" t="n">
        <v>45708</v>
      </c>
      <c r="C5306" t="inlineStr">
        <is>
          <t>East</t>
        </is>
      </c>
      <c r="D5306" t="inlineStr">
        <is>
          <t>Guwahati</t>
        </is>
      </c>
      <c r="E5306" t="inlineStr">
        <is>
          <t>Consumer</t>
        </is>
      </c>
      <c r="F5306" t="inlineStr">
        <is>
          <t>Retail Store</t>
        </is>
      </c>
      <c r="G5306" t="inlineStr">
        <is>
          <t>Technology</t>
        </is>
      </c>
      <c r="H5306" t="inlineStr">
        <is>
          <t>Headphones</t>
        </is>
      </c>
      <c r="I5306" t="n">
        <v>1</v>
      </c>
      <c r="J5306" s="12" t="n">
        <v>2938.8</v>
      </c>
      <c r="K5306" s="13" t="n">
        <v>0.2</v>
      </c>
      <c r="L5306" s="12" t="n">
        <v>2351.04</v>
      </c>
      <c r="M5306" s="12" t="n">
        <v>2174.71</v>
      </c>
      <c r="N5306" s="12" t="n">
        <v>176.33</v>
      </c>
      <c r="O5306" t="inlineStr">
        <is>
          <t>Debit Card</t>
        </is>
      </c>
      <c r="P5306" t="inlineStr">
        <is>
          <t>Sara Khan</t>
        </is>
      </c>
      <c r="Q5306" t="inlineStr">
        <is>
          <t>CUST-0534</t>
        </is>
      </c>
      <c r="R5306" t="n">
        <v>4</v>
      </c>
      <c r="S5306" t="inlineStr">
        <is>
          <t>No</t>
        </is>
      </c>
    </row>
    <row r="5307">
      <c r="A5307" t="inlineStr">
        <is>
          <t>ORD-2401-05306</t>
        </is>
      </c>
      <c r="B5307" s="11" t="n">
        <v>45297</v>
      </c>
      <c r="C5307" t="inlineStr">
        <is>
          <t>Central</t>
        </is>
      </c>
      <c r="D5307" t="inlineStr">
        <is>
          <t>Nagpur</t>
        </is>
      </c>
      <c r="E5307" t="inlineStr">
        <is>
          <t>Corporate</t>
        </is>
      </c>
      <c r="F5307" t="inlineStr">
        <is>
          <t>Direct Sales</t>
        </is>
      </c>
      <c r="G5307" t="inlineStr">
        <is>
          <t>Office Supplies</t>
        </is>
      </c>
      <c r="H5307" t="inlineStr">
        <is>
          <t>Stapler</t>
        </is>
      </c>
      <c r="I5307" t="n">
        <v>1</v>
      </c>
      <c r="J5307" s="12" t="n">
        <v>306.03</v>
      </c>
      <c r="K5307" s="13" t="n">
        <v>0.05</v>
      </c>
      <c r="L5307" s="12" t="n">
        <v>290.73</v>
      </c>
      <c r="M5307" s="12" t="n">
        <v>205.04</v>
      </c>
      <c r="N5307" s="12" t="n">
        <v>85.69</v>
      </c>
      <c r="O5307" t="inlineStr">
        <is>
          <t>Debit Card</t>
        </is>
      </c>
      <c r="P5307" t="inlineStr">
        <is>
          <t>Rohan Verma</t>
        </is>
      </c>
      <c r="Q5307" t="inlineStr">
        <is>
          <t>CUST-0118</t>
        </is>
      </c>
      <c r="R5307" t="n">
        <v>5</v>
      </c>
      <c r="S5307" t="inlineStr">
        <is>
          <t>No</t>
        </is>
      </c>
    </row>
    <row r="5308">
      <c r="A5308" t="inlineStr">
        <is>
          <t>ORD-2509-05307</t>
        </is>
      </c>
      <c r="B5308" s="11" t="n">
        <v>45930</v>
      </c>
      <c r="C5308" t="inlineStr">
        <is>
          <t>West</t>
        </is>
      </c>
      <c r="D5308" t="inlineStr">
        <is>
          <t>Ahmedabad</t>
        </is>
      </c>
      <c r="E5308" t="inlineStr">
        <is>
          <t>Education</t>
        </is>
      </c>
      <c r="F5308" t="inlineStr">
        <is>
          <t>Partner</t>
        </is>
      </c>
      <c r="G5308" t="inlineStr">
        <is>
          <t>Accessories</t>
        </is>
      </c>
      <c r="H5308" t="inlineStr">
        <is>
          <t>Webcam</t>
        </is>
      </c>
      <c r="I5308" t="n">
        <v>1</v>
      </c>
      <c r="J5308" s="12" t="n">
        <v>3299.8</v>
      </c>
      <c r="K5308" s="13" t="n">
        <v>0.05</v>
      </c>
      <c r="L5308" s="12" t="n">
        <v>3134.81</v>
      </c>
      <c r="M5308" s="12" t="n">
        <v>2507.85</v>
      </c>
      <c r="N5308" s="12" t="n">
        <v>626.96</v>
      </c>
      <c r="O5308" t="inlineStr">
        <is>
          <t>Credit Card</t>
        </is>
      </c>
      <c r="P5308" t="inlineStr">
        <is>
          <t>Kabir Singh</t>
        </is>
      </c>
      <c r="Q5308" t="inlineStr">
        <is>
          <t>CUST-0471</t>
        </is>
      </c>
      <c r="R5308" t="n">
        <v>1</v>
      </c>
      <c r="S5308" t="inlineStr">
        <is>
          <t>No</t>
        </is>
      </c>
    </row>
    <row r="5309">
      <c r="A5309" t="inlineStr">
        <is>
          <t>ORD-2510-05308</t>
        </is>
      </c>
      <c r="B5309" s="11" t="n">
        <v>45942</v>
      </c>
      <c r="C5309" t="inlineStr">
        <is>
          <t>North</t>
        </is>
      </c>
      <c r="D5309" t="inlineStr">
        <is>
          <t>Chandigarh</t>
        </is>
      </c>
      <c r="E5309" t="inlineStr">
        <is>
          <t>Consumer</t>
        </is>
      </c>
      <c r="F5309" t="inlineStr">
        <is>
          <t>Direct Sales</t>
        </is>
      </c>
      <c r="G5309" t="inlineStr">
        <is>
          <t>Office Supplies</t>
        </is>
      </c>
      <c r="H5309" t="inlineStr">
        <is>
          <t>Pen Box</t>
        </is>
      </c>
      <c r="I5309" t="n">
        <v>4</v>
      </c>
      <c r="J5309" s="12" t="n">
        <v>205.78</v>
      </c>
      <c r="K5309" s="13" t="n">
        <v>0.05</v>
      </c>
      <c r="L5309" s="12" t="n">
        <v>781.96</v>
      </c>
      <c r="M5309" s="12" t="n">
        <v>502.1</v>
      </c>
      <c r="N5309" s="12" t="n">
        <v>279.86</v>
      </c>
      <c r="O5309" t="inlineStr">
        <is>
          <t>Credit Card</t>
        </is>
      </c>
      <c r="P5309" t="inlineStr">
        <is>
          <t>Meera Joshi</t>
        </is>
      </c>
      <c r="Q5309" t="inlineStr">
        <is>
          <t>CUST-0442</t>
        </is>
      </c>
      <c r="R5309" t="n">
        <v>6</v>
      </c>
      <c r="S5309" t="inlineStr">
        <is>
          <t>Yes</t>
        </is>
      </c>
    </row>
    <row r="5310">
      <c r="A5310" t="inlineStr">
        <is>
          <t>ORD-2501-05309</t>
        </is>
      </c>
      <c r="B5310" s="11" t="n">
        <v>45685</v>
      </c>
      <c r="C5310" t="inlineStr">
        <is>
          <t>North</t>
        </is>
      </c>
      <c r="D5310" t="inlineStr">
        <is>
          <t>Delhi</t>
        </is>
      </c>
      <c r="E5310" t="inlineStr">
        <is>
          <t>Corporate</t>
        </is>
      </c>
      <c r="F5310" t="inlineStr">
        <is>
          <t>Online</t>
        </is>
      </c>
      <c r="G5310" t="inlineStr">
        <is>
          <t>Furniture</t>
        </is>
      </c>
      <c r="H5310" t="inlineStr">
        <is>
          <t>Bookshelf</t>
        </is>
      </c>
      <c r="I5310" t="n">
        <v>2</v>
      </c>
      <c r="J5310" s="12" t="n">
        <v>6174.27</v>
      </c>
      <c r="K5310" s="13" t="n">
        <v>0.05</v>
      </c>
      <c r="L5310" s="12" t="n">
        <v>11731.11</v>
      </c>
      <c r="M5310" s="12" t="n">
        <v>9014.43</v>
      </c>
      <c r="N5310" s="12" t="n">
        <v>2716.68</v>
      </c>
      <c r="O5310" t="inlineStr">
        <is>
          <t>UPI</t>
        </is>
      </c>
      <c r="P5310" t="inlineStr">
        <is>
          <t>Kabir Singh</t>
        </is>
      </c>
      <c r="Q5310" t="inlineStr">
        <is>
          <t>CUST-0594</t>
        </is>
      </c>
      <c r="R5310" t="n">
        <v>3</v>
      </c>
      <c r="S5310" t="inlineStr">
        <is>
          <t>Yes</t>
        </is>
      </c>
    </row>
    <row r="5311">
      <c r="A5311" t="inlineStr">
        <is>
          <t>ORD-2507-05310</t>
        </is>
      </c>
      <c r="B5311" s="11" t="n">
        <v>45861</v>
      </c>
      <c r="C5311" t="inlineStr">
        <is>
          <t>East</t>
        </is>
      </c>
      <c r="D5311" t="inlineStr">
        <is>
          <t>Bhubaneswar</t>
        </is>
      </c>
      <c r="E5311" t="inlineStr">
        <is>
          <t>Corporate</t>
        </is>
      </c>
      <c r="F5311" t="inlineStr">
        <is>
          <t>Retail Store</t>
        </is>
      </c>
      <c r="G5311" t="inlineStr">
        <is>
          <t>Office Supplies</t>
        </is>
      </c>
      <c r="H5311" t="inlineStr">
        <is>
          <t>File Folder</t>
        </is>
      </c>
      <c r="I5311" t="n">
        <v>1</v>
      </c>
      <c r="J5311" s="12" t="n">
        <v>103.48</v>
      </c>
      <c r="K5311" s="13" t="n">
        <v>0.25</v>
      </c>
      <c r="L5311" s="12" t="n">
        <v>77.61</v>
      </c>
      <c r="M5311" s="12" t="n">
        <v>60.02</v>
      </c>
      <c r="N5311" s="12" t="n">
        <v>17.59</v>
      </c>
      <c r="O5311" t="inlineStr">
        <is>
          <t>Cash</t>
        </is>
      </c>
      <c r="P5311" t="inlineStr">
        <is>
          <t>Rohan Verma</t>
        </is>
      </c>
      <c r="Q5311" t="inlineStr">
        <is>
          <t>CUST-0820</t>
        </is>
      </c>
      <c r="R5311" t="n">
        <v>4</v>
      </c>
      <c r="S5311" t="inlineStr">
        <is>
          <t>No</t>
        </is>
      </c>
    </row>
    <row r="5312">
      <c r="A5312" t="inlineStr">
        <is>
          <t>ORD-2403-05311</t>
        </is>
      </c>
      <c r="B5312" s="11" t="n">
        <v>45370</v>
      </c>
      <c r="C5312" t="inlineStr">
        <is>
          <t>South</t>
        </is>
      </c>
      <c r="D5312" t="inlineStr">
        <is>
          <t>Hyderabad</t>
        </is>
      </c>
      <c r="E5312" t="inlineStr">
        <is>
          <t>Consumer</t>
        </is>
      </c>
      <c r="F5312" t="inlineStr">
        <is>
          <t>Direct Sales</t>
        </is>
      </c>
      <c r="G5312" t="inlineStr">
        <is>
          <t>Technology</t>
        </is>
      </c>
      <c r="H5312" t="inlineStr">
        <is>
          <t>Laptop</t>
        </is>
      </c>
      <c r="I5312" t="n">
        <v>8</v>
      </c>
      <c r="J5312" s="12" t="n">
        <v>43405.41</v>
      </c>
      <c r="K5312" s="13" t="n">
        <v>0.1</v>
      </c>
      <c r="L5312" s="12" t="n">
        <v>312518.95</v>
      </c>
      <c r="M5312" s="12" t="n">
        <v>298629.22</v>
      </c>
      <c r="N5312" s="12" t="n">
        <v>13889.73</v>
      </c>
      <c r="O5312" t="inlineStr">
        <is>
          <t>Debit Card</t>
        </is>
      </c>
      <c r="P5312" t="inlineStr">
        <is>
          <t>Sara Khan</t>
        </is>
      </c>
      <c r="Q5312" t="inlineStr">
        <is>
          <t>CUST-0579</t>
        </is>
      </c>
      <c r="R5312" t="n">
        <v>7</v>
      </c>
      <c r="S5312" t="inlineStr">
        <is>
          <t>No</t>
        </is>
      </c>
    </row>
    <row r="5313">
      <c r="A5313" t="inlineStr">
        <is>
          <t>ORD-2410-05312</t>
        </is>
      </c>
      <c r="B5313" s="11" t="n">
        <v>45586</v>
      </c>
      <c r="C5313" t="inlineStr">
        <is>
          <t>South</t>
        </is>
      </c>
      <c r="D5313" t="inlineStr">
        <is>
          <t>Bengaluru</t>
        </is>
      </c>
      <c r="E5313" t="inlineStr">
        <is>
          <t>Small Business</t>
        </is>
      </c>
      <c r="F5313" t="inlineStr">
        <is>
          <t>Partner</t>
        </is>
      </c>
      <c r="G5313" t="inlineStr">
        <is>
          <t>Furniture</t>
        </is>
      </c>
      <c r="H5313" t="inlineStr">
        <is>
          <t>Cabinet</t>
        </is>
      </c>
      <c r="I5313" t="n">
        <v>1</v>
      </c>
      <c r="J5313" s="12" t="n">
        <v>9409</v>
      </c>
      <c r="K5313" s="13" t="n">
        <v>0.03</v>
      </c>
      <c r="L5313" s="12" t="n">
        <v>9126.73</v>
      </c>
      <c r="M5313" s="12" t="n">
        <v>7339.02</v>
      </c>
      <c r="N5313" s="12" t="n">
        <v>1787.71</v>
      </c>
      <c r="O5313" t="inlineStr">
        <is>
          <t>Net Banking</t>
        </is>
      </c>
      <c r="P5313" t="inlineStr">
        <is>
          <t>Vivaan Gupta</t>
        </is>
      </c>
      <c r="Q5313" t="inlineStr">
        <is>
          <t>CUST-0330</t>
        </is>
      </c>
      <c r="R5313" t="n">
        <v>3</v>
      </c>
      <c r="S5313" t="inlineStr">
        <is>
          <t>No</t>
        </is>
      </c>
    </row>
    <row r="5314">
      <c r="A5314" t="inlineStr">
        <is>
          <t>ORD-2407-05313</t>
        </is>
      </c>
      <c r="B5314" s="11" t="n">
        <v>45486</v>
      </c>
      <c r="C5314" t="inlineStr">
        <is>
          <t>Central</t>
        </is>
      </c>
      <c r="D5314" t="inlineStr">
        <is>
          <t>Raipur</t>
        </is>
      </c>
      <c r="E5314" t="inlineStr">
        <is>
          <t>Consumer</t>
        </is>
      </c>
      <c r="F5314" t="inlineStr">
        <is>
          <t>Online</t>
        </is>
      </c>
      <c r="G5314" t="inlineStr">
        <is>
          <t>Office Supplies</t>
        </is>
      </c>
      <c r="H5314" t="inlineStr">
        <is>
          <t>Paper Ream</t>
        </is>
      </c>
      <c r="I5314" t="n">
        <v>3</v>
      </c>
      <c r="J5314" s="12" t="n">
        <v>505.03</v>
      </c>
      <c r="K5314" s="13" t="n">
        <v>0.05</v>
      </c>
      <c r="L5314" s="12" t="n">
        <v>1439.34</v>
      </c>
      <c r="M5314" s="12" t="n">
        <v>1136.32</v>
      </c>
      <c r="N5314" s="12" t="n">
        <v>303.02</v>
      </c>
      <c r="O5314" t="inlineStr">
        <is>
          <t>UPI</t>
        </is>
      </c>
      <c r="P5314" t="inlineStr">
        <is>
          <t>Aarav Sharma</t>
        </is>
      </c>
      <c r="Q5314" t="inlineStr">
        <is>
          <t>CUST-0540</t>
        </is>
      </c>
      <c r="R5314" t="n">
        <v>4</v>
      </c>
      <c r="S5314" t="inlineStr">
        <is>
          <t>No</t>
        </is>
      </c>
    </row>
    <row r="5315">
      <c r="A5315" t="inlineStr">
        <is>
          <t>ORD-2409-05314</t>
        </is>
      </c>
      <c r="B5315" s="11" t="n">
        <v>45538</v>
      </c>
      <c r="C5315" t="inlineStr">
        <is>
          <t>South</t>
        </is>
      </c>
      <c r="D5315" t="inlineStr">
        <is>
          <t>Kochi</t>
        </is>
      </c>
      <c r="E5315" t="inlineStr">
        <is>
          <t>Corporate</t>
        </is>
      </c>
      <c r="F5315" t="inlineStr">
        <is>
          <t>Direct Sales</t>
        </is>
      </c>
      <c r="G5315" t="inlineStr">
        <is>
          <t>Accessories</t>
        </is>
      </c>
      <c r="H5315" t="inlineStr">
        <is>
          <t>USB Hub</t>
        </is>
      </c>
      <c r="I5315" t="n">
        <v>1</v>
      </c>
      <c r="J5315" s="12" t="n">
        <v>1376.88</v>
      </c>
      <c r="K5315" s="13" t="n">
        <v>0.15</v>
      </c>
      <c r="L5315" s="12" t="n">
        <v>1170.35</v>
      </c>
      <c r="M5315" s="12" t="n">
        <v>936.28</v>
      </c>
      <c r="N5315" s="12" t="n">
        <v>234.07</v>
      </c>
      <c r="O5315" t="inlineStr">
        <is>
          <t>Debit Card</t>
        </is>
      </c>
      <c r="P5315" t="inlineStr">
        <is>
          <t>Anaya Rao</t>
        </is>
      </c>
      <c r="Q5315" t="inlineStr">
        <is>
          <t>CUST-0276</t>
        </is>
      </c>
      <c r="R5315" t="n">
        <v>3</v>
      </c>
      <c r="S5315" t="inlineStr">
        <is>
          <t>Yes</t>
        </is>
      </c>
    </row>
    <row r="5316">
      <c r="A5316" t="inlineStr">
        <is>
          <t>ORD-2401-05315</t>
        </is>
      </c>
      <c r="B5316" s="11" t="n">
        <v>45299</v>
      </c>
      <c r="C5316" t="inlineStr">
        <is>
          <t>East</t>
        </is>
      </c>
      <c r="D5316" t="inlineStr">
        <is>
          <t>Kolkata</t>
        </is>
      </c>
      <c r="E5316" t="inlineStr">
        <is>
          <t>Consumer</t>
        </is>
      </c>
      <c r="F5316" t="inlineStr">
        <is>
          <t>Partner</t>
        </is>
      </c>
      <c r="G5316" t="inlineStr">
        <is>
          <t>Furniture</t>
        </is>
      </c>
      <c r="H5316" t="inlineStr">
        <is>
          <t>Bookshelf</t>
        </is>
      </c>
      <c r="I5316" t="n">
        <v>4</v>
      </c>
      <c r="J5316" s="12" t="n">
        <v>6115.31</v>
      </c>
      <c r="K5316" s="13" t="n">
        <v>0.05</v>
      </c>
      <c r="L5316" s="12" t="n">
        <v>23238.18</v>
      </c>
      <c r="M5316" s="12" t="n">
        <v>17856.71</v>
      </c>
      <c r="N5316" s="12" t="n">
        <v>5381.47</v>
      </c>
      <c r="O5316" t="inlineStr">
        <is>
          <t>Net Banking</t>
        </is>
      </c>
      <c r="P5316" t="inlineStr">
        <is>
          <t>Sara Khan</t>
        </is>
      </c>
      <c r="Q5316" t="inlineStr">
        <is>
          <t>CUST-0462</t>
        </is>
      </c>
      <c r="R5316" t="n">
        <v>1</v>
      </c>
      <c r="S5316" t="inlineStr">
        <is>
          <t>No</t>
        </is>
      </c>
    </row>
    <row r="5317">
      <c r="A5317" t="inlineStr">
        <is>
          <t>ORD-2405-05316</t>
        </is>
      </c>
      <c r="B5317" s="11" t="n">
        <v>45415</v>
      </c>
      <c r="C5317" t="inlineStr">
        <is>
          <t>West</t>
        </is>
      </c>
      <c r="D5317" t="inlineStr">
        <is>
          <t>Surat</t>
        </is>
      </c>
      <c r="E5317" t="inlineStr">
        <is>
          <t>Corporate</t>
        </is>
      </c>
      <c r="F5317" t="inlineStr">
        <is>
          <t>Direct Sales</t>
        </is>
      </c>
      <c r="G5317" t="inlineStr">
        <is>
          <t>Furniture</t>
        </is>
      </c>
      <c r="H5317" t="inlineStr">
        <is>
          <t>Bookshelf</t>
        </is>
      </c>
      <c r="I5317" t="n">
        <v>1</v>
      </c>
      <c r="J5317" s="12" t="n">
        <v>6137.7</v>
      </c>
      <c r="K5317" s="13" t="n">
        <v>0.2</v>
      </c>
      <c r="L5317" s="12" t="n">
        <v>4910.16</v>
      </c>
      <c r="M5317" s="12" t="n">
        <v>4480.52</v>
      </c>
      <c r="N5317" s="12" t="n">
        <v>429.64</v>
      </c>
      <c r="O5317" t="inlineStr">
        <is>
          <t>UPI</t>
        </is>
      </c>
      <c r="P5317" t="inlineStr">
        <is>
          <t>Vivaan Gupta</t>
        </is>
      </c>
      <c r="Q5317" t="inlineStr">
        <is>
          <t>CUST-0124</t>
        </is>
      </c>
      <c r="R5317" t="n">
        <v>3</v>
      </c>
      <c r="S5317" t="inlineStr">
        <is>
          <t>No</t>
        </is>
      </c>
    </row>
    <row r="5318">
      <c r="A5318" t="inlineStr">
        <is>
          <t>ORD-2509-05317</t>
        </is>
      </c>
      <c r="B5318" s="11" t="n">
        <v>45905</v>
      </c>
      <c r="C5318" t="inlineStr">
        <is>
          <t>East</t>
        </is>
      </c>
      <c r="D5318" t="inlineStr">
        <is>
          <t>Guwahati</t>
        </is>
      </c>
      <c r="E5318" t="inlineStr">
        <is>
          <t>Small Business</t>
        </is>
      </c>
      <c r="F5318" t="inlineStr">
        <is>
          <t>Retail Store</t>
        </is>
      </c>
      <c r="G5318" t="inlineStr">
        <is>
          <t>Office Supplies</t>
        </is>
      </c>
      <c r="H5318" t="inlineStr">
        <is>
          <t>Stapler</t>
        </is>
      </c>
      <c r="I5318" t="n">
        <v>5</v>
      </c>
      <c r="J5318" s="12" t="n">
        <v>342.77</v>
      </c>
      <c r="K5318" s="13" t="n">
        <v>0</v>
      </c>
      <c r="L5318" s="12" t="n">
        <v>1713.85</v>
      </c>
      <c r="M5318" s="12" t="n">
        <v>1148.28</v>
      </c>
      <c r="N5318" s="12" t="n">
        <v>565.5700000000001</v>
      </c>
      <c r="O5318" t="inlineStr">
        <is>
          <t>Debit Card</t>
        </is>
      </c>
      <c r="P5318" t="inlineStr">
        <is>
          <t>Aarav Sharma</t>
        </is>
      </c>
      <c r="Q5318" t="inlineStr">
        <is>
          <t>CUST-0081</t>
        </is>
      </c>
      <c r="R5318" t="n">
        <v>1</v>
      </c>
      <c r="S5318" t="inlineStr">
        <is>
          <t>Yes</t>
        </is>
      </c>
    </row>
    <row r="5319">
      <c r="A5319" t="inlineStr">
        <is>
          <t>ORD-2505-05318</t>
        </is>
      </c>
      <c r="B5319" s="11" t="n">
        <v>45794</v>
      </c>
      <c r="C5319" t="inlineStr">
        <is>
          <t>South</t>
        </is>
      </c>
      <c r="D5319" t="inlineStr">
        <is>
          <t>Bengaluru</t>
        </is>
      </c>
      <c r="E5319" t="inlineStr">
        <is>
          <t>Consumer</t>
        </is>
      </c>
      <c r="F5319" t="inlineStr">
        <is>
          <t>Retail Store</t>
        </is>
      </c>
      <c r="G5319" t="inlineStr">
        <is>
          <t>Accessories</t>
        </is>
      </c>
      <c r="H5319" t="inlineStr">
        <is>
          <t>Webcam</t>
        </is>
      </c>
      <c r="I5319" t="n">
        <v>3</v>
      </c>
      <c r="J5319" s="12" t="n">
        <v>3432.75</v>
      </c>
      <c r="K5319" s="13" t="n">
        <v>0.2</v>
      </c>
      <c r="L5319" s="12" t="n">
        <v>8238.6</v>
      </c>
      <c r="M5319" s="12" t="n">
        <v>7826.67</v>
      </c>
      <c r="N5319" s="12" t="n">
        <v>411.93</v>
      </c>
      <c r="O5319" t="inlineStr">
        <is>
          <t>Net Banking</t>
        </is>
      </c>
      <c r="P5319" t="inlineStr">
        <is>
          <t>Tara Kapoor</t>
        </is>
      </c>
      <c r="Q5319" t="inlineStr">
        <is>
          <t>CUST-0144</t>
        </is>
      </c>
      <c r="R5319" t="n">
        <v>4</v>
      </c>
      <c r="S5319" t="inlineStr">
        <is>
          <t>No</t>
        </is>
      </c>
    </row>
    <row r="5320">
      <c r="A5320" t="inlineStr">
        <is>
          <t>ORD-2404-05319</t>
        </is>
      </c>
      <c r="B5320" s="11" t="n">
        <v>45386</v>
      </c>
      <c r="C5320" t="inlineStr">
        <is>
          <t>South</t>
        </is>
      </c>
      <c r="D5320" t="inlineStr">
        <is>
          <t>Bengaluru</t>
        </is>
      </c>
      <c r="E5320" t="inlineStr">
        <is>
          <t>Small Business</t>
        </is>
      </c>
      <c r="F5320" t="inlineStr">
        <is>
          <t>Online</t>
        </is>
      </c>
      <c r="G5320" t="inlineStr">
        <is>
          <t>Furniture</t>
        </is>
      </c>
      <c r="H5320" t="inlineStr">
        <is>
          <t>Desk</t>
        </is>
      </c>
      <c r="I5320" t="n">
        <v>1</v>
      </c>
      <c r="J5320" s="12" t="n">
        <v>11945.48</v>
      </c>
      <c r="K5320" s="13" t="n">
        <v>0.1</v>
      </c>
      <c r="L5320" s="12" t="n">
        <v>10750.93</v>
      </c>
      <c r="M5320" s="12" t="n">
        <v>8959.110000000001</v>
      </c>
      <c r="N5320" s="12" t="n">
        <v>1791.82</v>
      </c>
      <c r="O5320" t="inlineStr">
        <is>
          <t>UPI</t>
        </is>
      </c>
      <c r="P5320" t="inlineStr">
        <is>
          <t>Tara Kapoor</t>
        </is>
      </c>
      <c r="Q5320" t="inlineStr">
        <is>
          <t>CUST-0060</t>
        </is>
      </c>
      <c r="R5320" t="n">
        <v>5</v>
      </c>
      <c r="S5320" t="inlineStr">
        <is>
          <t>Yes</t>
        </is>
      </c>
    </row>
    <row r="5321">
      <c r="A5321" t="inlineStr">
        <is>
          <t>ORD-2509-05320</t>
        </is>
      </c>
      <c r="B5321" s="11" t="n">
        <v>45924</v>
      </c>
      <c r="C5321" t="inlineStr">
        <is>
          <t>West</t>
        </is>
      </c>
      <c r="D5321" t="inlineStr">
        <is>
          <t>Ahmedabad</t>
        </is>
      </c>
      <c r="E5321" t="inlineStr">
        <is>
          <t>Education</t>
        </is>
      </c>
      <c r="F5321" t="inlineStr">
        <is>
          <t>Direct Sales</t>
        </is>
      </c>
      <c r="G5321" t="inlineStr">
        <is>
          <t>Office Supplies</t>
        </is>
      </c>
      <c r="H5321" t="inlineStr">
        <is>
          <t>Marker Set</t>
        </is>
      </c>
      <c r="I5321" t="n">
        <v>3</v>
      </c>
      <c r="J5321" s="12" t="n">
        <v>238.85</v>
      </c>
      <c r="K5321" s="13" t="n">
        <v>0</v>
      </c>
      <c r="L5321" s="12" t="n">
        <v>716.55</v>
      </c>
      <c r="M5321" s="12" t="n">
        <v>465.76</v>
      </c>
      <c r="N5321" s="12" t="n">
        <v>250.79</v>
      </c>
      <c r="O5321" t="inlineStr">
        <is>
          <t>Credit Card</t>
        </is>
      </c>
      <c r="P5321" t="inlineStr">
        <is>
          <t>Diya Patel</t>
        </is>
      </c>
      <c r="Q5321" t="inlineStr">
        <is>
          <t>CUST-0099</t>
        </is>
      </c>
      <c r="R5321" t="n">
        <v>1</v>
      </c>
      <c r="S5321" t="inlineStr">
        <is>
          <t>No</t>
        </is>
      </c>
    </row>
    <row r="5322">
      <c r="A5322" t="inlineStr">
        <is>
          <t>ORD-2506-05321</t>
        </is>
      </c>
      <c r="B5322" s="11" t="n">
        <v>45815</v>
      </c>
      <c r="C5322" t="inlineStr">
        <is>
          <t>South</t>
        </is>
      </c>
      <c r="D5322" t="inlineStr">
        <is>
          <t>Kochi</t>
        </is>
      </c>
      <c r="E5322" t="inlineStr">
        <is>
          <t>Corporate</t>
        </is>
      </c>
      <c r="F5322" t="inlineStr">
        <is>
          <t>Partner</t>
        </is>
      </c>
      <c r="G5322" t="inlineStr">
        <is>
          <t>Technology</t>
        </is>
      </c>
      <c r="H5322" t="inlineStr">
        <is>
          <t>Headphones</t>
        </is>
      </c>
      <c r="I5322" t="n">
        <v>3</v>
      </c>
      <c r="J5322" s="12" t="n">
        <v>2664.33</v>
      </c>
      <c r="K5322" s="13" t="n">
        <v>0.15</v>
      </c>
      <c r="L5322" s="12" t="n">
        <v>6794.04</v>
      </c>
      <c r="M5322" s="12" t="n">
        <v>5914.81</v>
      </c>
      <c r="N5322" s="12" t="n">
        <v>879.23</v>
      </c>
      <c r="O5322" t="inlineStr">
        <is>
          <t>UPI</t>
        </is>
      </c>
      <c r="P5322" t="inlineStr">
        <is>
          <t>Rohan Verma</t>
        </is>
      </c>
      <c r="Q5322" t="inlineStr">
        <is>
          <t>CUST-0821</t>
        </is>
      </c>
      <c r="R5322" t="n">
        <v>7</v>
      </c>
      <c r="S5322" t="inlineStr">
        <is>
          <t>Yes</t>
        </is>
      </c>
    </row>
    <row r="5323">
      <c r="A5323" t="inlineStr">
        <is>
          <t>ORD-2501-05322</t>
        </is>
      </c>
      <c r="B5323" s="11" t="n">
        <v>45687</v>
      </c>
      <c r="C5323" t="inlineStr">
        <is>
          <t>North</t>
        </is>
      </c>
      <c r="D5323" t="inlineStr">
        <is>
          <t>Chandigarh</t>
        </is>
      </c>
      <c r="E5323" t="inlineStr">
        <is>
          <t>Small Business</t>
        </is>
      </c>
      <c r="F5323" t="inlineStr">
        <is>
          <t>Online</t>
        </is>
      </c>
      <c r="G5323" t="inlineStr">
        <is>
          <t>Office Supplies</t>
        </is>
      </c>
      <c r="H5323" t="inlineStr">
        <is>
          <t>File Folder</t>
        </is>
      </c>
      <c r="I5323" t="n">
        <v>3</v>
      </c>
      <c r="J5323" s="12" t="n">
        <v>109.51</v>
      </c>
      <c r="K5323" s="13" t="n">
        <v>0</v>
      </c>
      <c r="L5323" s="12" t="n">
        <v>328.53</v>
      </c>
      <c r="M5323" s="12" t="n">
        <v>190.55</v>
      </c>
      <c r="N5323" s="12" t="n">
        <v>137.98</v>
      </c>
      <c r="O5323" t="inlineStr">
        <is>
          <t>Credit Card</t>
        </is>
      </c>
      <c r="P5323" t="inlineStr">
        <is>
          <t>Sara Khan</t>
        </is>
      </c>
      <c r="Q5323" t="inlineStr">
        <is>
          <t>CUST-0716</t>
        </is>
      </c>
      <c r="R5323" t="n">
        <v>6</v>
      </c>
      <c r="S5323" t="inlineStr">
        <is>
          <t>No</t>
        </is>
      </c>
    </row>
    <row r="5324">
      <c r="A5324" t="inlineStr">
        <is>
          <t>ORD-2412-05323</t>
        </is>
      </c>
      <c r="B5324" s="11" t="n">
        <v>45641</v>
      </c>
      <c r="C5324" t="inlineStr">
        <is>
          <t>East</t>
        </is>
      </c>
      <c r="D5324" t="inlineStr">
        <is>
          <t>Bhubaneswar</t>
        </is>
      </c>
      <c r="E5324" t="inlineStr">
        <is>
          <t>Education</t>
        </is>
      </c>
      <c r="F5324" t="inlineStr">
        <is>
          <t>Retail Store</t>
        </is>
      </c>
      <c r="G5324" t="inlineStr">
        <is>
          <t>Accessories</t>
        </is>
      </c>
      <c r="H5324" t="inlineStr">
        <is>
          <t>Mouse</t>
        </is>
      </c>
      <c r="I5324" t="n">
        <v>3</v>
      </c>
      <c r="J5324" s="12" t="n">
        <v>783.27</v>
      </c>
      <c r="K5324" s="13" t="n">
        <v>0.25</v>
      </c>
      <c r="L5324" s="12" t="n">
        <v>1762.36</v>
      </c>
      <c r="M5324" s="12" t="n">
        <v>1550.87</v>
      </c>
      <c r="N5324" s="12" t="n">
        <v>211.49</v>
      </c>
      <c r="O5324" t="inlineStr">
        <is>
          <t>Cash</t>
        </is>
      </c>
      <c r="P5324" t="inlineStr">
        <is>
          <t>Meera Joshi</t>
        </is>
      </c>
      <c r="Q5324" t="inlineStr">
        <is>
          <t>CUST-0283</t>
        </is>
      </c>
      <c r="R5324" t="n">
        <v>5</v>
      </c>
      <c r="S5324" t="inlineStr">
        <is>
          <t>No</t>
        </is>
      </c>
    </row>
    <row r="5325">
      <c r="A5325" t="inlineStr">
        <is>
          <t>ORD-2404-05324</t>
        </is>
      </c>
      <c r="B5325" s="11" t="n">
        <v>45391</v>
      </c>
      <c r="C5325" t="inlineStr">
        <is>
          <t>East</t>
        </is>
      </c>
      <c r="D5325" t="inlineStr">
        <is>
          <t>Patna</t>
        </is>
      </c>
      <c r="E5325" t="inlineStr">
        <is>
          <t>Consumer</t>
        </is>
      </c>
      <c r="F5325" t="inlineStr">
        <is>
          <t>Partner</t>
        </is>
      </c>
      <c r="G5325" t="inlineStr">
        <is>
          <t>Office Supplies</t>
        </is>
      </c>
      <c r="H5325" t="inlineStr">
        <is>
          <t>Marker Set</t>
        </is>
      </c>
      <c r="I5325" t="n">
        <v>2</v>
      </c>
      <c r="J5325" s="12" t="n">
        <v>248.46</v>
      </c>
      <c r="K5325" s="13" t="n">
        <v>0.2</v>
      </c>
      <c r="L5325" s="12" t="n">
        <v>397.54</v>
      </c>
      <c r="M5325" s="12" t="n">
        <v>323</v>
      </c>
      <c r="N5325" s="12" t="n">
        <v>74.54000000000001</v>
      </c>
      <c r="O5325" t="inlineStr">
        <is>
          <t>Credit Card</t>
        </is>
      </c>
      <c r="P5325" t="inlineStr">
        <is>
          <t>Diya Patel</t>
        </is>
      </c>
      <c r="Q5325" t="inlineStr">
        <is>
          <t>CUST-0950</t>
        </is>
      </c>
      <c r="R5325" t="n">
        <v>4</v>
      </c>
      <c r="S5325" t="inlineStr">
        <is>
          <t>Yes</t>
        </is>
      </c>
    </row>
    <row r="5326">
      <c r="A5326" t="inlineStr">
        <is>
          <t>ORD-2501-05325</t>
        </is>
      </c>
      <c r="B5326" s="11" t="n">
        <v>45671</v>
      </c>
      <c r="C5326" t="inlineStr">
        <is>
          <t>North</t>
        </is>
      </c>
      <c r="D5326" t="inlineStr">
        <is>
          <t>Jaipur</t>
        </is>
      </c>
      <c r="E5326" t="inlineStr">
        <is>
          <t>Corporate</t>
        </is>
      </c>
      <c r="F5326" t="inlineStr">
        <is>
          <t>Direct Sales</t>
        </is>
      </c>
      <c r="G5326" t="inlineStr">
        <is>
          <t>Technology</t>
        </is>
      </c>
      <c r="H5326" t="inlineStr">
        <is>
          <t>Tablet</t>
        </is>
      </c>
      <c r="I5326" t="n">
        <v>1</v>
      </c>
      <c r="J5326" s="12" t="n">
        <v>21423.25</v>
      </c>
      <c r="K5326" s="13" t="n">
        <v>0.05</v>
      </c>
      <c r="L5326" s="12" t="n">
        <v>20352.09</v>
      </c>
      <c r="M5326" s="12" t="n">
        <v>17781.3</v>
      </c>
      <c r="N5326" s="12" t="n">
        <v>2570.79</v>
      </c>
      <c r="O5326" t="inlineStr">
        <is>
          <t>Debit Card</t>
        </is>
      </c>
      <c r="P5326" t="inlineStr">
        <is>
          <t>Rohan Verma</t>
        </is>
      </c>
      <c r="Q5326" t="inlineStr">
        <is>
          <t>CUST-0314</t>
        </is>
      </c>
      <c r="R5326" t="n">
        <v>2</v>
      </c>
      <c r="S5326" t="inlineStr">
        <is>
          <t>No</t>
        </is>
      </c>
    </row>
    <row r="5327">
      <c r="A5327" t="inlineStr">
        <is>
          <t>ORD-2405-05326</t>
        </is>
      </c>
      <c r="B5327" s="11" t="n">
        <v>45443</v>
      </c>
      <c r="C5327" t="inlineStr">
        <is>
          <t>East</t>
        </is>
      </c>
      <c r="D5327" t="inlineStr">
        <is>
          <t>Bhubaneswar</t>
        </is>
      </c>
      <c r="E5327" t="inlineStr">
        <is>
          <t>Corporate</t>
        </is>
      </c>
      <c r="F5327" t="inlineStr">
        <is>
          <t>Direct Sales</t>
        </is>
      </c>
      <c r="G5327" t="inlineStr">
        <is>
          <t>Furniture</t>
        </is>
      </c>
      <c r="H5327" t="inlineStr">
        <is>
          <t>Bookshelf</t>
        </is>
      </c>
      <c r="I5327" t="n">
        <v>1</v>
      </c>
      <c r="J5327" s="12" t="n">
        <v>5361.48</v>
      </c>
      <c r="K5327" s="13" t="n">
        <v>0</v>
      </c>
      <c r="L5327" s="12" t="n">
        <v>5361.48</v>
      </c>
      <c r="M5327" s="12" t="n">
        <v>3913.88</v>
      </c>
      <c r="N5327" s="12" t="n">
        <v>1447.6</v>
      </c>
      <c r="O5327" t="inlineStr">
        <is>
          <t>Credit Card</t>
        </is>
      </c>
      <c r="P5327" t="inlineStr">
        <is>
          <t>Anaya Rao</t>
        </is>
      </c>
      <c r="Q5327" t="inlineStr">
        <is>
          <t>CUST-0890</t>
        </is>
      </c>
      <c r="R5327" t="n">
        <v>8</v>
      </c>
      <c r="S5327" t="inlineStr">
        <is>
          <t>No</t>
        </is>
      </c>
    </row>
    <row r="5328">
      <c r="A5328" t="inlineStr">
        <is>
          <t>ORD-2509-05327</t>
        </is>
      </c>
      <c r="B5328" s="11" t="n">
        <v>45906</v>
      </c>
      <c r="C5328" t="inlineStr">
        <is>
          <t>South</t>
        </is>
      </c>
      <c r="D5328" t="inlineStr">
        <is>
          <t>Chennai</t>
        </is>
      </c>
      <c r="E5328" t="inlineStr">
        <is>
          <t>Education</t>
        </is>
      </c>
      <c r="F5328" t="inlineStr">
        <is>
          <t>Online</t>
        </is>
      </c>
      <c r="G5328" t="inlineStr">
        <is>
          <t>Office Supplies</t>
        </is>
      </c>
      <c r="H5328" t="inlineStr">
        <is>
          <t>Marker Set</t>
        </is>
      </c>
      <c r="I5328" t="n">
        <v>1</v>
      </c>
      <c r="J5328" s="12" t="n">
        <v>254.8</v>
      </c>
      <c r="K5328" s="13" t="n">
        <v>0.1</v>
      </c>
      <c r="L5328" s="12" t="n">
        <v>229.32</v>
      </c>
      <c r="M5328" s="12" t="n">
        <v>165.62</v>
      </c>
      <c r="N5328" s="12" t="n">
        <v>63.7</v>
      </c>
      <c r="O5328" t="inlineStr">
        <is>
          <t>Credit Card</t>
        </is>
      </c>
      <c r="P5328" t="inlineStr">
        <is>
          <t>Rohan Verma</t>
        </is>
      </c>
      <c r="Q5328" t="inlineStr">
        <is>
          <t>CUST-0880</t>
        </is>
      </c>
      <c r="R5328" t="n">
        <v>4</v>
      </c>
      <c r="S5328" t="inlineStr">
        <is>
          <t>Yes</t>
        </is>
      </c>
    </row>
    <row r="5329">
      <c r="A5329" t="inlineStr">
        <is>
          <t>ORD-2405-05328</t>
        </is>
      </c>
      <c r="B5329" s="11" t="n">
        <v>45440</v>
      </c>
      <c r="C5329" t="inlineStr">
        <is>
          <t>West</t>
        </is>
      </c>
      <c r="D5329" t="inlineStr">
        <is>
          <t>Surat</t>
        </is>
      </c>
      <c r="E5329" t="inlineStr">
        <is>
          <t>Consumer</t>
        </is>
      </c>
      <c r="F5329" t="inlineStr">
        <is>
          <t>Direct Sales</t>
        </is>
      </c>
      <c r="G5329" t="inlineStr">
        <is>
          <t>Office Supplies</t>
        </is>
      </c>
      <c r="H5329" t="inlineStr">
        <is>
          <t>Pen Box</t>
        </is>
      </c>
      <c r="I5329" t="n">
        <v>1</v>
      </c>
      <c r="J5329" s="12" t="n">
        <v>199.7</v>
      </c>
      <c r="K5329" s="13" t="n">
        <v>0.1</v>
      </c>
      <c r="L5329" s="12" t="n">
        <v>179.73</v>
      </c>
      <c r="M5329" s="12" t="n">
        <v>121.82</v>
      </c>
      <c r="N5329" s="12" t="n">
        <v>57.91</v>
      </c>
      <c r="O5329" t="inlineStr">
        <is>
          <t>Credit Card</t>
        </is>
      </c>
      <c r="P5329" t="inlineStr">
        <is>
          <t>Kabir Singh</t>
        </is>
      </c>
      <c r="Q5329" t="inlineStr">
        <is>
          <t>CUST-0084</t>
        </is>
      </c>
      <c r="R5329" t="n">
        <v>4</v>
      </c>
      <c r="S5329" t="inlineStr">
        <is>
          <t>Yes</t>
        </is>
      </c>
    </row>
    <row r="5330">
      <c r="A5330" t="inlineStr">
        <is>
          <t>ORD-2507-05329</t>
        </is>
      </c>
      <c r="B5330" s="11" t="n">
        <v>45852</v>
      </c>
      <c r="C5330" t="inlineStr">
        <is>
          <t>South</t>
        </is>
      </c>
      <c r="D5330" t="inlineStr">
        <is>
          <t>Chennai</t>
        </is>
      </c>
      <c r="E5330" t="inlineStr">
        <is>
          <t>Education</t>
        </is>
      </c>
      <c r="F5330" t="inlineStr">
        <is>
          <t>Retail Store</t>
        </is>
      </c>
      <c r="G5330" t="inlineStr">
        <is>
          <t>Office Supplies</t>
        </is>
      </c>
      <c r="H5330" t="inlineStr">
        <is>
          <t>Stapler</t>
        </is>
      </c>
      <c r="I5330" t="n">
        <v>1</v>
      </c>
      <c r="J5330" s="12" t="n">
        <v>313.67</v>
      </c>
      <c r="K5330" s="13" t="n">
        <v>0.03</v>
      </c>
      <c r="L5330" s="12" t="n">
        <v>304.26</v>
      </c>
      <c r="M5330" s="12" t="n">
        <v>210.16</v>
      </c>
      <c r="N5330" s="12" t="n">
        <v>94.09999999999999</v>
      </c>
      <c r="O5330" t="inlineStr">
        <is>
          <t>Debit Card</t>
        </is>
      </c>
      <c r="P5330" t="inlineStr">
        <is>
          <t>Meera Joshi</t>
        </is>
      </c>
      <c r="Q5330" t="inlineStr">
        <is>
          <t>CUST-0794</t>
        </is>
      </c>
      <c r="R5330" t="n">
        <v>5</v>
      </c>
      <c r="S5330" t="inlineStr">
        <is>
          <t>No</t>
        </is>
      </c>
    </row>
    <row r="5331">
      <c r="A5331" t="inlineStr">
        <is>
          <t>ORD-2407-05330</t>
        </is>
      </c>
      <c r="B5331" s="11" t="n">
        <v>45478</v>
      </c>
      <c r="C5331" t="inlineStr">
        <is>
          <t>East</t>
        </is>
      </c>
      <c r="D5331" t="inlineStr">
        <is>
          <t>Kolkata</t>
        </is>
      </c>
      <c r="E5331" t="inlineStr">
        <is>
          <t>Consumer</t>
        </is>
      </c>
      <c r="F5331" t="inlineStr">
        <is>
          <t>Retail Store</t>
        </is>
      </c>
      <c r="G5331" t="inlineStr">
        <is>
          <t>Office Supplies</t>
        </is>
      </c>
      <c r="H5331" t="inlineStr">
        <is>
          <t>Marker Set</t>
        </is>
      </c>
      <c r="I5331" t="n">
        <v>3</v>
      </c>
      <c r="J5331" s="12" t="n">
        <v>268.72</v>
      </c>
      <c r="K5331" s="13" t="n">
        <v>0.03</v>
      </c>
      <c r="L5331" s="12" t="n">
        <v>781.98</v>
      </c>
      <c r="M5331" s="12" t="n">
        <v>524</v>
      </c>
      <c r="N5331" s="12" t="n">
        <v>257.98</v>
      </c>
      <c r="O5331" t="inlineStr">
        <is>
          <t>UPI</t>
        </is>
      </c>
      <c r="P5331" t="inlineStr">
        <is>
          <t>Meera Joshi</t>
        </is>
      </c>
      <c r="Q5331" t="inlineStr">
        <is>
          <t>CUST-0623</t>
        </is>
      </c>
      <c r="R5331" t="n">
        <v>3</v>
      </c>
      <c r="S5331" t="inlineStr">
        <is>
          <t>No</t>
        </is>
      </c>
    </row>
    <row r="5332">
      <c r="A5332" t="inlineStr">
        <is>
          <t>ORD-2509-05331</t>
        </is>
      </c>
      <c r="B5332" s="11" t="n">
        <v>45927</v>
      </c>
      <c r="C5332" t="inlineStr">
        <is>
          <t>Central</t>
        </is>
      </c>
      <c r="D5332" t="inlineStr">
        <is>
          <t>Bhopal</t>
        </is>
      </c>
      <c r="E5332" t="inlineStr">
        <is>
          <t>Corporate</t>
        </is>
      </c>
      <c r="F5332" t="inlineStr">
        <is>
          <t>Online</t>
        </is>
      </c>
      <c r="G5332" t="inlineStr">
        <is>
          <t>Furniture</t>
        </is>
      </c>
      <c r="H5332" t="inlineStr">
        <is>
          <t>Office Chair</t>
        </is>
      </c>
      <c r="I5332" t="n">
        <v>3</v>
      </c>
      <c r="J5332" s="12" t="n">
        <v>6555.85</v>
      </c>
      <c r="K5332" s="13" t="n">
        <v>0.15</v>
      </c>
      <c r="L5332" s="12" t="n">
        <v>16717.42</v>
      </c>
      <c r="M5332" s="12" t="n">
        <v>13570.61</v>
      </c>
      <c r="N5332" s="12" t="n">
        <v>3146.81</v>
      </c>
      <c r="O5332" t="inlineStr">
        <is>
          <t>Net Banking</t>
        </is>
      </c>
      <c r="P5332" t="inlineStr">
        <is>
          <t>Aarav Sharma</t>
        </is>
      </c>
      <c r="Q5332" t="inlineStr">
        <is>
          <t>CUST-0154</t>
        </is>
      </c>
      <c r="R5332" t="n">
        <v>7</v>
      </c>
      <c r="S5332" t="inlineStr">
        <is>
          <t>No</t>
        </is>
      </c>
    </row>
    <row r="5333">
      <c r="A5333" t="inlineStr">
        <is>
          <t>ORD-2406-05332</t>
        </is>
      </c>
      <c r="B5333" s="11" t="n">
        <v>45469</v>
      </c>
      <c r="C5333" t="inlineStr">
        <is>
          <t>North</t>
        </is>
      </c>
      <c r="D5333" t="inlineStr">
        <is>
          <t>Delhi</t>
        </is>
      </c>
      <c r="E5333" t="inlineStr">
        <is>
          <t>Small Business</t>
        </is>
      </c>
      <c r="F5333" t="inlineStr">
        <is>
          <t>Direct Sales</t>
        </is>
      </c>
      <c r="G5333" t="inlineStr">
        <is>
          <t>Technology</t>
        </is>
      </c>
      <c r="H5333" t="inlineStr">
        <is>
          <t>Monitor</t>
        </is>
      </c>
      <c r="I5333" t="n">
        <v>3</v>
      </c>
      <c r="J5333" s="12" t="n">
        <v>14789.07</v>
      </c>
      <c r="K5333" s="13" t="n">
        <v>0.1</v>
      </c>
      <c r="L5333" s="12" t="n">
        <v>39930.49</v>
      </c>
      <c r="M5333" s="12" t="n">
        <v>35493.77</v>
      </c>
      <c r="N5333" s="12" t="n">
        <v>4436.72</v>
      </c>
      <c r="O5333" t="inlineStr">
        <is>
          <t>Credit Card</t>
        </is>
      </c>
      <c r="P5333" t="inlineStr">
        <is>
          <t>Ishaan Mehta</t>
        </is>
      </c>
      <c r="Q5333" t="inlineStr">
        <is>
          <t>CUST-0159</t>
        </is>
      </c>
      <c r="R5333" t="n">
        <v>4</v>
      </c>
      <c r="S5333" t="inlineStr">
        <is>
          <t>Yes</t>
        </is>
      </c>
    </row>
    <row r="5334">
      <c r="A5334" t="inlineStr">
        <is>
          <t>ORD-2501-05333</t>
        </is>
      </c>
      <c r="B5334" s="11" t="n">
        <v>45658</v>
      </c>
      <c r="C5334" t="inlineStr">
        <is>
          <t>Central</t>
        </is>
      </c>
      <c r="D5334" t="inlineStr">
        <is>
          <t>Indore</t>
        </is>
      </c>
      <c r="E5334" t="inlineStr">
        <is>
          <t>Education</t>
        </is>
      </c>
      <c r="F5334" t="inlineStr">
        <is>
          <t>Online</t>
        </is>
      </c>
      <c r="G5334" t="inlineStr">
        <is>
          <t>Office Supplies</t>
        </is>
      </c>
      <c r="H5334" t="inlineStr">
        <is>
          <t>File Folder</t>
        </is>
      </c>
      <c r="I5334" t="n">
        <v>6</v>
      </c>
      <c r="J5334" s="12" t="n">
        <v>108.86</v>
      </c>
      <c r="K5334" s="13" t="n">
        <v>0.15</v>
      </c>
      <c r="L5334" s="12" t="n">
        <v>555.1900000000001</v>
      </c>
      <c r="M5334" s="12" t="n">
        <v>378.83</v>
      </c>
      <c r="N5334" s="12" t="n">
        <v>176.36</v>
      </c>
      <c r="O5334" t="inlineStr">
        <is>
          <t>UPI</t>
        </is>
      </c>
      <c r="P5334" t="inlineStr">
        <is>
          <t>Aarav Sharma</t>
        </is>
      </c>
      <c r="Q5334" t="inlineStr">
        <is>
          <t>CUST-0892</t>
        </is>
      </c>
      <c r="R5334" t="n">
        <v>3</v>
      </c>
      <c r="S5334" t="inlineStr">
        <is>
          <t>No</t>
        </is>
      </c>
    </row>
    <row r="5335">
      <c r="A5335" t="inlineStr">
        <is>
          <t>ORD-2406-05334</t>
        </is>
      </c>
      <c r="B5335" s="11" t="n">
        <v>45463</v>
      </c>
      <c r="C5335" t="inlineStr">
        <is>
          <t>North</t>
        </is>
      </c>
      <c r="D5335" t="inlineStr">
        <is>
          <t>Jaipur</t>
        </is>
      </c>
      <c r="E5335" t="inlineStr">
        <is>
          <t>Corporate</t>
        </is>
      </c>
      <c r="F5335" t="inlineStr">
        <is>
          <t>Online</t>
        </is>
      </c>
      <c r="G5335" t="inlineStr">
        <is>
          <t>Furniture</t>
        </is>
      </c>
      <c r="H5335" t="inlineStr">
        <is>
          <t>Office Chair</t>
        </is>
      </c>
      <c r="I5335" t="n">
        <v>2</v>
      </c>
      <c r="J5335" s="12" t="n">
        <v>7821.08</v>
      </c>
      <c r="K5335" s="13" t="n">
        <v>0</v>
      </c>
      <c r="L5335" s="12" t="n">
        <v>15642.16</v>
      </c>
      <c r="M5335" s="12" t="n">
        <v>10793.09</v>
      </c>
      <c r="N5335" s="12" t="n">
        <v>4849.07</v>
      </c>
      <c r="O5335" t="inlineStr">
        <is>
          <t>UPI</t>
        </is>
      </c>
      <c r="P5335" t="inlineStr">
        <is>
          <t>Aarav Sharma</t>
        </is>
      </c>
      <c r="Q5335" t="inlineStr">
        <is>
          <t>CUST-0886</t>
        </is>
      </c>
      <c r="R5335" t="n">
        <v>2</v>
      </c>
      <c r="S5335" t="inlineStr">
        <is>
          <t>Yes</t>
        </is>
      </c>
    </row>
    <row r="5336">
      <c r="A5336" t="inlineStr">
        <is>
          <t>ORD-2408-05335</t>
        </is>
      </c>
      <c r="B5336" s="11" t="n">
        <v>45533</v>
      </c>
      <c r="C5336" t="inlineStr">
        <is>
          <t>East</t>
        </is>
      </c>
      <c r="D5336" t="inlineStr">
        <is>
          <t>Bhubaneswar</t>
        </is>
      </c>
      <c r="E5336" t="inlineStr">
        <is>
          <t>Consumer</t>
        </is>
      </c>
      <c r="F5336" t="inlineStr">
        <is>
          <t>Retail Store</t>
        </is>
      </c>
      <c r="G5336" t="inlineStr">
        <is>
          <t>Office Supplies</t>
        </is>
      </c>
      <c r="H5336" t="inlineStr">
        <is>
          <t>File Folder</t>
        </is>
      </c>
      <c r="I5336" t="n">
        <v>5</v>
      </c>
      <c r="J5336" s="12" t="n">
        <v>102.17</v>
      </c>
      <c r="K5336" s="13" t="n">
        <v>0.25</v>
      </c>
      <c r="L5336" s="12" t="n">
        <v>383.14</v>
      </c>
      <c r="M5336" s="12" t="n">
        <v>296.29</v>
      </c>
      <c r="N5336" s="12" t="n">
        <v>86.84999999999999</v>
      </c>
      <c r="O5336" t="inlineStr">
        <is>
          <t>Debit Card</t>
        </is>
      </c>
      <c r="P5336" t="inlineStr">
        <is>
          <t>Aarav Sharma</t>
        </is>
      </c>
      <c r="Q5336" t="inlineStr">
        <is>
          <t>CUST-0814</t>
        </is>
      </c>
      <c r="R5336" t="n">
        <v>2</v>
      </c>
      <c r="S5336" t="inlineStr">
        <is>
          <t>No</t>
        </is>
      </c>
    </row>
    <row r="5337">
      <c r="A5337" t="inlineStr">
        <is>
          <t>ORD-2402-05336</t>
        </is>
      </c>
      <c r="B5337" s="11" t="n">
        <v>45351</v>
      </c>
      <c r="C5337" t="inlineStr">
        <is>
          <t>North</t>
        </is>
      </c>
      <c r="D5337" t="inlineStr">
        <is>
          <t>Delhi</t>
        </is>
      </c>
      <c r="E5337" t="inlineStr">
        <is>
          <t>Corporate</t>
        </is>
      </c>
      <c r="F5337" t="inlineStr">
        <is>
          <t>Partner</t>
        </is>
      </c>
      <c r="G5337" t="inlineStr">
        <is>
          <t>Technology</t>
        </is>
      </c>
      <c r="H5337" t="inlineStr">
        <is>
          <t>Printer</t>
        </is>
      </c>
      <c r="I5337" t="n">
        <v>3</v>
      </c>
      <c r="J5337" s="12" t="n">
        <v>11063.67</v>
      </c>
      <c r="K5337" s="13" t="n">
        <v>0.05</v>
      </c>
      <c r="L5337" s="12" t="n">
        <v>31531.46</v>
      </c>
      <c r="M5337" s="12" t="n">
        <v>27216.63</v>
      </c>
      <c r="N5337" s="12" t="n">
        <v>4314.83</v>
      </c>
      <c r="O5337" t="inlineStr">
        <is>
          <t>Cash</t>
        </is>
      </c>
      <c r="P5337" t="inlineStr">
        <is>
          <t>Kabir Singh</t>
        </is>
      </c>
      <c r="Q5337" t="inlineStr">
        <is>
          <t>CUST-0598</t>
        </is>
      </c>
      <c r="R5337" t="n">
        <v>3</v>
      </c>
      <c r="S5337" t="inlineStr">
        <is>
          <t>No</t>
        </is>
      </c>
    </row>
    <row r="5338">
      <c r="A5338" t="inlineStr">
        <is>
          <t>ORD-2411-05337</t>
        </is>
      </c>
      <c r="B5338" s="11" t="n">
        <v>45612</v>
      </c>
      <c r="C5338" t="inlineStr">
        <is>
          <t>East</t>
        </is>
      </c>
      <c r="D5338" t="inlineStr">
        <is>
          <t>Guwahati</t>
        </is>
      </c>
      <c r="E5338" t="inlineStr">
        <is>
          <t>Education</t>
        </is>
      </c>
      <c r="F5338" t="inlineStr">
        <is>
          <t>Direct Sales</t>
        </is>
      </c>
      <c r="G5338" t="inlineStr">
        <is>
          <t>Office Supplies</t>
        </is>
      </c>
      <c r="H5338" t="inlineStr">
        <is>
          <t>Notebook Pack</t>
        </is>
      </c>
      <c r="I5338" t="n">
        <v>2</v>
      </c>
      <c r="J5338" s="12" t="n">
        <v>432.73</v>
      </c>
      <c r="K5338" s="13" t="n">
        <v>0</v>
      </c>
      <c r="L5338" s="12" t="n">
        <v>865.46</v>
      </c>
      <c r="M5338" s="12" t="n">
        <v>553.89</v>
      </c>
      <c r="N5338" s="12" t="n">
        <v>311.57</v>
      </c>
      <c r="O5338" t="inlineStr">
        <is>
          <t>Net Banking</t>
        </is>
      </c>
      <c r="P5338" t="inlineStr">
        <is>
          <t>Vivaan Gupta</t>
        </is>
      </c>
      <c r="Q5338" t="inlineStr">
        <is>
          <t>CUST-0189</t>
        </is>
      </c>
      <c r="R5338" t="n">
        <v>2</v>
      </c>
      <c r="S5338" t="inlineStr">
        <is>
          <t>No</t>
        </is>
      </c>
    </row>
    <row r="5339">
      <c r="A5339" t="inlineStr">
        <is>
          <t>ORD-2504-05338</t>
        </is>
      </c>
      <c r="B5339" s="11" t="n">
        <v>45750</v>
      </c>
      <c r="C5339" t="inlineStr">
        <is>
          <t>West</t>
        </is>
      </c>
      <c r="D5339" t="inlineStr">
        <is>
          <t>Surat</t>
        </is>
      </c>
      <c r="E5339" t="inlineStr">
        <is>
          <t>Small Business</t>
        </is>
      </c>
      <c r="F5339" t="inlineStr">
        <is>
          <t>Online</t>
        </is>
      </c>
      <c r="G5339" t="inlineStr">
        <is>
          <t>Office Supplies</t>
        </is>
      </c>
      <c r="H5339" t="inlineStr">
        <is>
          <t>Pen Box</t>
        </is>
      </c>
      <c r="I5339" t="n">
        <v>10</v>
      </c>
      <c r="J5339" s="12" t="n">
        <v>202.29</v>
      </c>
      <c r="K5339" s="13" t="n">
        <v>0.1</v>
      </c>
      <c r="L5339" s="12" t="n">
        <v>1820.61</v>
      </c>
      <c r="M5339" s="12" t="n">
        <v>1233.97</v>
      </c>
      <c r="N5339" s="12" t="n">
        <v>586.64</v>
      </c>
      <c r="O5339" t="inlineStr">
        <is>
          <t>UPI</t>
        </is>
      </c>
      <c r="P5339" t="inlineStr">
        <is>
          <t>Rohan Verma</t>
        </is>
      </c>
      <c r="Q5339" t="inlineStr">
        <is>
          <t>CUST-0698</t>
        </is>
      </c>
      <c r="R5339" t="n">
        <v>1</v>
      </c>
      <c r="S5339" t="inlineStr">
        <is>
          <t>No</t>
        </is>
      </c>
    </row>
    <row r="5340">
      <c r="A5340" t="inlineStr">
        <is>
          <t>ORD-2504-05339</t>
        </is>
      </c>
      <c r="B5340" s="11" t="n">
        <v>45776</v>
      </c>
      <c r="C5340" t="inlineStr">
        <is>
          <t>South</t>
        </is>
      </c>
      <c r="D5340" t="inlineStr">
        <is>
          <t>Kochi</t>
        </is>
      </c>
      <c r="E5340" t="inlineStr">
        <is>
          <t>Corporate</t>
        </is>
      </c>
      <c r="F5340" t="inlineStr">
        <is>
          <t>Retail Store</t>
        </is>
      </c>
      <c r="G5340" t="inlineStr">
        <is>
          <t>Furniture</t>
        </is>
      </c>
      <c r="H5340" t="inlineStr">
        <is>
          <t>Cabinet</t>
        </is>
      </c>
      <c r="I5340" t="n">
        <v>2</v>
      </c>
      <c r="J5340" s="12" t="n">
        <v>9819.040000000001</v>
      </c>
      <c r="K5340" s="13" t="n">
        <v>0.1</v>
      </c>
      <c r="L5340" s="12" t="n">
        <v>17674.27</v>
      </c>
      <c r="M5340" s="12" t="n">
        <v>15317.7</v>
      </c>
      <c r="N5340" s="12" t="n">
        <v>2356.57</v>
      </c>
      <c r="O5340" t="inlineStr">
        <is>
          <t>UPI</t>
        </is>
      </c>
      <c r="P5340" t="inlineStr">
        <is>
          <t>Meera Joshi</t>
        </is>
      </c>
      <c r="Q5340" t="inlineStr">
        <is>
          <t>CUST-0929</t>
        </is>
      </c>
      <c r="R5340" t="n">
        <v>3</v>
      </c>
      <c r="S5340" t="inlineStr">
        <is>
          <t>No</t>
        </is>
      </c>
    </row>
    <row r="5341">
      <c r="A5341" t="inlineStr">
        <is>
          <t>ORD-2502-05340</t>
        </is>
      </c>
      <c r="B5341" s="11" t="n">
        <v>45690</v>
      </c>
      <c r="C5341" t="inlineStr">
        <is>
          <t>East</t>
        </is>
      </c>
      <c r="D5341" t="inlineStr">
        <is>
          <t>Guwahati</t>
        </is>
      </c>
      <c r="E5341" t="inlineStr">
        <is>
          <t>Small Business</t>
        </is>
      </c>
      <c r="F5341" t="inlineStr">
        <is>
          <t>Direct Sales</t>
        </is>
      </c>
      <c r="G5341" t="inlineStr">
        <is>
          <t>Technology</t>
        </is>
      </c>
      <c r="H5341" t="inlineStr">
        <is>
          <t>Monitor</t>
        </is>
      </c>
      <c r="I5341" t="n">
        <v>2</v>
      </c>
      <c r="J5341" s="12" t="n">
        <v>14156.54</v>
      </c>
      <c r="K5341" s="13" t="n">
        <v>0</v>
      </c>
      <c r="L5341" s="12" t="n">
        <v>28313.08</v>
      </c>
      <c r="M5341" s="12" t="n">
        <v>22650.46</v>
      </c>
      <c r="N5341" s="12" t="n">
        <v>5662.62</v>
      </c>
      <c r="O5341" t="inlineStr">
        <is>
          <t>Credit Card</t>
        </is>
      </c>
      <c r="P5341" t="inlineStr">
        <is>
          <t>Ishaan Mehta</t>
        </is>
      </c>
      <c r="Q5341" t="inlineStr">
        <is>
          <t>CUST-0099</t>
        </is>
      </c>
      <c r="R5341" t="n">
        <v>7</v>
      </c>
      <c r="S5341" t="inlineStr">
        <is>
          <t>No</t>
        </is>
      </c>
    </row>
    <row r="5342">
      <c r="A5342" t="inlineStr">
        <is>
          <t>ORD-2404-05341</t>
        </is>
      </c>
      <c r="B5342" s="11" t="n">
        <v>45384</v>
      </c>
      <c r="C5342" t="inlineStr">
        <is>
          <t>South</t>
        </is>
      </c>
      <c r="D5342" t="inlineStr">
        <is>
          <t>Bengaluru</t>
        </is>
      </c>
      <c r="E5342" t="inlineStr">
        <is>
          <t>Education</t>
        </is>
      </c>
      <c r="F5342" t="inlineStr">
        <is>
          <t>Online</t>
        </is>
      </c>
      <c r="G5342" t="inlineStr">
        <is>
          <t>Furniture</t>
        </is>
      </c>
      <c r="H5342" t="inlineStr">
        <is>
          <t>Cabinet</t>
        </is>
      </c>
      <c r="I5342" t="n">
        <v>1</v>
      </c>
      <c r="J5342" s="12" t="n">
        <v>9237.59</v>
      </c>
      <c r="K5342" s="13" t="n">
        <v>0.15</v>
      </c>
      <c r="L5342" s="12" t="n">
        <v>7851.95</v>
      </c>
      <c r="M5342" s="12" t="n">
        <v>7205.32</v>
      </c>
      <c r="N5342" s="12" t="n">
        <v>646.63</v>
      </c>
      <c r="O5342" t="inlineStr">
        <is>
          <t>Debit Card</t>
        </is>
      </c>
      <c r="P5342" t="inlineStr">
        <is>
          <t>Diya Patel</t>
        </is>
      </c>
      <c r="Q5342" t="inlineStr">
        <is>
          <t>CUST-0132</t>
        </is>
      </c>
      <c r="R5342" t="n">
        <v>5</v>
      </c>
      <c r="S5342" t="inlineStr">
        <is>
          <t>No</t>
        </is>
      </c>
    </row>
    <row r="5343">
      <c r="A5343" t="inlineStr">
        <is>
          <t>ORD-2408-05342</t>
        </is>
      </c>
      <c r="B5343" s="11" t="n">
        <v>45529</v>
      </c>
      <c r="C5343" t="inlineStr">
        <is>
          <t>West</t>
        </is>
      </c>
      <c r="D5343" t="inlineStr">
        <is>
          <t>Mumbai</t>
        </is>
      </c>
      <c r="E5343" t="inlineStr">
        <is>
          <t>Consumer</t>
        </is>
      </c>
      <c r="F5343" t="inlineStr">
        <is>
          <t>Online</t>
        </is>
      </c>
      <c r="G5343" t="inlineStr">
        <is>
          <t>Accessories</t>
        </is>
      </c>
      <c r="H5343" t="inlineStr">
        <is>
          <t>Mouse</t>
        </is>
      </c>
      <c r="I5343" t="n">
        <v>3</v>
      </c>
      <c r="J5343" s="12" t="n">
        <v>785.88</v>
      </c>
      <c r="K5343" s="13" t="n">
        <v>0.15</v>
      </c>
      <c r="L5343" s="12" t="n">
        <v>2003.99</v>
      </c>
      <c r="M5343" s="12" t="n">
        <v>1556.04</v>
      </c>
      <c r="N5343" s="12" t="n">
        <v>447.95</v>
      </c>
      <c r="O5343" t="inlineStr">
        <is>
          <t>Credit Card</t>
        </is>
      </c>
      <c r="P5343" t="inlineStr">
        <is>
          <t>Sara Khan</t>
        </is>
      </c>
      <c r="Q5343" t="inlineStr">
        <is>
          <t>CUST-0333</t>
        </is>
      </c>
      <c r="R5343" t="n">
        <v>3</v>
      </c>
      <c r="S5343" t="inlineStr">
        <is>
          <t>Yes</t>
        </is>
      </c>
    </row>
    <row r="5344">
      <c r="A5344" t="inlineStr">
        <is>
          <t>ORD-2412-05343</t>
        </is>
      </c>
      <c r="B5344" s="11" t="n">
        <v>45637</v>
      </c>
      <c r="C5344" t="inlineStr">
        <is>
          <t>West</t>
        </is>
      </c>
      <c r="D5344" t="inlineStr">
        <is>
          <t>Pune</t>
        </is>
      </c>
      <c r="E5344" t="inlineStr">
        <is>
          <t>Consumer</t>
        </is>
      </c>
      <c r="F5344" t="inlineStr">
        <is>
          <t>Online</t>
        </is>
      </c>
      <c r="G5344" t="inlineStr">
        <is>
          <t>Furniture</t>
        </is>
      </c>
      <c r="H5344" t="inlineStr">
        <is>
          <t>Office Chair</t>
        </is>
      </c>
      <c r="I5344" t="n">
        <v>1</v>
      </c>
      <c r="J5344" s="12" t="n">
        <v>7738.66</v>
      </c>
      <c r="K5344" s="13" t="n">
        <v>0.2</v>
      </c>
      <c r="L5344" s="12" t="n">
        <v>6190.93</v>
      </c>
      <c r="M5344" s="12" t="n">
        <v>5339.68</v>
      </c>
      <c r="N5344" s="12" t="n">
        <v>851.25</v>
      </c>
      <c r="O5344" t="inlineStr">
        <is>
          <t>Net Banking</t>
        </is>
      </c>
      <c r="P5344" t="inlineStr">
        <is>
          <t>Ishaan Mehta</t>
        </is>
      </c>
      <c r="Q5344" t="inlineStr">
        <is>
          <t>CUST-0051</t>
        </is>
      </c>
      <c r="R5344" t="n">
        <v>3</v>
      </c>
      <c r="S5344" t="inlineStr">
        <is>
          <t>No</t>
        </is>
      </c>
    </row>
    <row r="5345">
      <c r="A5345" t="inlineStr">
        <is>
          <t>ORD-2501-05344</t>
        </is>
      </c>
      <c r="B5345" s="11" t="n">
        <v>45661</v>
      </c>
      <c r="C5345" t="inlineStr">
        <is>
          <t>West</t>
        </is>
      </c>
      <c r="D5345" t="inlineStr">
        <is>
          <t>Surat</t>
        </is>
      </c>
      <c r="E5345" t="inlineStr">
        <is>
          <t>Education</t>
        </is>
      </c>
      <c r="F5345" t="inlineStr">
        <is>
          <t>Retail Store</t>
        </is>
      </c>
      <c r="G5345" t="inlineStr">
        <is>
          <t>Technology</t>
        </is>
      </c>
      <c r="H5345" t="inlineStr">
        <is>
          <t>Monitor</t>
        </is>
      </c>
      <c r="I5345" t="n">
        <v>5</v>
      </c>
      <c r="J5345" s="12" t="n">
        <v>13077.19</v>
      </c>
      <c r="K5345" s="13" t="n">
        <v>0.03</v>
      </c>
      <c r="L5345" s="12" t="n">
        <v>63424.37</v>
      </c>
      <c r="M5345" s="12" t="n">
        <v>52308.76</v>
      </c>
      <c r="N5345" s="12" t="n">
        <v>11115.61</v>
      </c>
      <c r="O5345" t="inlineStr">
        <is>
          <t>UPI</t>
        </is>
      </c>
      <c r="P5345" t="inlineStr">
        <is>
          <t>Ishaan Mehta</t>
        </is>
      </c>
      <c r="Q5345" t="inlineStr">
        <is>
          <t>CUST-0056</t>
        </is>
      </c>
      <c r="R5345" t="n">
        <v>8</v>
      </c>
      <c r="S5345" t="inlineStr">
        <is>
          <t>Yes</t>
        </is>
      </c>
    </row>
    <row r="5346">
      <c r="A5346" t="inlineStr">
        <is>
          <t>ORD-2407-05345</t>
        </is>
      </c>
      <c r="B5346" s="11" t="n">
        <v>45486</v>
      </c>
      <c r="C5346" t="inlineStr">
        <is>
          <t>East</t>
        </is>
      </c>
      <c r="D5346" t="inlineStr">
        <is>
          <t>Guwahati</t>
        </is>
      </c>
      <c r="E5346" t="inlineStr">
        <is>
          <t>Small Business</t>
        </is>
      </c>
      <c r="F5346" t="inlineStr">
        <is>
          <t>Online</t>
        </is>
      </c>
      <c r="G5346" t="inlineStr">
        <is>
          <t>Office Supplies</t>
        </is>
      </c>
      <c r="H5346" t="inlineStr">
        <is>
          <t>Paper Ream</t>
        </is>
      </c>
      <c r="I5346" t="n">
        <v>10</v>
      </c>
      <c r="J5346" s="12" t="n">
        <v>420.43</v>
      </c>
      <c r="K5346" s="13" t="n">
        <v>0.2</v>
      </c>
      <c r="L5346" s="12" t="n">
        <v>3363.44</v>
      </c>
      <c r="M5346" s="12" t="n">
        <v>3153.23</v>
      </c>
      <c r="N5346" s="12" t="n">
        <v>210.21</v>
      </c>
      <c r="O5346" t="inlineStr">
        <is>
          <t>Net Banking</t>
        </is>
      </c>
      <c r="P5346" t="inlineStr">
        <is>
          <t>Sara Khan</t>
        </is>
      </c>
      <c r="Q5346" t="inlineStr">
        <is>
          <t>CUST-0421</t>
        </is>
      </c>
      <c r="R5346" t="n">
        <v>3</v>
      </c>
      <c r="S5346" t="inlineStr">
        <is>
          <t>No</t>
        </is>
      </c>
    </row>
    <row r="5347">
      <c r="A5347" t="inlineStr">
        <is>
          <t>ORD-2505-05346</t>
        </is>
      </c>
      <c r="B5347" s="11" t="n">
        <v>45802</v>
      </c>
      <c r="C5347" t="inlineStr">
        <is>
          <t>Central</t>
        </is>
      </c>
      <c r="D5347" t="inlineStr">
        <is>
          <t>Indore</t>
        </is>
      </c>
      <c r="E5347" t="inlineStr">
        <is>
          <t>Consumer</t>
        </is>
      </c>
      <c r="F5347" t="inlineStr">
        <is>
          <t>Direct Sales</t>
        </is>
      </c>
      <c r="G5347" t="inlineStr">
        <is>
          <t>Office Supplies</t>
        </is>
      </c>
      <c r="H5347" t="inlineStr">
        <is>
          <t>Stapler</t>
        </is>
      </c>
      <c r="I5347" t="n">
        <v>3</v>
      </c>
      <c r="J5347" s="12" t="n">
        <v>323.53</v>
      </c>
      <c r="K5347" s="13" t="n">
        <v>0.15</v>
      </c>
      <c r="L5347" s="12" t="n">
        <v>825</v>
      </c>
      <c r="M5347" s="12" t="n">
        <v>650.3</v>
      </c>
      <c r="N5347" s="12" t="n">
        <v>174.7</v>
      </c>
      <c r="O5347" t="inlineStr">
        <is>
          <t>Cash</t>
        </is>
      </c>
      <c r="P5347" t="inlineStr">
        <is>
          <t>Anaya Rao</t>
        </is>
      </c>
      <c r="Q5347" t="inlineStr">
        <is>
          <t>CUST-0215</t>
        </is>
      </c>
      <c r="R5347" t="n">
        <v>2</v>
      </c>
      <c r="S5347" t="inlineStr">
        <is>
          <t>No</t>
        </is>
      </c>
    </row>
    <row r="5348">
      <c r="A5348" t="inlineStr">
        <is>
          <t>ORD-2411-05347</t>
        </is>
      </c>
      <c r="B5348" s="11" t="n">
        <v>45624</v>
      </c>
      <c r="C5348" t="inlineStr">
        <is>
          <t>North</t>
        </is>
      </c>
      <c r="D5348" t="inlineStr">
        <is>
          <t>Jaipur</t>
        </is>
      </c>
      <c r="E5348" t="inlineStr">
        <is>
          <t>Education</t>
        </is>
      </c>
      <c r="F5348" t="inlineStr">
        <is>
          <t>Direct Sales</t>
        </is>
      </c>
      <c r="G5348" t="inlineStr">
        <is>
          <t>Accessories</t>
        </is>
      </c>
      <c r="H5348" t="inlineStr">
        <is>
          <t>USB Hub</t>
        </is>
      </c>
      <c r="I5348" t="n">
        <v>1</v>
      </c>
      <c r="J5348" s="12" t="n">
        <v>1287.52</v>
      </c>
      <c r="K5348" s="13" t="n">
        <v>0.1</v>
      </c>
      <c r="L5348" s="12" t="n">
        <v>1158.77</v>
      </c>
      <c r="M5348" s="12" t="n">
        <v>875.51</v>
      </c>
      <c r="N5348" s="12" t="n">
        <v>283.26</v>
      </c>
      <c r="O5348" t="inlineStr">
        <is>
          <t>Debit Card</t>
        </is>
      </c>
      <c r="P5348" t="inlineStr">
        <is>
          <t>Diya Patel</t>
        </is>
      </c>
      <c r="Q5348" t="inlineStr">
        <is>
          <t>CUST-0100</t>
        </is>
      </c>
      <c r="R5348" t="n">
        <v>4</v>
      </c>
      <c r="S5348" t="inlineStr">
        <is>
          <t>No</t>
        </is>
      </c>
    </row>
    <row r="5349">
      <c r="A5349" t="inlineStr">
        <is>
          <t>ORD-2507-05348</t>
        </is>
      </c>
      <c r="B5349" s="11" t="n">
        <v>45864</v>
      </c>
      <c r="C5349" t="inlineStr">
        <is>
          <t>Central</t>
        </is>
      </c>
      <c r="D5349" t="inlineStr">
        <is>
          <t>Indore</t>
        </is>
      </c>
      <c r="E5349" t="inlineStr">
        <is>
          <t>Small Business</t>
        </is>
      </c>
      <c r="F5349" t="inlineStr">
        <is>
          <t>Retail Store</t>
        </is>
      </c>
      <c r="G5349" t="inlineStr">
        <is>
          <t>Accessories</t>
        </is>
      </c>
      <c r="H5349" t="inlineStr">
        <is>
          <t>Webcam</t>
        </is>
      </c>
      <c r="I5349" t="n">
        <v>3</v>
      </c>
      <c r="J5349" s="12" t="n">
        <v>3615.08</v>
      </c>
      <c r="K5349" s="13" t="n">
        <v>0.25</v>
      </c>
      <c r="L5349" s="12" t="n">
        <v>8133.93</v>
      </c>
      <c r="M5349" s="12" t="n">
        <v>8242.379999999999</v>
      </c>
      <c r="N5349" s="12" t="n">
        <v>-108.45</v>
      </c>
      <c r="O5349" t="inlineStr">
        <is>
          <t>Credit Card</t>
        </is>
      </c>
      <c r="P5349" t="inlineStr">
        <is>
          <t>Meera Joshi</t>
        </is>
      </c>
      <c r="Q5349" t="inlineStr">
        <is>
          <t>CUST-0317</t>
        </is>
      </c>
      <c r="R5349" t="n">
        <v>5</v>
      </c>
      <c r="S5349" t="inlineStr">
        <is>
          <t>No</t>
        </is>
      </c>
    </row>
    <row r="5350">
      <c r="A5350" t="inlineStr">
        <is>
          <t>ORD-2403-05349</t>
        </is>
      </c>
      <c r="B5350" s="11" t="n">
        <v>45362</v>
      </c>
      <c r="C5350" t="inlineStr">
        <is>
          <t>East</t>
        </is>
      </c>
      <c r="D5350" t="inlineStr">
        <is>
          <t>Bhubaneswar</t>
        </is>
      </c>
      <c r="E5350" t="inlineStr">
        <is>
          <t>Education</t>
        </is>
      </c>
      <c r="F5350" t="inlineStr">
        <is>
          <t>Online</t>
        </is>
      </c>
      <c r="G5350" t="inlineStr">
        <is>
          <t>Technology</t>
        </is>
      </c>
      <c r="H5350" t="inlineStr">
        <is>
          <t>Laptop</t>
        </is>
      </c>
      <c r="I5350" t="n">
        <v>2</v>
      </c>
      <c r="J5350" s="12" t="n">
        <v>42904.93</v>
      </c>
      <c r="K5350" s="13" t="n">
        <v>0</v>
      </c>
      <c r="L5350" s="12" t="n">
        <v>85809.86</v>
      </c>
      <c r="M5350" s="12" t="n">
        <v>73796.48</v>
      </c>
      <c r="N5350" s="12" t="n">
        <v>12013.38</v>
      </c>
      <c r="O5350" t="inlineStr">
        <is>
          <t>Net Banking</t>
        </is>
      </c>
      <c r="P5350" t="inlineStr">
        <is>
          <t>Sara Khan</t>
        </is>
      </c>
      <c r="Q5350" t="inlineStr">
        <is>
          <t>CUST-0606</t>
        </is>
      </c>
      <c r="R5350" t="n">
        <v>1</v>
      </c>
      <c r="S5350" t="inlineStr">
        <is>
          <t>No</t>
        </is>
      </c>
    </row>
    <row r="5351">
      <c r="A5351" t="inlineStr">
        <is>
          <t>ORD-2505-05350</t>
        </is>
      </c>
      <c r="B5351" s="11" t="n">
        <v>45780</v>
      </c>
      <c r="C5351" t="inlineStr">
        <is>
          <t>North</t>
        </is>
      </c>
      <c r="D5351" t="inlineStr">
        <is>
          <t>Chandigarh</t>
        </is>
      </c>
      <c r="E5351" t="inlineStr">
        <is>
          <t>Corporate</t>
        </is>
      </c>
      <c r="F5351" t="inlineStr">
        <is>
          <t>Direct Sales</t>
        </is>
      </c>
      <c r="G5351" t="inlineStr">
        <is>
          <t>Office Supplies</t>
        </is>
      </c>
      <c r="H5351" t="inlineStr">
        <is>
          <t>Marker Set</t>
        </is>
      </c>
      <c r="I5351" t="n">
        <v>2</v>
      </c>
      <c r="J5351" s="12" t="n">
        <v>259.2</v>
      </c>
      <c r="K5351" s="13" t="n">
        <v>0.03</v>
      </c>
      <c r="L5351" s="12" t="n">
        <v>502.85</v>
      </c>
      <c r="M5351" s="12" t="n">
        <v>336.96</v>
      </c>
      <c r="N5351" s="12" t="n">
        <v>165.89</v>
      </c>
      <c r="O5351" t="inlineStr">
        <is>
          <t>Net Banking</t>
        </is>
      </c>
      <c r="P5351" t="inlineStr">
        <is>
          <t>Tara Kapoor</t>
        </is>
      </c>
      <c r="Q5351" t="inlineStr">
        <is>
          <t>CUST-0779</t>
        </is>
      </c>
      <c r="R5351" t="n">
        <v>3</v>
      </c>
      <c r="S5351" t="inlineStr">
        <is>
          <t>No</t>
        </is>
      </c>
    </row>
    <row r="5352">
      <c r="A5352" t="inlineStr">
        <is>
          <t>ORD-2512-05351</t>
        </is>
      </c>
      <c r="B5352" s="11" t="n">
        <v>46011</v>
      </c>
      <c r="C5352" t="inlineStr">
        <is>
          <t>West</t>
        </is>
      </c>
      <c r="D5352" t="inlineStr">
        <is>
          <t>Mumbai</t>
        </is>
      </c>
      <c r="E5352" t="inlineStr">
        <is>
          <t>Consumer</t>
        </is>
      </c>
      <c r="F5352" t="inlineStr">
        <is>
          <t>Direct Sales</t>
        </is>
      </c>
      <c r="G5352" t="inlineStr">
        <is>
          <t>Technology</t>
        </is>
      </c>
      <c r="H5352" t="inlineStr">
        <is>
          <t>Monitor</t>
        </is>
      </c>
      <c r="I5352" t="n">
        <v>10</v>
      </c>
      <c r="J5352" s="12" t="n">
        <v>13953.7</v>
      </c>
      <c r="K5352" s="13" t="n">
        <v>0.05</v>
      </c>
      <c r="L5352" s="12" t="n">
        <v>132560.15</v>
      </c>
      <c r="M5352" s="12" t="n">
        <v>111629.6</v>
      </c>
      <c r="N5352" s="12" t="n">
        <v>20930.55</v>
      </c>
      <c r="O5352" t="inlineStr">
        <is>
          <t>Cash</t>
        </is>
      </c>
      <c r="P5352" t="inlineStr">
        <is>
          <t>Sara Khan</t>
        </is>
      </c>
      <c r="Q5352" t="inlineStr">
        <is>
          <t>CUST-0345</t>
        </is>
      </c>
      <c r="R5352" t="n">
        <v>5</v>
      </c>
      <c r="S5352" t="inlineStr">
        <is>
          <t>No</t>
        </is>
      </c>
    </row>
    <row r="5353">
      <c r="A5353" t="inlineStr">
        <is>
          <t>ORD-2411-05352</t>
        </is>
      </c>
      <c r="B5353" s="11" t="n">
        <v>45598</v>
      </c>
      <c r="C5353" t="inlineStr">
        <is>
          <t>North</t>
        </is>
      </c>
      <c r="D5353" t="inlineStr">
        <is>
          <t>Jaipur</t>
        </is>
      </c>
      <c r="E5353" t="inlineStr">
        <is>
          <t>Corporate</t>
        </is>
      </c>
      <c r="F5353" t="inlineStr">
        <is>
          <t>Retail Store</t>
        </is>
      </c>
      <c r="G5353" t="inlineStr">
        <is>
          <t>Accessories</t>
        </is>
      </c>
      <c r="H5353" t="inlineStr">
        <is>
          <t>Webcam</t>
        </is>
      </c>
      <c r="I5353" t="n">
        <v>1</v>
      </c>
      <c r="J5353" s="12" t="n">
        <v>3277.54</v>
      </c>
      <c r="K5353" s="13" t="n">
        <v>0.1</v>
      </c>
      <c r="L5353" s="12" t="n">
        <v>2949.79</v>
      </c>
      <c r="M5353" s="12" t="n">
        <v>2490.93</v>
      </c>
      <c r="N5353" s="12" t="n">
        <v>458.86</v>
      </c>
      <c r="O5353" t="inlineStr">
        <is>
          <t>Cash</t>
        </is>
      </c>
      <c r="P5353" t="inlineStr">
        <is>
          <t>Diya Patel</t>
        </is>
      </c>
      <c r="Q5353" t="inlineStr">
        <is>
          <t>CUST-0894</t>
        </is>
      </c>
      <c r="R5353" t="n">
        <v>7</v>
      </c>
      <c r="S5353" t="inlineStr">
        <is>
          <t>No</t>
        </is>
      </c>
    </row>
    <row r="5354">
      <c r="A5354" t="inlineStr">
        <is>
          <t>ORD-2509-05353</t>
        </is>
      </c>
      <c r="B5354" s="11" t="n">
        <v>45928</v>
      </c>
      <c r="C5354" t="inlineStr">
        <is>
          <t>South</t>
        </is>
      </c>
      <c r="D5354" t="inlineStr">
        <is>
          <t>Kochi</t>
        </is>
      </c>
      <c r="E5354" t="inlineStr">
        <is>
          <t>Consumer</t>
        </is>
      </c>
      <c r="F5354" t="inlineStr">
        <is>
          <t>Partner</t>
        </is>
      </c>
      <c r="G5354" t="inlineStr">
        <is>
          <t>Accessories</t>
        </is>
      </c>
      <c r="H5354" t="inlineStr">
        <is>
          <t>Laptop Stand</t>
        </is>
      </c>
      <c r="I5354" t="n">
        <v>5</v>
      </c>
      <c r="J5354" s="12" t="n">
        <v>1989.12</v>
      </c>
      <c r="K5354" s="13" t="n">
        <v>0.2</v>
      </c>
      <c r="L5354" s="12" t="n">
        <v>7956.48</v>
      </c>
      <c r="M5354" s="12" t="n">
        <v>6961.92</v>
      </c>
      <c r="N5354" s="12" t="n">
        <v>994.5599999999999</v>
      </c>
      <c r="O5354" t="inlineStr">
        <is>
          <t>UPI</t>
        </is>
      </c>
      <c r="P5354" t="inlineStr">
        <is>
          <t>Tara Kapoor</t>
        </is>
      </c>
      <c r="Q5354" t="inlineStr">
        <is>
          <t>CUST-0062</t>
        </is>
      </c>
      <c r="R5354" t="n">
        <v>3</v>
      </c>
      <c r="S5354" t="inlineStr">
        <is>
          <t>No</t>
        </is>
      </c>
    </row>
    <row r="5355">
      <c r="A5355" t="inlineStr">
        <is>
          <t>ORD-2403-05354</t>
        </is>
      </c>
      <c r="B5355" s="11" t="n">
        <v>45355</v>
      </c>
      <c r="C5355" t="inlineStr">
        <is>
          <t>West</t>
        </is>
      </c>
      <c r="D5355" t="inlineStr">
        <is>
          <t>Pune</t>
        </is>
      </c>
      <c r="E5355" t="inlineStr">
        <is>
          <t>Small Business</t>
        </is>
      </c>
      <c r="F5355" t="inlineStr">
        <is>
          <t>Direct Sales</t>
        </is>
      </c>
      <c r="G5355" t="inlineStr">
        <is>
          <t>Furniture</t>
        </is>
      </c>
      <c r="H5355" t="inlineStr">
        <is>
          <t>Cabinet</t>
        </is>
      </c>
      <c r="I5355" t="n">
        <v>3</v>
      </c>
      <c r="J5355" s="12" t="n">
        <v>8970.99</v>
      </c>
      <c r="K5355" s="13" t="n">
        <v>0.2</v>
      </c>
      <c r="L5355" s="12" t="n">
        <v>21530.38</v>
      </c>
      <c r="M5355" s="12" t="n">
        <v>20992.12</v>
      </c>
      <c r="N5355" s="12" t="n">
        <v>538.26</v>
      </c>
      <c r="O5355" t="inlineStr">
        <is>
          <t>Credit Card</t>
        </is>
      </c>
      <c r="P5355" t="inlineStr">
        <is>
          <t>Ishaan Mehta</t>
        </is>
      </c>
      <c r="Q5355" t="inlineStr">
        <is>
          <t>CUST-0578</t>
        </is>
      </c>
      <c r="R5355" t="n">
        <v>5</v>
      </c>
      <c r="S5355" t="inlineStr">
        <is>
          <t>Yes</t>
        </is>
      </c>
    </row>
    <row r="5356">
      <c r="A5356" t="inlineStr">
        <is>
          <t>ORD-2412-05355</t>
        </is>
      </c>
      <c r="B5356" s="11" t="n">
        <v>45650</v>
      </c>
      <c r="C5356" t="inlineStr">
        <is>
          <t>West</t>
        </is>
      </c>
      <c r="D5356" t="inlineStr">
        <is>
          <t>Surat</t>
        </is>
      </c>
      <c r="E5356" t="inlineStr">
        <is>
          <t>Consumer</t>
        </is>
      </c>
      <c r="F5356" t="inlineStr">
        <is>
          <t>Retail Store</t>
        </is>
      </c>
      <c r="G5356" t="inlineStr">
        <is>
          <t>Furniture</t>
        </is>
      </c>
      <c r="H5356" t="inlineStr">
        <is>
          <t>Bookshelf</t>
        </is>
      </c>
      <c r="I5356" t="n">
        <v>4</v>
      </c>
      <c r="J5356" s="12" t="n">
        <v>5325</v>
      </c>
      <c r="K5356" s="13" t="n">
        <v>0.05</v>
      </c>
      <c r="L5356" s="12" t="n">
        <v>20235</v>
      </c>
      <c r="M5356" s="12" t="n">
        <v>15549</v>
      </c>
      <c r="N5356" s="12" t="n">
        <v>4686</v>
      </c>
      <c r="O5356" t="inlineStr">
        <is>
          <t>Credit Card</t>
        </is>
      </c>
      <c r="P5356" t="inlineStr">
        <is>
          <t>Kabir Singh</t>
        </is>
      </c>
      <c r="Q5356" t="inlineStr">
        <is>
          <t>CUST-0243</t>
        </is>
      </c>
      <c r="R5356" t="n">
        <v>1</v>
      </c>
      <c r="S5356" t="inlineStr">
        <is>
          <t>No</t>
        </is>
      </c>
    </row>
    <row r="5357">
      <c r="A5357" t="inlineStr">
        <is>
          <t>ORD-2401-05356</t>
        </is>
      </c>
      <c r="B5357" s="11" t="n">
        <v>45321</v>
      </c>
      <c r="C5357" t="inlineStr">
        <is>
          <t>Central</t>
        </is>
      </c>
      <c r="D5357" t="inlineStr">
        <is>
          <t>Nagpur</t>
        </is>
      </c>
      <c r="E5357" t="inlineStr">
        <is>
          <t>Small Business</t>
        </is>
      </c>
      <c r="F5357" t="inlineStr">
        <is>
          <t>Online</t>
        </is>
      </c>
      <c r="G5357" t="inlineStr">
        <is>
          <t>Accessories</t>
        </is>
      </c>
      <c r="H5357" t="inlineStr">
        <is>
          <t>Webcam</t>
        </is>
      </c>
      <c r="I5357" t="n">
        <v>4</v>
      </c>
      <c r="J5357" s="12" t="n">
        <v>3300.85</v>
      </c>
      <c r="K5357" s="13" t="n">
        <v>0.05</v>
      </c>
      <c r="L5357" s="12" t="n">
        <v>12543.23</v>
      </c>
      <c r="M5357" s="12" t="n">
        <v>10034.58</v>
      </c>
      <c r="N5357" s="12" t="n">
        <v>2508.65</v>
      </c>
      <c r="O5357" t="inlineStr">
        <is>
          <t>Debit Card</t>
        </is>
      </c>
      <c r="P5357" t="inlineStr">
        <is>
          <t>Aarav Sharma</t>
        </is>
      </c>
      <c r="Q5357" t="inlineStr">
        <is>
          <t>CUST-0136</t>
        </is>
      </c>
      <c r="R5357" t="n">
        <v>7</v>
      </c>
      <c r="S5357" t="inlineStr">
        <is>
          <t>No</t>
        </is>
      </c>
    </row>
    <row r="5358">
      <c r="A5358" t="inlineStr">
        <is>
          <t>ORD-2408-05357</t>
        </is>
      </c>
      <c r="B5358" s="11" t="n">
        <v>45521</v>
      </c>
      <c r="C5358" t="inlineStr">
        <is>
          <t>South</t>
        </is>
      </c>
      <c r="D5358" t="inlineStr">
        <is>
          <t>Kochi</t>
        </is>
      </c>
      <c r="E5358" t="inlineStr">
        <is>
          <t>Consumer</t>
        </is>
      </c>
      <c r="F5358" t="inlineStr">
        <is>
          <t>Partner</t>
        </is>
      </c>
      <c r="G5358" t="inlineStr">
        <is>
          <t>Accessories</t>
        </is>
      </c>
      <c r="H5358" t="inlineStr">
        <is>
          <t>Mouse</t>
        </is>
      </c>
      <c r="I5358" t="n">
        <v>2</v>
      </c>
      <c r="J5358" s="12" t="n">
        <v>937.24</v>
      </c>
      <c r="K5358" s="13" t="n">
        <v>0.2</v>
      </c>
      <c r="L5358" s="12" t="n">
        <v>1499.58</v>
      </c>
      <c r="M5358" s="12" t="n">
        <v>1237.16</v>
      </c>
      <c r="N5358" s="12" t="n">
        <v>262.42</v>
      </c>
      <c r="O5358" t="inlineStr">
        <is>
          <t>Credit Card</t>
        </is>
      </c>
      <c r="P5358" t="inlineStr">
        <is>
          <t>Sara Khan</t>
        </is>
      </c>
      <c r="Q5358" t="inlineStr">
        <is>
          <t>CUST-0892</t>
        </is>
      </c>
      <c r="R5358" t="n">
        <v>5</v>
      </c>
      <c r="S5358" t="inlineStr">
        <is>
          <t>No</t>
        </is>
      </c>
    </row>
    <row r="5359">
      <c r="A5359" t="inlineStr">
        <is>
          <t>ORD-2407-05358</t>
        </is>
      </c>
      <c r="B5359" s="11" t="n">
        <v>45486</v>
      </c>
      <c r="C5359" t="inlineStr">
        <is>
          <t>South</t>
        </is>
      </c>
      <c r="D5359" t="inlineStr">
        <is>
          <t>Chennai</t>
        </is>
      </c>
      <c r="E5359" t="inlineStr">
        <is>
          <t>Corporate</t>
        </is>
      </c>
      <c r="F5359" t="inlineStr">
        <is>
          <t>Online</t>
        </is>
      </c>
      <c r="G5359" t="inlineStr">
        <is>
          <t>Accessories</t>
        </is>
      </c>
      <c r="H5359" t="inlineStr">
        <is>
          <t>Mouse</t>
        </is>
      </c>
      <c r="I5359" t="n">
        <v>6</v>
      </c>
      <c r="J5359" s="12" t="n">
        <v>901.39</v>
      </c>
      <c r="K5359" s="13" t="n">
        <v>0.1</v>
      </c>
      <c r="L5359" s="12" t="n">
        <v>4867.51</v>
      </c>
      <c r="M5359" s="12" t="n">
        <v>3569.5</v>
      </c>
      <c r="N5359" s="12" t="n">
        <v>1298.01</v>
      </c>
      <c r="O5359" t="inlineStr">
        <is>
          <t>Cash</t>
        </is>
      </c>
      <c r="P5359" t="inlineStr">
        <is>
          <t>Vivaan Gupta</t>
        </is>
      </c>
      <c r="Q5359" t="inlineStr">
        <is>
          <t>CUST-0365</t>
        </is>
      </c>
      <c r="R5359" t="n">
        <v>2</v>
      </c>
      <c r="S5359" t="inlineStr">
        <is>
          <t>Yes</t>
        </is>
      </c>
    </row>
    <row r="5360">
      <c r="A5360" t="inlineStr">
        <is>
          <t>ORD-2411-05359</t>
        </is>
      </c>
      <c r="B5360" s="11" t="n">
        <v>45623</v>
      </c>
      <c r="C5360" t="inlineStr">
        <is>
          <t>West</t>
        </is>
      </c>
      <c r="D5360" t="inlineStr">
        <is>
          <t>Ahmedabad</t>
        </is>
      </c>
      <c r="E5360" t="inlineStr">
        <is>
          <t>Small Business</t>
        </is>
      </c>
      <c r="F5360" t="inlineStr">
        <is>
          <t>Direct Sales</t>
        </is>
      </c>
      <c r="G5360" t="inlineStr">
        <is>
          <t>Office Supplies</t>
        </is>
      </c>
      <c r="H5360" t="inlineStr">
        <is>
          <t>Notebook Pack</t>
        </is>
      </c>
      <c r="I5360" t="n">
        <v>5</v>
      </c>
      <c r="J5360" s="12" t="n">
        <v>433.31</v>
      </c>
      <c r="K5360" s="13" t="n">
        <v>0.15</v>
      </c>
      <c r="L5360" s="12" t="n">
        <v>1841.57</v>
      </c>
      <c r="M5360" s="12" t="n">
        <v>1386.59</v>
      </c>
      <c r="N5360" s="12" t="n">
        <v>454.98</v>
      </c>
      <c r="O5360" t="inlineStr">
        <is>
          <t>Debit Card</t>
        </is>
      </c>
      <c r="P5360" t="inlineStr">
        <is>
          <t>Sara Khan</t>
        </is>
      </c>
      <c r="Q5360" t="inlineStr">
        <is>
          <t>CUST-0125</t>
        </is>
      </c>
      <c r="R5360" t="n">
        <v>6</v>
      </c>
      <c r="S5360" t="inlineStr">
        <is>
          <t>No</t>
        </is>
      </c>
    </row>
    <row r="5361">
      <c r="A5361" t="inlineStr">
        <is>
          <t>ORD-2501-05360</t>
        </is>
      </c>
      <c r="B5361" s="11" t="n">
        <v>45681</v>
      </c>
      <c r="C5361" t="inlineStr">
        <is>
          <t>West</t>
        </is>
      </c>
      <c r="D5361" t="inlineStr">
        <is>
          <t>Surat</t>
        </is>
      </c>
      <c r="E5361" t="inlineStr">
        <is>
          <t>Corporate</t>
        </is>
      </c>
      <c r="F5361" t="inlineStr">
        <is>
          <t>Online</t>
        </is>
      </c>
      <c r="G5361" t="inlineStr">
        <is>
          <t>Office Supplies</t>
        </is>
      </c>
      <c r="H5361" t="inlineStr">
        <is>
          <t>File Folder</t>
        </is>
      </c>
      <c r="I5361" t="n">
        <v>3</v>
      </c>
      <c r="J5361" s="12" t="n">
        <v>119.66</v>
      </c>
      <c r="K5361" s="13" t="n">
        <v>0.1</v>
      </c>
      <c r="L5361" s="12" t="n">
        <v>323.08</v>
      </c>
      <c r="M5361" s="12" t="n">
        <v>208.21</v>
      </c>
      <c r="N5361" s="12" t="n">
        <v>114.87</v>
      </c>
      <c r="O5361" t="inlineStr">
        <is>
          <t>Net Banking</t>
        </is>
      </c>
      <c r="P5361" t="inlineStr">
        <is>
          <t>Tara Kapoor</t>
        </is>
      </c>
      <c r="Q5361" t="inlineStr">
        <is>
          <t>CUST-0884</t>
        </is>
      </c>
      <c r="R5361" t="n">
        <v>1</v>
      </c>
      <c r="S5361" t="inlineStr">
        <is>
          <t>No</t>
        </is>
      </c>
    </row>
    <row r="5362">
      <c r="A5362" t="inlineStr">
        <is>
          <t>ORD-2512-05361</t>
        </is>
      </c>
      <c r="B5362" s="11" t="n">
        <v>46006</v>
      </c>
      <c r="C5362" t="inlineStr">
        <is>
          <t>West</t>
        </is>
      </c>
      <c r="D5362" t="inlineStr">
        <is>
          <t>Surat</t>
        </is>
      </c>
      <c r="E5362" t="inlineStr">
        <is>
          <t>Corporate</t>
        </is>
      </c>
      <c r="F5362" t="inlineStr">
        <is>
          <t>Partner</t>
        </is>
      </c>
      <c r="G5362" t="inlineStr">
        <is>
          <t>Technology</t>
        </is>
      </c>
      <c r="H5362" t="inlineStr">
        <is>
          <t>Tablet</t>
        </is>
      </c>
      <c r="I5362" t="n">
        <v>4</v>
      </c>
      <c r="J5362" s="12" t="n">
        <v>19806.47</v>
      </c>
      <c r="K5362" s="13" t="n">
        <v>0.15</v>
      </c>
      <c r="L5362" s="12" t="n">
        <v>67342</v>
      </c>
      <c r="M5362" s="12" t="n">
        <v>65757.48</v>
      </c>
      <c r="N5362" s="12" t="n">
        <v>1584.52</v>
      </c>
      <c r="O5362" t="inlineStr">
        <is>
          <t>Debit Card</t>
        </is>
      </c>
      <c r="P5362" t="inlineStr">
        <is>
          <t>Sara Khan</t>
        </is>
      </c>
      <c r="Q5362" t="inlineStr">
        <is>
          <t>CUST-0699</t>
        </is>
      </c>
      <c r="R5362" t="n">
        <v>7</v>
      </c>
      <c r="S5362" t="inlineStr">
        <is>
          <t>Yes</t>
        </is>
      </c>
    </row>
    <row r="5363">
      <c r="A5363" t="inlineStr">
        <is>
          <t>ORD-2505-05362</t>
        </is>
      </c>
      <c r="B5363" s="11" t="n">
        <v>45782</v>
      </c>
      <c r="C5363" t="inlineStr">
        <is>
          <t>South</t>
        </is>
      </c>
      <c r="D5363" t="inlineStr">
        <is>
          <t>Hyderabad</t>
        </is>
      </c>
      <c r="E5363" t="inlineStr">
        <is>
          <t>Education</t>
        </is>
      </c>
      <c r="F5363" t="inlineStr">
        <is>
          <t>Online</t>
        </is>
      </c>
      <c r="G5363" t="inlineStr">
        <is>
          <t>Office Supplies</t>
        </is>
      </c>
      <c r="H5363" t="inlineStr">
        <is>
          <t>Stapler</t>
        </is>
      </c>
      <c r="I5363" t="n">
        <v>5</v>
      </c>
      <c r="J5363" s="12" t="n">
        <v>279.2</v>
      </c>
      <c r="K5363" s="13" t="n">
        <v>0.25</v>
      </c>
      <c r="L5363" s="12" t="n">
        <v>1047</v>
      </c>
      <c r="M5363" s="12" t="n">
        <v>935.3200000000001</v>
      </c>
      <c r="N5363" s="12" t="n">
        <v>111.68</v>
      </c>
      <c r="O5363" t="inlineStr">
        <is>
          <t>Debit Card</t>
        </is>
      </c>
      <c r="P5363" t="inlineStr">
        <is>
          <t>Diya Patel</t>
        </is>
      </c>
      <c r="Q5363" t="inlineStr">
        <is>
          <t>CUST-0947</t>
        </is>
      </c>
      <c r="R5363" t="n">
        <v>5</v>
      </c>
      <c r="S5363" t="inlineStr">
        <is>
          <t>No</t>
        </is>
      </c>
    </row>
    <row r="5364">
      <c r="A5364" t="inlineStr">
        <is>
          <t>ORD-2507-05363</t>
        </is>
      </c>
      <c r="B5364" s="11" t="n">
        <v>45852</v>
      </c>
      <c r="C5364" t="inlineStr">
        <is>
          <t>South</t>
        </is>
      </c>
      <c r="D5364" t="inlineStr">
        <is>
          <t>Bengaluru</t>
        </is>
      </c>
      <c r="E5364" t="inlineStr">
        <is>
          <t>Corporate</t>
        </is>
      </c>
      <c r="F5364" t="inlineStr">
        <is>
          <t>Online</t>
        </is>
      </c>
      <c r="G5364" t="inlineStr">
        <is>
          <t>Furniture</t>
        </is>
      </c>
      <c r="H5364" t="inlineStr">
        <is>
          <t>Cabinet</t>
        </is>
      </c>
      <c r="I5364" t="n">
        <v>2</v>
      </c>
      <c r="J5364" s="12" t="n">
        <v>9560.4</v>
      </c>
      <c r="K5364" s="13" t="n">
        <v>0.03</v>
      </c>
      <c r="L5364" s="12" t="n">
        <v>18547.18</v>
      </c>
      <c r="M5364" s="12" t="n">
        <v>14914.22</v>
      </c>
      <c r="N5364" s="12" t="n">
        <v>3632.96</v>
      </c>
      <c r="O5364" t="inlineStr">
        <is>
          <t>Debit Card</t>
        </is>
      </c>
      <c r="P5364" t="inlineStr">
        <is>
          <t>Anaya Rao</t>
        </is>
      </c>
      <c r="Q5364" t="inlineStr">
        <is>
          <t>CUST-0573</t>
        </is>
      </c>
      <c r="R5364" t="n">
        <v>5</v>
      </c>
      <c r="S5364" t="inlineStr">
        <is>
          <t>No</t>
        </is>
      </c>
    </row>
    <row r="5365">
      <c r="A5365" t="inlineStr">
        <is>
          <t>ORD-2512-05364</t>
        </is>
      </c>
      <c r="B5365" s="11" t="n">
        <v>46000</v>
      </c>
      <c r="C5365" t="inlineStr">
        <is>
          <t>East</t>
        </is>
      </c>
      <c r="D5365" t="inlineStr">
        <is>
          <t>Guwahati</t>
        </is>
      </c>
      <c r="E5365" t="inlineStr">
        <is>
          <t>Consumer</t>
        </is>
      </c>
      <c r="F5365" t="inlineStr">
        <is>
          <t>Direct Sales</t>
        </is>
      </c>
      <c r="G5365" t="inlineStr">
        <is>
          <t>Office Supplies</t>
        </is>
      </c>
      <c r="H5365" t="inlineStr">
        <is>
          <t>Paper Ream</t>
        </is>
      </c>
      <c r="I5365" t="n">
        <v>2</v>
      </c>
      <c r="J5365" s="12" t="n">
        <v>449.16</v>
      </c>
      <c r="K5365" s="13" t="n">
        <v>0</v>
      </c>
      <c r="L5365" s="12" t="n">
        <v>898.3200000000001</v>
      </c>
      <c r="M5365" s="12" t="n">
        <v>673.74</v>
      </c>
      <c r="N5365" s="12" t="n">
        <v>224.58</v>
      </c>
      <c r="O5365" t="inlineStr">
        <is>
          <t>Net Banking</t>
        </is>
      </c>
      <c r="P5365" t="inlineStr">
        <is>
          <t>Diya Patel</t>
        </is>
      </c>
      <c r="Q5365" t="inlineStr">
        <is>
          <t>CUST-0906</t>
        </is>
      </c>
      <c r="R5365" t="n">
        <v>6</v>
      </c>
      <c r="S5365" t="inlineStr">
        <is>
          <t>No</t>
        </is>
      </c>
    </row>
    <row r="5366">
      <c r="A5366" t="inlineStr">
        <is>
          <t>ORD-2412-05365</t>
        </is>
      </c>
      <c r="B5366" s="11" t="n">
        <v>45651</v>
      </c>
      <c r="C5366" t="inlineStr">
        <is>
          <t>East</t>
        </is>
      </c>
      <c r="D5366" t="inlineStr">
        <is>
          <t>Bhubaneswar</t>
        </is>
      </c>
      <c r="E5366" t="inlineStr">
        <is>
          <t>Small Business</t>
        </is>
      </c>
      <c r="F5366" t="inlineStr">
        <is>
          <t>Partner</t>
        </is>
      </c>
      <c r="G5366" t="inlineStr">
        <is>
          <t>Accessories</t>
        </is>
      </c>
      <c r="H5366" t="inlineStr">
        <is>
          <t>Webcam</t>
        </is>
      </c>
      <c r="I5366" t="n">
        <v>1</v>
      </c>
      <c r="J5366" s="12" t="n">
        <v>3424.82</v>
      </c>
      <c r="K5366" s="13" t="n">
        <v>0.1</v>
      </c>
      <c r="L5366" s="12" t="n">
        <v>3082.34</v>
      </c>
      <c r="M5366" s="12" t="n">
        <v>2602.86</v>
      </c>
      <c r="N5366" s="12" t="n">
        <v>479.48</v>
      </c>
      <c r="O5366" t="inlineStr">
        <is>
          <t>UPI</t>
        </is>
      </c>
      <c r="P5366" t="inlineStr">
        <is>
          <t>Diya Patel</t>
        </is>
      </c>
      <c r="Q5366" t="inlineStr">
        <is>
          <t>CUST-0522</t>
        </is>
      </c>
      <c r="R5366" t="n">
        <v>3</v>
      </c>
      <c r="S5366" t="inlineStr">
        <is>
          <t>No</t>
        </is>
      </c>
    </row>
    <row r="5367">
      <c r="A5367" t="inlineStr">
        <is>
          <t>ORD-2506-05366</t>
        </is>
      </c>
      <c r="B5367" s="11" t="n">
        <v>45811</v>
      </c>
      <c r="C5367" t="inlineStr">
        <is>
          <t>West</t>
        </is>
      </c>
      <c r="D5367" t="inlineStr">
        <is>
          <t>Mumbai</t>
        </is>
      </c>
      <c r="E5367" t="inlineStr">
        <is>
          <t>Corporate</t>
        </is>
      </c>
      <c r="F5367" t="inlineStr">
        <is>
          <t>Partner</t>
        </is>
      </c>
      <c r="G5367" t="inlineStr">
        <is>
          <t>Office Supplies</t>
        </is>
      </c>
      <c r="H5367" t="inlineStr">
        <is>
          <t>Paper Ream</t>
        </is>
      </c>
      <c r="I5367" t="n">
        <v>1</v>
      </c>
      <c r="J5367" s="12" t="n">
        <v>484.49</v>
      </c>
      <c r="K5367" s="13" t="n">
        <v>0.03</v>
      </c>
      <c r="L5367" s="12" t="n">
        <v>469.96</v>
      </c>
      <c r="M5367" s="12" t="n">
        <v>363.37</v>
      </c>
      <c r="N5367" s="12" t="n">
        <v>106.59</v>
      </c>
      <c r="O5367" t="inlineStr">
        <is>
          <t>Credit Card</t>
        </is>
      </c>
      <c r="P5367" t="inlineStr">
        <is>
          <t>Rohan Verma</t>
        </is>
      </c>
      <c r="Q5367" t="inlineStr">
        <is>
          <t>CUST-0817</t>
        </is>
      </c>
      <c r="R5367" t="n">
        <v>3</v>
      </c>
      <c r="S5367" t="inlineStr">
        <is>
          <t>Yes</t>
        </is>
      </c>
    </row>
    <row r="5368">
      <c r="A5368" t="inlineStr">
        <is>
          <t>ORD-2506-05367</t>
        </is>
      </c>
      <c r="B5368" s="11" t="n">
        <v>45818</v>
      </c>
      <c r="C5368" t="inlineStr">
        <is>
          <t>East</t>
        </is>
      </c>
      <c r="D5368" t="inlineStr">
        <is>
          <t>Patna</t>
        </is>
      </c>
      <c r="E5368" t="inlineStr">
        <is>
          <t>Consumer</t>
        </is>
      </c>
      <c r="F5368" t="inlineStr">
        <is>
          <t>Partner</t>
        </is>
      </c>
      <c r="G5368" t="inlineStr">
        <is>
          <t>Office Supplies</t>
        </is>
      </c>
      <c r="H5368" t="inlineStr">
        <is>
          <t>Pen Box</t>
        </is>
      </c>
      <c r="I5368" t="n">
        <v>2</v>
      </c>
      <c r="J5368" s="12" t="n">
        <v>199.44</v>
      </c>
      <c r="K5368" s="13" t="n">
        <v>0.15</v>
      </c>
      <c r="L5368" s="12" t="n">
        <v>339.05</v>
      </c>
      <c r="M5368" s="12" t="n">
        <v>243.32</v>
      </c>
      <c r="N5368" s="12" t="n">
        <v>95.73</v>
      </c>
      <c r="O5368" t="inlineStr">
        <is>
          <t>Cash</t>
        </is>
      </c>
      <c r="P5368" t="inlineStr">
        <is>
          <t>Kabir Singh</t>
        </is>
      </c>
      <c r="Q5368" t="inlineStr">
        <is>
          <t>CUST-0294</t>
        </is>
      </c>
      <c r="R5368" t="n">
        <v>2</v>
      </c>
      <c r="S5368" t="inlineStr">
        <is>
          <t>No</t>
        </is>
      </c>
    </row>
    <row r="5369">
      <c r="A5369" t="inlineStr">
        <is>
          <t>ORD-2407-05368</t>
        </is>
      </c>
      <c r="B5369" s="11" t="n">
        <v>45486</v>
      </c>
      <c r="C5369" t="inlineStr">
        <is>
          <t>Central</t>
        </is>
      </c>
      <c r="D5369" t="inlineStr">
        <is>
          <t>Raipur</t>
        </is>
      </c>
      <c r="E5369" t="inlineStr">
        <is>
          <t>Consumer</t>
        </is>
      </c>
      <c r="F5369" t="inlineStr">
        <is>
          <t>Retail Store</t>
        </is>
      </c>
      <c r="G5369" t="inlineStr">
        <is>
          <t>Furniture</t>
        </is>
      </c>
      <c r="H5369" t="inlineStr">
        <is>
          <t>Bookshelf</t>
        </is>
      </c>
      <c r="I5369" t="n">
        <v>4</v>
      </c>
      <c r="J5369" s="12" t="n">
        <v>6054.28</v>
      </c>
      <c r="K5369" s="13" t="n">
        <v>0.2</v>
      </c>
      <c r="L5369" s="12" t="n">
        <v>19373.7</v>
      </c>
      <c r="M5369" s="12" t="n">
        <v>17678.5</v>
      </c>
      <c r="N5369" s="12" t="n">
        <v>1695.2</v>
      </c>
      <c r="O5369" t="inlineStr">
        <is>
          <t>Credit Card</t>
        </is>
      </c>
      <c r="P5369" t="inlineStr">
        <is>
          <t>Aarav Sharma</t>
        </is>
      </c>
      <c r="Q5369" t="inlineStr">
        <is>
          <t>CUST-0731</t>
        </is>
      </c>
      <c r="R5369" t="n">
        <v>4</v>
      </c>
      <c r="S5369" t="inlineStr">
        <is>
          <t>No</t>
        </is>
      </c>
    </row>
    <row r="5370">
      <c r="A5370" t="inlineStr">
        <is>
          <t>ORD-2504-05369</t>
        </is>
      </c>
      <c r="B5370" s="11" t="n">
        <v>45762</v>
      </c>
      <c r="C5370" t="inlineStr">
        <is>
          <t>North</t>
        </is>
      </c>
      <c r="D5370" t="inlineStr">
        <is>
          <t>Delhi</t>
        </is>
      </c>
      <c r="E5370" t="inlineStr">
        <is>
          <t>Education</t>
        </is>
      </c>
      <c r="F5370" t="inlineStr">
        <is>
          <t>Retail Store</t>
        </is>
      </c>
      <c r="G5370" t="inlineStr">
        <is>
          <t>Technology</t>
        </is>
      </c>
      <c r="H5370" t="inlineStr">
        <is>
          <t>Monitor</t>
        </is>
      </c>
      <c r="I5370" t="n">
        <v>6</v>
      </c>
      <c r="J5370" s="12" t="n">
        <v>14382.91</v>
      </c>
      <c r="K5370" s="13" t="n">
        <v>0</v>
      </c>
      <c r="L5370" s="12" t="n">
        <v>86297.46000000001</v>
      </c>
      <c r="M5370" s="12" t="n">
        <v>69037.97</v>
      </c>
      <c r="N5370" s="12" t="n">
        <v>17259.49</v>
      </c>
      <c r="O5370" t="inlineStr">
        <is>
          <t>UPI</t>
        </is>
      </c>
      <c r="P5370" t="inlineStr">
        <is>
          <t>Aarav Sharma</t>
        </is>
      </c>
      <c r="Q5370" t="inlineStr">
        <is>
          <t>CUST-0849</t>
        </is>
      </c>
      <c r="R5370" t="n">
        <v>3</v>
      </c>
      <c r="S5370" t="inlineStr">
        <is>
          <t>No</t>
        </is>
      </c>
    </row>
    <row r="5371">
      <c r="A5371" t="inlineStr">
        <is>
          <t>ORD-2407-05370</t>
        </is>
      </c>
      <c r="B5371" s="11" t="n">
        <v>45503</v>
      </c>
      <c r="C5371" t="inlineStr">
        <is>
          <t>Central</t>
        </is>
      </c>
      <c r="D5371" t="inlineStr">
        <is>
          <t>Raipur</t>
        </is>
      </c>
      <c r="E5371" t="inlineStr">
        <is>
          <t>Education</t>
        </is>
      </c>
      <c r="F5371" t="inlineStr">
        <is>
          <t>Retail Store</t>
        </is>
      </c>
      <c r="G5371" t="inlineStr">
        <is>
          <t>Furniture</t>
        </is>
      </c>
      <c r="H5371" t="inlineStr">
        <is>
          <t>Bookshelf</t>
        </is>
      </c>
      <c r="I5371" t="n">
        <v>2</v>
      </c>
      <c r="J5371" s="12" t="n">
        <v>5529.59</v>
      </c>
      <c r="K5371" s="13" t="n">
        <v>0.15</v>
      </c>
      <c r="L5371" s="12" t="n">
        <v>9400.299999999999</v>
      </c>
      <c r="M5371" s="12" t="n">
        <v>8073.2</v>
      </c>
      <c r="N5371" s="12" t="n">
        <v>1327.1</v>
      </c>
      <c r="O5371" t="inlineStr">
        <is>
          <t>UPI</t>
        </is>
      </c>
      <c r="P5371" t="inlineStr">
        <is>
          <t>Aarav Sharma</t>
        </is>
      </c>
      <c r="Q5371" t="inlineStr">
        <is>
          <t>CUST-0400</t>
        </is>
      </c>
      <c r="R5371" t="n">
        <v>5</v>
      </c>
      <c r="S5371" t="inlineStr">
        <is>
          <t>Yes</t>
        </is>
      </c>
    </row>
    <row r="5372">
      <c r="A5372" t="inlineStr">
        <is>
          <t>ORD-2509-05371</t>
        </is>
      </c>
      <c r="B5372" s="11" t="n">
        <v>45915</v>
      </c>
      <c r="C5372" t="inlineStr">
        <is>
          <t>East</t>
        </is>
      </c>
      <c r="D5372" t="inlineStr">
        <is>
          <t>Patna</t>
        </is>
      </c>
      <c r="E5372" t="inlineStr">
        <is>
          <t>Consumer</t>
        </is>
      </c>
      <c r="F5372" t="inlineStr">
        <is>
          <t>Retail Store</t>
        </is>
      </c>
      <c r="G5372" t="inlineStr">
        <is>
          <t>Furniture</t>
        </is>
      </c>
      <c r="H5372" t="inlineStr">
        <is>
          <t>Desk</t>
        </is>
      </c>
      <c r="I5372" t="n">
        <v>1</v>
      </c>
      <c r="J5372" s="12" t="n">
        <v>12567.52</v>
      </c>
      <c r="K5372" s="13" t="n">
        <v>0.05</v>
      </c>
      <c r="L5372" s="12" t="n">
        <v>11939.14</v>
      </c>
      <c r="M5372" s="12" t="n">
        <v>9425.639999999999</v>
      </c>
      <c r="N5372" s="12" t="n">
        <v>2513.5</v>
      </c>
      <c r="O5372" t="inlineStr">
        <is>
          <t>UPI</t>
        </is>
      </c>
      <c r="P5372" t="inlineStr">
        <is>
          <t>Vivaan Gupta</t>
        </is>
      </c>
      <c r="Q5372" t="inlineStr">
        <is>
          <t>CUST-0807</t>
        </is>
      </c>
      <c r="R5372" t="n">
        <v>2</v>
      </c>
      <c r="S5372" t="inlineStr">
        <is>
          <t>No</t>
        </is>
      </c>
    </row>
    <row r="5373">
      <c r="A5373" t="inlineStr">
        <is>
          <t>ORD-2410-05372</t>
        </is>
      </c>
      <c r="B5373" s="11" t="n">
        <v>45581</v>
      </c>
      <c r="C5373" t="inlineStr">
        <is>
          <t>South</t>
        </is>
      </c>
      <c r="D5373" t="inlineStr">
        <is>
          <t>Chennai</t>
        </is>
      </c>
      <c r="E5373" t="inlineStr">
        <is>
          <t>Small Business</t>
        </is>
      </c>
      <c r="F5373" t="inlineStr">
        <is>
          <t>Online</t>
        </is>
      </c>
      <c r="G5373" t="inlineStr">
        <is>
          <t>Furniture</t>
        </is>
      </c>
      <c r="H5373" t="inlineStr">
        <is>
          <t>Office Chair</t>
        </is>
      </c>
      <c r="I5373" t="n">
        <v>4</v>
      </c>
      <c r="J5373" s="12" t="n">
        <v>6649.1</v>
      </c>
      <c r="K5373" s="13" t="n">
        <v>0.15</v>
      </c>
      <c r="L5373" s="12" t="n">
        <v>22606.94</v>
      </c>
      <c r="M5373" s="12" t="n">
        <v>18351.52</v>
      </c>
      <c r="N5373" s="12" t="n">
        <v>4255.42</v>
      </c>
      <c r="O5373" t="inlineStr">
        <is>
          <t>Cash</t>
        </is>
      </c>
      <c r="P5373" t="inlineStr">
        <is>
          <t>Meera Joshi</t>
        </is>
      </c>
      <c r="Q5373" t="inlineStr">
        <is>
          <t>CUST-0831</t>
        </is>
      </c>
      <c r="R5373" t="n">
        <v>5</v>
      </c>
      <c r="S5373" t="inlineStr">
        <is>
          <t>No</t>
        </is>
      </c>
    </row>
    <row r="5374">
      <c r="A5374" t="inlineStr">
        <is>
          <t>ORD-2408-05373</t>
        </is>
      </c>
      <c r="B5374" s="11" t="n">
        <v>45528</v>
      </c>
      <c r="C5374" t="inlineStr">
        <is>
          <t>East</t>
        </is>
      </c>
      <c r="D5374" t="inlineStr">
        <is>
          <t>Kolkata</t>
        </is>
      </c>
      <c r="E5374" t="inlineStr">
        <is>
          <t>Small Business</t>
        </is>
      </c>
      <c r="F5374" t="inlineStr">
        <is>
          <t>Direct Sales</t>
        </is>
      </c>
      <c r="G5374" t="inlineStr">
        <is>
          <t>Accessories</t>
        </is>
      </c>
      <c r="H5374" t="inlineStr">
        <is>
          <t>Mouse</t>
        </is>
      </c>
      <c r="I5374" t="n">
        <v>6</v>
      </c>
      <c r="J5374" s="12" t="n">
        <v>811.72</v>
      </c>
      <c r="K5374" s="13" t="n">
        <v>0.2</v>
      </c>
      <c r="L5374" s="12" t="n">
        <v>3896.26</v>
      </c>
      <c r="M5374" s="12" t="n">
        <v>3214.41</v>
      </c>
      <c r="N5374" s="12" t="n">
        <v>681.85</v>
      </c>
      <c r="O5374" t="inlineStr">
        <is>
          <t>Cash</t>
        </is>
      </c>
      <c r="P5374" t="inlineStr">
        <is>
          <t>Ishaan Mehta</t>
        </is>
      </c>
      <c r="Q5374" t="inlineStr">
        <is>
          <t>CUST-0245</t>
        </is>
      </c>
      <c r="R5374" t="n">
        <v>3</v>
      </c>
      <c r="S5374" t="inlineStr">
        <is>
          <t>No</t>
        </is>
      </c>
    </row>
    <row r="5375">
      <c r="A5375" t="inlineStr">
        <is>
          <t>ORD-2403-05374</t>
        </is>
      </c>
      <c r="B5375" s="11" t="n">
        <v>45359</v>
      </c>
      <c r="C5375" t="inlineStr">
        <is>
          <t>South</t>
        </is>
      </c>
      <c r="D5375" t="inlineStr">
        <is>
          <t>Chennai</t>
        </is>
      </c>
      <c r="E5375" t="inlineStr">
        <is>
          <t>Consumer</t>
        </is>
      </c>
      <c r="F5375" t="inlineStr">
        <is>
          <t>Online</t>
        </is>
      </c>
      <c r="G5375" t="inlineStr">
        <is>
          <t>Technology</t>
        </is>
      </c>
      <c r="H5375" t="inlineStr">
        <is>
          <t>Keyboard</t>
        </is>
      </c>
      <c r="I5375" t="n">
        <v>2</v>
      </c>
      <c r="J5375" s="12" t="n">
        <v>1604.78</v>
      </c>
      <c r="K5375" s="13" t="n">
        <v>0.05</v>
      </c>
      <c r="L5375" s="12" t="n">
        <v>3049.08</v>
      </c>
      <c r="M5375" s="12" t="n">
        <v>2278.79</v>
      </c>
      <c r="N5375" s="12" t="n">
        <v>770.29</v>
      </c>
      <c r="O5375" t="inlineStr">
        <is>
          <t>Credit Card</t>
        </is>
      </c>
      <c r="P5375" t="inlineStr">
        <is>
          <t>Sara Khan</t>
        </is>
      </c>
      <c r="Q5375" t="inlineStr">
        <is>
          <t>CUST-0281</t>
        </is>
      </c>
      <c r="R5375" t="n">
        <v>4</v>
      </c>
      <c r="S5375" t="inlineStr">
        <is>
          <t>No</t>
        </is>
      </c>
    </row>
    <row r="5376">
      <c r="A5376" t="inlineStr">
        <is>
          <t>ORD-2406-05375</t>
        </is>
      </c>
      <c r="B5376" s="11" t="n">
        <v>45462</v>
      </c>
      <c r="C5376" t="inlineStr">
        <is>
          <t>South</t>
        </is>
      </c>
      <c r="D5376" t="inlineStr">
        <is>
          <t>Bengaluru</t>
        </is>
      </c>
      <c r="E5376" t="inlineStr">
        <is>
          <t>Consumer</t>
        </is>
      </c>
      <c r="F5376" t="inlineStr">
        <is>
          <t>Online</t>
        </is>
      </c>
      <c r="G5376" t="inlineStr">
        <is>
          <t>Accessories</t>
        </is>
      </c>
      <c r="H5376" t="inlineStr">
        <is>
          <t>Webcam</t>
        </is>
      </c>
      <c r="I5376" t="n">
        <v>2</v>
      </c>
      <c r="J5376" s="12" t="n">
        <v>3279.97</v>
      </c>
      <c r="K5376" s="13" t="n">
        <v>0.1</v>
      </c>
      <c r="L5376" s="12" t="n">
        <v>5903.95</v>
      </c>
      <c r="M5376" s="12" t="n">
        <v>4985.55</v>
      </c>
      <c r="N5376" s="12" t="n">
        <v>918.4</v>
      </c>
      <c r="O5376" t="inlineStr">
        <is>
          <t>Credit Card</t>
        </is>
      </c>
      <c r="P5376" t="inlineStr">
        <is>
          <t>Meera Joshi</t>
        </is>
      </c>
      <c r="Q5376" t="inlineStr">
        <is>
          <t>CUST-0763</t>
        </is>
      </c>
      <c r="R5376" t="n">
        <v>5</v>
      </c>
      <c r="S5376" t="inlineStr">
        <is>
          <t>Yes</t>
        </is>
      </c>
    </row>
    <row r="5377">
      <c r="A5377" t="inlineStr">
        <is>
          <t>ORD-2411-05376</t>
        </is>
      </c>
      <c r="B5377" s="11" t="n">
        <v>45607</v>
      </c>
      <c r="C5377" t="inlineStr">
        <is>
          <t>North</t>
        </is>
      </c>
      <c r="D5377" t="inlineStr">
        <is>
          <t>Chandigarh</t>
        </is>
      </c>
      <c r="E5377" t="inlineStr">
        <is>
          <t>Corporate</t>
        </is>
      </c>
      <c r="F5377" t="inlineStr">
        <is>
          <t>Online</t>
        </is>
      </c>
      <c r="G5377" t="inlineStr">
        <is>
          <t>Office Supplies</t>
        </is>
      </c>
      <c r="H5377" t="inlineStr">
        <is>
          <t>File Folder</t>
        </is>
      </c>
      <c r="I5377" t="n">
        <v>3</v>
      </c>
      <c r="J5377" s="12" t="n">
        <v>105.07</v>
      </c>
      <c r="K5377" s="13" t="n">
        <v>0.2</v>
      </c>
      <c r="L5377" s="12" t="n">
        <v>252.17</v>
      </c>
      <c r="M5377" s="12" t="n">
        <v>182.82</v>
      </c>
      <c r="N5377" s="12" t="n">
        <v>69.34999999999999</v>
      </c>
      <c r="O5377" t="inlineStr">
        <is>
          <t>Cash</t>
        </is>
      </c>
      <c r="P5377" t="inlineStr">
        <is>
          <t>Diya Patel</t>
        </is>
      </c>
      <c r="Q5377" t="inlineStr">
        <is>
          <t>CUST-0876</t>
        </is>
      </c>
      <c r="R5377" t="n">
        <v>2</v>
      </c>
      <c r="S5377" t="inlineStr">
        <is>
          <t>No</t>
        </is>
      </c>
    </row>
    <row r="5378">
      <c r="A5378" t="inlineStr">
        <is>
          <t>ORD-2510-05377</t>
        </is>
      </c>
      <c r="B5378" s="11" t="n">
        <v>45932</v>
      </c>
      <c r="C5378" t="inlineStr">
        <is>
          <t>East</t>
        </is>
      </c>
      <c r="D5378" t="inlineStr">
        <is>
          <t>Guwahati</t>
        </is>
      </c>
      <c r="E5378" t="inlineStr">
        <is>
          <t>Small Business</t>
        </is>
      </c>
      <c r="F5378" t="inlineStr">
        <is>
          <t>Retail Store</t>
        </is>
      </c>
      <c r="G5378" t="inlineStr">
        <is>
          <t>Accessories</t>
        </is>
      </c>
      <c r="H5378" t="inlineStr">
        <is>
          <t>Laptop Stand</t>
        </is>
      </c>
      <c r="I5378" t="n">
        <v>2</v>
      </c>
      <c r="J5378" s="12" t="n">
        <v>1763.03</v>
      </c>
      <c r="K5378" s="13" t="n">
        <v>0.2</v>
      </c>
      <c r="L5378" s="12" t="n">
        <v>2820.85</v>
      </c>
      <c r="M5378" s="12" t="n">
        <v>2468.24</v>
      </c>
      <c r="N5378" s="12" t="n">
        <v>352.61</v>
      </c>
      <c r="O5378" t="inlineStr">
        <is>
          <t>Cash</t>
        </is>
      </c>
      <c r="P5378" t="inlineStr">
        <is>
          <t>Anaya Rao</t>
        </is>
      </c>
      <c r="Q5378" t="inlineStr">
        <is>
          <t>CUST-0068</t>
        </is>
      </c>
      <c r="R5378" t="n">
        <v>4</v>
      </c>
      <c r="S5378" t="inlineStr">
        <is>
          <t>Yes</t>
        </is>
      </c>
    </row>
    <row r="5379">
      <c r="A5379" t="inlineStr">
        <is>
          <t>ORD-2401-05378</t>
        </is>
      </c>
      <c r="B5379" s="11" t="n">
        <v>45310</v>
      </c>
      <c r="C5379" t="inlineStr">
        <is>
          <t>South</t>
        </is>
      </c>
      <c r="D5379" t="inlineStr">
        <is>
          <t>Chennai</t>
        </is>
      </c>
      <c r="E5379" t="inlineStr">
        <is>
          <t>Education</t>
        </is>
      </c>
      <c r="F5379" t="inlineStr">
        <is>
          <t>Online</t>
        </is>
      </c>
      <c r="G5379" t="inlineStr">
        <is>
          <t>Furniture</t>
        </is>
      </c>
      <c r="H5379" t="inlineStr">
        <is>
          <t>Office Chair</t>
        </is>
      </c>
      <c r="I5379" t="n">
        <v>2</v>
      </c>
      <c r="J5379" s="12" t="n">
        <v>7932.77</v>
      </c>
      <c r="K5379" s="13" t="n">
        <v>0.2</v>
      </c>
      <c r="L5379" s="12" t="n">
        <v>12692.43</v>
      </c>
      <c r="M5379" s="12" t="n">
        <v>10947.22</v>
      </c>
      <c r="N5379" s="12" t="n">
        <v>1745.21</v>
      </c>
      <c r="O5379" t="inlineStr">
        <is>
          <t>UPI</t>
        </is>
      </c>
      <c r="P5379" t="inlineStr">
        <is>
          <t>Aarav Sharma</t>
        </is>
      </c>
      <c r="Q5379" t="inlineStr">
        <is>
          <t>CUST-0817</t>
        </is>
      </c>
      <c r="R5379" t="n">
        <v>3</v>
      </c>
      <c r="S5379" t="inlineStr">
        <is>
          <t>No</t>
        </is>
      </c>
    </row>
    <row r="5380">
      <c r="A5380" t="inlineStr">
        <is>
          <t>ORD-2408-05379</t>
        </is>
      </c>
      <c r="B5380" s="11" t="n">
        <v>45519</v>
      </c>
      <c r="C5380" t="inlineStr">
        <is>
          <t>Central</t>
        </is>
      </c>
      <c r="D5380" t="inlineStr">
        <is>
          <t>Bhopal</t>
        </is>
      </c>
      <c r="E5380" t="inlineStr">
        <is>
          <t>Corporate</t>
        </is>
      </c>
      <c r="F5380" t="inlineStr">
        <is>
          <t>Direct Sales</t>
        </is>
      </c>
      <c r="G5380" t="inlineStr">
        <is>
          <t>Furniture</t>
        </is>
      </c>
      <c r="H5380" t="inlineStr">
        <is>
          <t>Bookshelf</t>
        </is>
      </c>
      <c r="I5380" t="n">
        <v>2</v>
      </c>
      <c r="J5380" s="12" t="n">
        <v>5720.71</v>
      </c>
      <c r="K5380" s="13" t="n">
        <v>0.2</v>
      </c>
      <c r="L5380" s="12" t="n">
        <v>9153.139999999999</v>
      </c>
      <c r="M5380" s="12" t="n">
        <v>8352.24</v>
      </c>
      <c r="N5380" s="12" t="n">
        <v>800.9</v>
      </c>
      <c r="O5380" t="inlineStr">
        <is>
          <t>Net Banking</t>
        </is>
      </c>
      <c r="P5380" t="inlineStr">
        <is>
          <t>Anaya Rao</t>
        </is>
      </c>
      <c r="Q5380" t="inlineStr">
        <is>
          <t>CUST-0702</t>
        </is>
      </c>
      <c r="R5380" t="n">
        <v>1</v>
      </c>
      <c r="S5380" t="inlineStr">
        <is>
          <t>No</t>
        </is>
      </c>
    </row>
    <row r="5381">
      <c r="A5381" t="inlineStr">
        <is>
          <t>ORD-2401-05380</t>
        </is>
      </c>
      <c r="B5381" s="11" t="n">
        <v>45309</v>
      </c>
      <c r="C5381" t="inlineStr">
        <is>
          <t>West</t>
        </is>
      </c>
      <c r="D5381" t="inlineStr">
        <is>
          <t>Mumbai</t>
        </is>
      </c>
      <c r="E5381" t="inlineStr">
        <is>
          <t>Consumer</t>
        </is>
      </c>
      <c r="F5381" t="inlineStr">
        <is>
          <t>Partner</t>
        </is>
      </c>
      <c r="G5381" t="inlineStr">
        <is>
          <t>Technology</t>
        </is>
      </c>
      <c r="H5381" t="inlineStr">
        <is>
          <t>Tablet</t>
        </is>
      </c>
      <c r="I5381" t="n">
        <v>3</v>
      </c>
      <c r="J5381" s="12" t="n">
        <v>21524.17</v>
      </c>
      <c r="K5381" s="13" t="n">
        <v>0</v>
      </c>
      <c r="L5381" s="12" t="n">
        <v>64572.51</v>
      </c>
      <c r="M5381" s="12" t="n">
        <v>53595.18</v>
      </c>
      <c r="N5381" s="12" t="n">
        <v>10977.33</v>
      </c>
      <c r="O5381" t="inlineStr">
        <is>
          <t>Debit Card</t>
        </is>
      </c>
      <c r="P5381" t="inlineStr">
        <is>
          <t>Tara Kapoor</t>
        </is>
      </c>
      <c r="Q5381" t="inlineStr">
        <is>
          <t>CUST-0138</t>
        </is>
      </c>
      <c r="R5381" t="n">
        <v>4</v>
      </c>
      <c r="S5381" t="inlineStr">
        <is>
          <t>No</t>
        </is>
      </c>
    </row>
    <row r="5382">
      <c r="A5382" t="inlineStr">
        <is>
          <t>ORD-2412-05381</t>
        </is>
      </c>
      <c r="B5382" s="11" t="n">
        <v>45627</v>
      </c>
      <c r="C5382" t="inlineStr">
        <is>
          <t>East</t>
        </is>
      </c>
      <c r="D5382" t="inlineStr">
        <is>
          <t>Bhubaneswar</t>
        </is>
      </c>
      <c r="E5382" t="inlineStr">
        <is>
          <t>Education</t>
        </is>
      </c>
      <c r="F5382" t="inlineStr">
        <is>
          <t>Partner</t>
        </is>
      </c>
      <c r="G5382" t="inlineStr">
        <is>
          <t>Furniture</t>
        </is>
      </c>
      <c r="H5382" t="inlineStr">
        <is>
          <t>Bookshelf</t>
        </is>
      </c>
      <c r="I5382" t="n">
        <v>2</v>
      </c>
      <c r="J5382" s="12" t="n">
        <v>6252.78</v>
      </c>
      <c r="K5382" s="13" t="n">
        <v>0.05</v>
      </c>
      <c r="L5382" s="12" t="n">
        <v>11880.28</v>
      </c>
      <c r="M5382" s="12" t="n">
        <v>9129.059999999999</v>
      </c>
      <c r="N5382" s="12" t="n">
        <v>2751.22</v>
      </c>
      <c r="O5382" t="inlineStr">
        <is>
          <t>Credit Card</t>
        </is>
      </c>
      <c r="P5382" t="inlineStr">
        <is>
          <t>Ishaan Mehta</t>
        </is>
      </c>
      <c r="Q5382" t="inlineStr">
        <is>
          <t>CUST-0783</t>
        </is>
      </c>
      <c r="R5382" t="n">
        <v>4</v>
      </c>
      <c r="S5382" t="inlineStr">
        <is>
          <t>No</t>
        </is>
      </c>
    </row>
    <row r="5383">
      <c r="A5383" t="inlineStr">
        <is>
          <t>ORD-2510-05382</t>
        </is>
      </c>
      <c r="B5383" s="11" t="n">
        <v>45958</v>
      </c>
      <c r="C5383" t="inlineStr">
        <is>
          <t>East</t>
        </is>
      </c>
      <c r="D5383" t="inlineStr">
        <is>
          <t>Bhubaneswar</t>
        </is>
      </c>
      <c r="E5383" t="inlineStr">
        <is>
          <t>Education</t>
        </is>
      </c>
      <c r="F5383" t="inlineStr">
        <is>
          <t>Partner</t>
        </is>
      </c>
      <c r="G5383" t="inlineStr">
        <is>
          <t>Accessories</t>
        </is>
      </c>
      <c r="H5383" t="inlineStr">
        <is>
          <t>USB Hub</t>
        </is>
      </c>
      <c r="I5383" t="n">
        <v>3</v>
      </c>
      <c r="J5383" s="12" t="n">
        <v>1320.03</v>
      </c>
      <c r="K5383" s="13" t="n">
        <v>0.15</v>
      </c>
      <c r="L5383" s="12" t="n">
        <v>3366.08</v>
      </c>
      <c r="M5383" s="12" t="n">
        <v>2692.86</v>
      </c>
      <c r="N5383" s="12" t="n">
        <v>673.22</v>
      </c>
      <c r="O5383" t="inlineStr">
        <is>
          <t>Credit Card</t>
        </is>
      </c>
      <c r="P5383" t="inlineStr">
        <is>
          <t>Ishaan Mehta</t>
        </is>
      </c>
      <c r="Q5383" t="inlineStr">
        <is>
          <t>CUST-0747</t>
        </is>
      </c>
      <c r="R5383" t="n">
        <v>6</v>
      </c>
      <c r="S5383" t="inlineStr">
        <is>
          <t>No</t>
        </is>
      </c>
    </row>
    <row r="5384">
      <c r="A5384" t="inlineStr">
        <is>
          <t>ORD-2403-05383</t>
        </is>
      </c>
      <c r="B5384" s="11" t="n">
        <v>45382</v>
      </c>
      <c r="C5384" t="inlineStr">
        <is>
          <t>South</t>
        </is>
      </c>
      <c r="D5384" t="inlineStr">
        <is>
          <t>Bengaluru</t>
        </is>
      </c>
      <c r="E5384" t="inlineStr">
        <is>
          <t>Consumer</t>
        </is>
      </c>
      <c r="F5384" t="inlineStr">
        <is>
          <t>Direct Sales</t>
        </is>
      </c>
      <c r="G5384" t="inlineStr">
        <is>
          <t>Technology</t>
        </is>
      </c>
      <c r="H5384" t="inlineStr">
        <is>
          <t>Tablet</t>
        </is>
      </c>
      <c r="I5384" t="n">
        <v>2</v>
      </c>
      <c r="J5384" s="12" t="n">
        <v>21451.02</v>
      </c>
      <c r="K5384" s="13" t="n">
        <v>0.15</v>
      </c>
      <c r="L5384" s="12" t="n">
        <v>36466.73</v>
      </c>
      <c r="M5384" s="12" t="n">
        <v>35608.69</v>
      </c>
      <c r="N5384" s="12" t="n">
        <v>858.04</v>
      </c>
      <c r="O5384" t="inlineStr">
        <is>
          <t>Debit Card</t>
        </is>
      </c>
      <c r="P5384" t="inlineStr">
        <is>
          <t>Aarav Sharma</t>
        </is>
      </c>
      <c r="Q5384" t="inlineStr">
        <is>
          <t>CUST-0941</t>
        </is>
      </c>
      <c r="R5384" t="n">
        <v>2</v>
      </c>
      <c r="S5384" t="inlineStr">
        <is>
          <t>No</t>
        </is>
      </c>
    </row>
    <row r="5385">
      <c r="A5385" t="inlineStr">
        <is>
          <t>ORD-2502-05384</t>
        </is>
      </c>
      <c r="B5385" s="11" t="n">
        <v>45696</v>
      </c>
      <c r="C5385" t="inlineStr">
        <is>
          <t>South</t>
        </is>
      </c>
      <c r="D5385" t="inlineStr">
        <is>
          <t>Hyderabad</t>
        </is>
      </c>
      <c r="E5385" t="inlineStr">
        <is>
          <t>Education</t>
        </is>
      </c>
      <c r="F5385" t="inlineStr">
        <is>
          <t>Retail Store</t>
        </is>
      </c>
      <c r="G5385" t="inlineStr">
        <is>
          <t>Office Supplies</t>
        </is>
      </c>
      <c r="H5385" t="inlineStr">
        <is>
          <t>Paper Ream</t>
        </is>
      </c>
      <c r="I5385" t="n">
        <v>2</v>
      </c>
      <c r="J5385" s="12" t="n">
        <v>501.03</v>
      </c>
      <c r="K5385" s="13" t="n">
        <v>0.15</v>
      </c>
      <c r="L5385" s="12" t="n">
        <v>851.75</v>
      </c>
      <c r="M5385" s="12" t="n">
        <v>751.54</v>
      </c>
      <c r="N5385" s="12" t="n">
        <v>100.21</v>
      </c>
      <c r="O5385" t="inlineStr">
        <is>
          <t>Credit Card</t>
        </is>
      </c>
      <c r="P5385" t="inlineStr">
        <is>
          <t>Diya Patel</t>
        </is>
      </c>
      <c r="Q5385" t="inlineStr">
        <is>
          <t>CUST-0232</t>
        </is>
      </c>
      <c r="R5385" t="n">
        <v>4</v>
      </c>
      <c r="S5385" t="inlineStr">
        <is>
          <t>No</t>
        </is>
      </c>
    </row>
    <row r="5386">
      <c r="A5386" t="inlineStr">
        <is>
          <t>ORD-2507-05385</t>
        </is>
      </c>
      <c r="B5386" s="11" t="n">
        <v>45842</v>
      </c>
      <c r="C5386" t="inlineStr">
        <is>
          <t>North</t>
        </is>
      </c>
      <c r="D5386" t="inlineStr">
        <is>
          <t>Delhi</t>
        </is>
      </c>
      <c r="E5386" t="inlineStr">
        <is>
          <t>Small Business</t>
        </is>
      </c>
      <c r="F5386" t="inlineStr">
        <is>
          <t>Retail Store</t>
        </is>
      </c>
      <c r="G5386" t="inlineStr">
        <is>
          <t>Furniture</t>
        </is>
      </c>
      <c r="H5386" t="inlineStr">
        <is>
          <t>Office Chair</t>
        </is>
      </c>
      <c r="I5386" t="n">
        <v>2</v>
      </c>
      <c r="J5386" s="12" t="n">
        <v>7476.19</v>
      </c>
      <c r="K5386" s="13" t="n">
        <v>0.1</v>
      </c>
      <c r="L5386" s="12" t="n">
        <v>13457.14</v>
      </c>
      <c r="M5386" s="12" t="n">
        <v>10317.14</v>
      </c>
      <c r="N5386" s="12" t="n">
        <v>3140</v>
      </c>
      <c r="O5386" t="inlineStr">
        <is>
          <t>Debit Card</t>
        </is>
      </c>
      <c r="P5386" t="inlineStr">
        <is>
          <t>Tara Kapoor</t>
        </is>
      </c>
      <c r="Q5386" t="inlineStr">
        <is>
          <t>CUST-0089</t>
        </is>
      </c>
      <c r="R5386" t="n">
        <v>1</v>
      </c>
      <c r="S5386" t="inlineStr">
        <is>
          <t>No</t>
        </is>
      </c>
    </row>
    <row r="5387">
      <c r="A5387" t="inlineStr">
        <is>
          <t>ORD-2402-05386</t>
        </is>
      </c>
      <c r="B5387" s="11" t="n">
        <v>45334</v>
      </c>
      <c r="C5387" t="inlineStr">
        <is>
          <t>Central</t>
        </is>
      </c>
      <c r="D5387" t="inlineStr">
        <is>
          <t>Indore</t>
        </is>
      </c>
      <c r="E5387" t="inlineStr">
        <is>
          <t>Corporate</t>
        </is>
      </c>
      <c r="F5387" t="inlineStr">
        <is>
          <t>Retail Store</t>
        </is>
      </c>
      <c r="G5387" t="inlineStr">
        <is>
          <t>Technology</t>
        </is>
      </c>
      <c r="H5387" t="inlineStr">
        <is>
          <t>Tablet</t>
        </is>
      </c>
      <c r="I5387" t="n">
        <v>1</v>
      </c>
      <c r="J5387" s="12" t="n">
        <v>24233.26</v>
      </c>
      <c r="K5387" s="13" t="n">
        <v>0.15</v>
      </c>
      <c r="L5387" s="12" t="n">
        <v>20598.27</v>
      </c>
      <c r="M5387" s="12" t="n">
        <v>20113.61</v>
      </c>
      <c r="N5387" s="12" t="n">
        <v>484.66</v>
      </c>
      <c r="O5387" t="inlineStr">
        <is>
          <t>Debit Card</t>
        </is>
      </c>
      <c r="P5387" t="inlineStr">
        <is>
          <t>Vivaan Gupta</t>
        </is>
      </c>
      <c r="Q5387" t="inlineStr">
        <is>
          <t>CUST-0108</t>
        </is>
      </c>
      <c r="R5387" t="n">
        <v>4</v>
      </c>
      <c r="S5387" t="inlineStr">
        <is>
          <t>No</t>
        </is>
      </c>
    </row>
    <row r="5388">
      <c r="A5388" t="inlineStr">
        <is>
          <t>ORD-2408-05387</t>
        </is>
      </c>
      <c r="B5388" s="11" t="n">
        <v>45507</v>
      </c>
      <c r="C5388" t="inlineStr">
        <is>
          <t>West</t>
        </is>
      </c>
      <c r="D5388" t="inlineStr">
        <is>
          <t>Mumbai</t>
        </is>
      </c>
      <c r="E5388" t="inlineStr">
        <is>
          <t>Consumer</t>
        </is>
      </c>
      <c r="F5388" t="inlineStr">
        <is>
          <t>Direct Sales</t>
        </is>
      </c>
      <c r="G5388" t="inlineStr">
        <is>
          <t>Office Supplies</t>
        </is>
      </c>
      <c r="H5388" t="inlineStr">
        <is>
          <t>Marker Set</t>
        </is>
      </c>
      <c r="I5388" t="n">
        <v>1</v>
      </c>
      <c r="J5388" s="12" t="n">
        <v>251.73</v>
      </c>
      <c r="K5388" s="13" t="n">
        <v>0.1</v>
      </c>
      <c r="L5388" s="12" t="n">
        <v>226.56</v>
      </c>
      <c r="M5388" s="12" t="n">
        <v>163.62</v>
      </c>
      <c r="N5388" s="12" t="n">
        <v>62.94</v>
      </c>
      <c r="O5388" t="inlineStr">
        <is>
          <t>Net Banking</t>
        </is>
      </c>
      <c r="P5388" t="inlineStr">
        <is>
          <t>Anaya Rao</t>
        </is>
      </c>
      <c r="Q5388" t="inlineStr">
        <is>
          <t>CUST-0813</t>
        </is>
      </c>
      <c r="R5388" t="n">
        <v>2</v>
      </c>
      <c r="S5388" t="inlineStr">
        <is>
          <t>Yes</t>
        </is>
      </c>
    </row>
    <row r="5389">
      <c r="A5389" t="inlineStr">
        <is>
          <t>ORD-2402-05388</t>
        </is>
      </c>
      <c r="B5389" s="11" t="n">
        <v>45343</v>
      </c>
      <c r="C5389" t="inlineStr">
        <is>
          <t>East</t>
        </is>
      </c>
      <c r="D5389" t="inlineStr">
        <is>
          <t>Kolkata</t>
        </is>
      </c>
      <c r="E5389" t="inlineStr">
        <is>
          <t>Education</t>
        </is>
      </c>
      <c r="F5389" t="inlineStr">
        <is>
          <t>Online</t>
        </is>
      </c>
      <c r="G5389" t="inlineStr">
        <is>
          <t>Furniture</t>
        </is>
      </c>
      <c r="H5389" t="inlineStr">
        <is>
          <t>Bookshelf</t>
        </is>
      </c>
      <c r="I5389" t="n">
        <v>10</v>
      </c>
      <c r="J5389" s="12" t="n">
        <v>6183.11</v>
      </c>
      <c r="K5389" s="13" t="n">
        <v>0.1</v>
      </c>
      <c r="L5389" s="12" t="n">
        <v>55647.99</v>
      </c>
      <c r="M5389" s="12" t="n">
        <v>45136.7</v>
      </c>
      <c r="N5389" s="12" t="n">
        <v>10511.29</v>
      </c>
      <c r="O5389" t="inlineStr">
        <is>
          <t>UPI</t>
        </is>
      </c>
      <c r="P5389" t="inlineStr">
        <is>
          <t>Ishaan Mehta</t>
        </is>
      </c>
      <c r="Q5389" t="inlineStr">
        <is>
          <t>CUST-0248</t>
        </is>
      </c>
      <c r="R5389" t="n">
        <v>3</v>
      </c>
      <c r="S5389" t="inlineStr">
        <is>
          <t>Yes</t>
        </is>
      </c>
    </row>
    <row r="5390">
      <c r="A5390" t="inlineStr">
        <is>
          <t>ORD-2410-05389</t>
        </is>
      </c>
      <c r="B5390" s="11" t="n">
        <v>45583</v>
      </c>
      <c r="C5390" t="inlineStr">
        <is>
          <t>North</t>
        </is>
      </c>
      <c r="D5390" t="inlineStr">
        <is>
          <t>Lucknow</t>
        </is>
      </c>
      <c r="E5390" t="inlineStr">
        <is>
          <t>Consumer</t>
        </is>
      </c>
      <c r="F5390" t="inlineStr">
        <is>
          <t>Retail Store</t>
        </is>
      </c>
      <c r="G5390" t="inlineStr">
        <is>
          <t>Office Supplies</t>
        </is>
      </c>
      <c r="H5390" t="inlineStr">
        <is>
          <t>Pen Box</t>
        </is>
      </c>
      <c r="I5390" t="n">
        <v>8</v>
      </c>
      <c r="J5390" s="12" t="n">
        <v>207.95</v>
      </c>
      <c r="K5390" s="13" t="n">
        <v>0.05</v>
      </c>
      <c r="L5390" s="12" t="n">
        <v>1580.42</v>
      </c>
      <c r="M5390" s="12" t="n">
        <v>1014.8</v>
      </c>
      <c r="N5390" s="12" t="n">
        <v>565.62</v>
      </c>
      <c r="O5390" t="inlineStr">
        <is>
          <t>Net Banking</t>
        </is>
      </c>
      <c r="P5390" t="inlineStr">
        <is>
          <t>Tara Kapoor</t>
        </is>
      </c>
      <c r="Q5390" t="inlineStr">
        <is>
          <t>CUST-0644</t>
        </is>
      </c>
      <c r="R5390" t="n">
        <v>4</v>
      </c>
      <c r="S5390" t="inlineStr">
        <is>
          <t>No</t>
        </is>
      </c>
    </row>
    <row r="5391">
      <c r="A5391" t="inlineStr">
        <is>
          <t>ORD-2409-05390</t>
        </is>
      </c>
      <c r="B5391" s="11" t="n">
        <v>45549</v>
      </c>
      <c r="C5391" t="inlineStr">
        <is>
          <t>South</t>
        </is>
      </c>
      <c r="D5391" t="inlineStr">
        <is>
          <t>Chennai</t>
        </is>
      </c>
      <c r="E5391" t="inlineStr">
        <is>
          <t>Consumer</t>
        </is>
      </c>
      <c r="F5391" t="inlineStr">
        <is>
          <t>Online</t>
        </is>
      </c>
      <c r="G5391" t="inlineStr">
        <is>
          <t>Furniture</t>
        </is>
      </c>
      <c r="H5391" t="inlineStr">
        <is>
          <t>Cabinet</t>
        </is>
      </c>
      <c r="I5391" t="n">
        <v>2</v>
      </c>
      <c r="J5391" s="12" t="n">
        <v>10382.43</v>
      </c>
      <c r="K5391" s="13" t="n">
        <v>0.1</v>
      </c>
      <c r="L5391" s="12" t="n">
        <v>18688.37</v>
      </c>
      <c r="M5391" s="12" t="n">
        <v>16196.59</v>
      </c>
      <c r="N5391" s="12" t="n">
        <v>2491.78</v>
      </c>
      <c r="O5391" t="inlineStr">
        <is>
          <t>Debit Card</t>
        </is>
      </c>
      <c r="P5391" t="inlineStr">
        <is>
          <t>Aarav Sharma</t>
        </is>
      </c>
      <c r="Q5391" t="inlineStr">
        <is>
          <t>CUST-0604</t>
        </is>
      </c>
      <c r="R5391" t="n">
        <v>4</v>
      </c>
      <c r="S5391" t="inlineStr">
        <is>
          <t>No</t>
        </is>
      </c>
    </row>
    <row r="5392">
      <c r="A5392" t="inlineStr">
        <is>
          <t>ORD-2403-05391</t>
        </is>
      </c>
      <c r="B5392" s="11" t="n">
        <v>45355</v>
      </c>
      <c r="C5392" t="inlineStr">
        <is>
          <t>Central</t>
        </is>
      </c>
      <c r="D5392" t="inlineStr">
        <is>
          <t>Raipur</t>
        </is>
      </c>
      <c r="E5392" t="inlineStr">
        <is>
          <t>Education</t>
        </is>
      </c>
      <c r="F5392" t="inlineStr">
        <is>
          <t>Retail Store</t>
        </is>
      </c>
      <c r="G5392" t="inlineStr">
        <is>
          <t>Technology</t>
        </is>
      </c>
      <c r="H5392" t="inlineStr">
        <is>
          <t>Monitor</t>
        </is>
      </c>
      <c r="I5392" t="n">
        <v>3</v>
      </c>
      <c r="J5392" s="12" t="n">
        <v>14096.47</v>
      </c>
      <c r="K5392" s="13" t="n">
        <v>0.15</v>
      </c>
      <c r="L5392" s="12" t="n">
        <v>35946</v>
      </c>
      <c r="M5392" s="12" t="n">
        <v>33831.53</v>
      </c>
      <c r="N5392" s="12" t="n">
        <v>2114.47</v>
      </c>
      <c r="O5392" t="inlineStr">
        <is>
          <t>Credit Card</t>
        </is>
      </c>
      <c r="P5392" t="inlineStr">
        <is>
          <t>Ishaan Mehta</t>
        </is>
      </c>
      <c r="Q5392" t="inlineStr">
        <is>
          <t>CUST-0644</t>
        </is>
      </c>
      <c r="R5392" t="n">
        <v>8</v>
      </c>
      <c r="S5392" t="inlineStr">
        <is>
          <t>No</t>
        </is>
      </c>
    </row>
    <row r="5393">
      <c r="A5393" t="inlineStr">
        <is>
          <t>ORD-2505-05392</t>
        </is>
      </c>
      <c r="B5393" s="11" t="n">
        <v>45802</v>
      </c>
      <c r="C5393" t="inlineStr">
        <is>
          <t>South</t>
        </is>
      </c>
      <c r="D5393" t="inlineStr">
        <is>
          <t>Hyderabad</t>
        </is>
      </c>
      <c r="E5393" t="inlineStr">
        <is>
          <t>Small Business</t>
        </is>
      </c>
      <c r="F5393" t="inlineStr">
        <is>
          <t>Online</t>
        </is>
      </c>
      <c r="G5393" t="inlineStr">
        <is>
          <t>Office Supplies</t>
        </is>
      </c>
      <c r="H5393" t="inlineStr">
        <is>
          <t>Stapler</t>
        </is>
      </c>
      <c r="I5393" t="n">
        <v>4</v>
      </c>
      <c r="J5393" s="12" t="n">
        <v>318</v>
      </c>
      <c r="K5393" s="13" t="n">
        <v>0</v>
      </c>
      <c r="L5393" s="12" t="n">
        <v>1272</v>
      </c>
      <c r="M5393" s="12" t="n">
        <v>852.24</v>
      </c>
      <c r="N5393" s="12" t="n">
        <v>419.76</v>
      </c>
      <c r="O5393" t="inlineStr">
        <is>
          <t>Debit Card</t>
        </is>
      </c>
      <c r="P5393" t="inlineStr">
        <is>
          <t>Tara Kapoor</t>
        </is>
      </c>
      <c r="Q5393" t="inlineStr">
        <is>
          <t>CUST-0867</t>
        </is>
      </c>
      <c r="R5393" t="n">
        <v>1</v>
      </c>
      <c r="S5393" t="inlineStr">
        <is>
          <t>No</t>
        </is>
      </c>
    </row>
    <row r="5394">
      <c r="A5394" t="inlineStr">
        <is>
          <t>ORD-2504-05393</t>
        </is>
      </c>
      <c r="B5394" s="11" t="n">
        <v>45758</v>
      </c>
      <c r="C5394" t="inlineStr">
        <is>
          <t>North</t>
        </is>
      </c>
      <c r="D5394" t="inlineStr">
        <is>
          <t>Jaipur</t>
        </is>
      </c>
      <c r="E5394" t="inlineStr">
        <is>
          <t>Consumer</t>
        </is>
      </c>
      <c r="F5394" t="inlineStr">
        <is>
          <t>Retail Store</t>
        </is>
      </c>
      <c r="G5394" t="inlineStr">
        <is>
          <t>Furniture</t>
        </is>
      </c>
      <c r="H5394" t="inlineStr">
        <is>
          <t>Cabinet</t>
        </is>
      </c>
      <c r="I5394" t="n">
        <v>6</v>
      </c>
      <c r="J5394" s="12" t="n">
        <v>8716.32</v>
      </c>
      <c r="K5394" s="13" t="n">
        <v>0.1</v>
      </c>
      <c r="L5394" s="12" t="n">
        <v>47068.13</v>
      </c>
      <c r="M5394" s="12" t="n">
        <v>40792.38</v>
      </c>
      <c r="N5394" s="12" t="n">
        <v>6275.75</v>
      </c>
      <c r="O5394" t="inlineStr">
        <is>
          <t>Cash</t>
        </is>
      </c>
      <c r="P5394" t="inlineStr">
        <is>
          <t>Diya Patel</t>
        </is>
      </c>
      <c r="Q5394" t="inlineStr">
        <is>
          <t>CUST-0512</t>
        </is>
      </c>
      <c r="R5394" t="n">
        <v>2</v>
      </c>
      <c r="S5394" t="inlineStr">
        <is>
          <t>No</t>
        </is>
      </c>
    </row>
    <row r="5395">
      <c r="A5395" t="inlineStr">
        <is>
          <t>ORD-2510-05394</t>
        </is>
      </c>
      <c r="B5395" s="11" t="n">
        <v>45946</v>
      </c>
      <c r="C5395" t="inlineStr">
        <is>
          <t>West</t>
        </is>
      </c>
      <c r="D5395" t="inlineStr">
        <is>
          <t>Mumbai</t>
        </is>
      </c>
      <c r="E5395" t="inlineStr">
        <is>
          <t>Education</t>
        </is>
      </c>
      <c r="F5395" t="inlineStr">
        <is>
          <t>Direct Sales</t>
        </is>
      </c>
      <c r="G5395" t="inlineStr">
        <is>
          <t>Technology</t>
        </is>
      </c>
      <c r="H5395" t="inlineStr">
        <is>
          <t>Keyboard</t>
        </is>
      </c>
      <c r="I5395" t="n">
        <v>5</v>
      </c>
      <c r="J5395" s="12" t="n">
        <v>1632.58</v>
      </c>
      <c r="K5395" s="13" t="n">
        <v>0.1</v>
      </c>
      <c r="L5395" s="12" t="n">
        <v>7346.61</v>
      </c>
      <c r="M5395" s="12" t="n">
        <v>5795.66</v>
      </c>
      <c r="N5395" s="12" t="n">
        <v>1550.95</v>
      </c>
      <c r="O5395" t="inlineStr">
        <is>
          <t>Debit Card</t>
        </is>
      </c>
      <c r="P5395" t="inlineStr">
        <is>
          <t>Vivaan Gupta</t>
        </is>
      </c>
      <c r="Q5395" t="inlineStr">
        <is>
          <t>CUST-0075</t>
        </is>
      </c>
      <c r="R5395" t="n">
        <v>3</v>
      </c>
      <c r="S5395" t="inlineStr">
        <is>
          <t>No</t>
        </is>
      </c>
    </row>
    <row r="5396">
      <c r="A5396" t="inlineStr">
        <is>
          <t>ORD-2501-05395</t>
        </is>
      </c>
      <c r="B5396" s="11" t="n">
        <v>45687</v>
      </c>
      <c r="C5396" t="inlineStr">
        <is>
          <t>South</t>
        </is>
      </c>
      <c r="D5396" t="inlineStr">
        <is>
          <t>Chennai</t>
        </is>
      </c>
      <c r="E5396" t="inlineStr">
        <is>
          <t>Corporate</t>
        </is>
      </c>
      <c r="F5396" t="inlineStr">
        <is>
          <t>Retail Store</t>
        </is>
      </c>
      <c r="G5396" t="inlineStr">
        <is>
          <t>Office Supplies</t>
        </is>
      </c>
      <c r="H5396" t="inlineStr">
        <is>
          <t>Stapler</t>
        </is>
      </c>
      <c r="I5396" t="n">
        <v>6</v>
      </c>
      <c r="J5396" s="12" t="n">
        <v>322.97</v>
      </c>
      <c r="K5396" s="13" t="n">
        <v>0.15</v>
      </c>
      <c r="L5396" s="12" t="n">
        <v>1647.15</v>
      </c>
      <c r="M5396" s="12" t="n">
        <v>1298.34</v>
      </c>
      <c r="N5396" s="12" t="n">
        <v>348.81</v>
      </c>
      <c r="O5396" t="inlineStr">
        <is>
          <t>Debit Card</t>
        </is>
      </c>
      <c r="P5396" t="inlineStr">
        <is>
          <t>Vivaan Gupta</t>
        </is>
      </c>
      <c r="Q5396" t="inlineStr">
        <is>
          <t>CUST-0707</t>
        </is>
      </c>
      <c r="R5396" t="n">
        <v>4</v>
      </c>
      <c r="S5396" t="inlineStr">
        <is>
          <t>No</t>
        </is>
      </c>
    </row>
    <row r="5397">
      <c r="A5397" t="inlineStr">
        <is>
          <t>ORD-2410-05396</t>
        </is>
      </c>
      <c r="B5397" s="11" t="n">
        <v>45575</v>
      </c>
      <c r="C5397" t="inlineStr">
        <is>
          <t>North</t>
        </is>
      </c>
      <c r="D5397" t="inlineStr">
        <is>
          <t>Lucknow</t>
        </is>
      </c>
      <c r="E5397" t="inlineStr">
        <is>
          <t>Education</t>
        </is>
      </c>
      <c r="F5397" t="inlineStr">
        <is>
          <t>Online</t>
        </is>
      </c>
      <c r="G5397" t="inlineStr">
        <is>
          <t>Office Supplies</t>
        </is>
      </c>
      <c r="H5397" t="inlineStr">
        <is>
          <t>Pen Box</t>
        </is>
      </c>
      <c r="I5397" t="n">
        <v>5</v>
      </c>
      <c r="J5397" s="12" t="n">
        <v>215.04</v>
      </c>
      <c r="K5397" s="13" t="n">
        <v>0.1</v>
      </c>
      <c r="L5397" s="12" t="n">
        <v>967.6799999999999</v>
      </c>
      <c r="M5397" s="12" t="n">
        <v>655.87</v>
      </c>
      <c r="N5397" s="12" t="n">
        <v>311.81</v>
      </c>
      <c r="O5397" t="inlineStr">
        <is>
          <t>Debit Card</t>
        </is>
      </c>
      <c r="P5397" t="inlineStr">
        <is>
          <t>Ishaan Mehta</t>
        </is>
      </c>
      <c r="Q5397" t="inlineStr">
        <is>
          <t>CUST-0654</t>
        </is>
      </c>
      <c r="R5397" t="n">
        <v>5</v>
      </c>
      <c r="S5397" t="inlineStr">
        <is>
          <t>No</t>
        </is>
      </c>
    </row>
    <row r="5398">
      <c r="A5398" t="inlineStr">
        <is>
          <t>ORD-2512-05397</t>
        </is>
      </c>
      <c r="B5398" s="11" t="n">
        <v>46003</v>
      </c>
      <c r="C5398" t="inlineStr">
        <is>
          <t>West</t>
        </is>
      </c>
      <c r="D5398" t="inlineStr">
        <is>
          <t>Surat</t>
        </is>
      </c>
      <c r="E5398" t="inlineStr">
        <is>
          <t>Education</t>
        </is>
      </c>
      <c r="F5398" t="inlineStr">
        <is>
          <t>Retail Store</t>
        </is>
      </c>
      <c r="G5398" t="inlineStr">
        <is>
          <t>Accessories</t>
        </is>
      </c>
      <c r="H5398" t="inlineStr">
        <is>
          <t>Laptop Stand</t>
        </is>
      </c>
      <c r="I5398" t="n">
        <v>10</v>
      </c>
      <c r="J5398" s="12" t="n">
        <v>1936.5</v>
      </c>
      <c r="K5398" s="13" t="n">
        <v>0.1</v>
      </c>
      <c r="L5398" s="12" t="n">
        <v>17428.5</v>
      </c>
      <c r="M5398" s="12" t="n">
        <v>13555.5</v>
      </c>
      <c r="N5398" s="12" t="n">
        <v>3873</v>
      </c>
      <c r="O5398" t="inlineStr">
        <is>
          <t>Net Banking</t>
        </is>
      </c>
      <c r="P5398" t="inlineStr">
        <is>
          <t>Anaya Rao</t>
        </is>
      </c>
      <c r="Q5398" t="inlineStr">
        <is>
          <t>CUST-0752</t>
        </is>
      </c>
      <c r="R5398" t="n">
        <v>3</v>
      </c>
      <c r="S5398" t="inlineStr">
        <is>
          <t>No</t>
        </is>
      </c>
    </row>
    <row r="5399">
      <c r="A5399" t="inlineStr">
        <is>
          <t>ORD-2411-05398</t>
        </is>
      </c>
      <c r="B5399" s="11" t="n">
        <v>45611</v>
      </c>
      <c r="C5399" t="inlineStr">
        <is>
          <t>East</t>
        </is>
      </c>
      <c r="D5399" t="inlineStr">
        <is>
          <t>Bhubaneswar</t>
        </is>
      </c>
      <c r="E5399" t="inlineStr">
        <is>
          <t>Consumer</t>
        </is>
      </c>
      <c r="F5399" t="inlineStr">
        <is>
          <t>Direct Sales</t>
        </is>
      </c>
      <c r="G5399" t="inlineStr">
        <is>
          <t>Furniture</t>
        </is>
      </c>
      <c r="H5399" t="inlineStr">
        <is>
          <t>Bookshelf</t>
        </is>
      </c>
      <c r="I5399" t="n">
        <v>2</v>
      </c>
      <c r="J5399" s="12" t="n">
        <v>5669.09</v>
      </c>
      <c r="K5399" s="13" t="n">
        <v>0.2</v>
      </c>
      <c r="L5399" s="12" t="n">
        <v>9070.540000000001</v>
      </c>
      <c r="M5399" s="12" t="n">
        <v>8276.870000000001</v>
      </c>
      <c r="N5399" s="12" t="n">
        <v>793.67</v>
      </c>
      <c r="O5399" t="inlineStr">
        <is>
          <t>Net Banking</t>
        </is>
      </c>
      <c r="P5399" t="inlineStr">
        <is>
          <t>Diya Patel</t>
        </is>
      </c>
      <c r="Q5399" t="inlineStr">
        <is>
          <t>CUST-0921</t>
        </is>
      </c>
      <c r="R5399" t="n">
        <v>3</v>
      </c>
      <c r="S5399" t="inlineStr">
        <is>
          <t>No</t>
        </is>
      </c>
    </row>
    <row r="5400">
      <c r="A5400" t="inlineStr">
        <is>
          <t>ORD-2403-05399</t>
        </is>
      </c>
      <c r="B5400" s="11" t="n">
        <v>45371</v>
      </c>
      <c r="C5400" t="inlineStr">
        <is>
          <t>Central</t>
        </is>
      </c>
      <c r="D5400" t="inlineStr">
        <is>
          <t>Raipur</t>
        </is>
      </c>
      <c r="E5400" t="inlineStr">
        <is>
          <t>Small Business</t>
        </is>
      </c>
      <c r="F5400" t="inlineStr">
        <is>
          <t>Retail Store</t>
        </is>
      </c>
      <c r="G5400" t="inlineStr">
        <is>
          <t>Office Supplies</t>
        </is>
      </c>
      <c r="H5400" t="inlineStr">
        <is>
          <t>Marker Set</t>
        </is>
      </c>
      <c r="I5400" t="n">
        <v>2</v>
      </c>
      <c r="J5400" s="12" t="n">
        <v>231.41</v>
      </c>
      <c r="K5400" s="13" t="n">
        <v>0.1</v>
      </c>
      <c r="L5400" s="12" t="n">
        <v>416.54</v>
      </c>
      <c r="M5400" s="12" t="n">
        <v>300.83</v>
      </c>
      <c r="N5400" s="12" t="n">
        <v>115.71</v>
      </c>
      <c r="O5400" t="inlineStr">
        <is>
          <t>UPI</t>
        </is>
      </c>
      <c r="P5400" t="inlineStr">
        <is>
          <t>Meera Joshi</t>
        </is>
      </c>
      <c r="Q5400" t="inlineStr">
        <is>
          <t>CUST-0680</t>
        </is>
      </c>
      <c r="R5400" t="n">
        <v>6</v>
      </c>
      <c r="S5400" t="inlineStr">
        <is>
          <t>No</t>
        </is>
      </c>
    </row>
    <row r="5401">
      <c r="A5401" t="inlineStr">
        <is>
          <t>ORD-2510-05400</t>
        </is>
      </c>
      <c r="B5401" s="11" t="n">
        <v>45957</v>
      </c>
      <c r="C5401" t="inlineStr">
        <is>
          <t>North</t>
        </is>
      </c>
      <c r="D5401" t="inlineStr">
        <is>
          <t>Chandigarh</t>
        </is>
      </c>
      <c r="E5401" t="inlineStr">
        <is>
          <t>Education</t>
        </is>
      </c>
      <c r="F5401" t="inlineStr">
        <is>
          <t>Online</t>
        </is>
      </c>
      <c r="G5401" t="inlineStr">
        <is>
          <t>Office Supplies</t>
        </is>
      </c>
      <c r="H5401" t="inlineStr">
        <is>
          <t>Notebook Pack</t>
        </is>
      </c>
      <c r="I5401" t="n">
        <v>3</v>
      </c>
      <c r="J5401" s="12" t="n">
        <v>381.73</v>
      </c>
      <c r="K5401" s="13" t="n">
        <v>0.1</v>
      </c>
      <c r="L5401" s="12" t="n">
        <v>1030.67</v>
      </c>
      <c r="M5401" s="12" t="n">
        <v>732.92</v>
      </c>
      <c r="N5401" s="12" t="n">
        <v>297.75</v>
      </c>
      <c r="O5401" t="inlineStr">
        <is>
          <t>UPI</t>
        </is>
      </c>
      <c r="P5401" t="inlineStr">
        <is>
          <t>Rohan Verma</t>
        </is>
      </c>
      <c r="Q5401" t="inlineStr">
        <is>
          <t>CUST-0285</t>
        </is>
      </c>
      <c r="R5401" t="n">
        <v>6</v>
      </c>
      <c r="S5401" t="inlineStr">
        <is>
          <t>Yes</t>
        </is>
      </c>
    </row>
    <row r="5402">
      <c r="A5402" t="inlineStr">
        <is>
          <t>ORD-2503-05401</t>
        </is>
      </c>
      <c r="B5402" s="11" t="n">
        <v>45725</v>
      </c>
      <c r="C5402" t="inlineStr">
        <is>
          <t>South</t>
        </is>
      </c>
      <c r="D5402" t="inlineStr">
        <is>
          <t>Chennai</t>
        </is>
      </c>
      <c r="E5402" t="inlineStr">
        <is>
          <t>Education</t>
        </is>
      </c>
      <c r="F5402" t="inlineStr">
        <is>
          <t>Retail Store</t>
        </is>
      </c>
      <c r="G5402" t="inlineStr">
        <is>
          <t>Technology</t>
        </is>
      </c>
      <c r="H5402" t="inlineStr">
        <is>
          <t>Tablet</t>
        </is>
      </c>
      <c r="I5402" t="n">
        <v>5</v>
      </c>
      <c r="J5402" s="12" t="n">
        <v>20809.39</v>
      </c>
      <c r="K5402" s="13" t="n">
        <v>0.15</v>
      </c>
      <c r="L5402" s="12" t="n">
        <v>88439.91</v>
      </c>
      <c r="M5402" s="12" t="n">
        <v>86358.97</v>
      </c>
      <c r="N5402" s="12" t="n">
        <v>2080.94</v>
      </c>
      <c r="O5402" t="inlineStr">
        <is>
          <t>Cash</t>
        </is>
      </c>
      <c r="P5402" t="inlineStr">
        <is>
          <t>Vivaan Gupta</t>
        </is>
      </c>
      <c r="Q5402" t="inlineStr">
        <is>
          <t>CUST-0223</t>
        </is>
      </c>
      <c r="R5402" t="n">
        <v>1</v>
      </c>
      <c r="S5402" t="inlineStr">
        <is>
          <t>No</t>
        </is>
      </c>
    </row>
    <row r="5403">
      <c r="A5403" t="inlineStr">
        <is>
          <t>ORD-2505-05402</t>
        </is>
      </c>
      <c r="B5403" s="11" t="n">
        <v>45806</v>
      </c>
      <c r="C5403" t="inlineStr">
        <is>
          <t>West</t>
        </is>
      </c>
      <c r="D5403" t="inlineStr">
        <is>
          <t>Ahmedabad</t>
        </is>
      </c>
      <c r="E5403" t="inlineStr">
        <is>
          <t>Education</t>
        </is>
      </c>
      <c r="F5403" t="inlineStr">
        <is>
          <t>Partner</t>
        </is>
      </c>
      <c r="G5403" t="inlineStr">
        <is>
          <t>Technology</t>
        </is>
      </c>
      <c r="H5403" t="inlineStr">
        <is>
          <t>Printer</t>
        </is>
      </c>
      <c r="I5403" t="n">
        <v>2</v>
      </c>
      <c r="J5403" s="12" t="n">
        <v>9509.75</v>
      </c>
      <c r="K5403" s="13" t="n">
        <v>0.1</v>
      </c>
      <c r="L5403" s="12" t="n">
        <v>17117.55</v>
      </c>
      <c r="M5403" s="12" t="n">
        <v>15595.99</v>
      </c>
      <c r="N5403" s="12" t="n">
        <v>1521.56</v>
      </c>
      <c r="O5403" t="inlineStr">
        <is>
          <t>UPI</t>
        </is>
      </c>
      <c r="P5403" t="inlineStr">
        <is>
          <t>Meera Joshi</t>
        </is>
      </c>
      <c r="Q5403" t="inlineStr">
        <is>
          <t>CUST-0881</t>
        </is>
      </c>
      <c r="R5403" t="n">
        <v>8</v>
      </c>
      <c r="S5403" t="inlineStr">
        <is>
          <t>No</t>
        </is>
      </c>
    </row>
    <row r="5404">
      <c r="A5404" t="inlineStr">
        <is>
          <t>ORD-2407-05403</t>
        </is>
      </c>
      <c r="B5404" s="11" t="n">
        <v>45482</v>
      </c>
      <c r="C5404" t="inlineStr">
        <is>
          <t>West</t>
        </is>
      </c>
      <c r="D5404" t="inlineStr">
        <is>
          <t>Pune</t>
        </is>
      </c>
      <c r="E5404" t="inlineStr">
        <is>
          <t>Small Business</t>
        </is>
      </c>
      <c r="F5404" t="inlineStr">
        <is>
          <t>Retail Store</t>
        </is>
      </c>
      <c r="G5404" t="inlineStr">
        <is>
          <t>Office Supplies</t>
        </is>
      </c>
      <c r="H5404" t="inlineStr">
        <is>
          <t>File Folder</t>
        </is>
      </c>
      <c r="I5404" t="n">
        <v>4</v>
      </c>
      <c r="J5404" s="12" t="n">
        <v>114.4</v>
      </c>
      <c r="K5404" s="13" t="n">
        <v>0.05</v>
      </c>
      <c r="L5404" s="12" t="n">
        <v>434.72</v>
      </c>
      <c r="M5404" s="12" t="n">
        <v>265.41</v>
      </c>
      <c r="N5404" s="12" t="n">
        <v>169.31</v>
      </c>
      <c r="O5404" t="inlineStr">
        <is>
          <t>Net Banking</t>
        </is>
      </c>
      <c r="P5404" t="inlineStr">
        <is>
          <t>Aarav Sharma</t>
        </is>
      </c>
      <c r="Q5404" t="inlineStr">
        <is>
          <t>CUST-0287</t>
        </is>
      </c>
      <c r="R5404" t="n">
        <v>3</v>
      </c>
      <c r="S5404" t="inlineStr">
        <is>
          <t>Yes</t>
        </is>
      </c>
    </row>
    <row r="5405">
      <c r="A5405" t="inlineStr">
        <is>
          <t>ORD-2502-05404</t>
        </is>
      </c>
      <c r="B5405" s="11" t="n">
        <v>45704</v>
      </c>
      <c r="C5405" t="inlineStr">
        <is>
          <t>East</t>
        </is>
      </c>
      <c r="D5405" t="inlineStr">
        <is>
          <t>Bhubaneswar</t>
        </is>
      </c>
      <c r="E5405" t="inlineStr">
        <is>
          <t>Consumer</t>
        </is>
      </c>
      <c r="F5405" t="inlineStr">
        <is>
          <t>Partner</t>
        </is>
      </c>
      <c r="G5405" t="inlineStr">
        <is>
          <t>Office Supplies</t>
        </is>
      </c>
      <c r="H5405" t="inlineStr">
        <is>
          <t>Marker Set</t>
        </is>
      </c>
      <c r="I5405" t="n">
        <v>4</v>
      </c>
      <c r="J5405" s="12" t="n">
        <v>264.83</v>
      </c>
      <c r="K5405" s="13" t="n">
        <v>0.2</v>
      </c>
      <c r="L5405" s="12" t="n">
        <v>847.46</v>
      </c>
      <c r="M5405" s="12" t="n">
        <v>688.5599999999999</v>
      </c>
      <c r="N5405" s="12" t="n">
        <v>158.9</v>
      </c>
      <c r="O5405" t="inlineStr">
        <is>
          <t>Debit Card</t>
        </is>
      </c>
      <c r="P5405" t="inlineStr">
        <is>
          <t>Kabir Singh</t>
        </is>
      </c>
      <c r="Q5405" t="inlineStr">
        <is>
          <t>CUST-0480</t>
        </is>
      </c>
      <c r="R5405" t="n">
        <v>3</v>
      </c>
      <c r="S5405" t="inlineStr">
        <is>
          <t>Yes</t>
        </is>
      </c>
    </row>
    <row r="5406">
      <c r="A5406" t="inlineStr">
        <is>
          <t>ORD-2511-05405</t>
        </is>
      </c>
      <c r="B5406" s="11" t="n">
        <v>45990</v>
      </c>
      <c r="C5406" t="inlineStr">
        <is>
          <t>West</t>
        </is>
      </c>
      <c r="D5406" t="inlineStr">
        <is>
          <t>Surat</t>
        </is>
      </c>
      <c r="E5406" t="inlineStr">
        <is>
          <t>Small Business</t>
        </is>
      </c>
      <c r="F5406" t="inlineStr">
        <is>
          <t>Partner</t>
        </is>
      </c>
      <c r="G5406" t="inlineStr">
        <is>
          <t>Accessories</t>
        </is>
      </c>
      <c r="H5406" t="inlineStr">
        <is>
          <t>Mouse</t>
        </is>
      </c>
      <c r="I5406" t="n">
        <v>2</v>
      </c>
      <c r="J5406" s="12" t="n">
        <v>933.63</v>
      </c>
      <c r="K5406" s="13" t="n">
        <v>0.2</v>
      </c>
      <c r="L5406" s="12" t="n">
        <v>1493.81</v>
      </c>
      <c r="M5406" s="12" t="n">
        <v>1232.39</v>
      </c>
      <c r="N5406" s="12" t="n">
        <v>261.42</v>
      </c>
      <c r="O5406" t="inlineStr">
        <is>
          <t>Credit Card</t>
        </is>
      </c>
      <c r="P5406" t="inlineStr">
        <is>
          <t>Rohan Verma</t>
        </is>
      </c>
      <c r="Q5406" t="inlineStr">
        <is>
          <t>CUST-0946</t>
        </is>
      </c>
      <c r="R5406" t="n">
        <v>2</v>
      </c>
      <c r="S5406" t="inlineStr">
        <is>
          <t>Yes</t>
        </is>
      </c>
    </row>
    <row r="5407">
      <c r="A5407" t="inlineStr">
        <is>
          <t>ORD-2403-05406</t>
        </is>
      </c>
      <c r="B5407" s="11" t="n">
        <v>45372</v>
      </c>
      <c r="C5407" t="inlineStr">
        <is>
          <t>Central</t>
        </is>
      </c>
      <c r="D5407" t="inlineStr">
        <is>
          <t>Bhopal</t>
        </is>
      </c>
      <c r="E5407" t="inlineStr">
        <is>
          <t>Corporate</t>
        </is>
      </c>
      <c r="F5407" t="inlineStr">
        <is>
          <t>Partner</t>
        </is>
      </c>
      <c r="G5407" t="inlineStr">
        <is>
          <t>Furniture</t>
        </is>
      </c>
      <c r="H5407" t="inlineStr">
        <is>
          <t>Desk</t>
        </is>
      </c>
      <c r="I5407" t="n">
        <v>1</v>
      </c>
      <c r="J5407" s="12" t="n">
        <v>12608.35</v>
      </c>
      <c r="K5407" s="13" t="n">
        <v>0</v>
      </c>
      <c r="L5407" s="12" t="n">
        <v>12608.35</v>
      </c>
      <c r="M5407" s="12" t="n">
        <v>9456.26</v>
      </c>
      <c r="N5407" s="12" t="n">
        <v>3152.09</v>
      </c>
      <c r="O5407" t="inlineStr">
        <is>
          <t>Net Banking</t>
        </is>
      </c>
      <c r="P5407" t="inlineStr">
        <is>
          <t>Aarav Sharma</t>
        </is>
      </c>
      <c r="Q5407" t="inlineStr">
        <is>
          <t>CUST-0338</t>
        </is>
      </c>
      <c r="R5407" t="n">
        <v>6</v>
      </c>
      <c r="S5407" t="inlineStr">
        <is>
          <t>Yes</t>
        </is>
      </c>
    </row>
    <row r="5408">
      <c r="A5408" t="inlineStr">
        <is>
          <t>ORD-2405-05407</t>
        </is>
      </c>
      <c r="B5408" s="11" t="n">
        <v>45422</v>
      </c>
      <c r="C5408" t="inlineStr">
        <is>
          <t>North</t>
        </is>
      </c>
      <c r="D5408" t="inlineStr">
        <is>
          <t>Jaipur</t>
        </is>
      </c>
      <c r="E5408" t="inlineStr">
        <is>
          <t>Consumer</t>
        </is>
      </c>
      <c r="F5408" t="inlineStr">
        <is>
          <t>Retail Store</t>
        </is>
      </c>
      <c r="G5408" t="inlineStr">
        <is>
          <t>Accessories</t>
        </is>
      </c>
      <c r="H5408" t="inlineStr">
        <is>
          <t>USB Hub</t>
        </is>
      </c>
      <c r="I5408" t="n">
        <v>4</v>
      </c>
      <c r="J5408" s="12" t="n">
        <v>1245.21</v>
      </c>
      <c r="K5408" s="13" t="n">
        <v>0.03</v>
      </c>
      <c r="L5408" s="12" t="n">
        <v>4831.41</v>
      </c>
      <c r="M5408" s="12" t="n">
        <v>3386.97</v>
      </c>
      <c r="N5408" s="12" t="n">
        <v>1444.44</v>
      </c>
      <c r="O5408" t="inlineStr">
        <is>
          <t>Net Banking</t>
        </is>
      </c>
      <c r="P5408" t="inlineStr">
        <is>
          <t>Vivaan Gupta</t>
        </is>
      </c>
      <c r="Q5408" t="inlineStr">
        <is>
          <t>CUST-0067</t>
        </is>
      </c>
      <c r="R5408" t="n">
        <v>5</v>
      </c>
      <c r="S5408" t="inlineStr">
        <is>
          <t>No</t>
        </is>
      </c>
    </row>
    <row r="5409">
      <c r="A5409" t="inlineStr">
        <is>
          <t>ORD-2409-05408</t>
        </is>
      </c>
      <c r="B5409" s="11" t="n">
        <v>45555</v>
      </c>
      <c r="C5409" t="inlineStr">
        <is>
          <t>East</t>
        </is>
      </c>
      <c r="D5409" t="inlineStr">
        <is>
          <t>Guwahati</t>
        </is>
      </c>
      <c r="E5409" t="inlineStr">
        <is>
          <t>Consumer</t>
        </is>
      </c>
      <c r="F5409" t="inlineStr">
        <is>
          <t>Partner</t>
        </is>
      </c>
      <c r="G5409" t="inlineStr">
        <is>
          <t>Furniture</t>
        </is>
      </c>
      <c r="H5409" t="inlineStr">
        <is>
          <t>Office Chair</t>
        </is>
      </c>
      <c r="I5409" t="n">
        <v>3</v>
      </c>
      <c r="J5409" s="12" t="n">
        <v>6624.25</v>
      </c>
      <c r="K5409" s="13" t="n">
        <v>0.15</v>
      </c>
      <c r="L5409" s="12" t="n">
        <v>16891.84</v>
      </c>
      <c r="M5409" s="12" t="n">
        <v>13712.2</v>
      </c>
      <c r="N5409" s="12" t="n">
        <v>3179.64</v>
      </c>
      <c r="O5409" t="inlineStr">
        <is>
          <t>Net Banking</t>
        </is>
      </c>
      <c r="P5409" t="inlineStr">
        <is>
          <t>Rohan Verma</t>
        </is>
      </c>
      <c r="Q5409" t="inlineStr">
        <is>
          <t>CUST-0121</t>
        </is>
      </c>
      <c r="R5409" t="n">
        <v>4</v>
      </c>
      <c r="S5409" t="inlineStr">
        <is>
          <t>No</t>
        </is>
      </c>
    </row>
    <row r="5410">
      <c r="A5410" t="inlineStr">
        <is>
          <t>ORD-2509-05409</t>
        </is>
      </c>
      <c r="B5410" s="11" t="n">
        <v>45908</v>
      </c>
      <c r="C5410" t="inlineStr">
        <is>
          <t>East</t>
        </is>
      </c>
      <c r="D5410" t="inlineStr">
        <is>
          <t>Guwahati</t>
        </is>
      </c>
      <c r="E5410" t="inlineStr">
        <is>
          <t>Corporate</t>
        </is>
      </c>
      <c r="F5410" t="inlineStr">
        <is>
          <t>Direct Sales</t>
        </is>
      </c>
      <c r="G5410" t="inlineStr">
        <is>
          <t>Furniture</t>
        </is>
      </c>
      <c r="H5410" t="inlineStr">
        <is>
          <t>Desk</t>
        </is>
      </c>
      <c r="I5410" t="n">
        <v>3</v>
      </c>
      <c r="J5410" s="12" t="n">
        <v>13214.89</v>
      </c>
      <c r="K5410" s="13" t="n">
        <v>0.03</v>
      </c>
      <c r="L5410" s="12" t="n">
        <v>38455.33</v>
      </c>
      <c r="M5410" s="12" t="n">
        <v>29733.5</v>
      </c>
      <c r="N5410" s="12" t="n">
        <v>8721.83</v>
      </c>
      <c r="O5410" t="inlineStr">
        <is>
          <t>Debit Card</t>
        </is>
      </c>
      <c r="P5410" t="inlineStr">
        <is>
          <t>Diya Patel</t>
        </is>
      </c>
      <c r="Q5410" t="inlineStr">
        <is>
          <t>CUST-0617</t>
        </is>
      </c>
      <c r="R5410" t="n">
        <v>4</v>
      </c>
      <c r="S5410" t="inlineStr">
        <is>
          <t>Yes</t>
        </is>
      </c>
    </row>
    <row r="5411">
      <c r="A5411" t="inlineStr">
        <is>
          <t>ORD-2405-05410</t>
        </is>
      </c>
      <c r="B5411" s="11" t="n">
        <v>45424</v>
      </c>
      <c r="C5411" t="inlineStr">
        <is>
          <t>South</t>
        </is>
      </c>
      <c r="D5411" t="inlineStr">
        <is>
          <t>Bengaluru</t>
        </is>
      </c>
      <c r="E5411" t="inlineStr">
        <is>
          <t>Education</t>
        </is>
      </c>
      <c r="F5411" t="inlineStr">
        <is>
          <t>Direct Sales</t>
        </is>
      </c>
      <c r="G5411" t="inlineStr">
        <is>
          <t>Accessories</t>
        </is>
      </c>
      <c r="H5411" t="inlineStr">
        <is>
          <t>Mouse</t>
        </is>
      </c>
      <c r="I5411" t="n">
        <v>3</v>
      </c>
      <c r="J5411" s="12" t="n">
        <v>903.74</v>
      </c>
      <c r="K5411" s="13" t="n">
        <v>0.05</v>
      </c>
      <c r="L5411" s="12" t="n">
        <v>2575.66</v>
      </c>
      <c r="M5411" s="12" t="n">
        <v>1789.41</v>
      </c>
      <c r="N5411" s="12" t="n">
        <v>786.25</v>
      </c>
      <c r="O5411" t="inlineStr">
        <is>
          <t>Debit Card</t>
        </is>
      </c>
      <c r="P5411" t="inlineStr">
        <is>
          <t>Kabir Singh</t>
        </is>
      </c>
      <c r="Q5411" t="inlineStr">
        <is>
          <t>CUST-0013</t>
        </is>
      </c>
      <c r="R5411" t="n">
        <v>3</v>
      </c>
      <c r="S5411" t="inlineStr">
        <is>
          <t>No</t>
        </is>
      </c>
    </row>
    <row r="5412">
      <c r="A5412" t="inlineStr">
        <is>
          <t>ORD-2405-05411</t>
        </is>
      </c>
      <c r="B5412" s="11" t="n">
        <v>45443</v>
      </c>
      <c r="C5412" t="inlineStr">
        <is>
          <t>Central</t>
        </is>
      </c>
      <c r="D5412" t="inlineStr">
        <is>
          <t>Bhopal</t>
        </is>
      </c>
      <c r="E5412" t="inlineStr">
        <is>
          <t>Small Business</t>
        </is>
      </c>
      <c r="F5412" t="inlineStr">
        <is>
          <t>Online</t>
        </is>
      </c>
      <c r="G5412" t="inlineStr">
        <is>
          <t>Office Supplies</t>
        </is>
      </c>
      <c r="H5412" t="inlineStr">
        <is>
          <t>Pen Box</t>
        </is>
      </c>
      <c r="I5412" t="n">
        <v>2</v>
      </c>
      <c r="J5412" s="12" t="n">
        <v>233.58</v>
      </c>
      <c r="K5412" s="13" t="n">
        <v>0.15</v>
      </c>
      <c r="L5412" s="12" t="n">
        <v>397.09</v>
      </c>
      <c r="M5412" s="12" t="n">
        <v>284.97</v>
      </c>
      <c r="N5412" s="12" t="n">
        <v>112.12</v>
      </c>
      <c r="O5412" t="inlineStr">
        <is>
          <t>UPI</t>
        </is>
      </c>
      <c r="P5412" t="inlineStr">
        <is>
          <t>Aarav Sharma</t>
        </is>
      </c>
      <c r="Q5412" t="inlineStr">
        <is>
          <t>CUST-0899</t>
        </is>
      </c>
      <c r="R5412" t="n">
        <v>1</v>
      </c>
      <c r="S5412" t="inlineStr">
        <is>
          <t>No</t>
        </is>
      </c>
    </row>
    <row r="5413">
      <c r="A5413" t="inlineStr">
        <is>
          <t>ORD-2405-05412</t>
        </is>
      </c>
      <c r="B5413" s="11" t="n">
        <v>45423</v>
      </c>
      <c r="C5413" t="inlineStr">
        <is>
          <t>Central</t>
        </is>
      </c>
      <c r="D5413" t="inlineStr">
        <is>
          <t>Indore</t>
        </is>
      </c>
      <c r="E5413" t="inlineStr">
        <is>
          <t>Corporate</t>
        </is>
      </c>
      <c r="F5413" t="inlineStr">
        <is>
          <t>Direct Sales</t>
        </is>
      </c>
      <c r="G5413" t="inlineStr">
        <is>
          <t>Office Supplies</t>
        </is>
      </c>
      <c r="H5413" t="inlineStr">
        <is>
          <t>File Folder</t>
        </is>
      </c>
      <c r="I5413" t="n">
        <v>6</v>
      </c>
      <c r="J5413" s="12" t="n">
        <v>108.42</v>
      </c>
      <c r="K5413" s="13" t="n">
        <v>0.1</v>
      </c>
      <c r="L5413" s="12" t="n">
        <v>585.47</v>
      </c>
      <c r="M5413" s="12" t="n">
        <v>377.3</v>
      </c>
      <c r="N5413" s="12" t="n">
        <v>208.17</v>
      </c>
      <c r="O5413" t="inlineStr">
        <is>
          <t>Net Banking</t>
        </is>
      </c>
      <c r="P5413" t="inlineStr">
        <is>
          <t>Sara Khan</t>
        </is>
      </c>
      <c r="Q5413" t="inlineStr">
        <is>
          <t>CUST-0219</t>
        </is>
      </c>
      <c r="R5413" t="n">
        <v>3</v>
      </c>
      <c r="S5413" t="inlineStr">
        <is>
          <t>No</t>
        </is>
      </c>
    </row>
    <row r="5414">
      <c r="A5414" t="inlineStr">
        <is>
          <t>ORD-2407-05413</t>
        </is>
      </c>
      <c r="B5414" s="11" t="n">
        <v>45501</v>
      </c>
      <c r="C5414" t="inlineStr">
        <is>
          <t>East</t>
        </is>
      </c>
      <c r="D5414" t="inlineStr">
        <is>
          <t>Kolkata</t>
        </is>
      </c>
      <c r="E5414" t="inlineStr">
        <is>
          <t>Consumer</t>
        </is>
      </c>
      <c r="F5414" t="inlineStr">
        <is>
          <t>Direct Sales</t>
        </is>
      </c>
      <c r="G5414" t="inlineStr">
        <is>
          <t>Office Supplies</t>
        </is>
      </c>
      <c r="H5414" t="inlineStr">
        <is>
          <t>Marker Set</t>
        </is>
      </c>
      <c r="I5414" t="n">
        <v>4</v>
      </c>
      <c r="J5414" s="12" t="n">
        <v>254.31</v>
      </c>
      <c r="K5414" s="13" t="n">
        <v>0</v>
      </c>
      <c r="L5414" s="12" t="n">
        <v>1017.24</v>
      </c>
      <c r="M5414" s="12" t="n">
        <v>661.21</v>
      </c>
      <c r="N5414" s="12" t="n">
        <v>356.03</v>
      </c>
      <c r="O5414" t="inlineStr">
        <is>
          <t>UPI</t>
        </is>
      </c>
      <c r="P5414" t="inlineStr">
        <is>
          <t>Vivaan Gupta</t>
        </is>
      </c>
      <c r="Q5414" t="inlineStr">
        <is>
          <t>CUST-0055</t>
        </is>
      </c>
      <c r="R5414" t="n">
        <v>7</v>
      </c>
      <c r="S5414" t="inlineStr">
        <is>
          <t>No</t>
        </is>
      </c>
    </row>
    <row r="5415">
      <c r="A5415" t="inlineStr">
        <is>
          <t>ORD-2411-05414</t>
        </is>
      </c>
      <c r="B5415" s="11" t="n">
        <v>45621</v>
      </c>
      <c r="C5415" t="inlineStr">
        <is>
          <t>North</t>
        </is>
      </c>
      <c r="D5415" t="inlineStr">
        <is>
          <t>Chandigarh</t>
        </is>
      </c>
      <c r="E5415" t="inlineStr">
        <is>
          <t>Education</t>
        </is>
      </c>
      <c r="F5415" t="inlineStr">
        <is>
          <t>Retail Store</t>
        </is>
      </c>
      <c r="G5415" t="inlineStr">
        <is>
          <t>Accessories</t>
        </is>
      </c>
      <c r="H5415" t="inlineStr">
        <is>
          <t>Webcam</t>
        </is>
      </c>
      <c r="I5415" t="n">
        <v>6</v>
      </c>
      <c r="J5415" s="12" t="n">
        <v>3429.53</v>
      </c>
      <c r="K5415" s="13" t="n">
        <v>0.15</v>
      </c>
      <c r="L5415" s="12" t="n">
        <v>17490.6</v>
      </c>
      <c r="M5415" s="12" t="n">
        <v>15638.66</v>
      </c>
      <c r="N5415" s="12" t="n">
        <v>1851.94</v>
      </c>
      <c r="O5415" t="inlineStr">
        <is>
          <t>UPI</t>
        </is>
      </c>
      <c r="P5415" t="inlineStr">
        <is>
          <t>Kabir Singh</t>
        </is>
      </c>
      <c r="Q5415" t="inlineStr">
        <is>
          <t>CUST-0151</t>
        </is>
      </c>
      <c r="R5415" t="n">
        <v>10</v>
      </c>
      <c r="S5415" t="inlineStr">
        <is>
          <t>Yes</t>
        </is>
      </c>
    </row>
    <row r="5416">
      <c r="A5416" t="inlineStr">
        <is>
          <t>ORD-2510-05415</t>
        </is>
      </c>
      <c r="B5416" s="11" t="n">
        <v>45947</v>
      </c>
      <c r="C5416" t="inlineStr">
        <is>
          <t>West</t>
        </is>
      </c>
      <c r="D5416" t="inlineStr">
        <is>
          <t>Surat</t>
        </is>
      </c>
      <c r="E5416" t="inlineStr">
        <is>
          <t>Consumer</t>
        </is>
      </c>
      <c r="F5416" t="inlineStr">
        <is>
          <t>Direct Sales</t>
        </is>
      </c>
      <c r="G5416" t="inlineStr">
        <is>
          <t>Technology</t>
        </is>
      </c>
      <c r="H5416" t="inlineStr">
        <is>
          <t>Printer</t>
        </is>
      </c>
      <c r="I5416" t="n">
        <v>2</v>
      </c>
      <c r="J5416" s="12" t="n">
        <v>10516.32</v>
      </c>
      <c r="K5416" s="13" t="n">
        <v>0.1</v>
      </c>
      <c r="L5416" s="12" t="n">
        <v>18929.38</v>
      </c>
      <c r="M5416" s="12" t="n">
        <v>17246.76</v>
      </c>
      <c r="N5416" s="12" t="n">
        <v>1682.62</v>
      </c>
      <c r="O5416" t="inlineStr">
        <is>
          <t>Net Banking</t>
        </is>
      </c>
      <c r="P5416" t="inlineStr">
        <is>
          <t>Ishaan Mehta</t>
        </is>
      </c>
      <c r="Q5416" t="inlineStr">
        <is>
          <t>CUST-0111</t>
        </is>
      </c>
      <c r="R5416" t="n">
        <v>2</v>
      </c>
      <c r="S5416" t="inlineStr">
        <is>
          <t>No</t>
        </is>
      </c>
    </row>
    <row r="5417">
      <c r="A5417" t="inlineStr">
        <is>
          <t>ORD-2507-05416</t>
        </is>
      </c>
      <c r="B5417" s="11" t="n">
        <v>45847</v>
      </c>
      <c r="C5417" t="inlineStr">
        <is>
          <t>East</t>
        </is>
      </c>
      <c r="D5417" t="inlineStr">
        <is>
          <t>Guwahati</t>
        </is>
      </c>
      <c r="E5417" t="inlineStr">
        <is>
          <t>Consumer</t>
        </is>
      </c>
      <c r="F5417" t="inlineStr">
        <is>
          <t>Retail Store</t>
        </is>
      </c>
      <c r="G5417" t="inlineStr">
        <is>
          <t>Technology</t>
        </is>
      </c>
      <c r="H5417" t="inlineStr">
        <is>
          <t>Printer</t>
        </is>
      </c>
      <c r="I5417" t="n">
        <v>2</v>
      </c>
      <c r="J5417" s="12" t="n">
        <v>10952.56</v>
      </c>
      <c r="K5417" s="13" t="n">
        <v>0.25</v>
      </c>
      <c r="L5417" s="12" t="n">
        <v>16428.84</v>
      </c>
      <c r="M5417" s="12" t="n">
        <v>17962.2</v>
      </c>
      <c r="N5417" s="12" t="n">
        <v>-1533.36</v>
      </c>
      <c r="O5417" t="inlineStr">
        <is>
          <t>Debit Card</t>
        </is>
      </c>
      <c r="P5417" t="inlineStr">
        <is>
          <t>Diya Patel</t>
        </is>
      </c>
      <c r="Q5417" t="inlineStr">
        <is>
          <t>CUST-0847</t>
        </is>
      </c>
      <c r="R5417" t="n">
        <v>6</v>
      </c>
      <c r="S5417" t="inlineStr">
        <is>
          <t>No</t>
        </is>
      </c>
    </row>
    <row r="5418">
      <c r="A5418" t="inlineStr">
        <is>
          <t>ORD-2403-05417</t>
        </is>
      </c>
      <c r="B5418" s="11" t="n">
        <v>45354</v>
      </c>
      <c r="C5418" t="inlineStr">
        <is>
          <t>South</t>
        </is>
      </c>
      <c r="D5418" t="inlineStr">
        <is>
          <t>Kochi</t>
        </is>
      </c>
      <c r="E5418" t="inlineStr">
        <is>
          <t>Education</t>
        </is>
      </c>
      <c r="F5418" t="inlineStr">
        <is>
          <t>Direct Sales</t>
        </is>
      </c>
      <c r="G5418" t="inlineStr">
        <is>
          <t>Technology</t>
        </is>
      </c>
      <c r="H5418" t="inlineStr">
        <is>
          <t>Tablet</t>
        </is>
      </c>
      <c r="I5418" t="n">
        <v>1</v>
      </c>
      <c r="J5418" s="12" t="n">
        <v>24380.56</v>
      </c>
      <c r="K5418" s="13" t="n">
        <v>0.1</v>
      </c>
      <c r="L5418" s="12" t="n">
        <v>21942.5</v>
      </c>
      <c r="M5418" s="12" t="n">
        <v>20235.86</v>
      </c>
      <c r="N5418" s="12" t="n">
        <v>1706.64</v>
      </c>
      <c r="O5418" t="inlineStr">
        <is>
          <t>UPI</t>
        </is>
      </c>
      <c r="P5418" t="inlineStr">
        <is>
          <t>Meera Joshi</t>
        </is>
      </c>
      <c r="Q5418" t="inlineStr">
        <is>
          <t>CUST-0932</t>
        </is>
      </c>
      <c r="R5418" t="n">
        <v>7</v>
      </c>
      <c r="S5418" t="inlineStr">
        <is>
          <t>No</t>
        </is>
      </c>
    </row>
    <row r="5419">
      <c r="A5419" t="inlineStr">
        <is>
          <t>ORD-2502-05418</t>
        </is>
      </c>
      <c r="B5419" s="11" t="n">
        <v>45698</v>
      </c>
      <c r="C5419" t="inlineStr">
        <is>
          <t>East</t>
        </is>
      </c>
      <c r="D5419" t="inlineStr">
        <is>
          <t>Guwahati</t>
        </is>
      </c>
      <c r="E5419" t="inlineStr">
        <is>
          <t>Corporate</t>
        </is>
      </c>
      <c r="F5419" t="inlineStr">
        <is>
          <t>Online</t>
        </is>
      </c>
      <c r="G5419" t="inlineStr">
        <is>
          <t>Accessories</t>
        </is>
      </c>
      <c r="H5419" t="inlineStr">
        <is>
          <t>Mouse</t>
        </is>
      </c>
      <c r="I5419" t="n">
        <v>6</v>
      </c>
      <c r="J5419" s="12" t="n">
        <v>870.25</v>
      </c>
      <c r="K5419" s="13" t="n">
        <v>0.1</v>
      </c>
      <c r="L5419" s="12" t="n">
        <v>4699.35</v>
      </c>
      <c r="M5419" s="12" t="n">
        <v>3446.19</v>
      </c>
      <c r="N5419" s="12" t="n">
        <v>1253.16</v>
      </c>
      <c r="O5419" t="inlineStr">
        <is>
          <t>Credit Card</t>
        </is>
      </c>
      <c r="P5419" t="inlineStr">
        <is>
          <t>Tara Kapoor</t>
        </is>
      </c>
      <c r="Q5419" t="inlineStr">
        <is>
          <t>CUST-0029</t>
        </is>
      </c>
      <c r="R5419" t="n">
        <v>4</v>
      </c>
      <c r="S5419" t="inlineStr">
        <is>
          <t>No</t>
        </is>
      </c>
    </row>
    <row r="5420">
      <c r="A5420" t="inlineStr">
        <is>
          <t>ORD-2502-05419</t>
        </is>
      </c>
      <c r="B5420" s="11" t="n">
        <v>45709</v>
      </c>
      <c r="C5420" t="inlineStr">
        <is>
          <t>West</t>
        </is>
      </c>
      <c r="D5420" t="inlineStr">
        <is>
          <t>Surat</t>
        </is>
      </c>
      <c r="E5420" t="inlineStr">
        <is>
          <t>Consumer</t>
        </is>
      </c>
      <c r="F5420" t="inlineStr">
        <is>
          <t>Retail Store</t>
        </is>
      </c>
      <c r="G5420" t="inlineStr">
        <is>
          <t>Furniture</t>
        </is>
      </c>
      <c r="H5420" t="inlineStr">
        <is>
          <t>Cabinet</t>
        </is>
      </c>
      <c r="I5420" t="n">
        <v>4</v>
      </c>
      <c r="J5420" s="12" t="n">
        <v>9447.540000000001</v>
      </c>
      <c r="K5420" s="13" t="n">
        <v>0.03</v>
      </c>
      <c r="L5420" s="12" t="n">
        <v>36656.46</v>
      </c>
      <c r="M5420" s="12" t="n">
        <v>29476.32</v>
      </c>
      <c r="N5420" s="12" t="n">
        <v>7180.14</v>
      </c>
      <c r="O5420" t="inlineStr">
        <is>
          <t>UPI</t>
        </is>
      </c>
      <c r="P5420" t="inlineStr">
        <is>
          <t>Sara Khan</t>
        </is>
      </c>
      <c r="Q5420" t="inlineStr">
        <is>
          <t>CUST-0597</t>
        </is>
      </c>
      <c r="R5420" t="n">
        <v>7</v>
      </c>
      <c r="S5420" t="inlineStr">
        <is>
          <t>No</t>
        </is>
      </c>
    </row>
    <row r="5421">
      <c r="A5421" t="inlineStr">
        <is>
          <t>ORD-2402-05420</t>
        </is>
      </c>
      <c r="B5421" s="11" t="n">
        <v>45331</v>
      </c>
      <c r="C5421" t="inlineStr">
        <is>
          <t>East</t>
        </is>
      </c>
      <c r="D5421" t="inlineStr">
        <is>
          <t>Patna</t>
        </is>
      </c>
      <c r="E5421" t="inlineStr">
        <is>
          <t>Small Business</t>
        </is>
      </c>
      <c r="F5421" t="inlineStr">
        <is>
          <t>Online</t>
        </is>
      </c>
      <c r="G5421" t="inlineStr">
        <is>
          <t>Technology</t>
        </is>
      </c>
      <c r="H5421" t="inlineStr">
        <is>
          <t>Printer</t>
        </is>
      </c>
      <c r="I5421" t="n">
        <v>2</v>
      </c>
      <c r="J5421" s="12" t="n">
        <v>11664.73</v>
      </c>
      <c r="K5421" s="13" t="n">
        <v>0.03</v>
      </c>
      <c r="L5421" s="12" t="n">
        <v>22629.58</v>
      </c>
      <c r="M5421" s="12" t="n">
        <v>19130.16</v>
      </c>
      <c r="N5421" s="12" t="n">
        <v>3499.42</v>
      </c>
      <c r="O5421" t="inlineStr">
        <is>
          <t>Debit Card</t>
        </is>
      </c>
      <c r="P5421" t="inlineStr">
        <is>
          <t>Diya Patel</t>
        </is>
      </c>
      <c r="Q5421" t="inlineStr">
        <is>
          <t>CUST-0557</t>
        </is>
      </c>
      <c r="R5421" t="n">
        <v>1</v>
      </c>
      <c r="S5421" t="inlineStr">
        <is>
          <t>No</t>
        </is>
      </c>
    </row>
    <row r="5422">
      <c r="A5422" t="inlineStr">
        <is>
          <t>ORD-2412-05421</t>
        </is>
      </c>
      <c r="B5422" s="11" t="n">
        <v>45655</v>
      </c>
      <c r="C5422" t="inlineStr">
        <is>
          <t>West</t>
        </is>
      </c>
      <c r="D5422" t="inlineStr">
        <is>
          <t>Ahmedabad</t>
        </is>
      </c>
      <c r="E5422" t="inlineStr">
        <is>
          <t>Corporate</t>
        </is>
      </c>
      <c r="F5422" t="inlineStr">
        <is>
          <t>Online</t>
        </is>
      </c>
      <c r="G5422" t="inlineStr">
        <is>
          <t>Office Supplies</t>
        </is>
      </c>
      <c r="H5422" t="inlineStr">
        <is>
          <t>Paper Ream</t>
        </is>
      </c>
      <c r="I5422" t="n">
        <v>6</v>
      </c>
      <c r="J5422" s="12" t="n">
        <v>493.55</v>
      </c>
      <c r="K5422" s="13" t="n">
        <v>0</v>
      </c>
      <c r="L5422" s="12" t="n">
        <v>2961.3</v>
      </c>
      <c r="M5422" s="12" t="n">
        <v>2220.98</v>
      </c>
      <c r="N5422" s="12" t="n">
        <v>740.3200000000001</v>
      </c>
      <c r="O5422" t="inlineStr">
        <is>
          <t>Debit Card</t>
        </is>
      </c>
      <c r="P5422" t="inlineStr">
        <is>
          <t>Sara Khan</t>
        </is>
      </c>
      <c r="Q5422" t="inlineStr">
        <is>
          <t>CUST-0410</t>
        </is>
      </c>
      <c r="R5422" t="n">
        <v>3</v>
      </c>
      <c r="S5422" t="inlineStr">
        <is>
          <t>No</t>
        </is>
      </c>
    </row>
    <row r="5423">
      <c r="A5423" t="inlineStr">
        <is>
          <t>ORD-2403-05422</t>
        </is>
      </c>
      <c r="B5423" s="11" t="n">
        <v>45376</v>
      </c>
      <c r="C5423" t="inlineStr">
        <is>
          <t>Central</t>
        </is>
      </c>
      <c r="D5423" t="inlineStr">
        <is>
          <t>Raipur</t>
        </is>
      </c>
      <c r="E5423" t="inlineStr">
        <is>
          <t>Consumer</t>
        </is>
      </c>
      <c r="F5423" t="inlineStr">
        <is>
          <t>Online</t>
        </is>
      </c>
      <c r="G5423" t="inlineStr">
        <is>
          <t>Furniture</t>
        </is>
      </c>
      <c r="H5423" t="inlineStr">
        <is>
          <t>Desk</t>
        </is>
      </c>
      <c r="I5423" t="n">
        <v>8</v>
      </c>
      <c r="J5423" s="12" t="n">
        <v>11319.2</v>
      </c>
      <c r="K5423" s="13" t="n">
        <v>0.1</v>
      </c>
      <c r="L5423" s="12" t="n">
        <v>81498.24000000001</v>
      </c>
      <c r="M5423" s="12" t="n">
        <v>67915.2</v>
      </c>
      <c r="N5423" s="12" t="n">
        <v>13583.04</v>
      </c>
      <c r="O5423" t="inlineStr">
        <is>
          <t>Credit Card</t>
        </is>
      </c>
      <c r="P5423" t="inlineStr">
        <is>
          <t>Ishaan Mehta</t>
        </is>
      </c>
      <c r="Q5423" t="inlineStr">
        <is>
          <t>CUST-0442</t>
        </is>
      </c>
      <c r="R5423" t="n">
        <v>3</v>
      </c>
      <c r="S5423" t="inlineStr">
        <is>
          <t>No</t>
        </is>
      </c>
    </row>
    <row r="5424">
      <c r="A5424" t="inlineStr">
        <is>
          <t>ORD-2405-05423</t>
        </is>
      </c>
      <c r="B5424" s="11" t="n">
        <v>45416</v>
      </c>
      <c r="C5424" t="inlineStr">
        <is>
          <t>East</t>
        </is>
      </c>
      <c r="D5424" t="inlineStr">
        <is>
          <t>Kolkata</t>
        </is>
      </c>
      <c r="E5424" t="inlineStr">
        <is>
          <t>Education</t>
        </is>
      </c>
      <c r="F5424" t="inlineStr">
        <is>
          <t>Partner</t>
        </is>
      </c>
      <c r="G5424" t="inlineStr">
        <is>
          <t>Accessories</t>
        </is>
      </c>
      <c r="H5424" t="inlineStr">
        <is>
          <t>Webcam</t>
        </is>
      </c>
      <c r="I5424" t="n">
        <v>5</v>
      </c>
      <c r="J5424" s="12" t="n">
        <v>3523.23</v>
      </c>
      <c r="K5424" s="13" t="n">
        <v>0.15</v>
      </c>
      <c r="L5424" s="12" t="n">
        <v>14973.73</v>
      </c>
      <c r="M5424" s="12" t="n">
        <v>13388.27</v>
      </c>
      <c r="N5424" s="12" t="n">
        <v>1585.46</v>
      </c>
      <c r="O5424" t="inlineStr">
        <is>
          <t>Cash</t>
        </is>
      </c>
      <c r="P5424" t="inlineStr">
        <is>
          <t>Kabir Singh</t>
        </is>
      </c>
      <c r="Q5424" t="inlineStr">
        <is>
          <t>CUST-0123</t>
        </is>
      </c>
      <c r="R5424" t="n">
        <v>1</v>
      </c>
      <c r="S5424" t="inlineStr">
        <is>
          <t>No</t>
        </is>
      </c>
    </row>
    <row r="5425">
      <c r="A5425" t="inlineStr">
        <is>
          <t>ORD-2412-05424</t>
        </is>
      </c>
      <c r="B5425" s="11" t="n">
        <v>45645</v>
      </c>
      <c r="C5425" t="inlineStr">
        <is>
          <t>South</t>
        </is>
      </c>
      <c r="D5425" t="inlineStr">
        <is>
          <t>Hyderabad</t>
        </is>
      </c>
      <c r="E5425" t="inlineStr">
        <is>
          <t>Education</t>
        </is>
      </c>
      <c r="F5425" t="inlineStr">
        <is>
          <t>Online</t>
        </is>
      </c>
      <c r="G5425" t="inlineStr">
        <is>
          <t>Technology</t>
        </is>
      </c>
      <c r="H5425" t="inlineStr">
        <is>
          <t>Monitor</t>
        </is>
      </c>
      <c r="I5425" t="n">
        <v>2</v>
      </c>
      <c r="J5425" s="12" t="n">
        <v>14270.12</v>
      </c>
      <c r="K5425" s="13" t="n">
        <v>0.2</v>
      </c>
      <c r="L5425" s="12" t="n">
        <v>22832.19</v>
      </c>
      <c r="M5425" s="12" t="n">
        <v>22832.19</v>
      </c>
      <c r="N5425" s="12" t="n">
        <v>0</v>
      </c>
      <c r="O5425" t="inlineStr">
        <is>
          <t>UPI</t>
        </is>
      </c>
      <c r="P5425" t="inlineStr">
        <is>
          <t>Sara Khan</t>
        </is>
      </c>
      <c r="Q5425" t="inlineStr">
        <is>
          <t>CUST-0844</t>
        </is>
      </c>
      <c r="R5425" t="n">
        <v>1</v>
      </c>
      <c r="S5425" t="inlineStr">
        <is>
          <t>No</t>
        </is>
      </c>
    </row>
    <row r="5426">
      <c r="A5426" t="inlineStr">
        <is>
          <t>ORD-2406-05425</t>
        </is>
      </c>
      <c r="B5426" s="11" t="n">
        <v>45449</v>
      </c>
      <c r="C5426" t="inlineStr">
        <is>
          <t>Central</t>
        </is>
      </c>
      <c r="D5426" t="inlineStr">
        <is>
          <t>Indore</t>
        </is>
      </c>
      <c r="E5426" t="inlineStr">
        <is>
          <t>Small Business</t>
        </is>
      </c>
      <c r="F5426" t="inlineStr">
        <is>
          <t>Online</t>
        </is>
      </c>
      <c r="G5426" t="inlineStr">
        <is>
          <t>Furniture</t>
        </is>
      </c>
      <c r="H5426" t="inlineStr">
        <is>
          <t>Cabinet</t>
        </is>
      </c>
      <c r="I5426" t="n">
        <v>2</v>
      </c>
      <c r="J5426" s="12" t="n">
        <v>9930.83</v>
      </c>
      <c r="K5426" s="13" t="n">
        <v>0.1</v>
      </c>
      <c r="L5426" s="12" t="n">
        <v>17875.49</v>
      </c>
      <c r="M5426" s="12" t="n">
        <v>15492.09</v>
      </c>
      <c r="N5426" s="12" t="n">
        <v>2383.4</v>
      </c>
      <c r="O5426" t="inlineStr">
        <is>
          <t>Credit Card</t>
        </is>
      </c>
      <c r="P5426" t="inlineStr">
        <is>
          <t>Tara Kapoor</t>
        </is>
      </c>
      <c r="Q5426" t="inlineStr">
        <is>
          <t>CUST-0187</t>
        </is>
      </c>
      <c r="R5426" t="n">
        <v>3</v>
      </c>
      <c r="S5426" t="inlineStr">
        <is>
          <t>No</t>
        </is>
      </c>
    </row>
    <row r="5427">
      <c r="A5427" t="inlineStr">
        <is>
          <t>ORD-2411-05426</t>
        </is>
      </c>
      <c r="B5427" s="11" t="n">
        <v>45616</v>
      </c>
      <c r="C5427" t="inlineStr">
        <is>
          <t>Central</t>
        </is>
      </c>
      <c r="D5427" t="inlineStr">
        <is>
          <t>Raipur</t>
        </is>
      </c>
      <c r="E5427" t="inlineStr">
        <is>
          <t>Small Business</t>
        </is>
      </c>
      <c r="F5427" t="inlineStr">
        <is>
          <t>Partner</t>
        </is>
      </c>
      <c r="G5427" t="inlineStr">
        <is>
          <t>Furniture</t>
        </is>
      </c>
      <c r="H5427" t="inlineStr">
        <is>
          <t>Office Chair</t>
        </is>
      </c>
      <c r="I5427" t="n">
        <v>2</v>
      </c>
      <c r="J5427" s="12" t="n">
        <v>7695.39</v>
      </c>
      <c r="K5427" s="13" t="n">
        <v>0.2</v>
      </c>
      <c r="L5427" s="12" t="n">
        <v>12312.62</v>
      </c>
      <c r="M5427" s="12" t="n">
        <v>10619.64</v>
      </c>
      <c r="N5427" s="12" t="n">
        <v>1692.98</v>
      </c>
      <c r="O5427" t="inlineStr">
        <is>
          <t>UPI</t>
        </is>
      </c>
      <c r="P5427" t="inlineStr">
        <is>
          <t>Rohan Verma</t>
        </is>
      </c>
      <c r="Q5427" t="inlineStr">
        <is>
          <t>CUST-0341</t>
        </is>
      </c>
      <c r="R5427" t="n">
        <v>5</v>
      </c>
      <c r="S5427" t="inlineStr">
        <is>
          <t>No</t>
        </is>
      </c>
    </row>
    <row r="5428">
      <c r="A5428" t="inlineStr">
        <is>
          <t>ORD-2502-05427</t>
        </is>
      </c>
      <c r="B5428" s="11" t="n">
        <v>45707</v>
      </c>
      <c r="C5428" t="inlineStr">
        <is>
          <t>North</t>
        </is>
      </c>
      <c r="D5428" t="inlineStr">
        <is>
          <t>Lucknow</t>
        </is>
      </c>
      <c r="E5428" t="inlineStr">
        <is>
          <t>Education</t>
        </is>
      </c>
      <c r="F5428" t="inlineStr">
        <is>
          <t>Partner</t>
        </is>
      </c>
      <c r="G5428" t="inlineStr">
        <is>
          <t>Furniture</t>
        </is>
      </c>
      <c r="H5428" t="inlineStr">
        <is>
          <t>Desk</t>
        </is>
      </c>
      <c r="I5428" t="n">
        <v>5</v>
      </c>
      <c r="J5428" s="12" t="n">
        <v>13535.09</v>
      </c>
      <c r="K5428" s="13" t="n">
        <v>0</v>
      </c>
      <c r="L5428" s="12" t="n">
        <v>67675.45</v>
      </c>
      <c r="M5428" s="12" t="n">
        <v>50756.59</v>
      </c>
      <c r="N5428" s="12" t="n">
        <v>16918.86</v>
      </c>
      <c r="O5428" t="inlineStr">
        <is>
          <t>Debit Card</t>
        </is>
      </c>
      <c r="P5428" t="inlineStr">
        <is>
          <t>Tara Kapoor</t>
        </is>
      </c>
      <c r="Q5428" t="inlineStr">
        <is>
          <t>CUST-0785</t>
        </is>
      </c>
      <c r="R5428" t="n">
        <v>2</v>
      </c>
      <c r="S5428" t="inlineStr">
        <is>
          <t>No</t>
        </is>
      </c>
    </row>
    <row r="5429">
      <c r="A5429" t="inlineStr">
        <is>
          <t>ORD-2509-05428</t>
        </is>
      </c>
      <c r="B5429" s="11" t="n">
        <v>45901</v>
      </c>
      <c r="C5429" t="inlineStr">
        <is>
          <t>South</t>
        </is>
      </c>
      <c r="D5429" t="inlineStr">
        <is>
          <t>Bengaluru</t>
        </is>
      </c>
      <c r="E5429" t="inlineStr">
        <is>
          <t>Corporate</t>
        </is>
      </c>
      <c r="F5429" t="inlineStr">
        <is>
          <t>Online</t>
        </is>
      </c>
      <c r="G5429" t="inlineStr">
        <is>
          <t>Furniture</t>
        </is>
      </c>
      <c r="H5429" t="inlineStr">
        <is>
          <t>Desk</t>
        </is>
      </c>
      <c r="I5429" t="n">
        <v>5</v>
      </c>
      <c r="J5429" s="12" t="n">
        <v>11714.21</v>
      </c>
      <c r="K5429" s="13" t="n">
        <v>0.05</v>
      </c>
      <c r="L5429" s="12" t="n">
        <v>55642.5</v>
      </c>
      <c r="M5429" s="12" t="n">
        <v>43928.29</v>
      </c>
      <c r="N5429" s="12" t="n">
        <v>11714.21</v>
      </c>
      <c r="O5429" t="inlineStr">
        <is>
          <t>Net Banking</t>
        </is>
      </c>
      <c r="P5429" t="inlineStr">
        <is>
          <t>Diya Patel</t>
        </is>
      </c>
      <c r="Q5429" t="inlineStr">
        <is>
          <t>CUST-0231</t>
        </is>
      </c>
      <c r="R5429" t="n">
        <v>3</v>
      </c>
      <c r="S5429" t="inlineStr">
        <is>
          <t>No</t>
        </is>
      </c>
    </row>
    <row r="5430">
      <c r="A5430" t="inlineStr">
        <is>
          <t>ORD-2503-05429</t>
        </is>
      </c>
      <c r="B5430" s="11" t="n">
        <v>45725</v>
      </c>
      <c r="C5430" t="inlineStr">
        <is>
          <t>Central</t>
        </is>
      </c>
      <c r="D5430" t="inlineStr">
        <is>
          <t>Raipur</t>
        </is>
      </c>
      <c r="E5430" t="inlineStr">
        <is>
          <t>Corporate</t>
        </is>
      </c>
      <c r="F5430" t="inlineStr">
        <is>
          <t>Online</t>
        </is>
      </c>
      <c r="G5430" t="inlineStr">
        <is>
          <t>Furniture</t>
        </is>
      </c>
      <c r="H5430" t="inlineStr">
        <is>
          <t>Cabinet</t>
        </is>
      </c>
      <c r="I5430" t="n">
        <v>5</v>
      </c>
      <c r="J5430" s="12" t="n">
        <v>9666.43</v>
      </c>
      <c r="K5430" s="13" t="n">
        <v>0.03</v>
      </c>
      <c r="L5430" s="12" t="n">
        <v>46882.19</v>
      </c>
      <c r="M5430" s="12" t="n">
        <v>37699.08</v>
      </c>
      <c r="N5430" s="12" t="n">
        <v>9183.110000000001</v>
      </c>
      <c r="O5430" t="inlineStr">
        <is>
          <t>UPI</t>
        </is>
      </c>
      <c r="P5430" t="inlineStr">
        <is>
          <t>Tara Kapoor</t>
        </is>
      </c>
      <c r="Q5430" t="inlineStr">
        <is>
          <t>CUST-0570</t>
        </is>
      </c>
      <c r="R5430" t="n">
        <v>3</v>
      </c>
      <c r="S5430" t="inlineStr">
        <is>
          <t>No</t>
        </is>
      </c>
    </row>
    <row r="5431">
      <c r="A5431" t="inlineStr">
        <is>
          <t>ORD-2403-05430</t>
        </is>
      </c>
      <c r="B5431" s="11" t="n">
        <v>45377</v>
      </c>
      <c r="C5431" t="inlineStr">
        <is>
          <t>South</t>
        </is>
      </c>
      <c r="D5431" t="inlineStr">
        <is>
          <t>Hyderabad</t>
        </is>
      </c>
      <c r="E5431" t="inlineStr">
        <is>
          <t>Small Business</t>
        </is>
      </c>
      <c r="F5431" t="inlineStr">
        <is>
          <t>Partner</t>
        </is>
      </c>
      <c r="G5431" t="inlineStr">
        <is>
          <t>Technology</t>
        </is>
      </c>
      <c r="H5431" t="inlineStr">
        <is>
          <t>Tablet</t>
        </is>
      </c>
      <c r="I5431" t="n">
        <v>2</v>
      </c>
      <c r="J5431" s="12" t="n">
        <v>20298.09</v>
      </c>
      <c r="K5431" s="13" t="n">
        <v>0.15</v>
      </c>
      <c r="L5431" s="12" t="n">
        <v>34506.75</v>
      </c>
      <c r="M5431" s="12" t="n">
        <v>33694.83</v>
      </c>
      <c r="N5431" s="12" t="n">
        <v>811.92</v>
      </c>
      <c r="O5431" t="inlineStr">
        <is>
          <t>Cash</t>
        </is>
      </c>
      <c r="P5431" t="inlineStr">
        <is>
          <t>Tara Kapoor</t>
        </is>
      </c>
      <c r="Q5431" t="inlineStr">
        <is>
          <t>CUST-0854</t>
        </is>
      </c>
      <c r="R5431" t="n">
        <v>3</v>
      </c>
      <c r="S5431" t="inlineStr">
        <is>
          <t>No</t>
        </is>
      </c>
    </row>
    <row r="5432">
      <c r="A5432" t="inlineStr">
        <is>
          <t>ORD-2504-05431</t>
        </is>
      </c>
      <c r="B5432" s="11" t="n">
        <v>45758</v>
      </c>
      <c r="C5432" t="inlineStr">
        <is>
          <t>North</t>
        </is>
      </c>
      <c r="D5432" t="inlineStr">
        <is>
          <t>Lucknow</t>
        </is>
      </c>
      <c r="E5432" t="inlineStr">
        <is>
          <t>Small Business</t>
        </is>
      </c>
      <c r="F5432" t="inlineStr">
        <is>
          <t>Partner</t>
        </is>
      </c>
      <c r="G5432" t="inlineStr">
        <is>
          <t>Office Supplies</t>
        </is>
      </c>
      <c r="H5432" t="inlineStr">
        <is>
          <t>Marker Set</t>
        </is>
      </c>
      <c r="I5432" t="n">
        <v>4</v>
      </c>
      <c r="J5432" s="12" t="n">
        <v>276.42</v>
      </c>
      <c r="K5432" s="13" t="n">
        <v>0</v>
      </c>
      <c r="L5432" s="12" t="n">
        <v>1105.68</v>
      </c>
      <c r="M5432" s="12" t="n">
        <v>718.6900000000001</v>
      </c>
      <c r="N5432" s="12" t="n">
        <v>386.99</v>
      </c>
      <c r="O5432" t="inlineStr">
        <is>
          <t>Debit Card</t>
        </is>
      </c>
      <c r="P5432" t="inlineStr">
        <is>
          <t>Tara Kapoor</t>
        </is>
      </c>
      <c r="Q5432" t="inlineStr">
        <is>
          <t>CUST-0386</t>
        </is>
      </c>
      <c r="R5432" t="n">
        <v>3</v>
      </c>
      <c r="S5432" t="inlineStr">
        <is>
          <t>No</t>
        </is>
      </c>
    </row>
    <row r="5433">
      <c r="A5433" t="inlineStr">
        <is>
          <t>ORD-2509-05432</t>
        </is>
      </c>
      <c r="B5433" s="11" t="n">
        <v>45905</v>
      </c>
      <c r="C5433" t="inlineStr">
        <is>
          <t>Central</t>
        </is>
      </c>
      <c r="D5433" t="inlineStr">
        <is>
          <t>Nagpur</t>
        </is>
      </c>
      <c r="E5433" t="inlineStr">
        <is>
          <t>Consumer</t>
        </is>
      </c>
      <c r="F5433" t="inlineStr">
        <is>
          <t>Online</t>
        </is>
      </c>
      <c r="G5433" t="inlineStr">
        <is>
          <t>Furniture</t>
        </is>
      </c>
      <c r="H5433" t="inlineStr">
        <is>
          <t>Cabinet</t>
        </is>
      </c>
      <c r="I5433" t="n">
        <v>1</v>
      </c>
      <c r="J5433" s="12" t="n">
        <v>9622.440000000001</v>
      </c>
      <c r="K5433" s="13" t="n">
        <v>0.15</v>
      </c>
      <c r="L5433" s="12" t="n">
        <v>8179.07</v>
      </c>
      <c r="M5433" s="12" t="n">
        <v>7505.5</v>
      </c>
      <c r="N5433" s="12" t="n">
        <v>673.5700000000001</v>
      </c>
      <c r="O5433" t="inlineStr">
        <is>
          <t>Cash</t>
        </is>
      </c>
      <c r="P5433" t="inlineStr">
        <is>
          <t>Sara Khan</t>
        </is>
      </c>
      <c r="Q5433" t="inlineStr">
        <is>
          <t>CUST-0440</t>
        </is>
      </c>
      <c r="R5433" t="n">
        <v>2</v>
      </c>
      <c r="S5433" t="inlineStr">
        <is>
          <t>No</t>
        </is>
      </c>
    </row>
    <row r="5434">
      <c r="A5434" t="inlineStr">
        <is>
          <t>ORD-2402-05433</t>
        </is>
      </c>
      <c r="B5434" s="11" t="n">
        <v>45348</v>
      </c>
      <c r="C5434" t="inlineStr">
        <is>
          <t>Central</t>
        </is>
      </c>
      <c r="D5434" t="inlineStr">
        <is>
          <t>Raipur</t>
        </is>
      </c>
      <c r="E5434" t="inlineStr">
        <is>
          <t>Small Business</t>
        </is>
      </c>
      <c r="F5434" t="inlineStr">
        <is>
          <t>Retail Store</t>
        </is>
      </c>
      <c r="G5434" t="inlineStr">
        <is>
          <t>Furniture</t>
        </is>
      </c>
      <c r="H5434" t="inlineStr">
        <is>
          <t>Cabinet</t>
        </is>
      </c>
      <c r="I5434" t="n">
        <v>1</v>
      </c>
      <c r="J5434" s="12" t="n">
        <v>9083.75</v>
      </c>
      <c r="K5434" s="13" t="n">
        <v>0.1</v>
      </c>
      <c r="L5434" s="12" t="n">
        <v>8175.38</v>
      </c>
      <c r="M5434" s="12" t="n">
        <v>7085.32</v>
      </c>
      <c r="N5434" s="12" t="n">
        <v>1090.06</v>
      </c>
      <c r="O5434" t="inlineStr">
        <is>
          <t>UPI</t>
        </is>
      </c>
      <c r="P5434" t="inlineStr">
        <is>
          <t>Meera Joshi</t>
        </is>
      </c>
      <c r="Q5434" t="inlineStr">
        <is>
          <t>CUST-0728</t>
        </is>
      </c>
      <c r="R5434" t="n">
        <v>5</v>
      </c>
      <c r="S5434" t="inlineStr">
        <is>
          <t>No</t>
        </is>
      </c>
    </row>
    <row r="5435">
      <c r="A5435" t="inlineStr">
        <is>
          <t>ORD-2503-05434</t>
        </is>
      </c>
      <c r="B5435" s="11" t="n">
        <v>45740</v>
      </c>
      <c r="C5435" t="inlineStr">
        <is>
          <t>South</t>
        </is>
      </c>
      <c r="D5435" t="inlineStr">
        <is>
          <t>Chennai</t>
        </is>
      </c>
      <c r="E5435" t="inlineStr">
        <is>
          <t>Small Business</t>
        </is>
      </c>
      <c r="F5435" t="inlineStr">
        <is>
          <t>Partner</t>
        </is>
      </c>
      <c r="G5435" t="inlineStr">
        <is>
          <t>Technology</t>
        </is>
      </c>
      <c r="H5435" t="inlineStr">
        <is>
          <t>Headphones</t>
        </is>
      </c>
      <c r="I5435" t="n">
        <v>2</v>
      </c>
      <c r="J5435" s="12" t="n">
        <v>2760.73</v>
      </c>
      <c r="K5435" s="13" t="n">
        <v>0.15</v>
      </c>
      <c r="L5435" s="12" t="n">
        <v>4693.24</v>
      </c>
      <c r="M5435" s="12" t="n">
        <v>4085.88</v>
      </c>
      <c r="N5435" s="12" t="n">
        <v>607.36</v>
      </c>
      <c r="O5435" t="inlineStr">
        <is>
          <t>UPI</t>
        </is>
      </c>
      <c r="P5435" t="inlineStr">
        <is>
          <t>Tara Kapoor</t>
        </is>
      </c>
      <c r="Q5435" t="inlineStr">
        <is>
          <t>CUST-0618</t>
        </is>
      </c>
      <c r="R5435" t="n">
        <v>3</v>
      </c>
      <c r="S5435" t="inlineStr">
        <is>
          <t>Yes</t>
        </is>
      </c>
    </row>
    <row r="5436">
      <c r="A5436" t="inlineStr">
        <is>
          <t>ORD-2512-05435</t>
        </is>
      </c>
      <c r="B5436" s="11" t="n">
        <v>46005</v>
      </c>
      <c r="C5436" t="inlineStr">
        <is>
          <t>North</t>
        </is>
      </c>
      <c r="D5436" t="inlineStr">
        <is>
          <t>Lucknow</t>
        </is>
      </c>
      <c r="E5436" t="inlineStr">
        <is>
          <t>Small Business</t>
        </is>
      </c>
      <c r="F5436" t="inlineStr">
        <is>
          <t>Retail Store</t>
        </is>
      </c>
      <c r="G5436" t="inlineStr">
        <is>
          <t>Technology</t>
        </is>
      </c>
      <c r="H5436" t="inlineStr">
        <is>
          <t>Headphones</t>
        </is>
      </c>
      <c r="I5436" t="n">
        <v>10</v>
      </c>
      <c r="J5436" s="12" t="n">
        <v>3077.82</v>
      </c>
      <c r="K5436" s="13" t="n">
        <v>0.05</v>
      </c>
      <c r="L5436" s="12" t="n">
        <v>29239.29</v>
      </c>
      <c r="M5436" s="12" t="n">
        <v>22775.87</v>
      </c>
      <c r="N5436" s="12" t="n">
        <v>6463.42</v>
      </c>
      <c r="O5436" t="inlineStr">
        <is>
          <t>Cash</t>
        </is>
      </c>
      <c r="P5436" t="inlineStr">
        <is>
          <t>Anaya Rao</t>
        </is>
      </c>
      <c r="Q5436" t="inlineStr">
        <is>
          <t>CUST-0692</t>
        </is>
      </c>
      <c r="R5436" t="n">
        <v>3</v>
      </c>
      <c r="S5436" t="inlineStr">
        <is>
          <t>Yes</t>
        </is>
      </c>
    </row>
    <row r="5437">
      <c r="A5437" t="inlineStr">
        <is>
          <t>ORD-2411-05436</t>
        </is>
      </c>
      <c r="B5437" s="11" t="n">
        <v>45614</v>
      </c>
      <c r="C5437" t="inlineStr">
        <is>
          <t>West</t>
        </is>
      </c>
      <c r="D5437" t="inlineStr">
        <is>
          <t>Ahmedabad</t>
        </is>
      </c>
      <c r="E5437" t="inlineStr">
        <is>
          <t>Education</t>
        </is>
      </c>
      <c r="F5437" t="inlineStr">
        <is>
          <t>Retail Store</t>
        </is>
      </c>
      <c r="G5437" t="inlineStr">
        <is>
          <t>Technology</t>
        </is>
      </c>
      <c r="H5437" t="inlineStr">
        <is>
          <t>Monitor</t>
        </is>
      </c>
      <c r="I5437" t="n">
        <v>5</v>
      </c>
      <c r="J5437" s="12" t="n">
        <v>12844.21</v>
      </c>
      <c r="K5437" s="13" t="n">
        <v>0.03</v>
      </c>
      <c r="L5437" s="12" t="n">
        <v>62294.42</v>
      </c>
      <c r="M5437" s="12" t="n">
        <v>51376.84</v>
      </c>
      <c r="N5437" s="12" t="n">
        <v>10917.58</v>
      </c>
      <c r="O5437" t="inlineStr">
        <is>
          <t>Credit Card</t>
        </is>
      </c>
      <c r="P5437" t="inlineStr">
        <is>
          <t>Rohan Verma</t>
        </is>
      </c>
      <c r="Q5437" t="inlineStr">
        <is>
          <t>CUST-0119</t>
        </is>
      </c>
      <c r="R5437" t="n">
        <v>4</v>
      </c>
      <c r="S5437" t="inlineStr">
        <is>
          <t>No</t>
        </is>
      </c>
    </row>
    <row r="5438">
      <c r="A5438" t="inlineStr">
        <is>
          <t>ORD-2403-05437</t>
        </is>
      </c>
      <c r="B5438" s="11" t="n">
        <v>45364</v>
      </c>
      <c r="C5438" t="inlineStr">
        <is>
          <t>West</t>
        </is>
      </c>
      <c r="D5438" t="inlineStr">
        <is>
          <t>Pune</t>
        </is>
      </c>
      <c r="E5438" t="inlineStr">
        <is>
          <t>Corporate</t>
        </is>
      </c>
      <c r="F5438" t="inlineStr">
        <is>
          <t>Partner</t>
        </is>
      </c>
      <c r="G5438" t="inlineStr">
        <is>
          <t>Office Supplies</t>
        </is>
      </c>
      <c r="H5438" t="inlineStr">
        <is>
          <t>Notebook Pack</t>
        </is>
      </c>
      <c r="I5438" t="n">
        <v>1</v>
      </c>
      <c r="J5438" s="12" t="n">
        <v>435.38</v>
      </c>
      <c r="K5438" s="13" t="n">
        <v>0.05</v>
      </c>
      <c r="L5438" s="12" t="n">
        <v>413.61</v>
      </c>
      <c r="M5438" s="12" t="n">
        <v>278.64</v>
      </c>
      <c r="N5438" s="12" t="n">
        <v>134.97</v>
      </c>
      <c r="O5438" t="inlineStr">
        <is>
          <t>Net Banking</t>
        </is>
      </c>
      <c r="P5438" t="inlineStr">
        <is>
          <t>Anaya Rao</t>
        </is>
      </c>
      <c r="Q5438" t="inlineStr">
        <is>
          <t>CUST-0130</t>
        </is>
      </c>
      <c r="R5438" t="n">
        <v>5</v>
      </c>
      <c r="S5438" t="inlineStr">
        <is>
          <t>No</t>
        </is>
      </c>
    </row>
    <row r="5439">
      <c r="A5439" t="inlineStr">
        <is>
          <t>ORD-2507-05438</t>
        </is>
      </c>
      <c r="B5439" s="11" t="n">
        <v>45865</v>
      </c>
      <c r="C5439" t="inlineStr">
        <is>
          <t>West</t>
        </is>
      </c>
      <c r="D5439" t="inlineStr">
        <is>
          <t>Surat</t>
        </is>
      </c>
      <c r="E5439" t="inlineStr">
        <is>
          <t>Consumer</t>
        </is>
      </c>
      <c r="F5439" t="inlineStr">
        <is>
          <t>Direct Sales</t>
        </is>
      </c>
      <c r="G5439" t="inlineStr">
        <is>
          <t>Furniture</t>
        </is>
      </c>
      <c r="H5439" t="inlineStr">
        <is>
          <t>Bookshelf</t>
        </is>
      </c>
      <c r="I5439" t="n">
        <v>6</v>
      </c>
      <c r="J5439" s="12" t="n">
        <v>6311.23</v>
      </c>
      <c r="K5439" s="13" t="n">
        <v>0</v>
      </c>
      <c r="L5439" s="12" t="n">
        <v>37867.38</v>
      </c>
      <c r="M5439" s="12" t="n">
        <v>27643.19</v>
      </c>
      <c r="N5439" s="12" t="n">
        <v>10224.19</v>
      </c>
      <c r="O5439" t="inlineStr">
        <is>
          <t>Debit Card</t>
        </is>
      </c>
      <c r="P5439" t="inlineStr">
        <is>
          <t>Meera Joshi</t>
        </is>
      </c>
      <c r="Q5439" t="inlineStr">
        <is>
          <t>CUST-0075</t>
        </is>
      </c>
      <c r="R5439" t="n">
        <v>6</v>
      </c>
      <c r="S5439" t="inlineStr">
        <is>
          <t>Yes</t>
        </is>
      </c>
    </row>
    <row r="5440">
      <c r="A5440" t="inlineStr">
        <is>
          <t>ORD-2511-05439</t>
        </is>
      </c>
      <c r="B5440" s="11" t="n">
        <v>45966</v>
      </c>
      <c r="C5440" t="inlineStr">
        <is>
          <t>North</t>
        </is>
      </c>
      <c r="D5440" t="inlineStr">
        <is>
          <t>Delhi</t>
        </is>
      </c>
      <c r="E5440" t="inlineStr">
        <is>
          <t>Education</t>
        </is>
      </c>
      <c r="F5440" t="inlineStr">
        <is>
          <t>Retail Store</t>
        </is>
      </c>
      <c r="G5440" t="inlineStr">
        <is>
          <t>Accessories</t>
        </is>
      </c>
      <c r="H5440" t="inlineStr">
        <is>
          <t>Webcam</t>
        </is>
      </c>
      <c r="I5440" t="n">
        <v>5</v>
      </c>
      <c r="J5440" s="12" t="n">
        <v>3714.22</v>
      </c>
      <c r="K5440" s="13" t="n">
        <v>0.05</v>
      </c>
      <c r="L5440" s="12" t="n">
        <v>17642.54</v>
      </c>
      <c r="M5440" s="12" t="n">
        <v>14114.04</v>
      </c>
      <c r="N5440" s="12" t="n">
        <v>3528.5</v>
      </c>
      <c r="O5440" t="inlineStr">
        <is>
          <t>Net Banking</t>
        </is>
      </c>
      <c r="P5440" t="inlineStr">
        <is>
          <t>Sara Khan</t>
        </is>
      </c>
      <c r="Q5440" t="inlineStr">
        <is>
          <t>CUST-0874</t>
        </is>
      </c>
      <c r="R5440" t="n">
        <v>3</v>
      </c>
      <c r="S5440" t="inlineStr">
        <is>
          <t>No</t>
        </is>
      </c>
    </row>
    <row r="5441">
      <c r="A5441" t="inlineStr">
        <is>
          <t>ORD-2508-05440</t>
        </is>
      </c>
      <c r="B5441" s="11" t="n">
        <v>45892</v>
      </c>
      <c r="C5441" t="inlineStr">
        <is>
          <t>South</t>
        </is>
      </c>
      <c r="D5441" t="inlineStr">
        <is>
          <t>Hyderabad</t>
        </is>
      </c>
      <c r="E5441" t="inlineStr">
        <is>
          <t>Education</t>
        </is>
      </c>
      <c r="F5441" t="inlineStr">
        <is>
          <t>Online</t>
        </is>
      </c>
      <c r="G5441" t="inlineStr">
        <is>
          <t>Accessories</t>
        </is>
      </c>
      <c r="H5441" t="inlineStr">
        <is>
          <t>Laptop Stand</t>
        </is>
      </c>
      <c r="I5441" t="n">
        <v>5</v>
      </c>
      <c r="J5441" s="12" t="n">
        <v>1729.43</v>
      </c>
      <c r="K5441" s="13" t="n">
        <v>0</v>
      </c>
      <c r="L5441" s="12" t="n">
        <v>8647.15</v>
      </c>
      <c r="M5441" s="12" t="n">
        <v>6053</v>
      </c>
      <c r="N5441" s="12" t="n">
        <v>2594.15</v>
      </c>
      <c r="O5441" t="inlineStr">
        <is>
          <t>Net Banking</t>
        </is>
      </c>
      <c r="P5441" t="inlineStr">
        <is>
          <t>Meera Joshi</t>
        </is>
      </c>
      <c r="Q5441" t="inlineStr">
        <is>
          <t>CUST-0273</t>
        </is>
      </c>
      <c r="R5441" t="n">
        <v>4</v>
      </c>
      <c r="S5441" t="inlineStr">
        <is>
          <t>Yes</t>
        </is>
      </c>
    </row>
    <row r="5442">
      <c r="A5442" t="inlineStr">
        <is>
          <t>ORD-2503-05441</t>
        </is>
      </c>
      <c r="B5442" s="11" t="n">
        <v>45721</v>
      </c>
      <c r="C5442" t="inlineStr">
        <is>
          <t>Central</t>
        </is>
      </c>
      <c r="D5442" t="inlineStr">
        <is>
          <t>Raipur</t>
        </is>
      </c>
      <c r="E5442" t="inlineStr">
        <is>
          <t>Consumer</t>
        </is>
      </c>
      <c r="F5442" t="inlineStr">
        <is>
          <t>Retail Store</t>
        </is>
      </c>
      <c r="G5442" t="inlineStr">
        <is>
          <t>Office Supplies</t>
        </is>
      </c>
      <c r="H5442" t="inlineStr">
        <is>
          <t>Paper Ream</t>
        </is>
      </c>
      <c r="I5442" t="n">
        <v>2</v>
      </c>
      <c r="J5442" s="12" t="n">
        <v>419.32</v>
      </c>
      <c r="K5442" s="13" t="n">
        <v>0.03</v>
      </c>
      <c r="L5442" s="12" t="n">
        <v>813.48</v>
      </c>
      <c r="M5442" s="12" t="n">
        <v>628.98</v>
      </c>
      <c r="N5442" s="12" t="n">
        <v>184.5</v>
      </c>
      <c r="O5442" t="inlineStr">
        <is>
          <t>Net Banking</t>
        </is>
      </c>
      <c r="P5442" t="inlineStr">
        <is>
          <t>Vivaan Gupta</t>
        </is>
      </c>
      <c r="Q5442" t="inlineStr">
        <is>
          <t>CUST-0196</t>
        </is>
      </c>
      <c r="R5442" t="n">
        <v>3</v>
      </c>
      <c r="S5442" t="inlineStr">
        <is>
          <t>No</t>
        </is>
      </c>
    </row>
    <row r="5443">
      <c r="A5443" t="inlineStr">
        <is>
          <t>ORD-2509-05442</t>
        </is>
      </c>
      <c r="B5443" s="11" t="n">
        <v>45917</v>
      </c>
      <c r="C5443" t="inlineStr">
        <is>
          <t>South</t>
        </is>
      </c>
      <c r="D5443" t="inlineStr">
        <is>
          <t>Bengaluru</t>
        </is>
      </c>
      <c r="E5443" t="inlineStr">
        <is>
          <t>Small Business</t>
        </is>
      </c>
      <c r="F5443" t="inlineStr">
        <is>
          <t>Online</t>
        </is>
      </c>
      <c r="G5443" t="inlineStr">
        <is>
          <t>Furniture</t>
        </is>
      </c>
      <c r="H5443" t="inlineStr">
        <is>
          <t>Cabinet</t>
        </is>
      </c>
      <c r="I5443" t="n">
        <v>3</v>
      </c>
      <c r="J5443" s="12" t="n">
        <v>9899.35</v>
      </c>
      <c r="K5443" s="13" t="n">
        <v>0.1</v>
      </c>
      <c r="L5443" s="12" t="n">
        <v>26728.25</v>
      </c>
      <c r="M5443" s="12" t="n">
        <v>23164.48</v>
      </c>
      <c r="N5443" s="12" t="n">
        <v>3563.77</v>
      </c>
      <c r="O5443" t="inlineStr">
        <is>
          <t>Cash</t>
        </is>
      </c>
      <c r="P5443" t="inlineStr">
        <is>
          <t>Rohan Verma</t>
        </is>
      </c>
      <c r="Q5443" t="inlineStr">
        <is>
          <t>CUST-0685</t>
        </is>
      </c>
      <c r="R5443" t="n">
        <v>3</v>
      </c>
      <c r="S5443" t="inlineStr">
        <is>
          <t>Yes</t>
        </is>
      </c>
    </row>
    <row r="5444">
      <c r="A5444" t="inlineStr">
        <is>
          <t>ORD-2502-05443</t>
        </is>
      </c>
      <c r="B5444" s="11" t="n">
        <v>45704</v>
      </c>
      <c r="C5444" t="inlineStr">
        <is>
          <t>North</t>
        </is>
      </c>
      <c r="D5444" t="inlineStr">
        <is>
          <t>Lucknow</t>
        </is>
      </c>
      <c r="E5444" t="inlineStr">
        <is>
          <t>Education</t>
        </is>
      </c>
      <c r="F5444" t="inlineStr">
        <is>
          <t>Direct Sales</t>
        </is>
      </c>
      <c r="G5444" t="inlineStr">
        <is>
          <t>Furniture</t>
        </is>
      </c>
      <c r="H5444" t="inlineStr">
        <is>
          <t>Office Chair</t>
        </is>
      </c>
      <c r="I5444" t="n">
        <v>4</v>
      </c>
      <c r="J5444" s="12" t="n">
        <v>7000.93</v>
      </c>
      <c r="K5444" s="13" t="n">
        <v>0</v>
      </c>
      <c r="L5444" s="12" t="n">
        <v>28003.72</v>
      </c>
      <c r="M5444" s="12" t="n">
        <v>19322.57</v>
      </c>
      <c r="N5444" s="12" t="n">
        <v>8681.15</v>
      </c>
      <c r="O5444" t="inlineStr">
        <is>
          <t>Cash</t>
        </is>
      </c>
      <c r="P5444" t="inlineStr">
        <is>
          <t>Kabir Singh</t>
        </is>
      </c>
      <c r="Q5444" t="inlineStr">
        <is>
          <t>CUST-0946</t>
        </is>
      </c>
      <c r="R5444" t="n">
        <v>6</v>
      </c>
      <c r="S5444" t="inlineStr">
        <is>
          <t>No</t>
        </is>
      </c>
    </row>
    <row r="5445">
      <c r="A5445" t="inlineStr">
        <is>
          <t>ORD-2402-05444</t>
        </is>
      </c>
      <c r="B5445" s="11" t="n">
        <v>45325</v>
      </c>
      <c r="C5445" t="inlineStr">
        <is>
          <t>South</t>
        </is>
      </c>
      <c r="D5445" t="inlineStr">
        <is>
          <t>Bengaluru</t>
        </is>
      </c>
      <c r="E5445" t="inlineStr">
        <is>
          <t>Corporate</t>
        </is>
      </c>
      <c r="F5445" t="inlineStr">
        <is>
          <t>Online</t>
        </is>
      </c>
      <c r="G5445" t="inlineStr">
        <is>
          <t>Technology</t>
        </is>
      </c>
      <c r="H5445" t="inlineStr">
        <is>
          <t>Printer</t>
        </is>
      </c>
      <c r="I5445" t="n">
        <v>4</v>
      </c>
      <c r="J5445" s="12" t="n">
        <v>9669.059999999999</v>
      </c>
      <c r="K5445" s="13" t="n">
        <v>0</v>
      </c>
      <c r="L5445" s="12" t="n">
        <v>38676.24</v>
      </c>
      <c r="M5445" s="12" t="n">
        <v>31714.52</v>
      </c>
      <c r="N5445" s="12" t="n">
        <v>6961.72</v>
      </c>
      <c r="O5445" t="inlineStr">
        <is>
          <t>Credit Card</t>
        </is>
      </c>
      <c r="P5445" t="inlineStr">
        <is>
          <t>Tara Kapoor</t>
        </is>
      </c>
      <c r="Q5445" t="inlineStr">
        <is>
          <t>CUST-0950</t>
        </is>
      </c>
      <c r="R5445" t="n">
        <v>2</v>
      </c>
      <c r="S5445" t="inlineStr">
        <is>
          <t>No</t>
        </is>
      </c>
    </row>
    <row r="5446">
      <c r="A5446" t="inlineStr">
        <is>
          <t>ORD-2404-05445</t>
        </is>
      </c>
      <c r="B5446" s="11" t="n">
        <v>45404</v>
      </c>
      <c r="C5446" t="inlineStr">
        <is>
          <t>Central</t>
        </is>
      </c>
      <c r="D5446" t="inlineStr">
        <is>
          <t>Bhopal</t>
        </is>
      </c>
      <c r="E5446" t="inlineStr">
        <is>
          <t>Consumer</t>
        </is>
      </c>
      <c r="F5446" t="inlineStr">
        <is>
          <t>Retail Store</t>
        </is>
      </c>
      <c r="G5446" t="inlineStr">
        <is>
          <t>Accessories</t>
        </is>
      </c>
      <c r="H5446" t="inlineStr">
        <is>
          <t>Mouse</t>
        </is>
      </c>
      <c r="I5446" t="n">
        <v>2</v>
      </c>
      <c r="J5446" s="12" t="n">
        <v>907.54</v>
      </c>
      <c r="K5446" s="13" t="n">
        <v>0.15</v>
      </c>
      <c r="L5446" s="12" t="n">
        <v>1542.82</v>
      </c>
      <c r="M5446" s="12" t="n">
        <v>1197.95</v>
      </c>
      <c r="N5446" s="12" t="n">
        <v>344.87</v>
      </c>
      <c r="O5446" t="inlineStr">
        <is>
          <t>UPI</t>
        </is>
      </c>
      <c r="P5446" t="inlineStr">
        <is>
          <t>Diya Patel</t>
        </is>
      </c>
      <c r="Q5446" t="inlineStr">
        <is>
          <t>CUST-0172</t>
        </is>
      </c>
      <c r="R5446" t="n">
        <v>3</v>
      </c>
      <c r="S5446" t="inlineStr">
        <is>
          <t>Yes</t>
        </is>
      </c>
    </row>
    <row r="5447">
      <c r="A5447" t="inlineStr">
        <is>
          <t>ORD-2405-05446</t>
        </is>
      </c>
      <c r="B5447" s="11" t="n">
        <v>45418</v>
      </c>
      <c r="C5447" t="inlineStr">
        <is>
          <t>East</t>
        </is>
      </c>
      <c r="D5447" t="inlineStr">
        <is>
          <t>Bhubaneswar</t>
        </is>
      </c>
      <c r="E5447" t="inlineStr">
        <is>
          <t>Small Business</t>
        </is>
      </c>
      <c r="F5447" t="inlineStr">
        <is>
          <t>Retail Store</t>
        </is>
      </c>
      <c r="G5447" t="inlineStr">
        <is>
          <t>Furniture</t>
        </is>
      </c>
      <c r="H5447" t="inlineStr">
        <is>
          <t>Office Chair</t>
        </is>
      </c>
      <c r="I5447" t="n">
        <v>5</v>
      </c>
      <c r="J5447" s="12" t="n">
        <v>6782.93</v>
      </c>
      <c r="K5447" s="13" t="n">
        <v>0</v>
      </c>
      <c r="L5447" s="12" t="n">
        <v>33914.65</v>
      </c>
      <c r="M5447" s="12" t="n">
        <v>23401.11</v>
      </c>
      <c r="N5447" s="12" t="n">
        <v>10513.54</v>
      </c>
      <c r="O5447" t="inlineStr">
        <is>
          <t>Net Banking</t>
        </is>
      </c>
      <c r="P5447" t="inlineStr">
        <is>
          <t>Kabir Singh</t>
        </is>
      </c>
      <c r="Q5447" t="inlineStr">
        <is>
          <t>CUST-0250</t>
        </is>
      </c>
      <c r="R5447" t="n">
        <v>1</v>
      </c>
      <c r="S5447" t="inlineStr">
        <is>
          <t>No</t>
        </is>
      </c>
    </row>
    <row r="5448">
      <c r="A5448" t="inlineStr">
        <is>
          <t>ORD-2404-05447</t>
        </is>
      </c>
      <c r="B5448" s="11" t="n">
        <v>45396</v>
      </c>
      <c r="C5448" t="inlineStr">
        <is>
          <t>North</t>
        </is>
      </c>
      <c r="D5448" t="inlineStr">
        <is>
          <t>Chandigarh</t>
        </is>
      </c>
      <c r="E5448" t="inlineStr">
        <is>
          <t>Consumer</t>
        </is>
      </c>
      <c r="F5448" t="inlineStr">
        <is>
          <t>Partner</t>
        </is>
      </c>
      <c r="G5448" t="inlineStr">
        <is>
          <t>Technology</t>
        </is>
      </c>
      <c r="H5448" t="inlineStr">
        <is>
          <t>Laptop</t>
        </is>
      </c>
      <c r="I5448" t="n">
        <v>6</v>
      </c>
      <c r="J5448" s="12" t="n">
        <v>42669.06</v>
      </c>
      <c r="K5448" s="13" t="n">
        <v>0.05</v>
      </c>
      <c r="L5448" s="12" t="n">
        <v>243213.64</v>
      </c>
      <c r="M5448" s="12" t="n">
        <v>220172.35</v>
      </c>
      <c r="N5448" s="12" t="n">
        <v>23041.29</v>
      </c>
      <c r="O5448" t="inlineStr">
        <is>
          <t>Cash</t>
        </is>
      </c>
      <c r="P5448" t="inlineStr">
        <is>
          <t>Sara Khan</t>
        </is>
      </c>
      <c r="Q5448" t="inlineStr">
        <is>
          <t>CUST-0048</t>
        </is>
      </c>
      <c r="R5448" t="n">
        <v>1</v>
      </c>
      <c r="S5448" t="inlineStr">
        <is>
          <t>Yes</t>
        </is>
      </c>
    </row>
    <row r="5449">
      <c r="A5449" t="inlineStr">
        <is>
          <t>ORD-2506-05448</t>
        </is>
      </c>
      <c r="B5449" s="11" t="n">
        <v>45818</v>
      </c>
      <c r="C5449" t="inlineStr">
        <is>
          <t>North</t>
        </is>
      </c>
      <c r="D5449" t="inlineStr">
        <is>
          <t>Chandigarh</t>
        </is>
      </c>
      <c r="E5449" t="inlineStr">
        <is>
          <t>Corporate</t>
        </is>
      </c>
      <c r="F5449" t="inlineStr">
        <is>
          <t>Direct Sales</t>
        </is>
      </c>
      <c r="G5449" t="inlineStr">
        <is>
          <t>Technology</t>
        </is>
      </c>
      <c r="H5449" t="inlineStr">
        <is>
          <t>Headphones</t>
        </is>
      </c>
      <c r="I5449" t="n">
        <v>4</v>
      </c>
      <c r="J5449" s="12" t="n">
        <v>2816.88</v>
      </c>
      <c r="K5449" s="13" t="n">
        <v>0.25</v>
      </c>
      <c r="L5449" s="12" t="n">
        <v>8450.639999999999</v>
      </c>
      <c r="M5449" s="12" t="n">
        <v>8337.959999999999</v>
      </c>
      <c r="N5449" s="12" t="n">
        <v>112.68</v>
      </c>
      <c r="O5449" t="inlineStr">
        <is>
          <t>Net Banking</t>
        </is>
      </c>
      <c r="P5449" t="inlineStr">
        <is>
          <t>Meera Joshi</t>
        </is>
      </c>
      <c r="Q5449" t="inlineStr">
        <is>
          <t>CUST-0843</t>
        </is>
      </c>
      <c r="R5449" t="n">
        <v>2</v>
      </c>
      <c r="S5449" t="inlineStr">
        <is>
          <t>Yes</t>
        </is>
      </c>
    </row>
    <row r="5450">
      <c r="A5450" t="inlineStr">
        <is>
          <t>ORD-2412-05449</t>
        </is>
      </c>
      <c r="B5450" s="11" t="n">
        <v>45635</v>
      </c>
      <c r="C5450" t="inlineStr">
        <is>
          <t>North</t>
        </is>
      </c>
      <c r="D5450" t="inlineStr">
        <is>
          <t>Delhi</t>
        </is>
      </c>
      <c r="E5450" t="inlineStr">
        <is>
          <t>Corporate</t>
        </is>
      </c>
      <c r="F5450" t="inlineStr">
        <is>
          <t>Partner</t>
        </is>
      </c>
      <c r="G5450" t="inlineStr">
        <is>
          <t>Technology</t>
        </is>
      </c>
      <c r="H5450" t="inlineStr">
        <is>
          <t>Printer</t>
        </is>
      </c>
      <c r="I5450" t="n">
        <v>3</v>
      </c>
      <c r="J5450" s="12" t="n">
        <v>9617.4</v>
      </c>
      <c r="K5450" s="13" t="n">
        <v>0</v>
      </c>
      <c r="L5450" s="12" t="n">
        <v>28852.2</v>
      </c>
      <c r="M5450" s="12" t="n">
        <v>23658.8</v>
      </c>
      <c r="N5450" s="12" t="n">
        <v>5193.4</v>
      </c>
      <c r="O5450" t="inlineStr">
        <is>
          <t>Net Banking</t>
        </is>
      </c>
      <c r="P5450" t="inlineStr">
        <is>
          <t>Aarav Sharma</t>
        </is>
      </c>
      <c r="Q5450" t="inlineStr">
        <is>
          <t>CUST-0939</t>
        </is>
      </c>
      <c r="R5450" t="n">
        <v>2</v>
      </c>
      <c r="S5450" t="inlineStr">
        <is>
          <t>No</t>
        </is>
      </c>
    </row>
    <row r="5451">
      <c r="A5451" t="inlineStr">
        <is>
          <t>ORD-2512-05450</t>
        </is>
      </c>
      <c r="B5451" s="11" t="n">
        <v>46010</v>
      </c>
      <c r="C5451" t="inlineStr">
        <is>
          <t>West</t>
        </is>
      </c>
      <c r="D5451" t="inlineStr">
        <is>
          <t>Mumbai</t>
        </is>
      </c>
      <c r="E5451" t="inlineStr">
        <is>
          <t>Small Business</t>
        </is>
      </c>
      <c r="F5451" t="inlineStr">
        <is>
          <t>Partner</t>
        </is>
      </c>
      <c r="G5451" t="inlineStr">
        <is>
          <t>Accessories</t>
        </is>
      </c>
      <c r="H5451" t="inlineStr">
        <is>
          <t>Mouse</t>
        </is>
      </c>
      <c r="I5451" t="n">
        <v>1</v>
      </c>
      <c r="J5451" s="12" t="n">
        <v>869</v>
      </c>
      <c r="K5451" s="13" t="n">
        <v>0.25</v>
      </c>
      <c r="L5451" s="12" t="n">
        <v>651.75</v>
      </c>
      <c r="M5451" s="12" t="n">
        <v>573.54</v>
      </c>
      <c r="N5451" s="12" t="n">
        <v>78.20999999999999</v>
      </c>
      <c r="O5451" t="inlineStr">
        <is>
          <t>Debit Card</t>
        </is>
      </c>
      <c r="P5451" t="inlineStr">
        <is>
          <t>Rohan Verma</t>
        </is>
      </c>
      <c r="Q5451" t="inlineStr">
        <is>
          <t>CUST-0911</t>
        </is>
      </c>
      <c r="R5451" t="n">
        <v>2</v>
      </c>
      <c r="S5451" t="inlineStr">
        <is>
          <t>No</t>
        </is>
      </c>
    </row>
    <row r="5452">
      <c r="A5452" t="inlineStr">
        <is>
          <t>ORD-2402-05451</t>
        </is>
      </c>
      <c r="B5452" s="11" t="n">
        <v>45342</v>
      </c>
      <c r="C5452" t="inlineStr">
        <is>
          <t>Central</t>
        </is>
      </c>
      <c r="D5452" t="inlineStr">
        <is>
          <t>Nagpur</t>
        </is>
      </c>
      <c r="E5452" t="inlineStr">
        <is>
          <t>Small Business</t>
        </is>
      </c>
      <c r="F5452" t="inlineStr">
        <is>
          <t>Online</t>
        </is>
      </c>
      <c r="G5452" t="inlineStr">
        <is>
          <t>Technology</t>
        </is>
      </c>
      <c r="H5452" t="inlineStr">
        <is>
          <t>Keyboard</t>
        </is>
      </c>
      <c r="I5452" t="n">
        <v>5</v>
      </c>
      <c r="J5452" s="12" t="n">
        <v>1713.38</v>
      </c>
      <c r="K5452" s="13" t="n">
        <v>0.05</v>
      </c>
      <c r="L5452" s="12" t="n">
        <v>8138.56</v>
      </c>
      <c r="M5452" s="12" t="n">
        <v>6082.5</v>
      </c>
      <c r="N5452" s="12" t="n">
        <v>2056.06</v>
      </c>
      <c r="O5452" t="inlineStr">
        <is>
          <t>Credit Card</t>
        </is>
      </c>
      <c r="P5452" t="inlineStr">
        <is>
          <t>Meera Joshi</t>
        </is>
      </c>
      <c r="Q5452" t="inlineStr">
        <is>
          <t>CUST-0656</t>
        </is>
      </c>
      <c r="R5452" t="n">
        <v>2</v>
      </c>
      <c r="S5452" t="inlineStr">
        <is>
          <t>No</t>
        </is>
      </c>
    </row>
    <row r="5453">
      <c r="A5453" t="inlineStr">
        <is>
          <t>ORD-2411-05452</t>
        </is>
      </c>
      <c r="B5453" s="11" t="n">
        <v>45625</v>
      </c>
      <c r="C5453" t="inlineStr">
        <is>
          <t>East</t>
        </is>
      </c>
      <c r="D5453" t="inlineStr">
        <is>
          <t>Guwahati</t>
        </is>
      </c>
      <c r="E5453" t="inlineStr">
        <is>
          <t>Education</t>
        </is>
      </c>
      <c r="F5453" t="inlineStr">
        <is>
          <t>Online</t>
        </is>
      </c>
      <c r="G5453" t="inlineStr">
        <is>
          <t>Furniture</t>
        </is>
      </c>
      <c r="H5453" t="inlineStr">
        <is>
          <t>Office Chair</t>
        </is>
      </c>
      <c r="I5453" t="n">
        <v>1</v>
      </c>
      <c r="J5453" s="12" t="n">
        <v>7296.84</v>
      </c>
      <c r="K5453" s="13" t="n">
        <v>0.03</v>
      </c>
      <c r="L5453" s="12" t="n">
        <v>7077.93</v>
      </c>
      <c r="M5453" s="12" t="n">
        <v>5034.82</v>
      </c>
      <c r="N5453" s="12" t="n">
        <v>2043.11</v>
      </c>
      <c r="O5453" t="inlineStr">
        <is>
          <t>Cash</t>
        </is>
      </c>
      <c r="P5453" t="inlineStr">
        <is>
          <t>Kabir Singh</t>
        </is>
      </c>
      <c r="Q5453" t="inlineStr">
        <is>
          <t>CUST-0372</t>
        </is>
      </c>
      <c r="R5453" t="n">
        <v>2</v>
      </c>
      <c r="S5453" t="inlineStr">
        <is>
          <t>Yes</t>
        </is>
      </c>
    </row>
    <row r="5454">
      <c r="A5454" t="inlineStr">
        <is>
          <t>ORD-2410-05453</t>
        </is>
      </c>
      <c r="B5454" s="11" t="n">
        <v>45580</v>
      </c>
      <c r="C5454" t="inlineStr">
        <is>
          <t>Central</t>
        </is>
      </c>
      <c r="D5454" t="inlineStr">
        <is>
          <t>Indore</t>
        </is>
      </c>
      <c r="E5454" t="inlineStr">
        <is>
          <t>Consumer</t>
        </is>
      </c>
      <c r="F5454" t="inlineStr">
        <is>
          <t>Online</t>
        </is>
      </c>
      <c r="G5454" t="inlineStr">
        <is>
          <t>Accessories</t>
        </is>
      </c>
      <c r="H5454" t="inlineStr">
        <is>
          <t>USB Hub</t>
        </is>
      </c>
      <c r="I5454" t="n">
        <v>3</v>
      </c>
      <c r="J5454" s="12" t="n">
        <v>1357.12</v>
      </c>
      <c r="K5454" s="13" t="n">
        <v>0.15</v>
      </c>
      <c r="L5454" s="12" t="n">
        <v>3460.66</v>
      </c>
      <c r="M5454" s="12" t="n">
        <v>2768.52</v>
      </c>
      <c r="N5454" s="12" t="n">
        <v>692.14</v>
      </c>
      <c r="O5454" t="inlineStr">
        <is>
          <t>Cash</t>
        </is>
      </c>
      <c r="P5454" t="inlineStr">
        <is>
          <t>Ishaan Mehta</t>
        </is>
      </c>
      <c r="Q5454" t="inlineStr">
        <is>
          <t>CUST-0161</t>
        </is>
      </c>
      <c r="R5454" t="n">
        <v>3</v>
      </c>
      <c r="S5454" t="inlineStr">
        <is>
          <t>No</t>
        </is>
      </c>
    </row>
    <row r="5455">
      <c r="A5455" t="inlineStr">
        <is>
          <t>ORD-2510-05454</t>
        </is>
      </c>
      <c r="B5455" s="11" t="n">
        <v>45934</v>
      </c>
      <c r="C5455" t="inlineStr">
        <is>
          <t>South</t>
        </is>
      </c>
      <c r="D5455" t="inlineStr">
        <is>
          <t>Bengaluru</t>
        </is>
      </c>
      <c r="E5455" t="inlineStr">
        <is>
          <t>Consumer</t>
        </is>
      </c>
      <c r="F5455" t="inlineStr">
        <is>
          <t>Online</t>
        </is>
      </c>
      <c r="G5455" t="inlineStr">
        <is>
          <t>Accessories</t>
        </is>
      </c>
      <c r="H5455" t="inlineStr">
        <is>
          <t>Webcam</t>
        </is>
      </c>
      <c r="I5455" t="n">
        <v>3</v>
      </c>
      <c r="J5455" s="12" t="n">
        <v>3506.34</v>
      </c>
      <c r="K5455" s="13" t="n">
        <v>0</v>
      </c>
      <c r="L5455" s="12" t="n">
        <v>10519.02</v>
      </c>
      <c r="M5455" s="12" t="n">
        <v>7994.46</v>
      </c>
      <c r="N5455" s="12" t="n">
        <v>2524.56</v>
      </c>
      <c r="O5455" t="inlineStr">
        <is>
          <t>Net Banking</t>
        </is>
      </c>
      <c r="P5455" t="inlineStr">
        <is>
          <t>Diya Patel</t>
        </is>
      </c>
      <c r="Q5455" t="inlineStr">
        <is>
          <t>CUST-0380</t>
        </is>
      </c>
      <c r="R5455" t="n">
        <v>6</v>
      </c>
      <c r="S5455" t="inlineStr">
        <is>
          <t>Yes</t>
        </is>
      </c>
    </row>
    <row r="5456">
      <c r="A5456" t="inlineStr">
        <is>
          <t>ORD-2401-05455</t>
        </is>
      </c>
      <c r="B5456" s="11" t="n">
        <v>45322</v>
      </c>
      <c r="C5456" t="inlineStr">
        <is>
          <t>South</t>
        </is>
      </c>
      <c r="D5456" t="inlineStr">
        <is>
          <t>Kochi</t>
        </is>
      </c>
      <c r="E5456" t="inlineStr">
        <is>
          <t>Small Business</t>
        </is>
      </c>
      <c r="F5456" t="inlineStr">
        <is>
          <t>Retail Store</t>
        </is>
      </c>
      <c r="G5456" t="inlineStr">
        <is>
          <t>Office Supplies</t>
        </is>
      </c>
      <c r="H5456" t="inlineStr">
        <is>
          <t>Pen Box</t>
        </is>
      </c>
      <c r="I5456" t="n">
        <v>2</v>
      </c>
      <c r="J5456" s="12" t="n">
        <v>190.43</v>
      </c>
      <c r="K5456" s="13" t="n">
        <v>0.15</v>
      </c>
      <c r="L5456" s="12" t="n">
        <v>323.73</v>
      </c>
      <c r="M5456" s="12" t="n">
        <v>232.32</v>
      </c>
      <c r="N5456" s="12" t="n">
        <v>91.41</v>
      </c>
      <c r="O5456" t="inlineStr">
        <is>
          <t>Credit Card</t>
        </is>
      </c>
      <c r="P5456" t="inlineStr">
        <is>
          <t>Tara Kapoor</t>
        </is>
      </c>
      <c r="Q5456" t="inlineStr">
        <is>
          <t>CUST-0158</t>
        </is>
      </c>
      <c r="R5456" t="n">
        <v>4</v>
      </c>
      <c r="S5456" t="inlineStr">
        <is>
          <t>No</t>
        </is>
      </c>
    </row>
    <row r="5457">
      <c r="A5457" t="inlineStr">
        <is>
          <t>ORD-2410-05456</t>
        </is>
      </c>
      <c r="B5457" s="11" t="n">
        <v>45586</v>
      </c>
      <c r="C5457" t="inlineStr">
        <is>
          <t>West</t>
        </is>
      </c>
      <c r="D5457" t="inlineStr">
        <is>
          <t>Mumbai</t>
        </is>
      </c>
      <c r="E5457" t="inlineStr">
        <is>
          <t>Corporate</t>
        </is>
      </c>
      <c r="F5457" t="inlineStr">
        <is>
          <t>Partner</t>
        </is>
      </c>
      <c r="G5457" t="inlineStr">
        <is>
          <t>Technology</t>
        </is>
      </c>
      <c r="H5457" t="inlineStr">
        <is>
          <t>Tablet</t>
        </is>
      </c>
      <c r="I5457" t="n">
        <v>3</v>
      </c>
      <c r="J5457" s="12" t="n">
        <v>23524.87</v>
      </c>
      <c r="K5457" s="13" t="n">
        <v>0</v>
      </c>
      <c r="L5457" s="12" t="n">
        <v>70574.61</v>
      </c>
      <c r="M5457" s="12" t="n">
        <v>58576.93</v>
      </c>
      <c r="N5457" s="12" t="n">
        <v>11997.68</v>
      </c>
      <c r="O5457" t="inlineStr">
        <is>
          <t>UPI</t>
        </is>
      </c>
      <c r="P5457" t="inlineStr">
        <is>
          <t>Diya Patel</t>
        </is>
      </c>
      <c r="Q5457" t="inlineStr">
        <is>
          <t>CUST-0753</t>
        </is>
      </c>
      <c r="R5457" t="n">
        <v>7</v>
      </c>
      <c r="S5457" t="inlineStr">
        <is>
          <t>No</t>
        </is>
      </c>
    </row>
    <row r="5458">
      <c r="A5458" t="inlineStr">
        <is>
          <t>ORD-2407-05457</t>
        </is>
      </c>
      <c r="B5458" s="11" t="n">
        <v>45486</v>
      </c>
      <c r="C5458" t="inlineStr">
        <is>
          <t>North</t>
        </is>
      </c>
      <c r="D5458" t="inlineStr">
        <is>
          <t>Lucknow</t>
        </is>
      </c>
      <c r="E5458" t="inlineStr">
        <is>
          <t>Consumer</t>
        </is>
      </c>
      <c r="F5458" t="inlineStr">
        <is>
          <t>Online</t>
        </is>
      </c>
      <c r="G5458" t="inlineStr">
        <is>
          <t>Technology</t>
        </is>
      </c>
      <c r="H5458" t="inlineStr">
        <is>
          <t>Keyboard</t>
        </is>
      </c>
      <c r="I5458" t="n">
        <v>3</v>
      </c>
      <c r="J5458" s="12" t="n">
        <v>1650.96</v>
      </c>
      <c r="K5458" s="13" t="n">
        <v>0.25</v>
      </c>
      <c r="L5458" s="12" t="n">
        <v>3714.66</v>
      </c>
      <c r="M5458" s="12" t="n">
        <v>3516.54</v>
      </c>
      <c r="N5458" s="12" t="n">
        <v>198.12</v>
      </c>
      <c r="O5458" t="inlineStr">
        <is>
          <t>Cash</t>
        </is>
      </c>
      <c r="P5458" t="inlineStr">
        <is>
          <t>Sara Khan</t>
        </is>
      </c>
      <c r="Q5458" t="inlineStr">
        <is>
          <t>CUST-0247</t>
        </is>
      </c>
      <c r="R5458" t="n">
        <v>2</v>
      </c>
      <c r="S5458" t="inlineStr">
        <is>
          <t>No</t>
        </is>
      </c>
    </row>
    <row r="5459">
      <c r="A5459" t="inlineStr">
        <is>
          <t>ORD-2403-05458</t>
        </is>
      </c>
      <c r="B5459" s="11" t="n">
        <v>45368</v>
      </c>
      <c r="C5459" t="inlineStr">
        <is>
          <t>South</t>
        </is>
      </c>
      <c r="D5459" t="inlineStr">
        <is>
          <t>Kochi</t>
        </is>
      </c>
      <c r="E5459" t="inlineStr">
        <is>
          <t>Corporate</t>
        </is>
      </c>
      <c r="F5459" t="inlineStr">
        <is>
          <t>Online</t>
        </is>
      </c>
      <c r="G5459" t="inlineStr">
        <is>
          <t>Furniture</t>
        </is>
      </c>
      <c r="H5459" t="inlineStr">
        <is>
          <t>Office Chair</t>
        </is>
      </c>
      <c r="I5459" t="n">
        <v>5</v>
      </c>
      <c r="J5459" s="12" t="n">
        <v>7654.57</v>
      </c>
      <c r="K5459" s="13" t="n">
        <v>0</v>
      </c>
      <c r="L5459" s="12" t="n">
        <v>38272.85</v>
      </c>
      <c r="M5459" s="12" t="n">
        <v>26408.27</v>
      </c>
      <c r="N5459" s="12" t="n">
        <v>11864.58</v>
      </c>
      <c r="O5459" t="inlineStr">
        <is>
          <t>Debit Card</t>
        </is>
      </c>
      <c r="P5459" t="inlineStr">
        <is>
          <t>Kabir Singh</t>
        </is>
      </c>
      <c r="Q5459" t="inlineStr">
        <is>
          <t>CUST-0385</t>
        </is>
      </c>
      <c r="R5459" t="n">
        <v>4</v>
      </c>
      <c r="S5459" t="inlineStr">
        <is>
          <t>Yes</t>
        </is>
      </c>
    </row>
    <row r="5460">
      <c r="A5460" t="inlineStr">
        <is>
          <t>ORD-2507-05459</t>
        </is>
      </c>
      <c r="B5460" s="11" t="n">
        <v>45864</v>
      </c>
      <c r="C5460" t="inlineStr">
        <is>
          <t>South</t>
        </is>
      </c>
      <c r="D5460" t="inlineStr">
        <is>
          <t>Chennai</t>
        </is>
      </c>
      <c r="E5460" t="inlineStr">
        <is>
          <t>Education</t>
        </is>
      </c>
      <c r="F5460" t="inlineStr">
        <is>
          <t>Partner</t>
        </is>
      </c>
      <c r="G5460" t="inlineStr">
        <is>
          <t>Office Supplies</t>
        </is>
      </c>
      <c r="H5460" t="inlineStr">
        <is>
          <t>File Folder</t>
        </is>
      </c>
      <c r="I5460" t="n">
        <v>2</v>
      </c>
      <c r="J5460" s="12" t="n">
        <v>107.83</v>
      </c>
      <c r="K5460" s="13" t="n">
        <v>0.15</v>
      </c>
      <c r="L5460" s="12" t="n">
        <v>183.31</v>
      </c>
      <c r="M5460" s="12" t="n">
        <v>125.08</v>
      </c>
      <c r="N5460" s="12" t="n">
        <v>58.23</v>
      </c>
      <c r="O5460" t="inlineStr">
        <is>
          <t>Credit Card</t>
        </is>
      </c>
      <c r="P5460" t="inlineStr">
        <is>
          <t>Rohan Verma</t>
        </is>
      </c>
      <c r="Q5460" t="inlineStr">
        <is>
          <t>CUST-0817</t>
        </is>
      </c>
      <c r="R5460" t="n">
        <v>4</v>
      </c>
      <c r="S5460" t="inlineStr">
        <is>
          <t>No</t>
        </is>
      </c>
    </row>
    <row r="5461">
      <c r="A5461" t="inlineStr">
        <is>
          <t>ORD-2510-05460</t>
        </is>
      </c>
      <c r="B5461" s="11" t="n">
        <v>45954</v>
      </c>
      <c r="C5461" t="inlineStr">
        <is>
          <t>North</t>
        </is>
      </c>
      <c r="D5461" t="inlineStr">
        <is>
          <t>Jaipur</t>
        </is>
      </c>
      <c r="E5461" t="inlineStr">
        <is>
          <t>Corporate</t>
        </is>
      </c>
      <c r="F5461" t="inlineStr">
        <is>
          <t>Direct Sales</t>
        </is>
      </c>
      <c r="G5461" t="inlineStr">
        <is>
          <t>Furniture</t>
        </is>
      </c>
      <c r="H5461" t="inlineStr">
        <is>
          <t>Bookshelf</t>
        </is>
      </c>
      <c r="I5461" t="n">
        <v>1</v>
      </c>
      <c r="J5461" s="12" t="n">
        <v>5455.81</v>
      </c>
      <c r="K5461" s="13" t="n">
        <v>0</v>
      </c>
      <c r="L5461" s="12" t="n">
        <v>5455.81</v>
      </c>
      <c r="M5461" s="12" t="n">
        <v>3982.74</v>
      </c>
      <c r="N5461" s="12" t="n">
        <v>1473.07</v>
      </c>
      <c r="O5461" t="inlineStr">
        <is>
          <t>Cash</t>
        </is>
      </c>
      <c r="P5461" t="inlineStr">
        <is>
          <t>Aarav Sharma</t>
        </is>
      </c>
      <c r="Q5461" t="inlineStr">
        <is>
          <t>CUST-0730</t>
        </is>
      </c>
      <c r="R5461" t="n">
        <v>3</v>
      </c>
      <c r="S5461" t="inlineStr">
        <is>
          <t>No</t>
        </is>
      </c>
    </row>
    <row r="5462">
      <c r="A5462" t="inlineStr">
        <is>
          <t>ORD-2501-05461</t>
        </is>
      </c>
      <c r="B5462" s="11" t="n">
        <v>45681</v>
      </c>
      <c r="C5462" t="inlineStr">
        <is>
          <t>South</t>
        </is>
      </c>
      <c r="D5462" t="inlineStr">
        <is>
          <t>Bengaluru</t>
        </is>
      </c>
      <c r="E5462" t="inlineStr">
        <is>
          <t>Corporate</t>
        </is>
      </c>
      <c r="F5462" t="inlineStr">
        <is>
          <t>Online</t>
        </is>
      </c>
      <c r="G5462" t="inlineStr">
        <is>
          <t>Office Supplies</t>
        </is>
      </c>
      <c r="H5462" t="inlineStr">
        <is>
          <t>Pen Box</t>
        </is>
      </c>
      <c r="I5462" t="n">
        <v>1</v>
      </c>
      <c r="J5462" s="12" t="n">
        <v>208.9</v>
      </c>
      <c r="K5462" s="13" t="n">
        <v>0.05</v>
      </c>
      <c r="L5462" s="12" t="n">
        <v>198.45</v>
      </c>
      <c r="M5462" s="12" t="n">
        <v>127.43</v>
      </c>
      <c r="N5462" s="12" t="n">
        <v>71.02</v>
      </c>
      <c r="O5462" t="inlineStr">
        <is>
          <t>UPI</t>
        </is>
      </c>
      <c r="P5462" t="inlineStr">
        <is>
          <t>Vivaan Gupta</t>
        </is>
      </c>
      <c r="Q5462" t="inlineStr">
        <is>
          <t>CUST-0624</t>
        </is>
      </c>
      <c r="R5462" t="n">
        <v>4</v>
      </c>
      <c r="S5462" t="inlineStr">
        <is>
          <t>No</t>
        </is>
      </c>
    </row>
    <row r="5463">
      <c r="A5463" t="inlineStr">
        <is>
          <t>ORD-2510-05462</t>
        </is>
      </c>
      <c r="B5463" s="11" t="n">
        <v>45936</v>
      </c>
      <c r="C5463" t="inlineStr">
        <is>
          <t>South</t>
        </is>
      </c>
      <c r="D5463" t="inlineStr">
        <is>
          <t>Chennai</t>
        </is>
      </c>
      <c r="E5463" t="inlineStr">
        <is>
          <t>Education</t>
        </is>
      </c>
      <c r="F5463" t="inlineStr">
        <is>
          <t>Partner</t>
        </is>
      </c>
      <c r="G5463" t="inlineStr">
        <is>
          <t>Office Supplies</t>
        </is>
      </c>
      <c r="H5463" t="inlineStr">
        <is>
          <t>Marker Set</t>
        </is>
      </c>
      <c r="I5463" t="n">
        <v>1</v>
      </c>
      <c r="J5463" s="12" t="n">
        <v>238.58</v>
      </c>
      <c r="K5463" s="13" t="n">
        <v>0.15</v>
      </c>
      <c r="L5463" s="12" t="n">
        <v>202.79</v>
      </c>
      <c r="M5463" s="12" t="n">
        <v>155.08</v>
      </c>
      <c r="N5463" s="12" t="n">
        <v>47.71</v>
      </c>
      <c r="O5463" t="inlineStr">
        <is>
          <t>Net Banking</t>
        </is>
      </c>
      <c r="P5463" t="inlineStr">
        <is>
          <t>Aarav Sharma</t>
        </is>
      </c>
      <c r="Q5463" t="inlineStr">
        <is>
          <t>CUST-0015</t>
        </is>
      </c>
      <c r="R5463" t="n">
        <v>5</v>
      </c>
      <c r="S5463" t="inlineStr">
        <is>
          <t>No</t>
        </is>
      </c>
    </row>
    <row r="5464">
      <c r="A5464" t="inlineStr">
        <is>
          <t>ORD-2402-05463</t>
        </is>
      </c>
      <c r="B5464" s="11" t="n">
        <v>45342</v>
      </c>
      <c r="C5464" t="inlineStr">
        <is>
          <t>North</t>
        </is>
      </c>
      <c r="D5464" t="inlineStr">
        <is>
          <t>Lucknow</t>
        </is>
      </c>
      <c r="E5464" t="inlineStr">
        <is>
          <t>Small Business</t>
        </is>
      </c>
      <c r="F5464" t="inlineStr">
        <is>
          <t>Online</t>
        </is>
      </c>
      <c r="G5464" t="inlineStr">
        <is>
          <t>Technology</t>
        </is>
      </c>
      <c r="H5464" t="inlineStr">
        <is>
          <t>Keyboard</t>
        </is>
      </c>
      <c r="I5464" t="n">
        <v>1</v>
      </c>
      <c r="J5464" s="12" t="n">
        <v>1591.64</v>
      </c>
      <c r="K5464" s="13" t="n">
        <v>0.1</v>
      </c>
      <c r="L5464" s="12" t="n">
        <v>1432.48</v>
      </c>
      <c r="M5464" s="12" t="n">
        <v>1130.06</v>
      </c>
      <c r="N5464" s="12" t="n">
        <v>302.42</v>
      </c>
      <c r="O5464" t="inlineStr">
        <is>
          <t>Net Banking</t>
        </is>
      </c>
      <c r="P5464" t="inlineStr">
        <is>
          <t>Rohan Verma</t>
        </is>
      </c>
      <c r="Q5464" t="inlineStr">
        <is>
          <t>CUST-0294</t>
        </is>
      </c>
      <c r="R5464" t="n">
        <v>5</v>
      </c>
      <c r="S5464" t="inlineStr">
        <is>
          <t>No</t>
        </is>
      </c>
    </row>
    <row r="5465">
      <c r="A5465" t="inlineStr">
        <is>
          <t>ORD-2408-05464</t>
        </is>
      </c>
      <c r="B5465" s="11" t="n">
        <v>45528</v>
      </c>
      <c r="C5465" t="inlineStr">
        <is>
          <t>South</t>
        </is>
      </c>
      <c r="D5465" t="inlineStr">
        <is>
          <t>Kochi</t>
        </is>
      </c>
      <c r="E5465" t="inlineStr">
        <is>
          <t>Education</t>
        </is>
      </c>
      <c r="F5465" t="inlineStr">
        <is>
          <t>Direct Sales</t>
        </is>
      </c>
      <c r="G5465" t="inlineStr">
        <is>
          <t>Furniture</t>
        </is>
      </c>
      <c r="H5465" t="inlineStr">
        <is>
          <t>Desk</t>
        </is>
      </c>
      <c r="I5465" t="n">
        <v>2</v>
      </c>
      <c r="J5465" s="12" t="n">
        <v>12859.34</v>
      </c>
      <c r="K5465" s="13" t="n">
        <v>0.05</v>
      </c>
      <c r="L5465" s="12" t="n">
        <v>24432.75</v>
      </c>
      <c r="M5465" s="12" t="n">
        <v>19289.01</v>
      </c>
      <c r="N5465" s="12" t="n">
        <v>5143.74</v>
      </c>
      <c r="O5465" t="inlineStr">
        <is>
          <t>Debit Card</t>
        </is>
      </c>
      <c r="P5465" t="inlineStr">
        <is>
          <t>Meera Joshi</t>
        </is>
      </c>
      <c r="Q5465" t="inlineStr">
        <is>
          <t>CUST-0092</t>
        </is>
      </c>
      <c r="R5465" t="n">
        <v>7</v>
      </c>
      <c r="S5465" t="inlineStr">
        <is>
          <t>No</t>
        </is>
      </c>
    </row>
    <row r="5466">
      <c r="A5466" t="inlineStr">
        <is>
          <t>ORD-2504-05465</t>
        </is>
      </c>
      <c r="B5466" s="11" t="n">
        <v>45750</v>
      </c>
      <c r="C5466" t="inlineStr">
        <is>
          <t>East</t>
        </is>
      </c>
      <c r="D5466" t="inlineStr">
        <is>
          <t>Guwahati</t>
        </is>
      </c>
      <c r="E5466" t="inlineStr">
        <is>
          <t>Education</t>
        </is>
      </c>
      <c r="F5466" t="inlineStr">
        <is>
          <t>Online</t>
        </is>
      </c>
      <c r="G5466" t="inlineStr">
        <is>
          <t>Technology</t>
        </is>
      </c>
      <c r="H5466" t="inlineStr">
        <is>
          <t>Headphones</t>
        </is>
      </c>
      <c r="I5466" t="n">
        <v>8</v>
      </c>
      <c r="J5466" s="12" t="n">
        <v>2936.02</v>
      </c>
      <c r="K5466" s="13" t="n">
        <v>0.25</v>
      </c>
      <c r="L5466" s="12" t="n">
        <v>17616.12</v>
      </c>
      <c r="M5466" s="12" t="n">
        <v>17381.24</v>
      </c>
      <c r="N5466" s="12" t="n">
        <v>234.88</v>
      </c>
      <c r="O5466" t="inlineStr">
        <is>
          <t>Credit Card</t>
        </is>
      </c>
      <c r="P5466" t="inlineStr">
        <is>
          <t>Tara Kapoor</t>
        </is>
      </c>
      <c r="Q5466" t="inlineStr">
        <is>
          <t>CUST-0507</t>
        </is>
      </c>
      <c r="R5466" t="n">
        <v>1</v>
      </c>
      <c r="S5466" t="inlineStr">
        <is>
          <t>Yes</t>
        </is>
      </c>
    </row>
    <row r="5467">
      <c r="A5467" t="inlineStr">
        <is>
          <t>ORD-2501-05466</t>
        </is>
      </c>
      <c r="B5467" s="11" t="n">
        <v>45681</v>
      </c>
      <c r="C5467" t="inlineStr">
        <is>
          <t>South</t>
        </is>
      </c>
      <c r="D5467" t="inlineStr">
        <is>
          <t>Chennai</t>
        </is>
      </c>
      <c r="E5467" t="inlineStr">
        <is>
          <t>Corporate</t>
        </is>
      </c>
      <c r="F5467" t="inlineStr">
        <is>
          <t>Partner</t>
        </is>
      </c>
      <c r="G5467" t="inlineStr">
        <is>
          <t>Technology</t>
        </is>
      </c>
      <c r="H5467" t="inlineStr">
        <is>
          <t>Laptop</t>
        </is>
      </c>
      <c r="I5467" t="n">
        <v>3</v>
      </c>
      <c r="J5467" s="12" t="n">
        <v>50300.76</v>
      </c>
      <c r="K5467" s="13" t="n">
        <v>0.1</v>
      </c>
      <c r="L5467" s="12" t="n">
        <v>135812.05</v>
      </c>
      <c r="M5467" s="12" t="n">
        <v>129775.96</v>
      </c>
      <c r="N5467" s="12" t="n">
        <v>6036.09</v>
      </c>
      <c r="O5467" t="inlineStr">
        <is>
          <t>Credit Card</t>
        </is>
      </c>
      <c r="P5467" t="inlineStr">
        <is>
          <t>Tara Kapoor</t>
        </is>
      </c>
      <c r="Q5467" t="inlineStr">
        <is>
          <t>CUST-0081</t>
        </is>
      </c>
      <c r="R5467" t="n">
        <v>4</v>
      </c>
      <c r="S5467" t="inlineStr">
        <is>
          <t>No</t>
        </is>
      </c>
    </row>
    <row r="5468">
      <c r="A5468" t="inlineStr">
        <is>
          <t>ORD-2405-05467</t>
        </is>
      </c>
      <c r="B5468" s="11" t="n">
        <v>45434</v>
      </c>
      <c r="C5468" t="inlineStr">
        <is>
          <t>West</t>
        </is>
      </c>
      <c r="D5468" t="inlineStr">
        <is>
          <t>Ahmedabad</t>
        </is>
      </c>
      <c r="E5468" t="inlineStr">
        <is>
          <t>Education</t>
        </is>
      </c>
      <c r="F5468" t="inlineStr">
        <is>
          <t>Partner</t>
        </is>
      </c>
      <c r="G5468" t="inlineStr">
        <is>
          <t>Furniture</t>
        </is>
      </c>
      <c r="H5468" t="inlineStr">
        <is>
          <t>Office Chair</t>
        </is>
      </c>
      <c r="I5468" t="n">
        <v>2</v>
      </c>
      <c r="J5468" s="12" t="n">
        <v>6868.98</v>
      </c>
      <c r="K5468" s="13" t="n">
        <v>0.05</v>
      </c>
      <c r="L5468" s="12" t="n">
        <v>13051.06</v>
      </c>
      <c r="M5468" s="12" t="n">
        <v>9479.190000000001</v>
      </c>
      <c r="N5468" s="12" t="n">
        <v>3571.87</v>
      </c>
      <c r="O5468" t="inlineStr">
        <is>
          <t>Credit Card</t>
        </is>
      </c>
      <c r="P5468" t="inlineStr">
        <is>
          <t>Rohan Verma</t>
        </is>
      </c>
      <c r="Q5468" t="inlineStr">
        <is>
          <t>CUST-0919</t>
        </is>
      </c>
      <c r="R5468" t="n">
        <v>4</v>
      </c>
      <c r="S5468" t="inlineStr">
        <is>
          <t>Yes</t>
        </is>
      </c>
    </row>
    <row r="5469">
      <c r="A5469" t="inlineStr">
        <is>
          <t>ORD-2504-05468</t>
        </is>
      </c>
      <c r="B5469" s="11" t="n">
        <v>45768</v>
      </c>
      <c r="C5469" t="inlineStr">
        <is>
          <t>South</t>
        </is>
      </c>
      <c r="D5469" t="inlineStr">
        <is>
          <t>Kochi</t>
        </is>
      </c>
      <c r="E5469" t="inlineStr">
        <is>
          <t>Corporate</t>
        </is>
      </c>
      <c r="F5469" t="inlineStr">
        <is>
          <t>Partner</t>
        </is>
      </c>
      <c r="G5469" t="inlineStr">
        <is>
          <t>Technology</t>
        </is>
      </c>
      <c r="H5469" t="inlineStr">
        <is>
          <t>Keyboard</t>
        </is>
      </c>
      <c r="I5469" t="n">
        <v>3</v>
      </c>
      <c r="J5469" s="12" t="n">
        <v>1530.69</v>
      </c>
      <c r="K5469" s="13" t="n">
        <v>0.15</v>
      </c>
      <c r="L5469" s="12" t="n">
        <v>3903.26</v>
      </c>
      <c r="M5469" s="12" t="n">
        <v>3260.37</v>
      </c>
      <c r="N5469" s="12" t="n">
        <v>642.89</v>
      </c>
      <c r="O5469" t="inlineStr">
        <is>
          <t>Cash</t>
        </is>
      </c>
      <c r="P5469" t="inlineStr">
        <is>
          <t>Anaya Rao</t>
        </is>
      </c>
      <c r="Q5469" t="inlineStr">
        <is>
          <t>CUST-0110</t>
        </is>
      </c>
      <c r="R5469" t="n">
        <v>4</v>
      </c>
      <c r="S5469" t="inlineStr">
        <is>
          <t>No</t>
        </is>
      </c>
    </row>
    <row r="5470">
      <c r="A5470" t="inlineStr">
        <is>
          <t>ORD-2505-05469</t>
        </is>
      </c>
      <c r="B5470" s="11" t="n">
        <v>45787</v>
      </c>
      <c r="C5470" t="inlineStr">
        <is>
          <t>West</t>
        </is>
      </c>
      <c r="D5470" t="inlineStr">
        <is>
          <t>Surat</t>
        </is>
      </c>
      <c r="E5470" t="inlineStr">
        <is>
          <t>Corporate</t>
        </is>
      </c>
      <c r="F5470" t="inlineStr">
        <is>
          <t>Partner</t>
        </is>
      </c>
      <c r="G5470" t="inlineStr">
        <is>
          <t>Accessories</t>
        </is>
      </c>
      <c r="H5470" t="inlineStr">
        <is>
          <t>Webcam</t>
        </is>
      </c>
      <c r="I5470" t="n">
        <v>6</v>
      </c>
      <c r="J5470" s="12" t="n">
        <v>3137.9</v>
      </c>
      <c r="K5470" s="13" t="n">
        <v>0.05</v>
      </c>
      <c r="L5470" s="12" t="n">
        <v>17886.03</v>
      </c>
      <c r="M5470" s="12" t="n">
        <v>14308.82</v>
      </c>
      <c r="N5470" s="12" t="n">
        <v>3577.21</v>
      </c>
      <c r="O5470" t="inlineStr">
        <is>
          <t>Net Banking</t>
        </is>
      </c>
      <c r="P5470" t="inlineStr">
        <is>
          <t>Meera Joshi</t>
        </is>
      </c>
      <c r="Q5470" t="inlineStr">
        <is>
          <t>CUST-0734</t>
        </is>
      </c>
      <c r="R5470" t="n">
        <v>1</v>
      </c>
      <c r="S5470" t="inlineStr">
        <is>
          <t>No</t>
        </is>
      </c>
    </row>
    <row r="5471">
      <c r="A5471" t="inlineStr">
        <is>
          <t>ORD-2508-05470</t>
        </is>
      </c>
      <c r="B5471" s="11" t="n">
        <v>45886</v>
      </c>
      <c r="C5471" t="inlineStr">
        <is>
          <t>East</t>
        </is>
      </c>
      <c r="D5471" t="inlineStr">
        <is>
          <t>Kolkata</t>
        </is>
      </c>
      <c r="E5471" t="inlineStr">
        <is>
          <t>Education</t>
        </is>
      </c>
      <c r="F5471" t="inlineStr">
        <is>
          <t>Direct Sales</t>
        </is>
      </c>
      <c r="G5471" t="inlineStr">
        <is>
          <t>Office Supplies</t>
        </is>
      </c>
      <c r="H5471" t="inlineStr">
        <is>
          <t>Stapler</t>
        </is>
      </c>
      <c r="I5471" t="n">
        <v>1</v>
      </c>
      <c r="J5471" s="12" t="n">
        <v>321.51</v>
      </c>
      <c r="K5471" s="13" t="n">
        <v>0.1</v>
      </c>
      <c r="L5471" s="12" t="n">
        <v>289.36</v>
      </c>
      <c r="M5471" s="12" t="n">
        <v>215.41</v>
      </c>
      <c r="N5471" s="12" t="n">
        <v>73.95</v>
      </c>
      <c r="O5471" t="inlineStr">
        <is>
          <t>Debit Card</t>
        </is>
      </c>
      <c r="P5471" t="inlineStr">
        <is>
          <t>Aarav Sharma</t>
        </is>
      </c>
      <c r="Q5471" t="inlineStr">
        <is>
          <t>CUST-0166</t>
        </is>
      </c>
      <c r="R5471" t="n">
        <v>4</v>
      </c>
      <c r="S5471" t="inlineStr">
        <is>
          <t>No</t>
        </is>
      </c>
    </row>
    <row r="5472">
      <c r="A5472" t="inlineStr">
        <is>
          <t>ORD-2505-05471</t>
        </is>
      </c>
      <c r="B5472" s="11" t="n">
        <v>45801</v>
      </c>
      <c r="C5472" t="inlineStr">
        <is>
          <t>South</t>
        </is>
      </c>
      <c r="D5472" t="inlineStr">
        <is>
          <t>Bengaluru</t>
        </is>
      </c>
      <c r="E5472" t="inlineStr">
        <is>
          <t>Corporate</t>
        </is>
      </c>
      <c r="F5472" t="inlineStr">
        <is>
          <t>Direct Sales</t>
        </is>
      </c>
      <c r="G5472" t="inlineStr">
        <is>
          <t>Furniture</t>
        </is>
      </c>
      <c r="H5472" t="inlineStr">
        <is>
          <t>Desk</t>
        </is>
      </c>
      <c r="I5472" t="n">
        <v>3</v>
      </c>
      <c r="J5472" s="12" t="n">
        <v>11701.32</v>
      </c>
      <c r="K5472" s="13" t="n">
        <v>0</v>
      </c>
      <c r="L5472" s="12" t="n">
        <v>35103.96</v>
      </c>
      <c r="M5472" s="12" t="n">
        <v>26327.97</v>
      </c>
      <c r="N5472" s="12" t="n">
        <v>8775.99</v>
      </c>
      <c r="O5472" t="inlineStr">
        <is>
          <t>Cash</t>
        </is>
      </c>
      <c r="P5472" t="inlineStr">
        <is>
          <t>Ishaan Mehta</t>
        </is>
      </c>
      <c r="Q5472" t="inlineStr">
        <is>
          <t>CUST-0005</t>
        </is>
      </c>
      <c r="R5472" t="n">
        <v>6</v>
      </c>
      <c r="S5472" t="inlineStr">
        <is>
          <t>Yes</t>
        </is>
      </c>
    </row>
    <row r="5473">
      <c r="A5473" t="inlineStr">
        <is>
          <t>ORD-2502-05472</t>
        </is>
      </c>
      <c r="B5473" s="11" t="n">
        <v>45712</v>
      </c>
      <c r="C5473" t="inlineStr">
        <is>
          <t>North</t>
        </is>
      </c>
      <c r="D5473" t="inlineStr">
        <is>
          <t>Delhi</t>
        </is>
      </c>
      <c r="E5473" t="inlineStr">
        <is>
          <t>Education</t>
        </is>
      </c>
      <c r="F5473" t="inlineStr">
        <is>
          <t>Retail Store</t>
        </is>
      </c>
      <c r="G5473" t="inlineStr">
        <is>
          <t>Technology</t>
        </is>
      </c>
      <c r="H5473" t="inlineStr">
        <is>
          <t>Tablet</t>
        </is>
      </c>
      <c r="I5473" t="n">
        <v>3</v>
      </c>
      <c r="J5473" s="12" t="n">
        <v>21656.06</v>
      </c>
      <c r="K5473" s="13" t="n">
        <v>0.03</v>
      </c>
      <c r="L5473" s="12" t="n">
        <v>63019.13</v>
      </c>
      <c r="M5473" s="12" t="n">
        <v>53923.59</v>
      </c>
      <c r="N5473" s="12" t="n">
        <v>9095.540000000001</v>
      </c>
      <c r="O5473" t="inlineStr">
        <is>
          <t>Debit Card</t>
        </is>
      </c>
      <c r="P5473" t="inlineStr">
        <is>
          <t>Ishaan Mehta</t>
        </is>
      </c>
      <c r="Q5473" t="inlineStr">
        <is>
          <t>CUST-0084</t>
        </is>
      </c>
      <c r="R5473" t="n">
        <v>1</v>
      </c>
      <c r="S5473" t="inlineStr">
        <is>
          <t>Yes</t>
        </is>
      </c>
    </row>
    <row r="5474">
      <c r="A5474" t="inlineStr">
        <is>
          <t>ORD-2401-05473</t>
        </is>
      </c>
      <c r="B5474" s="11" t="n">
        <v>45316</v>
      </c>
      <c r="C5474" t="inlineStr">
        <is>
          <t>North</t>
        </is>
      </c>
      <c r="D5474" t="inlineStr">
        <is>
          <t>Lucknow</t>
        </is>
      </c>
      <c r="E5474" t="inlineStr">
        <is>
          <t>Corporate</t>
        </is>
      </c>
      <c r="F5474" t="inlineStr">
        <is>
          <t>Online</t>
        </is>
      </c>
      <c r="G5474" t="inlineStr">
        <is>
          <t>Office Supplies</t>
        </is>
      </c>
      <c r="H5474" t="inlineStr">
        <is>
          <t>Paper Ream</t>
        </is>
      </c>
      <c r="I5474" t="n">
        <v>1</v>
      </c>
      <c r="J5474" s="12" t="n">
        <v>431.64</v>
      </c>
      <c r="K5474" s="13" t="n">
        <v>0.1</v>
      </c>
      <c r="L5474" s="12" t="n">
        <v>388.48</v>
      </c>
      <c r="M5474" s="12" t="n">
        <v>323.73</v>
      </c>
      <c r="N5474" s="12" t="n">
        <v>64.75</v>
      </c>
      <c r="O5474" t="inlineStr">
        <is>
          <t>Cash</t>
        </is>
      </c>
      <c r="P5474" t="inlineStr">
        <is>
          <t>Vivaan Gupta</t>
        </is>
      </c>
      <c r="Q5474" t="inlineStr">
        <is>
          <t>CUST-0628</t>
        </is>
      </c>
      <c r="R5474" t="n">
        <v>5</v>
      </c>
      <c r="S5474" t="inlineStr">
        <is>
          <t>No</t>
        </is>
      </c>
    </row>
    <row r="5475">
      <c r="A5475" t="inlineStr">
        <is>
          <t>ORD-2508-05474</t>
        </is>
      </c>
      <c r="B5475" s="11" t="n">
        <v>45884</v>
      </c>
      <c r="C5475" t="inlineStr">
        <is>
          <t>North</t>
        </is>
      </c>
      <c r="D5475" t="inlineStr">
        <is>
          <t>Chandigarh</t>
        </is>
      </c>
      <c r="E5475" t="inlineStr">
        <is>
          <t>Education</t>
        </is>
      </c>
      <c r="F5475" t="inlineStr">
        <is>
          <t>Online</t>
        </is>
      </c>
      <c r="G5475" t="inlineStr">
        <is>
          <t>Technology</t>
        </is>
      </c>
      <c r="H5475" t="inlineStr">
        <is>
          <t>Printer</t>
        </is>
      </c>
      <c r="I5475" t="n">
        <v>12</v>
      </c>
      <c r="J5475" s="12" t="n">
        <v>11230.77</v>
      </c>
      <c r="K5475" s="13" t="n">
        <v>0.05</v>
      </c>
      <c r="L5475" s="12" t="n">
        <v>128030.78</v>
      </c>
      <c r="M5475" s="12" t="n">
        <v>110510.78</v>
      </c>
      <c r="N5475" s="12" t="n">
        <v>17520</v>
      </c>
      <c r="O5475" t="inlineStr">
        <is>
          <t>Net Banking</t>
        </is>
      </c>
      <c r="P5475" t="inlineStr">
        <is>
          <t>Anaya Rao</t>
        </is>
      </c>
      <c r="Q5475" t="inlineStr">
        <is>
          <t>CUST-0149</t>
        </is>
      </c>
      <c r="R5475" t="n">
        <v>3</v>
      </c>
      <c r="S5475" t="inlineStr">
        <is>
          <t>No</t>
        </is>
      </c>
    </row>
    <row r="5476">
      <c r="A5476" t="inlineStr">
        <is>
          <t>ORD-2408-05475</t>
        </is>
      </c>
      <c r="B5476" s="11" t="n">
        <v>45513</v>
      </c>
      <c r="C5476" t="inlineStr">
        <is>
          <t>Central</t>
        </is>
      </c>
      <c r="D5476" t="inlineStr">
        <is>
          <t>Nagpur</t>
        </is>
      </c>
      <c r="E5476" t="inlineStr">
        <is>
          <t>Education</t>
        </is>
      </c>
      <c r="F5476" t="inlineStr">
        <is>
          <t>Direct Sales</t>
        </is>
      </c>
      <c r="G5476" t="inlineStr">
        <is>
          <t>Technology</t>
        </is>
      </c>
      <c r="H5476" t="inlineStr">
        <is>
          <t>Monitor</t>
        </is>
      </c>
      <c r="I5476" t="n">
        <v>3</v>
      </c>
      <c r="J5476" s="12" t="n">
        <v>13737.01</v>
      </c>
      <c r="K5476" s="13" t="n">
        <v>0.1</v>
      </c>
      <c r="L5476" s="12" t="n">
        <v>37089.93</v>
      </c>
      <c r="M5476" s="12" t="n">
        <v>32968.82</v>
      </c>
      <c r="N5476" s="12" t="n">
        <v>4121.11</v>
      </c>
      <c r="O5476" t="inlineStr">
        <is>
          <t>Net Banking</t>
        </is>
      </c>
      <c r="P5476" t="inlineStr">
        <is>
          <t>Tara Kapoor</t>
        </is>
      </c>
      <c r="Q5476" t="inlineStr">
        <is>
          <t>CUST-0726</t>
        </is>
      </c>
      <c r="R5476" t="n">
        <v>5</v>
      </c>
      <c r="S5476" t="inlineStr">
        <is>
          <t>No</t>
        </is>
      </c>
    </row>
    <row r="5477">
      <c r="A5477" t="inlineStr">
        <is>
          <t>ORD-2508-05476</t>
        </is>
      </c>
      <c r="B5477" s="11" t="n">
        <v>45896</v>
      </c>
      <c r="C5477" t="inlineStr">
        <is>
          <t>North</t>
        </is>
      </c>
      <c r="D5477" t="inlineStr">
        <is>
          <t>Jaipur</t>
        </is>
      </c>
      <c r="E5477" t="inlineStr">
        <is>
          <t>Education</t>
        </is>
      </c>
      <c r="F5477" t="inlineStr">
        <is>
          <t>Partner</t>
        </is>
      </c>
      <c r="G5477" t="inlineStr">
        <is>
          <t>Technology</t>
        </is>
      </c>
      <c r="H5477" t="inlineStr">
        <is>
          <t>Monitor</t>
        </is>
      </c>
      <c r="I5477" t="n">
        <v>5</v>
      </c>
      <c r="J5477" s="12" t="n">
        <v>12674.87</v>
      </c>
      <c r="K5477" s="13" t="n">
        <v>0.1</v>
      </c>
      <c r="L5477" s="12" t="n">
        <v>57036.92</v>
      </c>
      <c r="M5477" s="12" t="n">
        <v>50699.48</v>
      </c>
      <c r="N5477" s="12" t="n">
        <v>6337.44</v>
      </c>
      <c r="O5477" t="inlineStr">
        <is>
          <t>Cash</t>
        </is>
      </c>
      <c r="P5477" t="inlineStr">
        <is>
          <t>Tara Kapoor</t>
        </is>
      </c>
      <c r="Q5477" t="inlineStr">
        <is>
          <t>CUST-0156</t>
        </is>
      </c>
      <c r="R5477" t="n">
        <v>5</v>
      </c>
      <c r="S5477" t="inlineStr">
        <is>
          <t>No</t>
        </is>
      </c>
    </row>
    <row r="5478">
      <c r="A5478" t="inlineStr">
        <is>
          <t>ORD-2403-05477</t>
        </is>
      </c>
      <c r="B5478" s="11" t="n">
        <v>45376</v>
      </c>
      <c r="C5478" t="inlineStr">
        <is>
          <t>South</t>
        </is>
      </c>
      <c r="D5478" t="inlineStr">
        <is>
          <t>Hyderabad</t>
        </is>
      </c>
      <c r="E5478" t="inlineStr">
        <is>
          <t>Small Business</t>
        </is>
      </c>
      <c r="F5478" t="inlineStr">
        <is>
          <t>Online</t>
        </is>
      </c>
      <c r="G5478" t="inlineStr">
        <is>
          <t>Office Supplies</t>
        </is>
      </c>
      <c r="H5478" t="inlineStr">
        <is>
          <t>Paper Ream</t>
        </is>
      </c>
      <c r="I5478" t="n">
        <v>1</v>
      </c>
      <c r="J5478" s="12" t="n">
        <v>462.81</v>
      </c>
      <c r="K5478" s="13" t="n">
        <v>0</v>
      </c>
      <c r="L5478" s="12" t="n">
        <v>462.81</v>
      </c>
      <c r="M5478" s="12" t="n">
        <v>347.11</v>
      </c>
      <c r="N5478" s="12" t="n">
        <v>115.7</v>
      </c>
      <c r="O5478" t="inlineStr">
        <is>
          <t>Credit Card</t>
        </is>
      </c>
      <c r="P5478" t="inlineStr">
        <is>
          <t>Meera Joshi</t>
        </is>
      </c>
      <c r="Q5478" t="inlineStr">
        <is>
          <t>CUST-0049</t>
        </is>
      </c>
      <c r="R5478" t="n">
        <v>3</v>
      </c>
      <c r="S5478" t="inlineStr">
        <is>
          <t>No</t>
        </is>
      </c>
    </row>
    <row r="5479">
      <c r="A5479" t="inlineStr">
        <is>
          <t>ORD-2502-05478</t>
        </is>
      </c>
      <c r="B5479" s="11" t="n">
        <v>45716</v>
      </c>
      <c r="C5479" t="inlineStr">
        <is>
          <t>North</t>
        </is>
      </c>
      <c r="D5479" t="inlineStr">
        <is>
          <t>Lucknow</t>
        </is>
      </c>
      <c r="E5479" t="inlineStr">
        <is>
          <t>Education</t>
        </is>
      </c>
      <c r="F5479" t="inlineStr">
        <is>
          <t>Direct Sales</t>
        </is>
      </c>
      <c r="G5479" t="inlineStr">
        <is>
          <t>Office Supplies</t>
        </is>
      </c>
      <c r="H5479" t="inlineStr">
        <is>
          <t>Stapler</t>
        </is>
      </c>
      <c r="I5479" t="n">
        <v>6</v>
      </c>
      <c r="J5479" s="12" t="n">
        <v>332.14</v>
      </c>
      <c r="K5479" s="13" t="n">
        <v>0.05</v>
      </c>
      <c r="L5479" s="12" t="n">
        <v>1893.2</v>
      </c>
      <c r="M5479" s="12" t="n">
        <v>1335.2</v>
      </c>
      <c r="N5479" s="12" t="n">
        <v>558</v>
      </c>
      <c r="O5479" t="inlineStr">
        <is>
          <t>Debit Card</t>
        </is>
      </c>
      <c r="P5479" t="inlineStr">
        <is>
          <t>Meera Joshi</t>
        </is>
      </c>
      <c r="Q5479" t="inlineStr">
        <is>
          <t>CUST-0757</t>
        </is>
      </c>
      <c r="R5479" t="n">
        <v>3</v>
      </c>
      <c r="S5479" t="inlineStr">
        <is>
          <t>No</t>
        </is>
      </c>
    </row>
    <row r="5480">
      <c r="A5480" t="inlineStr">
        <is>
          <t>ORD-2501-05479</t>
        </is>
      </c>
      <c r="B5480" s="11" t="n">
        <v>45672</v>
      </c>
      <c r="C5480" t="inlineStr">
        <is>
          <t>Central</t>
        </is>
      </c>
      <c r="D5480" t="inlineStr">
        <is>
          <t>Raipur</t>
        </is>
      </c>
      <c r="E5480" t="inlineStr">
        <is>
          <t>Consumer</t>
        </is>
      </c>
      <c r="F5480" t="inlineStr">
        <is>
          <t>Retail Store</t>
        </is>
      </c>
      <c r="G5480" t="inlineStr">
        <is>
          <t>Technology</t>
        </is>
      </c>
      <c r="H5480" t="inlineStr">
        <is>
          <t>Laptop</t>
        </is>
      </c>
      <c r="I5480" t="n">
        <v>10</v>
      </c>
      <c r="J5480" s="12" t="n">
        <v>44005.05</v>
      </c>
      <c r="K5480" s="13" t="n">
        <v>0</v>
      </c>
      <c r="L5480" s="12" t="n">
        <v>440050.5</v>
      </c>
      <c r="M5480" s="12" t="n">
        <v>378443.43</v>
      </c>
      <c r="N5480" s="12" t="n">
        <v>61607.07</v>
      </c>
      <c r="O5480" t="inlineStr">
        <is>
          <t>Net Banking</t>
        </is>
      </c>
      <c r="P5480" t="inlineStr">
        <is>
          <t>Kabir Singh</t>
        </is>
      </c>
      <c r="Q5480" t="inlineStr">
        <is>
          <t>CUST-0101</t>
        </is>
      </c>
      <c r="R5480" t="n">
        <v>5</v>
      </c>
      <c r="S5480" t="inlineStr">
        <is>
          <t>No</t>
        </is>
      </c>
    </row>
    <row r="5481">
      <c r="A5481" t="inlineStr">
        <is>
          <t>ORD-2508-05480</t>
        </is>
      </c>
      <c r="B5481" s="11" t="n">
        <v>45880</v>
      </c>
      <c r="C5481" t="inlineStr">
        <is>
          <t>South</t>
        </is>
      </c>
      <c r="D5481" t="inlineStr">
        <is>
          <t>Bengaluru</t>
        </is>
      </c>
      <c r="E5481" t="inlineStr">
        <is>
          <t>Corporate</t>
        </is>
      </c>
      <c r="F5481" t="inlineStr">
        <is>
          <t>Direct Sales</t>
        </is>
      </c>
      <c r="G5481" t="inlineStr">
        <is>
          <t>Furniture</t>
        </is>
      </c>
      <c r="H5481" t="inlineStr">
        <is>
          <t>Office Chair</t>
        </is>
      </c>
      <c r="I5481" t="n">
        <v>10</v>
      </c>
      <c r="J5481" s="12" t="n">
        <v>7832.78</v>
      </c>
      <c r="K5481" s="13" t="n">
        <v>0.1</v>
      </c>
      <c r="L5481" s="12" t="n">
        <v>70495.02</v>
      </c>
      <c r="M5481" s="12" t="n">
        <v>54046.18</v>
      </c>
      <c r="N5481" s="12" t="n">
        <v>16448.84</v>
      </c>
      <c r="O5481" t="inlineStr">
        <is>
          <t>Debit Card</t>
        </is>
      </c>
      <c r="P5481" t="inlineStr">
        <is>
          <t>Ishaan Mehta</t>
        </is>
      </c>
      <c r="Q5481" t="inlineStr">
        <is>
          <t>CUST-0279</t>
        </is>
      </c>
      <c r="R5481" t="n">
        <v>4</v>
      </c>
      <c r="S5481" t="inlineStr">
        <is>
          <t>Yes</t>
        </is>
      </c>
    </row>
    <row r="5482">
      <c r="A5482" t="inlineStr">
        <is>
          <t>ORD-2403-05481</t>
        </is>
      </c>
      <c r="B5482" s="11" t="n">
        <v>45379</v>
      </c>
      <c r="C5482" t="inlineStr">
        <is>
          <t>South</t>
        </is>
      </c>
      <c r="D5482" t="inlineStr">
        <is>
          <t>Kochi</t>
        </is>
      </c>
      <c r="E5482" t="inlineStr">
        <is>
          <t>Corporate</t>
        </is>
      </c>
      <c r="F5482" t="inlineStr">
        <is>
          <t>Direct Sales</t>
        </is>
      </c>
      <c r="G5482" t="inlineStr">
        <is>
          <t>Technology</t>
        </is>
      </c>
      <c r="H5482" t="inlineStr">
        <is>
          <t>Printer</t>
        </is>
      </c>
      <c r="I5482" t="n">
        <v>3</v>
      </c>
      <c r="J5482" s="12" t="n">
        <v>10085.83</v>
      </c>
      <c r="K5482" s="13" t="n">
        <v>0.05</v>
      </c>
      <c r="L5482" s="12" t="n">
        <v>28744.62</v>
      </c>
      <c r="M5482" s="12" t="n">
        <v>24811.14</v>
      </c>
      <c r="N5482" s="12" t="n">
        <v>3933.48</v>
      </c>
      <c r="O5482" t="inlineStr">
        <is>
          <t>Debit Card</t>
        </is>
      </c>
      <c r="P5482" t="inlineStr">
        <is>
          <t>Vivaan Gupta</t>
        </is>
      </c>
      <c r="Q5482" t="inlineStr">
        <is>
          <t>CUST-0035</t>
        </is>
      </c>
      <c r="R5482" t="n">
        <v>6</v>
      </c>
      <c r="S5482" t="inlineStr">
        <is>
          <t>No</t>
        </is>
      </c>
    </row>
    <row r="5483">
      <c r="A5483" t="inlineStr">
        <is>
          <t>ORD-2507-05482</t>
        </is>
      </c>
      <c r="B5483" s="11" t="n">
        <v>45849</v>
      </c>
      <c r="C5483" t="inlineStr">
        <is>
          <t>South</t>
        </is>
      </c>
      <c r="D5483" t="inlineStr">
        <is>
          <t>Hyderabad</t>
        </is>
      </c>
      <c r="E5483" t="inlineStr">
        <is>
          <t>Small Business</t>
        </is>
      </c>
      <c r="F5483" t="inlineStr">
        <is>
          <t>Online</t>
        </is>
      </c>
      <c r="G5483" t="inlineStr">
        <is>
          <t>Furniture</t>
        </is>
      </c>
      <c r="H5483" t="inlineStr">
        <is>
          <t>Desk</t>
        </is>
      </c>
      <c r="I5483" t="n">
        <v>6</v>
      </c>
      <c r="J5483" s="12" t="n">
        <v>11986.09</v>
      </c>
      <c r="K5483" s="13" t="n">
        <v>0.1</v>
      </c>
      <c r="L5483" s="12" t="n">
        <v>64724.89</v>
      </c>
      <c r="M5483" s="12" t="n">
        <v>53937.41</v>
      </c>
      <c r="N5483" s="12" t="n">
        <v>10787.48</v>
      </c>
      <c r="O5483" t="inlineStr">
        <is>
          <t>Debit Card</t>
        </is>
      </c>
      <c r="P5483" t="inlineStr">
        <is>
          <t>Kabir Singh</t>
        </is>
      </c>
      <c r="Q5483" t="inlineStr">
        <is>
          <t>CUST-0487</t>
        </is>
      </c>
      <c r="R5483" t="n">
        <v>3</v>
      </c>
      <c r="S5483" t="inlineStr">
        <is>
          <t>No</t>
        </is>
      </c>
    </row>
    <row r="5484">
      <c r="A5484" t="inlineStr">
        <is>
          <t>ORD-2409-05483</t>
        </is>
      </c>
      <c r="B5484" s="11" t="n">
        <v>45536</v>
      </c>
      <c r="C5484" t="inlineStr">
        <is>
          <t>North</t>
        </is>
      </c>
      <c r="D5484" t="inlineStr">
        <is>
          <t>Jaipur</t>
        </is>
      </c>
      <c r="E5484" t="inlineStr">
        <is>
          <t>Small Business</t>
        </is>
      </c>
      <c r="F5484" t="inlineStr">
        <is>
          <t>Direct Sales</t>
        </is>
      </c>
      <c r="G5484" t="inlineStr">
        <is>
          <t>Technology</t>
        </is>
      </c>
      <c r="H5484" t="inlineStr">
        <is>
          <t>Headphones</t>
        </is>
      </c>
      <c r="I5484" t="n">
        <v>1</v>
      </c>
      <c r="J5484" s="12" t="n">
        <v>2732.62</v>
      </c>
      <c r="K5484" s="13" t="n">
        <v>0.15</v>
      </c>
      <c r="L5484" s="12" t="n">
        <v>2322.73</v>
      </c>
      <c r="M5484" s="12" t="n">
        <v>2022.14</v>
      </c>
      <c r="N5484" s="12" t="n">
        <v>300.59</v>
      </c>
      <c r="O5484" t="inlineStr">
        <is>
          <t>UPI</t>
        </is>
      </c>
      <c r="P5484" t="inlineStr">
        <is>
          <t>Aarav Sharma</t>
        </is>
      </c>
      <c r="Q5484" t="inlineStr">
        <is>
          <t>CUST-0486</t>
        </is>
      </c>
      <c r="R5484" t="n">
        <v>2</v>
      </c>
      <c r="S5484" t="inlineStr">
        <is>
          <t>No</t>
        </is>
      </c>
    </row>
    <row r="5485">
      <c r="A5485" t="inlineStr">
        <is>
          <t>ORD-2407-05484</t>
        </is>
      </c>
      <c r="B5485" s="11" t="n">
        <v>45504</v>
      </c>
      <c r="C5485" t="inlineStr">
        <is>
          <t>North</t>
        </is>
      </c>
      <c r="D5485" t="inlineStr">
        <is>
          <t>Delhi</t>
        </is>
      </c>
      <c r="E5485" t="inlineStr">
        <is>
          <t>Education</t>
        </is>
      </c>
      <c r="F5485" t="inlineStr">
        <is>
          <t>Direct Sales</t>
        </is>
      </c>
      <c r="G5485" t="inlineStr">
        <is>
          <t>Office Supplies</t>
        </is>
      </c>
      <c r="H5485" t="inlineStr">
        <is>
          <t>Paper Ream</t>
        </is>
      </c>
      <c r="I5485" t="n">
        <v>4</v>
      </c>
      <c r="J5485" s="12" t="n">
        <v>444.65</v>
      </c>
      <c r="K5485" s="13" t="n">
        <v>0.03</v>
      </c>
      <c r="L5485" s="12" t="n">
        <v>1725.24</v>
      </c>
      <c r="M5485" s="12" t="n">
        <v>1333.95</v>
      </c>
      <c r="N5485" s="12" t="n">
        <v>391.29</v>
      </c>
      <c r="O5485" t="inlineStr">
        <is>
          <t>Credit Card</t>
        </is>
      </c>
      <c r="P5485" t="inlineStr">
        <is>
          <t>Meera Joshi</t>
        </is>
      </c>
      <c r="Q5485" t="inlineStr">
        <is>
          <t>CUST-0265</t>
        </is>
      </c>
      <c r="R5485" t="n">
        <v>6</v>
      </c>
      <c r="S5485" t="inlineStr">
        <is>
          <t>No</t>
        </is>
      </c>
    </row>
    <row r="5486">
      <c r="A5486" t="inlineStr">
        <is>
          <t>ORD-2402-05485</t>
        </is>
      </c>
      <c r="B5486" s="11" t="n">
        <v>45351</v>
      </c>
      <c r="C5486" t="inlineStr">
        <is>
          <t>South</t>
        </is>
      </c>
      <c r="D5486" t="inlineStr">
        <is>
          <t>Chennai</t>
        </is>
      </c>
      <c r="E5486" t="inlineStr">
        <is>
          <t>Education</t>
        </is>
      </c>
      <c r="F5486" t="inlineStr">
        <is>
          <t>Direct Sales</t>
        </is>
      </c>
      <c r="G5486" t="inlineStr">
        <is>
          <t>Technology</t>
        </is>
      </c>
      <c r="H5486" t="inlineStr">
        <is>
          <t>Monitor</t>
        </is>
      </c>
      <c r="I5486" t="n">
        <v>2</v>
      </c>
      <c r="J5486" s="12" t="n">
        <v>14025.37</v>
      </c>
      <c r="K5486" s="13" t="n">
        <v>0.03</v>
      </c>
      <c r="L5486" s="12" t="n">
        <v>27209.22</v>
      </c>
      <c r="M5486" s="12" t="n">
        <v>22440.59</v>
      </c>
      <c r="N5486" s="12" t="n">
        <v>4768.63</v>
      </c>
      <c r="O5486" t="inlineStr">
        <is>
          <t>Credit Card</t>
        </is>
      </c>
      <c r="P5486" t="inlineStr">
        <is>
          <t>Vivaan Gupta</t>
        </is>
      </c>
      <c r="Q5486" t="inlineStr">
        <is>
          <t>CUST-0700</t>
        </is>
      </c>
      <c r="R5486" t="n">
        <v>3</v>
      </c>
      <c r="S5486" t="inlineStr">
        <is>
          <t>No</t>
        </is>
      </c>
    </row>
    <row r="5487">
      <c r="A5487" t="inlineStr">
        <is>
          <t>ORD-2509-05486</t>
        </is>
      </c>
      <c r="B5487" s="11" t="n">
        <v>45917</v>
      </c>
      <c r="C5487" t="inlineStr">
        <is>
          <t>West</t>
        </is>
      </c>
      <c r="D5487" t="inlineStr">
        <is>
          <t>Ahmedabad</t>
        </is>
      </c>
      <c r="E5487" t="inlineStr">
        <is>
          <t>Corporate</t>
        </is>
      </c>
      <c r="F5487" t="inlineStr">
        <is>
          <t>Partner</t>
        </is>
      </c>
      <c r="G5487" t="inlineStr">
        <is>
          <t>Technology</t>
        </is>
      </c>
      <c r="H5487" t="inlineStr">
        <is>
          <t>Laptop</t>
        </is>
      </c>
      <c r="I5487" t="n">
        <v>8</v>
      </c>
      <c r="J5487" s="12" t="n">
        <v>40952.66</v>
      </c>
      <c r="K5487" s="13" t="n">
        <v>0.25</v>
      </c>
      <c r="L5487" s="12" t="n">
        <v>245715.96</v>
      </c>
      <c r="M5487" s="12" t="n">
        <v>281754.3</v>
      </c>
      <c r="N5487" s="12" t="n">
        <v>-36038.34</v>
      </c>
      <c r="O5487" t="inlineStr">
        <is>
          <t>Debit Card</t>
        </is>
      </c>
      <c r="P5487" t="inlineStr">
        <is>
          <t>Anaya Rao</t>
        </is>
      </c>
      <c r="Q5487" t="inlineStr">
        <is>
          <t>CUST-0414</t>
        </is>
      </c>
      <c r="R5487" t="n">
        <v>5</v>
      </c>
      <c r="S5487" t="inlineStr">
        <is>
          <t>No</t>
        </is>
      </c>
    </row>
    <row r="5488">
      <c r="A5488" t="inlineStr">
        <is>
          <t>ORD-2511-05487</t>
        </is>
      </c>
      <c r="B5488" s="11" t="n">
        <v>45969</v>
      </c>
      <c r="C5488" t="inlineStr">
        <is>
          <t>East</t>
        </is>
      </c>
      <c r="D5488" t="inlineStr">
        <is>
          <t>Guwahati</t>
        </is>
      </c>
      <c r="E5488" t="inlineStr">
        <is>
          <t>Consumer</t>
        </is>
      </c>
      <c r="F5488" t="inlineStr">
        <is>
          <t>Retail Store</t>
        </is>
      </c>
      <c r="G5488" t="inlineStr">
        <is>
          <t>Furniture</t>
        </is>
      </c>
      <c r="H5488" t="inlineStr">
        <is>
          <t>Cabinet</t>
        </is>
      </c>
      <c r="I5488" t="n">
        <v>6</v>
      </c>
      <c r="J5488" s="12" t="n">
        <v>10292.98</v>
      </c>
      <c r="K5488" s="13" t="n">
        <v>0</v>
      </c>
      <c r="L5488" s="12" t="n">
        <v>61757.88</v>
      </c>
      <c r="M5488" s="12" t="n">
        <v>48171.15</v>
      </c>
      <c r="N5488" s="12" t="n">
        <v>13586.73</v>
      </c>
      <c r="O5488" t="inlineStr">
        <is>
          <t>UPI</t>
        </is>
      </c>
      <c r="P5488" t="inlineStr">
        <is>
          <t>Aarav Sharma</t>
        </is>
      </c>
      <c r="Q5488" t="inlineStr">
        <is>
          <t>CUST-0491</t>
        </is>
      </c>
      <c r="R5488" t="n">
        <v>3</v>
      </c>
      <c r="S5488" t="inlineStr">
        <is>
          <t>Yes</t>
        </is>
      </c>
    </row>
    <row r="5489">
      <c r="A5489" t="inlineStr">
        <is>
          <t>ORD-2507-05488</t>
        </is>
      </c>
      <c r="B5489" s="11" t="n">
        <v>45851</v>
      </c>
      <c r="C5489" t="inlineStr">
        <is>
          <t>North</t>
        </is>
      </c>
      <c r="D5489" t="inlineStr">
        <is>
          <t>Chandigarh</t>
        </is>
      </c>
      <c r="E5489" t="inlineStr">
        <is>
          <t>Education</t>
        </is>
      </c>
      <c r="F5489" t="inlineStr">
        <is>
          <t>Direct Sales</t>
        </is>
      </c>
      <c r="G5489" t="inlineStr">
        <is>
          <t>Office Supplies</t>
        </is>
      </c>
      <c r="H5489" t="inlineStr">
        <is>
          <t>Stapler</t>
        </is>
      </c>
      <c r="I5489" t="n">
        <v>1</v>
      </c>
      <c r="J5489" s="12" t="n">
        <v>329.62</v>
      </c>
      <c r="K5489" s="13" t="n">
        <v>0.15</v>
      </c>
      <c r="L5489" s="12" t="n">
        <v>280.18</v>
      </c>
      <c r="M5489" s="12" t="n">
        <v>220.85</v>
      </c>
      <c r="N5489" s="12" t="n">
        <v>59.33</v>
      </c>
      <c r="O5489" t="inlineStr">
        <is>
          <t>UPI</t>
        </is>
      </c>
      <c r="P5489" t="inlineStr">
        <is>
          <t>Tara Kapoor</t>
        </is>
      </c>
      <c r="Q5489" t="inlineStr">
        <is>
          <t>CUST-0646</t>
        </is>
      </c>
      <c r="R5489" t="n">
        <v>7</v>
      </c>
      <c r="S5489" t="inlineStr">
        <is>
          <t>No</t>
        </is>
      </c>
    </row>
    <row r="5490">
      <c r="A5490" t="inlineStr">
        <is>
          <t>ORD-2505-05489</t>
        </is>
      </c>
      <c r="B5490" s="11" t="n">
        <v>45805</v>
      </c>
      <c r="C5490" t="inlineStr">
        <is>
          <t>Central</t>
        </is>
      </c>
      <c r="D5490" t="inlineStr">
        <is>
          <t>Indore</t>
        </is>
      </c>
      <c r="E5490" t="inlineStr">
        <is>
          <t>Small Business</t>
        </is>
      </c>
      <c r="F5490" t="inlineStr">
        <is>
          <t>Retail Store</t>
        </is>
      </c>
      <c r="G5490" t="inlineStr">
        <is>
          <t>Office Supplies</t>
        </is>
      </c>
      <c r="H5490" t="inlineStr">
        <is>
          <t>File Folder</t>
        </is>
      </c>
      <c r="I5490" t="n">
        <v>1</v>
      </c>
      <c r="J5490" s="12" t="n">
        <v>103.21</v>
      </c>
      <c r="K5490" s="13" t="n">
        <v>0.2</v>
      </c>
      <c r="L5490" s="12" t="n">
        <v>82.56999999999999</v>
      </c>
      <c r="M5490" s="12" t="n">
        <v>59.86</v>
      </c>
      <c r="N5490" s="12" t="n">
        <v>22.71</v>
      </c>
      <c r="O5490" t="inlineStr">
        <is>
          <t>Cash</t>
        </is>
      </c>
      <c r="P5490" t="inlineStr">
        <is>
          <t>Meera Joshi</t>
        </is>
      </c>
      <c r="Q5490" t="inlineStr">
        <is>
          <t>CUST-0533</t>
        </is>
      </c>
      <c r="R5490" t="n">
        <v>2</v>
      </c>
      <c r="S5490" t="inlineStr">
        <is>
          <t>No</t>
        </is>
      </c>
    </row>
    <row r="5491">
      <c r="A5491" t="inlineStr">
        <is>
          <t>ORD-2408-05490</t>
        </is>
      </c>
      <c r="B5491" s="11" t="n">
        <v>45505</v>
      </c>
      <c r="C5491" t="inlineStr">
        <is>
          <t>Central</t>
        </is>
      </c>
      <c r="D5491" t="inlineStr">
        <is>
          <t>Bhopal</t>
        </is>
      </c>
      <c r="E5491" t="inlineStr">
        <is>
          <t>Education</t>
        </is>
      </c>
      <c r="F5491" t="inlineStr">
        <is>
          <t>Online</t>
        </is>
      </c>
      <c r="G5491" t="inlineStr">
        <is>
          <t>Technology</t>
        </is>
      </c>
      <c r="H5491" t="inlineStr">
        <is>
          <t>Keyboard</t>
        </is>
      </c>
      <c r="I5491" t="n">
        <v>3</v>
      </c>
      <c r="J5491" s="12" t="n">
        <v>1711.96</v>
      </c>
      <c r="K5491" s="13" t="n">
        <v>0.05</v>
      </c>
      <c r="L5491" s="12" t="n">
        <v>4879.09</v>
      </c>
      <c r="M5491" s="12" t="n">
        <v>3646.47</v>
      </c>
      <c r="N5491" s="12" t="n">
        <v>1232.62</v>
      </c>
      <c r="O5491" t="inlineStr">
        <is>
          <t>Debit Card</t>
        </is>
      </c>
      <c r="P5491" t="inlineStr">
        <is>
          <t>Tara Kapoor</t>
        </is>
      </c>
      <c r="Q5491" t="inlineStr">
        <is>
          <t>CUST-0183</t>
        </is>
      </c>
      <c r="R5491" t="n">
        <v>3</v>
      </c>
      <c r="S5491" t="inlineStr">
        <is>
          <t>No</t>
        </is>
      </c>
    </row>
    <row r="5492">
      <c r="A5492" t="inlineStr">
        <is>
          <t>ORD-2512-05491</t>
        </is>
      </c>
      <c r="B5492" s="11" t="n">
        <v>45994</v>
      </c>
      <c r="C5492" t="inlineStr">
        <is>
          <t>North</t>
        </is>
      </c>
      <c r="D5492" t="inlineStr">
        <is>
          <t>Jaipur</t>
        </is>
      </c>
      <c r="E5492" t="inlineStr">
        <is>
          <t>Corporate</t>
        </is>
      </c>
      <c r="F5492" t="inlineStr">
        <is>
          <t>Partner</t>
        </is>
      </c>
      <c r="G5492" t="inlineStr">
        <is>
          <t>Technology</t>
        </is>
      </c>
      <c r="H5492" t="inlineStr">
        <is>
          <t>Headphones</t>
        </is>
      </c>
      <c r="I5492" t="n">
        <v>3</v>
      </c>
      <c r="J5492" s="12" t="n">
        <v>2841.45</v>
      </c>
      <c r="K5492" s="13" t="n">
        <v>0.2</v>
      </c>
      <c r="L5492" s="12" t="n">
        <v>6819.48</v>
      </c>
      <c r="M5492" s="12" t="n">
        <v>6308.02</v>
      </c>
      <c r="N5492" s="12" t="n">
        <v>511.46</v>
      </c>
      <c r="O5492" t="inlineStr">
        <is>
          <t>Credit Card</t>
        </is>
      </c>
      <c r="P5492" t="inlineStr">
        <is>
          <t>Kabir Singh</t>
        </is>
      </c>
      <c r="Q5492" t="inlineStr">
        <is>
          <t>CUST-0916</t>
        </is>
      </c>
      <c r="R5492" t="n">
        <v>4</v>
      </c>
      <c r="S5492" t="inlineStr">
        <is>
          <t>No</t>
        </is>
      </c>
    </row>
    <row r="5493">
      <c r="A5493" t="inlineStr">
        <is>
          <t>ORD-2406-05492</t>
        </is>
      </c>
      <c r="B5493" s="11" t="n">
        <v>45466</v>
      </c>
      <c r="C5493" t="inlineStr">
        <is>
          <t>South</t>
        </is>
      </c>
      <c r="D5493" t="inlineStr">
        <is>
          <t>Hyderabad</t>
        </is>
      </c>
      <c r="E5493" t="inlineStr">
        <is>
          <t>Education</t>
        </is>
      </c>
      <c r="F5493" t="inlineStr">
        <is>
          <t>Direct Sales</t>
        </is>
      </c>
      <c r="G5493" t="inlineStr">
        <is>
          <t>Technology</t>
        </is>
      </c>
      <c r="H5493" t="inlineStr">
        <is>
          <t>Tablet</t>
        </is>
      </c>
      <c r="I5493" t="n">
        <v>3</v>
      </c>
      <c r="J5493" s="12" t="n">
        <v>23695.66</v>
      </c>
      <c r="K5493" s="13" t="n">
        <v>0.15</v>
      </c>
      <c r="L5493" s="12" t="n">
        <v>60423.93</v>
      </c>
      <c r="M5493" s="12" t="n">
        <v>59002.19</v>
      </c>
      <c r="N5493" s="12" t="n">
        <v>1421.74</v>
      </c>
      <c r="O5493" t="inlineStr">
        <is>
          <t>UPI</t>
        </is>
      </c>
      <c r="P5493" t="inlineStr">
        <is>
          <t>Sara Khan</t>
        </is>
      </c>
      <c r="Q5493" t="inlineStr">
        <is>
          <t>CUST-0826</t>
        </is>
      </c>
      <c r="R5493" t="n">
        <v>3</v>
      </c>
      <c r="S5493" t="inlineStr">
        <is>
          <t>No</t>
        </is>
      </c>
    </row>
    <row r="5494">
      <c r="A5494" t="inlineStr">
        <is>
          <t>ORD-2405-05493</t>
        </is>
      </c>
      <c r="B5494" s="11" t="n">
        <v>45414</v>
      </c>
      <c r="C5494" t="inlineStr">
        <is>
          <t>South</t>
        </is>
      </c>
      <c r="D5494" t="inlineStr">
        <is>
          <t>Bengaluru</t>
        </is>
      </c>
      <c r="E5494" t="inlineStr">
        <is>
          <t>Small Business</t>
        </is>
      </c>
      <c r="F5494" t="inlineStr">
        <is>
          <t>Direct Sales</t>
        </is>
      </c>
      <c r="G5494" t="inlineStr">
        <is>
          <t>Technology</t>
        </is>
      </c>
      <c r="H5494" t="inlineStr">
        <is>
          <t>Laptop</t>
        </is>
      </c>
      <c r="I5494" t="n">
        <v>2</v>
      </c>
      <c r="J5494" s="12" t="n">
        <v>43856.75</v>
      </c>
      <c r="K5494" s="13" t="n">
        <v>0.03</v>
      </c>
      <c r="L5494" s="12" t="n">
        <v>85082.10000000001</v>
      </c>
      <c r="M5494" s="12" t="n">
        <v>75433.61</v>
      </c>
      <c r="N5494" s="12" t="n">
        <v>9648.49</v>
      </c>
      <c r="O5494" t="inlineStr">
        <is>
          <t>Credit Card</t>
        </is>
      </c>
      <c r="P5494" t="inlineStr">
        <is>
          <t>Rohan Verma</t>
        </is>
      </c>
      <c r="Q5494" t="inlineStr">
        <is>
          <t>CUST-0570</t>
        </is>
      </c>
      <c r="R5494" t="n">
        <v>4</v>
      </c>
      <c r="S5494" t="inlineStr">
        <is>
          <t>No</t>
        </is>
      </c>
    </row>
    <row r="5495">
      <c r="A5495" t="inlineStr">
        <is>
          <t>ORD-2510-05494</t>
        </is>
      </c>
      <c r="B5495" s="11" t="n">
        <v>45955</v>
      </c>
      <c r="C5495" t="inlineStr">
        <is>
          <t>Central</t>
        </is>
      </c>
      <c r="D5495" t="inlineStr">
        <is>
          <t>Raipur</t>
        </is>
      </c>
      <c r="E5495" t="inlineStr">
        <is>
          <t>Small Business</t>
        </is>
      </c>
      <c r="F5495" t="inlineStr">
        <is>
          <t>Retail Store</t>
        </is>
      </c>
      <c r="G5495" t="inlineStr">
        <is>
          <t>Technology</t>
        </is>
      </c>
      <c r="H5495" t="inlineStr">
        <is>
          <t>Headphones</t>
        </is>
      </c>
      <c r="I5495" t="n">
        <v>3</v>
      </c>
      <c r="J5495" s="12" t="n">
        <v>2822.17</v>
      </c>
      <c r="K5495" s="13" t="n">
        <v>0</v>
      </c>
      <c r="L5495" s="12" t="n">
        <v>8466.51</v>
      </c>
      <c r="M5495" s="12" t="n">
        <v>6265.22</v>
      </c>
      <c r="N5495" s="12" t="n">
        <v>2201.29</v>
      </c>
      <c r="O5495" t="inlineStr">
        <is>
          <t>Credit Card</t>
        </is>
      </c>
      <c r="P5495" t="inlineStr">
        <is>
          <t>Sara Khan</t>
        </is>
      </c>
      <c r="Q5495" t="inlineStr">
        <is>
          <t>CUST-0553</t>
        </is>
      </c>
      <c r="R5495" t="n">
        <v>4</v>
      </c>
      <c r="S5495" t="inlineStr">
        <is>
          <t>Yes</t>
        </is>
      </c>
    </row>
    <row r="5496">
      <c r="A5496" t="inlineStr">
        <is>
          <t>ORD-2403-05495</t>
        </is>
      </c>
      <c r="B5496" s="11" t="n">
        <v>45382</v>
      </c>
      <c r="C5496" t="inlineStr">
        <is>
          <t>North</t>
        </is>
      </c>
      <c r="D5496" t="inlineStr">
        <is>
          <t>Jaipur</t>
        </is>
      </c>
      <c r="E5496" t="inlineStr">
        <is>
          <t>Consumer</t>
        </is>
      </c>
      <c r="F5496" t="inlineStr">
        <is>
          <t>Online</t>
        </is>
      </c>
      <c r="G5496" t="inlineStr">
        <is>
          <t>Furniture</t>
        </is>
      </c>
      <c r="H5496" t="inlineStr">
        <is>
          <t>Desk</t>
        </is>
      </c>
      <c r="I5496" t="n">
        <v>2</v>
      </c>
      <c r="J5496" s="12" t="n">
        <v>13256.56</v>
      </c>
      <c r="K5496" s="13" t="n">
        <v>0.15</v>
      </c>
      <c r="L5496" s="12" t="n">
        <v>22536.15</v>
      </c>
      <c r="M5496" s="12" t="n">
        <v>19884.84</v>
      </c>
      <c r="N5496" s="12" t="n">
        <v>2651.31</v>
      </c>
      <c r="O5496" t="inlineStr">
        <is>
          <t>Credit Card</t>
        </is>
      </c>
      <c r="P5496" t="inlineStr">
        <is>
          <t>Sara Khan</t>
        </is>
      </c>
      <c r="Q5496" t="inlineStr">
        <is>
          <t>CUST-0191</t>
        </is>
      </c>
      <c r="R5496" t="n">
        <v>3</v>
      </c>
      <c r="S5496" t="inlineStr">
        <is>
          <t>No</t>
        </is>
      </c>
    </row>
    <row r="5497">
      <c r="A5497" t="inlineStr">
        <is>
          <t>ORD-2503-05496</t>
        </is>
      </c>
      <c r="B5497" s="11" t="n">
        <v>45728</v>
      </c>
      <c r="C5497" t="inlineStr">
        <is>
          <t>North</t>
        </is>
      </c>
      <c r="D5497" t="inlineStr">
        <is>
          <t>Jaipur</t>
        </is>
      </c>
      <c r="E5497" t="inlineStr">
        <is>
          <t>Small Business</t>
        </is>
      </c>
      <c r="F5497" t="inlineStr">
        <is>
          <t>Partner</t>
        </is>
      </c>
      <c r="G5497" t="inlineStr">
        <is>
          <t>Office Supplies</t>
        </is>
      </c>
      <c r="H5497" t="inlineStr">
        <is>
          <t>Notebook Pack</t>
        </is>
      </c>
      <c r="I5497" t="n">
        <v>2</v>
      </c>
      <c r="J5497" s="12" t="n">
        <v>427.47</v>
      </c>
      <c r="K5497" s="13" t="n">
        <v>0.2</v>
      </c>
      <c r="L5497" s="12" t="n">
        <v>683.95</v>
      </c>
      <c r="M5497" s="12" t="n">
        <v>547.16</v>
      </c>
      <c r="N5497" s="12" t="n">
        <v>136.79</v>
      </c>
      <c r="O5497" t="inlineStr">
        <is>
          <t>Debit Card</t>
        </is>
      </c>
      <c r="P5497" t="inlineStr">
        <is>
          <t>Kabir Singh</t>
        </is>
      </c>
      <c r="Q5497" t="inlineStr">
        <is>
          <t>CUST-0484</t>
        </is>
      </c>
      <c r="R5497" t="n">
        <v>3</v>
      </c>
      <c r="S5497" t="inlineStr">
        <is>
          <t>No</t>
        </is>
      </c>
    </row>
    <row r="5498">
      <c r="A5498" t="inlineStr">
        <is>
          <t>ORD-2402-05497</t>
        </is>
      </c>
      <c r="B5498" s="11" t="n">
        <v>45351</v>
      </c>
      <c r="C5498" t="inlineStr">
        <is>
          <t>Central</t>
        </is>
      </c>
      <c r="D5498" t="inlineStr">
        <is>
          <t>Raipur</t>
        </is>
      </c>
      <c r="E5498" t="inlineStr">
        <is>
          <t>Corporate</t>
        </is>
      </c>
      <c r="F5498" t="inlineStr">
        <is>
          <t>Partner</t>
        </is>
      </c>
      <c r="G5498" t="inlineStr">
        <is>
          <t>Office Supplies</t>
        </is>
      </c>
      <c r="H5498" t="inlineStr">
        <is>
          <t>Pen Box</t>
        </is>
      </c>
      <c r="I5498" t="n">
        <v>5</v>
      </c>
      <c r="J5498" s="12" t="n">
        <v>201.02</v>
      </c>
      <c r="K5498" s="13" t="n">
        <v>0.15</v>
      </c>
      <c r="L5498" s="12" t="n">
        <v>854.34</v>
      </c>
      <c r="M5498" s="12" t="n">
        <v>613.11</v>
      </c>
      <c r="N5498" s="12" t="n">
        <v>241.23</v>
      </c>
      <c r="O5498" t="inlineStr">
        <is>
          <t>Credit Card</t>
        </is>
      </c>
      <c r="P5498" t="inlineStr">
        <is>
          <t>Diya Patel</t>
        </is>
      </c>
      <c r="Q5498" t="inlineStr">
        <is>
          <t>CUST-0108</t>
        </is>
      </c>
      <c r="R5498" t="n">
        <v>3</v>
      </c>
      <c r="S5498" t="inlineStr">
        <is>
          <t>No</t>
        </is>
      </c>
    </row>
    <row r="5499">
      <c r="A5499" t="inlineStr">
        <is>
          <t>ORD-2502-05498</t>
        </is>
      </c>
      <c r="B5499" s="11" t="n">
        <v>45697</v>
      </c>
      <c r="C5499" t="inlineStr">
        <is>
          <t>South</t>
        </is>
      </c>
      <c r="D5499" t="inlineStr">
        <is>
          <t>Bengaluru</t>
        </is>
      </c>
      <c r="E5499" t="inlineStr">
        <is>
          <t>Small Business</t>
        </is>
      </c>
      <c r="F5499" t="inlineStr">
        <is>
          <t>Online</t>
        </is>
      </c>
      <c r="G5499" t="inlineStr">
        <is>
          <t>Office Supplies</t>
        </is>
      </c>
      <c r="H5499" t="inlineStr">
        <is>
          <t>Stapler</t>
        </is>
      </c>
      <c r="I5499" t="n">
        <v>4</v>
      </c>
      <c r="J5499" s="12" t="n">
        <v>333.16</v>
      </c>
      <c r="K5499" s="13" t="n">
        <v>0</v>
      </c>
      <c r="L5499" s="12" t="n">
        <v>1332.64</v>
      </c>
      <c r="M5499" s="12" t="n">
        <v>892.87</v>
      </c>
      <c r="N5499" s="12" t="n">
        <v>439.77</v>
      </c>
      <c r="O5499" t="inlineStr">
        <is>
          <t>Cash</t>
        </is>
      </c>
      <c r="P5499" t="inlineStr">
        <is>
          <t>Tara Kapoor</t>
        </is>
      </c>
      <c r="Q5499" t="inlineStr">
        <is>
          <t>CUST-0561</t>
        </is>
      </c>
      <c r="R5499" t="n">
        <v>4</v>
      </c>
      <c r="S5499" t="inlineStr">
        <is>
          <t>No</t>
        </is>
      </c>
    </row>
    <row r="5500">
      <c r="A5500" t="inlineStr">
        <is>
          <t>ORD-2504-05499</t>
        </is>
      </c>
      <c r="B5500" s="11" t="n">
        <v>45763</v>
      </c>
      <c r="C5500" t="inlineStr">
        <is>
          <t>North</t>
        </is>
      </c>
      <c r="D5500" t="inlineStr">
        <is>
          <t>Jaipur</t>
        </is>
      </c>
      <c r="E5500" t="inlineStr">
        <is>
          <t>Small Business</t>
        </is>
      </c>
      <c r="F5500" t="inlineStr">
        <is>
          <t>Partner</t>
        </is>
      </c>
      <c r="G5500" t="inlineStr">
        <is>
          <t>Accessories</t>
        </is>
      </c>
      <c r="H5500" t="inlineStr">
        <is>
          <t>Webcam</t>
        </is>
      </c>
      <c r="I5500" t="n">
        <v>4</v>
      </c>
      <c r="J5500" s="12" t="n">
        <v>3737.55</v>
      </c>
      <c r="K5500" s="13" t="n">
        <v>0.15</v>
      </c>
      <c r="L5500" s="12" t="n">
        <v>12707.67</v>
      </c>
      <c r="M5500" s="12" t="n">
        <v>11362.15</v>
      </c>
      <c r="N5500" s="12" t="n">
        <v>1345.52</v>
      </c>
      <c r="O5500" t="inlineStr">
        <is>
          <t>Cash</t>
        </is>
      </c>
      <c r="P5500" t="inlineStr">
        <is>
          <t>Vivaan Gupta</t>
        </is>
      </c>
      <c r="Q5500" t="inlineStr">
        <is>
          <t>CUST-0781</t>
        </is>
      </c>
      <c r="R5500" t="n">
        <v>3</v>
      </c>
      <c r="S5500" t="inlineStr">
        <is>
          <t>No</t>
        </is>
      </c>
    </row>
    <row r="5501">
      <c r="A5501" t="inlineStr">
        <is>
          <t>ORD-2412-05500</t>
        </is>
      </c>
      <c r="B5501" s="11" t="n">
        <v>45636</v>
      </c>
      <c r="C5501" t="inlineStr">
        <is>
          <t>Central</t>
        </is>
      </c>
      <c r="D5501" t="inlineStr">
        <is>
          <t>Raipur</t>
        </is>
      </c>
      <c r="E5501" t="inlineStr">
        <is>
          <t>Corporate</t>
        </is>
      </c>
      <c r="F5501" t="inlineStr">
        <is>
          <t>Online</t>
        </is>
      </c>
      <c r="G5501" t="inlineStr">
        <is>
          <t>Technology</t>
        </is>
      </c>
      <c r="H5501" t="inlineStr">
        <is>
          <t>Printer</t>
        </is>
      </c>
      <c r="I5501" t="n">
        <v>1</v>
      </c>
      <c r="J5501" s="12" t="n">
        <v>10685.65</v>
      </c>
      <c r="K5501" s="13" t="n">
        <v>0.1</v>
      </c>
      <c r="L5501" s="12" t="n">
        <v>9617.08</v>
      </c>
      <c r="M5501" s="12" t="n">
        <v>8762.23</v>
      </c>
      <c r="N5501" s="12" t="n">
        <v>854.85</v>
      </c>
      <c r="O5501" t="inlineStr">
        <is>
          <t>Debit Card</t>
        </is>
      </c>
      <c r="P5501" t="inlineStr">
        <is>
          <t>Aarav Sharma</t>
        </is>
      </c>
      <c r="Q5501" t="inlineStr">
        <is>
          <t>CUST-0197</t>
        </is>
      </c>
      <c r="R5501" t="n">
        <v>6</v>
      </c>
      <c r="S5501" t="inlineStr">
        <is>
          <t>No</t>
        </is>
      </c>
    </row>
    <row r="5502">
      <c r="A5502" t="inlineStr">
        <is>
          <t>ORD-2401-05501</t>
        </is>
      </c>
      <c r="B5502" s="11" t="n">
        <v>45313</v>
      </c>
      <c r="C5502" t="inlineStr">
        <is>
          <t>East</t>
        </is>
      </c>
      <c r="D5502" t="inlineStr">
        <is>
          <t>Patna</t>
        </is>
      </c>
      <c r="E5502" t="inlineStr">
        <is>
          <t>Small Business</t>
        </is>
      </c>
      <c r="F5502" t="inlineStr">
        <is>
          <t>Direct Sales</t>
        </is>
      </c>
      <c r="G5502" t="inlineStr">
        <is>
          <t>Office Supplies</t>
        </is>
      </c>
      <c r="H5502" t="inlineStr">
        <is>
          <t>Paper Ream</t>
        </is>
      </c>
      <c r="I5502" t="n">
        <v>3</v>
      </c>
      <c r="J5502" s="12" t="n">
        <v>425.81</v>
      </c>
      <c r="K5502" s="13" t="n">
        <v>0</v>
      </c>
      <c r="L5502" s="12" t="n">
        <v>1277.43</v>
      </c>
      <c r="M5502" s="12" t="n">
        <v>958.0700000000001</v>
      </c>
      <c r="N5502" s="12" t="n">
        <v>319.36</v>
      </c>
      <c r="O5502" t="inlineStr">
        <is>
          <t>UPI</t>
        </is>
      </c>
      <c r="P5502" t="inlineStr">
        <is>
          <t>Rohan Verma</t>
        </is>
      </c>
      <c r="Q5502" t="inlineStr">
        <is>
          <t>CUST-0795</t>
        </is>
      </c>
      <c r="R5502" t="n">
        <v>4</v>
      </c>
      <c r="S5502" t="inlineStr">
        <is>
          <t>Yes</t>
        </is>
      </c>
    </row>
    <row r="5503">
      <c r="A5503" t="inlineStr">
        <is>
          <t>ORD-2412-05502</t>
        </is>
      </c>
      <c r="B5503" s="11" t="n">
        <v>45653</v>
      </c>
      <c r="C5503" t="inlineStr">
        <is>
          <t>Central</t>
        </is>
      </c>
      <c r="D5503" t="inlineStr">
        <is>
          <t>Nagpur</t>
        </is>
      </c>
      <c r="E5503" t="inlineStr">
        <is>
          <t>Consumer</t>
        </is>
      </c>
      <c r="F5503" t="inlineStr">
        <is>
          <t>Retail Store</t>
        </is>
      </c>
      <c r="G5503" t="inlineStr">
        <is>
          <t>Accessories</t>
        </is>
      </c>
      <c r="H5503" t="inlineStr">
        <is>
          <t>Webcam</t>
        </is>
      </c>
      <c r="I5503" t="n">
        <v>2</v>
      </c>
      <c r="J5503" s="12" t="n">
        <v>3087.44</v>
      </c>
      <c r="K5503" s="13" t="n">
        <v>0.05</v>
      </c>
      <c r="L5503" s="12" t="n">
        <v>5866.14</v>
      </c>
      <c r="M5503" s="12" t="n">
        <v>4692.91</v>
      </c>
      <c r="N5503" s="12" t="n">
        <v>1173.23</v>
      </c>
      <c r="O5503" t="inlineStr">
        <is>
          <t>Debit Card</t>
        </is>
      </c>
      <c r="P5503" t="inlineStr">
        <is>
          <t>Kabir Singh</t>
        </is>
      </c>
      <c r="Q5503" t="inlineStr">
        <is>
          <t>CUST-0940</t>
        </is>
      </c>
      <c r="R5503" t="n">
        <v>5</v>
      </c>
      <c r="S5503" t="inlineStr">
        <is>
          <t>No</t>
        </is>
      </c>
    </row>
    <row r="5504">
      <c r="A5504" t="inlineStr">
        <is>
          <t>ORD-2405-05503</t>
        </is>
      </c>
      <c r="B5504" s="11" t="n">
        <v>45420</v>
      </c>
      <c r="C5504" t="inlineStr">
        <is>
          <t>West</t>
        </is>
      </c>
      <c r="D5504" t="inlineStr">
        <is>
          <t>Ahmedabad</t>
        </is>
      </c>
      <c r="E5504" t="inlineStr">
        <is>
          <t>Corporate</t>
        </is>
      </c>
      <c r="F5504" t="inlineStr">
        <is>
          <t>Direct Sales</t>
        </is>
      </c>
      <c r="G5504" t="inlineStr">
        <is>
          <t>Accessories</t>
        </is>
      </c>
      <c r="H5504" t="inlineStr">
        <is>
          <t>Laptop Stand</t>
        </is>
      </c>
      <c r="I5504" t="n">
        <v>8</v>
      </c>
      <c r="J5504" s="12" t="n">
        <v>1924.45</v>
      </c>
      <c r="K5504" s="13" t="n">
        <v>0.25</v>
      </c>
      <c r="L5504" s="12" t="n">
        <v>11546.7</v>
      </c>
      <c r="M5504" s="12" t="n">
        <v>10776.92</v>
      </c>
      <c r="N5504" s="12" t="n">
        <v>769.78</v>
      </c>
      <c r="O5504" t="inlineStr">
        <is>
          <t>UPI</t>
        </is>
      </c>
      <c r="P5504" t="inlineStr">
        <is>
          <t>Ishaan Mehta</t>
        </is>
      </c>
      <c r="Q5504" t="inlineStr">
        <is>
          <t>CUST-0089</t>
        </is>
      </c>
      <c r="R5504" t="n">
        <v>3</v>
      </c>
      <c r="S5504" t="inlineStr">
        <is>
          <t>Yes</t>
        </is>
      </c>
    </row>
    <row r="5505">
      <c r="A5505" t="inlineStr">
        <is>
          <t>ORD-2502-05504</t>
        </is>
      </c>
      <c r="B5505" s="11" t="n">
        <v>45694</v>
      </c>
      <c r="C5505" t="inlineStr">
        <is>
          <t>South</t>
        </is>
      </c>
      <c r="D5505" t="inlineStr">
        <is>
          <t>Chennai</t>
        </is>
      </c>
      <c r="E5505" t="inlineStr">
        <is>
          <t>Corporate</t>
        </is>
      </c>
      <c r="F5505" t="inlineStr">
        <is>
          <t>Partner</t>
        </is>
      </c>
      <c r="G5505" t="inlineStr">
        <is>
          <t>Accessories</t>
        </is>
      </c>
      <c r="H5505" t="inlineStr">
        <is>
          <t>Mouse</t>
        </is>
      </c>
      <c r="I5505" t="n">
        <v>3</v>
      </c>
      <c r="J5505" s="12" t="n">
        <v>892.98</v>
      </c>
      <c r="K5505" s="13" t="n">
        <v>0.15</v>
      </c>
      <c r="L5505" s="12" t="n">
        <v>2277.1</v>
      </c>
      <c r="M5505" s="12" t="n">
        <v>1768.1</v>
      </c>
      <c r="N5505" s="12" t="n">
        <v>509</v>
      </c>
      <c r="O5505" t="inlineStr">
        <is>
          <t>Debit Card</t>
        </is>
      </c>
      <c r="P5505" t="inlineStr">
        <is>
          <t>Diya Patel</t>
        </is>
      </c>
      <c r="Q5505" t="inlineStr">
        <is>
          <t>CUST-0936</t>
        </is>
      </c>
      <c r="R5505" t="n">
        <v>4</v>
      </c>
      <c r="S5505" t="inlineStr">
        <is>
          <t>No</t>
        </is>
      </c>
    </row>
    <row r="5506">
      <c r="A5506" t="inlineStr">
        <is>
          <t>ORD-2511-05505</t>
        </is>
      </c>
      <c r="B5506" s="11" t="n">
        <v>45979</v>
      </c>
      <c r="C5506" t="inlineStr">
        <is>
          <t>Central</t>
        </is>
      </c>
      <c r="D5506" t="inlineStr">
        <is>
          <t>Bhopal</t>
        </is>
      </c>
      <c r="E5506" t="inlineStr">
        <is>
          <t>Corporate</t>
        </is>
      </c>
      <c r="F5506" t="inlineStr">
        <is>
          <t>Partner</t>
        </is>
      </c>
      <c r="G5506" t="inlineStr">
        <is>
          <t>Furniture</t>
        </is>
      </c>
      <c r="H5506" t="inlineStr">
        <is>
          <t>Bookshelf</t>
        </is>
      </c>
      <c r="I5506" t="n">
        <v>4</v>
      </c>
      <c r="J5506" s="12" t="n">
        <v>6130.21</v>
      </c>
      <c r="K5506" s="13" t="n">
        <v>0.1</v>
      </c>
      <c r="L5506" s="12" t="n">
        <v>22068.76</v>
      </c>
      <c r="M5506" s="12" t="n">
        <v>17900.21</v>
      </c>
      <c r="N5506" s="12" t="n">
        <v>4168.55</v>
      </c>
      <c r="O5506" t="inlineStr">
        <is>
          <t>Debit Card</t>
        </is>
      </c>
      <c r="P5506" t="inlineStr">
        <is>
          <t>Anaya Rao</t>
        </is>
      </c>
      <c r="Q5506" t="inlineStr">
        <is>
          <t>CUST-0772</t>
        </is>
      </c>
      <c r="R5506" t="n">
        <v>6</v>
      </c>
      <c r="S5506" t="inlineStr">
        <is>
          <t>No</t>
        </is>
      </c>
    </row>
    <row r="5507">
      <c r="A5507" t="inlineStr">
        <is>
          <t>ORD-2504-05506</t>
        </is>
      </c>
      <c r="B5507" s="11" t="n">
        <v>45754</v>
      </c>
      <c r="C5507" t="inlineStr">
        <is>
          <t>North</t>
        </is>
      </c>
      <c r="D5507" t="inlineStr">
        <is>
          <t>Chandigarh</t>
        </is>
      </c>
      <c r="E5507" t="inlineStr">
        <is>
          <t>Education</t>
        </is>
      </c>
      <c r="F5507" t="inlineStr">
        <is>
          <t>Online</t>
        </is>
      </c>
      <c r="G5507" t="inlineStr">
        <is>
          <t>Technology</t>
        </is>
      </c>
      <c r="H5507" t="inlineStr">
        <is>
          <t>Keyboard</t>
        </is>
      </c>
      <c r="I5507" t="n">
        <v>1</v>
      </c>
      <c r="J5507" s="12" t="n">
        <v>1549.56</v>
      </c>
      <c r="K5507" s="13" t="n">
        <v>0.15</v>
      </c>
      <c r="L5507" s="12" t="n">
        <v>1317.13</v>
      </c>
      <c r="M5507" s="12" t="n">
        <v>1100.19</v>
      </c>
      <c r="N5507" s="12" t="n">
        <v>216.94</v>
      </c>
      <c r="O5507" t="inlineStr">
        <is>
          <t>Credit Card</t>
        </is>
      </c>
      <c r="P5507" t="inlineStr">
        <is>
          <t>Vivaan Gupta</t>
        </is>
      </c>
      <c r="Q5507" t="inlineStr">
        <is>
          <t>CUST-0606</t>
        </is>
      </c>
      <c r="R5507" t="n">
        <v>3</v>
      </c>
      <c r="S5507" t="inlineStr">
        <is>
          <t>No</t>
        </is>
      </c>
    </row>
    <row r="5508">
      <c r="A5508" t="inlineStr">
        <is>
          <t>ORD-2511-05507</t>
        </is>
      </c>
      <c r="B5508" s="11" t="n">
        <v>45982</v>
      </c>
      <c r="C5508" t="inlineStr">
        <is>
          <t>West</t>
        </is>
      </c>
      <c r="D5508" t="inlineStr">
        <is>
          <t>Pune</t>
        </is>
      </c>
      <c r="E5508" t="inlineStr">
        <is>
          <t>Education</t>
        </is>
      </c>
      <c r="F5508" t="inlineStr">
        <is>
          <t>Online</t>
        </is>
      </c>
      <c r="G5508" t="inlineStr">
        <is>
          <t>Accessories</t>
        </is>
      </c>
      <c r="H5508" t="inlineStr">
        <is>
          <t>USB Hub</t>
        </is>
      </c>
      <c r="I5508" t="n">
        <v>2</v>
      </c>
      <c r="J5508" s="12" t="n">
        <v>1275.32</v>
      </c>
      <c r="K5508" s="13" t="n">
        <v>0.1</v>
      </c>
      <c r="L5508" s="12" t="n">
        <v>2295.58</v>
      </c>
      <c r="M5508" s="12" t="n">
        <v>1734.44</v>
      </c>
      <c r="N5508" s="12" t="n">
        <v>561.14</v>
      </c>
      <c r="O5508" t="inlineStr">
        <is>
          <t>Net Banking</t>
        </is>
      </c>
      <c r="P5508" t="inlineStr">
        <is>
          <t>Meera Joshi</t>
        </is>
      </c>
      <c r="Q5508" t="inlineStr">
        <is>
          <t>CUST-0249</t>
        </is>
      </c>
      <c r="R5508" t="n">
        <v>3</v>
      </c>
      <c r="S5508" t="inlineStr">
        <is>
          <t>No</t>
        </is>
      </c>
    </row>
    <row r="5509">
      <c r="A5509" t="inlineStr">
        <is>
          <t>ORD-2404-05508</t>
        </is>
      </c>
      <c r="B5509" s="11" t="n">
        <v>45397</v>
      </c>
      <c r="C5509" t="inlineStr">
        <is>
          <t>East</t>
        </is>
      </c>
      <c r="D5509" t="inlineStr">
        <is>
          <t>Kolkata</t>
        </is>
      </c>
      <c r="E5509" t="inlineStr">
        <is>
          <t>Small Business</t>
        </is>
      </c>
      <c r="F5509" t="inlineStr">
        <is>
          <t>Direct Sales</t>
        </is>
      </c>
      <c r="G5509" t="inlineStr">
        <is>
          <t>Technology</t>
        </is>
      </c>
      <c r="H5509" t="inlineStr">
        <is>
          <t>Headphones</t>
        </is>
      </c>
      <c r="I5509" t="n">
        <v>4</v>
      </c>
      <c r="J5509" s="12" t="n">
        <v>2530.2</v>
      </c>
      <c r="K5509" s="13" t="n">
        <v>0</v>
      </c>
      <c r="L5509" s="12" t="n">
        <v>10120.8</v>
      </c>
      <c r="M5509" s="12" t="n">
        <v>7489.39</v>
      </c>
      <c r="N5509" s="12" t="n">
        <v>2631.41</v>
      </c>
      <c r="O5509" t="inlineStr">
        <is>
          <t>Net Banking</t>
        </is>
      </c>
      <c r="P5509" t="inlineStr">
        <is>
          <t>Diya Patel</t>
        </is>
      </c>
      <c r="Q5509" t="inlineStr">
        <is>
          <t>CUST-0868</t>
        </is>
      </c>
      <c r="R5509" t="n">
        <v>7</v>
      </c>
      <c r="S5509" t="inlineStr">
        <is>
          <t>No</t>
        </is>
      </c>
    </row>
    <row r="5510">
      <c r="A5510" t="inlineStr">
        <is>
          <t>ORD-2412-05509</t>
        </is>
      </c>
      <c r="B5510" s="11" t="n">
        <v>45635</v>
      </c>
      <c r="C5510" t="inlineStr">
        <is>
          <t>Central</t>
        </is>
      </c>
      <c r="D5510" t="inlineStr">
        <is>
          <t>Nagpur</t>
        </is>
      </c>
      <c r="E5510" t="inlineStr">
        <is>
          <t>Corporate</t>
        </is>
      </c>
      <c r="F5510" t="inlineStr">
        <is>
          <t>Direct Sales</t>
        </is>
      </c>
      <c r="G5510" t="inlineStr">
        <is>
          <t>Office Supplies</t>
        </is>
      </c>
      <c r="H5510" t="inlineStr">
        <is>
          <t>Pen Box</t>
        </is>
      </c>
      <c r="I5510" t="n">
        <v>4</v>
      </c>
      <c r="J5510" s="12" t="n">
        <v>217.63</v>
      </c>
      <c r="K5510" s="13" t="n">
        <v>0.1</v>
      </c>
      <c r="L5510" s="12" t="n">
        <v>783.47</v>
      </c>
      <c r="M5510" s="12" t="n">
        <v>531.02</v>
      </c>
      <c r="N5510" s="12" t="n">
        <v>252.45</v>
      </c>
      <c r="O5510" t="inlineStr">
        <is>
          <t>Debit Card</t>
        </is>
      </c>
      <c r="P5510" t="inlineStr">
        <is>
          <t>Aarav Sharma</t>
        </is>
      </c>
      <c r="Q5510" t="inlineStr">
        <is>
          <t>CUST-0693</t>
        </is>
      </c>
      <c r="R5510" t="n">
        <v>2</v>
      </c>
      <c r="S5510" t="inlineStr">
        <is>
          <t>No</t>
        </is>
      </c>
    </row>
    <row r="5511">
      <c r="A5511" t="inlineStr">
        <is>
          <t>ORD-2506-05510</t>
        </is>
      </c>
      <c r="B5511" s="11" t="n">
        <v>45827</v>
      </c>
      <c r="C5511" t="inlineStr">
        <is>
          <t>South</t>
        </is>
      </c>
      <c r="D5511" t="inlineStr">
        <is>
          <t>Chennai</t>
        </is>
      </c>
      <c r="E5511" t="inlineStr">
        <is>
          <t>Small Business</t>
        </is>
      </c>
      <c r="F5511" t="inlineStr">
        <is>
          <t>Partner</t>
        </is>
      </c>
      <c r="G5511" t="inlineStr">
        <is>
          <t>Furniture</t>
        </is>
      </c>
      <c r="H5511" t="inlineStr">
        <is>
          <t>Bookshelf</t>
        </is>
      </c>
      <c r="I5511" t="n">
        <v>2</v>
      </c>
      <c r="J5511" s="12" t="n">
        <v>5635.08</v>
      </c>
      <c r="K5511" s="13" t="n">
        <v>0.05</v>
      </c>
      <c r="L5511" s="12" t="n">
        <v>10706.65</v>
      </c>
      <c r="M5511" s="12" t="n">
        <v>8227.219999999999</v>
      </c>
      <c r="N5511" s="12" t="n">
        <v>2479.43</v>
      </c>
      <c r="O5511" t="inlineStr">
        <is>
          <t>UPI</t>
        </is>
      </c>
      <c r="P5511" t="inlineStr">
        <is>
          <t>Kabir Singh</t>
        </is>
      </c>
      <c r="Q5511" t="inlineStr">
        <is>
          <t>CUST-0676</t>
        </is>
      </c>
      <c r="R5511" t="n">
        <v>6</v>
      </c>
      <c r="S5511" t="inlineStr">
        <is>
          <t>No</t>
        </is>
      </c>
    </row>
    <row r="5512">
      <c r="A5512" t="inlineStr">
        <is>
          <t>ORD-2405-05511</t>
        </is>
      </c>
      <c r="B5512" s="11" t="n">
        <v>45413</v>
      </c>
      <c r="C5512" t="inlineStr">
        <is>
          <t>West</t>
        </is>
      </c>
      <c r="D5512" t="inlineStr">
        <is>
          <t>Ahmedabad</t>
        </is>
      </c>
      <c r="E5512" t="inlineStr">
        <is>
          <t>Education</t>
        </is>
      </c>
      <c r="F5512" t="inlineStr">
        <is>
          <t>Retail Store</t>
        </is>
      </c>
      <c r="G5512" t="inlineStr">
        <is>
          <t>Accessories</t>
        </is>
      </c>
      <c r="H5512" t="inlineStr">
        <is>
          <t>Webcam</t>
        </is>
      </c>
      <c r="I5512" t="n">
        <v>3</v>
      </c>
      <c r="J5512" s="12" t="n">
        <v>3327.94</v>
      </c>
      <c r="K5512" s="13" t="n">
        <v>0.1</v>
      </c>
      <c r="L5512" s="12" t="n">
        <v>8985.440000000001</v>
      </c>
      <c r="M5512" s="12" t="n">
        <v>7587.7</v>
      </c>
      <c r="N5512" s="12" t="n">
        <v>1397.74</v>
      </c>
      <c r="O5512" t="inlineStr">
        <is>
          <t>Cash</t>
        </is>
      </c>
      <c r="P5512" t="inlineStr">
        <is>
          <t>Sara Khan</t>
        </is>
      </c>
      <c r="Q5512" t="inlineStr">
        <is>
          <t>CUST-0227</t>
        </is>
      </c>
      <c r="R5512" t="n">
        <v>4</v>
      </c>
      <c r="S5512" t="inlineStr">
        <is>
          <t>Yes</t>
        </is>
      </c>
    </row>
    <row r="5513">
      <c r="A5513" t="inlineStr">
        <is>
          <t>ORD-2506-05512</t>
        </is>
      </c>
      <c r="B5513" s="11" t="n">
        <v>45835</v>
      </c>
      <c r="C5513" t="inlineStr">
        <is>
          <t>South</t>
        </is>
      </c>
      <c r="D5513" t="inlineStr">
        <is>
          <t>Bengaluru</t>
        </is>
      </c>
      <c r="E5513" t="inlineStr">
        <is>
          <t>Consumer</t>
        </is>
      </c>
      <c r="F5513" t="inlineStr">
        <is>
          <t>Partner</t>
        </is>
      </c>
      <c r="G5513" t="inlineStr">
        <is>
          <t>Technology</t>
        </is>
      </c>
      <c r="H5513" t="inlineStr">
        <is>
          <t>Laptop</t>
        </is>
      </c>
      <c r="I5513" t="n">
        <v>5</v>
      </c>
      <c r="J5513" s="12" t="n">
        <v>44147.92</v>
      </c>
      <c r="K5513" s="13" t="n">
        <v>0</v>
      </c>
      <c r="L5513" s="12" t="n">
        <v>220739.6</v>
      </c>
      <c r="M5513" s="12" t="n">
        <v>189836.06</v>
      </c>
      <c r="N5513" s="12" t="n">
        <v>30903.54</v>
      </c>
      <c r="O5513" t="inlineStr">
        <is>
          <t>Credit Card</t>
        </is>
      </c>
      <c r="P5513" t="inlineStr">
        <is>
          <t>Tara Kapoor</t>
        </is>
      </c>
      <c r="Q5513" t="inlineStr">
        <is>
          <t>CUST-0030</t>
        </is>
      </c>
      <c r="R5513" t="n">
        <v>5</v>
      </c>
      <c r="S5513" t="inlineStr">
        <is>
          <t>No</t>
        </is>
      </c>
    </row>
    <row r="5514">
      <c r="A5514" t="inlineStr">
        <is>
          <t>ORD-2507-05513</t>
        </is>
      </c>
      <c r="B5514" s="11" t="n">
        <v>45845</v>
      </c>
      <c r="C5514" t="inlineStr">
        <is>
          <t>North</t>
        </is>
      </c>
      <c r="D5514" t="inlineStr">
        <is>
          <t>Jaipur</t>
        </is>
      </c>
      <c r="E5514" t="inlineStr">
        <is>
          <t>Corporate</t>
        </is>
      </c>
      <c r="F5514" t="inlineStr">
        <is>
          <t>Partner</t>
        </is>
      </c>
      <c r="G5514" t="inlineStr">
        <is>
          <t>Accessories</t>
        </is>
      </c>
      <c r="H5514" t="inlineStr">
        <is>
          <t>Mouse</t>
        </is>
      </c>
      <c r="I5514" t="n">
        <v>2</v>
      </c>
      <c r="J5514" s="12" t="n">
        <v>848.55</v>
      </c>
      <c r="K5514" s="13" t="n">
        <v>0.15</v>
      </c>
      <c r="L5514" s="12" t="n">
        <v>1442.53</v>
      </c>
      <c r="M5514" s="12" t="n">
        <v>1120.09</v>
      </c>
      <c r="N5514" s="12" t="n">
        <v>322.44</v>
      </c>
      <c r="O5514" t="inlineStr">
        <is>
          <t>Net Banking</t>
        </is>
      </c>
      <c r="P5514" t="inlineStr">
        <is>
          <t>Aarav Sharma</t>
        </is>
      </c>
      <c r="Q5514" t="inlineStr">
        <is>
          <t>CUST-0643</t>
        </is>
      </c>
      <c r="R5514" t="n">
        <v>3</v>
      </c>
      <c r="S5514" t="inlineStr">
        <is>
          <t>No</t>
        </is>
      </c>
    </row>
    <row r="5515">
      <c r="A5515" t="inlineStr">
        <is>
          <t>ORD-2401-05514</t>
        </is>
      </c>
      <c r="B5515" s="11" t="n">
        <v>45295</v>
      </c>
      <c r="C5515" t="inlineStr">
        <is>
          <t>Central</t>
        </is>
      </c>
      <c r="D5515" t="inlineStr">
        <is>
          <t>Indore</t>
        </is>
      </c>
      <c r="E5515" t="inlineStr">
        <is>
          <t>Consumer</t>
        </is>
      </c>
      <c r="F5515" t="inlineStr">
        <is>
          <t>Retail Store</t>
        </is>
      </c>
      <c r="G5515" t="inlineStr">
        <is>
          <t>Furniture</t>
        </is>
      </c>
      <c r="H5515" t="inlineStr">
        <is>
          <t>Office Chair</t>
        </is>
      </c>
      <c r="I5515" t="n">
        <v>3</v>
      </c>
      <c r="J5515" s="12" t="n">
        <v>7110.04</v>
      </c>
      <c r="K5515" s="13" t="n">
        <v>0.1</v>
      </c>
      <c r="L5515" s="12" t="n">
        <v>19197.11</v>
      </c>
      <c r="M5515" s="12" t="n">
        <v>14717.78</v>
      </c>
      <c r="N5515" s="12" t="n">
        <v>4479.33</v>
      </c>
      <c r="O5515" t="inlineStr">
        <is>
          <t>Debit Card</t>
        </is>
      </c>
      <c r="P5515" t="inlineStr">
        <is>
          <t>Vivaan Gupta</t>
        </is>
      </c>
      <c r="Q5515" t="inlineStr">
        <is>
          <t>CUST-0742</t>
        </is>
      </c>
      <c r="R5515" t="n">
        <v>5</v>
      </c>
      <c r="S5515" t="inlineStr">
        <is>
          <t>No</t>
        </is>
      </c>
    </row>
    <row r="5516">
      <c r="A5516" t="inlineStr">
        <is>
          <t>ORD-2512-05515</t>
        </is>
      </c>
      <c r="B5516" s="11" t="n">
        <v>46012</v>
      </c>
      <c r="C5516" t="inlineStr">
        <is>
          <t>Central</t>
        </is>
      </c>
      <c r="D5516" t="inlineStr">
        <is>
          <t>Raipur</t>
        </is>
      </c>
      <c r="E5516" t="inlineStr">
        <is>
          <t>Education</t>
        </is>
      </c>
      <c r="F5516" t="inlineStr">
        <is>
          <t>Partner</t>
        </is>
      </c>
      <c r="G5516" t="inlineStr">
        <is>
          <t>Technology</t>
        </is>
      </c>
      <c r="H5516" t="inlineStr">
        <is>
          <t>Monitor</t>
        </is>
      </c>
      <c r="I5516" t="n">
        <v>4</v>
      </c>
      <c r="J5516" s="12" t="n">
        <v>13687.08</v>
      </c>
      <c r="K5516" s="13" t="n">
        <v>0.05</v>
      </c>
      <c r="L5516" s="12" t="n">
        <v>52010.9</v>
      </c>
      <c r="M5516" s="12" t="n">
        <v>43798.66</v>
      </c>
      <c r="N5516" s="12" t="n">
        <v>8212.24</v>
      </c>
      <c r="O5516" t="inlineStr">
        <is>
          <t>Debit Card</t>
        </is>
      </c>
      <c r="P5516" t="inlineStr">
        <is>
          <t>Kabir Singh</t>
        </is>
      </c>
      <c r="Q5516" t="inlineStr">
        <is>
          <t>CUST-0130</t>
        </is>
      </c>
      <c r="R5516" t="n">
        <v>1</v>
      </c>
      <c r="S5516" t="inlineStr">
        <is>
          <t>No</t>
        </is>
      </c>
    </row>
    <row r="5517">
      <c r="A5517" t="inlineStr">
        <is>
          <t>ORD-2404-05516</t>
        </is>
      </c>
      <c r="B5517" s="11" t="n">
        <v>45392</v>
      </c>
      <c r="C5517" t="inlineStr">
        <is>
          <t>East</t>
        </is>
      </c>
      <c r="D5517" t="inlineStr">
        <is>
          <t>Guwahati</t>
        </is>
      </c>
      <c r="E5517" t="inlineStr">
        <is>
          <t>Education</t>
        </is>
      </c>
      <c r="F5517" t="inlineStr">
        <is>
          <t>Partner</t>
        </is>
      </c>
      <c r="G5517" t="inlineStr">
        <is>
          <t>Technology</t>
        </is>
      </c>
      <c r="H5517" t="inlineStr">
        <is>
          <t>Headphones</t>
        </is>
      </c>
      <c r="I5517" t="n">
        <v>2</v>
      </c>
      <c r="J5517" s="12" t="n">
        <v>2749.97</v>
      </c>
      <c r="K5517" s="13" t="n">
        <v>0.15</v>
      </c>
      <c r="L5517" s="12" t="n">
        <v>4674.95</v>
      </c>
      <c r="M5517" s="12" t="n">
        <v>4069.96</v>
      </c>
      <c r="N5517" s="12" t="n">
        <v>604.99</v>
      </c>
      <c r="O5517" t="inlineStr">
        <is>
          <t>Credit Card</t>
        </is>
      </c>
      <c r="P5517" t="inlineStr">
        <is>
          <t>Diya Patel</t>
        </is>
      </c>
      <c r="Q5517" t="inlineStr">
        <is>
          <t>CUST-0225</t>
        </is>
      </c>
      <c r="R5517" t="n">
        <v>2</v>
      </c>
      <c r="S5517" t="inlineStr">
        <is>
          <t>No</t>
        </is>
      </c>
    </row>
    <row r="5518">
      <c r="A5518" t="inlineStr">
        <is>
          <t>ORD-2501-05517</t>
        </is>
      </c>
      <c r="B5518" s="11" t="n">
        <v>45670</v>
      </c>
      <c r="C5518" t="inlineStr">
        <is>
          <t>South</t>
        </is>
      </c>
      <c r="D5518" t="inlineStr">
        <is>
          <t>Bengaluru</t>
        </is>
      </c>
      <c r="E5518" t="inlineStr">
        <is>
          <t>Small Business</t>
        </is>
      </c>
      <c r="F5518" t="inlineStr">
        <is>
          <t>Partner</t>
        </is>
      </c>
      <c r="G5518" t="inlineStr">
        <is>
          <t>Accessories</t>
        </is>
      </c>
      <c r="H5518" t="inlineStr">
        <is>
          <t>Webcam</t>
        </is>
      </c>
      <c r="I5518" t="n">
        <v>1</v>
      </c>
      <c r="J5518" s="12" t="n">
        <v>3251.23</v>
      </c>
      <c r="K5518" s="13" t="n">
        <v>0</v>
      </c>
      <c r="L5518" s="12" t="n">
        <v>3251.23</v>
      </c>
      <c r="M5518" s="12" t="n">
        <v>2470.93</v>
      </c>
      <c r="N5518" s="12" t="n">
        <v>780.3</v>
      </c>
      <c r="O5518" t="inlineStr">
        <is>
          <t>Debit Card</t>
        </is>
      </c>
      <c r="P5518" t="inlineStr">
        <is>
          <t>Anaya Rao</t>
        </is>
      </c>
      <c r="Q5518" t="inlineStr">
        <is>
          <t>CUST-0941</t>
        </is>
      </c>
      <c r="R5518" t="n">
        <v>2</v>
      </c>
      <c r="S5518" t="inlineStr">
        <is>
          <t>No</t>
        </is>
      </c>
    </row>
    <row r="5519">
      <c r="A5519" t="inlineStr">
        <is>
          <t>ORD-2401-05518</t>
        </is>
      </c>
      <c r="B5519" s="11" t="n">
        <v>45307</v>
      </c>
      <c r="C5519" t="inlineStr">
        <is>
          <t>Central</t>
        </is>
      </c>
      <c r="D5519" t="inlineStr">
        <is>
          <t>Bhopal</t>
        </is>
      </c>
      <c r="E5519" t="inlineStr">
        <is>
          <t>Corporate</t>
        </is>
      </c>
      <c r="F5519" t="inlineStr">
        <is>
          <t>Retail Store</t>
        </is>
      </c>
      <c r="G5519" t="inlineStr">
        <is>
          <t>Technology</t>
        </is>
      </c>
      <c r="H5519" t="inlineStr">
        <is>
          <t>Keyboard</t>
        </is>
      </c>
      <c r="I5519" t="n">
        <v>12</v>
      </c>
      <c r="J5519" s="12" t="n">
        <v>1484.47</v>
      </c>
      <c r="K5519" s="13" t="n">
        <v>0.15</v>
      </c>
      <c r="L5519" s="12" t="n">
        <v>15141.59</v>
      </c>
      <c r="M5519" s="12" t="n">
        <v>12647.68</v>
      </c>
      <c r="N5519" s="12" t="n">
        <v>2493.91</v>
      </c>
      <c r="O5519" t="inlineStr">
        <is>
          <t>Cash</t>
        </is>
      </c>
      <c r="P5519" t="inlineStr">
        <is>
          <t>Meera Joshi</t>
        </is>
      </c>
      <c r="Q5519" t="inlineStr">
        <is>
          <t>CUST-0648</t>
        </is>
      </c>
      <c r="R5519" t="n">
        <v>2</v>
      </c>
      <c r="S5519" t="inlineStr">
        <is>
          <t>Yes</t>
        </is>
      </c>
    </row>
    <row r="5520">
      <c r="A5520" t="inlineStr">
        <is>
          <t>ORD-2506-05519</t>
        </is>
      </c>
      <c r="B5520" s="11" t="n">
        <v>45817</v>
      </c>
      <c r="C5520" t="inlineStr">
        <is>
          <t>Central</t>
        </is>
      </c>
      <c r="D5520" t="inlineStr">
        <is>
          <t>Raipur</t>
        </is>
      </c>
      <c r="E5520" t="inlineStr">
        <is>
          <t>Corporate</t>
        </is>
      </c>
      <c r="F5520" t="inlineStr">
        <is>
          <t>Partner</t>
        </is>
      </c>
      <c r="G5520" t="inlineStr">
        <is>
          <t>Office Supplies</t>
        </is>
      </c>
      <c r="H5520" t="inlineStr">
        <is>
          <t>Notebook Pack</t>
        </is>
      </c>
      <c r="I5520" t="n">
        <v>2</v>
      </c>
      <c r="J5520" s="12" t="n">
        <v>373.03</v>
      </c>
      <c r="K5520" s="13" t="n">
        <v>0.2</v>
      </c>
      <c r="L5520" s="12" t="n">
        <v>596.85</v>
      </c>
      <c r="M5520" s="12" t="n">
        <v>477.48</v>
      </c>
      <c r="N5520" s="12" t="n">
        <v>119.37</v>
      </c>
      <c r="O5520" t="inlineStr">
        <is>
          <t>Net Banking</t>
        </is>
      </c>
      <c r="P5520" t="inlineStr">
        <is>
          <t>Ishaan Mehta</t>
        </is>
      </c>
      <c r="Q5520" t="inlineStr">
        <is>
          <t>CUST-0433</t>
        </is>
      </c>
      <c r="R5520" t="n">
        <v>1</v>
      </c>
      <c r="S5520" t="inlineStr">
        <is>
          <t>No</t>
        </is>
      </c>
    </row>
    <row r="5521">
      <c r="A5521" t="inlineStr">
        <is>
          <t>ORD-2411-05520</t>
        </is>
      </c>
      <c r="B5521" s="11" t="n">
        <v>45614</v>
      </c>
      <c r="C5521" t="inlineStr">
        <is>
          <t>South</t>
        </is>
      </c>
      <c r="D5521" t="inlineStr">
        <is>
          <t>Bengaluru</t>
        </is>
      </c>
      <c r="E5521" t="inlineStr">
        <is>
          <t>Education</t>
        </is>
      </c>
      <c r="F5521" t="inlineStr">
        <is>
          <t>Partner</t>
        </is>
      </c>
      <c r="G5521" t="inlineStr">
        <is>
          <t>Office Supplies</t>
        </is>
      </c>
      <c r="H5521" t="inlineStr">
        <is>
          <t>Notebook Pack</t>
        </is>
      </c>
      <c r="I5521" t="n">
        <v>3</v>
      </c>
      <c r="J5521" s="12" t="n">
        <v>362.75</v>
      </c>
      <c r="K5521" s="13" t="n">
        <v>0.1</v>
      </c>
      <c r="L5521" s="12" t="n">
        <v>979.4299999999999</v>
      </c>
      <c r="M5521" s="12" t="n">
        <v>696.48</v>
      </c>
      <c r="N5521" s="12" t="n">
        <v>282.95</v>
      </c>
      <c r="O5521" t="inlineStr">
        <is>
          <t>Cash</t>
        </is>
      </c>
      <c r="P5521" t="inlineStr">
        <is>
          <t>Sara Khan</t>
        </is>
      </c>
      <c r="Q5521" t="inlineStr">
        <is>
          <t>CUST-0430</t>
        </is>
      </c>
      <c r="R5521" t="n">
        <v>5</v>
      </c>
      <c r="S5521" t="inlineStr">
        <is>
          <t>No</t>
        </is>
      </c>
    </row>
    <row r="5522">
      <c r="A5522" t="inlineStr">
        <is>
          <t>ORD-2412-05521</t>
        </is>
      </c>
      <c r="B5522" s="11" t="n">
        <v>45637</v>
      </c>
      <c r="C5522" t="inlineStr">
        <is>
          <t>South</t>
        </is>
      </c>
      <c r="D5522" t="inlineStr">
        <is>
          <t>Chennai</t>
        </is>
      </c>
      <c r="E5522" t="inlineStr">
        <is>
          <t>Small Business</t>
        </is>
      </c>
      <c r="F5522" t="inlineStr">
        <is>
          <t>Retail Store</t>
        </is>
      </c>
      <c r="G5522" t="inlineStr">
        <is>
          <t>Office Supplies</t>
        </is>
      </c>
      <c r="H5522" t="inlineStr">
        <is>
          <t>Stapler</t>
        </is>
      </c>
      <c r="I5522" t="n">
        <v>8</v>
      </c>
      <c r="J5522" s="12" t="n">
        <v>306.75</v>
      </c>
      <c r="K5522" s="13" t="n">
        <v>0.15</v>
      </c>
      <c r="L5522" s="12" t="n">
        <v>2085.9</v>
      </c>
      <c r="M5522" s="12" t="n">
        <v>1644.18</v>
      </c>
      <c r="N5522" s="12" t="n">
        <v>441.72</v>
      </c>
      <c r="O5522" t="inlineStr">
        <is>
          <t>Debit Card</t>
        </is>
      </c>
      <c r="P5522" t="inlineStr">
        <is>
          <t>Kabir Singh</t>
        </is>
      </c>
      <c r="Q5522" t="inlineStr">
        <is>
          <t>CUST-0431</t>
        </is>
      </c>
      <c r="R5522" t="n">
        <v>4</v>
      </c>
      <c r="S5522" t="inlineStr">
        <is>
          <t>No</t>
        </is>
      </c>
    </row>
    <row r="5523">
      <c r="A5523" t="inlineStr">
        <is>
          <t>ORD-2502-05522</t>
        </is>
      </c>
      <c r="B5523" s="11" t="n">
        <v>45700</v>
      </c>
      <c r="C5523" t="inlineStr">
        <is>
          <t>South</t>
        </is>
      </c>
      <c r="D5523" t="inlineStr">
        <is>
          <t>Hyderabad</t>
        </is>
      </c>
      <c r="E5523" t="inlineStr">
        <is>
          <t>Consumer</t>
        </is>
      </c>
      <c r="F5523" t="inlineStr">
        <is>
          <t>Direct Sales</t>
        </is>
      </c>
      <c r="G5523" t="inlineStr">
        <is>
          <t>Technology</t>
        </is>
      </c>
      <c r="H5523" t="inlineStr">
        <is>
          <t>Monitor</t>
        </is>
      </c>
      <c r="I5523" t="n">
        <v>12</v>
      </c>
      <c r="J5523" s="12" t="n">
        <v>14212.34</v>
      </c>
      <c r="K5523" s="13" t="n">
        <v>0.05</v>
      </c>
      <c r="L5523" s="12" t="n">
        <v>162020.68</v>
      </c>
      <c r="M5523" s="12" t="n">
        <v>136438.46</v>
      </c>
      <c r="N5523" s="12" t="n">
        <v>25582.22</v>
      </c>
      <c r="O5523" t="inlineStr">
        <is>
          <t>Credit Card</t>
        </is>
      </c>
      <c r="P5523" t="inlineStr">
        <is>
          <t>Vivaan Gupta</t>
        </is>
      </c>
      <c r="Q5523" t="inlineStr">
        <is>
          <t>CUST-0577</t>
        </is>
      </c>
      <c r="R5523" t="n">
        <v>3</v>
      </c>
      <c r="S5523" t="inlineStr">
        <is>
          <t>No</t>
        </is>
      </c>
    </row>
    <row r="5524">
      <c r="A5524" t="inlineStr">
        <is>
          <t>ORD-2403-05523</t>
        </is>
      </c>
      <c r="B5524" s="11" t="n">
        <v>45373</v>
      </c>
      <c r="C5524" t="inlineStr">
        <is>
          <t>West</t>
        </is>
      </c>
      <c r="D5524" t="inlineStr">
        <is>
          <t>Surat</t>
        </is>
      </c>
      <c r="E5524" t="inlineStr">
        <is>
          <t>Education</t>
        </is>
      </c>
      <c r="F5524" t="inlineStr">
        <is>
          <t>Partner</t>
        </is>
      </c>
      <c r="G5524" t="inlineStr">
        <is>
          <t>Accessories</t>
        </is>
      </c>
      <c r="H5524" t="inlineStr">
        <is>
          <t>Webcam</t>
        </is>
      </c>
      <c r="I5524" t="n">
        <v>2</v>
      </c>
      <c r="J5524" s="12" t="n">
        <v>3400.12</v>
      </c>
      <c r="K5524" s="13" t="n">
        <v>0.1</v>
      </c>
      <c r="L5524" s="12" t="n">
        <v>6120.22</v>
      </c>
      <c r="M5524" s="12" t="n">
        <v>5168.18</v>
      </c>
      <c r="N5524" s="12" t="n">
        <v>952.04</v>
      </c>
      <c r="O5524" t="inlineStr">
        <is>
          <t>Debit Card</t>
        </is>
      </c>
      <c r="P5524" t="inlineStr">
        <is>
          <t>Rohan Verma</t>
        </is>
      </c>
      <c r="Q5524" t="inlineStr">
        <is>
          <t>CUST-0444</t>
        </is>
      </c>
      <c r="R5524" t="n">
        <v>5</v>
      </c>
      <c r="S5524" t="inlineStr">
        <is>
          <t>No</t>
        </is>
      </c>
    </row>
    <row r="5525">
      <c r="A5525" t="inlineStr">
        <is>
          <t>ORD-2511-05524</t>
        </is>
      </c>
      <c r="B5525" s="11" t="n">
        <v>45979</v>
      </c>
      <c r="C5525" t="inlineStr">
        <is>
          <t>North</t>
        </is>
      </c>
      <c r="D5525" t="inlineStr">
        <is>
          <t>Chandigarh</t>
        </is>
      </c>
      <c r="E5525" t="inlineStr">
        <is>
          <t>Education</t>
        </is>
      </c>
      <c r="F5525" t="inlineStr">
        <is>
          <t>Online</t>
        </is>
      </c>
      <c r="G5525" t="inlineStr">
        <is>
          <t>Furniture</t>
        </is>
      </c>
      <c r="H5525" t="inlineStr">
        <is>
          <t>Office Chair</t>
        </is>
      </c>
      <c r="I5525" t="n">
        <v>4</v>
      </c>
      <c r="J5525" s="12" t="n">
        <v>7343.42</v>
      </c>
      <c r="K5525" s="13" t="n">
        <v>0.03</v>
      </c>
      <c r="L5525" s="12" t="n">
        <v>28492.47</v>
      </c>
      <c r="M5525" s="12" t="n">
        <v>20267.84</v>
      </c>
      <c r="N5525" s="12" t="n">
        <v>8224.629999999999</v>
      </c>
      <c r="O5525" t="inlineStr">
        <is>
          <t>Cash</t>
        </is>
      </c>
      <c r="P5525" t="inlineStr">
        <is>
          <t>Meera Joshi</t>
        </is>
      </c>
      <c r="Q5525" t="inlineStr">
        <is>
          <t>CUST-0678</t>
        </is>
      </c>
      <c r="R5525" t="n">
        <v>4</v>
      </c>
      <c r="S5525" t="inlineStr">
        <is>
          <t>No</t>
        </is>
      </c>
    </row>
    <row r="5526">
      <c r="A5526" t="inlineStr">
        <is>
          <t>ORD-2402-05525</t>
        </is>
      </c>
      <c r="B5526" s="11" t="n">
        <v>45347</v>
      </c>
      <c r="C5526" t="inlineStr">
        <is>
          <t>Central</t>
        </is>
      </c>
      <c r="D5526" t="inlineStr">
        <is>
          <t>Bhopal</t>
        </is>
      </c>
      <c r="E5526" t="inlineStr">
        <is>
          <t>Small Business</t>
        </is>
      </c>
      <c r="F5526" t="inlineStr">
        <is>
          <t>Online</t>
        </is>
      </c>
      <c r="G5526" t="inlineStr">
        <is>
          <t>Furniture</t>
        </is>
      </c>
      <c r="H5526" t="inlineStr">
        <is>
          <t>Bookshelf</t>
        </is>
      </c>
      <c r="I5526" t="n">
        <v>3</v>
      </c>
      <c r="J5526" s="12" t="n">
        <v>5926.94</v>
      </c>
      <c r="K5526" s="13" t="n">
        <v>0.05</v>
      </c>
      <c r="L5526" s="12" t="n">
        <v>16891.78</v>
      </c>
      <c r="M5526" s="12" t="n">
        <v>12980</v>
      </c>
      <c r="N5526" s="12" t="n">
        <v>3911.78</v>
      </c>
      <c r="O5526" t="inlineStr">
        <is>
          <t>UPI</t>
        </is>
      </c>
      <c r="P5526" t="inlineStr">
        <is>
          <t>Tara Kapoor</t>
        </is>
      </c>
      <c r="Q5526" t="inlineStr">
        <is>
          <t>CUST-0498</t>
        </is>
      </c>
      <c r="R5526" t="n">
        <v>3</v>
      </c>
      <c r="S5526" t="inlineStr">
        <is>
          <t>No</t>
        </is>
      </c>
    </row>
    <row r="5527">
      <c r="A5527" t="inlineStr">
        <is>
          <t>ORD-2501-05526</t>
        </is>
      </c>
      <c r="B5527" s="11" t="n">
        <v>45659</v>
      </c>
      <c r="C5527" t="inlineStr">
        <is>
          <t>South</t>
        </is>
      </c>
      <c r="D5527" t="inlineStr">
        <is>
          <t>Hyderabad</t>
        </is>
      </c>
      <c r="E5527" t="inlineStr">
        <is>
          <t>Small Business</t>
        </is>
      </c>
      <c r="F5527" t="inlineStr">
        <is>
          <t>Online</t>
        </is>
      </c>
      <c r="G5527" t="inlineStr">
        <is>
          <t>Technology</t>
        </is>
      </c>
      <c r="H5527" t="inlineStr">
        <is>
          <t>Headphones</t>
        </is>
      </c>
      <c r="I5527" t="n">
        <v>1</v>
      </c>
      <c r="J5527" s="12" t="n">
        <v>2979.63</v>
      </c>
      <c r="K5527" s="13" t="n">
        <v>0.05</v>
      </c>
      <c r="L5527" s="12" t="n">
        <v>2830.65</v>
      </c>
      <c r="M5527" s="12" t="n">
        <v>2204.93</v>
      </c>
      <c r="N5527" s="12" t="n">
        <v>625.72</v>
      </c>
      <c r="O5527" t="inlineStr">
        <is>
          <t>Net Banking</t>
        </is>
      </c>
      <c r="P5527" t="inlineStr">
        <is>
          <t>Rohan Verma</t>
        </is>
      </c>
      <c r="Q5527" t="inlineStr">
        <is>
          <t>CUST-0715</t>
        </is>
      </c>
      <c r="R5527" t="n">
        <v>7</v>
      </c>
      <c r="S5527" t="inlineStr">
        <is>
          <t>No</t>
        </is>
      </c>
    </row>
    <row r="5528">
      <c r="A5528" t="inlineStr">
        <is>
          <t>ORD-2402-05527</t>
        </is>
      </c>
      <c r="B5528" s="11" t="n">
        <v>45331</v>
      </c>
      <c r="C5528" t="inlineStr">
        <is>
          <t>North</t>
        </is>
      </c>
      <c r="D5528" t="inlineStr">
        <is>
          <t>Delhi</t>
        </is>
      </c>
      <c r="E5528" t="inlineStr">
        <is>
          <t>Corporate</t>
        </is>
      </c>
      <c r="F5528" t="inlineStr">
        <is>
          <t>Retail Store</t>
        </is>
      </c>
      <c r="G5528" t="inlineStr">
        <is>
          <t>Furniture</t>
        </is>
      </c>
      <c r="H5528" t="inlineStr">
        <is>
          <t>Cabinet</t>
        </is>
      </c>
      <c r="I5528" t="n">
        <v>3</v>
      </c>
      <c r="J5528" s="12" t="n">
        <v>9068.43</v>
      </c>
      <c r="K5528" s="13" t="n">
        <v>0</v>
      </c>
      <c r="L5528" s="12" t="n">
        <v>27205.29</v>
      </c>
      <c r="M5528" s="12" t="n">
        <v>21220.13</v>
      </c>
      <c r="N5528" s="12" t="n">
        <v>5985.16</v>
      </c>
      <c r="O5528" t="inlineStr">
        <is>
          <t>Cash</t>
        </is>
      </c>
      <c r="P5528" t="inlineStr">
        <is>
          <t>Tara Kapoor</t>
        </is>
      </c>
      <c r="Q5528" t="inlineStr">
        <is>
          <t>CUST-0282</t>
        </is>
      </c>
      <c r="R5528" t="n">
        <v>1</v>
      </c>
      <c r="S5528" t="inlineStr">
        <is>
          <t>No</t>
        </is>
      </c>
    </row>
    <row r="5529">
      <c r="A5529" t="inlineStr">
        <is>
          <t>ORD-2409-05528</t>
        </is>
      </c>
      <c r="B5529" s="11" t="n">
        <v>45537</v>
      </c>
      <c r="C5529" t="inlineStr">
        <is>
          <t>South</t>
        </is>
      </c>
      <c r="D5529" t="inlineStr">
        <is>
          <t>Chennai</t>
        </is>
      </c>
      <c r="E5529" t="inlineStr">
        <is>
          <t>Education</t>
        </is>
      </c>
      <c r="F5529" t="inlineStr">
        <is>
          <t>Retail Store</t>
        </is>
      </c>
      <c r="G5529" t="inlineStr">
        <is>
          <t>Technology</t>
        </is>
      </c>
      <c r="H5529" t="inlineStr">
        <is>
          <t>Monitor</t>
        </is>
      </c>
      <c r="I5529" t="n">
        <v>2</v>
      </c>
      <c r="J5529" s="12" t="n">
        <v>12326.23</v>
      </c>
      <c r="K5529" s="13" t="n">
        <v>0.15</v>
      </c>
      <c r="L5529" s="12" t="n">
        <v>20954.59</v>
      </c>
      <c r="M5529" s="12" t="n">
        <v>19721.97</v>
      </c>
      <c r="N5529" s="12" t="n">
        <v>1232.62</v>
      </c>
      <c r="O5529" t="inlineStr">
        <is>
          <t>Debit Card</t>
        </is>
      </c>
      <c r="P5529" t="inlineStr">
        <is>
          <t>Rohan Verma</t>
        </is>
      </c>
      <c r="Q5529" t="inlineStr">
        <is>
          <t>CUST-0712</t>
        </is>
      </c>
      <c r="R5529" t="n">
        <v>4</v>
      </c>
      <c r="S5529" t="inlineStr">
        <is>
          <t>No</t>
        </is>
      </c>
    </row>
    <row r="5530">
      <c r="A5530" t="inlineStr">
        <is>
          <t>ORD-2502-05529</t>
        </is>
      </c>
      <c r="B5530" s="11" t="n">
        <v>45715</v>
      </c>
      <c r="C5530" t="inlineStr">
        <is>
          <t>North</t>
        </is>
      </c>
      <c r="D5530" t="inlineStr">
        <is>
          <t>Delhi</t>
        </is>
      </c>
      <c r="E5530" t="inlineStr">
        <is>
          <t>Consumer</t>
        </is>
      </c>
      <c r="F5530" t="inlineStr">
        <is>
          <t>Partner</t>
        </is>
      </c>
      <c r="G5530" t="inlineStr">
        <is>
          <t>Furniture</t>
        </is>
      </c>
      <c r="H5530" t="inlineStr">
        <is>
          <t>Cabinet</t>
        </is>
      </c>
      <c r="I5530" t="n">
        <v>1</v>
      </c>
      <c r="J5530" s="12" t="n">
        <v>8690.809999999999</v>
      </c>
      <c r="K5530" s="13" t="n">
        <v>0.1</v>
      </c>
      <c r="L5530" s="12" t="n">
        <v>7821.73</v>
      </c>
      <c r="M5530" s="12" t="n">
        <v>6778.83</v>
      </c>
      <c r="N5530" s="12" t="n">
        <v>1042.9</v>
      </c>
      <c r="O5530" t="inlineStr">
        <is>
          <t>Cash</t>
        </is>
      </c>
      <c r="P5530" t="inlineStr">
        <is>
          <t>Sara Khan</t>
        </is>
      </c>
      <c r="Q5530" t="inlineStr">
        <is>
          <t>CUST-0666</t>
        </is>
      </c>
      <c r="R5530" t="n">
        <v>3</v>
      </c>
      <c r="S5530" t="inlineStr">
        <is>
          <t>No</t>
        </is>
      </c>
    </row>
    <row r="5531">
      <c r="A5531" t="inlineStr">
        <is>
          <t>ORD-2412-05530</t>
        </is>
      </c>
      <c r="B5531" s="11" t="n">
        <v>45633</v>
      </c>
      <c r="C5531" t="inlineStr">
        <is>
          <t>North</t>
        </is>
      </c>
      <c r="D5531" t="inlineStr">
        <is>
          <t>Delhi</t>
        </is>
      </c>
      <c r="E5531" t="inlineStr">
        <is>
          <t>Education</t>
        </is>
      </c>
      <c r="F5531" t="inlineStr">
        <is>
          <t>Partner</t>
        </is>
      </c>
      <c r="G5531" t="inlineStr">
        <is>
          <t>Technology</t>
        </is>
      </c>
      <c r="H5531" t="inlineStr">
        <is>
          <t>Headphones</t>
        </is>
      </c>
      <c r="I5531" t="n">
        <v>2</v>
      </c>
      <c r="J5531" s="12" t="n">
        <v>3072.34</v>
      </c>
      <c r="K5531" s="13" t="n">
        <v>0.05</v>
      </c>
      <c r="L5531" s="12" t="n">
        <v>5837.45</v>
      </c>
      <c r="M5531" s="12" t="n">
        <v>4547.06</v>
      </c>
      <c r="N5531" s="12" t="n">
        <v>1290.39</v>
      </c>
      <c r="O5531" t="inlineStr">
        <is>
          <t>Cash</t>
        </is>
      </c>
      <c r="P5531" t="inlineStr">
        <is>
          <t>Aarav Sharma</t>
        </is>
      </c>
      <c r="Q5531" t="inlineStr">
        <is>
          <t>CUST-0390</t>
        </is>
      </c>
      <c r="R5531" t="n">
        <v>3</v>
      </c>
      <c r="S5531" t="inlineStr">
        <is>
          <t>Yes</t>
        </is>
      </c>
    </row>
    <row r="5532">
      <c r="A5532" t="inlineStr">
        <is>
          <t>ORD-2509-05531</t>
        </is>
      </c>
      <c r="B5532" s="11" t="n">
        <v>45914</v>
      </c>
      <c r="C5532" t="inlineStr">
        <is>
          <t>South</t>
        </is>
      </c>
      <c r="D5532" t="inlineStr">
        <is>
          <t>Kochi</t>
        </is>
      </c>
      <c r="E5532" t="inlineStr">
        <is>
          <t>Corporate</t>
        </is>
      </c>
      <c r="F5532" t="inlineStr">
        <is>
          <t>Online</t>
        </is>
      </c>
      <c r="G5532" t="inlineStr">
        <is>
          <t>Furniture</t>
        </is>
      </c>
      <c r="H5532" t="inlineStr">
        <is>
          <t>Cabinet</t>
        </is>
      </c>
      <c r="I5532" t="n">
        <v>3</v>
      </c>
      <c r="J5532" s="12" t="n">
        <v>10415.93</v>
      </c>
      <c r="K5532" s="13" t="n">
        <v>0.1</v>
      </c>
      <c r="L5532" s="12" t="n">
        <v>28123.01</v>
      </c>
      <c r="M5532" s="12" t="n">
        <v>24373.28</v>
      </c>
      <c r="N5532" s="12" t="n">
        <v>3749.73</v>
      </c>
      <c r="O5532" t="inlineStr">
        <is>
          <t>Net Banking</t>
        </is>
      </c>
      <c r="P5532" t="inlineStr">
        <is>
          <t>Kabir Singh</t>
        </is>
      </c>
      <c r="Q5532" t="inlineStr">
        <is>
          <t>CUST-0364</t>
        </is>
      </c>
      <c r="R5532" t="n">
        <v>3</v>
      </c>
      <c r="S5532" t="inlineStr">
        <is>
          <t>Yes</t>
        </is>
      </c>
    </row>
    <row r="5533">
      <c r="A5533" t="inlineStr">
        <is>
          <t>ORD-2410-05532</t>
        </is>
      </c>
      <c r="B5533" s="11" t="n">
        <v>45570</v>
      </c>
      <c r="C5533" t="inlineStr">
        <is>
          <t>South</t>
        </is>
      </c>
      <c r="D5533" t="inlineStr">
        <is>
          <t>Chennai</t>
        </is>
      </c>
      <c r="E5533" t="inlineStr">
        <is>
          <t>Small Business</t>
        </is>
      </c>
      <c r="F5533" t="inlineStr">
        <is>
          <t>Online</t>
        </is>
      </c>
      <c r="G5533" t="inlineStr">
        <is>
          <t>Technology</t>
        </is>
      </c>
      <c r="H5533" t="inlineStr">
        <is>
          <t>Printer</t>
        </is>
      </c>
      <c r="I5533" t="n">
        <v>4</v>
      </c>
      <c r="J5533" s="12" t="n">
        <v>11008.16</v>
      </c>
      <c r="K5533" s="13" t="n">
        <v>0.05</v>
      </c>
      <c r="L5533" s="12" t="n">
        <v>41831.01</v>
      </c>
      <c r="M5533" s="12" t="n">
        <v>36106.76</v>
      </c>
      <c r="N5533" s="12" t="n">
        <v>5724.25</v>
      </c>
      <c r="O5533" t="inlineStr">
        <is>
          <t>Credit Card</t>
        </is>
      </c>
      <c r="P5533" t="inlineStr">
        <is>
          <t>Ishaan Mehta</t>
        </is>
      </c>
      <c r="Q5533" t="inlineStr">
        <is>
          <t>CUST-0838</t>
        </is>
      </c>
      <c r="R5533" t="n">
        <v>3</v>
      </c>
      <c r="S5533" t="inlineStr">
        <is>
          <t>No</t>
        </is>
      </c>
    </row>
    <row r="5534">
      <c r="A5534" t="inlineStr">
        <is>
          <t>ORD-2408-05533</t>
        </is>
      </c>
      <c r="B5534" s="11" t="n">
        <v>45510</v>
      </c>
      <c r="C5534" t="inlineStr">
        <is>
          <t>North</t>
        </is>
      </c>
      <c r="D5534" t="inlineStr">
        <is>
          <t>Delhi</t>
        </is>
      </c>
      <c r="E5534" t="inlineStr">
        <is>
          <t>Small Business</t>
        </is>
      </c>
      <c r="F5534" t="inlineStr">
        <is>
          <t>Direct Sales</t>
        </is>
      </c>
      <c r="G5534" t="inlineStr">
        <is>
          <t>Technology</t>
        </is>
      </c>
      <c r="H5534" t="inlineStr">
        <is>
          <t>Headphones</t>
        </is>
      </c>
      <c r="I5534" t="n">
        <v>2</v>
      </c>
      <c r="J5534" s="12" t="n">
        <v>2701.36</v>
      </c>
      <c r="K5534" s="13" t="n">
        <v>0</v>
      </c>
      <c r="L5534" s="12" t="n">
        <v>5402.72</v>
      </c>
      <c r="M5534" s="12" t="n">
        <v>3998.01</v>
      </c>
      <c r="N5534" s="12" t="n">
        <v>1404.71</v>
      </c>
      <c r="O5534" t="inlineStr">
        <is>
          <t>Credit Card</t>
        </is>
      </c>
      <c r="P5534" t="inlineStr">
        <is>
          <t>Sara Khan</t>
        </is>
      </c>
      <c r="Q5534" t="inlineStr">
        <is>
          <t>CUST-0454</t>
        </is>
      </c>
      <c r="R5534" t="n">
        <v>4</v>
      </c>
      <c r="S5534" t="inlineStr">
        <is>
          <t>Yes</t>
        </is>
      </c>
    </row>
    <row r="5535">
      <c r="A5535" t="inlineStr">
        <is>
          <t>ORD-2406-05534</t>
        </is>
      </c>
      <c r="B5535" s="11" t="n">
        <v>45451</v>
      </c>
      <c r="C5535" t="inlineStr">
        <is>
          <t>North</t>
        </is>
      </c>
      <c r="D5535" t="inlineStr">
        <is>
          <t>Chandigarh</t>
        </is>
      </c>
      <c r="E5535" t="inlineStr">
        <is>
          <t>Corporate</t>
        </is>
      </c>
      <c r="F5535" t="inlineStr">
        <is>
          <t>Online</t>
        </is>
      </c>
      <c r="G5535" t="inlineStr">
        <is>
          <t>Accessories</t>
        </is>
      </c>
      <c r="H5535" t="inlineStr">
        <is>
          <t>Mouse</t>
        </is>
      </c>
      <c r="I5535" t="n">
        <v>4</v>
      </c>
      <c r="J5535" s="12" t="n">
        <v>905.04</v>
      </c>
      <c r="K5535" s="13" t="n">
        <v>0.05</v>
      </c>
      <c r="L5535" s="12" t="n">
        <v>3439.15</v>
      </c>
      <c r="M5535" s="12" t="n">
        <v>2389.31</v>
      </c>
      <c r="N5535" s="12" t="n">
        <v>1049.84</v>
      </c>
      <c r="O5535" t="inlineStr">
        <is>
          <t>Credit Card</t>
        </is>
      </c>
      <c r="P5535" t="inlineStr">
        <is>
          <t>Vivaan Gupta</t>
        </is>
      </c>
      <c r="Q5535" t="inlineStr">
        <is>
          <t>CUST-0940</t>
        </is>
      </c>
      <c r="R5535" t="n">
        <v>4</v>
      </c>
      <c r="S5535" t="inlineStr">
        <is>
          <t>Yes</t>
        </is>
      </c>
    </row>
    <row r="5536">
      <c r="A5536" t="inlineStr">
        <is>
          <t>ORD-2511-05535</t>
        </is>
      </c>
      <c r="B5536" s="11" t="n">
        <v>45966</v>
      </c>
      <c r="C5536" t="inlineStr">
        <is>
          <t>South</t>
        </is>
      </c>
      <c r="D5536" t="inlineStr">
        <is>
          <t>Kochi</t>
        </is>
      </c>
      <c r="E5536" t="inlineStr">
        <is>
          <t>Consumer</t>
        </is>
      </c>
      <c r="F5536" t="inlineStr">
        <is>
          <t>Direct Sales</t>
        </is>
      </c>
      <c r="G5536" t="inlineStr">
        <is>
          <t>Accessories</t>
        </is>
      </c>
      <c r="H5536" t="inlineStr">
        <is>
          <t>Webcam</t>
        </is>
      </c>
      <c r="I5536" t="n">
        <v>2</v>
      </c>
      <c r="J5536" s="12" t="n">
        <v>3091.67</v>
      </c>
      <c r="K5536" s="13" t="n">
        <v>0.15</v>
      </c>
      <c r="L5536" s="12" t="n">
        <v>5255.84</v>
      </c>
      <c r="M5536" s="12" t="n">
        <v>4699.34</v>
      </c>
      <c r="N5536" s="12" t="n">
        <v>556.5</v>
      </c>
      <c r="O5536" t="inlineStr">
        <is>
          <t>Credit Card</t>
        </is>
      </c>
      <c r="P5536" t="inlineStr">
        <is>
          <t>Kabir Singh</t>
        </is>
      </c>
      <c r="Q5536" t="inlineStr">
        <is>
          <t>CUST-0529</t>
        </is>
      </c>
      <c r="R5536" t="n">
        <v>3</v>
      </c>
      <c r="S5536" t="inlineStr">
        <is>
          <t>No</t>
        </is>
      </c>
    </row>
    <row r="5537">
      <c r="A5537" t="inlineStr">
        <is>
          <t>ORD-2511-05536</t>
        </is>
      </c>
      <c r="B5537" s="11" t="n">
        <v>45976</v>
      </c>
      <c r="C5537" t="inlineStr">
        <is>
          <t>South</t>
        </is>
      </c>
      <c r="D5537" t="inlineStr">
        <is>
          <t>Hyderabad</t>
        </is>
      </c>
      <c r="E5537" t="inlineStr">
        <is>
          <t>Corporate</t>
        </is>
      </c>
      <c r="F5537" t="inlineStr">
        <is>
          <t>Retail Store</t>
        </is>
      </c>
      <c r="G5537" t="inlineStr">
        <is>
          <t>Furniture</t>
        </is>
      </c>
      <c r="H5537" t="inlineStr">
        <is>
          <t>Cabinet</t>
        </is>
      </c>
      <c r="I5537" t="n">
        <v>2</v>
      </c>
      <c r="J5537" s="12" t="n">
        <v>10239.51</v>
      </c>
      <c r="K5537" s="13" t="n">
        <v>0.05</v>
      </c>
      <c r="L5537" s="12" t="n">
        <v>19455.07</v>
      </c>
      <c r="M5537" s="12" t="n">
        <v>15973.64</v>
      </c>
      <c r="N5537" s="12" t="n">
        <v>3481.43</v>
      </c>
      <c r="O5537" t="inlineStr">
        <is>
          <t>Credit Card</t>
        </is>
      </c>
      <c r="P5537" t="inlineStr">
        <is>
          <t>Ishaan Mehta</t>
        </is>
      </c>
      <c r="Q5537" t="inlineStr">
        <is>
          <t>CUST-0502</t>
        </is>
      </c>
      <c r="R5537" t="n">
        <v>3</v>
      </c>
      <c r="S5537" t="inlineStr">
        <is>
          <t>No</t>
        </is>
      </c>
    </row>
    <row r="5538">
      <c r="A5538" t="inlineStr">
        <is>
          <t>ORD-2401-05537</t>
        </is>
      </c>
      <c r="B5538" s="11" t="n">
        <v>45298</v>
      </c>
      <c r="C5538" t="inlineStr">
        <is>
          <t>West</t>
        </is>
      </c>
      <c r="D5538" t="inlineStr">
        <is>
          <t>Surat</t>
        </is>
      </c>
      <c r="E5538" t="inlineStr">
        <is>
          <t>Consumer</t>
        </is>
      </c>
      <c r="F5538" t="inlineStr">
        <is>
          <t>Direct Sales</t>
        </is>
      </c>
      <c r="G5538" t="inlineStr">
        <is>
          <t>Office Supplies</t>
        </is>
      </c>
      <c r="H5538" t="inlineStr">
        <is>
          <t>Notebook Pack</t>
        </is>
      </c>
      <c r="I5538" t="n">
        <v>2</v>
      </c>
      <c r="J5538" s="12" t="n">
        <v>414.55</v>
      </c>
      <c r="K5538" s="13" t="n">
        <v>0.1</v>
      </c>
      <c r="L5538" s="12" t="n">
        <v>746.1900000000001</v>
      </c>
      <c r="M5538" s="12" t="n">
        <v>530.62</v>
      </c>
      <c r="N5538" s="12" t="n">
        <v>215.57</v>
      </c>
      <c r="O5538" t="inlineStr">
        <is>
          <t>Debit Card</t>
        </is>
      </c>
      <c r="P5538" t="inlineStr">
        <is>
          <t>Rohan Verma</t>
        </is>
      </c>
      <c r="Q5538" t="inlineStr">
        <is>
          <t>CUST-0031</t>
        </is>
      </c>
      <c r="R5538" t="n">
        <v>5</v>
      </c>
      <c r="S5538" t="inlineStr">
        <is>
          <t>Yes</t>
        </is>
      </c>
    </row>
    <row r="5539">
      <c r="A5539" t="inlineStr">
        <is>
          <t>ORD-2408-05538</t>
        </is>
      </c>
      <c r="B5539" s="11" t="n">
        <v>45517</v>
      </c>
      <c r="C5539" t="inlineStr">
        <is>
          <t>Central</t>
        </is>
      </c>
      <c r="D5539" t="inlineStr">
        <is>
          <t>Indore</t>
        </is>
      </c>
      <c r="E5539" t="inlineStr">
        <is>
          <t>Education</t>
        </is>
      </c>
      <c r="F5539" t="inlineStr">
        <is>
          <t>Online</t>
        </is>
      </c>
      <c r="G5539" t="inlineStr">
        <is>
          <t>Technology</t>
        </is>
      </c>
      <c r="H5539" t="inlineStr">
        <is>
          <t>Laptop</t>
        </is>
      </c>
      <c r="I5539" t="n">
        <v>6</v>
      </c>
      <c r="J5539" s="12" t="n">
        <v>45479.87</v>
      </c>
      <c r="K5539" s="13" t="n">
        <v>0.15</v>
      </c>
      <c r="L5539" s="12" t="n">
        <v>231947.34</v>
      </c>
      <c r="M5539" s="12" t="n">
        <v>234676.13</v>
      </c>
      <c r="N5539" s="12" t="n">
        <v>-2728.79</v>
      </c>
      <c r="O5539" t="inlineStr">
        <is>
          <t>Debit Card</t>
        </is>
      </c>
      <c r="P5539" t="inlineStr">
        <is>
          <t>Sara Khan</t>
        </is>
      </c>
      <c r="Q5539" t="inlineStr">
        <is>
          <t>CUST-0807</t>
        </is>
      </c>
      <c r="R5539" t="n">
        <v>4</v>
      </c>
      <c r="S5539" t="inlineStr">
        <is>
          <t>Yes</t>
        </is>
      </c>
    </row>
    <row r="5540">
      <c r="A5540" t="inlineStr">
        <is>
          <t>ORD-2406-05539</t>
        </is>
      </c>
      <c r="B5540" s="11" t="n">
        <v>45462</v>
      </c>
      <c r="C5540" t="inlineStr">
        <is>
          <t>West</t>
        </is>
      </c>
      <c r="D5540" t="inlineStr">
        <is>
          <t>Pune</t>
        </is>
      </c>
      <c r="E5540" t="inlineStr">
        <is>
          <t>Small Business</t>
        </is>
      </c>
      <c r="F5540" t="inlineStr">
        <is>
          <t>Online</t>
        </is>
      </c>
      <c r="G5540" t="inlineStr">
        <is>
          <t>Technology</t>
        </is>
      </c>
      <c r="H5540" t="inlineStr">
        <is>
          <t>Keyboard</t>
        </is>
      </c>
      <c r="I5540" t="n">
        <v>3</v>
      </c>
      <c r="J5540" s="12" t="n">
        <v>1695.37</v>
      </c>
      <c r="K5540" s="13" t="n">
        <v>0</v>
      </c>
      <c r="L5540" s="12" t="n">
        <v>5086.11</v>
      </c>
      <c r="M5540" s="12" t="n">
        <v>3611.14</v>
      </c>
      <c r="N5540" s="12" t="n">
        <v>1474.97</v>
      </c>
      <c r="O5540" t="inlineStr">
        <is>
          <t>Credit Card</t>
        </is>
      </c>
      <c r="P5540" t="inlineStr">
        <is>
          <t>Aarav Sharma</t>
        </is>
      </c>
      <c r="Q5540" t="inlineStr">
        <is>
          <t>CUST-0746</t>
        </is>
      </c>
      <c r="R5540" t="n">
        <v>8</v>
      </c>
      <c r="S5540" t="inlineStr">
        <is>
          <t>Yes</t>
        </is>
      </c>
    </row>
    <row r="5541">
      <c r="A5541" t="inlineStr">
        <is>
          <t>ORD-2502-05540</t>
        </is>
      </c>
      <c r="B5541" s="11" t="n">
        <v>45702</v>
      </c>
      <c r="C5541" t="inlineStr">
        <is>
          <t>Central</t>
        </is>
      </c>
      <c r="D5541" t="inlineStr">
        <is>
          <t>Indore</t>
        </is>
      </c>
      <c r="E5541" t="inlineStr">
        <is>
          <t>Education</t>
        </is>
      </c>
      <c r="F5541" t="inlineStr">
        <is>
          <t>Direct Sales</t>
        </is>
      </c>
      <c r="G5541" t="inlineStr">
        <is>
          <t>Office Supplies</t>
        </is>
      </c>
      <c r="H5541" t="inlineStr">
        <is>
          <t>Paper Ream</t>
        </is>
      </c>
      <c r="I5541" t="n">
        <v>2</v>
      </c>
      <c r="J5541" s="12" t="n">
        <v>441.73</v>
      </c>
      <c r="K5541" s="13" t="n">
        <v>0.05</v>
      </c>
      <c r="L5541" s="12" t="n">
        <v>839.29</v>
      </c>
      <c r="M5541" s="12" t="n">
        <v>662.6</v>
      </c>
      <c r="N5541" s="12" t="n">
        <v>176.69</v>
      </c>
      <c r="O5541" t="inlineStr">
        <is>
          <t>Cash</t>
        </is>
      </c>
      <c r="P5541" t="inlineStr">
        <is>
          <t>Diya Patel</t>
        </is>
      </c>
      <c r="Q5541" t="inlineStr">
        <is>
          <t>CUST-0746</t>
        </is>
      </c>
      <c r="R5541" t="n">
        <v>3</v>
      </c>
      <c r="S5541" t="inlineStr">
        <is>
          <t>No</t>
        </is>
      </c>
    </row>
    <row r="5542">
      <c r="A5542" t="inlineStr">
        <is>
          <t>ORD-2510-05541</t>
        </is>
      </c>
      <c r="B5542" s="11" t="n">
        <v>45951</v>
      </c>
      <c r="C5542" t="inlineStr">
        <is>
          <t>South</t>
        </is>
      </c>
      <c r="D5542" t="inlineStr">
        <is>
          <t>Bengaluru</t>
        </is>
      </c>
      <c r="E5542" t="inlineStr">
        <is>
          <t>Corporate</t>
        </is>
      </c>
      <c r="F5542" t="inlineStr">
        <is>
          <t>Direct Sales</t>
        </is>
      </c>
      <c r="G5542" t="inlineStr">
        <is>
          <t>Furniture</t>
        </is>
      </c>
      <c r="H5542" t="inlineStr">
        <is>
          <t>Desk</t>
        </is>
      </c>
      <c r="I5542" t="n">
        <v>2</v>
      </c>
      <c r="J5542" s="12" t="n">
        <v>13653.99</v>
      </c>
      <c r="K5542" s="13" t="n">
        <v>0.05</v>
      </c>
      <c r="L5542" s="12" t="n">
        <v>25942.58</v>
      </c>
      <c r="M5542" s="12" t="n">
        <v>20480.99</v>
      </c>
      <c r="N5542" s="12" t="n">
        <v>5461.59</v>
      </c>
      <c r="O5542" t="inlineStr">
        <is>
          <t>Debit Card</t>
        </is>
      </c>
      <c r="P5542" t="inlineStr">
        <is>
          <t>Vivaan Gupta</t>
        </is>
      </c>
      <c r="Q5542" t="inlineStr">
        <is>
          <t>CUST-0176</t>
        </is>
      </c>
      <c r="R5542" t="n">
        <v>1</v>
      </c>
      <c r="S5542" t="inlineStr">
        <is>
          <t>Yes</t>
        </is>
      </c>
    </row>
    <row r="5543">
      <c r="A5543" t="inlineStr">
        <is>
          <t>ORD-2406-05542</t>
        </is>
      </c>
      <c r="B5543" s="11" t="n">
        <v>45446</v>
      </c>
      <c r="C5543" t="inlineStr">
        <is>
          <t>North</t>
        </is>
      </c>
      <c r="D5543" t="inlineStr">
        <is>
          <t>Chandigarh</t>
        </is>
      </c>
      <c r="E5543" t="inlineStr">
        <is>
          <t>Consumer</t>
        </is>
      </c>
      <c r="F5543" t="inlineStr">
        <is>
          <t>Retail Store</t>
        </is>
      </c>
      <c r="G5543" t="inlineStr">
        <is>
          <t>Furniture</t>
        </is>
      </c>
      <c r="H5543" t="inlineStr">
        <is>
          <t>Bookshelf</t>
        </is>
      </c>
      <c r="I5543" t="n">
        <v>1</v>
      </c>
      <c r="J5543" s="12" t="n">
        <v>5856.21</v>
      </c>
      <c r="K5543" s="13" t="n">
        <v>0.05</v>
      </c>
      <c r="L5543" s="12" t="n">
        <v>5563.4</v>
      </c>
      <c r="M5543" s="12" t="n">
        <v>4275.03</v>
      </c>
      <c r="N5543" s="12" t="n">
        <v>1288.37</v>
      </c>
      <c r="O5543" t="inlineStr">
        <is>
          <t>UPI</t>
        </is>
      </c>
      <c r="P5543" t="inlineStr">
        <is>
          <t>Kabir Singh</t>
        </is>
      </c>
      <c r="Q5543" t="inlineStr">
        <is>
          <t>CUST-0864</t>
        </is>
      </c>
      <c r="R5543" t="n">
        <v>5</v>
      </c>
      <c r="S5543" t="inlineStr">
        <is>
          <t>Yes</t>
        </is>
      </c>
    </row>
    <row r="5544">
      <c r="A5544" t="inlineStr">
        <is>
          <t>ORD-2404-05543</t>
        </is>
      </c>
      <c r="B5544" s="11" t="n">
        <v>45390</v>
      </c>
      <c r="C5544" t="inlineStr">
        <is>
          <t>South</t>
        </is>
      </c>
      <c r="D5544" t="inlineStr">
        <is>
          <t>Bengaluru</t>
        </is>
      </c>
      <c r="E5544" t="inlineStr">
        <is>
          <t>Education</t>
        </is>
      </c>
      <c r="F5544" t="inlineStr">
        <is>
          <t>Partner</t>
        </is>
      </c>
      <c r="G5544" t="inlineStr">
        <is>
          <t>Accessories</t>
        </is>
      </c>
      <c r="H5544" t="inlineStr">
        <is>
          <t>USB Hub</t>
        </is>
      </c>
      <c r="I5544" t="n">
        <v>4</v>
      </c>
      <c r="J5544" s="12" t="n">
        <v>1201.02</v>
      </c>
      <c r="K5544" s="13" t="n">
        <v>0.1</v>
      </c>
      <c r="L5544" s="12" t="n">
        <v>4323.67</v>
      </c>
      <c r="M5544" s="12" t="n">
        <v>3266.77</v>
      </c>
      <c r="N5544" s="12" t="n">
        <v>1056.9</v>
      </c>
      <c r="O5544" t="inlineStr">
        <is>
          <t>UPI</t>
        </is>
      </c>
      <c r="P5544" t="inlineStr">
        <is>
          <t>Vivaan Gupta</t>
        </is>
      </c>
      <c r="Q5544" t="inlineStr">
        <is>
          <t>CUST-0430</t>
        </is>
      </c>
      <c r="R5544" t="n">
        <v>6</v>
      </c>
      <c r="S5544" t="inlineStr">
        <is>
          <t>No</t>
        </is>
      </c>
    </row>
    <row r="5545">
      <c r="A5545" t="inlineStr">
        <is>
          <t>ORD-2406-05544</t>
        </is>
      </c>
      <c r="B5545" s="11" t="n">
        <v>45451</v>
      </c>
      <c r="C5545" t="inlineStr">
        <is>
          <t>Central</t>
        </is>
      </c>
      <c r="D5545" t="inlineStr">
        <is>
          <t>Nagpur</t>
        </is>
      </c>
      <c r="E5545" t="inlineStr">
        <is>
          <t>Education</t>
        </is>
      </c>
      <c r="F5545" t="inlineStr">
        <is>
          <t>Direct Sales</t>
        </is>
      </c>
      <c r="G5545" t="inlineStr">
        <is>
          <t>Furniture</t>
        </is>
      </c>
      <c r="H5545" t="inlineStr">
        <is>
          <t>Bookshelf</t>
        </is>
      </c>
      <c r="I5545" t="n">
        <v>1</v>
      </c>
      <c r="J5545" s="12" t="n">
        <v>5762.1</v>
      </c>
      <c r="K5545" s="13" t="n">
        <v>0.1</v>
      </c>
      <c r="L5545" s="12" t="n">
        <v>5185.89</v>
      </c>
      <c r="M5545" s="12" t="n">
        <v>4206.33</v>
      </c>
      <c r="N5545" s="12" t="n">
        <v>979.5599999999999</v>
      </c>
      <c r="O5545" t="inlineStr">
        <is>
          <t>Credit Card</t>
        </is>
      </c>
      <c r="P5545" t="inlineStr">
        <is>
          <t>Rohan Verma</t>
        </is>
      </c>
      <c r="Q5545" t="inlineStr">
        <is>
          <t>CUST-0122</t>
        </is>
      </c>
      <c r="R5545" t="n">
        <v>3</v>
      </c>
      <c r="S5545" t="inlineStr">
        <is>
          <t>No</t>
        </is>
      </c>
    </row>
    <row r="5546">
      <c r="A5546" t="inlineStr">
        <is>
          <t>ORD-2510-05545</t>
        </is>
      </c>
      <c r="B5546" s="11" t="n">
        <v>45957</v>
      </c>
      <c r="C5546" t="inlineStr">
        <is>
          <t>North</t>
        </is>
      </c>
      <c r="D5546" t="inlineStr">
        <is>
          <t>Lucknow</t>
        </is>
      </c>
      <c r="E5546" t="inlineStr">
        <is>
          <t>Consumer</t>
        </is>
      </c>
      <c r="F5546" t="inlineStr">
        <is>
          <t>Partner</t>
        </is>
      </c>
      <c r="G5546" t="inlineStr">
        <is>
          <t>Technology</t>
        </is>
      </c>
      <c r="H5546" t="inlineStr">
        <is>
          <t>Laptop</t>
        </is>
      </c>
      <c r="I5546" t="n">
        <v>3</v>
      </c>
      <c r="J5546" s="12" t="n">
        <v>49938</v>
      </c>
      <c r="K5546" s="13" t="n">
        <v>0.03</v>
      </c>
      <c r="L5546" s="12" t="n">
        <v>145319.58</v>
      </c>
      <c r="M5546" s="12" t="n">
        <v>128840.04</v>
      </c>
      <c r="N5546" s="12" t="n">
        <v>16479.54</v>
      </c>
      <c r="O5546" t="inlineStr">
        <is>
          <t>UPI</t>
        </is>
      </c>
      <c r="P5546" t="inlineStr">
        <is>
          <t>Rohan Verma</t>
        </is>
      </c>
      <c r="Q5546" t="inlineStr">
        <is>
          <t>CUST-0443</t>
        </is>
      </c>
      <c r="R5546" t="n">
        <v>3</v>
      </c>
      <c r="S5546" t="inlineStr">
        <is>
          <t>No</t>
        </is>
      </c>
    </row>
    <row r="5547">
      <c r="A5547" t="inlineStr">
        <is>
          <t>ORD-2512-05546</t>
        </is>
      </c>
      <c r="B5547" s="11" t="n">
        <v>46008</v>
      </c>
      <c r="C5547" t="inlineStr">
        <is>
          <t>Central</t>
        </is>
      </c>
      <c r="D5547" t="inlineStr">
        <is>
          <t>Indore</t>
        </is>
      </c>
      <c r="E5547" t="inlineStr">
        <is>
          <t>Education</t>
        </is>
      </c>
      <c r="F5547" t="inlineStr">
        <is>
          <t>Direct Sales</t>
        </is>
      </c>
      <c r="G5547" t="inlineStr">
        <is>
          <t>Office Supplies</t>
        </is>
      </c>
      <c r="H5547" t="inlineStr">
        <is>
          <t>Notebook Pack</t>
        </is>
      </c>
      <c r="I5547" t="n">
        <v>2</v>
      </c>
      <c r="J5547" s="12" t="n">
        <v>422.72</v>
      </c>
      <c r="K5547" s="13" t="n">
        <v>0</v>
      </c>
      <c r="L5547" s="12" t="n">
        <v>845.4400000000001</v>
      </c>
      <c r="M5547" s="12" t="n">
        <v>541.08</v>
      </c>
      <c r="N5547" s="12" t="n">
        <v>304.36</v>
      </c>
      <c r="O5547" t="inlineStr">
        <is>
          <t>UPI</t>
        </is>
      </c>
      <c r="P5547" t="inlineStr">
        <is>
          <t>Ishaan Mehta</t>
        </is>
      </c>
      <c r="Q5547" t="inlineStr">
        <is>
          <t>CUST-0132</t>
        </is>
      </c>
      <c r="R5547" t="n">
        <v>10</v>
      </c>
      <c r="S5547" t="inlineStr">
        <is>
          <t>No</t>
        </is>
      </c>
    </row>
    <row r="5548">
      <c r="A5548" t="inlineStr">
        <is>
          <t>ORD-2405-05547</t>
        </is>
      </c>
      <c r="B5548" s="11" t="n">
        <v>45432</v>
      </c>
      <c r="C5548" t="inlineStr">
        <is>
          <t>East</t>
        </is>
      </c>
      <c r="D5548" t="inlineStr">
        <is>
          <t>Guwahati</t>
        </is>
      </c>
      <c r="E5548" t="inlineStr">
        <is>
          <t>Small Business</t>
        </is>
      </c>
      <c r="F5548" t="inlineStr">
        <is>
          <t>Retail Store</t>
        </is>
      </c>
      <c r="G5548" t="inlineStr">
        <is>
          <t>Furniture</t>
        </is>
      </c>
      <c r="H5548" t="inlineStr">
        <is>
          <t>Office Chair</t>
        </is>
      </c>
      <c r="I5548" t="n">
        <v>4</v>
      </c>
      <c r="J5548" s="12" t="n">
        <v>7240.44</v>
      </c>
      <c r="K5548" s="13" t="n">
        <v>0.2</v>
      </c>
      <c r="L5548" s="12" t="n">
        <v>23169.41</v>
      </c>
      <c r="M5548" s="12" t="n">
        <v>19983.61</v>
      </c>
      <c r="N5548" s="12" t="n">
        <v>3185.8</v>
      </c>
      <c r="O5548" t="inlineStr">
        <is>
          <t>Cash</t>
        </is>
      </c>
      <c r="P5548" t="inlineStr">
        <is>
          <t>Rohan Verma</t>
        </is>
      </c>
      <c r="Q5548" t="inlineStr">
        <is>
          <t>CUST-0634</t>
        </is>
      </c>
      <c r="R5548" t="n">
        <v>4</v>
      </c>
      <c r="S5548" t="inlineStr">
        <is>
          <t>No</t>
        </is>
      </c>
    </row>
    <row r="5549">
      <c r="A5549" t="inlineStr">
        <is>
          <t>ORD-2503-05548</t>
        </is>
      </c>
      <c r="B5549" s="11" t="n">
        <v>45718</v>
      </c>
      <c r="C5549" t="inlineStr">
        <is>
          <t>Central</t>
        </is>
      </c>
      <c r="D5549" t="inlineStr">
        <is>
          <t>Bhopal</t>
        </is>
      </c>
      <c r="E5549" t="inlineStr">
        <is>
          <t>Corporate</t>
        </is>
      </c>
      <c r="F5549" t="inlineStr">
        <is>
          <t>Partner</t>
        </is>
      </c>
      <c r="G5549" t="inlineStr">
        <is>
          <t>Office Supplies</t>
        </is>
      </c>
      <c r="H5549" t="inlineStr">
        <is>
          <t>File Folder</t>
        </is>
      </c>
      <c r="I5549" t="n">
        <v>1</v>
      </c>
      <c r="J5549" s="12" t="n">
        <v>108.47</v>
      </c>
      <c r="K5549" s="13" t="n">
        <v>0.05</v>
      </c>
      <c r="L5549" s="12" t="n">
        <v>103.05</v>
      </c>
      <c r="M5549" s="12" t="n">
        <v>62.91</v>
      </c>
      <c r="N5549" s="12" t="n">
        <v>40.14</v>
      </c>
      <c r="O5549" t="inlineStr">
        <is>
          <t>Debit Card</t>
        </is>
      </c>
      <c r="P5549" t="inlineStr">
        <is>
          <t>Diya Patel</t>
        </is>
      </c>
      <c r="Q5549" t="inlineStr">
        <is>
          <t>CUST-0256</t>
        </is>
      </c>
      <c r="R5549" t="n">
        <v>6</v>
      </c>
      <c r="S5549" t="inlineStr">
        <is>
          <t>No</t>
        </is>
      </c>
    </row>
    <row r="5550">
      <c r="A5550" t="inlineStr">
        <is>
          <t>ORD-2401-05549</t>
        </is>
      </c>
      <c r="B5550" s="11" t="n">
        <v>45316</v>
      </c>
      <c r="C5550" t="inlineStr">
        <is>
          <t>South</t>
        </is>
      </c>
      <c r="D5550" t="inlineStr">
        <is>
          <t>Chennai</t>
        </is>
      </c>
      <c r="E5550" t="inlineStr">
        <is>
          <t>Corporate</t>
        </is>
      </c>
      <c r="F5550" t="inlineStr">
        <is>
          <t>Online</t>
        </is>
      </c>
      <c r="G5550" t="inlineStr">
        <is>
          <t>Furniture</t>
        </is>
      </c>
      <c r="H5550" t="inlineStr">
        <is>
          <t>Office Chair</t>
        </is>
      </c>
      <c r="I5550" t="n">
        <v>4</v>
      </c>
      <c r="J5550" s="12" t="n">
        <v>7931.26</v>
      </c>
      <c r="K5550" s="13" t="n">
        <v>0.1</v>
      </c>
      <c r="L5550" s="12" t="n">
        <v>28552.54</v>
      </c>
      <c r="M5550" s="12" t="n">
        <v>21890.28</v>
      </c>
      <c r="N5550" s="12" t="n">
        <v>6662.26</v>
      </c>
      <c r="O5550" t="inlineStr">
        <is>
          <t>UPI</t>
        </is>
      </c>
      <c r="P5550" t="inlineStr">
        <is>
          <t>Ishaan Mehta</t>
        </is>
      </c>
      <c r="Q5550" t="inlineStr">
        <is>
          <t>CUST-0190</t>
        </is>
      </c>
      <c r="R5550" t="n">
        <v>1</v>
      </c>
      <c r="S5550" t="inlineStr">
        <is>
          <t>No</t>
        </is>
      </c>
    </row>
    <row r="5551">
      <c r="A5551" t="inlineStr">
        <is>
          <t>ORD-2410-05550</t>
        </is>
      </c>
      <c r="B5551" s="11" t="n">
        <v>45567</v>
      </c>
      <c r="C5551" t="inlineStr">
        <is>
          <t>North</t>
        </is>
      </c>
      <c r="D5551" t="inlineStr">
        <is>
          <t>Chandigarh</t>
        </is>
      </c>
      <c r="E5551" t="inlineStr">
        <is>
          <t>Small Business</t>
        </is>
      </c>
      <c r="F5551" t="inlineStr">
        <is>
          <t>Retail Store</t>
        </is>
      </c>
      <c r="G5551" t="inlineStr">
        <is>
          <t>Technology</t>
        </is>
      </c>
      <c r="H5551" t="inlineStr">
        <is>
          <t>Laptop</t>
        </is>
      </c>
      <c r="I5551" t="n">
        <v>3</v>
      </c>
      <c r="J5551" s="12" t="n">
        <v>50275.08</v>
      </c>
      <c r="K5551" s="13" t="n">
        <v>0.1</v>
      </c>
      <c r="L5551" s="12" t="n">
        <v>135742.72</v>
      </c>
      <c r="M5551" s="12" t="n">
        <v>129709.71</v>
      </c>
      <c r="N5551" s="12" t="n">
        <v>6033.01</v>
      </c>
      <c r="O5551" t="inlineStr">
        <is>
          <t>Debit Card</t>
        </is>
      </c>
      <c r="P5551" t="inlineStr">
        <is>
          <t>Meera Joshi</t>
        </is>
      </c>
      <c r="Q5551" t="inlineStr">
        <is>
          <t>CUST-0776</t>
        </is>
      </c>
      <c r="R5551" t="n">
        <v>5</v>
      </c>
      <c r="S5551" t="inlineStr">
        <is>
          <t>No</t>
        </is>
      </c>
    </row>
    <row r="5552">
      <c r="A5552" t="inlineStr">
        <is>
          <t>ORD-2408-05551</t>
        </is>
      </c>
      <c r="B5552" s="11" t="n">
        <v>45510</v>
      </c>
      <c r="C5552" t="inlineStr">
        <is>
          <t>East</t>
        </is>
      </c>
      <c r="D5552" t="inlineStr">
        <is>
          <t>Patna</t>
        </is>
      </c>
      <c r="E5552" t="inlineStr">
        <is>
          <t>Consumer</t>
        </is>
      </c>
      <c r="F5552" t="inlineStr">
        <is>
          <t>Partner</t>
        </is>
      </c>
      <c r="G5552" t="inlineStr">
        <is>
          <t>Office Supplies</t>
        </is>
      </c>
      <c r="H5552" t="inlineStr">
        <is>
          <t>Paper Ream</t>
        </is>
      </c>
      <c r="I5552" t="n">
        <v>1</v>
      </c>
      <c r="J5552" s="12" t="n">
        <v>491.72</v>
      </c>
      <c r="K5552" s="13" t="n">
        <v>0.03</v>
      </c>
      <c r="L5552" s="12" t="n">
        <v>476.97</v>
      </c>
      <c r="M5552" s="12" t="n">
        <v>368.79</v>
      </c>
      <c r="N5552" s="12" t="n">
        <v>108.18</v>
      </c>
      <c r="O5552" t="inlineStr">
        <is>
          <t>Credit Card</t>
        </is>
      </c>
      <c r="P5552" t="inlineStr">
        <is>
          <t>Vivaan Gupta</t>
        </is>
      </c>
      <c r="Q5552" t="inlineStr">
        <is>
          <t>CUST-0653</t>
        </is>
      </c>
      <c r="R5552" t="n">
        <v>4</v>
      </c>
      <c r="S5552" t="inlineStr">
        <is>
          <t>No</t>
        </is>
      </c>
    </row>
    <row r="5553">
      <c r="A5553" t="inlineStr">
        <is>
          <t>ORD-2403-05552</t>
        </is>
      </c>
      <c r="B5553" s="11" t="n">
        <v>45370</v>
      </c>
      <c r="C5553" t="inlineStr">
        <is>
          <t>East</t>
        </is>
      </c>
      <c r="D5553" t="inlineStr">
        <is>
          <t>Patna</t>
        </is>
      </c>
      <c r="E5553" t="inlineStr">
        <is>
          <t>Education</t>
        </is>
      </c>
      <c r="F5553" t="inlineStr">
        <is>
          <t>Online</t>
        </is>
      </c>
      <c r="G5553" t="inlineStr">
        <is>
          <t>Technology</t>
        </is>
      </c>
      <c r="H5553" t="inlineStr">
        <is>
          <t>Keyboard</t>
        </is>
      </c>
      <c r="I5553" t="n">
        <v>3</v>
      </c>
      <c r="J5553" s="12" t="n">
        <v>1553.45</v>
      </c>
      <c r="K5553" s="13" t="n">
        <v>0.1</v>
      </c>
      <c r="L5553" s="12" t="n">
        <v>4194.32</v>
      </c>
      <c r="M5553" s="12" t="n">
        <v>3308.85</v>
      </c>
      <c r="N5553" s="12" t="n">
        <v>885.47</v>
      </c>
      <c r="O5553" t="inlineStr">
        <is>
          <t>UPI</t>
        </is>
      </c>
      <c r="P5553" t="inlineStr">
        <is>
          <t>Kabir Singh</t>
        </is>
      </c>
      <c r="Q5553" t="inlineStr">
        <is>
          <t>CUST-0836</t>
        </is>
      </c>
      <c r="R5553" t="n">
        <v>6</v>
      </c>
      <c r="S5553" t="inlineStr">
        <is>
          <t>No</t>
        </is>
      </c>
    </row>
    <row r="5554">
      <c r="A5554" t="inlineStr">
        <is>
          <t>ORD-2405-05553</t>
        </is>
      </c>
      <c r="B5554" s="11" t="n">
        <v>45423</v>
      </c>
      <c r="C5554" t="inlineStr">
        <is>
          <t>North</t>
        </is>
      </c>
      <c r="D5554" t="inlineStr">
        <is>
          <t>Jaipur</t>
        </is>
      </c>
      <c r="E5554" t="inlineStr">
        <is>
          <t>Corporate</t>
        </is>
      </c>
      <c r="F5554" t="inlineStr">
        <is>
          <t>Direct Sales</t>
        </is>
      </c>
      <c r="G5554" t="inlineStr">
        <is>
          <t>Furniture</t>
        </is>
      </c>
      <c r="H5554" t="inlineStr">
        <is>
          <t>Office Chair</t>
        </is>
      </c>
      <c r="I5554" t="n">
        <v>3</v>
      </c>
      <c r="J5554" s="12" t="n">
        <v>7340.73</v>
      </c>
      <c r="K5554" s="13" t="n">
        <v>0.2</v>
      </c>
      <c r="L5554" s="12" t="n">
        <v>17617.75</v>
      </c>
      <c r="M5554" s="12" t="n">
        <v>15195.31</v>
      </c>
      <c r="N5554" s="12" t="n">
        <v>2422.44</v>
      </c>
      <c r="O5554" t="inlineStr">
        <is>
          <t>Net Banking</t>
        </is>
      </c>
      <c r="P5554" t="inlineStr">
        <is>
          <t>Rohan Verma</t>
        </is>
      </c>
      <c r="Q5554" t="inlineStr">
        <is>
          <t>CUST-0014</t>
        </is>
      </c>
      <c r="R5554" t="n">
        <v>1</v>
      </c>
      <c r="S5554" t="inlineStr">
        <is>
          <t>No</t>
        </is>
      </c>
    </row>
    <row r="5555">
      <c r="A5555" t="inlineStr">
        <is>
          <t>ORD-2504-05554</t>
        </is>
      </c>
      <c r="B5555" s="11" t="n">
        <v>45756</v>
      </c>
      <c r="C5555" t="inlineStr">
        <is>
          <t>North</t>
        </is>
      </c>
      <c r="D5555" t="inlineStr">
        <is>
          <t>Jaipur</t>
        </is>
      </c>
      <c r="E5555" t="inlineStr">
        <is>
          <t>Education</t>
        </is>
      </c>
      <c r="F5555" t="inlineStr">
        <is>
          <t>Retail Store</t>
        </is>
      </c>
      <c r="G5555" t="inlineStr">
        <is>
          <t>Technology</t>
        </is>
      </c>
      <c r="H5555" t="inlineStr">
        <is>
          <t>Headphones</t>
        </is>
      </c>
      <c r="I5555" t="n">
        <v>1</v>
      </c>
      <c r="J5555" s="12" t="n">
        <v>2744.77</v>
      </c>
      <c r="K5555" s="13" t="n">
        <v>0</v>
      </c>
      <c r="L5555" s="12" t="n">
        <v>2744.77</v>
      </c>
      <c r="M5555" s="12" t="n">
        <v>2031.13</v>
      </c>
      <c r="N5555" s="12" t="n">
        <v>713.64</v>
      </c>
      <c r="O5555" t="inlineStr">
        <is>
          <t>UPI</t>
        </is>
      </c>
      <c r="P5555" t="inlineStr">
        <is>
          <t>Sara Khan</t>
        </is>
      </c>
      <c r="Q5555" t="inlineStr">
        <is>
          <t>CUST-0542</t>
        </is>
      </c>
      <c r="R5555" t="n">
        <v>3</v>
      </c>
      <c r="S5555" t="inlineStr">
        <is>
          <t>Yes</t>
        </is>
      </c>
    </row>
    <row r="5556">
      <c r="A5556" t="inlineStr">
        <is>
          <t>ORD-2507-05555</t>
        </is>
      </c>
      <c r="B5556" s="11" t="n">
        <v>45868</v>
      </c>
      <c r="C5556" t="inlineStr">
        <is>
          <t>South</t>
        </is>
      </c>
      <c r="D5556" t="inlineStr">
        <is>
          <t>Bengaluru</t>
        </is>
      </c>
      <c r="E5556" t="inlineStr">
        <is>
          <t>Corporate</t>
        </is>
      </c>
      <c r="F5556" t="inlineStr">
        <is>
          <t>Direct Sales</t>
        </is>
      </c>
      <c r="G5556" t="inlineStr">
        <is>
          <t>Accessories</t>
        </is>
      </c>
      <c r="H5556" t="inlineStr">
        <is>
          <t>Laptop Stand</t>
        </is>
      </c>
      <c r="I5556" t="n">
        <v>12</v>
      </c>
      <c r="J5556" s="12" t="n">
        <v>1643.8</v>
      </c>
      <c r="K5556" s="13" t="n">
        <v>0.03</v>
      </c>
      <c r="L5556" s="12" t="n">
        <v>19133.83</v>
      </c>
      <c r="M5556" s="12" t="n">
        <v>13807.92</v>
      </c>
      <c r="N5556" s="12" t="n">
        <v>5325.91</v>
      </c>
      <c r="O5556" t="inlineStr">
        <is>
          <t>UPI</t>
        </is>
      </c>
      <c r="P5556" t="inlineStr">
        <is>
          <t>Anaya Rao</t>
        </is>
      </c>
      <c r="Q5556" t="inlineStr">
        <is>
          <t>CUST-0137</t>
        </is>
      </c>
      <c r="R5556" t="n">
        <v>6</v>
      </c>
      <c r="S5556" t="inlineStr">
        <is>
          <t>Yes</t>
        </is>
      </c>
    </row>
    <row r="5557">
      <c r="A5557" t="inlineStr">
        <is>
          <t>ORD-2409-05556</t>
        </is>
      </c>
      <c r="B5557" s="11" t="n">
        <v>45561</v>
      </c>
      <c r="C5557" t="inlineStr">
        <is>
          <t>West</t>
        </is>
      </c>
      <c r="D5557" t="inlineStr">
        <is>
          <t>Pune</t>
        </is>
      </c>
      <c r="E5557" t="inlineStr">
        <is>
          <t>Small Business</t>
        </is>
      </c>
      <c r="F5557" t="inlineStr">
        <is>
          <t>Retail Store</t>
        </is>
      </c>
      <c r="G5557" t="inlineStr">
        <is>
          <t>Office Supplies</t>
        </is>
      </c>
      <c r="H5557" t="inlineStr">
        <is>
          <t>Stapler</t>
        </is>
      </c>
      <c r="I5557" t="n">
        <v>5</v>
      </c>
      <c r="J5557" s="12" t="n">
        <v>321.16</v>
      </c>
      <c r="K5557" s="13" t="n">
        <v>0.15</v>
      </c>
      <c r="L5557" s="12" t="n">
        <v>1364.93</v>
      </c>
      <c r="M5557" s="12" t="n">
        <v>1075.89</v>
      </c>
      <c r="N5557" s="12" t="n">
        <v>289.04</v>
      </c>
      <c r="O5557" t="inlineStr">
        <is>
          <t>Credit Card</t>
        </is>
      </c>
      <c r="P5557" t="inlineStr">
        <is>
          <t>Aarav Sharma</t>
        </is>
      </c>
      <c r="Q5557" t="inlineStr">
        <is>
          <t>CUST-0919</t>
        </is>
      </c>
      <c r="R5557" t="n">
        <v>4</v>
      </c>
      <c r="S5557" t="inlineStr">
        <is>
          <t>No</t>
        </is>
      </c>
    </row>
    <row r="5558">
      <c r="A5558" t="inlineStr">
        <is>
          <t>ORD-2504-05557</t>
        </is>
      </c>
      <c r="B5558" s="11" t="n">
        <v>45770</v>
      </c>
      <c r="C5558" t="inlineStr">
        <is>
          <t>East</t>
        </is>
      </c>
      <c r="D5558" t="inlineStr">
        <is>
          <t>Kolkata</t>
        </is>
      </c>
      <c r="E5558" t="inlineStr">
        <is>
          <t>Consumer</t>
        </is>
      </c>
      <c r="F5558" t="inlineStr">
        <is>
          <t>Partner</t>
        </is>
      </c>
      <c r="G5558" t="inlineStr">
        <is>
          <t>Technology</t>
        </is>
      </c>
      <c r="H5558" t="inlineStr">
        <is>
          <t>Monitor</t>
        </is>
      </c>
      <c r="I5558" t="n">
        <v>3</v>
      </c>
      <c r="J5558" s="12" t="n">
        <v>13772.18</v>
      </c>
      <c r="K5558" s="13" t="n">
        <v>0.1</v>
      </c>
      <c r="L5558" s="12" t="n">
        <v>37184.89</v>
      </c>
      <c r="M5558" s="12" t="n">
        <v>33053.23</v>
      </c>
      <c r="N5558" s="12" t="n">
        <v>4131.66</v>
      </c>
      <c r="O5558" t="inlineStr">
        <is>
          <t>Cash</t>
        </is>
      </c>
      <c r="P5558" t="inlineStr">
        <is>
          <t>Rohan Verma</t>
        </is>
      </c>
      <c r="Q5558" t="inlineStr">
        <is>
          <t>CUST-0390</t>
        </is>
      </c>
      <c r="R5558" t="n">
        <v>2</v>
      </c>
      <c r="S5558" t="inlineStr">
        <is>
          <t>No</t>
        </is>
      </c>
    </row>
    <row r="5559">
      <c r="A5559" t="inlineStr">
        <is>
          <t>ORD-2410-05558</t>
        </is>
      </c>
      <c r="B5559" s="11" t="n">
        <v>45566</v>
      </c>
      <c r="C5559" t="inlineStr">
        <is>
          <t>West</t>
        </is>
      </c>
      <c r="D5559" t="inlineStr">
        <is>
          <t>Mumbai</t>
        </is>
      </c>
      <c r="E5559" t="inlineStr">
        <is>
          <t>Corporate</t>
        </is>
      </c>
      <c r="F5559" t="inlineStr">
        <is>
          <t>Direct Sales</t>
        </is>
      </c>
      <c r="G5559" t="inlineStr">
        <is>
          <t>Technology</t>
        </is>
      </c>
      <c r="H5559" t="inlineStr">
        <is>
          <t>Tablet</t>
        </is>
      </c>
      <c r="I5559" t="n">
        <v>4</v>
      </c>
      <c r="J5559" s="12" t="n">
        <v>21643.73</v>
      </c>
      <c r="K5559" s="13" t="n">
        <v>0.1</v>
      </c>
      <c r="L5559" s="12" t="n">
        <v>77917.42999999999</v>
      </c>
      <c r="M5559" s="12" t="n">
        <v>71857.17999999999</v>
      </c>
      <c r="N5559" s="12" t="n">
        <v>6060.25</v>
      </c>
      <c r="O5559" t="inlineStr">
        <is>
          <t>UPI</t>
        </is>
      </c>
      <c r="P5559" t="inlineStr">
        <is>
          <t>Aarav Sharma</t>
        </is>
      </c>
      <c r="Q5559" t="inlineStr">
        <is>
          <t>CUST-0848</t>
        </is>
      </c>
      <c r="R5559" t="n">
        <v>5</v>
      </c>
      <c r="S5559" t="inlineStr">
        <is>
          <t>No</t>
        </is>
      </c>
    </row>
    <row r="5560">
      <c r="A5560" t="inlineStr">
        <is>
          <t>ORD-2408-05559</t>
        </is>
      </c>
      <c r="B5560" s="11" t="n">
        <v>45528</v>
      </c>
      <c r="C5560" t="inlineStr">
        <is>
          <t>South</t>
        </is>
      </c>
      <c r="D5560" t="inlineStr">
        <is>
          <t>Chennai</t>
        </is>
      </c>
      <c r="E5560" t="inlineStr">
        <is>
          <t>Small Business</t>
        </is>
      </c>
      <c r="F5560" t="inlineStr">
        <is>
          <t>Retail Store</t>
        </is>
      </c>
      <c r="G5560" t="inlineStr">
        <is>
          <t>Office Supplies</t>
        </is>
      </c>
      <c r="H5560" t="inlineStr">
        <is>
          <t>Notebook Pack</t>
        </is>
      </c>
      <c r="I5560" t="n">
        <v>2</v>
      </c>
      <c r="J5560" s="12" t="n">
        <v>373.38</v>
      </c>
      <c r="K5560" s="13" t="n">
        <v>0.1</v>
      </c>
      <c r="L5560" s="12" t="n">
        <v>672.08</v>
      </c>
      <c r="M5560" s="12" t="n">
        <v>477.93</v>
      </c>
      <c r="N5560" s="12" t="n">
        <v>194.15</v>
      </c>
      <c r="O5560" t="inlineStr">
        <is>
          <t>Cash</t>
        </is>
      </c>
      <c r="P5560" t="inlineStr">
        <is>
          <t>Vivaan Gupta</t>
        </is>
      </c>
      <c r="Q5560" t="inlineStr">
        <is>
          <t>CUST-0085</t>
        </is>
      </c>
      <c r="R5560" t="n">
        <v>3</v>
      </c>
      <c r="S5560" t="inlineStr">
        <is>
          <t>Yes</t>
        </is>
      </c>
    </row>
    <row r="5561">
      <c r="A5561" t="inlineStr">
        <is>
          <t>ORD-2405-05560</t>
        </is>
      </c>
      <c r="B5561" s="11" t="n">
        <v>45426</v>
      </c>
      <c r="C5561" t="inlineStr">
        <is>
          <t>North</t>
        </is>
      </c>
      <c r="D5561" t="inlineStr">
        <is>
          <t>Lucknow</t>
        </is>
      </c>
      <c r="E5561" t="inlineStr">
        <is>
          <t>Corporate</t>
        </is>
      </c>
      <c r="F5561" t="inlineStr">
        <is>
          <t>Partner</t>
        </is>
      </c>
      <c r="G5561" t="inlineStr">
        <is>
          <t>Technology</t>
        </is>
      </c>
      <c r="H5561" t="inlineStr">
        <is>
          <t>Keyboard</t>
        </is>
      </c>
      <c r="I5561" t="n">
        <v>1</v>
      </c>
      <c r="J5561" s="12" t="n">
        <v>1577.03</v>
      </c>
      <c r="K5561" s="13" t="n">
        <v>0.05</v>
      </c>
      <c r="L5561" s="12" t="n">
        <v>1498.18</v>
      </c>
      <c r="M5561" s="12" t="n">
        <v>1119.69</v>
      </c>
      <c r="N5561" s="12" t="n">
        <v>378.49</v>
      </c>
      <c r="O5561" t="inlineStr">
        <is>
          <t>Credit Card</t>
        </is>
      </c>
      <c r="P5561" t="inlineStr">
        <is>
          <t>Rohan Verma</t>
        </is>
      </c>
      <c r="Q5561" t="inlineStr">
        <is>
          <t>CUST-0372</t>
        </is>
      </c>
      <c r="R5561" t="n">
        <v>8</v>
      </c>
      <c r="S5561" t="inlineStr">
        <is>
          <t>No</t>
        </is>
      </c>
    </row>
    <row r="5562">
      <c r="A5562" t="inlineStr">
        <is>
          <t>ORD-2412-05561</t>
        </is>
      </c>
      <c r="B5562" s="11" t="n">
        <v>45644</v>
      </c>
      <c r="C5562" t="inlineStr">
        <is>
          <t>West</t>
        </is>
      </c>
      <c r="D5562" t="inlineStr">
        <is>
          <t>Surat</t>
        </is>
      </c>
      <c r="E5562" t="inlineStr">
        <is>
          <t>Consumer</t>
        </is>
      </c>
      <c r="F5562" t="inlineStr">
        <is>
          <t>Retail Store</t>
        </is>
      </c>
      <c r="G5562" t="inlineStr">
        <is>
          <t>Office Supplies</t>
        </is>
      </c>
      <c r="H5562" t="inlineStr">
        <is>
          <t>Paper Ream</t>
        </is>
      </c>
      <c r="I5562" t="n">
        <v>2</v>
      </c>
      <c r="J5562" s="12" t="n">
        <v>445.79</v>
      </c>
      <c r="K5562" s="13" t="n">
        <v>0</v>
      </c>
      <c r="L5562" s="12" t="n">
        <v>891.58</v>
      </c>
      <c r="M5562" s="12" t="n">
        <v>668.6900000000001</v>
      </c>
      <c r="N5562" s="12" t="n">
        <v>222.89</v>
      </c>
      <c r="O5562" t="inlineStr">
        <is>
          <t>Debit Card</t>
        </is>
      </c>
      <c r="P5562" t="inlineStr">
        <is>
          <t>Meera Joshi</t>
        </is>
      </c>
      <c r="Q5562" t="inlineStr">
        <is>
          <t>CUST-0531</t>
        </is>
      </c>
      <c r="R5562" t="n">
        <v>3</v>
      </c>
      <c r="S5562" t="inlineStr">
        <is>
          <t>No</t>
        </is>
      </c>
    </row>
    <row r="5563">
      <c r="A5563" t="inlineStr">
        <is>
          <t>ORD-2509-05562</t>
        </is>
      </c>
      <c r="B5563" s="11" t="n">
        <v>45922</v>
      </c>
      <c r="C5563" t="inlineStr">
        <is>
          <t>East</t>
        </is>
      </c>
      <c r="D5563" t="inlineStr">
        <is>
          <t>Patna</t>
        </is>
      </c>
      <c r="E5563" t="inlineStr">
        <is>
          <t>Consumer</t>
        </is>
      </c>
      <c r="F5563" t="inlineStr">
        <is>
          <t>Retail Store</t>
        </is>
      </c>
      <c r="G5563" t="inlineStr">
        <is>
          <t>Accessories</t>
        </is>
      </c>
      <c r="H5563" t="inlineStr">
        <is>
          <t>Webcam</t>
        </is>
      </c>
      <c r="I5563" t="n">
        <v>2</v>
      </c>
      <c r="J5563" s="12" t="n">
        <v>3127.02</v>
      </c>
      <c r="K5563" s="13" t="n">
        <v>0</v>
      </c>
      <c r="L5563" s="12" t="n">
        <v>6254.04</v>
      </c>
      <c r="M5563" s="12" t="n">
        <v>4753.07</v>
      </c>
      <c r="N5563" s="12" t="n">
        <v>1500.97</v>
      </c>
      <c r="O5563" t="inlineStr">
        <is>
          <t>Cash</t>
        </is>
      </c>
      <c r="P5563" t="inlineStr">
        <is>
          <t>Ishaan Mehta</t>
        </is>
      </c>
      <c r="Q5563" t="inlineStr">
        <is>
          <t>CUST-0552</t>
        </is>
      </c>
      <c r="R5563" t="n">
        <v>8</v>
      </c>
      <c r="S5563" t="inlineStr">
        <is>
          <t>No</t>
        </is>
      </c>
    </row>
    <row r="5564">
      <c r="A5564" t="inlineStr">
        <is>
          <t>ORD-2403-05563</t>
        </is>
      </c>
      <c r="B5564" s="11" t="n">
        <v>45352</v>
      </c>
      <c r="C5564" t="inlineStr">
        <is>
          <t>North</t>
        </is>
      </c>
      <c r="D5564" t="inlineStr">
        <is>
          <t>Chandigarh</t>
        </is>
      </c>
      <c r="E5564" t="inlineStr">
        <is>
          <t>Corporate</t>
        </is>
      </c>
      <c r="F5564" t="inlineStr">
        <is>
          <t>Partner</t>
        </is>
      </c>
      <c r="G5564" t="inlineStr">
        <is>
          <t>Furniture</t>
        </is>
      </c>
      <c r="H5564" t="inlineStr">
        <is>
          <t>Bookshelf</t>
        </is>
      </c>
      <c r="I5564" t="n">
        <v>1</v>
      </c>
      <c r="J5564" s="12" t="n">
        <v>6574.09</v>
      </c>
      <c r="K5564" s="13" t="n">
        <v>0.1</v>
      </c>
      <c r="L5564" s="12" t="n">
        <v>5916.68</v>
      </c>
      <c r="M5564" s="12" t="n">
        <v>4799.09</v>
      </c>
      <c r="N5564" s="12" t="n">
        <v>1117.59</v>
      </c>
      <c r="O5564" t="inlineStr">
        <is>
          <t>Cash</t>
        </is>
      </c>
      <c r="P5564" t="inlineStr">
        <is>
          <t>Tara Kapoor</t>
        </is>
      </c>
      <c r="Q5564" t="inlineStr">
        <is>
          <t>CUST-0364</t>
        </is>
      </c>
      <c r="R5564" t="n">
        <v>4</v>
      </c>
      <c r="S5564" t="inlineStr">
        <is>
          <t>Yes</t>
        </is>
      </c>
    </row>
    <row r="5565">
      <c r="A5565" t="inlineStr">
        <is>
          <t>ORD-2509-05564</t>
        </is>
      </c>
      <c r="B5565" s="11" t="n">
        <v>45913</v>
      </c>
      <c r="C5565" t="inlineStr">
        <is>
          <t>West</t>
        </is>
      </c>
      <c r="D5565" t="inlineStr">
        <is>
          <t>Mumbai</t>
        </is>
      </c>
      <c r="E5565" t="inlineStr">
        <is>
          <t>Corporate</t>
        </is>
      </c>
      <c r="F5565" t="inlineStr">
        <is>
          <t>Retail Store</t>
        </is>
      </c>
      <c r="G5565" t="inlineStr">
        <is>
          <t>Furniture</t>
        </is>
      </c>
      <c r="H5565" t="inlineStr">
        <is>
          <t>Bookshelf</t>
        </is>
      </c>
      <c r="I5565" t="n">
        <v>4</v>
      </c>
      <c r="J5565" s="12" t="n">
        <v>6247.3</v>
      </c>
      <c r="K5565" s="13" t="n">
        <v>0.2</v>
      </c>
      <c r="L5565" s="12" t="n">
        <v>19991.36</v>
      </c>
      <c r="M5565" s="12" t="n">
        <v>18242.12</v>
      </c>
      <c r="N5565" s="12" t="n">
        <v>1749.24</v>
      </c>
      <c r="O5565" t="inlineStr">
        <is>
          <t>Net Banking</t>
        </is>
      </c>
      <c r="P5565" t="inlineStr">
        <is>
          <t>Vivaan Gupta</t>
        </is>
      </c>
      <c r="Q5565" t="inlineStr">
        <is>
          <t>CUST-0353</t>
        </is>
      </c>
      <c r="R5565" t="n">
        <v>3</v>
      </c>
      <c r="S5565" t="inlineStr">
        <is>
          <t>No</t>
        </is>
      </c>
    </row>
    <row r="5566">
      <c r="A5566" t="inlineStr">
        <is>
          <t>ORD-2510-05565</t>
        </is>
      </c>
      <c r="B5566" s="11" t="n">
        <v>45950</v>
      </c>
      <c r="C5566" t="inlineStr">
        <is>
          <t>East</t>
        </is>
      </c>
      <c r="D5566" t="inlineStr">
        <is>
          <t>Kolkata</t>
        </is>
      </c>
      <c r="E5566" t="inlineStr">
        <is>
          <t>Education</t>
        </is>
      </c>
      <c r="F5566" t="inlineStr">
        <is>
          <t>Direct Sales</t>
        </is>
      </c>
      <c r="G5566" t="inlineStr">
        <is>
          <t>Technology</t>
        </is>
      </c>
      <c r="H5566" t="inlineStr">
        <is>
          <t>Tablet</t>
        </is>
      </c>
      <c r="I5566" t="n">
        <v>2</v>
      </c>
      <c r="J5566" s="12" t="n">
        <v>21315.13</v>
      </c>
      <c r="K5566" s="13" t="n">
        <v>0</v>
      </c>
      <c r="L5566" s="12" t="n">
        <v>42630.26</v>
      </c>
      <c r="M5566" s="12" t="n">
        <v>35383.12</v>
      </c>
      <c r="N5566" s="12" t="n">
        <v>7247.14</v>
      </c>
      <c r="O5566" t="inlineStr">
        <is>
          <t>Debit Card</t>
        </is>
      </c>
      <c r="P5566" t="inlineStr">
        <is>
          <t>Meera Joshi</t>
        </is>
      </c>
      <c r="Q5566" t="inlineStr">
        <is>
          <t>CUST-0620</t>
        </is>
      </c>
      <c r="R5566" t="n">
        <v>5</v>
      </c>
      <c r="S5566" t="inlineStr">
        <is>
          <t>No</t>
        </is>
      </c>
    </row>
    <row r="5567">
      <c r="A5567" t="inlineStr">
        <is>
          <t>ORD-2401-05566</t>
        </is>
      </c>
      <c r="B5567" s="11" t="n">
        <v>45304</v>
      </c>
      <c r="C5567" t="inlineStr">
        <is>
          <t>Central</t>
        </is>
      </c>
      <c r="D5567" t="inlineStr">
        <is>
          <t>Indore</t>
        </is>
      </c>
      <c r="E5567" t="inlineStr">
        <is>
          <t>Consumer</t>
        </is>
      </c>
      <c r="F5567" t="inlineStr">
        <is>
          <t>Retail Store</t>
        </is>
      </c>
      <c r="G5567" t="inlineStr">
        <is>
          <t>Accessories</t>
        </is>
      </c>
      <c r="H5567" t="inlineStr">
        <is>
          <t>Mouse</t>
        </is>
      </c>
      <c r="I5567" t="n">
        <v>1</v>
      </c>
      <c r="J5567" s="12" t="n">
        <v>778.98</v>
      </c>
      <c r="K5567" s="13" t="n">
        <v>0.15</v>
      </c>
      <c r="L5567" s="12" t="n">
        <v>662.13</v>
      </c>
      <c r="M5567" s="12" t="n">
        <v>514.13</v>
      </c>
      <c r="N5567" s="12" t="n">
        <v>148</v>
      </c>
      <c r="O5567" t="inlineStr">
        <is>
          <t>UPI</t>
        </is>
      </c>
      <c r="P5567" t="inlineStr">
        <is>
          <t>Sara Khan</t>
        </is>
      </c>
      <c r="Q5567" t="inlineStr">
        <is>
          <t>CUST-0287</t>
        </is>
      </c>
      <c r="R5567" t="n">
        <v>8</v>
      </c>
      <c r="S5567" t="inlineStr">
        <is>
          <t>No</t>
        </is>
      </c>
    </row>
    <row r="5568">
      <c r="A5568" t="inlineStr">
        <is>
          <t>ORD-2503-05567</t>
        </is>
      </c>
      <c r="B5568" s="11" t="n">
        <v>45743</v>
      </c>
      <c r="C5568" t="inlineStr">
        <is>
          <t>North</t>
        </is>
      </c>
      <c r="D5568" t="inlineStr">
        <is>
          <t>Delhi</t>
        </is>
      </c>
      <c r="E5568" t="inlineStr">
        <is>
          <t>Small Business</t>
        </is>
      </c>
      <c r="F5568" t="inlineStr">
        <is>
          <t>Online</t>
        </is>
      </c>
      <c r="G5568" t="inlineStr">
        <is>
          <t>Technology</t>
        </is>
      </c>
      <c r="H5568" t="inlineStr">
        <is>
          <t>Keyboard</t>
        </is>
      </c>
      <c r="I5568" t="n">
        <v>4</v>
      </c>
      <c r="J5568" s="12" t="n">
        <v>1744.16</v>
      </c>
      <c r="K5568" s="13" t="n">
        <v>0.1</v>
      </c>
      <c r="L5568" s="12" t="n">
        <v>6278.98</v>
      </c>
      <c r="M5568" s="12" t="n">
        <v>4953.41</v>
      </c>
      <c r="N5568" s="12" t="n">
        <v>1325.57</v>
      </c>
      <c r="O5568" t="inlineStr">
        <is>
          <t>Cash</t>
        </is>
      </c>
      <c r="P5568" t="inlineStr">
        <is>
          <t>Sara Khan</t>
        </is>
      </c>
      <c r="Q5568" t="inlineStr">
        <is>
          <t>CUST-0555</t>
        </is>
      </c>
      <c r="R5568" t="n">
        <v>3</v>
      </c>
      <c r="S5568" t="inlineStr">
        <is>
          <t>No</t>
        </is>
      </c>
    </row>
    <row r="5569">
      <c r="A5569" t="inlineStr">
        <is>
          <t>ORD-2507-05568</t>
        </is>
      </c>
      <c r="B5569" s="11" t="n">
        <v>45849</v>
      </c>
      <c r="C5569" t="inlineStr">
        <is>
          <t>North</t>
        </is>
      </c>
      <c r="D5569" t="inlineStr">
        <is>
          <t>Lucknow</t>
        </is>
      </c>
      <c r="E5569" t="inlineStr">
        <is>
          <t>Small Business</t>
        </is>
      </c>
      <c r="F5569" t="inlineStr">
        <is>
          <t>Retail Store</t>
        </is>
      </c>
      <c r="G5569" t="inlineStr">
        <is>
          <t>Office Supplies</t>
        </is>
      </c>
      <c r="H5569" t="inlineStr">
        <is>
          <t>File Folder</t>
        </is>
      </c>
      <c r="I5569" t="n">
        <v>5</v>
      </c>
      <c r="J5569" s="12" t="n">
        <v>114.05</v>
      </c>
      <c r="K5569" s="13" t="n">
        <v>0</v>
      </c>
      <c r="L5569" s="12" t="n">
        <v>570.25</v>
      </c>
      <c r="M5569" s="12" t="n">
        <v>330.75</v>
      </c>
      <c r="N5569" s="12" t="n">
        <v>239.5</v>
      </c>
      <c r="O5569" t="inlineStr">
        <is>
          <t>Cash</t>
        </is>
      </c>
      <c r="P5569" t="inlineStr">
        <is>
          <t>Aarav Sharma</t>
        </is>
      </c>
      <c r="Q5569" t="inlineStr">
        <is>
          <t>CUST-0171</t>
        </is>
      </c>
      <c r="R5569" t="n">
        <v>3</v>
      </c>
      <c r="S5569" t="inlineStr">
        <is>
          <t>No</t>
        </is>
      </c>
    </row>
    <row r="5570">
      <c r="A5570" t="inlineStr">
        <is>
          <t>ORD-2402-05569</t>
        </is>
      </c>
      <c r="B5570" s="11" t="n">
        <v>45324</v>
      </c>
      <c r="C5570" t="inlineStr">
        <is>
          <t>North</t>
        </is>
      </c>
      <c r="D5570" t="inlineStr">
        <is>
          <t>Jaipur</t>
        </is>
      </c>
      <c r="E5570" t="inlineStr">
        <is>
          <t>Education</t>
        </is>
      </c>
      <c r="F5570" t="inlineStr">
        <is>
          <t>Online</t>
        </is>
      </c>
      <c r="G5570" t="inlineStr">
        <is>
          <t>Technology</t>
        </is>
      </c>
      <c r="H5570" t="inlineStr">
        <is>
          <t>Monitor</t>
        </is>
      </c>
      <c r="I5570" t="n">
        <v>3</v>
      </c>
      <c r="J5570" s="12" t="n">
        <v>14074.64</v>
      </c>
      <c r="K5570" s="13" t="n">
        <v>0.15</v>
      </c>
      <c r="L5570" s="12" t="n">
        <v>35890.33</v>
      </c>
      <c r="M5570" s="12" t="n">
        <v>33779.14</v>
      </c>
      <c r="N5570" s="12" t="n">
        <v>2111.19</v>
      </c>
      <c r="O5570" t="inlineStr">
        <is>
          <t>UPI</t>
        </is>
      </c>
      <c r="P5570" t="inlineStr">
        <is>
          <t>Kabir Singh</t>
        </is>
      </c>
      <c r="Q5570" t="inlineStr">
        <is>
          <t>CUST-0817</t>
        </is>
      </c>
      <c r="R5570" t="n">
        <v>6</v>
      </c>
      <c r="S5570" t="inlineStr">
        <is>
          <t>No</t>
        </is>
      </c>
    </row>
    <row r="5571">
      <c r="A5571" t="inlineStr">
        <is>
          <t>ORD-2409-05570</t>
        </is>
      </c>
      <c r="B5571" s="11" t="n">
        <v>45543</v>
      </c>
      <c r="C5571" t="inlineStr">
        <is>
          <t>West</t>
        </is>
      </c>
      <c r="D5571" t="inlineStr">
        <is>
          <t>Ahmedabad</t>
        </is>
      </c>
      <c r="E5571" t="inlineStr">
        <is>
          <t>Small Business</t>
        </is>
      </c>
      <c r="F5571" t="inlineStr">
        <is>
          <t>Direct Sales</t>
        </is>
      </c>
      <c r="G5571" t="inlineStr">
        <is>
          <t>Accessories</t>
        </is>
      </c>
      <c r="H5571" t="inlineStr">
        <is>
          <t>Mouse</t>
        </is>
      </c>
      <c r="I5571" t="n">
        <v>4</v>
      </c>
      <c r="J5571" s="12" t="n">
        <v>950.3</v>
      </c>
      <c r="K5571" s="13" t="n">
        <v>0.1</v>
      </c>
      <c r="L5571" s="12" t="n">
        <v>3421.08</v>
      </c>
      <c r="M5571" s="12" t="n">
        <v>2508.79</v>
      </c>
      <c r="N5571" s="12" t="n">
        <v>912.29</v>
      </c>
      <c r="O5571" t="inlineStr">
        <is>
          <t>UPI</t>
        </is>
      </c>
      <c r="P5571" t="inlineStr">
        <is>
          <t>Diya Patel</t>
        </is>
      </c>
      <c r="Q5571" t="inlineStr">
        <is>
          <t>CUST-0755</t>
        </is>
      </c>
      <c r="R5571" t="n">
        <v>3</v>
      </c>
      <c r="S5571" t="inlineStr">
        <is>
          <t>Yes</t>
        </is>
      </c>
    </row>
    <row r="5572">
      <c r="A5572" t="inlineStr">
        <is>
          <t>ORD-2410-05571</t>
        </is>
      </c>
      <c r="B5572" s="11" t="n">
        <v>45588</v>
      </c>
      <c r="C5572" t="inlineStr">
        <is>
          <t>West</t>
        </is>
      </c>
      <c r="D5572" t="inlineStr">
        <is>
          <t>Pune</t>
        </is>
      </c>
      <c r="E5572" t="inlineStr">
        <is>
          <t>Education</t>
        </is>
      </c>
      <c r="F5572" t="inlineStr">
        <is>
          <t>Online</t>
        </is>
      </c>
      <c r="G5572" t="inlineStr">
        <is>
          <t>Accessories</t>
        </is>
      </c>
      <c r="H5572" t="inlineStr">
        <is>
          <t>Webcam</t>
        </is>
      </c>
      <c r="I5572" t="n">
        <v>4</v>
      </c>
      <c r="J5572" s="12" t="n">
        <v>3367.13</v>
      </c>
      <c r="K5572" s="13" t="n">
        <v>0.2</v>
      </c>
      <c r="L5572" s="12" t="n">
        <v>10774.82</v>
      </c>
      <c r="M5572" s="12" t="n">
        <v>10236.08</v>
      </c>
      <c r="N5572" s="12" t="n">
        <v>538.74</v>
      </c>
      <c r="O5572" t="inlineStr">
        <is>
          <t>Credit Card</t>
        </is>
      </c>
      <c r="P5572" t="inlineStr">
        <is>
          <t>Meera Joshi</t>
        </is>
      </c>
      <c r="Q5572" t="inlineStr">
        <is>
          <t>CUST-0646</t>
        </is>
      </c>
      <c r="R5572" t="n">
        <v>2</v>
      </c>
      <c r="S5572" t="inlineStr">
        <is>
          <t>No</t>
        </is>
      </c>
    </row>
    <row r="5573">
      <c r="A5573" t="inlineStr">
        <is>
          <t>ORD-2503-05572</t>
        </is>
      </c>
      <c r="B5573" s="11" t="n">
        <v>45743</v>
      </c>
      <c r="C5573" t="inlineStr">
        <is>
          <t>North</t>
        </is>
      </c>
      <c r="D5573" t="inlineStr">
        <is>
          <t>Chandigarh</t>
        </is>
      </c>
      <c r="E5573" t="inlineStr">
        <is>
          <t>Consumer</t>
        </is>
      </c>
      <c r="F5573" t="inlineStr">
        <is>
          <t>Partner</t>
        </is>
      </c>
      <c r="G5573" t="inlineStr">
        <is>
          <t>Office Supplies</t>
        </is>
      </c>
      <c r="H5573" t="inlineStr">
        <is>
          <t>Pen Box</t>
        </is>
      </c>
      <c r="I5573" t="n">
        <v>3</v>
      </c>
      <c r="J5573" s="12" t="n">
        <v>222.41</v>
      </c>
      <c r="K5573" s="13" t="n">
        <v>0</v>
      </c>
      <c r="L5573" s="12" t="n">
        <v>667.23</v>
      </c>
      <c r="M5573" s="12" t="n">
        <v>407.01</v>
      </c>
      <c r="N5573" s="12" t="n">
        <v>260.22</v>
      </c>
      <c r="O5573" t="inlineStr">
        <is>
          <t>Credit Card</t>
        </is>
      </c>
      <c r="P5573" t="inlineStr">
        <is>
          <t>Sara Khan</t>
        </is>
      </c>
      <c r="Q5573" t="inlineStr">
        <is>
          <t>CUST-0473</t>
        </is>
      </c>
      <c r="R5573" t="n">
        <v>4</v>
      </c>
      <c r="S5573" t="inlineStr">
        <is>
          <t>No</t>
        </is>
      </c>
    </row>
    <row r="5574">
      <c r="A5574" t="inlineStr">
        <is>
          <t>ORD-2509-05573</t>
        </is>
      </c>
      <c r="B5574" s="11" t="n">
        <v>45913</v>
      </c>
      <c r="C5574" t="inlineStr">
        <is>
          <t>West</t>
        </is>
      </c>
      <c r="D5574" t="inlineStr">
        <is>
          <t>Surat</t>
        </is>
      </c>
      <c r="E5574" t="inlineStr">
        <is>
          <t>Small Business</t>
        </is>
      </c>
      <c r="F5574" t="inlineStr">
        <is>
          <t>Retail Store</t>
        </is>
      </c>
      <c r="G5574" t="inlineStr">
        <is>
          <t>Accessories</t>
        </is>
      </c>
      <c r="H5574" t="inlineStr">
        <is>
          <t>Webcam</t>
        </is>
      </c>
      <c r="I5574" t="n">
        <v>2</v>
      </c>
      <c r="J5574" s="12" t="n">
        <v>3468.39</v>
      </c>
      <c r="K5574" s="13" t="n">
        <v>0.1</v>
      </c>
      <c r="L5574" s="12" t="n">
        <v>6243.1</v>
      </c>
      <c r="M5574" s="12" t="n">
        <v>5271.95</v>
      </c>
      <c r="N5574" s="12" t="n">
        <v>971.15</v>
      </c>
      <c r="O5574" t="inlineStr">
        <is>
          <t>Net Banking</t>
        </is>
      </c>
      <c r="P5574" t="inlineStr">
        <is>
          <t>Diya Patel</t>
        </is>
      </c>
      <c r="Q5574" t="inlineStr">
        <is>
          <t>CUST-0282</t>
        </is>
      </c>
      <c r="R5574" t="n">
        <v>3</v>
      </c>
      <c r="S5574" t="inlineStr">
        <is>
          <t>No</t>
        </is>
      </c>
    </row>
    <row r="5575">
      <c r="A5575" t="inlineStr">
        <is>
          <t>ORD-2501-05574</t>
        </is>
      </c>
      <c r="B5575" s="11" t="n">
        <v>45669</v>
      </c>
      <c r="C5575" t="inlineStr">
        <is>
          <t>North</t>
        </is>
      </c>
      <c r="D5575" t="inlineStr">
        <is>
          <t>Delhi</t>
        </is>
      </c>
      <c r="E5575" t="inlineStr">
        <is>
          <t>Consumer</t>
        </is>
      </c>
      <c r="F5575" t="inlineStr">
        <is>
          <t>Online</t>
        </is>
      </c>
      <c r="G5575" t="inlineStr">
        <is>
          <t>Accessories</t>
        </is>
      </c>
      <c r="H5575" t="inlineStr">
        <is>
          <t>Mouse</t>
        </is>
      </c>
      <c r="I5575" t="n">
        <v>3</v>
      </c>
      <c r="J5575" s="12" t="n">
        <v>818.64</v>
      </c>
      <c r="K5575" s="13" t="n">
        <v>0.2</v>
      </c>
      <c r="L5575" s="12" t="n">
        <v>1964.74</v>
      </c>
      <c r="M5575" s="12" t="n">
        <v>1620.91</v>
      </c>
      <c r="N5575" s="12" t="n">
        <v>343.83</v>
      </c>
      <c r="O5575" t="inlineStr">
        <is>
          <t>Debit Card</t>
        </is>
      </c>
      <c r="P5575" t="inlineStr">
        <is>
          <t>Tara Kapoor</t>
        </is>
      </c>
      <c r="Q5575" t="inlineStr">
        <is>
          <t>CUST-0625</t>
        </is>
      </c>
      <c r="R5575" t="n">
        <v>4</v>
      </c>
      <c r="S5575" t="inlineStr">
        <is>
          <t>No</t>
        </is>
      </c>
    </row>
    <row r="5576">
      <c r="A5576" t="inlineStr">
        <is>
          <t>ORD-2410-05575</t>
        </is>
      </c>
      <c r="B5576" s="11" t="n">
        <v>45586</v>
      </c>
      <c r="C5576" t="inlineStr">
        <is>
          <t>South</t>
        </is>
      </c>
      <c r="D5576" t="inlineStr">
        <is>
          <t>Hyderabad</t>
        </is>
      </c>
      <c r="E5576" t="inlineStr">
        <is>
          <t>Corporate</t>
        </is>
      </c>
      <c r="F5576" t="inlineStr">
        <is>
          <t>Online</t>
        </is>
      </c>
      <c r="G5576" t="inlineStr">
        <is>
          <t>Furniture</t>
        </is>
      </c>
      <c r="H5576" t="inlineStr">
        <is>
          <t>Cabinet</t>
        </is>
      </c>
      <c r="I5576" t="n">
        <v>4</v>
      </c>
      <c r="J5576" s="12" t="n">
        <v>10409.99</v>
      </c>
      <c r="K5576" s="13" t="n">
        <v>0.03</v>
      </c>
      <c r="L5576" s="12" t="n">
        <v>40390.76</v>
      </c>
      <c r="M5576" s="12" t="n">
        <v>32479.17</v>
      </c>
      <c r="N5576" s="12" t="n">
        <v>7911.59</v>
      </c>
      <c r="O5576" t="inlineStr">
        <is>
          <t>Debit Card</t>
        </is>
      </c>
      <c r="P5576" t="inlineStr">
        <is>
          <t>Aarav Sharma</t>
        </is>
      </c>
      <c r="Q5576" t="inlineStr">
        <is>
          <t>CUST-0104</t>
        </is>
      </c>
      <c r="R5576" t="n">
        <v>7</v>
      </c>
      <c r="S5576" t="inlineStr">
        <is>
          <t>Yes</t>
        </is>
      </c>
    </row>
    <row r="5577">
      <c r="A5577" t="inlineStr">
        <is>
          <t>ORD-2511-05576</t>
        </is>
      </c>
      <c r="B5577" s="11" t="n">
        <v>45972</v>
      </c>
      <c r="C5577" t="inlineStr">
        <is>
          <t>North</t>
        </is>
      </c>
      <c r="D5577" t="inlineStr">
        <is>
          <t>Delhi</t>
        </is>
      </c>
      <c r="E5577" t="inlineStr">
        <is>
          <t>Small Business</t>
        </is>
      </c>
      <c r="F5577" t="inlineStr">
        <is>
          <t>Online</t>
        </is>
      </c>
      <c r="G5577" t="inlineStr">
        <is>
          <t>Office Supplies</t>
        </is>
      </c>
      <c r="H5577" t="inlineStr">
        <is>
          <t>File Folder</t>
        </is>
      </c>
      <c r="I5577" t="n">
        <v>1</v>
      </c>
      <c r="J5577" s="12" t="n">
        <v>105.63</v>
      </c>
      <c r="K5577" s="13" t="n">
        <v>0.05</v>
      </c>
      <c r="L5577" s="12" t="n">
        <v>100.35</v>
      </c>
      <c r="M5577" s="12" t="n">
        <v>61.27</v>
      </c>
      <c r="N5577" s="12" t="n">
        <v>39.08</v>
      </c>
      <c r="O5577" t="inlineStr">
        <is>
          <t>Debit Card</t>
        </is>
      </c>
      <c r="P5577" t="inlineStr">
        <is>
          <t>Kabir Singh</t>
        </is>
      </c>
      <c r="Q5577" t="inlineStr">
        <is>
          <t>CUST-0777</t>
        </is>
      </c>
      <c r="R5577" t="n">
        <v>3</v>
      </c>
      <c r="S5577" t="inlineStr">
        <is>
          <t>No</t>
        </is>
      </c>
    </row>
    <row r="5578">
      <c r="A5578" t="inlineStr">
        <is>
          <t>ORD-2512-05577</t>
        </is>
      </c>
      <c r="B5578" s="11" t="n">
        <v>46001</v>
      </c>
      <c r="C5578" t="inlineStr">
        <is>
          <t>North</t>
        </is>
      </c>
      <c r="D5578" t="inlineStr">
        <is>
          <t>Chandigarh</t>
        </is>
      </c>
      <c r="E5578" t="inlineStr">
        <is>
          <t>Consumer</t>
        </is>
      </c>
      <c r="F5578" t="inlineStr">
        <is>
          <t>Online</t>
        </is>
      </c>
      <c r="G5578" t="inlineStr">
        <is>
          <t>Furniture</t>
        </is>
      </c>
      <c r="H5578" t="inlineStr">
        <is>
          <t>Bookshelf</t>
        </is>
      </c>
      <c r="I5578" t="n">
        <v>2</v>
      </c>
      <c r="J5578" s="12" t="n">
        <v>6145.4</v>
      </c>
      <c r="K5578" s="13" t="n">
        <v>0</v>
      </c>
      <c r="L5578" s="12" t="n">
        <v>12290.8</v>
      </c>
      <c r="M5578" s="12" t="n">
        <v>8972.280000000001</v>
      </c>
      <c r="N5578" s="12" t="n">
        <v>3318.52</v>
      </c>
      <c r="O5578" t="inlineStr">
        <is>
          <t>Debit Card</t>
        </is>
      </c>
      <c r="P5578" t="inlineStr">
        <is>
          <t>Vivaan Gupta</t>
        </is>
      </c>
      <c r="Q5578" t="inlineStr">
        <is>
          <t>CUST-0380</t>
        </is>
      </c>
      <c r="R5578" t="n">
        <v>4</v>
      </c>
      <c r="S5578" t="inlineStr">
        <is>
          <t>No</t>
        </is>
      </c>
    </row>
    <row r="5579">
      <c r="A5579" t="inlineStr">
        <is>
          <t>ORD-2502-05578</t>
        </is>
      </c>
      <c r="B5579" s="11" t="n">
        <v>45700</v>
      </c>
      <c r="C5579" t="inlineStr">
        <is>
          <t>East</t>
        </is>
      </c>
      <c r="D5579" t="inlineStr">
        <is>
          <t>Bhubaneswar</t>
        </is>
      </c>
      <c r="E5579" t="inlineStr">
        <is>
          <t>Corporate</t>
        </is>
      </c>
      <c r="F5579" t="inlineStr">
        <is>
          <t>Retail Store</t>
        </is>
      </c>
      <c r="G5579" t="inlineStr">
        <is>
          <t>Accessories</t>
        </is>
      </c>
      <c r="H5579" t="inlineStr">
        <is>
          <t>Mouse</t>
        </is>
      </c>
      <c r="I5579" t="n">
        <v>1</v>
      </c>
      <c r="J5579" s="12" t="n">
        <v>893.16</v>
      </c>
      <c r="K5579" s="13" t="n">
        <v>0.1</v>
      </c>
      <c r="L5579" s="12" t="n">
        <v>803.84</v>
      </c>
      <c r="M5579" s="12" t="n">
        <v>589.49</v>
      </c>
      <c r="N5579" s="12" t="n">
        <v>214.35</v>
      </c>
      <c r="O5579" t="inlineStr">
        <is>
          <t>Debit Card</t>
        </is>
      </c>
      <c r="P5579" t="inlineStr">
        <is>
          <t>Kabir Singh</t>
        </is>
      </c>
      <c r="Q5579" t="inlineStr">
        <is>
          <t>CUST-0337</t>
        </is>
      </c>
      <c r="R5579" t="n">
        <v>3</v>
      </c>
      <c r="S5579" t="inlineStr">
        <is>
          <t>No</t>
        </is>
      </c>
    </row>
    <row r="5580">
      <c r="A5580" t="inlineStr">
        <is>
          <t>ORD-2408-05579</t>
        </is>
      </c>
      <c r="B5580" s="11" t="n">
        <v>45517</v>
      </c>
      <c r="C5580" t="inlineStr">
        <is>
          <t>East</t>
        </is>
      </c>
      <c r="D5580" t="inlineStr">
        <is>
          <t>Bhubaneswar</t>
        </is>
      </c>
      <c r="E5580" t="inlineStr">
        <is>
          <t>Education</t>
        </is>
      </c>
      <c r="F5580" t="inlineStr">
        <is>
          <t>Partner</t>
        </is>
      </c>
      <c r="G5580" t="inlineStr">
        <is>
          <t>Technology</t>
        </is>
      </c>
      <c r="H5580" t="inlineStr">
        <is>
          <t>Tablet</t>
        </is>
      </c>
      <c r="I5580" t="n">
        <v>2</v>
      </c>
      <c r="J5580" s="12" t="n">
        <v>21091.79</v>
      </c>
      <c r="K5580" s="13" t="n">
        <v>0.2</v>
      </c>
      <c r="L5580" s="12" t="n">
        <v>33746.86</v>
      </c>
      <c r="M5580" s="12" t="n">
        <v>35012.37</v>
      </c>
      <c r="N5580" s="12" t="n">
        <v>-1265.51</v>
      </c>
      <c r="O5580" t="inlineStr">
        <is>
          <t>Cash</t>
        </is>
      </c>
      <c r="P5580" t="inlineStr">
        <is>
          <t>Aarav Sharma</t>
        </is>
      </c>
      <c r="Q5580" t="inlineStr">
        <is>
          <t>CUST-0661</t>
        </is>
      </c>
      <c r="R5580" t="n">
        <v>6</v>
      </c>
      <c r="S5580" t="inlineStr">
        <is>
          <t>No</t>
        </is>
      </c>
    </row>
    <row r="5581">
      <c r="A5581" t="inlineStr">
        <is>
          <t>ORD-2406-05580</t>
        </is>
      </c>
      <c r="B5581" s="11" t="n">
        <v>45466</v>
      </c>
      <c r="C5581" t="inlineStr">
        <is>
          <t>South</t>
        </is>
      </c>
      <c r="D5581" t="inlineStr">
        <is>
          <t>Bengaluru</t>
        </is>
      </c>
      <c r="E5581" t="inlineStr">
        <is>
          <t>Small Business</t>
        </is>
      </c>
      <c r="F5581" t="inlineStr">
        <is>
          <t>Retail Store</t>
        </is>
      </c>
      <c r="G5581" t="inlineStr">
        <is>
          <t>Technology</t>
        </is>
      </c>
      <c r="H5581" t="inlineStr">
        <is>
          <t>Tablet</t>
        </is>
      </c>
      <c r="I5581" t="n">
        <v>1</v>
      </c>
      <c r="J5581" s="12" t="n">
        <v>23033.86</v>
      </c>
      <c r="K5581" s="13" t="n">
        <v>0.25</v>
      </c>
      <c r="L5581" s="12" t="n">
        <v>17275.4</v>
      </c>
      <c r="M5581" s="12" t="n">
        <v>19118.1</v>
      </c>
      <c r="N5581" s="12" t="n">
        <v>-1842.7</v>
      </c>
      <c r="O5581" t="inlineStr">
        <is>
          <t>Debit Card</t>
        </is>
      </c>
      <c r="P5581" t="inlineStr">
        <is>
          <t>Ishaan Mehta</t>
        </is>
      </c>
      <c r="Q5581" t="inlineStr">
        <is>
          <t>CUST-0034</t>
        </is>
      </c>
      <c r="R5581" t="n">
        <v>1</v>
      </c>
      <c r="S5581" t="inlineStr">
        <is>
          <t>No</t>
        </is>
      </c>
    </row>
    <row r="5582">
      <c r="A5582" t="inlineStr">
        <is>
          <t>ORD-2404-05581</t>
        </is>
      </c>
      <c r="B5582" s="11" t="n">
        <v>45398</v>
      </c>
      <c r="C5582" t="inlineStr">
        <is>
          <t>South</t>
        </is>
      </c>
      <c r="D5582" t="inlineStr">
        <is>
          <t>Hyderabad</t>
        </is>
      </c>
      <c r="E5582" t="inlineStr">
        <is>
          <t>Consumer</t>
        </is>
      </c>
      <c r="F5582" t="inlineStr">
        <is>
          <t>Retail Store</t>
        </is>
      </c>
      <c r="G5582" t="inlineStr">
        <is>
          <t>Technology</t>
        </is>
      </c>
      <c r="H5582" t="inlineStr">
        <is>
          <t>Tablet</t>
        </is>
      </c>
      <c r="I5582" t="n">
        <v>5</v>
      </c>
      <c r="J5582" s="12" t="n">
        <v>24112.94</v>
      </c>
      <c r="K5582" s="13" t="n">
        <v>0.2</v>
      </c>
      <c r="L5582" s="12" t="n">
        <v>96451.75999999999</v>
      </c>
      <c r="M5582" s="12" t="n">
        <v>100068.7</v>
      </c>
      <c r="N5582" s="12" t="n">
        <v>-3616.94</v>
      </c>
      <c r="O5582" t="inlineStr">
        <is>
          <t>Debit Card</t>
        </is>
      </c>
      <c r="P5582" t="inlineStr">
        <is>
          <t>Diya Patel</t>
        </is>
      </c>
      <c r="Q5582" t="inlineStr">
        <is>
          <t>CUST-0873</t>
        </is>
      </c>
      <c r="R5582" t="n">
        <v>4</v>
      </c>
      <c r="S5582" t="inlineStr">
        <is>
          <t>Yes</t>
        </is>
      </c>
    </row>
    <row r="5583">
      <c r="A5583" t="inlineStr">
        <is>
          <t>ORD-2405-05582</t>
        </is>
      </c>
      <c r="B5583" s="11" t="n">
        <v>45443</v>
      </c>
      <c r="C5583" t="inlineStr">
        <is>
          <t>North</t>
        </is>
      </c>
      <c r="D5583" t="inlineStr">
        <is>
          <t>Jaipur</t>
        </is>
      </c>
      <c r="E5583" t="inlineStr">
        <is>
          <t>Corporate</t>
        </is>
      </c>
      <c r="F5583" t="inlineStr">
        <is>
          <t>Retail Store</t>
        </is>
      </c>
      <c r="G5583" t="inlineStr">
        <is>
          <t>Technology</t>
        </is>
      </c>
      <c r="H5583" t="inlineStr">
        <is>
          <t>Laptop</t>
        </is>
      </c>
      <c r="I5583" t="n">
        <v>3</v>
      </c>
      <c r="J5583" s="12" t="n">
        <v>43768.81</v>
      </c>
      <c r="K5583" s="13" t="n">
        <v>0.05</v>
      </c>
      <c r="L5583" s="12" t="n">
        <v>124741.11</v>
      </c>
      <c r="M5583" s="12" t="n">
        <v>112923.53</v>
      </c>
      <c r="N5583" s="12" t="n">
        <v>11817.58</v>
      </c>
      <c r="O5583" t="inlineStr">
        <is>
          <t>Debit Card</t>
        </is>
      </c>
      <c r="P5583" t="inlineStr">
        <is>
          <t>Aarav Sharma</t>
        </is>
      </c>
      <c r="Q5583" t="inlineStr">
        <is>
          <t>CUST-0867</t>
        </is>
      </c>
      <c r="R5583" t="n">
        <v>5</v>
      </c>
      <c r="S5583" t="inlineStr">
        <is>
          <t>No</t>
        </is>
      </c>
    </row>
    <row r="5584">
      <c r="A5584" t="inlineStr">
        <is>
          <t>ORD-2406-05583</t>
        </is>
      </c>
      <c r="B5584" s="11" t="n">
        <v>45464</v>
      </c>
      <c r="C5584" t="inlineStr">
        <is>
          <t>North</t>
        </is>
      </c>
      <c r="D5584" t="inlineStr">
        <is>
          <t>Delhi</t>
        </is>
      </c>
      <c r="E5584" t="inlineStr">
        <is>
          <t>Small Business</t>
        </is>
      </c>
      <c r="F5584" t="inlineStr">
        <is>
          <t>Online</t>
        </is>
      </c>
      <c r="G5584" t="inlineStr">
        <is>
          <t>Furniture</t>
        </is>
      </c>
      <c r="H5584" t="inlineStr">
        <is>
          <t>Bookshelf</t>
        </is>
      </c>
      <c r="I5584" t="n">
        <v>2</v>
      </c>
      <c r="J5584" s="12" t="n">
        <v>6517.12</v>
      </c>
      <c r="K5584" s="13" t="n">
        <v>0.2</v>
      </c>
      <c r="L5584" s="12" t="n">
        <v>10427.39</v>
      </c>
      <c r="M5584" s="12" t="n">
        <v>9515</v>
      </c>
      <c r="N5584" s="12" t="n">
        <v>912.39</v>
      </c>
      <c r="O5584" t="inlineStr">
        <is>
          <t>Debit Card</t>
        </is>
      </c>
      <c r="P5584" t="inlineStr">
        <is>
          <t>Rohan Verma</t>
        </is>
      </c>
      <c r="Q5584" t="inlineStr">
        <is>
          <t>CUST-0353</t>
        </is>
      </c>
      <c r="R5584" t="n">
        <v>2</v>
      </c>
      <c r="S5584" t="inlineStr">
        <is>
          <t>No</t>
        </is>
      </c>
    </row>
    <row r="5585">
      <c r="A5585" t="inlineStr">
        <is>
          <t>ORD-2511-05584</t>
        </is>
      </c>
      <c r="B5585" s="11" t="n">
        <v>45981</v>
      </c>
      <c r="C5585" t="inlineStr">
        <is>
          <t>North</t>
        </is>
      </c>
      <c r="D5585" t="inlineStr">
        <is>
          <t>Chandigarh</t>
        </is>
      </c>
      <c r="E5585" t="inlineStr">
        <is>
          <t>Education</t>
        </is>
      </c>
      <c r="F5585" t="inlineStr">
        <is>
          <t>Partner</t>
        </is>
      </c>
      <c r="G5585" t="inlineStr">
        <is>
          <t>Technology</t>
        </is>
      </c>
      <c r="H5585" t="inlineStr">
        <is>
          <t>Keyboard</t>
        </is>
      </c>
      <c r="I5585" t="n">
        <v>8</v>
      </c>
      <c r="J5585" s="12" t="n">
        <v>1462.39</v>
      </c>
      <c r="K5585" s="13" t="n">
        <v>0.1</v>
      </c>
      <c r="L5585" s="12" t="n">
        <v>10529.21</v>
      </c>
      <c r="M5585" s="12" t="n">
        <v>8306.379999999999</v>
      </c>
      <c r="N5585" s="12" t="n">
        <v>2222.83</v>
      </c>
      <c r="O5585" t="inlineStr">
        <is>
          <t>UPI</t>
        </is>
      </c>
      <c r="P5585" t="inlineStr">
        <is>
          <t>Anaya Rao</t>
        </is>
      </c>
      <c r="Q5585" t="inlineStr">
        <is>
          <t>CUST-0123</t>
        </is>
      </c>
      <c r="R5585" t="n">
        <v>6</v>
      </c>
      <c r="S5585" t="inlineStr">
        <is>
          <t>No</t>
        </is>
      </c>
    </row>
    <row r="5586">
      <c r="A5586" t="inlineStr">
        <is>
          <t>ORD-2411-05585</t>
        </is>
      </c>
      <c r="B5586" s="11" t="n">
        <v>45620</v>
      </c>
      <c r="C5586" t="inlineStr">
        <is>
          <t>North</t>
        </is>
      </c>
      <c r="D5586" t="inlineStr">
        <is>
          <t>Jaipur</t>
        </is>
      </c>
      <c r="E5586" t="inlineStr">
        <is>
          <t>Small Business</t>
        </is>
      </c>
      <c r="F5586" t="inlineStr">
        <is>
          <t>Direct Sales</t>
        </is>
      </c>
      <c r="G5586" t="inlineStr">
        <is>
          <t>Furniture</t>
        </is>
      </c>
      <c r="H5586" t="inlineStr">
        <is>
          <t>Office Chair</t>
        </is>
      </c>
      <c r="I5586" t="n">
        <v>3</v>
      </c>
      <c r="J5586" s="12" t="n">
        <v>6929.53</v>
      </c>
      <c r="K5586" s="13" t="n">
        <v>0.15</v>
      </c>
      <c r="L5586" s="12" t="n">
        <v>17670.3</v>
      </c>
      <c r="M5586" s="12" t="n">
        <v>14344.13</v>
      </c>
      <c r="N5586" s="12" t="n">
        <v>3326.17</v>
      </c>
      <c r="O5586" t="inlineStr">
        <is>
          <t>Cash</t>
        </is>
      </c>
      <c r="P5586" t="inlineStr">
        <is>
          <t>Vivaan Gupta</t>
        </is>
      </c>
      <c r="Q5586" t="inlineStr">
        <is>
          <t>CUST-0805</t>
        </is>
      </c>
      <c r="R5586" t="n">
        <v>1</v>
      </c>
      <c r="S5586" t="inlineStr">
        <is>
          <t>No</t>
        </is>
      </c>
    </row>
    <row r="5587">
      <c r="A5587" t="inlineStr">
        <is>
          <t>ORD-2507-05586</t>
        </is>
      </c>
      <c r="B5587" s="11" t="n">
        <v>45845</v>
      </c>
      <c r="C5587" t="inlineStr">
        <is>
          <t>Central</t>
        </is>
      </c>
      <c r="D5587" t="inlineStr">
        <is>
          <t>Nagpur</t>
        </is>
      </c>
      <c r="E5587" t="inlineStr">
        <is>
          <t>Small Business</t>
        </is>
      </c>
      <c r="F5587" t="inlineStr">
        <is>
          <t>Online</t>
        </is>
      </c>
      <c r="G5587" t="inlineStr">
        <is>
          <t>Accessories</t>
        </is>
      </c>
      <c r="H5587" t="inlineStr">
        <is>
          <t>Mouse</t>
        </is>
      </c>
      <c r="I5587" t="n">
        <v>2</v>
      </c>
      <c r="J5587" s="12" t="n">
        <v>846.5700000000001</v>
      </c>
      <c r="K5587" s="13" t="n">
        <v>0.1</v>
      </c>
      <c r="L5587" s="12" t="n">
        <v>1523.83</v>
      </c>
      <c r="M5587" s="12" t="n">
        <v>1117.47</v>
      </c>
      <c r="N5587" s="12" t="n">
        <v>406.36</v>
      </c>
      <c r="O5587" t="inlineStr">
        <is>
          <t>Credit Card</t>
        </is>
      </c>
      <c r="P5587" t="inlineStr">
        <is>
          <t>Tara Kapoor</t>
        </is>
      </c>
      <c r="Q5587" t="inlineStr">
        <is>
          <t>CUST-0142</t>
        </is>
      </c>
      <c r="R5587" t="n">
        <v>3</v>
      </c>
      <c r="S5587" t="inlineStr">
        <is>
          <t>No</t>
        </is>
      </c>
    </row>
    <row r="5588">
      <c r="A5588" t="inlineStr">
        <is>
          <t>ORD-2501-05587</t>
        </is>
      </c>
      <c r="B5588" s="11" t="n">
        <v>45668</v>
      </c>
      <c r="C5588" t="inlineStr">
        <is>
          <t>West</t>
        </is>
      </c>
      <c r="D5588" t="inlineStr">
        <is>
          <t>Surat</t>
        </is>
      </c>
      <c r="E5588" t="inlineStr">
        <is>
          <t>Small Business</t>
        </is>
      </c>
      <c r="F5588" t="inlineStr">
        <is>
          <t>Retail Store</t>
        </is>
      </c>
      <c r="G5588" t="inlineStr">
        <is>
          <t>Office Supplies</t>
        </is>
      </c>
      <c r="H5588" t="inlineStr">
        <is>
          <t>Marker Set</t>
        </is>
      </c>
      <c r="I5588" t="n">
        <v>4</v>
      </c>
      <c r="J5588" s="12" t="n">
        <v>249.83</v>
      </c>
      <c r="K5588" s="13" t="n">
        <v>0</v>
      </c>
      <c r="L5588" s="12" t="n">
        <v>999.3200000000001</v>
      </c>
      <c r="M5588" s="12" t="n">
        <v>649.5599999999999</v>
      </c>
      <c r="N5588" s="12" t="n">
        <v>349.76</v>
      </c>
      <c r="O5588" t="inlineStr">
        <is>
          <t>Debit Card</t>
        </is>
      </c>
      <c r="P5588" t="inlineStr">
        <is>
          <t>Vivaan Gupta</t>
        </is>
      </c>
      <c r="Q5588" t="inlineStr">
        <is>
          <t>CUST-0250</t>
        </is>
      </c>
      <c r="R5588" t="n">
        <v>3</v>
      </c>
      <c r="S5588" t="inlineStr">
        <is>
          <t>No</t>
        </is>
      </c>
    </row>
    <row r="5589">
      <c r="A5589" t="inlineStr">
        <is>
          <t>ORD-2406-05588</t>
        </is>
      </c>
      <c r="B5589" s="11" t="n">
        <v>45465</v>
      </c>
      <c r="C5589" t="inlineStr">
        <is>
          <t>North</t>
        </is>
      </c>
      <c r="D5589" t="inlineStr">
        <is>
          <t>Jaipur</t>
        </is>
      </c>
      <c r="E5589" t="inlineStr">
        <is>
          <t>Consumer</t>
        </is>
      </c>
      <c r="F5589" t="inlineStr">
        <is>
          <t>Partner</t>
        </is>
      </c>
      <c r="G5589" t="inlineStr">
        <is>
          <t>Furniture</t>
        </is>
      </c>
      <c r="H5589" t="inlineStr">
        <is>
          <t>Office Chair</t>
        </is>
      </c>
      <c r="I5589" t="n">
        <v>2</v>
      </c>
      <c r="J5589" s="12" t="n">
        <v>7475.88</v>
      </c>
      <c r="K5589" s="13" t="n">
        <v>0.1</v>
      </c>
      <c r="L5589" s="12" t="n">
        <v>13456.58</v>
      </c>
      <c r="M5589" s="12" t="n">
        <v>10316.71</v>
      </c>
      <c r="N5589" s="12" t="n">
        <v>3139.87</v>
      </c>
      <c r="O5589" t="inlineStr">
        <is>
          <t>Debit Card</t>
        </is>
      </c>
      <c r="P5589" t="inlineStr">
        <is>
          <t>Aarav Sharma</t>
        </is>
      </c>
      <c r="Q5589" t="inlineStr">
        <is>
          <t>CUST-0102</t>
        </is>
      </c>
      <c r="R5589" t="n">
        <v>7</v>
      </c>
      <c r="S5589" t="inlineStr">
        <is>
          <t>No</t>
        </is>
      </c>
    </row>
    <row r="5590">
      <c r="A5590" t="inlineStr">
        <is>
          <t>ORD-2407-05589</t>
        </is>
      </c>
      <c r="B5590" s="11" t="n">
        <v>45493</v>
      </c>
      <c r="C5590" t="inlineStr">
        <is>
          <t>North</t>
        </is>
      </c>
      <c r="D5590" t="inlineStr">
        <is>
          <t>Jaipur</t>
        </is>
      </c>
      <c r="E5590" t="inlineStr">
        <is>
          <t>Small Business</t>
        </is>
      </c>
      <c r="F5590" t="inlineStr">
        <is>
          <t>Partner</t>
        </is>
      </c>
      <c r="G5590" t="inlineStr">
        <is>
          <t>Technology</t>
        </is>
      </c>
      <c r="H5590" t="inlineStr">
        <is>
          <t>Keyboard</t>
        </is>
      </c>
      <c r="I5590" t="n">
        <v>3</v>
      </c>
      <c r="J5590" s="12" t="n">
        <v>1699.65</v>
      </c>
      <c r="K5590" s="13" t="n">
        <v>0.15</v>
      </c>
      <c r="L5590" s="12" t="n">
        <v>4334.11</v>
      </c>
      <c r="M5590" s="12" t="n">
        <v>3620.25</v>
      </c>
      <c r="N5590" s="12" t="n">
        <v>713.86</v>
      </c>
      <c r="O5590" t="inlineStr">
        <is>
          <t>Credit Card</t>
        </is>
      </c>
      <c r="P5590" t="inlineStr">
        <is>
          <t>Ishaan Mehta</t>
        </is>
      </c>
      <c r="Q5590" t="inlineStr">
        <is>
          <t>CUST-0143</t>
        </is>
      </c>
      <c r="R5590" t="n">
        <v>7</v>
      </c>
      <c r="S5590" t="inlineStr">
        <is>
          <t>No</t>
        </is>
      </c>
    </row>
    <row r="5591">
      <c r="A5591" t="inlineStr">
        <is>
          <t>ORD-2503-05590</t>
        </is>
      </c>
      <c r="B5591" s="11" t="n">
        <v>45726</v>
      </c>
      <c r="C5591" t="inlineStr">
        <is>
          <t>Central</t>
        </is>
      </c>
      <c r="D5591" t="inlineStr">
        <is>
          <t>Nagpur</t>
        </is>
      </c>
      <c r="E5591" t="inlineStr">
        <is>
          <t>Education</t>
        </is>
      </c>
      <c r="F5591" t="inlineStr">
        <is>
          <t>Online</t>
        </is>
      </c>
      <c r="G5591" t="inlineStr">
        <is>
          <t>Furniture</t>
        </is>
      </c>
      <c r="H5591" t="inlineStr">
        <is>
          <t>Cabinet</t>
        </is>
      </c>
      <c r="I5591" t="n">
        <v>5</v>
      </c>
      <c r="J5591" s="12" t="n">
        <v>9317.700000000001</v>
      </c>
      <c r="K5591" s="13" t="n">
        <v>0.1</v>
      </c>
      <c r="L5591" s="12" t="n">
        <v>41929.65</v>
      </c>
      <c r="M5591" s="12" t="n">
        <v>36339.03</v>
      </c>
      <c r="N5591" s="12" t="n">
        <v>5590.62</v>
      </c>
      <c r="O5591" t="inlineStr">
        <is>
          <t>Debit Card</t>
        </is>
      </c>
      <c r="P5591" t="inlineStr">
        <is>
          <t>Aarav Sharma</t>
        </is>
      </c>
      <c r="Q5591" t="inlineStr">
        <is>
          <t>CUST-0034</t>
        </is>
      </c>
      <c r="R5591" t="n">
        <v>3</v>
      </c>
      <c r="S5591" t="inlineStr">
        <is>
          <t>Yes</t>
        </is>
      </c>
    </row>
    <row r="5592">
      <c r="A5592" t="inlineStr">
        <is>
          <t>ORD-2402-05591</t>
        </is>
      </c>
      <c r="B5592" s="11" t="n">
        <v>45335</v>
      </c>
      <c r="C5592" t="inlineStr">
        <is>
          <t>East</t>
        </is>
      </c>
      <c r="D5592" t="inlineStr">
        <is>
          <t>Bhubaneswar</t>
        </is>
      </c>
      <c r="E5592" t="inlineStr">
        <is>
          <t>Education</t>
        </is>
      </c>
      <c r="F5592" t="inlineStr">
        <is>
          <t>Online</t>
        </is>
      </c>
      <c r="G5592" t="inlineStr">
        <is>
          <t>Accessories</t>
        </is>
      </c>
      <c r="H5592" t="inlineStr">
        <is>
          <t>Webcam</t>
        </is>
      </c>
      <c r="I5592" t="n">
        <v>5</v>
      </c>
      <c r="J5592" s="12" t="n">
        <v>3571.68</v>
      </c>
      <c r="K5592" s="13" t="n">
        <v>0.15</v>
      </c>
      <c r="L5592" s="12" t="n">
        <v>15179.64</v>
      </c>
      <c r="M5592" s="12" t="n">
        <v>13572.38</v>
      </c>
      <c r="N5592" s="12" t="n">
        <v>1607.26</v>
      </c>
      <c r="O5592" t="inlineStr">
        <is>
          <t>Net Banking</t>
        </is>
      </c>
      <c r="P5592" t="inlineStr">
        <is>
          <t>Diya Patel</t>
        </is>
      </c>
      <c r="Q5592" t="inlineStr">
        <is>
          <t>CUST-0711</t>
        </is>
      </c>
      <c r="R5592" t="n">
        <v>4</v>
      </c>
      <c r="S5592" t="inlineStr">
        <is>
          <t>No</t>
        </is>
      </c>
    </row>
    <row r="5593">
      <c r="A5593" t="inlineStr">
        <is>
          <t>ORD-2408-05592</t>
        </is>
      </c>
      <c r="B5593" s="11" t="n">
        <v>45535</v>
      </c>
      <c r="C5593" t="inlineStr">
        <is>
          <t>North</t>
        </is>
      </c>
      <c r="D5593" t="inlineStr">
        <is>
          <t>Jaipur</t>
        </is>
      </c>
      <c r="E5593" t="inlineStr">
        <is>
          <t>Small Business</t>
        </is>
      </c>
      <c r="F5593" t="inlineStr">
        <is>
          <t>Retail Store</t>
        </is>
      </c>
      <c r="G5593" t="inlineStr">
        <is>
          <t>Furniture</t>
        </is>
      </c>
      <c r="H5593" t="inlineStr">
        <is>
          <t>Office Chair</t>
        </is>
      </c>
      <c r="I5593" t="n">
        <v>1</v>
      </c>
      <c r="J5593" s="12" t="n">
        <v>6861.7</v>
      </c>
      <c r="K5593" s="13" t="n">
        <v>0.1</v>
      </c>
      <c r="L5593" s="12" t="n">
        <v>6175.53</v>
      </c>
      <c r="M5593" s="12" t="n">
        <v>4734.57</v>
      </c>
      <c r="N5593" s="12" t="n">
        <v>1440.96</v>
      </c>
      <c r="O5593" t="inlineStr">
        <is>
          <t>Net Banking</t>
        </is>
      </c>
      <c r="P5593" t="inlineStr">
        <is>
          <t>Tara Kapoor</t>
        </is>
      </c>
      <c r="Q5593" t="inlineStr">
        <is>
          <t>CUST-0157</t>
        </is>
      </c>
      <c r="R5593" t="n">
        <v>6</v>
      </c>
      <c r="S5593" t="inlineStr">
        <is>
          <t>Yes</t>
        </is>
      </c>
    </row>
    <row r="5594">
      <c r="A5594" t="inlineStr">
        <is>
          <t>ORD-2509-05593</t>
        </is>
      </c>
      <c r="B5594" s="11" t="n">
        <v>45921</v>
      </c>
      <c r="C5594" t="inlineStr">
        <is>
          <t>North</t>
        </is>
      </c>
      <c r="D5594" t="inlineStr">
        <is>
          <t>Jaipur</t>
        </is>
      </c>
      <c r="E5594" t="inlineStr">
        <is>
          <t>Consumer</t>
        </is>
      </c>
      <c r="F5594" t="inlineStr">
        <is>
          <t>Online</t>
        </is>
      </c>
      <c r="G5594" t="inlineStr">
        <is>
          <t>Furniture</t>
        </is>
      </c>
      <c r="H5594" t="inlineStr">
        <is>
          <t>Cabinet</t>
        </is>
      </c>
      <c r="I5594" t="n">
        <v>4</v>
      </c>
      <c r="J5594" s="12" t="n">
        <v>9822.27</v>
      </c>
      <c r="K5594" s="13" t="n">
        <v>0.03</v>
      </c>
      <c r="L5594" s="12" t="n">
        <v>38110.41</v>
      </c>
      <c r="M5594" s="12" t="n">
        <v>30645.48</v>
      </c>
      <c r="N5594" s="12" t="n">
        <v>7464.93</v>
      </c>
      <c r="O5594" t="inlineStr">
        <is>
          <t>Cash</t>
        </is>
      </c>
      <c r="P5594" t="inlineStr">
        <is>
          <t>Anaya Rao</t>
        </is>
      </c>
      <c r="Q5594" t="inlineStr">
        <is>
          <t>CUST-0324</t>
        </is>
      </c>
      <c r="R5594" t="n">
        <v>6</v>
      </c>
      <c r="S5594" t="inlineStr">
        <is>
          <t>No</t>
        </is>
      </c>
    </row>
    <row r="5595">
      <c r="A5595" t="inlineStr">
        <is>
          <t>ORD-2507-05594</t>
        </is>
      </c>
      <c r="B5595" s="11" t="n">
        <v>45858</v>
      </c>
      <c r="C5595" t="inlineStr">
        <is>
          <t>South</t>
        </is>
      </c>
      <c r="D5595" t="inlineStr">
        <is>
          <t>Hyderabad</t>
        </is>
      </c>
      <c r="E5595" t="inlineStr">
        <is>
          <t>Education</t>
        </is>
      </c>
      <c r="F5595" t="inlineStr">
        <is>
          <t>Direct Sales</t>
        </is>
      </c>
      <c r="G5595" t="inlineStr">
        <is>
          <t>Technology</t>
        </is>
      </c>
      <c r="H5595" t="inlineStr">
        <is>
          <t>Laptop</t>
        </is>
      </c>
      <c r="I5595" t="n">
        <v>3</v>
      </c>
      <c r="J5595" s="12" t="n">
        <v>43110.36</v>
      </c>
      <c r="K5595" s="13" t="n">
        <v>0</v>
      </c>
      <c r="L5595" s="12" t="n">
        <v>129331.08</v>
      </c>
      <c r="M5595" s="12" t="n">
        <v>111224.73</v>
      </c>
      <c r="N5595" s="12" t="n">
        <v>18106.35</v>
      </c>
      <c r="O5595" t="inlineStr">
        <is>
          <t>Debit Card</t>
        </is>
      </c>
      <c r="P5595" t="inlineStr">
        <is>
          <t>Ishaan Mehta</t>
        </is>
      </c>
      <c r="Q5595" t="inlineStr">
        <is>
          <t>CUST-0144</t>
        </is>
      </c>
      <c r="R5595" t="n">
        <v>3</v>
      </c>
      <c r="S5595" t="inlineStr">
        <is>
          <t>No</t>
        </is>
      </c>
    </row>
    <row r="5596">
      <c r="A5596" t="inlineStr">
        <is>
          <t>ORD-2403-05595</t>
        </is>
      </c>
      <c r="B5596" s="11" t="n">
        <v>45363</v>
      </c>
      <c r="C5596" t="inlineStr">
        <is>
          <t>North</t>
        </is>
      </c>
      <c r="D5596" t="inlineStr">
        <is>
          <t>Chandigarh</t>
        </is>
      </c>
      <c r="E5596" t="inlineStr">
        <is>
          <t>Education</t>
        </is>
      </c>
      <c r="F5596" t="inlineStr">
        <is>
          <t>Online</t>
        </is>
      </c>
      <c r="G5596" t="inlineStr">
        <is>
          <t>Furniture</t>
        </is>
      </c>
      <c r="H5596" t="inlineStr">
        <is>
          <t>Office Chair</t>
        </is>
      </c>
      <c r="I5596" t="n">
        <v>12</v>
      </c>
      <c r="J5596" s="12" t="n">
        <v>7419.65</v>
      </c>
      <c r="K5596" s="13" t="n">
        <v>0.05</v>
      </c>
      <c r="L5596" s="12" t="n">
        <v>84584.00999999999</v>
      </c>
      <c r="M5596" s="12" t="n">
        <v>61434.7</v>
      </c>
      <c r="N5596" s="12" t="n">
        <v>23149.31</v>
      </c>
      <c r="O5596" t="inlineStr">
        <is>
          <t>Net Banking</t>
        </is>
      </c>
      <c r="P5596" t="inlineStr">
        <is>
          <t>Sara Khan</t>
        </is>
      </c>
      <c r="Q5596" t="inlineStr">
        <is>
          <t>CUST-0067</t>
        </is>
      </c>
      <c r="R5596" t="n">
        <v>8</v>
      </c>
      <c r="S5596" t="inlineStr">
        <is>
          <t>Yes</t>
        </is>
      </c>
    </row>
    <row r="5597">
      <c r="A5597" t="inlineStr">
        <is>
          <t>ORD-2411-05596</t>
        </is>
      </c>
      <c r="B5597" s="11" t="n">
        <v>45616</v>
      </c>
      <c r="C5597" t="inlineStr">
        <is>
          <t>South</t>
        </is>
      </c>
      <c r="D5597" t="inlineStr">
        <is>
          <t>Kochi</t>
        </is>
      </c>
      <c r="E5597" t="inlineStr">
        <is>
          <t>Education</t>
        </is>
      </c>
      <c r="F5597" t="inlineStr">
        <is>
          <t>Online</t>
        </is>
      </c>
      <c r="G5597" t="inlineStr">
        <is>
          <t>Accessories</t>
        </is>
      </c>
      <c r="H5597" t="inlineStr">
        <is>
          <t>Webcam</t>
        </is>
      </c>
      <c r="I5597" t="n">
        <v>4</v>
      </c>
      <c r="J5597" s="12" t="n">
        <v>3660.24</v>
      </c>
      <c r="K5597" s="13" t="n">
        <v>0.15</v>
      </c>
      <c r="L5597" s="12" t="n">
        <v>12444.82</v>
      </c>
      <c r="M5597" s="12" t="n">
        <v>11127.13</v>
      </c>
      <c r="N5597" s="12" t="n">
        <v>1317.69</v>
      </c>
      <c r="O5597" t="inlineStr">
        <is>
          <t>Credit Card</t>
        </is>
      </c>
      <c r="P5597" t="inlineStr">
        <is>
          <t>Sara Khan</t>
        </is>
      </c>
      <c r="Q5597" t="inlineStr">
        <is>
          <t>CUST-0455</t>
        </is>
      </c>
      <c r="R5597" t="n">
        <v>7</v>
      </c>
      <c r="S5597" t="inlineStr">
        <is>
          <t>No</t>
        </is>
      </c>
    </row>
    <row r="5598">
      <c r="A5598" t="inlineStr">
        <is>
          <t>ORD-2406-05597</t>
        </is>
      </c>
      <c r="B5598" s="11" t="n">
        <v>45466</v>
      </c>
      <c r="C5598" t="inlineStr">
        <is>
          <t>South</t>
        </is>
      </c>
      <c r="D5598" t="inlineStr">
        <is>
          <t>Bengaluru</t>
        </is>
      </c>
      <c r="E5598" t="inlineStr">
        <is>
          <t>Corporate</t>
        </is>
      </c>
      <c r="F5598" t="inlineStr">
        <is>
          <t>Partner</t>
        </is>
      </c>
      <c r="G5598" t="inlineStr">
        <is>
          <t>Accessories</t>
        </is>
      </c>
      <c r="H5598" t="inlineStr">
        <is>
          <t>Laptop Stand</t>
        </is>
      </c>
      <c r="I5598" t="n">
        <v>4</v>
      </c>
      <c r="J5598" s="12" t="n">
        <v>1857.86</v>
      </c>
      <c r="K5598" s="13" t="n">
        <v>0.05</v>
      </c>
      <c r="L5598" s="12" t="n">
        <v>7059.87</v>
      </c>
      <c r="M5598" s="12" t="n">
        <v>5202.01</v>
      </c>
      <c r="N5598" s="12" t="n">
        <v>1857.86</v>
      </c>
      <c r="O5598" t="inlineStr">
        <is>
          <t>Debit Card</t>
        </is>
      </c>
      <c r="P5598" t="inlineStr">
        <is>
          <t>Ishaan Mehta</t>
        </is>
      </c>
      <c r="Q5598" t="inlineStr">
        <is>
          <t>CUST-0410</t>
        </is>
      </c>
      <c r="R5598" t="n">
        <v>3</v>
      </c>
      <c r="S5598" t="inlineStr">
        <is>
          <t>Yes</t>
        </is>
      </c>
    </row>
    <row r="5599">
      <c r="A5599" t="inlineStr">
        <is>
          <t>ORD-2408-05598</t>
        </is>
      </c>
      <c r="B5599" s="11" t="n">
        <v>45521</v>
      </c>
      <c r="C5599" t="inlineStr">
        <is>
          <t>North</t>
        </is>
      </c>
      <c r="D5599" t="inlineStr">
        <is>
          <t>Delhi</t>
        </is>
      </c>
      <c r="E5599" t="inlineStr">
        <is>
          <t>Consumer</t>
        </is>
      </c>
      <c r="F5599" t="inlineStr">
        <is>
          <t>Partner</t>
        </is>
      </c>
      <c r="G5599" t="inlineStr">
        <is>
          <t>Office Supplies</t>
        </is>
      </c>
      <c r="H5599" t="inlineStr">
        <is>
          <t>File Folder</t>
        </is>
      </c>
      <c r="I5599" t="n">
        <v>1</v>
      </c>
      <c r="J5599" s="12" t="n">
        <v>105.65</v>
      </c>
      <c r="K5599" s="13" t="n">
        <v>0</v>
      </c>
      <c r="L5599" s="12" t="n">
        <v>105.65</v>
      </c>
      <c r="M5599" s="12" t="n">
        <v>61.28</v>
      </c>
      <c r="N5599" s="12" t="n">
        <v>44.37</v>
      </c>
      <c r="O5599" t="inlineStr">
        <is>
          <t>Credit Card</t>
        </is>
      </c>
      <c r="P5599" t="inlineStr">
        <is>
          <t>Meera Joshi</t>
        </is>
      </c>
      <c r="Q5599" t="inlineStr">
        <is>
          <t>CUST-0274</t>
        </is>
      </c>
      <c r="R5599" t="n">
        <v>6</v>
      </c>
      <c r="S5599" t="inlineStr">
        <is>
          <t>No</t>
        </is>
      </c>
    </row>
    <row r="5600">
      <c r="A5600" t="inlineStr">
        <is>
          <t>ORD-2511-05599</t>
        </is>
      </c>
      <c r="B5600" s="11" t="n">
        <v>45984</v>
      </c>
      <c r="C5600" t="inlineStr">
        <is>
          <t>East</t>
        </is>
      </c>
      <c r="D5600" t="inlineStr">
        <is>
          <t>Bhubaneswar</t>
        </is>
      </c>
      <c r="E5600" t="inlineStr">
        <is>
          <t>Consumer</t>
        </is>
      </c>
      <c r="F5600" t="inlineStr">
        <is>
          <t>Partner</t>
        </is>
      </c>
      <c r="G5600" t="inlineStr">
        <is>
          <t>Furniture</t>
        </is>
      </c>
      <c r="H5600" t="inlineStr">
        <is>
          <t>Cabinet</t>
        </is>
      </c>
      <c r="I5600" t="n">
        <v>1</v>
      </c>
      <c r="J5600" s="12" t="n">
        <v>8571.209999999999</v>
      </c>
      <c r="K5600" s="13" t="n">
        <v>0.05</v>
      </c>
      <c r="L5600" s="12" t="n">
        <v>8142.65</v>
      </c>
      <c r="M5600" s="12" t="n">
        <v>6685.54</v>
      </c>
      <c r="N5600" s="12" t="n">
        <v>1457.11</v>
      </c>
      <c r="O5600" t="inlineStr">
        <is>
          <t>Credit Card</t>
        </is>
      </c>
      <c r="P5600" t="inlineStr">
        <is>
          <t>Rohan Verma</t>
        </is>
      </c>
      <c r="Q5600" t="inlineStr">
        <is>
          <t>CUST-0383</t>
        </is>
      </c>
      <c r="R5600" t="n">
        <v>3</v>
      </c>
      <c r="S5600" t="inlineStr">
        <is>
          <t>No</t>
        </is>
      </c>
    </row>
    <row r="5601">
      <c r="A5601" t="inlineStr">
        <is>
          <t>ORD-2403-05600</t>
        </is>
      </c>
      <c r="B5601" s="11" t="n">
        <v>45365</v>
      </c>
      <c r="C5601" t="inlineStr">
        <is>
          <t>North</t>
        </is>
      </c>
      <c r="D5601" t="inlineStr">
        <is>
          <t>Jaipur</t>
        </is>
      </c>
      <c r="E5601" t="inlineStr">
        <is>
          <t>Education</t>
        </is>
      </c>
      <c r="F5601" t="inlineStr">
        <is>
          <t>Partner</t>
        </is>
      </c>
      <c r="G5601" t="inlineStr">
        <is>
          <t>Accessories</t>
        </is>
      </c>
      <c r="H5601" t="inlineStr">
        <is>
          <t>USB Hub</t>
        </is>
      </c>
      <c r="I5601" t="n">
        <v>3</v>
      </c>
      <c r="J5601" s="12" t="n">
        <v>1133.63</v>
      </c>
      <c r="K5601" s="13" t="n">
        <v>0.1</v>
      </c>
      <c r="L5601" s="12" t="n">
        <v>3060.8</v>
      </c>
      <c r="M5601" s="12" t="n">
        <v>2312.61</v>
      </c>
      <c r="N5601" s="12" t="n">
        <v>748.1900000000001</v>
      </c>
      <c r="O5601" t="inlineStr">
        <is>
          <t>Credit Card</t>
        </is>
      </c>
      <c r="P5601" t="inlineStr">
        <is>
          <t>Meera Joshi</t>
        </is>
      </c>
      <c r="Q5601" t="inlineStr">
        <is>
          <t>CUST-0381</t>
        </is>
      </c>
      <c r="R5601" t="n">
        <v>3</v>
      </c>
      <c r="S5601" t="inlineStr">
        <is>
          <t>No</t>
        </is>
      </c>
    </row>
    <row r="5602">
      <c r="A5602" t="inlineStr">
        <is>
          <t>ORD-2412-05601</t>
        </is>
      </c>
      <c r="B5602" s="11" t="n">
        <v>45654</v>
      </c>
      <c r="C5602" t="inlineStr">
        <is>
          <t>North</t>
        </is>
      </c>
      <c r="D5602" t="inlineStr">
        <is>
          <t>Jaipur</t>
        </is>
      </c>
      <c r="E5602" t="inlineStr">
        <is>
          <t>Education</t>
        </is>
      </c>
      <c r="F5602" t="inlineStr">
        <is>
          <t>Partner</t>
        </is>
      </c>
      <c r="G5602" t="inlineStr">
        <is>
          <t>Technology</t>
        </is>
      </c>
      <c r="H5602" t="inlineStr">
        <is>
          <t>Tablet</t>
        </is>
      </c>
      <c r="I5602" t="n">
        <v>5</v>
      </c>
      <c r="J5602" s="12" t="n">
        <v>22431.52</v>
      </c>
      <c r="K5602" s="13" t="n">
        <v>0</v>
      </c>
      <c r="L5602" s="12" t="n">
        <v>112157.6</v>
      </c>
      <c r="M5602" s="12" t="n">
        <v>93090.81</v>
      </c>
      <c r="N5602" s="12" t="n">
        <v>19066.79</v>
      </c>
      <c r="O5602" t="inlineStr">
        <is>
          <t>Credit Card</t>
        </is>
      </c>
      <c r="P5602" t="inlineStr">
        <is>
          <t>Meera Joshi</t>
        </is>
      </c>
      <c r="Q5602" t="inlineStr">
        <is>
          <t>CUST-0401</t>
        </is>
      </c>
      <c r="R5602" t="n">
        <v>2</v>
      </c>
      <c r="S5602" t="inlineStr">
        <is>
          <t>No</t>
        </is>
      </c>
    </row>
    <row r="5603">
      <c r="A5603" t="inlineStr">
        <is>
          <t>ORD-2409-05602</t>
        </is>
      </c>
      <c r="B5603" s="11" t="n">
        <v>45551</v>
      </c>
      <c r="C5603" t="inlineStr">
        <is>
          <t>West</t>
        </is>
      </c>
      <c r="D5603" t="inlineStr">
        <is>
          <t>Pune</t>
        </is>
      </c>
      <c r="E5603" t="inlineStr">
        <is>
          <t>Small Business</t>
        </is>
      </c>
      <c r="F5603" t="inlineStr">
        <is>
          <t>Online</t>
        </is>
      </c>
      <c r="G5603" t="inlineStr">
        <is>
          <t>Office Supplies</t>
        </is>
      </c>
      <c r="H5603" t="inlineStr">
        <is>
          <t>File Folder</t>
        </is>
      </c>
      <c r="I5603" t="n">
        <v>10</v>
      </c>
      <c r="J5603" s="12" t="n">
        <v>116.12</v>
      </c>
      <c r="K5603" s="13" t="n">
        <v>0.15</v>
      </c>
      <c r="L5603" s="12" t="n">
        <v>987.02</v>
      </c>
      <c r="M5603" s="12" t="n">
        <v>673.5</v>
      </c>
      <c r="N5603" s="12" t="n">
        <v>313.52</v>
      </c>
      <c r="O5603" t="inlineStr">
        <is>
          <t>Credit Card</t>
        </is>
      </c>
      <c r="P5603" t="inlineStr">
        <is>
          <t>Kabir Singh</t>
        </is>
      </c>
      <c r="Q5603" t="inlineStr">
        <is>
          <t>CUST-0764</t>
        </is>
      </c>
      <c r="R5603" t="n">
        <v>3</v>
      </c>
      <c r="S5603" t="inlineStr">
        <is>
          <t>No</t>
        </is>
      </c>
    </row>
    <row r="5604">
      <c r="A5604" t="inlineStr">
        <is>
          <t>ORD-2504-05603</t>
        </is>
      </c>
      <c r="B5604" s="11" t="n">
        <v>45756</v>
      </c>
      <c r="C5604" t="inlineStr">
        <is>
          <t>South</t>
        </is>
      </c>
      <c r="D5604" t="inlineStr">
        <is>
          <t>Hyderabad</t>
        </is>
      </c>
      <c r="E5604" t="inlineStr">
        <is>
          <t>Corporate</t>
        </is>
      </c>
      <c r="F5604" t="inlineStr">
        <is>
          <t>Partner</t>
        </is>
      </c>
      <c r="G5604" t="inlineStr">
        <is>
          <t>Technology</t>
        </is>
      </c>
      <c r="H5604" t="inlineStr">
        <is>
          <t>Keyboard</t>
        </is>
      </c>
      <c r="I5604" t="n">
        <v>4</v>
      </c>
      <c r="J5604" s="12" t="n">
        <v>1522.15</v>
      </c>
      <c r="K5604" s="13" t="n">
        <v>0.1</v>
      </c>
      <c r="L5604" s="12" t="n">
        <v>5479.74</v>
      </c>
      <c r="M5604" s="12" t="n">
        <v>4322.91</v>
      </c>
      <c r="N5604" s="12" t="n">
        <v>1156.83</v>
      </c>
      <c r="O5604" t="inlineStr">
        <is>
          <t>Cash</t>
        </is>
      </c>
      <c r="P5604" t="inlineStr">
        <is>
          <t>Diya Patel</t>
        </is>
      </c>
      <c r="Q5604" t="inlineStr">
        <is>
          <t>CUST-0183</t>
        </is>
      </c>
      <c r="R5604" t="n">
        <v>3</v>
      </c>
      <c r="S5604" t="inlineStr">
        <is>
          <t>Yes</t>
        </is>
      </c>
    </row>
    <row r="5605">
      <c r="A5605" t="inlineStr">
        <is>
          <t>ORD-2508-05604</t>
        </is>
      </c>
      <c r="B5605" s="11" t="n">
        <v>45880</v>
      </c>
      <c r="C5605" t="inlineStr">
        <is>
          <t>Central</t>
        </is>
      </c>
      <c r="D5605" t="inlineStr">
        <is>
          <t>Bhopal</t>
        </is>
      </c>
      <c r="E5605" t="inlineStr">
        <is>
          <t>Consumer</t>
        </is>
      </c>
      <c r="F5605" t="inlineStr">
        <is>
          <t>Partner</t>
        </is>
      </c>
      <c r="G5605" t="inlineStr">
        <is>
          <t>Technology</t>
        </is>
      </c>
      <c r="H5605" t="inlineStr">
        <is>
          <t>Tablet</t>
        </is>
      </c>
      <c r="I5605" t="n">
        <v>2</v>
      </c>
      <c r="J5605" s="12" t="n">
        <v>21416.55</v>
      </c>
      <c r="K5605" s="13" t="n">
        <v>0.05</v>
      </c>
      <c r="L5605" s="12" t="n">
        <v>40691.44</v>
      </c>
      <c r="M5605" s="12" t="n">
        <v>35551.47</v>
      </c>
      <c r="N5605" s="12" t="n">
        <v>5139.97</v>
      </c>
      <c r="O5605" t="inlineStr">
        <is>
          <t>UPI</t>
        </is>
      </c>
      <c r="P5605" t="inlineStr">
        <is>
          <t>Rohan Verma</t>
        </is>
      </c>
      <c r="Q5605" t="inlineStr">
        <is>
          <t>CUST-0641</t>
        </is>
      </c>
      <c r="R5605" t="n">
        <v>3</v>
      </c>
      <c r="S5605" t="inlineStr">
        <is>
          <t>Yes</t>
        </is>
      </c>
    </row>
    <row r="5606">
      <c r="A5606" t="inlineStr">
        <is>
          <t>ORD-2410-05605</t>
        </is>
      </c>
      <c r="B5606" s="11" t="n">
        <v>45594</v>
      </c>
      <c r="C5606" t="inlineStr">
        <is>
          <t>Central</t>
        </is>
      </c>
      <c r="D5606" t="inlineStr">
        <is>
          <t>Indore</t>
        </is>
      </c>
      <c r="E5606" t="inlineStr">
        <is>
          <t>Corporate</t>
        </is>
      </c>
      <c r="F5606" t="inlineStr">
        <is>
          <t>Online</t>
        </is>
      </c>
      <c r="G5606" t="inlineStr">
        <is>
          <t>Office Supplies</t>
        </is>
      </c>
      <c r="H5606" t="inlineStr">
        <is>
          <t>Paper Ream</t>
        </is>
      </c>
      <c r="I5606" t="n">
        <v>1</v>
      </c>
      <c r="J5606" s="12" t="n">
        <v>488.91</v>
      </c>
      <c r="K5606" s="13" t="n">
        <v>0.25</v>
      </c>
      <c r="L5606" s="12" t="n">
        <v>366.68</v>
      </c>
      <c r="M5606" s="12" t="n">
        <v>366.68</v>
      </c>
      <c r="N5606" s="12" t="n">
        <v>0</v>
      </c>
      <c r="O5606" t="inlineStr">
        <is>
          <t>Net Banking</t>
        </is>
      </c>
      <c r="P5606" t="inlineStr">
        <is>
          <t>Meera Joshi</t>
        </is>
      </c>
      <c r="Q5606" t="inlineStr">
        <is>
          <t>CUST-0270</t>
        </is>
      </c>
      <c r="R5606" t="n">
        <v>5</v>
      </c>
      <c r="S5606" t="inlineStr">
        <is>
          <t>Yes</t>
        </is>
      </c>
    </row>
    <row r="5607">
      <c r="A5607" t="inlineStr">
        <is>
          <t>ORD-2507-05606</t>
        </is>
      </c>
      <c r="B5607" s="11" t="n">
        <v>45859</v>
      </c>
      <c r="C5607" t="inlineStr">
        <is>
          <t>East</t>
        </is>
      </c>
      <c r="D5607" t="inlineStr">
        <is>
          <t>Kolkata</t>
        </is>
      </c>
      <c r="E5607" t="inlineStr">
        <is>
          <t>Small Business</t>
        </is>
      </c>
      <c r="F5607" t="inlineStr">
        <is>
          <t>Retail Store</t>
        </is>
      </c>
      <c r="G5607" t="inlineStr">
        <is>
          <t>Technology</t>
        </is>
      </c>
      <c r="H5607" t="inlineStr">
        <is>
          <t>Headphones</t>
        </is>
      </c>
      <c r="I5607" t="n">
        <v>4</v>
      </c>
      <c r="J5607" s="12" t="n">
        <v>2531.95</v>
      </c>
      <c r="K5607" s="13" t="n">
        <v>0.1</v>
      </c>
      <c r="L5607" s="12" t="n">
        <v>9115.02</v>
      </c>
      <c r="M5607" s="12" t="n">
        <v>7494.57</v>
      </c>
      <c r="N5607" s="12" t="n">
        <v>1620.45</v>
      </c>
      <c r="O5607" t="inlineStr">
        <is>
          <t>UPI</t>
        </is>
      </c>
      <c r="P5607" t="inlineStr">
        <is>
          <t>Tara Kapoor</t>
        </is>
      </c>
      <c r="Q5607" t="inlineStr">
        <is>
          <t>CUST-0839</t>
        </is>
      </c>
      <c r="R5607" t="n">
        <v>4</v>
      </c>
      <c r="S5607" t="inlineStr">
        <is>
          <t>Yes</t>
        </is>
      </c>
    </row>
    <row r="5608">
      <c r="A5608" t="inlineStr">
        <is>
          <t>ORD-2506-05607</t>
        </is>
      </c>
      <c r="B5608" s="11" t="n">
        <v>45809</v>
      </c>
      <c r="C5608" t="inlineStr">
        <is>
          <t>South</t>
        </is>
      </c>
      <c r="D5608" t="inlineStr">
        <is>
          <t>Kochi</t>
        </is>
      </c>
      <c r="E5608" t="inlineStr">
        <is>
          <t>Education</t>
        </is>
      </c>
      <c r="F5608" t="inlineStr">
        <is>
          <t>Partner</t>
        </is>
      </c>
      <c r="G5608" t="inlineStr">
        <is>
          <t>Office Supplies</t>
        </is>
      </c>
      <c r="H5608" t="inlineStr">
        <is>
          <t>Paper Ream</t>
        </is>
      </c>
      <c r="I5608" t="n">
        <v>6</v>
      </c>
      <c r="J5608" s="12" t="n">
        <v>488.74</v>
      </c>
      <c r="K5608" s="13" t="n">
        <v>0.03</v>
      </c>
      <c r="L5608" s="12" t="n">
        <v>2844.47</v>
      </c>
      <c r="M5608" s="12" t="n">
        <v>2199.33</v>
      </c>
      <c r="N5608" s="12" t="n">
        <v>645.14</v>
      </c>
      <c r="O5608" t="inlineStr">
        <is>
          <t>UPI</t>
        </is>
      </c>
      <c r="P5608" t="inlineStr">
        <is>
          <t>Ishaan Mehta</t>
        </is>
      </c>
      <c r="Q5608" t="inlineStr">
        <is>
          <t>CUST-0417</t>
        </is>
      </c>
      <c r="R5608" t="n">
        <v>3</v>
      </c>
      <c r="S5608" t="inlineStr">
        <is>
          <t>No</t>
        </is>
      </c>
    </row>
    <row r="5609">
      <c r="A5609" t="inlineStr">
        <is>
          <t>ORD-2404-05608</t>
        </is>
      </c>
      <c r="B5609" s="11" t="n">
        <v>45388</v>
      </c>
      <c r="C5609" t="inlineStr">
        <is>
          <t>East</t>
        </is>
      </c>
      <c r="D5609" t="inlineStr">
        <is>
          <t>Bhubaneswar</t>
        </is>
      </c>
      <c r="E5609" t="inlineStr">
        <is>
          <t>Small Business</t>
        </is>
      </c>
      <c r="F5609" t="inlineStr">
        <is>
          <t>Online</t>
        </is>
      </c>
      <c r="G5609" t="inlineStr">
        <is>
          <t>Office Supplies</t>
        </is>
      </c>
      <c r="H5609" t="inlineStr">
        <is>
          <t>Stapler</t>
        </is>
      </c>
      <c r="I5609" t="n">
        <v>1</v>
      </c>
      <c r="J5609" s="12" t="n">
        <v>304.12</v>
      </c>
      <c r="K5609" s="13" t="n">
        <v>0.05</v>
      </c>
      <c r="L5609" s="12" t="n">
        <v>288.91</v>
      </c>
      <c r="M5609" s="12" t="n">
        <v>203.76</v>
      </c>
      <c r="N5609" s="12" t="n">
        <v>85.15000000000001</v>
      </c>
      <c r="O5609" t="inlineStr">
        <is>
          <t>Credit Card</t>
        </is>
      </c>
      <c r="P5609" t="inlineStr">
        <is>
          <t>Kabir Singh</t>
        </is>
      </c>
      <c r="Q5609" t="inlineStr">
        <is>
          <t>CUST-0340</t>
        </is>
      </c>
      <c r="R5609" t="n">
        <v>5</v>
      </c>
      <c r="S5609" t="inlineStr">
        <is>
          <t>No</t>
        </is>
      </c>
    </row>
    <row r="5610">
      <c r="A5610" t="inlineStr">
        <is>
          <t>ORD-2412-05609</t>
        </is>
      </c>
      <c r="B5610" s="11" t="n">
        <v>45628</v>
      </c>
      <c r="C5610" t="inlineStr">
        <is>
          <t>South</t>
        </is>
      </c>
      <c r="D5610" t="inlineStr">
        <is>
          <t>Chennai</t>
        </is>
      </c>
      <c r="E5610" t="inlineStr">
        <is>
          <t>Corporate</t>
        </is>
      </c>
      <c r="F5610" t="inlineStr">
        <is>
          <t>Direct Sales</t>
        </is>
      </c>
      <c r="G5610" t="inlineStr">
        <is>
          <t>Office Supplies</t>
        </is>
      </c>
      <c r="H5610" t="inlineStr">
        <is>
          <t>Notebook Pack</t>
        </is>
      </c>
      <c r="I5610" t="n">
        <v>4</v>
      </c>
      <c r="J5610" s="12" t="n">
        <v>403.09</v>
      </c>
      <c r="K5610" s="13" t="n">
        <v>0.15</v>
      </c>
      <c r="L5610" s="12" t="n">
        <v>1370.51</v>
      </c>
      <c r="M5610" s="12" t="n">
        <v>1031.91</v>
      </c>
      <c r="N5610" s="12" t="n">
        <v>338.6</v>
      </c>
      <c r="O5610" t="inlineStr">
        <is>
          <t>UPI</t>
        </is>
      </c>
      <c r="P5610" t="inlineStr">
        <is>
          <t>Anaya Rao</t>
        </is>
      </c>
      <c r="Q5610" t="inlineStr">
        <is>
          <t>CUST-0266</t>
        </is>
      </c>
      <c r="R5610" t="n">
        <v>3</v>
      </c>
      <c r="S5610" t="inlineStr">
        <is>
          <t>No</t>
        </is>
      </c>
    </row>
    <row r="5611">
      <c r="A5611" t="inlineStr">
        <is>
          <t>ORD-2505-05610</t>
        </is>
      </c>
      <c r="B5611" s="11" t="n">
        <v>45804</v>
      </c>
      <c r="C5611" t="inlineStr">
        <is>
          <t>West</t>
        </is>
      </c>
      <c r="D5611" t="inlineStr">
        <is>
          <t>Surat</t>
        </is>
      </c>
      <c r="E5611" t="inlineStr">
        <is>
          <t>Corporate</t>
        </is>
      </c>
      <c r="F5611" t="inlineStr">
        <is>
          <t>Retail Store</t>
        </is>
      </c>
      <c r="G5611" t="inlineStr">
        <is>
          <t>Office Supplies</t>
        </is>
      </c>
      <c r="H5611" t="inlineStr">
        <is>
          <t>Notebook Pack</t>
        </is>
      </c>
      <c r="I5611" t="n">
        <v>3</v>
      </c>
      <c r="J5611" s="12" t="n">
        <v>400.69</v>
      </c>
      <c r="K5611" s="13" t="n">
        <v>0</v>
      </c>
      <c r="L5611" s="12" t="n">
        <v>1202.07</v>
      </c>
      <c r="M5611" s="12" t="n">
        <v>769.3200000000001</v>
      </c>
      <c r="N5611" s="12" t="n">
        <v>432.75</v>
      </c>
      <c r="O5611" t="inlineStr">
        <is>
          <t>Credit Card</t>
        </is>
      </c>
      <c r="P5611" t="inlineStr">
        <is>
          <t>Kabir Singh</t>
        </is>
      </c>
      <c r="Q5611" t="inlineStr">
        <is>
          <t>CUST-0576</t>
        </is>
      </c>
      <c r="R5611" t="n">
        <v>2</v>
      </c>
      <c r="S5611" t="inlineStr">
        <is>
          <t>No</t>
        </is>
      </c>
    </row>
    <row r="5612">
      <c r="A5612" t="inlineStr">
        <is>
          <t>ORD-2401-05611</t>
        </is>
      </c>
      <c r="B5612" s="11" t="n">
        <v>45292</v>
      </c>
      <c r="C5612" t="inlineStr">
        <is>
          <t>Central</t>
        </is>
      </c>
      <c r="D5612" t="inlineStr">
        <is>
          <t>Bhopal</t>
        </is>
      </c>
      <c r="E5612" t="inlineStr">
        <is>
          <t>Small Business</t>
        </is>
      </c>
      <c r="F5612" t="inlineStr">
        <is>
          <t>Direct Sales</t>
        </is>
      </c>
      <c r="G5612" t="inlineStr">
        <is>
          <t>Office Supplies</t>
        </is>
      </c>
      <c r="H5612" t="inlineStr">
        <is>
          <t>Pen Box</t>
        </is>
      </c>
      <c r="I5612" t="n">
        <v>1</v>
      </c>
      <c r="J5612" s="12" t="n">
        <v>224.09</v>
      </c>
      <c r="K5612" s="13" t="n">
        <v>0.15</v>
      </c>
      <c r="L5612" s="12" t="n">
        <v>190.48</v>
      </c>
      <c r="M5612" s="12" t="n">
        <v>136.69</v>
      </c>
      <c r="N5612" s="12" t="n">
        <v>53.79</v>
      </c>
      <c r="O5612" t="inlineStr">
        <is>
          <t>Net Banking</t>
        </is>
      </c>
      <c r="P5612" t="inlineStr">
        <is>
          <t>Kabir Singh</t>
        </is>
      </c>
      <c r="Q5612" t="inlineStr">
        <is>
          <t>CUST-0486</t>
        </is>
      </c>
      <c r="R5612" t="n">
        <v>5</v>
      </c>
      <c r="S5612" t="inlineStr">
        <is>
          <t>Yes</t>
        </is>
      </c>
    </row>
    <row r="5613">
      <c r="A5613" t="inlineStr">
        <is>
          <t>ORD-2411-05612</t>
        </is>
      </c>
      <c r="B5613" s="11" t="n">
        <v>45610</v>
      </c>
      <c r="C5613" t="inlineStr">
        <is>
          <t>East</t>
        </is>
      </c>
      <c r="D5613" t="inlineStr">
        <is>
          <t>Patna</t>
        </is>
      </c>
      <c r="E5613" t="inlineStr">
        <is>
          <t>Corporate</t>
        </is>
      </c>
      <c r="F5613" t="inlineStr">
        <is>
          <t>Retail Store</t>
        </is>
      </c>
      <c r="G5613" t="inlineStr">
        <is>
          <t>Office Supplies</t>
        </is>
      </c>
      <c r="H5613" t="inlineStr">
        <is>
          <t>Stapler</t>
        </is>
      </c>
      <c r="I5613" t="n">
        <v>2</v>
      </c>
      <c r="J5613" s="12" t="n">
        <v>343</v>
      </c>
      <c r="K5613" s="13" t="n">
        <v>0</v>
      </c>
      <c r="L5613" s="12" t="n">
        <v>686</v>
      </c>
      <c r="M5613" s="12" t="n">
        <v>459.62</v>
      </c>
      <c r="N5613" s="12" t="n">
        <v>226.38</v>
      </c>
      <c r="O5613" t="inlineStr">
        <is>
          <t>Net Banking</t>
        </is>
      </c>
      <c r="P5613" t="inlineStr">
        <is>
          <t>Aarav Sharma</t>
        </is>
      </c>
      <c r="Q5613" t="inlineStr">
        <is>
          <t>CUST-0679</t>
        </is>
      </c>
      <c r="R5613" t="n">
        <v>3</v>
      </c>
      <c r="S5613" t="inlineStr">
        <is>
          <t>No</t>
        </is>
      </c>
    </row>
    <row r="5614">
      <c r="A5614" t="inlineStr">
        <is>
          <t>ORD-2401-05613</t>
        </is>
      </c>
      <c r="B5614" s="11" t="n">
        <v>45315</v>
      </c>
      <c r="C5614" t="inlineStr">
        <is>
          <t>North</t>
        </is>
      </c>
      <c r="D5614" t="inlineStr">
        <is>
          <t>Lucknow</t>
        </is>
      </c>
      <c r="E5614" t="inlineStr">
        <is>
          <t>Small Business</t>
        </is>
      </c>
      <c r="F5614" t="inlineStr">
        <is>
          <t>Partner</t>
        </is>
      </c>
      <c r="G5614" t="inlineStr">
        <is>
          <t>Office Supplies</t>
        </is>
      </c>
      <c r="H5614" t="inlineStr">
        <is>
          <t>Stapler</t>
        </is>
      </c>
      <c r="I5614" t="n">
        <v>2</v>
      </c>
      <c r="J5614" s="12" t="n">
        <v>284.65</v>
      </c>
      <c r="K5614" s="13" t="n">
        <v>0.15</v>
      </c>
      <c r="L5614" s="12" t="n">
        <v>483.9</v>
      </c>
      <c r="M5614" s="12" t="n">
        <v>381.43</v>
      </c>
      <c r="N5614" s="12" t="n">
        <v>102.47</v>
      </c>
      <c r="O5614" t="inlineStr">
        <is>
          <t>UPI</t>
        </is>
      </c>
      <c r="P5614" t="inlineStr">
        <is>
          <t>Diya Patel</t>
        </is>
      </c>
      <c r="Q5614" t="inlineStr">
        <is>
          <t>CUST-0090</t>
        </is>
      </c>
      <c r="R5614" t="n">
        <v>4</v>
      </c>
      <c r="S5614" t="inlineStr">
        <is>
          <t>No</t>
        </is>
      </c>
    </row>
    <row r="5615">
      <c r="A5615" t="inlineStr">
        <is>
          <t>ORD-2406-05614</t>
        </is>
      </c>
      <c r="B5615" s="11" t="n">
        <v>45466</v>
      </c>
      <c r="C5615" t="inlineStr">
        <is>
          <t>South</t>
        </is>
      </c>
      <c r="D5615" t="inlineStr">
        <is>
          <t>Kochi</t>
        </is>
      </c>
      <c r="E5615" t="inlineStr">
        <is>
          <t>Education</t>
        </is>
      </c>
      <c r="F5615" t="inlineStr">
        <is>
          <t>Partner</t>
        </is>
      </c>
      <c r="G5615" t="inlineStr">
        <is>
          <t>Technology</t>
        </is>
      </c>
      <c r="H5615" t="inlineStr">
        <is>
          <t>Headphones</t>
        </is>
      </c>
      <c r="I5615" t="n">
        <v>3</v>
      </c>
      <c r="J5615" s="12" t="n">
        <v>2836.82</v>
      </c>
      <c r="K5615" s="13" t="n">
        <v>0.15</v>
      </c>
      <c r="L5615" s="12" t="n">
        <v>7233.89</v>
      </c>
      <c r="M5615" s="12" t="n">
        <v>6297.74</v>
      </c>
      <c r="N5615" s="12" t="n">
        <v>936.15</v>
      </c>
      <c r="O5615" t="inlineStr">
        <is>
          <t>Credit Card</t>
        </is>
      </c>
      <c r="P5615" t="inlineStr">
        <is>
          <t>Meera Joshi</t>
        </is>
      </c>
      <c r="Q5615" t="inlineStr">
        <is>
          <t>CUST-0242</t>
        </is>
      </c>
      <c r="R5615" t="n">
        <v>3</v>
      </c>
      <c r="S5615" t="inlineStr">
        <is>
          <t>No</t>
        </is>
      </c>
    </row>
    <row r="5616">
      <c r="A5616" t="inlineStr">
        <is>
          <t>ORD-2403-05615</t>
        </is>
      </c>
      <c r="B5616" s="11" t="n">
        <v>45356</v>
      </c>
      <c r="C5616" t="inlineStr">
        <is>
          <t>West</t>
        </is>
      </c>
      <c r="D5616" t="inlineStr">
        <is>
          <t>Ahmedabad</t>
        </is>
      </c>
      <c r="E5616" t="inlineStr">
        <is>
          <t>Consumer</t>
        </is>
      </c>
      <c r="F5616" t="inlineStr">
        <is>
          <t>Retail Store</t>
        </is>
      </c>
      <c r="G5616" t="inlineStr">
        <is>
          <t>Office Supplies</t>
        </is>
      </c>
      <c r="H5616" t="inlineStr">
        <is>
          <t>Notebook Pack</t>
        </is>
      </c>
      <c r="I5616" t="n">
        <v>1</v>
      </c>
      <c r="J5616" s="12" t="n">
        <v>362.84</v>
      </c>
      <c r="K5616" s="13" t="n">
        <v>0.05</v>
      </c>
      <c r="L5616" s="12" t="n">
        <v>344.7</v>
      </c>
      <c r="M5616" s="12" t="n">
        <v>232.22</v>
      </c>
      <c r="N5616" s="12" t="n">
        <v>112.48</v>
      </c>
      <c r="O5616" t="inlineStr">
        <is>
          <t>Debit Card</t>
        </is>
      </c>
      <c r="P5616" t="inlineStr">
        <is>
          <t>Kabir Singh</t>
        </is>
      </c>
      <c r="Q5616" t="inlineStr">
        <is>
          <t>CUST-0053</t>
        </is>
      </c>
      <c r="R5616" t="n">
        <v>4</v>
      </c>
      <c r="S5616" t="inlineStr">
        <is>
          <t>No</t>
        </is>
      </c>
    </row>
    <row r="5617">
      <c r="A5617" t="inlineStr">
        <is>
          <t>ORD-2505-05616</t>
        </is>
      </c>
      <c r="B5617" s="11" t="n">
        <v>45782</v>
      </c>
      <c r="C5617" t="inlineStr">
        <is>
          <t>North</t>
        </is>
      </c>
      <c r="D5617" t="inlineStr">
        <is>
          <t>Chandigarh</t>
        </is>
      </c>
      <c r="E5617" t="inlineStr">
        <is>
          <t>Education</t>
        </is>
      </c>
      <c r="F5617" t="inlineStr">
        <is>
          <t>Online</t>
        </is>
      </c>
      <c r="G5617" t="inlineStr">
        <is>
          <t>Accessories</t>
        </is>
      </c>
      <c r="H5617" t="inlineStr">
        <is>
          <t>Mouse</t>
        </is>
      </c>
      <c r="I5617" t="n">
        <v>5</v>
      </c>
      <c r="J5617" s="12" t="n">
        <v>805.16</v>
      </c>
      <c r="K5617" s="13" t="n">
        <v>0.1</v>
      </c>
      <c r="L5617" s="12" t="n">
        <v>3623.22</v>
      </c>
      <c r="M5617" s="12" t="n">
        <v>2657.03</v>
      </c>
      <c r="N5617" s="12" t="n">
        <v>966.1900000000001</v>
      </c>
      <c r="O5617" t="inlineStr">
        <is>
          <t>Cash</t>
        </is>
      </c>
      <c r="P5617" t="inlineStr">
        <is>
          <t>Tara Kapoor</t>
        </is>
      </c>
      <c r="Q5617" t="inlineStr">
        <is>
          <t>CUST-0268</t>
        </is>
      </c>
      <c r="R5617" t="n">
        <v>5</v>
      </c>
      <c r="S5617" t="inlineStr">
        <is>
          <t>Yes</t>
        </is>
      </c>
    </row>
    <row r="5618">
      <c r="A5618" t="inlineStr">
        <is>
          <t>ORD-2404-05617</t>
        </is>
      </c>
      <c r="B5618" s="11" t="n">
        <v>45395</v>
      </c>
      <c r="C5618" t="inlineStr">
        <is>
          <t>West</t>
        </is>
      </c>
      <c r="D5618" t="inlineStr">
        <is>
          <t>Pune</t>
        </is>
      </c>
      <c r="E5618" t="inlineStr">
        <is>
          <t>Corporate</t>
        </is>
      </c>
      <c r="F5618" t="inlineStr">
        <is>
          <t>Online</t>
        </is>
      </c>
      <c r="G5618" t="inlineStr">
        <is>
          <t>Office Supplies</t>
        </is>
      </c>
      <c r="H5618" t="inlineStr">
        <is>
          <t>Stapler</t>
        </is>
      </c>
      <c r="I5618" t="n">
        <v>3</v>
      </c>
      <c r="J5618" s="12" t="n">
        <v>318.93</v>
      </c>
      <c r="K5618" s="13" t="n">
        <v>0.2</v>
      </c>
      <c r="L5618" s="12" t="n">
        <v>765.4299999999999</v>
      </c>
      <c r="M5618" s="12" t="n">
        <v>641.05</v>
      </c>
      <c r="N5618" s="12" t="n">
        <v>124.38</v>
      </c>
      <c r="O5618" t="inlineStr">
        <is>
          <t>Cash</t>
        </is>
      </c>
      <c r="P5618" t="inlineStr">
        <is>
          <t>Rohan Verma</t>
        </is>
      </c>
      <c r="Q5618" t="inlineStr">
        <is>
          <t>CUST-0895</t>
        </is>
      </c>
      <c r="R5618" t="n">
        <v>4</v>
      </c>
      <c r="S5618" t="inlineStr">
        <is>
          <t>No</t>
        </is>
      </c>
    </row>
    <row r="5619">
      <c r="A5619" t="inlineStr">
        <is>
          <t>ORD-2410-05618</t>
        </is>
      </c>
      <c r="B5619" s="11" t="n">
        <v>45573</v>
      </c>
      <c r="C5619" t="inlineStr">
        <is>
          <t>Central</t>
        </is>
      </c>
      <c r="D5619" t="inlineStr">
        <is>
          <t>Raipur</t>
        </is>
      </c>
      <c r="E5619" t="inlineStr">
        <is>
          <t>Consumer</t>
        </is>
      </c>
      <c r="F5619" t="inlineStr">
        <is>
          <t>Retail Store</t>
        </is>
      </c>
      <c r="G5619" t="inlineStr">
        <is>
          <t>Furniture</t>
        </is>
      </c>
      <c r="H5619" t="inlineStr">
        <is>
          <t>Bookshelf</t>
        </is>
      </c>
      <c r="I5619" t="n">
        <v>2</v>
      </c>
      <c r="J5619" s="12" t="n">
        <v>5364.17</v>
      </c>
      <c r="K5619" s="13" t="n">
        <v>0.05</v>
      </c>
      <c r="L5619" s="12" t="n">
        <v>10191.92</v>
      </c>
      <c r="M5619" s="12" t="n">
        <v>7831.69</v>
      </c>
      <c r="N5619" s="12" t="n">
        <v>2360.23</v>
      </c>
      <c r="O5619" t="inlineStr">
        <is>
          <t>UPI</t>
        </is>
      </c>
      <c r="P5619" t="inlineStr">
        <is>
          <t>Rohan Verma</t>
        </is>
      </c>
      <c r="Q5619" t="inlineStr">
        <is>
          <t>CUST-0472</t>
        </is>
      </c>
      <c r="R5619" t="n">
        <v>2</v>
      </c>
      <c r="S5619" t="inlineStr">
        <is>
          <t>Yes</t>
        </is>
      </c>
    </row>
    <row r="5620">
      <c r="A5620" t="inlineStr">
        <is>
          <t>ORD-2505-05619</t>
        </is>
      </c>
      <c r="B5620" s="11" t="n">
        <v>45782</v>
      </c>
      <c r="C5620" t="inlineStr">
        <is>
          <t>Central</t>
        </is>
      </c>
      <c r="D5620" t="inlineStr">
        <is>
          <t>Raipur</t>
        </is>
      </c>
      <c r="E5620" t="inlineStr">
        <is>
          <t>Small Business</t>
        </is>
      </c>
      <c r="F5620" t="inlineStr">
        <is>
          <t>Retail Store</t>
        </is>
      </c>
      <c r="G5620" t="inlineStr">
        <is>
          <t>Office Supplies</t>
        </is>
      </c>
      <c r="H5620" t="inlineStr">
        <is>
          <t>Marker Set</t>
        </is>
      </c>
      <c r="I5620" t="n">
        <v>5</v>
      </c>
      <c r="J5620" s="12" t="n">
        <v>279.73</v>
      </c>
      <c r="K5620" s="13" t="n">
        <v>0.15</v>
      </c>
      <c r="L5620" s="12" t="n">
        <v>1188.85</v>
      </c>
      <c r="M5620" s="12" t="n">
        <v>909.12</v>
      </c>
      <c r="N5620" s="12" t="n">
        <v>279.73</v>
      </c>
      <c r="O5620" t="inlineStr">
        <is>
          <t>Cash</t>
        </is>
      </c>
      <c r="P5620" t="inlineStr">
        <is>
          <t>Aarav Sharma</t>
        </is>
      </c>
      <c r="Q5620" t="inlineStr">
        <is>
          <t>CUST-0241</t>
        </is>
      </c>
      <c r="R5620" t="n">
        <v>1</v>
      </c>
      <c r="S5620" t="inlineStr">
        <is>
          <t>No</t>
        </is>
      </c>
    </row>
    <row r="5621">
      <c r="A5621" t="inlineStr">
        <is>
          <t>ORD-2504-05620</t>
        </is>
      </c>
      <c r="B5621" s="11" t="n">
        <v>45750</v>
      </c>
      <c r="C5621" t="inlineStr">
        <is>
          <t>East</t>
        </is>
      </c>
      <c r="D5621" t="inlineStr">
        <is>
          <t>Guwahati</t>
        </is>
      </c>
      <c r="E5621" t="inlineStr">
        <is>
          <t>Small Business</t>
        </is>
      </c>
      <c r="F5621" t="inlineStr">
        <is>
          <t>Online</t>
        </is>
      </c>
      <c r="G5621" t="inlineStr">
        <is>
          <t>Technology</t>
        </is>
      </c>
      <c r="H5621" t="inlineStr">
        <is>
          <t>Monitor</t>
        </is>
      </c>
      <c r="I5621" t="n">
        <v>1</v>
      </c>
      <c r="J5621" s="12" t="n">
        <v>12466.8</v>
      </c>
      <c r="K5621" s="13" t="n">
        <v>0.2</v>
      </c>
      <c r="L5621" s="12" t="n">
        <v>9973.440000000001</v>
      </c>
      <c r="M5621" s="12" t="n">
        <v>9973.440000000001</v>
      </c>
      <c r="N5621" s="12" t="n">
        <v>0</v>
      </c>
      <c r="O5621" t="inlineStr">
        <is>
          <t>UPI</t>
        </is>
      </c>
      <c r="P5621" t="inlineStr">
        <is>
          <t>Kabir Singh</t>
        </is>
      </c>
      <c r="Q5621" t="inlineStr">
        <is>
          <t>CUST-0601</t>
        </is>
      </c>
      <c r="R5621" t="n">
        <v>4</v>
      </c>
      <c r="S5621" t="inlineStr">
        <is>
          <t>Yes</t>
        </is>
      </c>
    </row>
    <row r="5622">
      <c r="A5622" t="inlineStr">
        <is>
          <t>ORD-2404-05621</t>
        </is>
      </c>
      <c r="B5622" s="11" t="n">
        <v>45403</v>
      </c>
      <c r="C5622" t="inlineStr">
        <is>
          <t>Central</t>
        </is>
      </c>
      <c r="D5622" t="inlineStr">
        <is>
          <t>Raipur</t>
        </is>
      </c>
      <c r="E5622" t="inlineStr">
        <is>
          <t>Corporate</t>
        </is>
      </c>
      <c r="F5622" t="inlineStr">
        <is>
          <t>Direct Sales</t>
        </is>
      </c>
      <c r="G5622" t="inlineStr">
        <is>
          <t>Technology</t>
        </is>
      </c>
      <c r="H5622" t="inlineStr">
        <is>
          <t>Monitor</t>
        </is>
      </c>
      <c r="I5622" t="n">
        <v>2</v>
      </c>
      <c r="J5622" s="12" t="n">
        <v>14089.7</v>
      </c>
      <c r="K5622" s="13" t="n">
        <v>0</v>
      </c>
      <c r="L5622" s="12" t="n">
        <v>28179.4</v>
      </c>
      <c r="M5622" s="12" t="n">
        <v>22543.52</v>
      </c>
      <c r="N5622" s="12" t="n">
        <v>5635.88</v>
      </c>
      <c r="O5622" t="inlineStr">
        <is>
          <t>Net Banking</t>
        </is>
      </c>
      <c r="P5622" t="inlineStr">
        <is>
          <t>Aarav Sharma</t>
        </is>
      </c>
      <c r="Q5622" t="inlineStr">
        <is>
          <t>CUST-0477</t>
        </is>
      </c>
      <c r="R5622" t="n">
        <v>2</v>
      </c>
      <c r="S5622" t="inlineStr">
        <is>
          <t>No</t>
        </is>
      </c>
    </row>
    <row r="5623">
      <c r="A5623" t="inlineStr">
        <is>
          <t>ORD-2410-05622</t>
        </is>
      </c>
      <c r="B5623" s="11" t="n">
        <v>45594</v>
      </c>
      <c r="C5623" t="inlineStr">
        <is>
          <t>North</t>
        </is>
      </c>
      <c r="D5623" t="inlineStr">
        <is>
          <t>Chandigarh</t>
        </is>
      </c>
      <c r="E5623" t="inlineStr">
        <is>
          <t>Small Business</t>
        </is>
      </c>
      <c r="F5623" t="inlineStr">
        <is>
          <t>Partner</t>
        </is>
      </c>
      <c r="G5623" t="inlineStr">
        <is>
          <t>Technology</t>
        </is>
      </c>
      <c r="H5623" t="inlineStr">
        <is>
          <t>Printer</t>
        </is>
      </c>
      <c r="I5623" t="n">
        <v>3</v>
      </c>
      <c r="J5623" s="12" t="n">
        <v>10673.88</v>
      </c>
      <c r="K5623" s="13" t="n">
        <v>0.1</v>
      </c>
      <c r="L5623" s="12" t="n">
        <v>28819.48</v>
      </c>
      <c r="M5623" s="12" t="n">
        <v>26257.74</v>
      </c>
      <c r="N5623" s="12" t="n">
        <v>2561.74</v>
      </c>
      <c r="O5623" t="inlineStr">
        <is>
          <t>Cash</t>
        </is>
      </c>
      <c r="P5623" t="inlineStr">
        <is>
          <t>Diya Patel</t>
        </is>
      </c>
      <c r="Q5623" t="inlineStr">
        <is>
          <t>CUST-0047</t>
        </is>
      </c>
      <c r="R5623" t="n">
        <v>3</v>
      </c>
      <c r="S5623" t="inlineStr">
        <is>
          <t>No</t>
        </is>
      </c>
    </row>
    <row r="5624">
      <c r="A5624" t="inlineStr">
        <is>
          <t>ORD-2511-05623</t>
        </is>
      </c>
      <c r="B5624" s="11" t="n">
        <v>45990</v>
      </c>
      <c r="C5624" t="inlineStr">
        <is>
          <t>East</t>
        </is>
      </c>
      <c r="D5624" t="inlineStr">
        <is>
          <t>Kolkata</t>
        </is>
      </c>
      <c r="E5624" t="inlineStr">
        <is>
          <t>Corporate</t>
        </is>
      </c>
      <c r="F5624" t="inlineStr">
        <is>
          <t>Direct Sales</t>
        </is>
      </c>
      <c r="G5624" t="inlineStr">
        <is>
          <t>Office Supplies</t>
        </is>
      </c>
      <c r="H5624" t="inlineStr">
        <is>
          <t>Pen Box</t>
        </is>
      </c>
      <c r="I5624" t="n">
        <v>3</v>
      </c>
      <c r="J5624" s="12" t="n">
        <v>218.59</v>
      </c>
      <c r="K5624" s="13" t="n">
        <v>0.1</v>
      </c>
      <c r="L5624" s="12" t="n">
        <v>590.1900000000001</v>
      </c>
      <c r="M5624" s="12" t="n">
        <v>400.02</v>
      </c>
      <c r="N5624" s="12" t="n">
        <v>190.17</v>
      </c>
      <c r="O5624" t="inlineStr">
        <is>
          <t>Cash</t>
        </is>
      </c>
      <c r="P5624" t="inlineStr">
        <is>
          <t>Aarav Sharma</t>
        </is>
      </c>
      <c r="Q5624" t="inlineStr">
        <is>
          <t>CUST-0709</t>
        </is>
      </c>
      <c r="R5624" t="n">
        <v>3</v>
      </c>
      <c r="S5624" t="inlineStr">
        <is>
          <t>No</t>
        </is>
      </c>
    </row>
    <row r="5625">
      <c r="A5625" t="inlineStr">
        <is>
          <t>ORD-2505-05624</t>
        </is>
      </c>
      <c r="B5625" s="11" t="n">
        <v>45778</v>
      </c>
      <c r="C5625" t="inlineStr">
        <is>
          <t>West</t>
        </is>
      </c>
      <c r="D5625" t="inlineStr">
        <is>
          <t>Surat</t>
        </is>
      </c>
      <c r="E5625" t="inlineStr">
        <is>
          <t>Education</t>
        </is>
      </c>
      <c r="F5625" t="inlineStr">
        <is>
          <t>Online</t>
        </is>
      </c>
      <c r="G5625" t="inlineStr">
        <is>
          <t>Office Supplies</t>
        </is>
      </c>
      <c r="H5625" t="inlineStr">
        <is>
          <t>Notebook Pack</t>
        </is>
      </c>
      <c r="I5625" t="n">
        <v>2</v>
      </c>
      <c r="J5625" s="12" t="n">
        <v>396.9</v>
      </c>
      <c r="K5625" s="13" t="n">
        <v>0.1</v>
      </c>
      <c r="L5625" s="12" t="n">
        <v>714.42</v>
      </c>
      <c r="M5625" s="12" t="n">
        <v>508.03</v>
      </c>
      <c r="N5625" s="12" t="n">
        <v>206.39</v>
      </c>
      <c r="O5625" t="inlineStr">
        <is>
          <t>Net Banking</t>
        </is>
      </c>
      <c r="P5625" t="inlineStr">
        <is>
          <t>Kabir Singh</t>
        </is>
      </c>
      <c r="Q5625" t="inlineStr">
        <is>
          <t>CUST-0928</t>
        </is>
      </c>
      <c r="R5625" t="n">
        <v>3</v>
      </c>
      <c r="S5625" t="inlineStr">
        <is>
          <t>No</t>
        </is>
      </c>
    </row>
    <row r="5626">
      <c r="A5626" t="inlineStr">
        <is>
          <t>ORD-2501-05625</t>
        </is>
      </c>
      <c r="B5626" s="11" t="n">
        <v>45674</v>
      </c>
      <c r="C5626" t="inlineStr">
        <is>
          <t>South</t>
        </is>
      </c>
      <c r="D5626" t="inlineStr">
        <is>
          <t>Kochi</t>
        </is>
      </c>
      <c r="E5626" t="inlineStr">
        <is>
          <t>Small Business</t>
        </is>
      </c>
      <c r="F5626" t="inlineStr">
        <is>
          <t>Partner</t>
        </is>
      </c>
      <c r="G5626" t="inlineStr">
        <is>
          <t>Technology</t>
        </is>
      </c>
      <c r="H5626" t="inlineStr">
        <is>
          <t>Tablet</t>
        </is>
      </c>
      <c r="I5626" t="n">
        <v>6</v>
      </c>
      <c r="J5626" s="12" t="n">
        <v>21246.33</v>
      </c>
      <c r="K5626" s="13" t="n">
        <v>0.1</v>
      </c>
      <c r="L5626" s="12" t="n">
        <v>114730.18</v>
      </c>
      <c r="M5626" s="12" t="n">
        <v>105806.72</v>
      </c>
      <c r="N5626" s="12" t="n">
        <v>8923.459999999999</v>
      </c>
      <c r="O5626" t="inlineStr">
        <is>
          <t>Net Banking</t>
        </is>
      </c>
      <c r="P5626" t="inlineStr">
        <is>
          <t>Aarav Sharma</t>
        </is>
      </c>
      <c r="Q5626" t="inlineStr">
        <is>
          <t>CUST-0074</t>
        </is>
      </c>
      <c r="R5626" t="n">
        <v>2</v>
      </c>
      <c r="S5626" t="inlineStr">
        <is>
          <t>No</t>
        </is>
      </c>
    </row>
    <row r="5627">
      <c r="A5627" t="inlineStr">
        <is>
          <t>ORD-2510-05626</t>
        </is>
      </c>
      <c r="B5627" s="11" t="n">
        <v>45937</v>
      </c>
      <c r="C5627" t="inlineStr">
        <is>
          <t>Central</t>
        </is>
      </c>
      <c r="D5627" t="inlineStr">
        <is>
          <t>Raipur</t>
        </is>
      </c>
      <c r="E5627" t="inlineStr">
        <is>
          <t>Corporate</t>
        </is>
      </c>
      <c r="F5627" t="inlineStr">
        <is>
          <t>Retail Store</t>
        </is>
      </c>
      <c r="G5627" t="inlineStr">
        <is>
          <t>Accessories</t>
        </is>
      </c>
      <c r="H5627" t="inlineStr">
        <is>
          <t>Mouse</t>
        </is>
      </c>
      <c r="I5627" t="n">
        <v>4</v>
      </c>
      <c r="J5627" s="12" t="n">
        <v>774.34</v>
      </c>
      <c r="K5627" s="13" t="n">
        <v>0.15</v>
      </c>
      <c r="L5627" s="12" t="n">
        <v>2632.76</v>
      </c>
      <c r="M5627" s="12" t="n">
        <v>2044.26</v>
      </c>
      <c r="N5627" s="12" t="n">
        <v>588.5</v>
      </c>
      <c r="O5627" t="inlineStr">
        <is>
          <t>Debit Card</t>
        </is>
      </c>
      <c r="P5627" t="inlineStr">
        <is>
          <t>Sara Khan</t>
        </is>
      </c>
      <c r="Q5627" t="inlineStr">
        <is>
          <t>CUST-0130</t>
        </is>
      </c>
      <c r="R5627" t="n">
        <v>5</v>
      </c>
      <c r="S5627" t="inlineStr">
        <is>
          <t>No</t>
        </is>
      </c>
    </row>
    <row r="5628">
      <c r="A5628" t="inlineStr">
        <is>
          <t>ORD-2506-05627</t>
        </is>
      </c>
      <c r="B5628" s="11" t="n">
        <v>45833</v>
      </c>
      <c r="C5628" t="inlineStr">
        <is>
          <t>Central</t>
        </is>
      </c>
      <c r="D5628" t="inlineStr">
        <is>
          <t>Raipur</t>
        </is>
      </c>
      <c r="E5628" t="inlineStr">
        <is>
          <t>Corporate</t>
        </is>
      </c>
      <c r="F5628" t="inlineStr">
        <is>
          <t>Direct Sales</t>
        </is>
      </c>
      <c r="G5628" t="inlineStr">
        <is>
          <t>Accessories</t>
        </is>
      </c>
      <c r="H5628" t="inlineStr">
        <is>
          <t>Laptop Stand</t>
        </is>
      </c>
      <c r="I5628" t="n">
        <v>3</v>
      </c>
      <c r="J5628" s="12" t="n">
        <v>1808.04</v>
      </c>
      <c r="K5628" s="13" t="n">
        <v>0.05</v>
      </c>
      <c r="L5628" s="12" t="n">
        <v>5152.91</v>
      </c>
      <c r="M5628" s="12" t="n">
        <v>3796.88</v>
      </c>
      <c r="N5628" s="12" t="n">
        <v>1356.03</v>
      </c>
      <c r="O5628" t="inlineStr">
        <is>
          <t>Cash</t>
        </is>
      </c>
      <c r="P5628" t="inlineStr">
        <is>
          <t>Tara Kapoor</t>
        </is>
      </c>
      <c r="Q5628" t="inlineStr">
        <is>
          <t>CUST-0084</t>
        </is>
      </c>
      <c r="R5628" t="n">
        <v>10</v>
      </c>
      <c r="S5628" t="inlineStr">
        <is>
          <t>No</t>
        </is>
      </c>
    </row>
    <row r="5629">
      <c r="A5629" t="inlineStr">
        <is>
          <t>ORD-2503-05628</t>
        </is>
      </c>
      <c r="B5629" s="11" t="n">
        <v>45745</v>
      </c>
      <c r="C5629" t="inlineStr">
        <is>
          <t>South</t>
        </is>
      </c>
      <c r="D5629" t="inlineStr">
        <is>
          <t>Kochi</t>
        </is>
      </c>
      <c r="E5629" t="inlineStr">
        <is>
          <t>Small Business</t>
        </is>
      </c>
      <c r="F5629" t="inlineStr">
        <is>
          <t>Partner</t>
        </is>
      </c>
      <c r="G5629" t="inlineStr">
        <is>
          <t>Accessories</t>
        </is>
      </c>
      <c r="H5629" t="inlineStr">
        <is>
          <t>USB Hub</t>
        </is>
      </c>
      <c r="I5629" t="n">
        <v>3</v>
      </c>
      <c r="J5629" s="12" t="n">
        <v>1251.76</v>
      </c>
      <c r="K5629" s="13" t="n">
        <v>0.05</v>
      </c>
      <c r="L5629" s="12" t="n">
        <v>3567.52</v>
      </c>
      <c r="M5629" s="12" t="n">
        <v>2553.59</v>
      </c>
      <c r="N5629" s="12" t="n">
        <v>1013.93</v>
      </c>
      <c r="O5629" t="inlineStr">
        <is>
          <t>Net Banking</t>
        </is>
      </c>
      <c r="P5629" t="inlineStr">
        <is>
          <t>Aarav Sharma</t>
        </is>
      </c>
      <c r="Q5629" t="inlineStr">
        <is>
          <t>CUST-0333</t>
        </is>
      </c>
      <c r="R5629" t="n">
        <v>6</v>
      </c>
      <c r="S5629" t="inlineStr">
        <is>
          <t>No</t>
        </is>
      </c>
    </row>
    <row r="5630">
      <c r="A5630" t="inlineStr">
        <is>
          <t>ORD-2511-05629</t>
        </is>
      </c>
      <c r="B5630" s="11" t="n">
        <v>45971</v>
      </c>
      <c r="C5630" t="inlineStr">
        <is>
          <t>West</t>
        </is>
      </c>
      <c r="D5630" t="inlineStr">
        <is>
          <t>Surat</t>
        </is>
      </c>
      <c r="E5630" t="inlineStr">
        <is>
          <t>Corporate</t>
        </is>
      </c>
      <c r="F5630" t="inlineStr">
        <is>
          <t>Direct Sales</t>
        </is>
      </c>
      <c r="G5630" t="inlineStr">
        <is>
          <t>Office Supplies</t>
        </is>
      </c>
      <c r="H5630" t="inlineStr">
        <is>
          <t>Pen Box</t>
        </is>
      </c>
      <c r="I5630" t="n">
        <v>2</v>
      </c>
      <c r="J5630" s="12" t="n">
        <v>230.7</v>
      </c>
      <c r="K5630" s="13" t="n">
        <v>0</v>
      </c>
      <c r="L5630" s="12" t="n">
        <v>461.4</v>
      </c>
      <c r="M5630" s="12" t="n">
        <v>281.45</v>
      </c>
      <c r="N5630" s="12" t="n">
        <v>179.95</v>
      </c>
      <c r="O5630" t="inlineStr">
        <is>
          <t>Debit Card</t>
        </is>
      </c>
      <c r="P5630" t="inlineStr">
        <is>
          <t>Kabir Singh</t>
        </is>
      </c>
      <c r="Q5630" t="inlineStr">
        <is>
          <t>CUST-0357</t>
        </is>
      </c>
      <c r="R5630" t="n">
        <v>5</v>
      </c>
      <c r="S5630" t="inlineStr">
        <is>
          <t>Yes</t>
        </is>
      </c>
    </row>
    <row r="5631">
      <c r="A5631" t="inlineStr">
        <is>
          <t>ORD-2510-05630</t>
        </is>
      </c>
      <c r="B5631" s="11" t="n">
        <v>45958</v>
      </c>
      <c r="C5631" t="inlineStr">
        <is>
          <t>East</t>
        </is>
      </c>
      <c r="D5631" t="inlineStr">
        <is>
          <t>Kolkata</t>
        </is>
      </c>
      <c r="E5631" t="inlineStr">
        <is>
          <t>Small Business</t>
        </is>
      </c>
      <c r="F5631" t="inlineStr">
        <is>
          <t>Direct Sales</t>
        </is>
      </c>
      <c r="G5631" t="inlineStr">
        <is>
          <t>Technology</t>
        </is>
      </c>
      <c r="H5631" t="inlineStr">
        <is>
          <t>Laptop</t>
        </is>
      </c>
      <c r="I5631" t="n">
        <v>2</v>
      </c>
      <c r="J5631" s="12" t="n">
        <v>46311.9</v>
      </c>
      <c r="K5631" s="13" t="n">
        <v>0</v>
      </c>
      <c r="L5631" s="12" t="n">
        <v>92623.8</v>
      </c>
      <c r="M5631" s="12" t="n">
        <v>79656.47</v>
      </c>
      <c r="N5631" s="12" t="n">
        <v>12967.33</v>
      </c>
      <c r="O5631" t="inlineStr">
        <is>
          <t>Cash</t>
        </is>
      </c>
      <c r="P5631" t="inlineStr">
        <is>
          <t>Anaya Rao</t>
        </is>
      </c>
      <c r="Q5631" t="inlineStr">
        <is>
          <t>CUST-0191</t>
        </is>
      </c>
      <c r="R5631" t="n">
        <v>4</v>
      </c>
      <c r="S5631" t="inlineStr">
        <is>
          <t>No</t>
        </is>
      </c>
    </row>
    <row r="5632">
      <c r="A5632" t="inlineStr">
        <is>
          <t>ORD-2403-05631</t>
        </is>
      </c>
      <c r="B5632" s="11" t="n">
        <v>45374</v>
      </c>
      <c r="C5632" t="inlineStr">
        <is>
          <t>North</t>
        </is>
      </c>
      <c r="D5632" t="inlineStr">
        <is>
          <t>Chandigarh</t>
        </is>
      </c>
      <c r="E5632" t="inlineStr">
        <is>
          <t>Consumer</t>
        </is>
      </c>
      <c r="F5632" t="inlineStr">
        <is>
          <t>Direct Sales</t>
        </is>
      </c>
      <c r="G5632" t="inlineStr">
        <is>
          <t>Furniture</t>
        </is>
      </c>
      <c r="H5632" t="inlineStr">
        <is>
          <t>Desk</t>
        </is>
      </c>
      <c r="I5632" t="n">
        <v>6</v>
      </c>
      <c r="J5632" s="12" t="n">
        <v>13921.25</v>
      </c>
      <c r="K5632" s="13" t="n">
        <v>0</v>
      </c>
      <c r="L5632" s="12" t="n">
        <v>83527.5</v>
      </c>
      <c r="M5632" s="12" t="n">
        <v>62645.62</v>
      </c>
      <c r="N5632" s="12" t="n">
        <v>20881.88</v>
      </c>
      <c r="O5632" t="inlineStr">
        <is>
          <t>Debit Card</t>
        </is>
      </c>
      <c r="P5632" t="inlineStr">
        <is>
          <t>Aarav Sharma</t>
        </is>
      </c>
      <c r="Q5632" t="inlineStr">
        <is>
          <t>CUST-0889</t>
        </is>
      </c>
      <c r="R5632" t="n">
        <v>3</v>
      </c>
      <c r="S5632" t="inlineStr">
        <is>
          <t>Yes</t>
        </is>
      </c>
    </row>
    <row r="5633">
      <c r="A5633" t="inlineStr">
        <is>
          <t>ORD-2410-05632</t>
        </is>
      </c>
      <c r="B5633" s="11" t="n">
        <v>45586</v>
      </c>
      <c r="C5633" t="inlineStr">
        <is>
          <t>West</t>
        </is>
      </c>
      <c r="D5633" t="inlineStr">
        <is>
          <t>Mumbai</t>
        </is>
      </c>
      <c r="E5633" t="inlineStr">
        <is>
          <t>Education</t>
        </is>
      </c>
      <c r="F5633" t="inlineStr">
        <is>
          <t>Partner</t>
        </is>
      </c>
      <c r="G5633" t="inlineStr">
        <is>
          <t>Technology</t>
        </is>
      </c>
      <c r="H5633" t="inlineStr">
        <is>
          <t>Keyboard</t>
        </is>
      </c>
      <c r="I5633" t="n">
        <v>2</v>
      </c>
      <c r="J5633" s="12" t="n">
        <v>1514.32</v>
      </c>
      <c r="K5633" s="13" t="n">
        <v>0</v>
      </c>
      <c r="L5633" s="12" t="n">
        <v>3028.64</v>
      </c>
      <c r="M5633" s="12" t="n">
        <v>2150.33</v>
      </c>
      <c r="N5633" s="12" t="n">
        <v>878.3099999999999</v>
      </c>
      <c r="O5633" t="inlineStr">
        <is>
          <t>Debit Card</t>
        </is>
      </c>
      <c r="P5633" t="inlineStr">
        <is>
          <t>Diya Patel</t>
        </is>
      </c>
      <c r="Q5633" t="inlineStr">
        <is>
          <t>CUST-0336</t>
        </is>
      </c>
      <c r="R5633" t="n">
        <v>5</v>
      </c>
      <c r="S5633" t="inlineStr">
        <is>
          <t>Yes</t>
        </is>
      </c>
    </row>
    <row r="5634">
      <c r="A5634" t="inlineStr">
        <is>
          <t>ORD-2401-05633</t>
        </is>
      </c>
      <c r="B5634" s="11" t="n">
        <v>45313</v>
      </c>
      <c r="C5634" t="inlineStr">
        <is>
          <t>Central</t>
        </is>
      </c>
      <c r="D5634" t="inlineStr">
        <is>
          <t>Raipur</t>
        </is>
      </c>
      <c r="E5634" t="inlineStr">
        <is>
          <t>Corporate</t>
        </is>
      </c>
      <c r="F5634" t="inlineStr">
        <is>
          <t>Online</t>
        </is>
      </c>
      <c r="G5634" t="inlineStr">
        <is>
          <t>Office Supplies</t>
        </is>
      </c>
      <c r="H5634" t="inlineStr">
        <is>
          <t>Paper Ream</t>
        </is>
      </c>
      <c r="I5634" t="n">
        <v>1</v>
      </c>
      <c r="J5634" s="12" t="n">
        <v>492.3</v>
      </c>
      <c r="K5634" s="13" t="n">
        <v>0.05</v>
      </c>
      <c r="L5634" s="12" t="n">
        <v>467.69</v>
      </c>
      <c r="M5634" s="12" t="n">
        <v>369.23</v>
      </c>
      <c r="N5634" s="12" t="n">
        <v>98.45999999999999</v>
      </c>
      <c r="O5634" t="inlineStr">
        <is>
          <t>Net Banking</t>
        </is>
      </c>
      <c r="P5634" t="inlineStr">
        <is>
          <t>Rohan Verma</t>
        </is>
      </c>
      <c r="Q5634" t="inlineStr">
        <is>
          <t>CUST-0105</t>
        </is>
      </c>
      <c r="R5634" t="n">
        <v>5</v>
      </c>
      <c r="S5634" t="inlineStr">
        <is>
          <t>Yes</t>
        </is>
      </c>
    </row>
    <row r="5635">
      <c r="A5635" t="inlineStr">
        <is>
          <t>ORD-2511-05634</t>
        </is>
      </c>
      <c r="B5635" s="11" t="n">
        <v>45990</v>
      </c>
      <c r="C5635" t="inlineStr">
        <is>
          <t>Central</t>
        </is>
      </c>
      <c r="D5635" t="inlineStr">
        <is>
          <t>Indore</t>
        </is>
      </c>
      <c r="E5635" t="inlineStr">
        <is>
          <t>Education</t>
        </is>
      </c>
      <c r="F5635" t="inlineStr">
        <is>
          <t>Retail Store</t>
        </is>
      </c>
      <c r="G5635" t="inlineStr">
        <is>
          <t>Office Supplies</t>
        </is>
      </c>
      <c r="H5635" t="inlineStr">
        <is>
          <t>Marker Set</t>
        </is>
      </c>
      <c r="I5635" t="n">
        <v>2</v>
      </c>
      <c r="J5635" s="12" t="n">
        <v>244.83</v>
      </c>
      <c r="K5635" s="13" t="n">
        <v>0.15</v>
      </c>
      <c r="L5635" s="12" t="n">
        <v>416.21</v>
      </c>
      <c r="M5635" s="12" t="n">
        <v>318.28</v>
      </c>
      <c r="N5635" s="12" t="n">
        <v>97.93000000000001</v>
      </c>
      <c r="O5635" t="inlineStr">
        <is>
          <t>UPI</t>
        </is>
      </c>
      <c r="P5635" t="inlineStr">
        <is>
          <t>Tara Kapoor</t>
        </is>
      </c>
      <c r="Q5635" t="inlineStr">
        <is>
          <t>CUST-0411</t>
        </is>
      </c>
      <c r="R5635" t="n">
        <v>5</v>
      </c>
      <c r="S5635" t="inlineStr">
        <is>
          <t>No</t>
        </is>
      </c>
    </row>
    <row r="5636">
      <c r="A5636" t="inlineStr">
        <is>
          <t>ORD-2504-05635</t>
        </is>
      </c>
      <c r="B5636" s="11" t="n">
        <v>45753</v>
      </c>
      <c r="C5636" t="inlineStr">
        <is>
          <t>West</t>
        </is>
      </c>
      <c r="D5636" t="inlineStr">
        <is>
          <t>Ahmedabad</t>
        </is>
      </c>
      <c r="E5636" t="inlineStr">
        <is>
          <t>Small Business</t>
        </is>
      </c>
      <c r="F5636" t="inlineStr">
        <is>
          <t>Retail Store</t>
        </is>
      </c>
      <c r="G5636" t="inlineStr">
        <is>
          <t>Furniture</t>
        </is>
      </c>
      <c r="H5636" t="inlineStr">
        <is>
          <t>Office Chair</t>
        </is>
      </c>
      <c r="I5636" t="n">
        <v>3</v>
      </c>
      <c r="J5636" s="12" t="n">
        <v>7750.24</v>
      </c>
      <c r="K5636" s="13" t="n">
        <v>0.1</v>
      </c>
      <c r="L5636" s="12" t="n">
        <v>20925.65</v>
      </c>
      <c r="M5636" s="12" t="n">
        <v>16043</v>
      </c>
      <c r="N5636" s="12" t="n">
        <v>4882.65</v>
      </c>
      <c r="O5636" t="inlineStr">
        <is>
          <t>Cash</t>
        </is>
      </c>
      <c r="P5636" t="inlineStr">
        <is>
          <t>Vivaan Gupta</t>
        </is>
      </c>
      <c r="Q5636" t="inlineStr">
        <is>
          <t>CUST-0523</t>
        </is>
      </c>
      <c r="R5636" t="n">
        <v>6</v>
      </c>
      <c r="S5636" t="inlineStr">
        <is>
          <t>No</t>
        </is>
      </c>
    </row>
    <row r="5637">
      <c r="A5637" t="inlineStr">
        <is>
          <t>ORD-2401-05636</t>
        </is>
      </c>
      <c r="B5637" s="11" t="n">
        <v>45299</v>
      </c>
      <c r="C5637" t="inlineStr">
        <is>
          <t>West</t>
        </is>
      </c>
      <c r="D5637" t="inlineStr">
        <is>
          <t>Mumbai</t>
        </is>
      </c>
      <c r="E5637" t="inlineStr">
        <is>
          <t>Corporate</t>
        </is>
      </c>
      <c r="F5637" t="inlineStr">
        <is>
          <t>Online</t>
        </is>
      </c>
      <c r="G5637" t="inlineStr">
        <is>
          <t>Technology</t>
        </is>
      </c>
      <c r="H5637" t="inlineStr">
        <is>
          <t>Printer</t>
        </is>
      </c>
      <c r="I5637" t="n">
        <v>1</v>
      </c>
      <c r="J5637" s="12" t="n">
        <v>11101.14</v>
      </c>
      <c r="K5637" s="13" t="n">
        <v>0.25</v>
      </c>
      <c r="L5637" s="12" t="n">
        <v>8325.85</v>
      </c>
      <c r="M5637" s="12" t="n">
        <v>9102.93</v>
      </c>
      <c r="N5637" s="12" t="n">
        <v>-777.08</v>
      </c>
      <c r="O5637" t="inlineStr">
        <is>
          <t>Cash</t>
        </is>
      </c>
      <c r="P5637" t="inlineStr">
        <is>
          <t>Tara Kapoor</t>
        </is>
      </c>
      <c r="Q5637" t="inlineStr">
        <is>
          <t>CUST-0184</t>
        </is>
      </c>
      <c r="R5637" t="n">
        <v>1</v>
      </c>
      <c r="S5637" t="inlineStr">
        <is>
          <t>No</t>
        </is>
      </c>
    </row>
    <row r="5638">
      <c r="A5638" t="inlineStr">
        <is>
          <t>ORD-2412-05637</t>
        </is>
      </c>
      <c r="B5638" s="11" t="n">
        <v>45637</v>
      </c>
      <c r="C5638" t="inlineStr">
        <is>
          <t>East</t>
        </is>
      </c>
      <c r="D5638" t="inlineStr">
        <is>
          <t>Guwahati</t>
        </is>
      </c>
      <c r="E5638" t="inlineStr">
        <is>
          <t>Consumer</t>
        </is>
      </c>
      <c r="F5638" t="inlineStr">
        <is>
          <t>Direct Sales</t>
        </is>
      </c>
      <c r="G5638" t="inlineStr">
        <is>
          <t>Accessories</t>
        </is>
      </c>
      <c r="H5638" t="inlineStr">
        <is>
          <t>USB Hub</t>
        </is>
      </c>
      <c r="I5638" t="n">
        <v>2</v>
      </c>
      <c r="J5638" s="12" t="n">
        <v>1186.83</v>
      </c>
      <c r="K5638" s="13" t="n">
        <v>0</v>
      </c>
      <c r="L5638" s="12" t="n">
        <v>2373.66</v>
      </c>
      <c r="M5638" s="12" t="n">
        <v>1614.09</v>
      </c>
      <c r="N5638" s="12" t="n">
        <v>759.5700000000001</v>
      </c>
      <c r="O5638" t="inlineStr">
        <is>
          <t>Debit Card</t>
        </is>
      </c>
      <c r="P5638" t="inlineStr">
        <is>
          <t>Aarav Sharma</t>
        </is>
      </c>
      <c r="Q5638" t="inlineStr">
        <is>
          <t>CUST-0207</t>
        </is>
      </c>
      <c r="R5638" t="n">
        <v>2</v>
      </c>
      <c r="S5638" t="inlineStr">
        <is>
          <t>No</t>
        </is>
      </c>
    </row>
    <row r="5639">
      <c r="A5639" t="inlineStr">
        <is>
          <t>ORD-2502-05638</t>
        </is>
      </c>
      <c r="B5639" s="11" t="n">
        <v>45689</v>
      </c>
      <c r="C5639" t="inlineStr">
        <is>
          <t>Central</t>
        </is>
      </c>
      <c r="D5639" t="inlineStr">
        <is>
          <t>Indore</t>
        </is>
      </c>
      <c r="E5639" t="inlineStr">
        <is>
          <t>Consumer</t>
        </is>
      </c>
      <c r="F5639" t="inlineStr">
        <is>
          <t>Direct Sales</t>
        </is>
      </c>
      <c r="G5639" t="inlineStr">
        <is>
          <t>Accessories</t>
        </is>
      </c>
      <c r="H5639" t="inlineStr">
        <is>
          <t>USB Hub</t>
        </is>
      </c>
      <c r="I5639" t="n">
        <v>3</v>
      </c>
      <c r="J5639" s="12" t="n">
        <v>1229.54</v>
      </c>
      <c r="K5639" s="13" t="n">
        <v>0.1</v>
      </c>
      <c r="L5639" s="12" t="n">
        <v>3319.76</v>
      </c>
      <c r="M5639" s="12" t="n">
        <v>2508.26</v>
      </c>
      <c r="N5639" s="12" t="n">
        <v>811.5</v>
      </c>
      <c r="O5639" t="inlineStr">
        <is>
          <t>UPI</t>
        </is>
      </c>
      <c r="P5639" t="inlineStr">
        <is>
          <t>Diya Patel</t>
        </is>
      </c>
      <c r="Q5639" t="inlineStr">
        <is>
          <t>CUST-0618</t>
        </is>
      </c>
      <c r="R5639" t="n">
        <v>5</v>
      </c>
      <c r="S5639" t="inlineStr">
        <is>
          <t>No</t>
        </is>
      </c>
    </row>
    <row r="5640">
      <c r="A5640" t="inlineStr">
        <is>
          <t>ORD-2410-05639</t>
        </is>
      </c>
      <c r="B5640" s="11" t="n">
        <v>45589</v>
      </c>
      <c r="C5640" t="inlineStr">
        <is>
          <t>West</t>
        </is>
      </c>
      <c r="D5640" t="inlineStr">
        <is>
          <t>Mumbai</t>
        </is>
      </c>
      <c r="E5640" t="inlineStr">
        <is>
          <t>Consumer</t>
        </is>
      </c>
      <c r="F5640" t="inlineStr">
        <is>
          <t>Online</t>
        </is>
      </c>
      <c r="G5640" t="inlineStr">
        <is>
          <t>Furniture</t>
        </is>
      </c>
      <c r="H5640" t="inlineStr">
        <is>
          <t>Desk</t>
        </is>
      </c>
      <c r="I5640" t="n">
        <v>1</v>
      </c>
      <c r="J5640" s="12" t="n">
        <v>11398.9</v>
      </c>
      <c r="K5640" s="13" t="n">
        <v>0.2</v>
      </c>
      <c r="L5640" s="12" t="n">
        <v>9119.120000000001</v>
      </c>
      <c r="M5640" s="12" t="n">
        <v>8549.17</v>
      </c>
      <c r="N5640" s="12" t="n">
        <v>569.95</v>
      </c>
      <c r="O5640" t="inlineStr">
        <is>
          <t>UPI</t>
        </is>
      </c>
      <c r="P5640" t="inlineStr">
        <is>
          <t>Diya Patel</t>
        </is>
      </c>
      <c r="Q5640" t="inlineStr">
        <is>
          <t>CUST-0279</t>
        </is>
      </c>
      <c r="R5640" t="n">
        <v>5</v>
      </c>
      <c r="S5640" t="inlineStr">
        <is>
          <t>No</t>
        </is>
      </c>
    </row>
    <row r="5641">
      <c r="A5641" t="inlineStr">
        <is>
          <t>ORD-2511-05640</t>
        </is>
      </c>
      <c r="B5641" s="11" t="n">
        <v>45986</v>
      </c>
      <c r="C5641" t="inlineStr">
        <is>
          <t>Central</t>
        </is>
      </c>
      <c r="D5641" t="inlineStr">
        <is>
          <t>Nagpur</t>
        </is>
      </c>
      <c r="E5641" t="inlineStr">
        <is>
          <t>Consumer</t>
        </is>
      </c>
      <c r="F5641" t="inlineStr">
        <is>
          <t>Retail Store</t>
        </is>
      </c>
      <c r="G5641" t="inlineStr">
        <is>
          <t>Technology</t>
        </is>
      </c>
      <c r="H5641" t="inlineStr">
        <is>
          <t>Headphones</t>
        </is>
      </c>
      <c r="I5641" t="n">
        <v>2</v>
      </c>
      <c r="J5641" s="12" t="n">
        <v>2772.55</v>
      </c>
      <c r="K5641" s="13" t="n">
        <v>0.15</v>
      </c>
      <c r="L5641" s="12" t="n">
        <v>4713.34</v>
      </c>
      <c r="M5641" s="12" t="n">
        <v>4103.37</v>
      </c>
      <c r="N5641" s="12" t="n">
        <v>609.97</v>
      </c>
      <c r="O5641" t="inlineStr">
        <is>
          <t>Cash</t>
        </is>
      </c>
      <c r="P5641" t="inlineStr">
        <is>
          <t>Diya Patel</t>
        </is>
      </c>
      <c r="Q5641" t="inlineStr">
        <is>
          <t>CUST-0319</t>
        </is>
      </c>
      <c r="R5641" t="n">
        <v>3</v>
      </c>
      <c r="S5641" t="inlineStr">
        <is>
          <t>No</t>
        </is>
      </c>
    </row>
    <row r="5642">
      <c r="A5642" t="inlineStr">
        <is>
          <t>ORD-2502-05641</t>
        </is>
      </c>
      <c r="B5642" s="11" t="n">
        <v>45712</v>
      </c>
      <c r="C5642" t="inlineStr">
        <is>
          <t>West</t>
        </is>
      </c>
      <c r="D5642" t="inlineStr">
        <is>
          <t>Pune</t>
        </is>
      </c>
      <c r="E5642" t="inlineStr">
        <is>
          <t>Corporate</t>
        </is>
      </c>
      <c r="F5642" t="inlineStr">
        <is>
          <t>Online</t>
        </is>
      </c>
      <c r="G5642" t="inlineStr">
        <is>
          <t>Furniture</t>
        </is>
      </c>
      <c r="H5642" t="inlineStr">
        <is>
          <t>Cabinet</t>
        </is>
      </c>
      <c r="I5642" t="n">
        <v>2</v>
      </c>
      <c r="J5642" s="12" t="n">
        <v>10008.52</v>
      </c>
      <c r="K5642" s="13" t="n">
        <v>0</v>
      </c>
      <c r="L5642" s="12" t="n">
        <v>20017.04</v>
      </c>
      <c r="M5642" s="12" t="n">
        <v>15613.29</v>
      </c>
      <c r="N5642" s="12" t="n">
        <v>4403.75</v>
      </c>
      <c r="O5642" t="inlineStr">
        <is>
          <t>UPI</t>
        </is>
      </c>
      <c r="P5642" t="inlineStr">
        <is>
          <t>Rohan Verma</t>
        </is>
      </c>
      <c r="Q5642" t="inlineStr">
        <is>
          <t>CUST-0719</t>
        </is>
      </c>
      <c r="R5642" t="n">
        <v>4</v>
      </c>
      <c r="S5642" t="inlineStr">
        <is>
          <t>No</t>
        </is>
      </c>
    </row>
    <row r="5643">
      <c r="A5643" t="inlineStr">
        <is>
          <t>ORD-2410-05642</t>
        </is>
      </c>
      <c r="B5643" s="11" t="n">
        <v>45567</v>
      </c>
      <c r="C5643" t="inlineStr">
        <is>
          <t>West</t>
        </is>
      </c>
      <c r="D5643" t="inlineStr">
        <is>
          <t>Ahmedabad</t>
        </is>
      </c>
      <c r="E5643" t="inlineStr">
        <is>
          <t>Small Business</t>
        </is>
      </c>
      <c r="F5643" t="inlineStr">
        <is>
          <t>Direct Sales</t>
        </is>
      </c>
      <c r="G5643" t="inlineStr">
        <is>
          <t>Office Supplies</t>
        </is>
      </c>
      <c r="H5643" t="inlineStr">
        <is>
          <t>Notebook Pack</t>
        </is>
      </c>
      <c r="I5643" t="n">
        <v>5</v>
      </c>
      <c r="J5643" s="12" t="n">
        <v>427.89</v>
      </c>
      <c r="K5643" s="13" t="n">
        <v>0.25</v>
      </c>
      <c r="L5643" s="12" t="n">
        <v>1604.59</v>
      </c>
      <c r="M5643" s="12" t="n">
        <v>1369.25</v>
      </c>
      <c r="N5643" s="12" t="n">
        <v>235.34</v>
      </c>
      <c r="O5643" t="inlineStr">
        <is>
          <t>Debit Card</t>
        </is>
      </c>
      <c r="P5643" t="inlineStr">
        <is>
          <t>Sara Khan</t>
        </is>
      </c>
      <c r="Q5643" t="inlineStr">
        <is>
          <t>CUST-0851</t>
        </is>
      </c>
      <c r="R5643" t="n">
        <v>4</v>
      </c>
      <c r="S5643" t="inlineStr">
        <is>
          <t>No</t>
        </is>
      </c>
    </row>
    <row r="5644">
      <c r="A5644" t="inlineStr">
        <is>
          <t>ORD-2409-05643</t>
        </is>
      </c>
      <c r="B5644" s="11" t="n">
        <v>45547</v>
      </c>
      <c r="C5644" t="inlineStr">
        <is>
          <t>East</t>
        </is>
      </c>
      <c r="D5644" t="inlineStr">
        <is>
          <t>Kolkata</t>
        </is>
      </c>
      <c r="E5644" t="inlineStr">
        <is>
          <t>Consumer</t>
        </is>
      </c>
      <c r="F5644" t="inlineStr">
        <is>
          <t>Direct Sales</t>
        </is>
      </c>
      <c r="G5644" t="inlineStr">
        <is>
          <t>Furniture</t>
        </is>
      </c>
      <c r="H5644" t="inlineStr">
        <is>
          <t>Cabinet</t>
        </is>
      </c>
      <c r="I5644" t="n">
        <v>2</v>
      </c>
      <c r="J5644" s="12" t="n">
        <v>9181.299999999999</v>
      </c>
      <c r="K5644" s="13" t="n">
        <v>0.2</v>
      </c>
      <c r="L5644" s="12" t="n">
        <v>14690.08</v>
      </c>
      <c r="M5644" s="12" t="n">
        <v>14322.83</v>
      </c>
      <c r="N5644" s="12" t="n">
        <v>367.25</v>
      </c>
      <c r="O5644" t="inlineStr">
        <is>
          <t>Cash</t>
        </is>
      </c>
      <c r="P5644" t="inlineStr">
        <is>
          <t>Kabir Singh</t>
        </is>
      </c>
      <c r="Q5644" t="inlineStr">
        <is>
          <t>CUST-0504</t>
        </is>
      </c>
      <c r="R5644" t="n">
        <v>6</v>
      </c>
      <c r="S5644" t="inlineStr">
        <is>
          <t>No</t>
        </is>
      </c>
    </row>
    <row r="5645">
      <c r="A5645" t="inlineStr">
        <is>
          <t>ORD-2502-05644</t>
        </is>
      </c>
      <c r="B5645" s="11" t="n">
        <v>45713</v>
      </c>
      <c r="C5645" t="inlineStr">
        <is>
          <t>North</t>
        </is>
      </c>
      <c r="D5645" t="inlineStr">
        <is>
          <t>Jaipur</t>
        </is>
      </c>
      <c r="E5645" t="inlineStr">
        <is>
          <t>Consumer</t>
        </is>
      </c>
      <c r="F5645" t="inlineStr">
        <is>
          <t>Online</t>
        </is>
      </c>
      <c r="G5645" t="inlineStr">
        <is>
          <t>Office Supplies</t>
        </is>
      </c>
      <c r="H5645" t="inlineStr">
        <is>
          <t>Paper Ream</t>
        </is>
      </c>
      <c r="I5645" t="n">
        <v>3</v>
      </c>
      <c r="J5645" s="12" t="n">
        <v>498.21</v>
      </c>
      <c r="K5645" s="13" t="n">
        <v>0.15</v>
      </c>
      <c r="L5645" s="12" t="n">
        <v>1270.44</v>
      </c>
      <c r="M5645" s="12" t="n">
        <v>1120.97</v>
      </c>
      <c r="N5645" s="12" t="n">
        <v>149.47</v>
      </c>
      <c r="O5645" t="inlineStr">
        <is>
          <t>UPI</t>
        </is>
      </c>
      <c r="P5645" t="inlineStr">
        <is>
          <t>Meera Joshi</t>
        </is>
      </c>
      <c r="Q5645" t="inlineStr">
        <is>
          <t>CUST-0887</t>
        </is>
      </c>
      <c r="R5645" t="n">
        <v>5</v>
      </c>
      <c r="S5645" t="inlineStr">
        <is>
          <t>No</t>
        </is>
      </c>
    </row>
    <row r="5646">
      <c r="A5646" t="inlineStr">
        <is>
          <t>ORD-2401-05645</t>
        </is>
      </c>
      <c r="B5646" s="11" t="n">
        <v>45308</v>
      </c>
      <c r="C5646" t="inlineStr">
        <is>
          <t>Central</t>
        </is>
      </c>
      <c r="D5646" t="inlineStr">
        <is>
          <t>Indore</t>
        </is>
      </c>
      <c r="E5646" t="inlineStr">
        <is>
          <t>Education</t>
        </is>
      </c>
      <c r="F5646" t="inlineStr">
        <is>
          <t>Online</t>
        </is>
      </c>
      <c r="G5646" t="inlineStr">
        <is>
          <t>Furniture</t>
        </is>
      </c>
      <c r="H5646" t="inlineStr">
        <is>
          <t>Office Chair</t>
        </is>
      </c>
      <c r="I5646" t="n">
        <v>1</v>
      </c>
      <c r="J5646" s="12" t="n">
        <v>6764.95</v>
      </c>
      <c r="K5646" s="13" t="n">
        <v>0.1</v>
      </c>
      <c r="L5646" s="12" t="n">
        <v>6088.45</v>
      </c>
      <c r="M5646" s="12" t="n">
        <v>4667.82</v>
      </c>
      <c r="N5646" s="12" t="n">
        <v>1420.63</v>
      </c>
      <c r="O5646" t="inlineStr">
        <is>
          <t>Credit Card</t>
        </is>
      </c>
      <c r="P5646" t="inlineStr">
        <is>
          <t>Sara Khan</t>
        </is>
      </c>
      <c r="Q5646" t="inlineStr">
        <is>
          <t>CUST-0325</t>
        </is>
      </c>
      <c r="R5646" t="n">
        <v>3</v>
      </c>
      <c r="S5646" t="inlineStr">
        <is>
          <t>No</t>
        </is>
      </c>
    </row>
    <row r="5647">
      <c r="A5647" t="inlineStr">
        <is>
          <t>ORD-2511-05646</t>
        </is>
      </c>
      <c r="B5647" s="11" t="n">
        <v>45988</v>
      </c>
      <c r="C5647" t="inlineStr">
        <is>
          <t>South</t>
        </is>
      </c>
      <c r="D5647" t="inlineStr">
        <is>
          <t>Chennai</t>
        </is>
      </c>
      <c r="E5647" t="inlineStr">
        <is>
          <t>Consumer</t>
        </is>
      </c>
      <c r="F5647" t="inlineStr">
        <is>
          <t>Direct Sales</t>
        </is>
      </c>
      <c r="G5647" t="inlineStr">
        <is>
          <t>Accessories</t>
        </is>
      </c>
      <c r="H5647" t="inlineStr">
        <is>
          <t>USB Hub</t>
        </is>
      </c>
      <c r="I5647" t="n">
        <v>4</v>
      </c>
      <c r="J5647" s="12" t="n">
        <v>1288.91</v>
      </c>
      <c r="K5647" s="13" t="n">
        <v>0.05</v>
      </c>
      <c r="L5647" s="12" t="n">
        <v>4897.86</v>
      </c>
      <c r="M5647" s="12" t="n">
        <v>3505.84</v>
      </c>
      <c r="N5647" s="12" t="n">
        <v>1392.02</v>
      </c>
      <c r="O5647" t="inlineStr">
        <is>
          <t>Credit Card</t>
        </is>
      </c>
      <c r="P5647" t="inlineStr">
        <is>
          <t>Meera Joshi</t>
        </is>
      </c>
      <c r="Q5647" t="inlineStr">
        <is>
          <t>CUST-0189</t>
        </is>
      </c>
      <c r="R5647" t="n">
        <v>4</v>
      </c>
      <c r="S5647" t="inlineStr">
        <is>
          <t>No</t>
        </is>
      </c>
    </row>
    <row r="5648">
      <c r="A5648" t="inlineStr">
        <is>
          <t>ORD-2405-05647</t>
        </is>
      </c>
      <c r="B5648" s="11" t="n">
        <v>45423</v>
      </c>
      <c r="C5648" t="inlineStr">
        <is>
          <t>West</t>
        </is>
      </c>
      <c r="D5648" t="inlineStr">
        <is>
          <t>Pune</t>
        </is>
      </c>
      <c r="E5648" t="inlineStr">
        <is>
          <t>Corporate</t>
        </is>
      </c>
      <c r="F5648" t="inlineStr">
        <is>
          <t>Direct Sales</t>
        </is>
      </c>
      <c r="G5648" t="inlineStr">
        <is>
          <t>Technology</t>
        </is>
      </c>
      <c r="H5648" t="inlineStr">
        <is>
          <t>Keyboard</t>
        </is>
      </c>
      <c r="I5648" t="n">
        <v>1</v>
      </c>
      <c r="J5648" s="12" t="n">
        <v>1473.74</v>
      </c>
      <c r="K5648" s="13" t="n">
        <v>0</v>
      </c>
      <c r="L5648" s="12" t="n">
        <v>1473.74</v>
      </c>
      <c r="M5648" s="12" t="n">
        <v>1046.36</v>
      </c>
      <c r="N5648" s="12" t="n">
        <v>427.38</v>
      </c>
      <c r="O5648" t="inlineStr">
        <is>
          <t>Net Banking</t>
        </is>
      </c>
      <c r="P5648" t="inlineStr">
        <is>
          <t>Meera Joshi</t>
        </is>
      </c>
      <c r="Q5648" t="inlineStr">
        <is>
          <t>CUST-0862</t>
        </is>
      </c>
      <c r="R5648" t="n">
        <v>7</v>
      </c>
      <c r="S5648" t="inlineStr">
        <is>
          <t>No</t>
        </is>
      </c>
    </row>
    <row r="5649">
      <c r="A5649" t="inlineStr">
        <is>
          <t>ORD-2501-05648</t>
        </is>
      </c>
      <c r="B5649" s="11" t="n">
        <v>45683</v>
      </c>
      <c r="C5649" t="inlineStr">
        <is>
          <t>South</t>
        </is>
      </c>
      <c r="D5649" t="inlineStr">
        <is>
          <t>Kochi</t>
        </is>
      </c>
      <c r="E5649" t="inlineStr">
        <is>
          <t>Education</t>
        </is>
      </c>
      <c r="F5649" t="inlineStr">
        <is>
          <t>Retail Store</t>
        </is>
      </c>
      <c r="G5649" t="inlineStr">
        <is>
          <t>Office Supplies</t>
        </is>
      </c>
      <c r="H5649" t="inlineStr">
        <is>
          <t>Pen Box</t>
        </is>
      </c>
      <c r="I5649" t="n">
        <v>1</v>
      </c>
      <c r="J5649" s="12" t="n">
        <v>225.02</v>
      </c>
      <c r="K5649" s="13" t="n">
        <v>0.03</v>
      </c>
      <c r="L5649" s="12" t="n">
        <v>218.27</v>
      </c>
      <c r="M5649" s="12" t="n">
        <v>137.26</v>
      </c>
      <c r="N5649" s="12" t="n">
        <v>81.01000000000001</v>
      </c>
      <c r="O5649" t="inlineStr">
        <is>
          <t>Net Banking</t>
        </is>
      </c>
      <c r="P5649" t="inlineStr">
        <is>
          <t>Rohan Verma</t>
        </is>
      </c>
      <c r="Q5649" t="inlineStr">
        <is>
          <t>CUST-0052</t>
        </is>
      </c>
      <c r="R5649" t="n">
        <v>2</v>
      </c>
      <c r="S5649" t="inlineStr">
        <is>
          <t>No</t>
        </is>
      </c>
    </row>
    <row r="5650">
      <c r="A5650" t="inlineStr">
        <is>
          <t>ORD-2509-05649</t>
        </is>
      </c>
      <c r="B5650" s="11" t="n">
        <v>45921</v>
      </c>
      <c r="C5650" t="inlineStr">
        <is>
          <t>North</t>
        </is>
      </c>
      <c r="D5650" t="inlineStr">
        <is>
          <t>Lucknow</t>
        </is>
      </c>
      <c r="E5650" t="inlineStr">
        <is>
          <t>Education</t>
        </is>
      </c>
      <c r="F5650" t="inlineStr">
        <is>
          <t>Online</t>
        </is>
      </c>
      <c r="G5650" t="inlineStr">
        <is>
          <t>Technology</t>
        </is>
      </c>
      <c r="H5650" t="inlineStr">
        <is>
          <t>Tablet</t>
        </is>
      </c>
      <c r="I5650" t="n">
        <v>2</v>
      </c>
      <c r="J5650" s="12" t="n">
        <v>24223.01</v>
      </c>
      <c r="K5650" s="13" t="n">
        <v>0</v>
      </c>
      <c r="L5650" s="12" t="n">
        <v>48446.02</v>
      </c>
      <c r="M5650" s="12" t="n">
        <v>40210.2</v>
      </c>
      <c r="N5650" s="12" t="n">
        <v>8235.82</v>
      </c>
      <c r="O5650" t="inlineStr">
        <is>
          <t>Credit Card</t>
        </is>
      </c>
      <c r="P5650" t="inlineStr">
        <is>
          <t>Meera Joshi</t>
        </is>
      </c>
      <c r="Q5650" t="inlineStr">
        <is>
          <t>CUST-0530</t>
        </is>
      </c>
      <c r="R5650" t="n">
        <v>3</v>
      </c>
      <c r="S5650" t="inlineStr">
        <is>
          <t>Yes</t>
        </is>
      </c>
    </row>
    <row r="5651">
      <c r="A5651" t="inlineStr">
        <is>
          <t>ORD-2502-05650</t>
        </is>
      </c>
      <c r="B5651" s="11" t="n">
        <v>45711</v>
      </c>
      <c r="C5651" t="inlineStr">
        <is>
          <t>West</t>
        </is>
      </c>
      <c r="D5651" t="inlineStr">
        <is>
          <t>Pune</t>
        </is>
      </c>
      <c r="E5651" t="inlineStr">
        <is>
          <t>Education</t>
        </is>
      </c>
      <c r="F5651" t="inlineStr">
        <is>
          <t>Retail Store</t>
        </is>
      </c>
      <c r="G5651" t="inlineStr">
        <is>
          <t>Technology</t>
        </is>
      </c>
      <c r="H5651" t="inlineStr">
        <is>
          <t>Printer</t>
        </is>
      </c>
      <c r="I5651" t="n">
        <v>10</v>
      </c>
      <c r="J5651" s="12" t="n">
        <v>11629.52</v>
      </c>
      <c r="K5651" s="13" t="n">
        <v>0.1</v>
      </c>
      <c r="L5651" s="12" t="n">
        <v>104665.68</v>
      </c>
      <c r="M5651" s="12" t="n">
        <v>95362.06</v>
      </c>
      <c r="N5651" s="12" t="n">
        <v>9303.620000000001</v>
      </c>
      <c r="O5651" t="inlineStr">
        <is>
          <t>Debit Card</t>
        </is>
      </c>
      <c r="P5651" t="inlineStr">
        <is>
          <t>Vivaan Gupta</t>
        </is>
      </c>
      <c r="Q5651" t="inlineStr">
        <is>
          <t>CUST-0533</t>
        </is>
      </c>
      <c r="R5651" t="n">
        <v>5</v>
      </c>
      <c r="S5651" t="inlineStr">
        <is>
          <t>Yes</t>
        </is>
      </c>
    </row>
    <row r="5652">
      <c r="A5652" t="inlineStr">
        <is>
          <t>ORD-2505-05651</t>
        </is>
      </c>
      <c r="B5652" s="11" t="n">
        <v>45797</v>
      </c>
      <c r="C5652" t="inlineStr">
        <is>
          <t>South</t>
        </is>
      </c>
      <c r="D5652" t="inlineStr">
        <is>
          <t>Kochi</t>
        </is>
      </c>
      <c r="E5652" t="inlineStr">
        <is>
          <t>Corporate</t>
        </is>
      </c>
      <c r="F5652" t="inlineStr">
        <is>
          <t>Direct Sales</t>
        </is>
      </c>
      <c r="G5652" t="inlineStr">
        <is>
          <t>Furniture</t>
        </is>
      </c>
      <c r="H5652" t="inlineStr">
        <is>
          <t>Office Chair</t>
        </is>
      </c>
      <c r="I5652" t="n">
        <v>8</v>
      </c>
      <c r="J5652" s="12" t="n">
        <v>7286.3</v>
      </c>
      <c r="K5652" s="13" t="n">
        <v>0.1</v>
      </c>
      <c r="L5652" s="12" t="n">
        <v>52461.36</v>
      </c>
      <c r="M5652" s="12" t="n">
        <v>40220.38</v>
      </c>
      <c r="N5652" s="12" t="n">
        <v>12240.98</v>
      </c>
      <c r="O5652" t="inlineStr">
        <is>
          <t>Credit Card</t>
        </is>
      </c>
      <c r="P5652" t="inlineStr">
        <is>
          <t>Tara Kapoor</t>
        </is>
      </c>
      <c r="Q5652" t="inlineStr">
        <is>
          <t>CUST-0447</t>
        </is>
      </c>
      <c r="R5652" t="n">
        <v>5</v>
      </c>
      <c r="S5652" t="inlineStr">
        <is>
          <t>No</t>
        </is>
      </c>
    </row>
    <row r="5653">
      <c r="A5653" t="inlineStr">
        <is>
          <t>ORD-2402-05652</t>
        </is>
      </c>
      <c r="B5653" s="11" t="n">
        <v>45334</v>
      </c>
      <c r="C5653" t="inlineStr">
        <is>
          <t>North</t>
        </is>
      </c>
      <c r="D5653" t="inlineStr">
        <is>
          <t>Lucknow</t>
        </is>
      </c>
      <c r="E5653" t="inlineStr">
        <is>
          <t>Consumer</t>
        </is>
      </c>
      <c r="F5653" t="inlineStr">
        <is>
          <t>Direct Sales</t>
        </is>
      </c>
      <c r="G5653" t="inlineStr">
        <is>
          <t>Office Supplies</t>
        </is>
      </c>
      <c r="H5653" t="inlineStr">
        <is>
          <t>Stapler</t>
        </is>
      </c>
      <c r="I5653" t="n">
        <v>12</v>
      </c>
      <c r="J5653" s="12" t="n">
        <v>311.87</v>
      </c>
      <c r="K5653" s="13" t="n">
        <v>0.25</v>
      </c>
      <c r="L5653" s="12" t="n">
        <v>2806.83</v>
      </c>
      <c r="M5653" s="12" t="n">
        <v>2507.43</v>
      </c>
      <c r="N5653" s="12" t="n">
        <v>299.4</v>
      </c>
      <c r="O5653" t="inlineStr">
        <is>
          <t>Debit Card</t>
        </is>
      </c>
      <c r="P5653" t="inlineStr">
        <is>
          <t>Kabir Singh</t>
        </is>
      </c>
      <c r="Q5653" t="inlineStr">
        <is>
          <t>CUST-0046</t>
        </is>
      </c>
      <c r="R5653" t="n">
        <v>1</v>
      </c>
      <c r="S5653" t="inlineStr">
        <is>
          <t>No</t>
        </is>
      </c>
    </row>
    <row r="5654">
      <c r="A5654" t="inlineStr">
        <is>
          <t>ORD-2510-05653</t>
        </is>
      </c>
      <c r="B5654" s="11" t="n">
        <v>45941</v>
      </c>
      <c r="C5654" t="inlineStr">
        <is>
          <t>North</t>
        </is>
      </c>
      <c r="D5654" t="inlineStr">
        <is>
          <t>Jaipur</t>
        </is>
      </c>
      <c r="E5654" t="inlineStr">
        <is>
          <t>Education</t>
        </is>
      </c>
      <c r="F5654" t="inlineStr">
        <is>
          <t>Retail Store</t>
        </is>
      </c>
      <c r="G5654" t="inlineStr">
        <is>
          <t>Accessories</t>
        </is>
      </c>
      <c r="H5654" t="inlineStr">
        <is>
          <t>Laptop Stand</t>
        </is>
      </c>
      <c r="I5654" t="n">
        <v>2</v>
      </c>
      <c r="J5654" s="12" t="n">
        <v>1823.83</v>
      </c>
      <c r="K5654" s="13" t="n">
        <v>0</v>
      </c>
      <c r="L5654" s="12" t="n">
        <v>3647.66</v>
      </c>
      <c r="M5654" s="12" t="n">
        <v>2553.36</v>
      </c>
      <c r="N5654" s="12" t="n">
        <v>1094.3</v>
      </c>
      <c r="O5654" t="inlineStr">
        <is>
          <t>Debit Card</t>
        </is>
      </c>
      <c r="P5654" t="inlineStr">
        <is>
          <t>Kabir Singh</t>
        </is>
      </c>
      <c r="Q5654" t="inlineStr">
        <is>
          <t>CUST-0334</t>
        </is>
      </c>
      <c r="R5654" t="n">
        <v>2</v>
      </c>
      <c r="S5654" t="inlineStr">
        <is>
          <t>No</t>
        </is>
      </c>
    </row>
    <row r="5655">
      <c r="A5655" t="inlineStr">
        <is>
          <t>ORD-2410-05654</t>
        </is>
      </c>
      <c r="B5655" s="11" t="n">
        <v>45588</v>
      </c>
      <c r="C5655" t="inlineStr">
        <is>
          <t>Central</t>
        </is>
      </c>
      <c r="D5655" t="inlineStr">
        <is>
          <t>Bhopal</t>
        </is>
      </c>
      <c r="E5655" t="inlineStr">
        <is>
          <t>Consumer</t>
        </is>
      </c>
      <c r="F5655" t="inlineStr">
        <is>
          <t>Retail Store</t>
        </is>
      </c>
      <c r="G5655" t="inlineStr">
        <is>
          <t>Furniture</t>
        </is>
      </c>
      <c r="H5655" t="inlineStr">
        <is>
          <t>Desk</t>
        </is>
      </c>
      <c r="I5655" t="n">
        <v>3</v>
      </c>
      <c r="J5655" s="12" t="n">
        <v>13321.32</v>
      </c>
      <c r="K5655" s="13" t="n">
        <v>0.1</v>
      </c>
      <c r="L5655" s="12" t="n">
        <v>35967.56</v>
      </c>
      <c r="M5655" s="12" t="n">
        <v>29972.97</v>
      </c>
      <c r="N5655" s="12" t="n">
        <v>5994.59</v>
      </c>
      <c r="O5655" t="inlineStr">
        <is>
          <t>Debit Card</t>
        </is>
      </c>
      <c r="P5655" t="inlineStr">
        <is>
          <t>Rohan Verma</t>
        </is>
      </c>
      <c r="Q5655" t="inlineStr">
        <is>
          <t>CUST-0725</t>
        </is>
      </c>
      <c r="R5655" t="n">
        <v>1</v>
      </c>
      <c r="S5655" t="inlineStr">
        <is>
          <t>No</t>
        </is>
      </c>
    </row>
    <row r="5656">
      <c r="A5656" t="inlineStr">
        <is>
          <t>ORD-2403-05655</t>
        </is>
      </c>
      <c r="B5656" s="11" t="n">
        <v>45377</v>
      </c>
      <c r="C5656" t="inlineStr">
        <is>
          <t>Central</t>
        </is>
      </c>
      <c r="D5656" t="inlineStr">
        <is>
          <t>Indore</t>
        </is>
      </c>
      <c r="E5656" t="inlineStr">
        <is>
          <t>Education</t>
        </is>
      </c>
      <c r="F5656" t="inlineStr">
        <is>
          <t>Retail Store</t>
        </is>
      </c>
      <c r="G5656" t="inlineStr">
        <is>
          <t>Accessories</t>
        </is>
      </c>
      <c r="H5656" t="inlineStr">
        <is>
          <t>Webcam</t>
        </is>
      </c>
      <c r="I5656" t="n">
        <v>10</v>
      </c>
      <c r="J5656" s="12" t="n">
        <v>3569.29</v>
      </c>
      <c r="K5656" s="13" t="n">
        <v>0.2</v>
      </c>
      <c r="L5656" s="12" t="n">
        <v>28554.32</v>
      </c>
      <c r="M5656" s="12" t="n">
        <v>27126.6</v>
      </c>
      <c r="N5656" s="12" t="n">
        <v>1427.72</v>
      </c>
      <c r="O5656" t="inlineStr">
        <is>
          <t>UPI</t>
        </is>
      </c>
      <c r="P5656" t="inlineStr">
        <is>
          <t>Tara Kapoor</t>
        </is>
      </c>
      <c r="Q5656" t="inlineStr">
        <is>
          <t>CUST-0582</t>
        </is>
      </c>
      <c r="R5656" t="n">
        <v>1</v>
      </c>
      <c r="S5656" t="inlineStr">
        <is>
          <t>No</t>
        </is>
      </c>
    </row>
    <row r="5657">
      <c r="A5657" t="inlineStr">
        <is>
          <t>ORD-2511-05656</t>
        </is>
      </c>
      <c r="B5657" s="11" t="n">
        <v>45967</v>
      </c>
      <c r="C5657" t="inlineStr">
        <is>
          <t>East</t>
        </is>
      </c>
      <c r="D5657" t="inlineStr">
        <is>
          <t>Guwahati</t>
        </is>
      </c>
      <c r="E5657" t="inlineStr">
        <is>
          <t>Education</t>
        </is>
      </c>
      <c r="F5657" t="inlineStr">
        <is>
          <t>Retail Store</t>
        </is>
      </c>
      <c r="G5657" t="inlineStr">
        <is>
          <t>Accessories</t>
        </is>
      </c>
      <c r="H5657" t="inlineStr">
        <is>
          <t>Mouse</t>
        </is>
      </c>
      <c r="I5657" t="n">
        <v>3</v>
      </c>
      <c r="J5657" s="12" t="n">
        <v>814.67</v>
      </c>
      <c r="K5657" s="13" t="n">
        <v>0.1</v>
      </c>
      <c r="L5657" s="12" t="n">
        <v>2199.61</v>
      </c>
      <c r="M5657" s="12" t="n">
        <v>1613.05</v>
      </c>
      <c r="N5657" s="12" t="n">
        <v>586.5599999999999</v>
      </c>
      <c r="O5657" t="inlineStr">
        <is>
          <t>UPI</t>
        </is>
      </c>
      <c r="P5657" t="inlineStr">
        <is>
          <t>Ishaan Mehta</t>
        </is>
      </c>
      <c r="Q5657" t="inlineStr">
        <is>
          <t>CUST-0133</t>
        </is>
      </c>
      <c r="R5657" t="n">
        <v>1</v>
      </c>
      <c r="S5657" t="inlineStr">
        <is>
          <t>No</t>
        </is>
      </c>
    </row>
    <row r="5658">
      <c r="A5658" t="inlineStr">
        <is>
          <t>ORD-2510-05657</t>
        </is>
      </c>
      <c r="B5658" s="11" t="n">
        <v>45935</v>
      </c>
      <c r="C5658" t="inlineStr">
        <is>
          <t>Central</t>
        </is>
      </c>
      <c r="D5658" t="inlineStr">
        <is>
          <t>Bhopal</t>
        </is>
      </c>
      <c r="E5658" t="inlineStr">
        <is>
          <t>Consumer</t>
        </is>
      </c>
      <c r="F5658" t="inlineStr">
        <is>
          <t>Direct Sales</t>
        </is>
      </c>
      <c r="G5658" t="inlineStr">
        <is>
          <t>Office Supplies</t>
        </is>
      </c>
      <c r="H5658" t="inlineStr">
        <is>
          <t>Stapler</t>
        </is>
      </c>
      <c r="I5658" t="n">
        <v>2</v>
      </c>
      <c r="J5658" s="12" t="n">
        <v>322.92</v>
      </c>
      <c r="K5658" s="13" t="n">
        <v>0.05</v>
      </c>
      <c r="L5658" s="12" t="n">
        <v>613.55</v>
      </c>
      <c r="M5658" s="12" t="n">
        <v>432.71</v>
      </c>
      <c r="N5658" s="12" t="n">
        <v>180.84</v>
      </c>
      <c r="O5658" t="inlineStr">
        <is>
          <t>Credit Card</t>
        </is>
      </c>
      <c r="P5658" t="inlineStr">
        <is>
          <t>Anaya Rao</t>
        </is>
      </c>
      <c r="Q5658" t="inlineStr">
        <is>
          <t>CUST-0516</t>
        </is>
      </c>
      <c r="R5658" t="n">
        <v>4</v>
      </c>
      <c r="S5658" t="inlineStr">
        <is>
          <t>No</t>
        </is>
      </c>
    </row>
    <row r="5659">
      <c r="A5659" t="inlineStr">
        <is>
          <t>ORD-2510-05658</t>
        </is>
      </c>
      <c r="B5659" s="11" t="n">
        <v>45935</v>
      </c>
      <c r="C5659" t="inlineStr">
        <is>
          <t>West</t>
        </is>
      </c>
      <c r="D5659" t="inlineStr">
        <is>
          <t>Surat</t>
        </is>
      </c>
      <c r="E5659" t="inlineStr">
        <is>
          <t>Consumer</t>
        </is>
      </c>
      <c r="F5659" t="inlineStr">
        <is>
          <t>Partner</t>
        </is>
      </c>
      <c r="G5659" t="inlineStr">
        <is>
          <t>Office Supplies</t>
        </is>
      </c>
      <c r="H5659" t="inlineStr">
        <is>
          <t>Stapler</t>
        </is>
      </c>
      <c r="I5659" t="n">
        <v>6</v>
      </c>
      <c r="J5659" s="12" t="n">
        <v>316.35</v>
      </c>
      <c r="K5659" s="13" t="n">
        <v>0</v>
      </c>
      <c r="L5659" s="12" t="n">
        <v>1898.1</v>
      </c>
      <c r="M5659" s="12" t="n">
        <v>1271.73</v>
      </c>
      <c r="N5659" s="12" t="n">
        <v>626.37</v>
      </c>
      <c r="O5659" t="inlineStr">
        <is>
          <t>UPI</t>
        </is>
      </c>
      <c r="P5659" t="inlineStr">
        <is>
          <t>Ishaan Mehta</t>
        </is>
      </c>
      <c r="Q5659" t="inlineStr">
        <is>
          <t>CUST-0297</t>
        </is>
      </c>
      <c r="R5659" t="n">
        <v>4</v>
      </c>
      <c r="S5659" t="inlineStr">
        <is>
          <t>No</t>
        </is>
      </c>
    </row>
    <row r="5660">
      <c r="A5660" t="inlineStr">
        <is>
          <t>ORD-2507-05659</t>
        </is>
      </c>
      <c r="B5660" s="11" t="n">
        <v>45843</v>
      </c>
      <c r="C5660" t="inlineStr">
        <is>
          <t>South</t>
        </is>
      </c>
      <c r="D5660" t="inlineStr">
        <is>
          <t>Chennai</t>
        </is>
      </c>
      <c r="E5660" t="inlineStr">
        <is>
          <t>Consumer</t>
        </is>
      </c>
      <c r="F5660" t="inlineStr">
        <is>
          <t>Retail Store</t>
        </is>
      </c>
      <c r="G5660" t="inlineStr">
        <is>
          <t>Accessories</t>
        </is>
      </c>
      <c r="H5660" t="inlineStr">
        <is>
          <t>Mouse</t>
        </is>
      </c>
      <c r="I5660" t="n">
        <v>2</v>
      </c>
      <c r="J5660" s="12" t="n">
        <v>924.61</v>
      </c>
      <c r="K5660" s="13" t="n">
        <v>0</v>
      </c>
      <c r="L5660" s="12" t="n">
        <v>1849.22</v>
      </c>
      <c r="M5660" s="12" t="n">
        <v>1220.49</v>
      </c>
      <c r="N5660" s="12" t="n">
        <v>628.73</v>
      </c>
      <c r="O5660" t="inlineStr">
        <is>
          <t>Debit Card</t>
        </is>
      </c>
      <c r="P5660" t="inlineStr">
        <is>
          <t>Ishaan Mehta</t>
        </is>
      </c>
      <c r="Q5660" t="inlineStr">
        <is>
          <t>CUST-0120</t>
        </is>
      </c>
      <c r="R5660" t="n">
        <v>5</v>
      </c>
      <c r="S5660" t="inlineStr">
        <is>
          <t>No</t>
        </is>
      </c>
    </row>
    <row r="5661">
      <c r="A5661" t="inlineStr">
        <is>
          <t>ORD-2404-05660</t>
        </is>
      </c>
      <c r="B5661" s="11" t="n">
        <v>45387</v>
      </c>
      <c r="C5661" t="inlineStr">
        <is>
          <t>Central</t>
        </is>
      </c>
      <c r="D5661" t="inlineStr">
        <is>
          <t>Bhopal</t>
        </is>
      </c>
      <c r="E5661" t="inlineStr">
        <is>
          <t>Small Business</t>
        </is>
      </c>
      <c r="F5661" t="inlineStr">
        <is>
          <t>Online</t>
        </is>
      </c>
      <c r="G5661" t="inlineStr">
        <is>
          <t>Furniture</t>
        </is>
      </c>
      <c r="H5661" t="inlineStr">
        <is>
          <t>Desk</t>
        </is>
      </c>
      <c r="I5661" t="n">
        <v>2</v>
      </c>
      <c r="J5661" s="12" t="n">
        <v>12775.66</v>
      </c>
      <c r="K5661" s="13" t="n">
        <v>0.03</v>
      </c>
      <c r="L5661" s="12" t="n">
        <v>24784.78</v>
      </c>
      <c r="M5661" s="12" t="n">
        <v>19163.49</v>
      </c>
      <c r="N5661" s="12" t="n">
        <v>5621.29</v>
      </c>
      <c r="O5661" t="inlineStr">
        <is>
          <t>Credit Card</t>
        </is>
      </c>
      <c r="P5661" t="inlineStr">
        <is>
          <t>Anaya Rao</t>
        </is>
      </c>
      <c r="Q5661" t="inlineStr">
        <is>
          <t>CUST-0351</t>
        </is>
      </c>
      <c r="R5661" t="n">
        <v>6</v>
      </c>
      <c r="S5661" t="inlineStr">
        <is>
          <t>Yes</t>
        </is>
      </c>
    </row>
    <row r="5662">
      <c r="A5662" t="inlineStr">
        <is>
          <t>ORD-2508-05661</t>
        </is>
      </c>
      <c r="B5662" s="11" t="n">
        <v>45897</v>
      </c>
      <c r="C5662" t="inlineStr">
        <is>
          <t>South</t>
        </is>
      </c>
      <c r="D5662" t="inlineStr">
        <is>
          <t>Bengaluru</t>
        </is>
      </c>
      <c r="E5662" t="inlineStr">
        <is>
          <t>Corporate</t>
        </is>
      </c>
      <c r="F5662" t="inlineStr">
        <is>
          <t>Partner</t>
        </is>
      </c>
      <c r="G5662" t="inlineStr">
        <is>
          <t>Office Supplies</t>
        </is>
      </c>
      <c r="H5662" t="inlineStr">
        <is>
          <t>Marker Set</t>
        </is>
      </c>
      <c r="I5662" t="n">
        <v>2</v>
      </c>
      <c r="J5662" s="12" t="n">
        <v>236.89</v>
      </c>
      <c r="K5662" s="13" t="n">
        <v>0</v>
      </c>
      <c r="L5662" s="12" t="n">
        <v>473.78</v>
      </c>
      <c r="M5662" s="12" t="n">
        <v>307.96</v>
      </c>
      <c r="N5662" s="12" t="n">
        <v>165.82</v>
      </c>
      <c r="O5662" t="inlineStr">
        <is>
          <t>Debit Card</t>
        </is>
      </c>
      <c r="P5662" t="inlineStr">
        <is>
          <t>Rohan Verma</t>
        </is>
      </c>
      <c r="Q5662" t="inlineStr">
        <is>
          <t>CUST-0268</t>
        </is>
      </c>
      <c r="R5662" t="n">
        <v>2</v>
      </c>
      <c r="S5662" t="inlineStr">
        <is>
          <t>No</t>
        </is>
      </c>
    </row>
    <row r="5663">
      <c r="A5663" t="inlineStr">
        <is>
          <t>ORD-2405-05662</t>
        </is>
      </c>
      <c r="B5663" s="11" t="n">
        <v>45420</v>
      </c>
      <c r="C5663" t="inlineStr">
        <is>
          <t>Central</t>
        </is>
      </c>
      <c r="D5663" t="inlineStr">
        <is>
          <t>Indore</t>
        </is>
      </c>
      <c r="E5663" t="inlineStr">
        <is>
          <t>Corporate</t>
        </is>
      </c>
      <c r="F5663" t="inlineStr">
        <is>
          <t>Partner</t>
        </is>
      </c>
      <c r="G5663" t="inlineStr">
        <is>
          <t>Office Supplies</t>
        </is>
      </c>
      <c r="H5663" t="inlineStr">
        <is>
          <t>File Folder</t>
        </is>
      </c>
      <c r="I5663" t="n">
        <v>1</v>
      </c>
      <c r="J5663" s="12" t="n">
        <v>122.24</v>
      </c>
      <c r="K5663" s="13" t="n">
        <v>0.15</v>
      </c>
      <c r="L5663" s="12" t="n">
        <v>103.9</v>
      </c>
      <c r="M5663" s="12" t="n">
        <v>70.90000000000001</v>
      </c>
      <c r="N5663" s="12" t="n">
        <v>33</v>
      </c>
      <c r="O5663" t="inlineStr">
        <is>
          <t>UPI</t>
        </is>
      </c>
      <c r="P5663" t="inlineStr">
        <is>
          <t>Kabir Singh</t>
        </is>
      </c>
      <c r="Q5663" t="inlineStr">
        <is>
          <t>CUST-0381</t>
        </is>
      </c>
      <c r="R5663" t="n">
        <v>3</v>
      </c>
      <c r="S5663" t="inlineStr">
        <is>
          <t>No</t>
        </is>
      </c>
    </row>
    <row r="5664">
      <c r="A5664" t="inlineStr">
        <is>
          <t>ORD-2401-05663</t>
        </is>
      </c>
      <c r="B5664" s="11" t="n">
        <v>45300</v>
      </c>
      <c r="C5664" t="inlineStr">
        <is>
          <t>Central</t>
        </is>
      </c>
      <c r="D5664" t="inlineStr">
        <is>
          <t>Raipur</t>
        </is>
      </c>
      <c r="E5664" t="inlineStr">
        <is>
          <t>Corporate</t>
        </is>
      </c>
      <c r="F5664" t="inlineStr">
        <is>
          <t>Partner</t>
        </is>
      </c>
      <c r="G5664" t="inlineStr">
        <is>
          <t>Accessories</t>
        </is>
      </c>
      <c r="H5664" t="inlineStr">
        <is>
          <t>Webcam</t>
        </is>
      </c>
      <c r="I5664" t="n">
        <v>3</v>
      </c>
      <c r="J5664" s="12" t="n">
        <v>3282.96</v>
      </c>
      <c r="K5664" s="13" t="n">
        <v>0.1</v>
      </c>
      <c r="L5664" s="12" t="n">
        <v>8863.99</v>
      </c>
      <c r="M5664" s="12" t="n">
        <v>7485.15</v>
      </c>
      <c r="N5664" s="12" t="n">
        <v>1378.84</v>
      </c>
      <c r="O5664" t="inlineStr">
        <is>
          <t>Cash</t>
        </is>
      </c>
      <c r="P5664" t="inlineStr">
        <is>
          <t>Aarav Sharma</t>
        </is>
      </c>
      <c r="Q5664" t="inlineStr">
        <is>
          <t>CUST-0039</t>
        </is>
      </c>
      <c r="R5664" t="n">
        <v>3</v>
      </c>
      <c r="S5664" t="inlineStr">
        <is>
          <t>Yes</t>
        </is>
      </c>
    </row>
    <row r="5665">
      <c r="A5665" t="inlineStr">
        <is>
          <t>ORD-2412-05664</t>
        </is>
      </c>
      <c r="B5665" s="11" t="n">
        <v>45637</v>
      </c>
      <c r="C5665" t="inlineStr">
        <is>
          <t>West</t>
        </is>
      </c>
      <c r="D5665" t="inlineStr">
        <is>
          <t>Surat</t>
        </is>
      </c>
      <c r="E5665" t="inlineStr">
        <is>
          <t>Consumer</t>
        </is>
      </c>
      <c r="F5665" t="inlineStr">
        <is>
          <t>Online</t>
        </is>
      </c>
      <c r="G5665" t="inlineStr">
        <is>
          <t>Office Supplies</t>
        </is>
      </c>
      <c r="H5665" t="inlineStr">
        <is>
          <t>Stapler</t>
        </is>
      </c>
      <c r="I5665" t="n">
        <v>6</v>
      </c>
      <c r="J5665" s="12" t="n">
        <v>290.63</v>
      </c>
      <c r="K5665" s="13" t="n">
        <v>0.1</v>
      </c>
      <c r="L5665" s="12" t="n">
        <v>1569.4</v>
      </c>
      <c r="M5665" s="12" t="n">
        <v>1168.33</v>
      </c>
      <c r="N5665" s="12" t="n">
        <v>401.07</v>
      </c>
      <c r="O5665" t="inlineStr">
        <is>
          <t>Cash</t>
        </is>
      </c>
      <c r="P5665" t="inlineStr">
        <is>
          <t>Diya Patel</t>
        </is>
      </c>
      <c r="Q5665" t="inlineStr">
        <is>
          <t>CUST-0861</t>
        </is>
      </c>
      <c r="R5665" t="n">
        <v>2</v>
      </c>
      <c r="S5665" t="inlineStr">
        <is>
          <t>No</t>
        </is>
      </c>
    </row>
    <row r="5666">
      <c r="A5666" t="inlineStr">
        <is>
          <t>ORD-2403-05665</t>
        </is>
      </c>
      <c r="B5666" s="11" t="n">
        <v>45379</v>
      </c>
      <c r="C5666" t="inlineStr">
        <is>
          <t>East</t>
        </is>
      </c>
      <c r="D5666" t="inlineStr">
        <is>
          <t>Bhubaneswar</t>
        </is>
      </c>
      <c r="E5666" t="inlineStr">
        <is>
          <t>Corporate</t>
        </is>
      </c>
      <c r="F5666" t="inlineStr">
        <is>
          <t>Partner</t>
        </is>
      </c>
      <c r="G5666" t="inlineStr">
        <is>
          <t>Office Supplies</t>
        </is>
      </c>
      <c r="H5666" t="inlineStr">
        <is>
          <t>Notebook Pack</t>
        </is>
      </c>
      <c r="I5666" t="n">
        <v>1</v>
      </c>
      <c r="J5666" s="12" t="n">
        <v>360.7</v>
      </c>
      <c r="K5666" s="13" t="n">
        <v>0</v>
      </c>
      <c r="L5666" s="12" t="n">
        <v>360.7</v>
      </c>
      <c r="M5666" s="12" t="n">
        <v>230.85</v>
      </c>
      <c r="N5666" s="12" t="n">
        <v>129.85</v>
      </c>
      <c r="O5666" t="inlineStr">
        <is>
          <t>Net Banking</t>
        </is>
      </c>
      <c r="P5666" t="inlineStr">
        <is>
          <t>Anaya Rao</t>
        </is>
      </c>
      <c r="Q5666" t="inlineStr">
        <is>
          <t>CUST-0909</t>
        </is>
      </c>
      <c r="R5666" t="n">
        <v>3</v>
      </c>
      <c r="S5666" t="inlineStr">
        <is>
          <t>Yes</t>
        </is>
      </c>
    </row>
    <row r="5667">
      <c r="A5667" t="inlineStr">
        <is>
          <t>ORD-2507-05666</t>
        </is>
      </c>
      <c r="B5667" s="11" t="n">
        <v>45844</v>
      </c>
      <c r="C5667" t="inlineStr">
        <is>
          <t>North</t>
        </is>
      </c>
      <c r="D5667" t="inlineStr">
        <is>
          <t>Chandigarh</t>
        </is>
      </c>
      <c r="E5667" t="inlineStr">
        <is>
          <t>Education</t>
        </is>
      </c>
      <c r="F5667" t="inlineStr">
        <is>
          <t>Partner</t>
        </is>
      </c>
      <c r="G5667" t="inlineStr">
        <is>
          <t>Office Supplies</t>
        </is>
      </c>
      <c r="H5667" t="inlineStr">
        <is>
          <t>Notebook Pack</t>
        </is>
      </c>
      <c r="I5667" t="n">
        <v>2</v>
      </c>
      <c r="J5667" s="12" t="n">
        <v>396.68</v>
      </c>
      <c r="K5667" s="13" t="n">
        <v>0</v>
      </c>
      <c r="L5667" s="12" t="n">
        <v>793.36</v>
      </c>
      <c r="M5667" s="12" t="n">
        <v>507.75</v>
      </c>
      <c r="N5667" s="12" t="n">
        <v>285.61</v>
      </c>
      <c r="O5667" t="inlineStr">
        <is>
          <t>Net Banking</t>
        </is>
      </c>
      <c r="P5667" t="inlineStr">
        <is>
          <t>Ishaan Mehta</t>
        </is>
      </c>
      <c r="Q5667" t="inlineStr">
        <is>
          <t>CUST-0298</t>
        </is>
      </c>
      <c r="R5667" t="n">
        <v>4</v>
      </c>
      <c r="S5667" t="inlineStr">
        <is>
          <t>Yes</t>
        </is>
      </c>
    </row>
    <row r="5668">
      <c r="A5668" t="inlineStr">
        <is>
          <t>ORD-2504-05667</t>
        </is>
      </c>
      <c r="B5668" s="11" t="n">
        <v>45762</v>
      </c>
      <c r="C5668" t="inlineStr">
        <is>
          <t>North</t>
        </is>
      </c>
      <c r="D5668" t="inlineStr">
        <is>
          <t>Delhi</t>
        </is>
      </c>
      <c r="E5668" t="inlineStr">
        <is>
          <t>Small Business</t>
        </is>
      </c>
      <c r="F5668" t="inlineStr">
        <is>
          <t>Partner</t>
        </is>
      </c>
      <c r="G5668" t="inlineStr">
        <is>
          <t>Office Supplies</t>
        </is>
      </c>
      <c r="H5668" t="inlineStr">
        <is>
          <t>Stapler</t>
        </is>
      </c>
      <c r="I5668" t="n">
        <v>3</v>
      </c>
      <c r="J5668" s="12" t="n">
        <v>305.66</v>
      </c>
      <c r="K5668" s="13" t="n">
        <v>0.15</v>
      </c>
      <c r="L5668" s="12" t="n">
        <v>779.4299999999999</v>
      </c>
      <c r="M5668" s="12" t="n">
        <v>614.38</v>
      </c>
      <c r="N5668" s="12" t="n">
        <v>165.05</v>
      </c>
      <c r="O5668" t="inlineStr">
        <is>
          <t>Net Banking</t>
        </is>
      </c>
      <c r="P5668" t="inlineStr">
        <is>
          <t>Diya Patel</t>
        </is>
      </c>
      <c r="Q5668" t="inlineStr">
        <is>
          <t>CUST-0371</t>
        </is>
      </c>
      <c r="R5668" t="n">
        <v>3</v>
      </c>
      <c r="S5668" t="inlineStr">
        <is>
          <t>No</t>
        </is>
      </c>
    </row>
    <row r="5669">
      <c r="A5669" t="inlineStr">
        <is>
          <t>ORD-2507-05668</t>
        </is>
      </c>
      <c r="B5669" s="11" t="n">
        <v>45859</v>
      </c>
      <c r="C5669" t="inlineStr">
        <is>
          <t>North</t>
        </is>
      </c>
      <c r="D5669" t="inlineStr">
        <is>
          <t>Chandigarh</t>
        </is>
      </c>
      <c r="E5669" t="inlineStr">
        <is>
          <t>Education</t>
        </is>
      </c>
      <c r="F5669" t="inlineStr">
        <is>
          <t>Online</t>
        </is>
      </c>
      <c r="G5669" t="inlineStr">
        <is>
          <t>Accessories</t>
        </is>
      </c>
      <c r="H5669" t="inlineStr">
        <is>
          <t>Laptop Stand</t>
        </is>
      </c>
      <c r="I5669" t="n">
        <v>3</v>
      </c>
      <c r="J5669" s="12" t="n">
        <v>1664.96</v>
      </c>
      <c r="K5669" s="13" t="n">
        <v>0.03</v>
      </c>
      <c r="L5669" s="12" t="n">
        <v>4845.03</v>
      </c>
      <c r="M5669" s="12" t="n">
        <v>3496.42</v>
      </c>
      <c r="N5669" s="12" t="n">
        <v>1348.61</v>
      </c>
      <c r="O5669" t="inlineStr">
        <is>
          <t>Net Banking</t>
        </is>
      </c>
      <c r="P5669" t="inlineStr">
        <is>
          <t>Ishaan Mehta</t>
        </is>
      </c>
      <c r="Q5669" t="inlineStr">
        <is>
          <t>CUST-0309</t>
        </is>
      </c>
      <c r="R5669" t="n">
        <v>4</v>
      </c>
      <c r="S5669" t="inlineStr">
        <is>
          <t>No</t>
        </is>
      </c>
    </row>
    <row r="5670">
      <c r="A5670" t="inlineStr">
        <is>
          <t>ORD-2405-05669</t>
        </is>
      </c>
      <c r="B5670" s="11" t="n">
        <v>45437</v>
      </c>
      <c r="C5670" t="inlineStr">
        <is>
          <t>North</t>
        </is>
      </c>
      <c r="D5670" t="inlineStr">
        <is>
          <t>Chandigarh</t>
        </is>
      </c>
      <c r="E5670" t="inlineStr">
        <is>
          <t>Education</t>
        </is>
      </c>
      <c r="F5670" t="inlineStr">
        <is>
          <t>Partner</t>
        </is>
      </c>
      <c r="G5670" t="inlineStr">
        <is>
          <t>Technology</t>
        </is>
      </c>
      <c r="H5670" t="inlineStr">
        <is>
          <t>Laptop</t>
        </is>
      </c>
      <c r="I5670" t="n">
        <v>8</v>
      </c>
      <c r="J5670" s="12" t="n">
        <v>42621.3</v>
      </c>
      <c r="K5670" s="13" t="n">
        <v>0.25</v>
      </c>
      <c r="L5670" s="12" t="n">
        <v>255727.8</v>
      </c>
      <c r="M5670" s="12" t="n">
        <v>293234.54</v>
      </c>
      <c r="N5670" s="12" t="n">
        <v>-37506.74</v>
      </c>
      <c r="O5670" t="inlineStr">
        <is>
          <t>UPI</t>
        </is>
      </c>
      <c r="P5670" t="inlineStr">
        <is>
          <t>Aarav Sharma</t>
        </is>
      </c>
      <c r="Q5670" t="inlineStr">
        <is>
          <t>CUST-0551</t>
        </is>
      </c>
      <c r="R5670" t="n">
        <v>2</v>
      </c>
      <c r="S5670" t="inlineStr">
        <is>
          <t>No</t>
        </is>
      </c>
    </row>
    <row r="5671">
      <c r="A5671" t="inlineStr">
        <is>
          <t>ORD-2511-05670</t>
        </is>
      </c>
      <c r="B5671" s="11" t="n">
        <v>45986</v>
      </c>
      <c r="C5671" t="inlineStr">
        <is>
          <t>Central</t>
        </is>
      </c>
      <c r="D5671" t="inlineStr">
        <is>
          <t>Nagpur</t>
        </is>
      </c>
      <c r="E5671" t="inlineStr">
        <is>
          <t>Education</t>
        </is>
      </c>
      <c r="F5671" t="inlineStr">
        <is>
          <t>Partner</t>
        </is>
      </c>
      <c r="G5671" t="inlineStr">
        <is>
          <t>Accessories</t>
        </is>
      </c>
      <c r="H5671" t="inlineStr">
        <is>
          <t>USB Hub</t>
        </is>
      </c>
      <c r="I5671" t="n">
        <v>1</v>
      </c>
      <c r="J5671" s="12" t="n">
        <v>1139.74</v>
      </c>
      <c r="K5671" s="13" t="n">
        <v>0.05</v>
      </c>
      <c r="L5671" s="12" t="n">
        <v>1082.75</v>
      </c>
      <c r="M5671" s="12" t="n">
        <v>775.02</v>
      </c>
      <c r="N5671" s="12" t="n">
        <v>307.73</v>
      </c>
      <c r="O5671" t="inlineStr">
        <is>
          <t>Credit Card</t>
        </is>
      </c>
      <c r="P5671" t="inlineStr">
        <is>
          <t>Anaya Rao</t>
        </is>
      </c>
      <c r="Q5671" t="inlineStr">
        <is>
          <t>CUST-0684</t>
        </is>
      </c>
      <c r="R5671" t="n">
        <v>2</v>
      </c>
      <c r="S5671" t="inlineStr">
        <is>
          <t>No</t>
        </is>
      </c>
    </row>
    <row r="5672">
      <c r="A5672" t="inlineStr">
        <is>
          <t>ORD-2501-05671</t>
        </is>
      </c>
      <c r="B5672" s="11" t="n">
        <v>45676</v>
      </c>
      <c r="C5672" t="inlineStr">
        <is>
          <t>West</t>
        </is>
      </c>
      <c r="D5672" t="inlineStr">
        <is>
          <t>Mumbai</t>
        </is>
      </c>
      <c r="E5672" t="inlineStr">
        <is>
          <t>Corporate</t>
        </is>
      </c>
      <c r="F5672" t="inlineStr">
        <is>
          <t>Online</t>
        </is>
      </c>
      <c r="G5672" t="inlineStr">
        <is>
          <t>Furniture</t>
        </is>
      </c>
      <c r="H5672" t="inlineStr">
        <is>
          <t>Office Chair</t>
        </is>
      </c>
      <c r="I5672" t="n">
        <v>3</v>
      </c>
      <c r="J5672" s="12" t="n">
        <v>6911.4</v>
      </c>
      <c r="K5672" s="13" t="n">
        <v>0.1</v>
      </c>
      <c r="L5672" s="12" t="n">
        <v>18660.78</v>
      </c>
      <c r="M5672" s="12" t="n">
        <v>14306.6</v>
      </c>
      <c r="N5672" s="12" t="n">
        <v>4354.18</v>
      </c>
      <c r="O5672" t="inlineStr">
        <is>
          <t>Net Banking</t>
        </is>
      </c>
      <c r="P5672" t="inlineStr">
        <is>
          <t>Anaya Rao</t>
        </is>
      </c>
      <c r="Q5672" t="inlineStr">
        <is>
          <t>CUST-0282</t>
        </is>
      </c>
      <c r="R5672" t="n">
        <v>5</v>
      </c>
      <c r="S5672" t="inlineStr">
        <is>
          <t>No</t>
        </is>
      </c>
    </row>
    <row r="5673">
      <c r="A5673" t="inlineStr">
        <is>
          <t>ORD-2403-05672</t>
        </is>
      </c>
      <c r="B5673" s="11" t="n">
        <v>45355</v>
      </c>
      <c r="C5673" t="inlineStr">
        <is>
          <t>West</t>
        </is>
      </c>
      <c r="D5673" t="inlineStr">
        <is>
          <t>Surat</t>
        </is>
      </c>
      <c r="E5673" t="inlineStr">
        <is>
          <t>Consumer</t>
        </is>
      </c>
      <c r="F5673" t="inlineStr">
        <is>
          <t>Partner</t>
        </is>
      </c>
      <c r="G5673" t="inlineStr">
        <is>
          <t>Office Supplies</t>
        </is>
      </c>
      <c r="H5673" t="inlineStr">
        <is>
          <t>Notebook Pack</t>
        </is>
      </c>
      <c r="I5673" t="n">
        <v>5</v>
      </c>
      <c r="J5673" s="12" t="n">
        <v>424.72</v>
      </c>
      <c r="K5673" s="13" t="n">
        <v>0.03</v>
      </c>
      <c r="L5673" s="12" t="n">
        <v>2059.89</v>
      </c>
      <c r="M5673" s="12" t="n">
        <v>1359.1</v>
      </c>
      <c r="N5673" s="12" t="n">
        <v>700.79</v>
      </c>
      <c r="O5673" t="inlineStr">
        <is>
          <t>Debit Card</t>
        </is>
      </c>
      <c r="P5673" t="inlineStr">
        <is>
          <t>Aarav Sharma</t>
        </is>
      </c>
      <c r="Q5673" t="inlineStr">
        <is>
          <t>CUST-0637</t>
        </is>
      </c>
      <c r="R5673" t="n">
        <v>4</v>
      </c>
      <c r="S5673" t="inlineStr">
        <is>
          <t>No</t>
        </is>
      </c>
    </row>
    <row r="5674">
      <c r="A5674" t="inlineStr">
        <is>
          <t>ORD-2510-05673</t>
        </is>
      </c>
      <c r="B5674" s="11" t="n">
        <v>45937</v>
      </c>
      <c r="C5674" t="inlineStr">
        <is>
          <t>South</t>
        </is>
      </c>
      <c r="D5674" t="inlineStr">
        <is>
          <t>Kochi</t>
        </is>
      </c>
      <c r="E5674" t="inlineStr">
        <is>
          <t>Corporate</t>
        </is>
      </c>
      <c r="F5674" t="inlineStr">
        <is>
          <t>Partner</t>
        </is>
      </c>
      <c r="G5674" t="inlineStr">
        <is>
          <t>Accessories</t>
        </is>
      </c>
      <c r="H5674" t="inlineStr">
        <is>
          <t>USB Hub</t>
        </is>
      </c>
      <c r="I5674" t="n">
        <v>3</v>
      </c>
      <c r="J5674" s="12" t="n">
        <v>1148.1</v>
      </c>
      <c r="K5674" s="13" t="n">
        <v>0.03</v>
      </c>
      <c r="L5674" s="12" t="n">
        <v>3340.97</v>
      </c>
      <c r="M5674" s="12" t="n">
        <v>2342.12</v>
      </c>
      <c r="N5674" s="12" t="n">
        <v>998.85</v>
      </c>
      <c r="O5674" t="inlineStr">
        <is>
          <t>UPI</t>
        </is>
      </c>
      <c r="P5674" t="inlineStr">
        <is>
          <t>Meera Joshi</t>
        </is>
      </c>
      <c r="Q5674" t="inlineStr">
        <is>
          <t>CUST-0657</t>
        </is>
      </c>
      <c r="R5674" t="n">
        <v>1</v>
      </c>
      <c r="S5674" t="inlineStr">
        <is>
          <t>No</t>
        </is>
      </c>
    </row>
    <row r="5675">
      <c r="A5675" t="inlineStr">
        <is>
          <t>ORD-2509-05674</t>
        </is>
      </c>
      <c r="B5675" s="11" t="n">
        <v>45922</v>
      </c>
      <c r="C5675" t="inlineStr">
        <is>
          <t>East</t>
        </is>
      </c>
      <c r="D5675" t="inlineStr">
        <is>
          <t>Bhubaneswar</t>
        </is>
      </c>
      <c r="E5675" t="inlineStr">
        <is>
          <t>Consumer</t>
        </is>
      </c>
      <c r="F5675" t="inlineStr">
        <is>
          <t>Direct Sales</t>
        </is>
      </c>
      <c r="G5675" t="inlineStr">
        <is>
          <t>Accessories</t>
        </is>
      </c>
      <c r="H5675" t="inlineStr">
        <is>
          <t>Mouse</t>
        </is>
      </c>
      <c r="I5675" t="n">
        <v>1</v>
      </c>
      <c r="J5675" s="12" t="n">
        <v>809.2</v>
      </c>
      <c r="K5675" s="13" t="n">
        <v>0.1</v>
      </c>
      <c r="L5675" s="12" t="n">
        <v>728.28</v>
      </c>
      <c r="M5675" s="12" t="n">
        <v>534.0700000000001</v>
      </c>
      <c r="N5675" s="12" t="n">
        <v>194.21</v>
      </c>
      <c r="O5675" t="inlineStr">
        <is>
          <t>Net Banking</t>
        </is>
      </c>
      <c r="P5675" t="inlineStr">
        <is>
          <t>Sara Khan</t>
        </is>
      </c>
      <c r="Q5675" t="inlineStr">
        <is>
          <t>CUST-0434</t>
        </is>
      </c>
      <c r="R5675" t="n">
        <v>7</v>
      </c>
      <c r="S5675" t="inlineStr">
        <is>
          <t>No</t>
        </is>
      </c>
    </row>
    <row r="5676">
      <c r="A5676" t="inlineStr">
        <is>
          <t>ORD-2410-05675</t>
        </is>
      </c>
      <c r="B5676" s="11" t="n">
        <v>45572</v>
      </c>
      <c r="C5676" t="inlineStr">
        <is>
          <t>North</t>
        </is>
      </c>
      <c r="D5676" t="inlineStr">
        <is>
          <t>Lucknow</t>
        </is>
      </c>
      <c r="E5676" t="inlineStr">
        <is>
          <t>Education</t>
        </is>
      </c>
      <c r="F5676" t="inlineStr">
        <is>
          <t>Direct Sales</t>
        </is>
      </c>
      <c r="G5676" t="inlineStr">
        <is>
          <t>Furniture</t>
        </is>
      </c>
      <c r="H5676" t="inlineStr">
        <is>
          <t>Cabinet</t>
        </is>
      </c>
      <c r="I5676" t="n">
        <v>3</v>
      </c>
      <c r="J5676" s="12" t="n">
        <v>9715.1</v>
      </c>
      <c r="K5676" s="13" t="n">
        <v>0.05</v>
      </c>
      <c r="L5676" s="12" t="n">
        <v>27688.03</v>
      </c>
      <c r="M5676" s="12" t="n">
        <v>22733.33</v>
      </c>
      <c r="N5676" s="12" t="n">
        <v>4954.7</v>
      </c>
      <c r="O5676" t="inlineStr">
        <is>
          <t>Cash</t>
        </is>
      </c>
      <c r="P5676" t="inlineStr">
        <is>
          <t>Vivaan Gupta</t>
        </is>
      </c>
      <c r="Q5676" t="inlineStr">
        <is>
          <t>CUST-0212</t>
        </is>
      </c>
      <c r="R5676" t="n">
        <v>4</v>
      </c>
      <c r="S5676" t="inlineStr">
        <is>
          <t>No</t>
        </is>
      </c>
    </row>
    <row r="5677">
      <c r="A5677" t="inlineStr">
        <is>
          <t>ORD-2408-05676</t>
        </is>
      </c>
      <c r="B5677" s="11" t="n">
        <v>45534</v>
      </c>
      <c r="C5677" t="inlineStr">
        <is>
          <t>East</t>
        </is>
      </c>
      <c r="D5677" t="inlineStr">
        <is>
          <t>Guwahati</t>
        </is>
      </c>
      <c r="E5677" t="inlineStr">
        <is>
          <t>Small Business</t>
        </is>
      </c>
      <c r="F5677" t="inlineStr">
        <is>
          <t>Retail Store</t>
        </is>
      </c>
      <c r="G5677" t="inlineStr">
        <is>
          <t>Furniture</t>
        </is>
      </c>
      <c r="H5677" t="inlineStr">
        <is>
          <t>Desk</t>
        </is>
      </c>
      <c r="I5677" t="n">
        <v>10</v>
      </c>
      <c r="J5677" s="12" t="n">
        <v>12748.89</v>
      </c>
      <c r="K5677" s="13" t="n">
        <v>0.15</v>
      </c>
      <c r="L5677" s="12" t="n">
        <v>108365.56</v>
      </c>
      <c r="M5677" s="12" t="n">
        <v>95616.67</v>
      </c>
      <c r="N5677" s="12" t="n">
        <v>12748.89</v>
      </c>
      <c r="O5677" t="inlineStr">
        <is>
          <t>Net Banking</t>
        </is>
      </c>
      <c r="P5677" t="inlineStr">
        <is>
          <t>Ishaan Mehta</t>
        </is>
      </c>
      <c r="Q5677" t="inlineStr">
        <is>
          <t>CUST-0340</t>
        </is>
      </c>
      <c r="R5677" t="n">
        <v>3</v>
      </c>
      <c r="S5677" t="inlineStr">
        <is>
          <t>Yes</t>
        </is>
      </c>
    </row>
    <row r="5678">
      <c r="A5678" t="inlineStr">
        <is>
          <t>ORD-2406-05677</t>
        </is>
      </c>
      <c r="B5678" s="11" t="n">
        <v>45471</v>
      </c>
      <c r="C5678" t="inlineStr">
        <is>
          <t>West</t>
        </is>
      </c>
      <c r="D5678" t="inlineStr">
        <is>
          <t>Mumbai</t>
        </is>
      </c>
      <c r="E5678" t="inlineStr">
        <is>
          <t>Education</t>
        </is>
      </c>
      <c r="F5678" t="inlineStr">
        <is>
          <t>Retail Store</t>
        </is>
      </c>
      <c r="G5678" t="inlineStr">
        <is>
          <t>Office Supplies</t>
        </is>
      </c>
      <c r="H5678" t="inlineStr">
        <is>
          <t>Notebook Pack</t>
        </is>
      </c>
      <c r="I5678" t="n">
        <v>4</v>
      </c>
      <c r="J5678" s="12" t="n">
        <v>408.06</v>
      </c>
      <c r="K5678" s="13" t="n">
        <v>0.03</v>
      </c>
      <c r="L5678" s="12" t="n">
        <v>1583.27</v>
      </c>
      <c r="M5678" s="12" t="n">
        <v>1044.63</v>
      </c>
      <c r="N5678" s="12" t="n">
        <v>538.64</v>
      </c>
      <c r="O5678" t="inlineStr">
        <is>
          <t>Net Banking</t>
        </is>
      </c>
      <c r="P5678" t="inlineStr">
        <is>
          <t>Anaya Rao</t>
        </is>
      </c>
      <c r="Q5678" t="inlineStr">
        <is>
          <t>CUST-0938</t>
        </is>
      </c>
      <c r="R5678" t="n">
        <v>5</v>
      </c>
      <c r="S5678" t="inlineStr">
        <is>
          <t>No</t>
        </is>
      </c>
    </row>
    <row r="5679">
      <c r="A5679" t="inlineStr">
        <is>
          <t>ORD-2507-05678</t>
        </is>
      </c>
      <c r="B5679" s="11" t="n">
        <v>45868</v>
      </c>
      <c r="C5679" t="inlineStr">
        <is>
          <t>East</t>
        </is>
      </c>
      <c r="D5679" t="inlineStr">
        <is>
          <t>Bhubaneswar</t>
        </is>
      </c>
      <c r="E5679" t="inlineStr">
        <is>
          <t>Small Business</t>
        </is>
      </c>
      <c r="F5679" t="inlineStr">
        <is>
          <t>Online</t>
        </is>
      </c>
      <c r="G5679" t="inlineStr">
        <is>
          <t>Technology</t>
        </is>
      </c>
      <c r="H5679" t="inlineStr">
        <is>
          <t>Printer</t>
        </is>
      </c>
      <c r="I5679" t="n">
        <v>2</v>
      </c>
      <c r="J5679" s="12" t="n">
        <v>11708.28</v>
      </c>
      <c r="K5679" s="13" t="n">
        <v>0</v>
      </c>
      <c r="L5679" s="12" t="n">
        <v>23416.56</v>
      </c>
      <c r="M5679" s="12" t="n">
        <v>19201.58</v>
      </c>
      <c r="N5679" s="12" t="n">
        <v>4214.98</v>
      </c>
      <c r="O5679" t="inlineStr">
        <is>
          <t>Cash</t>
        </is>
      </c>
      <c r="P5679" t="inlineStr">
        <is>
          <t>Meera Joshi</t>
        </is>
      </c>
      <c r="Q5679" t="inlineStr">
        <is>
          <t>CUST-0671</t>
        </is>
      </c>
      <c r="R5679" t="n">
        <v>5</v>
      </c>
      <c r="S5679" t="inlineStr">
        <is>
          <t>Yes</t>
        </is>
      </c>
    </row>
    <row r="5680">
      <c r="A5680" t="inlineStr">
        <is>
          <t>ORD-2506-05679</t>
        </is>
      </c>
      <c r="B5680" s="11" t="n">
        <v>45809</v>
      </c>
      <c r="C5680" t="inlineStr">
        <is>
          <t>Central</t>
        </is>
      </c>
      <c r="D5680" t="inlineStr">
        <is>
          <t>Indore</t>
        </is>
      </c>
      <c r="E5680" t="inlineStr">
        <is>
          <t>Small Business</t>
        </is>
      </c>
      <c r="F5680" t="inlineStr">
        <is>
          <t>Partner</t>
        </is>
      </c>
      <c r="G5680" t="inlineStr">
        <is>
          <t>Technology</t>
        </is>
      </c>
      <c r="H5680" t="inlineStr">
        <is>
          <t>Laptop</t>
        </is>
      </c>
      <c r="I5680" t="n">
        <v>4</v>
      </c>
      <c r="J5680" s="12" t="n">
        <v>44848.65</v>
      </c>
      <c r="K5680" s="13" t="n">
        <v>0</v>
      </c>
      <c r="L5680" s="12" t="n">
        <v>179394.6</v>
      </c>
      <c r="M5680" s="12" t="n">
        <v>154279.36</v>
      </c>
      <c r="N5680" s="12" t="n">
        <v>25115.24</v>
      </c>
      <c r="O5680" t="inlineStr">
        <is>
          <t>Credit Card</t>
        </is>
      </c>
      <c r="P5680" t="inlineStr">
        <is>
          <t>Anaya Rao</t>
        </is>
      </c>
      <c r="Q5680" t="inlineStr">
        <is>
          <t>CUST-0634</t>
        </is>
      </c>
      <c r="R5680" t="n">
        <v>2</v>
      </c>
      <c r="S5680" t="inlineStr">
        <is>
          <t>No</t>
        </is>
      </c>
    </row>
    <row r="5681">
      <c r="A5681" t="inlineStr">
        <is>
          <t>ORD-2412-05680</t>
        </is>
      </c>
      <c r="B5681" s="11" t="n">
        <v>45631</v>
      </c>
      <c r="C5681" t="inlineStr">
        <is>
          <t>North</t>
        </is>
      </c>
      <c r="D5681" t="inlineStr">
        <is>
          <t>Chandigarh</t>
        </is>
      </c>
      <c r="E5681" t="inlineStr">
        <is>
          <t>Small Business</t>
        </is>
      </c>
      <c r="F5681" t="inlineStr">
        <is>
          <t>Direct Sales</t>
        </is>
      </c>
      <c r="G5681" t="inlineStr">
        <is>
          <t>Accessories</t>
        </is>
      </c>
      <c r="H5681" t="inlineStr">
        <is>
          <t>Laptop Stand</t>
        </is>
      </c>
      <c r="I5681" t="n">
        <v>10</v>
      </c>
      <c r="J5681" s="12" t="n">
        <v>1859.7</v>
      </c>
      <c r="K5681" s="13" t="n">
        <v>0.05</v>
      </c>
      <c r="L5681" s="12" t="n">
        <v>17667.15</v>
      </c>
      <c r="M5681" s="12" t="n">
        <v>13017.9</v>
      </c>
      <c r="N5681" s="12" t="n">
        <v>4649.25</v>
      </c>
      <c r="O5681" t="inlineStr">
        <is>
          <t>Credit Card</t>
        </is>
      </c>
      <c r="P5681" t="inlineStr">
        <is>
          <t>Diya Patel</t>
        </is>
      </c>
      <c r="Q5681" t="inlineStr">
        <is>
          <t>CUST-0631</t>
        </is>
      </c>
      <c r="R5681" t="n">
        <v>3</v>
      </c>
      <c r="S5681" t="inlineStr">
        <is>
          <t>No</t>
        </is>
      </c>
    </row>
    <row r="5682">
      <c r="A5682" t="inlineStr">
        <is>
          <t>ORD-2505-05681</t>
        </is>
      </c>
      <c r="B5682" s="11" t="n">
        <v>45778</v>
      </c>
      <c r="C5682" t="inlineStr">
        <is>
          <t>South</t>
        </is>
      </c>
      <c r="D5682" t="inlineStr">
        <is>
          <t>Bengaluru</t>
        </is>
      </c>
      <c r="E5682" t="inlineStr">
        <is>
          <t>Education</t>
        </is>
      </c>
      <c r="F5682" t="inlineStr">
        <is>
          <t>Direct Sales</t>
        </is>
      </c>
      <c r="G5682" t="inlineStr">
        <is>
          <t>Technology</t>
        </is>
      </c>
      <c r="H5682" t="inlineStr">
        <is>
          <t>Headphones</t>
        </is>
      </c>
      <c r="I5682" t="n">
        <v>4</v>
      </c>
      <c r="J5682" s="12" t="n">
        <v>3132</v>
      </c>
      <c r="K5682" s="13" t="n">
        <v>0.25</v>
      </c>
      <c r="L5682" s="12" t="n">
        <v>9396</v>
      </c>
      <c r="M5682" s="12" t="n">
        <v>9270.719999999999</v>
      </c>
      <c r="N5682" s="12" t="n">
        <v>125.28</v>
      </c>
      <c r="O5682" t="inlineStr">
        <is>
          <t>Credit Card</t>
        </is>
      </c>
      <c r="P5682" t="inlineStr">
        <is>
          <t>Anaya Rao</t>
        </is>
      </c>
      <c r="Q5682" t="inlineStr">
        <is>
          <t>CUST-0717</t>
        </is>
      </c>
      <c r="R5682" t="n">
        <v>2</v>
      </c>
      <c r="S5682" t="inlineStr">
        <is>
          <t>No</t>
        </is>
      </c>
    </row>
    <row r="5683">
      <c r="A5683" t="inlineStr">
        <is>
          <t>ORD-2501-05682</t>
        </is>
      </c>
      <c r="B5683" s="11" t="n">
        <v>45686</v>
      </c>
      <c r="C5683" t="inlineStr">
        <is>
          <t>Central</t>
        </is>
      </c>
      <c r="D5683" t="inlineStr">
        <is>
          <t>Nagpur</t>
        </is>
      </c>
      <c r="E5683" t="inlineStr">
        <is>
          <t>Corporate</t>
        </is>
      </c>
      <c r="F5683" t="inlineStr">
        <is>
          <t>Online</t>
        </is>
      </c>
      <c r="G5683" t="inlineStr">
        <is>
          <t>Technology</t>
        </is>
      </c>
      <c r="H5683" t="inlineStr">
        <is>
          <t>Monitor</t>
        </is>
      </c>
      <c r="I5683" t="n">
        <v>3</v>
      </c>
      <c r="J5683" s="12" t="n">
        <v>14323.41</v>
      </c>
      <c r="K5683" s="13" t="n">
        <v>0.05</v>
      </c>
      <c r="L5683" s="12" t="n">
        <v>40821.72</v>
      </c>
      <c r="M5683" s="12" t="n">
        <v>34376.18</v>
      </c>
      <c r="N5683" s="12" t="n">
        <v>6445.54</v>
      </c>
      <c r="O5683" t="inlineStr">
        <is>
          <t>Net Banking</t>
        </is>
      </c>
      <c r="P5683" t="inlineStr">
        <is>
          <t>Kabir Singh</t>
        </is>
      </c>
      <c r="Q5683" t="inlineStr">
        <is>
          <t>CUST-0474</t>
        </is>
      </c>
      <c r="R5683" t="n">
        <v>5</v>
      </c>
      <c r="S5683" t="inlineStr">
        <is>
          <t>No</t>
        </is>
      </c>
    </row>
    <row r="5684">
      <c r="A5684" t="inlineStr">
        <is>
          <t>ORD-2407-05683</t>
        </is>
      </c>
      <c r="B5684" s="11" t="n">
        <v>45484</v>
      </c>
      <c r="C5684" t="inlineStr">
        <is>
          <t>West</t>
        </is>
      </c>
      <c r="D5684" t="inlineStr">
        <is>
          <t>Pune</t>
        </is>
      </c>
      <c r="E5684" t="inlineStr">
        <is>
          <t>Consumer</t>
        </is>
      </c>
      <c r="F5684" t="inlineStr">
        <is>
          <t>Partner</t>
        </is>
      </c>
      <c r="G5684" t="inlineStr">
        <is>
          <t>Office Supplies</t>
        </is>
      </c>
      <c r="H5684" t="inlineStr">
        <is>
          <t>Notebook Pack</t>
        </is>
      </c>
      <c r="I5684" t="n">
        <v>1</v>
      </c>
      <c r="J5684" s="12" t="n">
        <v>392.13</v>
      </c>
      <c r="K5684" s="13" t="n">
        <v>0.05</v>
      </c>
      <c r="L5684" s="12" t="n">
        <v>372.52</v>
      </c>
      <c r="M5684" s="12" t="n">
        <v>250.96</v>
      </c>
      <c r="N5684" s="12" t="n">
        <v>121.56</v>
      </c>
      <c r="O5684" t="inlineStr">
        <is>
          <t>Net Banking</t>
        </is>
      </c>
      <c r="P5684" t="inlineStr">
        <is>
          <t>Meera Joshi</t>
        </is>
      </c>
      <c r="Q5684" t="inlineStr">
        <is>
          <t>CUST-0767</t>
        </is>
      </c>
      <c r="R5684" t="n">
        <v>5</v>
      </c>
      <c r="S5684" t="inlineStr">
        <is>
          <t>No</t>
        </is>
      </c>
    </row>
    <row r="5685">
      <c r="A5685" t="inlineStr">
        <is>
          <t>ORD-2412-05684</t>
        </is>
      </c>
      <c r="B5685" s="11" t="n">
        <v>45634</v>
      </c>
      <c r="C5685" t="inlineStr">
        <is>
          <t>West</t>
        </is>
      </c>
      <c r="D5685" t="inlineStr">
        <is>
          <t>Mumbai</t>
        </is>
      </c>
      <c r="E5685" t="inlineStr">
        <is>
          <t>Consumer</t>
        </is>
      </c>
      <c r="F5685" t="inlineStr">
        <is>
          <t>Online</t>
        </is>
      </c>
      <c r="G5685" t="inlineStr">
        <is>
          <t>Technology</t>
        </is>
      </c>
      <c r="H5685" t="inlineStr">
        <is>
          <t>Tablet</t>
        </is>
      </c>
      <c r="I5685" t="n">
        <v>8</v>
      </c>
      <c r="J5685" s="12" t="n">
        <v>20966.65</v>
      </c>
      <c r="K5685" s="13" t="n">
        <v>0.05</v>
      </c>
      <c r="L5685" s="12" t="n">
        <v>159346.54</v>
      </c>
      <c r="M5685" s="12" t="n">
        <v>139218.56</v>
      </c>
      <c r="N5685" s="12" t="n">
        <v>20127.98</v>
      </c>
      <c r="O5685" t="inlineStr">
        <is>
          <t>Debit Card</t>
        </is>
      </c>
      <c r="P5685" t="inlineStr">
        <is>
          <t>Kabir Singh</t>
        </is>
      </c>
      <c r="Q5685" t="inlineStr">
        <is>
          <t>CUST-0776</t>
        </is>
      </c>
      <c r="R5685" t="n">
        <v>4</v>
      </c>
      <c r="S5685" t="inlineStr">
        <is>
          <t>Yes</t>
        </is>
      </c>
    </row>
    <row r="5686">
      <c r="A5686" t="inlineStr">
        <is>
          <t>ORD-2403-05685</t>
        </is>
      </c>
      <c r="B5686" s="11" t="n">
        <v>45362</v>
      </c>
      <c r="C5686" t="inlineStr">
        <is>
          <t>East</t>
        </is>
      </c>
      <c r="D5686" t="inlineStr">
        <is>
          <t>Guwahati</t>
        </is>
      </c>
      <c r="E5686" t="inlineStr">
        <is>
          <t>Consumer</t>
        </is>
      </c>
      <c r="F5686" t="inlineStr">
        <is>
          <t>Retail Store</t>
        </is>
      </c>
      <c r="G5686" t="inlineStr">
        <is>
          <t>Accessories</t>
        </is>
      </c>
      <c r="H5686" t="inlineStr">
        <is>
          <t>Mouse</t>
        </is>
      </c>
      <c r="I5686" t="n">
        <v>4</v>
      </c>
      <c r="J5686" s="12" t="n">
        <v>855.87</v>
      </c>
      <c r="K5686" s="13" t="n">
        <v>0.05</v>
      </c>
      <c r="L5686" s="12" t="n">
        <v>3252.31</v>
      </c>
      <c r="M5686" s="12" t="n">
        <v>2259.5</v>
      </c>
      <c r="N5686" s="12" t="n">
        <v>992.8099999999999</v>
      </c>
      <c r="O5686" t="inlineStr">
        <is>
          <t>Credit Card</t>
        </is>
      </c>
      <c r="P5686" t="inlineStr">
        <is>
          <t>Sara Khan</t>
        </is>
      </c>
      <c r="Q5686" t="inlineStr">
        <is>
          <t>CUST-0432</t>
        </is>
      </c>
      <c r="R5686" t="n">
        <v>4</v>
      </c>
      <c r="S5686" t="inlineStr">
        <is>
          <t>No</t>
        </is>
      </c>
    </row>
    <row r="5687">
      <c r="A5687" t="inlineStr">
        <is>
          <t>ORD-2406-05686</t>
        </is>
      </c>
      <c r="B5687" s="11" t="n">
        <v>45448</v>
      </c>
      <c r="C5687" t="inlineStr">
        <is>
          <t>North</t>
        </is>
      </c>
      <c r="D5687" t="inlineStr">
        <is>
          <t>Lucknow</t>
        </is>
      </c>
      <c r="E5687" t="inlineStr">
        <is>
          <t>Consumer</t>
        </is>
      </c>
      <c r="F5687" t="inlineStr">
        <is>
          <t>Direct Sales</t>
        </is>
      </c>
      <c r="G5687" t="inlineStr">
        <is>
          <t>Accessories</t>
        </is>
      </c>
      <c r="H5687" t="inlineStr">
        <is>
          <t>Webcam</t>
        </is>
      </c>
      <c r="I5687" t="n">
        <v>3</v>
      </c>
      <c r="J5687" s="12" t="n">
        <v>3493.61</v>
      </c>
      <c r="K5687" s="13" t="n">
        <v>0.1</v>
      </c>
      <c r="L5687" s="12" t="n">
        <v>9432.75</v>
      </c>
      <c r="M5687" s="12" t="n">
        <v>7965.43</v>
      </c>
      <c r="N5687" s="12" t="n">
        <v>1467.32</v>
      </c>
      <c r="O5687" t="inlineStr">
        <is>
          <t>Net Banking</t>
        </is>
      </c>
      <c r="P5687" t="inlineStr">
        <is>
          <t>Tara Kapoor</t>
        </is>
      </c>
      <c r="Q5687" t="inlineStr">
        <is>
          <t>CUST-0536</t>
        </is>
      </c>
      <c r="R5687" t="n">
        <v>5</v>
      </c>
      <c r="S5687" t="inlineStr">
        <is>
          <t>Yes</t>
        </is>
      </c>
    </row>
    <row r="5688">
      <c r="A5688" t="inlineStr">
        <is>
          <t>ORD-2405-05687</t>
        </is>
      </c>
      <c r="B5688" s="11" t="n">
        <v>45424</v>
      </c>
      <c r="C5688" t="inlineStr">
        <is>
          <t>East</t>
        </is>
      </c>
      <c r="D5688" t="inlineStr">
        <is>
          <t>Guwahati</t>
        </is>
      </c>
      <c r="E5688" t="inlineStr">
        <is>
          <t>Small Business</t>
        </is>
      </c>
      <c r="F5688" t="inlineStr">
        <is>
          <t>Direct Sales</t>
        </is>
      </c>
      <c r="G5688" t="inlineStr">
        <is>
          <t>Furniture</t>
        </is>
      </c>
      <c r="H5688" t="inlineStr">
        <is>
          <t>Desk</t>
        </is>
      </c>
      <c r="I5688" t="n">
        <v>2</v>
      </c>
      <c r="J5688" s="12" t="n">
        <v>13748.52</v>
      </c>
      <c r="K5688" s="13" t="n">
        <v>0.1</v>
      </c>
      <c r="L5688" s="12" t="n">
        <v>24747.34</v>
      </c>
      <c r="M5688" s="12" t="n">
        <v>20622.78</v>
      </c>
      <c r="N5688" s="12" t="n">
        <v>4124.56</v>
      </c>
      <c r="O5688" t="inlineStr">
        <is>
          <t>Credit Card</t>
        </is>
      </c>
      <c r="P5688" t="inlineStr">
        <is>
          <t>Anaya Rao</t>
        </is>
      </c>
      <c r="Q5688" t="inlineStr">
        <is>
          <t>CUST-0528</t>
        </is>
      </c>
      <c r="R5688" t="n">
        <v>1</v>
      </c>
      <c r="S5688" t="inlineStr">
        <is>
          <t>No</t>
        </is>
      </c>
    </row>
    <row r="5689">
      <c r="A5689" t="inlineStr">
        <is>
          <t>ORD-2410-05688</t>
        </is>
      </c>
      <c r="B5689" s="11" t="n">
        <v>45567</v>
      </c>
      <c r="C5689" t="inlineStr">
        <is>
          <t>West</t>
        </is>
      </c>
      <c r="D5689" t="inlineStr">
        <is>
          <t>Pune</t>
        </is>
      </c>
      <c r="E5689" t="inlineStr">
        <is>
          <t>Education</t>
        </is>
      </c>
      <c r="F5689" t="inlineStr">
        <is>
          <t>Direct Sales</t>
        </is>
      </c>
      <c r="G5689" t="inlineStr">
        <is>
          <t>Technology</t>
        </is>
      </c>
      <c r="H5689" t="inlineStr">
        <is>
          <t>Headphones</t>
        </is>
      </c>
      <c r="I5689" t="n">
        <v>12</v>
      </c>
      <c r="J5689" s="12" t="n">
        <v>3062.31</v>
      </c>
      <c r="K5689" s="13" t="n">
        <v>0.15</v>
      </c>
      <c r="L5689" s="12" t="n">
        <v>31235.56</v>
      </c>
      <c r="M5689" s="12" t="n">
        <v>27193.31</v>
      </c>
      <c r="N5689" s="12" t="n">
        <v>4042.25</v>
      </c>
      <c r="O5689" t="inlineStr">
        <is>
          <t>UPI</t>
        </is>
      </c>
      <c r="P5689" t="inlineStr">
        <is>
          <t>Ishaan Mehta</t>
        </is>
      </c>
      <c r="Q5689" t="inlineStr">
        <is>
          <t>CUST-0798</t>
        </is>
      </c>
      <c r="R5689" t="n">
        <v>8</v>
      </c>
      <c r="S5689" t="inlineStr">
        <is>
          <t>No</t>
        </is>
      </c>
    </row>
    <row r="5690">
      <c r="A5690" t="inlineStr">
        <is>
          <t>ORD-2402-05689</t>
        </is>
      </c>
      <c r="B5690" s="11" t="n">
        <v>45342</v>
      </c>
      <c r="C5690" t="inlineStr">
        <is>
          <t>North</t>
        </is>
      </c>
      <c r="D5690" t="inlineStr">
        <is>
          <t>Lucknow</t>
        </is>
      </c>
      <c r="E5690" t="inlineStr">
        <is>
          <t>Consumer</t>
        </is>
      </c>
      <c r="F5690" t="inlineStr">
        <is>
          <t>Online</t>
        </is>
      </c>
      <c r="G5690" t="inlineStr">
        <is>
          <t>Furniture</t>
        </is>
      </c>
      <c r="H5690" t="inlineStr">
        <is>
          <t>Bookshelf</t>
        </is>
      </c>
      <c r="I5690" t="n">
        <v>3</v>
      </c>
      <c r="J5690" s="12" t="n">
        <v>6052.13</v>
      </c>
      <c r="K5690" s="13" t="n">
        <v>0.2</v>
      </c>
      <c r="L5690" s="12" t="n">
        <v>14525.11</v>
      </c>
      <c r="M5690" s="12" t="n">
        <v>13254.16</v>
      </c>
      <c r="N5690" s="12" t="n">
        <v>1270.95</v>
      </c>
      <c r="O5690" t="inlineStr">
        <is>
          <t>UPI</t>
        </is>
      </c>
      <c r="P5690" t="inlineStr">
        <is>
          <t>Vivaan Gupta</t>
        </is>
      </c>
      <c r="Q5690" t="inlineStr">
        <is>
          <t>CUST-0185</t>
        </is>
      </c>
      <c r="R5690" t="n">
        <v>3</v>
      </c>
      <c r="S5690" t="inlineStr">
        <is>
          <t>Yes</t>
        </is>
      </c>
    </row>
    <row r="5691">
      <c r="A5691" t="inlineStr">
        <is>
          <t>ORD-2510-05690</t>
        </is>
      </c>
      <c r="B5691" s="11" t="n">
        <v>45948</v>
      </c>
      <c r="C5691" t="inlineStr">
        <is>
          <t>North</t>
        </is>
      </c>
      <c r="D5691" t="inlineStr">
        <is>
          <t>Lucknow</t>
        </is>
      </c>
      <c r="E5691" t="inlineStr">
        <is>
          <t>Small Business</t>
        </is>
      </c>
      <c r="F5691" t="inlineStr">
        <is>
          <t>Online</t>
        </is>
      </c>
      <c r="G5691" t="inlineStr">
        <is>
          <t>Technology</t>
        </is>
      </c>
      <c r="H5691" t="inlineStr">
        <is>
          <t>Monitor</t>
        </is>
      </c>
      <c r="I5691" t="n">
        <v>10</v>
      </c>
      <c r="J5691" s="12" t="n">
        <v>12375.61</v>
      </c>
      <c r="K5691" s="13" t="n">
        <v>0.05</v>
      </c>
      <c r="L5691" s="12" t="n">
        <v>117568.29</v>
      </c>
      <c r="M5691" s="12" t="n">
        <v>99004.88</v>
      </c>
      <c r="N5691" s="12" t="n">
        <v>18563.41</v>
      </c>
      <c r="O5691" t="inlineStr">
        <is>
          <t>UPI</t>
        </is>
      </c>
      <c r="P5691" t="inlineStr">
        <is>
          <t>Sara Khan</t>
        </is>
      </c>
      <c r="Q5691" t="inlineStr">
        <is>
          <t>CUST-0596</t>
        </is>
      </c>
      <c r="R5691" t="n">
        <v>7</v>
      </c>
      <c r="S5691" t="inlineStr">
        <is>
          <t>Yes</t>
        </is>
      </c>
    </row>
    <row r="5692">
      <c r="A5692" t="inlineStr">
        <is>
          <t>ORD-2508-05691</t>
        </is>
      </c>
      <c r="B5692" s="11" t="n">
        <v>45878</v>
      </c>
      <c r="C5692" t="inlineStr">
        <is>
          <t>West</t>
        </is>
      </c>
      <c r="D5692" t="inlineStr">
        <is>
          <t>Pune</t>
        </is>
      </c>
      <c r="E5692" t="inlineStr">
        <is>
          <t>Education</t>
        </is>
      </c>
      <c r="F5692" t="inlineStr">
        <is>
          <t>Partner</t>
        </is>
      </c>
      <c r="G5692" t="inlineStr">
        <is>
          <t>Office Supplies</t>
        </is>
      </c>
      <c r="H5692" t="inlineStr">
        <is>
          <t>Notebook Pack</t>
        </is>
      </c>
      <c r="I5692" t="n">
        <v>2</v>
      </c>
      <c r="J5692" s="12" t="n">
        <v>407.83</v>
      </c>
      <c r="K5692" s="13" t="n">
        <v>0.03</v>
      </c>
      <c r="L5692" s="12" t="n">
        <v>791.1900000000001</v>
      </c>
      <c r="M5692" s="12" t="n">
        <v>522.02</v>
      </c>
      <c r="N5692" s="12" t="n">
        <v>269.17</v>
      </c>
      <c r="O5692" t="inlineStr">
        <is>
          <t>Debit Card</t>
        </is>
      </c>
      <c r="P5692" t="inlineStr">
        <is>
          <t>Rohan Verma</t>
        </is>
      </c>
      <c r="Q5692" t="inlineStr">
        <is>
          <t>CUST-0056</t>
        </is>
      </c>
      <c r="R5692" t="n">
        <v>2</v>
      </c>
      <c r="S5692" t="inlineStr">
        <is>
          <t>No</t>
        </is>
      </c>
    </row>
    <row r="5693">
      <c r="A5693" t="inlineStr">
        <is>
          <t>ORD-2505-05692</t>
        </is>
      </c>
      <c r="B5693" s="11" t="n">
        <v>45803</v>
      </c>
      <c r="C5693" t="inlineStr">
        <is>
          <t>West</t>
        </is>
      </c>
      <c r="D5693" t="inlineStr">
        <is>
          <t>Surat</t>
        </is>
      </c>
      <c r="E5693" t="inlineStr">
        <is>
          <t>Education</t>
        </is>
      </c>
      <c r="F5693" t="inlineStr">
        <is>
          <t>Direct Sales</t>
        </is>
      </c>
      <c r="G5693" t="inlineStr">
        <is>
          <t>Technology</t>
        </is>
      </c>
      <c r="H5693" t="inlineStr">
        <is>
          <t>Tablet</t>
        </is>
      </c>
      <c r="I5693" t="n">
        <v>4</v>
      </c>
      <c r="J5693" s="12" t="n">
        <v>20021.76</v>
      </c>
      <c r="K5693" s="13" t="n">
        <v>0.03</v>
      </c>
      <c r="L5693" s="12" t="n">
        <v>77684.42999999999</v>
      </c>
      <c r="M5693" s="12" t="n">
        <v>66472.24000000001</v>
      </c>
      <c r="N5693" s="12" t="n">
        <v>11212.19</v>
      </c>
      <c r="O5693" t="inlineStr">
        <is>
          <t>UPI</t>
        </is>
      </c>
      <c r="P5693" t="inlineStr">
        <is>
          <t>Sara Khan</t>
        </is>
      </c>
      <c r="Q5693" t="inlineStr">
        <is>
          <t>CUST-0225</t>
        </is>
      </c>
      <c r="R5693" t="n">
        <v>4</v>
      </c>
      <c r="S5693" t="inlineStr">
        <is>
          <t>Yes</t>
        </is>
      </c>
    </row>
    <row r="5694">
      <c r="A5694" t="inlineStr">
        <is>
          <t>ORD-2502-05693</t>
        </is>
      </c>
      <c r="B5694" s="11" t="n">
        <v>45697</v>
      </c>
      <c r="C5694" t="inlineStr">
        <is>
          <t>East</t>
        </is>
      </c>
      <c r="D5694" t="inlineStr">
        <is>
          <t>Bhubaneswar</t>
        </is>
      </c>
      <c r="E5694" t="inlineStr">
        <is>
          <t>Education</t>
        </is>
      </c>
      <c r="F5694" t="inlineStr">
        <is>
          <t>Online</t>
        </is>
      </c>
      <c r="G5694" t="inlineStr">
        <is>
          <t>Furniture</t>
        </is>
      </c>
      <c r="H5694" t="inlineStr">
        <is>
          <t>Desk</t>
        </is>
      </c>
      <c r="I5694" t="n">
        <v>2</v>
      </c>
      <c r="J5694" s="12" t="n">
        <v>13756.15</v>
      </c>
      <c r="K5694" s="13" t="n">
        <v>0.03</v>
      </c>
      <c r="L5694" s="12" t="n">
        <v>26686.93</v>
      </c>
      <c r="M5694" s="12" t="n">
        <v>20634.22</v>
      </c>
      <c r="N5694" s="12" t="n">
        <v>6052.71</v>
      </c>
      <c r="O5694" t="inlineStr">
        <is>
          <t>Cash</t>
        </is>
      </c>
      <c r="P5694" t="inlineStr">
        <is>
          <t>Aarav Sharma</t>
        </is>
      </c>
      <c r="Q5694" t="inlineStr">
        <is>
          <t>CUST-0022</t>
        </is>
      </c>
      <c r="R5694" t="n">
        <v>3</v>
      </c>
      <c r="S5694" t="inlineStr">
        <is>
          <t>No</t>
        </is>
      </c>
    </row>
    <row r="5695">
      <c r="A5695" t="inlineStr">
        <is>
          <t>ORD-2403-05694</t>
        </is>
      </c>
      <c r="B5695" s="11" t="n">
        <v>45374</v>
      </c>
      <c r="C5695" t="inlineStr">
        <is>
          <t>East</t>
        </is>
      </c>
      <c r="D5695" t="inlineStr">
        <is>
          <t>Bhubaneswar</t>
        </is>
      </c>
      <c r="E5695" t="inlineStr">
        <is>
          <t>Corporate</t>
        </is>
      </c>
      <c r="F5695" t="inlineStr">
        <is>
          <t>Partner</t>
        </is>
      </c>
      <c r="G5695" t="inlineStr">
        <is>
          <t>Accessories</t>
        </is>
      </c>
      <c r="H5695" t="inlineStr">
        <is>
          <t>Laptop Stand</t>
        </is>
      </c>
      <c r="I5695" t="n">
        <v>3</v>
      </c>
      <c r="J5695" s="12" t="n">
        <v>1848.21</v>
      </c>
      <c r="K5695" s="13" t="n">
        <v>0.05</v>
      </c>
      <c r="L5695" s="12" t="n">
        <v>5267.4</v>
      </c>
      <c r="M5695" s="12" t="n">
        <v>3881.24</v>
      </c>
      <c r="N5695" s="12" t="n">
        <v>1386.16</v>
      </c>
      <c r="O5695" t="inlineStr">
        <is>
          <t>Net Banking</t>
        </is>
      </c>
      <c r="P5695" t="inlineStr">
        <is>
          <t>Anaya Rao</t>
        </is>
      </c>
      <c r="Q5695" t="inlineStr">
        <is>
          <t>CUST-0905</t>
        </is>
      </c>
      <c r="R5695" t="n">
        <v>5</v>
      </c>
      <c r="S5695" t="inlineStr">
        <is>
          <t>No</t>
        </is>
      </c>
    </row>
    <row r="5696">
      <c r="A5696" t="inlineStr">
        <is>
          <t>ORD-2411-05695</t>
        </is>
      </c>
      <c r="B5696" s="11" t="n">
        <v>45603</v>
      </c>
      <c r="C5696" t="inlineStr">
        <is>
          <t>South</t>
        </is>
      </c>
      <c r="D5696" t="inlineStr">
        <is>
          <t>Hyderabad</t>
        </is>
      </c>
      <c r="E5696" t="inlineStr">
        <is>
          <t>Consumer</t>
        </is>
      </c>
      <c r="F5696" t="inlineStr">
        <is>
          <t>Retail Store</t>
        </is>
      </c>
      <c r="G5696" t="inlineStr">
        <is>
          <t>Furniture</t>
        </is>
      </c>
      <c r="H5696" t="inlineStr">
        <is>
          <t>Bookshelf</t>
        </is>
      </c>
      <c r="I5696" t="n">
        <v>1</v>
      </c>
      <c r="J5696" s="12" t="n">
        <v>5881.46</v>
      </c>
      <c r="K5696" s="13" t="n">
        <v>0</v>
      </c>
      <c r="L5696" s="12" t="n">
        <v>5881.46</v>
      </c>
      <c r="M5696" s="12" t="n">
        <v>4293.47</v>
      </c>
      <c r="N5696" s="12" t="n">
        <v>1587.99</v>
      </c>
      <c r="O5696" t="inlineStr">
        <is>
          <t>Net Banking</t>
        </is>
      </c>
      <c r="P5696" t="inlineStr">
        <is>
          <t>Diya Patel</t>
        </is>
      </c>
      <c r="Q5696" t="inlineStr">
        <is>
          <t>CUST-0580</t>
        </is>
      </c>
      <c r="R5696" t="n">
        <v>4</v>
      </c>
      <c r="S5696" t="inlineStr">
        <is>
          <t>No</t>
        </is>
      </c>
    </row>
    <row r="5697">
      <c r="A5697" t="inlineStr">
        <is>
          <t>ORD-2502-05696</t>
        </is>
      </c>
      <c r="B5697" s="11" t="n">
        <v>45689</v>
      </c>
      <c r="C5697" t="inlineStr">
        <is>
          <t>East</t>
        </is>
      </c>
      <c r="D5697" t="inlineStr">
        <is>
          <t>Bhubaneswar</t>
        </is>
      </c>
      <c r="E5697" t="inlineStr">
        <is>
          <t>Corporate</t>
        </is>
      </c>
      <c r="F5697" t="inlineStr">
        <is>
          <t>Partner</t>
        </is>
      </c>
      <c r="G5697" t="inlineStr">
        <is>
          <t>Technology</t>
        </is>
      </c>
      <c r="H5697" t="inlineStr">
        <is>
          <t>Laptop</t>
        </is>
      </c>
      <c r="I5697" t="n">
        <v>3</v>
      </c>
      <c r="J5697" s="12" t="n">
        <v>41526.8</v>
      </c>
      <c r="K5697" s="13" t="n">
        <v>0.03</v>
      </c>
      <c r="L5697" s="12" t="n">
        <v>120842.99</v>
      </c>
      <c r="M5697" s="12" t="n">
        <v>107139.14</v>
      </c>
      <c r="N5697" s="12" t="n">
        <v>13703.85</v>
      </c>
      <c r="O5697" t="inlineStr">
        <is>
          <t>Net Banking</t>
        </is>
      </c>
      <c r="P5697" t="inlineStr">
        <is>
          <t>Rohan Verma</t>
        </is>
      </c>
      <c r="Q5697" t="inlineStr">
        <is>
          <t>CUST-0359</t>
        </is>
      </c>
      <c r="R5697" t="n">
        <v>7</v>
      </c>
      <c r="S5697" t="inlineStr">
        <is>
          <t>No</t>
        </is>
      </c>
    </row>
    <row r="5698">
      <c r="A5698" t="inlineStr">
        <is>
          <t>ORD-2403-05697</t>
        </is>
      </c>
      <c r="B5698" s="11" t="n">
        <v>45368</v>
      </c>
      <c r="C5698" t="inlineStr">
        <is>
          <t>North</t>
        </is>
      </c>
      <c r="D5698" t="inlineStr">
        <is>
          <t>Delhi</t>
        </is>
      </c>
      <c r="E5698" t="inlineStr">
        <is>
          <t>Education</t>
        </is>
      </c>
      <c r="F5698" t="inlineStr">
        <is>
          <t>Online</t>
        </is>
      </c>
      <c r="G5698" t="inlineStr">
        <is>
          <t>Office Supplies</t>
        </is>
      </c>
      <c r="H5698" t="inlineStr">
        <is>
          <t>File Folder</t>
        </is>
      </c>
      <c r="I5698" t="n">
        <v>3</v>
      </c>
      <c r="J5698" s="12" t="n">
        <v>109.73</v>
      </c>
      <c r="K5698" s="13" t="n">
        <v>0</v>
      </c>
      <c r="L5698" s="12" t="n">
        <v>329.19</v>
      </c>
      <c r="M5698" s="12" t="n">
        <v>190.93</v>
      </c>
      <c r="N5698" s="12" t="n">
        <v>138.26</v>
      </c>
      <c r="O5698" t="inlineStr">
        <is>
          <t>Cash</t>
        </is>
      </c>
      <c r="P5698" t="inlineStr">
        <is>
          <t>Vivaan Gupta</t>
        </is>
      </c>
      <c r="Q5698" t="inlineStr">
        <is>
          <t>CUST-0050</t>
        </is>
      </c>
      <c r="R5698" t="n">
        <v>6</v>
      </c>
      <c r="S5698" t="inlineStr">
        <is>
          <t>No</t>
        </is>
      </c>
    </row>
    <row r="5699">
      <c r="A5699" t="inlineStr">
        <is>
          <t>ORD-2406-05698</t>
        </is>
      </c>
      <c r="B5699" s="11" t="n">
        <v>45467</v>
      </c>
      <c r="C5699" t="inlineStr">
        <is>
          <t>East</t>
        </is>
      </c>
      <c r="D5699" t="inlineStr">
        <is>
          <t>Guwahati</t>
        </is>
      </c>
      <c r="E5699" t="inlineStr">
        <is>
          <t>Corporate</t>
        </is>
      </c>
      <c r="F5699" t="inlineStr">
        <is>
          <t>Direct Sales</t>
        </is>
      </c>
      <c r="G5699" t="inlineStr">
        <is>
          <t>Furniture</t>
        </is>
      </c>
      <c r="H5699" t="inlineStr">
        <is>
          <t>Desk</t>
        </is>
      </c>
      <c r="I5699" t="n">
        <v>1</v>
      </c>
      <c r="J5699" s="12" t="n">
        <v>11536.99</v>
      </c>
      <c r="K5699" s="13" t="n">
        <v>0.1</v>
      </c>
      <c r="L5699" s="12" t="n">
        <v>10383.29</v>
      </c>
      <c r="M5699" s="12" t="n">
        <v>8652.74</v>
      </c>
      <c r="N5699" s="12" t="n">
        <v>1730.55</v>
      </c>
      <c r="O5699" t="inlineStr">
        <is>
          <t>Cash</t>
        </is>
      </c>
      <c r="P5699" t="inlineStr">
        <is>
          <t>Sara Khan</t>
        </is>
      </c>
      <c r="Q5699" t="inlineStr">
        <is>
          <t>CUST-0259</t>
        </is>
      </c>
      <c r="R5699" t="n">
        <v>4</v>
      </c>
      <c r="S5699" t="inlineStr">
        <is>
          <t>No</t>
        </is>
      </c>
    </row>
    <row r="5700">
      <c r="A5700" t="inlineStr">
        <is>
          <t>ORD-2501-05699</t>
        </is>
      </c>
      <c r="B5700" s="11" t="n">
        <v>45671</v>
      </c>
      <c r="C5700" t="inlineStr">
        <is>
          <t>North</t>
        </is>
      </c>
      <c r="D5700" t="inlineStr">
        <is>
          <t>Chandigarh</t>
        </is>
      </c>
      <c r="E5700" t="inlineStr">
        <is>
          <t>Corporate</t>
        </is>
      </c>
      <c r="F5700" t="inlineStr">
        <is>
          <t>Direct Sales</t>
        </is>
      </c>
      <c r="G5700" t="inlineStr">
        <is>
          <t>Accessories</t>
        </is>
      </c>
      <c r="H5700" t="inlineStr">
        <is>
          <t>Mouse</t>
        </is>
      </c>
      <c r="I5700" t="n">
        <v>10</v>
      </c>
      <c r="J5700" s="12" t="n">
        <v>767.51</v>
      </c>
      <c r="K5700" s="13" t="n">
        <v>0.1</v>
      </c>
      <c r="L5700" s="12" t="n">
        <v>6907.59</v>
      </c>
      <c r="M5700" s="12" t="n">
        <v>5065.57</v>
      </c>
      <c r="N5700" s="12" t="n">
        <v>1842.02</v>
      </c>
      <c r="O5700" t="inlineStr">
        <is>
          <t>UPI</t>
        </is>
      </c>
      <c r="P5700" t="inlineStr">
        <is>
          <t>Meera Joshi</t>
        </is>
      </c>
      <c r="Q5700" t="inlineStr">
        <is>
          <t>CUST-0876</t>
        </is>
      </c>
      <c r="R5700" t="n">
        <v>4</v>
      </c>
      <c r="S5700" t="inlineStr">
        <is>
          <t>No</t>
        </is>
      </c>
    </row>
    <row r="5701">
      <c r="A5701" t="inlineStr">
        <is>
          <t>ORD-2501-05700</t>
        </is>
      </c>
      <c r="B5701" s="11" t="n">
        <v>45675</v>
      </c>
      <c r="C5701" t="inlineStr">
        <is>
          <t>Central</t>
        </is>
      </c>
      <c r="D5701" t="inlineStr">
        <is>
          <t>Bhopal</t>
        </is>
      </c>
      <c r="E5701" t="inlineStr">
        <is>
          <t>Corporate</t>
        </is>
      </c>
      <c r="F5701" t="inlineStr">
        <is>
          <t>Direct Sales</t>
        </is>
      </c>
      <c r="G5701" t="inlineStr">
        <is>
          <t>Technology</t>
        </is>
      </c>
      <c r="H5701" t="inlineStr">
        <is>
          <t>Headphones</t>
        </is>
      </c>
      <c r="I5701" t="n">
        <v>4</v>
      </c>
      <c r="J5701" s="12" t="n">
        <v>2650.57</v>
      </c>
      <c r="K5701" s="13" t="n">
        <v>0</v>
      </c>
      <c r="L5701" s="12" t="n">
        <v>10602.28</v>
      </c>
      <c r="M5701" s="12" t="n">
        <v>7845.69</v>
      </c>
      <c r="N5701" s="12" t="n">
        <v>2756.59</v>
      </c>
      <c r="O5701" t="inlineStr">
        <is>
          <t>Net Banking</t>
        </is>
      </c>
      <c r="P5701" t="inlineStr">
        <is>
          <t>Anaya Rao</t>
        </is>
      </c>
      <c r="Q5701" t="inlineStr">
        <is>
          <t>CUST-0556</t>
        </is>
      </c>
      <c r="R5701" t="n">
        <v>8</v>
      </c>
      <c r="S5701" t="inlineStr">
        <is>
          <t>Yes</t>
        </is>
      </c>
    </row>
    <row r="5702">
      <c r="A5702" t="inlineStr">
        <is>
          <t>ORD-2402-05701</t>
        </is>
      </c>
      <c r="B5702" s="11" t="n">
        <v>45350</v>
      </c>
      <c r="C5702" t="inlineStr">
        <is>
          <t>South</t>
        </is>
      </c>
      <c r="D5702" t="inlineStr">
        <is>
          <t>Hyderabad</t>
        </is>
      </c>
      <c r="E5702" t="inlineStr">
        <is>
          <t>Consumer</t>
        </is>
      </c>
      <c r="F5702" t="inlineStr">
        <is>
          <t>Direct Sales</t>
        </is>
      </c>
      <c r="G5702" t="inlineStr">
        <is>
          <t>Technology</t>
        </is>
      </c>
      <c r="H5702" t="inlineStr">
        <is>
          <t>Headphones</t>
        </is>
      </c>
      <c r="I5702" t="n">
        <v>12</v>
      </c>
      <c r="J5702" s="12" t="n">
        <v>2558.96</v>
      </c>
      <c r="K5702" s="13" t="n">
        <v>0.03</v>
      </c>
      <c r="L5702" s="12" t="n">
        <v>29786.29</v>
      </c>
      <c r="M5702" s="12" t="n">
        <v>22723.56</v>
      </c>
      <c r="N5702" s="12" t="n">
        <v>7062.73</v>
      </c>
      <c r="O5702" t="inlineStr">
        <is>
          <t>Credit Card</t>
        </is>
      </c>
      <c r="P5702" t="inlineStr">
        <is>
          <t>Sara Khan</t>
        </is>
      </c>
      <c r="Q5702" t="inlineStr">
        <is>
          <t>CUST-0006</t>
        </is>
      </c>
      <c r="R5702" t="n">
        <v>5</v>
      </c>
      <c r="S5702" t="inlineStr">
        <is>
          <t>No</t>
        </is>
      </c>
    </row>
    <row r="5703">
      <c r="A5703" t="inlineStr">
        <is>
          <t>ORD-2411-05702</t>
        </is>
      </c>
      <c r="B5703" s="11" t="n">
        <v>45601</v>
      </c>
      <c r="C5703" t="inlineStr">
        <is>
          <t>West</t>
        </is>
      </c>
      <c r="D5703" t="inlineStr">
        <is>
          <t>Surat</t>
        </is>
      </c>
      <c r="E5703" t="inlineStr">
        <is>
          <t>Corporate</t>
        </is>
      </c>
      <c r="F5703" t="inlineStr">
        <is>
          <t>Direct Sales</t>
        </is>
      </c>
      <c r="G5703" t="inlineStr">
        <is>
          <t>Accessories</t>
        </is>
      </c>
      <c r="H5703" t="inlineStr">
        <is>
          <t>Webcam</t>
        </is>
      </c>
      <c r="I5703" t="n">
        <v>6</v>
      </c>
      <c r="J5703" s="12" t="n">
        <v>3446.77</v>
      </c>
      <c r="K5703" s="13" t="n">
        <v>0.2</v>
      </c>
      <c r="L5703" s="12" t="n">
        <v>16544.5</v>
      </c>
      <c r="M5703" s="12" t="n">
        <v>15717.27</v>
      </c>
      <c r="N5703" s="12" t="n">
        <v>827.23</v>
      </c>
      <c r="O5703" t="inlineStr">
        <is>
          <t>UPI</t>
        </is>
      </c>
      <c r="P5703" t="inlineStr">
        <is>
          <t>Ishaan Mehta</t>
        </is>
      </c>
      <c r="Q5703" t="inlineStr">
        <is>
          <t>CUST-0301</t>
        </is>
      </c>
      <c r="R5703" t="n">
        <v>10</v>
      </c>
      <c r="S5703" t="inlineStr">
        <is>
          <t>No</t>
        </is>
      </c>
    </row>
    <row r="5704">
      <c r="A5704" t="inlineStr">
        <is>
          <t>ORD-2412-05703</t>
        </is>
      </c>
      <c r="B5704" s="11" t="n">
        <v>45631</v>
      </c>
      <c r="C5704" t="inlineStr">
        <is>
          <t>East</t>
        </is>
      </c>
      <c r="D5704" t="inlineStr">
        <is>
          <t>Bhubaneswar</t>
        </is>
      </c>
      <c r="E5704" t="inlineStr">
        <is>
          <t>Education</t>
        </is>
      </c>
      <c r="F5704" t="inlineStr">
        <is>
          <t>Partner</t>
        </is>
      </c>
      <c r="G5704" t="inlineStr">
        <is>
          <t>Office Supplies</t>
        </is>
      </c>
      <c r="H5704" t="inlineStr">
        <is>
          <t>Pen Box</t>
        </is>
      </c>
      <c r="I5704" t="n">
        <v>4</v>
      </c>
      <c r="J5704" s="12" t="n">
        <v>193.75</v>
      </c>
      <c r="K5704" s="13" t="n">
        <v>0.1</v>
      </c>
      <c r="L5704" s="12" t="n">
        <v>697.5</v>
      </c>
      <c r="M5704" s="12" t="n">
        <v>472.75</v>
      </c>
      <c r="N5704" s="12" t="n">
        <v>224.75</v>
      </c>
      <c r="O5704" t="inlineStr">
        <is>
          <t>Credit Card</t>
        </is>
      </c>
      <c r="P5704" t="inlineStr">
        <is>
          <t>Diya Patel</t>
        </is>
      </c>
      <c r="Q5704" t="inlineStr">
        <is>
          <t>CUST-0370</t>
        </is>
      </c>
      <c r="R5704" t="n">
        <v>5</v>
      </c>
      <c r="S5704" t="inlineStr">
        <is>
          <t>Yes</t>
        </is>
      </c>
    </row>
    <row r="5705">
      <c r="A5705" t="inlineStr">
        <is>
          <t>ORD-2510-05704</t>
        </is>
      </c>
      <c r="B5705" s="11" t="n">
        <v>45932</v>
      </c>
      <c r="C5705" t="inlineStr">
        <is>
          <t>Central</t>
        </is>
      </c>
      <c r="D5705" t="inlineStr">
        <is>
          <t>Nagpur</t>
        </is>
      </c>
      <c r="E5705" t="inlineStr">
        <is>
          <t>Consumer</t>
        </is>
      </c>
      <c r="F5705" t="inlineStr">
        <is>
          <t>Retail Store</t>
        </is>
      </c>
      <c r="G5705" t="inlineStr">
        <is>
          <t>Technology</t>
        </is>
      </c>
      <c r="H5705" t="inlineStr">
        <is>
          <t>Laptop</t>
        </is>
      </c>
      <c r="I5705" t="n">
        <v>3</v>
      </c>
      <c r="J5705" s="12" t="n">
        <v>45364.29</v>
      </c>
      <c r="K5705" s="13" t="n">
        <v>0.03</v>
      </c>
      <c r="L5705" s="12" t="n">
        <v>132010.08</v>
      </c>
      <c r="M5705" s="12" t="n">
        <v>117039.87</v>
      </c>
      <c r="N5705" s="12" t="n">
        <v>14970.21</v>
      </c>
      <c r="O5705" t="inlineStr">
        <is>
          <t>UPI</t>
        </is>
      </c>
      <c r="P5705" t="inlineStr">
        <is>
          <t>Rohan Verma</t>
        </is>
      </c>
      <c r="Q5705" t="inlineStr">
        <is>
          <t>CUST-0542</t>
        </is>
      </c>
      <c r="R5705" t="n">
        <v>3</v>
      </c>
      <c r="S5705" t="inlineStr">
        <is>
          <t>No</t>
        </is>
      </c>
    </row>
    <row r="5706">
      <c r="A5706" t="inlineStr">
        <is>
          <t>ORD-2408-05705</t>
        </is>
      </c>
      <c r="B5706" s="11" t="n">
        <v>45507</v>
      </c>
      <c r="C5706" t="inlineStr">
        <is>
          <t>South</t>
        </is>
      </c>
      <c r="D5706" t="inlineStr">
        <is>
          <t>Hyderabad</t>
        </is>
      </c>
      <c r="E5706" t="inlineStr">
        <is>
          <t>Consumer</t>
        </is>
      </c>
      <c r="F5706" t="inlineStr">
        <is>
          <t>Online</t>
        </is>
      </c>
      <c r="G5706" t="inlineStr">
        <is>
          <t>Accessories</t>
        </is>
      </c>
      <c r="H5706" t="inlineStr">
        <is>
          <t>USB Hub</t>
        </is>
      </c>
      <c r="I5706" t="n">
        <v>3</v>
      </c>
      <c r="J5706" s="12" t="n">
        <v>1336.64</v>
      </c>
      <c r="K5706" s="13" t="n">
        <v>0.05</v>
      </c>
      <c r="L5706" s="12" t="n">
        <v>3809.42</v>
      </c>
      <c r="M5706" s="12" t="n">
        <v>2726.75</v>
      </c>
      <c r="N5706" s="12" t="n">
        <v>1082.67</v>
      </c>
      <c r="O5706" t="inlineStr">
        <is>
          <t>Cash</t>
        </is>
      </c>
      <c r="P5706" t="inlineStr">
        <is>
          <t>Vivaan Gupta</t>
        </is>
      </c>
      <c r="Q5706" t="inlineStr">
        <is>
          <t>CUST-0718</t>
        </is>
      </c>
      <c r="R5706" t="n">
        <v>2</v>
      </c>
      <c r="S5706" t="inlineStr">
        <is>
          <t>Yes</t>
        </is>
      </c>
    </row>
    <row r="5707">
      <c r="A5707" t="inlineStr">
        <is>
          <t>ORD-2409-05706</t>
        </is>
      </c>
      <c r="B5707" s="11" t="n">
        <v>45551</v>
      </c>
      <c r="C5707" t="inlineStr">
        <is>
          <t>South</t>
        </is>
      </c>
      <c r="D5707" t="inlineStr">
        <is>
          <t>Chennai</t>
        </is>
      </c>
      <c r="E5707" t="inlineStr">
        <is>
          <t>Consumer</t>
        </is>
      </c>
      <c r="F5707" t="inlineStr">
        <is>
          <t>Direct Sales</t>
        </is>
      </c>
      <c r="G5707" t="inlineStr">
        <is>
          <t>Furniture</t>
        </is>
      </c>
      <c r="H5707" t="inlineStr">
        <is>
          <t>Office Chair</t>
        </is>
      </c>
      <c r="I5707" t="n">
        <v>1</v>
      </c>
      <c r="J5707" s="12" t="n">
        <v>7776.89</v>
      </c>
      <c r="K5707" s="13" t="n">
        <v>0.2</v>
      </c>
      <c r="L5707" s="12" t="n">
        <v>6221.51</v>
      </c>
      <c r="M5707" s="12" t="n">
        <v>5366.05</v>
      </c>
      <c r="N5707" s="12" t="n">
        <v>855.46</v>
      </c>
      <c r="O5707" t="inlineStr">
        <is>
          <t>Cash</t>
        </is>
      </c>
      <c r="P5707" t="inlineStr">
        <is>
          <t>Tara Kapoor</t>
        </is>
      </c>
      <c r="Q5707" t="inlineStr">
        <is>
          <t>CUST-0628</t>
        </is>
      </c>
      <c r="R5707" t="n">
        <v>5</v>
      </c>
      <c r="S5707" t="inlineStr">
        <is>
          <t>No</t>
        </is>
      </c>
    </row>
    <row r="5708">
      <c r="A5708" t="inlineStr">
        <is>
          <t>ORD-2502-05707</t>
        </is>
      </c>
      <c r="B5708" s="11" t="n">
        <v>45696</v>
      </c>
      <c r="C5708" t="inlineStr">
        <is>
          <t>West</t>
        </is>
      </c>
      <c r="D5708" t="inlineStr">
        <is>
          <t>Surat</t>
        </is>
      </c>
      <c r="E5708" t="inlineStr">
        <is>
          <t>Small Business</t>
        </is>
      </c>
      <c r="F5708" t="inlineStr">
        <is>
          <t>Partner</t>
        </is>
      </c>
      <c r="G5708" t="inlineStr">
        <is>
          <t>Office Supplies</t>
        </is>
      </c>
      <c r="H5708" t="inlineStr">
        <is>
          <t>Marker Set</t>
        </is>
      </c>
      <c r="I5708" t="n">
        <v>3</v>
      </c>
      <c r="J5708" s="12" t="n">
        <v>247.41</v>
      </c>
      <c r="K5708" s="13" t="n">
        <v>0.2</v>
      </c>
      <c r="L5708" s="12" t="n">
        <v>593.78</v>
      </c>
      <c r="M5708" s="12" t="n">
        <v>482.45</v>
      </c>
      <c r="N5708" s="12" t="n">
        <v>111.33</v>
      </c>
      <c r="O5708" t="inlineStr">
        <is>
          <t>Net Banking</t>
        </is>
      </c>
      <c r="P5708" t="inlineStr">
        <is>
          <t>Ishaan Mehta</t>
        </is>
      </c>
      <c r="Q5708" t="inlineStr">
        <is>
          <t>CUST-0758</t>
        </is>
      </c>
      <c r="R5708" t="n">
        <v>3</v>
      </c>
      <c r="S5708" t="inlineStr">
        <is>
          <t>No</t>
        </is>
      </c>
    </row>
    <row r="5709">
      <c r="A5709" t="inlineStr">
        <is>
          <t>ORD-2402-05708</t>
        </is>
      </c>
      <c r="B5709" s="11" t="n">
        <v>45340</v>
      </c>
      <c r="C5709" t="inlineStr">
        <is>
          <t>West</t>
        </is>
      </c>
      <c r="D5709" t="inlineStr">
        <is>
          <t>Mumbai</t>
        </is>
      </c>
      <c r="E5709" t="inlineStr">
        <is>
          <t>Education</t>
        </is>
      </c>
      <c r="F5709" t="inlineStr">
        <is>
          <t>Partner</t>
        </is>
      </c>
      <c r="G5709" t="inlineStr">
        <is>
          <t>Accessories</t>
        </is>
      </c>
      <c r="H5709" t="inlineStr">
        <is>
          <t>USB Hub</t>
        </is>
      </c>
      <c r="I5709" t="n">
        <v>1</v>
      </c>
      <c r="J5709" s="12" t="n">
        <v>1161.48</v>
      </c>
      <c r="K5709" s="13" t="n">
        <v>0</v>
      </c>
      <c r="L5709" s="12" t="n">
        <v>1161.48</v>
      </c>
      <c r="M5709" s="12" t="n">
        <v>789.8099999999999</v>
      </c>
      <c r="N5709" s="12" t="n">
        <v>371.67</v>
      </c>
      <c r="O5709" t="inlineStr">
        <is>
          <t>Cash</t>
        </is>
      </c>
      <c r="P5709" t="inlineStr">
        <is>
          <t>Tara Kapoor</t>
        </is>
      </c>
      <c r="Q5709" t="inlineStr">
        <is>
          <t>CUST-0564</t>
        </is>
      </c>
      <c r="R5709" t="n">
        <v>2</v>
      </c>
      <c r="S5709" t="inlineStr">
        <is>
          <t>No</t>
        </is>
      </c>
    </row>
    <row r="5710">
      <c r="A5710" t="inlineStr">
        <is>
          <t>ORD-2405-05709</t>
        </is>
      </c>
      <c r="B5710" s="11" t="n">
        <v>45426</v>
      </c>
      <c r="C5710" t="inlineStr">
        <is>
          <t>East</t>
        </is>
      </c>
      <c r="D5710" t="inlineStr">
        <is>
          <t>Bhubaneswar</t>
        </is>
      </c>
      <c r="E5710" t="inlineStr">
        <is>
          <t>Education</t>
        </is>
      </c>
      <c r="F5710" t="inlineStr">
        <is>
          <t>Retail Store</t>
        </is>
      </c>
      <c r="G5710" t="inlineStr">
        <is>
          <t>Accessories</t>
        </is>
      </c>
      <c r="H5710" t="inlineStr">
        <is>
          <t>USB Hub</t>
        </is>
      </c>
      <c r="I5710" t="n">
        <v>1</v>
      </c>
      <c r="J5710" s="12" t="n">
        <v>1158.8</v>
      </c>
      <c r="K5710" s="13" t="n">
        <v>0.1</v>
      </c>
      <c r="L5710" s="12" t="n">
        <v>1042.92</v>
      </c>
      <c r="M5710" s="12" t="n">
        <v>787.98</v>
      </c>
      <c r="N5710" s="12" t="n">
        <v>254.94</v>
      </c>
      <c r="O5710" t="inlineStr">
        <is>
          <t>Cash</t>
        </is>
      </c>
      <c r="P5710" t="inlineStr">
        <is>
          <t>Meera Joshi</t>
        </is>
      </c>
      <c r="Q5710" t="inlineStr">
        <is>
          <t>CUST-0940</t>
        </is>
      </c>
      <c r="R5710" t="n">
        <v>4</v>
      </c>
      <c r="S5710" t="inlineStr">
        <is>
          <t>Yes</t>
        </is>
      </c>
    </row>
    <row r="5711">
      <c r="A5711" t="inlineStr">
        <is>
          <t>ORD-2502-05710</t>
        </is>
      </c>
      <c r="B5711" s="11" t="n">
        <v>45697</v>
      </c>
      <c r="C5711" t="inlineStr">
        <is>
          <t>North</t>
        </is>
      </c>
      <c r="D5711" t="inlineStr">
        <is>
          <t>Jaipur</t>
        </is>
      </c>
      <c r="E5711" t="inlineStr">
        <is>
          <t>Corporate</t>
        </is>
      </c>
      <c r="F5711" t="inlineStr">
        <is>
          <t>Partner</t>
        </is>
      </c>
      <c r="G5711" t="inlineStr">
        <is>
          <t>Office Supplies</t>
        </is>
      </c>
      <c r="H5711" t="inlineStr">
        <is>
          <t>Pen Box</t>
        </is>
      </c>
      <c r="I5711" t="n">
        <v>10</v>
      </c>
      <c r="J5711" s="12" t="n">
        <v>202.56</v>
      </c>
      <c r="K5711" s="13" t="n">
        <v>0</v>
      </c>
      <c r="L5711" s="12" t="n">
        <v>2025.6</v>
      </c>
      <c r="M5711" s="12" t="n">
        <v>1235.62</v>
      </c>
      <c r="N5711" s="12" t="n">
        <v>789.98</v>
      </c>
      <c r="O5711" t="inlineStr">
        <is>
          <t>UPI</t>
        </is>
      </c>
      <c r="P5711" t="inlineStr">
        <is>
          <t>Vivaan Gupta</t>
        </is>
      </c>
      <c r="Q5711" t="inlineStr">
        <is>
          <t>CUST-0749</t>
        </is>
      </c>
      <c r="R5711" t="n">
        <v>3</v>
      </c>
      <c r="S5711" t="inlineStr">
        <is>
          <t>Yes</t>
        </is>
      </c>
    </row>
    <row r="5712">
      <c r="A5712" t="inlineStr">
        <is>
          <t>ORD-2411-05711</t>
        </is>
      </c>
      <c r="B5712" s="11" t="n">
        <v>45607</v>
      </c>
      <c r="C5712" t="inlineStr">
        <is>
          <t>East</t>
        </is>
      </c>
      <c r="D5712" t="inlineStr">
        <is>
          <t>Patna</t>
        </is>
      </c>
      <c r="E5712" t="inlineStr">
        <is>
          <t>Education</t>
        </is>
      </c>
      <c r="F5712" t="inlineStr">
        <is>
          <t>Online</t>
        </is>
      </c>
      <c r="G5712" t="inlineStr">
        <is>
          <t>Furniture</t>
        </is>
      </c>
      <c r="H5712" t="inlineStr">
        <is>
          <t>Cabinet</t>
        </is>
      </c>
      <c r="I5712" t="n">
        <v>8</v>
      </c>
      <c r="J5712" s="12" t="n">
        <v>9082.879999999999</v>
      </c>
      <c r="K5712" s="13" t="n">
        <v>0.03</v>
      </c>
      <c r="L5712" s="12" t="n">
        <v>70483.14999999999</v>
      </c>
      <c r="M5712" s="12" t="n">
        <v>56677.17</v>
      </c>
      <c r="N5712" s="12" t="n">
        <v>13805.98</v>
      </c>
      <c r="O5712" t="inlineStr">
        <is>
          <t>UPI</t>
        </is>
      </c>
      <c r="P5712" t="inlineStr">
        <is>
          <t>Anaya Rao</t>
        </is>
      </c>
      <c r="Q5712" t="inlineStr">
        <is>
          <t>CUST-0901</t>
        </is>
      </c>
      <c r="R5712" t="n">
        <v>3</v>
      </c>
      <c r="S5712" t="inlineStr">
        <is>
          <t>No</t>
        </is>
      </c>
    </row>
    <row r="5713">
      <c r="A5713" t="inlineStr">
        <is>
          <t>ORD-2409-05712</t>
        </is>
      </c>
      <c r="B5713" s="11" t="n">
        <v>45538</v>
      </c>
      <c r="C5713" t="inlineStr">
        <is>
          <t>North</t>
        </is>
      </c>
      <c r="D5713" t="inlineStr">
        <is>
          <t>Lucknow</t>
        </is>
      </c>
      <c r="E5713" t="inlineStr">
        <is>
          <t>Education</t>
        </is>
      </c>
      <c r="F5713" t="inlineStr">
        <is>
          <t>Direct Sales</t>
        </is>
      </c>
      <c r="G5713" t="inlineStr">
        <is>
          <t>Office Supplies</t>
        </is>
      </c>
      <c r="H5713" t="inlineStr">
        <is>
          <t>Pen Box</t>
        </is>
      </c>
      <c r="I5713" t="n">
        <v>3</v>
      </c>
      <c r="J5713" s="12" t="n">
        <v>232.17</v>
      </c>
      <c r="K5713" s="13" t="n">
        <v>0.05</v>
      </c>
      <c r="L5713" s="12" t="n">
        <v>661.6799999999999</v>
      </c>
      <c r="M5713" s="12" t="n">
        <v>424.87</v>
      </c>
      <c r="N5713" s="12" t="n">
        <v>236.81</v>
      </c>
      <c r="O5713" t="inlineStr">
        <is>
          <t>Net Banking</t>
        </is>
      </c>
      <c r="P5713" t="inlineStr">
        <is>
          <t>Anaya Rao</t>
        </is>
      </c>
      <c r="Q5713" t="inlineStr">
        <is>
          <t>CUST-0741</t>
        </is>
      </c>
      <c r="R5713" t="n">
        <v>4</v>
      </c>
      <c r="S5713" t="inlineStr">
        <is>
          <t>No</t>
        </is>
      </c>
    </row>
    <row r="5714">
      <c r="A5714" t="inlineStr">
        <is>
          <t>ORD-2507-05713</t>
        </is>
      </c>
      <c r="B5714" s="11" t="n">
        <v>45869</v>
      </c>
      <c r="C5714" t="inlineStr">
        <is>
          <t>East</t>
        </is>
      </c>
      <c r="D5714" t="inlineStr">
        <is>
          <t>Kolkata</t>
        </is>
      </c>
      <c r="E5714" t="inlineStr">
        <is>
          <t>Consumer</t>
        </is>
      </c>
      <c r="F5714" t="inlineStr">
        <is>
          <t>Online</t>
        </is>
      </c>
      <c r="G5714" t="inlineStr">
        <is>
          <t>Office Supplies</t>
        </is>
      </c>
      <c r="H5714" t="inlineStr">
        <is>
          <t>Stapler</t>
        </is>
      </c>
      <c r="I5714" t="n">
        <v>1</v>
      </c>
      <c r="J5714" s="12" t="n">
        <v>309.73</v>
      </c>
      <c r="K5714" s="13" t="n">
        <v>0.25</v>
      </c>
      <c r="L5714" s="12" t="n">
        <v>232.3</v>
      </c>
      <c r="M5714" s="12" t="n">
        <v>207.52</v>
      </c>
      <c r="N5714" s="12" t="n">
        <v>24.78</v>
      </c>
      <c r="O5714" t="inlineStr">
        <is>
          <t>UPI</t>
        </is>
      </c>
      <c r="P5714" t="inlineStr">
        <is>
          <t>Aarav Sharma</t>
        </is>
      </c>
      <c r="Q5714" t="inlineStr">
        <is>
          <t>CUST-0254</t>
        </is>
      </c>
      <c r="R5714" t="n">
        <v>4</v>
      </c>
      <c r="S5714" t="inlineStr">
        <is>
          <t>No</t>
        </is>
      </c>
    </row>
    <row r="5715">
      <c r="A5715" t="inlineStr">
        <is>
          <t>ORD-2403-05714</t>
        </is>
      </c>
      <c r="B5715" s="11" t="n">
        <v>45381</v>
      </c>
      <c r="C5715" t="inlineStr">
        <is>
          <t>Central</t>
        </is>
      </c>
      <c r="D5715" t="inlineStr">
        <is>
          <t>Indore</t>
        </is>
      </c>
      <c r="E5715" t="inlineStr">
        <is>
          <t>Education</t>
        </is>
      </c>
      <c r="F5715" t="inlineStr">
        <is>
          <t>Online</t>
        </is>
      </c>
      <c r="G5715" t="inlineStr">
        <is>
          <t>Technology</t>
        </is>
      </c>
      <c r="H5715" t="inlineStr">
        <is>
          <t>Laptop</t>
        </is>
      </c>
      <c r="I5715" t="n">
        <v>1</v>
      </c>
      <c r="J5715" s="12" t="n">
        <v>44657.38</v>
      </c>
      <c r="K5715" s="13" t="n">
        <v>0.15</v>
      </c>
      <c r="L5715" s="12" t="n">
        <v>37958.77</v>
      </c>
      <c r="M5715" s="12" t="n">
        <v>38405.35</v>
      </c>
      <c r="N5715" s="12" t="n">
        <v>-446.58</v>
      </c>
      <c r="O5715" t="inlineStr">
        <is>
          <t>Net Banking</t>
        </is>
      </c>
      <c r="P5715" t="inlineStr">
        <is>
          <t>Sara Khan</t>
        </is>
      </c>
      <c r="Q5715" t="inlineStr">
        <is>
          <t>CUST-0114</t>
        </is>
      </c>
      <c r="R5715" t="n">
        <v>3</v>
      </c>
      <c r="S5715" t="inlineStr">
        <is>
          <t>No</t>
        </is>
      </c>
    </row>
    <row r="5716">
      <c r="A5716" t="inlineStr">
        <is>
          <t>ORD-2404-05715</t>
        </is>
      </c>
      <c r="B5716" s="11" t="n">
        <v>45403</v>
      </c>
      <c r="C5716" t="inlineStr">
        <is>
          <t>East</t>
        </is>
      </c>
      <c r="D5716" t="inlineStr">
        <is>
          <t>Bhubaneswar</t>
        </is>
      </c>
      <c r="E5716" t="inlineStr">
        <is>
          <t>Education</t>
        </is>
      </c>
      <c r="F5716" t="inlineStr">
        <is>
          <t>Direct Sales</t>
        </is>
      </c>
      <c r="G5716" t="inlineStr">
        <is>
          <t>Office Supplies</t>
        </is>
      </c>
      <c r="H5716" t="inlineStr">
        <is>
          <t>File Folder</t>
        </is>
      </c>
      <c r="I5716" t="n">
        <v>1</v>
      </c>
      <c r="J5716" s="12" t="n">
        <v>104.24</v>
      </c>
      <c r="K5716" s="13" t="n">
        <v>0.1</v>
      </c>
      <c r="L5716" s="12" t="n">
        <v>93.81999999999999</v>
      </c>
      <c r="M5716" s="12" t="n">
        <v>60.46</v>
      </c>
      <c r="N5716" s="12" t="n">
        <v>33.36</v>
      </c>
      <c r="O5716" t="inlineStr">
        <is>
          <t>Credit Card</t>
        </is>
      </c>
      <c r="P5716" t="inlineStr">
        <is>
          <t>Kabir Singh</t>
        </is>
      </c>
      <c r="Q5716" t="inlineStr">
        <is>
          <t>CUST-0697</t>
        </is>
      </c>
      <c r="R5716" t="n">
        <v>3</v>
      </c>
      <c r="S5716" t="inlineStr">
        <is>
          <t>No</t>
        </is>
      </c>
    </row>
    <row r="5717">
      <c r="A5717" t="inlineStr">
        <is>
          <t>ORD-2407-05716</t>
        </is>
      </c>
      <c r="B5717" s="11" t="n">
        <v>45485</v>
      </c>
      <c r="C5717" t="inlineStr">
        <is>
          <t>West</t>
        </is>
      </c>
      <c r="D5717" t="inlineStr">
        <is>
          <t>Surat</t>
        </is>
      </c>
      <c r="E5717" t="inlineStr">
        <is>
          <t>Consumer</t>
        </is>
      </c>
      <c r="F5717" t="inlineStr">
        <is>
          <t>Online</t>
        </is>
      </c>
      <c r="G5717" t="inlineStr">
        <is>
          <t>Furniture</t>
        </is>
      </c>
      <c r="H5717" t="inlineStr">
        <is>
          <t>Cabinet</t>
        </is>
      </c>
      <c r="I5717" t="n">
        <v>1</v>
      </c>
      <c r="J5717" s="12" t="n">
        <v>9953.77</v>
      </c>
      <c r="K5717" s="13" t="n">
        <v>0</v>
      </c>
      <c r="L5717" s="12" t="n">
        <v>9953.77</v>
      </c>
      <c r="M5717" s="12" t="n">
        <v>7763.94</v>
      </c>
      <c r="N5717" s="12" t="n">
        <v>2189.83</v>
      </c>
      <c r="O5717" t="inlineStr">
        <is>
          <t>Net Banking</t>
        </is>
      </c>
      <c r="P5717" t="inlineStr">
        <is>
          <t>Ishaan Mehta</t>
        </is>
      </c>
      <c r="Q5717" t="inlineStr">
        <is>
          <t>CUST-0908</t>
        </is>
      </c>
      <c r="R5717" t="n">
        <v>4</v>
      </c>
      <c r="S5717" t="inlineStr">
        <is>
          <t>No</t>
        </is>
      </c>
    </row>
    <row r="5718">
      <c r="A5718" t="inlineStr">
        <is>
          <t>ORD-2506-05717</t>
        </is>
      </c>
      <c r="B5718" s="11" t="n">
        <v>45810</v>
      </c>
      <c r="C5718" t="inlineStr">
        <is>
          <t>East</t>
        </is>
      </c>
      <c r="D5718" t="inlineStr">
        <is>
          <t>Kolkata</t>
        </is>
      </c>
      <c r="E5718" t="inlineStr">
        <is>
          <t>Education</t>
        </is>
      </c>
      <c r="F5718" t="inlineStr">
        <is>
          <t>Online</t>
        </is>
      </c>
      <c r="G5718" t="inlineStr">
        <is>
          <t>Office Supplies</t>
        </is>
      </c>
      <c r="H5718" t="inlineStr">
        <is>
          <t>Notebook Pack</t>
        </is>
      </c>
      <c r="I5718" t="n">
        <v>6</v>
      </c>
      <c r="J5718" s="12" t="n">
        <v>418.56</v>
      </c>
      <c r="K5718" s="13" t="n">
        <v>0.1</v>
      </c>
      <c r="L5718" s="12" t="n">
        <v>2260.22</v>
      </c>
      <c r="M5718" s="12" t="n">
        <v>1607.27</v>
      </c>
      <c r="N5718" s="12" t="n">
        <v>652.95</v>
      </c>
      <c r="O5718" t="inlineStr">
        <is>
          <t>Net Banking</t>
        </is>
      </c>
      <c r="P5718" t="inlineStr">
        <is>
          <t>Sara Khan</t>
        </is>
      </c>
      <c r="Q5718" t="inlineStr">
        <is>
          <t>CUST-0627</t>
        </is>
      </c>
      <c r="R5718" t="n">
        <v>2</v>
      </c>
      <c r="S5718" t="inlineStr">
        <is>
          <t>No</t>
        </is>
      </c>
    </row>
    <row r="5719">
      <c r="A5719" t="inlineStr">
        <is>
          <t>ORD-2408-05718</t>
        </is>
      </c>
      <c r="B5719" s="11" t="n">
        <v>45519</v>
      </c>
      <c r="C5719" t="inlineStr">
        <is>
          <t>North</t>
        </is>
      </c>
      <c r="D5719" t="inlineStr">
        <is>
          <t>Jaipur</t>
        </is>
      </c>
      <c r="E5719" t="inlineStr">
        <is>
          <t>Education</t>
        </is>
      </c>
      <c r="F5719" t="inlineStr">
        <is>
          <t>Online</t>
        </is>
      </c>
      <c r="G5719" t="inlineStr">
        <is>
          <t>Office Supplies</t>
        </is>
      </c>
      <c r="H5719" t="inlineStr">
        <is>
          <t>File Folder</t>
        </is>
      </c>
      <c r="I5719" t="n">
        <v>5</v>
      </c>
      <c r="J5719" s="12" t="n">
        <v>117.21</v>
      </c>
      <c r="K5719" s="13" t="n">
        <v>0.1</v>
      </c>
      <c r="L5719" s="12" t="n">
        <v>527.4400000000001</v>
      </c>
      <c r="M5719" s="12" t="n">
        <v>339.91</v>
      </c>
      <c r="N5719" s="12" t="n">
        <v>187.53</v>
      </c>
      <c r="O5719" t="inlineStr">
        <is>
          <t>Debit Card</t>
        </is>
      </c>
      <c r="P5719" t="inlineStr">
        <is>
          <t>Tara Kapoor</t>
        </is>
      </c>
      <c r="Q5719" t="inlineStr">
        <is>
          <t>CUST-0232</t>
        </is>
      </c>
      <c r="R5719" t="n">
        <v>4</v>
      </c>
      <c r="S5719" t="inlineStr">
        <is>
          <t>No</t>
        </is>
      </c>
    </row>
    <row r="5720">
      <c r="A5720" t="inlineStr">
        <is>
          <t>ORD-2410-05719</t>
        </is>
      </c>
      <c r="B5720" s="11" t="n">
        <v>45572</v>
      </c>
      <c r="C5720" t="inlineStr">
        <is>
          <t>West</t>
        </is>
      </c>
      <c r="D5720" t="inlineStr">
        <is>
          <t>Mumbai</t>
        </is>
      </c>
      <c r="E5720" t="inlineStr">
        <is>
          <t>Corporate</t>
        </is>
      </c>
      <c r="F5720" t="inlineStr">
        <is>
          <t>Direct Sales</t>
        </is>
      </c>
      <c r="G5720" t="inlineStr">
        <is>
          <t>Furniture</t>
        </is>
      </c>
      <c r="H5720" t="inlineStr">
        <is>
          <t>Desk</t>
        </is>
      </c>
      <c r="I5720" t="n">
        <v>2</v>
      </c>
      <c r="J5720" s="12" t="n">
        <v>12349.42</v>
      </c>
      <c r="K5720" s="13" t="n">
        <v>0.1</v>
      </c>
      <c r="L5720" s="12" t="n">
        <v>22228.96</v>
      </c>
      <c r="M5720" s="12" t="n">
        <v>18524.13</v>
      </c>
      <c r="N5720" s="12" t="n">
        <v>3704.83</v>
      </c>
      <c r="O5720" t="inlineStr">
        <is>
          <t>Cash</t>
        </is>
      </c>
      <c r="P5720" t="inlineStr">
        <is>
          <t>Ishaan Mehta</t>
        </is>
      </c>
      <c r="Q5720" t="inlineStr">
        <is>
          <t>CUST-0638</t>
        </is>
      </c>
      <c r="R5720" t="n">
        <v>7</v>
      </c>
      <c r="S5720" t="inlineStr">
        <is>
          <t>No</t>
        </is>
      </c>
    </row>
    <row r="5721">
      <c r="A5721" t="inlineStr">
        <is>
          <t>ORD-2401-05720</t>
        </is>
      </c>
      <c r="B5721" s="11" t="n">
        <v>45306</v>
      </c>
      <c r="C5721" t="inlineStr">
        <is>
          <t>East</t>
        </is>
      </c>
      <c r="D5721" t="inlineStr">
        <is>
          <t>Bhubaneswar</t>
        </is>
      </c>
      <c r="E5721" t="inlineStr">
        <is>
          <t>Corporate</t>
        </is>
      </c>
      <c r="F5721" t="inlineStr">
        <is>
          <t>Partner</t>
        </is>
      </c>
      <c r="G5721" t="inlineStr">
        <is>
          <t>Accessories</t>
        </is>
      </c>
      <c r="H5721" t="inlineStr">
        <is>
          <t>Laptop Stand</t>
        </is>
      </c>
      <c r="I5721" t="n">
        <v>1</v>
      </c>
      <c r="J5721" s="12" t="n">
        <v>1993.63</v>
      </c>
      <c r="K5721" s="13" t="n">
        <v>0.05</v>
      </c>
      <c r="L5721" s="12" t="n">
        <v>1893.95</v>
      </c>
      <c r="M5721" s="12" t="n">
        <v>1395.54</v>
      </c>
      <c r="N5721" s="12" t="n">
        <v>498.41</v>
      </c>
      <c r="O5721" t="inlineStr">
        <is>
          <t>Cash</t>
        </is>
      </c>
      <c r="P5721" t="inlineStr">
        <is>
          <t>Anaya Rao</t>
        </is>
      </c>
      <c r="Q5721" t="inlineStr">
        <is>
          <t>CUST-0396</t>
        </is>
      </c>
      <c r="R5721" t="n">
        <v>3</v>
      </c>
      <c r="S5721" t="inlineStr">
        <is>
          <t>No</t>
        </is>
      </c>
    </row>
    <row r="5722">
      <c r="A5722" t="inlineStr">
        <is>
          <t>ORD-2506-05721</t>
        </is>
      </c>
      <c r="B5722" s="11" t="n">
        <v>45820</v>
      </c>
      <c r="C5722" t="inlineStr">
        <is>
          <t>South</t>
        </is>
      </c>
      <c r="D5722" t="inlineStr">
        <is>
          <t>Kochi</t>
        </is>
      </c>
      <c r="E5722" t="inlineStr">
        <is>
          <t>Corporate</t>
        </is>
      </c>
      <c r="F5722" t="inlineStr">
        <is>
          <t>Direct Sales</t>
        </is>
      </c>
      <c r="G5722" t="inlineStr">
        <is>
          <t>Technology</t>
        </is>
      </c>
      <c r="H5722" t="inlineStr">
        <is>
          <t>Headphones</t>
        </is>
      </c>
      <c r="I5722" t="n">
        <v>2</v>
      </c>
      <c r="J5722" s="12" t="n">
        <v>2625.2</v>
      </c>
      <c r="K5722" s="13" t="n">
        <v>0.05</v>
      </c>
      <c r="L5722" s="12" t="n">
        <v>4987.88</v>
      </c>
      <c r="M5722" s="12" t="n">
        <v>3885.3</v>
      </c>
      <c r="N5722" s="12" t="n">
        <v>1102.58</v>
      </c>
      <c r="O5722" t="inlineStr">
        <is>
          <t>Cash</t>
        </is>
      </c>
      <c r="P5722" t="inlineStr">
        <is>
          <t>Sara Khan</t>
        </is>
      </c>
      <c r="Q5722" t="inlineStr">
        <is>
          <t>CUST-0541</t>
        </is>
      </c>
      <c r="R5722" t="n">
        <v>3</v>
      </c>
      <c r="S5722" t="inlineStr">
        <is>
          <t>No</t>
        </is>
      </c>
    </row>
    <row r="5723">
      <c r="A5723" t="inlineStr">
        <is>
          <t>ORD-2412-05722</t>
        </is>
      </c>
      <c r="B5723" s="11" t="n">
        <v>45638</v>
      </c>
      <c r="C5723" t="inlineStr">
        <is>
          <t>North</t>
        </is>
      </c>
      <c r="D5723" t="inlineStr">
        <is>
          <t>Delhi</t>
        </is>
      </c>
      <c r="E5723" t="inlineStr">
        <is>
          <t>Corporate</t>
        </is>
      </c>
      <c r="F5723" t="inlineStr">
        <is>
          <t>Online</t>
        </is>
      </c>
      <c r="G5723" t="inlineStr">
        <is>
          <t>Technology</t>
        </is>
      </c>
      <c r="H5723" t="inlineStr">
        <is>
          <t>Headphones</t>
        </is>
      </c>
      <c r="I5723" t="n">
        <v>2</v>
      </c>
      <c r="J5723" s="12" t="n">
        <v>2682.09</v>
      </c>
      <c r="K5723" s="13" t="n">
        <v>0.05</v>
      </c>
      <c r="L5723" s="12" t="n">
        <v>5095.97</v>
      </c>
      <c r="M5723" s="12" t="n">
        <v>3969.49</v>
      </c>
      <c r="N5723" s="12" t="n">
        <v>1126.48</v>
      </c>
      <c r="O5723" t="inlineStr">
        <is>
          <t>UPI</t>
        </is>
      </c>
      <c r="P5723" t="inlineStr">
        <is>
          <t>Rohan Verma</t>
        </is>
      </c>
      <c r="Q5723" t="inlineStr">
        <is>
          <t>CUST-0146</t>
        </is>
      </c>
      <c r="R5723" t="n">
        <v>6</v>
      </c>
      <c r="S5723" t="inlineStr">
        <is>
          <t>No</t>
        </is>
      </c>
    </row>
    <row r="5724">
      <c r="A5724" t="inlineStr">
        <is>
          <t>ORD-2507-05723</t>
        </is>
      </c>
      <c r="B5724" s="11" t="n">
        <v>45851</v>
      </c>
      <c r="C5724" t="inlineStr">
        <is>
          <t>South</t>
        </is>
      </c>
      <c r="D5724" t="inlineStr">
        <is>
          <t>Kochi</t>
        </is>
      </c>
      <c r="E5724" t="inlineStr">
        <is>
          <t>Small Business</t>
        </is>
      </c>
      <c r="F5724" t="inlineStr">
        <is>
          <t>Retail Store</t>
        </is>
      </c>
      <c r="G5724" t="inlineStr">
        <is>
          <t>Accessories</t>
        </is>
      </c>
      <c r="H5724" t="inlineStr">
        <is>
          <t>Mouse</t>
        </is>
      </c>
      <c r="I5724" t="n">
        <v>3</v>
      </c>
      <c r="J5724" s="12" t="n">
        <v>888.7</v>
      </c>
      <c r="K5724" s="13" t="n">
        <v>0.15</v>
      </c>
      <c r="L5724" s="12" t="n">
        <v>2266.19</v>
      </c>
      <c r="M5724" s="12" t="n">
        <v>1759.63</v>
      </c>
      <c r="N5724" s="12" t="n">
        <v>506.56</v>
      </c>
      <c r="O5724" t="inlineStr">
        <is>
          <t>Net Banking</t>
        </is>
      </c>
      <c r="P5724" t="inlineStr">
        <is>
          <t>Ishaan Mehta</t>
        </is>
      </c>
      <c r="Q5724" t="inlineStr">
        <is>
          <t>CUST-0707</t>
        </is>
      </c>
      <c r="R5724" t="n">
        <v>4</v>
      </c>
      <c r="S5724" t="inlineStr">
        <is>
          <t>No</t>
        </is>
      </c>
    </row>
    <row r="5725">
      <c r="A5725" t="inlineStr">
        <is>
          <t>ORD-2412-05724</t>
        </is>
      </c>
      <c r="B5725" s="11" t="n">
        <v>45651</v>
      </c>
      <c r="C5725" t="inlineStr">
        <is>
          <t>Central</t>
        </is>
      </c>
      <c r="D5725" t="inlineStr">
        <is>
          <t>Nagpur</t>
        </is>
      </c>
      <c r="E5725" t="inlineStr">
        <is>
          <t>Consumer</t>
        </is>
      </c>
      <c r="F5725" t="inlineStr">
        <is>
          <t>Direct Sales</t>
        </is>
      </c>
      <c r="G5725" t="inlineStr">
        <is>
          <t>Technology</t>
        </is>
      </c>
      <c r="H5725" t="inlineStr">
        <is>
          <t>Headphones</t>
        </is>
      </c>
      <c r="I5725" t="n">
        <v>3</v>
      </c>
      <c r="J5725" s="12" t="n">
        <v>2954</v>
      </c>
      <c r="K5725" s="13" t="n">
        <v>0.25</v>
      </c>
      <c r="L5725" s="12" t="n">
        <v>6646.5</v>
      </c>
      <c r="M5725" s="12" t="n">
        <v>6557.88</v>
      </c>
      <c r="N5725" s="12" t="n">
        <v>88.62</v>
      </c>
      <c r="O5725" t="inlineStr">
        <is>
          <t>UPI</t>
        </is>
      </c>
      <c r="P5725" t="inlineStr">
        <is>
          <t>Meera Joshi</t>
        </is>
      </c>
      <c r="Q5725" t="inlineStr">
        <is>
          <t>CUST-0725</t>
        </is>
      </c>
      <c r="R5725" t="n">
        <v>3</v>
      </c>
      <c r="S5725" t="inlineStr">
        <is>
          <t>Yes</t>
        </is>
      </c>
    </row>
    <row r="5726">
      <c r="A5726" t="inlineStr">
        <is>
          <t>ORD-2503-05725</t>
        </is>
      </c>
      <c r="B5726" s="11" t="n">
        <v>45738</v>
      </c>
      <c r="C5726" t="inlineStr">
        <is>
          <t>East</t>
        </is>
      </c>
      <c r="D5726" t="inlineStr">
        <is>
          <t>Kolkata</t>
        </is>
      </c>
      <c r="E5726" t="inlineStr">
        <is>
          <t>Corporate</t>
        </is>
      </c>
      <c r="F5726" t="inlineStr">
        <is>
          <t>Direct Sales</t>
        </is>
      </c>
      <c r="G5726" t="inlineStr">
        <is>
          <t>Office Supplies</t>
        </is>
      </c>
      <c r="H5726" t="inlineStr">
        <is>
          <t>Paper Ream</t>
        </is>
      </c>
      <c r="I5726" t="n">
        <v>1</v>
      </c>
      <c r="J5726" s="12" t="n">
        <v>419.97</v>
      </c>
      <c r="K5726" s="13" t="n">
        <v>0.15</v>
      </c>
      <c r="L5726" s="12" t="n">
        <v>356.97</v>
      </c>
      <c r="M5726" s="12" t="n">
        <v>314.98</v>
      </c>
      <c r="N5726" s="12" t="n">
        <v>41.99</v>
      </c>
      <c r="O5726" t="inlineStr">
        <is>
          <t>Credit Card</t>
        </is>
      </c>
      <c r="P5726" t="inlineStr">
        <is>
          <t>Sara Khan</t>
        </is>
      </c>
      <c r="Q5726" t="inlineStr">
        <is>
          <t>CUST-0634</t>
        </is>
      </c>
      <c r="R5726" t="n">
        <v>3</v>
      </c>
      <c r="S5726" t="inlineStr">
        <is>
          <t>No</t>
        </is>
      </c>
    </row>
    <row r="5727">
      <c r="A5727" t="inlineStr">
        <is>
          <t>ORD-2411-05726</t>
        </is>
      </c>
      <c r="B5727" s="11" t="n">
        <v>45609</v>
      </c>
      <c r="C5727" t="inlineStr">
        <is>
          <t>Central</t>
        </is>
      </c>
      <c r="D5727" t="inlineStr">
        <is>
          <t>Bhopal</t>
        </is>
      </c>
      <c r="E5727" t="inlineStr">
        <is>
          <t>Consumer</t>
        </is>
      </c>
      <c r="F5727" t="inlineStr">
        <is>
          <t>Direct Sales</t>
        </is>
      </c>
      <c r="G5727" t="inlineStr">
        <is>
          <t>Office Supplies</t>
        </is>
      </c>
      <c r="H5727" t="inlineStr">
        <is>
          <t>Paper Ream</t>
        </is>
      </c>
      <c r="I5727" t="n">
        <v>1</v>
      </c>
      <c r="J5727" s="12" t="n">
        <v>436.4</v>
      </c>
      <c r="K5727" s="13" t="n">
        <v>0.15</v>
      </c>
      <c r="L5727" s="12" t="n">
        <v>370.94</v>
      </c>
      <c r="M5727" s="12" t="n">
        <v>327.3</v>
      </c>
      <c r="N5727" s="12" t="n">
        <v>43.64</v>
      </c>
      <c r="O5727" t="inlineStr">
        <is>
          <t>UPI</t>
        </is>
      </c>
      <c r="P5727" t="inlineStr">
        <is>
          <t>Meera Joshi</t>
        </is>
      </c>
      <c r="Q5727" t="inlineStr">
        <is>
          <t>CUST-0617</t>
        </is>
      </c>
      <c r="R5727" t="n">
        <v>4</v>
      </c>
      <c r="S5727" t="inlineStr">
        <is>
          <t>No</t>
        </is>
      </c>
    </row>
    <row r="5728">
      <c r="A5728" t="inlineStr">
        <is>
          <t>ORD-2505-05727</t>
        </is>
      </c>
      <c r="B5728" s="11" t="n">
        <v>45798</v>
      </c>
      <c r="C5728" t="inlineStr">
        <is>
          <t>South</t>
        </is>
      </c>
      <c r="D5728" t="inlineStr">
        <is>
          <t>Kochi</t>
        </is>
      </c>
      <c r="E5728" t="inlineStr">
        <is>
          <t>Small Business</t>
        </is>
      </c>
      <c r="F5728" t="inlineStr">
        <is>
          <t>Direct Sales</t>
        </is>
      </c>
      <c r="G5728" t="inlineStr">
        <is>
          <t>Technology</t>
        </is>
      </c>
      <c r="H5728" t="inlineStr">
        <is>
          <t>Headphones</t>
        </is>
      </c>
      <c r="I5728" t="n">
        <v>3</v>
      </c>
      <c r="J5728" s="12" t="n">
        <v>2801.49</v>
      </c>
      <c r="K5728" s="13" t="n">
        <v>0.2</v>
      </c>
      <c r="L5728" s="12" t="n">
        <v>6723.58</v>
      </c>
      <c r="M5728" s="12" t="n">
        <v>6219.31</v>
      </c>
      <c r="N5728" s="12" t="n">
        <v>504.27</v>
      </c>
      <c r="O5728" t="inlineStr">
        <is>
          <t>Debit Card</t>
        </is>
      </c>
      <c r="P5728" t="inlineStr">
        <is>
          <t>Meera Joshi</t>
        </is>
      </c>
      <c r="Q5728" t="inlineStr">
        <is>
          <t>CUST-0492</t>
        </is>
      </c>
      <c r="R5728" t="n">
        <v>4</v>
      </c>
      <c r="S5728" t="inlineStr">
        <is>
          <t>No</t>
        </is>
      </c>
    </row>
    <row r="5729">
      <c r="A5729" t="inlineStr">
        <is>
          <t>ORD-2508-05728</t>
        </is>
      </c>
      <c r="B5729" s="11" t="n">
        <v>45877</v>
      </c>
      <c r="C5729" t="inlineStr">
        <is>
          <t>South</t>
        </is>
      </c>
      <c r="D5729" t="inlineStr">
        <is>
          <t>Bengaluru</t>
        </is>
      </c>
      <c r="E5729" t="inlineStr">
        <is>
          <t>Education</t>
        </is>
      </c>
      <c r="F5729" t="inlineStr">
        <is>
          <t>Retail Store</t>
        </is>
      </c>
      <c r="G5729" t="inlineStr">
        <is>
          <t>Technology</t>
        </is>
      </c>
      <c r="H5729" t="inlineStr">
        <is>
          <t>Laptop</t>
        </is>
      </c>
      <c r="I5729" t="n">
        <v>2</v>
      </c>
      <c r="J5729" s="12" t="n">
        <v>48615.68</v>
      </c>
      <c r="K5729" s="13" t="n">
        <v>0.15</v>
      </c>
      <c r="L5729" s="12" t="n">
        <v>82646.66</v>
      </c>
      <c r="M5729" s="12" t="n">
        <v>83618.97</v>
      </c>
      <c r="N5729" s="12" t="n">
        <v>-972.3099999999999</v>
      </c>
      <c r="O5729" t="inlineStr">
        <is>
          <t>Credit Card</t>
        </is>
      </c>
      <c r="P5729" t="inlineStr">
        <is>
          <t>Tara Kapoor</t>
        </is>
      </c>
      <c r="Q5729" t="inlineStr">
        <is>
          <t>CUST-0214</t>
        </is>
      </c>
      <c r="R5729" t="n">
        <v>4</v>
      </c>
      <c r="S5729" t="inlineStr">
        <is>
          <t>No</t>
        </is>
      </c>
    </row>
    <row r="5730">
      <c r="A5730" t="inlineStr">
        <is>
          <t>ORD-2409-05729</t>
        </is>
      </c>
      <c r="B5730" s="11" t="n">
        <v>45554</v>
      </c>
      <c r="C5730" t="inlineStr">
        <is>
          <t>West</t>
        </is>
      </c>
      <c r="D5730" t="inlineStr">
        <is>
          <t>Ahmedabad</t>
        </is>
      </c>
      <c r="E5730" t="inlineStr">
        <is>
          <t>Corporate</t>
        </is>
      </c>
      <c r="F5730" t="inlineStr">
        <is>
          <t>Partner</t>
        </is>
      </c>
      <c r="G5730" t="inlineStr">
        <is>
          <t>Accessories</t>
        </is>
      </c>
      <c r="H5730" t="inlineStr">
        <is>
          <t>Webcam</t>
        </is>
      </c>
      <c r="I5730" t="n">
        <v>8</v>
      </c>
      <c r="J5730" s="12" t="n">
        <v>3336.93</v>
      </c>
      <c r="K5730" s="13" t="n">
        <v>0.1</v>
      </c>
      <c r="L5730" s="12" t="n">
        <v>24025.9</v>
      </c>
      <c r="M5730" s="12" t="n">
        <v>20288.53</v>
      </c>
      <c r="N5730" s="12" t="n">
        <v>3737.37</v>
      </c>
      <c r="O5730" t="inlineStr">
        <is>
          <t>Debit Card</t>
        </is>
      </c>
      <c r="P5730" t="inlineStr">
        <is>
          <t>Rohan Verma</t>
        </is>
      </c>
      <c r="Q5730" t="inlineStr">
        <is>
          <t>CUST-0022</t>
        </is>
      </c>
      <c r="R5730" t="n">
        <v>5</v>
      </c>
      <c r="S5730" t="inlineStr">
        <is>
          <t>No</t>
        </is>
      </c>
    </row>
    <row r="5731">
      <c r="A5731" t="inlineStr">
        <is>
          <t>ORD-2511-05730</t>
        </is>
      </c>
      <c r="B5731" s="11" t="n">
        <v>45991</v>
      </c>
      <c r="C5731" t="inlineStr">
        <is>
          <t>East</t>
        </is>
      </c>
      <c r="D5731" t="inlineStr">
        <is>
          <t>Bhubaneswar</t>
        </is>
      </c>
      <c r="E5731" t="inlineStr">
        <is>
          <t>Small Business</t>
        </is>
      </c>
      <c r="F5731" t="inlineStr">
        <is>
          <t>Direct Sales</t>
        </is>
      </c>
      <c r="G5731" t="inlineStr">
        <is>
          <t>Furniture</t>
        </is>
      </c>
      <c r="H5731" t="inlineStr">
        <is>
          <t>Cabinet</t>
        </is>
      </c>
      <c r="I5731" t="n">
        <v>1</v>
      </c>
      <c r="J5731" s="12" t="n">
        <v>10380.2</v>
      </c>
      <c r="K5731" s="13" t="n">
        <v>0.15</v>
      </c>
      <c r="L5731" s="12" t="n">
        <v>8823.17</v>
      </c>
      <c r="M5731" s="12" t="n">
        <v>8096.56</v>
      </c>
      <c r="N5731" s="12" t="n">
        <v>726.61</v>
      </c>
      <c r="O5731" t="inlineStr">
        <is>
          <t>Debit Card</t>
        </is>
      </c>
      <c r="P5731" t="inlineStr">
        <is>
          <t>Anaya Rao</t>
        </is>
      </c>
      <c r="Q5731" t="inlineStr">
        <is>
          <t>CUST-0935</t>
        </is>
      </c>
      <c r="R5731" t="n">
        <v>2</v>
      </c>
      <c r="S5731" t="inlineStr">
        <is>
          <t>Yes</t>
        </is>
      </c>
    </row>
    <row r="5732">
      <c r="A5732" t="inlineStr">
        <is>
          <t>ORD-2404-05731</t>
        </is>
      </c>
      <c r="B5732" s="11" t="n">
        <v>45406</v>
      </c>
      <c r="C5732" t="inlineStr">
        <is>
          <t>Central</t>
        </is>
      </c>
      <c r="D5732" t="inlineStr">
        <is>
          <t>Nagpur</t>
        </is>
      </c>
      <c r="E5732" t="inlineStr">
        <is>
          <t>Consumer</t>
        </is>
      </c>
      <c r="F5732" t="inlineStr">
        <is>
          <t>Direct Sales</t>
        </is>
      </c>
      <c r="G5732" t="inlineStr">
        <is>
          <t>Office Supplies</t>
        </is>
      </c>
      <c r="H5732" t="inlineStr">
        <is>
          <t>Paper Ream</t>
        </is>
      </c>
      <c r="I5732" t="n">
        <v>1</v>
      </c>
      <c r="J5732" s="12" t="n">
        <v>433.28</v>
      </c>
      <c r="K5732" s="13" t="n">
        <v>0.2</v>
      </c>
      <c r="L5732" s="12" t="n">
        <v>346.62</v>
      </c>
      <c r="M5732" s="12" t="n">
        <v>324.96</v>
      </c>
      <c r="N5732" s="12" t="n">
        <v>21.66</v>
      </c>
      <c r="O5732" t="inlineStr">
        <is>
          <t>Net Banking</t>
        </is>
      </c>
      <c r="P5732" t="inlineStr">
        <is>
          <t>Aarav Sharma</t>
        </is>
      </c>
      <c r="Q5732" t="inlineStr">
        <is>
          <t>CUST-0196</t>
        </is>
      </c>
      <c r="R5732" t="n">
        <v>5</v>
      </c>
      <c r="S5732" t="inlineStr">
        <is>
          <t>Yes</t>
        </is>
      </c>
    </row>
    <row r="5733">
      <c r="A5733" t="inlineStr">
        <is>
          <t>ORD-2502-05732</t>
        </is>
      </c>
      <c r="B5733" s="11" t="n">
        <v>45710</v>
      </c>
      <c r="C5733" t="inlineStr">
        <is>
          <t>South</t>
        </is>
      </c>
      <c r="D5733" t="inlineStr">
        <is>
          <t>Kochi</t>
        </is>
      </c>
      <c r="E5733" t="inlineStr">
        <is>
          <t>Education</t>
        </is>
      </c>
      <c r="F5733" t="inlineStr">
        <is>
          <t>Online</t>
        </is>
      </c>
      <c r="G5733" t="inlineStr">
        <is>
          <t>Accessories</t>
        </is>
      </c>
      <c r="H5733" t="inlineStr">
        <is>
          <t>USB Hub</t>
        </is>
      </c>
      <c r="I5733" t="n">
        <v>2</v>
      </c>
      <c r="J5733" s="12" t="n">
        <v>1317.47</v>
      </c>
      <c r="K5733" s="13" t="n">
        <v>0.2</v>
      </c>
      <c r="L5733" s="12" t="n">
        <v>2107.95</v>
      </c>
      <c r="M5733" s="12" t="n">
        <v>1791.76</v>
      </c>
      <c r="N5733" s="12" t="n">
        <v>316.19</v>
      </c>
      <c r="O5733" t="inlineStr">
        <is>
          <t>UPI</t>
        </is>
      </c>
      <c r="P5733" t="inlineStr">
        <is>
          <t>Kabir Singh</t>
        </is>
      </c>
      <c r="Q5733" t="inlineStr">
        <is>
          <t>CUST-0675</t>
        </is>
      </c>
      <c r="R5733" t="n">
        <v>1</v>
      </c>
      <c r="S5733" t="inlineStr">
        <is>
          <t>No</t>
        </is>
      </c>
    </row>
    <row r="5734">
      <c r="A5734" t="inlineStr">
        <is>
          <t>ORD-2510-05733</t>
        </is>
      </c>
      <c r="B5734" s="11" t="n">
        <v>45950</v>
      </c>
      <c r="C5734" t="inlineStr">
        <is>
          <t>West</t>
        </is>
      </c>
      <c r="D5734" t="inlineStr">
        <is>
          <t>Mumbai</t>
        </is>
      </c>
      <c r="E5734" t="inlineStr">
        <is>
          <t>Corporate</t>
        </is>
      </c>
      <c r="F5734" t="inlineStr">
        <is>
          <t>Online</t>
        </is>
      </c>
      <c r="G5734" t="inlineStr">
        <is>
          <t>Office Supplies</t>
        </is>
      </c>
      <c r="H5734" t="inlineStr">
        <is>
          <t>Notebook Pack</t>
        </is>
      </c>
      <c r="I5734" t="n">
        <v>8</v>
      </c>
      <c r="J5734" s="12" t="n">
        <v>399.73</v>
      </c>
      <c r="K5734" s="13" t="n">
        <v>0.05</v>
      </c>
      <c r="L5734" s="12" t="n">
        <v>3037.95</v>
      </c>
      <c r="M5734" s="12" t="n">
        <v>2046.62</v>
      </c>
      <c r="N5734" s="12" t="n">
        <v>991.33</v>
      </c>
      <c r="O5734" t="inlineStr">
        <is>
          <t>Net Banking</t>
        </is>
      </c>
      <c r="P5734" t="inlineStr">
        <is>
          <t>Rohan Verma</t>
        </is>
      </c>
      <c r="Q5734" t="inlineStr">
        <is>
          <t>CUST-0579</t>
        </is>
      </c>
      <c r="R5734" t="n">
        <v>5</v>
      </c>
      <c r="S5734" t="inlineStr">
        <is>
          <t>No</t>
        </is>
      </c>
    </row>
    <row r="5735">
      <c r="A5735" t="inlineStr">
        <is>
          <t>ORD-2509-05734</t>
        </is>
      </c>
      <c r="B5735" s="11" t="n">
        <v>45922</v>
      </c>
      <c r="C5735" t="inlineStr">
        <is>
          <t>South</t>
        </is>
      </c>
      <c r="D5735" t="inlineStr">
        <is>
          <t>Hyderabad</t>
        </is>
      </c>
      <c r="E5735" t="inlineStr">
        <is>
          <t>Corporate</t>
        </is>
      </c>
      <c r="F5735" t="inlineStr">
        <is>
          <t>Partner</t>
        </is>
      </c>
      <c r="G5735" t="inlineStr">
        <is>
          <t>Technology</t>
        </is>
      </c>
      <c r="H5735" t="inlineStr">
        <is>
          <t>Printer</t>
        </is>
      </c>
      <c r="I5735" t="n">
        <v>5</v>
      </c>
      <c r="J5735" s="12" t="n">
        <v>9942.67</v>
      </c>
      <c r="K5735" s="13" t="n">
        <v>0</v>
      </c>
      <c r="L5735" s="12" t="n">
        <v>49713.35</v>
      </c>
      <c r="M5735" s="12" t="n">
        <v>40764.95</v>
      </c>
      <c r="N5735" s="12" t="n">
        <v>8948.4</v>
      </c>
      <c r="O5735" t="inlineStr">
        <is>
          <t>Cash</t>
        </is>
      </c>
      <c r="P5735" t="inlineStr">
        <is>
          <t>Tara Kapoor</t>
        </is>
      </c>
      <c r="Q5735" t="inlineStr">
        <is>
          <t>CUST-0254</t>
        </is>
      </c>
      <c r="R5735" t="n">
        <v>4</v>
      </c>
      <c r="S5735" t="inlineStr">
        <is>
          <t>No</t>
        </is>
      </c>
    </row>
    <row r="5736">
      <c r="A5736" t="inlineStr">
        <is>
          <t>ORD-2505-05735</t>
        </is>
      </c>
      <c r="B5736" s="11" t="n">
        <v>45779</v>
      </c>
      <c r="C5736" t="inlineStr">
        <is>
          <t>East</t>
        </is>
      </c>
      <c r="D5736" t="inlineStr">
        <is>
          <t>Patna</t>
        </is>
      </c>
      <c r="E5736" t="inlineStr">
        <is>
          <t>Education</t>
        </is>
      </c>
      <c r="F5736" t="inlineStr">
        <is>
          <t>Direct Sales</t>
        </is>
      </c>
      <c r="G5736" t="inlineStr">
        <is>
          <t>Technology</t>
        </is>
      </c>
      <c r="H5736" t="inlineStr">
        <is>
          <t>Laptop</t>
        </is>
      </c>
      <c r="I5736" t="n">
        <v>3</v>
      </c>
      <c r="J5736" s="12" t="n">
        <v>47221.51</v>
      </c>
      <c r="K5736" s="13" t="n">
        <v>0.05</v>
      </c>
      <c r="L5736" s="12" t="n">
        <v>134581.3</v>
      </c>
      <c r="M5736" s="12" t="n">
        <v>121831.5</v>
      </c>
      <c r="N5736" s="12" t="n">
        <v>12749.8</v>
      </c>
      <c r="O5736" t="inlineStr">
        <is>
          <t>Net Banking</t>
        </is>
      </c>
      <c r="P5736" t="inlineStr">
        <is>
          <t>Vivaan Gupta</t>
        </is>
      </c>
      <c r="Q5736" t="inlineStr">
        <is>
          <t>CUST-0540</t>
        </is>
      </c>
      <c r="R5736" t="n">
        <v>6</v>
      </c>
      <c r="S5736" t="inlineStr">
        <is>
          <t>No</t>
        </is>
      </c>
    </row>
    <row r="5737">
      <c r="A5737" t="inlineStr">
        <is>
          <t>ORD-2511-05736</t>
        </is>
      </c>
      <c r="B5737" s="11" t="n">
        <v>45973</v>
      </c>
      <c r="C5737" t="inlineStr">
        <is>
          <t>North</t>
        </is>
      </c>
      <c r="D5737" t="inlineStr">
        <is>
          <t>Lucknow</t>
        </is>
      </c>
      <c r="E5737" t="inlineStr">
        <is>
          <t>Corporate</t>
        </is>
      </c>
      <c r="F5737" t="inlineStr">
        <is>
          <t>Retail Store</t>
        </is>
      </c>
      <c r="G5737" t="inlineStr">
        <is>
          <t>Furniture</t>
        </is>
      </c>
      <c r="H5737" t="inlineStr">
        <is>
          <t>Bookshelf</t>
        </is>
      </c>
      <c r="I5737" t="n">
        <v>8</v>
      </c>
      <c r="J5737" s="12" t="n">
        <v>5554.54</v>
      </c>
      <c r="K5737" s="13" t="n">
        <v>0.1</v>
      </c>
      <c r="L5737" s="12" t="n">
        <v>39992.69</v>
      </c>
      <c r="M5737" s="12" t="n">
        <v>32438.51</v>
      </c>
      <c r="N5737" s="12" t="n">
        <v>7554.18</v>
      </c>
      <c r="O5737" t="inlineStr">
        <is>
          <t>Credit Card</t>
        </is>
      </c>
      <c r="P5737" t="inlineStr">
        <is>
          <t>Kabir Singh</t>
        </is>
      </c>
      <c r="Q5737" t="inlineStr">
        <is>
          <t>CUST-0292</t>
        </is>
      </c>
      <c r="R5737" t="n">
        <v>7</v>
      </c>
      <c r="S5737" t="inlineStr">
        <is>
          <t>Yes</t>
        </is>
      </c>
    </row>
    <row r="5738">
      <c r="A5738" t="inlineStr">
        <is>
          <t>ORD-2512-05737</t>
        </is>
      </c>
      <c r="B5738" s="11" t="n">
        <v>45994</v>
      </c>
      <c r="C5738" t="inlineStr">
        <is>
          <t>South</t>
        </is>
      </c>
      <c r="D5738" t="inlineStr">
        <is>
          <t>Chennai</t>
        </is>
      </c>
      <c r="E5738" t="inlineStr">
        <is>
          <t>Education</t>
        </is>
      </c>
      <c r="F5738" t="inlineStr">
        <is>
          <t>Direct Sales</t>
        </is>
      </c>
      <c r="G5738" t="inlineStr">
        <is>
          <t>Office Supplies</t>
        </is>
      </c>
      <c r="H5738" t="inlineStr">
        <is>
          <t>File Folder</t>
        </is>
      </c>
      <c r="I5738" t="n">
        <v>3</v>
      </c>
      <c r="J5738" s="12" t="n">
        <v>119.06</v>
      </c>
      <c r="K5738" s="13" t="n">
        <v>0.1</v>
      </c>
      <c r="L5738" s="12" t="n">
        <v>321.46</v>
      </c>
      <c r="M5738" s="12" t="n">
        <v>207.16</v>
      </c>
      <c r="N5738" s="12" t="n">
        <v>114.3</v>
      </c>
      <c r="O5738" t="inlineStr">
        <is>
          <t>Debit Card</t>
        </is>
      </c>
      <c r="P5738" t="inlineStr">
        <is>
          <t>Diya Patel</t>
        </is>
      </c>
      <c r="Q5738" t="inlineStr">
        <is>
          <t>CUST-0489</t>
        </is>
      </c>
      <c r="R5738" t="n">
        <v>6</v>
      </c>
      <c r="S5738" t="inlineStr">
        <is>
          <t>No</t>
        </is>
      </c>
    </row>
    <row r="5739">
      <c r="A5739" t="inlineStr">
        <is>
          <t>ORD-2411-05738</t>
        </is>
      </c>
      <c r="B5739" s="11" t="n">
        <v>45610</v>
      </c>
      <c r="C5739" t="inlineStr">
        <is>
          <t>West</t>
        </is>
      </c>
      <c r="D5739" t="inlineStr">
        <is>
          <t>Ahmedabad</t>
        </is>
      </c>
      <c r="E5739" t="inlineStr">
        <is>
          <t>Education</t>
        </is>
      </c>
      <c r="F5739" t="inlineStr">
        <is>
          <t>Retail Store</t>
        </is>
      </c>
      <c r="G5739" t="inlineStr">
        <is>
          <t>Technology</t>
        </is>
      </c>
      <c r="H5739" t="inlineStr">
        <is>
          <t>Printer</t>
        </is>
      </c>
      <c r="I5739" t="n">
        <v>2</v>
      </c>
      <c r="J5739" s="12" t="n">
        <v>9483.469999999999</v>
      </c>
      <c r="K5739" s="13" t="n">
        <v>0.05</v>
      </c>
      <c r="L5739" s="12" t="n">
        <v>18018.59</v>
      </c>
      <c r="M5739" s="12" t="n">
        <v>15552.89</v>
      </c>
      <c r="N5739" s="12" t="n">
        <v>2465.7</v>
      </c>
      <c r="O5739" t="inlineStr">
        <is>
          <t>Cash</t>
        </is>
      </c>
      <c r="P5739" t="inlineStr">
        <is>
          <t>Diya Patel</t>
        </is>
      </c>
      <c r="Q5739" t="inlineStr">
        <is>
          <t>CUST-0628</t>
        </is>
      </c>
      <c r="R5739" t="n">
        <v>3</v>
      </c>
      <c r="S5739" t="inlineStr">
        <is>
          <t>No</t>
        </is>
      </c>
    </row>
    <row r="5740">
      <c r="A5740" t="inlineStr">
        <is>
          <t>ORD-2501-05739</t>
        </is>
      </c>
      <c r="B5740" s="11" t="n">
        <v>45684</v>
      </c>
      <c r="C5740" t="inlineStr">
        <is>
          <t>West</t>
        </is>
      </c>
      <c r="D5740" t="inlineStr">
        <is>
          <t>Ahmedabad</t>
        </is>
      </c>
      <c r="E5740" t="inlineStr">
        <is>
          <t>Consumer</t>
        </is>
      </c>
      <c r="F5740" t="inlineStr">
        <is>
          <t>Retail Store</t>
        </is>
      </c>
      <c r="G5740" t="inlineStr">
        <is>
          <t>Accessories</t>
        </is>
      </c>
      <c r="H5740" t="inlineStr">
        <is>
          <t>Mouse</t>
        </is>
      </c>
      <c r="I5740" t="n">
        <v>5</v>
      </c>
      <c r="J5740" s="12" t="n">
        <v>883.33</v>
      </c>
      <c r="K5740" s="13" t="n">
        <v>0.05</v>
      </c>
      <c r="L5740" s="12" t="n">
        <v>4195.82</v>
      </c>
      <c r="M5740" s="12" t="n">
        <v>2914.99</v>
      </c>
      <c r="N5740" s="12" t="n">
        <v>1280.83</v>
      </c>
      <c r="O5740" t="inlineStr">
        <is>
          <t>UPI</t>
        </is>
      </c>
      <c r="P5740" t="inlineStr">
        <is>
          <t>Diya Patel</t>
        </is>
      </c>
      <c r="Q5740" t="inlineStr">
        <is>
          <t>CUST-0716</t>
        </is>
      </c>
      <c r="R5740" t="n">
        <v>1</v>
      </c>
      <c r="S5740" t="inlineStr">
        <is>
          <t>No</t>
        </is>
      </c>
    </row>
    <row r="5741">
      <c r="A5741" t="inlineStr">
        <is>
          <t>ORD-2404-05740</t>
        </is>
      </c>
      <c r="B5741" s="11" t="n">
        <v>45403</v>
      </c>
      <c r="C5741" t="inlineStr">
        <is>
          <t>West</t>
        </is>
      </c>
      <c r="D5741" t="inlineStr">
        <is>
          <t>Ahmedabad</t>
        </is>
      </c>
      <c r="E5741" t="inlineStr">
        <is>
          <t>Corporate</t>
        </is>
      </c>
      <c r="F5741" t="inlineStr">
        <is>
          <t>Partner</t>
        </is>
      </c>
      <c r="G5741" t="inlineStr">
        <is>
          <t>Furniture</t>
        </is>
      </c>
      <c r="H5741" t="inlineStr">
        <is>
          <t>Cabinet</t>
        </is>
      </c>
      <c r="I5741" t="n">
        <v>3</v>
      </c>
      <c r="J5741" s="12" t="n">
        <v>8411.26</v>
      </c>
      <c r="K5741" s="13" t="n">
        <v>0.15</v>
      </c>
      <c r="L5741" s="12" t="n">
        <v>21448.71</v>
      </c>
      <c r="M5741" s="12" t="n">
        <v>19682.35</v>
      </c>
      <c r="N5741" s="12" t="n">
        <v>1766.36</v>
      </c>
      <c r="O5741" t="inlineStr">
        <is>
          <t>Cash</t>
        </is>
      </c>
      <c r="P5741" t="inlineStr">
        <is>
          <t>Meera Joshi</t>
        </is>
      </c>
      <c r="Q5741" t="inlineStr">
        <is>
          <t>CUST-0160</t>
        </is>
      </c>
      <c r="R5741" t="n">
        <v>1</v>
      </c>
      <c r="S5741" t="inlineStr">
        <is>
          <t>No</t>
        </is>
      </c>
    </row>
    <row r="5742">
      <c r="A5742" t="inlineStr">
        <is>
          <t>ORD-2509-05741</t>
        </is>
      </c>
      <c r="B5742" s="11" t="n">
        <v>45923</v>
      </c>
      <c r="C5742" t="inlineStr">
        <is>
          <t>East</t>
        </is>
      </c>
      <c r="D5742" t="inlineStr">
        <is>
          <t>Patna</t>
        </is>
      </c>
      <c r="E5742" t="inlineStr">
        <is>
          <t>Corporate</t>
        </is>
      </c>
      <c r="F5742" t="inlineStr">
        <is>
          <t>Online</t>
        </is>
      </c>
      <c r="G5742" t="inlineStr">
        <is>
          <t>Furniture</t>
        </is>
      </c>
      <c r="H5742" t="inlineStr">
        <is>
          <t>Office Chair</t>
        </is>
      </c>
      <c r="I5742" t="n">
        <v>3</v>
      </c>
      <c r="J5742" s="12" t="n">
        <v>7737.74</v>
      </c>
      <c r="K5742" s="13" t="n">
        <v>0.05</v>
      </c>
      <c r="L5742" s="12" t="n">
        <v>22052.56</v>
      </c>
      <c r="M5742" s="12" t="n">
        <v>16017.12</v>
      </c>
      <c r="N5742" s="12" t="n">
        <v>6035.44</v>
      </c>
      <c r="O5742" t="inlineStr">
        <is>
          <t>Credit Card</t>
        </is>
      </c>
      <c r="P5742" t="inlineStr">
        <is>
          <t>Meera Joshi</t>
        </is>
      </c>
      <c r="Q5742" t="inlineStr">
        <is>
          <t>CUST-0916</t>
        </is>
      </c>
      <c r="R5742" t="n">
        <v>6</v>
      </c>
      <c r="S5742" t="inlineStr">
        <is>
          <t>No</t>
        </is>
      </c>
    </row>
    <row r="5743">
      <c r="A5743" t="inlineStr">
        <is>
          <t>ORD-2408-05742</t>
        </is>
      </c>
      <c r="B5743" s="11" t="n">
        <v>45515</v>
      </c>
      <c r="C5743" t="inlineStr">
        <is>
          <t>West</t>
        </is>
      </c>
      <c r="D5743" t="inlineStr">
        <is>
          <t>Pune</t>
        </is>
      </c>
      <c r="E5743" t="inlineStr">
        <is>
          <t>Consumer</t>
        </is>
      </c>
      <c r="F5743" t="inlineStr">
        <is>
          <t>Retail Store</t>
        </is>
      </c>
      <c r="G5743" t="inlineStr">
        <is>
          <t>Office Supplies</t>
        </is>
      </c>
      <c r="H5743" t="inlineStr">
        <is>
          <t>Stapler</t>
        </is>
      </c>
      <c r="I5743" t="n">
        <v>2</v>
      </c>
      <c r="J5743" s="12" t="n">
        <v>342.93</v>
      </c>
      <c r="K5743" s="13" t="n">
        <v>0.25</v>
      </c>
      <c r="L5743" s="12" t="n">
        <v>514.39</v>
      </c>
      <c r="M5743" s="12" t="n">
        <v>459.53</v>
      </c>
      <c r="N5743" s="12" t="n">
        <v>54.86</v>
      </c>
      <c r="O5743" t="inlineStr">
        <is>
          <t>Debit Card</t>
        </is>
      </c>
      <c r="P5743" t="inlineStr">
        <is>
          <t>Aarav Sharma</t>
        </is>
      </c>
      <c r="Q5743" t="inlineStr">
        <is>
          <t>CUST-0839</t>
        </is>
      </c>
      <c r="R5743" t="n">
        <v>4</v>
      </c>
      <c r="S5743" t="inlineStr">
        <is>
          <t>No</t>
        </is>
      </c>
    </row>
    <row r="5744">
      <c r="A5744" t="inlineStr">
        <is>
          <t>ORD-2509-05743</t>
        </is>
      </c>
      <c r="B5744" s="11" t="n">
        <v>45929</v>
      </c>
      <c r="C5744" t="inlineStr">
        <is>
          <t>Central</t>
        </is>
      </c>
      <c r="D5744" t="inlineStr">
        <is>
          <t>Bhopal</t>
        </is>
      </c>
      <c r="E5744" t="inlineStr">
        <is>
          <t>Corporate</t>
        </is>
      </c>
      <c r="F5744" t="inlineStr">
        <is>
          <t>Direct Sales</t>
        </is>
      </c>
      <c r="G5744" t="inlineStr">
        <is>
          <t>Technology</t>
        </is>
      </c>
      <c r="H5744" t="inlineStr">
        <is>
          <t>Laptop</t>
        </is>
      </c>
      <c r="I5744" t="n">
        <v>3</v>
      </c>
      <c r="J5744" s="12" t="n">
        <v>48746.38</v>
      </c>
      <c r="K5744" s="13" t="n">
        <v>0.03</v>
      </c>
      <c r="L5744" s="12" t="n">
        <v>141851.97</v>
      </c>
      <c r="M5744" s="12" t="n">
        <v>125765.66</v>
      </c>
      <c r="N5744" s="12" t="n">
        <v>16086.31</v>
      </c>
      <c r="O5744" t="inlineStr">
        <is>
          <t>UPI</t>
        </is>
      </c>
      <c r="P5744" t="inlineStr">
        <is>
          <t>Tara Kapoor</t>
        </is>
      </c>
      <c r="Q5744" t="inlineStr">
        <is>
          <t>CUST-0197</t>
        </is>
      </c>
      <c r="R5744" t="n">
        <v>5</v>
      </c>
      <c r="S5744" t="inlineStr">
        <is>
          <t>No</t>
        </is>
      </c>
    </row>
    <row r="5745">
      <c r="A5745" t="inlineStr">
        <is>
          <t>ORD-2509-05744</t>
        </is>
      </c>
      <c r="B5745" s="11" t="n">
        <v>45902</v>
      </c>
      <c r="C5745" t="inlineStr">
        <is>
          <t>West</t>
        </is>
      </c>
      <c r="D5745" t="inlineStr">
        <is>
          <t>Pune</t>
        </is>
      </c>
      <c r="E5745" t="inlineStr">
        <is>
          <t>Consumer</t>
        </is>
      </c>
      <c r="F5745" t="inlineStr">
        <is>
          <t>Direct Sales</t>
        </is>
      </c>
      <c r="G5745" t="inlineStr">
        <is>
          <t>Technology</t>
        </is>
      </c>
      <c r="H5745" t="inlineStr">
        <is>
          <t>Monitor</t>
        </is>
      </c>
      <c r="I5745" t="n">
        <v>1</v>
      </c>
      <c r="J5745" s="12" t="n">
        <v>13236.05</v>
      </c>
      <c r="K5745" s="13" t="n">
        <v>0</v>
      </c>
      <c r="L5745" s="12" t="n">
        <v>13236.05</v>
      </c>
      <c r="M5745" s="12" t="n">
        <v>10588.84</v>
      </c>
      <c r="N5745" s="12" t="n">
        <v>2647.21</v>
      </c>
      <c r="O5745" t="inlineStr">
        <is>
          <t>Debit Card</t>
        </is>
      </c>
      <c r="P5745" t="inlineStr">
        <is>
          <t>Meera Joshi</t>
        </is>
      </c>
      <c r="Q5745" t="inlineStr">
        <is>
          <t>CUST-0014</t>
        </is>
      </c>
      <c r="R5745" t="n">
        <v>3</v>
      </c>
      <c r="S5745" t="inlineStr">
        <is>
          <t>Yes</t>
        </is>
      </c>
    </row>
    <row r="5746">
      <c r="A5746" t="inlineStr">
        <is>
          <t>ORD-2506-05745</t>
        </is>
      </c>
      <c r="B5746" s="11" t="n">
        <v>45835</v>
      </c>
      <c r="C5746" t="inlineStr">
        <is>
          <t>West</t>
        </is>
      </c>
      <c r="D5746" t="inlineStr">
        <is>
          <t>Surat</t>
        </is>
      </c>
      <c r="E5746" t="inlineStr">
        <is>
          <t>Education</t>
        </is>
      </c>
      <c r="F5746" t="inlineStr">
        <is>
          <t>Direct Sales</t>
        </is>
      </c>
      <c r="G5746" t="inlineStr">
        <is>
          <t>Office Supplies</t>
        </is>
      </c>
      <c r="H5746" t="inlineStr">
        <is>
          <t>Marker Set</t>
        </is>
      </c>
      <c r="I5746" t="n">
        <v>5</v>
      </c>
      <c r="J5746" s="12" t="n">
        <v>258.16</v>
      </c>
      <c r="K5746" s="13" t="n">
        <v>0.1</v>
      </c>
      <c r="L5746" s="12" t="n">
        <v>1161.72</v>
      </c>
      <c r="M5746" s="12" t="n">
        <v>839.02</v>
      </c>
      <c r="N5746" s="12" t="n">
        <v>322.7</v>
      </c>
      <c r="O5746" t="inlineStr">
        <is>
          <t>Credit Card</t>
        </is>
      </c>
      <c r="P5746" t="inlineStr">
        <is>
          <t>Aarav Sharma</t>
        </is>
      </c>
      <c r="Q5746" t="inlineStr">
        <is>
          <t>CUST-0919</t>
        </is>
      </c>
      <c r="R5746" t="n">
        <v>5</v>
      </c>
      <c r="S5746" t="inlineStr">
        <is>
          <t>No</t>
        </is>
      </c>
    </row>
    <row r="5747">
      <c r="A5747" t="inlineStr">
        <is>
          <t>ORD-2511-05746</t>
        </is>
      </c>
      <c r="B5747" s="11" t="n">
        <v>45979</v>
      </c>
      <c r="C5747" t="inlineStr">
        <is>
          <t>Central</t>
        </is>
      </c>
      <c r="D5747" t="inlineStr">
        <is>
          <t>Indore</t>
        </is>
      </c>
      <c r="E5747" t="inlineStr">
        <is>
          <t>Consumer</t>
        </is>
      </c>
      <c r="F5747" t="inlineStr">
        <is>
          <t>Partner</t>
        </is>
      </c>
      <c r="G5747" t="inlineStr">
        <is>
          <t>Office Supplies</t>
        </is>
      </c>
      <c r="H5747" t="inlineStr">
        <is>
          <t>Notebook Pack</t>
        </is>
      </c>
      <c r="I5747" t="n">
        <v>2</v>
      </c>
      <c r="J5747" s="12" t="n">
        <v>365.83</v>
      </c>
      <c r="K5747" s="13" t="n">
        <v>0.1</v>
      </c>
      <c r="L5747" s="12" t="n">
        <v>658.49</v>
      </c>
      <c r="M5747" s="12" t="n">
        <v>468.26</v>
      </c>
      <c r="N5747" s="12" t="n">
        <v>190.23</v>
      </c>
      <c r="O5747" t="inlineStr">
        <is>
          <t>UPI</t>
        </is>
      </c>
      <c r="P5747" t="inlineStr">
        <is>
          <t>Rohan Verma</t>
        </is>
      </c>
      <c r="Q5747" t="inlineStr">
        <is>
          <t>CUST-0566</t>
        </is>
      </c>
      <c r="R5747" t="n">
        <v>10</v>
      </c>
      <c r="S5747" t="inlineStr">
        <is>
          <t>No</t>
        </is>
      </c>
    </row>
    <row r="5748">
      <c r="A5748" t="inlineStr">
        <is>
          <t>ORD-2412-05747</t>
        </is>
      </c>
      <c r="B5748" s="11" t="n">
        <v>45657</v>
      </c>
      <c r="C5748" t="inlineStr">
        <is>
          <t>North</t>
        </is>
      </c>
      <c r="D5748" t="inlineStr">
        <is>
          <t>Jaipur</t>
        </is>
      </c>
      <c r="E5748" t="inlineStr">
        <is>
          <t>Small Business</t>
        </is>
      </c>
      <c r="F5748" t="inlineStr">
        <is>
          <t>Online</t>
        </is>
      </c>
      <c r="G5748" t="inlineStr">
        <is>
          <t>Accessories</t>
        </is>
      </c>
      <c r="H5748" t="inlineStr">
        <is>
          <t>Webcam</t>
        </is>
      </c>
      <c r="I5748" t="n">
        <v>4</v>
      </c>
      <c r="J5748" s="12" t="n">
        <v>3510.7</v>
      </c>
      <c r="K5748" s="13" t="n">
        <v>0.15</v>
      </c>
      <c r="L5748" s="12" t="n">
        <v>11936.38</v>
      </c>
      <c r="M5748" s="12" t="n">
        <v>10672.53</v>
      </c>
      <c r="N5748" s="12" t="n">
        <v>1263.85</v>
      </c>
      <c r="O5748" t="inlineStr">
        <is>
          <t>Net Banking</t>
        </is>
      </c>
      <c r="P5748" t="inlineStr">
        <is>
          <t>Tara Kapoor</t>
        </is>
      </c>
      <c r="Q5748" t="inlineStr">
        <is>
          <t>CUST-0034</t>
        </is>
      </c>
      <c r="R5748" t="n">
        <v>4</v>
      </c>
      <c r="S5748" t="inlineStr">
        <is>
          <t>No</t>
        </is>
      </c>
    </row>
    <row r="5749">
      <c r="A5749" t="inlineStr">
        <is>
          <t>ORD-2405-05748</t>
        </is>
      </c>
      <c r="B5749" s="11" t="n">
        <v>45438</v>
      </c>
      <c r="C5749" t="inlineStr">
        <is>
          <t>Central</t>
        </is>
      </c>
      <c r="D5749" t="inlineStr">
        <is>
          <t>Nagpur</t>
        </is>
      </c>
      <c r="E5749" t="inlineStr">
        <is>
          <t>Small Business</t>
        </is>
      </c>
      <c r="F5749" t="inlineStr">
        <is>
          <t>Online</t>
        </is>
      </c>
      <c r="G5749" t="inlineStr">
        <is>
          <t>Technology</t>
        </is>
      </c>
      <c r="H5749" t="inlineStr">
        <is>
          <t>Laptop</t>
        </is>
      </c>
      <c r="I5749" t="n">
        <v>6</v>
      </c>
      <c r="J5749" s="12" t="n">
        <v>41617.9</v>
      </c>
      <c r="K5749" s="13" t="n">
        <v>0.05</v>
      </c>
      <c r="L5749" s="12" t="n">
        <v>237222.03</v>
      </c>
      <c r="M5749" s="12" t="n">
        <v>214748.36</v>
      </c>
      <c r="N5749" s="12" t="n">
        <v>22473.67</v>
      </c>
      <c r="O5749" t="inlineStr">
        <is>
          <t>Net Banking</t>
        </is>
      </c>
      <c r="P5749" t="inlineStr">
        <is>
          <t>Ishaan Mehta</t>
        </is>
      </c>
      <c r="Q5749" t="inlineStr">
        <is>
          <t>CUST-0452</t>
        </is>
      </c>
      <c r="R5749" t="n">
        <v>4</v>
      </c>
      <c r="S5749" t="inlineStr">
        <is>
          <t>No</t>
        </is>
      </c>
    </row>
    <row r="5750">
      <c r="A5750" t="inlineStr">
        <is>
          <t>ORD-2501-05749</t>
        </is>
      </c>
      <c r="B5750" s="11" t="n">
        <v>45677</v>
      </c>
      <c r="C5750" t="inlineStr">
        <is>
          <t>East</t>
        </is>
      </c>
      <c r="D5750" t="inlineStr">
        <is>
          <t>Patna</t>
        </is>
      </c>
      <c r="E5750" t="inlineStr">
        <is>
          <t>Small Business</t>
        </is>
      </c>
      <c r="F5750" t="inlineStr">
        <is>
          <t>Partner</t>
        </is>
      </c>
      <c r="G5750" t="inlineStr">
        <is>
          <t>Accessories</t>
        </is>
      </c>
      <c r="H5750" t="inlineStr">
        <is>
          <t>Mouse</t>
        </is>
      </c>
      <c r="I5750" t="n">
        <v>3</v>
      </c>
      <c r="J5750" s="12" t="n">
        <v>929.2</v>
      </c>
      <c r="K5750" s="13" t="n">
        <v>0.1</v>
      </c>
      <c r="L5750" s="12" t="n">
        <v>2508.84</v>
      </c>
      <c r="M5750" s="12" t="n">
        <v>1839.82</v>
      </c>
      <c r="N5750" s="12" t="n">
        <v>669.02</v>
      </c>
      <c r="O5750" t="inlineStr">
        <is>
          <t>Net Banking</t>
        </is>
      </c>
      <c r="P5750" t="inlineStr">
        <is>
          <t>Rohan Verma</t>
        </is>
      </c>
      <c r="Q5750" t="inlineStr">
        <is>
          <t>CUST-0214</t>
        </is>
      </c>
      <c r="R5750" t="n">
        <v>3</v>
      </c>
      <c r="S5750" t="inlineStr">
        <is>
          <t>No</t>
        </is>
      </c>
    </row>
    <row r="5751">
      <c r="A5751" t="inlineStr">
        <is>
          <t>ORD-2507-05750</t>
        </is>
      </c>
      <c r="B5751" s="11" t="n">
        <v>45862</v>
      </c>
      <c r="C5751" t="inlineStr">
        <is>
          <t>North</t>
        </is>
      </c>
      <c r="D5751" t="inlineStr">
        <is>
          <t>Delhi</t>
        </is>
      </c>
      <c r="E5751" t="inlineStr">
        <is>
          <t>Consumer</t>
        </is>
      </c>
      <c r="F5751" t="inlineStr">
        <is>
          <t>Retail Store</t>
        </is>
      </c>
      <c r="G5751" t="inlineStr">
        <is>
          <t>Accessories</t>
        </is>
      </c>
      <c r="H5751" t="inlineStr">
        <is>
          <t>Laptop Stand</t>
        </is>
      </c>
      <c r="I5751" t="n">
        <v>5</v>
      </c>
      <c r="J5751" s="12" t="n">
        <v>1694.51</v>
      </c>
      <c r="K5751" s="13" t="n">
        <v>0.03</v>
      </c>
      <c r="L5751" s="12" t="n">
        <v>8218.370000000001</v>
      </c>
      <c r="M5751" s="12" t="n">
        <v>5930.78</v>
      </c>
      <c r="N5751" s="12" t="n">
        <v>2287.59</v>
      </c>
      <c r="O5751" t="inlineStr">
        <is>
          <t>Net Banking</t>
        </is>
      </c>
      <c r="P5751" t="inlineStr">
        <is>
          <t>Sara Khan</t>
        </is>
      </c>
      <c r="Q5751" t="inlineStr">
        <is>
          <t>CUST-0825</t>
        </is>
      </c>
      <c r="R5751" t="n">
        <v>5</v>
      </c>
      <c r="S5751" t="inlineStr">
        <is>
          <t>Yes</t>
        </is>
      </c>
    </row>
    <row r="5752">
      <c r="A5752" t="inlineStr">
        <is>
          <t>ORD-2403-05751</t>
        </is>
      </c>
      <c r="B5752" s="11" t="n">
        <v>45358</v>
      </c>
      <c r="C5752" t="inlineStr">
        <is>
          <t>East</t>
        </is>
      </c>
      <c r="D5752" t="inlineStr">
        <is>
          <t>Kolkata</t>
        </is>
      </c>
      <c r="E5752" t="inlineStr">
        <is>
          <t>Consumer</t>
        </is>
      </c>
      <c r="F5752" t="inlineStr">
        <is>
          <t>Online</t>
        </is>
      </c>
      <c r="G5752" t="inlineStr">
        <is>
          <t>Office Supplies</t>
        </is>
      </c>
      <c r="H5752" t="inlineStr">
        <is>
          <t>Notebook Pack</t>
        </is>
      </c>
      <c r="I5752" t="n">
        <v>3</v>
      </c>
      <c r="J5752" s="12" t="n">
        <v>401.57</v>
      </c>
      <c r="K5752" s="13" t="n">
        <v>0.15</v>
      </c>
      <c r="L5752" s="12" t="n">
        <v>1024</v>
      </c>
      <c r="M5752" s="12" t="n">
        <v>771.01</v>
      </c>
      <c r="N5752" s="12" t="n">
        <v>252.99</v>
      </c>
      <c r="O5752" t="inlineStr">
        <is>
          <t>Net Banking</t>
        </is>
      </c>
      <c r="P5752" t="inlineStr">
        <is>
          <t>Ishaan Mehta</t>
        </is>
      </c>
      <c r="Q5752" t="inlineStr">
        <is>
          <t>CUST-0850</t>
        </is>
      </c>
      <c r="R5752" t="n">
        <v>2</v>
      </c>
      <c r="S5752" t="inlineStr">
        <is>
          <t>No</t>
        </is>
      </c>
    </row>
    <row r="5753">
      <c r="A5753" t="inlineStr">
        <is>
          <t>ORD-2401-05752</t>
        </is>
      </c>
      <c r="B5753" s="11" t="n">
        <v>45310</v>
      </c>
      <c r="C5753" t="inlineStr">
        <is>
          <t>North</t>
        </is>
      </c>
      <c r="D5753" t="inlineStr">
        <is>
          <t>Chandigarh</t>
        </is>
      </c>
      <c r="E5753" t="inlineStr">
        <is>
          <t>Education</t>
        </is>
      </c>
      <c r="F5753" t="inlineStr">
        <is>
          <t>Direct Sales</t>
        </is>
      </c>
      <c r="G5753" t="inlineStr">
        <is>
          <t>Office Supplies</t>
        </is>
      </c>
      <c r="H5753" t="inlineStr">
        <is>
          <t>Stapler</t>
        </is>
      </c>
      <c r="I5753" t="n">
        <v>3</v>
      </c>
      <c r="J5753" s="12" t="n">
        <v>330.6</v>
      </c>
      <c r="K5753" s="13" t="n">
        <v>0.15</v>
      </c>
      <c r="L5753" s="12" t="n">
        <v>843.03</v>
      </c>
      <c r="M5753" s="12" t="n">
        <v>664.51</v>
      </c>
      <c r="N5753" s="12" t="n">
        <v>178.52</v>
      </c>
      <c r="O5753" t="inlineStr">
        <is>
          <t>Net Banking</t>
        </is>
      </c>
      <c r="P5753" t="inlineStr">
        <is>
          <t>Meera Joshi</t>
        </is>
      </c>
      <c r="Q5753" t="inlineStr">
        <is>
          <t>CUST-0531</t>
        </is>
      </c>
      <c r="R5753" t="n">
        <v>4</v>
      </c>
      <c r="S5753" t="inlineStr">
        <is>
          <t>No</t>
        </is>
      </c>
    </row>
    <row r="5754">
      <c r="A5754" t="inlineStr">
        <is>
          <t>ORD-2405-05753</t>
        </is>
      </c>
      <c r="B5754" s="11" t="n">
        <v>45418</v>
      </c>
      <c r="C5754" t="inlineStr">
        <is>
          <t>East</t>
        </is>
      </c>
      <c r="D5754" t="inlineStr">
        <is>
          <t>Kolkata</t>
        </is>
      </c>
      <c r="E5754" t="inlineStr">
        <is>
          <t>Education</t>
        </is>
      </c>
      <c r="F5754" t="inlineStr">
        <is>
          <t>Direct Sales</t>
        </is>
      </c>
      <c r="G5754" t="inlineStr">
        <is>
          <t>Technology</t>
        </is>
      </c>
      <c r="H5754" t="inlineStr">
        <is>
          <t>Laptop</t>
        </is>
      </c>
      <c r="I5754" t="n">
        <v>3</v>
      </c>
      <c r="J5754" s="12" t="n">
        <v>42052.56</v>
      </c>
      <c r="K5754" s="13" t="n">
        <v>0.15</v>
      </c>
      <c r="L5754" s="12" t="n">
        <v>107234.03</v>
      </c>
      <c r="M5754" s="12" t="n">
        <v>108495.6</v>
      </c>
      <c r="N5754" s="12" t="n">
        <v>-1261.57</v>
      </c>
      <c r="O5754" t="inlineStr">
        <is>
          <t>Credit Card</t>
        </is>
      </c>
      <c r="P5754" t="inlineStr">
        <is>
          <t>Anaya Rao</t>
        </is>
      </c>
      <c r="Q5754" t="inlineStr">
        <is>
          <t>CUST-0037</t>
        </is>
      </c>
      <c r="R5754" t="n">
        <v>4</v>
      </c>
      <c r="S5754" t="inlineStr">
        <is>
          <t>No</t>
        </is>
      </c>
    </row>
    <row r="5755">
      <c r="A5755" t="inlineStr">
        <is>
          <t>ORD-2505-05754</t>
        </is>
      </c>
      <c r="B5755" s="11" t="n">
        <v>45803</v>
      </c>
      <c r="C5755" t="inlineStr">
        <is>
          <t>North</t>
        </is>
      </c>
      <c r="D5755" t="inlineStr">
        <is>
          <t>Lucknow</t>
        </is>
      </c>
      <c r="E5755" t="inlineStr">
        <is>
          <t>Corporate</t>
        </is>
      </c>
      <c r="F5755" t="inlineStr">
        <is>
          <t>Partner</t>
        </is>
      </c>
      <c r="G5755" t="inlineStr">
        <is>
          <t>Accessories</t>
        </is>
      </c>
      <c r="H5755" t="inlineStr">
        <is>
          <t>Laptop Stand</t>
        </is>
      </c>
      <c r="I5755" t="n">
        <v>5</v>
      </c>
      <c r="J5755" s="12" t="n">
        <v>1798.11</v>
      </c>
      <c r="K5755" s="13" t="n">
        <v>0.05</v>
      </c>
      <c r="L5755" s="12" t="n">
        <v>8541.02</v>
      </c>
      <c r="M5755" s="12" t="n">
        <v>6293.38</v>
      </c>
      <c r="N5755" s="12" t="n">
        <v>2247.64</v>
      </c>
      <c r="O5755" t="inlineStr">
        <is>
          <t>Debit Card</t>
        </is>
      </c>
      <c r="P5755" t="inlineStr">
        <is>
          <t>Kabir Singh</t>
        </is>
      </c>
      <c r="Q5755" t="inlineStr">
        <is>
          <t>CUST-0934</t>
        </is>
      </c>
      <c r="R5755" t="n">
        <v>4</v>
      </c>
      <c r="S5755" t="inlineStr">
        <is>
          <t>No</t>
        </is>
      </c>
    </row>
    <row r="5756">
      <c r="A5756" t="inlineStr">
        <is>
          <t>ORD-2509-05755</t>
        </is>
      </c>
      <c r="B5756" s="11" t="n">
        <v>45910</v>
      </c>
      <c r="C5756" t="inlineStr">
        <is>
          <t>South</t>
        </is>
      </c>
      <c r="D5756" t="inlineStr">
        <is>
          <t>Kochi</t>
        </is>
      </c>
      <c r="E5756" t="inlineStr">
        <is>
          <t>Small Business</t>
        </is>
      </c>
      <c r="F5756" t="inlineStr">
        <is>
          <t>Direct Sales</t>
        </is>
      </c>
      <c r="G5756" t="inlineStr">
        <is>
          <t>Office Supplies</t>
        </is>
      </c>
      <c r="H5756" t="inlineStr">
        <is>
          <t>File Folder</t>
        </is>
      </c>
      <c r="I5756" t="n">
        <v>6</v>
      </c>
      <c r="J5756" s="12" t="n">
        <v>122.99</v>
      </c>
      <c r="K5756" s="13" t="n">
        <v>0</v>
      </c>
      <c r="L5756" s="12" t="n">
        <v>737.9400000000001</v>
      </c>
      <c r="M5756" s="12" t="n">
        <v>428.01</v>
      </c>
      <c r="N5756" s="12" t="n">
        <v>309.93</v>
      </c>
      <c r="O5756" t="inlineStr">
        <is>
          <t>UPI</t>
        </is>
      </c>
      <c r="P5756" t="inlineStr">
        <is>
          <t>Diya Patel</t>
        </is>
      </c>
      <c r="Q5756" t="inlineStr">
        <is>
          <t>CUST-0785</t>
        </is>
      </c>
      <c r="R5756" t="n">
        <v>3</v>
      </c>
      <c r="S5756" t="inlineStr">
        <is>
          <t>No</t>
        </is>
      </c>
    </row>
    <row r="5757">
      <c r="A5757" t="inlineStr">
        <is>
          <t>ORD-2401-05756</t>
        </is>
      </c>
      <c r="B5757" s="11" t="n">
        <v>45300</v>
      </c>
      <c r="C5757" t="inlineStr">
        <is>
          <t>South</t>
        </is>
      </c>
      <c r="D5757" t="inlineStr">
        <is>
          <t>Chennai</t>
        </is>
      </c>
      <c r="E5757" t="inlineStr">
        <is>
          <t>Consumer</t>
        </is>
      </c>
      <c r="F5757" t="inlineStr">
        <is>
          <t>Partner</t>
        </is>
      </c>
      <c r="G5757" t="inlineStr">
        <is>
          <t>Accessories</t>
        </is>
      </c>
      <c r="H5757" t="inlineStr">
        <is>
          <t>USB Hub</t>
        </is>
      </c>
      <c r="I5757" t="n">
        <v>2</v>
      </c>
      <c r="J5757" s="12" t="n">
        <v>1217.72</v>
      </c>
      <c r="K5757" s="13" t="n">
        <v>0.05</v>
      </c>
      <c r="L5757" s="12" t="n">
        <v>2313.67</v>
      </c>
      <c r="M5757" s="12" t="n">
        <v>1656.1</v>
      </c>
      <c r="N5757" s="12" t="n">
        <v>657.5700000000001</v>
      </c>
      <c r="O5757" t="inlineStr">
        <is>
          <t>UPI</t>
        </is>
      </c>
      <c r="P5757" t="inlineStr">
        <is>
          <t>Diya Patel</t>
        </is>
      </c>
      <c r="Q5757" t="inlineStr">
        <is>
          <t>CUST-0266</t>
        </is>
      </c>
      <c r="R5757" t="n">
        <v>2</v>
      </c>
      <c r="S5757" t="inlineStr">
        <is>
          <t>Yes</t>
        </is>
      </c>
    </row>
    <row r="5758">
      <c r="A5758" t="inlineStr">
        <is>
          <t>ORD-2405-05757</t>
        </is>
      </c>
      <c r="B5758" s="11" t="n">
        <v>45425</v>
      </c>
      <c r="C5758" t="inlineStr">
        <is>
          <t>South</t>
        </is>
      </c>
      <c r="D5758" t="inlineStr">
        <is>
          <t>Bengaluru</t>
        </is>
      </c>
      <c r="E5758" t="inlineStr">
        <is>
          <t>Small Business</t>
        </is>
      </c>
      <c r="F5758" t="inlineStr">
        <is>
          <t>Partner</t>
        </is>
      </c>
      <c r="G5758" t="inlineStr">
        <is>
          <t>Office Supplies</t>
        </is>
      </c>
      <c r="H5758" t="inlineStr">
        <is>
          <t>Pen Box</t>
        </is>
      </c>
      <c r="I5758" t="n">
        <v>2</v>
      </c>
      <c r="J5758" s="12" t="n">
        <v>203.97</v>
      </c>
      <c r="K5758" s="13" t="n">
        <v>0.15</v>
      </c>
      <c r="L5758" s="12" t="n">
        <v>346.75</v>
      </c>
      <c r="M5758" s="12" t="n">
        <v>248.84</v>
      </c>
      <c r="N5758" s="12" t="n">
        <v>97.91</v>
      </c>
      <c r="O5758" t="inlineStr">
        <is>
          <t>Net Banking</t>
        </is>
      </c>
      <c r="P5758" t="inlineStr">
        <is>
          <t>Diya Patel</t>
        </is>
      </c>
      <c r="Q5758" t="inlineStr">
        <is>
          <t>CUST-0446</t>
        </is>
      </c>
      <c r="R5758" t="n">
        <v>7</v>
      </c>
      <c r="S5758" t="inlineStr">
        <is>
          <t>No</t>
        </is>
      </c>
    </row>
    <row r="5759">
      <c r="A5759" t="inlineStr">
        <is>
          <t>ORD-2508-05758</t>
        </is>
      </c>
      <c r="B5759" s="11" t="n">
        <v>45898</v>
      </c>
      <c r="C5759" t="inlineStr">
        <is>
          <t>East</t>
        </is>
      </c>
      <c r="D5759" t="inlineStr">
        <is>
          <t>Bhubaneswar</t>
        </is>
      </c>
      <c r="E5759" t="inlineStr">
        <is>
          <t>Corporate</t>
        </is>
      </c>
      <c r="F5759" t="inlineStr">
        <is>
          <t>Online</t>
        </is>
      </c>
      <c r="G5759" t="inlineStr">
        <is>
          <t>Furniture</t>
        </is>
      </c>
      <c r="H5759" t="inlineStr">
        <is>
          <t>Bookshelf</t>
        </is>
      </c>
      <c r="I5759" t="n">
        <v>1</v>
      </c>
      <c r="J5759" s="12" t="n">
        <v>5839.42</v>
      </c>
      <c r="K5759" s="13" t="n">
        <v>0</v>
      </c>
      <c r="L5759" s="12" t="n">
        <v>5839.42</v>
      </c>
      <c r="M5759" s="12" t="n">
        <v>4262.78</v>
      </c>
      <c r="N5759" s="12" t="n">
        <v>1576.64</v>
      </c>
      <c r="O5759" t="inlineStr">
        <is>
          <t>Cash</t>
        </is>
      </c>
      <c r="P5759" t="inlineStr">
        <is>
          <t>Tara Kapoor</t>
        </is>
      </c>
      <c r="Q5759" t="inlineStr">
        <is>
          <t>CUST-0341</t>
        </is>
      </c>
      <c r="R5759" t="n">
        <v>8</v>
      </c>
      <c r="S5759" t="inlineStr">
        <is>
          <t>No</t>
        </is>
      </c>
    </row>
    <row r="5760">
      <c r="A5760" t="inlineStr">
        <is>
          <t>ORD-2412-05759</t>
        </is>
      </c>
      <c r="B5760" s="11" t="n">
        <v>45641</v>
      </c>
      <c r="C5760" t="inlineStr">
        <is>
          <t>East</t>
        </is>
      </c>
      <c r="D5760" t="inlineStr">
        <is>
          <t>Patna</t>
        </is>
      </c>
      <c r="E5760" t="inlineStr">
        <is>
          <t>Consumer</t>
        </is>
      </c>
      <c r="F5760" t="inlineStr">
        <is>
          <t>Partner</t>
        </is>
      </c>
      <c r="G5760" t="inlineStr">
        <is>
          <t>Furniture</t>
        </is>
      </c>
      <c r="H5760" t="inlineStr">
        <is>
          <t>Cabinet</t>
        </is>
      </c>
      <c r="I5760" t="n">
        <v>2</v>
      </c>
      <c r="J5760" s="12" t="n">
        <v>9261.129999999999</v>
      </c>
      <c r="K5760" s="13" t="n">
        <v>0.15</v>
      </c>
      <c r="L5760" s="12" t="n">
        <v>15743.92</v>
      </c>
      <c r="M5760" s="12" t="n">
        <v>14447.36</v>
      </c>
      <c r="N5760" s="12" t="n">
        <v>1296.56</v>
      </c>
      <c r="O5760" t="inlineStr">
        <is>
          <t>Credit Card</t>
        </is>
      </c>
      <c r="P5760" t="inlineStr">
        <is>
          <t>Vivaan Gupta</t>
        </is>
      </c>
      <c r="Q5760" t="inlineStr">
        <is>
          <t>CUST-0186</t>
        </is>
      </c>
      <c r="R5760" t="n">
        <v>4</v>
      </c>
      <c r="S5760" t="inlineStr">
        <is>
          <t>No</t>
        </is>
      </c>
    </row>
    <row r="5761">
      <c r="A5761" t="inlineStr">
        <is>
          <t>ORD-2503-05760</t>
        </is>
      </c>
      <c r="B5761" s="11" t="n">
        <v>45745</v>
      </c>
      <c r="C5761" t="inlineStr">
        <is>
          <t>West</t>
        </is>
      </c>
      <c r="D5761" t="inlineStr">
        <is>
          <t>Mumbai</t>
        </is>
      </c>
      <c r="E5761" t="inlineStr">
        <is>
          <t>Education</t>
        </is>
      </c>
      <c r="F5761" t="inlineStr">
        <is>
          <t>Retail Store</t>
        </is>
      </c>
      <c r="G5761" t="inlineStr">
        <is>
          <t>Office Supplies</t>
        </is>
      </c>
      <c r="H5761" t="inlineStr">
        <is>
          <t>Paper Ream</t>
        </is>
      </c>
      <c r="I5761" t="n">
        <v>3</v>
      </c>
      <c r="J5761" s="12" t="n">
        <v>485.89</v>
      </c>
      <c r="K5761" s="13" t="n">
        <v>0.25</v>
      </c>
      <c r="L5761" s="12" t="n">
        <v>1093.25</v>
      </c>
      <c r="M5761" s="12" t="n">
        <v>1093.25</v>
      </c>
      <c r="N5761" s="12" t="n">
        <v>0</v>
      </c>
      <c r="O5761" t="inlineStr">
        <is>
          <t>Cash</t>
        </is>
      </c>
      <c r="P5761" t="inlineStr">
        <is>
          <t>Ishaan Mehta</t>
        </is>
      </c>
      <c r="Q5761" t="inlineStr">
        <is>
          <t>CUST-0643</t>
        </is>
      </c>
      <c r="R5761" t="n">
        <v>5</v>
      </c>
      <c r="S5761" t="inlineStr">
        <is>
          <t>No</t>
        </is>
      </c>
    </row>
    <row r="5762">
      <c r="A5762" t="inlineStr">
        <is>
          <t>ORD-2504-05761</t>
        </is>
      </c>
      <c r="B5762" s="11" t="n">
        <v>45752</v>
      </c>
      <c r="C5762" t="inlineStr">
        <is>
          <t>North</t>
        </is>
      </c>
      <c r="D5762" t="inlineStr">
        <is>
          <t>Jaipur</t>
        </is>
      </c>
      <c r="E5762" t="inlineStr">
        <is>
          <t>Education</t>
        </is>
      </c>
      <c r="F5762" t="inlineStr">
        <is>
          <t>Partner</t>
        </is>
      </c>
      <c r="G5762" t="inlineStr">
        <is>
          <t>Furniture</t>
        </is>
      </c>
      <c r="H5762" t="inlineStr">
        <is>
          <t>Desk</t>
        </is>
      </c>
      <c r="I5762" t="n">
        <v>8</v>
      </c>
      <c r="J5762" s="12" t="n">
        <v>13094.86</v>
      </c>
      <c r="K5762" s="13" t="n">
        <v>0.05</v>
      </c>
      <c r="L5762" s="12" t="n">
        <v>99520.94</v>
      </c>
      <c r="M5762" s="12" t="n">
        <v>78569.16</v>
      </c>
      <c r="N5762" s="12" t="n">
        <v>20951.78</v>
      </c>
      <c r="O5762" t="inlineStr">
        <is>
          <t>Cash</t>
        </is>
      </c>
      <c r="P5762" t="inlineStr">
        <is>
          <t>Rohan Verma</t>
        </is>
      </c>
      <c r="Q5762" t="inlineStr">
        <is>
          <t>CUST-0412</t>
        </is>
      </c>
      <c r="R5762" t="n">
        <v>3</v>
      </c>
      <c r="S5762" t="inlineStr">
        <is>
          <t>Yes</t>
        </is>
      </c>
    </row>
    <row r="5763">
      <c r="A5763" t="inlineStr">
        <is>
          <t>ORD-2402-05762</t>
        </is>
      </c>
      <c r="B5763" s="11" t="n">
        <v>45344</v>
      </c>
      <c r="C5763" t="inlineStr">
        <is>
          <t>West</t>
        </is>
      </c>
      <c r="D5763" t="inlineStr">
        <is>
          <t>Pune</t>
        </is>
      </c>
      <c r="E5763" t="inlineStr">
        <is>
          <t>Consumer</t>
        </is>
      </c>
      <c r="F5763" t="inlineStr">
        <is>
          <t>Retail Store</t>
        </is>
      </c>
      <c r="G5763" t="inlineStr">
        <is>
          <t>Office Supplies</t>
        </is>
      </c>
      <c r="H5763" t="inlineStr">
        <is>
          <t>Pen Box</t>
        </is>
      </c>
      <c r="I5763" t="n">
        <v>1</v>
      </c>
      <c r="J5763" s="12" t="n">
        <v>212.37</v>
      </c>
      <c r="K5763" s="13" t="n">
        <v>0</v>
      </c>
      <c r="L5763" s="12" t="n">
        <v>212.37</v>
      </c>
      <c r="M5763" s="12" t="n">
        <v>129.55</v>
      </c>
      <c r="N5763" s="12" t="n">
        <v>82.81999999999999</v>
      </c>
      <c r="O5763" t="inlineStr">
        <is>
          <t>UPI</t>
        </is>
      </c>
      <c r="P5763" t="inlineStr">
        <is>
          <t>Anaya Rao</t>
        </is>
      </c>
      <c r="Q5763" t="inlineStr">
        <is>
          <t>CUST-0056</t>
        </is>
      </c>
      <c r="R5763" t="n">
        <v>4</v>
      </c>
      <c r="S5763" t="inlineStr">
        <is>
          <t>No</t>
        </is>
      </c>
    </row>
    <row r="5764">
      <c r="A5764" t="inlineStr">
        <is>
          <t>ORD-2511-05763</t>
        </is>
      </c>
      <c r="B5764" s="11" t="n">
        <v>45980</v>
      </c>
      <c r="C5764" t="inlineStr">
        <is>
          <t>North</t>
        </is>
      </c>
      <c r="D5764" t="inlineStr">
        <is>
          <t>Delhi</t>
        </is>
      </c>
      <c r="E5764" t="inlineStr">
        <is>
          <t>Consumer</t>
        </is>
      </c>
      <c r="F5764" t="inlineStr">
        <is>
          <t>Online</t>
        </is>
      </c>
      <c r="G5764" t="inlineStr">
        <is>
          <t>Office Supplies</t>
        </is>
      </c>
      <c r="H5764" t="inlineStr">
        <is>
          <t>Notebook Pack</t>
        </is>
      </c>
      <c r="I5764" t="n">
        <v>4</v>
      </c>
      <c r="J5764" s="12" t="n">
        <v>417.4</v>
      </c>
      <c r="K5764" s="13" t="n">
        <v>0</v>
      </c>
      <c r="L5764" s="12" t="n">
        <v>1669.6</v>
      </c>
      <c r="M5764" s="12" t="n">
        <v>1068.54</v>
      </c>
      <c r="N5764" s="12" t="n">
        <v>601.0599999999999</v>
      </c>
      <c r="O5764" t="inlineStr">
        <is>
          <t>Credit Card</t>
        </is>
      </c>
      <c r="P5764" t="inlineStr">
        <is>
          <t>Sara Khan</t>
        </is>
      </c>
      <c r="Q5764" t="inlineStr">
        <is>
          <t>CUST-0292</t>
        </is>
      </c>
      <c r="R5764" t="n">
        <v>4</v>
      </c>
      <c r="S5764" t="inlineStr">
        <is>
          <t>No</t>
        </is>
      </c>
    </row>
    <row r="5765">
      <c r="A5765" t="inlineStr">
        <is>
          <t>ORD-2411-05764</t>
        </is>
      </c>
      <c r="B5765" s="11" t="n">
        <v>45620</v>
      </c>
      <c r="C5765" t="inlineStr">
        <is>
          <t>Central</t>
        </is>
      </c>
      <c r="D5765" t="inlineStr">
        <is>
          <t>Nagpur</t>
        </is>
      </c>
      <c r="E5765" t="inlineStr">
        <is>
          <t>Consumer</t>
        </is>
      </c>
      <c r="F5765" t="inlineStr">
        <is>
          <t>Direct Sales</t>
        </is>
      </c>
      <c r="G5765" t="inlineStr">
        <is>
          <t>Office Supplies</t>
        </is>
      </c>
      <c r="H5765" t="inlineStr">
        <is>
          <t>Marker Set</t>
        </is>
      </c>
      <c r="I5765" t="n">
        <v>4</v>
      </c>
      <c r="J5765" s="12" t="n">
        <v>266.54</v>
      </c>
      <c r="K5765" s="13" t="n">
        <v>0.1</v>
      </c>
      <c r="L5765" s="12" t="n">
        <v>959.54</v>
      </c>
      <c r="M5765" s="12" t="n">
        <v>693</v>
      </c>
      <c r="N5765" s="12" t="n">
        <v>266.54</v>
      </c>
      <c r="O5765" t="inlineStr">
        <is>
          <t>Credit Card</t>
        </is>
      </c>
      <c r="P5765" t="inlineStr">
        <is>
          <t>Aarav Sharma</t>
        </is>
      </c>
      <c r="Q5765" t="inlineStr">
        <is>
          <t>CUST-0815</t>
        </is>
      </c>
      <c r="R5765" t="n">
        <v>3</v>
      </c>
      <c r="S5765" t="inlineStr">
        <is>
          <t>No</t>
        </is>
      </c>
    </row>
    <row r="5766">
      <c r="A5766" t="inlineStr">
        <is>
          <t>ORD-2509-05765</t>
        </is>
      </c>
      <c r="B5766" s="11" t="n">
        <v>45920</v>
      </c>
      <c r="C5766" t="inlineStr">
        <is>
          <t>Central</t>
        </is>
      </c>
      <c r="D5766" t="inlineStr">
        <is>
          <t>Bhopal</t>
        </is>
      </c>
      <c r="E5766" t="inlineStr">
        <is>
          <t>Education</t>
        </is>
      </c>
      <c r="F5766" t="inlineStr">
        <is>
          <t>Retail Store</t>
        </is>
      </c>
      <c r="G5766" t="inlineStr">
        <is>
          <t>Technology</t>
        </is>
      </c>
      <c r="H5766" t="inlineStr">
        <is>
          <t>Keyboard</t>
        </is>
      </c>
      <c r="I5766" t="n">
        <v>2</v>
      </c>
      <c r="J5766" s="12" t="n">
        <v>1775.56</v>
      </c>
      <c r="K5766" s="13" t="n">
        <v>0.1</v>
      </c>
      <c r="L5766" s="12" t="n">
        <v>3196.01</v>
      </c>
      <c r="M5766" s="12" t="n">
        <v>2521.3</v>
      </c>
      <c r="N5766" s="12" t="n">
        <v>674.71</v>
      </c>
      <c r="O5766" t="inlineStr">
        <is>
          <t>Cash</t>
        </is>
      </c>
      <c r="P5766" t="inlineStr">
        <is>
          <t>Sara Khan</t>
        </is>
      </c>
      <c r="Q5766" t="inlineStr">
        <is>
          <t>CUST-0932</t>
        </is>
      </c>
      <c r="R5766" t="n">
        <v>7</v>
      </c>
      <c r="S5766" t="inlineStr">
        <is>
          <t>No</t>
        </is>
      </c>
    </row>
    <row r="5767">
      <c r="A5767" t="inlineStr">
        <is>
          <t>ORD-2505-05766</t>
        </is>
      </c>
      <c r="B5767" s="11" t="n">
        <v>45798</v>
      </c>
      <c r="C5767" t="inlineStr">
        <is>
          <t>North</t>
        </is>
      </c>
      <c r="D5767" t="inlineStr">
        <is>
          <t>Chandigarh</t>
        </is>
      </c>
      <c r="E5767" t="inlineStr">
        <is>
          <t>Education</t>
        </is>
      </c>
      <c r="F5767" t="inlineStr">
        <is>
          <t>Direct Sales</t>
        </is>
      </c>
      <c r="G5767" t="inlineStr">
        <is>
          <t>Office Supplies</t>
        </is>
      </c>
      <c r="H5767" t="inlineStr">
        <is>
          <t>Pen Box</t>
        </is>
      </c>
      <c r="I5767" t="n">
        <v>2</v>
      </c>
      <c r="J5767" s="12" t="n">
        <v>190.63</v>
      </c>
      <c r="K5767" s="13" t="n">
        <v>0.1</v>
      </c>
      <c r="L5767" s="12" t="n">
        <v>343.13</v>
      </c>
      <c r="M5767" s="12" t="n">
        <v>232.57</v>
      </c>
      <c r="N5767" s="12" t="n">
        <v>110.56</v>
      </c>
      <c r="O5767" t="inlineStr">
        <is>
          <t>Net Banking</t>
        </is>
      </c>
      <c r="P5767" t="inlineStr">
        <is>
          <t>Vivaan Gupta</t>
        </is>
      </c>
      <c r="Q5767" t="inlineStr">
        <is>
          <t>CUST-0356</t>
        </is>
      </c>
      <c r="R5767" t="n">
        <v>3</v>
      </c>
      <c r="S5767" t="inlineStr">
        <is>
          <t>No</t>
        </is>
      </c>
    </row>
    <row r="5768">
      <c r="A5768" t="inlineStr">
        <is>
          <t>ORD-2411-05767</t>
        </is>
      </c>
      <c r="B5768" s="11" t="n">
        <v>45598</v>
      </c>
      <c r="C5768" t="inlineStr">
        <is>
          <t>South</t>
        </is>
      </c>
      <c r="D5768" t="inlineStr">
        <is>
          <t>Hyderabad</t>
        </is>
      </c>
      <c r="E5768" t="inlineStr">
        <is>
          <t>Education</t>
        </is>
      </c>
      <c r="F5768" t="inlineStr">
        <is>
          <t>Retail Store</t>
        </is>
      </c>
      <c r="G5768" t="inlineStr">
        <is>
          <t>Technology</t>
        </is>
      </c>
      <c r="H5768" t="inlineStr">
        <is>
          <t>Tablet</t>
        </is>
      </c>
      <c r="I5768" t="n">
        <v>3</v>
      </c>
      <c r="J5768" s="12" t="n">
        <v>24361.11</v>
      </c>
      <c r="K5768" s="13" t="n">
        <v>0.03</v>
      </c>
      <c r="L5768" s="12" t="n">
        <v>70890.83</v>
      </c>
      <c r="M5768" s="12" t="n">
        <v>60659.16</v>
      </c>
      <c r="N5768" s="12" t="n">
        <v>10231.67</v>
      </c>
      <c r="O5768" t="inlineStr">
        <is>
          <t>Net Banking</t>
        </is>
      </c>
      <c r="P5768" t="inlineStr">
        <is>
          <t>Ishaan Mehta</t>
        </is>
      </c>
      <c r="Q5768" t="inlineStr">
        <is>
          <t>CUST-0610</t>
        </is>
      </c>
      <c r="R5768" t="n">
        <v>7</v>
      </c>
      <c r="S5768" t="inlineStr">
        <is>
          <t>No</t>
        </is>
      </c>
    </row>
    <row r="5769">
      <c r="A5769" t="inlineStr">
        <is>
          <t>ORD-2503-05768</t>
        </is>
      </c>
      <c r="B5769" s="11" t="n">
        <v>45741</v>
      </c>
      <c r="C5769" t="inlineStr">
        <is>
          <t>East</t>
        </is>
      </c>
      <c r="D5769" t="inlineStr">
        <is>
          <t>Guwahati</t>
        </is>
      </c>
      <c r="E5769" t="inlineStr">
        <is>
          <t>Consumer</t>
        </is>
      </c>
      <c r="F5769" t="inlineStr">
        <is>
          <t>Online</t>
        </is>
      </c>
      <c r="G5769" t="inlineStr">
        <is>
          <t>Accessories</t>
        </is>
      </c>
      <c r="H5769" t="inlineStr">
        <is>
          <t>Laptop Stand</t>
        </is>
      </c>
      <c r="I5769" t="n">
        <v>5</v>
      </c>
      <c r="J5769" s="12" t="n">
        <v>1905.94</v>
      </c>
      <c r="K5769" s="13" t="n">
        <v>0</v>
      </c>
      <c r="L5769" s="12" t="n">
        <v>9529.700000000001</v>
      </c>
      <c r="M5769" s="12" t="n">
        <v>6670.79</v>
      </c>
      <c r="N5769" s="12" t="n">
        <v>2858.91</v>
      </c>
      <c r="O5769" t="inlineStr">
        <is>
          <t>Net Banking</t>
        </is>
      </c>
      <c r="P5769" t="inlineStr">
        <is>
          <t>Aarav Sharma</t>
        </is>
      </c>
      <c r="Q5769" t="inlineStr">
        <is>
          <t>CUST-0373</t>
        </is>
      </c>
      <c r="R5769" t="n">
        <v>2</v>
      </c>
      <c r="S5769" t="inlineStr">
        <is>
          <t>No</t>
        </is>
      </c>
    </row>
    <row r="5770">
      <c r="A5770" t="inlineStr">
        <is>
          <t>ORD-2506-05769</t>
        </is>
      </c>
      <c r="B5770" s="11" t="n">
        <v>45833</v>
      </c>
      <c r="C5770" t="inlineStr">
        <is>
          <t>West</t>
        </is>
      </c>
      <c r="D5770" t="inlineStr">
        <is>
          <t>Pune</t>
        </is>
      </c>
      <c r="E5770" t="inlineStr">
        <is>
          <t>Consumer</t>
        </is>
      </c>
      <c r="F5770" t="inlineStr">
        <is>
          <t>Direct Sales</t>
        </is>
      </c>
      <c r="G5770" t="inlineStr">
        <is>
          <t>Office Supplies</t>
        </is>
      </c>
      <c r="H5770" t="inlineStr">
        <is>
          <t>Notebook Pack</t>
        </is>
      </c>
      <c r="I5770" t="n">
        <v>1</v>
      </c>
      <c r="J5770" s="12" t="n">
        <v>413.65</v>
      </c>
      <c r="K5770" s="13" t="n">
        <v>0.1</v>
      </c>
      <c r="L5770" s="12" t="n">
        <v>372.28</v>
      </c>
      <c r="M5770" s="12" t="n">
        <v>264.74</v>
      </c>
      <c r="N5770" s="12" t="n">
        <v>107.54</v>
      </c>
      <c r="O5770" t="inlineStr">
        <is>
          <t>Cash</t>
        </is>
      </c>
      <c r="P5770" t="inlineStr">
        <is>
          <t>Anaya Rao</t>
        </is>
      </c>
      <c r="Q5770" t="inlineStr">
        <is>
          <t>CUST-0657</t>
        </is>
      </c>
      <c r="R5770" t="n">
        <v>2</v>
      </c>
      <c r="S5770" t="inlineStr">
        <is>
          <t>No</t>
        </is>
      </c>
    </row>
    <row r="5771">
      <c r="A5771" t="inlineStr">
        <is>
          <t>ORD-2505-05770</t>
        </is>
      </c>
      <c r="B5771" s="11" t="n">
        <v>45796</v>
      </c>
      <c r="C5771" t="inlineStr">
        <is>
          <t>East</t>
        </is>
      </c>
      <c r="D5771" t="inlineStr">
        <is>
          <t>Bhubaneswar</t>
        </is>
      </c>
      <c r="E5771" t="inlineStr">
        <is>
          <t>Small Business</t>
        </is>
      </c>
      <c r="F5771" t="inlineStr">
        <is>
          <t>Direct Sales</t>
        </is>
      </c>
      <c r="G5771" t="inlineStr">
        <is>
          <t>Office Supplies</t>
        </is>
      </c>
      <c r="H5771" t="inlineStr">
        <is>
          <t>Pen Box</t>
        </is>
      </c>
      <c r="I5771" t="n">
        <v>8</v>
      </c>
      <c r="J5771" s="12" t="n">
        <v>207</v>
      </c>
      <c r="K5771" s="13" t="n">
        <v>0.1</v>
      </c>
      <c r="L5771" s="12" t="n">
        <v>1490.4</v>
      </c>
      <c r="M5771" s="12" t="n">
        <v>1010.16</v>
      </c>
      <c r="N5771" s="12" t="n">
        <v>480.24</v>
      </c>
      <c r="O5771" t="inlineStr">
        <is>
          <t>UPI</t>
        </is>
      </c>
      <c r="P5771" t="inlineStr">
        <is>
          <t>Rohan Verma</t>
        </is>
      </c>
      <c r="Q5771" t="inlineStr">
        <is>
          <t>CUST-0240</t>
        </is>
      </c>
      <c r="R5771" t="n">
        <v>5</v>
      </c>
      <c r="S5771" t="inlineStr">
        <is>
          <t>No</t>
        </is>
      </c>
    </row>
    <row r="5772">
      <c r="A5772" t="inlineStr">
        <is>
          <t>ORD-2510-05771</t>
        </is>
      </c>
      <c r="B5772" s="11" t="n">
        <v>45938</v>
      </c>
      <c r="C5772" t="inlineStr">
        <is>
          <t>Central</t>
        </is>
      </c>
      <c r="D5772" t="inlineStr">
        <is>
          <t>Nagpur</t>
        </is>
      </c>
      <c r="E5772" t="inlineStr">
        <is>
          <t>Education</t>
        </is>
      </c>
      <c r="F5772" t="inlineStr">
        <is>
          <t>Direct Sales</t>
        </is>
      </c>
      <c r="G5772" t="inlineStr">
        <is>
          <t>Technology</t>
        </is>
      </c>
      <c r="H5772" t="inlineStr">
        <is>
          <t>Printer</t>
        </is>
      </c>
      <c r="I5772" t="n">
        <v>6</v>
      </c>
      <c r="J5772" s="12" t="n">
        <v>10946.68</v>
      </c>
      <c r="K5772" s="13" t="n">
        <v>0.05</v>
      </c>
      <c r="L5772" s="12" t="n">
        <v>62396.08</v>
      </c>
      <c r="M5772" s="12" t="n">
        <v>53857.67</v>
      </c>
      <c r="N5772" s="12" t="n">
        <v>8538.41</v>
      </c>
      <c r="O5772" t="inlineStr">
        <is>
          <t>Debit Card</t>
        </is>
      </c>
      <c r="P5772" t="inlineStr">
        <is>
          <t>Diya Patel</t>
        </is>
      </c>
      <c r="Q5772" t="inlineStr">
        <is>
          <t>CUST-0261</t>
        </is>
      </c>
      <c r="R5772" t="n">
        <v>5</v>
      </c>
      <c r="S5772" t="inlineStr">
        <is>
          <t>Yes</t>
        </is>
      </c>
    </row>
    <row r="5773">
      <c r="A5773" t="inlineStr">
        <is>
          <t>ORD-2408-05772</t>
        </is>
      </c>
      <c r="B5773" s="11" t="n">
        <v>45508</v>
      </c>
      <c r="C5773" t="inlineStr">
        <is>
          <t>West</t>
        </is>
      </c>
      <c r="D5773" t="inlineStr">
        <is>
          <t>Mumbai</t>
        </is>
      </c>
      <c r="E5773" t="inlineStr">
        <is>
          <t>Small Business</t>
        </is>
      </c>
      <c r="F5773" t="inlineStr">
        <is>
          <t>Online</t>
        </is>
      </c>
      <c r="G5773" t="inlineStr">
        <is>
          <t>Accessories</t>
        </is>
      </c>
      <c r="H5773" t="inlineStr">
        <is>
          <t>Mouse</t>
        </is>
      </c>
      <c r="I5773" t="n">
        <v>2</v>
      </c>
      <c r="J5773" s="12" t="n">
        <v>868.5700000000001</v>
      </c>
      <c r="K5773" s="13" t="n">
        <v>0</v>
      </c>
      <c r="L5773" s="12" t="n">
        <v>1737.14</v>
      </c>
      <c r="M5773" s="12" t="n">
        <v>1146.51</v>
      </c>
      <c r="N5773" s="12" t="n">
        <v>590.63</v>
      </c>
      <c r="O5773" t="inlineStr">
        <is>
          <t>UPI</t>
        </is>
      </c>
      <c r="P5773" t="inlineStr">
        <is>
          <t>Diya Patel</t>
        </is>
      </c>
      <c r="Q5773" t="inlineStr">
        <is>
          <t>CUST-0013</t>
        </is>
      </c>
      <c r="R5773" t="n">
        <v>2</v>
      </c>
      <c r="S5773" t="inlineStr">
        <is>
          <t>No</t>
        </is>
      </c>
    </row>
    <row r="5774">
      <c r="A5774" t="inlineStr">
        <is>
          <t>ORD-2409-05773</t>
        </is>
      </c>
      <c r="B5774" s="11" t="n">
        <v>45552</v>
      </c>
      <c r="C5774" t="inlineStr">
        <is>
          <t>Central</t>
        </is>
      </c>
      <c r="D5774" t="inlineStr">
        <is>
          <t>Bhopal</t>
        </is>
      </c>
      <c r="E5774" t="inlineStr">
        <is>
          <t>Corporate</t>
        </is>
      </c>
      <c r="F5774" t="inlineStr">
        <is>
          <t>Retail Store</t>
        </is>
      </c>
      <c r="G5774" t="inlineStr">
        <is>
          <t>Office Supplies</t>
        </is>
      </c>
      <c r="H5774" t="inlineStr">
        <is>
          <t>Marker Set</t>
        </is>
      </c>
      <c r="I5774" t="n">
        <v>8</v>
      </c>
      <c r="J5774" s="12" t="n">
        <v>274.34</v>
      </c>
      <c r="K5774" s="13" t="n">
        <v>0.15</v>
      </c>
      <c r="L5774" s="12" t="n">
        <v>1865.51</v>
      </c>
      <c r="M5774" s="12" t="n">
        <v>1426.57</v>
      </c>
      <c r="N5774" s="12" t="n">
        <v>438.94</v>
      </c>
      <c r="O5774" t="inlineStr">
        <is>
          <t>Net Banking</t>
        </is>
      </c>
      <c r="P5774" t="inlineStr">
        <is>
          <t>Meera Joshi</t>
        </is>
      </c>
      <c r="Q5774" t="inlineStr">
        <is>
          <t>CUST-0854</t>
        </is>
      </c>
      <c r="R5774" t="n">
        <v>2</v>
      </c>
      <c r="S5774" t="inlineStr">
        <is>
          <t>No</t>
        </is>
      </c>
    </row>
    <row r="5775">
      <c r="A5775" t="inlineStr">
        <is>
          <t>ORD-2411-05774</t>
        </is>
      </c>
      <c r="B5775" s="11" t="n">
        <v>45600</v>
      </c>
      <c r="C5775" t="inlineStr">
        <is>
          <t>North</t>
        </is>
      </c>
      <c r="D5775" t="inlineStr">
        <is>
          <t>Lucknow</t>
        </is>
      </c>
      <c r="E5775" t="inlineStr">
        <is>
          <t>Consumer</t>
        </is>
      </c>
      <c r="F5775" t="inlineStr">
        <is>
          <t>Direct Sales</t>
        </is>
      </c>
      <c r="G5775" t="inlineStr">
        <is>
          <t>Accessories</t>
        </is>
      </c>
      <c r="H5775" t="inlineStr">
        <is>
          <t>Laptop Stand</t>
        </is>
      </c>
      <c r="I5775" t="n">
        <v>3</v>
      </c>
      <c r="J5775" s="12" t="n">
        <v>1969.87</v>
      </c>
      <c r="K5775" s="13" t="n">
        <v>0.15</v>
      </c>
      <c r="L5775" s="12" t="n">
        <v>5023.17</v>
      </c>
      <c r="M5775" s="12" t="n">
        <v>4136.73</v>
      </c>
      <c r="N5775" s="12" t="n">
        <v>886.4400000000001</v>
      </c>
      <c r="O5775" t="inlineStr">
        <is>
          <t>Debit Card</t>
        </is>
      </c>
      <c r="P5775" t="inlineStr">
        <is>
          <t>Ishaan Mehta</t>
        </is>
      </c>
      <c r="Q5775" t="inlineStr">
        <is>
          <t>CUST-0523</t>
        </is>
      </c>
      <c r="R5775" t="n">
        <v>3</v>
      </c>
      <c r="S5775" t="inlineStr">
        <is>
          <t>No</t>
        </is>
      </c>
    </row>
    <row r="5776">
      <c r="A5776" t="inlineStr">
        <is>
          <t>ORD-2407-05775</t>
        </is>
      </c>
      <c r="B5776" s="11" t="n">
        <v>45474</v>
      </c>
      <c r="C5776" t="inlineStr">
        <is>
          <t>Central</t>
        </is>
      </c>
      <c r="D5776" t="inlineStr">
        <is>
          <t>Raipur</t>
        </is>
      </c>
      <c r="E5776" t="inlineStr">
        <is>
          <t>Corporate</t>
        </is>
      </c>
      <c r="F5776" t="inlineStr">
        <is>
          <t>Direct Sales</t>
        </is>
      </c>
      <c r="G5776" t="inlineStr">
        <is>
          <t>Furniture</t>
        </is>
      </c>
      <c r="H5776" t="inlineStr">
        <is>
          <t>Bookshelf</t>
        </is>
      </c>
      <c r="I5776" t="n">
        <v>10</v>
      </c>
      <c r="J5776" s="12" t="n">
        <v>5978.29</v>
      </c>
      <c r="K5776" s="13" t="n">
        <v>0.1</v>
      </c>
      <c r="L5776" s="12" t="n">
        <v>53804.61</v>
      </c>
      <c r="M5776" s="12" t="n">
        <v>43641.52</v>
      </c>
      <c r="N5776" s="12" t="n">
        <v>10163.09</v>
      </c>
      <c r="O5776" t="inlineStr">
        <is>
          <t>UPI</t>
        </is>
      </c>
      <c r="P5776" t="inlineStr">
        <is>
          <t>Sara Khan</t>
        </is>
      </c>
      <c r="Q5776" t="inlineStr">
        <is>
          <t>CUST-0017</t>
        </is>
      </c>
      <c r="R5776" t="n">
        <v>3</v>
      </c>
      <c r="S5776" t="inlineStr">
        <is>
          <t>No</t>
        </is>
      </c>
    </row>
    <row r="5777">
      <c r="A5777" t="inlineStr">
        <is>
          <t>ORD-2504-05776</t>
        </is>
      </c>
      <c r="B5777" s="11" t="n">
        <v>45768</v>
      </c>
      <c r="C5777" t="inlineStr">
        <is>
          <t>East</t>
        </is>
      </c>
      <c r="D5777" t="inlineStr">
        <is>
          <t>Patna</t>
        </is>
      </c>
      <c r="E5777" t="inlineStr">
        <is>
          <t>Small Business</t>
        </is>
      </c>
      <c r="F5777" t="inlineStr">
        <is>
          <t>Direct Sales</t>
        </is>
      </c>
      <c r="G5777" t="inlineStr">
        <is>
          <t>Technology</t>
        </is>
      </c>
      <c r="H5777" t="inlineStr">
        <is>
          <t>Monitor</t>
        </is>
      </c>
      <c r="I5777" t="n">
        <v>6</v>
      </c>
      <c r="J5777" s="12" t="n">
        <v>13275.06</v>
      </c>
      <c r="K5777" s="13" t="n">
        <v>0.1</v>
      </c>
      <c r="L5777" s="12" t="n">
        <v>71685.32000000001</v>
      </c>
      <c r="M5777" s="12" t="n">
        <v>63720.29</v>
      </c>
      <c r="N5777" s="12" t="n">
        <v>7965.03</v>
      </c>
      <c r="O5777" t="inlineStr">
        <is>
          <t>UPI</t>
        </is>
      </c>
      <c r="P5777" t="inlineStr">
        <is>
          <t>Meera Joshi</t>
        </is>
      </c>
      <c r="Q5777" t="inlineStr">
        <is>
          <t>CUST-0355</t>
        </is>
      </c>
      <c r="R5777" t="n">
        <v>5</v>
      </c>
      <c r="S5777" t="inlineStr">
        <is>
          <t>No</t>
        </is>
      </c>
    </row>
    <row r="5778">
      <c r="A5778" t="inlineStr">
        <is>
          <t>ORD-2408-05777</t>
        </is>
      </c>
      <c r="B5778" s="11" t="n">
        <v>45532</v>
      </c>
      <c r="C5778" t="inlineStr">
        <is>
          <t>West</t>
        </is>
      </c>
      <c r="D5778" t="inlineStr">
        <is>
          <t>Surat</t>
        </is>
      </c>
      <c r="E5778" t="inlineStr">
        <is>
          <t>Education</t>
        </is>
      </c>
      <c r="F5778" t="inlineStr">
        <is>
          <t>Direct Sales</t>
        </is>
      </c>
      <c r="G5778" t="inlineStr">
        <is>
          <t>Technology</t>
        </is>
      </c>
      <c r="H5778" t="inlineStr">
        <is>
          <t>Headphones</t>
        </is>
      </c>
      <c r="I5778" t="n">
        <v>6</v>
      </c>
      <c r="J5778" s="12" t="n">
        <v>2966.57</v>
      </c>
      <c r="K5778" s="13" t="n">
        <v>0.03</v>
      </c>
      <c r="L5778" s="12" t="n">
        <v>17265.44</v>
      </c>
      <c r="M5778" s="12" t="n">
        <v>13171.57</v>
      </c>
      <c r="N5778" s="12" t="n">
        <v>4093.87</v>
      </c>
      <c r="O5778" t="inlineStr">
        <is>
          <t>UPI</t>
        </is>
      </c>
      <c r="P5778" t="inlineStr">
        <is>
          <t>Aarav Sharma</t>
        </is>
      </c>
      <c r="Q5778" t="inlineStr">
        <is>
          <t>CUST-0831</t>
        </is>
      </c>
      <c r="R5778" t="n">
        <v>4</v>
      </c>
      <c r="S5778" t="inlineStr">
        <is>
          <t>No</t>
        </is>
      </c>
    </row>
    <row r="5779">
      <c r="A5779" t="inlineStr">
        <is>
          <t>ORD-2504-05778</t>
        </is>
      </c>
      <c r="B5779" s="11" t="n">
        <v>45767</v>
      </c>
      <c r="C5779" t="inlineStr">
        <is>
          <t>South</t>
        </is>
      </c>
      <c r="D5779" t="inlineStr">
        <is>
          <t>Kochi</t>
        </is>
      </c>
      <c r="E5779" t="inlineStr">
        <is>
          <t>Education</t>
        </is>
      </c>
      <c r="F5779" t="inlineStr">
        <is>
          <t>Retail Store</t>
        </is>
      </c>
      <c r="G5779" t="inlineStr">
        <is>
          <t>Furniture</t>
        </is>
      </c>
      <c r="H5779" t="inlineStr">
        <is>
          <t>Cabinet</t>
        </is>
      </c>
      <c r="I5779" t="n">
        <v>4</v>
      </c>
      <c r="J5779" s="12" t="n">
        <v>10352.38</v>
      </c>
      <c r="K5779" s="13" t="n">
        <v>0.2</v>
      </c>
      <c r="L5779" s="12" t="n">
        <v>33127.62</v>
      </c>
      <c r="M5779" s="12" t="n">
        <v>32299.43</v>
      </c>
      <c r="N5779" s="12" t="n">
        <v>828.1900000000001</v>
      </c>
      <c r="O5779" t="inlineStr">
        <is>
          <t>Net Banking</t>
        </is>
      </c>
      <c r="P5779" t="inlineStr">
        <is>
          <t>Meera Joshi</t>
        </is>
      </c>
      <c r="Q5779" t="inlineStr">
        <is>
          <t>CUST-0058</t>
        </is>
      </c>
      <c r="R5779" t="n">
        <v>2</v>
      </c>
      <c r="S5779" t="inlineStr">
        <is>
          <t>No</t>
        </is>
      </c>
    </row>
    <row r="5780">
      <c r="A5780" t="inlineStr">
        <is>
          <t>ORD-2505-05779</t>
        </is>
      </c>
      <c r="B5780" s="11" t="n">
        <v>45794</v>
      </c>
      <c r="C5780" t="inlineStr">
        <is>
          <t>North</t>
        </is>
      </c>
      <c r="D5780" t="inlineStr">
        <is>
          <t>Lucknow</t>
        </is>
      </c>
      <c r="E5780" t="inlineStr">
        <is>
          <t>Education</t>
        </is>
      </c>
      <c r="F5780" t="inlineStr">
        <is>
          <t>Partner</t>
        </is>
      </c>
      <c r="G5780" t="inlineStr">
        <is>
          <t>Technology</t>
        </is>
      </c>
      <c r="H5780" t="inlineStr">
        <is>
          <t>Headphones</t>
        </is>
      </c>
      <c r="I5780" t="n">
        <v>2</v>
      </c>
      <c r="J5780" s="12" t="n">
        <v>2752.38</v>
      </c>
      <c r="K5780" s="13" t="n">
        <v>0</v>
      </c>
      <c r="L5780" s="12" t="n">
        <v>5504.76</v>
      </c>
      <c r="M5780" s="12" t="n">
        <v>4073.52</v>
      </c>
      <c r="N5780" s="12" t="n">
        <v>1431.24</v>
      </c>
      <c r="O5780" t="inlineStr">
        <is>
          <t>Cash</t>
        </is>
      </c>
      <c r="P5780" t="inlineStr">
        <is>
          <t>Kabir Singh</t>
        </is>
      </c>
      <c r="Q5780" t="inlineStr">
        <is>
          <t>CUST-0548</t>
        </is>
      </c>
      <c r="R5780" t="n">
        <v>5</v>
      </c>
      <c r="S5780" t="inlineStr">
        <is>
          <t>No</t>
        </is>
      </c>
    </row>
    <row r="5781">
      <c r="A5781" t="inlineStr">
        <is>
          <t>ORD-2406-05780</t>
        </is>
      </c>
      <c r="B5781" s="11" t="n">
        <v>45444</v>
      </c>
      <c r="C5781" t="inlineStr">
        <is>
          <t>South</t>
        </is>
      </c>
      <c r="D5781" t="inlineStr">
        <is>
          <t>Bengaluru</t>
        </is>
      </c>
      <c r="E5781" t="inlineStr">
        <is>
          <t>Consumer</t>
        </is>
      </c>
      <c r="F5781" t="inlineStr">
        <is>
          <t>Partner</t>
        </is>
      </c>
      <c r="G5781" t="inlineStr">
        <is>
          <t>Accessories</t>
        </is>
      </c>
      <c r="H5781" t="inlineStr">
        <is>
          <t>USB Hub</t>
        </is>
      </c>
      <c r="I5781" t="n">
        <v>1</v>
      </c>
      <c r="J5781" s="12" t="n">
        <v>1258.29</v>
      </c>
      <c r="K5781" s="13" t="n">
        <v>0</v>
      </c>
      <c r="L5781" s="12" t="n">
        <v>1258.29</v>
      </c>
      <c r="M5781" s="12" t="n">
        <v>855.64</v>
      </c>
      <c r="N5781" s="12" t="n">
        <v>402.65</v>
      </c>
      <c r="O5781" t="inlineStr">
        <is>
          <t>UPI</t>
        </is>
      </c>
      <c r="P5781" t="inlineStr">
        <is>
          <t>Meera Joshi</t>
        </is>
      </c>
      <c r="Q5781" t="inlineStr">
        <is>
          <t>CUST-0801</t>
        </is>
      </c>
      <c r="R5781" t="n">
        <v>8</v>
      </c>
      <c r="S5781" t="inlineStr">
        <is>
          <t>No</t>
        </is>
      </c>
    </row>
    <row r="5782">
      <c r="A5782" t="inlineStr">
        <is>
          <t>ORD-2412-05781</t>
        </is>
      </c>
      <c r="B5782" s="11" t="n">
        <v>45644</v>
      </c>
      <c r="C5782" t="inlineStr">
        <is>
          <t>East</t>
        </is>
      </c>
      <c r="D5782" t="inlineStr">
        <is>
          <t>Kolkata</t>
        </is>
      </c>
      <c r="E5782" t="inlineStr">
        <is>
          <t>Corporate</t>
        </is>
      </c>
      <c r="F5782" t="inlineStr">
        <is>
          <t>Online</t>
        </is>
      </c>
      <c r="G5782" t="inlineStr">
        <is>
          <t>Accessories</t>
        </is>
      </c>
      <c r="H5782" t="inlineStr">
        <is>
          <t>Webcam</t>
        </is>
      </c>
      <c r="I5782" t="n">
        <v>2</v>
      </c>
      <c r="J5782" s="12" t="n">
        <v>3559.71</v>
      </c>
      <c r="K5782" s="13" t="n">
        <v>0.2</v>
      </c>
      <c r="L5782" s="12" t="n">
        <v>5695.54</v>
      </c>
      <c r="M5782" s="12" t="n">
        <v>5410.76</v>
      </c>
      <c r="N5782" s="12" t="n">
        <v>284.78</v>
      </c>
      <c r="O5782" t="inlineStr">
        <is>
          <t>Net Banking</t>
        </is>
      </c>
      <c r="P5782" t="inlineStr">
        <is>
          <t>Tara Kapoor</t>
        </is>
      </c>
      <c r="Q5782" t="inlineStr">
        <is>
          <t>CUST-0648</t>
        </is>
      </c>
      <c r="R5782" t="n">
        <v>10</v>
      </c>
      <c r="S5782" t="inlineStr">
        <is>
          <t>No</t>
        </is>
      </c>
    </row>
    <row r="5783">
      <c r="A5783" t="inlineStr">
        <is>
          <t>ORD-2504-05782</t>
        </is>
      </c>
      <c r="B5783" s="11" t="n">
        <v>45767</v>
      </c>
      <c r="C5783" t="inlineStr">
        <is>
          <t>South</t>
        </is>
      </c>
      <c r="D5783" t="inlineStr">
        <is>
          <t>Hyderabad</t>
        </is>
      </c>
      <c r="E5783" t="inlineStr">
        <is>
          <t>Small Business</t>
        </is>
      </c>
      <c r="F5783" t="inlineStr">
        <is>
          <t>Direct Sales</t>
        </is>
      </c>
      <c r="G5783" t="inlineStr">
        <is>
          <t>Office Supplies</t>
        </is>
      </c>
      <c r="H5783" t="inlineStr">
        <is>
          <t>Notebook Pack</t>
        </is>
      </c>
      <c r="I5783" t="n">
        <v>2</v>
      </c>
      <c r="J5783" s="12" t="n">
        <v>355.55</v>
      </c>
      <c r="K5783" s="13" t="n">
        <v>0.1</v>
      </c>
      <c r="L5783" s="12" t="n">
        <v>639.99</v>
      </c>
      <c r="M5783" s="12" t="n">
        <v>455.1</v>
      </c>
      <c r="N5783" s="12" t="n">
        <v>184.89</v>
      </c>
      <c r="O5783" t="inlineStr">
        <is>
          <t>Debit Card</t>
        </is>
      </c>
      <c r="P5783" t="inlineStr">
        <is>
          <t>Meera Joshi</t>
        </is>
      </c>
      <c r="Q5783" t="inlineStr">
        <is>
          <t>CUST-0852</t>
        </is>
      </c>
      <c r="R5783" t="n">
        <v>1</v>
      </c>
      <c r="S5783" t="inlineStr">
        <is>
          <t>Yes</t>
        </is>
      </c>
    </row>
    <row r="5784">
      <c r="A5784" t="inlineStr">
        <is>
          <t>ORD-2407-05783</t>
        </is>
      </c>
      <c r="B5784" s="11" t="n">
        <v>45480</v>
      </c>
      <c r="C5784" t="inlineStr">
        <is>
          <t>South</t>
        </is>
      </c>
      <c r="D5784" t="inlineStr">
        <is>
          <t>Bengaluru</t>
        </is>
      </c>
      <c r="E5784" t="inlineStr">
        <is>
          <t>Education</t>
        </is>
      </c>
      <c r="F5784" t="inlineStr">
        <is>
          <t>Partner</t>
        </is>
      </c>
      <c r="G5784" t="inlineStr">
        <is>
          <t>Technology</t>
        </is>
      </c>
      <c r="H5784" t="inlineStr">
        <is>
          <t>Printer</t>
        </is>
      </c>
      <c r="I5784" t="n">
        <v>3</v>
      </c>
      <c r="J5784" s="12" t="n">
        <v>10155.31</v>
      </c>
      <c r="K5784" s="13" t="n">
        <v>0.05</v>
      </c>
      <c r="L5784" s="12" t="n">
        <v>28942.63</v>
      </c>
      <c r="M5784" s="12" t="n">
        <v>24982.06</v>
      </c>
      <c r="N5784" s="12" t="n">
        <v>3960.57</v>
      </c>
      <c r="O5784" t="inlineStr">
        <is>
          <t>Net Banking</t>
        </is>
      </c>
      <c r="P5784" t="inlineStr">
        <is>
          <t>Vivaan Gupta</t>
        </is>
      </c>
      <c r="Q5784" t="inlineStr">
        <is>
          <t>CUST-0949</t>
        </is>
      </c>
      <c r="R5784" t="n">
        <v>4</v>
      </c>
      <c r="S5784" t="inlineStr">
        <is>
          <t>Yes</t>
        </is>
      </c>
    </row>
    <row r="5785">
      <c r="A5785" t="inlineStr">
        <is>
          <t>ORD-2508-05784</t>
        </is>
      </c>
      <c r="B5785" s="11" t="n">
        <v>45884</v>
      </c>
      <c r="C5785" t="inlineStr">
        <is>
          <t>West</t>
        </is>
      </c>
      <c r="D5785" t="inlineStr">
        <is>
          <t>Mumbai</t>
        </is>
      </c>
      <c r="E5785" t="inlineStr">
        <is>
          <t>Consumer</t>
        </is>
      </c>
      <c r="F5785" t="inlineStr">
        <is>
          <t>Retail Store</t>
        </is>
      </c>
      <c r="G5785" t="inlineStr">
        <is>
          <t>Furniture</t>
        </is>
      </c>
      <c r="H5785" t="inlineStr">
        <is>
          <t>Office Chair</t>
        </is>
      </c>
      <c r="I5785" t="n">
        <v>2</v>
      </c>
      <c r="J5785" s="12" t="n">
        <v>7012.59</v>
      </c>
      <c r="K5785" s="13" t="n">
        <v>0.25</v>
      </c>
      <c r="L5785" s="12" t="n">
        <v>10518.89</v>
      </c>
      <c r="M5785" s="12" t="n">
        <v>9677.370000000001</v>
      </c>
      <c r="N5785" s="12" t="n">
        <v>841.52</v>
      </c>
      <c r="O5785" t="inlineStr">
        <is>
          <t>Credit Card</t>
        </is>
      </c>
      <c r="P5785" t="inlineStr">
        <is>
          <t>Vivaan Gupta</t>
        </is>
      </c>
      <c r="Q5785" t="inlineStr">
        <is>
          <t>CUST-0655</t>
        </is>
      </c>
      <c r="R5785" t="n">
        <v>6</v>
      </c>
      <c r="S5785" t="inlineStr">
        <is>
          <t>No</t>
        </is>
      </c>
    </row>
    <row r="5786">
      <c r="A5786" t="inlineStr">
        <is>
          <t>ORD-2505-05785</t>
        </is>
      </c>
      <c r="B5786" s="11" t="n">
        <v>45799</v>
      </c>
      <c r="C5786" t="inlineStr">
        <is>
          <t>East</t>
        </is>
      </c>
      <c r="D5786" t="inlineStr">
        <is>
          <t>Bhubaneswar</t>
        </is>
      </c>
      <c r="E5786" t="inlineStr">
        <is>
          <t>Corporate</t>
        </is>
      </c>
      <c r="F5786" t="inlineStr">
        <is>
          <t>Retail Store</t>
        </is>
      </c>
      <c r="G5786" t="inlineStr">
        <is>
          <t>Accessories</t>
        </is>
      </c>
      <c r="H5786" t="inlineStr">
        <is>
          <t>Laptop Stand</t>
        </is>
      </c>
      <c r="I5786" t="n">
        <v>10</v>
      </c>
      <c r="J5786" s="12" t="n">
        <v>2004.04</v>
      </c>
      <c r="K5786" s="13" t="n">
        <v>0.05</v>
      </c>
      <c r="L5786" s="12" t="n">
        <v>19038.38</v>
      </c>
      <c r="M5786" s="12" t="n">
        <v>14028.28</v>
      </c>
      <c r="N5786" s="12" t="n">
        <v>5010.1</v>
      </c>
      <c r="O5786" t="inlineStr">
        <is>
          <t>Net Banking</t>
        </is>
      </c>
      <c r="P5786" t="inlineStr">
        <is>
          <t>Kabir Singh</t>
        </is>
      </c>
      <c r="Q5786" t="inlineStr">
        <is>
          <t>CUST-0074</t>
        </is>
      </c>
      <c r="R5786" t="n">
        <v>4</v>
      </c>
      <c r="S5786" t="inlineStr">
        <is>
          <t>No</t>
        </is>
      </c>
    </row>
    <row r="5787">
      <c r="A5787" t="inlineStr">
        <is>
          <t>ORD-2505-05786</t>
        </is>
      </c>
      <c r="B5787" s="11" t="n">
        <v>45786</v>
      </c>
      <c r="C5787" t="inlineStr">
        <is>
          <t>South</t>
        </is>
      </c>
      <c r="D5787" t="inlineStr">
        <is>
          <t>Bengaluru</t>
        </is>
      </c>
      <c r="E5787" t="inlineStr">
        <is>
          <t>Corporate</t>
        </is>
      </c>
      <c r="F5787" t="inlineStr">
        <is>
          <t>Direct Sales</t>
        </is>
      </c>
      <c r="G5787" t="inlineStr">
        <is>
          <t>Technology</t>
        </is>
      </c>
      <c r="H5787" t="inlineStr">
        <is>
          <t>Monitor</t>
        </is>
      </c>
      <c r="I5787" t="n">
        <v>4</v>
      </c>
      <c r="J5787" s="12" t="n">
        <v>14454.38</v>
      </c>
      <c r="K5787" s="13" t="n">
        <v>0.2</v>
      </c>
      <c r="L5787" s="12" t="n">
        <v>46254.02</v>
      </c>
      <c r="M5787" s="12" t="n">
        <v>46254.02</v>
      </c>
      <c r="N5787" s="12" t="n">
        <v>0</v>
      </c>
      <c r="O5787" t="inlineStr">
        <is>
          <t>UPI</t>
        </is>
      </c>
      <c r="P5787" t="inlineStr">
        <is>
          <t>Kabir Singh</t>
        </is>
      </c>
      <c r="Q5787" t="inlineStr">
        <is>
          <t>CUST-0583</t>
        </is>
      </c>
      <c r="R5787" t="n">
        <v>2</v>
      </c>
      <c r="S5787" t="inlineStr">
        <is>
          <t>No</t>
        </is>
      </c>
    </row>
    <row r="5788">
      <c r="A5788" t="inlineStr">
        <is>
          <t>ORD-2401-05787</t>
        </is>
      </c>
      <c r="B5788" s="11" t="n">
        <v>45292</v>
      </c>
      <c r="C5788" t="inlineStr">
        <is>
          <t>West</t>
        </is>
      </c>
      <c r="D5788" t="inlineStr">
        <is>
          <t>Ahmedabad</t>
        </is>
      </c>
      <c r="E5788" t="inlineStr">
        <is>
          <t>Corporate</t>
        </is>
      </c>
      <c r="F5788" t="inlineStr">
        <is>
          <t>Partner</t>
        </is>
      </c>
      <c r="G5788" t="inlineStr">
        <is>
          <t>Accessories</t>
        </is>
      </c>
      <c r="H5788" t="inlineStr">
        <is>
          <t>Mouse</t>
        </is>
      </c>
      <c r="I5788" t="n">
        <v>2</v>
      </c>
      <c r="J5788" s="12" t="n">
        <v>805.36</v>
      </c>
      <c r="K5788" s="13" t="n">
        <v>0.25</v>
      </c>
      <c r="L5788" s="12" t="n">
        <v>1208.04</v>
      </c>
      <c r="M5788" s="12" t="n">
        <v>1063.08</v>
      </c>
      <c r="N5788" s="12" t="n">
        <v>144.96</v>
      </c>
      <c r="O5788" t="inlineStr">
        <is>
          <t>UPI</t>
        </is>
      </c>
      <c r="P5788" t="inlineStr">
        <is>
          <t>Rohan Verma</t>
        </is>
      </c>
      <c r="Q5788" t="inlineStr">
        <is>
          <t>CUST-0558</t>
        </is>
      </c>
      <c r="R5788" t="n">
        <v>3</v>
      </c>
      <c r="S5788" t="inlineStr">
        <is>
          <t>No</t>
        </is>
      </c>
    </row>
    <row r="5789">
      <c r="A5789" t="inlineStr">
        <is>
          <t>ORD-2510-05788</t>
        </is>
      </c>
      <c r="B5789" s="11" t="n">
        <v>45942</v>
      </c>
      <c r="C5789" t="inlineStr">
        <is>
          <t>North</t>
        </is>
      </c>
      <c r="D5789" t="inlineStr">
        <is>
          <t>Delhi</t>
        </is>
      </c>
      <c r="E5789" t="inlineStr">
        <is>
          <t>Corporate</t>
        </is>
      </c>
      <c r="F5789" t="inlineStr">
        <is>
          <t>Partner</t>
        </is>
      </c>
      <c r="G5789" t="inlineStr">
        <is>
          <t>Furniture</t>
        </is>
      </c>
      <c r="H5789" t="inlineStr">
        <is>
          <t>Desk</t>
        </is>
      </c>
      <c r="I5789" t="n">
        <v>3</v>
      </c>
      <c r="J5789" s="12" t="n">
        <v>13894.5</v>
      </c>
      <c r="K5789" s="13" t="n">
        <v>0.03</v>
      </c>
      <c r="L5789" s="12" t="n">
        <v>40432.99</v>
      </c>
      <c r="M5789" s="12" t="n">
        <v>31262.62</v>
      </c>
      <c r="N5789" s="12" t="n">
        <v>9170.370000000001</v>
      </c>
      <c r="O5789" t="inlineStr">
        <is>
          <t>Debit Card</t>
        </is>
      </c>
      <c r="P5789" t="inlineStr">
        <is>
          <t>Ishaan Mehta</t>
        </is>
      </c>
      <c r="Q5789" t="inlineStr">
        <is>
          <t>CUST-0426</t>
        </is>
      </c>
      <c r="R5789" t="n">
        <v>8</v>
      </c>
      <c r="S5789" t="inlineStr">
        <is>
          <t>No</t>
        </is>
      </c>
    </row>
    <row r="5790">
      <c r="A5790" t="inlineStr">
        <is>
          <t>ORD-2408-05789</t>
        </is>
      </c>
      <c r="B5790" s="11" t="n">
        <v>45523</v>
      </c>
      <c r="C5790" t="inlineStr">
        <is>
          <t>South</t>
        </is>
      </c>
      <c r="D5790" t="inlineStr">
        <is>
          <t>Bengaluru</t>
        </is>
      </c>
      <c r="E5790" t="inlineStr">
        <is>
          <t>Small Business</t>
        </is>
      </c>
      <c r="F5790" t="inlineStr">
        <is>
          <t>Retail Store</t>
        </is>
      </c>
      <c r="G5790" t="inlineStr">
        <is>
          <t>Office Supplies</t>
        </is>
      </c>
      <c r="H5790" t="inlineStr">
        <is>
          <t>Marker Set</t>
        </is>
      </c>
      <c r="I5790" t="n">
        <v>2</v>
      </c>
      <c r="J5790" s="12" t="n">
        <v>225.94</v>
      </c>
      <c r="K5790" s="13" t="n">
        <v>0.1</v>
      </c>
      <c r="L5790" s="12" t="n">
        <v>406.69</v>
      </c>
      <c r="M5790" s="12" t="n">
        <v>293.72</v>
      </c>
      <c r="N5790" s="12" t="n">
        <v>112.97</v>
      </c>
      <c r="O5790" t="inlineStr">
        <is>
          <t>Cash</t>
        </is>
      </c>
      <c r="P5790" t="inlineStr">
        <is>
          <t>Rohan Verma</t>
        </is>
      </c>
      <c r="Q5790" t="inlineStr">
        <is>
          <t>CUST-0171</t>
        </is>
      </c>
      <c r="R5790" t="n">
        <v>7</v>
      </c>
      <c r="S5790" t="inlineStr">
        <is>
          <t>No</t>
        </is>
      </c>
    </row>
    <row r="5791">
      <c r="A5791" t="inlineStr">
        <is>
          <t>ORD-2503-05790</t>
        </is>
      </c>
      <c r="B5791" s="11" t="n">
        <v>45721</v>
      </c>
      <c r="C5791" t="inlineStr">
        <is>
          <t>South</t>
        </is>
      </c>
      <c r="D5791" t="inlineStr">
        <is>
          <t>Chennai</t>
        </is>
      </c>
      <c r="E5791" t="inlineStr">
        <is>
          <t>Education</t>
        </is>
      </c>
      <c r="F5791" t="inlineStr">
        <is>
          <t>Online</t>
        </is>
      </c>
      <c r="G5791" t="inlineStr">
        <is>
          <t>Accessories</t>
        </is>
      </c>
      <c r="H5791" t="inlineStr">
        <is>
          <t>USB Hub</t>
        </is>
      </c>
      <c r="I5791" t="n">
        <v>5</v>
      </c>
      <c r="J5791" s="12" t="n">
        <v>1295.59</v>
      </c>
      <c r="K5791" s="13" t="n">
        <v>0.25</v>
      </c>
      <c r="L5791" s="12" t="n">
        <v>4858.46</v>
      </c>
      <c r="M5791" s="12" t="n">
        <v>4405.01</v>
      </c>
      <c r="N5791" s="12" t="n">
        <v>453.45</v>
      </c>
      <c r="O5791" t="inlineStr">
        <is>
          <t>Debit Card</t>
        </is>
      </c>
      <c r="P5791" t="inlineStr">
        <is>
          <t>Meera Joshi</t>
        </is>
      </c>
      <c r="Q5791" t="inlineStr">
        <is>
          <t>CUST-0707</t>
        </is>
      </c>
      <c r="R5791" t="n">
        <v>2</v>
      </c>
      <c r="S5791" t="inlineStr">
        <is>
          <t>No</t>
        </is>
      </c>
    </row>
    <row r="5792">
      <c r="A5792" t="inlineStr">
        <is>
          <t>ORD-2410-05791</t>
        </is>
      </c>
      <c r="B5792" s="11" t="n">
        <v>45583</v>
      </c>
      <c r="C5792" t="inlineStr">
        <is>
          <t>East</t>
        </is>
      </c>
      <c r="D5792" t="inlineStr">
        <is>
          <t>Bhubaneswar</t>
        </is>
      </c>
      <c r="E5792" t="inlineStr">
        <is>
          <t>Education</t>
        </is>
      </c>
      <c r="F5792" t="inlineStr">
        <is>
          <t>Online</t>
        </is>
      </c>
      <c r="G5792" t="inlineStr">
        <is>
          <t>Office Supplies</t>
        </is>
      </c>
      <c r="H5792" t="inlineStr">
        <is>
          <t>Notebook Pack</t>
        </is>
      </c>
      <c r="I5792" t="n">
        <v>5</v>
      </c>
      <c r="J5792" s="12" t="n">
        <v>414.12</v>
      </c>
      <c r="K5792" s="13" t="n">
        <v>0.05</v>
      </c>
      <c r="L5792" s="12" t="n">
        <v>1967.07</v>
      </c>
      <c r="M5792" s="12" t="n">
        <v>1325.18</v>
      </c>
      <c r="N5792" s="12" t="n">
        <v>641.89</v>
      </c>
      <c r="O5792" t="inlineStr">
        <is>
          <t>Net Banking</t>
        </is>
      </c>
      <c r="P5792" t="inlineStr">
        <is>
          <t>Kabir Singh</t>
        </is>
      </c>
      <c r="Q5792" t="inlineStr">
        <is>
          <t>CUST-0912</t>
        </is>
      </c>
      <c r="R5792" t="n">
        <v>3</v>
      </c>
      <c r="S5792" t="inlineStr">
        <is>
          <t>No</t>
        </is>
      </c>
    </row>
    <row r="5793">
      <c r="A5793" t="inlineStr">
        <is>
          <t>ORD-2509-05792</t>
        </is>
      </c>
      <c r="B5793" s="11" t="n">
        <v>45901</v>
      </c>
      <c r="C5793" t="inlineStr">
        <is>
          <t>East</t>
        </is>
      </c>
      <c r="D5793" t="inlineStr">
        <is>
          <t>Kolkata</t>
        </is>
      </c>
      <c r="E5793" t="inlineStr">
        <is>
          <t>Small Business</t>
        </is>
      </c>
      <c r="F5793" t="inlineStr">
        <is>
          <t>Partner</t>
        </is>
      </c>
      <c r="G5793" t="inlineStr">
        <is>
          <t>Furniture</t>
        </is>
      </c>
      <c r="H5793" t="inlineStr">
        <is>
          <t>Cabinet</t>
        </is>
      </c>
      <c r="I5793" t="n">
        <v>1</v>
      </c>
      <c r="J5793" s="12" t="n">
        <v>9811.59</v>
      </c>
      <c r="K5793" s="13" t="n">
        <v>0.1</v>
      </c>
      <c r="L5793" s="12" t="n">
        <v>8830.43</v>
      </c>
      <c r="M5793" s="12" t="n">
        <v>7653.04</v>
      </c>
      <c r="N5793" s="12" t="n">
        <v>1177.39</v>
      </c>
      <c r="O5793" t="inlineStr">
        <is>
          <t>Debit Card</t>
        </is>
      </c>
      <c r="P5793" t="inlineStr">
        <is>
          <t>Sara Khan</t>
        </is>
      </c>
      <c r="Q5793" t="inlineStr">
        <is>
          <t>CUST-0206</t>
        </is>
      </c>
      <c r="R5793" t="n">
        <v>3</v>
      </c>
      <c r="S5793" t="inlineStr">
        <is>
          <t>No</t>
        </is>
      </c>
    </row>
    <row r="5794">
      <c r="A5794" t="inlineStr">
        <is>
          <t>ORD-2512-05793</t>
        </is>
      </c>
      <c r="B5794" s="11" t="n">
        <v>46005</v>
      </c>
      <c r="C5794" t="inlineStr">
        <is>
          <t>North</t>
        </is>
      </c>
      <c r="D5794" t="inlineStr">
        <is>
          <t>Delhi</t>
        </is>
      </c>
      <c r="E5794" t="inlineStr">
        <is>
          <t>Consumer</t>
        </is>
      </c>
      <c r="F5794" t="inlineStr">
        <is>
          <t>Online</t>
        </is>
      </c>
      <c r="G5794" t="inlineStr">
        <is>
          <t>Furniture</t>
        </is>
      </c>
      <c r="H5794" t="inlineStr">
        <is>
          <t>Office Chair</t>
        </is>
      </c>
      <c r="I5794" t="n">
        <v>4</v>
      </c>
      <c r="J5794" s="12" t="n">
        <v>7943.06</v>
      </c>
      <c r="K5794" s="13" t="n">
        <v>0.15</v>
      </c>
      <c r="L5794" s="12" t="n">
        <v>27006.4</v>
      </c>
      <c r="M5794" s="12" t="n">
        <v>21922.85</v>
      </c>
      <c r="N5794" s="12" t="n">
        <v>5083.55</v>
      </c>
      <c r="O5794" t="inlineStr">
        <is>
          <t>Credit Card</t>
        </is>
      </c>
      <c r="P5794" t="inlineStr">
        <is>
          <t>Tara Kapoor</t>
        </is>
      </c>
      <c r="Q5794" t="inlineStr">
        <is>
          <t>CUST-0124</t>
        </is>
      </c>
      <c r="R5794" t="n">
        <v>4</v>
      </c>
      <c r="S5794" t="inlineStr">
        <is>
          <t>No</t>
        </is>
      </c>
    </row>
    <row r="5795">
      <c r="A5795" t="inlineStr">
        <is>
          <t>ORD-2408-05794</t>
        </is>
      </c>
      <c r="B5795" s="11" t="n">
        <v>45535</v>
      </c>
      <c r="C5795" t="inlineStr">
        <is>
          <t>Central</t>
        </is>
      </c>
      <c r="D5795" t="inlineStr">
        <is>
          <t>Nagpur</t>
        </is>
      </c>
      <c r="E5795" t="inlineStr">
        <is>
          <t>Corporate</t>
        </is>
      </c>
      <c r="F5795" t="inlineStr">
        <is>
          <t>Retail Store</t>
        </is>
      </c>
      <c r="G5795" t="inlineStr">
        <is>
          <t>Office Supplies</t>
        </is>
      </c>
      <c r="H5795" t="inlineStr">
        <is>
          <t>Paper Ream</t>
        </is>
      </c>
      <c r="I5795" t="n">
        <v>3</v>
      </c>
      <c r="J5795" s="12" t="n">
        <v>490.74</v>
      </c>
      <c r="K5795" s="13" t="n">
        <v>0.2</v>
      </c>
      <c r="L5795" s="12" t="n">
        <v>1177.78</v>
      </c>
      <c r="M5795" s="12" t="n">
        <v>1104.16</v>
      </c>
      <c r="N5795" s="12" t="n">
        <v>73.62</v>
      </c>
      <c r="O5795" t="inlineStr">
        <is>
          <t>UPI</t>
        </is>
      </c>
      <c r="P5795" t="inlineStr">
        <is>
          <t>Anaya Rao</t>
        </is>
      </c>
      <c r="Q5795" t="inlineStr">
        <is>
          <t>CUST-0893</t>
        </is>
      </c>
      <c r="R5795" t="n">
        <v>4</v>
      </c>
      <c r="S5795" t="inlineStr">
        <is>
          <t>No</t>
        </is>
      </c>
    </row>
    <row r="5796">
      <c r="A5796" t="inlineStr">
        <is>
          <t>ORD-2506-05795</t>
        </is>
      </c>
      <c r="B5796" s="11" t="n">
        <v>45812</v>
      </c>
      <c r="C5796" t="inlineStr">
        <is>
          <t>North</t>
        </is>
      </c>
      <c r="D5796" t="inlineStr">
        <is>
          <t>Jaipur</t>
        </is>
      </c>
      <c r="E5796" t="inlineStr">
        <is>
          <t>Corporate</t>
        </is>
      </c>
      <c r="F5796" t="inlineStr">
        <is>
          <t>Online</t>
        </is>
      </c>
      <c r="G5796" t="inlineStr">
        <is>
          <t>Office Supplies</t>
        </is>
      </c>
      <c r="H5796" t="inlineStr">
        <is>
          <t>Paper Ream</t>
        </is>
      </c>
      <c r="I5796" t="n">
        <v>2</v>
      </c>
      <c r="J5796" s="12" t="n">
        <v>418.23</v>
      </c>
      <c r="K5796" s="13" t="n">
        <v>0.2</v>
      </c>
      <c r="L5796" s="12" t="n">
        <v>669.17</v>
      </c>
      <c r="M5796" s="12" t="n">
        <v>627.35</v>
      </c>
      <c r="N5796" s="12" t="n">
        <v>41.82</v>
      </c>
      <c r="O5796" t="inlineStr">
        <is>
          <t>Net Banking</t>
        </is>
      </c>
      <c r="P5796" t="inlineStr">
        <is>
          <t>Meera Joshi</t>
        </is>
      </c>
      <c r="Q5796" t="inlineStr">
        <is>
          <t>CUST-0318</t>
        </is>
      </c>
      <c r="R5796" t="n">
        <v>1</v>
      </c>
      <c r="S5796" t="inlineStr">
        <is>
          <t>No</t>
        </is>
      </c>
    </row>
    <row r="5797">
      <c r="A5797" t="inlineStr">
        <is>
          <t>ORD-2405-05796</t>
        </is>
      </c>
      <c r="B5797" s="11" t="n">
        <v>45421</v>
      </c>
      <c r="C5797" t="inlineStr">
        <is>
          <t>South</t>
        </is>
      </c>
      <c r="D5797" t="inlineStr">
        <is>
          <t>Kochi</t>
        </is>
      </c>
      <c r="E5797" t="inlineStr">
        <is>
          <t>Education</t>
        </is>
      </c>
      <c r="F5797" t="inlineStr">
        <is>
          <t>Online</t>
        </is>
      </c>
      <c r="G5797" t="inlineStr">
        <is>
          <t>Furniture</t>
        </is>
      </c>
      <c r="H5797" t="inlineStr">
        <is>
          <t>Office Chair</t>
        </is>
      </c>
      <c r="I5797" t="n">
        <v>2</v>
      </c>
      <c r="J5797" s="12" t="n">
        <v>6567</v>
      </c>
      <c r="K5797" s="13" t="n">
        <v>0.2</v>
      </c>
      <c r="L5797" s="12" t="n">
        <v>10507.2</v>
      </c>
      <c r="M5797" s="12" t="n">
        <v>9062.459999999999</v>
      </c>
      <c r="N5797" s="12" t="n">
        <v>1444.74</v>
      </c>
      <c r="O5797" t="inlineStr">
        <is>
          <t>Credit Card</t>
        </is>
      </c>
      <c r="P5797" t="inlineStr">
        <is>
          <t>Aarav Sharma</t>
        </is>
      </c>
      <c r="Q5797" t="inlineStr">
        <is>
          <t>CUST-0118</t>
        </is>
      </c>
      <c r="R5797" t="n">
        <v>5</v>
      </c>
      <c r="S5797" t="inlineStr">
        <is>
          <t>No</t>
        </is>
      </c>
    </row>
    <row r="5798">
      <c r="A5798" t="inlineStr">
        <is>
          <t>ORD-2407-05797</t>
        </is>
      </c>
      <c r="B5798" s="11" t="n">
        <v>45500</v>
      </c>
      <c r="C5798" t="inlineStr">
        <is>
          <t>North</t>
        </is>
      </c>
      <c r="D5798" t="inlineStr">
        <is>
          <t>Lucknow</t>
        </is>
      </c>
      <c r="E5798" t="inlineStr">
        <is>
          <t>Consumer</t>
        </is>
      </c>
      <c r="F5798" t="inlineStr">
        <is>
          <t>Online</t>
        </is>
      </c>
      <c r="G5798" t="inlineStr">
        <is>
          <t>Furniture</t>
        </is>
      </c>
      <c r="H5798" t="inlineStr">
        <is>
          <t>Office Chair</t>
        </is>
      </c>
      <c r="I5798" t="n">
        <v>2</v>
      </c>
      <c r="J5798" s="12" t="n">
        <v>7669.31</v>
      </c>
      <c r="K5798" s="13" t="n">
        <v>0</v>
      </c>
      <c r="L5798" s="12" t="n">
        <v>15338.62</v>
      </c>
      <c r="M5798" s="12" t="n">
        <v>10583.65</v>
      </c>
      <c r="N5798" s="12" t="n">
        <v>4754.97</v>
      </c>
      <c r="O5798" t="inlineStr">
        <is>
          <t>Debit Card</t>
        </is>
      </c>
      <c r="P5798" t="inlineStr">
        <is>
          <t>Ishaan Mehta</t>
        </is>
      </c>
      <c r="Q5798" t="inlineStr">
        <is>
          <t>CUST-0396</t>
        </is>
      </c>
      <c r="R5798" t="n">
        <v>3</v>
      </c>
      <c r="S5798" t="inlineStr">
        <is>
          <t>No</t>
        </is>
      </c>
    </row>
    <row r="5799">
      <c r="A5799" t="inlineStr">
        <is>
          <t>ORD-2501-05798</t>
        </is>
      </c>
      <c r="B5799" s="11" t="n">
        <v>45662</v>
      </c>
      <c r="C5799" t="inlineStr">
        <is>
          <t>South</t>
        </is>
      </c>
      <c r="D5799" t="inlineStr">
        <is>
          <t>Hyderabad</t>
        </is>
      </c>
      <c r="E5799" t="inlineStr">
        <is>
          <t>Small Business</t>
        </is>
      </c>
      <c r="F5799" t="inlineStr">
        <is>
          <t>Partner</t>
        </is>
      </c>
      <c r="G5799" t="inlineStr">
        <is>
          <t>Office Supplies</t>
        </is>
      </c>
      <c r="H5799" t="inlineStr">
        <is>
          <t>Notebook Pack</t>
        </is>
      </c>
      <c r="I5799" t="n">
        <v>10</v>
      </c>
      <c r="J5799" s="12" t="n">
        <v>416.37</v>
      </c>
      <c r="K5799" s="13" t="n">
        <v>0.15</v>
      </c>
      <c r="L5799" s="12" t="n">
        <v>3539.14</v>
      </c>
      <c r="M5799" s="12" t="n">
        <v>2664.77</v>
      </c>
      <c r="N5799" s="12" t="n">
        <v>874.37</v>
      </c>
      <c r="O5799" t="inlineStr">
        <is>
          <t>Debit Card</t>
        </is>
      </c>
      <c r="P5799" t="inlineStr">
        <is>
          <t>Anaya Rao</t>
        </is>
      </c>
      <c r="Q5799" t="inlineStr">
        <is>
          <t>CUST-0214</t>
        </is>
      </c>
      <c r="R5799" t="n">
        <v>5</v>
      </c>
      <c r="S5799" t="inlineStr">
        <is>
          <t>No</t>
        </is>
      </c>
    </row>
    <row r="5800">
      <c r="A5800" t="inlineStr">
        <is>
          <t>ORD-2412-05799</t>
        </is>
      </c>
      <c r="B5800" s="11" t="n">
        <v>45634</v>
      </c>
      <c r="C5800" t="inlineStr">
        <is>
          <t>East</t>
        </is>
      </c>
      <c r="D5800" t="inlineStr">
        <is>
          <t>Kolkata</t>
        </is>
      </c>
      <c r="E5800" t="inlineStr">
        <is>
          <t>Education</t>
        </is>
      </c>
      <c r="F5800" t="inlineStr">
        <is>
          <t>Partner</t>
        </is>
      </c>
      <c r="G5800" t="inlineStr">
        <is>
          <t>Technology</t>
        </is>
      </c>
      <c r="H5800" t="inlineStr">
        <is>
          <t>Monitor</t>
        </is>
      </c>
      <c r="I5800" t="n">
        <v>1</v>
      </c>
      <c r="J5800" s="12" t="n">
        <v>14335.83</v>
      </c>
      <c r="K5800" s="13" t="n">
        <v>0.15</v>
      </c>
      <c r="L5800" s="12" t="n">
        <v>12185.46</v>
      </c>
      <c r="M5800" s="12" t="n">
        <v>11468.66</v>
      </c>
      <c r="N5800" s="12" t="n">
        <v>716.8</v>
      </c>
      <c r="O5800" t="inlineStr">
        <is>
          <t>Cash</t>
        </is>
      </c>
      <c r="P5800" t="inlineStr">
        <is>
          <t>Rohan Verma</t>
        </is>
      </c>
      <c r="Q5800" t="inlineStr">
        <is>
          <t>CUST-0579</t>
        </is>
      </c>
      <c r="R5800" t="n">
        <v>4</v>
      </c>
      <c r="S5800" t="inlineStr">
        <is>
          <t>No</t>
        </is>
      </c>
    </row>
    <row r="5801">
      <c r="A5801" t="inlineStr">
        <is>
          <t>ORD-2505-05800</t>
        </is>
      </c>
      <c r="B5801" s="11" t="n">
        <v>45800</v>
      </c>
      <c r="C5801" t="inlineStr">
        <is>
          <t>South</t>
        </is>
      </c>
      <c r="D5801" t="inlineStr">
        <is>
          <t>Chennai</t>
        </is>
      </c>
      <c r="E5801" t="inlineStr">
        <is>
          <t>Corporate</t>
        </is>
      </c>
      <c r="F5801" t="inlineStr">
        <is>
          <t>Direct Sales</t>
        </is>
      </c>
      <c r="G5801" t="inlineStr">
        <is>
          <t>Technology</t>
        </is>
      </c>
      <c r="H5801" t="inlineStr">
        <is>
          <t>Headphones</t>
        </is>
      </c>
      <c r="I5801" t="n">
        <v>3</v>
      </c>
      <c r="J5801" s="12" t="n">
        <v>2737.18</v>
      </c>
      <c r="K5801" s="13" t="n">
        <v>0.1</v>
      </c>
      <c r="L5801" s="12" t="n">
        <v>7390.39</v>
      </c>
      <c r="M5801" s="12" t="n">
        <v>6076.54</v>
      </c>
      <c r="N5801" s="12" t="n">
        <v>1313.85</v>
      </c>
      <c r="O5801" t="inlineStr">
        <is>
          <t>Net Banking</t>
        </is>
      </c>
      <c r="P5801" t="inlineStr">
        <is>
          <t>Diya Patel</t>
        </is>
      </c>
      <c r="Q5801" t="inlineStr">
        <is>
          <t>CUST-0207</t>
        </is>
      </c>
      <c r="R5801" t="n">
        <v>4</v>
      </c>
      <c r="S5801" t="inlineStr">
        <is>
          <t>No</t>
        </is>
      </c>
    </row>
    <row r="5802">
      <c r="A5802" t="inlineStr">
        <is>
          <t>ORD-2508-05801</t>
        </is>
      </c>
      <c r="B5802" s="11" t="n">
        <v>45876</v>
      </c>
      <c r="C5802" t="inlineStr">
        <is>
          <t>East</t>
        </is>
      </c>
      <c r="D5802" t="inlineStr">
        <is>
          <t>Guwahati</t>
        </is>
      </c>
      <c r="E5802" t="inlineStr">
        <is>
          <t>Small Business</t>
        </is>
      </c>
      <c r="F5802" t="inlineStr">
        <is>
          <t>Retail Store</t>
        </is>
      </c>
      <c r="G5802" t="inlineStr">
        <is>
          <t>Furniture</t>
        </is>
      </c>
      <c r="H5802" t="inlineStr">
        <is>
          <t>Cabinet</t>
        </is>
      </c>
      <c r="I5802" t="n">
        <v>2</v>
      </c>
      <c r="J5802" s="12" t="n">
        <v>9889.129999999999</v>
      </c>
      <c r="K5802" s="13" t="n">
        <v>0.03</v>
      </c>
      <c r="L5802" s="12" t="n">
        <v>19184.91</v>
      </c>
      <c r="M5802" s="12" t="n">
        <v>15427.04</v>
      </c>
      <c r="N5802" s="12" t="n">
        <v>3757.87</v>
      </c>
      <c r="O5802" t="inlineStr">
        <is>
          <t>Cash</t>
        </is>
      </c>
      <c r="P5802" t="inlineStr">
        <is>
          <t>Vivaan Gupta</t>
        </is>
      </c>
      <c r="Q5802" t="inlineStr">
        <is>
          <t>CUST-0605</t>
        </is>
      </c>
      <c r="R5802" t="n">
        <v>3</v>
      </c>
      <c r="S5802" t="inlineStr">
        <is>
          <t>No</t>
        </is>
      </c>
    </row>
    <row r="5803">
      <c r="A5803" t="inlineStr">
        <is>
          <t>ORD-2412-05802</t>
        </is>
      </c>
      <c r="B5803" s="11" t="n">
        <v>45644</v>
      </c>
      <c r="C5803" t="inlineStr">
        <is>
          <t>North</t>
        </is>
      </c>
      <c r="D5803" t="inlineStr">
        <is>
          <t>Jaipur</t>
        </is>
      </c>
      <c r="E5803" t="inlineStr">
        <is>
          <t>Small Business</t>
        </is>
      </c>
      <c r="F5803" t="inlineStr">
        <is>
          <t>Partner</t>
        </is>
      </c>
      <c r="G5803" t="inlineStr">
        <is>
          <t>Furniture</t>
        </is>
      </c>
      <c r="H5803" t="inlineStr">
        <is>
          <t>Office Chair</t>
        </is>
      </c>
      <c r="I5803" t="n">
        <v>4</v>
      </c>
      <c r="J5803" s="12" t="n">
        <v>7352.28</v>
      </c>
      <c r="K5803" s="13" t="n">
        <v>0</v>
      </c>
      <c r="L5803" s="12" t="n">
        <v>29409.12</v>
      </c>
      <c r="M5803" s="12" t="n">
        <v>20292.29</v>
      </c>
      <c r="N5803" s="12" t="n">
        <v>9116.83</v>
      </c>
      <c r="O5803" t="inlineStr">
        <is>
          <t>Net Banking</t>
        </is>
      </c>
      <c r="P5803" t="inlineStr">
        <is>
          <t>Tara Kapoor</t>
        </is>
      </c>
      <c r="Q5803" t="inlineStr">
        <is>
          <t>CUST-0219</t>
        </is>
      </c>
      <c r="R5803" t="n">
        <v>4</v>
      </c>
      <c r="S5803" t="inlineStr">
        <is>
          <t>No</t>
        </is>
      </c>
    </row>
    <row r="5804">
      <c r="A5804" t="inlineStr">
        <is>
          <t>ORD-2507-05803</t>
        </is>
      </c>
      <c r="B5804" s="11" t="n">
        <v>45847</v>
      </c>
      <c r="C5804" t="inlineStr">
        <is>
          <t>North</t>
        </is>
      </c>
      <c r="D5804" t="inlineStr">
        <is>
          <t>Lucknow</t>
        </is>
      </c>
      <c r="E5804" t="inlineStr">
        <is>
          <t>Consumer</t>
        </is>
      </c>
      <c r="F5804" t="inlineStr">
        <is>
          <t>Direct Sales</t>
        </is>
      </c>
      <c r="G5804" t="inlineStr">
        <is>
          <t>Furniture</t>
        </is>
      </c>
      <c r="H5804" t="inlineStr">
        <is>
          <t>Office Chair</t>
        </is>
      </c>
      <c r="I5804" t="n">
        <v>2</v>
      </c>
      <c r="J5804" s="12" t="n">
        <v>6577.63</v>
      </c>
      <c r="K5804" s="13" t="n">
        <v>0.1</v>
      </c>
      <c r="L5804" s="12" t="n">
        <v>11839.73</v>
      </c>
      <c r="M5804" s="12" t="n">
        <v>9077.129999999999</v>
      </c>
      <c r="N5804" s="12" t="n">
        <v>2762.6</v>
      </c>
      <c r="O5804" t="inlineStr">
        <is>
          <t>Net Banking</t>
        </is>
      </c>
      <c r="P5804" t="inlineStr">
        <is>
          <t>Kabir Singh</t>
        </is>
      </c>
      <c r="Q5804" t="inlineStr">
        <is>
          <t>CUST-0717</t>
        </is>
      </c>
      <c r="R5804" t="n">
        <v>3</v>
      </c>
      <c r="S5804" t="inlineStr">
        <is>
          <t>No</t>
        </is>
      </c>
    </row>
    <row r="5805">
      <c r="A5805" t="inlineStr">
        <is>
          <t>ORD-2504-05804</t>
        </is>
      </c>
      <c r="B5805" s="11" t="n">
        <v>45763</v>
      </c>
      <c r="C5805" t="inlineStr">
        <is>
          <t>North</t>
        </is>
      </c>
      <c r="D5805" t="inlineStr">
        <is>
          <t>Jaipur</t>
        </is>
      </c>
      <c r="E5805" t="inlineStr">
        <is>
          <t>Small Business</t>
        </is>
      </c>
      <c r="F5805" t="inlineStr">
        <is>
          <t>Direct Sales</t>
        </is>
      </c>
      <c r="G5805" t="inlineStr">
        <is>
          <t>Technology</t>
        </is>
      </c>
      <c r="H5805" t="inlineStr">
        <is>
          <t>Monitor</t>
        </is>
      </c>
      <c r="I5805" t="n">
        <v>5</v>
      </c>
      <c r="J5805" s="12" t="n">
        <v>13391.1</v>
      </c>
      <c r="K5805" s="13" t="n">
        <v>0.25</v>
      </c>
      <c r="L5805" s="12" t="n">
        <v>50216.62</v>
      </c>
      <c r="M5805" s="12" t="n">
        <v>53564.4</v>
      </c>
      <c r="N5805" s="12" t="n">
        <v>-3347.78</v>
      </c>
      <c r="O5805" t="inlineStr">
        <is>
          <t>Debit Card</t>
        </is>
      </c>
      <c r="P5805" t="inlineStr">
        <is>
          <t>Anaya Rao</t>
        </is>
      </c>
      <c r="Q5805" t="inlineStr">
        <is>
          <t>CUST-0433</t>
        </is>
      </c>
      <c r="R5805" t="n">
        <v>2</v>
      </c>
      <c r="S5805" t="inlineStr">
        <is>
          <t>Yes</t>
        </is>
      </c>
    </row>
    <row r="5806">
      <c r="A5806" t="inlineStr">
        <is>
          <t>ORD-2408-05805</t>
        </is>
      </c>
      <c r="B5806" s="11" t="n">
        <v>45505</v>
      </c>
      <c r="C5806" t="inlineStr">
        <is>
          <t>East</t>
        </is>
      </c>
      <c r="D5806" t="inlineStr">
        <is>
          <t>Patna</t>
        </is>
      </c>
      <c r="E5806" t="inlineStr">
        <is>
          <t>Consumer</t>
        </is>
      </c>
      <c r="F5806" t="inlineStr">
        <is>
          <t>Partner</t>
        </is>
      </c>
      <c r="G5806" t="inlineStr">
        <is>
          <t>Furniture</t>
        </is>
      </c>
      <c r="H5806" t="inlineStr">
        <is>
          <t>Bookshelf</t>
        </is>
      </c>
      <c r="I5806" t="n">
        <v>1</v>
      </c>
      <c r="J5806" s="12" t="n">
        <v>5714.22</v>
      </c>
      <c r="K5806" s="13" t="n">
        <v>0</v>
      </c>
      <c r="L5806" s="12" t="n">
        <v>5714.22</v>
      </c>
      <c r="M5806" s="12" t="n">
        <v>4171.38</v>
      </c>
      <c r="N5806" s="12" t="n">
        <v>1542.84</v>
      </c>
      <c r="O5806" t="inlineStr">
        <is>
          <t>Net Banking</t>
        </is>
      </c>
      <c r="P5806" t="inlineStr">
        <is>
          <t>Vivaan Gupta</t>
        </is>
      </c>
      <c r="Q5806" t="inlineStr">
        <is>
          <t>CUST-0217</t>
        </is>
      </c>
      <c r="R5806" t="n">
        <v>4</v>
      </c>
      <c r="S5806" t="inlineStr">
        <is>
          <t>No</t>
        </is>
      </c>
    </row>
    <row r="5807">
      <c r="A5807" t="inlineStr">
        <is>
          <t>ORD-2512-05806</t>
        </is>
      </c>
      <c r="B5807" s="11" t="n">
        <v>46014</v>
      </c>
      <c r="C5807" t="inlineStr">
        <is>
          <t>Central</t>
        </is>
      </c>
      <c r="D5807" t="inlineStr">
        <is>
          <t>Indore</t>
        </is>
      </c>
      <c r="E5807" t="inlineStr">
        <is>
          <t>Education</t>
        </is>
      </c>
      <c r="F5807" t="inlineStr">
        <is>
          <t>Partner</t>
        </is>
      </c>
      <c r="G5807" t="inlineStr">
        <is>
          <t>Office Supplies</t>
        </is>
      </c>
      <c r="H5807" t="inlineStr">
        <is>
          <t>File Folder</t>
        </is>
      </c>
      <c r="I5807" t="n">
        <v>4</v>
      </c>
      <c r="J5807" s="12" t="n">
        <v>122.11</v>
      </c>
      <c r="K5807" s="13" t="n">
        <v>0</v>
      </c>
      <c r="L5807" s="12" t="n">
        <v>488.44</v>
      </c>
      <c r="M5807" s="12" t="n">
        <v>283.3</v>
      </c>
      <c r="N5807" s="12" t="n">
        <v>205.14</v>
      </c>
      <c r="O5807" t="inlineStr">
        <is>
          <t>UPI</t>
        </is>
      </c>
      <c r="P5807" t="inlineStr">
        <is>
          <t>Anaya Rao</t>
        </is>
      </c>
      <c r="Q5807" t="inlineStr">
        <is>
          <t>CUST-0483</t>
        </is>
      </c>
      <c r="R5807" t="n">
        <v>4</v>
      </c>
      <c r="S5807" t="inlineStr">
        <is>
          <t>No</t>
        </is>
      </c>
    </row>
    <row r="5808">
      <c r="A5808" t="inlineStr">
        <is>
          <t>ORD-2401-05807</t>
        </is>
      </c>
      <c r="B5808" s="11" t="n">
        <v>45320</v>
      </c>
      <c r="C5808" t="inlineStr">
        <is>
          <t>East</t>
        </is>
      </c>
      <c r="D5808" t="inlineStr">
        <is>
          <t>Guwahati</t>
        </is>
      </c>
      <c r="E5808" t="inlineStr">
        <is>
          <t>Consumer</t>
        </is>
      </c>
      <c r="F5808" t="inlineStr">
        <is>
          <t>Direct Sales</t>
        </is>
      </c>
      <c r="G5808" t="inlineStr">
        <is>
          <t>Technology</t>
        </is>
      </c>
      <c r="H5808" t="inlineStr">
        <is>
          <t>Printer</t>
        </is>
      </c>
      <c r="I5808" t="n">
        <v>4</v>
      </c>
      <c r="J5808" s="12" t="n">
        <v>11298.44</v>
      </c>
      <c r="K5808" s="13" t="n">
        <v>0.03</v>
      </c>
      <c r="L5808" s="12" t="n">
        <v>43837.95</v>
      </c>
      <c r="M5808" s="12" t="n">
        <v>37058.88</v>
      </c>
      <c r="N5808" s="12" t="n">
        <v>6779.07</v>
      </c>
      <c r="O5808" t="inlineStr">
        <is>
          <t>Debit Card</t>
        </is>
      </c>
      <c r="P5808" t="inlineStr">
        <is>
          <t>Kabir Singh</t>
        </is>
      </c>
      <c r="Q5808" t="inlineStr">
        <is>
          <t>CUST-0123</t>
        </is>
      </c>
      <c r="R5808" t="n">
        <v>3</v>
      </c>
      <c r="S5808" t="inlineStr">
        <is>
          <t>Yes</t>
        </is>
      </c>
    </row>
    <row r="5809">
      <c r="A5809" t="inlineStr">
        <is>
          <t>ORD-2409-05808</t>
        </is>
      </c>
      <c r="B5809" s="11" t="n">
        <v>45555</v>
      </c>
      <c r="C5809" t="inlineStr">
        <is>
          <t>North</t>
        </is>
      </c>
      <c r="D5809" t="inlineStr">
        <is>
          <t>Delhi</t>
        </is>
      </c>
      <c r="E5809" t="inlineStr">
        <is>
          <t>Small Business</t>
        </is>
      </c>
      <c r="F5809" t="inlineStr">
        <is>
          <t>Partner</t>
        </is>
      </c>
      <c r="G5809" t="inlineStr">
        <is>
          <t>Office Supplies</t>
        </is>
      </c>
      <c r="H5809" t="inlineStr">
        <is>
          <t>Notebook Pack</t>
        </is>
      </c>
      <c r="I5809" t="n">
        <v>4</v>
      </c>
      <c r="J5809" s="12" t="n">
        <v>414.51</v>
      </c>
      <c r="K5809" s="13" t="n">
        <v>0.05</v>
      </c>
      <c r="L5809" s="12" t="n">
        <v>1575.14</v>
      </c>
      <c r="M5809" s="12" t="n">
        <v>1061.15</v>
      </c>
      <c r="N5809" s="12" t="n">
        <v>513.99</v>
      </c>
      <c r="O5809" t="inlineStr">
        <is>
          <t>Cash</t>
        </is>
      </c>
      <c r="P5809" t="inlineStr">
        <is>
          <t>Meera Joshi</t>
        </is>
      </c>
      <c r="Q5809" t="inlineStr">
        <is>
          <t>CUST-0295</t>
        </is>
      </c>
      <c r="R5809" t="n">
        <v>1</v>
      </c>
      <c r="S5809" t="inlineStr">
        <is>
          <t>No</t>
        </is>
      </c>
    </row>
    <row r="5810">
      <c r="A5810" t="inlineStr">
        <is>
          <t>ORD-2412-05809</t>
        </is>
      </c>
      <c r="B5810" s="11" t="n">
        <v>45629</v>
      </c>
      <c r="C5810" t="inlineStr">
        <is>
          <t>South</t>
        </is>
      </c>
      <c r="D5810" t="inlineStr">
        <is>
          <t>Hyderabad</t>
        </is>
      </c>
      <c r="E5810" t="inlineStr">
        <is>
          <t>Corporate</t>
        </is>
      </c>
      <c r="F5810" t="inlineStr">
        <is>
          <t>Online</t>
        </is>
      </c>
      <c r="G5810" t="inlineStr">
        <is>
          <t>Office Supplies</t>
        </is>
      </c>
      <c r="H5810" t="inlineStr">
        <is>
          <t>Paper Ream</t>
        </is>
      </c>
      <c r="I5810" t="n">
        <v>6</v>
      </c>
      <c r="J5810" s="12" t="n">
        <v>506.61</v>
      </c>
      <c r="K5810" s="13" t="n">
        <v>0</v>
      </c>
      <c r="L5810" s="12" t="n">
        <v>3039.66</v>
      </c>
      <c r="M5810" s="12" t="n">
        <v>2279.74</v>
      </c>
      <c r="N5810" s="12" t="n">
        <v>759.92</v>
      </c>
      <c r="O5810" t="inlineStr">
        <is>
          <t>UPI</t>
        </is>
      </c>
      <c r="P5810" t="inlineStr">
        <is>
          <t>Diya Patel</t>
        </is>
      </c>
      <c r="Q5810" t="inlineStr">
        <is>
          <t>CUST-0009</t>
        </is>
      </c>
      <c r="R5810" t="n">
        <v>1</v>
      </c>
      <c r="S5810" t="inlineStr">
        <is>
          <t>Yes</t>
        </is>
      </c>
    </row>
    <row r="5811">
      <c r="A5811" t="inlineStr">
        <is>
          <t>ORD-2410-05810</t>
        </is>
      </c>
      <c r="B5811" s="11" t="n">
        <v>45579</v>
      </c>
      <c r="C5811" t="inlineStr">
        <is>
          <t>East</t>
        </is>
      </c>
      <c r="D5811" t="inlineStr">
        <is>
          <t>Kolkata</t>
        </is>
      </c>
      <c r="E5811" t="inlineStr">
        <is>
          <t>Consumer</t>
        </is>
      </c>
      <c r="F5811" t="inlineStr">
        <is>
          <t>Direct Sales</t>
        </is>
      </c>
      <c r="G5811" t="inlineStr">
        <is>
          <t>Office Supplies</t>
        </is>
      </c>
      <c r="H5811" t="inlineStr">
        <is>
          <t>Pen Box</t>
        </is>
      </c>
      <c r="I5811" t="n">
        <v>2</v>
      </c>
      <c r="J5811" s="12" t="n">
        <v>189.21</v>
      </c>
      <c r="K5811" s="13" t="n">
        <v>0.03</v>
      </c>
      <c r="L5811" s="12" t="n">
        <v>367.07</v>
      </c>
      <c r="M5811" s="12" t="n">
        <v>230.84</v>
      </c>
      <c r="N5811" s="12" t="n">
        <v>136.23</v>
      </c>
      <c r="O5811" t="inlineStr">
        <is>
          <t>Net Banking</t>
        </is>
      </c>
      <c r="P5811" t="inlineStr">
        <is>
          <t>Tara Kapoor</t>
        </is>
      </c>
      <c r="Q5811" t="inlineStr">
        <is>
          <t>CUST-0842</t>
        </is>
      </c>
      <c r="R5811" t="n">
        <v>3</v>
      </c>
      <c r="S5811" t="inlineStr">
        <is>
          <t>No</t>
        </is>
      </c>
    </row>
    <row r="5812">
      <c r="A5812" t="inlineStr">
        <is>
          <t>ORD-2501-05811</t>
        </is>
      </c>
      <c r="B5812" s="11" t="n">
        <v>45687</v>
      </c>
      <c r="C5812" t="inlineStr">
        <is>
          <t>North</t>
        </is>
      </c>
      <c r="D5812" t="inlineStr">
        <is>
          <t>Lucknow</t>
        </is>
      </c>
      <c r="E5812" t="inlineStr">
        <is>
          <t>Education</t>
        </is>
      </c>
      <c r="F5812" t="inlineStr">
        <is>
          <t>Partner</t>
        </is>
      </c>
      <c r="G5812" t="inlineStr">
        <is>
          <t>Technology</t>
        </is>
      </c>
      <c r="H5812" t="inlineStr">
        <is>
          <t>Monitor</t>
        </is>
      </c>
      <c r="I5812" t="n">
        <v>5</v>
      </c>
      <c r="J5812" s="12" t="n">
        <v>13372.18</v>
      </c>
      <c r="K5812" s="13" t="n">
        <v>0.03</v>
      </c>
      <c r="L5812" s="12" t="n">
        <v>64855.07</v>
      </c>
      <c r="M5812" s="12" t="n">
        <v>53488.72</v>
      </c>
      <c r="N5812" s="12" t="n">
        <v>11366.35</v>
      </c>
      <c r="O5812" t="inlineStr">
        <is>
          <t>Cash</t>
        </is>
      </c>
      <c r="P5812" t="inlineStr">
        <is>
          <t>Diya Patel</t>
        </is>
      </c>
      <c r="Q5812" t="inlineStr">
        <is>
          <t>CUST-0479</t>
        </is>
      </c>
      <c r="R5812" t="n">
        <v>3</v>
      </c>
      <c r="S5812" t="inlineStr">
        <is>
          <t>No</t>
        </is>
      </c>
    </row>
    <row r="5813">
      <c r="A5813" t="inlineStr">
        <is>
          <t>ORD-2401-05812</t>
        </is>
      </c>
      <c r="B5813" s="11" t="n">
        <v>45298</v>
      </c>
      <c r="C5813" t="inlineStr">
        <is>
          <t>North</t>
        </is>
      </c>
      <c r="D5813" t="inlineStr">
        <is>
          <t>Delhi</t>
        </is>
      </c>
      <c r="E5813" t="inlineStr">
        <is>
          <t>Small Business</t>
        </is>
      </c>
      <c r="F5813" t="inlineStr">
        <is>
          <t>Partner</t>
        </is>
      </c>
      <c r="G5813" t="inlineStr">
        <is>
          <t>Technology</t>
        </is>
      </c>
      <c r="H5813" t="inlineStr">
        <is>
          <t>Laptop</t>
        </is>
      </c>
      <c r="I5813" t="n">
        <v>6</v>
      </c>
      <c r="J5813" s="12" t="n">
        <v>43705.52</v>
      </c>
      <c r="K5813" s="13" t="n">
        <v>0.05</v>
      </c>
      <c r="L5813" s="12" t="n">
        <v>249121.46</v>
      </c>
      <c r="M5813" s="12" t="n">
        <v>225520.48</v>
      </c>
      <c r="N5813" s="12" t="n">
        <v>23600.98</v>
      </c>
      <c r="O5813" t="inlineStr">
        <is>
          <t>UPI</t>
        </is>
      </c>
      <c r="P5813" t="inlineStr">
        <is>
          <t>Ishaan Mehta</t>
        </is>
      </c>
      <c r="Q5813" t="inlineStr">
        <is>
          <t>CUST-0233</t>
        </is>
      </c>
      <c r="R5813" t="n">
        <v>2</v>
      </c>
      <c r="S5813" t="inlineStr">
        <is>
          <t>No</t>
        </is>
      </c>
    </row>
    <row r="5814">
      <c r="A5814" t="inlineStr">
        <is>
          <t>ORD-2403-05813</t>
        </is>
      </c>
      <c r="B5814" s="11" t="n">
        <v>45378</v>
      </c>
      <c r="C5814" t="inlineStr">
        <is>
          <t>West</t>
        </is>
      </c>
      <c r="D5814" t="inlineStr">
        <is>
          <t>Pune</t>
        </is>
      </c>
      <c r="E5814" t="inlineStr">
        <is>
          <t>Consumer</t>
        </is>
      </c>
      <c r="F5814" t="inlineStr">
        <is>
          <t>Online</t>
        </is>
      </c>
      <c r="G5814" t="inlineStr">
        <is>
          <t>Technology</t>
        </is>
      </c>
      <c r="H5814" t="inlineStr">
        <is>
          <t>Headphones</t>
        </is>
      </c>
      <c r="I5814" t="n">
        <v>3</v>
      </c>
      <c r="J5814" s="12" t="n">
        <v>2815.25</v>
      </c>
      <c r="K5814" s="13" t="n">
        <v>0.15</v>
      </c>
      <c r="L5814" s="12" t="n">
        <v>7178.89</v>
      </c>
      <c r="M5814" s="12" t="n">
        <v>6249.85</v>
      </c>
      <c r="N5814" s="12" t="n">
        <v>929.04</v>
      </c>
      <c r="O5814" t="inlineStr">
        <is>
          <t>Net Banking</t>
        </is>
      </c>
      <c r="P5814" t="inlineStr">
        <is>
          <t>Diya Patel</t>
        </is>
      </c>
      <c r="Q5814" t="inlineStr">
        <is>
          <t>CUST-0159</t>
        </is>
      </c>
      <c r="R5814" t="n">
        <v>4</v>
      </c>
      <c r="S5814" t="inlineStr">
        <is>
          <t>No</t>
        </is>
      </c>
    </row>
    <row r="5815">
      <c r="A5815" t="inlineStr">
        <is>
          <t>ORD-2504-05814</t>
        </is>
      </c>
      <c r="B5815" s="11" t="n">
        <v>45765</v>
      </c>
      <c r="C5815" t="inlineStr">
        <is>
          <t>Central</t>
        </is>
      </c>
      <c r="D5815" t="inlineStr">
        <is>
          <t>Nagpur</t>
        </is>
      </c>
      <c r="E5815" t="inlineStr">
        <is>
          <t>Corporate</t>
        </is>
      </c>
      <c r="F5815" t="inlineStr">
        <is>
          <t>Partner</t>
        </is>
      </c>
      <c r="G5815" t="inlineStr">
        <is>
          <t>Technology</t>
        </is>
      </c>
      <c r="H5815" t="inlineStr">
        <is>
          <t>Monitor</t>
        </is>
      </c>
      <c r="I5815" t="n">
        <v>3</v>
      </c>
      <c r="J5815" s="12" t="n">
        <v>13787.64</v>
      </c>
      <c r="K5815" s="13" t="n">
        <v>0.2</v>
      </c>
      <c r="L5815" s="12" t="n">
        <v>33090.34</v>
      </c>
      <c r="M5815" s="12" t="n">
        <v>33090.34</v>
      </c>
      <c r="N5815" s="12" t="n">
        <v>0</v>
      </c>
      <c r="O5815" t="inlineStr">
        <is>
          <t>Cash</t>
        </is>
      </c>
      <c r="P5815" t="inlineStr">
        <is>
          <t>Sara Khan</t>
        </is>
      </c>
      <c r="Q5815" t="inlineStr">
        <is>
          <t>CUST-0686</t>
        </is>
      </c>
      <c r="R5815" t="n">
        <v>4</v>
      </c>
      <c r="S5815" t="inlineStr">
        <is>
          <t>Yes</t>
        </is>
      </c>
    </row>
    <row r="5816">
      <c r="A5816" t="inlineStr">
        <is>
          <t>ORD-2506-05815</t>
        </is>
      </c>
      <c r="B5816" s="11" t="n">
        <v>45822</v>
      </c>
      <c r="C5816" t="inlineStr">
        <is>
          <t>West</t>
        </is>
      </c>
      <c r="D5816" t="inlineStr">
        <is>
          <t>Surat</t>
        </is>
      </c>
      <c r="E5816" t="inlineStr">
        <is>
          <t>Corporate</t>
        </is>
      </c>
      <c r="F5816" t="inlineStr">
        <is>
          <t>Retail Store</t>
        </is>
      </c>
      <c r="G5816" t="inlineStr">
        <is>
          <t>Accessories</t>
        </is>
      </c>
      <c r="H5816" t="inlineStr">
        <is>
          <t>Laptop Stand</t>
        </is>
      </c>
      <c r="I5816" t="n">
        <v>3</v>
      </c>
      <c r="J5816" s="12" t="n">
        <v>1753.61</v>
      </c>
      <c r="K5816" s="13" t="n">
        <v>0.1</v>
      </c>
      <c r="L5816" s="12" t="n">
        <v>4734.75</v>
      </c>
      <c r="M5816" s="12" t="n">
        <v>3682.58</v>
      </c>
      <c r="N5816" s="12" t="n">
        <v>1052.17</v>
      </c>
      <c r="O5816" t="inlineStr">
        <is>
          <t>Cash</t>
        </is>
      </c>
      <c r="P5816" t="inlineStr">
        <is>
          <t>Ishaan Mehta</t>
        </is>
      </c>
      <c r="Q5816" t="inlineStr">
        <is>
          <t>CUST-0035</t>
        </is>
      </c>
      <c r="R5816" t="n">
        <v>4</v>
      </c>
      <c r="S5816" t="inlineStr">
        <is>
          <t>No</t>
        </is>
      </c>
    </row>
    <row r="5817">
      <c r="A5817" t="inlineStr">
        <is>
          <t>ORD-2507-05816</t>
        </is>
      </c>
      <c r="B5817" s="11" t="n">
        <v>45851</v>
      </c>
      <c r="C5817" t="inlineStr">
        <is>
          <t>North</t>
        </is>
      </c>
      <c r="D5817" t="inlineStr">
        <is>
          <t>Lucknow</t>
        </is>
      </c>
      <c r="E5817" t="inlineStr">
        <is>
          <t>Education</t>
        </is>
      </c>
      <c r="F5817" t="inlineStr">
        <is>
          <t>Direct Sales</t>
        </is>
      </c>
      <c r="G5817" t="inlineStr">
        <is>
          <t>Technology</t>
        </is>
      </c>
      <c r="H5817" t="inlineStr">
        <is>
          <t>Printer</t>
        </is>
      </c>
      <c r="I5817" t="n">
        <v>3</v>
      </c>
      <c r="J5817" s="12" t="n">
        <v>11547.88</v>
      </c>
      <c r="K5817" s="13" t="n">
        <v>0</v>
      </c>
      <c r="L5817" s="12" t="n">
        <v>34643.64</v>
      </c>
      <c r="M5817" s="12" t="n">
        <v>28407.78</v>
      </c>
      <c r="N5817" s="12" t="n">
        <v>6235.86</v>
      </c>
      <c r="O5817" t="inlineStr">
        <is>
          <t>Debit Card</t>
        </is>
      </c>
      <c r="P5817" t="inlineStr">
        <is>
          <t>Anaya Rao</t>
        </is>
      </c>
      <c r="Q5817" t="inlineStr">
        <is>
          <t>CUST-0104</t>
        </is>
      </c>
      <c r="R5817" t="n">
        <v>4</v>
      </c>
      <c r="S5817" t="inlineStr">
        <is>
          <t>No</t>
        </is>
      </c>
    </row>
    <row r="5818">
      <c r="A5818" t="inlineStr">
        <is>
          <t>ORD-2511-05817</t>
        </is>
      </c>
      <c r="B5818" s="11" t="n">
        <v>45981</v>
      </c>
      <c r="C5818" t="inlineStr">
        <is>
          <t>Central</t>
        </is>
      </c>
      <c r="D5818" t="inlineStr">
        <is>
          <t>Bhopal</t>
        </is>
      </c>
      <c r="E5818" t="inlineStr">
        <is>
          <t>Education</t>
        </is>
      </c>
      <c r="F5818" t="inlineStr">
        <is>
          <t>Direct Sales</t>
        </is>
      </c>
      <c r="G5818" t="inlineStr">
        <is>
          <t>Technology</t>
        </is>
      </c>
      <c r="H5818" t="inlineStr">
        <is>
          <t>Tablet</t>
        </is>
      </c>
      <c r="I5818" t="n">
        <v>2</v>
      </c>
      <c r="J5818" s="12" t="n">
        <v>24491.92</v>
      </c>
      <c r="K5818" s="13" t="n">
        <v>0.15</v>
      </c>
      <c r="L5818" s="12" t="n">
        <v>41636.26</v>
      </c>
      <c r="M5818" s="12" t="n">
        <v>40656.59</v>
      </c>
      <c r="N5818" s="12" t="n">
        <v>979.67</v>
      </c>
      <c r="O5818" t="inlineStr">
        <is>
          <t>Cash</t>
        </is>
      </c>
      <c r="P5818" t="inlineStr">
        <is>
          <t>Ishaan Mehta</t>
        </is>
      </c>
      <c r="Q5818" t="inlineStr">
        <is>
          <t>CUST-0835</t>
        </is>
      </c>
      <c r="R5818" t="n">
        <v>4</v>
      </c>
      <c r="S5818" t="inlineStr">
        <is>
          <t>No</t>
        </is>
      </c>
    </row>
    <row r="5819">
      <c r="A5819" t="inlineStr">
        <is>
          <t>ORD-2510-05818</t>
        </is>
      </c>
      <c r="B5819" s="11" t="n">
        <v>45947</v>
      </c>
      <c r="C5819" t="inlineStr">
        <is>
          <t>North</t>
        </is>
      </c>
      <c r="D5819" t="inlineStr">
        <is>
          <t>Delhi</t>
        </is>
      </c>
      <c r="E5819" t="inlineStr">
        <is>
          <t>Small Business</t>
        </is>
      </c>
      <c r="F5819" t="inlineStr">
        <is>
          <t>Partner</t>
        </is>
      </c>
      <c r="G5819" t="inlineStr">
        <is>
          <t>Accessories</t>
        </is>
      </c>
      <c r="H5819" t="inlineStr">
        <is>
          <t>Webcam</t>
        </is>
      </c>
      <c r="I5819" t="n">
        <v>2</v>
      </c>
      <c r="J5819" s="12" t="n">
        <v>3271.11</v>
      </c>
      <c r="K5819" s="13" t="n">
        <v>0.1</v>
      </c>
      <c r="L5819" s="12" t="n">
        <v>5888</v>
      </c>
      <c r="M5819" s="12" t="n">
        <v>4972.09</v>
      </c>
      <c r="N5819" s="12" t="n">
        <v>915.91</v>
      </c>
      <c r="O5819" t="inlineStr">
        <is>
          <t>Debit Card</t>
        </is>
      </c>
      <c r="P5819" t="inlineStr">
        <is>
          <t>Vivaan Gupta</t>
        </is>
      </c>
      <c r="Q5819" t="inlineStr">
        <is>
          <t>CUST-0607</t>
        </is>
      </c>
      <c r="R5819" t="n">
        <v>4</v>
      </c>
      <c r="S5819" t="inlineStr">
        <is>
          <t>No</t>
        </is>
      </c>
    </row>
    <row r="5820">
      <c r="A5820" t="inlineStr">
        <is>
          <t>ORD-2402-05819</t>
        </is>
      </c>
      <c r="B5820" s="11" t="n">
        <v>45345</v>
      </c>
      <c r="C5820" t="inlineStr">
        <is>
          <t>North</t>
        </is>
      </c>
      <c r="D5820" t="inlineStr">
        <is>
          <t>Jaipur</t>
        </is>
      </c>
      <c r="E5820" t="inlineStr">
        <is>
          <t>Corporate</t>
        </is>
      </c>
      <c r="F5820" t="inlineStr">
        <is>
          <t>Partner</t>
        </is>
      </c>
      <c r="G5820" t="inlineStr">
        <is>
          <t>Furniture</t>
        </is>
      </c>
      <c r="H5820" t="inlineStr">
        <is>
          <t>Bookshelf</t>
        </is>
      </c>
      <c r="I5820" t="n">
        <v>2</v>
      </c>
      <c r="J5820" s="12" t="n">
        <v>5978.31</v>
      </c>
      <c r="K5820" s="13" t="n">
        <v>0.05</v>
      </c>
      <c r="L5820" s="12" t="n">
        <v>11358.79</v>
      </c>
      <c r="M5820" s="12" t="n">
        <v>8728.33</v>
      </c>
      <c r="N5820" s="12" t="n">
        <v>2630.46</v>
      </c>
      <c r="O5820" t="inlineStr">
        <is>
          <t>UPI</t>
        </is>
      </c>
      <c r="P5820" t="inlineStr">
        <is>
          <t>Tara Kapoor</t>
        </is>
      </c>
      <c r="Q5820" t="inlineStr">
        <is>
          <t>CUST-0060</t>
        </is>
      </c>
      <c r="R5820" t="n">
        <v>3</v>
      </c>
      <c r="S5820" t="inlineStr">
        <is>
          <t>No</t>
        </is>
      </c>
    </row>
    <row r="5821">
      <c r="A5821" t="inlineStr">
        <is>
          <t>ORD-2406-05820</t>
        </is>
      </c>
      <c r="B5821" s="11" t="n">
        <v>45447</v>
      </c>
      <c r="C5821" t="inlineStr">
        <is>
          <t>East</t>
        </is>
      </c>
      <c r="D5821" t="inlineStr">
        <is>
          <t>Kolkata</t>
        </is>
      </c>
      <c r="E5821" t="inlineStr">
        <is>
          <t>Consumer</t>
        </is>
      </c>
      <c r="F5821" t="inlineStr">
        <is>
          <t>Retail Store</t>
        </is>
      </c>
      <c r="G5821" t="inlineStr">
        <is>
          <t>Technology</t>
        </is>
      </c>
      <c r="H5821" t="inlineStr">
        <is>
          <t>Keyboard</t>
        </is>
      </c>
      <c r="I5821" t="n">
        <v>3</v>
      </c>
      <c r="J5821" s="12" t="n">
        <v>1756.12</v>
      </c>
      <c r="K5821" s="13" t="n">
        <v>0</v>
      </c>
      <c r="L5821" s="12" t="n">
        <v>5268.36</v>
      </c>
      <c r="M5821" s="12" t="n">
        <v>3740.54</v>
      </c>
      <c r="N5821" s="12" t="n">
        <v>1527.82</v>
      </c>
      <c r="O5821" t="inlineStr">
        <is>
          <t>Debit Card</t>
        </is>
      </c>
      <c r="P5821" t="inlineStr">
        <is>
          <t>Aarav Sharma</t>
        </is>
      </c>
      <c r="Q5821" t="inlineStr">
        <is>
          <t>CUST-0096</t>
        </is>
      </c>
      <c r="R5821" t="n">
        <v>4</v>
      </c>
      <c r="S5821" t="inlineStr">
        <is>
          <t>No</t>
        </is>
      </c>
    </row>
    <row r="5822">
      <c r="A5822" t="inlineStr">
        <is>
          <t>ORD-2409-05821</t>
        </is>
      </c>
      <c r="B5822" s="11" t="n">
        <v>45558</v>
      </c>
      <c r="C5822" t="inlineStr">
        <is>
          <t>South</t>
        </is>
      </c>
      <c r="D5822" t="inlineStr">
        <is>
          <t>Chennai</t>
        </is>
      </c>
      <c r="E5822" t="inlineStr">
        <is>
          <t>Small Business</t>
        </is>
      </c>
      <c r="F5822" t="inlineStr">
        <is>
          <t>Direct Sales</t>
        </is>
      </c>
      <c r="G5822" t="inlineStr">
        <is>
          <t>Furniture</t>
        </is>
      </c>
      <c r="H5822" t="inlineStr">
        <is>
          <t>Desk</t>
        </is>
      </c>
      <c r="I5822" t="n">
        <v>3</v>
      </c>
      <c r="J5822" s="12" t="n">
        <v>12417.86</v>
      </c>
      <c r="K5822" s="13" t="n">
        <v>0.2</v>
      </c>
      <c r="L5822" s="12" t="n">
        <v>29802.86</v>
      </c>
      <c r="M5822" s="12" t="n">
        <v>27940.19</v>
      </c>
      <c r="N5822" s="12" t="n">
        <v>1862.67</v>
      </c>
      <c r="O5822" t="inlineStr">
        <is>
          <t>UPI</t>
        </is>
      </c>
      <c r="P5822" t="inlineStr">
        <is>
          <t>Sara Khan</t>
        </is>
      </c>
      <c r="Q5822" t="inlineStr">
        <is>
          <t>CUST-0302</t>
        </is>
      </c>
      <c r="R5822" t="n">
        <v>3</v>
      </c>
      <c r="S5822" t="inlineStr">
        <is>
          <t>No</t>
        </is>
      </c>
    </row>
    <row r="5823">
      <c r="A5823" t="inlineStr">
        <is>
          <t>ORD-2504-05822</t>
        </is>
      </c>
      <c r="B5823" s="11" t="n">
        <v>45748</v>
      </c>
      <c r="C5823" t="inlineStr">
        <is>
          <t>South</t>
        </is>
      </c>
      <c r="D5823" t="inlineStr">
        <is>
          <t>Bengaluru</t>
        </is>
      </c>
      <c r="E5823" t="inlineStr">
        <is>
          <t>Education</t>
        </is>
      </c>
      <c r="F5823" t="inlineStr">
        <is>
          <t>Direct Sales</t>
        </is>
      </c>
      <c r="G5823" t="inlineStr">
        <is>
          <t>Accessories</t>
        </is>
      </c>
      <c r="H5823" t="inlineStr">
        <is>
          <t>USB Hub</t>
        </is>
      </c>
      <c r="I5823" t="n">
        <v>10</v>
      </c>
      <c r="J5823" s="12" t="n">
        <v>1147.72</v>
      </c>
      <c r="K5823" s="13" t="n">
        <v>0.1</v>
      </c>
      <c r="L5823" s="12" t="n">
        <v>10329.48</v>
      </c>
      <c r="M5823" s="12" t="n">
        <v>7804.5</v>
      </c>
      <c r="N5823" s="12" t="n">
        <v>2524.98</v>
      </c>
      <c r="O5823" t="inlineStr">
        <is>
          <t>Debit Card</t>
        </is>
      </c>
      <c r="P5823" t="inlineStr">
        <is>
          <t>Sara Khan</t>
        </is>
      </c>
      <c r="Q5823" t="inlineStr">
        <is>
          <t>CUST-0086</t>
        </is>
      </c>
      <c r="R5823" t="n">
        <v>2</v>
      </c>
      <c r="S5823" t="inlineStr">
        <is>
          <t>No</t>
        </is>
      </c>
    </row>
    <row r="5824">
      <c r="A5824" t="inlineStr">
        <is>
          <t>ORD-2504-05823</t>
        </is>
      </c>
      <c r="B5824" s="11" t="n">
        <v>45770</v>
      </c>
      <c r="C5824" t="inlineStr">
        <is>
          <t>Central</t>
        </is>
      </c>
      <c r="D5824" t="inlineStr">
        <is>
          <t>Bhopal</t>
        </is>
      </c>
      <c r="E5824" t="inlineStr">
        <is>
          <t>Corporate</t>
        </is>
      </c>
      <c r="F5824" t="inlineStr">
        <is>
          <t>Online</t>
        </is>
      </c>
      <c r="G5824" t="inlineStr">
        <is>
          <t>Furniture</t>
        </is>
      </c>
      <c r="H5824" t="inlineStr">
        <is>
          <t>Bookshelf</t>
        </is>
      </c>
      <c r="I5824" t="n">
        <v>2</v>
      </c>
      <c r="J5824" s="12" t="n">
        <v>5561.29</v>
      </c>
      <c r="K5824" s="13" t="n">
        <v>0.1</v>
      </c>
      <c r="L5824" s="12" t="n">
        <v>10010.32</v>
      </c>
      <c r="M5824" s="12" t="n">
        <v>8119.48</v>
      </c>
      <c r="N5824" s="12" t="n">
        <v>1890.84</v>
      </c>
      <c r="O5824" t="inlineStr">
        <is>
          <t>Debit Card</t>
        </is>
      </c>
      <c r="P5824" t="inlineStr">
        <is>
          <t>Vivaan Gupta</t>
        </is>
      </c>
      <c r="Q5824" t="inlineStr">
        <is>
          <t>CUST-0225</t>
        </is>
      </c>
      <c r="R5824" t="n">
        <v>3</v>
      </c>
      <c r="S5824" t="inlineStr">
        <is>
          <t>No</t>
        </is>
      </c>
    </row>
    <row r="5825">
      <c r="A5825" t="inlineStr">
        <is>
          <t>ORD-2511-05824</t>
        </is>
      </c>
      <c r="B5825" s="11" t="n">
        <v>45968</v>
      </c>
      <c r="C5825" t="inlineStr">
        <is>
          <t>East</t>
        </is>
      </c>
      <c r="D5825" t="inlineStr">
        <is>
          <t>Bhubaneswar</t>
        </is>
      </c>
      <c r="E5825" t="inlineStr">
        <is>
          <t>Small Business</t>
        </is>
      </c>
      <c r="F5825" t="inlineStr">
        <is>
          <t>Partner</t>
        </is>
      </c>
      <c r="G5825" t="inlineStr">
        <is>
          <t>Accessories</t>
        </is>
      </c>
      <c r="H5825" t="inlineStr">
        <is>
          <t>Mouse</t>
        </is>
      </c>
      <c r="I5825" t="n">
        <v>3</v>
      </c>
      <c r="J5825" s="12" t="n">
        <v>853.76</v>
      </c>
      <c r="K5825" s="13" t="n">
        <v>0.1</v>
      </c>
      <c r="L5825" s="12" t="n">
        <v>2305.15</v>
      </c>
      <c r="M5825" s="12" t="n">
        <v>1690.44</v>
      </c>
      <c r="N5825" s="12" t="n">
        <v>614.71</v>
      </c>
      <c r="O5825" t="inlineStr">
        <is>
          <t>Credit Card</t>
        </is>
      </c>
      <c r="P5825" t="inlineStr">
        <is>
          <t>Kabir Singh</t>
        </is>
      </c>
      <c r="Q5825" t="inlineStr">
        <is>
          <t>CUST-0787</t>
        </is>
      </c>
      <c r="R5825" t="n">
        <v>3</v>
      </c>
      <c r="S5825" t="inlineStr">
        <is>
          <t>No</t>
        </is>
      </c>
    </row>
    <row r="5826">
      <c r="A5826" t="inlineStr">
        <is>
          <t>ORD-2407-05825</t>
        </is>
      </c>
      <c r="B5826" s="11" t="n">
        <v>45484</v>
      </c>
      <c r="C5826" t="inlineStr">
        <is>
          <t>South</t>
        </is>
      </c>
      <c r="D5826" t="inlineStr">
        <is>
          <t>Hyderabad</t>
        </is>
      </c>
      <c r="E5826" t="inlineStr">
        <is>
          <t>Consumer</t>
        </is>
      </c>
      <c r="F5826" t="inlineStr">
        <is>
          <t>Direct Sales</t>
        </is>
      </c>
      <c r="G5826" t="inlineStr">
        <is>
          <t>Office Supplies</t>
        </is>
      </c>
      <c r="H5826" t="inlineStr">
        <is>
          <t>File Folder</t>
        </is>
      </c>
      <c r="I5826" t="n">
        <v>4</v>
      </c>
      <c r="J5826" s="12" t="n">
        <v>102.14</v>
      </c>
      <c r="K5826" s="13" t="n">
        <v>0.03</v>
      </c>
      <c r="L5826" s="12" t="n">
        <v>396.3</v>
      </c>
      <c r="M5826" s="12" t="n">
        <v>236.96</v>
      </c>
      <c r="N5826" s="12" t="n">
        <v>159.34</v>
      </c>
      <c r="O5826" t="inlineStr">
        <is>
          <t>Debit Card</t>
        </is>
      </c>
      <c r="P5826" t="inlineStr">
        <is>
          <t>Rohan Verma</t>
        </is>
      </c>
      <c r="Q5826" t="inlineStr">
        <is>
          <t>CUST-0166</t>
        </is>
      </c>
      <c r="R5826" t="n">
        <v>7</v>
      </c>
      <c r="S5826" t="inlineStr">
        <is>
          <t>No</t>
        </is>
      </c>
    </row>
    <row r="5827">
      <c r="A5827" t="inlineStr">
        <is>
          <t>ORD-2410-05826</t>
        </is>
      </c>
      <c r="B5827" s="11" t="n">
        <v>45577</v>
      </c>
      <c r="C5827" t="inlineStr">
        <is>
          <t>Central</t>
        </is>
      </c>
      <c r="D5827" t="inlineStr">
        <is>
          <t>Indore</t>
        </is>
      </c>
      <c r="E5827" t="inlineStr">
        <is>
          <t>Education</t>
        </is>
      </c>
      <c r="F5827" t="inlineStr">
        <is>
          <t>Online</t>
        </is>
      </c>
      <c r="G5827" t="inlineStr">
        <is>
          <t>Technology</t>
        </is>
      </c>
      <c r="H5827" t="inlineStr">
        <is>
          <t>Monitor</t>
        </is>
      </c>
      <c r="I5827" t="n">
        <v>4</v>
      </c>
      <c r="J5827" s="12" t="n">
        <v>14411.58</v>
      </c>
      <c r="K5827" s="13" t="n">
        <v>0</v>
      </c>
      <c r="L5827" s="12" t="n">
        <v>57646.32</v>
      </c>
      <c r="M5827" s="12" t="n">
        <v>46117.06</v>
      </c>
      <c r="N5827" s="12" t="n">
        <v>11529.26</v>
      </c>
      <c r="O5827" t="inlineStr">
        <is>
          <t>Net Banking</t>
        </is>
      </c>
      <c r="P5827" t="inlineStr">
        <is>
          <t>Ishaan Mehta</t>
        </is>
      </c>
      <c r="Q5827" t="inlineStr">
        <is>
          <t>CUST-0010</t>
        </is>
      </c>
      <c r="R5827" t="n">
        <v>4</v>
      </c>
      <c r="S5827" t="inlineStr">
        <is>
          <t>Yes</t>
        </is>
      </c>
    </row>
    <row r="5828">
      <c r="A5828" t="inlineStr">
        <is>
          <t>ORD-2501-05827</t>
        </is>
      </c>
      <c r="B5828" s="11" t="n">
        <v>45688</v>
      </c>
      <c r="C5828" t="inlineStr">
        <is>
          <t>East</t>
        </is>
      </c>
      <c r="D5828" t="inlineStr">
        <is>
          <t>Kolkata</t>
        </is>
      </c>
      <c r="E5828" t="inlineStr">
        <is>
          <t>Small Business</t>
        </is>
      </c>
      <c r="F5828" t="inlineStr">
        <is>
          <t>Online</t>
        </is>
      </c>
      <c r="G5828" t="inlineStr">
        <is>
          <t>Office Supplies</t>
        </is>
      </c>
      <c r="H5828" t="inlineStr">
        <is>
          <t>Paper Ream</t>
        </is>
      </c>
      <c r="I5828" t="n">
        <v>5</v>
      </c>
      <c r="J5828" s="12" t="n">
        <v>429.84</v>
      </c>
      <c r="K5828" s="13" t="n">
        <v>0.15</v>
      </c>
      <c r="L5828" s="12" t="n">
        <v>1826.82</v>
      </c>
      <c r="M5828" s="12" t="n">
        <v>1611.9</v>
      </c>
      <c r="N5828" s="12" t="n">
        <v>214.92</v>
      </c>
      <c r="O5828" t="inlineStr">
        <is>
          <t>UPI</t>
        </is>
      </c>
      <c r="P5828" t="inlineStr">
        <is>
          <t>Vivaan Gupta</t>
        </is>
      </c>
      <c r="Q5828" t="inlineStr">
        <is>
          <t>CUST-0166</t>
        </is>
      </c>
      <c r="R5828" t="n">
        <v>4</v>
      </c>
      <c r="S5828" t="inlineStr">
        <is>
          <t>Yes</t>
        </is>
      </c>
    </row>
    <row r="5829">
      <c r="A5829" t="inlineStr">
        <is>
          <t>ORD-2403-05828</t>
        </is>
      </c>
      <c r="B5829" s="11" t="n">
        <v>45378</v>
      </c>
      <c r="C5829" t="inlineStr">
        <is>
          <t>Central</t>
        </is>
      </c>
      <c r="D5829" t="inlineStr">
        <is>
          <t>Raipur</t>
        </is>
      </c>
      <c r="E5829" t="inlineStr">
        <is>
          <t>Consumer</t>
        </is>
      </c>
      <c r="F5829" t="inlineStr">
        <is>
          <t>Partner</t>
        </is>
      </c>
      <c r="G5829" t="inlineStr">
        <is>
          <t>Accessories</t>
        </is>
      </c>
      <c r="H5829" t="inlineStr">
        <is>
          <t>Mouse</t>
        </is>
      </c>
      <c r="I5829" t="n">
        <v>12</v>
      </c>
      <c r="J5829" s="12" t="n">
        <v>821.54</v>
      </c>
      <c r="K5829" s="13" t="n">
        <v>0.03</v>
      </c>
      <c r="L5829" s="12" t="n">
        <v>9562.73</v>
      </c>
      <c r="M5829" s="12" t="n">
        <v>6506.6</v>
      </c>
      <c r="N5829" s="12" t="n">
        <v>3056.13</v>
      </c>
      <c r="O5829" t="inlineStr">
        <is>
          <t>Debit Card</t>
        </is>
      </c>
      <c r="P5829" t="inlineStr">
        <is>
          <t>Tara Kapoor</t>
        </is>
      </c>
      <c r="Q5829" t="inlineStr">
        <is>
          <t>CUST-0236</t>
        </is>
      </c>
      <c r="R5829" t="n">
        <v>7</v>
      </c>
      <c r="S5829" t="inlineStr">
        <is>
          <t>No</t>
        </is>
      </c>
    </row>
    <row r="5830">
      <c r="A5830" t="inlineStr">
        <is>
          <t>ORD-2407-05829</t>
        </is>
      </c>
      <c r="B5830" s="11" t="n">
        <v>45503</v>
      </c>
      <c r="C5830" t="inlineStr">
        <is>
          <t>West</t>
        </is>
      </c>
      <c r="D5830" t="inlineStr">
        <is>
          <t>Ahmedabad</t>
        </is>
      </c>
      <c r="E5830" t="inlineStr">
        <is>
          <t>Corporate</t>
        </is>
      </c>
      <c r="F5830" t="inlineStr">
        <is>
          <t>Online</t>
        </is>
      </c>
      <c r="G5830" t="inlineStr">
        <is>
          <t>Accessories</t>
        </is>
      </c>
      <c r="H5830" t="inlineStr">
        <is>
          <t>Webcam</t>
        </is>
      </c>
      <c r="I5830" t="n">
        <v>2</v>
      </c>
      <c r="J5830" s="12" t="n">
        <v>3383.31</v>
      </c>
      <c r="K5830" s="13" t="n">
        <v>0.25</v>
      </c>
      <c r="L5830" s="12" t="n">
        <v>5074.97</v>
      </c>
      <c r="M5830" s="12" t="n">
        <v>5142.63</v>
      </c>
      <c r="N5830" s="12" t="n">
        <v>-67.66</v>
      </c>
      <c r="O5830" t="inlineStr">
        <is>
          <t>Net Banking</t>
        </is>
      </c>
      <c r="P5830" t="inlineStr">
        <is>
          <t>Ishaan Mehta</t>
        </is>
      </c>
      <c r="Q5830" t="inlineStr">
        <is>
          <t>CUST-0373</t>
        </is>
      </c>
      <c r="R5830" t="n">
        <v>6</v>
      </c>
      <c r="S5830" t="inlineStr">
        <is>
          <t>No</t>
        </is>
      </c>
    </row>
    <row r="5831">
      <c r="A5831" t="inlineStr">
        <is>
          <t>ORD-2412-05830</t>
        </is>
      </c>
      <c r="B5831" s="11" t="n">
        <v>45642</v>
      </c>
      <c r="C5831" t="inlineStr">
        <is>
          <t>Central</t>
        </is>
      </c>
      <c r="D5831" t="inlineStr">
        <is>
          <t>Nagpur</t>
        </is>
      </c>
      <c r="E5831" t="inlineStr">
        <is>
          <t>Corporate</t>
        </is>
      </c>
      <c r="F5831" t="inlineStr">
        <is>
          <t>Partner</t>
        </is>
      </c>
      <c r="G5831" t="inlineStr">
        <is>
          <t>Accessories</t>
        </is>
      </c>
      <c r="H5831" t="inlineStr">
        <is>
          <t>Webcam</t>
        </is>
      </c>
      <c r="I5831" t="n">
        <v>2</v>
      </c>
      <c r="J5831" s="12" t="n">
        <v>3706.74</v>
      </c>
      <c r="K5831" s="13" t="n">
        <v>0.15</v>
      </c>
      <c r="L5831" s="12" t="n">
        <v>6301.46</v>
      </c>
      <c r="M5831" s="12" t="n">
        <v>5634.24</v>
      </c>
      <c r="N5831" s="12" t="n">
        <v>667.22</v>
      </c>
      <c r="O5831" t="inlineStr">
        <is>
          <t>UPI</t>
        </is>
      </c>
      <c r="P5831" t="inlineStr">
        <is>
          <t>Sara Khan</t>
        </is>
      </c>
      <c r="Q5831" t="inlineStr">
        <is>
          <t>CUST-0462</t>
        </is>
      </c>
      <c r="R5831" t="n">
        <v>5</v>
      </c>
      <c r="S5831" t="inlineStr">
        <is>
          <t>No</t>
        </is>
      </c>
    </row>
    <row r="5832">
      <c r="A5832" t="inlineStr">
        <is>
          <t>ORD-2411-05831</t>
        </is>
      </c>
      <c r="B5832" s="11" t="n">
        <v>45621</v>
      </c>
      <c r="C5832" t="inlineStr">
        <is>
          <t>South</t>
        </is>
      </c>
      <c r="D5832" t="inlineStr">
        <is>
          <t>Bengaluru</t>
        </is>
      </c>
      <c r="E5832" t="inlineStr">
        <is>
          <t>Small Business</t>
        </is>
      </c>
      <c r="F5832" t="inlineStr">
        <is>
          <t>Retail Store</t>
        </is>
      </c>
      <c r="G5832" t="inlineStr">
        <is>
          <t>Office Supplies</t>
        </is>
      </c>
      <c r="H5832" t="inlineStr">
        <is>
          <t>Pen Box</t>
        </is>
      </c>
      <c r="I5832" t="n">
        <v>1</v>
      </c>
      <c r="J5832" s="12" t="n">
        <v>211.09</v>
      </c>
      <c r="K5832" s="13" t="n">
        <v>0.15</v>
      </c>
      <c r="L5832" s="12" t="n">
        <v>179.43</v>
      </c>
      <c r="M5832" s="12" t="n">
        <v>128.76</v>
      </c>
      <c r="N5832" s="12" t="n">
        <v>50.67</v>
      </c>
      <c r="O5832" t="inlineStr">
        <is>
          <t>Debit Card</t>
        </is>
      </c>
      <c r="P5832" t="inlineStr">
        <is>
          <t>Aarav Sharma</t>
        </is>
      </c>
      <c r="Q5832" t="inlineStr">
        <is>
          <t>CUST-0144</t>
        </is>
      </c>
      <c r="R5832" t="n">
        <v>3</v>
      </c>
      <c r="S5832" t="inlineStr">
        <is>
          <t>No</t>
        </is>
      </c>
    </row>
    <row r="5833">
      <c r="A5833" t="inlineStr">
        <is>
          <t>ORD-2511-05832</t>
        </is>
      </c>
      <c r="B5833" s="11" t="n">
        <v>45985</v>
      </c>
      <c r="C5833" t="inlineStr">
        <is>
          <t>West</t>
        </is>
      </c>
      <c r="D5833" t="inlineStr">
        <is>
          <t>Mumbai</t>
        </is>
      </c>
      <c r="E5833" t="inlineStr">
        <is>
          <t>Consumer</t>
        </is>
      </c>
      <c r="F5833" t="inlineStr">
        <is>
          <t>Retail Store</t>
        </is>
      </c>
      <c r="G5833" t="inlineStr">
        <is>
          <t>Office Supplies</t>
        </is>
      </c>
      <c r="H5833" t="inlineStr">
        <is>
          <t>Notebook Pack</t>
        </is>
      </c>
      <c r="I5833" t="n">
        <v>2</v>
      </c>
      <c r="J5833" s="12" t="n">
        <v>407.99</v>
      </c>
      <c r="K5833" s="13" t="n">
        <v>0.1</v>
      </c>
      <c r="L5833" s="12" t="n">
        <v>734.38</v>
      </c>
      <c r="M5833" s="12" t="n">
        <v>522.23</v>
      </c>
      <c r="N5833" s="12" t="n">
        <v>212.15</v>
      </c>
      <c r="O5833" t="inlineStr">
        <is>
          <t>UPI</t>
        </is>
      </c>
      <c r="P5833" t="inlineStr">
        <is>
          <t>Diya Patel</t>
        </is>
      </c>
      <c r="Q5833" t="inlineStr">
        <is>
          <t>CUST-0615</t>
        </is>
      </c>
      <c r="R5833" t="n">
        <v>3</v>
      </c>
      <c r="S5833" t="inlineStr">
        <is>
          <t>Yes</t>
        </is>
      </c>
    </row>
    <row r="5834">
      <c r="A5834" t="inlineStr">
        <is>
          <t>ORD-2401-05833</t>
        </is>
      </c>
      <c r="B5834" s="11" t="n">
        <v>45292</v>
      </c>
      <c r="C5834" t="inlineStr">
        <is>
          <t>South</t>
        </is>
      </c>
      <c r="D5834" t="inlineStr">
        <is>
          <t>Hyderabad</t>
        </is>
      </c>
      <c r="E5834" t="inlineStr">
        <is>
          <t>Consumer</t>
        </is>
      </c>
      <c r="F5834" t="inlineStr">
        <is>
          <t>Retail Store</t>
        </is>
      </c>
      <c r="G5834" t="inlineStr">
        <is>
          <t>Furniture</t>
        </is>
      </c>
      <c r="H5834" t="inlineStr">
        <is>
          <t>Bookshelf</t>
        </is>
      </c>
      <c r="I5834" t="n">
        <v>1</v>
      </c>
      <c r="J5834" s="12" t="n">
        <v>6564.42</v>
      </c>
      <c r="K5834" s="13" t="n">
        <v>0.1</v>
      </c>
      <c r="L5834" s="12" t="n">
        <v>5907.98</v>
      </c>
      <c r="M5834" s="12" t="n">
        <v>4792.03</v>
      </c>
      <c r="N5834" s="12" t="n">
        <v>1115.95</v>
      </c>
      <c r="O5834" t="inlineStr">
        <is>
          <t>Cash</t>
        </is>
      </c>
      <c r="P5834" t="inlineStr">
        <is>
          <t>Diya Patel</t>
        </is>
      </c>
      <c r="Q5834" t="inlineStr">
        <is>
          <t>CUST-0908</t>
        </is>
      </c>
      <c r="R5834" t="n">
        <v>6</v>
      </c>
      <c r="S5834" t="inlineStr">
        <is>
          <t>No</t>
        </is>
      </c>
    </row>
    <row r="5835">
      <c r="A5835" t="inlineStr">
        <is>
          <t>ORD-2505-05834</t>
        </is>
      </c>
      <c r="B5835" s="11" t="n">
        <v>45786</v>
      </c>
      <c r="C5835" t="inlineStr">
        <is>
          <t>West</t>
        </is>
      </c>
      <c r="D5835" t="inlineStr">
        <is>
          <t>Surat</t>
        </is>
      </c>
      <c r="E5835" t="inlineStr">
        <is>
          <t>Small Business</t>
        </is>
      </c>
      <c r="F5835" t="inlineStr">
        <is>
          <t>Partner</t>
        </is>
      </c>
      <c r="G5835" t="inlineStr">
        <is>
          <t>Technology</t>
        </is>
      </c>
      <c r="H5835" t="inlineStr">
        <is>
          <t>Laptop</t>
        </is>
      </c>
      <c r="I5835" t="n">
        <v>4</v>
      </c>
      <c r="J5835" s="12" t="n">
        <v>44971.55</v>
      </c>
      <c r="K5835" s="13" t="n">
        <v>0.15</v>
      </c>
      <c r="L5835" s="12" t="n">
        <v>152903.27</v>
      </c>
      <c r="M5835" s="12" t="n">
        <v>154702.13</v>
      </c>
      <c r="N5835" s="12" t="n">
        <v>-1798.86</v>
      </c>
      <c r="O5835" t="inlineStr">
        <is>
          <t>Cash</t>
        </is>
      </c>
      <c r="P5835" t="inlineStr">
        <is>
          <t>Sara Khan</t>
        </is>
      </c>
      <c r="Q5835" t="inlineStr">
        <is>
          <t>CUST-0774</t>
        </is>
      </c>
      <c r="R5835" t="n">
        <v>4</v>
      </c>
      <c r="S5835" t="inlineStr">
        <is>
          <t>Yes</t>
        </is>
      </c>
    </row>
    <row r="5836">
      <c r="A5836" t="inlineStr">
        <is>
          <t>ORD-2507-05835</t>
        </is>
      </c>
      <c r="B5836" s="11" t="n">
        <v>45844</v>
      </c>
      <c r="C5836" t="inlineStr">
        <is>
          <t>East</t>
        </is>
      </c>
      <c r="D5836" t="inlineStr">
        <is>
          <t>Patna</t>
        </is>
      </c>
      <c r="E5836" t="inlineStr">
        <is>
          <t>Small Business</t>
        </is>
      </c>
      <c r="F5836" t="inlineStr">
        <is>
          <t>Partner</t>
        </is>
      </c>
      <c r="G5836" t="inlineStr">
        <is>
          <t>Furniture</t>
        </is>
      </c>
      <c r="H5836" t="inlineStr">
        <is>
          <t>Cabinet</t>
        </is>
      </c>
      <c r="I5836" t="n">
        <v>3</v>
      </c>
      <c r="J5836" s="12" t="n">
        <v>9326.93</v>
      </c>
      <c r="K5836" s="13" t="n">
        <v>0.05</v>
      </c>
      <c r="L5836" s="12" t="n">
        <v>26581.75</v>
      </c>
      <c r="M5836" s="12" t="n">
        <v>21825.02</v>
      </c>
      <c r="N5836" s="12" t="n">
        <v>4756.73</v>
      </c>
      <c r="O5836" t="inlineStr">
        <is>
          <t>UPI</t>
        </is>
      </c>
      <c r="P5836" t="inlineStr">
        <is>
          <t>Aarav Sharma</t>
        </is>
      </c>
      <c r="Q5836" t="inlineStr">
        <is>
          <t>CUST-0934</t>
        </is>
      </c>
      <c r="R5836" t="n">
        <v>4</v>
      </c>
      <c r="S5836" t="inlineStr">
        <is>
          <t>No</t>
        </is>
      </c>
    </row>
    <row r="5837">
      <c r="A5837" t="inlineStr">
        <is>
          <t>ORD-2501-05836</t>
        </is>
      </c>
      <c r="B5837" s="11" t="n">
        <v>45672</v>
      </c>
      <c r="C5837" t="inlineStr">
        <is>
          <t>Central</t>
        </is>
      </c>
      <c r="D5837" t="inlineStr">
        <is>
          <t>Raipur</t>
        </is>
      </c>
      <c r="E5837" t="inlineStr">
        <is>
          <t>Education</t>
        </is>
      </c>
      <c r="F5837" t="inlineStr">
        <is>
          <t>Direct Sales</t>
        </is>
      </c>
      <c r="G5837" t="inlineStr">
        <is>
          <t>Accessories</t>
        </is>
      </c>
      <c r="H5837" t="inlineStr">
        <is>
          <t>Laptop Stand</t>
        </is>
      </c>
      <c r="I5837" t="n">
        <v>2</v>
      </c>
      <c r="J5837" s="12" t="n">
        <v>1677.14</v>
      </c>
      <c r="K5837" s="13" t="n">
        <v>0</v>
      </c>
      <c r="L5837" s="12" t="n">
        <v>3354.28</v>
      </c>
      <c r="M5837" s="12" t="n">
        <v>2348</v>
      </c>
      <c r="N5837" s="12" t="n">
        <v>1006.28</v>
      </c>
      <c r="O5837" t="inlineStr">
        <is>
          <t>UPI</t>
        </is>
      </c>
      <c r="P5837" t="inlineStr">
        <is>
          <t>Tara Kapoor</t>
        </is>
      </c>
      <c r="Q5837" t="inlineStr">
        <is>
          <t>CUST-0429</t>
        </is>
      </c>
      <c r="R5837" t="n">
        <v>6</v>
      </c>
      <c r="S5837" t="inlineStr">
        <is>
          <t>No</t>
        </is>
      </c>
    </row>
    <row r="5838">
      <c r="A5838" t="inlineStr">
        <is>
          <t>ORD-2505-05837</t>
        </is>
      </c>
      <c r="B5838" s="11" t="n">
        <v>45789</v>
      </c>
      <c r="C5838" t="inlineStr">
        <is>
          <t>North</t>
        </is>
      </c>
      <c r="D5838" t="inlineStr">
        <is>
          <t>Jaipur</t>
        </is>
      </c>
      <c r="E5838" t="inlineStr">
        <is>
          <t>Small Business</t>
        </is>
      </c>
      <c r="F5838" t="inlineStr">
        <is>
          <t>Partner</t>
        </is>
      </c>
      <c r="G5838" t="inlineStr">
        <is>
          <t>Furniture</t>
        </is>
      </c>
      <c r="H5838" t="inlineStr">
        <is>
          <t>Office Chair</t>
        </is>
      </c>
      <c r="I5838" t="n">
        <v>4</v>
      </c>
      <c r="J5838" s="12" t="n">
        <v>7659.01</v>
      </c>
      <c r="K5838" s="13" t="n">
        <v>0.05</v>
      </c>
      <c r="L5838" s="12" t="n">
        <v>29104.24</v>
      </c>
      <c r="M5838" s="12" t="n">
        <v>21138.87</v>
      </c>
      <c r="N5838" s="12" t="n">
        <v>7965.37</v>
      </c>
      <c r="O5838" t="inlineStr">
        <is>
          <t>Net Banking</t>
        </is>
      </c>
      <c r="P5838" t="inlineStr">
        <is>
          <t>Vivaan Gupta</t>
        </is>
      </c>
      <c r="Q5838" t="inlineStr">
        <is>
          <t>CUST-0026</t>
        </is>
      </c>
      <c r="R5838" t="n">
        <v>2</v>
      </c>
      <c r="S5838" t="inlineStr">
        <is>
          <t>No</t>
        </is>
      </c>
    </row>
    <row r="5839">
      <c r="A5839" t="inlineStr">
        <is>
          <t>ORD-2412-05838</t>
        </is>
      </c>
      <c r="B5839" s="11" t="n">
        <v>45657</v>
      </c>
      <c r="C5839" t="inlineStr">
        <is>
          <t>West</t>
        </is>
      </c>
      <c r="D5839" t="inlineStr">
        <is>
          <t>Pune</t>
        </is>
      </c>
      <c r="E5839" t="inlineStr">
        <is>
          <t>Corporate</t>
        </is>
      </c>
      <c r="F5839" t="inlineStr">
        <is>
          <t>Direct Sales</t>
        </is>
      </c>
      <c r="G5839" t="inlineStr">
        <is>
          <t>Accessories</t>
        </is>
      </c>
      <c r="H5839" t="inlineStr">
        <is>
          <t>Webcam</t>
        </is>
      </c>
      <c r="I5839" t="n">
        <v>5</v>
      </c>
      <c r="J5839" s="12" t="n">
        <v>3684.87</v>
      </c>
      <c r="K5839" s="13" t="n">
        <v>0</v>
      </c>
      <c r="L5839" s="12" t="n">
        <v>18424.35</v>
      </c>
      <c r="M5839" s="12" t="n">
        <v>14002.51</v>
      </c>
      <c r="N5839" s="12" t="n">
        <v>4421.84</v>
      </c>
      <c r="O5839" t="inlineStr">
        <is>
          <t>UPI</t>
        </is>
      </c>
      <c r="P5839" t="inlineStr">
        <is>
          <t>Rohan Verma</t>
        </is>
      </c>
      <c r="Q5839" t="inlineStr">
        <is>
          <t>CUST-0742</t>
        </is>
      </c>
      <c r="R5839" t="n">
        <v>4</v>
      </c>
      <c r="S5839" t="inlineStr">
        <is>
          <t>Yes</t>
        </is>
      </c>
    </row>
    <row r="5840">
      <c r="A5840" t="inlineStr">
        <is>
          <t>ORD-2408-05839</t>
        </is>
      </c>
      <c r="B5840" s="11" t="n">
        <v>45515</v>
      </c>
      <c r="C5840" t="inlineStr">
        <is>
          <t>Central</t>
        </is>
      </c>
      <c r="D5840" t="inlineStr">
        <is>
          <t>Raipur</t>
        </is>
      </c>
      <c r="E5840" t="inlineStr">
        <is>
          <t>Education</t>
        </is>
      </c>
      <c r="F5840" t="inlineStr">
        <is>
          <t>Online</t>
        </is>
      </c>
      <c r="G5840" t="inlineStr">
        <is>
          <t>Technology</t>
        </is>
      </c>
      <c r="H5840" t="inlineStr">
        <is>
          <t>Monitor</t>
        </is>
      </c>
      <c r="I5840" t="n">
        <v>6</v>
      </c>
      <c r="J5840" s="12" t="n">
        <v>12322.88</v>
      </c>
      <c r="K5840" s="13" t="n">
        <v>0.2</v>
      </c>
      <c r="L5840" s="12" t="n">
        <v>59149.82</v>
      </c>
      <c r="M5840" s="12" t="n">
        <v>59149.82</v>
      </c>
      <c r="N5840" s="12" t="n">
        <v>0</v>
      </c>
      <c r="O5840" t="inlineStr">
        <is>
          <t>Credit Card</t>
        </is>
      </c>
      <c r="P5840" t="inlineStr">
        <is>
          <t>Rohan Verma</t>
        </is>
      </c>
      <c r="Q5840" t="inlineStr">
        <is>
          <t>CUST-0380</t>
        </is>
      </c>
      <c r="R5840" t="n">
        <v>5</v>
      </c>
      <c r="S5840" t="inlineStr">
        <is>
          <t>Yes</t>
        </is>
      </c>
    </row>
    <row r="5841">
      <c r="A5841" t="inlineStr">
        <is>
          <t>ORD-2405-05840</t>
        </is>
      </c>
      <c r="B5841" s="11" t="n">
        <v>45417</v>
      </c>
      <c r="C5841" t="inlineStr">
        <is>
          <t>North</t>
        </is>
      </c>
      <c r="D5841" t="inlineStr">
        <is>
          <t>Jaipur</t>
        </is>
      </c>
      <c r="E5841" t="inlineStr">
        <is>
          <t>Small Business</t>
        </is>
      </c>
      <c r="F5841" t="inlineStr">
        <is>
          <t>Online</t>
        </is>
      </c>
      <c r="G5841" t="inlineStr">
        <is>
          <t>Technology</t>
        </is>
      </c>
      <c r="H5841" t="inlineStr">
        <is>
          <t>Keyboard</t>
        </is>
      </c>
      <c r="I5841" t="n">
        <v>5</v>
      </c>
      <c r="J5841" s="12" t="n">
        <v>1515.84</v>
      </c>
      <c r="K5841" s="13" t="n">
        <v>0.15</v>
      </c>
      <c r="L5841" s="12" t="n">
        <v>6442.32</v>
      </c>
      <c r="M5841" s="12" t="n">
        <v>5381.23</v>
      </c>
      <c r="N5841" s="12" t="n">
        <v>1061.09</v>
      </c>
      <c r="O5841" t="inlineStr">
        <is>
          <t>UPI</t>
        </is>
      </c>
      <c r="P5841" t="inlineStr">
        <is>
          <t>Meera Joshi</t>
        </is>
      </c>
      <c r="Q5841" t="inlineStr">
        <is>
          <t>CUST-0757</t>
        </is>
      </c>
      <c r="R5841" t="n">
        <v>4</v>
      </c>
      <c r="S5841" t="inlineStr">
        <is>
          <t>No</t>
        </is>
      </c>
    </row>
    <row r="5842">
      <c r="A5842" t="inlineStr">
        <is>
          <t>ORD-2402-05841</t>
        </is>
      </c>
      <c r="B5842" s="11" t="n">
        <v>45328</v>
      </c>
      <c r="C5842" t="inlineStr">
        <is>
          <t>Central</t>
        </is>
      </c>
      <c r="D5842" t="inlineStr">
        <is>
          <t>Nagpur</t>
        </is>
      </c>
      <c r="E5842" t="inlineStr">
        <is>
          <t>Consumer</t>
        </is>
      </c>
      <c r="F5842" t="inlineStr">
        <is>
          <t>Partner</t>
        </is>
      </c>
      <c r="G5842" t="inlineStr">
        <is>
          <t>Accessories</t>
        </is>
      </c>
      <c r="H5842" t="inlineStr">
        <is>
          <t>USB Hub</t>
        </is>
      </c>
      <c r="I5842" t="n">
        <v>4</v>
      </c>
      <c r="J5842" s="12" t="n">
        <v>1129.23</v>
      </c>
      <c r="K5842" s="13" t="n">
        <v>0.2</v>
      </c>
      <c r="L5842" s="12" t="n">
        <v>3613.54</v>
      </c>
      <c r="M5842" s="12" t="n">
        <v>3071.51</v>
      </c>
      <c r="N5842" s="12" t="n">
        <v>542.03</v>
      </c>
      <c r="O5842" t="inlineStr">
        <is>
          <t>Debit Card</t>
        </is>
      </c>
      <c r="P5842" t="inlineStr">
        <is>
          <t>Diya Patel</t>
        </is>
      </c>
      <c r="Q5842" t="inlineStr">
        <is>
          <t>CUST-0389</t>
        </is>
      </c>
      <c r="R5842" t="n">
        <v>5</v>
      </c>
      <c r="S5842" t="inlineStr">
        <is>
          <t>No</t>
        </is>
      </c>
    </row>
    <row r="5843">
      <c r="A5843" t="inlineStr">
        <is>
          <t>ORD-2504-05842</t>
        </is>
      </c>
      <c r="B5843" s="11" t="n">
        <v>45768</v>
      </c>
      <c r="C5843" t="inlineStr">
        <is>
          <t>South</t>
        </is>
      </c>
      <c r="D5843" t="inlineStr">
        <is>
          <t>Bengaluru</t>
        </is>
      </c>
      <c r="E5843" t="inlineStr">
        <is>
          <t>Small Business</t>
        </is>
      </c>
      <c r="F5843" t="inlineStr">
        <is>
          <t>Partner</t>
        </is>
      </c>
      <c r="G5843" t="inlineStr">
        <is>
          <t>Technology</t>
        </is>
      </c>
      <c r="H5843" t="inlineStr">
        <is>
          <t>Laptop</t>
        </is>
      </c>
      <c r="I5843" t="n">
        <v>3</v>
      </c>
      <c r="J5843" s="12" t="n">
        <v>45923.31</v>
      </c>
      <c r="K5843" s="13" t="n">
        <v>0</v>
      </c>
      <c r="L5843" s="12" t="n">
        <v>137769.93</v>
      </c>
      <c r="M5843" s="12" t="n">
        <v>118482.14</v>
      </c>
      <c r="N5843" s="12" t="n">
        <v>19287.79</v>
      </c>
      <c r="O5843" t="inlineStr">
        <is>
          <t>Cash</t>
        </is>
      </c>
      <c r="P5843" t="inlineStr">
        <is>
          <t>Tara Kapoor</t>
        </is>
      </c>
      <c r="Q5843" t="inlineStr">
        <is>
          <t>CUST-0712</t>
        </is>
      </c>
      <c r="R5843" t="n">
        <v>3</v>
      </c>
      <c r="S5843" t="inlineStr">
        <is>
          <t>No</t>
        </is>
      </c>
    </row>
    <row r="5844">
      <c r="A5844" t="inlineStr">
        <is>
          <t>ORD-2405-05843</t>
        </is>
      </c>
      <c r="B5844" s="11" t="n">
        <v>45437</v>
      </c>
      <c r="C5844" t="inlineStr">
        <is>
          <t>North</t>
        </is>
      </c>
      <c r="D5844" t="inlineStr">
        <is>
          <t>Lucknow</t>
        </is>
      </c>
      <c r="E5844" t="inlineStr">
        <is>
          <t>Small Business</t>
        </is>
      </c>
      <c r="F5844" t="inlineStr">
        <is>
          <t>Online</t>
        </is>
      </c>
      <c r="G5844" t="inlineStr">
        <is>
          <t>Office Supplies</t>
        </is>
      </c>
      <c r="H5844" t="inlineStr">
        <is>
          <t>Marker Set</t>
        </is>
      </c>
      <c r="I5844" t="n">
        <v>2</v>
      </c>
      <c r="J5844" s="12" t="n">
        <v>227.92</v>
      </c>
      <c r="K5844" s="13" t="n">
        <v>0.15</v>
      </c>
      <c r="L5844" s="12" t="n">
        <v>387.46</v>
      </c>
      <c r="M5844" s="12" t="n">
        <v>296.3</v>
      </c>
      <c r="N5844" s="12" t="n">
        <v>91.16</v>
      </c>
      <c r="O5844" t="inlineStr">
        <is>
          <t>Credit Card</t>
        </is>
      </c>
      <c r="P5844" t="inlineStr">
        <is>
          <t>Ishaan Mehta</t>
        </is>
      </c>
      <c r="Q5844" t="inlineStr">
        <is>
          <t>CUST-0037</t>
        </is>
      </c>
      <c r="R5844" t="n">
        <v>1</v>
      </c>
      <c r="S5844" t="inlineStr">
        <is>
          <t>No</t>
        </is>
      </c>
    </row>
    <row r="5845">
      <c r="A5845" t="inlineStr">
        <is>
          <t>ORD-2507-05844</t>
        </is>
      </c>
      <c r="B5845" s="11" t="n">
        <v>45850</v>
      </c>
      <c r="C5845" t="inlineStr">
        <is>
          <t>Central</t>
        </is>
      </c>
      <c r="D5845" t="inlineStr">
        <is>
          <t>Nagpur</t>
        </is>
      </c>
      <c r="E5845" t="inlineStr">
        <is>
          <t>Education</t>
        </is>
      </c>
      <c r="F5845" t="inlineStr">
        <is>
          <t>Retail Store</t>
        </is>
      </c>
      <c r="G5845" t="inlineStr">
        <is>
          <t>Office Supplies</t>
        </is>
      </c>
      <c r="H5845" t="inlineStr">
        <is>
          <t>Notebook Pack</t>
        </is>
      </c>
      <c r="I5845" t="n">
        <v>5</v>
      </c>
      <c r="J5845" s="12" t="n">
        <v>410.05</v>
      </c>
      <c r="K5845" s="13" t="n">
        <v>0.05</v>
      </c>
      <c r="L5845" s="12" t="n">
        <v>1947.74</v>
      </c>
      <c r="M5845" s="12" t="n">
        <v>1312.16</v>
      </c>
      <c r="N5845" s="12" t="n">
        <v>635.58</v>
      </c>
      <c r="O5845" t="inlineStr">
        <is>
          <t>Credit Card</t>
        </is>
      </c>
      <c r="P5845" t="inlineStr">
        <is>
          <t>Vivaan Gupta</t>
        </is>
      </c>
      <c r="Q5845" t="inlineStr">
        <is>
          <t>CUST-0336</t>
        </is>
      </c>
      <c r="R5845" t="n">
        <v>4</v>
      </c>
      <c r="S5845" t="inlineStr">
        <is>
          <t>Yes</t>
        </is>
      </c>
    </row>
    <row r="5846">
      <c r="A5846" t="inlineStr">
        <is>
          <t>ORD-2402-05845</t>
        </is>
      </c>
      <c r="B5846" s="11" t="n">
        <v>45331</v>
      </c>
      <c r="C5846" t="inlineStr">
        <is>
          <t>East</t>
        </is>
      </c>
      <c r="D5846" t="inlineStr">
        <is>
          <t>Kolkata</t>
        </is>
      </c>
      <c r="E5846" t="inlineStr">
        <is>
          <t>Corporate</t>
        </is>
      </c>
      <c r="F5846" t="inlineStr">
        <is>
          <t>Direct Sales</t>
        </is>
      </c>
      <c r="G5846" t="inlineStr">
        <is>
          <t>Accessories</t>
        </is>
      </c>
      <c r="H5846" t="inlineStr">
        <is>
          <t>Mouse</t>
        </is>
      </c>
      <c r="I5846" t="n">
        <v>2</v>
      </c>
      <c r="J5846" s="12" t="n">
        <v>877.5</v>
      </c>
      <c r="K5846" s="13" t="n">
        <v>0.05</v>
      </c>
      <c r="L5846" s="12" t="n">
        <v>1667.25</v>
      </c>
      <c r="M5846" s="12" t="n">
        <v>1158.3</v>
      </c>
      <c r="N5846" s="12" t="n">
        <v>508.95</v>
      </c>
      <c r="O5846" t="inlineStr">
        <is>
          <t>Cash</t>
        </is>
      </c>
      <c r="P5846" t="inlineStr">
        <is>
          <t>Vivaan Gupta</t>
        </is>
      </c>
      <c r="Q5846" t="inlineStr">
        <is>
          <t>CUST-0581</t>
        </is>
      </c>
      <c r="R5846" t="n">
        <v>4</v>
      </c>
      <c r="S5846" t="inlineStr">
        <is>
          <t>No</t>
        </is>
      </c>
    </row>
    <row r="5847">
      <c r="A5847" t="inlineStr">
        <is>
          <t>ORD-2409-05846</t>
        </is>
      </c>
      <c r="B5847" s="11" t="n">
        <v>45536</v>
      </c>
      <c r="C5847" t="inlineStr">
        <is>
          <t>West</t>
        </is>
      </c>
      <c r="D5847" t="inlineStr">
        <is>
          <t>Surat</t>
        </is>
      </c>
      <c r="E5847" t="inlineStr">
        <is>
          <t>Small Business</t>
        </is>
      </c>
      <c r="F5847" t="inlineStr">
        <is>
          <t>Direct Sales</t>
        </is>
      </c>
      <c r="G5847" t="inlineStr">
        <is>
          <t>Accessories</t>
        </is>
      </c>
      <c r="H5847" t="inlineStr">
        <is>
          <t>Laptop Stand</t>
        </is>
      </c>
      <c r="I5847" t="n">
        <v>5</v>
      </c>
      <c r="J5847" s="12" t="n">
        <v>1913.29</v>
      </c>
      <c r="K5847" s="13" t="n">
        <v>0.2</v>
      </c>
      <c r="L5847" s="12" t="n">
        <v>7653.16</v>
      </c>
      <c r="M5847" s="12" t="n">
        <v>6696.52</v>
      </c>
      <c r="N5847" s="12" t="n">
        <v>956.64</v>
      </c>
      <c r="O5847" t="inlineStr">
        <is>
          <t>Debit Card</t>
        </is>
      </c>
      <c r="P5847" t="inlineStr">
        <is>
          <t>Meera Joshi</t>
        </is>
      </c>
      <c r="Q5847" t="inlineStr">
        <is>
          <t>CUST-0507</t>
        </is>
      </c>
      <c r="R5847" t="n">
        <v>4</v>
      </c>
      <c r="S5847" t="inlineStr">
        <is>
          <t>No</t>
        </is>
      </c>
    </row>
    <row r="5848">
      <c r="A5848" t="inlineStr">
        <is>
          <t>ORD-2409-05847</t>
        </is>
      </c>
      <c r="B5848" s="11" t="n">
        <v>45539</v>
      </c>
      <c r="C5848" t="inlineStr">
        <is>
          <t>North</t>
        </is>
      </c>
      <c r="D5848" t="inlineStr">
        <is>
          <t>Lucknow</t>
        </is>
      </c>
      <c r="E5848" t="inlineStr">
        <is>
          <t>Consumer</t>
        </is>
      </c>
      <c r="F5848" t="inlineStr">
        <is>
          <t>Partner</t>
        </is>
      </c>
      <c r="G5848" t="inlineStr">
        <is>
          <t>Furniture</t>
        </is>
      </c>
      <c r="H5848" t="inlineStr">
        <is>
          <t>Cabinet</t>
        </is>
      </c>
      <c r="I5848" t="n">
        <v>5</v>
      </c>
      <c r="J5848" s="12" t="n">
        <v>9615.16</v>
      </c>
      <c r="K5848" s="13" t="n">
        <v>0.1</v>
      </c>
      <c r="L5848" s="12" t="n">
        <v>43268.22</v>
      </c>
      <c r="M5848" s="12" t="n">
        <v>37499.12</v>
      </c>
      <c r="N5848" s="12" t="n">
        <v>5769.1</v>
      </c>
      <c r="O5848" t="inlineStr">
        <is>
          <t>Credit Card</t>
        </is>
      </c>
      <c r="P5848" t="inlineStr">
        <is>
          <t>Vivaan Gupta</t>
        </is>
      </c>
      <c r="Q5848" t="inlineStr">
        <is>
          <t>CUST-0495</t>
        </is>
      </c>
      <c r="R5848" t="n">
        <v>7</v>
      </c>
      <c r="S5848" t="inlineStr">
        <is>
          <t>No</t>
        </is>
      </c>
    </row>
    <row r="5849">
      <c r="A5849" t="inlineStr">
        <is>
          <t>ORD-2507-05848</t>
        </is>
      </c>
      <c r="B5849" s="11" t="n">
        <v>45866</v>
      </c>
      <c r="C5849" t="inlineStr">
        <is>
          <t>South</t>
        </is>
      </c>
      <c r="D5849" t="inlineStr">
        <is>
          <t>Chennai</t>
        </is>
      </c>
      <c r="E5849" t="inlineStr">
        <is>
          <t>Corporate</t>
        </is>
      </c>
      <c r="F5849" t="inlineStr">
        <is>
          <t>Direct Sales</t>
        </is>
      </c>
      <c r="G5849" t="inlineStr">
        <is>
          <t>Accessories</t>
        </is>
      </c>
      <c r="H5849" t="inlineStr">
        <is>
          <t>USB Hub</t>
        </is>
      </c>
      <c r="I5849" t="n">
        <v>2</v>
      </c>
      <c r="J5849" s="12" t="n">
        <v>1281.02</v>
      </c>
      <c r="K5849" s="13" t="n">
        <v>0.15</v>
      </c>
      <c r="L5849" s="12" t="n">
        <v>2177.73</v>
      </c>
      <c r="M5849" s="12" t="n">
        <v>1742.19</v>
      </c>
      <c r="N5849" s="12" t="n">
        <v>435.54</v>
      </c>
      <c r="O5849" t="inlineStr">
        <is>
          <t>Debit Card</t>
        </is>
      </c>
      <c r="P5849" t="inlineStr">
        <is>
          <t>Anaya Rao</t>
        </is>
      </c>
      <c r="Q5849" t="inlineStr">
        <is>
          <t>CUST-0422</t>
        </is>
      </c>
      <c r="R5849" t="n">
        <v>4</v>
      </c>
      <c r="S5849" t="inlineStr">
        <is>
          <t>No</t>
        </is>
      </c>
    </row>
    <row r="5850">
      <c r="A5850" t="inlineStr">
        <is>
          <t>ORD-2412-05849</t>
        </is>
      </c>
      <c r="B5850" s="11" t="n">
        <v>45641</v>
      </c>
      <c r="C5850" t="inlineStr">
        <is>
          <t>North</t>
        </is>
      </c>
      <c r="D5850" t="inlineStr">
        <is>
          <t>Lucknow</t>
        </is>
      </c>
      <c r="E5850" t="inlineStr">
        <is>
          <t>Education</t>
        </is>
      </c>
      <c r="F5850" t="inlineStr">
        <is>
          <t>Partner</t>
        </is>
      </c>
      <c r="G5850" t="inlineStr">
        <is>
          <t>Technology</t>
        </is>
      </c>
      <c r="H5850" t="inlineStr">
        <is>
          <t>Laptop</t>
        </is>
      </c>
      <c r="I5850" t="n">
        <v>3</v>
      </c>
      <c r="J5850" s="12" t="n">
        <v>43640.12</v>
      </c>
      <c r="K5850" s="13" t="n">
        <v>0.05</v>
      </c>
      <c r="L5850" s="12" t="n">
        <v>124374.34</v>
      </c>
      <c r="M5850" s="12" t="n">
        <v>112591.51</v>
      </c>
      <c r="N5850" s="12" t="n">
        <v>11782.83</v>
      </c>
      <c r="O5850" t="inlineStr">
        <is>
          <t>Cash</t>
        </is>
      </c>
      <c r="P5850" t="inlineStr">
        <is>
          <t>Vivaan Gupta</t>
        </is>
      </c>
      <c r="Q5850" t="inlineStr">
        <is>
          <t>CUST-0025</t>
        </is>
      </c>
      <c r="R5850" t="n">
        <v>4</v>
      </c>
      <c r="S5850" t="inlineStr">
        <is>
          <t>No</t>
        </is>
      </c>
    </row>
    <row r="5851">
      <c r="A5851" t="inlineStr">
        <is>
          <t>ORD-2405-05850</t>
        </is>
      </c>
      <c r="B5851" s="11" t="n">
        <v>45417</v>
      </c>
      <c r="C5851" t="inlineStr">
        <is>
          <t>East</t>
        </is>
      </c>
      <c r="D5851" t="inlineStr">
        <is>
          <t>Bhubaneswar</t>
        </is>
      </c>
      <c r="E5851" t="inlineStr">
        <is>
          <t>Consumer</t>
        </is>
      </c>
      <c r="F5851" t="inlineStr">
        <is>
          <t>Retail Store</t>
        </is>
      </c>
      <c r="G5851" t="inlineStr">
        <is>
          <t>Technology</t>
        </is>
      </c>
      <c r="H5851" t="inlineStr">
        <is>
          <t>Keyboard</t>
        </is>
      </c>
      <c r="I5851" t="n">
        <v>10</v>
      </c>
      <c r="J5851" s="12" t="n">
        <v>1504.87</v>
      </c>
      <c r="K5851" s="13" t="n">
        <v>0.15</v>
      </c>
      <c r="L5851" s="12" t="n">
        <v>12791.39</v>
      </c>
      <c r="M5851" s="12" t="n">
        <v>10684.58</v>
      </c>
      <c r="N5851" s="12" t="n">
        <v>2106.81</v>
      </c>
      <c r="O5851" t="inlineStr">
        <is>
          <t>Debit Card</t>
        </is>
      </c>
      <c r="P5851" t="inlineStr">
        <is>
          <t>Sara Khan</t>
        </is>
      </c>
      <c r="Q5851" t="inlineStr">
        <is>
          <t>CUST-0848</t>
        </is>
      </c>
      <c r="R5851" t="n">
        <v>7</v>
      </c>
      <c r="S5851" t="inlineStr">
        <is>
          <t>No</t>
        </is>
      </c>
    </row>
    <row r="5852">
      <c r="A5852" t="inlineStr">
        <is>
          <t>ORD-2407-05851</t>
        </is>
      </c>
      <c r="B5852" s="11" t="n">
        <v>45487</v>
      </c>
      <c r="C5852" t="inlineStr">
        <is>
          <t>West</t>
        </is>
      </c>
      <c r="D5852" t="inlineStr">
        <is>
          <t>Surat</t>
        </is>
      </c>
      <c r="E5852" t="inlineStr">
        <is>
          <t>Small Business</t>
        </is>
      </c>
      <c r="F5852" t="inlineStr">
        <is>
          <t>Online</t>
        </is>
      </c>
      <c r="G5852" t="inlineStr">
        <is>
          <t>Office Supplies</t>
        </is>
      </c>
      <c r="H5852" t="inlineStr">
        <is>
          <t>File Folder</t>
        </is>
      </c>
      <c r="I5852" t="n">
        <v>2</v>
      </c>
      <c r="J5852" s="12" t="n">
        <v>118.26</v>
      </c>
      <c r="K5852" s="13" t="n">
        <v>0.1</v>
      </c>
      <c r="L5852" s="12" t="n">
        <v>212.87</v>
      </c>
      <c r="M5852" s="12" t="n">
        <v>137.18</v>
      </c>
      <c r="N5852" s="12" t="n">
        <v>75.69</v>
      </c>
      <c r="O5852" t="inlineStr">
        <is>
          <t>Net Banking</t>
        </is>
      </c>
      <c r="P5852" t="inlineStr">
        <is>
          <t>Vivaan Gupta</t>
        </is>
      </c>
      <c r="Q5852" t="inlineStr">
        <is>
          <t>CUST-0314</t>
        </is>
      </c>
      <c r="R5852" t="n">
        <v>7</v>
      </c>
      <c r="S5852" t="inlineStr">
        <is>
          <t>No</t>
        </is>
      </c>
    </row>
    <row r="5853">
      <c r="A5853" t="inlineStr">
        <is>
          <t>ORD-2501-05852</t>
        </is>
      </c>
      <c r="B5853" s="11" t="n">
        <v>45677</v>
      </c>
      <c r="C5853" t="inlineStr">
        <is>
          <t>Central</t>
        </is>
      </c>
      <c r="D5853" t="inlineStr">
        <is>
          <t>Raipur</t>
        </is>
      </c>
      <c r="E5853" t="inlineStr">
        <is>
          <t>Corporate</t>
        </is>
      </c>
      <c r="F5853" t="inlineStr">
        <is>
          <t>Online</t>
        </is>
      </c>
      <c r="G5853" t="inlineStr">
        <is>
          <t>Accessories</t>
        </is>
      </c>
      <c r="H5853" t="inlineStr">
        <is>
          <t>USB Hub</t>
        </is>
      </c>
      <c r="I5853" t="n">
        <v>3</v>
      </c>
      <c r="J5853" s="12" t="n">
        <v>1349.11</v>
      </c>
      <c r="K5853" s="13" t="n">
        <v>0.1</v>
      </c>
      <c r="L5853" s="12" t="n">
        <v>3642.6</v>
      </c>
      <c r="M5853" s="12" t="n">
        <v>2752.18</v>
      </c>
      <c r="N5853" s="12" t="n">
        <v>890.42</v>
      </c>
      <c r="O5853" t="inlineStr">
        <is>
          <t>Debit Card</t>
        </is>
      </c>
      <c r="P5853" t="inlineStr">
        <is>
          <t>Anaya Rao</t>
        </is>
      </c>
      <c r="Q5853" t="inlineStr">
        <is>
          <t>CUST-0320</t>
        </is>
      </c>
      <c r="R5853" t="n">
        <v>4</v>
      </c>
      <c r="S5853" t="inlineStr">
        <is>
          <t>No</t>
        </is>
      </c>
    </row>
    <row r="5854">
      <c r="A5854" t="inlineStr">
        <is>
          <t>ORD-2408-05853</t>
        </is>
      </c>
      <c r="B5854" s="11" t="n">
        <v>45531</v>
      </c>
      <c r="C5854" t="inlineStr">
        <is>
          <t>North</t>
        </is>
      </c>
      <c r="D5854" t="inlineStr">
        <is>
          <t>Chandigarh</t>
        </is>
      </c>
      <c r="E5854" t="inlineStr">
        <is>
          <t>Small Business</t>
        </is>
      </c>
      <c r="F5854" t="inlineStr">
        <is>
          <t>Online</t>
        </is>
      </c>
      <c r="G5854" t="inlineStr">
        <is>
          <t>Technology</t>
        </is>
      </c>
      <c r="H5854" t="inlineStr">
        <is>
          <t>Laptop</t>
        </is>
      </c>
      <c r="I5854" t="n">
        <v>12</v>
      </c>
      <c r="J5854" s="12" t="n">
        <v>48861.62</v>
      </c>
      <c r="K5854" s="13" t="n">
        <v>0.1</v>
      </c>
      <c r="L5854" s="12" t="n">
        <v>527705.5</v>
      </c>
      <c r="M5854" s="12" t="n">
        <v>504251.92</v>
      </c>
      <c r="N5854" s="12" t="n">
        <v>23453.58</v>
      </c>
      <c r="O5854" t="inlineStr">
        <is>
          <t>Debit Card</t>
        </is>
      </c>
      <c r="P5854" t="inlineStr">
        <is>
          <t>Aarav Sharma</t>
        </is>
      </c>
      <c r="Q5854" t="inlineStr">
        <is>
          <t>CUST-0292</t>
        </is>
      </c>
      <c r="R5854" t="n">
        <v>6</v>
      </c>
      <c r="S5854" t="inlineStr">
        <is>
          <t>Yes</t>
        </is>
      </c>
    </row>
    <row r="5855">
      <c r="A5855" t="inlineStr">
        <is>
          <t>ORD-2511-05854</t>
        </is>
      </c>
      <c r="B5855" s="11" t="n">
        <v>45977</v>
      </c>
      <c r="C5855" t="inlineStr">
        <is>
          <t>South</t>
        </is>
      </c>
      <c r="D5855" t="inlineStr">
        <is>
          <t>Hyderabad</t>
        </is>
      </c>
      <c r="E5855" t="inlineStr">
        <is>
          <t>Consumer</t>
        </is>
      </c>
      <c r="F5855" t="inlineStr">
        <is>
          <t>Online</t>
        </is>
      </c>
      <c r="G5855" t="inlineStr">
        <is>
          <t>Office Supplies</t>
        </is>
      </c>
      <c r="H5855" t="inlineStr">
        <is>
          <t>Marker Set</t>
        </is>
      </c>
      <c r="I5855" t="n">
        <v>2</v>
      </c>
      <c r="J5855" s="12" t="n">
        <v>233.45</v>
      </c>
      <c r="K5855" s="13" t="n">
        <v>0.2</v>
      </c>
      <c r="L5855" s="12" t="n">
        <v>373.52</v>
      </c>
      <c r="M5855" s="12" t="n">
        <v>303.49</v>
      </c>
      <c r="N5855" s="12" t="n">
        <v>70.03</v>
      </c>
      <c r="O5855" t="inlineStr">
        <is>
          <t>Net Banking</t>
        </is>
      </c>
      <c r="P5855" t="inlineStr">
        <is>
          <t>Diya Patel</t>
        </is>
      </c>
      <c r="Q5855" t="inlineStr">
        <is>
          <t>CUST-0335</t>
        </is>
      </c>
      <c r="R5855" t="n">
        <v>6</v>
      </c>
      <c r="S5855" t="inlineStr">
        <is>
          <t>Yes</t>
        </is>
      </c>
    </row>
    <row r="5856">
      <c r="A5856" t="inlineStr">
        <is>
          <t>ORD-2404-05855</t>
        </is>
      </c>
      <c r="B5856" s="11" t="n">
        <v>45410</v>
      </c>
      <c r="C5856" t="inlineStr">
        <is>
          <t>West</t>
        </is>
      </c>
      <c r="D5856" t="inlineStr">
        <is>
          <t>Mumbai</t>
        </is>
      </c>
      <c r="E5856" t="inlineStr">
        <is>
          <t>Consumer</t>
        </is>
      </c>
      <c r="F5856" t="inlineStr">
        <is>
          <t>Partner</t>
        </is>
      </c>
      <c r="G5856" t="inlineStr">
        <is>
          <t>Technology</t>
        </is>
      </c>
      <c r="H5856" t="inlineStr">
        <is>
          <t>Printer</t>
        </is>
      </c>
      <c r="I5856" t="n">
        <v>4</v>
      </c>
      <c r="J5856" s="12" t="n">
        <v>9914.780000000001</v>
      </c>
      <c r="K5856" s="13" t="n">
        <v>0.1</v>
      </c>
      <c r="L5856" s="12" t="n">
        <v>35693.21</v>
      </c>
      <c r="M5856" s="12" t="n">
        <v>32520.48</v>
      </c>
      <c r="N5856" s="12" t="n">
        <v>3172.73</v>
      </c>
      <c r="O5856" t="inlineStr">
        <is>
          <t>Debit Card</t>
        </is>
      </c>
      <c r="P5856" t="inlineStr">
        <is>
          <t>Vivaan Gupta</t>
        </is>
      </c>
      <c r="Q5856" t="inlineStr">
        <is>
          <t>CUST-0319</t>
        </is>
      </c>
      <c r="R5856" t="n">
        <v>4</v>
      </c>
      <c r="S5856" t="inlineStr">
        <is>
          <t>Yes</t>
        </is>
      </c>
    </row>
    <row r="5857">
      <c r="A5857" t="inlineStr">
        <is>
          <t>ORD-2411-05856</t>
        </is>
      </c>
      <c r="B5857" s="11" t="n">
        <v>45611</v>
      </c>
      <c r="C5857" t="inlineStr">
        <is>
          <t>South</t>
        </is>
      </c>
      <c r="D5857" t="inlineStr">
        <is>
          <t>Hyderabad</t>
        </is>
      </c>
      <c r="E5857" t="inlineStr">
        <is>
          <t>Corporate</t>
        </is>
      </c>
      <c r="F5857" t="inlineStr">
        <is>
          <t>Partner</t>
        </is>
      </c>
      <c r="G5857" t="inlineStr">
        <is>
          <t>Furniture</t>
        </is>
      </c>
      <c r="H5857" t="inlineStr">
        <is>
          <t>Bookshelf</t>
        </is>
      </c>
      <c r="I5857" t="n">
        <v>12</v>
      </c>
      <c r="J5857" s="12" t="n">
        <v>6012.07</v>
      </c>
      <c r="K5857" s="13" t="n">
        <v>0.1</v>
      </c>
      <c r="L5857" s="12" t="n">
        <v>64930.36</v>
      </c>
      <c r="M5857" s="12" t="n">
        <v>52665.73</v>
      </c>
      <c r="N5857" s="12" t="n">
        <v>12264.63</v>
      </c>
      <c r="O5857" t="inlineStr">
        <is>
          <t>Credit Card</t>
        </is>
      </c>
      <c r="P5857" t="inlineStr">
        <is>
          <t>Meera Joshi</t>
        </is>
      </c>
      <c r="Q5857" t="inlineStr">
        <is>
          <t>CUST-0144</t>
        </is>
      </c>
      <c r="R5857" t="n">
        <v>5</v>
      </c>
      <c r="S5857" t="inlineStr">
        <is>
          <t>No</t>
        </is>
      </c>
    </row>
    <row r="5858">
      <c r="A5858" t="inlineStr">
        <is>
          <t>ORD-2407-05857</t>
        </is>
      </c>
      <c r="B5858" s="11" t="n">
        <v>45489</v>
      </c>
      <c r="C5858" t="inlineStr">
        <is>
          <t>Central</t>
        </is>
      </c>
      <c r="D5858" t="inlineStr">
        <is>
          <t>Raipur</t>
        </is>
      </c>
      <c r="E5858" t="inlineStr">
        <is>
          <t>Consumer</t>
        </is>
      </c>
      <c r="F5858" t="inlineStr">
        <is>
          <t>Retail Store</t>
        </is>
      </c>
      <c r="G5858" t="inlineStr">
        <is>
          <t>Office Supplies</t>
        </is>
      </c>
      <c r="H5858" t="inlineStr">
        <is>
          <t>Notebook Pack</t>
        </is>
      </c>
      <c r="I5858" t="n">
        <v>3</v>
      </c>
      <c r="J5858" s="12" t="n">
        <v>378.42</v>
      </c>
      <c r="K5858" s="13" t="n">
        <v>0.2</v>
      </c>
      <c r="L5858" s="12" t="n">
        <v>908.21</v>
      </c>
      <c r="M5858" s="12" t="n">
        <v>726.5700000000001</v>
      </c>
      <c r="N5858" s="12" t="n">
        <v>181.64</v>
      </c>
      <c r="O5858" t="inlineStr">
        <is>
          <t>Net Banking</t>
        </is>
      </c>
      <c r="P5858" t="inlineStr">
        <is>
          <t>Anaya Rao</t>
        </is>
      </c>
      <c r="Q5858" t="inlineStr">
        <is>
          <t>CUST-0224</t>
        </is>
      </c>
      <c r="R5858" t="n">
        <v>10</v>
      </c>
      <c r="S5858" t="inlineStr">
        <is>
          <t>No</t>
        </is>
      </c>
    </row>
    <row r="5859">
      <c r="A5859" t="inlineStr">
        <is>
          <t>ORD-2408-05858</t>
        </is>
      </c>
      <c r="B5859" s="11" t="n">
        <v>45507</v>
      </c>
      <c r="C5859" t="inlineStr">
        <is>
          <t>North</t>
        </is>
      </c>
      <c r="D5859" t="inlineStr">
        <is>
          <t>Lucknow</t>
        </is>
      </c>
      <c r="E5859" t="inlineStr">
        <is>
          <t>Small Business</t>
        </is>
      </c>
      <c r="F5859" t="inlineStr">
        <is>
          <t>Online</t>
        </is>
      </c>
      <c r="G5859" t="inlineStr">
        <is>
          <t>Furniture</t>
        </is>
      </c>
      <c r="H5859" t="inlineStr">
        <is>
          <t>Desk</t>
        </is>
      </c>
      <c r="I5859" t="n">
        <v>1</v>
      </c>
      <c r="J5859" s="12" t="n">
        <v>12800.55</v>
      </c>
      <c r="K5859" s="13" t="n">
        <v>0.1</v>
      </c>
      <c r="L5859" s="12" t="n">
        <v>11520.49</v>
      </c>
      <c r="M5859" s="12" t="n">
        <v>9600.41</v>
      </c>
      <c r="N5859" s="12" t="n">
        <v>1920.08</v>
      </c>
      <c r="O5859" t="inlineStr">
        <is>
          <t>Debit Card</t>
        </is>
      </c>
      <c r="P5859" t="inlineStr">
        <is>
          <t>Diya Patel</t>
        </is>
      </c>
      <c r="Q5859" t="inlineStr">
        <is>
          <t>CUST-0355</t>
        </is>
      </c>
      <c r="R5859" t="n">
        <v>3</v>
      </c>
      <c r="S5859" t="inlineStr">
        <is>
          <t>No</t>
        </is>
      </c>
    </row>
    <row r="5860">
      <c r="A5860" t="inlineStr">
        <is>
          <t>ORD-2402-05859</t>
        </is>
      </c>
      <c r="B5860" s="11" t="n">
        <v>45333</v>
      </c>
      <c r="C5860" t="inlineStr">
        <is>
          <t>West</t>
        </is>
      </c>
      <c r="D5860" t="inlineStr">
        <is>
          <t>Pune</t>
        </is>
      </c>
      <c r="E5860" t="inlineStr">
        <is>
          <t>Corporate</t>
        </is>
      </c>
      <c r="F5860" t="inlineStr">
        <is>
          <t>Partner</t>
        </is>
      </c>
      <c r="G5860" t="inlineStr">
        <is>
          <t>Office Supplies</t>
        </is>
      </c>
      <c r="H5860" t="inlineStr">
        <is>
          <t>Notebook Pack</t>
        </is>
      </c>
      <c r="I5860" t="n">
        <v>1</v>
      </c>
      <c r="J5860" s="12" t="n">
        <v>353.68</v>
      </c>
      <c r="K5860" s="13" t="n">
        <v>0.05</v>
      </c>
      <c r="L5860" s="12" t="n">
        <v>336</v>
      </c>
      <c r="M5860" s="12" t="n">
        <v>226.36</v>
      </c>
      <c r="N5860" s="12" t="n">
        <v>109.64</v>
      </c>
      <c r="O5860" t="inlineStr">
        <is>
          <t>Credit Card</t>
        </is>
      </c>
      <c r="P5860" t="inlineStr">
        <is>
          <t>Tara Kapoor</t>
        </is>
      </c>
      <c r="Q5860" t="inlineStr">
        <is>
          <t>CUST-0422</t>
        </is>
      </c>
      <c r="R5860" t="n">
        <v>5</v>
      </c>
      <c r="S5860" t="inlineStr">
        <is>
          <t>Yes</t>
        </is>
      </c>
    </row>
    <row r="5861">
      <c r="A5861" t="inlineStr">
        <is>
          <t>ORD-2512-05860</t>
        </is>
      </c>
      <c r="B5861" s="11" t="n">
        <v>46001</v>
      </c>
      <c r="C5861" t="inlineStr">
        <is>
          <t>South</t>
        </is>
      </c>
      <c r="D5861" t="inlineStr">
        <is>
          <t>Chennai</t>
        </is>
      </c>
      <c r="E5861" t="inlineStr">
        <is>
          <t>Consumer</t>
        </is>
      </c>
      <c r="F5861" t="inlineStr">
        <is>
          <t>Retail Store</t>
        </is>
      </c>
      <c r="G5861" t="inlineStr">
        <is>
          <t>Accessories</t>
        </is>
      </c>
      <c r="H5861" t="inlineStr">
        <is>
          <t>Laptop Stand</t>
        </is>
      </c>
      <c r="I5861" t="n">
        <v>2</v>
      </c>
      <c r="J5861" s="12" t="n">
        <v>1689.14</v>
      </c>
      <c r="K5861" s="13" t="n">
        <v>0.1</v>
      </c>
      <c r="L5861" s="12" t="n">
        <v>3040.45</v>
      </c>
      <c r="M5861" s="12" t="n">
        <v>2364.8</v>
      </c>
      <c r="N5861" s="12" t="n">
        <v>675.65</v>
      </c>
      <c r="O5861" t="inlineStr">
        <is>
          <t>Debit Card</t>
        </is>
      </c>
      <c r="P5861" t="inlineStr">
        <is>
          <t>Meera Joshi</t>
        </is>
      </c>
      <c r="Q5861" t="inlineStr">
        <is>
          <t>CUST-0506</t>
        </is>
      </c>
      <c r="R5861" t="n">
        <v>3</v>
      </c>
      <c r="S5861" t="inlineStr">
        <is>
          <t>No</t>
        </is>
      </c>
    </row>
    <row r="5862">
      <c r="A5862" t="inlineStr">
        <is>
          <t>ORD-2412-05861</t>
        </is>
      </c>
      <c r="B5862" s="11" t="n">
        <v>45637</v>
      </c>
      <c r="C5862" t="inlineStr">
        <is>
          <t>West</t>
        </is>
      </c>
      <c r="D5862" t="inlineStr">
        <is>
          <t>Pune</t>
        </is>
      </c>
      <c r="E5862" t="inlineStr">
        <is>
          <t>Corporate</t>
        </is>
      </c>
      <c r="F5862" t="inlineStr">
        <is>
          <t>Direct Sales</t>
        </is>
      </c>
      <c r="G5862" t="inlineStr">
        <is>
          <t>Technology</t>
        </is>
      </c>
      <c r="H5862" t="inlineStr">
        <is>
          <t>Printer</t>
        </is>
      </c>
      <c r="I5862" t="n">
        <v>6</v>
      </c>
      <c r="J5862" s="12" t="n">
        <v>9752.27</v>
      </c>
      <c r="K5862" s="13" t="n">
        <v>0.05</v>
      </c>
      <c r="L5862" s="12" t="n">
        <v>55587.94</v>
      </c>
      <c r="M5862" s="12" t="n">
        <v>47981.17</v>
      </c>
      <c r="N5862" s="12" t="n">
        <v>7606.77</v>
      </c>
      <c r="O5862" t="inlineStr">
        <is>
          <t>Net Banking</t>
        </is>
      </c>
      <c r="P5862" t="inlineStr">
        <is>
          <t>Ishaan Mehta</t>
        </is>
      </c>
      <c r="Q5862" t="inlineStr">
        <is>
          <t>CUST-0896</t>
        </is>
      </c>
      <c r="R5862" t="n">
        <v>4</v>
      </c>
      <c r="S5862" t="inlineStr">
        <is>
          <t>No</t>
        </is>
      </c>
    </row>
    <row r="5863">
      <c r="A5863" t="inlineStr">
        <is>
          <t>ORD-2509-05862</t>
        </is>
      </c>
      <c r="B5863" s="11" t="n">
        <v>45915</v>
      </c>
      <c r="C5863" t="inlineStr">
        <is>
          <t>Central</t>
        </is>
      </c>
      <c r="D5863" t="inlineStr">
        <is>
          <t>Bhopal</t>
        </is>
      </c>
      <c r="E5863" t="inlineStr">
        <is>
          <t>Small Business</t>
        </is>
      </c>
      <c r="F5863" t="inlineStr">
        <is>
          <t>Partner</t>
        </is>
      </c>
      <c r="G5863" t="inlineStr">
        <is>
          <t>Furniture</t>
        </is>
      </c>
      <c r="H5863" t="inlineStr">
        <is>
          <t>Office Chair</t>
        </is>
      </c>
      <c r="I5863" t="n">
        <v>2</v>
      </c>
      <c r="J5863" s="12" t="n">
        <v>7313.29</v>
      </c>
      <c r="K5863" s="13" t="n">
        <v>0.15</v>
      </c>
      <c r="L5863" s="12" t="n">
        <v>12432.59</v>
      </c>
      <c r="M5863" s="12" t="n">
        <v>10092.34</v>
      </c>
      <c r="N5863" s="12" t="n">
        <v>2340.25</v>
      </c>
      <c r="O5863" t="inlineStr">
        <is>
          <t>Cash</t>
        </is>
      </c>
      <c r="P5863" t="inlineStr">
        <is>
          <t>Diya Patel</t>
        </is>
      </c>
      <c r="Q5863" t="inlineStr">
        <is>
          <t>CUST-0716</t>
        </is>
      </c>
      <c r="R5863" t="n">
        <v>8</v>
      </c>
      <c r="S5863" t="inlineStr">
        <is>
          <t>No</t>
        </is>
      </c>
    </row>
    <row r="5864">
      <c r="A5864" t="inlineStr">
        <is>
          <t>ORD-2406-05863</t>
        </is>
      </c>
      <c r="B5864" s="11" t="n">
        <v>45449</v>
      </c>
      <c r="C5864" t="inlineStr">
        <is>
          <t>Central</t>
        </is>
      </c>
      <c r="D5864" t="inlineStr">
        <is>
          <t>Raipur</t>
        </is>
      </c>
      <c r="E5864" t="inlineStr">
        <is>
          <t>Consumer</t>
        </is>
      </c>
      <c r="F5864" t="inlineStr">
        <is>
          <t>Partner</t>
        </is>
      </c>
      <c r="G5864" t="inlineStr">
        <is>
          <t>Furniture</t>
        </is>
      </c>
      <c r="H5864" t="inlineStr">
        <is>
          <t>Office Chair</t>
        </is>
      </c>
      <c r="I5864" t="n">
        <v>4</v>
      </c>
      <c r="J5864" s="12" t="n">
        <v>6886</v>
      </c>
      <c r="K5864" s="13" t="n">
        <v>0.05</v>
      </c>
      <c r="L5864" s="12" t="n">
        <v>26166.8</v>
      </c>
      <c r="M5864" s="12" t="n">
        <v>19005.36</v>
      </c>
      <c r="N5864" s="12" t="n">
        <v>7161.44</v>
      </c>
      <c r="O5864" t="inlineStr">
        <is>
          <t>Credit Card</t>
        </is>
      </c>
      <c r="P5864" t="inlineStr">
        <is>
          <t>Meera Joshi</t>
        </is>
      </c>
      <c r="Q5864" t="inlineStr">
        <is>
          <t>CUST-0404</t>
        </is>
      </c>
      <c r="R5864" t="n">
        <v>3</v>
      </c>
      <c r="S5864" t="inlineStr">
        <is>
          <t>No</t>
        </is>
      </c>
    </row>
    <row r="5865">
      <c r="A5865" t="inlineStr">
        <is>
          <t>ORD-2507-05864</t>
        </is>
      </c>
      <c r="B5865" s="11" t="n">
        <v>45860</v>
      </c>
      <c r="C5865" t="inlineStr">
        <is>
          <t>Central</t>
        </is>
      </c>
      <c r="D5865" t="inlineStr">
        <is>
          <t>Bhopal</t>
        </is>
      </c>
      <c r="E5865" t="inlineStr">
        <is>
          <t>Small Business</t>
        </is>
      </c>
      <c r="F5865" t="inlineStr">
        <is>
          <t>Partner</t>
        </is>
      </c>
      <c r="G5865" t="inlineStr">
        <is>
          <t>Furniture</t>
        </is>
      </c>
      <c r="H5865" t="inlineStr">
        <is>
          <t>Office Chair</t>
        </is>
      </c>
      <c r="I5865" t="n">
        <v>12</v>
      </c>
      <c r="J5865" s="12" t="n">
        <v>7387.15</v>
      </c>
      <c r="K5865" s="13" t="n">
        <v>0.15</v>
      </c>
      <c r="L5865" s="12" t="n">
        <v>75348.92999999999</v>
      </c>
      <c r="M5865" s="12" t="n">
        <v>61165.6</v>
      </c>
      <c r="N5865" s="12" t="n">
        <v>14183.33</v>
      </c>
      <c r="O5865" t="inlineStr">
        <is>
          <t>Credit Card</t>
        </is>
      </c>
      <c r="P5865" t="inlineStr">
        <is>
          <t>Vivaan Gupta</t>
        </is>
      </c>
      <c r="Q5865" t="inlineStr">
        <is>
          <t>CUST-0484</t>
        </is>
      </c>
      <c r="R5865" t="n">
        <v>3</v>
      </c>
      <c r="S5865" t="inlineStr">
        <is>
          <t>No</t>
        </is>
      </c>
    </row>
    <row r="5866">
      <c r="A5866" t="inlineStr">
        <is>
          <t>ORD-2407-05865</t>
        </is>
      </c>
      <c r="B5866" s="11" t="n">
        <v>45483</v>
      </c>
      <c r="C5866" t="inlineStr">
        <is>
          <t>East</t>
        </is>
      </c>
      <c r="D5866" t="inlineStr">
        <is>
          <t>Bhubaneswar</t>
        </is>
      </c>
      <c r="E5866" t="inlineStr">
        <is>
          <t>Consumer</t>
        </is>
      </c>
      <c r="F5866" t="inlineStr">
        <is>
          <t>Online</t>
        </is>
      </c>
      <c r="G5866" t="inlineStr">
        <is>
          <t>Accessories</t>
        </is>
      </c>
      <c r="H5866" t="inlineStr">
        <is>
          <t>USB Hub</t>
        </is>
      </c>
      <c r="I5866" t="n">
        <v>5</v>
      </c>
      <c r="J5866" s="12" t="n">
        <v>1315.24</v>
      </c>
      <c r="K5866" s="13" t="n">
        <v>0</v>
      </c>
      <c r="L5866" s="12" t="n">
        <v>6576.2</v>
      </c>
      <c r="M5866" s="12" t="n">
        <v>4471.82</v>
      </c>
      <c r="N5866" s="12" t="n">
        <v>2104.38</v>
      </c>
      <c r="O5866" t="inlineStr">
        <is>
          <t>Net Banking</t>
        </is>
      </c>
      <c r="P5866" t="inlineStr">
        <is>
          <t>Ishaan Mehta</t>
        </is>
      </c>
      <c r="Q5866" t="inlineStr">
        <is>
          <t>CUST-0669</t>
        </is>
      </c>
      <c r="R5866" t="n">
        <v>7</v>
      </c>
      <c r="S5866" t="inlineStr">
        <is>
          <t>No</t>
        </is>
      </c>
    </row>
    <row r="5867">
      <c r="A5867" t="inlineStr">
        <is>
          <t>ORD-2509-05866</t>
        </is>
      </c>
      <c r="B5867" s="11" t="n">
        <v>45901</v>
      </c>
      <c r="C5867" t="inlineStr">
        <is>
          <t>West</t>
        </is>
      </c>
      <c r="D5867" t="inlineStr">
        <is>
          <t>Surat</t>
        </is>
      </c>
      <c r="E5867" t="inlineStr">
        <is>
          <t>Small Business</t>
        </is>
      </c>
      <c r="F5867" t="inlineStr">
        <is>
          <t>Retail Store</t>
        </is>
      </c>
      <c r="G5867" t="inlineStr">
        <is>
          <t>Accessories</t>
        </is>
      </c>
      <c r="H5867" t="inlineStr">
        <is>
          <t>Laptop Stand</t>
        </is>
      </c>
      <c r="I5867" t="n">
        <v>6</v>
      </c>
      <c r="J5867" s="12" t="n">
        <v>1891.44</v>
      </c>
      <c r="K5867" s="13" t="n">
        <v>0.05</v>
      </c>
      <c r="L5867" s="12" t="n">
        <v>10781.21</v>
      </c>
      <c r="M5867" s="12" t="n">
        <v>7944.05</v>
      </c>
      <c r="N5867" s="12" t="n">
        <v>2837.16</v>
      </c>
      <c r="O5867" t="inlineStr">
        <is>
          <t>Debit Card</t>
        </is>
      </c>
      <c r="P5867" t="inlineStr">
        <is>
          <t>Anaya Rao</t>
        </is>
      </c>
      <c r="Q5867" t="inlineStr">
        <is>
          <t>CUST-0295</t>
        </is>
      </c>
      <c r="R5867" t="n">
        <v>5</v>
      </c>
      <c r="S5867" t="inlineStr">
        <is>
          <t>Yes</t>
        </is>
      </c>
    </row>
    <row r="5868">
      <c r="A5868" t="inlineStr">
        <is>
          <t>ORD-2401-05867</t>
        </is>
      </c>
      <c r="B5868" s="11" t="n">
        <v>45322</v>
      </c>
      <c r="C5868" t="inlineStr">
        <is>
          <t>North</t>
        </is>
      </c>
      <c r="D5868" t="inlineStr">
        <is>
          <t>Jaipur</t>
        </is>
      </c>
      <c r="E5868" t="inlineStr">
        <is>
          <t>Corporate</t>
        </is>
      </c>
      <c r="F5868" t="inlineStr">
        <is>
          <t>Direct Sales</t>
        </is>
      </c>
      <c r="G5868" t="inlineStr">
        <is>
          <t>Office Supplies</t>
        </is>
      </c>
      <c r="H5868" t="inlineStr">
        <is>
          <t>Paper Ream</t>
        </is>
      </c>
      <c r="I5868" t="n">
        <v>2</v>
      </c>
      <c r="J5868" s="12" t="n">
        <v>437.87</v>
      </c>
      <c r="K5868" s="13" t="n">
        <v>0.25</v>
      </c>
      <c r="L5868" s="12" t="n">
        <v>656.8099999999999</v>
      </c>
      <c r="M5868" s="12" t="n">
        <v>656.8099999999999</v>
      </c>
      <c r="N5868" s="12" t="n">
        <v>0</v>
      </c>
      <c r="O5868" t="inlineStr">
        <is>
          <t>Cash</t>
        </is>
      </c>
      <c r="P5868" t="inlineStr">
        <is>
          <t>Sara Khan</t>
        </is>
      </c>
      <c r="Q5868" t="inlineStr">
        <is>
          <t>CUST-0435</t>
        </is>
      </c>
      <c r="R5868" t="n">
        <v>5</v>
      </c>
      <c r="S5868" t="inlineStr">
        <is>
          <t>Yes</t>
        </is>
      </c>
    </row>
    <row r="5869">
      <c r="A5869" t="inlineStr">
        <is>
          <t>ORD-2408-05868</t>
        </is>
      </c>
      <c r="B5869" s="11" t="n">
        <v>45520</v>
      </c>
      <c r="C5869" t="inlineStr">
        <is>
          <t>South</t>
        </is>
      </c>
      <c r="D5869" t="inlineStr">
        <is>
          <t>Kochi</t>
        </is>
      </c>
      <c r="E5869" t="inlineStr">
        <is>
          <t>Consumer</t>
        </is>
      </c>
      <c r="F5869" t="inlineStr">
        <is>
          <t>Partner</t>
        </is>
      </c>
      <c r="G5869" t="inlineStr">
        <is>
          <t>Office Supplies</t>
        </is>
      </c>
      <c r="H5869" t="inlineStr">
        <is>
          <t>Pen Box</t>
        </is>
      </c>
      <c r="I5869" t="n">
        <v>2</v>
      </c>
      <c r="J5869" s="12" t="n">
        <v>225.48</v>
      </c>
      <c r="K5869" s="13" t="n">
        <v>0</v>
      </c>
      <c r="L5869" s="12" t="n">
        <v>450.96</v>
      </c>
      <c r="M5869" s="12" t="n">
        <v>275.09</v>
      </c>
      <c r="N5869" s="12" t="n">
        <v>175.87</v>
      </c>
      <c r="O5869" t="inlineStr">
        <is>
          <t>Debit Card</t>
        </is>
      </c>
      <c r="P5869" t="inlineStr">
        <is>
          <t>Rohan Verma</t>
        </is>
      </c>
      <c r="Q5869" t="inlineStr">
        <is>
          <t>CUST-0300</t>
        </is>
      </c>
      <c r="R5869" t="n">
        <v>8</v>
      </c>
      <c r="S5869" t="inlineStr">
        <is>
          <t>Yes</t>
        </is>
      </c>
    </row>
    <row r="5870">
      <c r="A5870" t="inlineStr">
        <is>
          <t>ORD-2511-05869</t>
        </is>
      </c>
      <c r="B5870" s="11" t="n">
        <v>45967</v>
      </c>
      <c r="C5870" t="inlineStr">
        <is>
          <t>Central</t>
        </is>
      </c>
      <c r="D5870" t="inlineStr">
        <is>
          <t>Nagpur</t>
        </is>
      </c>
      <c r="E5870" t="inlineStr">
        <is>
          <t>Corporate</t>
        </is>
      </c>
      <c r="F5870" t="inlineStr">
        <is>
          <t>Retail Store</t>
        </is>
      </c>
      <c r="G5870" t="inlineStr">
        <is>
          <t>Furniture</t>
        </is>
      </c>
      <c r="H5870" t="inlineStr">
        <is>
          <t>Desk</t>
        </is>
      </c>
      <c r="I5870" t="n">
        <v>5</v>
      </c>
      <c r="J5870" s="12" t="n">
        <v>12568.67</v>
      </c>
      <c r="K5870" s="13" t="n">
        <v>0.1</v>
      </c>
      <c r="L5870" s="12" t="n">
        <v>56559.01</v>
      </c>
      <c r="M5870" s="12" t="n">
        <v>47132.51</v>
      </c>
      <c r="N5870" s="12" t="n">
        <v>9426.5</v>
      </c>
      <c r="O5870" t="inlineStr">
        <is>
          <t>Cash</t>
        </is>
      </c>
      <c r="P5870" t="inlineStr">
        <is>
          <t>Aarav Sharma</t>
        </is>
      </c>
      <c r="Q5870" t="inlineStr">
        <is>
          <t>CUST-0845</t>
        </is>
      </c>
      <c r="R5870" t="n">
        <v>8</v>
      </c>
      <c r="S5870" t="inlineStr">
        <is>
          <t>No</t>
        </is>
      </c>
    </row>
    <row r="5871">
      <c r="A5871" t="inlineStr">
        <is>
          <t>ORD-2405-05870</t>
        </is>
      </c>
      <c r="B5871" s="11" t="n">
        <v>45439</v>
      </c>
      <c r="C5871" t="inlineStr">
        <is>
          <t>West</t>
        </is>
      </c>
      <c r="D5871" t="inlineStr">
        <is>
          <t>Mumbai</t>
        </is>
      </c>
      <c r="E5871" t="inlineStr">
        <is>
          <t>Consumer</t>
        </is>
      </c>
      <c r="F5871" t="inlineStr">
        <is>
          <t>Retail Store</t>
        </is>
      </c>
      <c r="G5871" t="inlineStr">
        <is>
          <t>Technology</t>
        </is>
      </c>
      <c r="H5871" t="inlineStr">
        <is>
          <t>Keyboard</t>
        </is>
      </c>
      <c r="I5871" t="n">
        <v>8</v>
      </c>
      <c r="J5871" s="12" t="n">
        <v>1713.08</v>
      </c>
      <c r="K5871" s="13" t="n">
        <v>0.15</v>
      </c>
      <c r="L5871" s="12" t="n">
        <v>11648.94</v>
      </c>
      <c r="M5871" s="12" t="n">
        <v>9730.290000000001</v>
      </c>
      <c r="N5871" s="12" t="n">
        <v>1918.65</v>
      </c>
      <c r="O5871" t="inlineStr">
        <is>
          <t>Credit Card</t>
        </is>
      </c>
      <c r="P5871" t="inlineStr">
        <is>
          <t>Aarav Sharma</t>
        </is>
      </c>
      <c r="Q5871" t="inlineStr">
        <is>
          <t>CUST-0328</t>
        </is>
      </c>
      <c r="R5871" t="n">
        <v>3</v>
      </c>
      <c r="S5871" t="inlineStr">
        <is>
          <t>No</t>
        </is>
      </c>
    </row>
    <row r="5872">
      <c r="A5872" t="inlineStr">
        <is>
          <t>ORD-2402-05871</t>
        </is>
      </c>
      <c r="B5872" s="11" t="n">
        <v>45326</v>
      </c>
      <c r="C5872" t="inlineStr">
        <is>
          <t>North</t>
        </is>
      </c>
      <c r="D5872" t="inlineStr">
        <is>
          <t>Jaipur</t>
        </is>
      </c>
      <c r="E5872" t="inlineStr">
        <is>
          <t>Small Business</t>
        </is>
      </c>
      <c r="F5872" t="inlineStr">
        <is>
          <t>Partner</t>
        </is>
      </c>
      <c r="G5872" t="inlineStr">
        <is>
          <t>Accessories</t>
        </is>
      </c>
      <c r="H5872" t="inlineStr">
        <is>
          <t>Laptop Stand</t>
        </is>
      </c>
      <c r="I5872" t="n">
        <v>4</v>
      </c>
      <c r="J5872" s="12" t="n">
        <v>1725.8</v>
      </c>
      <c r="K5872" s="13" t="n">
        <v>0.15</v>
      </c>
      <c r="L5872" s="12" t="n">
        <v>5867.72</v>
      </c>
      <c r="M5872" s="12" t="n">
        <v>4832.24</v>
      </c>
      <c r="N5872" s="12" t="n">
        <v>1035.48</v>
      </c>
      <c r="O5872" t="inlineStr">
        <is>
          <t>Net Banking</t>
        </is>
      </c>
      <c r="P5872" t="inlineStr">
        <is>
          <t>Meera Joshi</t>
        </is>
      </c>
      <c r="Q5872" t="inlineStr">
        <is>
          <t>CUST-0627</t>
        </is>
      </c>
      <c r="R5872" t="n">
        <v>3</v>
      </c>
      <c r="S5872" t="inlineStr">
        <is>
          <t>No</t>
        </is>
      </c>
    </row>
    <row r="5873">
      <c r="A5873" t="inlineStr">
        <is>
          <t>ORD-2405-05872</t>
        </is>
      </c>
      <c r="B5873" s="11" t="n">
        <v>45433</v>
      </c>
      <c r="C5873" t="inlineStr">
        <is>
          <t>South</t>
        </is>
      </c>
      <c r="D5873" t="inlineStr">
        <is>
          <t>Bengaluru</t>
        </is>
      </c>
      <c r="E5873" t="inlineStr">
        <is>
          <t>Small Business</t>
        </is>
      </c>
      <c r="F5873" t="inlineStr">
        <is>
          <t>Direct Sales</t>
        </is>
      </c>
      <c r="G5873" t="inlineStr">
        <is>
          <t>Office Supplies</t>
        </is>
      </c>
      <c r="H5873" t="inlineStr">
        <is>
          <t>Stapler</t>
        </is>
      </c>
      <c r="I5873" t="n">
        <v>5</v>
      </c>
      <c r="J5873" s="12" t="n">
        <v>328.98</v>
      </c>
      <c r="K5873" s="13" t="n">
        <v>0.05</v>
      </c>
      <c r="L5873" s="12" t="n">
        <v>1562.65</v>
      </c>
      <c r="M5873" s="12" t="n">
        <v>1102.08</v>
      </c>
      <c r="N5873" s="12" t="n">
        <v>460.57</v>
      </c>
      <c r="O5873" t="inlineStr">
        <is>
          <t>UPI</t>
        </is>
      </c>
      <c r="P5873" t="inlineStr">
        <is>
          <t>Ishaan Mehta</t>
        </is>
      </c>
      <c r="Q5873" t="inlineStr">
        <is>
          <t>CUST-0189</t>
        </is>
      </c>
      <c r="R5873" t="n">
        <v>5</v>
      </c>
      <c r="S5873" t="inlineStr">
        <is>
          <t>No</t>
        </is>
      </c>
    </row>
    <row r="5874">
      <c r="A5874" t="inlineStr">
        <is>
          <t>ORD-2402-05873</t>
        </is>
      </c>
      <c r="B5874" s="11" t="n">
        <v>45335</v>
      </c>
      <c r="C5874" t="inlineStr">
        <is>
          <t>West</t>
        </is>
      </c>
      <c r="D5874" t="inlineStr">
        <is>
          <t>Mumbai</t>
        </is>
      </c>
      <c r="E5874" t="inlineStr">
        <is>
          <t>Education</t>
        </is>
      </c>
      <c r="F5874" t="inlineStr">
        <is>
          <t>Partner</t>
        </is>
      </c>
      <c r="G5874" t="inlineStr">
        <is>
          <t>Technology</t>
        </is>
      </c>
      <c r="H5874" t="inlineStr">
        <is>
          <t>Tablet</t>
        </is>
      </c>
      <c r="I5874" t="n">
        <v>1</v>
      </c>
      <c r="J5874" s="12" t="n">
        <v>21104.62</v>
      </c>
      <c r="K5874" s="13" t="n">
        <v>0.1</v>
      </c>
      <c r="L5874" s="12" t="n">
        <v>18994.16</v>
      </c>
      <c r="M5874" s="12" t="n">
        <v>17516.83</v>
      </c>
      <c r="N5874" s="12" t="n">
        <v>1477.33</v>
      </c>
      <c r="O5874" t="inlineStr">
        <is>
          <t>UPI</t>
        </is>
      </c>
      <c r="P5874" t="inlineStr">
        <is>
          <t>Anaya Rao</t>
        </is>
      </c>
      <c r="Q5874" t="inlineStr">
        <is>
          <t>CUST-0623</t>
        </is>
      </c>
      <c r="R5874" t="n">
        <v>4</v>
      </c>
      <c r="S5874" t="inlineStr">
        <is>
          <t>No</t>
        </is>
      </c>
    </row>
    <row r="5875">
      <c r="A5875" t="inlineStr">
        <is>
          <t>ORD-2410-05874</t>
        </is>
      </c>
      <c r="B5875" s="11" t="n">
        <v>45571</v>
      </c>
      <c r="C5875" t="inlineStr">
        <is>
          <t>West</t>
        </is>
      </c>
      <c r="D5875" t="inlineStr">
        <is>
          <t>Pune</t>
        </is>
      </c>
      <c r="E5875" t="inlineStr">
        <is>
          <t>Small Business</t>
        </is>
      </c>
      <c r="F5875" t="inlineStr">
        <is>
          <t>Retail Store</t>
        </is>
      </c>
      <c r="G5875" t="inlineStr">
        <is>
          <t>Office Supplies</t>
        </is>
      </c>
      <c r="H5875" t="inlineStr">
        <is>
          <t>Stapler</t>
        </is>
      </c>
      <c r="I5875" t="n">
        <v>4</v>
      </c>
      <c r="J5875" s="12" t="n">
        <v>325.58</v>
      </c>
      <c r="K5875" s="13" t="n">
        <v>0.15</v>
      </c>
      <c r="L5875" s="12" t="n">
        <v>1106.97</v>
      </c>
      <c r="M5875" s="12" t="n">
        <v>872.55</v>
      </c>
      <c r="N5875" s="12" t="n">
        <v>234.42</v>
      </c>
      <c r="O5875" t="inlineStr">
        <is>
          <t>Net Banking</t>
        </is>
      </c>
      <c r="P5875" t="inlineStr">
        <is>
          <t>Ishaan Mehta</t>
        </is>
      </c>
      <c r="Q5875" t="inlineStr">
        <is>
          <t>CUST-0255</t>
        </is>
      </c>
      <c r="R5875" t="n">
        <v>1</v>
      </c>
      <c r="S5875" t="inlineStr">
        <is>
          <t>No</t>
        </is>
      </c>
    </row>
    <row r="5876">
      <c r="A5876" t="inlineStr">
        <is>
          <t>ORD-2508-05875</t>
        </is>
      </c>
      <c r="B5876" s="11" t="n">
        <v>45897</v>
      </c>
      <c r="C5876" t="inlineStr">
        <is>
          <t>West</t>
        </is>
      </c>
      <c r="D5876" t="inlineStr">
        <is>
          <t>Mumbai</t>
        </is>
      </c>
      <c r="E5876" t="inlineStr">
        <is>
          <t>Corporate</t>
        </is>
      </c>
      <c r="F5876" t="inlineStr">
        <is>
          <t>Direct Sales</t>
        </is>
      </c>
      <c r="G5876" t="inlineStr">
        <is>
          <t>Office Supplies</t>
        </is>
      </c>
      <c r="H5876" t="inlineStr">
        <is>
          <t>File Folder</t>
        </is>
      </c>
      <c r="I5876" t="n">
        <v>8</v>
      </c>
      <c r="J5876" s="12" t="n">
        <v>105.15</v>
      </c>
      <c r="K5876" s="13" t="n">
        <v>0.2</v>
      </c>
      <c r="L5876" s="12" t="n">
        <v>672.96</v>
      </c>
      <c r="M5876" s="12" t="n">
        <v>487.9</v>
      </c>
      <c r="N5876" s="12" t="n">
        <v>185.06</v>
      </c>
      <c r="O5876" t="inlineStr">
        <is>
          <t>Debit Card</t>
        </is>
      </c>
      <c r="P5876" t="inlineStr">
        <is>
          <t>Vivaan Gupta</t>
        </is>
      </c>
      <c r="Q5876" t="inlineStr">
        <is>
          <t>CUST-0247</t>
        </is>
      </c>
      <c r="R5876" t="n">
        <v>3</v>
      </c>
      <c r="S5876" t="inlineStr">
        <is>
          <t>No</t>
        </is>
      </c>
    </row>
    <row r="5877">
      <c r="A5877" t="inlineStr">
        <is>
          <t>ORD-2404-05876</t>
        </is>
      </c>
      <c r="B5877" s="11" t="n">
        <v>45385</v>
      </c>
      <c r="C5877" t="inlineStr">
        <is>
          <t>South</t>
        </is>
      </c>
      <c r="D5877" t="inlineStr">
        <is>
          <t>Chennai</t>
        </is>
      </c>
      <c r="E5877" t="inlineStr">
        <is>
          <t>Consumer</t>
        </is>
      </c>
      <c r="F5877" t="inlineStr">
        <is>
          <t>Partner</t>
        </is>
      </c>
      <c r="G5877" t="inlineStr">
        <is>
          <t>Furniture</t>
        </is>
      </c>
      <c r="H5877" t="inlineStr">
        <is>
          <t>Bookshelf</t>
        </is>
      </c>
      <c r="I5877" t="n">
        <v>1</v>
      </c>
      <c r="J5877" s="12" t="n">
        <v>6065.84</v>
      </c>
      <c r="K5877" s="13" t="n">
        <v>0.2</v>
      </c>
      <c r="L5877" s="12" t="n">
        <v>4852.67</v>
      </c>
      <c r="M5877" s="12" t="n">
        <v>4428.06</v>
      </c>
      <c r="N5877" s="12" t="n">
        <v>424.61</v>
      </c>
      <c r="O5877" t="inlineStr">
        <is>
          <t>Cash</t>
        </is>
      </c>
      <c r="P5877" t="inlineStr">
        <is>
          <t>Kabir Singh</t>
        </is>
      </c>
      <c r="Q5877" t="inlineStr">
        <is>
          <t>CUST-0628</t>
        </is>
      </c>
      <c r="R5877" t="n">
        <v>2</v>
      </c>
      <c r="S5877" t="inlineStr">
        <is>
          <t>Yes</t>
        </is>
      </c>
    </row>
    <row r="5878">
      <c r="A5878" t="inlineStr">
        <is>
          <t>ORD-2502-05877</t>
        </is>
      </c>
      <c r="B5878" s="11" t="n">
        <v>45706</v>
      </c>
      <c r="C5878" t="inlineStr">
        <is>
          <t>North</t>
        </is>
      </c>
      <c r="D5878" t="inlineStr">
        <is>
          <t>Lucknow</t>
        </is>
      </c>
      <c r="E5878" t="inlineStr">
        <is>
          <t>Corporate</t>
        </is>
      </c>
      <c r="F5878" t="inlineStr">
        <is>
          <t>Retail Store</t>
        </is>
      </c>
      <c r="G5878" t="inlineStr">
        <is>
          <t>Technology</t>
        </is>
      </c>
      <c r="H5878" t="inlineStr">
        <is>
          <t>Monitor</t>
        </is>
      </c>
      <c r="I5878" t="n">
        <v>12</v>
      </c>
      <c r="J5878" s="12" t="n">
        <v>13255.66</v>
      </c>
      <c r="K5878" s="13" t="n">
        <v>0.25</v>
      </c>
      <c r="L5878" s="12" t="n">
        <v>119300.94</v>
      </c>
      <c r="M5878" s="12" t="n">
        <v>127254.34</v>
      </c>
      <c r="N5878" s="12" t="n">
        <v>-7953.4</v>
      </c>
      <c r="O5878" t="inlineStr">
        <is>
          <t>Net Banking</t>
        </is>
      </c>
      <c r="P5878" t="inlineStr">
        <is>
          <t>Ishaan Mehta</t>
        </is>
      </c>
      <c r="Q5878" t="inlineStr">
        <is>
          <t>CUST-0062</t>
        </is>
      </c>
      <c r="R5878" t="n">
        <v>2</v>
      </c>
      <c r="S5878" t="inlineStr">
        <is>
          <t>Yes</t>
        </is>
      </c>
    </row>
    <row r="5879">
      <c r="A5879" t="inlineStr">
        <is>
          <t>ORD-2409-05878</t>
        </is>
      </c>
      <c r="B5879" s="11" t="n">
        <v>45549</v>
      </c>
      <c r="C5879" t="inlineStr">
        <is>
          <t>East</t>
        </is>
      </c>
      <c r="D5879" t="inlineStr">
        <is>
          <t>Kolkata</t>
        </is>
      </c>
      <c r="E5879" t="inlineStr">
        <is>
          <t>Consumer</t>
        </is>
      </c>
      <c r="F5879" t="inlineStr">
        <is>
          <t>Retail Store</t>
        </is>
      </c>
      <c r="G5879" t="inlineStr">
        <is>
          <t>Technology</t>
        </is>
      </c>
      <c r="H5879" t="inlineStr">
        <is>
          <t>Printer</t>
        </is>
      </c>
      <c r="I5879" t="n">
        <v>3</v>
      </c>
      <c r="J5879" s="12" t="n">
        <v>11449.03</v>
      </c>
      <c r="K5879" s="13" t="n">
        <v>0.1</v>
      </c>
      <c r="L5879" s="12" t="n">
        <v>30912.38</v>
      </c>
      <c r="M5879" s="12" t="n">
        <v>28164.61</v>
      </c>
      <c r="N5879" s="12" t="n">
        <v>2747.77</v>
      </c>
      <c r="O5879" t="inlineStr">
        <is>
          <t>UPI</t>
        </is>
      </c>
      <c r="P5879" t="inlineStr">
        <is>
          <t>Anaya Rao</t>
        </is>
      </c>
      <c r="Q5879" t="inlineStr">
        <is>
          <t>CUST-0283</t>
        </is>
      </c>
      <c r="R5879" t="n">
        <v>3</v>
      </c>
      <c r="S5879" t="inlineStr">
        <is>
          <t>Yes</t>
        </is>
      </c>
    </row>
    <row r="5880">
      <c r="A5880" t="inlineStr">
        <is>
          <t>ORD-2506-05879</t>
        </is>
      </c>
      <c r="B5880" s="11" t="n">
        <v>45814</v>
      </c>
      <c r="C5880" t="inlineStr">
        <is>
          <t>East</t>
        </is>
      </c>
      <c r="D5880" t="inlineStr">
        <is>
          <t>Bhubaneswar</t>
        </is>
      </c>
      <c r="E5880" t="inlineStr">
        <is>
          <t>Consumer</t>
        </is>
      </c>
      <c r="F5880" t="inlineStr">
        <is>
          <t>Partner</t>
        </is>
      </c>
      <c r="G5880" t="inlineStr">
        <is>
          <t>Technology</t>
        </is>
      </c>
      <c r="H5880" t="inlineStr">
        <is>
          <t>Printer</t>
        </is>
      </c>
      <c r="I5880" t="n">
        <v>4</v>
      </c>
      <c r="J5880" s="12" t="n">
        <v>11574.97</v>
      </c>
      <c r="K5880" s="13" t="n">
        <v>0.1</v>
      </c>
      <c r="L5880" s="12" t="n">
        <v>41669.89</v>
      </c>
      <c r="M5880" s="12" t="n">
        <v>37965.9</v>
      </c>
      <c r="N5880" s="12" t="n">
        <v>3703.99</v>
      </c>
      <c r="O5880" t="inlineStr">
        <is>
          <t>Cash</t>
        </is>
      </c>
      <c r="P5880" t="inlineStr">
        <is>
          <t>Anaya Rao</t>
        </is>
      </c>
      <c r="Q5880" t="inlineStr">
        <is>
          <t>CUST-0565</t>
        </is>
      </c>
      <c r="R5880" t="n">
        <v>4</v>
      </c>
      <c r="S5880" t="inlineStr">
        <is>
          <t>No</t>
        </is>
      </c>
    </row>
    <row r="5881">
      <c r="A5881" t="inlineStr">
        <is>
          <t>ORD-2509-05880</t>
        </is>
      </c>
      <c r="B5881" s="11" t="n">
        <v>45929</v>
      </c>
      <c r="C5881" t="inlineStr">
        <is>
          <t>South</t>
        </is>
      </c>
      <c r="D5881" t="inlineStr">
        <is>
          <t>Kochi</t>
        </is>
      </c>
      <c r="E5881" t="inlineStr">
        <is>
          <t>Consumer</t>
        </is>
      </c>
      <c r="F5881" t="inlineStr">
        <is>
          <t>Partner</t>
        </is>
      </c>
      <c r="G5881" t="inlineStr">
        <is>
          <t>Furniture</t>
        </is>
      </c>
      <c r="H5881" t="inlineStr">
        <is>
          <t>Cabinet</t>
        </is>
      </c>
      <c r="I5881" t="n">
        <v>2</v>
      </c>
      <c r="J5881" s="12" t="n">
        <v>8549.629999999999</v>
      </c>
      <c r="K5881" s="13" t="n">
        <v>0.1</v>
      </c>
      <c r="L5881" s="12" t="n">
        <v>15389.33</v>
      </c>
      <c r="M5881" s="12" t="n">
        <v>13337.42</v>
      </c>
      <c r="N5881" s="12" t="n">
        <v>2051.91</v>
      </c>
      <c r="O5881" t="inlineStr">
        <is>
          <t>Net Banking</t>
        </is>
      </c>
      <c r="P5881" t="inlineStr">
        <is>
          <t>Kabir Singh</t>
        </is>
      </c>
      <c r="Q5881" t="inlineStr">
        <is>
          <t>CUST-0500</t>
        </is>
      </c>
      <c r="R5881" t="n">
        <v>2</v>
      </c>
      <c r="S5881" t="inlineStr">
        <is>
          <t>Yes</t>
        </is>
      </c>
    </row>
    <row r="5882">
      <c r="A5882" t="inlineStr">
        <is>
          <t>ORD-2403-05881</t>
        </is>
      </c>
      <c r="B5882" s="11" t="n">
        <v>45373</v>
      </c>
      <c r="C5882" t="inlineStr">
        <is>
          <t>West</t>
        </is>
      </c>
      <c r="D5882" t="inlineStr">
        <is>
          <t>Surat</t>
        </is>
      </c>
      <c r="E5882" t="inlineStr">
        <is>
          <t>Consumer</t>
        </is>
      </c>
      <c r="F5882" t="inlineStr">
        <is>
          <t>Partner</t>
        </is>
      </c>
      <c r="G5882" t="inlineStr">
        <is>
          <t>Accessories</t>
        </is>
      </c>
      <c r="H5882" t="inlineStr">
        <is>
          <t>USB Hub</t>
        </is>
      </c>
      <c r="I5882" t="n">
        <v>4</v>
      </c>
      <c r="J5882" s="12" t="n">
        <v>1130.52</v>
      </c>
      <c r="K5882" s="13" t="n">
        <v>0</v>
      </c>
      <c r="L5882" s="12" t="n">
        <v>4522.08</v>
      </c>
      <c r="M5882" s="12" t="n">
        <v>3075.01</v>
      </c>
      <c r="N5882" s="12" t="n">
        <v>1447.07</v>
      </c>
      <c r="O5882" t="inlineStr">
        <is>
          <t>UPI</t>
        </is>
      </c>
      <c r="P5882" t="inlineStr">
        <is>
          <t>Rohan Verma</t>
        </is>
      </c>
      <c r="Q5882" t="inlineStr">
        <is>
          <t>CUST-0162</t>
        </is>
      </c>
      <c r="R5882" t="n">
        <v>6</v>
      </c>
      <c r="S5882" t="inlineStr">
        <is>
          <t>No</t>
        </is>
      </c>
    </row>
    <row r="5883">
      <c r="A5883" t="inlineStr">
        <is>
          <t>ORD-2503-05882</t>
        </is>
      </c>
      <c r="B5883" s="11" t="n">
        <v>45737</v>
      </c>
      <c r="C5883" t="inlineStr">
        <is>
          <t>North</t>
        </is>
      </c>
      <c r="D5883" t="inlineStr">
        <is>
          <t>Delhi</t>
        </is>
      </c>
      <c r="E5883" t="inlineStr">
        <is>
          <t>Corporate</t>
        </is>
      </c>
      <c r="F5883" t="inlineStr">
        <is>
          <t>Direct Sales</t>
        </is>
      </c>
      <c r="G5883" t="inlineStr">
        <is>
          <t>Furniture</t>
        </is>
      </c>
      <c r="H5883" t="inlineStr">
        <is>
          <t>Desk</t>
        </is>
      </c>
      <c r="I5883" t="n">
        <v>6</v>
      </c>
      <c r="J5883" s="12" t="n">
        <v>13944.59</v>
      </c>
      <c r="K5883" s="13" t="n">
        <v>0</v>
      </c>
      <c r="L5883" s="12" t="n">
        <v>83667.53999999999</v>
      </c>
      <c r="M5883" s="12" t="n">
        <v>62750.66</v>
      </c>
      <c r="N5883" s="12" t="n">
        <v>20916.88</v>
      </c>
      <c r="O5883" t="inlineStr">
        <is>
          <t>Cash</t>
        </is>
      </c>
      <c r="P5883" t="inlineStr">
        <is>
          <t>Aarav Sharma</t>
        </is>
      </c>
      <c r="Q5883" t="inlineStr">
        <is>
          <t>CUST-0445</t>
        </is>
      </c>
      <c r="R5883" t="n">
        <v>2</v>
      </c>
      <c r="S5883" t="inlineStr">
        <is>
          <t>No</t>
        </is>
      </c>
    </row>
    <row r="5884">
      <c r="A5884" t="inlineStr">
        <is>
          <t>ORD-2509-05883</t>
        </is>
      </c>
      <c r="B5884" s="11" t="n">
        <v>45914</v>
      </c>
      <c r="C5884" t="inlineStr">
        <is>
          <t>North</t>
        </is>
      </c>
      <c r="D5884" t="inlineStr">
        <is>
          <t>Chandigarh</t>
        </is>
      </c>
      <c r="E5884" t="inlineStr">
        <is>
          <t>Small Business</t>
        </is>
      </c>
      <c r="F5884" t="inlineStr">
        <is>
          <t>Online</t>
        </is>
      </c>
      <c r="G5884" t="inlineStr">
        <is>
          <t>Office Supplies</t>
        </is>
      </c>
      <c r="H5884" t="inlineStr">
        <is>
          <t>Stapler</t>
        </is>
      </c>
      <c r="I5884" t="n">
        <v>3</v>
      </c>
      <c r="J5884" s="12" t="n">
        <v>306.03</v>
      </c>
      <c r="K5884" s="13" t="n">
        <v>0</v>
      </c>
      <c r="L5884" s="12" t="n">
        <v>918.09</v>
      </c>
      <c r="M5884" s="12" t="n">
        <v>615.12</v>
      </c>
      <c r="N5884" s="12" t="n">
        <v>302.97</v>
      </c>
      <c r="O5884" t="inlineStr">
        <is>
          <t>Cash</t>
        </is>
      </c>
      <c r="P5884" t="inlineStr">
        <is>
          <t>Meera Joshi</t>
        </is>
      </c>
      <c r="Q5884" t="inlineStr">
        <is>
          <t>CUST-0893</t>
        </is>
      </c>
      <c r="R5884" t="n">
        <v>3</v>
      </c>
      <c r="S5884" t="inlineStr">
        <is>
          <t>No</t>
        </is>
      </c>
    </row>
    <row r="5885">
      <c r="A5885" t="inlineStr">
        <is>
          <t>ORD-2407-05884</t>
        </is>
      </c>
      <c r="B5885" s="11" t="n">
        <v>45503</v>
      </c>
      <c r="C5885" t="inlineStr">
        <is>
          <t>North</t>
        </is>
      </c>
      <c r="D5885" t="inlineStr">
        <is>
          <t>Chandigarh</t>
        </is>
      </c>
      <c r="E5885" t="inlineStr">
        <is>
          <t>Consumer</t>
        </is>
      </c>
      <c r="F5885" t="inlineStr">
        <is>
          <t>Partner</t>
        </is>
      </c>
      <c r="G5885" t="inlineStr">
        <is>
          <t>Technology</t>
        </is>
      </c>
      <c r="H5885" t="inlineStr">
        <is>
          <t>Monitor</t>
        </is>
      </c>
      <c r="I5885" t="n">
        <v>3</v>
      </c>
      <c r="J5885" s="12" t="n">
        <v>14947.79</v>
      </c>
      <c r="K5885" s="13" t="n">
        <v>0</v>
      </c>
      <c r="L5885" s="12" t="n">
        <v>44843.37</v>
      </c>
      <c r="M5885" s="12" t="n">
        <v>35874.7</v>
      </c>
      <c r="N5885" s="12" t="n">
        <v>8968.67</v>
      </c>
      <c r="O5885" t="inlineStr">
        <is>
          <t>Debit Card</t>
        </is>
      </c>
      <c r="P5885" t="inlineStr">
        <is>
          <t>Aarav Sharma</t>
        </is>
      </c>
      <c r="Q5885" t="inlineStr">
        <is>
          <t>CUST-0225</t>
        </is>
      </c>
      <c r="R5885" t="n">
        <v>4</v>
      </c>
      <c r="S5885" t="inlineStr">
        <is>
          <t>Yes</t>
        </is>
      </c>
    </row>
    <row r="5886">
      <c r="A5886" t="inlineStr">
        <is>
          <t>ORD-2405-05885</t>
        </is>
      </c>
      <c r="B5886" s="11" t="n">
        <v>45440</v>
      </c>
      <c r="C5886" t="inlineStr">
        <is>
          <t>Central</t>
        </is>
      </c>
      <c r="D5886" t="inlineStr">
        <is>
          <t>Bhopal</t>
        </is>
      </c>
      <c r="E5886" t="inlineStr">
        <is>
          <t>Consumer</t>
        </is>
      </c>
      <c r="F5886" t="inlineStr">
        <is>
          <t>Online</t>
        </is>
      </c>
      <c r="G5886" t="inlineStr">
        <is>
          <t>Office Supplies</t>
        </is>
      </c>
      <c r="H5886" t="inlineStr">
        <is>
          <t>Notebook Pack</t>
        </is>
      </c>
      <c r="I5886" t="n">
        <v>3</v>
      </c>
      <c r="J5886" s="12" t="n">
        <v>428.92</v>
      </c>
      <c r="K5886" s="13" t="n">
        <v>0.25</v>
      </c>
      <c r="L5886" s="12" t="n">
        <v>965.0700000000001</v>
      </c>
      <c r="M5886" s="12" t="n">
        <v>823.53</v>
      </c>
      <c r="N5886" s="12" t="n">
        <v>141.54</v>
      </c>
      <c r="O5886" t="inlineStr">
        <is>
          <t>Cash</t>
        </is>
      </c>
      <c r="P5886" t="inlineStr">
        <is>
          <t>Tara Kapoor</t>
        </is>
      </c>
      <c r="Q5886" t="inlineStr">
        <is>
          <t>CUST-0397</t>
        </is>
      </c>
      <c r="R5886" t="n">
        <v>7</v>
      </c>
      <c r="S5886" t="inlineStr">
        <is>
          <t>No</t>
        </is>
      </c>
    </row>
    <row r="5887">
      <c r="A5887" t="inlineStr">
        <is>
          <t>ORD-2411-05886</t>
        </is>
      </c>
      <c r="B5887" s="11" t="n">
        <v>45616</v>
      </c>
      <c r="C5887" t="inlineStr">
        <is>
          <t>West</t>
        </is>
      </c>
      <c r="D5887" t="inlineStr">
        <is>
          <t>Ahmedabad</t>
        </is>
      </c>
      <c r="E5887" t="inlineStr">
        <is>
          <t>Education</t>
        </is>
      </c>
      <c r="F5887" t="inlineStr">
        <is>
          <t>Direct Sales</t>
        </is>
      </c>
      <c r="G5887" t="inlineStr">
        <is>
          <t>Furniture</t>
        </is>
      </c>
      <c r="H5887" t="inlineStr">
        <is>
          <t>Bookshelf</t>
        </is>
      </c>
      <c r="I5887" t="n">
        <v>4</v>
      </c>
      <c r="J5887" s="12" t="n">
        <v>5398.96</v>
      </c>
      <c r="K5887" s="13" t="n">
        <v>0.1</v>
      </c>
      <c r="L5887" s="12" t="n">
        <v>19436.26</v>
      </c>
      <c r="M5887" s="12" t="n">
        <v>15764.96</v>
      </c>
      <c r="N5887" s="12" t="n">
        <v>3671.3</v>
      </c>
      <c r="O5887" t="inlineStr">
        <is>
          <t>Net Banking</t>
        </is>
      </c>
      <c r="P5887" t="inlineStr">
        <is>
          <t>Anaya Rao</t>
        </is>
      </c>
      <c r="Q5887" t="inlineStr">
        <is>
          <t>CUST-0718</t>
        </is>
      </c>
      <c r="R5887" t="n">
        <v>5</v>
      </c>
      <c r="S5887" t="inlineStr">
        <is>
          <t>No</t>
        </is>
      </c>
    </row>
    <row r="5888">
      <c r="A5888" t="inlineStr">
        <is>
          <t>ORD-2407-05887</t>
        </is>
      </c>
      <c r="B5888" s="11" t="n">
        <v>45484</v>
      </c>
      <c r="C5888" t="inlineStr">
        <is>
          <t>North</t>
        </is>
      </c>
      <c r="D5888" t="inlineStr">
        <is>
          <t>Jaipur</t>
        </is>
      </c>
      <c r="E5888" t="inlineStr">
        <is>
          <t>Consumer</t>
        </is>
      </c>
      <c r="F5888" t="inlineStr">
        <is>
          <t>Direct Sales</t>
        </is>
      </c>
      <c r="G5888" t="inlineStr">
        <is>
          <t>Technology</t>
        </is>
      </c>
      <c r="H5888" t="inlineStr">
        <is>
          <t>Laptop</t>
        </is>
      </c>
      <c r="I5888" t="n">
        <v>3</v>
      </c>
      <c r="J5888" s="12" t="n">
        <v>45596.15</v>
      </c>
      <c r="K5888" s="13" t="n">
        <v>0</v>
      </c>
      <c r="L5888" s="12" t="n">
        <v>136788.45</v>
      </c>
      <c r="M5888" s="12" t="n">
        <v>117638.07</v>
      </c>
      <c r="N5888" s="12" t="n">
        <v>19150.38</v>
      </c>
      <c r="O5888" t="inlineStr">
        <is>
          <t>Cash</t>
        </is>
      </c>
      <c r="P5888" t="inlineStr">
        <is>
          <t>Vivaan Gupta</t>
        </is>
      </c>
      <c r="Q5888" t="inlineStr">
        <is>
          <t>CUST-0840</t>
        </is>
      </c>
      <c r="R5888" t="n">
        <v>3</v>
      </c>
      <c r="S5888" t="inlineStr">
        <is>
          <t>No</t>
        </is>
      </c>
    </row>
    <row r="5889">
      <c r="A5889" t="inlineStr">
        <is>
          <t>ORD-2508-05888</t>
        </is>
      </c>
      <c r="B5889" s="11" t="n">
        <v>45895</v>
      </c>
      <c r="C5889" t="inlineStr">
        <is>
          <t>South</t>
        </is>
      </c>
      <c r="D5889" t="inlineStr">
        <is>
          <t>Chennai</t>
        </is>
      </c>
      <c r="E5889" t="inlineStr">
        <is>
          <t>Education</t>
        </is>
      </c>
      <c r="F5889" t="inlineStr">
        <is>
          <t>Online</t>
        </is>
      </c>
      <c r="G5889" t="inlineStr">
        <is>
          <t>Office Supplies</t>
        </is>
      </c>
      <c r="H5889" t="inlineStr">
        <is>
          <t>Notebook Pack</t>
        </is>
      </c>
      <c r="I5889" t="n">
        <v>3</v>
      </c>
      <c r="J5889" s="12" t="n">
        <v>407.07</v>
      </c>
      <c r="K5889" s="13" t="n">
        <v>0.15</v>
      </c>
      <c r="L5889" s="12" t="n">
        <v>1038.03</v>
      </c>
      <c r="M5889" s="12" t="n">
        <v>781.5700000000001</v>
      </c>
      <c r="N5889" s="12" t="n">
        <v>256.46</v>
      </c>
      <c r="O5889" t="inlineStr">
        <is>
          <t>Cash</t>
        </is>
      </c>
      <c r="P5889" t="inlineStr">
        <is>
          <t>Meera Joshi</t>
        </is>
      </c>
      <c r="Q5889" t="inlineStr">
        <is>
          <t>CUST-0710</t>
        </is>
      </c>
      <c r="R5889" t="n">
        <v>6</v>
      </c>
      <c r="S5889" t="inlineStr">
        <is>
          <t>Yes</t>
        </is>
      </c>
    </row>
    <row r="5890">
      <c r="A5890" t="inlineStr">
        <is>
          <t>ORD-2508-05889</t>
        </is>
      </c>
      <c r="B5890" s="11" t="n">
        <v>45885</v>
      </c>
      <c r="C5890" t="inlineStr">
        <is>
          <t>North</t>
        </is>
      </c>
      <c r="D5890" t="inlineStr">
        <is>
          <t>Delhi</t>
        </is>
      </c>
      <c r="E5890" t="inlineStr">
        <is>
          <t>Small Business</t>
        </is>
      </c>
      <c r="F5890" t="inlineStr">
        <is>
          <t>Partner</t>
        </is>
      </c>
      <c r="G5890" t="inlineStr">
        <is>
          <t>Furniture</t>
        </is>
      </c>
      <c r="H5890" t="inlineStr">
        <is>
          <t>Cabinet</t>
        </is>
      </c>
      <c r="I5890" t="n">
        <v>10</v>
      </c>
      <c r="J5890" s="12" t="n">
        <v>8911.75</v>
      </c>
      <c r="K5890" s="13" t="n">
        <v>0.15</v>
      </c>
      <c r="L5890" s="12" t="n">
        <v>75749.88</v>
      </c>
      <c r="M5890" s="12" t="n">
        <v>69511.64999999999</v>
      </c>
      <c r="N5890" s="12" t="n">
        <v>6238.23</v>
      </c>
      <c r="O5890" t="inlineStr">
        <is>
          <t>Net Banking</t>
        </is>
      </c>
      <c r="P5890" t="inlineStr">
        <is>
          <t>Kabir Singh</t>
        </is>
      </c>
      <c r="Q5890" t="inlineStr">
        <is>
          <t>CUST-0834</t>
        </is>
      </c>
      <c r="R5890" t="n">
        <v>5</v>
      </c>
      <c r="S5890" t="inlineStr">
        <is>
          <t>No</t>
        </is>
      </c>
    </row>
    <row r="5891">
      <c r="A5891" t="inlineStr">
        <is>
          <t>ORD-2502-05890</t>
        </is>
      </c>
      <c r="B5891" s="11" t="n">
        <v>45696</v>
      </c>
      <c r="C5891" t="inlineStr">
        <is>
          <t>West</t>
        </is>
      </c>
      <c r="D5891" t="inlineStr">
        <is>
          <t>Surat</t>
        </is>
      </c>
      <c r="E5891" t="inlineStr">
        <is>
          <t>Education</t>
        </is>
      </c>
      <c r="F5891" t="inlineStr">
        <is>
          <t>Retail Store</t>
        </is>
      </c>
      <c r="G5891" t="inlineStr">
        <is>
          <t>Accessories</t>
        </is>
      </c>
      <c r="H5891" t="inlineStr">
        <is>
          <t>Webcam</t>
        </is>
      </c>
      <c r="I5891" t="n">
        <v>4</v>
      </c>
      <c r="J5891" s="12" t="n">
        <v>3260.92</v>
      </c>
      <c r="K5891" s="13" t="n">
        <v>0.05</v>
      </c>
      <c r="L5891" s="12" t="n">
        <v>12391.5</v>
      </c>
      <c r="M5891" s="12" t="n">
        <v>9913.200000000001</v>
      </c>
      <c r="N5891" s="12" t="n">
        <v>2478.3</v>
      </c>
      <c r="O5891" t="inlineStr">
        <is>
          <t>Credit Card</t>
        </is>
      </c>
      <c r="P5891" t="inlineStr">
        <is>
          <t>Anaya Rao</t>
        </is>
      </c>
      <c r="Q5891" t="inlineStr">
        <is>
          <t>CUST-0021</t>
        </is>
      </c>
      <c r="R5891" t="n">
        <v>4</v>
      </c>
      <c r="S5891" t="inlineStr">
        <is>
          <t>No</t>
        </is>
      </c>
    </row>
    <row r="5892">
      <c r="A5892" t="inlineStr">
        <is>
          <t>ORD-2507-05891</t>
        </is>
      </c>
      <c r="B5892" s="11" t="n">
        <v>45865</v>
      </c>
      <c r="C5892" t="inlineStr">
        <is>
          <t>East</t>
        </is>
      </c>
      <c r="D5892" t="inlineStr">
        <is>
          <t>Guwahati</t>
        </is>
      </c>
      <c r="E5892" t="inlineStr">
        <is>
          <t>Consumer</t>
        </is>
      </c>
      <c r="F5892" t="inlineStr">
        <is>
          <t>Partner</t>
        </is>
      </c>
      <c r="G5892" t="inlineStr">
        <is>
          <t>Furniture</t>
        </is>
      </c>
      <c r="H5892" t="inlineStr">
        <is>
          <t>Office Chair</t>
        </is>
      </c>
      <c r="I5892" t="n">
        <v>1</v>
      </c>
      <c r="J5892" s="12" t="n">
        <v>7210.12</v>
      </c>
      <c r="K5892" s="13" t="n">
        <v>0.03</v>
      </c>
      <c r="L5892" s="12" t="n">
        <v>6993.82</v>
      </c>
      <c r="M5892" s="12" t="n">
        <v>4974.98</v>
      </c>
      <c r="N5892" s="12" t="n">
        <v>2018.84</v>
      </c>
      <c r="O5892" t="inlineStr">
        <is>
          <t>Cash</t>
        </is>
      </c>
      <c r="P5892" t="inlineStr">
        <is>
          <t>Aarav Sharma</t>
        </is>
      </c>
      <c r="Q5892" t="inlineStr">
        <is>
          <t>CUST-0738</t>
        </is>
      </c>
      <c r="R5892" t="n">
        <v>4</v>
      </c>
      <c r="S5892" t="inlineStr">
        <is>
          <t>No</t>
        </is>
      </c>
    </row>
    <row r="5893">
      <c r="A5893" t="inlineStr">
        <is>
          <t>ORD-2502-05892</t>
        </is>
      </c>
      <c r="B5893" s="11" t="n">
        <v>45711</v>
      </c>
      <c r="C5893" t="inlineStr">
        <is>
          <t>East</t>
        </is>
      </c>
      <c r="D5893" t="inlineStr">
        <is>
          <t>Guwahati</t>
        </is>
      </c>
      <c r="E5893" t="inlineStr">
        <is>
          <t>Consumer</t>
        </is>
      </c>
      <c r="F5893" t="inlineStr">
        <is>
          <t>Retail Store</t>
        </is>
      </c>
      <c r="G5893" t="inlineStr">
        <is>
          <t>Accessories</t>
        </is>
      </c>
      <c r="H5893" t="inlineStr">
        <is>
          <t>USB Hub</t>
        </is>
      </c>
      <c r="I5893" t="n">
        <v>1</v>
      </c>
      <c r="J5893" s="12" t="n">
        <v>1351.18</v>
      </c>
      <c r="K5893" s="13" t="n">
        <v>0.1</v>
      </c>
      <c r="L5893" s="12" t="n">
        <v>1216.06</v>
      </c>
      <c r="M5893" s="12" t="n">
        <v>918.8</v>
      </c>
      <c r="N5893" s="12" t="n">
        <v>297.26</v>
      </c>
      <c r="O5893" t="inlineStr">
        <is>
          <t>Cash</t>
        </is>
      </c>
      <c r="P5893" t="inlineStr">
        <is>
          <t>Sara Khan</t>
        </is>
      </c>
      <c r="Q5893" t="inlineStr">
        <is>
          <t>CUST-0708</t>
        </is>
      </c>
      <c r="R5893" t="n">
        <v>4</v>
      </c>
      <c r="S5893" t="inlineStr">
        <is>
          <t>Yes</t>
        </is>
      </c>
    </row>
    <row r="5894">
      <c r="A5894" t="inlineStr">
        <is>
          <t>ORD-2505-05893</t>
        </is>
      </c>
      <c r="B5894" s="11" t="n">
        <v>45792</v>
      </c>
      <c r="C5894" t="inlineStr">
        <is>
          <t>South</t>
        </is>
      </c>
      <c r="D5894" t="inlineStr">
        <is>
          <t>Kochi</t>
        </is>
      </c>
      <c r="E5894" t="inlineStr">
        <is>
          <t>Consumer</t>
        </is>
      </c>
      <c r="F5894" t="inlineStr">
        <is>
          <t>Direct Sales</t>
        </is>
      </c>
      <c r="G5894" t="inlineStr">
        <is>
          <t>Office Supplies</t>
        </is>
      </c>
      <c r="H5894" t="inlineStr">
        <is>
          <t>Stapler</t>
        </is>
      </c>
      <c r="I5894" t="n">
        <v>10</v>
      </c>
      <c r="J5894" s="12" t="n">
        <v>286.36</v>
      </c>
      <c r="K5894" s="13" t="n">
        <v>0.15</v>
      </c>
      <c r="L5894" s="12" t="n">
        <v>2434.06</v>
      </c>
      <c r="M5894" s="12" t="n">
        <v>1918.61</v>
      </c>
      <c r="N5894" s="12" t="n">
        <v>515.45</v>
      </c>
      <c r="O5894" t="inlineStr">
        <is>
          <t>Cash</t>
        </is>
      </c>
      <c r="P5894" t="inlineStr">
        <is>
          <t>Aarav Sharma</t>
        </is>
      </c>
      <c r="Q5894" t="inlineStr">
        <is>
          <t>CUST-0892</t>
        </is>
      </c>
      <c r="R5894" t="n">
        <v>3</v>
      </c>
      <c r="S5894" t="inlineStr">
        <is>
          <t>Yes</t>
        </is>
      </c>
    </row>
    <row r="5895">
      <c r="A5895" t="inlineStr">
        <is>
          <t>ORD-2503-05894</t>
        </is>
      </c>
      <c r="B5895" s="11" t="n">
        <v>45726</v>
      </c>
      <c r="C5895" t="inlineStr">
        <is>
          <t>South</t>
        </is>
      </c>
      <c r="D5895" t="inlineStr">
        <is>
          <t>Bengaluru</t>
        </is>
      </c>
      <c r="E5895" t="inlineStr">
        <is>
          <t>Small Business</t>
        </is>
      </c>
      <c r="F5895" t="inlineStr">
        <is>
          <t>Online</t>
        </is>
      </c>
      <c r="G5895" t="inlineStr">
        <is>
          <t>Accessories</t>
        </is>
      </c>
      <c r="H5895" t="inlineStr">
        <is>
          <t>Laptop Stand</t>
        </is>
      </c>
      <c r="I5895" t="n">
        <v>6</v>
      </c>
      <c r="J5895" s="12" t="n">
        <v>1908.44</v>
      </c>
      <c r="K5895" s="13" t="n">
        <v>0</v>
      </c>
      <c r="L5895" s="12" t="n">
        <v>11450.64</v>
      </c>
      <c r="M5895" s="12" t="n">
        <v>8015.45</v>
      </c>
      <c r="N5895" s="12" t="n">
        <v>3435.19</v>
      </c>
      <c r="O5895" t="inlineStr">
        <is>
          <t>UPI</t>
        </is>
      </c>
      <c r="P5895" t="inlineStr">
        <is>
          <t>Aarav Sharma</t>
        </is>
      </c>
      <c r="Q5895" t="inlineStr">
        <is>
          <t>CUST-0742</t>
        </is>
      </c>
      <c r="R5895" t="n">
        <v>3</v>
      </c>
      <c r="S5895" t="inlineStr">
        <is>
          <t>No</t>
        </is>
      </c>
    </row>
    <row r="5896">
      <c r="A5896" t="inlineStr">
        <is>
          <t>ORD-2406-05895</t>
        </is>
      </c>
      <c r="B5896" s="11" t="n">
        <v>45468</v>
      </c>
      <c r="C5896" t="inlineStr">
        <is>
          <t>North</t>
        </is>
      </c>
      <c r="D5896" t="inlineStr">
        <is>
          <t>Lucknow</t>
        </is>
      </c>
      <c r="E5896" t="inlineStr">
        <is>
          <t>Small Business</t>
        </is>
      </c>
      <c r="F5896" t="inlineStr">
        <is>
          <t>Direct Sales</t>
        </is>
      </c>
      <c r="G5896" t="inlineStr">
        <is>
          <t>Office Supplies</t>
        </is>
      </c>
      <c r="H5896" t="inlineStr">
        <is>
          <t>Marker Set</t>
        </is>
      </c>
      <c r="I5896" t="n">
        <v>6</v>
      </c>
      <c r="J5896" s="12" t="n">
        <v>264.51</v>
      </c>
      <c r="K5896" s="13" t="n">
        <v>0</v>
      </c>
      <c r="L5896" s="12" t="n">
        <v>1587.06</v>
      </c>
      <c r="M5896" s="12" t="n">
        <v>1031.59</v>
      </c>
      <c r="N5896" s="12" t="n">
        <v>555.47</v>
      </c>
      <c r="O5896" t="inlineStr">
        <is>
          <t>Cash</t>
        </is>
      </c>
      <c r="P5896" t="inlineStr">
        <is>
          <t>Sara Khan</t>
        </is>
      </c>
      <c r="Q5896" t="inlineStr">
        <is>
          <t>CUST-0149</t>
        </is>
      </c>
      <c r="R5896" t="n">
        <v>3</v>
      </c>
      <c r="S5896" t="inlineStr">
        <is>
          <t>No</t>
        </is>
      </c>
    </row>
    <row r="5897">
      <c r="A5897" t="inlineStr">
        <is>
          <t>ORD-2506-05896</t>
        </is>
      </c>
      <c r="B5897" s="11" t="n">
        <v>45832</v>
      </c>
      <c r="C5897" t="inlineStr">
        <is>
          <t>Central</t>
        </is>
      </c>
      <c r="D5897" t="inlineStr">
        <is>
          <t>Nagpur</t>
        </is>
      </c>
      <c r="E5897" t="inlineStr">
        <is>
          <t>Small Business</t>
        </is>
      </c>
      <c r="F5897" t="inlineStr">
        <is>
          <t>Partner</t>
        </is>
      </c>
      <c r="G5897" t="inlineStr">
        <is>
          <t>Office Supplies</t>
        </is>
      </c>
      <c r="H5897" t="inlineStr">
        <is>
          <t>Notebook Pack</t>
        </is>
      </c>
      <c r="I5897" t="n">
        <v>4</v>
      </c>
      <c r="J5897" s="12" t="n">
        <v>434.86</v>
      </c>
      <c r="K5897" s="13" t="n">
        <v>0.05</v>
      </c>
      <c r="L5897" s="12" t="n">
        <v>1652.47</v>
      </c>
      <c r="M5897" s="12" t="n">
        <v>1113.24</v>
      </c>
      <c r="N5897" s="12" t="n">
        <v>539.23</v>
      </c>
      <c r="O5897" t="inlineStr">
        <is>
          <t>Cash</t>
        </is>
      </c>
      <c r="P5897" t="inlineStr">
        <is>
          <t>Rohan Verma</t>
        </is>
      </c>
      <c r="Q5897" t="inlineStr">
        <is>
          <t>CUST-0130</t>
        </is>
      </c>
      <c r="R5897" t="n">
        <v>4</v>
      </c>
      <c r="S5897" t="inlineStr">
        <is>
          <t>Yes</t>
        </is>
      </c>
    </row>
    <row r="5898">
      <c r="A5898" t="inlineStr">
        <is>
          <t>ORD-2508-05897</t>
        </is>
      </c>
      <c r="B5898" s="11" t="n">
        <v>45884</v>
      </c>
      <c r="C5898" t="inlineStr">
        <is>
          <t>West</t>
        </is>
      </c>
      <c r="D5898" t="inlineStr">
        <is>
          <t>Pune</t>
        </is>
      </c>
      <c r="E5898" t="inlineStr">
        <is>
          <t>Corporate</t>
        </is>
      </c>
      <c r="F5898" t="inlineStr">
        <is>
          <t>Partner</t>
        </is>
      </c>
      <c r="G5898" t="inlineStr">
        <is>
          <t>Office Supplies</t>
        </is>
      </c>
      <c r="H5898" t="inlineStr">
        <is>
          <t>Paper Ream</t>
        </is>
      </c>
      <c r="I5898" t="n">
        <v>3</v>
      </c>
      <c r="J5898" s="12" t="n">
        <v>504.76</v>
      </c>
      <c r="K5898" s="13" t="n">
        <v>0.03</v>
      </c>
      <c r="L5898" s="12" t="n">
        <v>1468.85</v>
      </c>
      <c r="M5898" s="12" t="n">
        <v>1135.71</v>
      </c>
      <c r="N5898" s="12" t="n">
        <v>333.14</v>
      </c>
      <c r="O5898" t="inlineStr">
        <is>
          <t>UPI</t>
        </is>
      </c>
      <c r="P5898" t="inlineStr">
        <is>
          <t>Sara Khan</t>
        </is>
      </c>
      <c r="Q5898" t="inlineStr">
        <is>
          <t>CUST-0226</t>
        </is>
      </c>
      <c r="R5898" t="n">
        <v>4</v>
      </c>
      <c r="S5898" t="inlineStr">
        <is>
          <t>No</t>
        </is>
      </c>
    </row>
    <row r="5899">
      <c r="A5899" t="inlineStr">
        <is>
          <t>ORD-2512-05898</t>
        </is>
      </c>
      <c r="B5899" s="11" t="n">
        <v>45994</v>
      </c>
      <c r="C5899" t="inlineStr">
        <is>
          <t>South</t>
        </is>
      </c>
      <c r="D5899" t="inlineStr">
        <is>
          <t>Hyderabad</t>
        </is>
      </c>
      <c r="E5899" t="inlineStr">
        <is>
          <t>Consumer</t>
        </is>
      </c>
      <c r="F5899" t="inlineStr">
        <is>
          <t>Partner</t>
        </is>
      </c>
      <c r="G5899" t="inlineStr">
        <is>
          <t>Accessories</t>
        </is>
      </c>
      <c r="H5899" t="inlineStr">
        <is>
          <t>Laptop Stand</t>
        </is>
      </c>
      <c r="I5899" t="n">
        <v>8</v>
      </c>
      <c r="J5899" s="12" t="n">
        <v>1936.54</v>
      </c>
      <c r="K5899" s="13" t="n">
        <v>0.05</v>
      </c>
      <c r="L5899" s="12" t="n">
        <v>14717.7</v>
      </c>
      <c r="M5899" s="12" t="n">
        <v>10844.62</v>
      </c>
      <c r="N5899" s="12" t="n">
        <v>3873.08</v>
      </c>
      <c r="O5899" t="inlineStr">
        <is>
          <t>Cash</t>
        </is>
      </c>
      <c r="P5899" t="inlineStr">
        <is>
          <t>Diya Patel</t>
        </is>
      </c>
      <c r="Q5899" t="inlineStr">
        <is>
          <t>CUST-0733</t>
        </is>
      </c>
      <c r="R5899" t="n">
        <v>3</v>
      </c>
      <c r="S5899" t="inlineStr">
        <is>
          <t>No</t>
        </is>
      </c>
    </row>
    <row r="5900">
      <c r="A5900" t="inlineStr">
        <is>
          <t>ORD-2402-05899</t>
        </is>
      </c>
      <c r="B5900" s="11" t="n">
        <v>45333</v>
      </c>
      <c r="C5900" t="inlineStr">
        <is>
          <t>South</t>
        </is>
      </c>
      <c r="D5900" t="inlineStr">
        <is>
          <t>Chennai</t>
        </is>
      </c>
      <c r="E5900" t="inlineStr">
        <is>
          <t>Small Business</t>
        </is>
      </c>
      <c r="F5900" t="inlineStr">
        <is>
          <t>Partner</t>
        </is>
      </c>
      <c r="G5900" t="inlineStr">
        <is>
          <t>Office Supplies</t>
        </is>
      </c>
      <c r="H5900" t="inlineStr">
        <is>
          <t>Paper Ream</t>
        </is>
      </c>
      <c r="I5900" t="n">
        <v>2</v>
      </c>
      <c r="J5900" s="12" t="n">
        <v>447.46</v>
      </c>
      <c r="K5900" s="13" t="n">
        <v>0</v>
      </c>
      <c r="L5900" s="12" t="n">
        <v>894.92</v>
      </c>
      <c r="M5900" s="12" t="n">
        <v>671.1900000000001</v>
      </c>
      <c r="N5900" s="12" t="n">
        <v>223.73</v>
      </c>
      <c r="O5900" t="inlineStr">
        <is>
          <t>UPI</t>
        </is>
      </c>
      <c r="P5900" t="inlineStr">
        <is>
          <t>Sara Khan</t>
        </is>
      </c>
      <c r="Q5900" t="inlineStr">
        <is>
          <t>CUST-0312</t>
        </is>
      </c>
      <c r="R5900" t="n">
        <v>6</v>
      </c>
      <c r="S5900" t="inlineStr">
        <is>
          <t>Yes</t>
        </is>
      </c>
    </row>
    <row r="5901">
      <c r="A5901" t="inlineStr">
        <is>
          <t>ORD-2504-05900</t>
        </is>
      </c>
      <c r="B5901" s="11" t="n">
        <v>45751</v>
      </c>
      <c r="C5901" t="inlineStr">
        <is>
          <t>West</t>
        </is>
      </c>
      <c r="D5901" t="inlineStr">
        <is>
          <t>Mumbai</t>
        </is>
      </c>
      <c r="E5901" t="inlineStr">
        <is>
          <t>Small Business</t>
        </is>
      </c>
      <c r="F5901" t="inlineStr">
        <is>
          <t>Partner</t>
        </is>
      </c>
      <c r="G5901" t="inlineStr">
        <is>
          <t>Technology</t>
        </is>
      </c>
      <c r="H5901" t="inlineStr">
        <is>
          <t>Printer</t>
        </is>
      </c>
      <c r="I5901" t="n">
        <v>1</v>
      </c>
      <c r="J5901" s="12" t="n">
        <v>10867.32</v>
      </c>
      <c r="K5901" s="13" t="n">
        <v>0.1</v>
      </c>
      <c r="L5901" s="12" t="n">
        <v>9780.59</v>
      </c>
      <c r="M5901" s="12" t="n">
        <v>8911.200000000001</v>
      </c>
      <c r="N5901" s="12" t="n">
        <v>869.39</v>
      </c>
      <c r="O5901" t="inlineStr">
        <is>
          <t>Credit Card</t>
        </is>
      </c>
      <c r="P5901" t="inlineStr">
        <is>
          <t>Diya Patel</t>
        </is>
      </c>
      <c r="Q5901" t="inlineStr">
        <is>
          <t>CUST-0490</t>
        </is>
      </c>
      <c r="R5901" t="n">
        <v>2</v>
      </c>
      <c r="S5901" t="inlineStr">
        <is>
          <t>No</t>
        </is>
      </c>
    </row>
    <row r="5902">
      <c r="A5902" t="inlineStr">
        <is>
          <t>ORD-2412-05901</t>
        </is>
      </c>
      <c r="B5902" s="11" t="n">
        <v>45642</v>
      </c>
      <c r="C5902" t="inlineStr">
        <is>
          <t>Central</t>
        </is>
      </c>
      <c r="D5902" t="inlineStr">
        <is>
          <t>Nagpur</t>
        </is>
      </c>
      <c r="E5902" t="inlineStr">
        <is>
          <t>Consumer</t>
        </is>
      </c>
      <c r="F5902" t="inlineStr">
        <is>
          <t>Retail Store</t>
        </is>
      </c>
      <c r="G5902" t="inlineStr">
        <is>
          <t>Technology</t>
        </is>
      </c>
      <c r="H5902" t="inlineStr">
        <is>
          <t>Headphones</t>
        </is>
      </c>
      <c r="I5902" t="n">
        <v>8</v>
      </c>
      <c r="J5902" s="12" t="n">
        <v>2891.24</v>
      </c>
      <c r="K5902" s="13" t="n">
        <v>0.15</v>
      </c>
      <c r="L5902" s="12" t="n">
        <v>19660.43</v>
      </c>
      <c r="M5902" s="12" t="n">
        <v>17116.14</v>
      </c>
      <c r="N5902" s="12" t="n">
        <v>2544.29</v>
      </c>
      <c r="O5902" t="inlineStr">
        <is>
          <t>Net Banking</t>
        </is>
      </c>
      <c r="P5902" t="inlineStr">
        <is>
          <t>Kabir Singh</t>
        </is>
      </c>
      <c r="Q5902" t="inlineStr">
        <is>
          <t>CUST-0349</t>
        </is>
      </c>
      <c r="R5902" t="n">
        <v>6</v>
      </c>
      <c r="S5902" t="inlineStr">
        <is>
          <t>No</t>
        </is>
      </c>
    </row>
    <row r="5903">
      <c r="A5903" t="inlineStr">
        <is>
          <t>ORD-2505-05902</t>
        </is>
      </c>
      <c r="B5903" s="11" t="n">
        <v>45779</v>
      </c>
      <c r="C5903" t="inlineStr">
        <is>
          <t>South</t>
        </is>
      </c>
      <c r="D5903" t="inlineStr">
        <is>
          <t>Bengaluru</t>
        </is>
      </c>
      <c r="E5903" t="inlineStr">
        <is>
          <t>Small Business</t>
        </is>
      </c>
      <c r="F5903" t="inlineStr">
        <is>
          <t>Partner</t>
        </is>
      </c>
      <c r="G5903" t="inlineStr">
        <is>
          <t>Accessories</t>
        </is>
      </c>
      <c r="H5903" t="inlineStr">
        <is>
          <t>Webcam</t>
        </is>
      </c>
      <c r="I5903" t="n">
        <v>3</v>
      </c>
      <c r="J5903" s="12" t="n">
        <v>3376.72</v>
      </c>
      <c r="K5903" s="13" t="n">
        <v>0.1</v>
      </c>
      <c r="L5903" s="12" t="n">
        <v>9117.139999999999</v>
      </c>
      <c r="M5903" s="12" t="n">
        <v>7698.92</v>
      </c>
      <c r="N5903" s="12" t="n">
        <v>1418.22</v>
      </c>
      <c r="O5903" t="inlineStr">
        <is>
          <t>Credit Card</t>
        </is>
      </c>
      <c r="P5903" t="inlineStr">
        <is>
          <t>Kabir Singh</t>
        </is>
      </c>
      <c r="Q5903" t="inlineStr">
        <is>
          <t>CUST-0481</t>
        </is>
      </c>
      <c r="R5903" t="n">
        <v>2</v>
      </c>
      <c r="S5903" t="inlineStr">
        <is>
          <t>Yes</t>
        </is>
      </c>
    </row>
    <row r="5904">
      <c r="A5904" t="inlineStr">
        <is>
          <t>ORD-2409-05903</t>
        </is>
      </c>
      <c r="B5904" s="11" t="n">
        <v>45557</v>
      </c>
      <c r="C5904" t="inlineStr">
        <is>
          <t>North</t>
        </is>
      </c>
      <c r="D5904" t="inlineStr">
        <is>
          <t>Lucknow</t>
        </is>
      </c>
      <c r="E5904" t="inlineStr">
        <is>
          <t>Education</t>
        </is>
      </c>
      <c r="F5904" t="inlineStr">
        <is>
          <t>Retail Store</t>
        </is>
      </c>
      <c r="G5904" t="inlineStr">
        <is>
          <t>Technology</t>
        </is>
      </c>
      <c r="H5904" t="inlineStr">
        <is>
          <t>Printer</t>
        </is>
      </c>
      <c r="I5904" t="n">
        <v>4</v>
      </c>
      <c r="J5904" s="12" t="n">
        <v>9669.559999999999</v>
      </c>
      <c r="K5904" s="13" t="n">
        <v>0.1</v>
      </c>
      <c r="L5904" s="12" t="n">
        <v>34810.42</v>
      </c>
      <c r="M5904" s="12" t="n">
        <v>31716.16</v>
      </c>
      <c r="N5904" s="12" t="n">
        <v>3094.26</v>
      </c>
      <c r="O5904" t="inlineStr">
        <is>
          <t>Cash</t>
        </is>
      </c>
      <c r="P5904" t="inlineStr">
        <is>
          <t>Meera Joshi</t>
        </is>
      </c>
      <c r="Q5904" t="inlineStr">
        <is>
          <t>CUST-0687</t>
        </is>
      </c>
      <c r="R5904" t="n">
        <v>3</v>
      </c>
      <c r="S5904" t="inlineStr">
        <is>
          <t>Yes</t>
        </is>
      </c>
    </row>
    <row r="5905">
      <c r="A5905" t="inlineStr">
        <is>
          <t>ORD-2404-05904</t>
        </is>
      </c>
      <c r="B5905" s="11" t="n">
        <v>45387</v>
      </c>
      <c r="C5905" t="inlineStr">
        <is>
          <t>West</t>
        </is>
      </c>
      <c r="D5905" t="inlineStr">
        <is>
          <t>Mumbai</t>
        </is>
      </c>
      <c r="E5905" t="inlineStr">
        <is>
          <t>Corporate</t>
        </is>
      </c>
      <c r="F5905" t="inlineStr">
        <is>
          <t>Online</t>
        </is>
      </c>
      <c r="G5905" t="inlineStr">
        <is>
          <t>Furniture</t>
        </is>
      </c>
      <c r="H5905" t="inlineStr">
        <is>
          <t>Cabinet</t>
        </is>
      </c>
      <c r="I5905" t="n">
        <v>8</v>
      </c>
      <c r="J5905" s="12" t="n">
        <v>9134.48</v>
      </c>
      <c r="K5905" s="13" t="n">
        <v>0.1</v>
      </c>
      <c r="L5905" s="12" t="n">
        <v>65768.25999999999</v>
      </c>
      <c r="M5905" s="12" t="n">
        <v>56999.16</v>
      </c>
      <c r="N5905" s="12" t="n">
        <v>8769.1</v>
      </c>
      <c r="O5905" t="inlineStr">
        <is>
          <t>UPI</t>
        </is>
      </c>
      <c r="P5905" t="inlineStr">
        <is>
          <t>Meera Joshi</t>
        </is>
      </c>
      <c r="Q5905" t="inlineStr">
        <is>
          <t>CUST-0336</t>
        </is>
      </c>
      <c r="R5905" t="n">
        <v>3</v>
      </c>
      <c r="S5905" t="inlineStr">
        <is>
          <t>Yes</t>
        </is>
      </c>
    </row>
    <row r="5906">
      <c r="A5906" t="inlineStr">
        <is>
          <t>ORD-2505-05905</t>
        </is>
      </c>
      <c r="B5906" s="11" t="n">
        <v>45797</v>
      </c>
      <c r="C5906" t="inlineStr">
        <is>
          <t>North</t>
        </is>
      </c>
      <c r="D5906" t="inlineStr">
        <is>
          <t>Lucknow</t>
        </is>
      </c>
      <c r="E5906" t="inlineStr">
        <is>
          <t>Consumer</t>
        </is>
      </c>
      <c r="F5906" t="inlineStr">
        <is>
          <t>Partner</t>
        </is>
      </c>
      <c r="G5906" t="inlineStr">
        <is>
          <t>Accessories</t>
        </is>
      </c>
      <c r="H5906" t="inlineStr">
        <is>
          <t>USB Hub</t>
        </is>
      </c>
      <c r="I5906" t="n">
        <v>1</v>
      </c>
      <c r="J5906" s="12" t="n">
        <v>1318.63</v>
      </c>
      <c r="K5906" s="13" t="n">
        <v>0.05</v>
      </c>
      <c r="L5906" s="12" t="n">
        <v>1252.7</v>
      </c>
      <c r="M5906" s="12" t="n">
        <v>896.67</v>
      </c>
      <c r="N5906" s="12" t="n">
        <v>356.03</v>
      </c>
      <c r="O5906" t="inlineStr">
        <is>
          <t>Credit Card</t>
        </is>
      </c>
      <c r="P5906" t="inlineStr">
        <is>
          <t>Anaya Rao</t>
        </is>
      </c>
      <c r="Q5906" t="inlineStr">
        <is>
          <t>CUST-0839</t>
        </is>
      </c>
      <c r="R5906" t="n">
        <v>3</v>
      </c>
      <c r="S5906" t="inlineStr">
        <is>
          <t>No</t>
        </is>
      </c>
    </row>
    <row r="5907">
      <c r="A5907" t="inlineStr">
        <is>
          <t>ORD-2410-05906</t>
        </is>
      </c>
      <c r="B5907" s="11" t="n">
        <v>45589</v>
      </c>
      <c r="C5907" t="inlineStr">
        <is>
          <t>East</t>
        </is>
      </c>
      <c r="D5907" t="inlineStr">
        <is>
          <t>Kolkata</t>
        </is>
      </c>
      <c r="E5907" t="inlineStr">
        <is>
          <t>Small Business</t>
        </is>
      </c>
      <c r="F5907" t="inlineStr">
        <is>
          <t>Direct Sales</t>
        </is>
      </c>
      <c r="G5907" t="inlineStr">
        <is>
          <t>Office Supplies</t>
        </is>
      </c>
      <c r="H5907" t="inlineStr">
        <is>
          <t>Paper Ream</t>
        </is>
      </c>
      <c r="I5907" t="n">
        <v>2</v>
      </c>
      <c r="J5907" s="12" t="n">
        <v>491.93</v>
      </c>
      <c r="K5907" s="13" t="n">
        <v>0.05</v>
      </c>
      <c r="L5907" s="12" t="n">
        <v>934.67</v>
      </c>
      <c r="M5907" s="12" t="n">
        <v>737.89</v>
      </c>
      <c r="N5907" s="12" t="n">
        <v>196.78</v>
      </c>
      <c r="O5907" t="inlineStr">
        <is>
          <t>UPI</t>
        </is>
      </c>
      <c r="P5907" t="inlineStr">
        <is>
          <t>Tara Kapoor</t>
        </is>
      </c>
      <c r="Q5907" t="inlineStr">
        <is>
          <t>CUST-0061</t>
        </is>
      </c>
      <c r="R5907" t="n">
        <v>2</v>
      </c>
      <c r="S5907" t="inlineStr">
        <is>
          <t>No</t>
        </is>
      </c>
    </row>
    <row r="5908">
      <c r="A5908" t="inlineStr">
        <is>
          <t>ORD-2401-05907</t>
        </is>
      </c>
      <c r="B5908" s="11" t="n">
        <v>45295</v>
      </c>
      <c r="C5908" t="inlineStr">
        <is>
          <t>North</t>
        </is>
      </c>
      <c r="D5908" t="inlineStr">
        <is>
          <t>Jaipur</t>
        </is>
      </c>
      <c r="E5908" t="inlineStr">
        <is>
          <t>Corporate</t>
        </is>
      </c>
      <c r="F5908" t="inlineStr">
        <is>
          <t>Partner</t>
        </is>
      </c>
      <c r="G5908" t="inlineStr">
        <is>
          <t>Technology</t>
        </is>
      </c>
      <c r="H5908" t="inlineStr">
        <is>
          <t>Headphones</t>
        </is>
      </c>
      <c r="I5908" t="n">
        <v>1</v>
      </c>
      <c r="J5908" s="12" t="n">
        <v>2733.81</v>
      </c>
      <c r="K5908" s="13" t="n">
        <v>0</v>
      </c>
      <c r="L5908" s="12" t="n">
        <v>2733.81</v>
      </c>
      <c r="M5908" s="12" t="n">
        <v>2023.02</v>
      </c>
      <c r="N5908" s="12" t="n">
        <v>710.79</v>
      </c>
      <c r="O5908" t="inlineStr">
        <is>
          <t>UPI</t>
        </is>
      </c>
      <c r="P5908" t="inlineStr">
        <is>
          <t>Ishaan Mehta</t>
        </is>
      </c>
      <c r="Q5908" t="inlineStr">
        <is>
          <t>CUST-0880</t>
        </is>
      </c>
      <c r="R5908" t="n">
        <v>3</v>
      </c>
      <c r="S5908" t="inlineStr">
        <is>
          <t>No</t>
        </is>
      </c>
    </row>
    <row r="5909">
      <c r="A5909" t="inlineStr">
        <is>
          <t>ORD-2501-05908</t>
        </is>
      </c>
      <c r="B5909" s="11" t="n">
        <v>45678</v>
      </c>
      <c r="C5909" t="inlineStr">
        <is>
          <t>North</t>
        </is>
      </c>
      <c r="D5909" t="inlineStr">
        <is>
          <t>Jaipur</t>
        </is>
      </c>
      <c r="E5909" t="inlineStr">
        <is>
          <t>Small Business</t>
        </is>
      </c>
      <c r="F5909" t="inlineStr">
        <is>
          <t>Online</t>
        </is>
      </c>
      <c r="G5909" t="inlineStr">
        <is>
          <t>Accessories</t>
        </is>
      </c>
      <c r="H5909" t="inlineStr">
        <is>
          <t>Webcam</t>
        </is>
      </c>
      <c r="I5909" t="n">
        <v>5</v>
      </c>
      <c r="J5909" s="12" t="n">
        <v>3369.25</v>
      </c>
      <c r="K5909" s="13" t="n">
        <v>0.1</v>
      </c>
      <c r="L5909" s="12" t="n">
        <v>15161.62</v>
      </c>
      <c r="M5909" s="12" t="n">
        <v>12803.15</v>
      </c>
      <c r="N5909" s="12" t="n">
        <v>2358.47</v>
      </c>
      <c r="O5909" t="inlineStr">
        <is>
          <t>Debit Card</t>
        </is>
      </c>
      <c r="P5909" t="inlineStr">
        <is>
          <t>Tara Kapoor</t>
        </is>
      </c>
      <c r="Q5909" t="inlineStr">
        <is>
          <t>CUST-0082</t>
        </is>
      </c>
      <c r="R5909" t="n">
        <v>3</v>
      </c>
      <c r="S5909" t="inlineStr">
        <is>
          <t>No</t>
        </is>
      </c>
    </row>
    <row r="5910">
      <c r="A5910" t="inlineStr">
        <is>
          <t>ORD-2506-05909</t>
        </is>
      </c>
      <c r="B5910" s="11" t="n">
        <v>45826</v>
      </c>
      <c r="C5910" t="inlineStr">
        <is>
          <t>East</t>
        </is>
      </c>
      <c r="D5910" t="inlineStr">
        <is>
          <t>Kolkata</t>
        </is>
      </c>
      <c r="E5910" t="inlineStr">
        <is>
          <t>Small Business</t>
        </is>
      </c>
      <c r="F5910" t="inlineStr">
        <is>
          <t>Partner</t>
        </is>
      </c>
      <c r="G5910" t="inlineStr">
        <is>
          <t>Technology</t>
        </is>
      </c>
      <c r="H5910" t="inlineStr">
        <is>
          <t>Laptop</t>
        </is>
      </c>
      <c r="I5910" t="n">
        <v>1</v>
      </c>
      <c r="J5910" s="12" t="n">
        <v>43718.88</v>
      </c>
      <c r="K5910" s="13" t="n">
        <v>0</v>
      </c>
      <c r="L5910" s="12" t="n">
        <v>43718.88</v>
      </c>
      <c r="M5910" s="12" t="n">
        <v>37598.24</v>
      </c>
      <c r="N5910" s="12" t="n">
        <v>6120.64</v>
      </c>
      <c r="O5910" t="inlineStr">
        <is>
          <t>Credit Card</t>
        </is>
      </c>
      <c r="P5910" t="inlineStr">
        <is>
          <t>Aarav Sharma</t>
        </is>
      </c>
      <c r="Q5910" t="inlineStr">
        <is>
          <t>CUST-0251</t>
        </is>
      </c>
      <c r="R5910" t="n">
        <v>7</v>
      </c>
      <c r="S5910" t="inlineStr">
        <is>
          <t>No</t>
        </is>
      </c>
    </row>
    <row r="5911">
      <c r="A5911" t="inlineStr">
        <is>
          <t>ORD-2506-05910</t>
        </is>
      </c>
      <c r="B5911" s="11" t="n">
        <v>45827</v>
      </c>
      <c r="C5911" t="inlineStr">
        <is>
          <t>East</t>
        </is>
      </c>
      <c r="D5911" t="inlineStr">
        <is>
          <t>Bhubaneswar</t>
        </is>
      </c>
      <c r="E5911" t="inlineStr">
        <is>
          <t>Education</t>
        </is>
      </c>
      <c r="F5911" t="inlineStr">
        <is>
          <t>Retail Store</t>
        </is>
      </c>
      <c r="G5911" t="inlineStr">
        <is>
          <t>Office Supplies</t>
        </is>
      </c>
      <c r="H5911" t="inlineStr">
        <is>
          <t>Paper Ream</t>
        </is>
      </c>
      <c r="I5911" t="n">
        <v>2</v>
      </c>
      <c r="J5911" s="12" t="n">
        <v>507.89</v>
      </c>
      <c r="K5911" s="13" t="n">
        <v>0</v>
      </c>
      <c r="L5911" s="12" t="n">
        <v>1015.78</v>
      </c>
      <c r="M5911" s="12" t="n">
        <v>761.84</v>
      </c>
      <c r="N5911" s="12" t="n">
        <v>253.94</v>
      </c>
      <c r="O5911" t="inlineStr">
        <is>
          <t>Debit Card</t>
        </is>
      </c>
      <c r="P5911" t="inlineStr">
        <is>
          <t>Sara Khan</t>
        </is>
      </c>
      <c r="Q5911" t="inlineStr">
        <is>
          <t>CUST-0390</t>
        </is>
      </c>
      <c r="R5911" t="n">
        <v>5</v>
      </c>
      <c r="S5911" t="inlineStr">
        <is>
          <t>Yes</t>
        </is>
      </c>
    </row>
    <row r="5912">
      <c r="A5912" t="inlineStr">
        <is>
          <t>ORD-2403-05911</t>
        </is>
      </c>
      <c r="B5912" s="11" t="n">
        <v>45362</v>
      </c>
      <c r="C5912" t="inlineStr">
        <is>
          <t>West</t>
        </is>
      </c>
      <c r="D5912" t="inlineStr">
        <is>
          <t>Mumbai</t>
        </is>
      </c>
      <c r="E5912" t="inlineStr">
        <is>
          <t>Education</t>
        </is>
      </c>
      <c r="F5912" t="inlineStr">
        <is>
          <t>Retail Store</t>
        </is>
      </c>
      <c r="G5912" t="inlineStr">
        <is>
          <t>Furniture</t>
        </is>
      </c>
      <c r="H5912" t="inlineStr">
        <is>
          <t>Desk</t>
        </is>
      </c>
      <c r="I5912" t="n">
        <v>5</v>
      </c>
      <c r="J5912" s="12" t="n">
        <v>13072.1</v>
      </c>
      <c r="K5912" s="13" t="n">
        <v>0</v>
      </c>
      <c r="L5912" s="12" t="n">
        <v>65360.5</v>
      </c>
      <c r="M5912" s="12" t="n">
        <v>49020.38</v>
      </c>
      <c r="N5912" s="12" t="n">
        <v>16340.12</v>
      </c>
      <c r="O5912" t="inlineStr">
        <is>
          <t>UPI</t>
        </is>
      </c>
      <c r="P5912" t="inlineStr">
        <is>
          <t>Kabir Singh</t>
        </is>
      </c>
      <c r="Q5912" t="inlineStr">
        <is>
          <t>CUST-0495</t>
        </is>
      </c>
      <c r="R5912" t="n">
        <v>3</v>
      </c>
      <c r="S5912" t="inlineStr">
        <is>
          <t>No</t>
        </is>
      </c>
    </row>
    <row r="5913">
      <c r="A5913" t="inlineStr">
        <is>
          <t>ORD-2504-05912</t>
        </is>
      </c>
      <c r="B5913" s="11" t="n">
        <v>45772</v>
      </c>
      <c r="C5913" t="inlineStr">
        <is>
          <t>East</t>
        </is>
      </c>
      <c r="D5913" t="inlineStr">
        <is>
          <t>Kolkata</t>
        </is>
      </c>
      <c r="E5913" t="inlineStr">
        <is>
          <t>Consumer</t>
        </is>
      </c>
      <c r="F5913" t="inlineStr">
        <is>
          <t>Direct Sales</t>
        </is>
      </c>
      <c r="G5913" t="inlineStr">
        <is>
          <t>Technology</t>
        </is>
      </c>
      <c r="H5913" t="inlineStr">
        <is>
          <t>Monitor</t>
        </is>
      </c>
      <c r="I5913" t="n">
        <v>8</v>
      </c>
      <c r="J5913" s="12" t="n">
        <v>15074.78</v>
      </c>
      <c r="K5913" s="13" t="n">
        <v>0</v>
      </c>
      <c r="L5913" s="12" t="n">
        <v>120598.24</v>
      </c>
      <c r="M5913" s="12" t="n">
        <v>96478.59</v>
      </c>
      <c r="N5913" s="12" t="n">
        <v>24119.65</v>
      </c>
      <c r="O5913" t="inlineStr">
        <is>
          <t>UPI</t>
        </is>
      </c>
      <c r="P5913" t="inlineStr">
        <is>
          <t>Tara Kapoor</t>
        </is>
      </c>
      <c r="Q5913" t="inlineStr">
        <is>
          <t>CUST-0830</t>
        </is>
      </c>
      <c r="R5913" t="n">
        <v>2</v>
      </c>
      <c r="S5913" t="inlineStr">
        <is>
          <t>No</t>
        </is>
      </c>
    </row>
    <row r="5914">
      <c r="A5914" t="inlineStr">
        <is>
          <t>ORD-2405-05913</t>
        </is>
      </c>
      <c r="B5914" s="11" t="n">
        <v>45431</v>
      </c>
      <c r="C5914" t="inlineStr">
        <is>
          <t>Central</t>
        </is>
      </c>
      <c r="D5914" t="inlineStr">
        <is>
          <t>Raipur</t>
        </is>
      </c>
      <c r="E5914" t="inlineStr">
        <is>
          <t>Corporate</t>
        </is>
      </c>
      <c r="F5914" t="inlineStr">
        <is>
          <t>Direct Sales</t>
        </is>
      </c>
      <c r="G5914" t="inlineStr">
        <is>
          <t>Accessories</t>
        </is>
      </c>
      <c r="H5914" t="inlineStr">
        <is>
          <t>Webcam</t>
        </is>
      </c>
      <c r="I5914" t="n">
        <v>1</v>
      </c>
      <c r="J5914" s="12" t="n">
        <v>3598.16</v>
      </c>
      <c r="K5914" s="13" t="n">
        <v>0.15</v>
      </c>
      <c r="L5914" s="12" t="n">
        <v>3058.44</v>
      </c>
      <c r="M5914" s="12" t="n">
        <v>2734.6</v>
      </c>
      <c r="N5914" s="12" t="n">
        <v>323.84</v>
      </c>
      <c r="O5914" t="inlineStr">
        <is>
          <t>UPI</t>
        </is>
      </c>
      <c r="P5914" t="inlineStr">
        <is>
          <t>Kabir Singh</t>
        </is>
      </c>
      <c r="Q5914" t="inlineStr">
        <is>
          <t>CUST-0083</t>
        </is>
      </c>
      <c r="R5914" t="n">
        <v>4</v>
      </c>
      <c r="S5914" t="inlineStr">
        <is>
          <t>No</t>
        </is>
      </c>
    </row>
    <row r="5915">
      <c r="A5915" t="inlineStr">
        <is>
          <t>ORD-2409-05914</t>
        </is>
      </c>
      <c r="B5915" s="11" t="n">
        <v>45538</v>
      </c>
      <c r="C5915" t="inlineStr">
        <is>
          <t>South</t>
        </is>
      </c>
      <c r="D5915" t="inlineStr">
        <is>
          <t>Hyderabad</t>
        </is>
      </c>
      <c r="E5915" t="inlineStr">
        <is>
          <t>Corporate</t>
        </is>
      </c>
      <c r="F5915" t="inlineStr">
        <is>
          <t>Retail Store</t>
        </is>
      </c>
      <c r="G5915" t="inlineStr">
        <is>
          <t>Technology</t>
        </is>
      </c>
      <c r="H5915" t="inlineStr">
        <is>
          <t>Monitor</t>
        </is>
      </c>
      <c r="I5915" t="n">
        <v>1</v>
      </c>
      <c r="J5915" s="12" t="n">
        <v>12719.09</v>
      </c>
      <c r="K5915" s="13" t="n">
        <v>0.1</v>
      </c>
      <c r="L5915" s="12" t="n">
        <v>11447.18</v>
      </c>
      <c r="M5915" s="12" t="n">
        <v>10175.27</v>
      </c>
      <c r="N5915" s="12" t="n">
        <v>1271.91</v>
      </c>
      <c r="O5915" t="inlineStr">
        <is>
          <t>Credit Card</t>
        </is>
      </c>
      <c r="P5915" t="inlineStr">
        <is>
          <t>Meera Joshi</t>
        </is>
      </c>
      <c r="Q5915" t="inlineStr">
        <is>
          <t>CUST-0312</t>
        </is>
      </c>
      <c r="R5915" t="n">
        <v>6</v>
      </c>
      <c r="S5915" t="inlineStr">
        <is>
          <t>No</t>
        </is>
      </c>
    </row>
    <row r="5916">
      <c r="A5916" t="inlineStr">
        <is>
          <t>ORD-2404-05915</t>
        </is>
      </c>
      <c r="B5916" s="11" t="n">
        <v>45399</v>
      </c>
      <c r="C5916" t="inlineStr">
        <is>
          <t>East</t>
        </is>
      </c>
      <c r="D5916" t="inlineStr">
        <is>
          <t>Guwahati</t>
        </is>
      </c>
      <c r="E5916" t="inlineStr">
        <is>
          <t>Small Business</t>
        </is>
      </c>
      <c r="F5916" t="inlineStr">
        <is>
          <t>Retail Store</t>
        </is>
      </c>
      <c r="G5916" t="inlineStr">
        <is>
          <t>Accessories</t>
        </is>
      </c>
      <c r="H5916" t="inlineStr">
        <is>
          <t>Webcam</t>
        </is>
      </c>
      <c r="I5916" t="n">
        <v>4</v>
      </c>
      <c r="J5916" s="12" t="n">
        <v>3517.74</v>
      </c>
      <c r="K5916" s="13" t="n">
        <v>0.25</v>
      </c>
      <c r="L5916" s="12" t="n">
        <v>10553.22</v>
      </c>
      <c r="M5916" s="12" t="n">
        <v>10693.93</v>
      </c>
      <c r="N5916" s="12" t="n">
        <v>-140.71</v>
      </c>
      <c r="O5916" t="inlineStr">
        <is>
          <t>UPI</t>
        </is>
      </c>
      <c r="P5916" t="inlineStr">
        <is>
          <t>Anaya Rao</t>
        </is>
      </c>
      <c r="Q5916" t="inlineStr">
        <is>
          <t>CUST-0084</t>
        </is>
      </c>
      <c r="R5916" t="n">
        <v>3</v>
      </c>
      <c r="S5916" t="inlineStr">
        <is>
          <t>No</t>
        </is>
      </c>
    </row>
    <row r="5917">
      <c r="A5917" t="inlineStr">
        <is>
          <t>ORD-2504-05916</t>
        </is>
      </c>
      <c r="B5917" s="11" t="n">
        <v>45763</v>
      </c>
      <c r="C5917" t="inlineStr">
        <is>
          <t>West</t>
        </is>
      </c>
      <c r="D5917" t="inlineStr">
        <is>
          <t>Ahmedabad</t>
        </is>
      </c>
      <c r="E5917" t="inlineStr">
        <is>
          <t>Consumer</t>
        </is>
      </c>
      <c r="F5917" t="inlineStr">
        <is>
          <t>Online</t>
        </is>
      </c>
      <c r="G5917" t="inlineStr">
        <is>
          <t>Accessories</t>
        </is>
      </c>
      <c r="H5917" t="inlineStr">
        <is>
          <t>Webcam</t>
        </is>
      </c>
      <c r="I5917" t="n">
        <v>4</v>
      </c>
      <c r="J5917" s="12" t="n">
        <v>3283.96</v>
      </c>
      <c r="K5917" s="13" t="n">
        <v>0.03</v>
      </c>
      <c r="L5917" s="12" t="n">
        <v>12741.76</v>
      </c>
      <c r="M5917" s="12" t="n">
        <v>9983.24</v>
      </c>
      <c r="N5917" s="12" t="n">
        <v>2758.52</v>
      </c>
      <c r="O5917" t="inlineStr">
        <is>
          <t>Credit Card</t>
        </is>
      </c>
      <c r="P5917" t="inlineStr">
        <is>
          <t>Vivaan Gupta</t>
        </is>
      </c>
      <c r="Q5917" t="inlineStr">
        <is>
          <t>CUST-0805</t>
        </is>
      </c>
      <c r="R5917" t="n">
        <v>4</v>
      </c>
      <c r="S5917" t="inlineStr">
        <is>
          <t>No</t>
        </is>
      </c>
    </row>
    <row r="5918">
      <c r="A5918" t="inlineStr">
        <is>
          <t>ORD-2501-05917</t>
        </is>
      </c>
      <c r="B5918" s="11" t="n">
        <v>45683</v>
      </c>
      <c r="C5918" t="inlineStr">
        <is>
          <t>North</t>
        </is>
      </c>
      <c r="D5918" t="inlineStr">
        <is>
          <t>Delhi</t>
        </is>
      </c>
      <c r="E5918" t="inlineStr">
        <is>
          <t>Education</t>
        </is>
      </c>
      <c r="F5918" t="inlineStr">
        <is>
          <t>Online</t>
        </is>
      </c>
      <c r="G5918" t="inlineStr">
        <is>
          <t>Technology</t>
        </is>
      </c>
      <c r="H5918" t="inlineStr">
        <is>
          <t>Monitor</t>
        </is>
      </c>
      <c r="I5918" t="n">
        <v>3</v>
      </c>
      <c r="J5918" s="12" t="n">
        <v>13735.29</v>
      </c>
      <c r="K5918" s="13" t="n">
        <v>0.2</v>
      </c>
      <c r="L5918" s="12" t="n">
        <v>32964.7</v>
      </c>
      <c r="M5918" s="12" t="n">
        <v>32964.7</v>
      </c>
      <c r="N5918" s="12" t="n">
        <v>0</v>
      </c>
      <c r="O5918" t="inlineStr">
        <is>
          <t>Debit Card</t>
        </is>
      </c>
      <c r="P5918" t="inlineStr">
        <is>
          <t>Ishaan Mehta</t>
        </is>
      </c>
      <c r="Q5918" t="inlineStr">
        <is>
          <t>CUST-0189</t>
        </is>
      </c>
      <c r="R5918" t="n">
        <v>4</v>
      </c>
      <c r="S5918" t="inlineStr">
        <is>
          <t>No</t>
        </is>
      </c>
    </row>
    <row r="5919">
      <c r="A5919" t="inlineStr">
        <is>
          <t>ORD-2505-05918</t>
        </is>
      </c>
      <c r="B5919" s="11" t="n">
        <v>45791</v>
      </c>
      <c r="C5919" t="inlineStr">
        <is>
          <t>East</t>
        </is>
      </c>
      <c r="D5919" t="inlineStr">
        <is>
          <t>Kolkata</t>
        </is>
      </c>
      <c r="E5919" t="inlineStr">
        <is>
          <t>Small Business</t>
        </is>
      </c>
      <c r="F5919" t="inlineStr">
        <is>
          <t>Retail Store</t>
        </is>
      </c>
      <c r="G5919" t="inlineStr">
        <is>
          <t>Technology</t>
        </is>
      </c>
      <c r="H5919" t="inlineStr">
        <is>
          <t>Printer</t>
        </is>
      </c>
      <c r="I5919" t="n">
        <v>3</v>
      </c>
      <c r="J5919" s="12" t="n">
        <v>11045.86</v>
      </c>
      <c r="K5919" s="13" t="n">
        <v>0.05</v>
      </c>
      <c r="L5919" s="12" t="n">
        <v>31480.7</v>
      </c>
      <c r="M5919" s="12" t="n">
        <v>27172.82</v>
      </c>
      <c r="N5919" s="12" t="n">
        <v>4307.88</v>
      </c>
      <c r="O5919" t="inlineStr">
        <is>
          <t>Cash</t>
        </is>
      </c>
      <c r="P5919" t="inlineStr">
        <is>
          <t>Aarav Sharma</t>
        </is>
      </c>
      <c r="Q5919" t="inlineStr">
        <is>
          <t>CUST-0163</t>
        </is>
      </c>
      <c r="R5919" t="n">
        <v>7</v>
      </c>
      <c r="S5919" t="inlineStr">
        <is>
          <t>Yes</t>
        </is>
      </c>
    </row>
    <row r="5920">
      <c r="A5920" t="inlineStr">
        <is>
          <t>ORD-2402-05919</t>
        </is>
      </c>
      <c r="B5920" s="11" t="n">
        <v>45327</v>
      </c>
      <c r="C5920" t="inlineStr">
        <is>
          <t>East</t>
        </is>
      </c>
      <c r="D5920" t="inlineStr">
        <is>
          <t>Kolkata</t>
        </is>
      </c>
      <c r="E5920" t="inlineStr">
        <is>
          <t>Corporate</t>
        </is>
      </c>
      <c r="F5920" t="inlineStr">
        <is>
          <t>Direct Sales</t>
        </is>
      </c>
      <c r="G5920" t="inlineStr">
        <is>
          <t>Furniture</t>
        </is>
      </c>
      <c r="H5920" t="inlineStr">
        <is>
          <t>Bookshelf</t>
        </is>
      </c>
      <c r="I5920" t="n">
        <v>4</v>
      </c>
      <c r="J5920" s="12" t="n">
        <v>6130.4</v>
      </c>
      <c r="K5920" s="13" t="n">
        <v>0.03</v>
      </c>
      <c r="L5920" s="12" t="n">
        <v>23785.95</v>
      </c>
      <c r="M5920" s="12" t="n">
        <v>17900.77</v>
      </c>
      <c r="N5920" s="12" t="n">
        <v>5885.18</v>
      </c>
      <c r="O5920" t="inlineStr">
        <is>
          <t>Net Banking</t>
        </is>
      </c>
      <c r="P5920" t="inlineStr">
        <is>
          <t>Kabir Singh</t>
        </is>
      </c>
      <c r="Q5920" t="inlineStr">
        <is>
          <t>CUST-0293</t>
        </is>
      </c>
      <c r="R5920" t="n">
        <v>5</v>
      </c>
      <c r="S5920" t="inlineStr">
        <is>
          <t>No</t>
        </is>
      </c>
    </row>
    <row r="5921">
      <c r="A5921" t="inlineStr">
        <is>
          <t>ORD-2409-05920</t>
        </is>
      </c>
      <c r="B5921" s="11" t="n">
        <v>45559</v>
      </c>
      <c r="C5921" t="inlineStr">
        <is>
          <t>East</t>
        </is>
      </c>
      <c r="D5921" t="inlineStr">
        <is>
          <t>Kolkata</t>
        </is>
      </c>
      <c r="E5921" t="inlineStr">
        <is>
          <t>Small Business</t>
        </is>
      </c>
      <c r="F5921" t="inlineStr">
        <is>
          <t>Online</t>
        </is>
      </c>
      <c r="G5921" t="inlineStr">
        <is>
          <t>Accessories</t>
        </is>
      </c>
      <c r="H5921" t="inlineStr">
        <is>
          <t>Webcam</t>
        </is>
      </c>
      <c r="I5921" t="n">
        <v>6</v>
      </c>
      <c r="J5921" s="12" t="n">
        <v>3206.4</v>
      </c>
      <c r="K5921" s="13" t="n">
        <v>0</v>
      </c>
      <c r="L5921" s="12" t="n">
        <v>19238.4</v>
      </c>
      <c r="M5921" s="12" t="n">
        <v>14621.18</v>
      </c>
      <c r="N5921" s="12" t="n">
        <v>4617.22</v>
      </c>
      <c r="O5921" t="inlineStr">
        <is>
          <t>Debit Card</t>
        </is>
      </c>
      <c r="P5921" t="inlineStr">
        <is>
          <t>Anaya Rao</t>
        </is>
      </c>
      <c r="Q5921" t="inlineStr">
        <is>
          <t>CUST-0403</t>
        </is>
      </c>
      <c r="R5921" t="n">
        <v>5</v>
      </c>
      <c r="S5921" t="inlineStr">
        <is>
          <t>No</t>
        </is>
      </c>
    </row>
    <row r="5922">
      <c r="A5922" t="inlineStr">
        <is>
          <t>ORD-2404-05921</t>
        </is>
      </c>
      <c r="B5922" s="11" t="n">
        <v>45398</v>
      </c>
      <c r="C5922" t="inlineStr">
        <is>
          <t>North</t>
        </is>
      </c>
      <c r="D5922" t="inlineStr">
        <is>
          <t>Lucknow</t>
        </is>
      </c>
      <c r="E5922" t="inlineStr">
        <is>
          <t>Education</t>
        </is>
      </c>
      <c r="F5922" t="inlineStr">
        <is>
          <t>Partner</t>
        </is>
      </c>
      <c r="G5922" t="inlineStr">
        <is>
          <t>Technology</t>
        </is>
      </c>
      <c r="H5922" t="inlineStr">
        <is>
          <t>Printer</t>
        </is>
      </c>
      <c r="I5922" t="n">
        <v>5</v>
      </c>
      <c r="J5922" s="12" t="n">
        <v>10212.88</v>
      </c>
      <c r="K5922" s="13" t="n">
        <v>0.2</v>
      </c>
      <c r="L5922" s="12" t="n">
        <v>40851.52</v>
      </c>
      <c r="M5922" s="12" t="n">
        <v>41872.81</v>
      </c>
      <c r="N5922" s="12" t="n">
        <v>-1021.29</v>
      </c>
      <c r="O5922" t="inlineStr">
        <is>
          <t>Net Banking</t>
        </is>
      </c>
      <c r="P5922" t="inlineStr">
        <is>
          <t>Anaya Rao</t>
        </is>
      </c>
      <c r="Q5922" t="inlineStr">
        <is>
          <t>CUST-0655</t>
        </is>
      </c>
      <c r="R5922" t="n">
        <v>2</v>
      </c>
      <c r="S5922" t="inlineStr">
        <is>
          <t>No</t>
        </is>
      </c>
    </row>
    <row r="5923">
      <c r="A5923" t="inlineStr">
        <is>
          <t>ORD-2402-05922</t>
        </is>
      </c>
      <c r="B5923" s="11" t="n">
        <v>45332</v>
      </c>
      <c r="C5923" t="inlineStr">
        <is>
          <t>West</t>
        </is>
      </c>
      <c r="D5923" t="inlineStr">
        <is>
          <t>Surat</t>
        </is>
      </c>
      <c r="E5923" t="inlineStr">
        <is>
          <t>Education</t>
        </is>
      </c>
      <c r="F5923" t="inlineStr">
        <is>
          <t>Retail Store</t>
        </is>
      </c>
      <c r="G5923" t="inlineStr">
        <is>
          <t>Office Supplies</t>
        </is>
      </c>
      <c r="H5923" t="inlineStr">
        <is>
          <t>Pen Box</t>
        </is>
      </c>
      <c r="I5923" t="n">
        <v>2</v>
      </c>
      <c r="J5923" s="12" t="n">
        <v>198.62</v>
      </c>
      <c r="K5923" s="13" t="n">
        <v>0.15</v>
      </c>
      <c r="L5923" s="12" t="n">
        <v>337.65</v>
      </c>
      <c r="M5923" s="12" t="n">
        <v>242.32</v>
      </c>
      <c r="N5923" s="12" t="n">
        <v>95.33</v>
      </c>
      <c r="O5923" t="inlineStr">
        <is>
          <t>Debit Card</t>
        </is>
      </c>
      <c r="P5923" t="inlineStr">
        <is>
          <t>Kabir Singh</t>
        </is>
      </c>
      <c r="Q5923" t="inlineStr">
        <is>
          <t>CUST-0562</t>
        </is>
      </c>
      <c r="R5923" t="n">
        <v>4</v>
      </c>
      <c r="S5923" t="inlineStr">
        <is>
          <t>No</t>
        </is>
      </c>
    </row>
    <row r="5924">
      <c r="A5924" t="inlineStr">
        <is>
          <t>ORD-2405-05923</t>
        </is>
      </c>
      <c r="B5924" s="11" t="n">
        <v>45425</v>
      </c>
      <c r="C5924" t="inlineStr">
        <is>
          <t>East</t>
        </is>
      </c>
      <c r="D5924" t="inlineStr">
        <is>
          <t>Kolkata</t>
        </is>
      </c>
      <c r="E5924" t="inlineStr">
        <is>
          <t>Corporate</t>
        </is>
      </c>
      <c r="F5924" t="inlineStr">
        <is>
          <t>Online</t>
        </is>
      </c>
      <c r="G5924" t="inlineStr">
        <is>
          <t>Technology</t>
        </is>
      </c>
      <c r="H5924" t="inlineStr">
        <is>
          <t>Printer</t>
        </is>
      </c>
      <c r="I5924" t="n">
        <v>1</v>
      </c>
      <c r="J5924" s="12" t="n">
        <v>10882.76</v>
      </c>
      <c r="K5924" s="13" t="n">
        <v>0</v>
      </c>
      <c r="L5924" s="12" t="n">
        <v>10882.76</v>
      </c>
      <c r="M5924" s="12" t="n">
        <v>8923.860000000001</v>
      </c>
      <c r="N5924" s="12" t="n">
        <v>1958.9</v>
      </c>
      <c r="O5924" t="inlineStr">
        <is>
          <t>Net Banking</t>
        </is>
      </c>
      <c r="P5924" t="inlineStr">
        <is>
          <t>Diya Patel</t>
        </is>
      </c>
      <c r="Q5924" t="inlineStr">
        <is>
          <t>CUST-0622</t>
        </is>
      </c>
      <c r="R5924" t="n">
        <v>2</v>
      </c>
      <c r="S5924" t="inlineStr">
        <is>
          <t>No</t>
        </is>
      </c>
    </row>
    <row r="5925">
      <c r="A5925" t="inlineStr">
        <is>
          <t>ORD-2412-05924</t>
        </is>
      </c>
      <c r="B5925" s="11" t="n">
        <v>45631</v>
      </c>
      <c r="C5925" t="inlineStr">
        <is>
          <t>East</t>
        </is>
      </c>
      <c r="D5925" t="inlineStr">
        <is>
          <t>Guwahati</t>
        </is>
      </c>
      <c r="E5925" t="inlineStr">
        <is>
          <t>Consumer</t>
        </is>
      </c>
      <c r="F5925" t="inlineStr">
        <is>
          <t>Online</t>
        </is>
      </c>
      <c r="G5925" t="inlineStr">
        <is>
          <t>Technology</t>
        </is>
      </c>
      <c r="H5925" t="inlineStr">
        <is>
          <t>Laptop</t>
        </is>
      </c>
      <c r="I5925" t="n">
        <v>8</v>
      </c>
      <c r="J5925" s="12" t="n">
        <v>48275.22</v>
      </c>
      <c r="K5925" s="13" t="n">
        <v>0</v>
      </c>
      <c r="L5925" s="12" t="n">
        <v>386201.76</v>
      </c>
      <c r="M5925" s="12" t="n">
        <v>332133.51</v>
      </c>
      <c r="N5925" s="12" t="n">
        <v>54068.25</v>
      </c>
      <c r="O5925" t="inlineStr">
        <is>
          <t>UPI</t>
        </is>
      </c>
      <c r="P5925" t="inlineStr">
        <is>
          <t>Kabir Singh</t>
        </is>
      </c>
      <c r="Q5925" t="inlineStr">
        <is>
          <t>CUST-0716</t>
        </is>
      </c>
      <c r="R5925" t="n">
        <v>4</v>
      </c>
      <c r="S5925" t="inlineStr">
        <is>
          <t>No</t>
        </is>
      </c>
    </row>
    <row r="5926">
      <c r="A5926" t="inlineStr">
        <is>
          <t>ORD-2508-05925</t>
        </is>
      </c>
      <c r="B5926" s="11" t="n">
        <v>45892</v>
      </c>
      <c r="C5926" t="inlineStr">
        <is>
          <t>Central</t>
        </is>
      </c>
      <c r="D5926" t="inlineStr">
        <is>
          <t>Nagpur</t>
        </is>
      </c>
      <c r="E5926" t="inlineStr">
        <is>
          <t>Corporate</t>
        </is>
      </c>
      <c r="F5926" t="inlineStr">
        <is>
          <t>Retail Store</t>
        </is>
      </c>
      <c r="G5926" t="inlineStr">
        <is>
          <t>Technology</t>
        </is>
      </c>
      <c r="H5926" t="inlineStr">
        <is>
          <t>Tablet</t>
        </is>
      </c>
      <c r="I5926" t="n">
        <v>1</v>
      </c>
      <c r="J5926" s="12" t="n">
        <v>24071.14</v>
      </c>
      <c r="K5926" s="13" t="n">
        <v>0.25</v>
      </c>
      <c r="L5926" s="12" t="n">
        <v>18053.35</v>
      </c>
      <c r="M5926" s="12" t="n">
        <v>19979.05</v>
      </c>
      <c r="N5926" s="12" t="n">
        <v>-1925.7</v>
      </c>
      <c r="O5926" t="inlineStr">
        <is>
          <t>Cash</t>
        </is>
      </c>
      <c r="P5926" t="inlineStr">
        <is>
          <t>Kabir Singh</t>
        </is>
      </c>
      <c r="Q5926" t="inlineStr">
        <is>
          <t>CUST-0379</t>
        </is>
      </c>
      <c r="R5926" t="n">
        <v>1</v>
      </c>
      <c r="S5926" t="inlineStr">
        <is>
          <t>No</t>
        </is>
      </c>
    </row>
    <row r="5927">
      <c r="A5927" t="inlineStr">
        <is>
          <t>ORD-2505-05926</t>
        </is>
      </c>
      <c r="B5927" s="11" t="n">
        <v>45804</v>
      </c>
      <c r="C5927" t="inlineStr">
        <is>
          <t>West</t>
        </is>
      </c>
      <c r="D5927" t="inlineStr">
        <is>
          <t>Pune</t>
        </is>
      </c>
      <c r="E5927" t="inlineStr">
        <is>
          <t>Corporate</t>
        </is>
      </c>
      <c r="F5927" t="inlineStr">
        <is>
          <t>Partner</t>
        </is>
      </c>
      <c r="G5927" t="inlineStr">
        <is>
          <t>Office Supplies</t>
        </is>
      </c>
      <c r="H5927" t="inlineStr">
        <is>
          <t>File Folder</t>
        </is>
      </c>
      <c r="I5927" t="n">
        <v>3</v>
      </c>
      <c r="J5927" s="12" t="n">
        <v>122.67</v>
      </c>
      <c r="K5927" s="13" t="n">
        <v>0.05</v>
      </c>
      <c r="L5927" s="12" t="n">
        <v>349.61</v>
      </c>
      <c r="M5927" s="12" t="n">
        <v>213.45</v>
      </c>
      <c r="N5927" s="12" t="n">
        <v>136.16</v>
      </c>
      <c r="O5927" t="inlineStr">
        <is>
          <t>Debit Card</t>
        </is>
      </c>
      <c r="P5927" t="inlineStr">
        <is>
          <t>Vivaan Gupta</t>
        </is>
      </c>
      <c r="Q5927" t="inlineStr">
        <is>
          <t>CUST-0404</t>
        </is>
      </c>
      <c r="R5927" t="n">
        <v>6</v>
      </c>
      <c r="S5927" t="inlineStr">
        <is>
          <t>No</t>
        </is>
      </c>
    </row>
    <row r="5928">
      <c r="A5928" t="inlineStr">
        <is>
          <t>ORD-2510-05927</t>
        </is>
      </c>
      <c r="B5928" s="11" t="n">
        <v>45955</v>
      </c>
      <c r="C5928" t="inlineStr">
        <is>
          <t>North</t>
        </is>
      </c>
      <c r="D5928" t="inlineStr">
        <is>
          <t>Lucknow</t>
        </is>
      </c>
      <c r="E5928" t="inlineStr">
        <is>
          <t>Consumer</t>
        </is>
      </c>
      <c r="F5928" t="inlineStr">
        <is>
          <t>Online</t>
        </is>
      </c>
      <c r="G5928" t="inlineStr">
        <is>
          <t>Office Supplies</t>
        </is>
      </c>
      <c r="H5928" t="inlineStr">
        <is>
          <t>Marker Set</t>
        </is>
      </c>
      <c r="I5928" t="n">
        <v>1</v>
      </c>
      <c r="J5928" s="12" t="n">
        <v>240.42</v>
      </c>
      <c r="K5928" s="13" t="n">
        <v>0.05</v>
      </c>
      <c r="L5928" s="12" t="n">
        <v>228.4</v>
      </c>
      <c r="M5928" s="12" t="n">
        <v>156.27</v>
      </c>
      <c r="N5928" s="12" t="n">
        <v>72.13</v>
      </c>
      <c r="O5928" t="inlineStr">
        <is>
          <t>Credit Card</t>
        </is>
      </c>
      <c r="P5928" t="inlineStr">
        <is>
          <t>Tara Kapoor</t>
        </is>
      </c>
      <c r="Q5928" t="inlineStr">
        <is>
          <t>CUST-0166</t>
        </is>
      </c>
      <c r="R5928" t="n">
        <v>4</v>
      </c>
      <c r="S5928" t="inlineStr">
        <is>
          <t>No</t>
        </is>
      </c>
    </row>
    <row r="5929">
      <c r="A5929" t="inlineStr">
        <is>
          <t>ORD-2510-05928</t>
        </is>
      </c>
      <c r="B5929" s="11" t="n">
        <v>45961</v>
      </c>
      <c r="C5929" t="inlineStr">
        <is>
          <t>East</t>
        </is>
      </c>
      <c r="D5929" t="inlineStr">
        <is>
          <t>Patna</t>
        </is>
      </c>
      <c r="E5929" t="inlineStr">
        <is>
          <t>Corporate</t>
        </is>
      </c>
      <c r="F5929" t="inlineStr">
        <is>
          <t>Retail Store</t>
        </is>
      </c>
      <c r="G5929" t="inlineStr">
        <is>
          <t>Technology</t>
        </is>
      </c>
      <c r="H5929" t="inlineStr">
        <is>
          <t>Monitor</t>
        </is>
      </c>
      <c r="I5929" t="n">
        <v>8</v>
      </c>
      <c r="J5929" s="12" t="n">
        <v>14480.74</v>
      </c>
      <c r="K5929" s="13" t="n">
        <v>0.15</v>
      </c>
      <c r="L5929" s="12" t="n">
        <v>98469.03</v>
      </c>
      <c r="M5929" s="12" t="n">
        <v>92676.74000000001</v>
      </c>
      <c r="N5929" s="12" t="n">
        <v>5792.29</v>
      </c>
      <c r="O5929" t="inlineStr">
        <is>
          <t>Debit Card</t>
        </is>
      </c>
      <c r="P5929" t="inlineStr">
        <is>
          <t>Aarav Sharma</t>
        </is>
      </c>
      <c r="Q5929" t="inlineStr">
        <is>
          <t>CUST-0500</t>
        </is>
      </c>
      <c r="R5929" t="n">
        <v>3</v>
      </c>
      <c r="S5929" t="inlineStr">
        <is>
          <t>No</t>
        </is>
      </c>
    </row>
    <row r="5930">
      <c r="A5930" t="inlineStr">
        <is>
          <t>ORD-2409-05929</t>
        </is>
      </c>
      <c r="B5930" s="11" t="n">
        <v>45547</v>
      </c>
      <c r="C5930" t="inlineStr">
        <is>
          <t>North</t>
        </is>
      </c>
      <c r="D5930" t="inlineStr">
        <is>
          <t>Jaipur</t>
        </is>
      </c>
      <c r="E5930" t="inlineStr">
        <is>
          <t>Small Business</t>
        </is>
      </c>
      <c r="F5930" t="inlineStr">
        <is>
          <t>Partner</t>
        </is>
      </c>
      <c r="G5930" t="inlineStr">
        <is>
          <t>Accessories</t>
        </is>
      </c>
      <c r="H5930" t="inlineStr">
        <is>
          <t>USB Hub</t>
        </is>
      </c>
      <c r="I5930" t="n">
        <v>6</v>
      </c>
      <c r="J5930" s="12" t="n">
        <v>1258.89</v>
      </c>
      <c r="K5930" s="13" t="n">
        <v>0.15</v>
      </c>
      <c r="L5930" s="12" t="n">
        <v>6420.34</v>
      </c>
      <c r="M5930" s="12" t="n">
        <v>5136.27</v>
      </c>
      <c r="N5930" s="12" t="n">
        <v>1284.07</v>
      </c>
      <c r="O5930" t="inlineStr">
        <is>
          <t>UPI</t>
        </is>
      </c>
      <c r="P5930" t="inlineStr">
        <is>
          <t>Vivaan Gupta</t>
        </is>
      </c>
      <c r="Q5930" t="inlineStr">
        <is>
          <t>CUST-0192</t>
        </is>
      </c>
      <c r="R5930" t="n">
        <v>1</v>
      </c>
      <c r="S5930" t="inlineStr">
        <is>
          <t>No</t>
        </is>
      </c>
    </row>
    <row r="5931">
      <c r="A5931" t="inlineStr">
        <is>
          <t>ORD-2406-05930</t>
        </is>
      </c>
      <c r="B5931" s="11" t="n">
        <v>45470</v>
      </c>
      <c r="C5931" t="inlineStr">
        <is>
          <t>East</t>
        </is>
      </c>
      <c r="D5931" t="inlineStr">
        <is>
          <t>Kolkata</t>
        </is>
      </c>
      <c r="E5931" t="inlineStr">
        <is>
          <t>Corporate</t>
        </is>
      </c>
      <c r="F5931" t="inlineStr">
        <is>
          <t>Retail Store</t>
        </is>
      </c>
      <c r="G5931" t="inlineStr">
        <is>
          <t>Office Supplies</t>
        </is>
      </c>
      <c r="H5931" t="inlineStr">
        <is>
          <t>Pen Box</t>
        </is>
      </c>
      <c r="I5931" t="n">
        <v>3</v>
      </c>
      <c r="J5931" s="12" t="n">
        <v>230.34</v>
      </c>
      <c r="K5931" s="13" t="n">
        <v>0.1</v>
      </c>
      <c r="L5931" s="12" t="n">
        <v>621.92</v>
      </c>
      <c r="M5931" s="12" t="n">
        <v>421.52</v>
      </c>
      <c r="N5931" s="12" t="n">
        <v>200.4</v>
      </c>
      <c r="O5931" t="inlineStr">
        <is>
          <t>Cash</t>
        </is>
      </c>
      <c r="P5931" t="inlineStr">
        <is>
          <t>Kabir Singh</t>
        </is>
      </c>
      <c r="Q5931" t="inlineStr">
        <is>
          <t>CUST-0317</t>
        </is>
      </c>
      <c r="R5931" t="n">
        <v>3</v>
      </c>
      <c r="S5931" t="inlineStr">
        <is>
          <t>No</t>
        </is>
      </c>
    </row>
    <row r="5932">
      <c r="A5932" t="inlineStr">
        <is>
          <t>ORD-2510-05931</t>
        </is>
      </c>
      <c r="B5932" s="11" t="n">
        <v>45957</v>
      </c>
      <c r="C5932" t="inlineStr">
        <is>
          <t>North</t>
        </is>
      </c>
      <c r="D5932" t="inlineStr">
        <is>
          <t>Chandigarh</t>
        </is>
      </c>
      <c r="E5932" t="inlineStr">
        <is>
          <t>Corporate</t>
        </is>
      </c>
      <c r="F5932" t="inlineStr">
        <is>
          <t>Partner</t>
        </is>
      </c>
      <c r="G5932" t="inlineStr">
        <is>
          <t>Office Supplies</t>
        </is>
      </c>
      <c r="H5932" t="inlineStr">
        <is>
          <t>Marker Set</t>
        </is>
      </c>
      <c r="I5932" t="n">
        <v>2</v>
      </c>
      <c r="J5932" s="12" t="n">
        <v>242.08</v>
      </c>
      <c r="K5932" s="13" t="n">
        <v>0.1</v>
      </c>
      <c r="L5932" s="12" t="n">
        <v>435.74</v>
      </c>
      <c r="M5932" s="12" t="n">
        <v>314.7</v>
      </c>
      <c r="N5932" s="12" t="n">
        <v>121.04</v>
      </c>
      <c r="O5932" t="inlineStr">
        <is>
          <t>Debit Card</t>
        </is>
      </c>
      <c r="P5932" t="inlineStr">
        <is>
          <t>Diya Patel</t>
        </is>
      </c>
      <c r="Q5932" t="inlineStr">
        <is>
          <t>CUST-0022</t>
        </is>
      </c>
      <c r="R5932" t="n">
        <v>8</v>
      </c>
      <c r="S5932" t="inlineStr">
        <is>
          <t>No</t>
        </is>
      </c>
    </row>
    <row r="5933">
      <c r="A5933" t="inlineStr">
        <is>
          <t>ORD-2503-05932</t>
        </is>
      </c>
      <c r="B5933" s="11" t="n">
        <v>45733</v>
      </c>
      <c r="C5933" t="inlineStr">
        <is>
          <t>East</t>
        </is>
      </c>
      <c r="D5933" t="inlineStr">
        <is>
          <t>Patna</t>
        </is>
      </c>
      <c r="E5933" t="inlineStr">
        <is>
          <t>Small Business</t>
        </is>
      </c>
      <c r="F5933" t="inlineStr">
        <is>
          <t>Direct Sales</t>
        </is>
      </c>
      <c r="G5933" t="inlineStr">
        <is>
          <t>Office Supplies</t>
        </is>
      </c>
      <c r="H5933" t="inlineStr">
        <is>
          <t>File Folder</t>
        </is>
      </c>
      <c r="I5933" t="n">
        <v>1</v>
      </c>
      <c r="J5933" s="12" t="n">
        <v>113.46</v>
      </c>
      <c r="K5933" s="13" t="n">
        <v>0.1</v>
      </c>
      <c r="L5933" s="12" t="n">
        <v>102.11</v>
      </c>
      <c r="M5933" s="12" t="n">
        <v>65.81</v>
      </c>
      <c r="N5933" s="12" t="n">
        <v>36.3</v>
      </c>
      <c r="O5933" t="inlineStr">
        <is>
          <t>Credit Card</t>
        </is>
      </c>
      <c r="P5933" t="inlineStr">
        <is>
          <t>Sara Khan</t>
        </is>
      </c>
      <c r="Q5933" t="inlineStr">
        <is>
          <t>CUST-0375</t>
        </is>
      </c>
      <c r="R5933" t="n">
        <v>7</v>
      </c>
      <c r="S5933" t="inlineStr">
        <is>
          <t>No</t>
        </is>
      </c>
    </row>
    <row r="5934">
      <c r="A5934" t="inlineStr">
        <is>
          <t>ORD-2403-05933</t>
        </is>
      </c>
      <c r="B5934" s="11" t="n">
        <v>45360</v>
      </c>
      <c r="C5934" t="inlineStr">
        <is>
          <t>East</t>
        </is>
      </c>
      <c r="D5934" t="inlineStr">
        <is>
          <t>Kolkata</t>
        </is>
      </c>
      <c r="E5934" t="inlineStr">
        <is>
          <t>Consumer</t>
        </is>
      </c>
      <c r="F5934" t="inlineStr">
        <is>
          <t>Partner</t>
        </is>
      </c>
      <c r="G5934" t="inlineStr">
        <is>
          <t>Office Supplies</t>
        </is>
      </c>
      <c r="H5934" t="inlineStr">
        <is>
          <t>Marker Set</t>
        </is>
      </c>
      <c r="I5934" t="n">
        <v>2</v>
      </c>
      <c r="J5934" s="12" t="n">
        <v>244.28</v>
      </c>
      <c r="K5934" s="13" t="n">
        <v>0</v>
      </c>
      <c r="L5934" s="12" t="n">
        <v>488.56</v>
      </c>
      <c r="M5934" s="12" t="n">
        <v>317.56</v>
      </c>
      <c r="N5934" s="12" t="n">
        <v>171</v>
      </c>
      <c r="O5934" t="inlineStr">
        <is>
          <t>Net Banking</t>
        </is>
      </c>
      <c r="P5934" t="inlineStr">
        <is>
          <t>Vivaan Gupta</t>
        </is>
      </c>
      <c r="Q5934" t="inlineStr">
        <is>
          <t>CUST-0525</t>
        </is>
      </c>
      <c r="R5934" t="n">
        <v>2</v>
      </c>
      <c r="S5934" t="inlineStr">
        <is>
          <t>Yes</t>
        </is>
      </c>
    </row>
    <row r="5935">
      <c r="A5935" t="inlineStr">
        <is>
          <t>ORD-2508-05934</t>
        </is>
      </c>
      <c r="B5935" s="11" t="n">
        <v>45898</v>
      </c>
      <c r="C5935" t="inlineStr">
        <is>
          <t>North</t>
        </is>
      </c>
      <c r="D5935" t="inlineStr">
        <is>
          <t>Chandigarh</t>
        </is>
      </c>
      <c r="E5935" t="inlineStr">
        <is>
          <t>Corporate</t>
        </is>
      </c>
      <c r="F5935" t="inlineStr">
        <is>
          <t>Partner</t>
        </is>
      </c>
      <c r="G5935" t="inlineStr">
        <is>
          <t>Technology</t>
        </is>
      </c>
      <c r="H5935" t="inlineStr">
        <is>
          <t>Headphones</t>
        </is>
      </c>
      <c r="I5935" t="n">
        <v>6</v>
      </c>
      <c r="J5935" s="12" t="n">
        <v>2997.43</v>
      </c>
      <c r="K5935" s="13" t="n">
        <v>0.05</v>
      </c>
      <c r="L5935" s="12" t="n">
        <v>17085.35</v>
      </c>
      <c r="M5935" s="12" t="n">
        <v>13308.59</v>
      </c>
      <c r="N5935" s="12" t="n">
        <v>3776.76</v>
      </c>
      <c r="O5935" t="inlineStr">
        <is>
          <t>Net Banking</t>
        </is>
      </c>
      <c r="P5935" t="inlineStr">
        <is>
          <t>Aarav Sharma</t>
        </is>
      </c>
      <c r="Q5935" t="inlineStr">
        <is>
          <t>CUST-0485</t>
        </is>
      </c>
      <c r="R5935" t="n">
        <v>6</v>
      </c>
      <c r="S5935" t="inlineStr">
        <is>
          <t>No</t>
        </is>
      </c>
    </row>
    <row r="5936">
      <c r="A5936" t="inlineStr">
        <is>
          <t>ORD-2512-05935</t>
        </is>
      </c>
      <c r="B5936" s="11" t="n">
        <v>46014</v>
      </c>
      <c r="C5936" t="inlineStr">
        <is>
          <t>Central</t>
        </is>
      </c>
      <c r="D5936" t="inlineStr">
        <is>
          <t>Nagpur</t>
        </is>
      </c>
      <c r="E5936" t="inlineStr">
        <is>
          <t>Education</t>
        </is>
      </c>
      <c r="F5936" t="inlineStr">
        <is>
          <t>Partner</t>
        </is>
      </c>
      <c r="G5936" t="inlineStr">
        <is>
          <t>Accessories</t>
        </is>
      </c>
      <c r="H5936" t="inlineStr">
        <is>
          <t>Webcam</t>
        </is>
      </c>
      <c r="I5936" t="n">
        <v>6</v>
      </c>
      <c r="J5936" s="12" t="n">
        <v>3722.02</v>
      </c>
      <c r="K5936" s="13" t="n">
        <v>0</v>
      </c>
      <c r="L5936" s="12" t="n">
        <v>22332.12</v>
      </c>
      <c r="M5936" s="12" t="n">
        <v>16972.41</v>
      </c>
      <c r="N5936" s="12" t="n">
        <v>5359.71</v>
      </c>
      <c r="O5936" t="inlineStr">
        <is>
          <t>Cash</t>
        </is>
      </c>
      <c r="P5936" t="inlineStr">
        <is>
          <t>Kabir Singh</t>
        </is>
      </c>
      <c r="Q5936" t="inlineStr">
        <is>
          <t>CUST-0438</t>
        </is>
      </c>
      <c r="R5936" t="n">
        <v>5</v>
      </c>
      <c r="S5936" t="inlineStr">
        <is>
          <t>No</t>
        </is>
      </c>
    </row>
    <row r="5937">
      <c r="A5937" t="inlineStr">
        <is>
          <t>ORD-2405-05936</t>
        </is>
      </c>
      <c r="B5937" s="11" t="n">
        <v>45419</v>
      </c>
      <c r="C5937" t="inlineStr">
        <is>
          <t>North</t>
        </is>
      </c>
      <c r="D5937" t="inlineStr">
        <is>
          <t>Lucknow</t>
        </is>
      </c>
      <c r="E5937" t="inlineStr">
        <is>
          <t>Consumer</t>
        </is>
      </c>
      <c r="F5937" t="inlineStr">
        <is>
          <t>Online</t>
        </is>
      </c>
      <c r="G5937" t="inlineStr">
        <is>
          <t>Accessories</t>
        </is>
      </c>
      <c r="H5937" t="inlineStr">
        <is>
          <t>USB Hub</t>
        </is>
      </c>
      <c r="I5937" t="n">
        <v>6</v>
      </c>
      <c r="J5937" s="12" t="n">
        <v>1187.52</v>
      </c>
      <c r="K5937" s="13" t="n">
        <v>0.05</v>
      </c>
      <c r="L5937" s="12" t="n">
        <v>6768.86</v>
      </c>
      <c r="M5937" s="12" t="n">
        <v>4845.08</v>
      </c>
      <c r="N5937" s="12" t="n">
        <v>1923.78</v>
      </c>
      <c r="O5937" t="inlineStr">
        <is>
          <t>Cash</t>
        </is>
      </c>
      <c r="P5937" t="inlineStr">
        <is>
          <t>Vivaan Gupta</t>
        </is>
      </c>
      <c r="Q5937" t="inlineStr">
        <is>
          <t>CUST-0482</t>
        </is>
      </c>
      <c r="R5937" t="n">
        <v>5</v>
      </c>
      <c r="S5937" t="inlineStr">
        <is>
          <t>No</t>
        </is>
      </c>
    </row>
    <row r="5938">
      <c r="A5938" t="inlineStr">
        <is>
          <t>ORD-2509-05937</t>
        </is>
      </c>
      <c r="B5938" s="11" t="n">
        <v>45919</v>
      </c>
      <c r="C5938" t="inlineStr">
        <is>
          <t>East</t>
        </is>
      </c>
      <c r="D5938" t="inlineStr">
        <is>
          <t>Bhubaneswar</t>
        </is>
      </c>
      <c r="E5938" t="inlineStr">
        <is>
          <t>Small Business</t>
        </is>
      </c>
      <c r="F5938" t="inlineStr">
        <is>
          <t>Partner</t>
        </is>
      </c>
      <c r="G5938" t="inlineStr">
        <is>
          <t>Furniture</t>
        </is>
      </c>
      <c r="H5938" t="inlineStr">
        <is>
          <t>Office Chair</t>
        </is>
      </c>
      <c r="I5938" t="n">
        <v>4</v>
      </c>
      <c r="J5938" s="12" t="n">
        <v>7280.13</v>
      </c>
      <c r="K5938" s="13" t="n">
        <v>0.1</v>
      </c>
      <c r="L5938" s="12" t="n">
        <v>26208.47</v>
      </c>
      <c r="M5938" s="12" t="n">
        <v>20093.16</v>
      </c>
      <c r="N5938" s="12" t="n">
        <v>6115.31</v>
      </c>
      <c r="O5938" t="inlineStr">
        <is>
          <t>Net Banking</t>
        </is>
      </c>
      <c r="P5938" t="inlineStr">
        <is>
          <t>Aarav Sharma</t>
        </is>
      </c>
      <c r="Q5938" t="inlineStr">
        <is>
          <t>CUST-0474</t>
        </is>
      </c>
      <c r="R5938" t="n">
        <v>4</v>
      </c>
      <c r="S5938" t="inlineStr">
        <is>
          <t>No</t>
        </is>
      </c>
    </row>
    <row r="5939">
      <c r="A5939" t="inlineStr">
        <is>
          <t>ORD-2502-05938</t>
        </is>
      </c>
      <c r="B5939" s="11" t="n">
        <v>45707</v>
      </c>
      <c r="C5939" t="inlineStr">
        <is>
          <t>North</t>
        </is>
      </c>
      <c r="D5939" t="inlineStr">
        <is>
          <t>Lucknow</t>
        </is>
      </c>
      <c r="E5939" t="inlineStr">
        <is>
          <t>Corporate</t>
        </is>
      </c>
      <c r="F5939" t="inlineStr">
        <is>
          <t>Direct Sales</t>
        </is>
      </c>
      <c r="G5939" t="inlineStr">
        <is>
          <t>Office Supplies</t>
        </is>
      </c>
      <c r="H5939" t="inlineStr">
        <is>
          <t>Notebook Pack</t>
        </is>
      </c>
      <c r="I5939" t="n">
        <v>5</v>
      </c>
      <c r="J5939" s="12" t="n">
        <v>395.81</v>
      </c>
      <c r="K5939" s="13" t="n">
        <v>0.1</v>
      </c>
      <c r="L5939" s="12" t="n">
        <v>1781.14</v>
      </c>
      <c r="M5939" s="12" t="n">
        <v>1266.59</v>
      </c>
      <c r="N5939" s="12" t="n">
        <v>514.55</v>
      </c>
      <c r="O5939" t="inlineStr">
        <is>
          <t>Cash</t>
        </is>
      </c>
      <c r="P5939" t="inlineStr">
        <is>
          <t>Ishaan Mehta</t>
        </is>
      </c>
      <c r="Q5939" t="inlineStr">
        <is>
          <t>CUST-0494</t>
        </is>
      </c>
      <c r="R5939" t="n">
        <v>4</v>
      </c>
      <c r="S5939" t="inlineStr">
        <is>
          <t>No</t>
        </is>
      </c>
    </row>
    <row r="5940">
      <c r="A5940" t="inlineStr">
        <is>
          <t>ORD-2412-05939</t>
        </is>
      </c>
      <c r="B5940" s="11" t="n">
        <v>45631</v>
      </c>
      <c r="C5940" t="inlineStr">
        <is>
          <t>West</t>
        </is>
      </c>
      <c r="D5940" t="inlineStr">
        <is>
          <t>Ahmedabad</t>
        </is>
      </c>
      <c r="E5940" t="inlineStr">
        <is>
          <t>Small Business</t>
        </is>
      </c>
      <c r="F5940" t="inlineStr">
        <is>
          <t>Online</t>
        </is>
      </c>
      <c r="G5940" t="inlineStr">
        <is>
          <t>Furniture</t>
        </is>
      </c>
      <c r="H5940" t="inlineStr">
        <is>
          <t>Cabinet</t>
        </is>
      </c>
      <c r="I5940" t="n">
        <v>2</v>
      </c>
      <c r="J5940" s="12" t="n">
        <v>9389.34</v>
      </c>
      <c r="K5940" s="13" t="n">
        <v>0.2</v>
      </c>
      <c r="L5940" s="12" t="n">
        <v>15022.94</v>
      </c>
      <c r="M5940" s="12" t="n">
        <v>14647.37</v>
      </c>
      <c r="N5940" s="12" t="n">
        <v>375.57</v>
      </c>
      <c r="O5940" t="inlineStr">
        <is>
          <t>Debit Card</t>
        </is>
      </c>
      <c r="P5940" t="inlineStr">
        <is>
          <t>Ishaan Mehta</t>
        </is>
      </c>
      <c r="Q5940" t="inlineStr">
        <is>
          <t>CUST-0280</t>
        </is>
      </c>
      <c r="R5940" t="n">
        <v>4</v>
      </c>
      <c r="S5940" t="inlineStr">
        <is>
          <t>Yes</t>
        </is>
      </c>
    </row>
    <row r="5941">
      <c r="A5941" t="inlineStr">
        <is>
          <t>ORD-2509-05940</t>
        </is>
      </c>
      <c r="B5941" s="11" t="n">
        <v>45903</v>
      </c>
      <c r="C5941" t="inlineStr">
        <is>
          <t>West</t>
        </is>
      </c>
      <c r="D5941" t="inlineStr">
        <is>
          <t>Pune</t>
        </is>
      </c>
      <c r="E5941" t="inlineStr">
        <is>
          <t>Consumer</t>
        </is>
      </c>
      <c r="F5941" t="inlineStr">
        <is>
          <t>Partner</t>
        </is>
      </c>
      <c r="G5941" t="inlineStr">
        <is>
          <t>Furniture</t>
        </is>
      </c>
      <c r="H5941" t="inlineStr">
        <is>
          <t>Office Chair</t>
        </is>
      </c>
      <c r="I5941" t="n">
        <v>8</v>
      </c>
      <c r="J5941" s="12" t="n">
        <v>7719.7</v>
      </c>
      <c r="K5941" s="13" t="n">
        <v>0.2</v>
      </c>
      <c r="L5941" s="12" t="n">
        <v>49406.08</v>
      </c>
      <c r="M5941" s="12" t="n">
        <v>42612.74</v>
      </c>
      <c r="N5941" s="12" t="n">
        <v>6793.34</v>
      </c>
      <c r="O5941" t="inlineStr">
        <is>
          <t>Net Banking</t>
        </is>
      </c>
      <c r="P5941" t="inlineStr">
        <is>
          <t>Diya Patel</t>
        </is>
      </c>
      <c r="Q5941" t="inlineStr">
        <is>
          <t>CUST-0097</t>
        </is>
      </c>
      <c r="R5941" t="n">
        <v>6</v>
      </c>
      <c r="S5941" t="inlineStr">
        <is>
          <t>No</t>
        </is>
      </c>
    </row>
    <row r="5942">
      <c r="A5942" t="inlineStr">
        <is>
          <t>ORD-2401-05941</t>
        </is>
      </c>
      <c r="B5942" s="11" t="n">
        <v>45293</v>
      </c>
      <c r="C5942" t="inlineStr">
        <is>
          <t>West</t>
        </is>
      </c>
      <c r="D5942" t="inlineStr">
        <is>
          <t>Ahmedabad</t>
        </is>
      </c>
      <c r="E5942" t="inlineStr">
        <is>
          <t>Education</t>
        </is>
      </c>
      <c r="F5942" t="inlineStr">
        <is>
          <t>Retail Store</t>
        </is>
      </c>
      <c r="G5942" t="inlineStr">
        <is>
          <t>Furniture</t>
        </is>
      </c>
      <c r="H5942" t="inlineStr">
        <is>
          <t>Desk</t>
        </is>
      </c>
      <c r="I5942" t="n">
        <v>1</v>
      </c>
      <c r="J5942" s="12" t="n">
        <v>12427.1</v>
      </c>
      <c r="K5942" s="13" t="n">
        <v>0.1</v>
      </c>
      <c r="L5942" s="12" t="n">
        <v>11184.39</v>
      </c>
      <c r="M5942" s="12" t="n">
        <v>9320.33</v>
      </c>
      <c r="N5942" s="12" t="n">
        <v>1864.06</v>
      </c>
      <c r="O5942" t="inlineStr">
        <is>
          <t>Cash</t>
        </is>
      </c>
      <c r="P5942" t="inlineStr">
        <is>
          <t>Sara Khan</t>
        </is>
      </c>
      <c r="Q5942" t="inlineStr">
        <is>
          <t>CUST-0435</t>
        </is>
      </c>
      <c r="R5942" t="n">
        <v>7</v>
      </c>
      <c r="S5942" t="inlineStr">
        <is>
          <t>No</t>
        </is>
      </c>
    </row>
    <row r="5943">
      <c r="A5943" t="inlineStr">
        <is>
          <t>ORD-2510-05942</t>
        </is>
      </c>
      <c r="B5943" s="11" t="n">
        <v>45942</v>
      </c>
      <c r="C5943" t="inlineStr">
        <is>
          <t>West</t>
        </is>
      </c>
      <c r="D5943" t="inlineStr">
        <is>
          <t>Surat</t>
        </is>
      </c>
      <c r="E5943" t="inlineStr">
        <is>
          <t>Corporate</t>
        </is>
      </c>
      <c r="F5943" t="inlineStr">
        <is>
          <t>Retail Store</t>
        </is>
      </c>
      <c r="G5943" t="inlineStr">
        <is>
          <t>Accessories</t>
        </is>
      </c>
      <c r="H5943" t="inlineStr">
        <is>
          <t>Laptop Stand</t>
        </is>
      </c>
      <c r="I5943" t="n">
        <v>2</v>
      </c>
      <c r="J5943" s="12" t="n">
        <v>1737.62</v>
      </c>
      <c r="K5943" s="13" t="n">
        <v>0.03</v>
      </c>
      <c r="L5943" s="12" t="n">
        <v>3370.98</v>
      </c>
      <c r="M5943" s="12" t="n">
        <v>2432.67</v>
      </c>
      <c r="N5943" s="12" t="n">
        <v>938.3099999999999</v>
      </c>
      <c r="O5943" t="inlineStr">
        <is>
          <t>UPI</t>
        </is>
      </c>
      <c r="P5943" t="inlineStr">
        <is>
          <t>Meera Joshi</t>
        </is>
      </c>
      <c r="Q5943" t="inlineStr">
        <is>
          <t>CUST-0399</t>
        </is>
      </c>
      <c r="R5943" t="n">
        <v>5</v>
      </c>
      <c r="S5943" t="inlineStr">
        <is>
          <t>No</t>
        </is>
      </c>
    </row>
    <row r="5944">
      <c r="A5944" t="inlineStr">
        <is>
          <t>ORD-2411-05943</t>
        </is>
      </c>
      <c r="B5944" s="11" t="n">
        <v>45611</v>
      </c>
      <c r="C5944" t="inlineStr">
        <is>
          <t>South</t>
        </is>
      </c>
      <c r="D5944" t="inlineStr">
        <is>
          <t>Kochi</t>
        </is>
      </c>
      <c r="E5944" t="inlineStr">
        <is>
          <t>Consumer</t>
        </is>
      </c>
      <c r="F5944" t="inlineStr">
        <is>
          <t>Direct Sales</t>
        </is>
      </c>
      <c r="G5944" t="inlineStr">
        <is>
          <t>Office Supplies</t>
        </is>
      </c>
      <c r="H5944" t="inlineStr">
        <is>
          <t>Stapler</t>
        </is>
      </c>
      <c r="I5944" t="n">
        <v>5</v>
      </c>
      <c r="J5944" s="12" t="n">
        <v>297.81</v>
      </c>
      <c r="K5944" s="13" t="n">
        <v>0</v>
      </c>
      <c r="L5944" s="12" t="n">
        <v>1489.05</v>
      </c>
      <c r="M5944" s="12" t="n">
        <v>997.66</v>
      </c>
      <c r="N5944" s="12" t="n">
        <v>491.39</v>
      </c>
      <c r="O5944" t="inlineStr">
        <is>
          <t>Net Banking</t>
        </is>
      </c>
      <c r="P5944" t="inlineStr">
        <is>
          <t>Aarav Sharma</t>
        </is>
      </c>
      <c r="Q5944" t="inlineStr">
        <is>
          <t>CUST-0169</t>
        </is>
      </c>
      <c r="R5944" t="n">
        <v>3</v>
      </c>
      <c r="S5944" t="inlineStr">
        <is>
          <t>No</t>
        </is>
      </c>
    </row>
    <row r="5945">
      <c r="A5945" t="inlineStr">
        <is>
          <t>ORD-2405-05944</t>
        </is>
      </c>
      <c r="B5945" s="11" t="n">
        <v>45441</v>
      </c>
      <c r="C5945" t="inlineStr">
        <is>
          <t>South</t>
        </is>
      </c>
      <c r="D5945" t="inlineStr">
        <is>
          <t>Chennai</t>
        </is>
      </c>
      <c r="E5945" t="inlineStr">
        <is>
          <t>Education</t>
        </is>
      </c>
      <c r="F5945" t="inlineStr">
        <is>
          <t>Partner</t>
        </is>
      </c>
      <c r="G5945" t="inlineStr">
        <is>
          <t>Furniture</t>
        </is>
      </c>
      <c r="H5945" t="inlineStr">
        <is>
          <t>Desk</t>
        </is>
      </c>
      <c r="I5945" t="n">
        <v>1</v>
      </c>
      <c r="J5945" s="12" t="n">
        <v>13202.36</v>
      </c>
      <c r="K5945" s="13" t="n">
        <v>0.25</v>
      </c>
      <c r="L5945" s="12" t="n">
        <v>9901.77</v>
      </c>
      <c r="M5945" s="12" t="n">
        <v>9901.77</v>
      </c>
      <c r="N5945" s="12" t="n">
        <v>0</v>
      </c>
      <c r="O5945" t="inlineStr">
        <is>
          <t>Net Banking</t>
        </is>
      </c>
      <c r="P5945" t="inlineStr">
        <is>
          <t>Diya Patel</t>
        </is>
      </c>
      <c r="Q5945" t="inlineStr">
        <is>
          <t>CUST-0301</t>
        </is>
      </c>
      <c r="R5945" t="n">
        <v>1</v>
      </c>
      <c r="S5945" t="inlineStr">
        <is>
          <t>No</t>
        </is>
      </c>
    </row>
    <row r="5946">
      <c r="A5946" t="inlineStr">
        <is>
          <t>ORD-2504-05945</t>
        </is>
      </c>
      <c r="B5946" s="11" t="n">
        <v>45758</v>
      </c>
      <c r="C5946" t="inlineStr">
        <is>
          <t>North</t>
        </is>
      </c>
      <c r="D5946" t="inlineStr">
        <is>
          <t>Jaipur</t>
        </is>
      </c>
      <c r="E5946" t="inlineStr">
        <is>
          <t>Small Business</t>
        </is>
      </c>
      <c r="F5946" t="inlineStr">
        <is>
          <t>Partner</t>
        </is>
      </c>
      <c r="G5946" t="inlineStr">
        <is>
          <t>Accessories</t>
        </is>
      </c>
      <c r="H5946" t="inlineStr">
        <is>
          <t>Mouse</t>
        </is>
      </c>
      <c r="I5946" t="n">
        <v>2</v>
      </c>
      <c r="J5946" s="12" t="n">
        <v>810.4299999999999</v>
      </c>
      <c r="K5946" s="13" t="n">
        <v>0.15</v>
      </c>
      <c r="L5946" s="12" t="n">
        <v>1377.73</v>
      </c>
      <c r="M5946" s="12" t="n">
        <v>1069.77</v>
      </c>
      <c r="N5946" s="12" t="n">
        <v>307.96</v>
      </c>
      <c r="O5946" t="inlineStr">
        <is>
          <t>Credit Card</t>
        </is>
      </c>
      <c r="P5946" t="inlineStr">
        <is>
          <t>Sara Khan</t>
        </is>
      </c>
      <c r="Q5946" t="inlineStr">
        <is>
          <t>CUST-0343</t>
        </is>
      </c>
      <c r="R5946" t="n">
        <v>5</v>
      </c>
      <c r="S5946" t="inlineStr">
        <is>
          <t>No</t>
        </is>
      </c>
    </row>
    <row r="5947">
      <c r="A5947" t="inlineStr">
        <is>
          <t>ORD-2512-05946</t>
        </is>
      </c>
      <c r="B5947" s="11" t="n">
        <v>46018</v>
      </c>
      <c r="C5947" t="inlineStr">
        <is>
          <t>Central</t>
        </is>
      </c>
      <c r="D5947" t="inlineStr">
        <is>
          <t>Indore</t>
        </is>
      </c>
      <c r="E5947" t="inlineStr">
        <is>
          <t>Consumer</t>
        </is>
      </c>
      <c r="F5947" t="inlineStr">
        <is>
          <t>Direct Sales</t>
        </is>
      </c>
      <c r="G5947" t="inlineStr">
        <is>
          <t>Office Supplies</t>
        </is>
      </c>
      <c r="H5947" t="inlineStr">
        <is>
          <t>Paper Ream</t>
        </is>
      </c>
      <c r="I5947" t="n">
        <v>5</v>
      </c>
      <c r="J5947" s="12" t="n">
        <v>433.94</v>
      </c>
      <c r="K5947" s="13" t="n">
        <v>0.2</v>
      </c>
      <c r="L5947" s="12" t="n">
        <v>1735.76</v>
      </c>
      <c r="M5947" s="12" t="n">
        <v>1627.27</v>
      </c>
      <c r="N5947" s="12" t="n">
        <v>108.49</v>
      </c>
      <c r="O5947" t="inlineStr">
        <is>
          <t>Debit Card</t>
        </is>
      </c>
      <c r="P5947" t="inlineStr">
        <is>
          <t>Kabir Singh</t>
        </is>
      </c>
      <c r="Q5947" t="inlineStr">
        <is>
          <t>CUST-0793</t>
        </is>
      </c>
      <c r="R5947" t="n">
        <v>4</v>
      </c>
      <c r="S5947" t="inlineStr">
        <is>
          <t>Yes</t>
        </is>
      </c>
    </row>
    <row r="5948">
      <c r="A5948" t="inlineStr">
        <is>
          <t>ORD-2407-05947</t>
        </is>
      </c>
      <c r="B5948" s="11" t="n">
        <v>45474</v>
      </c>
      <c r="C5948" t="inlineStr">
        <is>
          <t>North</t>
        </is>
      </c>
      <c r="D5948" t="inlineStr">
        <is>
          <t>Lucknow</t>
        </is>
      </c>
      <c r="E5948" t="inlineStr">
        <is>
          <t>Consumer</t>
        </is>
      </c>
      <c r="F5948" t="inlineStr">
        <is>
          <t>Retail Store</t>
        </is>
      </c>
      <c r="G5948" t="inlineStr">
        <is>
          <t>Accessories</t>
        </is>
      </c>
      <c r="H5948" t="inlineStr">
        <is>
          <t>USB Hub</t>
        </is>
      </c>
      <c r="I5948" t="n">
        <v>1</v>
      </c>
      <c r="J5948" s="12" t="n">
        <v>1188.17</v>
      </c>
      <c r="K5948" s="13" t="n">
        <v>0.1</v>
      </c>
      <c r="L5948" s="12" t="n">
        <v>1069.35</v>
      </c>
      <c r="M5948" s="12" t="n">
        <v>807.96</v>
      </c>
      <c r="N5948" s="12" t="n">
        <v>261.39</v>
      </c>
      <c r="O5948" t="inlineStr">
        <is>
          <t>Credit Card</t>
        </is>
      </c>
      <c r="P5948" t="inlineStr">
        <is>
          <t>Diya Patel</t>
        </is>
      </c>
      <c r="Q5948" t="inlineStr">
        <is>
          <t>CUST-0134</t>
        </is>
      </c>
      <c r="R5948" t="n">
        <v>3</v>
      </c>
      <c r="S5948" t="inlineStr">
        <is>
          <t>No</t>
        </is>
      </c>
    </row>
    <row r="5949">
      <c r="A5949" t="inlineStr">
        <is>
          <t>ORD-2401-05948</t>
        </is>
      </c>
      <c r="B5949" s="11" t="n">
        <v>45321</v>
      </c>
      <c r="C5949" t="inlineStr">
        <is>
          <t>South</t>
        </is>
      </c>
      <c r="D5949" t="inlineStr">
        <is>
          <t>Bengaluru</t>
        </is>
      </c>
      <c r="E5949" t="inlineStr">
        <is>
          <t>Small Business</t>
        </is>
      </c>
      <c r="F5949" t="inlineStr">
        <is>
          <t>Partner</t>
        </is>
      </c>
      <c r="G5949" t="inlineStr">
        <is>
          <t>Furniture</t>
        </is>
      </c>
      <c r="H5949" t="inlineStr">
        <is>
          <t>Cabinet</t>
        </is>
      </c>
      <c r="I5949" t="n">
        <v>1</v>
      </c>
      <c r="J5949" s="12" t="n">
        <v>9592.77</v>
      </c>
      <c r="K5949" s="13" t="n">
        <v>0.2</v>
      </c>
      <c r="L5949" s="12" t="n">
        <v>7674.22</v>
      </c>
      <c r="M5949" s="12" t="n">
        <v>7482.36</v>
      </c>
      <c r="N5949" s="12" t="n">
        <v>191.86</v>
      </c>
      <c r="O5949" t="inlineStr">
        <is>
          <t>UPI</t>
        </is>
      </c>
      <c r="P5949" t="inlineStr">
        <is>
          <t>Ishaan Mehta</t>
        </is>
      </c>
      <c r="Q5949" t="inlineStr">
        <is>
          <t>CUST-0601</t>
        </is>
      </c>
      <c r="R5949" t="n">
        <v>2</v>
      </c>
      <c r="S5949" t="inlineStr">
        <is>
          <t>Yes</t>
        </is>
      </c>
    </row>
    <row r="5950">
      <c r="A5950" t="inlineStr">
        <is>
          <t>ORD-2505-05949</t>
        </is>
      </c>
      <c r="B5950" s="11" t="n">
        <v>45795</v>
      </c>
      <c r="C5950" t="inlineStr">
        <is>
          <t>North</t>
        </is>
      </c>
      <c r="D5950" t="inlineStr">
        <is>
          <t>Delhi</t>
        </is>
      </c>
      <c r="E5950" t="inlineStr">
        <is>
          <t>Consumer</t>
        </is>
      </c>
      <c r="F5950" t="inlineStr">
        <is>
          <t>Online</t>
        </is>
      </c>
      <c r="G5950" t="inlineStr">
        <is>
          <t>Office Supplies</t>
        </is>
      </c>
      <c r="H5950" t="inlineStr">
        <is>
          <t>Paper Ream</t>
        </is>
      </c>
      <c r="I5950" t="n">
        <v>3</v>
      </c>
      <c r="J5950" s="12" t="n">
        <v>431.14</v>
      </c>
      <c r="K5950" s="13" t="n">
        <v>0.05</v>
      </c>
      <c r="L5950" s="12" t="n">
        <v>1228.75</v>
      </c>
      <c r="M5950" s="12" t="n">
        <v>970.0700000000001</v>
      </c>
      <c r="N5950" s="12" t="n">
        <v>258.68</v>
      </c>
      <c r="O5950" t="inlineStr">
        <is>
          <t>Debit Card</t>
        </is>
      </c>
      <c r="P5950" t="inlineStr">
        <is>
          <t>Meera Joshi</t>
        </is>
      </c>
      <c r="Q5950" t="inlineStr">
        <is>
          <t>CUST-0199</t>
        </is>
      </c>
      <c r="R5950" t="n">
        <v>1</v>
      </c>
      <c r="S5950" t="inlineStr">
        <is>
          <t>No</t>
        </is>
      </c>
    </row>
    <row r="5951">
      <c r="A5951" t="inlineStr">
        <is>
          <t>ORD-2406-05950</t>
        </is>
      </c>
      <c r="B5951" s="11" t="n">
        <v>45447</v>
      </c>
      <c r="C5951" t="inlineStr">
        <is>
          <t>Central</t>
        </is>
      </c>
      <c r="D5951" t="inlineStr">
        <is>
          <t>Raipur</t>
        </is>
      </c>
      <c r="E5951" t="inlineStr">
        <is>
          <t>Small Business</t>
        </is>
      </c>
      <c r="F5951" t="inlineStr">
        <is>
          <t>Direct Sales</t>
        </is>
      </c>
      <c r="G5951" t="inlineStr">
        <is>
          <t>Office Supplies</t>
        </is>
      </c>
      <c r="H5951" t="inlineStr">
        <is>
          <t>Paper Ream</t>
        </is>
      </c>
      <c r="I5951" t="n">
        <v>2</v>
      </c>
      <c r="J5951" s="12" t="n">
        <v>481.58</v>
      </c>
      <c r="K5951" s="13" t="n">
        <v>0.05</v>
      </c>
      <c r="L5951" s="12" t="n">
        <v>915</v>
      </c>
      <c r="M5951" s="12" t="n">
        <v>722.37</v>
      </c>
      <c r="N5951" s="12" t="n">
        <v>192.63</v>
      </c>
      <c r="O5951" t="inlineStr">
        <is>
          <t>Debit Card</t>
        </is>
      </c>
      <c r="P5951" t="inlineStr">
        <is>
          <t>Tara Kapoor</t>
        </is>
      </c>
      <c r="Q5951" t="inlineStr">
        <is>
          <t>CUST-0235</t>
        </is>
      </c>
      <c r="R5951" t="n">
        <v>4</v>
      </c>
      <c r="S5951" t="inlineStr">
        <is>
          <t>No</t>
        </is>
      </c>
    </row>
    <row r="5952">
      <c r="A5952" t="inlineStr">
        <is>
          <t>ORD-2508-05951</t>
        </is>
      </c>
      <c r="B5952" s="11" t="n">
        <v>45876</v>
      </c>
      <c r="C5952" t="inlineStr">
        <is>
          <t>West</t>
        </is>
      </c>
      <c r="D5952" t="inlineStr">
        <is>
          <t>Ahmedabad</t>
        </is>
      </c>
      <c r="E5952" t="inlineStr">
        <is>
          <t>Education</t>
        </is>
      </c>
      <c r="F5952" t="inlineStr">
        <is>
          <t>Online</t>
        </is>
      </c>
      <c r="G5952" t="inlineStr">
        <is>
          <t>Accessories</t>
        </is>
      </c>
      <c r="H5952" t="inlineStr">
        <is>
          <t>Laptop Stand</t>
        </is>
      </c>
      <c r="I5952" t="n">
        <v>4</v>
      </c>
      <c r="J5952" s="12" t="n">
        <v>1915.59</v>
      </c>
      <c r="K5952" s="13" t="n">
        <v>0.1</v>
      </c>
      <c r="L5952" s="12" t="n">
        <v>6896.12</v>
      </c>
      <c r="M5952" s="12" t="n">
        <v>5363.65</v>
      </c>
      <c r="N5952" s="12" t="n">
        <v>1532.47</v>
      </c>
      <c r="O5952" t="inlineStr">
        <is>
          <t>Net Banking</t>
        </is>
      </c>
      <c r="P5952" t="inlineStr">
        <is>
          <t>Diya Patel</t>
        </is>
      </c>
      <c r="Q5952" t="inlineStr">
        <is>
          <t>CUST-0531</t>
        </is>
      </c>
      <c r="R5952" t="n">
        <v>8</v>
      </c>
      <c r="S5952" t="inlineStr">
        <is>
          <t>No</t>
        </is>
      </c>
    </row>
    <row r="5953">
      <c r="A5953" t="inlineStr">
        <is>
          <t>ORD-2501-05952</t>
        </is>
      </c>
      <c r="B5953" s="11" t="n">
        <v>45668</v>
      </c>
      <c r="C5953" t="inlineStr">
        <is>
          <t>West</t>
        </is>
      </c>
      <c r="D5953" t="inlineStr">
        <is>
          <t>Surat</t>
        </is>
      </c>
      <c r="E5953" t="inlineStr">
        <is>
          <t>Consumer</t>
        </is>
      </c>
      <c r="F5953" t="inlineStr">
        <is>
          <t>Direct Sales</t>
        </is>
      </c>
      <c r="G5953" t="inlineStr">
        <is>
          <t>Technology</t>
        </is>
      </c>
      <c r="H5953" t="inlineStr">
        <is>
          <t>Tablet</t>
        </is>
      </c>
      <c r="I5953" t="n">
        <v>3</v>
      </c>
      <c r="J5953" s="12" t="n">
        <v>20320.36</v>
      </c>
      <c r="K5953" s="13" t="n">
        <v>0.1</v>
      </c>
      <c r="L5953" s="12" t="n">
        <v>54864.97</v>
      </c>
      <c r="M5953" s="12" t="n">
        <v>50597.7</v>
      </c>
      <c r="N5953" s="12" t="n">
        <v>4267.27</v>
      </c>
      <c r="O5953" t="inlineStr">
        <is>
          <t>Credit Card</t>
        </is>
      </c>
      <c r="P5953" t="inlineStr">
        <is>
          <t>Anaya Rao</t>
        </is>
      </c>
      <c r="Q5953" t="inlineStr">
        <is>
          <t>CUST-0612</t>
        </is>
      </c>
      <c r="R5953" t="n">
        <v>6</v>
      </c>
      <c r="S5953" t="inlineStr">
        <is>
          <t>No</t>
        </is>
      </c>
    </row>
    <row r="5954">
      <c r="A5954" t="inlineStr">
        <is>
          <t>ORD-2510-05953</t>
        </is>
      </c>
      <c r="B5954" s="11" t="n">
        <v>45947</v>
      </c>
      <c r="C5954" t="inlineStr">
        <is>
          <t>Central</t>
        </is>
      </c>
      <c r="D5954" t="inlineStr">
        <is>
          <t>Nagpur</t>
        </is>
      </c>
      <c r="E5954" t="inlineStr">
        <is>
          <t>Corporate</t>
        </is>
      </c>
      <c r="F5954" t="inlineStr">
        <is>
          <t>Retail Store</t>
        </is>
      </c>
      <c r="G5954" t="inlineStr">
        <is>
          <t>Technology</t>
        </is>
      </c>
      <c r="H5954" t="inlineStr">
        <is>
          <t>Monitor</t>
        </is>
      </c>
      <c r="I5954" t="n">
        <v>6</v>
      </c>
      <c r="J5954" s="12" t="n">
        <v>14338.23</v>
      </c>
      <c r="K5954" s="13" t="n">
        <v>0.05</v>
      </c>
      <c r="L5954" s="12" t="n">
        <v>81727.91</v>
      </c>
      <c r="M5954" s="12" t="n">
        <v>68823.5</v>
      </c>
      <c r="N5954" s="12" t="n">
        <v>12904.41</v>
      </c>
      <c r="O5954" t="inlineStr">
        <is>
          <t>Net Banking</t>
        </is>
      </c>
      <c r="P5954" t="inlineStr">
        <is>
          <t>Sara Khan</t>
        </is>
      </c>
      <c r="Q5954" t="inlineStr">
        <is>
          <t>CUST-0722</t>
        </is>
      </c>
      <c r="R5954" t="n">
        <v>3</v>
      </c>
      <c r="S5954" t="inlineStr">
        <is>
          <t>No</t>
        </is>
      </c>
    </row>
    <row r="5955">
      <c r="A5955" t="inlineStr">
        <is>
          <t>ORD-2510-05954</t>
        </is>
      </c>
      <c r="B5955" s="11" t="n">
        <v>45937</v>
      </c>
      <c r="C5955" t="inlineStr">
        <is>
          <t>West</t>
        </is>
      </c>
      <c r="D5955" t="inlineStr">
        <is>
          <t>Ahmedabad</t>
        </is>
      </c>
      <c r="E5955" t="inlineStr">
        <is>
          <t>Education</t>
        </is>
      </c>
      <c r="F5955" t="inlineStr">
        <is>
          <t>Direct Sales</t>
        </is>
      </c>
      <c r="G5955" t="inlineStr">
        <is>
          <t>Office Supplies</t>
        </is>
      </c>
      <c r="H5955" t="inlineStr">
        <is>
          <t>Paper Ream</t>
        </is>
      </c>
      <c r="I5955" t="n">
        <v>4</v>
      </c>
      <c r="J5955" s="12" t="n">
        <v>469.12</v>
      </c>
      <c r="K5955" s="13" t="n">
        <v>0.15</v>
      </c>
      <c r="L5955" s="12" t="n">
        <v>1595.01</v>
      </c>
      <c r="M5955" s="12" t="n">
        <v>1407.36</v>
      </c>
      <c r="N5955" s="12" t="n">
        <v>187.65</v>
      </c>
      <c r="O5955" t="inlineStr">
        <is>
          <t>UPI</t>
        </is>
      </c>
      <c r="P5955" t="inlineStr">
        <is>
          <t>Aarav Sharma</t>
        </is>
      </c>
      <c r="Q5955" t="inlineStr">
        <is>
          <t>CUST-0675</t>
        </is>
      </c>
      <c r="R5955" t="n">
        <v>2</v>
      </c>
      <c r="S5955" t="inlineStr">
        <is>
          <t>No</t>
        </is>
      </c>
    </row>
    <row r="5956">
      <c r="A5956" t="inlineStr">
        <is>
          <t>ORD-2408-05955</t>
        </is>
      </c>
      <c r="B5956" s="11" t="n">
        <v>45515</v>
      </c>
      <c r="C5956" t="inlineStr">
        <is>
          <t>South</t>
        </is>
      </c>
      <c r="D5956" t="inlineStr">
        <is>
          <t>Kochi</t>
        </is>
      </c>
      <c r="E5956" t="inlineStr">
        <is>
          <t>Corporate</t>
        </is>
      </c>
      <c r="F5956" t="inlineStr">
        <is>
          <t>Online</t>
        </is>
      </c>
      <c r="G5956" t="inlineStr">
        <is>
          <t>Office Supplies</t>
        </is>
      </c>
      <c r="H5956" t="inlineStr">
        <is>
          <t>Marker Set</t>
        </is>
      </c>
      <c r="I5956" t="n">
        <v>1</v>
      </c>
      <c r="J5956" s="12" t="n">
        <v>278.29</v>
      </c>
      <c r="K5956" s="13" t="n">
        <v>0.1</v>
      </c>
      <c r="L5956" s="12" t="n">
        <v>250.46</v>
      </c>
      <c r="M5956" s="12" t="n">
        <v>180.89</v>
      </c>
      <c r="N5956" s="12" t="n">
        <v>69.56999999999999</v>
      </c>
      <c r="O5956" t="inlineStr">
        <is>
          <t>Debit Card</t>
        </is>
      </c>
      <c r="P5956" t="inlineStr">
        <is>
          <t>Sara Khan</t>
        </is>
      </c>
      <c r="Q5956" t="inlineStr">
        <is>
          <t>CUST-0037</t>
        </is>
      </c>
      <c r="R5956" t="n">
        <v>7</v>
      </c>
      <c r="S5956" t="inlineStr">
        <is>
          <t>No</t>
        </is>
      </c>
    </row>
    <row r="5957">
      <c r="A5957" t="inlineStr">
        <is>
          <t>ORD-2408-05956</t>
        </is>
      </c>
      <c r="B5957" s="11" t="n">
        <v>45527</v>
      </c>
      <c r="C5957" t="inlineStr">
        <is>
          <t>East</t>
        </is>
      </c>
      <c r="D5957" t="inlineStr">
        <is>
          <t>Kolkata</t>
        </is>
      </c>
      <c r="E5957" t="inlineStr">
        <is>
          <t>Consumer</t>
        </is>
      </c>
      <c r="F5957" t="inlineStr">
        <is>
          <t>Partner</t>
        </is>
      </c>
      <c r="G5957" t="inlineStr">
        <is>
          <t>Technology</t>
        </is>
      </c>
      <c r="H5957" t="inlineStr">
        <is>
          <t>Monitor</t>
        </is>
      </c>
      <c r="I5957" t="n">
        <v>2</v>
      </c>
      <c r="J5957" s="12" t="n">
        <v>15000.43</v>
      </c>
      <c r="K5957" s="13" t="n">
        <v>0</v>
      </c>
      <c r="L5957" s="12" t="n">
        <v>30000.86</v>
      </c>
      <c r="M5957" s="12" t="n">
        <v>24000.69</v>
      </c>
      <c r="N5957" s="12" t="n">
        <v>6000.17</v>
      </c>
      <c r="O5957" t="inlineStr">
        <is>
          <t>Cash</t>
        </is>
      </c>
      <c r="P5957" t="inlineStr">
        <is>
          <t>Anaya Rao</t>
        </is>
      </c>
      <c r="Q5957" t="inlineStr">
        <is>
          <t>CUST-0791</t>
        </is>
      </c>
      <c r="R5957" t="n">
        <v>3</v>
      </c>
      <c r="S5957" t="inlineStr">
        <is>
          <t>No</t>
        </is>
      </c>
    </row>
    <row r="5958">
      <c r="A5958" t="inlineStr">
        <is>
          <t>ORD-2408-05957</t>
        </is>
      </c>
      <c r="B5958" s="11" t="n">
        <v>45524</v>
      </c>
      <c r="C5958" t="inlineStr">
        <is>
          <t>South</t>
        </is>
      </c>
      <c r="D5958" t="inlineStr">
        <is>
          <t>Hyderabad</t>
        </is>
      </c>
      <c r="E5958" t="inlineStr">
        <is>
          <t>Small Business</t>
        </is>
      </c>
      <c r="F5958" t="inlineStr">
        <is>
          <t>Retail Store</t>
        </is>
      </c>
      <c r="G5958" t="inlineStr">
        <is>
          <t>Technology</t>
        </is>
      </c>
      <c r="H5958" t="inlineStr">
        <is>
          <t>Keyboard</t>
        </is>
      </c>
      <c r="I5958" t="n">
        <v>1</v>
      </c>
      <c r="J5958" s="12" t="n">
        <v>1702.87</v>
      </c>
      <c r="K5958" s="13" t="n">
        <v>0.1</v>
      </c>
      <c r="L5958" s="12" t="n">
        <v>1532.58</v>
      </c>
      <c r="M5958" s="12" t="n">
        <v>1209.04</v>
      </c>
      <c r="N5958" s="12" t="n">
        <v>323.54</v>
      </c>
      <c r="O5958" t="inlineStr">
        <is>
          <t>Credit Card</t>
        </is>
      </c>
      <c r="P5958" t="inlineStr">
        <is>
          <t>Rohan Verma</t>
        </is>
      </c>
      <c r="Q5958" t="inlineStr">
        <is>
          <t>CUST-0245</t>
        </is>
      </c>
      <c r="R5958" t="n">
        <v>5</v>
      </c>
      <c r="S5958" t="inlineStr">
        <is>
          <t>No</t>
        </is>
      </c>
    </row>
    <row r="5959">
      <c r="A5959" t="inlineStr">
        <is>
          <t>ORD-2410-05958</t>
        </is>
      </c>
      <c r="B5959" s="11" t="n">
        <v>45589</v>
      </c>
      <c r="C5959" t="inlineStr">
        <is>
          <t>North</t>
        </is>
      </c>
      <c r="D5959" t="inlineStr">
        <is>
          <t>Lucknow</t>
        </is>
      </c>
      <c r="E5959" t="inlineStr">
        <is>
          <t>Consumer</t>
        </is>
      </c>
      <c r="F5959" t="inlineStr">
        <is>
          <t>Partner</t>
        </is>
      </c>
      <c r="G5959" t="inlineStr">
        <is>
          <t>Technology</t>
        </is>
      </c>
      <c r="H5959" t="inlineStr">
        <is>
          <t>Headphones</t>
        </is>
      </c>
      <c r="I5959" t="n">
        <v>2</v>
      </c>
      <c r="J5959" s="12" t="n">
        <v>3006.01</v>
      </c>
      <c r="K5959" s="13" t="n">
        <v>0</v>
      </c>
      <c r="L5959" s="12" t="n">
        <v>6012.02</v>
      </c>
      <c r="M5959" s="12" t="n">
        <v>4448.89</v>
      </c>
      <c r="N5959" s="12" t="n">
        <v>1563.13</v>
      </c>
      <c r="O5959" t="inlineStr">
        <is>
          <t>Net Banking</t>
        </is>
      </c>
      <c r="P5959" t="inlineStr">
        <is>
          <t>Anaya Rao</t>
        </is>
      </c>
      <c r="Q5959" t="inlineStr">
        <is>
          <t>CUST-0858</t>
        </is>
      </c>
      <c r="R5959" t="n">
        <v>2</v>
      </c>
      <c r="S5959" t="inlineStr">
        <is>
          <t>No</t>
        </is>
      </c>
    </row>
    <row r="5960">
      <c r="A5960" t="inlineStr">
        <is>
          <t>ORD-2508-05959</t>
        </is>
      </c>
      <c r="B5960" s="11" t="n">
        <v>45898</v>
      </c>
      <c r="C5960" t="inlineStr">
        <is>
          <t>Central</t>
        </is>
      </c>
      <c r="D5960" t="inlineStr">
        <is>
          <t>Bhopal</t>
        </is>
      </c>
      <c r="E5960" t="inlineStr">
        <is>
          <t>Education</t>
        </is>
      </c>
      <c r="F5960" t="inlineStr">
        <is>
          <t>Partner</t>
        </is>
      </c>
      <c r="G5960" t="inlineStr">
        <is>
          <t>Office Supplies</t>
        </is>
      </c>
      <c r="H5960" t="inlineStr">
        <is>
          <t>Marker Set</t>
        </is>
      </c>
      <c r="I5960" t="n">
        <v>5</v>
      </c>
      <c r="J5960" s="12" t="n">
        <v>245.68</v>
      </c>
      <c r="K5960" s="13" t="n">
        <v>0.2</v>
      </c>
      <c r="L5960" s="12" t="n">
        <v>982.72</v>
      </c>
      <c r="M5960" s="12" t="n">
        <v>798.46</v>
      </c>
      <c r="N5960" s="12" t="n">
        <v>184.26</v>
      </c>
      <c r="O5960" t="inlineStr">
        <is>
          <t>Cash</t>
        </is>
      </c>
      <c r="P5960" t="inlineStr">
        <is>
          <t>Vivaan Gupta</t>
        </is>
      </c>
      <c r="Q5960" t="inlineStr">
        <is>
          <t>CUST-0559</t>
        </is>
      </c>
      <c r="R5960" t="n">
        <v>5</v>
      </c>
      <c r="S5960" t="inlineStr">
        <is>
          <t>Yes</t>
        </is>
      </c>
    </row>
    <row r="5961">
      <c r="A5961" t="inlineStr">
        <is>
          <t>ORD-2506-05960</t>
        </is>
      </c>
      <c r="B5961" s="11" t="n">
        <v>45826</v>
      </c>
      <c r="C5961" t="inlineStr">
        <is>
          <t>East</t>
        </is>
      </c>
      <c r="D5961" t="inlineStr">
        <is>
          <t>Patna</t>
        </is>
      </c>
      <c r="E5961" t="inlineStr">
        <is>
          <t>Small Business</t>
        </is>
      </c>
      <c r="F5961" t="inlineStr">
        <is>
          <t>Online</t>
        </is>
      </c>
      <c r="G5961" t="inlineStr">
        <is>
          <t>Technology</t>
        </is>
      </c>
      <c r="H5961" t="inlineStr">
        <is>
          <t>Laptop</t>
        </is>
      </c>
      <c r="I5961" t="n">
        <v>1</v>
      </c>
      <c r="J5961" s="12" t="n">
        <v>47098.19</v>
      </c>
      <c r="K5961" s="13" t="n">
        <v>0.15</v>
      </c>
      <c r="L5961" s="12" t="n">
        <v>40033.46</v>
      </c>
      <c r="M5961" s="12" t="n">
        <v>40504.44</v>
      </c>
      <c r="N5961" s="12" t="n">
        <v>-470.98</v>
      </c>
      <c r="O5961" t="inlineStr">
        <is>
          <t>Credit Card</t>
        </is>
      </c>
      <c r="P5961" t="inlineStr">
        <is>
          <t>Sara Khan</t>
        </is>
      </c>
      <c r="Q5961" t="inlineStr">
        <is>
          <t>CUST-0106</t>
        </is>
      </c>
      <c r="R5961" t="n">
        <v>2</v>
      </c>
      <c r="S5961" t="inlineStr">
        <is>
          <t>Yes</t>
        </is>
      </c>
    </row>
    <row r="5962">
      <c r="A5962" t="inlineStr">
        <is>
          <t>ORD-2403-05961</t>
        </is>
      </c>
      <c r="B5962" s="11" t="n">
        <v>45376</v>
      </c>
      <c r="C5962" t="inlineStr">
        <is>
          <t>North</t>
        </is>
      </c>
      <c r="D5962" t="inlineStr">
        <is>
          <t>Delhi</t>
        </is>
      </c>
      <c r="E5962" t="inlineStr">
        <is>
          <t>Education</t>
        </is>
      </c>
      <c r="F5962" t="inlineStr">
        <is>
          <t>Retail Store</t>
        </is>
      </c>
      <c r="G5962" t="inlineStr">
        <is>
          <t>Furniture</t>
        </is>
      </c>
      <c r="H5962" t="inlineStr">
        <is>
          <t>Office Chair</t>
        </is>
      </c>
      <c r="I5962" t="n">
        <v>3</v>
      </c>
      <c r="J5962" s="12" t="n">
        <v>7417.77</v>
      </c>
      <c r="K5962" s="13" t="n">
        <v>0.1</v>
      </c>
      <c r="L5962" s="12" t="n">
        <v>20027.98</v>
      </c>
      <c r="M5962" s="12" t="n">
        <v>15354.78</v>
      </c>
      <c r="N5962" s="12" t="n">
        <v>4673.2</v>
      </c>
      <c r="O5962" t="inlineStr">
        <is>
          <t>Debit Card</t>
        </is>
      </c>
      <c r="P5962" t="inlineStr">
        <is>
          <t>Tara Kapoor</t>
        </is>
      </c>
      <c r="Q5962" t="inlineStr">
        <is>
          <t>CUST-0306</t>
        </is>
      </c>
      <c r="R5962" t="n">
        <v>4</v>
      </c>
      <c r="S5962" t="inlineStr">
        <is>
          <t>No</t>
        </is>
      </c>
    </row>
    <row r="5963">
      <c r="A5963" t="inlineStr">
        <is>
          <t>ORD-2512-05962</t>
        </is>
      </c>
      <c r="B5963" s="11" t="n">
        <v>46003</v>
      </c>
      <c r="C5963" t="inlineStr">
        <is>
          <t>East</t>
        </is>
      </c>
      <c r="D5963" t="inlineStr">
        <is>
          <t>Guwahati</t>
        </is>
      </c>
      <c r="E5963" t="inlineStr">
        <is>
          <t>Corporate</t>
        </is>
      </c>
      <c r="F5963" t="inlineStr">
        <is>
          <t>Direct Sales</t>
        </is>
      </c>
      <c r="G5963" t="inlineStr">
        <is>
          <t>Technology</t>
        </is>
      </c>
      <c r="H5963" t="inlineStr">
        <is>
          <t>Printer</t>
        </is>
      </c>
      <c r="I5963" t="n">
        <v>6</v>
      </c>
      <c r="J5963" s="12" t="n">
        <v>9877.73</v>
      </c>
      <c r="K5963" s="13" t="n">
        <v>0.15</v>
      </c>
      <c r="L5963" s="12" t="n">
        <v>50376.42</v>
      </c>
      <c r="M5963" s="12" t="n">
        <v>48598.43</v>
      </c>
      <c r="N5963" s="12" t="n">
        <v>1777.99</v>
      </c>
      <c r="O5963" t="inlineStr">
        <is>
          <t>Credit Card</t>
        </is>
      </c>
      <c r="P5963" t="inlineStr">
        <is>
          <t>Rohan Verma</t>
        </is>
      </c>
      <c r="Q5963" t="inlineStr">
        <is>
          <t>CUST-0628</t>
        </is>
      </c>
      <c r="R5963" t="n">
        <v>4</v>
      </c>
      <c r="S5963" t="inlineStr">
        <is>
          <t>No</t>
        </is>
      </c>
    </row>
    <row r="5964">
      <c r="A5964" t="inlineStr">
        <is>
          <t>ORD-2501-05963</t>
        </is>
      </c>
      <c r="B5964" s="11" t="n">
        <v>45670</v>
      </c>
      <c r="C5964" t="inlineStr">
        <is>
          <t>West</t>
        </is>
      </c>
      <c r="D5964" t="inlineStr">
        <is>
          <t>Pune</t>
        </is>
      </c>
      <c r="E5964" t="inlineStr">
        <is>
          <t>Small Business</t>
        </is>
      </c>
      <c r="F5964" t="inlineStr">
        <is>
          <t>Direct Sales</t>
        </is>
      </c>
      <c r="G5964" t="inlineStr">
        <is>
          <t>Furniture</t>
        </is>
      </c>
      <c r="H5964" t="inlineStr">
        <is>
          <t>Office Chair</t>
        </is>
      </c>
      <c r="I5964" t="n">
        <v>6</v>
      </c>
      <c r="J5964" s="12" t="n">
        <v>6633.1</v>
      </c>
      <c r="K5964" s="13" t="n">
        <v>0.05</v>
      </c>
      <c r="L5964" s="12" t="n">
        <v>37808.67</v>
      </c>
      <c r="M5964" s="12" t="n">
        <v>27461.03</v>
      </c>
      <c r="N5964" s="12" t="n">
        <v>10347.64</v>
      </c>
      <c r="O5964" t="inlineStr">
        <is>
          <t>UPI</t>
        </is>
      </c>
      <c r="P5964" t="inlineStr">
        <is>
          <t>Kabir Singh</t>
        </is>
      </c>
      <c r="Q5964" t="inlineStr">
        <is>
          <t>CUST-0042</t>
        </is>
      </c>
      <c r="R5964" t="n">
        <v>3</v>
      </c>
      <c r="S5964" t="inlineStr">
        <is>
          <t>No</t>
        </is>
      </c>
    </row>
    <row r="5965">
      <c r="A5965" t="inlineStr">
        <is>
          <t>ORD-2502-05964</t>
        </is>
      </c>
      <c r="B5965" s="11" t="n">
        <v>45701</v>
      </c>
      <c r="C5965" t="inlineStr">
        <is>
          <t>West</t>
        </is>
      </c>
      <c r="D5965" t="inlineStr">
        <is>
          <t>Surat</t>
        </is>
      </c>
      <c r="E5965" t="inlineStr">
        <is>
          <t>Corporate</t>
        </is>
      </c>
      <c r="F5965" t="inlineStr">
        <is>
          <t>Direct Sales</t>
        </is>
      </c>
      <c r="G5965" t="inlineStr">
        <is>
          <t>Office Supplies</t>
        </is>
      </c>
      <c r="H5965" t="inlineStr">
        <is>
          <t>Stapler</t>
        </is>
      </c>
      <c r="I5965" t="n">
        <v>10</v>
      </c>
      <c r="J5965" s="12" t="n">
        <v>341.52</v>
      </c>
      <c r="K5965" s="13" t="n">
        <v>0.15</v>
      </c>
      <c r="L5965" s="12" t="n">
        <v>2902.92</v>
      </c>
      <c r="M5965" s="12" t="n">
        <v>2288.18</v>
      </c>
      <c r="N5965" s="12" t="n">
        <v>614.74</v>
      </c>
      <c r="O5965" t="inlineStr">
        <is>
          <t>Credit Card</t>
        </is>
      </c>
      <c r="P5965" t="inlineStr">
        <is>
          <t>Kabir Singh</t>
        </is>
      </c>
      <c r="Q5965" t="inlineStr">
        <is>
          <t>CUST-0439</t>
        </is>
      </c>
      <c r="R5965" t="n">
        <v>3</v>
      </c>
      <c r="S5965" t="inlineStr">
        <is>
          <t>No</t>
        </is>
      </c>
    </row>
    <row r="5966">
      <c r="A5966" t="inlineStr">
        <is>
          <t>ORD-2512-05965</t>
        </is>
      </c>
      <c r="B5966" s="11" t="n">
        <v>46020</v>
      </c>
      <c r="C5966" t="inlineStr">
        <is>
          <t>North</t>
        </is>
      </c>
      <c r="D5966" t="inlineStr">
        <is>
          <t>Delhi</t>
        </is>
      </c>
      <c r="E5966" t="inlineStr">
        <is>
          <t>Corporate</t>
        </is>
      </c>
      <c r="F5966" t="inlineStr">
        <is>
          <t>Partner</t>
        </is>
      </c>
      <c r="G5966" t="inlineStr">
        <is>
          <t>Furniture</t>
        </is>
      </c>
      <c r="H5966" t="inlineStr">
        <is>
          <t>Desk</t>
        </is>
      </c>
      <c r="I5966" t="n">
        <v>3</v>
      </c>
      <c r="J5966" s="12" t="n">
        <v>11318.13</v>
      </c>
      <c r="K5966" s="13" t="n">
        <v>0</v>
      </c>
      <c r="L5966" s="12" t="n">
        <v>33954.39</v>
      </c>
      <c r="M5966" s="12" t="n">
        <v>25465.79</v>
      </c>
      <c r="N5966" s="12" t="n">
        <v>8488.6</v>
      </c>
      <c r="O5966" t="inlineStr">
        <is>
          <t>Credit Card</t>
        </is>
      </c>
      <c r="P5966" t="inlineStr">
        <is>
          <t>Tara Kapoor</t>
        </is>
      </c>
      <c r="Q5966" t="inlineStr">
        <is>
          <t>CUST-0837</t>
        </is>
      </c>
      <c r="R5966" t="n">
        <v>2</v>
      </c>
      <c r="S5966" t="inlineStr">
        <is>
          <t>Yes</t>
        </is>
      </c>
    </row>
    <row r="5967">
      <c r="A5967" t="inlineStr">
        <is>
          <t>ORD-2402-05966</t>
        </is>
      </c>
      <c r="B5967" s="11" t="n">
        <v>45342</v>
      </c>
      <c r="C5967" t="inlineStr">
        <is>
          <t>Central</t>
        </is>
      </c>
      <c r="D5967" t="inlineStr">
        <is>
          <t>Raipur</t>
        </is>
      </c>
      <c r="E5967" t="inlineStr">
        <is>
          <t>Small Business</t>
        </is>
      </c>
      <c r="F5967" t="inlineStr">
        <is>
          <t>Retail Store</t>
        </is>
      </c>
      <c r="G5967" t="inlineStr">
        <is>
          <t>Office Supplies</t>
        </is>
      </c>
      <c r="H5967" t="inlineStr">
        <is>
          <t>Marker Set</t>
        </is>
      </c>
      <c r="I5967" t="n">
        <v>5</v>
      </c>
      <c r="J5967" s="12" t="n">
        <v>237.65</v>
      </c>
      <c r="K5967" s="13" t="n">
        <v>0.1</v>
      </c>
      <c r="L5967" s="12" t="n">
        <v>1069.42</v>
      </c>
      <c r="M5967" s="12" t="n">
        <v>772.36</v>
      </c>
      <c r="N5967" s="12" t="n">
        <v>297.06</v>
      </c>
      <c r="O5967" t="inlineStr">
        <is>
          <t>Net Banking</t>
        </is>
      </c>
      <c r="P5967" t="inlineStr">
        <is>
          <t>Sara Khan</t>
        </is>
      </c>
      <c r="Q5967" t="inlineStr">
        <is>
          <t>CUST-0256</t>
        </is>
      </c>
      <c r="R5967" t="n">
        <v>3</v>
      </c>
      <c r="S5967" t="inlineStr">
        <is>
          <t>No</t>
        </is>
      </c>
    </row>
    <row r="5968">
      <c r="A5968" t="inlineStr">
        <is>
          <t>ORD-2408-05967</t>
        </is>
      </c>
      <c r="B5968" s="11" t="n">
        <v>45516</v>
      </c>
      <c r="C5968" t="inlineStr">
        <is>
          <t>East</t>
        </is>
      </c>
      <c r="D5968" t="inlineStr">
        <is>
          <t>Guwahati</t>
        </is>
      </c>
      <c r="E5968" t="inlineStr">
        <is>
          <t>Education</t>
        </is>
      </c>
      <c r="F5968" t="inlineStr">
        <is>
          <t>Direct Sales</t>
        </is>
      </c>
      <c r="G5968" t="inlineStr">
        <is>
          <t>Office Supplies</t>
        </is>
      </c>
      <c r="H5968" t="inlineStr">
        <is>
          <t>Pen Box</t>
        </is>
      </c>
      <c r="I5968" t="n">
        <v>3</v>
      </c>
      <c r="J5968" s="12" t="n">
        <v>219.5</v>
      </c>
      <c r="K5968" s="13" t="n">
        <v>0.05</v>
      </c>
      <c r="L5968" s="12" t="n">
        <v>625.5700000000001</v>
      </c>
      <c r="M5968" s="12" t="n">
        <v>401.69</v>
      </c>
      <c r="N5968" s="12" t="n">
        <v>223.88</v>
      </c>
      <c r="O5968" t="inlineStr">
        <is>
          <t>Credit Card</t>
        </is>
      </c>
      <c r="P5968" t="inlineStr">
        <is>
          <t>Ishaan Mehta</t>
        </is>
      </c>
      <c r="Q5968" t="inlineStr">
        <is>
          <t>CUST-0487</t>
        </is>
      </c>
      <c r="R5968" t="n">
        <v>4</v>
      </c>
      <c r="S5968" t="inlineStr">
        <is>
          <t>No</t>
        </is>
      </c>
    </row>
    <row r="5969">
      <c r="A5969" t="inlineStr">
        <is>
          <t>ORD-2509-05968</t>
        </is>
      </c>
      <c r="B5969" s="11" t="n">
        <v>45922</v>
      </c>
      <c r="C5969" t="inlineStr">
        <is>
          <t>North</t>
        </is>
      </c>
      <c r="D5969" t="inlineStr">
        <is>
          <t>Jaipur</t>
        </is>
      </c>
      <c r="E5969" t="inlineStr">
        <is>
          <t>Small Business</t>
        </is>
      </c>
      <c r="F5969" t="inlineStr">
        <is>
          <t>Online</t>
        </is>
      </c>
      <c r="G5969" t="inlineStr">
        <is>
          <t>Office Supplies</t>
        </is>
      </c>
      <c r="H5969" t="inlineStr">
        <is>
          <t>Notebook Pack</t>
        </is>
      </c>
      <c r="I5969" t="n">
        <v>4</v>
      </c>
      <c r="J5969" s="12" t="n">
        <v>373.61</v>
      </c>
      <c r="K5969" s="13" t="n">
        <v>0.25</v>
      </c>
      <c r="L5969" s="12" t="n">
        <v>1120.83</v>
      </c>
      <c r="M5969" s="12" t="n">
        <v>956.4400000000001</v>
      </c>
      <c r="N5969" s="12" t="n">
        <v>164.39</v>
      </c>
      <c r="O5969" t="inlineStr">
        <is>
          <t>Credit Card</t>
        </is>
      </c>
      <c r="P5969" t="inlineStr">
        <is>
          <t>Anaya Rao</t>
        </is>
      </c>
      <c r="Q5969" t="inlineStr">
        <is>
          <t>CUST-0405</t>
        </is>
      </c>
      <c r="R5969" t="n">
        <v>2</v>
      </c>
      <c r="S5969" t="inlineStr">
        <is>
          <t>No</t>
        </is>
      </c>
    </row>
    <row r="5970">
      <c r="A5970" t="inlineStr">
        <is>
          <t>ORD-2401-05969</t>
        </is>
      </c>
      <c r="B5970" s="11" t="n">
        <v>45310</v>
      </c>
      <c r="C5970" t="inlineStr">
        <is>
          <t>North</t>
        </is>
      </c>
      <c r="D5970" t="inlineStr">
        <is>
          <t>Delhi</t>
        </is>
      </c>
      <c r="E5970" t="inlineStr">
        <is>
          <t>Consumer</t>
        </is>
      </c>
      <c r="F5970" t="inlineStr">
        <is>
          <t>Online</t>
        </is>
      </c>
      <c r="G5970" t="inlineStr">
        <is>
          <t>Furniture</t>
        </is>
      </c>
      <c r="H5970" t="inlineStr">
        <is>
          <t>Cabinet</t>
        </is>
      </c>
      <c r="I5970" t="n">
        <v>2</v>
      </c>
      <c r="J5970" s="12" t="n">
        <v>9199.77</v>
      </c>
      <c r="K5970" s="13" t="n">
        <v>0</v>
      </c>
      <c r="L5970" s="12" t="n">
        <v>18399.54</v>
      </c>
      <c r="M5970" s="12" t="n">
        <v>14351.64</v>
      </c>
      <c r="N5970" s="12" t="n">
        <v>4047.9</v>
      </c>
      <c r="O5970" t="inlineStr">
        <is>
          <t>UPI</t>
        </is>
      </c>
      <c r="P5970" t="inlineStr">
        <is>
          <t>Vivaan Gupta</t>
        </is>
      </c>
      <c r="Q5970" t="inlineStr">
        <is>
          <t>CUST-0446</t>
        </is>
      </c>
      <c r="R5970" t="n">
        <v>3</v>
      </c>
      <c r="S5970" t="inlineStr">
        <is>
          <t>No</t>
        </is>
      </c>
    </row>
    <row r="5971">
      <c r="A5971" t="inlineStr">
        <is>
          <t>ORD-2512-05970</t>
        </is>
      </c>
      <c r="B5971" s="11" t="n">
        <v>45992</v>
      </c>
      <c r="C5971" t="inlineStr">
        <is>
          <t>West</t>
        </is>
      </c>
      <c r="D5971" t="inlineStr">
        <is>
          <t>Pune</t>
        </is>
      </c>
      <c r="E5971" t="inlineStr">
        <is>
          <t>Consumer</t>
        </is>
      </c>
      <c r="F5971" t="inlineStr">
        <is>
          <t>Retail Store</t>
        </is>
      </c>
      <c r="G5971" t="inlineStr">
        <is>
          <t>Technology</t>
        </is>
      </c>
      <c r="H5971" t="inlineStr">
        <is>
          <t>Laptop</t>
        </is>
      </c>
      <c r="I5971" t="n">
        <v>1</v>
      </c>
      <c r="J5971" s="12" t="n">
        <v>45079.09</v>
      </c>
      <c r="K5971" s="13" t="n">
        <v>0.15</v>
      </c>
      <c r="L5971" s="12" t="n">
        <v>38317.23</v>
      </c>
      <c r="M5971" s="12" t="n">
        <v>38768.02</v>
      </c>
      <c r="N5971" s="12" t="n">
        <v>-450.79</v>
      </c>
      <c r="O5971" t="inlineStr">
        <is>
          <t>UPI</t>
        </is>
      </c>
      <c r="P5971" t="inlineStr">
        <is>
          <t>Anaya Rao</t>
        </is>
      </c>
      <c r="Q5971" t="inlineStr">
        <is>
          <t>CUST-0427</t>
        </is>
      </c>
      <c r="R5971" t="n">
        <v>4</v>
      </c>
      <c r="S5971" t="inlineStr">
        <is>
          <t>Yes</t>
        </is>
      </c>
    </row>
    <row r="5972">
      <c r="A5972" t="inlineStr">
        <is>
          <t>ORD-2401-05971</t>
        </is>
      </c>
      <c r="B5972" s="11" t="n">
        <v>45320</v>
      </c>
      <c r="C5972" t="inlineStr">
        <is>
          <t>North</t>
        </is>
      </c>
      <c r="D5972" t="inlineStr">
        <is>
          <t>Delhi</t>
        </is>
      </c>
      <c r="E5972" t="inlineStr">
        <is>
          <t>Corporate</t>
        </is>
      </c>
      <c r="F5972" t="inlineStr">
        <is>
          <t>Retail Store</t>
        </is>
      </c>
      <c r="G5972" t="inlineStr">
        <is>
          <t>Technology</t>
        </is>
      </c>
      <c r="H5972" t="inlineStr">
        <is>
          <t>Keyboard</t>
        </is>
      </c>
      <c r="I5972" t="n">
        <v>2</v>
      </c>
      <c r="J5972" s="12" t="n">
        <v>1468.32</v>
      </c>
      <c r="K5972" s="13" t="n">
        <v>0.1</v>
      </c>
      <c r="L5972" s="12" t="n">
        <v>2642.98</v>
      </c>
      <c r="M5972" s="12" t="n">
        <v>2085.01</v>
      </c>
      <c r="N5972" s="12" t="n">
        <v>557.97</v>
      </c>
      <c r="O5972" t="inlineStr">
        <is>
          <t>Credit Card</t>
        </is>
      </c>
      <c r="P5972" t="inlineStr">
        <is>
          <t>Ishaan Mehta</t>
        </is>
      </c>
      <c r="Q5972" t="inlineStr">
        <is>
          <t>CUST-0930</t>
        </is>
      </c>
      <c r="R5972" t="n">
        <v>4</v>
      </c>
      <c r="S5972" t="inlineStr">
        <is>
          <t>No</t>
        </is>
      </c>
    </row>
    <row r="5973">
      <c r="A5973" t="inlineStr">
        <is>
          <t>ORD-2511-05972</t>
        </is>
      </c>
      <c r="B5973" s="11" t="n">
        <v>45988</v>
      </c>
      <c r="C5973" t="inlineStr">
        <is>
          <t>East</t>
        </is>
      </c>
      <c r="D5973" t="inlineStr">
        <is>
          <t>Guwahati</t>
        </is>
      </c>
      <c r="E5973" t="inlineStr">
        <is>
          <t>Corporate</t>
        </is>
      </c>
      <c r="F5973" t="inlineStr">
        <is>
          <t>Partner</t>
        </is>
      </c>
      <c r="G5973" t="inlineStr">
        <is>
          <t>Accessories</t>
        </is>
      </c>
      <c r="H5973" t="inlineStr">
        <is>
          <t>Webcam</t>
        </is>
      </c>
      <c r="I5973" t="n">
        <v>1</v>
      </c>
      <c r="J5973" s="12" t="n">
        <v>3767.76</v>
      </c>
      <c r="K5973" s="13" t="n">
        <v>0.1</v>
      </c>
      <c r="L5973" s="12" t="n">
        <v>3390.98</v>
      </c>
      <c r="M5973" s="12" t="n">
        <v>2863.5</v>
      </c>
      <c r="N5973" s="12" t="n">
        <v>527.48</v>
      </c>
      <c r="O5973" t="inlineStr">
        <is>
          <t>UPI</t>
        </is>
      </c>
      <c r="P5973" t="inlineStr">
        <is>
          <t>Aarav Sharma</t>
        </is>
      </c>
      <c r="Q5973" t="inlineStr">
        <is>
          <t>CUST-0382</t>
        </is>
      </c>
      <c r="R5973" t="n">
        <v>7</v>
      </c>
      <c r="S5973" t="inlineStr">
        <is>
          <t>No</t>
        </is>
      </c>
    </row>
    <row r="5974">
      <c r="A5974" t="inlineStr">
        <is>
          <t>ORD-2404-05973</t>
        </is>
      </c>
      <c r="B5974" s="11" t="n">
        <v>45411</v>
      </c>
      <c r="C5974" t="inlineStr">
        <is>
          <t>West</t>
        </is>
      </c>
      <c r="D5974" t="inlineStr">
        <is>
          <t>Ahmedabad</t>
        </is>
      </c>
      <c r="E5974" t="inlineStr">
        <is>
          <t>Small Business</t>
        </is>
      </c>
      <c r="F5974" t="inlineStr">
        <is>
          <t>Retail Store</t>
        </is>
      </c>
      <c r="G5974" t="inlineStr">
        <is>
          <t>Technology</t>
        </is>
      </c>
      <c r="H5974" t="inlineStr">
        <is>
          <t>Monitor</t>
        </is>
      </c>
      <c r="I5974" t="n">
        <v>4</v>
      </c>
      <c r="J5974" s="12" t="n">
        <v>13746.79</v>
      </c>
      <c r="K5974" s="13" t="n">
        <v>0.1</v>
      </c>
      <c r="L5974" s="12" t="n">
        <v>49488.44</v>
      </c>
      <c r="M5974" s="12" t="n">
        <v>43989.73</v>
      </c>
      <c r="N5974" s="12" t="n">
        <v>5498.71</v>
      </c>
      <c r="O5974" t="inlineStr">
        <is>
          <t>Net Banking</t>
        </is>
      </c>
      <c r="P5974" t="inlineStr">
        <is>
          <t>Sara Khan</t>
        </is>
      </c>
      <c r="Q5974" t="inlineStr">
        <is>
          <t>CUST-0814</t>
        </is>
      </c>
      <c r="R5974" t="n">
        <v>10</v>
      </c>
      <c r="S5974" t="inlineStr">
        <is>
          <t>No</t>
        </is>
      </c>
    </row>
    <row r="5975">
      <c r="A5975" t="inlineStr">
        <is>
          <t>ORD-2404-05974</t>
        </is>
      </c>
      <c r="B5975" s="11" t="n">
        <v>45405</v>
      </c>
      <c r="C5975" t="inlineStr">
        <is>
          <t>North</t>
        </is>
      </c>
      <c r="D5975" t="inlineStr">
        <is>
          <t>Jaipur</t>
        </is>
      </c>
      <c r="E5975" t="inlineStr">
        <is>
          <t>Corporate</t>
        </is>
      </c>
      <c r="F5975" t="inlineStr">
        <is>
          <t>Online</t>
        </is>
      </c>
      <c r="G5975" t="inlineStr">
        <is>
          <t>Office Supplies</t>
        </is>
      </c>
      <c r="H5975" t="inlineStr">
        <is>
          <t>Paper Ream</t>
        </is>
      </c>
      <c r="I5975" t="n">
        <v>1</v>
      </c>
      <c r="J5975" s="12" t="n">
        <v>506.11</v>
      </c>
      <c r="K5975" s="13" t="n">
        <v>0.1</v>
      </c>
      <c r="L5975" s="12" t="n">
        <v>455.5</v>
      </c>
      <c r="M5975" s="12" t="n">
        <v>379.58</v>
      </c>
      <c r="N5975" s="12" t="n">
        <v>75.92</v>
      </c>
      <c r="O5975" t="inlineStr">
        <is>
          <t>Net Banking</t>
        </is>
      </c>
      <c r="P5975" t="inlineStr">
        <is>
          <t>Vivaan Gupta</t>
        </is>
      </c>
      <c r="Q5975" t="inlineStr">
        <is>
          <t>CUST-0565</t>
        </is>
      </c>
      <c r="R5975" t="n">
        <v>4</v>
      </c>
      <c r="S5975" t="inlineStr">
        <is>
          <t>Yes</t>
        </is>
      </c>
    </row>
    <row r="5976">
      <c r="A5976" t="inlineStr">
        <is>
          <t>ORD-2404-05975</t>
        </is>
      </c>
      <c r="B5976" s="11" t="n">
        <v>45390</v>
      </c>
      <c r="C5976" t="inlineStr">
        <is>
          <t>North</t>
        </is>
      </c>
      <c r="D5976" t="inlineStr">
        <is>
          <t>Jaipur</t>
        </is>
      </c>
      <c r="E5976" t="inlineStr">
        <is>
          <t>Small Business</t>
        </is>
      </c>
      <c r="F5976" t="inlineStr">
        <is>
          <t>Partner</t>
        </is>
      </c>
      <c r="G5976" t="inlineStr">
        <is>
          <t>Furniture</t>
        </is>
      </c>
      <c r="H5976" t="inlineStr">
        <is>
          <t>Desk</t>
        </is>
      </c>
      <c r="I5976" t="n">
        <v>5</v>
      </c>
      <c r="J5976" s="12" t="n">
        <v>11712.78</v>
      </c>
      <c r="K5976" s="13" t="n">
        <v>0.03</v>
      </c>
      <c r="L5976" s="12" t="n">
        <v>56806.98</v>
      </c>
      <c r="M5976" s="12" t="n">
        <v>43922.93</v>
      </c>
      <c r="N5976" s="12" t="n">
        <v>12884.05</v>
      </c>
      <c r="O5976" t="inlineStr">
        <is>
          <t>UPI</t>
        </is>
      </c>
      <c r="P5976" t="inlineStr">
        <is>
          <t>Ishaan Mehta</t>
        </is>
      </c>
      <c r="Q5976" t="inlineStr">
        <is>
          <t>CUST-0054</t>
        </is>
      </c>
      <c r="R5976" t="n">
        <v>5</v>
      </c>
      <c r="S5976" t="inlineStr">
        <is>
          <t>No</t>
        </is>
      </c>
    </row>
    <row r="5977">
      <c r="A5977" t="inlineStr">
        <is>
          <t>ORD-2410-05976</t>
        </is>
      </c>
      <c r="B5977" s="11" t="n">
        <v>45588</v>
      </c>
      <c r="C5977" t="inlineStr">
        <is>
          <t>East</t>
        </is>
      </c>
      <c r="D5977" t="inlineStr">
        <is>
          <t>Kolkata</t>
        </is>
      </c>
      <c r="E5977" t="inlineStr">
        <is>
          <t>Education</t>
        </is>
      </c>
      <c r="F5977" t="inlineStr">
        <is>
          <t>Online</t>
        </is>
      </c>
      <c r="G5977" t="inlineStr">
        <is>
          <t>Technology</t>
        </is>
      </c>
      <c r="H5977" t="inlineStr">
        <is>
          <t>Monitor</t>
        </is>
      </c>
      <c r="I5977" t="n">
        <v>4</v>
      </c>
      <c r="J5977" s="12" t="n">
        <v>14309.56</v>
      </c>
      <c r="K5977" s="13" t="n">
        <v>0.1</v>
      </c>
      <c r="L5977" s="12" t="n">
        <v>51514.42</v>
      </c>
      <c r="M5977" s="12" t="n">
        <v>45790.59</v>
      </c>
      <c r="N5977" s="12" t="n">
        <v>5723.83</v>
      </c>
      <c r="O5977" t="inlineStr">
        <is>
          <t>Debit Card</t>
        </is>
      </c>
      <c r="P5977" t="inlineStr">
        <is>
          <t>Tara Kapoor</t>
        </is>
      </c>
      <c r="Q5977" t="inlineStr">
        <is>
          <t>CUST-0043</t>
        </is>
      </c>
      <c r="R5977" t="n">
        <v>5</v>
      </c>
      <c r="S5977" t="inlineStr">
        <is>
          <t>No</t>
        </is>
      </c>
    </row>
    <row r="5978">
      <c r="A5978" t="inlineStr">
        <is>
          <t>ORD-2512-05977</t>
        </is>
      </c>
      <c r="B5978" s="11" t="n">
        <v>45993</v>
      </c>
      <c r="C5978" t="inlineStr">
        <is>
          <t>East</t>
        </is>
      </c>
      <c r="D5978" t="inlineStr">
        <is>
          <t>Bhubaneswar</t>
        </is>
      </c>
      <c r="E5978" t="inlineStr">
        <is>
          <t>Education</t>
        </is>
      </c>
      <c r="F5978" t="inlineStr">
        <is>
          <t>Online</t>
        </is>
      </c>
      <c r="G5978" t="inlineStr">
        <is>
          <t>Office Supplies</t>
        </is>
      </c>
      <c r="H5978" t="inlineStr">
        <is>
          <t>Stapler</t>
        </is>
      </c>
      <c r="I5978" t="n">
        <v>1</v>
      </c>
      <c r="J5978" s="12" t="n">
        <v>300.55</v>
      </c>
      <c r="K5978" s="13" t="n">
        <v>0.1</v>
      </c>
      <c r="L5978" s="12" t="n">
        <v>270.5</v>
      </c>
      <c r="M5978" s="12" t="n">
        <v>201.37</v>
      </c>
      <c r="N5978" s="12" t="n">
        <v>69.13</v>
      </c>
      <c r="O5978" t="inlineStr">
        <is>
          <t>Net Banking</t>
        </is>
      </c>
      <c r="P5978" t="inlineStr">
        <is>
          <t>Sara Khan</t>
        </is>
      </c>
      <c r="Q5978" t="inlineStr">
        <is>
          <t>CUST-0204</t>
        </is>
      </c>
      <c r="R5978" t="n">
        <v>3</v>
      </c>
      <c r="S5978" t="inlineStr">
        <is>
          <t>Yes</t>
        </is>
      </c>
    </row>
    <row r="5979">
      <c r="A5979" t="inlineStr">
        <is>
          <t>ORD-2506-05978</t>
        </is>
      </c>
      <c r="B5979" s="11" t="n">
        <v>45810</v>
      </c>
      <c r="C5979" t="inlineStr">
        <is>
          <t>South</t>
        </is>
      </c>
      <c r="D5979" t="inlineStr">
        <is>
          <t>Kochi</t>
        </is>
      </c>
      <c r="E5979" t="inlineStr">
        <is>
          <t>Corporate</t>
        </is>
      </c>
      <c r="F5979" t="inlineStr">
        <is>
          <t>Partner</t>
        </is>
      </c>
      <c r="G5979" t="inlineStr">
        <is>
          <t>Furniture</t>
        </is>
      </c>
      <c r="H5979" t="inlineStr">
        <is>
          <t>Desk</t>
        </is>
      </c>
      <c r="I5979" t="n">
        <v>5</v>
      </c>
      <c r="J5979" s="12" t="n">
        <v>13701.33</v>
      </c>
      <c r="K5979" s="13" t="n">
        <v>0.1</v>
      </c>
      <c r="L5979" s="12" t="n">
        <v>61655.98</v>
      </c>
      <c r="M5979" s="12" t="n">
        <v>51379.99</v>
      </c>
      <c r="N5979" s="12" t="n">
        <v>10275.99</v>
      </c>
      <c r="O5979" t="inlineStr">
        <is>
          <t>Cash</t>
        </is>
      </c>
      <c r="P5979" t="inlineStr">
        <is>
          <t>Meera Joshi</t>
        </is>
      </c>
      <c r="Q5979" t="inlineStr">
        <is>
          <t>CUST-0367</t>
        </is>
      </c>
      <c r="R5979" t="n">
        <v>5</v>
      </c>
      <c r="S5979" t="inlineStr">
        <is>
          <t>No</t>
        </is>
      </c>
    </row>
    <row r="5980">
      <c r="A5980" t="inlineStr">
        <is>
          <t>ORD-2412-05979</t>
        </is>
      </c>
      <c r="B5980" s="11" t="n">
        <v>45650</v>
      </c>
      <c r="C5980" t="inlineStr">
        <is>
          <t>East</t>
        </is>
      </c>
      <c r="D5980" t="inlineStr">
        <is>
          <t>Bhubaneswar</t>
        </is>
      </c>
      <c r="E5980" t="inlineStr">
        <is>
          <t>Consumer</t>
        </is>
      </c>
      <c r="F5980" t="inlineStr">
        <is>
          <t>Online</t>
        </is>
      </c>
      <c r="G5980" t="inlineStr">
        <is>
          <t>Office Supplies</t>
        </is>
      </c>
      <c r="H5980" t="inlineStr">
        <is>
          <t>Notebook Pack</t>
        </is>
      </c>
      <c r="I5980" t="n">
        <v>4</v>
      </c>
      <c r="J5980" s="12" t="n">
        <v>371.61</v>
      </c>
      <c r="K5980" s="13" t="n">
        <v>0.2</v>
      </c>
      <c r="L5980" s="12" t="n">
        <v>1189.15</v>
      </c>
      <c r="M5980" s="12" t="n">
        <v>951.3200000000001</v>
      </c>
      <c r="N5980" s="12" t="n">
        <v>237.83</v>
      </c>
      <c r="O5980" t="inlineStr">
        <is>
          <t>Cash</t>
        </is>
      </c>
      <c r="P5980" t="inlineStr">
        <is>
          <t>Ishaan Mehta</t>
        </is>
      </c>
      <c r="Q5980" t="inlineStr">
        <is>
          <t>CUST-0683</t>
        </is>
      </c>
      <c r="R5980" t="n">
        <v>3</v>
      </c>
      <c r="S5980" t="inlineStr">
        <is>
          <t>No</t>
        </is>
      </c>
    </row>
    <row r="5981">
      <c r="A5981" t="inlineStr">
        <is>
          <t>ORD-2503-05980</t>
        </is>
      </c>
      <c r="B5981" s="11" t="n">
        <v>45719</v>
      </c>
      <c r="C5981" t="inlineStr">
        <is>
          <t>East</t>
        </is>
      </c>
      <c r="D5981" t="inlineStr">
        <is>
          <t>Patna</t>
        </is>
      </c>
      <c r="E5981" t="inlineStr">
        <is>
          <t>Corporate</t>
        </is>
      </c>
      <c r="F5981" t="inlineStr">
        <is>
          <t>Partner</t>
        </is>
      </c>
      <c r="G5981" t="inlineStr">
        <is>
          <t>Accessories</t>
        </is>
      </c>
      <c r="H5981" t="inlineStr">
        <is>
          <t>Mouse</t>
        </is>
      </c>
      <c r="I5981" t="n">
        <v>2</v>
      </c>
      <c r="J5981" s="12" t="n">
        <v>947.0700000000001</v>
      </c>
      <c r="K5981" s="13" t="n">
        <v>0.1</v>
      </c>
      <c r="L5981" s="12" t="n">
        <v>1704.73</v>
      </c>
      <c r="M5981" s="12" t="n">
        <v>1250.13</v>
      </c>
      <c r="N5981" s="12" t="n">
        <v>454.6</v>
      </c>
      <c r="O5981" t="inlineStr">
        <is>
          <t>Cash</t>
        </is>
      </c>
      <c r="P5981" t="inlineStr">
        <is>
          <t>Kabir Singh</t>
        </is>
      </c>
      <c r="Q5981" t="inlineStr">
        <is>
          <t>CUST-0624</t>
        </is>
      </c>
      <c r="R5981" t="n">
        <v>5</v>
      </c>
      <c r="S5981" t="inlineStr">
        <is>
          <t>No</t>
        </is>
      </c>
    </row>
    <row r="5982">
      <c r="A5982" t="inlineStr">
        <is>
          <t>ORD-2411-05981</t>
        </is>
      </c>
      <c r="B5982" s="11" t="n">
        <v>45615</v>
      </c>
      <c r="C5982" t="inlineStr">
        <is>
          <t>South</t>
        </is>
      </c>
      <c r="D5982" t="inlineStr">
        <is>
          <t>Hyderabad</t>
        </is>
      </c>
      <c r="E5982" t="inlineStr">
        <is>
          <t>Consumer</t>
        </is>
      </c>
      <c r="F5982" t="inlineStr">
        <is>
          <t>Online</t>
        </is>
      </c>
      <c r="G5982" t="inlineStr">
        <is>
          <t>Accessories</t>
        </is>
      </c>
      <c r="H5982" t="inlineStr">
        <is>
          <t>Webcam</t>
        </is>
      </c>
      <c r="I5982" t="n">
        <v>3</v>
      </c>
      <c r="J5982" s="12" t="n">
        <v>3099.18</v>
      </c>
      <c r="K5982" s="13" t="n">
        <v>0.15</v>
      </c>
      <c r="L5982" s="12" t="n">
        <v>7902.91</v>
      </c>
      <c r="M5982" s="12" t="n">
        <v>7066.13</v>
      </c>
      <c r="N5982" s="12" t="n">
        <v>836.78</v>
      </c>
      <c r="O5982" t="inlineStr">
        <is>
          <t>UPI</t>
        </is>
      </c>
      <c r="P5982" t="inlineStr">
        <is>
          <t>Anaya Rao</t>
        </is>
      </c>
      <c r="Q5982" t="inlineStr">
        <is>
          <t>CUST-0192</t>
        </is>
      </c>
      <c r="R5982" t="n">
        <v>2</v>
      </c>
      <c r="S5982" t="inlineStr">
        <is>
          <t>No</t>
        </is>
      </c>
    </row>
    <row r="5983">
      <c r="A5983" t="inlineStr">
        <is>
          <t>ORD-2506-05982</t>
        </is>
      </c>
      <c r="B5983" s="11" t="n">
        <v>45824</v>
      </c>
      <c r="C5983" t="inlineStr">
        <is>
          <t>North</t>
        </is>
      </c>
      <c r="D5983" t="inlineStr">
        <is>
          <t>Chandigarh</t>
        </is>
      </c>
      <c r="E5983" t="inlineStr">
        <is>
          <t>Consumer</t>
        </is>
      </c>
      <c r="F5983" t="inlineStr">
        <is>
          <t>Partner</t>
        </is>
      </c>
      <c r="G5983" t="inlineStr">
        <is>
          <t>Technology</t>
        </is>
      </c>
      <c r="H5983" t="inlineStr">
        <is>
          <t>Tablet</t>
        </is>
      </c>
      <c r="I5983" t="n">
        <v>6</v>
      </c>
      <c r="J5983" s="12" t="n">
        <v>24400.49</v>
      </c>
      <c r="K5983" s="13" t="n">
        <v>0.1</v>
      </c>
      <c r="L5983" s="12" t="n">
        <v>131762.65</v>
      </c>
      <c r="M5983" s="12" t="n">
        <v>121514.44</v>
      </c>
      <c r="N5983" s="12" t="n">
        <v>10248.21</v>
      </c>
      <c r="O5983" t="inlineStr">
        <is>
          <t>Debit Card</t>
        </is>
      </c>
      <c r="P5983" t="inlineStr">
        <is>
          <t>Tara Kapoor</t>
        </is>
      </c>
      <c r="Q5983" t="inlineStr">
        <is>
          <t>CUST-0279</t>
        </is>
      </c>
      <c r="R5983" t="n">
        <v>4</v>
      </c>
      <c r="S5983" t="inlineStr">
        <is>
          <t>No</t>
        </is>
      </c>
    </row>
    <row r="5984">
      <c r="A5984" t="inlineStr">
        <is>
          <t>ORD-2403-05983</t>
        </is>
      </c>
      <c r="B5984" s="11" t="n">
        <v>45367</v>
      </c>
      <c r="C5984" t="inlineStr">
        <is>
          <t>South</t>
        </is>
      </c>
      <c r="D5984" t="inlineStr">
        <is>
          <t>Kochi</t>
        </is>
      </c>
      <c r="E5984" t="inlineStr">
        <is>
          <t>Consumer</t>
        </is>
      </c>
      <c r="F5984" t="inlineStr">
        <is>
          <t>Online</t>
        </is>
      </c>
      <c r="G5984" t="inlineStr">
        <is>
          <t>Accessories</t>
        </is>
      </c>
      <c r="H5984" t="inlineStr">
        <is>
          <t>Laptop Stand</t>
        </is>
      </c>
      <c r="I5984" t="n">
        <v>6</v>
      </c>
      <c r="J5984" s="12" t="n">
        <v>1971.4</v>
      </c>
      <c r="K5984" s="13" t="n">
        <v>0.1</v>
      </c>
      <c r="L5984" s="12" t="n">
        <v>10645.56</v>
      </c>
      <c r="M5984" s="12" t="n">
        <v>8279.879999999999</v>
      </c>
      <c r="N5984" s="12" t="n">
        <v>2365.68</v>
      </c>
      <c r="O5984" t="inlineStr">
        <is>
          <t>Cash</t>
        </is>
      </c>
      <c r="P5984" t="inlineStr">
        <is>
          <t>Rohan Verma</t>
        </is>
      </c>
      <c r="Q5984" t="inlineStr">
        <is>
          <t>CUST-0367</t>
        </is>
      </c>
      <c r="R5984" t="n">
        <v>5</v>
      </c>
      <c r="S5984" t="inlineStr">
        <is>
          <t>No</t>
        </is>
      </c>
    </row>
    <row r="5985">
      <c r="A5985" t="inlineStr">
        <is>
          <t>ORD-2409-05984</t>
        </is>
      </c>
      <c r="B5985" s="11" t="n">
        <v>45540</v>
      </c>
      <c r="C5985" t="inlineStr">
        <is>
          <t>North</t>
        </is>
      </c>
      <c r="D5985" t="inlineStr">
        <is>
          <t>Delhi</t>
        </is>
      </c>
      <c r="E5985" t="inlineStr">
        <is>
          <t>Corporate</t>
        </is>
      </c>
      <c r="F5985" t="inlineStr">
        <is>
          <t>Online</t>
        </is>
      </c>
      <c r="G5985" t="inlineStr">
        <is>
          <t>Technology</t>
        </is>
      </c>
      <c r="H5985" t="inlineStr">
        <is>
          <t>Laptop</t>
        </is>
      </c>
      <c r="I5985" t="n">
        <v>1</v>
      </c>
      <c r="J5985" s="12" t="n">
        <v>41069.15</v>
      </c>
      <c r="K5985" s="13" t="n">
        <v>0.1</v>
      </c>
      <c r="L5985" s="12" t="n">
        <v>36962.24</v>
      </c>
      <c r="M5985" s="12" t="n">
        <v>35319.47</v>
      </c>
      <c r="N5985" s="12" t="n">
        <v>1642.77</v>
      </c>
      <c r="O5985" t="inlineStr">
        <is>
          <t>Credit Card</t>
        </is>
      </c>
      <c r="P5985" t="inlineStr">
        <is>
          <t>Rohan Verma</t>
        </is>
      </c>
      <c r="Q5985" t="inlineStr">
        <is>
          <t>CUST-0254</t>
        </is>
      </c>
      <c r="R5985" t="n">
        <v>10</v>
      </c>
      <c r="S5985" t="inlineStr">
        <is>
          <t>No</t>
        </is>
      </c>
    </row>
    <row r="5986">
      <c r="A5986" t="inlineStr">
        <is>
          <t>ORD-2411-05985</t>
        </is>
      </c>
      <c r="B5986" s="11" t="n">
        <v>45624</v>
      </c>
      <c r="C5986" t="inlineStr">
        <is>
          <t>North</t>
        </is>
      </c>
      <c r="D5986" t="inlineStr">
        <is>
          <t>Chandigarh</t>
        </is>
      </c>
      <c r="E5986" t="inlineStr">
        <is>
          <t>Small Business</t>
        </is>
      </c>
      <c r="F5986" t="inlineStr">
        <is>
          <t>Retail Store</t>
        </is>
      </c>
      <c r="G5986" t="inlineStr">
        <is>
          <t>Technology</t>
        </is>
      </c>
      <c r="H5986" t="inlineStr">
        <is>
          <t>Headphones</t>
        </is>
      </c>
      <c r="I5986" t="n">
        <v>3</v>
      </c>
      <c r="J5986" s="12" t="n">
        <v>2673.07</v>
      </c>
      <c r="K5986" s="13" t="n">
        <v>0.1</v>
      </c>
      <c r="L5986" s="12" t="n">
        <v>7217.29</v>
      </c>
      <c r="M5986" s="12" t="n">
        <v>5934.22</v>
      </c>
      <c r="N5986" s="12" t="n">
        <v>1283.07</v>
      </c>
      <c r="O5986" t="inlineStr">
        <is>
          <t>Credit Card</t>
        </is>
      </c>
      <c r="P5986" t="inlineStr">
        <is>
          <t>Anaya Rao</t>
        </is>
      </c>
      <c r="Q5986" t="inlineStr">
        <is>
          <t>CUST-0021</t>
        </is>
      </c>
      <c r="R5986" t="n">
        <v>3</v>
      </c>
      <c r="S5986" t="inlineStr">
        <is>
          <t>No</t>
        </is>
      </c>
    </row>
    <row r="5987">
      <c r="A5987" t="inlineStr">
        <is>
          <t>ORD-2503-05986</t>
        </is>
      </c>
      <c r="B5987" s="11" t="n">
        <v>45737</v>
      </c>
      <c r="C5987" t="inlineStr">
        <is>
          <t>South</t>
        </is>
      </c>
      <c r="D5987" t="inlineStr">
        <is>
          <t>Bengaluru</t>
        </is>
      </c>
      <c r="E5987" t="inlineStr">
        <is>
          <t>Corporate</t>
        </is>
      </c>
      <c r="F5987" t="inlineStr">
        <is>
          <t>Partner</t>
        </is>
      </c>
      <c r="G5987" t="inlineStr">
        <is>
          <t>Office Supplies</t>
        </is>
      </c>
      <c r="H5987" t="inlineStr">
        <is>
          <t>Notebook Pack</t>
        </is>
      </c>
      <c r="I5987" t="n">
        <v>2</v>
      </c>
      <c r="J5987" s="12" t="n">
        <v>430.65</v>
      </c>
      <c r="K5987" s="13" t="n">
        <v>0.05</v>
      </c>
      <c r="L5987" s="12" t="n">
        <v>818.23</v>
      </c>
      <c r="M5987" s="12" t="n">
        <v>551.23</v>
      </c>
      <c r="N5987" s="12" t="n">
        <v>267</v>
      </c>
      <c r="O5987" t="inlineStr">
        <is>
          <t>Debit Card</t>
        </is>
      </c>
      <c r="P5987" t="inlineStr">
        <is>
          <t>Sara Khan</t>
        </is>
      </c>
      <c r="Q5987" t="inlineStr">
        <is>
          <t>CUST-0097</t>
        </is>
      </c>
      <c r="R5987" t="n">
        <v>2</v>
      </c>
      <c r="S5987" t="inlineStr">
        <is>
          <t>No</t>
        </is>
      </c>
    </row>
    <row r="5988">
      <c r="A5988" t="inlineStr">
        <is>
          <t>ORD-2506-05987</t>
        </is>
      </c>
      <c r="B5988" s="11" t="n">
        <v>45827</v>
      </c>
      <c r="C5988" t="inlineStr">
        <is>
          <t>West</t>
        </is>
      </c>
      <c r="D5988" t="inlineStr">
        <is>
          <t>Mumbai</t>
        </is>
      </c>
      <c r="E5988" t="inlineStr">
        <is>
          <t>Small Business</t>
        </is>
      </c>
      <c r="F5988" t="inlineStr">
        <is>
          <t>Online</t>
        </is>
      </c>
      <c r="G5988" t="inlineStr">
        <is>
          <t>Office Supplies</t>
        </is>
      </c>
      <c r="H5988" t="inlineStr">
        <is>
          <t>File Folder</t>
        </is>
      </c>
      <c r="I5988" t="n">
        <v>1</v>
      </c>
      <c r="J5988" s="12" t="n">
        <v>112.2</v>
      </c>
      <c r="K5988" s="13" t="n">
        <v>0</v>
      </c>
      <c r="L5988" s="12" t="n">
        <v>112.2</v>
      </c>
      <c r="M5988" s="12" t="n">
        <v>65.08</v>
      </c>
      <c r="N5988" s="12" t="n">
        <v>47.12</v>
      </c>
      <c r="O5988" t="inlineStr">
        <is>
          <t>UPI</t>
        </is>
      </c>
      <c r="P5988" t="inlineStr">
        <is>
          <t>Diya Patel</t>
        </is>
      </c>
      <c r="Q5988" t="inlineStr">
        <is>
          <t>CUST-0171</t>
        </is>
      </c>
      <c r="R5988" t="n">
        <v>4</v>
      </c>
      <c r="S5988" t="inlineStr">
        <is>
          <t>No</t>
        </is>
      </c>
    </row>
    <row r="5989">
      <c r="A5989" t="inlineStr">
        <is>
          <t>ORD-2402-05988</t>
        </is>
      </c>
      <c r="B5989" s="11" t="n">
        <v>45342</v>
      </c>
      <c r="C5989" t="inlineStr">
        <is>
          <t>North</t>
        </is>
      </c>
      <c r="D5989" t="inlineStr">
        <is>
          <t>Jaipur</t>
        </is>
      </c>
      <c r="E5989" t="inlineStr">
        <is>
          <t>Corporate</t>
        </is>
      </c>
      <c r="F5989" t="inlineStr">
        <is>
          <t>Online</t>
        </is>
      </c>
      <c r="G5989" t="inlineStr">
        <is>
          <t>Technology</t>
        </is>
      </c>
      <c r="H5989" t="inlineStr">
        <is>
          <t>Tablet</t>
        </is>
      </c>
      <c r="I5989" t="n">
        <v>4</v>
      </c>
      <c r="J5989" s="12" t="n">
        <v>24612.67</v>
      </c>
      <c r="K5989" s="13" t="n">
        <v>0.1</v>
      </c>
      <c r="L5989" s="12" t="n">
        <v>88605.61</v>
      </c>
      <c r="M5989" s="12" t="n">
        <v>81714.06</v>
      </c>
      <c r="N5989" s="12" t="n">
        <v>6891.55</v>
      </c>
      <c r="O5989" t="inlineStr">
        <is>
          <t>Cash</t>
        </is>
      </c>
      <c r="P5989" t="inlineStr">
        <is>
          <t>Kabir Singh</t>
        </is>
      </c>
      <c r="Q5989" t="inlineStr">
        <is>
          <t>CUST-0573</t>
        </is>
      </c>
      <c r="R5989" t="n">
        <v>4</v>
      </c>
      <c r="S5989" t="inlineStr">
        <is>
          <t>Yes</t>
        </is>
      </c>
    </row>
    <row r="5990">
      <c r="A5990" t="inlineStr">
        <is>
          <t>ORD-2409-05989</t>
        </is>
      </c>
      <c r="B5990" s="11" t="n">
        <v>45548</v>
      </c>
      <c r="C5990" t="inlineStr">
        <is>
          <t>North</t>
        </is>
      </c>
      <c r="D5990" t="inlineStr">
        <is>
          <t>Chandigarh</t>
        </is>
      </c>
      <c r="E5990" t="inlineStr">
        <is>
          <t>Education</t>
        </is>
      </c>
      <c r="F5990" t="inlineStr">
        <is>
          <t>Online</t>
        </is>
      </c>
      <c r="G5990" t="inlineStr">
        <is>
          <t>Furniture</t>
        </is>
      </c>
      <c r="H5990" t="inlineStr">
        <is>
          <t>Office Chair</t>
        </is>
      </c>
      <c r="I5990" t="n">
        <v>2</v>
      </c>
      <c r="J5990" s="12" t="n">
        <v>8045.59</v>
      </c>
      <c r="K5990" s="13" t="n">
        <v>0.1</v>
      </c>
      <c r="L5990" s="12" t="n">
        <v>14482.06</v>
      </c>
      <c r="M5990" s="12" t="n">
        <v>11102.91</v>
      </c>
      <c r="N5990" s="12" t="n">
        <v>3379.15</v>
      </c>
      <c r="O5990" t="inlineStr">
        <is>
          <t>Credit Card</t>
        </is>
      </c>
      <c r="P5990" t="inlineStr">
        <is>
          <t>Vivaan Gupta</t>
        </is>
      </c>
      <c r="Q5990" t="inlineStr">
        <is>
          <t>CUST-0290</t>
        </is>
      </c>
      <c r="R5990" t="n">
        <v>4</v>
      </c>
      <c r="S5990" t="inlineStr">
        <is>
          <t>No</t>
        </is>
      </c>
    </row>
    <row r="5991">
      <c r="A5991" t="inlineStr">
        <is>
          <t>ORD-2404-05990</t>
        </is>
      </c>
      <c r="B5991" s="11" t="n">
        <v>45400</v>
      </c>
      <c r="C5991" t="inlineStr">
        <is>
          <t>West</t>
        </is>
      </c>
      <c r="D5991" t="inlineStr">
        <is>
          <t>Surat</t>
        </is>
      </c>
      <c r="E5991" t="inlineStr">
        <is>
          <t>Small Business</t>
        </is>
      </c>
      <c r="F5991" t="inlineStr">
        <is>
          <t>Direct Sales</t>
        </is>
      </c>
      <c r="G5991" t="inlineStr">
        <is>
          <t>Technology</t>
        </is>
      </c>
      <c r="H5991" t="inlineStr">
        <is>
          <t>Laptop</t>
        </is>
      </c>
      <c r="I5991" t="n">
        <v>6</v>
      </c>
      <c r="J5991" s="12" t="n">
        <v>48049.14</v>
      </c>
      <c r="K5991" s="13" t="n">
        <v>0.1</v>
      </c>
      <c r="L5991" s="12" t="n">
        <v>259465.36</v>
      </c>
      <c r="M5991" s="12" t="n">
        <v>247933.56</v>
      </c>
      <c r="N5991" s="12" t="n">
        <v>11531.8</v>
      </c>
      <c r="O5991" t="inlineStr">
        <is>
          <t>Credit Card</t>
        </is>
      </c>
      <c r="P5991" t="inlineStr">
        <is>
          <t>Tara Kapoor</t>
        </is>
      </c>
      <c r="Q5991" t="inlineStr">
        <is>
          <t>CUST-0466</t>
        </is>
      </c>
      <c r="R5991" t="n">
        <v>2</v>
      </c>
      <c r="S5991" t="inlineStr">
        <is>
          <t>No</t>
        </is>
      </c>
    </row>
    <row r="5992">
      <c r="A5992" t="inlineStr">
        <is>
          <t>ORD-2502-05991</t>
        </is>
      </c>
      <c r="B5992" s="11" t="n">
        <v>45694</v>
      </c>
      <c r="C5992" t="inlineStr">
        <is>
          <t>Central</t>
        </is>
      </c>
      <c r="D5992" t="inlineStr">
        <is>
          <t>Raipur</t>
        </is>
      </c>
      <c r="E5992" t="inlineStr">
        <is>
          <t>Small Business</t>
        </is>
      </c>
      <c r="F5992" t="inlineStr">
        <is>
          <t>Partner</t>
        </is>
      </c>
      <c r="G5992" t="inlineStr">
        <is>
          <t>Office Supplies</t>
        </is>
      </c>
      <c r="H5992" t="inlineStr">
        <is>
          <t>Notebook Pack</t>
        </is>
      </c>
      <c r="I5992" t="n">
        <v>3</v>
      </c>
      <c r="J5992" s="12" t="n">
        <v>417.86</v>
      </c>
      <c r="K5992" s="13" t="n">
        <v>0.1</v>
      </c>
      <c r="L5992" s="12" t="n">
        <v>1128.22</v>
      </c>
      <c r="M5992" s="12" t="n">
        <v>802.29</v>
      </c>
      <c r="N5992" s="12" t="n">
        <v>325.93</v>
      </c>
      <c r="O5992" t="inlineStr">
        <is>
          <t>Net Banking</t>
        </is>
      </c>
      <c r="P5992" t="inlineStr">
        <is>
          <t>Rohan Verma</t>
        </is>
      </c>
      <c r="Q5992" t="inlineStr">
        <is>
          <t>CUST-0826</t>
        </is>
      </c>
      <c r="R5992" t="n">
        <v>3</v>
      </c>
      <c r="S5992" t="inlineStr">
        <is>
          <t>No</t>
        </is>
      </c>
    </row>
    <row r="5993">
      <c r="A5993" t="inlineStr">
        <is>
          <t>ORD-2401-05992</t>
        </is>
      </c>
      <c r="B5993" s="11" t="n">
        <v>45302</v>
      </c>
      <c r="C5993" t="inlineStr">
        <is>
          <t>West</t>
        </is>
      </c>
      <c r="D5993" t="inlineStr">
        <is>
          <t>Ahmedabad</t>
        </is>
      </c>
      <c r="E5993" t="inlineStr">
        <is>
          <t>Corporate</t>
        </is>
      </c>
      <c r="F5993" t="inlineStr">
        <is>
          <t>Direct Sales</t>
        </is>
      </c>
      <c r="G5993" t="inlineStr">
        <is>
          <t>Office Supplies</t>
        </is>
      </c>
      <c r="H5993" t="inlineStr">
        <is>
          <t>Notebook Pack</t>
        </is>
      </c>
      <c r="I5993" t="n">
        <v>4</v>
      </c>
      <c r="J5993" s="12" t="n">
        <v>358.76</v>
      </c>
      <c r="K5993" s="13" t="n">
        <v>0.05</v>
      </c>
      <c r="L5993" s="12" t="n">
        <v>1363.29</v>
      </c>
      <c r="M5993" s="12" t="n">
        <v>918.4299999999999</v>
      </c>
      <c r="N5993" s="12" t="n">
        <v>444.86</v>
      </c>
      <c r="O5993" t="inlineStr">
        <is>
          <t>Credit Card</t>
        </is>
      </c>
      <c r="P5993" t="inlineStr">
        <is>
          <t>Kabir Singh</t>
        </is>
      </c>
      <c r="Q5993" t="inlineStr">
        <is>
          <t>CUST-0300</t>
        </is>
      </c>
      <c r="R5993" t="n">
        <v>3</v>
      </c>
      <c r="S5993" t="inlineStr">
        <is>
          <t>No</t>
        </is>
      </c>
    </row>
    <row r="5994">
      <c r="A5994" t="inlineStr">
        <is>
          <t>ORD-2501-05993</t>
        </is>
      </c>
      <c r="B5994" s="11" t="n">
        <v>45684</v>
      </c>
      <c r="C5994" t="inlineStr">
        <is>
          <t>East</t>
        </is>
      </c>
      <c r="D5994" t="inlineStr">
        <is>
          <t>Kolkata</t>
        </is>
      </c>
      <c r="E5994" t="inlineStr">
        <is>
          <t>Consumer</t>
        </is>
      </c>
      <c r="F5994" t="inlineStr">
        <is>
          <t>Direct Sales</t>
        </is>
      </c>
      <c r="G5994" t="inlineStr">
        <is>
          <t>Technology</t>
        </is>
      </c>
      <c r="H5994" t="inlineStr">
        <is>
          <t>Keyboard</t>
        </is>
      </c>
      <c r="I5994" t="n">
        <v>2</v>
      </c>
      <c r="J5994" s="12" t="n">
        <v>1541.35</v>
      </c>
      <c r="K5994" s="13" t="n">
        <v>0.15</v>
      </c>
      <c r="L5994" s="12" t="n">
        <v>2620.29</v>
      </c>
      <c r="M5994" s="12" t="n">
        <v>2188.72</v>
      </c>
      <c r="N5994" s="12" t="n">
        <v>431.57</v>
      </c>
      <c r="O5994" t="inlineStr">
        <is>
          <t>Cash</t>
        </is>
      </c>
      <c r="P5994" t="inlineStr">
        <is>
          <t>Aarav Sharma</t>
        </is>
      </c>
      <c r="Q5994" t="inlineStr">
        <is>
          <t>CUST-0112</t>
        </is>
      </c>
      <c r="R5994" t="n">
        <v>3</v>
      </c>
      <c r="S5994" t="inlineStr">
        <is>
          <t>Yes</t>
        </is>
      </c>
    </row>
    <row r="5995">
      <c r="A5995" t="inlineStr">
        <is>
          <t>ORD-2408-05994</t>
        </is>
      </c>
      <c r="B5995" s="11" t="n">
        <v>45519</v>
      </c>
      <c r="C5995" t="inlineStr">
        <is>
          <t>East</t>
        </is>
      </c>
      <c r="D5995" t="inlineStr">
        <is>
          <t>Patna</t>
        </is>
      </c>
      <c r="E5995" t="inlineStr">
        <is>
          <t>Consumer</t>
        </is>
      </c>
      <c r="F5995" t="inlineStr">
        <is>
          <t>Direct Sales</t>
        </is>
      </c>
      <c r="G5995" t="inlineStr">
        <is>
          <t>Office Supplies</t>
        </is>
      </c>
      <c r="H5995" t="inlineStr">
        <is>
          <t>Paper Ream</t>
        </is>
      </c>
      <c r="I5995" t="n">
        <v>10</v>
      </c>
      <c r="J5995" s="12" t="n">
        <v>461.02</v>
      </c>
      <c r="K5995" s="13" t="n">
        <v>0</v>
      </c>
      <c r="L5995" s="12" t="n">
        <v>4610.2</v>
      </c>
      <c r="M5995" s="12" t="n">
        <v>3457.65</v>
      </c>
      <c r="N5995" s="12" t="n">
        <v>1152.55</v>
      </c>
      <c r="O5995" t="inlineStr">
        <is>
          <t>UPI</t>
        </is>
      </c>
      <c r="P5995" t="inlineStr">
        <is>
          <t>Meera Joshi</t>
        </is>
      </c>
      <c r="Q5995" t="inlineStr">
        <is>
          <t>CUST-0506</t>
        </is>
      </c>
      <c r="R5995" t="n">
        <v>4</v>
      </c>
      <c r="S5995" t="inlineStr">
        <is>
          <t>No</t>
        </is>
      </c>
    </row>
    <row r="5996">
      <c r="A5996" t="inlineStr">
        <is>
          <t>ORD-2506-05995</t>
        </is>
      </c>
      <c r="B5996" s="11" t="n">
        <v>45824</v>
      </c>
      <c r="C5996" t="inlineStr">
        <is>
          <t>South</t>
        </is>
      </c>
      <c r="D5996" t="inlineStr">
        <is>
          <t>Chennai</t>
        </is>
      </c>
      <c r="E5996" t="inlineStr">
        <is>
          <t>Education</t>
        </is>
      </c>
      <c r="F5996" t="inlineStr">
        <is>
          <t>Partner</t>
        </is>
      </c>
      <c r="G5996" t="inlineStr">
        <is>
          <t>Technology</t>
        </is>
      </c>
      <c r="H5996" t="inlineStr">
        <is>
          <t>Printer</t>
        </is>
      </c>
      <c r="I5996" t="n">
        <v>2</v>
      </c>
      <c r="J5996" s="12" t="n">
        <v>10827.9</v>
      </c>
      <c r="K5996" s="13" t="n">
        <v>0.05</v>
      </c>
      <c r="L5996" s="12" t="n">
        <v>20573.01</v>
      </c>
      <c r="M5996" s="12" t="n">
        <v>17757.76</v>
      </c>
      <c r="N5996" s="12" t="n">
        <v>2815.25</v>
      </c>
      <c r="O5996" t="inlineStr">
        <is>
          <t>UPI</t>
        </is>
      </c>
      <c r="P5996" t="inlineStr">
        <is>
          <t>Tara Kapoor</t>
        </is>
      </c>
      <c r="Q5996" t="inlineStr">
        <is>
          <t>CUST-0947</t>
        </is>
      </c>
      <c r="R5996" t="n">
        <v>10</v>
      </c>
      <c r="S5996" t="inlineStr">
        <is>
          <t>No</t>
        </is>
      </c>
    </row>
    <row r="5997">
      <c r="A5997" t="inlineStr">
        <is>
          <t>ORD-2409-05996</t>
        </is>
      </c>
      <c r="B5997" s="11" t="n">
        <v>45538</v>
      </c>
      <c r="C5997" t="inlineStr">
        <is>
          <t>North</t>
        </is>
      </c>
      <c r="D5997" t="inlineStr">
        <is>
          <t>Lucknow</t>
        </is>
      </c>
      <c r="E5997" t="inlineStr">
        <is>
          <t>Education</t>
        </is>
      </c>
      <c r="F5997" t="inlineStr">
        <is>
          <t>Retail Store</t>
        </is>
      </c>
      <c r="G5997" t="inlineStr">
        <is>
          <t>Accessories</t>
        </is>
      </c>
      <c r="H5997" t="inlineStr">
        <is>
          <t>Webcam</t>
        </is>
      </c>
      <c r="I5997" t="n">
        <v>1</v>
      </c>
      <c r="J5997" s="12" t="n">
        <v>3393.6</v>
      </c>
      <c r="K5997" s="13" t="n">
        <v>0.1</v>
      </c>
      <c r="L5997" s="12" t="n">
        <v>3054.24</v>
      </c>
      <c r="M5997" s="12" t="n">
        <v>2579.14</v>
      </c>
      <c r="N5997" s="12" t="n">
        <v>475.1</v>
      </c>
      <c r="O5997" t="inlineStr">
        <is>
          <t>Net Banking</t>
        </is>
      </c>
      <c r="P5997" t="inlineStr">
        <is>
          <t>Tara Kapoor</t>
        </is>
      </c>
      <c r="Q5997" t="inlineStr">
        <is>
          <t>CUST-0108</t>
        </is>
      </c>
      <c r="R5997" t="n">
        <v>6</v>
      </c>
      <c r="S5997" t="inlineStr">
        <is>
          <t>No</t>
        </is>
      </c>
    </row>
    <row r="5998">
      <c r="A5998" t="inlineStr">
        <is>
          <t>ORD-2506-05997</t>
        </is>
      </c>
      <c r="B5998" s="11" t="n">
        <v>45836</v>
      </c>
      <c r="C5998" t="inlineStr">
        <is>
          <t>West</t>
        </is>
      </c>
      <c r="D5998" t="inlineStr">
        <is>
          <t>Pune</t>
        </is>
      </c>
      <c r="E5998" t="inlineStr">
        <is>
          <t>Consumer</t>
        </is>
      </c>
      <c r="F5998" t="inlineStr">
        <is>
          <t>Online</t>
        </is>
      </c>
      <c r="G5998" t="inlineStr">
        <is>
          <t>Accessories</t>
        </is>
      </c>
      <c r="H5998" t="inlineStr">
        <is>
          <t>Webcam</t>
        </is>
      </c>
      <c r="I5998" t="n">
        <v>2</v>
      </c>
      <c r="J5998" s="12" t="n">
        <v>3398.8</v>
      </c>
      <c r="K5998" s="13" t="n">
        <v>0.15</v>
      </c>
      <c r="L5998" s="12" t="n">
        <v>5777.96</v>
      </c>
      <c r="M5998" s="12" t="n">
        <v>5166.18</v>
      </c>
      <c r="N5998" s="12" t="n">
        <v>611.78</v>
      </c>
      <c r="O5998" t="inlineStr">
        <is>
          <t>UPI</t>
        </is>
      </c>
      <c r="P5998" t="inlineStr">
        <is>
          <t>Anaya Rao</t>
        </is>
      </c>
      <c r="Q5998" t="inlineStr">
        <is>
          <t>CUST-0942</t>
        </is>
      </c>
      <c r="R5998" t="n">
        <v>4</v>
      </c>
      <c r="S5998" t="inlineStr">
        <is>
          <t>No</t>
        </is>
      </c>
    </row>
    <row r="5999">
      <c r="A5999" t="inlineStr">
        <is>
          <t>ORD-2403-05998</t>
        </is>
      </c>
      <c r="B5999" s="11" t="n">
        <v>45363</v>
      </c>
      <c r="C5999" t="inlineStr">
        <is>
          <t>West</t>
        </is>
      </c>
      <c r="D5999" t="inlineStr">
        <is>
          <t>Mumbai</t>
        </is>
      </c>
      <c r="E5999" t="inlineStr">
        <is>
          <t>Education</t>
        </is>
      </c>
      <c r="F5999" t="inlineStr">
        <is>
          <t>Retail Store</t>
        </is>
      </c>
      <c r="G5999" t="inlineStr">
        <is>
          <t>Office Supplies</t>
        </is>
      </c>
      <c r="H5999" t="inlineStr">
        <is>
          <t>File Folder</t>
        </is>
      </c>
      <c r="I5999" t="n">
        <v>4</v>
      </c>
      <c r="J5999" s="12" t="n">
        <v>107.52</v>
      </c>
      <c r="K5999" s="13" t="n">
        <v>0.05</v>
      </c>
      <c r="L5999" s="12" t="n">
        <v>408.58</v>
      </c>
      <c r="M5999" s="12" t="n">
        <v>249.45</v>
      </c>
      <c r="N5999" s="12" t="n">
        <v>159.13</v>
      </c>
      <c r="O5999" t="inlineStr">
        <is>
          <t>Net Banking</t>
        </is>
      </c>
      <c r="P5999" t="inlineStr">
        <is>
          <t>Diya Patel</t>
        </is>
      </c>
      <c r="Q5999" t="inlineStr">
        <is>
          <t>CUST-0174</t>
        </is>
      </c>
      <c r="R5999" t="n">
        <v>6</v>
      </c>
      <c r="S5999" t="inlineStr">
        <is>
          <t>No</t>
        </is>
      </c>
    </row>
    <row r="6000">
      <c r="A6000" t="inlineStr">
        <is>
          <t>ORD-2410-05999</t>
        </is>
      </c>
      <c r="B6000" s="11" t="n">
        <v>45594</v>
      </c>
      <c r="C6000" t="inlineStr">
        <is>
          <t>West</t>
        </is>
      </c>
      <c r="D6000" t="inlineStr">
        <is>
          <t>Mumbai</t>
        </is>
      </c>
      <c r="E6000" t="inlineStr">
        <is>
          <t>Corporate</t>
        </is>
      </c>
      <c r="F6000" t="inlineStr">
        <is>
          <t>Retail Store</t>
        </is>
      </c>
      <c r="G6000" t="inlineStr">
        <is>
          <t>Furniture</t>
        </is>
      </c>
      <c r="H6000" t="inlineStr">
        <is>
          <t>Bookshelf</t>
        </is>
      </c>
      <c r="I6000" t="n">
        <v>1</v>
      </c>
      <c r="J6000" s="12" t="n">
        <v>5480.66</v>
      </c>
      <c r="K6000" s="13" t="n">
        <v>0.03</v>
      </c>
      <c r="L6000" s="12" t="n">
        <v>5316.24</v>
      </c>
      <c r="M6000" s="12" t="n">
        <v>4000.88</v>
      </c>
      <c r="N6000" s="12" t="n">
        <v>1315.36</v>
      </c>
      <c r="O6000" t="inlineStr">
        <is>
          <t>Cash</t>
        </is>
      </c>
      <c r="P6000" t="inlineStr">
        <is>
          <t>Tara Kapoor</t>
        </is>
      </c>
      <c r="Q6000" t="inlineStr">
        <is>
          <t>CUST-0603</t>
        </is>
      </c>
      <c r="R6000" t="n">
        <v>3</v>
      </c>
      <c r="S6000" t="inlineStr">
        <is>
          <t>No</t>
        </is>
      </c>
    </row>
    <row r="6001">
      <c r="A6001" t="inlineStr">
        <is>
          <t>ORD-2402-06000</t>
        </is>
      </c>
      <c r="B6001" s="11" t="n">
        <v>45349</v>
      </c>
      <c r="C6001" t="inlineStr">
        <is>
          <t>West</t>
        </is>
      </c>
      <c r="D6001" t="inlineStr">
        <is>
          <t>Ahmedabad</t>
        </is>
      </c>
      <c r="E6001" t="inlineStr">
        <is>
          <t>Small Business</t>
        </is>
      </c>
      <c r="F6001" t="inlineStr">
        <is>
          <t>Online</t>
        </is>
      </c>
      <c r="G6001" t="inlineStr">
        <is>
          <t>Office Supplies</t>
        </is>
      </c>
      <c r="H6001" t="inlineStr">
        <is>
          <t>Marker Set</t>
        </is>
      </c>
      <c r="I6001" t="n">
        <v>3</v>
      </c>
      <c r="J6001" s="12" t="n">
        <v>240.91</v>
      </c>
      <c r="K6001" s="13" t="n">
        <v>0</v>
      </c>
      <c r="L6001" s="12" t="n">
        <v>722.73</v>
      </c>
      <c r="M6001" s="12" t="n">
        <v>469.77</v>
      </c>
      <c r="N6001" s="12" t="n">
        <v>252.96</v>
      </c>
      <c r="O6001" t="inlineStr">
        <is>
          <t>Cash</t>
        </is>
      </c>
      <c r="P6001" t="inlineStr">
        <is>
          <t>Sara Khan</t>
        </is>
      </c>
      <c r="Q6001" t="inlineStr">
        <is>
          <t>CUST-0787</t>
        </is>
      </c>
      <c r="R6001" t="n">
        <v>3</v>
      </c>
      <c r="S6001" t="inlineStr">
        <is>
          <t>Yes</t>
        </is>
      </c>
    </row>
  </sheetData>
  <autoFilter ref="A1:S6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6" customWidth="1" min="4" max="4"/>
    <col width="20" customWidth="1" min="5" max="5"/>
    <col width="17" customWidth="1" min="6" max="6"/>
    <col width="19" customWidth="1" min="7" max="7"/>
    <col width="20" customWidth="1" min="8" max="8"/>
    <col width="11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8" customWidth="1" min="16" max="16"/>
    <col width="16" customWidth="1" min="17" max="17"/>
    <col width="12" customWidth="1" min="18" max="18"/>
    <col width="12" customWidth="1" min="19" max="19"/>
    <col width="10" customWidth="1" min="20" max="20"/>
    <col width="12" customWidth="1" min="21" max="21"/>
    <col width="12" customWidth="1" min="22" max="22"/>
    <col width="16" customWidth="1" min="23" max="23"/>
    <col width="17" customWidth="1" min="24" max="24"/>
    <col width="20" customWidth="1" min="25" max="25"/>
    <col width="17" customWidth="1" min="26" max="26"/>
  </cols>
  <sheetData>
    <row r="1">
      <c r="A1" s="14" t="inlineStr">
        <is>
          <t>Order_ID</t>
        </is>
      </c>
      <c r="B1" s="14" t="inlineStr">
        <is>
          <t>Order_Date</t>
        </is>
      </c>
      <c r="C1" s="14" t="inlineStr">
        <is>
          <t>Region</t>
        </is>
      </c>
      <c r="D1" s="14" t="inlineStr">
        <is>
          <t>City</t>
        </is>
      </c>
      <c r="E1" s="14" t="inlineStr">
        <is>
          <t>Customer_Segment</t>
        </is>
      </c>
      <c r="F1" s="14" t="inlineStr">
        <is>
          <t>Sales_Channel</t>
        </is>
      </c>
      <c r="G1" s="14" t="inlineStr">
        <is>
          <t>Category</t>
        </is>
      </c>
      <c r="H1" s="14" t="inlineStr">
        <is>
          <t>Product</t>
        </is>
      </c>
      <c r="I1" s="14" t="inlineStr">
        <is>
          <t>Quantity</t>
        </is>
      </c>
      <c r="J1" s="14" t="inlineStr">
        <is>
          <t>Unit_Price</t>
        </is>
      </c>
      <c r="K1" s="14" t="inlineStr">
        <is>
          <t>Discount_Rate</t>
        </is>
      </c>
      <c r="L1" s="14" t="inlineStr">
        <is>
          <t>Sales</t>
        </is>
      </c>
      <c r="M1" s="14" t="inlineStr">
        <is>
          <t>Cost</t>
        </is>
      </c>
      <c r="N1" s="14" t="inlineStr">
        <is>
          <t>Profit</t>
        </is>
      </c>
      <c r="O1" s="14" t="inlineStr">
        <is>
          <t>Payment_Method</t>
        </is>
      </c>
      <c r="P1" s="14" t="inlineStr">
        <is>
          <t>Sales_Rep</t>
        </is>
      </c>
      <c r="Q1" s="14" t="inlineStr">
        <is>
          <t>Customer_ID</t>
        </is>
      </c>
      <c r="R1" s="14" t="inlineStr">
        <is>
          <t>Ship_Days</t>
        </is>
      </c>
      <c r="S1" s="14" t="inlineStr">
        <is>
          <t>Returned</t>
        </is>
      </c>
      <c r="T1" s="14" t="inlineStr">
        <is>
          <t>Year</t>
        </is>
      </c>
      <c r="U1" s="14" t="inlineStr">
        <is>
          <t>Month_No</t>
        </is>
      </c>
      <c r="V1" s="14" t="inlineStr">
        <is>
          <t>Month</t>
        </is>
      </c>
      <c r="W1" s="14" t="inlineStr">
        <is>
          <t>Profit_Margin</t>
        </is>
      </c>
      <c r="X1" s="14" t="inlineStr">
        <is>
          <t>Discount_Band</t>
        </is>
      </c>
      <c r="Y1" s="14" t="inlineStr">
        <is>
          <t>Order_Value_Band</t>
        </is>
      </c>
      <c r="Z1" s="14" t="inlineStr">
        <is>
          <t>Delivery_Status</t>
        </is>
      </c>
    </row>
    <row r="2">
      <c r="A2">
        <f>Raw_Data!A2</f>
        <v/>
      </c>
      <c r="B2" s="11">
        <f>Raw_Data!B2</f>
        <v/>
      </c>
      <c r="C2">
        <f>Raw_Data!C2</f>
        <v/>
      </c>
      <c r="D2">
        <f>Raw_Data!D2</f>
        <v/>
      </c>
      <c r="E2">
        <f>Raw_Data!E2</f>
        <v/>
      </c>
      <c r="F2">
        <f>Raw_Data!F2</f>
        <v/>
      </c>
      <c r="G2">
        <f>Raw_Data!G2</f>
        <v/>
      </c>
      <c r="H2">
        <f>Raw_Data!H2</f>
        <v/>
      </c>
      <c r="I2">
        <f>Raw_Data!I2</f>
        <v/>
      </c>
      <c r="J2" s="12">
        <f>Raw_Data!J2</f>
        <v/>
      </c>
      <c r="K2" s="13">
        <f>Raw_Data!K2</f>
        <v/>
      </c>
      <c r="L2" s="12">
        <f>Raw_Data!L2</f>
        <v/>
      </c>
      <c r="M2" s="12">
        <f>Raw_Data!M2</f>
        <v/>
      </c>
      <c r="N2" s="12">
        <f>Raw_Data!N2</f>
        <v/>
      </c>
      <c r="O2">
        <f>Raw_Data!O2</f>
        <v/>
      </c>
      <c r="P2">
        <f>Raw_Data!P2</f>
        <v/>
      </c>
      <c r="Q2">
        <f>Raw_Data!Q2</f>
        <v/>
      </c>
      <c r="R2">
        <f>Raw_Data!R2</f>
        <v/>
      </c>
      <c r="S2">
        <f>Raw_Data!S2</f>
        <v/>
      </c>
      <c r="T2">
        <f>YEAR(B2)</f>
        <v/>
      </c>
      <c r="U2">
        <f>MONTH(B2)</f>
        <v/>
      </c>
      <c r="V2">
        <f>TEXT(B2,"mmm")</f>
        <v/>
      </c>
      <c r="W2" s="15">
        <f>IFERROR(N2/L2,0)</f>
        <v/>
      </c>
      <c r="X2">
        <f>IF(K2=0,"No Discount",IF(K2&lt;=5%,"Low",IF(K2&lt;=15%,"Medium","High")))</f>
        <v/>
      </c>
      <c r="Y2">
        <f>IF(L2&gt;=20000,"High Value",IF(L2&gt;=5000,"Medium Value","Low Value"))</f>
        <v/>
      </c>
      <c r="Z2">
        <f>IF(R2&lt;=3,"Fast",IF(R2&lt;=5,"On Time","Delayed"))</f>
        <v/>
      </c>
    </row>
    <row r="3">
      <c r="A3">
        <f>Raw_Data!A3</f>
        <v/>
      </c>
      <c r="B3" s="11">
        <f>Raw_Data!B3</f>
        <v/>
      </c>
      <c r="C3">
        <f>Raw_Data!C3</f>
        <v/>
      </c>
      <c r="D3">
        <f>Raw_Data!D3</f>
        <v/>
      </c>
      <c r="E3">
        <f>Raw_Data!E3</f>
        <v/>
      </c>
      <c r="F3">
        <f>Raw_Data!F3</f>
        <v/>
      </c>
      <c r="G3">
        <f>Raw_Data!G3</f>
        <v/>
      </c>
      <c r="H3">
        <f>Raw_Data!H3</f>
        <v/>
      </c>
      <c r="I3">
        <f>Raw_Data!I3</f>
        <v/>
      </c>
      <c r="J3" s="12">
        <f>Raw_Data!J3</f>
        <v/>
      </c>
      <c r="K3" s="13">
        <f>Raw_Data!K3</f>
        <v/>
      </c>
      <c r="L3" s="12">
        <f>Raw_Data!L3</f>
        <v/>
      </c>
      <c r="M3" s="12">
        <f>Raw_Data!M3</f>
        <v/>
      </c>
      <c r="N3" s="12">
        <f>Raw_Data!N3</f>
        <v/>
      </c>
      <c r="O3">
        <f>Raw_Data!O3</f>
        <v/>
      </c>
      <c r="P3">
        <f>Raw_Data!P3</f>
        <v/>
      </c>
      <c r="Q3">
        <f>Raw_Data!Q3</f>
        <v/>
      </c>
      <c r="R3">
        <f>Raw_Data!R3</f>
        <v/>
      </c>
      <c r="S3">
        <f>Raw_Data!S3</f>
        <v/>
      </c>
      <c r="T3">
        <f>YEAR(B3)</f>
        <v/>
      </c>
      <c r="U3">
        <f>MONTH(B3)</f>
        <v/>
      </c>
      <c r="V3">
        <f>TEXT(B3,"mmm")</f>
        <v/>
      </c>
      <c r="W3" s="15">
        <f>IFERROR(N3/L3,0)</f>
        <v/>
      </c>
      <c r="X3">
        <f>IF(K3=0,"No Discount",IF(K3&lt;=5%,"Low",IF(K3&lt;=15%,"Medium","High")))</f>
        <v/>
      </c>
      <c r="Y3">
        <f>IF(L3&gt;=20000,"High Value",IF(L3&gt;=5000,"Medium Value","Low Value"))</f>
        <v/>
      </c>
      <c r="Z3">
        <f>IF(R3&lt;=3,"Fast",IF(R3&lt;=5,"On Time","Delayed"))</f>
        <v/>
      </c>
    </row>
    <row r="4">
      <c r="A4">
        <f>Raw_Data!A4</f>
        <v/>
      </c>
      <c r="B4" s="11">
        <f>Raw_Data!B4</f>
        <v/>
      </c>
      <c r="C4">
        <f>Raw_Data!C4</f>
        <v/>
      </c>
      <c r="D4">
        <f>Raw_Data!D4</f>
        <v/>
      </c>
      <c r="E4">
        <f>Raw_Data!E4</f>
        <v/>
      </c>
      <c r="F4">
        <f>Raw_Data!F4</f>
        <v/>
      </c>
      <c r="G4">
        <f>Raw_Data!G4</f>
        <v/>
      </c>
      <c r="H4">
        <f>Raw_Data!H4</f>
        <v/>
      </c>
      <c r="I4">
        <f>Raw_Data!I4</f>
        <v/>
      </c>
      <c r="J4" s="12">
        <f>Raw_Data!J4</f>
        <v/>
      </c>
      <c r="K4" s="13">
        <f>Raw_Data!K4</f>
        <v/>
      </c>
      <c r="L4" s="12">
        <f>Raw_Data!L4</f>
        <v/>
      </c>
      <c r="M4" s="12">
        <f>Raw_Data!M4</f>
        <v/>
      </c>
      <c r="N4" s="12">
        <f>Raw_Data!N4</f>
        <v/>
      </c>
      <c r="O4">
        <f>Raw_Data!O4</f>
        <v/>
      </c>
      <c r="P4">
        <f>Raw_Data!P4</f>
        <v/>
      </c>
      <c r="Q4">
        <f>Raw_Data!Q4</f>
        <v/>
      </c>
      <c r="R4">
        <f>Raw_Data!R4</f>
        <v/>
      </c>
      <c r="S4">
        <f>Raw_Data!S4</f>
        <v/>
      </c>
      <c r="T4">
        <f>YEAR(B4)</f>
        <v/>
      </c>
      <c r="U4">
        <f>MONTH(B4)</f>
        <v/>
      </c>
      <c r="V4">
        <f>TEXT(B4,"mmm")</f>
        <v/>
      </c>
      <c r="W4" s="15">
        <f>IFERROR(N4/L4,0)</f>
        <v/>
      </c>
      <c r="X4">
        <f>IF(K4=0,"No Discount",IF(K4&lt;=5%,"Low",IF(K4&lt;=15%,"Medium","High")))</f>
        <v/>
      </c>
      <c r="Y4">
        <f>IF(L4&gt;=20000,"High Value",IF(L4&gt;=5000,"Medium Value","Low Value"))</f>
        <v/>
      </c>
      <c r="Z4">
        <f>IF(R4&lt;=3,"Fast",IF(R4&lt;=5,"On Time","Delayed"))</f>
        <v/>
      </c>
    </row>
    <row r="5">
      <c r="A5">
        <f>Raw_Data!A5</f>
        <v/>
      </c>
      <c r="B5" s="11">
        <f>Raw_Data!B5</f>
        <v/>
      </c>
      <c r="C5">
        <f>Raw_Data!C5</f>
        <v/>
      </c>
      <c r="D5">
        <f>Raw_Data!D5</f>
        <v/>
      </c>
      <c r="E5">
        <f>Raw_Data!E5</f>
        <v/>
      </c>
      <c r="F5">
        <f>Raw_Data!F5</f>
        <v/>
      </c>
      <c r="G5">
        <f>Raw_Data!G5</f>
        <v/>
      </c>
      <c r="H5">
        <f>Raw_Data!H5</f>
        <v/>
      </c>
      <c r="I5">
        <f>Raw_Data!I5</f>
        <v/>
      </c>
      <c r="J5" s="12">
        <f>Raw_Data!J5</f>
        <v/>
      </c>
      <c r="K5" s="13">
        <f>Raw_Data!K5</f>
        <v/>
      </c>
      <c r="L5" s="12">
        <f>Raw_Data!L5</f>
        <v/>
      </c>
      <c r="M5" s="12">
        <f>Raw_Data!M5</f>
        <v/>
      </c>
      <c r="N5" s="12">
        <f>Raw_Data!N5</f>
        <v/>
      </c>
      <c r="O5">
        <f>Raw_Data!O5</f>
        <v/>
      </c>
      <c r="P5">
        <f>Raw_Data!P5</f>
        <v/>
      </c>
      <c r="Q5">
        <f>Raw_Data!Q5</f>
        <v/>
      </c>
      <c r="R5">
        <f>Raw_Data!R5</f>
        <v/>
      </c>
      <c r="S5">
        <f>Raw_Data!S5</f>
        <v/>
      </c>
      <c r="T5">
        <f>YEAR(B5)</f>
        <v/>
      </c>
      <c r="U5">
        <f>MONTH(B5)</f>
        <v/>
      </c>
      <c r="V5">
        <f>TEXT(B5,"mmm")</f>
        <v/>
      </c>
      <c r="W5" s="15">
        <f>IFERROR(N5/L5,0)</f>
        <v/>
      </c>
      <c r="X5">
        <f>IF(K5=0,"No Discount",IF(K5&lt;=5%,"Low",IF(K5&lt;=15%,"Medium","High")))</f>
        <v/>
      </c>
      <c r="Y5">
        <f>IF(L5&gt;=20000,"High Value",IF(L5&gt;=5000,"Medium Value","Low Value"))</f>
        <v/>
      </c>
      <c r="Z5">
        <f>IF(R5&lt;=3,"Fast",IF(R5&lt;=5,"On Time","Delayed"))</f>
        <v/>
      </c>
    </row>
    <row r="6">
      <c r="A6">
        <f>Raw_Data!A6</f>
        <v/>
      </c>
      <c r="B6" s="11">
        <f>Raw_Data!B6</f>
        <v/>
      </c>
      <c r="C6">
        <f>Raw_Data!C6</f>
        <v/>
      </c>
      <c r="D6">
        <f>Raw_Data!D6</f>
        <v/>
      </c>
      <c r="E6">
        <f>Raw_Data!E6</f>
        <v/>
      </c>
      <c r="F6">
        <f>Raw_Data!F6</f>
        <v/>
      </c>
      <c r="G6">
        <f>Raw_Data!G6</f>
        <v/>
      </c>
      <c r="H6">
        <f>Raw_Data!H6</f>
        <v/>
      </c>
      <c r="I6">
        <f>Raw_Data!I6</f>
        <v/>
      </c>
      <c r="J6" s="12">
        <f>Raw_Data!J6</f>
        <v/>
      </c>
      <c r="K6" s="13">
        <f>Raw_Data!K6</f>
        <v/>
      </c>
      <c r="L6" s="12">
        <f>Raw_Data!L6</f>
        <v/>
      </c>
      <c r="M6" s="12">
        <f>Raw_Data!M6</f>
        <v/>
      </c>
      <c r="N6" s="12">
        <f>Raw_Data!N6</f>
        <v/>
      </c>
      <c r="O6">
        <f>Raw_Data!O6</f>
        <v/>
      </c>
      <c r="P6">
        <f>Raw_Data!P6</f>
        <v/>
      </c>
      <c r="Q6">
        <f>Raw_Data!Q6</f>
        <v/>
      </c>
      <c r="R6">
        <f>Raw_Data!R6</f>
        <v/>
      </c>
      <c r="S6">
        <f>Raw_Data!S6</f>
        <v/>
      </c>
      <c r="T6">
        <f>YEAR(B6)</f>
        <v/>
      </c>
      <c r="U6">
        <f>MONTH(B6)</f>
        <v/>
      </c>
      <c r="V6">
        <f>TEXT(B6,"mmm")</f>
        <v/>
      </c>
      <c r="W6" s="15">
        <f>IFERROR(N6/L6,0)</f>
        <v/>
      </c>
      <c r="X6">
        <f>IF(K6=0,"No Discount",IF(K6&lt;=5%,"Low",IF(K6&lt;=15%,"Medium","High")))</f>
        <v/>
      </c>
      <c r="Y6">
        <f>IF(L6&gt;=20000,"High Value",IF(L6&gt;=5000,"Medium Value","Low Value"))</f>
        <v/>
      </c>
      <c r="Z6">
        <f>IF(R6&lt;=3,"Fast",IF(R6&lt;=5,"On Time","Delayed"))</f>
        <v/>
      </c>
    </row>
    <row r="7">
      <c r="A7">
        <f>Raw_Data!A7</f>
        <v/>
      </c>
      <c r="B7" s="11">
        <f>Raw_Data!B7</f>
        <v/>
      </c>
      <c r="C7">
        <f>Raw_Data!C7</f>
        <v/>
      </c>
      <c r="D7">
        <f>Raw_Data!D7</f>
        <v/>
      </c>
      <c r="E7">
        <f>Raw_Data!E7</f>
        <v/>
      </c>
      <c r="F7">
        <f>Raw_Data!F7</f>
        <v/>
      </c>
      <c r="G7">
        <f>Raw_Data!G7</f>
        <v/>
      </c>
      <c r="H7">
        <f>Raw_Data!H7</f>
        <v/>
      </c>
      <c r="I7">
        <f>Raw_Data!I7</f>
        <v/>
      </c>
      <c r="J7" s="12">
        <f>Raw_Data!J7</f>
        <v/>
      </c>
      <c r="K7" s="13">
        <f>Raw_Data!K7</f>
        <v/>
      </c>
      <c r="L7" s="12">
        <f>Raw_Data!L7</f>
        <v/>
      </c>
      <c r="M7" s="12">
        <f>Raw_Data!M7</f>
        <v/>
      </c>
      <c r="N7" s="12">
        <f>Raw_Data!N7</f>
        <v/>
      </c>
      <c r="O7">
        <f>Raw_Data!O7</f>
        <v/>
      </c>
      <c r="P7">
        <f>Raw_Data!P7</f>
        <v/>
      </c>
      <c r="Q7">
        <f>Raw_Data!Q7</f>
        <v/>
      </c>
      <c r="R7">
        <f>Raw_Data!R7</f>
        <v/>
      </c>
      <c r="S7">
        <f>Raw_Data!S7</f>
        <v/>
      </c>
      <c r="T7">
        <f>YEAR(B7)</f>
        <v/>
      </c>
      <c r="U7">
        <f>MONTH(B7)</f>
        <v/>
      </c>
      <c r="V7">
        <f>TEXT(B7,"mmm")</f>
        <v/>
      </c>
      <c r="W7" s="15">
        <f>IFERROR(N7/L7,0)</f>
        <v/>
      </c>
      <c r="X7">
        <f>IF(K7=0,"No Discount",IF(K7&lt;=5%,"Low",IF(K7&lt;=15%,"Medium","High")))</f>
        <v/>
      </c>
      <c r="Y7">
        <f>IF(L7&gt;=20000,"High Value",IF(L7&gt;=5000,"Medium Value","Low Value"))</f>
        <v/>
      </c>
      <c r="Z7">
        <f>IF(R7&lt;=3,"Fast",IF(R7&lt;=5,"On Time","Delayed"))</f>
        <v/>
      </c>
    </row>
    <row r="8">
      <c r="A8">
        <f>Raw_Data!A8</f>
        <v/>
      </c>
      <c r="B8" s="11">
        <f>Raw_Data!B8</f>
        <v/>
      </c>
      <c r="C8">
        <f>Raw_Data!C8</f>
        <v/>
      </c>
      <c r="D8">
        <f>Raw_Data!D8</f>
        <v/>
      </c>
      <c r="E8">
        <f>Raw_Data!E8</f>
        <v/>
      </c>
      <c r="F8">
        <f>Raw_Data!F8</f>
        <v/>
      </c>
      <c r="G8">
        <f>Raw_Data!G8</f>
        <v/>
      </c>
      <c r="H8">
        <f>Raw_Data!H8</f>
        <v/>
      </c>
      <c r="I8">
        <f>Raw_Data!I8</f>
        <v/>
      </c>
      <c r="J8" s="12">
        <f>Raw_Data!J8</f>
        <v/>
      </c>
      <c r="K8" s="13">
        <f>Raw_Data!K8</f>
        <v/>
      </c>
      <c r="L8" s="12">
        <f>Raw_Data!L8</f>
        <v/>
      </c>
      <c r="M8" s="12">
        <f>Raw_Data!M8</f>
        <v/>
      </c>
      <c r="N8" s="12">
        <f>Raw_Data!N8</f>
        <v/>
      </c>
      <c r="O8">
        <f>Raw_Data!O8</f>
        <v/>
      </c>
      <c r="P8">
        <f>Raw_Data!P8</f>
        <v/>
      </c>
      <c r="Q8">
        <f>Raw_Data!Q8</f>
        <v/>
      </c>
      <c r="R8">
        <f>Raw_Data!R8</f>
        <v/>
      </c>
      <c r="S8">
        <f>Raw_Data!S8</f>
        <v/>
      </c>
      <c r="T8">
        <f>YEAR(B8)</f>
        <v/>
      </c>
      <c r="U8">
        <f>MONTH(B8)</f>
        <v/>
      </c>
      <c r="V8">
        <f>TEXT(B8,"mmm")</f>
        <v/>
      </c>
      <c r="W8" s="15">
        <f>IFERROR(N8/L8,0)</f>
        <v/>
      </c>
      <c r="X8">
        <f>IF(K8=0,"No Discount",IF(K8&lt;=5%,"Low",IF(K8&lt;=15%,"Medium","High")))</f>
        <v/>
      </c>
      <c r="Y8">
        <f>IF(L8&gt;=20000,"High Value",IF(L8&gt;=5000,"Medium Value","Low Value"))</f>
        <v/>
      </c>
      <c r="Z8">
        <f>IF(R8&lt;=3,"Fast",IF(R8&lt;=5,"On Time","Delayed"))</f>
        <v/>
      </c>
    </row>
    <row r="9">
      <c r="A9">
        <f>Raw_Data!A9</f>
        <v/>
      </c>
      <c r="B9" s="11">
        <f>Raw_Data!B9</f>
        <v/>
      </c>
      <c r="C9">
        <f>Raw_Data!C9</f>
        <v/>
      </c>
      <c r="D9">
        <f>Raw_Data!D9</f>
        <v/>
      </c>
      <c r="E9">
        <f>Raw_Data!E9</f>
        <v/>
      </c>
      <c r="F9">
        <f>Raw_Data!F9</f>
        <v/>
      </c>
      <c r="G9">
        <f>Raw_Data!G9</f>
        <v/>
      </c>
      <c r="H9">
        <f>Raw_Data!H9</f>
        <v/>
      </c>
      <c r="I9">
        <f>Raw_Data!I9</f>
        <v/>
      </c>
      <c r="J9" s="12">
        <f>Raw_Data!J9</f>
        <v/>
      </c>
      <c r="K9" s="13">
        <f>Raw_Data!K9</f>
        <v/>
      </c>
      <c r="L9" s="12">
        <f>Raw_Data!L9</f>
        <v/>
      </c>
      <c r="M9" s="12">
        <f>Raw_Data!M9</f>
        <v/>
      </c>
      <c r="N9" s="12">
        <f>Raw_Data!N9</f>
        <v/>
      </c>
      <c r="O9">
        <f>Raw_Data!O9</f>
        <v/>
      </c>
      <c r="P9">
        <f>Raw_Data!P9</f>
        <v/>
      </c>
      <c r="Q9">
        <f>Raw_Data!Q9</f>
        <v/>
      </c>
      <c r="R9">
        <f>Raw_Data!R9</f>
        <v/>
      </c>
      <c r="S9">
        <f>Raw_Data!S9</f>
        <v/>
      </c>
      <c r="T9">
        <f>YEAR(B9)</f>
        <v/>
      </c>
      <c r="U9">
        <f>MONTH(B9)</f>
        <v/>
      </c>
      <c r="V9">
        <f>TEXT(B9,"mmm")</f>
        <v/>
      </c>
      <c r="W9" s="15">
        <f>IFERROR(N9/L9,0)</f>
        <v/>
      </c>
      <c r="X9">
        <f>IF(K9=0,"No Discount",IF(K9&lt;=5%,"Low",IF(K9&lt;=15%,"Medium","High")))</f>
        <v/>
      </c>
      <c r="Y9">
        <f>IF(L9&gt;=20000,"High Value",IF(L9&gt;=5000,"Medium Value","Low Value"))</f>
        <v/>
      </c>
      <c r="Z9">
        <f>IF(R9&lt;=3,"Fast",IF(R9&lt;=5,"On Time","Delayed"))</f>
        <v/>
      </c>
    </row>
    <row r="10">
      <c r="A10">
        <f>Raw_Data!A10</f>
        <v/>
      </c>
      <c r="B10" s="11">
        <f>Raw_Data!B10</f>
        <v/>
      </c>
      <c r="C10">
        <f>Raw_Data!C10</f>
        <v/>
      </c>
      <c r="D10">
        <f>Raw_Data!D10</f>
        <v/>
      </c>
      <c r="E10">
        <f>Raw_Data!E10</f>
        <v/>
      </c>
      <c r="F10">
        <f>Raw_Data!F10</f>
        <v/>
      </c>
      <c r="G10">
        <f>Raw_Data!G10</f>
        <v/>
      </c>
      <c r="H10">
        <f>Raw_Data!H10</f>
        <v/>
      </c>
      <c r="I10">
        <f>Raw_Data!I10</f>
        <v/>
      </c>
      <c r="J10" s="12">
        <f>Raw_Data!J10</f>
        <v/>
      </c>
      <c r="K10" s="13">
        <f>Raw_Data!K10</f>
        <v/>
      </c>
      <c r="L10" s="12">
        <f>Raw_Data!L10</f>
        <v/>
      </c>
      <c r="M10" s="12">
        <f>Raw_Data!M10</f>
        <v/>
      </c>
      <c r="N10" s="12">
        <f>Raw_Data!N10</f>
        <v/>
      </c>
      <c r="O10">
        <f>Raw_Data!O10</f>
        <v/>
      </c>
      <c r="P10">
        <f>Raw_Data!P10</f>
        <v/>
      </c>
      <c r="Q10">
        <f>Raw_Data!Q10</f>
        <v/>
      </c>
      <c r="R10">
        <f>Raw_Data!R10</f>
        <v/>
      </c>
      <c r="S10">
        <f>Raw_Data!S10</f>
        <v/>
      </c>
      <c r="T10">
        <f>YEAR(B10)</f>
        <v/>
      </c>
      <c r="U10">
        <f>MONTH(B10)</f>
        <v/>
      </c>
      <c r="V10">
        <f>TEXT(B10,"mmm")</f>
        <v/>
      </c>
      <c r="W10" s="15">
        <f>IFERROR(N10/L10,0)</f>
        <v/>
      </c>
      <c r="X10">
        <f>IF(K10=0,"No Discount",IF(K10&lt;=5%,"Low",IF(K10&lt;=15%,"Medium","High")))</f>
        <v/>
      </c>
      <c r="Y10">
        <f>IF(L10&gt;=20000,"High Value",IF(L10&gt;=5000,"Medium Value","Low Value"))</f>
        <v/>
      </c>
      <c r="Z10">
        <f>IF(R10&lt;=3,"Fast",IF(R10&lt;=5,"On Time","Delayed"))</f>
        <v/>
      </c>
    </row>
    <row r="11">
      <c r="A11">
        <f>Raw_Data!A11</f>
        <v/>
      </c>
      <c r="B11" s="11">
        <f>Raw_Data!B11</f>
        <v/>
      </c>
      <c r="C11">
        <f>Raw_Data!C11</f>
        <v/>
      </c>
      <c r="D11">
        <f>Raw_Data!D11</f>
        <v/>
      </c>
      <c r="E11">
        <f>Raw_Data!E11</f>
        <v/>
      </c>
      <c r="F11">
        <f>Raw_Data!F11</f>
        <v/>
      </c>
      <c r="G11">
        <f>Raw_Data!G11</f>
        <v/>
      </c>
      <c r="H11">
        <f>Raw_Data!H11</f>
        <v/>
      </c>
      <c r="I11">
        <f>Raw_Data!I11</f>
        <v/>
      </c>
      <c r="J11" s="12">
        <f>Raw_Data!J11</f>
        <v/>
      </c>
      <c r="K11" s="13">
        <f>Raw_Data!K11</f>
        <v/>
      </c>
      <c r="L11" s="12">
        <f>Raw_Data!L11</f>
        <v/>
      </c>
      <c r="M11" s="12">
        <f>Raw_Data!M11</f>
        <v/>
      </c>
      <c r="N11" s="12">
        <f>Raw_Data!N11</f>
        <v/>
      </c>
      <c r="O11">
        <f>Raw_Data!O11</f>
        <v/>
      </c>
      <c r="P11">
        <f>Raw_Data!P11</f>
        <v/>
      </c>
      <c r="Q11">
        <f>Raw_Data!Q11</f>
        <v/>
      </c>
      <c r="R11">
        <f>Raw_Data!R11</f>
        <v/>
      </c>
      <c r="S11">
        <f>Raw_Data!S11</f>
        <v/>
      </c>
      <c r="T11">
        <f>YEAR(B11)</f>
        <v/>
      </c>
      <c r="U11">
        <f>MONTH(B11)</f>
        <v/>
      </c>
      <c r="V11">
        <f>TEXT(B11,"mmm")</f>
        <v/>
      </c>
      <c r="W11" s="15">
        <f>IFERROR(N11/L11,0)</f>
        <v/>
      </c>
      <c r="X11">
        <f>IF(K11=0,"No Discount",IF(K11&lt;=5%,"Low",IF(K11&lt;=15%,"Medium","High")))</f>
        <v/>
      </c>
      <c r="Y11">
        <f>IF(L11&gt;=20000,"High Value",IF(L11&gt;=5000,"Medium Value","Low Value"))</f>
        <v/>
      </c>
      <c r="Z11">
        <f>IF(R11&lt;=3,"Fast",IF(R11&lt;=5,"On Time","Delayed"))</f>
        <v/>
      </c>
    </row>
    <row r="12">
      <c r="A12">
        <f>Raw_Data!A12</f>
        <v/>
      </c>
      <c r="B12" s="11">
        <f>Raw_Data!B12</f>
        <v/>
      </c>
      <c r="C12">
        <f>Raw_Data!C12</f>
        <v/>
      </c>
      <c r="D12">
        <f>Raw_Data!D12</f>
        <v/>
      </c>
      <c r="E12">
        <f>Raw_Data!E12</f>
        <v/>
      </c>
      <c r="F12">
        <f>Raw_Data!F12</f>
        <v/>
      </c>
      <c r="G12">
        <f>Raw_Data!G12</f>
        <v/>
      </c>
      <c r="H12">
        <f>Raw_Data!H12</f>
        <v/>
      </c>
      <c r="I12">
        <f>Raw_Data!I12</f>
        <v/>
      </c>
      <c r="J12" s="12">
        <f>Raw_Data!J12</f>
        <v/>
      </c>
      <c r="K12" s="13">
        <f>Raw_Data!K12</f>
        <v/>
      </c>
      <c r="L12" s="12">
        <f>Raw_Data!L12</f>
        <v/>
      </c>
      <c r="M12" s="12">
        <f>Raw_Data!M12</f>
        <v/>
      </c>
      <c r="N12" s="12">
        <f>Raw_Data!N12</f>
        <v/>
      </c>
      <c r="O12">
        <f>Raw_Data!O12</f>
        <v/>
      </c>
      <c r="P12">
        <f>Raw_Data!P12</f>
        <v/>
      </c>
      <c r="Q12">
        <f>Raw_Data!Q12</f>
        <v/>
      </c>
      <c r="R12">
        <f>Raw_Data!R12</f>
        <v/>
      </c>
      <c r="S12">
        <f>Raw_Data!S12</f>
        <v/>
      </c>
      <c r="T12">
        <f>YEAR(B12)</f>
        <v/>
      </c>
      <c r="U12">
        <f>MONTH(B12)</f>
        <v/>
      </c>
      <c r="V12">
        <f>TEXT(B12,"mmm")</f>
        <v/>
      </c>
      <c r="W12" s="15">
        <f>IFERROR(N12/L12,0)</f>
        <v/>
      </c>
      <c r="X12">
        <f>IF(K12=0,"No Discount",IF(K12&lt;=5%,"Low",IF(K12&lt;=15%,"Medium","High")))</f>
        <v/>
      </c>
      <c r="Y12">
        <f>IF(L12&gt;=20000,"High Value",IF(L12&gt;=5000,"Medium Value","Low Value"))</f>
        <v/>
      </c>
      <c r="Z12">
        <f>IF(R12&lt;=3,"Fast",IF(R12&lt;=5,"On Time","Delayed"))</f>
        <v/>
      </c>
    </row>
    <row r="13">
      <c r="A13">
        <f>Raw_Data!A13</f>
        <v/>
      </c>
      <c r="B13" s="11">
        <f>Raw_Data!B13</f>
        <v/>
      </c>
      <c r="C13">
        <f>Raw_Data!C13</f>
        <v/>
      </c>
      <c r="D13">
        <f>Raw_Data!D13</f>
        <v/>
      </c>
      <c r="E13">
        <f>Raw_Data!E13</f>
        <v/>
      </c>
      <c r="F13">
        <f>Raw_Data!F13</f>
        <v/>
      </c>
      <c r="G13">
        <f>Raw_Data!G13</f>
        <v/>
      </c>
      <c r="H13">
        <f>Raw_Data!H13</f>
        <v/>
      </c>
      <c r="I13">
        <f>Raw_Data!I13</f>
        <v/>
      </c>
      <c r="J13" s="12">
        <f>Raw_Data!J13</f>
        <v/>
      </c>
      <c r="K13" s="13">
        <f>Raw_Data!K13</f>
        <v/>
      </c>
      <c r="L13" s="12">
        <f>Raw_Data!L13</f>
        <v/>
      </c>
      <c r="M13" s="12">
        <f>Raw_Data!M13</f>
        <v/>
      </c>
      <c r="N13" s="12">
        <f>Raw_Data!N13</f>
        <v/>
      </c>
      <c r="O13">
        <f>Raw_Data!O13</f>
        <v/>
      </c>
      <c r="P13">
        <f>Raw_Data!P13</f>
        <v/>
      </c>
      <c r="Q13">
        <f>Raw_Data!Q13</f>
        <v/>
      </c>
      <c r="R13">
        <f>Raw_Data!R13</f>
        <v/>
      </c>
      <c r="S13">
        <f>Raw_Data!S13</f>
        <v/>
      </c>
      <c r="T13">
        <f>YEAR(B13)</f>
        <v/>
      </c>
      <c r="U13">
        <f>MONTH(B13)</f>
        <v/>
      </c>
      <c r="V13">
        <f>TEXT(B13,"mmm")</f>
        <v/>
      </c>
      <c r="W13" s="15">
        <f>IFERROR(N13/L13,0)</f>
        <v/>
      </c>
      <c r="X13">
        <f>IF(K13=0,"No Discount",IF(K13&lt;=5%,"Low",IF(K13&lt;=15%,"Medium","High")))</f>
        <v/>
      </c>
      <c r="Y13">
        <f>IF(L13&gt;=20000,"High Value",IF(L13&gt;=5000,"Medium Value","Low Value"))</f>
        <v/>
      </c>
      <c r="Z13">
        <f>IF(R13&lt;=3,"Fast",IF(R13&lt;=5,"On Time","Delayed"))</f>
        <v/>
      </c>
    </row>
    <row r="14">
      <c r="A14">
        <f>Raw_Data!A14</f>
        <v/>
      </c>
      <c r="B14" s="11">
        <f>Raw_Data!B14</f>
        <v/>
      </c>
      <c r="C14">
        <f>Raw_Data!C14</f>
        <v/>
      </c>
      <c r="D14">
        <f>Raw_Data!D14</f>
        <v/>
      </c>
      <c r="E14">
        <f>Raw_Data!E14</f>
        <v/>
      </c>
      <c r="F14">
        <f>Raw_Data!F14</f>
        <v/>
      </c>
      <c r="G14">
        <f>Raw_Data!G14</f>
        <v/>
      </c>
      <c r="H14">
        <f>Raw_Data!H14</f>
        <v/>
      </c>
      <c r="I14">
        <f>Raw_Data!I14</f>
        <v/>
      </c>
      <c r="J14" s="12">
        <f>Raw_Data!J14</f>
        <v/>
      </c>
      <c r="K14" s="13">
        <f>Raw_Data!K14</f>
        <v/>
      </c>
      <c r="L14" s="12">
        <f>Raw_Data!L14</f>
        <v/>
      </c>
      <c r="M14" s="12">
        <f>Raw_Data!M14</f>
        <v/>
      </c>
      <c r="N14" s="12">
        <f>Raw_Data!N14</f>
        <v/>
      </c>
      <c r="O14">
        <f>Raw_Data!O14</f>
        <v/>
      </c>
      <c r="P14">
        <f>Raw_Data!P14</f>
        <v/>
      </c>
      <c r="Q14">
        <f>Raw_Data!Q14</f>
        <v/>
      </c>
      <c r="R14">
        <f>Raw_Data!R14</f>
        <v/>
      </c>
      <c r="S14">
        <f>Raw_Data!S14</f>
        <v/>
      </c>
      <c r="T14">
        <f>YEAR(B14)</f>
        <v/>
      </c>
      <c r="U14">
        <f>MONTH(B14)</f>
        <v/>
      </c>
      <c r="V14">
        <f>TEXT(B14,"mmm")</f>
        <v/>
      </c>
      <c r="W14" s="15">
        <f>IFERROR(N14/L14,0)</f>
        <v/>
      </c>
      <c r="X14">
        <f>IF(K14=0,"No Discount",IF(K14&lt;=5%,"Low",IF(K14&lt;=15%,"Medium","High")))</f>
        <v/>
      </c>
      <c r="Y14">
        <f>IF(L14&gt;=20000,"High Value",IF(L14&gt;=5000,"Medium Value","Low Value"))</f>
        <v/>
      </c>
      <c r="Z14">
        <f>IF(R14&lt;=3,"Fast",IF(R14&lt;=5,"On Time","Delayed"))</f>
        <v/>
      </c>
    </row>
    <row r="15">
      <c r="A15">
        <f>Raw_Data!A15</f>
        <v/>
      </c>
      <c r="B15" s="11">
        <f>Raw_Data!B15</f>
        <v/>
      </c>
      <c r="C15">
        <f>Raw_Data!C15</f>
        <v/>
      </c>
      <c r="D15">
        <f>Raw_Data!D15</f>
        <v/>
      </c>
      <c r="E15">
        <f>Raw_Data!E15</f>
        <v/>
      </c>
      <c r="F15">
        <f>Raw_Data!F15</f>
        <v/>
      </c>
      <c r="G15">
        <f>Raw_Data!G15</f>
        <v/>
      </c>
      <c r="H15">
        <f>Raw_Data!H15</f>
        <v/>
      </c>
      <c r="I15">
        <f>Raw_Data!I15</f>
        <v/>
      </c>
      <c r="J15" s="12">
        <f>Raw_Data!J15</f>
        <v/>
      </c>
      <c r="K15" s="13">
        <f>Raw_Data!K15</f>
        <v/>
      </c>
      <c r="L15" s="12">
        <f>Raw_Data!L15</f>
        <v/>
      </c>
      <c r="M15" s="12">
        <f>Raw_Data!M15</f>
        <v/>
      </c>
      <c r="N15" s="12">
        <f>Raw_Data!N15</f>
        <v/>
      </c>
      <c r="O15">
        <f>Raw_Data!O15</f>
        <v/>
      </c>
      <c r="P15">
        <f>Raw_Data!P15</f>
        <v/>
      </c>
      <c r="Q15">
        <f>Raw_Data!Q15</f>
        <v/>
      </c>
      <c r="R15">
        <f>Raw_Data!R15</f>
        <v/>
      </c>
      <c r="S15">
        <f>Raw_Data!S15</f>
        <v/>
      </c>
      <c r="T15">
        <f>YEAR(B15)</f>
        <v/>
      </c>
      <c r="U15">
        <f>MONTH(B15)</f>
        <v/>
      </c>
      <c r="V15">
        <f>TEXT(B15,"mmm")</f>
        <v/>
      </c>
      <c r="W15" s="15">
        <f>IFERROR(N15/L15,0)</f>
        <v/>
      </c>
      <c r="X15">
        <f>IF(K15=0,"No Discount",IF(K15&lt;=5%,"Low",IF(K15&lt;=15%,"Medium","High")))</f>
        <v/>
      </c>
      <c r="Y15">
        <f>IF(L15&gt;=20000,"High Value",IF(L15&gt;=5000,"Medium Value","Low Value"))</f>
        <v/>
      </c>
      <c r="Z15">
        <f>IF(R15&lt;=3,"Fast",IF(R15&lt;=5,"On Time","Delayed"))</f>
        <v/>
      </c>
    </row>
    <row r="16">
      <c r="A16">
        <f>Raw_Data!A16</f>
        <v/>
      </c>
      <c r="B16" s="11">
        <f>Raw_Data!B16</f>
        <v/>
      </c>
      <c r="C16">
        <f>Raw_Data!C16</f>
        <v/>
      </c>
      <c r="D16">
        <f>Raw_Data!D16</f>
        <v/>
      </c>
      <c r="E16">
        <f>Raw_Data!E16</f>
        <v/>
      </c>
      <c r="F16">
        <f>Raw_Data!F16</f>
        <v/>
      </c>
      <c r="G16">
        <f>Raw_Data!G16</f>
        <v/>
      </c>
      <c r="H16">
        <f>Raw_Data!H16</f>
        <v/>
      </c>
      <c r="I16">
        <f>Raw_Data!I16</f>
        <v/>
      </c>
      <c r="J16" s="12">
        <f>Raw_Data!J16</f>
        <v/>
      </c>
      <c r="K16" s="13">
        <f>Raw_Data!K16</f>
        <v/>
      </c>
      <c r="L16" s="12">
        <f>Raw_Data!L16</f>
        <v/>
      </c>
      <c r="M16" s="12">
        <f>Raw_Data!M16</f>
        <v/>
      </c>
      <c r="N16" s="12">
        <f>Raw_Data!N16</f>
        <v/>
      </c>
      <c r="O16">
        <f>Raw_Data!O16</f>
        <v/>
      </c>
      <c r="P16">
        <f>Raw_Data!P16</f>
        <v/>
      </c>
      <c r="Q16">
        <f>Raw_Data!Q16</f>
        <v/>
      </c>
      <c r="R16">
        <f>Raw_Data!R16</f>
        <v/>
      </c>
      <c r="S16">
        <f>Raw_Data!S16</f>
        <v/>
      </c>
      <c r="T16">
        <f>YEAR(B16)</f>
        <v/>
      </c>
      <c r="U16">
        <f>MONTH(B16)</f>
        <v/>
      </c>
      <c r="V16">
        <f>TEXT(B16,"mmm")</f>
        <v/>
      </c>
      <c r="W16" s="15">
        <f>IFERROR(N16/L16,0)</f>
        <v/>
      </c>
      <c r="X16">
        <f>IF(K16=0,"No Discount",IF(K16&lt;=5%,"Low",IF(K16&lt;=15%,"Medium","High")))</f>
        <v/>
      </c>
      <c r="Y16">
        <f>IF(L16&gt;=20000,"High Value",IF(L16&gt;=5000,"Medium Value","Low Value"))</f>
        <v/>
      </c>
      <c r="Z16">
        <f>IF(R16&lt;=3,"Fast",IF(R16&lt;=5,"On Time","Delayed"))</f>
        <v/>
      </c>
    </row>
    <row r="17">
      <c r="A17">
        <f>Raw_Data!A17</f>
        <v/>
      </c>
      <c r="B17" s="11">
        <f>Raw_Data!B17</f>
        <v/>
      </c>
      <c r="C17">
        <f>Raw_Data!C17</f>
        <v/>
      </c>
      <c r="D17">
        <f>Raw_Data!D17</f>
        <v/>
      </c>
      <c r="E17">
        <f>Raw_Data!E17</f>
        <v/>
      </c>
      <c r="F17">
        <f>Raw_Data!F17</f>
        <v/>
      </c>
      <c r="G17">
        <f>Raw_Data!G17</f>
        <v/>
      </c>
      <c r="H17">
        <f>Raw_Data!H17</f>
        <v/>
      </c>
      <c r="I17">
        <f>Raw_Data!I17</f>
        <v/>
      </c>
      <c r="J17" s="12">
        <f>Raw_Data!J17</f>
        <v/>
      </c>
      <c r="K17" s="13">
        <f>Raw_Data!K17</f>
        <v/>
      </c>
      <c r="L17" s="12">
        <f>Raw_Data!L17</f>
        <v/>
      </c>
      <c r="M17" s="12">
        <f>Raw_Data!M17</f>
        <v/>
      </c>
      <c r="N17" s="12">
        <f>Raw_Data!N17</f>
        <v/>
      </c>
      <c r="O17">
        <f>Raw_Data!O17</f>
        <v/>
      </c>
      <c r="P17">
        <f>Raw_Data!P17</f>
        <v/>
      </c>
      <c r="Q17">
        <f>Raw_Data!Q17</f>
        <v/>
      </c>
      <c r="R17">
        <f>Raw_Data!R17</f>
        <v/>
      </c>
      <c r="S17">
        <f>Raw_Data!S17</f>
        <v/>
      </c>
      <c r="T17">
        <f>YEAR(B17)</f>
        <v/>
      </c>
      <c r="U17">
        <f>MONTH(B17)</f>
        <v/>
      </c>
      <c r="V17">
        <f>TEXT(B17,"mmm")</f>
        <v/>
      </c>
      <c r="W17" s="15">
        <f>IFERROR(N17/L17,0)</f>
        <v/>
      </c>
      <c r="X17">
        <f>IF(K17=0,"No Discount",IF(K17&lt;=5%,"Low",IF(K17&lt;=15%,"Medium","High")))</f>
        <v/>
      </c>
      <c r="Y17">
        <f>IF(L17&gt;=20000,"High Value",IF(L17&gt;=5000,"Medium Value","Low Value"))</f>
        <v/>
      </c>
      <c r="Z17">
        <f>IF(R17&lt;=3,"Fast",IF(R17&lt;=5,"On Time","Delayed"))</f>
        <v/>
      </c>
    </row>
    <row r="18">
      <c r="A18">
        <f>Raw_Data!A18</f>
        <v/>
      </c>
      <c r="B18" s="11">
        <f>Raw_Data!B18</f>
        <v/>
      </c>
      <c r="C18">
        <f>Raw_Data!C18</f>
        <v/>
      </c>
      <c r="D18">
        <f>Raw_Data!D18</f>
        <v/>
      </c>
      <c r="E18">
        <f>Raw_Data!E18</f>
        <v/>
      </c>
      <c r="F18">
        <f>Raw_Data!F18</f>
        <v/>
      </c>
      <c r="G18">
        <f>Raw_Data!G18</f>
        <v/>
      </c>
      <c r="H18">
        <f>Raw_Data!H18</f>
        <v/>
      </c>
      <c r="I18">
        <f>Raw_Data!I18</f>
        <v/>
      </c>
      <c r="J18" s="12">
        <f>Raw_Data!J18</f>
        <v/>
      </c>
      <c r="K18" s="13">
        <f>Raw_Data!K18</f>
        <v/>
      </c>
      <c r="L18" s="12">
        <f>Raw_Data!L18</f>
        <v/>
      </c>
      <c r="M18" s="12">
        <f>Raw_Data!M18</f>
        <v/>
      </c>
      <c r="N18" s="12">
        <f>Raw_Data!N18</f>
        <v/>
      </c>
      <c r="O18">
        <f>Raw_Data!O18</f>
        <v/>
      </c>
      <c r="P18">
        <f>Raw_Data!P18</f>
        <v/>
      </c>
      <c r="Q18">
        <f>Raw_Data!Q18</f>
        <v/>
      </c>
      <c r="R18">
        <f>Raw_Data!R18</f>
        <v/>
      </c>
      <c r="S18">
        <f>Raw_Data!S18</f>
        <v/>
      </c>
      <c r="T18">
        <f>YEAR(B18)</f>
        <v/>
      </c>
      <c r="U18">
        <f>MONTH(B18)</f>
        <v/>
      </c>
      <c r="V18">
        <f>TEXT(B18,"mmm")</f>
        <v/>
      </c>
      <c r="W18" s="15">
        <f>IFERROR(N18/L18,0)</f>
        <v/>
      </c>
      <c r="X18">
        <f>IF(K18=0,"No Discount",IF(K18&lt;=5%,"Low",IF(K18&lt;=15%,"Medium","High")))</f>
        <v/>
      </c>
      <c r="Y18">
        <f>IF(L18&gt;=20000,"High Value",IF(L18&gt;=5000,"Medium Value","Low Value"))</f>
        <v/>
      </c>
      <c r="Z18">
        <f>IF(R18&lt;=3,"Fast",IF(R18&lt;=5,"On Time","Delayed"))</f>
        <v/>
      </c>
    </row>
    <row r="19">
      <c r="A19">
        <f>Raw_Data!A19</f>
        <v/>
      </c>
      <c r="B19" s="11">
        <f>Raw_Data!B19</f>
        <v/>
      </c>
      <c r="C19">
        <f>Raw_Data!C19</f>
        <v/>
      </c>
      <c r="D19">
        <f>Raw_Data!D19</f>
        <v/>
      </c>
      <c r="E19">
        <f>Raw_Data!E19</f>
        <v/>
      </c>
      <c r="F19">
        <f>Raw_Data!F19</f>
        <v/>
      </c>
      <c r="G19">
        <f>Raw_Data!G19</f>
        <v/>
      </c>
      <c r="H19">
        <f>Raw_Data!H19</f>
        <v/>
      </c>
      <c r="I19">
        <f>Raw_Data!I19</f>
        <v/>
      </c>
      <c r="J19" s="12">
        <f>Raw_Data!J19</f>
        <v/>
      </c>
      <c r="K19" s="13">
        <f>Raw_Data!K19</f>
        <v/>
      </c>
      <c r="L19" s="12">
        <f>Raw_Data!L19</f>
        <v/>
      </c>
      <c r="M19" s="12">
        <f>Raw_Data!M19</f>
        <v/>
      </c>
      <c r="N19" s="12">
        <f>Raw_Data!N19</f>
        <v/>
      </c>
      <c r="O19">
        <f>Raw_Data!O19</f>
        <v/>
      </c>
      <c r="P19">
        <f>Raw_Data!P19</f>
        <v/>
      </c>
      <c r="Q19">
        <f>Raw_Data!Q19</f>
        <v/>
      </c>
      <c r="R19">
        <f>Raw_Data!R19</f>
        <v/>
      </c>
      <c r="S19">
        <f>Raw_Data!S19</f>
        <v/>
      </c>
      <c r="T19">
        <f>YEAR(B19)</f>
        <v/>
      </c>
      <c r="U19">
        <f>MONTH(B19)</f>
        <v/>
      </c>
      <c r="V19">
        <f>TEXT(B19,"mmm")</f>
        <v/>
      </c>
      <c r="W19" s="15">
        <f>IFERROR(N19/L19,0)</f>
        <v/>
      </c>
      <c r="X19">
        <f>IF(K19=0,"No Discount",IF(K19&lt;=5%,"Low",IF(K19&lt;=15%,"Medium","High")))</f>
        <v/>
      </c>
      <c r="Y19">
        <f>IF(L19&gt;=20000,"High Value",IF(L19&gt;=5000,"Medium Value","Low Value"))</f>
        <v/>
      </c>
      <c r="Z19">
        <f>IF(R19&lt;=3,"Fast",IF(R19&lt;=5,"On Time","Delayed"))</f>
        <v/>
      </c>
    </row>
    <row r="20">
      <c r="A20">
        <f>Raw_Data!A20</f>
        <v/>
      </c>
      <c r="B20" s="11">
        <f>Raw_Data!B20</f>
        <v/>
      </c>
      <c r="C20">
        <f>Raw_Data!C20</f>
        <v/>
      </c>
      <c r="D20">
        <f>Raw_Data!D20</f>
        <v/>
      </c>
      <c r="E20">
        <f>Raw_Data!E20</f>
        <v/>
      </c>
      <c r="F20">
        <f>Raw_Data!F20</f>
        <v/>
      </c>
      <c r="G20">
        <f>Raw_Data!G20</f>
        <v/>
      </c>
      <c r="H20">
        <f>Raw_Data!H20</f>
        <v/>
      </c>
      <c r="I20">
        <f>Raw_Data!I20</f>
        <v/>
      </c>
      <c r="J20" s="12">
        <f>Raw_Data!J20</f>
        <v/>
      </c>
      <c r="K20" s="13">
        <f>Raw_Data!K20</f>
        <v/>
      </c>
      <c r="L20" s="12">
        <f>Raw_Data!L20</f>
        <v/>
      </c>
      <c r="M20" s="12">
        <f>Raw_Data!M20</f>
        <v/>
      </c>
      <c r="N20" s="12">
        <f>Raw_Data!N20</f>
        <v/>
      </c>
      <c r="O20">
        <f>Raw_Data!O20</f>
        <v/>
      </c>
      <c r="P20">
        <f>Raw_Data!P20</f>
        <v/>
      </c>
      <c r="Q20">
        <f>Raw_Data!Q20</f>
        <v/>
      </c>
      <c r="R20">
        <f>Raw_Data!R20</f>
        <v/>
      </c>
      <c r="S20">
        <f>Raw_Data!S20</f>
        <v/>
      </c>
      <c r="T20">
        <f>YEAR(B20)</f>
        <v/>
      </c>
      <c r="U20">
        <f>MONTH(B20)</f>
        <v/>
      </c>
      <c r="V20">
        <f>TEXT(B20,"mmm")</f>
        <v/>
      </c>
      <c r="W20" s="15">
        <f>IFERROR(N20/L20,0)</f>
        <v/>
      </c>
      <c r="X20">
        <f>IF(K20=0,"No Discount",IF(K20&lt;=5%,"Low",IF(K20&lt;=15%,"Medium","High")))</f>
        <v/>
      </c>
      <c r="Y20">
        <f>IF(L20&gt;=20000,"High Value",IF(L20&gt;=5000,"Medium Value","Low Value"))</f>
        <v/>
      </c>
      <c r="Z20">
        <f>IF(R20&lt;=3,"Fast",IF(R20&lt;=5,"On Time","Delayed"))</f>
        <v/>
      </c>
    </row>
    <row r="21">
      <c r="A21">
        <f>Raw_Data!A21</f>
        <v/>
      </c>
      <c r="B21" s="11">
        <f>Raw_Data!B21</f>
        <v/>
      </c>
      <c r="C21">
        <f>Raw_Data!C21</f>
        <v/>
      </c>
      <c r="D21">
        <f>Raw_Data!D21</f>
        <v/>
      </c>
      <c r="E21">
        <f>Raw_Data!E21</f>
        <v/>
      </c>
      <c r="F21">
        <f>Raw_Data!F21</f>
        <v/>
      </c>
      <c r="G21">
        <f>Raw_Data!G21</f>
        <v/>
      </c>
      <c r="H21">
        <f>Raw_Data!H21</f>
        <v/>
      </c>
      <c r="I21">
        <f>Raw_Data!I21</f>
        <v/>
      </c>
      <c r="J21" s="12">
        <f>Raw_Data!J21</f>
        <v/>
      </c>
      <c r="K21" s="13">
        <f>Raw_Data!K21</f>
        <v/>
      </c>
      <c r="L21" s="12">
        <f>Raw_Data!L21</f>
        <v/>
      </c>
      <c r="M21" s="12">
        <f>Raw_Data!M21</f>
        <v/>
      </c>
      <c r="N21" s="12">
        <f>Raw_Data!N21</f>
        <v/>
      </c>
      <c r="O21">
        <f>Raw_Data!O21</f>
        <v/>
      </c>
      <c r="P21">
        <f>Raw_Data!P21</f>
        <v/>
      </c>
      <c r="Q21">
        <f>Raw_Data!Q21</f>
        <v/>
      </c>
      <c r="R21">
        <f>Raw_Data!R21</f>
        <v/>
      </c>
      <c r="S21">
        <f>Raw_Data!S21</f>
        <v/>
      </c>
      <c r="T21">
        <f>YEAR(B21)</f>
        <v/>
      </c>
      <c r="U21">
        <f>MONTH(B21)</f>
        <v/>
      </c>
      <c r="V21">
        <f>TEXT(B21,"mmm")</f>
        <v/>
      </c>
      <c r="W21" s="15">
        <f>IFERROR(N21/L21,0)</f>
        <v/>
      </c>
      <c r="X21">
        <f>IF(K21=0,"No Discount",IF(K21&lt;=5%,"Low",IF(K21&lt;=15%,"Medium","High")))</f>
        <v/>
      </c>
      <c r="Y21">
        <f>IF(L21&gt;=20000,"High Value",IF(L21&gt;=5000,"Medium Value","Low Value"))</f>
        <v/>
      </c>
      <c r="Z21">
        <f>IF(R21&lt;=3,"Fast",IF(R21&lt;=5,"On Time","Delayed"))</f>
        <v/>
      </c>
    </row>
    <row r="22">
      <c r="A22">
        <f>Raw_Data!A22</f>
        <v/>
      </c>
      <c r="B22" s="11">
        <f>Raw_Data!B22</f>
        <v/>
      </c>
      <c r="C22">
        <f>Raw_Data!C22</f>
        <v/>
      </c>
      <c r="D22">
        <f>Raw_Data!D22</f>
        <v/>
      </c>
      <c r="E22">
        <f>Raw_Data!E22</f>
        <v/>
      </c>
      <c r="F22">
        <f>Raw_Data!F22</f>
        <v/>
      </c>
      <c r="G22">
        <f>Raw_Data!G22</f>
        <v/>
      </c>
      <c r="H22">
        <f>Raw_Data!H22</f>
        <v/>
      </c>
      <c r="I22">
        <f>Raw_Data!I22</f>
        <v/>
      </c>
      <c r="J22" s="12">
        <f>Raw_Data!J22</f>
        <v/>
      </c>
      <c r="K22" s="13">
        <f>Raw_Data!K22</f>
        <v/>
      </c>
      <c r="L22" s="12">
        <f>Raw_Data!L22</f>
        <v/>
      </c>
      <c r="M22" s="12">
        <f>Raw_Data!M22</f>
        <v/>
      </c>
      <c r="N22" s="12">
        <f>Raw_Data!N22</f>
        <v/>
      </c>
      <c r="O22">
        <f>Raw_Data!O22</f>
        <v/>
      </c>
      <c r="P22">
        <f>Raw_Data!P22</f>
        <v/>
      </c>
      <c r="Q22">
        <f>Raw_Data!Q22</f>
        <v/>
      </c>
      <c r="R22">
        <f>Raw_Data!R22</f>
        <v/>
      </c>
      <c r="S22">
        <f>Raw_Data!S22</f>
        <v/>
      </c>
      <c r="T22">
        <f>YEAR(B22)</f>
        <v/>
      </c>
      <c r="U22">
        <f>MONTH(B22)</f>
        <v/>
      </c>
      <c r="V22">
        <f>TEXT(B22,"mmm")</f>
        <v/>
      </c>
      <c r="W22" s="15">
        <f>IFERROR(N22/L22,0)</f>
        <v/>
      </c>
      <c r="X22">
        <f>IF(K22=0,"No Discount",IF(K22&lt;=5%,"Low",IF(K22&lt;=15%,"Medium","High")))</f>
        <v/>
      </c>
      <c r="Y22">
        <f>IF(L22&gt;=20000,"High Value",IF(L22&gt;=5000,"Medium Value","Low Value"))</f>
        <v/>
      </c>
      <c r="Z22">
        <f>IF(R22&lt;=3,"Fast",IF(R22&lt;=5,"On Time","Delayed"))</f>
        <v/>
      </c>
    </row>
    <row r="23">
      <c r="A23">
        <f>Raw_Data!A23</f>
        <v/>
      </c>
      <c r="B23" s="11">
        <f>Raw_Data!B23</f>
        <v/>
      </c>
      <c r="C23">
        <f>Raw_Data!C23</f>
        <v/>
      </c>
      <c r="D23">
        <f>Raw_Data!D23</f>
        <v/>
      </c>
      <c r="E23">
        <f>Raw_Data!E23</f>
        <v/>
      </c>
      <c r="F23">
        <f>Raw_Data!F23</f>
        <v/>
      </c>
      <c r="G23">
        <f>Raw_Data!G23</f>
        <v/>
      </c>
      <c r="H23">
        <f>Raw_Data!H23</f>
        <v/>
      </c>
      <c r="I23">
        <f>Raw_Data!I23</f>
        <v/>
      </c>
      <c r="J23" s="12">
        <f>Raw_Data!J23</f>
        <v/>
      </c>
      <c r="K23" s="13">
        <f>Raw_Data!K23</f>
        <v/>
      </c>
      <c r="L23" s="12">
        <f>Raw_Data!L23</f>
        <v/>
      </c>
      <c r="M23" s="12">
        <f>Raw_Data!M23</f>
        <v/>
      </c>
      <c r="N23" s="12">
        <f>Raw_Data!N23</f>
        <v/>
      </c>
      <c r="O23">
        <f>Raw_Data!O23</f>
        <v/>
      </c>
      <c r="P23">
        <f>Raw_Data!P23</f>
        <v/>
      </c>
      <c r="Q23">
        <f>Raw_Data!Q23</f>
        <v/>
      </c>
      <c r="R23">
        <f>Raw_Data!R23</f>
        <v/>
      </c>
      <c r="S23">
        <f>Raw_Data!S23</f>
        <v/>
      </c>
      <c r="T23">
        <f>YEAR(B23)</f>
        <v/>
      </c>
      <c r="U23">
        <f>MONTH(B23)</f>
        <v/>
      </c>
      <c r="V23">
        <f>TEXT(B23,"mmm")</f>
        <v/>
      </c>
      <c r="W23" s="15">
        <f>IFERROR(N23/L23,0)</f>
        <v/>
      </c>
      <c r="X23">
        <f>IF(K23=0,"No Discount",IF(K23&lt;=5%,"Low",IF(K23&lt;=15%,"Medium","High")))</f>
        <v/>
      </c>
      <c r="Y23">
        <f>IF(L23&gt;=20000,"High Value",IF(L23&gt;=5000,"Medium Value","Low Value"))</f>
        <v/>
      </c>
      <c r="Z23">
        <f>IF(R23&lt;=3,"Fast",IF(R23&lt;=5,"On Time","Delayed"))</f>
        <v/>
      </c>
    </row>
    <row r="24">
      <c r="A24">
        <f>Raw_Data!A24</f>
        <v/>
      </c>
      <c r="B24" s="11">
        <f>Raw_Data!B24</f>
        <v/>
      </c>
      <c r="C24">
        <f>Raw_Data!C24</f>
        <v/>
      </c>
      <c r="D24">
        <f>Raw_Data!D24</f>
        <v/>
      </c>
      <c r="E24">
        <f>Raw_Data!E24</f>
        <v/>
      </c>
      <c r="F24">
        <f>Raw_Data!F24</f>
        <v/>
      </c>
      <c r="G24">
        <f>Raw_Data!G24</f>
        <v/>
      </c>
      <c r="H24">
        <f>Raw_Data!H24</f>
        <v/>
      </c>
      <c r="I24">
        <f>Raw_Data!I24</f>
        <v/>
      </c>
      <c r="J24" s="12">
        <f>Raw_Data!J24</f>
        <v/>
      </c>
      <c r="K24" s="13">
        <f>Raw_Data!K24</f>
        <v/>
      </c>
      <c r="L24" s="12">
        <f>Raw_Data!L24</f>
        <v/>
      </c>
      <c r="M24" s="12">
        <f>Raw_Data!M24</f>
        <v/>
      </c>
      <c r="N24" s="12">
        <f>Raw_Data!N24</f>
        <v/>
      </c>
      <c r="O24">
        <f>Raw_Data!O24</f>
        <v/>
      </c>
      <c r="P24">
        <f>Raw_Data!P24</f>
        <v/>
      </c>
      <c r="Q24">
        <f>Raw_Data!Q24</f>
        <v/>
      </c>
      <c r="R24">
        <f>Raw_Data!R24</f>
        <v/>
      </c>
      <c r="S24">
        <f>Raw_Data!S24</f>
        <v/>
      </c>
      <c r="T24">
        <f>YEAR(B24)</f>
        <v/>
      </c>
      <c r="U24">
        <f>MONTH(B24)</f>
        <v/>
      </c>
      <c r="V24">
        <f>TEXT(B24,"mmm")</f>
        <v/>
      </c>
      <c r="W24" s="15">
        <f>IFERROR(N24/L24,0)</f>
        <v/>
      </c>
      <c r="X24">
        <f>IF(K24=0,"No Discount",IF(K24&lt;=5%,"Low",IF(K24&lt;=15%,"Medium","High")))</f>
        <v/>
      </c>
      <c r="Y24">
        <f>IF(L24&gt;=20000,"High Value",IF(L24&gt;=5000,"Medium Value","Low Value"))</f>
        <v/>
      </c>
      <c r="Z24">
        <f>IF(R24&lt;=3,"Fast",IF(R24&lt;=5,"On Time","Delayed"))</f>
        <v/>
      </c>
    </row>
    <row r="25">
      <c r="A25">
        <f>Raw_Data!A25</f>
        <v/>
      </c>
      <c r="B25" s="11">
        <f>Raw_Data!B25</f>
        <v/>
      </c>
      <c r="C25">
        <f>Raw_Data!C25</f>
        <v/>
      </c>
      <c r="D25">
        <f>Raw_Data!D25</f>
        <v/>
      </c>
      <c r="E25">
        <f>Raw_Data!E25</f>
        <v/>
      </c>
      <c r="F25">
        <f>Raw_Data!F25</f>
        <v/>
      </c>
      <c r="G25">
        <f>Raw_Data!G25</f>
        <v/>
      </c>
      <c r="H25">
        <f>Raw_Data!H25</f>
        <v/>
      </c>
      <c r="I25">
        <f>Raw_Data!I25</f>
        <v/>
      </c>
      <c r="J25" s="12">
        <f>Raw_Data!J25</f>
        <v/>
      </c>
      <c r="K25" s="13">
        <f>Raw_Data!K25</f>
        <v/>
      </c>
      <c r="L25" s="12">
        <f>Raw_Data!L25</f>
        <v/>
      </c>
      <c r="M25" s="12">
        <f>Raw_Data!M25</f>
        <v/>
      </c>
      <c r="N25" s="12">
        <f>Raw_Data!N25</f>
        <v/>
      </c>
      <c r="O25">
        <f>Raw_Data!O25</f>
        <v/>
      </c>
      <c r="P25">
        <f>Raw_Data!P25</f>
        <v/>
      </c>
      <c r="Q25">
        <f>Raw_Data!Q25</f>
        <v/>
      </c>
      <c r="R25">
        <f>Raw_Data!R25</f>
        <v/>
      </c>
      <c r="S25">
        <f>Raw_Data!S25</f>
        <v/>
      </c>
      <c r="T25">
        <f>YEAR(B25)</f>
        <v/>
      </c>
      <c r="U25">
        <f>MONTH(B25)</f>
        <v/>
      </c>
      <c r="V25">
        <f>TEXT(B25,"mmm")</f>
        <v/>
      </c>
      <c r="W25" s="15">
        <f>IFERROR(N25/L25,0)</f>
        <v/>
      </c>
      <c r="X25">
        <f>IF(K25=0,"No Discount",IF(K25&lt;=5%,"Low",IF(K25&lt;=15%,"Medium","High")))</f>
        <v/>
      </c>
      <c r="Y25">
        <f>IF(L25&gt;=20000,"High Value",IF(L25&gt;=5000,"Medium Value","Low Value"))</f>
        <v/>
      </c>
      <c r="Z25">
        <f>IF(R25&lt;=3,"Fast",IF(R25&lt;=5,"On Time","Delayed"))</f>
        <v/>
      </c>
    </row>
    <row r="26">
      <c r="A26">
        <f>Raw_Data!A26</f>
        <v/>
      </c>
      <c r="B26" s="11">
        <f>Raw_Data!B26</f>
        <v/>
      </c>
      <c r="C26">
        <f>Raw_Data!C26</f>
        <v/>
      </c>
      <c r="D26">
        <f>Raw_Data!D26</f>
        <v/>
      </c>
      <c r="E26">
        <f>Raw_Data!E26</f>
        <v/>
      </c>
      <c r="F26">
        <f>Raw_Data!F26</f>
        <v/>
      </c>
      <c r="G26">
        <f>Raw_Data!G26</f>
        <v/>
      </c>
      <c r="H26">
        <f>Raw_Data!H26</f>
        <v/>
      </c>
      <c r="I26">
        <f>Raw_Data!I26</f>
        <v/>
      </c>
      <c r="J26" s="12">
        <f>Raw_Data!J26</f>
        <v/>
      </c>
      <c r="K26" s="13">
        <f>Raw_Data!K26</f>
        <v/>
      </c>
      <c r="L26" s="12">
        <f>Raw_Data!L26</f>
        <v/>
      </c>
      <c r="M26" s="12">
        <f>Raw_Data!M26</f>
        <v/>
      </c>
      <c r="N26" s="12">
        <f>Raw_Data!N26</f>
        <v/>
      </c>
      <c r="O26">
        <f>Raw_Data!O26</f>
        <v/>
      </c>
      <c r="P26">
        <f>Raw_Data!P26</f>
        <v/>
      </c>
      <c r="Q26">
        <f>Raw_Data!Q26</f>
        <v/>
      </c>
      <c r="R26">
        <f>Raw_Data!R26</f>
        <v/>
      </c>
      <c r="S26">
        <f>Raw_Data!S26</f>
        <v/>
      </c>
      <c r="T26">
        <f>YEAR(B26)</f>
        <v/>
      </c>
      <c r="U26">
        <f>MONTH(B26)</f>
        <v/>
      </c>
      <c r="V26">
        <f>TEXT(B26,"mmm")</f>
        <v/>
      </c>
      <c r="W26" s="15">
        <f>IFERROR(N26/L26,0)</f>
        <v/>
      </c>
      <c r="X26">
        <f>IF(K26=0,"No Discount",IF(K26&lt;=5%,"Low",IF(K26&lt;=15%,"Medium","High")))</f>
        <v/>
      </c>
      <c r="Y26">
        <f>IF(L26&gt;=20000,"High Value",IF(L26&gt;=5000,"Medium Value","Low Value"))</f>
        <v/>
      </c>
      <c r="Z26">
        <f>IF(R26&lt;=3,"Fast",IF(R26&lt;=5,"On Time","Delayed"))</f>
        <v/>
      </c>
    </row>
    <row r="27">
      <c r="A27">
        <f>Raw_Data!A27</f>
        <v/>
      </c>
      <c r="B27" s="11">
        <f>Raw_Data!B27</f>
        <v/>
      </c>
      <c r="C27">
        <f>Raw_Data!C27</f>
        <v/>
      </c>
      <c r="D27">
        <f>Raw_Data!D27</f>
        <v/>
      </c>
      <c r="E27">
        <f>Raw_Data!E27</f>
        <v/>
      </c>
      <c r="F27">
        <f>Raw_Data!F27</f>
        <v/>
      </c>
      <c r="G27">
        <f>Raw_Data!G27</f>
        <v/>
      </c>
      <c r="H27">
        <f>Raw_Data!H27</f>
        <v/>
      </c>
      <c r="I27">
        <f>Raw_Data!I27</f>
        <v/>
      </c>
      <c r="J27" s="12">
        <f>Raw_Data!J27</f>
        <v/>
      </c>
      <c r="K27" s="13">
        <f>Raw_Data!K27</f>
        <v/>
      </c>
      <c r="L27" s="12">
        <f>Raw_Data!L27</f>
        <v/>
      </c>
      <c r="M27" s="12">
        <f>Raw_Data!M27</f>
        <v/>
      </c>
      <c r="N27" s="12">
        <f>Raw_Data!N27</f>
        <v/>
      </c>
      <c r="O27">
        <f>Raw_Data!O27</f>
        <v/>
      </c>
      <c r="P27">
        <f>Raw_Data!P27</f>
        <v/>
      </c>
      <c r="Q27">
        <f>Raw_Data!Q27</f>
        <v/>
      </c>
      <c r="R27">
        <f>Raw_Data!R27</f>
        <v/>
      </c>
      <c r="S27">
        <f>Raw_Data!S27</f>
        <v/>
      </c>
      <c r="T27">
        <f>YEAR(B27)</f>
        <v/>
      </c>
      <c r="U27">
        <f>MONTH(B27)</f>
        <v/>
      </c>
      <c r="V27">
        <f>TEXT(B27,"mmm")</f>
        <v/>
      </c>
      <c r="W27" s="15">
        <f>IFERROR(N27/L27,0)</f>
        <v/>
      </c>
      <c r="X27">
        <f>IF(K27=0,"No Discount",IF(K27&lt;=5%,"Low",IF(K27&lt;=15%,"Medium","High")))</f>
        <v/>
      </c>
      <c r="Y27">
        <f>IF(L27&gt;=20000,"High Value",IF(L27&gt;=5000,"Medium Value","Low Value"))</f>
        <v/>
      </c>
      <c r="Z27">
        <f>IF(R27&lt;=3,"Fast",IF(R27&lt;=5,"On Time","Delayed"))</f>
        <v/>
      </c>
    </row>
    <row r="28">
      <c r="A28">
        <f>Raw_Data!A28</f>
        <v/>
      </c>
      <c r="B28" s="11">
        <f>Raw_Data!B28</f>
        <v/>
      </c>
      <c r="C28">
        <f>Raw_Data!C28</f>
        <v/>
      </c>
      <c r="D28">
        <f>Raw_Data!D28</f>
        <v/>
      </c>
      <c r="E28">
        <f>Raw_Data!E28</f>
        <v/>
      </c>
      <c r="F28">
        <f>Raw_Data!F28</f>
        <v/>
      </c>
      <c r="G28">
        <f>Raw_Data!G28</f>
        <v/>
      </c>
      <c r="H28">
        <f>Raw_Data!H28</f>
        <v/>
      </c>
      <c r="I28">
        <f>Raw_Data!I28</f>
        <v/>
      </c>
      <c r="J28" s="12">
        <f>Raw_Data!J28</f>
        <v/>
      </c>
      <c r="K28" s="13">
        <f>Raw_Data!K28</f>
        <v/>
      </c>
      <c r="L28" s="12">
        <f>Raw_Data!L28</f>
        <v/>
      </c>
      <c r="M28" s="12">
        <f>Raw_Data!M28</f>
        <v/>
      </c>
      <c r="N28" s="12">
        <f>Raw_Data!N28</f>
        <v/>
      </c>
      <c r="O28">
        <f>Raw_Data!O28</f>
        <v/>
      </c>
      <c r="P28">
        <f>Raw_Data!P28</f>
        <v/>
      </c>
      <c r="Q28">
        <f>Raw_Data!Q28</f>
        <v/>
      </c>
      <c r="R28">
        <f>Raw_Data!R28</f>
        <v/>
      </c>
      <c r="S28">
        <f>Raw_Data!S28</f>
        <v/>
      </c>
      <c r="T28">
        <f>YEAR(B28)</f>
        <v/>
      </c>
      <c r="U28">
        <f>MONTH(B28)</f>
        <v/>
      </c>
      <c r="V28">
        <f>TEXT(B28,"mmm")</f>
        <v/>
      </c>
      <c r="W28" s="15">
        <f>IFERROR(N28/L28,0)</f>
        <v/>
      </c>
      <c r="X28">
        <f>IF(K28=0,"No Discount",IF(K28&lt;=5%,"Low",IF(K28&lt;=15%,"Medium","High")))</f>
        <v/>
      </c>
      <c r="Y28">
        <f>IF(L28&gt;=20000,"High Value",IF(L28&gt;=5000,"Medium Value","Low Value"))</f>
        <v/>
      </c>
      <c r="Z28">
        <f>IF(R28&lt;=3,"Fast",IF(R28&lt;=5,"On Time","Delayed"))</f>
        <v/>
      </c>
    </row>
    <row r="29">
      <c r="A29">
        <f>Raw_Data!A29</f>
        <v/>
      </c>
      <c r="B29" s="11">
        <f>Raw_Data!B29</f>
        <v/>
      </c>
      <c r="C29">
        <f>Raw_Data!C29</f>
        <v/>
      </c>
      <c r="D29">
        <f>Raw_Data!D29</f>
        <v/>
      </c>
      <c r="E29">
        <f>Raw_Data!E29</f>
        <v/>
      </c>
      <c r="F29">
        <f>Raw_Data!F29</f>
        <v/>
      </c>
      <c r="G29">
        <f>Raw_Data!G29</f>
        <v/>
      </c>
      <c r="H29">
        <f>Raw_Data!H29</f>
        <v/>
      </c>
      <c r="I29">
        <f>Raw_Data!I29</f>
        <v/>
      </c>
      <c r="J29" s="12">
        <f>Raw_Data!J29</f>
        <v/>
      </c>
      <c r="K29" s="13">
        <f>Raw_Data!K29</f>
        <v/>
      </c>
      <c r="L29" s="12">
        <f>Raw_Data!L29</f>
        <v/>
      </c>
      <c r="M29" s="12">
        <f>Raw_Data!M29</f>
        <v/>
      </c>
      <c r="N29" s="12">
        <f>Raw_Data!N29</f>
        <v/>
      </c>
      <c r="O29">
        <f>Raw_Data!O29</f>
        <v/>
      </c>
      <c r="P29">
        <f>Raw_Data!P29</f>
        <v/>
      </c>
      <c r="Q29">
        <f>Raw_Data!Q29</f>
        <v/>
      </c>
      <c r="R29">
        <f>Raw_Data!R29</f>
        <v/>
      </c>
      <c r="S29">
        <f>Raw_Data!S29</f>
        <v/>
      </c>
      <c r="T29">
        <f>YEAR(B29)</f>
        <v/>
      </c>
      <c r="U29">
        <f>MONTH(B29)</f>
        <v/>
      </c>
      <c r="V29">
        <f>TEXT(B29,"mmm")</f>
        <v/>
      </c>
      <c r="W29" s="15">
        <f>IFERROR(N29/L29,0)</f>
        <v/>
      </c>
      <c r="X29">
        <f>IF(K29=0,"No Discount",IF(K29&lt;=5%,"Low",IF(K29&lt;=15%,"Medium","High")))</f>
        <v/>
      </c>
      <c r="Y29">
        <f>IF(L29&gt;=20000,"High Value",IF(L29&gt;=5000,"Medium Value","Low Value"))</f>
        <v/>
      </c>
      <c r="Z29">
        <f>IF(R29&lt;=3,"Fast",IF(R29&lt;=5,"On Time","Delayed"))</f>
        <v/>
      </c>
    </row>
    <row r="30">
      <c r="A30">
        <f>Raw_Data!A30</f>
        <v/>
      </c>
      <c r="B30" s="11">
        <f>Raw_Data!B30</f>
        <v/>
      </c>
      <c r="C30">
        <f>Raw_Data!C30</f>
        <v/>
      </c>
      <c r="D30">
        <f>Raw_Data!D30</f>
        <v/>
      </c>
      <c r="E30">
        <f>Raw_Data!E30</f>
        <v/>
      </c>
      <c r="F30">
        <f>Raw_Data!F30</f>
        <v/>
      </c>
      <c r="G30">
        <f>Raw_Data!G30</f>
        <v/>
      </c>
      <c r="H30">
        <f>Raw_Data!H30</f>
        <v/>
      </c>
      <c r="I30">
        <f>Raw_Data!I30</f>
        <v/>
      </c>
      <c r="J30" s="12">
        <f>Raw_Data!J30</f>
        <v/>
      </c>
      <c r="K30" s="13">
        <f>Raw_Data!K30</f>
        <v/>
      </c>
      <c r="L30" s="12">
        <f>Raw_Data!L30</f>
        <v/>
      </c>
      <c r="M30" s="12">
        <f>Raw_Data!M30</f>
        <v/>
      </c>
      <c r="N30" s="12">
        <f>Raw_Data!N30</f>
        <v/>
      </c>
      <c r="O30">
        <f>Raw_Data!O30</f>
        <v/>
      </c>
      <c r="P30">
        <f>Raw_Data!P30</f>
        <v/>
      </c>
      <c r="Q30">
        <f>Raw_Data!Q30</f>
        <v/>
      </c>
      <c r="R30">
        <f>Raw_Data!R30</f>
        <v/>
      </c>
      <c r="S30">
        <f>Raw_Data!S30</f>
        <v/>
      </c>
      <c r="T30">
        <f>YEAR(B30)</f>
        <v/>
      </c>
      <c r="U30">
        <f>MONTH(B30)</f>
        <v/>
      </c>
      <c r="V30">
        <f>TEXT(B30,"mmm")</f>
        <v/>
      </c>
      <c r="W30" s="15">
        <f>IFERROR(N30/L30,0)</f>
        <v/>
      </c>
      <c r="X30">
        <f>IF(K30=0,"No Discount",IF(K30&lt;=5%,"Low",IF(K30&lt;=15%,"Medium","High")))</f>
        <v/>
      </c>
      <c r="Y30">
        <f>IF(L30&gt;=20000,"High Value",IF(L30&gt;=5000,"Medium Value","Low Value"))</f>
        <v/>
      </c>
      <c r="Z30">
        <f>IF(R30&lt;=3,"Fast",IF(R30&lt;=5,"On Time","Delayed"))</f>
        <v/>
      </c>
    </row>
    <row r="31">
      <c r="A31">
        <f>Raw_Data!A31</f>
        <v/>
      </c>
      <c r="B31" s="11">
        <f>Raw_Data!B31</f>
        <v/>
      </c>
      <c r="C31">
        <f>Raw_Data!C31</f>
        <v/>
      </c>
      <c r="D31">
        <f>Raw_Data!D31</f>
        <v/>
      </c>
      <c r="E31">
        <f>Raw_Data!E31</f>
        <v/>
      </c>
      <c r="F31">
        <f>Raw_Data!F31</f>
        <v/>
      </c>
      <c r="G31">
        <f>Raw_Data!G31</f>
        <v/>
      </c>
      <c r="H31">
        <f>Raw_Data!H31</f>
        <v/>
      </c>
      <c r="I31">
        <f>Raw_Data!I31</f>
        <v/>
      </c>
      <c r="J31" s="12">
        <f>Raw_Data!J31</f>
        <v/>
      </c>
      <c r="K31" s="13">
        <f>Raw_Data!K31</f>
        <v/>
      </c>
      <c r="L31" s="12">
        <f>Raw_Data!L31</f>
        <v/>
      </c>
      <c r="M31" s="12">
        <f>Raw_Data!M31</f>
        <v/>
      </c>
      <c r="N31" s="12">
        <f>Raw_Data!N31</f>
        <v/>
      </c>
      <c r="O31">
        <f>Raw_Data!O31</f>
        <v/>
      </c>
      <c r="P31">
        <f>Raw_Data!P31</f>
        <v/>
      </c>
      <c r="Q31">
        <f>Raw_Data!Q31</f>
        <v/>
      </c>
      <c r="R31">
        <f>Raw_Data!R31</f>
        <v/>
      </c>
      <c r="S31">
        <f>Raw_Data!S31</f>
        <v/>
      </c>
      <c r="T31">
        <f>YEAR(B31)</f>
        <v/>
      </c>
      <c r="U31">
        <f>MONTH(B31)</f>
        <v/>
      </c>
      <c r="V31">
        <f>TEXT(B31,"mmm")</f>
        <v/>
      </c>
      <c r="W31" s="15">
        <f>IFERROR(N31/L31,0)</f>
        <v/>
      </c>
      <c r="X31">
        <f>IF(K31=0,"No Discount",IF(K31&lt;=5%,"Low",IF(K31&lt;=15%,"Medium","High")))</f>
        <v/>
      </c>
      <c r="Y31">
        <f>IF(L31&gt;=20000,"High Value",IF(L31&gt;=5000,"Medium Value","Low Value"))</f>
        <v/>
      </c>
      <c r="Z31">
        <f>IF(R31&lt;=3,"Fast",IF(R31&lt;=5,"On Time","Delayed"))</f>
        <v/>
      </c>
    </row>
    <row r="32">
      <c r="A32">
        <f>Raw_Data!A32</f>
        <v/>
      </c>
      <c r="B32" s="11">
        <f>Raw_Data!B32</f>
        <v/>
      </c>
      <c r="C32">
        <f>Raw_Data!C32</f>
        <v/>
      </c>
      <c r="D32">
        <f>Raw_Data!D32</f>
        <v/>
      </c>
      <c r="E32">
        <f>Raw_Data!E32</f>
        <v/>
      </c>
      <c r="F32">
        <f>Raw_Data!F32</f>
        <v/>
      </c>
      <c r="G32">
        <f>Raw_Data!G32</f>
        <v/>
      </c>
      <c r="H32">
        <f>Raw_Data!H32</f>
        <v/>
      </c>
      <c r="I32">
        <f>Raw_Data!I32</f>
        <v/>
      </c>
      <c r="J32" s="12">
        <f>Raw_Data!J32</f>
        <v/>
      </c>
      <c r="K32" s="13">
        <f>Raw_Data!K32</f>
        <v/>
      </c>
      <c r="L32" s="12">
        <f>Raw_Data!L32</f>
        <v/>
      </c>
      <c r="M32" s="12">
        <f>Raw_Data!M32</f>
        <v/>
      </c>
      <c r="N32" s="12">
        <f>Raw_Data!N32</f>
        <v/>
      </c>
      <c r="O32">
        <f>Raw_Data!O32</f>
        <v/>
      </c>
      <c r="P32">
        <f>Raw_Data!P32</f>
        <v/>
      </c>
      <c r="Q32">
        <f>Raw_Data!Q32</f>
        <v/>
      </c>
      <c r="R32">
        <f>Raw_Data!R32</f>
        <v/>
      </c>
      <c r="S32">
        <f>Raw_Data!S32</f>
        <v/>
      </c>
      <c r="T32">
        <f>YEAR(B32)</f>
        <v/>
      </c>
      <c r="U32">
        <f>MONTH(B32)</f>
        <v/>
      </c>
      <c r="V32">
        <f>TEXT(B32,"mmm")</f>
        <v/>
      </c>
      <c r="W32" s="15">
        <f>IFERROR(N32/L32,0)</f>
        <v/>
      </c>
      <c r="X32">
        <f>IF(K32=0,"No Discount",IF(K32&lt;=5%,"Low",IF(K32&lt;=15%,"Medium","High")))</f>
        <v/>
      </c>
      <c r="Y32">
        <f>IF(L32&gt;=20000,"High Value",IF(L32&gt;=5000,"Medium Value","Low Value"))</f>
        <v/>
      </c>
      <c r="Z32">
        <f>IF(R32&lt;=3,"Fast",IF(R32&lt;=5,"On Time","Delayed"))</f>
        <v/>
      </c>
    </row>
    <row r="33">
      <c r="A33">
        <f>Raw_Data!A33</f>
        <v/>
      </c>
      <c r="B33" s="11">
        <f>Raw_Data!B33</f>
        <v/>
      </c>
      <c r="C33">
        <f>Raw_Data!C33</f>
        <v/>
      </c>
      <c r="D33">
        <f>Raw_Data!D33</f>
        <v/>
      </c>
      <c r="E33">
        <f>Raw_Data!E33</f>
        <v/>
      </c>
      <c r="F33">
        <f>Raw_Data!F33</f>
        <v/>
      </c>
      <c r="G33">
        <f>Raw_Data!G33</f>
        <v/>
      </c>
      <c r="H33">
        <f>Raw_Data!H33</f>
        <v/>
      </c>
      <c r="I33">
        <f>Raw_Data!I33</f>
        <v/>
      </c>
      <c r="J33" s="12">
        <f>Raw_Data!J33</f>
        <v/>
      </c>
      <c r="K33" s="13">
        <f>Raw_Data!K33</f>
        <v/>
      </c>
      <c r="L33" s="12">
        <f>Raw_Data!L33</f>
        <v/>
      </c>
      <c r="M33" s="12">
        <f>Raw_Data!M33</f>
        <v/>
      </c>
      <c r="N33" s="12">
        <f>Raw_Data!N33</f>
        <v/>
      </c>
      <c r="O33">
        <f>Raw_Data!O33</f>
        <v/>
      </c>
      <c r="P33">
        <f>Raw_Data!P33</f>
        <v/>
      </c>
      <c r="Q33">
        <f>Raw_Data!Q33</f>
        <v/>
      </c>
      <c r="R33">
        <f>Raw_Data!R33</f>
        <v/>
      </c>
      <c r="S33">
        <f>Raw_Data!S33</f>
        <v/>
      </c>
      <c r="T33">
        <f>YEAR(B33)</f>
        <v/>
      </c>
      <c r="U33">
        <f>MONTH(B33)</f>
        <v/>
      </c>
      <c r="V33">
        <f>TEXT(B33,"mmm")</f>
        <v/>
      </c>
      <c r="W33" s="15">
        <f>IFERROR(N33/L33,0)</f>
        <v/>
      </c>
      <c r="X33">
        <f>IF(K33=0,"No Discount",IF(K33&lt;=5%,"Low",IF(K33&lt;=15%,"Medium","High")))</f>
        <v/>
      </c>
      <c r="Y33">
        <f>IF(L33&gt;=20000,"High Value",IF(L33&gt;=5000,"Medium Value","Low Value"))</f>
        <v/>
      </c>
      <c r="Z33">
        <f>IF(R33&lt;=3,"Fast",IF(R33&lt;=5,"On Time","Delayed"))</f>
        <v/>
      </c>
    </row>
    <row r="34">
      <c r="A34">
        <f>Raw_Data!A34</f>
        <v/>
      </c>
      <c r="B34" s="11">
        <f>Raw_Data!B34</f>
        <v/>
      </c>
      <c r="C34">
        <f>Raw_Data!C34</f>
        <v/>
      </c>
      <c r="D34">
        <f>Raw_Data!D34</f>
        <v/>
      </c>
      <c r="E34">
        <f>Raw_Data!E34</f>
        <v/>
      </c>
      <c r="F34">
        <f>Raw_Data!F34</f>
        <v/>
      </c>
      <c r="G34">
        <f>Raw_Data!G34</f>
        <v/>
      </c>
      <c r="H34">
        <f>Raw_Data!H34</f>
        <v/>
      </c>
      <c r="I34">
        <f>Raw_Data!I34</f>
        <v/>
      </c>
      <c r="J34" s="12">
        <f>Raw_Data!J34</f>
        <v/>
      </c>
      <c r="K34" s="13">
        <f>Raw_Data!K34</f>
        <v/>
      </c>
      <c r="L34" s="12">
        <f>Raw_Data!L34</f>
        <v/>
      </c>
      <c r="M34" s="12">
        <f>Raw_Data!M34</f>
        <v/>
      </c>
      <c r="N34" s="12">
        <f>Raw_Data!N34</f>
        <v/>
      </c>
      <c r="O34">
        <f>Raw_Data!O34</f>
        <v/>
      </c>
      <c r="P34">
        <f>Raw_Data!P34</f>
        <v/>
      </c>
      <c r="Q34">
        <f>Raw_Data!Q34</f>
        <v/>
      </c>
      <c r="R34">
        <f>Raw_Data!R34</f>
        <v/>
      </c>
      <c r="S34">
        <f>Raw_Data!S34</f>
        <v/>
      </c>
      <c r="T34">
        <f>YEAR(B34)</f>
        <v/>
      </c>
      <c r="U34">
        <f>MONTH(B34)</f>
        <v/>
      </c>
      <c r="V34">
        <f>TEXT(B34,"mmm")</f>
        <v/>
      </c>
      <c r="W34" s="15">
        <f>IFERROR(N34/L34,0)</f>
        <v/>
      </c>
      <c r="X34">
        <f>IF(K34=0,"No Discount",IF(K34&lt;=5%,"Low",IF(K34&lt;=15%,"Medium","High")))</f>
        <v/>
      </c>
      <c r="Y34">
        <f>IF(L34&gt;=20000,"High Value",IF(L34&gt;=5000,"Medium Value","Low Value"))</f>
        <v/>
      </c>
      <c r="Z34">
        <f>IF(R34&lt;=3,"Fast",IF(R34&lt;=5,"On Time","Delayed"))</f>
        <v/>
      </c>
    </row>
    <row r="35">
      <c r="A35">
        <f>Raw_Data!A35</f>
        <v/>
      </c>
      <c r="B35" s="11">
        <f>Raw_Data!B35</f>
        <v/>
      </c>
      <c r="C35">
        <f>Raw_Data!C35</f>
        <v/>
      </c>
      <c r="D35">
        <f>Raw_Data!D35</f>
        <v/>
      </c>
      <c r="E35">
        <f>Raw_Data!E35</f>
        <v/>
      </c>
      <c r="F35">
        <f>Raw_Data!F35</f>
        <v/>
      </c>
      <c r="G35">
        <f>Raw_Data!G35</f>
        <v/>
      </c>
      <c r="H35">
        <f>Raw_Data!H35</f>
        <v/>
      </c>
      <c r="I35">
        <f>Raw_Data!I35</f>
        <v/>
      </c>
      <c r="J35" s="12">
        <f>Raw_Data!J35</f>
        <v/>
      </c>
      <c r="K35" s="13">
        <f>Raw_Data!K35</f>
        <v/>
      </c>
      <c r="L35" s="12">
        <f>Raw_Data!L35</f>
        <v/>
      </c>
      <c r="M35" s="12">
        <f>Raw_Data!M35</f>
        <v/>
      </c>
      <c r="N35" s="12">
        <f>Raw_Data!N35</f>
        <v/>
      </c>
      <c r="O35">
        <f>Raw_Data!O35</f>
        <v/>
      </c>
      <c r="P35">
        <f>Raw_Data!P35</f>
        <v/>
      </c>
      <c r="Q35">
        <f>Raw_Data!Q35</f>
        <v/>
      </c>
      <c r="R35">
        <f>Raw_Data!R35</f>
        <v/>
      </c>
      <c r="S35">
        <f>Raw_Data!S35</f>
        <v/>
      </c>
      <c r="T35">
        <f>YEAR(B35)</f>
        <v/>
      </c>
      <c r="U35">
        <f>MONTH(B35)</f>
        <v/>
      </c>
      <c r="V35">
        <f>TEXT(B35,"mmm")</f>
        <v/>
      </c>
      <c r="W35" s="15">
        <f>IFERROR(N35/L35,0)</f>
        <v/>
      </c>
      <c r="X35">
        <f>IF(K35=0,"No Discount",IF(K35&lt;=5%,"Low",IF(K35&lt;=15%,"Medium","High")))</f>
        <v/>
      </c>
      <c r="Y35">
        <f>IF(L35&gt;=20000,"High Value",IF(L35&gt;=5000,"Medium Value","Low Value"))</f>
        <v/>
      </c>
      <c r="Z35">
        <f>IF(R35&lt;=3,"Fast",IF(R35&lt;=5,"On Time","Delayed"))</f>
        <v/>
      </c>
    </row>
    <row r="36">
      <c r="A36">
        <f>Raw_Data!A36</f>
        <v/>
      </c>
      <c r="B36" s="11">
        <f>Raw_Data!B36</f>
        <v/>
      </c>
      <c r="C36">
        <f>Raw_Data!C36</f>
        <v/>
      </c>
      <c r="D36">
        <f>Raw_Data!D36</f>
        <v/>
      </c>
      <c r="E36">
        <f>Raw_Data!E36</f>
        <v/>
      </c>
      <c r="F36">
        <f>Raw_Data!F36</f>
        <v/>
      </c>
      <c r="G36">
        <f>Raw_Data!G36</f>
        <v/>
      </c>
      <c r="H36">
        <f>Raw_Data!H36</f>
        <v/>
      </c>
      <c r="I36">
        <f>Raw_Data!I36</f>
        <v/>
      </c>
      <c r="J36" s="12">
        <f>Raw_Data!J36</f>
        <v/>
      </c>
      <c r="K36" s="13">
        <f>Raw_Data!K36</f>
        <v/>
      </c>
      <c r="L36" s="12">
        <f>Raw_Data!L36</f>
        <v/>
      </c>
      <c r="M36" s="12">
        <f>Raw_Data!M36</f>
        <v/>
      </c>
      <c r="N36" s="12">
        <f>Raw_Data!N36</f>
        <v/>
      </c>
      <c r="O36">
        <f>Raw_Data!O36</f>
        <v/>
      </c>
      <c r="P36">
        <f>Raw_Data!P36</f>
        <v/>
      </c>
      <c r="Q36">
        <f>Raw_Data!Q36</f>
        <v/>
      </c>
      <c r="R36">
        <f>Raw_Data!R36</f>
        <v/>
      </c>
      <c r="S36">
        <f>Raw_Data!S36</f>
        <v/>
      </c>
      <c r="T36">
        <f>YEAR(B36)</f>
        <v/>
      </c>
      <c r="U36">
        <f>MONTH(B36)</f>
        <v/>
      </c>
      <c r="V36">
        <f>TEXT(B36,"mmm")</f>
        <v/>
      </c>
      <c r="W36" s="15">
        <f>IFERROR(N36/L36,0)</f>
        <v/>
      </c>
      <c r="X36">
        <f>IF(K36=0,"No Discount",IF(K36&lt;=5%,"Low",IF(K36&lt;=15%,"Medium","High")))</f>
        <v/>
      </c>
      <c r="Y36">
        <f>IF(L36&gt;=20000,"High Value",IF(L36&gt;=5000,"Medium Value","Low Value"))</f>
        <v/>
      </c>
      <c r="Z36">
        <f>IF(R36&lt;=3,"Fast",IF(R36&lt;=5,"On Time","Delayed"))</f>
        <v/>
      </c>
    </row>
    <row r="37">
      <c r="A37">
        <f>Raw_Data!A37</f>
        <v/>
      </c>
      <c r="B37" s="11">
        <f>Raw_Data!B37</f>
        <v/>
      </c>
      <c r="C37">
        <f>Raw_Data!C37</f>
        <v/>
      </c>
      <c r="D37">
        <f>Raw_Data!D37</f>
        <v/>
      </c>
      <c r="E37">
        <f>Raw_Data!E37</f>
        <v/>
      </c>
      <c r="F37">
        <f>Raw_Data!F37</f>
        <v/>
      </c>
      <c r="G37">
        <f>Raw_Data!G37</f>
        <v/>
      </c>
      <c r="H37">
        <f>Raw_Data!H37</f>
        <v/>
      </c>
      <c r="I37">
        <f>Raw_Data!I37</f>
        <v/>
      </c>
      <c r="J37" s="12">
        <f>Raw_Data!J37</f>
        <v/>
      </c>
      <c r="K37" s="13">
        <f>Raw_Data!K37</f>
        <v/>
      </c>
      <c r="L37" s="12">
        <f>Raw_Data!L37</f>
        <v/>
      </c>
      <c r="M37" s="12">
        <f>Raw_Data!M37</f>
        <v/>
      </c>
      <c r="N37" s="12">
        <f>Raw_Data!N37</f>
        <v/>
      </c>
      <c r="O37">
        <f>Raw_Data!O37</f>
        <v/>
      </c>
      <c r="P37">
        <f>Raw_Data!P37</f>
        <v/>
      </c>
      <c r="Q37">
        <f>Raw_Data!Q37</f>
        <v/>
      </c>
      <c r="R37">
        <f>Raw_Data!R37</f>
        <v/>
      </c>
      <c r="S37">
        <f>Raw_Data!S37</f>
        <v/>
      </c>
      <c r="T37">
        <f>YEAR(B37)</f>
        <v/>
      </c>
      <c r="U37">
        <f>MONTH(B37)</f>
        <v/>
      </c>
      <c r="V37">
        <f>TEXT(B37,"mmm")</f>
        <v/>
      </c>
      <c r="W37" s="15">
        <f>IFERROR(N37/L37,0)</f>
        <v/>
      </c>
      <c r="X37">
        <f>IF(K37=0,"No Discount",IF(K37&lt;=5%,"Low",IF(K37&lt;=15%,"Medium","High")))</f>
        <v/>
      </c>
      <c r="Y37">
        <f>IF(L37&gt;=20000,"High Value",IF(L37&gt;=5000,"Medium Value","Low Value"))</f>
        <v/>
      </c>
      <c r="Z37">
        <f>IF(R37&lt;=3,"Fast",IF(R37&lt;=5,"On Time","Delayed"))</f>
        <v/>
      </c>
    </row>
    <row r="38">
      <c r="A38">
        <f>Raw_Data!A38</f>
        <v/>
      </c>
      <c r="B38" s="11">
        <f>Raw_Data!B38</f>
        <v/>
      </c>
      <c r="C38">
        <f>Raw_Data!C38</f>
        <v/>
      </c>
      <c r="D38">
        <f>Raw_Data!D38</f>
        <v/>
      </c>
      <c r="E38">
        <f>Raw_Data!E38</f>
        <v/>
      </c>
      <c r="F38">
        <f>Raw_Data!F38</f>
        <v/>
      </c>
      <c r="G38">
        <f>Raw_Data!G38</f>
        <v/>
      </c>
      <c r="H38">
        <f>Raw_Data!H38</f>
        <v/>
      </c>
      <c r="I38">
        <f>Raw_Data!I38</f>
        <v/>
      </c>
      <c r="J38" s="12">
        <f>Raw_Data!J38</f>
        <v/>
      </c>
      <c r="K38" s="13">
        <f>Raw_Data!K38</f>
        <v/>
      </c>
      <c r="L38" s="12">
        <f>Raw_Data!L38</f>
        <v/>
      </c>
      <c r="M38" s="12">
        <f>Raw_Data!M38</f>
        <v/>
      </c>
      <c r="N38" s="12">
        <f>Raw_Data!N38</f>
        <v/>
      </c>
      <c r="O38">
        <f>Raw_Data!O38</f>
        <v/>
      </c>
      <c r="P38">
        <f>Raw_Data!P38</f>
        <v/>
      </c>
      <c r="Q38">
        <f>Raw_Data!Q38</f>
        <v/>
      </c>
      <c r="R38">
        <f>Raw_Data!R38</f>
        <v/>
      </c>
      <c r="S38">
        <f>Raw_Data!S38</f>
        <v/>
      </c>
      <c r="T38">
        <f>YEAR(B38)</f>
        <v/>
      </c>
      <c r="U38">
        <f>MONTH(B38)</f>
        <v/>
      </c>
      <c r="V38">
        <f>TEXT(B38,"mmm")</f>
        <v/>
      </c>
      <c r="W38" s="15">
        <f>IFERROR(N38/L38,0)</f>
        <v/>
      </c>
      <c r="X38">
        <f>IF(K38=0,"No Discount",IF(K38&lt;=5%,"Low",IF(K38&lt;=15%,"Medium","High")))</f>
        <v/>
      </c>
      <c r="Y38">
        <f>IF(L38&gt;=20000,"High Value",IF(L38&gt;=5000,"Medium Value","Low Value"))</f>
        <v/>
      </c>
      <c r="Z38">
        <f>IF(R38&lt;=3,"Fast",IF(R38&lt;=5,"On Time","Delayed"))</f>
        <v/>
      </c>
    </row>
    <row r="39">
      <c r="A39">
        <f>Raw_Data!A39</f>
        <v/>
      </c>
      <c r="B39" s="11">
        <f>Raw_Data!B39</f>
        <v/>
      </c>
      <c r="C39">
        <f>Raw_Data!C39</f>
        <v/>
      </c>
      <c r="D39">
        <f>Raw_Data!D39</f>
        <v/>
      </c>
      <c r="E39">
        <f>Raw_Data!E39</f>
        <v/>
      </c>
      <c r="F39">
        <f>Raw_Data!F39</f>
        <v/>
      </c>
      <c r="G39">
        <f>Raw_Data!G39</f>
        <v/>
      </c>
      <c r="H39">
        <f>Raw_Data!H39</f>
        <v/>
      </c>
      <c r="I39">
        <f>Raw_Data!I39</f>
        <v/>
      </c>
      <c r="J39" s="12">
        <f>Raw_Data!J39</f>
        <v/>
      </c>
      <c r="K39" s="13">
        <f>Raw_Data!K39</f>
        <v/>
      </c>
      <c r="L39" s="12">
        <f>Raw_Data!L39</f>
        <v/>
      </c>
      <c r="M39" s="12">
        <f>Raw_Data!M39</f>
        <v/>
      </c>
      <c r="N39" s="12">
        <f>Raw_Data!N39</f>
        <v/>
      </c>
      <c r="O39">
        <f>Raw_Data!O39</f>
        <v/>
      </c>
      <c r="P39">
        <f>Raw_Data!P39</f>
        <v/>
      </c>
      <c r="Q39">
        <f>Raw_Data!Q39</f>
        <v/>
      </c>
      <c r="R39">
        <f>Raw_Data!R39</f>
        <v/>
      </c>
      <c r="S39">
        <f>Raw_Data!S39</f>
        <v/>
      </c>
      <c r="T39">
        <f>YEAR(B39)</f>
        <v/>
      </c>
      <c r="U39">
        <f>MONTH(B39)</f>
        <v/>
      </c>
      <c r="V39">
        <f>TEXT(B39,"mmm")</f>
        <v/>
      </c>
      <c r="W39" s="15">
        <f>IFERROR(N39/L39,0)</f>
        <v/>
      </c>
      <c r="X39">
        <f>IF(K39=0,"No Discount",IF(K39&lt;=5%,"Low",IF(K39&lt;=15%,"Medium","High")))</f>
        <v/>
      </c>
      <c r="Y39">
        <f>IF(L39&gt;=20000,"High Value",IF(L39&gt;=5000,"Medium Value","Low Value"))</f>
        <v/>
      </c>
      <c r="Z39">
        <f>IF(R39&lt;=3,"Fast",IF(R39&lt;=5,"On Time","Delayed"))</f>
        <v/>
      </c>
    </row>
    <row r="40">
      <c r="A40">
        <f>Raw_Data!A40</f>
        <v/>
      </c>
      <c r="B40" s="11">
        <f>Raw_Data!B40</f>
        <v/>
      </c>
      <c r="C40">
        <f>Raw_Data!C40</f>
        <v/>
      </c>
      <c r="D40">
        <f>Raw_Data!D40</f>
        <v/>
      </c>
      <c r="E40">
        <f>Raw_Data!E40</f>
        <v/>
      </c>
      <c r="F40">
        <f>Raw_Data!F40</f>
        <v/>
      </c>
      <c r="G40">
        <f>Raw_Data!G40</f>
        <v/>
      </c>
      <c r="H40">
        <f>Raw_Data!H40</f>
        <v/>
      </c>
      <c r="I40">
        <f>Raw_Data!I40</f>
        <v/>
      </c>
      <c r="J40" s="12">
        <f>Raw_Data!J40</f>
        <v/>
      </c>
      <c r="K40" s="13">
        <f>Raw_Data!K40</f>
        <v/>
      </c>
      <c r="L40" s="12">
        <f>Raw_Data!L40</f>
        <v/>
      </c>
      <c r="M40" s="12">
        <f>Raw_Data!M40</f>
        <v/>
      </c>
      <c r="N40" s="12">
        <f>Raw_Data!N40</f>
        <v/>
      </c>
      <c r="O40">
        <f>Raw_Data!O40</f>
        <v/>
      </c>
      <c r="P40">
        <f>Raw_Data!P40</f>
        <v/>
      </c>
      <c r="Q40">
        <f>Raw_Data!Q40</f>
        <v/>
      </c>
      <c r="R40">
        <f>Raw_Data!R40</f>
        <v/>
      </c>
      <c r="S40">
        <f>Raw_Data!S40</f>
        <v/>
      </c>
      <c r="T40">
        <f>YEAR(B40)</f>
        <v/>
      </c>
      <c r="U40">
        <f>MONTH(B40)</f>
        <v/>
      </c>
      <c r="V40">
        <f>TEXT(B40,"mmm")</f>
        <v/>
      </c>
      <c r="W40" s="15">
        <f>IFERROR(N40/L40,0)</f>
        <v/>
      </c>
      <c r="X40">
        <f>IF(K40=0,"No Discount",IF(K40&lt;=5%,"Low",IF(K40&lt;=15%,"Medium","High")))</f>
        <v/>
      </c>
      <c r="Y40">
        <f>IF(L40&gt;=20000,"High Value",IF(L40&gt;=5000,"Medium Value","Low Value"))</f>
        <v/>
      </c>
      <c r="Z40">
        <f>IF(R40&lt;=3,"Fast",IF(R40&lt;=5,"On Time","Delayed"))</f>
        <v/>
      </c>
    </row>
    <row r="41">
      <c r="A41">
        <f>Raw_Data!A41</f>
        <v/>
      </c>
      <c r="B41" s="11">
        <f>Raw_Data!B41</f>
        <v/>
      </c>
      <c r="C41">
        <f>Raw_Data!C41</f>
        <v/>
      </c>
      <c r="D41">
        <f>Raw_Data!D41</f>
        <v/>
      </c>
      <c r="E41">
        <f>Raw_Data!E41</f>
        <v/>
      </c>
      <c r="F41">
        <f>Raw_Data!F41</f>
        <v/>
      </c>
      <c r="G41">
        <f>Raw_Data!G41</f>
        <v/>
      </c>
      <c r="H41">
        <f>Raw_Data!H41</f>
        <v/>
      </c>
      <c r="I41">
        <f>Raw_Data!I41</f>
        <v/>
      </c>
      <c r="J41" s="12">
        <f>Raw_Data!J41</f>
        <v/>
      </c>
      <c r="K41" s="13">
        <f>Raw_Data!K41</f>
        <v/>
      </c>
      <c r="L41" s="12">
        <f>Raw_Data!L41</f>
        <v/>
      </c>
      <c r="M41" s="12">
        <f>Raw_Data!M41</f>
        <v/>
      </c>
      <c r="N41" s="12">
        <f>Raw_Data!N41</f>
        <v/>
      </c>
      <c r="O41">
        <f>Raw_Data!O41</f>
        <v/>
      </c>
      <c r="P41">
        <f>Raw_Data!P41</f>
        <v/>
      </c>
      <c r="Q41">
        <f>Raw_Data!Q41</f>
        <v/>
      </c>
      <c r="R41">
        <f>Raw_Data!R41</f>
        <v/>
      </c>
      <c r="S41">
        <f>Raw_Data!S41</f>
        <v/>
      </c>
      <c r="T41">
        <f>YEAR(B41)</f>
        <v/>
      </c>
      <c r="U41">
        <f>MONTH(B41)</f>
        <v/>
      </c>
      <c r="V41">
        <f>TEXT(B41,"mmm")</f>
        <v/>
      </c>
      <c r="W41" s="15">
        <f>IFERROR(N41/L41,0)</f>
        <v/>
      </c>
      <c r="X41">
        <f>IF(K41=0,"No Discount",IF(K41&lt;=5%,"Low",IF(K41&lt;=15%,"Medium","High")))</f>
        <v/>
      </c>
      <c r="Y41">
        <f>IF(L41&gt;=20000,"High Value",IF(L41&gt;=5000,"Medium Value","Low Value"))</f>
        <v/>
      </c>
      <c r="Z41">
        <f>IF(R41&lt;=3,"Fast",IF(R41&lt;=5,"On Time","Delayed"))</f>
        <v/>
      </c>
    </row>
    <row r="42">
      <c r="A42">
        <f>Raw_Data!A42</f>
        <v/>
      </c>
      <c r="B42" s="11">
        <f>Raw_Data!B42</f>
        <v/>
      </c>
      <c r="C42">
        <f>Raw_Data!C42</f>
        <v/>
      </c>
      <c r="D42">
        <f>Raw_Data!D42</f>
        <v/>
      </c>
      <c r="E42">
        <f>Raw_Data!E42</f>
        <v/>
      </c>
      <c r="F42">
        <f>Raw_Data!F42</f>
        <v/>
      </c>
      <c r="G42">
        <f>Raw_Data!G42</f>
        <v/>
      </c>
      <c r="H42">
        <f>Raw_Data!H42</f>
        <v/>
      </c>
      <c r="I42">
        <f>Raw_Data!I42</f>
        <v/>
      </c>
      <c r="J42" s="12">
        <f>Raw_Data!J42</f>
        <v/>
      </c>
      <c r="K42" s="13">
        <f>Raw_Data!K42</f>
        <v/>
      </c>
      <c r="L42" s="12">
        <f>Raw_Data!L42</f>
        <v/>
      </c>
      <c r="M42" s="12">
        <f>Raw_Data!M42</f>
        <v/>
      </c>
      <c r="N42" s="12">
        <f>Raw_Data!N42</f>
        <v/>
      </c>
      <c r="O42">
        <f>Raw_Data!O42</f>
        <v/>
      </c>
      <c r="P42">
        <f>Raw_Data!P42</f>
        <v/>
      </c>
      <c r="Q42">
        <f>Raw_Data!Q42</f>
        <v/>
      </c>
      <c r="R42">
        <f>Raw_Data!R42</f>
        <v/>
      </c>
      <c r="S42">
        <f>Raw_Data!S42</f>
        <v/>
      </c>
      <c r="T42">
        <f>YEAR(B42)</f>
        <v/>
      </c>
      <c r="U42">
        <f>MONTH(B42)</f>
        <v/>
      </c>
      <c r="V42">
        <f>TEXT(B42,"mmm")</f>
        <v/>
      </c>
      <c r="W42" s="15">
        <f>IFERROR(N42/L42,0)</f>
        <v/>
      </c>
      <c r="X42">
        <f>IF(K42=0,"No Discount",IF(K42&lt;=5%,"Low",IF(K42&lt;=15%,"Medium","High")))</f>
        <v/>
      </c>
      <c r="Y42">
        <f>IF(L42&gt;=20000,"High Value",IF(L42&gt;=5000,"Medium Value","Low Value"))</f>
        <v/>
      </c>
      <c r="Z42">
        <f>IF(R42&lt;=3,"Fast",IF(R42&lt;=5,"On Time","Delayed"))</f>
        <v/>
      </c>
    </row>
    <row r="43">
      <c r="A43">
        <f>Raw_Data!A43</f>
        <v/>
      </c>
      <c r="B43" s="11">
        <f>Raw_Data!B43</f>
        <v/>
      </c>
      <c r="C43">
        <f>Raw_Data!C43</f>
        <v/>
      </c>
      <c r="D43">
        <f>Raw_Data!D43</f>
        <v/>
      </c>
      <c r="E43">
        <f>Raw_Data!E43</f>
        <v/>
      </c>
      <c r="F43">
        <f>Raw_Data!F43</f>
        <v/>
      </c>
      <c r="G43">
        <f>Raw_Data!G43</f>
        <v/>
      </c>
      <c r="H43">
        <f>Raw_Data!H43</f>
        <v/>
      </c>
      <c r="I43">
        <f>Raw_Data!I43</f>
        <v/>
      </c>
      <c r="J43" s="12">
        <f>Raw_Data!J43</f>
        <v/>
      </c>
      <c r="K43" s="13">
        <f>Raw_Data!K43</f>
        <v/>
      </c>
      <c r="L43" s="12">
        <f>Raw_Data!L43</f>
        <v/>
      </c>
      <c r="M43" s="12">
        <f>Raw_Data!M43</f>
        <v/>
      </c>
      <c r="N43" s="12">
        <f>Raw_Data!N43</f>
        <v/>
      </c>
      <c r="O43">
        <f>Raw_Data!O43</f>
        <v/>
      </c>
      <c r="P43">
        <f>Raw_Data!P43</f>
        <v/>
      </c>
      <c r="Q43">
        <f>Raw_Data!Q43</f>
        <v/>
      </c>
      <c r="R43">
        <f>Raw_Data!R43</f>
        <v/>
      </c>
      <c r="S43">
        <f>Raw_Data!S43</f>
        <v/>
      </c>
      <c r="T43">
        <f>YEAR(B43)</f>
        <v/>
      </c>
      <c r="U43">
        <f>MONTH(B43)</f>
        <v/>
      </c>
      <c r="V43">
        <f>TEXT(B43,"mmm")</f>
        <v/>
      </c>
      <c r="W43" s="15">
        <f>IFERROR(N43/L43,0)</f>
        <v/>
      </c>
      <c r="X43">
        <f>IF(K43=0,"No Discount",IF(K43&lt;=5%,"Low",IF(K43&lt;=15%,"Medium","High")))</f>
        <v/>
      </c>
      <c r="Y43">
        <f>IF(L43&gt;=20000,"High Value",IF(L43&gt;=5000,"Medium Value","Low Value"))</f>
        <v/>
      </c>
      <c r="Z43">
        <f>IF(R43&lt;=3,"Fast",IF(R43&lt;=5,"On Time","Delayed"))</f>
        <v/>
      </c>
    </row>
    <row r="44">
      <c r="A44">
        <f>Raw_Data!A44</f>
        <v/>
      </c>
      <c r="B44" s="11">
        <f>Raw_Data!B44</f>
        <v/>
      </c>
      <c r="C44">
        <f>Raw_Data!C44</f>
        <v/>
      </c>
      <c r="D44">
        <f>Raw_Data!D44</f>
        <v/>
      </c>
      <c r="E44">
        <f>Raw_Data!E44</f>
        <v/>
      </c>
      <c r="F44">
        <f>Raw_Data!F44</f>
        <v/>
      </c>
      <c r="G44">
        <f>Raw_Data!G44</f>
        <v/>
      </c>
      <c r="H44">
        <f>Raw_Data!H44</f>
        <v/>
      </c>
      <c r="I44">
        <f>Raw_Data!I44</f>
        <v/>
      </c>
      <c r="J44" s="12">
        <f>Raw_Data!J44</f>
        <v/>
      </c>
      <c r="K44" s="13">
        <f>Raw_Data!K44</f>
        <v/>
      </c>
      <c r="L44" s="12">
        <f>Raw_Data!L44</f>
        <v/>
      </c>
      <c r="M44" s="12">
        <f>Raw_Data!M44</f>
        <v/>
      </c>
      <c r="N44" s="12">
        <f>Raw_Data!N44</f>
        <v/>
      </c>
      <c r="O44">
        <f>Raw_Data!O44</f>
        <v/>
      </c>
      <c r="P44">
        <f>Raw_Data!P44</f>
        <v/>
      </c>
      <c r="Q44">
        <f>Raw_Data!Q44</f>
        <v/>
      </c>
      <c r="R44">
        <f>Raw_Data!R44</f>
        <v/>
      </c>
      <c r="S44">
        <f>Raw_Data!S44</f>
        <v/>
      </c>
      <c r="T44">
        <f>YEAR(B44)</f>
        <v/>
      </c>
      <c r="U44">
        <f>MONTH(B44)</f>
        <v/>
      </c>
      <c r="V44">
        <f>TEXT(B44,"mmm")</f>
        <v/>
      </c>
      <c r="W44" s="15">
        <f>IFERROR(N44/L44,0)</f>
        <v/>
      </c>
      <c r="X44">
        <f>IF(K44=0,"No Discount",IF(K44&lt;=5%,"Low",IF(K44&lt;=15%,"Medium","High")))</f>
        <v/>
      </c>
      <c r="Y44">
        <f>IF(L44&gt;=20000,"High Value",IF(L44&gt;=5000,"Medium Value","Low Value"))</f>
        <v/>
      </c>
      <c r="Z44">
        <f>IF(R44&lt;=3,"Fast",IF(R44&lt;=5,"On Time","Delayed"))</f>
        <v/>
      </c>
    </row>
    <row r="45">
      <c r="A45">
        <f>Raw_Data!A45</f>
        <v/>
      </c>
      <c r="B45" s="11">
        <f>Raw_Data!B45</f>
        <v/>
      </c>
      <c r="C45">
        <f>Raw_Data!C45</f>
        <v/>
      </c>
      <c r="D45">
        <f>Raw_Data!D45</f>
        <v/>
      </c>
      <c r="E45">
        <f>Raw_Data!E45</f>
        <v/>
      </c>
      <c r="F45">
        <f>Raw_Data!F45</f>
        <v/>
      </c>
      <c r="G45">
        <f>Raw_Data!G45</f>
        <v/>
      </c>
      <c r="H45">
        <f>Raw_Data!H45</f>
        <v/>
      </c>
      <c r="I45">
        <f>Raw_Data!I45</f>
        <v/>
      </c>
      <c r="J45" s="12">
        <f>Raw_Data!J45</f>
        <v/>
      </c>
      <c r="K45" s="13">
        <f>Raw_Data!K45</f>
        <v/>
      </c>
      <c r="L45" s="12">
        <f>Raw_Data!L45</f>
        <v/>
      </c>
      <c r="M45" s="12">
        <f>Raw_Data!M45</f>
        <v/>
      </c>
      <c r="N45" s="12">
        <f>Raw_Data!N45</f>
        <v/>
      </c>
      <c r="O45">
        <f>Raw_Data!O45</f>
        <v/>
      </c>
      <c r="P45">
        <f>Raw_Data!P45</f>
        <v/>
      </c>
      <c r="Q45">
        <f>Raw_Data!Q45</f>
        <v/>
      </c>
      <c r="R45">
        <f>Raw_Data!R45</f>
        <v/>
      </c>
      <c r="S45">
        <f>Raw_Data!S45</f>
        <v/>
      </c>
      <c r="T45">
        <f>YEAR(B45)</f>
        <v/>
      </c>
      <c r="U45">
        <f>MONTH(B45)</f>
        <v/>
      </c>
      <c r="V45">
        <f>TEXT(B45,"mmm")</f>
        <v/>
      </c>
      <c r="W45" s="15">
        <f>IFERROR(N45/L45,0)</f>
        <v/>
      </c>
      <c r="X45">
        <f>IF(K45=0,"No Discount",IF(K45&lt;=5%,"Low",IF(K45&lt;=15%,"Medium","High")))</f>
        <v/>
      </c>
      <c r="Y45">
        <f>IF(L45&gt;=20000,"High Value",IF(L45&gt;=5000,"Medium Value","Low Value"))</f>
        <v/>
      </c>
      <c r="Z45">
        <f>IF(R45&lt;=3,"Fast",IF(R45&lt;=5,"On Time","Delayed"))</f>
        <v/>
      </c>
    </row>
    <row r="46">
      <c r="A46">
        <f>Raw_Data!A46</f>
        <v/>
      </c>
      <c r="B46" s="11">
        <f>Raw_Data!B46</f>
        <v/>
      </c>
      <c r="C46">
        <f>Raw_Data!C46</f>
        <v/>
      </c>
      <c r="D46">
        <f>Raw_Data!D46</f>
        <v/>
      </c>
      <c r="E46">
        <f>Raw_Data!E46</f>
        <v/>
      </c>
      <c r="F46">
        <f>Raw_Data!F46</f>
        <v/>
      </c>
      <c r="G46">
        <f>Raw_Data!G46</f>
        <v/>
      </c>
      <c r="H46">
        <f>Raw_Data!H46</f>
        <v/>
      </c>
      <c r="I46">
        <f>Raw_Data!I46</f>
        <v/>
      </c>
      <c r="J46" s="12">
        <f>Raw_Data!J46</f>
        <v/>
      </c>
      <c r="K46" s="13">
        <f>Raw_Data!K46</f>
        <v/>
      </c>
      <c r="L46" s="12">
        <f>Raw_Data!L46</f>
        <v/>
      </c>
      <c r="M46" s="12">
        <f>Raw_Data!M46</f>
        <v/>
      </c>
      <c r="N46" s="12">
        <f>Raw_Data!N46</f>
        <v/>
      </c>
      <c r="O46">
        <f>Raw_Data!O46</f>
        <v/>
      </c>
      <c r="P46">
        <f>Raw_Data!P46</f>
        <v/>
      </c>
      <c r="Q46">
        <f>Raw_Data!Q46</f>
        <v/>
      </c>
      <c r="R46">
        <f>Raw_Data!R46</f>
        <v/>
      </c>
      <c r="S46">
        <f>Raw_Data!S46</f>
        <v/>
      </c>
      <c r="T46">
        <f>YEAR(B46)</f>
        <v/>
      </c>
      <c r="U46">
        <f>MONTH(B46)</f>
        <v/>
      </c>
      <c r="V46">
        <f>TEXT(B46,"mmm")</f>
        <v/>
      </c>
      <c r="W46" s="15">
        <f>IFERROR(N46/L46,0)</f>
        <v/>
      </c>
      <c r="X46">
        <f>IF(K46=0,"No Discount",IF(K46&lt;=5%,"Low",IF(K46&lt;=15%,"Medium","High")))</f>
        <v/>
      </c>
      <c r="Y46">
        <f>IF(L46&gt;=20000,"High Value",IF(L46&gt;=5000,"Medium Value","Low Value"))</f>
        <v/>
      </c>
      <c r="Z46">
        <f>IF(R46&lt;=3,"Fast",IF(R46&lt;=5,"On Time","Delayed"))</f>
        <v/>
      </c>
    </row>
    <row r="47">
      <c r="A47">
        <f>Raw_Data!A47</f>
        <v/>
      </c>
      <c r="B47" s="11">
        <f>Raw_Data!B47</f>
        <v/>
      </c>
      <c r="C47">
        <f>Raw_Data!C47</f>
        <v/>
      </c>
      <c r="D47">
        <f>Raw_Data!D47</f>
        <v/>
      </c>
      <c r="E47">
        <f>Raw_Data!E47</f>
        <v/>
      </c>
      <c r="F47">
        <f>Raw_Data!F47</f>
        <v/>
      </c>
      <c r="G47">
        <f>Raw_Data!G47</f>
        <v/>
      </c>
      <c r="H47">
        <f>Raw_Data!H47</f>
        <v/>
      </c>
      <c r="I47">
        <f>Raw_Data!I47</f>
        <v/>
      </c>
      <c r="J47" s="12">
        <f>Raw_Data!J47</f>
        <v/>
      </c>
      <c r="K47" s="13">
        <f>Raw_Data!K47</f>
        <v/>
      </c>
      <c r="L47" s="12">
        <f>Raw_Data!L47</f>
        <v/>
      </c>
      <c r="M47" s="12">
        <f>Raw_Data!M47</f>
        <v/>
      </c>
      <c r="N47" s="12">
        <f>Raw_Data!N47</f>
        <v/>
      </c>
      <c r="O47">
        <f>Raw_Data!O47</f>
        <v/>
      </c>
      <c r="P47">
        <f>Raw_Data!P47</f>
        <v/>
      </c>
      <c r="Q47">
        <f>Raw_Data!Q47</f>
        <v/>
      </c>
      <c r="R47">
        <f>Raw_Data!R47</f>
        <v/>
      </c>
      <c r="S47">
        <f>Raw_Data!S47</f>
        <v/>
      </c>
      <c r="T47">
        <f>YEAR(B47)</f>
        <v/>
      </c>
      <c r="U47">
        <f>MONTH(B47)</f>
        <v/>
      </c>
      <c r="V47">
        <f>TEXT(B47,"mmm")</f>
        <v/>
      </c>
      <c r="W47" s="15">
        <f>IFERROR(N47/L47,0)</f>
        <v/>
      </c>
      <c r="X47">
        <f>IF(K47=0,"No Discount",IF(K47&lt;=5%,"Low",IF(K47&lt;=15%,"Medium","High")))</f>
        <v/>
      </c>
      <c r="Y47">
        <f>IF(L47&gt;=20000,"High Value",IF(L47&gt;=5000,"Medium Value","Low Value"))</f>
        <v/>
      </c>
      <c r="Z47">
        <f>IF(R47&lt;=3,"Fast",IF(R47&lt;=5,"On Time","Delayed"))</f>
        <v/>
      </c>
    </row>
    <row r="48">
      <c r="A48">
        <f>Raw_Data!A48</f>
        <v/>
      </c>
      <c r="B48" s="11">
        <f>Raw_Data!B48</f>
        <v/>
      </c>
      <c r="C48">
        <f>Raw_Data!C48</f>
        <v/>
      </c>
      <c r="D48">
        <f>Raw_Data!D48</f>
        <v/>
      </c>
      <c r="E48">
        <f>Raw_Data!E48</f>
        <v/>
      </c>
      <c r="F48">
        <f>Raw_Data!F48</f>
        <v/>
      </c>
      <c r="G48">
        <f>Raw_Data!G48</f>
        <v/>
      </c>
      <c r="H48">
        <f>Raw_Data!H48</f>
        <v/>
      </c>
      <c r="I48">
        <f>Raw_Data!I48</f>
        <v/>
      </c>
      <c r="J48" s="12">
        <f>Raw_Data!J48</f>
        <v/>
      </c>
      <c r="K48" s="13">
        <f>Raw_Data!K48</f>
        <v/>
      </c>
      <c r="L48" s="12">
        <f>Raw_Data!L48</f>
        <v/>
      </c>
      <c r="M48" s="12">
        <f>Raw_Data!M48</f>
        <v/>
      </c>
      <c r="N48" s="12">
        <f>Raw_Data!N48</f>
        <v/>
      </c>
      <c r="O48">
        <f>Raw_Data!O48</f>
        <v/>
      </c>
      <c r="P48">
        <f>Raw_Data!P48</f>
        <v/>
      </c>
      <c r="Q48">
        <f>Raw_Data!Q48</f>
        <v/>
      </c>
      <c r="R48">
        <f>Raw_Data!R48</f>
        <v/>
      </c>
      <c r="S48">
        <f>Raw_Data!S48</f>
        <v/>
      </c>
      <c r="T48">
        <f>YEAR(B48)</f>
        <v/>
      </c>
      <c r="U48">
        <f>MONTH(B48)</f>
        <v/>
      </c>
      <c r="V48">
        <f>TEXT(B48,"mmm")</f>
        <v/>
      </c>
      <c r="W48" s="15">
        <f>IFERROR(N48/L48,0)</f>
        <v/>
      </c>
      <c r="X48">
        <f>IF(K48=0,"No Discount",IF(K48&lt;=5%,"Low",IF(K48&lt;=15%,"Medium","High")))</f>
        <v/>
      </c>
      <c r="Y48">
        <f>IF(L48&gt;=20000,"High Value",IF(L48&gt;=5000,"Medium Value","Low Value"))</f>
        <v/>
      </c>
      <c r="Z48">
        <f>IF(R48&lt;=3,"Fast",IF(R48&lt;=5,"On Time","Delayed"))</f>
        <v/>
      </c>
    </row>
    <row r="49">
      <c r="A49">
        <f>Raw_Data!A49</f>
        <v/>
      </c>
      <c r="B49" s="11">
        <f>Raw_Data!B49</f>
        <v/>
      </c>
      <c r="C49">
        <f>Raw_Data!C49</f>
        <v/>
      </c>
      <c r="D49">
        <f>Raw_Data!D49</f>
        <v/>
      </c>
      <c r="E49">
        <f>Raw_Data!E49</f>
        <v/>
      </c>
      <c r="F49">
        <f>Raw_Data!F49</f>
        <v/>
      </c>
      <c r="G49">
        <f>Raw_Data!G49</f>
        <v/>
      </c>
      <c r="H49">
        <f>Raw_Data!H49</f>
        <v/>
      </c>
      <c r="I49">
        <f>Raw_Data!I49</f>
        <v/>
      </c>
      <c r="J49" s="12">
        <f>Raw_Data!J49</f>
        <v/>
      </c>
      <c r="K49" s="13">
        <f>Raw_Data!K49</f>
        <v/>
      </c>
      <c r="L49" s="12">
        <f>Raw_Data!L49</f>
        <v/>
      </c>
      <c r="M49" s="12">
        <f>Raw_Data!M49</f>
        <v/>
      </c>
      <c r="N49" s="12">
        <f>Raw_Data!N49</f>
        <v/>
      </c>
      <c r="O49">
        <f>Raw_Data!O49</f>
        <v/>
      </c>
      <c r="P49">
        <f>Raw_Data!P49</f>
        <v/>
      </c>
      <c r="Q49">
        <f>Raw_Data!Q49</f>
        <v/>
      </c>
      <c r="R49">
        <f>Raw_Data!R49</f>
        <v/>
      </c>
      <c r="S49">
        <f>Raw_Data!S49</f>
        <v/>
      </c>
      <c r="T49">
        <f>YEAR(B49)</f>
        <v/>
      </c>
      <c r="U49">
        <f>MONTH(B49)</f>
        <v/>
      </c>
      <c r="V49">
        <f>TEXT(B49,"mmm")</f>
        <v/>
      </c>
      <c r="W49" s="15">
        <f>IFERROR(N49/L49,0)</f>
        <v/>
      </c>
      <c r="X49">
        <f>IF(K49=0,"No Discount",IF(K49&lt;=5%,"Low",IF(K49&lt;=15%,"Medium","High")))</f>
        <v/>
      </c>
      <c r="Y49">
        <f>IF(L49&gt;=20000,"High Value",IF(L49&gt;=5000,"Medium Value","Low Value"))</f>
        <v/>
      </c>
      <c r="Z49">
        <f>IF(R49&lt;=3,"Fast",IF(R49&lt;=5,"On Time","Delayed"))</f>
        <v/>
      </c>
    </row>
    <row r="50">
      <c r="A50">
        <f>Raw_Data!A50</f>
        <v/>
      </c>
      <c r="B50" s="11">
        <f>Raw_Data!B50</f>
        <v/>
      </c>
      <c r="C50">
        <f>Raw_Data!C50</f>
        <v/>
      </c>
      <c r="D50">
        <f>Raw_Data!D50</f>
        <v/>
      </c>
      <c r="E50">
        <f>Raw_Data!E50</f>
        <v/>
      </c>
      <c r="F50">
        <f>Raw_Data!F50</f>
        <v/>
      </c>
      <c r="G50">
        <f>Raw_Data!G50</f>
        <v/>
      </c>
      <c r="H50">
        <f>Raw_Data!H50</f>
        <v/>
      </c>
      <c r="I50">
        <f>Raw_Data!I50</f>
        <v/>
      </c>
      <c r="J50" s="12">
        <f>Raw_Data!J50</f>
        <v/>
      </c>
      <c r="K50" s="13">
        <f>Raw_Data!K50</f>
        <v/>
      </c>
      <c r="L50" s="12">
        <f>Raw_Data!L50</f>
        <v/>
      </c>
      <c r="M50" s="12">
        <f>Raw_Data!M50</f>
        <v/>
      </c>
      <c r="N50" s="12">
        <f>Raw_Data!N50</f>
        <v/>
      </c>
      <c r="O50">
        <f>Raw_Data!O50</f>
        <v/>
      </c>
      <c r="P50">
        <f>Raw_Data!P50</f>
        <v/>
      </c>
      <c r="Q50">
        <f>Raw_Data!Q50</f>
        <v/>
      </c>
      <c r="R50">
        <f>Raw_Data!R50</f>
        <v/>
      </c>
      <c r="S50">
        <f>Raw_Data!S50</f>
        <v/>
      </c>
      <c r="T50">
        <f>YEAR(B50)</f>
        <v/>
      </c>
      <c r="U50">
        <f>MONTH(B50)</f>
        <v/>
      </c>
      <c r="V50">
        <f>TEXT(B50,"mmm")</f>
        <v/>
      </c>
      <c r="W50" s="15">
        <f>IFERROR(N50/L50,0)</f>
        <v/>
      </c>
      <c r="X50">
        <f>IF(K50=0,"No Discount",IF(K50&lt;=5%,"Low",IF(K50&lt;=15%,"Medium","High")))</f>
        <v/>
      </c>
      <c r="Y50">
        <f>IF(L50&gt;=20000,"High Value",IF(L50&gt;=5000,"Medium Value","Low Value"))</f>
        <v/>
      </c>
      <c r="Z50">
        <f>IF(R50&lt;=3,"Fast",IF(R50&lt;=5,"On Time","Delayed"))</f>
        <v/>
      </c>
    </row>
    <row r="51">
      <c r="A51">
        <f>Raw_Data!A51</f>
        <v/>
      </c>
      <c r="B51" s="11">
        <f>Raw_Data!B51</f>
        <v/>
      </c>
      <c r="C51">
        <f>Raw_Data!C51</f>
        <v/>
      </c>
      <c r="D51">
        <f>Raw_Data!D51</f>
        <v/>
      </c>
      <c r="E51">
        <f>Raw_Data!E51</f>
        <v/>
      </c>
      <c r="F51">
        <f>Raw_Data!F51</f>
        <v/>
      </c>
      <c r="G51">
        <f>Raw_Data!G51</f>
        <v/>
      </c>
      <c r="H51">
        <f>Raw_Data!H51</f>
        <v/>
      </c>
      <c r="I51">
        <f>Raw_Data!I51</f>
        <v/>
      </c>
      <c r="J51" s="12">
        <f>Raw_Data!J51</f>
        <v/>
      </c>
      <c r="K51" s="13">
        <f>Raw_Data!K51</f>
        <v/>
      </c>
      <c r="L51" s="12">
        <f>Raw_Data!L51</f>
        <v/>
      </c>
      <c r="M51" s="12">
        <f>Raw_Data!M51</f>
        <v/>
      </c>
      <c r="N51" s="12">
        <f>Raw_Data!N51</f>
        <v/>
      </c>
      <c r="O51">
        <f>Raw_Data!O51</f>
        <v/>
      </c>
      <c r="P51">
        <f>Raw_Data!P51</f>
        <v/>
      </c>
      <c r="Q51">
        <f>Raw_Data!Q51</f>
        <v/>
      </c>
      <c r="R51">
        <f>Raw_Data!R51</f>
        <v/>
      </c>
      <c r="S51">
        <f>Raw_Data!S51</f>
        <v/>
      </c>
      <c r="T51">
        <f>YEAR(B51)</f>
        <v/>
      </c>
      <c r="U51">
        <f>MONTH(B51)</f>
        <v/>
      </c>
      <c r="V51">
        <f>TEXT(B51,"mmm")</f>
        <v/>
      </c>
      <c r="W51" s="15">
        <f>IFERROR(N51/L51,0)</f>
        <v/>
      </c>
      <c r="X51">
        <f>IF(K51=0,"No Discount",IF(K51&lt;=5%,"Low",IF(K51&lt;=15%,"Medium","High")))</f>
        <v/>
      </c>
      <c r="Y51">
        <f>IF(L51&gt;=20000,"High Value",IF(L51&gt;=5000,"Medium Value","Low Value"))</f>
        <v/>
      </c>
      <c r="Z51">
        <f>IF(R51&lt;=3,"Fast",IF(R51&lt;=5,"On Time","Delayed"))</f>
        <v/>
      </c>
    </row>
    <row r="52">
      <c r="A52">
        <f>Raw_Data!A52</f>
        <v/>
      </c>
      <c r="B52" s="11">
        <f>Raw_Data!B52</f>
        <v/>
      </c>
      <c r="C52">
        <f>Raw_Data!C52</f>
        <v/>
      </c>
      <c r="D52">
        <f>Raw_Data!D52</f>
        <v/>
      </c>
      <c r="E52">
        <f>Raw_Data!E52</f>
        <v/>
      </c>
      <c r="F52">
        <f>Raw_Data!F52</f>
        <v/>
      </c>
      <c r="G52">
        <f>Raw_Data!G52</f>
        <v/>
      </c>
      <c r="H52">
        <f>Raw_Data!H52</f>
        <v/>
      </c>
      <c r="I52">
        <f>Raw_Data!I52</f>
        <v/>
      </c>
      <c r="J52" s="12">
        <f>Raw_Data!J52</f>
        <v/>
      </c>
      <c r="K52" s="13">
        <f>Raw_Data!K52</f>
        <v/>
      </c>
      <c r="L52" s="12">
        <f>Raw_Data!L52</f>
        <v/>
      </c>
      <c r="M52" s="12">
        <f>Raw_Data!M52</f>
        <v/>
      </c>
      <c r="N52" s="12">
        <f>Raw_Data!N52</f>
        <v/>
      </c>
      <c r="O52">
        <f>Raw_Data!O52</f>
        <v/>
      </c>
      <c r="P52">
        <f>Raw_Data!P52</f>
        <v/>
      </c>
      <c r="Q52">
        <f>Raw_Data!Q52</f>
        <v/>
      </c>
      <c r="R52">
        <f>Raw_Data!R52</f>
        <v/>
      </c>
      <c r="S52">
        <f>Raw_Data!S52</f>
        <v/>
      </c>
      <c r="T52">
        <f>YEAR(B52)</f>
        <v/>
      </c>
      <c r="U52">
        <f>MONTH(B52)</f>
        <v/>
      </c>
      <c r="V52">
        <f>TEXT(B52,"mmm")</f>
        <v/>
      </c>
      <c r="W52" s="15">
        <f>IFERROR(N52/L52,0)</f>
        <v/>
      </c>
      <c r="X52">
        <f>IF(K52=0,"No Discount",IF(K52&lt;=5%,"Low",IF(K52&lt;=15%,"Medium","High")))</f>
        <v/>
      </c>
      <c r="Y52">
        <f>IF(L52&gt;=20000,"High Value",IF(L52&gt;=5000,"Medium Value","Low Value"))</f>
        <v/>
      </c>
      <c r="Z52">
        <f>IF(R52&lt;=3,"Fast",IF(R52&lt;=5,"On Time","Delayed"))</f>
        <v/>
      </c>
    </row>
    <row r="53">
      <c r="A53">
        <f>Raw_Data!A53</f>
        <v/>
      </c>
      <c r="B53" s="11">
        <f>Raw_Data!B53</f>
        <v/>
      </c>
      <c r="C53">
        <f>Raw_Data!C53</f>
        <v/>
      </c>
      <c r="D53">
        <f>Raw_Data!D53</f>
        <v/>
      </c>
      <c r="E53">
        <f>Raw_Data!E53</f>
        <v/>
      </c>
      <c r="F53">
        <f>Raw_Data!F53</f>
        <v/>
      </c>
      <c r="G53">
        <f>Raw_Data!G53</f>
        <v/>
      </c>
      <c r="H53">
        <f>Raw_Data!H53</f>
        <v/>
      </c>
      <c r="I53">
        <f>Raw_Data!I53</f>
        <v/>
      </c>
      <c r="J53" s="12">
        <f>Raw_Data!J53</f>
        <v/>
      </c>
      <c r="K53" s="13">
        <f>Raw_Data!K53</f>
        <v/>
      </c>
      <c r="L53" s="12">
        <f>Raw_Data!L53</f>
        <v/>
      </c>
      <c r="M53" s="12">
        <f>Raw_Data!M53</f>
        <v/>
      </c>
      <c r="N53" s="12">
        <f>Raw_Data!N53</f>
        <v/>
      </c>
      <c r="O53">
        <f>Raw_Data!O53</f>
        <v/>
      </c>
      <c r="P53">
        <f>Raw_Data!P53</f>
        <v/>
      </c>
      <c r="Q53">
        <f>Raw_Data!Q53</f>
        <v/>
      </c>
      <c r="R53">
        <f>Raw_Data!R53</f>
        <v/>
      </c>
      <c r="S53">
        <f>Raw_Data!S53</f>
        <v/>
      </c>
      <c r="T53">
        <f>YEAR(B53)</f>
        <v/>
      </c>
      <c r="U53">
        <f>MONTH(B53)</f>
        <v/>
      </c>
      <c r="V53">
        <f>TEXT(B53,"mmm")</f>
        <v/>
      </c>
      <c r="W53" s="15">
        <f>IFERROR(N53/L53,0)</f>
        <v/>
      </c>
      <c r="X53">
        <f>IF(K53=0,"No Discount",IF(K53&lt;=5%,"Low",IF(K53&lt;=15%,"Medium","High")))</f>
        <v/>
      </c>
      <c r="Y53">
        <f>IF(L53&gt;=20000,"High Value",IF(L53&gt;=5000,"Medium Value","Low Value"))</f>
        <v/>
      </c>
      <c r="Z53">
        <f>IF(R53&lt;=3,"Fast",IF(R53&lt;=5,"On Time","Delayed"))</f>
        <v/>
      </c>
    </row>
    <row r="54">
      <c r="A54">
        <f>Raw_Data!A54</f>
        <v/>
      </c>
      <c r="B54" s="11">
        <f>Raw_Data!B54</f>
        <v/>
      </c>
      <c r="C54">
        <f>Raw_Data!C54</f>
        <v/>
      </c>
      <c r="D54">
        <f>Raw_Data!D54</f>
        <v/>
      </c>
      <c r="E54">
        <f>Raw_Data!E54</f>
        <v/>
      </c>
      <c r="F54">
        <f>Raw_Data!F54</f>
        <v/>
      </c>
      <c r="G54">
        <f>Raw_Data!G54</f>
        <v/>
      </c>
      <c r="H54">
        <f>Raw_Data!H54</f>
        <v/>
      </c>
      <c r="I54">
        <f>Raw_Data!I54</f>
        <v/>
      </c>
      <c r="J54" s="12">
        <f>Raw_Data!J54</f>
        <v/>
      </c>
      <c r="K54" s="13">
        <f>Raw_Data!K54</f>
        <v/>
      </c>
      <c r="L54" s="12">
        <f>Raw_Data!L54</f>
        <v/>
      </c>
      <c r="M54" s="12">
        <f>Raw_Data!M54</f>
        <v/>
      </c>
      <c r="N54" s="12">
        <f>Raw_Data!N54</f>
        <v/>
      </c>
      <c r="O54">
        <f>Raw_Data!O54</f>
        <v/>
      </c>
      <c r="P54">
        <f>Raw_Data!P54</f>
        <v/>
      </c>
      <c r="Q54">
        <f>Raw_Data!Q54</f>
        <v/>
      </c>
      <c r="R54">
        <f>Raw_Data!R54</f>
        <v/>
      </c>
      <c r="S54">
        <f>Raw_Data!S54</f>
        <v/>
      </c>
      <c r="T54">
        <f>YEAR(B54)</f>
        <v/>
      </c>
      <c r="U54">
        <f>MONTH(B54)</f>
        <v/>
      </c>
      <c r="V54">
        <f>TEXT(B54,"mmm")</f>
        <v/>
      </c>
      <c r="W54" s="15">
        <f>IFERROR(N54/L54,0)</f>
        <v/>
      </c>
      <c r="X54">
        <f>IF(K54=0,"No Discount",IF(K54&lt;=5%,"Low",IF(K54&lt;=15%,"Medium","High")))</f>
        <v/>
      </c>
      <c r="Y54">
        <f>IF(L54&gt;=20000,"High Value",IF(L54&gt;=5000,"Medium Value","Low Value"))</f>
        <v/>
      </c>
      <c r="Z54">
        <f>IF(R54&lt;=3,"Fast",IF(R54&lt;=5,"On Time","Delayed"))</f>
        <v/>
      </c>
    </row>
    <row r="55">
      <c r="A55">
        <f>Raw_Data!A55</f>
        <v/>
      </c>
      <c r="B55" s="11">
        <f>Raw_Data!B55</f>
        <v/>
      </c>
      <c r="C55">
        <f>Raw_Data!C55</f>
        <v/>
      </c>
      <c r="D55">
        <f>Raw_Data!D55</f>
        <v/>
      </c>
      <c r="E55">
        <f>Raw_Data!E55</f>
        <v/>
      </c>
      <c r="F55">
        <f>Raw_Data!F55</f>
        <v/>
      </c>
      <c r="G55">
        <f>Raw_Data!G55</f>
        <v/>
      </c>
      <c r="H55">
        <f>Raw_Data!H55</f>
        <v/>
      </c>
      <c r="I55">
        <f>Raw_Data!I55</f>
        <v/>
      </c>
      <c r="J55" s="12">
        <f>Raw_Data!J55</f>
        <v/>
      </c>
      <c r="K55" s="13">
        <f>Raw_Data!K55</f>
        <v/>
      </c>
      <c r="L55" s="12">
        <f>Raw_Data!L55</f>
        <v/>
      </c>
      <c r="M55" s="12">
        <f>Raw_Data!M55</f>
        <v/>
      </c>
      <c r="N55" s="12">
        <f>Raw_Data!N55</f>
        <v/>
      </c>
      <c r="O55">
        <f>Raw_Data!O55</f>
        <v/>
      </c>
      <c r="P55">
        <f>Raw_Data!P55</f>
        <v/>
      </c>
      <c r="Q55">
        <f>Raw_Data!Q55</f>
        <v/>
      </c>
      <c r="R55">
        <f>Raw_Data!R55</f>
        <v/>
      </c>
      <c r="S55">
        <f>Raw_Data!S55</f>
        <v/>
      </c>
      <c r="T55">
        <f>YEAR(B55)</f>
        <v/>
      </c>
      <c r="U55">
        <f>MONTH(B55)</f>
        <v/>
      </c>
      <c r="V55">
        <f>TEXT(B55,"mmm")</f>
        <v/>
      </c>
      <c r="W55" s="15">
        <f>IFERROR(N55/L55,0)</f>
        <v/>
      </c>
      <c r="X55">
        <f>IF(K55=0,"No Discount",IF(K55&lt;=5%,"Low",IF(K55&lt;=15%,"Medium","High")))</f>
        <v/>
      </c>
      <c r="Y55">
        <f>IF(L55&gt;=20000,"High Value",IF(L55&gt;=5000,"Medium Value","Low Value"))</f>
        <v/>
      </c>
      <c r="Z55">
        <f>IF(R55&lt;=3,"Fast",IF(R55&lt;=5,"On Time","Delayed"))</f>
        <v/>
      </c>
    </row>
    <row r="56">
      <c r="A56">
        <f>Raw_Data!A56</f>
        <v/>
      </c>
      <c r="B56" s="11">
        <f>Raw_Data!B56</f>
        <v/>
      </c>
      <c r="C56">
        <f>Raw_Data!C56</f>
        <v/>
      </c>
      <c r="D56">
        <f>Raw_Data!D56</f>
        <v/>
      </c>
      <c r="E56">
        <f>Raw_Data!E56</f>
        <v/>
      </c>
      <c r="F56">
        <f>Raw_Data!F56</f>
        <v/>
      </c>
      <c r="G56">
        <f>Raw_Data!G56</f>
        <v/>
      </c>
      <c r="H56">
        <f>Raw_Data!H56</f>
        <v/>
      </c>
      <c r="I56">
        <f>Raw_Data!I56</f>
        <v/>
      </c>
      <c r="J56" s="12">
        <f>Raw_Data!J56</f>
        <v/>
      </c>
      <c r="K56" s="13">
        <f>Raw_Data!K56</f>
        <v/>
      </c>
      <c r="L56" s="12">
        <f>Raw_Data!L56</f>
        <v/>
      </c>
      <c r="M56" s="12">
        <f>Raw_Data!M56</f>
        <v/>
      </c>
      <c r="N56" s="12">
        <f>Raw_Data!N56</f>
        <v/>
      </c>
      <c r="O56">
        <f>Raw_Data!O56</f>
        <v/>
      </c>
      <c r="P56">
        <f>Raw_Data!P56</f>
        <v/>
      </c>
      <c r="Q56">
        <f>Raw_Data!Q56</f>
        <v/>
      </c>
      <c r="R56">
        <f>Raw_Data!R56</f>
        <v/>
      </c>
      <c r="S56">
        <f>Raw_Data!S56</f>
        <v/>
      </c>
      <c r="T56">
        <f>YEAR(B56)</f>
        <v/>
      </c>
      <c r="U56">
        <f>MONTH(B56)</f>
        <v/>
      </c>
      <c r="V56">
        <f>TEXT(B56,"mmm")</f>
        <v/>
      </c>
      <c r="W56" s="15">
        <f>IFERROR(N56/L56,0)</f>
        <v/>
      </c>
      <c r="X56">
        <f>IF(K56=0,"No Discount",IF(K56&lt;=5%,"Low",IF(K56&lt;=15%,"Medium","High")))</f>
        <v/>
      </c>
      <c r="Y56">
        <f>IF(L56&gt;=20000,"High Value",IF(L56&gt;=5000,"Medium Value","Low Value"))</f>
        <v/>
      </c>
      <c r="Z56">
        <f>IF(R56&lt;=3,"Fast",IF(R56&lt;=5,"On Time","Delayed"))</f>
        <v/>
      </c>
    </row>
    <row r="57">
      <c r="A57">
        <f>Raw_Data!A57</f>
        <v/>
      </c>
      <c r="B57" s="11">
        <f>Raw_Data!B57</f>
        <v/>
      </c>
      <c r="C57">
        <f>Raw_Data!C57</f>
        <v/>
      </c>
      <c r="D57">
        <f>Raw_Data!D57</f>
        <v/>
      </c>
      <c r="E57">
        <f>Raw_Data!E57</f>
        <v/>
      </c>
      <c r="F57">
        <f>Raw_Data!F57</f>
        <v/>
      </c>
      <c r="G57">
        <f>Raw_Data!G57</f>
        <v/>
      </c>
      <c r="H57">
        <f>Raw_Data!H57</f>
        <v/>
      </c>
      <c r="I57">
        <f>Raw_Data!I57</f>
        <v/>
      </c>
      <c r="J57" s="12">
        <f>Raw_Data!J57</f>
        <v/>
      </c>
      <c r="K57" s="13">
        <f>Raw_Data!K57</f>
        <v/>
      </c>
      <c r="L57" s="12">
        <f>Raw_Data!L57</f>
        <v/>
      </c>
      <c r="M57" s="12">
        <f>Raw_Data!M57</f>
        <v/>
      </c>
      <c r="N57" s="12">
        <f>Raw_Data!N57</f>
        <v/>
      </c>
      <c r="O57">
        <f>Raw_Data!O57</f>
        <v/>
      </c>
      <c r="P57">
        <f>Raw_Data!P57</f>
        <v/>
      </c>
      <c r="Q57">
        <f>Raw_Data!Q57</f>
        <v/>
      </c>
      <c r="R57">
        <f>Raw_Data!R57</f>
        <v/>
      </c>
      <c r="S57">
        <f>Raw_Data!S57</f>
        <v/>
      </c>
      <c r="T57">
        <f>YEAR(B57)</f>
        <v/>
      </c>
      <c r="U57">
        <f>MONTH(B57)</f>
        <v/>
      </c>
      <c r="V57">
        <f>TEXT(B57,"mmm")</f>
        <v/>
      </c>
      <c r="W57" s="15">
        <f>IFERROR(N57/L57,0)</f>
        <v/>
      </c>
      <c r="X57">
        <f>IF(K57=0,"No Discount",IF(K57&lt;=5%,"Low",IF(K57&lt;=15%,"Medium","High")))</f>
        <v/>
      </c>
      <c r="Y57">
        <f>IF(L57&gt;=20000,"High Value",IF(L57&gt;=5000,"Medium Value","Low Value"))</f>
        <v/>
      </c>
      <c r="Z57">
        <f>IF(R57&lt;=3,"Fast",IF(R57&lt;=5,"On Time","Delayed"))</f>
        <v/>
      </c>
    </row>
    <row r="58">
      <c r="A58">
        <f>Raw_Data!A58</f>
        <v/>
      </c>
      <c r="B58" s="11">
        <f>Raw_Data!B58</f>
        <v/>
      </c>
      <c r="C58">
        <f>Raw_Data!C58</f>
        <v/>
      </c>
      <c r="D58">
        <f>Raw_Data!D58</f>
        <v/>
      </c>
      <c r="E58">
        <f>Raw_Data!E58</f>
        <v/>
      </c>
      <c r="F58">
        <f>Raw_Data!F58</f>
        <v/>
      </c>
      <c r="G58">
        <f>Raw_Data!G58</f>
        <v/>
      </c>
      <c r="H58">
        <f>Raw_Data!H58</f>
        <v/>
      </c>
      <c r="I58">
        <f>Raw_Data!I58</f>
        <v/>
      </c>
      <c r="J58" s="12">
        <f>Raw_Data!J58</f>
        <v/>
      </c>
      <c r="K58" s="13">
        <f>Raw_Data!K58</f>
        <v/>
      </c>
      <c r="L58" s="12">
        <f>Raw_Data!L58</f>
        <v/>
      </c>
      <c r="M58" s="12">
        <f>Raw_Data!M58</f>
        <v/>
      </c>
      <c r="N58" s="12">
        <f>Raw_Data!N58</f>
        <v/>
      </c>
      <c r="O58">
        <f>Raw_Data!O58</f>
        <v/>
      </c>
      <c r="P58">
        <f>Raw_Data!P58</f>
        <v/>
      </c>
      <c r="Q58">
        <f>Raw_Data!Q58</f>
        <v/>
      </c>
      <c r="R58">
        <f>Raw_Data!R58</f>
        <v/>
      </c>
      <c r="S58">
        <f>Raw_Data!S58</f>
        <v/>
      </c>
      <c r="T58">
        <f>YEAR(B58)</f>
        <v/>
      </c>
      <c r="U58">
        <f>MONTH(B58)</f>
        <v/>
      </c>
      <c r="V58">
        <f>TEXT(B58,"mmm")</f>
        <v/>
      </c>
      <c r="W58" s="15">
        <f>IFERROR(N58/L58,0)</f>
        <v/>
      </c>
      <c r="X58">
        <f>IF(K58=0,"No Discount",IF(K58&lt;=5%,"Low",IF(K58&lt;=15%,"Medium","High")))</f>
        <v/>
      </c>
      <c r="Y58">
        <f>IF(L58&gt;=20000,"High Value",IF(L58&gt;=5000,"Medium Value","Low Value"))</f>
        <v/>
      </c>
      <c r="Z58">
        <f>IF(R58&lt;=3,"Fast",IF(R58&lt;=5,"On Time","Delayed"))</f>
        <v/>
      </c>
    </row>
    <row r="59">
      <c r="A59">
        <f>Raw_Data!A59</f>
        <v/>
      </c>
      <c r="B59" s="11">
        <f>Raw_Data!B59</f>
        <v/>
      </c>
      <c r="C59">
        <f>Raw_Data!C59</f>
        <v/>
      </c>
      <c r="D59">
        <f>Raw_Data!D59</f>
        <v/>
      </c>
      <c r="E59">
        <f>Raw_Data!E59</f>
        <v/>
      </c>
      <c r="F59">
        <f>Raw_Data!F59</f>
        <v/>
      </c>
      <c r="G59">
        <f>Raw_Data!G59</f>
        <v/>
      </c>
      <c r="H59">
        <f>Raw_Data!H59</f>
        <v/>
      </c>
      <c r="I59">
        <f>Raw_Data!I59</f>
        <v/>
      </c>
      <c r="J59" s="12">
        <f>Raw_Data!J59</f>
        <v/>
      </c>
      <c r="K59" s="13">
        <f>Raw_Data!K59</f>
        <v/>
      </c>
      <c r="L59" s="12">
        <f>Raw_Data!L59</f>
        <v/>
      </c>
      <c r="M59" s="12">
        <f>Raw_Data!M59</f>
        <v/>
      </c>
      <c r="N59" s="12">
        <f>Raw_Data!N59</f>
        <v/>
      </c>
      <c r="O59">
        <f>Raw_Data!O59</f>
        <v/>
      </c>
      <c r="P59">
        <f>Raw_Data!P59</f>
        <v/>
      </c>
      <c r="Q59">
        <f>Raw_Data!Q59</f>
        <v/>
      </c>
      <c r="R59">
        <f>Raw_Data!R59</f>
        <v/>
      </c>
      <c r="S59">
        <f>Raw_Data!S59</f>
        <v/>
      </c>
      <c r="T59">
        <f>YEAR(B59)</f>
        <v/>
      </c>
      <c r="U59">
        <f>MONTH(B59)</f>
        <v/>
      </c>
      <c r="V59">
        <f>TEXT(B59,"mmm")</f>
        <v/>
      </c>
      <c r="W59" s="15">
        <f>IFERROR(N59/L59,0)</f>
        <v/>
      </c>
      <c r="X59">
        <f>IF(K59=0,"No Discount",IF(K59&lt;=5%,"Low",IF(K59&lt;=15%,"Medium","High")))</f>
        <v/>
      </c>
      <c r="Y59">
        <f>IF(L59&gt;=20000,"High Value",IF(L59&gt;=5000,"Medium Value","Low Value"))</f>
        <v/>
      </c>
      <c r="Z59">
        <f>IF(R59&lt;=3,"Fast",IF(R59&lt;=5,"On Time","Delayed"))</f>
        <v/>
      </c>
    </row>
    <row r="60">
      <c r="A60">
        <f>Raw_Data!A60</f>
        <v/>
      </c>
      <c r="B60" s="11">
        <f>Raw_Data!B60</f>
        <v/>
      </c>
      <c r="C60">
        <f>Raw_Data!C60</f>
        <v/>
      </c>
      <c r="D60">
        <f>Raw_Data!D60</f>
        <v/>
      </c>
      <c r="E60">
        <f>Raw_Data!E60</f>
        <v/>
      </c>
      <c r="F60">
        <f>Raw_Data!F60</f>
        <v/>
      </c>
      <c r="G60">
        <f>Raw_Data!G60</f>
        <v/>
      </c>
      <c r="H60">
        <f>Raw_Data!H60</f>
        <v/>
      </c>
      <c r="I60">
        <f>Raw_Data!I60</f>
        <v/>
      </c>
      <c r="J60" s="12">
        <f>Raw_Data!J60</f>
        <v/>
      </c>
      <c r="K60" s="13">
        <f>Raw_Data!K60</f>
        <v/>
      </c>
      <c r="L60" s="12">
        <f>Raw_Data!L60</f>
        <v/>
      </c>
      <c r="M60" s="12">
        <f>Raw_Data!M60</f>
        <v/>
      </c>
      <c r="N60" s="12">
        <f>Raw_Data!N60</f>
        <v/>
      </c>
      <c r="O60">
        <f>Raw_Data!O60</f>
        <v/>
      </c>
      <c r="P60">
        <f>Raw_Data!P60</f>
        <v/>
      </c>
      <c r="Q60">
        <f>Raw_Data!Q60</f>
        <v/>
      </c>
      <c r="R60">
        <f>Raw_Data!R60</f>
        <v/>
      </c>
      <c r="S60">
        <f>Raw_Data!S60</f>
        <v/>
      </c>
      <c r="T60">
        <f>YEAR(B60)</f>
        <v/>
      </c>
      <c r="U60">
        <f>MONTH(B60)</f>
        <v/>
      </c>
      <c r="V60">
        <f>TEXT(B60,"mmm")</f>
        <v/>
      </c>
      <c r="W60" s="15">
        <f>IFERROR(N60/L60,0)</f>
        <v/>
      </c>
      <c r="X60">
        <f>IF(K60=0,"No Discount",IF(K60&lt;=5%,"Low",IF(K60&lt;=15%,"Medium","High")))</f>
        <v/>
      </c>
      <c r="Y60">
        <f>IF(L60&gt;=20000,"High Value",IF(L60&gt;=5000,"Medium Value","Low Value"))</f>
        <v/>
      </c>
      <c r="Z60">
        <f>IF(R60&lt;=3,"Fast",IF(R60&lt;=5,"On Time","Delayed"))</f>
        <v/>
      </c>
    </row>
    <row r="61">
      <c r="A61">
        <f>Raw_Data!A61</f>
        <v/>
      </c>
      <c r="B61" s="11">
        <f>Raw_Data!B61</f>
        <v/>
      </c>
      <c r="C61">
        <f>Raw_Data!C61</f>
        <v/>
      </c>
      <c r="D61">
        <f>Raw_Data!D61</f>
        <v/>
      </c>
      <c r="E61">
        <f>Raw_Data!E61</f>
        <v/>
      </c>
      <c r="F61">
        <f>Raw_Data!F61</f>
        <v/>
      </c>
      <c r="G61">
        <f>Raw_Data!G61</f>
        <v/>
      </c>
      <c r="H61">
        <f>Raw_Data!H61</f>
        <v/>
      </c>
      <c r="I61">
        <f>Raw_Data!I61</f>
        <v/>
      </c>
      <c r="J61" s="12">
        <f>Raw_Data!J61</f>
        <v/>
      </c>
      <c r="K61" s="13">
        <f>Raw_Data!K61</f>
        <v/>
      </c>
      <c r="L61" s="12">
        <f>Raw_Data!L61</f>
        <v/>
      </c>
      <c r="M61" s="12">
        <f>Raw_Data!M61</f>
        <v/>
      </c>
      <c r="N61" s="12">
        <f>Raw_Data!N61</f>
        <v/>
      </c>
      <c r="O61">
        <f>Raw_Data!O61</f>
        <v/>
      </c>
      <c r="P61">
        <f>Raw_Data!P61</f>
        <v/>
      </c>
      <c r="Q61">
        <f>Raw_Data!Q61</f>
        <v/>
      </c>
      <c r="R61">
        <f>Raw_Data!R61</f>
        <v/>
      </c>
      <c r="S61">
        <f>Raw_Data!S61</f>
        <v/>
      </c>
      <c r="T61">
        <f>YEAR(B61)</f>
        <v/>
      </c>
      <c r="U61">
        <f>MONTH(B61)</f>
        <v/>
      </c>
      <c r="V61">
        <f>TEXT(B61,"mmm")</f>
        <v/>
      </c>
      <c r="W61" s="15">
        <f>IFERROR(N61/L61,0)</f>
        <v/>
      </c>
      <c r="X61">
        <f>IF(K61=0,"No Discount",IF(K61&lt;=5%,"Low",IF(K61&lt;=15%,"Medium","High")))</f>
        <v/>
      </c>
      <c r="Y61">
        <f>IF(L61&gt;=20000,"High Value",IF(L61&gt;=5000,"Medium Value","Low Value"))</f>
        <v/>
      </c>
      <c r="Z61">
        <f>IF(R61&lt;=3,"Fast",IF(R61&lt;=5,"On Time","Delayed"))</f>
        <v/>
      </c>
    </row>
    <row r="62">
      <c r="A62">
        <f>Raw_Data!A62</f>
        <v/>
      </c>
      <c r="B62" s="11">
        <f>Raw_Data!B62</f>
        <v/>
      </c>
      <c r="C62">
        <f>Raw_Data!C62</f>
        <v/>
      </c>
      <c r="D62">
        <f>Raw_Data!D62</f>
        <v/>
      </c>
      <c r="E62">
        <f>Raw_Data!E62</f>
        <v/>
      </c>
      <c r="F62">
        <f>Raw_Data!F62</f>
        <v/>
      </c>
      <c r="G62">
        <f>Raw_Data!G62</f>
        <v/>
      </c>
      <c r="H62">
        <f>Raw_Data!H62</f>
        <v/>
      </c>
      <c r="I62">
        <f>Raw_Data!I62</f>
        <v/>
      </c>
      <c r="J62" s="12">
        <f>Raw_Data!J62</f>
        <v/>
      </c>
      <c r="K62" s="13">
        <f>Raw_Data!K62</f>
        <v/>
      </c>
      <c r="L62" s="12">
        <f>Raw_Data!L62</f>
        <v/>
      </c>
      <c r="M62" s="12">
        <f>Raw_Data!M62</f>
        <v/>
      </c>
      <c r="N62" s="12">
        <f>Raw_Data!N62</f>
        <v/>
      </c>
      <c r="O62">
        <f>Raw_Data!O62</f>
        <v/>
      </c>
      <c r="P62">
        <f>Raw_Data!P62</f>
        <v/>
      </c>
      <c r="Q62">
        <f>Raw_Data!Q62</f>
        <v/>
      </c>
      <c r="R62">
        <f>Raw_Data!R62</f>
        <v/>
      </c>
      <c r="S62">
        <f>Raw_Data!S62</f>
        <v/>
      </c>
      <c r="T62">
        <f>YEAR(B62)</f>
        <v/>
      </c>
      <c r="U62">
        <f>MONTH(B62)</f>
        <v/>
      </c>
      <c r="V62">
        <f>TEXT(B62,"mmm")</f>
        <v/>
      </c>
      <c r="W62" s="15">
        <f>IFERROR(N62/L62,0)</f>
        <v/>
      </c>
      <c r="X62">
        <f>IF(K62=0,"No Discount",IF(K62&lt;=5%,"Low",IF(K62&lt;=15%,"Medium","High")))</f>
        <v/>
      </c>
      <c r="Y62">
        <f>IF(L62&gt;=20000,"High Value",IF(L62&gt;=5000,"Medium Value","Low Value"))</f>
        <v/>
      </c>
      <c r="Z62">
        <f>IF(R62&lt;=3,"Fast",IF(R62&lt;=5,"On Time","Delayed"))</f>
        <v/>
      </c>
    </row>
    <row r="63">
      <c r="A63">
        <f>Raw_Data!A63</f>
        <v/>
      </c>
      <c r="B63" s="11">
        <f>Raw_Data!B63</f>
        <v/>
      </c>
      <c r="C63">
        <f>Raw_Data!C63</f>
        <v/>
      </c>
      <c r="D63">
        <f>Raw_Data!D63</f>
        <v/>
      </c>
      <c r="E63">
        <f>Raw_Data!E63</f>
        <v/>
      </c>
      <c r="F63">
        <f>Raw_Data!F63</f>
        <v/>
      </c>
      <c r="G63">
        <f>Raw_Data!G63</f>
        <v/>
      </c>
      <c r="H63">
        <f>Raw_Data!H63</f>
        <v/>
      </c>
      <c r="I63">
        <f>Raw_Data!I63</f>
        <v/>
      </c>
      <c r="J63" s="12">
        <f>Raw_Data!J63</f>
        <v/>
      </c>
      <c r="K63" s="13">
        <f>Raw_Data!K63</f>
        <v/>
      </c>
      <c r="L63" s="12">
        <f>Raw_Data!L63</f>
        <v/>
      </c>
      <c r="M63" s="12">
        <f>Raw_Data!M63</f>
        <v/>
      </c>
      <c r="N63" s="12">
        <f>Raw_Data!N63</f>
        <v/>
      </c>
      <c r="O63">
        <f>Raw_Data!O63</f>
        <v/>
      </c>
      <c r="P63">
        <f>Raw_Data!P63</f>
        <v/>
      </c>
      <c r="Q63">
        <f>Raw_Data!Q63</f>
        <v/>
      </c>
      <c r="R63">
        <f>Raw_Data!R63</f>
        <v/>
      </c>
      <c r="S63">
        <f>Raw_Data!S63</f>
        <v/>
      </c>
      <c r="T63">
        <f>YEAR(B63)</f>
        <v/>
      </c>
      <c r="U63">
        <f>MONTH(B63)</f>
        <v/>
      </c>
      <c r="V63">
        <f>TEXT(B63,"mmm")</f>
        <v/>
      </c>
      <c r="W63" s="15">
        <f>IFERROR(N63/L63,0)</f>
        <v/>
      </c>
      <c r="X63">
        <f>IF(K63=0,"No Discount",IF(K63&lt;=5%,"Low",IF(K63&lt;=15%,"Medium","High")))</f>
        <v/>
      </c>
      <c r="Y63">
        <f>IF(L63&gt;=20000,"High Value",IF(L63&gt;=5000,"Medium Value","Low Value"))</f>
        <v/>
      </c>
      <c r="Z63">
        <f>IF(R63&lt;=3,"Fast",IF(R63&lt;=5,"On Time","Delayed"))</f>
        <v/>
      </c>
    </row>
    <row r="64">
      <c r="A64">
        <f>Raw_Data!A64</f>
        <v/>
      </c>
      <c r="B64" s="11">
        <f>Raw_Data!B64</f>
        <v/>
      </c>
      <c r="C64">
        <f>Raw_Data!C64</f>
        <v/>
      </c>
      <c r="D64">
        <f>Raw_Data!D64</f>
        <v/>
      </c>
      <c r="E64">
        <f>Raw_Data!E64</f>
        <v/>
      </c>
      <c r="F64">
        <f>Raw_Data!F64</f>
        <v/>
      </c>
      <c r="G64">
        <f>Raw_Data!G64</f>
        <v/>
      </c>
      <c r="H64">
        <f>Raw_Data!H64</f>
        <v/>
      </c>
      <c r="I64">
        <f>Raw_Data!I64</f>
        <v/>
      </c>
      <c r="J64" s="12">
        <f>Raw_Data!J64</f>
        <v/>
      </c>
      <c r="K64" s="13">
        <f>Raw_Data!K64</f>
        <v/>
      </c>
      <c r="L64" s="12">
        <f>Raw_Data!L64</f>
        <v/>
      </c>
      <c r="M64" s="12">
        <f>Raw_Data!M64</f>
        <v/>
      </c>
      <c r="N64" s="12">
        <f>Raw_Data!N64</f>
        <v/>
      </c>
      <c r="O64">
        <f>Raw_Data!O64</f>
        <v/>
      </c>
      <c r="P64">
        <f>Raw_Data!P64</f>
        <v/>
      </c>
      <c r="Q64">
        <f>Raw_Data!Q64</f>
        <v/>
      </c>
      <c r="R64">
        <f>Raw_Data!R64</f>
        <v/>
      </c>
      <c r="S64">
        <f>Raw_Data!S64</f>
        <v/>
      </c>
      <c r="T64">
        <f>YEAR(B64)</f>
        <v/>
      </c>
      <c r="U64">
        <f>MONTH(B64)</f>
        <v/>
      </c>
      <c r="V64">
        <f>TEXT(B64,"mmm")</f>
        <v/>
      </c>
      <c r="W64" s="15">
        <f>IFERROR(N64/L64,0)</f>
        <v/>
      </c>
      <c r="X64">
        <f>IF(K64=0,"No Discount",IF(K64&lt;=5%,"Low",IF(K64&lt;=15%,"Medium","High")))</f>
        <v/>
      </c>
      <c r="Y64">
        <f>IF(L64&gt;=20000,"High Value",IF(L64&gt;=5000,"Medium Value","Low Value"))</f>
        <v/>
      </c>
      <c r="Z64">
        <f>IF(R64&lt;=3,"Fast",IF(R64&lt;=5,"On Time","Delayed"))</f>
        <v/>
      </c>
    </row>
    <row r="65">
      <c r="A65">
        <f>Raw_Data!A65</f>
        <v/>
      </c>
      <c r="B65" s="11">
        <f>Raw_Data!B65</f>
        <v/>
      </c>
      <c r="C65">
        <f>Raw_Data!C65</f>
        <v/>
      </c>
      <c r="D65">
        <f>Raw_Data!D65</f>
        <v/>
      </c>
      <c r="E65">
        <f>Raw_Data!E65</f>
        <v/>
      </c>
      <c r="F65">
        <f>Raw_Data!F65</f>
        <v/>
      </c>
      <c r="G65">
        <f>Raw_Data!G65</f>
        <v/>
      </c>
      <c r="H65">
        <f>Raw_Data!H65</f>
        <v/>
      </c>
      <c r="I65">
        <f>Raw_Data!I65</f>
        <v/>
      </c>
      <c r="J65" s="12">
        <f>Raw_Data!J65</f>
        <v/>
      </c>
      <c r="K65" s="13">
        <f>Raw_Data!K65</f>
        <v/>
      </c>
      <c r="L65" s="12">
        <f>Raw_Data!L65</f>
        <v/>
      </c>
      <c r="M65" s="12">
        <f>Raw_Data!M65</f>
        <v/>
      </c>
      <c r="N65" s="12">
        <f>Raw_Data!N65</f>
        <v/>
      </c>
      <c r="O65">
        <f>Raw_Data!O65</f>
        <v/>
      </c>
      <c r="P65">
        <f>Raw_Data!P65</f>
        <v/>
      </c>
      <c r="Q65">
        <f>Raw_Data!Q65</f>
        <v/>
      </c>
      <c r="R65">
        <f>Raw_Data!R65</f>
        <v/>
      </c>
      <c r="S65">
        <f>Raw_Data!S65</f>
        <v/>
      </c>
      <c r="T65">
        <f>YEAR(B65)</f>
        <v/>
      </c>
      <c r="U65">
        <f>MONTH(B65)</f>
        <v/>
      </c>
      <c r="V65">
        <f>TEXT(B65,"mmm")</f>
        <v/>
      </c>
      <c r="W65" s="15">
        <f>IFERROR(N65/L65,0)</f>
        <v/>
      </c>
      <c r="X65">
        <f>IF(K65=0,"No Discount",IF(K65&lt;=5%,"Low",IF(K65&lt;=15%,"Medium","High")))</f>
        <v/>
      </c>
      <c r="Y65">
        <f>IF(L65&gt;=20000,"High Value",IF(L65&gt;=5000,"Medium Value","Low Value"))</f>
        <v/>
      </c>
      <c r="Z65">
        <f>IF(R65&lt;=3,"Fast",IF(R65&lt;=5,"On Time","Delayed"))</f>
        <v/>
      </c>
    </row>
    <row r="66">
      <c r="A66">
        <f>Raw_Data!A66</f>
        <v/>
      </c>
      <c r="B66" s="11">
        <f>Raw_Data!B66</f>
        <v/>
      </c>
      <c r="C66">
        <f>Raw_Data!C66</f>
        <v/>
      </c>
      <c r="D66">
        <f>Raw_Data!D66</f>
        <v/>
      </c>
      <c r="E66">
        <f>Raw_Data!E66</f>
        <v/>
      </c>
      <c r="F66">
        <f>Raw_Data!F66</f>
        <v/>
      </c>
      <c r="G66">
        <f>Raw_Data!G66</f>
        <v/>
      </c>
      <c r="H66">
        <f>Raw_Data!H66</f>
        <v/>
      </c>
      <c r="I66">
        <f>Raw_Data!I66</f>
        <v/>
      </c>
      <c r="J66" s="12">
        <f>Raw_Data!J66</f>
        <v/>
      </c>
      <c r="K66" s="13">
        <f>Raw_Data!K66</f>
        <v/>
      </c>
      <c r="L66" s="12">
        <f>Raw_Data!L66</f>
        <v/>
      </c>
      <c r="M66" s="12">
        <f>Raw_Data!M66</f>
        <v/>
      </c>
      <c r="N66" s="12">
        <f>Raw_Data!N66</f>
        <v/>
      </c>
      <c r="O66">
        <f>Raw_Data!O66</f>
        <v/>
      </c>
      <c r="P66">
        <f>Raw_Data!P66</f>
        <v/>
      </c>
      <c r="Q66">
        <f>Raw_Data!Q66</f>
        <v/>
      </c>
      <c r="R66">
        <f>Raw_Data!R66</f>
        <v/>
      </c>
      <c r="S66">
        <f>Raw_Data!S66</f>
        <v/>
      </c>
      <c r="T66">
        <f>YEAR(B66)</f>
        <v/>
      </c>
      <c r="U66">
        <f>MONTH(B66)</f>
        <v/>
      </c>
      <c r="V66">
        <f>TEXT(B66,"mmm")</f>
        <v/>
      </c>
      <c r="W66" s="15">
        <f>IFERROR(N66/L66,0)</f>
        <v/>
      </c>
      <c r="X66">
        <f>IF(K66=0,"No Discount",IF(K66&lt;=5%,"Low",IF(K66&lt;=15%,"Medium","High")))</f>
        <v/>
      </c>
      <c r="Y66">
        <f>IF(L66&gt;=20000,"High Value",IF(L66&gt;=5000,"Medium Value","Low Value"))</f>
        <v/>
      </c>
      <c r="Z66">
        <f>IF(R66&lt;=3,"Fast",IF(R66&lt;=5,"On Time","Delayed"))</f>
        <v/>
      </c>
    </row>
    <row r="67">
      <c r="A67">
        <f>Raw_Data!A67</f>
        <v/>
      </c>
      <c r="B67" s="11">
        <f>Raw_Data!B67</f>
        <v/>
      </c>
      <c r="C67">
        <f>Raw_Data!C67</f>
        <v/>
      </c>
      <c r="D67">
        <f>Raw_Data!D67</f>
        <v/>
      </c>
      <c r="E67">
        <f>Raw_Data!E67</f>
        <v/>
      </c>
      <c r="F67">
        <f>Raw_Data!F67</f>
        <v/>
      </c>
      <c r="G67">
        <f>Raw_Data!G67</f>
        <v/>
      </c>
      <c r="H67">
        <f>Raw_Data!H67</f>
        <v/>
      </c>
      <c r="I67">
        <f>Raw_Data!I67</f>
        <v/>
      </c>
      <c r="J67" s="12">
        <f>Raw_Data!J67</f>
        <v/>
      </c>
      <c r="K67" s="13">
        <f>Raw_Data!K67</f>
        <v/>
      </c>
      <c r="L67" s="12">
        <f>Raw_Data!L67</f>
        <v/>
      </c>
      <c r="M67" s="12">
        <f>Raw_Data!M67</f>
        <v/>
      </c>
      <c r="N67" s="12">
        <f>Raw_Data!N67</f>
        <v/>
      </c>
      <c r="O67">
        <f>Raw_Data!O67</f>
        <v/>
      </c>
      <c r="P67">
        <f>Raw_Data!P67</f>
        <v/>
      </c>
      <c r="Q67">
        <f>Raw_Data!Q67</f>
        <v/>
      </c>
      <c r="R67">
        <f>Raw_Data!R67</f>
        <v/>
      </c>
      <c r="S67">
        <f>Raw_Data!S67</f>
        <v/>
      </c>
      <c r="T67">
        <f>YEAR(B67)</f>
        <v/>
      </c>
      <c r="U67">
        <f>MONTH(B67)</f>
        <v/>
      </c>
      <c r="V67">
        <f>TEXT(B67,"mmm")</f>
        <v/>
      </c>
      <c r="W67" s="15">
        <f>IFERROR(N67/L67,0)</f>
        <v/>
      </c>
      <c r="X67">
        <f>IF(K67=0,"No Discount",IF(K67&lt;=5%,"Low",IF(K67&lt;=15%,"Medium","High")))</f>
        <v/>
      </c>
      <c r="Y67">
        <f>IF(L67&gt;=20000,"High Value",IF(L67&gt;=5000,"Medium Value","Low Value"))</f>
        <v/>
      </c>
      <c r="Z67">
        <f>IF(R67&lt;=3,"Fast",IF(R67&lt;=5,"On Time","Delayed"))</f>
        <v/>
      </c>
    </row>
    <row r="68">
      <c r="A68">
        <f>Raw_Data!A68</f>
        <v/>
      </c>
      <c r="B68" s="11">
        <f>Raw_Data!B68</f>
        <v/>
      </c>
      <c r="C68">
        <f>Raw_Data!C68</f>
        <v/>
      </c>
      <c r="D68">
        <f>Raw_Data!D68</f>
        <v/>
      </c>
      <c r="E68">
        <f>Raw_Data!E68</f>
        <v/>
      </c>
      <c r="F68">
        <f>Raw_Data!F68</f>
        <v/>
      </c>
      <c r="G68">
        <f>Raw_Data!G68</f>
        <v/>
      </c>
      <c r="H68">
        <f>Raw_Data!H68</f>
        <v/>
      </c>
      <c r="I68">
        <f>Raw_Data!I68</f>
        <v/>
      </c>
      <c r="J68" s="12">
        <f>Raw_Data!J68</f>
        <v/>
      </c>
      <c r="K68" s="13">
        <f>Raw_Data!K68</f>
        <v/>
      </c>
      <c r="L68" s="12">
        <f>Raw_Data!L68</f>
        <v/>
      </c>
      <c r="M68" s="12">
        <f>Raw_Data!M68</f>
        <v/>
      </c>
      <c r="N68" s="12">
        <f>Raw_Data!N68</f>
        <v/>
      </c>
      <c r="O68">
        <f>Raw_Data!O68</f>
        <v/>
      </c>
      <c r="P68">
        <f>Raw_Data!P68</f>
        <v/>
      </c>
      <c r="Q68">
        <f>Raw_Data!Q68</f>
        <v/>
      </c>
      <c r="R68">
        <f>Raw_Data!R68</f>
        <v/>
      </c>
      <c r="S68">
        <f>Raw_Data!S68</f>
        <v/>
      </c>
      <c r="T68">
        <f>YEAR(B68)</f>
        <v/>
      </c>
      <c r="U68">
        <f>MONTH(B68)</f>
        <v/>
      </c>
      <c r="V68">
        <f>TEXT(B68,"mmm")</f>
        <v/>
      </c>
      <c r="W68" s="15">
        <f>IFERROR(N68/L68,0)</f>
        <v/>
      </c>
      <c r="X68">
        <f>IF(K68=0,"No Discount",IF(K68&lt;=5%,"Low",IF(K68&lt;=15%,"Medium","High")))</f>
        <v/>
      </c>
      <c r="Y68">
        <f>IF(L68&gt;=20000,"High Value",IF(L68&gt;=5000,"Medium Value","Low Value"))</f>
        <v/>
      </c>
      <c r="Z68">
        <f>IF(R68&lt;=3,"Fast",IF(R68&lt;=5,"On Time","Delayed"))</f>
        <v/>
      </c>
    </row>
    <row r="69">
      <c r="A69">
        <f>Raw_Data!A69</f>
        <v/>
      </c>
      <c r="B69" s="11">
        <f>Raw_Data!B69</f>
        <v/>
      </c>
      <c r="C69">
        <f>Raw_Data!C69</f>
        <v/>
      </c>
      <c r="D69">
        <f>Raw_Data!D69</f>
        <v/>
      </c>
      <c r="E69">
        <f>Raw_Data!E69</f>
        <v/>
      </c>
      <c r="F69">
        <f>Raw_Data!F69</f>
        <v/>
      </c>
      <c r="G69">
        <f>Raw_Data!G69</f>
        <v/>
      </c>
      <c r="H69">
        <f>Raw_Data!H69</f>
        <v/>
      </c>
      <c r="I69">
        <f>Raw_Data!I69</f>
        <v/>
      </c>
      <c r="J69" s="12">
        <f>Raw_Data!J69</f>
        <v/>
      </c>
      <c r="K69" s="13">
        <f>Raw_Data!K69</f>
        <v/>
      </c>
      <c r="L69" s="12">
        <f>Raw_Data!L69</f>
        <v/>
      </c>
      <c r="M69" s="12">
        <f>Raw_Data!M69</f>
        <v/>
      </c>
      <c r="N69" s="12">
        <f>Raw_Data!N69</f>
        <v/>
      </c>
      <c r="O69">
        <f>Raw_Data!O69</f>
        <v/>
      </c>
      <c r="P69">
        <f>Raw_Data!P69</f>
        <v/>
      </c>
      <c r="Q69">
        <f>Raw_Data!Q69</f>
        <v/>
      </c>
      <c r="R69">
        <f>Raw_Data!R69</f>
        <v/>
      </c>
      <c r="S69">
        <f>Raw_Data!S69</f>
        <v/>
      </c>
      <c r="T69">
        <f>YEAR(B69)</f>
        <v/>
      </c>
      <c r="U69">
        <f>MONTH(B69)</f>
        <v/>
      </c>
      <c r="V69">
        <f>TEXT(B69,"mmm")</f>
        <v/>
      </c>
      <c r="W69" s="15">
        <f>IFERROR(N69/L69,0)</f>
        <v/>
      </c>
      <c r="X69">
        <f>IF(K69=0,"No Discount",IF(K69&lt;=5%,"Low",IF(K69&lt;=15%,"Medium","High")))</f>
        <v/>
      </c>
      <c r="Y69">
        <f>IF(L69&gt;=20000,"High Value",IF(L69&gt;=5000,"Medium Value","Low Value"))</f>
        <v/>
      </c>
      <c r="Z69">
        <f>IF(R69&lt;=3,"Fast",IF(R69&lt;=5,"On Time","Delayed"))</f>
        <v/>
      </c>
    </row>
    <row r="70">
      <c r="A70">
        <f>Raw_Data!A70</f>
        <v/>
      </c>
      <c r="B70" s="11">
        <f>Raw_Data!B70</f>
        <v/>
      </c>
      <c r="C70">
        <f>Raw_Data!C70</f>
        <v/>
      </c>
      <c r="D70">
        <f>Raw_Data!D70</f>
        <v/>
      </c>
      <c r="E70">
        <f>Raw_Data!E70</f>
        <v/>
      </c>
      <c r="F70">
        <f>Raw_Data!F70</f>
        <v/>
      </c>
      <c r="G70">
        <f>Raw_Data!G70</f>
        <v/>
      </c>
      <c r="H70">
        <f>Raw_Data!H70</f>
        <v/>
      </c>
      <c r="I70">
        <f>Raw_Data!I70</f>
        <v/>
      </c>
      <c r="J70" s="12">
        <f>Raw_Data!J70</f>
        <v/>
      </c>
      <c r="K70" s="13">
        <f>Raw_Data!K70</f>
        <v/>
      </c>
      <c r="L70" s="12">
        <f>Raw_Data!L70</f>
        <v/>
      </c>
      <c r="M70" s="12">
        <f>Raw_Data!M70</f>
        <v/>
      </c>
      <c r="N70" s="12">
        <f>Raw_Data!N70</f>
        <v/>
      </c>
      <c r="O70">
        <f>Raw_Data!O70</f>
        <v/>
      </c>
      <c r="P70">
        <f>Raw_Data!P70</f>
        <v/>
      </c>
      <c r="Q70">
        <f>Raw_Data!Q70</f>
        <v/>
      </c>
      <c r="R70">
        <f>Raw_Data!R70</f>
        <v/>
      </c>
      <c r="S70">
        <f>Raw_Data!S70</f>
        <v/>
      </c>
      <c r="T70">
        <f>YEAR(B70)</f>
        <v/>
      </c>
      <c r="U70">
        <f>MONTH(B70)</f>
        <v/>
      </c>
      <c r="V70">
        <f>TEXT(B70,"mmm")</f>
        <v/>
      </c>
      <c r="W70" s="15">
        <f>IFERROR(N70/L70,0)</f>
        <v/>
      </c>
      <c r="X70">
        <f>IF(K70=0,"No Discount",IF(K70&lt;=5%,"Low",IF(K70&lt;=15%,"Medium","High")))</f>
        <v/>
      </c>
      <c r="Y70">
        <f>IF(L70&gt;=20000,"High Value",IF(L70&gt;=5000,"Medium Value","Low Value"))</f>
        <v/>
      </c>
      <c r="Z70">
        <f>IF(R70&lt;=3,"Fast",IF(R70&lt;=5,"On Time","Delayed"))</f>
        <v/>
      </c>
    </row>
    <row r="71">
      <c r="A71">
        <f>Raw_Data!A71</f>
        <v/>
      </c>
      <c r="B71" s="11">
        <f>Raw_Data!B71</f>
        <v/>
      </c>
      <c r="C71">
        <f>Raw_Data!C71</f>
        <v/>
      </c>
      <c r="D71">
        <f>Raw_Data!D71</f>
        <v/>
      </c>
      <c r="E71">
        <f>Raw_Data!E71</f>
        <v/>
      </c>
      <c r="F71">
        <f>Raw_Data!F71</f>
        <v/>
      </c>
      <c r="G71">
        <f>Raw_Data!G71</f>
        <v/>
      </c>
      <c r="H71">
        <f>Raw_Data!H71</f>
        <v/>
      </c>
      <c r="I71">
        <f>Raw_Data!I71</f>
        <v/>
      </c>
      <c r="J71" s="12">
        <f>Raw_Data!J71</f>
        <v/>
      </c>
      <c r="K71" s="13">
        <f>Raw_Data!K71</f>
        <v/>
      </c>
      <c r="L71" s="12">
        <f>Raw_Data!L71</f>
        <v/>
      </c>
      <c r="M71" s="12">
        <f>Raw_Data!M71</f>
        <v/>
      </c>
      <c r="N71" s="12">
        <f>Raw_Data!N71</f>
        <v/>
      </c>
      <c r="O71">
        <f>Raw_Data!O71</f>
        <v/>
      </c>
      <c r="P71">
        <f>Raw_Data!P71</f>
        <v/>
      </c>
      <c r="Q71">
        <f>Raw_Data!Q71</f>
        <v/>
      </c>
      <c r="R71">
        <f>Raw_Data!R71</f>
        <v/>
      </c>
      <c r="S71">
        <f>Raw_Data!S71</f>
        <v/>
      </c>
      <c r="T71">
        <f>YEAR(B71)</f>
        <v/>
      </c>
      <c r="U71">
        <f>MONTH(B71)</f>
        <v/>
      </c>
      <c r="V71">
        <f>TEXT(B71,"mmm")</f>
        <v/>
      </c>
      <c r="W71" s="15">
        <f>IFERROR(N71/L71,0)</f>
        <v/>
      </c>
      <c r="X71">
        <f>IF(K71=0,"No Discount",IF(K71&lt;=5%,"Low",IF(K71&lt;=15%,"Medium","High")))</f>
        <v/>
      </c>
      <c r="Y71">
        <f>IF(L71&gt;=20000,"High Value",IF(L71&gt;=5000,"Medium Value","Low Value"))</f>
        <v/>
      </c>
      <c r="Z71">
        <f>IF(R71&lt;=3,"Fast",IF(R71&lt;=5,"On Time","Delayed"))</f>
        <v/>
      </c>
    </row>
    <row r="72">
      <c r="A72">
        <f>Raw_Data!A72</f>
        <v/>
      </c>
      <c r="B72" s="11">
        <f>Raw_Data!B72</f>
        <v/>
      </c>
      <c r="C72">
        <f>Raw_Data!C72</f>
        <v/>
      </c>
      <c r="D72">
        <f>Raw_Data!D72</f>
        <v/>
      </c>
      <c r="E72">
        <f>Raw_Data!E72</f>
        <v/>
      </c>
      <c r="F72">
        <f>Raw_Data!F72</f>
        <v/>
      </c>
      <c r="G72">
        <f>Raw_Data!G72</f>
        <v/>
      </c>
      <c r="H72">
        <f>Raw_Data!H72</f>
        <v/>
      </c>
      <c r="I72">
        <f>Raw_Data!I72</f>
        <v/>
      </c>
      <c r="J72" s="12">
        <f>Raw_Data!J72</f>
        <v/>
      </c>
      <c r="K72" s="13">
        <f>Raw_Data!K72</f>
        <v/>
      </c>
      <c r="L72" s="12">
        <f>Raw_Data!L72</f>
        <v/>
      </c>
      <c r="M72" s="12">
        <f>Raw_Data!M72</f>
        <v/>
      </c>
      <c r="N72" s="12">
        <f>Raw_Data!N72</f>
        <v/>
      </c>
      <c r="O72">
        <f>Raw_Data!O72</f>
        <v/>
      </c>
      <c r="P72">
        <f>Raw_Data!P72</f>
        <v/>
      </c>
      <c r="Q72">
        <f>Raw_Data!Q72</f>
        <v/>
      </c>
      <c r="R72">
        <f>Raw_Data!R72</f>
        <v/>
      </c>
      <c r="S72">
        <f>Raw_Data!S72</f>
        <v/>
      </c>
      <c r="T72">
        <f>YEAR(B72)</f>
        <v/>
      </c>
      <c r="U72">
        <f>MONTH(B72)</f>
        <v/>
      </c>
      <c r="V72">
        <f>TEXT(B72,"mmm")</f>
        <v/>
      </c>
      <c r="W72" s="15">
        <f>IFERROR(N72/L72,0)</f>
        <v/>
      </c>
      <c r="X72">
        <f>IF(K72=0,"No Discount",IF(K72&lt;=5%,"Low",IF(K72&lt;=15%,"Medium","High")))</f>
        <v/>
      </c>
      <c r="Y72">
        <f>IF(L72&gt;=20000,"High Value",IF(L72&gt;=5000,"Medium Value","Low Value"))</f>
        <v/>
      </c>
      <c r="Z72">
        <f>IF(R72&lt;=3,"Fast",IF(R72&lt;=5,"On Time","Delayed"))</f>
        <v/>
      </c>
    </row>
    <row r="73">
      <c r="A73">
        <f>Raw_Data!A73</f>
        <v/>
      </c>
      <c r="B73" s="11">
        <f>Raw_Data!B73</f>
        <v/>
      </c>
      <c r="C73">
        <f>Raw_Data!C73</f>
        <v/>
      </c>
      <c r="D73">
        <f>Raw_Data!D73</f>
        <v/>
      </c>
      <c r="E73">
        <f>Raw_Data!E73</f>
        <v/>
      </c>
      <c r="F73">
        <f>Raw_Data!F73</f>
        <v/>
      </c>
      <c r="G73">
        <f>Raw_Data!G73</f>
        <v/>
      </c>
      <c r="H73">
        <f>Raw_Data!H73</f>
        <v/>
      </c>
      <c r="I73">
        <f>Raw_Data!I73</f>
        <v/>
      </c>
      <c r="J73" s="12">
        <f>Raw_Data!J73</f>
        <v/>
      </c>
      <c r="K73" s="13">
        <f>Raw_Data!K73</f>
        <v/>
      </c>
      <c r="L73" s="12">
        <f>Raw_Data!L73</f>
        <v/>
      </c>
      <c r="M73" s="12">
        <f>Raw_Data!M73</f>
        <v/>
      </c>
      <c r="N73" s="12">
        <f>Raw_Data!N73</f>
        <v/>
      </c>
      <c r="O73">
        <f>Raw_Data!O73</f>
        <v/>
      </c>
      <c r="P73">
        <f>Raw_Data!P73</f>
        <v/>
      </c>
      <c r="Q73">
        <f>Raw_Data!Q73</f>
        <v/>
      </c>
      <c r="R73">
        <f>Raw_Data!R73</f>
        <v/>
      </c>
      <c r="S73">
        <f>Raw_Data!S73</f>
        <v/>
      </c>
      <c r="T73">
        <f>YEAR(B73)</f>
        <v/>
      </c>
      <c r="U73">
        <f>MONTH(B73)</f>
        <v/>
      </c>
      <c r="V73">
        <f>TEXT(B73,"mmm")</f>
        <v/>
      </c>
      <c r="W73" s="15">
        <f>IFERROR(N73/L73,0)</f>
        <v/>
      </c>
      <c r="X73">
        <f>IF(K73=0,"No Discount",IF(K73&lt;=5%,"Low",IF(K73&lt;=15%,"Medium","High")))</f>
        <v/>
      </c>
      <c r="Y73">
        <f>IF(L73&gt;=20000,"High Value",IF(L73&gt;=5000,"Medium Value","Low Value"))</f>
        <v/>
      </c>
      <c r="Z73">
        <f>IF(R73&lt;=3,"Fast",IF(R73&lt;=5,"On Time","Delayed"))</f>
        <v/>
      </c>
    </row>
    <row r="74">
      <c r="A74">
        <f>Raw_Data!A74</f>
        <v/>
      </c>
      <c r="B74" s="11">
        <f>Raw_Data!B74</f>
        <v/>
      </c>
      <c r="C74">
        <f>Raw_Data!C74</f>
        <v/>
      </c>
      <c r="D74">
        <f>Raw_Data!D74</f>
        <v/>
      </c>
      <c r="E74">
        <f>Raw_Data!E74</f>
        <v/>
      </c>
      <c r="F74">
        <f>Raw_Data!F74</f>
        <v/>
      </c>
      <c r="G74">
        <f>Raw_Data!G74</f>
        <v/>
      </c>
      <c r="H74">
        <f>Raw_Data!H74</f>
        <v/>
      </c>
      <c r="I74">
        <f>Raw_Data!I74</f>
        <v/>
      </c>
      <c r="J74" s="12">
        <f>Raw_Data!J74</f>
        <v/>
      </c>
      <c r="K74" s="13">
        <f>Raw_Data!K74</f>
        <v/>
      </c>
      <c r="L74" s="12">
        <f>Raw_Data!L74</f>
        <v/>
      </c>
      <c r="M74" s="12">
        <f>Raw_Data!M74</f>
        <v/>
      </c>
      <c r="N74" s="12">
        <f>Raw_Data!N74</f>
        <v/>
      </c>
      <c r="O74">
        <f>Raw_Data!O74</f>
        <v/>
      </c>
      <c r="P74">
        <f>Raw_Data!P74</f>
        <v/>
      </c>
      <c r="Q74">
        <f>Raw_Data!Q74</f>
        <v/>
      </c>
      <c r="R74">
        <f>Raw_Data!R74</f>
        <v/>
      </c>
      <c r="S74">
        <f>Raw_Data!S74</f>
        <v/>
      </c>
      <c r="T74">
        <f>YEAR(B74)</f>
        <v/>
      </c>
      <c r="U74">
        <f>MONTH(B74)</f>
        <v/>
      </c>
      <c r="V74">
        <f>TEXT(B74,"mmm")</f>
        <v/>
      </c>
      <c r="W74" s="15">
        <f>IFERROR(N74/L74,0)</f>
        <v/>
      </c>
      <c r="X74">
        <f>IF(K74=0,"No Discount",IF(K74&lt;=5%,"Low",IF(K74&lt;=15%,"Medium","High")))</f>
        <v/>
      </c>
      <c r="Y74">
        <f>IF(L74&gt;=20000,"High Value",IF(L74&gt;=5000,"Medium Value","Low Value"))</f>
        <v/>
      </c>
      <c r="Z74">
        <f>IF(R74&lt;=3,"Fast",IF(R74&lt;=5,"On Time","Delayed"))</f>
        <v/>
      </c>
    </row>
    <row r="75">
      <c r="A75">
        <f>Raw_Data!A75</f>
        <v/>
      </c>
      <c r="B75" s="11">
        <f>Raw_Data!B75</f>
        <v/>
      </c>
      <c r="C75">
        <f>Raw_Data!C75</f>
        <v/>
      </c>
      <c r="D75">
        <f>Raw_Data!D75</f>
        <v/>
      </c>
      <c r="E75">
        <f>Raw_Data!E75</f>
        <v/>
      </c>
      <c r="F75">
        <f>Raw_Data!F75</f>
        <v/>
      </c>
      <c r="G75">
        <f>Raw_Data!G75</f>
        <v/>
      </c>
      <c r="H75">
        <f>Raw_Data!H75</f>
        <v/>
      </c>
      <c r="I75">
        <f>Raw_Data!I75</f>
        <v/>
      </c>
      <c r="J75" s="12">
        <f>Raw_Data!J75</f>
        <v/>
      </c>
      <c r="K75" s="13">
        <f>Raw_Data!K75</f>
        <v/>
      </c>
      <c r="L75" s="12">
        <f>Raw_Data!L75</f>
        <v/>
      </c>
      <c r="M75" s="12">
        <f>Raw_Data!M75</f>
        <v/>
      </c>
      <c r="N75" s="12">
        <f>Raw_Data!N75</f>
        <v/>
      </c>
      <c r="O75">
        <f>Raw_Data!O75</f>
        <v/>
      </c>
      <c r="P75">
        <f>Raw_Data!P75</f>
        <v/>
      </c>
      <c r="Q75">
        <f>Raw_Data!Q75</f>
        <v/>
      </c>
      <c r="R75">
        <f>Raw_Data!R75</f>
        <v/>
      </c>
      <c r="S75">
        <f>Raw_Data!S75</f>
        <v/>
      </c>
      <c r="T75">
        <f>YEAR(B75)</f>
        <v/>
      </c>
      <c r="U75">
        <f>MONTH(B75)</f>
        <v/>
      </c>
      <c r="V75">
        <f>TEXT(B75,"mmm")</f>
        <v/>
      </c>
      <c r="W75" s="15">
        <f>IFERROR(N75/L75,0)</f>
        <v/>
      </c>
      <c r="X75">
        <f>IF(K75=0,"No Discount",IF(K75&lt;=5%,"Low",IF(K75&lt;=15%,"Medium","High")))</f>
        <v/>
      </c>
      <c r="Y75">
        <f>IF(L75&gt;=20000,"High Value",IF(L75&gt;=5000,"Medium Value","Low Value"))</f>
        <v/>
      </c>
      <c r="Z75">
        <f>IF(R75&lt;=3,"Fast",IF(R75&lt;=5,"On Time","Delayed"))</f>
        <v/>
      </c>
    </row>
    <row r="76">
      <c r="A76">
        <f>Raw_Data!A76</f>
        <v/>
      </c>
      <c r="B76" s="11">
        <f>Raw_Data!B76</f>
        <v/>
      </c>
      <c r="C76">
        <f>Raw_Data!C76</f>
        <v/>
      </c>
      <c r="D76">
        <f>Raw_Data!D76</f>
        <v/>
      </c>
      <c r="E76">
        <f>Raw_Data!E76</f>
        <v/>
      </c>
      <c r="F76">
        <f>Raw_Data!F76</f>
        <v/>
      </c>
      <c r="G76">
        <f>Raw_Data!G76</f>
        <v/>
      </c>
      <c r="H76">
        <f>Raw_Data!H76</f>
        <v/>
      </c>
      <c r="I76">
        <f>Raw_Data!I76</f>
        <v/>
      </c>
      <c r="J76" s="12">
        <f>Raw_Data!J76</f>
        <v/>
      </c>
      <c r="K76" s="13">
        <f>Raw_Data!K76</f>
        <v/>
      </c>
      <c r="L76" s="12">
        <f>Raw_Data!L76</f>
        <v/>
      </c>
      <c r="M76" s="12">
        <f>Raw_Data!M76</f>
        <v/>
      </c>
      <c r="N76" s="12">
        <f>Raw_Data!N76</f>
        <v/>
      </c>
      <c r="O76">
        <f>Raw_Data!O76</f>
        <v/>
      </c>
      <c r="P76">
        <f>Raw_Data!P76</f>
        <v/>
      </c>
      <c r="Q76">
        <f>Raw_Data!Q76</f>
        <v/>
      </c>
      <c r="R76">
        <f>Raw_Data!R76</f>
        <v/>
      </c>
      <c r="S76">
        <f>Raw_Data!S76</f>
        <v/>
      </c>
      <c r="T76">
        <f>YEAR(B76)</f>
        <v/>
      </c>
      <c r="U76">
        <f>MONTH(B76)</f>
        <v/>
      </c>
      <c r="V76">
        <f>TEXT(B76,"mmm")</f>
        <v/>
      </c>
      <c r="W76" s="15">
        <f>IFERROR(N76/L76,0)</f>
        <v/>
      </c>
      <c r="X76">
        <f>IF(K76=0,"No Discount",IF(K76&lt;=5%,"Low",IF(K76&lt;=15%,"Medium","High")))</f>
        <v/>
      </c>
      <c r="Y76">
        <f>IF(L76&gt;=20000,"High Value",IF(L76&gt;=5000,"Medium Value","Low Value"))</f>
        <v/>
      </c>
      <c r="Z76">
        <f>IF(R76&lt;=3,"Fast",IF(R76&lt;=5,"On Time","Delayed"))</f>
        <v/>
      </c>
    </row>
    <row r="77">
      <c r="A77">
        <f>Raw_Data!A77</f>
        <v/>
      </c>
      <c r="B77" s="11">
        <f>Raw_Data!B77</f>
        <v/>
      </c>
      <c r="C77">
        <f>Raw_Data!C77</f>
        <v/>
      </c>
      <c r="D77">
        <f>Raw_Data!D77</f>
        <v/>
      </c>
      <c r="E77">
        <f>Raw_Data!E77</f>
        <v/>
      </c>
      <c r="F77">
        <f>Raw_Data!F77</f>
        <v/>
      </c>
      <c r="G77">
        <f>Raw_Data!G77</f>
        <v/>
      </c>
      <c r="H77">
        <f>Raw_Data!H77</f>
        <v/>
      </c>
      <c r="I77">
        <f>Raw_Data!I77</f>
        <v/>
      </c>
      <c r="J77" s="12">
        <f>Raw_Data!J77</f>
        <v/>
      </c>
      <c r="K77" s="13">
        <f>Raw_Data!K77</f>
        <v/>
      </c>
      <c r="L77" s="12">
        <f>Raw_Data!L77</f>
        <v/>
      </c>
      <c r="M77" s="12">
        <f>Raw_Data!M77</f>
        <v/>
      </c>
      <c r="N77" s="12">
        <f>Raw_Data!N77</f>
        <v/>
      </c>
      <c r="O77">
        <f>Raw_Data!O77</f>
        <v/>
      </c>
      <c r="P77">
        <f>Raw_Data!P77</f>
        <v/>
      </c>
      <c r="Q77">
        <f>Raw_Data!Q77</f>
        <v/>
      </c>
      <c r="R77">
        <f>Raw_Data!R77</f>
        <v/>
      </c>
      <c r="S77">
        <f>Raw_Data!S77</f>
        <v/>
      </c>
      <c r="T77">
        <f>YEAR(B77)</f>
        <v/>
      </c>
      <c r="U77">
        <f>MONTH(B77)</f>
        <v/>
      </c>
      <c r="V77">
        <f>TEXT(B77,"mmm")</f>
        <v/>
      </c>
      <c r="W77" s="15">
        <f>IFERROR(N77/L77,0)</f>
        <v/>
      </c>
      <c r="X77">
        <f>IF(K77=0,"No Discount",IF(K77&lt;=5%,"Low",IF(K77&lt;=15%,"Medium","High")))</f>
        <v/>
      </c>
      <c r="Y77">
        <f>IF(L77&gt;=20000,"High Value",IF(L77&gt;=5000,"Medium Value","Low Value"))</f>
        <v/>
      </c>
      <c r="Z77">
        <f>IF(R77&lt;=3,"Fast",IF(R77&lt;=5,"On Time","Delayed"))</f>
        <v/>
      </c>
    </row>
    <row r="78">
      <c r="A78">
        <f>Raw_Data!A78</f>
        <v/>
      </c>
      <c r="B78" s="11">
        <f>Raw_Data!B78</f>
        <v/>
      </c>
      <c r="C78">
        <f>Raw_Data!C78</f>
        <v/>
      </c>
      <c r="D78">
        <f>Raw_Data!D78</f>
        <v/>
      </c>
      <c r="E78">
        <f>Raw_Data!E78</f>
        <v/>
      </c>
      <c r="F78">
        <f>Raw_Data!F78</f>
        <v/>
      </c>
      <c r="G78">
        <f>Raw_Data!G78</f>
        <v/>
      </c>
      <c r="H78">
        <f>Raw_Data!H78</f>
        <v/>
      </c>
      <c r="I78">
        <f>Raw_Data!I78</f>
        <v/>
      </c>
      <c r="J78" s="12">
        <f>Raw_Data!J78</f>
        <v/>
      </c>
      <c r="K78" s="13">
        <f>Raw_Data!K78</f>
        <v/>
      </c>
      <c r="L78" s="12">
        <f>Raw_Data!L78</f>
        <v/>
      </c>
      <c r="M78" s="12">
        <f>Raw_Data!M78</f>
        <v/>
      </c>
      <c r="N78" s="12">
        <f>Raw_Data!N78</f>
        <v/>
      </c>
      <c r="O78">
        <f>Raw_Data!O78</f>
        <v/>
      </c>
      <c r="P78">
        <f>Raw_Data!P78</f>
        <v/>
      </c>
      <c r="Q78">
        <f>Raw_Data!Q78</f>
        <v/>
      </c>
      <c r="R78">
        <f>Raw_Data!R78</f>
        <v/>
      </c>
      <c r="S78">
        <f>Raw_Data!S78</f>
        <v/>
      </c>
      <c r="T78">
        <f>YEAR(B78)</f>
        <v/>
      </c>
      <c r="U78">
        <f>MONTH(B78)</f>
        <v/>
      </c>
      <c r="V78">
        <f>TEXT(B78,"mmm")</f>
        <v/>
      </c>
      <c r="W78" s="15">
        <f>IFERROR(N78/L78,0)</f>
        <v/>
      </c>
      <c r="X78">
        <f>IF(K78=0,"No Discount",IF(K78&lt;=5%,"Low",IF(K78&lt;=15%,"Medium","High")))</f>
        <v/>
      </c>
      <c r="Y78">
        <f>IF(L78&gt;=20000,"High Value",IF(L78&gt;=5000,"Medium Value","Low Value"))</f>
        <v/>
      </c>
      <c r="Z78">
        <f>IF(R78&lt;=3,"Fast",IF(R78&lt;=5,"On Time","Delayed"))</f>
        <v/>
      </c>
    </row>
    <row r="79">
      <c r="A79">
        <f>Raw_Data!A79</f>
        <v/>
      </c>
      <c r="B79" s="11">
        <f>Raw_Data!B79</f>
        <v/>
      </c>
      <c r="C79">
        <f>Raw_Data!C79</f>
        <v/>
      </c>
      <c r="D79">
        <f>Raw_Data!D79</f>
        <v/>
      </c>
      <c r="E79">
        <f>Raw_Data!E79</f>
        <v/>
      </c>
      <c r="F79">
        <f>Raw_Data!F79</f>
        <v/>
      </c>
      <c r="G79">
        <f>Raw_Data!G79</f>
        <v/>
      </c>
      <c r="H79">
        <f>Raw_Data!H79</f>
        <v/>
      </c>
      <c r="I79">
        <f>Raw_Data!I79</f>
        <v/>
      </c>
      <c r="J79" s="12">
        <f>Raw_Data!J79</f>
        <v/>
      </c>
      <c r="K79" s="13">
        <f>Raw_Data!K79</f>
        <v/>
      </c>
      <c r="L79" s="12">
        <f>Raw_Data!L79</f>
        <v/>
      </c>
      <c r="M79" s="12">
        <f>Raw_Data!M79</f>
        <v/>
      </c>
      <c r="N79" s="12">
        <f>Raw_Data!N79</f>
        <v/>
      </c>
      <c r="O79">
        <f>Raw_Data!O79</f>
        <v/>
      </c>
      <c r="P79">
        <f>Raw_Data!P79</f>
        <v/>
      </c>
      <c r="Q79">
        <f>Raw_Data!Q79</f>
        <v/>
      </c>
      <c r="R79">
        <f>Raw_Data!R79</f>
        <v/>
      </c>
      <c r="S79">
        <f>Raw_Data!S79</f>
        <v/>
      </c>
      <c r="T79">
        <f>YEAR(B79)</f>
        <v/>
      </c>
      <c r="U79">
        <f>MONTH(B79)</f>
        <v/>
      </c>
      <c r="V79">
        <f>TEXT(B79,"mmm")</f>
        <v/>
      </c>
      <c r="W79" s="15">
        <f>IFERROR(N79/L79,0)</f>
        <v/>
      </c>
      <c r="X79">
        <f>IF(K79=0,"No Discount",IF(K79&lt;=5%,"Low",IF(K79&lt;=15%,"Medium","High")))</f>
        <v/>
      </c>
      <c r="Y79">
        <f>IF(L79&gt;=20000,"High Value",IF(L79&gt;=5000,"Medium Value","Low Value"))</f>
        <v/>
      </c>
      <c r="Z79">
        <f>IF(R79&lt;=3,"Fast",IF(R79&lt;=5,"On Time","Delayed"))</f>
        <v/>
      </c>
    </row>
    <row r="80">
      <c r="A80">
        <f>Raw_Data!A80</f>
        <v/>
      </c>
      <c r="B80" s="11">
        <f>Raw_Data!B80</f>
        <v/>
      </c>
      <c r="C80">
        <f>Raw_Data!C80</f>
        <v/>
      </c>
      <c r="D80">
        <f>Raw_Data!D80</f>
        <v/>
      </c>
      <c r="E80">
        <f>Raw_Data!E80</f>
        <v/>
      </c>
      <c r="F80">
        <f>Raw_Data!F80</f>
        <v/>
      </c>
      <c r="G80">
        <f>Raw_Data!G80</f>
        <v/>
      </c>
      <c r="H80">
        <f>Raw_Data!H80</f>
        <v/>
      </c>
      <c r="I80">
        <f>Raw_Data!I80</f>
        <v/>
      </c>
      <c r="J80" s="12">
        <f>Raw_Data!J80</f>
        <v/>
      </c>
      <c r="K80" s="13">
        <f>Raw_Data!K80</f>
        <v/>
      </c>
      <c r="L80" s="12">
        <f>Raw_Data!L80</f>
        <v/>
      </c>
      <c r="M80" s="12">
        <f>Raw_Data!M80</f>
        <v/>
      </c>
      <c r="N80" s="12">
        <f>Raw_Data!N80</f>
        <v/>
      </c>
      <c r="O80">
        <f>Raw_Data!O80</f>
        <v/>
      </c>
      <c r="P80">
        <f>Raw_Data!P80</f>
        <v/>
      </c>
      <c r="Q80">
        <f>Raw_Data!Q80</f>
        <v/>
      </c>
      <c r="R80">
        <f>Raw_Data!R80</f>
        <v/>
      </c>
      <c r="S80">
        <f>Raw_Data!S80</f>
        <v/>
      </c>
      <c r="T80">
        <f>YEAR(B80)</f>
        <v/>
      </c>
      <c r="U80">
        <f>MONTH(B80)</f>
        <v/>
      </c>
      <c r="V80">
        <f>TEXT(B80,"mmm")</f>
        <v/>
      </c>
      <c r="W80" s="15">
        <f>IFERROR(N80/L80,0)</f>
        <v/>
      </c>
      <c r="X80">
        <f>IF(K80=0,"No Discount",IF(K80&lt;=5%,"Low",IF(K80&lt;=15%,"Medium","High")))</f>
        <v/>
      </c>
      <c r="Y80">
        <f>IF(L80&gt;=20000,"High Value",IF(L80&gt;=5000,"Medium Value","Low Value"))</f>
        <v/>
      </c>
      <c r="Z80">
        <f>IF(R80&lt;=3,"Fast",IF(R80&lt;=5,"On Time","Delayed"))</f>
        <v/>
      </c>
    </row>
    <row r="81">
      <c r="A81">
        <f>Raw_Data!A81</f>
        <v/>
      </c>
      <c r="B81" s="11">
        <f>Raw_Data!B81</f>
        <v/>
      </c>
      <c r="C81">
        <f>Raw_Data!C81</f>
        <v/>
      </c>
      <c r="D81">
        <f>Raw_Data!D81</f>
        <v/>
      </c>
      <c r="E81">
        <f>Raw_Data!E81</f>
        <v/>
      </c>
      <c r="F81">
        <f>Raw_Data!F81</f>
        <v/>
      </c>
      <c r="G81">
        <f>Raw_Data!G81</f>
        <v/>
      </c>
      <c r="H81">
        <f>Raw_Data!H81</f>
        <v/>
      </c>
      <c r="I81">
        <f>Raw_Data!I81</f>
        <v/>
      </c>
      <c r="J81" s="12">
        <f>Raw_Data!J81</f>
        <v/>
      </c>
      <c r="K81" s="13">
        <f>Raw_Data!K81</f>
        <v/>
      </c>
      <c r="L81" s="12">
        <f>Raw_Data!L81</f>
        <v/>
      </c>
      <c r="M81" s="12">
        <f>Raw_Data!M81</f>
        <v/>
      </c>
      <c r="N81" s="12">
        <f>Raw_Data!N81</f>
        <v/>
      </c>
      <c r="O81">
        <f>Raw_Data!O81</f>
        <v/>
      </c>
      <c r="P81">
        <f>Raw_Data!P81</f>
        <v/>
      </c>
      <c r="Q81">
        <f>Raw_Data!Q81</f>
        <v/>
      </c>
      <c r="R81">
        <f>Raw_Data!R81</f>
        <v/>
      </c>
      <c r="S81">
        <f>Raw_Data!S81</f>
        <v/>
      </c>
      <c r="T81">
        <f>YEAR(B81)</f>
        <v/>
      </c>
      <c r="U81">
        <f>MONTH(B81)</f>
        <v/>
      </c>
      <c r="V81">
        <f>TEXT(B81,"mmm")</f>
        <v/>
      </c>
      <c r="W81" s="15">
        <f>IFERROR(N81/L81,0)</f>
        <v/>
      </c>
      <c r="X81">
        <f>IF(K81=0,"No Discount",IF(K81&lt;=5%,"Low",IF(K81&lt;=15%,"Medium","High")))</f>
        <v/>
      </c>
      <c r="Y81">
        <f>IF(L81&gt;=20000,"High Value",IF(L81&gt;=5000,"Medium Value","Low Value"))</f>
        <v/>
      </c>
      <c r="Z81">
        <f>IF(R81&lt;=3,"Fast",IF(R81&lt;=5,"On Time","Delayed"))</f>
        <v/>
      </c>
    </row>
    <row r="82">
      <c r="A82">
        <f>Raw_Data!A82</f>
        <v/>
      </c>
      <c r="B82" s="11">
        <f>Raw_Data!B82</f>
        <v/>
      </c>
      <c r="C82">
        <f>Raw_Data!C82</f>
        <v/>
      </c>
      <c r="D82">
        <f>Raw_Data!D82</f>
        <v/>
      </c>
      <c r="E82">
        <f>Raw_Data!E82</f>
        <v/>
      </c>
      <c r="F82">
        <f>Raw_Data!F82</f>
        <v/>
      </c>
      <c r="G82">
        <f>Raw_Data!G82</f>
        <v/>
      </c>
      <c r="H82">
        <f>Raw_Data!H82</f>
        <v/>
      </c>
      <c r="I82">
        <f>Raw_Data!I82</f>
        <v/>
      </c>
      <c r="J82" s="12">
        <f>Raw_Data!J82</f>
        <v/>
      </c>
      <c r="K82" s="13">
        <f>Raw_Data!K82</f>
        <v/>
      </c>
      <c r="L82" s="12">
        <f>Raw_Data!L82</f>
        <v/>
      </c>
      <c r="M82" s="12">
        <f>Raw_Data!M82</f>
        <v/>
      </c>
      <c r="N82" s="12">
        <f>Raw_Data!N82</f>
        <v/>
      </c>
      <c r="O82">
        <f>Raw_Data!O82</f>
        <v/>
      </c>
      <c r="P82">
        <f>Raw_Data!P82</f>
        <v/>
      </c>
      <c r="Q82">
        <f>Raw_Data!Q82</f>
        <v/>
      </c>
      <c r="R82">
        <f>Raw_Data!R82</f>
        <v/>
      </c>
      <c r="S82">
        <f>Raw_Data!S82</f>
        <v/>
      </c>
      <c r="T82">
        <f>YEAR(B82)</f>
        <v/>
      </c>
      <c r="U82">
        <f>MONTH(B82)</f>
        <v/>
      </c>
      <c r="V82">
        <f>TEXT(B82,"mmm")</f>
        <v/>
      </c>
      <c r="W82" s="15">
        <f>IFERROR(N82/L82,0)</f>
        <v/>
      </c>
      <c r="X82">
        <f>IF(K82=0,"No Discount",IF(K82&lt;=5%,"Low",IF(K82&lt;=15%,"Medium","High")))</f>
        <v/>
      </c>
      <c r="Y82">
        <f>IF(L82&gt;=20000,"High Value",IF(L82&gt;=5000,"Medium Value","Low Value"))</f>
        <v/>
      </c>
      <c r="Z82">
        <f>IF(R82&lt;=3,"Fast",IF(R82&lt;=5,"On Time","Delayed"))</f>
        <v/>
      </c>
    </row>
    <row r="83">
      <c r="A83">
        <f>Raw_Data!A83</f>
        <v/>
      </c>
      <c r="B83" s="11">
        <f>Raw_Data!B83</f>
        <v/>
      </c>
      <c r="C83">
        <f>Raw_Data!C83</f>
        <v/>
      </c>
      <c r="D83">
        <f>Raw_Data!D83</f>
        <v/>
      </c>
      <c r="E83">
        <f>Raw_Data!E83</f>
        <v/>
      </c>
      <c r="F83">
        <f>Raw_Data!F83</f>
        <v/>
      </c>
      <c r="G83">
        <f>Raw_Data!G83</f>
        <v/>
      </c>
      <c r="H83">
        <f>Raw_Data!H83</f>
        <v/>
      </c>
      <c r="I83">
        <f>Raw_Data!I83</f>
        <v/>
      </c>
      <c r="J83" s="12">
        <f>Raw_Data!J83</f>
        <v/>
      </c>
      <c r="K83" s="13">
        <f>Raw_Data!K83</f>
        <v/>
      </c>
      <c r="L83" s="12">
        <f>Raw_Data!L83</f>
        <v/>
      </c>
      <c r="M83" s="12">
        <f>Raw_Data!M83</f>
        <v/>
      </c>
      <c r="N83" s="12">
        <f>Raw_Data!N83</f>
        <v/>
      </c>
      <c r="O83">
        <f>Raw_Data!O83</f>
        <v/>
      </c>
      <c r="P83">
        <f>Raw_Data!P83</f>
        <v/>
      </c>
      <c r="Q83">
        <f>Raw_Data!Q83</f>
        <v/>
      </c>
      <c r="R83">
        <f>Raw_Data!R83</f>
        <v/>
      </c>
      <c r="S83">
        <f>Raw_Data!S83</f>
        <v/>
      </c>
      <c r="T83">
        <f>YEAR(B83)</f>
        <v/>
      </c>
      <c r="U83">
        <f>MONTH(B83)</f>
        <v/>
      </c>
      <c r="V83">
        <f>TEXT(B83,"mmm")</f>
        <v/>
      </c>
      <c r="W83" s="15">
        <f>IFERROR(N83/L83,0)</f>
        <v/>
      </c>
      <c r="X83">
        <f>IF(K83=0,"No Discount",IF(K83&lt;=5%,"Low",IF(K83&lt;=15%,"Medium","High")))</f>
        <v/>
      </c>
      <c r="Y83">
        <f>IF(L83&gt;=20000,"High Value",IF(L83&gt;=5000,"Medium Value","Low Value"))</f>
        <v/>
      </c>
      <c r="Z83">
        <f>IF(R83&lt;=3,"Fast",IF(R83&lt;=5,"On Time","Delayed"))</f>
        <v/>
      </c>
    </row>
    <row r="84">
      <c r="A84">
        <f>Raw_Data!A84</f>
        <v/>
      </c>
      <c r="B84" s="11">
        <f>Raw_Data!B84</f>
        <v/>
      </c>
      <c r="C84">
        <f>Raw_Data!C84</f>
        <v/>
      </c>
      <c r="D84">
        <f>Raw_Data!D84</f>
        <v/>
      </c>
      <c r="E84">
        <f>Raw_Data!E84</f>
        <v/>
      </c>
      <c r="F84">
        <f>Raw_Data!F84</f>
        <v/>
      </c>
      <c r="G84">
        <f>Raw_Data!G84</f>
        <v/>
      </c>
      <c r="H84">
        <f>Raw_Data!H84</f>
        <v/>
      </c>
      <c r="I84">
        <f>Raw_Data!I84</f>
        <v/>
      </c>
      <c r="J84" s="12">
        <f>Raw_Data!J84</f>
        <v/>
      </c>
      <c r="K84" s="13">
        <f>Raw_Data!K84</f>
        <v/>
      </c>
      <c r="L84" s="12">
        <f>Raw_Data!L84</f>
        <v/>
      </c>
      <c r="M84" s="12">
        <f>Raw_Data!M84</f>
        <v/>
      </c>
      <c r="N84" s="12">
        <f>Raw_Data!N84</f>
        <v/>
      </c>
      <c r="O84">
        <f>Raw_Data!O84</f>
        <v/>
      </c>
      <c r="P84">
        <f>Raw_Data!P84</f>
        <v/>
      </c>
      <c r="Q84">
        <f>Raw_Data!Q84</f>
        <v/>
      </c>
      <c r="R84">
        <f>Raw_Data!R84</f>
        <v/>
      </c>
      <c r="S84">
        <f>Raw_Data!S84</f>
        <v/>
      </c>
      <c r="T84">
        <f>YEAR(B84)</f>
        <v/>
      </c>
      <c r="U84">
        <f>MONTH(B84)</f>
        <v/>
      </c>
      <c r="V84">
        <f>TEXT(B84,"mmm")</f>
        <v/>
      </c>
      <c r="W84" s="15">
        <f>IFERROR(N84/L84,0)</f>
        <v/>
      </c>
      <c r="X84">
        <f>IF(K84=0,"No Discount",IF(K84&lt;=5%,"Low",IF(K84&lt;=15%,"Medium","High")))</f>
        <v/>
      </c>
      <c r="Y84">
        <f>IF(L84&gt;=20000,"High Value",IF(L84&gt;=5000,"Medium Value","Low Value"))</f>
        <v/>
      </c>
      <c r="Z84">
        <f>IF(R84&lt;=3,"Fast",IF(R84&lt;=5,"On Time","Delayed"))</f>
        <v/>
      </c>
    </row>
    <row r="85">
      <c r="A85">
        <f>Raw_Data!A85</f>
        <v/>
      </c>
      <c r="B85" s="11">
        <f>Raw_Data!B85</f>
        <v/>
      </c>
      <c r="C85">
        <f>Raw_Data!C85</f>
        <v/>
      </c>
      <c r="D85">
        <f>Raw_Data!D85</f>
        <v/>
      </c>
      <c r="E85">
        <f>Raw_Data!E85</f>
        <v/>
      </c>
      <c r="F85">
        <f>Raw_Data!F85</f>
        <v/>
      </c>
      <c r="G85">
        <f>Raw_Data!G85</f>
        <v/>
      </c>
      <c r="H85">
        <f>Raw_Data!H85</f>
        <v/>
      </c>
      <c r="I85">
        <f>Raw_Data!I85</f>
        <v/>
      </c>
      <c r="J85" s="12">
        <f>Raw_Data!J85</f>
        <v/>
      </c>
      <c r="K85" s="13">
        <f>Raw_Data!K85</f>
        <v/>
      </c>
      <c r="L85" s="12">
        <f>Raw_Data!L85</f>
        <v/>
      </c>
      <c r="M85" s="12">
        <f>Raw_Data!M85</f>
        <v/>
      </c>
      <c r="N85" s="12">
        <f>Raw_Data!N85</f>
        <v/>
      </c>
      <c r="O85">
        <f>Raw_Data!O85</f>
        <v/>
      </c>
      <c r="P85">
        <f>Raw_Data!P85</f>
        <v/>
      </c>
      <c r="Q85">
        <f>Raw_Data!Q85</f>
        <v/>
      </c>
      <c r="R85">
        <f>Raw_Data!R85</f>
        <v/>
      </c>
      <c r="S85">
        <f>Raw_Data!S85</f>
        <v/>
      </c>
      <c r="T85">
        <f>YEAR(B85)</f>
        <v/>
      </c>
      <c r="U85">
        <f>MONTH(B85)</f>
        <v/>
      </c>
      <c r="V85">
        <f>TEXT(B85,"mmm")</f>
        <v/>
      </c>
      <c r="W85" s="15">
        <f>IFERROR(N85/L85,0)</f>
        <v/>
      </c>
      <c r="X85">
        <f>IF(K85=0,"No Discount",IF(K85&lt;=5%,"Low",IF(K85&lt;=15%,"Medium","High")))</f>
        <v/>
      </c>
      <c r="Y85">
        <f>IF(L85&gt;=20000,"High Value",IF(L85&gt;=5000,"Medium Value","Low Value"))</f>
        <v/>
      </c>
      <c r="Z85">
        <f>IF(R85&lt;=3,"Fast",IF(R85&lt;=5,"On Time","Delayed"))</f>
        <v/>
      </c>
    </row>
    <row r="86">
      <c r="A86">
        <f>Raw_Data!A86</f>
        <v/>
      </c>
      <c r="B86" s="11">
        <f>Raw_Data!B86</f>
        <v/>
      </c>
      <c r="C86">
        <f>Raw_Data!C86</f>
        <v/>
      </c>
      <c r="D86">
        <f>Raw_Data!D86</f>
        <v/>
      </c>
      <c r="E86">
        <f>Raw_Data!E86</f>
        <v/>
      </c>
      <c r="F86">
        <f>Raw_Data!F86</f>
        <v/>
      </c>
      <c r="G86">
        <f>Raw_Data!G86</f>
        <v/>
      </c>
      <c r="H86">
        <f>Raw_Data!H86</f>
        <v/>
      </c>
      <c r="I86">
        <f>Raw_Data!I86</f>
        <v/>
      </c>
      <c r="J86" s="12">
        <f>Raw_Data!J86</f>
        <v/>
      </c>
      <c r="K86" s="13">
        <f>Raw_Data!K86</f>
        <v/>
      </c>
      <c r="L86" s="12">
        <f>Raw_Data!L86</f>
        <v/>
      </c>
      <c r="M86" s="12">
        <f>Raw_Data!M86</f>
        <v/>
      </c>
      <c r="N86" s="12">
        <f>Raw_Data!N86</f>
        <v/>
      </c>
      <c r="O86">
        <f>Raw_Data!O86</f>
        <v/>
      </c>
      <c r="P86">
        <f>Raw_Data!P86</f>
        <v/>
      </c>
      <c r="Q86">
        <f>Raw_Data!Q86</f>
        <v/>
      </c>
      <c r="R86">
        <f>Raw_Data!R86</f>
        <v/>
      </c>
      <c r="S86">
        <f>Raw_Data!S86</f>
        <v/>
      </c>
      <c r="T86">
        <f>YEAR(B86)</f>
        <v/>
      </c>
      <c r="U86">
        <f>MONTH(B86)</f>
        <v/>
      </c>
      <c r="V86">
        <f>TEXT(B86,"mmm")</f>
        <v/>
      </c>
      <c r="W86" s="15">
        <f>IFERROR(N86/L86,0)</f>
        <v/>
      </c>
      <c r="X86">
        <f>IF(K86=0,"No Discount",IF(K86&lt;=5%,"Low",IF(K86&lt;=15%,"Medium","High")))</f>
        <v/>
      </c>
      <c r="Y86">
        <f>IF(L86&gt;=20000,"High Value",IF(L86&gt;=5000,"Medium Value","Low Value"))</f>
        <v/>
      </c>
      <c r="Z86">
        <f>IF(R86&lt;=3,"Fast",IF(R86&lt;=5,"On Time","Delayed"))</f>
        <v/>
      </c>
    </row>
    <row r="87">
      <c r="A87">
        <f>Raw_Data!A87</f>
        <v/>
      </c>
      <c r="B87" s="11">
        <f>Raw_Data!B87</f>
        <v/>
      </c>
      <c r="C87">
        <f>Raw_Data!C87</f>
        <v/>
      </c>
      <c r="D87">
        <f>Raw_Data!D87</f>
        <v/>
      </c>
      <c r="E87">
        <f>Raw_Data!E87</f>
        <v/>
      </c>
      <c r="F87">
        <f>Raw_Data!F87</f>
        <v/>
      </c>
      <c r="G87">
        <f>Raw_Data!G87</f>
        <v/>
      </c>
      <c r="H87">
        <f>Raw_Data!H87</f>
        <v/>
      </c>
      <c r="I87">
        <f>Raw_Data!I87</f>
        <v/>
      </c>
      <c r="J87" s="12">
        <f>Raw_Data!J87</f>
        <v/>
      </c>
      <c r="K87" s="13">
        <f>Raw_Data!K87</f>
        <v/>
      </c>
      <c r="L87" s="12">
        <f>Raw_Data!L87</f>
        <v/>
      </c>
      <c r="M87" s="12">
        <f>Raw_Data!M87</f>
        <v/>
      </c>
      <c r="N87" s="12">
        <f>Raw_Data!N87</f>
        <v/>
      </c>
      <c r="O87">
        <f>Raw_Data!O87</f>
        <v/>
      </c>
      <c r="P87">
        <f>Raw_Data!P87</f>
        <v/>
      </c>
      <c r="Q87">
        <f>Raw_Data!Q87</f>
        <v/>
      </c>
      <c r="R87">
        <f>Raw_Data!R87</f>
        <v/>
      </c>
      <c r="S87">
        <f>Raw_Data!S87</f>
        <v/>
      </c>
      <c r="T87">
        <f>YEAR(B87)</f>
        <v/>
      </c>
      <c r="U87">
        <f>MONTH(B87)</f>
        <v/>
      </c>
      <c r="V87">
        <f>TEXT(B87,"mmm")</f>
        <v/>
      </c>
      <c r="W87" s="15">
        <f>IFERROR(N87/L87,0)</f>
        <v/>
      </c>
      <c r="X87">
        <f>IF(K87=0,"No Discount",IF(K87&lt;=5%,"Low",IF(K87&lt;=15%,"Medium","High")))</f>
        <v/>
      </c>
      <c r="Y87">
        <f>IF(L87&gt;=20000,"High Value",IF(L87&gt;=5000,"Medium Value","Low Value"))</f>
        <v/>
      </c>
      <c r="Z87">
        <f>IF(R87&lt;=3,"Fast",IF(R87&lt;=5,"On Time","Delayed"))</f>
        <v/>
      </c>
    </row>
    <row r="88">
      <c r="A88">
        <f>Raw_Data!A88</f>
        <v/>
      </c>
      <c r="B88" s="11">
        <f>Raw_Data!B88</f>
        <v/>
      </c>
      <c r="C88">
        <f>Raw_Data!C88</f>
        <v/>
      </c>
      <c r="D88">
        <f>Raw_Data!D88</f>
        <v/>
      </c>
      <c r="E88">
        <f>Raw_Data!E88</f>
        <v/>
      </c>
      <c r="F88">
        <f>Raw_Data!F88</f>
        <v/>
      </c>
      <c r="G88">
        <f>Raw_Data!G88</f>
        <v/>
      </c>
      <c r="H88">
        <f>Raw_Data!H88</f>
        <v/>
      </c>
      <c r="I88">
        <f>Raw_Data!I88</f>
        <v/>
      </c>
      <c r="J88" s="12">
        <f>Raw_Data!J88</f>
        <v/>
      </c>
      <c r="K88" s="13">
        <f>Raw_Data!K88</f>
        <v/>
      </c>
      <c r="L88" s="12">
        <f>Raw_Data!L88</f>
        <v/>
      </c>
      <c r="M88" s="12">
        <f>Raw_Data!M88</f>
        <v/>
      </c>
      <c r="N88" s="12">
        <f>Raw_Data!N88</f>
        <v/>
      </c>
      <c r="O88">
        <f>Raw_Data!O88</f>
        <v/>
      </c>
      <c r="P88">
        <f>Raw_Data!P88</f>
        <v/>
      </c>
      <c r="Q88">
        <f>Raw_Data!Q88</f>
        <v/>
      </c>
      <c r="R88">
        <f>Raw_Data!R88</f>
        <v/>
      </c>
      <c r="S88">
        <f>Raw_Data!S88</f>
        <v/>
      </c>
      <c r="T88">
        <f>YEAR(B88)</f>
        <v/>
      </c>
      <c r="U88">
        <f>MONTH(B88)</f>
        <v/>
      </c>
      <c r="V88">
        <f>TEXT(B88,"mmm")</f>
        <v/>
      </c>
      <c r="W88" s="15">
        <f>IFERROR(N88/L88,0)</f>
        <v/>
      </c>
      <c r="X88">
        <f>IF(K88=0,"No Discount",IF(K88&lt;=5%,"Low",IF(K88&lt;=15%,"Medium","High")))</f>
        <v/>
      </c>
      <c r="Y88">
        <f>IF(L88&gt;=20000,"High Value",IF(L88&gt;=5000,"Medium Value","Low Value"))</f>
        <v/>
      </c>
      <c r="Z88">
        <f>IF(R88&lt;=3,"Fast",IF(R88&lt;=5,"On Time","Delayed"))</f>
        <v/>
      </c>
    </row>
    <row r="89">
      <c r="A89">
        <f>Raw_Data!A89</f>
        <v/>
      </c>
      <c r="B89" s="11">
        <f>Raw_Data!B89</f>
        <v/>
      </c>
      <c r="C89">
        <f>Raw_Data!C89</f>
        <v/>
      </c>
      <c r="D89">
        <f>Raw_Data!D89</f>
        <v/>
      </c>
      <c r="E89">
        <f>Raw_Data!E89</f>
        <v/>
      </c>
      <c r="F89">
        <f>Raw_Data!F89</f>
        <v/>
      </c>
      <c r="G89">
        <f>Raw_Data!G89</f>
        <v/>
      </c>
      <c r="H89">
        <f>Raw_Data!H89</f>
        <v/>
      </c>
      <c r="I89">
        <f>Raw_Data!I89</f>
        <v/>
      </c>
      <c r="J89" s="12">
        <f>Raw_Data!J89</f>
        <v/>
      </c>
      <c r="K89" s="13">
        <f>Raw_Data!K89</f>
        <v/>
      </c>
      <c r="L89" s="12">
        <f>Raw_Data!L89</f>
        <v/>
      </c>
      <c r="M89" s="12">
        <f>Raw_Data!M89</f>
        <v/>
      </c>
      <c r="N89" s="12">
        <f>Raw_Data!N89</f>
        <v/>
      </c>
      <c r="O89">
        <f>Raw_Data!O89</f>
        <v/>
      </c>
      <c r="P89">
        <f>Raw_Data!P89</f>
        <v/>
      </c>
      <c r="Q89">
        <f>Raw_Data!Q89</f>
        <v/>
      </c>
      <c r="R89">
        <f>Raw_Data!R89</f>
        <v/>
      </c>
      <c r="S89">
        <f>Raw_Data!S89</f>
        <v/>
      </c>
      <c r="T89">
        <f>YEAR(B89)</f>
        <v/>
      </c>
      <c r="U89">
        <f>MONTH(B89)</f>
        <v/>
      </c>
      <c r="V89">
        <f>TEXT(B89,"mmm")</f>
        <v/>
      </c>
      <c r="W89" s="15">
        <f>IFERROR(N89/L89,0)</f>
        <v/>
      </c>
      <c r="X89">
        <f>IF(K89=0,"No Discount",IF(K89&lt;=5%,"Low",IF(K89&lt;=15%,"Medium","High")))</f>
        <v/>
      </c>
      <c r="Y89">
        <f>IF(L89&gt;=20000,"High Value",IF(L89&gt;=5000,"Medium Value","Low Value"))</f>
        <v/>
      </c>
      <c r="Z89">
        <f>IF(R89&lt;=3,"Fast",IF(R89&lt;=5,"On Time","Delayed"))</f>
        <v/>
      </c>
    </row>
    <row r="90">
      <c r="A90">
        <f>Raw_Data!A90</f>
        <v/>
      </c>
      <c r="B90" s="11">
        <f>Raw_Data!B90</f>
        <v/>
      </c>
      <c r="C90">
        <f>Raw_Data!C90</f>
        <v/>
      </c>
      <c r="D90">
        <f>Raw_Data!D90</f>
        <v/>
      </c>
      <c r="E90">
        <f>Raw_Data!E90</f>
        <v/>
      </c>
      <c r="F90">
        <f>Raw_Data!F90</f>
        <v/>
      </c>
      <c r="G90">
        <f>Raw_Data!G90</f>
        <v/>
      </c>
      <c r="H90">
        <f>Raw_Data!H90</f>
        <v/>
      </c>
      <c r="I90">
        <f>Raw_Data!I90</f>
        <v/>
      </c>
      <c r="J90" s="12">
        <f>Raw_Data!J90</f>
        <v/>
      </c>
      <c r="K90" s="13">
        <f>Raw_Data!K90</f>
        <v/>
      </c>
      <c r="L90" s="12">
        <f>Raw_Data!L90</f>
        <v/>
      </c>
      <c r="M90" s="12">
        <f>Raw_Data!M90</f>
        <v/>
      </c>
      <c r="N90" s="12">
        <f>Raw_Data!N90</f>
        <v/>
      </c>
      <c r="O90">
        <f>Raw_Data!O90</f>
        <v/>
      </c>
      <c r="P90">
        <f>Raw_Data!P90</f>
        <v/>
      </c>
      <c r="Q90">
        <f>Raw_Data!Q90</f>
        <v/>
      </c>
      <c r="R90">
        <f>Raw_Data!R90</f>
        <v/>
      </c>
      <c r="S90">
        <f>Raw_Data!S90</f>
        <v/>
      </c>
      <c r="T90">
        <f>YEAR(B90)</f>
        <v/>
      </c>
      <c r="U90">
        <f>MONTH(B90)</f>
        <v/>
      </c>
      <c r="V90">
        <f>TEXT(B90,"mmm")</f>
        <v/>
      </c>
      <c r="W90" s="15">
        <f>IFERROR(N90/L90,0)</f>
        <v/>
      </c>
      <c r="X90">
        <f>IF(K90=0,"No Discount",IF(K90&lt;=5%,"Low",IF(K90&lt;=15%,"Medium","High")))</f>
        <v/>
      </c>
      <c r="Y90">
        <f>IF(L90&gt;=20000,"High Value",IF(L90&gt;=5000,"Medium Value","Low Value"))</f>
        <v/>
      </c>
      <c r="Z90">
        <f>IF(R90&lt;=3,"Fast",IF(R90&lt;=5,"On Time","Delayed"))</f>
        <v/>
      </c>
    </row>
    <row r="91">
      <c r="A91">
        <f>Raw_Data!A91</f>
        <v/>
      </c>
      <c r="B91" s="11">
        <f>Raw_Data!B91</f>
        <v/>
      </c>
      <c r="C91">
        <f>Raw_Data!C91</f>
        <v/>
      </c>
      <c r="D91">
        <f>Raw_Data!D91</f>
        <v/>
      </c>
      <c r="E91">
        <f>Raw_Data!E91</f>
        <v/>
      </c>
      <c r="F91">
        <f>Raw_Data!F91</f>
        <v/>
      </c>
      <c r="G91">
        <f>Raw_Data!G91</f>
        <v/>
      </c>
      <c r="H91">
        <f>Raw_Data!H91</f>
        <v/>
      </c>
      <c r="I91">
        <f>Raw_Data!I91</f>
        <v/>
      </c>
      <c r="J91" s="12">
        <f>Raw_Data!J91</f>
        <v/>
      </c>
      <c r="K91" s="13">
        <f>Raw_Data!K91</f>
        <v/>
      </c>
      <c r="L91" s="12">
        <f>Raw_Data!L91</f>
        <v/>
      </c>
      <c r="M91" s="12">
        <f>Raw_Data!M91</f>
        <v/>
      </c>
      <c r="N91" s="12">
        <f>Raw_Data!N91</f>
        <v/>
      </c>
      <c r="O91">
        <f>Raw_Data!O91</f>
        <v/>
      </c>
      <c r="P91">
        <f>Raw_Data!P91</f>
        <v/>
      </c>
      <c r="Q91">
        <f>Raw_Data!Q91</f>
        <v/>
      </c>
      <c r="R91">
        <f>Raw_Data!R91</f>
        <v/>
      </c>
      <c r="S91">
        <f>Raw_Data!S91</f>
        <v/>
      </c>
      <c r="T91">
        <f>YEAR(B91)</f>
        <v/>
      </c>
      <c r="U91">
        <f>MONTH(B91)</f>
        <v/>
      </c>
      <c r="V91">
        <f>TEXT(B91,"mmm")</f>
        <v/>
      </c>
      <c r="W91" s="15">
        <f>IFERROR(N91/L91,0)</f>
        <v/>
      </c>
      <c r="X91">
        <f>IF(K91=0,"No Discount",IF(K91&lt;=5%,"Low",IF(K91&lt;=15%,"Medium","High")))</f>
        <v/>
      </c>
      <c r="Y91">
        <f>IF(L91&gt;=20000,"High Value",IF(L91&gt;=5000,"Medium Value","Low Value"))</f>
        <v/>
      </c>
      <c r="Z91">
        <f>IF(R91&lt;=3,"Fast",IF(R91&lt;=5,"On Time","Delayed"))</f>
        <v/>
      </c>
    </row>
    <row r="92">
      <c r="A92">
        <f>Raw_Data!A92</f>
        <v/>
      </c>
      <c r="B92" s="11">
        <f>Raw_Data!B92</f>
        <v/>
      </c>
      <c r="C92">
        <f>Raw_Data!C92</f>
        <v/>
      </c>
      <c r="D92">
        <f>Raw_Data!D92</f>
        <v/>
      </c>
      <c r="E92">
        <f>Raw_Data!E92</f>
        <v/>
      </c>
      <c r="F92">
        <f>Raw_Data!F92</f>
        <v/>
      </c>
      <c r="G92">
        <f>Raw_Data!G92</f>
        <v/>
      </c>
      <c r="H92">
        <f>Raw_Data!H92</f>
        <v/>
      </c>
      <c r="I92">
        <f>Raw_Data!I92</f>
        <v/>
      </c>
      <c r="J92" s="12">
        <f>Raw_Data!J92</f>
        <v/>
      </c>
      <c r="K92" s="13">
        <f>Raw_Data!K92</f>
        <v/>
      </c>
      <c r="L92" s="12">
        <f>Raw_Data!L92</f>
        <v/>
      </c>
      <c r="M92" s="12">
        <f>Raw_Data!M92</f>
        <v/>
      </c>
      <c r="N92" s="12">
        <f>Raw_Data!N92</f>
        <v/>
      </c>
      <c r="O92">
        <f>Raw_Data!O92</f>
        <v/>
      </c>
      <c r="P92">
        <f>Raw_Data!P92</f>
        <v/>
      </c>
      <c r="Q92">
        <f>Raw_Data!Q92</f>
        <v/>
      </c>
      <c r="R92">
        <f>Raw_Data!R92</f>
        <v/>
      </c>
      <c r="S92">
        <f>Raw_Data!S92</f>
        <v/>
      </c>
      <c r="T92">
        <f>YEAR(B92)</f>
        <v/>
      </c>
      <c r="U92">
        <f>MONTH(B92)</f>
        <v/>
      </c>
      <c r="V92">
        <f>TEXT(B92,"mmm")</f>
        <v/>
      </c>
      <c r="W92" s="15">
        <f>IFERROR(N92/L92,0)</f>
        <v/>
      </c>
      <c r="X92">
        <f>IF(K92=0,"No Discount",IF(K92&lt;=5%,"Low",IF(K92&lt;=15%,"Medium","High")))</f>
        <v/>
      </c>
      <c r="Y92">
        <f>IF(L92&gt;=20000,"High Value",IF(L92&gt;=5000,"Medium Value","Low Value"))</f>
        <v/>
      </c>
      <c r="Z92">
        <f>IF(R92&lt;=3,"Fast",IF(R92&lt;=5,"On Time","Delayed"))</f>
        <v/>
      </c>
    </row>
    <row r="93">
      <c r="A93">
        <f>Raw_Data!A93</f>
        <v/>
      </c>
      <c r="B93" s="11">
        <f>Raw_Data!B93</f>
        <v/>
      </c>
      <c r="C93">
        <f>Raw_Data!C93</f>
        <v/>
      </c>
      <c r="D93">
        <f>Raw_Data!D93</f>
        <v/>
      </c>
      <c r="E93">
        <f>Raw_Data!E93</f>
        <v/>
      </c>
      <c r="F93">
        <f>Raw_Data!F93</f>
        <v/>
      </c>
      <c r="G93">
        <f>Raw_Data!G93</f>
        <v/>
      </c>
      <c r="H93">
        <f>Raw_Data!H93</f>
        <v/>
      </c>
      <c r="I93">
        <f>Raw_Data!I93</f>
        <v/>
      </c>
      <c r="J93" s="12">
        <f>Raw_Data!J93</f>
        <v/>
      </c>
      <c r="K93" s="13">
        <f>Raw_Data!K93</f>
        <v/>
      </c>
      <c r="L93" s="12">
        <f>Raw_Data!L93</f>
        <v/>
      </c>
      <c r="M93" s="12">
        <f>Raw_Data!M93</f>
        <v/>
      </c>
      <c r="N93" s="12">
        <f>Raw_Data!N93</f>
        <v/>
      </c>
      <c r="O93">
        <f>Raw_Data!O93</f>
        <v/>
      </c>
      <c r="P93">
        <f>Raw_Data!P93</f>
        <v/>
      </c>
      <c r="Q93">
        <f>Raw_Data!Q93</f>
        <v/>
      </c>
      <c r="R93">
        <f>Raw_Data!R93</f>
        <v/>
      </c>
      <c r="S93">
        <f>Raw_Data!S93</f>
        <v/>
      </c>
      <c r="T93">
        <f>YEAR(B93)</f>
        <v/>
      </c>
      <c r="U93">
        <f>MONTH(B93)</f>
        <v/>
      </c>
      <c r="V93">
        <f>TEXT(B93,"mmm")</f>
        <v/>
      </c>
      <c r="W93" s="15">
        <f>IFERROR(N93/L93,0)</f>
        <v/>
      </c>
      <c r="X93">
        <f>IF(K93=0,"No Discount",IF(K93&lt;=5%,"Low",IF(K93&lt;=15%,"Medium","High")))</f>
        <v/>
      </c>
      <c r="Y93">
        <f>IF(L93&gt;=20000,"High Value",IF(L93&gt;=5000,"Medium Value","Low Value"))</f>
        <v/>
      </c>
      <c r="Z93">
        <f>IF(R93&lt;=3,"Fast",IF(R93&lt;=5,"On Time","Delayed"))</f>
        <v/>
      </c>
    </row>
    <row r="94">
      <c r="A94">
        <f>Raw_Data!A94</f>
        <v/>
      </c>
      <c r="B94" s="11">
        <f>Raw_Data!B94</f>
        <v/>
      </c>
      <c r="C94">
        <f>Raw_Data!C94</f>
        <v/>
      </c>
      <c r="D94">
        <f>Raw_Data!D94</f>
        <v/>
      </c>
      <c r="E94">
        <f>Raw_Data!E94</f>
        <v/>
      </c>
      <c r="F94">
        <f>Raw_Data!F94</f>
        <v/>
      </c>
      <c r="G94">
        <f>Raw_Data!G94</f>
        <v/>
      </c>
      <c r="H94">
        <f>Raw_Data!H94</f>
        <v/>
      </c>
      <c r="I94">
        <f>Raw_Data!I94</f>
        <v/>
      </c>
      <c r="J94" s="12">
        <f>Raw_Data!J94</f>
        <v/>
      </c>
      <c r="K94" s="13">
        <f>Raw_Data!K94</f>
        <v/>
      </c>
      <c r="L94" s="12">
        <f>Raw_Data!L94</f>
        <v/>
      </c>
      <c r="M94" s="12">
        <f>Raw_Data!M94</f>
        <v/>
      </c>
      <c r="N94" s="12">
        <f>Raw_Data!N94</f>
        <v/>
      </c>
      <c r="O94">
        <f>Raw_Data!O94</f>
        <v/>
      </c>
      <c r="P94">
        <f>Raw_Data!P94</f>
        <v/>
      </c>
      <c r="Q94">
        <f>Raw_Data!Q94</f>
        <v/>
      </c>
      <c r="R94">
        <f>Raw_Data!R94</f>
        <v/>
      </c>
      <c r="S94">
        <f>Raw_Data!S94</f>
        <v/>
      </c>
      <c r="T94">
        <f>YEAR(B94)</f>
        <v/>
      </c>
      <c r="U94">
        <f>MONTH(B94)</f>
        <v/>
      </c>
      <c r="V94">
        <f>TEXT(B94,"mmm")</f>
        <v/>
      </c>
      <c r="W94" s="15">
        <f>IFERROR(N94/L94,0)</f>
        <v/>
      </c>
      <c r="X94">
        <f>IF(K94=0,"No Discount",IF(K94&lt;=5%,"Low",IF(K94&lt;=15%,"Medium","High")))</f>
        <v/>
      </c>
      <c r="Y94">
        <f>IF(L94&gt;=20000,"High Value",IF(L94&gt;=5000,"Medium Value","Low Value"))</f>
        <v/>
      </c>
      <c r="Z94">
        <f>IF(R94&lt;=3,"Fast",IF(R94&lt;=5,"On Time","Delayed"))</f>
        <v/>
      </c>
    </row>
    <row r="95">
      <c r="A95">
        <f>Raw_Data!A95</f>
        <v/>
      </c>
      <c r="B95" s="11">
        <f>Raw_Data!B95</f>
        <v/>
      </c>
      <c r="C95">
        <f>Raw_Data!C95</f>
        <v/>
      </c>
      <c r="D95">
        <f>Raw_Data!D95</f>
        <v/>
      </c>
      <c r="E95">
        <f>Raw_Data!E95</f>
        <v/>
      </c>
      <c r="F95">
        <f>Raw_Data!F95</f>
        <v/>
      </c>
      <c r="G95">
        <f>Raw_Data!G95</f>
        <v/>
      </c>
      <c r="H95">
        <f>Raw_Data!H95</f>
        <v/>
      </c>
      <c r="I95">
        <f>Raw_Data!I95</f>
        <v/>
      </c>
      <c r="J95" s="12">
        <f>Raw_Data!J95</f>
        <v/>
      </c>
      <c r="K95" s="13">
        <f>Raw_Data!K95</f>
        <v/>
      </c>
      <c r="L95" s="12">
        <f>Raw_Data!L95</f>
        <v/>
      </c>
      <c r="M95" s="12">
        <f>Raw_Data!M95</f>
        <v/>
      </c>
      <c r="N95" s="12">
        <f>Raw_Data!N95</f>
        <v/>
      </c>
      <c r="O95">
        <f>Raw_Data!O95</f>
        <v/>
      </c>
      <c r="P95">
        <f>Raw_Data!P95</f>
        <v/>
      </c>
      <c r="Q95">
        <f>Raw_Data!Q95</f>
        <v/>
      </c>
      <c r="R95">
        <f>Raw_Data!R95</f>
        <v/>
      </c>
      <c r="S95">
        <f>Raw_Data!S95</f>
        <v/>
      </c>
      <c r="T95">
        <f>YEAR(B95)</f>
        <v/>
      </c>
      <c r="U95">
        <f>MONTH(B95)</f>
        <v/>
      </c>
      <c r="V95">
        <f>TEXT(B95,"mmm")</f>
        <v/>
      </c>
      <c r="W95" s="15">
        <f>IFERROR(N95/L95,0)</f>
        <v/>
      </c>
      <c r="X95">
        <f>IF(K95=0,"No Discount",IF(K95&lt;=5%,"Low",IF(K95&lt;=15%,"Medium","High")))</f>
        <v/>
      </c>
      <c r="Y95">
        <f>IF(L95&gt;=20000,"High Value",IF(L95&gt;=5000,"Medium Value","Low Value"))</f>
        <v/>
      </c>
      <c r="Z95">
        <f>IF(R95&lt;=3,"Fast",IF(R95&lt;=5,"On Time","Delayed"))</f>
        <v/>
      </c>
    </row>
    <row r="96">
      <c r="A96">
        <f>Raw_Data!A96</f>
        <v/>
      </c>
      <c r="B96" s="11">
        <f>Raw_Data!B96</f>
        <v/>
      </c>
      <c r="C96">
        <f>Raw_Data!C96</f>
        <v/>
      </c>
      <c r="D96">
        <f>Raw_Data!D96</f>
        <v/>
      </c>
      <c r="E96">
        <f>Raw_Data!E96</f>
        <v/>
      </c>
      <c r="F96">
        <f>Raw_Data!F96</f>
        <v/>
      </c>
      <c r="G96">
        <f>Raw_Data!G96</f>
        <v/>
      </c>
      <c r="H96">
        <f>Raw_Data!H96</f>
        <v/>
      </c>
      <c r="I96">
        <f>Raw_Data!I96</f>
        <v/>
      </c>
      <c r="J96" s="12">
        <f>Raw_Data!J96</f>
        <v/>
      </c>
      <c r="K96" s="13">
        <f>Raw_Data!K96</f>
        <v/>
      </c>
      <c r="L96" s="12">
        <f>Raw_Data!L96</f>
        <v/>
      </c>
      <c r="M96" s="12">
        <f>Raw_Data!M96</f>
        <v/>
      </c>
      <c r="N96" s="12">
        <f>Raw_Data!N96</f>
        <v/>
      </c>
      <c r="O96">
        <f>Raw_Data!O96</f>
        <v/>
      </c>
      <c r="P96">
        <f>Raw_Data!P96</f>
        <v/>
      </c>
      <c r="Q96">
        <f>Raw_Data!Q96</f>
        <v/>
      </c>
      <c r="R96">
        <f>Raw_Data!R96</f>
        <v/>
      </c>
      <c r="S96">
        <f>Raw_Data!S96</f>
        <v/>
      </c>
      <c r="T96">
        <f>YEAR(B96)</f>
        <v/>
      </c>
      <c r="U96">
        <f>MONTH(B96)</f>
        <v/>
      </c>
      <c r="V96">
        <f>TEXT(B96,"mmm")</f>
        <v/>
      </c>
      <c r="W96" s="15">
        <f>IFERROR(N96/L96,0)</f>
        <v/>
      </c>
      <c r="X96">
        <f>IF(K96=0,"No Discount",IF(K96&lt;=5%,"Low",IF(K96&lt;=15%,"Medium","High")))</f>
        <v/>
      </c>
      <c r="Y96">
        <f>IF(L96&gt;=20000,"High Value",IF(L96&gt;=5000,"Medium Value","Low Value"))</f>
        <v/>
      </c>
      <c r="Z96">
        <f>IF(R96&lt;=3,"Fast",IF(R96&lt;=5,"On Time","Delayed"))</f>
        <v/>
      </c>
    </row>
    <row r="97">
      <c r="A97">
        <f>Raw_Data!A97</f>
        <v/>
      </c>
      <c r="B97" s="11">
        <f>Raw_Data!B97</f>
        <v/>
      </c>
      <c r="C97">
        <f>Raw_Data!C97</f>
        <v/>
      </c>
      <c r="D97">
        <f>Raw_Data!D97</f>
        <v/>
      </c>
      <c r="E97">
        <f>Raw_Data!E97</f>
        <v/>
      </c>
      <c r="F97">
        <f>Raw_Data!F97</f>
        <v/>
      </c>
      <c r="G97">
        <f>Raw_Data!G97</f>
        <v/>
      </c>
      <c r="H97">
        <f>Raw_Data!H97</f>
        <v/>
      </c>
      <c r="I97">
        <f>Raw_Data!I97</f>
        <v/>
      </c>
      <c r="J97" s="12">
        <f>Raw_Data!J97</f>
        <v/>
      </c>
      <c r="K97" s="13">
        <f>Raw_Data!K97</f>
        <v/>
      </c>
      <c r="L97" s="12">
        <f>Raw_Data!L97</f>
        <v/>
      </c>
      <c r="M97" s="12">
        <f>Raw_Data!M97</f>
        <v/>
      </c>
      <c r="N97" s="12">
        <f>Raw_Data!N97</f>
        <v/>
      </c>
      <c r="O97">
        <f>Raw_Data!O97</f>
        <v/>
      </c>
      <c r="P97">
        <f>Raw_Data!P97</f>
        <v/>
      </c>
      <c r="Q97">
        <f>Raw_Data!Q97</f>
        <v/>
      </c>
      <c r="R97">
        <f>Raw_Data!R97</f>
        <v/>
      </c>
      <c r="S97">
        <f>Raw_Data!S97</f>
        <v/>
      </c>
      <c r="T97">
        <f>YEAR(B97)</f>
        <v/>
      </c>
      <c r="U97">
        <f>MONTH(B97)</f>
        <v/>
      </c>
      <c r="V97">
        <f>TEXT(B97,"mmm")</f>
        <v/>
      </c>
      <c r="W97" s="15">
        <f>IFERROR(N97/L97,0)</f>
        <v/>
      </c>
      <c r="X97">
        <f>IF(K97=0,"No Discount",IF(K97&lt;=5%,"Low",IF(K97&lt;=15%,"Medium","High")))</f>
        <v/>
      </c>
      <c r="Y97">
        <f>IF(L97&gt;=20000,"High Value",IF(L97&gt;=5000,"Medium Value","Low Value"))</f>
        <v/>
      </c>
      <c r="Z97">
        <f>IF(R97&lt;=3,"Fast",IF(R97&lt;=5,"On Time","Delayed"))</f>
        <v/>
      </c>
    </row>
    <row r="98">
      <c r="A98">
        <f>Raw_Data!A98</f>
        <v/>
      </c>
      <c r="B98" s="11">
        <f>Raw_Data!B98</f>
        <v/>
      </c>
      <c r="C98">
        <f>Raw_Data!C98</f>
        <v/>
      </c>
      <c r="D98">
        <f>Raw_Data!D98</f>
        <v/>
      </c>
      <c r="E98">
        <f>Raw_Data!E98</f>
        <v/>
      </c>
      <c r="F98">
        <f>Raw_Data!F98</f>
        <v/>
      </c>
      <c r="G98">
        <f>Raw_Data!G98</f>
        <v/>
      </c>
      <c r="H98">
        <f>Raw_Data!H98</f>
        <v/>
      </c>
      <c r="I98">
        <f>Raw_Data!I98</f>
        <v/>
      </c>
      <c r="J98" s="12">
        <f>Raw_Data!J98</f>
        <v/>
      </c>
      <c r="K98" s="13">
        <f>Raw_Data!K98</f>
        <v/>
      </c>
      <c r="L98" s="12">
        <f>Raw_Data!L98</f>
        <v/>
      </c>
      <c r="M98" s="12">
        <f>Raw_Data!M98</f>
        <v/>
      </c>
      <c r="N98" s="12">
        <f>Raw_Data!N98</f>
        <v/>
      </c>
      <c r="O98">
        <f>Raw_Data!O98</f>
        <v/>
      </c>
      <c r="P98">
        <f>Raw_Data!P98</f>
        <v/>
      </c>
      <c r="Q98">
        <f>Raw_Data!Q98</f>
        <v/>
      </c>
      <c r="R98">
        <f>Raw_Data!R98</f>
        <v/>
      </c>
      <c r="S98">
        <f>Raw_Data!S98</f>
        <v/>
      </c>
      <c r="T98">
        <f>YEAR(B98)</f>
        <v/>
      </c>
      <c r="U98">
        <f>MONTH(B98)</f>
        <v/>
      </c>
      <c r="V98">
        <f>TEXT(B98,"mmm")</f>
        <v/>
      </c>
      <c r="W98" s="15">
        <f>IFERROR(N98/L98,0)</f>
        <v/>
      </c>
      <c r="X98">
        <f>IF(K98=0,"No Discount",IF(K98&lt;=5%,"Low",IF(K98&lt;=15%,"Medium","High")))</f>
        <v/>
      </c>
      <c r="Y98">
        <f>IF(L98&gt;=20000,"High Value",IF(L98&gt;=5000,"Medium Value","Low Value"))</f>
        <v/>
      </c>
      <c r="Z98">
        <f>IF(R98&lt;=3,"Fast",IF(R98&lt;=5,"On Time","Delayed"))</f>
        <v/>
      </c>
    </row>
    <row r="99">
      <c r="A99">
        <f>Raw_Data!A99</f>
        <v/>
      </c>
      <c r="B99" s="11">
        <f>Raw_Data!B99</f>
        <v/>
      </c>
      <c r="C99">
        <f>Raw_Data!C99</f>
        <v/>
      </c>
      <c r="D99">
        <f>Raw_Data!D99</f>
        <v/>
      </c>
      <c r="E99">
        <f>Raw_Data!E99</f>
        <v/>
      </c>
      <c r="F99">
        <f>Raw_Data!F99</f>
        <v/>
      </c>
      <c r="G99">
        <f>Raw_Data!G99</f>
        <v/>
      </c>
      <c r="H99">
        <f>Raw_Data!H99</f>
        <v/>
      </c>
      <c r="I99">
        <f>Raw_Data!I99</f>
        <v/>
      </c>
      <c r="J99" s="12">
        <f>Raw_Data!J99</f>
        <v/>
      </c>
      <c r="K99" s="13">
        <f>Raw_Data!K99</f>
        <v/>
      </c>
      <c r="L99" s="12">
        <f>Raw_Data!L99</f>
        <v/>
      </c>
      <c r="M99" s="12">
        <f>Raw_Data!M99</f>
        <v/>
      </c>
      <c r="N99" s="12">
        <f>Raw_Data!N99</f>
        <v/>
      </c>
      <c r="O99">
        <f>Raw_Data!O99</f>
        <v/>
      </c>
      <c r="P99">
        <f>Raw_Data!P99</f>
        <v/>
      </c>
      <c r="Q99">
        <f>Raw_Data!Q99</f>
        <v/>
      </c>
      <c r="R99">
        <f>Raw_Data!R99</f>
        <v/>
      </c>
      <c r="S99">
        <f>Raw_Data!S99</f>
        <v/>
      </c>
      <c r="T99">
        <f>YEAR(B99)</f>
        <v/>
      </c>
      <c r="U99">
        <f>MONTH(B99)</f>
        <v/>
      </c>
      <c r="V99">
        <f>TEXT(B99,"mmm")</f>
        <v/>
      </c>
      <c r="W99" s="15">
        <f>IFERROR(N99/L99,0)</f>
        <v/>
      </c>
      <c r="X99">
        <f>IF(K99=0,"No Discount",IF(K99&lt;=5%,"Low",IF(K99&lt;=15%,"Medium","High")))</f>
        <v/>
      </c>
      <c r="Y99">
        <f>IF(L99&gt;=20000,"High Value",IF(L99&gt;=5000,"Medium Value","Low Value"))</f>
        <v/>
      </c>
      <c r="Z99">
        <f>IF(R99&lt;=3,"Fast",IF(R99&lt;=5,"On Time","Delayed"))</f>
        <v/>
      </c>
    </row>
    <row r="100">
      <c r="A100">
        <f>Raw_Data!A100</f>
        <v/>
      </c>
      <c r="B100" s="11">
        <f>Raw_Data!B100</f>
        <v/>
      </c>
      <c r="C100">
        <f>Raw_Data!C100</f>
        <v/>
      </c>
      <c r="D100">
        <f>Raw_Data!D100</f>
        <v/>
      </c>
      <c r="E100">
        <f>Raw_Data!E100</f>
        <v/>
      </c>
      <c r="F100">
        <f>Raw_Data!F100</f>
        <v/>
      </c>
      <c r="G100">
        <f>Raw_Data!G100</f>
        <v/>
      </c>
      <c r="H100">
        <f>Raw_Data!H100</f>
        <v/>
      </c>
      <c r="I100">
        <f>Raw_Data!I100</f>
        <v/>
      </c>
      <c r="J100" s="12">
        <f>Raw_Data!J100</f>
        <v/>
      </c>
      <c r="K100" s="13">
        <f>Raw_Data!K100</f>
        <v/>
      </c>
      <c r="L100" s="12">
        <f>Raw_Data!L100</f>
        <v/>
      </c>
      <c r="M100" s="12">
        <f>Raw_Data!M100</f>
        <v/>
      </c>
      <c r="N100" s="12">
        <f>Raw_Data!N100</f>
        <v/>
      </c>
      <c r="O100">
        <f>Raw_Data!O100</f>
        <v/>
      </c>
      <c r="P100">
        <f>Raw_Data!P100</f>
        <v/>
      </c>
      <c r="Q100">
        <f>Raw_Data!Q100</f>
        <v/>
      </c>
      <c r="R100">
        <f>Raw_Data!R100</f>
        <v/>
      </c>
      <c r="S100">
        <f>Raw_Data!S100</f>
        <v/>
      </c>
      <c r="T100">
        <f>YEAR(B100)</f>
        <v/>
      </c>
      <c r="U100">
        <f>MONTH(B100)</f>
        <v/>
      </c>
      <c r="V100">
        <f>TEXT(B100,"mmm")</f>
        <v/>
      </c>
      <c r="W100" s="15">
        <f>IFERROR(N100/L100,0)</f>
        <v/>
      </c>
      <c r="X100">
        <f>IF(K100=0,"No Discount",IF(K100&lt;=5%,"Low",IF(K100&lt;=15%,"Medium","High")))</f>
        <v/>
      </c>
      <c r="Y100">
        <f>IF(L100&gt;=20000,"High Value",IF(L100&gt;=5000,"Medium Value","Low Value"))</f>
        <v/>
      </c>
      <c r="Z100">
        <f>IF(R100&lt;=3,"Fast",IF(R100&lt;=5,"On Time","Delayed"))</f>
        <v/>
      </c>
    </row>
    <row r="101">
      <c r="A101">
        <f>Raw_Data!A101</f>
        <v/>
      </c>
      <c r="B101" s="11">
        <f>Raw_Data!B101</f>
        <v/>
      </c>
      <c r="C101">
        <f>Raw_Data!C101</f>
        <v/>
      </c>
      <c r="D101">
        <f>Raw_Data!D101</f>
        <v/>
      </c>
      <c r="E101">
        <f>Raw_Data!E101</f>
        <v/>
      </c>
      <c r="F101">
        <f>Raw_Data!F101</f>
        <v/>
      </c>
      <c r="G101">
        <f>Raw_Data!G101</f>
        <v/>
      </c>
      <c r="H101">
        <f>Raw_Data!H101</f>
        <v/>
      </c>
      <c r="I101">
        <f>Raw_Data!I101</f>
        <v/>
      </c>
      <c r="J101" s="12">
        <f>Raw_Data!J101</f>
        <v/>
      </c>
      <c r="K101" s="13">
        <f>Raw_Data!K101</f>
        <v/>
      </c>
      <c r="L101" s="12">
        <f>Raw_Data!L101</f>
        <v/>
      </c>
      <c r="M101" s="12">
        <f>Raw_Data!M101</f>
        <v/>
      </c>
      <c r="N101" s="12">
        <f>Raw_Data!N101</f>
        <v/>
      </c>
      <c r="O101">
        <f>Raw_Data!O101</f>
        <v/>
      </c>
      <c r="P101">
        <f>Raw_Data!P101</f>
        <v/>
      </c>
      <c r="Q101">
        <f>Raw_Data!Q101</f>
        <v/>
      </c>
      <c r="R101">
        <f>Raw_Data!R101</f>
        <v/>
      </c>
      <c r="S101">
        <f>Raw_Data!S101</f>
        <v/>
      </c>
      <c r="T101">
        <f>YEAR(B101)</f>
        <v/>
      </c>
      <c r="U101">
        <f>MONTH(B101)</f>
        <v/>
      </c>
      <c r="V101">
        <f>TEXT(B101,"mmm")</f>
        <v/>
      </c>
      <c r="W101" s="15">
        <f>IFERROR(N101/L101,0)</f>
        <v/>
      </c>
      <c r="X101">
        <f>IF(K101=0,"No Discount",IF(K101&lt;=5%,"Low",IF(K101&lt;=15%,"Medium","High")))</f>
        <v/>
      </c>
      <c r="Y101">
        <f>IF(L101&gt;=20000,"High Value",IF(L101&gt;=5000,"Medium Value","Low Value"))</f>
        <v/>
      </c>
      <c r="Z101">
        <f>IF(R101&lt;=3,"Fast",IF(R101&lt;=5,"On Time","Delayed"))</f>
        <v/>
      </c>
    </row>
    <row r="102">
      <c r="A102">
        <f>Raw_Data!A102</f>
        <v/>
      </c>
      <c r="B102" s="11">
        <f>Raw_Data!B102</f>
        <v/>
      </c>
      <c r="C102">
        <f>Raw_Data!C102</f>
        <v/>
      </c>
      <c r="D102">
        <f>Raw_Data!D102</f>
        <v/>
      </c>
      <c r="E102">
        <f>Raw_Data!E102</f>
        <v/>
      </c>
      <c r="F102">
        <f>Raw_Data!F102</f>
        <v/>
      </c>
      <c r="G102">
        <f>Raw_Data!G102</f>
        <v/>
      </c>
      <c r="H102">
        <f>Raw_Data!H102</f>
        <v/>
      </c>
      <c r="I102">
        <f>Raw_Data!I102</f>
        <v/>
      </c>
      <c r="J102" s="12">
        <f>Raw_Data!J102</f>
        <v/>
      </c>
      <c r="K102" s="13">
        <f>Raw_Data!K102</f>
        <v/>
      </c>
      <c r="L102" s="12">
        <f>Raw_Data!L102</f>
        <v/>
      </c>
      <c r="M102" s="12">
        <f>Raw_Data!M102</f>
        <v/>
      </c>
      <c r="N102" s="12">
        <f>Raw_Data!N102</f>
        <v/>
      </c>
      <c r="O102">
        <f>Raw_Data!O102</f>
        <v/>
      </c>
      <c r="P102">
        <f>Raw_Data!P102</f>
        <v/>
      </c>
      <c r="Q102">
        <f>Raw_Data!Q102</f>
        <v/>
      </c>
      <c r="R102">
        <f>Raw_Data!R102</f>
        <v/>
      </c>
      <c r="S102">
        <f>Raw_Data!S102</f>
        <v/>
      </c>
      <c r="T102">
        <f>YEAR(B102)</f>
        <v/>
      </c>
      <c r="U102">
        <f>MONTH(B102)</f>
        <v/>
      </c>
      <c r="V102">
        <f>TEXT(B102,"mmm")</f>
        <v/>
      </c>
      <c r="W102" s="15">
        <f>IFERROR(N102/L102,0)</f>
        <v/>
      </c>
      <c r="X102">
        <f>IF(K102=0,"No Discount",IF(K102&lt;=5%,"Low",IF(K102&lt;=15%,"Medium","High")))</f>
        <v/>
      </c>
      <c r="Y102">
        <f>IF(L102&gt;=20000,"High Value",IF(L102&gt;=5000,"Medium Value","Low Value"))</f>
        <v/>
      </c>
      <c r="Z102">
        <f>IF(R102&lt;=3,"Fast",IF(R102&lt;=5,"On Time","Delayed"))</f>
        <v/>
      </c>
    </row>
    <row r="103">
      <c r="A103">
        <f>Raw_Data!A103</f>
        <v/>
      </c>
      <c r="B103" s="11">
        <f>Raw_Data!B103</f>
        <v/>
      </c>
      <c r="C103">
        <f>Raw_Data!C103</f>
        <v/>
      </c>
      <c r="D103">
        <f>Raw_Data!D103</f>
        <v/>
      </c>
      <c r="E103">
        <f>Raw_Data!E103</f>
        <v/>
      </c>
      <c r="F103">
        <f>Raw_Data!F103</f>
        <v/>
      </c>
      <c r="G103">
        <f>Raw_Data!G103</f>
        <v/>
      </c>
      <c r="H103">
        <f>Raw_Data!H103</f>
        <v/>
      </c>
      <c r="I103">
        <f>Raw_Data!I103</f>
        <v/>
      </c>
      <c r="J103" s="12">
        <f>Raw_Data!J103</f>
        <v/>
      </c>
      <c r="K103" s="13">
        <f>Raw_Data!K103</f>
        <v/>
      </c>
      <c r="L103" s="12">
        <f>Raw_Data!L103</f>
        <v/>
      </c>
      <c r="M103" s="12">
        <f>Raw_Data!M103</f>
        <v/>
      </c>
      <c r="N103" s="12">
        <f>Raw_Data!N103</f>
        <v/>
      </c>
      <c r="O103">
        <f>Raw_Data!O103</f>
        <v/>
      </c>
      <c r="P103">
        <f>Raw_Data!P103</f>
        <v/>
      </c>
      <c r="Q103">
        <f>Raw_Data!Q103</f>
        <v/>
      </c>
      <c r="R103">
        <f>Raw_Data!R103</f>
        <v/>
      </c>
      <c r="S103">
        <f>Raw_Data!S103</f>
        <v/>
      </c>
      <c r="T103">
        <f>YEAR(B103)</f>
        <v/>
      </c>
      <c r="U103">
        <f>MONTH(B103)</f>
        <v/>
      </c>
      <c r="V103">
        <f>TEXT(B103,"mmm")</f>
        <v/>
      </c>
      <c r="W103" s="15">
        <f>IFERROR(N103/L103,0)</f>
        <v/>
      </c>
      <c r="X103">
        <f>IF(K103=0,"No Discount",IF(K103&lt;=5%,"Low",IF(K103&lt;=15%,"Medium","High")))</f>
        <v/>
      </c>
      <c r="Y103">
        <f>IF(L103&gt;=20000,"High Value",IF(L103&gt;=5000,"Medium Value","Low Value"))</f>
        <v/>
      </c>
      <c r="Z103">
        <f>IF(R103&lt;=3,"Fast",IF(R103&lt;=5,"On Time","Delayed"))</f>
        <v/>
      </c>
    </row>
    <row r="104">
      <c r="A104">
        <f>Raw_Data!A104</f>
        <v/>
      </c>
      <c r="B104" s="11">
        <f>Raw_Data!B104</f>
        <v/>
      </c>
      <c r="C104">
        <f>Raw_Data!C104</f>
        <v/>
      </c>
      <c r="D104">
        <f>Raw_Data!D104</f>
        <v/>
      </c>
      <c r="E104">
        <f>Raw_Data!E104</f>
        <v/>
      </c>
      <c r="F104">
        <f>Raw_Data!F104</f>
        <v/>
      </c>
      <c r="G104">
        <f>Raw_Data!G104</f>
        <v/>
      </c>
      <c r="H104">
        <f>Raw_Data!H104</f>
        <v/>
      </c>
      <c r="I104">
        <f>Raw_Data!I104</f>
        <v/>
      </c>
      <c r="J104" s="12">
        <f>Raw_Data!J104</f>
        <v/>
      </c>
      <c r="K104" s="13">
        <f>Raw_Data!K104</f>
        <v/>
      </c>
      <c r="L104" s="12">
        <f>Raw_Data!L104</f>
        <v/>
      </c>
      <c r="M104" s="12">
        <f>Raw_Data!M104</f>
        <v/>
      </c>
      <c r="N104" s="12">
        <f>Raw_Data!N104</f>
        <v/>
      </c>
      <c r="O104">
        <f>Raw_Data!O104</f>
        <v/>
      </c>
      <c r="P104">
        <f>Raw_Data!P104</f>
        <v/>
      </c>
      <c r="Q104">
        <f>Raw_Data!Q104</f>
        <v/>
      </c>
      <c r="R104">
        <f>Raw_Data!R104</f>
        <v/>
      </c>
      <c r="S104">
        <f>Raw_Data!S104</f>
        <v/>
      </c>
      <c r="T104">
        <f>YEAR(B104)</f>
        <v/>
      </c>
      <c r="U104">
        <f>MONTH(B104)</f>
        <v/>
      </c>
      <c r="V104">
        <f>TEXT(B104,"mmm")</f>
        <v/>
      </c>
      <c r="W104" s="15">
        <f>IFERROR(N104/L104,0)</f>
        <v/>
      </c>
      <c r="X104">
        <f>IF(K104=0,"No Discount",IF(K104&lt;=5%,"Low",IF(K104&lt;=15%,"Medium","High")))</f>
        <v/>
      </c>
      <c r="Y104">
        <f>IF(L104&gt;=20000,"High Value",IF(L104&gt;=5000,"Medium Value","Low Value"))</f>
        <v/>
      </c>
      <c r="Z104">
        <f>IF(R104&lt;=3,"Fast",IF(R104&lt;=5,"On Time","Delayed"))</f>
        <v/>
      </c>
    </row>
    <row r="105">
      <c r="A105">
        <f>Raw_Data!A105</f>
        <v/>
      </c>
      <c r="B105" s="11">
        <f>Raw_Data!B105</f>
        <v/>
      </c>
      <c r="C105">
        <f>Raw_Data!C105</f>
        <v/>
      </c>
      <c r="D105">
        <f>Raw_Data!D105</f>
        <v/>
      </c>
      <c r="E105">
        <f>Raw_Data!E105</f>
        <v/>
      </c>
      <c r="F105">
        <f>Raw_Data!F105</f>
        <v/>
      </c>
      <c r="G105">
        <f>Raw_Data!G105</f>
        <v/>
      </c>
      <c r="H105">
        <f>Raw_Data!H105</f>
        <v/>
      </c>
      <c r="I105">
        <f>Raw_Data!I105</f>
        <v/>
      </c>
      <c r="J105" s="12">
        <f>Raw_Data!J105</f>
        <v/>
      </c>
      <c r="K105" s="13">
        <f>Raw_Data!K105</f>
        <v/>
      </c>
      <c r="L105" s="12">
        <f>Raw_Data!L105</f>
        <v/>
      </c>
      <c r="M105" s="12">
        <f>Raw_Data!M105</f>
        <v/>
      </c>
      <c r="N105" s="12">
        <f>Raw_Data!N105</f>
        <v/>
      </c>
      <c r="O105">
        <f>Raw_Data!O105</f>
        <v/>
      </c>
      <c r="P105">
        <f>Raw_Data!P105</f>
        <v/>
      </c>
      <c r="Q105">
        <f>Raw_Data!Q105</f>
        <v/>
      </c>
      <c r="R105">
        <f>Raw_Data!R105</f>
        <v/>
      </c>
      <c r="S105">
        <f>Raw_Data!S105</f>
        <v/>
      </c>
      <c r="T105">
        <f>YEAR(B105)</f>
        <v/>
      </c>
      <c r="U105">
        <f>MONTH(B105)</f>
        <v/>
      </c>
      <c r="V105">
        <f>TEXT(B105,"mmm")</f>
        <v/>
      </c>
      <c r="W105" s="15">
        <f>IFERROR(N105/L105,0)</f>
        <v/>
      </c>
      <c r="X105">
        <f>IF(K105=0,"No Discount",IF(K105&lt;=5%,"Low",IF(K105&lt;=15%,"Medium","High")))</f>
        <v/>
      </c>
      <c r="Y105">
        <f>IF(L105&gt;=20000,"High Value",IF(L105&gt;=5000,"Medium Value","Low Value"))</f>
        <v/>
      </c>
      <c r="Z105">
        <f>IF(R105&lt;=3,"Fast",IF(R105&lt;=5,"On Time","Delayed"))</f>
        <v/>
      </c>
    </row>
    <row r="106">
      <c r="A106">
        <f>Raw_Data!A106</f>
        <v/>
      </c>
      <c r="B106" s="11">
        <f>Raw_Data!B106</f>
        <v/>
      </c>
      <c r="C106">
        <f>Raw_Data!C106</f>
        <v/>
      </c>
      <c r="D106">
        <f>Raw_Data!D106</f>
        <v/>
      </c>
      <c r="E106">
        <f>Raw_Data!E106</f>
        <v/>
      </c>
      <c r="F106">
        <f>Raw_Data!F106</f>
        <v/>
      </c>
      <c r="G106">
        <f>Raw_Data!G106</f>
        <v/>
      </c>
      <c r="H106">
        <f>Raw_Data!H106</f>
        <v/>
      </c>
      <c r="I106">
        <f>Raw_Data!I106</f>
        <v/>
      </c>
      <c r="J106" s="12">
        <f>Raw_Data!J106</f>
        <v/>
      </c>
      <c r="K106" s="13">
        <f>Raw_Data!K106</f>
        <v/>
      </c>
      <c r="L106" s="12">
        <f>Raw_Data!L106</f>
        <v/>
      </c>
      <c r="M106" s="12">
        <f>Raw_Data!M106</f>
        <v/>
      </c>
      <c r="N106" s="12">
        <f>Raw_Data!N106</f>
        <v/>
      </c>
      <c r="O106">
        <f>Raw_Data!O106</f>
        <v/>
      </c>
      <c r="P106">
        <f>Raw_Data!P106</f>
        <v/>
      </c>
      <c r="Q106">
        <f>Raw_Data!Q106</f>
        <v/>
      </c>
      <c r="R106">
        <f>Raw_Data!R106</f>
        <v/>
      </c>
      <c r="S106">
        <f>Raw_Data!S106</f>
        <v/>
      </c>
      <c r="T106">
        <f>YEAR(B106)</f>
        <v/>
      </c>
      <c r="U106">
        <f>MONTH(B106)</f>
        <v/>
      </c>
      <c r="V106">
        <f>TEXT(B106,"mmm")</f>
        <v/>
      </c>
      <c r="W106" s="15">
        <f>IFERROR(N106/L106,0)</f>
        <v/>
      </c>
      <c r="X106">
        <f>IF(K106=0,"No Discount",IF(K106&lt;=5%,"Low",IF(K106&lt;=15%,"Medium","High")))</f>
        <v/>
      </c>
      <c r="Y106">
        <f>IF(L106&gt;=20000,"High Value",IF(L106&gt;=5000,"Medium Value","Low Value"))</f>
        <v/>
      </c>
      <c r="Z106">
        <f>IF(R106&lt;=3,"Fast",IF(R106&lt;=5,"On Time","Delayed"))</f>
        <v/>
      </c>
    </row>
    <row r="107">
      <c r="A107">
        <f>Raw_Data!A107</f>
        <v/>
      </c>
      <c r="B107" s="11">
        <f>Raw_Data!B107</f>
        <v/>
      </c>
      <c r="C107">
        <f>Raw_Data!C107</f>
        <v/>
      </c>
      <c r="D107">
        <f>Raw_Data!D107</f>
        <v/>
      </c>
      <c r="E107">
        <f>Raw_Data!E107</f>
        <v/>
      </c>
      <c r="F107">
        <f>Raw_Data!F107</f>
        <v/>
      </c>
      <c r="G107">
        <f>Raw_Data!G107</f>
        <v/>
      </c>
      <c r="H107">
        <f>Raw_Data!H107</f>
        <v/>
      </c>
      <c r="I107">
        <f>Raw_Data!I107</f>
        <v/>
      </c>
      <c r="J107" s="12">
        <f>Raw_Data!J107</f>
        <v/>
      </c>
      <c r="K107" s="13">
        <f>Raw_Data!K107</f>
        <v/>
      </c>
      <c r="L107" s="12">
        <f>Raw_Data!L107</f>
        <v/>
      </c>
      <c r="M107" s="12">
        <f>Raw_Data!M107</f>
        <v/>
      </c>
      <c r="N107" s="12">
        <f>Raw_Data!N107</f>
        <v/>
      </c>
      <c r="O107">
        <f>Raw_Data!O107</f>
        <v/>
      </c>
      <c r="P107">
        <f>Raw_Data!P107</f>
        <v/>
      </c>
      <c r="Q107">
        <f>Raw_Data!Q107</f>
        <v/>
      </c>
      <c r="R107">
        <f>Raw_Data!R107</f>
        <v/>
      </c>
      <c r="S107">
        <f>Raw_Data!S107</f>
        <v/>
      </c>
      <c r="T107">
        <f>YEAR(B107)</f>
        <v/>
      </c>
      <c r="U107">
        <f>MONTH(B107)</f>
        <v/>
      </c>
      <c r="V107">
        <f>TEXT(B107,"mmm")</f>
        <v/>
      </c>
      <c r="W107" s="15">
        <f>IFERROR(N107/L107,0)</f>
        <v/>
      </c>
      <c r="X107">
        <f>IF(K107=0,"No Discount",IF(K107&lt;=5%,"Low",IF(K107&lt;=15%,"Medium","High")))</f>
        <v/>
      </c>
      <c r="Y107">
        <f>IF(L107&gt;=20000,"High Value",IF(L107&gt;=5000,"Medium Value","Low Value"))</f>
        <v/>
      </c>
      <c r="Z107">
        <f>IF(R107&lt;=3,"Fast",IF(R107&lt;=5,"On Time","Delayed"))</f>
        <v/>
      </c>
    </row>
    <row r="108">
      <c r="A108">
        <f>Raw_Data!A108</f>
        <v/>
      </c>
      <c r="B108" s="11">
        <f>Raw_Data!B108</f>
        <v/>
      </c>
      <c r="C108">
        <f>Raw_Data!C108</f>
        <v/>
      </c>
      <c r="D108">
        <f>Raw_Data!D108</f>
        <v/>
      </c>
      <c r="E108">
        <f>Raw_Data!E108</f>
        <v/>
      </c>
      <c r="F108">
        <f>Raw_Data!F108</f>
        <v/>
      </c>
      <c r="G108">
        <f>Raw_Data!G108</f>
        <v/>
      </c>
      <c r="H108">
        <f>Raw_Data!H108</f>
        <v/>
      </c>
      <c r="I108">
        <f>Raw_Data!I108</f>
        <v/>
      </c>
      <c r="J108" s="12">
        <f>Raw_Data!J108</f>
        <v/>
      </c>
      <c r="K108" s="13">
        <f>Raw_Data!K108</f>
        <v/>
      </c>
      <c r="L108" s="12">
        <f>Raw_Data!L108</f>
        <v/>
      </c>
      <c r="M108" s="12">
        <f>Raw_Data!M108</f>
        <v/>
      </c>
      <c r="N108" s="12">
        <f>Raw_Data!N108</f>
        <v/>
      </c>
      <c r="O108">
        <f>Raw_Data!O108</f>
        <v/>
      </c>
      <c r="P108">
        <f>Raw_Data!P108</f>
        <v/>
      </c>
      <c r="Q108">
        <f>Raw_Data!Q108</f>
        <v/>
      </c>
      <c r="R108">
        <f>Raw_Data!R108</f>
        <v/>
      </c>
      <c r="S108">
        <f>Raw_Data!S108</f>
        <v/>
      </c>
      <c r="T108">
        <f>YEAR(B108)</f>
        <v/>
      </c>
      <c r="U108">
        <f>MONTH(B108)</f>
        <v/>
      </c>
      <c r="V108">
        <f>TEXT(B108,"mmm")</f>
        <v/>
      </c>
      <c r="W108" s="15">
        <f>IFERROR(N108/L108,0)</f>
        <v/>
      </c>
      <c r="X108">
        <f>IF(K108=0,"No Discount",IF(K108&lt;=5%,"Low",IF(K108&lt;=15%,"Medium","High")))</f>
        <v/>
      </c>
      <c r="Y108">
        <f>IF(L108&gt;=20000,"High Value",IF(L108&gt;=5000,"Medium Value","Low Value"))</f>
        <v/>
      </c>
      <c r="Z108">
        <f>IF(R108&lt;=3,"Fast",IF(R108&lt;=5,"On Time","Delayed"))</f>
        <v/>
      </c>
    </row>
    <row r="109">
      <c r="A109">
        <f>Raw_Data!A109</f>
        <v/>
      </c>
      <c r="B109" s="11">
        <f>Raw_Data!B109</f>
        <v/>
      </c>
      <c r="C109">
        <f>Raw_Data!C109</f>
        <v/>
      </c>
      <c r="D109">
        <f>Raw_Data!D109</f>
        <v/>
      </c>
      <c r="E109">
        <f>Raw_Data!E109</f>
        <v/>
      </c>
      <c r="F109">
        <f>Raw_Data!F109</f>
        <v/>
      </c>
      <c r="G109">
        <f>Raw_Data!G109</f>
        <v/>
      </c>
      <c r="H109">
        <f>Raw_Data!H109</f>
        <v/>
      </c>
      <c r="I109">
        <f>Raw_Data!I109</f>
        <v/>
      </c>
      <c r="J109" s="12">
        <f>Raw_Data!J109</f>
        <v/>
      </c>
      <c r="K109" s="13">
        <f>Raw_Data!K109</f>
        <v/>
      </c>
      <c r="L109" s="12">
        <f>Raw_Data!L109</f>
        <v/>
      </c>
      <c r="M109" s="12">
        <f>Raw_Data!M109</f>
        <v/>
      </c>
      <c r="N109" s="12">
        <f>Raw_Data!N109</f>
        <v/>
      </c>
      <c r="O109">
        <f>Raw_Data!O109</f>
        <v/>
      </c>
      <c r="P109">
        <f>Raw_Data!P109</f>
        <v/>
      </c>
      <c r="Q109">
        <f>Raw_Data!Q109</f>
        <v/>
      </c>
      <c r="R109">
        <f>Raw_Data!R109</f>
        <v/>
      </c>
      <c r="S109">
        <f>Raw_Data!S109</f>
        <v/>
      </c>
      <c r="T109">
        <f>YEAR(B109)</f>
        <v/>
      </c>
      <c r="U109">
        <f>MONTH(B109)</f>
        <v/>
      </c>
      <c r="V109">
        <f>TEXT(B109,"mmm")</f>
        <v/>
      </c>
      <c r="W109" s="15">
        <f>IFERROR(N109/L109,0)</f>
        <v/>
      </c>
      <c r="X109">
        <f>IF(K109=0,"No Discount",IF(K109&lt;=5%,"Low",IF(K109&lt;=15%,"Medium","High")))</f>
        <v/>
      </c>
      <c r="Y109">
        <f>IF(L109&gt;=20000,"High Value",IF(L109&gt;=5000,"Medium Value","Low Value"))</f>
        <v/>
      </c>
      <c r="Z109">
        <f>IF(R109&lt;=3,"Fast",IF(R109&lt;=5,"On Time","Delayed"))</f>
        <v/>
      </c>
    </row>
    <row r="110">
      <c r="A110">
        <f>Raw_Data!A110</f>
        <v/>
      </c>
      <c r="B110" s="11">
        <f>Raw_Data!B110</f>
        <v/>
      </c>
      <c r="C110">
        <f>Raw_Data!C110</f>
        <v/>
      </c>
      <c r="D110">
        <f>Raw_Data!D110</f>
        <v/>
      </c>
      <c r="E110">
        <f>Raw_Data!E110</f>
        <v/>
      </c>
      <c r="F110">
        <f>Raw_Data!F110</f>
        <v/>
      </c>
      <c r="G110">
        <f>Raw_Data!G110</f>
        <v/>
      </c>
      <c r="H110">
        <f>Raw_Data!H110</f>
        <v/>
      </c>
      <c r="I110">
        <f>Raw_Data!I110</f>
        <v/>
      </c>
      <c r="J110" s="12">
        <f>Raw_Data!J110</f>
        <v/>
      </c>
      <c r="K110" s="13">
        <f>Raw_Data!K110</f>
        <v/>
      </c>
      <c r="L110" s="12">
        <f>Raw_Data!L110</f>
        <v/>
      </c>
      <c r="M110" s="12">
        <f>Raw_Data!M110</f>
        <v/>
      </c>
      <c r="N110" s="12">
        <f>Raw_Data!N110</f>
        <v/>
      </c>
      <c r="O110">
        <f>Raw_Data!O110</f>
        <v/>
      </c>
      <c r="P110">
        <f>Raw_Data!P110</f>
        <v/>
      </c>
      <c r="Q110">
        <f>Raw_Data!Q110</f>
        <v/>
      </c>
      <c r="R110">
        <f>Raw_Data!R110</f>
        <v/>
      </c>
      <c r="S110">
        <f>Raw_Data!S110</f>
        <v/>
      </c>
      <c r="T110">
        <f>YEAR(B110)</f>
        <v/>
      </c>
      <c r="U110">
        <f>MONTH(B110)</f>
        <v/>
      </c>
      <c r="V110">
        <f>TEXT(B110,"mmm")</f>
        <v/>
      </c>
      <c r="W110" s="15">
        <f>IFERROR(N110/L110,0)</f>
        <v/>
      </c>
      <c r="X110">
        <f>IF(K110=0,"No Discount",IF(K110&lt;=5%,"Low",IF(K110&lt;=15%,"Medium","High")))</f>
        <v/>
      </c>
      <c r="Y110">
        <f>IF(L110&gt;=20000,"High Value",IF(L110&gt;=5000,"Medium Value","Low Value"))</f>
        <v/>
      </c>
      <c r="Z110">
        <f>IF(R110&lt;=3,"Fast",IF(R110&lt;=5,"On Time","Delayed"))</f>
        <v/>
      </c>
    </row>
    <row r="111">
      <c r="A111">
        <f>Raw_Data!A111</f>
        <v/>
      </c>
      <c r="B111" s="11">
        <f>Raw_Data!B111</f>
        <v/>
      </c>
      <c r="C111">
        <f>Raw_Data!C111</f>
        <v/>
      </c>
      <c r="D111">
        <f>Raw_Data!D111</f>
        <v/>
      </c>
      <c r="E111">
        <f>Raw_Data!E111</f>
        <v/>
      </c>
      <c r="F111">
        <f>Raw_Data!F111</f>
        <v/>
      </c>
      <c r="G111">
        <f>Raw_Data!G111</f>
        <v/>
      </c>
      <c r="H111">
        <f>Raw_Data!H111</f>
        <v/>
      </c>
      <c r="I111">
        <f>Raw_Data!I111</f>
        <v/>
      </c>
      <c r="J111" s="12">
        <f>Raw_Data!J111</f>
        <v/>
      </c>
      <c r="K111" s="13">
        <f>Raw_Data!K111</f>
        <v/>
      </c>
      <c r="L111" s="12">
        <f>Raw_Data!L111</f>
        <v/>
      </c>
      <c r="M111" s="12">
        <f>Raw_Data!M111</f>
        <v/>
      </c>
      <c r="N111" s="12">
        <f>Raw_Data!N111</f>
        <v/>
      </c>
      <c r="O111">
        <f>Raw_Data!O111</f>
        <v/>
      </c>
      <c r="P111">
        <f>Raw_Data!P111</f>
        <v/>
      </c>
      <c r="Q111">
        <f>Raw_Data!Q111</f>
        <v/>
      </c>
      <c r="R111">
        <f>Raw_Data!R111</f>
        <v/>
      </c>
      <c r="S111">
        <f>Raw_Data!S111</f>
        <v/>
      </c>
      <c r="T111">
        <f>YEAR(B111)</f>
        <v/>
      </c>
      <c r="U111">
        <f>MONTH(B111)</f>
        <v/>
      </c>
      <c r="V111">
        <f>TEXT(B111,"mmm")</f>
        <v/>
      </c>
      <c r="W111" s="15">
        <f>IFERROR(N111/L111,0)</f>
        <v/>
      </c>
      <c r="X111">
        <f>IF(K111=0,"No Discount",IF(K111&lt;=5%,"Low",IF(K111&lt;=15%,"Medium","High")))</f>
        <v/>
      </c>
      <c r="Y111">
        <f>IF(L111&gt;=20000,"High Value",IF(L111&gt;=5000,"Medium Value","Low Value"))</f>
        <v/>
      </c>
      <c r="Z111">
        <f>IF(R111&lt;=3,"Fast",IF(R111&lt;=5,"On Time","Delayed"))</f>
        <v/>
      </c>
    </row>
    <row r="112">
      <c r="A112">
        <f>Raw_Data!A112</f>
        <v/>
      </c>
      <c r="B112" s="11">
        <f>Raw_Data!B112</f>
        <v/>
      </c>
      <c r="C112">
        <f>Raw_Data!C112</f>
        <v/>
      </c>
      <c r="D112">
        <f>Raw_Data!D112</f>
        <v/>
      </c>
      <c r="E112">
        <f>Raw_Data!E112</f>
        <v/>
      </c>
      <c r="F112">
        <f>Raw_Data!F112</f>
        <v/>
      </c>
      <c r="G112">
        <f>Raw_Data!G112</f>
        <v/>
      </c>
      <c r="H112">
        <f>Raw_Data!H112</f>
        <v/>
      </c>
      <c r="I112">
        <f>Raw_Data!I112</f>
        <v/>
      </c>
      <c r="J112" s="12">
        <f>Raw_Data!J112</f>
        <v/>
      </c>
      <c r="K112" s="13">
        <f>Raw_Data!K112</f>
        <v/>
      </c>
      <c r="L112" s="12">
        <f>Raw_Data!L112</f>
        <v/>
      </c>
      <c r="M112" s="12">
        <f>Raw_Data!M112</f>
        <v/>
      </c>
      <c r="N112" s="12">
        <f>Raw_Data!N112</f>
        <v/>
      </c>
      <c r="O112">
        <f>Raw_Data!O112</f>
        <v/>
      </c>
      <c r="P112">
        <f>Raw_Data!P112</f>
        <v/>
      </c>
      <c r="Q112">
        <f>Raw_Data!Q112</f>
        <v/>
      </c>
      <c r="R112">
        <f>Raw_Data!R112</f>
        <v/>
      </c>
      <c r="S112">
        <f>Raw_Data!S112</f>
        <v/>
      </c>
      <c r="T112">
        <f>YEAR(B112)</f>
        <v/>
      </c>
      <c r="U112">
        <f>MONTH(B112)</f>
        <v/>
      </c>
      <c r="V112">
        <f>TEXT(B112,"mmm")</f>
        <v/>
      </c>
      <c r="W112" s="15">
        <f>IFERROR(N112/L112,0)</f>
        <v/>
      </c>
      <c r="X112">
        <f>IF(K112=0,"No Discount",IF(K112&lt;=5%,"Low",IF(K112&lt;=15%,"Medium","High")))</f>
        <v/>
      </c>
      <c r="Y112">
        <f>IF(L112&gt;=20000,"High Value",IF(L112&gt;=5000,"Medium Value","Low Value"))</f>
        <v/>
      </c>
      <c r="Z112">
        <f>IF(R112&lt;=3,"Fast",IF(R112&lt;=5,"On Time","Delayed"))</f>
        <v/>
      </c>
    </row>
    <row r="113">
      <c r="A113">
        <f>Raw_Data!A113</f>
        <v/>
      </c>
      <c r="B113" s="11">
        <f>Raw_Data!B113</f>
        <v/>
      </c>
      <c r="C113">
        <f>Raw_Data!C113</f>
        <v/>
      </c>
      <c r="D113">
        <f>Raw_Data!D113</f>
        <v/>
      </c>
      <c r="E113">
        <f>Raw_Data!E113</f>
        <v/>
      </c>
      <c r="F113">
        <f>Raw_Data!F113</f>
        <v/>
      </c>
      <c r="G113">
        <f>Raw_Data!G113</f>
        <v/>
      </c>
      <c r="H113">
        <f>Raw_Data!H113</f>
        <v/>
      </c>
      <c r="I113">
        <f>Raw_Data!I113</f>
        <v/>
      </c>
      <c r="J113" s="12">
        <f>Raw_Data!J113</f>
        <v/>
      </c>
      <c r="K113" s="13">
        <f>Raw_Data!K113</f>
        <v/>
      </c>
      <c r="L113" s="12">
        <f>Raw_Data!L113</f>
        <v/>
      </c>
      <c r="M113" s="12">
        <f>Raw_Data!M113</f>
        <v/>
      </c>
      <c r="N113" s="12">
        <f>Raw_Data!N113</f>
        <v/>
      </c>
      <c r="O113">
        <f>Raw_Data!O113</f>
        <v/>
      </c>
      <c r="P113">
        <f>Raw_Data!P113</f>
        <v/>
      </c>
      <c r="Q113">
        <f>Raw_Data!Q113</f>
        <v/>
      </c>
      <c r="R113">
        <f>Raw_Data!R113</f>
        <v/>
      </c>
      <c r="S113">
        <f>Raw_Data!S113</f>
        <v/>
      </c>
      <c r="T113">
        <f>YEAR(B113)</f>
        <v/>
      </c>
      <c r="U113">
        <f>MONTH(B113)</f>
        <v/>
      </c>
      <c r="V113">
        <f>TEXT(B113,"mmm")</f>
        <v/>
      </c>
      <c r="W113" s="15">
        <f>IFERROR(N113/L113,0)</f>
        <v/>
      </c>
      <c r="X113">
        <f>IF(K113=0,"No Discount",IF(K113&lt;=5%,"Low",IF(K113&lt;=15%,"Medium","High")))</f>
        <v/>
      </c>
      <c r="Y113">
        <f>IF(L113&gt;=20000,"High Value",IF(L113&gt;=5000,"Medium Value","Low Value"))</f>
        <v/>
      </c>
      <c r="Z113">
        <f>IF(R113&lt;=3,"Fast",IF(R113&lt;=5,"On Time","Delayed"))</f>
        <v/>
      </c>
    </row>
    <row r="114">
      <c r="A114">
        <f>Raw_Data!A114</f>
        <v/>
      </c>
      <c r="B114" s="11">
        <f>Raw_Data!B114</f>
        <v/>
      </c>
      <c r="C114">
        <f>Raw_Data!C114</f>
        <v/>
      </c>
      <c r="D114">
        <f>Raw_Data!D114</f>
        <v/>
      </c>
      <c r="E114">
        <f>Raw_Data!E114</f>
        <v/>
      </c>
      <c r="F114">
        <f>Raw_Data!F114</f>
        <v/>
      </c>
      <c r="G114">
        <f>Raw_Data!G114</f>
        <v/>
      </c>
      <c r="H114">
        <f>Raw_Data!H114</f>
        <v/>
      </c>
      <c r="I114">
        <f>Raw_Data!I114</f>
        <v/>
      </c>
      <c r="J114" s="12">
        <f>Raw_Data!J114</f>
        <v/>
      </c>
      <c r="K114" s="13">
        <f>Raw_Data!K114</f>
        <v/>
      </c>
      <c r="L114" s="12">
        <f>Raw_Data!L114</f>
        <v/>
      </c>
      <c r="M114" s="12">
        <f>Raw_Data!M114</f>
        <v/>
      </c>
      <c r="N114" s="12">
        <f>Raw_Data!N114</f>
        <v/>
      </c>
      <c r="O114">
        <f>Raw_Data!O114</f>
        <v/>
      </c>
      <c r="P114">
        <f>Raw_Data!P114</f>
        <v/>
      </c>
      <c r="Q114">
        <f>Raw_Data!Q114</f>
        <v/>
      </c>
      <c r="R114">
        <f>Raw_Data!R114</f>
        <v/>
      </c>
      <c r="S114">
        <f>Raw_Data!S114</f>
        <v/>
      </c>
      <c r="T114">
        <f>YEAR(B114)</f>
        <v/>
      </c>
      <c r="U114">
        <f>MONTH(B114)</f>
        <v/>
      </c>
      <c r="V114">
        <f>TEXT(B114,"mmm")</f>
        <v/>
      </c>
      <c r="W114" s="15">
        <f>IFERROR(N114/L114,0)</f>
        <v/>
      </c>
      <c r="X114">
        <f>IF(K114=0,"No Discount",IF(K114&lt;=5%,"Low",IF(K114&lt;=15%,"Medium","High")))</f>
        <v/>
      </c>
      <c r="Y114">
        <f>IF(L114&gt;=20000,"High Value",IF(L114&gt;=5000,"Medium Value","Low Value"))</f>
        <v/>
      </c>
      <c r="Z114">
        <f>IF(R114&lt;=3,"Fast",IF(R114&lt;=5,"On Time","Delayed"))</f>
        <v/>
      </c>
    </row>
    <row r="115">
      <c r="A115">
        <f>Raw_Data!A115</f>
        <v/>
      </c>
      <c r="B115" s="11">
        <f>Raw_Data!B115</f>
        <v/>
      </c>
      <c r="C115">
        <f>Raw_Data!C115</f>
        <v/>
      </c>
      <c r="D115">
        <f>Raw_Data!D115</f>
        <v/>
      </c>
      <c r="E115">
        <f>Raw_Data!E115</f>
        <v/>
      </c>
      <c r="F115">
        <f>Raw_Data!F115</f>
        <v/>
      </c>
      <c r="G115">
        <f>Raw_Data!G115</f>
        <v/>
      </c>
      <c r="H115">
        <f>Raw_Data!H115</f>
        <v/>
      </c>
      <c r="I115">
        <f>Raw_Data!I115</f>
        <v/>
      </c>
      <c r="J115" s="12">
        <f>Raw_Data!J115</f>
        <v/>
      </c>
      <c r="K115" s="13">
        <f>Raw_Data!K115</f>
        <v/>
      </c>
      <c r="L115" s="12">
        <f>Raw_Data!L115</f>
        <v/>
      </c>
      <c r="M115" s="12">
        <f>Raw_Data!M115</f>
        <v/>
      </c>
      <c r="N115" s="12">
        <f>Raw_Data!N115</f>
        <v/>
      </c>
      <c r="O115">
        <f>Raw_Data!O115</f>
        <v/>
      </c>
      <c r="P115">
        <f>Raw_Data!P115</f>
        <v/>
      </c>
      <c r="Q115">
        <f>Raw_Data!Q115</f>
        <v/>
      </c>
      <c r="R115">
        <f>Raw_Data!R115</f>
        <v/>
      </c>
      <c r="S115">
        <f>Raw_Data!S115</f>
        <v/>
      </c>
      <c r="T115">
        <f>YEAR(B115)</f>
        <v/>
      </c>
      <c r="U115">
        <f>MONTH(B115)</f>
        <v/>
      </c>
      <c r="V115">
        <f>TEXT(B115,"mmm")</f>
        <v/>
      </c>
      <c r="W115" s="15">
        <f>IFERROR(N115/L115,0)</f>
        <v/>
      </c>
      <c r="X115">
        <f>IF(K115=0,"No Discount",IF(K115&lt;=5%,"Low",IF(K115&lt;=15%,"Medium","High")))</f>
        <v/>
      </c>
      <c r="Y115">
        <f>IF(L115&gt;=20000,"High Value",IF(L115&gt;=5000,"Medium Value","Low Value"))</f>
        <v/>
      </c>
      <c r="Z115">
        <f>IF(R115&lt;=3,"Fast",IF(R115&lt;=5,"On Time","Delayed"))</f>
        <v/>
      </c>
    </row>
    <row r="116">
      <c r="A116">
        <f>Raw_Data!A116</f>
        <v/>
      </c>
      <c r="B116" s="11">
        <f>Raw_Data!B116</f>
        <v/>
      </c>
      <c r="C116">
        <f>Raw_Data!C116</f>
        <v/>
      </c>
      <c r="D116">
        <f>Raw_Data!D116</f>
        <v/>
      </c>
      <c r="E116">
        <f>Raw_Data!E116</f>
        <v/>
      </c>
      <c r="F116">
        <f>Raw_Data!F116</f>
        <v/>
      </c>
      <c r="G116">
        <f>Raw_Data!G116</f>
        <v/>
      </c>
      <c r="H116">
        <f>Raw_Data!H116</f>
        <v/>
      </c>
      <c r="I116">
        <f>Raw_Data!I116</f>
        <v/>
      </c>
      <c r="J116" s="12">
        <f>Raw_Data!J116</f>
        <v/>
      </c>
      <c r="K116" s="13">
        <f>Raw_Data!K116</f>
        <v/>
      </c>
      <c r="L116" s="12">
        <f>Raw_Data!L116</f>
        <v/>
      </c>
      <c r="M116" s="12">
        <f>Raw_Data!M116</f>
        <v/>
      </c>
      <c r="N116" s="12">
        <f>Raw_Data!N116</f>
        <v/>
      </c>
      <c r="O116">
        <f>Raw_Data!O116</f>
        <v/>
      </c>
      <c r="P116">
        <f>Raw_Data!P116</f>
        <v/>
      </c>
      <c r="Q116">
        <f>Raw_Data!Q116</f>
        <v/>
      </c>
      <c r="R116">
        <f>Raw_Data!R116</f>
        <v/>
      </c>
      <c r="S116">
        <f>Raw_Data!S116</f>
        <v/>
      </c>
      <c r="T116">
        <f>YEAR(B116)</f>
        <v/>
      </c>
      <c r="U116">
        <f>MONTH(B116)</f>
        <v/>
      </c>
      <c r="V116">
        <f>TEXT(B116,"mmm")</f>
        <v/>
      </c>
      <c r="W116" s="15">
        <f>IFERROR(N116/L116,0)</f>
        <v/>
      </c>
      <c r="X116">
        <f>IF(K116=0,"No Discount",IF(K116&lt;=5%,"Low",IF(K116&lt;=15%,"Medium","High")))</f>
        <v/>
      </c>
      <c r="Y116">
        <f>IF(L116&gt;=20000,"High Value",IF(L116&gt;=5000,"Medium Value","Low Value"))</f>
        <v/>
      </c>
      <c r="Z116">
        <f>IF(R116&lt;=3,"Fast",IF(R116&lt;=5,"On Time","Delayed"))</f>
        <v/>
      </c>
    </row>
    <row r="117">
      <c r="A117">
        <f>Raw_Data!A117</f>
        <v/>
      </c>
      <c r="B117" s="11">
        <f>Raw_Data!B117</f>
        <v/>
      </c>
      <c r="C117">
        <f>Raw_Data!C117</f>
        <v/>
      </c>
      <c r="D117">
        <f>Raw_Data!D117</f>
        <v/>
      </c>
      <c r="E117">
        <f>Raw_Data!E117</f>
        <v/>
      </c>
      <c r="F117">
        <f>Raw_Data!F117</f>
        <v/>
      </c>
      <c r="G117">
        <f>Raw_Data!G117</f>
        <v/>
      </c>
      <c r="H117">
        <f>Raw_Data!H117</f>
        <v/>
      </c>
      <c r="I117">
        <f>Raw_Data!I117</f>
        <v/>
      </c>
      <c r="J117" s="12">
        <f>Raw_Data!J117</f>
        <v/>
      </c>
      <c r="K117" s="13">
        <f>Raw_Data!K117</f>
        <v/>
      </c>
      <c r="L117" s="12">
        <f>Raw_Data!L117</f>
        <v/>
      </c>
      <c r="M117" s="12">
        <f>Raw_Data!M117</f>
        <v/>
      </c>
      <c r="N117" s="12">
        <f>Raw_Data!N117</f>
        <v/>
      </c>
      <c r="O117">
        <f>Raw_Data!O117</f>
        <v/>
      </c>
      <c r="P117">
        <f>Raw_Data!P117</f>
        <v/>
      </c>
      <c r="Q117">
        <f>Raw_Data!Q117</f>
        <v/>
      </c>
      <c r="R117">
        <f>Raw_Data!R117</f>
        <v/>
      </c>
      <c r="S117">
        <f>Raw_Data!S117</f>
        <v/>
      </c>
      <c r="T117">
        <f>YEAR(B117)</f>
        <v/>
      </c>
      <c r="U117">
        <f>MONTH(B117)</f>
        <v/>
      </c>
      <c r="V117">
        <f>TEXT(B117,"mmm")</f>
        <v/>
      </c>
      <c r="W117" s="15">
        <f>IFERROR(N117/L117,0)</f>
        <v/>
      </c>
      <c r="X117">
        <f>IF(K117=0,"No Discount",IF(K117&lt;=5%,"Low",IF(K117&lt;=15%,"Medium","High")))</f>
        <v/>
      </c>
      <c r="Y117">
        <f>IF(L117&gt;=20000,"High Value",IF(L117&gt;=5000,"Medium Value","Low Value"))</f>
        <v/>
      </c>
      <c r="Z117">
        <f>IF(R117&lt;=3,"Fast",IF(R117&lt;=5,"On Time","Delayed"))</f>
        <v/>
      </c>
    </row>
    <row r="118">
      <c r="A118">
        <f>Raw_Data!A118</f>
        <v/>
      </c>
      <c r="B118" s="11">
        <f>Raw_Data!B118</f>
        <v/>
      </c>
      <c r="C118">
        <f>Raw_Data!C118</f>
        <v/>
      </c>
      <c r="D118">
        <f>Raw_Data!D118</f>
        <v/>
      </c>
      <c r="E118">
        <f>Raw_Data!E118</f>
        <v/>
      </c>
      <c r="F118">
        <f>Raw_Data!F118</f>
        <v/>
      </c>
      <c r="G118">
        <f>Raw_Data!G118</f>
        <v/>
      </c>
      <c r="H118">
        <f>Raw_Data!H118</f>
        <v/>
      </c>
      <c r="I118">
        <f>Raw_Data!I118</f>
        <v/>
      </c>
      <c r="J118" s="12">
        <f>Raw_Data!J118</f>
        <v/>
      </c>
      <c r="K118" s="13">
        <f>Raw_Data!K118</f>
        <v/>
      </c>
      <c r="L118" s="12">
        <f>Raw_Data!L118</f>
        <v/>
      </c>
      <c r="M118" s="12">
        <f>Raw_Data!M118</f>
        <v/>
      </c>
      <c r="N118" s="12">
        <f>Raw_Data!N118</f>
        <v/>
      </c>
      <c r="O118">
        <f>Raw_Data!O118</f>
        <v/>
      </c>
      <c r="P118">
        <f>Raw_Data!P118</f>
        <v/>
      </c>
      <c r="Q118">
        <f>Raw_Data!Q118</f>
        <v/>
      </c>
      <c r="R118">
        <f>Raw_Data!R118</f>
        <v/>
      </c>
      <c r="S118">
        <f>Raw_Data!S118</f>
        <v/>
      </c>
      <c r="T118">
        <f>YEAR(B118)</f>
        <v/>
      </c>
      <c r="U118">
        <f>MONTH(B118)</f>
        <v/>
      </c>
      <c r="V118">
        <f>TEXT(B118,"mmm")</f>
        <v/>
      </c>
      <c r="W118" s="15">
        <f>IFERROR(N118/L118,0)</f>
        <v/>
      </c>
      <c r="X118">
        <f>IF(K118=0,"No Discount",IF(K118&lt;=5%,"Low",IF(K118&lt;=15%,"Medium","High")))</f>
        <v/>
      </c>
      <c r="Y118">
        <f>IF(L118&gt;=20000,"High Value",IF(L118&gt;=5000,"Medium Value","Low Value"))</f>
        <v/>
      </c>
      <c r="Z118">
        <f>IF(R118&lt;=3,"Fast",IF(R118&lt;=5,"On Time","Delayed"))</f>
        <v/>
      </c>
    </row>
    <row r="119">
      <c r="A119">
        <f>Raw_Data!A119</f>
        <v/>
      </c>
      <c r="B119" s="11">
        <f>Raw_Data!B119</f>
        <v/>
      </c>
      <c r="C119">
        <f>Raw_Data!C119</f>
        <v/>
      </c>
      <c r="D119">
        <f>Raw_Data!D119</f>
        <v/>
      </c>
      <c r="E119">
        <f>Raw_Data!E119</f>
        <v/>
      </c>
      <c r="F119">
        <f>Raw_Data!F119</f>
        <v/>
      </c>
      <c r="G119">
        <f>Raw_Data!G119</f>
        <v/>
      </c>
      <c r="H119">
        <f>Raw_Data!H119</f>
        <v/>
      </c>
      <c r="I119">
        <f>Raw_Data!I119</f>
        <v/>
      </c>
      <c r="J119" s="12">
        <f>Raw_Data!J119</f>
        <v/>
      </c>
      <c r="K119" s="13">
        <f>Raw_Data!K119</f>
        <v/>
      </c>
      <c r="L119" s="12">
        <f>Raw_Data!L119</f>
        <v/>
      </c>
      <c r="M119" s="12">
        <f>Raw_Data!M119</f>
        <v/>
      </c>
      <c r="N119" s="12">
        <f>Raw_Data!N119</f>
        <v/>
      </c>
      <c r="O119">
        <f>Raw_Data!O119</f>
        <v/>
      </c>
      <c r="P119">
        <f>Raw_Data!P119</f>
        <v/>
      </c>
      <c r="Q119">
        <f>Raw_Data!Q119</f>
        <v/>
      </c>
      <c r="R119">
        <f>Raw_Data!R119</f>
        <v/>
      </c>
      <c r="S119">
        <f>Raw_Data!S119</f>
        <v/>
      </c>
      <c r="T119">
        <f>YEAR(B119)</f>
        <v/>
      </c>
      <c r="U119">
        <f>MONTH(B119)</f>
        <v/>
      </c>
      <c r="V119">
        <f>TEXT(B119,"mmm")</f>
        <v/>
      </c>
      <c r="W119" s="15">
        <f>IFERROR(N119/L119,0)</f>
        <v/>
      </c>
      <c r="X119">
        <f>IF(K119=0,"No Discount",IF(K119&lt;=5%,"Low",IF(K119&lt;=15%,"Medium","High")))</f>
        <v/>
      </c>
      <c r="Y119">
        <f>IF(L119&gt;=20000,"High Value",IF(L119&gt;=5000,"Medium Value","Low Value"))</f>
        <v/>
      </c>
      <c r="Z119">
        <f>IF(R119&lt;=3,"Fast",IF(R119&lt;=5,"On Time","Delayed"))</f>
        <v/>
      </c>
    </row>
    <row r="120">
      <c r="A120">
        <f>Raw_Data!A120</f>
        <v/>
      </c>
      <c r="B120" s="11">
        <f>Raw_Data!B120</f>
        <v/>
      </c>
      <c r="C120">
        <f>Raw_Data!C120</f>
        <v/>
      </c>
      <c r="D120">
        <f>Raw_Data!D120</f>
        <v/>
      </c>
      <c r="E120">
        <f>Raw_Data!E120</f>
        <v/>
      </c>
      <c r="F120">
        <f>Raw_Data!F120</f>
        <v/>
      </c>
      <c r="G120">
        <f>Raw_Data!G120</f>
        <v/>
      </c>
      <c r="H120">
        <f>Raw_Data!H120</f>
        <v/>
      </c>
      <c r="I120">
        <f>Raw_Data!I120</f>
        <v/>
      </c>
      <c r="J120" s="12">
        <f>Raw_Data!J120</f>
        <v/>
      </c>
      <c r="K120" s="13">
        <f>Raw_Data!K120</f>
        <v/>
      </c>
      <c r="L120" s="12">
        <f>Raw_Data!L120</f>
        <v/>
      </c>
      <c r="M120" s="12">
        <f>Raw_Data!M120</f>
        <v/>
      </c>
      <c r="N120" s="12">
        <f>Raw_Data!N120</f>
        <v/>
      </c>
      <c r="O120">
        <f>Raw_Data!O120</f>
        <v/>
      </c>
      <c r="P120">
        <f>Raw_Data!P120</f>
        <v/>
      </c>
      <c r="Q120">
        <f>Raw_Data!Q120</f>
        <v/>
      </c>
      <c r="R120">
        <f>Raw_Data!R120</f>
        <v/>
      </c>
      <c r="S120">
        <f>Raw_Data!S120</f>
        <v/>
      </c>
      <c r="T120">
        <f>YEAR(B120)</f>
        <v/>
      </c>
      <c r="U120">
        <f>MONTH(B120)</f>
        <v/>
      </c>
      <c r="V120">
        <f>TEXT(B120,"mmm")</f>
        <v/>
      </c>
      <c r="W120" s="15">
        <f>IFERROR(N120/L120,0)</f>
        <v/>
      </c>
      <c r="X120">
        <f>IF(K120=0,"No Discount",IF(K120&lt;=5%,"Low",IF(K120&lt;=15%,"Medium","High")))</f>
        <v/>
      </c>
      <c r="Y120">
        <f>IF(L120&gt;=20000,"High Value",IF(L120&gt;=5000,"Medium Value","Low Value"))</f>
        <v/>
      </c>
      <c r="Z120">
        <f>IF(R120&lt;=3,"Fast",IF(R120&lt;=5,"On Time","Delayed"))</f>
        <v/>
      </c>
    </row>
    <row r="121">
      <c r="A121">
        <f>Raw_Data!A121</f>
        <v/>
      </c>
      <c r="B121" s="11">
        <f>Raw_Data!B121</f>
        <v/>
      </c>
      <c r="C121">
        <f>Raw_Data!C121</f>
        <v/>
      </c>
      <c r="D121">
        <f>Raw_Data!D121</f>
        <v/>
      </c>
      <c r="E121">
        <f>Raw_Data!E121</f>
        <v/>
      </c>
      <c r="F121">
        <f>Raw_Data!F121</f>
        <v/>
      </c>
      <c r="G121">
        <f>Raw_Data!G121</f>
        <v/>
      </c>
      <c r="H121">
        <f>Raw_Data!H121</f>
        <v/>
      </c>
      <c r="I121">
        <f>Raw_Data!I121</f>
        <v/>
      </c>
      <c r="J121" s="12">
        <f>Raw_Data!J121</f>
        <v/>
      </c>
      <c r="K121" s="13">
        <f>Raw_Data!K121</f>
        <v/>
      </c>
      <c r="L121" s="12">
        <f>Raw_Data!L121</f>
        <v/>
      </c>
      <c r="M121" s="12">
        <f>Raw_Data!M121</f>
        <v/>
      </c>
      <c r="N121" s="12">
        <f>Raw_Data!N121</f>
        <v/>
      </c>
      <c r="O121">
        <f>Raw_Data!O121</f>
        <v/>
      </c>
      <c r="P121">
        <f>Raw_Data!P121</f>
        <v/>
      </c>
      <c r="Q121">
        <f>Raw_Data!Q121</f>
        <v/>
      </c>
      <c r="R121">
        <f>Raw_Data!R121</f>
        <v/>
      </c>
      <c r="S121">
        <f>Raw_Data!S121</f>
        <v/>
      </c>
      <c r="T121">
        <f>YEAR(B121)</f>
        <v/>
      </c>
      <c r="U121">
        <f>MONTH(B121)</f>
        <v/>
      </c>
      <c r="V121">
        <f>TEXT(B121,"mmm")</f>
        <v/>
      </c>
      <c r="W121" s="15">
        <f>IFERROR(N121/L121,0)</f>
        <v/>
      </c>
      <c r="X121">
        <f>IF(K121=0,"No Discount",IF(K121&lt;=5%,"Low",IF(K121&lt;=15%,"Medium","High")))</f>
        <v/>
      </c>
      <c r="Y121">
        <f>IF(L121&gt;=20000,"High Value",IF(L121&gt;=5000,"Medium Value","Low Value"))</f>
        <v/>
      </c>
      <c r="Z121">
        <f>IF(R121&lt;=3,"Fast",IF(R121&lt;=5,"On Time","Delayed"))</f>
        <v/>
      </c>
    </row>
    <row r="122">
      <c r="A122">
        <f>Raw_Data!A122</f>
        <v/>
      </c>
      <c r="B122" s="11">
        <f>Raw_Data!B122</f>
        <v/>
      </c>
      <c r="C122">
        <f>Raw_Data!C122</f>
        <v/>
      </c>
      <c r="D122">
        <f>Raw_Data!D122</f>
        <v/>
      </c>
      <c r="E122">
        <f>Raw_Data!E122</f>
        <v/>
      </c>
      <c r="F122">
        <f>Raw_Data!F122</f>
        <v/>
      </c>
      <c r="G122">
        <f>Raw_Data!G122</f>
        <v/>
      </c>
      <c r="H122">
        <f>Raw_Data!H122</f>
        <v/>
      </c>
      <c r="I122">
        <f>Raw_Data!I122</f>
        <v/>
      </c>
      <c r="J122" s="12">
        <f>Raw_Data!J122</f>
        <v/>
      </c>
      <c r="K122" s="13">
        <f>Raw_Data!K122</f>
        <v/>
      </c>
      <c r="L122" s="12">
        <f>Raw_Data!L122</f>
        <v/>
      </c>
      <c r="M122" s="12">
        <f>Raw_Data!M122</f>
        <v/>
      </c>
      <c r="N122" s="12">
        <f>Raw_Data!N122</f>
        <v/>
      </c>
      <c r="O122">
        <f>Raw_Data!O122</f>
        <v/>
      </c>
      <c r="P122">
        <f>Raw_Data!P122</f>
        <v/>
      </c>
      <c r="Q122">
        <f>Raw_Data!Q122</f>
        <v/>
      </c>
      <c r="R122">
        <f>Raw_Data!R122</f>
        <v/>
      </c>
      <c r="S122">
        <f>Raw_Data!S122</f>
        <v/>
      </c>
      <c r="T122">
        <f>YEAR(B122)</f>
        <v/>
      </c>
      <c r="U122">
        <f>MONTH(B122)</f>
        <v/>
      </c>
      <c r="V122">
        <f>TEXT(B122,"mmm")</f>
        <v/>
      </c>
      <c r="W122" s="15">
        <f>IFERROR(N122/L122,0)</f>
        <v/>
      </c>
      <c r="X122">
        <f>IF(K122=0,"No Discount",IF(K122&lt;=5%,"Low",IF(K122&lt;=15%,"Medium","High")))</f>
        <v/>
      </c>
      <c r="Y122">
        <f>IF(L122&gt;=20000,"High Value",IF(L122&gt;=5000,"Medium Value","Low Value"))</f>
        <v/>
      </c>
      <c r="Z122">
        <f>IF(R122&lt;=3,"Fast",IF(R122&lt;=5,"On Time","Delayed"))</f>
        <v/>
      </c>
    </row>
    <row r="123">
      <c r="A123">
        <f>Raw_Data!A123</f>
        <v/>
      </c>
      <c r="B123" s="11">
        <f>Raw_Data!B123</f>
        <v/>
      </c>
      <c r="C123">
        <f>Raw_Data!C123</f>
        <v/>
      </c>
      <c r="D123">
        <f>Raw_Data!D123</f>
        <v/>
      </c>
      <c r="E123">
        <f>Raw_Data!E123</f>
        <v/>
      </c>
      <c r="F123">
        <f>Raw_Data!F123</f>
        <v/>
      </c>
      <c r="G123">
        <f>Raw_Data!G123</f>
        <v/>
      </c>
      <c r="H123">
        <f>Raw_Data!H123</f>
        <v/>
      </c>
      <c r="I123">
        <f>Raw_Data!I123</f>
        <v/>
      </c>
      <c r="J123" s="12">
        <f>Raw_Data!J123</f>
        <v/>
      </c>
      <c r="K123" s="13">
        <f>Raw_Data!K123</f>
        <v/>
      </c>
      <c r="L123" s="12">
        <f>Raw_Data!L123</f>
        <v/>
      </c>
      <c r="M123" s="12">
        <f>Raw_Data!M123</f>
        <v/>
      </c>
      <c r="N123" s="12">
        <f>Raw_Data!N123</f>
        <v/>
      </c>
      <c r="O123">
        <f>Raw_Data!O123</f>
        <v/>
      </c>
      <c r="P123">
        <f>Raw_Data!P123</f>
        <v/>
      </c>
      <c r="Q123">
        <f>Raw_Data!Q123</f>
        <v/>
      </c>
      <c r="R123">
        <f>Raw_Data!R123</f>
        <v/>
      </c>
      <c r="S123">
        <f>Raw_Data!S123</f>
        <v/>
      </c>
      <c r="T123">
        <f>YEAR(B123)</f>
        <v/>
      </c>
      <c r="U123">
        <f>MONTH(B123)</f>
        <v/>
      </c>
      <c r="V123">
        <f>TEXT(B123,"mmm")</f>
        <v/>
      </c>
      <c r="W123" s="15">
        <f>IFERROR(N123/L123,0)</f>
        <v/>
      </c>
      <c r="X123">
        <f>IF(K123=0,"No Discount",IF(K123&lt;=5%,"Low",IF(K123&lt;=15%,"Medium","High")))</f>
        <v/>
      </c>
      <c r="Y123">
        <f>IF(L123&gt;=20000,"High Value",IF(L123&gt;=5000,"Medium Value","Low Value"))</f>
        <v/>
      </c>
      <c r="Z123">
        <f>IF(R123&lt;=3,"Fast",IF(R123&lt;=5,"On Time","Delayed"))</f>
        <v/>
      </c>
    </row>
    <row r="124">
      <c r="A124">
        <f>Raw_Data!A124</f>
        <v/>
      </c>
      <c r="B124" s="11">
        <f>Raw_Data!B124</f>
        <v/>
      </c>
      <c r="C124">
        <f>Raw_Data!C124</f>
        <v/>
      </c>
      <c r="D124">
        <f>Raw_Data!D124</f>
        <v/>
      </c>
      <c r="E124">
        <f>Raw_Data!E124</f>
        <v/>
      </c>
      <c r="F124">
        <f>Raw_Data!F124</f>
        <v/>
      </c>
      <c r="G124">
        <f>Raw_Data!G124</f>
        <v/>
      </c>
      <c r="H124">
        <f>Raw_Data!H124</f>
        <v/>
      </c>
      <c r="I124">
        <f>Raw_Data!I124</f>
        <v/>
      </c>
      <c r="J124" s="12">
        <f>Raw_Data!J124</f>
        <v/>
      </c>
      <c r="K124" s="13">
        <f>Raw_Data!K124</f>
        <v/>
      </c>
      <c r="L124" s="12">
        <f>Raw_Data!L124</f>
        <v/>
      </c>
      <c r="M124" s="12">
        <f>Raw_Data!M124</f>
        <v/>
      </c>
      <c r="N124" s="12">
        <f>Raw_Data!N124</f>
        <v/>
      </c>
      <c r="O124">
        <f>Raw_Data!O124</f>
        <v/>
      </c>
      <c r="P124">
        <f>Raw_Data!P124</f>
        <v/>
      </c>
      <c r="Q124">
        <f>Raw_Data!Q124</f>
        <v/>
      </c>
      <c r="R124">
        <f>Raw_Data!R124</f>
        <v/>
      </c>
      <c r="S124">
        <f>Raw_Data!S124</f>
        <v/>
      </c>
      <c r="T124">
        <f>YEAR(B124)</f>
        <v/>
      </c>
      <c r="U124">
        <f>MONTH(B124)</f>
        <v/>
      </c>
      <c r="V124">
        <f>TEXT(B124,"mmm")</f>
        <v/>
      </c>
      <c r="W124" s="15">
        <f>IFERROR(N124/L124,0)</f>
        <v/>
      </c>
      <c r="X124">
        <f>IF(K124=0,"No Discount",IF(K124&lt;=5%,"Low",IF(K124&lt;=15%,"Medium","High")))</f>
        <v/>
      </c>
      <c r="Y124">
        <f>IF(L124&gt;=20000,"High Value",IF(L124&gt;=5000,"Medium Value","Low Value"))</f>
        <v/>
      </c>
      <c r="Z124">
        <f>IF(R124&lt;=3,"Fast",IF(R124&lt;=5,"On Time","Delayed"))</f>
        <v/>
      </c>
    </row>
    <row r="125">
      <c r="A125">
        <f>Raw_Data!A125</f>
        <v/>
      </c>
      <c r="B125" s="11">
        <f>Raw_Data!B125</f>
        <v/>
      </c>
      <c r="C125">
        <f>Raw_Data!C125</f>
        <v/>
      </c>
      <c r="D125">
        <f>Raw_Data!D125</f>
        <v/>
      </c>
      <c r="E125">
        <f>Raw_Data!E125</f>
        <v/>
      </c>
      <c r="F125">
        <f>Raw_Data!F125</f>
        <v/>
      </c>
      <c r="G125">
        <f>Raw_Data!G125</f>
        <v/>
      </c>
      <c r="H125">
        <f>Raw_Data!H125</f>
        <v/>
      </c>
      <c r="I125">
        <f>Raw_Data!I125</f>
        <v/>
      </c>
      <c r="J125" s="12">
        <f>Raw_Data!J125</f>
        <v/>
      </c>
      <c r="K125" s="13">
        <f>Raw_Data!K125</f>
        <v/>
      </c>
      <c r="L125" s="12">
        <f>Raw_Data!L125</f>
        <v/>
      </c>
      <c r="M125" s="12">
        <f>Raw_Data!M125</f>
        <v/>
      </c>
      <c r="N125" s="12">
        <f>Raw_Data!N125</f>
        <v/>
      </c>
      <c r="O125">
        <f>Raw_Data!O125</f>
        <v/>
      </c>
      <c r="P125">
        <f>Raw_Data!P125</f>
        <v/>
      </c>
      <c r="Q125">
        <f>Raw_Data!Q125</f>
        <v/>
      </c>
      <c r="R125">
        <f>Raw_Data!R125</f>
        <v/>
      </c>
      <c r="S125">
        <f>Raw_Data!S125</f>
        <v/>
      </c>
      <c r="T125">
        <f>YEAR(B125)</f>
        <v/>
      </c>
      <c r="U125">
        <f>MONTH(B125)</f>
        <v/>
      </c>
      <c r="V125">
        <f>TEXT(B125,"mmm")</f>
        <v/>
      </c>
      <c r="W125" s="15">
        <f>IFERROR(N125/L125,0)</f>
        <v/>
      </c>
      <c r="X125">
        <f>IF(K125=0,"No Discount",IF(K125&lt;=5%,"Low",IF(K125&lt;=15%,"Medium","High")))</f>
        <v/>
      </c>
      <c r="Y125">
        <f>IF(L125&gt;=20000,"High Value",IF(L125&gt;=5000,"Medium Value","Low Value"))</f>
        <v/>
      </c>
      <c r="Z125">
        <f>IF(R125&lt;=3,"Fast",IF(R125&lt;=5,"On Time","Delayed"))</f>
        <v/>
      </c>
    </row>
    <row r="126">
      <c r="A126">
        <f>Raw_Data!A126</f>
        <v/>
      </c>
      <c r="B126" s="11">
        <f>Raw_Data!B126</f>
        <v/>
      </c>
      <c r="C126">
        <f>Raw_Data!C126</f>
        <v/>
      </c>
      <c r="D126">
        <f>Raw_Data!D126</f>
        <v/>
      </c>
      <c r="E126">
        <f>Raw_Data!E126</f>
        <v/>
      </c>
      <c r="F126">
        <f>Raw_Data!F126</f>
        <v/>
      </c>
      <c r="G126">
        <f>Raw_Data!G126</f>
        <v/>
      </c>
      <c r="H126">
        <f>Raw_Data!H126</f>
        <v/>
      </c>
      <c r="I126">
        <f>Raw_Data!I126</f>
        <v/>
      </c>
      <c r="J126" s="12">
        <f>Raw_Data!J126</f>
        <v/>
      </c>
      <c r="K126" s="13">
        <f>Raw_Data!K126</f>
        <v/>
      </c>
      <c r="L126" s="12">
        <f>Raw_Data!L126</f>
        <v/>
      </c>
      <c r="M126" s="12">
        <f>Raw_Data!M126</f>
        <v/>
      </c>
      <c r="N126" s="12">
        <f>Raw_Data!N126</f>
        <v/>
      </c>
      <c r="O126">
        <f>Raw_Data!O126</f>
        <v/>
      </c>
      <c r="P126">
        <f>Raw_Data!P126</f>
        <v/>
      </c>
      <c r="Q126">
        <f>Raw_Data!Q126</f>
        <v/>
      </c>
      <c r="R126">
        <f>Raw_Data!R126</f>
        <v/>
      </c>
      <c r="S126">
        <f>Raw_Data!S126</f>
        <v/>
      </c>
      <c r="T126">
        <f>YEAR(B126)</f>
        <v/>
      </c>
      <c r="U126">
        <f>MONTH(B126)</f>
        <v/>
      </c>
      <c r="V126">
        <f>TEXT(B126,"mmm")</f>
        <v/>
      </c>
      <c r="W126" s="15">
        <f>IFERROR(N126/L126,0)</f>
        <v/>
      </c>
      <c r="X126">
        <f>IF(K126=0,"No Discount",IF(K126&lt;=5%,"Low",IF(K126&lt;=15%,"Medium","High")))</f>
        <v/>
      </c>
      <c r="Y126">
        <f>IF(L126&gt;=20000,"High Value",IF(L126&gt;=5000,"Medium Value","Low Value"))</f>
        <v/>
      </c>
      <c r="Z126">
        <f>IF(R126&lt;=3,"Fast",IF(R126&lt;=5,"On Time","Delayed"))</f>
        <v/>
      </c>
    </row>
    <row r="127">
      <c r="A127">
        <f>Raw_Data!A127</f>
        <v/>
      </c>
      <c r="B127" s="11">
        <f>Raw_Data!B127</f>
        <v/>
      </c>
      <c r="C127">
        <f>Raw_Data!C127</f>
        <v/>
      </c>
      <c r="D127">
        <f>Raw_Data!D127</f>
        <v/>
      </c>
      <c r="E127">
        <f>Raw_Data!E127</f>
        <v/>
      </c>
      <c r="F127">
        <f>Raw_Data!F127</f>
        <v/>
      </c>
      <c r="G127">
        <f>Raw_Data!G127</f>
        <v/>
      </c>
      <c r="H127">
        <f>Raw_Data!H127</f>
        <v/>
      </c>
      <c r="I127">
        <f>Raw_Data!I127</f>
        <v/>
      </c>
      <c r="J127" s="12">
        <f>Raw_Data!J127</f>
        <v/>
      </c>
      <c r="K127" s="13">
        <f>Raw_Data!K127</f>
        <v/>
      </c>
      <c r="L127" s="12">
        <f>Raw_Data!L127</f>
        <v/>
      </c>
      <c r="M127" s="12">
        <f>Raw_Data!M127</f>
        <v/>
      </c>
      <c r="N127" s="12">
        <f>Raw_Data!N127</f>
        <v/>
      </c>
      <c r="O127">
        <f>Raw_Data!O127</f>
        <v/>
      </c>
      <c r="P127">
        <f>Raw_Data!P127</f>
        <v/>
      </c>
      <c r="Q127">
        <f>Raw_Data!Q127</f>
        <v/>
      </c>
      <c r="R127">
        <f>Raw_Data!R127</f>
        <v/>
      </c>
      <c r="S127">
        <f>Raw_Data!S127</f>
        <v/>
      </c>
      <c r="T127">
        <f>YEAR(B127)</f>
        <v/>
      </c>
      <c r="U127">
        <f>MONTH(B127)</f>
        <v/>
      </c>
      <c r="V127">
        <f>TEXT(B127,"mmm")</f>
        <v/>
      </c>
      <c r="W127" s="15">
        <f>IFERROR(N127/L127,0)</f>
        <v/>
      </c>
      <c r="X127">
        <f>IF(K127=0,"No Discount",IF(K127&lt;=5%,"Low",IF(K127&lt;=15%,"Medium","High")))</f>
        <v/>
      </c>
      <c r="Y127">
        <f>IF(L127&gt;=20000,"High Value",IF(L127&gt;=5000,"Medium Value","Low Value"))</f>
        <v/>
      </c>
      <c r="Z127">
        <f>IF(R127&lt;=3,"Fast",IF(R127&lt;=5,"On Time","Delayed"))</f>
        <v/>
      </c>
    </row>
    <row r="128">
      <c r="A128">
        <f>Raw_Data!A128</f>
        <v/>
      </c>
      <c r="B128" s="11">
        <f>Raw_Data!B128</f>
        <v/>
      </c>
      <c r="C128">
        <f>Raw_Data!C128</f>
        <v/>
      </c>
      <c r="D128">
        <f>Raw_Data!D128</f>
        <v/>
      </c>
      <c r="E128">
        <f>Raw_Data!E128</f>
        <v/>
      </c>
      <c r="F128">
        <f>Raw_Data!F128</f>
        <v/>
      </c>
      <c r="G128">
        <f>Raw_Data!G128</f>
        <v/>
      </c>
      <c r="H128">
        <f>Raw_Data!H128</f>
        <v/>
      </c>
      <c r="I128">
        <f>Raw_Data!I128</f>
        <v/>
      </c>
      <c r="J128" s="12">
        <f>Raw_Data!J128</f>
        <v/>
      </c>
      <c r="K128" s="13">
        <f>Raw_Data!K128</f>
        <v/>
      </c>
      <c r="L128" s="12">
        <f>Raw_Data!L128</f>
        <v/>
      </c>
      <c r="M128" s="12">
        <f>Raw_Data!M128</f>
        <v/>
      </c>
      <c r="N128" s="12">
        <f>Raw_Data!N128</f>
        <v/>
      </c>
      <c r="O128">
        <f>Raw_Data!O128</f>
        <v/>
      </c>
      <c r="P128">
        <f>Raw_Data!P128</f>
        <v/>
      </c>
      <c r="Q128">
        <f>Raw_Data!Q128</f>
        <v/>
      </c>
      <c r="R128">
        <f>Raw_Data!R128</f>
        <v/>
      </c>
      <c r="S128">
        <f>Raw_Data!S128</f>
        <v/>
      </c>
      <c r="T128">
        <f>YEAR(B128)</f>
        <v/>
      </c>
      <c r="U128">
        <f>MONTH(B128)</f>
        <v/>
      </c>
      <c r="V128">
        <f>TEXT(B128,"mmm")</f>
        <v/>
      </c>
      <c r="W128" s="15">
        <f>IFERROR(N128/L128,0)</f>
        <v/>
      </c>
      <c r="X128">
        <f>IF(K128=0,"No Discount",IF(K128&lt;=5%,"Low",IF(K128&lt;=15%,"Medium","High")))</f>
        <v/>
      </c>
      <c r="Y128">
        <f>IF(L128&gt;=20000,"High Value",IF(L128&gt;=5000,"Medium Value","Low Value"))</f>
        <v/>
      </c>
      <c r="Z128">
        <f>IF(R128&lt;=3,"Fast",IF(R128&lt;=5,"On Time","Delayed"))</f>
        <v/>
      </c>
    </row>
    <row r="129">
      <c r="A129">
        <f>Raw_Data!A129</f>
        <v/>
      </c>
      <c r="B129" s="11">
        <f>Raw_Data!B129</f>
        <v/>
      </c>
      <c r="C129">
        <f>Raw_Data!C129</f>
        <v/>
      </c>
      <c r="D129">
        <f>Raw_Data!D129</f>
        <v/>
      </c>
      <c r="E129">
        <f>Raw_Data!E129</f>
        <v/>
      </c>
      <c r="F129">
        <f>Raw_Data!F129</f>
        <v/>
      </c>
      <c r="G129">
        <f>Raw_Data!G129</f>
        <v/>
      </c>
      <c r="H129">
        <f>Raw_Data!H129</f>
        <v/>
      </c>
      <c r="I129">
        <f>Raw_Data!I129</f>
        <v/>
      </c>
      <c r="J129" s="12">
        <f>Raw_Data!J129</f>
        <v/>
      </c>
      <c r="K129" s="13">
        <f>Raw_Data!K129</f>
        <v/>
      </c>
      <c r="L129" s="12">
        <f>Raw_Data!L129</f>
        <v/>
      </c>
      <c r="M129" s="12">
        <f>Raw_Data!M129</f>
        <v/>
      </c>
      <c r="N129" s="12">
        <f>Raw_Data!N129</f>
        <v/>
      </c>
      <c r="O129">
        <f>Raw_Data!O129</f>
        <v/>
      </c>
      <c r="P129">
        <f>Raw_Data!P129</f>
        <v/>
      </c>
      <c r="Q129">
        <f>Raw_Data!Q129</f>
        <v/>
      </c>
      <c r="R129">
        <f>Raw_Data!R129</f>
        <v/>
      </c>
      <c r="S129">
        <f>Raw_Data!S129</f>
        <v/>
      </c>
      <c r="T129">
        <f>YEAR(B129)</f>
        <v/>
      </c>
      <c r="U129">
        <f>MONTH(B129)</f>
        <v/>
      </c>
      <c r="V129">
        <f>TEXT(B129,"mmm")</f>
        <v/>
      </c>
      <c r="W129" s="15">
        <f>IFERROR(N129/L129,0)</f>
        <v/>
      </c>
      <c r="X129">
        <f>IF(K129=0,"No Discount",IF(K129&lt;=5%,"Low",IF(K129&lt;=15%,"Medium","High")))</f>
        <v/>
      </c>
      <c r="Y129">
        <f>IF(L129&gt;=20000,"High Value",IF(L129&gt;=5000,"Medium Value","Low Value"))</f>
        <v/>
      </c>
      <c r="Z129">
        <f>IF(R129&lt;=3,"Fast",IF(R129&lt;=5,"On Time","Delayed"))</f>
        <v/>
      </c>
    </row>
    <row r="130">
      <c r="A130">
        <f>Raw_Data!A130</f>
        <v/>
      </c>
      <c r="B130" s="11">
        <f>Raw_Data!B130</f>
        <v/>
      </c>
      <c r="C130">
        <f>Raw_Data!C130</f>
        <v/>
      </c>
      <c r="D130">
        <f>Raw_Data!D130</f>
        <v/>
      </c>
      <c r="E130">
        <f>Raw_Data!E130</f>
        <v/>
      </c>
      <c r="F130">
        <f>Raw_Data!F130</f>
        <v/>
      </c>
      <c r="G130">
        <f>Raw_Data!G130</f>
        <v/>
      </c>
      <c r="H130">
        <f>Raw_Data!H130</f>
        <v/>
      </c>
      <c r="I130">
        <f>Raw_Data!I130</f>
        <v/>
      </c>
      <c r="J130" s="12">
        <f>Raw_Data!J130</f>
        <v/>
      </c>
      <c r="K130" s="13">
        <f>Raw_Data!K130</f>
        <v/>
      </c>
      <c r="L130" s="12">
        <f>Raw_Data!L130</f>
        <v/>
      </c>
      <c r="M130" s="12">
        <f>Raw_Data!M130</f>
        <v/>
      </c>
      <c r="N130" s="12">
        <f>Raw_Data!N130</f>
        <v/>
      </c>
      <c r="O130">
        <f>Raw_Data!O130</f>
        <v/>
      </c>
      <c r="P130">
        <f>Raw_Data!P130</f>
        <v/>
      </c>
      <c r="Q130">
        <f>Raw_Data!Q130</f>
        <v/>
      </c>
      <c r="R130">
        <f>Raw_Data!R130</f>
        <v/>
      </c>
      <c r="S130">
        <f>Raw_Data!S130</f>
        <v/>
      </c>
      <c r="T130">
        <f>YEAR(B130)</f>
        <v/>
      </c>
      <c r="U130">
        <f>MONTH(B130)</f>
        <v/>
      </c>
      <c r="V130">
        <f>TEXT(B130,"mmm")</f>
        <v/>
      </c>
      <c r="W130" s="15">
        <f>IFERROR(N130/L130,0)</f>
        <v/>
      </c>
      <c r="X130">
        <f>IF(K130=0,"No Discount",IF(K130&lt;=5%,"Low",IF(K130&lt;=15%,"Medium","High")))</f>
        <v/>
      </c>
      <c r="Y130">
        <f>IF(L130&gt;=20000,"High Value",IF(L130&gt;=5000,"Medium Value","Low Value"))</f>
        <v/>
      </c>
      <c r="Z130">
        <f>IF(R130&lt;=3,"Fast",IF(R130&lt;=5,"On Time","Delayed"))</f>
        <v/>
      </c>
    </row>
    <row r="131">
      <c r="A131">
        <f>Raw_Data!A131</f>
        <v/>
      </c>
      <c r="B131" s="11">
        <f>Raw_Data!B131</f>
        <v/>
      </c>
      <c r="C131">
        <f>Raw_Data!C131</f>
        <v/>
      </c>
      <c r="D131">
        <f>Raw_Data!D131</f>
        <v/>
      </c>
      <c r="E131">
        <f>Raw_Data!E131</f>
        <v/>
      </c>
      <c r="F131">
        <f>Raw_Data!F131</f>
        <v/>
      </c>
      <c r="G131">
        <f>Raw_Data!G131</f>
        <v/>
      </c>
      <c r="H131">
        <f>Raw_Data!H131</f>
        <v/>
      </c>
      <c r="I131">
        <f>Raw_Data!I131</f>
        <v/>
      </c>
      <c r="J131" s="12">
        <f>Raw_Data!J131</f>
        <v/>
      </c>
      <c r="K131" s="13">
        <f>Raw_Data!K131</f>
        <v/>
      </c>
      <c r="L131" s="12">
        <f>Raw_Data!L131</f>
        <v/>
      </c>
      <c r="M131" s="12">
        <f>Raw_Data!M131</f>
        <v/>
      </c>
      <c r="N131" s="12">
        <f>Raw_Data!N131</f>
        <v/>
      </c>
      <c r="O131">
        <f>Raw_Data!O131</f>
        <v/>
      </c>
      <c r="P131">
        <f>Raw_Data!P131</f>
        <v/>
      </c>
      <c r="Q131">
        <f>Raw_Data!Q131</f>
        <v/>
      </c>
      <c r="R131">
        <f>Raw_Data!R131</f>
        <v/>
      </c>
      <c r="S131">
        <f>Raw_Data!S131</f>
        <v/>
      </c>
      <c r="T131">
        <f>YEAR(B131)</f>
        <v/>
      </c>
      <c r="U131">
        <f>MONTH(B131)</f>
        <v/>
      </c>
      <c r="V131">
        <f>TEXT(B131,"mmm")</f>
        <v/>
      </c>
      <c r="W131" s="15">
        <f>IFERROR(N131/L131,0)</f>
        <v/>
      </c>
      <c r="X131">
        <f>IF(K131=0,"No Discount",IF(K131&lt;=5%,"Low",IF(K131&lt;=15%,"Medium","High")))</f>
        <v/>
      </c>
      <c r="Y131">
        <f>IF(L131&gt;=20000,"High Value",IF(L131&gt;=5000,"Medium Value","Low Value"))</f>
        <v/>
      </c>
      <c r="Z131">
        <f>IF(R131&lt;=3,"Fast",IF(R131&lt;=5,"On Time","Delayed"))</f>
        <v/>
      </c>
    </row>
    <row r="132">
      <c r="A132">
        <f>Raw_Data!A132</f>
        <v/>
      </c>
      <c r="B132" s="11">
        <f>Raw_Data!B132</f>
        <v/>
      </c>
      <c r="C132">
        <f>Raw_Data!C132</f>
        <v/>
      </c>
      <c r="D132">
        <f>Raw_Data!D132</f>
        <v/>
      </c>
      <c r="E132">
        <f>Raw_Data!E132</f>
        <v/>
      </c>
      <c r="F132">
        <f>Raw_Data!F132</f>
        <v/>
      </c>
      <c r="G132">
        <f>Raw_Data!G132</f>
        <v/>
      </c>
      <c r="H132">
        <f>Raw_Data!H132</f>
        <v/>
      </c>
      <c r="I132">
        <f>Raw_Data!I132</f>
        <v/>
      </c>
      <c r="J132" s="12">
        <f>Raw_Data!J132</f>
        <v/>
      </c>
      <c r="K132" s="13">
        <f>Raw_Data!K132</f>
        <v/>
      </c>
      <c r="L132" s="12">
        <f>Raw_Data!L132</f>
        <v/>
      </c>
      <c r="M132" s="12">
        <f>Raw_Data!M132</f>
        <v/>
      </c>
      <c r="N132" s="12">
        <f>Raw_Data!N132</f>
        <v/>
      </c>
      <c r="O132">
        <f>Raw_Data!O132</f>
        <v/>
      </c>
      <c r="P132">
        <f>Raw_Data!P132</f>
        <v/>
      </c>
      <c r="Q132">
        <f>Raw_Data!Q132</f>
        <v/>
      </c>
      <c r="R132">
        <f>Raw_Data!R132</f>
        <v/>
      </c>
      <c r="S132">
        <f>Raw_Data!S132</f>
        <v/>
      </c>
      <c r="T132">
        <f>YEAR(B132)</f>
        <v/>
      </c>
      <c r="U132">
        <f>MONTH(B132)</f>
        <v/>
      </c>
      <c r="V132">
        <f>TEXT(B132,"mmm")</f>
        <v/>
      </c>
      <c r="W132" s="15">
        <f>IFERROR(N132/L132,0)</f>
        <v/>
      </c>
      <c r="X132">
        <f>IF(K132=0,"No Discount",IF(K132&lt;=5%,"Low",IF(K132&lt;=15%,"Medium","High")))</f>
        <v/>
      </c>
      <c r="Y132">
        <f>IF(L132&gt;=20000,"High Value",IF(L132&gt;=5000,"Medium Value","Low Value"))</f>
        <v/>
      </c>
      <c r="Z132">
        <f>IF(R132&lt;=3,"Fast",IF(R132&lt;=5,"On Time","Delayed"))</f>
        <v/>
      </c>
    </row>
    <row r="133">
      <c r="A133">
        <f>Raw_Data!A133</f>
        <v/>
      </c>
      <c r="B133" s="11">
        <f>Raw_Data!B133</f>
        <v/>
      </c>
      <c r="C133">
        <f>Raw_Data!C133</f>
        <v/>
      </c>
      <c r="D133">
        <f>Raw_Data!D133</f>
        <v/>
      </c>
      <c r="E133">
        <f>Raw_Data!E133</f>
        <v/>
      </c>
      <c r="F133">
        <f>Raw_Data!F133</f>
        <v/>
      </c>
      <c r="G133">
        <f>Raw_Data!G133</f>
        <v/>
      </c>
      <c r="H133">
        <f>Raw_Data!H133</f>
        <v/>
      </c>
      <c r="I133">
        <f>Raw_Data!I133</f>
        <v/>
      </c>
      <c r="J133" s="12">
        <f>Raw_Data!J133</f>
        <v/>
      </c>
      <c r="K133" s="13">
        <f>Raw_Data!K133</f>
        <v/>
      </c>
      <c r="L133" s="12">
        <f>Raw_Data!L133</f>
        <v/>
      </c>
      <c r="M133" s="12">
        <f>Raw_Data!M133</f>
        <v/>
      </c>
      <c r="N133" s="12">
        <f>Raw_Data!N133</f>
        <v/>
      </c>
      <c r="O133">
        <f>Raw_Data!O133</f>
        <v/>
      </c>
      <c r="P133">
        <f>Raw_Data!P133</f>
        <v/>
      </c>
      <c r="Q133">
        <f>Raw_Data!Q133</f>
        <v/>
      </c>
      <c r="R133">
        <f>Raw_Data!R133</f>
        <v/>
      </c>
      <c r="S133">
        <f>Raw_Data!S133</f>
        <v/>
      </c>
      <c r="T133">
        <f>YEAR(B133)</f>
        <v/>
      </c>
      <c r="U133">
        <f>MONTH(B133)</f>
        <v/>
      </c>
      <c r="V133">
        <f>TEXT(B133,"mmm")</f>
        <v/>
      </c>
      <c r="W133" s="15">
        <f>IFERROR(N133/L133,0)</f>
        <v/>
      </c>
      <c r="X133">
        <f>IF(K133=0,"No Discount",IF(K133&lt;=5%,"Low",IF(K133&lt;=15%,"Medium","High")))</f>
        <v/>
      </c>
      <c r="Y133">
        <f>IF(L133&gt;=20000,"High Value",IF(L133&gt;=5000,"Medium Value","Low Value"))</f>
        <v/>
      </c>
      <c r="Z133">
        <f>IF(R133&lt;=3,"Fast",IF(R133&lt;=5,"On Time","Delayed"))</f>
        <v/>
      </c>
    </row>
    <row r="134">
      <c r="A134">
        <f>Raw_Data!A134</f>
        <v/>
      </c>
      <c r="B134" s="11">
        <f>Raw_Data!B134</f>
        <v/>
      </c>
      <c r="C134">
        <f>Raw_Data!C134</f>
        <v/>
      </c>
      <c r="D134">
        <f>Raw_Data!D134</f>
        <v/>
      </c>
      <c r="E134">
        <f>Raw_Data!E134</f>
        <v/>
      </c>
      <c r="F134">
        <f>Raw_Data!F134</f>
        <v/>
      </c>
      <c r="G134">
        <f>Raw_Data!G134</f>
        <v/>
      </c>
      <c r="H134">
        <f>Raw_Data!H134</f>
        <v/>
      </c>
      <c r="I134">
        <f>Raw_Data!I134</f>
        <v/>
      </c>
      <c r="J134" s="12">
        <f>Raw_Data!J134</f>
        <v/>
      </c>
      <c r="K134" s="13">
        <f>Raw_Data!K134</f>
        <v/>
      </c>
      <c r="L134" s="12">
        <f>Raw_Data!L134</f>
        <v/>
      </c>
      <c r="M134" s="12">
        <f>Raw_Data!M134</f>
        <v/>
      </c>
      <c r="N134" s="12">
        <f>Raw_Data!N134</f>
        <v/>
      </c>
      <c r="O134">
        <f>Raw_Data!O134</f>
        <v/>
      </c>
      <c r="P134">
        <f>Raw_Data!P134</f>
        <v/>
      </c>
      <c r="Q134">
        <f>Raw_Data!Q134</f>
        <v/>
      </c>
      <c r="R134">
        <f>Raw_Data!R134</f>
        <v/>
      </c>
      <c r="S134">
        <f>Raw_Data!S134</f>
        <v/>
      </c>
      <c r="T134">
        <f>YEAR(B134)</f>
        <v/>
      </c>
      <c r="U134">
        <f>MONTH(B134)</f>
        <v/>
      </c>
      <c r="V134">
        <f>TEXT(B134,"mmm")</f>
        <v/>
      </c>
      <c r="W134" s="15">
        <f>IFERROR(N134/L134,0)</f>
        <v/>
      </c>
      <c r="X134">
        <f>IF(K134=0,"No Discount",IF(K134&lt;=5%,"Low",IF(K134&lt;=15%,"Medium","High")))</f>
        <v/>
      </c>
      <c r="Y134">
        <f>IF(L134&gt;=20000,"High Value",IF(L134&gt;=5000,"Medium Value","Low Value"))</f>
        <v/>
      </c>
      <c r="Z134">
        <f>IF(R134&lt;=3,"Fast",IF(R134&lt;=5,"On Time","Delayed"))</f>
        <v/>
      </c>
    </row>
    <row r="135">
      <c r="A135">
        <f>Raw_Data!A135</f>
        <v/>
      </c>
      <c r="B135" s="11">
        <f>Raw_Data!B135</f>
        <v/>
      </c>
      <c r="C135">
        <f>Raw_Data!C135</f>
        <v/>
      </c>
      <c r="D135">
        <f>Raw_Data!D135</f>
        <v/>
      </c>
      <c r="E135">
        <f>Raw_Data!E135</f>
        <v/>
      </c>
      <c r="F135">
        <f>Raw_Data!F135</f>
        <v/>
      </c>
      <c r="G135">
        <f>Raw_Data!G135</f>
        <v/>
      </c>
      <c r="H135">
        <f>Raw_Data!H135</f>
        <v/>
      </c>
      <c r="I135">
        <f>Raw_Data!I135</f>
        <v/>
      </c>
      <c r="J135" s="12">
        <f>Raw_Data!J135</f>
        <v/>
      </c>
      <c r="K135" s="13">
        <f>Raw_Data!K135</f>
        <v/>
      </c>
      <c r="L135" s="12">
        <f>Raw_Data!L135</f>
        <v/>
      </c>
      <c r="M135" s="12">
        <f>Raw_Data!M135</f>
        <v/>
      </c>
      <c r="N135" s="12">
        <f>Raw_Data!N135</f>
        <v/>
      </c>
      <c r="O135">
        <f>Raw_Data!O135</f>
        <v/>
      </c>
      <c r="P135">
        <f>Raw_Data!P135</f>
        <v/>
      </c>
      <c r="Q135">
        <f>Raw_Data!Q135</f>
        <v/>
      </c>
      <c r="R135">
        <f>Raw_Data!R135</f>
        <v/>
      </c>
      <c r="S135">
        <f>Raw_Data!S135</f>
        <v/>
      </c>
      <c r="T135">
        <f>YEAR(B135)</f>
        <v/>
      </c>
      <c r="U135">
        <f>MONTH(B135)</f>
        <v/>
      </c>
      <c r="V135">
        <f>TEXT(B135,"mmm")</f>
        <v/>
      </c>
      <c r="W135" s="15">
        <f>IFERROR(N135/L135,0)</f>
        <v/>
      </c>
      <c r="X135">
        <f>IF(K135=0,"No Discount",IF(K135&lt;=5%,"Low",IF(K135&lt;=15%,"Medium","High")))</f>
        <v/>
      </c>
      <c r="Y135">
        <f>IF(L135&gt;=20000,"High Value",IF(L135&gt;=5000,"Medium Value","Low Value"))</f>
        <v/>
      </c>
      <c r="Z135">
        <f>IF(R135&lt;=3,"Fast",IF(R135&lt;=5,"On Time","Delayed"))</f>
        <v/>
      </c>
    </row>
    <row r="136">
      <c r="A136">
        <f>Raw_Data!A136</f>
        <v/>
      </c>
      <c r="B136" s="11">
        <f>Raw_Data!B136</f>
        <v/>
      </c>
      <c r="C136">
        <f>Raw_Data!C136</f>
        <v/>
      </c>
      <c r="D136">
        <f>Raw_Data!D136</f>
        <v/>
      </c>
      <c r="E136">
        <f>Raw_Data!E136</f>
        <v/>
      </c>
      <c r="F136">
        <f>Raw_Data!F136</f>
        <v/>
      </c>
      <c r="G136">
        <f>Raw_Data!G136</f>
        <v/>
      </c>
      <c r="H136">
        <f>Raw_Data!H136</f>
        <v/>
      </c>
      <c r="I136">
        <f>Raw_Data!I136</f>
        <v/>
      </c>
      <c r="J136" s="12">
        <f>Raw_Data!J136</f>
        <v/>
      </c>
      <c r="K136" s="13">
        <f>Raw_Data!K136</f>
        <v/>
      </c>
      <c r="L136" s="12">
        <f>Raw_Data!L136</f>
        <v/>
      </c>
      <c r="M136" s="12">
        <f>Raw_Data!M136</f>
        <v/>
      </c>
      <c r="N136" s="12">
        <f>Raw_Data!N136</f>
        <v/>
      </c>
      <c r="O136">
        <f>Raw_Data!O136</f>
        <v/>
      </c>
      <c r="P136">
        <f>Raw_Data!P136</f>
        <v/>
      </c>
      <c r="Q136">
        <f>Raw_Data!Q136</f>
        <v/>
      </c>
      <c r="R136">
        <f>Raw_Data!R136</f>
        <v/>
      </c>
      <c r="S136">
        <f>Raw_Data!S136</f>
        <v/>
      </c>
      <c r="T136">
        <f>YEAR(B136)</f>
        <v/>
      </c>
      <c r="U136">
        <f>MONTH(B136)</f>
        <v/>
      </c>
      <c r="V136">
        <f>TEXT(B136,"mmm")</f>
        <v/>
      </c>
      <c r="W136" s="15">
        <f>IFERROR(N136/L136,0)</f>
        <v/>
      </c>
      <c r="X136">
        <f>IF(K136=0,"No Discount",IF(K136&lt;=5%,"Low",IF(K136&lt;=15%,"Medium","High")))</f>
        <v/>
      </c>
      <c r="Y136">
        <f>IF(L136&gt;=20000,"High Value",IF(L136&gt;=5000,"Medium Value","Low Value"))</f>
        <v/>
      </c>
      <c r="Z136">
        <f>IF(R136&lt;=3,"Fast",IF(R136&lt;=5,"On Time","Delayed"))</f>
        <v/>
      </c>
    </row>
    <row r="137">
      <c r="A137">
        <f>Raw_Data!A137</f>
        <v/>
      </c>
      <c r="B137" s="11">
        <f>Raw_Data!B137</f>
        <v/>
      </c>
      <c r="C137">
        <f>Raw_Data!C137</f>
        <v/>
      </c>
      <c r="D137">
        <f>Raw_Data!D137</f>
        <v/>
      </c>
      <c r="E137">
        <f>Raw_Data!E137</f>
        <v/>
      </c>
      <c r="F137">
        <f>Raw_Data!F137</f>
        <v/>
      </c>
      <c r="G137">
        <f>Raw_Data!G137</f>
        <v/>
      </c>
      <c r="H137">
        <f>Raw_Data!H137</f>
        <v/>
      </c>
      <c r="I137">
        <f>Raw_Data!I137</f>
        <v/>
      </c>
      <c r="J137" s="12">
        <f>Raw_Data!J137</f>
        <v/>
      </c>
      <c r="K137" s="13">
        <f>Raw_Data!K137</f>
        <v/>
      </c>
      <c r="L137" s="12">
        <f>Raw_Data!L137</f>
        <v/>
      </c>
      <c r="M137" s="12">
        <f>Raw_Data!M137</f>
        <v/>
      </c>
      <c r="N137" s="12">
        <f>Raw_Data!N137</f>
        <v/>
      </c>
      <c r="O137">
        <f>Raw_Data!O137</f>
        <v/>
      </c>
      <c r="P137">
        <f>Raw_Data!P137</f>
        <v/>
      </c>
      <c r="Q137">
        <f>Raw_Data!Q137</f>
        <v/>
      </c>
      <c r="R137">
        <f>Raw_Data!R137</f>
        <v/>
      </c>
      <c r="S137">
        <f>Raw_Data!S137</f>
        <v/>
      </c>
      <c r="T137">
        <f>YEAR(B137)</f>
        <v/>
      </c>
      <c r="U137">
        <f>MONTH(B137)</f>
        <v/>
      </c>
      <c r="V137">
        <f>TEXT(B137,"mmm")</f>
        <v/>
      </c>
      <c r="W137" s="15">
        <f>IFERROR(N137/L137,0)</f>
        <v/>
      </c>
      <c r="X137">
        <f>IF(K137=0,"No Discount",IF(K137&lt;=5%,"Low",IF(K137&lt;=15%,"Medium","High")))</f>
        <v/>
      </c>
      <c r="Y137">
        <f>IF(L137&gt;=20000,"High Value",IF(L137&gt;=5000,"Medium Value","Low Value"))</f>
        <v/>
      </c>
      <c r="Z137">
        <f>IF(R137&lt;=3,"Fast",IF(R137&lt;=5,"On Time","Delayed"))</f>
        <v/>
      </c>
    </row>
    <row r="138">
      <c r="A138">
        <f>Raw_Data!A138</f>
        <v/>
      </c>
      <c r="B138" s="11">
        <f>Raw_Data!B138</f>
        <v/>
      </c>
      <c r="C138">
        <f>Raw_Data!C138</f>
        <v/>
      </c>
      <c r="D138">
        <f>Raw_Data!D138</f>
        <v/>
      </c>
      <c r="E138">
        <f>Raw_Data!E138</f>
        <v/>
      </c>
      <c r="F138">
        <f>Raw_Data!F138</f>
        <v/>
      </c>
      <c r="G138">
        <f>Raw_Data!G138</f>
        <v/>
      </c>
      <c r="H138">
        <f>Raw_Data!H138</f>
        <v/>
      </c>
      <c r="I138">
        <f>Raw_Data!I138</f>
        <v/>
      </c>
      <c r="J138" s="12">
        <f>Raw_Data!J138</f>
        <v/>
      </c>
      <c r="K138" s="13">
        <f>Raw_Data!K138</f>
        <v/>
      </c>
      <c r="L138" s="12">
        <f>Raw_Data!L138</f>
        <v/>
      </c>
      <c r="M138" s="12">
        <f>Raw_Data!M138</f>
        <v/>
      </c>
      <c r="N138" s="12">
        <f>Raw_Data!N138</f>
        <v/>
      </c>
      <c r="O138">
        <f>Raw_Data!O138</f>
        <v/>
      </c>
      <c r="P138">
        <f>Raw_Data!P138</f>
        <v/>
      </c>
      <c r="Q138">
        <f>Raw_Data!Q138</f>
        <v/>
      </c>
      <c r="R138">
        <f>Raw_Data!R138</f>
        <v/>
      </c>
      <c r="S138">
        <f>Raw_Data!S138</f>
        <v/>
      </c>
      <c r="T138">
        <f>YEAR(B138)</f>
        <v/>
      </c>
      <c r="U138">
        <f>MONTH(B138)</f>
        <v/>
      </c>
      <c r="V138">
        <f>TEXT(B138,"mmm")</f>
        <v/>
      </c>
      <c r="W138" s="15">
        <f>IFERROR(N138/L138,0)</f>
        <v/>
      </c>
      <c r="X138">
        <f>IF(K138=0,"No Discount",IF(K138&lt;=5%,"Low",IF(K138&lt;=15%,"Medium","High")))</f>
        <v/>
      </c>
      <c r="Y138">
        <f>IF(L138&gt;=20000,"High Value",IF(L138&gt;=5000,"Medium Value","Low Value"))</f>
        <v/>
      </c>
      <c r="Z138">
        <f>IF(R138&lt;=3,"Fast",IF(R138&lt;=5,"On Time","Delayed"))</f>
        <v/>
      </c>
    </row>
    <row r="139">
      <c r="A139">
        <f>Raw_Data!A139</f>
        <v/>
      </c>
      <c r="B139" s="11">
        <f>Raw_Data!B139</f>
        <v/>
      </c>
      <c r="C139">
        <f>Raw_Data!C139</f>
        <v/>
      </c>
      <c r="D139">
        <f>Raw_Data!D139</f>
        <v/>
      </c>
      <c r="E139">
        <f>Raw_Data!E139</f>
        <v/>
      </c>
      <c r="F139">
        <f>Raw_Data!F139</f>
        <v/>
      </c>
      <c r="G139">
        <f>Raw_Data!G139</f>
        <v/>
      </c>
      <c r="H139">
        <f>Raw_Data!H139</f>
        <v/>
      </c>
      <c r="I139">
        <f>Raw_Data!I139</f>
        <v/>
      </c>
      <c r="J139" s="12">
        <f>Raw_Data!J139</f>
        <v/>
      </c>
      <c r="K139" s="13">
        <f>Raw_Data!K139</f>
        <v/>
      </c>
      <c r="L139" s="12">
        <f>Raw_Data!L139</f>
        <v/>
      </c>
      <c r="M139" s="12">
        <f>Raw_Data!M139</f>
        <v/>
      </c>
      <c r="N139" s="12">
        <f>Raw_Data!N139</f>
        <v/>
      </c>
      <c r="O139">
        <f>Raw_Data!O139</f>
        <v/>
      </c>
      <c r="P139">
        <f>Raw_Data!P139</f>
        <v/>
      </c>
      <c r="Q139">
        <f>Raw_Data!Q139</f>
        <v/>
      </c>
      <c r="R139">
        <f>Raw_Data!R139</f>
        <v/>
      </c>
      <c r="S139">
        <f>Raw_Data!S139</f>
        <v/>
      </c>
      <c r="T139">
        <f>YEAR(B139)</f>
        <v/>
      </c>
      <c r="U139">
        <f>MONTH(B139)</f>
        <v/>
      </c>
      <c r="V139">
        <f>TEXT(B139,"mmm")</f>
        <v/>
      </c>
      <c r="W139" s="15">
        <f>IFERROR(N139/L139,0)</f>
        <v/>
      </c>
      <c r="X139">
        <f>IF(K139=0,"No Discount",IF(K139&lt;=5%,"Low",IF(K139&lt;=15%,"Medium","High")))</f>
        <v/>
      </c>
      <c r="Y139">
        <f>IF(L139&gt;=20000,"High Value",IF(L139&gt;=5000,"Medium Value","Low Value"))</f>
        <v/>
      </c>
      <c r="Z139">
        <f>IF(R139&lt;=3,"Fast",IF(R139&lt;=5,"On Time","Delayed"))</f>
        <v/>
      </c>
    </row>
    <row r="140">
      <c r="A140">
        <f>Raw_Data!A140</f>
        <v/>
      </c>
      <c r="B140" s="11">
        <f>Raw_Data!B140</f>
        <v/>
      </c>
      <c r="C140">
        <f>Raw_Data!C140</f>
        <v/>
      </c>
      <c r="D140">
        <f>Raw_Data!D140</f>
        <v/>
      </c>
      <c r="E140">
        <f>Raw_Data!E140</f>
        <v/>
      </c>
      <c r="F140">
        <f>Raw_Data!F140</f>
        <v/>
      </c>
      <c r="G140">
        <f>Raw_Data!G140</f>
        <v/>
      </c>
      <c r="H140">
        <f>Raw_Data!H140</f>
        <v/>
      </c>
      <c r="I140">
        <f>Raw_Data!I140</f>
        <v/>
      </c>
      <c r="J140" s="12">
        <f>Raw_Data!J140</f>
        <v/>
      </c>
      <c r="K140" s="13">
        <f>Raw_Data!K140</f>
        <v/>
      </c>
      <c r="L140" s="12">
        <f>Raw_Data!L140</f>
        <v/>
      </c>
      <c r="M140" s="12">
        <f>Raw_Data!M140</f>
        <v/>
      </c>
      <c r="N140" s="12">
        <f>Raw_Data!N140</f>
        <v/>
      </c>
      <c r="O140">
        <f>Raw_Data!O140</f>
        <v/>
      </c>
      <c r="P140">
        <f>Raw_Data!P140</f>
        <v/>
      </c>
      <c r="Q140">
        <f>Raw_Data!Q140</f>
        <v/>
      </c>
      <c r="R140">
        <f>Raw_Data!R140</f>
        <v/>
      </c>
      <c r="S140">
        <f>Raw_Data!S140</f>
        <v/>
      </c>
      <c r="T140">
        <f>YEAR(B140)</f>
        <v/>
      </c>
      <c r="U140">
        <f>MONTH(B140)</f>
        <v/>
      </c>
      <c r="V140">
        <f>TEXT(B140,"mmm")</f>
        <v/>
      </c>
      <c r="W140" s="15">
        <f>IFERROR(N140/L140,0)</f>
        <v/>
      </c>
      <c r="X140">
        <f>IF(K140=0,"No Discount",IF(K140&lt;=5%,"Low",IF(K140&lt;=15%,"Medium","High")))</f>
        <v/>
      </c>
      <c r="Y140">
        <f>IF(L140&gt;=20000,"High Value",IF(L140&gt;=5000,"Medium Value","Low Value"))</f>
        <v/>
      </c>
      <c r="Z140">
        <f>IF(R140&lt;=3,"Fast",IF(R140&lt;=5,"On Time","Delayed"))</f>
        <v/>
      </c>
    </row>
    <row r="141">
      <c r="A141">
        <f>Raw_Data!A141</f>
        <v/>
      </c>
      <c r="B141" s="11">
        <f>Raw_Data!B141</f>
        <v/>
      </c>
      <c r="C141">
        <f>Raw_Data!C141</f>
        <v/>
      </c>
      <c r="D141">
        <f>Raw_Data!D141</f>
        <v/>
      </c>
      <c r="E141">
        <f>Raw_Data!E141</f>
        <v/>
      </c>
      <c r="F141">
        <f>Raw_Data!F141</f>
        <v/>
      </c>
      <c r="G141">
        <f>Raw_Data!G141</f>
        <v/>
      </c>
      <c r="H141">
        <f>Raw_Data!H141</f>
        <v/>
      </c>
      <c r="I141">
        <f>Raw_Data!I141</f>
        <v/>
      </c>
      <c r="J141" s="12">
        <f>Raw_Data!J141</f>
        <v/>
      </c>
      <c r="K141" s="13">
        <f>Raw_Data!K141</f>
        <v/>
      </c>
      <c r="L141" s="12">
        <f>Raw_Data!L141</f>
        <v/>
      </c>
      <c r="M141" s="12">
        <f>Raw_Data!M141</f>
        <v/>
      </c>
      <c r="N141" s="12">
        <f>Raw_Data!N141</f>
        <v/>
      </c>
      <c r="O141">
        <f>Raw_Data!O141</f>
        <v/>
      </c>
      <c r="P141">
        <f>Raw_Data!P141</f>
        <v/>
      </c>
      <c r="Q141">
        <f>Raw_Data!Q141</f>
        <v/>
      </c>
      <c r="R141">
        <f>Raw_Data!R141</f>
        <v/>
      </c>
      <c r="S141">
        <f>Raw_Data!S141</f>
        <v/>
      </c>
      <c r="T141">
        <f>YEAR(B141)</f>
        <v/>
      </c>
      <c r="U141">
        <f>MONTH(B141)</f>
        <v/>
      </c>
      <c r="V141">
        <f>TEXT(B141,"mmm")</f>
        <v/>
      </c>
      <c r="W141" s="15">
        <f>IFERROR(N141/L141,0)</f>
        <v/>
      </c>
      <c r="X141">
        <f>IF(K141=0,"No Discount",IF(K141&lt;=5%,"Low",IF(K141&lt;=15%,"Medium","High")))</f>
        <v/>
      </c>
      <c r="Y141">
        <f>IF(L141&gt;=20000,"High Value",IF(L141&gt;=5000,"Medium Value","Low Value"))</f>
        <v/>
      </c>
      <c r="Z141">
        <f>IF(R141&lt;=3,"Fast",IF(R141&lt;=5,"On Time","Delayed"))</f>
        <v/>
      </c>
    </row>
    <row r="142">
      <c r="A142">
        <f>Raw_Data!A142</f>
        <v/>
      </c>
      <c r="B142" s="11">
        <f>Raw_Data!B142</f>
        <v/>
      </c>
      <c r="C142">
        <f>Raw_Data!C142</f>
        <v/>
      </c>
      <c r="D142">
        <f>Raw_Data!D142</f>
        <v/>
      </c>
      <c r="E142">
        <f>Raw_Data!E142</f>
        <v/>
      </c>
      <c r="F142">
        <f>Raw_Data!F142</f>
        <v/>
      </c>
      <c r="G142">
        <f>Raw_Data!G142</f>
        <v/>
      </c>
      <c r="H142">
        <f>Raw_Data!H142</f>
        <v/>
      </c>
      <c r="I142">
        <f>Raw_Data!I142</f>
        <v/>
      </c>
      <c r="J142" s="12">
        <f>Raw_Data!J142</f>
        <v/>
      </c>
      <c r="K142" s="13">
        <f>Raw_Data!K142</f>
        <v/>
      </c>
      <c r="L142" s="12">
        <f>Raw_Data!L142</f>
        <v/>
      </c>
      <c r="M142" s="12">
        <f>Raw_Data!M142</f>
        <v/>
      </c>
      <c r="N142" s="12">
        <f>Raw_Data!N142</f>
        <v/>
      </c>
      <c r="O142">
        <f>Raw_Data!O142</f>
        <v/>
      </c>
      <c r="P142">
        <f>Raw_Data!P142</f>
        <v/>
      </c>
      <c r="Q142">
        <f>Raw_Data!Q142</f>
        <v/>
      </c>
      <c r="R142">
        <f>Raw_Data!R142</f>
        <v/>
      </c>
      <c r="S142">
        <f>Raw_Data!S142</f>
        <v/>
      </c>
      <c r="T142">
        <f>YEAR(B142)</f>
        <v/>
      </c>
      <c r="U142">
        <f>MONTH(B142)</f>
        <v/>
      </c>
      <c r="V142">
        <f>TEXT(B142,"mmm")</f>
        <v/>
      </c>
      <c r="W142" s="15">
        <f>IFERROR(N142/L142,0)</f>
        <v/>
      </c>
      <c r="X142">
        <f>IF(K142=0,"No Discount",IF(K142&lt;=5%,"Low",IF(K142&lt;=15%,"Medium","High")))</f>
        <v/>
      </c>
      <c r="Y142">
        <f>IF(L142&gt;=20000,"High Value",IF(L142&gt;=5000,"Medium Value","Low Value"))</f>
        <v/>
      </c>
      <c r="Z142">
        <f>IF(R142&lt;=3,"Fast",IF(R142&lt;=5,"On Time","Delayed"))</f>
        <v/>
      </c>
    </row>
    <row r="143">
      <c r="A143">
        <f>Raw_Data!A143</f>
        <v/>
      </c>
      <c r="B143" s="11">
        <f>Raw_Data!B143</f>
        <v/>
      </c>
      <c r="C143">
        <f>Raw_Data!C143</f>
        <v/>
      </c>
      <c r="D143">
        <f>Raw_Data!D143</f>
        <v/>
      </c>
      <c r="E143">
        <f>Raw_Data!E143</f>
        <v/>
      </c>
      <c r="F143">
        <f>Raw_Data!F143</f>
        <v/>
      </c>
      <c r="G143">
        <f>Raw_Data!G143</f>
        <v/>
      </c>
      <c r="H143">
        <f>Raw_Data!H143</f>
        <v/>
      </c>
      <c r="I143">
        <f>Raw_Data!I143</f>
        <v/>
      </c>
      <c r="J143" s="12">
        <f>Raw_Data!J143</f>
        <v/>
      </c>
      <c r="K143" s="13">
        <f>Raw_Data!K143</f>
        <v/>
      </c>
      <c r="L143" s="12">
        <f>Raw_Data!L143</f>
        <v/>
      </c>
      <c r="M143" s="12">
        <f>Raw_Data!M143</f>
        <v/>
      </c>
      <c r="N143" s="12">
        <f>Raw_Data!N143</f>
        <v/>
      </c>
      <c r="O143">
        <f>Raw_Data!O143</f>
        <v/>
      </c>
      <c r="P143">
        <f>Raw_Data!P143</f>
        <v/>
      </c>
      <c r="Q143">
        <f>Raw_Data!Q143</f>
        <v/>
      </c>
      <c r="R143">
        <f>Raw_Data!R143</f>
        <v/>
      </c>
      <c r="S143">
        <f>Raw_Data!S143</f>
        <v/>
      </c>
      <c r="T143">
        <f>YEAR(B143)</f>
        <v/>
      </c>
      <c r="U143">
        <f>MONTH(B143)</f>
        <v/>
      </c>
      <c r="V143">
        <f>TEXT(B143,"mmm")</f>
        <v/>
      </c>
      <c r="W143" s="15">
        <f>IFERROR(N143/L143,0)</f>
        <v/>
      </c>
      <c r="X143">
        <f>IF(K143=0,"No Discount",IF(K143&lt;=5%,"Low",IF(K143&lt;=15%,"Medium","High")))</f>
        <v/>
      </c>
      <c r="Y143">
        <f>IF(L143&gt;=20000,"High Value",IF(L143&gt;=5000,"Medium Value","Low Value"))</f>
        <v/>
      </c>
      <c r="Z143">
        <f>IF(R143&lt;=3,"Fast",IF(R143&lt;=5,"On Time","Delayed"))</f>
        <v/>
      </c>
    </row>
    <row r="144">
      <c r="A144">
        <f>Raw_Data!A144</f>
        <v/>
      </c>
      <c r="B144" s="11">
        <f>Raw_Data!B144</f>
        <v/>
      </c>
      <c r="C144">
        <f>Raw_Data!C144</f>
        <v/>
      </c>
      <c r="D144">
        <f>Raw_Data!D144</f>
        <v/>
      </c>
      <c r="E144">
        <f>Raw_Data!E144</f>
        <v/>
      </c>
      <c r="F144">
        <f>Raw_Data!F144</f>
        <v/>
      </c>
      <c r="G144">
        <f>Raw_Data!G144</f>
        <v/>
      </c>
      <c r="H144">
        <f>Raw_Data!H144</f>
        <v/>
      </c>
      <c r="I144">
        <f>Raw_Data!I144</f>
        <v/>
      </c>
      <c r="J144" s="12">
        <f>Raw_Data!J144</f>
        <v/>
      </c>
      <c r="K144" s="13">
        <f>Raw_Data!K144</f>
        <v/>
      </c>
      <c r="L144" s="12">
        <f>Raw_Data!L144</f>
        <v/>
      </c>
      <c r="M144" s="12">
        <f>Raw_Data!M144</f>
        <v/>
      </c>
      <c r="N144" s="12">
        <f>Raw_Data!N144</f>
        <v/>
      </c>
      <c r="O144">
        <f>Raw_Data!O144</f>
        <v/>
      </c>
      <c r="P144">
        <f>Raw_Data!P144</f>
        <v/>
      </c>
      <c r="Q144">
        <f>Raw_Data!Q144</f>
        <v/>
      </c>
      <c r="R144">
        <f>Raw_Data!R144</f>
        <v/>
      </c>
      <c r="S144">
        <f>Raw_Data!S144</f>
        <v/>
      </c>
      <c r="T144">
        <f>YEAR(B144)</f>
        <v/>
      </c>
      <c r="U144">
        <f>MONTH(B144)</f>
        <v/>
      </c>
      <c r="V144">
        <f>TEXT(B144,"mmm")</f>
        <v/>
      </c>
      <c r="W144" s="15">
        <f>IFERROR(N144/L144,0)</f>
        <v/>
      </c>
      <c r="X144">
        <f>IF(K144=0,"No Discount",IF(K144&lt;=5%,"Low",IF(K144&lt;=15%,"Medium","High")))</f>
        <v/>
      </c>
      <c r="Y144">
        <f>IF(L144&gt;=20000,"High Value",IF(L144&gt;=5000,"Medium Value","Low Value"))</f>
        <v/>
      </c>
      <c r="Z144">
        <f>IF(R144&lt;=3,"Fast",IF(R144&lt;=5,"On Time","Delayed"))</f>
        <v/>
      </c>
    </row>
    <row r="145">
      <c r="A145">
        <f>Raw_Data!A145</f>
        <v/>
      </c>
      <c r="B145" s="11">
        <f>Raw_Data!B145</f>
        <v/>
      </c>
      <c r="C145">
        <f>Raw_Data!C145</f>
        <v/>
      </c>
      <c r="D145">
        <f>Raw_Data!D145</f>
        <v/>
      </c>
      <c r="E145">
        <f>Raw_Data!E145</f>
        <v/>
      </c>
      <c r="F145">
        <f>Raw_Data!F145</f>
        <v/>
      </c>
      <c r="G145">
        <f>Raw_Data!G145</f>
        <v/>
      </c>
      <c r="H145">
        <f>Raw_Data!H145</f>
        <v/>
      </c>
      <c r="I145">
        <f>Raw_Data!I145</f>
        <v/>
      </c>
      <c r="J145" s="12">
        <f>Raw_Data!J145</f>
        <v/>
      </c>
      <c r="K145" s="13">
        <f>Raw_Data!K145</f>
        <v/>
      </c>
      <c r="L145" s="12">
        <f>Raw_Data!L145</f>
        <v/>
      </c>
      <c r="M145" s="12">
        <f>Raw_Data!M145</f>
        <v/>
      </c>
      <c r="N145" s="12">
        <f>Raw_Data!N145</f>
        <v/>
      </c>
      <c r="O145">
        <f>Raw_Data!O145</f>
        <v/>
      </c>
      <c r="P145">
        <f>Raw_Data!P145</f>
        <v/>
      </c>
      <c r="Q145">
        <f>Raw_Data!Q145</f>
        <v/>
      </c>
      <c r="R145">
        <f>Raw_Data!R145</f>
        <v/>
      </c>
      <c r="S145">
        <f>Raw_Data!S145</f>
        <v/>
      </c>
      <c r="T145">
        <f>YEAR(B145)</f>
        <v/>
      </c>
      <c r="U145">
        <f>MONTH(B145)</f>
        <v/>
      </c>
      <c r="V145">
        <f>TEXT(B145,"mmm")</f>
        <v/>
      </c>
      <c r="W145" s="15">
        <f>IFERROR(N145/L145,0)</f>
        <v/>
      </c>
      <c r="X145">
        <f>IF(K145=0,"No Discount",IF(K145&lt;=5%,"Low",IF(K145&lt;=15%,"Medium","High")))</f>
        <v/>
      </c>
      <c r="Y145">
        <f>IF(L145&gt;=20000,"High Value",IF(L145&gt;=5000,"Medium Value","Low Value"))</f>
        <v/>
      </c>
      <c r="Z145">
        <f>IF(R145&lt;=3,"Fast",IF(R145&lt;=5,"On Time","Delayed"))</f>
        <v/>
      </c>
    </row>
    <row r="146">
      <c r="A146">
        <f>Raw_Data!A146</f>
        <v/>
      </c>
      <c r="B146" s="11">
        <f>Raw_Data!B146</f>
        <v/>
      </c>
      <c r="C146">
        <f>Raw_Data!C146</f>
        <v/>
      </c>
      <c r="D146">
        <f>Raw_Data!D146</f>
        <v/>
      </c>
      <c r="E146">
        <f>Raw_Data!E146</f>
        <v/>
      </c>
      <c r="F146">
        <f>Raw_Data!F146</f>
        <v/>
      </c>
      <c r="G146">
        <f>Raw_Data!G146</f>
        <v/>
      </c>
      <c r="H146">
        <f>Raw_Data!H146</f>
        <v/>
      </c>
      <c r="I146">
        <f>Raw_Data!I146</f>
        <v/>
      </c>
      <c r="J146" s="12">
        <f>Raw_Data!J146</f>
        <v/>
      </c>
      <c r="K146" s="13">
        <f>Raw_Data!K146</f>
        <v/>
      </c>
      <c r="L146" s="12">
        <f>Raw_Data!L146</f>
        <v/>
      </c>
      <c r="M146" s="12">
        <f>Raw_Data!M146</f>
        <v/>
      </c>
      <c r="N146" s="12">
        <f>Raw_Data!N146</f>
        <v/>
      </c>
      <c r="O146">
        <f>Raw_Data!O146</f>
        <v/>
      </c>
      <c r="P146">
        <f>Raw_Data!P146</f>
        <v/>
      </c>
      <c r="Q146">
        <f>Raw_Data!Q146</f>
        <v/>
      </c>
      <c r="R146">
        <f>Raw_Data!R146</f>
        <v/>
      </c>
      <c r="S146">
        <f>Raw_Data!S146</f>
        <v/>
      </c>
      <c r="T146">
        <f>YEAR(B146)</f>
        <v/>
      </c>
      <c r="U146">
        <f>MONTH(B146)</f>
        <v/>
      </c>
      <c r="V146">
        <f>TEXT(B146,"mmm")</f>
        <v/>
      </c>
      <c r="W146" s="15">
        <f>IFERROR(N146/L146,0)</f>
        <v/>
      </c>
      <c r="X146">
        <f>IF(K146=0,"No Discount",IF(K146&lt;=5%,"Low",IF(K146&lt;=15%,"Medium","High")))</f>
        <v/>
      </c>
      <c r="Y146">
        <f>IF(L146&gt;=20000,"High Value",IF(L146&gt;=5000,"Medium Value","Low Value"))</f>
        <v/>
      </c>
      <c r="Z146">
        <f>IF(R146&lt;=3,"Fast",IF(R146&lt;=5,"On Time","Delayed"))</f>
        <v/>
      </c>
    </row>
    <row r="147">
      <c r="A147">
        <f>Raw_Data!A147</f>
        <v/>
      </c>
      <c r="B147" s="11">
        <f>Raw_Data!B147</f>
        <v/>
      </c>
      <c r="C147">
        <f>Raw_Data!C147</f>
        <v/>
      </c>
      <c r="D147">
        <f>Raw_Data!D147</f>
        <v/>
      </c>
      <c r="E147">
        <f>Raw_Data!E147</f>
        <v/>
      </c>
      <c r="F147">
        <f>Raw_Data!F147</f>
        <v/>
      </c>
      <c r="G147">
        <f>Raw_Data!G147</f>
        <v/>
      </c>
      <c r="H147">
        <f>Raw_Data!H147</f>
        <v/>
      </c>
      <c r="I147">
        <f>Raw_Data!I147</f>
        <v/>
      </c>
      <c r="J147" s="12">
        <f>Raw_Data!J147</f>
        <v/>
      </c>
      <c r="K147" s="13">
        <f>Raw_Data!K147</f>
        <v/>
      </c>
      <c r="L147" s="12">
        <f>Raw_Data!L147</f>
        <v/>
      </c>
      <c r="M147" s="12">
        <f>Raw_Data!M147</f>
        <v/>
      </c>
      <c r="N147" s="12">
        <f>Raw_Data!N147</f>
        <v/>
      </c>
      <c r="O147">
        <f>Raw_Data!O147</f>
        <v/>
      </c>
      <c r="P147">
        <f>Raw_Data!P147</f>
        <v/>
      </c>
      <c r="Q147">
        <f>Raw_Data!Q147</f>
        <v/>
      </c>
      <c r="R147">
        <f>Raw_Data!R147</f>
        <v/>
      </c>
      <c r="S147">
        <f>Raw_Data!S147</f>
        <v/>
      </c>
      <c r="T147">
        <f>YEAR(B147)</f>
        <v/>
      </c>
      <c r="U147">
        <f>MONTH(B147)</f>
        <v/>
      </c>
      <c r="V147">
        <f>TEXT(B147,"mmm")</f>
        <v/>
      </c>
      <c r="W147" s="15">
        <f>IFERROR(N147/L147,0)</f>
        <v/>
      </c>
      <c r="X147">
        <f>IF(K147=0,"No Discount",IF(K147&lt;=5%,"Low",IF(K147&lt;=15%,"Medium","High")))</f>
        <v/>
      </c>
      <c r="Y147">
        <f>IF(L147&gt;=20000,"High Value",IF(L147&gt;=5000,"Medium Value","Low Value"))</f>
        <v/>
      </c>
      <c r="Z147">
        <f>IF(R147&lt;=3,"Fast",IF(R147&lt;=5,"On Time","Delayed"))</f>
        <v/>
      </c>
    </row>
    <row r="148">
      <c r="A148">
        <f>Raw_Data!A148</f>
        <v/>
      </c>
      <c r="B148" s="11">
        <f>Raw_Data!B148</f>
        <v/>
      </c>
      <c r="C148">
        <f>Raw_Data!C148</f>
        <v/>
      </c>
      <c r="D148">
        <f>Raw_Data!D148</f>
        <v/>
      </c>
      <c r="E148">
        <f>Raw_Data!E148</f>
        <v/>
      </c>
      <c r="F148">
        <f>Raw_Data!F148</f>
        <v/>
      </c>
      <c r="G148">
        <f>Raw_Data!G148</f>
        <v/>
      </c>
      <c r="H148">
        <f>Raw_Data!H148</f>
        <v/>
      </c>
      <c r="I148">
        <f>Raw_Data!I148</f>
        <v/>
      </c>
      <c r="J148" s="12">
        <f>Raw_Data!J148</f>
        <v/>
      </c>
      <c r="K148" s="13">
        <f>Raw_Data!K148</f>
        <v/>
      </c>
      <c r="L148" s="12">
        <f>Raw_Data!L148</f>
        <v/>
      </c>
      <c r="M148" s="12">
        <f>Raw_Data!M148</f>
        <v/>
      </c>
      <c r="N148" s="12">
        <f>Raw_Data!N148</f>
        <v/>
      </c>
      <c r="O148">
        <f>Raw_Data!O148</f>
        <v/>
      </c>
      <c r="P148">
        <f>Raw_Data!P148</f>
        <v/>
      </c>
      <c r="Q148">
        <f>Raw_Data!Q148</f>
        <v/>
      </c>
      <c r="R148">
        <f>Raw_Data!R148</f>
        <v/>
      </c>
      <c r="S148">
        <f>Raw_Data!S148</f>
        <v/>
      </c>
      <c r="T148">
        <f>YEAR(B148)</f>
        <v/>
      </c>
      <c r="U148">
        <f>MONTH(B148)</f>
        <v/>
      </c>
      <c r="V148">
        <f>TEXT(B148,"mmm")</f>
        <v/>
      </c>
      <c r="W148" s="15">
        <f>IFERROR(N148/L148,0)</f>
        <v/>
      </c>
      <c r="X148">
        <f>IF(K148=0,"No Discount",IF(K148&lt;=5%,"Low",IF(K148&lt;=15%,"Medium","High")))</f>
        <v/>
      </c>
      <c r="Y148">
        <f>IF(L148&gt;=20000,"High Value",IF(L148&gt;=5000,"Medium Value","Low Value"))</f>
        <v/>
      </c>
      <c r="Z148">
        <f>IF(R148&lt;=3,"Fast",IF(R148&lt;=5,"On Time","Delayed"))</f>
        <v/>
      </c>
    </row>
    <row r="149">
      <c r="A149">
        <f>Raw_Data!A149</f>
        <v/>
      </c>
      <c r="B149" s="11">
        <f>Raw_Data!B149</f>
        <v/>
      </c>
      <c r="C149">
        <f>Raw_Data!C149</f>
        <v/>
      </c>
      <c r="D149">
        <f>Raw_Data!D149</f>
        <v/>
      </c>
      <c r="E149">
        <f>Raw_Data!E149</f>
        <v/>
      </c>
      <c r="F149">
        <f>Raw_Data!F149</f>
        <v/>
      </c>
      <c r="G149">
        <f>Raw_Data!G149</f>
        <v/>
      </c>
      <c r="H149">
        <f>Raw_Data!H149</f>
        <v/>
      </c>
      <c r="I149">
        <f>Raw_Data!I149</f>
        <v/>
      </c>
      <c r="J149" s="12">
        <f>Raw_Data!J149</f>
        <v/>
      </c>
      <c r="K149" s="13">
        <f>Raw_Data!K149</f>
        <v/>
      </c>
      <c r="L149" s="12">
        <f>Raw_Data!L149</f>
        <v/>
      </c>
      <c r="M149" s="12">
        <f>Raw_Data!M149</f>
        <v/>
      </c>
      <c r="N149" s="12">
        <f>Raw_Data!N149</f>
        <v/>
      </c>
      <c r="O149">
        <f>Raw_Data!O149</f>
        <v/>
      </c>
      <c r="P149">
        <f>Raw_Data!P149</f>
        <v/>
      </c>
      <c r="Q149">
        <f>Raw_Data!Q149</f>
        <v/>
      </c>
      <c r="R149">
        <f>Raw_Data!R149</f>
        <v/>
      </c>
      <c r="S149">
        <f>Raw_Data!S149</f>
        <v/>
      </c>
      <c r="T149">
        <f>YEAR(B149)</f>
        <v/>
      </c>
      <c r="U149">
        <f>MONTH(B149)</f>
        <v/>
      </c>
      <c r="V149">
        <f>TEXT(B149,"mmm")</f>
        <v/>
      </c>
      <c r="W149" s="15">
        <f>IFERROR(N149/L149,0)</f>
        <v/>
      </c>
      <c r="X149">
        <f>IF(K149=0,"No Discount",IF(K149&lt;=5%,"Low",IF(K149&lt;=15%,"Medium","High")))</f>
        <v/>
      </c>
      <c r="Y149">
        <f>IF(L149&gt;=20000,"High Value",IF(L149&gt;=5000,"Medium Value","Low Value"))</f>
        <v/>
      </c>
      <c r="Z149">
        <f>IF(R149&lt;=3,"Fast",IF(R149&lt;=5,"On Time","Delayed"))</f>
        <v/>
      </c>
    </row>
    <row r="150">
      <c r="A150">
        <f>Raw_Data!A150</f>
        <v/>
      </c>
      <c r="B150" s="11">
        <f>Raw_Data!B150</f>
        <v/>
      </c>
      <c r="C150">
        <f>Raw_Data!C150</f>
        <v/>
      </c>
      <c r="D150">
        <f>Raw_Data!D150</f>
        <v/>
      </c>
      <c r="E150">
        <f>Raw_Data!E150</f>
        <v/>
      </c>
      <c r="F150">
        <f>Raw_Data!F150</f>
        <v/>
      </c>
      <c r="G150">
        <f>Raw_Data!G150</f>
        <v/>
      </c>
      <c r="H150">
        <f>Raw_Data!H150</f>
        <v/>
      </c>
      <c r="I150">
        <f>Raw_Data!I150</f>
        <v/>
      </c>
      <c r="J150" s="12">
        <f>Raw_Data!J150</f>
        <v/>
      </c>
      <c r="K150" s="13">
        <f>Raw_Data!K150</f>
        <v/>
      </c>
      <c r="L150" s="12">
        <f>Raw_Data!L150</f>
        <v/>
      </c>
      <c r="M150" s="12">
        <f>Raw_Data!M150</f>
        <v/>
      </c>
      <c r="N150" s="12">
        <f>Raw_Data!N150</f>
        <v/>
      </c>
      <c r="O150">
        <f>Raw_Data!O150</f>
        <v/>
      </c>
      <c r="P150">
        <f>Raw_Data!P150</f>
        <v/>
      </c>
      <c r="Q150">
        <f>Raw_Data!Q150</f>
        <v/>
      </c>
      <c r="R150">
        <f>Raw_Data!R150</f>
        <v/>
      </c>
      <c r="S150">
        <f>Raw_Data!S150</f>
        <v/>
      </c>
      <c r="T150">
        <f>YEAR(B150)</f>
        <v/>
      </c>
      <c r="U150">
        <f>MONTH(B150)</f>
        <v/>
      </c>
      <c r="V150">
        <f>TEXT(B150,"mmm")</f>
        <v/>
      </c>
      <c r="W150" s="15">
        <f>IFERROR(N150/L150,0)</f>
        <v/>
      </c>
      <c r="X150">
        <f>IF(K150=0,"No Discount",IF(K150&lt;=5%,"Low",IF(K150&lt;=15%,"Medium","High")))</f>
        <v/>
      </c>
      <c r="Y150">
        <f>IF(L150&gt;=20000,"High Value",IF(L150&gt;=5000,"Medium Value","Low Value"))</f>
        <v/>
      </c>
      <c r="Z150">
        <f>IF(R150&lt;=3,"Fast",IF(R150&lt;=5,"On Time","Delayed"))</f>
        <v/>
      </c>
    </row>
    <row r="151">
      <c r="A151">
        <f>Raw_Data!A151</f>
        <v/>
      </c>
      <c r="B151" s="11">
        <f>Raw_Data!B151</f>
        <v/>
      </c>
      <c r="C151">
        <f>Raw_Data!C151</f>
        <v/>
      </c>
      <c r="D151">
        <f>Raw_Data!D151</f>
        <v/>
      </c>
      <c r="E151">
        <f>Raw_Data!E151</f>
        <v/>
      </c>
      <c r="F151">
        <f>Raw_Data!F151</f>
        <v/>
      </c>
      <c r="G151">
        <f>Raw_Data!G151</f>
        <v/>
      </c>
      <c r="H151">
        <f>Raw_Data!H151</f>
        <v/>
      </c>
      <c r="I151">
        <f>Raw_Data!I151</f>
        <v/>
      </c>
      <c r="J151" s="12">
        <f>Raw_Data!J151</f>
        <v/>
      </c>
      <c r="K151" s="13">
        <f>Raw_Data!K151</f>
        <v/>
      </c>
      <c r="L151" s="12">
        <f>Raw_Data!L151</f>
        <v/>
      </c>
      <c r="M151" s="12">
        <f>Raw_Data!M151</f>
        <v/>
      </c>
      <c r="N151" s="12">
        <f>Raw_Data!N151</f>
        <v/>
      </c>
      <c r="O151">
        <f>Raw_Data!O151</f>
        <v/>
      </c>
      <c r="P151">
        <f>Raw_Data!P151</f>
        <v/>
      </c>
      <c r="Q151">
        <f>Raw_Data!Q151</f>
        <v/>
      </c>
      <c r="R151">
        <f>Raw_Data!R151</f>
        <v/>
      </c>
      <c r="S151">
        <f>Raw_Data!S151</f>
        <v/>
      </c>
      <c r="T151">
        <f>YEAR(B151)</f>
        <v/>
      </c>
      <c r="U151">
        <f>MONTH(B151)</f>
        <v/>
      </c>
      <c r="V151">
        <f>TEXT(B151,"mmm")</f>
        <v/>
      </c>
      <c r="W151" s="15">
        <f>IFERROR(N151/L151,0)</f>
        <v/>
      </c>
      <c r="X151">
        <f>IF(K151=0,"No Discount",IF(K151&lt;=5%,"Low",IF(K151&lt;=15%,"Medium","High")))</f>
        <v/>
      </c>
      <c r="Y151">
        <f>IF(L151&gt;=20000,"High Value",IF(L151&gt;=5000,"Medium Value","Low Value"))</f>
        <v/>
      </c>
      <c r="Z151">
        <f>IF(R151&lt;=3,"Fast",IF(R151&lt;=5,"On Time","Delayed"))</f>
        <v/>
      </c>
    </row>
    <row r="152">
      <c r="A152">
        <f>Raw_Data!A152</f>
        <v/>
      </c>
      <c r="B152" s="11">
        <f>Raw_Data!B152</f>
        <v/>
      </c>
      <c r="C152">
        <f>Raw_Data!C152</f>
        <v/>
      </c>
      <c r="D152">
        <f>Raw_Data!D152</f>
        <v/>
      </c>
      <c r="E152">
        <f>Raw_Data!E152</f>
        <v/>
      </c>
      <c r="F152">
        <f>Raw_Data!F152</f>
        <v/>
      </c>
      <c r="G152">
        <f>Raw_Data!G152</f>
        <v/>
      </c>
      <c r="H152">
        <f>Raw_Data!H152</f>
        <v/>
      </c>
      <c r="I152">
        <f>Raw_Data!I152</f>
        <v/>
      </c>
      <c r="J152" s="12">
        <f>Raw_Data!J152</f>
        <v/>
      </c>
      <c r="K152" s="13">
        <f>Raw_Data!K152</f>
        <v/>
      </c>
      <c r="L152" s="12">
        <f>Raw_Data!L152</f>
        <v/>
      </c>
      <c r="M152" s="12">
        <f>Raw_Data!M152</f>
        <v/>
      </c>
      <c r="N152" s="12">
        <f>Raw_Data!N152</f>
        <v/>
      </c>
      <c r="O152">
        <f>Raw_Data!O152</f>
        <v/>
      </c>
      <c r="P152">
        <f>Raw_Data!P152</f>
        <v/>
      </c>
      <c r="Q152">
        <f>Raw_Data!Q152</f>
        <v/>
      </c>
      <c r="R152">
        <f>Raw_Data!R152</f>
        <v/>
      </c>
      <c r="S152">
        <f>Raw_Data!S152</f>
        <v/>
      </c>
      <c r="T152">
        <f>YEAR(B152)</f>
        <v/>
      </c>
      <c r="U152">
        <f>MONTH(B152)</f>
        <v/>
      </c>
      <c r="V152">
        <f>TEXT(B152,"mmm")</f>
        <v/>
      </c>
      <c r="W152" s="15">
        <f>IFERROR(N152/L152,0)</f>
        <v/>
      </c>
      <c r="X152">
        <f>IF(K152=0,"No Discount",IF(K152&lt;=5%,"Low",IF(K152&lt;=15%,"Medium","High")))</f>
        <v/>
      </c>
      <c r="Y152">
        <f>IF(L152&gt;=20000,"High Value",IF(L152&gt;=5000,"Medium Value","Low Value"))</f>
        <v/>
      </c>
      <c r="Z152">
        <f>IF(R152&lt;=3,"Fast",IF(R152&lt;=5,"On Time","Delayed"))</f>
        <v/>
      </c>
    </row>
    <row r="153">
      <c r="A153">
        <f>Raw_Data!A153</f>
        <v/>
      </c>
      <c r="B153" s="11">
        <f>Raw_Data!B153</f>
        <v/>
      </c>
      <c r="C153">
        <f>Raw_Data!C153</f>
        <v/>
      </c>
      <c r="D153">
        <f>Raw_Data!D153</f>
        <v/>
      </c>
      <c r="E153">
        <f>Raw_Data!E153</f>
        <v/>
      </c>
      <c r="F153">
        <f>Raw_Data!F153</f>
        <v/>
      </c>
      <c r="G153">
        <f>Raw_Data!G153</f>
        <v/>
      </c>
      <c r="H153">
        <f>Raw_Data!H153</f>
        <v/>
      </c>
      <c r="I153">
        <f>Raw_Data!I153</f>
        <v/>
      </c>
      <c r="J153" s="12">
        <f>Raw_Data!J153</f>
        <v/>
      </c>
      <c r="K153" s="13">
        <f>Raw_Data!K153</f>
        <v/>
      </c>
      <c r="L153" s="12">
        <f>Raw_Data!L153</f>
        <v/>
      </c>
      <c r="M153" s="12">
        <f>Raw_Data!M153</f>
        <v/>
      </c>
      <c r="N153" s="12">
        <f>Raw_Data!N153</f>
        <v/>
      </c>
      <c r="O153">
        <f>Raw_Data!O153</f>
        <v/>
      </c>
      <c r="P153">
        <f>Raw_Data!P153</f>
        <v/>
      </c>
      <c r="Q153">
        <f>Raw_Data!Q153</f>
        <v/>
      </c>
      <c r="R153">
        <f>Raw_Data!R153</f>
        <v/>
      </c>
      <c r="S153">
        <f>Raw_Data!S153</f>
        <v/>
      </c>
      <c r="T153">
        <f>YEAR(B153)</f>
        <v/>
      </c>
      <c r="U153">
        <f>MONTH(B153)</f>
        <v/>
      </c>
      <c r="V153">
        <f>TEXT(B153,"mmm")</f>
        <v/>
      </c>
      <c r="W153" s="15">
        <f>IFERROR(N153/L153,0)</f>
        <v/>
      </c>
      <c r="X153">
        <f>IF(K153=0,"No Discount",IF(K153&lt;=5%,"Low",IF(K153&lt;=15%,"Medium","High")))</f>
        <v/>
      </c>
      <c r="Y153">
        <f>IF(L153&gt;=20000,"High Value",IF(L153&gt;=5000,"Medium Value","Low Value"))</f>
        <v/>
      </c>
      <c r="Z153">
        <f>IF(R153&lt;=3,"Fast",IF(R153&lt;=5,"On Time","Delayed"))</f>
        <v/>
      </c>
    </row>
    <row r="154">
      <c r="A154">
        <f>Raw_Data!A154</f>
        <v/>
      </c>
      <c r="B154" s="11">
        <f>Raw_Data!B154</f>
        <v/>
      </c>
      <c r="C154">
        <f>Raw_Data!C154</f>
        <v/>
      </c>
      <c r="D154">
        <f>Raw_Data!D154</f>
        <v/>
      </c>
      <c r="E154">
        <f>Raw_Data!E154</f>
        <v/>
      </c>
      <c r="F154">
        <f>Raw_Data!F154</f>
        <v/>
      </c>
      <c r="G154">
        <f>Raw_Data!G154</f>
        <v/>
      </c>
      <c r="H154">
        <f>Raw_Data!H154</f>
        <v/>
      </c>
      <c r="I154">
        <f>Raw_Data!I154</f>
        <v/>
      </c>
      <c r="J154" s="12">
        <f>Raw_Data!J154</f>
        <v/>
      </c>
      <c r="K154" s="13">
        <f>Raw_Data!K154</f>
        <v/>
      </c>
      <c r="L154" s="12">
        <f>Raw_Data!L154</f>
        <v/>
      </c>
      <c r="M154" s="12">
        <f>Raw_Data!M154</f>
        <v/>
      </c>
      <c r="N154" s="12">
        <f>Raw_Data!N154</f>
        <v/>
      </c>
      <c r="O154">
        <f>Raw_Data!O154</f>
        <v/>
      </c>
      <c r="P154">
        <f>Raw_Data!P154</f>
        <v/>
      </c>
      <c r="Q154">
        <f>Raw_Data!Q154</f>
        <v/>
      </c>
      <c r="R154">
        <f>Raw_Data!R154</f>
        <v/>
      </c>
      <c r="S154">
        <f>Raw_Data!S154</f>
        <v/>
      </c>
      <c r="T154">
        <f>YEAR(B154)</f>
        <v/>
      </c>
      <c r="U154">
        <f>MONTH(B154)</f>
        <v/>
      </c>
      <c r="V154">
        <f>TEXT(B154,"mmm")</f>
        <v/>
      </c>
      <c r="W154" s="15">
        <f>IFERROR(N154/L154,0)</f>
        <v/>
      </c>
      <c r="X154">
        <f>IF(K154=0,"No Discount",IF(K154&lt;=5%,"Low",IF(K154&lt;=15%,"Medium","High")))</f>
        <v/>
      </c>
      <c r="Y154">
        <f>IF(L154&gt;=20000,"High Value",IF(L154&gt;=5000,"Medium Value","Low Value"))</f>
        <v/>
      </c>
      <c r="Z154">
        <f>IF(R154&lt;=3,"Fast",IF(R154&lt;=5,"On Time","Delayed"))</f>
        <v/>
      </c>
    </row>
    <row r="155">
      <c r="A155">
        <f>Raw_Data!A155</f>
        <v/>
      </c>
      <c r="B155" s="11">
        <f>Raw_Data!B155</f>
        <v/>
      </c>
      <c r="C155">
        <f>Raw_Data!C155</f>
        <v/>
      </c>
      <c r="D155">
        <f>Raw_Data!D155</f>
        <v/>
      </c>
      <c r="E155">
        <f>Raw_Data!E155</f>
        <v/>
      </c>
      <c r="F155">
        <f>Raw_Data!F155</f>
        <v/>
      </c>
      <c r="G155">
        <f>Raw_Data!G155</f>
        <v/>
      </c>
      <c r="H155">
        <f>Raw_Data!H155</f>
        <v/>
      </c>
      <c r="I155">
        <f>Raw_Data!I155</f>
        <v/>
      </c>
      <c r="J155" s="12">
        <f>Raw_Data!J155</f>
        <v/>
      </c>
      <c r="K155" s="13">
        <f>Raw_Data!K155</f>
        <v/>
      </c>
      <c r="L155" s="12">
        <f>Raw_Data!L155</f>
        <v/>
      </c>
      <c r="M155" s="12">
        <f>Raw_Data!M155</f>
        <v/>
      </c>
      <c r="N155" s="12">
        <f>Raw_Data!N155</f>
        <v/>
      </c>
      <c r="O155">
        <f>Raw_Data!O155</f>
        <v/>
      </c>
      <c r="P155">
        <f>Raw_Data!P155</f>
        <v/>
      </c>
      <c r="Q155">
        <f>Raw_Data!Q155</f>
        <v/>
      </c>
      <c r="R155">
        <f>Raw_Data!R155</f>
        <v/>
      </c>
      <c r="S155">
        <f>Raw_Data!S155</f>
        <v/>
      </c>
      <c r="T155">
        <f>YEAR(B155)</f>
        <v/>
      </c>
      <c r="U155">
        <f>MONTH(B155)</f>
        <v/>
      </c>
      <c r="V155">
        <f>TEXT(B155,"mmm")</f>
        <v/>
      </c>
      <c r="W155" s="15">
        <f>IFERROR(N155/L155,0)</f>
        <v/>
      </c>
      <c r="X155">
        <f>IF(K155=0,"No Discount",IF(K155&lt;=5%,"Low",IF(K155&lt;=15%,"Medium","High")))</f>
        <v/>
      </c>
      <c r="Y155">
        <f>IF(L155&gt;=20000,"High Value",IF(L155&gt;=5000,"Medium Value","Low Value"))</f>
        <v/>
      </c>
      <c r="Z155">
        <f>IF(R155&lt;=3,"Fast",IF(R155&lt;=5,"On Time","Delayed"))</f>
        <v/>
      </c>
    </row>
    <row r="156">
      <c r="A156">
        <f>Raw_Data!A156</f>
        <v/>
      </c>
      <c r="B156" s="11">
        <f>Raw_Data!B156</f>
        <v/>
      </c>
      <c r="C156">
        <f>Raw_Data!C156</f>
        <v/>
      </c>
      <c r="D156">
        <f>Raw_Data!D156</f>
        <v/>
      </c>
      <c r="E156">
        <f>Raw_Data!E156</f>
        <v/>
      </c>
      <c r="F156">
        <f>Raw_Data!F156</f>
        <v/>
      </c>
      <c r="G156">
        <f>Raw_Data!G156</f>
        <v/>
      </c>
      <c r="H156">
        <f>Raw_Data!H156</f>
        <v/>
      </c>
      <c r="I156">
        <f>Raw_Data!I156</f>
        <v/>
      </c>
      <c r="J156" s="12">
        <f>Raw_Data!J156</f>
        <v/>
      </c>
      <c r="K156" s="13">
        <f>Raw_Data!K156</f>
        <v/>
      </c>
      <c r="L156" s="12">
        <f>Raw_Data!L156</f>
        <v/>
      </c>
      <c r="M156" s="12">
        <f>Raw_Data!M156</f>
        <v/>
      </c>
      <c r="N156" s="12">
        <f>Raw_Data!N156</f>
        <v/>
      </c>
      <c r="O156">
        <f>Raw_Data!O156</f>
        <v/>
      </c>
      <c r="P156">
        <f>Raw_Data!P156</f>
        <v/>
      </c>
      <c r="Q156">
        <f>Raw_Data!Q156</f>
        <v/>
      </c>
      <c r="R156">
        <f>Raw_Data!R156</f>
        <v/>
      </c>
      <c r="S156">
        <f>Raw_Data!S156</f>
        <v/>
      </c>
      <c r="T156">
        <f>YEAR(B156)</f>
        <v/>
      </c>
      <c r="U156">
        <f>MONTH(B156)</f>
        <v/>
      </c>
      <c r="V156">
        <f>TEXT(B156,"mmm")</f>
        <v/>
      </c>
      <c r="W156" s="15">
        <f>IFERROR(N156/L156,0)</f>
        <v/>
      </c>
      <c r="X156">
        <f>IF(K156=0,"No Discount",IF(K156&lt;=5%,"Low",IF(K156&lt;=15%,"Medium","High")))</f>
        <v/>
      </c>
      <c r="Y156">
        <f>IF(L156&gt;=20000,"High Value",IF(L156&gt;=5000,"Medium Value","Low Value"))</f>
        <v/>
      </c>
      <c r="Z156">
        <f>IF(R156&lt;=3,"Fast",IF(R156&lt;=5,"On Time","Delayed"))</f>
        <v/>
      </c>
    </row>
    <row r="157">
      <c r="A157">
        <f>Raw_Data!A157</f>
        <v/>
      </c>
      <c r="B157" s="11">
        <f>Raw_Data!B157</f>
        <v/>
      </c>
      <c r="C157">
        <f>Raw_Data!C157</f>
        <v/>
      </c>
      <c r="D157">
        <f>Raw_Data!D157</f>
        <v/>
      </c>
      <c r="E157">
        <f>Raw_Data!E157</f>
        <v/>
      </c>
      <c r="F157">
        <f>Raw_Data!F157</f>
        <v/>
      </c>
      <c r="G157">
        <f>Raw_Data!G157</f>
        <v/>
      </c>
      <c r="H157">
        <f>Raw_Data!H157</f>
        <v/>
      </c>
      <c r="I157">
        <f>Raw_Data!I157</f>
        <v/>
      </c>
      <c r="J157" s="12">
        <f>Raw_Data!J157</f>
        <v/>
      </c>
      <c r="K157" s="13">
        <f>Raw_Data!K157</f>
        <v/>
      </c>
      <c r="L157" s="12">
        <f>Raw_Data!L157</f>
        <v/>
      </c>
      <c r="M157" s="12">
        <f>Raw_Data!M157</f>
        <v/>
      </c>
      <c r="N157" s="12">
        <f>Raw_Data!N157</f>
        <v/>
      </c>
      <c r="O157">
        <f>Raw_Data!O157</f>
        <v/>
      </c>
      <c r="P157">
        <f>Raw_Data!P157</f>
        <v/>
      </c>
      <c r="Q157">
        <f>Raw_Data!Q157</f>
        <v/>
      </c>
      <c r="R157">
        <f>Raw_Data!R157</f>
        <v/>
      </c>
      <c r="S157">
        <f>Raw_Data!S157</f>
        <v/>
      </c>
      <c r="T157">
        <f>YEAR(B157)</f>
        <v/>
      </c>
      <c r="U157">
        <f>MONTH(B157)</f>
        <v/>
      </c>
      <c r="V157">
        <f>TEXT(B157,"mmm")</f>
        <v/>
      </c>
      <c r="W157" s="15">
        <f>IFERROR(N157/L157,0)</f>
        <v/>
      </c>
      <c r="X157">
        <f>IF(K157=0,"No Discount",IF(K157&lt;=5%,"Low",IF(K157&lt;=15%,"Medium","High")))</f>
        <v/>
      </c>
      <c r="Y157">
        <f>IF(L157&gt;=20000,"High Value",IF(L157&gt;=5000,"Medium Value","Low Value"))</f>
        <v/>
      </c>
      <c r="Z157">
        <f>IF(R157&lt;=3,"Fast",IF(R157&lt;=5,"On Time","Delayed"))</f>
        <v/>
      </c>
    </row>
    <row r="158">
      <c r="A158">
        <f>Raw_Data!A158</f>
        <v/>
      </c>
      <c r="B158" s="11">
        <f>Raw_Data!B158</f>
        <v/>
      </c>
      <c r="C158">
        <f>Raw_Data!C158</f>
        <v/>
      </c>
      <c r="D158">
        <f>Raw_Data!D158</f>
        <v/>
      </c>
      <c r="E158">
        <f>Raw_Data!E158</f>
        <v/>
      </c>
      <c r="F158">
        <f>Raw_Data!F158</f>
        <v/>
      </c>
      <c r="G158">
        <f>Raw_Data!G158</f>
        <v/>
      </c>
      <c r="H158">
        <f>Raw_Data!H158</f>
        <v/>
      </c>
      <c r="I158">
        <f>Raw_Data!I158</f>
        <v/>
      </c>
      <c r="J158" s="12">
        <f>Raw_Data!J158</f>
        <v/>
      </c>
      <c r="K158" s="13">
        <f>Raw_Data!K158</f>
        <v/>
      </c>
      <c r="L158" s="12">
        <f>Raw_Data!L158</f>
        <v/>
      </c>
      <c r="M158" s="12">
        <f>Raw_Data!M158</f>
        <v/>
      </c>
      <c r="N158" s="12">
        <f>Raw_Data!N158</f>
        <v/>
      </c>
      <c r="O158">
        <f>Raw_Data!O158</f>
        <v/>
      </c>
      <c r="P158">
        <f>Raw_Data!P158</f>
        <v/>
      </c>
      <c r="Q158">
        <f>Raw_Data!Q158</f>
        <v/>
      </c>
      <c r="R158">
        <f>Raw_Data!R158</f>
        <v/>
      </c>
      <c r="S158">
        <f>Raw_Data!S158</f>
        <v/>
      </c>
      <c r="T158">
        <f>YEAR(B158)</f>
        <v/>
      </c>
      <c r="U158">
        <f>MONTH(B158)</f>
        <v/>
      </c>
      <c r="V158">
        <f>TEXT(B158,"mmm")</f>
        <v/>
      </c>
      <c r="W158" s="15">
        <f>IFERROR(N158/L158,0)</f>
        <v/>
      </c>
      <c r="X158">
        <f>IF(K158=0,"No Discount",IF(K158&lt;=5%,"Low",IF(K158&lt;=15%,"Medium","High")))</f>
        <v/>
      </c>
      <c r="Y158">
        <f>IF(L158&gt;=20000,"High Value",IF(L158&gt;=5000,"Medium Value","Low Value"))</f>
        <v/>
      </c>
      <c r="Z158">
        <f>IF(R158&lt;=3,"Fast",IF(R158&lt;=5,"On Time","Delayed"))</f>
        <v/>
      </c>
    </row>
    <row r="159">
      <c r="A159">
        <f>Raw_Data!A159</f>
        <v/>
      </c>
      <c r="B159" s="11">
        <f>Raw_Data!B159</f>
        <v/>
      </c>
      <c r="C159">
        <f>Raw_Data!C159</f>
        <v/>
      </c>
      <c r="D159">
        <f>Raw_Data!D159</f>
        <v/>
      </c>
      <c r="E159">
        <f>Raw_Data!E159</f>
        <v/>
      </c>
      <c r="F159">
        <f>Raw_Data!F159</f>
        <v/>
      </c>
      <c r="G159">
        <f>Raw_Data!G159</f>
        <v/>
      </c>
      <c r="H159">
        <f>Raw_Data!H159</f>
        <v/>
      </c>
      <c r="I159">
        <f>Raw_Data!I159</f>
        <v/>
      </c>
      <c r="J159" s="12">
        <f>Raw_Data!J159</f>
        <v/>
      </c>
      <c r="K159" s="13">
        <f>Raw_Data!K159</f>
        <v/>
      </c>
      <c r="L159" s="12">
        <f>Raw_Data!L159</f>
        <v/>
      </c>
      <c r="M159" s="12">
        <f>Raw_Data!M159</f>
        <v/>
      </c>
      <c r="N159" s="12">
        <f>Raw_Data!N159</f>
        <v/>
      </c>
      <c r="O159">
        <f>Raw_Data!O159</f>
        <v/>
      </c>
      <c r="P159">
        <f>Raw_Data!P159</f>
        <v/>
      </c>
      <c r="Q159">
        <f>Raw_Data!Q159</f>
        <v/>
      </c>
      <c r="R159">
        <f>Raw_Data!R159</f>
        <v/>
      </c>
      <c r="S159">
        <f>Raw_Data!S159</f>
        <v/>
      </c>
      <c r="T159">
        <f>YEAR(B159)</f>
        <v/>
      </c>
      <c r="U159">
        <f>MONTH(B159)</f>
        <v/>
      </c>
      <c r="V159">
        <f>TEXT(B159,"mmm")</f>
        <v/>
      </c>
      <c r="W159" s="15">
        <f>IFERROR(N159/L159,0)</f>
        <v/>
      </c>
      <c r="X159">
        <f>IF(K159=0,"No Discount",IF(K159&lt;=5%,"Low",IF(K159&lt;=15%,"Medium","High")))</f>
        <v/>
      </c>
      <c r="Y159">
        <f>IF(L159&gt;=20000,"High Value",IF(L159&gt;=5000,"Medium Value","Low Value"))</f>
        <v/>
      </c>
      <c r="Z159">
        <f>IF(R159&lt;=3,"Fast",IF(R159&lt;=5,"On Time","Delayed"))</f>
        <v/>
      </c>
    </row>
    <row r="160">
      <c r="A160">
        <f>Raw_Data!A160</f>
        <v/>
      </c>
      <c r="B160" s="11">
        <f>Raw_Data!B160</f>
        <v/>
      </c>
      <c r="C160">
        <f>Raw_Data!C160</f>
        <v/>
      </c>
      <c r="D160">
        <f>Raw_Data!D160</f>
        <v/>
      </c>
      <c r="E160">
        <f>Raw_Data!E160</f>
        <v/>
      </c>
      <c r="F160">
        <f>Raw_Data!F160</f>
        <v/>
      </c>
      <c r="G160">
        <f>Raw_Data!G160</f>
        <v/>
      </c>
      <c r="H160">
        <f>Raw_Data!H160</f>
        <v/>
      </c>
      <c r="I160">
        <f>Raw_Data!I160</f>
        <v/>
      </c>
      <c r="J160" s="12">
        <f>Raw_Data!J160</f>
        <v/>
      </c>
      <c r="K160" s="13">
        <f>Raw_Data!K160</f>
        <v/>
      </c>
      <c r="L160" s="12">
        <f>Raw_Data!L160</f>
        <v/>
      </c>
      <c r="M160" s="12">
        <f>Raw_Data!M160</f>
        <v/>
      </c>
      <c r="N160" s="12">
        <f>Raw_Data!N160</f>
        <v/>
      </c>
      <c r="O160">
        <f>Raw_Data!O160</f>
        <v/>
      </c>
      <c r="P160">
        <f>Raw_Data!P160</f>
        <v/>
      </c>
      <c r="Q160">
        <f>Raw_Data!Q160</f>
        <v/>
      </c>
      <c r="R160">
        <f>Raw_Data!R160</f>
        <v/>
      </c>
      <c r="S160">
        <f>Raw_Data!S160</f>
        <v/>
      </c>
      <c r="T160">
        <f>YEAR(B160)</f>
        <v/>
      </c>
      <c r="U160">
        <f>MONTH(B160)</f>
        <v/>
      </c>
      <c r="V160">
        <f>TEXT(B160,"mmm")</f>
        <v/>
      </c>
      <c r="W160" s="15">
        <f>IFERROR(N160/L160,0)</f>
        <v/>
      </c>
      <c r="X160">
        <f>IF(K160=0,"No Discount",IF(K160&lt;=5%,"Low",IF(K160&lt;=15%,"Medium","High")))</f>
        <v/>
      </c>
      <c r="Y160">
        <f>IF(L160&gt;=20000,"High Value",IF(L160&gt;=5000,"Medium Value","Low Value"))</f>
        <v/>
      </c>
      <c r="Z160">
        <f>IF(R160&lt;=3,"Fast",IF(R160&lt;=5,"On Time","Delayed"))</f>
        <v/>
      </c>
    </row>
    <row r="161">
      <c r="A161">
        <f>Raw_Data!A161</f>
        <v/>
      </c>
      <c r="B161" s="11">
        <f>Raw_Data!B161</f>
        <v/>
      </c>
      <c r="C161">
        <f>Raw_Data!C161</f>
        <v/>
      </c>
      <c r="D161">
        <f>Raw_Data!D161</f>
        <v/>
      </c>
      <c r="E161">
        <f>Raw_Data!E161</f>
        <v/>
      </c>
      <c r="F161">
        <f>Raw_Data!F161</f>
        <v/>
      </c>
      <c r="G161">
        <f>Raw_Data!G161</f>
        <v/>
      </c>
      <c r="H161">
        <f>Raw_Data!H161</f>
        <v/>
      </c>
      <c r="I161">
        <f>Raw_Data!I161</f>
        <v/>
      </c>
      <c r="J161" s="12">
        <f>Raw_Data!J161</f>
        <v/>
      </c>
      <c r="K161" s="13">
        <f>Raw_Data!K161</f>
        <v/>
      </c>
      <c r="L161" s="12">
        <f>Raw_Data!L161</f>
        <v/>
      </c>
      <c r="M161" s="12">
        <f>Raw_Data!M161</f>
        <v/>
      </c>
      <c r="N161" s="12">
        <f>Raw_Data!N161</f>
        <v/>
      </c>
      <c r="O161">
        <f>Raw_Data!O161</f>
        <v/>
      </c>
      <c r="P161">
        <f>Raw_Data!P161</f>
        <v/>
      </c>
      <c r="Q161">
        <f>Raw_Data!Q161</f>
        <v/>
      </c>
      <c r="R161">
        <f>Raw_Data!R161</f>
        <v/>
      </c>
      <c r="S161">
        <f>Raw_Data!S161</f>
        <v/>
      </c>
      <c r="T161">
        <f>YEAR(B161)</f>
        <v/>
      </c>
      <c r="U161">
        <f>MONTH(B161)</f>
        <v/>
      </c>
      <c r="V161">
        <f>TEXT(B161,"mmm")</f>
        <v/>
      </c>
      <c r="W161" s="15">
        <f>IFERROR(N161/L161,0)</f>
        <v/>
      </c>
      <c r="X161">
        <f>IF(K161=0,"No Discount",IF(K161&lt;=5%,"Low",IF(K161&lt;=15%,"Medium","High")))</f>
        <v/>
      </c>
      <c r="Y161">
        <f>IF(L161&gt;=20000,"High Value",IF(L161&gt;=5000,"Medium Value","Low Value"))</f>
        <v/>
      </c>
      <c r="Z161">
        <f>IF(R161&lt;=3,"Fast",IF(R161&lt;=5,"On Time","Delayed"))</f>
        <v/>
      </c>
    </row>
    <row r="162">
      <c r="A162">
        <f>Raw_Data!A162</f>
        <v/>
      </c>
      <c r="B162" s="11">
        <f>Raw_Data!B162</f>
        <v/>
      </c>
      <c r="C162">
        <f>Raw_Data!C162</f>
        <v/>
      </c>
      <c r="D162">
        <f>Raw_Data!D162</f>
        <v/>
      </c>
      <c r="E162">
        <f>Raw_Data!E162</f>
        <v/>
      </c>
      <c r="F162">
        <f>Raw_Data!F162</f>
        <v/>
      </c>
      <c r="G162">
        <f>Raw_Data!G162</f>
        <v/>
      </c>
      <c r="H162">
        <f>Raw_Data!H162</f>
        <v/>
      </c>
      <c r="I162">
        <f>Raw_Data!I162</f>
        <v/>
      </c>
      <c r="J162" s="12">
        <f>Raw_Data!J162</f>
        <v/>
      </c>
      <c r="K162" s="13">
        <f>Raw_Data!K162</f>
        <v/>
      </c>
      <c r="L162" s="12">
        <f>Raw_Data!L162</f>
        <v/>
      </c>
      <c r="M162" s="12">
        <f>Raw_Data!M162</f>
        <v/>
      </c>
      <c r="N162" s="12">
        <f>Raw_Data!N162</f>
        <v/>
      </c>
      <c r="O162">
        <f>Raw_Data!O162</f>
        <v/>
      </c>
      <c r="P162">
        <f>Raw_Data!P162</f>
        <v/>
      </c>
      <c r="Q162">
        <f>Raw_Data!Q162</f>
        <v/>
      </c>
      <c r="R162">
        <f>Raw_Data!R162</f>
        <v/>
      </c>
      <c r="S162">
        <f>Raw_Data!S162</f>
        <v/>
      </c>
      <c r="T162">
        <f>YEAR(B162)</f>
        <v/>
      </c>
      <c r="U162">
        <f>MONTH(B162)</f>
        <v/>
      </c>
      <c r="V162">
        <f>TEXT(B162,"mmm")</f>
        <v/>
      </c>
      <c r="W162" s="15">
        <f>IFERROR(N162/L162,0)</f>
        <v/>
      </c>
      <c r="X162">
        <f>IF(K162=0,"No Discount",IF(K162&lt;=5%,"Low",IF(K162&lt;=15%,"Medium","High")))</f>
        <v/>
      </c>
      <c r="Y162">
        <f>IF(L162&gt;=20000,"High Value",IF(L162&gt;=5000,"Medium Value","Low Value"))</f>
        <v/>
      </c>
      <c r="Z162">
        <f>IF(R162&lt;=3,"Fast",IF(R162&lt;=5,"On Time","Delayed"))</f>
        <v/>
      </c>
    </row>
    <row r="163">
      <c r="A163">
        <f>Raw_Data!A163</f>
        <v/>
      </c>
      <c r="B163" s="11">
        <f>Raw_Data!B163</f>
        <v/>
      </c>
      <c r="C163">
        <f>Raw_Data!C163</f>
        <v/>
      </c>
      <c r="D163">
        <f>Raw_Data!D163</f>
        <v/>
      </c>
      <c r="E163">
        <f>Raw_Data!E163</f>
        <v/>
      </c>
      <c r="F163">
        <f>Raw_Data!F163</f>
        <v/>
      </c>
      <c r="G163">
        <f>Raw_Data!G163</f>
        <v/>
      </c>
      <c r="H163">
        <f>Raw_Data!H163</f>
        <v/>
      </c>
      <c r="I163">
        <f>Raw_Data!I163</f>
        <v/>
      </c>
      <c r="J163" s="12">
        <f>Raw_Data!J163</f>
        <v/>
      </c>
      <c r="K163" s="13">
        <f>Raw_Data!K163</f>
        <v/>
      </c>
      <c r="L163" s="12">
        <f>Raw_Data!L163</f>
        <v/>
      </c>
      <c r="M163" s="12">
        <f>Raw_Data!M163</f>
        <v/>
      </c>
      <c r="N163" s="12">
        <f>Raw_Data!N163</f>
        <v/>
      </c>
      <c r="O163">
        <f>Raw_Data!O163</f>
        <v/>
      </c>
      <c r="P163">
        <f>Raw_Data!P163</f>
        <v/>
      </c>
      <c r="Q163">
        <f>Raw_Data!Q163</f>
        <v/>
      </c>
      <c r="R163">
        <f>Raw_Data!R163</f>
        <v/>
      </c>
      <c r="S163">
        <f>Raw_Data!S163</f>
        <v/>
      </c>
      <c r="T163">
        <f>YEAR(B163)</f>
        <v/>
      </c>
      <c r="U163">
        <f>MONTH(B163)</f>
        <v/>
      </c>
      <c r="V163">
        <f>TEXT(B163,"mmm")</f>
        <v/>
      </c>
      <c r="W163" s="15">
        <f>IFERROR(N163/L163,0)</f>
        <v/>
      </c>
      <c r="X163">
        <f>IF(K163=0,"No Discount",IF(K163&lt;=5%,"Low",IF(K163&lt;=15%,"Medium","High")))</f>
        <v/>
      </c>
      <c r="Y163">
        <f>IF(L163&gt;=20000,"High Value",IF(L163&gt;=5000,"Medium Value","Low Value"))</f>
        <v/>
      </c>
      <c r="Z163">
        <f>IF(R163&lt;=3,"Fast",IF(R163&lt;=5,"On Time","Delayed"))</f>
        <v/>
      </c>
    </row>
    <row r="164">
      <c r="A164">
        <f>Raw_Data!A164</f>
        <v/>
      </c>
      <c r="B164" s="11">
        <f>Raw_Data!B164</f>
        <v/>
      </c>
      <c r="C164">
        <f>Raw_Data!C164</f>
        <v/>
      </c>
      <c r="D164">
        <f>Raw_Data!D164</f>
        <v/>
      </c>
      <c r="E164">
        <f>Raw_Data!E164</f>
        <v/>
      </c>
      <c r="F164">
        <f>Raw_Data!F164</f>
        <v/>
      </c>
      <c r="G164">
        <f>Raw_Data!G164</f>
        <v/>
      </c>
      <c r="H164">
        <f>Raw_Data!H164</f>
        <v/>
      </c>
      <c r="I164">
        <f>Raw_Data!I164</f>
        <v/>
      </c>
      <c r="J164" s="12">
        <f>Raw_Data!J164</f>
        <v/>
      </c>
      <c r="K164" s="13">
        <f>Raw_Data!K164</f>
        <v/>
      </c>
      <c r="L164" s="12">
        <f>Raw_Data!L164</f>
        <v/>
      </c>
      <c r="M164" s="12">
        <f>Raw_Data!M164</f>
        <v/>
      </c>
      <c r="N164" s="12">
        <f>Raw_Data!N164</f>
        <v/>
      </c>
      <c r="O164">
        <f>Raw_Data!O164</f>
        <v/>
      </c>
      <c r="P164">
        <f>Raw_Data!P164</f>
        <v/>
      </c>
      <c r="Q164">
        <f>Raw_Data!Q164</f>
        <v/>
      </c>
      <c r="R164">
        <f>Raw_Data!R164</f>
        <v/>
      </c>
      <c r="S164">
        <f>Raw_Data!S164</f>
        <v/>
      </c>
      <c r="T164">
        <f>YEAR(B164)</f>
        <v/>
      </c>
      <c r="U164">
        <f>MONTH(B164)</f>
        <v/>
      </c>
      <c r="V164">
        <f>TEXT(B164,"mmm")</f>
        <v/>
      </c>
      <c r="W164" s="15">
        <f>IFERROR(N164/L164,0)</f>
        <v/>
      </c>
      <c r="X164">
        <f>IF(K164=0,"No Discount",IF(K164&lt;=5%,"Low",IF(K164&lt;=15%,"Medium","High")))</f>
        <v/>
      </c>
      <c r="Y164">
        <f>IF(L164&gt;=20000,"High Value",IF(L164&gt;=5000,"Medium Value","Low Value"))</f>
        <v/>
      </c>
      <c r="Z164">
        <f>IF(R164&lt;=3,"Fast",IF(R164&lt;=5,"On Time","Delayed"))</f>
        <v/>
      </c>
    </row>
    <row r="165">
      <c r="A165">
        <f>Raw_Data!A165</f>
        <v/>
      </c>
      <c r="B165" s="11">
        <f>Raw_Data!B165</f>
        <v/>
      </c>
      <c r="C165">
        <f>Raw_Data!C165</f>
        <v/>
      </c>
      <c r="D165">
        <f>Raw_Data!D165</f>
        <v/>
      </c>
      <c r="E165">
        <f>Raw_Data!E165</f>
        <v/>
      </c>
      <c r="F165">
        <f>Raw_Data!F165</f>
        <v/>
      </c>
      <c r="G165">
        <f>Raw_Data!G165</f>
        <v/>
      </c>
      <c r="H165">
        <f>Raw_Data!H165</f>
        <v/>
      </c>
      <c r="I165">
        <f>Raw_Data!I165</f>
        <v/>
      </c>
      <c r="J165" s="12">
        <f>Raw_Data!J165</f>
        <v/>
      </c>
      <c r="K165" s="13">
        <f>Raw_Data!K165</f>
        <v/>
      </c>
      <c r="L165" s="12">
        <f>Raw_Data!L165</f>
        <v/>
      </c>
      <c r="M165" s="12">
        <f>Raw_Data!M165</f>
        <v/>
      </c>
      <c r="N165" s="12">
        <f>Raw_Data!N165</f>
        <v/>
      </c>
      <c r="O165">
        <f>Raw_Data!O165</f>
        <v/>
      </c>
      <c r="P165">
        <f>Raw_Data!P165</f>
        <v/>
      </c>
      <c r="Q165">
        <f>Raw_Data!Q165</f>
        <v/>
      </c>
      <c r="R165">
        <f>Raw_Data!R165</f>
        <v/>
      </c>
      <c r="S165">
        <f>Raw_Data!S165</f>
        <v/>
      </c>
      <c r="T165">
        <f>YEAR(B165)</f>
        <v/>
      </c>
      <c r="U165">
        <f>MONTH(B165)</f>
        <v/>
      </c>
      <c r="V165">
        <f>TEXT(B165,"mmm")</f>
        <v/>
      </c>
      <c r="W165" s="15">
        <f>IFERROR(N165/L165,0)</f>
        <v/>
      </c>
      <c r="X165">
        <f>IF(K165=0,"No Discount",IF(K165&lt;=5%,"Low",IF(K165&lt;=15%,"Medium","High")))</f>
        <v/>
      </c>
      <c r="Y165">
        <f>IF(L165&gt;=20000,"High Value",IF(L165&gt;=5000,"Medium Value","Low Value"))</f>
        <v/>
      </c>
      <c r="Z165">
        <f>IF(R165&lt;=3,"Fast",IF(R165&lt;=5,"On Time","Delayed"))</f>
        <v/>
      </c>
    </row>
    <row r="166">
      <c r="A166">
        <f>Raw_Data!A166</f>
        <v/>
      </c>
      <c r="B166" s="11">
        <f>Raw_Data!B166</f>
        <v/>
      </c>
      <c r="C166">
        <f>Raw_Data!C166</f>
        <v/>
      </c>
      <c r="D166">
        <f>Raw_Data!D166</f>
        <v/>
      </c>
      <c r="E166">
        <f>Raw_Data!E166</f>
        <v/>
      </c>
      <c r="F166">
        <f>Raw_Data!F166</f>
        <v/>
      </c>
      <c r="G166">
        <f>Raw_Data!G166</f>
        <v/>
      </c>
      <c r="H166">
        <f>Raw_Data!H166</f>
        <v/>
      </c>
      <c r="I166">
        <f>Raw_Data!I166</f>
        <v/>
      </c>
      <c r="J166" s="12">
        <f>Raw_Data!J166</f>
        <v/>
      </c>
      <c r="K166" s="13">
        <f>Raw_Data!K166</f>
        <v/>
      </c>
      <c r="L166" s="12">
        <f>Raw_Data!L166</f>
        <v/>
      </c>
      <c r="M166" s="12">
        <f>Raw_Data!M166</f>
        <v/>
      </c>
      <c r="N166" s="12">
        <f>Raw_Data!N166</f>
        <v/>
      </c>
      <c r="O166">
        <f>Raw_Data!O166</f>
        <v/>
      </c>
      <c r="P166">
        <f>Raw_Data!P166</f>
        <v/>
      </c>
      <c r="Q166">
        <f>Raw_Data!Q166</f>
        <v/>
      </c>
      <c r="R166">
        <f>Raw_Data!R166</f>
        <v/>
      </c>
      <c r="S166">
        <f>Raw_Data!S166</f>
        <v/>
      </c>
      <c r="T166">
        <f>YEAR(B166)</f>
        <v/>
      </c>
      <c r="U166">
        <f>MONTH(B166)</f>
        <v/>
      </c>
      <c r="V166">
        <f>TEXT(B166,"mmm")</f>
        <v/>
      </c>
      <c r="W166" s="15">
        <f>IFERROR(N166/L166,0)</f>
        <v/>
      </c>
      <c r="X166">
        <f>IF(K166=0,"No Discount",IF(K166&lt;=5%,"Low",IF(K166&lt;=15%,"Medium","High")))</f>
        <v/>
      </c>
      <c r="Y166">
        <f>IF(L166&gt;=20000,"High Value",IF(L166&gt;=5000,"Medium Value","Low Value"))</f>
        <v/>
      </c>
      <c r="Z166">
        <f>IF(R166&lt;=3,"Fast",IF(R166&lt;=5,"On Time","Delayed"))</f>
        <v/>
      </c>
    </row>
    <row r="167">
      <c r="A167">
        <f>Raw_Data!A167</f>
        <v/>
      </c>
      <c r="B167" s="11">
        <f>Raw_Data!B167</f>
        <v/>
      </c>
      <c r="C167">
        <f>Raw_Data!C167</f>
        <v/>
      </c>
      <c r="D167">
        <f>Raw_Data!D167</f>
        <v/>
      </c>
      <c r="E167">
        <f>Raw_Data!E167</f>
        <v/>
      </c>
      <c r="F167">
        <f>Raw_Data!F167</f>
        <v/>
      </c>
      <c r="G167">
        <f>Raw_Data!G167</f>
        <v/>
      </c>
      <c r="H167">
        <f>Raw_Data!H167</f>
        <v/>
      </c>
      <c r="I167">
        <f>Raw_Data!I167</f>
        <v/>
      </c>
      <c r="J167" s="12">
        <f>Raw_Data!J167</f>
        <v/>
      </c>
      <c r="K167" s="13">
        <f>Raw_Data!K167</f>
        <v/>
      </c>
      <c r="L167" s="12">
        <f>Raw_Data!L167</f>
        <v/>
      </c>
      <c r="M167" s="12">
        <f>Raw_Data!M167</f>
        <v/>
      </c>
      <c r="N167" s="12">
        <f>Raw_Data!N167</f>
        <v/>
      </c>
      <c r="O167">
        <f>Raw_Data!O167</f>
        <v/>
      </c>
      <c r="P167">
        <f>Raw_Data!P167</f>
        <v/>
      </c>
      <c r="Q167">
        <f>Raw_Data!Q167</f>
        <v/>
      </c>
      <c r="R167">
        <f>Raw_Data!R167</f>
        <v/>
      </c>
      <c r="S167">
        <f>Raw_Data!S167</f>
        <v/>
      </c>
      <c r="T167">
        <f>YEAR(B167)</f>
        <v/>
      </c>
      <c r="U167">
        <f>MONTH(B167)</f>
        <v/>
      </c>
      <c r="V167">
        <f>TEXT(B167,"mmm")</f>
        <v/>
      </c>
      <c r="W167" s="15">
        <f>IFERROR(N167/L167,0)</f>
        <v/>
      </c>
      <c r="X167">
        <f>IF(K167=0,"No Discount",IF(K167&lt;=5%,"Low",IF(K167&lt;=15%,"Medium","High")))</f>
        <v/>
      </c>
      <c r="Y167">
        <f>IF(L167&gt;=20000,"High Value",IF(L167&gt;=5000,"Medium Value","Low Value"))</f>
        <v/>
      </c>
      <c r="Z167">
        <f>IF(R167&lt;=3,"Fast",IF(R167&lt;=5,"On Time","Delayed"))</f>
        <v/>
      </c>
    </row>
    <row r="168">
      <c r="A168">
        <f>Raw_Data!A168</f>
        <v/>
      </c>
      <c r="B168" s="11">
        <f>Raw_Data!B168</f>
        <v/>
      </c>
      <c r="C168">
        <f>Raw_Data!C168</f>
        <v/>
      </c>
      <c r="D168">
        <f>Raw_Data!D168</f>
        <v/>
      </c>
      <c r="E168">
        <f>Raw_Data!E168</f>
        <v/>
      </c>
      <c r="F168">
        <f>Raw_Data!F168</f>
        <v/>
      </c>
      <c r="G168">
        <f>Raw_Data!G168</f>
        <v/>
      </c>
      <c r="H168">
        <f>Raw_Data!H168</f>
        <v/>
      </c>
      <c r="I168">
        <f>Raw_Data!I168</f>
        <v/>
      </c>
      <c r="J168" s="12">
        <f>Raw_Data!J168</f>
        <v/>
      </c>
      <c r="K168" s="13">
        <f>Raw_Data!K168</f>
        <v/>
      </c>
      <c r="L168" s="12">
        <f>Raw_Data!L168</f>
        <v/>
      </c>
      <c r="M168" s="12">
        <f>Raw_Data!M168</f>
        <v/>
      </c>
      <c r="N168" s="12">
        <f>Raw_Data!N168</f>
        <v/>
      </c>
      <c r="O168">
        <f>Raw_Data!O168</f>
        <v/>
      </c>
      <c r="P168">
        <f>Raw_Data!P168</f>
        <v/>
      </c>
      <c r="Q168">
        <f>Raw_Data!Q168</f>
        <v/>
      </c>
      <c r="R168">
        <f>Raw_Data!R168</f>
        <v/>
      </c>
      <c r="S168">
        <f>Raw_Data!S168</f>
        <v/>
      </c>
      <c r="T168">
        <f>YEAR(B168)</f>
        <v/>
      </c>
      <c r="U168">
        <f>MONTH(B168)</f>
        <v/>
      </c>
      <c r="V168">
        <f>TEXT(B168,"mmm")</f>
        <v/>
      </c>
      <c r="W168" s="15">
        <f>IFERROR(N168/L168,0)</f>
        <v/>
      </c>
      <c r="X168">
        <f>IF(K168=0,"No Discount",IF(K168&lt;=5%,"Low",IF(K168&lt;=15%,"Medium","High")))</f>
        <v/>
      </c>
      <c r="Y168">
        <f>IF(L168&gt;=20000,"High Value",IF(L168&gt;=5000,"Medium Value","Low Value"))</f>
        <v/>
      </c>
      <c r="Z168">
        <f>IF(R168&lt;=3,"Fast",IF(R168&lt;=5,"On Time","Delayed"))</f>
        <v/>
      </c>
    </row>
    <row r="169">
      <c r="A169">
        <f>Raw_Data!A169</f>
        <v/>
      </c>
      <c r="B169" s="11">
        <f>Raw_Data!B169</f>
        <v/>
      </c>
      <c r="C169">
        <f>Raw_Data!C169</f>
        <v/>
      </c>
      <c r="D169">
        <f>Raw_Data!D169</f>
        <v/>
      </c>
      <c r="E169">
        <f>Raw_Data!E169</f>
        <v/>
      </c>
      <c r="F169">
        <f>Raw_Data!F169</f>
        <v/>
      </c>
      <c r="G169">
        <f>Raw_Data!G169</f>
        <v/>
      </c>
      <c r="H169">
        <f>Raw_Data!H169</f>
        <v/>
      </c>
      <c r="I169">
        <f>Raw_Data!I169</f>
        <v/>
      </c>
      <c r="J169" s="12">
        <f>Raw_Data!J169</f>
        <v/>
      </c>
      <c r="K169" s="13">
        <f>Raw_Data!K169</f>
        <v/>
      </c>
      <c r="L169" s="12">
        <f>Raw_Data!L169</f>
        <v/>
      </c>
      <c r="M169" s="12">
        <f>Raw_Data!M169</f>
        <v/>
      </c>
      <c r="N169" s="12">
        <f>Raw_Data!N169</f>
        <v/>
      </c>
      <c r="O169">
        <f>Raw_Data!O169</f>
        <v/>
      </c>
      <c r="P169">
        <f>Raw_Data!P169</f>
        <v/>
      </c>
      <c r="Q169">
        <f>Raw_Data!Q169</f>
        <v/>
      </c>
      <c r="R169">
        <f>Raw_Data!R169</f>
        <v/>
      </c>
      <c r="S169">
        <f>Raw_Data!S169</f>
        <v/>
      </c>
      <c r="T169">
        <f>YEAR(B169)</f>
        <v/>
      </c>
      <c r="U169">
        <f>MONTH(B169)</f>
        <v/>
      </c>
      <c r="V169">
        <f>TEXT(B169,"mmm")</f>
        <v/>
      </c>
      <c r="W169" s="15">
        <f>IFERROR(N169/L169,0)</f>
        <v/>
      </c>
      <c r="X169">
        <f>IF(K169=0,"No Discount",IF(K169&lt;=5%,"Low",IF(K169&lt;=15%,"Medium","High")))</f>
        <v/>
      </c>
      <c r="Y169">
        <f>IF(L169&gt;=20000,"High Value",IF(L169&gt;=5000,"Medium Value","Low Value"))</f>
        <v/>
      </c>
      <c r="Z169">
        <f>IF(R169&lt;=3,"Fast",IF(R169&lt;=5,"On Time","Delayed"))</f>
        <v/>
      </c>
    </row>
    <row r="170">
      <c r="A170">
        <f>Raw_Data!A170</f>
        <v/>
      </c>
      <c r="B170" s="11">
        <f>Raw_Data!B170</f>
        <v/>
      </c>
      <c r="C170">
        <f>Raw_Data!C170</f>
        <v/>
      </c>
      <c r="D170">
        <f>Raw_Data!D170</f>
        <v/>
      </c>
      <c r="E170">
        <f>Raw_Data!E170</f>
        <v/>
      </c>
      <c r="F170">
        <f>Raw_Data!F170</f>
        <v/>
      </c>
      <c r="G170">
        <f>Raw_Data!G170</f>
        <v/>
      </c>
      <c r="H170">
        <f>Raw_Data!H170</f>
        <v/>
      </c>
      <c r="I170">
        <f>Raw_Data!I170</f>
        <v/>
      </c>
      <c r="J170" s="12">
        <f>Raw_Data!J170</f>
        <v/>
      </c>
      <c r="K170" s="13">
        <f>Raw_Data!K170</f>
        <v/>
      </c>
      <c r="L170" s="12">
        <f>Raw_Data!L170</f>
        <v/>
      </c>
      <c r="M170" s="12">
        <f>Raw_Data!M170</f>
        <v/>
      </c>
      <c r="N170" s="12">
        <f>Raw_Data!N170</f>
        <v/>
      </c>
      <c r="O170">
        <f>Raw_Data!O170</f>
        <v/>
      </c>
      <c r="P170">
        <f>Raw_Data!P170</f>
        <v/>
      </c>
      <c r="Q170">
        <f>Raw_Data!Q170</f>
        <v/>
      </c>
      <c r="R170">
        <f>Raw_Data!R170</f>
        <v/>
      </c>
      <c r="S170">
        <f>Raw_Data!S170</f>
        <v/>
      </c>
      <c r="T170">
        <f>YEAR(B170)</f>
        <v/>
      </c>
      <c r="U170">
        <f>MONTH(B170)</f>
        <v/>
      </c>
      <c r="V170">
        <f>TEXT(B170,"mmm")</f>
        <v/>
      </c>
      <c r="W170" s="15">
        <f>IFERROR(N170/L170,0)</f>
        <v/>
      </c>
      <c r="X170">
        <f>IF(K170=0,"No Discount",IF(K170&lt;=5%,"Low",IF(K170&lt;=15%,"Medium","High")))</f>
        <v/>
      </c>
      <c r="Y170">
        <f>IF(L170&gt;=20000,"High Value",IF(L170&gt;=5000,"Medium Value","Low Value"))</f>
        <v/>
      </c>
      <c r="Z170">
        <f>IF(R170&lt;=3,"Fast",IF(R170&lt;=5,"On Time","Delayed"))</f>
        <v/>
      </c>
    </row>
    <row r="171">
      <c r="A171">
        <f>Raw_Data!A171</f>
        <v/>
      </c>
      <c r="B171" s="11">
        <f>Raw_Data!B171</f>
        <v/>
      </c>
      <c r="C171">
        <f>Raw_Data!C171</f>
        <v/>
      </c>
      <c r="D171">
        <f>Raw_Data!D171</f>
        <v/>
      </c>
      <c r="E171">
        <f>Raw_Data!E171</f>
        <v/>
      </c>
      <c r="F171">
        <f>Raw_Data!F171</f>
        <v/>
      </c>
      <c r="G171">
        <f>Raw_Data!G171</f>
        <v/>
      </c>
      <c r="H171">
        <f>Raw_Data!H171</f>
        <v/>
      </c>
      <c r="I171">
        <f>Raw_Data!I171</f>
        <v/>
      </c>
      <c r="J171" s="12">
        <f>Raw_Data!J171</f>
        <v/>
      </c>
      <c r="K171" s="13">
        <f>Raw_Data!K171</f>
        <v/>
      </c>
      <c r="L171" s="12">
        <f>Raw_Data!L171</f>
        <v/>
      </c>
      <c r="M171" s="12">
        <f>Raw_Data!M171</f>
        <v/>
      </c>
      <c r="N171" s="12">
        <f>Raw_Data!N171</f>
        <v/>
      </c>
      <c r="O171">
        <f>Raw_Data!O171</f>
        <v/>
      </c>
      <c r="P171">
        <f>Raw_Data!P171</f>
        <v/>
      </c>
      <c r="Q171">
        <f>Raw_Data!Q171</f>
        <v/>
      </c>
      <c r="R171">
        <f>Raw_Data!R171</f>
        <v/>
      </c>
      <c r="S171">
        <f>Raw_Data!S171</f>
        <v/>
      </c>
      <c r="T171">
        <f>YEAR(B171)</f>
        <v/>
      </c>
      <c r="U171">
        <f>MONTH(B171)</f>
        <v/>
      </c>
      <c r="V171">
        <f>TEXT(B171,"mmm")</f>
        <v/>
      </c>
      <c r="W171" s="15">
        <f>IFERROR(N171/L171,0)</f>
        <v/>
      </c>
      <c r="X171">
        <f>IF(K171=0,"No Discount",IF(K171&lt;=5%,"Low",IF(K171&lt;=15%,"Medium","High")))</f>
        <v/>
      </c>
      <c r="Y171">
        <f>IF(L171&gt;=20000,"High Value",IF(L171&gt;=5000,"Medium Value","Low Value"))</f>
        <v/>
      </c>
      <c r="Z171">
        <f>IF(R171&lt;=3,"Fast",IF(R171&lt;=5,"On Time","Delayed"))</f>
        <v/>
      </c>
    </row>
    <row r="172">
      <c r="A172">
        <f>Raw_Data!A172</f>
        <v/>
      </c>
      <c r="B172" s="11">
        <f>Raw_Data!B172</f>
        <v/>
      </c>
      <c r="C172">
        <f>Raw_Data!C172</f>
        <v/>
      </c>
      <c r="D172">
        <f>Raw_Data!D172</f>
        <v/>
      </c>
      <c r="E172">
        <f>Raw_Data!E172</f>
        <v/>
      </c>
      <c r="F172">
        <f>Raw_Data!F172</f>
        <v/>
      </c>
      <c r="G172">
        <f>Raw_Data!G172</f>
        <v/>
      </c>
      <c r="H172">
        <f>Raw_Data!H172</f>
        <v/>
      </c>
      <c r="I172">
        <f>Raw_Data!I172</f>
        <v/>
      </c>
      <c r="J172" s="12">
        <f>Raw_Data!J172</f>
        <v/>
      </c>
      <c r="K172" s="13">
        <f>Raw_Data!K172</f>
        <v/>
      </c>
      <c r="L172" s="12">
        <f>Raw_Data!L172</f>
        <v/>
      </c>
      <c r="M172" s="12">
        <f>Raw_Data!M172</f>
        <v/>
      </c>
      <c r="N172" s="12">
        <f>Raw_Data!N172</f>
        <v/>
      </c>
      <c r="O172">
        <f>Raw_Data!O172</f>
        <v/>
      </c>
      <c r="P172">
        <f>Raw_Data!P172</f>
        <v/>
      </c>
      <c r="Q172">
        <f>Raw_Data!Q172</f>
        <v/>
      </c>
      <c r="R172">
        <f>Raw_Data!R172</f>
        <v/>
      </c>
      <c r="S172">
        <f>Raw_Data!S172</f>
        <v/>
      </c>
      <c r="T172">
        <f>YEAR(B172)</f>
        <v/>
      </c>
      <c r="U172">
        <f>MONTH(B172)</f>
        <v/>
      </c>
      <c r="V172">
        <f>TEXT(B172,"mmm")</f>
        <v/>
      </c>
      <c r="W172" s="15">
        <f>IFERROR(N172/L172,0)</f>
        <v/>
      </c>
      <c r="X172">
        <f>IF(K172=0,"No Discount",IF(K172&lt;=5%,"Low",IF(K172&lt;=15%,"Medium","High")))</f>
        <v/>
      </c>
      <c r="Y172">
        <f>IF(L172&gt;=20000,"High Value",IF(L172&gt;=5000,"Medium Value","Low Value"))</f>
        <v/>
      </c>
      <c r="Z172">
        <f>IF(R172&lt;=3,"Fast",IF(R172&lt;=5,"On Time","Delayed"))</f>
        <v/>
      </c>
    </row>
    <row r="173">
      <c r="A173">
        <f>Raw_Data!A173</f>
        <v/>
      </c>
      <c r="B173" s="11">
        <f>Raw_Data!B173</f>
        <v/>
      </c>
      <c r="C173">
        <f>Raw_Data!C173</f>
        <v/>
      </c>
      <c r="D173">
        <f>Raw_Data!D173</f>
        <v/>
      </c>
      <c r="E173">
        <f>Raw_Data!E173</f>
        <v/>
      </c>
      <c r="F173">
        <f>Raw_Data!F173</f>
        <v/>
      </c>
      <c r="G173">
        <f>Raw_Data!G173</f>
        <v/>
      </c>
      <c r="H173">
        <f>Raw_Data!H173</f>
        <v/>
      </c>
      <c r="I173">
        <f>Raw_Data!I173</f>
        <v/>
      </c>
      <c r="J173" s="12">
        <f>Raw_Data!J173</f>
        <v/>
      </c>
      <c r="K173" s="13">
        <f>Raw_Data!K173</f>
        <v/>
      </c>
      <c r="L173" s="12">
        <f>Raw_Data!L173</f>
        <v/>
      </c>
      <c r="M173" s="12">
        <f>Raw_Data!M173</f>
        <v/>
      </c>
      <c r="N173" s="12">
        <f>Raw_Data!N173</f>
        <v/>
      </c>
      <c r="O173">
        <f>Raw_Data!O173</f>
        <v/>
      </c>
      <c r="P173">
        <f>Raw_Data!P173</f>
        <v/>
      </c>
      <c r="Q173">
        <f>Raw_Data!Q173</f>
        <v/>
      </c>
      <c r="R173">
        <f>Raw_Data!R173</f>
        <v/>
      </c>
      <c r="S173">
        <f>Raw_Data!S173</f>
        <v/>
      </c>
      <c r="T173">
        <f>YEAR(B173)</f>
        <v/>
      </c>
      <c r="U173">
        <f>MONTH(B173)</f>
        <v/>
      </c>
      <c r="V173">
        <f>TEXT(B173,"mmm")</f>
        <v/>
      </c>
      <c r="W173" s="15">
        <f>IFERROR(N173/L173,0)</f>
        <v/>
      </c>
      <c r="X173">
        <f>IF(K173=0,"No Discount",IF(K173&lt;=5%,"Low",IF(K173&lt;=15%,"Medium","High")))</f>
        <v/>
      </c>
      <c r="Y173">
        <f>IF(L173&gt;=20000,"High Value",IF(L173&gt;=5000,"Medium Value","Low Value"))</f>
        <v/>
      </c>
      <c r="Z173">
        <f>IF(R173&lt;=3,"Fast",IF(R173&lt;=5,"On Time","Delayed"))</f>
        <v/>
      </c>
    </row>
    <row r="174">
      <c r="A174">
        <f>Raw_Data!A174</f>
        <v/>
      </c>
      <c r="B174" s="11">
        <f>Raw_Data!B174</f>
        <v/>
      </c>
      <c r="C174">
        <f>Raw_Data!C174</f>
        <v/>
      </c>
      <c r="D174">
        <f>Raw_Data!D174</f>
        <v/>
      </c>
      <c r="E174">
        <f>Raw_Data!E174</f>
        <v/>
      </c>
      <c r="F174">
        <f>Raw_Data!F174</f>
        <v/>
      </c>
      <c r="G174">
        <f>Raw_Data!G174</f>
        <v/>
      </c>
      <c r="H174">
        <f>Raw_Data!H174</f>
        <v/>
      </c>
      <c r="I174">
        <f>Raw_Data!I174</f>
        <v/>
      </c>
      <c r="J174" s="12">
        <f>Raw_Data!J174</f>
        <v/>
      </c>
      <c r="K174" s="13">
        <f>Raw_Data!K174</f>
        <v/>
      </c>
      <c r="L174" s="12">
        <f>Raw_Data!L174</f>
        <v/>
      </c>
      <c r="M174" s="12">
        <f>Raw_Data!M174</f>
        <v/>
      </c>
      <c r="N174" s="12">
        <f>Raw_Data!N174</f>
        <v/>
      </c>
      <c r="O174">
        <f>Raw_Data!O174</f>
        <v/>
      </c>
      <c r="P174">
        <f>Raw_Data!P174</f>
        <v/>
      </c>
      <c r="Q174">
        <f>Raw_Data!Q174</f>
        <v/>
      </c>
      <c r="R174">
        <f>Raw_Data!R174</f>
        <v/>
      </c>
      <c r="S174">
        <f>Raw_Data!S174</f>
        <v/>
      </c>
      <c r="T174">
        <f>YEAR(B174)</f>
        <v/>
      </c>
      <c r="U174">
        <f>MONTH(B174)</f>
        <v/>
      </c>
      <c r="V174">
        <f>TEXT(B174,"mmm")</f>
        <v/>
      </c>
      <c r="W174" s="15">
        <f>IFERROR(N174/L174,0)</f>
        <v/>
      </c>
      <c r="X174">
        <f>IF(K174=0,"No Discount",IF(K174&lt;=5%,"Low",IF(K174&lt;=15%,"Medium","High")))</f>
        <v/>
      </c>
      <c r="Y174">
        <f>IF(L174&gt;=20000,"High Value",IF(L174&gt;=5000,"Medium Value","Low Value"))</f>
        <v/>
      </c>
      <c r="Z174">
        <f>IF(R174&lt;=3,"Fast",IF(R174&lt;=5,"On Time","Delayed"))</f>
        <v/>
      </c>
    </row>
    <row r="175">
      <c r="A175">
        <f>Raw_Data!A175</f>
        <v/>
      </c>
      <c r="B175" s="11">
        <f>Raw_Data!B175</f>
        <v/>
      </c>
      <c r="C175">
        <f>Raw_Data!C175</f>
        <v/>
      </c>
      <c r="D175">
        <f>Raw_Data!D175</f>
        <v/>
      </c>
      <c r="E175">
        <f>Raw_Data!E175</f>
        <v/>
      </c>
      <c r="F175">
        <f>Raw_Data!F175</f>
        <v/>
      </c>
      <c r="G175">
        <f>Raw_Data!G175</f>
        <v/>
      </c>
      <c r="H175">
        <f>Raw_Data!H175</f>
        <v/>
      </c>
      <c r="I175">
        <f>Raw_Data!I175</f>
        <v/>
      </c>
      <c r="J175" s="12">
        <f>Raw_Data!J175</f>
        <v/>
      </c>
      <c r="K175" s="13">
        <f>Raw_Data!K175</f>
        <v/>
      </c>
      <c r="L175" s="12">
        <f>Raw_Data!L175</f>
        <v/>
      </c>
      <c r="M175" s="12">
        <f>Raw_Data!M175</f>
        <v/>
      </c>
      <c r="N175" s="12">
        <f>Raw_Data!N175</f>
        <v/>
      </c>
      <c r="O175">
        <f>Raw_Data!O175</f>
        <v/>
      </c>
      <c r="P175">
        <f>Raw_Data!P175</f>
        <v/>
      </c>
      <c r="Q175">
        <f>Raw_Data!Q175</f>
        <v/>
      </c>
      <c r="R175">
        <f>Raw_Data!R175</f>
        <v/>
      </c>
      <c r="S175">
        <f>Raw_Data!S175</f>
        <v/>
      </c>
      <c r="T175">
        <f>YEAR(B175)</f>
        <v/>
      </c>
      <c r="U175">
        <f>MONTH(B175)</f>
        <v/>
      </c>
      <c r="V175">
        <f>TEXT(B175,"mmm")</f>
        <v/>
      </c>
      <c r="W175" s="15">
        <f>IFERROR(N175/L175,0)</f>
        <v/>
      </c>
      <c r="X175">
        <f>IF(K175=0,"No Discount",IF(K175&lt;=5%,"Low",IF(K175&lt;=15%,"Medium","High")))</f>
        <v/>
      </c>
      <c r="Y175">
        <f>IF(L175&gt;=20000,"High Value",IF(L175&gt;=5000,"Medium Value","Low Value"))</f>
        <v/>
      </c>
      <c r="Z175">
        <f>IF(R175&lt;=3,"Fast",IF(R175&lt;=5,"On Time","Delayed"))</f>
        <v/>
      </c>
    </row>
    <row r="176">
      <c r="A176">
        <f>Raw_Data!A176</f>
        <v/>
      </c>
      <c r="B176" s="11">
        <f>Raw_Data!B176</f>
        <v/>
      </c>
      <c r="C176">
        <f>Raw_Data!C176</f>
        <v/>
      </c>
      <c r="D176">
        <f>Raw_Data!D176</f>
        <v/>
      </c>
      <c r="E176">
        <f>Raw_Data!E176</f>
        <v/>
      </c>
      <c r="F176">
        <f>Raw_Data!F176</f>
        <v/>
      </c>
      <c r="G176">
        <f>Raw_Data!G176</f>
        <v/>
      </c>
      <c r="H176">
        <f>Raw_Data!H176</f>
        <v/>
      </c>
      <c r="I176">
        <f>Raw_Data!I176</f>
        <v/>
      </c>
      <c r="J176" s="12">
        <f>Raw_Data!J176</f>
        <v/>
      </c>
      <c r="K176" s="13">
        <f>Raw_Data!K176</f>
        <v/>
      </c>
      <c r="L176" s="12">
        <f>Raw_Data!L176</f>
        <v/>
      </c>
      <c r="M176" s="12">
        <f>Raw_Data!M176</f>
        <v/>
      </c>
      <c r="N176" s="12">
        <f>Raw_Data!N176</f>
        <v/>
      </c>
      <c r="O176">
        <f>Raw_Data!O176</f>
        <v/>
      </c>
      <c r="P176">
        <f>Raw_Data!P176</f>
        <v/>
      </c>
      <c r="Q176">
        <f>Raw_Data!Q176</f>
        <v/>
      </c>
      <c r="R176">
        <f>Raw_Data!R176</f>
        <v/>
      </c>
      <c r="S176">
        <f>Raw_Data!S176</f>
        <v/>
      </c>
      <c r="T176">
        <f>YEAR(B176)</f>
        <v/>
      </c>
      <c r="U176">
        <f>MONTH(B176)</f>
        <v/>
      </c>
      <c r="V176">
        <f>TEXT(B176,"mmm")</f>
        <v/>
      </c>
      <c r="W176" s="15">
        <f>IFERROR(N176/L176,0)</f>
        <v/>
      </c>
      <c r="X176">
        <f>IF(K176=0,"No Discount",IF(K176&lt;=5%,"Low",IF(K176&lt;=15%,"Medium","High")))</f>
        <v/>
      </c>
      <c r="Y176">
        <f>IF(L176&gt;=20000,"High Value",IF(L176&gt;=5000,"Medium Value","Low Value"))</f>
        <v/>
      </c>
      <c r="Z176">
        <f>IF(R176&lt;=3,"Fast",IF(R176&lt;=5,"On Time","Delayed"))</f>
        <v/>
      </c>
    </row>
    <row r="177">
      <c r="A177">
        <f>Raw_Data!A177</f>
        <v/>
      </c>
      <c r="B177" s="11">
        <f>Raw_Data!B177</f>
        <v/>
      </c>
      <c r="C177">
        <f>Raw_Data!C177</f>
        <v/>
      </c>
      <c r="D177">
        <f>Raw_Data!D177</f>
        <v/>
      </c>
      <c r="E177">
        <f>Raw_Data!E177</f>
        <v/>
      </c>
      <c r="F177">
        <f>Raw_Data!F177</f>
        <v/>
      </c>
      <c r="G177">
        <f>Raw_Data!G177</f>
        <v/>
      </c>
      <c r="H177">
        <f>Raw_Data!H177</f>
        <v/>
      </c>
      <c r="I177">
        <f>Raw_Data!I177</f>
        <v/>
      </c>
      <c r="J177" s="12">
        <f>Raw_Data!J177</f>
        <v/>
      </c>
      <c r="K177" s="13">
        <f>Raw_Data!K177</f>
        <v/>
      </c>
      <c r="L177" s="12">
        <f>Raw_Data!L177</f>
        <v/>
      </c>
      <c r="M177" s="12">
        <f>Raw_Data!M177</f>
        <v/>
      </c>
      <c r="N177" s="12">
        <f>Raw_Data!N177</f>
        <v/>
      </c>
      <c r="O177">
        <f>Raw_Data!O177</f>
        <v/>
      </c>
      <c r="P177">
        <f>Raw_Data!P177</f>
        <v/>
      </c>
      <c r="Q177">
        <f>Raw_Data!Q177</f>
        <v/>
      </c>
      <c r="R177">
        <f>Raw_Data!R177</f>
        <v/>
      </c>
      <c r="S177">
        <f>Raw_Data!S177</f>
        <v/>
      </c>
      <c r="T177">
        <f>YEAR(B177)</f>
        <v/>
      </c>
      <c r="U177">
        <f>MONTH(B177)</f>
        <v/>
      </c>
      <c r="V177">
        <f>TEXT(B177,"mmm")</f>
        <v/>
      </c>
      <c r="W177" s="15">
        <f>IFERROR(N177/L177,0)</f>
        <v/>
      </c>
      <c r="X177">
        <f>IF(K177=0,"No Discount",IF(K177&lt;=5%,"Low",IF(K177&lt;=15%,"Medium","High")))</f>
        <v/>
      </c>
      <c r="Y177">
        <f>IF(L177&gt;=20000,"High Value",IF(L177&gt;=5000,"Medium Value","Low Value"))</f>
        <v/>
      </c>
      <c r="Z177">
        <f>IF(R177&lt;=3,"Fast",IF(R177&lt;=5,"On Time","Delayed"))</f>
        <v/>
      </c>
    </row>
    <row r="178">
      <c r="A178">
        <f>Raw_Data!A178</f>
        <v/>
      </c>
      <c r="B178" s="11">
        <f>Raw_Data!B178</f>
        <v/>
      </c>
      <c r="C178">
        <f>Raw_Data!C178</f>
        <v/>
      </c>
      <c r="D178">
        <f>Raw_Data!D178</f>
        <v/>
      </c>
      <c r="E178">
        <f>Raw_Data!E178</f>
        <v/>
      </c>
      <c r="F178">
        <f>Raw_Data!F178</f>
        <v/>
      </c>
      <c r="G178">
        <f>Raw_Data!G178</f>
        <v/>
      </c>
      <c r="H178">
        <f>Raw_Data!H178</f>
        <v/>
      </c>
      <c r="I178">
        <f>Raw_Data!I178</f>
        <v/>
      </c>
      <c r="J178" s="12">
        <f>Raw_Data!J178</f>
        <v/>
      </c>
      <c r="K178" s="13">
        <f>Raw_Data!K178</f>
        <v/>
      </c>
      <c r="L178" s="12">
        <f>Raw_Data!L178</f>
        <v/>
      </c>
      <c r="M178" s="12">
        <f>Raw_Data!M178</f>
        <v/>
      </c>
      <c r="N178" s="12">
        <f>Raw_Data!N178</f>
        <v/>
      </c>
      <c r="O178">
        <f>Raw_Data!O178</f>
        <v/>
      </c>
      <c r="P178">
        <f>Raw_Data!P178</f>
        <v/>
      </c>
      <c r="Q178">
        <f>Raw_Data!Q178</f>
        <v/>
      </c>
      <c r="R178">
        <f>Raw_Data!R178</f>
        <v/>
      </c>
      <c r="S178">
        <f>Raw_Data!S178</f>
        <v/>
      </c>
      <c r="T178">
        <f>YEAR(B178)</f>
        <v/>
      </c>
      <c r="U178">
        <f>MONTH(B178)</f>
        <v/>
      </c>
      <c r="V178">
        <f>TEXT(B178,"mmm")</f>
        <v/>
      </c>
      <c r="W178" s="15">
        <f>IFERROR(N178/L178,0)</f>
        <v/>
      </c>
      <c r="X178">
        <f>IF(K178=0,"No Discount",IF(K178&lt;=5%,"Low",IF(K178&lt;=15%,"Medium","High")))</f>
        <v/>
      </c>
      <c r="Y178">
        <f>IF(L178&gt;=20000,"High Value",IF(L178&gt;=5000,"Medium Value","Low Value"))</f>
        <v/>
      </c>
      <c r="Z178">
        <f>IF(R178&lt;=3,"Fast",IF(R178&lt;=5,"On Time","Delayed"))</f>
        <v/>
      </c>
    </row>
    <row r="179">
      <c r="A179">
        <f>Raw_Data!A179</f>
        <v/>
      </c>
      <c r="B179" s="11">
        <f>Raw_Data!B179</f>
        <v/>
      </c>
      <c r="C179">
        <f>Raw_Data!C179</f>
        <v/>
      </c>
      <c r="D179">
        <f>Raw_Data!D179</f>
        <v/>
      </c>
      <c r="E179">
        <f>Raw_Data!E179</f>
        <v/>
      </c>
      <c r="F179">
        <f>Raw_Data!F179</f>
        <v/>
      </c>
      <c r="G179">
        <f>Raw_Data!G179</f>
        <v/>
      </c>
      <c r="H179">
        <f>Raw_Data!H179</f>
        <v/>
      </c>
      <c r="I179">
        <f>Raw_Data!I179</f>
        <v/>
      </c>
      <c r="J179" s="12">
        <f>Raw_Data!J179</f>
        <v/>
      </c>
      <c r="K179" s="13">
        <f>Raw_Data!K179</f>
        <v/>
      </c>
      <c r="L179" s="12">
        <f>Raw_Data!L179</f>
        <v/>
      </c>
      <c r="M179" s="12">
        <f>Raw_Data!M179</f>
        <v/>
      </c>
      <c r="N179" s="12">
        <f>Raw_Data!N179</f>
        <v/>
      </c>
      <c r="O179">
        <f>Raw_Data!O179</f>
        <v/>
      </c>
      <c r="P179">
        <f>Raw_Data!P179</f>
        <v/>
      </c>
      <c r="Q179">
        <f>Raw_Data!Q179</f>
        <v/>
      </c>
      <c r="R179">
        <f>Raw_Data!R179</f>
        <v/>
      </c>
      <c r="S179">
        <f>Raw_Data!S179</f>
        <v/>
      </c>
      <c r="T179">
        <f>YEAR(B179)</f>
        <v/>
      </c>
      <c r="U179">
        <f>MONTH(B179)</f>
        <v/>
      </c>
      <c r="V179">
        <f>TEXT(B179,"mmm")</f>
        <v/>
      </c>
      <c r="W179" s="15">
        <f>IFERROR(N179/L179,0)</f>
        <v/>
      </c>
      <c r="X179">
        <f>IF(K179=0,"No Discount",IF(K179&lt;=5%,"Low",IF(K179&lt;=15%,"Medium","High")))</f>
        <v/>
      </c>
      <c r="Y179">
        <f>IF(L179&gt;=20000,"High Value",IF(L179&gt;=5000,"Medium Value","Low Value"))</f>
        <v/>
      </c>
      <c r="Z179">
        <f>IF(R179&lt;=3,"Fast",IF(R179&lt;=5,"On Time","Delayed"))</f>
        <v/>
      </c>
    </row>
    <row r="180">
      <c r="A180">
        <f>Raw_Data!A180</f>
        <v/>
      </c>
      <c r="B180" s="11">
        <f>Raw_Data!B180</f>
        <v/>
      </c>
      <c r="C180">
        <f>Raw_Data!C180</f>
        <v/>
      </c>
      <c r="D180">
        <f>Raw_Data!D180</f>
        <v/>
      </c>
      <c r="E180">
        <f>Raw_Data!E180</f>
        <v/>
      </c>
      <c r="F180">
        <f>Raw_Data!F180</f>
        <v/>
      </c>
      <c r="G180">
        <f>Raw_Data!G180</f>
        <v/>
      </c>
      <c r="H180">
        <f>Raw_Data!H180</f>
        <v/>
      </c>
      <c r="I180">
        <f>Raw_Data!I180</f>
        <v/>
      </c>
      <c r="J180" s="12">
        <f>Raw_Data!J180</f>
        <v/>
      </c>
      <c r="K180" s="13">
        <f>Raw_Data!K180</f>
        <v/>
      </c>
      <c r="L180" s="12">
        <f>Raw_Data!L180</f>
        <v/>
      </c>
      <c r="M180" s="12">
        <f>Raw_Data!M180</f>
        <v/>
      </c>
      <c r="N180" s="12">
        <f>Raw_Data!N180</f>
        <v/>
      </c>
      <c r="O180">
        <f>Raw_Data!O180</f>
        <v/>
      </c>
      <c r="P180">
        <f>Raw_Data!P180</f>
        <v/>
      </c>
      <c r="Q180">
        <f>Raw_Data!Q180</f>
        <v/>
      </c>
      <c r="R180">
        <f>Raw_Data!R180</f>
        <v/>
      </c>
      <c r="S180">
        <f>Raw_Data!S180</f>
        <v/>
      </c>
      <c r="T180">
        <f>YEAR(B180)</f>
        <v/>
      </c>
      <c r="U180">
        <f>MONTH(B180)</f>
        <v/>
      </c>
      <c r="V180">
        <f>TEXT(B180,"mmm")</f>
        <v/>
      </c>
      <c r="W180" s="15">
        <f>IFERROR(N180/L180,0)</f>
        <v/>
      </c>
      <c r="X180">
        <f>IF(K180=0,"No Discount",IF(K180&lt;=5%,"Low",IF(K180&lt;=15%,"Medium","High")))</f>
        <v/>
      </c>
      <c r="Y180">
        <f>IF(L180&gt;=20000,"High Value",IF(L180&gt;=5000,"Medium Value","Low Value"))</f>
        <v/>
      </c>
      <c r="Z180">
        <f>IF(R180&lt;=3,"Fast",IF(R180&lt;=5,"On Time","Delayed"))</f>
        <v/>
      </c>
    </row>
    <row r="181">
      <c r="A181">
        <f>Raw_Data!A181</f>
        <v/>
      </c>
      <c r="B181" s="11">
        <f>Raw_Data!B181</f>
        <v/>
      </c>
      <c r="C181">
        <f>Raw_Data!C181</f>
        <v/>
      </c>
      <c r="D181">
        <f>Raw_Data!D181</f>
        <v/>
      </c>
      <c r="E181">
        <f>Raw_Data!E181</f>
        <v/>
      </c>
      <c r="F181">
        <f>Raw_Data!F181</f>
        <v/>
      </c>
      <c r="G181">
        <f>Raw_Data!G181</f>
        <v/>
      </c>
      <c r="H181">
        <f>Raw_Data!H181</f>
        <v/>
      </c>
      <c r="I181">
        <f>Raw_Data!I181</f>
        <v/>
      </c>
      <c r="J181" s="12">
        <f>Raw_Data!J181</f>
        <v/>
      </c>
      <c r="K181" s="13">
        <f>Raw_Data!K181</f>
        <v/>
      </c>
      <c r="L181" s="12">
        <f>Raw_Data!L181</f>
        <v/>
      </c>
      <c r="M181" s="12">
        <f>Raw_Data!M181</f>
        <v/>
      </c>
      <c r="N181" s="12">
        <f>Raw_Data!N181</f>
        <v/>
      </c>
      <c r="O181">
        <f>Raw_Data!O181</f>
        <v/>
      </c>
      <c r="P181">
        <f>Raw_Data!P181</f>
        <v/>
      </c>
      <c r="Q181">
        <f>Raw_Data!Q181</f>
        <v/>
      </c>
      <c r="R181">
        <f>Raw_Data!R181</f>
        <v/>
      </c>
      <c r="S181">
        <f>Raw_Data!S181</f>
        <v/>
      </c>
      <c r="T181">
        <f>YEAR(B181)</f>
        <v/>
      </c>
      <c r="U181">
        <f>MONTH(B181)</f>
        <v/>
      </c>
      <c r="V181">
        <f>TEXT(B181,"mmm")</f>
        <v/>
      </c>
      <c r="W181" s="15">
        <f>IFERROR(N181/L181,0)</f>
        <v/>
      </c>
      <c r="X181">
        <f>IF(K181=0,"No Discount",IF(K181&lt;=5%,"Low",IF(K181&lt;=15%,"Medium","High")))</f>
        <v/>
      </c>
      <c r="Y181">
        <f>IF(L181&gt;=20000,"High Value",IF(L181&gt;=5000,"Medium Value","Low Value"))</f>
        <v/>
      </c>
      <c r="Z181">
        <f>IF(R181&lt;=3,"Fast",IF(R181&lt;=5,"On Time","Delayed"))</f>
        <v/>
      </c>
    </row>
    <row r="182">
      <c r="A182">
        <f>Raw_Data!A182</f>
        <v/>
      </c>
      <c r="B182" s="11">
        <f>Raw_Data!B182</f>
        <v/>
      </c>
      <c r="C182">
        <f>Raw_Data!C182</f>
        <v/>
      </c>
      <c r="D182">
        <f>Raw_Data!D182</f>
        <v/>
      </c>
      <c r="E182">
        <f>Raw_Data!E182</f>
        <v/>
      </c>
      <c r="F182">
        <f>Raw_Data!F182</f>
        <v/>
      </c>
      <c r="G182">
        <f>Raw_Data!G182</f>
        <v/>
      </c>
      <c r="H182">
        <f>Raw_Data!H182</f>
        <v/>
      </c>
      <c r="I182">
        <f>Raw_Data!I182</f>
        <v/>
      </c>
      <c r="J182" s="12">
        <f>Raw_Data!J182</f>
        <v/>
      </c>
      <c r="K182" s="13">
        <f>Raw_Data!K182</f>
        <v/>
      </c>
      <c r="L182" s="12">
        <f>Raw_Data!L182</f>
        <v/>
      </c>
      <c r="M182" s="12">
        <f>Raw_Data!M182</f>
        <v/>
      </c>
      <c r="N182" s="12">
        <f>Raw_Data!N182</f>
        <v/>
      </c>
      <c r="O182">
        <f>Raw_Data!O182</f>
        <v/>
      </c>
      <c r="P182">
        <f>Raw_Data!P182</f>
        <v/>
      </c>
      <c r="Q182">
        <f>Raw_Data!Q182</f>
        <v/>
      </c>
      <c r="R182">
        <f>Raw_Data!R182</f>
        <v/>
      </c>
      <c r="S182">
        <f>Raw_Data!S182</f>
        <v/>
      </c>
      <c r="T182">
        <f>YEAR(B182)</f>
        <v/>
      </c>
      <c r="U182">
        <f>MONTH(B182)</f>
        <v/>
      </c>
      <c r="V182">
        <f>TEXT(B182,"mmm")</f>
        <v/>
      </c>
      <c r="W182" s="15">
        <f>IFERROR(N182/L182,0)</f>
        <v/>
      </c>
      <c r="X182">
        <f>IF(K182=0,"No Discount",IF(K182&lt;=5%,"Low",IF(K182&lt;=15%,"Medium","High")))</f>
        <v/>
      </c>
      <c r="Y182">
        <f>IF(L182&gt;=20000,"High Value",IF(L182&gt;=5000,"Medium Value","Low Value"))</f>
        <v/>
      </c>
      <c r="Z182">
        <f>IF(R182&lt;=3,"Fast",IF(R182&lt;=5,"On Time","Delayed"))</f>
        <v/>
      </c>
    </row>
    <row r="183">
      <c r="A183">
        <f>Raw_Data!A183</f>
        <v/>
      </c>
      <c r="B183" s="11">
        <f>Raw_Data!B183</f>
        <v/>
      </c>
      <c r="C183">
        <f>Raw_Data!C183</f>
        <v/>
      </c>
      <c r="D183">
        <f>Raw_Data!D183</f>
        <v/>
      </c>
      <c r="E183">
        <f>Raw_Data!E183</f>
        <v/>
      </c>
      <c r="F183">
        <f>Raw_Data!F183</f>
        <v/>
      </c>
      <c r="G183">
        <f>Raw_Data!G183</f>
        <v/>
      </c>
      <c r="H183">
        <f>Raw_Data!H183</f>
        <v/>
      </c>
      <c r="I183">
        <f>Raw_Data!I183</f>
        <v/>
      </c>
      <c r="J183" s="12">
        <f>Raw_Data!J183</f>
        <v/>
      </c>
      <c r="K183" s="13">
        <f>Raw_Data!K183</f>
        <v/>
      </c>
      <c r="L183" s="12">
        <f>Raw_Data!L183</f>
        <v/>
      </c>
      <c r="M183" s="12">
        <f>Raw_Data!M183</f>
        <v/>
      </c>
      <c r="N183" s="12">
        <f>Raw_Data!N183</f>
        <v/>
      </c>
      <c r="O183">
        <f>Raw_Data!O183</f>
        <v/>
      </c>
      <c r="P183">
        <f>Raw_Data!P183</f>
        <v/>
      </c>
      <c r="Q183">
        <f>Raw_Data!Q183</f>
        <v/>
      </c>
      <c r="R183">
        <f>Raw_Data!R183</f>
        <v/>
      </c>
      <c r="S183">
        <f>Raw_Data!S183</f>
        <v/>
      </c>
      <c r="T183">
        <f>YEAR(B183)</f>
        <v/>
      </c>
      <c r="U183">
        <f>MONTH(B183)</f>
        <v/>
      </c>
      <c r="V183">
        <f>TEXT(B183,"mmm")</f>
        <v/>
      </c>
      <c r="W183" s="15">
        <f>IFERROR(N183/L183,0)</f>
        <v/>
      </c>
      <c r="X183">
        <f>IF(K183=0,"No Discount",IF(K183&lt;=5%,"Low",IF(K183&lt;=15%,"Medium","High")))</f>
        <v/>
      </c>
      <c r="Y183">
        <f>IF(L183&gt;=20000,"High Value",IF(L183&gt;=5000,"Medium Value","Low Value"))</f>
        <v/>
      </c>
      <c r="Z183">
        <f>IF(R183&lt;=3,"Fast",IF(R183&lt;=5,"On Time","Delayed"))</f>
        <v/>
      </c>
    </row>
    <row r="184">
      <c r="A184">
        <f>Raw_Data!A184</f>
        <v/>
      </c>
      <c r="B184" s="11">
        <f>Raw_Data!B184</f>
        <v/>
      </c>
      <c r="C184">
        <f>Raw_Data!C184</f>
        <v/>
      </c>
      <c r="D184">
        <f>Raw_Data!D184</f>
        <v/>
      </c>
      <c r="E184">
        <f>Raw_Data!E184</f>
        <v/>
      </c>
      <c r="F184">
        <f>Raw_Data!F184</f>
        <v/>
      </c>
      <c r="G184">
        <f>Raw_Data!G184</f>
        <v/>
      </c>
      <c r="H184">
        <f>Raw_Data!H184</f>
        <v/>
      </c>
      <c r="I184">
        <f>Raw_Data!I184</f>
        <v/>
      </c>
      <c r="J184" s="12">
        <f>Raw_Data!J184</f>
        <v/>
      </c>
      <c r="K184" s="13">
        <f>Raw_Data!K184</f>
        <v/>
      </c>
      <c r="L184" s="12">
        <f>Raw_Data!L184</f>
        <v/>
      </c>
      <c r="M184" s="12">
        <f>Raw_Data!M184</f>
        <v/>
      </c>
      <c r="N184" s="12">
        <f>Raw_Data!N184</f>
        <v/>
      </c>
      <c r="O184">
        <f>Raw_Data!O184</f>
        <v/>
      </c>
      <c r="P184">
        <f>Raw_Data!P184</f>
        <v/>
      </c>
      <c r="Q184">
        <f>Raw_Data!Q184</f>
        <v/>
      </c>
      <c r="R184">
        <f>Raw_Data!R184</f>
        <v/>
      </c>
      <c r="S184">
        <f>Raw_Data!S184</f>
        <v/>
      </c>
      <c r="T184">
        <f>YEAR(B184)</f>
        <v/>
      </c>
      <c r="U184">
        <f>MONTH(B184)</f>
        <v/>
      </c>
      <c r="V184">
        <f>TEXT(B184,"mmm")</f>
        <v/>
      </c>
      <c r="W184" s="15">
        <f>IFERROR(N184/L184,0)</f>
        <v/>
      </c>
      <c r="X184">
        <f>IF(K184=0,"No Discount",IF(K184&lt;=5%,"Low",IF(K184&lt;=15%,"Medium","High")))</f>
        <v/>
      </c>
      <c r="Y184">
        <f>IF(L184&gt;=20000,"High Value",IF(L184&gt;=5000,"Medium Value","Low Value"))</f>
        <v/>
      </c>
      <c r="Z184">
        <f>IF(R184&lt;=3,"Fast",IF(R184&lt;=5,"On Time","Delayed"))</f>
        <v/>
      </c>
    </row>
    <row r="185">
      <c r="A185">
        <f>Raw_Data!A185</f>
        <v/>
      </c>
      <c r="B185" s="11">
        <f>Raw_Data!B185</f>
        <v/>
      </c>
      <c r="C185">
        <f>Raw_Data!C185</f>
        <v/>
      </c>
      <c r="D185">
        <f>Raw_Data!D185</f>
        <v/>
      </c>
      <c r="E185">
        <f>Raw_Data!E185</f>
        <v/>
      </c>
      <c r="F185">
        <f>Raw_Data!F185</f>
        <v/>
      </c>
      <c r="G185">
        <f>Raw_Data!G185</f>
        <v/>
      </c>
      <c r="H185">
        <f>Raw_Data!H185</f>
        <v/>
      </c>
      <c r="I185">
        <f>Raw_Data!I185</f>
        <v/>
      </c>
      <c r="J185" s="12">
        <f>Raw_Data!J185</f>
        <v/>
      </c>
      <c r="K185" s="13">
        <f>Raw_Data!K185</f>
        <v/>
      </c>
      <c r="L185" s="12">
        <f>Raw_Data!L185</f>
        <v/>
      </c>
      <c r="M185" s="12">
        <f>Raw_Data!M185</f>
        <v/>
      </c>
      <c r="N185" s="12">
        <f>Raw_Data!N185</f>
        <v/>
      </c>
      <c r="O185">
        <f>Raw_Data!O185</f>
        <v/>
      </c>
      <c r="P185">
        <f>Raw_Data!P185</f>
        <v/>
      </c>
      <c r="Q185">
        <f>Raw_Data!Q185</f>
        <v/>
      </c>
      <c r="R185">
        <f>Raw_Data!R185</f>
        <v/>
      </c>
      <c r="S185">
        <f>Raw_Data!S185</f>
        <v/>
      </c>
      <c r="T185">
        <f>YEAR(B185)</f>
        <v/>
      </c>
      <c r="U185">
        <f>MONTH(B185)</f>
        <v/>
      </c>
      <c r="V185">
        <f>TEXT(B185,"mmm")</f>
        <v/>
      </c>
      <c r="W185" s="15">
        <f>IFERROR(N185/L185,0)</f>
        <v/>
      </c>
      <c r="X185">
        <f>IF(K185=0,"No Discount",IF(K185&lt;=5%,"Low",IF(K185&lt;=15%,"Medium","High")))</f>
        <v/>
      </c>
      <c r="Y185">
        <f>IF(L185&gt;=20000,"High Value",IF(L185&gt;=5000,"Medium Value","Low Value"))</f>
        <v/>
      </c>
      <c r="Z185">
        <f>IF(R185&lt;=3,"Fast",IF(R185&lt;=5,"On Time","Delayed"))</f>
        <v/>
      </c>
    </row>
    <row r="186">
      <c r="A186">
        <f>Raw_Data!A186</f>
        <v/>
      </c>
      <c r="B186" s="11">
        <f>Raw_Data!B186</f>
        <v/>
      </c>
      <c r="C186">
        <f>Raw_Data!C186</f>
        <v/>
      </c>
      <c r="D186">
        <f>Raw_Data!D186</f>
        <v/>
      </c>
      <c r="E186">
        <f>Raw_Data!E186</f>
        <v/>
      </c>
      <c r="F186">
        <f>Raw_Data!F186</f>
        <v/>
      </c>
      <c r="G186">
        <f>Raw_Data!G186</f>
        <v/>
      </c>
      <c r="H186">
        <f>Raw_Data!H186</f>
        <v/>
      </c>
      <c r="I186">
        <f>Raw_Data!I186</f>
        <v/>
      </c>
      <c r="J186" s="12">
        <f>Raw_Data!J186</f>
        <v/>
      </c>
      <c r="K186" s="13">
        <f>Raw_Data!K186</f>
        <v/>
      </c>
      <c r="L186" s="12">
        <f>Raw_Data!L186</f>
        <v/>
      </c>
      <c r="M186" s="12">
        <f>Raw_Data!M186</f>
        <v/>
      </c>
      <c r="N186" s="12">
        <f>Raw_Data!N186</f>
        <v/>
      </c>
      <c r="O186">
        <f>Raw_Data!O186</f>
        <v/>
      </c>
      <c r="P186">
        <f>Raw_Data!P186</f>
        <v/>
      </c>
      <c r="Q186">
        <f>Raw_Data!Q186</f>
        <v/>
      </c>
      <c r="R186">
        <f>Raw_Data!R186</f>
        <v/>
      </c>
      <c r="S186">
        <f>Raw_Data!S186</f>
        <v/>
      </c>
      <c r="T186">
        <f>YEAR(B186)</f>
        <v/>
      </c>
      <c r="U186">
        <f>MONTH(B186)</f>
        <v/>
      </c>
      <c r="V186">
        <f>TEXT(B186,"mmm")</f>
        <v/>
      </c>
      <c r="W186" s="15">
        <f>IFERROR(N186/L186,0)</f>
        <v/>
      </c>
      <c r="X186">
        <f>IF(K186=0,"No Discount",IF(K186&lt;=5%,"Low",IF(K186&lt;=15%,"Medium","High")))</f>
        <v/>
      </c>
      <c r="Y186">
        <f>IF(L186&gt;=20000,"High Value",IF(L186&gt;=5000,"Medium Value","Low Value"))</f>
        <v/>
      </c>
      <c r="Z186">
        <f>IF(R186&lt;=3,"Fast",IF(R186&lt;=5,"On Time","Delayed"))</f>
        <v/>
      </c>
    </row>
    <row r="187">
      <c r="A187">
        <f>Raw_Data!A187</f>
        <v/>
      </c>
      <c r="B187" s="11">
        <f>Raw_Data!B187</f>
        <v/>
      </c>
      <c r="C187">
        <f>Raw_Data!C187</f>
        <v/>
      </c>
      <c r="D187">
        <f>Raw_Data!D187</f>
        <v/>
      </c>
      <c r="E187">
        <f>Raw_Data!E187</f>
        <v/>
      </c>
      <c r="F187">
        <f>Raw_Data!F187</f>
        <v/>
      </c>
      <c r="G187">
        <f>Raw_Data!G187</f>
        <v/>
      </c>
      <c r="H187">
        <f>Raw_Data!H187</f>
        <v/>
      </c>
      <c r="I187">
        <f>Raw_Data!I187</f>
        <v/>
      </c>
      <c r="J187" s="12">
        <f>Raw_Data!J187</f>
        <v/>
      </c>
      <c r="K187" s="13">
        <f>Raw_Data!K187</f>
        <v/>
      </c>
      <c r="L187" s="12">
        <f>Raw_Data!L187</f>
        <v/>
      </c>
      <c r="M187" s="12">
        <f>Raw_Data!M187</f>
        <v/>
      </c>
      <c r="N187" s="12">
        <f>Raw_Data!N187</f>
        <v/>
      </c>
      <c r="O187">
        <f>Raw_Data!O187</f>
        <v/>
      </c>
      <c r="P187">
        <f>Raw_Data!P187</f>
        <v/>
      </c>
      <c r="Q187">
        <f>Raw_Data!Q187</f>
        <v/>
      </c>
      <c r="R187">
        <f>Raw_Data!R187</f>
        <v/>
      </c>
      <c r="S187">
        <f>Raw_Data!S187</f>
        <v/>
      </c>
      <c r="T187">
        <f>YEAR(B187)</f>
        <v/>
      </c>
      <c r="U187">
        <f>MONTH(B187)</f>
        <v/>
      </c>
      <c r="V187">
        <f>TEXT(B187,"mmm")</f>
        <v/>
      </c>
      <c r="W187" s="15">
        <f>IFERROR(N187/L187,0)</f>
        <v/>
      </c>
      <c r="X187">
        <f>IF(K187=0,"No Discount",IF(K187&lt;=5%,"Low",IF(K187&lt;=15%,"Medium","High")))</f>
        <v/>
      </c>
      <c r="Y187">
        <f>IF(L187&gt;=20000,"High Value",IF(L187&gt;=5000,"Medium Value","Low Value"))</f>
        <v/>
      </c>
      <c r="Z187">
        <f>IF(R187&lt;=3,"Fast",IF(R187&lt;=5,"On Time","Delayed"))</f>
        <v/>
      </c>
    </row>
    <row r="188">
      <c r="A188">
        <f>Raw_Data!A188</f>
        <v/>
      </c>
      <c r="B188" s="11">
        <f>Raw_Data!B188</f>
        <v/>
      </c>
      <c r="C188">
        <f>Raw_Data!C188</f>
        <v/>
      </c>
      <c r="D188">
        <f>Raw_Data!D188</f>
        <v/>
      </c>
      <c r="E188">
        <f>Raw_Data!E188</f>
        <v/>
      </c>
      <c r="F188">
        <f>Raw_Data!F188</f>
        <v/>
      </c>
      <c r="G188">
        <f>Raw_Data!G188</f>
        <v/>
      </c>
      <c r="H188">
        <f>Raw_Data!H188</f>
        <v/>
      </c>
      <c r="I188">
        <f>Raw_Data!I188</f>
        <v/>
      </c>
      <c r="J188" s="12">
        <f>Raw_Data!J188</f>
        <v/>
      </c>
      <c r="K188" s="13">
        <f>Raw_Data!K188</f>
        <v/>
      </c>
      <c r="L188" s="12">
        <f>Raw_Data!L188</f>
        <v/>
      </c>
      <c r="M188" s="12">
        <f>Raw_Data!M188</f>
        <v/>
      </c>
      <c r="N188" s="12">
        <f>Raw_Data!N188</f>
        <v/>
      </c>
      <c r="O188">
        <f>Raw_Data!O188</f>
        <v/>
      </c>
      <c r="P188">
        <f>Raw_Data!P188</f>
        <v/>
      </c>
      <c r="Q188">
        <f>Raw_Data!Q188</f>
        <v/>
      </c>
      <c r="R188">
        <f>Raw_Data!R188</f>
        <v/>
      </c>
      <c r="S188">
        <f>Raw_Data!S188</f>
        <v/>
      </c>
      <c r="T188">
        <f>YEAR(B188)</f>
        <v/>
      </c>
      <c r="U188">
        <f>MONTH(B188)</f>
        <v/>
      </c>
      <c r="V188">
        <f>TEXT(B188,"mmm")</f>
        <v/>
      </c>
      <c r="W188" s="15">
        <f>IFERROR(N188/L188,0)</f>
        <v/>
      </c>
      <c r="X188">
        <f>IF(K188=0,"No Discount",IF(K188&lt;=5%,"Low",IF(K188&lt;=15%,"Medium","High")))</f>
        <v/>
      </c>
      <c r="Y188">
        <f>IF(L188&gt;=20000,"High Value",IF(L188&gt;=5000,"Medium Value","Low Value"))</f>
        <v/>
      </c>
      <c r="Z188">
        <f>IF(R188&lt;=3,"Fast",IF(R188&lt;=5,"On Time","Delayed"))</f>
        <v/>
      </c>
    </row>
    <row r="189">
      <c r="A189">
        <f>Raw_Data!A189</f>
        <v/>
      </c>
      <c r="B189" s="11">
        <f>Raw_Data!B189</f>
        <v/>
      </c>
      <c r="C189">
        <f>Raw_Data!C189</f>
        <v/>
      </c>
      <c r="D189">
        <f>Raw_Data!D189</f>
        <v/>
      </c>
      <c r="E189">
        <f>Raw_Data!E189</f>
        <v/>
      </c>
      <c r="F189">
        <f>Raw_Data!F189</f>
        <v/>
      </c>
      <c r="G189">
        <f>Raw_Data!G189</f>
        <v/>
      </c>
      <c r="H189">
        <f>Raw_Data!H189</f>
        <v/>
      </c>
      <c r="I189">
        <f>Raw_Data!I189</f>
        <v/>
      </c>
      <c r="J189" s="12">
        <f>Raw_Data!J189</f>
        <v/>
      </c>
      <c r="K189" s="13">
        <f>Raw_Data!K189</f>
        <v/>
      </c>
      <c r="L189" s="12">
        <f>Raw_Data!L189</f>
        <v/>
      </c>
      <c r="M189" s="12">
        <f>Raw_Data!M189</f>
        <v/>
      </c>
      <c r="N189" s="12">
        <f>Raw_Data!N189</f>
        <v/>
      </c>
      <c r="O189">
        <f>Raw_Data!O189</f>
        <v/>
      </c>
      <c r="P189">
        <f>Raw_Data!P189</f>
        <v/>
      </c>
      <c r="Q189">
        <f>Raw_Data!Q189</f>
        <v/>
      </c>
      <c r="R189">
        <f>Raw_Data!R189</f>
        <v/>
      </c>
      <c r="S189">
        <f>Raw_Data!S189</f>
        <v/>
      </c>
      <c r="T189">
        <f>YEAR(B189)</f>
        <v/>
      </c>
      <c r="U189">
        <f>MONTH(B189)</f>
        <v/>
      </c>
      <c r="V189">
        <f>TEXT(B189,"mmm")</f>
        <v/>
      </c>
      <c r="W189" s="15">
        <f>IFERROR(N189/L189,0)</f>
        <v/>
      </c>
      <c r="X189">
        <f>IF(K189=0,"No Discount",IF(K189&lt;=5%,"Low",IF(K189&lt;=15%,"Medium","High")))</f>
        <v/>
      </c>
      <c r="Y189">
        <f>IF(L189&gt;=20000,"High Value",IF(L189&gt;=5000,"Medium Value","Low Value"))</f>
        <v/>
      </c>
      <c r="Z189">
        <f>IF(R189&lt;=3,"Fast",IF(R189&lt;=5,"On Time","Delayed"))</f>
        <v/>
      </c>
    </row>
    <row r="190">
      <c r="A190">
        <f>Raw_Data!A190</f>
        <v/>
      </c>
      <c r="B190" s="11">
        <f>Raw_Data!B190</f>
        <v/>
      </c>
      <c r="C190">
        <f>Raw_Data!C190</f>
        <v/>
      </c>
      <c r="D190">
        <f>Raw_Data!D190</f>
        <v/>
      </c>
      <c r="E190">
        <f>Raw_Data!E190</f>
        <v/>
      </c>
      <c r="F190">
        <f>Raw_Data!F190</f>
        <v/>
      </c>
      <c r="G190">
        <f>Raw_Data!G190</f>
        <v/>
      </c>
      <c r="H190">
        <f>Raw_Data!H190</f>
        <v/>
      </c>
      <c r="I190">
        <f>Raw_Data!I190</f>
        <v/>
      </c>
      <c r="J190" s="12">
        <f>Raw_Data!J190</f>
        <v/>
      </c>
      <c r="K190" s="13">
        <f>Raw_Data!K190</f>
        <v/>
      </c>
      <c r="L190" s="12">
        <f>Raw_Data!L190</f>
        <v/>
      </c>
      <c r="M190" s="12">
        <f>Raw_Data!M190</f>
        <v/>
      </c>
      <c r="N190" s="12">
        <f>Raw_Data!N190</f>
        <v/>
      </c>
      <c r="O190">
        <f>Raw_Data!O190</f>
        <v/>
      </c>
      <c r="P190">
        <f>Raw_Data!P190</f>
        <v/>
      </c>
      <c r="Q190">
        <f>Raw_Data!Q190</f>
        <v/>
      </c>
      <c r="R190">
        <f>Raw_Data!R190</f>
        <v/>
      </c>
      <c r="S190">
        <f>Raw_Data!S190</f>
        <v/>
      </c>
      <c r="T190">
        <f>YEAR(B190)</f>
        <v/>
      </c>
      <c r="U190">
        <f>MONTH(B190)</f>
        <v/>
      </c>
      <c r="V190">
        <f>TEXT(B190,"mmm")</f>
        <v/>
      </c>
      <c r="W190" s="15">
        <f>IFERROR(N190/L190,0)</f>
        <v/>
      </c>
      <c r="X190">
        <f>IF(K190=0,"No Discount",IF(K190&lt;=5%,"Low",IF(K190&lt;=15%,"Medium","High")))</f>
        <v/>
      </c>
      <c r="Y190">
        <f>IF(L190&gt;=20000,"High Value",IF(L190&gt;=5000,"Medium Value","Low Value"))</f>
        <v/>
      </c>
      <c r="Z190">
        <f>IF(R190&lt;=3,"Fast",IF(R190&lt;=5,"On Time","Delayed"))</f>
        <v/>
      </c>
    </row>
    <row r="191">
      <c r="A191">
        <f>Raw_Data!A191</f>
        <v/>
      </c>
      <c r="B191" s="11">
        <f>Raw_Data!B191</f>
        <v/>
      </c>
      <c r="C191">
        <f>Raw_Data!C191</f>
        <v/>
      </c>
      <c r="D191">
        <f>Raw_Data!D191</f>
        <v/>
      </c>
      <c r="E191">
        <f>Raw_Data!E191</f>
        <v/>
      </c>
      <c r="F191">
        <f>Raw_Data!F191</f>
        <v/>
      </c>
      <c r="G191">
        <f>Raw_Data!G191</f>
        <v/>
      </c>
      <c r="H191">
        <f>Raw_Data!H191</f>
        <v/>
      </c>
      <c r="I191">
        <f>Raw_Data!I191</f>
        <v/>
      </c>
      <c r="J191" s="12">
        <f>Raw_Data!J191</f>
        <v/>
      </c>
      <c r="K191" s="13">
        <f>Raw_Data!K191</f>
        <v/>
      </c>
      <c r="L191" s="12">
        <f>Raw_Data!L191</f>
        <v/>
      </c>
      <c r="M191" s="12">
        <f>Raw_Data!M191</f>
        <v/>
      </c>
      <c r="N191" s="12">
        <f>Raw_Data!N191</f>
        <v/>
      </c>
      <c r="O191">
        <f>Raw_Data!O191</f>
        <v/>
      </c>
      <c r="P191">
        <f>Raw_Data!P191</f>
        <v/>
      </c>
      <c r="Q191">
        <f>Raw_Data!Q191</f>
        <v/>
      </c>
      <c r="R191">
        <f>Raw_Data!R191</f>
        <v/>
      </c>
      <c r="S191">
        <f>Raw_Data!S191</f>
        <v/>
      </c>
      <c r="T191">
        <f>YEAR(B191)</f>
        <v/>
      </c>
      <c r="U191">
        <f>MONTH(B191)</f>
        <v/>
      </c>
      <c r="V191">
        <f>TEXT(B191,"mmm")</f>
        <v/>
      </c>
      <c r="W191" s="15">
        <f>IFERROR(N191/L191,0)</f>
        <v/>
      </c>
      <c r="X191">
        <f>IF(K191=0,"No Discount",IF(K191&lt;=5%,"Low",IF(K191&lt;=15%,"Medium","High")))</f>
        <v/>
      </c>
      <c r="Y191">
        <f>IF(L191&gt;=20000,"High Value",IF(L191&gt;=5000,"Medium Value","Low Value"))</f>
        <v/>
      </c>
      <c r="Z191">
        <f>IF(R191&lt;=3,"Fast",IF(R191&lt;=5,"On Time","Delayed"))</f>
        <v/>
      </c>
    </row>
    <row r="192">
      <c r="A192">
        <f>Raw_Data!A192</f>
        <v/>
      </c>
      <c r="B192" s="11">
        <f>Raw_Data!B192</f>
        <v/>
      </c>
      <c r="C192">
        <f>Raw_Data!C192</f>
        <v/>
      </c>
      <c r="D192">
        <f>Raw_Data!D192</f>
        <v/>
      </c>
      <c r="E192">
        <f>Raw_Data!E192</f>
        <v/>
      </c>
      <c r="F192">
        <f>Raw_Data!F192</f>
        <v/>
      </c>
      <c r="G192">
        <f>Raw_Data!G192</f>
        <v/>
      </c>
      <c r="H192">
        <f>Raw_Data!H192</f>
        <v/>
      </c>
      <c r="I192">
        <f>Raw_Data!I192</f>
        <v/>
      </c>
      <c r="J192" s="12">
        <f>Raw_Data!J192</f>
        <v/>
      </c>
      <c r="K192" s="13">
        <f>Raw_Data!K192</f>
        <v/>
      </c>
      <c r="L192" s="12">
        <f>Raw_Data!L192</f>
        <v/>
      </c>
      <c r="M192" s="12">
        <f>Raw_Data!M192</f>
        <v/>
      </c>
      <c r="N192" s="12">
        <f>Raw_Data!N192</f>
        <v/>
      </c>
      <c r="O192">
        <f>Raw_Data!O192</f>
        <v/>
      </c>
      <c r="P192">
        <f>Raw_Data!P192</f>
        <v/>
      </c>
      <c r="Q192">
        <f>Raw_Data!Q192</f>
        <v/>
      </c>
      <c r="R192">
        <f>Raw_Data!R192</f>
        <v/>
      </c>
      <c r="S192">
        <f>Raw_Data!S192</f>
        <v/>
      </c>
      <c r="T192">
        <f>YEAR(B192)</f>
        <v/>
      </c>
      <c r="U192">
        <f>MONTH(B192)</f>
        <v/>
      </c>
      <c r="V192">
        <f>TEXT(B192,"mmm")</f>
        <v/>
      </c>
      <c r="W192" s="15">
        <f>IFERROR(N192/L192,0)</f>
        <v/>
      </c>
      <c r="X192">
        <f>IF(K192=0,"No Discount",IF(K192&lt;=5%,"Low",IF(K192&lt;=15%,"Medium","High")))</f>
        <v/>
      </c>
      <c r="Y192">
        <f>IF(L192&gt;=20000,"High Value",IF(L192&gt;=5000,"Medium Value","Low Value"))</f>
        <v/>
      </c>
      <c r="Z192">
        <f>IF(R192&lt;=3,"Fast",IF(R192&lt;=5,"On Time","Delayed"))</f>
        <v/>
      </c>
    </row>
    <row r="193">
      <c r="A193">
        <f>Raw_Data!A193</f>
        <v/>
      </c>
      <c r="B193" s="11">
        <f>Raw_Data!B193</f>
        <v/>
      </c>
      <c r="C193">
        <f>Raw_Data!C193</f>
        <v/>
      </c>
      <c r="D193">
        <f>Raw_Data!D193</f>
        <v/>
      </c>
      <c r="E193">
        <f>Raw_Data!E193</f>
        <v/>
      </c>
      <c r="F193">
        <f>Raw_Data!F193</f>
        <v/>
      </c>
      <c r="G193">
        <f>Raw_Data!G193</f>
        <v/>
      </c>
      <c r="H193">
        <f>Raw_Data!H193</f>
        <v/>
      </c>
      <c r="I193">
        <f>Raw_Data!I193</f>
        <v/>
      </c>
      <c r="J193" s="12">
        <f>Raw_Data!J193</f>
        <v/>
      </c>
      <c r="K193" s="13">
        <f>Raw_Data!K193</f>
        <v/>
      </c>
      <c r="L193" s="12">
        <f>Raw_Data!L193</f>
        <v/>
      </c>
      <c r="M193" s="12">
        <f>Raw_Data!M193</f>
        <v/>
      </c>
      <c r="N193" s="12">
        <f>Raw_Data!N193</f>
        <v/>
      </c>
      <c r="O193">
        <f>Raw_Data!O193</f>
        <v/>
      </c>
      <c r="P193">
        <f>Raw_Data!P193</f>
        <v/>
      </c>
      <c r="Q193">
        <f>Raw_Data!Q193</f>
        <v/>
      </c>
      <c r="R193">
        <f>Raw_Data!R193</f>
        <v/>
      </c>
      <c r="S193">
        <f>Raw_Data!S193</f>
        <v/>
      </c>
      <c r="T193">
        <f>YEAR(B193)</f>
        <v/>
      </c>
      <c r="U193">
        <f>MONTH(B193)</f>
        <v/>
      </c>
      <c r="V193">
        <f>TEXT(B193,"mmm")</f>
        <v/>
      </c>
      <c r="W193" s="15">
        <f>IFERROR(N193/L193,0)</f>
        <v/>
      </c>
      <c r="X193">
        <f>IF(K193=0,"No Discount",IF(K193&lt;=5%,"Low",IF(K193&lt;=15%,"Medium","High")))</f>
        <v/>
      </c>
      <c r="Y193">
        <f>IF(L193&gt;=20000,"High Value",IF(L193&gt;=5000,"Medium Value","Low Value"))</f>
        <v/>
      </c>
      <c r="Z193">
        <f>IF(R193&lt;=3,"Fast",IF(R193&lt;=5,"On Time","Delayed"))</f>
        <v/>
      </c>
    </row>
    <row r="194">
      <c r="A194">
        <f>Raw_Data!A194</f>
        <v/>
      </c>
      <c r="B194" s="11">
        <f>Raw_Data!B194</f>
        <v/>
      </c>
      <c r="C194">
        <f>Raw_Data!C194</f>
        <v/>
      </c>
      <c r="D194">
        <f>Raw_Data!D194</f>
        <v/>
      </c>
      <c r="E194">
        <f>Raw_Data!E194</f>
        <v/>
      </c>
      <c r="F194">
        <f>Raw_Data!F194</f>
        <v/>
      </c>
      <c r="G194">
        <f>Raw_Data!G194</f>
        <v/>
      </c>
      <c r="H194">
        <f>Raw_Data!H194</f>
        <v/>
      </c>
      <c r="I194">
        <f>Raw_Data!I194</f>
        <v/>
      </c>
      <c r="J194" s="12">
        <f>Raw_Data!J194</f>
        <v/>
      </c>
      <c r="K194" s="13">
        <f>Raw_Data!K194</f>
        <v/>
      </c>
      <c r="L194" s="12">
        <f>Raw_Data!L194</f>
        <v/>
      </c>
      <c r="M194" s="12">
        <f>Raw_Data!M194</f>
        <v/>
      </c>
      <c r="N194" s="12">
        <f>Raw_Data!N194</f>
        <v/>
      </c>
      <c r="O194">
        <f>Raw_Data!O194</f>
        <v/>
      </c>
      <c r="P194">
        <f>Raw_Data!P194</f>
        <v/>
      </c>
      <c r="Q194">
        <f>Raw_Data!Q194</f>
        <v/>
      </c>
      <c r="R194">
        <f>Raw_Data!R194</f>
        <v/>
      </c>
      <c r="S194">
        <f>Raw_Data!S194</f>
        <v/>
      </c>
      <c r="T194">
        <f>YEAR(B194)</f>
        <v/>
      </c>
      <c r="U194">
        <f>MONTH(B194)</f>
        <v/>
      </c>
      <c r="V194">
        <f>TEXT(B194,"mmm")</f>
        <v/>
      </c>
      <c r="W194" s="15">
        <f>IFERROR(N194/L194,0)</f>
        <v/>
      </c>
      <c r="X194">
        <f>IF(K194=0,"No Discount",IF(K194&lt;=5%,"Low",IF(K194&lt;=15%,"Medium","High")))</f>
        <v/>
      </c>
      <c r="Y194">
        <f>IF(L194&gt;=20000,"High Value",IF(L194&gt;=5000,"Medium Value","Low Value"))</f>
        <v/>
      </c>
      <c r="Z194">
        <f>IF(R194&lt;=3,"Fast",IF(R194&lt;=5,"On Time","Delayed"))</f>
        <v/>
      </c>
    </row>
    <row r="195">
      <c r="A195">
        <f>Raw_Data!A195</f>
        <v/>
      </c>
      <c r="B195" s="11">
        <f>Raw_Data!B195</f>
        <v/>
      </c>
      <c r="C195">
        <f>Raw_Data!C195</f>
        <v/>
      </c>
      <c r="D195">
        <f>Raw_Data!D195</f>
        <v/>
      </c>
      <c r="E195">
        <f>Raw_Data!E195</f>
        <v/>
      </c>
      <c r="F195">
        <f>Raw_Data!F195</f>
        <v/>
      </c>
      <c r="G195">
        <f>Raw_Data!G195</f>
        <v/>
      </c>
      <c r="H195">
        <f>Raw_Data!H195</f>
        <v/>
      </c>
      <c r="I195">
        <f>Raw_Data!I195</f>
        <v/>
      </c>
      <c r="J195" s="12">
        <f>Raw_Data!J195</f>
        <v/>
      </c>
      <c r="K195" s="13">
        <f>Raw_Data!K195</f>
        <v/>
      </c>
      <c r="L195" s="12">
        <f>Raw_Data!L195</f>
        <v/>
      </c>
      <c r="M195" s="12">
        <f>Raw_Data!M195</f>
        <v/>
      </c>
      <c r="N195" s="12">
        <f>Raw_Data!N195</f>
        <v/>
      </c>
      <c r="O195">
        <f>Raw_Data!O195</f>
        <v/>
      </c>
      <c r="P195">
        <f>Raw_Data!P195</f>
        <v/>
      </c>
      <c r="Q195">
        <f>Raw_Data!Q195</f>
        <v/>
      </c>
      <c r="R195">
        <f>Raw_Data!R195</f>
        <v/>
      </c>
      <c r="S195">
        <f>Raw_Data!S195</f>
        <v/>
      </c>
      <c r="T195">
        <f>YEAR(B195)</f>
        <v/>
      </c>
      <c r="U195">
        <f>MONTH(B195)</f>
        <v/>
      </c>
      <c r="V195">
        <f>TEXT(B195,"mmm")</f>
        <v/>
      </c>
      <c r="W195" s="15">
        <f>IFERROR(N195/L195,0)</f>
        <v/>
      </c>
      <c r="X195">
        <f>IF(K195=0,"No Discount",IF(K195&lt;=5%,"Low",IF(K195&lt;=15%,"Medium","High")))</f>
        <v/>
      </c>
      <c r="Y195">
        <f>IF(L195&gt;=20000,"High Value",IF(L195&gt;=5000,"Medium Value","Low Value"))</f>
        <v/>
      </c>
      <c r="Z195">
        <f>IF(R195&lt;=3,"Fast",IF(R195&lt;=5,"On Time","Delayed"))</f>
        <v/>
      </c>
    </row>
    <row r="196">
      <c r="A196">
        <f>Raw_Data!A196</f>
        <v/>
      </c>
      <c r="B196" s="11">
        <f>Raw_Data!B196</f>
        <v/>
      </c>
      <c r="C196">
        <f>Raw_Data!C196</f>
        <v/>
      </c>
      <c r="D196">
        <f>Raw_Data!D196</f>
        <v/>
      </c>
      <c r="E196">
        <f>Raw_Data!E196</f>
        <v/>
      </c>
      <c r="F196">
        <f>Raw_Data!F196</f>
        <v/>
      </c>
      <c r="G196">
        <f>Raw_Data!G196</f>
        <v/>
      </c>
      <c r="H196">
        <f>Raw_Data!H196</f>
        <v/>
      </c>
      <c r="I196">
        <f>Raw_Data!I196</f>
        <v/>
      </c>
      <c r="J196" s="12">
        <f>Raw_Data!J196</f>
        <v/>
      </c>
      <c r="K196" s="13">
        <f>Raw_Data!K196</f>
        <v/>
      </c>
      <c r="L196" s="12">
        <f>Raw_Data!L196</f>
        <v/>
      </c>
      <c r="M196" s="12">
        <f>Raw_Data!M196</f>
        <v/>
      </c>
      <c r="N196" s="12">
        <f>Raw_Data!N196</f>
        <v/>
      </c>
      <c r="O196">
        <f>Raw_Data!O196</f>
        <v/>
      </c>
      <c r="P196">
        <f>Raw_Data!P196</f>
        <v/>
      </c>
      <c r="Q196">
        <f>Raw_Data!Q196</f>
        <v/>
      </c>
      <c r="R196">
        <f>Raw_Data!R196</f>
        <v/>
      </c>
      <c r="S196">
        <f>Raw_Data!S196</f>
        <v/>
      </c>
      <c r="T196">
        <f>YEAR(B196)</f>
        <v/>
      </c>
      <c r="U196">
        <f>MONTH(B196)</f>
        <v/>
      </c>
      <c r="V196">
        <f>TEXT(B196,"mmm")</f>
        <v/>
      </c>
      <c r="W196" s="15">
        <f>IFERROR(N196/L196,0)</f>
        <v/>
      </c>
      <c r="X196">
        <f>IF(K196=0,"No Discount",IF(K196&lt;=5%,"Low",IF(K196&lt;=15%,"Medium","High")))</f>
        <v/>
      </c>
      <c r="Y196">
        <f>IF(L196&gt;=20000,"High Value",IF(L196&gt;=5000,"Medium Value","Low Value"))</f>
        <v/>
      </c>
      <c r="Z196">
        <f>IF(R196&lt;=3,"Fast",IF(R196&lt;=5,"On Time","Delayed"))</f>
        <v/>
      </c>
    </row>
    <row r="197">
      <c r="A197">
        <f>Raw_Data!A197</f>
        <v/>
      </c>
      <c r="B197" s="11">
        <f>Raw_Data!B197</f>
        <v/>
      </c>
      <c r="C197">
        <f>Raw_Data!C197</f>
        <v/>
      </c>
      <c r="D197">
        <f>Raw_Data!D197</f>
        <v/>
      </c>
      <c r="E197">
        <f>Raw_Data!E197</f>
        <v/>
      </c>
      <c r="F197">
        <f>Raw_Data!F197</f>
        <v/>
      </c>
      <c r="G197">
        <f>Raw_Data!G197</f>
        <v/>
      </c>
      <c r="H197">
        <f>Raw_Data!H197</f>
        <v/>
      </c>
      <c r="I197">
        <f>Raw_Data!I197</f>
        <v/>
      </c>
      <c r="J197" s="12">
        <f>Raw_Data!J197</f>
        <v/>
      </c>
      <c r="K197" s="13">
        <f>Raw_Data!K197</f>
        <v/>
      </c>
      <c r="L197" s="12">
        <f>Raw_Data!L197</f>
        <v/>
      </c>
      <c r="M197" s="12">
        <f>Raw_Data!M197</f>
        <v/>
      </c>
      <c r="N197" s="12">
        <f>Raw_Data!N197</f>
        <v/>
      </c>
      <c r="O197">
        <f>Raw_Data!O197</f>
        <v/>
      </c>
      <c r="P197">
        <f>Raw_Data!P197</f>
        <v/>
      </c>
      <c r="Q197">
        <f>Raw_Data!Q197</f>
        <v/>
      </c>
      <c r="R197">
        <f>Raw_Data!R197</f>
        <v/>
      </c>
      <c r="S197">
        <f>Raw_Data!S197</f>
        <v/>
      </c>
      <c r="T197">
        <f>YEAR(B197)</f>
        <v/>
      </c>
      <c r="U197">
        <f>MONTH(B197)</f>
        <v/>
      </c>
      <c r="V197">
        <f>TEXT(B197,"mmm")</f>
        <v/>
      </c>
      <c r="W197" s="15">
        <f>IFERROR(N197/L197,0)</f>
        <v/>
      </c>
      <c r="X197">
        <f>IF(K197=0,"No Discount",IF(K197&lt;=5%,"Low",IF(K197&lt;=15%,"Medium","High")))</f>
        <v/>
      </c>
      <c r="Y197">
        <f>IF(L197&gt;=20000,"High Value",IF(L197&gt;=5000,"Medium Value","Low Value"))</f>
        <v/>
      </c>
      <c r="Z197">
        <f>IF(R197&lt;=3,"Fast",IF(R197&lt;=5,"On Time","Delayed"))</f>
        <v/>
      </c>
    </row>
    <row r="198">
      <c r="A198">
        <f>Raw_Data!A198</f>
        <v/>
      </c>
      <c r="B198" s="11">
        <f>Raw_Data!B198</f>
        <v/>
      </c>
      <c r="C198">
        <f>Raw_Data!C198</f>
        <v/>
      </c>
      <c r="D198">
        <f>Raw_Data!D198</f>
        <v/>
      </c>
      <c r="E198">
        <f>Raw_Data!E198</f>
        <v/>
      </c>
      <c r="F198">
        <f>Raw_Data!F198</f>
        <v/>
      </c>
      <c r="G198">
        <f>Raw_Data!G198</f>
        <v/>
      </c>
      <c r="H198">
        <f>Raw_Data!H198</f>
        <v/>
      </c>
      <c r="I198">
        <f>Raw_Data!I198</f>
        <v/>
      </c>
      <c r="J198" s="12">
        <f>Raw_Data!J198</f>
        <v/>
      </c>
      <c r="K198" s="13">
        <f>Raw_Data!K198</f>
        <v/>
      </c>
      <c r="L198" s="12">
        <f>Raw_Data!L198</f>
        <v/>
      </c>
      <c r="M198" s="12">
        <f>Raw_Data!M198</f>
        <v/>
      </c>
      <c r="N198" s="12">
        <f>Raw_Data!N198</f>
        <v/>
      </c>
      <c r="O198">
        <f>Raw_Data!O198</f>
        <v/>
      </c>
      <c r="P198">
        <f>Raw_Data!P198</f>
        <v/>
      </c>
      <c r="Q198">
        <f>Raw_Data!Q198</f>
        <v/>
      </c>
      <c r="R198">
        <f>Raw_Data!R198</f>
        <v/>
      </c>
      <c r="S198">
        <f>Raw_Data!S198</f>
        <v/>
      </c>
      <c r="T198">
        <f>YEAR(B198)</f>
        <v/>
      </c>
      <c r="U198">
        <f>MONTH(B198)</f>
        <v/>
      </c>
      <c r="V198">
        <f>TEXT(B198,"mmm")</f>
        <v/>
      </c>
      <c r="W198" s="15">
        <f>IFERROR(N198/L198,0)</f>
        <v/>
      </c>
      <c r="X198">
        <f>IF(K198=0,"No Discount",IF(K198&lt;=5%,"Low",IF(K198&lt;=15%,"Medium","High")))</f>
        <v/>
      </c>
      <c r="Y198">
        <f>IF(L198&gt;=20000,"High Value",IF(L198&gt;=5000,"Medium Value","Low Value"))</f>
        <v/>
      </c>
      <c r="Z198">
        <f>IF(R198&lt;=3,"Fast",IF(R198&lt;=5,"On Time","Delayed"))</f>
        <v/>
      </c>
    </row>
    <row r="199">
      <c r="A199">
        <f>Raw_Data!A199</f>
        <v/>
      </c>
      <c r="B199" s="11">
        <f>Raw_Data!B199</f>
        <v/>
      </c>
      <c r="C199">
        <f>Raw_Data!C199</f>
        <v/>
      </c>
      <c r="D199">
        <f>Raw_Data!D199</f>
        <v/>
      </c>
      <c r="E199">
        <f>Raw_Data!E199</f>
        <v/>
      </c>
      <c r="F199">
        <f>Raw_Data!F199</f>
        <v/>
      </c>
      <c r="G199">
        <f>Raw_Data!G199</f>
        <v/>
      </c>
      <c r="H199">
        <f>Raw_Data!H199</f>
        <v/>
      </c>
      <c r="I199">
        <f>Raw_Data!I199</f>
        <v/>
      </c>
      <c r="J199" s="12">
        <f>Raw_Data!J199</f>
        <v/>
      </c>
      <c r="K199" s="13">
        <f>Raw_Data!K199</f>
        <v/>
      </c>
      <c r="L199" s="12">
        <f>Raw_Data!L199</f>
        <v/>
      </c>
      <c r="M199" s="12">
        <f>Raw_Data!M199</f>
        <v/>
      </c>
      <c r="N199" s="12">
        <f>Raw_Data!N199</f>
        <v/>
      </c>
      <c r="O199">
        <f>Raw_Data!O199</f>
        <v/>
      </c>
      <c r="P199">
        <f>Raw_Data!P199</f>
        <v/>
      </c>
      <c r="Q199">
        <f>Raw_Data!Q199</f>
        <v/>
      </c>
      <c r="R199">
        <f>Raw_Data!R199</f>
        <v/>
      </c>
      <c r="S199">
        <f>Raw_Data!S199</f>
        <v/>
      </c>
      <c r="T199">
        <f>YEAR(B199)</f>
        <v/>
      </c>
      <c r="U199">
        <f>MONTH(B199)</f>
        <v/>
      </c>
      <c r="V199">
        <f>TEXT(B199,"mmm")</f>
        <v/>
      </c>
      <c r="W199" s="15">
        <f>IFERROR(N199/L199,0)</f>
        <v/>
      </c>
      <c r="X199">
        <f>IF(K199=0,"No Discount",IF(K199&lt;=5%,"Low",IF(K199&lt;=15%,"Medium","High")))</f>
        <v/>
      </c>
      <c r="Y199">
        <f>IF(L199&gt;=20000,"High Value",IF(L199&gt;=5000,"Medium Value","Low Value"))</f>
        <v/>
      </c>
      <c r="Z199">
        <f>IF(R199&lt;=3,"Fast",IF(R199&lt;=5,"On Time","Delayed"))</f>
        <v/>
      </c>
    </row>
    <row r="200">
      <c r="A200">
        <f>Raw_Data!A200</f>
        <v/>
      </c>
      <c r="B200" s="11">
        <f>Raw_Data!B200</f>
        <v/>
      </c>
      <c r="C200">
        <f>Raw_Data!C200</f>
        <v/>
      </c>
      <c r="D200">
        <f>Raw_Data!D200</f>
        <v/>
      </c>
      <c r="E200">
        <f>Raw_Data!E200</f>
        <v/>
      </c>
      <c r="F200">
        <f>Raw_Data!F200</f>
        <v/>
      </c>
      <c r="G200">
        <f>Raw_Data!G200</f>
        <v/>
      </c>
      <c r="H200">
        <f>Raw_Data!H200</f>
        <v/>
      </c>
      <c r="I200">
        <f>Raw_Data!I200</f>
        <v/>
      </c>
      <c r="J200" s="12">
        <f>Raw_Data!J200</f>
        <v/>
      </c>
      <c r="K200" s="13">
        <f>Raw_Data!K200</f>
        <v/>
      </c>
      <c r="L200" s="12">
        <f>Raw_Data!L200</f>
        <v/>
      </c>
      <c r="M200" s="12">
        <f>Raw_Data!M200</f>
        <v/>
      </c>
      <c r="N200" s="12">
        <f>Raw_Data!N200</f>
        <v/>
      </c>
      <c r="O200">
        <f>Raw_Data!O200</f>
        <v/>
      </c>
      <c r="P200">
        <f>Raw_Data!P200</f>
        <v/>
      </c>
      <c r="Q200">
        <f>Raw_Data!Q200</f>
        <v/>
      </c>
      <c r="R200">
        <f>Raw_Data!R200</f>
        <v/>
      </c>
      <c r="S200">
        <f>Raw_Data!S200</f>
        <v/>
      </c>
      <c r="T200">
        <f>YEAR(B200)</f>
        <v/>
      </c>
      <c r="U200">
        <f>MONTH(B200)</f>
        <v/>
      </c>
      <c r="V200">
        <f>TEXT(B200,"mmm")</f>
        <v/>
      </c>
      <c r="W200" s="15">
        <f>IFERROR(N200/L200,0)</f>
        <v/>
      </c>
      <c r="X200">
        <f>IF(K200=0,"No Discount",IF(K200&lt;=5%,"Low",IF(K200&lt;=15%,"Medium","High")))</f>
        <v/>
      </c>
      <c r="Y200">
        <f>IF(L200&gt;=20000,"High Value",IF(L200&gt;=5000,"Medium Value","Low Value"))</f>
        <v/>
      </c>
      <c r="Z200">
        <f>IF(R200&lt;=3,"Fast",IF(R200&lt;=5,"On Time","Delayed"))</f>
        <v/>
      </c>
    </row>
    <row r="201">
      <c r="A201">
        <f>Raw_Data!A201</f>
        <v/>
      </c>
      <c r="B201" s="11">
        <f>Raw_Data!B201</f>
        <v/>
      </c>
      <c r="C201">
        <f>Raw_Data!C201</f>
        <v/>
      </c>
      <c r="D201">
        <f>Raw_Data!D201</f>
        <v/>
      </c>
      <c r="E201">
        <f>Raw_Data!E201</f>
        <v/>
      </c>
      <c r="F201">
        <f>Raw_Data!F201</f>
        <v/>
      </c>
      <c r="G201">
        <f>Raw_Data!G201</f>
        <v/>
      </c>
      <c r="H201">
        <f>Raw_Data!H201</f>
        <v/>
      </c>
      <c r="I201">
        <f>Raw_Data!I201</f>
        <v/>
      </c>
      <c r="J201" s="12">
        <f>Raw_Data!J201</f>
        <v/>
      </c>
      <c r="K201" s="13">
        <f>Raw_Data!K201</f>
        <v/>
      </c>
      <c r="L201" s="12">
        <f>Raw_Data!L201</f>
        <v/>
      </c>
      <c r="M201" s="12">
        <f>Raw_Data!M201</f>
        <v/>
      </c>
      <c r="N201" s="12">
        <f>Raw_Data!N201</f>
        <v/>
      </c>
      <c r="O201">
        <f>Raw_Data!O201</f>
        <v/>
      </c>
      <c r="P201">
        <f>Raw_Data!P201</f>
        <v/>
      </c>
      <c r="Q201">
        <f>Raw_Data!Q201</f>
        <v/>
      </c>
      <c r="R201">
        <f>Raw_Data!R201</f>
        <v/>
      </c>
      <c r="S201">
        <f>Raw_Data!S201</f>
        <v/>
      </c>
      <c r="T201">
        <f>YEAR(B201)</f>
        <v/>
      </c>
      <c r="U201">
        <f>MONTH(B201)</f>
        <v/>
      </c>
      <c r="V201">
        <f>TEXT(B201,"mmm")</f>
        <v/>
      </c>
      <c r="W201" s="15">
        <f>IFERROR(N201/L201,0)</f>
        <v/>
      </c>
      <c r="X201">
        <f>IF(K201=0,"No Discount",IF(K201&lt;=5%,"Low",IF(K201&lt;=15%,"Medium","High")))</f>
        <v/>
      </c>
      <c r="Y201">
        <f>IF(L201&gt;=20000,"High Value",IF(L201&gt;=5000,"Medium Value","Low Value"))</f>
        <v/>
      </c>
      <c r="Z201">
        <f>IF(R201&lt;=3,"Fast",IF(R201&lt;=5,"On Time","Delayed"))</f>
        <v/>
      </c>
    </row>
    <row r="202">
      <c r="A202">
        <f>Raw_Data!A202</f>
        <v/>
      </c>
      <c r="B202" s="11">
        <f>Raw_Data!B202</f>
        <v/>
      </c>
      <c r="C202">
        <f>Raw_Data!C202</f>
        <v/>
      </c>
      <c r="D202">
        <f>Raw_Data!D202</f>
        <v/>
      </c>
      <c r="E202">
        <f>Raw_Data!E202</f>
        <v/>
      </c>
      <c r="F202">
        <f>Raw_Data!F202</f>
        <v/>
      </c>
      <c r="G202">
        <f>Raw_Data!G202</f>
        <v/>
      </c>
      <c r="H202">
        <f>Raw_Data!H202</f>
        <v/>
      </c>
      <c r="I202">
        <f>Raw_Data!I202</f>
        <v/>
      </c>
      <c r="J202" s="12">
        <f>Raw_Data!J202</f>
        <v/>
      </c>
      <c r="K202" s="13">
        <f>Raw_Data!K202</f>
        <v/>
      </c>
      <c r="L202" s="12">
        <f>Raw_Data!L202</f>
        <v/>
      </c>
      <c r="M202" s="12">
        <f>Raw_Data!M202</f>
        <v/>
      </c>
      <c r="N202" s="12">
        <f>Raw_Data!N202</f>
        <v/>
      </c>
      <c r="O202">
        <f>Raw_Data!O202</f>
        <v/>
      </c>
      <c r="P202">
        <f>Raw_Data!P202</f>
        <v/>
      </c>
      <c r="Q202">
        <f>Raw_Data!Q202</f>
        <v/>
      </c>
      <c r="R202">
        <f>Raw_Data!R202</f>
        <v/>
      </c>
      <c r="S202">
        <f>Raw_Data!S202</f>
        <v/>
      </c>
      <c r="T202">
        <f>YEAR(B202)</f>
        <v/>
      </c>
      <c r="U202">
        <f>MONTH(B202)</f>
        <v/>
      </c>
      <c r="V202">
        <f>TEXT(B202,"mmm")</f>
        <v/>
      </c>
      <c r="W202" s="15">
        <f>IFERROR(N202/L202,0)</f>
        <v/>
      </c>
      <c r="X202">
        <f>IF(K202=0,"No Discount",IF(K202&lt;=5%,"Low",IF(K202&lt;=15%,"Medium","High")))</f>
        <v/>
      </c>
      <c r="Y202">
        <f>IF(L202&gt;=20000,"High Value",IF(L202&gt;=5000,"Medium Value","Low Value"))</f>
        <v/>
      </c>
      <c r="Z202">
        <f>IF(R202&lt;=3,"Fast",IF(R202&lt;=5,"On Time","Delayed"))</f>
        <v/>
      </c>
    </row>
    <row r="203">
      <c r="A203">
        <f>Raw_Data!A203</f>
        <v/>
      </c>
      <c r="B203" s="11">
        <f>Raw_Data!B203</f>
        <v/>
      </c>
      <c r="C203">
        <f>Raw_Data!C203</f>
        <v/>
      </c>
      <c r="D203">
        <f>Raw_Data!D203</f>
        <v/>
      </c>
      <c r="E203">
        <f>Raw_Data!E203</f>
        <v/>
      </c>
      <c r="F203">
        <f>Raw_Data!F203</f>
        <v/>
      </c>
      <c r="G203">
        <f>Raw_Data!G203</f>
        <v/>
      </c>
      <c r="H203">
        <f>Raw_Data!H203</f>
        <v/>
      </c>
      <c r="I203">
        <f>Raw_Data!I203</f>
        <v/>
      </c>
      <c r="J203" s="12">
        <f>Raw_Data!J203</f>
        <v/>
      </c>
      <c r="K203" s="13">
        <f>Raw_Data!K203</f>
        <v/>
      </c>
      <c r="L203" s="12">
        <f>Raw_Data!L203</f>
        <v/>
      </c>
      <c r="M203" s="12">
        <f>Raw_Data!M203</f>
        <v/>
      </c>
      <c r="N203" s="12">
        <f>Raw_Data!N203</f>
        <v/>
      </c>
      <c r="O203">
        <f>Raw_Data!O203</f>
        <v/>
      </c>
      <c r="P203">
        <f>Raw_Data!P203</f>
        <v/>
      </c>
      <c r="Q203">
        <f>Raw_Data!Q203</f>
        <v/>
      </c>
      <c r="R203">
        <f>Raw_Data!R203</f>
        <v/>
      </c>
      <c r="S203">
        <f>Raw_Data!S203</f>
        <v/>
      </c>
      <c r="T203">
        <f>YEAR(B203)</f>
        <v/>
      </c>
      <c r="U203">
        <f>MONTH(B203)</f>
        <v/>
      </c>
      <c r="V203">
        <f>TEXT(B203,"mmm")</f>
        <v/>
      </c>
      <c r="W203" s="15">
        <f>IFERROR(N203/L203,0)</f>
        <v/>
      </c>
      <c r="X203">
        <f>IF(K203=0,"No Discount",IF(K203&lt;=5%,"Low",IF(K203&lt;=15%,"Medium","High")))</f>
        <v/>
      </c>
      <c r="Y203">
        <f>IF(L203&gt;=20000,"High Value",IF(L203&gt;=5000,"Medium Value","Low Value"))</f>
        <v/>
      </c>
      <c r="Z203">
        <f>IF(R203&lt;=3,"Fast",IF(R203&lt;=5,"On Time","Delayed"))</f>
        <v/>
      </c>
    </row>
    <row r="204">
      <c r="A204">
        <f>Raw_Data!A204</f>
        <v/>
      </c>
      <c r="B204" s="11">
        <f>Raw_Data!B204</f>
        <v/>
      </c>
      <c r="C204">
        <f>Raw_Data!C204</f>
        <v/>
      </c>
      <c r="D204">
        <f>Raw_Data!D204</f>
        <v/>
      </c>
      <c r="E204">
        <f>Raw_Data!E204</f>
        <v/>
      </c>
      <c r="F204">
        <f>Raw_Data!F204</f>
        <v/>
      </c>
      <c r="G204">
        <f>Raw_Data!G204</f>
        <v/>
      </c>
      <c r="H204">
        <f>Raw_Data!H204</f>
        <v/>
      </c>
      <c r="I204">
        <f>Raw_Data!I204</f>
        <v/>
      </c>
      <c r="J204" s="12">
        <f>Raw_Data!J204</f>
        <v/>
      </c>
      <c r="K204" s="13">
        <f>Raw_Data!K204</f>
        <v/>
      </c>
      <c r="L204" s="12">
        <f>Raw_Data!L204</f>
        <v/>
      </c>
      <c r="M204" s="12">
        <f>Raw_Data!M204</f>
        <v/>
      </c>
      <c r="N204" s="12">
        <f>Raw_Data!N204</f>
        <v/>
      </c>
      <c r="O204">
        <f>Raw_Data!O204</f>
        <v/>
      </c>
      <c r="P204">
        <f>Raw_Data!P204</f>
        <v/>
      </c>
      <c r="Q204">
        <f>Raw_Data!Q204</f>
        <v/>
      </c>
      <c r="R204">
        <f>Raw_Data!R204</f>
        <v/>
      </c>
      <c r="S204">
        <f>Raw_Data!S204</f>
        <v/>
      </c>
      <c r="T204">
        <f>YEAR(B204)</f>
        <v/>
      </c>
      <c r="U204">
        <f>MONTH(B204)</f>
        <v/>
      </c>
      <c r="V204">
        <f>TEXT(B204,"mmm")</f>
        <v/>
      </c>
      <c r="W204" s="15">
        <f>IFERROR(N204/L204,0)</f>
        <v/>
      </c>
      <c r="X204">
        <f>IF(K204=0,"No Discount",IF(K204&lt;=5%,"Low",IF(K204&lt;=15%,"Medium","High")))</f>
        <v/>
      </c>
      <c r="Y204">
        <f>IF(L204&gt;=20000,"High Value",IF(L204&gt;=5000,"Medium Value","Low Value"))</f>
        <v/>
      </c>
      <c r="Z204">
        <f>IF(R204&lt;=3,"Fast",IF(R204&lt;=5,"On Time","Delayed"))</f>
        <v/>
      </c>
    </row>
    <row r="205">
      <c r="A205">
        <f>Raw_Data!A205</f>
        <v/>
      </c>
      <c r="B205" s="11">
        <f>Raw_Data!B205</f>
        <v/>
      </c>
      <c r="C205">
        <f>Raw_Data!C205</f>
        <v/>
      </c>
      <c r="D205">
        <f>Raw_Data!D205</f>
        <v/>
      </c>
      <c r="E205">
        <f>Raw_Data!E205</f>
        <v/>
      </c>
      <c r="F205">
        <f>Raw_Data!F205</f>
        <v/>
      </c>
      <c r="G205">
        <f>Raw_Data!G205</f>
        <v/>
      </c>
      <c r="H205">
        <f>Raw_Data!H205</f>
        <v/>
      </c>
      <c r="I205">
        <f>Raw_Data!I205</f>
        <v/>
      </c>
      <c r="J205" s="12">
        <f>Raw_Data!J205</f>
        <v/>
      </c>
      <c r="K205" s="13">
        <f>Raw_Data!K205</f>
        <v/>
      </c>
      <c r="L205" s="12">
        <f>Raw_Data!L205</f>
        <v/>
      </c>
      <c r="M205" s="12">
        <f>Raw_Data!M205</f>
        <v/>
      </c>
      <c r="N205" s="12">
        <f>Raw_Data!N205</f>
        <v/>
      </c>
      <c r="O205">
        <f>Raw_Data!O205</f>
        <v/>
      </c>
      <c r="P205">
        <f>Raw_Data!P205</f>
        <v/>
      </c>
      <c r="Q205">
        <f>Raw_Data!Q205</f>
        <v/>
      </c>
      <c r="R205">
        <f>Raw_Data!R205</f>
        <v/>
      </c>
      <c r="S205">
        <f>Raw_Data!S205</f>
        <v/>
      </c>
      <c r="T205">
        <f>YEAR(B205)</f>
        <v/>
      </c>
      <c r="U205">
        <f>MONTH(B205)</f>
        <v/>
      </c>
      <c r="V205">
        <f>TEXT(B205,"mmm")</f>
        <v/>
      </c>
      <c r="W205" s="15">
        <f>IFERROR(N205/L205,0)</f>
        <v/>
      </c>
      <c r="X205">
        <f>IF(K205=0,"No Discount",IF(K205&lt;=5%,"Low",IF(K205&lt;=15%,"Medium","High")))</f>
        <v/>
      </c>
      <c r="Y205">
        <f>IF(L205&gt;=20000,"High Value",IF(L205&gt;=5000,"Medium Value","Low Value"))</f>
        <v/>
      </c>
      <c r="Z205">
        <f>IF(R205&lt;=3,"Fast",IF(R205&lt;=5,"On Time","Delayed"))</f>
        <v/>
      </c>
    </row>
    <row r="206">
      <c r="A206">
        <f>Raw_Data!A206</f>
        <v/>
      </c>
      <c r="B206" s="11">
        <f>Raw_Data!B206</f>
        <v/>
      </c>
      <c r="C206">
        <f>Raw_Data!C206</f>
        <v/>
      </c>
      <c r="D206">
        <f>Raw_Data!D206</f>
        <v/>
      </c>
      <c r="E206">
        <f>Raw_Data!E206</f>
        <v/>
      </c>
      <c r="F206">
        <f>Raw_Data!F206</f>
        <v/>
      </c>
      <c r="G206">
        <f>Raw_Data!G206</f>
        <v/>
      </c>
      <c r="H206">
        <f>Raw_Data!H206</f>
        <v/>
      </c>
      <c r="I206">
        <f>Raw_Data!I206</f>
        <v/>
      </c>
      <c r="J206" s="12">
        <f>Raw_Data!J206</f>
        <v/>
      </c>
      <c r="K206" s="13">
        <f>Raw_Data!K206</f>
        <v/>
      </c>
      <c r="L206" s="12">
        <f>Raw_Data!L206</f>
        <v/>
      </c>
      <c r="M206" s="12">
        <f>Raw_Data!M206</f>
        <v/>
      </c>
      <c r="N206" s="12">
        <f>Raw_Data!N206</f>
        <v/>
      </c>
      <c r="O206">
        <f>Raw_Data!O206</f>
        <v/>
      </c>
      <c r="P206">
        <f>Raw_Data!P206</f>
        <v/>
      </c>
      <c r="Q206">
        <f>Raw_Data!Q206</f>
        <v/>
      </c>
      <c r="R206">
        <f>Raw_Data!R206</f>
        <v/>
      </c>
      <c r="S206">
        <f>Raw_Data!S206</f>
        <v/>
      </c>
      <c r="T206">
        <f>YEAR(B206)</f>
        <v/>
      </c>
      <c r="U206">
        <f>MONTH(B206)</f>
        <v/>
      </c>
      <c r="V206">
        <f>TEXT(B206,"mmm")</f>
        <v/>
      </c>
      <c r="W206" s="15">
        <f>IFERROR(N206/L206,0)</f>
        <v/>
      </c>
      <c r="X206">
        <f>IF(K206=0,"No Discount",IF(K206&lt;=5%,"Low",IF(K206&lt;=15%,"Medium","High")))</f>
        <v/>
      </c>
      <c r="Y206">
        <f>IF(L206&gt;=20000,"High Value",IF(L206&gt;=5000,"Medium Value","Low Value"))</f>
        <v/>
      </c>
      <c r="Z206">
        <f>IF(R206&lt;=3,"Fast",IF(R206&lt;=5,"On Time","Delayed"))</f>
        <v/>
      </c>
    </row>
    <row r="207">
      <c r="A207">
        <f>Raw_Data!A207</f>
        <v/>
      </c>
      <c r="B207" s="11">
        <f>Raw_Data!B207</f>
        <v/>
      </c>
      <c r="C207">
        <f>Raw_Data!C207</f>
        <v/>
      </c>
      <c r="D207">
        <f>Raw_Data!D207</f>
        <v/>
      </c>
      <c r="E207">
        <f>Raw_Data!E207</f>
        <v/>
      </c>
      <c r="F207">
        <f>Raw_Data!F207</f>
        <v/>
      </c>
      <c r="G207">
        <f>Raw_Data!G207</f>
        <v/>
      </c>
      <c r="H207">
        <f>Raw_Data!H207</f>
        <v/>
      </c>
      <c r="I207">
        <f>Raw_Data!I207</f>
        <v/>
      </c>
      <c r="J207" s="12">
        <f>Raw_Data!J207</f>
        <v/>
      </c>
      <c r="K207" s="13">
        <f>Raw_Data!K207</f>
        <v/>
      </c>
      <c r="L207" s="12">
        <f>Raw_Data!L207</f>
        <v/>
      </c>
      <c r="M207" s="12">
        <f>Raw_Data!M207</f>
        <v/>
      </c>
      <c r="N207" s="12">
        <f>Raw_Data!N207</f>
        <v/>
      </c>
      <c r="O207">
        <f>Raw_Data!O207</f>
        <v/>
      </c>
      <c r="P207">
        <f>Raw_Data!P207</f>
        <v/>
      </c>
      <c r="Q207">
        <f>Raw_Data!Q207</f>
        <v/>
      </c>
      <c r="R207">
        <f>Raw_Data!R207</f>
        <v/>
      </c>
      <c r="S207">
        <f>Raw_Data!S207</f>
        <v/>
      </c>
      <c r="T207">
        <f>YEAR(B207)</f>
        <v/>
      </c>
      <c r="U207">
        <f>MONTH(B207)</f>
        <v/>
      </c>
      <c r="V207">
        <f>TEXT(B207,"mmm")</f>
        <v/>
      </c>
      <c r="W207" s="15">
        <f>IFERROR(N207/L207,0)</f>
        <v/>
      </c>
      <c r="X207">
        <f>IF(K207=0,"No Discount",IF(K207&lt;=5%,"Low",IF(K207&lt;=15%,"Medium","High")))</f>
        <v/>
      </c>
      <c r="Y207">
        <f>IF(L207&gt;=20000,"High Value",IF(L207&gt;=5000,"Medium Value","Low Value"))</f>
        <v/>
      </c>
      <c r="Z207">
        <f>IF(R207&lt;=3,"Fast",IF(R207&lt;=5,"On Time","Delayed"))</f>
        <v/>
      </c>
    </row>
    <row r="208">
      <c r="A208">
        <f>Raw_Data!A208</f>
        <v/>
      </c>
      <c r="B208" s="11">
        <f>Raw_Data!B208</f>
        <v/>
      </c>
      <c r="C208">
        <f>Raw_Data!C208</f>
        <v/>
      </c>
      <c r="D208">
        <f>Raw_Data!D208</f>
        <v/>
      </c>
      <c r="E208">
        <f>Raw_Data!E208</f>
        <v/>
      </c>
      <c r="F208">
        <f>Raw_Data!F208</f>
        <v/>
      </c>
      <c r="G208">
        <f>Raw_Data!G208</f>
        <v/>
      </c>
      <c r="H208">
        <f>Raw_Data!H208</f>
        <v/>
      </c>
      <c r="I208">
        <f>Raw_Data!I208</f>
        <v/>
      </c>
      <c r="J208" s="12">
        <f>Raw_Data!J208</f>
        <v/>
      </c>
      <c r="K208" s="13">
        <f>Raw_Data!K208</f>
        <v/>
      </c>
      <c r="L208" s="12">
        <f>Raw_Data!L208</f>
        <v/>
      </c>
      <c r="M208" s="12">
        <f>Raw_Data!M208</f>
        <v/>
      </c>
      <c r="N208" s="12">
        <f>Raw_Data!N208</f>
        <v/>
      </c>
      <c r="O208">
        <f>Raw_Data!O208</f>
        <v/>
      </c>
      <c r="P208">
        <f>Raw_Data!P208</f>
        <v/>
      </c>
      <c r="Q208">
        <f>Raw_Data!Q208</f>
        <v/>
      </c>
      <c r="R208">
        <f>Raw_Data!R208</f>
        <v/>
      </c>
      <c r="S208">
        <f>Raw_Data!S208</f>
        <v/>
      </c>
      <c r="T208">
        <f>YEAR(B208)</f>
        <v/>
      </c>
      <c r="U208">
        <f>MONTH(B208)</f>
        <v/>
      </c>
      <c r="V208">
        <f>TEXT(B208,"mmm")</f>
        <v/>
      </c>
      <c r="W208" s="15">
        <f>IFERROR(N208/L208,0)</f>
        <v/>
      </c>
      <c r="X208">
        <f>IF(K208=0,"No Discount",IF(K208&lt;=5%,"Low",IF(K208&lt;=15%,"Medium","High")))</f>
        <v/>
      </c>
      <c r="Y208">
        <f>IF(L208&gt;=20000,"High Value",IF(L208&gt;=5000,"Medium Value","Low Value"))</f>
        <v/>
      </c>
      <c r="Z208">
        <f>IF(R208&lt;=3,"Fast",IF(R208&lt;=5,"On Time","Delayed"))</f>
        <v/>
      </c>
    </row>
    <row r="209">
      <c r="A209">
        <f>Raw_Data!A209</f>
        <v/>
      </c>
      <c r="B209" s="11">
        <f>Raw_Data!B209</f>
        <v/>
      </c>
      <c r="C209">
        <f>Raw_Data!C209</f>
        <v/>
      </c>
      <c r="D209">
        <f>Raw_Data!D209</f>
        <v/>
      </c>
      <c r="E209">
        <f>Raw_Data!E209</f>
        <v/>
      </c>
      <c r="F209">
        <f>Raw_Data!F209</f>
        <v/>
      </c>
      <c r="G209">
        <f>Raw_Data!G209</f>
        <v/>
      </c>
      <c r="H209">
        <f>Raw_Data!H209</f>
        <v/>
      </c>
      <c r="I209">
        <f>Raw_Data!I209</f>
        <v/>
      </c>
      <c r="J209" s="12">
        <f>Raw_Data!J209</f>
        <v/>
      </c>
      <c r="K209" s="13">
        <f>Raw_Data!K209</f>
        <v/>
      </c>
      <c r="L209" s="12">
        <f>Raw_Data!L209</f>
        <v/>
      </c>
      <c r="M209" s="12">
        <f>Raw_Data!M209</f>
        <v/>
      </c>
      <c r="N209" s="12">
        <f>Raw_Data!N209</f>
        <v/>
      </c>
      <c r="O209">
        <f>Raw_Data!O209</f>
        <v/>
      </c>
      <c r="P209">
        <f>Raw_Data!P209</f>
        <v/>
      </c>
      <c r="Q209">
        <f>Raw_Data!Q209</f>
        <v/>
      </c>
      <c r="R209">
        <f>Raw_Data!R209</f>
        <v/>
      </c>
      <c r="S209">
        <f>Raw_Data!S209</f>
        <v/>
      </c>
      <c r="T209">
        <f>YEAR(B209)</f>
        <v/>
      </c>
      <c r="U209">
        <f>MONTH(B209)</f>
        <v/>
      </c>
      <c r="V209">
        <f>TEXT(B209,"mmm")</f>
        <v/>
      </c>
      <c r="W209" s="15">
        <f>IFERROR(N209/L209,0)</f>
        <v/>
      </c>
      <c r="X209">
        <f>IF(K209=0,"No Discount",IF(K209&lt;=5%,"Low",IF(K209&lt;=15%,"Medium","High")))</f>
        <v/>
      </c>
      <c r="Y209">
        <f>IF(L209&gt;=20000,"High Value",IF(L209&gt;=5000,"Medium Value","Low Value"))</f>
        <v/>
      </c>
      <c r="Z209">
        <f>IF(R209&lt;=3,"Fast",IF(R209&lt;=5,"On Time","Delayed"))</f>
        <v/>
      </c>
    </row>
    <row r="210">
      <c r="A210">
        <f>Raw_Data!A210</f>
        <v/>
      </c>
      <c r="B210" s="11">
        <f>Raw_Data!B210</f>
        <v/>
      </c>
      <c r="C210">
        <f>Raw_Data!C210</f>
        <v/>
      </c>
      <c r="D210">
        <f>Raw_Data!D210</f>
        <v/>
      </c>
      <c r="E210">
        <f>Raw_Data!E210</f>
        <v/>
      </c>
      <c r="F210">
        <f>Raw_Data!F210</f>
        <v/>
      </c>
      <c r="G210">
        <f>Raw_Data!G210</f>
        <v/>
      </c>
      <c r="H210">
        <f>Raw_Data!H210</f>
        <v/>
      </c>
      <c r="I210">
        <f>Raw_Data!I210</f>
        <v/>
      </c>
      <c r="J210" s="12">
        <f>Raw_Data!J210</f>
        <v/>
      </c>
      <c r="K210" s="13">
        <f>Raw_Data!K210</f>
        <v/>
      </c>
      <c r="L210" s="12">
        <f>Raw_Data!L210</f>
        <v/>
      </c>
      <c r="M210" s="12">
        <f>Raw_Data!M210</f>
        <v/>
      </c>
      <c r="N210" s="12">
        <f>Raw_Data!N210</f>
        <v/>
      </c>
      <c r="O210">
        <f>Raw_Data!O210</f>
        <v/>
      </c>
      <c r="P210">
        <f>Raw_Data!P210</f>
        <v/>
      </c>
      <c r="Q210">
        <f>Raw_Data!Q210</f>
        <v/>
      </c>
      <c r="R210">
        <f>Raw_Data!R210</f>
        <v/>
      </c>
      <c r="S210">
        <f>Raw_Data!S210</f>
        <v/>
      </c>
      <c r="T210">
        <f>YEAR(B210)</f>
        <v/>
      </c>
      <c r="U210">
        <f>MONTH(B210)</f>
        <v/>
      </c>
      <c r="V210">
        <f>TEXT(B210,"mmm")</f>
        <v/>
      </c>
      <c r="W210" s="15">
        <f>IFERROR(N210/L210,0)</f>
        <v/>
      </c>
      <c r="X210">
        <f>IF(K210=0,"No Discount",IF(K210&lt;=5%,"Low",IF(K210&lt;=15%,"Medium","High")))</f>
        <v/>
      </c>
      <c r="Y210">
        <f>IF(L210&gt;=20000,"High Value",IF(L210&gt;=5000,"Medium Value","Low Value"))</f>
        <v/>
      </c>
      <c r="Z210">
        <f>IF(R210&lt;=3,"Fast",IF(R210&lt;=5,"On Time","Delayed"))</f>
        <v/>
      </c>
    </row>
    <row r="211">
      <c r="A211">
        <f>Raw_Data!A211</f>
        <v/>
      </c>
      <c r="B211" s="11">
        <f>Raw_Data!B211</f>
        <v/>
      </c>
      <c r="C211">
        <f>Raw_Data!C211</f>
        <v/>
      </c>
      <c r="D211">
        <f>Raw_Data!D211</f>
        <v/>
      </c>
      <c r="E211">
        <f>Raw_Data!E211</f>
        <v/>
      </c>
      <c r="F211">
        <f>Raw_Data!F211</f>
        <v/>
      </c>
      <c r="G211">
        <f>Raw_Data!G211</f>
        <v/>
      </c>
      <c r="H211">
        <f>Raw_Data!H211</f>
        <v/>
      </c>
      <c r="I211">
        <f>Raw_Data!I211</f>
        <v/>
      </c>
      <c r="J211" s="12">
        <f>Raw_Data!J211</f>
        <v/>
      </c>
      <c r="K211" s="13">
        <f>Raw_Data!K211</f>
        <v/>
      </c>
      <c r="L211" s="12">
        <f>Raw_Data!L211</f>
        <v/>
      </c>
      <c r="M211" s="12">
        <f>Raw_Data!M211</f>
        <v/>
      </c>
      <c r="N211" s="12">
        <f>Raw_Data!N211</f>
        <v/>
      </c>
      <c r="O211">
        <f>Raw_Data!O211</f>
        <v/>
      </c>
      <c r="P211">
        <f>Raw_Data!P211</f>
        <v/>
      </c>
      <c r="Q211">
        <f>Raw_Data!Q211</f>
        <v/>
      </c>
      <c r="R211">
        <f>Raw_Data!R211</f>
        <v/>
      </c>
      <c r="S211">
        <f>Raw_Data!S211</f>
        <v/>
      </c>
      <c r="T211">
        <f>YEAR(B211)</f>
        <v/>
      </c>
      <c r="U211">
        <f>MONTH(B211)</f>
        <v/>
      </c>
      <c r="V211">
        <f>TEXT(B211,"mmm")</f>
        <v/>
      </c>
      <c r="W211" s="15">
        <f>IFERROR(N211/L211,0)</f>
        <v/>
      </c>
      <c r="X211">
        <f>IF(K211=0,"No Discount",IF(K211&lt;=5%,"Low",IF(K211&lt;=15%,"Medium","High")))</f>
        <v/>
      </c>
      <c r="Y211">
        <f>IF(L211&gt;=20000,"High Value",IF(L211&gt;=5000,"Medium Value","Low Value"))</f>
        <v/>
      </c>
      <c r="Z211">
        <f>IF(R211&lt;=3,"Fast",IF(R211&lt;=5,"On Time","Delayed"))</f>
        <v/>
      </c>
    </row>
    <row r="212">
      <c r="A212">
        <f>Raw_Data!A212</f>
        <v/>
      </c>
      <c r="B212" s="11">
        <f>Raw_Data!B212</f>
        <v/>
      </c>
      <c r="C212">
        <f>Raw_Data!C212</f>
        <v/>
      </c>
      <c r="D212">
        <f>Raw_Data!D212</f>
        <v/>
      </c>
      <c r="E212">
        <f>Raw_Data!E212</f>
        <v/>
      </c>
      <c r="F212">
        <f>Raw_Data!F212</f>
        <v/>
      </c>
      <c r="G212">
        <f>Raw_Data!G212</f>
        <v/>
      </c>
      <c r="H212">
        <f>Raw_Data!H212</f>
        <v/>
      </c>
      <c r="I212">
        <f>Raw_Data!I212</f>
        <v/>
      </c>
      <c r="J212" s="12">
        <f>Raw_Data!J212</f>
        <v/>
      </c>
      <c r="K212" s="13">
        <f>Raw_Data!K212</f>
        <v/>
      </c>
      <c r="L212" s="12">
        <f>Raw_Data!L212</f>
        <v/>
      </c>
      <c r="M212" s="12">
        <f>Raw_Data!M212</f>
        <v/>
      </c>
      <c r="N212" s="12">
        <f>Raw_Data!N212</f>
        <v/>
      </c>
      <c r="O212">
        <f>Raw_Data!O212</f>
        <v/>
      </c>
      <c r="P212">
        <f>Raw_Data!P212</f>
        <v/>
      </c>
      <c r="Q212">
        <f>Raw_Data!Q212</f>
        <v/>
      </c>
      <c r="R212">
        <f>Raw_Data!R212</f>
        <v/>
      </c>
      <c r="S212">
        <f>Raw_Data!S212</f>
        <v/>
      </c>
      <c r="T212">
        <f>YEAR(B212)</f>
        <v/>
      </c>
      <c r="U212">
        <f>MONTH(B212)</f>
        <v/>
      </c>
      <c r="V212">
        <f>TEXT(B212,"mmm")</f>
        <v/>
      </c>
      <c r="W212" s="15">
        <f>IFERROR(N212/L212,0)</f>
        <v/>
      </c>
      <c r="X212">
        <f>IF(K212=0,"No Discount",IF(K212&lt;=5%,"Low",IF(K212&lt;=15%,"Medium","High")))</f>
        <v/>
      </c>
      <c r="Y212">
        <f>IF(L212&gt;=20000,"High Value",IF(L212&gt;=5000,"Medium Value","Low Value"))</f>
        <v/>
      </c>
      <c r="Z212">
        <f>IF(R212&lt;=3,"Fast",IF(R212&lt;=5,"On Time","Delayed"))</f>
        <v/>
      </c>
    </row>
    <row r="213">
      <c r="A213">
        <f>Raw_Data!A213</f>
        <v/>
      </c>
      <c r="B213" s="11">
        <f>Raw_Data!B213</f>
        <v/>
      </c>
      <c r="C213">
        <f>Raw_Data!C213</f>
        <v/>
      </c>
      <c r="D213">
        <f>Raw_Data!D213</f>
        <v/>
      </c>
      <c r="E213">
        <f>Raw_Data!E213</f>
        <v/>
      </c>
      <c r="F213">
        <f>Raw_Data!F213</f>
        <v/>
      </c>
      <c r="G213">
        <f>Raw_Data!G213</f>
        <v/>
      </c>
      <c r="H213">
        <f>Raw_Data!H213</f>
        <v/>
      </c>
      <c r="I213">
        <f>Raw_Data!I213</f>
        <v/>
      </c>
      <c r="J213" s="12">
        <f>Raw_Data!J213</f>
        <v/>
      </c>
      <c r="K213" s="13">
        <f>Raw_Data!K213</f>
        <v/>
      </c>
      <c r="L213" s="12">
        <f>Raw_Data!L213</f>
        <v/>
      </c>
      <c r="M213" s="12">
        <f>Raw_Data!M213</f>
        <v/>
      </c>
      <c r="N213" s="12">
        <f>Raw_Data!N213</f>
        <v/>
      </c>
      <c r="O213">
        <f>Raw_Data!O213</f>
        <v/>
      </c>
      <c r="P213">
        <f>Raw_Data!P213</f>
        <v/>
      </c>
      <c r="Q213">
        <f>Raw_Data!Q213</f>
        <v/>
      </c>
      <c r="R213">
        <f>Raw_Data!R213</f>
        <v/>
      </c>
      <c r="S213">
        <f>Raw_Data!S213</f>
        <v/>
      </c>
      <c r="T213">
        <f>YEAR(B213)</f>
        <v/>
      </c>
      <c r="U213">
        <f>MONTH(B213)</f>
        <v/>
      </c>
      <c r="V213">
        <f>TEXT(B213,"mmm")</f>
        <v/>
      </c>
      <c r="W213" s="15">
        <f>IFERROR(N213/L213,0)</f>
        <v/>
      </c>
      <c r="X213">
        <f>IF(K213=0,"No Discount",IF(K213&lt;=5%,"Low",IF(K213&lt;=15%,"Medium","High")))</f>
        <v/>
      </c>
      <c r="Y213">
        <f>IF(L213&gt;=20000,"High Value",IF(L213&gt;=5000,"Medium Value","Low Value"))</f>
        <v/>
      </c>
      <c r="Z213">
        <f>IF(R213&lt;=3,"Fast",IF(R213&lt;=5,"On Time","Delayed"))</f>
        <v/>
      </c>
    </row>
    <row r="214">
      <c r="A214">
        <f>Raw_Data!A214</f>
        <v/>
      </c>
      <c r="B214" s="11">
        <f>Raw_Data!B214</f>
        <v/>
      </c>
      <c r="C214">
        <f>Raw_Data!C214</f>
        <v/>
      </c>
      <c r="D214">
        <f>Raw_Data!D214</f>
        <v/>
      </c>
      <c r="E214">
        <f>Raw_Data!E214</f>
        <v/>
      </c>
      <c r="F214">
        <f>Raw_Data!F214</f>
        <v/>
      </c>
      <c r="G214">
        <f>Raw_Data!G214</f>
        <v/>
      </c>
      <c r="H214">
        <f>Raw_Data!H214</f>
        <v/>
      </c>
      <c r="I214">
        <f>Raw_Data!I214</f>
        <v/>
      </c>
      <c r="J214" s="12">
        <f>Raw_Data!J214</f>
        <v/>
      </c>
      <c r="K214" s="13">
        <f>Raw_Data!K214</f>
        <v/>
      </c>
      <c r="L214" s="12">
        <f>Raw_Data!L214</f>
        <v/>
      </c>
      <c r="M214" s="12">
        <f>Raw_Data!M214</f>
        <v/>
      </c>
      <c r="N214" s="12">
        <f>Raw_Data!N214</f>
        <v/>
      </c>
      <c r="O214">
        <f>Raw_Data!O214</f>
        <v/>
      </c>
      <c r="P214">
        <f>Raw_Data!P214</f>
        <v/>
      </c>
      <c r="Q214">
        <f>Raw_Data!Q214</f>
        <v/>
      </c>
      <c r="R214">
        <f>Raw_Data!R214</f>
        <v/>
      </c>
      <c r="S214">
        <f>Raw_Data!S214</f>
        <v/>
      </c>
      <c r="T214">
        <f>YEAR(B214)</f>
        <v/>
      </c>
      <c r="U214">
        <f>MONTH(B214)</f>
        <v/>
      </c>
      <c r="V214">
        <f>TEXT(B214,"mmm")</f>
        <v/>
      </c>
      <c r="W214" s="15">
        <f>IFERROR(N214/L214,0)</f>
        <v/>
      </c>
      <c r="X214">
        <f>IF(K214=0,"No Discount",IF(K214&lt;=5%,"Low",IF(K214&lt;=15%,"Medium","High")))</f>
        <v/>
      </c>
      <c r="Y214">
        <f>IF(L214&gt;=20000,"High Value",IF(L214&gt;=5000,"Medium Value","Low Value"))</f>
        <v/>
      </c>
      <c r="Z214">
        <f>IF(R214&lt;=3,"Fast",IF(R214&lt;=5,"On Time","Delayed"))</f>
        <v/>
      </c>
    </row>
    <row r="215">
      <c r="A215">
        <f>Raw_Data!A215</f>
        <v/>
      </c>
      <c r="B215" s="11">
        <f>Raw_Data!B215</f>
        <v/>
      </c>
      <c r="C215">
        <f>Raw_Data!C215</f>
        <v/>
      </c>
      <c r="D215">
        <f>Raw_Data!D215</f>
        <v/>
      </c>
      <c r="E215">
        <f>Raw_Data!E215</f>
        <v/>
      </c>
      <c r="F215">
        <f>Raw_Data!F215</f>
        <v/>
      </c>
      <c r="G215">
        <f>Raw_Data!G215</f>
        <v/>
      </c>
      <c r="H215">
        <f>Raw_Data!H215</f>
        <v/>
      </c>
      <c r="I215">
        <f>Raw_Data!I215</f>
        <v/>
      </c>
      <c r="J215" s="12">
        <f>Raw_Data!J215</f>
        <v/>
      </c>
      <c r="K215" s="13">
        <f>Raw_Data!K215</f>
        <v/>
      </c>
      <c r="L215" s="12">
        <f>Raw_Data!L215</f>
        <v/>
      </c>
      <c r="M215" s="12">
        <f>Raw_Data!M215</f>
        <v/>
      </c>
      <c r="N215" s="12">
        <f>Raw_Data!N215</f>
        <v/>
      </c>
      <c r="O215">
        <f>Raw_Data!O215</f>
        <v/>
      </c>
      <c r="P215">
        <f>Raw_Data!P215</f>
        <v/>
      </c>
      <c r="Q215">
        <f>Raw_Data!Q215</f>
        <v/>
      </c>
      <c r="R215">
        <f>Raw_Data!R215</f>
        <v/>
      </c>
      <c r="S215">
        <f>Raw_Data!S215</f>
        <v/>
      </c>
      <c r="T215">
        <f>YEAR(B215)</f>
        <v/>
      </c>
      <c r="U215">
        <f>MONTH(B215)</f>
        <v/>
      </c>
      <c r="V215">
        <f>TEXT(B215,"mmm")</f>
        <v/>
      </c>
      <c r="W215" s="15">
        <f>IFERROR(N215/L215,0)</f>
        <v/>
      </c>
      <c r="X215">
        <f>IF(K215=0,"No Discount",IF(K215&lt;=5%,"Low",IF(K215&lt;=15%,"Medium","High")))</f>
        <v/>
      </c>
      <c r="Y215">
        <f>IF(L215&gt;=20000,"High Value",IF(L215&gt;=5000,"Medium Value","Low Value"))</f>
        <v/>
      </c>
      <c r="Z215">
        <f>IF(R215&lt;=3,"Fast",IF(R215&lt;=5,"On Time","Delayed"))</f>
        <v/>
      </c>
    </row>
    <row r="216">
      <c r="A216">
        <f>Raw_Data!A216</f>
        <v/>
      </c>
      <c r="B216" s="11">
        <f>Raw_Data!B216</f>
        <v/>
      </c>
      <c r="C216">
        <f>Raw_Data!C216</f>
        <v/>
      </c>
      <c r="D216">
        <f>Raw_Data!D216</f>
        <v/>
      </c>
      <c r="E216">
        <f>Raw_Data!E216</f>
        <v/>
      </c>
      <c r="F216">
        <f>Raw_Data!F216</f>
        <v/>
      </c>
      <c r="G216">
        <f>Raw_Data!G216</f>
        <v/>
      </c>
      <c r="H216">
        <f>Raw_Data!H216</f>
        <v/>
      </c>
      <c r="I216">
        <f>Raw_Data!I216</f>
        <v/>
      </c>
      <c r="J216" s="12">
        <f>Raw_Data!J216</f>
        <v/>
      </c>
      <c r="K216" s="13">
        <f>Raw_Data!K216</f>
        <v/>
      </c>
      <c r="L216" s="12">
        <f>Raw_Data!L216</f>
        <v/>
      </c>
      <c r="M216" s="12">
        <f>Raw_Data!M216</f>
        <v/>
      </c>
      <c r="N216" s="12">
        <f>Raw_Data!N216</f>
        <v/>
      </c>
      <c r="O216">
        <f>Raw_Data!O216</f>
        <v/>
      </c>
      <c r="P216">
        <f>Raw_Data!P216</f>
        <v/>
      </c>
      <c r="Q216">
        <f>Raw_Data!Q216</f>
        <v/>
      </c>
      <c r="R216">
        <f>Raw_Data!R216</f>
        <v/>
      </c>
      <c r="S216">
        <f>Raw_Data!S216</f>
        <v/>
      </c>
      <c r="T216">
        <f>YEAR(B216)</f>
        <v/>
      </c>
      <c r="U216">
        <f>MONTH(B216)</f>
        <v/>
      </c>
      <c r="V216">
        <f>TEXT(B216,"mmm")</f>
        <v/>
      </c>
      <c r="W216" s="15">
        <f>IFERROR(N216/L216,0)</f>
        <v/>
      </c>
      <c r="X216">
        <f>IF(K216=0,"No Discount",IF(K216&lt;=5%,"Low",IF(K216&lt;=15%,"Medium","High")))</f>
        <v/>
      </c>
      <c r="Y216">
        <f>IF(L216&gt;=20000,"High Value",IF(L216&gt;=5000,"Medium Value","Low Value"))</f>
        <v/>
      </c>
      <c r="Z216">
        <f>IF(R216&lt;=3,"Fast",IF(R216&lt;=5,"On Time","Delayed"))</f>
        <v/>
      </c>
    </row>
    <row r="217">
      <c r="A217">
        <f>Raw_Data!A217</f>
        <v/>
      </c>
      <c r="B217" s="11">
        <f>Raw_Data!B217</f>
        <v/>
      </c>
      <c r="C217">
        <f>Raw_Data!C217</f>
        <v/>
      </c>
      <c r="D217">
        <f>Raw_Data!D217</f>
        <v/>
      </c>
      <c r="E217">
        <f>Raw_Data!E217</f>
        <v/>
      </c>
      <c r="F217">
        <f>Raw_Data!F217</f>
        <v/>
      </c>
      <c r="G217">
        <f>Raw_Data!G217</f>
        <v/>
      </c>
      <c r="H217">
        <f>Raw_Data!H217</f>
        <v/>
      </c>
      <c r="I217">
        <f>Raw_Data!I217</f>
        <v/>
      </c>
      <c r="J217" s="12">
        <f>Raw_Data!J217</f>
        <v/>
      </c>
      <c r="K217" s="13">
        <f>Raw_Data!K217</f>
        <v/>
      </c>
      <c r="L217" s="12">
        <f>Raw_Data!L217</f>
        <v/>
      </c>
      <c r="M217" s="12">
        <f>Raw_Data!M217</f>
        <v/>
      </c>
      <c r="N217" s="12">
        <f>Raw_Data!N217</f>
        <v/>
      </c>
      <c r="O217">
        <f>Raw_Data!O217</f>
        <v/>
      </c>
      <c r="P217">
        <f>Raw_Data!P217</f>
        <v/>
      </c>
      <c r="Q217">
        <f>Raw_Data!Q217</f>
        <v/>
      </c>
      <c r="R217">
        <f>Raw_Data!R217</f>
        <v/>
      </c>
      <c r="S217">
        <f>Raw_Data!S217</f>
        <v/>
      </c>
      <c r="T217">
        <f>YEAR(B217)</f>
        <v/>
      </c>
      <c r="U217">
        <f>MONTH(B217)</f>
        <v/>
      </c>
      <c r="V217">
        <f>TEXT(B217,"mmm")</f>
        <v/>
      </c>
      <c r="W217" s="15">
        <f>IFERROR(N217/L217,0)</f>
        <v/>
      </c>
      <c r="X217">
        <f>IF(K217=0,"No Discount",IF(K217&lt;=5%,"Low",IF(K217&lt;=15%,"Medium","High")))</f>
        <v/>
      </c>
      <c r="Y217">
        <f>IF(L217&gt;=20000,"High Value",IF(L217&gt;=5000,"Medium Value","Low Value"))</f>
        <v/>
      </c>
      <c r="Z217">
        <f>IF(R217&lt;=3,"Fast",IF(R217&lt;=5,"On Time","Delayed"))</f>
        <v/>
      </c>
    </row>
    <row r="218">
      <c r="A218">
        <f>Raw_Data!A218</f>
        <v/>
      </c>
      <c r="B218" s="11">
        <f>Raw_Data!B218</f>
        <v/>
      </c>
      <c r="C218">
        <f>Raw_Data!C218</f>
        <v/>
      </c>
      <c r="D218">
        <f>Raw_Data!D218</f>
        <v/>
      </c>
      <c r="E218">
        <f>Raw_Data!E218</f>
        <v/>
      </c>
      <c r="F218">
        <f>Raw_Data!F218</f>
        <v/>
      </c>
      <c r="G218">
        <f>Raw_Data!G218</f>
        <v/>
      </c>
      <c r="H218">
        <f>Raw_Data!H218</f>
        <v/>
      </c>
      <c r="I218">
        <f>Raw_Data!I218</f>
        <v/>
      </c>
      <c r="J218" s="12">
        <f>Raw_Data!J218</f>
        <v/>
      </c>
      <c r="K218" s="13">
        <f>Raw_Data!K218</f>
        <v/>
      </c>
      <c r="L218" s="12">
        <f>Raw_Data!L218</f>
        <v/>
      </c>
      <c r="M218" s="12">
        <f>Raw_Data!M218</f>
        <v/>
      </c>
      <c r="N218" s="12">
        <f>Raw_Data!N218</f>
        <v/>
      </c>
      <c r="O218">
        <f>Raw_Data!O218</f>
        <v/>
      </c>
      <c r="P218">
        <f>Raw_Data!P218</f>
        <v/>
      </c>
      <c r="Q218">
        <f>Raw_Data!Q218</f>
        <v/>
      </c>
      <c r="R218">
        <f>Raw_Data!R218</f>
        <v/>
      </c>
      <c r="S218">
        <f>Raw_Data!S218</f>
        <v/>
      </c>
      <c r="T218">
        <f>YEAR(B218)</f>
        <v/>
      </c>
      <c r="U218">
        <f>MONTH(B218)</f>
        <v/>
      </c>
      <c r="V218">
        <f>TEXT(B218,"mmm")</f>
        <v/>
      </c>
      <c r="W218" s="15">
        <f>IFERROR(N218/L218,0)</f>
        <v/>
      </c>
      <c r="X218">
        <f>IF(K218=0,"No Discount",IF(K218&lt;=5%,"Low",IF(K218&lt;=15%,"Medium","High")))</f>
        <v/>
      </c>
      <c r="Y218">
        <f>IF(L218&gt;=20000,"High Value",IF(L218&gt;=5000,"Medium Value","Low Value"))</f>
        <v/>
      </c>
      <c r="Z218">
        <f>IF(R218&lt;=3,"Fast",IF(R218&lt;=5,"On Time","Delayed"))</f>
        <v/>
      </c>
    </row>
    <row r="219">
      <c r="A219">
        <f>Raw_Data!A219</f>
        <v/>
      </c>
      <c r="B219" s="11">
        <f>Raw_Data!B219</f>
        <v/>
      </c>
      <c r="C219">
        <f>Raw_Data!C219</f>
        <v/>
      </c>
      <c r="D219">
        <f>Raw_Data!D219</f>
        <v/>
      </c>
      <c r="E219">
        <f>Raw_Data!E219</f>
        <v/>
      </c>
      <c r="F219">
        <f>Raw_Data!F219</f>
        <v/>
      </c>
      <c r="G219">
        <f>Raw_Data!G219</f>
        <v/>
      </c>
      <c r="H219">
        <f>Raw_Data!H219</f>
        <v/>
      </c>
      <c r="I219">
        <f>Raw_Data!I219</f>
        <v/>
      </c>
      <c r="J219" s="12">
        <f>Raw_Data!J219</f>
        <v/>
      </c>
      <c r="K219" s="13">
        <f>Raw_Data!K219</f>
        <v/>
      </c>
      <c r="L219" s="12">
        <f>Raw_Data!L219</f>
        <v/>
      </c>
      <c r="M219" s="12">
        <f>Raw_Data!M219</f>
        <v/>
      </c>
      <c r="N219" s="12">
        <f>Raw_Data!N219</f>
        <v/>
      </c>
      <c r="O219">
        <f>Raw_Data!O219</f>
        <v/>
      </c>
      <c r="P219">
        <f>Raw_Data!P219</f>
        <v/>
      </c>
      <c r="Q219">
        <f>Raw_Data!Q219</f>
        <v/>
      </c>
      <c r="R219">
        <f>Raw_Data!R219</f>
        <v/>
      </c>
      <c r="S219">
        <f>Raw_Data!S219</f>
        <v/>
      </c>
      <c r="T219">
        <f>YEAR(B219)</f>
        <v/>
      </c>
      <c r="U219">
        <f>MONTH(B219)</f>
        <v/>
      </c>
      <c r="V219">
        <f>TEXT(B219,"mmm")</f>
        <v/>
      </c>
      <c r="W219" s="15">
        <f>IFERROR(N219/L219,0)</f>
        <v/>
      </c>
      <c r="X219">
        <f>IF(K219=0,"No Discount",IF(K219&lt;=5%,"Low",IF(K219&lt;=15%,"Medium","High")))</f>
        <v/>
      </c>
      <c r="Y219">
        <f>IF(L219&gt;=20000,"High Value",IF(L219&gt;=5000,"Medium Value","Low Value"))</f>
        <v/>
      </c>
      <c r="Z219">
        <f>IF(R219&lt;=3,"Fast",IF(R219&lt;=5,"On Time","Delayed"))</f>
        <v/>
      </c>
    </row>
    <row r="220">
      <c r="A220">
        <f>Raw_Data!A220</f>
        <v/>
      </c>
      <c r="B220" s="11">
        <f>Raw_Data!B220</f>
        <v/>
      </c>
      <c r="C220">
        <f>Raw_Data!C220</f>
        <v/>
      </c>
      <c r="D220">
        <f>Raw_Data!D220</f>
        <v/>
      </c>
      <c r="E220">
        <f>Raw_Data!E220</f>
        <v/>
      </c>
      <c r="F220">
        <f>Raw_Data!F220</f>
        <v/>
      </c>
      <c r="G220">
        <f>Raw_Data!G220</f>
        <v/>
      </c>
      <c r="H220">
        <f>Raw_Data!H220</f>
        <v/>
      </c>
      <c r="I220">
        <f>Raw_Data!I220</f>
        <v/>
      </c>
      <c r="J220" s="12">
        <f>Raw_Data!J220</f>
        <v/>
      </c>
      <c r="K220" s="13">
        <f>Raw_Data!K220</f>
        <v/>
      </c>
      <c r="L220" s="12">
        <f>Raw_Data!L220</f>
        <v/>
      </c>
      <c r="M220" s="12">
        <f>Raw_Data!M220</f>
        <v/>
      </c>
      <c r="N220" s="12">
        <f>Raw_Data!N220</f>
        <v/>
      </c>
      <c r="O220">
        <f>Raw_Data!O220</f>
        <v/>
      </c>
      <c r="P220">
        <f>Raw_Data!P220</f>
        <v/>
      </c>
      <c r="Q220">
        <f>Raw_Data!Q220</f>
        <v/>
      </c>
      <c r="R220">
        <f>Raw_Data!R220</f>
        <v/>
      </c>
      <c r="S220">
        <f>Raw_Data!S220</f>
        <v/>
      </c>
      <c r="T220">
        <f>YEAR(B220)</f>
        <v/>
      </c>
      <c r="U220">
        <f>MONTH(B220)</f>
        <v/>
      </c>
      <c r="V220">
        <f>TEXT(B220,"mmm")</f>
        <v/>
      </c>
      <c r="W220" s="15">
        <f>IFERROR(N220/L220,0)</f>
        <v/>
      </c>
      <c r="X220">
        <f>IF(K220=0,"No Discount",IF(K220&lt;=5%,"Low",IF(K220&lt;=15%,"Medium","High")))</f>
        <v/>
      </c>
      <c r="Y220">
        <f>IF(L220&gt;=20000,"High Value",IF(L220&gt;=5000,"Medium Value","Low Value"))</f>
        <v/>
      </c>
      <c r="Z220">
        <f>IF(R220&lt;=3,"Fast",IF(R220&lt;=5,"On Time","Delayed"))</f>
        <v/>
      </c>
    </row>
    <row r="221">
      <c r="A221">
        <f>Raw_Data!A221</f>
        <v/>
      </c>
      <c r="B221" s="11">
        <f>Raw_Data!B221</f>
        <v/>
      </c>
      <c r="C221">
        <f>Raw_Data!C221</f>
        <v/>
      </c>
      <c r="D221">
        <f>Raw_Data!D221</f>
        <v/>
      </c>
      <c r="E221">
        <f>Raw_Data!E221</f>
        <v/>
      </c>
      <c r="F221">
        <f>Raw_Data!F221</f>
        <v/>
      </c>
      <c r="G221">
        <f>Raw_Data!G221</f>
        <v/>
      </c>
      <c r="H221">
        <f>Raw_Data!H221</f>
        <v/>
      </c>
      <c r="I221">
        <f>Raw_Data!I221</f>
        <v/>
      </c>
      <c r="J221" s="12">
        <f>Raw_Data!J221</f>
        <v/>
      </c>
      <c r="K221" s="13">
        <f>Raw_Data!K221</f>
        <v/>
      </c>
      <c r="L221" s="12">
        <f>Raw_Data!L221</f>
        <v/>
      </c>
      <c r="M221" s="12">
        <f>Raw_Data!M221</f>
        <v/>
      </c>
      <c r="N221" s="12">
        <f>Raw_Data!N221</f>
        <v/>
      </c>
      <c r="O221">
        <f>Raw_Data!O221</f>
        <v/>
      </c>
      <c r="P221">
        <f>Raw_Data!P221</f>
        <v/>
      </c>
      <c r="Q221">
        <f>Raw_Data!Q221</f>
        <v/>
      </c>
      <c r="R221">
        <f>Raw_Data!R221</f>
        <v/>
      </c>
      <c r="S221">
        <f>Raw_Data!S221</f>
        <v/>
      </c>
      <c r="T221">
        <f>YEAR(B221)</f>
        <v/>
      </c>
      <c r="U221">
        <f>MONTH(B221)</f>
        <v/>
      </c>
      <c r="V221">
        <f>TEXT(B221,"mmm")</f>
        <v/>
      </c>
      <c r="W221" s="15">
        <f>IFERROR(N221/L221,0)</f>
        <v/>
      </c>
      <c r="X221">
        <f>IF(K221=0,"No Discount",IF(K221&lt;=5%,"Low",IF(K221&lt;=15%,"Medium","High")))</f>
        <v/>
      </c>
      <c r="Y221">
        <f>IF(L221&gt;=20000,"High Value",IF(L221&gt;=5000,"Medium Value","Low Value"))</f>
        <v/>
      </c>
      <c r="Z221">
        <f>IF(R221&lt;=3,"Fast",IF(R221&lt;=5,"On Time","Delayed"))</f>
        <v/>
      </c>
    </row>
    <row r="222">
      <c r="A222">
        <f>Raw_Data!A222</f>
        <v/>
      </c>
      <c r="B222" s="11">
        <f>Raw_Data!B222</f>
        <v/>
      </c>
      <c r="C222">
        <f>Raw_Data!C222</f>
        <v/>
      </c>
      <c r="D222">
        <f>Raw_Data!D222</f>
        <v/>
      </c>
      <c r="E222">
        <f>Raw_Data!E222</f>
        <v/>
      </c>
      <c r="F222">
        <f>Raw_Data!F222</f>
        <v/>
      </c>
      <c r="G222">
        <f>Raw_Data!G222</f>
        <v/>
      </c>
      <c r="H222">
        <f>Raw_Data!H222</f>
        <v/>
      </c>
      <c r="I222">
        <f>Raw_Data!I222</f>
        <v/>
      </c>
      <c r="J222" s="12">
        <f>Raw_Data!J222</f>
        <v/>
      </c>
      <c r="K222" s="13">
        <f>Raw_Data!K222</f>
        <v/>
      </c>
      <c r="L222" s="12">
        <f>Raw_Data!L222</f>
        <v/>
      </c>
      <c r="M222" s="12">
        <f>Raw_Data!M222</f>
        <v/>
      </c>
      <c r="N222" s="12">
        <f>Raw_Data!N222</f>
        <v/>
      </c>
      <c r="O222">
        <f>Raw_Data!O222</f>
        <v/>
      </c>
      <c r="P222">
        <f>Raw_Data!P222</f>
        <v/>
      </c>
      <c r="Q222">
        <f>Raw_Data!Q222</f>
        <v/>
      </c>
      <c r="R222">
        <f>Raw_Data!R222</f>
        <v/>
      </c>
      <c r="S222">
        <f>Raw_Data!S222</f>
        <v/>
      </c>
      <c r="T222">
        <f>YEAR(B222)</f>
        <v/>
      </c>
      <c r="U222">
        <f>MONTH(B222)</f>
        <v/>
      </c>
      <c r="V222">
        <f>TEXT(B222,"mmm")</f>
        <v/>
      </c>
      <c r="W222" s="15">
        <f>IFERROR(N222/L222,0)</f>
        <v/>
      </c>
      <c r="X222">
        <f>IF(K222=0,"No Discount",IF(K222&lt;=5%,"Low",IF(K222&lt;=15%,"Medium","High")))</f>
        <v/>
      </c>
      <c r="Y222">
        <f>IF(L222&gt;=20000,"High Value",IF(L222&gt;=5000,"Medium Value","Low Value"))</f>
        <v/>
      </c>
      <c r="Z222">
        <f>IF(R222&lt;=3,"Fast",IF(R222&lt;=5,"On Time","Delayed"))</f>
        <v/>
      </c>
    </row>
    <row r="223">
      <c r="A223">
        <f>Raw_Data!A223</f>
        <v/>
      </c>
      <c r="B223" s="11">
        <f>Raw_Data!B223</f>
        <v/>
      </c>
      <c r="C223">
        <f>Raw_Data!C223</f>
        <v/>
      </c>
      <c r="D223">
        <f>Raw_Data!D223</f>
        <v/>
      </c>
      <c r="E223">
        <f>Raw_Data!E223</f>
        <v/>
      </c>
      <c r="F223">
        <f>Raw_Data!F223</f>
        <v/>
      </c>
      <c r="G223">
        <f>Raw_Data!G223</f>
        <v/>
      </c>
      <c r="H223">
        <f>Raw_Data!H223</f>
        <v/>
      </c>
      <c r="I223">
        <f>Raw_Data!I223</f>
        <v/>
      </c>
      <c r="J223" s="12">
        <f>Raw_Data!J223</f>
        <v/>
      </c>
      <c r="K223" s="13">
        <f>Raw_Data!K223</f>
        <v/>
      </c>
      <c r="L223" s="12">
        <f>Raw_Data!L223</f>
        <v/>
      </c>
      <c r="M223" s="12">
        <f>Raw_Data!M223</f>
        <v/>
      </c>
      <c r="N223" s="12">
        <f>Raw_Data!N223</f>
        <v/>
      </c>
      <c r="O223">
        <f>Raw_Data!O223</f>
        <v/>
      </c>
      <c r="P223">
        <f>Raw_Data!P223</f>
        <v/>
      </c>
      <c r="Q223">
        <f>Raw_Data!Q223</f>
        <v/>
      </c>
      <c r="R223">
        <f>Raw_Data!R223</f>
        <v/>
      </c>
      <c r="S223">
        <f>Raw_Data!S223</f>
        <v/>
      </c>
      <c r="T223">
        <f>YEAR(B223)</f>
        <v/>
      </c>
      <c r="U223">
        <f>MONTH(B223)</f>
        <v/>
      </c>
      <c r="V223">
        <f>TEXT(B223,"mmm")</f>
        <v/>
      </c>
      <c r="W223" s="15">
        <f>IFERROR(N223/L223,0)</f>
        <v/>
      </c>
      <c r="X223">
        <f>IF(K223=0,"No Discount",IF(K223&lt;=5%,"Low",IF(K223&lt;=15%,"Medium","High")))</f>
        <v/>
      </c>
      <c r="Y223">
        <f>IF(L223&gt;=20000,"High Value",IF(L223&gt;=5000,"Medium Value","Low Value"))</f>
        <v/>
      </c>
      <c r="Z223">
        <f>IF(R223&lt;=3,"Fast",IF(R223&lt;=5,"On Time","Delayed"))</f>
        <v/>
      </c>
    </row>
    <row r="224">
      <c r="A224">
        <f>Raw_Data!A224</f>
        <v/>
      </c>
      <c r="B224" s="11">
        <f>Raw_Data!B224</f>
        <v/>
      </c>
      <c r="C224">
        <f>Raw_Data!C224</f>
        <v/>
      </c>
      <c r="D224">
        <f>Raw_Data!D224</f>
        <v/>
      </c>
      <c r="E224">
        <f>Raw_Data!E224</f>
        <v/>
      </c>
      <c r="F224">
        <f>Raw_Data!F224</f>
        <v/>
      </c>
      <c r="G224">
        <f>Raw_Data!G224</f>
        <v/>
      </c>
      <c r="H224">
        <f>Raw_Data!H224</f>
        <v/>
      </c>
      <c r="I224">
        <f>Raw_Data!I224</f>
        <v/>
      </c>
      <c r="J224" s="12">
        <f>Raw_Data!J224</f>
        <v/>
      </c>
      <c r="K224" s="13">
        <f>Raw_Data!K224</f>
        <v/>
      </c>
      <c r="L224" s="12">
        <f>Raw_Data!L224</f>
        <v/>
      </c>
      <c r="M224" s="12">
        <f>Raw_Data!M224</f>
        <v/>
      </c>
      <c r="N224" s="12">
        <f>Raw_Data!N224</f>
        <v/>
      </c>
      <c r="O224">
        <f>Raw_Data!O224</f>
        <v/>
      </c>
      <c r="P224">
        <f>Raw_Data!P224</f>
        <v/>
      </c>
      <c r="Q224">
        <f>Raw_Data!Q224</f>
        <v/>
      </c>
      <c r="R224">
        <f>Raw_Data!R224</f>
        <v/>
      </c>
      <c r="S224">
        <f>Raw_Data!S224</f>
        <v/>
      </c>
      <c r="T224">
        <f>YEAR(B224)</f>
        <v/>
      </c>
      <c r="U224">
        <f>MONTH(B224)</f>
        <v/>
      </c>
      <c r="V224">
        <f>TEXT(B224,"mmm")</f>
        <v/>
      </c>
      <c r="W224" s="15">
        <f>IFERROR(N224/L224,0)</f>
        <v/>
      </c>
      <c r="X224">
        <f>IF(K224=0,"No Discount",IF(K224&lt;=5%,"Low",IF(K224&lt;=15%,"Medium","High")))</f>
        <v/>
      </c>
      <c r="Y224">
        <f>IF(L224&gt;=20000,"High Value",IF(L224&gt;=5000,"Medium Value","Low Value"))</f>
        <v/>
      </c>
      <c r="Z224">
        <f>IF(R224&lt;=3,"Fast",IF(R224&lt;=5,"On Time","Delayed"))</f>
        <v/>
      </c>
    </row>
    <row r="225">
      <c r="A225">
        <f>Raw_Data!A225</f>
        <v/>
      </c>
      <c r="B225" s="11">
        <f>Raw_Data!B225</f>
        <v/>
      </c>
      <c r="C225">
        <f>Raw_Data!C225</f>
        <v/>
      </c>
      <c r="D225">
        <f>Raw_Data!D225</f>
        <v/>
      </c>
      <c r="E225">
        <f>Raw_Data!E225</f>
        <v/>
      </c>
      <c r="F225">
        <f>Raw_Data!F225</f>
        <v/>
      </c>
      <c r="G225">
        <f>Raw_Data!G225</f>
        <v/>
      </c>
      <c r="H225">
        <f>Raw_Data!H225</f>
        <v/>
      </c>
      <c r="I225">
        <f>Raw_Data!I225</f>
        <v/>
      </c>
      <c r="J225" s="12">
        <f>Raw_Data!J225</f>
        <v/>
      </c>
      <c r="K225" s="13">
        <f>Raw_Data!K225</f>
        <v/>
      </c>
      <c r="L225" s="12">
        <f>Raw_Data!L225</f>
        <v/>
      </c>
      <c r="M225" s="12">
        <f>Raw_Data!M225</f>
        <v/>
      </c>
      <c r="N225" s="12">
        <f>Raw_Data!N225</f>
        <v/>
      </c>
      <c r="O225">
        <f>Raw_Data!O225</f>
        <v/>
      </c>
      <c r="P225">
        <f>Raw_Data!P225</f>
        <v/>
      </c>
      <c r="Q225">
        <f>Raw_Data!Q225</f>
        <v/>
      </c>
      <c r="R225">
        <f>Raw_Data!R225</f>
        <v/>
      </c>
      <c r="S225">
        <f>Raw_Data!S225</f>
        <v/>
      </c>
      <c r="T225">
        <f>YEAR(B225)</f>
        <v/>
      </c>
      <c r="U225">
        <f>MONTH(B225)</f>
        <v/>
      </c>
      <c r="V225">
        <f>TEXT(B225,"mmm")</f>
        <v/>
      </c>
      <c r="W225" s="15">
        <f>IFERROR(N225/L225,0)</f>
        <v/>
      </c>
      <c r="X225">
        <f>IF(K225=0,"No Discount",IF(K225&lt;=5%,"Low",IF(K225&lt;=15%,"Medium","High")))</f>
        <v/>
      </c>
      <c r="Y225">
        <f>IF(L225&gt;=20000,"High Value",IF(L225&gt;=5000,"Medium Value","Low Value"))</f>
        <v/>
      </c>
      <c r="Z225">
        <f>IF(R225&lt;=3,"Fast",IF(R225&lt;=5,"On Time","Delayed"))</f>
        <v/>
      </c>
    </row>
    <row r="226">
      <c r="A226">
        <f>Raw_Data!A226</f>
        <v/>
      </c>
      <c r="B226" s="11">
        <f>Raw_Data!B226</f>
        <v/>
      </c>
      <c r="C226">
        <f>Raw_Data!C226</f>
        <v/>
      </c>
      <c r="D226">
        <f>Raw_Data!D226</f>
        <v/>
      </c>
      <c r="E226">
        <f>Raw_Data!E226</f>
        <v/>
      </c>
      <c r="F226">
        <f>Raw_Data!F226</f>
        <v/>
      </c>
      <c r="G226">
        <f>Raw_Data!G226</f>
        <v/>
      </c>
      <c r="H226">
        <f>Raw_Data!H226</f>
        <v/>
      </c>
      <c r="I226">
        <f>Raw_Data!I226</f>
        <v/>
      </c>
      <c r="J226" s="12">
        <f>Raw_Data!J226</f>
        <v/>
      </c>
      <c r="K226" s="13">
        <f>Raw_Data!K226</f>
        <v/>
      </c>
      <c r="L226" s="12">
        <f>Raw_Data!L226</f>
        <v/>
      </c>
      <c r="M226" s="12">
        <f>Raw_Data!M226</f>
        <v/>
      </c>
      <c r="N226" s="12">
        <f>Raw_Data!N226</f>
        <v/>
      </c>
      <c r="O226">
        <f>Raw_Data!O226</f>
        <v/>
      </c>
      <c r="P226">
        <f>Raw_Data!P226</f>
        <v/>
      </c>
      <c r="Q226">
        <f>Raw_Data!Q226</f>
        <v/>
      </c>
      <c r="R226">
        <f>Raw_Data!R226</f>
        <v/>
      </c>
      <c r="S226">
        <f>Raw_Data!S226</f>
        <v/>
      </c>
      <c r="T226">
        <f>YEAR(B226)</f>
        <v/>
      </c>
      <c r="U226">
        <f>MONTH(B226)</f>
        <v/>
      </c>
      <c r="V226">
        <f>TEXT(B226,"mmm")</f>
        <v/>
      </c>
      <c r="W226" s="15">
        <f>IFERROR(N226/L226,0)</f>
        <v/>
      </c>
      <c r="X226">
        <f>IF(K226=0,"No Discount",IF(K226&lt;=5%,"Low",IF(K226&lt;=15%,"Medium","High")))</f>
        <v/>
      </c>
      <c r="Y226">
        <f>IF(L226&gt;=20000,"High Value",IF(L226&gt;=5000,"Medium Value","Low Value"))</f>
        <v/>
      </c>
      <c r="Z226">
        <f>IF(R226&lt;=3,"Fast",IF(R226&lt;=5,"On Time","Delayed"))</f>
        <v/>
      </c>
    </row>
    <row r="227">
      <c r="A227">
        <f>Raw_Data!A227</f>
        <v/>
      </c>
      <c r="B227" s="11">
        <f>Raw_Data!B227</f>
        <v/>
      </c>
      <c r="C227">
        <f>Raw_Data!C227</f>
        <v/>
      </c>
      <c r="D227">
        <f>Raw_Data!D227</f>
        <v/>
      </c>
      <c r="E227">
        <f>Raw_Data!E227</f>
        <v/>
      </c>
      <c r="F227">
        <f>Raw_Data!F227</f>
        <v/>
      </c>
      <c r="G227">
        <f>Raw_Data!G227</f>
        <v/>
      </c>
      <c r="H227">
        <f>Raw_Data!H227</f>
        <v/>
      </c>
      <c r="I227">
        <f>Raw_Data!I227</f>
        <v/>
      </c>
      <c r="J227" s="12">
        <f>Raw_Data!J227</f>
        <v/>
      </c>
      <c r="K227" s="13">
        <f>Raw_Data!K227</f>
        <v/>
      </c>
      <c r="L227" s="12">
        <f>Raw_Data!L227</f>
        <v/>
      </c>
      <c r="M227" s="12">
        <f>Raw_Data!M227</f>
        <v/>
      </c>
      <c r="N227" s="12">
        <f>Raw_Data!N227</f>
        <v/>
      </c>
      <c r="O227">
        <f>Raw_Data!O227</f>
        <v/>
      </c>
      <c r="P227">
        <f>Raw_Data!P227</f>
        <v/>
      </c>
      <c r="Q227">
        <f>Raw_Data!Q227</f>
        <v/>
      </c>
      <c r="R227">
        <f>Raw_Data!R227</f>
        <v/>
      </c>
      <c r="S227">
        <f>Raw_Data!S227</f>
        <v/>
      </c>
      <c r="T227">
        <f>YEAR(B227)</f>
        <v/>
      </c>
      <c r="U227">
        <f>MONTH(B227)</f>
        <v/>
      </c>
      <c r="V227">
        <f>TEXT(B227,"mmm")</f>
        <v/>
      </c>
      <c r="W227" s="15">
        <f>IFERROR(N227/L227,0)</f>
        <v/>
      </c>
      <c r="X227">
        <f>IF(K227=0,"No Discount",IF(K227&lt;=5%,"Low",IF(K227&lt;=15%,"Medium","High")))</f>
        <v/>
      </c>
      <c r="Y227">
        <f>IF(L227&gt;=20000,"High Value",IF(L227&gt;=5000,"Medium Value","Low Value"))</f>
        <v/>
      </c>
      <c r="Z227">
        <f>IF(R227&lt;=3,"Fast",IF(R227&lt;=5,"On Time","Delayed"))</f>
        <v/>
      </c>
    </row>
    <row r="228">
      <c r="A228">
        <f>Raw_Data!A228</f>
        <v/>
      </c>
      <c r="B228" s="11">
        <f>Raw_Data!B228</f>
        <v/>
      </c>
      <c r="C228">
        <f>Raw_Data!C228</f>
        <v/>
      </c>
      <c r="D228">
        <f>Raw_Data!D228</f>
        <v/>
      </c>
      <c r="E228">
        <f>Raw_Data!E228</f>
        <v/>
      </c>
      <c r="F228">
        <f>Raw_Data!F228</f>
        <v/>
      </c>
      <c r="G228">
        <f>Raw_Data!G228</f>
        <v/>
      </c>
      <c r="H228">
        <f>Raw_Data!H228</f>
        <v/>
      </c>
      <c r="I228">
        <f>Raw_Data!I228</f>
        <v/>
      </c>
      <c r="J228" s="12">
        <f>Raw_Data!J228</f>
        <v/>
      </c>
      <c r="K228" s="13">
        <f>Raw_Data!K228</f>
        <v/>
      </c>
      <c r="L228" s="12">
        <f>Raw_Data!L228</f>
        <v/>
      </c>
      <c r="M228" s="12">
        <f>Raw_Data!M228</f>
        <v/>
      </c>
      <c r="N228" s="12">
        <f>Raw_Data!N228</f>
        <v/>
      </c>
      <c r="O228">
        <f>Raw_Data!O228</f>
        <v/>
      </c>
      <c r="P228">
        <f>Raw_Data!P228</f>
        <v/>
      </c>
      <c r="Q228">
        <f>Raw_Data!Q228</f>
        <v/>
      </c>
      <c r="R228">
        <f>Raw_Data!R228</f>
        <v/>
      </c>
      <c r="S228">
        <f>Raw_Data!S228</f>
        <v/>
      </c>
      <c r="T228">
        <f>YEAR(B228)</f>
        <v/>
      </c>
      <c r="U228">
        <f>MONTH(B228)</f>
        <v/>
      </c>
      <c r="V228">
        <f>TEXT(B228,"mmm")</f>
        <v/>
      </c>
      <c r="W228" s="15">
        <f>IFERROR(N228/L228,0)</f>
        <v/>
      </c>
      <c r="X228">
        <f>IF(K228=0,"No Discount",IF(K228&lt;=5%,"Low",IF(K228&lt;=15%,"Medium","High")))</f>
        <v/>
      </c>
      <c r="Y228">
        <f>IF(L228&gt;=20000,"High Value",IF(L228&gt;=5000,"Medium Value","Low Value"))</f>
        <v/>
      </c>
      <c r="Z228">
        <f>IF(R228&lt;=3,"Fast",IF(R228&lt;=5,"On Time","Delayed"))</f>
        <v/>
      </c>
    </row>
    <row r="229">
      <c r="A229">
        <f>Raw_Data!A229</f>
        <v/>
      </c>
      <c r="B229" s="11">
        <f>Raw_Data!B229</f>
        <v/>
      </c>
      <c r="C229">
        <f>Raw_Data!C229</f>
        <v/>
      </c>
      <c r="D229">
        <f>Raw_Data!D229</f>
        <v/>
      </c>
      <c r="E229">
        <f>Raw_Data!E229</f>
        <v/>
      </c>
      <c r="F229">
        <f>Raw_Data!F229</f>
        <v/>
      </c>
      <c r="G229">
        <f>Raw_Data!G229</f>
        <v/>
      </c>
      <c r="H229">
        <f>Raw_Data!H229</f>
        <v/>
      </c>
      <c r="I229">
        <f>Raw_Data!I229</f>
        <v/>
      </c>
      <c r="J229" s="12">
        <f>Raw_Data!J229</f>
        <v/>
      </c>
      <c r="K229" s="13">
        <f>Raw_Data!K229</f>
        <v/>
      </c>
      <c r="L229" s="12">
        <f>Raw_Data!L229</f>
        <v/>
      </c>
      <c r="M229" s="12">
        <f>Raw_Data!M229</f>
        <v/>
      </c>
      <c r="N229" s="12">
        <f>Raw_Data!N229</f>
        <v/>
      </c>
      <c r="O229">
        <f>Raw_Data!O229</f>
        <v/>
      </c>
      <c r="P229">
        <f>Raw_Data!P229</f>
        <v/>
      </c>
      <c r="Q229">
        <f>Raw_Data!Q229</f>
        <v/>
      </c>
      <c r="R229">
        <f>Raw_Data!R229</f>
        <v/>
      </c>
      <c r="S229">
        <f>Raw_Data!S229</f>
        <v/>
      </c>
      <c r="T229">
        <f>YEAR(B229)</f>
        <v/>
      </c>
      <c r="U229">
        <f>MONTH(B229)</f>
        <v/>
      </c>
      <c r="V229">
        <f>TEXT(B229,"mmm")</f>
        <v/>
      </c>
      <c r="W229" s="15">
        <f>IFERROR(N229/L229,0)</f>
        <v/>
      </c>
      <c r="X229">
        <f>IF(K229=0,"No Discount",IF(K229&lt;=5%,"Low",IF(K229&lt;=15%,"Medium","High")))</f>
        <v/>
      </c>
      <c r="Y229">
        <f>IF(L229&gt;=20000,"High Value",IF(L229&gt;=5000,"Medium Value","Low Value"))</f>
        <v/>
      </c>
      <c r="Z229">
        <f>IF(R229&lt;=3,"Fast",IF(R229&lt;=5,"On Time","Delayed"))</f>
        <v/>
      </c>
    </row>
    <row r="230">
      <c r="A230">
        <f>Raw_Data!A230</f>
        <v/>
      </c>
      <c r="B230" s="11">
        <f>Raw_Data!B230</f>
        <v/>
      </c>
      <c r="C230">
        <f>Raw_Data!C230</f>
        <v/>
      </c>
      <c r="D230">
        <f>Raw_Data!D230</f>
        <v/>
      </c>
      <c r="E230">
        <f>Raw_Data!E230</f>
        <v/>
      </c>
      <c r="F230">
        <f>Raw_Data!F230</f>
        <v/>
      </c>
      <c r="G230">
        <f>Raw_Data!G230</f>
        <v/>
      </c>
      <c r="H230">
        <f>Raw_Data!H230</f>
        <v/>
      </c>
      <c r="I230">
        <f>Raw_Data!I230</f>
        <v/>
      </c>
      <c r="J230" s="12">
        <f>Raw_Data!J230</f>
        <v/>
      </c>
      <c r="K230" s="13">
        <f>Raw_Data!K230</f>
        <v/>
      </c>
      <c r="L230" s="12">
        <f>Raw_Data!L230</f>
        <v/>
      </c>
      <c r="M230" s="12">
        <f>Raw_Data!M230</f>
        <v/>
      </c>
      <c r="N230" s="12">
        <f>Raw_Data!N230</f>
        <v/>
      </c>
      <c r="O230">
        <f>Raw_Data!O230</f>
        <v/>
      </c>
      <c r="P230">
        <f>Raw_Data!P230</f>
        <v/>
      </c>
      <c r="Q230">
        <f>Raw_Data!Q230</f>
        <v/>
      </c>
      <c r="R230">
        <f>Raw_Data!R230</f>
        <v/>
      </c>
      <c r="S230">
        <f>Raw_Data!S230</f>
        <v/>
      </c>
      <c r="T230">
        <f>YEAR(B230)</f>
        <v/>
      </c>
      <c r="U230">
        <f>MONTH(B230)</f>
        <v/>
      </c>
      <c r="V230">
        <f>TEXT(B230,"mmm")</f>
        <v/>
      </c>
      <c r="W230" s="15">
        <f>IFERROR(N230/L230,0)</f>
        <v/>
      </c>
      <c r="X230">
        <f>IF(K230=0,"No Discount",IF(K230&lt;=5%,"Low",IF(K230&lt;=15%,"Medium","High")))</f>
        <v/>
      </c>
      <c r="Y230">
        <f>IF(L230&gt;=20000,"High Value",IF(L230&gt;=5000,"Medium Value","Low Value"))</f>
        <v/>
      </c>
      <c r="Z230">
        <f>IF(R230&lt;=3,"Fast",IF(R230&lt;=5,"On Time","Delayed"))</f>
        <v/>
      </c>
    </row>
    <row r="231">
      <c r="A231">
        <f>Raw_Data!A231</f>
        <v/>
      </c>
      <c r="B231" s="11">
        <f>Raw_Data!B231</f>
        <v/>
      </c>
      <c r="C231">
        <f>Raw_Data!C231</f>
        <v/>
      </c>
      <c r="D231">
        <f>Raw_Data!D231</f>
        <v/>
      </c>
      <c r="E231">
        <f>Raw_Data!E231</f>
        <v/>
      </c>
      <c r="F231">
        <f>Raw_Data!F231</f>
        <v/>
      </c>
      <c r="G231">
        <f>Raw_Data!G231</f>
        <v/>
      </c>
      <c r="H231">
        <f>Raw_Data!H231</f>
        <v/>
      </c>
      <c r="I231">
        <f>Raw_Data!I231</f>
        <v/>
      </c>
      <c r="J231" s="12">
        <f>Raw_Data!J231</f>
        <v/>
      </c>
      <c r="K231" s="13">
        <f>Raw_Data!K231</f>
        <v/>
      </c>
      <c r="L231" s="12">
        <f>Raw_Data!L231</f>
        <v/>
      </c>
      <c r="M231" s="12">
        <f>Raw_Data!M231</f>
        <v/>
      </c>
      <c r="N231" s="12">
        <f>Raw_Data!N231</f>
        <v/>
      </c>
      <c r="O231">
        <f>Raw_Data!O231</f>
        <v/>
      </c>
      <c r="P231">
        <f>Raw_Data!P231</f>
        <v/>
      </c>
      <c r="Q231">
        <f>Raw_Data!Q231</f>
        <v/>
      </c>
      <c r="R231">
        <f>Raw_Data!R231</f>
        <v/>
      </c>
      <c r="S231">
        <f>Raw_Data!S231</f>
        <v/>
      </c>
      <c r="T231">
        <f>YEAR(B231)</f>
        <v/>
      </c>
      <c r="U231">
        <f>MONTH(B231)</f>
        <v/>
      </c>
      <c r="V231">
        <f>TEXT(B231,"mmm")</f>
        <v/>
      </c>
      <c r="W231" s="15">
        <f>IFERROR(N231/L231,0)</f>
        <v/>
      </c>
      <c r="X231">
        <f>IF(K231=0,"No Discount",IF(K231&lt;=5%,"Low",IF(K231&lt;=15%,"Medium","High")))</f>
        <v/>
      </c>
      <c r="Y231">
        <f>IF(L231&gt;=20000,"High Value",IF(L231&gt;=5000,"Medium Value","Low Value"))</f>
        <v/>
      </c>
      <c r="Z231">
        <f>IF(R231&lt;=3,"Fast",IF(R231&lt;=5,"On Time","Delayed"))</f>
        <v/>
      </c>
    </row>
    <row r="232">
      <c r="A232">
        <f>Raw_Data!A232</f>
        <v/>
      </c>
      <c r="B232" s="11">
        <f>Raw_Data!B232</f>
        <v/>
      </c>
      <c r="C232">
        <f>Raw_Data!C232</f>
        <v/>
      </c>
      <c r="D232">
        <f>Raw_Data!D232</f>
        <v/>
      </c>
      <c r="E232">
        <f>Raw_Data!E232</f>
        <v/>
      </c>
      <c r="F232">
        <f>Raw_Data!F232</f>
        <v/>
      </c>
      <c r="G232">
        <f>Raw_Data!G232</f>
        <v/>
      </c>
      <c r="H232">
        <f>Raw_Data!H232</f>
        <v/>
      </c>
      <c r="I232">
        <f>Raw_Data!I232</f>
        <v/>
      </c>
      <c r="J232" s="12">
        <f>Raw_Data!J232</f>
        <v/>
      </c>
      <c r="K232" s="13">
        <f>Raw_Data!K232</f>
        <v/>
      </c>
      <c r="L232" s="12">
        <f>Raw_Data!L232</f>
        <v/>
      </c>
      <c r="M232" s="12">
        <f>Raw_Data!M232</f>
        <v/>
      </c>
      <c r="N232" s="12">
        <f>Raw_Data!N232</f>
        <v/>
      </c>
      <c r="O232">
        <f>Raw_Data!O232</f>
        <v/>
      </c>
      <c r="P232">
        <f>Raw_Data!P232</f>
        <v/>
      </c>
      <c r="Q232">
        <f>Raw_Data!Q232</f>
        <v/>
      </c>
      <c r="R232">
        <f>Raw_Data!R232</f>
        <v/>
      </c>
      <c r="S232">
        <f>Raw_Data!S232</f>
        <v/>
      </c>
      <c r="T232">
        <f>YEAR(B232)</f>
        <v/>
      </c>
      <c r="U232">
        <f>MONTH(B232)</f>
        <v/>
      </c>
      <c r="V232">
        <f>TEXT(B232,"mmm")</f>
        <v/>
      </c>
      <c r="W232" s="15">
        <f>IFERROR(N232/L232,0)</f>
        <v/>
      </c>
      <c r="X232">
        <f>IF(K232=0,"No Discount",IF(K232&lt;=5%,"Low",IF(K232&lt;=15%,"Medium","High")))</f>
        <v/>
      </c>
      <c r="Y232">
        <f>IF(L232&gt;=20000,"High Value",IF(L232&gt;=5000,"Medium Value","Low Value"))</f>
        <v/>
      </c>
      <c r="Z232">
        <f>IF(R232&lt;=3,"Fast",IF(R232&lt;=5,"On Time","Delayed"))</f>
        <v/>
      </c>
    </row>
    <row r="233">
      <c r="A233">
        <f>Raw_Data!A233</f>
        <v/>
      </c>
      <c r="B233" s="11">
        <f>Raw_Data!B233</f>
        <v/>
      </c>
      <c r="C233">
        <f>Raw_Data!C233</f>
        <v/>
      </c>
      <c r="D233">
        <f>Raw_Data!D233</f>
        <v/>
      </c>
      <c r="E233">
        <f>Raw_Data!E233</f>
        <v/>
      </c>
      <c r="F233">
        <f>Raw_Data!F233</f>
        <v/>
      </c>
      <c r="G233">
        <f>Raw_Data!G233</f>
        <v/>
      </c>
      <c r="H233">
        <f>Raw_Data!H233</f>
        <v/>
      </c>
      <c r="I233">
        <f>Raw_Data!I233</f>
        <v/>
      </c>
      <c r="J233" s="12">
        <f>Raw_Data!J233</f>
        <v/>
      </c>
      <c r="K233" s="13">
        <f>Raw_Data!K233</f>
        <v/>
      </c>
      <c r="L233" s="12">
        <f>Raw_Data!L233</f>
        <v/>
      </c>
      <c r="M233" s="12">
        <f>Raw_Data!M233</f>
        <v/>
      </c>
      <c r="N233" s="12">
        <f>Raw_Data!N233</f>
        <v/>
      </c>
      <c r="O233">
        <f>Raw_Data!O233</f>
        <v/>
      </c>
      <c r="P233">
        <f>Raw_Data!P233</f>
        <v/>
      </c>
      <c r="Q233">
        <f>Raw_Data!Q233</f>
        <v/>
      </c>
      <c r="R233">
        <f>Raw_Data!R233</f>
        <v/>
      </c>
      <c r="S233">
        <f>Raw_Data!S233</f>
        <v/>
      </c>
      <c r="T233">
        <f>YEAR(B233)</f>
        <v/>
      </c>
      <c r="U233">
        <f>MONTH(B233)</f>
        <v/>
      </c>
      <c r="V233">
        <f>TEXT(B233,"mmm")</f>
        <v/>
      </c>
      <c r="W233" s="15">
        <f>IFERROR(N233/L233,0)</f>
        <v/>
      </c>
      <c r="X233">
        <f>IF(K233=0,"No Discount",IF(K233&lt;=5%,"Low",IF(K233&lt;=15%,"Medium","High")))</f>
        <v/>
      </c>
      <c r="Y233">
        <f>IF(L233&gt;=20000,"High Value",IF(L233&gt;=5000,"Medium Value","Low Value"))</f>
        <v/>
      </c>
      <c r="Z233">
        <f>IF(R233&lt;=3,"Fast",IF(R233&lt;=5,"On Time","Delayed"))</f>
        <v/>
      </c>
    </row>
    <row r="234">
      <c r="A234">
        <f>Raw_Data!A234</f>
        <v/>
      </c>
      <c r="B234" s="11">
        <f>Raw_Data!B234</f>
        <v/>
      </c>
      <c r="C234">
        <f>Raw_Data!C234</f>
        <v/>
      </c>
      <c r="D234">
        <f>Raw_Data!D234</f>
        <v/>
      </c>
      <c r="E234">
        <f>Raw_Data!E234</f>
        <v/>
      </c>
      <c r="F234">
        <f>Raw_Data!F234</f>
        <v/>
      </c>
      <c r="G234">
        <f>Raw_Data!G234</f>
        <v/>
      </c>
      <c r="H234">
        <f>Raw_Data!H234</f>
        <v/>
      </c>
      <c r="I234">
        <f>Raw_Data!I234</f>
        <v/>
      </c>
      <c r="J234" s="12">
        <f>Raw_Data!J234</f>
        <v/>
      </c>
      <c r="K234" s="13">
        <f>Raw_Data!K234</f>
        <v/>
      </c>
      <c r="L234" s="12">
        <f>Raw_Data!L234</f>
        <v/>
      </c>
      <c r="M234" s="12">
        <f>Raw_Data!M234</f>
        <v/>
      </c>
      <c r="N234" s="12">
        <f>Raw_Data!N234</f>
        <v/>
      </c>
      <c r="O234">
        <f>Raw_Data!O234</f>
        <v/>
      </c>
      <c r="P234">
        <f>Raw_Data!P234</f>
        <v/>
      </c>
      <c r="Q234">
        <f>Raw_Data!Q234</f>
        <v/>
      </c>
      <c r="R234">
        <f>Raw_Data!R234</f>
        <v/>
      </c>
      <c r="S234">
        <f>Raw_Data!S234</f>
        <v/>
      </c>
      <c r="T234">
        <f>YEAR(B234)</f>
        <v/>
      </c>
      <c r="U234">
        <f>MONTH(B234)</f>
        <v/>
      </c>
      <c r="V234">
        <f>TEXT(B234,"mmm")</f>
        <v/>
      </c>
      <c r="W234" s="15">
        <f>IFERROR(N234/L234,0)</f>
        <v/>
      </c>
      <c r="X234">
        <f>IF(K234=0,"No Discount",IF(K234&lt;=5%,"Low",IF(K234&lt;=15%,"Medium","High")))</f>
        <v/>
      </c>
      <c r="Y234">
        <f>IF(L234&gt;=20000,"High Value",IF(L234&gt;=5000,"Medium Value","Low Value"))</f>
        <v/>
      </c>
      <c r="Z234">
        <f>IF(R234&lt;=3,"Fast",IF(R234&lt;=5,"On Time","Delayed"))</f>
        <v/>
      </c>
    </row>
    <row r="235">
      <c r="A235">
        <f>Raw_Data!A235</f>
        <v/>
      </c>
      <c r="B235" s="11">
        <f>Raw_Data!B235</f>
        <v/>
      </c>
      <c r="C235">
        <f>Raw_Data!C235</f>
        <v/>
      </c>
      <c r="D235">
        <f>Raw_Data!D235</f>
        <v/>
      </c>
      <c r="E235">
        <f>Raw_Data!E235</f>
        <v/>
      </c>
      <c r="F235">
        <f>Raw_Data!F235</f>
        <v/>
      </c>
      <c r="G235">
        <f>Raw_Data!G235</f>
        <v/>
      </c>
      <c r="H235">
        <f>Raw_Data!H235</f>
        <v/>
      </c>
      <c r="I235">
        <f>Raw_Data!I235</f>
        <v/>
      </c>
      <c r="J235" s="12">
        <f>Raw_Data!J235</f>
        <v/>
      </c>
      <c r="K235" s="13">
        <f>Raw_Data!K235</f>
        <v/>
      </c>
      <c r="L235" s="12">
        <f>Raw_Data!L235</f>
        <v/>
      </c>
      <c r="M235" s="12">
        <f>Raw_Data!M235</f>
        <v/>
      </c>
      <c r="N235" s="12">
        <f>Raw_Data!N235</f>
        <v/>
      </c>
      <c r="O235">
        <f>Raw_Data!O235</f>
        <v/>
      </c>
      <c r="P235">
        <f>Raw_Data!P235</f>
        <v/>
      </c>
      <c r="Q235">
        <f>Raw_Data!Q235</f>
        <v/>
      </c>
      <c r="R235">
        <f>Raw_Data!R235</f>
        <v/>
      </c>
      <c r="S235">
        <f>Raw_Data!S235</f>
        <v/>
      </c>
      <c r="T235">
        <f>YEAR(B235)</f>
        <v/>
      </c>
      <c r="U235">
        <f>MONTH(B235)</f>
        <v/>
      </c>
      <c r="V235">
        <f>TEXT(B235,"mmm")</f>
        <v/>
      </c>
      <c r="W235" s="15">
        <f>IFERROR(N235/L235,0)</f>
        <v/>
      </c>
      <c r="X235">
        <f>IF(K235=0,"No Discount",IF(K235&lt;=5%,"Low",IF(K235&lt;=15%,"Medium","High")))</f>
        <v/>
      </c>
      <c r="Y235">
        <f>IF(L235&gt;=20000,"High Value",IF(L235&gt;=5000,"Medium Value","Low Value"))</f>
        <v/>
      </c>
      <c r="Z235">
        <f>IF(R235&lt;=3,"Fast",IF(R235&lt;=5,"On Time","Delayed"))</f>
        <v/>
      </c>
    </row>
    <row r="236">
      <c r="A236">
        <f>Raw_Data!A236</f>
        <v/>
      </c>
      <c r="B236" s="11">
        <f>Raw_Data!B236</f>
        <v/>
      </c>
      <c r="C236">
        <f>Raw_Data!C236</f>
        <v/>
      </c>
      <c r="D236">
        <f>Raw_Data!D236</f>
        <v/>
      </c>
      <c r="E236">
        <f>Raw_Data!E236</f>
        <v/>
      </c>
      <c r="F236">
        <f>Raw_Data!F236</f>
        <v/>
      </c>
      <c r="G236">
        <f>Raw_Data!G236</f>
        <v/>
      </c>
      <c r="H236">
        <f>Raw_Data!H236</f>
        <v/>
      </c>
      <c r="I236">
        <f>Raw_Data!I236</f>
        <v/>
      </c>
      <c r="J236" s="12">
        <f>Raw_Data!J236</f>
        <v/>
      </c>
      <c r="K236" s="13">
        <f>Raw_Data!K236</f>
        <v/>
      </c>
      <c r="L236" s="12">
        <f>Raw_Data!L236</f>
        <v/>
      </c>
      <c r="M236" s="12">
        <f>Raw_Data!M236</f>
        <v/>
      </c>
      <c r="N236" s="12">
        <f>Raw_Data!N236</f>
        <v/>
      </c>
      <c r="O236">
        <f>Raw_Data!O236</f>
        <v/>
      </c>
      <c r="P236">
        <f>Raw_Data!P236</f>
        <v/>
      </c>
      <c r="Q236">
        <f>Raw_Data!Q236</f>
        <v/>
      </c>
      <c r="R236">
        <f>Raw_Data!R236</f>
        <v/>
      </c>
      <c r="S236">
        <f>Raw_Data!S236</f>
        <v/>
      </c>
      <c r="T236">
        <f>YEAR(B236)</f>
        <v/>
      </c>
      <c r="U236">
        <f>MONTH(B236)</f>
        <v/>
      </c>
      <c r="V236">
        <f>TEXT(B236,"mmm")</f>
        <v/>
      </c>
      <c r="W236" s="15">
        <f>IFERROR(N236/L236,0)</f>
        <v/>
      </c>
      <c r="X236">
        <f>IF(K236=0,"No Discount",IF(K236&lt;=5%,"Low",IF(K236&lt;=15%,"Medium","High")))</f>
        <v/>
      </c>
      <c r="Y236">
        <f>IF(L236&gt;=20000,"High Value",IF(L236&gt;=5000,"Medium Value","Low Value"))</f>
        <v/>
      </c>
      <c r="Z236">
        <f>IF(R236&lt;=3,"Fast",IF(R236&lt;=5,"On Time","Delayed"))</f>
        <v/>
      </c>
    </row>
    <row r="237">
      <c r="A237">
        <f>Raw_Data!A237</f>
        <v/>
      </c>
      <c r="B237" s="11">
        <f>Raw_Data!B237</f>
        <v/>
      </c>
      <c r="C237">
        <f>Raw_Data!C237</f>
        <v/>
      </c>
      <c r="D237">
        <f>Raw_Data!D237</f>
        <v/>
      </c>
      <c r="E237">
        <f>Raw_Data!E237</f>
        <v/>
      </c>
      <c r="F237">
        <f>Raw_Data!F237</f>
        <v/>
      </c>
      <c r="G237">
        <f>Raw_Data!G237</f>
        <v/>
      </c>
      <c r="H237">
        <f>Raw_Data!H237</f>
        <v/>
      </c>
      <c r="I237">
        <f>Raw_Data!I237</f>
        <v/>
      </c>
      <c r="J237" s="12">
        <f>Raw_Data!J237</f>
        <v/>
      </c>
      <c r="K237" s="13">
        <f>Raw_Data!K237</f>
        <v/>
      </c>
      <c r="L237" s="12">
        <f>Raw_Data!L237</f>
        <v/>
      </c>
      <c r="M237" s="12">
        <f>Raw_Data!M237</f>
        <v/>
      </c>
      <c r="N237" s="12">
        <f>Raw_Data!N237</f>
        <v/>
      </c>
      <c r="O237">
        <f>Raw_Data!O237</f>
        <v/>
      </c>
      <c r="P237">
        <f>Raw_Data!P237</f>
        <v/>
      </c>
      <c r="Q237">
        <f>Raw_Data!Q237</f>
        <v/>
      </c>
      <c r="R237">
        <f>Raw_Data!R237</f>
        <v/>
      </c>
      <c r="S237">
        <f>Raw_Data!S237</f>
        <v/>
      </c>
      <c r="T237">
        <f>YEAR(B237)</f>
        <v/>
      </c>
      <c r="U237">
        <f>MONTH(B237)</f>
        <v/>
      </c>
      <c r="V237">
        <f>TEXT(B237,"mmm")</f>
        <v/>
      </c>
      <c r="W237" s="15">
        <f>IFERROR(N237/L237,0)</f>
        <v/>
      </c>
      <c r="X237">
        <f>IF(K237=0,"No Discount",IF(K237&lt;=5%,"Low",IF(K237&lt;=15%,"Medium","High")))</f>
        <v/>
      </c>
      <c r="Y237">
        <f>IF(L237&gt;=20000,"High Value",IF(L237&gt;=5000,"Medium Value","Low Value"))</f>
        <v/>
      </c>
      <c r="Z237">
        <f>IF(R237&lt;=3,"Fast",IF(R237&lt;=5,"On Time","Delayed"))</f>
        <v/>
      </c>
    </row>
    <row r="238">
      <c r="A238">
        <f>Raw_Data!A238</f>
        <v/>
      </c>
      <c r="B238" s="11">
        <f>Raw_Data!B238</f>
        <v/>
      </c>
      <c r="C238">
        <f>Raw_Data!C238</f>
        <v/>
      </c>
      <c r="D238">
        <f>Raw_Data!D238</f>
        <v/>
      </c>
      <c r="E238">
        <f>Raw_Data!E238</f>
        <v/>
      </c>
      <c r="F238">
        <f>Raw_Data!F238</f>
        <v/>
      </c>
      <c r="G238">
        <f>Raw_Data!G238</f>
        <v/>
      </c>
      <c r="H238">
        <f>Raw_Data!H238</f>
        <v/>
      </c>
      <c r="I238">
        <f>Raw_Data!I238</f>
        <v/>
      </c>
      <c r="J238" s="12">
        <f>Raw_Data!J238</f>
        <v/>
      </c>
      <c r="K238" s="13">
        <f>Raw_Data!K238</f>
        <v/>
      </c>
      <c r="L238" s="12">
        <f>Raw_Data!L238</f>
        <v/>
      </c>
      <c r="M238" s="12">
        <f>Raw_Data!M238</f>
        <v/>
      </c>
      <c r="N238" s="12">
        <f>Raw_Data!N238</f>
        <v/>
      </c>
      <c r="O238">
        <f>Raw_Data!O238</f>
        <v/>
      </c>
      <c r="P238">
        <f>Raw_Data!P238</f>
        <v/>
      </c>
      <c r="Q238">
        <f>Raw_Data!Q238</f>
        <v/>
      </c>
      <c r="R238">
        <f>Raw_Data!R238</f>
        <v/>
      </c>
      <c r="S238">
        <f>Raw_Data!S238</f>
        <v/>
      </c>
      <c r="T238">
        <f>YEAR(B238)</f>
        <v/>
      </c>
      <c r="U238">
        <f>MONTH(B238)</f>
        <v/>
      </c>
      <c r="V238">
        <f>TEXT(B238,"mmm")</f>
        <v/>
      </c>
      <c r="W238" s="15">
        <f>IFERROR(N238/L238,0)</f>
        <v/>
      </c>
      <c r="X238">
        <f>IF(K238=0,"No Discount",IF(K238&lt;=5%,"Low",IF(K238&lt;=15%,"Medium","High")))</f>
        <v/>
      </c>
      <c r="Y238">
        <f>IF(L238&gt;=20000,"High Value",IF(L238&gt;=5000,"Medium Value","Low Value"))</f>
        <v/>
      </c>
      <c r="Z238">
        <f>IF(R238&lt;=3,"Fast",IF(R238&lt;=5,"On Time","Delayed"))</f>
        <v/>
      </c>
    </row>
    <row r="239">
      <c r="A239">
        <f>Raw_Data!A239</f>
        <v/>
      </c>
      <c r="B239" s="11">
        <f>Raw_Data!B239</f>
        <v/>
      </c>
      <c r="C239">
        <f>Raw_Data!C239</f>
        <v/>
      </c>
      <c r="D239">
        <f>Raw_Data!D239</f>
        <v/>
      </c>
      <c r="E239">
        <f>Raw_Data!E239</f>
        <v/>
      </c>
      <c r="F239">
        <f>Raw_Data!F239</f>
        <v/>
      </c>
      <c r="G239">
        <f>Raw_Data!G239</f>
        <v/>
      </c>
      <c r="H239">
        <f>Raw_Data!H239</f>
        <v/>
      </c>
      <c r="I239">
        <f>Raw_Data!I239</f>
        <v/>
      </c>
      <c r="J239" s="12">
        <f>Raw_Data!J239</f>
        <v/>
      </c>
      <c r="K239" s="13">
        <f>Raw_Data!K239</f>
        <v/>
      </c>
      <c r="L239" s="12">
        <f>Raw_Data!L239</f>
        <v/>
      </c>
      <c r="M239" s="12">
        <f>Raw_Data!M239</f>
        <v/>
      </c>
      <c r="N239" s="12">
        <f>Raw_Data!N239</f>
        <v/>
      </c>
      <c r="O239">
        <f>Raw_Data!O239</f>
        <v/>
      </c>
      <c r="P239">
        <f>Raw_Data!P239</f>
        <v/>
      </c>
      <c r="Q239">
        <f>Raw_Data!Q239</f>
        <v/>
      </c>
      <c r="R239">
        <f>Raw_Data!R239</f>
        <v/>
      </c>
      <c r="S239">
        <f>Raw_Data!S239</f>
        <v/>
      </c>
      <c r="T239">
        <f>YEAR(B239)</f>
        <v/>
      </c>
      <c r="U239">
        <f>MONTH(B239)</f>
        <v/>
      </c>
      <c r="V239">
        <f>TEXT(B239,"mmm")</f>
        <v/>
      </c>
      <c r="W239" s="15">
        <f>IFERROR(N239/L239,0)</f>
        <v/>
      </c>
      <c r="X239">
        <f>IF(K239=0,"No Discount",IF(K239&lt;=5%,"Low",IF(K239&lt;=15%,"Medium","High")))</f>
        <v/>
      </c>
      <c r="Y239">
        <f>IF(L239&gt;=20000,"High Value",IF(L239&gt;=5000,"Medium Value","Low Value"))</f>
        <v/>
      </c>
      <c r="Z239">
        <f>IF(R239&lt;=3,"Fast",IF(R239&lt;=5,"On Time","Delayed"))</f>
        <v/>
      </c>
    </row>
    <row r="240">
      <c r="A240">
        <f>Raw_Data!A240</f>
        <v/>
      </c>
      <c r="B240" s="11">
        <f>Raw_Data!B240</f>
        <v/>
      </c>
      <c r="C240">
        <f>Raw_Data!C240</f>
        <v/>
      </c>
      <c r="D240">
        <f>Raw_Data!D240</f>
        <v/>
      </c>
      <c r="E240">
        <f>Raw_Data!E240</f>
        <v/>
      </c>
      <c r="F240">
        <f>Raw_Data!F240</f>
        <v/>
      </c>
      <c r="G240">
        <f>Raw_Data!G240</f>
        <v/>
      </c>
      <c r="H240">
        <f>Raw_Data!H240</f>
        <v/>
      </c>
      <c r="I240">
        <f>Raw_Data!I240</f>
        <v/>
      </c>
      <c r="J240" s="12">
        <f>Raw_Data!J240</f>
        <v/>
      </c>
      <c r="K240" s="13">
        <f>Raw_Data!K240</f>
        <v/>
      </c>
      <c r="L240" s="12">
        <f>Raw_Data!L240</f>
        <v/>
      </c>
      <c r="M240" s="12">
        <f>Raw_Data!M240</f>
        <v/>
      </c>
      <c r="N240" s="12">
        <f>Raw_Data!N240</f>
        <v/>
      </c>
      <c r="O240">
        <f>Raw_Data!O240</f>
        <v/>
      </c>
      <c r="P240">
        <f>Raw_Data!P240</f>
        <v/>
      </c>
      <c r="Q240">
        <f>Raw_Data!Q240</f>
        <v/>
      </c>
      <c r="R240">
        <f>Raw_Data!R240</f>
        <v/>
      </c>
      <c r="S240">
        <f>Raw_Data!S240</f>
        <v/>
      </c>
      <c r="T240">
        <f>YEAR(B240)</f>
        <v/>
      </c>
      <c r="U240">
        <f>MONTH(B240)</f>
        <v/>
      </c>
      <c r="V240">
        <f>TEXT(B240,"mmm")</f>
        <v/>
      </c>
      <c r="W240" s="15">
        <f>IFERROR(N240/L240,0)</f>
        <v/>
      </c>
      <c r="X240">
        <f>IF(K240=0,"No Discount",IF(K240&lt;=5%,"Low",IF(K240&lt;=15%,"Medium","High")))</f>
        <v/>
      </c>
      <c r="Y240">
        <f>IF(L240&gt;=20000,"High Value",IF(L240&gt;=5000,"Medium Value","Low Value"))</f>
        <v/>
      </c>
      <c r="Z240">
        <f>IF(R240&lt;=3,"Fast",IF(R240&lt;=5,"On Time","Delayed"))</f>
        <v/>
      </c>
    </row>
    <row r="241">
      <c r="A241">
        <f>Raw_Data!A241</f>
        <v/>
      </c>
      <c r="B241" s="11">
        <f>Raw_Data!B241</f>
        <v/>
      </c>
      <c r="C241">
        <f>Raw_Data!C241</f>
        <v/>
      </c>
      <c r="D241">
        <f>Raw_Data!D241</f>
        <v/>
      </c>
      <c r="E241">
        <f>Raw_Data!E241</f>
        <v/>
      </c>
      <c r="F241">
        <f>Raw_Data!F241</f>
        <v/>
      </c>
      <c r="G241">
        <f>Raw_Data!G241</f>
        <v/>
      </c>
      <c r="H241">
        <f>Raw_Data!H241</f>
        <v/>
      </c>
      <c r="I241">
        <f>Raw_Data!I241</f>
        <v/>
      </c>
      <c r="J241" s="12">
        <f>Raw_Data!J241</f>
        <v/>
      </c>
      <c r="K241" s="13">
        <f>Raw_Data!K241</f>
        <v/>
      </c>
      <c r="L241" s="12">
        <f>Raw_Data!L241</f>
        <v/>
      </c>
      <c r="M241" s="12">
        <f>Raw_Data!M241</f>
        <v/>
      </c>
      <c r="N241" s="12">
        <f>Raw_Data!N241</f>
        <v/>
      </c>
      <c r="O241">
        <f>Raw_Data!O241</f>
        <v/>
      </c>
      <c r="P241">
        <f>Raw_Data!P241</f>
        <v/>
      </c>
      <c r="Q241">
        <f>Raw_Data!Q241</f>
        <v/>
      </c>
      <c r="R241">
        <f>Raw_Data!R241</f>
        <v/>
      </c>
      <c r="S241">
        <f>Raw_Data!S241</f>
        <v/>
      </c>
      <c r="T241">
        <f>YEAR(B241)</f>
        <v/>
      </c>
      <c r="U241">
        <f>MONTH(B241)</f>
        <v/>
      </c>
      <c r="V241">
        <f>TEXT(B241,"mmm")</f>
        <v/>
      </c>
      <c r="W241" s="15">
        <f>IFERROR(N241/L241,0)</f>
        <v/>
      </c>
      <c r="X241">
        <f>IF(K241=0,"No Discount",IF(K241&lt;=5%,"Low",IF(K241&lt;=15%,"Medium","High")))</f>
        <v/>
      </c>
      <c r="Y241">
        <f>IF(L241&gt;=20000,"High Value",IF(L241&gt;=5000,"Medium Value","Low Value"))</f>
        <v/>
      </c>
      <c r="Z241">
        <f>IF(R241&lt;=3,"Fast",IF(R241&lt;=5,"On Time","Delayed"))</f>
        <v/>
      </c>
    </row>
    <row r="242">
      <c r="A242">
        <f>Raw_Data!A242</f>
        <v/>
      </c>
      <c r="B242" s="11">
        <f>Raw_Data!B242</f>
        <v/>
      </c>
      <c r="C242">
        <f>Raw_Data!C242</f>
        <v/>
      </c>
      <c r="D242">
        <f>Raw_Data!D242</f>
        <v/>
      </c>
      <c r="E242">
        <f>Raw_Data!E242</f>
        <v/>
      </c>
      <c r="F242">
        <f>Raw_Data!F242</f>
        <v/>
      </c>
      <c r="G242">
        <f>Raw_Data!G242</f>
        <v/>
      </c>
      <c r="H242">
        <f>Raw_Data!H242</f>
        <v/>
      </c>
      <c r="I242">
        <f>Raw_Data!I242</f>
        <v/>
      </c>
      <c r="J242" s="12">
        <f>Raw_Data!J242</f>
        <v/>
      </c>
      <c r="K242" s="13">
        <f>Raw_Data!K242</f>
        <v/>
      </c>
      <c r="L242" s="12">
        <f>Raw_Data!L242</f>
        <v/>
      </c>
      <c r="M242" s="12">
        <f>Raw_Data!M242</f>
        <v/>
      </c>
      <c r="N242" s="12">
        <f>Raw_Data!N242</f>
        <v/>
      </c>
      <c r="O242">
        <f>Raw_Data!O242</f>
        <v/>
      </c>
      <c r="P242">
        <f>Raw_Data!P242</f>
        <v/>
      </c>
      <c r="Q242">
        <f>Raw_Data!Q242</f>
        <v/>
      </c>
      <c r="R242">
        <f>Raw_Data!R242</f>
        <v/>
      </c>
      <c r="S242">
        <f>Raw_Data!S242</f>
        <v/>
      </c>
      <c r="T242">
        <f>YEAR(B242)</f>
        <v/>
      </c>
      <c r="U242">
        <f>MONTH(B242)</f>
        <v/>
      </c>
      <c r="V242">
        <f>TEXT(B242,"mmm")</f>
        <v/>
      </c>
      <c r="W242" s="15">
        <f>IFERROR(N242/L242,0)</f>
        <v/>
      </c>
      <c r="X242">
        <f>IF(K242=0,"No Discount",IF(K242&lt;=5%,"Low",IF(K242&lt;=15%,"Medium","High")))</f>
        <v/>
      </c>
      <c r="Y242">
        <f>IF(L242&gt;=20000,"High Value",IF(L242&gt;=5000,"Medium Value","Low Value"))</f>
        <v/>
      </c>
      <c r="Z242">
        <f>IF(R242&lt;=3,"Fast",IF(R242&lt;=5,"On Time","Delayed"))</f>
        <v/>
      </c>
    </row>
    <row r="243">
      <c r="A243">
        <f>Raw_Data!A243</f>
        <v/>
      </c>
      <c r="B243" s="11">
        <f>Raw_Data!B243</f>
        <v/>
      </c>
      <c r="C243">
        <f>Raw_Data!C243</f>
        <v/>
      </c>
      <c r="D243">
        <f>Raw_Data!D243</f>
        <v/>
      </c>
      <c r="E243">
        <f>Raw_Data!E243</f>
        <v/>
      </c>
      <c r="F243">
        <f>Raw_Data!F243</f>
        <v/>
      </c>
      <c r="G243">
        <f>Raw_Data!G243</f>
        <v/>
      </c>
      <c r="H243">
        <f>Raw_Data!H243</f>
        <v/>
      </c>
      <c r="I243">
        <f>Raw_Data!I243</f>
        <v/>
      </c>
      <c r="J243" s="12">
        <f>Raw_Data!J243</f>
        <v/>
      </c>
      <c r="K243" s="13">
        <f>Raw_Data!K243</f>
        <v/>
      </c>
      <c r="L243" s="12">
        <f>Raw_Data!L243</f>
        <v/>
      </c>
      <c r="M243" s="12">
        <f>Raw_Data!M243</f>
        <v/>
      </c>
      <c r="N243" s="12">
        <f>Raw_Data!N243</f>
        <v/>
      </c>
      <c r="O243">
        <f>Raw_Data!O243</f>
        <v/>
      </c>
      <c r="P243">
        <f>Raw_Data!P243</f>
        <v/>
      </c>
      <c r="Q243">
        <f>Raw_Data!Q243</f>
        <v/>
      </c>
      <c r="R243">
        <f>Raw_Data!R243</f>
        <v/>
      </c>
      <c r="S243">
        <f>Raw_Data!S243</f>
        <v/>
      </c>
      <c r="T243">
        <f>YEAR(B243)</f>
        <v/>
      </c>
      <c r="U243">
        <f>MONTH(B243)</f>
        <v/>
      </c>
      <c r="V243">
        <f>TEXT(B243,"mmm")</f>
        <v/>
      </c>
      <c r="W243" s="15">
        <f>IFERROR(N243/L243,0)</f>
        <v/>
      </c>
      <c r="X243">
        <f>IF(K243=0,"No Discount",IF(K243&lt;=5%,"Low",IF(K243&lt;=15%,"Medium","High")))</f>
        <v/>
      </c>
      <c r="Y243">
        <f>IF(L243&gt;=20000,"High Value",IF(L243&gt;=5000,"Medium Value","Low Value"))</f>
        <v/>
      </c>
      <c r="Z243">
        <f>IF(R243&lt;=3,"Fast",IF(R243&lt;=5,"On Time","Delayed"))</f>
        <v/>
      </c>
    </row>
    <row r="244">
      <c r="A244">
        <f>Raw_Data!A244</f>
        <v/>
      </c>
      <c r="B244" s="11">
        <f>Raw_Data!B244</f>
        <v/>
      </c>
      <c r="C244">
        <f>Raw_Data!C244</f>
        <v/>
      </c>
      <c r="D244">
        <f>Raw_Data!D244</f>
        <v/>
      </c>
      <c r="E244">
        <f>Raw_Data!E244</f>
        <v/>
      </c>
      <c r="F244">
        <f>Raw_Data!F244</f>
        <v/>
      </c>
      <c r="G244">
        <f>Raw_Data!G244</f>
        <v/>
      </c>
      <c r="H244">
        <f>Raw_Data!H244</f>
        <v/>
      </c>
      <c r="I244">
        <f>Raw_Data!I244</f>
        <v/>
      </c>
      <c r="J244" s="12">
        <f>Raw_Data!J244</f>
        <v/>
      </c>
      <c r="K244" s="13">
        <f>Raw_Data!K244</f>
        <v/>
      </c>
      <c r="L244" s="12">
        <f>Raw_Data!L244</f>
        <v/>
      </c>
      <c r="M244" s="12">
        <f>Raw_Data!M244</f>
        <v/>
      </c>
      <c r="N244" s="12">
        <f>Raw_Data!N244</f>
        <v/>
      </c>
      <c r="O244">
        <f>Raw_Data!O244</f>
        <v/>
      </c>
      <c r="P244">
        <f>Raw_Data!P244</f>
        <v/>
      </c>
      <c r="Q244">
        <f>Raw_Data!Q244</f>
        <v/>
      </c>
      <c r="R244">
        <f>Raw_Data!R244</f>
        <v/>
      </c>
      <c r="S244">
        <f>Raw_Data!S244</f>
        <v/>
      </c>
      <c r="T244">
        <f>YEAR(B244)</f>
        <v/>
      </c>
      <c r="U244">
        <f>MONTH(B244)</f>
        <v/>
      </c>
      <c r="V244">
        <f>TEXT(B244,"mmm")</f>
        <v/>
      </c>
      <c r="W244" s="15">
        <f>IFERROR(N244/L244,0)</f>
        <v/>
      </c>
      <c r="X244">
        <f>IF(K244=0,"No Discount",IF(K244&lt;=5%,"Low",IF(K244&lt;=15%,"Medium","High")))</f>
        <v/>
      </c>
      <c r="Y244">
        <f>IF(L244&gt;=20000,"High Value",IF(L244&gt;=5000,"Medium Value","Low Value"))</f>
        <v/>
      </c>
      <c r="Z244">
        <f>IF(R244&lt;=3,"Fast",IF(R244&lt;=5,"On Time","Delayed"))</f>
        <v/>
      </c>
    </row>
    <row r="245">
      <c r="A245">
        <f>Raw_Data!A245</f>
        <v/>
      </c>
      <c r="B245" s="11">
        <f>Raw_Data!B245</f>
        <v/>
      </c>
      <c r="C245">
        <f>Raw_Data!C245</f>
        <v/>
      </c>
      <c r="D245">
        <f>Raw_Data!D245</f>
        <v/>
      </c>
      <c r="E245">
        <f>Raw_Data!E245</f>
        <v/>
      </c>
      <c r="F245">
        <f>Raw_Data!F245</f>
        <v/>
      </c>
      <c r="G245">
        <f>Raw_Data!G245</f>
        <v/>
      </c>
      <c r="H245">
        <f>Raw_Data!H245</f>
        <v/>
      </c>
      <c r="I245">
        <f>Raw_Data!I245</f>
        <v/>
      </c>
      <c r="J245" s="12">
        <f>Raw_Data!J245</f>
        <v/>
      </c>
      <c r="K245" s="13">
        <f>Raw_Data!K245</f>
        <v/>
      </c>
      <c r="L245" s="12">
        <f>Raw_Data!L245</f>
        <v/>
      </c>
      <c r="M245" s="12">
        <f>Raw_Data!M245</f>
        <v/>
      </c>
      <c r="N245" s="12">
        <f>Raw_Data!N245</f>
        <v/>
      </c>
      <c r="O245">
        <f>Raw_Data!O245</f>
        <v/>
      </c>
      <c r="P245">
        <f>Raw_Data!P245</f>
        <v/>
      </c>
      <c r="Q245">
        <f>Raw_Data!Q245</f>
        <v/>
      </c>
      <c r="R245">
        <f>Raw_Data!R245</f>
        <v/>
      </c>
      <c r="S245">
        <f>Raw_Data!S245</f>
        <v/>
      </c>
      <c r="T245">
        <f>YEAR(B245)</f>
        <v/>
      </c>
      <c r="U245">
        <f>MONTH(B245)</f>
        <v/>
      </c>
      <c r="V245">
        <f>TEXT(B245,"mmm")</f>
        <v/>
      </c>
      <c r="W245" s="15">
        <f>IFERROR(N245/L245,0)</f>
        <v/>
      </c>
      <c r="X245">
        <f>IF(K245=0,"No Discount",IF(K245&lt;=5%,"Low",IF(K245&lt;=15%,"Medium","High")))</f>
        <v/>
      </c>
      <c r="Y245">
        <f>IF(L245&gt;=20000,"High Value",IF(L245&gt;=5000,"Medium Value","Low Value"))</f>
        <v/>
      </c>
      <c r="Z245">
        <f>IF(R245&lt;=3,"Fast",IF(R245&lt;=5,"On Time","Delayed"))</f>
        <v/>
      </c>
    </row>
    <row r="246">
      <c r="A246">
        <f>Raw_Data!A246</f>
        <v/>
      </c>
      <c r="B246" s="11">
        <f>Raw_Data!B246</f>
        <v/>
      </c>
      <c r="C246">
        <f>Raw_Data!C246</f>
        <v/>
      </c>
      <c r="D246">
        <f>Raw_Data!D246</f>
        <v/>
      </c>
      <c r="E246">
        <f>Raw_Data!E246</f>
        <v/>
      </c>
      <c r="F246">
        <f>Raw_Data!F246</f>
        <v/>
      </c>
      <c r="G246">
        <f>Raw_Data!G246</f>
        <v/>
      </c>
      <c r="H246">
        <f>Raw_Data!H246</f>
        <v/>
      </c>
      <c r="I246">
        <f>Raw_Data!I246</f>
        <v/>
      </c>
      <c r="J246" s="12">
        <f>Raw_Data!J246</f>
        <v/>
      </c>
      <c r="K246" s="13">
        <f>Raw_Data!K246</f>
        <v/>
      </c>
      <c r="L246" s="12">
        <f>Raw_Data!L246</f>
        <v/>
      </c>
      <c r="M246" s="12">
        <f>Raw_Data!M246</f>
        <v/>
      </c>
      <c r="N246" s="12">
        <f>Raw_Data!N246</f>
        <v/>
      </c>
      <c r="O246">
        <f>Raw_Data!O246</f>
        <v/>
      </c>
      <c r="P246">
        <f>Raw_Data!P246</f>
        <v/>
      </c>
      <c r="Q246">
        <f>Raw_Data!Q246</f>
        <v/>
      </c>
      <c r="R246">
        <f>Raw_Data!R246</f>
        <v/>
      </c>
      <c r="S246">
        <f>Raw_Data!S246</f>
        <v/>
      </c>
      <c r="T246">
        <f>YEAR(B246)</f>
        <v/>
      </c>
      <c r="U246">
        <f>MONTH(B246)</f>
        <v/>
      </c>
      <c r="V246">
        <f>TEXT(B246,"mmm")</f>
        <v/>
      </c>
      <c r="W246" s="15">
        <f>IFERROR(N246/L246,0)</f>
        <v/>
      </c>
      <c r="X246">
        <f>IF(K246=0,"No Discount",IF(K246&lt;=5%,"Low",IF(K246&lt;=15%,"Medium","High")))</f>
        <v/>
      </c>
      <c r="Y246">
        <f>IF(L246&gt;=20000,"High Value",IF(L246&gt;=5000,"Medium Value","Low Value"))</f>
        <v/>
      </c>
      <c r="Z246">
        <f>IF(R246&lt;=3,"Fast",IF(R246&lt;=5,"On Time","Delayed"))</f>
        <v/>
      </c>
    </row>
    <row r="247">
      <c r="A247">
        <f>Raw_Data!A247</f>
        <v/>
      </c>
      <c r="B247" s="11">
        <f>Raw_Data!B247</f>
        <v/>
      </c>
      <c r="C247">
        <f>Raw_Data!C247</f>
        <v/>
      </c>
      <c r="D247">
        <f>Raw_Data!D247</f>
        <v/>
      </c>
      <c r="E247">
        <f>Raw_Data!E247</f>
        <v/>
      </c>
      <c r="F247">
        <f>Raw_Data!F247</f>
        <v/>
      </c>
      <c r="G247">
        <f>Raw_Data!G247</f>
        <v/>
      </c>
      <c r="H247">
        <f>Raw_Data!H247</f>
        <v/>
      </c>
      <c r="I247">
        <f>Raw_Data!I247</f>
        <v/>
      </c>
      <c r="J247" s="12">
        <f>Raw_Data!J247</f>
        <v/>
      </c>
      <c r="K247" s="13">
        <f>Raw_Data!K247</f>
        <v/>
      </c>
      <c r="L247" s="12">
        <f>Raw_Data!L247</f>
        <v/>
      </c>
      <c r="M247" s="12">
        <f>Raw_Data!M247</f>
        <v/>
      </c>
      <c r="N247" s="12">
        <f>Raw_Data!N247</f>
        <v/>
      </c>
      <c r="O247">
        <f>Raw_Data!O247</f>
        <v/>
      </c>
      <c r="P247">
        <f>Raw_Data!P247</f>
        <v/>
      </c>
      <c r="Q247">
        <f>Raw_Data!Q247</f>
        <v/>
      </c>
      <c r="R247">
        <f>Raw_Data!R247</f>
        <v/>
      </c>
      <c r="S247">
        <f>Raw_Data!S247</f>
        <v/>
      </c>
      <c r="T247">
        <f>YEAR(B247)</f>
        <v/>
      </c>
      <c r="U247">
        <f>MONTH(B247)</f>
        <v/>
      </c>
      <c r="V247">
        <f>TEXT(B247,"mmm")</f>
        <v/>
      </c>
      <c r="W247" s="15">
        <f>IFERROR(N247/L247,0)</f>
        <v/>
      </c>
      <c r="X247">
        <f>IF(K247=0,"No Discount",IF(K247&lt;=5%,"Low",IF(K247&lt;=15%,"Medium","High")))</f>
        <v/>
      </c>
      <c r="Y247">
        <f>IF(L247&gt;=20000,"High Value",IF(L247&gt;=5000,"Medium Value","Low Value"))</f>
        <v/>
      </c>
      <c r="Z247">
        <f>IF(R247&lt;=3,"Fast",IF(R247&lt;=5,"On Time","Delayed"))</f>
        <v/>
      </c>
    </row>
    <row r="248">
      <c r="A248">
        <f>Raw_Data!A248</f>
        <v/>
      </c>
      <c r="B248" s="11">
        <f>Raw_Data!B248</f>
        <v/>
      </c>
      <c r="C248">
        <f>Raw_Data!C248</f>
        <v/>
      </c>
      <c r="D248">
        <f>Raw_Data!D248</f>
        <v/>
      </c>
      <c r="E248">
        <f>Raw_Data!E248</f>
        <v/>
      </c>
      <c r="F248">
        <f>Raw_Data!F248</f>
        <v/>
      </c>
      <c r="G248">
        <f>Raw_Data!G248</f>
        <v/>
      </c>
      <c r="H248">
        <f>Raw_Data!H248</f>
        <v/>
      </c>
      <c r="I248">
        <f>Raw_Data!I248</f>
        <v/>
      </c>
      <c r="J248" s="12">
        <f>Raw_Data!J248</f>
        <v/>
      </c>
      <c r="K248" s="13">
        <f>Raw_Data!K248</f>
        <v/>
      </c>
      <c r="L248" s="12">
        <f>Raw_Data!L248</f>
        <v/>
      </c>
      <c r="M248" s="12">
        <f>Raw_Data!M248</f>
        <v/>
      </c>
      <c r="N248" s="12">
        <f>Raw_Data!N248</f>
        <v/>
      </c>
      <c r="O248">
        <f>Raw_Data!O248</f>
        <v/>
      </c>
      <c r="P248">
        <f>Raw_Data!P248</f>
        <v/>
      </c>
      <c r="Q248">
        <f>Raw_Data!Q248</f>
        <v/>
      </c>
      <c r="R248">
        <f>Raw_Data!R248</f>
        <v/>
      </c>
      <c r="S248">
        <f>Raw_Data!S248</f>
        <v/>
      </c>
      <c r="T248">
        <f>YEAR(B248)</f>
        <v/>
      </c>
      <c r="U248">
        <f>MONTH(B248)</f>
        <v/>
      </c>
      <c r="V248">
        <f>TEXT(B248,"mmm")</f>
        <v/>
      </c>
      <c r="W248" s="15">
        <f>IFERROR(N248/L248,0)</f>
        <v/>
      </c>
      <c r="X248">
        <f>IF(K248=0,"No Discount",IF(K248&lt;=5%,"Low",IF(K248&lt;=15%,"Medium","High")))</f>
        <v/>
      </c>
      <c r="Y248">
        <f>IF(L248&gt;=20000,"High Value",IF(L248&gt;=5000,"Medium Value","Low Value"))</f>
        <v/>
      </c>
      <c r="Z248">
        <f>IF(R248&lt;=3,"Fast",IF(R248&lt;=5,"On Time","Delayed"))</f>
        <v/>
      </c>
    </row>
    <row r="249">
      <c r="A249">
        <f>Raw_Data!A249</f>
        <v/>
      </c>
      <c r="B249" s="11">
        <f>Raw_Data!B249</f>
        <v/>
      </c>
      <c r="C249">
        <f>Raw_Data!C249</f>
        <v/>
      </c>
      <c r="D249">
        <f>Raw_Data!D249</f>
        <v/>
      </c>
      <c r="E249">
        <f>Raw_Data!E249</f>
        <v/>
      </c>
      <c r="F249">
        <f>Raw_Data!F249</f>
        <v/>
      </c>
      <c r="G249">
        <f>Raw_Data!G249</f>
        <v/>
      </c>
      <c r="H249">
        <f>Raw_Data!H249</f>
        <v/>
      </c>
      <c r="I249">
        <f>Raw_Data!I249</f>
        <v/>
      </c>
      <c r="J249" s="12">
        <f>Raw_Data!J249</f>
        <v/>
      </c>
      <c r="K249" s="13">
        <f>Raw_Data!K249</f>
        <v/>
      </c>
      <c r="L249" s="12">
        <f>Raw_Data!L249</f>
        <v/>
      </c>
      <c r="M249" s="12">
        <f>Raw_Data!M249</f>
        <v/>
      </c>
      <c r="N249" s="12">
        <f>Raw_Data!N249</f>
        <v/>
      </c>
      <c r="O249">
        <f>Raw_Data!O249</f>
        <v/>
      </c>
      <c r="P249">
        <f>Raw_Data!P249</f>
        <v/>
      </c>
      <c r="Q249">
        <f>Raw_Data!Q249</f>
        <v/>
      </c>
      <c r="R249">
        <f>Raw_Data!R249</f>
        <v/>
      </c>
      <c r="S249">
        <f>Raw_Data!S249</f>
        <v/>
      </c>
      <c r="T249">
        <f>YEAR(B249)</f>
        <v/>
      </c>
      <c r="U249">
        <f>MONTH(B249)</f>
        <v/>
      </c>
      <c r="V249">
        <f>TEXT(B249,"mmm")</f>
        <v/>
      </c>
      <c r="W249" s="15">
        <f>IFERROR(N249/L249,0)</f>
        <v/>
      </c>
      <c r="X249">
        <f>IF(K249=0,"No Discount",IF(K249&lt;=5%,"Low",IF(K249&lt;=15%,"Medium","High")))</f>
        <v/>
      </c>
      <c r="Y249">
        <f>IF(L249&gt;=20000,"High Value",IF(L249&gt;=5000,"Medium Value","Low Value"))</f>
        <v/>
      </c>
      <c r="Z249">
        <f>IF(R249&lt;=3,"Fast",IF(R249&lt;=5,"On Time","Delayed"))</f>
        <v/>
      </c>
    </row>
    <row r="250">
      <c r="A250">
        <f>Raw_Data!A250</f>
        <v/>
      </c>
      <c r="B250" s="11">
        <f>Raw_Data!B250</f>
        <v/>
      </c>
      <c r="C250">
        <f>Raw_Data!C250</f>
        <v/>
      </c>
      <c r="D250">
        <f>Raw_Data!D250</f>
        <v/>
      </c>
      <c r="E250">
        <f>Raw_Data!E250</f>
        <v/>
      </c>
      <c r="F250">
        <f>Raw_Data!F250</f>
        <v/>
      </c>
      <c r="G250">
        <f>Raw_Data!G250</f>
        <v/>
      </c>
      <c r="H250">
        <f>Raw_Data!H250</f>
        <v/>
      </c>
      <c r="I250">
        <f>Raw_Data!I250</f>
        <v/>
      </c>
      <c r="J250" s="12">
        <f>Raw_Data!J250</f>
        <v/>
      </c>
      <c r="K250" s="13">
        <f>Raw_Data!K250</f>
        <v/>
      </c>
      <c r="L250" s="12">
        <f>Raw_Data!L250</f>
        <v/>
      </c>
      <c r="M250" s="12">
        <f>Raw_Data!M250</f>
        <v/>
      </c>
      <c r="N250" s="12">
        <f>Raw_Data!N250</f>
        <v/>
      </c>
      <c r="O250">
        <f>Raw_Data!O250</f>
        <v/>
      </c>
      <c r="P250">
        <f>Raw_Data!P250</f>
        <v/>
      </c>
      <c r="Q250">
        <f>Raw_Data!Q250</f>
        <v/>
      </c>
      <c r="R250">
        <f>Raw_Data!R250</f>
        <v/>
      </c>
      <c r="S250">
        <f>Raw_Data!S250</f>
        <v/>
      </c>
      <c r="T250">
        <f>YEAR(B250)</f>
        <v/>
      </c>
      <c r="U250">
        <f>MONTH(B250)</f>
        <v/>
      </c>
      <c r="V250">
        <f>TEXT(B250,"mmm")</f>
        <v/>
      </c>
      <c r="W250" s="15">
        <f>IFERROR(N250/L250,0)</f>
        <v/>
      </c>
      <c r="X250">
        <f>IF(K250=0,"No Discount",IF(K250&lt;=5%,"Low",IF(K250&lt;=15%,"Medium","High")))</f>
        <v/>
      </c>
      <c r="Y250">
        <f>IF(L250&gt;=20000,"High Value",IF(L250&gt;=5000,"Medium Value","Low Value"))</f>
        <v/>
      </c>
      <c r="Z250">
        <f>IF(R250&lt;=3,"Fast",IF(R250&lt;=5,"On Time","Delayed"))</f>
        <v/>
      </c>
    </row>
    <row r="251">
      <c r="A251">
        <f>Raw_Data!A251</f>
        <v/>
      </c>
      <c r="B251" s="11">
        <f>Raw_Data!B251</f>
        <v/>
      </c>
      <c r="C251">
        <f>Raw_Data!C251</f>
        <v/>
      </c>
      <c r="D251">
        <f>Raw_Data!D251</f>
        <v/>
      </c>
      <c r="E251">
        <f>Raw_Data!E251</f>
        <v/>
      </c>
      <c r="F251">
        <f>Raw_Data!F251</f>
        <v/>
      </c>
      <c r="G251">
        <f>Raw_Data!G251</f>
        <v/>
      </c>
      <c r="H251">
        <f>Raw_Data!H251</f>
        <v/>
      </c>
      <c r="I251">
        <f>Raw_Data!I251</f>
        <v/>
      </c>
      <c r="J251" s="12">
        <f>Raw_Data!J251</f>
        <v/>
      </c>
      <c r="K251" s="13">
        <f>Raw_Data!K251</f>
        <v/>
      </c>
      <c r="L251" s="12">
        <f>Raw_Data!L251</f>
        <v/>
      </c>
      <c r="M251" s="12">
        <f>Raw_Data!M251</f>
        <v/>
      </c>
      <c r="N251" s="12">
        <f>Raw_Data!N251</f>
        <v/>
      </c>
      <c r="O251">
        <f>Raw_Data!O251</f>
        <v/>
      </c>
      <c r="P251">
        <f>Raw_Data!P251</f>
        <v/>
      </c>
      <c r="Q251">
        <f>Raw_Data!Q251</f>
        <v/>
      </c>
      <c r="R251">
        <f>Raw_Data!R251</f>
        <v/>
      </c>
      <c r="S251">
        <f>Raw_Data!S251</f>
        <v/>
      </c>
      <c r="T251">
        <f>YEAR(B251)</f>
        <v/>
      </c>
      <c r="U251">
        <f>MONTH(B251)</f>
        <v/>
      </c>
      <c r="V251">
        <f>TEXT(B251,"mmm")</f>
        <v/>
      </c>
      <c r="W251" s="15">
        <f>IFERROR(N251/L251,0)</f>
        <v/>
      </c>
      <c r="X251">
        <f>IF(K251=0,"No Discount",IF(K251&lt;=5%,"Low",IF(K251&lt;=15%,"Medium","High")))</f>
        <v/>
      </c>
      <c r="Y251">
        <f>IF(L251&gt;=20000,"High Value",IF(L251&gt;=5000,"Medium Value","Low Value"))</f>
        <v/>
      </c>
      <c r="Z251">
        <f>IF(R251&lt;=3,"Fast",IF(R251&lt;=5,"On Time","Delayed"))</f>
        <v/>
      </c>
    </row>
    <row r="252">
      <c r="A252">
        <f>Raw_Data!A252</f>
        <v/>
      </c>
      <c r="B252" s="11">
        <f>Raw_Data!B252</f>
        <v/>
      </c>
      <c r="C252">
        <f>Raw_Data!C252</f>
        <v/>
      </c>
      <c r="D252">
        <f>Raw_Data!D252</f>
        <v/>
      </c>
      <c r="E252">
        <f>Raw_Data!E252</f>
        <v/>
      </c>
      <c r="F252">
        <f>Raw_Data!F252</f>
        <v/>
      </c>
      <c r="G252">
        <f>Raw_Data!G252</f>
        <v/>
      </c>
      <c r="H252">
        <f>Raw_Data!H252</f>
        <v/>
      </c>
      <c r="I252">
        <f>Raw_Data!I252</f>
        <v/>
      </c>
      <c r="J252" s="12">
        <f>Raw_Data!J252</f>
        <v/>
      </c>
      <c r="K252" s="13">
        <f>Raw_Data!K252</f>
        <v/>
      </c>
      <c r="L252" s="12">
        <f>Raw_Data!L252</f>
        <v/>
      </c>
      <c r="M252" s="12">
        <f>Raw_Data!M252</f>
        <v/>
      </c>
      <c r="N252" s="12">
        <f>Raw_Data!N252</f>
        <v/>
      </c>
      <c r="O252">
        <f>Raw_Data!O252</f>
        <v/>
      </c>
      <c r="P252">
        <f>Raw_Data!P252</f>
        <v/>
      </c>
      <c r="Q252">
        <f>Raw_Data!Q252</f>
        <v/>
      </c>
      <c r="R252">
        <f>Raw_Data!R252</f>
        <v/>
      </c>
      <c r="S252">
        <f>Raw_Data!S252</f>
        <v/>
      </c>
      <c r="T252">
        <f>YEAR(B252)</f>
        <v/>
      </c>
      <c r="U252">
        <f>MONTH(B252)</f>
        <v/>
      </c>
      <c r="V252">
        <f>TEXT(B252,"mmm")</f>
        <v/>
      </c>
      <c r="W252" s="15">
        <f>IFERROR(N252/L252,0)</f>
        <v/>
      </c>
      <c r="X252">
        <f>IF(K252=0,"No Discount",IF(K252&lt;=5%,"Low",IF(K252&lt;=15%,"Medium","High")))</f>
        <v/>
      </c>
      <c r="Y252">
        <f>IF(L252&gt;=20000,"High Value",IF(L252&gt;=5000,"Medium Value","Low Value"))</f>
        <v/>
      </c>
      <c r="Z252">
        <f>IF(R252&lt;=3,"Fast",IF(R252&lt;=5,"On Time","Delayed"))</f>
        <v/>
      </c>
    </row>
    <row r="253">
      <c r="A253">
        <f>Raw_Data!A253</f>
        <v/>
      </c>
      <c r="B253" s="11">
        <f>Raw_Data!B253</f>
        <v/>
      </c>
      <c r="C253">
        <f>Raw_Data!C253</f>
        <v/>
      </c>
      <c r="D253">
        <f>Raw_Data!D253</f>
        <v/>
      </c>
      <c r="E253">
        <f>Raw_Data!E253</f>
        <v/>
      </c>
      <c r="F253">
        <f>Raw_Data!F253</f>
        <v/>
      </c>
      <c r="G253">
        <f>Raw_Data!G253</f>
        <v/>
      </c>
      <c r="H253">
        <f>Raw_Data!H253</f>
        <v/>
      </c>
      <c r="I253">
        <f>Raw_Data!I253</f>
        <v/>
      </c>
      <c r="J253" s="12">
        <f>Raw_Data!J253</f>
        <v/>
      </c>
      <c r="K253" s="13">
        <f>Raw_Data!K253</f>
        <v/>
      </c>
      <c r="L253" s="12">
        <f>Raw_Data!L253</f>
        <v/>
      </c>
      <c r="M253" s="12">
        <f>Raw_Data!M253</f>
        <v/>
      </c>
      <c r="N253" s="12">
        <f>Raw_Data!N253</f>
        <v/>
      </c>
      <c r="O253">
        <f>Raw_Data!O253</f>
        <v/>
      </c>
      <c r="P253">
        <f>Raw_Data!P253</f>
        <v/>
      </c>
      <c r="Q253">
        <f>Raw_Data!Q253</f>
        <v/>
      </c>
      <c r="R253">
        <f>Raw_Data!R253</f>
        <v/>
      </c>
      <c r="S253">
        <f>Raw_Data!S253</f>
        <v/>
      </c>
      <c r="T253">
        <f>YEAR(B253)</f>
        <v/>
      </c>
      <c r="U253">
        <f>MONTH(B253)</f>
        <v/>
      </c>
      <c r="V253">
        <f>TEXT(B253,"mmm")</f>
        <v/>
      </c>
      <c r="W253" s="15">
        <f>IFERROR(N253/L253,0)</f>
        <v/>
      </c>
      <c r="X253">
        <f>IF(K253=0,"No Discount",IF(K253&lt;=5%,"Low",IF(K253&lt;=15%,"Medium","High")))</f>
        <v/>
      </c>
      <c r="Y253">
        <f>IF(L253&gt;=20000,"High Value",IF(L253&gt;=5000,"Medium Value","Low Value"))</f>
        <v/>
      </c>
      <c r="Z253">
        <f>IF(R253&lt;=3,"Fast",IF(R253&lt;=5,"On Time","Delayed"))</f>
        <v/>
      </c>
    </row>
    <row r="254">
      <c r="A254">
        <f>Raw_Data!A254</f>
        <v/>
      </c>
      <c r="B254" s="11">
        <f>Raw_Data!B254</f>
        <v/>
      </c>
      <c r="C254">
        <f>Raw_Data!C254</f>
        <v/>
      </c>
      <c r="D254">
        <f>Raw_Data!D254</f>
        <v/>
      </c>
      <c r="E254">
        <f>Raw_Data!E254</f>
        <v/>
      </c>
      <c r="F254">
        <f>Raw_Data!F254</f>
        <v/>
      </c>
      <c r="G254">
        <f>Raw_Data!G254</f>
        <v/>
      </c>
      <c r="H254">
        <f>Raw_Data!H254</f>
        <v/>
      </c>
      <c r="I254">
        <f>Raw_Data!I254</f>
        <v/>
      </c>
      <c r="J254" s="12">
        <f>Raw_Data!J254</f>
        <v/>
      </c>
      <c r="K254" s="13">
        <f>Raw_Data!K254</f>
        <v/>
      </c>
      <c r="L254" s="12">
        <f>Raw_Data!L254</f>
        <v/>
      </c>
      <c r="M254" s="12">
        <f>Raw_Data!M254</f>
        <v/>
      </c>
      <c r="N254" s="12">
        <f>Raw_Data!N254</f>
        <v/>
      </c>
      <c r="O254">
        <f>Raw_Data!O254</f>
        <v/>
      </c>
      <c r="P254">
        <f>Raw_Data!P254</f>
        <v/>
      </c>
      <c r="Q254">
        <f>Raw_Data!Q254</f>
        <v/>
      </c>
      <c r="R254">
        <f>Raw_Data!R254</f>
        <v/>
      </c>
      <c r="S254">
        <f>Raw_Data!S254</f>
        <v/>
      </c>
      <c r="T254">
        <f>YEAR(B254)</f>
        <v/>
      </c>
      <c r="U254">
        <f>MONTH(B254)</f>
        <v/>
      </c>
      <c r="V254">
        <f>TEXT(B254,"mmm")</f>
        <v/>
      </c>
      <c r="W254" s="15">
        <f>IFERROR(N254/L254,0)</f>
        <v/>
      </c>
      <c r="X254">
        <f>IF(K254=0,"No Discount",IF(K254&lt;=5%,"Low",IF(K254&lt;=15%,"Medium","High")))</f>
        <v/>
      </c>
      <c r="Y254">
        <f>IF(L254&gt;=20000,"High Value",IF(L254&gt;=5000,"Medium Value","Low Value"))</f>
        <v/>
      </c>
      <c r="Z254">
        <f>IF(R254&lt;=3,"Fast",IF(R254&lt;=5,"On Time","Delayed"))</f>
        <v/>
      </c>
    </row>
    <row r="255">
      <c r="A255">
        <f>Raw_Data!A255</f>
        <v/>
      </c>
      <c r="B255" s="11">
        <f>Raw_Data!B255</f>
        <v/>
      </c>
      <c r="C255">
        <f>Raw_Data!C255</f>
        <v/>
      </c>
      <c r="D255">
        <f>Raw_Data!D255</f>
        <v/>
      </c>
      <c r="E255">
        <f>Raw_Data!E255</f>
        <v/>
      </c>
      <c r="F255">
        <f>Raw_Data!F255</f>
        <v/>
      </c>
      <c r="G255">
        <f>Raw_Data!G255</f>
        <v/>
      </c>
      <c r="H255">
        <f>Raw_Data!H255</f>
        <v/>
      </c>
      <c r="I255">
        <f>Raw_Data!I255</f>
        <v/>
      </c>
      <c r="J255" s="12">
        <f>Raw_Data!J255</f>
        <v/>
      </c>
      <c r="K255" s="13">
        <f>Raw_Data!K255</f>
        <v/>
      </c>
      <c r="L255" s="12">
        <f>Raw_Data!L255</f>
        <v/>
      </c>
      <c r="M255" s="12">
        <f>Raw_Data!M255</f>
        <v/>
      </c>
      <c r="N255" s="12">
        <f>Raw_Data!N255</f>
        <v/>
      </c>
      <c r="O255">
        <f>Raw_Data!O255</f>
        <v/>
      </c>
      <c r="P255">
        <f>Raw_Data!P255</f>
        <v/>
      </c>
      <c r="Q255">
        <f>Raw_Data!Q255</f>
        <v/>
      </c>
      <c r="R255">
        <f>Raw_Data!R255</f>
        <v/>
      </c>
      <c r="S255">
        <f>Raw_Data!S255</f>
        <v/>
      </c>
      <c r="T255">
        <f>YEAR(B255)</f>
        <v/>
      </c>
      <c r="U255">
        <f>MONTH(B255)</f>
        <v/>
      </c>
      <c r="V255">
        <f>TEXT(B255,"mmm")</f>
        <v/>
      </c>
      <c r="W255" s="15">
        <f>IFERROR(N255/L255,0)</f>
        <v/>
      </c>
      <c r="X255">
        <f>IF(K255=0,"No Discount",IF(K255&lt;=5%,"Low",IF(K255&lt;=15%,"Medium","High")))</f>
        <v/>
      </c>
      <c r="Y255">
        <f>IF(L255&gt;=20000,"High Value",IF(L255&gt;=5000,"Medium Value","Low Value"))</f>
        <v/>
      </c>
      <c r="Z255">
        <f>IF(R255&lt;=3,"Fast",IF(R255&lt;=5,"On Time","Delayed"))</f>
        <v/>
      </c>
    </row>
    <row r="256">
      <c r="A256">
        <f>Raw_Data!A256</f>
        <v/>
      </c>
      <c r="B256" s="11">
        <f>Raw_Data!B256</f>
        <v/>
      </c>
      <c r="C256">
        <f>Raw_Data!C256</f>
        <v/>
      </c>
      <c r="D256">
        <f>Raw_Data!D256</f>
        <v/>
      </c>
      <c r="E256">
        <f>Raw_Data!E256</f>
        <v/>
      </c>
      <c r="F256">
        <f>Raw_Data!F256</f>
        <v/>
      </c>
      <c r="G256">
        <f>Raw_Data!G256</f>
        <v/>
      </c>
      <c r="H256">
        <f>Raw_Data!H256</f>
        <v/>
      </c>
      <c r="I256">
        <f>Raw_Data!I256</f>
        <v/>
      </c>
      <c r="J256" s="12">
        <f>Raw_Data!J256</f>
        <v/>
      </c>
      <c r="K256" s="13">
        <f>Raw_Data!K256</f>
        <v/>
      </c>
      <c r="L256" s="12">
        <f>Raw_Data!L256</f>
        <v/>
      </c>
      <c r="M256" s="12">
        <f>Raw_Data!M256</f>
        <v/>
      </c>
      <c r="N256" s="12">
        <f>Raw_Data!N256</f>
        <v/>
      </c>
      <c r="O256">
        <f>Raw_Data!O256</f>
        <v/>
      </c>
      <c r="P256">
        <f>Raw_Data!P256</f>
        <v/>
      </c>
      <c r="Q256">
        <f>Raw_Data!Q256</f>
        <v/>
      </c>
      <c r="R256">
        <f>Raw_Data!R256</f>
        <v/>
      </c>
      <c r="S256">
        <f>Raw_Data!S256</f>
        <v/>
      </c>
      <c r="T256">
        <f>YEAR(B256)</f>
        <v/>
      </c>
      <c r="U256">
        <f>MONTH(B256)</f>
        <v/>
      </c>
      <c r="V256">
        <f>TEXT(B256,"mmm")</f>
        <v/>
      </c>
      <c r="W256" s="15">
        <f>IFERROR(N256/L256,0)</f>
        <v/>
      </c>
      <c r="X256">
        <f>IF(K256=0,"No Discount",IF(K256&lt;=5%,"Low",IF(K256&lt;=15%,"Medium","High")))</f>
        <v/>
      </c>
      <c r="Y256">
        <f>IF(L256&gt;=20000,"High Value",IF(L256&gt;=5000,"Medium Value","Low Value"))</f>
        <v/>
      </c>
      <c r="Z256">
        <f>IF(R256&lt;=3,"Fast",IF(R256&lt;=5,"On Time","Delayed"))</f>
        <v/>
      </c>
    </row>
    <row r="257">
      <c r="A257">
        <f>Raw_Data!A257</f>
        <v/>
      </c>
      <c r="B257" s="11">
        <f>Raw_Data!B257</f>
        <v/>
      </c>
      <c r="C257">
        <f>Raw_Data!C257</f>
        <v/>
      </c>
      <c r="D257">
        <f>Raw_Data!D257</f>
        <v/>
      </c>
      <c r="E257">
        <f>Raw_Data!E257</f>
        <v/>
      </c>
      <c r="F257">
        <f>Raw_Data!F257</f>
        <v/>
      </c>
      <c r="G257">
        <f>Raw_Data!G257</f>
        <v/>
      </c>
      <c r="H257">
        <f>Raw_Data!H257</f>
        <v/>
      </c>
      <c r="I257">
        <f>Raw_Data!I257</f>
        <v/>
      </c>
      <c r="J257" s="12">
        <f>Raw_Data!J257</f>
        <v/>
      </c>
      <c r="K257" s="13">
        <f>Raw_Data!K257</f>
        <v/>
      </c>
      <c r="L257" s="12">
        <f>Raw_Data!L257</f>
        <v/>
      </c>
      <c r="M257" s="12">
        <f>Raw_Data!M257</f>
        <v/>
      </c>
      <c r="N257" s="12">
        <f>Raw_Data!N257</f>
        <v/>
      </c>
      <c r="O257">
        <f>Raw_Data!O257</f>
        <v/>
      </c>
      <c r="P257">
        <f>Raw_Data!P257</f>
        <v/>
      </c>
      <c r="Q257">
        <f>Raw_Data!Q257</f>
        <v/>
      </c>
      <c r="R257">
        <f>Raw_Data!R257</f>
        <v/>
      </c>
      <c r="S257">
        <f>Raw_Data!S257</f>
        <v/>
      </c>
      <c r="T257">
        <f>YEAR(B257)</f>
        <v/>
      </c>
      <c r="U257">
        <f>MONTH(B257)</f>
        <v/>
      </c>
      <c r="V257">
        <f>TEXT(B257,"mmm")</f>
        <v/>
      </c>
      <c r="W257" s="15">
        <f>IFERROR(N257/L257,0)</f>
        <v/>
      </c>
      <c r="X257">
        <f>IF(K257=0,"No Discount",IF(K257&lt;=5%,"Low",IF(K257&lt;=15%,"Medium","High")))</f>
        <v/>
      </c>
      <c r="Y257">
        <f>IF(L257&gt;=20000,"High Value",IF(L257&gt;=5000,"Medium Value","Low Value"))</f>
        <v/>
      </c>
      <c r="Z257">
        <f>IF(R257&lt;=3,"Fast",IF(R257&lt;=5,"On Time","Delayed"))</f>
        <v/>
      </c>
    </row>
    <row r="258">
      <c r="A258">
        <f>Raw_Data!A258</f>
        <v/>
      </c>
      <c r="B258" s="11">
        <f>Raw_Data!B258</f>
        <v/>
      </c>
      <c r="C258">
        <f>Raw_Data!C258</f>
        <v/>
      </c>
      <c r="D258">
        <f>Raw_Data!D258</f>
        <v/>
      </c>
      <c r="E258">
        <f>Raw_Data!E258</f>
        <v/>
      </c>
      <c r="F258">
        <f>Raw_Data!F258</f>
        <v/>
      </c>
      <c r="G258">
        <f>Raw_Data!G258</f>
        <v/>
      </c>
      <c r="H258">
        <f>Raw_Data!H258</f>
        <v/>
      </c>
      <c r="I258">
        <f>Raw_Data!I258</f>
        <v/>
      </c>
      <c r="J258" s="12">
        <f>Raw_Data!J258</f>
        <v/>
      </c>
      <c r="K258" s="13">
        <f>Raw_Data!K258</f>
        <v/>
      </c>
      <c r="L258" s="12">
        <f>Raw_Data!L258</f>
        <v/>
      </c>
      <c r="M258" s="12">
        <f>Raw_Data!M258</f>
        <v/>
      </c>
      <c r="N258" s="12">
        <f>Raw_Data!N258</f>
        <v/>
      </c>
      <c r="O258">
        <f>Raw_Data!O258</f>
        <v/>
      </c>
      <c r="P258">
        <f>Raw_Data!P258</f>
        <v/>
      </c>
      <c r="Q258">
        <f>Raw_Data!Q258</f>
        <v/>
      </c>
      <c r="R258">
        <f>Raw_Data!R258</f>
        <v/>
      </c>
      <c r="S258">
        <f>Raw_Data!S258</f>
        <v/>
      </c>
      <c r="T258">
        <f>YEAR(B258)</f>
        <v/>
      </c>
      <c r="U258">
        <f>MONTH(B258)</f>
        <v/>
      </c>
      <c r="V258">
        <f>TEXT(B258,"mmm")</f>
        <v/>
      </c>
      <c r="W258" s="15">
        <f>IFERROR(N258/L258,0)</f>
        <v/>
      </c>
      <c r="X258">
        <f>IF(K258=0,"No Discount",IF(K258&lt;=5%,"Low",IF(K258&lt;=15%,"Medium","High")))</f>
        <v/>
      </c>
      <c r="Y258">
        <f>IF(L258&gt;=20000,"High Value",IF(L258&gt;=5000,"Medium Value","Low Value"))</f>
        <v/>
      </c>
      <c r="Z258">
        <f>IF(R258&lt;=3,"Fast",IF(R258&lt;=5,"On Time","Delayed"))</f>
        <v/>
      </c>
    </row>
    <row r="259">
      <c r="A259">
        <f>Raw_Data!A259</f>
        <v/>
      </c>
      <c r="B259" s="11">
        <f>Raw_Data!B259</f>
        <v/>
      </c>
      <c r="C259">
        <f>Raw_Data!C259</f>
        <v/>
      </c>
      <c r="D259">
        <f>Raw_Data!D259</f>
        <v/>
      </c>
      <c r="E259">
        <f>Raw_Data!E259</f>
        <v/>
      </c>
      <c r="F259">
        <f>Raw_Data!F259</f>
        <v/>
      </c>
      <c r="G259">
        <f>Raw_Data!G259</f>
        <v/>
      </c>
      <c r="H259">
        <f>Raw_Data!H259</f>
        <v/>
      </c>
      <c r="I259">
        <f>Raw_Data!I259</f>
        <v/>
      </c>
      <c r="J259" s="12">
        <f>Raw_Data!J259</f>
        <v/>
      </c>
      <c r="K259" s="13">
        <f>Raw_Data!K259</f>
        <v/>
      </c>
      <c r="L259" s="12">
        <f>Raw_Data!L259</f>
        <v/>
      </c>
      <c r="M259" s="12">
        <f>Raw_Data!M259</f>
        <v/>
      </c>
      <c r="N259" s="12">
        <f>Raw_Data!N259</f>
        <v/>
      </c>
      <c r="O259">
        <f>Raw_Data!O259</f>
        <v/>
      </c>
      <c r="P259">
        <f>Raw_Data!P259</f>
        <v/>
      </c>
      <c r="Q259">
        <f>Raw_Data!Q259</f>
        <v/>
      </c>
      <c r="R259">
        <f>Raw_Data!R259</f>
        <v/>
      </c>
      <c r="S259">
        <f>Raw_Data!S259</f>
        <v/>
      </c>
      <c r="T259">
        <f>YEAR(B259)</f>
        <v/>
      </c>
      <c r="U259">
        <f>MONTH(B259)</f>
        <v/>
      </c>
      <c r="V259">
        <f>TEXT(B259,"mmm")</f>
        <v/>
      </c>
      <c r="W259" s="15">
        <f>IFERROR(N259/L259,0)</f>
        <v/>
      </c>
      <c r="X259">
        <f>IF(K259=0,"No Discount",IF(K259&lt;=5%,"Low",IF(K259&lt;=15%,"Medium","High")))</f>
        <v/>
      </c>
      <c r="Y259">
        <f>IF(L259&gt;=20000,"High Value",IF(L259&gt;=5000,"Medium Value","Low Value"))</f>
        <v/>
      </c>
      <c r="Z259">
        <f>IF(R259&lt;=3,"Fast",IF(R259&lt;=5,"On Time","Delayed"))</f>
        <v/>
      </c>
    </row>
    <row r="260">
      <c r="A260">
        <f>Raw_Data!A260</f>
        <v/>
      </c>
      <c r="B260" s="11">
        <f>Raw_Data!B260</f>
        <v/>
      </c>
      <c r="C260">
        <f>Raw_Data!C260</f>
        <v/>
      </c>
      <c r="D260">
        <f>Raw_Data!D260</f>
        <v/>
      </c>
      <c r="E260">
        <f>Raw_Data!E260</f>
        <v/>
      </c>
      <c r="F260">
        <f>Raw_Data!F260</f>
        <v/>
      </c>
      <c r="G260">
        <f>Raw_Data!G260</f>
        <v/>
      </c>
      <c r="H260">
        <f>Raw_Data!H260</f>
        <v/>
      </c>
      <c r="I260">
        <f>Raw_Data!I260</f>
        <v/>
      </c>
      <c r="J260" s="12">
        <f>Raw_Data!J260</f>
        <v/>
      </c>
      <c r="K260" s="13">
        <f>Raw_Data!K260</f>
        <v/>
      </c>
      <c r="L260" s="12">
        <f>Raw_Data!L260</f>
        <v/>
      </c>
      <c r="M260" s="12">
        <f>Raw_Data!M260</f>
        <v/>
      </c>
      <c r="N260" s="12">
        <f>Raw_Data!N260</f>
        <v/>
      </c>
      <c r="O260">
        <f>Raw_Data!O260</f>
        <v/>
      </c>
      <c r="P260">
        <f>Raw_Data!P260</f>
        <v/>
      </c>
      <c r="Q260">
        <f>Raw_Data!Q260</f>
        <v/>
      </c>
      <c r="R260">
        <f>Raw_Data!R260</f>
        <v/>
      </c>
      <c r="S260">
        <f>Raw_Data!S260</f>
        <v/>
      </c>
      <c r="T260">
        <f>YEAR(B260)</f>
        <v/>
      </c>
      <c r="U260">
        <f>MONTH(B260)</f>
        <v/>
      </c>
      <c r="V260">
        <f>TEXT(B260,"mmm")</f>
        <v/>
      </c>
      <c r="W260" s="15">
        <f>IFERROR(N260/L260,0)</f>
        <v/>
      </c>
      <c r="X260">
        <f>IF(K260=0,"No Discount",IF(K260&lt;=5%,"Low",IF(K260&lt;=15%,"Medium","High")))</f>
        <v/>
      </c>
      <c r="Y260">
        <f>IF(L260&gt;=20000,"High Value",IF(L260&gt;=5000,"Medium Value","Low Value"))</f>
        <v/>
      </c>
      <c r="Z260">
        <f>IF(R260&lt;=3,"Fast",IF(R260&lt;=5,"On Time","Delayed"))</f>
        <v/>
      </c>
    </row>
    <row r="261">
      <c r="A261">
        <f>Raw_Data!A261</f>
        <v/>
      </c>
      <c r="B261" s="11">
        <f>Raw_Data!B261</f>
        <v/>
      </c>
      <c r="C261">
        <f>Raw_Data!C261</f>
        <v/>
      </c>
      <c r="D261">
        <f>Raw_Data!D261</f>
        <v/>
      </c>
      <c r="E261">
        <f>Raw_Data!E261</f>
        <v/>
      </c>
      <c r="F261">
        <f>Raw_Data!F261</f>
        <v/>
      </c>
      <c r="G261">
        <f>Raw_Data!G261</f>
        <v/>
      </c>
      <c r="H261">
        <f>Raw_Data!H261</f>
        <v/>
      </c>
      <c r="I261">
        <f>Raw_Data!I261</f>
        <v/>
      </c>
      <c r="J261" s="12">
        <f>Raw_Data!J261</f>
        <v/>
      </c>
      <c r="K261" s="13">
        <f>Raw_Data!K261</f>
        <v/>
      </c>
      <c r="L261" s="12">
        <f>Raw_Data!L261</f>
        <v/>
      </c>
      <c r="M261" s="12">
        <f>Raw_Data!M261</f>
        <v/>
      </c>
      <c r="N261" s="12">
        <f>Raw_Data!N261</f>
        <v/>
      </c>
      <c r="O261">
        <f>Raw_Data!O261</f>
        <v/>
      </c>
      <c r="P261">
        <f>Raw_Data!P261</f>
        <v/>
      </c>
      <c r="Q261">
        <f>Raw_Data!Q261</f>
        <v/>
      </c>
      <c r="R261">
        <f>Raw_Data!R261</f>
        <v/>
      </c>
      <c r="S261">
        <f>Raw_Data!S261</f>
        <v/>
      </c>
      <c r="T261">
        <f>YEAR(B261)</f>
        <v/>
      </c>
      <c r="U261">
        <f>MONTH(B261)</f>
        <v/>
      </c>
      <c r="V261">
        <f>TEXT(B261,"mmm")</f>
        <v/>
      </c>
      <c r="W261" s="15">
        <f>IFERROR(N261/L261,0)</f>
        <v/>
      </c>
      <c r="X261">
        <f>IF(K261=0,"No Discount",IF(K261&lt;=5%,"Low",IF(K261&lt;=15%,"Medium","High")))</f>
        <v/>
      </c>
      <c r="Y261">
        <f>IF(L261&gt;=20000,"High Value",IF(L261&gt;=5000,"Medium Value","Low Value"))</f>
        <v/>
      </c>
      <c r="Z261">
        <f>IF(R261&lt;=3,"Fast",IF(R261&lt;=5,"On Time","Delayed"))</f>
        <v/>
      </c>
    </row>
    <row r="262">
      <c r="A262">
        <f>Raw_Data!A262</f>
        <v/>
      </c>
      <c r="B262" s="11">
        <f>Raw_Data!B262</f>
        <v/>
      </c>
      <c r="C262">
        <f>Raw_Data!C262</f>
        <v/>
      </c>
      <c r="D262">
        <f>Raw_Data!D262</f>
        <v/>
      </c>
      <c r="E262">
        <f>Raw_Data!E262</f>
        <v/>
      </c>
      <c r="F262">
        <f>Raw_Data!F262</f>
        <v/>
      </c>
      <c r="G262">
        <f>Raw_Data!G262</f>
        <v/>
      </c>
      <c r="H262">
        <f>Raw_Data!H262</f>
        <v/>
      </c>
      <c r="I262">
        <f>Raw_Data!I262</f>
        <v/>
      </c>
      <c r="J262" s="12">
        <f>Raw_Data!J262</f>
        <v/>
      </c>
      <c r="K262" s="13">
        <f>Raw_Data!K262</f>
        <v/>
      </c>
      <c r="L262" s="12">
        <f>Raw_Data!L262</f>
        <v/>
      </c>
      <c r="M262" s="12">
        <f>Raw_Data!M262</f>
        <v/>
      </c>
      <c r="N262" s="12">
        <f>Raw_Data!N262</f>
        <v/>
      </c>
      <c r="O262">
        <f>Raw_Data!O262</f>
        <v/>
      </c>
      <c r="P262">
        <f>Raw_Data!P262</f>
        <v/>
      </c>
      <c r="Q262">
        <f>Raw_Data!Q262</f>
        <v/>
      </c>
      <c r="R262">
        <f>Raw_Data!R262</f>
        <v/>
      </c>
      <c r="S262">
        <f>Raw_Data!S262</f>
        <v/>
      </c>
      <c r="T262">
        <f>YEAR(B262)</f>
        <v/>
      </c>
      <c r="U262">
        <f>MONTH(B262)</f>
        <v/>
      </c>
      <c r="V262">
        <f>TEXT(B262,"mmm")</f>
        <v/>
      </c>
      <c r="W262" s="15">
        <f>IFERROR(N262/L262,0)</f>
        <v/>
      </c>
      <c r="X262">
        <f>IF(K262=0,"No Discount",IF(K262&lt;=5%,"Low",IF(K262&lt;=15%,"Medium","High")))</f>
        <v/>
      </c>
      <c r="Y262">
        <f>IF(L262&gt;=20000,"High Value",IF(L262&gt;=5000,"Medium Value","Low Value"))</f>
        <v/>
      </c>
      <c r="Z262">
        <f>IF(R262&lt;=3,"Fast",IF(R262&lt;=5,"On Time","Delayed"))</f>
        <v/>
      </c>
    </row>
    <row r="263">
      <c r="A263">
        <f>Raw_Data!A263</f>
        <v/>
      </c>
      <c r="B263" s="11">
        <f>Raw_Data!B263</f>
        <v/>
      </c>
      <c r="C263">
        <f>Raw_Data!C263</f>
        <v/>
      </c>
      <c r="D263">
        <f>Raw_Data!D263</f>
        <v/>
      </c>
      <c r="E263">
        <f>Raw_Data!E263</f>
        <v/>
      </c>
      <c r="F263">
        <f>Raw_Data!F263</f>
        <v/>
      </c>
      <c r="G263">
        <f>Raw_Data!G263</f>
        <v/>
      </c>
      <c r="H263">
        <f>Raw_Data!H263</f>
        <v/>
      </c>
      <c r="I263">
        <f>Raw_Data!I263</f>
        <v/>
      </c>
      <c r="J263" s="12">
        <f>Raw_Data!J263</f>
        <v/>
      </c>
      <c r="K263" s="13">
        <f>Raw_Data!K263</f>
        <v/>
      </c>
      <c r="L263" s="12">
        <f>Raw_Data!L263</f>
        <v/>
      </c>
      <c r="M263" s="12">
        <f>Raw_Data!M263</f>
        <v/>
      </c>
      <c r="N263" s="12">
        <f>Raw_Data!N263</f>
        <v/>
      </c>
      <c r="O263">
        <f>Raw_Data!O263</f>
        <v/>
      </c>
      <c r="P263">
        <f>Raw_Data!P263</f>
        <v/>
      </c>
      <c r="Q263">
        <f>Raw_Data!Q263</f>
        <v/>
      </c>
      <c r="R263">
        <f>Raw_Data!R263</f>
        <v/>
      </c>
      <c r="S263">
        <f>Raw_Data!S263</f>
        <v/>
      </c>
      <c r="T263">
        <f>YEAR(B263)</f>
        <v/>
      </c>
      <c r="U263">
        <f>MONTH(B263)</f>
        <v/>
      </c>
      <c r="V263">
        <f>TEXT(B263,"mmm")</f>
        <v/>
      </c>
      <c r="W263" s="15">
        <f>IFERROR(N263/L263,0)</f>
        <v/>
      </c>
      <c r="X263">
        <f>IF(K263=0,"No Discount",IF(K263&lt;=5%,"Low",IF(K263&lt;=15%,"Medium","High")))</f>
        <v/>
      </c>
      <c r="Y263">
        <f>IF(L263&gt;=20000,"High Value",IF(L263&gt;=5000,"Medium Value","Low Value"))</f>
        <v/>
      </c>
      <c r="Z263">
        <f>IF(R263&lt;=3,"Fast",IF(R263&lt;=5,"On Time","Delayed"))</f>
        <v/>
      </c>
    </row>
    <row r="264">
      <c r="A264">
        <f>Raw_Data!A264</f>
        <v/>
      </c>
      <c r="B264" s="11">
        <f>Raw_Data!B264</f>
        <v/>
      </c>
      <c r="C264">
        <f>Raw_Data!C264</f>
        <v/>
      </c>
      <c r="D264">
        <f>Raw_Data!D264</f>
        <v/>
      </c>
      <c r="E264">
        <f>Raw_Data!E264</f>
        <v/>
      </c>
      <c r="F264">
        <f>Raw_Data!F264</f>
        <v/>
      </c>
      <c r="G264">
        <f>Raw_Data!G264</f>
        <v/>
      </c>
      <c r="H264">
        <f>Raw_Data!H264</f>
        <v/>
      </c>
      <c r="I264">
        <f>Raw_Data!I264</f>
        <v/>
      </c>
      <c r="J264" s="12">
        <f>Raw_Data!J264</f>
        <v/>
      </c>
      <c r="K264" s="13">
        <f>Raw_Data!K264</f>
        <v/>
      </c>
      <c r="L264" s="12">
        <f>Raw_Data!L264</f>
        <v/>
      </c>
      <c r="M264" s="12">
        <f>Raw_Data!M264</f>
        <v/>
      </c>
      <c r="N264" s="12">
        <f>Raw_Data!N264</f>
        <v/>
      </c>
      <c r="O264">
        <f>Raw_Data!O264</f>
        <v/>
      </c>
      <c r="P264">
        <f>Raw_Data!P264</f>
        <v/>
      </c>
      <c r="Q264">
        <f>Raw_Data!Q264</f>
        <v/>
      </c>
      <c r="R264">
        <f>Raw_Data!R264</f>
        <v/>
      </c>
      <c r="S264">
        <f>Raw_Data!S264</f>
        <v/>
      </c>
      <c r="T264">
        <f>YEAR(B264)</f>
        <v/>
      </c>
      <c r="U264">
        <f>MONTH(B264)</f>
        <v/>
      </c>
      <c r="V264">
        <f>TEXT(B264,"mmm")</f>
        <v/>
      </c>
      <c r="W264" s="15">
        <f>IFERROR(N264/L264,0)</f>
        <v/>
      </c>
      <c r="X264">
        <f>IF(K264=0,"No Discount",IF(K264&lt;=5%,"Low",IF(K264&lt;=15%,"Medium","High")))</f>
        <v/>
      </c>
      <c r="Y264">
        <f>IF(L264&gt;=20000,"High Value",IF(L264&gt;=5000,"Medium Value","Low Value"))</f>
        <v/>
      </c>
      <c r="Z264">
        <f>IF(R264&lt;=3,"Fast",IF(R264&lt;=5,"On Time","Delayed"))</f>
        <v/>
      </c>
    </row>
    <row r="265">
      <c r="A265">
        <f>Raw_Data!A265</f>
        <v/>
      </c>
      <c r="B265" s="11">
        <f>Raw_Data!B265</f>
        <v/>
      </c>
      <c r="C265">
        <f>Raw_Data!C265</f>
        <v/>
      </c>
      <c r="D265">
        <f>Raw_Data!D265</f>
        <v/>
      </c>
      <c r="E265">
        <f>Raw_Data!E265</f>
        <v/>
      </c>
      <c r="F265">
        <f>Raw_Data!F265</f>
        <v/>
      </c>
      <c r="G265">
        <f>Raw_Data!G265</f>
        <v/>
      </c>
      <c r="H265">
        <f>Raw_Data!H265</f>
        <v/>
      </c>
      <c r="I265">
        <f>Raw_Data!I265</f>
        <v/>
      </c>
      <c r="J265" s="12">
        <f>Raw_Data!J265</f>
        <v/>
      </c>
      <c r="K265" s="13">
        <f>Raw_Data!K265</f>
        <v/>
      </c>
      <c r="L265" s="12">
        <f>Raw_Data!L265</f>
        <v/>
      </c>
      <c r="M265" s="12">
        <f>Raw_Data!M265</f>
        <v/>
      </c>
      <c r="N265" s="12">
        <f>Raw_Data!N265</f>
        <v/>
      </c>
      <c r="O265">
        <f>Raw_Data!O265</f>
        <v/>
      </c>
      <c r="P265">
        <f>Raw_Data!P265</f>
        <v/>
      </c>
      <c r="Q265">
        <f>Raw_Data!Q265</f>
        <v/>
      </c>
      <c r="R265">
        <f>Raw_Data!R265</f>
        <v/>
      </c>
      <c r="S265">
        <f>Raw_Data!S265</f>
        <v/>
      </c>
      <c r="T265">
        <f>YEAR(B265)</f>
        <v/>
      </c>
      <c r="U265">
        <f>MONTH(B265)</f>
        <v/>
      </c>
      <c r="V265">
        <f>TEXT(B265,"mmm")</f>
        <v/>
      </c>
      <c r="W265" s="15">
        <f>IFERROR(N265/L265,0)</f>
        <v/>
      </c>
      <c r="X265">
        <f>IF(K265=0,"No Discount",IF(K265&lt;=5%,"Low",IF(K265&lt;=15%,"Medium","High")))</f>
        <v/>
      </c>
      <c r="Y265">
        <f>IF(L265&gt;=20000,"High Value",IF(L265&gt;=5000,"Medium Value","Low Value"))</f>
        <v/>
      </c>
      <c r="Z265">
        <f>IF(R265&lt;=3,"Fast",IF(R265&lt;=5,"On Time","Delayed"))</f>
        <v/>
      </c>
    </row>
    <row r="266">
      <c r="A266">
        <f>Raw_Data!A266</f>
        <v/>
      </c>
      <c r="B266" s="11">
        <f>Raw_Data!B266</f>
        <v/>
      </c>
      <c r="C266">
        <f>Raw_Data!C266</f>
        <v/>
      </c>
      <c r="D266">
        <f>Raw_Data!D266</f>
        <v/>
      </c>
      <c r="E266">
        <f>Raw_Data!E266</f>
        <v/>
      </c>
      <c r="F266">
        <f>Raw_Data!F266</f>
        <v/>
      </c>
      <c r="G266">
        <f>Raw_Data!G266</f>
        <v/>
      </c>
      <c r="H266">
        <f>Raw_Data!H266</f>
        <v/>
      </c>
      <c r="I266">
        <f>Raw_Data!I266</f>
        <v/>
      </c>
      <c r="J266" s="12">
        <f>Raw_Data!J266</f>
        <v/>
      </c>
      <c r="K266" s="13">
        <f>Raw_Data!K266</f>
        <v/>
      </c>
      <c r="L266" s="12">
        <f>Raw_Data!L266</f>
        <v/>
      </c>
      <c r="M266" s="12">
        <f>Raw_Data!M266</f>
        <v/>
      </c>
      <c r="N266" s="12">
        <f>Raw_Data!N266</f>
        <v/>
      </c>
      <c r="O266">
        <f>Raw_Data!O266</f>
        <v/>
      </c>
      <c r="P266">
        <f>Raw_Data!P266</f>
        <v/>
      </c>
      <c r="Q266">
        <f>Raw_Data!Q266</f>
        <v/>
      </c>
      <c r="R266">
        <f>Raw_Data!R266</f>
        <v/>
      </c>
      <c r="S266">
        <f>Raw_Data!S266</f>
        <v/>
      </c>
      <c r="T266">
        <f>YEAR(B266)</f>
        <v/>
      </c>
      <c r="U266">
        <f>MONTH(B266)</f>
        <v/>
      </c>
      <c r="V266">
        <f>TEXT(B266,"mmm")</f>
        <v/>
      </c>
      <c r="W266" s="15">
        <f>IFERROR(N266/L266,0)</f>
        <v/>
      </c>
      <c r="X266">
        <f>IF(K266=0,"No Discount",IF(K266&lt;=5%,"Low",IF(K266&lt;=15%,"Medium","High")))</f>
        <v/>
      </c>
      <c r="Y266">
        <f>IF(L266&gt;=20000,"High Value",IF(L266&gt;=5000,"Medium Value","Low Value"))</f>
        <v/>
      </c>
      <c r="Z266">
        <f>IF(R266&lt;=3,"Fast",IF(R266&lt;=5,"On Time","Delayed"))</f>
        <v/>
      </c>
    </row>
    <row r="267">
      <c r="A267">
        <f>Raw_Data!A267</f>
        <v/>
      </c>
      <c r="B267" s="11">
        <f>Raw_Data!B267</f>
        <v/>
      </c>
      <c r="C267">
        <f>Raw_Data!C267</f>
        <v/>
      </c>
      <c r="D267">
        <f>Raw_Data!D267</f>
        <v/>
      </c>
      <c r="E267">
        <f>Raw_Data!E267</f>
        <v/>
      </c>
      <c r="F267">
        <f>Raw_Data!F267</f>
        <v/>
      </c>
      <c r="G267">
        <f>Raw_Data!G267</f>
        <v/>
      </c>
      <c r="H267">
        <f>Raw_Data!H267</f>
        <v/>
      </c>
      <c r="I267">
        <f>Raw_Data!I267</f>
        <v/>
      </c>
      <c r="J267" s="12">
        <f>Raw_Data!J267</f>
        <v/>
      </c>
      <c r="K267" s="13">
        <f>Raw_Data!K267</f>
        <v/>
      </c>
      <c r="L267" s="12">
        <f>Raw_Data!L267</f>
        <v/>
      </c>
      <c r="M267" s="12">
        <f>Raw_Data!M267</f>
        <v/>
      </c>
      <c r="N267" s="12">
        <f>Raw_Data!N267</f>
        <v/>
      </c>
      <c r="O267">
        <f>Raw_Data!O267</f>
        <v/>
      </c>
      <c r="P267">
        <f>Raw_Data!P267</f>
        <v/>
      </c>
      <c r="Q267">
        <f>Raw_Data!Q267</f>
        <v/>
      </c>
      <c r="R267">
        <f>Raw_Data!R267</f>
        <v/>
      </c>
      <c r="S267">
        <f>Raw_Data!S267</f>
        <v/>
      </c>
      <c r="T267">
        <f>YEAR(B267)</f>
        <v/>
      </c>
      <c r="U267">
        <f>MONTH(B267)</f>
        <v/>
      </c>
      <c r="V267">
        <f>TEXT(B267,"mmm")</f>
        <v/>
      </c>
      <c r="W267" s="15">
        <f>IFERROR(N267/L267,0)</f>
        <v/>
      </c>
      <c r="X267">
        <f>IF(K267=0,"No Discount",IF(K267&lt;=5%,"Low",IF(K267&lt;=15%,"Medium","High")))</f>
        <v/>
      </c>
      <c r="Y267">
        <f>IF(L267&gt;=20000,"High Value",IF(L267&gt;=5000,"Medium Value","Low Value"))</f>
        <v/>
      </c>
      <c r="Z267">
        <f>IF(R267&lt;=3,"Fast",IF(R267&lt;=5,"On Time","Delayed"))</f>
        <v/>
      </c>
    </row>
    <row r="268">
      <c r="A268">
        <f>Raw_Data!A268</f>
        <v/>
      </c>
      <c r="B268" s="11">
        <f>Raw_Data!B268</f>
        <v/>
      </c>
      <c r="C268">
        <f>Raw_Data!C268</f>
        <v/>
      </c>
      <c r="D268">
        <f>Raw_Data!D268</f>
        <v/>
      </c>
      <c r="E268">
        <f>Raw_Data!E268</f>
        <v/>
      </c>
      <c r="F268">
        <f>Raw_Data!F268</f>
        <v/>
      </c>
      <c r="G268">
        <f>Raw_Data!G268</f>
        <v/>
      </c>
      <c r="H268">
        <f>Raw_Data!H268</f>
        <v/>
      </c>
      <c r="I268">
        <f>Raw_Data!I268</f>
        <v/>
      </c>
      <c r="J268" s="12">
        <f>Raw_Data!J268</f>
        <v/>
      </c>
      <c r="K268" s="13">
        <f>Raw_Data!K268</f>
        <v/>
      </c>
      <c r="L268" s="12">
        <f>Raw_Data!L268</f>
        <v/>
      </c>
      <c r="M268" s="12">
        <f>Raw_Data!M268</f>
        <v/>
      </c>
      <c r="N268" s="12">
        <f>Raw_Data!N268</f>
        <v/>
      </c>
      <c r="O268">
        <f>Raw_Data!O268</f>
        <v/>
      </c>
      <c r="P268">
        <f>Raw_Data!P268</f>
        <v/>
      </c>
      <c r="Q268">
        <f>Raw_Data!Q268</f>
        <v/>
      </c>
      <c r="R268">
        <f>Raw_Data!R268</f>
        <v/>
      </c>
      <c r="S268">
        <f>Raw_Data!S268</f>
        <v/>
      </c>
      <c r="T268">
        <f>YEAR(B268)</f>
        <v/>
      </c>
      <c r="U268">
        <f>MONTH(B268)</f>
        <v/>
      </c>
      <c r="V268">
        <f>TEXT(B268,"mmm")</f>
        <v/>
      </c>
      <c r="W268" s="15">
        <f>IFERROR(N268/L268,0)</f>
        <v/>
      </c>
      <c r="X268">
        <f>IF(K268=0,"No Discount",IF(K268&lt;=5%,"Low",IF(K268&lt;=15%,"Medium","High")))</f>
        <v/>
      </c>
      <c r="Y268">
        <f>IF(L268&gt;=20000,"High Value",IF(L268&gt;=5000,"Medium Value","Low Value"))</f>
        <v/>
      </c>
      <c r="Z268">
        <f>IF(R268&lt;=3,"Fast",IF(R268&lt;=5,"On Time","Delayed"))</f>
        <v/>
      </c>
    </row>
    <row r="269">
      <c r="A269">
        <f>Raw_Data!A269</f>
        <v/>
      </c>
      <c r="B269" s="11">
        <f>Raw_Data!B269</f>
        <v/>
      </c>
      <c r="C269">
        <f>Raw_Data!C269</f>
        <v/>
      </c>
      <c r="D269">
        <f>Raw_Data!D269</f>
        <v/>
      </c>
      <c r="E269">
        <f>Raw_Data!E269</f>
        <v/>
      </c>
      <c r="F269">
        <f>Raw_Data!F269</f>
        <v/>
      </c>
      <c r="G269">
        <f>Raw_Data!G269</f>
        <v/>
      </c>
      <c r="H269">
        <f>Raw_Data!H269</f>
        <v/>
      </c>
      <c r="I269">
        <f>Raw_Data!I269</f>
        <v/>
      </c>
      <c r="J269" s="12">
        <f>Raw_Data!J269</f>
        <v/>
      </c>
      <c r="K269" s="13">
        <f>Raw_Data!K269</f>
        <v/>
      </c>
      <c r="L269" s="12">
        <f>Raw_Data!L269</f>
        <v/>
      </c>
      <c r="M269" s="12">
        <f>Raw_Data!M269</f>
        <v/>
      </c>
      <c r="N269" s="12">
        <f>Raw_Data!N269</f>
        <v/>
      </c>
      <c r="O269">
        <f>Raw_Data!O269</f>
        <v/>
      </c>
      <c r="P269">
        <f>Raw_Data!P269</f>
        <v/>
      </c>
      <c r="Q269">
        <f>Raw_Data!Q269</f>
        <v/>
      </c>
      <c r="R269">
        <f>Raw_Data!R269</f>
        <v/>
      </c>
      <c r="S269">
        <f>Raw_Data!S269</f>
        <v/>
      </c>
      <c r="T269">
        <f>YEAR(B269)</f>
        <v/>
      </c>
      <c r="U269">
        <f>MONTH(B269)</f>
        <v/>
      </c>
      <c r="V269">
        <f>TEXT(B269,"mmm")</f>
        <v/>
      </c>
      <c r="W269" s="15">
        <f>IFERROR(N269/L269,0)</f>
        <v/>
      </c>
      <c r="X269">
        <f>IF(K269=0,"No Discount",IF(K269&lt;=5%,"Low",IF(K269&lt;=15%,"Medium","High")))</f>
        <v/>
      </c>
      <c r="Y269">
        <f>IF(L269&gt;=20000,"High Value",IF(L269&gt;=5000,"Medium Value","Low Value"))</f>
        <v/>
      </c>
      <c r="Z269">
        <f>IF(R269&lt;=3,"Fast",IF(R269&lt;=5,"On Time","Delayed"))</f>
        <v/>
      </c>
    </row>
    <row r="270">
      <c r="A270">
        <f>Raw_Data!A270</f>
        <v/>
      </c>
      <c r="B270" s="11">
        <f>Raw_Data!B270</f>
        <v/>
      </c>
      <c r="C270">
        <f>Raw_Data!C270</f>
        <v/>
      </c>
      <c r="D270">
        <f>Raw_Data!D270</f>
        <v/>
      </c>
      <c r="E270">
        <f>Raw_Data!E270</f>
        <v/>
      </c>
      <c r="F270">
        <f>Raw_Data!F270</f>
        <v/>
      </c>
      <c r="G270">
        <f>Raw_Data!G270</f>
        <v/>
      </c>
      <c r="H270">
        <f>Raw_Data!H270</f>
        <v/>
      </c>
      <c r="I270">
        <f>Raw_Data!I270</f>
        <v/>
      </c>
      <c r="J270" s="12">
        <f>Raw_Data!J270</f>
        <v/>
      </c>
      <c r="K270" s="13">
        <f>Raw_Data!K270</f>
        <v/>
      </c>
      <c r="L270" s="12">
        <f>Raw_Data!L270</f>
        <v/>
      </c>
      <c r="M270" s="12">
        <f>Raw_Data!M270</f>
        <v/>
      </c>
      <c r="N270" s="12">
        <f>Raw_Data!N270</f>
        <v/>
      </c>
      <c r="O270">
        <f>Raw_Data!O270</f>
        <v/>
      </c>
      <c r="P270">
        <f>Raw_Data!P270</f>
        <v/>
      </c>
      <c r="Q270">
        <f>Raw_Data!Q270</f>
        <v/>
      </c>
      <c r="R270">
        <f>Raw_Data!R270</f>
        <v/>
      </c>
      <c r="S270">
        <f>Raw_Data!S270</f>
        <v/>
      </c>
      <c r="T270">
        <f>YEAR(B270)</f>
        <v/>
      </c>
      <c r="U270">
        <f>MONTH(B270)</f>
        <v/>
      </c>
      <c r="V270">
        <f>TEXT(B270,"mmm")</f>
        <v/>
      </c>
      <c r="W270" s="15">
        <f>IFERROR(N270/L270,0)</f>
        <v/>
      </c>
      <c r="X270">
        <f>IF(K270=0,"No Discount",IF(K270&lt;=5%,"Low",IF(K270&lt;=15%,"Medium","High")))</f>
        <v/>
      </c>
      <c r="Y270">
        <f>IF(L270&gt;=20000,"High Value",IF(L270&gt;=5000,"Medium Value","Low Value"))</f>
        <v/>
      </c>
      <c r="Z270">
        <f>IF(R270&lt;=3,"Fast",IF(R270&lt;=5,"On Time","Delayed"))</f>
        <v/>
      </c>
    </row>
    <row r="271">
      <c r="A271">
        <f>Raw_Data!A271</f>
        <v/>
      </c>
      <c r="B271" s="11">
        <f>Raw_Data!B271</f>
        <v/>
      </c>
      <c r="C271">
        <f>Raw_Data!C271</f>
        <v/>
      </c>
      <c r="D271">
        <f>Raw_Data!D271</f>
        <v/>
      </c>
      <c r="E271">
        <f>Raw_Data!E271</f>
        <v/>
      </c>
      <c r="F271">
        <f>Raw_Data!F271</f>
        <v/>
      </c>
      <c r="G271">
        <f>Raw_Data!G271</f>
        <v/>
      </c>
      <c r="H271">
        <f>Raw_Data!H271</f>
        <v/>
      </c>
      <c r="I271">
        <f>Raw_Data!I271</f>
        <v/>
      </c>
      <c r="J271" s="12">
        <f>Raw_Data!J271</f>
        <v/>
      </c>
      <c r="K271" s="13">
        <f>Raw_Data!K271</f>
        <v/>
      </c>
      <c r="L271" s="12">
        <f>Raw_Data!L271</f>
        <v/>
      </c>
      <c r="M271" s="12">
        <f>Raw_Data!M271</f>
        <v/>
      </c>
      <c r="N271" s="12">
        <f>Raw_Data!N271</f>
        <v/>
      </c>
      <c r="O271">
        <f>Raw_Data!O271</f>
        <v/>
      </c>
      <c r="P271">
        <f>Raw_Data!P271</f>
        <v/>
      </c>
      <c r="Q271">
        <f>Raw_Data!Q271</f>
        <v/>
      </c>
      <c r="R271">
        <f>Raw_Data!R271</f>
        <v/>
      </c>
      <c r="S271">
        <f>Raw_Data!S271</f>
        <v/>
      </c>
      <c r="T271">
        <f>YEAR(B271)</f>
        <v/>
      </c>
      <c r="U271">
        <f>MONTH(B271)</f>
        <v/>
      </c>
      <c r="V271">
        <f>TEXT(B271,"mmm")</f>
        <v/>
      </c>
      <c r="W271" s="15">
        <f>IFERROR(N271/L271,0)</f>
        <v/>
      </c>
      <c r="X271">
        <f>IF(K271=0,"No Discount",IF(K271&lt;=5%,"Low",IF(K271&lt;=15%,"Medium","High")))</f>
        <v/>
      </c>
      <c r="Y271">
        <f>IF(L271&gt;=20000,"High Value",IF(L271&gt;=5000,"Medium Value","Low Value"))</f>
        <v/>
      </c>
      <c r="Z271">
        <f>IF(R271&lt;=3,"Fast",IF(R271&lt;=5,"On Time","Delayed"))</f>
        <v/>
      </c>
    </row>
    <row r="272">
      <c r="A272">
        <f>Raw_Data!A272</f>
        <v/>
      </c>
      <c r="B272" s="11">
        <f>Raw_Data!B272</f>
        <v/>
      </c>
      <c r="C272">
        <f>Raw_Data!C272</f>
        <v/>
      </c>
      <c r="D272">
        <f>Raw_Data!D272</f>
        <v/>
      </c>
      <c r="E272">
        <f>Raw_Data!E272</f>
        <v/>
      </c>
      <c r="F272">
        <f>Raw_Data!F272</f>
        <v/>
      </c>
      <c r="G272">
        <f>Raw_Data!G272</f>
        <v/>
      </c>
      <c r="H272">
        <f>Raw_Data!H272</f>
        <v/>
      </c>
      <c r="I272">
        <f>Raw_Data!I272</f>
        <v/>
      </c>
      <c r="J272" s="12">
        <f>Raw_Data!J272</f>
        <v/>
      </c>
      <c r="K272" s="13">
        <f>Raw_Data!K272</f>
        <v/>
      </c>
      <c r="L272" s="12">
        <f>Raw_Data!L272</f>
        <v/>
      </c>
      <c r="M272" s="12">
        <f>Raw_Data!M272</f>
        <v/>
      </c>
      <c r="N272" s="12">
        <f>Raw_Data!N272</f>
        <v/>
      </c>
      <c r="O272">
        <f>Raw_Data!O272</f>
        <v/>
      </c>
      <c r="P272">
        <f>Raw_Data!P272</f>
        <v/>
      </c>
      <c r="Q272">
        <f>Raw_Data!Q272</f>
        <v/>
      </c>
      <c r="R272">
        <f>Raw_Data!R272</f>
        <v/>
      </c>
      <c r="S272">
        <f>Raw_Data!S272</f>
        <v/>
      </c>
      <c r="T272">
        <f>YEAR(B272)</f>
        <v/>
      </c>
      <c r="U272">
        <f>MONTH(B272)</f>
        <v/>
      </c>
      <c r="V272">
        <f>TEXT(B272,"mmm")</f>
        <v/>
      </c>
      <c r="W272" s="15">
        <f>IFERROR(N272/L272,0)</f>
        <v/>
      </c>
      <c r="X272">
        <f>IF(K272=0,"No Discount",IF(K272&lt;=5%,"Low",IF(K272&lt;=15%,"Medium","High")))</f>
        <v/>
      </c>
      <c r="Y272">
        <f>IF(L272&gt;=20000,"High Value",IF(L272&gt;=5000,"Medium Value","Low Value"))</f>
        <v/>
      </c>
      <c r="Z272">
        <f>IF(R272&lt;=3,"Fast",IF(R272&lt;=5,"On Time","Delayed"))</f>
        <v/>
      </c>
    </row>
    <row r="273">
      <c r="A273">
        <f>Raw_Data!A273</f>
        <v/>
      </c>
      <c r="B273" s="11">
        <f>Raw_Data!B273</f>
        <v/>
      </c>
      <c r="C273">
        <f>Raw_Data!C273</f>
        <v/>
      </c>
      <c r="D273">
        <f>Raw_Data!D273</f>
        <v/>
      </c>
      <c r="E273">
        <f>Raw_Data!E273</f>
        <v/>
      </c>
      <c r="F273">
        <f>Raw_Data!F273</f>
        <v/>
      </c>
      <c r="G273">
        <f>Raw_Data!G273</f>
        <v/>
      </c>
      <c r="H273">
        <f>Raw_Data!H273</f>
        <v/>
      </c>
      <c r="I273">
        <f>Raw_Data!I273</f>
        <v/>
      </c>
      <c r="J273" s="12">
        <f>Raw_Data!J273</f>
        <v/>
      </c>
      <c r="K273" s="13">
        <f>Raw_Data!K273</f>
        <v/>
      </c>
      <c r="L273" s="12">
        <f>Raw_Data!L273</f>
        <v/>
      </c>
      <c r="M273" s="12">
        <f>Raw_Data!M273</f>
        <v/>
      </c>
      <c r="N273" s="12">
        <f>Raw_Data!N273</f>
        <v/>
      </c>
      <c r="O273">
        <f>Raw_Data!O273</f>
        <v/>
      </c>
      <c r="P273">
        <f>Raw_Data!P273</f>
        <v/>
      </c>
      <c r="Q273">
        <f>Raw_Data!Q273</f>
        <v/>
      </c>
      <c r="R273">
        <f>Raw_Data!R273</f>
        <v/>
      </c>
      <c r="S273">
        <f>Raw_Data!S273</f>
        <v/>
      </c>
      <c r="T273">
        <f>YEAR(B273)</f>
        <v/>
      </c>
      <c r="U273">
        <f>MONTH(B273)</f>
        <v/>
      </c>
      <c r="V273">
        <f>TEXT(B273,"mmm")</f>
        <v/>
      </c>
      <c r="W273" s="15">
        <f>IFERROR(N273/L273,0)</f>
        <v/>
      </c>
      <c r="X273">
        <f>IF(K273=0,"No Discount",IF(K273&lt;=5%,"Low",IF(K273&lt;=15%,"Medium","High")))</f>
        <v/>
      </c>
      <c r="Y273">
        <f>IF(L273&gt;=20000,"High Value",IF(L273&gt;=5000,"Medium Value","Low Value"))</f>
        <v/>
      </c>
      <c r="Z273">
        <f>IF(R273&lt;=3,"Fast",IF(R273&lt;=5,"On Time","Delayed"))</f>
        <v/>
      </c>
    </row>
    <row r="274">
      <c r="A274">
        <f>Raw_Data!A274</f>
        <v/>
      </c>
      <c r="B274" s="11">
        <f>Raw_Data!B274</f>
        <v/>
      </c>
      <c r="C274">
        <f>Raw_Data!C274</f>
        <v/>
      </c>
      <c r="D274">
        <f>Raw_Data!D274</f>
        <v/>
      </c>
      <c r="E274">
        <f>Raw_Data!E274</f>
        <v/>
      </c>
      <c r="F274">
        <f>Raw_Data!F274</f>
        <v/>
      </c>
      <c r="G274">
        <f>Raw_Data!G274</f>
        <v/>
      </c>
      <c r="H274">
        <f>Raw_Data!H274</f>
        <v/>
      </c>
      <c r="I274">
        <f>Raw_Data!I274</f>
        <v/>
      </c>
      <c r="J274" s="12">
        <f>Raw_Data!J274</f>
        <v/>
      </c>
      <c r="K274" s="13">
        <f>Raw_Data!K274</f>
        <v/>
      </c>
      <c r="L274" s="12">
        <f>Raw_Data!L274</f>
        <v/>
      </c>
      <c r="M274" s="12">
        <f>Raw_Data!M274</f>
        <v/>
      </c>
      <c r="N274" s="12">
        <f>Raw_Data!N274</f>
        <v/>
      </c>
      <c r="O274">
        <f>Raw_Data!O274</f>
        <v/>
      </c>
      <c r="P274">
        <f>Raw_Data!P274</f>
        <v/>
      </c>
      <c r="Q274">
        <f>Raw_Data!Q274</f>
        <v/>
      </c>
      <c r="R274">
        <f>Raw_Data!R274</f>
        <v/>
      </c>
      <c r="S274">
        <f>Raw_Data!S274</f>
        <v/>
      </c>
      <c r="T274">
        <f>YEAR(B274)</f>
        <v/>
      </c>
      <c r="U274">
        <f>MONTH(B274)</f>
        <v/>
      </c>
      <c r="V274">
        <f>TEXT(B274,"mmm")</f>
        <v/>
      </c>
      <c r="W274" s="15">
        <f>IFERROR(N274/L274,0)</f>
        <v/>
      </c>
      <c r="X274">
        <f>IF(K274=0,"No Discount",IF(K274&lt;=5%,"Low",IF(K274&lt;=15%,"Medium","High")))</f>
        <v/>
      </c>
      <c r="Y274">
        <f>IF(L274&gt;=20000,"High Value",IF(L274&gt;=5000,"Medium Value","Low Value"))</f>
        <v/>
      </c>
      <c r="Z274">
        <f>IF(R274&lt;=3,"Fast",IF(R274&lt;=5,"On Time","Delayed"))</f>
        <v/>
      </c>
    </row>
    <row r="275">
      <c r="A275">
        <f>Raw_Data!A275</f>
        <v/>
      </c>
      <c r="B275" s="11">
        <f>Raw_Data!B275</f>
        <v/>
      </c>
      <c r="C275">
        <f>Raw_Data!C275</f>
        <v/>
      </c>
      <c r="D275">
        <f>Raw_Data!D275</f>
        <v/>
      </c>
      <c r="E275">
        <f>Raw_Data!E275</f>
        <v/>
      </c>
      <c r="F275">
        <f>Raw_Data!F275</f>
        <v/>
      </c>
      <c r="G275">
        <f>Raw_Data!G275</f>
        <v/>
      </c>
      <c r="H275">
        <f>Raw_Data!H275</f>
        <v/>
      </c>
      <c r="I275">
        <f>Raw_Data!I275</f>
        <v/>
      </c>
      <c r="J275" s="12">
        <f>Raw_Data!J275</f>
        <v/>
      </c>
      <c r="K275" s="13">
        <f>Raw_Data!K275</f>
        <v/>
      </c>
      <c r="L275" s="12">
        <f>Raw_Data!L275</f>
        <v/>
      </c>
      <c r="M275" s="12">
        <f>Raw_Data!M275</f>
        <v/>
      </c>
      <c r="N275" s="12">
        <f>Raw_Data!N275</f>
        <v/>
      </c>
      <c r="O275">
        <f>Raw_Data!O275</f>
        <v/>
      </c>
      <c r="P275">
        <f>Raw_Data!P275</f>
        <v/>
      </c>
      <c r="Q275">
        <f>Raw_Data!Q275</f>
        <v/>
      </c>
      <c r="R275">
        <f>Raw_Data!R275</f>
        <v/>
      </c>
      <c r="S275">
        <f>Raw_Data!S275</f>
        <v/>
      </c>
      <c r="T275">
        <f>YEAR(B275)</f>
        <v/>
      </c>
      <c r="U275">
        <f>MONTH(B275)</f>
        <v/>
      </c>
      <c r="V275">
        <f>TEXT(B275,"mmm")</f>
        <v/>
      </c>
      <c r="W275" s="15">
        <f>IFERROR(N275/L275,0)</f>
        <v/>
      </c>
      <c r="X275">
        <f>IF(K275=0,"No Discount",IF(K275&lt;=5%,"Low",IF(K275&lt;=15%,"Medium","High")))</f>
        <v/>
      </c>
      <c r="Y275">
        <f>IF(L275&gt;=20000,"High Value",IF(L275&gt;=5000,"Medium Value","Low Value"))</f>
        <v/>
      </c>
      <c r="Z275">
        <f>IF(R275&lt;=3,"Fast",IF(R275&lt;=5,"On Time","Delayed"))</f>
        <v/>
      </c>
    </row>
    <row r="276">
      <c r="A276">
        <f>Raw_Data!A276</f>
        <v/>
      </c>
      <c r="B276" s="11">
        <f>Raw_Data!B276</f>
        <v/>
      </c>
      <c r="C276">
        <f>Raw_Data!C276</f>
        <v/>
      </c>
      <c r="D276">
        <f>Raw_Data!D276</f>
        <v/>
      </c>
      <c r="E276">
        <f>Raw_Data!E276</f>
        <v/>
      </c>
      <c r="F276">
        <f>Raw_Data!F276</f>
        <v/>
      </c>
      <c r="G276">
        <f>Raw_Data!G276</f>
        <v/>
      </c>
      <c r="H276">
        <f>Raw_Data!H276</f>
        <v/>
      </c>
      <c r="I276">
        <f>Raw_Data!I276</f>
        <v/>
      </c>
      <c r="J276" s="12">
        <f>Raw_Data!J276</f>
        <v/>
      </c>
      <c r="K276" s="13">
        <f>Raw_Data!K276</f>
        <v/>
      </c>
      <c r="L276" s="12">
        <f>Raw_Data!L276</f>
        <v/>
      </c>
      <c r="M276" s="12">
        <f>Raw_Data!M276</f>
        <v/>
      </c>
      <c r="N276" s="12">
        <f>Raw_Data!N276</f>
        <v/>
      </c>
      <c r="O276">
        <f>Raw_Data!O276</f>
        <v/>
      </c>
      <c r="P276">
        <f>Raw_Data!P276</f>
        <v/>
      </c>
      <c r="Q276">
        <f>Raw_Data!Q276</f>
        <v/>
      </c>
      <c r="R276">
        <f>Raw_Data!R276</f>
        <v/>
      </c>
      <c r="S276">
        <f>Raw_Data!S276</f>
        <v/>
      </c>
      <c r="T276">
        <f>YEAR(B276)</f>
        <v/>
      </c>
      <c r="U276">
        <f>MONTH(B276)</f>
        <v/>
      </c>
      <c r="V276">
        <f>TEXT(B276,"mmm")</f>
        <v/>
      </c>
      <c r="W276" s="15">
        <f>IFERROR(N276/L276,0)</f>
        <v/>
      </c>
      <c r="X276">
        <f>IF(K276=0,"No Discount",IF(K276&lt;=5%,"Low",IF(K276&lt;=15%,"Medium","High")))</f>
        <v/>
      </c>
      <c r="Y276">
        <f>IF(L276&gt;=20000,"High Value",IF(L276&gt;=5000,"Medium Value","Low Value"))</f>
        <v/>
      </c>
      <c r="Z276">
        <f>IF(R276&lt;=3,"Fast",IF(R276&lt;=5,"On Time","Delayed"))</f>
        <v/>
      </c>
    </row>
    <row r="277">
      <c r="A277">
        <f>Raw_Data!A277</f>
        <v/>
      </c>
      <c r="B277" s="11">
        <f>Raw_Data!B277</f>
        <v/>
      </c>
      <c r="C277">
        <f>Raw_Data!C277</f>
        <v/>
      </c>
      <c r="D277">
        <f>Raw_Data!D277</f>
        <v/>
      </c>
      <c r="E277">
        <f>Raw_Data!E277</f>
        <v/>
      </c>
      <c r="F277">
        <f>Raw_Data!F277</f>
        <v/>
      </c>
      <c r="G277">
        <f>Raw_Data!G277</f>
        <v/>
      </c>
      <c r="H277">
        <f>Raw_Data!H277</f>
        <v/>
      </c>
      <c r="I277">
        <f>Raw_Data!I277</f>
        <v/>
      </c>
      <c r="J277" s="12">
        <f>Raw_Data!J277</f>
        <v/>
      </c>
      <c r="K277" s="13">
        <f>Raw_Data!K277</f>
        <v/>
      </c>
      <c r="L277" s="12">
        <f>Raw_Data!L277</f>
        <v/>
      </c>
      <c r="M277" s="12">
        <f>Raw_Data!M277</f>
        <v/>
      </c>
      <c r="N277" s="12">
        <f>Raw_Data!N277</f>
        <v/>
      </c>
      <c r="O277">
        <f>Raw_Data!O277</f>
        <v/>
      </c>
      <c r="P277">
        <f>Raw_Data!P277</f>
        <v/>
      </c>
      <c r="Q277">
        <f>Raw_Data!Q277</f>
        <v/>
      </c>
      <c r="R277">
        <f>Raw_Data!R277</f>
        <v/>
      </c>
      <c r="S277">
        <f>Raw_Data!S277</f>
        <v/>
      </c>
      <c r="T277">
        <f>YEAR(B277)</f>
        <v/>
      </c>
      <c r="U277">
        <f>MONTH(B277)</f>
        <v/>
      </c>
      <c r="V277">
        <f>TEXT(B277,"mmm")</f>
        <v/>
      </c>
      <c r="W277" s="15">
        <f>IFERROR(N277/L277,0)</f>
        <v/>
      </c>
      <c r="X277">
        <f>IF(K277=0,"No Discount",IF(K277&lt;=5%,"Low",IF(K277&lt;=15%,"Medium","High")))</f>
        <v/>
      </c>
      <c r="Y277">
        <f>IF(L277&gt;=20000,"High Value",IF(L277&gt;=5000,"Medium Value","Low Value"))</f>
        <v/>
      </c>
      <c r="Z277">
        <f>IF(R277&lt;=3,"Fast",IF(R277&lt;=5,"On Time","Delayed"))</f>
        <v/>
      </c>
    </row>
    <row r="278">
      <c r="A278">
        <f>Raw_Data!A278</f>
        <v/>
      </c>
      <c r="B278" s="11">
        <f>Raw_Data!B278</f>
        <v/>
      </c>
      <c r="C278">
        <f>Raw_Data!C278</f>
        <v/>
      </c>
      <c r="D278">
        <f>Raw_Data!D278</f>
        <v/>
      </c>
      <c r="E278">
        <f>Raw_Data!E278</f>
        <v/>
      </c>
      <c r="F278">
        <f>Raw_Data!F278</f>
        <v/>
      </c>
      <c r="G278">
        <f>Raw_Data!G278</f>
        <v/>
      </c>
      <c r="H278">
        <f>Raw_Data!H278</f>
        <v/>
      </c>
      <c r="I278">
        <f>Raw_Data!I278</f>
        <v/>
      </c>
      <c r="J278" s="12">
        <f>Raw_Data!J278</f>
        <v/>
      </c>
      <c r="K278" s="13">
        <f>Raw_Data!K278</f>
        <v/>
      </c>
      <c r="L278" s="12">
        <f>Raw_Data!L278</f>
        <v/>
      </c>
      <c r="M278" s="12">
        <f>Raw_Data!M278</f>
        <v/>
      </c>
      <c r="N278" s="12">
        <f>Raw_Data!N278</f>
        <v/>
      </c>
      <c r="O278">
        <f>Raw_Data!O278</f>
        <v/>
      </c>
      <c r="P278">
        <f>Raw_Data!P278</f>
        <v/>
      </c>
      <c r="Q278">
        <f>Raw_Data!Q278</f>
        <v/>
      </c>
      <c r="R278">
        <f>Raw_Data!R278</f>
        <v/>
      </c>
      <c r="S278">
        <f>Raw_Data!S278</f>
        <v/>
      </c>
      <c r="T278">
        <f>YEAR(B278)</f>
        <v/>
      </c>
      <c r="U278">
        <f>MONTH(B278)</f>
        <v/>
      </c>
      <c r="V278">
        <f>TEXT(B278,"mmm")</f>
        <v/>
      </c>
      <c r="W278" s="15">
        <f>IFERROR(N278/L278,0)</f>
        <v/>
      </c>
      <c r="X278">
        <f>IF(K278=0,"No Discount",IF(K278&lt;=5%,"Low",IF(K278&lt;=15%,"Medium","High")))</f>
        <v/>
      </c>
      <c r="Y278">
        <f>IF(L278&gt;=20000,"High Value",IF(L278&gt;=5000,"Medium Value","Low Value"))</f>
        <v/>
      </c>
      <c r="Z278">
        <f>IF(R278&lt;=3,"Fast",IF(R278&lt;=5,"On Time","Delayed"))</f>
        <v/>
      </c>
    </row>
    <row r="279">
      <c r="A279">
        <f>Raw_Data!A279</f>
        <v/>
      </c>
      <c r="B279" s="11">
        <f>Raw_Data!B279</f>
        <v/>
      </c>
      <c r="C279">
        <f>Raw_Data!C279</f>
        <v/>
      </c>
      <c r="D279">
        <f>Raw_Data!D279</f>
        <v/>
      </c>
      <c r="E279">
        <f>Raw_Data!E279</f>
        <v/>
      </c>
      <c r="F279">
        <f>Raw_Data!F279</f>
        <v/>
      </c>
      <c r="G279">
        <f>Raw_Data!G279</f>
        <v/>
      </c>
      <c r="H279">
        <f>Raw_Data!H279</f>
        <v/>
      </c>
      <c r="I279">
        <f>Raw_Data!I279</f>
        <v/>
      </c>
      <c r="J279" s="12">
        <f>Raw_Data!J279</f>
        <v/>
      </c>
      <c r="K279" s="13">
        <f>Raw_Data!K279</f>
        <v/>
      </c>
      <c r="L279" s="12">
        <f>Raw_Data!L279</f>
        <v/>
      </c>
      <c r="M279" s="12">
        <f>Raw_Data!M279</f>
        <v/>
      </c>
      <c r="N279" s="12">
        <f>Raw_Data!N279</f>
        <v/>
      </c>
      <c r="O279">
        <f>Raw_Data!O279</f>
        <v/>
      </c>
      <c r="P279">
        <f>Raw_Data!P279</f>
        <v/>
      </c>
      <c r="Q279">
        <f>Raw_Data!Q279</f>
        <v/>
      </c>
      <c r="R279">
        <f>Raw_Data!R279</f>
        <v/>
      </c>
      <c r="S279">
        <f>Raw_Data!S279</f>
        <v/>
      </c>
      <c r="T279">
        <f>YEAR(B279)</f>
        <v/>
      </c>
      <c r="U279">
        <f>MONTH(B279)</f>
        <v/>
      </c>
      <c r="V279">
        <f>TEXT(B279,"mmm")</f>
        <v/>
      </c>
      <c r="W279" s="15">
        <f>IFERROR(N279/L279,0)</f>
        <v/>
      </c>
      <c r="X279">
        <f>IF(K279=0,"No Discount",IF(K279&lt;=5%,"Low",IF(K279&lt;=15%,"Medium","High")))</f>
        <v/>
      </c>
      <c r="Y279">
        <f>IF(L279&gt;=20000,"High Value",IF(L279&gt;=5000,"Medium Value","Low Value"))</f>
        <v/>
      </c>
      <c r="Z279">
        <f>IF(R279&lt;=3,"Fast",IF(R279&lt;=5,"On Time","Delayed"))</f>
        <v/>
      </c>
    </row>
    <row r="280">
      <c r="A280">
        <f>Raw_Data!A280</f>
        <v/>
      </c>
      <c r="B280" s="11">
        <f>Raw_Data!B280</f>
        <v/>
      </c>
      <c r="C280">
        <f>Raw_Data!C280</f>
        <v/>
      </c>
      <c r="D280">
        <f>Raw_Data!D280</f>
        <v/>
      </c>
      <c r="E280">
        <f>Raw_Data!E280</f>
        <v/>
      </c>
      <c r="F280">
        <f>Raw_Data!F280</f>
        <v/>
      </c>
      <c r="G280">
        <f>Raw_Data!G280</f>
        <v/>
      </c>
      <c r="H280">
        <f>Raw_Data!H280</f>
        <v/>
      </c>
      <c r="I280">
        <f>Raw_Data!I280</f>
        <v/>
      </c>
      <c r="J280" s="12">
        <f>Raw_Data!J280</f>
        <v/>
      </c>
      <c r="K280" s="13">
        <f>Raw_Data!K280</f>
        <v/>
      </c>
      <c r="L280" s="12">
        <f>Raw_Data!L280</f>
        <v/>
      </c>
      <c r="M280" s="12">
        <f>Raw_Data!M280</f>
        <v/>
      </c>
      <c r="N280" s="12">
        <f>Raw_Data!N280</f>
        <v/>
      </c>
      <c r="O280">
        <f>Raw_Data!O280</f>
        <v/>
      </c>
      <c r="P280">
        <f>Raw_Data!P280</f>
        <v/>
      </c>
      <c r="Q280">
        <f>Raw_Data!Q280</f>
        <v/>
      </c>
      <c r="R280">
        <f>Raw_Data!R280</f>
        <v/>
      </c>
      <c r="S280">
        <f>Raw_Data!S280</f>
        <v/>
      </c>
      <c r="T280">
        <f>YEAR(B280)</f>
        <v/>
      </c>
      <c r="U280">
        <f>MONTH(B280)</f>
        <v/>
      </c>
      <c r="V280">
        <f>TEXT(B280,"mmm")</f>
        <v/>
      </c>
      <c r="W280" s="15">
        <f>IFERROR(N280/L280,0)</f>
        <v/>
      </c>
      <c r="X280">
        <f>IF(K280=0,"No Discount",IF(K280&lt;=5%,"Low",IF(K280&lt;=15%,"Medium","High")))</f>
        <v/>
      </c>
      <c r="Y280">
        <f>IF(L280&gt;=20000,"High Value",IF(L280&gt;=5000,"Medium Value","Low Value"))</f>
        <v/>
      </c>
      <c r="Z280">
        <f>IF(R280&lt;=3,"Fast",IF(R280&lt;=5,"On Time","Delayed"))</f>
        <v/>
      </c>
    </row>
    <row r="281">
      <c r="A281">
        <f>Raw_Data!A281</f>
        <v/>
      </c>
      <c r="B281" s="11">
        <f>Raw_Data!B281</f>
        <v/>
      </c>
      <c r="C281">
        <f>Raw_Data!C281</f>
        <v/>
      </c>
      <c r="D281">
        <f>Raw_Data!D281</f>
        <v/>
      </c>
      <c r="E281">
        <f>Raw_Data!E281</f>
        <v/>
      </c>
      <c r="F281">
        <f>Raw_Data!F281</f>
        <v/>
      </c>
      <c r="G281">
        <f>Raw_Data!G281</f>
        <v/>
      </c>
      <c r="H281">
        <f>Raw_Data!H281</f>
        <v/>
      </c>
      <c r="I281">
        <f>Raw_Data!I281</f>
        <v/>
      </c>
      <c r="J281" s="12">
        <f>Raw_Data!J281</f>
        <v/>
      </c>
      <c r="K281" s="13">
        <f>Raw_Data!K281</f>
        <v/>
      </c>
      <c r="L281" s="12">
        <f>Raw_Data!L281</f>
        <v/>
      </c>
      <c r="M281" s="12">
        <f>Raw_Data!M281</f>
        <v/>
      </c>
      <c r="N281" s="12">
        <f>Raw_Data!N281</f>
        <v/>
      </c>
      <c r="O281">
        <f>Raw_Data!O281</f>
        <v/>
      </c>
      <c r="P281">
        <f>Raw_Data!P281</f>
        <v/>
      </c>
      <c r="Q281">
        <f>Raw_Data!Q281</f>
        <v/>
      </c>
      <c r="R281">
        <f>Raw_Data!R281</f>
        <v/>
      </c>
      <c r="S281">
        <f>Raw_Data!S281</f>
        <v/>
      </c>
      <c r="T281">
        <f>YEAR(B281)</f>
        <v/>
      </c>
      <c r="U281">
        <f>MONTH(B281)</f>
        <v/>
      </c>
      <c r="V281">
        <f>TEXT(B281,"mmm")</f>
        <v/>
      </c>
      <c r="W281" s="15">
        <f>IFERROR(N281/L281,0)</f>
        <v/>
      </c>
      <c r="X281">
        <f>IF(K281=0,"No Discount",IF(K281&lt;=5%,"Low",IF(K281&lt;=15%,"Medium","High")))</f>
        <v/>
      </c>
      <c r="Y281">
        <f>IF(L281&gt;=20000,"High Value",IF(L281&gt;=5000,"Medium Value","Low Value"))</f>
        <v/>
      </c>
      <c r="Z281">
        <f>IF(R281&lt;=3,"Fast",IF(R281&lt;=5,"On Time","Delayed"))</f>
        <v/>
      </c>
    </row>
    <row r="282">
      <c r="A282">
        <f>Raw_Data!A282</f>
        <v/>
      </c>
      <c r="B282" s="11">
        <f>Raw_Data!B282</f>
        <v/>
      </c>
      <c r="C282">
        <f>Raw_Data!C282</f>
        <v/>
      </c>
      <c r="D282">
        <f>Raw_Data!D282</f>
        <v/>
      </c>
      <c r="E282">
        <f>Raw_Data!E282</f>
        <v/>
      </c>
      <c r="F282">
        <f>Raw_Data!F282</f>
        <v/>
      </c>
      <c r="G282">
        <f>Raw_Data!G282</f>
        <v/>
      </c>
      <c r="H282">
        <f>Raw_Data!H282</f>
        <v/>
      </c>
      <c r="I282">
        <f>Raw_Data!I282</f>
        <v/>
      </c>
      <c r="J282" s="12">
        <f>Raw_Data!J282</f>
        <v/>
      </c>
      <c r="K282" s="13">
        <f>Raw_Data!K282</f>
        <v/>
      </c>
      <c r="L282" s="12">
        <f>Raw_Data!L282</f>
        <v/>
      </c>
      <c r="M282" s="12">
        <f>Raw_Data!M282</f>
        <v/>
      </c>
      <c r="N282" s="12">
        <f>Raw_Data!N282</f>
        <v/>
      </c>
      <c r="O282">
        <f>Raw_Data!O282</f>
        <v/>
      </c>
      <c r="P282">
        <f>Raw_Data!P282</f>
        <v/>
      </c>
      <c r="Q282">
        <f>Raw_Data!Q282</f>
        <v/>
      </c>
      <c r="R282">
        <f>Raw_Data!R282</f>
        <v/>
      </c>
      <c r="S282">
        <f>Raw_Data!S282</f>
        <v/>
      </c>
      <c r="T282">
        <f>YEAR(B282)</f>
        <v/>
      </c>
      <c r="U282">
        <f>MONTH(B282)</f>
        <v/>
      </c>
      <c r="V282">
        <f>TEXT(B282,"mmm")</f>
        <v/>
      </c>
      <c r="W282" s="15">
        <f>IFERROR(N282/L282,0)</f>
        <v/>
      </c>
      <c r="X282">
        <f>IF(K282=0,"No Discount",IF(K282&lt;=5%,"Low",IF(K282&lt;=15%,"Medium","High")))</f>
        <v/>
      </c>
      <c r="Y282">
        <f>IF(L282&gt;=20000,"High Value",IF(L282&gt;=5000,"Medium Value","Low Value"))</f>
        <v/>
      </c>
      <c r="Z282">
        <f>IF(R282&lt;=3,"Fast",IF(R282&lt;=5,"On Time","Delayed"))</f>
        <v/>
      </c>
    </row>
    <row r="283">
      <c r="A283">
        <f>Raw_Data!A283</f>
        <v/>
      </c>
      <c r="B283" s="11">
        <f>Raw_Data!B283</f>
        <v/>
      </c>
      <c r="C283">
        <f>Raw_Data!C283</f>
        <v/>
      </c>
      <c r="D283">
        <f>Raw_Data!D283</f>
        <v/>
      </c>
      <c r="E283">
        <f>Raw_Data!E283</f>
        <v/>
      </c>
      <c r="F283">
        <f>Raw_Data!F283</f>
        <v/>
      </c>
      <c r="G283">
        <f>Raw_Data!G283</f>
        <v/>
      </c>
      <c r="H283">
        <f>Raw_Data!H283</f>
        <v/>
      </c>
      <c r="I283">
        <f>Raw_Data!I283</f>
        <v/>
      </c>
      <c r="J283" s="12">
        <f>Raw_Data!J283</f>
        <v/>
      </c>
      <c r="K283" s="13">
        <f>Raw_Data!K283</f>
        <v/>
      </c>
      <c r="L283" s="12">
        <f>Raw_Data!L283</f>
        <v/>
      </c>
      <c r="M283" s="12">
        <f>Raw_Data!M283</f>
        <v/>
      </c>
      <c r="N283" s="12">
        <f>Raw_Data!N283</f>
        <v/>
      </c>
      <c r="O283">
        <f>Raw_Data!O283</f>
        <v/>
      </c>
      <c r="P283">
        <f>Raw_Data!P283</f>
        <v/>
      </c>
      <c r="Q283">
        <f>Raw_Data!Q283</f>
        <v/>
      </c>
      <c r="R283">
        <f>Raw_Data!R283</f>
        <v/>
      </c>
      <c r="S283">
        <f>Raw_Data!S283</f>
        <v/>
      </c>
      <c r="T283">
        <f>YEAR(B283)</f>
        <v/>
      </c>
      <c r="U283">
        <f>MONTH(B283)</f>
        <v/>
      </c>
      <c r="V283">
        <f>TEXT(B283,"mmm")</f>
        <v/>
      </c>
      <c r="W283" s="15">
        <f>IFERROR(N283/L283,0)</f>
        <v/>
      </c>
      <c r="X283">
        <f>IF(K283=0,"No Discount",IF(K283&lt;=5%,"Low",IF(K283&lt;=15%,"Medium","High")))</f>
        <v/>
      </c>
      <c r="Y283">
        <f>IF(L283&gt;=20000,"High Value",IF(L283&gt;=5000,"Medium Value","Low Value"))</f>
        <v/>
      </c>
      <c r="Z283">
        <f>IF(R283&lt;=3,"Fast",IF(R283&lt;=5,"On Time","Delayed"))</f>
        <v/>
      </c>
    </row>
    <row r="284">
      <c r="A284">
        <f>Raw_Data!A284</f>
        <v/>
      </c>
      <c r="B284" s="11">
        <f>Raw_Data!B284</f>
        <v/>
      </c>
      <c r="C284">
        <f>Raw_Data!C284</f>
        <v/>
      </c>
      <c r="D284">
        <f>Raw_Data!D284</f>
        <v/>
      </c>
      <c r="E284">
        <f>Raw_Data!E284</f>
        <v/>
      </c>
      <c r="F284">
        <f>Raw_Data!F284</f>
        <v/>
      </c>
      <c r="G284">
        <f>Raw_Data!G284</f>
        <v/>
      </c>
      <c r="H284">
        <f>Raw_Data!H284</f>
        <v/>
      </c>
      <c r="I284">
        <f>Raw_Data!I284</f>
        <v/>
      </c>
      <c r="J284" s="12">
        <f>Raw_Data!J284</f>
        <v/>
      </c>
      <c r="K284" s="13">
        <f>Raw_Data!K284</f>
        <v/>
      </c>
      <c r="L284" s="12">
        <f>Raw_Data!L284</f>
        <v/>
      </c>
      <c r="M284" s="12">
        <f>Raw_Data!M284</f>
        <v/>
      </c>
      <c r="N284" s="12">
        <f>Raw_Data!N284</f>
        <v/>
      </c>
      <c r="O284">
        <f>Raw_Data!O284</f>
        <v/>
      </c>
      <c r="P284">
        <f>Raw_Data!P284</f>
        <v/>
      </c>
      <c r="Q284">
        <f>Raw_Data!Q284</f>
        <v/>
      </c>
      <c r="R284">
        <f>Raw_Data!R284</f>
        <v/>
      </c>
      <c r="S284">
        <f>Raw_Data!S284</f>
        <v/>
      </c>
      <c r="T284">
        <f>YEAR(B284)</f>
        <v/>
      </c>
      <c r="U284">
        <f>MONTH(B284)</f>
        <v/>
      </c>
      <c r="V284">
        <f>TEXT(B284,"mmm")</f>
        <v/>
      </c>
      <c r="W284" s="15">
        <f>IFERROR(N284/L284,0)</f>
        <v/>
      </c>
      <c r="X284">
        <f>IF(K284=0,"No Discount",IF(K284&lt;=5%,"Low",IF(K284&lt;=15%,"Medium","High")))</f>
        <v/>
      </c>
      <c r="Y284">
        <f>IF(L284&gt;=20000,"High Value",IF(L284&gt;=5000,"Medium Value","Low Value"))</f>
        <v/>
      </c>
      <c r="Z284">
        <f>IF(R284&lt;=3,"Fast",IF(R284&lt;=5,"On Time","Delayed"))</f>
        <v/>
      </c>
    </row>
    <row r="285">
      <c r="A285">
        <f>Raw_Data!A285</f>
        <v/>
      </c>
      <c r="B285" s="11">
        <f>Raw_Data!B285</f>
        <v/>
      </c>
      <c r="C285">
        <f>Raw_Data!C285</f>
        <v/>
      </c>
      <c r="D285">
        <f>Raw_Data!D285</f>
        <v/>
      </c>
      <c r="E285">
        <f>Raw_Data!E285</f>
        <v/>
      </c>
      <c r="F285">
        <f>Raw_Data!F285</f>
        <v/>
      </c>
      <c r="G285">
        <f>Raw_Data!G285</f>
        <v/>
      </c>
      <c r="H285">
        <f>Raw_Data!H285</f>
        <v/>
      </c>
      <c r="I285">
        <f>Raw_Data!I285</f>
        <v/>
      </c>
      <c r="J285" s="12">
        <f>Raw_Data!J285</f>
        <v/>
      </c>
      <c r="K285" s="13">
        <f>Raw_Data!K285</f>
        <v/>
      </c>
      <c r="L285" s="12">
        <f>Raw_Data!L285</f>
        <v/>
      </c>
      <c r="M285" s="12">
        <f>Raw_Data!M285</f>
        <v/>
      </c>
      <c r="N285" s="12">
        <f>Raw_Data!N285</f>
        <v/>
      </c>
      <c r="O285">
        <f>Raw_Data!O285</f>
        <v/>
      </c>
      <c r="P285">
        <f>Raw_Data!P285</f>
        <v/>
      </c>
      <c r="Q285">
        <f>Raw_Data!Q285</f>
        <v/>
      </c>
      <c r="R285">
        <f>Raw_Data!R285</f>
        <v/>
      </c>
      <c r="S285">
        <f>Raw_Data!S285</f>
        <v/>
      </c>
      <c r="T285">
        <f>YEAR(B285)</f>
        <v/>
      </c>
      <c r="U285">
        <f>MONTH(B285)</f>
        <v/>
      </c>
      <c r="V285">
        <f>TEXT(B285,"mmm")</f>
        <v/>
      </c>
      <c r="W285" s="15">
        <f>IFERROR(N285/L285,0)</f>
        <v/>
      </c>
      <c r="X285">
        <f>IF(K285=0,"No Discount",IF(K285&lt;=5%,"Low",IF(K285&lt;=15%,"Medium","High")))</f>
        <v/>
      </c>
      <c r="Y285">
        <f>IF(L285&gt;=20000,"High Value",IF(L285&gt;=5000,"Medium Value","Low Value"))</f>
        <v/>
      </c>
      <c r="Z285">
        <f>IF(R285&lt;=3,"Fast",IF(R285&lt;=5,"On Time","Delayed"))</f>
        <v/>
      </c>
    </row>
    <row r="286">
      <c r="A286">
        <f>Raw_Data!A286</f>
        <v/>
      </c>
      <c r="B286" s="11">
        <f>Raw_Data!B286</f>
        <v/>
      </c>
      <c r="C286">
        <f>Raw_Data!C286</f>
        <v/>
      </c>
      <c r="D286">
        <f>Raw_Data!D286</f>
        <v/>
      </c>
      <c r="E286">
        <f>Raw_Data!E286</f>
        <v/>
      </c>
      <c r="F286">
        <f>Raw_Data!F286</f>
        <v/>
      </c>
      <c r="G286">
        <f>Raw_Data!G286</f>
        <v/>
      </c>
      <c r="H286">
        <f>Raw_Data!H286</f>
        <v/>
      </c>
      <c r="I286">
        <f>Raw_Data!I286</f>
        <v/>
      </c>
      <c r="J286" s="12">
        <f>Raw_Data!J286</f>
        <v/>
      </c>
      <c r="K286" s="13">
        <f>Raw_Data!K286</f>
        <v/>
      </c>
      <c r="L286" s="12">
        <f>Raw_Data!L286</f>
        <v/>
      </c>
      <c r="M286" s="12">
        <f>Raw_Data!M286</f>
        <v/>
      </c>
      <c r="N286" s="12">
        <f>Raw_Data!N286</f>
        <v/>
      </c>
      <c r="O286">
        <f>Raw_Data!O286</f>
        <v/>
      </c>
      <c r="P286">
        <f>Raw_Data!P286</f>
        <v/>
      </c>
      <c r="Q286">
        <f>Raw_Data!Q286</f>
        <v/>
      </c>
      <c r="R286">
        <f>Raw_Data!R286</f>
        <v/>
      </c>
      <c r="S286">
        <f>Raw_Data!S286</f>
        <v/>
      </c>
      <c r="T286">
        <f>YEAR(B286)</f>
        <v/>
      </c>
      <c r="U286">
        <f>MONTH(B286)</f>
        <v/>
      </c>
      <c r="V286">
        <f>TEXT(B286,"mmm")</f>
        <v/>
      </c>
      <c r="W286" s="15">
        <f>IFERROR(N286/L286,0)</f>
        <v/>
      </c>
      <c r="X286">
        <f>IF(K286=0,"No Discount",IF(K286&lt;=5%,"Low",IF(K286&lt;=15%,"Medium","High")))</f>
        <v/>
      </c>
      <c r="Y286">
        <f>IF(L286&gt;=20000,"High Value",IF(L286&gt;=5000,"Medium Value","Low Value"))</f>
        <v/>
      </c>
      <c r="Z286">
        <f>IF(R286&lt;=3,"Fast",IF(R286&lt;=5,"On Time","Delayed"))</f>
        <v/>
      </c>
    </row>
    <row r="287">
      <c r="A287">
        <f>Raw_Data!A287</f>
        <v/>
      </c>
      <c r="B287" s="11">
        <f>Raw_Data!B287</f>
        <v/>
      </c>
      <c r="C287">
        <f>Raw_Data!C287</f>
        <v/>
      </c>
      <c r="D287">
        <f>Raw_Data!D287</f>
        <v/>
      </c>
      <c r="E287">
        <f>Raw_Data!E287</f>
        <v/>
      </c>
      <c r="F287">
        <f>Raw_Data!F287</f>
        <v/>
      </c>
      <c r="G287">
        <f>Raw_Data!G287</f>
        <v/>
      </c>
      <c r="H287">
        <f>Raw_Data!H287</f>
        <v/>
      </c>
      <c r="I287">
        <f>Raw_Data!I287</f>
        <v/>
      </c>
      <c r="J287" s="12">
        <f>Raw_Data!J287</f>
        <v/>
      </c>
      <c r="K287" s="13">
        <f>Raw_Data!K287</f>
        <v/>
      </c>
      <c r="L287" s="12">
        <f>Raw_Data!L287</f>
        <v/>
      </c>
      <c r="M287" s="12">
        <f>Raw_Data!M287</f>
        <v/>
      </c>
      <c r="N287" s="12">
        <f>Raw_Data!N287</f>
        <v/>
      </c>
      <c r="O287">
        <f>Raw_Data!O287</f>
        <v/>
      </c>
      <c r="P287">
        <f>Raw_Data!P287</f>
        <v/>
      </c>
      <c r="Q287">
        <f>Raw_Data!Q287</f>
        <v/>
      </c>
      <c r="R287">
        <f>Raw_Data!R287</f>
        <v/>
      </c>
      <c r="S287">
        <f>Raw_Data!S287</f>
        <v/>
      </c>
      <c r="T287">
        <f>YEAR(B287)</f>
        <v/>
      </c>
      <c r="U287">
        <f>MONTH(B287)</f>
        <v/>
      </c>
      <c r="V287">
        <f>TEXT(B287,"mmm")</f>
        <v/>
      </c>
      <c r="W287" s="15">
        <f>IFERROR(N287/L287,0)</f>
        <v/>
      </c>
      <c r="X287">
        <f>IF(K287=0,"No Discount",IF(K287&lt;=5%,"Low",IF(K287&lt;=15%,"Medium","High")))</f>
        <v/>
      </c>
      <c r="Y287">
        <f>IF(L287&gt;=20000,"High Value",IF(L287&gt;=5000,"Medium Value","Low Value"))</f>
        <v/>
      </c>
      <c r="Z287">
        <f>IF(R287&lt;=3,"Fast",IF(R287&lt;=5,"On Time","Delayed"))</f>
        <v/>
      </c>
    </row>
    <row r="288">
      <c r="A288">
        <f>Raw_Data!A288</f>
        <v/>
      </c>
      <c r="B288" s="11">
        <f>Raw_Data!B288</f>
        <v/>
      </c>
      <c r="C288">
        <f>Raw_Data!C288</f>
        <v/>
      </c>
      <c r="D288">
        <f>Raw_Data!D288</f>
        <v/>
      </c>
      <c r="E288">
        <f>Raw_Data!E288</f>
        <v/>
      </c>
      <c r="F288">
        <f>Raw_Data!F288</f>
        <v/>
      </c>
      <c r="G288">
        <f>Raw_Data!G288</f>
        <v/>
      </c>
      <c r="H288">
        <f>Raw_Data!H288</f>
        <v/>
      </c>
      <c r="I288">
        <f>Raw_Data!I288</f>
        <v/>
      </c>
      <c r="J288" s="12">
        <f>Raw_Data!J288</f>
        <v/>
      </c>
      <c r="K288" s="13">
        <f>Raw_Data!K288</f>
        <v/>
      </c>
      <c r="L288" s="12">
        <f>Raw_Data!L288</f>
        <v/>
      </c>
      <c r="M288" s="12">
        <f>Raw_Data!M288</f>
        <v/>
      </c>
      <c r="N288" s="12">
        <f>Raw_Data!N288</f>
        <v/>
      </c>
      <c r="O288">
        <f>Raw_Data!O288</f>
        <v/>
      </c>
      <c r="P288">
        <f>Raw_Data!P288</f>
        <v/>
      </c>
      <c r="Q288">
        <f>Raw_Data!Q288</f>
        <v/>
      </c>
      <c r="R288">
        <f>Raw_Data!R288</f>
        <v/>
      </c>
      <c r="S288">
        <f>Raw_Data!S288</f>
        <v/>
      </c>
      <c r="T288">
        <f>YEAR(B288)</f>
        <v/>
      </c>
      <c r="U288">
        <f>MONTH(B288)</f>
        <v/>
      </c>
      <c r="V288">
        <f>TEXT(B288,"mmm")</f>
        <v/>
      </c>
      <c r="W288" s="15">
        <f>IFERROR(N288/L288,0)</f>
        <v/>
      </c>
      <c r="X288">
        <f>IF(K288=0,"No Discount",IF(K288&lt;=5%,"Low",IF(K288&lt;=15%,"Medium","High")))</f>
        <v/>
      </c>
      <c r="Y288">
        <f>IF(L288&gt;=20000,"High Value",IF(L288&gt;=5000,"Medium Value","Low Value"))</f>
        <v/>
      </c>
      <c r="Z288">
        <f>IF(R288&lt;=3,"Fast",IF(R288&lt;=5,"On Time","Delayed"))</f>
        <v/>
      </c>
    </row>
    <row r="289">
      <c r="A289">
        <f>Raw_Data!A289</f>
        <v/>
      </c>
      <c r="B289" s="11">
        <f>Raw_Data!B289</f>
        <v/>
      </c>
      <c r="C289">
        <f>Raw_Data!C289</f>
        <v/>
      </c>
      <c r="D289">
        <f>Raw_Data!D289</f>
        <v/>
      </c>
      <c r="E289">
        <f>Raw_Data!E289</f>
        <v/>
      </c>
      <c r="F289">
        <f>Raw_Data!F289</f>
        <v/>
      </c>
      <c r="G289">
        <f>Raw_Data!G289</f>
        <v/>
      </c>
      <c r="H289">
        <f>Raw_Data!H289</f>
        <v/>
      </c>
      <c r="I289">
        <f>Raw_Data!I289</f>
        <v/>
      </c>
      <c r="J289" s="12">
        <f>Raw_Data!J289</f>
        <v/>
      </c>
      <c r="K289" s="13">
        <f>Raw_Data!K289</f>
        <v/>
      </c>
      <c r="L289" s="12">
        <f>Raw_Data!L289</f>
        <v/>
      </c>
      <c r="M289" s="12">
        <f>Raw_Data!M289</f>
        <v/>
      </c>
      <c r="N289" s="12">
        <f>Raw_Data!N289</f>
        <v/>
      </c>
      <c r="O289">
        <f>Raw_Data!O289</f>
        <v/>
      </c>
      <c r="P289">
        <f>Raw_Data!P289</f>
        <v/>
      </c>
      <c r="Q289">
        <f>Raw_Data!Q289</f>
        <v/>
      </c>
      <c r="R289">
        <f>Raw_Data!R289</f>
        <v/>
      </c>
      <c r="S289">
        <f>Raw_Data!S289</f>
        <v/>
      </c>
      <c r="T289">
        <f>YEAR(B289)</f>
        <v/>
      </c>
      <c r="U289">
        <f>MONTH(B289)</f>
        <v/>
      </c>
      <c r="V289">
        <f>TEXT(B289,"mmm")</f>
        <v/>
      </c>
      <c r="W289" s="15">
        <f>IFERROR(N289/L289,0)</f>
        <v/>
      </c>
      <c r="X289">
        <f>IF(K289=0,"No Discount",IF(K289&lt;=5%,"Low",IF(K289&lt;=15%,"Medium","High")))</f>
        <v/>
      </c>
      <c r="Y289">
        <f>IF(L289&gt;=20000,"High Value",IF(L289&gt;=5000,"Medium Value","Low Value"))</f>
        <v/>
      </c>
      <c r="Z289">
        <f>IF(R289&lt;=3,"Fast",IF(R289&lt;=5,"On Time","Delayed"))</f>
        <v/>
      </c>
    </row>
    <row r="290">
      <c r="A290">
        <f>Raw_Data!A290</f>
        <v/>
      </c>
      <c r="B290" s="11">
        <f>Raw_Data!B290</f>
        <v/>
      </c>
      <c r="C290">
        <f>Raw_Data!C290</f>
        <v/>
      </c>
      <c r="D290">
        <f>Raw_Data!D290</f>
        <v/>
      </c>
      <c r="E290">
        <f>Raw_Data!E290</f>
        <v/>
      </c>
      <c r="F290">
        <f>Raw_Data!F290</f>
        <v/>
      </c>
      <c r="G290">
        <f>Raw_Data!G290</f>
        <v/>
      </c>
      <c r="H290">
        <f>Raw_Data!H290</f>
        <v/>
      </c>
      <c r="I290">
        <f>Raw_Data!I290</f>
        <v/>
      </c>
      <c r="J290" s="12">
        <f>Raw_Data!J290</f>
        <v/>
      </c>
      <c r="K290" s="13">
        <f>Raw_Data!K290</f>
        <v/>
      </c>
      <c r="L290" s="12">
        <f>Raw_Data!L290</f>
        <v/>
      </c>
      <c r="M290" s="12">
        <f>Raw_Data!M290</f>
        <v/>
      </c>
      <c r="N290" s="12">
        <f>Raw_Data!N290</f>
        <v/>
      </c>
      <c r="O290">
        <f>Raw_Data!O290</f>
        <v/>
      </c>
      <c r="P290">
        <f>Raw_Data!P290</f>
        <v/>
      </c>
      <c r="Q290">
        <f>Raw_Data!Q290</f>
        <v/>
      </c>
      <c r="R290">
        <f>Raw_Data!R290</f>
        <v/>
      </c>
      <c r="S290">
        <f>Raw_Data!S290</f>
        <v/>
      </c>
      <c r="T290">
        <f>YEAR(B290)</f>
        <v/>
      </c>
      <c r="U290">
        <f>MONTH(B290)</f>
        <v/>
      </c>
      <c r="V290">
        <f>TEXT(B290,"mmm")</f>
        <v/>
      </c>
      <c r="W290" s="15">
        <f>IFERROR(N290/L290,0)</f>
        <v/>
      </c>
      <c r="X290">
        <f>IF(K290=0,"No Discount",IF(K290&lt;=5%,"Low",IF(K290&lt;=15%,"Medium","High")))</f>
        <v/>
      </c>
      <c r="Y290">
        <f>IF(L290&gt;=20000,"High Value",IF(L290&gt;=5000,"Medium Value","Low Value"))</f>
        <v/>
      </c>
      <c r="Z290">
        <f>IF(R290&lt;=3,"Fast",IF(R290&lt;=5,"On Time","Delayed"))</f>
        <v/>
      </c>
    </row>
    <row r="291">
      <c r="A291">
        <f>Raw_Data!A291</f>
        <v/>
      </c>
      <c r="B291" s="11">
        <f>Raw_Data!B291</f>
        <v/>
      </c>
      <c r="C291">
        <f>Raw_Data!C291</f>
        <v/>
      </c>
      <c r="D291">
        <f>Raw_Data!D291</f>
        <v/>
      </c>
      <c r="E291">
        <f>Raw_Data!E291</f>
        <v/>
      </c>
      <c r="F291">
        <f>Raw_Data!F291</f>
        <v/>
      </c>
      <c r="G291">
        <f>Raw_Data!G291</f>
        <v/>
      </c>
      <c r="H291">
        <f>Raw_Data!H291</f>
        <v/>
      </c>
      <c r="I291">
        <f>Raw_Data!I291</f>
        <v/>
      </c>
      <c r="J291" s="12">
        <f>Raw_Data!J291</f>
        <v/>
      </c>
      <c r="K291" s="13">
        <f>Raw_Data!K291</f>
        <v/>
      </c>
      <c r="L291" s="12">
        <f>Raw_Data!L291</f>
        <v/>
      </c>
      <c r="M291" s="12">
        <f>Raw_Data!M291</f>
        <v/>
      </c>
      <c r="N291" s="12">
        <f>Raw_Data!N291</f>
        <v/>
      </c>
      <c r="O291">
        <f>Raw_Data!O291</f>
        <v/>
      </c>
      <c r="P291">
        <f>Raw_Data!P291</f>
        <v/>
      </c>
      <c r="Q291">
        <f>Raw_Data!Q291</f>
        <v/>
      </c>
      <c r="R291">
        <f>Raw_Data!R291</f>
        <v/>
      </c>
      <c r="S291">
        <f>Raw_Data!S291</f>
        <v/>
      </c>
      <c r="T291">
        <f>YEAR(B291)</f>
        <v/>
      </c>
      <c r="U291">
        <f>MONTH(B291)</f>
        <v/>
      </c>
      <c r="V291">
        <f>TEXT(B291,"mmm")</f>
        <v/>
      </c>
      <c r="W291" s="15">
        <f>IFERROR(N291/L291,0)</f>
        <v/>
      </c>
      <c r="X291">
        <f>IF(K291=0,"No Discount",IF(K291&lt;=5%,"Low",IF(K291&lt;=15%,"Medium","High")))</f>
        <v/>
      </c>
      <c r="Y291">
        <f>IF(L291&gt;=20000,"High Value",IF(L291&gt;=5000,"Medium Value","Low Value"))</f>
        <v/>
      </c>
      <c r="Z291">
        <f>IF(R291&lt;=3,"Fast",IF(R291&lt;=5,"On Time","Delayed"))</f>
        <v/>
      </c>
    </row>
    <row r="292">
      <c r="A292">
        <f>Raw_Data!A292</f>
        <v/>
      </c>
      <c r="B292" s="11">
        <f>Raw_Data!B292</f>
        <v/>
      </c>
      <c r="C292">
        <f>Raw_Data!C292</f>
        <v/>
      </c>
      <c r="D292">
        <f>Raw_Data!D292</f>
        <v/>
      </c>
      <c r="E292">
        <f>Raw_Data!E292</f>
        <v/>
      </c>
      <c r="F292">
        <f>Raw_Data!F292</f>
        <v/>
      </c>
      <c r="G292">
        <f>Raw_Data!G292</f>
        <v/>
      </c>
      <c r="H292">
        <f>Raw_Data!H292</f>
        <v/>
      </c>
      <c r="I292">
        <f>Raw_Data!I292</f>
        <v/>
      </c>
      <c r="J292" s="12">
        <f>Raw_Data!J292</f>
        <v/>
      </c>
      <c r="K292" s="13">
        <f>Raw_Data!K292</f>
        <v/>
      </c>
      <c r="L292" s="12">
        <f>Raw_Data!L292</f>
        <v/>
      </c>
      <c r="M292" s="12">
        <f>Raw_Data!M292</f>
        <v/>
      </c>
      <c r="N292" s="12">
        <f>Raw_Data!N292</f>
        <v/>
      </c>
      <c r="O292">
        <f>Raw_Data!O292</f>
        <v/>
      </c>
      <c r="P292">
        <f>Raw_Data!P292</f>
        <v/>
      </c>
      <c r="Q292">
        <f>Raw_Data!Q292</f>
        <v/>
      </c>
      <c r="R292">
        <f>Raw_Data!R292</f>
        <v/>
      </c>
      <c r="S292">
        <f>Raw_Data!S292</f>
        <v/>
      </c>
      <c r="T292">
        <f>YEAR(B292)</f>
        <v/>
      </c>
      <c r="U292">
        <f>MONTH(B292)</f>
        <v/>
      </c>
      <c r="V292">
        <f>TEXT(B292,"mmm")</f>
        <v/>
      </c>
      <c r="W292" s="15">
        <f>IFERROR(N292/L292,0)</f>
        <v/>
      </c>
      <c r="X292">
        <f>IF(K292=0,"No Discount",IF(K292&lt;=5%,"Low",IF(K292&lt;=15%,"Medium","High")))</f>
        <v/>
      </c>
      <c r="Y292">
        <f>IF(L292&gt;=20000,"High Value",IF(L292&gt;=5000,"Medium Value","Low Value"))</f>
        <v/>
      </c>
      <c r="Z292">
        <f>IF(R292&lt;=3,"Fast",IF(R292&lt;=5,"On Time","Delayed"))</f>
        <v/>
      </c>
    </row>
    <row r="293">
      <c r="A293">
        <f>Raw_Data!A293</f>
        <v/>
      </c>
      <c r="B293" s="11">
        <f>Raw_Data!B293</f>
        <v/>
      </c>
      <c r="C293">
        <f>Raw_Data!C293</f>
        <v/>
      </c>
      <c r="D293">
        <f>Raw_Data!D293</f>
        <v/>
      </c>
      <c r="E293">
        <f>Raw_Data!E293</f>
        <v/>
      </c>
      <c r="F293">
        <f>Raw_Data!F293</f>
        <v/>
      </c>
      <c r="G293">
        <f>Raw_Data!G293</f>
        <v/>
      </c>
      <c r="H293">
        <f>Raw_Data!H293</f>
        <v/>
      </c>
      <c r="I293">
        <f>Raw_Data!I293</f>
        <v/>
      </c>
      <c r="J293" s="12">
        <f>Raw_Data!J293</f>
        <v/>
      </c>
      <c r="K293" s="13">
        <f>Raw_Data!K293</f>
        <v/>
      </c>
      <c r="L293" s="12">
        <f>Raw_Data!L293</f>
        <v/>
      </c>
      <c r="M293" s="12">
        <f>Raw_Data!M293</f>
        <v/>
      </c>
      <c r="N293" s="12">
        <f>Raw_Data!N293</f>
        <v/>
      </c>
      <c r="O293">
        <f>Raw_Data!O293</f>
        <v/>
      </c>
      <c r="P293">
        <f>Raw_Data!P293</f>
        <v/>
      </c>
      <c r="Q293">
        <f>Raw_Data!Q293</f>
        <v/>
      </c>
      <c r="R293">
        <f>Raw_Data!R293</f>
        <v/>
      </c>
      <c r="S293">
        <f>Raw_Data!S293</f>
        <v/>
      </c>
      <c r="T293">
        <f>YEAR(B293)</f>
        <v/>
      </c>
      <c r="U293">
        <f>MONTH(B293)</f>
        <v/>
      </c>
      <c r="V293">
        <f>TEXT(B293,"mmm")</f>
        <v/>
      </c>
      <c r="W293" s="15">
        <f>IFERROR(N293/L293,0)</f>
        <v/>
      </c>
      <c r="X293">
        <f>IF(K293=0,"No Discount",IF(K293&lt;=5%,"Low",IF(K293&lt;=15%,"Medium","High")))</f>
        <v/>
      </c>
      <c r="Y293">
        <f>IF(L293&gt;=20000,"High Value",IF(L293&gt;=5000,"Medium Value","Low Value"))</f>
        <v/>
      </c>
      <c r="Z293">
        <f>IF(R293&lt;=3,"Fast",IF(R293&lt;=5,"On Time","Delayed"))</f>
        <v/>
      </c>
    </row>
    <row r="294">
      <c r="A294">
        <f>Raw_Data!A294</f>
        <v/>
      </c>
      <c r="B294" s="11">
        <f>Raw_Data!B294</f>
        <v/>
      </c>
      <c r="C294">
        <f>Raw_Data!C294</f>
        <v/>
      </c>
      <c r="D294">
        <f>Raw_Data!D294</f>
        <v/>
      </c>
      <c r="E294">
        <f>Raw_Data!E294</f>
        <v/>
      </c>
      <c r="F294">
        <f>Raw_Data!F294</f>
        <v/>
      </c>
      <c r="G294">
        <f>Raw_Data!G294</f>
        <v/>
      </c>
      <c r="H294">
        <f>Raw_Data!H294</f>
        <v/>
      </c>
      <c r="I294">
        <f>Raw_Data!I294</f>
        <v/>
      </c>
      <c r="J294" s="12">
        <f>Raw_Data!J294</f>
        <v/>
      </c>
      <c r="K294" s="13">
        <f>Raw_Data!K294</f>
        <v/>
      </c>
      <c r="L294" s="12">
        <f>Raw_Data!L294</f>
        <v/>
      </c>
      <c r="M294" s="12">
        <f>Raw_Data!M294</f>
        <v/>
      </c>
      <c r="N294" s="12">
        <f>Raw_Data!N294</f>
        <v/>
      </c>
      <c r="O294">
        <f>Raw_Data!O294</f>
        <v/>
      </c>
      <c r="P294">
        <f>Raw_Data!P294</f>
        <v/>
      </c>
      <c r="Q294">
        <f>Raw_Data!Q294</f>
        <v/>
      </c>
      <c r="R294">
        <f>Raw_Data!R294</f>
        <v/>
      </c>
      <c r="S294">
        <f>Raw_Data!S294</f>
        <v/>
      </c>
      <c r="T294">
        <f>YEAR(B294)</f>
        <v/>
      </c>
      <c r="U294">
        <f>MONTH(B294)</f>
        <v/>
      </c>
      <c r="V294">
        <f>TEXT(B294,"mmm")</f>
        <v/>
      </c>
      <c r="W294" s="15">
        <f>IFERROR(N294/L294,0)</f>
        <v/>
      </c>
      <c r="X294">
        <f>IF(K294=0,"No Discount",IF(K294&lt;=5%,"Low",IF(K294&lt;=15%,"Medium","High")))</f>
        <v/>
      </c>
      <c r="Y294">
        <f>IF(L294&gt;=20000,"High Value",IF(L294&gt;=5000,"Medium Value","Low Value"))</f>
        <v/>
      </c>
      <c r="Z294">
        <f>IF(R294&lt;=3,"Fast",IF(R294&lt;=5,"On Time","Delayed"))</f>
        <v/>
      </c>
    </row>
    <row r="295">
      <c r="A295">
        <f>Raw_Data!A295</f>
        <v/>
      </c>
      <c r="B295" s="11">
        <f>Raw_Data!B295</f>
        <v/>
      </c>
      <c r="C295">
        <f>Raw_Data!C295</f>
        <v/>
      </c>
      <c r="D295">
        <f>Raw_Data!D295</f>
        <v/>
      </c>
      <c r="E295">
        <f>Raw_Data!E295</f>
        <v/>
      </c>
      <c r="F295">
        <f>Raw_Data!F295</f>
        <v/>
      </c>
      <c r="G295">
        <f>Raw_Data!G295</f>
        <v/>
      </c>
      <c r="H295">
        <f>Raw_Data!H295</f>
        <v/>
      </c>
      <c r="I295">
        <f>Raw_Data!I295</f>
        <v/>
      </c>
      <c r="J295" s="12">
        <f>Raw_Data!J295</f>
        <v/>
      </c>
      <c r="K295" s="13">
        <f>Raw_Data!K295</f>
        <v/>
      </c>
      <c r="L295" s="12">
        <f>Raw_Data!L295</f>
        <v/>
      </c>
      <c r="M295" s="12">
        <f>Raw_Data!M295</f>
        <v/>
      </c>
      <c r="N295" s="12">
        <f>Raw_Data!N295</f>
        <v/>
      </c>
      <c r="O295">
        <f>Raw_Data!O295</f>
        <v/>
      </c>
      <c r="P295">
        <f>Raw_Data!P295</f>
        <v/>
      </c>
      <c r="Q295">
        <f>Raw_Data!Q295</f>
        <v/>
      </c>
      <c r="R295">
        <f>Raw_Data!R295</f>
        <v/>
      </c>
      <c r="S295">
        <f>Raw_Data!S295</f>
        <v/>
      </c>
      <c r="T295">
        <f>YEAR(B295)</f>
        <v/>
      </c>
      <c r="U295">
        <f>MONTH(B295)</f>
        <v/>
      </c>
      <c r="V295">
        <f>TEXT(B295,"mmm")</f>
        <v/>
      </c>
      <c r="W295" s="15">
        <f>IFERROR(N295/L295,0)</f>
        <v/>
      </c>
      <c r="X295">
        <f>IF(K295=0,"No Discount",IF(K295&lt;=5%,"Low",IF(K295&lt;=15%,"Medium","High")))</f>
        <v/>
      </c>
      <c r="Y295">
        <f>IF(L295&gt;=20000,"High Value",IF(L295&gt;=5000,"Medium Value","Low Value"))</f>
        <v/>
      </c>
      <c r="Z295">
        <f>IF(R295&lt;=3,"Fast",IF(R295&lt;=5,"On Time","Delayed"))</f>
        <v/>
      </c>
    </row>
    <row r="296">
      <c r="A296">
        <f>Raw_Data!A296</f>
        <v/>
      </c>
      <c r="B296" s="11">
        <f>Raw_Data!B296</f>
        <v/>
      </c>
      <c r="C296">
        <f>Raw_Data!C296</f>
        <v/>
      </c>
      <c r="D296">
        <f>Raw_Data!D296</f>
        <v/>
      </c>
      <c r="E296">
        <f>Raw_Data!E296</f>
        <v/>
      </c>
      <c r="F296">
        <f>Raw_Data!F296</f>
        <v/>
      </c>
      <c r="G296">
        <f>Raw_Data!G296</f>
        <v/>
      </c>
      <c r="H296">
        <f>Raw_Data!H296</f>
        <v/>
      </c>
      <c r="I296">
        <f>Raw_Data!I296</f>
        <v/>
      </c>
      <c r="J296" s="12">
        <f>Raw_Data!J296</f>
        <v/>
      </c>
      <c r="K296" s="13">
        <f>Raw_Data!K296</f>
        <v/>
      </c>
      <c r="L296" s="12">
        <f>Raw_Data!L296</f>
        <v/>
      </c>
      <c r="M296" s="12">
        <f>Raw_Data!M296</f>
        <v/>
      </c>
      <c r="N296" s="12">
        <f>Raw_Data!N296</f>
        <v/>
      </c>
      <c r="O296">
        <f>Raw_Data!O296</f>
        <v/>
      </c>
      <c r="P296">
        <f>Raw_Data!P296</f>
        <v/>
      </c>
      <c r="Q296">
        <f>Raw_Data!Q296</f>
        <v/>
      </c>
      <c r="R296">
        <f>Raw_Data!R296</f>
        <v/>
      </c>
      <c r="S296">
        <f>Raw_Data!S296</f>
        <v/>
      </c>
      <c r="T296">
        <f>YEAR(B296)</f>
        <v/>
      </c>
      <c r="U296">
        <f>MONTH(B296)</f>
        <v/>
      </c>
      <c r="V296">
        <f>TEXT(B296,"mmm")</f>
        <v/>
      </c>
      <c r="W296" s="15">
        <f>IFERROR(N296/L296,0)</f>
        <v/>
      </c>
      <c r="X296">
        <f>IF(K296=0,"No Discount",IF(K296&lt;=5%,"Low",IF(K296&lt;=15%,"Medium","High")))</f>
        <v/>
      </c>
      <c r="Y296">
        <f>IF(L296&gt;=20000,"High Value",IF(L296&gt;=5000,"Medium Value","Low Value"))</f>
        <v/>
      </c>
      <c r="Z296">
        <f>IF(R296&lt;=3,"Fast",IF(R296&lt;=5,"On Time","Delayed"))</f>
        <v/>
      </c>
    </row>
    <row r="297">
      <c r="A297">
        <f>Raw_Data!A297</f>
        <v/>
      </c>
      <c r="B297" s="11">
        <f>Raw_Data!B297</f>
        <v/>
      </c>
      <c r="C297">
        <f>Raw_Data!C297</f>
        <v/>
      </c>
      <c r="D297">
        <f>Raw_Data!D297</f>
        <v/>
      </c>
      <c r="E297">
        <f>Raw_Data!E297</f>
        <v/>
      </c>
      <c r="F297">
        <f>Raw_Data!F297</f>
        <v/>
      </c>
      <c r="G297">
        <f>Raw_Data!G297</f>
        <v/>
      </c>
      <c r="H297">
        <f>Raw_Data!H297</f>
        <v/>
      </c>
      <c r="I297">
        <f>Raw_Data!I297</f>
        <v/>
      </c>
      <c r="J297" s="12">
        <f>Raw_Data!J297</f>
        <v/>
      </c>
      <c r="K297" s="13">
        <f>Raw_Data!K297</f>
        <v/>
      </c>
      <c r="L297" s="12">
        <f>Raw_Data!L297</f>
        <v/>
      </c>
      <c r="M297" s="12">
        <f>Raw_Data!M297</f>
        <v/>
      </c>
      <c r="N297" s="12">
        <f>Raw_Data!N297</f>
        <v/>
      </c>
      <c r="O297">
        <f>Raw_Data!O297</f>
        <v/>
      </c>
      <c r="P297">
        <f>Raw_Data!P297</f>
        <v/>
      </c>
      <c r="Q297">
        <f>Raw_Data!Q297</f>
        <v/>
      </c>
      <c r="R297">
        <f>Raw_Data!R297</f>
        <v/>
      </c>
      <c r="S297">
        <f>Raw_Data!S297</f>
        <v/>
      </c>
      <c r="T297">
        <f>YEAR(B297)</f>
        <v/>
      </c>
      <c r="U297">
        <f>MONTH(B297)</f>
        <v/>
      </c>
      <c r="V297">
        <f>TEXT(B297,"mmm")</f>
        <v/>
      </c>
      <c r="W297" s="15">
        <f>IFERROR(N297/L297,0)</f>
        <v/>
      </c>
      <c r="X297">
        <f>IF(K297=0,"No Discount",IF(K297&lt;=5%,"Low",IF(K297&lt;=15%,"Medium","High")))</f>
        <v/>
      </c>
      <c r="Y297">
        <f>IF(L297&gt;=20000,"High Value",IF(L297&gt;=5000,"Medium Value","Low Value"))</f>
        <v/>
      </c>
      <c r="Z297">
        <f>IF(R297&lt;=3,"Fast",IF(R297&lt;=5,"On Time","Delayed"))</f>
        <v/>
      </c>
    </row>
    <row r="298">
      <c r="A298">
        <f>Raw_Data!A298</f>
        <v/>
      </c>
      <c r="B298" s="11">
        <f>Raw_Data!B298</f>
        <v/>
      </c>
      <c r="C298">
        <f>Raw_Data!C298</f>
        <v/>
      </c>
      <c r="D298">
        <f>Raw_Data!D298</f>
        <v/>
      </c>
      <c r="E298">
        <f>Raw_Data!E298</f>
        <v/>
      </c>
      <c r="F298">
        <f>Raw_Data!F298</f>
        <v/>
      </c>
      <c r="G298">
        <f>Raw_Data!G298</f>
        <v/>
      </c>
      <c r="H298">
        <f>Raw_Data!H298</f>
        <v/>
      </c>
      <c r="I298">
        <f>Raw_Data!I298</f>
        <v/>
      </c>
      <c r="J298" s="12">
        <f>Raw_Data!J298</f>
        <v/>
      </c>
      <c r="K298" s="13">
        <f>Raw_Data!K298</f>
        <v/>
      </c>
      <c r="L298" s="12">
        <f>Raw_Data!L298</f>
        <v/>
      </c>
      <c r="M298" s="12">
        <f>Raw_Data!M298</f>
        <v/>
      </c>
      <c r="N298" s="12">
        <f>Raw_Data!N298</f>
        <v/>
      </c>
      <c r="O298">
        <f>Raw_Data!O298</f>
        <v/>
      </c>
      <c r="P298">
        <f>Raw_Data!P298</f>
        <v/>
      </c>
      <c r="Q298">
        <f>Raw_Data!Q298</f>
        <v/>
      </c>
      <c r="R298">
        <f>Raw_Data!R298</f>
        <v/>
      </c>
      <c r="S298">
        <f>Raw_Data!S298</f>
        <v/>
      </c>
      <c r="T298">
        <f>YEAR(B298)</f>
        <v/>
      </c>
      <c r="U298">
        <f>MONTH(B298)</f>
        <v/>
      </c>
      <c r="V298">
        <f>TEXT(B298,"mmm")</f>
        <v/>
      </c>
      <c r="W298" s="15">
        <f>IFERROR(N298/L298,0)</f>
        <v/>
      </c>
      <c r="X298">
        <f>IF(K298=0,"No Discount",IF(K298&lt;=5%,"Low",IF(K298&lt;=15%,"Medium","High")))</f>
        <v/>
      </c>
      <c r="Y298">
        <f>IF(L298&gt;=20000,"High Value",IF(L298&gt;=5000,"Medium Value","Low Value"))</f>
        <v/>
      </c>
      <c r="Z298">
        <f>IF(R298&lt;=3,"Fast",IF(R298&lt;=5,"On Time","Delayed"))</f>
        <v/>
      </c>
    </row>
    <row r="299">
      <c r="A299">
        <f>Raw_Data!A299</f>
        <v/>
      </c>
      <c r="B299" s="11">
        <f>Raw_Data!B299</f>
        <v/>
      </c>
      <c r="C299">
        <f>Raw_Data!C299</f>
        <v/>
      </c>
      <c r="D299">
        <f>Raw_Data!D299</f>
        <v/>
      </c>
      <c r="E299">
        <f>Raw_Data!E299</f>
        <v/>
      </c>
      <c r="F299">
        <f>Raw_Data!F299</f>
        <v/>
      </c>
      <c r="G299">
        <f>Raw_Data!G299</f>
        <v/>
      </c>
      <c r="H299">
        <f>Raw_Data!H299</f>
        <v/>
      </c>
      <c r="I299">
        <f>Raw_Data!I299</f>
        <v/>
      </c>
      <c r="J299" s="12">
        <f>Raw_Data!J299</f>
        <v/>
      </c>
      <c r="K299" s="13">
        <f>Raw_Data!K299</f>
        <v/>
      </c>
      <c r="L299" s="12">
        <f>Raw_Data!L299</f>
        <v/>
      </c>
      <c r="M299" s="12">
        <f>Raw_Data!M299</f>
        <v/>
      </c>
      <c r="N299" s="12">
        <f>Raw_Data!N299</f>
        <v/>
      </c>
      <c r="O299">
        <f>Raw_Data!O299</f>
        <v/>
      </c>
      <c r="P299">
        <f>Raw_Data!P299</f>
        <v/>
      </c>
      <c r="Q299">
        <f>Raw_Data!Q299</f>
        <v/>
      </c>
      <c r="R299">
        <f>Raw_Data!R299</f>
        <v/>
      </c>
      <c r="S299">
        <f>Raw_Data!S299</f>
        <v/>
      </c>
      <c r="T299">
        <f>YEAR(B299)</f>
        <v/>
      </c>
      <c r="U299">
        <f>MONTH(B299)</f>
        <v/>
      </c>
      <c r="V299">
        <f>TEXT(B299,"mmm")</f>
        <v/>
      </c>
      <c r="W299" s="15">
        <f>IFERROR(N299/L299,0)</f>
        <v/>
      </c>
      <c r="X299">
        <f>IF(K299=0,"No Discount",IF(K299&lt;=5%,"Low",IF(K299&lt;=15%,"Medium","High")))</f>
        <v/>
      </c>
      <c r="Y299">
        <f>IF(L299&gt;=20000,"High Value",IF(L299&gt;=5000,"Medium Value","Low Value"))</f>
        <v/>
      </c>
      <c r="Z299">
        <f>IF(R299&lt;=3,"Fast",IF(R299&lt;=5,"On Time","Delayed"))</f>
        <v/>
      </c>
    </row>
    <row r="300">
      <c r="A300">
        <f>Raw_Data!A300</f>
        <v/>
      </c>
      <c r="B300" s="11">
        <f>Raw_Data!B300</f>
        <v/>
      </c>
      <c r="C300">
        <f>Raw_Data!C300</f>
        <v/>
      </c>
      <c r="D300">
        <f>Raw_Data!D300</f>
        <v/>
      </c>
      <c r="E300">
        <f>Raw_Data!E300</f>
        <v/>
      </c>
      <c r="F300">
        <f>Raw_Data!F300</f>
        <v/>
      </c>
      <c r="G300">
        <f>Raw_Data!G300</f>
        <v/>
      </c>
      <c r="H300">
        <f>Raw_Data!H300</f>
        <v/>
      </c>
      <c r="I300">
        <f>Raw_Data!I300</f>
        <v/>
      </c>
      <c r="J300" s="12">
        <f>Raw_Data!J300</f>
        <v/>
      </c>
      <c r="K300" s="13">
        <f>Raw_Data!K300</f>
        <v/>
      </c>
      <c r="L300" s="12">
        <f>Raw_Data!L300</f>
        <v/>
      </c>
      <c r="M300" s="12">
        <f>Raw_Data!M300</f>
        <v/>
      </c>
      <c r="N300" s="12">
        <f>Raw_Data!N300</f>
        <v/>
      </c>
      <c r="O300">
        <f>Raw_Data!O300</f>
        <v/>
      </c>
      <c r="P300">
        <f>Raw_Data!P300</f>
        <v/>
      </c>
      <c r="Q300">
        <f>Raw_Data!Q300</f>
        <v/>
      </c>
      <c r="R300">
        <f>Raw_Data!R300</f>
        <v/>
      </c>
      <c r="S300">
        <f>Raw_Data!S300</f>
        <v/>
      </c>
      <c r="T300">
        <f>YEAR(B300)</f>
        <v/>
      </c>
      <c r="U300">
        <f>MONTH(B300)</f>
        <v/>
      </c>
      <c r="V300">
        <f>TEXT(B300,"mmm")</f>
        <v/>
      </c>
      <c r="W300" s="15">
        <f>IFERROR(N300/L300,0)</f>
        <v/>
      </c>
      <c r="X300">
        <f>IF(K300=0,"No Discount",IF(K300&lt;=5%,"Low",IF(K300&lt;=15%,"Medium","High")))</f>
        <v/>
      </c>
      <c r="Y300">
        <f>IF(L300&gt;=20000,"High Value",IF(L300&gt;=5000,"Medium Value","Low Value"))</f>
        <v/>
      </c>
      <c r="Z300">
        <f>IF(R300&lt;=3,"Fast",IF(R300&lt;=5,"On Time","Delayed"))</f>
        <v/>
      </c>
    </row>
    <row r="301">
      <c r="A301">
        <f>Raw_Data!A301</f>
        <v/>
      </c>
      <c r="B301" s="11">
        <f>Raw_Data!B301</f>
        <v/>
      </c>
      <c r="C301">
        <f>Raw_Data!C301</f>
        <v/>
      </c>
      <c r="D301">
        <f>Raw_Data!D301</f>
        <v/>
      </c>
      <c r="E301">
        <f>Raw_Data!E301</f>
        <v/>
      </c>
      <c r="F301">
        <f>Raw_Data!F301</f>
        <v/>
      </c>
      <c r="G301">
        <f>Raw_Data!G301</f>
        <v/>
      </c>
      <c r="H301">
        <f>Raw_Data!H301</f>
        <v/>
      </c>
      <c r="I301">
        <f>Raw_Data!I301</f>
        <v/>
      </c>
      <c r="J301" s="12">
        <f>Raw_Data!J301</f>
        <v/>
      </c>
      <c r="K301" s="13">
        <f>Raw_Data!K301</f>
        <v/>
      </c>
      <c r="L301" s="12">
        <f>Raw_Data!L301</f>
        <v/>
      </c>
      <c r="M301" s="12">
        <f>Raw_Data!M301</f>
        <v/>
      </c>
      <c r="N301" s="12">
        <f>Raw_Data!N301</f>
        <v/>
      </c>
      <c r="O301">
        <f>Raw_Data!O301</f>
        <v/>
      </c>
      <c r="P301">
        <f>Raw_Data!P301</f>
        <v/>
      </c>
      <c r="Q301">
        <f>Raw_Data!Q301</f>
        <v/>
      </c>
      <c r="R301">
        <f>Raw_Data!R301</f>
        <v/>
      </c>
      <c r="S301">
        <f>Raw_Data!S301</f>
        <v/>
      </c>
      <c r="T301">
        <f>YEAR(B301)</f>
        <v/>
      </c>
      <c r="U301">
        <f>MONTH(B301)</f>
        <v/>
      </c>
      <c r="V301">
        <f>TEXT(B301,"mmm")</f>
        <v/>
      </c>
      <c r="W301" s="15">
        <f>IFERROR(N301/L301,0)</f>
        <v/>
      </c>
      <c r="X301">
        <f>IF(K301=0,"No Discount",IF(K301&lt;=5%,"Low",IF(K301&lt;=15%,"Medium","High")))</f>
        <v/>
      </c>
      <c r="Y301">
        <f>IF(L301&gt;=20000,"High Value",IF(L301&gt;=5000,"Medium Value","Low Value"))</f>
        <v/>
      </c>
      <c r="Z301">
        <f>IF(R301&lt;=3,"Fast",IF(R301&lt;=5,"On Time","Delayed"))</f>
        <v/>
      </c>
    </row>
    <row r="302">
      <c r="A302">
        <f>Raw_Data!A302</f>
        <v/>
      </c>
      <c r="B302" s="11">
        <f>Raw_Data!B302</f>
        <v/>
      </c>
      <c r="C302">
        <f>Raw_Data!C302</f>
        <v/>
      </c>
      <c r="D302">
        <f>Raw_Data!D302</f>
        <v/>
      </c>
      <c r="E302">
        <f>Raw_Data!E302</f>
        <v/>
      </c>
      <c r="F302">
        <f>Raw_Data!F302</f>
        <v/>
      </c>
      <c r="G302">
        <f>Raw_Data!G302</f>
        <v/>
      </c>
      <c r="H302">
        <f>Raw_Data!H302</f>
        <v/>
      </c>
      <c r="I302">
        <f>Raw_Data!I302</f>
        <v/>
      </c>
      <c r="J302" s="12">
        <f>Raw_Data!J302</f>
        <v/>
      </c>
      <c r="K302" s="13">
        <f>Raw_Data!K302</f>
        <v/>
      </c>
      <c r="L302" s="12">
        <f>Raw_Data!L302</f>
        <v/>
      </c>
      <c r="M302" s="12">
        <f>Raw_Data!M302</f>
        <v/>
      </c>
      <c r="N302" s="12">
        <f>Raw_Data!N302</f>
        <v/>
      </c>
      <c r="O302">
        <f>Raw_Data!O302</f>
        <v/>
      </c>
      <c r="P302">
        <f>Raw_Data!P302</f>
        <v/>
      </c>
      <c r="Q302">
        <f>Raw_Data!Q302</f>
        <v/>
      </c>
      <c r="R302">
        <f>Raw_Data!R302</f>
        <v/>
      </c>
      <c r="S302">
        <f>Raw_Data!S302</f>
        <v/>
      </c>
      <c r="T302">
        <f>YEAR(B302)</f>
        <v/>
      </c>
      <c r="U302">
        <f>MONTH(B302)</f>
        <v/>
      </c>
      <c r="V302">
        <f>TEXT(B302,"mmm")</f>
        <v/>
      </c>
      <c r="W302" s="15">
        <f>IFERROR(N302/L302,0)</f>
        <v/>
      </c>
      <c r="X302">
        <f>IF(K302=0,"No Discount",IF(K302&lt;=5%,"Low",IF(K302&lt;=15%,"Medium","High")))</f>
        <v/>
      </c>
      <c r="Y302">
        <f>IF(L302&gt;=20000,"High Value",IF(L302&gt;=5000,"Medium Value","Low Value"))</f>
        <v/>
      </c>
      <c r="Z302">
        <f>IF(R302&lt;=3,"Fast",IF(R302&lt;=5,"On Time","Delayed"))</f>
        <v/>
      </c>
    </row>
    <row r="303">
      <c r="A303">
        <f>Raw_Data!A303</f>
        <v/>
      </c>
      <c r="B303" s="11">
        <f>Raw_Data!B303</f>
        <v/>
      </c>
      <c r="C303">
        <f>Raw_Data!C303</f>
        <v/>
      </c>
      <c r="D303">
        <f>Raw_Data!D303</f>
        <v/>
      </c>
      <c r="E303">
        <f>Raw_Data!E303</f>
        <v/>
      </c>
      <c r="F303">
        <f>Raw_Data!F303</f>
        <v/>
      </c>
      <c r="G303">
        <f>Raw_Data!G303</f>
        <v/>
      </c>
      <c r="H303">
        <f>Raw_Data!H303</f>
        <v/>
      </c>
      <c r="I303">
        <f>Raw_Data!I303</f>
        <v/>
      </c>
      <c r="J303" s="12">
        <f>Raw_Data!J303</f>
        <v/>
      </c>
      <c r="K303" s="13">
        <f>Raw_Data!K303</f>
        <v/>
      </c>
      <c r="L303" s="12">
        <f>Raw_Data!L303</f>
        <v/>
      </c>
      <c r="M303" s="12">
        <f>Raw_Data!M303</f>
        <v/>
      </c>
      <c r="N303" s="12">
        <f>Raw_Data!N303</f>
        <v/>
      </c>
      <c r="O303">
        <f>Raw_Data!O303</f>
        <v/>
      </c>
      <c r="P303">
        <f>Raw_Data!P303</f>
        <v/>
      </c>
      <c r="Q303">
        <f>Raw_Data!Q303</f>
        <v/>
      </c>
      <c r="R303">
        <f>Raw_Data!R303</f>
        <v/>
      </c>
      <c r="S303">
        <f>Raw_Data!S303</f>
        <v/>
      </c>
      <c r="T303">
        <f>YEAR(B303)</f>
        <v/>
      </c>
      <c r="U303">
        <f>MONTH(B303)</f>
        <v/>
      </c>
      <c r="V303">
        <f>TEXT(B303,"mmm")</f>
        <v/>
      </c>
      <c r="W303" s="15">
        <f>IFERROR(N303/L303,0)</f>
        <v/>
      </c>
      <c r="X303">
        <f>IF(K303=0,"No Discount",IF(K303&lt;=5%,"Low",IF(K303&lt;=15%,"Medium","High")))</f>
        <v/>
      </c>
      <c r="Y303">
        <f>IF(L303&gt;=20000,"High Value",IF(L303&gt;=5000,"Medium Value","Low Value"))</f>
        <v/>
      </c>
      <c r="Z303">
        <f>IF(R303&lt;=3,"Fast",IF(R303&lt;=5,"On Time","Delayed"))</f>
        <v/>
      </c>
    </row>
    <row r="304">
      <c r="A304">
        <f>Raw_Data!A304</f>
        <v/>
      </c>
      <c r="B304" s="11">
        <f>Raw_Data!B304</f>
        <v/>
      </c>
      <c r="C304">
        <f>Raw_Data!C304</f>
        <v/>
      </c>
      <c r="D304">
        <f>Raw_Data!D304</f>
        <v/>
      </c>
      <c r="E304">
        <f>Raw_Data!E304</f>
        <v/>
      </c>
      <c r="F304">
        <f>Raw_Data!F304</f>
        <v/>
      </c>
      <c r="G304">
        <f>Raw_Data!G304</f>
        <v/>
      </c>
      <c r="H304">
        <f>Raw_Data!H304</f>
        <v/>
      </c>
      <c r="I304">
        <f>Raw_Data!I304</f>
        <v/>
      </c>
      <c r="J304" s="12">
        <f>Raw_Data!J304</f>
        <v/>
      </c>
      <c r="K304" s="13">
        <f>Raw_Data!K304</f>
        <v/>
      </c>
      <c r="L304" s="12">
        <f>Raw_Data!L304</f>
        <v/>
      </c>
      <c r="M304" s="12">
        <f>Raw_Data!M304</f>
        <v/>
      </c>
      <c r="N304" s="12">
        <f>Raw_Data!N304</f>
        <v/>
      </c>
      <c r="O304">
        <f>Raw_Data!O304</f>
        <v/>
      </c>
      <c r="P304">
        <f>Raw_Data!P304</f>
        <v/>
      </c>
      <c r="Q304">
        <f>Raw_Data!Q304</f>
        <v/>
      </c>
      <c r="R304">
        <f>Raw_Data!R304</f>
        <v/>
      </c>
      <c r="S304">
        <f>Raw_Data!S304</f>
        <v/>
      </c>
      <c r="T304">
        <f>YEAR(B304)</f>
        <v/>
      </c>
      <c r="U304">
        <f>MONTH(B304)</f>
        <v/>
      </c>
      <c r="V304">
        <f>TEXT(B304,"mmm")</f>
        <v/>
      </c>
      <c r="W304" s="15">
        <f>IFERROR(N304/L304,0)</f>
        <v/>
      </c>
      <c r="X304">
        <f>IF(K304=0,"No Discount",IF(K304&lt;=5%,"Low",IF(K304&lt;=15%,"Medium","High")))</f>
        <v/>
      </c>
      <c r="Y304">
        <f>IF(L304&gt;=20000,"High Value",IF(L304&gt;=5000,"Medium Value","Low Value"))</f>
        <v/>
      </c>
      <c r="Z304">
        <f>IF(R304&lt;=3,"Fast",IF(R304&lt;=5,"On Time","Delayed"))</f>
        <v/>
      </c>
    </row>
    <row r="305">
      <c r="A305">
        <f>Raw_Data!A305</f>
        <v/>
      </c>
      <c r="B305" s="11">
        <f>Raw_Data!B305</f>
        <v/>
      </c>
      <c r="C305">
        <f>Raw_Data!C305</f>
        <v/>
      </c>
      <c r="D305">
        <f>Raw_Data!D305</f>
        <v/>
      </c>
      <c r="E305">
        <f>Raw_Data!E305</f>
        <v/>
      </c>
      <c r="F305">
        <f>Raw_Data!F305</f>
        <v/>
      </c>
      <c r="G305">
        <f>Raw_Data!G305</f>
        <v/>
      </c>
      <c r="H305">
        <f>Raw_Data!H305</f>
        <v/>
      </c>
      <c r="I305">
        <f>Raw_Data!I305</f>
        <v/>
      </c>
      <c r="J305" s="12">
        <f>Raw_Data!J305</f>
        <v/>
      </c>
      <c r="K305" s="13">
        <f>Raw_Data!K305</f>
        <v/>
      </c>
      <c r="L305" s="12">
        <f>Raw_Data!L305</f>
        <v/>
      </c>
      <c r="M305" s="12">
        <f>Raw_Data!M305</f>
        <v/>
      </c>
      <c r="N305" s="12">
        <f>Raw_Data!N305</f>
        <v/>
      </c>
      <c r="O305">
        <f>Raw_Data!O305</f>
        <v/>
      </c>
      <c r="P305">
        <f>Raw_Data!P305</f>
        <v/>
      </c>
      <c r="Q305">
        <f>Raw_Data!Q305</f>
        <v/>
      </c>
      <c r="R305">
        <f>Raw_Data!R305</f>
        <v/>
      </c>
      <c r="S305">
        <f>Raw_Data!S305</f>
        <v/>
      </c>
      <c r="T305">
        <f>YEAR(B305)</f>
        <v/>
      </c>
      <c r="U305">
        <f>MONTH(B305)</f>
        <v/>
      </c>
      <c r="V305">
        <f>TEXT(B305,"mmm")</f>
        <v/>
      </c>
      <c r="W305" s="15">
        <f>IFERROR(N305/L305,0)</f>
        <v/>
      </c>
      <c r="X305">
        <f>IF(K305=0,"No Discount",IF(K305&lt;=5%,"Low",IF(K305&lt;=15%,"Medium","High")))</f>
        <v/>
      </c>
      <c r="Y305">
        <f>IF(L305&gt;=20000,"High Value",IF(L305&gt;=5000,"Medium Value","Low Value"))</f>
        <v/>
      </c>
      <c r="Z305">
        <f>IF(R305&lt;=3,"Fast",IF(R305&lt;=5,"On Time","Delayed"))</f>
        <v/>
      </c>
    </row>
    <row r="306">
      <c r="A306">
        <f>Raw_Data!A306</f>
        <v/>
      </c>
      <c r="B306" s="11">
        <f>Raw_Data!B306</f>
        <v/>
      </c>
      <c r="C306">
        <f>Raw_Data!C306</f>
        <v/>
      </c>
      <c r="D306">
        <f>Raw_Data!D306</f>
        <v/>
      </c>
      <c r="E306">
        <f>Raw_Data!E306</f>
        <v/>
      </c>
      <c r="F306">
        <f>Raw_Data!F306</f>
        <v/>
      </c>
      <c r="G306">
        <f>Raw_Data!G306</f>
        <v/>
      </c>
      <c r="H306">
        <f>Raw_Data!H306</f>
        <v/>
      </c>
      <c r="I306">
        <f>Raw_Data!I306</f>
        <v/>
      </c>
      <c r="J306" s="12">
        <f>Raw_Data!J306</f>
        <v/>
      </c>
      <c r="K306" s="13">
        <f>Raw_Data!K306</f>
        <v/>
      </c>
      <c r="L306" s="12">
        <f>Raw_Data!L306</f>
        <v/>
      </c>
      <c r="M306" s="12">
        <f>Raw_Data!M306</f>
        <v/>
      </c>
      <c r="N306" s="12">
        <f>Raw_Data!N306</f>
        <v/>
      </c>
      <c r="O306">
        <f>Raw_Data!O306</f>
        <v/>
      </c>
      <c r="P306">
        <f>Raw_Data!P306</f>
        <v/>
      </c>
      <c r="Q306">
        <f>Raw_Data!Q306</f>
        <v/>
      </c>
      <c r="R306">
        <f>Raw_Data!R306</f>
        <v/>
      </c>
      <c r="S306">
        <f>Raw_Data!S306</f>
        <v/>
      </c>
      <c r="T306">
        <f>YEAR(B306)</f>
        <v/>
      </c>
      <c r="U306">
        <f>MONTH(B306)</f>
        <v/>
      </c>
      <c r="V306">
        <f>TEXT(B306,"mmm")</f>
        <v/>
      </c>
      <c r="W306" s="15">
        <f>IFERROR(N306/L306,0)</f>
        <v/>
      </c>
      <c r="X306">
        <f>IF(K306=0,"No Discount",IF(K306&lt;=5%,"Low",IF(K306&lt;=15%,"Medium","High")))</f>
        <v/>
      </c>
      <c r="Y306">
        <f>IF(L306&gt;=20000,"High Value",IF(L306&gt;=5000,"Medium Value","Low Value"))</f>
        <v/>
      </c>
      <c r="Z306">
        <f>IF(R306&lt;=3,"Fast",IF(R306&lt;=5,"On Time","Delayed"))</f>
        <v/>
      </c>
    </row>
    <row r="307">
      <c r="A307">
        <f>Raw_Data!A307</f>
        <v/>
      </c>
      <c r="B307" s="11">
        <f>Raw_Data!B307</f>
        <v/>
      </c>
      <c r="C307">
        <f>Raw_Data!C307</f>
        <v/>
      </c>
      <c r="D307">
        <f>Raw_Data!D307</f>
        <v/>
      </c>
      <c r="E307">
        <f>Raw_Data!E307</f>
        <v/>
      </c>
      <c r="F307">
        <f>Raw_Data!F307</f>
        <v/>
      </c>
      <c r="G307">
        <f>Raw_Data!G307</f>
        <v/>
      </c>
      <c r="H307">
        <f>Raw_Data!H307</f>
        <v/>
      </c>
      <c r="I307">
        <f>Raw_Data!I307</f>
        <v/>
      </c>
      <c r="J307" s="12">
        <f>Raw_Data!J307</f>
        <v/>
      </c>
      <c r="K307" s="13">
        <f>Raw_Data!K307</f>
        <v/>
      </c>
      <c r="L307" s="12">
        <f>Raw_Data!L307</f>
        <v/>
      </c>
      <c r="M307" s="12">
        <f>Raw_Data!M307</f>
        <v/>
      </c>
      <c r="N307" s="12">
        <f>Raw_Data!N307</f>
        <v/>
      </c>
      <c r="O307">
        <f>Raw_Data!O307</f>
        <v/>
      </c>
      <c r="P307">
        <f>Raw_Data!P307</f>
        <v/>
      </c>
      <c r="Q307">
        <f>Raw_Data!Q307</f>
        <v/>
      </c>
      <c r="R307">
        <f>Raw_Data!R307</f>
        <v/>
      </c>
      <c r="S307">
        <f>Raw_Data!S307</f>
        <v/>
      </c>
      <c r="T307">
        <f>YEAR(B307)</f>
        <v/>
      </c>
      <c r="U307">
        <f>MONTH(B307)</f>
        <v/>
      </c>
      <c r="V307">
        <f>TEXT(B307,"mmm")</f>
        <v/>
      </c>
      <c r="W307" s="15">
        <f>IFERROR(N307/L307,0)</f>
        <v/>
      </c>
      <c r="X307">
        <f>IF(K307=0,"No Discount",IF(K307&lt;=5%,"Low",IF(K307&lt;=15%,"Medium","High")))</f>
        <v/>
      </c>
      <c r="Y307">
        <f>IF(L307&gt;=20000,"High Value",IF(L307&gt;=5000,"Medium Value","Low Value"))</f>
        <v/>
      </c>
      <c r="Z307">
        <f>IF(R307&lt;=3,"Fast",IF(R307&lt;=5,"On Time","Delayed"))</f>
        <v/>
      </c>
    </row>
    <row r="308">
      <c r="A308">
        <f>Raw_Data!A308</f>
        <v/>
      </c>
      <c r="B308" s="11">
        <f>Raw_Data!B308</f>
        <v/>
      </c>
      <c r="C308">
        <f>Raw_Data!C308</f>
        <v/>
      </c>
      <c r="D308">
        <f>Raw_Data!D308</f>
        <v/>
      </c>
      <c r="E308">
        <f>Raw_Data!E308</f>
        <v/>
      </c>
      <c r="F308">
        <f>Raw_Data!F308</f>
        <v/>
      </c>
      <c r="G308">
        <f>Raw_Data!G308</f>
        <v/>
      </c>
      <c r="H308">
        <f>Raw_Data!H308</f>
        <v/>
      </c>
      <c r="I308">
        <f>Raw_Data!I308</f>
        <v/>
      </c>
      <c r="J308" s="12">
        <f>Raw_Data!J308</f>
        <v/>
      </c>
      <c r="K308" s="13">
        <f>Raw_Data!K308</f>
        <v/>
      </c>
      <c r="L308" s="12">
        <f>Raw_Data!L308</f>
        <v/>
      </c>
      <c r="M308" s="12">
        <f>Raw_Data!M308</f>
        <v/>
      </c>
      <c r="N308" s="12">
        <f>Raw_Data!N308</f>
        <v/>
      </c>
      <c r="O308">
        <f>Raw_Data!O308</f>
        <v/>
      </c>
      <c r="P308">
        <f>Raw_Data!P308</f>
        <v/>
      </c>
      <c r="Q308">
        <f>Raw_Data!Q308</f>
        <v/>
      </c>
      <c r="R308">
        <f>Raw_Data!R308</f>
        <v/>
      </c>
      <c r="S308">
        <f>Raw_Data!S308</f>
        <v/>
      </c>
      <c r="T308">
        <f>YEAR(B308)</f>
        <v/>
      </c>
      <c r="U308">
        <f>MONTH(B308)</f>
        <v/>
      </c>
      <c r="V308">
        <f>TEXT(B308,"mmm")</f>
        <v/>
      </c>
      <c r="W308" s="15">
        <f>IFERROR(N308/L308,0)</f>
        <v/>
      </c>
      <c r="X308">
        <f>IF(K308=0,"No Discount",IF(K308&lt;=5%,"Low",IF(K308&lt;=15%,"Medium","High")))</f>
        <v/>
      </c>
      <c r="Y308">
        <f>IF(L308&gt;=20000,"High Value",IF(L308&gt;=5000,"Medium Value","Low Value"))</f>
        <v/>
      </c>
      <c r="Z308">
        <f>IF(R308&lt;=3,"Fast",IF(R308&lt;=5,"On Time","Delayed"))</f>
        <v/>
      </c>
    </row>
    <row r="309">
      <c r="A309">
        <f>Raw_Data!A309</f>
        <v/>
      </c>
      <c r="B309" s="11">
        <f>Raw_Data!B309</f>
        <v/>
      </c>
      <c r="C309">
        <f>Raw_Data!C309</f>
        <v/>
      </c>
      <c r="D309">
        <f>Raw_Data!D309</f>
        <v/>
      </c>
      <c r="E309">
        <f>Raw_Data!E309</f>
        <v/>
      </c>
      <c r="F309">
        <f>Raw_Data!F309</f>
        <v/>
      </c>
      <c r="G309">
        <f>Raw_Data!G309</f>
        <v/>
      </c>
      <c r="H309">
        <f>Raw_Data!H309</f>
        <v/>
      </c>
      <c r="I309">
        <f>Raw_Data!I309</f>
        <v/>
      </c>
      <c r="J309" s="12">
        <f>Raw_Data!J309</f>
        <v/>
      </c>
      <c r="K309" s="13">
        <f>Raw_Data!K309</f>
        <v/>
      </c>
      <c r="L309" s="12">
        <f>Raw_Data!L309</f>
        <v/>
      </c>
      <c r="M309" s="12">
        <f>Raw_Data!M309</f>
        <v/>
      </c>
      <c r="N309" s="12">
        <f>Raw_Data!N309</f>
        <v/>
      </c>
      <c r="O309">
        <f>Raw_Data!O309</f>
        <v/>
      </c>
      <c r="P309">
        <f>Raw_Data!P309</f>
        <v/>
      </c>
      <c r="Q309">
        <f>Raw_Data!Q309</f>
        <v/>
      </c>
      <c r="R309">
        <f>Raw_Data!R309</f>
        <v/>
      </c>
      <c r="S309">
        <f>Raw_Data!S309</f>
        <v/>
      </c>
      <c r="T309">
        <f>YEAR(B309)</f>
        <v/>
      </c>
      <c r="U309">
        <f>MONTH(B309)</f>
        <v/>
      </c>
      <c r="V309">
        <f>TEXT(B309,"mmm")</f>
        <v/>
      </c>
      <c r="W309" s="15">
        <f>IFERROR(N309/L309,0)</f>
        <v/>
      </c>
      <c r="X309">
        <f>IF(K309=0,"No Discount",IF(K309&lt;=5%,"Low",IF(K309&lt;=15%,"Medium","High")))</f>
        <v/>
      </c>
      <c r="Y309">
        <f>IF(L309&gt;=20000,"High Value",IF(L309&gt;=5000,"Medium Value","Low Value"))</f>
        <v/>
      </c>
      <c r="Z309">
        <f>IF(R309&lt;=3,"Fast",IF(R309&lt;=5,"On Time","Delayed"))</f>
        <v/>
      </c>
    </row>
    <row r="310">
      <c r="A310">
        <f>Raw_Data!A310</f>
        <v/>
      </c>
      <c r="B310" s="11">
        <f>Raw_Data!B310</f>
        <v/>
      </c>
      <c r="C310">
        <f>Raw_Data!C310</f>
        <v/>
      </c>
      <c r="D310">
        <f>Raw_Data!D310</f>
        <v/>
      </c>
      <c r="E310">
        <f>Raw_Data!E310</f>
        <v/>
      </c>
      <c r="F310">
        <f>Raw_Data!F310</f>
        <v/>
      </c>
      <c r="G310">
        <f>Raw_Data!G310</f>
        <v/>
      </c>
      <c r="H310">
        <f>Raw_Data!H310</f>
        <v/>
      </c>
      <c r="I310">
        <f>Raw_Data!I310</f>
        <v/>
      </c>
      <c r="J310" s="12">
        <f>Raw_Data!J310</f>
        <v/>
      </c>
      <c r="K310" s="13">
        <f>Raw_Data!K310</f>
        <v/>
      </c>
      <c r="L310" s="12">
        <f>Raw_Data!L310</f>
        <v/>
      </c>
      <c r="M310" s="12">
        <f>Raw_Data!M310</f>
        <v/>
      </c>
      <c r="N310" s="12">
        <f>Raw_Data!N310</f>
        <v/>
      </c>
      <c r="O310">
        <f>Raw_Data!O310</f>
        <v/>
      </c>
      <c r="P310">
        <f>Raw_Data!P310</f>
        <v/>
      </c>
      <c r="Q310">
        <f>Raw_Data!Q310</f>
        <v/>
      </c>
      <c r="R310">
        <f>Raw_Data!R310</f>
        <v/>
      </c>
      <c r="S310">
        <f>Raw_Data!S310</f>
        <v/>
      </c>
      <c r="T310">
        <f>YEAR(B310)</f>
        <v/>
      </c>
      <c r="U310">
        <f>MONTH(B310)</f>
        <v/>
      </c>
      <c r="V310">
        <f>TEXT(B310,"mmm")</f>
        <v/>
      </c>
      <c r="W310" s="15">
        <f>IFERROR(N310/L310,0)</f>
        <v/>
      </c>
      <c r="X310">
        <f>IF(K310=0,"No Discount",IF(K310&lt;=5%,"Low",IF(K310&lt;=15%,"Medium","High")))</f>
        <v/>
      </c>
      <c r="Y310">
        <f>IF(L310&gt;=20000,"High Value",IF(L310&gt;=5000,"Medium Value","Low Value"))</f>
        <v/>
      </c>
      <c r="Z310">
        <f>IF(R310&lt;=3,"Fast",IF(R310&lt;=5,"On Time","Delayed"))</f>
        <v/>
      </c>
    </row>
    <row r="311">
      <c r="A311">
        <f>Raw_Data!A311</f>
        <v/>
      </c>
      <c r="B311" s="11">
        <f>Raw_Data!B311</f>
        <v/>
      </c>
      <c r="C311">
        <f>Raw_Data!C311</f>
        <v/>
      </c>
      <c r="D311">
        <f>Raw_Data!D311</f>
        <v/>
      </c>
      <c r="E311">
        <f>Raw_Data!E311</f>
        <v/>
      </c>
      <c r="F311">
        <f>Raw_Data!F311</f>
        <v/>
      </c>
      <c r="G311">
        <f>Raw_Data!G311</f>
        <v/>
      </c>
      <c r="H311">
        <f>Raw_Data!H311</f>
        <v/>
      </c>
      <c r="I311">
        <f>Raw_Data!I311</f>
        <v/>
      </c>
      <c r="J311" s="12">
        <f>Raw_Data!J311</f>
        <v/>
      </c>
      <c r="K311" s="13">
        <f>Raw_Data!K311</f>
        <v/>
      </c>
      <c r="L311" s="12">
        <f>Raw_Data!L311</f>
        <v/>
      </c>
      <c r="M311" s="12">
        <f>Raw_Data!M311</f>
        <v/>
      </c>
      <c r="N311" s="12">
        <f>Raw_Data!N311</f>
        <v/>
      </c>
      <c r="O311">
        <f>Raw_Data!O311</f>
        <v/>
      </c>
      <c r="P311">
        <f>Raw_Data!P311</f>
        <v/>
      </c>
      <c r="Q311">
        <f>Raw_Data!Q311</f>
        <v/>
      </c>
      <c r="R311">
        <f>Raw_Data!R311</f>
        <v/>
      </c>
      <c r="S311">
        <f>Raw_Data!S311</f>
        <v/>
      </c>
      <c r="T311">
        <f>YEAR(B311)</f>
        <v/>
      </c>
      <c r="U311">
        <f>MONTH(B311)</f>
        <v/>
      </c>
      <c r="V311">
        <f>TEXT(B311,"mmm")</f>
        <v/>
      </c>
      <c r="W311" s="15">
        <f>IFERROR(N311/L311,0)</f>
        <v/>
      </c>
      <c r="X311">
        <f>IF(K311=0,"No Discount",IF(K311&lt;=5%,"Low",IF(K311&lt;=15%,"Medium","High")))</f>
        <v/>
      </c>
      <c r="Y311">
        <f>IF(L311&gt;=20000,"High Value",IF(L311&gt;=5000,"Medium Value","Low Value"))</f>
        <v/>
      </c>
      <c r="Z311">
        <f>IF(R311&lt;=3,"Fast",IF(R311&lt;=5,"On Time","Delayed"))</f>
        <v/>
      </c>
    </row>
    <row r="312">
      <c r="A312">
        <f>Raw_Data!A312</f>
        <v/>
      </c>
      <c r="B312" s="11">
        <f>Raw_Data!B312</f>
        <v/>
      </c>
      <c r="C312">
        <f>Raw_Data!C312</f>
        <v/>
      </c>
      <c r="D312">
        <f>Raw_Data!D312</f>
        <v/>
      </c>
      <c r="E312">
        <f>Raw_Data!E312</f>
        <v/>
      </c>
      <c r="F312">
        <f>Raw_Data!F312</f>
        <v/>
      </c>
      <c r="G312">
        <f>Raw_Data!G312</f>
        <v/>
      </c>
      <c r="H312">
        <f>Raw_Data!H312</f>
        <v/>
      </c>
      <c r="I312">
        <f>Raw_Data!I312</f>
        <v/>
      </c>
      <c r="J312" s="12">
        <f>Raw_Data!J312</f>
        <v/>
      </c>
      <c r="K312" s="13">
        <f>Raw_Data!K312</f>
        <v/>
      </c>
      <c r="L312" s="12">
        <f>Raw_Data!L312</f>
        <v/>
      </c>
      <c r="M312" s="12">
        <f>Raw_Data!M312</f>
        <v/>
      </c>
      <c r="N312" s="12">
        <f>Raw_Data!N312</f>
        <v/>
      </c>
      <c r="O312">
        <f>Raw_Data!O312</f>
        <v/>
      </c>
      <c r="P312">
        <f>Raw_Data!P312</f>
        <v/>
      </c>
      <c r="Q312">
        <f>Raw_Data!Q312</f>
        <v/>
      </c>
      <c r="R312">
        <f>Raw_Data!R312</f>
        <v/>
      </c>
      <c r="S312">
        <f>Raw_Data!S312</f>
        <v/>
      </c>
      <c r="T312">
        <f>YEAR(B312)</f>
        <v/>
      </c>
      <c r="U312">
        <f>MONTH(B312)</f>
        <v/>
      </c>
      <c r="V312">
        <f>TEXT(B312,"mmm")</f>
        <v/>
      </c>
      <c r="W312" s="15">
        <f>IFERROR(N312/L312,0)</f>
        <v/>
      </c>
      <c r="X312">
        <f>IF(K312=0,"No Discount",IF(K312&lt;=5%,"Low",IF(K312&lt;=15%,"Medium","High")))</f>
        <v/>
      </c>
      <c r="Y312">
        <f>IF(L312&gt;=20000,"High Value",IF(L312&gt;=5000,"Medium Value","Low Value"))</f>
        <v/>
      </c>
      <c r="Z312">
        <f>IF(R312&lt;=3,"Fast",IF(R312&lt;=5,"On Time","Delayed"))</f>
        <v/>
      </c>
    </row>
    <row r="313">
      <c r="A313">
        <f>Raw_Data!A313</f>
        <v/>
      </c>
      <c r="B313" s="11">
        <f>Raw_Data!B313</f>
        <v/>
      </c>
      <c r="C313">
        <f>Raw_Data!C313</f>
        <v/>
      </c>
      <c r="D313">
        <f>Raw_Data!D313</f>
        <v/>
      </c>
      <c r="E313">
        <f>Raw_Data!E313</f>
        <v/>
      </c>
      <c r="F313">
        <f>Raw_Data!F313</f>
        <v/>
      </c>
      <c r="G313">
        <f>Raw_Data!G313</f>
        <v/>
      </c>
      <c r="H313">
        <f>Raw_Data!H313</f>
        <v/>
      </c>
      <c r="I313">
        <f>Raw_Data!I313</f>
        <v/>
      </c>
      <c r="J313" s="12">
        <f>Raw_Data!J313</f>
        <v/>
      </c>
      <c r="K313" s="13">
        <f>Raw_Data!K313</f>
        <v/>
      </c>
      <c r="L313" s="12">
        <f>Raw_Data!L313</f>
        <v/>
      </c>
      <c r="M313" s="12">
        <f>Raw_Data!M313</f>
        <v/>
      </c>
      <c r="N313" s="12">
        <f>Raw_Data!N313</f>
        <v/>
      </c>
      <c r="O313">
        <f>Raw_Data!O313</f>
        <v/>
      </c>
      <c r="P313">
        <f>Raw_Data!P313</f>
        <v/>
      </c>
      <c r="Q313">
        <f>Raw_Data!Q313</f>
        <v/>
      </c>
      <c r="R313">
        <f>Raw_Data!R313</f>
        <v/>
      </c>
      <c r="S313">
        <f>Raw_Data!S313</f>
        <v/>
      </c>
      <c r="T313">
        <f>YEAR(B313)</f>
        <v/>
      </c>
      <c r="U313">
        <f>MONTH(B313)</f>
        <v/>
      </c>
      <c r="V313">
        <f>TEXT(B313,"mmm")</f>
        <v/>
      </c>
      <c r="W313" s="15">
        <f>IFERROR(N313/L313,0)</f>
        <v/>
      </c>
      <c r="X313">
        <f>IF(K313=0,"No Discount",IF(K313&lt;=5%,"Low",IF(K313&lt;=15%,"Medium","High")))</f>
        <v/>
      </c>
      <c r="Y313">
        <f>IF(L313&gt;=20000,"High Value",IF(L313&gt;=5000,"Medium Value","Low Value"))</f>
        <v/>
      </c>
      <c r="Z313">
        <f>IF(R313&lt;=3,"Fast",IF(R313&lt;=5,"On Time","Delayed"))</f>
        <v/>
      </c>
    </row>
    <row r="314">
      <c r="A314">
        <f>Raw_Data!A314</f>
        <v/>
      </c>
      <c r="B314" s="11">
        <f>Raw_Data!B314</f>
        <v/>
      </c>
      <c r="C314">
        <f>Raw_Data!C314</f>
        <v/>
      </c>
      <c r="D314">
        <f>Raw_Data!D314</f>
        <v/>
      </c>
      <c r="E314">
        <f>Raw_Data!E314</f>
        <v/>
      </c>
      <c r="F314">
        <f>Raw_Data!F314</f>
        <v/>
      </c>
      <c r="G314">
        <f>Raw_Data!G314</f>
        <v/>
      </c>
      <c r="H314">
        <f>Raw_Data!H314</f>
        <v/>
      </c>
      <c r="I314">
        <f>Raw_Data!I314</f>
        <v/>
      </c>
      <c r="J314" s="12">
        <f>Raw_Data!J314</f>
        <v/>
      </c>
      <c r="K314" s="13">
        <f>Raw_Data!K314</f>
        <v/>
      </c>
      <c r="L314" s="12">
        <f>Raw_Data!L314</f>
        <v/>
      </c>
      <c r="M314" s="12">
        <f>Raw_Data!M314</f>
        <v/>
      </c>
      <c r="N314" s="12">
        <f>Raw_Data!N314</f>
        <v/>
      </c>
      <c r="O314">
        <f>Raw_Data!O314</f>
        <v/>
      </c>
      <c r="P314">
        <f>Raw_Data!P314</f>
        <v/>
      </c>
      <c r="Q314">
        <f>Raw_Data!Q314</f>
        <v/>
      </c>
      <c r="R314">
        <f>Raw_Data!R314</f>
        <v/>
      </c>
      <c r="S314">
        <f>Raw_Data!S314</f>
        <v/>
      </c>
      <c r="T314">
        <f>YEAR(B314)</f>
        <v/>
      </c>
      <c r="U314">
        <f>MONTH(B314)</f>
        <v/>
      </c>
      <c r="V314">
        <f>TEXT(B314,"mmm")</f>
        <v/>
      </c>
      <c r="W314" s="15">
        <f>IFERROR(N314/L314,0)</f>
        <v/>
      </c>
      <c r="X314">
        <f>IF(K314=0,"No Discount",IF(K314&lt;=5%,"Low",IF(K314&lt;=15%,"Medium","High")))</f>
        <v/>
      </c>
      <c r="Y314">
        <f>IF(L314&gt;=20000,"High Value",IF(L314&gt;=5000,"Medium Value","Low Value"))</f>
        <v/>
      </c>
      <c r="Z314">
        <f>IF(R314&lt;=3,"Fast",IF(R314&lt;=5,"On Time","Delayed"))</f>
        <v/>
      </c>
    </row>
    <row r="315">
      <c r="A315">
        <f>Raw_Data!A315</f>
        <v/>
      </c>
      <c r="B315" s="11">
        <f>Raw_Data!B315</f>
        <v/>
      </c>
      <c r="C315">
        <f>Raw_Data!C315</f>
        <v/>
      </c>
      <c r="D315">
        <f>Raw_Data!D315</f>
        <v/>
      </c>
      <c r="E315">
        <f>Raw_Data!E315</f>
        <v/>
      </c>
      <c r="F315">
        <f>Raw_Data!F315</f>
        <v/>
      </c>
      <c r="G315">
        <f>Raw_Data!G315</f>
        <v/>
      </c>
      <c r="H315">
        <f>Raw_Data!H315</f>
        <v/>
      </c>
      <c r="I315">
        <f>Raw_Data!I315</f>
        <v/>
      </c>
      <c r="J315" s="12">
        <f>Raw_Data!J315</f>
        <v/>
      </c>
      <c r="K315" s="13">
        <f>Raw_Data!K315</f>
        <v/>
      </c>
      <c r="L315" s="12">
        <f>Raw_Data!L315</f>
        <v/>
      </c>
      <c r="M315" s="12">
        <f>Raw_Data!M315</f>
        <v/>
      </c>
      <c r="N315" s="12">
        <f>Raw_Data!N315</f>
        <v/>
      </c>
      <c r="O315">
        <f>Raw_Data!O315</f>
        <v/>
      </c>
      <c r="P315">
        <f>Raw_Data!P315</f>
        <v/>
      </c>
      <c r="Q315">
        <f>Raw_Data!Q315</f>
        <v/>
      </c>
      <c r="R315">
        <f>Raw_Data!R315</f>
        <v/>
      </c>
      <c r="S315">
        <f>Raw_Data!S315</f>
        <v/>
      </c>
      <c r="T315">
        <f>YEAR(B315)</f>
        <v/>
      </c>
      <c r="U315">
        <f>MONTH(B315)</f>
        <v/>
      </c>
      <c r="V315">
        <f>TEXT(B315,"mmm")</f>
        <v/>
      </c>
      <c r="W315" s="15">
        <f>IFERROR(N315/L315,0)</f>
        <v/>
      </c>
      <c r="X315">
        <f>IF(K315=0,"No Discount",IF(K315&lt;=5%,"Low",IF(K315&lt;=15%,"Medium","High")))</f>
        <v/>
      </c>
      <c r="Y315">
        <f>IF(L315&gt;=20000,"High Value",IF(L315&gt;=5000,"Medium Value","Low Value"))</f>
        <v/>
      </c>
      <c r="Z315">
        <f>IF(R315&lt;=3,"Fast",IF(R315&lt;=5,"On Time","Delayed"))</f>
        <v/>
      </c>
    </row>
    <row r="316">
      <c r="A316">
        <f>Raw_Data!A316</f>
        <v/>
      </c>
      <c r="B316" s="11">
        <f>Raw_Data!B316</f>
        <v/>
      </c>
      <c r="C316">
        <f>Raw_Data!C316</f>
        <v/>
      </c>
      <c r="D316">
        <f>Raw_Data!D316</f>
        <v/>
      </c>
      <c r="E316">
        <f>Raw_Data!E316</f>
        <v/>
      </c>
      <c r="F316">
        <f>Raw_Data!F316</f>
        <v/>
      </c>
      <c r="G316">
        <f>Raw_Data!G316</f>
        <v/>
      </c>
      <c r="H316">
        <f>Raw_Data!H316</f>
        <v/>
      </c>
      <c r="I316">
        <f>Raw_Data!I316</f>
        <v/>
      </c>
      <c r="J316" s="12">
        <f>Raw_Data!J316</f>
        <v/>
      </c>
      <c r="K316" s="13">
        <f>Raw_Data!K316</f>
        <v/>
      </c>
      <c r="L316" s="12">
        <f>Raw_Data!L316</f>
        <v/>
      </c>
      <c r="M316" s="12">
        <f>Raw_Data!M316</f>
        <v/>
      </c>
      <c r="N316" s="12">
        <f>Raw_Data!N316</f>
        <v/>
      </c>
      <c r="O316">
        <f>Raw_Data!O316</f>
        <v/>
      </c>
      <c r="P316">
        <f>Raw_Data!P316</f>
        <v/>
      </c>
      <c r="Q316">
        <f>Raw_Data!Q316</f>
        <v/>
      </c>
      <c r="R316">
        <f>Raw_Data!R316</f>
        <v/>
      </c>
      <c r="S316">
        <f>Raw_Data!S316</f>
        <v/>
      </c>
      <c r="T316">
        <f>YEAR(B316)</f>
        <v/>
      </c>
      <c r="U316">
        <f>MONTH(B316)</f>
        <v/>
      </c>
      <c r="V316">
        <f>TEXT(B316,"mmm")</f>
        <v/>
      </c>
      <c r="W316" s="15">
        <f>IFERROR(N316/L316,0)</f>
        <v/>
      </c>
      <c r="X316">
        <f>IF(K316=0,"No Discount",IF(K316&lt;=5%,"Low",IF(K316&lt;=15%,"Medium","High")))</f>
        <v/>
      </c>
      <c r="Y316">
        <f>IF(L316&gt;=20000,"High Value",IF(L316&gt;=5000,"Medium Value","Low Value"))</f>
        <v/>
      </c>
      <c r="Z316">
        <f>IF(R316&lt;=3,"Fast",IF(R316&lt;=5,"On Time","Delayed"))</f>
        <v/>
      </c>
    </row>
    <row r="317">
      <c r="A317">
        <f>Raw_Data!A317</f>
        <v/>
      </c>
      <c r="B317" s="11">
        <f>Raw_Data!B317</f>
        <v/>
      </c>
      <c r="C317">
        <f>Raw_Data!C317</f>
        <v/>
      </c>
      <c r="D317">
        <f>Raw_Data!D317</f>
        <v/>
      </c>
      <c r="E317">
        <f>Raw_Data!E317</f>
        <v/>
      </c>
      <c r="F317">
        <f>Raw_Data!F317</f>
        <v/>
      </c>
      <c r="G317">
        <f>Raw_Data!G317</f>
        <v/>
      </c>
      <c r="H317">
        <f>Raw_Data!H317</f>
        <v/>
      </c>
      <c r="I317">
        <f>Raw_Data!I317</f>
        <v/>
      </c>
      <c r="J317" s="12">
        <f>Raw_Data!J317</f>
        <v/>
      </c>
      <c r="K317" s="13">
        <f>Raw_Data!K317</f>
        <v/>
      </c>
      <c r="L317" s="12">
        <f>Raw_Data!L317</f>
        <v/>
      </c>
      <c r="M317" s="12">
        <f>Raw_Data!M317</f>
        <v/>
      </c>
      <c r="N317" s="12">
        <f>Raw_Data!N317</f>
        <v/>
      </c>
      <c r="O317">
        <f>Raw_Data!O317</f>
        <v/>
      </c>
      <c r="P317">
        <f>Raw_Data!P317</f>
        <v/>
      </c>
      <c r="Q317">
        <f>Raw_Data!Q317</f>
        <v/>
      </c>
      <c r="R317">
        <f>Raw_Data!R317</f>
        <v/>
      </c>
      <c r="S317">
        <f>Raw_Data!S317</f>
        <v/>
      </c>
      <c r="T317">
        <f>YEAR(B317)</f>
        <v/>
      </c>
      <c r="U317">
        <f>MONTH(B317)</f>
        <v/>
      </c>
      <c r="V317">
        <f>TEXT(B317,"mmm")</f>
        <v/>
      </c>
      <c r="W317" s="15">
        <f>IFERROR(N317/L317,0)</f>
        <v/>
      </c>
      <c r="X317">
        <f>IF(K317=0,"No Discount",IF(K317&lt;=5%,"Low",IF(K317&lt;=15%,"Medium","High")))</f>
        <v/>
      </c>
      <c r="Y317">
        <f>IF(L317&gt;=20000,"High Value",IF(L317&gt;=5000,"Medium Value","Low Value"))</f>
        <v/>
      </c>
      <c r="Z317">
        <f>IF(R317&lt;=3,"Fast",IF(R317&lt;=5,"On Time","Delayed"))</f>
        <v/>
      </c>
    </row>
    <row r="318">
      <c r="A318">
        <f>Raw_Data!A318</f>
        <v/>
      </c>
      <c r="B318" s="11">
        <f>Raw_Data!B318</f>
        <v/>
      </c>
      <c r="C318">
        <f>Raw_Data!C318</f>
        <v/>
      </c>
      <c r="D318">
        <f>Raw_Data!D318</f>
        <v/>
      </c>
      <c r="E318">
        <f>Raw_Data!E318</f>
        <v/>
      </c>
      <c r="F318">
        <f>Raw_Data!F318</f>
        <v/>
      </c>
      <c r="G318">
        <f>Raw_Data!G318</f>
        <v/>
      </c>
      <c r="H318">
        <f>Raw_Data!H318</f>
        <v/>
      </c>
      <c r="I318">
        <f>Raw_Data!I318</f>
        <v/>
      </c>
      <c r="J318" s="12">
        <f>Raw_Data!J318</f>
        <v/>
      </c>
      <c r="K318" s="13">
        <f>Raw_Data!K318</f>
        <v/>
      </c>
      <c r="L318" s="12">
        <f>Raw_Data!L318</f>
        <v/>
      </c>
      <c r="M318" s="12">
        <f>Raw_Data!M318</f>
        <v/>
      </c>
      <c r="N318" s="12">
        <f>Raw_Data!N318</f>
        <v/>
      </c>
      <c r="O318">
        <f>Raw_Data!O318</f>
        <v/>
      </c>
      <c r="P318">
        <f>Raw_Data!P318</f>
        <v/>
      </c>
      <c r="Q318">
        <f>Raw_Data!Q318</f>
        <v/>
      </c>
      <c r="R318">
        <f>Raw_Data!R318</f>
        <v/>
      </c>
      <c r="S318">
        <f>Raw_Data!S318</f>
        <v/>
      </c>
      <c r="T318">
        <f>YEAR(B318)</f>
        <v/>
      </c>
      <c r="U318">
        <f>MONTH(B318)</f>
        <v/>
      </c>
      <c r="V318">
        <f>TEXT(B318,"mmm")</f>
        <v/>
      </c>
      <c r="W318" s="15">
        <f>IFERROR(N318/L318,0)</f>
        <v/>
      </c>
      <c r="X318">
        <f>IF(K318=0,"No Discount",IF(K318&lt;=5%,"Low",IF(K318&lt;=15%,"Medium","High")))</f>
        <v/>
      </c>
      <c r="Y318">
        <f>IF(L318&gt;=20000,"High Value",IF(L318&gt;=5000,"Medium Value","Low Value"))</f>
        <v/>
      </c>
      <c r="Z318">
        <f>IF(R318&lt;=3,"Fast",IF(R318&lt;=5,"On Time","Delayed"))</f>
        <v/>
      </c>
    </row>
    <row r="319">
      <c r="A319">
        <f>Raw_Data!A319</f>
        <v/>
      </c>
      <c r="B319" s="11">
        <f>Raw_Data!B319</f>
        <v/>
      </c>
      <c r="C319">
        <f>Raw_Data!C319</f>
        <v/>
      </c>
      <c r="D319">
        <f>Raw_Data!D319</f>
        <v/>
      </c>
      <c r="E319">
        <f>Raw_Data!E319</f>
        <v/>
      </c>
      <c r="F319">
        <f>Raw_Data!F319</f>
        <v/>
      </c>
      <c r="G319">
        <f>Raw_Data!G319</f>
        <v/>
      </c>
      <c r="H319">
        <f>Raw_Data!H319</f>
        <v/>
      </c>
      <c r="I319">
        <f>Raw_Data!I319</f>
        <v/>
      </c>
      <c r="J319" s="12">
        <f>Raw_Data!J319</f>
        <v/>
      </c>
      <c r="K319" s="13">
        <f>Raw_Data!K319</f>
        <v/>
      </c>
      <c r="L319" s="12">
        <f>Raw_Data!L319</f>
        <v/>
      </c>
      <c r="M319" s="12">
        <f>Raw_Data!M319</f>
        <v/>
      </c>
      <c r="N319" s="12">
        <f>Raw_Data!N319</f>
        <v/>
      </c>
      <c r="O319">
        <f>Raw_Data!O319</f>
        <v/>
      </c>
      <c r="P319">
        <f>Raw_Data!P319</f>
        <v/>
      </c>
      <c r="Q319">
        <f>Raw_Data!Q319</f>
        <v/>
      </c>
      <c r="R319">
        <f>Raw_Data!R319</f>
        <v/>
      </c>
      <c r="S319">
        <f>Raw_Data!S319</f>
        <v/>
      </c>
      <c r="T319">
        <f>YEAR(B319)</f>
        <v/>
      </c>
      <c r="U319">
        <f>MONTH(B319)</f>
        <v/>
      </c>
      <c r="V319">
        <f>TEXT(B319,"mmm")</f>
        <v/>
      </c>
      <c r="W319" s="15">
        <f>IFERROR(N319/L319,0)</f>
        <v/>
      </c>
      <c r="X319">
        <f>IF(K319=0,"No Discount",IF(K319&lt;=5%,"Low",IF(K319&lt;=15%,"Medium","High")))</f>
        <v/>
      </c>
      <c r="Y319">
        <f>IF(L319&gt;=20000,"High Value",IF(L319&gt;=5000,"Medium Value","Low Value"))</f>
        <v/>
      </c>
      <c r="Z319">
        <f>IF(R319&lt;=3,"Fast",IF(R319&lt;=5,"On Time","Delayed"))</f>
        <v/>
      </c>
    </row>
    <row r="320">
      <c r="A320">
        <f>Raw_Data!A320</f>
        <v/>
      </c>
      <c r="B320" s="11">
        <f>Raw_Data!B320</f>
        <v/>
      </c>
      <c r="C320">
        <f>Raw_Data!C320</f>
        <v/>
      </c>
      <c r="D320">
        <f>Raw_Data!D320</f>
        <v/>
      </c>
      <c r="E320">
        <f>Raw_Data!E320</f>
        <v/>
      </c>
      <c r="F320">
        <f>Raw_Data!F320</f>
        <v/>
      </c>
      <c r="G320">
        <f>Raw_Data!G320</f>
        <v/>
      </c>
      <c r="H320">
        <f>Raw_Data!H320</f>
        <v/>
      </c>
      <c r="I320">
        <f>Raw_Data!I320</f>
        <v/>
      </c>
      <c r="J320" s="12">
        <f>Raw_Data!J320</f>
        <v/>
      </c>
      <c r="K320" s="13">
        <f>Raw_Data!K320</f>
        <v/>
      </c>
      <c r="L320" s="12">
        <f>Raw_Data!L320</f>
        <v/>
      </c>
      <c r="M320" s="12">
        <f>Raw_Data!M320</f>
        <v/>
      </c>
      <c r="N320" s="12">
        <f>Raw_Data!N320</f>
        <v/>
      </c>
      <c r="O320">
        <f>Raw_Data!O320</f>
        <v/>
      </c>
      <c r="P320">
        <f>Raw_Data!P320</f>
        <v/>
      </c>
      <c r="Q320">
        <f>Raw_Data!Q320</f>
        <v/>
      </c>
      <c r="R320">
        <f>Raw_Data!R320</f>
        <v/>
      </c>
      <c r="S320">
        <f>Raw_Data!S320</f>
        <v/>
      </c>
      <c r="T320">
        <f>YEAR(B320)</f>
        <v/>
      </c>
      <c r="U320">
        <f>MONTH(B320)</f>
        <v/>
      </c>
      <c r="V320">
        <f>TEXT(B320,"mmm")</f>
        <v/>
      </c>
      <c r="W320" s="15">
        <f>IFERROR(N320/L320,0)</f>
        <v/>
      </c>
      <c r="X320">
        <f>IF(K320=0,"No Discount",IF(K320&lt;=5%,"Low",IF(K320&lt;=15%,"Medium","High")))</f>
        <v/>
      </c>
      <c r="Y320">
        <f>IF(L320&gt;=20000,"High Value",IF(L320&gt;=5000,"Medium Value","Low Value"))</f>
        <v/>
      </c>
      <c r="Z320">
        <f>IF(R320&lt;=3,"Fast",IF(R320&lt;=5,"On Time","Delayed"))</f>
        <v/>
      </c>
    </row>
    <row r="321">
      <c r="A321">
        <f>Raw_Data!A321</f>
        <v/>
      </c>
      <c r="B321" s="11">
        <f>Raw_Data!B321</f>
        <v/>
      </c>
      <c r="C321">
        <f>Raw_Data!C321</f>
        <v/>
      </c>
      <c r="D321">
        <f>Raw_Data!D321</f>
        <v/>
      </c>
      <c r="E321">
        <f>Raw_Data!E321</f>
        <v/>
      </c>
      <c r="F321">
        <f>Raw_Data!F321</f>
        <v/>
      </c>
      <c r="G321">
        <f>Raw_Data!G321</f>
        <v/>
      </c>
      <c r="H321">
        <f>Raw_Data!H321</f>
        <v/>
      </c>
      <c r="I321">
        <f>Raw_Data!I321</f>
        <v/>
      </c>
      <c r="J321" s="12">
        <f>Raw_Data!J321</f>
        <v/>
      </c>
      <c r="K321" s="13">
        <f>Raw_Data!K321</f>
        <v/>
      </c>
      <c r="L321" s="12">
        <f>Raw_Data!L321</f>
        <v/>
      </c>
      <c r="M321" s="12">
        <f>Raw_Data!M321</f>
        <v/>
      </c>
      <c r="N321" s="12">
        <f>Raw_Data!N321</f>
        <v/>
      </c>
      <c r="O321">
        <f>Raw_Data!O321</f>
        <v/>
      </c>
      <c r="P321">
        <f>Raw_Data!P321</f>
        <v/>
      </c>
      <c r="Q321">
        <f>Raw_Data!Q321</f>
        <v/>
      </c>
      <c r="R321">
        <f>Raw_Data!R321</f>
        <v/>
      </c>
      <c r="S321">
        <f>Raw_Data!S321</f>
        <v/>
      </c>
      <c r="T321">
        <f>YEAR(B321)</f>
        <v/>
      </c>
      <c r="U321">
        <f>MONTH(B321)</f>
        <v/>
      </c>
      <c r="V321">
        <f>TEXT(B321,"mmm")</f>
        <v/>
      </c>
      <c r="W321" s="15">
        <f>IFERROR(N321/L321,0)</f>
        <v/>
      </c>
      <c r="X321">
        <f>IF(K321=0,"No Discount",IF(K321&lt;=5%,"Low",IF(K321&lt;=15%,"Medium","High")))</f>
        <v/>
      </c>
      <c r="Y321">
        <f>IF(L321&gt;=20000,"High Value",IF(L321&gt;=5000,"Medium Value","Low Value"))</f>
        <v/>
      </c>
      <c r="Z321">
        <f>IF(R321&lt;=3,"Fast",IF(R321&lt;=5,"On Time","Delayed"))</f>
        <v/>
      </c>
    </row>
    <row r="322">
      <c r="A322">
        <f>Raw_Data!A322</f>
        <v/>
      </c>
      <c r="B322" s="11">
        <f>Raw_Data!B322</f>
        <v/>
      </c>
      <c r="C322">
        <f>Raw_Data!C322</f>
        <v/>
      </c>
      <c r="D322">
        <f>Raw_Data!D322</f>
        <v/>
      </c>
      <c r="E322">
        <f>Raw_Data!E322</f>
        <v/>
      </c>
      <c r="F322">
        <f>Raw_Data!F322</f>
        <v/>
      </c>
      <c r="G322">
        <f>Raw_Data!G322</f>
        <v/>
      </c>
      <c r="H322">
        <f>Raw_Data!H322</f>
        <v/>
      </c>
      <c r="I322">
        <f>Raw_Data!I322</f>
        <v/>
      </c>
      <c r="J322" s="12">
        <f>Raw_Data!J322</f>
        <v/>
      </c>
      <c r="K322" s="13">
        <f>Raw_Data!K322</f>
        <v/>
      </c>
      <c r="L322" s="12">
        <f>Raw_Data!L322</f>
        <v/>
      </c>
      <c r="M322" s="12">
        <f>Raw_Data!M322</f>
        <v/>
      </c>
      <c r="N322" s="12">
        <f>Raw_Data!N322</f>
        <v/>
      </c>
      <c r="O322">
        <f>Raw_Data!O322</f>
        <v/>
      </c>
      <c r="P322">
        <f>Raw_Data!P322</f>
        <v/>
      </c>
      <c r="Q322">
        <f>Raw_Data!Q322</f>
        <v/>
      </c>
      <c r="R322">
        <f>Raw_Data!R322</f>
        <v/>
      </c>
      <c r="S322">
        <f>Raw_Data!S322</f>
        <v/>
      </c>
      <c r="T322">
        <f>YEAR(B322)</f>
        <v/>
      </c>
      <c r="U322">
        <f>MONTH(B322)</f>
        <v/>
      </c>
      <c r="V322">
        <f>TEXT(B322,"mmm")</f>
        <v/>
      </c>
      <c r="W322" s="15">
        <f>IFERROR(N322/L322,0)</f>
        <v/>
      </c>
      <c r="X322">
        <f>IF(K322=0,"No Discount",IF(K322&lt;=5%,"Low",IF(K322&lt;=15%,"Medium","High")))</f>
        <v/>
      </c>
      <c r="Y322">
        <f>IF(L322&gt;=20000,"High Value",IF(L322&gt;=5000,"Medium Value","Low Value"))</f>
        <v/>
      </c>
      <c r="Z322">
        <f>IF(R322&lt;=3,"Fast",IF(R322&lt;=5,"On Time","Delayed"))</f>
        <v/>
      </c>
    </row>
    <row r="323">
      <c r="A323">
        <f>Raw_Data!A323</f>
        <v/>
      </c>
      <c r="B323" s="11">
        <f>Raw_Data!B323</f>
        <v/>
      </c>
      <c r="C323">
        <f>Raw_Data!C323</f>
        <v/>
      </c>
      <c r="D323">
        <f>Raw_Data!D323</f>
        <v/>
      </c>
      <c r="E323">
        <f>Raw_Data!E323</f>
        <v/>
      </c>
      <c r="F323">
        <f>Raw_Data!F323</f>
        <v/>
      </c>
      <c r="G323">
        <f>Raw_Data!G323</f>
        <v/>
      </c>
      <c r="H323">
        <f>Raw_Data!H323</f>
        <v/>
      </c>
      <c r="I323">
        <f>Raw_Data!I323</f>
        <v/>
      </c>
      <c r="J323" s="12">
        <f>Raw_Data!J323</f>
        <v/>
      </c>
      <c r="K323" s="13">
        <f>Raw_Data!K323</f>
        <v/>
      </c>
      <c r="L323" s="12">
        <f>Raw_Data!L323</f>
        <v/>
      </c>
      <c r="M323" s="12">
        <f>Raw_Data!M323</f>
        <v/>
      </c>
      <c r="N323" s="12">
        <f>Raw_Data!N323</f>
        <v/>
      </c>
      <c r="O323">
        <f>Raw_Data!O323</f>
        <v/>
      </c>
      <c r="P323">
        <f>Raw_Data!P323</f>
        <v/>
      </c>
      <c r="Q323">
        <f>Raw_Data!Q323</f>
        <v/>
      </c>
      <c r="R323">
        <f>Raw_Data!R323</f>
        <v/>
      </c>
      <c r="S323">
        <f>Raw_Data!S323</f>
        <v/>
      </c>
      <c r="T323">
        <f>YEAR(B323)</f>
        <v/>
      </c>
      <c r="U323">
        <f>MONTH(B323)</f>
        <v/>
      </c>
      <c r="V323">
        <f>TEXT(B323,"mmm")</f>
        <v/>
      </c>
      <c r="W323" s="15">
        <f>IFERROR(N323/L323,0)</f>
        <v/>
      </c>
      <c r="X323">
        <f>IF(K323=0,"No Discount",IF(K323&lt;=5%,"Low",IF(K323&lt;=15%,"Medium","High")))</f>
        <v/>
      </c>
      <c r="Y323">
        <f>IF(L323&gt;=20000,"High Value",IF(L323&gt;=5000,"Medium Value","Low Value"))</f>
        <v/>
      </c>
      <c r="Z323">
        <f>IF(R323&lt;=3,"Fast",IF(R323&lt;=5,"On Time","Delayed"))</f>
        <v/>
      </c>
    </row>
    <row r="324">
      <c r="A324">
        <f>Raw_Data!A324</f>
        <v/>
      </c>
      <c r="B324" s="11">
        <f>Raw_Data!B324</f>
        <v/>
      </c>
      <c r="C324">
        <f>Raw_Data!C324</f>
        <v/>
      </c>
      <c r="D324">
        <f>Raw_Data!D324</f>
        <v/>
      </c>
      <c r="E324">
        <f>Raw_Data!E324</f>
        <v/>
      </c>
      <c r="F324">
        <f>Raw_Data!F324</f>
        <v/>
      </c>
      <c r="G324">
        <f>Raw_Data!G324</f>
        <v/>
      </c>
      <c r="H324">
        <f>Raw_Data!H324</f>
        <v/>
      </c>
      <c r="I324">
        <f>Raw_Data!I324</f>
        <v/>
      </c>
      <c r="J324" s="12">
        <f>Raw_Data!J324</f>
        <v/>
      </c>
      <c r="K324" s="13">
        <f>Raw_Data!K324</f>
        <v/>
      </c>
      <c r="L324" s="12">
        <f>Raw_Data!L324</f>
        <v/>
      </c>
      <c r="M324" s="12">
        <f>Raw_Data!M324</f>
        <v/>
      </c>
      <c r="N324" s="12">
        <f>Raw_Data!N324</f>
        <v/>
      </c>
      <c r="O324">
        <f>Raw_Data!O324</f>
        <v/>
      </c>
      <c r="P324">
        <f>Raw_Data!P324</f>
        <v/>
      </c>
      <c r="Q324">
        <f>Raw_Data!Q324</f>
        <v/>
      </c>
      <c r="R324">
        <f>Raw_Data!R324</f>
        <v/>
      </c>
      <c r="S324">
        <f>Raw_Data!S324</f>
        <v/>
      </c>
      <c r="T324">
        <f>YEAR(B324)</f>
        <v/>
      </c>
      <c r="U324">
        <f>MONTH(B324)</f>
        <v/>
      </c>
      <c r="V324">
        <f>TEXT(B324,"mmm")</f>
        <v/>
      </c>
      <c r="W324" s="15">
        <f>IFERROR(N324/L324,0)</f>
        <v/>
      </c>
      <c r="X324">
        <f>IF(K324=0,"No Discount",IF(K324&lt;=5%,"Low",IF(K324&lt;=15%,"Medium","High")))</f>
        <v/>
      </c>
      <c r="Y324">
        <f>IF(L324&gt;=20000,"High Value",IF(L324&gt;=5000,"Medium Value","Low Value"))</f>
        <v/>
      </c>
      <c r="Z324">
        <f>IF(R324&lt;=3,"Fast",IF(R324&lt;=5,"On Time","Delayed"))</f>
        <v/>
      </c>
    </row>
    <row r="325">
      <c r="A325">
        <f>Raw_Data!A325</f>
        <v/>
      </c>
      <c r="B325" s="11">
        <f>Raw_Data!B325</f>
        <v/>
      </c>
      <c r="C325">
        <f>Raw_Data!C325</f>
        <v/>
      </c>
      <c r="D325">
        <f>Raw_Data!D325</f>
        <v/>
      </c>
      <c r="E325">
        <f>Raw_Data!E325</f>
        <v/>
      </c>
      <c r="F325">
        <f>Raw_Data!F325</f>
        <v/>
      </c>
      <c r="G325">
        <f>Raw_Data!G325</f>
        <v/>
      </c>
      <c r="H325">
        <f>Raw_Data!H325</f>
        <v/>
      </c>
      <c r="I325">
        <f>Raw_Data!I325</f>
        <v/>
      </c>
      <c r="J325" s="12">
        <f>Raw_Data!J325</f>
        <v/>
      </c>
      <c r="K325" s="13">
        <f>Raw_Data!K325</f>
        <v/>
      </c>
      <c r="L325" s="12">
        <f>Raw_Data!L325</f>
        <v/>
      </c>
      <c r="M325" s="12">
        <f>Raw_Data!M325</f>
        <v/>
      </c>
      <c r="N325" s="12">
        <f>Raw_Data!N325</f>
        <v/>
      </c>
      <c r="O325">
        <f>Raw_Data!O325</f>
        <v/>
      </c>
      <c r="P325">
        <f>Raw_Data!P325</f>
        <v/>
      </c>
      <c r="Q325">
        <f>Raw_Data!Q325</f>
        <v/>
      </c>
      <c r="R325">
        <f>Raw_Data!R325</f>
        <v/>
      </c>
      <c r="S325">
        <f>Raw_Data!S325</f>
        <v/>
      </c>
      <c r="T325">
        <f>YEAR(B325)</f>
        <v/>
      </c>
      <c r="U325">
        <f>MONTH(B325)</f>
        <v/>
      </c>
      <c r="V325">
        <f>TEXT(B325,"mmm")</f>
        <v/>
      </c>
      <c r="W325" s="15">
        <f>IFERROR(N325/L325,0)</f>
        <v/>
      </c>
      <c r="X325">
        <f>IF(K325=0,"No Discount",IF(K325&lt;=5%,"Low",IF(K325&lt;=15%,"Medium","High")))</f>
        <v/>
      </c>
      <c r="Y325">
        <f>IF(L325&gt;=20000,"High Value",IF(L325&gt;=5000,"Medium Value","Low Value"))</f>
        <v/>
      </c>
      <c r="Z325">
        <f>IF(R325&lt;=3,"Fast",IF(R325&lt;=5,"On Time","Delayed"))</f>
        <v/>
      </c>
    </row>
    <row r="326">
      <c r="A326">
        <f>Raw_Data!A326</f>
        <v/>
      </c>
      <c r="B326" s="11">
        <f>Raw_Data!B326</f>
        <v/>
      </c>
      <c r="C326">
        <f>Raw_Data!C326</f>
        <v/>
      </c>
      <c r="D326">
        <f>Raw_Data!D326</f>
        <v/>
      </c>
      <c r="E326">
        <f>Raw_Data!E326</f>
        <v/>
      </c>
      <c r="F326">
        <f>Raw_Data!F326</f>
        <v/>
      </c>
      <c r="G326">
        <f>Raw_Data!G326</f>
        <v/>
      </c>
      <c r="H326">
        <f>Raw_Data!H326</f>
        <v/>
      </c>
      <c r="I326">
        <f>Raw_Data!I326</f>
        <v/>
      </c>
      <c r="J326" s="12">
        <f>Raw_Data!J326</f>
        <v/>
      </c>
      <c r="K326" s="13">
        <f>Raw_Data!K326</f>
        <v/>
      </c>
      <c r="L326" s="12">
        <f>Raw_Data!L326</f>
        <v/>
      </c>
      <c r="M326" s="12">
        <f>Raw_Data!M326</f>
        <v/>
      </c>
      <c r="N326" s="12">
        <f>Raw_Data!N326</f>
        <v/>
      </c>
      <c r="O326">
        <f>Raw_Data!O326</f>
        <v/>
      </c>
      <c r="P326">
        <f>Raw_Data!P326</f>
        <v/>
      </c>
      <c r="Q326">
        <f>Raw_Data!Q326</f>
        <v/>
      </c>
      <c r="R326">
        <f>Raw_Data!R326</f>
        <v/>
      </c>
      <c r="S326">
        <f>Raw_Data!S326</f>
        <v/>
      </c>
      <c r="T326">
        <f>YEAR(B326)</f>
        <v/>
      </c>
      <c r="U326">
        <f>MONTH(B326)</f>
        <v/>
      </c>
      <c r="V326">
        <f>TEXT(B326,"mmm")</f>
        <v/>
      </c>
      <c r="W326" s="15">
        <f>IFERROR(N326/L326,0)</f>
        <v/>
      </c>
      <c r="X326">
        <f>IF(K326=0,"No Discount",IF(K326&lt;=5%,"Low",IF(K326&lt;=15%,"Medium","High")))</f>
        <v/>
      </c>
      <c r="Y326">
        <f>IF(L326&gt;=20000,"High Value",IF(L326&gt;=5000,"Medium Value","Low Value"))</f>
        <v/>
      </c>
      <c r="Z326">
        <f>IF(R326&lt;=3,"Fast",IF(R326&lt;=5,"On Time","Delayed"))</f>
        <v/>
      </c>
    </row>
    <row r="327">
      <c r="A327">
        <f>Raw_Data!A327</f>
        <v/>
      </c>
      <c r="B327" s="11">
        <f>Raw_Data!B327</f>
        <v/>
      </c>
      <c r="C327">
        <f>Raw_Data!C327</f>
        <v/>
      </c>
      <c r="D327">
        <f>Raw_Data!D327</f>
        <v/>
      </c>
      <c r="E327">
        <f>Raw_Data!E327</f>
        <v/>
      </c>
      <c r="F327">
        <f>Raw_Data!F327</f>
        <v/>
      </c>
      <c r="G327">
        <f>Raw_Data!G327</f>
        <v/>
      </c>
      <c r="H327">
        <f>Raw_Data!H327</f>
        <v/>
      </c>
      <c r="I327">
        <f>Raw_Data!I327</f>
        <v/>
      </c>
      <c r="J327" s="12">
        <f>Raw_Data!J327</f>
        <v/>
      </c>
      <c r="K327" s="13">
        <f>Raw_Data!K327</f>
        <v/>
      </c>
      <c r="L327" s="12">
        <f>Raw_Data!L327</f>
        <v/>
      </c>
      <c r="M327" s="12">
        <f>Raw_Data!M327</f>
        <v/>
      </c>
      <c r="N327" s="12">
        <f>Raw_Data!N327</f>
        <v/>
      </c>
      <c r="O327">
        <f>Raw_Data!O327</f>
        <v/>
      </c>
      <c r="P327">
        <f>Raw_Data!P327</f>
        <v/>
      </c>
      <c r="Q327">
        <f>Raw_Data!Q327</f>
        <v/>
      </c>
      <c r="R327">
        <f>Raw_Data!R327</f>
        <v/>
      </c>
      <c r="S327">
        <f>Raw_Data!S327</f>
        <v/>
      </c>
      <c r="T327">
        <f>YEAR(B327)</f>
        <v/>
      </c>
      <c r="U327">
        <f>MONTH(B327)</f>
        <v/>
      </c>
      <c r="V327">
        <f>TEXT(B327,"mmm")</f>
        <v/>
      </c>
      <c r="W327" s="15">
        <f>IFERROR(N327/L327,0)</f>
        <v/>
      </c>
      <c r="X327">
        <f>IF(K327=0,"No Discount",IF(K327&lt;=5%,"Low",IF(K327&lt;=15%,"Medium","High")))</f>
        <v/>
      </c>
      <c r="Y327">
        <f>IF(L327&gt;=20000,"High Value",IF(L327&gt;=5000,"Medium Value","Low Value"))</f>
        <v/>
      </c>
      <c r="Z327">
        <f>IF(R327&lt;=3,"Fast",IF(R327&lt;=5,"On Time","Delayed"))</f>
        <v/>
      </c>
    </row>
    <row r="328">
      <c r="A328">
        <f>Raw_Data!A328</f>
        <v/>
      </c>
      <c r="B328" s="11">
        <f>Raw_Data!B328</f>
        <v/>
      </c>
      <c r="C328">
        <f>Raw_Data!C328</f>
        <v/>
      </c>
      <c r="D328">
        <f>Raw_Data!D328</f>
        <v/>
      </c>
      <c r="E328">
        <f>Raw_Data!E328</f>
        <v/>
      </c>
      <c r="F328">
        <f>Raw_Data!F328</f>
        <v/>
      </c>
      <c r="G328">
        <f>Raw_Data!G328</f>
        <v/>
      </c>
      <c r="H328">
        <f>Raw_Data!H328</f>
        <v/>
      </c>
      <c r="I328">
        <f>Raw_Data!I328</f>
        <v/>
      </c>
      <c r="J328" s="12">
        <f>Raw_Data!J328</f>
        <v/>
      </c>
      <c r="K328" s="13">
        <f>Raw_Data!K328</f>
        <v/>
      </c>
      <c r="L328" s="12">
        <f>Raw_Data!L328</f>
        <v/>
      </c>
      <c r="M328" s="12">
        <f>Raw_Data!M328</f>
        <v/>
      </c>
      <c r="N328" s="12">
        <f>Raw_Data!N328</f>
        <v/>
      </c>
      <c r="O328">
        <f>Raw_Data!O328</f>
        <v/>
      </c>
      <c r="P328">
        <f>Raw_Data!P328</f>
        <v/>
      </c>
      <c r="Q328">
        <f>Raw_Data!Q328</f>
        <v/>
      </c>
      <c r="R328">
        <f>Raw_Data!R328</f>
        <v/>
      </c>
      <c r="S328">
        <f>Raw_Data!S328</f>
        <v/>
      </c>
      <c r="T328">
        <f>YEAR(B328)</f>
        <v/>
      </c>
      <c r="U328">
        <f>MONTH(B328)</f>
        <v/>
      </c>
      <c r="V328">
        <f>TEXT(B328,"mmm")</f>
        <v/>
      </c>
      <c r="W328" s="15">
        <f>IFERROR(N328/L328,0)</f>
        <v/>
      </c>
      <c r="X328">
        <f>IF(K328=0,"No Discount",IF(K328&lt;=5%,"Low",IF(K328&lt;=15%,"Medium","High")))</f>
        <v/>
      </c>
      <c r="Y328">
        <f>IF(L328&gt;=20000,"High Value",IF(L328&gt;=5000,"Medium Value","Low Value"))</f>
        <v/>
      </c>
      <c r="Z328">
        <f>IF(R328&lt;=3,"Fast",IF(R328&lt;=5,"On Time","Delayed"))</f>
        <v/>
      </c>
    </row>
    <row r="329">
      <c r="A329">
        <f>Raw_Data!A329</f>
        <v/>
      </c>
      <c r="B329" s="11">
        <f>Raw_Data!B329</f>
        <v/>
      </c>
      <c r="C329">
        <f>Raw_Data!C329</f>
        <v/>
      </c>
      <c r="D329">
        <f>Raw_Data!D329</f>
        <v/>
      </c>
      <c r="E329">
        <f>Raw_Data!E329</f>
        <v/>
      </c>
      <c r="F329">
        <f>Raw_Data!F329</f>
        <v/>
      </c>
      <c r="G329">
        <f>Raw_Data!G329</f>
        <v/>
      </c>
      <c r="H329">
        <f>Raw_Data!H329</f>
        <v/>
      </c>
      <c r="I329">
        <f>Raw_Data!I329</f>
        <v/>
      </c>
      <c r="J329" s="12">
        <f>Raw_Data!J329</f>
        <v/>
      </c>
      <c r="K329" s="13">
        <f>Raw_Data!K329</f>
        <v/>
      </c>
      <c r="L329" s="12">
        <f>Raw_Data!L329</f>
        <v/>
      </c>
      <c r="M329" s="12">
        <f>Raw_Data!M329</f>
        <v/>
      </c>
      <c r="N329" s="12">
        <f>Raw_Data!N329</f>
        <v/>
      </c>
      <c r="O329">
        <f>Raw_Data!O329</f>
        <v/>
      </c>
      <c r="P329">
        <f>Raw_Data!P329</f>
        <v/>
      </c>
      <c r="Q329">
        <f>Raw_Data!Q329</f>
        <v/>
      </c>
      <c r="R329">
        <f>Raw_Data!R329</f>
        <v/>
      </c>
      <c r="S329">
        <f>Raw_Data!S329</f>
        <v/>
      </c>
      <c r="T329">
        <f>YEAR(B329)</f>
        <v/>
      </c>
      <c r="U329">
        <f>MONTH(B329)</f>
        <v/>
      </c>
      <c r="V329">
        <f>TEXT(B329,"mmm")</f>
        <v/>
      </c>
      <c r="W329" s="15">
        <f>IFERROR(N329/L329,0)</f>
        <v/>
      </c>
      <c r="X329">
        <f>IF(K329=0,"No Discount",IF(K329&lt;=5%,"Low",IF(K329&lt;=15%,"Medium","High")))</f>
        <v/>
      </c>
      <c r="Y329">
        <f>IF(L329&gt;=20000,"High Value",IF(L329&gt;=5000,"Medium Value","Low Value"))</f>
        <v/>
      </c>
      <c r="Z329">
        <f>IF(R329&lt;=3,"Fast",IF(R329&lt;=5,"On Time","Delayed"))</f>
        <v/>
      </c>
    </row>
    <row r="330">
      <c r="A330">
        <f>Raw_Data!A330</f>
        <v/>
      </c>
      <c r="B330" s="11">
        <f>Raw_Data!B330</f>
        <v/>
      </c>
      <c r="C330">
        <f>Raw_Data!C330</f>
        <v/>
      </c>
      <c r="D330">
        <f>Raw_Data!D330</f>
        <v/>
      </c>
      <c r="E330">
        <f>Raw_Data!E330</f>
        <v/>
      </c>
      <c r="F330">
        <f>Raw_Data!F330</f>
        <v/>
      </c>
      <c r="G330">
        <f>Raw_Data!G330</f>
        <v/>
      </c>
      <c r="H330">
        <f>Raw_Data!H330</f>
        <v/>
      </c>
      <c r="I330">
        <f>Raw_Data!I330</f>
        <v/>
      </c>
      <c r="J330" s="12">
        <f>Raw_Data!J330</f>
        <v/>
      </c>
      <c r="K330" s="13">
        <f>Raw_Data!K330</f>
        <v/>
      </c>
      <c r="L330" s="12">
        <f>Raw_Data!L330</f>
        <v/>
      </c>
      <c r="M330" s="12">
        <f>Raw_Data!M330</f>
        <v/>
      </c>
      <c r="N330" s="12">
        <f>Raw_Data!N330</f>
        <v/>
      </c>
      <c r="O330">
        <f>Raw_Data!O330</f>
        <v/>
      </c>
      <c r="P330">
        <f>Raw_Data!P330</f>
        <v/>
      </c>
      <c r="Q330">
        <f>Raw_Data!Q330</f>
        <v/>
      </c>
      <c r="R330">
        <f>Raw_Data!R330</f>
        <v/>
      </c>
      <c r="S330">
        <f>Raw_Data!S330</f>
        <v/>
      </c>
      <c r="T330">
        <f>YEAR(B330)</f>
        <v/>
      </c>
      <c r="U330">
        <f>MONTH(B330)</f>
        <v/>
      </c>
      <c r="V330">
        <f>TEXT(B330,"mmm")</f>
        <v/>
      </c>
      <c r="W330" s="15">
        <f>IFERROR(N330/L330,0)</f>
        <v/>
      </c>
      <c r="X330">
        <f>IF(K330=0,"No Discount",IF(K330&lt;=5%,"Low",IF(K330&lt;=15%,"Medium","High")))</f>
        <v/>
      </c>
      <c r="Y330">
        <f>IF(L330&gt;=20000,"High Value",IF(L330&gt;=5000,"Medium Value","Low Value"))</f>
        <v/>
      </c>
      <c r="Z330">
        <f>IF(R330&lt;=3,"Fast",IF(R330&lt;=5,"On Time","Delayed"))</f>
        <v/>
      </c>
    </row>
    <row r="331">
      <c r="A331">
        <f>Raw_Data!A331</f>
        <v/>
      </c>
      <c r="B331" s="11">
        <f>Raw_Data!B331</f>
        <v/>
      </c>
      <c r="C331">
        <f>Raw_Data!C331</f>
        <v/>
      </c>
      <c r="D331">
        <f>Raw_Data!D331</f>
        <v/>
      </c>
      <c r="E331">
        <f>Raw_Data!E331</f>
        <v/>
      </c>
      <c r="F331">
        <f>Raw_Data!F331</f>
        <v/>
      </c>
      <c r="G331">
        <f>Raw_Data!G331</f>
        <v/>
      </c>
      <c r="H331">
        <f>Raw_Data!H331</f>
        <v/>
      </c>
      <c r="I331">
        <f>Raw_Data!I331</f>
        <v/>
      </c>
      <c r="J331" s="12">
        <f>Raw_Data!J331</f>
        <v/>
      </c>
      <c r="K331" s="13">
        <f>Raw_Data!K331</f>
        <v/>
      </c>
      <c r="L331" s="12">
        <f>Raw_Data!L331</f>
        <v/>
      </c>
      <c r="M331" s="12">
        <f>Raw_Data!M331</f>
        <v/>
      </c>
      <c r="N331" s="12">
        <f>Raw_Data!N331</f>
        <v/>
      </c>
      <c r="O331">
        <f>Raw_Data!O331</f>
        <v/>
      </c>
      <c r="P331">
        <f>Raw_Data!P331</f>
        <v/>
      </c>
      <c r="Q331">
        <f>Raw_Data!Q331</f>
        <v/>
      </c>
      <c r="R331">
        <f>Raw_Data!R331</f>
        <v/>
      </c>
      <c r="S331">
        <f>Raw_Data!S331</f>
        <v/>
      </c>
      <c r="T331">
        <f>YEAR(B331)</f>
        <v/>
      </c>
      <c r="U331">
        <f>MONTH(B331)</f>
        <v/>
      </c>
      <c r="V331">
        <f>TEXT(B331,"mmm")</f>
        <v/>
      </c>
      <c r="W331" s="15">
        <f>IFERROR(N331/L331,0)</f>
        <v/>
      </c>
      <c r="X331">
        <f>IF(K331=0,"No Discount",IF(K331&lt;=5%,"Low",IF(K331&lt;=15%,"Medium","High")))</f>
        <v/>
      </c>
      <c r="Y331">
        <f>IF(L331&gt;=20000,"High Value",IF(L331&gt;=5000,"Medium Value","Low Value"))</f>
        <v/>
      </c>
      <c r="Z331">
        <f>IF(R331&lt;=3,"Fast",IF(R331&lt;=5,"On Time","Delayed"))</f>
        <v/>
      </c>
    </row>
    <row r="332">
      <c r="A332">
        <f>Raw_Data!A332</f>
        <v/>
      </c>
      <c r="B332" s="11">
        <f>Raw_Data!B332</f>
        <v/>
      </c>
      <c r="C332">
        <f>Raw_Data!C332</f>
        <v/>
      </c>
      <c r="D332">
        <f>Raw_Data!D332</f>
        <v/>
      </c>
      <c r="E332">
        <f>Raw_Data!E332</f>
        <v/>
      </c>
      <c r="F332">
        <f>Raw_Data!F332</f>
        <v/>
      </c>
      <c r="G332">
        <f>Raw_Data!G332</f>
        <v/>
      </c>
      <c r="H332">
        <f>Raw_Data!H332</f>
        <v/>
      </c>
      <c r="I332">
        <f>Raw_Data!I332</f>
        <v/>
      </c>
      <c r="J332" s="12">
        <f>Raw_Data!J332</f>
        <v/>
      </c>
      <c r="K332" s="13">
        <f>Raw_Data!K332</f>
        <v/>
      </c>
      <c r="L332" s="12">
        <f>Raw_Data!L332</f>
        <v/>
      </c>
      <c r="M332" s="12">
        <f>Raw_Data!M332</f>
        <v/>
      </c>
      <c r="N332" s="12">
        <f>Raw_Data!N332</f>
        <v/>
      </c>
      <c r="O332">
        <f>Raw_Data!O332</f>
        <v/>
      </c>
      <c r="P332">
        <f>Raw_Data!P332</f>
        <v/>
      </c>
      <c r="Q332">
        <f>Raw_Data!Q332</f>
        <v/>
      </c>
      <c r="R332">
        <f>Raw_Data!R332</f>
        <v/>
      </c>
      <c r="S332">
        <f>Raw_Data!S332</f>
        <v/>
      </c>
      <c r="T332">
        <f>YEAR(B332)</f>
        <v/>
      </c>
      <c r="U332">
        <f>MONTH(B332)</f>
        <v/>
      </c>
      <c r="V332">
        <f>TEXT(B332,"mmm")</f>
        <v/>
      </c>
      <c r="W332" s="15">
        <f>IFERROR(N332/L332,0)</f>
        <v/>
      </c>
      <c r="X332">
        <f>IF(K332=0,"No Discount",IF(K332&lt;=5%,"Low",IF(K332&lt;=15%,"Medium","High")))</f>
        <v/>
      </c>
      <c r="Y332">
        <f>IF(L332&gt;=20000,"High Value",IF(L332&gt;=5000,"Medium Value","Low Value"))</f>
        <v/>
      </c>
      <c r="Z332">
        <f>IF(R332&lt;=3,"Fast",IF(R332&lt;=5,"On Time","Delayed"))</f>
        <v/>
      </c>
    </row>
    <row r="333">
      <c r="A333">
        <f>Raw_Data!A333</f>
        <v/>
      </c>
      <c r="B333" s="11">
        <f>Raw_Data!B333</f>
        <v/>
      </c>
      <c r="C333">
        <f>Raw_Data!C333</f>
        <v/>
      </c>
      <c r="D333">
        <f>Raw_Data!D333</f>
        <v/>
      </c>
      <c r="E333">
        <f>Raw_Data!E333</f>
        <v/>
      </c>
      <c r="F333">
        <f>Raw_Data!F333</f>
        <v/>
      </c>
      <c r="G333">
        <f>Raw_Data!G333</f>
        <v/>
      </c>
      <c r="H333">
        <f>Raw_Data!H333</f>
        <v/>
      </c>
      <c r="I333">
        <f>Raw_Data!I333</f>
        <v/>
      </c>
      <c r="J333" s="12">
        <f>Raw_Data!J333</f>
        <v/>
      </c>
      <c r="K333" s="13">
        <f>Raw_Data!K333</f>
        <v/>
      </c>
      <c r="L333" s="12">
        <f>Raw_Data!L333</f>
        <v/>
      </c>
      <c r="M333" s="12">
        <f>Raw_Data!M333</f>
        <v/>
      </c>
      <c r="N333" s="12">
        <f>Raw_Data!N333</f>
        <v/>
      </c>
      <c r="O333">
        <f>Raw_Data!O333</f>
        <v/>
      </c>
      <c r="P333">
        <f>Raw_Data!P333</f>
        <v/>
      </c>
      <c r="Q333">
        <f>Raw_Data!Q333</f>
        <v/>
      </c>
      <c r="R333">
        <f>Raw_Data!R333</f>
        <v/>
      </c>
      <c r="S333">
        <f>Raw_Data!S333</f>
        <v/>
      </c>
      <c r="T333">
        <f>YEAR(B333)</f>
        <v/>
      </c>
      <c r="U333">
        <f>MONTH(B333)</f>
        <v/>
      </c>
      <c r="V333">
        <f>TEXT(B333,"mmm")</f>
        <v/>
      </c>
      <c r="W333" s="15">
        <f>IFERROR(N333/L333,0)</f>
        <v/>
      </c>
      <c r="X333">
        <f>IF(K333=0,"No Discount",IF(K333&lt;=5%,"Low",IF(K333&lt;=15%,"Medium","High")))</f>
        <v/>
      </c>
      <c r="Y333">
        <f>IF(L333&gt;=20000,"High Value",IF(L333&gt;=5000,"Medium Value","Low Value"))</f>
        <v/>
      </c>
      <c r="Z333">
        <f>IF(R333&lt;=3,"Fast",IF(R333&lt;=5,"On Time","Delayed"))</f>
        <v/>
      </c>
    </row>
    <row r="334">
      <c r="A334">
        <f>Raw_Data!A334</f>
        <v/>
      </c>
      <c r="B334" s="11">
        <f>Raw_Data!B334</f>
        <v/>
      </c>
      <c r="C334">
        <f>Raw_Data!C334</f>
        <v/>
      </c>
      <c r="D334">
        <f>Raw_Data!D334</f>
        <v/>
      </c>
      <c r="E334">
        <f>Raw_Data!E334</f>
        <v/>
      </c>
      <c r="F334">
        <f>Raw_Data!F334</f>
        <v/>
      </c>
      <c r="G334">
        <f>Raw_Data!G334</f>
        <v/>
      </c>
      <c r="H334">
        <f>Raw_Data!H334</f>
        <v/>
      </c>
      <c r="I334">
        <f>Raw_Data!I334</f>
        <v/>
      </c>
      <c r="J334" s="12">
        <f>Raw_Data!J334</f>
        <v/>
      </c>
      <c r="K334" s="13">
        <f>Raw_Data!K334</f>
        <v/>
      </c>
      <c r="L334" s="12">
        <f>Raw_Data!L334</f>
        <v/>
      </c>
      <c r="M334" s="12">
        <f>Raw_Data!M334</f>
        <v/>
      </c>
      <c r="N334" s="12">
        <f>Raw_Data!N334</f>
        <v/>
      </c>
      <c r="O334">
        <f>Raw_Data!O334</f>
        <v/>
      </c>
      <c r="P334">
        <f>Raw_Data!P334</f>
        <v/>
      </c>
      <c r="Q334">
        <f>Raw_Data!Q334</f>
        <v/>
      </c>
      <c r="R334">
        <f>Raw_Data!R334</f>
        <v/>
      </c>
      <c r="S334">
        <f>Raw_Data!S334</f>
        <v/>
      </c>
      <c r="T334">
        <f>YEAR(B334)</f>
        <v/>
      </c>
      <c r="U334">
        <f>MONTH(B334)</f>
        <v/>
      </c>
      <c r="V334">
        <f>TEXT(B334,"mmm")</f>
        <v/>
      </c>
      <c r="W334" s="15">
        <f>IFERROR(N334/L334,0)</f>
        <v/>
      </c>
      <c r="X334">
        <f>IF(K334=0,"No Discount",IF(K334&lt;=5%,"Low",IF(K334&lt;=15%,"Medium","High")))</f>
        <v/>
      </c>
      <c r="Y334">
        <f>IF(L334&gt;=20000,"High Value",IF(L334&gt;=5000,"Medium Value","Low Value"))</f>
        <v/>
      </c>
      <c r="Z334">
        <f>IF(R334&lt;=3,"Fast",IF(R334&lt;=5,"On Time","Delayed"))</f>
        <v/>
      </c>
    </row>
    <row r="335">
      <c r="A335">
        <f>Raw_Data!A335</f>
        <v/>
      </c>
      <c r="B335" s="11">
        <f>Raw_Data!B335</f>
        <v/>
      </c>
      <c r="C335">
        <f>Raw_Data!C335</f>
        <v/>
      </c>
      <c r="D335">
        <f>Raw_Data!D335</f>
        <v/>
      </c>
      <c r="E335">
        <f>Raw_Data!E335</f>
        <v/>
      </c>
      <c r="F335">
        <f>Raw_Data!F335</f>
        <v/>
      </c>
      <c r="G335">
        <f>Raw_Data!G335</f>
        <v/>
      </c>
      <c r="H335">
        <f>Raw_Data!H335</f>
        <v/>
      </c>
      <c r="I335">
        <f>Raw_Data!I335</f>
        <v/>
      </c>
      <c r="J335" s="12">
        <f>Raw_Data!J335</f>
        <v/>
      </c>
      <c r="K335" s="13">
        <f>Raw_Data!K335</f>
        <v/>
      </c>
      <c r="L335" s="12">
        <f>Raw_Data!L335</f>
        <v/>
      </c>
      <c r="M335" s="12">
        <f>Raw_Data!M335</f>
        <v/>
      </c>
      <c r="N335" s="12">
        <f>Raw_Data!N335</f>
        <v/>
      </c>
      <c r="O335">
        <f>Raw_Data!O335</f>
        <v/>
      </c>
      <c r="P335">
        <f>Raw_Data!P335</f>
        <v/>
      </c>
      <c r="Q335">
        <f>Raw_Data!Q335</f>
        <v/>
      </c>
      <c r="R335">
        <f>Raw_Data!R335</f>
        <v/>
      </c>
      <c r="S335">
        <f>Raw_Data!S335</f>
        <v/>
      </c>
      <c r="T335">
        <f>YEAR(B335)</f>
        <v/>
      </c>
      <c r="U335">
        <f>MONTH(B335)</f>
        <v/>
      </c>
      <c r="V335">
        <f>TEXT(B335,"mmm")</f>
        <v/>
      </c>
      <c r="W335" s="15">
        <f>IFERROR(N335/L335,0)</f>
        <v/>
      </c>
      <c r="X335">
        <f>IF(K335=0,"No Discount",IF(K335&lt;=5%,"Low",IF(K335&lt;=15%,"Medium","High")))</f>
        <v/>
      </c>
      <c r="Y335">
        <f>IF(L335&gt;=20000,"High Value",IF(L335&gt;=5000,"Medium Value","Low Value"))</f>
        <v/>
      </c>
      <c r="Z335">
        <f>IF(R335&lt;=3,"Fast",IF(R335&lt;=5,"On Time","Delayed"))</f>
        <v/>
      </c>
    </row>
    <row r="336">
      <c r="A336">
        <f>Raw_Data!A336</f>
        <v/>
      </c>
      <c r="B336" s="11">
        <f>Raw_Data!B336</f>
        <v/>
      </c>
      <c r="C336">
        <f>Raw_Data!C336</f>
        <v/>
      </c>
      <c r="D336">
        <f>Raw_Data!D336</f>
        <v/>
      </c>
      <c r="E336">
        <f>Raw_Data!E336</f>
        <v/>
      </c>
      <c r="F336">
        <f>Raw_Data!F336</f>
        <v/>
      </c>
      <c r="G336">
        <f>Raw_Data!G336</f>
        <v/>
      </c>
      <c r="H336">
        <f>Raw_Data!H336</f>
        <v/>
      </c>
      <c r="I336">
        <f>Raw_Data!I336</f>
        <v/>
      </c>
      <c r="J336" s="12">
        <f>Raw_Data!J336</f>
        <v/>
      </c>
      <c r="K336" s="13">
        <f>Raw_Data!K336</f>
        <v/>
      </c>
      <c r="L336" s="12">
        <f>Raw_Data!L336</f>
        <v/>
      </c>
      <c r="M336" s="12">
        <f>Raw_Data!M336</f>
        <v/>
      </c>
      <c r="N336" s="12">
        <f>Raw_Data!N336</f>
        <v/>
      </c>
      <c r="O336">
        <f>Raw_Data!O336</f>
        <v/>
      </c>
      <c r="P336">
        <f>Raw_Data!P336</f>
        <v/>
      </c>
      <c r="Q336">
        <f>Raw_Data!Q336</f>
        <v/>
      </c>
      <c r="R336">
        <f>Raw_Data!R336</f>
        <v/>
      </c>
      <c r="S336">
        <f>Raw_Data!S336</f>
        <v/>
      </c>
      <c r="T336">
        <f>YEAR(B336)</f>
        <v/>
      </c>
      <c r="U336">
        <f>MONTH(B336)</f>
        <v/>
      </c>
      <c r="V336">
        <f>TEXT(B336,"mmm")</f>
        <v/>
      </c>
      <c r="W336" s="15">
        <f>IFERROR(N336/L336,0)</f>
        <v/>
      </c>
      <c r="X336">
        <f>IF(K336=0,"No Discount",IF(K336&lt;=5%,"Low",IF(K336&lt;=15%,"Medium","High")))</f>
        <v/>
      </c>
      <c r="Y336">
        <f>IF(L336&gt;=20000,"High Value",IF(L336&gt;=5000,"Medium Value","Low Value"))</f>
        <v/>
      </c>
      <c r="Z336">
        <f>IF(R336&lt;=3,"Fast",IF(R336&lt;=5,"On Time","Delayed"))</f>
        <v/>
      </c>
    </row>
    <row r="337">
      <c r="A337">
        <f>Raw_Data!A337</f>
        <v/>
      </c>
      <c r="B337" s="11">
        <f>Raw_Data!B337</f>
        <v/>
      </c>
      <c r="C337">
        <f>Raw_Data!C337</f>
        <v/>
      </c>
      <c r="D337">
        <f>Raw_Data!D337</f>
        <v/>
      </c>
      <c r="E337">
        <f>Raw_Data!E337</f>
        <v/>
      </c>
      <c r="F337">
        <f>Raw_Data!F337</f>
        <v/>
      </c>
      <c r="G337">
        <f>Raw_Data!G337</f>
        <v/>
      </c>
      <c r="H337">
        <f>Raw_Data!H337</f>
        <v/>
      </c>
      <c r="I337">
        <f>Raw_Data!I337</f>
        <v/>
      </c>
      <c r="J337" s="12">
        <f>Raw_Data!J337</f>
        <v/>
      </c>
      <c r="K337" s="13">
        <f>Raw_Data!K337</f>
        <v/>
      </c>
      <c r="L337" s="12">
        <f>Raw_Data!L337</f>
        <v/>
      </c>
      <c r="M337" s="12">
        <f>Raw_Data!M337</f>
        <v/>
      </c>
      <c r="N337" s="12">
        <f>Raw_Data!N337</f>
        <v/>
      </c>
      <c r="O337">
        <f>Raw_Data!O337</f>
        <v/>
      </c>
      <c r="P337">
        <f>Raw_Data!P337</f>
        <v/>
      </c>
      <c r="Q337">
        <f>Raw_Data!Q337</f>
        <v/>
      </c>
      <c r="R337">
        <f>Raw_Data!R337</f>
        <v/>
      </c>
      <c r="S337">
        <f>Raw_Data!S337</f>
        <v/>
      </c>
      <c r="T337">
        <f>YEAR(B337)</f>
        <v/>
      </c>
      <c r="U337">
        <f>MONTH(B337)</f>
        <v/>
      </c>
      <c r="V337">
        <f>TEXT(B337,"mmm")</f>
        <v/>
      </c>
      <c r="W337" s="15">
        <f>IFERROR(N337/L337,0)</f>
        <v/>
      </c>
      <c r="X337">
        <f>IF(K337=0,"No Discount",IF(K337&lt;=5%,"Low",IF(K337&lt;=15%,"Medium","High")))</f>
        <v/>
      </c>
      <c r="Y337">
        <f>IF(L337&gt;=20000,"High Value",IF(L337&gt;=5000,"Medium Value","Low Value"))</f>
        <v/>
      </c>
      <c r="Z337">
        <f>IF(R337&lt;=3,"Fast",IF(R337&lt;=5,"On Time","Delayed"))</f>
        <v/>
      </c>
    </row>
    <row r="338">
      <c r="A338">
        <f>Raw_Data!A338</f>
        <v/>
      </c>
      <c r="B338" s="11">
        <f>Raw_Data!B338</f>
        <v/>
      </c>
      <c r="C338">
        <f>Raw_Data!C338</f>
        <v/>
      </c>
      <c r="D338">
        <f>Raw_Data!D338</f>
        <v/>
      </c>
      <c r="E338">
        <f>Raw_Data!E338</f>
        <v/>
      </c>
      <c r="F338">
        <f>Raw_Data!F338</f>
        <v/>
      </c>
      <c r="G338">
        <f>Raw_Data!G338</f>
        <v/>
      </c>
      <c r="H338">
        <f>Raw_Data!H338</f>
        <v/>
      </c>
      <c r="I338">
        <f>Raw_Data!I338</f>
        <v/>
      </c>
      <c r="J338" s="12">
        <f>Raw_Data!J338</f>
        <v/>
      </c>
      <c r="K338" s="13">
        <f>Raw_Data!K338</f>
        <v/>
      </c>
      <c r="L338" s="12">
        <f>Raw_Data!L338</f>
        <v/>
      </c>
      <c r="M338" s="12">
        <f>Raw_Data!M338</f>
        <v/>
      </c>
      <c r="N338" s="12">
        <f>Raw_Data!N338</f>
        <v/>
      </c>
      <c r="O338">
        <f>Raw_Data!O338</f>
        <v/>
      </c>
      <c r="P338">
        <f>Raw_Data!P338</f>
        <v/>
      </c>
      <c r="Q338">
        <f>Raw_Data!Q338</f>
        <v/>
      </c>
      <c r="R338">
        <f>Raw_Data!R338</f>
        <v/>
      </c>
      <c r="S338">
        <f>Raw_Data!S338</f>
        <v/>
      </c>
      <c r="T338">
        <f>YEAR(B338)</f>
        <v/>
      </c>
      <c r="U338">
        <f>MONTH(B338)</f>
        <v/>
      </c>
      <c r="V338">
        <f>TEXT(B338,"mmm")</f>
        <v/>
      </c>
      <c r="W338" s="15">
        <f>IFERROR(N338/L338,0)</f>
        <v/>
      </c>
      <c r="X338">
        <f>IF(K338=0,"No Discount",IF(K338&lt;=5%,"Low",IF(K338&lt;=15%,"Medium","High")))</f>
        <v/>
      </c>
      <c r="Y338">
        <f>IF(L338&gt;=20000,"High Value",IF(L338&gt;=5000,"Medium Value","Low Value"))</f>
        <v/>
      </c>
      <c r="Z338">
        <f>IF(R338&lt;=3,"Fast",IF(R338&lt;=5,"On Time","Delayed"))</f>
        <v/>
      </c>
    </row>
    <row r="339">
      <c r="A339">
        <f>Raw_Data!A339</f>
        <v/>
      </c>
      <c r="B339" s="11">
        <f>Raw_Data!B339</f>
        <v/>
      </c>
      <c r="C339">
        <f>Raw_Data!C339</f>
        <v/>
      </c>
      <c r="D339">
        <f>Raw_Data!D339</f>
        <v/>
      </c>
      <c r="E339">
        <f>Raw_Data!E339</f>
        <v/>
      </c>
      <c r="F339">
        <f>Raw_Data!F339</f>
        <v/>
      </c>
      <c r="G339">
        <f>Raw_Data!G339</f>
        <v/>
      </c>
      <c r="H339">
        <f>Raw_Data!H339</f>
        <v/>
      </c>
      <c r="I339">
        <f>Raw_Data!I339</f>
        <v/>
      </c>
      <c r="J339" s="12">
        <f>Raw_Data!J339</f>
        <v/>
      </c>
      <c r="K339" s="13">
        <f>Raw_Data!K339</f>
        <v/>
      </c>
      <c r="L339" s="12">
        <f>Raw_Data!L339</f>
        <v/>
      </c>
      <c r="M339" s="12">
        <f>Raw_Data!M339</f>
        <v/>
      </c>
      <c r="N339" s="12">
        <f>Raw_Data!N339</f>
        <v/>
      </c>
      <c r="O339">
        <f>Raw_Data!O339</f>
        <v/>
      </c>
      <c r="P339">
        <f>Raw_Data!P339</f>
        <v/>
      </c>
      <c r="Q339">
        <f>Raw_Data!Q339</f>
        <v/>
      </c>
      <c r="R339">
        <f>Raw_Data!R339</f>
        <v/>
      </c>
      <c r="S339">
        <f>Raw_Data!S339</f>
        <v/>
      </c>
      <c r="T339">
        <f>YEAR(B339)</f>
        <v/>
      </c>
      <c r="U339">
        <f>MONTH(B339)</f>
        <v/>
      </c>
      <c r="V339">
        <f>TEXT(B339,"mmm")</f>
        <v/>
      </c>
      <c r="W339" s="15">
        <f>IFERROR(N339/L339,0)</f>
        <v/>
      </c>
      <c r="X339">
        <f>IF(K339=0,"No Discount",IF(K339&lt;=5%,"Low",IF(K339&lt;=15%,"Medium","High")))</f>
        <v/>
      </c>
      <c r="Y339">
        <f>IF(L339&gt;=20000,"High Value",IF(L339&gt;=5000,"Medium Value","Low Value"))</f>
        <v/>
      </c>
      <c r="Z339">
        <f>IF(R339&lt;=3,"Fast",IF(R339&lt;=5,"On Time","Delayed"))</f>
        <v/>
      </c>
    </row>
    <row r="340">
      <c r="A340">
        <f>Raw_Data!A340</f>
        <v/>
      </c>
      <c r="B340" s="11">
        <f>Raw_Data!B340</f>
        <v/>
      </c>
      <c r="C340">
        <f>Raw_Data!C340</f>
        <v/>
      </c>
      <c r="D340">
        <f>Raw_Data!D340</f>
        <v/>
      </c>
      <c r="E340">
        <f>Raw_Data!E340</f>
        <v/>
      </c>
      <c r="F340">
        <f>Raw_Data!F340</f>
        <v/>
      </c>
      <c r="G340">
        <f>Raw_Data!G340</f>
        <v/>
      </c>
      <c r="H340">
        <f>Raw_Data!H340</f>
        <v/>
      </c>
      <c r="I340">
        <f>Raw_Data!I340</f>
        <v/>
      </c>
      <c r="J340" s="12">
        <f>Raw_Data!J340</f>
        <v/>
      </c>
      <c r="K340" s="13">
        <f>Raw_Data!K340</f>
        <v/>
      </c>
      <c r="L340" s="12">
        <f>Raw_Data!L340</f>
        <v/>
      </c>
      <c r="M340" s="12">
        <f>Raw_Data!M340</f>
        <v/>
      </c>
      <c r="N340" s="12">
        <f>Raw_Data!N340</f>
        <v/>
      </c>
      <c r="O340">
        <f>Raw_Data!O340</f>
        <v/>
      </c>
      <c r="P340">
        <f>Raw_Data!P340</f>
        <v/>
      </c>
      <c r="Q340">
        <f>Raw_Data!Q340</f>
        <v/>
      </c>
      <c r="R340">
        <f>Raw_Data!R340</f>
        <v/>
      </c>
      <c r="S340">
        <f>Raw_Data!S340</f>
        <v/>
      </c>
      <c r="T340">
        <f>YEAR(B340)</f>
        <v/>
      </c>
      <c r="U340">
        <f>MONTH(B340)</f>
        <v/>
      </c>
      <c r="V340">
        <f>TEXT(B340,"mmm")</f>
        <v/>
      </c>
      <c r="W340" s="15">
        <f>IFERROR(N340/L340,0)</f>
        <v/>
      </c>
      <c r="X340">
        <f>IF(K340=0,"No Discount",IF(K340&lt;=5%,"Low",IF(K340&lt;=15%,"Medium","High")))</f>
        <v/>
      </c>
      <c r="Y340">
        <f>IF(L340&gt;=20000,"High Value",IF(L340&gt;=5000,"Medium Value","Low Value"))</f>
        <v/>
      </c>
      <c r="Z340">
        <f>IF(R340&lt;=3,"Fast",IF(R340&lt;=5,"On Time","Delayed"))</f>
        <v/>
      </c>
    </row>
    <row r="341">
      <c r="A341">
        <f>Raw_Data!A341</f>
        <v/>
      </c>
      <c r="B341" s="11">
        <f>Raw_Data!B341</f>
        <v/>
      </c>
      <c r="C341">
        <f>Raw_Data!C341</f>
        <v/>
      </c>
      <c r="D341">
        <f>Raw_Data!D341</f>
        <v/>
      </c>
      <c r="E341">
        <f>Raw_Data!E341</f>
        <v/>
      </c>
      <c r="F341">
        <f>Raw_Data!F341</f>
        <v/>
      </c>
      <c r="G341">
        <f>Raw_Data!G341</f>
        <v/>
      </c>
      <c r="H341">
        <f>Raw_Data!H341</f>
        <v/>
      </c>
      <c r="I341">
        <f>Raw_Data!I341</f>
        <v/>
      </c>
      <c r="J341" s="12">
        <f>Raw_Data!J341</f>
        <v/>
      </c>
      <c r="K341" s="13">
        <f>Raw_Data!K341</f>
        <v/>
      </c>
      <c r="L341" s="12">
        <f>Raw_Data!L341</f>
        <v/>
      </c>
      <c r="M341" s="12">
        <f>Raw_Data!M341</f>
        <v/>
      </c>
      <c r="N341" s="12">
        <f>Raw_Data!N341</f>
        <v/>
      </c>
      <c r="O341">
        <f>Raw_Data!O341</f>
        <v/>
      </c>
      <c r="P341">
        <f>Raw_Data!P341</f>
        <v/>
      </c>
      <c r="Q341">
        <f>Raw_Data!Q341</f>
        <v/>
      </c>
      <c r="R341">
        <f>Raw_Data!R341</f>
        <v/>
      </c>
      <c r="S341">
        <f>Raw_Data!S341</f>
        <v/>
      </c>
      <c r="T341">
        <f>YEAR(B341)</f>
        <v/>
      </c>
      <c r="U341">
        <f>MONTH(B341)</f>
        <v/>
      </c>
      <c r="V341">
        <f>TEXT(B341,"mmm")</f>
        <v/>
      </c>
      <c r="W341" s="15">
        <f>IFERROR(N341/L341,0)</f>
        <v/>
      </c>
      <c r="X341">
        <f>IF(K341=0,"No Discount",IF(K341&lt;=5%,"Low",IF(K341&lt;=15%,"Medium","High")))</f>
        <v/>
      </c>
      <c r="Y341">
        <f>IF(L341&gt;=20000,"High Value",IF(L341&gt;=5000,"Medium Value","Low Value"))</f>
        <v/>
      </c>
      <c r="Z341">
        <f>IF(R341&lt;=3,"Fast",IF(R341&lt;=5,"On Time","Delayed"))</f>
        <v/>
      </c>
    </row>
    <row r="342">
      <c r="A342">
        <f>Raw_Data!A342</f>
        <v/>
      </c>
      <c r="B342" s="11">
        <f>Raw_Data!B342</f>
        <v/>
      </c>
      <c r="C342">
        <f>Raw_Data!C342</f>
        <v/>
      </c>
      <c r="D342">
        <f>Raw_Data!D342</f>
        <v/>
      </c>
      <c r="E342">
        <f>Raw_Data!E342</f>
        <v/>
      </c>
      <c r="F342">
        <f>Raw_Data!F342</f>
        <v/>
      </c>
      <c r="G342">
        <f>Raw_Data!G342</f>
        <v/>
      </c>
      <c r="H342">
        <f>Raw_Data!H342</f>
        <v/>
      </c>
      <c r="I342">
        <f>Raw_Data!I342</f>
        <v/>
      </c>
      <c r="J342" s="12">
        <f>Raw_Data!J342</f>
        <v/>
      </c>
      <c r="K342" s="13">
        <f>Raw_Data!K342</f>
        <v/>
      </c>
      <c r="L342" s="12">
        <f>Raw_Data!L342</f>
        <v/>
      </c>
      <c r="M342" s="12">
        <f>Raw_Data!M342</f>
        <v/>
      </c>
      <c r="N342" s="12">
        <f>Raw_Data!N342</f>
        <v/>
      </c>
      <c r="O342">
        <f>Raw_Data!O342</f>
        <v/>
      </c>
      <c r="P342">
        <f>Raw_Data!P342</f>
        <v/>
      </c>
      <c r="Q342">
        <f>Raw_Data!Q342</f>
        <v/>
      </c>
      <c r="R342">
        <f>Raw_Data!R342</f>
        <v/>
      </c>
      <c r="S342">
        <f>Raw_Data!S342</f>
        <v/>
      </c>
      <c r="T342">
        <f>YEAR(B342)</f>
        <v/>
      </c>
      <c r="U342">
        <f>MONTH(B342)</f>
        <v/>
      </c>
      <c r="V342">
        <f>TEXT(B342,"mmm")</f>
        <v/>
      </c>
      <c r="W342" s="15">
        <f>IFERROR(N342/L342,0)</f>
        <v/>
      </c>
      <c r="X342">
        <f>IF(K342=0,"No Discount",IF(K342&lt;=5%,"Low",IF(K342&lt;=15%,"Medium","High")))</f>
        <v/>
      </c>
      <c r="Y342">
        <f>IF(L342&gt;=20000,"High Value",IF(L342&gt;=5000,"Medium Value","Low Value"))</f>
        <v/>
      </c>
      <c r="Z342">
        <f>IF(R342&lt;=3,"Fast",IF(R342&lt;=5,"On Time","Delayed"))</f>
        <v/>
      </c>
    </row>
    <row r="343">
      <c r="A343">
        <f>Raw_Data!A343</f>
        <v/>
      </c>
      <c r="B343" s="11">
        <f>Raw_Data!B343</f>
        <v/>
      </c>
      <c r="C343">
        <f>Raw_Data!C343</f>
        <v/>
      </c>
      <c r="D343">
        <f>Raw_Data!D343</f>
        <v/>
      </c>
      <c r="E343">
        <f>Raw_Data!E343</f>
        <v/>
      </c>
      <c r="F343">
        <f>Raw_Data!F343</f>
        <v/>
      </c>
      <c r="G343">
        <f>Raw_Data!G343</f>
        <v/>
      </c>
      <c r="H343">
        <f>Raw_Data!H343</f>
        <v/>
      </c>
      <c r="I343">
        <f>Raw_Data!I343</f>
        <v/>
      </c>
      <c r="J343" s="12">
        <f>Raw_Data!J343</f>
        <v/>
      </c>
      <c r="K343" s="13">
        <f>Raw_Data!K343</f>
        <v/>
      </c>
      <c r="L343" s="12">
        <f>Raw_Data!L343</f>
        <v/>
      </c>
      <c r="M343" s="12">
        <f>Raw_Data!M343</f>
        <v/>
      </c>
      <c r="N343" s="12">
        <f>Raw_Data!N343</f>
        <v/>
      </c>
      <c r="O343">
        <f>Raw_Data!O343</f>
        <v/>
      </c>
      <c r="P343">
        <f>Raw_Data!P343</f>
        <v/>
      </c>
      <c r="Q343">
        <f>Raw_Data!Q343</f>
        <v/>
      </c>
      <c r="R343">
        <f>Raw_Data!R343</f>
        <v/>
      </c>
      <c r="S343">
        <f>Raw_Data!S343</f>
        <v/>
      </c>
      <c r="T343">
        <f>YEAR(B343)</f>
        <v/>
      </c>
      <c r="U343">
        <f>MONTH(B343)</f>
        <v/>
      </c>
      <c r="V343">
        <f>TEXT(B343,"mmm")</f>
        <v/>
      </c>
      <c r="W343" s="15">
        <f>IFERROR(N343/L343,0)</f>
        <v/>
      </c>
      <c r="X343">
        <f>IF(K343=0,"No Discount",IF(K343&lt;=5%,"Low",IF(K343&lt;=15%,"Medium","High")))</f>
        <v/>
      </c>
      <c r="Y343">
        <f>IF(L343&gt;=20000,"High Value",IF(L343&gt;=5000,"Medium Value","Low Value"))</f>
        <v/>
      </c>
      <c r="Z343">
        <f>IF(R343&lt;=3,"Fast",IF(R343&lt;=5,"On Time","Delayed"))</f>
        <v/>
      </c>
    </row>
    <row r="344">
      <c r="A344">
        <f>Raw_Data!A344</f>
        <v/>
      </c>
      <c r="B344" s="11">
        <f>Raw_Data!B344</f>
        <v/>
      </c>
      <c r="C344">
        <f>Raw_Data!C344</f>
        <v/>
      </c>
      <c r="D344">
        <f>Raw_Data!D344</f>
        <v/>
      </c>
      <c r="E344">
        <f>Raw_Data!E344</f>
        <v/>
      </c>
      <c r="F344">
        <f>Raw_Data!F344</f>
        <v/>
      </c>
      <c r="G344">
        <f>Raw_Data!G344</f>
        <v/>
      </c>
      <c r="H344">
        <f>Raw_Data!H344</f>
        <v/>
      </c>
      <c r="I344">
        <f>Raw_Data!I344</f>
        <v/>
      </c>
      <c r="J344" s="12">
        <f>Raw_Data!J344</f>
        <v/>
      </c>
      <c r="K344" s="13">
        <f>Raw_Data!K344</f>
        <v/>
      </c>
      <c r="L344" s="12">
        <f>Raw_Data!L344</f>
        <v/>
      </c>
      <c r="M344" s="12">
        <f>Raw_Data!M344</f>
        <v/>
      </c>
      <c r="N344" s="12">
        <f>Raw_Data!N344</f>
        <v/>
      </c>
      <c r="O344">
        <f>Raw_Data!O344</f>
        <v/>
      </c>
      <c r="P344">
        <f>Raw_Data!P344</f>
        <v/>
      </c>
      <c r="Q344">
        <f>Raw_Data!Q344</f>
        <v/>
      </c>
      <c r="R344">
        <f>Raw_Data!R344</f>
        <v/>
      </c>
      <c r="S344">
        <f>Raw_Data!S344</f>
        <v/>
      </c>
      <c r="T344">
        <f>YEAR(B344)</f>
        <v/>
      </c>
      <c r="U344">
        <f>MONTH(B344)</f>
        <v/>
      </c>
      <c r="V344">
        <f>TEXT(B344,"mmm")</f>
        <v/>
      </c>
      <c r="W344" s="15">
        <f>IFERROR(N344/L344,0)</f>
        <v/>
      </c>
      <c r="X344">
        <f>IF(K344=0,"No Discount",IF(K344&lt;=5%,"Low",IF(K344&lt;=15%,"Medium","High")))</f>
        <v/>
      </c>
      <c r="Y344">
        <f>IF(L344&gt;=20000,"High Value",IF(L344&gt;=5000,"Medium Value","Low Value"))</f>
        <v/>
      </c>
      <c r="Z344">
        <f>IF(R344&lt;=3,"Fast",IF(R344&lt;=5,"On Time","Delayed"))</f>
        <v/>
      </c>
    </row>
    <row r="345">
      <c r="A345">
        <f>Raw_Data!A345</f>
        <v/>
      </c>
      <c r="B345" s="11">
        <f>Raw_Data!B345</f>
        <v/>
      </c>
      <c r="C345">
        <f>Raw_Data!C345</f>
        <v/>
      </c>
      <c r="D345">
        <f>Raw_Data!D345</f>
        <v/>
      </c>
      <c r="E345">
        <f>Raw_Data!E345</f>
        <v/>
      </c>
      <c r="F345">
        <f>Raw_Data!F345</f>
        <v/>
      </c>
      <c r="G345">
        <f>Raw_Data!G345</f>
        <v/>
      </c>
      <c r="H345">
        <f>Raw_Data!H345</f>
        <v/>
      </c>
      <c r="I345">
        <f>Raw_Data!I345</f>
        <v/>
      </c>
      <c r="J345" s="12">
        <f>Raw_Data!J345</f>
        <v/>
      </c>
      <c r="K345" s="13">
        <f>Raw_Data!K345</f>
        <v/>
      </c>
      <c r="L345" s="12">
        <f>Raw_Data!L345</f>
        <v/>
      </c>
      <c r="M345" s="12">
        <f>Raw_Data!M345</f>
        <v/>
      </c>
      <c r="N345" s="12">
        <f>Raw_Data!N345</f>
        <v/>
      </c>
      <c r="O345">
        <f>Raw_Data!O345</f>
        <v/>
      </c>
      <c r="P345">
        <f>Raw_Data!P345</f>
        <v/>
      </c>
      <c r="Q345">
        <f>Raw_Data!Q345</f>
        <v/>
      </c>
      <c r="R345">
        <f>Raw_Data!R345</f>
        <v/>
      </c>
      <c r="S345">
        <f>Raw_Data!S345</f>
        <v/>
      </c>
      <c r="T345">
        <f>YEAR(B345)</f>
        <v/>
      </c>
      <c r="U345">
        <f>MONTH(B345)</f>
        <v/>
      </c>
      <c r="V345">
        <f>TEXT(B345,"mmm")</f>
        <v/>
      </c>
      <c r="W345" s="15">
        <f>IFERROR(N345/L345,0)</f>
        <v/>
      </c>
      <c r="X345">
        <f>IF(K345=0,"No Discount",IF(K345&lt;=5%,"Low",IF(K345&lt;=15%,"Medium","High")))</f>
        <v/>
      </c>
      <c r="Y345">
        <f>IF(L345&gt;=20000,"High Value",IF(L345&gt;=5000,"Medium Value","Low Value"))</f>
        <v/>
      </c>
      <c r="Z345">
        <f>IF(R345&lt;=3,"Fast",IF(R345&lt;=5,"On Time","Delayed"))</f>
        <v/>
      </c>
    </row>
    <row r="346">
      <c r="A346">
        <f>Raw_Data!A346</f>
        <v/>
      </c>
      <c r="B346" s="11">
        <f>Raw_Data!B346</f>
        <v/>
      </c>
      <c r="C346">
        <f>Raw_Data!C346</f>
        <v/>
      </c>
      <c r="D346">
        <f>Raw_Data!D346</f>
        <v/>
      </c>
      <c r="E346">
        <f>Raw_Data!E346</f>
        <v/>
      </c>
      <c r="F346">
        <f>Raw_Data!F346</f>
        <v/>
      </c>
      <c r="G346">
        <f>Raw_Data!G346</f>
        <v/>
      </c>
      <c r="H346">
        <f>Raw_Data!H346</f>
        <v/>
      </c>
      <c r="I346">
        <f>Raw_Data!I346</f>
        <v/>
      </c>
      <c r="J346" s="12">
        <f>Raw_Data!J346</f>
        <v/>
      </c>
      <c r="K346" s="13">
        <f>Raw_Data!K346</f>
        <v/>
      </c>
      <c r="L346" s="12">
        <f>Raw_Data!L346</f>
        <v/>
      </c>
      <c r="M346" s="12">
        <f>Raw_Data!M346</f>
        <v/>
      </c>
      <c r="N346" s="12">
        <f>Raw_Data!N346</f>
        <v/>
      </c>
      <c r="O346">
        <f>Raw_Data!O346</f>
        <v/>
      </c>
      <c r="P346">
        <f>Raw_Data!P346</f>
        <v/>
      </c>
      <c r="Q346">
        <f>Raw_Data!Q346</f>
        <v/>
      </c>
      <c r="R346">
        <f>Raw_Data!R346</f>
        <v/>
      </c>
      <c r="S346">
        <f>Raw_Data!S346</f>
        <v/>
      </c>
      <c r="T346">
        <f>YEAR(B346)</f>
        <v/>
      </c>
      <c r="U346">
        <f>MONTH(B346)</f>
        <v/>
      </c>
      <c r="V346">
        <f>TEXT(B346,"mmm")</f>
        <v/>
      </c>
      <c r="W346" s="15">
        <f>IFERROR(N346/L346,0)</f>
        <v/>
      </c>
      <c r="X346">
        <f>IF(K346=0,"No Discount",IF(K346&lt;=5%,"Low",IF(K346&lt;=15%,"Medium","High")))</f>
        <v/>
      </c>
      <c r="Y346">
        <f>IF(L346&gt;=20000,"High Value",IF(L346&gt;=5000,"Medium Value","Low Value"))</f>
        <v/>
      </c>
      <c r="Z346">
        <f>IF(R346&lt;=3,"Fast",IF(R346&lt;=5,"On Time","Delayed"))</f>
        <v/>
      </c>
    </row>
    <row r="347">
      <c r="A347">
        <f>Raw_Data!A347</f>
        <v/>
      </c>
      <c r="B347" s="11">
        <f>Raw_Data!B347</f>
        <v/>
      </c>
      <c r="C347">
        <f>Raw_Data!C347</f>
        <v/>
      </c>
      <c r="D347">
        <f>Raw_Data!D347</f>
        <v/>
      </c>
      <c r="E347">
        <f>Raw_Data!E347</f>
        <v/>
      </c>
      <c r="F347">
        <f>Raw_Data!F347</f>
        <v/>
      </c>
      <c r="G347">
        <f>Raw_Data!G347</f>
        <v/>
      </c>
      <c r="H347">
        <f>Raw_Data!H347</f>
        <v/>
      </c>
      <c r="I347">
        <f>Raw_Data!I347</f>
        <v/>
      </c>
      <c r="J347" s="12">
        <f>Raw_Data!J347</f>
        <v/>
      </c>
      <c r="K347" s="13">
        <f>Raw_Data!K347</f>
        <v/>
      </c>
      <c r="L347" s="12">
        <f>Raw_Data!L347</f>
        <v/>
      </c>
      <c r="M347" s="12">
        <f>Raw_Data!M347</f>
        <v/>
      </c>
      <c r="N347" s="12">
        <f>Raw_Data!N347</f>
        <v/>
      </c>
      <c r="O347">
        <f>Raw_Data!O347</f>
        <v/>
      </c>
      <c r="P347">
        <f>Raw_Data!P347</f>
        <v/>
      </c>
      <c r="Q347">
        <f>Raw_Data!Q347</f>
        <v/>
      </c>
      <c r="R347">
        <f>Raw_Data!R347</f>
        <v/>
      </c>
      <c r="S347">
        <f>Raw_Data!S347</f>
        <v/>
      </c>
      <c r="T347">
        <f>YEAR(B347)</f>
        <v/>
      </c>
      <c r="U347">
        <f>MONTH(B347)</f>
        <v/>
      </c>
      <c r="V347">
        <f>TEXT(B347,"mmm")</f>
        <v/>
      </c>
      <c r="W347" s="15">
        <f>IFERROR(N347/L347,0)</f>
        <v/>
      </c>
      <c r="X347">
        <f>IF(K347=0,"No Discount",IF(K347&lt;=5%,"Low",IF(K347&lt;=15%,"Medium","High")))</f>
        <v/>
      </c>
      <c r="Y347">
        <f>IF(L347&gt;=20000,"High Value",IF(L347&gt;=5000,"Medium Value","Low Value"))</f>
        <v/>
      </c>
      <c r="Z347">
        <f>IF(R347&lt;=3,"Fast",IF(R347&lt;=5,"On Time","Delayed"))</f>
        <v/>
      </c>
    </row>
    <row r="348">
      <c r="A348">
        <f>Raw_Data!A348</f>
        <v/>
      </c>
      <c r="B348" s="11">
        <f>Raw_Data!B348</f>
        <v/>
      </c>
      <c r="C348">
        <f>Raw_Data!C348</f>
        <v/>
      </c>
      <c r="D348">
        <f>Raw_Data!D348</f>
        <v/>
      </c>
      <c r="E348">
        <f>Raw_Data!E348</f>
        <v/>
      </c>
      <c r="F348">
        <f>Raw_Data!F348</f>
        <v/>
      </c>
      <c r="G348">
        <f>Raw_Data!G348</f>
        <v/>
      </c>
      <c r="H348">
        <f>Raw_Data!H348</f>
        <v/>
      </c>
      <c r="I348">
        <f>Raw_Data!I348</f>
        <v/>
      </c>
      <c r="J348" s="12">
        <f>Raw_Data!J348</f>
        <v/>
      </c>
      <c r="K348" s="13">
        <f>Raw_Data!K348</f>
        <v/>
      </c>
      <c r="L348" s="12">
        <f>Raw_Data!L348</f>
        <v/>
      </c>
      <c r="M348" s="12">
        <f>Raw_Data!M348</f>
        <v/>
      </c>
      <c r="N348" s="12">
        <f>Raw_Data!N348</f>
        <v/>
      </c>
      <c r="O348">
        <f>Raw_Data!O348</f>
        <v/>
      </c>
      <c r="P348">
        <f>Raw_Data!P348</f>
        <v/>
      </c>
      <c r="Q348">
        <f>Raw_Data!Q348</f>
        <v/>
      </c>
      <c r="R348">
        <f>Raw_Data!R348</f>
        <v/>
      </c>
      <c r="S348">
        <f>Raw_Data!S348</f>
        <v/>
      </c>
      <c r="T348">
        <f>YEAR(B348)</f>
        <v/>
      </c>
      <c r="U348">
        <f>MONTH(B348)</f>
        <v/>
      </c>
      <c r="V348">
        <f>TEXT(B348,"mmm")</f>
        <v/>
      </c>
      <c r="W348" s="15">
        <f>IFERROR(N348/L348,0)</f>
        <v/>
      </c>
      <c r="X348">
        <f>IF(K348=0,"No Discount",IF(K348&lt;=5%,"Low",IF(K348&lt;=15%,"Medium","High")))</f>
        <v/>
      </c>
      <c r="Y348">
        <f>IF(L348&gt;=20000,"High Value",IF(L348&gt;=5000,"Medium Value","Low Value"))</f>
        <v/>
      </c>
      <c r="Z348">
        <f>IF(R348&lt;=3,"Fast",IF(R348&lt;=5,"On Time","Delayed"))</f>
        <v/>
      </c>
    </row>
    <row r="349">
      <c r="A349">
        <f>Raw_Data!A349</f>
        <v/>
      </c>
      <c r="B349" s="11">
        <f>Raw_Data!B349</f>
        <v/>
      </c>
      <c r="C349">
        <f>Raw_Data!C349</f>
        <v/>
      </c>
      <c r="D349">
        <f>Raw_Data!D349</f>
        <v/>
      </c>
      <c r="E349">
        <f>Raw_Data!E349</f>
        <v/>
      </c>
      <c r="F349">
        <f>Raw_Data!F349</f>
        <v/>
      </c>
      <c r="G349">
        <f>Raw_Data!G349</f>
        <v/>
      </c>
      <c r="H349">
        <f>Raw_Data!H349</f>
        <v/>
      </c>
      <c r="I349">
        <f>Raw_Data!I349</f>
        <v/>
      </c>
      <c r="J349" s="12">
        <f>Raw_Data!J349</f>
        <v/>
      </c>
      <c r="K349" s="13">
        <f>Raw_Data!K349</f>
        <v/>
      </c>
      <c r="L349" s="12">
        <f>Raw_Data!L349</f>
        <v/>
      </c>
      <c r="M349" s="12">
        <f>Raw_Data!M349</f>
        <v/>
      </c>
      <c r="N349" s="12">
        <f>Raw_Data!N349</f>
        <v/>
      </c>
      <c r="O349">
        <f>Raw_Data!O349</f>
        <v/>
      </c>
      <c r="P349">
        <f>Raw_Data!P349</f>
        <v/>
      </c>
      <c r="Q349">
        <f>Raw_Data!Q349</f>
        <v/>
      </c>
      <c r="R349">
        <f>Raw_Data!R349</f>
        <v/>
      </c>
      <c r="S349">
        <f>Raw_Data!S349</f>
        <v/>
      </c>
      <c r="T349">
        <f>YEAR(B349)</f>
        <v/>
      </c>
      <c r="U349">
        <f>MONTH(B349)</f>
        <v/>
      </c>
      <c r="V349">
        <f>TEXT(B349,"mmm")</f>
        <v/>
      </c>
      <c r="W349" s="15">
        <f>IFERROR(N349/L349,0)</f>
        <v/>
      </c>
      <c r="X349">
        <f>IF(K349=0,"No Discount",IF(K349&lt;=5%,"Low",IF(K349&lt;=15%,"Medium","High")))</f>
        <v/>
      </c>
      <c r="Y349">
        <f>IF(L349&gt;=20000,"High Value",IF(L349&gt;=5000,"Medium Value","Low Value"))</f>
        <v/>
      </c>
      <c r="Z349">
        <f>IF(R349&lt;=3,"Fast",IF(R349&lt;=5,"On Time","Delayed"))</f>
        <v/>
      </c>
    </row>
    <row r="350">
      <c r="A350">
        <f>Raw_Data!A350</f>
        <v/>
      </c>
      <c r="B350" s="11">
        <f>Raw_Data!B350</f>
        <v/>
      </c>
      <c r="C350">
        <f>Raw_Data!C350</f>
        <v/>
      </c>
      <c r="D350">
        <f>Raw_Data!D350</f>
        <v/>
      </c>
      <c r="E350">
        <f>Raw_Data!E350</f>
        <v/>
      </c>
      <c r="F350">
        <f>Raw_Data!F350</f>
        <v/>
      </c>
      <c r="G350">
        <f>Raw_Data!G350</f>
        <v/>
      </c>
      <c r="H350">
        <f>Raw_Data!H350</f>
        <v/>
      </c>
      <c r="I350">
        <f>Raw_Data!I350</f>
        <v/>
      </c>
      <c r="J350" s="12">
        <f>Raw_Data!J350</f>
        <v/>
      </c>
      <c r="K350" s="13">
        <f>Raw_Data!K350</f>
        <v/>
      </c>
      <c r="L350" s="12">
        <f>Raw_Data!L350</f>
        <v/>
      </c>
      <c r="M350" s="12">
        <f>Raw_Data!M350</f>
        <v/>
      </c>
      <c r="N350" s="12">
        <f>Raw_Data!N350</f>
        <v/>
      </c>
      <c r="O350">
        <f>Raw_Data!O350</f>
        <v/>
      </c>
      <c r="P350">
        <f>Raw_Data!P350</f>
        <v/>
      </c>
      <c r="Q350">
        <f>Raw_Data!Q350</f>
        <v/>
      </c>
      <c r="R350">
        <f>Raw_Data!R350</f>
        <v/>
      </c>
      <c r="S350">
        <f>Raw_Data!S350</f>
        <v/>
      </c>
      <c r="T350">
        <f>YEAR(B350)</f>
        <v/>
      </c>
      <c r="U350">
        <f>MONTH(B350)</f>
        <v/>
      </c>
      <c r="V350">
        <f>TEXT(B350,"mmm")</f>
        <v/>
      </c>
      <c r="W350" s="15">
        <f>IFERROR(N350/L350,0)</f>
        <v/>
      </c>
      <c r="X350">
        <f>IF(K350=0,"No Discount",IF(K350&lt;=5%,"Low",IF(K350&lt;=15%,"Medium","High")))</f>
        <v/>
      </c>
      <c r="Y350">
        <f>IF(L350&gt;=20000,"High Value",IF(L350&gt;=5000,"Medium Value","Low Value"))</f>
        <v/>
      </c>
      <c r="Z350">
        <f>IF(R350&lt;=3,"Fast",IF(R350&lt;=5,"On Time","Delayed"))</f>
        <v/>
      </c>
    </row>
    <row r="351">
      <c r="A351">
        <f>Raw_Data!A351</f>
        <v/>
      </c>
      <c r="B351" s="11">
        <f>Raw_Data!B351</f>
        <v/>
      </c>
      <c r="C351">
        <f>Raw_Data!C351</f>
        <v/>
      </c>
      <c r="D351">
        <f>Raw_Data!D351</f>
        <v/>
      </c>
      <c r="E351">
        <f>Raw_Data!E351</f>
        <v/>
      </c>
      <c r="F351">
        <f>Raw_Data!F351</f>
        <v/>
      </c>
      <c r="G351">
        <f>Raw_Data!G351</f>
        <v/>
      </c>
      <c r="H351">
        <f>Raw_Data!H351</f>
        <v/>
      </c>
      <c r="I351">
        <f>Raw_Data!I351</f>
        <v/>
      </c>
      <c r="J351" s="12">
        <f>Raw_Data!J351</f>
        <v/>
      </c>
      <c r="K351" s="13">
        <f>Raw_Data!K351</f>
        <v/>
      </c>
      <c r="L351" s="12">
        <f>Raw_Data!L351</f>
        <v/>
      </c>
      <c r="M351" s="12">
        <f>Raw_Data!M351</f>
        <v/>
      </c>
      <c r="N351" s="12">
        <f>Raw_Data!N351</f>
        <v/>
      </c>
      <c r="O351">
        <f>Raw_Data!O351</f>
        <v/>
      </c>
      <c r="P351">
        <f>Raw_Data!P351</f>
        <v/>
      </c>
      <c r="Q351">
        <f>Raw_Data!Q351</f>
        <v/>
      </c>
      <c r="R351">
        <f>Raw_Data!R351</f>
        <v/>
      </c>
      <c r="S351">
        <f>Raw_Data!S351</f>
        <v/>
      </c>
      <c r="T351">
        <f>YEAR(B351)</f>
        <v/>
      </c>
      <c r="U351">
        <f>MONTH(B351)</f>
        <v/>
      </c>
      <c r="V351">
        <f>TEXT(B351,"mmm")</f>
        <v/>
      </c>
      <c r="W351" s="15">
        <f>IFERROR(N351/L351,0)</f>
        <v/>
      </c>
      <c r="X351">
        <f>IF(K351=0,"No Discount",IF(K351&lt;=5%,"Low",IF(K351&lt;=15%,"Medium","High")))</f>
        <v/>
      </c>
      <c r="Y351">
        <f>IF(L351&gt;=20000,"High Value",IF(L351&gt;=5000,"Medium Value","Low Value"))</f>
        <v/>
      </c>
      <c r="Z351">
        <f>IF(R351&lt;=3,"Fast",IF(R351&lt;=5,"On Time","Delayed"))</f>
        <v/>
      </c>
    </row>
    <row r="352">
      <c r="A352">
        <f>Raw_Data!A352</f>
        <v/>
      </c>
      <c r="B352" s="11">
        <f>Raw_Data!B352</f>
        <v/>
      </c>
      <c r="C352">
        <f>Raw_Data!C352</f>
        <v/>
      </c>
      <c r="D352">
        <f>Raw_Data!D352</f>
        <v/>
      </c>
      <c r="E352">
        <f>Raw_Data!E352</f>
        <v/>
      </c>
      <c r="F352">
        <f>Raw_Data!F352</f>
        <v/>
      </c>
      <c r="G352">
        <f>Raw_Data!G352</f>
        <v/>
      </c>
      <c r="H352">
        <f>Raw_Data!H352</f>
        <v/>
      </c>
      <c r="I352">
        <f>Raw_Data!I352</f>
        <v/>
      </c>
      <c r="J352" s="12">
        <f>Raw_Data!J352</f>
        <v/>
      </c>
      <c r="K352" s="13">
        <f>Raw_Data!K352</f>
        <v/>
      </c>
      <c r="L352" s="12">
        <f>Raw_Data!L352</f>
        <v/>
      </c>
      <c r="M352" s="12">
        <f>Raw_Data!M352</f>
        <v/>
      </c>
      <c r="N352" s="12">
        <f>Raw_Data!N352</f>
        <v/>
      </c>
      <c r="O352">
        <f>Raw_Data!O352</f>
        <v/>
      </c>
      <c r="P352">
        <f>Raw_Data!P352</f>
        <v/>
      </c>
      <c r="Q352">
        <f>Raw_Data!Q352</f>
        <v/>
      </c>
      <c r="R352">
        <f>Raw_Data!R352</f>
        <v/>
      </c>
      <c r="S352">
        <f>Raw_Data!S352</f>
        <v/>
      </c>
      <c r="T352">
        <f>YEAR(B352)</f>
        <v/>
      </c>
      <c r="U352">
        <f>MONTH(B352)</f>
        <v/>
      </c>
      <c r="V352">
        <f>TEXT(B352,"mmm")</f>
        <v/>
      </c>
      <c r="W352" s="15">
        <f>IFERROR(N352/L352,0)</f>
        <v/>
      </c>
      <c r="X352">
        <f>IF(K352=0,"No Discount",IF(K352&lt;=5%,"Low",IF(K352&lt;=15%,"Medium","High")))</f>
        <v/>
      </c>
      <c r="Y352">
        <f>IF(L352&gt;=20000,"High Value",IF(L352&gt;=5000,"Medium Value","Low Value"))</f>
        <v/>
      </c>
      <c r="Z352">
        <f>IF(R352&lt;=3,"Fast",IF(R352&lt;=5,"On Time","Delayed"))</f>
        <v/>
      </c>
    </row>
    <row r="353">
      <c r="A353">
        <f>Raw_Data!A353</f>
        <v/>
      </c>
      <c r="B353" s="11">
        <f>Raw_Data!B353</f>
        <v/>
      </c>
      <c r="C353">
        <f>Raw_Data!C353</f>
        <v/>
      </c>
      <c r="D353">
        <f>Raw_Data!D353</f>
        <v/>
      </c>
      <c r="E353">
        <f>Raw_Data!E353</f>
        <v/>
      </c>
      <c r="F353">
        <f>Raw_Data!F353</f>
        <v/>
      </c>
      <c r="G353">
        <f>Raw_Data!G353</f>
        <v/>
      </c>
      <c r="H353">
        <f>Raw_Data!H353</f>
        <v/>
      </c>
      <c r="I353">
        <f>Raw_Data!I353</f>
        <v/>
      </c>
      <c r="J353" s="12">
        <f>Raw_Data!J353</f>
        <v/>
      </c>
      <c r="K353" s="13">
        <f>Raw_Data!K353</f>
        <v/>
      </c>
      <c r="L353" s="12">
        <f>Raw_Data!L353</f>
        <v/>
      </c>
      <c r="M353" s="12">
        <f>Raw_Data!M353</f>
        <v/>
      </c>
      <c r="N353" s="12">
        <f>Raw_Data!N353</f>
        <v/>
      </c>
      <c r="O353">
        <f>Raw_Data!O353</f>
        <v/>
      </c>
      <c r="P353">
        <f>Raw_Data!P353</f>
        <v/>
      </c>
      <c r="Q353">
        <f>Raw_Data!Q353</f>
        <v/>
      </c>
      <c r="R353">
        <f>Raw_Data!R353</f>
        <v/>
      </c>
      <c r="S353">
        <f>Raw_Data!S353</f>
        <v/>
      </c>
      <c r="T353">
        <f>YEAR(B353)</f>
        <v/>
      </c>
      <c r="U353">
        <f>MONTH(B353)</f>
        <v/>
      </c>
      <c r="V353">
        <f>TEXT(B353,"mmm")</f>
        <v/>
      </c>
      <c r="W353" s="15">
        <f>IFERROR(N353/L353,0)</f>
        <v/>
      </c>
      <c r="X353">
        <f>IF(K353=0,"No Discount",IF(K353&lt;=5%,"Low",IF(K353&lt;=15%,"Medium","High")))</f>
        <v/>
      </c>
      <c r="Y353">
        <f>IF(L353&gt;=20000,"High Value",IF(L353&gt;=5000,"Medium Value","Low Value"))</f>
        <v/>
      </c>
      <c r="Z353">
        <f>IF(R353&lt;=3,"Fast",IF(R353&lt;=5,"On Time","Delayed"))</f>
        <v/>
      </c>
    </row>
    <row r="354">
      <c r="A354">
        <f>Raw_Data!A354</f>
        <v/>
      </c>
      <c r="B354" s="11">
        <f>Raw_Data!B354</f>
        <v/>
      </c>
      <c r="C354">
        <f>Raw_Data!C354</f>
        <v/>
      </c>
      <c r="D354">
        <f>Raw_Data!D354</f>
        <v/>
      </c>
      <c r="E354">
        <f>Raw_Data!E354</f>
        <v/>
      </c>
      <c r="F354">
        <f>Raw_Data!F354</f>
        <v/>
      </c>
      <c r="G354">
        <f>Raw_Data!G354</f>
        <v/>
      </c>
      <c r="H354">
        <f>Raw_Data!H354</f>
        <v/>
      </c>
      <c r="I354">
        <f>Raw_Data!I354</f>
        <v/>
      </c>
      <c r="J354" s="12">
        <f>Raw_Data!J354</f>
        <v/>
      </c>
      <c r="K354" s="13">
        <f>Raw_Data!K354</f>
        <v/>
      </c>
      <c r="L354" s="12">
        <f>Raw_Data!L354</f>
        <v/>
      </c>
      <c r="M354" s="12">
        <f>Raw_Data!M354</f>
        <v/>
      </c>
      <c r="N354" s="12">
        <f>Raw_Data!N354</f>
        <v/>
      </c>
      <c r="O354">
        <f>Raw_Data!O354</f>
        <v/>
      </c>
      <c r="P354">
        <f>Raw_Data!P354</f>
        <v/>
      </c>
      <c r="Q354">
        <f>Raw_Data!Q354</f>
        <v/>
      </c>
      <c r="R354">
        <f>Raw_Data!R354</f>
        <v/>
      </c>
      <c r="S354">
        <f>Raw_Data!S354</f>
        <v/>
      </c>
      <c r="T354">
        <f>YEAR(B354)</f>
        <v/>
      </c>
      <c r="U354">
        <f>MONTH(B354)</f>
        <v/>
      </c>
      <c r="V354">
        <f>TEXT(B354,"mmm")</f>
        <v/>
      </c>
      <c r="W354" s="15">
        <f>IFERROR(N354/L354,0)</f>
        <v/>
      </c>
      <c r="X354">
        <f>IF(K354=0,"No Discount",IF(K354&lt;=5%,"Low",IF(K354&lt;=15%,"Medium","High")))</f>
        <v/>
      </c>
      <c r="Y354">
        <f>IF(L354&gt;=20000,"High Value",IF(L354&gt;=5000,"Medium Value","Low Value"))</f>
        <v/>
      </c>
      <c r="Z354">
        <f>IF(R354&lt;=3,"Fast",IF(R354&lt;=5,"On Time","Delayed"))</f>
        <v/>
      </c>
    </row>
    <row r="355">
      <c r="A355">
        <f>Raw_Data!A355</f>
        <v/>
      </c>
      <c r="B355" s="11">
        <f>Raw_Data!B355</f>
        <v/>
      </c>
      <c r="C355">
        <f>Raw_Data!C355</f>
        <v/>
      </c>
      <c r="D355">
        <f>Raw_Data!D355</f>
        <v/>
      </c>
      <c r="E355">
        <f>Raw_Data!E355</f>
        <v/>
      </c>
      <c r="F355">
        <f>Raw_Data!F355</f>
        <v/>
      </c>
      <c r="G355">
        <f>Raw_Data!G355</f>
        <v/>
      </c>
      <c r="H355">
        <f>Raw_Data!H355</f>
        <v/>
      </c>
      <c r="I355">
        <f>Raw_Data!I355</f>
        <v/>
      </c>
      <c r="J355" s="12">
        <f>Raw_Data!J355</f>
        <v/>
      </c>
      <c r="K355" s="13">
        <f>Raw_Data!K355</f>
        <v/>
      </c>
      <c r="L355" s="12">
        <f>Raw_Data!L355</f>
        <v/>
      </c>
      <c r="M355" s="12">
        <f>Raw_Data!M355</f>
        <v/>
      </c>
      <c r="N355" s="12">
        <f>Raw_Data!N355</f>
        <v/>
      </c>
      <c r="O355">
        <f>Raw_Data!O355</f>
        <v/>
      </c>
      <c r="P355">
        <f>Raw_Data!P355</f>
        <v/>
      </c>
      <c r="Q355">
        <f>Raw_Data!Q355</f>
        <v/>
      </c>
      <c r="R355">
        <f>Raw_Data!R355</f>
        <v/>
      </c>
      <c r="S355">
        <f>Raw_Data!S355</f>
        <v/>
      </c>
      <c r="T355">
        <f>YEAR(B355)</f>
        <v/>
      </c>
      <c r="U355">
        <f>MONTH(B355)</f>
        <v/>
      </c>
      <c r="V355">
        <f>TEXT(B355,"mmm")</f>
        <v/>
      </c>
      <c r="W355" s="15">
        <f>IFERROR(N355/L355,0)</f>
        <v/>
      </c>
      <c r="X355">
        <f>IF(K355=0,"No Discount",IF(K355&lt;=5%,"Low",IF(K355&lt;=15%,"Medium","High")))</f>
        <v/>
      </c>
      <c r="Y355">
        <f>IF(L355&gt;=20000,"High Value",IF(L355&gt;=5000,"Medium Value","Low Value"))</f>
        <v/>
      </c>
      <c r="Z355">
        <f>IF(R355&lt;=3,"Fast",IF(R355&lt;=5,"On Time","Delayed"))</f>
        <v/>
      </c>
    </row>
    <row r="356">
      <c r="A356">
        <f>Raw_Data!A356</f>
        <v/>
      </c>
      <c r="B356" s="11">
        <f>Raw_Data!B356</f>
        <v/>
      </c>
      <c r="C356">
        <f>Raw_Data!C356</f>
        <v/>
      </c>
      <c r="D356">
        <f>Raw_Data!D356</f>
        <v/>
      </c>
      <c r="E356">
        <f>Raw_Data!E356</f>
        <v/>
      </c>
      <c r="F356">
        <f>Raw_Data!F356</f>
        <v/>
      </c>
      <c r="G356">
        <f>Raw_Data!G356</f>
        <v/>
      </c>
      <c r="H356">
        <f>Raw_Data!H356</f>
        <v/>
      </c>
      <c r="I356">
        <f>Raw_Data!I356</f>
        <v/>
      </c>
      <c r="J356" s="12">
        <f>Raw_Data!J356</f>
        <v/>
      </c>
      <c r="K356" s="13">
        <f>Raw_Data!K356</f>
        <v/>
      </c>
      <c r="L356" s="12">
        <f>Raw_Data!L356</f>
        <v/>
      </c>
      <c r="M356" s="12">
        <f>Raw_Data!M356</f>
        <v/>
      </c>
      <c r="N356" s="12">
        <f>Raw_Data!N356</f>
        <v/>
      </c>
      <c r="O356">
        <f>Raw_Data!O356</f>
        <v/>
      </c>
      <c r="P356">
        <f>Raw_Data!P356</f>
        <v/>
      </c>
      <c r="Q356">
        <f>Raw_Data!Q356</f>
        <v/>
      </c>
      <c r="R356">
        <f>Raw_Data!R356</f>
        <v/>
      </c>
      <c r="S356">
        <f>Raw_Data!S356</f>
        <v/>
      </c>
      <c r="T356">
        <f>YEAR(B356)</f>
        <v/>
      </c>
      <c r="U356">
        <f>MONTH(B356)</f>
        <v/>
      </c>
      <c r="V356">
        <f>TEXT(B356,"mmm")</f>
        <v/>
      </c>
      <c r="W356" s="15">
        <f>IFERROR(N356/L356,0)</f>
        <v/>
      </c>
      <c r="X356">
        <f>IF(K356=0,"No Discount",IF(K356&lt;=5%,"Low",IF(K356&lt;=15%,"Medium","High")))</f>
        <v/>
      </c>
      <c r="Y356">
        <f>IF(L356&gt;=20000,"High Value",IF(L356&gt;=5000,"Medium Value","Low Value"))</f>
        <v/>
      </c>
      <c r="Z356">
        <f>IF(R356&lt;=3,"Fast",IF(R356&lt;=5,"On Time","Delayed"))</f>
        <v/>
      </c>
    </row>
    <row r="357">
      <c r="A357">
        <f>Raw_Data!A357</f>
        <v/>
      </c>
      <c r="B357" s="11">
        <f>Raw_Data!B357</f>
        <v/>
      </c>
      <c r="C357">
        <f>Raw_Data!C357</f>
        <v/>
      </c>
      <c r="D357">
        <f>Raw_Data!D357</f>
        <v/>
      </c>
      <c r="E357">
        <f>Raw_Data!E357</f>
        <v/>
      </c>
      <c r="F357">
        <f>Raw_Data!F357</f>
        <v/>
      </c>
      <c r="G357">
        <f>Raw_Data!G357</f>
        <v/>
      </c>
      <c r="H357">
        <f>Raw_Data!H357</f>
        <v/>
      </c>
      <c r="I357">
        <f>Raw_Data!I357</f>
        <v/>
      </c>
      <c r="J357" s="12">
        <f>Raw_Data!J357</f>
        <v/>
      </c>
      <c r="K357" s="13">
        <f>Raw_Data!K357</f>
        <v/>
      </c>
      <c r="L357" s="12">
        <f>Raw_Data!L357</f>
        <v/>
      </c>
      <c r="M357" s="12">
        <f>Raw_Data!M357</f>
        <v/>
      </c>
      <c r="N357" s="12">
        <f>Raw_Data!N357</f>
        <v/>
      </c>
      <c r="O357">
        <f>Raw_Data!O357</f>
        <v/>
      </c>
      <c r="P357">
        <f>Raw_Data!P357</f>
        <v/>
      </c>
      <c r="Q357">
        <f>Raw_Data!Q357</f>
        <v/>
      </c>
      <c r="R357">
        <f>Raw_Data!R357</f>
        <v/>
      </c>
      <c r="S357">
        <f>Raw_Data!S357</f>
        <v/>
      </c>
      <c r="T357">
        <f>YEAR(B357)</f>
        <v/>
      </c>
      <c r="U357">
        <f>MONTH(B357)</f>
        <v/>
      </c>
      <c r="V357">
        <f>TEXT(B357,"mmm")</f>
        <v/>
      </c>
      <c r="W357" s="15">
        <f>IFERROR(N357/L357,0)</f>
        <v/>
      </c>
      <c r="X357">
        <f>IF(K357=0,"No Discount",IF(K357&lt;=5%,"Low",IF(K357&lt;=15%,"Medium","High")))</f>
        <v/>
      </c>
      <c r="Y357">
        <f>IF(L357&gt;=20000,"High Value",IF(L357&gt;=5000,"Medium Value","Low Value"))</f>
        <v/>
      </c>
      <c r="Z357">
        <f>IF(R357&lt;=3,"Fast",IF(R357&lt;=5,"On Time","Delayed"))</f>
        <v/>
      </c>
    </row>
    <row r="358">
      <c r="A358">
        <f>Raw_Data!A358</f>
        <v/>
      </c>
      <c r="B358" s="11">
        <f>Raw_Data!B358</f>
        <v/>
      </c>
      <c r="C358">
        <f>Raw_Data!C358</f>
        <v/>
      </c>
      <c r="D358">
        <f>Raw_Data!D358</f>
        <v/>
      </c>
      <c r="E358">
        <f>Raw_Data!E358</f>
        <v/>
      </c>
      <c r="F358">
        <f>Raw_Data!F358</f>
        <v/>
      </c>
      <c r="G358">
        <f>Raw_Data!G358</f>
        <v/>
      </c>
      <c r="H358">
        <f>Raw_Data!H358</f>
        <v/>
      </c>
      <c r="I358">
        <f>Raw_Data!I358</f>
        <v/>
      </c>
      <c r="J358" s="12">
        <f>Raw_Data!J358</f>
        <v/>
      </c>
      <c r="K358" s="13">
        <f>Raw_Data!K358</f>
        <v/>
      </c>
      <c r="L358" s="12">
        <f>Raw_Data!L358</f>
        <v/>
      </c>
      <c r="M358" s="12">
        <f>Raw_Data!M358</f>
        <v/>
      </c>
      <c r="N358" s="12">
        <f>Raw_Data!N358</f>
        <v/>
      </c>
      <c r="O358">
        <f>Raw_Data!O358</f>
        <v/>
      </c>
      <c r="P358">
        <f>Raw_Data!P358</f>
        <v/>
      </c>
      <c r="Q358">
        <f>Raw_Data!Q358</f>
        <v/>
      </c>
      <c r="R358">
        <f>Raw_Data!R358</f>
        <v/>
      </c>
      <c r="S358">
        <f>Raw_Data!S358</f>
        <v/>
      </c>
      <c r="T358">
        <f>YEAR(B358)</f>
        <v/>
      </c>
      <c r="U358">
        <f>MONTH(B358)</f>
        <v/>
      </c>
      <c r="V358">
        <f>TEXT(B358,"mmm")</f>
        <v/>
      </c>
      <c r="W358" s="15">
        <f>IFERROR(N358/L358,0)</f>
        <v/>
      </c>
      <c r="X358">
        <f>IF(K358=0,"No Discount",IF(K358&lt;=5%,"Low",IF(K358&lt;=15%,"Medium","High")))</f>
        <v/>
      </c>
      <c r="Y358">
        <f>IF(L358&gt;=20000,"High Value",IF(L358&gt;=5000,"Medium Value","Low Value"))</f>
        <v/>
      </c>
      <c r="Z358">
        <f>IF(R358&lt;=3,"Fast",IF(R358&lt;=5,"On Time","Delayed"))</f>
        <v/>
      </c>
    </row>
    <row r="359">
      <c r="A359">
        <f>Raw_Data!A359</f>
        <v/>
      </c>
      <c r="B359" s="11">
        <f>Raw_Data!B359</f>
        <v/>
      </c>
      <c r="C359">
        <f>Raw_Data!C359</f>
        <v/>
      </c>
      <c r="D359">
        <f>Raw_Data!D359</f>
        <v/>
      </c>
      <c r="E359">
        <f>Raw_Data!E359</f>
        <v/>
      </c>
      <c r="F359">
        <f>Raw_Data!F359</f>
        <v/>
      </c>
      <c r="G359">
        <f>Raw_Data!G359</f>
        <v/>
      </c>
      <c r="H359">
        <f>Raw_Data!H359</f>
        <v/>
      </c>
      <c r="I359">
        <f>Raw_Data!I359</f>
        <v/>
      </c>
      <c r="J359" s="12">
        <f>Raw_Data!J359</f>
        <v/>
      </c>
      <c r="K359" s="13">
        <f>Raw_Data!K359</f>
        <v/>
      </c>
      <c r="L359" s="12">
        <f>Raw_Data!L359</f>
        <v/>
      </c>
      <c r="M359" s="12">
        <f>Raw_Data!M359</f>
        <v/>
      </c>
      <c r="N359" s="12">
        <f>Raw_Data!N359</f>
        <v/>
      </c>
      <c r="O359">
        <f>Raw_Data!O359</f>
        <v/>
      </c>
      <c r="P359">
        <f>Raw_Data!P359</f>
        <v/>
      </c>
      <c r="Q359">
        <f>Raw_Data!Q359</f>
        <v/>
      </c>
      <c r="R359">
        <f>Raw_Data!R359</f>
        <v/>
      </c>
      <c r="S359">
        <f>Raw_Data!S359</f>
        <v/>
      </c>
      <c r="T359">
        <f>YEAR(B359)</f>
        <v/>
      </c>
      <c r="U359">
        <f>MONTH(B359)</f>
        <v/>
      </c>
      <c r="V359">
        <f>TEXT(B359,"mmm")</f>
        <v/>
      </c>
      <c r="W359" s="15">
        <f>IFERROR(N359/L359,0)</f>
        <v/>
      </c>
      <c r="X359">
        <f>IF(K359=0,"No Discount",IF(K359&lt;=5%,"Low",IF(K359&lt;=15%,"Medium","High")))</f>
        <v/>
      </c>
      <c r="Y359">
        <f>IF(L359&gt;=20000,"High Value",IF(L359&gt;=5000,"Medium Value","Low Value"))</f>
        <v/>
      </c>
      <c r="Z359">
        <f>IF(R359&lt;=3,"Fast",IF(R359&lt;=5,"On Time","Delayed"))</f>
        <v/>
      </c>
    </row>
    <row r="360">
      <c r="A360">
        <f>Raw_Data!A360</f>
        <v/>
      </c>
      <c r="B360" s="11">
        <f>Raw_Data!B360</f>
        <v/>
      </c>
      <c r="C360">
        <f>Raw_Data!C360</f>
        <v/>
      </c>
      <c r="D360">
        <f>Raw_Data!D360</f>
        <v/>
      </c>
      <c r="E360">
        <f>Raw_Data!E360</f>
        <v/>
      </c>
      <c r="F360">
        <f>Raw_Data!F360</f>
        <v/>
      </c>
      <c r="G360">
        <f>Raw_Data!G360</f>
        <v/>
      </c>
      <c r="H360">
        <f>Raw_Data!H360</f>
        <v/>
      </c>
      <c r="I360">
        <f>Raw_Data!I360</f>
        <v/>
      </c>
      <c r="J360" s="12">
        <f>Raw_Data!J360</f>
        <v/>
      </c>
      <c r="K360" s="13">
        <f>Raw_Data!K360</f>
        <v/>
      </c>
      <c r="L360" s="12">
        <f>Raw_Data!L360</f>
        <v/>
      </c>
      <c r="M360" s="12">
        <f>Raw_Data!M360</f>
        <v/>
      </c>
      <c r="N360" s="12">
        <f>Raw_Data!N360</f>
        <v/>
      </c>
      <c r="O360">
        <f>Raw_Data!O360</f>
        <v/>
      </c>
      <c r="P360">
        <f>Raw_Data!P360</f>
        <v/>
      </c>
      <c r="Q360">
        <f>Raw_Data!Q360</f>
        <v/>
      </c>
      <c r="R360">
        <f>Raw_Data!R360</f>
        <v/>
      </c>
      <c r="S360">
        <f>Raw_Data!S360</f>
        <v/>
      </c>
      <c r="T360">
        <f>YEAR(B360)</f>
        <v/>
      </c>
      <c r="U360">
        <f>MONTH(B360)</f>
        <v/>
      </c>
      <c r="V360">
        <f>TEXT(B360,"mmm")</f>
        <v/>
      </c>
      <c r="W360" s="15">
        <f>IFERROR(N360/L360,0)</f>
        <v/>
      </c>
      <c r="X360">
        <f>IF(K360=0,"No Discount",IF(K360&lt;=5%,"Low",IF(K360&lt;=15%,"Medium","High")))</f>
        <v/>
      </c>
      <c r="Y360">
        <f>IF(L360&gt;=20000,"High Value",IF(L360&gt;=5000,"Medium Value","Low Value"))</f>
        <v/>
      </c>
      <c r="Z360">
        <f>IF(R360&lt;=3,"Fast",IF(R360&lt;=5,"On Time","Delayed"))</f>
        <v/>
      </c>
    </row>
    <row r="361">
      <c r="A361">
        <f>Raw_Data!A361</f>
        <v/>
      </c>
      <c r="B361" s="11">
        <f>Raw_Data!B361</f>
        <v/>
      </c>
      <c r="C361">
        <f>Raw_Data!C361</f>
        <v/>
      </c>
      <c r="D361">
        <f>Raw_Data!D361</f>
        <v/>
      </c>
      <c r="E361">
        <f>Raw_Data!E361</f>
        <v/>
      </c>
      <c r="F361">
        <f>Raw_Data!F361</f>
        <v/>
      </c>
      <c r="G361">
        <f>Raw_Data!G361</f>
        <v/>
      </c>
      <c r="H361">
        <f>Raw_Data!H361</f>
        <v/>
      </c>
      <c r="I361">
        <f>Raw_Data!I361</f>
        <v/>
      </c>
      <c r="J361" s="12">
        <f>Raw_Data!J361</f>
        <v/>
      </c>
      <c r="K361" s="13">
        <f>Raw_Data!K361</f>
        <v/>
      </c>
      <c r="L361" s="12">
        <f>Raw_Data!L361</f>
        <v/>
      </c>
      <c r="M361" s="12">
        <f>Raw_Data!M361</f>
        <v/>
      </c>
      <c r="N361" s="12">
        <f>Raw_Data!N361</f>
        <v/>
      </c>
      <c r="O361">
        <f>Raw_Data!O361</f>
        <v/>
      </c>
      <c r="P361">
        <f>Raw_Data!P361</f>
        <v/>
      </c>
      <c r="Q361">
        <f>Raw_Data!Q361</f>
        <v/>
      </c>
      <c r="R361">
        <f>Raw_Data!R361</f>
        <v/>
      </c>
      <c r="S361">
        <f>Raw_Data!S361</f>
        <v/>
      </c>
      <c r="T361">
        <f>YEAR(B361)</f>
        <v/>
      </c>
      <c r="U361">
        <f>MONTH(B361)</f>
        <v/>
      </c>
      <c r="V361">
        <f>TEXT(B361,"mmm")</f>
        <v/>
      </c>
      <c r="W361" s="15">
        <f>IFERROR(N361/L361,0)</f>
        <v/>
      </c>
      <c r="X361">
        <f>IF(K361=0,"No Discount",IF(K361&lt;=5%,"Low",IF(K361&lt;=15%,"Medium","High")))</f>
        <v/>
      </c>
      <c r="Y361">
        <f>IF(L361&gt;=20000,"High Value",IF(L361&gt;=5000,"Medium Value","Low Value"))</f>
        <v/>
      </c>
      <c r="Z361">
        <f>IF(R361&lt;=3,"Fast",IF(R361&lt;=5,"On Time","Delayed"))</f>
        <v/>
      </c>
    </row>
    <row r="362">
      <c r="A362">
        <f>Raw_Data!A362</f>
        <v/>
      </c>
      <c r="B362" s="11">
        <f>Raw_Data!B362</f>
        <v/>
      </c>
      <c r="C362">
        <f>Raw_Data!C362</f>
        <v/>
      </c>
      <c r="D362">
        <f>Raw_Data!D362</f>
        <v/>
      </c>
      <c r="E362">
        <f>Raw_Data!E362</f>
        <v/>
      </c>
      <c r="F362">
        <f>Raw_Data!F362</f>
        <v/>
      </c>
      <c r="G362">
        <f>Raw_Data!G362</f>
        <v/>
      </c>
      <c r="H362">
        <f>Raw_Data!H362</f>
        <v/>
      </c>
      <c r="I362">
        <f>Raw_Data!I362</f>
        <v/>
      </c>
      <c r="J362" s="12">
        <f>Raw_Data!J362</f>
        <v/>
      </c>
      <c r="K362" s="13">
        <f>Raw_Data!K362</f>
        <v/>
      </c>
      <c r="L362" s="12">
        <f>Raw_Data!L362</f>
        <v/>
      </c>
      <c r="M362" s="12">
        <f>Raw_Data!M362</f>
        <v/>
      </c>
      <c r="N362" s="12">
        <f>Raw_Data!N362</f>
        <v/>
      </c>
      <c r="O362">
        <f>Raw_Data!O362</f>
        <v/>
      </c>
      <c r="P362">
        <f>Raw_Data!P362</f>
        <v/>
      </c>
      <c r="Q362">
        <f>Raw_Data!Q362</f>
        <v/>
      </c>
      <c r="R362">
        <f>Raw_Data!R362</f>
        <v/>
      </c>
      <c r="S362">
        <f>Raw_Data!S362</f>
        <v/>
      </c>
      <c r="T362">
        <f>YEAR(B362)</f>
        <v/>
      </c>
      <c r="U362">
        <f>MONTH(B362)</f>
        <v/>
      </c>
      <c r="V362">
        <f>TEXT(B362,"mmm")</f>
        <v/>
      </c>
      <c r="W362" s="15">
        <f>IFERROR(N362/L362,0)</f>
        <v/>
      </c>
      <c r="X362">
        <f>IF(K362=0,"No Discount",IF(K362&lt;=5%,"Low",IF(K362&lt;=15%,"Medium","High")))</f>
        <v/>
      </c>
      <c r="Y362">
        <f>IF(L362&gt;=20000,"High Value",IF(L362&gt;=5000,"Medium Value","Low Value"))</f>
        <v/>
      </c>
      <c r="Z362">
        <f>IF(R362&lt;=3,"Fast",IF(R362&lt;=5,"On Time","Delayed"))</f>
        <v/>
      </c>
    </row>
    <row r="363">
      <c r="A363">
        <f>Raw_Data!A363</f>
        <v/>
      </c>
      <c r="B363" s="11">
        <f>Raw_Data!B363</f>
        <v/>
      </c>
      <c r="C363">
        <f>Raw_Data!C363</f>
        <v/>
      </c>
      <c r="D363">
        <f>Raw_Data!D363</f>
        <v/>
      </c>
      <c r="E363">
        <f>Raw_Data!E363</f>
        <v/>
      </c>
      <c r="F363">
        <f>Raw_Data!F363</f>
        <v/>
      </c>
      <c r="G363">
        <f>Raw_Data!G363</f>
        <v/>
      </c>
      <c r="H363">
        <f>Raw_Data!H363</f>
        <v/>
      </c>
      <c r="I363">
        <f>Raw_Data!I363</f>
        <v/>
      </c>
      <c r="J363" s="12">
        <f>Raw_Data!J363</f>
        <v/>
      </c>
      <c r="K363" s="13">
        <f>Raw_Data!K363</f>
        <v/>
      </c>
      <c r="L363" s="12">
        <f>Raw_Data!L363</f>
        <v/>
      </c>
      <c r="M363" s="12">
        <f>Raw_Data!M363</f>
        <v/>
      </c>
      <c r="N363" s="12">
        <f>Raw_Data!N363</f>
        <v/>
      </c>
      <c r="O363">
        <f>Raw_Data!O363</f>
        <v/>
      </c>
      <c r="P363">
        <f>Raw_Data!P363</f>
        <v/>
      </c>
      <c r="Q363">
        <f>Raw_Data!Q363</f>
        <v/>
      </c>
      <c r="R363">
        <f>Raw_Data!R363</f>
        <v/>
      </c>
      <c r="S363">
        <f>Raw_Data!S363</f>
        <v/>
      </c>
      <c r="T363">
        <f>YEAR(B363)</f>
        <v/>
      </c>
      <c r="U363">
        <f>MONTH(B363)</f>
        <v/>
      </c>
      <c r="V363">
        <f>TEXT(B363,"mmm")</f>
        <v/>
      </c>
      <c r="W363" s="15">
        <f>IFERROR(N363/L363,0)</f>
        <v/>
      </c>
      <c r="X363">
        <f>IF(K363=0,"No Discount",IF(K363&lt;=5%,"Low",IF(K363&lt;=15%,"Medium","High")))</f>
        <v/>
      </c>
      <c r="Y363">
        <f>IF(L363&gt;=20000,"High Value",IF(L363&gt;=5000,"Medium Value","Low Value"))</f>
        <v/>
      </c>
      <c r="Z363">
        <f>IF(R363&lt;=3,"Fast",IF(R363&lt;=5,"On Time","Delayed"))</f>
        <v/>
      </c>
    </row>
    <row r="364">
      <c r="A364">
        <f>Raw_Data!A364</f>
        <v/>
      </c>
      <c r="B364" s="11">
        <f>Raw_Data!B364</f>
        <v/>
      </c>
      <c r="C364">
        <f>Raw_Data!C364</f>
        <v/>
      </c>
      <c r="D364">
        <f>Raw_Data!D364</f>
        <v/>
      </c>
      <c r="E364">
        <f>Raw_Data!E364</f>
        <v/>
      </c>
      <c r="F364">
        <f>Raw_Data!F364</f>
        <v/>
      </c>
      <c r="G364">
        <f>Raw_Data!G364</f>
        <v/>
      </c>
      <c r="H364">
        <f>Raw_Data!H364</f>
        <v/>
      </c>
      <c r="I364">
        <f>Raw_Data!I364</f>
        <v/>
      </c>
      <c r="J364" s="12">
        <f>Raw_Data!J364</f>
        <v/>
      </c>
      <c r="K364" s="13">
        <f>Raw_Data!K364</f>
        <v/>
      </c>
      <c r="L364" s="12">
        <f>Raw_Data!L364</f>
        <v/>
      </c>
      <c r="M364" s="12">
        <f>Raw_Data!M364</f>
        <v/>
      </c>
      <c r="N364" s="12">
        <f>Raw_Data!N364</f>
        <v/>
      </c>
      <c r="O364">
        <f>Raw_Data!O364</f>
        <v/>
      </c>
      <c r="P364">
        <f>Raw_Data!P364</f>
        <v/>
      </c>
      <c r="Q364">
        <f>Raw_Data!Q364</f>
        <v/>
      </c>
      <c r="R364">
        <f>Raw_Data!R364</f>
        <v/>
      </c>
      <c r="S364">
        <f>Raw_Data!S364</f>
        <v/>
      </c>
      <c r="T364">
        <f>YEAR(B364)</f>
        <v/>
      </c>
      <c r="U364">
        <f>MONTH(B364)</f>
        <v/>
      </c>
      <c r="V364">
        <f>TEXT(B364,"mmm")</f>
        <v/>
      </c>
      <c r="W364" s="15">
        <f>IFERROR(N364/L364,0)</f>
        <v/>
      </c>
      <c r="X364">
        <f>IF(K364=0,"No Discount",IF(K364&lt;=5%,"Low",IF(K364&lt;=15%,"Medium","High")))</f>
        <v/>
      </c>
      <c r="Y364">
        <f>IF(L364&gt;=20000,"High Value",IF(L364&gt;=5000,"Medium Value","Low Value"))</f>
        <v/>
      </c>
      <c r="Z364">
        <f>IF(R364&lt;=3,"Fast",IF(R364&lt;=5,"On Time","Delayed"))</f>
        <v/>
      </c>
    </row>
    <row r="365">
      <c r="A365">
        <f>Raw_Data!A365</f>
        <v/>
      </c>
      <c r="B365" s="11">
        <f>Raw_Data!B365</f>
        <v/>
      </c>
      <c r="C365">
        <f>Raw_Data!C365</f>
        <v/>
      </c>
      <c r="D365">
        <f>Raw_Data!D365</f>
        <v/>
      </c>
      <c r="E365">
        <f>Raw_Data!E365</f>
        <v/>
      </c>
      <c r="F365">
        <f>Raw_Data!F365</f>
        <v/>
      </c>
      <c r="G365">
        <f>Raw_Data!G365</f>
        <v/>
      </c>
      <c r="H365">
        <f>Raw_Data!H365</f>
        <v/>
      </c>
      <c r="I365">
        <f>Raw_Data!I365</f>
        <v/>
      </c>
      <c r="J365" s="12">
        <f>Raw_Data!J365</f>
        <v/>
      </c>
      <c r="K365" s="13">
        <f>Raw_Data!K365</f>
        <v/>
      </c>
      <c r="L365" s="12">
        <f>Raw_Data!L365</f>
        <v/>
      </c>
      <c r="M365" s="12">
        <f>Raw_Data!M365</f>
        <v/>
      </c>
      <c r="N365" s="12">
        <f>Raw_Data!N365</f>
        <v/>
      </c>
      <c r="O365">
        <f>Raw_Data!O365</f>
        <v/>
      </c>
      <c r="P365">
        <f>Raw_Data!P365</f>
        <v/>
      </c>
      <c r="Q365">
        <f>Raw_Data!Q365</f>
        <v/>
      </c>
      <c r="R365">
        <f>Raw_Data!R365</f>
        <v/>
      </c>
      <c r="S365">
        <f>Raw_Data!S365</f>
        <v/>
      </c>
      <c r="T365">
        <f>YEAR(B365)</f>
        <v/>
      </c>
      <c r="U365">
        <f>MONTH(B365)</f>
        <v/>
      </c>
      <c r="V365">
        <f>TEXT(B365,"mmm")</f>
        <v/>
      </c>
      <c r="W365" s="15">
        <f>IFERROR(N365/L365,0)</f>
        <v/>
      </c>
      <c r="X365">
        <f>IF(K365=0,"No Discount",IF(K365&lt;=5%,"Low",IF(K365&lt;=15%,"Medium","High")))</f>
        <v/>
      </c>
      <c r="Y365">
        <f>IF(L365&gt;=20000,"High Value",IF(L365&gt;=5000,"Medium Value","Low Value"))</f>
        <v/>
      </c>
      <c r="Z365">
        <f>IF(R365&lt;=3,"Fast",IF(R365&lt;=5,"On Time","Delayed"))</f>
        <v/>
      </c>
    </row>
    <row r="366">
      <c r="A366">
        <f>Raw_Data!A366</f>
        <v/>
      </c>
      <c r="B366" s="11">
        <f>Raw_Data!B366</f>
        <v/>
      </c>
      <c r="C366">
        <f>Raw_Data!C366</f>
        <v/>
      </c>
      <c r="D366">
        <f>Raw_Data!D366</f>
        <v/>
      </c>
      <c r="E366">
        <f>Raw_Data!E366</f>
        <v/>
      </c>
      <c r="F366">
        <f>Raw_Data!F366</f>
        <v/>
      </c>
      <c r="G366">
        <f>Raw_Data!G366</f>
        <v/>
      </c>
      <c r="H366">
        <f>Raw_Data!H366</f>
        <v/>
      </c>
      <c r="I366">
        <f>Raw_Data!I366</f>
        <v/>
      </c>
      <c r="J366" s="12">
        <f>Raw_Data!J366</f>
        <v/>
      </c>
      <c r="K366" s="13">
        <f>Raw_Data!K366</f>
        <v/>
      </c>
      <c r="L366" s="12">
        <f>Raw_Data!L366</f>
        <v/>
      </c>
      <c r="M366" s="12">
        <f>Raw_Data!M366</f>
        <v/>
      </c>
      <c r="N366" s="12">
        <f>Raw_Data!N366</f>
        <v/>
      </c>
      <c r="O366">
        <f>Raw_Data!O366</f>
        <v/>
      </c>
      <c r="P366">
        <f>Raw_Data!P366</f>
        <v/>
      </c>
      <c r="Q366">
        <f>Raw_Data!Q366</f>
        <v/>
      </c>
      <c r="R366">
        <f>Raw_Data!R366</f>
        <v/>
      </c>
      <c r="S366">
        <f>Raw_Data!S366</f>
        <v/>
      </c>
      <c r="T366">
        <f>YEAR(B366)</f>
        <v/>
      </c>
      <c r="U366">
        <f>MONTH(B366)</f>
        <v/>
      </c>
      <c r="V366">
        <f>TEXT(B366,"mmm")</f>
        <v/>
      </c>
      <c r="W366" s="15">
        <f>IFERROR(N366/L366,0)</f>
        <v/>
      </c>
      <c r="X366">
        <f>IF(K366=0,"No Discount",IF(K366&lt;=5%,"Low",IF(K366&lt;=15%,"Medium","High")))</f>
        <v/>
      </c>
      <c r="Y366">
        <f>IF(L366&gt;=20000,"High Value",IF(L366&gt;=5000,"Medium Value","Low Value"))</f>
        <v/>
      </c>
      <c r="Z366">
        <f>IF(R366&lt;=3,"Fast",IF(R366&lt;=5,"On Time","Delayed"))</f>
        <v/>
      </c>
    </row>
    <row r="367">
      <c r="A367">
        <f>Raw_Data!A367</f>
        <v/>
      </c>
      <c r="B367" s="11">
        <f>Raw_Data!B367</f>
        <v/>
      </c>
      <c r="C367">
        <f>Raw_Data!C367</f>
        <v/>
      </c>
      <c r="D367">
        <f>Raw_Data!D367</f>
        <v/>
      </c>
      <c r="E367">
        <f>Raw_Data!E367</f>
        <v/>
      </c>
      <c r="F367">
        <f>Raw_Data!F367</f>
        <v/>
      </c>
      <c r="G367">
        <f>Raw_Data!G367</f>
        <v/>
      </c>
      <c r="H367">
        <f>Raw_Data!H367</f>
        <v/>
      </c>
      <c r="I367">
        <f>Raw_Data!I367</f>
        <v/>
      </c>
      <c r="J367" s="12">
        <f>Raw_Data!J367</f>
        <v/>
      </c>
      <c r="K367" s="13">
        <f>Raw_Data!K367</f>
        <v/>
      </c>
      <c r="L367" s="12">
        <f>Raw_Data!L367</f>
        <v/>
      </c>
      <c r="M367" s="12">
        <f>Raw_Data!M367</f>
        <v/>
      </c>
      <c r="N367" s="12">
        <f>Raw_Data!N367</f>
        <v/>
      </c>
      <c r="O367">
        <f>Raw_Data!O367</f>
        <v/>
      </c>
      <c r="P367">
        <f>Raw_Data!P367</f>
        <v/>
      </c>
      <c r="Q367">
        <f>Raw_Data!Q367</f>
        <v/>
      </c>
      <c r="R367">
        <f>Raw_Data!R367</f>
        <v/>
      </c>
      <c r="S367">
        <f>Raw_Data!S367</f>
        <v/>
      </c>
      <c r="T367">
        <f>YEAR(B367)</f>
        <v/>
      </c>
      <c r="U367">
        <f>MONTH(B367)</f>
        <v/>
      </c>
      <c r="V367">
        <f>TEXT(B367,"mmm")</f>
        <v/>
      </c>
      <c r="W367" s="15">
        <f>IFERROR(N367/L367,0)</f>
        <v/>
      </c>
      <c r="X367">
        <f>IF(K367=0,"No Discount",IF(K367&lt;=5%,"Low",IF(K367&lt;=15%,"Medium","High")))</f>
        <v/>
      </c>
      <c r="Y367">
        <f>IF(L367&gt;=20000,"High Value",IF(L367&gt;=5000,"Medium Value","Low Value"))</f>
        <v/>
      </c>
      <c r="Z367">
        <f>IF(R367&lt;=3,"Fast",IF(R367&lt;=5,"On Time","Delayed"))</f>
        <v/>
      </c>
    </row>
    <row r="368">
      <c r="A368">
        <f>Raw_Data!A368</f>
        <v/>
      </c>
      <c r="B368" s="11">
        <f>Raw_Data!B368</f>
        <v/>
      </c>
      <c r="C368">
        <f>Raw_Data!C368</f>
        <v/>
      </c>
      <c r="D368">
        <f>Raw_Data!D368</f>
        <v/>
      </c>
      <c r="E368">
        <f>Raw_Data!E368</f>
        <v/>
      </c>
      <c r="F368">
        <f>Raw_Data!F368</f>
        <v/>
      </c>
      <c r="G368">
        <f>Raw_Data!G368</f>
        <v/>
      </c>
      <c r="H368">
        <f>Raw_Data!H368</f>
        <v/>
      </c>
      <c r="I368">
        <f>Raw_Data!I368</f>
        <v/>
      </c>
      <c r="J368" s="12">
        <f>Raw_Data!J368</f>
        <v/>
      </c>
      <c r="K368" s="13">
        <f>Raw_Data!K368</f>
        <v/>
      </c>
      <c r="L368" s="12">
        <f>Raw_Data!L368</f>
        <v/>
      </c>
      <c r="M368" s="12">
        <f>Raw_Data!M368</f>
        <v/>
      </c>
      <c r="N368" s="12">
        <f>Raw_Data!N368</f>
        <v/>
      </c>
      <c r="O368">
        <f>Raw_Data!O368</f>
        <v/>
      </c>
      <c r="P368">
        <f>Raw_Data!P368</f>
        <v/>
      </c>
      <c r="Q368">
        <f>Raw_Data!Q368</f>
        <v/>
      </c>
      <c r="R368">
        <f>Raw_Data!R368</f>
        <v/>
      </c>
      <c r="S368">
        <f>Raw_Data!S368</f>
        <v/>
      </c>
      <c r="T368">
        <f>YEAR(B368)</f>
        <v/>
      </c>
      <c r="U368">
        <f>MONTH(B368)</f>
        <v/>
      </c>
      <c r="V368">
        <f>TEXT(B368,"mmm")</f>
        <v/>
      </c>
      <c r="W368" s="15">
        <f>IFERROR(N368/L368,0)</f>
        <v/>
      </c>
      <c r="X368">
        <f>IF(K368=0,"No Discount",IF(K368&lt;=5%,"Low",IF(K368&lt;=15%,"Medium","High")))</f>
        <v/>
      </c>
      <c r="Y368">
        <f>IF(L368&gt;=20000,"High Value",IF(L368&gt;=5000,"Medium Value","Low Value"))</f>
        <v/>
      </c>
      <c r="Z368">
        <f>IF(R368&lt;=3,"Fast",IF(R368&lt;=5,"On Time","Delayed"))</f>
        <v/>
      </c>
    </row>
    <row r="369">
      <c r="A369">
        <f>Raw_Data!A369</f>
        <v/>
      </c>
      <c r="B369" s="11">
        <f>Raw_Data!B369</f>
        <v/>
      </c>
      <c r="C369">
        <f>Raw_Data!C369</f>
        <v/>
      </c>
      <c r="D369">
        <f>Raw_Data!D369</f>
        <v/>
      </c>
      <c r="E369">
        <f>Raw_Data!E369</f>
        <v/>
      </c>
      <c r="F369">
        <f>Raw_Data!F369</f>
        <v/>
      </c>
      <c r="G369">
        <f>Raw_Data!G369</f>
        <v/>
      </c>
      <c r="H369">
        <f>Raw_Data!H369</f>
        <v/>
      </c>
      <c r="I369">
        <f>Raw_Data!I369</f>
        <v/>
      </c>
      <c r="J369" s="12">
        <f>Raw_Data!J369</f>
        <v/>
      </c>
      <c r="K369" s="13">
        <f>Raw_Data!K369</f>
        <v/>
      </c>
      <c r="L369" s="12">
        <f>Raw_Data!L369</f>
        <v/>
      </c>
      <c r="M369" s="12">
        <f>Raw_Data!M369</f>
        <v/>
      </c>
      <c r="N369" s="12">
        <f>Raw_Data!N369</f>
        <v/>
      </c>
      <c r="O369">
        <f>Raw_Data!O369</f>
        <v/>
      </c>
      <c r="P369">
        <f>Raw_Data!P369</f>
        <v/>
      </c>
      <c r="Q369">
        <f>Raw_Data!Q369</f>
        <v/>
      </c>
      <c r="R369">
        <f>Raw_Data!R369</f>
        <v/>
      </c>
      <c r="S369">
        <f>Raw_Data!S369</f>
        <v/>
      </c>
      <c r="T369">
        <f>YEAR(B369)</f>
        <v/>
      </c>
      <c r="U369">
        <f>MONTH(B369)</f>
        <v/>
      </c>
      <c r="V369">
        <f>TEXT(B369,"mmm")</f>
        <v/>
      </c>
      <c r="W369" s="15">
        <f>IFERROR(N369/L369,0)</f>
        <v/>
      </c>
      <c r="X369">
        <f>IF(K369=0,"No Discount",IF(K369&lt;=5%,"Low",IF(K369&lt;=15%,"Medium","High")))</f>
        <v/>
      </c>
      <c r="Y369">
        <f>IF(L369&gt;=20000,"High Value",IF(L369&gt;=5000,"Medium Value","Low Value"))</f>
        <v/>
      </c>
      <c r="Z369">
        <f>IF(R369&lt;=3,"Fast",IF(R369&lt;=5,"On Time","Delayed"))</f>
        <v/>
      </c>
    </row>
    <row r="370">
      <c r="A370">
        <f>Raw_Data!A370</f>
        <v/>
      </c>
      <c r="B370" s="11">
        <f>Raw_Data!B370</f>
        <v/>
      </c>
      <c r="C370">
        <f>Raw_Data!C370</f>
        <v/>
      </c>
      <c r="D370">
        <f>Raw_Data!D370</f>
        <v/>
      </c>
      <c r="E370">
        <f>Raw_Data!E370</f>
        <v/>
      </c>
      <c r="F370">
        <f>Raw_Data!F370</f>
        <v/>
      </c>
      <c r="G370">
        <f>Raw_Data!G370</f>
        <v/>
      </c>
      <c r="H370">
        <f>Raw_Data!H370</f>
        <v/>
      </c>
      <c r="I370">
        <f>Raw_Data!I370</f>
        <v/>
      </c>
      <c r="J370" s="12">
        <f>Raw_Data!J370</f>
        <v/>
      </c>
      <c r="K370" s="13">
        <f>Raw_Data!K370</f>
        <v/>
      </c>
      <c r="L370" s="12">
        <f>Raw_Data!L370</f>
        <v/>
      </c>
      <c r="M370" s="12">
        <f>Raw_Data!M370</f>
        <v/>
      </c>
      <c r="N370" s="12">
        <f>Raw_Data!N370</f>
        <v/>
      </c>
      <c r="O370">
        <f>Raw_Data!O370</f>
        <v/>
      </c>
      <c r="P370">
        <f>Raw_Data!P370</f>
        <v/>
      </c>
      <c r="Q370">
        <f>Raw_Data!Q370</f>
        <v/>
      </c>
      <c r="R370">
        <f>Raw_Data!R370</f>
        <v/>
      </c>
      <c r="S370">
        <f>Raw_Data!S370</f>
        <v/>
      </c>
      <c r="T370">
        <f>YEAR(B370)</f>
        <v/>
      </c>
      <c r="U370">
        <f>MONTH(B370)</f>
        <v/>
      </c>
      <c r="V370">
        <f>TEXT(B370,"mmm")</f>
        <v/>
      </c>
      <c r="W370" s="15">
        <f>IFERROR(N370/L370,0)</f>
        <v/>
      </c>
      <c r="X370">
        <f>IF(K370=0,"No Discount",IF(K370&lt;=5%,"Low",IF(K370&lt;=15%,"Medium","High")))</f>
        <v/>
      </c>
      <c r="Y370">
        <f>IF(L370&gt;=20000,"High Value",IF(L370&gt;=5000,"Medium Value","Low Value"))</f>
        <v/>
      </c>
      <c r="Z370">
        <f>IF(R370&lt;=3,"Fast",IF(R370&lt;=5,"On Time","Delayed"))</f>
        <v/>
      </c>
    </row>
    <row r="371">
      <c r="A371">
        <f>Raw_Data!A371</f>
        <v/>
      </c>
      <c r="B371" s="11">
        <f>Raw_Data!B371</f>
        <v/>
      </c>
      <c r="C371">
        <f>Raw_Data!C371</f>
        <v/>
      </c>
      <c r="D371">
        <f>Raw_Data!D371</f>
        <v/>
      </c>
      <c r="E371">
        <f>Raw_Data!E371</f>
        <v/>
      </c>
      <c r="F371">
        <f>Raw_Data!F371</f>
        <v/>
      </c>
      <c r="G371">
        <f>Raw_Data!G371</f>
        <v/>
      </c>
      <c r="H371">
        <f>Raw_Data!H371</f>
        <v/>
      </c>
      <c r="I371">
        <f>Raw_Data!I371</f>
        <v/>
      </c>
      <c r="J371" s="12">
        <f>Raw_Data!J371</f>
        <v/>
      </c>
      <c r="K371" s="13">
        <f>Raw_Data!K371</f>
        <v/>
      </c>
      <c r="L371" s="12">
        <f>Raw_Data!L371</f>
        <v/>
      </c>
      <c r="M371" s="12">
        <f>Raw_Data!M371</f>
        <v/>
      </c>
      <c r="N371" s="12">
        <f>Raw_Data!N371</f>
        <v/>
      </c>
      <c r="O371">
        <f>Raw_Data!O371</f>
        <v/>
      </c>
      <c r="P371">
        <f>Raw_Data!P371</f>
        <v/>
      </c>
      <c r="Q371">
        <f>Raw_Data!Q371</f>
        <v/>
      </c>
      <c r="R371">
        <f>Raw_Data!R371</f>
        <v/>
      </c>
      <c r="S371">
        <f>Raw_Data!S371</f>
        <v/>
      </c>
      <c r="T371">
        <f>YEAR(B371)</f>
        <v/>
      </c>
      <c r="U371">
        <f>MONTH(B371)</f>
        <v/>
      </c>
      <c r="V371">
        <f>TEXT(B371,"mmm")</f>
        <v/>
      </c>
      <c r="W371" s="15">
        <f>IFERROR(N371/L371,0)</f>
        <v/>
      </c>
      <c r="X371">
        <f>IF(K371=0,"No Discount",IF(K371&lt;=5%,"Low",IF(K371&lt;=15%,"Medium","High")))</f>
        <v/>
      </c>
      <c r="Y371">
        <f>IF(L371&gt;=20000,"High Value",IF(L371&gt;=5000,"Medium Value","Low Value"))</f>
        <v/>
      </c>
      <c r="Z371">
        <f>IF(R371&lt;=3,"Fast",IF(R371&lt;=5,"On Time","Delayed"))</f>
        <v/>
      </c>
    </row>
    <row r="372">
      <c r="A372">
        <f>Raw_Data!A372</f>
        <v/>
      </c>
      <c r="B372" s="11">
        <f>Raw_Data!B372</f>
        <v/>
      </c>
      <c r="C372">
        <f>Raw_Data!C372</f>
        <v/>
      </c>
      <c r="D372">
        <f>Raw_Data!D372</f>
        <v/>
      </c>
      <c r="E372">
        <f>Raw_Data!E372</f>
        <v/>
      </c>
      <c r="F372">
        <f>Raw_Data!F372</f>
        <v/>
      </c>
      <c r="G372">
        <f>Raw_Data!G372</f>
        <v/>
      </c>
      <c r="H372">
        <f>Raw_Data!H372</f>
        <v/>
      </c>
      <c r="I372">
        <f>Raw_Data!I372</f>
        <v/>
      </c>
      <c r="J372" s="12">
        <f>Raw_Data!J372</f>
        <v/>
      </c>
      <c r="K372" s="13">
        <f>Raw_Data!K372</f>
        <v/>
      </c>
      <c r="L372" s="12">
        <f>Raw_Data!L372</f>
        <v/>
      </c>
      <c r="M372" s="12">
        <f>Raw_Data!M372</f>
        <v/>
      </c>
      <c r="N372" s="12">
        <f>Raw_Data!N372</f>
        <v/>
      </c>
      <c r="O372">
        <f>Raw_Data!O372</f>
        <v/>
      </c>
      <c r="P372">
        <f>Raw_Data!P372</f>
        <v/>
      </c>
      <c r="Q372">
        <f>Raw_Data!Q372</f>
        <v/>
      </c>
      <c r="R372">
        <f>Raw_Data!R372</f>
        <v/>
      </c>
      <c r="S372">
        <f>Raw_Data!S372</f>
        <v/>
      </c>
      <c r="T372">
        <f>YEAR(B372)</f>
        <v/>
      </c>
      <c r="U372">
        <f>MONTH(B372)</f>
        <v/>
      </c>
      <c r="V372">
        <f>TEXT(B372,"mmm")</f>
        <v/>
      </c>
      <c r="W372" s="15">
        <f>IFERROR(N372/L372,0)</f>
        <v/>
      </c>
      <c r="X372">
        <f>IF(K372=0,"No Discount",IF(K372&lt;=5%,"Low",IF(K372&lt;=15%,"Medium","High")))</f>
        <v/>
      </c>
      <c r="Y372">
        <f>IF(L372&gt;=20000,"High Value",IF(L372&gt;=5000,"Medium Value","Low Value"))</f>
        <v/>
      </c>
      <c r="Z372">
        <f>IF(R372&lt;=3,"Fast",IF(R372&lt;=5,"On Time","Delayed"))</f>
        <v/>
      </c>
    </row>
    <row r="373">
      <c r="A373">
        <f>Raw_Data!A373</f>
        <v/>
      </c>
      <c r="B373" s="11">
        <f>Raw_Data!B373</f>
        <v/>
      </c>
      <c r="C373">
        <f>Raw_Data!C373</f>
        <v/>
      </c>
      <c r="D373">
        <f>Raw_Data!D373</f>
        <v/>
      </c>
      <c r="E373">
        <f>Raw_Data!E373</f>
        <v/>
      </c>
      <c r="F373">
        <f>Raw_Data!F373</f>
        <v/>
      </c>
      <c r="G373">
        <f>Raw_Data!G373</f>
        <v/>
      </c>
      <c r="H373">
        <f>Raw_Data!H373</f>
        <v/>
      </c>
      <c r="I373">
        <f>Raw_Data!I373</f>
        <v/>
      </c>
      <c r="J373" s="12">
        <f>Raw_Data!J373</f>
        <v/>
      </c>
      <c r="K373" s="13">
        <f>Raw_Data!K373</f>
        <v/>
      </c>
      <c r="L373" s="12">
        <f>Raw_Data!L373</f>
        <v/>
      </c>
      <c r="M373" s="12">
        <f>Raw_Data!M373</f>
        <v/>
      </c>
      <c r="N373" s="12">
        <f>Raw_Data!N373</f>
        <v/>
      </c>
      <c r="O373">
        <f>Raw_Data!O373</f>
        <v/>
      </c>
      <c r="P373">
        <f>Raw_Data!P373</f>
        <v/>
      </c>
      <c r="Q373">
        <f>Raw_Data!Q373</f>
        <v/>
      </c>
      <c r="R373">
        <f>Raw_Data!R373</f>
        <v/>
      </c>
      <c r="S373">
        <f>Raw_Data!S373</f>
        <v/>
      </c>
      <c r="T373">
        <f>YEAR(B373)</f>
        <v/>
      </c>
      <c r="U373">
        <f>MONTH(B373)</f>
        <v/>
      </c>
      <c r="V373">
        <f>TEXT(B373,"mmm")</f>
        <v/>
      </c>
      <c r="W373" s="15">
        <f>IFERROR(N373/L373,0)</f>
        <v/>
      </c>
      <c r="X373">
        <f>IF(K373=0,"No Discount",IF(K373&lt;=5%,"Low",IF(K373&lt;=15%,"Medium","High")))</f>
        <v/>
      </c>
      <c r="Y373">
        <f>IF(L373&gt;=20000,"High Value",IF(L373&gt;=5000,"Medium Value","Low Value"))</f>
        <v/>
      </c>
      <c r="Z373">
        <f>IF(R373&lt;=3,"Fast",IF(R373&lt;=5,"On Time","Delayed"))</f>
        <v/>
      </c>
    </row>
    <row r="374">
      <c r="A374">
        <f>Raw_Data!A374</f>
        <v/>
      </c>
      <c r="B374" s="11">
        <f>Raw_Data!B374</f>
        <v/>
      </c>
      <c r="C374">
        <f>Raw_Data!C374</f>
        <v/>
      </c>
      <c r="D374">
        <f>Raw_Data!D374</f>
        <v/>
      </c>
      <c r="E374">
        <f>Raw_Data!E374</f>
        <v/>
      </c>
      <c r="F374">
        <f>Raw_Data!F374</f>
        <v/>
      </c>
      <c r="G374">
        <f>Raw_Data!G374</f>
        <v/>
      </c>
      <c r="H374">
        <f>Raw_Data!H374</f>
        <v/>
      </c>
      <c r="I374">
        <f>Raw_Data!I374</f>
        <v/>
      </c>
      <c r="J374" s="12">
        <f>Raw_Data!J374</f>
        <v/>
      </c>
      <c r="K374" s="13">
        <f>Raw_Data!K374</f>
        <v/>
      </c>
      <c r="L374" s="12">
        <f>Raw_Data!L374</f>
        <v/>
      </c>
      <c r="M374" s="12">
        <f>Raw_Data!M374</f>
        <v/>
      </c>
      <c r="N374" s="12">
        <f>Raw_Data!N374</f>
        <v/>
      </c>
      <c r="O374">
        <f>Raw_Data!O374</f>
        <v/>
      </c>
      <c r="P374">
        <f>Raw_Data!P374</f>
        <v/>
      </c>
      <c r="Q374">
        <f>Raw_Data!Q374</f>
        <v/>
      </c>
      <c r="R374">
        <f>Raw_Data!R374</f>
        <v/>
      </c>
      <c r="S374">
        <f>Raw_Data!S374</f>
        <v/>
      </c>
      <c r="T374">
        <f>YEAR(B374)</f>
        <v/>
      </c>
      <c r="U374">
        <f>MONTH(B374)</f>
        <v/>
      </c>
      <c r="V374">
        <f>TEXT(B374,"mmm")</f>
        <v/>
      </c>
      <c r="W374" s="15">
        <f>IFERROR(N374/L374,0)</f>
        <v/>
      </c>
      <c r="X374">
        <f>IF(K374=0,"No Discount",IF(K374&lt;=5%,"Low",IF(K374&lt;=15%,"Medium","High")))</f>
        <v/>
      </c>
      <c r="Y374">
        <f>IF(L374&gt;=20000,"High Value",IF(L374&gt;=5000,"Medium Value","Low Value"))</f>
        <v/>
      </c>
      <c r="Z374">
        <f>IF(R374&lt;=3,"Fast",IF(R374&lt;=5,"On Time","Delayed"))</f>
        <v/>
      </c>
    </row>
    <row r="375">
      <c r="A375">
        <f>Raw_Data!A375</f>
        <v/>
      </c>
      <c r="B375" s="11">
        <f>Raw_Data!B375</f>
        <v/>
      </c>
      <c r="C375">
        <f>Raw_Data!C375</f>
        <v/>
      </c>
      <c r="D375">
        <f>Raw_Data!D375</f>
        <v/>
      </c>
      <c r="E375">
        <f>Raw_Data!E375</f>
        <v/>
      </c>
      <c r="F375">
        <f>Raw_Data!F375</f>
        <v/>
      </c>
      <c r="G375">
        <f>Raw_Data!G375</f>
        <v/>
      </c>
      <c r="H375">
        <f>Raw_Data!H375</f>
        <v/>
      </c>
      <c r="I375">
        <f>Raw_Data!I375</f>
        <v/>
      </c>
      <c r="J375" s="12">
        <f>Raw_Data!J375</f>
        <v/>
      </c>
      <c r="K375" s="13">
        <f>Raw_Data!K375</f>
        <v/>
      </c>
      <c r="L375" s="12">
        <f>Raw_Data!L375</f>
        <v/>
      </c>
      <c r="M375" s="12">
        <f>Raw_Data!M375</f>
        <v/>
      </c>
      <c r="N375" s="12">
        <f>Raw_Data!N375</f>
        <v/>
      </c>
      <c r="O375">
        <f>Raw_Data!O375</f>
        <v/>
      </c>
      <c r="P375">
        <f>Raw_Data!P375</f>
        <v/>
      </c>
      <c r="Q375">
        <f>Raw_Data!Q375</f>
        <v/>
      </c>
      <c r="R375">
        <f>Raw_Data!R375</f>
        <v/>
      </c>
      <c r="S375">
        <f>Raw_Data!S375</f>
        <v/>
      </c>
      <c r="T375">
        <f>YEAR(B375)</f>
        <v/>
      </c>
      <c r="U375">
        <f>MONTH(B375)</f>
        <v/>
      </c>
      <c r="V375">
        <f>TEXT(B375,"mmm")</f>
        <v/>
      </c>
      <c r="W375" s="15">
        <f>IFERROR(N375/L375,0)</f>
        <v/>
      </c>
      <c r="X375">
        <f>IF(K375=0,"No Discount",IF(K375&lt;=5%,"Low",IF(K375&lt;=15%,"Medium","High")))</f>
        <v/>
      </c>
      <c r="Y375">
        <f>IF(L375&gt;=20000,"High Value",IF(L375&gt;=5000,"Medium Value","Low Value"))</f>
        <v/>
      </c>
      <c r="Z375">
        <f>IF(R375&lt;=3,"Fast",IF(R375&lt;=5,"On Time","Delayed"))</f>
        <v/>
      </c>
    </row>
    <row r="376">
      <c r="A376">
        <f>Raw_Data!A376</f>
        <v/>
      </c>
      <c r="B376" s="11">
        <f>Raw_Data!B376</f>
        <v/>
      </c>
      <c r="C376">
        <f>Raw_Data!C376</f>
        <v/>
      </c>
      <c r="D376">
        <f>Raw_Data!D376</f>
        <v/>
      </c>
      <c r="E376">
        <f>Raw_Data!E376</f>
        <v/>
      </c>
      <c r="F376">
        <f>Raw_Data!F376</f>
        <v/>
      </c>
      <c r="G376">
        <f>Raw_Data!G376</f>
        <v/>
      </c>
      <c r="H376">
        <f>Raw_Data!H376</f>
        <v/>
      </c>
      <c r="I376">
        <f>Raw_Data!I376</f>
        <v/>
      </c>
      <c r="J376" s="12">
        <f>Raw_Data!J376</f>
        <v/>
      </c>
      <c r="K376" s="13">
        <f>Raw_Data!K376</f>
        <v/>
      </c>
      <c r="L376" s="12">
        <f>Raw_Data!L376</f>
        <v/>
      </c>
      <c r="M376" s="12">
        <f>Raw_Data!M376</f>
        <v/>
      </c>
      <c r="N376" s="12">
        <f>Raw_Data!N376</f>
        <v/>
      </c>
      <c r="O376">
        <f>Raw_Data!O376</f>
        <v/>
      </c>
      <c r="P376">
        <f>Raw_Data!P376</f>
        <v/>
      </c>
      <c r="Q376">
        <f>Raw_Data!Q376</f>
        <v/>
      </c>
      <c r="R376">
        <f>Raw_Data!R376</f>
        <v/>
      </c>
      <c r="S376">
        <f>Raw_Data!S376</f>
        <v/>
      </c>
      <c r="T376">
        <f>YEAR(B376)</f>
        <v/>
      </c>
      <c r="U376">
        <f>MONTH(B376)</f>
        <v/>
      </c>
      <c r="V376">
        <f>TEXT(B376,"mmm")</f>
        <v/>
      </c>
      <c r="W376" s="15">
        <f>IFERROR(N376/L376,0)</f>
        <v/>
      </c>
      <c r="X376">
        <f>IF(K376=0,"No Discount",IF(K376&lt;=5%,"Low",IF(K376&lt;=15%,"Medium","High")))</f>
        <v/>
      </c>
      <c r="Y376">
        <f>IF(L376&gt;=20000,"High Value",IF(L376&gt;=5000,"Medium Value","Low Value"))</f>
        <v/>
      </c>
      <c r="Z376">
        <f>IF(R376&lt;=3,"Fast",IF(R376&lt;=5,"On Time","Delayed"))</f>
        <v/>
      </c>
    </row>
    <row r="377">
      <c r="A377">
        <f>Raw_Data!A377</f>
        <v/>
      </c>
      <c r="B377" s="11">
        <f>Raw_Data!B377</f>
        <v/>
      </c>
      <c r="C377">
        <f>Raw_Data!C377</f>
        <v/>
      </c>
      <c r="D377">
        <f>Raw_Data!D377</f>
        <v/>
      </c>
      <c r="E377">
        <f>Raw_Data!E377</f>
        <v/>
      </c>
      <c r="F377">
        <f>Raw_Data!F377</f>
        <v/>
      </c>
      <c r="G377">
        <f>Raw_Data!G377</f>
        <v/>
      </c>
      <c r="H377">
        <f>Raw_Data!H377</f>
        <v/>
      </c>
      <c r="I377">
        <f>Raw_Data!I377</f>
        <v/>
      </c>
      <c r="J377" s="12">
        <f>Raw_Data!J377</f>
        <v/>
      </c>
      <c r="K377" s="13">
        <f>Raw_Data!K377</f>
        <v/>
      </c>
      <c r="L377" s="12">
        <f>Raw_Data!L377</f>
        <v/>
      </c>
      <c r="M377" s="12">
        <f>Raw_Data!M377</f>
        <v/>
      </c>
      <c r="N377" s="12">
        <f>Raw_Data!N377</f>
        <v/>
      </c>
      <c r="O377">
        <f>Raw_Data!O377</f>
        <v/>
      </c>
      <c r="P377">
        <f>Raw_Data!P377</f>
        <v/>
      </c>
      <c r="Q377">
        <f>Raw_Data!Q377</f>
        <v/>
      </c>
      <c r="R377">
        <f>Raw_Data!R377</f>
        <v/>
      </c>
      <c r="S377">
        <f>Raw_Data!S377</f>
        <v/>
      </c>
      <c r="T377">
        <f>YEAR(B377)</f>
        <v/>
      </c>
      <c r="U377">
        <f>MONTH(B377)</f>
        <v/>
      </c>
      <c r="V377">
        <f>TEXT(B377,"mmm")</f>
        <v/>
      </c>
      <c r="W377" s="15">
        <f>IFERROR(N377/L377,0)</f>
        <v/>
      </c>
      <c r="X377">
        <f>IF(K377=0,"No Discount",IF(K377&lt;=5%,"Low",IF(K377&lt;=15%,"Medium","High")))</f>
        <v/>
      </c>
      <c r="Y377">
        <f>IF(L377&gt;=20000,"High Value",IF(L377&gt;=5000,"Medium Value","Low Value"))</f>
        <v/>
      </c>
      <c r="Z377">
        <f>IF(R377&lt;=3,"Fast",IF(R377&lt;=5,"On Time","Delayed"))</f>
        <v/>
      </c>
    </row>
    <row r="378">
      <c r="A378">
        <f>Raw_Data!A378</f>
        <v/>
      </c>
      <c r="B378" s="11">
        <f>Raw_Data!B378</f>
        <v/>
      </c>
      <c r="C378">
        <f>Raw_Data!C378</f>
        <v/>
      </c>
      <c r="D378">
        <f>Raw_Data!D378</f>
        <v/>
      </c>
      <c r="E378">
        <f>Raw_Data!E378</f>
        <v/>
      </c>
      <c r="F378">
        <f>Raw_Data!F378</f>
        <v/>
      </c>
      <c r="G378">
        <f>Raw_Data!G378</f>
        <v/>
      </c>
      <c r="H378">
        <f>Raw_Data!H378</f>
        <v/>
      </c>
      <c r="I378">
        <f>Raw_Data!I378</f>
        <v/>
      </c>
      <c r="J378" s="12">
        <f>Raw_Data!J378</f>
        <v/>
      </c>
      <c r="K378" s="13">
        <f>Raw_Data!K378</f>
        <v/>
      </c>
      <c r="L378" s="12">
        <f>Raw_Data!L378</f>
        <v/>
      </c>
      <c r="M378" s="12">
        <f>Raw_Data!M378</f>
        <v/>
      </c>
      <c r="N378" s="12">
        <f>Raw_Data!N378</f>
        <v/>
      </c>
      <c r="O378">
        <f>Raw_Data!O378</f>
        <v/>
      </c>
      <c r="P378">
        <f>Raw_Data!P378</f>
        <v/>
      </c>
      <c r="Q378">
        <f>Raw_Data!Q378</f>
        <v/>
      </c>
      <c r="R378">
        <f>Raw_Data!R378</f>
        <v/>
      </c>
      <c r="S378">
        <f>Raw_Data!S378</f>
        <v/>
      </c>
      <c r="T378">
        <f>YEAR(B378)</f>
        <v/>
      </c>
      <c r="U378">
        <f>MONTH(B378)</f>
        <v/>
      </c>
      <c r="V378">
        <f>TEXT(B378,"mmm")</f>
        <v/>
      </c>
      <c r="W378" s="15">
        <f>IFERROR(N378/L378,0)</f>
        <v/>
      </c>
      <c r="X378">
        <f>IF(K378=0,"No Discount",IF(K378&lt;=5%,"Low",IF(K378&lt;=15%,"Medium","High")))</f>
        <v/>
      </c>
      <c r="Y378">
        <f>IF(L378&gt;=20000,"High Value",IF(L378&gt;=5000,"Medium Value","Low Value"))</f>
        <v/>
      </c>
      <c r="Z378">
        <f>IF(R378&lt;=3,"Fast",IF(R378&lt;=5,"On Time","Delayed"))</f>
        <v/>
      </c>
    </row>
    <row r="379">
      <c r="A379">
        <f>Raw_Data!A379</f>
        <v/>
      </c>
      <c r="B379" s="11">
        <f>Raw_Data!B379</f>
        <v/>
      </c>
      <c r="C379">
        <f>Raw_Data!C379</f>
        <v/>
      </c>
      <c r="D379">
        <f>Raw_Data!D379</f>
        <v/>
      </c>
      <c r="E379">
        <f>Raw_Data!E379</f>
        <v/>
      </c>
      <c r="F379">
        <f>Raw_Data!F379</f>
        <v/>
      </c>
      <c r="G379">
        <f>Raw_Data!G379</f>
        <v/>
      </c>
      <c r="H379">
        <f>Raw_Data!H379</f>
        <v/>
      </c>
      <c r="I379">
        <f>Raw_Data!I379</f>
        <v/>
      </c>
      <c r="J379" s="12">
        <f>Raw_Data!J379</f>
        <v/>
      </c>
      <c r="K379" s="13">
        <f>Raw_Data!K379</f>
        <v/>
      </c>
      <c r="L379" s="12">
        <f>Raw_Data!L379</f>
        <v/>
      </c>
      <c r="M379" s="12">
        <f>Raw_Data!M379</f>
        <v/>
      </c>
      <c r="N379" s="12">
        <f>Raw_Data!N379</f>
        <v/>
      </c>
      <c r="O379">
        <f>Raw_Data!O379</f>
        <v/>
      </c>
      <c r="P379">
        <f>Raw_Data!P379</f>
        <v/>
      </c>
      <c r="Q379">
        <f>Raw_Data!Q379</f>
        <v/>
      </c>
      <c r="R379">
        <f>Raw_Data!R379</f>
        <v/>
      </c>
      <c r="S379">
        <f>Raw_Data!S379</f>
        <v/>
      </c>
      <c r="T379">
        <f>YEAR(B379)</f>
        <v/>
      </c>
      <c r="U379">
        <f>MONTH(B379)</f>
        <v/>
      </c>
      <c r="V379">
        <f>TEXT(B379,"mmm")</f>
        <v/>
      </c>
      <c r="W379" s="15">
        <f>IFERROR(N379/L379,0)</f>
        <v/>
      </c>
      <c r="X379">
        <f>IF(K379=0,"No Discount",IF(K379&lt;=5%,"Low",IF(K379&lt;=15%,"Medium","High")))</f>
        <v/>
      </c>
      <c r="Y379">
        <f>IF(L379&gt;=20000,"High Value",IF(L379&gt;=5000,"Medium Value","Low Value"))</f>
        <v/>
      </c>
      <c r="Z379">
        <f>IF(R379&lt;=3,"Fast",IF(R379&lt;=5,"On Time","Delayed"))</f>
        <v/>
      </c>
    </row>
    <row r="380">
      <c r="A380">
        <f>Raw_Data!A380</f>
        <v/>
      </c>
      <c r="B380" s="11">
        <f>Raw_Data!B380</f>
        <v/>
      </c>
      <c r="C380">
        <f>Raw_Data!C380</f>
        <v/>
      </c>
      <c r="D380">
        <f>Raw_Data!D380</f>
        <v/>
      </c>
      <c r="E380">
        <f>Raw_Data!E380</f>
        <v/>
      </c>
      <c r="F380">
        <f>Raw_Data!F380</f>
        <v/>
      </c>
      <c r="G380">
        <f>Raw_Data!G380</f>
        <v/>
      </c>
      <c r="H380">
        <f>Raw_Data!H380</f>
        <v/>
      </c>
      <c r="I380">
        <f>Raw_Data!I380</f>
        <v/>
      </c>
      <c r="J380" s="12">
        <f>Raw_Data!J380</f>
        <v/>
      </c>
      <c r="K380" s="13">
        <f>Raw_Data!K380</f>
        <v/>
      </c>
      <c r="L380" s="12">
        <f>Raw_Data!L380</f>
        <v/>
      </c>
      <c r="M380" s="12">
        <f>Raw_Data!M380</f>
        <v/>
      </c>
      <c r="N380" s="12">
        <f>Raw_Data!N380</f>
        <v/>
      </c>
      <c r="O380">
        <f>Raw_Data!O380</f>
        <v/>
      </c>
      <c r="P380">
        <f>Raw_Data!P380</f>
        <v/>
      </c>
      <c r="Q380">
        <f>Raw_Data!Q380</f>
        <v/>
      </c>
      <c r="R380">
        <f>Raw_Data!R380</f>
        <v/>
      </c>
      <c r="S380">
        <f>Raw_Data!S380</f>
        <v/>
      </c>
      <c r="T380">
        <f>YEAR(B380)</f>
        <v/>
      </c>
      <c r="U380">
        <f>MONTH(B380)</f>
        <v/>
      </c>
      <c r="V380">
        <f>TEXT(B380,"mmm")</f>
        <v/>
      </c>
      <c r="W380" s="15">
        <f>IFERROR(N380/L380,0)</f>
        <v/>
      </c>
      <c r="X380">
        <f>IF(K380=0,"No Discount",IF(K380&lt;=5%,"Low",IF(K380&lt;=15%,"Medium","High")))</f>
        <v/>
      </c>
      <c r="Y380">
        <f>IF(L380&gt;=20000,"High Value",IF(L380&gt;=5000,"Medium Value","Low Value"))</f>
        <v/>
      </c>
      <c r="Z380">
        <f>IF(R380&lt;=3,"Fast",IF(R380&lt;=5,"On Time","Delayed"))</f>
        <v/>
      </c>
    </row>
    <row r="381">
      <c r="A381">
        <f>Raw_Data!A381</f>
        <v/>
      </c>
      <c r="B381" s="11">
        <f>Raw_Data!B381</f>
        <v/>
      </c>
      <c r="C381">
        <f>Raw_Data!C381</f>
        <v/>
      </c>
      <c r="D381">
        <f>Raw_Data!D381</f>
        <v/>
      </c>
      <c r="E381">
        <f>Raw_Data!E381</f>
        <v/>
      </c>
      <c r="F381">
        <f>Raw_Data!F381</f>
        <v/>
      </c>
      <c r="G381">
        <f>Raw_Data!G381</f>
        <v/>
      </c>
      <c r="H381">
        <f>Raw_Data!H381</f>
        <v/>
      </c>
      <c r="I381">
        <f>Raw_Data!I381</f>
        <v/>
      </c>
      <c r="J381" s="12">
        <f>Raw_Data!J381</f>
        <v/>
      </c>
      <c r="K381" s="13">
        <f>Raw_Data!K381</f>
        <v/>
      </c>
      <c r="L381" s="12">
        <f>Raw_Data!L381</f>
        <v/>
      </c>
      <c r="M381" s="12">
        <f>Raw_Data!M381</f>
        <v/>
      </c>
      <c r="N381" s="12">
        <f>Raw_Data!N381</f>
        <v/>
      </c>
      <c r="O381">
        <f>Raw_Data!O381</f>
        <v/>
      </c>
      <c r="P381">
        <f>Raw_Data!P381</f>
        <v/>
      </c>
      <c r="Q381">
        <f>Raw_Data!Q381</f>
        <v/>
      </c>
      <c r="R381">
        <f>Raw_Data!R381</f>
        <v/>
      </c>
      <c r="S381">
        <f>Raw_Data!S381</f>
        <v/>
      </c>
      <c r="T381">
        <f>YEAR(B381)</f>
        <v/>
      </c>
      <c r="U381">
        <f>MONTH(B381)</f>
        <v/>
      </c>
      <c r="V381">
        <f>TEXT(B381,"mmm")</f>
        <v/>
      </c>
      <c r="W381" s="15">
        <f>IFERROR(N381/L381,0)</f>
        <v/>
      </c>
      <c r="X381">
        <f>IF(K381=0,"No Discount",IF(K381&lt;=5%,"Low",IF(K381&lt;=15%,"Medium","High")))</f>
        <v/>
      </c>
      <c r="Y381">
        <f>IF(L381&gt;=20000,"High Value",IF(L381&gt;=5000,"Medium Value","Low Value"))</f>
        <v/>
      </c>
      <c r="Z381">
        <f>IF(R381&lt;=3,"Fast",IF(R381&lt;=5,"On Time","Delayed"))</f>
        <v/>
      </c>
    </row>
    <row r="382">
      <c r="A382">
        <f>Raw_Data!A382</f>
        <v/>
      </c>
      <c r="B382" s="11">
        <f>Raw_Data!B382</f>
        <v/>
      </c>
      <c r="C382">
        <f>Raw_Data!C382</f>
        <v/>
      </c>
      <c r="D382">
        <f>Raw_Data!D382</f>
        <v/>
      </c>
      <c r="E382">
        <f>Raw_Data!E382</f>
        <v/>
      </c>
      <c r="F382">
        <f>Raw_Data!F382</f>
        <v/>
      </c>
      <c r="G382">
        <f>Raw_Data!G382</f>
        <v/>
      </c>
      <c r="H382">
        <f>Raw_Data!H382</f>
        <v/>
      </c>
      <c r="I382">
        <f>Raw_Data!I382</f>
        <v/>
      </c>
      <c r="J382" s="12">
        <f>Raw_Data!J382</f>
        <v/>
      </c>
      <c r="K382" s="13">
        <f>Raw_Data!K382</f>
        <v/>
      </c>
      <c r="L382" s="12">
        <f>Raw_Data!L382</f>
        <v/>
      </c>
      <c r="M382" s="12">
        <f>Raw_Data!M382</f>
        <v/>
      </c>
      <c r="N382" s="12">
        <f>Raw_Data!N382</f>
        <v/>
      </c>
      <c r="O382">
        <f>Raw_Data!O382</f>
        <v/>
      </c>
      <c r="P382">
        <f>Raw_Data!P382</f>
        <v/>
      </c>
      <c r="Q382">
        <f>Raw_Data!Q382</f>
        <v/>
      </c>
      <c r="R382">
        <f>Raw_Data!R382</f>
        <v/>
      </c>
      <c r="S382">
        <f>Raw_Data!S382</f>
        <v/>
      </c>
      <c r="T382">
        <f>YEAR(B382)</f>
        <v/>
      </c>
      <c r="U382">
        <f>MONTH(B382)</f>
        <v/>
      </c>
      <c r="V382">
        <f>TEXT(B382,"mmm")</f>
        <v/>
      </c>
      <c r="W382" s="15">
        <f>IFERROR(N382/L382,0)</f>
        <v/>
      </c>
      <c r="X382">
        <f>IF(K382=0,"No Discount",IF(K382&lt;=5%,"Low",IF(K382&lt;=15%,"Medium","High")))</f>
        <v/>
      </c>
      <c r="Y382">
        <f>IF(L382&gt;=20000,"High Value",IF(L382&gt;=5000,"Medium Value","Low Value"))</f>
        <v/>
      </c>
      <c r="Z382">
        <f>IF(R382&lt;=3,"Fast",IF(R382&lt;=5,"On Time","Delayed"))</f>
        <v/>
      </c>
    </row>
    <row r="383">
      <c r="A383">
        <f>Raw_Data!A383</f>
        <v/>
      </c>
      <c r="B383" s="11">
        <f>Raw_Data!B383</f>
        <v/>
      </c>
      <c r="C383">
        <f>Raw_Data!C383</f>
        <v/>
      </c>
      <c r="D383">
        <f>Raw_Data!D383</f>
        <v/>
      </c>
      <c r="E383">
        <f>Raw_Data!E383</f>
        <v/>
      </c>
      <c r="F383">
        <f>Raw_Data!F383</f>
        <v/>
      </c>
      <c r="G383">
        <f>Raw_Data!G383</f>
        <v/>
      </c>
      <c r="H383">
        <f>Raw_Data!H383</f>
        <v/>
      </c>
      <c r="I383">
        <f>Raw_Data!I383</f>
        <v/>
      </c>
      <c r="J383" s="12">
        <f>Raw_Data!J383</f>
        <v/>
      </c>
      <c r="K383" s="13">
        <f>Raw_Data!K383</f>
        <v/>
      </c>
      <c r="L383" s="12">
        <f>Raw_Data!L383</f>
        <v/>
      </c>
      <c r="M383" s="12">
        <f>Raw_Data!M383</f>
        <v/>
      </c>
      <c r="N383" s="12">
        <f>Raw_Data!N383</f>
        <v/>
      </c>
      <c r="O383">
        <f>Raw_Data!O383</f>
        <v/>
      </c>
      <c r="P383">
        <f>Raw_Data!P383</f>
        <v/>
      </c>
      <c r="Q383">
        <f>Raw_Data!Q383</f>
        <v/>
      </c>
      <c r="R383">
        <f>Raw_Data!R383</f>
        <v/>
      </c>
      <c r="S383">
        <f>Raw_Data!S383</f>
        <v/>
      </c>
      <c r="T383">
        <f>YEAR(B383)</f>
        <v/>
      </c>
      <c r="U383">
        <f>MONTH(B383)</f>
        <v/>
      </c>
      <c r="V383">
        <f>TEXT(B383,"mmm")</f>
        <v/>
      </c>
      <c r="W383" s="15">
        <f>IFERROR(N383/L383,0)</f>
        <v/>
      </c>
      <c r="X383">
        <f>IF(K383=0,"No Discount",IF(K383&lt;=5%,"Low",IF(K383&lt;=15%,"Medium","High")))</f>
        <v/>
      </c>
      <c r="Y383">
        <f>IF(L383&gt;=20000,"High Value",IF(L383&gt;=5000,"Medium Value","Low Value"))</f>
        <v/>
      </c>
      <c r="Z383">
        <f>IF(R383&lt;=3,"Fast",IF(R383&lt;=5,"On Time","Delayed"))</f>
        <v/>
      </c>
    </row>
    <row r="384">
      <c r="A384">
        <f>Raw_Data!A384</f>
        <v/>
      </c>
      <c r="B384" s="11">
        <f>Raw_Data!B384</f>
        <v/>
      </c>
      <c r="C384">
        <f>Raw_Data!C384</f>
        <v/>
      </c>
      <c r="D384">
        <f>Raw_Data!D384</f>
        <v/>
      </c>
      <c r="E384">
        <f>Raw_Data!E384</f>
        <v/>
      </c>
      <c r="F384">
        <f>Raw_Data!F384</f>
        <v/>
      </c>
      <c r="G384">
        <f>Raw_Data!G384</f>
        <v/>
      </c>
      <c r="H384">
        <f>Raw_Data!H384</f>
        <v/>
      </c>
      <c r="I384">
        <f>Raw_Data!I384</f>
        <v/>
      </c>
      <c r="J384" s="12">
        <f>Raw_Data!J384</f>
        <v/>
      </c>
      <c r="K384" s="13">
        <f>Raw_Data!K384</f>
        <v/>
      </c>
      <c r="L384" s="12">
        <f>Raw_Data!L384</f>
        <v/>
      </c>
      <c r="M384" s="12">
        <f>Raw_Data!M384</f>
        <v/>
      </c>
      <c r="N384" s="12">
        <f>Raw_Data!N384</f>
        <v/>
      </c>
      <c r="O384">
        <f>Raw_Data!O384</f>
        <v/>
      </c>
      <c r="P384">
        <f>Raw_Data!P384</f>
        <v/>
      </c>
      <c r="Q384">
        <f>Raw_Data!Q384</f>
        <v/>
      </c>
      <c r="R384">
        <f>Raw_Data!R384</f>
        <v/>
      </c>
      <c r="S384">
        <f>Raw_Data!S384</f>
        <v/>
      </c>
      <c r="T384">
        <f>YEAR(B384)</f>
        <v/>
      </c>
      <c r="U384">
        <f>MONTH(B384)</f>
        <v/>
      </c>
      <c r="V384">
        <f>TEXT(B384,"mmm")</f>
        <v/>
      </c>
      <c r="W384" s="15">
        <f>IFERROR(N384/L384,0)</f>
        <v/>
      </c>
      <c r="X384">
        <f>IF(K384=0,"No Discount",IF(K384&lt;=5%,"Low",IF(K384&lt;=15%,"Medium","High")))</f>
        <v/>
      </c>
      <c r="Y384">
        <f>IF(L384&gt;=20000,"High Value",IF(L384&gt;=5000,"Medium Value","Low Value"))</f>
        <v/>
      </c>
      <c r="Z384">
        <f>IF(R384&lt;=3,"Fast",IF(R384&lt;=5,"On Time","Delayed"))</f>
        <v/>
      </c>
    </row>
    <row r="385">
      <c r="A385">
        <f>Raw_Data!A385</f>
        <v/>
      </c>
      <c r="B385" s="11">
        <f>Raw_Data!B385</f>
        <v/>
      </c>
      <c r="C385">
        <f>Raw_Data!C385</f>
        <v/>
      </c>
      <c r="D385">
        <f>Raw_Data!D385</f>
        <v/>
      </c>
      <c r="E385">
        <f>Raw_Data!E385</f>
        <v/>
      </c>
      <c r="F385">
        <f>Raw_Data!F385</f>
        <v/>
      </c>
      <c r="G385">
        <f>Raw_Data!G385</f>
        <v/>
      </c>
      <c r="H385">
        <f>Raw_Data!H385</f>
        <v/>
      </c>
      <c r="I385">
        <f>Raw_Data!I385</f>
        <v/>
      </c>
      <c r="J385" s="12">
        <f>Raw_Data!J385</f>
        <v/>
      </c>
      <c r="K385" s="13">
        <f>Raw_Data!K385</f>
        <v/>
      </c>
      <c r="L385" s="12">
        <f>Raw_Data!L385</f>
        <v/>
      </c>
      <c r="M385" s="12">
        <f>Raw_Data!M385</f>
        <v/>
      </c>
      <c r="N385" s="12">
        <f>Raw_Data!N385</f>
        <v/>
      </c>
      <c r="O385">
        <f>Raw_Data!O385</f>
        <v/>
      </c>
      <c r="P385">
        <f>Raw_Data!P385</f>
        <v/>
      </c>
      <c r="Q385">
        <f>Raw_Data!Q385</f>
        <v/>
      </c>
      <c r="R385">
        <f>Raw_Data!R385</f>
        <v/>
      </c>
      <c r="S385">
        <f>Raw_Data!S385</f>
        <v/>
      </c>
      <c r="T385">
        <f>YEAR(B385)</f>
        <v/>
      </c>
      <c r="U385">
        <f>MONTH(B385)</f>
        <v/>
      </c>
      <c r="V385">
        <f>TEXT(B385,"mmm")</f>
        <v/>
      </c>
      <c r="W385" s="15">
        <f>IFERROR(N385/L385,0)</f>
        <v/>
      </c>
      <c r="X385">
        <f>IF(K385=0,"No Discount",IF(K385&lt;=5%,"Low",IF(K385&lt;=15%,"Medium","High")))</f>
        <v/>
      </c>
      <c r="Y385">
        <f>IF(L385&gt;=20000,"High Value",IF(L385&gt;=5000,"Medium Value","Low Value"))</f>
        <v/>
      </c>
      <c r="Z385">
        <f>IF(R385&lt;=3,"Fast",IF(R385&lt;=5,"On Time","Delayed"))</f>
        <v/>
      </c>
    </row>
    <row r="386">
      <c r="A386">
        <f>Raw_Data!A386</f>
        <v/>
      </c>
      <c r="B386" s="11">
        <f>Raw_Data!B386</f>
        <v/>
      </c>
      <c r="C386">
        <f>Raw_Data!C386</f>
        <v/>
      </c>
      <c r="D386">
        <f>Raw_Data!D386</f>
        <v/>
      </c>
      <c r="E386">
        <f>Raw_Data!E386</f>
        <v/>
      </c>
      <c r="F386">
        <f>Raw_Data!F386</f>
        <v/>
      </c>
      <c r="G386">
        <f>Raw_Data!G386</f>
        <v/>
      </c>
      <c r="H386">
        <f>Raw_Data!H386</f>
        <v/>
      </c>
      <c r="I386">
        <f>Raw_Data!I386</f>
        <v/>
      </c>
      <c r="J386" s="12">
        <f>Raw_Data!J386</f>
        <v/>
      </c>
      <c r="K386" s="13">
        <f>Raw_Data!K386</f>
        <v/>
      </c>
      <c r="L386" s="12">
        <f>Raw_Data!L386</f>
        <v/>
      </c>
      <c r="M386" s="12">
        <f>Raw_Data!M386</f>
        <v/>
      </c>
      <c r="N386" s="12">
        <f>Raw_Data!N386</f>
        <v/>
      </c>
      <c r="O386">
        <f>Raw_Data!O386</f>
        <v/>
      </c>
      <c r="P386">
        <f>Raw_Data!P386</f>
        <v/>
      </c>
      <c r="Q386">
        <f>Raw_Data!Q386</f>
        <v/>
      </c>
      <c r="R386">
        <f>Raw_Data!R386</f>
        <v/>
      </c>
      <c r="S386">
        <f>Raw_Data!S386</f>
        <v/>
      </c>
      <c r="T386">
        <f>YEAR(B386)</f>
        <v/>
      </c>
      <c r="U386">
        <f>MONTH(B386)</f>
        <v/>
      </c>
      <c r="V386">
        <f>TEXT(B386,"mmm")</f>
        <v/>
      </c>
      <c r="W386" s="15">
        <f>IFERROR(N386/L386,0)</f>
        <v/>
      </c>
      <c r="X386">
        <f>IF(K386=0,"No Discount",IF(K386&lt;=5%,"Low",IF(K386&lt;=15%,"Medium","High")))</f>
        <v/>
      </c>
      <c r="Y386">
        <f>IF(L386&gt;=20000,"High Value",IF(L386&gt;=5000,"Medium Value","Low Value"))</f>
        <v/>
      </c>
      <c r="Z386">
        <f>IF(R386&lt;=3,"Fast",IF(R386&lt;=5,"On Time","Delayed"))</f>
        <v/>
      </c>
    </row>
    <row r="387">
      <c r="A387">
        <f>Raw_Data!A387</f>
        <v/>
      </c>
      <c r="B387" s="11">
        <f>Raw_Data!B387</f>
        <v/>
      </c>
      <c r="C387">
        <f>Raw_Data!C387</f>
        <v/>
      </c>
      <c r="D387">
        <f>Raw_Data!D387</f>
        <v/>
      </c>
      <c r="E387">
        <f>Raw_Data!E387</f>
        <v/>
      </c>
      <c r="F387">
        <f>Raw_Data!F387</f>
        <v/>
      </c>
      <c r="G387">
        <f>Raw_Data!G387</f>
        <v/>
      </c>
      <c r="H387">
        <f>Raw_Data!H387</f>
        <v/>
      </c>
      <c r="I387">
        <f>Raw_Data!I387</f>
        <v/>
      </c>
      <c r="J387" s="12">
        <f>Raw_Data!J387</f>
        <v/>
      </c>
      <c r="K387" s="13">
        <f>Raw_Data!K387</f>
        <v/>
      </c>
      <c r="L387" s="12">
        <f>Raw_Data!L387</f>
        <v/>
      </c>
      <c r="M387" s="12">
        <f>Raw_Data!M387</f>
        <v/>
      </c>
      <c r="N387" s="12">
        <f>Raw_Data!N387</f>
        <v/>
      </c>
      <c r="O387">
        <f>Raw_Data!O387</f>
        <v/>
      </c>
      <c r="P387">
        <f>Raw_Data!P387</f>
        <v/>
      </c>
      <c r="Q387">
        <f>Raw_Data!Q387</f>
        <v/>
      </c>
      <c r="R387">
        <f>Raw_Data!R387</f>
        <v/>
      </c>
      <c r="S387">
        <f>Raw_Data!S387</f>
        <v/>
      </c>
      <c r="T387">
        <f>YEAR(B387)</f>
        <v/>
      </c>
      <c r="U387">
        <f>MONTH(B387)</f>
        <v/>
      </c>
      <c r="V387">
        <f>TEXT(B387,"mmm")</f>
        <v/>
      </c>
      <c r="W387" s="15">
        <f>IFERROR(N387/L387,0)</f>
        <v/>
      </c>
      <c r="X387">
        <f>IF(K387=0,"No Discount",IF(K387&lt;=5%,"Low",IF(K387&lt;=15%,"Medium","High")))</f>
        <v/>
      </c>
      <c r="Y387">
        <f>IF(L387&gt;=20000,"High Value",IF(L387&gt;=5000,"Medium Value","Low Value"))</f>
        <v/>
      </c>
      <c r="Z387">
        <f>IF(R387&lt;=3,"Fast",IF(R387&lt;=5,"On Time","Delayed"))</f>
        <v/>
      </c>
    </row>
    <row r="388">
      <c r="A388">
        <f>Raw_Data!A388</f>
        <v/>
      </c>
      <c r="B388" s="11">
        <f>Raw_Data!B388</f>
        <v/>
      </c>
      <c r="C388">
        <f>Raw_Data!C388</f>
        <v/>
      </c>
      <c r="D388">
        <f>Raw_Data!D388</f>
        <v/>
      </c>
      <c r="E388">
        <f>Raw_Data!E388</f>
        <v/>
      </c>
      <c r="F388">
        <f>Raw_Data!F388</f>
        <v/>
      </c>
      <c r="G388">
        <f>Raw_Data!G388</f>
        <v/>
      </c>
      <c r="H388">
        <f>Raw_Data!H388</f>
        <v/>
      </c>
      <c r="I388">
        <f>Raw_Data!I388</f>
        <v/>
      </c>
      <c r="J388" s="12">
        <f>Raw_Data!J388</f>
        <v/>
      </c>
      <c r="K388" s="13">
        <f>Raw_Data!K388</f>
        <v/>
      </c>
      <c r="L388" s="12">
        <f>Raw_Data!L388</f>
        <v/>
      </c>
      <c r="M388" s="12">
        <f>Raw_Data!M388</f>
        <v/>
      </c>
      <c r="N388" s="12">
        <f>Raw_Data!N388</f>
        <v/>
      </c>
      <c r="O388">
        <f>Raw_Data!O388</f>
        <v/>
      </c>
      <c r="P388">
        <f>Raw_Data!P388</f>
        <v/>
      </c>
      <c r="Q388">
        <f>Raw_Data!Q388</f>
        <v/>
      </c>
      <c r="R388">
        <f>Raw_Data!R388</f>
        <v/>
      </c>
      <c r="S388">
        <f>Raw_Data!S388</f>
        <v/>
      </c>
      <c r="T388">
        <f>YEAR(B388)</f>
        <v/>
      </c>
      <c r="U388">
        <f>MONTH(B388)</f>
        <v/>
      </c>
      <c r="V388">
        <f>TEXT(B388,"mmm")</f>
        <v/>
      </c>
      <c r="W388" s="15">
        <f>IFERROR(N388/L388,0)</f>
        <v/>
      </c>
      <c r="X388">
        <f>IF(K388=0,"No Discount",IF(K388&lt;=5%,"Low",IF(K388&lt;=15%,"Medium","High")))</f>
        <v/>
      </c>
      <c r="Y388">
        <f>IF(L388&gt;=20000,"High Value",IF(L388&gt;=5000,"Medium Value","Low Value"))</f>
        <v/>
      </c>
      <c r="Z388">
        <f>IF(R388&lt;=3,"Fast",IF(R388&lt;=5,"On Time","Delayed"))</f>
        <v/>
      </c>
    </row>
    <row r="389">
      <c r="A389">
        <f>Raw_Data!A389</f>
        <v/>
      </c>
      <c r="B389" s="11">
        <f>Raw_Data!B389</f>
        <v/>
      </c>
      <c r="C389">
        <f>Raw_Data!C389</f>
        <v/>
      </c>
      <c r="D389">
        <f>Raw_Data!D389</f>
        <v/>
      </c>
      <c r="E389">
        <f>Raw_Data!E389</f>
        <v/>
      </c>
      <c r="F389">
        <f>Raw_Data!F389</f>
        <v/>
      </c>
      <c r="G389">
        <f>Raw_Data!G389</f>
        <v/>
      </c>
      <c r="H389">
        <f>Raw_Data!H389</f>
        <v/>
      </c>
      <c r="I389">
        <f>Raw_Data!I389</f>
        <v/>
      </c>
      <c r="J389" s="12">
        <f>Raw_Data!J389</f>
        <v/>
      </c>
      <c r="K389" s="13">
        <f>Raw_Data!K389</f>
        <v/>
      </c>
      <c r="L389" s="12">
        <f>Raw_Data!L389</f>
        <v/>
      </c>
      <c r="M389" s="12">
        <f>Raw_Data!M389</f>
        <v/>
      </c>
      <c r="N389" s="12">
        <f>Raw_Data!N389</f>
        <v/>
      </c>
      <c r="O389">
        <f>Raw_Data!O389</f>
        <v/>
      </c>
      <c r="P389">
        <f>Raw_Data!P389</f>
        <v/>
      </c>
      <c r="Q389">
        <f>Raw_Data!Q389</f>
        <v/>
      </c>
      <c r="R389">
        <f>Raw_Data!R389</f>
        <v/>
      </c>
      <c r="S389">
        <f>Raw_Data!S389</f>
        <v/>
      </c>
      <c r="T389">
        <f>YEAR(B389)</f>
        <v/>
      </c>
      <c r="U389">
        <f>MONTH(B389)</f>
        <v/>
      </c>
      <c r="V389">
        <f>TEXT(B389,"mmm")</f>
        <v/>
      </c>
      <c r="W389" s="15">
        <f>IFERROR(N389/L389,0)</f>
        <v/>
      </c>
      <c r="X389">
        <f>IF(K389=0,"No Discount",IF(K389&lt;=5%,"Low",IF(K389&lt;=15%,"Medium","High")))</f>
        <v/>
      </c>
      <c r="Y389">
        <f>IF(L389&gt;=20000,"High Value",IF(L389&gt;=5000,"Medium Value","Low Value"))</f>
        <v/>
      </c>
      <c r="Z389">
        <f>IF(R389&lt;=3,"Fast",IF(R389&lt;=5,"On Time","Delayed"))</f>
        <v/>
      </c>
    </row>
    <row r="390">
      <c r="A390">
        <f>Raw_Data!A390</f>
        <v/>
      </c>
      <c r="B390" s="11">
        <f>Raw_Data!B390</f>
        <v/>
      </c>
      <c r="C390">
        <f>Raw_Data!C390</f>
        <v/>
      </c>
      <c r="D390">
        <f>Raw_Data!D390</f>
        <v/>
      </c>
      <c r="E390">
        <f>Raw_Data!E390</f>
        <v/>
      </c>
      <c r="F390">
        <f>Raw_Data!F390</f>
        <v/>
      </c>
      <c r="G390">
        <f>Raw_Data!G390</f>
        <v/>
      </c>
      <c r="H390">
        <f>Raw_Data!H390</f>
        <v/>
      </c>
      <c r="I390">
        <f>Raw_Data!I390</f>
        <v/>
      </c>
      <c r="J390" s="12">
        <f>Raw_Data!J390</f>
        <v/>
      </c>
      <c r="K390" s="13">
        <f>Raw_Data!K390</f>
        <v/>
      </c>
      <c r="L390" s="12">
        <f>Raw_Data!L390</f>
        <v/>
      </c>
      <c r="M390" s="12">
        <f>Raw_Data!M390</f>
        <v/>
      </c>
      <c r="N390" s="12">
        <f>Raw_Data!N390</f>
        <v/>
      </c>
      <c r="O390">
        <f>Raw_Data!O390</f>
        <v/>
      </c>
      <c r="P390">
        <f>Raw_Data!P390</f>
        <v/>
      </c>
      <c r="Q390">
        <f>Raw_Data!Q390</f>
        <v/>
      </c>
      <c r="R390">
        <f>Raw_Data!R390</f>
        <v/>
      </c>
      <c r="S390">
        <f>Raw_Data!S390</f>
        <v/>
      </c>
      <c r="T390">
        <f>YEAR(B390)</f>
        <v/>
      </c>
      <c r="U390">
        <f>MONTH(B390)</f>
        <v/>
      </c>
      <c r="V390">
        <f>TEXT(B390,"mmm")</f>
        <v/>
      </c>
      <c r="W390" s="15">
        <f>IFERROR(N390/L390,0)</f>
        <v/>
      </c>
      <c r="X390">
        <f>IF(K390=0,"No Discount",IF(K390&lt;=5%,"Low",IF(K390&lt;=15%,"Medium","High")))</f>
        <v/>
      </c>
      <c r="Y390">
        <f>IF(L390&gt;=20000,"High Value",IF(L390&gt;=5000,"Medium Value","Low Value"))</f>
        <v/>
      </c>
      <c r="Z390">
        <f>IF(R390&lt;=3,"Fast",IF(R390&lt;=5,"On Time","Delayed"))</f>
        <v/>
      </c>
    </row>
    <row r="391">
      <c r="A391">
        <f>Raw_Data!A391</f>
        <v/>
      </c>
      <c r="B391" s="11">
        <f>Raw_Data!B391</f>
        <v/>
      </c>
      <c r="C391">
        <f>Raw_Data!C391</f>
        <v/>
      </c>
      <c r="D391">
        <f>Raw_Data!D391</f>
        <v/>
      </c>
      <c r="E391">
        <f>Raw_Data!E391</f>
        <v/>
      </c>
      <c r="F391">
        <f>Raw_Data!F391</f>
        <v/>
      </c>
      <c r="G391">
        <f>Raw_Data!G391</f>
        <v/>
      </c>
      <c r="H391">
        <f>Raw_Data!H391</f>
        <v/>
      </c>
      <c r="I391">
        <f>Raw_Data!I391</f>
        <v/>
      </c>
      <c r="J391" s="12">
        <f>Raw_Data!J391</f>
        <v/>
      </c>
      <c r="K391" s="13">
        <f>Raw_Data!K391</f>
        <v/>
      </c>
      <c r="L391" s="12">
        <f>Raw_Data!L391</f>
        <v/>
      </c>
      <c r="M391" s="12">
        <f>Raw_Data!M391</f>
        <v/>
      </c>
      <c r="N391" s="12">
        <f>Raw_Data!N391</f>
        <v/>
      </c>
      <c r="O391">
        <f>Raw_Data!O391</f>
        <v/>
      </c>
      <c r="P391">
        <f>Raw_Data!P391</f>
        <v/>
      </c>
      <c r="Q391">
        <f>Raw_Data!Q391</f>
        <v/>
      </c>
      <c r="R391">
        <f>Raw_Data!R391</f>
        <v/>
      </c>
      <c r="S391">
        <f>Raw_Data!S391</f>
        <v/>
      </c>
      <c r="T391">
        <f>YEAR(B391)</f>
        <v/>
      </c>
      <c r="U391">
        <f>MONTH(B391)</f>
        <v/>
      </c>
      <c r="V391">
        <f>TEXT(B391,"mmm")</f>
        <v/>
      </c>
      <c r="W391" s="15">
        <f>IFERROR(N391/L391,0)</f>
        <v/>
      </c>
      <c r="X391">
        <f>IF(K391=0,"No Discount",IF(K391&lt;=5%,"Low",IF(K391&lt;=15%,"Medium","High")))</f>
        <v/>
      </c>
      <c r="Y391">
        <f>IF(L391&gt;=20000,"High Value",IF(L391&gt;=5000,"Medium Value","Low Value"))</f>
        <v/>
      </c>
      <c r="Z391">
        <f>IF(R391&lt;=3,"Fast",IF(R391&lt;=5,"On Time","Delayed"))</f>
        <v/>
      </c>
    </row>
    <row r="392">
      <c r="A392">
        <f>Raw_Data!A392</f>
        <v/>
      </c>
      <c r="B392" s="11">
        <f>Raw_Data!B392</f>
        <v/>
      </c>
      <c r="C392">
        <f>Raw_Data!C392</f>
        <v/>
      </c>
      <c r="D392">
        <f>Raw_Data!D392</f>
        <v/>
      </c>
      <c r="E392">
        <f>Raw_Data!E392</f>
        <v/>
      </c>
      <c r="F392">
        <f>Raw_Data!F392</f>
        <v/>
      </c>
      <c r="G392">
        <f>Raw_Data!G392</f>
        <v/>
      </c>
      <c r="H392">
        <f>Raw_Data!H392</f>
        <v/>
      </c>
      <c r="I392">
        <f>Raw_Data!I392</f>
        <v/>
      </c>
      <c r="J392" s="12">
        <f>Raw_Data!J392</f>
        <v/>
      </c>
      <c r="K392" s="13">
        <f>Raw_Data!K392</f>
        <v/>
      </c>
      <c r="L392" s="12">
        <f>Raw_Data!L392</f>
        <v/>
      </c>
      <c r="M392" s="12">
        <f>Raw_Data!M392</f>
        <v/>
      </c>
      <c r="N392" s="12">
        <f>Raw_Data!N392</f>
        <v/>
      </c>
      <c r="O392">
        <f>Raw_Data!O392</f>
        <v/>
      </c>
      <c r="P392">
        <f>Raw_Data!P392</f>
        <v/>
      </c>
      <c r="Q392">
        <f>Raw_Data!Q392</f>
        <v/>
      </c>
      <c r="R392">
        <f>Raw_Data!R392</f>
        <v/>
      </c>
      <c r="S392">
        <f>Raw_Data!S392</f>
        <v/>
      </c>
      <c r="T392">
        <f>YEAR(B392)</f>
        <v/>
      </c>
      <c r="U392">
        <f>MONTH(B392)</f>
        <v/>
      </c>
      <c r="V392">
        <f>TEXT(B392,"mmm")</f>
        <v/>
      </c>
      <c r="W392" s="15">
        <f>IFERROR(N392/L392,0)</f>
        <v/>
      </c>
      <c r="X392">
        <f>IF(K392=0,"No Discount",IF(K392&lt;=5%,"Low",IF(K392&lt;=15%,"Medium","High")))</f>
        <v/>
      </c>
      <c r="Y392">
        <f>IF(L392&gt;=20000,"High Value",IF(L392&gt;=5000,"Medium Value","Low Value"))</f>
        <v/>
      </c>
      <c r="Z392">
        <f>IF(R392&lt;=3,"Fast",IF(R392&lt;=5,"On Time","Delayed"))</f>
        <v/>
      </c>
    </row>
    <row r="393">
      <c r="A393">
        <f>Raw_Data!A393</f>
        <v/>
      </c>
      <c r="B393" s="11">
        <f>Raw_Data!B393</f>
        <v/>
      </c>
      <c r="C393">
        <f>Raw_Data!C393</f>
        <v/>
      </c>
      <c r="D393">
        <f>Raw_Data!D393</f>
        <v/>
      </c>
      <c r="E393">
        <f>Raw_Data!E393</f>
        <v/>
      </c>
      <c r="F393">
        <f>Raw_Data!F393</f>
        <v/>
      </c>
      <c r="G393">
        <f>Raw_Data!G393</f>
        <v/>
      </c>
      <c r="H393">
        <f>Raw_Data!H393</f>
        <v/>
      </c>
      <c r="I393">
        <f>Raw_Data!I393</f>
        <v/>
      </c>
      <c r="J393" s="12">
        <f>Raw_Data!J393</f>
        <v/>
      </c>
      <c r="K393" s="13">
        <f>Raw_Data!K393</f>
        <v/>
      </c>
      <c r="L393" s="12">
        <f>Raw_Data!L393</f>
        <v/>
      </c>
      <c r="M393" s="12">
        <f>Raw_Data!M393</f>
        <v/>
      </c>
      <c r="N393" s="12">
        <f>Raw_Data!N393</f>
        <v/>
      </c>
      <c r="O393">
        <f>Raw_Data!O393</f>
        <v/>
      </c>
      <c r="P393">
        <f>Raw_Data!P393</f>
        <v/>
      </c>
      <c r="Q393">
        <f>Raw_Data!Q393</f>
        <v/>
      </c>
      <c r="R393">
        <f>Raw_Data!R393</f>
        <v/>
      </c>
      <c r="S393">
        <f>Raw_Data!S393</f>
        <v/>
      </c>
      <c r="T393">
        <f>YEAR(B393)</f>
        <v/>
      </c>
      <c r="U393">
        <f>MONTH(B393)</f>
        <v/>
      </c>
      <c r="V393">
        <f>TEXT(B393,"mmm")</f>
        <v/>
      </c>
      <c r="W393" s="15">
        <f>IFERROR(N393/L393,0)</f>
        <v/>
      </c>
      <c r="X393">
        <f>IF(K393=0,"No Discount",IF(K393&lt;=5%,"Low",IF(K393&lt;=15%,"Medium","High")))</f>
        <v/>
      </c>
      <c r="Y393">
        <f>IF(L393&gt;=20000,"High Value",IF(L393&gt;=5000,"Medium Value","Low Value"))</f>
        <v/>
      </c>
      <c r="Z393">
        <f>IF(R393&lt;=3,"Fast",IF(R393&lt;=5,"On Time","Delayed"))</f>
        <v/>
      </c>
    </row>
    <row r="394">
      <c r="A394">
        <f>Raw_Data!A394</f>
        <v/>
      </c>
      <c r="B394" s="11">
        <f>Raw_Data!B394</f>
        <v/>
      </c>
      <c r="C394">
        <f>Raw_Data!C394</f>
        <v/>
      </c>
      <c r="D394">
        <f>Raw_Data!D394</f>
        <v/>
      </c>
      <c r="E394">
        <f>Raw_Data!E394</f>
        <v/>
      </c>
      <c r="F394">
        <f>Raw_Data!F394</f>
        <v/>
      </c>
      <c r="G394">
        <f>Raw_Data!G394</f>
        <v/>
      </c>
      <c r="H394">
        <f>Raw_Data!H394</f>
        <v/>
      </c>
      <c r="I394">
        <f>Raw_Data!I394</f>
        <v/>
      </c>
      <c r="J394" s="12">
        <f>Raw_Data!J394</f>
        <v/>
      </c>
      <c r="K394" s="13">
        <f>Raw_Data!K394</f>
        <v/>
      </c>
      <c r="L394" s="12">
        <f>Raw_Data!L394</f>
        <v/>
      </c>
      <c r="M394" s="12">
        <f>Raw_Data!M394</f>
        <v/>
      </c>
      <c r="N394" s="12">
        <f>Raw_Data!N394</f>
        <v/>
      </c>
      <c r="O394">
        <f>Raw_Data!O394</f>
        <v/>
      </c>
      <c r="P394">
        <f>Raw_Data!P394</f>
        <v/>
      </c>
      <c r="Q394">
        <f>Raw_Data!Q394</f>
        <v/>
      </c>
      <c r="R394">
        <f>Raw_Data!R394</f>
        <v/>
      </c>
      <c r="S394">
        <f>Raw_Data!S394</f>
        <v/>
      </c>
      <c r="T394">
        <f>YEAR(B394)</f>
        <v/>
      </c>
      <c r="U394">
        <f>MONTH(B394)</f>
        <v/>
      </c>
      <c r="V394">
        <f>TEXT(B394,"mmm")</f>
        <v/>
      </c>
      <c r="W394" s="15">
        <f>IFERROR(N394/L394,0)</f>
        <v/>
      </c>
      <c r="X394">
        <f>IF(K394=0,"No Discount",IF(K394&lt;=5%,"Low",IF(K394&lt;=15%,"Medium","High")))</f>
        <v/>
      </c>
      <c r="Y394">
        <f>IF(L394&gt;=20000,"High Value",IF(L394&gt;=5000,"Medium Value","Low Value"))</f>
        <v/>
      </c>
      <c r="Z394">
        <f>IF(R394&lt;=3,"Fast",IF(R394&lt;=5,"On Time","Delayed"))</f>
        <v/>
      </c>
    </row>
    <row r="395">
      <c r="A395">
        <f>Raw_Data!A395</f>
        <v/>
      </c>
      <c r="B395" s="11">
        <f>Raw_Data!B395</f>
        <v/>
      </c>
      <c r="C395">
        <f>Raw_Data!C395</f>
        <v/>
      </c>
      <c r="D395">
        <f>Raw_Data!D395</f>
        <v/>
      </c>
      <c r="E395">
        <f>Raw_Data!E395</f>
        <v/>
      </c>
      <c r="F395">
        <f>Raw_Data!F395</f>
        <v/>
      </c>
      <c r="G395">
        <f>Raw_Data!G395</f>
        <v/>
      </c>
      <c r="H395">
        <f>Raw_Data!H395</f>
        <v/>
      </c>
      <c r="I395">
        <f>Raw_Data!I395</f>
        <v/>
      </c>
      <c r="J395" s="12">
        <f>Raw_Data!J395</f>
        <v/>
      </c>
      <c r="K395" s="13">
        <f>Raw_Data!K395</f>
        <v/>
      </c>
      <c r="L395" s="12">
        <f>Raw_Data!L395</f>
        <v/>
      </c>
      <c r="M395" s="12">
        <f>Raw_Data!M395</f>
        <v/>
      </c>
      <c r="N395" s="12">
        <f>Raw_Data!N395</f>
        <v/>
      </c>
      <c r="O395">
        <f>Raw_Data!O395</f>
        <v/>
      </c>
      <c r="P395">
        <f>Raw_Data!P395</f>
        <v/>
      </c>
      <c r="Q395">
        <f>Raw_Data!Q395</f>
        <v/>
      </c>
      <c r="R395">
        <f>Raw_Data!R395</f>
        <v/>
      </c>
      <c r="S395">
        <f>Raw_Data!S395</f>
        <v/>
      </c>
      <c r="T395">
        <f>YEAR(B395)</f>
        <v/>
      </c>
      <c r="U395">
        <f>MONTH(B395)</f>
        <v/>
      </c>
      <c r="V395">
        <f>TEXT(B395,"mmm")</f>
        <v/>
      </c>
      <c r="W395" s="15">
        <f>IFERROR(N395/L395,0)</f>
        <v/>
      </c>
      <c r="X395">
        <f>IF(K395=0,"No Discount",IF(K395&lt;=5%,"Low",IF(K395&lt;=15%,"Medium","High")))</f>
        <v/>
      </c>
      <c r="Y395">
        <f>IF(L395&gt;=20000,"High Value",IF(L395&gt;=5000,"Medium Value","Low Value"))</f>
        <v/>
      </c>
      <c r="Z395">
        <f>IF(R395&lt;=3,"Fast",IF(R395&lt;=5,"On Time","Delayed"))</f>
        <v/>
      </c>
    </row>
    <row r="396">
      <c r="A396">
        <f>Raw_Data!A396</f>
        <v/>
      </c>
      <c r="B396" s="11">
        <f>Raw_Data!B396</f>
        <v/>
      </c>
      <c r="C396">
        <f>Raw_Data!C396</f>
        <v/>
      </c>
      <c r="D396">
        <f>Raw_Data!D396</f>
        <v/>
      </c>
      <c r="E396">
        <f>Raw_Data!E396</f>
        <v/>
      </c>
      <c r="F396">
        <f>Raw_Data!F396</f>
        <v/>
      </c>
      <c r="G396">
        <f>Raw_Data!G396</f>
        <v/>
      </c>
      <c r="H396">
        <f>Raw_Data!H396</f>
        <v/>
      </c>
      <c r="I396">
        <f>Raw_Data!I396</f>
        <v/>
      </c>
      <c r="J396" s="12">
        <f>Raw_Data!J396</f>
        <v/>
      </c>
      <c r="K396" s="13">
        <f>Raw_Data!K396</f>
        <v/>
      </c>
      <c r="L396" s="12">
        <f>Raw_Data!L396</f>
        <v/>
      </c>
      <c r="M396" s="12">
        <f>Raw_Data!M396</f>
        <v/>
      </c>
      <c r="N396" s="12">
        <f>Raw_Data!N396</f>
        <v/>
      </c>
      <c r="O396">
        <f>Raw_Data!O396</f>
        <v/>
      </c>
      <c r="P396">
        <f>Raw_Data!P396</f>
        <v/>
      </c>
      <c r="Q396">
        <f>Raw_Data!Q396</f>
        <v/>
      </c>
      <c r="R396">
        <f>Raw_Data!R396</f>
        <v/>
      </c>
      <c r="S396">
        <f>Raw_Data!S396</f>
        <v/>
      </c>
      <c r="T396">
        <f>YEAR(B396)</f>
        <v/>
      </c>
      <c r="U396">
        <f>MONTH(B396)</f>
        <v/>
      </c>
      <c r="V396">
        <f>TEXT(B396,"mmm")</f>
        <v/>
      </c>
      <c r="W396" s="15">
        <f>IFERROR(N396/L396,0)</f>
        <v/>
      </c>
      <c r="X396">
        <f>IF(K396=0,"No Discount",IF(K396&lt;=5%,"Low",IF(K396&lt;=15%,"Medium","High")))</f>
        <v/>
      </c>
      <c r="Y396">
        <f>IF(L396&gt;=20000,"High Value",IF(L396&gt;=5000,"Medium Value","Low Value"))</f>
        <v/>
      </c>
      <c r="Z396">
        <f>IF(R396&lt;=3,"Fast",IF(R396&lt;=5,"On Time","Delayed"))</f>
        <v/>
      </c>
    </row>
    <row r="397">
      <c r="A397">
        <f>Raw_Data!A397</f>
        <v/>
      </c>
      <c r="B397" s="11">
        <f>Raw_Data!B397</f>
        <v/>
      </c>
      <c r="C397">
        <f>Raw_Data!C397</f>
        <v/>
      </c>
      <c r="D397">
        <f>Raw_Data!D397</f>
        <v/>
      </c>
      <c r="E397">
        <f>Raw_Data!E397</f>
        <v/>
      </c>
      <c r="F397">
        <f>Raw_Data!F397</f>
        <v/>
      </c>
      <c r="G397">
        <f>Raw_Data!G397</f>
        <v/>
      </c>
      <c r="H397">
        <f>Raw_Data!H397</f>
        <v/>
      </c>
      <c r="I397">
        <f>Raw_Data!I397</f>
        <v/>
      </c>
      <c r="J397" s="12">
        <f>Raw_Data!J397</f>
        <v/>
      </c>
      <c r="K397" s="13">
        <f>Raw_Data!K397</f>
        <v/>
      </c>
      <c r="L397" s="12">
        <f>Raw_Data!L397</f>
        <v/>
      </c>
      <c r="M397" s="12">
        <f>Raw_Data!M397</f>
        <v/>
      </c>
      <c r="N397" s="12">
        <f>Raw_Data!N397</f>
        <v/>
      </c>
      <c r="O397">
        <f>Raw_Data!O397</f>
        <v/>
      </c>
      <c r="P397">
        <f>Raw_Data!P397</f>
        <v/>
      </c>
      <c r="Q397">
        <f>Raw_Data!Q397</f>
        <v/>
      </c>
      <c r="R397">
        <f>Raw_Data!R397</f>
        <v/>
      </c>
      <c r="S397">
        <f>Raw_Data!S397</f>
        <v/>
      </c>
      <c r="T397">
        <f>YEAR(B397)</f>
        <v/>
      </c>
      <c r="U397">
        <f>MONTH(B397)</f>
        <v/>
      </c>
      <c r="V397">
        <f>TEXT(B397,"mmm")</f>
        <v/>
      </c>
      <c r="W397" s="15">
        <f>IFERROR(N397/L397,0)</f>
        <v/>
      </c>
      <c r="X397">
        <f>IF(K397=0,"No Discount",IF(K397&lt;=5%,"Low",IF(K397&lt;=15%,"Medium","High")))</f>
        <v/>
      </c>
      <c r="Y397">
        <f>IF(L397&gt;=20000,"High Value",IF(L397&gt;=5000,"Medium Value","Low Value"))</f>
        <v/>
      </c>
      <c r="Z397">
        <f>IF(R397&lt;=3,"Fast",IF(R397&lt;=5,"On Time","Delayed"))</f>
        <v/>
      </c>
    </row>
    <row r="398">
      <c r="A398">
        <f>Raw_Data!A398</f>
        <v/>
      </c>
      <c r="B398" s="11">
        <f>Raw_Data!B398</f>
        <v/>
      </c>
      <c r="C398">
        <f>Raw_Data!C398</f>
        <v/>
      </c>
      <c r="D398">
        <f>Raw_Data!D398</f>
        <v/>
      </c>
      <c r="E398">
        <f>Raw_Data!E398</f>
        <v/>
      </c>
      <c r="F398">
        <f>Raw_Data!F398</f>
        <v/>
      </c>
      <c r="G398">
        <f>Raw_Data!G398</f>
        <v/>
      </c>
      <c r="H398">
        <f>Raw_Data!H398</f>
        <v/>
      </c>
      <c r="I398">
        <f>Raw_Data!I398</f>
        <v/>
      </c>
      <c r="J398" s="12">
        <f>Raw_Data!J398</f>
        <v/>
      </c>
      <c r="K398" s="13">
        <f>Raw_Data!K398</f>
        <v/>
      </c>
      <c r="L398" s="12">
        <f>Raw_Data!L398</f>
        <v/>
      </c>
      <c r="M398" s="12">
        <f>Raw_Data!M398</f>
        <v/>
      </c>
      <c r="N398" s="12">
        <f>Raw_Data!N398</f>
        <v/>
      </c>
      <c r="O398">
        <f>Raw_Data!O398</f>
        <v/>
      </c>
      <c r="P398">
        <f>Raw_Data!P398</f>
        <v/>
      </c>
      <c r="Q398">
        <f>Raw_Data!Q398</f>
        <v/>
      </c>
      <c r="R398">
        <f>Raw_Data!R398</f>
        <v/>
      </c>
      <c r="S398">
        <f>Raw_Data!S398</f>
        <v/>
      </c>
      <c r="T398">
        <f>YEAR(B398)</f>
        <v/>
      </c>
      <c r="U398">
        <f>MONTH(B398)</f>
        <v/>
      </c>
      <c r="V398">
        <f>TEXT(B398,"mmm")</f>
        <v/>
      </c>
      <c r="W398" s="15">
        <f>IFERROR(N398/L398,0)</f>
        <v/>
      </c>
      <c r="X398">
        <f>IF(K398=0,"No Discount",IF(K398&lt;=5%,"Low",IF(K398&lt;=15%,"Medium","High")))</f>
        <v/>
      </c>
      <c r="Y398">
        <f>IF(L398&gt;=20000,"High Value",IF(L398&gt;=5000,"Medium Value","Low Value"))</f>
        <v/>
      </c>
      <c r="Z398">
        <f>IF(R398&lt;=3,"Fast",IF(R398&lt;=5,"On Time","Delayed"))</f>
        <v/>
      </c>
    </row>
    <row r="399">
      <c r="A399">
        <f>Raw_Data!A399</f>
        <v/>
      </c>
      <c r="B399" s="11">
        <f>Raw_Data!B399</f>
        <v/>
      </c>
      <c r="C399">
        <f>Raw_Data!C399</f>
        <v/>
      </c>
      <c r="D399">
        <f>Raw_Data!D399</f>
        <v/>
      </c>
      <c r="E399">
        <f>Raw_Data!E399</f>
        <v/>
      </c>
      <c r="F399">
        <f>Raw_Data!F399</f>
        <v/>
      </c>
      <c r="G399">
        <f>Raw_Data!G399</f>
        <v/>
      </c>
      <c r="H399">
        <f>Raw_Data!H399</f>
        <v/>
      </c>
      <c r="I399">
        <f>Raw_Data!I399</f>
        <v/>
      </c>
      <c r="J399" s="12">
        <f>Raw_Data!J399</f>
        <v/>
      </c>
      <c r="K399" s="13">
        <f>Raw_Data!K399</f>
        <v/>
      </c>
      <c r="L399" s="12">
        <f>Raw_Data!L399</f>
        <v/>
      </c>
      <c r="M399" s="12">
        <f>Raw_Data!M399</f>
        <v/>
      </c>
      <c r="N399" s="12">
        <f>Raw_Data!N399</f>
        <v/>
      </c>
      <c r="O399">
        <f>Raw_Data!O399</f>
        <v/>
      </c>
      <c r="P399">
        <f>Raw_Data!P399</f>
        <v/>
      </c>
      <c r="Q399">
        <f>Raw_Data!Q399</f>
        <v/>
      </c>
      <c r="R399">
        <f>Raw_Data!R399</f>
        <v/>
      </c>
      <c r="S399">
        <f>Raw_Data!S399</f>
        <v/>
      </c>
      <c r="T399">
        <f>YEAR(B399)</f>
        <v/>
      </c>
      <c r="U399">
        <f>MONTH(B399)</f>
        <v/>
      </c>
      <c r="V399">
        <f>TEXT(B399,"mmm")</f>
        <v/>
      </c>
      <c r="W399" s="15">
        <f>IFERROR(N399/L399,0)</f>
        <v/>
      </c>
      <c r="X399">
        <f>IF(K399=0,"No Discount",IF(K399&lt;=5%,"Low",IF(K399&lt;=15%,"Medium","High")))</f>
        <v/>
      </c>
      <c r="Y399">
        <f>IF(L399&gt;=20000,"High Value",IF(L399&gt;=5000,"Medium Value","Low Value"))</f>
        <v/>
      </c>
      <c r="Z399">
        <f>IF(R399&lt;=3,"Fast",IF(R399&lt;=5,"On Time","Delayed"))</f>
        <v/>
      </c>
    </row>
    <row r="400">
      <c r="A400">
        <f>Raw_Data!A400</f>
        <v/>
      </c>
      <c r="B400" s="11">
        <f>Raw_Data!B400</f>
        <v/>
      </c>
      <c r="C400">
        <f>Raw_Data!C400</f>
        <v/>
      </c>
      <c r="D400">
        <f>Raw_Data!D400</f>
        <v/>
      </c>
      <c r="E400">
        <f>Raw_Data!E400</f>
        <v/>
      </c>
      <c r="F400">
        <f>Raw_Data!F400</f>
        <v/>
      </c>
      <c r="G400">
        <f>Raw_Data!G400</f>
        <v/>
      </c>
      <c r="H400">
        <f>Raw_Data!H400</f>
        <v/>
      </c>
      <c r="I400">
        <f>Raw_Data!I400</f>
        <v/>
      </c>
      <c r="J400" s="12">
        <f>Raw_Data!J400</f>
        <v/>
      </c>
      <c r="K400" s="13">
        <f>Raw_Data!K400</f>
        <v/>
      </c>
      <c r="L400" s="12">
        <f>Raw_Data!L400</f>
        <v/>
      </c>
      <c r="M400" s="12">
        <f>Raw_Data!M400</f>
        <v/>
      </c>
      <c r="N400" s="12">
        <f>Raw_Data!N400</f>
        <v/>
      </c>
      <c r="O400">
        <f>Raw_Data!O400</f>
        <v/>
      </c>
      <c r="P400">
        <f>Raw_Data!P400</f>
        <v/>
      </c>
      <c r="Q400">
        <f>Raw_Data!Q400</f>
        <v/>
      </c>
      <c r="R400">
        <f>Raw_Data!R400</f>
        <v/>
      </c>
      <c r="S400">
        <f>Raw_Data!S400</f>
        <v/>
      </c>
      <c r="T400">
        <f>YEAR(B400)</f>
        <v/>
      </c>
      <c r="U400">
        <f>MONTH(B400)</f>
        <v/>
      </c>
      <c r="V400">
        <f>TEXT(B400,"mmm")</f>
        <v/>
      </c>
      <c r="W400" s="15">
        <f>IFERROR(N400/L400,0)</f>
        <v/>
      </c>
      <c r="X400">
        <f>IF(K400=0,"No Discount",IF(K400&lt;=5%,"Low",IF(K400&lt;=15%,"Medium","High")))</f>
        <v/>
      </c>
      <c r="Y400">
        <f>IF(L400&gt;=20000,"High Value",IF(L400&gt;=5000,"Medium Value","Low Value"))</f>
        <v/>
      </c>
      <c r="Z400">
        <f>IF(R400&lt;=3,"Fast",IF(R400&lt;=5,"On Time","Delayed"))</f>
        <v/>
      </c>
    </row>
    <row r="401">
      <c r="A401">
        <f>Raw_Data!A401</f>
        <v/>
      </c>
      <c r="B401" s="11">
        <f>Raw_Data!B401</f>
        <v/>
      </c>
      <c r="C401">
        <f>Raw_Data!C401</f>
        <v/>
      </c>
      <c r="D401">
        <f>Raw_Data!D401</f>
        <v/>
      </c>
      <c r="E401">
        <f>Raw_Data!E401</f>
        <v/>
      </c>
      <c r="F401">
        <f>Raw_Data!F401</f>
        <v/>
      </c>
      <c r="G401">
        <f>Raw_Data!G401</f>
        <v/>
      </c>
      <c r="H401">
        <f>Raw_Data!H401</f>
        <v/>
      </c>
      <c r="I401">
        <f>Raw_Data!I401</f>
        <v/>
      </c>
      <c r="J401" s="12">
        <f>Raw_Data!J401</f>
        <v/>
      </c>
      <c r="K401" s="13">
        <f>Raw_Data!K401</f>
        <v/>
      </c>
      <c r="L401" s="12">
        <f>Raw_Data!L401</f>
        <v/>
      </c>
      <c r="M401" s="12">
        <f>Raw_Data!M401</f>
        <v/>
      </c>
      <c r="N401" s="12">
        <f>Raw_Data!N401</f>
        <v/>
      </c>
      <c r="O401">
        <f>Raw_Data!O401</f>
        <v/>
      </c>
      <c r="P401">
        <f>Raw_Data!P401</f>
        <v/>
      </c>
      <c r="Q401">
        <f>Raw_Data!Q401</f>
        <v/>
      </c>
      <c r="R401">
        <f>Raw_Data!R401</f>
        <v/>
      </c>
      <c r="S401">
        <f>Raw_Data!S401</f>
        <v/>
      </c>
      <c r="T401">
        <f>YEAR(B401)</f>
        <v/>
      </c>
      <c r="U401">
        <f>MONTH(B401)</f>
        <v/>
      </c>
      <c r="V401">
        <f>TEXT(B401,"mmm")</f>
        <v/>
      </c>
      <c r="W401" s="15">
        <f>IFERROR(N401/L401,0)</f>
        <v/>
      </c>
      <c r="X401">
        <f>IF(K401=0,"No Discount",IF(K401&lt;=5%,"Low",IF(K401&lt;=15%,"Medium","High")))</f>
        <v/>
      </c>
      <c r="Y401">
        <f>IF(L401&gt;=20000,"High Value",IF(L401&gt;=5000,"Medium Value","Low Value"))</f>
        <v/>
      </c>
      <c r="Z401">
        <f>IF(R401&lt;=3,"Fast",IF(R401&lt;=5,"On Time","Delayed"))</f>
        <v/>
      </c>
    </row>
    <row r="402">
      <c r="A402">
        <f>Raw_Data!A402</f>
        <v/>
      </c>
      <c r="B402" s="11">
        <f>Raw_Data!B402</f>
        <v/>
      </c>
      <c r="C402">
        <f>Raw_Data!C402</f>
        <v/>
      </c>
      <c r="D402">
        <f>Raw_Data!D402</f>
        <v/>
      </c>
      <c r="E402">
        <f>Raw_Data!E402</f>
        <v/>
      </c>
      <c r="F402">
        <f>Raw_Data!F402</f>
        <v/>
      </c>
      <c r="G402">
        <f>Raw_Data!G402</f>
        <v/>
      </c>
      <c r="H402">
        <f>Raw_Data!H402</f>
        <v/>
      </c>
      <c r="I402">
        <f>Raw_Data!I402</f>
        <v/>
      </c>
      <c r="J402" s="12">
        <f>Raw_Data!J402</f>
        <v/>
      </c>
      <c r="K402" s="13">
        <f>Raw_Data!K402</f>
        <v/>
      </c>
      <c r="L402" s="12">
        <f>Raw_Data!L402</f>
        <v/>
      </c>
      <c r="M402" s="12">
        <f>Raw_Data!M402</f>
        <v/>
      </c>
      <c r="N402" s="12">
        <f>Raw_Data!N402</f>
        <v/>
      </c>
      <c r="O402">
        <f>Raw_Data!O402</f>
        <v/>
      </c>
      <c r="P402">
        <f>Raw_Data!P402</f>
        <v/>
      </c>
      <c r="Q402">
        <f>Raw_Data!Q402</f>
        <v/>
      </c>
      <c r="R402">
        <f>Raw_Data!R402</f>
        <v/>
      </c>
      <c r="S402">
        <f>Raw_Data!S402</f>
        <v/>
      </c>
      <c r="T402">
        <f>YEAR(B402)</f>
        <v/>
      </c>
      <c r="U402">
        <f>MONTH(B402)</f>
        <v/>
      </c>
      <c r="V402">
        <f>TEXT(B402,"mmm")</f>
        <v/>
      </c>
      <c r="W402" s="15">
        <f>IFERROR(N402/L402,0)</f>
        <v/>
      </c>
      <c r="X402">
        <f>IF(K402=0,"No Discount",IF(K402&lt;=5%,"Low",IF(K402&lt;=15%,"Medium","High")))</f>
        <v/>
      </c>
      <c r="Y402">
        <f>IF(L402&gt;=20000,"High Value",IF(L402&gt;=5000,"Medium Value","Low Value"))</f>
        <v/>
      </c>
      <c r="Z402">
        <f>IF(R402&lt;=3,"Fast",IF(R402&lt;=5,"On Time","Delayed"))</f>
        <v/>
      </c>
    </row>
    <row r="403">
      <c r="A403">
        <f>Raw_Data!A403</f>
        <v/>
      </c>
      <c r="B403" s="11">
        <f>Raw_Data!B403</f>
        <v/>
      </c>
      <c r="C403">
        <f>Raw_Data!C403</f>
        <v/>
      </c>
      <c r="D403">
        <f>Raw_Data!D403</f>
        <v/>
      </c>
      <c r="E403">
        <f>Raw_Data!E403</f>
        <v/>
      </c>
      <c r="F403">
        <f>Raw_Data!F403</f>
        <v/>
      </c>
      <c r="G403">
        <f>Raw_Data!G403</f>
        <v/>
      </c>
      <c r="H403">
        <f>Raw_Data!H403</f>
        <v/>
      </c>
      <c r="I403">
        <f>Raw_Data!I403</f>
        <v/>
      </c>
      <c r="J403" s="12">
        <f>Raw_Data!J403</f>
        <v/>
      </c>
      <c r="K403" s="13">
        <f>Raw_Data!K403</f>
        <v/>
      </c>
      <c r="L403" s="12">
        <f>Raw_Data!L403</f>
        <v/>
      </c>
      <c r="M403" s="12">
        <f>Raw_Data!M403</f>
        <v/>
      </c>
      <c r="N403" s="12">
        <f>Raw_Data!N403</f>
        <v/>
      </c>
      <c r="O403">
        <f>Raw_Data!O403</f>
        <v/>
      </c>
      <c r="P403">
        <f>Raw_Data!P403</f>
        <v/>
      </c>
      <c r="Q403">
        <f>Raw_Data!Q403</f>
        <v/>
      </c>
      <c r="R403">
        <f>Raw_Data!R403</f>
        <v/>
      </c>
      <c r="S403">
        <f>Raw_Data!S403</f>
        <v/>
      </c>
      <c r="T403">
        <f>YEAR(B403)</f>
        <v/>
      </c>
      <c r="U403">
        <f>MONTH(B403)</f>
        <v/>
      </c>
      <c r="V403">
        <f>TEXT(B403,"mmm")</f>
        <v/>
      </c>
      <c r="W403" s="15">
        <f>IFERROR(N403/L403,0)</f>
        <v/>
      </c>
      <c r="X403">
        <f>IF(K403=0,"No Discount",IF(K403&lt;=5%,"Low",IF(K403&lt;=15%,"Medium","High")))</f>
        <v/>
      </c>
      <c r="Y403">
        <f>IF(L403&gt;=20000,"High Value",IF(L403&gt;=5000,"Medium Value","Low Value"))</f>
        <v/>
      </c>
      <c r="Z403">
        <f>IF(R403&lt;=3,"Fast",IF(R403&lt;=5,"On Time","Delayed"))</f>
        <v/>
      </c>
    </row>
    <row r="404">
      <c r="A404">
        <f>Raw_Data!A404</f>
        <v/>
      </c>
      <c r="B404" s="11">
        <f>Raw_Data!B404</f>
        <v/>
      </c>
      <c r="C404">
        <f>Raw_Data!C404</f>
        <v/>
      </c>
      <c r="D404">
        <f>Raw_Data!D404</f>
        <v/>
      </c>
      <c r="E404">
        <f>Raw_Data!E404</f>
        <v/>
      </c>
      <c r="F404">
        <f>Raw_Data!F404</f>
        <v/>
      </c>
      <c r="G404">
        <f>Raw_Data!G404</f>
        <v/>
      </c>
      <c r="H404">
        <f>Raw_Data!H404</f>
        <v/>
      </c>
      <c r="I404">
        <f>Raw_Data!I404</f>
        <v/>
      </c>
      <c r="J404" s="12">
        <f>Raw_Data!J404</f>
        <v/>
      </c>
      <c r="K404" s="13">
        <f>Raw_Data!K404</f>
        <v/>
      </c>
      <c r="L404" s="12">
        <f>Raw_Data!L404</f>
        <v/>
      </c>
      <c r="M404" s="12">
        <f>Raw_Data!M404</f>
        <v/>
      </c>
      <c r="N404" s="12">
        <f>Raw_Data!N404</f>
        <v/>
      </c>
      <c r="O404">
        <f>Raw_Data!O404</f>
        <v/>
      </c>
      <c r="P404">
        <f>Raw_Data!P404</f>
        <v/>
      </c>
      <c r="Q404">
        <f>Raw_Data!Q404</f>
        <v/>
      </c>
      <c r="R404">
        <f>Raw_Data!R404</f>
        <v/>
      </c>
      <c r="S404">
        <f>Raw_Data!S404</f>
        <v/>
      </c>
      <c r="T404">
        <f>YEAR(B404)</f>
        <v/>
      </c>
      <c r="U404">
        <f>MONTH(B404)</f>
        <v/>
      </c>
      <c r="V404">
        <f>TEXT(B404,"mmm")</f>
        <v/>
      </c>
      <c r="W404" s="15">
        <f>IFERROR(N404/L404,0)</f>
        <v/>
      </c>
      <c r="X404">
        <f>IF(K404=0,"No Discount",IF(K404&lt;=5%,"Low",IF(K404&lt;=15%,"Medium","High")))</f>
        <v/>
      </c>
      <c r="Y404">
        <f>IF(L404&gt;=20000,"High Value",IF(L404&gt;=5000,"Medium Value","Low Value"))</f>
        <v/>
      </c>
      <c r="Z404">
        <f>IF(R404&lt;=3,"Fast",IF(R404&lt;=5,"On Time","Delayed"))</f>
        <v/>
      </c>
    </row>
    <row r="405">
      <c r="A405">
        <f>Raw_Data!A405</f>
        <v/>
      </c>
      <c r="B405" s="11">
        <f>Raw_Data!B405</f>
        <v/>
      </c>
      <c r="C405">
        <f>Raw_Data!C405</f>
        <v/>
      </c>
      <c r="D405">
        <f>Raw_Data!D405</f>
        <v/>
      </c>
      <c r="E405">
        <f>Raw_Data!E405</f>
        <v/>
      </c>
      <c r="F405">
        <f>Raw_Data!F405</f>
        <v/>
      </c>
      <c r="G405">
        <f>Raw_Data!G405</f>
        <v/>
      </c>
      <c r="H405">
        <f>Raw_Data!H405</f>
        <v/>
      </c>
      <c r="I405">
        <f>Raw_Data!I405</f>
        <v/>
      </c>
      <c r="J405" s="12">
        <f>Raw_Data!J405</f>
        <v/>
      </c>
      <c r="K405" s="13">
        <f>Raw_Data!K405</f>
        <v/>
      </c>
      <c r="L405" s="12">
        <f>Raw_Data!L405</f>
        <v/>
      </c>
      <c r="M405" s="12">
        <f>Raw_Data!M405</f>
        <v/>
      </c>
      <c r="N405" s="12">
        <f>Raw_Data!N405</f>
        <v/>
      </c>
      <c r="O405">
        <f>Raw_Data!O405</f>
        <v/>
      </c>
      <c r="P405">
        <f>Raw_Data!P405</f>
        <v/>
      </c>
      <c r="Q405">
        <f>Raw_Data!Q405</f>
        <v/>
      </c>
      <c r="R405">
        <f>Raw_Data!R405</f>
        <v/>
      </c>
      <c r="S405">
        <f>Raw_Data!S405</f>
        <v/>
      </c>
      <c r="T405">
        <f>YEAR(B405)</f>
        <v/>
      </c>
      <c r="U405">
        <f>MONTH(B405)</f>
        <v/>
      </c>
      <c r="V405">
        <f>TEXT(B405,"mmm")</f>
        <v/>
      </c>
      <c r="W405" s="15">
        <f>IFERROR(N405/L405,0)</f>
        <v/>
      </c>
      <c r="X405">
        <f>IF(K405=0,"No Discount",IF(K405&lt;=5%,"Low",IF(K405&lt;=15%,"Medium","High")))</f>
        <v/>
      </c>
      <c r="Y405">
        <f>IF(L405&gt;=20000,"High Value",IF(L405&gt;=5000,"Medium Value","Low Value"))</f>
        <v/>
      </c>
      <c r="Z405">
        <f>IF(R405&lt;=3,"Fast",IF(R405&lt;=5,"On Time","Delayed"))</f>
        <v/>
      </c>
    </row>
    <row r="406">
      <c r="A406">
        <f>Raw_Data!A406</f>
        <v/>
      </c>
      <c r="B406" s="11">
        <f>Raw_Data!B406</f>
        <v/>
      </c>
      <c r="C406">
        <f>Raw_Data!C406</f>
        <v/>
      </c>
      <c r="D406">
        <f>Raw_Data!D406</f>
        <v/>
      </c>
      <c r="E406">
        <f>Raw_Data!E406</f>
        <v/>
      </c>
      <c r="F406">
        <f>Raw_Data!F406</f>
        <v/>
      </c>
      <c r="G406">
        <f>Raw_Data!G406</f>
        <v/>
      </c>
      <c r="H406">
        <f>Raw_Data!H406</f>
        <v/>
      </c>
      <c r="I406">
        <f>Raw_Data!I406</f>
        <v/>
      </c>
      <c r="J406" s="12">
        <f>Raw_Data!J406</f>
        <v/>
      </c>
      <c r="K406" s="13">
        <f>Raw_Data!K406</f>
        <v/>
      </c>
      <c r="L406" s="12">
        <f>Raw_Data!L406</f>
        <v/>
      </c>
      <c r="M406" s="12">
        <f>Raw_Data!M406</f>
        <v/>
      </c>
      <c r="N406" s="12">
        <f>Raw_Data!N406</f>
        <v/>
      </c>
      <c r="O406">
        <f>Raw_Data!O406</f>
        <v/>
      </c>
      <c r="P406">
        <f>Raw_Data!P406</f>
        <v/>
      </c>
      <c r="Q406">
        <f>Raw_Data!Q406</f>
        <v/>
      </c>
      <c r="R406">
        <f>Raw_Data!R406</f>
        <v/>
      </c>
      <c r="S406">
        <f>Raw_Data!S406</f>
        <v/>
      </c>
      <c r="T406">
        <f>YEAR(B406)</f>
        <v/>
      </c>
      <c r="U406">
        <f>MONTH(B406)</f>
        <v/>
      </c>
      <c r="V406">
        <f>TEXT(B406,"mmm")</f>
        <v/>
      </c>
      <c r="W406" s="15">
        <f>IFERROR(N406/L406,0)</f>
        <v/>
      </c>
      <c r="X406">
        <f>IF(K406=0,"No Discount",IF(K406&lt;=5%,"Low",IF(K406&lt;=15%,"Medium","High")))</f>
        <v/>
      </c>
      <c r="Y406">
        <f>IF(L406&gt;=20000,"High Value",IF(L406&gt;=5000,"Medium Value","Low Value"))</f>
        <v/>
      </c>
      <c r="Z406">
        <f>IF(R406&lt;=3,"Fast",IF(R406&lt;=5,"On Time","Delayed"))</f>
        <v/>
      </c>
    </row>
    <row r="407">
      <c r="A407">
        <f>Raw_Data!A407</f>
        <v/>
      </c>
      <c r="B407" s="11">
        <f>Raw_Data!B407</f>
        <v/>
      </c>
      <c r="C407">
        <f>Raw_Data!C407</f>
        <v/>
      </c>
      <c r="D407">
        <f>Raw_Data!D407</f>
        <v/>
      </c>
      <c r="E407">
        <f>Raw_Data!E407</f>
        <v/>
      </c>
      <c r="F407">
        <f>Raw_Data!F407</f>
        <v/>
      </c>
      <c r="G407">
        <f>Raw_Data!G407</f>
        <v/>
      </c>
      <c r="H407">
        <f>Raw_Data!H407</f>
        <v/>
      </c>
      <c r="I407">
        <f>Raw_Data!I407</f>
        <v/>
      </c>
      <c r="J407" s="12">
        <f>Raw_Data!J407</f>
        <v/>
      </c>
      <c r="K407" s="13">
        <f>Raw_Data!K407</f>
        <v/>
      </c>
      <c r="L407" s="12">
        <f>Raw_Data!L407</f>
        <v/>
      </c>
      <c r="M407" s="12">
        <f>Raw_Data!M407</f>
        <v/>
      </c>
      <c r="N407" s="12">
        <f>Raw_Data!N407</f>
        <v/>
      </c>
      <c r="O407">
        <f>Raw_Data!O407</f>
        <v/>
      </c>
      <c r="P407">
        <f>Raw_Data!P407</f>
        <v/>
      </c>
      <c r="Q407">
        <f>Raw_Data!Q407</f>
        <v/>
      </c>
      <c r="R407">
        <f>Raw_Data!R407</f>
        <v/>
      </c>
      <c r="S407">
        <f>Raw_Data!S407</f>
        <v/>
      </c>
      <c r="T407">
        <f>YEAR(B407)</f>
        <v/>
      </c>
      <c r="U407">
        <f>MONTH(B407)</f>
        <v/>
      </c>
      <c r="V407">
        <f>TEXT(B407,"mmm")</f>
        <v/>
      </c>
      <c r="W407" s="15">
        <f>IFERROR(N407/L407,0)</f>
        <v/>
      </c>
      <c r="X407">
        <f>IF(K407=0,"No Discount",IF(K407&lt;=5%,"Low",IF(K407&lt;=15%,"Medium","High")))</f>
        <v/>
      </c>
      <c r="Y407">
        <f>IF(L407&gt;=20000,"High Value",IF(L407&gt;=5000,"Medium Value","Low Value"))</f>
        <v/>
      </c>
      <c r="Z407">
        <f>IF(R407&lt;=3,"Fast",IF(R407&lt;=5,"On Time","Delayed"))</f>
        <v/>
      </c>
    </row>
    <row r="408">
      <c r="A408">
        <f>Raw_Data!A408</f>
        <v/>
      </c>
      <c r="B408" s="11">
        <f>Raw_Data!B408</f>
        <v/>
      </c>
      <c r="C408">
        <f>Raw_Data!C408</f>
        <v/>
      </c>
      <c r="D408">
        <f>Raw_Data!D408</f>
        <v/>
      </c>
      <c r="E408">
        <f>Raw_Data!E408</f>
        <v/>
      </c>
      <c r="F408">
        <f>Raw_Data!F408</f>
        <v/>
      </c>
      <c r="G408">
        <f>Raw_Data!G408</f>
        <v/>
      </c>
      <c r="H408">
        <f>Raw_Data!H408</f>
        <v/>
      </c>
      <c r="I408">
        <f>Raw_Data!I408</f>
        <v/>
      </c>
      <c r="J408" s="12">
        <f>Raw_Data!J408</f>
        <v/>
      </c>
      <c r="K408" s="13">
        <f>Raw_Data!K408</f>
        <v/>
      </c>
      <c r="L408" s="12">
        <f>Raw_Data!L408</f>
        <v/>
      </c>
      <c r="M408" s="12">
        <f>Raw_Data!M408</f>
        <v/>
      </c>
      <c r="N408" s="12">
        <f>Raw_Data!N408</f>
        <v/>
      </c>
      <c r="O408">
        <f>Raw_Data!O408</f>
        <v/>
      </c>
      <c r="P408">
        <f>Raw_Data!P408</f>
        <v/>
      </c>
      <c r="Q408">
        <f>Raw_Data!Q408</f>
        <v/>
      </c>
      <c r="R408">
        <f>Raw_Data!R408</f>
        <v/>
      </c>
      <c r="S408">
        <f>Raw_Data!S408</f>
        <v/>
      </c>
      <c r="T408">
        <f>YEAR(B408)</f>
        <v/>
      </c>
      <c r="U408">
        <f>MONTH(B408)</f>
        <v/>
      </c>
      <c r="V408">
        <f>TEXT(B408,"mmm")</f>
        <v/>
      </c>
      <c r="W408" s="15">
        <f>IFERROR(N408/L408,0)</f>
        <v/>
      </c>
      <c r="X408">
        <f>IF(K408=0,"No Discount",IF(K408&lt;=5%,"Low",IF(K408&lt;=15%,"Medium","High")))</f>
        <v/>
      </c>
      <c r="Y408">
        <f>IF(L408&gt;=20000,"High Value",IF(L408&gt;=5000,"Medium Value","Low Value"))</f>
        <v/>
      </c>
      <c r="Z408">
        <f>IF(R408&lt;=3,"Fast",IF(R408&lt;=5,"On Time","Delayed"))</f>
        <v/>
      </c>
    </row>
    <row r="409">
      <c r="A409">
        <f>Raw_Data!A409</f>
        <v/>
      </c>
      <c r="B409" s="11">
        <f>Raw_Data!B409</f>
        <v/>
      </c>
      <c r="C409">
        <f>Raw_Data!C409</f>
        <v/>
      </c>
      <c r="D409">
        <f>Raw_Data!D409</f>
        <v/>
      </c>
      <c r="E409">
        <f>Raw_Data!E409</f>
        <v/>
      </c>
      <c r="F409">
        <f>Raw_Data!F409</f>
        <v/>
      </c>
      <c r="G409">
        <f>Raw_Data!G409</f>
        <v/>
      </c>
      <c r="H409">
        <f>Raw_Data!H409</f>
        <v/>
      </c>
      <c r="I409">
        <f>Raw_Data!I409</f>
        <v/>
      </c>
      <c r="J409" s="12">
        <f>Raw_Data!J409</f>
        <v/>
      </c>
      <c r="K409" s="13">
        <f>Raw_Data!K409</f>
        <v/>
      </c>
      <c r="L409" s="12">
        <f>Raw_Data!L409</f>
        <v/>
      </c>
      <c r="M409" s="12">
        <f>Raw_Data!M409</f>
        <v/>
      </c>
      <c r="N409" s="12">
        <f>Raw_Data!N409</f>
        <v/>
      </c>
      <c r="O409">
        <f>Raw_Data!O409</f>
        <v/>
      </c>
      <c r="P409">
        <f>Raw_Data!P409</f>
        <v/>
      </c>
      <c r="Q409">
        <f>Raw_Data!Q409</f>
        <v/>
      </c>
      <c r="R409">
        <f>Raw_Data!R409</f>
        <v/>
      </c>
      <c r="S409">
        <f>Raw_Data!S409</f>
        <v/>
      </c>
      <c r="T409">
        <f>YEAR(B409)</f>
        <v/>
      </c>
      <c r="U409">
        <f>MONTH(B409)</f>
        <v/>
      </c>
      <c r="V409">
        <f>TEXT(B409,"mmm")</f>
        <v/>
      </c>
      <c r="W409" s="15">
        <f>IFERROR(N409/L409,0)</f>
        <v/>
      </c>
      <c r="X409">
        <f>IF(K409=0,"No Discount",IF(K409&lt;=5%,"Low",IF(K409&lt;=15%,"Medium","High")))</f>
        <v/>
      </c>
      <c r="Y409">
        <f>IF(L409&gt;=20000,"High Value",IF(L409&gt;=5000,"Medium Value","Low Value"))</f>
        <v/>
      </c>
      <c r="Z409">
        <f>IF(R409&lt;=3,"Fast",IF(R409&lt;=5,"On Time","Delayed"))</f>
        <v/>
      </c>
    </row>
    <row r="410">
      <c r="A410">
        <f>Raw_Data!A410</f>
        <v/>
      </c>
      <c r="B410" s="11">
        <f>Raw_Data!B410</f>
        <v/>
      </c>
      <c r="C410">
        <f>Raw_Data!C410</f>
        <v/>
      </c>
      <c r="D410">
        <f>Raw_Data!D410</f>
        <v/>
      </c>
      <c r="E410">
        <f>Raw_Data!E410</f>
        <v/>
      </c>
      <c r="F410">
        <f>Raw_Data!F410</f>
        <v/>
      </c>
      <c r="G410">
        <f>Raw_Data!G410</f>
        <v/>
      </c>
      <c r="H410">
        <f>Raw_Data!H410</f>
        <v/>
      </c>
      <c r="I410">
        <f>Raw_Data!I410</f>
        <v/>
      </c>
      <c r="J410" s="12">
        <f>Raw_Data!J410</f>
        <v/>
      </c>
      <c r="K410" s="13">
        <f>Raw_Data!K410</f>
        <v/>
      </c>
      <c r="L410" s="12">
        <f>Raw_Data!L410</f>
        <v/>
      </c>
      <c r="M410" s="12">
        <f>Raw_Data!M410</f>
        <v/>
      </c>
      <c r="N410" s="12">
        <f>Raw_Data!N410</f>
        <v/>
      </c>
      <c r="O410">
        <f>Raw_Data!O410</f>
        <v/>
      </c>
      <c r="P410">
        <f>Raw_Data!P410</f>
        <v/>
      </c>
      <c r="Q410">
        <f>Raw_Data!Q410</f>
        <v/>
      </c>
      <c r="R410">
        <f>Raw_Data!R410</f>
        <v/>
      </c>
      <c r="S410">
        <f>Raw_Data!S410</f>
        <v/>
      </c>
      <c r="T410">
        <f>YEAR(B410)</f>
        <v/>
      </c>
      <c r="U410">
        <f>MONTH(B410)</f>
        <v/>
      </c>
      <c r="V410">
        <f>TEXT(B410,"mmm")</f>
        <v/>
      </c>
      <c r="W410" s="15">
        <f>IFERROR(N410/L410,0)</f>
        <v/>
      </c>
      <c r="X410">
        <f>IF(K410=0,"No Discount",IF(K410&lt;=5%,"Low",IF(K410&lt;=15%,"Medium","High")))</f>
        <v/>
      </c>
      <c r="Y410">
        <f>IF(L410&gt;=20000,"High Value",IF(L410&gt;=5000,"Medium Value","Low Value"))</f>
        <v/>
      </c>
      <c r="Z410">
        <f>IF(R410&lt;=3,"Fast",IF(R410&lt;=5,"On Time","Delayed"))</f>
        <v/>
      </c>
    </row>
    <row r="411">
      <c r="A411">
        <f>Raw_Data!A411</f>
        <v/>
      </c>
      <c r="B411" s="11">
        <f>Raw_Data!B411</f>
        <v/>
      </c>
      <c r="C411">
        <f>Raw_Data!C411</f>
        <v/>
      </c>
      <c r="D411">
        <f>Raw_Data!D411</f>
        <v/>
      </c>
      <c r="E411">
        <f>Raw_Data!E411</f>
        <v/>
      </c>
      <c r="F411">
        <f>Raw_Data!F411</f>
        <v/>
      </c>
      <c r="G411">
        <f>Raw_Data!G411</f>
        <v/>
      </c>
      <c r="H411">
        <f>Raw_Data!H411</f>
        <v/>
      </c>
      <c r="I411">
        <f>Raw_Data!I411</f>
        <v/>
      </c>
      <c r="J411" s="12">
        <f>Raw_Data!J411</f>
        <v/>
      </c>
      <c r="K411" s="13">
        <f>Raw_Data!K411</f>
        <v/>
      </c>
      <c r="L411" s="12">
        <f>Raw_Data!L411</f>
        <v/>
      </c>
      <c r="M411" s="12">
        <f>Raw_Data!M411</f>
        <v/>
      </c>
      <c r="N411" s="12">
        <f>Raw_Data!N411</f>
        <v/>
      </c>
      <c r="O411">
        <f>Raw_Data!O411</f>
        <v/>
      </c>
      <c r="P411">
        <f>Raw_Data!P411</f>
        <v/>
      </c>
      <c r="Q411">
        <f>Raw_Data!Q411</f>
        <v/>
      </c>
      <c r="R411">
        <f>Raw_Data!R411</f>
        <v/>
      </c>
      <c r="S411">
        <f>Raw_Data!S411</f>
        <v/>
      </c>
      <c r="T411">
        <f>YEAR(B411)</f>
        <v/>
      </c>
      <c r="U411">
        <f>MONTH(B411)</f>
        <v/>
      </c>
      <c r="V411">
        <f>TEXT(B411,"mmm")</f>
        <v/>
      </c>
      <c r="W411" s="15">
        <f>IFERROR(N411/L411,0)</f>
        <v/>
      </c>
      <c r="X411">
        <f>IF(K411=0,"No Discount",IF(K411&lt;=5%,"Low",IF(K411&lt;=15%,"Medium","High")))</f>
        <v/>
      </c>
      <c r="Y411">
        <f>IF(L411&gt;=20000,"High Value",IF(L411&gt;=5000,"Medium Value","Low Value"))</f>
        <v/>
      </c>
      <c r="Z411">
        <f>IF(R411&lt;=3,"Fast",IF(R411&lt;=5,"On Time","Delayed"))</f>
        <v/>
      </c>
    </row>
    <row r="412">
      <c r="A412">
        <f>Raw_Data!A412</f>
        <v/>
      </c>
      <c r="B412" s="11">
        <f>Raw_Data!B412</f>
        <v/>
      </c>
      <c r="C412">
        <f>Raw_Data!C412</f>
        <v/>
      </c>
      <c r="D412">
        <f>Raw_Data!D412</f>
        <v/>
      </c>
      <c r="E412">
        <f>Raw_Data!E412</f>
        <v/>
      </c>
      <c r="F412">
        <f>Raw_Data!F412</f>
        <v/>
      </c>
      <c r="G412">
        <f>Raw_Data!G412</f>
        <v/>
      </c>
      <c r="H412">
        <f>Raw_Data!H412</f>
        <v/>
      </c>
      <c r="I412">
        <f>Raw_Data!I412</f>
        <v/>
      </c>
      <c r="J412" s="12">
        <f>Raw_Data!J412</f>
        <v/>
      </c>
      <c r="K412" s="13">
        <f>Raw_Data!K412</f>
        <v/>
      </c>
      <c r="L412" s="12">
        <f>Raw_Data!L412</f>
        <v/>
      </c>
      <c r="M412" s="12">
        <f>Raw_Data!M412</f>
        <v/>
      </c>
      <c r="N412" s="12">
        <f>Raw_Data!N412</f>
        <v/>
      </c>
      <c r="O412">
        <f>Raw_Data!O412</f>
        <v/>
      </c>
      <c r="P412">
        <f>Raw_Data!P412</f>
        <v/>
      </c>
      <c r="Q412">
        <f>Raw_Data!Q412</f>
        <v/>
      </c>
      <c r="R412">
        <f>Raw_Data!R412</f>
        <v/>
      </c>
      <c r="S412">
        <f>Raw_Data!S412</f>
        <v/>
      </c>
      <c r="T412">
        <f>YEAR(B412)</f>
        <v/>
      </c>
      <c r="U412">
        <f>MONTH(B412)</f>
        <v/>
      </c>
      <c r="V412">
        <f>TEXT(B412,"mmm")</f>
        <v/>
      </c>
      <c r="W412" s="15">
        <f>IFERROR(N412/L412,0)</f>
        <v/>
      </c>
      <c r="X412">
        <f>IF(K412=0,"No Discount",IF(K412&lt;=5%,"Low",IF(K412&lt;=15%,"Medium","High")))</f>
        <v/>
      </c>
      <c r="Y412">
        <f>IF(L412&gt;=20000,"High Value",IF(L412&gt;=5000,"Medium Value","Low Value"))</f>
        <v/>
      </c>
      <c r="Z412">
        <f>IF(R412&lt;=3,"Fast",IF(R412&lt;=5,"On Time","Delayed"))</f>
        <v/>
      </c>
    </row>
    <row r="413">
      <c r="A413">
        <f>Raw_Data!A413</f>
        <v/>
      </c>
      <c r="B413" s="11">
        <f>Raw_Data!B413</f>
        <v/>
      </c>
      <c r="C413">
        <f>Raw_Data!C413</f>
        <v/>
      </c>
      <c r="D413">
        <f>Raw_Data!D413</f>
        <v/>
      </c>
      <c r="E413">
        <f>Raw_Data!E413</f>
        <v/>
      </c>
      <c r="F413">
        <f>Raw_Data!F413</f>
        <v/>
      </c>
      <c r="G413">
        <f>Raw_Data!G413</f>
        <v/>
      </c>
      <c r="H413">
        <f>Raw_Data!H413</f>
        <v/>
      </c>
      <c r="I413">
        <f>Raw_Data!I413</f>
        <v/>
      </c>
      <c r="J413" s="12">
        <f>Raw_Data!J413</f>
        <v/>
      </c>
      <c r="K413" s="13">
        <f>Raw_Data!K413</f>
        <v/>
      </c>
      <c r="L413" s="12">
        <f>Raw_Data!L413</f>
        <v/>
      </c>
      <c r="M413" s="12">
        <f>Raw_Data!M413</f>
        <v/>
      </c>
      <c r="N413" s="12">
        <f>Raw_Data!N413</f>
        <v/>
      </c>
      <c r="O413">
        <f>Raw_Data!O413</f>
        <v/>
      </c>
      <c r="P413">
        <f>Raw_Data!P413</f>
        <v/>
      </c>
      <c r="Q413">
        <f>Raw_Data!Q413</f>
        <v/>
      </c>
      <c r="R413">
        <f>Raw_Data!R413</f>
        <v/>
      </c>
      <c r="S413">
        <f>Raw_Data!S413</f>
        <v/>
      </c>
      <c r="T413">
        <f>YEAR(B413)</f>
        <v/>
      </c>
      <c r="U413">
        <f>MONTH(B413)</f>
        <v/>
      </c>
      <c r="V413">
        <f>TEXT(B413,"mmm")</f>
        <v/>
      </c>
      <c r="W413" s="15">
        <f>IFERROR(N413/L413,0)</f>
        <v/>
      </c>
      <c r="X413">
        <f>IF(K413=0,"No Discount",IF(K413&lt;=5%,"Low",IF(K413&lt;=15%,"Medium","High")))</f>
        <v/>
      </c>
      <c r="Y413">
        <f>IF(L413&gt;=20000,"High Value",IF(L413&gt;=5000,"Medium Value","Low Value"))</f>
        <v/>
      </c>
      <c r="Z413">
        <f>IF(R413&lt;=3,"Fast",IF(R413&lt;=5,"On Time","Delayed"))</f>
        <v/>
      </c>
    </row>
    <row r="414">
      <c r="A414">
        <f>Raw_Data!A414</f>
        <v/>
      </c>
      <c r="B414" s="11">
        <f>Raw_Data!B414</f>
        <v/>
      </c>
      <c r="C414">
        <f>Raw_Data!C414</f>
        <v/>
      </c>
      <c r="D414">
        <f>Raw_Data!D414</f>
        <v/>
      </c>
      <c r="E414">
        <f>Raw_Data!E414</f>
        <v/>
      </c>
      <c r="F414">
        <f>Raw_Data!F414</f>
        <v/>
      </c>
      <c r="G414">
        <f>Raw_Data!G414</f>
        <v/>
      </c>
      <c r="H414">
        <f>Raw_Data!H414</f>
        <v/>
      </c>
      <c r="I414">
        <f>Raw_Data!I414</f>
        <v/>
      </c>
      <c r="J414" s="12">
        <f>Raw_Data!J414</f>
        <v/>
      </c>
      <c r="K414" s="13">
        <f>Raw_Data!K414</f>
        <v/>
      </c>
      <c r="L414" s="12">
        <f>Raw_Data!L414</f>
        <v/>
      </c>
      <c r="M414" s="12">
        <f>Raw_Data!M414</f>
        <v/>
      </c>
      <c r="N414" s="12">
        <f>Raw_Data!N414</f>
        <v/>
      </c>
      <c r="O414">
        <f>Raw_Data!O414</f>
        <v/>
      </c>
      <c r="P414">
        <f>Raw_Data!P414</f>
        <v/>
      </c>
      <c r="Q414">
        <f>Raw_Data!Q414</f>
        <v/>
      </c>
      <c r="R414">
        <f>Raw_Data!R414</f>
        <v/>
      </c>
      <c r="S414">
        <f>Raw_Data!S414</f>
        <v/>
      </c>
      <c r="T414">
        <f>YEAR(B414)</f>
        <v/>
      </c>
      <c r="U414">
        <f>MONTH(B414)</f>
        <v/>
      </c>
      <c r="V414">
        <f>TEXT(B414,"mmm")</f>
        <v/>
      </c>
      <c r="W414" s="15">
        <f>IFERROR(N414/L414,0)</f>
        <v/>
      </c>
      <c r="X414">
        <f>IF(K414=0,"No Discount",IF(K414&lt;=5%,"Low",IF(K414&lt;=15%,"Medium","High")))</f>
        <v/>
      </c>
      <c r="Y414">
        <f>IF(L414&gt;=20000,"High Value",IF(L414&gt;=5000,"Medium Value","Low Value"))</f>
        <v/>
      </c>
      <c r="Z414">
        <f>IF(R414&lt;=3,"Fast",IF(R414&lt;=5,"On Time","Delayed"))</f>
        <v/>
      </c>
    </row>
    <row r="415">
      <c r="A415">
        <f>Raw_Data!A415</f>
        <v/>
      </c>
      <c r="B415" s="11">
        <f>Raw_Data!B415</f>
        <v/>
      </c>
      <c r="C415">
        <f>Raw_Data!C415</f>
        <v/>
      </c>
      <c r="D415">
        <f>Raw_Data!D415</f>
        <v/>
      </c>
      <c r="E415">
        <f>Raw_Data!E415</f>
        <v/>
      </c>
      <c r="F415">
        <f>Raw_Data!F415</f>
        <v/>
      </c>
      <c r="G415">
        <f>Raw_Data!G415</f>
        <v/>
      </c>
      <c r="H415">
        <f>Raw_Data!H415</f>
        <v/>
      </c>
      <c r="I415">
        <f>Raw_Data!I415</f>
        <v/>
      </c>
      <c r="J415" s="12">
        <f>Raw_Data!J415</f>
        <v/>
      </c>
      <c r="K415" s="13">
        <f>Raw_Data!K415</f>
        <v/>
      </c>
      <c r="L415" s="12">
        <f>Raw_Data!L415</f>
        <v/>
      </c>
      <c r="M415" s="12">
        <f>Raw_Data!M415</f>
        <v/>
      </c>
      <c r="N415" s="12">
        <f>Raw_Data!N415</f>
        <v/>
      </c>
      <c r="O415">
        <f>Raw_Data!O415</f>
        <v/>
      </c>
      <c r="P415">
        <f>Raw_Data!P415</f>
        <v/>
      </c>
      <c r="Q415">
        <f>Raw_Data!Q415</f>
        <v/>
      </c>
      <c r="R415">
        <f>Raw_Data!R415</f>
        <v/>
      </c>
      <c r="S415">
        <f>Raw_Data!S415</f>
        <v/>
      </c>
      <c r="T415">
        <f>YEAR(B415)</f>
        <v/>
      </c>
      <c r="U415">
        <f>MONTH(B415)</f>
        <v/>
      </c>
      <c r="V415">
        <f>TEXT(B415,"mmm")</f>
        <v/>
      </c>
      <c r="W415" s="15">
        <f>IFERROR(N415/L415,0)</f>
        <v/>
      </c>
      <c r="X415">
        <f>IF(K415=0,"No Discount",IF(K415&lt;=5%,"Low",IF(K415&lt;=15%,"Medium","High")))</f>
        <v/>
      </c>
      <c r="Y415">
        <f>IF(L415&gt;=20000,"High Value",IF(L415&gt;=5000,"Medium Value","Low Value"))</f>
        <v/>
      </c>
      <c r="Z415">
        <f>IF(R415&lt;=3,"Fast",IF(R415&lt;=5,"On Time","Delayed"))</f>
        <v/>
      </c>
    </row>
    <row r="416">
      <c r="A416">
        <f>Raw_Data!A416</f>
        <v/>
      </c>
      <c r="B416" s="11">
        <f>Raw_Data!B416</f>
        <v/>
      </c>
      <c r="C416">
        <f>Raw_Data!C416</f>
        <v/>
      </c>
      <c r="D416">
        <f>Raw_Data!D416</f>
        <v/>
      </c>
      <c r="E416">
        <f>Raw_Data!E416</f>
        <v/>
      </c>
      <c r="F416">
        <f>Raw_Data!F416</f>
        <v/>
      </c>
      <c r="G416">
        <f>Raw_Data!G416</f>
        <v/>
      </c>
      <c r="H416">
        <f>Raw_Data!H416</f>
        <v/>
      </c>
      <c r="I416">
        <f>Raw_Data!I416</f>
        <v/>
      </c>
      <c r="J416" s="12">
        <f>Raw_Data!J416</f>
        <v/>
      </c>
      <c r="K416" s="13">
        <f>Raw_Data!K416</f>
        <v/>
      </c>
      <c r="L416" s="12">
        <f>Raw_Data!L416</f>
        <v/>
      </c>
      <c r="M416" s="12">
        <f>Raw_Data!M416</f>
        <v/>
      </c>
      <c r="N416" s="12">
        <f>Raw_Data!N416</f>
        <v/>
      </c>
      <c r="O416">
        <f>Raw_Data!O416</f>
        <v/>
      </c>
      <c r="P416">
        <f>Raw_Data!P416</f>
        <v/>
      </c>
      <c r="Q416">
        <f>Raw_Data!Q416</f>
        <v/>
      </c>
      <c r="R416">
        <f>Raw_Data!R416</f>
        <v/>
      </c>
      <c r="S416">
        <f>Raw_Data!S416</f>
        <v/>
      </c>
      <c r="T416">
        <f>YEAR(B416)</f>
        <v/>
      </c>
      <c r="U416">
        <f>MONTH(B416)</f>
        <v/>
      </c>
      <c r="V416">
        <f>TEXT(B416,"mmm")</f>
        <v/>
      </c>
      <c r="W416" s="15">
        <f>IFERROR(N416/L416,0)</f>
        <v/>
      </c>
      <c r="X416">
        <f>IF(K416=0,"No Discount",IF(K416&lt;=5%,"Low",IF(K416&lt;=15%,"Medium","High")))</f>
        <v/>
      </c>
      <c r="Y416">
        <f>IF(L416&gt;=20000,"High Value",IF(L416&gt;=5000,"Medium Value","Low Value"))</f>
        <v/>
      </c>
      <c r="Z416">
        <f>IF(R416&lt;=3,"Fast",IF(R416&lt;=5,"On Time","Delayed"))</f>
        <v/>
      </c>
    </row>
    <row r="417">
      <c r="A417">
        <f>Raw_Data!A417</f>
        <v/>
      </c>
      <c r="B417" s="11">
        <f>Raw_Data!B417</f>
        <v/>
      </c>
      <c r="C417">
        <f>Raw_Data!C417</f>
        <v/>
      </c>
      <c r="D417">
        <f>Raw_Data!D417</f>
        <v/>
      </c>
      <c r="E417">
        <f>Raw_Data!E417</f>
        <v/>
      </c>
      <c r="F417">
        <f>Raw_Data!F417</f>
        <v/>
      </c>
      <c r="G417">
        <f>Raw_Data!G417</f>
        <v/>
      </c>
      <c r="H417">
        <f>Raw_Data!H417</f>
        <v/>
      </c>
      <c r="I417">
        <f>Raw_Data!I417</f>
        <v/>
      </c>
      <c r="J417" s="12">
        <f>Raw_Data!J417</f>
        <v/>
      </c>
      <c r="K417" s="13">
        <f>Raw_Data!K417</f>
        <v/>
      </c>
      <c r="L417" s="12">
        <f>Raw_Data!L417</f>
        <v/>
      </c>
      <c r="M417" s="12">
        <f>Raw_Data!M417</f>
        <v/>
      </c>
      <c r="N417" s="12">
        <f>Raw_Data!N417</f>
        <v/>
      </c>
      <c r="O417">
        <f>Raw_Data!O417</f>
        <v/>
      </c>
      <c r="P417">
        <f>Raw_Data!P417</f>
        <v/>
      </c>
      <c r="Q417">
        <f>Raw_Data!Q417</f>
        <v/>
      </c>
      <c r="R417">
        <f>Raw_Data!R417</f>
        <v/>
      </c>
      <c r="S417">
        <f>Raw_Data!S417</f>
        <v/>
      </c>
      <c r="T417">
        <f>YEAR(B417)</f>
        <v/>
      </c>
      <c r="U417">
        <f>MONTH(B417)</f>
        <v/>
      </c>
      <c r="V417">
        <f>TEXT(B417,"mmm")</f>
        <v/>
      </c>
      <c r="W417" s="15">
        <f>IFERROR(N417/L417,0)</f>
        <v/>
      </c>
      <c r="X417">
        <f>IF(K417=0,"No Discount",IF(K417&lt;=5%,"Low",IF(K417&lt;=15%,"Medium","High")))</f>
        <v/>
      </c>
      <c r="Y417">
        <f>IF(L417&gt;=20000,"High Value",IF(L417&gt;=5000,"Medium Value","Low Value"))</f>
        <v/>
      </c>
      <c r="Z417">
        <f>IF(R417&lt;=3,"Fast",IF(R417&lt;=5,"On Time","Delayed"))</f>
        <v/>
      </c>
    </row>
    <row r="418">
      <c r="A418">
        <f>Raw_Data!A418</f>
        <v/>
      </c>
      <c r="B418" s="11">
        <f>Raw_Data!B418</f>
        <v/>
      </c>
      <c r="C418">
        <f>Raw_Data!C418</f>
        <v/>
      </c>
      <c r="D418">
        <f>Raw_Data!D418</f>
        <v/>
      </c>
      <c r="E418">
        <f>Raw_Data!E418</f>
        <v/>
      </c>
      <c r="F418">
        <f>Raw_Data!F418</f>
        <v/>
      </c>
      <c r="G418">
        <f>Raw_Data!G418</f>
        <v/>
      </c>
      <c r="H418">
        <f>Raw_Data!H418</f>
        <v/>
      </c>
      <c r="I418">
        <f>Raw_Data!I418</f>
        <v/>
      </c>
      <c r="J418" s="12">
        <f>Raw_Data!J418</f>
        <v/>
      </c>
      <c r="K418" s="13">
        <f>Raw_Data!K418</f>
        <v/>
      </c>
      <c r="L418" s="12">
        <f>Raw_Data!L418</f>
        <v/>
      </c>
      <c r="M418" s="12">
        <f>Raw_Data!M418</f>
        <v/>
      </c>
      <c r="N418" s="12">
        <f>Raw_Data!N418</f>
        <v/>
      </c>
      <c r="O418">
        <f>Raw_Data!O418</f>
        <v/>
      </c>
      <c r="P418">
        <f>Raw_Data!P418</f>
        <v/>
      </c>
      <c r="Q418">
        <f>Raw_Data!Q418</f>
        <v/>
      </c>
      <c r="R418">
        <f>Raw_Data!R418</f>
        <v/>
      </c>
      <c r="S418">
        <f>Raw_Data!S418</f>
        <v/>
      </c>
      <c r="T418">
        <f>YEAR(B418)</f>
        <v/>
      </c>
      <c r="U418">
        <f>MONTH(B418)</f>
        <v/>
      </c>
      <c r="V418">
        <f>TEXT(B418,"mmm")</f>
        <v/>
      </c>
      <c r="W418" s="15">
        <f>IFERROR(N418/L418,0)</f>
        <v/>
      </c>
      <c r="X418">
        <f>IF(K418=0,"No Discount",IF(K418&lt;=5%,"Low",IF(K418&lt;=15%,"Medium","High")))</f>
        <v/>
      </c>
      <c r="Y418">
        <f>IF(L418&gt;=20000,"High Value",IF(L418&gt;=5000,"Medium Value","Low Value"))</f>
        <v/>
      </c>
      <c r="Z418">
        <f>IF(R418&lt;=3,"Fast",IF(R418&lt;=5,"On Time","Delayed"))</f>
        <v/>
      </c>
    </row>
    <row r="419">
      <c r="A419">
        <f>Raw_Data!A419</f>
        <v/>
      </c>
      <c r="B419" s="11">
        <f>Raw_Data!B419</f>
        <v/>
      </c>
      <c r="C419">
        <f>Raw_Data!C419</f>
        <v/>
      </c>
      <c r="D419">
        <f>Raw_Data!D419</f>
        <v/>
      </c>
      <c r="E419">
        <f>Raw_Data!E419</f>
        <v/>
      </c>
      <c r="F419">
        <f>Raw_Data!F419</f>
        <v/>
      </c>
      <c r="G419">
        <f>Raw_Data!G419</f>
        <v/>
      </c>
      <c r="H419">
        <f>Raw_Data!H419</f>
        <v/>
      </c>
      <c r="I419">
        <f>Raw_Data!I419</f>
        <v/>
      </c>
      <c r="J419" s="12">
        <f>Raw_Data!J419</f>
        <v/>
      </c>
      <c r="K419" s="13">
        <f>Raw_Data!K419</f>
        <v/>
      </c>
      <c r="L419" s="12">
        <f>Raw_Data!L419</f>
        <v/>
      </c>
      <c r="M419" s="12">
        <f>Raw_Data!M419</f>
        <v/>
      </c>
      <c r="N419" s="12">
        <f>Raw_Data!N419</f>
        <v/>
      </c>
      <c r="O419">
        <f>Raw_Data!O419</f>
        <v/>
      </c>
      <c r="P419">
        <f>Raw_Data!P419</f>
        <v/>
      </c>
      <c r="Q419">
        <f>Raw_Data!Q419</f>
        <v/>
      </c>
      <c r="R419">
        <f>Raw_Data!R419</f>
        <v/>
      </c>
      <c r="S419">
        <f>Raw_Data!S419</f>
        <v/>
      </c>
      <c r="T419">
        <f>YEAR(B419)</f>
        <v/>
      </c>
      <c r="U419">
        <f>MONTH(B419)</f>
        <v/>
      </c>
      <c r="V419">
        <f>TEXT(B419,"mmm")</f>
        <v/>
      </c>
      <c r="W419" s="15">
        <f>IFERROR(N419/L419,0)</f>
        <v/>
      </c>
      <c r="X419">
        <f>IF(K419=0,"No Discount",IF(K419&lt;=5%,"Low",IF(K419&lt;=15%,"Medium","High")))</f>
        <v/>
      </c>
      <c r="Y419">
        <f>IF(L419&gt;=20000,"High Value",IF(L419&gt;=5000,"Medium Value","Low Value"))</f>
        <v/>
      </c>
      <c r="Z419">
        <f>IF(R419&lt;=3,"Fast",IF(R419&lt;=5,"On Time","Delayed"))</f>
        <v/>
      </c>
    </row>
    <row r="420">
      <c r="A420">
        <f>Raw_Data!A420</f>
        <v/>
      </c>
      <c r="B420" s="11">
        <f>Raw_Data!B420</f>
        <v/>
      </c>
      <c r="C420">
        <f>Raw_Data!C420</f>
        <v/>
      </c>
      <c r="D420">
        <f>Raw_Data!D420</f>
        <v/>
      </c>
      <c r="E420">
        <f>Raw_Data!E420</f>
        <v/>
      </c>
      <c r="F420">
        <f>Raw_Data!F420</f>
        <v/>
      </c>
      <c r="G420">
        <f>Raw_Data!G420</f>
        <v/>
      </c>
      <c r="H420">
        <f>Raw_Data!H420</f>
        <v/>
      </c>
      <c r="I420">
        <f>Raw_Data!I420</f>
        <v/>
      </c>
      <c r="J420" s="12">
        <f>Raw_Data!J420</f>
        <v/>
      </c>
      <c r="K420" s="13">
        <f>Raw_Data!K420</f>
        <v/>
      </c>
      <c r="L420" s="12">
        <f>Raw_Data!L420</f>
        <v/>
      </c>
      <c r="M420" s="12">
        <f>Raw_Data!M420</f>
        <v/>
      </c>
      <c r="N420" s="12">
        <f>Raw_Data!N420</f>
        <v/>
      </c>
      <c r="O420">
        <f>Raw_Data!O420</f>
        <v/>
      </c>
      <c r="P420">
        <f>Raw_Data!P420</f>
        <v/>
      </c>
      <c r="Q420">
        <f>Raw_Data!Q420</f>
        <v/>
      </c>
      <c r="R420">
        <f>Raw_Data!R420</f>
        <v/>
      </c>
      <c r="S420">
        <f>Raw_Data!S420</f>
        <v/>
      </c>
      <c r="T420">
        <f>YEAR(B420)</f>
        <v/>
      </c>
      <c r="U420">
        <f>MONTH(B420)</f>
        <v/>
      </c>
      <c r="V420">
        <f>TEXT(B420,"mmm")</f>
        <v/>
      </c>
      <c r="W420" s="15">
        <f>IFERROR(N420/L420,0)</f>
        <v/>
      </c>
      <c r="X420">
        <f>IF(K420=0,"No Discount",IF(K420&lt;=5%,"Low",IF(K420&lt;=15%,"Medium","High")))</f>
        <v/>
      </c>
      <c r="Y420">
        <f>IF(L420&gt;=20000,"High Value",IF(L420&gt;=5000,"Medium Value","Low Value"))</f>
        <v/>
      </c>
      <c r="Z420">
        <f>IF(R420&lt;=3,"Fast",IF(R420&lt;=5,"On Time","Delayed"))</f>
        <v/>
      </c>
    </row>
    <row r="421">
      <c r="A421">
        <f>Raw_Data!A421</f>
        <v/>
      </c>
      <c r="B421" s="11">
        <f>Raw_Data!B421</f>
        <v/>
      </c>
      <c r="C421">
        <f>Raw_Data!C421</f>
        <v/>
      </c>
      <c r="D421">
        <f>Raw_Data!D421</f>
        <v/>
      </c>
      <c r="E421">
        <f>Raw_Data!E421</f>
        <v/>
      </c>
      <c r="F421">
        <f>Raw_Data!F421</f>
        <v/>
      </c>
      <c r="G421">
        <f>Raw_Data!G421</f>
        <v/>
      </c>
      <c r="H421">
        <f>Raw_Data!H421</f>
        <v/>
      </c>
      <c r="I421">
        <f>Raw_Data!I421</f>
        <v/>
      </c>
      <c r="J421" s="12">
        <f>Raw_Data!J421</f>
        <v/>
      </c>
      <c r="K421" s="13">
        <f>Raw_Data!K421</f>
        <v/>
      </c>
      <c r="L421" s="12">
        <f>Raw_Data!L421</f>
        <v/>
      </c>
      <c r="M421" s="12">
        <f>Raw_Data!M421</f>
        <v/>
      </c>
      <c r="N421" s="12">
        <f>Raw_Data!N421</f>
        <v/>
      </c>
      <c r="O421">
        <f>Raw_Data!O421</f>
        <v/>
      </c>
      <c r="P421">
        <f>Raw_Data!P421</f>
        <v/>
      </c>
      <c r="Q421">
        <f>Raw_Data!Q421</f>
        <v/>
      </c>
      <c r="R421">
        <f>Raw_Data!R421</f>
        <v/>
      </c>
      <c r="S421">
        <f>Raw_Data!S421</f>
        <v/>
      </c>
      <c r="T421">
        <f>YEAR(B421)</f>
        <v/>
      </c>
      <c r="U421">
        <f>MONTH(B421)</f>
        <v/>
      </c>
      <c r="V421">
        <f>TEXT(B421,"mmm")</f>
        <v/>
      </c>
      <c r="W421" s="15">
        <f>IFERROR(N421/L421,0)</f>
        <v/>
      </c>
      <c r="X421">
        <f>IF(K421=0,"No Discount",IF(K421&lt;=5%,"Low",IF(K421&lt;=15%,"Medium","High")))</f>
        <v/>
      </c>
      <c r="Y421">
        <f>IF(L421&gt;=20000,"High Value",IF(L421&gt;=5000,"Medium Value","Low Value"))</f>
        <v/>
      </c>
      <c r="Z421">
        <f>IF(R421&lt;=3,"Fast",IF(R421&lt;=5,"On Time","Delayed"))</f>
        <v/>
      </c>
    </row>
    <row r="422">
      <c r="A422">
        <f>Raw_Data!A422</f>
        <v/>
      </c>
      <c r="B422" s="11">
        <f>Raw_Data!B422</f>
        <v/>
      </c>
      <c r="C422">
        <f>Raw_Data!C422</f>
        <v/>
      </c>
      <c r="D422">
        <f>Raw_Data!D422</f>
        <v/>
      </c>
      <c r="E422">
        <f>Raw_Data!E422</f>
        <v/>
      </c>
      <c r="F422">
        <f>Raw_Data!F422</f>
        <v/>
      </c>
      <c r="G422">
        <f>Raw_Data!G422</f>
        <v/>
      </c>
      <c r="H422">
        <f>Raw_Data!H422</f>
        <v/>
      </c>
      <c r="I422">
        <f>Raw_Data!I422</f>
        <v/>
      </c>
      <c r="J422" s="12">
        <f>Raw_Data!J422</f>
        <v/>
      </c>
      <c r="K422" s="13">
        <f>Raw_Data!K422</f>
        <v/>
      </c>
      <c r="L422" s="12">
        <f>Raw_Data!L422</f>
        <v/>
      </c>
      <c r="M422" s="12">
        <f>Raw_Data!M422</f>
        <v/>
      </c>
      <c r="N422" s="12">
        <f>Raw_Data!N422</f>
        <v/>
      </c>
      <c r="O422">
        <f>Raw_Data!O422</f>
        <v/>
      </c>
      <c r="P422">
        <f>Raw_Data!P422</f>
        <v/>
      </c>
      <c r="Q422">
        <f>Raw_Data!Q422</f>
        <v/>
      </c>
      <c r="R422">
        <f>Raw_Data!R422</f>
        <v/>
      </c>
      <c r="S422">
        <f>Raw_Data!S422</f>
        <v/>
      </c>
      <c r="T422">
        <f>YEAR(B422)</f>
        <v/>
      </c>
      <c r="U422">
        <f>MONTH(B422)</f>
        <v/>
      </c>
      <c r="V422">
        <f>TEXT(B422,"mmm")</f>
        <v/>
      </c>
      <c r="W422" s="15">
        <f>IFERROR(N422/L422,0)</f>
        <v/>
      </c>
      <c r="X422">
        <f>IF(K422=0,"No Discount",IF(K422&lt;=5%,"Low",IF(K422&lt;=15%,"Medium","High")))</f>
        <v/>
      </c>
      <c r="Y422">
        <f>IF(L422&gt;=20000,"High Value",IF(L422&gt;=5000,"Medium Value","Low Value"))</f>
        <v/>
      </c>
      <c r="Z422">
        <f>IF(R422&lt;=3,"Fast",IF(R422&lt;=5,"On Time","Delayed"))</f>
        <v/>
      </c>
    </row>
    <row r="423">
      <c r="A423">
        <f>Raw_Data!A423</f>
        <v/>
      </c>
      <c r="B423" s="11">
        <f>Raw_Data!B423</f>
        <v/>
      </c>
      <c r="C423">
        <f>Raw_Data!C423</f>
        <v/>
      </c>
      <c r="D423">
        <f>Raw_Data!D423</f>
        <v/>
      </c>
      <c r="E423">
        <f>Raw_Data!E423</f>
        <v/>
      </c>
      <c r="F423">
        <f>Raw_Data!F423</f>
        <v/>
      </c>
      <c r="G423">
        <f>Raw_Data!G423</f>
        <v/>
      </c>
      <c r="H423">
        <f>Raw_Data!H423</f>
        <v/>
      </c>
      <c r="I423">
        <f>Raw_Data!I423</f>
        <v/>
      </c>
      <c r="J423" s="12">
        <f>Raw_Data!J423</f>
        <v/>
      </c>
      <c r="K423" s="13">
        <f>Raw_Data!K423</f>
        <v/>
      </c>
      <c r="L423" s="12">
        <f>Raw_Data!L423</f>
        <v/>
      </c>
      <c r="M423" s="12">
        <f>Raw_Data!M423</f>
        <v/>
      </c>
      <c r="N423" s="12">
        <f>Raw_Data!N423</f>
        <v/>
      </c>
      <c r="O423">
        <f>Raw_Data!O423</f>
        <v/>
      </c>
      <c r="P423">
        <f>Raw_Data!P423</f>
        <v/>
      </c>
      <c r="Q423">
        <f>Raw_Data!Q423</f>
        <v/>
      </c>
      <c r="R423">
        <f>Raw_Data!R423</f>
        <v/>
      </c>
      <c r="S423">
        <f>Raw_Data!S423</f>
        <v/>
      </c>
      <c r="T423">
        <f>YEAR(B423)</f>
        <v/>
      </c>
      <c r="U423">
        <f>MONTH(B423)</f>
        <v/>
      </c>
      <c r="V423">
        <f>TEXT(B423,"mmm")</f>
        <v/>
      </c>
      <c r="W423" s="15">
        <f>IFERROR(N423/L423,0)</f>
        <v/>
      </c>
      <c r="X423">
        <f>IF(K423=0,"No Discount",IF(K423&lt;=5%,"Low",IF(K423&lt;=15%,"Medium","High")))</f>
        <v/>
      </c>
      <c r="Y423">
        <f>IF(L423&gt;=20000,"High Value",IF(L423&gt;=5000,"Medium Value","Low Value"))</f>
        <v/>
      </c>
      <c r="Z423">
        <f>IF(R423&lt;=3,"Fast",IF(R423&lt;=5,"On Time","Delayed"))</f>
        <v/>
      </c>
    </row>
    <row r="424">
      <c r="A424">
        <f>Raw_Data!A424</f>
        <v/>
      </c>
      <c r="B424" s="11">
        <f>Raw_Data!B424</f>
        <v/>
      </c>
      <c r="C424">
        <f>Raw_Data!C424</f>
        <v/>
      </c>
      <c r="D424">
        <f>Raw_Data!D424</f>
        <v/>
      </c>
      <c r="E424">
        <f>Raw_Data!E424</f>
        <v/>
      </c>
      <c r="F424">
        <f>Raw_Data!F424</f>
        <v/>
      </c>
      <c r="G424">
        <f>Raw_Data!G424</f>
        <v/>
      </c>
      <c r="H424">
        <f>Raw_Data!H424</f>
        <v/>
      </c>
      <c r="I424">
        <f>Raw_Data!I424</f>
        <v/>
      </c>
      <c r="J424" s="12">
        <f>Raw_Data!J424</f>
        <v/>
      </c>
      <c r="K424" s="13">
        <f>Raw_Data!K424</f>
        <v/>
      </c>
      <c r="L424" s="12">
        <f>Raw_Data!L424</f>
        <v/>
      </c>
      <c r="M424" s="12">
        <f>Raw_Data!M424</f>
        <v/>
      </c>
      <c r="N424" s="12">
        <f>Raw_Data!N424</f>
        <v/>
      </c>
      <c r="O424">
        <f>Raw_Data!O424</f>
        <v/>
      </c>
      <c r="P424">
        <f>Raw_Data!P424</f>
        <v/>
      </c>
      <c r="Q424">
        <f>Raw_Data!Q424</f>
        <v/>
      </c>
      <c r="R424">
        <f>Raw_Data!R424</f>
        <v/>
      </c>
      <c r="S424">
        <f>Raw_Data!S424</f>
        <v/>
      </c>
      <c r="T424">
        <f>YEAR(B424)</f>
        <v/>
      </c>
      <c r="U424">
        <f>MONTH(B424)</f>
        <v/>
      </c>
      <c r="V424">
        <f>TEXT(B424,"mmm")</f>
        <v/>
      </c>
      <c r="W424" s="15">
        <f>IFERROR(N424/L424,0)</f>
        <v/>
      </c>
      <c r="X424">
        <f>IF(K424=0,"No Discount",IF(K424&lt;=5%,"Low",IF(K424&lt;=15%,"Medium","High")))</f>
        <v/>
      </c>
      <c r="Y424">
        <f>IF(L424&gt;=20000,"High Value",IF(L424&gt;=5000,"Medium Value","Low Value"))</f>
        <v/>
      </c>
      <c r="Z424">
        <f>IF(R424&lt;=3,"Fast",IF(R424&lt;=5,"On Time","Delayed"))</f>
        <v/>
      </c>
    </row>
    <row r="425">
      <c r="A425">
        <f>Raw_Data!A425</f>
        <v/>
      </c>
      <c r="B425" s="11">
        <f>Raw_Data!B425</f>
        <v/>
      </c>
      <c r="C425">
        <f>Raw_Data!C425</f>
        <v/>
      </c>
      <c r="D425">
        <f>Raw_Data!D425</f>
        <v/>
      </c>
      <c r="E425">
        <f>Raw_Data!E425</f>
        <v/>
      </c>
      <c r="F425">
        <f>Raw_Data!F425</f>
        <v/>
      </c>
      <c r="G425">
        <f>Raw_Data!G425</f>
        <v/>
      </c>
      <c r="H425">
        <f>Raw_Data!H425</f>
        <v/>
      </c>
      <c r="I425">
        <f>Raw_Data!I425</f>
        <v/>
      </c>
      <c r="J425" s="12">
        <f>Raw_Data!J425</f>
        <v/>
      </c>
      <c r="K425" s="13">
        <f>Raw_Data!K425</f>
        <v/>
      </c>
      <c r="L425" s="12">
        <f>Raw_Data!L425</f>
        <v/>
      </c>
      <c r="M425" s="12">
        <f>Raw_Data!M425</f>
        <v/>
      </c>
      <c r="N425" s="12">
        <f>Raw_Data!N425</f>
        <v/>
      </c>
      <c r="O425">
        <f>Raw_Data!O425</f>
        <v/>
      </c>
      <c r="P425">
        <f>Raw_Data!P425</f>
        <v/>
      </c>
      <c r="Q425">
        <f>Raw_Data!Q425</f>
        <v/>
      </c>
      <c r="R425">
        <f>Raw_Data!R425</f>
        <v/>
      </c>
      <c r="S425">
        <f>Raw_Data!S425</f>
        <v/>
      </c>
      <c r="T425">
        <f>YEAR(B425)</f>
        <v/>
      </c>
      <c r="U425">
        <f>MONTH(B425)</f>
        <v/>
      </c>
      <c r="V425">
        <f>TEXT(B425,"mmm")</f>
        <v/>
      </c>
      <c r="W425" s="15">
        <f>IFERROR(N425/L425,0)</f>
        <v/>
      </c>
      <c r="X425">
        <f>IF(K425=0,"No Discount",IF(K425&lt;=5%,"Low",IF(K425&lt;=15%,"Medium","High")))</f>
        <v/>
      </c>
      <c r="Y425">
        <f>IF(L425&gt;=20000,"High Value",IF(L425&gt;=5000,"Medium Value","Low Value"))</f>
        <v/>
      </c>
      <c r="Z425">
        <f>IF(R425&lt;=3,"Fast",IF(R425&lt;=5,"On Time","Delayed"))</f>
        <v/>
      </c>
    </row>
    <row r="426">
      <c r="A426">
        <f>Raw_Data!A426</f>
        <v/>
      </c>
      <c r="B426" s="11">
        <f>Raw_Data!B426</f>
        <v/>
      </c>
      <c r="C426">
        <f>Raw_Data!C426</f>
        <v/>
      </c>
      <c r="D426">
        <f>Raw_Data!D426</f>
        <v/>
      </c>
      <c r="E426">
        <f>Raw_Data!E426</f>
        <v/>
      </c>
      <c r="F426">
        <f>Raw_Data!F426</f>
        <v/>
      </c>
      <c r="G426">
        <f>Raw_Data!G426</f>
        <v/>
      </c>
      <c r="H426">
        <f>Raw_Data!H426</f>
        <v/>
      </c>
      <c r="I426">
        <f>Raw_Data!I426</f>
        <v/>
      </c>
      <c r="J426" s="12">
        <f>Raw_Data!J426</f>
        <v/>
      </c>
      <c r="K426" s="13">
        <f>Raw_Data!K426</f>
        <v/>
      </c>
      <c r="L426" s="12">
        <f>Raw_Data!L426</f>
        <v/>
      </c>
      <c r="M426" s="12">
        <f>Raw_Data!M426</f>
        <v/>
      </c>
      <c r="N426" s="12">
        <f>Raw_Data!N426</f>
        <v/>
      </c>
      <c r="O426">
        <f>Raw_Data!O426</f>
        <v/>
      </c>
      <c r="P426">
        <f>Raw_Data!P426</f>
        <v/>
      </c>
      <c r="Q426">
        <f>Raw_Data!Q426</f>
        <v/>
      </c>
      <c r="R426">
        <f>Raw_Data!R426</f>
        <v/>
      </c>
      <c r="S426">
        <f>Raw_Data!S426</f>
        <v/>
      </c>
      <c r="T426">
        <f>YEAR(B426)</f>
        <v/>
      </c>
      <c r="U426">
        <f>MONTH(B426)</f>
        <v/>
      </c>
      <c r="V426">
        <f>TEXT(B426,"mmm")</f>
        <v/>
      </c>
      <c r="W426" s="15">
        <f>IFERROR(N426/L426,0)</f>
        <v/>
      </c>
      <c r="X426">
        <f>IF(K426=0,"No Discount",IF(K426&lt;=5%,"Low",IF(K426&lt;=15%,"Medium","High")))</f>
        <v/>
      </c>
      <c r="Y426">
        <f>IF(L426&gt;=20000,"High Value",IF(L426&gt;=5000,"Medium Value","Low Value"))</f>
        <v/>
      </c>
      <c r="Z426">
        <f>IF(R426&lt;=3,"Fast",IF(R426&lt;=5,"On Time","Delayed"))</f>
        <v/>
      </c>
    </row>
    <row r="427">
      <c r="A427">
        <f>Raw_Data!A427</f>
        <v/>
      </c>
      <c r="B427" s="11">
        <f>Raw_Data!B427</f>
        <v/>
      </c>
      <c r="C427">
        <f>Raw_Data!C427</f>
        <v/>
      </c>
      <c r="D427">
        <f>Raw_Data!D427</f>
        <v/>
      </c>
      <c r="E427">
        <f>Raw_Data!E427</f>
        <v/>
      </c>
      <c r="F427">
        <f>Raw_Data!F427</f>
        <v/>
      </c>
      <c r="G427">
        <f>Raw_Data!G427</f>
        <v/>
      </c>
      <c r="H427">
        <f>Raw_Data!H427</f>
        <v/>
      </c>
      <c r="I427">
        <f>Raw_Data!I427</f>
        <v/>
      </c>
      <c r="J427" s="12">
        <f>Raw_Data!J427</f>
        <v/>
      </c>
      <c r="K427" s="13">
        <f>Raw_Data!K427</f>
        <v/>
      </c>
      <c r="L427" s="12">
        <f>Raw_Data!L427</f>
        <v/>
      </c>
      <c r="M427" s="12">
        <f>Raw_Data!M427</f>
        <v/>
      </c>
      <c r="N427" s="12">
        <f>Raw_Data!N427</f>
        <v/>
      </c>
      <c r="O427">
        <f>Raw_Data!O427</f>
        <v/>
      </c>
      <c r="P427">
        <f>Raw_Data!P427</f>
        <v/>
      </c>
      <c r="Q427">
        <f>Raw_Data!Q427</f>
        <v/>
      </c>
      <c r="R427">
        <f>Raw_Data!R427</f>
        <v/>
      </c>
      <c r="S427">
        <f>Raw_Data!S427</f>
        <v/>
      </c>
      <c r="T427">
        <f>YEAR(B427)</f>
        <v/>
      </c>
      <c r="U427">
        <f>MONTH(B427)</f>
        <v/>
      </c>
      <c r="V427">
        <f>TEXT(B427,"mmm")</f>
        <v/>
      </c>
      <c r="W427" s="15">
        <f>IFERROR(N427/L427,0)</f>
        <v/>
      </c>
      <c r="X427">
        <f>IF(K427=0,"No Discount",IF(K427&lt;=5%,"Low",IF(K427&lt;=15%,"Medium","High")))</f>
        <v/>
      </c>
      <c r="Y427">
        <f>IF(L427&gt;=20000,"High Value",IF(L427&gt;=5000,"Medium Value","Low Value"))</f>
        <v/>
      </c>
      <c r="Z427">
        <f>IF(R427&lt;=3,"Fast",IF(R427&lt;=5,"On Time","Delayed"))</f>
        <v/>
      </c>
    </row>
    <row r="428">
      <c r="A428">
        <f>Raw_Data!A428</f>
        <v/>
      </c>
      <c r="B428" s="11">
        <f>Raw_Data!B428</f>
        <v/>
      </c>
      <c r="C428">
        <f>Raw_Data!C428</f>
        <v/>
      </c>
      <c r="D428">
        <f>Raw_Data!D428</f>
        <v/>
      </c>
      <c r="E428">
        <f>Raw_Data!E428</f>
        <v/>
      </c>
      <c r="F428">
        <f>Raw_Data!F428</f>
        <v/>
      </c>
      <c r="G428">
        <f>Raw_Data!G428</f>
        <v/>
      </c>
      <c r="H428">
        <f>Raw_Data!H428</f>
        <v/>
      </c>
      <c r="I428">
        <f>Raw_Data!I428</f>
        <v/>
      </c>
      <c r="J428" s="12">
        <f>Raw_Data!J428</f>
        <v/>
      </c>
      <c r="K428" s="13">
        <f>Raw_Data!K428</f>
        <v/>
      </c>
      <c r="L428" s="12">
        <f>Raw_Data!L428</f>
        <v/>
      </c>
      <c r="M428" s="12">
        <f>Raw_Data!M428</f>
        <v/>
      </c>
      <c r="N428" s="12">
        <f>Raw_Data!N428</f>
        <v/>
      </c>
      <c r="O428">
        <f>Raw_Data!O428</f>
        <v/>
      </c>
      <c r="P428">
        <f>Raw_Data!P428</f>
        <v/>
      </c>
      <c r="Q428">
        <f>Raw_Data!Q428</f>
        <v/>
      </c>
      <c r="R428">
        <f>Raw_Data!R428</f>
        <v/>
      </c>
      <c r="S428">
        <f>Raw_Data!S428</f>
        <v/>
      </c>
      <c r="T428">
        <f>YEAR(B428)</f>
        <v/>
      </c>
      <c r="U428">
        <f>MONTH(B428)</f>
        <v/>
      </c>
      <c r="V428">
        <f>TEXT(B428,"mmm")</f>
        <v/>
      </c>
      <c r="W428" s="15">
        <f>IFERROR(N428/L428,0)</f>
        <v/>
      </c>
      <c r="X428">
        <f>IF(K428=0,"No Discount",IF(K428&lt;=5%,"Low",IF(K428&lt;=15%,"Medium","High")))</f>
        <v/>
      </c>
      <c r="Y428">
        <f>IF(L428&gt;=20000,"High Value",IF(L428&gt;=5000,"Medium Value","Low Value"))</f>
        <v/>
      </c>
      <c r="Z428">
        <f>IF(R428&lt;=3,"Fast",IF(R428&lt;=5,"On Time","Delayed"))</f>
        <v/>
      </c>
    </row>
    <row r="429">
      <c r="A429">
        <f>Raw_Data!A429</f>
        <v/>
      </c>
      <c r="B429" s="11">
        <f>Raw_Data!B429</f>
        <v/>
      </c>
      <c r="C429">
        <f>Raw_Data!C429</f>
        <v/>
      </c>
      <c r="D429">
        <f>Raw_Data!D429</f>
        <v/>
      </c>
      <c r="E429">
        <f>Raw_Data!E429</f>
        <v/>
      </c>
      <c r="F429">
        <f>Raw_Data!F429</f>
        <v/>
      </c>
      <c r="G429">
        <f>Raw_Data!G429</f>
        <v/>
      </c>
      <c r="H429">
        <f>Raw_Data!H429</f>
        <v/>
      </c>
      <c r="I429">
        <f>Raw_Data!I429</f>
        <v/>
      </c>
      <c r="J429" s="12">
        <f>Raw_Data!J429</f>
        <v/>
      </c>
      <c r="K429" s="13">
        <f>Raw_Data!K429</f>
        <v/>
      </c>
      <c r="L429" s="12">
        <f>Raw_Data!L429</f>
        <v/>
      </c>
      <c r="M429" s="12">
        <f>Raw_Data!M429</f>
        <v/>
      </c>
      <c r="N429" s="12">
        <f>Raw_Data!N429</f>
        <v/>
      </c>
      <c r="O429">
        <f>Raw_Data!O429</f>
        <v/>
      </c>
      <c r="P429">
        <f>Raw_Data!P429</f>
        <v/>
      </c>
      <c r="Q429">
        <f>Raw_Data!Q429</f>
        <v/>
      </c>
      <c r="R429">
        <f>Raw_Data!R429</f>
        <v/>
      </c>
      <c r="S429">
        <f>Raw_Data!S429</f>
        <v/>
      </c>
      <c r="T429">
        <f>YEAR(B429)</f>
        <v/>
      </c>
      <c r="U429">
        <f>MONTH(B429)</f>
        <v/>
      </c>
      <c r="V429">
        <f>TEXT(B429,"mmm")</f>
        <v/>
      </c>
      <c r="W429" s="15">
        <f>IFERROR(N429/L429,0)</f>
        <v/>
      </c>
      <c r="X429">
        <f>IF(K429=0,"No Discount",IF(K429&lt;=5%,"Low",IF(K429&lt;=15%,"Medium","High")))</f>
        <v/>
      </c>
      <c r="Y429">
        <f>IF(L429&gt;=20000,"High Value",IF(L429&gt;=5000,"Medium Value","Low Value"))</f>
        <v/>
      </c>
      <c r="Z429">
        <f>IF(R429&lt;=3,"Fast",IF(R429&lt;=5,"On Time","Delayed"))</f>
        <v/>
      </c>
    </row>
    <row r="430">
      <c r="A430">
        <f>Raw_Data!A430</f>
        <v/>
      </c>
      <c r="B430" s="11">
        <f>Raw_Data!B430</f>
        <v/>
      </c>
      <c r="C430">
        <f>Raw_Data!C430</f>
        <v/>
      </c>
      <c r="D430">
        <f>Raw_Data!D430</f>
        <v/>
      </c>
      <c r="E430">
        <f>Raw_Data!E430</f>
        <v/>
      </c>
      <c r="F430">
        <f>Raw_Data!F430</f>
        <v/>
      </c>
      <c r="G430">
        <f>Raw_Data!G430</f>
        <v/>
      </c>
      <c r="H430">
        <f>Raw_Data!H430</f>
        <v/>
      </c>
      <c r="I430">
        <f>Raw_Data!I430</f>
        <v/>
      </c>
      <c r="J430" s="12">
        <f>Raw_Data!J430</f>
        <v/>
      </c>
      <c r="K430" s="13">
        <f>Raw_Data!K430</f>
        <v/>
      </c>
      <c r="L430" s="12">
        <f>Raw_Data!L430</f>
        <v/>
      </c>
      <c r="M430" s="12">
        <f>Raw_Data!M430</f>
        <v/>
      </c>
      <c r="N430" s="12">
        <f>Raw_Data!N430</f>
        <v/>
      </c>
      <c r="O430">
        <f>Raw_Data!O430</f>
        <v/>
      </c>
      <c r="P430">
        <f>Raw_Data!P430</f>
        <v/>
      </c>
      <c r="Q430">
        <f>Raw_Data!Q430</f>
        <v/>
      </c>
      <c r="R430">
        <f>Raw_Data!R430</f>
        <v/>
      </c>
      <c r="S430">
        <f>Raw_Data!S430</f>
        <v/>
      </c>
      <c r="T430">
        <f>YEAR(B430)</f>
        <v/>
      </c>
      <c r="U430">
        <f>MONTH(B430)</f>
        <v/>
      </c>
      <c r="V430">
        <f>TEXT(B430,"mmm")</f>
        <v/>
      </c>
      <c r="W430" s="15">
        <f>IFERROR(N430/L430,0)</f>
        <v/>
      </c>
      <c r="X430">
        <f>IF(K430=0,"No Discount",IF(K430&lt;=5%,"Low",IF(K430&lt;=15%,"Medium","High")))</f>
        <v/>
      </c>
      <c r="Y430">
        <f>IF(L430&gt;=20000,"High Value",IF(L430&gt;=5000,"Medium Value","Low Value"))</f>
        <v/>
      </c>
      <c r="Z430">
        <f>IF(R430&lt;=3,"Fast",IF(R430&lt;=5,"On Time","Delayed"))</f>
        <v/>
      </c>
    </row>
    <row r="431">
      <c r="A431">
        <f>Raw_Data!A431</f>
        <v/>
      </c>
      <c r="B431" s="11">
        <f>Raw_Data!B431</f>
        <v/>
      </c>
      <c r="C431">
        <f>Raw_Data!C431</f>
        <v/>
      </c>
      <c r="D431">
        <f>Raw_Data!D431</f>
        <v/>
      </c>
      <c r="E431">
        <f>Raw_Data!E431</f>
        <v/>
      </c>
      <c r="F431">
        <f>Raw_Data!F431</f>
        <v/>
      </c>
      <c r="G431">
        <f>Raw_Data!G431</f>
        <v/>
      </c>
      <c r="H431">
        <f>Raw_Data!H431</f>
        <v/>
      </c>
      <c r="I431">
        <f>Raw_Data!I431</f>
        <v/>
      </c>
      <c r="J431" s="12">
        <f>Raw_Data!J431</f>
        <v/>
      </c>
      <c r="K431" s="13">
        <f>Raw_Data!K431</f>
        <v/>
      </c>
      <c r="L431" s="12">
        <f>Raw_Data!L431</f>
        <v/>
      </c>
      <c r="M431" s="12">
        <f>Raw_Data!M431</f>
        <v/>
      </c>
      <c r="N431" s="12">
        <f>Raw_Data!N431</f>
        <v/>
      </c>
      <c r="O431">
        <f>Raw_Data!O431</f>
        <v/>
      </c>
      <c r="P431">
        <f>Raw_Data!P431</f>
        <v/>
      </c>
      <c r="Q431">
        <f>Raw_Data!Q431</f>
        <v/>
      </c>
      <c r="R431">
        <f>Raw_Data!R431</f>
        <v/>
      </c>
      <c r="S431">
        <f>Raw_Data!S431</f>
        <v/>
      </c>
      <c r="T431">
        <f>YEAR(B431)</f>
        <v/>
      </c>
      <c r="U431">
        <f>MONTH(B431)</f>
        <v/>
      </c>
      <c r="V431">
        <f>TEXT(B431,"mmm")</f>
        <v/>
      </c>
      <c r="W431" s="15">
        <f>IFERROR(N431/L431,0)</f>
        <v/>
      </c>
      <c r="X431">
        <f>IF(K431=0,"No Discount",IF(K431&lt;=5%,"Low",IF(K431&lt;=15%,"Medium","High")))</f>
        <v/>
      </c>
      <c r="Y431">
        <f>IF(L431&gt;=20000,"High Value",IF(L431&gt;=5000,"Medium Value","Low Value"))</f>
        <v/>
      </c>
      <c r="Z431">
        <f>IF(R431&lt;=3,"Fast",IF(R431&lt;=5,"On Time","Delayed"))</f>
        <v/>
      </c>
    </row>
    <row r="432">
      <c r="A432">
        <f>Raw_Data!A432</f>
        <v/>
      </c>
      <c r="B432" s="11">
        <f>Raw_Data!B432</f>
        <v/>
      </c>
      <c r="C432">
        <f>Raw_Data!C432</f>
        <v/>
      </c>
      <c r="D432">
        <f>Raw_Data!D432</f>
        <v/>
      </c>
      <c r="E432">
        <f>Raw_Data!E432</f>
        <v/>
      </c>
      <c r="F432">
        <f>Raw_Data!F432</f>
        <v/>
      </c>
      <c r="G432">
        <f>Raw_Data!G432</f>
        <v/>
      </c>
      <c r="H432">
        <f>Raw_Data!H432</f>
        <v/>
      </c>
      <c r="I432">
        <f>Raw_Data!I432</f>
        <v/>
      </c>
      <c r="J432" s="12">
        <f>Raw_Data!J432</f>
        <v/>
      </c>
      <c r="K432" s="13">
        <f>Raw_Data!K432</f>
        <v/>
      </c>
      <c r="L432" s="12">
        <f>Raw_Data!L432</f>
        <v/>
      </c>
      <c r="M432" s="12">
        <f>Raw_Data!M432</f>
        <v/>
      </c>
      <c r="N432" s="12">
        <f>Raw_Data!N432</f>
        <v/>
      </c>
      <c r="O432">
        <f>Raw_Data!O432</f>
        <v/>
      </c>
      <c r="P432">
        <f>Raw_Data!P432</f>
        <v/>
      </c>
      <c r="Q432">
        <f>Raw_Data!Q432</f>
        <v/>
      </c>
      <c r="R432">
        <f>Raw_Data!R432</f>
        <v/>
      </c>
      <c r="S432">
        <f>Raw_Data!S432</f>
        <v/>
      </c>
      <c r="T432">
        <f>YEAR(B432)</f>
        <v/>
      </c>
      <c r="U432">
        <f>MONTH(B432)</f>
        <v/>
      </c>
      <c r="V432">
        <f>TEXT(B432,"mmm")</f>
        <v/>
      </c>
      <c r="W432" s="15">
        <f>IFERROR(N432/L432,0)</f>
        <v/>
      </c>
      <c r="X432">
        <f>IF(K432=0,"No Discount",IF(K432&lt;=5%,"Low",IF(K432&lt;=15%,"Medium","High")))</f>
        <v/>
      </c>
      <c r="Y432">
        <f>IF(L432&gt;=20000,"High Value",IF(L432&gt;=5000,"Medium Value","Low Value"))</f>
        <v/>
      </c>
      <c r="Z432">
        <f>IF(R432&lt;=3,"Fast",IF(R432&lt;=5,"On Time","Delayed"))</f>
        <v/>
      </c>
    </row>
    <row r="433">
      <c r="A433">
        <f>Raw_Data!A433</f>
        <v/>
      </c>
      <c r="B433" s="11">
        <f>Raw_Data!B433</f>
        <v/>
      </c>
      <c r="C433">
        <f>Raw_Data!C433</f>
        <v/>
      </c>
      <c r="D433">
        <f>Raw_Data!D433</f>
        <v/>
      </c>
      <c r="E433">
        <f>Raw_Data!E433</f>
        <v/>
      </c>
      <c r="F433">
        <f>Raw_Data!F433</f>
        <v/>
      </c>
      <c r="G433">
        <f>Raw_Data!G433</f>
        <v/>
      </c>
      <c r="H433">
        <f>Raw_Data!H433</f>
        <v/>
      </c>
      <c r="I433">
        <f>Raw_Data!I433</f>
        <v/>
      </c>
      <c r="J433" s="12">
        <f>Raw_Data!J433</f>
        <v/>
      </c>
      <c r="K433" s="13">
        <f>Raw_Data!K433</f>
        <v/>
      </c>
      <c r="L433" s="12">
        <f>Raw_Data!L433</f>
        <v/>
      </c>
      <c r="M433" s="12">
        <f>Raw_Data!M433</f>
        <v/>
      </c>
      <c r="N433" s="12">
        <f>Raw_Data!N433</f>
        <v/>
      </c>
      <c r="O433">
        <f>Raw_Data!O433</f>
        <v/>
      </c>
      <c r="P433">
        <f>Raw_Data!P433</f>
        <v/>
      </c>
      <c r="Q433">
        <f>Raw_Data!Q433</f>
        <v/>
      </c>
      <c r="R433">
        <f>Raw_Data!R433</f>
        <v/>
      </c>
      <c r="S433">
        <f>Raw_Data!S433</f>
        <v/>
      </c>
      <c r="T433">
        <f>YEAR(B433)</f>
        <v/>
      </c>
      <c r="U433">
        <f>MONTH(B433)</f>
        <v/>
      </c>
      <c r="V433">
        <f>TEXT(B433,"mmm")</f>
        <v/>
      </c>
      <c r="W433" s="15">
        <f>IFERROR(N433/L433,0)</f>
        <v/>
      </c>
      <c r="X433">
        <f>IF(K433=0,"No Discount",IF(K433&lt;=5%,"Low",IF(K433&lt;=15%,"Medium","High")))</f>
        <v/>
      </c>
      <c r="Y433">
        <f>IF(L433&gt;=20000,"High Value",IF(L433&gt;=5000,"Medium Value","Low Value"))</f>
        <v/>
      </c>
      <c r="Z433">
        <f>IF(R433&lt;=3,"Fast",IF(R433&lt;=5,"On Time","Delayed"))</f>
        <v/>
      </c>
    </row>
    <row r="434">
      <c r="A434">
        <f>Raw_Data!A434</f>
        <v/>
      </c>
      <c r="B434" s="11">
        <f>Raw_Data!B434</f>
        <v/>
      </c>
      <c r="C434">
        <f>Raw_Data!C434</f>
        <v/>
      </c>
      <c r="D434">
        <f>Raw_Data!D434</f>
        <v/>
      </c>
      <c r="E434">
        <f>Raw_Data!E434</f>
        <v/>
      </c>
      <c r="F434">
        <f>Raw_Data!F434</f>
        <v/>
      </c>
      <c r="G434">
        <f>Raw_Data!G434</f>
        <v/>
      </c>
      <c r="H434">
        <f>Raw_Data!H434</f>
        <v/>
      </c>
      <c r="I434">
        <f>Raw_Data!I434</f>
        <v/>
      </c>
      <c r="J434" s="12">
        <f>Raw_Data!J434</f>
        <v/>
      </c>
      <c r="K434" s="13">
        <f>Raw_Data!K434</f>
        <v/>
      </c>
      <c r="L434" s="12">
        <f>Raw_Data!L434</f>
        <v/>
      </c>
      <c r="M434" s="12">
        <f>Raw_Data!M434</f>
        <v/>
      </c>
      <c r="N434" s="12">
        <f>Raw_Data!N434</f>
        <v/>
      </c>
      <c r="O434">
        <f>Raw_Data!O434</f>
        <v/>
      </c>
      <c r="P434">
        <f>Raw_Data!P434</f>
        <v/>
      </c>
      <c r="Q434">
        <f>Raw_Data!Q434</f>
        <v/>
      </c>
      <c r="R434">
        <f>Raw_Data!R434</f>
        <v/>
      </c>
      <c r="S434">
        <f>Raw_Data!S434</f>
        <v/>
      </c>
      <c r="T434">
        <f>YEAR(B434)</f>
        <v/>
      </c>
      <c r="U434">
        <f>MONTH(B434)</f>
        <v/>
      </c>
      <c r="V434">
        <f>TEXT(B434,"mmm")</f>
        <v/>
      </c>
      <c r="W434" s="15">
        <f>IFERROR(N434/L434,0)</f>
        <v/>
      </c>
      <c r="X434">
        <f>IF(K434=0,"No Discount",IF(K434&lt;=5%,"Low",IF(K434&lt;=15%,"Medium","High")))</f>
        <v/>
      </c>
      <c r="Y434">
        <f>IF(L434&gt;=20000,"High Value",IF(L434&gt;=5000,"Medium Value","Low Value"))</f>
        <v/>
      </c>
      <c r="Z434">
        <f>IF(R434&lt;=3,"Fast",IF(R434&lt;=5,"On Time","Delayed"))</f>
        <v/>
      </c>
    </row>
    <row r="435">
      <c r="A435">
        <f>Raw_Data!A435</f>
        <v/>
      </c>
      <c r="B435" s="11">
        <f>Raw_Data!B435</f>
        <v/>
      </c>
      <c r="C435">
        <f>Raw_Data!C435</f>
        <v/>
      </c>
      <c r="D435">
        <f>Raw_Data!D435</f>
        <v/>
      </c>
      <c r="E435">
        <f>Raw_Data!E435</f>
        <v/>
      </c>
      <c r="F435">
        <f>Raw_Data!F435</f>
        <v/>
      </c>
      <c r="G435">
        <f>Raw_Data!G435</f>
        <v/>
      </c>
      <c r="H435">
        <f>Raw_Data!H435</f>
        <v/>
      </c>
      <c r="I435">
        <f>Raw_Data!I435</f>
        <v/>
      </c>
      <c r="J435" s="12">
        <f>Raw_Data!J435</f>
        <v/>
      </c>
      <c r="K435" s="13">
        <f>Raw_Data!K435</f>
        <v/>
      </c>
      <c r="L435" s="12">
        <f>Raw_Data!L435</f>
        <v/>
      </c>
      <c r="M435" s="12">
        <f>Raw_Data!M435</f>
        <v/>
      </c>
      <c r="N435" s="12">
        <f>Raw_Data!N435</f>
        <v/>
      </c>
      <c r="O435">
        <f>Raw_Data!O435</f>
        <v/>
      </c>
      <c r="P435">
        <f>Raw_Data!P435</f>
        <v/>
      </c>
      <c r="Q435">
        <f>Raw_Data!Q435</f>
        <v/>
      </c>
      <c r="R435">
        <f>Raw_Data!R435</f>
        <v/>
      </c>
      <c r="S435">
        <f>Raw_Data!S435</f>
        <v/>
      </c>
      <c r="T435">
        <f>YEAR(B435)</f>
        <v/>
      </c>
      <c r="U435">
        <f>MONTH(B435)</f>
        <v/>
      </c>
      <c r="V435">
        <f>TEXT(B435,"mmm")</f>
        <v/>
      </c>
      <c r="W435" s="15">
        <f>IFERROR(N435/L435,0)</f>
        <v/>
      </c>
      <c r="X435">
        <f>IF(K435=0,"No Discount",IF(K435&lt;=5%,"Low",IF(K435&lt;=15%,"Medium","High")))</f>
        <v/>
      </c>
      <c r="Y435">
        <f>IF(L435&gt;=20000,"High Value",IF(L435&gt;=5000,"Medium Value","Low Value"))</f>
        <v/>
      </c>
      <c r="Z435">
        <f>IF(R435&lt;=3,"Fast",IF(R435&lt;=5,"On Time","Delayed"))</f>
        <v/>
      </c>
    </row>
    <row r="436">
      <c r="A436">
        <f>Raw_Data!A436</f>
        <v/>
      </c>
      <c r="B436" s="11">
        <f>Raw_Data!B436</f>
        <v/>
      </c>
      <c r="C436">
        <f>Raw_Data!C436</f>
        <v/>
      </c>
      <c r="D436">
        <f>Raw_Data!D436</f>
        <v/>
      </c>
      <c r="E436">
        <f>Raw_Data!E436</f>
        <v/>
      </c>
      <c r="F436">
        <f>Raw_Data!F436</f>
        <v/>
      </c>
      <c r="G436">
        <f>Raw_Data!G436</f>
        <v/>
      </c>
      <c r="H436">
        <f>Raw_Data!H436</f>
        <v/>
      </c>
      <c r="I436">
        <f>Raw_Data!I436</f>
        <v/>
      </c>
      <c r="J436" s="12">
        <f>Raw_Data!J436</f>
        <v/>
      </c>
      <c r="K436" s="13">
        <f>Raw_Data!K436</f>
        <v/>
      </c>
      <c r="L436" s="12">
        <f>Raw_Data!L436</f>
        <v/>
      </c>
      <c r="M436" s="12">
        <f>Raw_Data!M436</f>
        <v/>
      </c>
      <c r="N436" s="12">
        <f>Raw_Data!N436</f>
        <v/>
      </c>
      <c r="O436">
        <f>Raw_Data!O436</f>
        <v/>
      </c>
      <c r="P436">
        <f>Raw_Data!P436</f>
        <v/>
      </c>
      <c r="Q436">
        <f>Raw_Data!Q436</f>
        <v/>
      </c>
      <c r="R436">
        <f>Raw_Data!R436</f>
        <v/>
      </c>
      <c r="S436">
        <f>Raw_Data!S436</f>
        <v/>
      </c>
      <c r="T436">
        <f>YEAR(B436)</f>
        <v/>
      </c>
      <c r="U436">
        <f>MONTH(B436)</f>
        <v/>
      </c>
      <c r="V436">
        <f>TEXT(B436,"mmm")</f>
        <v/>
      </c>
      <c r="W436" s="15">
        <f>IFERROR(N436/L436,0)</f>
        <v/>
      </c>
      <c r="X436">
        <f>IF(K436=0,"No Discount",IF(K436&lt;=5%,"Low",IF(K436&lt;=15%,"Medium","High")))</f>
        <v/>
      </c>
      <c r="Y436">
        <f>IF(L436&gt;=20000,"High Value",IF(L436&gt;=5000,"Medium Value","Low Value"))</f>
        <v/>
      </c>
      <c r="Z436">
        <f>IF(R436&lt;=3,"Fast",IF(R436&lt;=5,"On Time","Delayed"))</f>
        <v/>
      </c>
    </row>
    <row r="437">
      <c r="A437">
        <f>Raw_Data!A437</f>
        <v/>
      </c>
      <c r="B437" s="11">
        <f>Raw_Data!B437</f>
        <v/>
      </c>
      <c r="C437">
        <f>Raw_Data!C437</f>
        <v/>
      </c>
      <c r="D437">
        <f>Raw_Data!D437</f>
        <v/>
      </c>
      <c r="E437">
        <f>Raw_Data!E437</f>
        <v/>
      </c>
      <c r="F437">
        <f>Raw_Data!F437</f>
        <v/>
      </c>
      <c r="G437">
        <f>Raw_Data!G437</f>
        <v/>
      </c>
      <c r="H437">
        <f>Raw_Data!H437</f>
        <v/>
      </c>
      <c r="I437">
        <f>Raw_Data!I437</f>
        <v/>
      </c>
      <c r="J437" s="12">
        <f>Raw_Data!J437</f>
        <v/>
      </c>
      <c r="K437" s="13">
        <f>Raw_Data!K437</f>
        <v/>
      </c>
      <c r="L437" s="12">
        <f>Raw_Data!L437</f>
        <v/>
      </c>
      <c r="M437" s="12">
        <f>Raw_Data!M437</f>
        <v/>
      </c>
      <c r="N437" s="12">
        <f>Raw_Data!N437</f>
        <v/>
      </c>
      <c r="O437">
        <f>Raw_Data!O437</f>
        <v/>
      </c>
      <c r="P437">
        <f>Raw_Data!P437</f>
        <v/>
      </c>
      <c r="Q437">
        <f>Raw_Data!Q437</f>
        <v/>
      </c>
      <c r="R437">
        <f>Raw_Data!R437</f>
        <v/>
      </c>
      <c r="S437">
        <f>Raw_Data!S437</f>
        <v/>
      </c>
      <c r="T437">
        <f>YEAR(B437)</f>
        <v/>
      </c>
      <c r="U437">
        <f>MONTH(B437)</f>
        <v/>
      </c>
      <c r="V437">
        <f>TEXT(B437,"mmm")</f>
        <v/>
      </c>
      <c r="W437" s="15">
        <f>IFERROR(N437/L437,0)</f>
        <v/>
      </c>
      <c r="X437">
        <f>IF(K437=0,"No Discount",IF(K437&lt;=5%,"Low",IF(K437&lt;=15%,"Medium","High")))</f>
        <v/>
      </c>
      <c r="Y437">
        <f>IF(L437&gt;=20000,"High Value",IF(L437&gt;=5000,"Medium Value","Low Value"))</f>
        <v/>
      </c>
      <c r="Z437">
        <f>IF(R437&lt;=3,"Fast",IF(R437&lt;=5,"On Time","Delayed"))</f>
        <v/>
      </c>
    </row>
    <row r="438">
      <c r="A438">
        <f>Raw_Data!A438</f>
        <v/>
      </c>
      <c r="B438" s="11">
        <f>Raw_Data!B438</f>
        <v/>
      </c>
      <c r="C438">
        <f>Raw_Data!C438</f>
        <v/>
      </c>
      <c r="D438">
        <f>Raw_Data!D438</f>
        <v/>
      </c>
      <c r="E438">
        <f>Raw_Data!E438</f>
        <v/>
      </c>
      <c r="F438">
        <f>Raw_Data!F438</f>
        <v/>
      </c>
      <c r="G438">
        <f>Raw_Data!G438</f>
        <v/>
      </c>
      <c r="H438">
        <f>Raw_Data!H438</f>
        <v/>
      </c>
      <c r="I438">
        <f>Raw_Data!I438</f>
        <v/>
      </c>
      <c r="J438" s="12">
        <f>Raw_Data!J438</f>
        <v/>
      </c>
      <c r="K438" s="13">
        <f>Raw_Data!K438</f>
        <v/>
      </c>
      <c r="L438" s="12">
        <f>Raw_Data!L438</f>
        <v/>
      </c>
      <c r="M438" s="12">
        <f>Raw_Data!M438</f>
        <v/>
      </c>
      <c r="N438" s="12">
        <f>Raw_Data!N438</f>
        <v/>
      </c>
      <c r="O438">
        <f>Raw_Data!O438</f>
        <v/>
      </c>
      <c r="P438">
        <f>Raw_Data!P438</f>
        <v/>
      </c>
      <c r="Q438">
        <f>Raw_Data!Q438</f>
        <v/>
      </c>
      <c r="R438">
        <f>Raw_Data!R438</f>
        <v/>
      </c>
      <c r="S438">
        <f>Raw_Data!S438</f>
        <v/>
      </c>
      <c r="T438">
        <f>YEAR(B438)</f>
        <v/>
      </c>
      <c r="U438">
        <f>MONTH(B438)</f>
        <v/>
      </c>
      <c r="V438">
        <f>TEXT(B438,"mmm")</f>
        <v/>
      </c>
      <c r="W438" s="15">
        <f>IFERROR(N438/L438,0)</f>
        <v/>
      </c>
      <c r="X438">
        <f>IF(K438=0,"No Discount",IF(K438&lt;=5%,"Low",IF(K438&lt;=15%,"Medium","High")))</f>
        <v/>
      </c>
      <c r="Y438">
        <f>IF(L438&gt;=20000,"High Value",IF(L438&gt;=5000,"Medium Value","Low Value"))</f>
        <v/>
      </c>
      <c r="Z438">
        <f>IF(R438&lt;=3,"Fast",IF(R438&lt;=5,"On Time","Delayed"))</f>
        <v/>
      </c>
    </row>
    <row r="439">
      <c r="A439">
        <f>Raw_Data!A439</f>
        <v/>
      </c>
      <c r="B439" s="11">
        <f>Raw_Data!B439</f>
        <v/>
      </c>
      <c r="C439">
        <f>Raw_Data!C439</f>
        <v/>
      </c>
      <c r="D439">
        <f>Raw_Data!D439</f>
        <v/>
      </c>
      <c r="E439">
        <f>Raw_Data!E439</f>
        <v/>
      </c>
      <c r="F439">
        <f>Raw_Data!F439</f>
        <v/>
      </c>
      <c r="G439">
        <f>Raw_Data!G439</f>
        <v/>
      </c>
      <c r="H439">
        <f>Raw_Data!H439</f>
        <v/>
      </c>
      <c r="I439">
        <f>Raw_Data!I439</f>
        <v/>
      </c>
      <c r="J439" s="12">
        <f>Raw_Data!J439</f>
        <v/>
      </c>
      <c r="K439" s="13">
        <f>Raw_Data!K439</f>
        <v/>
      </c>
      <c r="L439" s="12">
        <f>Raw_Data!L439</f>
        <v/>
      </c>
      <c r="M439" s="12">
        <f>Raw_Data!M439</f>
        <v/>
      </c>
      <c r="N439" s="12">
        <f>Raw_Data!N439</f>
        <v/>
      </c>
      <c r="O439">
        <f>Raw_Data!O439</f>
        <v/>
      </c>
      <c r="P439">
        <f>Raw_Data!P439</f>
        <v/>
      </c>
      <c r="Q439">
        <f>Raw_Data!Q439</f>
        <v/>
      </c>
      <c r="R439">
        <f>Raw_Data!R439</f>
        <v/>
      </c>
      <c r="S439">
        <f>Raw_Data!S439</f>
        <v/>
      </c>
      <c r="T439">
        <f>YEAR(B439)</f>
        <v/>
      </c>
      <c r="U439">
        <f>MONTH(B439)</f>
        <v/>
      </c>
      <c r="V439">
        <f>TEXT(B439,"mmm")</f>
        <v/>
      </c>
      <c r="W439" s="15">
        <f>IFERROR(N439/L439,0)</f>
        <v/>
      </c>
      <c r="X439">
        <f>IF(K439=0,"No Discount",IF(K439&lt;=5%,"Low",IF(K439&lt;=15%,"Medium","High")))</f>
        <v/>
      </c>
      <c r="Y439">
        <f>IF(L439&gt;=20000,"High Value",IF(L439&gt;=5000,"Medium Value","Low Value"))</f>
        <v/>
      </c>
      <c r="Z439">
        <f>IF(R439&lt;=3,"Fast",IF(R439&lt;=5,"On Time","Delayed"))</f>
        <v/>
      </c>
    </row>
    <row r="440">
      <c r="A440">
        <f>Raw_Data!A440</f>
        <v/>
      </c>
      <c r="B440" s="11">
        <f>Raw_Data!B440</f>
        <v/>
      </c>
      <c r="C440">
        <f>Raw_Data!C440</f>
        <v/>
      </c>
      <c r="D440">
        <f>Raw_Data!D440</f>
        <v/>
      </c>
      <c r="E440">
        <f>Raw_Data!E440</f>
        <v/>
      </c>
      <c r="F440">
        <f>Raw_Data!F440</f>
        <v/>
      </c>
      <c r="G440">
        <f>Raw_Data!G440</f>
        <v/>
      </c>
      <c r="H440">
        <f>Raw_Data!H440</f>
        <v/>
      </c>
      <c r="I440">
        <f>Raw_Data!I440</f>
        <v/>
      </c>
      <c r="J440" s="12">
        <f>Raw_Data!J440</f>
        <v/>
      </c>
      <c r="K440" s="13">
        <f>Raw_Data!K440</f>
        <v/>
      </c>
      <c r="L440" s="12">
        <f>Raw_Data!L440</f>
        <v/>
      </c>
      <c r="M440" s="12">
        <f>Raw_Data!M440</f>
        <v/>
      </c>
      <c r="N440" s="12">
        <f>Raw_Data!N440</f>
        <v/>
      </c>
      <c r="O440">
        <f>Raw_Data!O440</f>
        <v/>
      </c>
      <c r="P440">
        <f>Raw_Data!P440</f>
        <v/>
      </c>
      <c r="Q440">
        <f>Raw_Data!Q440</f>
        <v/>
      </c>
      <c r="R440">
        <f>Raw_Data!R440</f>
        <v/>
      </c>
      <c r="S440">
        <f>Raw_Data!S440</f>
        <v/>
      </c>
      <c r="T440">
        <f>YEAR(B440)</f>
        <v/>
      </c>
      <c r="U440">
        <f>MONTH(B440)</f>
        <v/>
      </c>
      <c r="V440">
        <f>TEXT(B440,"mmm")</f>
        <v/>
      </c>
      <c r="W440" s="15">
        <f>IFERROR(N440/L440,0)</f>
        <v/>
      </c>
      <c r="X440">
        <f>IF(K440=0,"No Discount",IF(K440&lt;=5%,"Low",IF(K440&lt;=15%,"Medium","High")))</f>
        <v/>
      </c>
      <c r="Y440">
        <f>IF(L440&gt;=20000,"High Value",IF(L440&gt;=5000,"Medium Value","Low Value"))</f>
        <v/>
      </c>
      <c r="Z440">
        <f>IF(R440&lt;=3,"Fast",IF(R440&lt;=5,"On Time","Delayed"))</f>
        <v/>
      </c>
    </row>
    <row r="441">
      <c r="A441">
        <f>Raw_Data!A441</f>
        <v/>
      </c>
      <c r="B441" s="11">
        <f>Raw_Data!B441</f>
        <v/>
      </c>
      <c r="C441">
        <f>Raw_Data!C441</f>
        <v/>
      </c>
      <c r="D441">
        <f>Raw_Data!D441</f>
        <v/>
      </c>
      <c r="E441">
        <f>Raw_Data!E441</f>
        <v/>
      </c>
      <c r="F441">
        <f>Raw_Data!F441</f>
        <v/>
      </c>
      <c r="G441">
        <f>Raw_Data!G441</f>
        <v/>
      </c>
      <c r="H441">
        <f>Raw_Data!H441</f>
        <v/>
      </c>
      <c r="I441">
        <f>Raw_Data!I441</f>
        <v/>
      </c>
      <c r="J441" s="12">
        <f>Raw_Data!J441</f>
        <v/>
      </c>
      <c r="K441" s="13">
        <f>Raw_Data!K441</f>
        <v/>
      </c>
      <c r="L441" s="12">
        <f>Raw_Data!L441</f>
        <v/>
      </c>
      <c r="M441" s="12">
        <f>Raw_Data!M441</f>
        <v/>
      </c>
      <c r="N441" s="12">
        <f>Raw_Data!N441</f>
        <v/>
      </c>
      <c r="O441">
        <f>Raw_Data!O441</f>
        <v/>
      </c>
      <c r="P441">
        <f>Raw_Data!P441</f>
        <v/>
      </c>
      <c r="Q441">
        <f>Raw_Data!Q441</f>
        <v/>
      </c>
      <c r="R441">
        <f>Raw_Data!R441</f>
        <v/>
      </c>
      <c r="S441">
        <f>Raw_Data!S441</f>
        <v/>
      </c>
      <c r="T441">
        <f>YEAR(B441)</f>
        <v/>
      </c>
      <c r="U441">
        <f>MONTH(B441)</f>
        <v/>
      </c>
      <c r="V441">
        <f>TEXT(B441,"mmm")</f>
        <v/>
      </c>
      <c r="W441" s="15">
        <f>IFERROR(N441/L441,0)</f>
        <v/>
      </c>
      <c r="X441">
        <f>IF(K441=0,"No Discount",IF(K441&lt;=5%,"Low",IF(K441&lt;=15%,"Medium","High")))</f>
        <v/>
      </c>
      <c r="Y441">
        <f>IF(L441&gt;=20000,"High Value",IF(L441&gt;=5000,"Medium Value","Low Value"))</f>
        <v/>
      </c>
      <c r="Z441">
        <f>IF(R441&lt;=3,"Fast",IF(R441&lt;=5,"On Time","Delayed"))</f>
        <v/>
      </c>
    </row>
    <row r="442">
      <c r="A442">
        <f>Raw_Data!A442</f>
        <v/>
      </c>
      <c r="B442" s="11">
        <f>Raw_Data!B442</f>
        <v/>
      </c>
      <c r="C442">
        <f>Raw_Data!C442</f>
        <v/>
      </c>
      <c r="D442">
        <f>Raw_Data!D442</f>
        <v/>
      </c>
      <c r="E442">
        <f>Raw_Data!E442</f>
        <v/>
      </c>
      <c r="F442">
        <f>Raw_Data!F442</f>
        <v/>
      </c>
      <c r="G442">
        <f>Raw_Data!G442</f>
        <v/>
      </c>
      <c r="H442">
        <f>Raw_Data!H442</f>
        <v/>
      </c>
      <c r="I442">
        <f>Raw_Data!I442</f>
        <v/>
      </c>
      <c r="J442" s="12">
        <f>Raw_Data!J442</f>
        <v/>
      </c>
      <c r="K442" s="13">
        <f>Raw_Data!K442</f>
        <v/>
      </c>
      <c r="L442" s="12">
        <f>Raw_Data!L442</f>
        <v/>
      </c>
      <c r="M442" s="12">
        <f>Raw_Data!M442</f>
        <v/>
      </c>
      <c r="N442" s="12">
        <f>Raw_Data!N442</f>
        <v/>
      </c>
      <c r="O442">
        <f>Raw_Data!O442</f>
        <v/>
      </c>
      <c r="P442">
        <f>Raw_Data!P442</f>
        <v/>
      </c>
      <c r="Q442">
        <f>Raw_Data!Q442</f>
        <v/>
      </c>
      <c r="R442">
        <f>Raw_Data!R442</f>
        <v/>
      </c>
      <c r="S442">
        <f>Raw_Data!S442</f>
        <v/>
      </c>
      <c r="T442">
        <f>YEAR(B442)</f>
        <v/>
      </c>
      <c r="U442">
        <f>MONTH(B442)</f>
        <v/>
      </c>
      <c r="V442">
        <f>TEXT(B442,"mmm")</f>
        <v/>
      </c>
      <c r="W442" s="15">
        <f>IFERROR(N442/L442,0)</f>
        <v/>
      </c>
      <c r="X442">
        <f>IF(K442=0,"No Discount",IF(K442&lt;=5%,"Low",IF(K442&lt;=15%,"Medium","High")))</f>
        <v/>
      </c>
      <c r="Y442">
        <f>IF(L442&gt;=20000,"High Value",IF(L442&gt;=5000,"Medium Value","Low Value"))</f>
        <v/>
      </c>
      <c r="Z442">
        <f>IF(R442&lt;=3,"Fast",IF(R442&lt;=5,"On Time","Delayed"))</f>
        <v/>
      </c>
    </row>
    <row r="443">
      <c r="A443">
        <f>Raw_Data!A443</f>
        <v/>
      </c>
      <c r="B443" s="11">
        <f>Raw_Data!B443</f>
        <v/>
      </c>
      <c r="C443">
        <f>Raw_Data!C443</f>
        <v/>
      </c>
      <c r="D443">
        <f>Raw_Data!D443</f>
        <v/>
      </c>
      <c r="E443">
        <f>Raw_Data!E443</f>
        <v/>
      </c>
      <c r="F443">
        <f>Raw_Data!F443</f>
        <v/>
      </c>
      <c r="G443">
        <f>Raw_Data!G443</f>
        <v/>
      </c>
      <c r="H443">
        <f>Raw_Data!H443</f>
        <v/>
      </c>
      <c r="I443">
        <f>Raw_Data!I443</f>
        <v/>
      </c>
      <c r="J443" s="12">
        <f>Raw_Data!J443</f>
        <v/>
      </c>
      <c r="K443" s="13">
        <f>Raw_Data!K443</f>
        <v/>
      </c>
      <c r="L443" s="12">
        <f>Raw_Data!L443</f>
        <v/>
      </c>
      <c r="M443" s="12">
        <f>Raw_Data!M443</f>
        <v/>
      </c>
      <c r="N443" s="12">
        <f>Raw_Data!N443</f>
        <v/>
      </c>
      <c r="O443">
        <f>Raw_Data!O443</f>
        <v/>
      </c>
      <c r="P443">
        <f>Raw_Data!P443</f>
        <v/>
      </c>
      <c r="Q443">
        <f>Raw_Data!Q443</f>
        <v/>
      </c>
      <c r="R443">
        <f>Raw_Data!R443</f>
        <v/>
      </c>
      <c r="S443">
        <f>Raw_Data!S443</f>
        <v/>
      </c>
      <c r="T443">
        <f>YEAR(B443)</f>
        <v/>
      </c>
      <c r="U443">
        <f>MONTH(B443)</f>
        <v/>
      </c>
      <c r="V443">
        <f>TEXT(B443,"mmm")</f>
        <v/>
      </c>
      <c r="W443" s="15">
        <f>IFERROR(N443/L443,0)</f>
        <v/>
      </c>
      <c r="X443">
        <f>IF(K443=0,"No Discount",IF(K443&lt;=5%,"Low",IF(K443&lt;=15%,"Medium","High")))</f>
        <v/>
      </c>
      <c r="Y443">
        <f>IF(L443&gt;=20000,"High Value",IF(L443&gt;=5000,"Medium Value","Low Value"))</f>
        <v/>
      </c>
      <c r="Z443">
        <f>IF(R443&lt;=3,"Fast",IF(R443&lt;=5,"On Time","Delayed"))</f>
        <v/>
      </c>
    </row>
    <row r="444">
      <c r="A444">
        <f>Raw_Data!A444</f>
        <v/>
      </c>
      <c r="B444" s="11">
        <f>Raw_Data!B444</f>
        <v/>
      </c>
      <c r="C444">
        <f>Raw_Data!C444</f>
        <v/>
      </c>
      <c r="D444">
        <f>Raw_Data!D444</f>
        <v/>
      </c>
      <c r="E444">
        <f>Raw_Data!E444</f>
        <v/>
      </c>
      <c r="F444">
        <f>Raw_Data!F444</f>
        <v/>
      </c>
      <c r="G444">
        <f>Raw_Data!G444</f>
        <v/>
      </c>
      <c r="H444">
        <f>Raw_Data!H444</f>
        <v/>
      </c>
      <c r="I444">
        <f>Raw_Data!I444</f>
        <v/>
      </c>
      <c r="J444" s="12">
        <f>Raw_Data!J444</f>
        <v/>
      </c>
      <c r="K444" s="13">
        <f>Raw_Data!K444</f>
        <v/>
      </c>
      <c r="L444" s="12">
        <f>Raw_Data!L444</f>
        <v/>
      </c>
      <c r="M444" s="12">
        <f>Raw_Data!M444</f>
        <v/>
      </c>
      <c r="N444" s="12">
        <f>Raw_Data!N444</f>
        <v/>
      </c>
      <c r="O444">
        <f>Raw_Data!O444</f>
        <v/>
      </c>
      <c r="P444">
        <f>Raw_Data!P444</f>
        <v/>
      </c>
      <c r="Q444">
        <f>Raw_Data!Q444</f>
        <v/>
      </c>
      <c r="R444">
        <f>Raw_Data!R444</f>
        <v/>
      </c>
      <c r="S444">
        <f>Raw_Data!S444</f>
        <v/>
      </c>
      <c r="T444">
        <f>YEAR(B444)</f>
        <v/>
      </c>
      <c r="U444">
        <f>MONTH(B444)</f>
        <v/>
      </c>
      <c r="V444">
        <f>TEXT(B444,"mmm")</f>
        <v/>
      </c>
      <c r="W444" s="15">
        <f>IFERROR(N444/L444,0)</f>
        <v/>
      </c>
      <c r="X444">
        <f>IF(K444=0,"No Discount",IF(K444&lt;=5%,"Low",IF(K444&lt;=15%,"Medium","High")))</f>
        <v/>
      </c>
      <c r="Y444">
        <f>IF(L444&gt;=20000,"High Value",IF(L444&gt;=5000,"Medium Value","Low Value"))</f>
        <v/>
      </c>
      <c r="Z444">
        <f>IF(R444&lt;=3,"Fast",IF(R444&lt;=5,"On Time","Delayed"))</f>
        <v/>
      </c>
    </row>
    <row r="445">
      <c r="A445">
        <f>Raw_Data!A445</f>
        <v/>
      </c>
      <c r="B445" s="11">
        <f>Raw_Data!B445</f>
        <v/>
      </c>
      <c r="C445">
        <f>Raw_Data!C445</f>
        <v/>
      </c>
      <c r="D445">
        <f>Raw_Data!D445</f>
        <v/>
      </c>
      <c r="E445">
        <f>Raw_Data!E445</f>
        <v/>
      </c>
      <c r="F445">
        <f>Raw_Data!F445</f>
        <v/>
      </c>
      <c r="G445">
        <f>Raw_Data!G445</f>
        <v/>
      </c>
      <c r="H445">
        <f>Raw_Data!H445</f>
        <v/>
      </c>
      <c r="I445">
        <f>Raw_Data!I445</f>
        <v/>
      </c>
      <c r="J445" s="12">
        <f>Raw_Data!J445</f>
        <v/>
      </c>
      <c r="K445" s="13">
        <f>Raw_Data!K445</f>
        <v/>
      </c>
      <c r="L445" s="12">
        <f>Raw_Data!L445</f>
        <v/>
      </c>
      <c r="M445" s="12">
        <f>Raw_Data!M445</f>
        <v/>
      </c>
      <c r="N445" s="12">
        <f>Raw_Data!N445</f>
        <v/>
      </c>
      <c r="O445">
        <f>Raw_Data!O445</f>
        <v/>
      </c>
      <c r="P445">
        <f>Raw_Data!P445</f>
        <v/>
      </c>
      <c r="Q445">
        <f>Raw_Data!Q445</f>
        <v/>
      </c>
      <c r="R445">
        <f>Raw_Data!R445</f>
        <v/>
      </c>
      <c r="S445">
        <f>Raw_Data!S445</f>
        <v/>
      </c>
      <c r="T445">
        <f>YEAR(B445)</f>
        <v/>
      </c>
      <c r="U445">
        <f>MONTH(B445)</f>
        <v/>
      </c>
      <c r="V445">
        <f>TEXT(B445,"mmm")</f>
        <v/>
      </c>
      <c r="W445" s="15">
        <f>IFERROR(N445/L445,0)</f>
        <v/>
      </c>
      <c r="X445">
        <f>IF(K445=0,"No Discount",IF(K445&lt;=5%,"Low",IF(K445&lt;=15%,"Medium","High")))</f>
        <v/>
      </c>
      <c r="Y445">
        <f>IF(L445&gt;=20000,"High Value",IF(L445&gt;=5000,"Medium Value","Low Value"))</f>
        <v/>
      </c>
      <c r="Z445">
        <f>IF(R445&lt;=3,"Fast",IF(R445&lt;=5,"On Time","Delayed"))</f>
        <v/>
      </c>
    </row>
    <row r="446">
      <c r="A446">
        <f>Raw_Data!A446</f>
        <v/>
      </c>
      <c r="B446" s="11">
        <f>Raw_Data!B446</f>
        <v/>
      </c>
      <c r="C446">
        <f>Raw_Data!C446</f>
        <v/>
      </c>
      <c r="D446">
        <f>Raw_Data!D446</f>
        <v/>
      </c>
      <c r="E446">
        <f>Raw_Data!E446</f>
        <v/>
      </c>
      <c r="F446">
        <f>Raw_Data!F446</f>
        <v/>
      </c>
      <c r="G446">
        <f>Raw_Data!G446</f>
        <v/>
      </c>
      <c r="H446">
        <f>Raw_Data!H446</f>
        <v/>
      </c>
      <c r="I446">
        <f>Raw_Data!I446</f>
        <v/>
      </c>
      <c r="J446" s="12">
        <f>Raw_Data!J446</f>
        <v/>
      </c>
      <c r="K446" s="13">
        <f>Raw_Data!K446</f>
        <v/>
      </c>
      <c r="L446" s="12">
        <f>Raw_Data!L446</f>
        <v/>
      </c>
      <c r="M446" s="12">
        <f>Raw_Data!M446</f>
        <v/>
      </c>
      <c r="N446" s="12">
        <f>Raw_Data!N446</f>
        <v/>
      </c>
      <c r="O446">
        <f>Raw_Data!O446</f>
        <v/>
      </c>
      <c r="P446">
        <f>Raw_Data!P446</f>
        <v/>
      </c>
      <c r="Q446">
        <f>Raw_Data!Q446</f>
        <v/>
      </c>
      <c r="R446">
        <f>Raw_Data!R446</f>
        <v/>
      </c>
      <c r="S446">
        <f>Raw_Data!S446</f>
        <v/>
      </c>
      <c r="T446">
        <f>YEAR(B446)</f>
        <v/>
      </c>
      <c r="U446">
        <f>MONTH(B446)</f>
        <v/>
      </c>
      <c r="V446">
        <f>TEXT(B446,"mmm")</f>
        <v/>
      </c>
      <c r="W446" s="15">
        <f>IFERROR(N446/L446,0)</f>
        <v/>
      </c>
      <c r="X446">
        <f>IF(K446=0,"No Discount",IF(K446&lt;=5%,"Low",IF(K446&lt;=15%,"Medium","High")))</f>
        <v/>
      </c>
      <c r="Y446">
        <f>IF(L446&gt;=20000,"High Value",IF(L446&gt;=5000,"Medium Value","Low Value"))</f>
        <v/>
      </c>
      <c r="Z446">
        <f>IF(R446&lt;=3,"Fast",IF(R446&lt;=5,"On Time","Delayed"))</f>
        <v/>
      </c>
    </row>
    <row r="447">
      <c r="A447">
        <f>Raw_Data!A447</f>
        <v/>
      </c>
      <c r="B447" s="11">
        <f>Raw_Data!B447</f>
        <v/>
      </c>
      <c r="C447">
        <f>Raw_Data!C447</f>
        <v/>
      </c>
      <c r="D447">
        <f>Raw_Data!D447</f>
        <v/>
      </c>
      <c r="E447">
        <f>Raw_Data!E447</f>
        <v/>
      </c>
      <c r="F447">
        <f>Raw_Data!F447</f>
        <v/>
      </c>
      <c r="G447">
        <f>Raw_Data!G447</f>
        <v/>
      </c>
      <c r="H447">
        <f>Raw_Data!H447</f>
        <v/>
      </c>
      <c r="I447">
        <f>Raw_Data!I447</f>
        <v/>
      </c>
      <c r="J447" s="12">
        <f>Raw_Data!J447</f>
        <v/>
      </c>
      <c r="K447" s="13">
        <f>Raw_Data!K447</f>
        <v/>
      </c>
      <c r="L447" s="12">
        <f>Raw_Data!L447</f>
        <v/>
      </c>
      <c r="M447" s="12">
        <f>Raw_Data!M447</f>
        <v/>
      </c>
      <c r="N447" s="12">
        <f>Raw_Data!N447</f>
        <v/>
      </c>
      <c r="O447">
        <f>Raw_Data!O447</f>
        <v/>
      </c>
      <c r="P447">
        <f>Raw_Data!P447</f>
        <v/>
      </c>
      <c r="Q447">
        <f>Raw_Data!Q447</f>
        <v/>
      </c>
      <c r="R447">
        <f>Raw_Data!R447</f>
        <v/>
      </c>
      <c r="S447">
        <f>Raw_Data!S447</f>
        <v/>
      </c>
      <c r="T447">
        <f>YEAR(B447)</f>
        <v/>
      </c>
      <c r="U447">
        <f>MONTH(B447)</f>
        <v/>
      </c>
      <c r="V447">
        <f>TEXT(B447,"mmm")</f>
        <v/>
      </c>
      <c r="W447" s="15">
        <f>IFERROR(N447/L447,0)</f>
        <v/>
      </c>
      <c r="X447">
        <f>IF(K447=0,"No Discount",IF(K447&lt;=5%,"Low",IF(K447&lt;=15%,"Medium","High")))</f>
        <v/>
      </c>
      <c r="Y447">
        <f>IF(L447&gt;=20000,"High Value",IF(L447&gt;=5000,"Medium Value","Low Value"))</f>
        <v/>
      </c>
      <c r="Z447">
        <f>IF(R447&lt;=3,"Fast",IF(R447&lt;=5,"On Time","Delayed"))</f>
        <v/>
      </c>
    </row>
    <row r="448">
      <c r="A448">
        <f>Raw_Data!A448</f>
        <v/>
      </c>
      <c r="B448" s="11">
        <f>Raw_Data!B448</f>
        <v/>
      </c>
      <c r="C448">
        <f>Raw_Data!C448</f>
        <v/>
      </c>
      <c r="D448">
        <f>Raw_Data!D448</f>
        <v/>
      </c>
      <c r="E448">
        <f>Raw_Data!E448</f>
        <v/>
      </c>
      <c r="F448">
        <f>Raw_Data!F448</f>
        <v/>
      </c>
      <c r="G448">
        <f>Raw_Data!G448</f>
        <v/>
      </c>
      <c r="H448">
        <f>Raw_Data!H448</f>
        <v/>
      </c>
      <c r="I448">
        <f>Raw_Data!I448</f>
        <v/>
      </c>
      <c r="J448" s="12">
        <f>Raw_Data!J448</f>
        <v/>
      </c>
      <c r="K448" s="13">
        <f>Raw_Data!K448</f>
        <v/>
      </c>
      <c r="L448" s="12">
        <f>Raw_Data!L448</f>
        <v/>
      </c>
      <c r="M448" s="12">
        <f>Raw_Data!M448</f>
        <v/>
      </c>
      <c r="N448" s="12">
        <f>Raw_Data!N448</f>
        <v/>
      </c>
      <c r="O448">
        <f>Raw_Data!O448</f>
        <v/>
      </c>
      <c r="P448">
        <f>Raw_Data!P448</f>
        <v/>
      </c>
      <c r="Q448">
        <f>Raw_Data!Q448</f>
        <v/>
      </c>
      <c r="R448">
        <f>Raw_Data!R448</f>
        <v/>
      </c>
      <c r="S448">
        <f>Raw_Data!S448</f>
        <v/>
      </c>
      <c r="T448">
        <f>YEAR(B448)</f>
        <v/>
      </c>
      <c r="U448">
        <f>MONTH(B448)</f>
        <v/>
      </c>
      <c r="V448">
        <f>TEXT(B448,"mmm")</f>
        <v/>
      </c>
      <c r="W448" s="15">
        <f>IFERROR(N448/L448,0)</f>
        <v/>
      </c>
      <c r="X448">
        <f>IF(K448=0,"No Discount",IF(K448&lt;=5%,"Low",IF(K448&lt;=15%,"Medium","High")))</f>
        <v/>
      </c>
      <c r="Y448">
        <f>IF(L448&gt;=20000,"High Value",IF(L448&gt;=5000,"Medium Value","Low Value"))</f>
        <v/>
      </c>
      <c r="Z448">
        <f>IF(R448&lt;=3,"Fast",IF(R448&lt;=5,"On Time","Delayed"))</f>
        <v/>
      </c>
    </row>
    <row r="449">
      <c r="A449">
        <f>Raw_Data!A449</f>
        <v/>
      </c>
      <c r="B449" s="11">
        <f>Raw_Data!B449</f>
        <v/>
      </c>
      <c r="C449">
        <f>Raw_Data!C449</f>
        <v/>
      </c>
      <c r="D449">
        <f>Raw_Data!D449</f>
        <v/>
      </c>
      <c r="E449">
        <f>Raw_Data!E449</f>
        <v/>
      </c>
      <c r="F449">
        <f>Raw_Data!F449</f>
        <v/>
      </c>
      <c r="G449">
        <f>Raw_Data!G449</f>
        <v/>
      </c>
      <c r="H449">
        <f>Raw_Data!H449</f>
        <v/>
      </c>
      <c r="I449">
        <f>Raw_Data!I449</f>
        <v/>
      </c>
      <c r="J449" s="12">
        <f>Raw_Data!J449</f>
        <v/>
      </c>
      <c r="K449" s="13">
        <f>Raw_Data!K449</f>
        <v/>
      </c>
      <c r="L449" s="12">
        <f>Raw_Data!L449</f>
        <v/>
      </c>
      <c r="M449" s="12">
        <f>Raw_Data!M449</f>
        <v/>
      </c>
      <c r="N449" s="12">
        <f>Raw_Data!N449</f>
        <v/>
      </c>
      <c r="O449">
        <f>Raw_Data!O449</f>
        <v/>
      </c>
      <c r="P449">
        <f>Raw_Data!P449</f>
        <v/>
      </c>
      <c r="Q449">
        <f>Raw_Data!Q449</f>
        <v/>
      </c>
      <c r="R449">
        <f>Raw_Data!R449</f>
        <v/>
      </c>
      <c r="S449">
        <f>Raw_Data!S449</f>
        <v/>
      </c>
      <c r="T449">
        <f>YEAR(B449)</f>
        <v/>
      </c>
      <c r="U449">
        <f>MONTH(B449)</f>
        <v/>
      </c>
      <c r="V449">
        <f>TEXT(B449,"mmm")</f>
        <v/>
      </c>
      <c r="W449" s="15">
        <f>IFERROR(N449/L449,0)</f>
        <v/>
      </c>
      <c r="X449">
        <f>IF(K449=0,"No Discount",IF(K449&lt;=5%,"Low",IF(K449&lt;=15%,"Medium","High")))</f>
        <v/>
      </c>
      <c r="Y449">
        <f>IF(L449&gt;=20000,"High Value",IF(L449&gt;=5000,"Medium Value","Low Value"))</f>
        <v/>
      </c>
      <c r="Z449">
        <f>IF(R449&lt;=3,"Fast",IF(R449&lt;=5,"On Time","Delayed"))</f>
        <v/>
      </c>
    </row>
    <row r="450">
      <c r="A450">
        <f>Raw_Data!A450</f>
        <v/>
      </c>
      <c r="B450" s="11">
        <f>Raw_Data!B450</f>
        <v/>
      </c>
      <c r="C450">
        <f>Raw_Data!C450</f>
        <v/>
      </c>
      <c r="D450">
        <f>Raw_Data!D450</f>
        <v/>
      </c>
      <c r="E450">
        <f>Raw_Data!E450</f>
        <v/>
      </c>
      <c r="F450">
        <f>Raw_Data!F450</f>
        <v/>
      </c>
      <c r="G450">
        <f>Raw_Data!G450</f>
        <v/>
      </c>
      <c r="H450">
        <f>Raw_Data!H450</f>
        <v/>
      </c>
      <c r="I450">
        <f>Raw_Data!I450</f>
        <v/>
      </c>
      <c r="J450" s="12">
        <f>Raw_Data!J450</f>
        <v/>
      </c>
      <c r="K450" s="13">
        <f>Raw_Data!K450</f>
        <v/>
      </c>
      <c r="L450" s="12">
        <f>Raw_Data!L450</f>
        <v/>
      </c>
      <c r="M450" s="12">
        <f>Raw_Data!M450</f>
        <v/>
      </c>
      <c r="N450" s="12">
        <f>Raw_Data!N450</f>
        <v/>
      </c>
      <c r="O450">
        <f>Raw_Data!O450</f>
        <v/>
      </c>
      <c r="P450">
        <f>Raw_Data!P450</f>
        <v/>
      </c>
      <c r="Q450">
        <f>Raw_Data!Q450</f>
        <v/>
      </c>
      <c r="R450">
        <f>Raw_Data!R450</f>
        <v/>
      </c>
      <c r="S450">
        <f>Raw_Data!S450</f>
        <v/>
      </c>
      <c r="T450">
        <f>YEAR(B450)</f>
        <v/>
      </c>
      <c r="U450">
        <f>MONTH(B450)</f>
        <v/>
      </c>
      <c r="V450">
        <f>TEXT(B450,"mmm")</f>
        <v/>
      </c>
      <c r="W450" s="15">
        <f>IFERROR(N450/L450,0)</f>
        <v/>
      </c>
      <c r="X450">
        <f>IF(K450=0,"No Discount",IF(K450&lt;=5%,"Low",IF(K450&lt;=15%,"Medium","High")))</f>
        <v/>
      </c>
      <c r="Y450">
        <f>IF(L450&gt;=20000,"High Value",IF(L450&gt;=5000,"Medium Value","Low Value"))</f>
        <v/>
      </c>
      <c r="Z450">
        <f>IF(R450&lt;=3,"Fast",IF(R450&lt;=5,"On Time","Delayed"))</f>
        <v/>
      </c>
    </row>
    <row r="451">
      <c r="A451">
        <f>Raw_Data!A451</f>
        <v/>
      </c>
      <c r="B451" s="11">
        <f>Raw_Data!B451</f>
        <v/>
      </c>
      <c r="C451">
        <f>Raw_Data!C451</f>
        <v/>
      </c>
      <c r="D451">
        <f>Raw_Data!D451</f>
        <v/>
      </c>
      <c r="E451">
        <f>Raw_Data!E451</f>
        <v/>
      </c>
      <c r="F451">
        <f>Raw_Data!F451</f>
        <v/>
      </c>
      <c r="G451">
        <f>Raw_Data!G451</f>
        <v/>
      </c>
      <c r="H451">
        <f>Raw_Data!H451</f>
        <v/>
      </c>
      <c r="I451">
        <f>Raw_Data!I451</f>
        <v/>
      </c>
      <c r="J451" s="12">
        <f>Raw_Data!J451</f>
        <v/>
      </c>
      <c r="K451" s="13">
        <f>Raw_Data!K451</f>
        <v/>
      </c>
      <c r="L451" s="12">
        <f>Raw_Data!L451</f>
        <v/>
      </c>
      <c r="M451" s="12">
        <f>Raw_Data!M451</f>
        <v/>
      </c>
      <c r="N451" s="12">
        <f>Raw_Data!N451</f>
        <v/>
      </c>
      <c r="O451">
        <f>Raw_Data!O451</f>
        <v/>
      </c>
      <c r="P451">
        <f>Raw_Data!P451</f>
        <v/>
      </c>
      <c r="Q451">
        <f>Raw_Data!Q451</f>
        <v/>
      </c>
      <c r="R451">
        <f>Raw_Data!R451</f>
        <v/>
      </c>
      <c r="S451">
        <f>Raw_Data!S451</f>
        <v/>
      </c>
      <c r="T451">
        <f>YEAR(B451)</f>
        <v/>
      </c>
      <c r="U451">
        <f>MONTH(B451)</f>
        <v/>
      </c>
      <c r="V451">
        <f>TEXT(B451,"mmm")</f>
        <v/>
      </c>
      <c r="W451" s="15">
        <f>IFERROR(N451/L451,0)</f>
        <v/>
      </c>
      <c r="X451">
        <f>IF(K451=0,"No Discount",IF(K451&lt;=5%,"Low",IF(K451&lt;=15%,"Medium","High")))</f>
        <v/>
      </c>
      <c r="Y451">
        <f>IF(L451&gt;=20000,"High Value",IF(L451&gt;=5000,"Medium Value","Low Value"))</f>
        <v/>
      </c>
      <c r="Z451">
        <f>IF(R451&lt;=3,"Fast",IF(R451&lt;=5,"On Time","Delayed"))</f>
        <v/>
      </c>
    </row>
    <row r="452">
      <c r="A452">
        <f>Raw_Data!A452</f>
        <v/>
      </c>
      <c r="B452" s="11">
        <f>Raw_Data!B452</f>
        <v/>
      </c>
      <c r="C452">
        <f>Raw_Data!C452</f>
        <v/>
      </c>
      <c r="D452">
        <f>Raw_Data!D452</f>
        <v/>
      </c>
      <c r="E452">
        <f>Raw_Data!E452</f>
        <v/>
      </c>
      <c r="F452">
        <f>Raw_Data!F452</f>
        <v/>
      </c>
      <c r="G452">
        <f>Raw_Data!G452</f>
        <v/>
      </c>
      <c r="H452">
        <f>Raw_Data!H452</f>
        <v/>
      </c>
      <c r="I452">
        <f>Raw_Data!I452</f>
        <v/>
      </c>
      <c r="J452" s="12">
        <f>Raw_Data!J452</f>
        <v/>
      </c>
      <c r="K452" s="13">
        <f>Raw_Data!K452</f>
        <v/>
      </c>
      <c r="L452" s="12">
        <f>Raw_Data!L452</f>
        <v/>
      </c>
      <c r="M452" s="12">
        <f>Raw_Data!M452</f>
        <v/>
      </c>
      <c r="N452" s="12">
        <f>Raw_Data!N452</f>
        <v/>
      </c>
      <c r="O452">
        <f>Raw_Data!O452</f>
        <v/>
      </c>
      <c r="P452">
        <f>Raw_Data!P452</f>
        <v/>
      </c>
      <c r="Q452">
        <f>Raw_Data!Q452</f>
        <v/>
      </c>
      <c r="R452">
        <f>Raw_Data!R452</f>
        <v/>
      </c>
      <c r="S452">
        <f>Raw_Data!S452</f>
        <v/>
      </c>
      <c r="T452">
        <f>YEAR(B452)</f>
        <v/>
      </c>
      <c r="U452">
        <f>MONTH(B452)</f>
        <v/>
      </c>
      <c r="V452">
        <f>TEXT(B452,"mmm")</f>
        <v/>
      </c>
      <c r="W452" s="15">
        <f>IFERROR(N452/L452,0)</f>
        <v/>
      </c>
      <c r="X452">
        <f>IF(K452=0,"No Discount",IF(K452&lt;=5%,"Low",IF(K452&lt;=15%,"Medium","High")))</f>
        <v/>
      </c>
      <c r="Y452">
        <f>IF(L452&gt;=20000,"High Value",IF(L452&gt;=5000,"Medium Value","Low Value"))</f>
        <v/>
      </c>
      <c r="Z452">
        <f>IF(R452&lt;=3,"Fast",IF(R452&lt;=5,"On Time","Delayed"))</f>
        <v/>
      </c>
    </row>
    <row r="453">
      <c r="A453">
        <f>Raw_Data!A453</f>
        <v/>
      </c>
      <c r="B453" s="11">
        <f>Raw_Data!B453</f>
        <v/>
      </c>
      <c r="C453">
        <f>Raw_Data!C453</f>
        <v/>
      </c>
      <c r="D453">
        <f>Raw_Data!D453</f>
        <v/>
      </c>
      <c r="E453">
        <f>Raw_Data!E453</f>
        <v/>
      </c>
      <c r="F453">
        <f>Raw_Data!F453</f>
        <v/>
      </c>
      <c r="G453">
        <f>Raw_Data!G453</f>
        <v/>
      </c>
      <c r="H453">
        <f>Raw_Data!H453</f>
        <v/>
      </c>
      <c r="I453">
        <f>Raw_Data!I453</f>
        <v/>
      </c>
      <c r="J453" s="12">
        <f>Raw_Data!J453</f>
        <v/>
      </c>
      <c r="K453" s="13">
        <f>Raw_Data!K453</f>
        <v/>
      </c>
      <c r="L453" s="12">
        <f>Raw_Data!L453</f>
        <v/>
      </c>
      <c r="M453" s="12">
        <f>Raw_Data!M453</f>
        <v/>
      </c>
      <c r="N453" s="12">
        <f>Raw_Data!N453</f>
        <v/>
      </c>
      <c r="O453">
        <f>Raw_Data!O453</f>
        <v/>
      </c>
      <c r="P453">
        <f>Raw_Data!P453</f>
        <v/>
      </c>
      <c r="Q453">
        <f>Raw_Data!Q453</f>
        <v/>
      </c>
      <c r="R453">
        <f>Raw_Data!R453</f>
        <v/>
      </c>
      <c r="S453">
        <f>Raw_Data!S453</f>
        <v/>
      </c>
      <c r="T453">
        <f>YEAR(B453)</f>
        <v/>
      </c>
      <c r="U453">
        <f>MONTH(B453)</f>
        <v/>
      </c>
      <c r="V453">
        <f>TEXT(B453,"mmm")</f>
        <v/>
      </c>
      <c r="W453" s="15">
        <f>IFERROR(N453/L453,0)</f>
        <v/>
      </c>
      <c r="X453">
        <f>IF(K453=0,"No Discount",IF(K453&lt;=5%,"Low",IF(K453&lt;=15%,"Medium","High")))</f>
        <v/>
      </c>
      <c r="Y453">
        <f>IF(L453&gt;=20000,"High Value",IF(L453&gt;=5000,"Medium Value","Low Value"))</f>
        <v/>
      </c>
      <c r="Z453">
        <f>IF(R453&lt;=3,"Fast",IF(R453&lt;=5,"On Time","Delayed"))</f>
        <v/>
      </c>
    </row>
    <row r="454">
      <c r="A454">
        <f>Raw_Data!A454</f>
        <v/>
      </c>
      <c r="B454" s="11">
        <f>Raw_Data!B454</f>
        <v/>
      </c>
      <c r="C454">
        <f>Raw_Data!C454</f>
        <v/>
      </c>
      <c r="D454">
        <f>Raw_Data!D454</f>
        <v/>
      </c>
      <c r="E454">
        <f>Raw_Data!E454</f>
        <v/>
      </c>
      <c r="F454">
        <f>Raw_Data!F454</f>
        <v/>
      </c>
      <c r="G454">
        <f>Raw_Data!G454</f>
        <v/>
      </c>
      <c r="H454">
        <f>Raw_Data!H454</f>
        <v/>
      </c>
      <c r="I454">
        <f>Raw_Data!I454</f>
        <v/>
      </c>
      <c r="J454" s="12">
        <f>Raw_Data!J454</f>
        <v/>
      </c>
      <c r="K454" s="13">
        <f>Raw_Data!K454</f>
        <v/>
      </c>
      <c r="L454" s="12">
        <f>Raw_Data!L454</f>
        <v/>
      </c>
      <c r="M454" s="12">
        <f>Raw_Data!M454</f>
        <v/>
      </c>
      <c r="N454" s="12">
        <f>Raw_Data!N454</f>
        <v/>
      </c>
      <c r="O454">
        <f>Raw_Data!O454</f>
        <v/>
      </c>
      <c r="P454">
        <f>Raw_Data!P454</f>
        <v/>
      </c>
      <c r="Q454">
        <f>Raw_Data!Q454</f>
        <v/>
      </c>
      <c r="R454">
        <f>Raw_Data!R454</f>
        <v/>
      </c>
      <c r="S454">
        <f>Raw_Data!S454</f>
        <v/>
      </c>
      <c r="T454">
        <f>YEAR(B454)</f>
        <v/>
      </c>
      <c r="U454">
        <f>MONTH(B454)</f>
        <v/>
      </c>
      <c r="V454">
        <f>TEXT(B454,"mmm")</f>
        <v/>
      </c>
      <c r="W454" s="15">
        <f>IFERROR(N454/L454,0)</f>
        <v/>
      </c>
      <c r="X454">
        <f>IF(K454=0,"No Discount",IF(K454&lt;=5%,"Low",IF(K454&lt;=15%,"Medium","High")))</f>
        <v/>
      </c>
      <c r="Y454">
        <f>IF(L454&gt;=20000,"High Value",IF(L454&gt;=5000,"Medium Value","Low Value"))</f>
        <v/>
      </c>
      <c r="Z454">
        <f>IF(R454&lt;=3,"Fast",IF(R454&lt;=5,"On Time","Delayed"))</f>
        <v/>
      </c>
    </row>
    <row r="455">
      <c r="A455">
        <f>Raw_Data!A455</f>
        <v/>
      </c>
      <c r="B455" s="11">
        <f>Raw_Data!B455</f>
        <v/>
      </c>
      <c r="C455">
        <f>Raw_Data!C455</f>
        <v/>
      </c>
      <c r="D455">
        <f>Raw_Data!D455</f>
        <v/>
      </c>
      <c r="E455">
        <f>Raw_Data!E455</f>
        <v/>
      </c>
      <c r="F455">
        <f>Raw_Data!F455</f>
        <v/>
      </c>
      <c r="G455">
        <f>Raw_Data!G455</f>
        <v/>
      </c>
      <c r="H455">
        <f>Raw_Data!H455</f>
        <v/>
      </c>
      <c r="I455">
        <f>Raw_Data!I455</f>
        <v/>
      </c>
      <c r="J455" s="12">
        <f>Raw_Data!J455</f>
        <v/>
      </c>
      <c r="K455" s="13">
        <f>Raw_Data!K455</f>
        <v/>
      </c>
      <c r="L455" s="12">
        <f>Raw_Data!L455</f>
        <v/>
      </c>
      <c r="M455" s="12">
        <f>Raw_Data!M455</f>
        <v/>
      </c>
      <c r="N455" s="12">
        <f>Raw_Data!N455</f>
        <v/>
      </c>
      <c r="O455">
        <f>Raw_Data!O455</f>
        <v/>
      </c>
      <c r="P455">
        <f>Raw_Data!P455</f>
        <v/>
      </c>
      <c r="Q455">
        <f>Raw_Data!Q455</f>
        <v/>
      </c>
      <c r="R455">
        <f>Raw_Data!R455</f>
        <v/>
      </c>
      <c r="S455">
        <f>Raw_Data!S455</f>
        <v/>
      </c>
      <c r="T455">
        <f>YEAR(B455)</f>
        <v/>
      </c>
      <c r="U455">
        <f>MONTH(B455)</f>
        <v/>
      </c>
      <c r="V455">
        <f>TEXT(B455,"mmm")</f>
        <v/>
      </c>
      <c r="W455" s="15">
        <f>IFERROR(N455/L455,0)</f>
        <v/>
      </c>
      <c r="X455">
        <f>IF(K455=0,"No Discount",IF(K455&lt;=5%,"Low",IF(K455&lt;=15%,"Medium","High")))</f>
        <v/>
      </c>
      <c r="Y455">
        <f>IF(L455&gt;=20000,"High Value",IF(L455&gt;=5000,"Medium Value","Low Value"))</f>
        <v/>
      </c>
      <c r="Z455">
        <f>IF(R455&lt;=3,"Fast",IF(R455&lt;=5,"On Time","Delayed"))</f>
        <v/>
      </c>
    </row>
    <row r="456">
      <c r="A456">
        <f>Raw_Data!A456</f>
        <v/>
      </c>
      <c r="B456" s="11">
        <f>Raw_Data!B456</f>
        <v/>
      </c>
      <c r="C456">
        <f>Raw_Data!C456</f>
        <v/>
      </c>
      <c r="D456">
        <f>Raw_Data!D456</f>
        <v/>
      </c>
      <c r="E456">
        <f>Raw_Data!E456</f>
        <v/>
      </c>
      <c r="F456">
        <f>Raw_Data!F456</f>
        <v/>
      </c>
      <c r="G456">
        <f>Raw_Data!G456</f>
        <v/>
      </c>
      <c r="H456">
        <f>Raw_Data!H456</f>
        <v/>
      </c>
      <c r="I456">
        <f>Raw_Data!I456</f>
        <v/>
      </c>
      <c r="J456" s="12">
        <f>Raw_Data!J456</f>
        <v/>
      </c>
      <c r="K456" s="13">
        <f>Raw_Data!K456</f>
        <v/>
      </c>
      <c r="L456" s="12">
        <f>Raw_Data!L456</f>
        <v/>
      </c>
      <c r="M456" s="12">
        <f>Raw_Data!M456</f>
        <v/>
      </c>
      <c r="N456" s="12">
        <f>Raw_Data!N456</f>
        <v/>
      </c>
      <c r="O456">
        <f>Raw_Data!O456</f>
        <v/>
      </c>
      <c r="P456">
        <f>Raw_Data!P456</f>
        <v/>
      </c>
      <c r="Q456">
        <f>Raw_Data!Q456</f>
        <v/>
      </c>
      <c r="R456">
        <f>Raw_Data!R456</f>
        <v/>
      </c>
      <c r="S456">
        <f>Raw_Data!S456</f>
        <v/>
      </c>
      <c r="T456">
        <f>YEAR(B456)</f>
        <v/>
      </c>
      <c r="U456">
        <f>MONTH(B456)</f>
        <v/>
      </c>
      <c r="V456">
        <f>TEXT(B456,"mmm")</f>
        <v/>
      </c>
      <c r="W456" s="15">
        <f>IFERROR(N456/L456,0)</f>
        <v/>
      </c>
      <c r="X456">
        <f>IF(K456=0,"No Discount",IF(K456&lt;=5%,"Low",IF(K456&lt;=15%,"Medium","High")))</f>
        <v/>
      </c>
      <c r="Y456">
        <f>IF(L456&gt;=20000,"High Value",IF(L456&gt;=5000,"Medium Value","Low Value"))</f>
        <v/>
      </c>
      <c r="Z456">
        <f>IF(R456&lt;=3,"Fast",IF(R456&lt;=5,"On Time","Delayed"))</f>
        <v/>
      </c>
    </row>
    <row r="457">
      <c r="A457">
        <f>Raw_Data!A457</f>
        <v/>
      </c>
      <c r="B457" s="11">
        <f>Raw_Data!B457</f>
        <v/>
      </c>
      <c r="C457">
        <f>Raw_Data!C457</f>
        <v/>
      </c>
      <c r="D457">
        <f>Raw_Data!D457</f>
        <v/>
      </c>
      <c r="E457">
        <f>Raw_Data!E457</f>
        <v/>
      </c>
      <c r="F457">
        <f>Raw_Data!F457</f>
        <v/>
      </c>
      <c r="G457">
        <f>Raw_Data!G457</f>
        <v/>
      </c>
      <c r="H457">
        <f>Raw_Data!H457</f>
        <v/>
      </c>
      <c r="I457">
        <f>Raw_Data!I457</f>
        <v/>
      </c>
      <c r="J457" s="12">
        <f>Raw_Data!J457</f>
        <v/>
      </c>
      <c r="K457" s="13">
        <f>Raw_Data!K457</f>
        <v/>
      </c>
      <c r="L457" s="12">
        <f>Raw_Data!L457</f>
        <v/>
      </c>
      <c r="M457" s="12">
        <f>Raw_Data!M457</f>
        <v/>
      </c>
      <c r="N457" s="12">
        <f>Raw_Data!N457</f>
        <v/>
      </c>
      <c r="O457">
        <f>Raw_Data!O457</f>
        <v/>
      </c>
      <c r="P457">
        <f>Raw_Data!P457</f>
        <v/>
      </c>
      <c r="Q457">
        <f>Raw_Data!Q457</f>
        <v/>
      </c>
      <c r="R457">
        <f>Raw_Data!R457</f>
        <v/>
      </c>
      <c r="S457">
        <f>Raw_Data!S457</f>
        <v/>
      </c>
      <c r="T457">
        <f>YEAR(B457)</f>
        <v/>
      </c>
      <c r="U457">
        <f>MONTH(B457)</f>
        <v/>
      </c>
      <c r="V457">
        <f>TEXT(B457,"mmm")</f>
        <v/>
      </c>
      <c r="W457" s="15">
        <f>IFERROR(N457/L457,0)</f>
        <v/>
      </c>
      <c r="X457">
        <f>IF(K457=0,"No Discount",IF(K457&lt;=5%,"Low",IF(K457&lt;=15%,"Medium","High")))</f>
        <v/>
      </c>
      <c r="Y457">
        <f>IF(L457&gt;=20000,"High Value",IF(L457&gt;=5000,"Medium Value","Low Value"))</f>
        <v/>
      </c>
      <c r="Z457">
        <f>IF(R457&lt;=3,"Fast",IF(R457&lt;=5,"On Time","Delayed"))</f>
        <v/>
      </c>
    </row>
    <row r="458">
      <c r="A458">
        <f>Raw_Data!A458</f>
        <v/>
      </c>
      <c r="B458" s="11">
        <f>Raw_Data!B458</f>
        <v/>
      </c>
      <c r="C458">
        <f>Raw_Data!C458</f>
        <v/>
      </c>
      <c r="D458">
        <f>Raw_Data!D458</f>
        <v/>
      </c>
      <c r="E458">
        <f>Raw_Data!E458</f>
        <v/>
      </c>
      <c r="F458">
        <f>Raw_Data!F458</f>
        <v/>
      </c>
      <c r="G458">
        <f>Raw_Data!G458</f>
        <v/>
      </c>
      <c r="H458">
        <f>Raw_Data!H458</f>
        <v/>
      </c>
      <c r="I458">
        <f>Raw_Data!I458</f>
        <v/>
      </c>
      <c r="J458" s="12">
        <f>Raw_Data!J458</f>
        <v/>
      </c>
      <c r="K458" s="13">
        <f>Raw_Data!K458</f>
        <v/>
      </c>
      <c r="L458" s="12">
        <f>Raw_Data!L458</f>
        <v/>
      </c>
      <c r="M458" s="12">
        <f>Raw_Data!M458</f>
        <v/>
      </c>
      <c r="N458" s="12">
        <f>Raw_Data!N458</f>
        <v/>
      </c>
      <c r="O458">
        <f>Raw_Data!O458</f>
        <v/>
      </c>
      <c r="P458">
        <f>Raw_Data!P458</f>
        <v/>
      </c>
      <c r="Q458">
        <f>Raw_Data!Q458</f>
        <v/>
      </c>
      <c r="R458">
        <f>Raw_Data!R458</f>
        <v/>
      </c>
      <c r="S458">
        <f>Raw_Data!S458</f>
        <v/>
      </c>
      <c r="T458">
        <f>YEAR(B458)</f>
        <v/>
      </c>
      <c r="U458">
        <f>MONTH(B458)</f>
        <v/>
      </c>
      <c r="V458">
        <f>TEXT(B458,"mmm")</f>
        <v/>
      </c>
      <c r="W458" s="15">
        <f>IFERROR(N458/L458,0)</f>
        <v/>
      </c>
      <c r="X458">
        <f>IF(K458=0,"No Discount",IF(K458&lt;=5%,"Low",IF(K458&lt;=15%,"Medium","High")))</f>
        <v/>
      </c>
      <c r="Y458">
        <f>IF(L458&gt;=20000,"High Value",IF(L458&gt;=5000,"Medium Value","Low Value"))</f>
        <v/>
      </c>
      <c r="Z458">
        <f>IF(R458&lt;=3,"Fast",IF(R458&lt;=5,"On Time","Delayed"))</f>
        <v/>
      </c>
    </row>
    <row r="459">
      <c r="A459">
        <f>Raw_Data!A459</f>
        <v/>
      </c>
      <c r="B459" s="11">
        <f>Raw_Data!B459</f>
        <v/>
      </c>
      <c r="C459">
        <f>Raw_Data!C459</f>
        <v/>
      </c>
      <c r="D459">
        <f>Raw_Data!D459</f>
        <v/>
      </c>
      <c r="E459">
        <f>Raw_Data!E459</f>
        <v/>
      </c>
      <c r="F459">
        <f>Raw_Data!F459</f>
        <v/>
      </c>
      <c r="G459">
        <f>Raw_Data!G459</f>
        <v/>
      </c>
      <c r="H459">
        <f>Raw_Data!H459</f>
        <v/>
      </c>
      <c r="I459">
        <f>Raw_Data!I459</f>
        <v/>
      </c>
      <c r="J459" s="12">
        <f>Raw_Data!J459</f>
        <v/>
      </c>
      <c r="K459" s="13">
        <f>Raw_Data!K459</f>
        <v/>
      </c>
      <c r="L459" s="12">
        <f>Raw_Data!L459</f>
        <v/>
      </c>
      <c r="M459" s="12">
        <f>Raw_Data!M459</f>
        <v/>
      </c>
      <c r="N459" s="12">
        <f>Raw_Data!N459</f>
        <v/>
      </c>
      <c r="O459">
        <f>Raw_Data!O459</f>
        <v/>
      </c>
      <c r="P459">
        <f>Raw_Data!P459</f>
        <v/>
      </c>
      <c r="Q459">
        <f>Raw_Data!Q459</f>
        <v/>
      </c>
      <c r="R459">
        <f>Raw_Data!R459</f>
        <v/>
      </c>
      <c r="S459">
        <f>Raw_Data!S459</f>
        <v/>
      </c>
      <c r="T459">
        <f>YEAR(B459)</f>
        <v/>
      </c>
      <c r="U459">
        <f>MONTH(B459)</f>
        <v/>
      </c>
      <c r="V459">
        <f>TEXT(B459,"mmm")</f>
        <v/>
      </c>
      <c r="W459" s="15">
        <f>IFERROR(N459/L459,0)</f>
        <v/>
      </c>
      <c r="X459">
        <f>IF(K459=0,"No Discount",IF(K459&lt;=5%,"Low",IF(K459&lt;=15%,"Medium","High")))</f>
        <v/>
      </c>
      <c r="Y459">
        <f>IF(L459&gt;=20000,"High Value",IF(L459&gt;=5000,"Medium Value","Low Value"))</f>
        <v/>
      </c>
      <c r="Z459">
        <f>IF(R459&lt;=3,"Fast",IF(R459&lt;=5,"On Time","Delayed"))</f>
        <v/>
      </c>
    </row>
    <row r="460">
      <c r="A460">
        <f>Raw_Data!A460</f>
        <v/>
      </c>
      <c r="B460" s="11">
        <f>Raw_Data!B460</f>
        <v/>
      </c>
      <c r="C460">
        <f>Raw_Data!C460</f>
        <v/>
      </c>
      <c r="D460">
        <f>Raw_Data!D460</f>
        <v/>
      </c>
      <c r="E460">
        <f>Raw_Data!E460</f>
        <v/>
      </c>
      <c r="F460">
        <f>Raw_Data!F460</f>
        <v/>
      </c>
      <c r="G460">
        <f>Raw_Data!G460</f>
        <v/>
      </c>
      <c r="H460">
        <f>Raw_Data!H460</f>
        <v/>
      </c>
      <c r="I460">
        <f>Raw_Data!I460</f>
        <v/>
      </c>
      <c r="J460" s="12">
        <f>Raw_Data!J460</f>
        <v/>
      </c>
      <c r="K460" s="13">
        <f>Raw_Data!K460</f>
        <v/>
      </c>
      <c r="L460" s="12">
        <f>Raw_Data!L460</f>
        <v/>
      </c>
      <c r="M460" s="12">
        <f>Raw_Data!M460</f>
        <v/>
      </c>
      <c r="N460" s="12">
        <f>Raw_Data!N460</f>
        <v/>
      </c>
      <c r="O460">
        <f>Raw_Data!O460</f>
        <v/>
      </c>
      <c r="P460">
        <f>Raw_Data!P460</f>
        <v/>
      </c>
      <c r="Q460">
        <f>Raw_Data!Q460</f>
        <v/>
      </c>
      <c r="R460">
        <f>Raw_Data!R460</f>
        <v/>
      </c>
      <c r="S460">
        <f>Raw_Data!S460</f>
        <v/>
      </c>
      <c r="T460">
        <f>YEAR(B460)</f>
        <v/>
      </c>
      <c r="U460">
        <f>MONTH(B460)</f>
        <v/>
      </c>
      <c r="V460">
        <f>TEXT(B460,"mmm")</f>
        <v/>
      </c>
      <c r="W460" s="15">
        <f>IFERROR(N460/L460,0)</f>
        <v/>
      </c>
      <c r="X460">
        <f>IF(K460=0,"No Discount",IF(K460&lt;=5%,"Low",IF(K460&lt;=15%,"Medium","High")))</f>
        <v/>
      </c>
      <c r="Y460">
        <f>IF(L460&gt;=20000,"High Value",IF(L460&gt;=5000,"Medium Value","Low Value"))</f>
        <v/>
      </c>
      <c r="Z460">
        <f>IF(R460&lt;=3,"Fast",IF(R460&lt;=5,"On Time","Delayed"))</f>
        <v/>
      </c>
    </row>
    <row r="461">
      <c r="A461">
        <f>Raw_Data!A461</f>
        <v/>
      </c>
      <c r="B461" s="11">
        <f>Raw_Data!B461</f>
        <v/>
      </c>
      <c r="C461">
        <f>Raw_Data!C461</f>
        <v/>
      </c>
      <c r="D461">
        <f>Raw_Data!D461</f>
        <v/>
      </c>
      <c r="E461">
        <f>Raw_Data!E461</f>
        <v/>
      </c>
      <c r="F461">
        <f>Raw_Data!F461</f>
        <v/>
      </c>
      <c r="G461">
        <f>Raw_Data!G461</f>
        <v/>
      </c>
      <c r="H461">
        <f>Raw_Data!H461</f>
        <v/>
      </c>
      <c r="I461">
        <f>Raw_Data!I461</f>
        <v/>
      </c>
      <c r="J461" s="12">
        <f>Raw_Data!J461</f>
        <v/>
      </c>
      <c r="K461" s="13">
        <f>Raw_Data!K461</f>
        <v/>
      </c>
      <c r="L461" s="12">
        <f>Raw_Data!L461</f>
        <v/>
      </c>
      <c r="M461" s="12">
        <f>Raw_Data!M461</f>
        <v/>
      </c>
      <c r="N461" s="12">
        <f>Raw_Data!N461</f>
        <v/>
      </c>
      <c r="O461">
        <f>Raw_Data!O461</f>
        <v/>
      </c>
      <c r="P461">
        <f>Raw_Data!P461</f>
        <v/>
      </c>
      <c r="Q461">
        <f>Raw_Data!Q461</f>
        <v/>
      </c>
      <c r="R461">
        <f>Raw_Data!R461</f>
        <v/>
      </c>
      <c r="S461">
        <f>Raw_Data!S461</f>
        <v/>
      </c>
      <c r="T461">
        <f>YEAR(B461)</f>
        <v/>
      </c>
      <c r="U461">
        <f>MONTH(B461)</f>
        <v/>
      </c>
      <c r="V461">
        <f>TEXT(B461,"mmm")</f>
        <v/>
      </c>
      <c r="W461" s="15">
        <f>IFERROR(N461/L461,0)</f>
        <v/>
      </c>
      <c r="X461">
        <f>IF(K461=0,"No Discount",IF(K461&lt;=5%,"Low",IF(K461&lt;=15%,"Medium","High")))</f>
        <v/>
      </c>
      <c r="Y461">
        <f>IF(L461&gt;=20000,"High Value",IF(L461&gt;=5000,"Medium Value","Low Value"))</f>
        <v/>
      </c>
      <c r="Z461">
        <f>IF(R461&lt;=3,"Fast",IF(R461&lt;=5,"On Time","Delayed"))</f>
        <v/>
      </c>
    </row>
    <row r="462">
      <c r="A462">
        <f>Raw_Data!A462</f>
        <v/>
      </c>
      <c r="B462" s="11">
        <f>Raw_Data!B462</f>
        <v/>
      </c>
      <c r="C462">
        <f>Raw_Data!C462</f>
        <v/>
      </c>
      <c r="D462">
        <f>Raw_Data!D462</f>
        <v/>
      </c>
      <c r="E462">
        <f>Raw_Data!E462</f>
        <v/>
      </c>
      <c r="F462">
        <f>Raw_Data!F462</f>
        <v/>
      </c>
      <c r="G462">
        <f>Raw_Data!G462</f>
        <v/>
      </c>
      <c r="H462">
        <f>Raw_Data!H462</f>
        <v/>
      </c>
      <c r="I462">
        <f>Raw_Data!I462</f>
        <v/>
      </c>
      <c r="J462" s="12">
        <f>Raw_Data!J462</f>
        <v/>
      </c>
      <c r="K462" s="13">
        <f>Raw_Data!K462</f>
        <v/>
      </c>
      <c r="L462" s="12">
        <f>Raw_Data!L462</f>
        <v/>
      </c>
      <c r="M462" s="12">
        <f>Raw_Data!M462</f>
        <v/>
      </c>
      <c r="N462" s="12">
        <f>Raw_Data!N462</f>
        <v/>
      </c>
      <c r="O462">
        <f>Raw_Data!O462</f>
        <v/>
      </c>
      <c r="P462">
        <f>Raw_Data!P462</f>
        <v/>
      </c>
      <c r="Q462">
        <f>Raw_Data!Q462</f>
        <v/>
      </c>
      <c r="R462">
        <f>Raw_Data!R462</f>
        <v/>
      </c>
      <c r="S462">
        <f>Raw_Data!S462</f>
        <v/>
      </c>
      <c r="T462">
        <f>YEAR(B462)</f>
        <v/>
      </c>
      <c r="U462">
        <f>MONTH(B462)</f>
        <v/>
      </c>
      <c r="V462">
        <f>TEXT(B462,"mmm")</f>
        <v/>
      </c>
      <c r="W462" s="15">
        <f>IFERROR(N462/L462,0)</f>
        <v/>
      </c>
      <c r="X462">
        <f>IF(K462=0,"No Discount",IF(K462&lt;=5%,"Low",IF(K462&lt;=15%,"Medium","High")))</f>
        <v/>
      </c>
      <c r="Y462">
        <f>IF(L462&gt;=20000,"High Value",IF(L462&gt;=5000,"Medium Value","Low Value"))</f>
        <v/>
      </c>
      <c r="Z462">
        <f>IF(R462&lt;=3,"Fast",IF(R462&lt;=5,"On Time","Delayed"))</f>
        <v/>
      </c>
    </row>
    <row r="463">
      <c r="A463">
        <f>Raw_Data!A463</f>
        <v/>
      </c>
      <c r="B463" s="11">
        <f>Raw_Data!B463</f>
        <v/>
      </c>
      <c r="C463">
        <f>Raw_Data!C463</f>
        <v/>
      </c>
      <c r="D463">
        <f>Raw_Data!D463</f>
        <v/>
      </c>
      <c r="E463">
        <f>Raw_Data!E463</f>
        <v/>
      </c>
      <c r="F463">
        <f>Raw_Data!F463</f>
        <v/>
      </c>
      <c r="G463">
        <f>Raw_Data!G463</f>
        <v/>
      </c>
      <c r="H463">
        <f>Raw_Data!H463</f>
        <v/>
      </c>
      <c r="I463">
        <f>Raw_Data!I463</f>
        <v/>
      </c>
      <c r="J463" s="12">
        <f>Raw_Data!J463</f>
        <v/>
      </c>
      <c r="K463" s="13">
        <f>Raw_Data!K463</f>
        <v/>
      </c>
      <c r="L463" s="12">
        <f>Raw_Data!L463</f>
        <v/>
      </c>
      <c r="M463" s="12">
        <f>Raw_Data!M463</f>
        <v/>
      </c>
      <c r="N463" s="12">
        <f>Raw_Data!N463</f>
        <v/>
      </c>
      <c r="O463">
        <f>Raw_Data!O463</f>
        <v/>
      </c>
      <c r="P463">
        <f>Raw_Data!P463</f>
        <v/>
      </c>
      <c r="Q463">
        <f>Raw_Data!Q463</f>
        <v/>
      </c>
      <c r="R463">
        <f>Raw_Data!R463</f>
        <v/>
      </c>
      <c r="S463">
        <f>Raw_Data!S463</f>
        <v/>
      </c>
      <c r="T463">
        <f>YEAR(B463)</f>
        <v/>
      </c>
      <c r="U463">
        <f>MONTH(B463)</f>
        <v/>
      </c>
      <c r="V463">
        <f>TEXT(B463,"mmm")</f>
        <v/>
      </c>
      <c r="W463" s="15">
        <f>IFERROR(N463/L463,0)</f>
        <v/>
      </c>
      <c r="X463">
        <f>IF(K463=0,"No Discount",IF(K463&lt;=5%,"Low",IF(K463&lt;=15%,"Medium","High")))</f>
        <v/>
      </c>
      <c r="Y463">
        <f>IF(L463&gt;=20000,"High Value",IF(L463&gt;=5000,"Medium Value","Low Value"))</f>
        <v/>
      </c>
      <c r="Z463">
        <f>IF(R463&lt;=3,"Fast",IF(R463&lt;=5,"On Time","Delayed"))</f>
        <v/>
      </c>
    </row>
    <row r="464">
      <c r="A464">
        <f>Raw_Data!A464</f>
        <v/>
      </c>
      <c r="B464" s="11">
        <f>Raw_Data!B464</f>
        <v/>
      </c>
      <c r="C464">
        <f>Raw_Data!C464</f>
        <v/>
      </c>
      <c r="D464">
        <f>Raw_Data!D464</f>
        <v/>
      </c>
      <c r="E464">
        <f>Raw_Data!E464</f>
        <v/>
      </c>
      <c r="F464">
        <f>Raw_Data!F464</f>
        <v/>
      </c>
      <c r="G464">
        <f>Raw_Data!G464</f>
        <v/>
      </c>
      <c r="H464">
        <f>Raw_Data!H464</f>
        <v/>
      </c>
      <c r="I464">
        <f>Raw_Data!I464</f>
        <v/>
      </c>
      <c r="J464" s="12">
        <f>Raw_Data!J464</f>
        <v/>
      </c>
      <c r="K464" s="13">
        <f>Raw_Data!K464</f>
        <v/>
      </c>
      <c r="L464" s="12">
        <f>Raw_Data!L464</f>
        <v/>
      </c>
      <c r="M464" s="12">
        <f>Raw_Data!M464</f>
        <v/>
      </c>
      <c r="N464" s="12">
        <f>Raw_Data!N464</f>
        <v/>
      </c>
      <c r="O464">
        <f>Raw_Data!O464</f>
        <v/>
      </c>
      <c r="P464">
        <f>Raw_Data!P464</f>
        <v/>
      </c>
      <c r="Q464">
        <f>Raw_Data!Q464</f>
        <v/>
      </c>
      <c r="R464">
        <f>Raw_Data!R464</f>
        <v/>
      </c>
      <c r="S464">
        <f>Raw_Data!S464</f>
        <v/>
      </c>
      <c r="T464">
        <f>YEAR(B464)</f>
        <v/>
      </c>
      <c r="U464">
        <f>MONTH(B464)</f>
        <v/>
      </c>
      <c r="V464">
        <f>TEXT(B464,"mmm")</f>
        <v/>
      </c>
      <c r="W464" s="15">
        <f>IFERROR(N464/L464,0)</f>
        <v/>
      </c>
      <c r="X464">
        <f>IF(K464=0,"No Discount",IF(K464&lt;=5%,"Low",IF(K464&lt;=15%,"Medium","High")))</f>
        <v/>
      </c>
      <c r="Y464">
        <f>IF(L464&gt;=20000,"High Value",IF(L464&gt;=5000,"Medium Value","Low Value"))</f>
        <v/>
      </c>
      <c r="Z464">
        <f>IF(R464&lt;=3,"Fast",IF(R464&lt;=5,"On Time","Delayed"))</f>
        <v/>
      </c>
    </row>
    <row r="465">
      <c r="A465">
        <f>Raw_Data!A465</f>
        <v/>
      </c>
      <c r="B465" s="11">
        <f>Raw_Data!B465</f>
        <v/>
      </c>
      <c r="C465">
        <f>Raw_Data!C465</f>
        <v/>
      </c>
      <c r="D465">
        <f>Raw_Data!D465</f>
        <v/>
      </c>
      <c r="E465">
        <f>Raw_Data!E465</f>
        <v/>
      </c>
      <c r="F465">
        <f>Raw_Data!F465</f>
        <v/>
      </c>
      <c r="G465">
        <f>Raw_Data!G465</f>
        <v/>
      </c>
      <c r="H465">
        <f>Raw_Data!H465</f>
        <v/>
      </c>
      <c r="I465">
        <f>Raw_Data!I465</f>
        <v/>
      </c>
      <c r="J465" s="12">
        <f>Raw_Data!J465</f>
        <v/>
      </c>
      <c r="K465" s="13">
        <f>Raw_Data!K465</f>
        <v/>
      </c>
      <c r="L465" s="12">
        <f>Raw_Data!L465</f>
        <v/>
      </c>
      <c r="M465" s="12">
        <f>Raw_Data!M465</f>
        <v/>
      </c>
      <c r="N465" s="12">
        <f>Raw_Data!N465</f>
        <v/>
      </c>
      <c r="O465">
        <f>Raw_Data!O465</f>
        <v/>
      </c>
      <c r="P465">
        <f>Raw_Data!P465</f>
        <v/>
      </c>
      <c r="Q465">
        <f>Raw_Data!Q465</f>
        <v/>
      </c>
      <c r="R465">
        <f>Raw_Data!R465</f>
        <v/>
      </c>
      <c r="S465">
        <f>Raw_Data!S465</f>
        <v/>
      </c>
      <c r="T465">
        <f>YEAR(B465)</f>
        <v/>
      </c>
      <c r="U465">
        <f>MONTH(B465)</f>
        <v/>
      </c>
      <c r="V465">
        <f>TEXT(B465,"mmm")</f>
        <v/>
      </c>
      <c r="W465" s="15">
        <f>IFERROR(N465/L465,0)</f>
        <v/>
      </c>
      <c r="X465">
        <f>IF(K465=0,"No Discount",IF(K465&lt;=5%,"Low",IF(K465&lt;=15%,"Medium","High")))</f>
        <v/>
      </c>
      <c r="Y465">
        <f>IF(L465&gt;=20000,"High Value",IF(L465&gt;=5000,"Medium Value","Low Value"))</f>
        <v/>
      </c>
      <c r="Z465">
        <f>IF(R465&lt;=3,"Fast",IF(R465&lt;=5,"On Time","Delayed"))</f>
        <v/>
      </c>
    </row>
    <row r="466">
      <c r="A466">
        <f>Raw_Data!A466</f>
        <v/>
      </c>
      <c r="B466" s="11">
        <f>Raw_Data!B466</f>
        <v/>
      </c>
      <c r="C466">
        <f>Raw_Data!C466</f>
        <v/>
      </c>
      <c r="D466">
        <f>Raw_Data!D466</f>
        <v/>
      </c>
      <c r="E466">
        <f>Raw_Data!E466</f>
        <v/>
      </c>
      <c r="F466">
        <f>Raw_Data!F466</f>
        <v/>
      </c>
      <c r="G466">
        <f>Raw_Data!G466</f>
        <v/>
      </c>
      <c r="H466">
        <f>Raw_Data!H466</f>
        <v/>
      </c>
      <c r="I466">
        <f>Raw_Data!I466</f>
        <v/>
      </c>
      <c r="J466" s="12">
        <f>Raw_Data!J466</f>
        <v/>
      </c>
      <c r="K466" s="13">
        <f>Raw_Data!K466</f>
        <v/>
      </c>
      <c r="L466" s="12">
        <f>Raw_Data!L466</f>
        <v/>
      </c>
      <c r="M466" s="12">
        <f>Raw_Data!M466</f>
        <v/>
      </c>
      <c r="N466" s="12">
        <f>Raw_Data!N466</f>
        <v/>
      </c>
      <c r="O466">
        <f>Raw_Data!O466</f>
        <v/>
      </c>
      <c r="P466">
        <f>Raw_Data!P466</f>
        <v/>
      </c>
      <c r="Q466">
        <f>Raw_Data!Q466</f>
        <v/>
      </c>
      <c r="R466">
        <f>Raw_Data!R466</f>
        <v/>
      </c>
      <c r="S466">
        <f>Raw_Data!S466</f>
        <v/>
      </c>
      <c r="T466">
        <f>YEAR(B466)</f>
        <v/>
      </c>
      <c r="U466">
        <f>MONTH(B466)</f>
        <v/>
      </c>
      <c r="V466">
        <f>TEXT(B466,"mmm")</f>
        <v/>
      </c>
      <c r="W466" s="15">
        <f>IFERROR(N466/L466,0)</f>
        <v/>
      </c>
      <c r="X466">
        <f>IF(K466=0,"No Discount",IF(K466&lt;=5%,"Low",IF(K466&lt;=15%,"Medium","High")))</f>
        <v/>
      </c>
      <c r="Y466">
        <f>IF(L466&gt;=20000,"High Value",IF(L466&gt;=5000,"Medium Value","Low Value"))</f>
        <v/>
      </c>
      <c r="Z466">
        <f>IF(R466&lt;=3,"Fast",IF(R466&lt;=5,"On Time","Delayed"))</f>
        <v/>
      </c>
    </row>
    <row r="467">
      <c r="A467">
        <f>Raw_Data!A467</f>
        <v/>
      </c>
      <c r="B467" s="11">
        <f>Raw_Data!B467</f>
        <v/>
      </c>
      <c r="C467">
        <f>Raw_Data!C467</f>
        <v/>
      </c>
      <c r="D467">
        <f>Raw_Data!D467</f>
        <v/>
      </c>
      <c r="E467">
        <f>Raw_Data!E467</f>
        <v/>
      </c>
      <c r="F467">
        <f>Raw_Data!F467</f>
        <v/>
      </c>
      <c r="G467">
        <f>Raw_Data!G467</f>
        <v/>
      </c>
      <c r="H467">
        <f>Raw_Data!H467</f>
        <v/>
      </c>
      <c r="I467">
        <f>Raw_Data!I467</f>
        <v/>
      </c>
      <c r="J467" s="12">
        <f>Raw_Data!J467</f>
        <v/>
      </c>
      <c r="K467" s="13">
        <f>Raw_Data!K467</f>
        <v/>
      </c>
      <c r="L467" s="12">
        <f>Raw_Data!L467</f>
        <v/>
      </c>
      <c r="M467" s="12">
        <f>Raw_Data!M467</f>
        <v/>
      </c>
      <c r="N467" s="12">
        <f>Raw_Data!N467</f>
        <v/>
      </c>
      <c r="O467">
        <f>Raw_Data!O467</f>
        <v/>
      </c>
      <c r="P467">
        <f>Raw_Data!P467</f>
        <v/>
      </c>
      <c r="Q467">
        <f>Raw_Data!Q467</f>
        <v/>
      </c>
      <c r="R467">
        <f>Raw_Data!R467</f>
        <v/>
      </c>
      <c r="S467">
        <f>Raw_Data!S467</f>
        <v/>
      </c>
      <c r="T467">
        <f>YEAR(B467)</f>
        <v/>
      </c>
      <c r="U467">
        <f>MONTH(B467)</f>
        <v/>
      </c>
      <c r="V467">
        <f>TEXT(B467,"mmm")</f>
        <v/>
      </c>
      <c r="W467" s="15">
        <f>IFERROR(N467/L467,0)</f>
        <v/>
      </c>
      <c r="X467">
        <f>IF(K467=0,"No Discount",IF(K467&lt;=5%,"Low",IF(K467&lt;=15%,"Medium","High")))</f>
        <v/>
      </c>
      <c r="Y467">
        <f>IF(L467&gt;=20000,"High Value",IF(L467&gt;=5000,"Medium Value","Low Value"))</f>
        <v/>
      </c>
      <c r="Z467">
        <f>IF(R467&lt;=3,"Fast",IF(R467&lt;=5,"On Time","Delayed"))</f>
        <v/>
      </c>
    </row>
    <row r="468">
      <c r="A468">
        <f>Raw_Data!A468</f>
        <v/>
      </c>
      <c r="B468" s="11">
        <f>Raw_Data!B468</f>
        <v/>
      </c>
      <c r="C468">
        <f>Raw_Data!C468</f>
        <v/>
      </c>
      <c r="D468">
        <f>Raw_Data!D468</f>
        <v/>
      </c>
      <c r="E468">
        <f>Raw_Data!E468</f>
        <v/>
      </c>
      <c r="F468">
        <f>Raw_Data!F468</f>
        <v/>
      </c>
      <c r="G468">
        <f>Raw_Data!G468</f>
        <v/>
      </c>
      <c r="H468">
        <f>Raw_Data!H468</f>
        <v/>
      </c>
      <c r="I468">
        <f>Raw_Data!I468</f>
        <v/>
      </c>
      <c r="J468" s="12">
        <f>Raw_Data!J468</f>
        <v/>
      </c>
      <c r="K468" s="13">
        <f>Raw_Data!K468</f>
        <v/>
      </c>
      <c r="L468" s="12">
        <f>Raw_Data!L468</f>
        <v/>
      </c>
      <c r="M468" s="12">
        <f>Raw_Data!M468</f>
        <v/>
      </c>
      <c r="N468" s="12">
        <f>Raw_Data!N468</f>
        <v/>
      </c>
      <c r="O468">
        <f>Raw_Data!O468</f>
        <v/>
      </c>
      <c r="P468">
        <f>Raw_Data!P468</f>
        <v/>
      </c>
      <c r="Q468">
        <f>Raw_Data!Q468</f>
        <v/>
      </c>
      <c r="R468">
        <f>Raw_Data!R468</f>
        <v/>
      </c>
      <c r="S468">
        <f>Raw_Data!S468</f>
        <v/>
      </c>
      <c r="T468">
        <f>YEAR(B468)</f>
        <v/>
      </c>
      <c r="U468">
        <f>MONTH(B468)</f>
        <v/>
      </c>
      <c r="V468">
        <f>TEXT(B468,"mmm")</f>
        <v/>
      </c>
      <c r="W468" s="15">
        <f>IFERROR(N468/L468,0)</f>
        <v/>
      </c>
      <c r="X468">
        <f>IF(K468=0,"No Discount",IF(K468&lt;=5%,"Low",IF(K468&lt;=15%,"Medium","High")))</f>
        <v/>
      </c>
      <c r="Y468">
        <f>IF(L468&gt;=20000,"High Value",IF(L468&gt;=5000,"Medium Value","Low Value"))</f>
        <v/>
      </c>
      <c r="Z468">
        <f>IF(R468&lt;=3,"Fast",IF(R468&lt;=5,"On Time","Delayed"))</f>
        <v/>
      </c>
    </row>
    <row r="469">
      <c r="A469">
        <f>Raw_Data!A469</f>
        <v/>
      </c>
      <c r="B469" s="11">
        <f>Raw_Data!B469</f>
        <v/>
      </c>
      <c r="C469">
        <f>Raw_Data!C469</f>
        <v/>
      </c>
      <c r="D469">
        <f>Raw_Data!D469</f>
        <v/>
      </c>
      <c r="E469">
        <f>Raw_Data!E469</f>
        <v/>
      </c>
      <c r="F469">
        <f>Raw_Data!F469</f>
        <v/>
      </c>
      <c r="G469">
        <f>Raw_Data!G469</f>
        <v/>
      </c>
      <c r="H469">
        <f>Raw_Data!H469</f>
        <v/>
      </c>
      <c r="I469">
        <f>Raw_Data!I469</f>
        <v/>
      </c>
      <c r="J469" s="12">
        <f>Raw_Data!J469</f>
        <v/>
      </c>
      <c r="K469" s="13">
        <f>Raw_Data!K469</f>
        <v/>
      </c>
      <c r="L469" s="12">
        <f>Raw_Data!L469</f>
        <v/>
      </c>
      <c r="M469" s="12">
        <f>Raw_Data!M469</f>
        <v/>
      </c>
      <c r="N469" s="12">
        <f>Raw_Data!N469</f>
        <v/>
      </c>
      <c r="O469">
        <f>Raw_Data!O469</f>
        <v/>
      </c>
      <c r="P469">
        <f>Raw_Data!P469</f>
        <v/>
      </c>
      <c r="Q469">
        <f>Raw_Data!Q469</f>
        <v/>
      </c>
      <c r="R469">
        <f>Raw_Data!R469</f>
        <v/>
      </c>
      <c r="S469">
        <f>Raw_Data!S469</f>
        <v/>
      </c>
      <c r="T469">
        <f>YEAR(B469)</f>
        <v/>
      </c>
      <c r="U469">
        <f>MONTH(B469)</f>
        <v/>
      </c>
      <c r="V469">
        <f>TEXT(B469,"mmm")</f>
        <v/>
      </c>
      <c r="W469" s="15">
        <f>IFERROR(N469/L469,0)</f>
        <v/>
      </c>
      <c r="X469">
        <f>IF(K469=0,"No Discount",IF(K469&lt;=5%,"Low",IF(K469&lt;=15%,"Medium","High")))</f>
        <v/>
      </c>
      <c r="Y469">
        <f>IF(L469&gt;=20000,"High Value",IF(L469&gt;=5000,"Medium Value","Low Value"))</f>
        <v/>
      </c>
      <c r="Z469">
        <f>IF(R469&lt;=3,"Fast",IF(R469&lt;=5,"On Time","Delayed"))</f>
        <v/>
      </c>
    </row>
    <row r="470">
      <c r="A470">
        <f>Raw_Data!A470</f>
        <v/>
      </c>
      <c r="B470" s="11">
        <f>Raw_Data!B470</f>
        <v/>
      </c>
      <c r="C470">
        <f>Raw_Data!C470</f>
        <v/>
      </c>
      <c r="D470">
        <f>Raw_Data!D470</f>
        <v/>
      </c>
      <c r="E470">
        <f>Raw_Data!E470</f>
        <v/>
      </c>
      <c r="F470">
        <f>Raw_Data!F470</f>
        <v/>
      </c>
      <c r="G470">
        <f>Raw_Data!G470</f>
        <v/>
      </c>
      <c r="H470">
        <f>Raw_Data!H470</f>
        <v/>
      </c>
      <c r="I470">
        <f>Raw_Data!I470</f>
        <v/>
      </c>
      <c r="J470" s="12">
        <f>Raw_Data!J470</f>
        <v/>
      </c>
      <c r="K470" s="13">
        <f>Raw_Data!K470</f>
        <v/>
      </c>
      <c r="L470" s="12">
        <f>Raw_Data!L470</f>
        <v/>
      </c>
      <c r="M470" s="12">
        <f>Raw_Data!M470</f>
        <v/>
      </c>
      <c r="N470" s="12">
        <f>Raw_Data!N470</f>
        <v/>
      </c>
      <c r="O470">
        <f>Raw_Data!O470</f>
        <v/>
      </c>
      <c r="P470">
        <f>Raw_Data!P470</f>
        <v/>
      </c>
      <c r="Q470">
        <f>Raw_Data!Q470</f>
        <v/>
      </c>
      <c r="R470">
        <f>Raw_Data!R470</f>
        <v/>
      </c>
      <c r="S470">
        <f>Raw_Data!S470</f>
        <v/>
      </c>
      <c r="T470">
        <f>YEAR(B470)</f>
        <v/>
      </c>
      <c r="U470">
        <f>MONTH(B470)</f>
        <v/>
      </c>
      <c r="V470">
        <f>TEXT(B470,"mmm")</f>
        <v/>
      </c>
      <c r="W470" s="15">
        <f>IFERROR(N470/L470,0)</f>
        <v/>
      </c>
      <c r="X470">
        <f>IF(K470=0,"No Discount",IF(K470&lt;=5%,"Low",IF(K470&lt;=15%,"Medium","High")))</f>
        <v/>
      </c>
      <c r="Y470">
        <f>IF(L470&gt;=20000,"High Value",IF(L470&gt;=5000,"Medium Value","Low Value"))</f>
        <v/>
      </c>
      <c r="Z470">
        <f>IF(R470&lt;=3,"Fast",IF(R470&lt;=5,"On Time","Delayed"))</f>
        <v/>
      </c>
    </row>
    <row r="471">
      <c r="A471">
        <f>Raw_Data!A471</f>
        <v/>
      </c>
      <c r="B471" s="11">
        <f>Raw_Data!B471</f>
        <v/>
      </c>
      <c r="C471">
        <f>Raw_Data!C471</f>
        <v/>
      </c>
      <c r="D471">
        <f>Raw_Data!D471</f>
        <v/>
      </c>
      <c r="E471">
        <f>Raw_Data!E471</f>
        <v/>
      </c>
      <c r="F471">
        <f>Raw_Data!F471</f>
        <v/>
      </c>
      <c r="G471">
        <f>Raw_Data!G471</f>
        <v/>
      </c>
      <c r="H471">
        <f>Raw_Data!H471</f>
        <v/>
      </c>
      <c r="I471">
        <f>Raw_Data!I471</f>
        <v/>
      </c>
      <c r="J471" s="12">
        <f>Raw_Data!J471</f>
        <v/>
      </c>
      <c r="K471" s="13">
        <f>Raw_Data!K471</f>
        <v/>
      </c>
      <c r="L471" s="12">
        <f>Raw_Data!L471</f>
        <v/>
      </c>
      <c r="M471" s="12">
        <f>Raw_Data!M471</f>
        <v/>
      </c>
      <c r="N471" s="12">
        <f>Raw_Data!N471</f>
        <v/>
      </c>
      <c r="O471">
        <f>Raw_Data!O471</f>
        <v/>
      </c>
      <c r="P471">
        <f>Raw_Data!P471</f>
        <v/>
      </c>
      <c r="Q471">
        <f>Raw_Data!Q471</f>
        <v/>
      </c>
      <c r="R471">
        <f>Raw_Data!R471</f>
        <v/>
      </c>
      <c r="S471">
        <f>Raw_Data!S471</f>
        <v/>
      </c>
      <c r="T471">
        <f>YEAR(B471)</f>
        <v/>
      </c>
      <c r="U471">
        <f>MONTH(B471)</f>
        <v/>
      </c>
      <c r="V471">
        <f>TEXT(B471,"mmm")</f>
        <v/>
      </c>
      <c r="W471" s="15">
        <f>IFERROR(N471/L471,0)</f>
        <v/>
      </c>
      <c r="X471">
        <f>IF(K471=0,"No Discount",IF(K471&lt;=5%,"Low",IF(K471&lt;=15%,"Medium","High")))</f>
        <v/>
      </c>
      <c r="Y471">
        <f>IF(L471&gt;=20000,"High Value",IF(L471&gt;=5000,"Medium Value","Low Value"))</f>
        <v/>
      </c>
      <c r="Z471">
        <f>IF(R471&lt;=3,"Fast",IF(R471&lt;=5,"On Time","Delayed"))</f>
        <v/>
      </c>
    </row>
    <row r="472">
      <c r="A472">
        <f>Raw_Data!A472</f>
        <v/>
      </c>
      <c r="B472" s="11">
        <f>Raw_Data!B472</f>
        <v/>
      </c>
      <c r="C472">
        <f>Raw_Data!C472</f>
        <v/>
      </c>
      <c r="D472">
        <f>Raw_Data!D472</f>
        <v/>
      </c>
      <c r="E472">
        <f>Raw_Data!E472</f>
        <v/>
      </c>
      <c r="F472">
        <f>Raw_Data!F472</f>
        <v/>
      </c>
      <c r="G472">
        <f>Raw_Data!G472</f>
        <v/>
      </c>
      <c r="H472">
        <f>Raw_Data!H472</f>
        <v/>
      </c>
      <c r="I472">
        <f>Raw_Data!I472</f>
        <v/>
      </c>
      <c r="J472" s="12">
        <f>Raw_Data!J472</f>
        <v/>
      </c>
      <c r="K472" s="13">
        <f>Raw_Data!K472</f>
        <v/>
      </c>
      <c r="L472" s="12">
        <f>Raw_Data!L472</f>
        <v/>
      </c>
      <c r="M472" s="12">
        <f>Raw_Data!M472</f>
        <v/>
      </c>
      <c r="N472" s="12">
        <f>Raw_Data!N472</f>
        <v/>
      </c>
      <c r="O472">
        <f>Raw_Data!O472</f>
        <v/>
      </c>
      <c r="P472">
        <f>Raw_Data!P472</f>
        <v/>
      </c>
      <c r="Q472">
        <f>Raw_Data!Q472</f>
        <v/>
      </c>
      <c r="R472">
        <f>Raw_Data!R472</f>
        <v/>
      </c>
      <c r="S472">
        <f>Raw_Data!S472</f>
        <v/>
      </c>
      <c r="T472">
        <f>YEAR(B472)</f>
        <v/>
      </c>
      <c r="U472">
        <f>MONTH(B472)</f>
        <v/>
      </c>
      <c r="V472">
        <f>TEXT(B472,"mmm")</f>
        <v/>
      </c>
      <c r="W472" s="15">
        <f>IFERROR(N472/L472,0)</f>
        <v/>
      </c>
      <c r="X472">
        <f>IF(K472=0,"No Discount",IF(K472&lt;=5%,"Low",IF(K472&lt;=15%,"Medium","High")))</f>
        <v/>
      </c>
      <c r="Y472">
        <f>IF(L472&gt;=20000,"High Value",IF(L472&gt;=5000,"Medium Value","Low Value"))</f>
        <v/>
      </c>
      <c r="Z472">
        <f>IF(R472&lt;=3,"Fast",IF(R472&lt;=5,"On Time","Delayed"))</f>
        <v/>
      </c>
    </row>
    <row r="473">
      <c r="A473">
        <f>Raw_Data!A473</f>
        <v/>
      </c>
      <c r="B473" s="11">
        <f>Raw_Data!B473</f>
        <v/>
      </c>
      <c r="C473">
        <f>Raw_Data!C473</f>
        <v/>
      </c>
      <c r="D473">
        <f>Raw_Data!D473</f>
        <v/>
      </c>
      <c r="E473">
        <f>Raw_Data!E473</f>
        <v/>
      </c>
      <c r="F473">
        <f>Raw_Data!F473</f>
        <v/>
      </c>
      <c r="G473">
        <f>Raw_Data!G473</f>
        <v/>
      </c>
      <c r="H473">
        <f>Raw_Data!H473</f>
        <v/>
      </c>
      <c r="I473">
        <f>Raw_Data!I473</f>
        <v/>
      </c>
      <c r="J473" s="12">
        <f>Raw_Data!J473</f>
        <v/>
      </c>
      <c r="K473" s="13">
        <f>Raw_Data!K473</f>
        <v/>
      </c>
      <c r="L473" s="12">
        <f>Raw_Data!L473</f>
        <v/>
      </c>
      <c r="M473" s="12">
        <f>Raw_Data!M473</f>
        <v/>
      </c>
      <c r="N473" s="12">
        <f>Raw_Data!N473</f>
        <v/>
      </c>
      <c r="O473">
        <f>Raw_Data!O473</f>
        <v/>
      </c>
      <c r="P473">
        <f>Raw_Data!P473</f>
        <v/>
      </c>
      <c r="Q473">
        <f>Raw_Data!Q473</f>
        <v/>
      </c>
      <c r="R473">
        <f>Raw_Data!R473</f>
        <v/>
      </c>
      <c r="S473">
        <f>Raw_Data!S473</f>
        <v/>
      </c>
      <c r="T473">
        <f>YEAR(B473)</f>
        <v/>
      </c>
      <c r="U473">
        <f>MONTH(B473)</f>
        <v/>
      </c>
      <c r="V473">
        <f>TEXT(B473,"mmm")</f>
        <v/>
      </c>
      <c r="W473" s="15">
        <f>IFERROR(N473/L473,0)</f>
        <v/>
      </c>
      <c r="X473">
        <f>IF(K473=0,"No Discount",IF(K473&lt;=5%,"Low",IF(K473&lt;=15%,"Medium","High")))</f>
        <v/>
      </c>
      <c r="Y473">
        <f>IF(L473&gt;=20000,"High Value",IF(L473&gt;=5000,"Medium Value","Low Value"))</f>
        <v/>
      </c>
      <c r="Z473">
        <f>IF(R473&lt;=3,"Fast",IF(R473&lt;=5,"On Time","Delayed"))</f>
        <v/>
      </c>
    </row>
    <row r="474">
      <c r="A474">
        <f>Raw_Data!A474</f>
        <v/>
      </c>
      <c r="B474" s="11">
        <f>Raw_Data!B474</f>
        <v/>
      </c>
      <c r="C474">
        <f>Raw_Data!C474</f>
        <v/>
      </c>
      <c r="D474">
        <f>Raw_Data!D474</f>
        <v/>
      </c>
      <c r="E474">
        <f>Raw_Data!E474</f>
        <v/>
      </c>
      <c r="F474">
        <f>Raw_Data!F474</f>
        <v/>
      </c>
      <c r="G474">
        <f>Raw_Data!G474</f>
        <v/>
      </c>
      <c r="H474">
        <f>Raw_Data!H474</f>
        <v/>
      </c>
      <c r="I474">
        <f>Raw_Data!I474</f>
        <v/>
      </c>
      <c r="J474" s="12">
        <f>Raw_Data!J474</f>
        <v/>
      </c>
      <c r="K474" s="13">
        <f>Raw_Data!K474</f>
        <v/>
      </c>
      <c r="L474" s="12">
        <f>Raw_Data!L474</f>
        <v/>
      </c>
      <c r="M474" s="12">
        <f>Raw_Data!M474</f>
        <v/>
      </c>
      <c r="N474" s="12">
        <f>Raw_Data!N474</f>
        <v/>
      </c>
      <c r="O474">
        <f>Raw_Data!O474</f>
        <v/>
      </c>
      <c r="P474">
        <f>Raw_Data!P474</f>
        <v/>
      </c>
      <c r="Q474">
        <f>Raw_Data!Q474</f>
        <v/>
      </c>
      <c r="R474">
        <f>Raw_Data!R474</f>
        <v/>
      </c>
      <c r="S474">
        <f>Raw_Data!S474</f>
        <v/>
      </c>
      <c r="T474">
        <f>YEAR(B474)</f>
        <v/>
      </c>
      <c r="U474">
        <f>MONTH(B474)</f>
        <v/>
      </c>
      <c r="V474">
        <f>TEXT(B474,"mmm")</f>
        <v/>
      </c>
      <c r="W474" s="15">
        <f>IFERROR(N474/L474,0)</f>
        <v/>
      </c>
      <c r="X474">
        <f>IF(K474=0,"No Discount",IF(K474&lt;=5%,"Low",IF(K474&lt;=15%,"Medium","High")))</f>
        <v/>
      </c>
      <c r="Y474">
        <f>IF(L474&gt;=20000,"High Value",IF(L474&gt;=5000,"Medium Value","Low Value"))</f>
        <v/>
      </c>
      <c r="Z474">
        <f>IF(R474&lt;=3,"Fast",IF(R474&lt;=5,"On Time","Delayed"))</f>
        <v/>
      </c>
    </row>
    <row r="475">
      <c r="A475">
        <f>Raw_Data!A475</f>
        <v/>
      </c>
      <c r="B475" s="11">
        <f>Raw_Data!B475</f>
        <v/>
      </c>
      <c r="C475">
        <f>Raw_Data!C475</f>
        <v/>
      </c>
      <c r="D475">
        <f>Raw_Data!D475</f>
        <v/>
      </c>
      <c r="E475">
        <f>Raw_Data!E475</f>
        <v/>
      </c>
      <c r="F475">
        <f>Raw_Data!F475</f>
        <v/>
      </c>
      <c r="G475">
        <f>Raw_Data!G475</f>
        <v/>
      </c>
      <c r="H475">
        <f>Raw_Data!H475</f>
        <v/>
      </c>
      <c r="I475">
        <f>Raw_Data!I475</f>
        <v/>
      </c>
      <c r="J475" s="12">
        <f>Raw_Data!J475</f>
        <v/>
      </c>
      <c r="K475" s="13">
        <f>Raw_Data!K475</f>
        <v/>
      </c>
      <c r="L475" s="12">
        <f>Raw_Data!L475</f>
        <v/>
      </c>
      <c r="M475" s="12">
        <f>Raw_Data!M475</f>
        <v/>
      </c>
      <c r="N475" s="12">
        <f>Raw_Data!N475</f>
        <v/>
      </c>
      <c r="O475">
        <f>Raw_Data!O475</f>
        <v/>
      </c>
      <c r="P475">
        <f>Raw_Data!P475</f>
        <v/>
      </c>
      <c r="Q475">
        <f>Raw_Data!Q475</f>
        <v/>
      </c>
      <c r="R475">
        <f>Raw_Data!R475</f>
        <v/>
      </c>
      <c r="S475">
        <f>Raw_Data!S475</f>
        <v/>
      </c>
      <c r="T475">
        <f>YEAR(B475)</f>
        <v/>
      </c>
      <c r="U475">
        <f>MONTH(B475)</f>
        <v/>
      </c>
      <c r="V475">
        <f>TEXT(B475,"mmm")</f>
        <v/>
      </c>
      <c r="W475" s="15">
        <f>IFERROR(N475/L475,0)</f>
        <v/>
      </c>
      <c r="X475">
        <f>IF(K475=0,"No Discount",IF(K475&lt;=5%,"Low",IF(K475&lt;=15%,"Medium","High")))</f>
        <v/>
      </c>
      <c r="Y475">
        <f>IF(L475&gt;=20000,"High Value",IF(L475&gt;=5000,"Medium Value","Low Value"))</f>
        <v/>
      </c>
      <c r="Z475">
        <f>IF(R475&lt;=3,"Fast",IF(R475&lt;=5,"On Time","Delayed"))</f>
        <v/>
      </c>
    </row>
    <row r="476">
      <c r="A476">
        <f>Raw_Data!A476</f>
        <v/>
      </c>
      <c r="B476" s="11">
        <f>Raw_Data!B476</f>
        <v/>
      </c>
      <c r="C476">
        <f>Raw_Data!C476</f>
        <v/>
      </c>
      <c r="D476">
        <f>Raw_Data!D476</f>
        <v/>
      </c>
      <c r="E476">
        <f>Raw_Data!E476</f>
        <v/>
      </c>
      <c r="F476">
        <f>Raw_Data!F476</f>
        <v/>
      </c>
      <c r="G476">
        <f>Raw_Data!G476</f>
        <v/>
      </c>
      <c r="H476">
        <f>Raw_Data!H476</f>
        <v/>
      </c>
      <c r="I476">
        <f>Raw_Data!I476</f>
        <v/>
      </c>
      <c r="J476" s="12">
        <f>Raw_Data!J476</f>
        <v/>
      </c>
      <c r="K476" s="13">
        <f>Raw_Data!K476</f>
        <v/>
      </c>
      <c r="L476" s="12">
        <f>Raw_Data!L476</f>
        <v/>
      </c>
      <c r="M476" s="12">
        <f>Raw_Data!M476</f>
        <v/>
      </c>
      <c r="N476" s="12">
        <f>Raw_Data!N476</f>
        <v/>
      </c>
      <c r="O476">
        <f>Raw_Data!O476</f>
        <v/>
      </c>
      <c r="P476">
        <f>Raw_Data!P476</f>
        <v/>
      </c>
      <c r="Q476">
        <f>Raw_Data!Q476</f>
        <v/>
      </c>
      <c r="R476">
        <f>Raw_Data!R476</f>
        <v/>
      </c>
      <c r="S476">
        <f>Raw_Data!S476</f>
        <v/>
      </c>
      <c r="T476">
        <f>YEAR(B476)</f>
        <v/>
      </c>
      <c r="U476">
        <f>MONTH(B476)</f>
        <v/>
      </c>
      <c r="V476">
        <f>TEXT(B476,"mmm")</f>
        <v/>
      </c>
      <c r="W476" s="15">
        <f>IFERROR(N476/L476,0)</f>
        <v/>
      </c>
      <c r="X476">
        <f>IF(K476=0,"No Discount",IF(K476&lt;=5%,"Low",IF(K476&lt;=15%,"Medium","High")))</f>
        <v/>
      </c>
      <c r="Y476">
        <f>IF(L476&gt;=20000,"High Value",IF(L476&gt;=5000,"Medium Value","Low Value"))</f>
        <v/>
      </c>
      <c r="Z476">
        <f>IF(R476&lt;=3,"Fast",IF(R476&lt;=5,"On Time","Delayed"))</f>
        <v/>
      </c>
    </row>
    <row r="477">
      <c r="A477">
        <f>Raw_Data!A477</f>
        <v/>
      </c>
      <c r="B477" s="11">
        <f>Raw_Data!B477</f>
        <v/>
      </c>
      <c r="C477">
        <f>Raw_Data!C477</f>
        <v/>
      </c>
      <c r="D477">
        <f>Raw_Data!D477</f>
        <v/>
      </c>
      <c r="E477">
        <f>Raw_Data!E477</f>
        <v/>
      </c>
      <c r="F477">
        <f>Raw_Data!F477</f>
        <v/>
      </c>
      <c r="G477">
        <f>Raw_Data!G477</f>
        <v/>
      </c>
      <c r="H477">
        <f>Raw_Data!H477</f>
        <v/>
      </c>
      <c r="I477">
        <f>Raw_Data!I477</f>
        <v/>
      </c>
      <c r="J477" s="12">
        <f>Raw_Data!J477</f>
        <v/>
      </c>
      <c r="K477" s="13">
        <f>Raw_Data!K477</f>
        <v/>
      </c>
      <c r="L477" s="12">
        <f>Raw_Data!L477</f>
        <v/>
      </c>
      <c r="M477" s="12">
        <f>Raw_Data!M477</f>
        <v/>
      </c>
      <c r="N477" s="12">
        <f>Raw_Data!N477</f>
        <v/>
      </c>
      <c r="O477">
        <f>Raw_Data!O477</f>
        <v/>
      </c>
      <c r="P477">
        <f>Raw_Data!P477</f>
        <v/>
      </c>
      <c r="Q477">
        <f>Raw_Data!Q477</f>
        <v/>
      </c>
      <c r="R477">
        <f>Raw_Data!R477</f>
        <v/>
      </c>
      <c r="S477">
        <f>Raw_Data!S477</f>
        <v/>
      </c>
      <c r="T477">
        <f>YEAR(B477)</f>
        <v/>
      </c>
      <c r="U477">
        <f>MONTH(B477)</f>
        <v/>
      </c>
      <c r="V477">
        <f>TEXT(B477,"mmm")</f>
        <v/>
      </c>
      <c r="W477" s="15">
        <f>IFERROR(N477/L477,0)</f>
        <v/>
      </c>
      <c r="X477">
        <f>IF(K477=0,"No Discount",IF(K477&lt;=5%,"Low",IF(K477&lt;=15%,"Medium","High")))</f>
        <v/>
      </c>
      <c r="Y477">
        <f>IF(L477&gt;=20000,"High Value",IF(L477&gt;=5000,"Medium Value","Low Value"))</f>
        <v/>
      </c>
      <c r="Z477">
        <f>IF(R477&lt;=3,"Fast",IF(R477&lt;=5,"On Time","Delayed"))</f>
        <v/>
      </c>
    </row>
    <row r="478">
      <c r="A478">
        <f>Raw_Data!A478</f>
        <v/>
      </c>
      <c r="B478" s="11">
        <f>Raw_Data!B478</f>
        <v/>
      </c>
      <c r="C478">
        <f>Raw_Data!C478</f>
        <v/>
      </c>
      <c r="D478">
        <f>Raw_Data!D478</f>
        <v/>
      </c>
      <c r="E478">
        <f>Raw_Data!E478</f>
        <v/>
      </c>
      <c r="F478">
        <f>Raw_Data!F478</f>
        <v/>
      </c>
      <c r="G478">
        <f>Raw_Data!G478</f>
        <v/>
      </c>
      <c r="H478">
        <f>Raw_Data!H478</f>
        <v/>
      </c>
      <c r="I478">
        <f>Raw_Data!I478</f>
        <v/>
      </c>
      <c r="J478" s="12">
        <f>Raw_Data!J478</f>
        <v/>
      </c>
      <c r="K478" s="13">
        <f>Raw_Data!K478</f>
        <v/>
      </c>
      <c r="L478" s="12">
        <f>Raw_Data!L478</f>
        <v/>
      </c>
      <c r="M478" s="12">
        <f>Raw_Data!M478</f>
        <v/>
      </c>
      <c r="N478" s="12">
        <f>Raw_Data!N478</f>
        <v/>
      </c>
      <c r="O478">
        <f>Raw_Data!O478</f>
        <v/>
      </c>
      <c r="P478">
        <f>Raw_Data!P478</f>
        <v/>
      </c>
      <c r="Q478">
        <f>Raw_Data!Q478</f>
        <v/>
      </c>
      <c r="R478">
        <f>Raw_Data!R478</f>
        <v/>
      </c>
      <c r="S478">
        <f>Raw_Data!S478</f>
        <v/>
      </c>
      <c r="T478">
        <f>YEAR(B478)</f>
        <v/>
      </c>
      <c r="U478">
        <f>MONTH(B478)</f>
        <v/>
      </c>
      <c r="V478">
        <f>TEXT(B478,"mmm")</f>
        <v/>
      </c>
      <c r="W478" s="15">
        <f>IFERROR(N478/L478,0)</f>
        <v/>
      </c>
      <c r="X478">
        <f>IF(K478=0,"No Discount",IF(K478&lt;=5%,"Low",IF(K478&lt;=15%,"Medium","High")))</f>
        <v/>
      </c>
      <c r="Y478">
        <f>IF(L478&gt;=20000,"High Value",IF(L478&gt;=5000,"Medium Value","Low Value"))</f>
        <v/>
      </c>
      <c r="Z478">
        <f>IF(R478&lt;=3,"Fast",IF(R478&lt;=5,"On Time","Delayed"))</f>
        <v/>
      </c>
    </row>
    <row r="479">
      <c r="A479">
        <f>Raw_Data!A479</f>
        <v/>
      </c>
      <c r="B479" s="11">
        <f>Raw_Data!B479</f>
        <v/>
      </c>
      <c r="C479">
        <f>Raw_Data!C479</f>
        <v/>
      </c>
      <c r="D479">
        <f>Raw_Data!D479</f>
        <v/>
      </c>
      <c r="E479">
        <f>Raw_Data!E479</f>
        <v/>
      </c>
      <c r="F479">
        <f>Raw_Data!F479</f>
        <v/>
      </c>
      <c r="G479">
        <f>Raw_Data!G479</f>
        <v/>
      </c>
      <c r="H479">
        <f>Raw_Data!H479</f>
        <v/>
      </c>
      <c r="I479">
        <f>Raw_Data!I479</f>
        <v/>
      </c>
      <c r="J479" s="12">
        <f>Raw_Data!J479</f>
        <v/>
      </c>
      <c r="K479" s="13">
        <f>Raw_Data!K479</f>
        <v/>
      </c>
      <c r="L479" s="12">
        <f>Raw_Data!L479</f>
        <v/>
      </c>
      <c r="M479" s="12">
        <f>Raw_Data!M479</f>
        <v/>
      </c>
      <c r="N479" s="12">
        <f>Raw_Data!N479</f>
        <v/>
      </c>
      <c r="O479">
        <f>Raw_Data!O479</f>
        <v/>
      </c>
      <c r="P479">
        <f>Raw_Data!P479</f>
        <v/>
      </c>
      <c r="Q479">
        <f>Raw_Data!Q479</f>
        <v/>
      </c>
      <c r="R479">
        <f>Raw_Data!R479</f>
        <v/>
      </c>
      <c r="S479">
        <f>Raw_Data!S479</f>
        <v/>
      </c>
      <c r="T479">
        <f>YEAR(B479)</f>
        <v/>
      </c>
      <c r="U479">
        <f>MONTH(B479)</f>
        <v/>
      </c>
      <c r="V479">
        <f>TEXT(B479,"mmm")</f>
        <v/>
      </c>
      <c r="W479" s="15">
        <f>IFERROR(N479/L479,0)</f>
        <v/>
      </c>
      <c r="X479">
        <f>IF(K479=0,"No Discount",IF(K479&lt;=5%,"Low",IF(K479&lt;=15%,"Medium","High")))</f>
        <v/>
      </c>
      <c r="Y479">
        <f>IF(L479&gt;=20000,"High Value",IF(L479&gt;=5000,"Medium Value","Low Value"))</f>
        <v/>
      </c>
      <c r="Z479">
        <f>IF(R479&lt;=3,"Fast",IF(R479&lt;=5,"On Time","Delayed"))</f>
        <v/>
      </c>
    </row>
    <row r="480">
      <c r="A480">
        <f>Raw_Data!A480</f>
        <v/>
      </c>
      <c r="B480" s="11">
        <f>Raw_Data!B480</f>
        <v/>
      </c>
      <c r="C480">
        <f>Raw_Data!C480</f>
        <v/>
      </c>
      <c r="D480">
        <f>Raw_Data!D480</f>
        <v/>
      </c>
      <c r="E480">
        <f>Raw_Data!E480</f>
        <v/>
      </c>
      <c r="F480">
        <f>Raw_Data!F480</f>
        <v/>
      </c>
      <c r="G480">
        <f>Raw_Data!G480</f>
        <v/>
      </c>
      <c r="H480">
        <f>Raw_Data!H480</f>
        <v/>
      </c>
      <c r="I480">
        <f>Raw_Data!I480</f>
        <v/>
      </c>
      <c r="J480" s="12">
        <f>Raw_Data!J480</f>
        <v/>
      </c>
      <c r="K480" s="13">
        <f>Raw_Data!K480</f>
        <v/>
      </c>
      <c r="L480" s="12">
        <f>Raw_Data!L480</f>
        <v/>
      </c>
      <c r="M480" s="12">
        <f>Raw_Data!M480</f>
        <v/>
      </c>
      <c r="N480" s="12">
        <f>Raw_Data!N480</f>
        <v/>
      </c>
      <c r="O480">
        <f>Raw_Data!O480</f>
        <v/>
      </c>
      <c r="P480">
        <f>Raw_Data!P480</f>
        <v/>
      </c>
      <c r="Q480">
        <f>Raw_Data!Q480</f>
        <v/>
      </c>
      <c r="R480">
        <f>Raw_Data!R480</f>
        <v/>
      </c>
      <c r="S480">
        <f>Raw_Data!S480</f>
        <v/>
      </c>
      <c r="T480">
        <f>YEAR(B480)</f>
        <v/>
      </c>
      <c r="U480">
        <f>MONTH(B480)</f>
        <v/>
      </c>
      <c r="V480">
        <f>TEXT(B480,"mmm")</f>
        <v/>
      </c>
      <c r="W480" s="15">
        <f>IFERROR(N480/L480,0)</f>
        <v/>
      </c>
      <c r="X480">
        <f>IF(K480=0,"No Discount",IF(K480&lt;=5%,"Low",IF(K480&lt;=15%,"Medium","High")))</f>
        <v/>
      </c>
      <c r="Y480">
        <f>IF(L480&gt;=20000,"High Value",IF(L480&gt;=5000,"Medium Value","Low Value"))</f>
        <v/>
      </c>
      <c r="Z480">
        <f>IF(R480&lt;=3,"Fast",IF(R480&lt;=5,"On Time","Delayed"))</f>
        <v/>
      </c>
    </row>
    <row r="481">
      <c r="A481">
        <f>Raw_Data!A481</f>
        <v/>
      </c>
      <c r="B481" s="11">
        <f>Raw_Data!B481</f>
        <v/>
      </c>
      <c r="C481">
        <f>Raw_Data!C481</f>
        <v/>
      </c>
      <c r="D481">
        <f>Raw_Data!D481</f>
        <v/>
      </c>
      <c r="E481">
        <f>Raw_Data!E481</f>
        <v/>
      </c>
      <c r="F481">
        <f>Raw_Data!F481</f>
        <v/>
      </c>
      <c r="G481">
        <f>Raw_Data!G481</f>
        <v/>
      </c>
      <c r="H481">
        <f>Raw_Data!H481</f>
        <v/>
      </c>
      <c r="I481">
        <f>Raw_Data!I481</f>
        <v/>
      </c>
      <c r="J481" s="12">
        <f>Raw_Data!J481</f>
        <v/>
      </c>
      <c r="K481" s="13">
        <f>Raw_Data!K481</f>
        <v/>
      </c>
      <c r="L481" s="12">
        <f>Raw_Data!L481</f>
        <v/>
      </c>
      <c r="M481" s="12">
        <f>Raw_Data!M481</f>
        <v/>
      </c>
      <c r="N481" s="12">
        <f>Raw_Data!N481</f>
        <v/>
      </c>
      <c r="O481">
        <f>Raw_Data!O481</f>
        <v/>
      </c>
      <c r="P481">
        <f>Raw_Data!P481</f>
        <v/>
      </c>
      <c r="Q481">
        <f>Raw_Data!Q481</f>
        <v/>
      </c>
      <c r="R481">
        <f>Raw_Data!R481</f>
        <v/>
      </c>
      <c r="S481">
        <f>Raw_Data!S481</f>
        <v/>
      </c>
      <c r="T481">
        <f>YEAR(B481)</f>
        <v/>
      </c>
      <c r="U481">
        <f>MONTH(B481)</f>
        <v/>
      </c>
      <c r="V481">
        <f>TEXT(B481,"mmm")</f>
        <v/>
      </c>
      <c r="W481" s="15">
        <f>IFERROR(N481/L481,0)</f>
        <v/>
      </c>
      <c r="X481">
        <f>IF(K481=0,"No Discount",IF(K481&lt;=5%,"Low",IF(K481&lt;=15%,"Medium","High")))</f>
        <v/>
      </c>
      <c r="Y481">
        <f>IF(L481&gt;=20000,"High Value",IF(L481&gt;=5000,"Medium Value","Low Value"))</f>
        <v/>
      </c>
      <c r="Z481">
        <f>IF(R481&lt;=3,"Fast",IF(R481&lt;=5,"On Time","Delayed"))</f>
        <v/>
      </c>
    </row>
    <row r="482">
      <c r="A482">
        <f>Raw_Data!A482</f>
        <v/>
      </c>
      <c r="B482" s="11">
        <f>Raw_Data!B482</f>
        <v/>
      </c>
      <c r="C482">
        <f>Raw_Data!C482</f>
        <v/>
      </c>
      <c r="D482">
        <f>Raw_Data!D482</f>
        <v/>
      </c>
      <c r="E482">
        <f>Raw_Data!E482</f>
        <v/>
      </c>
      <c r="F482">
        <f>Raw_Data!F482</f>
        <v/>
      </c>
      <c r="G482">
        <f>Raw_Data!G482</f>
        <v/>
      </c>
      <c r="H482">
        <f>Raw_Data!H482</f>
        <v/>
      </c>
      <c r="I482">
        <f>Raw_Data!I482</f>
        <v/>
      </c>
      <c r="J482" s="12">
        <f>Raw_Data!J482</f>
        <v/>
      </c>
      <c r="K482" s="13">
        <f>Raw_Data!K482</f>
        <v/>
      </c>
      <c r="L482" s="12">
        <f>Raw_Data!L482</f>
        <v/>
      </c>
      <c r="M482" s="12">
        <f>Raw_Data!M482</f>
        <v/>
      </c>
      <c r="N482" s="12">
        <f>Raw_Data!N482</f>
        <v/>
      </c>
      <c r="O482">
        <f>Raw_Data!O482</f>
        <v/>
      </c>
      <c r="P482">
        <f>Raw_Data!P482</f>
        <v/>
      </c>
      <c r="Q482">
        <f>Raw_Data!Q482</f>
        <v/>
      </c>
      <c r="R482">
        <f>Raw_Data!R482</f>
        <v/>
      </c>
      <c r="S482">
        <f>Raw_Data!S482</f>
        <v/>
      </c>
      <c r="T482">
        <f>YEAR(B482)</f>
        <v/>
      </c>
      <c r="U482">
        <f>MONTH(B482)</f>
        <v/>
      </c>
      <c r="V482">
        <f>TEXT(B482,"mmm")</f>
        <v/>
      </c>
      <c r="W482" s="15">
        <f>IFERROR(N482/L482,0)</f>
        <v/>
      </c>
      <c r="X482">
        <f>IF(K482=0,"No Discount",IF(K482&lt;=5%,"Low",IF(K482&lt;=15%,"Medium","High")))</f>
        <v/>
      </c>
      <c r="Y482">
        <f>IF(L482&gt;=20000,"High Value",IF(L482&gt;=5000,"Medium Value","Low Value"))</f>
        <v/>
      </c>
      <c r="Z482">
        <f>IF(R482&lt;=3,"Fast",IF(R482&lt;=5,"On Time","Delayed"))</f>
        <v/>
      </c>
    </row>
    <row r="483">
      <c r="A483">
        <f>Raw_Data!A483</f>
        <v/>
      </c>
      <c r="B483" s="11">
        <f>Raw_Data!B483</f>
        <v/>
      </c>
      <c r="C483">
        <f>Raw_Data!C483</f>
        <v/>
      </c>
      <c r="D483">
        <f>Raw_Data!D483</f>
        <v/>
      </c>
      <c r="E483">
        <f>Raw_Data!E483</f>
        <v/>
      </c>
      <c r="F483">
        <f>Raw_Data!F483</f>
        <v/>
      </c>
      <c r="G483">
        <f>Raw_Data!G483</f>
        <v/>
      </c>
      <c r="H483">
        <f>Raw_Data!H483</f>
        <v/>
      </c>
      <c r="I483">
        <f>Raw_Data!I483</f>
        <v/>
      </c>
      <c r="J483" s="12">
        <f>Raw_Data!J483</f>
        <v/>
      </c>
      <c r="K483" s="13">
        <f>Raw_Data!K483</f>
        <v/>
      </c>
      <c r="L483" s="12">
        <f>Raw_Data!L483</f>
        <v/>
      </c>
      <c r="M483" s="12">
        <f>Raw_Data!M483</f>
        <v/>
      </c>
      <c r="N483" s="12">
        <f>Raw_Data!N483</f>
        <v/>
      </c>
      <c r="O483">
        <f>Raw_Data!O483</f>
        <v/>
      </c>
      <c r="P483">
        <f>Raw_Data!P483</f>
        <v/>
      </c>
      <c r="Q483">
        <f>Raw_Data!Q483</f>
        <v/>
      </c>
      <c r="R483">
        <f>Raw_Data!R483</f>
        <v/>
      </c>
      <c r="S483">
        <f>Raw_Data!S483</f>
        <v/>
      </c>
      <c r="T483">
        <f>YEAR(B483)</f>
        <v/>
      </c>
      <c r="U483">
        <f>MONTH(B483)</f>
        <v/>
      </c>
      <c r="V483">
        <f>TEXT(B483,"mmm")</f>
        <v/>
      </c>
      <c r="W483" s="15">
        <f>IFERROR(N483/L483,0)</f>
        <v/>
      </c>
      <c r="X483">
        <f>IF(K483=0,"No Discount",IF(K483&lt;=5%,"Low",IF(K483&lt;=15%,"Medium","High")))</f>
        <v/>
      </c>
      <c r="Y483">
        <f>IF(L483&gt;=20000,"High Value",IF(L483&gt;=5000,"Medium Value","Low Value"))</f>
        <v/>
      </c>
      <c r="Z483">
        <f>IF(R483&lt;=3,"Fast",IF(R483&lt;=5,"On Time","Delayed"))</f>
        <v/>
      </c>
    </row>
    <row r="484">
      <c r="A484">
        <f>Raw_Data!A484</f>
        <v/>
      </c>
      <c r="B484" s="11">
        <f>Raw_Data!B484</f>
        <v/>
      </c>
      <c r="C484">
        <f>Raw_Data!C484</f>
        <v/>
      </c>
      <c r="D484">
        <f>Raw_Data!D484</f>
        <v/>
      </c>
      <c r="E484">
        <f>Raw_Data!E484</f>
        <v/>
      </c>
      <c r="F484">
        <f>Raw_Data!F484</f>
        <v/>
      </c>
      <c r="G484">
        <f>Raw_Data!G484</f>
        <v/>
      </c>
      <c r="H484">
        <f>Raw_Data!H484</f>
        <v/>
      </c>
      <c r="I484">
        <f>Raw_Data!I484</f>
        <v/>
      </c>
      <c r="J484" s="12">
        <f>Raw_Data!J484</f>
        <v/>
      </c>
      <c r="K484" s="13">
        <f>Raw_Data!K484</f>
        <v/>
      </c>
      <c r="L484" s="12">
        <f>Raw_Data!L484</f>
        <v/>
      </c>
      <c r="M484" s="12">
        <f>Raw_Data!M484</f>
        <v/>
      </c>
      <c r="N484" s="12">
        <f>Raw_Data!N484</f>
        <v/>
      </c>
      <c r="O484">
        <f>Raw_Data!O484</f>
        <v/>
      </c>
      <c r="P484">
        <f>Raw_Data!P484</f>
        <v/>
      </c>
      <c r="Q484">
        <f>Raw_Data!Q484</f>
        <v/>
      </c>
      <c r="R484">
        <f>Raw_Data!R484</f>
        <v/>
      </c>
      <c r="S484">
        <f>Raw_Data!S484</f>
        <v/>
      </c>
      <c r="T484">
        <f>YEAR(B484)</f>
        <v/>
      </c>
      <c r="U484">
        <f>MONTH(B484)</f>
        <v/>
      </c>
      <c r="V484">
        <f>TEXT(B484,"mmm")</f>
        <v/>
      </c>
      <c r="W484" s="15">
        <f>IFERROR(N484/L484,0)</f>
        <v/>
      </c>
      <c r="X484">
        <f>IF(K484=0,"No Discount",IF(K484&lt;=5%,"Low",IF(K484&lt;=15%,"Medium","High")))</f>
        <v/>
      </c>
      <c r="Y484">
        <f>IF(L484&gt;=20000,"High Value",IF(L484&gt;=5000,"Medium Value","Low Value"))</f>
        <v/>
      </c>
      <c r="Z484">
        <f>IF(R484&lt;=3,"Fast",IF(R484&lt;=5,"On Time","Delayed"))</f>
        <v/>
      </c>
    </row>
    <row r="485">
      <c r="A485">
        <f>Raw_Data!A485</f>
        <v/>
      </c>
      <c r="B485" s="11">
        <f>Raw_Data!B485</f>
        <v/>
      </c>
      <c r="C485">
        <f>Raw_Data!C485</f>
        <v/>
      </c>
      <c r="D485">
        <f>Raw_Data!D485</f>
        <v/>
      </c>
      <c r="E485">
        <f>Raw_Data!E485</f>
        <v/>
      </c>
      <c r="F485">
        <f>Raw_Data!F485</f>
        <v/>
      </c>
      <c r="G485">
        <f>Raw_Data!G485</f>
        <v/>
      </c>
      <c r="H485">
        <f>Raw_Data!H485</f>
        <v/>
      </c>
      <c r="I485">
        <f>Raw_Data!I485</f>
        <v/>
      </c>
      <c r="J485" s="12">
        <f>Raw_Data!J485</f>
        <v/>
      </c>
      <c r="K485" s="13">
        <f>Raw_Data!K485</f>
        <v/>
      </c>
      <c r="L485" s="12">
        <f>Raw_Data!L485</f>
        <v/>
      </c>
      <c r="M485" s="12">
        <f>Raw_Data!M485</f>
        <v/>
      </c>
      <c r="N485" s="12">
        <f>Raw_Data!N485</f>
        <v/>
      </c>
      <c r="O485">
        <f>Raw_Data!O485</f>
        <v/>
      </c>
      <c r="P485">
        <f>Raw_Data!P485</f>
        <v/>
      </c>
      <c r="Q485">
        <f>Raw_Data!Q485</f>
        <v/>
      </c>
      <c r="R485">
        <f>Raw_Data!R485</f>
        <v/>
      </c>
      <c r="S485">
        <f>Raw_Data!S485</f>
        <v/>
      </c>
      <c r="T485">
        <f>YEAR(B485)</f>
        <v/>
      </c>
      <c r="U485">
        <f>MONTH(B485)</f>
        <v/>
      </c>
      <c r="V485">
        <f>TEXT(B485,"mmm")</f>
        <v/>
      </c>
      <c r="W485" s="15">
        <f>IFERROR(N485/L485,0)</f>
        <v/>
      </c>
      <c r="X485">
        <f>IF(K485=0,"No Discount",IF(K485&lt;=5%,"Low",IF(K485&lt;=15%,"Medium","High")))</f>
        <v/>
      </c>
      <c r="Y485">
        <f>IF(L485&gt;=20000,"High Value",IF(L485&gt;=5000,"Medium Value","Low Value"))</f>
        <v/>
      </c>
      <c r="Z485">
        <f>IF(R485&lt;=3,"Fast",IF(R485&lt;=5,"On Time","Delayed"))</f>
        <v/>
      </c>
    </row>
    <row r="486">
      <c r="A486">
        <f>Raw_Data!A486</f>
        <v/>
      </c>
      <c r="B486" s="11">
        <f>Raw_Data!B486</f>
        <v/>
      </c>
      <c r="C486">
        <f>Raw_Data!C486</f>
        <v/>
      </c>
      <c r="D486">
        <f>Raw_Data!D486</f>
        <v/>
      </c>
      <c r="E486">
        <f>Raw_Data!E486</f>
        <v/>
      </c>
      <c r="F486">
        <f>Raw_Data!F486</f>
        <v/>
      </c>
      <c r="G486">
        <f>Raw_Data!G486</f>
        <v/>
      </c>
      <c r="H486">
        <f>Raw_Data!H486</f>
        <v/>
      </c>
      <c r="I486">
        <f>Raw_Data!I486</f>
        <v/>
      </c>
      <c r="J486" s="12">
        <f>Raw_Data!J486</f>
        <v/>
      </c>
      <c r="K486" s="13">
        <f>Raw_Data!K486</f>
        <v/>
      </c>
      <c r="L486" s="12">
        <f>Raw_Data!L486</f>
        <v/>
      </c>
      <c r="M486" s="12">
        <f>Raw_Data!M486</f>
        <v/>
      </c>
      <c r="N486" s="12">
        <f>Raw_Data!N486</f>
        <v/>
      </c>
      <c r="O486">
        <f>Raw_Data!O486</f>
        <v/>
      </c>
      <c r="P486">
        <f>Raw_Data!P486</f>
        <v/>
      </c>
      <c r="Q486">
        <f>Raw_Data!Q486</f>
        <v/>
      </c>
      <c r="R486">
        <f>Raw_Data!R486</f>
        <v/>
      </c>
      <c r="S486">
        <f>Raw_Data!S486</f>
        <v/>
      </c>
      <c r="T486">
        <f>YEAR(B486)</f>
        <v/>
      </c>
      <c r="U486">
        <f>MONTH(B486)</f>
        <v/>
      </c>
      <c r="V486">
        <f>TEXT(B486,"mmm")</f>
        <v/>
      </c>
      <c r="W486" s="15">
        <f>IFERROR(N486/L486,0)</f>
        <v/>
      </c>
      <c r="X486">
        <f>IF(K486=0,"No Discount",IF(K486&lt;=5%,"Low",IF(K486&lt;=15%,"Medium","High")))</f>
        <v/>
      </c>
      <c r="Y486">
        <f>IF(L486&gt;=20000,"High Value",IF(L486&gt;=5000,"Medium Value","Low Value"))</f>
        <v/>
      </c>
      <c r="Z486">
        <f>IF(R486&lt;=3,"Fast",IF(R486&lt;=5,"On Time","Delayed"))</f>
        <v/>
      </c>
    </row>
    <row r="487">
      <c r="A487">
        <f>Raw_Data!A487</f>
        <v/>
      </c>
      <c r="B487" s="11">
        <f>Raw_Data!B487</f>
        <v/>
      </c>
      <c r="C487">
        <f>Raw_Data!C487</f>
        <v/>
      </c>
      <c r="D487">
        <f>Raw_Data!D487</f>
        <v/>
      </c>
      <c r="E487">
        <f>Raw_Data!E487</f>
        <v/>
      </c>
      <c r="F487">
        <f>Raw_Data!F487</f>
        <v/>
      </c>
      <c r="G487">
        <f>Raw_Data!G487</f>
        <v/>
      </c>
      <c r="H487">
        <f>Raw_Data!H487</f>
        <v/>
      </c>
      <c r="I487">
        <f>Raw_Data!I487</f>
        <v/>
      </c>
      <c r="J487" s="12">
        <f>Raw_Data!J487</f>
        <v/>
      </c>
      <c r="K487" s="13">
        <f>Raw_Data!K487</f>
        <v/>
      </c>
      <c r="L487" s="12">
        <f>Raw_Data!L487</f>
        <v/>
      </c>
      <c r="M487" s="12">
        <f>Raw_Data!M487</f>
        <v/>
      </c>
      <c r="N487" s="12">
        <f>Raw_Data!N487</f>
        <v/>
      </c>
      <c r="O487">
        <f>Raw_Data!O487</f>
        <v/>
      </c>
      <c r="P487">
        <f>Raw_Data!P487</f>
        <v/>
      </c>
      <c r="Q487">
        <f>Raw_Data!Q487</f>
        <v/>
      </c>
      <c r="R487">
        <f>Raw_Data!R487</f>
        <v/>
      </c>
      <c r="S487">
        <f>Raw_Data!S487</f>
        <v/>
      </c>
      <c r="T487">
        <f>YEAR(B487)</f>
        <v/>
      </c>
      <c r="U487">
        <f>MONTH(B487)</f>
        <v/>
      </c>
      <c r="V487">
        <f>TEXT(B487,"mmm")</f>
        <v/>
      </c>
      <c r="W487" s="15">
        <f>IFERROR(N487/L487,0)</f>
        <v/>
      </c>
      <c r="X487">
        <f>IF(K487=0,"No Discount",IF(K487&lt;=5%,"Low",IF(K487&lt;=15%,"Medium","High")))</f>
        <v/>
      </c>
      <c r="Y487">
        <f>IF(L487&gt;=20000,"High Value",IF(L487&gt;=5000,"Medium Value","Low Value"))</f>
        <v/>
      </c>
      <c r="Z487">
        <f>IF(R487&lt;=3,"Fast",IF(R487&lt;=5,"On Time","Delayed"))</f>
        <v/>
      </c>
    </row>
    <row r="488">
      <c r="A488">
        <f>Raw_Data!A488</f>
        <v/>
      </c>
      <c r="B488" s="11">
        <f>Raw_Data!B488</f>
        <v/>
      </c>
      <c r="C488">
        <f>Raw_Data!C488</f>
        <v/>
      </c>
      <c r="D488">
        <f>Raw_Data!D488</f>
        <v/>
      </c>
      <c r="E488">
        <f>Raw_Data!E488</f>
        <v/>
      </c>
      <c r="F488">
        <f>Raw_Data!F488</f>
        <v/>
      </c>
      <c r="G488">
        <f>Raw_Data!G488</f>
        <v/>
      </c>
      <c r="H488">
        <f>Raw_Data!H488</f>
        <v/>
      </c>
      <c r="I488">
        <f>Raw_Data!I488</f>
        <v/>
      </c>
      <c r="J488" s="12">
        <f>Raw_Data!J488</f>
        <v/>
      </c>
      <c r="K488" s="13">
        <f>Raw_Data!K488</f>
        <v/>
      </c>
      <c r="L488" s="12">
        <f>Raw_Data!L488</f>
        <v/>
      </c>
      <c r="M488" s="12">
        <f>Raw_Data!M488</f>
        <v/>
      </c>
      <c r="N488" s="12">
        <f>Raw_Data!N488</f>
        <v/>
      </c>
      <c r="O488">
        <f>Raw_Data!O488</f>
        <v/>
      </c>
      <c r="P488">
        <f>Raw_Data!P488</f>
        <v/>
      </c>
      <c r="Q488">
        <f>Raw_Data!Q488</f>
        <v/>
      </c>
      <c r="R488">
        <f>Raw_Data!R488</f>
        <v/>
      </c>
      <c r="S488">
        <f>Raw_Data!S488</f>
        <v/>
      </c>
      <c r="T488">
        <f>YEAR(B488)</f>
        <v/>
      </c>
      <c r="U488">
        <f>MONTH(B488)</f>
        <v/>
      </c>
      <c r="V488">
        <f>TEXT(B488,"mmm")</f>
        <v/>
      </c>
      <c r="W488" s="15">
        <f>IFERROR(N488/L488,0)</f>
        <v/>
      </c>
      <c r="X488">
        <f>IF(K488=0,"No Discount",IF(K488&lt;=5%,"Low",IF(K488&lt;=15%,"Medium","High")))</f>
        <v/>
      </c>
      <c r="Y488">
        <f>IF(L488&gt;=20000,"High Value",IF(L488&gt;=5000,"Medium Value","Low Value"))</f>
        <v/>
      </c>
      <c r="Z488">
        <f>IF(R488&lt;=3,"Fast",IF(R488&lt;=5,"On Time","Delayed"))</f>
        <v/>
      </c>
    </row>
    <row r="489">
      <c r="A489">
        <f>Raw_Data!A489</f>
        <v/>
      </c>
      <c r="B489" s="11">
        <f>Raw_Data!B489</f>
        <v/>
      </c>
      <c r="C489">
        <f>Raw_Data!C489</f>
        <v/>
      </c>
      <c r="D489">
        <f>Raw_Data!D489</f>
        <v/>
      </c>
      <c r="E489">
        <f>Raw_Data!E489</f>
        <v/>
      </c>
      <c r="F489">
        <f>Raw_Data!F489</f>
        <v/>
      </c>
      <c r="G489">
        <f>Raw_Data!G489</f>
        <v/>
      </c>
      <c r="H489">
        <f>Raw_Data!H489</f>
        <v/>
      </c>
      <c r="I489">
        <f>Raw_Data!I489</f>
        <v/>
      </c>
      <c r="J489" s="12">
        <f>Raw_Data!J489</f>
        <v/>
      </c>
      <c r="K489" s="13">
        <f>Raw_Data!K489</f>
        <v/>
      </c>
      <c r="L489" s="12">
        <f>Raw_Data!L489</f>
        <v/>
      </c>
      <c r="M489" s="12">
        <f>Raw_Data!M489</f>
        <v/>
      </c>
      <c r="N489" s="12">
        <f>Raw_Data!N489</f>
        <v/>
      </c>
      <c r="O489">
        <f>Raw_Data!O489</f>
        <v/>
      </c>
      <c r="P489">
        <f>Raw_Data!P489</f>
        <v/>
      </c>
      <c r="Q489">
        <f>Raw_Data!Q489</f>
        <v/>
      </c>
      <c r="R489">
        <f>Raw_Data!R489</f>
        <v/>
      </c>
      <c r="S489">
        <f>Raw_Data!S489</f>
        <v/>
      </c>
      <c r="T489">
        <f>YEAR(B489)</f>
        <v/>
      </c>
      <c r="U489">
        <f>MONTH(B489)</f>
        <v/>
      </c>
      <c r="V489">
        <f>TEXT(B489,"mmm")</f>
        <v/>
      </c>
      <c r="W489" s="15">
        <f>IFERROR(N489/L489,0)</f>
        <v/>
      </c>
      <c r="X489">
        <f>IF(K489=0,"No Discount",IF(K489&lt;=5%,"Low",IF(K489&lt;=15%,"Medium","High")))</f>
        <v/>
      </c>
      <c r="Y489">
        <f>IF(L489&gt;=20000,"High Value",IF(L489&gt;=5000,"Medium Value","Low Value"))</f>
        <v/>
      </c>
      <c r="Z489">
        <f>IF(R489&lt;=3,"Fast",IF(R489&lt;=5,"On Time","Delayed"))</f>
        <v/>
      </c>
    </row>
    <row r="490">
      <c r="A490">
        <f>Raw_Data!A490</f>
        <v/>
      </c>
      <c r="B490" s="11">
        <f>Raw_Data!B490</f>
        <v/>
      </c>
      <c r="C490">
        <f>Raw_Data!C490</f>
        <v/>
      </c>
      <c r="D490">
        <f>Raw_Data!D490</f>
        <v/>
      </c>
      <c r="E490">
        <f>Raw_Data!E490</f>
        <v/>
      </c>
      <c r="F490">
        <f>Raw_Data!F490</f>
        <v/>
      </c>
      <c r="G490">
        <f>Raw_Data!G490</f>
        <v/>
      </c>
      <c r="H490">
        <f>Raw_Data!H490</f>
        <v/>
      </c>
      <c r="I490">
        <f>Raw_Data!I490</f>
        <v/>
      </c>
      <c r="J490" s="12">
        <f>Raw_Data!J490</f>
        <v/>
      </c>
      <c r="K490" s="13">
        <f>Raw_Data!K490</f>
        <v/>
      </c>
      <c r="L490" s="12">
        <f>Raw_Data!L490</f>
        <v/>
      </c>
      <c r="M490" s="12">
        <f>Raw_Data!M490</f>
        <v/>
      </c>
      <c r="N490" s="12">
        <f>Raw_Data!N490</f>
        <v/>
      </c>
      <c r="O490">
        <f>Raw_Data!O490</f>
        <v/>
      </c>
      <c r="P490">
        <f>Raw_Data!P490</f>
        <v/>
      </c>
      <c r="Q490">
        <f>Raw_Data!Q490</f>
        <v/>
      </c>
      <c r="R490">
        <f>Raw_Data!R490</f>
        <v/>
      </c>
      <c r="S490">
        <f>Raw_Data!S490</f>
        <v/>
      </c>
      <c r="T490">
        <f>YEAR(B490)</f>
        <v/>
      </c>
      <c r="U490">
        <f>MONTH(B490)</f>
        <v/>
      </c>
      <c r="V490">
        <f>TEXT(B490,"mmm")</f>
        <v/>
      </c>
      <c r="W490" s="15">
        <f>IFERROR(N490/L490,0)</f>
        <v/>
      </c>
      <c r="X490">
        <f>IF(K490=0,"No Discount",IF(K490&lt;=5%,"Low",IF(K490&lt;=15%,"Medium","High")))</f>
        <v/>
      </c>
      <c r="Y490">
        <f>IF(L490&gt;=20000,"High Value",IF(L490&gt;=5000,"Medium Value","Low Value"))</f>
        <v/>
      </c>
      <c r="Z490">
        <f>IF(R490&lt;=3,"Fast",IF(R490&lt;=5,"On Time","Delayed"))</f>
        <v/>
      </c>
    </row>
    <row r="491">
      <c r="A491">
        <f>Raw_Data!A491</f>
        <v/>
      </c>
      <c r="B491" s="11">
        <f>Raw_Data!B491</f>
        <v/>
      </c>
      <c r="C491">
        <f>Raw_Data!C491</f>
        <v/>
      </c>
      <c r="D491">
        <f>Raw_Data!D491</f>
        <v/>
      </c>
      <c r="E491">
        <f>Raw_Data!E491</f>
        <v/>
      </c>
      <c r="F491">
        <f>Raw_Data!F491</f>
        <v/>
      </c>
      <c r="G491">
        <f>Raw_Data!G491</f>
        <v/>
      </c>
      <c r="H491">
        <f>Raw_Data!H491</f>
        <v/>
      </c>
      <c r="I491">
        <f>Raw_Data!I491</f>
        <v/>
      </c>
      <c r="J491" s="12">
        <f>Raw_Data!J491</f>
        <v/>
      </c>
      <c r="K491" s="13">
        <f>Raw_Data!K491</f>
        <v/>
      </c>
      <c r="L491" s="12">
        <f>Raw_Data!L491</f>
        <v/>
      </c>
      <c r="M491" s="12">
        <f>Raw_Data!M491</f>
        <v/>
      </c>
      <c r="N491" s="12">
        <f>Raw_Data!N491</f>
        <v/>
      </c>
      <c r="O491">
        <f>Raw_Data!O491</f>
        <v/>
      </c>
      <c r="P491">
        <f>Raw_Data!P491</f>
        <v/>
      </c>
      <c r="Q491">
        <f>Raw_Data!Q491</f>
        <v/>
      </c>
      <c r="R491">
        <f>Raw_Data!R491</f>
        <v/>
      </c>
      <c r="S491">
        <f>Raw_Data!S491</f>
        <v/>
      </c>
      <c r="T491">
        <f>YEAR(B491)</f>
        <v/>
      </c>
      <c r="U491">
        <f>MONTH(B491)</f>
        <v/>
      </c>
      <c r="V491">
        <f>TEXT(B491,"mmm")</f>
        <v/>
      </c>
      <c r="W491" s="15">
        <f>IFERROR(N491/L491,0)</f>
        <v/>
      </c>
      <c r="X491">
        <f>IF(K491=0,"No Discount",IF(K491&lt;=5%,"Low",IF(K491&lt;=15%,"Medium","High")))</f>
        <v/>
      </c>
      <c r="Y491">
        <f>IF(L491&gt;=20000,"High Value",IF(L491&gt;=5000,"Medium Value","Low Value"))</f>
        <v/>
      </c>
      <c r="Z491">
        <f>IF(R491&lt;=3,"Fast",IF(R491&lt;=5,"On Time","Delayed"))</f>
        <v/>
      </c>
    </row>
    <row r="492">
      <c r="A492">
        <f>Raw_Data!A492</f>
        <v/>
      </c>
      <c r="B492" s="11">
        <f>Raw_Data!B492</f>
        <v/>
      </c>
      <c r="C492">
        <f>Raw_Data!C492</f>
        <v/>
      </c>
      <c r="D492">
        <f>Raw_Data!D492</f>
        <v/>
      </c>
      <c r="E492">
        <f>Raw_Data!E492</f>
        <v/>
      </c>
      <c r="F492">
        <f>Raw_Data!F492</f>
        <v/>
      </c>
      <c r="G492">
        <f>Raw_Data!G492</f>
        <v/>
      </c>
      <c r="H492">
        <f>Raw_Data!H492</f>
        <v/>
      </c>
      <c r="I492">
        <f>Raw_Data!I492</f>
        <v/>
      </c>
      <c r="J492" s="12">
        <f>Raw_Data!J492</f>
        <v/>
      </c>
      <c r="K492" s="13">
        <f>Raw_Data!K492</f>
        <v/>
      </c>
      <c r="L492" s="12">
        <f>Raw_Data!L492</f>
        <v/>
      </c>
      <c r="M492" s="12">
        <f>Raw_Data!M492</f>
        <v/>
      </c>
      <c r="N492" s="12">
        <f>Raw_Data!N492</f>
        <v/>
      </c>
      <c r="O492">
        <f>Raw_Data!O492</f>
        <v/>
      </c>
      <c r="P492">
        <f>Raw_Data!P492</f>
        <v/>
      </c>
      <c r="Q492">
        <f>Raw_Data!Q492</f>
        <v/>
      </c>
      <c r="R492">
        <f>Raw_Data!R492</f>
        <v/>
      </c>
      <c r="S492">
        <f>Raw_Data!S492</f>
        <v/>
      </c>
      <c r="T492">
        <f>YEAR(B492)</f>
        <v/>
      </c>
      <c r="U492">
        <f>MONTH(B492)</f>
        <v/>
      </c>
      <c r="V492">
        <f>TEXT(B492,"mmm")</f>
        <v/>
      </c>
      <c r="W492" s="15">
        <f>IFERROR(N492/L492,0)</f>
        <v/>
      </c>
      <c r="X492">
        <f>IF(K492=0,"No Discount",IF(K492&lt;=5%,"Low",IF(K492&lt;=15%,"Medium","High")))</f>
        <v/>
      </c>
      <c r="Y492">
        <f>IF(L492&gt;=20000,"High Value",IF(L492&gt;=5000,"Medium Value","Low Value"))</f>
        <v/>
      </c>
      <c r="Z492">
        <f>IF(R492&lt;=3,"Fast",IF(R492&lt;=5,"On Time","Delayed"))</f>
        <v/>
      </c>
    </row>
    <row r="493">
      <c r="A493">
        <f>Raw_Data!A493</f>
        <v/>
      </c>
      <c r="B493" s="11">
        <f>Raw_Data!B493</f>
        <v/>
      </c>
      <c r="C493">
        <f>Raw_Data!C493</f>
        <v/>
      </c>
      <c r="D493">
        <f>Raw_Data!D493</f>
        <v/>
      </c>
      <c r="E493">
        <f>Raw_Data!E493</f>
        <v/>
      </c>
      <c r="F493">
        <f>Raw_Data!F493</f>
        <v/>
      </c>
      <c r="G493">
        <f>Raw_Data!G493</f>
        <v/>
      </c>
      <c r="H493">
        <f>Raw_Data!H493</f>
        <v/>
      </c>
      <c r="I493">
        <f>Raw_Data!I493</f>
        <v/>
      </c>
      <c r="J493" s="12">
        <f>Raw_Data!J493</f>
        <v/>
      </c>
      <c r="K493" s="13">
        <f>Raw_Data!K493</f>
        <v/>
      </c>
      <c r="L493" s="12">
        <f>Raw_Data!L493</f>
        <v/>
      </c>
      <c r="M493" s="12">
        <f>Raw_Data!M493</f>
        <v/>
      </c>
      <c r="N493" s="12">
        <f>Raw_Data!N493</f>
        <v/>
      </c>
      <c r="O493">
        <f>Raw_Data!O493</f>
        <v/>
      </c>
      <c r="P493">
        <f>Raw_Data!P493</f>
        <v/>
      </c>
      <c r="Q493">
        <f>Raw_Data!Q493</f>
        <v/>
      </c>
      <c r="R493">
        <f>Raw_Data!R493</f>
        <v/>
      </c>
      <c r="S493">
        <f>Raw_Data!S493</f>
        <v/>
      </c>
      <c r="T493">
        <f>YEAR(B493)</f>
        <v/>
      </c>
      <c r="U493">
        <f>MONTH(B493)</f>
        <v/>
      </c>
      <c r="V493">
        <f>TEXT(B493,"mmm")</f>
        <v/>
      </c>
      <c r="W493" s="15">
        <f>IFERROR(N493/L493,0)</f>
        <v/>
      </c>
      <c r="X493">
        <f>IF(K493=0,"No Discount",IF(K493&lt;=5%,"Low",IF(K493&lt;=15%,"Medium","High")))</f>
        <v/>
      </c>
      <c r="Y493">
        <f>IF(L493&gt;=20000,"High Value",IF(L493&gt;=5000,"Medium Value","Low Value"))</f>
        <v/>
      </c>
      <c r="Z493">
        <f>IF(R493&lt;=3,"Fast",IF(R493&lt;=5,"On Time","Delayed"))</f>
        <v/>
      </c>
    </row>
    <row r="494">
      <c r="A494">
        <f>Raw_Data!A494</f>
        <v/>
      </c>
      <c r="B494" s="11">
        <f>Raw_Data!B494</f>
        <v/>
      </c>
      <c r="C494">
        <f>Raw_Data!C494</f>
        <v/>
      </c>
      <c r="D494">
        <f>Raw_Data!D494</f>
        <v/>
      </c>
      <c r="E494">
        <f>Raw_Data!E494</f>
        <v/>
      </c>
      <c r="F494">
        <f>Raw_Data!F494</f>
        <v/>
      </c>
      <c r="G494">
        <f>Raw_Data!G494</f>
        <v/>
      </c>
      <c r="H494">
        <f>Raw_Data!H494</f>
        <v/>
      </c>
      <c r="I494">
        <f>Raw_Data!I494</f>
        <v/>
      </c>
      <c r="J494" s="12">
        <f>Raw_Data!J494</f>
        <v/>
      </c>
      <c r="K494" s="13">
        <f>Raw_Data!K494</f>
        <v/>
      </c>
      <c r="L494" s="12">
        <f>Raw_Data!L494</f>
        <v/>
      </c>
      <c r="M494" s="12">
        <f>Raw_Data!M494</f>
        <v/>
      </c>
      <c r="N494" s="12">
        <f>Raw_Data!N494</f>
        <v/>
      </c>
      <c r="O494">
        <f>Raw_Data!O494</f>
        <v/>
      </c>
      <c r="P494">
        <f>Raw_Data!P494</f>
        <v/>
      </c>
      <c r="Q494">
        <f>Raw_Data!Q494</f>
        <v/>
      </c>
      <c r="R494">
        <f>Raw_Data!R494</f>
        <v/>
      </c>
      <c r="S494">
        <f>Raw_Data!S494</f>
        <v/>
      </c>
      <c r="T494">
        <f>YEAR(B494)</f>
        <v/>
      </c>
      <c r="U494">
        <f>MONTH(B494)</f>
        <v/>
      </c>
      <c r="V494">
        <f>TEXT(B494,"mmm")</f>
        <v/>
      </c>
      <c r="W494" s="15">
        <f>IFERROR(N494/L494,0)</f>
        <v/>
      </c>
      <c r="X494">
        <f>IF(K494=0,"No Discount",IF(K494&lt;=5%,"Low",IF(K494&lt;=15%,"Medium","High")))</f>
        <v/>
      </c>
      <c r="Y494">
        <f>IF(L494&gt;=20000,"High Value",IF(L494&gt;=5000,"Medium Value","Low Value"))</f>
        <v/>
      </c>
      <c r="Z494">
        <f>IF(R494&lt;=3,"Fast",IF(R494&lt;=5,"On Time","Delayed"))</f>
        <v/>
      </c>
    </row>
    <row r="495">
      <c r="A495">
        <f>Raw_Data!A495</f>
        <v/>
      </c>
      <c r="B495" s="11">
        <f>Raw_Data!B495</f>
        <v/>
      </c>
      <c r="C495">
        <f>Raw_Data!C495</f>
        <v/>
      </c>
      <c r="D495">
        <f>Raw_Data!D495</f>
        <v/>
      </c>
      <c r="E495">
        <f>Raw_Data!E495</f>
        <v/>
      </c>
      <c r="F495">
        <f>Raw_Data!F495</f>
        <v/>
      </c>
      <c r="G495">
        <f>Raw_Data!G495</f>
        <v/>
      </c>
      <c r="H495">
        <f>Raw_Data!H495</f>
        <v/>
      </c>
      <c r="I495">
        <f>Raw_Data!I495</f>
        <v/>
      </c>
      <c r="J495" s="12">
        <f>Raw_Data!J495</f>
        <v/>
      </c>
      <c r="K495" s="13">
        <f>Raw_Data!K495</f>
        <v/>
      </c>
      <c r="L495" s="12">
        <f>Raw_Data!L495</f>
        <v/>
      </c>
      <c r="M495" s="12">
        <f>Raw_Data!M495</f>
        <v/>
      </c>
      <c r="N495" s="12">
        <f>Raw_Data!N495</f>
        <v/>
      </c>
      <c r="O495">
        <f>Raw_Data!O495</f>
        <v/>
      </c>
      <c r="P495">
        <f>Raw_Data!P495</f>
        <v/>
      </c>
      <c r="Q495">
        <f>Raw_Data!Q495</f>
        <v/>
      </c>
      <c r="R495">
        <f>Raw_Data!R495</f>
        <v/>
      </c>
      <c r="S495">
        <f>Raw_Data!S495</f>
        <v/>
      </c>
      <c r="T495">
        <f>YEAR(B495)</f>
        <v/>
      </c>
      <c r="U495">
        <f>MONTH(B495)</f>
        <v/>
      </c>
      <c r="V495">
        <f>TEXT(B495,"mmm")</f>
        <v/>
      </c>
      <c r="W495" s="15">
        <f>IFERROR(N495/L495,0)</f>
        <v/>
      </c>
      <c r="X495">
        <f>IF(K495=0,"No Discount",IF(K495&lt;=5%,"Low",IF(K495&lt;=15%,"Medium","High")))</f>
        <v/>
      </c>
      <c r="Y495">
        <f>IF(L495&gt;=20000,"High Value",IF(L495&gt;=5000,"Medium Value","Low Value"))</f>
        <v/>
      </c>
      <c r="Z495">
        <f>IF(R495&lt;=3,"Fast",IF(R495&lt;=5,"On Time","Delayed"))</f>
        <v/>
      </c>
    </row>
    <row r="496">
      <c r="A496">
        <f>Raw_Data!A496</f>
        <v/>
      </c>
      <c r="B496" s="11">
        <f>Raw_Data!B496</f>
        <v/>
      </c>
      <c r="C496">
        <f>Raw_Data!C496</f>
        <v/>
      </c>
      <c r="D496">
        <f>Raw_Data!D496</f>
        <v/>
      </c>
      <c r="E496">
        <f>Raw_Data!E496</f>
        <v/>
      </c>
      <c r="F496">
        <f>Raw_Data!F496</f>
        <v/>
      </c>
      <c r="G496">
        <f>Raw_Data!G496</f>
        <v/>
      </c>
      <c r="H496">
        <f>Raw_Data!H496</f>
        <v/>
      </c>
      <c r="I496">
        <f>Raw_Data!I496</f>
        <v/>
      </c>
      <c r="J496" s="12">
        <f>Raw_Data!J496</f>
        <v/>
      </c>
      <c r="K496" s="13">
        <f>Raw_Data!K496</f>
        <v/>
      </c>
      <c r="L496" s="12">
        <f>Raw_Data!L496</f>
        <v/>
      </c>
      <c r="M496" s="12">
        <f>Raw_Data!M496</f>
        <v/>
      </c>
      <c r="N496" s="12">
        <f>Raw_Data!N496</f>
        <v/>
      </c>
      <c r="O496">
        <f>Raw_Data!O496</f>
        <v/>
      </c>
      <c r="P496">
        <f>Raw_Data!P496</f>
        <v/>
      </c>
      <c r="Q496">
        <f>Raw_Data!Q496</f>
        <v/>
      </c>
      <c r="R496">
        <f>Raw_Data!R496</f>
        <v/>
      </c>
      <c r="S496">
        <f>Raw_Data!S496</f>
        <v/>
      </c>
      <c r="T496">
        <f>YEAR(B496)</f>
        <v/>
      </c>
      <c r="U496">
        <f>MONTH(B496)</f>
        <v/>
      </c>
      <c r="V496">
        <f>TEXT(B496,"mmm")</f>
        <v/>
      </c>
      <c r="W496" s="15">
        <f>IFERROR(N496/L496,0)</f>
        <v/>
      </c>
      <c r="X496">
        <f>IF(K496=0,"No Discount",IF(K496&lt;=5%,"Low",IF(K496&lt;=15%,"Medium","High")))</f>
        <v/>
      </c>
      <c r="Y496">
        <f>IF(L496&gt;=20000,"High Value",IF(L496&gt;=5000,"Medium Value","Low Value"))</f>
        <v/>
      </c>
      <c r="Z496">
        <f>IF(R496&lt;=3,"Fast",IF(R496&lt;=5,"On Time","Delayed"))</f>
        <v/>
      </c>
    </row>
    <row r="497">
      <c r="A497">
        <f>Raw_Data!A497</f>
        <v/>
      </c>
      <c r="B497" s="11">
        <f>Raw_Data!B497</f>
        <v/>
      </c>
      <c r="C497">
        <f>Raw_Data!C497</f>
        <v/>
      </c>
      <c r="D497">
        <f>Raw_Data!D497</f>
        <v/>
      </c>
      <c r="E497">
        <f>Raw_Data!E497</f>
        <v/>
      </c>
      <c r="F497">
        <f>Raw_Data!F497</f>
        <v/>
      </c>
      <c r="G497">
        <f>Raw_Data!G497</f>
        <v/>
      </c>
      <c r="H497">
        <f>Raw_Data!H497</f>
        <v/>
      </c>
      <c r="I497">
        <f>Raw_Data!I497</f>
        <v/>
      </c>
      <c r="J497" s="12">
        <f>Raw_Data!J497</f>
        <v/>
      </c>
      <c r="K497" s="13">
        <f>Raw_Data!K497</f>
        <v/>
      </c>
      <c r="L497" s="12">
        <f>Raw_Data!L497</f>
        <v/>
      </c>
      <c r="M497" s="12">
        <f>Raw_Data!M497</f>
        <v/>
      </c>
      <c r="N497" s="12">
        <f>Raw_Data!N497</f>
        <v/>
      </c>
      <c r="O497">
        <f>Raw_Data!O497</f>
        <v/>
      </c>
      <c r="P497">
        <f>Raw_Data!P497</f>
        <v/>
      </c>
      <c r="Q497">
        <f>Raw_Data!Q497</f>
        <v/>
      </c>
      <c r="R497">
        <f>Raw_Data!R497</f>
        <v/>
      </c>
      <c r="S497">
        <f>Raw_Data!S497</f>
        <v/>
      </c>
      <c r="T497">
        <f>YEAR(B497)</f>
        <v/>
      </c>
      <c r="U497">
        <f>MONTH(B497)</f>
        <v/>
      </c>
      <c r="V497">
        <f>TEXT(B497,"mmm")</f>
        <v/>
      </c>
      <c r="W497" s="15">
        <f>IFERROR(N497/L497,0)</f>
        <v/>
      </c>
      <c r="X497">
        <f>IF(K497=0,"No Discount",IF(K497&lt;=5%,"Low",IF(K497&lt;=15%,"Medium","High")))</f>
        <v/>
      </c>
      <c r="Y497">
        <f>IF(L497&gt;=20000,"High Value",IF(L497&gt;=5000,"Medium Value","Low Value"))</f>
        <v/>
      </c>
      <c r="Z497">
        <f>IF(R497&lt;=3,"Fast",IF(R497&lt;=5,"On Time","Delayed"))</f>
        <v/>
      </c>
    </row>
    <row r="498">
      <c r="A498">
        <f>Raw_Data!A498</f>
        <v/>
      </c>
      <c r="B498" s="11">
        <f>Raw_Data!B498</f>
        <v/>
      </c>
      <c r="C498">
        <f>Raw_Data!C498</f>
        <v/>
      </c>
      <c r="D498">
        <f>Raw_Data!D498</f>
        <v/>
      </c>
      <c r="E498">
        <f>Raw_Data!E498</f>
        <v/>
      </c>
      <c r="F498">
        <f>Raw_Data!F498</f>
        <v/>
      </c>
      <c r="G498">
        <f>Raw_Data!G498</f>
        <v/>
      </c>
      <c r="H498">
        <f>Raw_Data!H498</f>
        <v/>
      </c>
      <c r="I498">
        <f>Raw_Data!I498</f>
        <v/>
      </c>
      <c r="J498" s="12">
        <f>Raw_Data!J498</f>
        <v/>
      </c>
      <c r="K498" s="13">
        <f>Raw_Data!K498</f>
        <v/>
      </c>
      <c r="L498" s="12">
        <f>Raw_Data!L498</f>
        <v/>
      </c>
      <c r="M498" s="12">
        <f>Raw_Data!M498</f>
        <v/>
      </c>
      <c r="N498" s="12">
        <f>Raw_Data!N498</f>
        <v/>
      </c>
      <c r="O498">
        <f>Raw_Data!O498</f>
        <v/>
      </c>
      <c r="P498">
        <f>Raw_Data!P498</f>
        <v/>
      </c>
      <c r="Q498">
        <f>Raw_Data!Q498</f>
        <v/>
      </c>
      <c r="R498">
        <f>Raw_Data!R498</f>
        <v/>
      </c>
      <c r="S498">
        <f>Raw_Data!S498</f>
        <v/>
      </c>
      <c r="T498">
        <f>YEAR(B498)</f>
        <v/>
      </c>
      <c r="U498">
        <f>MONTH(B498)</f>
        <v/>
      </c>
      <c r="V498">
        <f>TEXT(B498,"mmm")</f>
        <v/>
      </c>
      <c r="W498" s="15">
        <f>IFERROR(N498/L498,0)</f>
        <v/>
      </c>
      <c r="X498">
        <f>IF(K498=0,"No Discount",IF(K498&lt;=5%,"Low",IF(K498&lt;=15%,"Medium","High")))</f>
        <v/>
      </c>
      <c r="Y498">
        <f>IF(L498&gt;=20000,"High Value",IF(L498&gt;=5000,"Medium Value","Low Value"))</f>
        <v/>
      </c>
      <c r="Z498">
        <f>IF(R498&lt;=3,"Fast",IF(R498&lt;=5,"On Time","Delayed"))</f>
        <v/>
      </c>
    </row>
    <row r="499">
      <c r="A499">
        <f>Raw_Data!A499</f>
        <v/>
      </c>
      <c r="B499" s="11">
        <f>Raw_Data!B499</f>
        <v/>
      </c>
      <c r="C499">
        <f>Raw_Data!C499</f>
        <v/>
      </c>
      <c r="D499">
        <f>Raw_Data!D499</f>
        <v/>
      </c>
      <c r="E499">
        <f>Raw_Data!E499</f>
        <v/>
      </c>
      <c r="F499">
        <f>Raw_Data!F499</f>
        <v/>
      </c>
      <c r="G499">
        <f>Raw_Data!G499</f>
        <v/>
      </c>
      <c r="H499">
        <f>Raw_Data!H499</f>
        <v/>
      </c>
      <c r="I499">
        <f>Raw_Data!I499</f>
        <v/>
      </c>
      <c r="J499" s="12">
        <f>Raw_Data!J499</f>
        <v/>
      </c>
      <c r="K499" s="13">
        <f>Raw_Data!K499</f>
        <v/>
      </c>
      <c r="L499" s="12">
        <f>Raw_Data!L499</f>
        <v/>
      </c>
      <c r="M499" s="12">
        <f>Raw_Data!M499</f>
        <v/>
      </c>
      <c r="N499" s="12">
        <f>Raw_Data!N499</f>
        <v/>
      </c>
      <c r="O499">
        <f>Raw_Data!O499</f>
        <v/>
      </c>
      <c r="P499">
        <f>Raw_Data!P499</f>
        <v/>
      </c>
      <c r="Q499">
        <f>Raw_Data!Q499</f>
        <v/>
      </c>
      <c r="R499">
        <f>Raw_Data!R499</f>
        <v/>
      </c>
      <c r="S499">
        <f>Raw_Data!S499</f>
        <v/>
      </c>
      <c r="T499">
        <f>YEAR(B499)</f>
        <v/>
      </c>
      <c r="U499">
        <f>MONTH(B499)</f>
        <v/>
      </c>
      <c r="V499">
        <f>TEXT(B499,"mmm")</f>
        <v/>
      </c>
      <c r="W499" s="15">
        <f>IFERROR(N499/L499,0)</f>
        <v/>
      </c>
      <c r="X499">
        <f>IF(K499=0,"No Discount",IF(K499&lt;=5%,"Low",IF(K499&lt;=15%,"Medium","High")))</f>
        <v/>
      </c>
      <c r="Y499">
        <f>IF(L499&gt;=20000,"High Value",IF(L499&gt;=5000,"Medium Value","Low Value"))</f>
        <v/>
      </c>
      <c r="Z499">
        <f>IF(R499&lt;=3,"Fast",IF(R499&lt;=5,"On Time","Delayed"))</f>
        <v/>
      </c>
    </row>
    <row r="500">
      <c r="A500">
        <f>Raw_Data!A500</f>
        <v/>
      </c>
      <c r="B500" s="11">
        <f>Raw_Data!B500</f>
        <v/>
      </c>
      <c r="C500">
        <f>Raw_Data!C500</f>
        <v/>
      </c>
      <c r="D500">
        <f>Raw_Data!D500</f>
        <v/>
      </c>
      <c r="E500">
        <f>Raw_Data!E500</f>
        <v/>
      </c>
      <c r="F500">
        <f>Raw_Data!F500</f>
        <v/>
      </c>
      <c r="G500">
        <f>Raw_Data!G500</f>
        <v/>
      </c>
      <c r="H500">
        <f>Raw_Data!H500</f>
        <v/>
      </c>
      <c r="I500">
        <f>Raw_Data!I500</f>
        <v/>
      </c>
      <c r="J500" s="12">
        <f>Raw_Data!J500</f>
        <v/>
      </c>
      <c r="K500" s="13">
        <f>Raw_Data!K500</f>
        <v/>
      </c>
      <c r="L500" s="12">
        <f>Raw_Data!L500</f>
        <v/>
      </c>
      <c r="M500" s="12">
        <f>Raw_Data!M500</f>
        <v/>
      </c>
      <c r="N500" s="12">
        <f>Raw_Data!N500</f>
        <v/>
      </c>
      <c r="O500">
        <f>Raw_Data!O500</f>
        <v/>
      </c>
      <c r="P500">
        <f>Raw_Data!P500</f>
        <v/>
      </c>
      <c r="Q500">
        <f>Raw_Data!Q500</f>
        <v/>
      </c>
      <c r="R500">
        <f>Raw_Data!R500</f>
        <v/>
      </c>
      <c r="S500">
        <f>Raw_Data!S500</f>
        <v/>
      </c>
      <c r="T500">
        <f>YEAR(B500)</f>
        <v/>
      </c>
      <c r="U500">
        <f>MONTH(B500)</f>
        <v/>
      </c>
      <c r="V500">
        <f>TEXT(B500,"mmm")</f>
        <v/>
      </c>
      <c r="W500" s="15">
        <f>IFERROR(N500/L500,0)</f>
        <v/>
      </c>
      <c r="X500">
        <f>IF(K500=0,"No Discount",IF(K500&lt;=5%,"Low",IF(K500&lt;=15%,"Medium","High")))</f>
        <v/>
      </c>
      <c r="Y500">
        <f>IF(L500&gt;=20000,"High Value",IF(L500&gt;=5000,"Medium Value","Low Value"))</f>
        <v/>
      </c>
      <c r="Z500">
        <f>IF(R500&lt;=3,"Fast",IF(R500&lt;=5,"On Time","Delayed"))</f>
        <v/>
      </c>
    </row>
    <row r="501">
      <c r="A501">
        <f>Raw_Data!A501</f>
        <v/>
      </c>
      <c r="B501" s="11">
        <f>Raw_Data!B501</f>
        <v/>
      </c>
      <c r="C501">
        <f>Raw_Data!C501</f>
        <v/>
      </c>
      <c r="D501">
        <f>Raw_Data!D501</f>
        <v/>
      </c>
      <c r="E501">
        <f>Raw_Data!E501</f>
        <v/>
      </c>
      <c r="F501">
        <f>Raw_Data!F501</f>
        <v/>
      </c>
      <c r="G501">
        <f>Raw_Data!G501</f>
        <v/>
      </c>
      <c r="H501">
        <f>Raw_Data!H501</f>
        <v/>
      </c>
      <c r="I501">
        <f>Raw_Data!I501</f>
        <v/>
      </c>
      <c r="J501" s="12">
        <f>Raw_Data!J501</f>
        <v/>
      </c>
      <c r="K501" s="13">
        <f>Raw_Data!K501</f>
        <v/>
      </c>
      <c r="L501" s="12">
        <f>Raw_Data!L501</f>
        <v/>
      </c>
      <c r="M501" s="12">
        <f>Raw_Data!M501</f>
        <v/>
      </c>
      <c r="N501" s="12">
        <f>Raw_Data!N501</f>
        <v/>
      </c>
      <c r="O501">
        <f>Raw_Data!O501</f>
        <v/>
      </c>
      <c r="P501">
        <f>Raw_Data!P501</f>
        <v/>
      </c>
      <c r="Q501">
        <f>Raw_Data!Q501</f>
        <v/>
      </c>
      <c r="R501">
        <f>Raw_Data!R501</f>
        <v/>
      </c>
      <c r="S501">
        <f>Raw_Data!S501</f>
        <v/>
      </c>
      <c r="T501">
        <f>YEAR(B501)</f>
        <v/>
      </c>
      <c r="U501">
        <f>MONTH(B501)</f>
        <v/>
      </c>
      <c r="V501">
        <f>TEXT(B501,"mmm")</f>
        <v/>
      </c>
      <c r="W501" s="15">
        <f>IFERROR(N501/L501,0)</f>
        <v/>
      </c>
      <c r="X501">
        <f>IF(K501=0,"No Discount",IF(K501&lt;=5%,"Low",IF(K501&lt;=15%,"Medium","High")))</f>
        <v/>
      </c>
      <c r="Y501">
        <f>IF(L501&gt;=20000,"High Value",IF(L501&gt;=5000,"Medium Value","Low Value"))</f>
        <v/>
      </c>
      <c r="Z501">
        <f>IF(R501&lt;=3,"Fast",IF(R501&lt;=5,"On Time","Delayed"))</f>
        <v/>
      </c>
    </row>
    <row r="502">
      <c r="A502">
        <f>Raw_Data!A502</f>
        <v/>
      </c>
      <c r="B502" s="11">
        <f>Raw_Data!B502</f>
        <v/>
      </c>
      <c r="C502">
        <f>Raw_Data!C502</f>
        <v/>
      </c>
      <c r="D502">
        <f>Raw_Data!D502</f>
        <v/>
      </c>
      <c r="E502">
        <f>Raw_Data!E502</f>
        <v/>
      </c>
      <c r="F502">
        <f>Raw_Data!F502</f>
        <v/>
      </c>
      <c r="G502">
        <f>Raw_Data!G502</f>
        <v/>
      </c>
      <c r="H502">
        <f>Raw_Data!H502</f>
        <v/>
      </c>
      <c r="I502">
        <f>Raw_Data!I502</f>
        <v/>
      </c>
      <c r="J502" s="12">
        <f>Raw_Data!J502</f>
        <v/>
      </c>
      <c r="K502" s="13">
        <f>Raw_Data!K502</f>
        <v/>
      </c>
      <c r="L502" s="12">
        <f>Raw_Data!L502</f>
        <v/>
      </c>
      <c r="M502" s="12">
        <f>Raw_Data!M502</f>
        <v/>
      </c>
      <c r="N502" s="12">
        <f>Raw_Data!N502</f>
        <v/>
      </c>
      <c r="O502">
        <f>Raw_Data!O502</f>
        <v/>
      </c>
      <c r="P502">
        <f>Raw_Data!P502</f>
        <v/>
      </c>
      <c r="Q502">
        <f>Raw_Data!Q502</f>
        <v/>
      </c>
      <c r="R502">
        <f>Raw_Data!R502</f>
        <v/>
      </c>
      <c r="S502">
        <f>Raw_Data!S502</f>
        <v/>
      </c>
      <c r="T502">
        <f>YEAR(B502)</f>
        <v/>
      </c>
      <c r="U502">
        <f>MONTH(B502)</f>
        <v/>
      </c>
      <c r="V502">
        <f>TEXT(B502,"mmm")</f>
        <v/>
      </c>
      <c r="W502" s="15">
        <f>IFERROR(N502/L502,0)</f>
        <v/>
      </c>
      <c r="X502">
        <f>IF(K502=0,"No Discount",IF(K502&lt;=5%,"Low",IF(K502&lt;=15%,"Medium","High")))</f>
        <v/>
      </c>
      <c r="Y502">
        <f>IF(L502&gt;=20000,"High Value",IF(L502&gt;=5000,"Medium Value","Low Value"))</f>
        <v/>
      </c>
      <c r="Z502">
        <f>IF(R502&lt;=3,"Fast",IF(R502&lt;=5,"On Time","Delayed"))</f>
        <v/>
      </c>
    </row>
    <row r="503">
      <c r="A503">
        <f>Raw_Data!A503</f>
        <v/>
      </c>
      <c r="B503" s="11">
        <f>Raw_Data!B503</f>
        <v/>
      </c>
      <c r="C503">
        <f>Raw_Data!C503</f>
        <v/>
      </c>
      <c r="D503">
        <f>Raw_Data!D503</f>
        <v/>
      </c>
      <c r="E503">
        <f>Raw_Data!E503</f>
        <v/>
      </c>
      <c r="F503">
        <f>Raw_Data!F503</f>
        <v/>
      </c>
      <c r="G503">
        <f>Raw_Data!G503</f>
        <v/>
      </c>
      <c r="H503">
        <f>Raw_Data!H503</f>
        <v/>
      </c>
      <c r="I503">
        <f>Raw_Data!I503</f>
        <v/>
      </c>
      <c r="J503" s="12">
        <f>Raw_Data!J503</f>
        <v/>
      </c>
      <c r="K503" s="13">
        <f>Raw_Data!K503</f>
        <v/>
      </c>
      <c r="L503" s="12">
        <f>Raw_Data!L503</f>
        <v/>
      </c>
      <c r="M503" s="12">
        <f>Raw_Data!M503</f>
        <v/>
      </c>
      <c r="N503" s="12">
        <f>Raw_Data!N503</f>
        <v/>
      </c>
      <c r="O503">
        <f>Raw_Data!O503</f>
        <v/>
      </c>
      <c r="P503">
        <f>Raw_Data!P503</f>
        <v/>
      </c>
      <c r="Q503">
        <f>Raw_Data!Q503</f>
        <v/>
      </c>
      <c r="R503">
        <f>Raw_Data!R503</f>
        <v/>
      </c>
      <c r="S503">
        <f>Raw_Data!S503</f>
        <v/>
      </c>
      <c r="T503">
        <f>YEAR(B503)</f>
        <v/>
      </c>
      <c r="U503">
        <f>MONTH(B503)</f>
        <v/>
      </c>
      <c r="V503">
        <f>TEXT(B503,"mmm")</f>
        <v/>
      </c>
      <c r="W503" s="15">
        <f>IFERROR(N503/L503,0)</f>
        <v/>
      </c>
      <c r="X503">
        <f>IF(K503=0,"No Discount",IF(K503&lt;=5%,"Low",IF(K503&lt;=15%,"Medium","High")))</f>
        <v/>
      </c>
      <c r="Y503">
        <f>IF(L503&gt;=20000,"High Value",IF(L503&gt;=5000,"Medium Value","Low Value"))</f>
        <v/>
      </c>
      <c r="Z503">
        <f>IF(R503&lt;=3,"Fast",IF(R503&lt;=5,"On Time","Delayed"))</f>
        <v/>
      </c>
    </row>
    <row r="504">
      <c r="A504">
        <f>Raw_Data!A504</f>
        <v/>
      </c>
      <c r="B504" s="11">
        <f>Raw_Data!B504</f>
        <v/>
      </c>
      <c r="C504">
        <f>Raw_Data!C504</f>
        <v/>
      </c>
      <c r="D504">
        <f>Raw_Data!D504</f>
        <v/>
      </c>
      <c r="E504">
        <f>Raw_Data!E504</f>
        <v/>
      </c>
      <c r="F504">
        <f>Raw_Data!F504</f>
        <v/>
      </c>
      <c r="G504">
        <f>Raw_Data!G504</f>
        <v/>
      </c>
      <c r="H504">
        <f>Raw_Data!H504</f>
        <v/>
      </c>
      <c r="I504">
        <f>Raw_Data!I504</f>
        <v/>
      </c>
      <c r="J504" s="12">
        <f>Raw_Data!J504</f>
        <v/>
      </c>
      <c r="K504" s="13">
        <f>Raw_Data!K504</f>
        <v/>
      </c>
      <c r="L504" s="12">
        <f>Raw_Data!L504</f>
        <v/>
      </c>
      <c r="M504" s="12">
        <f>Raw_Data!M504</f>
        <v/>
      </c>
      <c r="N504" s="12">
        <f>Raw_Data!N504</f>
        <v/>
      </c>
      <c r="O504">
        <f>Raw_Data!O504</f>
        <v/>
      </c>
      <c r="P504">
        <f>Raw_Data!P504</f>
        <v/>
      </c>
      <c r="Q504">
        <f>Raw_Data!Q504</f>
        <v/>
      </c>
      <c r="R504">
        <f>Raw_Data!R504</f>
        <v/>
      </c>
      <c r="S504">
        <f>Raw_Data!S504</f>
        <v/>
      </c>
      <c r="T504">
        <f>YEAR(B504)</f>
        <v/>
      </c>
      <c r="U504">
        <f>MONTH(B504)</f>
        <v/>
      </c>
      <c r="V504">
        <f>TEXT(B504,"mmm")</f>
        <v/>
      </c>
      <c r="W504" s="15">
        <f>IFERROR(N504/L504,0)</f>
        <v/>
      </c>
      <c r="X504">
        <f>IF(K504=0,"No Discount",IF(K504&lt;=5%,"Low",IF(K504&lt;=15%,"Medium","High")))</f>
        <v/>
      </c>
      <c r="Y504">
        <f>IF(L504&gt;=20000,"High Value",IF(L504&gt;=5000,"Medium Value","Low Value"))</f>
        <v/>
      </c>
      <c r="Z504">
        <f>IF(R504&lt;=3,"Fast",IF(R504&lt;=5,"On Time","Delayed"))</f>
        <v/>
      </c>
    </row>
    <row r="505">
      <c r="A505">
        <f>Raw_Data!A505</f>
        <v/>
      </c>
      <c r="B505" s="11">
        <f>Raw_Data!B505</f>
        <v/>
      </c>
      <c r="C505">
        <f>Raw_Data!C505</f>
        <v/>
      </c>
      <c r="D505">
        <f>Raw_Data!D505</f>
        <v/>
      </c>
      <c r="E505">
        <f>Raw_Data!E505</f>
        <v/>
      </c>
      <c r="F505">
        <f>Raw_Data!F505</f>
        <v/>
      </c>
      <c r="G505">
        <f>Raw_Data!G505</f>
        <v/>
      </c>
      <c r="H505">
        <f>Raw_Data!H505</f>
        <v/>
      </c>
      <c r="I505">
        <f>Raw_Data!I505</f>
        <v/>
      </c>
      <c r="J505" s="12">
        <f>Raw_Data!J505</f>
        <v/>
      </c>
      <c r="K505" s="13">
        <f>Raw_Data!K505</f>
        <v/>
      </c>
      <c r="L505" s="12">
        <f>Raw_Data!L505</f>
        <v/>
      </c>
      <c r="M505" s="12">
        <f>Raw_Data!M505</f>
        <v/>
      </c>
      <c r="N505" s="12">
        <f>Raw_Data!N505</f>
        <v/>
      </c>
      <c r="O505">
        <f>Raw_Data!O505</f>
        <v/>
      </c>
      <c r="P505">
        <f>Raw_Data!P505</f>
        <v/>
      </c>
      <c r="Q505">
        <f>Raw_Data!Q505</f>
        <v/>
      </c>
      <c r="R505">
        <f>Raw_Data!R505</f>
        <v/>
      </c>
      <c r="S505">
        <f>Raw_Data!S505</f>
        <v/>
      </c>
      <c r="T505">
        <f>YEAR(B505)</f>
        <v/>
      </c>
      <c r="U505">
        <f>MONTH(B505)</f>
        <v/>
      </c>
      <c r="V505">
        <f>TEXT(B505,"mmm")</f>
        <v/>
      </c>
      <c r="W505" s="15">
        <f>IFERROR(N505/L505,0)</f>
        <v/>
      </c>
      <c r="X505">
        <f>IF(K505=0,"No Discount",IF(K505&lt;=5%,"Low",IF(K505&lt;=15%,"Medium","High")))</f>
        <v/>
      </c>
      <c r="Y505">
        <f>IF(L505&gt;=20000,"High Value",IF(L505&gt;=5000,"Medium Value","Low Value"))</f>
        <v/>
      </c>
      <c r="Z505">
        <f>IF(R505&lt;=3,"Fast",IF(R505&lt;=5,"On Time","Delayed"))</f>
        <v/>
      </c>
    </row>
    <row r="506">
      <c r="A506">
        <f>Raw_Data!A506</f>
        <v/>
      </c>
      <c r="B506" s="11">
        <f>Raw_Data!B506</f>
        <v/>
      </c>
      <c r="C506">
        <f>Raw_Data!C506</f>
        <v/>
      </c>
      <c r="D506">
        <f>Raw_Data!D506</f>
        <v/>
      </c>
      <c r="E506">
        <f>Raw_Data!E506</f>
        <v/>
      </c>
      <c r="F506">
        <f>Raw_Data!F506</f>
        <v/>
      </c>
      <c r="G506">
        <f>Raw_Data!G506</f>
        <v/>
      </c>
      <c r="H506">
        <f>Raw_Data!H506</f>
        <v/>
      </c>
      <c r="I506">
        <f>Raw_Data!I506</f>
        <v/>
      </c>
      <c r="J506" s="12">
        <f>Raw_Data!J506</f>
        <v/>
      </c>
      <c r="K506" s="13">
        <f>Raw_Data!K506</f>
        <v/>
      </c>
      <c r="L506" s="12">
        <f>Raw_Data!L506</f>
        <v/>
      </c>
      <c r="M506" s="12">
        <f>Raw_Data!M506</f>
        <v/>
      </c>
      <c r="N506" s="12">
        <f>Raw_Data!N506</f>
        <v/>
      </c>
      <c r="O506">
        <f>Raw_Data!O506</f>
        <v/>
      </c>
      <c r="P506">
        <f>Raw_Data!P506</f>
        <v/>
      </c>
      <c r="Q506">
        <f>Raw_Data!Q506</f>
        <v/>
      </c>
      <c r="R506">
        <f>Raw_Data!R506</f>
        <v/>
      </c>
      <c r="S506">
        <f>Raw_Data!S506</f>
        <v/>
      </c>
      <c r="T506">
        <f>YEAR(B506)</f>
        <v/>
      </c>
      <c r="U506">
        <f>MONTH(B506)</f>
        <v/>
      </c>
      <c r="V506">
        <f>TEXT(B506,"mmm")</f>
        <v/>
      </c>
      <c r="W506" s="15">
        <f>IFERROR(N506/L506,0)</f>
        <v/>
      </c>
      <c r="X506">
        <f>IF(K506=0,"No Discount",IF(K506&lt;=5%,"Low",IF(K506&lt;=15%,"Medium","High")))</f>
        <v/>
      </c>
      <c r="Y506">
        <f>IF(L506&gt;=20000,"High Value",IF(L506&gt;=5000,"Medium Value","Low Value"))</f>
        <v/>
      </c>
      <c r="Z506">
        <f>IF(R506&lt;=3,"Fast",IF(R506&lt;=5,"On Time","Delayed"))</f>
        <v/>
      </c>
    </row>
    <row r="507">
      <c r="A507">
        <f>Raw_Data!A507</f>
        <v/>
      </c>
      <c r="B507" s="11">
        <f>Raw_Data!B507</f>
        <v/>
      </c>
      <c r="C507">
        <f>Raw_Data!C507</f>
        <v/>
      </c>
      <c r="D507">
        <f>Raw_Data!D507</f>
        <v/>
      </c>
      <c r="E507">
        <f>Raw_Data!E507</f>
        <v/>
      </c>
      <c r="F507">
        <f>Raw_Data!F507</f>
        <v/>
      </c>
      <c r="G507">
        <f>Raw_Data!G507</f>
        <v/>
      </c>
      <c r="H507">
        <f>Raw_Data!H507</f>
        <v/>
      </c>
      <c r="I507">
        <f>Raw_Data!I507</f>
        <v/>
      </c>
      <c r="J507" s="12">
        <f>Raw_Data!J507</f>
        <v/>
      </c>
      <c r="K507" s="13">
        <f>Raw_Data!K507</f>
        <v/>
      </c>
      <c r="L507" s="12">
        <f>Raw_Data!L507</f>
        <v/>
      </c>
      <c r="M507" s="12">
        <f>Raw_Data!M507</f>
        <v/>
      </c>
      <c r="N507" s="12">
        <f>Raw_Data!N507</f>
        <v/>
      </c>
      <c r="O507">
        <f>Raw_Data!O507</f>
        <v/>
      </c>
      <c r="P507">
        <f>Raw_Data!P507</f>
        <v/>
      </c>
      <c r="Q507">
        <f>Raw_Data!Q507</f>
        <v/>
      </c>
      <c r="R507">
        <f>Raw_Data!R507</f>
        <v/>
      </c>
      <c r="S507">
        <f>Raw_Data!S507</f>
        <v/>
      </c>
      <c r="T507">
        <f>YEAR(B507)</f>
        <v/>
      </c>
      <c r="U507">
        <f>MONTH(B507)</f>
        <v/>
      </c>
      <c r="V507">
        <f>TEXT(B507,"mmm")</f>
        <v/>
      </c>
      <c r="W507" s="15">
        <f>IFERROR(N507/L507,0)</f>
        <v/>
      </c>
      <c r="X507">
        <f>IF(K507=0,"No Discount",IF(K507&lt;=5%,"Low",IF(K507&lt;=15%,"Medium","High")))</f>
        <v/>
      </c>
      <c r="Y507">
        <f>IF(L507&gt;=20000,"High Value",IF(L507&gt;=5000,"Medium Value","Low Value"))</f>
        <v/>
      </c>
      <c r="Z507">
        <f>IF(R507&lt;=3,"Fast",IF(R507&lt;=5,"On Time","Delayed"))</f>
        <v/>
      </c>
    </row>
    <row r="508">
      <c r="A508">
        <f>Raw_Data!A508</f>
        <v/>
      </c>
      <c r="B508" s="11">
        <f>Raw_Data!B508</f>
        <v/>
      </c>
      <c r="C508">
        <f>Raw_Data!C508</f>
        <v/>
      </c>
      <c r="D508">
        <f>Raw_Data!D508</f>
        <v/>
      </c>
      <c r="E508">
        <f>Raw_Data!E508</f>
        <v/>
      </c>
      <c r="F508">
        <f>Raw_Data!F508</f>
        <v/>
      </c>
      <c r="G508">
        <f>Raw_Data!G508</f>
        <v/>
      </c>
      <c r="H508">
        <f>Raw_Data!H508</f>
        <v/>
      </c>
      <c r="I508">
        <f>Raw_Data!I508</f>
        <v/>
      </c>
      <c r="J508" s="12">
        <f>Raw_Data!J508</f>
        <v/>
      </c>
      <c r="K508" s="13">
        <f>Raw_Data!K508</f>
        <v/>
      </c>
      <c r="L508" s="12">
        <f>Raw_Data!L508</f>
        <v/>
      </c>
      <c r="M508" s="12">
        <f>Raw_Data!M508</f>
        <v/>
      </c>
      <c r="N508" s="12">
        <f>Raw_Data!N508</f>
        <v/>
      </c>
      <c r="O508">
        <f>Raw_Data!O508</f>
        <v/>
      </c>
      <c r="P508">
        <f>Raw_Data!P508</f>
        <v/>
      </c>
      <c r="Q508">
        <f>Raw_Data!Q508</f>
        <v/>
      </c>
      <c r="R508">
        <f>Raw_Data!R508</f>
        <v/>
      </c>
      <c r="S508">
        <f>Raw_Data!S508</f>
        <v/>
      </c>
      <c r="T508">
        <f>YEAR(B508)</f>
        <v/>
      </c>
      <c r="U508">
        <f>MONTH(B508)</f>
        <v/>
      </c>
      <c r="V508">
        <f>TEXT(B508,"mmm")</f>
        <v/>
      </c>
      <c r="W508" s="15">
        <f>IFERROR(N508/L508,0)</f>
        <v/>
      </c>
      <c r="X508">
        <f>IF(K508=0,"No Discount",IF(K508&lt;=5%,"Low",IF(K508&lt;=15%,"Medium","High")))</f>
        <v/>
      </c>
      <c r="Y508">
        <f>IF(L508&gt;=20000,"High Value",IF(L508&gt;=5000,"Medium Value","Low Value"))</f>
        <v/>
      </c>
      <c r="Z508">
        <f>IF(R508&lt;=3,"Fast",IF(R508&lt;=5,"On Time","Delayed"))</f>
        <v/>
      </c>
    </row>
    <row r="509">
      <c r="A509">
        <f>Raw_Data!A509</f>
        <v/>
      </c>
      <c r="B509" s="11">
        <f>Raw_Data!B509</f>
        <v/>
      </c>
      <c r="C509">
        <f>Raw_Data!C509</f>
        <v/>
      </c>
      <c r="D509">
        <f>Raw_Data!D509</f>
        <v/>
      </c>
      <c r="E509">
        <f>Raw_Data!E509</f>
        <v/>
      </c>
      <c r="F509">
        <f>Raw_Data!F509</f>
        <v/>
      </c>
      <c r="G509">
        <f>Raw_Data!G509</f>
        <v/>
      </c>
      <c r="H509">
        <f>Raw_Data!H509</f>
        <v/>
      </c>
      <c r="I509">
        <f>Raw_Data!I509</f>
        <v/>
      </c>
      <c r="J509" s="12">
        <f>Raw_Data!J509</f>
        <v/>
      </c>
      <c r="K509" s="13">
        <f>Raw_Data!K509</f>
        <v/>
      </c>
      <c r="L509" s="12">
        <f>Raw_Data!L509</f>
        <v/>
      </c>
      <c r="M509" s="12">
        <f>Raw_Data!M509</f>
        <v/>
      </c>
      <c r="N509" s="12">
        <f>Raw_Data!N509</f>
        <v/>
      </c>
      <c r="O509">
        <f>Raw_Data!O509</f>
        <v/>
      </c>
      <c r="P509">
        <f>Raw_Data!P509</f>
        <v/>
      </c>
      <c r="Q509">
        <f>Raw_Data!Q509</f>
        <v/>
      </c>
      <c r="R509">
        <f>Raw_Data!R509</f>
        <v/>
      </c>
      <c r="S509">
        <f>Raw_Data!S509</f>
        <v/>
      </c>
      <c r="T509">
        <f>YEAR(B509)</f>
        <v/>
      </c>
      <c r="U509">
        <f>MONTH(B509)</f>
        <v/>
      </c>
      <c r="V509">
        <f>TEXT(B509,"mmm")</f>
        <v/>
      </c>
      <c r="W509" s="15">
        <f>IFERROR(N509/L509,0)</f>
        <v/>
      </c>
      <c r="X509">
        <f>IF(K509=0,"No Discount",IF(K509&lt;=5%,"Low",IF(K509&lt;=15%,"Medium","High")))</f>
        <v/>
      </c>
      <c r="Y509">
        <f>IF(L509&gt;=20000,"High Value",IF(L509&gt;=5000,"Medium Value","Low Value"))</f>
        <v/>
      </c>
      <c r="Z509">
        <f>IF(R509&lt;=3,"Fast",IF(R509&lt;=5,"On Time","Delayed"))</f>
        <v/>
      </c>
    </row>
    <row r="510">
      <c r="A510">
        <f>Raw_Data!A510</f>
        <v/>
      </c>
      <c r="B510" s="11">
        <f>Raw_Data!B510</f>
        <v/>
      </c>
      <c r="C510">
        <f>Raw_Data!C510</f>
        <v/>
      </c>
      <c r="D510">
        <f>Raw_Data!D510</f>
        <v/>
      </c>
      <c r="E510">
        <f>Raw_Data!E510</f>
        <v/>
      </c>
      <c r="F510">
        <f>Raw_Data!F510</f>
        <v/>
      </c>
      <c r="G510">
        <f>Raw_Data!G510</f>
        <v/>
      </c>
      <c r="H510">
        <f>Raw_Data!H510</f>
        <v/>
      </c>
      <c r="I510">
        <f>Raw_Data!I510</f>
        <v/>
      </c>
      <c r="J510" s="12">
        <f>Raw_Data!J510</f>
        <v/>
      </c>
      <c r="K510" s="13">
        <f>Raw_Data!K510</f>
        <v/>
      </c>
      <c r="L510" s="12">
        <f>Raw_Data!L510</f>
        <v/>
      </c>
      <c r="M510" s="12">
        <f>Raw_Data!M510</f>
        <v/>
      </c>
      <c r="N510" s="12">
        <f>Raw_Data!N510</f>
        <v/>
      </c>
      <c r="O510">
        <f>Raw_Data!O510</f>
        <v/>
      </c>
      <c r="P510">
        <f>Raw_Data!P510</f>
        <v/>
      </c>
      <c r="Q510">
        <f>Raw_Data!Q510</f>
        <v/>
      </c>
      <c r="R510">
        <f>Raw_Data!R510</f>
        <v/>
      </c>
      <c r="S510">
        <f>Raw_Data!S510</f>
        <v/>
      </c>
      <c r="T510">
        <f>YEAR(B510)</f>
        <v/>
      </c>
      <c r="U510">
        <f>MONTH(B510)</f>
        <v/>
      </c>
      <c r="V510">
        <f>TEXT(B510,"mmm")</f>
        <v/>
      </c>
      <c r="W510" s="15">
        <f>IFERROR(N510/L510,0)</f>
        <v/>
      </c>
      <c r="X510">
        <f>IF(K510=0,"No Discount",IF(K510&lt;=5%,"Low",IF(K510&lt;=15%,"Medium","High")))</f>
        <v/>
      </c>
      <c r="Y510">
        <f>IF(L510&gt;=20000,"High Value",IF(L510&gt;=5000,"Medium Value","Low Value"))</f>
        <v/>
      </c>
      <c r="Z510">
        <f>IF(R510&lt;=3,"Fast",IF(R510&lt;=5,"On Time","Delayed"))</f>
        <v/>
      </c>
    </row>
    <row r="511">
      <c r="A511">
        <f>Raw_Data!A511</f>
        <v/>
      </c>
      <c r="B511" s="11">
        <f>Raw_Data!B511</f>
        <v/>
      </c>
      <c r="C511">
        <f>Raw_Data!C511</f>
        <v/>
      </c>
      <c r="D511">
        <f>Raw_Data!D511</f>
        <v/>
      </c>
      <c r="E511">
        <f>Raw_Data!E511</f>
        <v/>
      </c>
      <c r="F511">
        <f>Raw_Data!F511</f>
        <v/>
      </c>
      <c r="G511">
        <f>Raw_Data!G511</f>
        <v/>
      </c>
      <c r="H511">
        <f>Raw_Data!H511</f>
        <v/>
      </c>
      <c r="I511">
        <f>Raw_Data!I511</f>
        <v/>
      </c>
      <c r="J511" s="12">
        <f>Raw_Data!J511</f>
        <v/>
      </c>
      <c r="K511" s="13">
        <f>Raw_Data!K511</f>
        <v/>
      </c>
      <c r="L511" s="12">
        <f>Raw_Data!L511</f>
        <v/>
      </c>
      <c r="M511" s="12">
        <f>Raw_Data!M511</f>
        <v/>
      </c>
      <c r="N511" s="12">
        <f>Raw_Data!N511</f>
        <v/>
      </c>
      <c r="O511">
        <f>Raw_Data!O511</f>
        <v/>
      </c>
      <c r="P511">
        <f>Raw_Data!P511</f>
        <v/>
      </c>
      <c r="Q511">
        <f>Raw_Data!Q511</f>
        <v/>
      </c>
      <c r="R511">
        <f>Raw_Data!R511</f>
        <v/>
      </c>
      <c r="S511">
        <f>Raw_Data!S511</f>
        <v/>
      </c>
      <c r="T511">
        <f>YEAR(B511)</f>
        <v/>
      </c>
      <c r="U511">
        <f>MONTH(B511)</f>
        <v/>
      </c>
      <c r="V511">
        <f>TEXT(B511,"mmm")</f>
        <v/>
      </c>
      <c r="W511" s="15">
        <f>IFERROR(N511/L511,0)</f>
        <v/>
      </c>
      <c r="X511">
        <f>IF(K511=0,"No Discount",IF(K511&lt;=5%,"Low",IF(K511&lt;=15%,"Medium","High")))</f>
        <v/>
      </c>
      <c r="Y511">
        <f>IF(L511&gt;=20000,"High Value",IF(L511&gt;=5000,"Medium Value","Low Value"))</f>
        <v/>
      </c>
      <c r="Z511">
        <f>IF(R511&lt;=3,"Fast",IF(R511&lt;=5,"On Time","Delayed"))</f>
        <v/>
      </c>
    </row>
    <row r="512">
      <c r="A512">
        <f>Raw_Data!A512</f>
        <v/>
      </c>
      <c r="B512" s="11">
        <f>Raw_Data!B512</f>
        <v/>
      </c>
      <c r="C512">
        <f>Raw_Data!C512</f>
        <v/>
      </c>
      <c r="D512">
        <f>Raw_Data!D512</f>
        <v/>
      </c>
      <c r="E512">
        <f>Raw_Data!E512</f>
        <v/>
      </c>
      <c r="F512">
        <f>Raw_Data!F512</f>
        <v/>
      </c>
      <c r="G512">
        <f>Raw_Data!G512</f>
        <v/>
      </c>
      <c r="H512">
        <f>Raw_Data!H512</f>
        <v/>
      </c>
      <c r="I512">
        <f>Raw_Data!I512</f>
        <v/>
      </c>
      <c r="J512" s="12">
        <f>Raw_Data!J512</f>
        <v/>
      </c>
      <c r="K512" s="13">
        <f>Raw_Data!K512</f>
        <v/>
      </c>
      <c r="L512" s="12">
        <f>Raw_Data!L512</f>
        <v/>
      </c>
      <c r="M512" s="12">
        <f>Raw_Data!M512</f>
        <v/>
      </c>
      <c r="N512" s="12">
        <f>Raw_Data!N512</f>
        <v/>
      </c>
      <c r="O512">
        <f>Raw_Data!O512</f>
        <v/>
      </c>
      <c r="P512">
        <f>Raw_Data!P512</f>
        <v/>
      </c>
      <c r="Q512">
        <f>Raw_Data!Q512</f>
        <v/>
      </c>
      <c r="R512">
        <f>Raw_Data!R512</f>
        <v/>
      </c>
      <c r="S512">
        <f>Raw_Data!S512</f>
        <v/>
      </c>
      <c r="T512">
        <f>YEAR(B512)</f>
        <v/>
      </c>
      <c r="U512">
        <f>MONTH(B512)</f>
        <v/>
      </c>
      <c r="V512">
        <f>TEXT(B512,"mmm")</f>
        <v/>
      </c>
      <c r="W512" s="15">
        <f>IFERROR(N512/L512,0)</f>
        <v/>
      </c>
      <c r="X512">
        <f>IF(K512=0,"No Discount",IF(K512&lt;=5%,"Low",IF(K512&lt;=15%,"Medium","High")))</f>
        <v/>
      </c>
      <c r="Y512">
        <f>IF(L512&gt;=20000,"High Value",IF(L512&gt;=5000,"Medium Value","Low Value"))</f>
        <v/>
      </c>
      <c r="Z512">
        <f>IF(R512&lt;=3,"Fast",IF(R512&lt;=5,"On Time","Delayed"))</f>
        <v/>
      </c>
    </row>
    <row r="513">
      <c r="A513">
        <f>Raw_Data!A513</f>
        <v/>
      </c>
      <c r="B513" s="11">
        <f>Raw_Data!B513</f>
        <v/>
      </c>
      <c r="C513">
        <f>Raw_Data!C513</f>
        <v/>
      </c>
      <c r="D513">
        <f>Raw_Data!D513</f>
        <v/>
      </c>
      <c r="E513">
        <f>Raw_Data!E513</f>
        <v/>
      </c>
      <c r="F513">
        <f>Raw_Data!F513</f>
        <v/>
      </c>
      <c r="G513">
        <f>Raw_Data!G513</f>
        <v/>
      </c>
      <c r="H513">
        <f>Raw_Data!H513</f>
        <v/>
      </c>
      <c r="I513">
        <f>Raw_Data!I513</f>
        <v/>
      </c>
      <c r="J513" s="12">
        <f>Raw_Data!J513</f>
        <v/>
      </c>
      <c r="K513" s="13">
        <f>Raw_Data!K513</f>
        <v/>
      </c>
      <c r="L513" s="12">
        <f>Raw_Data!L513</f>
        <v/>
      </c>
      <c r="M513" s="12">
        <f>Raw_Data!M513</f>
        <v/>
      </c>
      <c r="N513" s="12">
        <f>Raw_Data!N513</f>
        <v/>
      </c>
      <c r="O513">
        <f>Raw_Data!O513</f>
        <v/>
      </c>
      <c r="P513">
        <f>Raw_Data!P513</f>
        <v/>
      </c>
      <c r="Q513">
        <f>Raw_Data!Q513</f>
        <v/>
      </c>
      <c r="R513">
        <f>Raw_Data!R513</f>
        <v/>
      </c>
      <c r="S513">
        <f>Raw_Data!S513</f>
        <v/>
      </c>
      <c r="T513">
        <f>YEAR(B513)</f>
        <v/>
      </c>
      <c r="U513">
        <f>MONTH(B513)</f>
        <v/>
      </c>
      <c r="V513">
        <f>TEXT(B513,"mmm")</f>
        <v/>
      </c>
      <c r="W513" s="15">
        <f>IFERROR(N513/L513,0)</f>
        <v/>
      </c>
      <c r="X513">
        <f>IF(K513=0,"No Discount",IF(K513&lt;=5%,"Low",IF(K513&lt;=15%,"Medium","High")))</f>
        <v/>
      </c>
      <c r="Y513">
        <f>IF(L513&gt;=20000,"High Value",IF(L513&gt;=5000,"Medium Value","Low Value"))</f>
        <v/>
      </c>
      <c r="Z513">
        <f>IF(R513&lt;=3,"Fast",IF(R513&lt;=5,"On Time","Delayed"))</f>
        <v/>
      </c>
    </row>
    <row r="514">
      <c r="A514">
        <f>Raw_Data!A514</f>
        <v/>
      </c>
      <c r="B514" s="11">
        <f>Raw_Data!B514</f>
        <v/>
      </c>
      <c r="C514">
        <f>Raw_Data!C514</f>
        <v/>
      </c>
      <c r="D514">
        <f>Raw_Data!D514</f>
        <v/>
      </c>
      <c r="E514">
        <f>Raw_Data!E514</f>
        <v/>
      </c>
      <c r="F514">
        <f>Raw_Data!F514</f>
        <v/>
      </c>
      <c r="G514">
        <f>Raw_Data!G514</f>
        <v/>
      </c>
      <c r="H514">
        <f>Raw_Data!H514</f>
        <v/>
      </c>
      <c r="I514">
        <f>Raw_Data!I514</f>
        <v/>
      </c>
      <c r="J514" s="12">
        <f>Raw_Data!J514</f>
        <v/>
      </c>
      <c r="K514" s="13">
        <f>Raw_Data!K514</f>
        <v/>
      </c>
      <c r="L514" s="12">
        <f>Raw_Data!L514</f>
        <v/>
      </c>
      <c r="M514" s="12">
        <f>Raw_Data!M514</f>
        <v/>
      </c>
      <c r="N514" s="12">
        <f>Raw_Data!N514</f>
        <v/>
      </c>
      <c r="O514">
        <f>Raw_Data!O514</f>
        <v/>
      </c>
      <c r="P514">
        <f>Raw_Data!P514</f>
        <v/>
      </c>
      <c r="Q514">
        <f>Raw_Data!Q514</f>
        <v/>
      </c>
      <c r="R514">
        <f>Raw_Data!R514</f>
        <v/>
      </c>
      <c r="S514">
        <f>Raw_Data!S514</f>
        <v/>
      </c>
      <c r="T514">
        <f>YEAR(B514)</f>
        <v/>
      </c>
      <c r="U514">
        <f>MONTH(B514)</f>
        <v/>
      </c>
      <c r="V514">
        <f>TEXT(B514,"mmm")</f>
        <v/>
      </c>
      <c r="W514" s="15">
        <f>IFERROR(N514/L514,0)</f>
        <v/>
      </c>
      <c r="X514">
        <f>IF(K514=0,"No Discount",IF(K514&lt;=5%,"Low",IF(K514&lt;=15%,"Medium","High")))</f>
        <v/>
      </c>
      <c r="Y514">
        <f>IF(L514&gt;=20000,"High Value",IF(L514&gt;=5000,"Medium Value","Low Value"))</f>
        <v/>
      </c>
      <c r="Z514">
        <f>IF(R514&lt;=3,"Fast",IF(R514&lt;=5,"On Time","Delayed"))</f>
        <v/>
      </c>
    </row>
    <row r="515">
      <c r="A515">
        <f>Raw_Data!A515</f>
        <v/>
      </c>
      <c r="B515" s="11">
        <f>Raw_Data!B515</f>
        <v/>
      </c>
      <c r="C515">
        <f>Raw_Data!C515</f>
        <v/>
      </c>
      <c r="D515">
        <f>Raw_Data!D515</f>
        <v/>
      </c>
      <c r="E515">
        <f>Raw_Data!E515</f>
        <v/>
      </c>
      <c r="F515">
        <f>Raw_Data!F515</f>
        <v/>
      </c>
      <c r="G515">
        <f>Raw_Data!G515</f>
        <v/>
      </c>
      <c r="H515">
        <f>Raw_Data!H515</f>
        <v/>
      </c>
      <c r="I515">
        <f>Raw_Data!I515</f>
        <v/>
      </c>
      <c r="J515" s="12">
        <f>Raw_Data!J515</f>
        <v/>
      </c>
      <c r="K515" s="13">
        <f>Raw_Data!K515</f>
        <v/>
      </c>
      <c r="L515" s="12">
        <f>Raw_Data!L515</f>
        <v/>
      </c>
      <c r="M515" s="12">
        <f>Raw_Data!M515</f>
        <v/>
      </c>
      <c r="N515" s="12">
        <f>Raw_Data!N515</f>
        <v/>
      </c>
      <c r="O515">
        <f>Raw_Data!O515</f>
        <v/>
      </c>
      <c r="P515">
        <f>Raw_Data!P515</f>
        <v/>
      </c>
      <c r="Q515">
        <f>Raw_Data!Q515</f>
        <v/>
      </c>
      <c r="R515">
        <f>Raw_Data!R515</f>
        <v/>
      </c>
      <c r="S515">
        <f>Raw_Data!S515</f>
        <v/>
      </c>
      <c r="T515">
        <f>YEAR(B515)</f>
        <v/>
      </c>
      <c r="U515">
        <f>MONTH(B515)</f>
        <v/>
      </c>
      <c r="V515">
        <f>TEXT(B515,"mmm")</f>
        <v/>
      </c>
      <c r="W515" s="15">
        <f>IFERROR(N515/L515,0)</f>
        <v/>
      </c>
      <c r="X515">
        <f>IF(K515=0,"No Discount",IF(K515&lt;=5%,"Low",IF(K515&lt;=15%,"Medium","High")))</f>
        <v/>
      </c>
      <c r="Y515">
        <f>IF(L515&gt;=20000,"High Value",IF(L515&gt;=5000,"Medium Value","Low Value"))</f>
        <v/>
      </c>
      <c r="Z515">
        <f>IF(R515&lt;=3,"Fast",IF(R515&lt;=5,"On Time","Delayed"))</f>
        <v/>
      </c>
    </row>
    <row r="516">
      <c r="A516">
        <f>Raw_Data!A516</f>
        <v/>
      </c>
      <c r="B516" s="11">
        <f>Raw_Data!B516</f>
        <v/>
      </c>
      <c r="C516">
        <f>Raw_Data!C516</f>
        <v/>
      </c>
      <c r="D516">
        <f>Raw_Data!D516</f>
        <v/>
      </c>
      <c r="E516">
        <f>Raw_Data!E516</f>
        <v/>
      </c>
      <c r="F516">
        <f>Raw_Data!F516</f>
        <v/>
      </c>
      <c r="G516">
        <f>Raw_Data!G516</f>
        <v/>
      </c>
      <c r="H516">
        <f>Raw_Data!H516</f>
        <v/>
      </c>
      <c r="I516">
        <f>Raw_Data!I516</f>
        <v/>
      </c>
      <c r="J516" s="12">
        <f>Raw_Data!J516</f>
        <v/>
      </c>
      <c r="K516" s="13">
        <f>Raw_Data!K516</f>
        <v/>
      </c>
      <c r="L516" s="12">
        <f>Raw_Data!L516</f>
        <v/>
      </c>
      <c r="M516" s="12">
        <f>Raw_Data!M516</f>
        <v/>
      </c>
      <c r="N516" s="12">
        <f>Raw_Data!N516</f>
        <v/>
      </c>
      <c r="O516">
        <f>Raw_Data!O516</f>
        <v/>
      </c>
      <c r="P516">
        <f>Raw_Data!P516</f>
        <v/>
      </c>
      <c r="Q516">
        <f>Raw_Data!Q516</f>
        <v/>
      </c>
      <c r="R516">
        <f>Raw_Data!R516</f>
        <v/>
      </c>
      <c r="S516">
        <f>Raw_Data!S516</f>
        <v/>
      </c>
      <c r="T516">
        <f>YEAR(B516)</f>
        <v/>
      </c>
      <c r="U516">
        <f>MONTH(B516)</f>
        <v/>
      </c>
      <c r="V516">
        <f>TEXT(B516,"mmm")</f>
        <v/>
      </c>
      <c r="W516" s="15">
        <f>IFERROR(N516/L516,0)</f>
        <v/>
      </c>
      <c r="X516">
        <f>IF(K516=0,"No Discount",IF(K516&lt;=5%,"Low",IF(K516&lt;=15%,"Medium","High")))</f>
        <v/>
      </c>
      <c r="Y516">
        <f>IF(L516&gt;=20000,"High Value",IF(L516&gt;=5000,"Medium Value","Low Value"))</f>
        <v/>
      </c>
      <c r="Z516">
        <f>IF(R516&lt;=3,"Fast",IF(R516&lt;=5,"On Time","Delayed"))</f>
        <v/>
      </c>
    </row>
    <row r="517">
      <c r="A517">
        <f>Raw_Data!A517</f>
        <v/>
      </c>
      <c r="B517" s="11">
        <f>Raw_Data!B517</f>
        <v/>
      </c>
      <c r="C517">
        <f>Raw_Data!C517</f>
        <v/>
      </c>
      <c r="D517">
        <f>Raw_Data!D517</f>
        <v/>
      </c>
      <c r="E517">
        <f>Raw_Data!E517</f>
        <v/>
      </c>
      <c r="F517">
        <f>Raw_Data!F517</f>
        <v/>
      </c>
      <c r="G517">
        <f>Raw_Data!G517</f>
        <v/>
      </c>
      <c r="H517">
        <f>Raw_Data!H517</f>
        <v/>
      </c>
      <c r="I517">
        <f>Raw_Data!I517</f>
        <v/>
      </c>
      <c r="J517" s="12">
        <f>Raw_Data!J517</f>
        <v/>
      </c>
      <c r="K517" s="13">
        <f>Raw_Data!K517</f>
        <v/>
      </c>
      <c r="L517" s="12">
        <f>Raw_Data!L517</f>
        <v/>
      </c>
      <c r="M517" s="12">
        <f>Raw_Data!M517</f>
        <v/>
      </c>
      <c r="N517" s="12">
        <f>Raw_Data!N517</f>
        <v/>
      </c>
      <c r="O517">
        <f>Raw_Data!O517</f>
        <v/>
      </c>
      <c r="P517">
        <f>Raw_Data!P517</f>
        <v/>
      </c>
      <c r="Q517">
        <f>Raw_Data!Q517</f>
        <v/>
      </c>
      <c r="R517">
        <f>Raw_Data!R517</f>
        <v/>
      </c>
      <c r="S517">
        <f>Raw_Data!S517</f>
        <v/>
      </c>
      <c r="T517">
        <f>YEAR(B517)</f>
        <v/>
      </c>
      <c r="U517">
        <f>MONTH(B517)</f>
        <v/>
      </c>
      <c r="V517">
        <f>TEXT(B517,"mmm")</f>
        <v/>
      </c>
      <c r="W517" s="15">
        <f>IFERROR(N517/L517,0)</f>
        <v/>
      </c>
      <c r="X517">
        <f>IF(K517=0,"No Discount",IF(K517&lt;=5%,"Low",IF(K517&lt;=15%,"Medium","High")))</f>
        <v/>
      </c>
      <c r="Y517">
        <f>IF(L517&gt;=20000,"High Value",IF(L517&gt;=5000,"Medium Value","Low Value"))</f>
        <v/>
      </c>
      <c r="Z517">
        <f>IF(R517&lt;=3,"Fast",IF(R517&lt;=5,"On Time","Delayed"))</f>
        <v/>
      </c>
    </row>
    <row r="518">
      <c r="A518">
        <f>Raw_Data!A518</f>
        <v/>
      </c>
      <c r="B518" s="11">
        <f>Raw_Data!B518</f>
        <v/>
      </c>
      <c r="C518">
        <f>Raw_Data!C518</f>
        <v/>
      </c>
      <c r="D518">
        <f>Raw_Data!D518</f>
        <v/>
      </c>
      <c r="E518">
        <f>Raw_Data!E518</f>
        <v/>
      </c>
      <c r="F518">
        <f>Raw_Data!F518</f>
        <v/>
      </c>
      <c r="G518">
        <f>Raw_Data!G518</f>
        <v/>
      </c>
      <c r="H518">
        <f>Raw_Data!H518</f>
        <v/>
      </c>
      <c r="I518">
        <f>Raw_Data!I518</f>
        <v/>
      </c>
      <c r="J518" s="12">
        <f>Raw_Data!J518</f>
        <v/>
      </c>
      <c r="K518" s="13">
        <f>Raw_Data!K518</f>
        <v/>
      </c>
      <c r="L518" s="12">
        <f>Raw_Data!L518</f>
        <v/>
      </c>
      <c r="M518" s="12">
        <f>Raw_Data!M518</f>
        <v/>
      </c>
      <c r="N518" s="12">
        <f>Raw_Data!N518</f>
        <v/>
      </c>
      <c r="O518">
        <f>Raw_Data!O518</f>
        <v/>
      </c>
      <c r="P518">
        <f>Raw_Data!P518</f>
        <v/>
      </c>
      <c r="Q518">
        <f>Raw_Data!Q518</f>
        <v/>
      </c>
      <c r="R518">
        <f>Raw_Data!R518</f>
        <v/>
      </c>
      <c r="S518">
        <f>Raw_Data!S518</f>
        <v/>
      </c>
      <c r="T518">
        <f>YEAR(B518)</f>
        <v/>
      </c>
      <c r="U518">
        <f>MONTH(B518)</f>
        <v/>
      </c>
      <c r="V518">
        <f>TEXT(B518,"mmm")</f>
        <v/>
      </c>
      <c r="W518" s="15">
        <f>IFERROR(N518/L518,0)</f>
        <v/>
      </c>
      <c r="X518">
        <f>IF(K518=0,"No Discount",IF(K518&lt;=5%,"Low",IF(K518&lt;=15%,"Medium","High")))</f>
        <v/>
      </c>
      <c r="Y518">
        <f>IF(L518&gt;=20000,"High Value",IF(L518&gt;=5000,"Medium Value","Low Value"))</f>
        <v/>
      </c>
      <c r="Z518">
        <f>IF(R518&lt;=3,"Fast",IF(R518&lt;=5,"On Time","Delayed"))</f>
        <v/>
      </c>
    </row>
    <row r="519">
      <c r="A519">
        <f>Raw_Data!A519</f>
        <v/>
      </c>
      <c r="B519" s="11">
        <f>Raw_Data!B519</f>
        <v/>
      </c>
      <c r="C519">
        <f>Raw_Data!C519</f>
        <v/>
      </c>
      <c r="D519">
        <f>Raw_Data!D519</f>
        <v/>
      </c>
      <c r="E519">
        <f>Raw_Data!E519</f>
        <v/>
      </c>
      <c r="F519">
        <f>Raw_Data!F519</f>
        <v/>
      </c>
      <c r="G519">
        <f>Raw_Data!G519</f>
        <v/>
      </c>
      <c r="H519">
        <f>Raw_Data!H519</f>
        <v/>
      </c>
      <c r="I519">
        <f>Raw_Data!I519</f>
        <v/>
      </c>
      <c r="J519" s="12">
        <f>Raw_Data!J519</f>
        <v/>
      </c>
      <c r="K519" s="13">
        <f>Raw_Data!K519</f>
        <v/>
      </c>
      <c r="L519" s="12">
        <f>Raw_Data!L519</f>
        <v/>
      </c>
      <c r="M519" s="12">
        <f>Raw_Data!M519</f>
        <v/>
      </c>
      <c r="N519" s="12">
        <f>Raw_Data!N519</f>
        <v/>
      </c>
      <c r="O519">
        <f>Raw_Data!O519</f>
        <v/>
      </c>
      <c r="P519">
        <f>Raw_Data!P519</f>
        <v/>
      </c>
      <c r="Q519">
        <f>Raw_Data!Q519</f>
        <v/>
      </c>
      <c r="R519">
        <f>Raw_Data!R519</f>
        <v/>
      </c>
      <c r="S519">
        <f>Raw_Data!S519</f>
        <v/>
      </c>
      <c r="T519">
        <f>YEAR(B519)</f>
        <v/>
      </c>
      <c r="U519">
        <f>MONTH(B519)</f>
        <v/>
      </c>
      <c r="V519">
        <f>TEXT(B519,"mmm")</f>
        <v/>
      </c>
      <c r="W519" s="15">
        <f>IFERROR(N519/L519,0)</f>
        <v/>
      </c>
      <c r="X519">
        <f>IF(K519=0,"No Discount",IF(K519&lt;=5%,"Low",IF(K519&lt;=15%,"Medium","High")))</f>
        <v/>
      </c>
      <c r="Y519">
        <f>IF(L519&gt;=20000,"High Value",IF(L519&gt;=5000,"Medium Value","Low Value"))</f>
        <v/>
      </c>
      <c r="Z519">
        <f>IF(R519&lt;=3,"Fast",IF(R519&lt;=5,"On Time","Delayed"))</f>
        <v/>
      </c>
    </row>
    <row r="520">
      <c r="A520">
        <f>Raw_Data!A520</f>
        <v/>
      </c>
      <c r="B520" s="11">
        <f>Raw_Data!B520</f>
        <v/>
      </c>
      <c r="C520">
        <f>Raw_Data!C520</f>
        <v/>
      </c>
      <c r="D520">
        <f>Raw_Data!D520</f>
        <v/>
      </c>
      <c r="E520">
        <f>Raw_Data!E520</f>
        <v/>
      </c>
      <c r="F520">
        <f>Raw_Data!F520</f>
        <v/>
      </c>
      <c r="G520">
        <f>Raw_Data!G520</f>
        <v/>
      </c>
      <c r="H520">
        <f>Raw_Data!H520</f>
        <v/>
      </c>
      <c r="I520">
        <f>Raw_Data!I520</f>
        <v/>
      </c>
      <c r="J520" s="12">
        <f>Raw_Data!J520</f>
        <v/>
      </c>
      <c r="K520" s="13">
        <f>Raw_Data!K520</f>
        <v/>
      </c>
      <c r="L520" s="12">
        <f>Raw_Data!L520</f>
        <v/>
      </c>
      <c r="M520" s="12">
        <f>Raw_Data!M520</f>
        <v/>
      </c>
      <c r="N520" s="12">
        <f>Raw_Data!N520</f>
        <v/>
      </c>
      <c r="O520">
        <f>Raw_Data!O520</f>
        <v/>
      </c>
      <c r="P520">
        <f>Raw_Data!P520</f>
        <v/>
      </c>
      <c r="Q520">
        <f>Raw_Data!Q520</f>
        <v/>
      </c>
      <c r="R520">
        <f>Raw_Data!R520</f>
        <v/>
      </c>
      <c r="S520">
        <f>Raw_Data!S520</f>
        <v/>
      </c>
      <c r="T520">
        <f>YEAR(B520)</f>
        <v/>
      </c>
      <c r="U520">
        <f>MONTH(B520)</f>
        <v/>
      </c>
      <c r="V520">
        <f>TEXT(B520,"mmm")</f>
        <v/>
      </c>
      <c r="W520" s="15">
        <f>IFERROR(N520/L520,0)</f>
        <v/>
      </c>
      <c r="X520">
        <f>IF(K520=0,"No Discount",IF(K520&lt;=5%,"Low",IF(K520&lt;=15%,"Medium","High")))</f>
        <v/>
      </c>
      <c r="Y520">
        <f>IF(L520&gt;=20000,"High Value",IF(L520&gt;=5000,"Medium Value","Low Value"))</f>
        <v/>
      </c>
      <c r="Z520">
        <f>IF(R520&lt;=3,"Fast",IF(R520&lt;=5,"On Time","Delayed"))</f>
        <v/>
      </c>
    </row>
    <row r="521">
      <c r="A521">
        <f>Raw_Data!A521</f>
        <v/>
      </c>
      <c r="B521" s="11">
        <f>Raw_Data!B521</f>
        <v/>
      </c>
      <c r="C521">
        <f>Raw_Data!C521</f>
        <v/>
      </c>
      <c r="D521">
        <f>Raw_Data!D521</f>
        <v/>
      </c>
      <c r="E521">
        <f>Raw_Data!E521</f>
        <v/>
      </c>
      <c r="F521">
        <f>Raw_Data!F521</f>
        <v/>
      </c>
      <c r="G521">
        <f>Raw_Data!G521</f>
        <v/>
      </c>
      <c r="H521">
        <f>Raw_Data!H521</f>
        <v/>
      </c>
      <c r="I521">
        <f>Raw_Data!I521</f>
        <v/>
      </c>
      <c r="J521" s="12">
        <f>Raw_Data!J521</f>
        <v/>
      </c>
      <c r="K521" s="13">
        <f>Raw_Data!K521</f>
        <v/>
      </c>
      <c r="L521" s="12">
        <f>Raw_Data!L521</f>
        <v/>
      </c>
      <c r="M521" s="12">
        <f>Raw_Data!M521</f>
        <v/>
      </c>
      <c r="N521" s="12">
        <f>Raw_Data!N521</f>
        <v/>
      </c>
      <c r="O521">
        <f>Raw_Data!O521</f>
        <v/>
      </c>
      <c r="P521">
        <f>Raw_Data!P521</f>
        <v/>
      </c>
      <c r="Q521">
        <f>Raw_Data!Q521</f>
        <v/>
      </c>
      <c r="R521">
        <f>Raw_Data!R521</f>
        <v/>
      </c>
      <c r="S521">
        <f>Raw_Data!S521</f>
        <v/>
      </c>
      <c r="T521">
        <f>YEAR(B521)</f>
        <v/>
      </c>
      <c r="U521">
        <f>MONTH(B521)</f>
        <v/>
      </c>
      <c r="V521">
        <f>TEXT(B521,"mmm")</f>
        <v/>
      </c>
      <c r="W521" s="15">
        <f>IFERROR(N521/L521,0)</f>
        <v/>
      </c>
      <c r="X521">
        <f>IF(K521=0,"No Discount",IF(K521&lt;=5%,"Low",IF(K521&lt;=15%,"Medium","High")))</f>
        <v/>
      </c>
      <c r="Y521">
        <f>IF(L521&gt;=20000,"High Value",IF(L521&gt;=5000,"Medium Value","Low Value"))</f>
        <v/>
      </c>
      <c r="Z521">
        <f>IF(R521&lt;=3,"Fast",IF(R521&lt;=5,"On Time","Delayed"))</f>
        <v/>
      </c>
    </row>
    <row r="522">
      <c r="A522">
        <f>Raw_Data!A522</f>
        <v/>
      </c>
      <c r="B522" s="11">
        <f>Raw_Data!B522</f>
        <v/>
      </c>
      <c r="C522">
        <f>Raw_Data!C522</f>
        <v/>
      </c>
      <c r="D522">
        <f>Raw_Data!D522</f>
        <v/>
      </c>
      <c r="E522">
        <f>Raw_Data!E522</f>
        <v/>
      </c>
      <c r="F522">
        <f>Raw_Data!F522</f>
        <v/>
      </c>
      <c r="G522">
        <f>Raw_Data!G522</f>
        <v/>
      </c>
      <c r="H522">
        <f>Raw_Data!H522</f>
        <v/>
      </c>
      <c r="I522">
        <f>Raw_Data!I522</f>
        <v/>
      </c>
      <c r="J522" s="12">
        <f>Raw_Data!J522</f>
        <v/>
      </c>
      <c r="K522" s="13">
        <f>Raw_Data!K522</f>
        <v/>
      </c>
      <c r="L522" s="12">
        <f>Raw_Data!L522</f>
        <v/>
      </c>
      <c r="M522" s="12">
        <f>Raw_Data!M522</f>
        <v/>
      </c>
      <c r="N522" s="12">
        <f>Raw_Data!N522</f>
        <v/>
      </c>
      <c r="O522">
        <f>Raw_Data!O522</f>
        <v/>
      </c>
      <c r="P522">
        <f>Raw_Data!P522</f>
        <v/>
      </c>
      <c r="Q522">
        <f>Raw_Data!Q522</f>
        <v/>
      </c>
      <c r="R522">
        <f>Raw_Data!R522</f>
        <v/>
      </c>
      <c r="S522">
        <f>Raw_Data!S522</f>
        <v/>
      </c>
      <c r="T522">
        <f>YEAR(B522)</f>
        <v/>
      </c>
      <c r="U522">
        <f>MONTH(B522)</f>
        <v/>
      </c>
      <c r="V522">
        <f>TEXT(B522,"mmm")</f>
        <v/>
      </c>
      <c r="W522" s="15">
        <f>IFERROR(N522/L522,0)</f>
        <v/>
      </c>
      <c r="X522">
        <f>IF(K522=0,"No Discount",IF(K522&lt;=5%,"Low",IF(K522&lt;=15%,"Medium","High")))</f>
        <v/>
      </c>
      <c r="Y522">
        <f>IF(L522&gt;=20000,"High Value",IF(L522&gt;=5000,"Medium Value","Low Value"))</f>
        <v/>
      </c>
      <c r="Z522">
        <f>IF(R522&lt;=3,"Fast",IF(R522&lt;=5,"On Time","Delayed"))</f>
        <v/>
      </c>
    </row>
    <row r="523">
      <c r="A523">
        <f>Raw_Data!A523</f>
        <v/>
      </c>
      <c r="B523" s="11">
        <f>Raw_Data!B523</f>
        <v/>
      </c>
      <c r="C523">
        <f>Raw_Data!C523</f>
        <v/>
      </c>
      <c r="D523">
        <f>Raw_Data!D523</f>
        <v/>
      </c>
      <c r="E523">
        <f>Raw_Data!E523</f>
        <v/>
      </c>
      <c r="F523">
        <f>Raw_Data!F523</f>
        <v/>
      </c>
      <c r="G523">
        <f>Raw_Data!G523</f>
        <v/>
      </c>
      <c r="H523">
        <f>Raw_Data!H523</f>
        <v/>
      </c>
      <c r="I523">
        <f>Raw_Data!I523</f>
        <v/>
      </c>
      <c r="J523" s="12">
        <f>Raw_Data!J523</f>
        <v/>
      </c>
      <c r="K523" s="13">
        <f>Raw_Data!K523</f>
        <v/>
      </c>
      <c r="L523" s="12">
        <f>Raw_Data!L523</f>
        <v/>
      </c>
      <c r="M523" s="12">
        <f>Raw_Data!M523</f>
        <v/>
      </c>
      <c r="N523" s="12">
        <f>Raw_Data!N523</f>
        <v/>
      </c>
      <c r="O523">
        <f>Raw_Data!O523</f>
        <v/>
      </c>
      <c r="P523">
        <f>Raw_Data!P523</f>
        <v/>
      </c>
      <c r="Q523">
        <f>Raw_Data!Q523</f>
        <v/>
      </c>
      <c r="R523">
        <f>Raw_Data!R523</f>
        <v/>
      </c>
      <c r="S523">
        <f>Raw_Data!S523</f>
        <v/>
      </c>
      <c r="T523">
        <f>YEAR(B523)</f>
        <v/>
      </c>
      <c r="U523">
        <f>MONTH(B523)</f>
        <v/>
      </c>
      <c r="V523">
        <f>TEXT(B523,"mmm")</f>
        <v/>
      </c>
      <c r="W523" s="15">
        <f>IFERROR(N523/L523,0)</f>
        <v/>
      </c>
      <c r="X523">
        <f>IF(K523=0,"No Discount",IF(K523&lt;=5%,"Low",IF(K523&lt;=15%,"Medium","High")))</f>
        <v/>
      </c>
      <c r="Y523">
        <f>IF(L523&gt;=20000,"High Value",IF(L523&gt;=5000,"Medium Value","Low Value"))</f>
        <v/>
      </c>
      <c r="Z523">
        <f>IF(R523&lt;=3,"Fast",IF(R523&lt;=5,"On Time","Delayed"))</f>
        <v/>
      </c>
    </row>
    <row r="524">
      <c r="A524">
        <f>Raw_Data!A524</f>
        <v/>
      </c>
      <c r="B524" s="11">
        <f>Raw_Data!B524</f>
        <v/>
      </c>
      <c r="C524">
        <f>Raw_Data!C524</f>
        <v/>
      </c>
      <c r="D524">
        <f>Raw_Data!D524</f>
        <v/>
      </c>
      <c r="E524">
        <f>Raw_Data!E524</f>
        <v/>
      </c>
      <c r="F524">
        <f>Raw_Data!F524</f>
        <v/>
      </c>
      <c r="G524">
        <f>Raw_Data!G524</f>
        <v/>
      </c>
      <c r="H524">
        <f>Raw_Data!H524</f>
        <v/>
      </c>
      <c r="I524">
        <f>Raw_Data!I524</f>
        <v/>
      </c>
      <c r="J524" s="12">
        <f>Raw_Data!J524</f>
        <v/>
      </c>
      <c r="K524" s="13">
        <f>Raw_Data!K524</f>
        <v/>
      </c>
      <c r="L524" s="12">
        <f>Raw_Data!L524</f>
        <v/>
      </c>
      <c r="M524" s="12">
        <f>Raw_Data!M524</f>
        <v/>
      </c>
      <c r="N524" s="12">
        <f>Raw_Data!N524</f>
        <v/>
      </c>
      <c r="O524">
        <f>Raw_Data!O524</f>
        <v/>
      </c>
      <c r="P524">
        <f>Raw_Data!P524</f>
        <v/>
      </c>
      <c r="Q524">
        <f>Raw_Data!Q524</f>
        <v/>
      </c>
      <c r="R524">
        <f>Raw_Data!R524</f>
        <v/>
      </c>
      <c r="S524">
        <f>Raw_Data!S524</f>
        <v/>
      </c>
      <c r="T524">
        <f>YEAR(B524)</f>
        <v/>
      </c>
      <c r="U524">
        <f>MONTH(B524)</f>
        <v/>
      </c>
      <c r="V524">
        <f>TEXT(B524,"mmm")</f>
        <v/>
      </c>
      <c r="W524" s="15">
        <f>IFERROR(N524/L524,0)</f>
        <v/>
      </c>
      <c r="X524">
        <f>IF(K524=0,"No Discount",IF(K524&lt;=5%,"Low",IF(K524&lt;=15%,"Medium","High")))</f>
        <v/>
      </c>
      <c r="Y524">
        <f>IF(L524&gt;=20000,"High Value",IF(L524&gt;=5000,"Medium Value","Low Value"))</f>
        <v/>
      </c>
      <c r="Z524">
        <f>IF(R524&lt;=3,"Fast",IF(R524&lt;=5,"On Time","Delayed"))</f>
        <v/>
      </c>
    </row>
    <row r="525">
      <c r="A525">
        <f>Raw_Data!A525</f>
        <v/>
      </c>
      <c r="B525" s="11">
        <f>Raw_Data!B525</f>
        <v/>
      </c>
      <c r="C525">
        <f>Raw_Data!C525</f>
        <v/>
      </c>
      <c r="D525">
        <f>Raw_Data!D525</f>
        <v/>
      </c>
      <c r="E525">
        <f>Raw_Data!E525</f>
        <v/>
      </c>
      <c r="F525">
        <f>Raw_Data!F525</f>
        <v/>
      </c>
      <c r="G525">
        <f>Raw_Data!G525</f>
        <v/>
      </c>
      <c r="H525">
        <f>Raw_Data!H525</f>
        <v/>
      </c>
      <c r="I525">
        <f>Raw_Data!I525</f>
        <v/>
      </c>
      <c r="J525" s="12">
        <f>Raw_Data!J525</f>
        <v/>
      </c>
      <c r="K525" s="13">
        <f>Raw_Data!K525</f>
        <v/>
      </c>
      <c r="L525" s="12">
        <f>Raw_Data!L525</f>
        <v/>
      </c>
      <c r="M525" s="12">
        <f>Raw_Data!M525</f>
        <v/>
      </c>
      <c r="N525" s="12">
        <f>Raw_Data!N525</f>
        <v/>
      </c>
      <c r="O525">
        <f>Raw_Data!O525</f>
        <v/>
      </c>
      <c r="P525">
        <f>Raw_Data!P525</f>
        <v/>
      </c>
      <c r="Q525">
        <f>Raw_Data!Q525</f>
        <v/>
      </c>
      <c r="R525">
        <f>Raw_Data!R525</f>
        <v/>
      </c>
      <c r="S525">
        <f>Raw_Data!S525</f>
        <v/>
      </c>
      <c r="T525">
        <f>YEAR(B525)</f>
        <v/>
      </c>
      <c r="U525">
        <f>MONTH(B525)</f>
        <v/>
      </c>
      <c r="V525">
        <f>TEXT(B525,"mmm")</f>
        <v/>
      </c>
      <c r="W525" s="15">
        <f>IFERROR(N525/L525,0)</f>
        <v/>
      </c>
      <c r="X525">
        <f>IF(K525=0,"No Discount",IF(K525&lt;=5%,"Low",IF(K525&lt;=15%,"Medium","High")))</f>
        <v/>
      </c>
      <c r="Y525">
        <f>IF(L525&gt;=20000,"High Value",IF(L525&gt;=5000,"Medium Value","Low Value"))</f>
        <v/>
      </c>
      <c r="Z525">
        <f>IF(R525&lt;=3,"Fast",IF(R525&lt;=5,"On Time","Delayed"))</f>
        <v/>
      </c>
    </row>
    <row r="526">
      <c r="A526">
        <f>Raw_Data!A526</f>
        <v/>
      </c>
      <c r="B526" s="11">
        <f>Raw_Data!B526</f>
        <v/>
      </c>
      <c r="C526">
        <f>Raw_Data!C526</f>
        <v/>
      </c>
      <c r="D526">
        <f>Raw_Data!D526</f>
        <v/>
      </c>
      <c r="E526">
        <f>Raw_Data!E526</f>
        <v/>
      </c>
      <c r="F526">
        <f>Raw_Data!F526</f>
        <v/>
      </c>
      <c r="G526">
        <f>Raw_Data!G526</f>
        <v/>
      </c>
      <c r="H526">
        <f>Raw_Data!H526</f>
        <v/>
      </c>
      <c r="I526">
        <f>Raw_Data!I526</f>
        <v/>
      </c>
      <c r="J526" s="12">
        <f>Raw_Data!J526</f>
        <v/>
      </c>
      <c r="K526" s="13">
        <f>Raw_Data!K526</f>
        <v/>
      </c>
      <c r="L526" s="12">
        <f>Raw_Data!L526</f>
        <v/>
      </c>
      <c r="M526" s="12">
        <f>Raw_Data!M526</f>
        <v/>
      </c>
      <c r="N526" s="12">
        <f>Raw_Data!N526</f>
        <v/>
      </c>
      <c r="O526">
        <f>Raw_Data!O526</f>
        <v/>
      </c>
      <c r="P526">
        <f>Raw_Data!P526</f>
        <v/>
      </c>
      <c r="Q526">
        <f>Raw_Data!Q526</f>
        <v/>
      </c>
      <c r="R526">
        <f>Raw_Data!R526</f>
        <v/>
      </c>
      <c r="S526">
        <f>Raw_Data!S526</f>
        <v/>
      </c>
      <c r="T526">
        <f>YEAR(B526)</f>
        <v/>
      </c>
      <c r="U526">
        <f>MONTH(B526)</f>
        <v/>
      </c>
      <c r="V526">
        <f>TEXT(B526,"mmm")</f>
        <v/>
      </c>
      <c r="W526" s="15">
        <f>IFERROR(N526/L526,0)</f>
        <v/>
      </c>
      <c r="X526">
        <f>IF(K526=0,"No Discount",IF(K526&lt;=5%,"Low",IF(K526&lt;=15%,"Medium","High")))</f>
        <v/>
      </c>
      <c r="Y526">
        <f>IF(L526&gt;=20000,"High Value",IF(L526&gt;=5000,"Medium Value","Low Value"))</f>
        <v/>
      </c>
      <c r="Z526">
        <f>IF(R526&lt;=3,"Fast",IF(R526&lt;=5,"On Time","Delayed"))</f>
        <v/>
      </c>
    </row>
    <row r="527">
      <c r="A527">
        <f>Raw_Data!A527</f>
        <v/>
      </c>
      <c r="B527" s="11">
        <f>Raw_Data!B527</f>
        <v/>
      </c>
      <c r="C527">
        <f>Raw_Data!C527</f>
        <v/>
      </c>
      <c r="D527">
        <f>Raw_Data!D527</f>
        <v/>
      </c>
      <c r="E527">
        <f>Raw_Data!E527</f>
        <v/>
      </c>
      <c r="F527">
        <f>Raw_Data!F527</f>
        <v/>
      </c>
      <c r="G527">
        <f>Raw_Data!G527</f>
        <v/>
      </c>
      <c r="H527">
        <f>Raw_Data!H527</f>
        <v/>
      </c>
      <c r="I527">
        <f>Raw_Data!I527</f>
        <v/>
      </c>
      <c r="J527" s="12">
        <f>Raw_Data!J527</f>
        <v/>
      </c>
      <c r="K527" s="13">
        <f>Raw_Data!K527</f>
        <v/>
      </c>
      <c r="L527" s="12">
        <f>Raw_Data!L527</f>
        <v/>
      </c>
      <c r="M527" s="12">
        <f>Raw_Data!M527</f>
        <v/>
      </c>
      <c r="N527" s="12">
        <f>Raw_Data!N527</f>
        <v/>
      </c>
      <c r="O527">
        <f>Raw_Data!O527</f>
        <v/>
      </c>
      <c r="P527">
        <f>Raw_Data!P527</f>
        <v/>
      </c>
      <c r="Q527">
        <f>Raw_Data!Q527</f>
        <v/>
      </c>
      <c r="R527">
        <f>Raw_Data!R527</f>
        <v/>
      </c>
      <c r="S527">
        <f>Raw_Data!S527</f>
        <v/>
      </c>
      <c r="T527">
        <f>YEAR(B527)</f>
        <v/>
      </c>
      <c r="U527">
        <f>MONTH(B527)</f>
        <v/>
      </c>
      <c r="V527">
        <f>TEXT(B527,"mmm")</f>
        <v/>
      </c>
      <c r="W527" s="15">
        <f>IFERROR(N527/L527,0)</f>
        <v/>
      </c>
      <c r="X527">
        <f>IF(K527=0,"No Discount",IF(K527&lt;=5%,"Low",IF(K527&lt;=15%,"Medium","High")))</f>
        <v/>
      </c>
      <c r="Y527">
        <f>IF(L527&gt;=20000,"High Value",IF(L527&gt;=5000,"Medium Value","Low Value"))</f>
        <v/>
      </c>
      <c r="Z527">
        <f>IF(R527&lt;=3,"Fast",IF(R527&lt;=5,"On Time","Delayed"))</f>
        <v/>
      </c>
    </row>
    <row r="528">
      <c r="A528">
        <f>Raw_Data!A528</f>
        <v/>
      </c>
      <c r="B528" s="11">
        <f>Raw_Data!B528</f>
        <v/>
      </c>
      <c r="C528">
        <f>Raw_Data!C528</f>
        <v/>
      </c>
      <c r="D528">
        <f>Raw_Data!D528</f>
        <v/>
      </c>
      <c r="E528">
        <f>Raw_Data!E528</f>
        <v/>
      </c>
      <c r="F528">
        <f>Raw_Data!F528</f>
        <v/>
      </c>
      <c r="G528">
        <f>Raw_Data!G528</f>
        <v/>
      </c>
      <c r="H528">
        <f>Raw_Data!H528</f>
        <v/>
      </c>
      <c r="I528">
        <f>Raw_Data!I528</f>
        <v/>
      </c>
      <c r="J528" s="12">
        <f>Raw_Data!J528</f>
        <v/>
      </c>
      <c r="K528" s="13">
        <f>Raw_Data!K528</f>
        <v/>
      </c>
      <c r="L528" s="12">
        <f>Raw_Data!L528</f>
        <v/>
      </c>
      <c r="M528" s="12">
        <f>Raw_Data!M528</f>
        <v/>
      </c>
      <c r="N528" s="12">
        <f>Raw_Data!N528</f>
        <v/>
      </c>
      <c r="O528">
        <f>Raw_Data!O528</f>
        <v/>
      </c>
      <c r="P528">
        <f>Raw_Data!P528</f>
        <v/>
      </c>
      <c r="Q528">
        <f>Raw_Data!Q528</f>
        <v/>
      </c>
      <c r="R528">
        <f>Raw_Data!R528</f>
        <v/>
      </c>
      <c r="S528">
        <f>Raw_Data!S528</f>
        <v/>
      </c>
      <c r="T528">
        <f>YEAR(B528)</f>
        <v/>
      </c>
      <c r="U528">
        <f>MONTH(B528)</f>
        <v/>
      </c>
      <c r="V528">
        <f>TEXT(B528,"mmm")</f>
        <v/>
      </c>
      <c r="W528" s="15">
        <f>IFERROR(N528/L528,0)</f>
        <v/>
      </c>
      <c r="X528">
        <f>IF(K528=0,"No Discount",IF(K528&lt;=5%,"Low",IF(K528&lt;=15%,"Medium","High")))</f>
        <v/>
      </c>
      <c r="Y528">
        <f>IF(L528&gt;=20000,"High Value",IF(L528&gt;=5000,"Medium Value","Low Value"))</f>
        <v/>
      </c>
      <c r="Z528">
        <f>IF(R528&lt;=3,"Fast",IF(R528&lt;=5,"On Time","Delayed"))</f>
        <v/>
      </c>
    </row>
    <row r="529">
      <c r="A529">
        <f>Raw_Data!A529</f>
        <v/>
      </c>
      <c r="B529" s="11">
        <f>Raw_Data!B529</f>
        <v/>
      </c>
      <c r="C529">
        <f>Raw_Data!C529</f>
        <v/>
      </c>
      <c r="D529">
        <f>Raw_Data!D529</f>
        <v/>
      </c>
      <c r="E529">
        <f>Raw_Data!E529</f>
        <v/>
      </c>
      <c r="F529">
        <f>Raw_Data!F529</f>
        <v/>
      </c>
      <c r="G529">
        <f>Raw_Data!G529</f>
        <v/>
      </c>
      <c r="H529">
        <f>Raw_Data!H529</f>
        <v/>
      </c>
      <c r="I529">
        <f>Raw_Data!I529</f>
        <v/>
      </c>
      <c r="J529" s="12">
        <f>Raw_Data!J529</f>
        <v/>
      </c>
      <c r="K529" s="13">
        <f>Raw_Data!K529</f>
        <v/>
      </c>
      <c r="L529" s="12">
        <f>Raw_Data!L529</f>
        <v/>
      </c>
      <c r="M529" s="12">
        <f>Raw_Data!M529</f>
        <v/>
      </c>
      <c r="N529" s="12">
        <f>Raw_Data!N529</f>
        <v/>
      </c>
      <c r="O529">
        <f>Raw_Data!O529</f>
        <v/>
      </c>
      <c r="P529">
        <f>Raw_Data!P529</f>
        <v/>
      </c>
      <c r="Q529">
        <f>Raw_Data!Q529</f>
        <v/>
      </c>
      <c r="R529">
        <f>Raw_Data!R529</f>
        <v/>
      </c>
      <c r="S529">
        <f>Raw_Data!S529</f>
        <v/>
      </c>
      <c r="T529">
        <f>YEAR(B529)</f>
        <v/>
      </c>
      <c r="U529">
        <f>MONTH(B529)</f>
        <v/>
      </c>
      <c r="V529">
        <f>TEXT(B529,"mmm")</f>
        <v/>
      </c>
      <c r="W529" s="15">
        <f>IFERROR(N529/L529,0)</f>
        <v/>
      </c>
      <c r="X529">
        <f>IF(K529=0,"No Discount",IF(K529&lt;=5%,"Low",IF(K529&lt;=15%,"Medium","High")))</f>
        <v/>
      </c>
      <c r="Y529">
        <f>IF(L529&gt;=20000,"High Value",IF(L529&gt;=5000,"Medium Value","Low Value"))</f>
        <v/>
      </c>
      <c r="Z529">
        <f>IF(R529&lt;=3,"Fast",IF(R529&lt;=5,"On Time","Delayed"))</f>
        <v/>
      </c>
    </row>
    <row r="530">
      <c r="A530">
        <f>Raw_Data!A530</f>
        <v/>
      </c>
      <c r="B530" s="11">
        <f>Raw_Data!B530</f>
        <v/>
      </c>
      <c r="C530">
        <f>Raw_Data!C530</f>
        <v/>
      </c>
      <c r="D530">
        <f>Raw_Data!D530</f>
        <v/>
      </c>
      <c r="E530">
        <f>Raw_Data!E530</f>
        <v/>
      </c>
      <c r="F530">
        <f>Raw_Data!F530</f>
        <v/>
      </c>
      <c r="G530">
        <f>Raw_Data!G530</f>
        <v/>
      </c>
      <c r="H530">
        <f>Raw_Data!H530</f>
        <v/>
      </c>
      <c r="I530">
        <f>Raw_Data!I530</f>
        <v/>
      </c>
      <c r="J530" s="12">
        <f>Raw_Data!J530</f>
        <v/>
      </c>
      <c r="K530" s="13">
        <f>Raw_Data!K530</f>
        <v/>
      </c>
      <c r="L530" s="12">
        <f>Raw_Data!L530</f>
        <v/>
      </c>
      <c r="M530" s="12">
        <f>Raw_Data!M530</f>
        <v/>
      </c>
      <c r="N530" s="12">
        <f>Raw_Data!N530</f>
        <v/>
      </c>
      <c r="O530">
        <f>Raw_Data!O530</f>
        <v/>
      </c>
      <c r="P530">
        <f>Raw_Data!P530</f>
        <v/>
      </c>
      <c r="Q530">
        <f>Raw_Data!Q530</f>
        <v/>
      </c>
      <c r="R530">
        <f>Raw_Data!R530</f>
        <v/>
      </c>
      <c r="S530">
        <f>Raw_Data!S530</f>
        <v/>
      </c>
      <c r="T530">
        <f>YEAR(B530)</f>
        <v/>
      </c>
      <c r="U530">
        <f>MONTH(B530)</f>
        <v/>
      </c>
      <c r="V530">
        <f>TEXT(B530,"mmm")</f>
        <v/>
      </c>
      <c r="W530" s="15">
        <f>IFERROR(N530/L530,0)</f>
        <v/>
      </c>
      <c r="X530">
        <f>IF(K530=0,"No Discount",IF(K530&lt;=5%,"Low",IF(K530&lt;=15%,"Medium","High")))</f>
        <v/>
      </c>
      <c r="Y530">
        <f>IF(L530&gt;=20000,"High Value",IF(L530&gt;=5000,"Medium Value","Low Value"))</f>
        <v/>
      </c>
      <c r="Z530">
        <f>IF(R530&lt;=3,"Fast",IF(R530&lt;=5,"On Time","Delayed"))</f>
        <v/>
      </c>
    </row>
    <row r="531">
      <c r="A531">
        <f>Raw_Data!A531</f>
        <v/>
      </c>
      <c r="B531" s="11">
        <f>Raw_Data!B531</f>
        <v/>
      </c>
      <c r="C531">
        <f>Raw_Data!C531</f>
        <v/>
      </c>
      <c r="D531">
        <f>Raw_Data!D531</f>
        <v/>
      </c>
      <c r="E531">
        <f>Raw_Data!E531</f>
        <v/>
      </c>
      <c r="F531">
        <f>Raw_Data!F531</f>
        <v/>
      </c>
      <c r="G531">
        <f>Raw_Data!G531</f>
        <v/>
      </c>
      <c r="H531">
        <f>Raw_Data!H531</f>
        <v/>
      </c>
      <c r="I531">
        <f>Raw_Data!I531</f>
        <v/>
      </c>
      <c r="J531" s="12">
        <f>Raw_Data!J531</f>
        <v/>
      </c>
      <c r="K531" s="13">
        <f>Raw_Data!K531</f>
        <v/>
      </c>
      <c r="L531" s="12">
        <f>Raw_Data!L531</f>
        <v/>
      </c>
      <c r="M531" s="12">
        <f>Raw_Data!M531</f>
        <v/>
      </c>
      <c r="N531" s="12">
        <f>Raw_Data!N531</f>
        <v/>
      </c>
      <c r="O531">
        <f>Raw_Data!O531</f>
        <v/>
      </c>
      <c r="P531">
        <f>Raw_Data!P531</f>
        <v/>
      </c>
      <c r="Q531">
        <f>Raw_Data!Q531</f>
        <v/>
      </c>
      <c r="R531">
        <f>Raw_Data!R531</f>
        <v/>
      </c>
      <c r="S531">
        <f>Raw_Data!S531</f>
        <v/>
      </c>
      <c r="T531">
        <f>YEAR(B531)</f>
        <v/>
      </c>
      <c r="U531">
        <f>MONTH(B531)</f>
        <v/>
      </c>
      <c r="V531">
        <f>TEXT(B531,"mmm")</f>
        <v/>
      </c>
      <c r="W531" s="15">
        <f>IFERROR(N531/L531,0)</f>
        <v/>
      </c>
      <c r="X531">
        <f>IF(K531=0,"No Discount",IF(K531&lt;=5%,"Low",IF(K531&lt;=15%,"Medium","High")))</f>
        <v/>
      </c>
      <c r="Y531">
        <f>IF(L531&gt;=20000,"High Value",IF(L531&gt;=5000,"Medium Value","Low Value"))</f>
        <v/>
      </c>
      <c r="Z531">
        <f>IF(R531&lt;=3,"Fast",IF(R531&lt;=5,"On Time","Delayed"))</f>
        <v/>
      </c>
    </row>
    <row r="532">
      <c r="A532">
        <f>Raw_Data!A532</f>
        <v/>
      </c>
      <c r="B532" s="11">
        <f>Raw_Data!B532</f>
        <v/>
      </c>
      <c r="C532">
        <f>Raw_Data!C532</f>
        <v/>
      </c>
      <c r="D532">
        <f>Raw_Data!D532</f>
        <v/>
      </c>
      <c r="E532">
        <f>Raw_Data!E532</f>
        <v/>
      </c>
      <c r="F532">
        <f>Raw_Data!F532</f>
        <v/>
      </c>
      <c r="G532">
        <f>Raw_Data!G532</f>
        <v/>
      </c>
      <c r="H532">
        <f>Raw_Data!H532</f>
        <v/>
      </c>
      <c r="I532">
        <f>Raw_Data!I532</f>
        <v/>
      </c>
      <c r="J532" s="12">
        <f>Raw_Data!J532</f>
        <v/>
      </c>
      <c r="K532" s="13">
        <f>Raw_Data!K532</f>
        <v/>
      </c>
      <c r="L532" s="12">
        <f>Raw_Data!L532</f>
        <v/>
      </c>
      <c r="M532" s="12">
        <f>Raw_Data!M532</f>
        <v/>
      </c>
      <c r="N532" s="12">
        <f>Raw_Data!N532</f>
        <v/>
      </c>
      <c r="O532">
        <f>Raw_Data!O532</f>
        <v/>
      </c>
      <c r="P532">
        <f>Raw_Data!P532</f>
        <v/>
      </c>
      <c r="Q532">
        <f>Raw_Data!Q532</f>
        <v/>
      </c>
      <c r="R532">
        <f>Raw_Data!R532</f>
        <v/>
      </c>
      <c r="S532">
        <f>Raw_Data!S532</f>
        <v/>
      </c>
      <c r="T532">
        <f>YEAR(B532)</f>
        <v/>
      </c>
      <c r="U532">
        <f>MONTH(B532)</f>
        <v/>
      </c>
      <c r="V532">
        <f>TEXT(B532,"mmm")</f>
        <v/>
      </c>
      <c r="W532" s="15">
        <f>IFERROR(N532/L532,0)</f>
        <v/>
      </c>
      <c r="X532">
        <f>IF(K532=0,"No Discount",IF(K532&lt;=5%,"Low",IF(K532&lt;=15%,"Medium","High")))</f>
        <v/>
      </c>
      <c r="Y532">
        <f>IF(L532&gt;=20000,"High Value",IF(L532&gt;=5000,"Medium Value","Low Value"))</f>
        <v/>
      </c>
      <c r="Z532">
        <f>IF(R532&lt;=3,"Fast",IF(R532&lt;=5,"On Time","Delayed"))</f>
        <v/>
      </c>
    </row>
    <row r="533">
      <c r="A533">
        <f>Raw_Data!A533</f>
        <v/>
      </c>
      <c r="B533" s="11">
        <f>Raw_Data!B533</f>
        <v/>
      </c>
      <c r="C533">
        <f>Raw_Data!C533</f>
        <v/>
      </c>
      <c r="D533">
        <f>Raw_Data!D533</f>
        <v/>
      </c>
      <c r="E533">
        <f>Raw_Data!E533</f>
        <v/>
      </c>
      <c r="F533">
        <f>Raw_Data!F533</f>
        <v/>
      </c>
      <c r="G533">
        <f>Raw_Data!G533</f>
        <v/>
      </c>
      <c r="H533">
        <f>Raw_Data!H533</f>
        <v/>
      </c>
      <c r="I533">
        <f>Raw_Data!I533</f>
        <v/>
      </c>
      <c r="J533" s="12">
        <f>Raw_Data!J533</f>
        <v/>
      </c>
      <c r="K533" s="13">
        <f>Raw_Data!K533</f>
        <v/>
      </c>
      <c r="L533" s="12">
        <f>Raw_Data!L533</f>
        <v/>
      </c>
      <c r="M533" s="12">
        <f>Raw_Data!M533</f>
        <v/>
      </c>
      <c r="N533" s="12">
        <f>Raw_Data!N533</f>
        <v/>
      </c>
      <c r="O533">
        <f>Raw_Data!O533</f>
        <v/>
      </c>
      <c r="P533">
        <f>Raw_Data!P533</f>
        <v/>
      </c>
      <c r="Q533">
        <f>Raw_Data!Q533</f>
        <v/>
      </c>
      <c r="R533">
        <f>Raw_Data!R533</f>
        <v/>
      </c>
      <c r="S533">
        <f>Raw_Data!S533</f>
        <v/>
      </c>
      <c r="T533">
        <f>YEAR(B533)</f>
        <v/>
      </c>
      <c r="U533">
        <f>MONTH(B533)</f>
        <v/>
      </c>
      <c r="V533">
        <f>TEXT(B533,"mmm")</f>
        <v/>
      </c>
      <c r="W533" s="15">
        <f>IFERROR(N533/L533,0)</f>
        <v/>
      </c>
      <c r="X533">
        <f>IF(K533=0,"No Discount",IF(K533&lt;=5%,"Low",IF(K533&lt;=15%,"Medium","High")))</f>
        <v/>
      </c>
      <c r="Y533">
        <f>IF(L533&gt;=20000,"High Value",IF(L533&gt;=5000,"Medium Value","Low Value"))</f>
        <v/>
      </c>
      <c r="Z533">
        <f>IF(R533&lt;=3,"Fast",IF(R533&lt;=5,"On Time","Delayed"))</f>
        <v/>
      </c>
    </row>
    <row r="534">
      <c r="A534">
        <f>Raw_Data!A534</f>
        <v/>
      </c>
      <c r="B534" s="11">
        <f>Raw_Data!B534</f>
        <v/>
      </c>
      <c r="C534">
        <f>Raw_Data!C534</f>
        <v/>
      </c>
      <c r="D534">
        <f>Raw_Data!D534</f>
        <v/>
      </c>
      <c r="E534">
        <f>Raw_Data!E534</f>
        <v/>
      </c>
      <c r="F534">
        <f>Raw_Data!F534</f>
        <v/>
      </c>
      <c r="G534">
        <f>Raw_Data!G534</f>
        <v/>
      </c>
      <c r="H534">
        <f>Raw_Data!H534</f>
        <v/>
      </c>
      <c r="I534">
        <f>Raw_Data!I534</f>
        <v/>
      </c>
      <c r="J534" s="12">
        <f>Raw_Data!J534</f>
        <v/>
      </c>
      <c r="K534" s="13">
        <f>Raw_Data!K534</f>
        <v/>
      </c>
      <c r="L534" s="12">
        <f>Raw_Data!L534</f>
        <v/>
      </c>
      <c r="M534" s="12">
        <f>Raw_Data!M534</f>
        <v/>
      </c>
      <c r="N534" s="12">
        <f>Raw_Data!N534</f>
        <v/>
      </c>
      <c r="O534">
        <f>Raw_Data!O534</f>
        <v/>
      </c>
      <c r="P534">
        <f>Raw_Data!P534</f>
        <v/>
      </c>
      <c r="Q534">
        <f>Raw_Data!Q534</f>
        <v/>
      </c>
      <c r="R534">
        <f>Raw_Data!R534</f>
        <v/>
      </c>
      <c r="S534">
        <f>Raw_Data!S534</f>
        <v/>
      </c>
      <c r="T534">
        <f>YEAR(B534)</f>
        <v/>
      </c>
      <c r="U534">
        <f>MONTH(B534)</f>
        <v/>
      </c>
      <c r="V534">
        <f>TEXT(B534,"mmm")</f>
        <v/>
      </c>
      <c r="W534" s="15">
        <f>IFERROR(N534/L534,0)</f>
        <v/>
      </c>
      <c r="X534">
        <f>IF(K534=0,"No Discount",IF(K534&lt;=5%,"Low",IF(K534&lt;=15%,"Medium","High")))</f>
        <v/>
      </c>
      <c r="Y534">
        <f>IF(L534&gt;=20000,"High Value",IF(L534&gt;=5000,"Medium Value","Low Value"))</f>
        <v/>
      </c>
      <c r="Z534">
        <f>IF(R534&lt;=3,"Fast",IF(R534&lt;=5,"On Time","Delayed"))</f>
        <v/>
      </c>
    </row>
    <row r="535">
      <c r="A535">
        <f>Raw_Data!A535</f>
        <v/>
      </c>
      <c r="B535" s="11">
        <f>Raw_Data!B535</f>
        <v/>
      </c>
      <c r="C535">
        <f>Raw_Data!C535</f>
        <v/>
      </c>
      <c r="D535">
        <f>Raw_Data!D535</f>
        <v/>
      </c>
      <c r="E535">
        <f>Raw_Data!E535</f>
        <v/>
      </c>
      <c r="F535">
        <f>Raw_Data!F535</f>
        <v/>
      </c>
      <c r="G535">
        <f>Raw_Data!G535</f>
        <v/>
      </c>
      <c r="H535">
        <f>Raw_Data!H535</f>
        <v/>
      </c>
      <c r="I535">
        <f>Raw_Data!I535</f>
        <v/>
      </c>
      <c r="J535" s="12">
        <f>Raw_Data!J535</f>
        <v/>
      </c>
      <c r="K535" s="13">
        <f>Raw_Data!K535</f>
        <v/>
      </c>
      <c r="L535" s="12">
        <f>Raw_Data!L535</f>
        <v/>
      </c>
      <c r="M535" s="12">
        <f>Raw_Data!M535</f>
        <v/>
      </c>
      <c r="N535" s="12">
        <f>Raw_Data!N535</f>
        <v/>
      </c>
      <c r="O535">
        <f>Raw_Data!O535</f>
        <v/>
      </c>
      <c r="P535">
        <f>Raw_Data!P535</f>
        <v/>
      </c>
      <c r="Q535">
        <f>Raw_Data!Q535</f>
        <v/>
      </c>
      <c r="R535">
        <f>Raw_Data!R535</f>
        <v/>
      </c>
      <c r="S535">
        <f>Raw_Data!S535</f>
        <v/>
      </c>
      <c r="T535">
        <f>YEAR(B535)</f>
        <v/>
      </c>
      <c r="U535">
        <f>MONTH(B535)</f>
        <v/>
      </c>
      <c r="V535">
        <f>TEXT(B535,"mmm")</f>
        <v/>
      </c>
      <c r="W535" s="15">
        <f>IFERROR(N535/L535,0)</f>
        <v/>
      </c>
      <c r="X535">
        <f>IF(K535=0,"No Discount",IF(K535&lt;=5%,"Low",IF(K535&lt;=15%,"Medium","High")))</f>
        <v/>
      </c>
      <c r="Y535">
        <f>IF(L535&gt;=20000,"High Value",IF(L535&gt;=5000,"Medium Value","Low Value"))</f>
        <v/>
      </c>
      <c r="Z535">
        <f>IF(R535&lt;=3,"Fast",IF(R535&lt;=5,"On Time","Delayed"))</f>
        <v/>
      </c>
    </row>
    <row r="536">
      <c r="A536">
        <f>Raw_Data!A536</f>
        <v/>
      </c>
      <c r="B536" s="11">
        <f>Raw_Data!B536</f>
        <v/>
      </c>
      <c r="C536">
        <f>Raw_Data!C536</f>
        <v/>
      </c>
      <c r="D536">
        <f>Raw_Data!D536</f>
        <v/>
      </c>
      <c r="E536">
        <f>Raw_Data!E536</f>
        <v/>
      </c>
      <c r="F536">
        <f>Raw_Data!F536</f>
        <v/>
      </c>
      <c r="G536">
        <f>Raw_Data!G536</f>
        <v/>
      </c>
      <c r="H536">
        <f>Raw_Data!H536</f>
        <v/>
      </c>
      <c r="I536">
        <f>Raw_Data!I536</f>
        <v/>
      </c>
      <c r="J536" s="12">
        <f>Raw_Data!J536</f>
        <v/>
      </c>
      <c r="K536" s="13">
        <f>Raw_Data!K536</f>
        <v/>
      </c>
      <c r="L536" s="12">
        <f>Raw_Data!L536</f>
        <v/>
      </c>
      <c r="M536" s="12">
        <f>Raw_Data!M536</f>
        <v/>
      </c>
      <c r="N536" s="12">
        <f>Raw_Data!N536</f>
        <v/>
      </c>
      <c r="O536">
        <f>Raw_Data!O536</f>
        <v/>
      </c>
      <c r="P536">
        <f>Raw_Data!P536</f>
        <v/>
      </c>
      <c r="Q536">
        <f>Raw_Data!Q536</f>
        <v/>
      </c>
      <c r="R536">
        <f>Raw_Data!R536</f>
        <v/>
      </c>
      <c r="S536">
        <f>Raw_Data!S536</f>
        <v/>
      </c>
      <c r="T536">
        <f>YEAR(B536)</f>
        <v/>
      </c>
      <c r="U536">
        <f>MONTH(B536)</f>
        <v/>
      </c>
      <c r="V536">
        <f>TEXT(B536,"mmm")</f>
        <v/>
      </c>
      <c r="W536" s="15">
        <f>IFERROR(N536/L536,0)</f>
        <v/>
      </c>
      <c r="X536">
        <f>IF(K536=0,"No Discount",IF(K536&lt;=5%,"Low",IF(K536&lt;=15%,"Medium","High")))</f>
        <v/>
      </c>
      <c r="Y536">
        <f>IF(L536&gt;=20000,"High Value",IF(L536&gt;=5000,"Medium Value","Low Value"))</f>
        <v/>
      </c>
      <c r="Z536">
        <f>IF(R536&lt;=3,"Fast",IF(R536&lt;=5,"On Time","Delayed"))</f>
        <v/>
      </c>
    </row>
    <row r="537">
      <c r="A537">
        <f>Raw_Data!A537</f>
        <v/>
      </c>
      <c r="B537" s="11">
        <f>Raw_Data!B537</f>
        <v/>
      </c>
      <c r="C537">
        <f>Raw_Data!C537</f>
        <v/>
      </c>
      <c r="D537">
        <f>Raw_Data!D537</f>
        <v/>
      </c>
      <c r="E537">
        <f>Raw_Data!E537</f>
        <v/>
      </c>
      <c r="F537">
        <f>Raw_Data!F537</f>
        <v/>
      </c>
      <c r="G537">
        <f>Raw_Data!G537</f>
        <v/>
      </c>
      <c r="H537">
        <f>Raw_Data!H537</f>
        <v/>
      </c>
      <c r="I537">
        <f>Raw_Data!I537</f>
        <v/>
      </c>
      <c r="J537" s="12">
        <f>Raw_Data!J537</f>
        <v/>
      </c>
      <c r="K537" s="13">
        <f>Raw_Data!K537</f>
        <v/>
      </c>
      <c r="L537" s="12">
        <f>Raw_Data!L537</f>
        <v/>
      </c>
      <c r="M537" s="12">
        <f>Raw_Data!M537</f>
        <v/>
      </c>
      <c r="N537" s="12">
        <f>Raw_Data!N537</f>
        <v/>
      </c>
      <c r="O537">
        <f>Raw_Data!O537</f>
        <v/>
      </c>
      <c r="P537">
        <f>Raw_Data!P537</f>
        <v/>
      </c>
      <c r="Q537">
        <f>Raw_Data!Q537</f>
        <v/>
      </c>
      <c r="R537">
        <f>Raw_Data!R537</f>
        <v/>
      </c>
      <c r="S537">
        <f>Raw_Data!S537</f>
        <v/>
      </c>
      <c r="T537">
        <f>YEAR(B537)</f>
        <v/>
      </c>
      <c r="U537">
        <f>MONTH(B537)</f>
        <v/>
      </c>
      <c r="V537">
        <f>TEXT(B537,"mmm")</f>
        <v/>
      </c>
      <c r="W537" s="15">
        <f>IFERROR(N537/L537,0)</f>
        <v/>
      </c>
      <c r="X537">
        <f>IF(K537=0,"No Discount",IF(K537&lt;=5%,"Low",IF(K537&lt;=15%,"Medium","High")))</f>
        <v/>
      </c>
      <c r="Y537">
        <f>IF(L537&gt;=20000,"High Value",IF(L537&gt;=5000,"Medium Value","Low Value"))</f>
        <v/>
      </c>
      <c r="Z537">
        <f>IF(R537&lt;=3,"Fast",IF(R537&lt;=5,"On Time","Delayed"))</f>
        <v/>
      </c>
    </row>
    <row r="538">
      <c r="A538">
        <f>Raw_Data!A538</f>
        <v/>
      </c>
      <c r="B538" s="11">
        <f>Raw_Data!B538</f>
        <v/>
      </c>
      <c r="C538">
        <f>Raw_Data!C538</f>
        <v/>
      </c>
      <c r="D538">
        <f>Raw_Data!D538</f>
        <v/>
      </c>
      <c r="E538">
        <f>Raw_Data!E538</f>
        <v/>
      </c>
      <c r="F538">
        <f>Raw_Data!F538</f>
        <v/>
      </c>
      <c r="G538">
        <f>Raw_Data!G538</f>
        <v/>
      </c>
      <c r="H538">
        <f>Raw_Data!H538</f>
        <v/>
      </c>
      <c r="I538">
        <f>Raw_Data!I538</f>
        <v/>
      </c>
      <c r="J538" s="12">
        <f>Raw_Data!J538</f>
        <v/>
      </c>
      <c r="K538" s="13">
        <f>Raw_Data!K538</f>
        <v/>
      </c>
      <c r="L538" s="12">
        <f>Raw_Data!L538</f>
        <v/>
      </c>
      <c r="M538" s="12">
        <f>Raw_Data!M538</f>
        <v/>
      </c>
      <c r="N538" s="12">
        <f>Raw_Data!N538</f>
        <v/>
      </c>
      <c r="O538">
        <f>Raw_Data!O538</f>
        <v/>
      </c>
      <c r="P538">
        <f>Raw_Data!P538</f>
        <v/>
      </c>
      <c r="Q538">
        <f>Raw_Data!Q538</f>
        <v/>
      </c>
      <c r="R538">
        <f>Raw_Data!R538</f>
        <v/>
      </c>
      <c r="S538">
        <f>Raw_Data!S538</f>
        <v/>
      </c>
      <c r="T538">
        <f>YEAR(B538)</f>
        <v/>
      </c>
      <c r="U538">
        <f>MONTH(B538)</f>
        <v/>
      </c>
      <c r="V538">
        <f>TEXT(B538,"mmm")</f>
        <v/>
      </c>
      <c r="W538" s="15">
        <f>IFERROR(N538/L538,0)</f>
        <v/>
      </c>
      <c r="X538">
        <f>IF(K538=0,"No Discount",IF(K538&lt;=5%,"Low",IF(K538&lt;=15%,"Medium","High")))</f>
        <v/>
      </c>
      <c r="Y538">
        <f>IF(L538&gt;=20000,"High Value",IF(L538&gt;=5000,"Medium Value","Low Value"))</f>
        <v/>
      </c>
      <c r="Z538">
        <f>IF(R538&lt;=3,"Fast",IF(R538&lt;=5,"On Time","Delayed"))</f>
        <v/>
      </c>
    </row>
    <row r="539">
      <c r="A539">
        <f>Raw_Data!A539</f>
        <v/>
      </c>
      <c r="B539" s="11">
        <f>Raw_Data!B539</f>
        <v/>
      </c>
      <c r="C539">
        <f>Raw_Data!C539</f>
        <v/>
      </c>
      <c r="D539">
        <f>Raw_Data!D539</f>
        <v/>
      </c>
      <c r="E539">
        <f>Raw_Data!E539</f>
        <v/>
      </c>
      <c r="F539">
        <f>Raw_Data!F539</f>
        <v/>
      </c>
      <c r="G539">
        <f>Raw_Data!G539</f>
        <v/>
      </c>
      <c r="H539">
        <f>Raw_Data!H539</f>
        <v/>
      </c>
      <c r="I539">
        <f>Raw_Data!I539</f>
        <v/>
      </c>
      <c r="J539" s="12">
        <f>Raw_Data!J539</f>
        <v/>
      </c>
      <c r="K539" s="13">
        <f>Raw_Data!K539</f>
        <v/>
      </c>
      <c r="L539" s="12">
        <f>Raw_Data!L539</f>
        <v/>
      </c>
      <c r="M539" s="12">
        <f>Raw_Data!M539</f>
        <v/>
      </c>
      <c r="N539" s="12">
        <f>Raw_Data!N539</f>
        <v/>
      </c>
      <c r="O539">
        <f>Raw_Data!O539</f>
        <v/>
      </c>
      <c r="P539">
        <f>Raw_Data!P539</f>
        <v/>
      </c>
      <c r="Q539">
        <f>Raw_Data!Q539</f>
        <v/>
      </c>
      <c r="R539">
        <f>Raw_Data!R539</f>
        <v/>
      </c>
      <c r="S539">
        <f>Raw_Data!S539</f>
        <v/>
      </c>
      <c r="T539">
        <f>YEAR(B539)</f>
        <v/>
      </c>
      <c r="U539">
        <f>MONTH(B539)</f>
        <v/>
      </c>
      <c r="V539">
        <f>TEXT(B539,"mmm")</f>
        <v/>
      </c>
      <c r="W539" s="15">
        <f>IFERROR(N539/L539,0)</f>
        <v/>
      </c>
      <c r="X539">
        <f>IF(K539=0,"No Discount",IF(K539&lt;=5%,"Low",IF(K539&lt;=15%,"Medium","High")))</f>
        <v/>
      </c>
      <c r="Y539">
        <f>IF(L539&gt;=20000,"High Value",IF(L539&gt;=5000,"Medium Value","Low Value"))</f>
        <v/>
      </c>
      <c r="Z539">
        <f>IF(R539&lt;=3,"Fast",IF(R539&lt;=5,"On Time","Delayed"))</f>
        <v/>
      </c>
    </row>
    <row r="540">
      <c r="A540">
        <f>Raw_Data!A540</f>
        <v/>
      </c>
      <c r="B540" s="11">
        <f>Raw_Data!B540</f>
        <v/>
      </c>
      <c r="C540">
        <f>Raw_Data!C540</f>
        <v/>
      </c>
      <c r="D540">
        <f>Raw_Data!D540</f>
        <v/>
      </c>
      <c r="E540">
        <f>Raw_Data!E540</f>
        <v/>
      </c>
      <c r="F540">
        <f>Raw_Data!F540</f>
        <v/>
      </c>
      <c r="G540">
        <f>Raw_Data!G540</f>
        <v/>
      </c>
      <c r="H540">
        <f>Raw_Data!H540</f>
        <v/>
      </c>
      <c r="I540">
        <f>Raw_Data!I540</f>
        <v/>
      </c>
      <c r="J540" s="12">
        <f>Raw_Data!J540</f>
        <v/>
      </c>
      <c r="K540" s="13">
        <f>Raw_Data!K540</f>
        <v/>
      </c>
      <c r="L540" s="12">
        <f>Raw_Data!L540</f>
        <v/>
      </c>
      <c r="M540" s="12">
        <f>Raw_Data!M540</f>
        <v/>
      </c>
      <c r="N540" s="12">
        <f>Raw_Data!N540</f>
        <v/>
      </c>
      <c r="O540">
        <f>Raw_Data!O540</f>
        <v/>
      </c>
      <c r="P540">
        <f>Raw_Data!P540</f>
        <v/>
      </c>
      <c r="Q540">
        <f>Raw_Data!Q540</f>
        <v/>
      </c>
      <c r="R540">
        <f>Raw_Data!R540</f>
        <v/>
      </c>
      <c r="S540">
        <f>Raw_Data!S540</f>
        <v/>
      </c>
      <c r="T540">
        <f>YEAR(B540)</f>
        <v/>
      </c>
      <c r="U540">
        <f>MONTH(B540)</f>
        <v/>
      </c>
      <c r="V540">
        <f>TEXT(B540,"mmm")</f>
        <v/>
      </c>
      <c r="W540" s="15">
        <f>IFERROR(N540/L540,0)</f>
        <v/>
      </c>
      <c r="X540">
        <f>IF(K540=0,"No Discount",IF(K540&lt;=5%,"Low",IF(K540&lt;=15%,"Medium","High")))</f>
        <v/>
      </c>
      <c r="Y540">
        <f>IF(L540&gt;=20000,"High Value",IF(L540&gt;=5000,"Medium Value","Low Value"))</f>
        <v/>
      </c>
      <c r="Z540">
        <f>IF(R540&lt;=3,"Fast",IF(R540&lt;=5,"On Time","Delayed"))</f>
        <v/>
      </c>
    </row>
    <row r="541">
      <c r="A541">
        <f>Raw_Data!A541</f>
        <v/>
      </c>
      <c r="B541" s="11">
        <f>Raw_Data!B541</f>
        <v/>
      </c>
      <c r="C541">
        <f>Raw_Data!C541</f>
        <v/>
      </c>
      <c r="D541">
        <f>Raw_Data!D541</f>
        <v/>
      </c>
      <c r="E541">
        <f>Raw_Data!E541</f>
        <v/>
      </c>
      <c r="F541">
        <f>Raw_Data!F541</f>
        <v/>
      </c>
      <c r="G541">
        <f>Raw_Data!G541</f>
        <v/>
      </c>
      <c r="H541">
        <f>Raw_Data!H541</f>
        <v/>
      </c>
      <c r="I541">
        <f>Raw_Data!I541</f>
        <v/>
      </c>
      <c r="J541" s="12">
        <f>Raw_Data!J541</f>
        <v/>
      </c>
      <c r="K541" s="13">
        <f>Raw_Data!K541</f>
        <v/>
      </c>
      <c r="L541" s="12">
        <f>Raw_Data!L541</f>
        <v/>
      </c>
      <c r="M541" s="12">
        <f>Raw_Data!M541</f>
        <v/>
      </c>
      <c r="N541" s="12">
        <f>Raw_Data!N541</f>
        <v/>
      </c>
      <c r="O541">
        <f>Raw_Data!O541</f>
        <v/>
      </c>
      <c r="P541">
        <f>Raw_Data!P541</f>
        <v/>
      </c>
      <c r="Q541">
        <f>Raw_Data!Q541</f>
        <v/>
      </c>
      <c r="R541">
        <f>Raw_Data!R541</f>
        <v/>
      </c>
      <c r="S541">
        <f>Raw_Data!S541</f>
        <v/>
      </c>
      <c r="T541">
        <f>YEAR(B541)</f>
        <v/>
      </c>
      <c r="U541">
        <f>MONTH(B541)</f>
        <v/>
      </c>
      <c r="V541">
        <f>TEXT(B541,"mmm")</f>
        <v/>
      </c>
      <c r="W541" s="15">
        <f>IFERROR(N541/L541,0)</f>
        <v/>
      </c>
      <c r="X541">
        <f>IF(K541=0,"No Discount",IF(K541&lt;=5%,"Low",IF(K541&lt;=15%,"Medium","High")))</f>
        <v/>
      </c>
      <c r="Y541">
        <f>IF(L541&gt;=20000,"High Value",IF(L541&gt;=5000,"Medium Value","Low Value"))</f>
        <v/>
      </c>
      <c r="Z541">
        <f>IF(R541&lt;=3,"Fast",IF(R541&lt;=5,"On Time","Delayed"))</f>
        <v/>
      </c>
    </row>
    <row r="542">
      <c r="A542">
        <f>Raw_Data!A542</f>
        <v/>
      </c>
      <c r="B542" s="11">
        <f>Raw_Data!B542</f>
        <v/>
      </c>
      <c r="C542">
        <f>Raw_Data!C542</f>
        <v/>
      </c>
      <c r="D542">
        <f>Raw_Data!D542</f>
        <v/>
      </c>
      <c r="E542">
        <f>Raw_Data!E542</f>
        <v/>
      </c>
      <c r="F542">
        <f>Raw_Data!F542</f>
        <v/>
      </c>
      <c r="G542">
        <f>Raw_Data!G542</f>
        <v/>
      </c>
      <c r="H542">
        <f>Raw_Data!H542</f>
        <v/>
      </c>
      <c r="I542">
        <f>Raw_Data!I542</f>
        <v/>
      </c>
      <c r="J542" s="12">
        <f>Raw_Data!J542</f>
        <v/>
      </c>
      <c r="K542" s="13">
        <f>Raw_Data!K542</f>
        <v/>
      </c>
      <c r="L542" s="12">
        <f>Raw_Data!L542</f>
        <v/>
      </c>
      <c r="M542" s="12">
        <f>Raw_Data!M542</f>
        <v/>
      </c>
      <c r="N542" s="12">
        <f>Raw_Data!N542</f>
        <v/>
      </c>
      <c r="O542">
        <f>Raw_Data!O542</f>
        <v/>
      </c>
      <c r="P542">
        <f>Raw_Data!P542</f>
        <v/>
      </c>
      <c r="Q542">
        <f>Raw_Data!Q542</f>
        <v/>
      </c>
      <c r="R542">
        <f>Raw_Data!R542</f>
        <v/>
      </c>
      <c r="S542">
        <f>Raw_Data!S542</f>
        <v/>
      </c>
      <c r="T542">
        <f>YEAR(B542)</f>
        <v/>
      </c>
      <c r="U542">
        <f>MONTH(B542)</f>
        <v/>
      </c>
      <c r="V542">
        <f>TEXT(B542,"mmm")</f>
        <v/>
      </c>
      <c r="W542" s="15">
        <f>IFERROR(N542/L542,0)</f>
        <v/>
      </c>
      <c r="X542">
        <f>IF(K542=0,"No Discount",IF(K542&lt;=5%,"Low",IF(K542&lt;=15%,"Medium","High")))</f>
        <v/>
      </c>
      <c r="Y542">
        <f>IF(L542&gt;=20000,"High Value",IF(L542&gt;=5000,"Medium Value","Low Value"))</f>
        <v/>
      </c>
      <c r="Z542">
        <f>IF(R542&lt;=3,"Fast",IF(R542&lt;=5,"On Time","Delayed"))</f>
        <v/>
      </c>
    </row>
    <row r="543">
      <c r="A543">
        <f>Raw_Data!A543</f>
        <v/>
      </c>
      <c r="B543" s="11">
        <f>Raw_Data!B543</f>
        <v/>
      </c>
      <c r="C543">
        <f>Raw_Data!C543</f>
        <v/>
      </c>
      <c r="D543">
        <f>Raw_Data!D543</f>
        <v/>
      </c>
      <c r="E543">
        <f>Raw_Data!E543</f>
        <v/>
      </c>
      <c r="F543">
        <f>Raw_Data!F543</f>
        <v/>
      </c>
      <c r="G543">
        <f>Raw_Data!G543</f>
        <v/>
      </c>
      <c r="H543">
        <f>Raw_Data!H543</f>
        <v/>
      </c>
      <c r="I543">
        <f>Raw_Data!I543</f>
        <v/>
      </c>
      <c r="J543" s="12">
        <f>Raw_Data!J543</f>
        <v/>
      </c>
      <c r="K543" s="13">
        <f>Raw_Data!K543</f>
        <v/>
      </c>
      <c r="L543" s="12">
        <f>Raw_Data!L543</f>
        <v/>
      </c>
      <c r="M543" s="12">
        <f>Raw_Data!M543</f>
        <v/>
      </c>
      <c r="N543" s="12">
        <f>Raw_Data!N543</f>
        <v/>
      </c>
      <c r="O543">
        <f>Raw_Data!O543</f>
        <v/>
      </c>
      <c r="P543">
        <f>Raw_Data!P543</f>
        <v/>
      </c>
      <c r="Q543">
        <f>Raw_Data!Q543</f>
        <v/>
      </c>
      <c r="R543">
        <f>Raw_Data!R543</f>
        <v/>
      </c>
      <c r="S543">
        <f>Raw_Data!S543</f>
        <v/>
      </c>
      <c r="T543">
        <f>YEAR(B543)</f>
        <v/>
      </c>
      <c r="U543">
        <f>MONTH(B543)</f>
        <v/>
      </c>
      <c r="V543">
        <f>TEXT(B543,"mmm")</f>
        <v/>
      </c>
      <c r="W543" s="15">
        <f>IFERROR(N543/L543,0)</f>
        <v/>
      </c>
      <c r="X543">
        <f>IF(K543=0,"No Discount",IF(K543&lt;=5%,"Low",IF(K543&lt;=15%,"Medium","High")))</f>
        <v/>
      </c>
      <c r="Y543">
        <f>IF(L543&gt;=20000,"High Value",IF(L543&gt;=5000,"Medium Value","Low Value"))</f>
        <v/>
      </c>
      <c r="Z543">
        <f>IF(R543&lt;=3,"Fast",IF(R543&lt;=5,"On Time","Delayed"))</f>
        <v/>
      </c>
    </row>
    <row r="544">
      <c r="A544">
        <f>Raw_Data!A544</f>
        <v/>
      </c>
      <c r="B544" s="11">
        <f>Raw_Data!B544</f>
        <v/>
      </c>
      <c r="C544">
        <f>Raw_Data!C544</f>
        <v/>
      </c>
      <c r="D544">
        <f>Raw_Data!D544</f>
        <v/>
      </c>
      <c r="E544">
        <f>Raw_Data!E544</f>
        <v/>
      </c>
      <c r="F544">
        <f>Raw_Data!F544</f>
        <v/>
      </c>
      <c r="G544">
        <f>Raw_Data!G544</f>
        <v/>
      </c>
      <c r="H544">
        <f>Raw_Data!H544</f>
        <v/>
      </c>
      <c r="I544">
        <f>Raw_Data!I544</f>
        <v/>
      </c>
      <c r="J544" s="12">
        <f>Raw_Data!J544</f>
        <v/>
      </c>
      <c r="K544" s="13">
        <f>Raw_Data!K544</f>
        <v/>
      </c>
      <c r="L544" s="12">
        <f>Raw_Data!L544</f>
        <v/>
      </c>
      <c r="M544" s="12">
        <f>Raw_Data!M544</f>
        <v/>
      </c>
      <c r="N544" s="12">
        <f>Raw_Data!N544</f>
        <v/>
      </c>
      <c r="O544">
        <f>Raw_Data!O544</f>
        <v/>
      </c>
      <c r="P544">
        <f>Raw_Data!P544</f>
        <v/>
      </c>
      <c r="Q544">
        <f>Raw_Data!Q544</f>
        <v/>
      </c>
      <c r="R544">
        <f>Raw_Data!R544</f>
        <v/>
      </c>
      <c r="S544">
        <f>Raw_Data!S544</f>
        <v/>
      </c>
      <c r="T544">
        <f>YEAR(B544)</f>
        <v/>
      </c>
      <c r="U544">
        <f>MONTH(B544)</f>
        <v/>
      </c>
      <c r="V544">
        <f>TEXT(B544,"mmm")</f>
        <v/>
      </c>
      <c r="W544" s="15">
        <f>IFERROR(N544/L544,0)</f>
        <v/>
      </c>
      <c r="X544">
        <f>IF(K544=0,"No Discount",IF(K544&lt;=5%,"Low",IF(K544&lt;=15%,"Medium","High")))</f>
        <v/>
      </c>
      <c r="Y544">
        <f>IF(L544&gt;=20000,"High Value",IF(L544&gt;=5000,"Medium Value","Low Value"))</f>
        <v/>
      </c>
      <c r="Z544">
        <f>IF(R544&lt;=3,"Fast",IF(R544&lt;=5,"On Time","Delayed"))</f>
        <v/>
      </c>
    </row>
    <row r="545">
      <c r="A545">
        <f>Raw_Data!A545</f>
        <v/>
      </c>
      <c r="B545" s="11">
        <f>Raw_Data!B545</f>
        <v/>
      </c>
      <c r="C545">
        <f>Raw_Data!C545</f>
        <v/>
      </c>
      <c r="D545">
        <f>Raw_Data!D545</f>
        <v/>
      </c>
      <c r="E545">
        <f>Raw_Data!E545</f>
        <v/>
      </c>
      <c r="F545">
        <f>Raw_Data!F545</f>
        <v/>
      </c>
      <c r="G545">
        <f>Raw_Data!G545</f>
        <v/>
      </c>
      <c r="H545">
        <f>Raw_Data!H545</f>
        <v/>
      </c>
      <c r="I545">
        <f>Raw_Data!I545</f>
        <v/>
      </c>
      <c r="J545" s="12">
        <f>Raw_Data!J545</f>
        <v/>
      </c>
      <c r="K545" s="13">
        <f>Raw_Data!K545</f>
        <v/>
      </c>
      <c r="L545" s="12">
        <f>Raw_Data!L545</f>
        <v/>
      </c>
      <c r="M545" s="12">
        <f>Raw_Data!M545</f>
        <v/>
      </c>
      <c r="N545" s="12">
        <f>Raw_Data!N545</f>
        <v/>
      </c>
      <c r="O545">
        <f>Raw_Data!O545</f>
        <v/>
      </c>
      <c r="P545">
        <f>Raw_Data!P545</f>
        <v/>
      </c>
      <c r="Q545">
        <f>Raw_Data!Q545</f>
        <v/>
      </c>
      <c r="R545">
        <f>Raw_Data!R545</f>
        <v/>
      </c>
      <c r="S545">
        <f>Raw_Data!S545</f>
        <v/>
      </c>
      <c r="T545">
        <f>YEAR(B545)</f>
        <v/>
      </c>
      <c r="U545">
        <f>MONTH(B545)</f>
        <v/>
      </c>
      <c r="V545">
        <f>TEXT(B545,"mmm")</f>
        <v/>
      </c>
      <c r="W545" s="15">
        <f>IFERROR(N545/L545,0)</f>
        <v/>
      </c>
      <c r="X545">
        <f>IF(K545=0,"No Discount",IF(K545&lt;=5%,"Low",IF(K545&lt;=15%,"Medium","High")))</f>
        <v/>
      </c>
      <c r="Y545">
        <f>IF(L545&gt;=20000,"High Value",IF(L545&gt;=5000,"Medium Value","Low Value"))</f>
        <v/>
      </c>
      <c r="Z545">
        <f>IF(R545&lt;=3,"Fast",IF(R545&lt;=5,"On Time","Delayed"))</f>
        <v/>
      </c>
    </row>
    <row r="546">
      <c r="A546">
        <f>Raw_Data!A546</f>
        <v/>
      </c>
      <c r="B546" s="11">
        <f>Raw_Data!B546</f>
        <v/>
      </c>
      <c r="C546">
        <f>Raw_Data!C546</f>
        <v/>
      </c>
      <c r="D546">
        <f>Raw_Data!D546</f>
        <v/>
      </c>
      <c r="E546">
        <f>Raw_Data!E546</f>
        <v/>
      </c>
      <c r="F546">
        <f>Raw_Data!F546</f>
        <v/>
      </c>
      <c r="G546">
        <f>Raw_Data!G546</f>
        <v/>
      </c>
      <c r="H546">
        <f>Raw_Data!H546</f>
        <v/>
      </c>
      <c r="I546">
        <f>Raw_Data!I546</f>
        <v/>
      </c>
      <c r="J546" s="12">
        <f>Raw_Data!J546</f>
        <v/>
      </c>
      <c r="K546" s="13">
        <f>Raw_Data!K546</f>
        <v/>
      </c>
      <c r="L546" s="12">
        <f>Raw_Data!L546</f>
        <v/>
      </c>
      <c r="M546" s="12">
        <f>Raw_Data!M546</f>
        <v/>
      </c>
      <c r="N546" s="12">
        <f>Raw_Data!N546</f>
        <v/>
      </c>
      <c r="O546">
        <f>Raw_Data!O546</f>
        <v/>
      </c>
      <c r="P546">
        <f>Raw_Data!P546</f>
        <v/>
      </c>
      <c r="Q546">
        <f>Raw_Data!Q546</f>
        <v/>
      </c>
      <c r="R546">
        <f>Raw_Data!R546</f>
        <v/>
      </c>
      <c r="S546">
        <f>Raw_Data!S546</f>
        <v/>
      </c>
      <c r="T546">
        <f>YEAR(B546)</f>
        <v/>
      </c>
      <c r="U546">
        <f>MONTH(B546)</f>
        <v/>
      </c>
      <c r="V546">
        <f>TEXT(B546,"mmm")</f>
        <v/>
      </c>
      <c r="W546" s="15">
        <f>IFERROR(N546/L546,0)</f>
        <v/>
      </c>
      <c r="X546">
        <f>IF(K546=0,"No Discount",IF(K546&lt;=5%,"Low",IF(K546&lt;=15%,"Medium","High")))</f>
        <v/>
      </c>
      <c r="Y546">
        <f>IF(L546&gt;=20000,"High Value",IF(L546&gt;=5000,"Medium Value","Low Value"))</f>
        <v/>
      </c>
      <c r="Z546">
        <f>IF(R546&lt;=3,"Fast",IF(R546&lt;=5,"On Time","Delayed"))</f>
        <v/>
      </c>
    </row>
    <row r="547">
      <c r="A547">
        <f>Raw_Data!A547</f>
        <v/>
      </c>
      <c r="B547" s="11">
        <f>Raw_Data!B547</f>
        <v/>
      </c>
      <c r="C547">
        <f>Raw_Data!C547</f>
        <v/>
      </c>
      <c r="D547">
        <f>Raw_Data!D547</f>
        <v/>
      </c>
      <c r="E547">
        <f>Raw_Data!E547</f>
        <v/>
      </c>
      <c r="F547">
        <f>Raw_Data!F547</f>
        <v/>
      </c>
      <c r="G547">
        <f>Raw_Data!G547</f>
        <v/>
      </c>
      <c r="H547">
        <f>Raw_Data!H547</f>
        <v/>
      </c>
      <c r="I547">
        <f>Raw_Data!I547</f>
        <v/>
      </c>
      <c r="J547" s="12">
        <f>Raw_Data!J547</f>
        <v/>
      </c>
      <c r="K547" s="13">
        <f>Raw_Data!K547</f>
        <v/>
      </c>
      <c r="L547" s="12">
        <f>Raw_Data!L547</f>
        <v/>
      </c>
      <c r="M547" s="12">
        <f>Raw_Data!M547</f>
        <v/>
      </c>
      <c r="N547" s="12">
        <f>Raw_Data!N547</f>
        <v/>
      </c>
      <c r="O547">
        <f>Raw_Data!O547</f>
        <v/>
      </c>
      <c r="P547">
        <f>Raw_Data!P547</f>
        <v/>
      </c>
      <c r="Q547">
        <f>Raw_Data!Q547</f>
        <v/>
      </c>
      <c r="R547">
        <f>Raw_Data!R547</f>
        <v/>
      </c>
      <c r="S547">
        <f>Raw_Data!S547</f>
        <v/>
      </c>
      <c r="T547">
        <f>YEAR(B547)</f>
        <v/>
      </c>
      <c r="U547">
        <f>MONTH(B547)</f>
        <v/>
      </c>
      <c r="V547">
        <f>TEXT(B547,"mmm")</f>
        <v/>
      </c>
      <c r="W547" s="15">
        <f>IFERROR(N547/L547,0)</f>
        <v/>
      </c>
      <c r="X547">
        <f>IF(K547=0,"No Discount",IF(K547&lt;=5%,"Low",IF(K547&lt;=15%,"Medium","High")))</f>
        <v/>
      </c>
      <c r="Y547">
        <f>IF(L547&gt;=20000,"High Value",IF(L547&gt;=5000,"Medium Value","Low Value"))</f>
        <v/>
      </c>
      <c r="Z547">
        <f>IF(R547&lt;=3,"Fast",IF(R547&lt;=5,"On Time","Delayed"))</f>
        <v/>
      </c>
    </row>
    <row r="548">
      <c r="A548">
        <f>Raw_Data!A548</f>
        <v/>
      </c>
      <c r="B548" s="11">
        <f>Raw_Data!B548</f>
        <v/>
      </c>
      <c r="C548">
        <f>Raw_Data!C548</f>
        <v/>
      </c>
      <c r="D548">
        <f>Raw_Data!D548</f>
        <v/>
      </c>
      <c r="E548">
        <f>Raw_Data!E548</f>
        <v/>
      </c>
      <c r="F548">
        <f>Raw_Data!F548</f>
        <v/>
      </c>
      <c r="G548">
        <f>Raw_Data!G548</f>
        <v/>
      </c>
      <c r="H548">
        <f>Raw_Data!H548</f>
        <v/>
      </c>
      <c r="I548">
        <f>Raw_Data!I548</f>
        <v/>
      </c>
      <c r="J548" s="12">
        <f>Raw_Data!J548</f>
        <v/>
      </c>
      <c r="K548" s="13">
        <f>Raw_Data!K548</f>
        <v/>
      </c>
      <c r="L548" s="12">
        <f>Raw_Data!L548</f>
        <v/>
      </c>
      <c r="M548" s="12">
        <f>Raw_Data!M548</f>
        <v/>
      </c>
      <c r="N548" s="12">
        <f>Raw_Data!N548</f>
        <v/>
      </c>
      <c r="O548">
        <f>Raw_Data!O548</f>
        <v/>
      </c>
      <c r="P548">
        <f>Raw_Data!P548</f>
        <v/>
      </c>
      <c r="Q548">
        <f>Raw_Data!Q548</f>
        <v/>
      </c>
      <c r="R548">
        <f>Raw_Data!R548</f>
        <v/>
      </c>
      <c r="S548">
        <f>Raw_Data!S548</f>
        <v/>
      </c>
      <c r="T548">
        <f>YEAR(B548)</f>
        <v/>
      </c>
      <c r="U548">
        <f>MONTH(B548)</f>
        <v/>
      </c>
      <c r="V548">
        <f>TEXT(B548,"mmm")</f>
        <v/>
      </c>
      <c r="W548" s="15">
        <f>IFERROR(N548/L548,0)</f>
        <v/>
      </c>
      <c r="X548">
        <f>IF(K548=0,"No Discount",IF(K548&lt;=5%,"Low",IF(K548&lt;=15%,"Medium","High")))</f>
        <v/>
      </c>
      <c r="Y548">
        <f>IF(L548&gt;=20000,"High Value",IF(L548&gt;=5000,"Medium Value","Low Value"))</f>
        <v/>
      </c>
      <c r="Z548">
        <f>IF(R548&lt;=3,"Fast",IF(R548&lt;=5,"On Time","Delayed"))</f>
        <v/>
      </c>
    </row>
    <row r="549">
      <c r="A549">
        <f>Raw_Data!A549</f>
        <v/>
      </c>
      <c r="B549" s="11">
        <f>Raw_Data!B549</f>
        <v/>
      </c>
      <c r="C549">
        <f>Raw_Data!C549</f>
        <v/>
      </c>
      <c r="D549">
        <f>Raw_Data!D549</f>
        <v/>
      </c>
      <c r="E549">
        <f>Raw_Data!E549</f>
        <v/>
      </c>
      <c r="F549">
        <f>Raw_Data!F549</f>
        <v/>
      </c>
      <c r="G549">
        <f>Raw_Data!G549</f>
        <v/>
      </c>
      <c r="H549">
        <f>Raw_Data!H549</f>
        <v/>
      </c>
      <c r="I549">
        <f>Raw_Data!I549</f>
        <v/>
      </c>
      <c r="J549" s="12">
        <f>Raw_Data!J549</f>
        <v/>
      </c>
      <c r="K549" s="13">
        <f>Raw_Data!K549</f>
        <v/>
      </c>
      <c r="L549" s="12">
        <f>Raw_Data!L549</f>
        <v/>
      </c>
      <c r="M549" s="12">
        <f>Raw_Data!M549</f>
        <v/>
      </c>
      <c r="N549" s="12">
        <f>Raw_Data!N549</f>
        <v/>
      </c>
      <c r="O549">
        <f>Raw_Data!O549</f>
        <v/>
      </c>
      <c r="P549">
        <f>Raw_Data!P549</f>
        <v/>
      </c>
      <c r="Q549">
        <f>Raw_Data!Q549</f>
        <v/>
      </c>
      <c r="R549">
        <f>Raw_Data!R549</f>
        <v/>
      </c>
      <c r="S549">
        <f>Raw_Data!S549</f>
        <v/>
      </c>
      <c r="T549">
        <f>YEAR(B549)</f>
        <v/>
      </c>
      <c r="U549">
        <f>MONTH(B549)</f>
        <v/>
      </c>
      <c r="V549">
        <f>TEXT(B549,"mmm")</f>
        <v/>
      </c>
      <c r="W549" s="15">
        <f>IFERROR(N549/L549,0)</f>
        <v/>
      </c>
      <c r="X549">
        <f>IF(K549=0,"No Discount",IF(K549&lt;=5%,"Low",IF(K549&lt;=15%,"Medium","High")))</f>
        <v/>
      </c>
      <c r="Y549">
        <f>IF(L549&gt;=20000,"High Value",IF(L549&gt;=5000,"Medium Value","Low Value"))</f>
        <v/>
      </c>
      <c r="Z549">
        <f>IF(R549&lt;=3,"Fast",IF(R549&lt;=5,"On Time","Delayed"))</f>
        <v/>
      </c>
    </row>
    <row r="550">
      <c r="A550">
        <f>Raw_Data!A550</f>
        <v/>
      </c>
      <c r="B550" s="11">
        <f>Raw_Data!B550</f>
        <v/>
      </c>
      <c r="C550">
        <f>Raw_Data!C550</f>
        <v/>
      </c>
      <c r="D550">
        <f>Raw_Data!D550</f>
        <v/>
      </c>
      <c r="E550">
        <f>Raw_Data!E550</f>
        <v/>
      </c>
      <c r="F550">
        <f>Raw_Data!F550</f>
        <v/>
      </c>
      <c r="G550">
        <f>Raw_Data!G550</f>
        <v/>
      </c>
      <c r="H550">
        <f>Raw_Data!H550</f>
        <v/>
      </c>
      <c r="I550">
        <f>Raw_Data!I550</f>
        <v/>
      </c>
      <c r="J550" s="12">
        <f>Raw_Data!J550</f>
        <v/>
      </c>
      <c r="K550" s="13">
        <f>Raw_Data!K550</f>
        <v/>
      </c>
      <c r="L550" s="12">
        <f>Raw_Data!L550</f>
        <v/>
      </c>
      <c r="M550" s="12">
        <f>Raw_Data!M550</f>
        <v/>
      </c>
      <c r="N550" s="12">
        <f>Raw_Data!N550</f>
        <v/>
      </c>
      <c r="O550">
        <f>Raw_Data!O550</f>
        <v/>
      </c>
      <c r="P550">
        <f>Raw_Data!P550</f>
        <v/>
      </c>
      <c r="Q550">
        <f>Raw_Data!Q550</f>
        <v/>
      </c>
      <c r="R550">
        <f>Raw_Data!R550</f>
        <v/>
      </c>
      <c r="S550">
        <f>Raw_Data!S550</f>
        <v/>
      </c>
      <c r="T550">
        <f>YEAR(B550)</f>
        <v/>
      </c>
      <c r="U550">
        <f>MONTH(B550)</f>
        <v/>
      </c>
      <c r="V550">
        <f>TEXT(B550,"mmm")</f>
        <v/>
      </c>
      <c r="W550" s="15">
        <f>IFERROR(N550/L550,0)</f>
        <v/>
      </c>
      <c r="X550">
        <f>IF(K550=0,"No Discount",IF(K550&lt;=5%,"Low",IF(K550&lt;=15%,"Medium","High")))</f>
        <v/>
      </c>
      <c r="Y550">
        <f>IF(L550&gt;=20000,"High Value",IF(L550&gt;=5000,"Medium Value","Low Value"))</f>
        <v/>
      </c>
      <c r="Z550">
        <f>IF(R550&lt;=3,"Fast",IF(R550&lt;=5,"On Time","Delayed"))</f>
        <v/>
      </c>
    </row>
    <row r="551">
      <c r="A551">
        <f>Raw_Data!A551</f>
        <v/>
      </c>
      <c r="B551" s="11">
        <f>Raw_Data!B551</f>
        <v/>
      </c>
      <c r="C551">
        <f>Raw_Data!C551</f>
        <v/>
      </c>
      <c r="D551">
        <f>Raw_Data!D551</f>
        <v/>
      </c>
      <c r="E551">
        <f>Raw_Data!E551</f>
        <v/>
      </c>
      <c r="F551">
        <f>Raw_Data!F551</f>
        <v/>
      </c>
      <c r="G551">
        <f>Raw_Data!G551</f>
        <v/>
      </c>
      <c r="H551">
        <f>Raw_Data!H551</f>
        <v/>
      </c>
      <c r="I551">
        <f>Raw_Data!I551</f>
        <v/>
      </c>
      <c r="J551" s="12">
        <f>Raw_Data!J551</f>
        <v/>
      </c>
      <c r="K551" s="13">
        <f>Raw_Data!K551</f>
        <v/>
      </c>
      <c r="L551" s="12">
        <f>Raw_Data!L551</f>
        <v/>
      </c>
      <c r="M551" s="12">
        <f>Raw_Data!M551</f>
        <v/>
      </c>
      <c r="N551" s="12">
        <f>Raw_Data!N551</f>
        <v/>
      </c>
      <c r="O551">
        <f>Raw_Data!O551</f>
        <v/>
      </c>
      <c r="P551">
        <f>Raw_Data!P551</f>
        <v/>
      </c>
      <c r="Q551">
        <f>Raw_Data!Q551</f>
        <v/>
      </c>
      <c r="R551">
        <f>Raw_Data!R551</f>
        <v/>
      </c>
      <c r="S551">
        <f>Raw_Data!S551</f>
        <v/>
      </c>
      <c r="T551">
        <f>YEAR(B551)</f>
        <v/>
      </c>
      <c r="U551">
        <f>MONTH(B551)</f>
        <v/>
      </c>
      <c r="V551">
        <f>TEXT(B551,"mmm")</f>
        <v/>
      </c>
      <c r="W551" s="15">
        <f>IFERROR(N551/L551,0)</f>
        <v/>
      </c>
      <c r="X551">
        <f>IF(K551=0,"No Discount",IF(K551&lt;=5%,"Low",IF(K551&lt;=15%,"Medium","High")))</f>
        <v/>
      </c>
      <c r="Y551">
        <f>IF(L551&gt;=20000,"High Value",IF(L551&gt;=5000,"Medium Value","Low Value"))</f>
        <v/>
      </c>
      <c r="Z551">
        <f>IF(R551&lt;=3,"Fast",IF(R551&lt;=5,"On Time","Delayed"))</f>
        <v/>
      </c>
    </row>
    <row r="552">
      <c r="A552">
        <f>Raw_Data!A552</f>
        <v/>
      </c>
      <c r="B552" s="11">
        <f>Raw_Data!B552</f>
        <v/>
      </c>
      <c r="C552">
        <f>Raw_Data!C552</f>
        <v/>
      </c>
      <c r="D552">
        <f>Raw_Data!D552</f>
        <v/>
      </c>
      <c r="E552">
        <f>Raw_Data!E552</f>
        <v/>
      </c>
      <c r="F552">
        <f>Raw_Data!F552</f>
        <v/>
      </c>
      <c r="G552">
        <f>Raw_Data!G552</f>
        <v/>
      </c>
      <c r="H552">
        <f>Raw_Data!H552</f>
        <v/>
      </c>
      <c r="I552">
        <f>Raw_Data!I552</f>
        <v/>
      </c>
      <c r="J552" s="12">
        <f>Raw_Data!J552</f>
        <v/>
      </c>
      <c r="K552" s="13">
        <f>Raw_Data!K552</f>
        <v/>
      </c>
      <c r="L552" s="12">
        <f>Raw_Data!L552</f>
        <v/>
      </c>
      <c r="M552" s="12">
        <f>Raw_Data!M552</f>
        <v/>
      </c>
      <c r="N552" s="12">
        <f>Raw_Data!N552</f>
        <v/>
      </c>
      <c r="O552">
        <f>Raw_Data!O552</f>
        <v/>
      </c>
      <c r="P552">
        <f>Raw_Data!P552</f>
        <v/>
      </c>
      <c r="Q552">
        <f>Raw_Data!Q552</f>
        <v/>
      </c>
      <c r="R552">
        <f>Raw_Data!R552</f>
        <v/>
      </c>
      <c r="S552">
        <f>Raw_Data!S552</f>
        <v/>
      </c>
      <c r="T552">
        <f>YEAR(B552)</f>
        <v/>
      </c>
      <c r="U552">
        <f>MONTH(B552)</f>
        <v/>
      </c>
      <c r="V552">
        <f>TEXT(B552,"mmm")</f>
        <v/>
      </c>
      <c r="W552" s="15">
        <f>IFERROR(N552/L552,0)</f>
        <v/>
      </c>
      <c r="X552">
        <f>IF(K552=0,"No Discount",IF(K552&lt;=5%,"Low",IF(K552&lt;=15%,"Medium","High")))</f>
        <v/>
      </c>
      <c r="Y552">
        <f>IF(L552&gt;=20000,"High Value",IF(L552&gt;=5000,"Medium Value","Low Value"))</f>
        <v/>
      </c>
      <c r="Z552">
        <f>IF(R552&lt;=3,"Fast",IF(R552&lt;=5,"On Time","Delayed"))</f>
        <v/>
      </c>
    </row>
    <row r="553">
      <c r="A553">
        <f>Raw_Data!A553</f>
        <v/>
      </c>
      <c r="B553" s="11">
        <f>Raw_Data!B553</f>
        <v/>
      </c>
      <c r="C553">
        <f>Raw_Data!C553</f>
        <v/>
      </c>
      <c r="D553">
        <f>Raw_Data!D553</f>
        <v/>
      </c>
      <c r="E553">
        <f>Raw_Data!E553</f>
        <v/>
      </c>
      <c r="F553">
        <f>Raw_Data!F553</f>
        <v/>
      </c>
      <c r="G553">
        <f>Raw_Data!G553</f>
        <v/>
      </c>
      <c r="H553">
        <f>Raw_Data!H553</f>
        <v/>
      </c>
      <c r="I553">
        <f>Raw_Data!I553</f>
        <v/>
      </c>
      <c r="J553" s="12">
        <f>Raw_Data!J553</f>
        <v/>
      </c>
      <c r="K553" s="13">
        <f>Raw_Data!K553</f>
        <v/>
      </c>
      <c r="L553" s="12">
        <f>Raw_Data!L553</f>
        <v/>
      </c>
      <c r="M553" s="12">
        <f>Raw_Data!M553</f>
        <v/>
      </c>
      <c r="N553" s="12">
        <f>Raw_Data!N553</f>
        <v/>
      </c>
      <c r="O553">
        <f>Raw_Data!O553</f>
        <v/>
      </c>
      <c r="P553">
        <f>Raw_Data!P553</f>
        <v/>
      </c>
      <c r="Q553">
        <f>Raw_Data!Q553</f>
        <v/>
      </c>
      <c r="R553">
        <f>Raw_Data!R553</f>
        <v/>
      </c>
      <c r="S553">
        <f>Raw_Data!S553</f>
        <v/>
      </c>
      <c r="T553">
        <f>YEAR(B553)</f>
        <v/>
      </c>
      <c r="U553">
        <f>MONTH(B553)</f>
        <v/>
      </c>
      <c r="V553">
        <f>TEXT(B553,"mmm")</f>
        <v/>
      </c>
      <c r="W553" s="15">
        <f>IFERROR(N553/L553,0)</f>
        <v/>
      </c>
      <c r="X553">
        <f>IF(K553=0,"No Discount",IF(K553&lt;=5%,"Low",IF(K553&lt;=15%,"Medium","High")))</f>
        <v/>
      </c>
      <c r="Y553">
        <f>IF(L553&gt;=20000,"High Value",IF(L553&gt;=5000,"Medium Value","Low Value"))</f>
        <v/>
      </c>
      <c r="Z553">
        <f>IF(R553&lt;=3,"Fast",IF(R553&lt;=5,"On Time","Delayed"))</f>
        <v/>
      </c>
    </row>
    <row r="554">
      <c r="A554">
        <f>Raw_Data!A554</f>
        <v/>
      </c>
      <c r="B554" s="11">
        <f>Raw_Data!B554</f>
        <v/>
      </c>
      <c r="C554">
        <f>Raw_Data!C554</f>
        <v/>
      </c>
      <c r="D554">
        <f>Raw_Data!D554</f>
        <v/>
      </c>
      <c r="E554">
        <f>Raw_Data!E554</f>
        <v/>
      </c>
      <c r="F554">
        <f>Raw_Data!F554</f>
        <v/>
      </c>
      <c r="G554">
        <f>Raw_Data!G554</f>
        <v/>
      </c>
      <c r="H554">
        <f>Raw_Data!H554</f>
        <v/>
      </c>
      <c r="I554">
        <f>Raw_Data!I554</f>
        <v/>
      </c>
      <c r="J554" s="12">
        <f>Raw_Data!J554</f>
        <v/>
      </c>
      <c r="K554" s="13">
        <f>Raw_Data!K554</f>
        <v/>
      </c>
      <c r="L554" s="12">
        <f>Raw_Data!L554</f>
        <v/>
      </c>
      <c r="M554" s="12">
        <f>Raw_Data!M554</f>
        <v/>
      </c>
      <c r="N554" s="12">
        <f>Raw_Data!N554</f>
        <v/>
      </c>
      <c r="O554">
        <f>Raw_Data!O554</f>
        <v/>
      </c>
      <c r="P554">
        <f>Raw_Data!P554</f>
        <v/>
      </c>
      <c r="Q554">
        <f>Raw_Data!Q554</f>
        <v/>
      </c>
      <c r="R554">
        <f>Raw_Data!R554</f>
        <v/>
      </c>
      <c r="S554">
        <f>Raw_Data!S554</f>
        <v/>
      </c>
      <c r="T554">
        <f>YEAR(B554)</f>
        <v/>
      </c>
      <c r="U554">
        <f>MONTH(B554)</f>
        <v/>
      </c>
      <c r="V554">
        <f>TEXT(B554,"mmm")</f>
        <v/>
      </c>
      <c r="W554" s="15">
        <f>IFERROR(N554/L554,0)</f>
        <v/>
      </c>
      <c r="X554">
        <f>IF(K554=0,"No Discount",IF(K554&lt;=5%,"Low",IF(K554&lt;=15%,"Medium","High")))</f>
        <v/>
      </c>
      <c r="Y554">
        <f>IF(L554&gt;=20000,"High Value",IF(L554&gt;=5000,"Medium Value","Low Value"))</f>
        <v/>
      </c>
      <c r="Z554">
        <f>IF(R554&lt;=3,"Fast",IF(R554&lt;=5,"On Time","Delayed"))</f>
        <v/>
      </c>
    </row>
    <row r="555">
      <c r="A555">
        <f>Raw_Data!A555</f>
        <v/>
      </c>
      <c r="B555" s="11">
        <f>Raw_Data!B555</f>
        <v/>
      </c>
      <c r="C555">
        <f>Raw_Data!C555</f>
        <v/>
      </c>
      <c r="D555">
        <f>Raw_Data!D555</f>
        <v/>
      </c>
      <c r="E555">
        <f>Raw_Data!E555</f>
        <v/>
      </c>
      <c r="F555">
        <f>Raw_Data!F555</f>
        <v/>
      </c>
      <c r="G555">
        <f>Raw_Data!G555</f>
        <v/>
      </c>
      <c r="H555">
        <f>Raw_Data!H555</f>
        <v/>
      </c>
      <c r="I555">
        <f>Raw_Data!I555</f>
        <v/>
      </c>
      <c r="J555" s="12">
        <f>Raw_Data!J555</f>
        <v/>
      </c>
      <c r="K555" s="13">
        <f>Raw_Data!K555</f>
        <v/>
      </c>
      <c r="L555" s="12">
        <f>Raw_Data!L555</f>
        <v/>
      </c>
      <c r="M555" s="12">
        <f>Raw_Data!M555</f>
        <v/>
      </c>
      <c r="N555" s="12">
        <f>Raw_Data!N555</f>
        <v/>
      </c>
      <c r="O555">
        <f>Raw_Data!O555</f>
        <v/>
      </c>
      <c r="P555">
        <f>Raw_Data!P555</f>
        <v/>
      </c>
      <c r="Q555">
        <f>Raw_Data!Q555</f>
        <v/>
      </c>
      <c r="R555">
        <f>Raw_Data!R555</f>
        <v/>
      </c>
      <c r="S555">
        <f>Raw_Data!S555</f>
        <v/>
      </c>
      <c r="T555">
        <f>YEAR(B555)</f>
        <v/>
      </c>
      <c r="U555">
        <f>MONTH(B555)</f>
        <v/>
      </c>
      <c r="V555">
        <f>TEXT(B555,"mmm")</f>
        <v/>
      </c>
      <c r="W555" s="15">
        <f>IFERROR(N555/L555,0)</f>
        <v/>
      </c>
      <c r="X555">
        <f>IF(K555=0,"No Discount",IF(K555&lt;=5%,"Low",IF(K555&lt;=15%,"Medium","High")))</f>
        <v/>
      </c>
      <c r="Y555">
        <f>IF(L555&gt;=20000,"High Value",IF(L555&gt;=5000,"Medium Value","Low Value"))</f>
        <v/>
      </c>
      <c r="Z555">
        <f>IF(R555&lt;=3,"Fast",IF(R555&lt;=5,"On Time","Delayed"))</f>
        <v/>
      </c>
    </row>
    <row r="556">
      <c r="A556">
        <f>Raw_Data!A556</f>
        <v/>
      </c>
      <c r="B556" s="11">
        <f>Raw_Data!B556</f>
        <v/>
      </c>
      <c r="C556">
        <f>Raw_Data!C556</f>
        <v/>
      </c>
      <c r="D556">
        <f>Raw_Data!D556</f>
        <v/>
      </c>
      <c r="E556">
        <f>Raw_Data!E556</f>
        <v/>
      </c>
      <c r="F556">
        <f>Raw_Data!F556</f>
        <v/>
      </c>
      <c r="G556">
        <f>Raw_Data!G556</f>
        <v/>
      </c>
      <c r="H556">
        <f>Raw_Data!H556</f>
        <v/>
      </c>
      <c r="I556">
        <f>Raw_Data!I556</f>
        <v/>
      </c>
      <c r="J556" s="12">
        <f>Raw_Data!J556</f>
        <v/>
      </c>
      <c r="K556" s="13">
        <f>Raw_Data!K556</f>
        <v/>
      </c>
      <c r="L556" s="12">
        <f>Raw_Data!L556</f>
        <v/>
      </c>
      <c r="M556" s="12">
        <f>Raw_Data!M556</f>
        <v/>
      </c>
      <c r="N556" s="12">
        <f>Raw_Data!N556</f>
        <v/>
      </c>
      <c r="O556">
        <f>Raw_Data!O556</f>
        <v/>
      </c>
      <c r="P556">
        <f>Raw_Data!P556</f>
        <v/>
      </c>
      <c r="Q556">
        <f>Raw_Data!Q556</f>
        <v/>
      </c>
      <c r="R556">
        <f>Raw_Data!R556</f>
        <v/>
      </c>
      <c r="S556">
        <f>Raw_Data!S556</f>
        <v/>
      </c>
      <c r="T556">
        <f>YEAR(B556)</f>
        <v/>
      </c>
      <c r="U556">
        <f>MONTH(B556)</f>
        <v/>
      </c>
      <c r="V556">
        <f>TEXT(B556,"mmm")</f>
        <v/>
      </c>
      <c r="W556" s="15">
        <f>IFERROR(N556/L556,0)</f>
        <v/>
      </c>
      <c r="X556">
        <f>IF(K556=0,"No Discount",IF(K556&lt;=5%,"Low",IF(K556&lt;=15%,"Medium","High")))</f>
        <v/>
      </c>
      <c r="Y556">
        <f>IF(L556&gt;=20000,"High Value",IF(L556&gt;=5000,"Medium Value","Low Value"))</f>
        <v/>
      </c>
      <c r="Z556">
        <f>IF(R556&lt;=3,"Fast",IF(R556&lt;=5,"On Time","Delayed"))</f>
        <v/>
      </c>
    </row>
    <row r="557">
      <c r="A557">
        <f>Raw_Data!A557</f>
        <v/>
      </c>
      <c r="B557" s="11">
        <f>Raw_Data!B557</f>
        <v/>
      </c>
      <c r="C557">
        <f>Raw_Data!C557</f>
        <v/>
      </c>
      <c r="D557">
        <f>Raw_Data!D557</f>
        <v/>
      </c>
      <c r="E557">
        <f>Raw_Data!E557</f>
        <v/>
      </c>
      <c r="F557">
        <f>Raw_Data!F557</f>
        <v/>
      </c>
      <c r="G557">
        <f>Raw_Data!G557</f>
        <v/>
      </c>
      <c r="H557">
        <f>Raw_Data!H557</f>
        <v/>
      </c>
      <c r="I557">
        <f>Raw_Data!I557</f>
        <v/>
      </c>
      <c r="J557" s="12">
        <f>Raw_Data!J557</f>
        <v/>
      </c>
      <c r="K557" s="13">
        <f>Raw_Data!K557</f>
        <v/>
      </c>
      <c r="L557" s="12">
        <f>Raw_Data!L557</f>
        <v/>
      </c>
      <c r="M557" s="12">
        <f>Raw_Data!M557</f>
        <v/>
      </c>
      <c r="N557" s="12">
        <f>Raw_Data!N557</f>
        <v/>
      </c>
      <c r="O557">
        <f>Raw_Data!O557</f>
        <v/>
      </c>
      <c r="P557">
        <f>Raw_Data!P557</f>
        <v/>
      </c>
      <c r="Q557">
        <f>Raw_Data!Q557</f>
        <v/>
      </c>
      <c r="R557">
        <f>Raw_Data!R557</f>
        <v/>
      </c>
      <c r="S557">
        <f>Raw_Data!S557</f>
        <v/>
      </c>
      <c r="T557">
        <f>YEAR(B557)</f>
        <v/>
      </c>
      <c r="U557">
        <f>MONTH(B557)</f>
        <v/>
      </c>
      <c r="V557">
        <f>TEXT(B557,"mmm")</f>
        <v/>
      </c>
      <c r="W557" s="15">
        <f>IFERROR(N557/L557,0)</f>
        <v/>
      </c>
      <c r="X557">
        <f>IF(K557=0,"No Discount",IF(K557&lt;=5%,"Low",IF(K557&lt;=15%,"Medium","High")))</f>
        <v/>
      </c>
      <c r="Y557">
        <f>IF(L557&gt;=20000,"High Value",IF(L557&gt;=5000,"Medium Value","Low Value"))</f>
        <v/>
      </c>
      <c r="Z557">
        <f>IF(R557&lt;=3,"Fast",IF(R557&lt;=5,"On Time","Delayed"))</f>
        <v/>
      </c>
    </row>
    <row r="558">
      <c r="A558">
        <f>Raw_Data!A558</f>
        <v/>
      </c>
      <c r="B558" s="11">
        <f>Raw_Data!B558</f>
        <v/>
      </c>
      <c r="C558">
        <f>Raw_Data!C558</f>
        <v/>
      </c>
      <c r="D558">
        <f>Raw_Data!D558</f>
        <v/>
      </c>
      <c r="E558">
        <f>Raw_Data!E558</f>
        <v/>
      </c>
      <c r="F558">
        <f>Raw_Data!F558</f>
        <v/>
      </c>
      <c r="G558">
        <f>Raw_Data!G558</f>
        <v/>
      </c>
      <c r="H558">
        <f>Raw_Data!H558</f>
        <v/>
      </c>
      <c r="I558">
        <f>Raw_Data!I558</f>
        <v/>
      </c>
      <c r="J558" s="12">
        <f>Raw_Data!J558</f>
        <v/>
      </c>
      <c r="K558" s="13">
        <f>Raw_Data!K558</f>
        <v/>
      </c>
      <c r="L558" s="12">
        <f>Raw_Data!L558</f>
        <v/>
      </c>
      <c r="M558" s="12">
        <f>Raw_Data!M558</f>
        <v/>
      </c>
      <c r="N558" s="12">
        <f>Raw_Data!N558</f>
        <v/>
      </c>
      <c r="O558">
        <f>Raw_Data!O558</f>
        <v/>
      </c>
      <c r="P558">
        <f>Raw_Data!P558</f>
        <v/>
      </c>
      <c r="Q558">
        <f>Raw_Data!Q558</f>
        <v/>
      </c>
      <c r="R558">
        <f>Raw_Data!R558</f>
        <v/>
      </c>
      <c r="S558">
        <f>Raw_Data!S558</f>
        <v/>
      </c>
      <c r="T558">
        <f>YEAR(B558)</f>
        <v/>
      </c>
      <c r="U558">
        <f>MONTH(B558)</f>
        <v/>
      </c>
      <c r="V558">
        <f>TEXT(B558,"mmm")</f>
        <v/>
      </c>
      <c r="W558" s="15">
        <f>IFERROR(N558/L558,0)</f>
        <v/>
      </c>
      <c r="X558">
        <f>IF(K558=0,"No Discount",IF(K558&lt;=5%,"Low",IF(K558&lt;=15%,"Medium","High")))</f>
        <v/>
      </c>
      <c r="Y558">
        <f>IF(L558&gt;=20000,"High Value",IF(L558&gt;=5000,"Medium Value","Low Value"))</f>
        <v/>
      </c>
      <c r="Z558">
        <f>IF(R558&lt;=3,"Fast",IF(R558&lt;=5,"On Time","Delayed"))</f>
        <v/>
      </c>
    </row>
    <row r="559">
      <c r="A559">
        <f>Raw_Data!A559</f>
        <v/>
      </c>
      <c r="B559" s="11">
        <f>Raw_Data!B559</f>
        <v/>
      </c>
      <c r="C559">
        <f>Raw_Data!C559</f>
        <v/>
      </c>
      <c r="D559">
        <f>Raw_Data!D559</f>
        <v/>
      </c>
      <c r="E559">
        <f>Raw_Data!E559</f>
        <v/>
      </c>
      <c r="F559">
        <f>Raw_Data!F559</f>
        <v/>
      </c>
      <c r="G559">
        <f>Raw_Data!G559</f>
        <v/>
      </c>
      <c r="H559">
        <f>Raw_Data!H559</f>
        <v/>
      </c>
      <c r="I559">
        <f>Raw_Data!I559</f>
        <v/>
      </c>
      <c r="J559" s="12">
        <f>Raw_Data!J559</f>
        <v/>
      </c>
      <c r="K559" s="13">
        <f>Raw_Data!K559</f>
        <v/>
      </c>
      <c r="L559" s="12">
        <f>Raw_Data!L559</f>
        <v/>
      </c>
      <c r="M559" s="12">
        <f>Raw_Data!M559</f>
        <v/>
      </c>
      <c r="N559" s="12">
        <f>Raw_Data!N559</f>
        <v/>
      </c>
      <c r="O559">
        <f>Raw_Data!O559</f>
        <v/>
      </c>
      <c r="P559">
        <f>Raw_Data!P559</f>
        <v/>
      </c>
      <c r="Q559">
        <f>Raw_Data!Q559</f>
        <v/>
      </c>
      <c r="R559">
        <f>Raw_Data!R559</f>
        <v/>
      </c>
      <c r="S559">
        <f>Raw_Data!S559</f>
        <v/>
      </c>
      <c r="T559">
        <f>YEAR(B559)</f>
        <v/>
      </c>
      <c r="U559">
        <f>MONTH(B559)</f>
        <v/>
      </c>
      <c r="V559">
        <f>TEXT(B559,"mmm")</f>
        <v/>
      </c>
      <c r="W559" s="15">
        <f>IFERROR(N559/L559,0)</f>
        <v/>
      </c>
      <c r="X559">
        <f>IF(K559=0,"No Discount",IF(K559&lt;=5%,"Low",IF(K559&lt;=15%,"Medium","High")))</f>
        <v/>
      </c>
      <c r="Y559">
        <f>IF(L559&gt;=20000,"High Value",IF(L559&gt;=5000,"Medium Value","Low Value"))</f>
        <v/>
      </c>
      <c r="Z559">
        <f>IF(R559&lt;=3,"Fast",IF(R559&lt;=5,"On Time","Delayed"))</f>
        <v/>
      </c>
    </row>
    <row r="560">
      <c r="A560">
        <f>Raw_Data!A560</f>
        <v/>
      </c>
      <c r="B560" s="11">
        <f>Raw_Data!B560</f>
        <v/>
      </c>
      <c r="C560">
        <f>Raw_Data!C560</f>
        <v/>
      </c>
      <c r="D560">
        <f>Raw_Data!D560</f>
        <v/>
      </c>
      <c r="E560">
        <f>Raw_Data!E560</f>
        <v/>
      </c>
      <c r="F560">
        <f>Raw_Data!F560</f>
        <v/>
      </c>
      <c r="G560">
        <f>Raw_Data!G560</f>
        <v/>
      </c>
      <c r="H560">
        <f>Raw_Data!H560</f>
        <v/>
      </c>
      <c r="I560">
        <f>Raw_Data!I560</f>
        <v/>
      </c>
      <c r="J560" s="12">
        <f>Raw_Data!J560</f>
        <v/>
      </c>
      <c r="K560" s="13">
        <f>Raw_Data!K560</f>
        <v/>
      </c>
      <c r="L560" s="12">
        <f>Raw_Data!L560</f>
        <v/>
      </c>
      <c r="M560" s="12">
        <f>Raw_Data!M560</f>
        <v/>
      </c>
      <c r="N560" s="12">
        <f>Raw_Data!N560</f>
        <v/>
      </c>
      <c r="O560">
        <f>Raw_Data!O560</f>
        <v/>
      </c>
      <c r="P560">
        <f>Raw_Data!P560</f>
        <v/>
      </c>
      <c r="Q560">
        <f>Raw_Data!Q560</f>
        <v/>
      </c>
      <c r="R560">
        <f>Raw_Data!R560</f>
        <v/>
      </c>
      <c r="S560">
        <f>Raw_Data!S560</f>
        <v/>
      </c>
      <c r="T560">
        <f>YEAR(B560)</f>
        <v/>
      </c>
      <c r="U560">
        <f>MONTH(B560)</f>
        <v/>
      </c>
      <c r="V560">
        <f>TEXT(B560,"mmm")</f>
        <v/>
      </c>
      <c r="W560" s="15">
        <f>IFERROR(N560/L560,0)</f>
        <v/>
      </c>
      <c r="X560">
        <f>IF(K560=0,"No Discount",IF(K560&lt;=5%,"Low",IF(K560&lt;=15%,"Medium","High")))</f>
        <v/>
      </c>
      <c r="Y560">
        <f>IF(L560&gt;=20000,"High Value",IF(L560&gt;=5000,"Medium Value","Low Value"))</f>
        <v/>
      </c>
      <c r="Z560">
        <f>IF(R560&lt;=3,"Fast",IF(R560&lt;=5,"On Time","Delayed"))</f>
        <v/>
      </c>
    </row>
    <row r="561">
      <c r="A561">
        <f>Raw_Data!A561</f>
        <v/>
      </c>
      <c r="B561" s="11">
        <f>Raw_Data!B561</f>
        <v/>
      </c>
      <c r="C561">
        <f>Raw_Data!C561</f>
        <v/>
      </c>
      <c r="D561">
        <f>Raw_Data!D561</f>
        <v/>
      </c>
      <c r="E561">
        <f>Raw_Data!E561</f>
        <v/>
      </c>
      <c r="F561">
        <f>Raw_Data!F561</f>
        <v/>
      </c>
      <c r="G561">
        <f>Raw_Data!G561</f>
        <v/>
      </c>
      <c r="H561">
        <f>Raw_Data!H561</f>
        <v/>
      </c>
      <c r="I561">
        <f>Raw_Data!I561</f>
        <v/>
      </c>
      <c r="J561" s="12">
        <f>Raw_Data!J561</f>
        <v/>
      </c>
      <c r="K561" s="13">
        <f>Raw_Data!K561</f>
        <v/>
      </c>
      <c r="L561" s="12">
        <f>Raw_Data!L561</f>
        <v/>
      </c>
      <c r="M561" s="12">
        <f>Raw_Data!M561</f>
        <v/>
      </c>
      <c r="N561" s="12">
        <f>Raw_Data!N561</f>
        <v/>
      </c>
      <c r="O561">
        <f>Raw_Data!O561</f>
        <v/>
      </c>
      <c r="P561">
        <f>Raw_Data!P561</f>
        <v/>
      </c>
      <c r="Q561">
        <f>Raw_Data!Q561</f>
        <v/>
      </c>
      <c r="R561">
        <f>Raw_Data!R561</f>
        <v/>
      </c>
      <c r="S561">
        <f>Raw_Data!S561</f>
        <v/>
      </c>
      <c r="T561">
        <f>YEAR(B561)</f>
        <v/>
      </c>
      <c r="U561">
        <f>MONTH(B561)</f>
        <v/>
      </c>
      <c r="V561">
        <f>TEXT(B561,"mmm")</f>
        <v/>
      </c>
      <c r="W561" s="15">
        <f>IFERROR(N561/L561,0)</f>
        <v/>
      </c>
      <c r="X561">
        <f>IF(K561=0,"No Discount",IF(K561&lt;=5%,"Low",IF(K561&lt;=15%,"Medium","High")))</f>
        <v/>
      </c>
      <c r="Y561">
        <f>IF(L561&gt;=20000,"High Value",IF(L561&gt;=5000,"Medium Value","Low Value"))</f>
        <v/>
      </c>
      <c r="Z561">
        <f>IF(R561&lt;=3,"Fast",IF(R561&lt;=5,"On Time","Delayed"))</f>
        <v/>
      </c>
    </row>
    <row r="562">
      <c r="A562">
        <f>Raw_Data!A562</f>
        <v/>
      </c>
      <c r="B562" s="11">
        <f>Raw_Data!B562</f>
        <v/>
      </c>
      <c r="C562">
        <f>Raw_Data!C562</f>
        <v/>
      </c>
      <c r="D562">
        <f>Raw_Data!D562</f>
        <v/>
      </c>
      <c r="E562">
        <f>Raw_Data!E562</f>
        <v/>
      </c>
      <c r="F562">
        <f>Raw_Data!F562</f>
        <v/>
      </c>
      <c r="G562">
        <f>Raw_Data!G562</f>
        <v/>
      </c>
      <c r="H562">
        <f>Raw_Data!H562</f>
        <v/>
      </c>
      <c r="I562">
        <f>Raw_Data!I562</f>
        <v/>
      </c>
      <c r="J562" s="12">
        <f>Raw_Data!J562</f>
        <v/>
      </c>
      <c r="K562" s="13">
        <f>Raw_Data!K562</f>
        <v/>
      </c>
      <c r="L562" s="12">
        <f>Raw_Data!L562</f>
        <v/>
      </c>
      <c r="M562" s="12">
        <f>Raw_Data!M562</f>
        <v/>
      </c>
      <c r="N562" s="12">
        <f>Raw_Data!N562</f>
        <v/>
      </c>
      <c r="O562">
        <f>Raw_Data!O562</f>
        <v/>
      </c>
      <c r="P562">
        <f>Raw_Data!P562</f>
        <v/>
      </c>
      <c r="Q562">
        <f>Raw_Data!Q562</f>
        <v/>
      </c>
      <c r="R562">
        <f>Raw_Data!R562</f>
        <v/>
      </c>
      <c r="S562">
        <f>Raw_Data!S562</f>
        <v/>
      </c>
      <c r="T562">
        <f>YEAR(B562)</f>
        <v/>
      </c>
      <c r="U562">
        <f>MONTH(B562)</f>
        <v/>
      </c>
      <c r="V562">
        <f>TEXT(B562,"mmm")</f>
        <v/>
      </c>
      <c r="W562" s="15">
        <f>IFERROR(N562/L562,0)</f>
        <v/>
      </c>
      <c r="X562">
        <f>IF(K562=0,"No Discount",IF(K562&lt;=5%,"Low",IF(K562&lt;=15%,"Medium","High")))</f>
        <v/>
      </c>
      <c r="Y562">
        <f>IF(L562&gt;=20000,"High Value",IF(L562&gt;=5000,"Medium Value","Low Value"))</f>
        <v/>
      </c>
      <c r="Z562">
        <f>IF(R562&lt;=3,"Fast",IF(R562&lt;=5,"On Time","Delayed"))</f>
        <v/>
      </c>
    </row>
    <row r="563">
      <c r="A563">
        <f>Raw_Data!A563</f>
        <v/>
      </c>
      <c r="B563" s="11">
        <f>Raw_Data!B563</f>
        <v/>
      </c>
      <c r="C563">
        <f>Raw_Data!C563</f>
        <v/>
      </c>
      <c r="D563">
        <f>Raw_Data!D563</f>
        <v/>
      </c>
      <c r="E563">
        <f>Raw_Data!E563</f>
        <v/>
      </c>
      <c r="F563">
        <f>Raw_Data!F563</f>
        <v/>
      </c>
      <c r="G563">
        <f>Raw_Data!G563</f>
        <v/>
      </c>
      <c r="H563">
        <f>Raw_Data!H563</f>
        <v/>
      </c>
      <c r="I563">
        <f>Raw_Data!I563</f>
        <v/>
      </c>
      <c r="J563" s="12">
        <f>Raw_Data!J563</f>
        <v/>
      </c>
      <c r="K563" s="13">
        <f>Raw_Data!K563</f>
        <v/>
      </c>
      <c r="L563" s="12">
        <f>Raw_Data!L563</f>
        <v/>
      </c>
      <c r="M563" s="12">
        <f>Raw_Data!M563</f>
        <v/>
      </c>
      <c r="N563" s="12">
        <f>Raw_Data!N563</f>
        <v/>
      </c>
      <c r="O563">
        <f>Raw_Data!O563</f>
        <v/>
      </c>
      <c r="P563">
        <f>Raw_Data!P563</f>
        <v/>
      </c>
      <c r="Q563">
        <f>Raw_Data!Q563</f>
        <v/>
      </c>
      <c r="R563">
        <f>Raw_Data!R563</f>
        <v/>
      </c>
      <c r="S563">
        <f>Raw_Data!S563</f>
        <v/>
      </c>
      <c r="T563">
        <f>YEAR(B563)</f>
        <v/>
      </c>
      <c r="U563">
        <f>MONTH(B563)</f>
        <v/>
      </c>
      <c r="V563">
        <f>TEXT(B563,"mmm")</f>
        <v/>
      </c>
      <c r="W563" s="15">
        <f>IFERROR(N563/L563,0)</f>
        <v/>
      </c>
      <c r="X563">
        <f>IF(K563=0,"No Discount",IF(K563&lt;=5%,"Low",IF(K563&lt;=15%,"Medium","High")))</f>
        <v/>
      </c>
      <c r="Y563">
        <f>IF(L563&gt;=20000,"High Value",IF(L563&gt;=5000,"Medium Value","Low Value"))</f>
        <v/>
      </c>
      <c r="Z563">
        <f>IF(R563&lt;=3,"Fast",IF(R563&lt;=5,"On Time","Delayed"))</f>
        <v/>
      </c>
    </row>
    <row r="564">
      <c r="A564">
        <f>Raw_Data!A564</f>
        <v/>
      </c>
      <c r="B564" s="11">
        <f>Raw_Data!B564</f>
        <v/>
      </c>
      <c r="C564">
        <f>Raw_Data!C564</f>
        <v/>
      </c>
      <c r="D564">
        <f>Raw_Data!D564</f>
        <v/>
      </c>
      <c r="E564">
        <f>Raw_Data!E564</f>
        <v/>
      </c>
      <c r="F564">
        <f>Raw_Data!F564</f>
        <v/>
      </c>
      <c r="G564">
        <f>Raw_Data!G564</f>
        <v/>
      </c>
      <c r="H564">
        <f>Raw_Data!H564</f>
        <v/>
      </c>
      <c r="I564">
        <f>Raw_Data!I564</f>
        <v/>
      </c>
      <c r="J564" s="12">
        <f>Raw_Data!J564</f>
        <v/>
      </c>
      <c r="K564" s="13">
        <f>Raw_Data!K564</f>
        <v/>
      </c>
      <c r="L564" s="12">
        <f>Raw_Data!L564</f>
        <v/>
      </c>
      <c r="M564" s="12">
        <f>Raw_Data!M564</f>
        <v/>
      </c>
      <c r="N564" s="12">
        <f>Raw_Data!N564</f>
        <v/>
      </c>
      <c r="O564">
        <f>Raw_Data!O564</f>
        <v/>
      </c>
      <c r="P564">
        <f>Raw_Data!P564</f>
        <v/>
      </c>
      <c r="Q564">
        <f>Raw_Data!Q564</f>
        <v/>
      </c>
      <c r="R564">
        <f>Raw_Data!R564</f>
        <v/>
      </c>
      <c r="S564">
        <f>Raw_Data!S564</f>
        <v/>
      </c>
      <c r="T564">
        <f>YEAR(B564)</f>
        <v/>
      </c>
      <c r="U564">
        <f>MONTH(B564)</f>
        <v/>
      </c>
      <c r="V564">
        <f>TEXT(B564,"mmm")</f>
        <v/>
      </c>
      <c r="W564" s="15">
        <f>IFERROR(N564/L564,0)</f>
        <v/>
      </c>
      <c r="X564">
        <f>IF(K564=0,"No Discount",IF(K564&lt;=5%,"Low",IF(K564&lt;=15%,"Medium","High")))</f>
        <v/>
      </c>
      <c r="Y564">
        <f>IF(L564&gt;=20000,"High Value",IF(L564&gt;=5000,"Medium Value","Low Value"))</f>
        <v/>
      </c>
      <c r="Z564">
        <f>IF(R564&lt;=3,"Fast",IF(R564&lt;=5,"On Time","Delayed"))</f>
        <v/>
      </c>
    </row>
    <row r="565">
      <c r="A565">
        <f>Raw_Data!A565</f>
        <v/>
      </c>
      <c r="B565" s="11">
        <f>Raw_Data!B565</f>
        <v/>
      </c>
      <c r="C565">
        <f>Raw_Data!C565</f>
        <v/>
      </c>
      <c r="D565">
        <f>Raw_Data!D565</f>
        <v/>
      </c>
      <c r="E565">
        <f>Raw_Data!E565</f>
        <v/>
      </c>
      <c r="F565">
        <f>Raw_Data!F565</f>
        <v/>
      </c>
      <c r="G565">
        <f>Raw_Data!G565</f>
        <v/>
      </c>
      <c r="H565">
        <f>Raw_Data!H565</f>
        <v/>
      </c>
      <c r="I565">
        <f>Raw_Data!I565</f>
        <v/>
      </c>
      <c r="J565" s="12">
        <f>Raw_Data!J565</f>
        <v/>
      </c>
      <c r="K565" s="13">
        <f>Raw_Data!K565</f>
        <v/>
      </c>
      <c r="L565" s="12">
        <f>Raw_Data!L565</f>
        <v/>
      </c>
      <c r="M565" s="12">
        <f>Raw_Data!M565</f>
        <v/>
      </c>
      <c r="N565" s="12">
        <f>Raw_Data!N565</f>
        <v/>
      </c>
      <c r="O565">
        <f>Raw_Data!O565</f>
        <v/>
      </c>
      <c r="P565">
        <f>Raw_Data!P565</f>
        <v/>
      </c>
      <c r="Q565">
        <f>Raw_Data!Q565</f>
        <v/>
      </c>
      <c r="R565">
        <f>Raw_Data!R565</f>
        <v/>
      </c>
      <c r="S565">
        <f>Raw_Data!S565</f>
        <v/>
      </c>
      <c r="T565">
        <f>YEAR(B565)</f>
        <v/>
      </c>
      <c r="U565">
        <f>MONTH(B565)</f>
        <v/>
      </c>
      <c r="V565">
        <f>TEXT(B565,"mmm")</f>
        <v/>
      </c>
      <c r="W565" s="15">
        <f>IFERROR(N565/L565,0)</f>
        <v/>
      </c>
      <c r="X565">
        <f>IF(K565=0,"No Discount",IF(K565&lt;=5%,"Low",IF(K565&lt;=15%,"Medium","High")))</f>
        <v/>
      </c>
      <c r="Y565">
        <f>IF(L565&gt;=20000,"High Value",IF(L565&gt;=5000,"Medium Value","Low Value"))</f>
        <v/>
      </c>
      <c r="Z565">
        <f>IF(R565&lt;=3,"Fast",IF(R565&lt;=5,"On Time","Delayed"))</f>
        <v/>
      </c>
    </row>
    <row r="566">
      <c r="A566">
        <f>Raw_Data!A566</f>
        <v/>
      </c>
      <c r="B566" s="11">
        <f>Raw_Data!B566</f>
        <v/>
      </c>
      <c r="C566">
        <f>Raw_Data!C566</f>
        <v/>
      </c>
      <c r="D566">
        <f>Raw_Data!D566</f>
        <v/>
      </c>
      <c r="E566">
        <f>Raw_Data!E566</f>
        <v/>
      </c>
      <c r="F566">
        <f>Raw_Data!F566</f>
        <v/>
      </c>
      <c r="G566">
        <f>Raw_Data!G566</f>
        <v/>
      </c>
      <c r="H566">
        <f>Raw_Data!H566</f>
        <v/>
      </c>
      <c r="I566">
        <f>Raw_Data!I566</f>
        <v/>
      </c>
      <c r="J566" s="12">
        <f>Raw_Data!J566</f>
        <v/>
      </c>
      <c r="K566" s="13">
        <f>Raw_Data!K566</f>
        <v/>
      </c>
      <c r="L566" s="12">
        <f>Raw_Data!L566</f>
        <v/>
      </c>
      <c r="M566" s="12">
        <f>Raw_Data!M566</f>
        <v/>
      </c>
      <c r="N566" s="12">
        <f>Raw_Data!N566</f>
        <v/>
      </c>
      <c r="O566">
        <f>Raw_Data!O566</f>
        <v/>
      </c>
      <c r="P566">
        <f>Raw_Data!P566</f>
        <v/>
      </c>
      <c r="Q566">
        <f>Raw_Data!Q566</f>
        <v/>
      </c>
      <c r="R566">
        <f>Raw_Data!R566</f>
        <v/>
      </c>
      <c r="S566">
        <f>Raw_Data!S566</f>
        <v/>
      </c>
      <c r="T566">
        <f>YEAR(B566)</f>
        <v/>
      </c>
      <c r="U566">
        <f>MONTH(B566)</f>
        <v/>
      </c>
      <c r="V566">
        <f>TEXT(B566,"mmm")</f>
        <v/>
      </c>
      <c r="W566" s="15">
        <f>IFERROR(N566/L566,0)</f>
        <v/>
      </c>
      <c r="X566">
        <f>IF(K566=0,"No Discount",IF(K566&lt;=5%,"Low",IF(K566&lt;=15%,"Medium","High")))</f>
        <v/>
      </c>
      <c r="Y566">
        <f>IF(L566&gt;=20000,"High Value",IF(L566&gt;=5000,"Medium Value","Low Value"))</f>
        <v/>
      </c>
      <c r="Z566">
        <f>IF(R566&lt;=3,"Fast",IF(R566&lt;=5,"On Time","Delayed"))</f>
        <v/>
      </c>
    </row>
    <row r="567">
      <c r="A567">
        <f>Raw_Data!A567</f>
        <v/>
      </c>
      <c r="B567" s="11">
        <f>Raw_Data!B567</f>
        <v/>
      </c>
      <c r="C567">
        <f>Raw_Data!C567</f>
        <v/>
      </c>
      <c r="D567">
        <f>Raw_Data!D567</f>
        <v/>
      </c>
      <c r="E567">
        <f>Raw_Data!E567</f>
        <v/>
      </c>
      <c r="F567">
        <f>Raw_Data!F567</f>
        <v/>
      </c>
      <c r="G567">
        <f>Raw_Data!G567</f>
        <v/>
      </c>
      <c r="H567">
        <f>Raw_Data!H567</f>
        <v/>
      </c>
      <c r="I567">
        <f>Raw_Data!I567</f>
        <v/>
      </c>
      <c r="J567" s="12">
        <f>Raw_Data!J567</f>
        <v/>
      </c>
      <c r="K567" s="13">
        <f>Raw_Data!K567</f>
        <v/>
      </c>
      <c r="L567" s="12">
        <f>Raw_Data!L567</f>
        <v/>
      </c>
      <c r="M567" s="12">
        <f>Raw_Data!M567</f>
        <v/>
      </c>
      <c r="N567" s="12">
        <f>Raw_Data!N567</f>
        <v/>
      </c>
      <c r="O567">
        <f>Raw_Data!O567</f>
        <v/>
      </c>
      <c r="P567">
        <f>Raw_Data!P567</f>
        <v/>
      </c>
      <c r="Q567">
        <f>Raw_Data!Q567</f>
        <v/>
      </c>
      <c r="R567">
        <f>Raw_Data!R567</f>
        <v/>
      </c>
      <c r="S567">
        <f>Raw_Data!S567</f>
        <v/>
      </c>
      <c r="T567">
        <f>YEAR(B567)</f>
        <v/>
      </c>
      <c r="U567">
        <f>MONTH(B567)</f>
        <v/>
      </c>
      <c r="V567">
        <f>TEXT(B567,"mmm")</f>
        <v/>
      </c>
      <c r="W567" s="15">
        <f>IFERROR(N567/L567,0)</f>
        <v/>
      </c>
      <c r="X567">
        <f>IF(K567=0,"No Discount",IF(K567&lt;=5%,"Low",IF(K567&lt;=15%,"Medium","High")))</f>
        <v/>
      </c>
      <c r="Y567">
        <f>IF(L567&gt;=20000,"High Value",IF(L567&gt;=5000,"Medium Value","Low Value"))</f>
        <v/>
      </c>
      <c r="Z567">
        <f>IF(R567&lt;=3,"Fast",IF(R567&lt;=5,"On Time","Delayed"))</f>
        <v/>
      </c>
    </row>
    <row r="568">
      <c r="A568">
        <f>Raw_Data!A568</f>
        <v/>
      </c>
      <c r="B568" s="11">
        <f>Raw_Data!B568</f>
        <v/>
      </c>
      <c r="C568">
        <f>Raw_Data!C568</f>
        <v/>
      </c>
      <c r="D568">
        <f>Raw_Data!D568</f>
        <v/>
      </c>
      <c r="E568">
        <f>Raw_Data!E568</f>
        <v/>
      </c>
      <c r="F568">
        <f>Raw_Data!F568</f>
        <v/>
      </c>
      <c r="G568">
        <f>Raw_Data!G568</f>
        <v/>
      </c>
      <c r="H568">
        <f>Raw_Data!H568</f>
        <v/>
      </c>
      <c r="I568">
        <f>Raw_Data!I568</f>
        <v/>
      </c>
      <c r="J568" s="12">
        <f>Raw_Data!J568</f>
        <v/>
      </c>
      <c r="K568" s="13">
        <f>Raw_Data!K568</f>
        <v/>
      </c>
      <c r="L568" s="12">
        <f>Raw_Data!L568</f>
        <v/>
      </c>
      <c r="M568" s="12">
        <f>Raw_Data!M568</f>
        <v/>
      </c>
      <c r="N568" s="12">
        <f>Raw_Data!N568</f>
        <v/>
      </c>
      <c r="O568">
        <f>Raw_Data!O568</f>
        <v/>
      </c>
      <c r="P568">
        <f>Raw_Data!P568</f>
        <v/>
      </c>
      <c r="Q568">
        <f>Raw_Data!Q568</f>
        <v/>
      </c>
      <c r="R568">
        <f>Raw_Data!R568</f>
        <v/>
      </c>
      <c r="S568">
        <f>Raw_Data!S568</f>
        <v/>
      </c>
      <c r="T568">
        <f>YEAR(B568)</f>
        <v/>
      </c>
      <c r="U568">
        <f>MONTH(B568)</f>
        <v/>
      </c>
      <c r="V568">
        <f>TEXT(B568,"mmm")</f>
        <v/>
      </c>
      <c r="W568" s="15">
        <f>IFERROR(N568/L568,0)</f>
        <v/>
      </c>
      <c r="X568">
        <f>IF(K568=0,"No Discount",IF(K568&lt;=5%,"Low",IF(K568&lt;=15%,"Medium","High")))</f>
        <v/>
      </c>
      <c r="Y568">
        <f>IF(L568&gt;=20000,"High Value",IF(L568&gt;=5000,"Medium Value","Low Value"))</f>
        <v/>
      </c>
      <c r="Z568">
        <f>IF(R568&lt;=3,"Fast",IF(R568&lt;=5,"On Time","Delayed"))</f>
        <v/>
      </c>
    </row>
    <row r="569">
      <c r="A569">
        <f>Raw_Data!A569</f>
        <v/>
      </c>
      <c r="B569" s="11">
        <f>Raw_Data!B569</f>
        <v/>
      </c>
      <c r="C569">
        <f>Raw_Data!C569</f>
        <v/>
      </c>
      <c r="D569">
        <f>Raw_Data!D569</f>
        <v/>
      </c>
      <c r="E569">
        <f>Raw_Data!E569</f>
        <v/>
      </c>
      <c r="F569">
        <f>Raw_Data!F569</f>
        <v/>
      </c>
      <c r="G569">
        <f>Raw_Data!G569</f>
        <v/>
      </c>
      <c r="H569">
        <f>Raw_Data!H569</f>
        <v/>
      </c>
      <c r="I569">
        <f>Raw_Data!I569</f>
        <v/>
      </c>
      <c r="J569" s="12">
        <f>Raw_Data!J569</f>
        <v/>
      </c>
      <c r="K569" s="13">
        <f>Raw_Data!K569</f>
        <v/>
      </c>
      <c r="L569" s="12">
        <f>Raw_Data!L569</f>
        <v/>
      </c>
      <c r="M569" s="12">
        <f>Raw_Data!M569</f>
        <v/>
      </c>
      <c r="N569" s="12">
        <f>Raw_Data!N569</f>
        <v/>
      </c>
      <c r="O569">
        <f>Raw_Data!O569</f>
        <v/>
      </c>
      <c r="P569">
        <f>Raw_Data!P569</f>
        <v/>
      </c>
      <c r="Q569">
        <f>Raw_Data!Q569</f>
        <v/>
      </c>
      <c r="R569">
        <f>Raw_Data!R569</f>
        <v/>
      </c>
      <c r="S569">
        <f>Raw_Data!S569</f>
        <v/>
      </c>
      <c r="T569">
        <f>YEAR(B569)</f>
        <v/>
      </c>
      <c r="U569">
        <f>MONTH(B569)</f>
        <v/>
      </c>
      <c r="V569">
        <f>TEXT(B569,"mmm")</f>
        <v/>
      </c>
      <c r="W569" s="15">
        <f>IFERROR(N569/L569,0)</f>
        <v/>
      </c>
      <c r="X569">
        <f>IF(K569=0,"No Discount",IF(K569&lt;=5%,"Low",IF(K569&lt;=15%,"Medium","High")))</f>
        <v/>
      </c>
      <c r="Y569">
        <f>IF(L569&gt;=20000,"High Value",IF(L569&gt;=5000,"Medium Value","Low Value"))</f>
        <v/>
      </c>
      <c r="Z569">
        <f>IF(R569&lt;=3,"Fast",IF(R569&lt;=5,"On Time","Delayed"))</f>
        <v/>
      </c>
    </row>
    <row r="570">
      <c r="A570">
        <f>Raw_Data!A570</f>
        <v/>
      </c>
      <c r="B570" s="11">
        <f>Raw_Data!B570</f>
        <v/>
      </c>
      <c r="C570">
        <f>Raw_Data!C570</f>
        <v/>
      </c>
      <c r="D570">
        <f>Raw_Data!D570</f>
        <v/>
      </c>
      <c r="E570">
        <f>Raw_Data!E570</f>
        <v/>
      </c>
      <c r="F570">
        <f>Raw_Data!F570</f>
        <v/>
      </c>
      <c r="G570">
        <f>Raw_Data!G570</f>
        <v/>
      </c>
      <c r="H570">
        <f>Raw_Data!H570</f>
        <v/>
      </c>
      <c r="I570">
        <f>Raw_Data!I570</f>
        <v/>
      </c>
      <c r="J570" s="12">
        <f>Raw_Data!J570</f>
        <v/>
      </c>
      <c r="K570" s="13">
        <f>Raw_Data!K570</f>
        <v/>
      </c>
      <c r="L570" s="12">
        <f>Raw_Data!L570</f>
        <v/>
      </c>
      <c r="M570" s="12">
        <f>Raw_Data!M570</f>
        <v/>
      </c>
      <c r="N570" s="12">
        <f>Raw_Data!N570</f>
        <v/>
      </c>
      <c r="O570">
        <f>Raw_Data!O570</f>
        <v/>
      </c>
      <c r="P570">
        <f>Raw_Data!P570</f>
        <v/>
      </c>
      <c r="Q570">
        <f>Raw_Data!Q570</f>
        <v/>
      </c>
      <c r="R570">
        <f>Raw_Data!R570</f>
        <v/>
      </c>
      <c r="S570">
        <f>Raw_Data!S570</f>
        <v/>
      </c>
      <c r="T570">
        <f>YEAR(B570)</f>
        <v/>
      </c>
      <c r="U570">
        <f>MONTH(B570)</f>
        <v/>
      </c>
      <c r="V570">
        <f>TEXT(B570,"mmm")</f>
        <v/>
      </c>
      <c r="W570" s="15">
        <f>IFERROR(N570/L570,0)</f>
        <v/>
      </c>
      <c r="X570">
        <f>IF(K570=0,"No Discount",IF(K570&lt;=5%,"Low",IF(K570&lt;=15%,"Medium","High")))</f>
        <v/>
      </c>
      <c r="Y570">
        <f>IF(L570&gt;=20000,"High Value",IF(L570&gt;=5000,"Medium Value","Low Value"))</f>
        <v/>
      </c>
      <c r="Z570">
        <f>IF(R570&lt;=3,"Fast",IF(R570&lt;=5,"On Time","Delayed"))</f>
        <v/>
      </c>
    </row>
    <row r="571">
      <c r="A571">
        <f>Raw_Data!A571</f>
        <v/>
      </c>
      <c r="B571" s="11">
        <f>Raw_Data!B571</f>
        <v/>
      </c>
      <c r="C571">
        <f>Raw_Data!C571</f>
        <v/>
      </c>
      <c r="D571">
        <f>Raw_Data!D571</f>
        <v/>
      </c>
      <c r="E571">
        <f>Raw_Data!E571</f>
        <v/>
      </c>
      <c r="F571">
        <f>Raw_Data!F571</f>
        <v/>
      </c>
      <c r="G571">
        <f>Raw_Data!G571</f>
        <v/>
      </c>
      <c r="H571">
        <f>Raw_Data!H571</f>
        <v/>
      </c>
      <c r="I571">
        <f>Raw_Data!I571</f>
        <v/>
      </c>
      <c r="J571" s="12">
        <f>Raw_Data!J571</f>
        <v/>
      </c>
      <c r="K571" s="13">
        <f>Raw_Data!K571</f>
        <v/>
      </c>
      <c r="L571" s="12">
        <f>Raw_Data!L571</f>
        <v/>
      </c>
      <c r="M571" s="12">
        <f>Raw_Data!M571</f>
        <v/>
      </c>
      <c r="N571" s="12">
        <f>Raw_Data!N571</f>
        <v/>
      </c>
      <c r="O571">
        <f>Raw_Data!O571</f>
        <v/>
      </c>
      <c r="P571">
        <f>Raw_Data!P571</f>
        <v/>
      </c>
      <c r="Q571">
        <f>Raw_Data!Q571</f>
        <v/>
      </c>
      <c r="R571">
        <f>Raw_Data!R571</f>
        <v/>
      </c>
      <c r="S571">
        <f>Raw_Data!S571</f>
        <v/>
      </c>
      <c r="T571">
        <f>YEAR(B571)</f>
        <v/>
      </c>
      <c r="U571">
        <f>MONTH(B571)</f>
        <v/>
      </c>
      <c r="V571">
        <f>TEXT(B571,"mmm")</f>
        <v/>
      </c>
      <c r="W571" s="15">
        <f>IFERROR(N571/L571,0)</f>
        <v/>
      </c>
      <c r="X571">
        <f>IF(K571=0,"No Discount",IF(K571&lt;=5%,"Low",IF(K571&lt;=15%,"Medium","High")))</f>
        <v/>
      </c>
      <c r="Y571">
        <f>IF(L571&gt;=20000,"High Value",IF(L571&gt;=5000,"Medium Value","Low Value"))</f>
        <v/>
      </c>
      <c r="Z571">
        <f>IF(R571&lt;=3,"Fast",IF(R571&lt;=5,"On Time","Delayed"))</f>
        <v/>
      </c>
    </row>
    <row r="572">
      <c r="A572">
        <f>Raw_Data!A572</f>
        <v/>
      </c>
      <c r="B572" s="11">
        <f>Raw_Data!B572</f>
        <v/>
      </c>
      <c r="C572">
        <f>Raw_Data!C572</f>
        <v/>
      </c>
      <c r="D572">
        <f>Raw_Data!D572</f>
        <v/>
      </c>
      <c r="E572">
        <f>Raw_Data!E572</f>
        <v/>
      </c>
      <c r="F572">
        <f>Raw_Data!F572</f>
        <v/>
      </c>
      <c r="G572">
        <f>Raw_Data!G572</f>
        <v/>
      </c>
      <c r="H572">
        <f>Raw_Data!H572</f>
        <v/>
      </c>
      <c r="I572">
        <f>Raw_Data!I572</f>
        <v/>
      </c>
      <c r="J572" s="12">
        <f>Raw_Data!J572</f>
        <v/>
      </c>
      <c r="K572" s="13">
        <f>Raw_Data!K572</f>
        <v/>
      </c>
      <c r="L572" s="12">
        <f>Raw_Data!L572</f>
        <v/>
      </c>
      <c r="M572" s="12">
        <f>Raw_Data!M572</f>
        <v/>
      </c>
      <c r="N572" s="12">
        <f>Raw_Data!N572</f>
        <v/>
      </c>
      <c r="O572">
        <f>Raw_Data!O572</f>
        <v/>
      </c>
      <c r="P572">
        <f>Raw_Data!P572</f>
        <v/>
      </c>
      <c r="Q572">
        <f>Raw_Data!Q572</f>
        <v/>
      </c>
      <c r="R572">
        <f>Raw_Data!R572</f>
        <v/>
      </c>
      <c r="S572">
        <f>Raw_Data!S572</f>
        <v/>
      </c>
      <c r="T572">
        <f>YEAR(B572)</f>
        <v/>
      </c>
      <c r="U572">
        <f>MONTH(B572)</f>
        <v/>
      </c>
      <c r="V572">
        <f>TEXT(B572,"mmm")</f>
        <v/>
      </c>
      <c r="W572" s="15">
        <f>IFERROR(N572/L572,0)</f>
        <v/>
      </c>
      <c r="X572">
        <f>IF(K572=0,"No Discount",IF(K572&lt;=5%,"Low",IF(K572&lt;=15%,"Medium","High")))</f>
        <v/>
      </c>
      <c r="Y572">
        <f>IF(L572&gt;=20000,"High Value",IF(L572&gt;=5000,"Medium Value","Low Value"))</f>
        <v/>
      </c>
      <c r="Z572">
        <f>IF(R572&lt;=3,"Fast",IF(R572&lt;=5,"On Time","Delayed"))</f>
        <v/>
      </c>
    </row>
    <row r="573">
      <c r="A573">
        <f>Raw_Data!A573</f>
        <v/>
      </c>
      <c r="B573" s="11">
        <f>Raw_Data!B573</f>
        <v/>
      </c>
      <c r="C573">
        <f>Raw_Data!C573</f>
        <v/>
      </c>
      <c r="D573">
        <f>Raw_Data!D573</f>
        <v/>
      </c>
      <c r="E573">
        <f>Raw_Data!E573</f>
        <v/>
      </c>
      <c r="F573">
        <f>Raw_Data!F573</f>
        <v/>
      </c>
      <c r="G573">
        <f>Raw_Data!G573</f>
        <v/>
      </c>
      <c r="H573">
        <f>Raw_Data!H573</f>
        <v/>
      </c>
      <c r="I573">
        <f>Raw_Data!I573</f>
        <v/>
      </c>
      <c r="J573" s="12">
        <f>Raw_Data!J573</f>
        <v/>
      </c>
      <c r="K573" s="13">
        <f>Raw_Data!K573</f>
        <v/>
      </c>
      <c r="L573" s="12">
        <f>Raw_Data!L573</f>
        <v/>
      </c>
      <c r="M573" s="12">
        <f>Raw_Data!M573</f>
        <v/>
      </c>
      <c r="N573" s="12">
        <f>Raw_Data!N573</f>
        <v/>
      </c>
      <c r="O573">
        <f>Raw_Data!O573</f>
        <v/>
      </c>
      <c r="P573">
        <f>Raw_Data!P573</f>
        <v/>
      </c>
      <c r="Q573">
        <f>Raw_Data!Q573</f>
        <v/>
      </c>
      <c r="R573">
        <f>Raw_Data!R573</f>
        <v/>
      </c>
      <c r="S573">
        <f>Raw_Data!S573</f>
        <v/>
      </c>
      <c r="T573">
        <f>YEAR(B573)</f>
        <v/>
      </c>
      <c r="U573">
        <f>MONTH(B573)</f>
        <v/>
      </c>
      <c r="V573">
        <f>TEXT(B573,"mmm")</f>
        <v/>
      </c>
      <c r="W573" s="15">
        <f>IFERROR(N573/L573,0)</f>
        <v/>
      </c>
      <c r="X573">
        <f>IF(K573=0,"No Discount",IF(K573&lt;=5%,"Low",IF(K573&lt;=15%,"Medium","High")))</f>
        <v/>
      </c>
      <c r="Y573">
        <f>IF(L573&gt;=20000,"High Value",IF(L573&gt;=5000,"Medium Value","Low Value"))</f>
        <v/>
      </c>
      <c r="Z573">
        <f>IF(R573&lt;=3,"Fast",IF(R573&lt;=5,"On Time","Delayed"))</f>
        <v/>
      </c>
    </row>
    <row r="574">
      <c r="A574">
        <f>Raw_Data!A574</f>
        <v/>
      </c>
      <c r="B574" s="11">
        <f>Raw_Data!B574</f>
        <v/>
      </c>
      <c r="C574">
        <f>Raw_Data!C574</f>
        <v/>
      </c>
      <c r="D574">
        <f>Raw_Data!D574</f>
        <v/>
      </c>
      <c r="E574">
        <f>Raw_Data!E574</f>
        <v/>
      </c>
      <c r="F574">
        <f>Raw_Data!F574</f>
        <v/>
      </c>
      <c r="G574">
        <f>Raw_Data!G574</f>
        <v/>
      </c>
      <c r="H574">
        <f>Raw_Data!H574</f>
        <v/>
      </c>
      <c r="I574">
        <f>Raw_Data!I574</f>
        <v/>
      </c>
      <c r="J574" s="12">
        <f>Raw_Data!J574</f>
        <v/>
      </c>
      <c r="K574" s="13">
        <f>Raw_Data!K574</f>
        <v/>
      </c>
      <c r="L574" s="12">
        <f>Raw_Data!L574</f>
        <v/>
      </c>
      <c r="M574" s="12">
        <f>Raw_Data!M574</f>
        <v/>
      </c>
      <c r="N574" s="12">
        <f>Raw_Data!N574</f>
        <v/>
      </c>
      <c r="O574">
        <f>Raw_Data!O574</f>
        <v/>
      </c>
      <c r="P574">
        <f>Raw_Data!P574</f>
        <v/>
      </c>
      <c r="Q574">
        <f>Raw_Data!Q574</f>
        <v/>
      </c>
      <c r="R574">
        <f>Raw_Data!R574</f>
        <v/>
      </c>
      <c r="S574">
        <f>Raw_Data!S574</f>
        <v/>
      </c>
      <c r="T574">
        <f>YEAR(B574)</f>
        <v/>
      </c>
      <c r="U574">
        <f>MONTH(B574)</f>
        <v/>
      </c>
      <c r="V574">
        <f>TEXT(B574,"mmm")</f>
        <v/>
      </c>
      <c r="W574" s="15">
        <f>IFERROR(N574/L574,0)</f>
        <v/>
      </c>
      <c r="X574">
        <f>IF(K574=0,"No Discount",IF(K574&lt;=5%,"Low",IF(K574&lt;=15%,"Medium","High")))</f>
        <v/>
      </c>
      <c r="Y574">
        <f>IF(L574&gt;=20000,"High Value",IF(L574&gt;=5000,"Medium Value","Low Value"))</f>
        <v/>
      </c>
      <c r="Z574">
        <f>IF(R574&lt;=3,"Fast",IF(R574&lt;=5,"On Time","Delayed"))</f>
        <v/>
      </c>
    </row>
    <row r="575">
      <c r="A575">
        <f>Raw_Data!A575</f>
        <v/>
      </c>
      <c r="B575" s="11">
        <f>Raw_Data!B575</f>
        <v/>
      </c>
      <c r="C575">
        <f>Raw_Data!C575</f>
        <v/>
      </c>
      <c r="D575">
        <f>Raw_Data!D575</f>
        <v/>
      </c>
      <c r="E575">
        <f>Raw_Data!E575</f>
        <v/>
      </c>
      <c r="F575">
        <f>Raw_Data!F575</f>
        <v/>
      </c>
      <c r="G575">
        <f>Raw_Data!G575</f>
        <v/>
      </c>
      <c r="H575">
        <f>Raw_Data!H575</f>
        <v/>
      </c>
      <c r="I575">
        <f>Raw_Data!I575</f>
        <v/>
      </c>
      <c r="J575" s="12">
        <f>Raw_Data!J575</f>
        <v/>
      </c>
      <c r="K575" s="13">
        <f>Raw_Data!K575</f>
        <v/>
      </c>
      <c r="L575" s="12">
        <f>Raw_Data!L575</f>
        <v/>
      </c>
      <c r="M575" s="12">
        <f>Raw_Data!M575</f>
        <v/>
      </c>
      <c r="N575" s="12">
        <f>Raw_Data!N575</f>
        <v/>
      </c>
      <c r="O575">
        <f>Raw_Data!O575</f>
        <v/>
      </c>
      <c r="P575">
        <f>Raw_Data!P575</f>
        <v/>
      </c>
      <c r="Q575">
        <f>Raw_Data!Q575</f>
        <v/>
      </c>
      <c r="R575">
        <f>Raw_Data!R575</f>
        <v/>
      </c>
      <c r="S575">
        <f>Raw_Data!S575</f>
        <v/>
      </c>
      <c r="T575">
        <f>YEAR(B575)</f>
        <v/>
      </c>
      <c r="U575">
        <f>MONTH(B575)</f>
        <v/>
      </c>
      <c r="V575">
        <f>TEXT(B575,"mmm")</f>
        <v/>
      </c>
      <c r="W575" s="15">
        <f>IFERROR(N575/L575,0)</f>
        <v/>
      </c>
      <c r="X575">
        <f>IF(K575=0,"No Discount",IF(K575&lt;=5%,"Low",IF(K575&lt;=15%,"Medium","High")))</f>
        <v/>
      </c>
      <c r="Y575">
        <f>IF(L575&gt;=20000,"High Value",IF(L575&gt;=5000,"Medium Value","Low Value"))</f>
        <v/>
      </c>
      <c r="Z575">
        <f>IF(R575&lt;=3,"Fast",IF(R575&lt;=5,"On Time","Delayed"))</f>
        <v/>
      </c>
    </row>
    <row r="576">
      <c r="A576">
        <f>Raw_Data!A576</f>
        <v/>
      </c>
      <c r="B576" s="11">
        <f>Raw_Data!B576</f>
        <v/>
      </c>
      <c r="C576">
        <f>Raw_Data!C576</f>
        <v/>
      </c>
      <c r="D576">
        <f>Raw_Data!D576</f>
        <v/>
      </c>
      <c r="E576">
        <f>Raw_Data!E576</f>
        <v/>
      </c>
      <c r="F576">
        <f>Raw_Data!F576</f>
        <v/>
      </c>
      <c r="G576">
        <f>Raw_Data!G576</f>
        <v/>
      </c>
      <c r="H576">
        <f>Raw_Data!H576</f>
        <v/>
      </c>
      <c r="I576">
        <f>Raw_Data!I576</f>
        <v/>
      </c>
      <c r="J576" s="12">
        <f>Raw_Data!J576</f>
        <v/>
      </c>
      <c r="K576" s="13">
        <f>Raw_Data!K576</f>
        <v/>
      </c>
      <c r="L576" s="12">
        <f>Raw_Data!L576</f>
        <v/>
      </c>
      <c r="M576" s="12">
        <f>Raw_Data!M576</f>
        <v/>
      </c>
      <c r="N576" s="12">
        <f>Raw_Data!N576</f>
        <v/>
      </c>
      <c r="O576">
        <f>Raw_Data!O576</f>
        <v/>
      </c>
      <c r="P576">
        <f>Raw_Data!P576</f>
        <v/>
      </c>
      <c r="Q576">
        <f>Raw_Data!Q576</f>
        <v/>
      </c>
      <c r="R576">
        <f>Raw_Data!R576</f>
        <v/>
      </c>
      <c r="S576">
        <f>Raw_Data!S576</f>
        <v/>
      </c>
      <c r="T576">
        <f>YEAR(B576)</f>
        <v/>
      </c>
      <c r="U576">
        <f>MONTH(B576)</f>
        <v/>
      </c>
      <c r="V576">
        <f>TEXT(B576,"mmm")</f>
        <v/>
      </c>
      <c r="W576" s="15">
        <f>IFERROR(N576/L576,0)</f>
        <v/>
      </c>
      <c r="X576">
        <f>IF(K576=0,"No Discount",IF(K576&lt;=5%,"Low",IF(K576&lt;=15%,"Medium","High")))</f>
        <v/>
      </c>
      <c r="Y576">
        <f>IF(L576&gt;=20000,"High Value",IF(L576&gt;=5000,"Medium Value","Low Value"))</f>
        <v/>
      </c>
      <c r="Z576">
        <f>IF(R576&lt;=3,"Fast",IF(R576&lt;=5,"On Time","Delayed"))</f>
        <v/>
      </c>
    </row>
    <row r="577">
      <c r="A577">
        <f>Raw_Data!A577</f>
        <v/>
      </c>
      <c r="B577" s="11">
        <f>Raw_Data!B577</f>
        <v/>
      </c>
      <c r="C577">
        <f>Raw_Data!C577</f>
        <v/>
      </c>
      <c r="D577">
        <f>Raw_Data!D577</f>
        <v/>
      </c>
      <c r="E577">
        <f>Raw_Data!E577</f>
        <v/>
      </c>
      <c r="F577">
        <f>Raw_Data!F577</f>
        <v/>
      </c>
      <c r="G577">
        <f>Raw_Data!G577</f>
        <v/>
      </c>
      <c r="H577">
        <f>Raw_Data!H577</f>
        <v/>
      </c>
      <c r="I577">
        <f>Raw_Data!I577</f>
        <v/>
      </c>
      <c r="J577" s="12">
        <f>Raw_Data!J577</f>
        <v/>
      </c>
      <c r="K577" s="13">
        <f>Raw_Data!K577</f>
        <v/>
      </c>
      <c r="L577" s="12">
        <f>Raw_Data!L577</f>
        <v/>
      </c>
      <c r="M577" s="12">
        <f>Raw_Data!M577</f>
        <v/>
      </c>
      <c r="N577" s="12">
        <f>Raw_Data!N577</f>
        <v/>
      </c>
      <c r="O577">
        <f>Raw_Data!O577</f>
        <v/>
      </c>
      <c r="P577">
        <f>Raw_Data!P577</f>
        <v/>
      </c>
      <c r="Q577">
        <f>Raw_Data!Q577</f>
        <v/>
      </c>
      <c r="R577">
        <f>Raw_Data!R577</f>
        <v/>
      </c>
      <c r="S577">
        <f>Raw_Data!S577</f>
        <v/>
      </c>
      <c r="T577">
        <f>YEAR(B577)</f>
        <v/>
      </c>
      <c r="U577">
        <f>MONTH(B577)</f>
        <v/>
      </c>
      <c r="V577">
        <f>TEXT(B577,"mmm")</f>
        <v/>
      </c>
      <c r="W577" s="15">
        <f>IFERROR(N577/L577,0)</f>
        <v/>
      </c>
      <c r="X577">
        <f>IF(K577=0,"No Discount",IF(K577&lt;=5%,"Low",IF(K577&lt;=15%,"Medium","High")))</f>
        <v/>
      </c>
      <c r="Y577">
        <f>IF(L577&gt;=20000,"High Value",IF(L577&gt;=5000,"Medium Value","Low Value"))</f>
        <v/>
      </c>
      <c r="Z577">
        <f>IF(R577&lt;=3,"Fast",IF(R577&lt;=5,"On Time","Delayed"))</f>
        <v/>
      </c>
    </row>
    <row r="578">
      <c r="A578">
        <f>Raw_Data!A578</f>
        <v/>
      </c>
      <c r="B578" s="11">
        <f>Raw_Data!B578</f>
        <v/>
      </c>
      <c r="C578">
        <f>Raw_Data!C578</f>
        <v/>
      </c>
      <c r="D578">
        <f>Raw_Data!D578</f>
        <v/>
      </c>
      <c r="E578">
        <f>Raw_Data!E578</f>
        <v/>
      </c>
      <c r="F578">
        <f>Raw_Data!F578</f>
        <v/>
      </c>
      <c r="G578">
        <f>Raw_Data!G578</f>
        <v/>
      </c>
      <c r="H578">
        <f>Raw_Data!H578</f>
        <v/>
      </c>
      <c r="I578">
        <f>Raw_Data!I578</f>
        <v/>
      </c>
      <c r="J578" s="12">
        <f>Raw_Data!J578</f>
        <v/>
      </c>
      <c r="K578" s="13">
        <f>Raw_Data!K578</f>
        <v/>
      </c>
      <c r="L578" s="12">
        <f>Raw_Data!L578</f>
        <v/>
      </c>
      <c r="M578" s="12">
        <f>Raw_Data!M578</f>
        <v/>
      </c>
      <c r="N578" s="12">
        <f>Raw_Data!N578</f>
        <v/>
      </c>
      <c r="O578">
        <f>Raw_Data!O578</f>
        <v/>
      </c>
      <c r="P578">
        <f>Raw_Data!P578</f>
        <v/>
      </c>
      <c r="Q578">
        <f>Raw_Data!Q578</f>
        <v/>
      </c>
      <c r="R578">
        <f>Raw_Data!R578</f>
        <v/>
      </c>
      <c r="S578">
        <f>Raw_Data!S578</f>
        <v/>
      </c>
      <c r="T578">
        <f>YEAR(B578)</f>
        <v/>
      </c>
      <c r="U578">
        <f>MONTH(B578)</f>
        <v/>
      </c>
      <c r="V578">
        <f>TEXT(B578,"mmm")</f>
        <v/>
      </c>
      <c r="W578" s="15">
        <f>IFERROR(N578/L578,0)</f>
        <v/>
      </c>
      <c r="X578">
        <f>IF(K578=0,"No Discount",IF(K578&lt;=5%,"Low",IF(K578&lt;=15%,"Medium","High")))</f>
        <v/>
      </c>
      <c r="Y578">
        <f>IF(L578&gt;=20000,"High Value",IF(L578&gt;=5000,"Medium Value","Low Value"))</f>
        <v/>
      </c>
      <c r="Z578">
        <f>IF(R578&lt;=3,"Fast",IF(R578&lt;=5,"On Time","Delayed"))</f>
        <v/>
      </c>
    </row>
    <row r="579">
      <c r="A579">
        <f>Raw_Data!A579</f>
        <v/>
      </c>
      <c r="B579" s="11">
        <f>Raw_Data!B579</f>
        <v/>
      </c>
      <c r="C579">
        <f>Raw_Data!C579</f>
        <v/>
      </c>
      <c r="D579">
        <f>Raw_Data!D579</f>
        <v/>
      </c>
      <c r="E579">
        <f>Raw_Data!E579</f>
        <v/>
      </c>
      <c r="F579">
        <f>Raw_Data!F579</f>
        <v/>
      </c>
      <c r="G579">
        <f>Raw_Data!G579</f>
        <v/>
      </c>
      <c r="H579">
        <f>Raw_Data!H579</f>
        <v/>
      </c>
      <c r="I579">
        <f>Raw_Data!I579</f>
        <v/>
      </c>
      <c r="J579" s="12">
        <f>Raw_Data!J579</f>
        <v/>
      </c>
      <c r="K579" s="13">
        <f>Raw_Data!K579</f>
        <v/>
      </c>
      <c r="L579" s="12">
        <f>Raw_Data!L579</f>
        <v/>
      </c>
      <c r="M579" s="12">
        <f>Raw_Data!M579</f>
        <v/>
      </c>
      <c r="N579" s="12">
        <f>Raw_Data!N579</f>
        <v/>
      </c>
      <c r="O579">
        <f>Raw_Data!O579</f>
        <v/>
      </c>
      <c r="P579">
        <f>Raw_Data!P579</f>
        <v/>
      </c>
      <c r="Q579">
        <f>Raw_Data!Q579</f>
        <v/>
      </c>
      <c r="R579">
        <f>Raw_Data!R579</f>
        <v/>
      </c>
      <c r="S579">
        <f>Raw_Data!S579</f>
        <v/>
      </c>
      <c r="T579">
        <f>YEAR(B579)</f>
        <v/>
      </c>
      <c r="U579">
        <f>MONTH(B579)</f>
        <v/>
      </c>
      <c r="V579">
        <f>TEXT(B579,"mmm")</f>
        <v/>
      </c>
      <c r="W579" s="15">
        <f>IFERROR(N579/L579,0)</f>
        <v/>
      </c>
      <c r="X579">
        <f>IF(K579=0,"No Discount",IF(K579&lt;=5%,"Low",IF(K579&lt;=15%,"Medium","High")))</f>
        <v/>
      </c>
      <c r="Y579">
        <f>IF(L579&gt;=20000,"High Value",IF(L579&gt;=5000,"Medium Value","Low Value"))</f>
        <v/>
      </c>
      <c r="Z579">
        <f>IF(R579&lt;=3,"Fast",IF(R579&lt;=5,"On Time","Delayed"))</f>
        <v/>
      </c>
    </row>
    <row r="580">
      <c r="A580">
        <f>Raw_Data!A580</f>
        <v/>
      </c>
      <c r="B580" s="11">
        <f>Raw_Data!B580</f>
        <v/>
      </c>
      <c r="C580">
        <f>Raw_Data!C580</f>
        <v/>
      </c>
      <c r="D580">
        <f>Raw_Data!D580</f>
        <v/>
      </c>
      <c r="E580">
        <f>Raw_Data!E580</f>
        <v/>
      </c>
      <c r="F580">
        <f>Raw_Data!F580</f>
        <v/>
      </c>
      <c r="G580">
        <f>Raw_Data!G580</f>
        <v/>
      </c>
      <c r="H580">
        <f>Raw_Data!H580</f>
        <v/>
      </c>
      <c r="I580">
        <f>Raw_Data!I580</f>
        <v/>
      </c>
      <c r="J580" s="12">
        <f>Raw_Data!J580</f>
        <v/>
      </c>
      <c r="K580" s="13">
        <f>Raw_Data!K580</f>
        <v/>
      </c>
      <c r="L580" s="12">
        <f>Raw_Data!L580</f>
        <v/>
      </c>
      <c r="M580" s="12">
        <f>Raw_Data!M580</f>
        <v/>
      </c>
      <c r="N580" s="12">
        <f>Raw_Data!N580</f>
        <v/>
      </c>
      <c r="O580">
        <f>Raw_Data!O580</f>
        <v/>
      </c>
      <c r="P580">
        <f>Raw_Data!P580</f>
        <v/>
      </c>
      <c r="Q580">
        <f>Raw_Data!Q580</f>
        <v/>
      </c>
      <c r="R580">
        <f>Raw_Data!R580</f>
        <v/>
      </c>
      <c r="S580">
        <f>Raw_Data!S580</f>
        <v/>
      </c>
      <c r="T580">
        <f>YEAR(B580)</f>
        <v/>
      </c>
      <c r="U580">
        <f>MONTH(B580)</f>
        <v/>
      </c>
      <c r="V580">
        <f>TEXT(B580,"mmm")</f>
        <v/>
      </c>
      <c r="W580" s="15">
        <f>IFERROR(N580/L580,0)</f>
        <v/>
      </c>
      <c r="X580">
        <f>IF(K580=0,"No Discount",IF(K580&lt;=5%,"Low",IF(K580&lt;=15%,"Medium","High")))</f>
        <v/>
      </c>
      <c r="Y580">
        <f>IF(L580&gt;=20000,"High Value",IF(L580&gt;=5000,"Medium Value","Low Value"))</f>
        <v/>
      </c>
      <c r="Z580">
        <f>IF(R580&lt;=3,"Fast",IF(R580&lt;=5,"On Time","Delayed"))</f>
        <v/>
      </c>
    </row>
    <row r="581">
      <c r="A581">
        <f>Raw_Data!A581</f>
        <v/>
      </c>
      <c r="B581" s="11">
        <f>Raw_Data!B581</f>
        <v/>
      </c>
      <c r="C581">
        <f>Raw_Data!C581</f>
        <v/>
      </c>
      <c r="D581">
        <f>Raw_Data!D581</f>
        <v/>
      </c>
      <c r="E581">
        <f>Raw_Data!E581</f>
        <v/>
      </c>
      <c r="F581">
        <f>Raw_Data!F581</f>
        <v/>
      </c>
      <c r="G581">
        <f>Raw_Data!G581</f>
        <v/>
      </c>
      <c r="H581">
        <f>Raw_Data!H581</f>
        <v/>
      </c>
      <c r="I581">
        <f>Raw_Data!I581</f>
        <v/>
      </c>
      <c r="J581" s="12">
        <f>Raw_Data!J581</f>
        <v/>
      </c>
      <c r="K581" s="13">
        <f>Raw_Data!K581</f>
        <v/>
      </c>
      <c r="L581" s="12">
        <f>Raw_Data!L581</f>
        <v/>
      </c>
      <c r="M581" s="12">
        <f>Raw_Data!M581</f>
        <v/>
      </c>
      <c r="N581" s="12">
        <f>Raw_Data!N581</f>
        <v/>
      </c>
      <c r="O581">
        <f>Raw_Data!O581</f>
        <v/>
      </c>
      <c r="P581">
        <f>Raw_Data!P581</f>
        <v/>
      </c>
      <c r="Q581">
        <f>Raw_Data!Q581</f>
        <v/>
      </c>
      <c r="R581">
        <f>Raw_Data!R581</f>
        <v/>
      </c>
      <c r="S581">
        <f>Raw_Data!S581</f>
        <v/>
      </c>
      <c r="T581">
        <f>YEAR(B581)</f>
        <v/>
      </c>
      <c r="U581">
        <f>MONTH(B581)</f>
        <v/>
      </c>
      <c r="V581">
        <f>TEXT(B581,"mmm")</f>
        <v/>
      </c>
      <c r="W581" s="15">
        <f>IFERROR(N581/L581,0)</f>
        <v/>
      </c>
      <c r="X581">
        <f>IF(K581=0,"No Discount",IF(K581&lt;=5%,"Low",IF(K581&lt;=15%,"Medium","High")))</f>
        <v/>
      </c>
      <c r="Y581">
        <f>IF(L581&gt;=20000,"High Value",IF(L581&gt;=5000,"Medium Value","Low Value"))</f>
        <v/>
      </c>
      <c r="Z581">
        <f>IF(R581&lt;=3,"Fast",IF(R581&lt;=5,"On Time","Delayed"))</f>
        <v/>
      </c>
    </row>
    <row r="582">
      <c r="A582">
        <f>Raw_Data!A582</f>
        <v/>
      </c>
      <c r="B582" s="11">
        <f>Raw_Data!B582</f>
        <v/>
      </c>
      <c r="C582">
        <f>Raw_Data!C582</f>
        <v/>
      </c>
      <c r="D582">
        <f>Raw_Data!D582</f>
        <v/>
      </c>
      <c r="E582">
        <f>Raw_Data!E582</f>
        <v/>
      </c>
      <c r="F582">
        <f>Raw_Data!F582</f>
        <v/>
      </c>
      <c r="G582">
        <f>Raw_Data!G582</f>
        <v/>
      </c>
      <c r="H582">
        <f>Raw_Data!H582</f>
        <v/>
      </c>
      <c r="I582">
        <f>Raw_Data!I582</f>
        <v/>
      </c>
      <c r="J582" s="12">
        <f>Raw_Data!J582</f>
        <v/>
      </c>
      <c r="K582" s="13">
        <f>Raw_Data!K582</f>
        <v/>
      </c>
      <c r="L582" s="12">
        <f>Raw_Data!L582</f>
        <v/>
      </c>
      <c r="M582" s="12">
        <f>Raw_Data!M582</f>
        <v/>
      </c>
      <c r="N582" s="12">
        <f>Raw_Data!N582</f>
        <v/>
      </c>
      <c r="O582">
        <f>Raw_Data!O582</f>
        <v/>
      </c>
      <c r="P582">
        <f>Raw_Data!P582</f>
        <v/>
      </c>
      <c r="Q582">
        <f>Raw_Data!Q582</f>
        <v/>
      </c>
      <c r="R582">
        <f>Raw_Data!R582</f>
        <v/>
      </c>
      <c r="S582">
        <f>Raw_Data!S582</f>
        <v/>
      </c>
      <c r="T582">
        <f>YEAR(B582)</f>
        <v/>
      </c>
      <c r="U582">
        <f>MONTH(B582)</f>
        <v/>
      </c>
      <c r="V582">
        <f>TEXT(B582,"mmm")</f>
        <v/>
      </c>
      <c r="W582" s="15">
        <f>IFERROR(N582/L582,0)</f>
        <v/>
      </c>
      <c r="X582">
        <f>IF(K582=0,"No Discount",IF(K582&lt;=5%,"Low",IF(K582&lt;=15%,"Medium","High")))</f>
        <v/>
      </c>
      <c r="Y582">
        <f>IF(L582&gt;=20000,"High Value",IF(L582&gt;=5000,"Medium Value","Low Value"))</f>
        <v/>
      </c>
      <c r="Z582">
        <f>IF(R582&lt;=3,"Fast",IF(R582&lt;=5,"On Time","Delayed"))</f>
        <v/>
      </c>
    </row>
    <row r="583">
      <c r="A583">
        <f>Raw_Data!A583</f>
        <v/>
      </c>
      <c r="B583" s="11">
        <f>Raw_Data!B583</f>
        <v/>
      </c>
      <c r="C583">
        <f>Raw_Data!C583</f>
        <v/>
      </c>
      <c r="D583">
        <f>Raw_Data!D583</f>
        <v/>
      </c>
      <c r="E583">
        <f>Raw_Data!E583</f>
        <v/>
      </c>
      <c r="F583">
        <f>Raw_Data!F583</f>
        <v/>
      </c>
      <c r="G583">
        <f>Raw_Data!G583</f>
        <v/>
      </c>
      <c r="H583">
        <f>Raw_Data!H583</f>
        <v/>
      </c>
      <c r="I583">
        <f>Raw_Data!I583</f>
        <v/>
      </c>
      <c r="J583" s="12">
        <f>Raw_Data!J583</f>
        <v/>
      </c>
      <c r="K583" s="13">
        <f>Raw_Data!K583</f>
        <v/>
      </c>
      <c r="L583" s="12">
        <f>Raw_Data!L583</f>
        <v/>
      </c>
      <c r="M583" s="12">
        <f>Raw_Data!M583</f>
        <v/>
      </c>
      <c r="N583" s="12">
        <f>Raw_Data!N583</f>
        <v/>
      </c>
      <c r="O583">
        <f>Raw_Data!O583</f>
        <v/>
      </c>
      <c r="P583">
        <f>Raw_Data!P583</f>
        <v/>
      </c>
      <c r="Q583">
        <f>Raw_Data!Q583</f>
        <v/>
      </c>
      <c r="R583">
        <f>Raw_Data!R583</f>
        <v/>
      </c>
      <c r="S583">
        <f>Raw_Data!S583</f>
        <v/>
      </c>
      <c r="T583">
        <f>YEAR(B583)</f>
        <v/>
      </c>
      <c r="U583">
        <f>MONTH(B583)</f>
        <v/>
      </c>
      <c r="V583">
        <f>TEXT(B583,"mmm")</f>
        <v/>
      </c>
      <c r="W583" s="15">
        <f>IFERROR(N583/L583,0)</f>
        <v/>
      </c>
      <c r="X583">
        <f>IF(K583=0,"No Discount",IF(K583&lt;=5%,"Low",IF(K583&lt;=15%,"Medium","High")))</f>
        <v/>
      </c>
      <c r="Y583">
        <f>IF(L583&gt;=20000,"High Value",IF(L583&gt;=5000,"Medium Value","Low Value"))</f>
        <v/>
      </c>
      <c r="Z583">
        <f>IF(R583&lt;=3,"Fast",IF(R583&lt;=5,"On Time","Delayed"))</f>
        <v/>
      </c>
    </row>
    <row r="584">
      <c r="A584">
        <f>Raw_Data!A584</f>
        <v/>
      </c>
      <c r="B584" s="11">
        <f>Raw_Data!B584</f>
        <v/>
      </c>
      <c r="C584">
        <f>Raw_Data!C584</f>
        <v/>
      </c>
      <c r="D584">
        <f>Raw_Data!D584</f>
        <v/>
      </c>
      <c r="E584">
        <f>Raw_Data!E584</f>
        <v/>
      </c>
      <c r="F584">
        <f>Raw_Data!F584</f>
        <v/>
      </c>
      <c r="G584">
        <f>Raw_Data!G584</f>
        <v/>
      </c>
      <c r="H584">
        <f>Raw_Data!H584</f>
        <v/>
      </c>
      <c r="I584">
        <f>Raw_Data!I584</f>
        <v/>
      </c>
      <c r="J584" s="12">
        <f>Raw_Data!J584</f>
        <v/>
      </c>
      <c r="K584" s="13">
        <f>Raw_Data!K584</f>
        <v/>
      </c>
      <c r="L584" s="12">
        <f>Raw_Data!L584</f>
        <v/>
      </c>
      <c r="M584" s="12">
        <f>Raw_Data!M584</f>
        <v/>
      </c>
      <c r="N584" s="12">
        <f>Raw_Data!N584</f>
        <v/>
      </c>
      <c r="O584">
        <f>Raw_Data!O584</f>
        <v/>
      </c>
      <c r="P584">
        <f>Raw_Data!P584</f>
        <v/>
      </c>
      <c r="Q584">
        <f>Raw_Data!Q584</f>
        <v/>
      </c>
      <c r="R584">
        <f>Raw_Data!R584</f>
        <v/>
      </c>
      <c r="S584">
        <f>Raw_Data!S584</f>
        <v/>
      </c>
      <c r="T584">
        <f>YEAR(B584)</f>
        <v/>
      </c>
      <c r="U584">
        <f>MONTH(B584)</f>
        <v/>
      </c>
      <c r="V584">
        <f>TEXT(B584,"mmm")</f>
        <v/>
      </c>
      <c r="W584" s="15">
        <f>IFERROR(N584/L584,0)</f>
        <v/>
      </c>
      <c r="X584">
        <f>IF(K584=0,"No Discount",IF(K584&lt;=5%,"Low",IF(K584&lt;=15%,"Medium","High")))</f>
        <v/>
      </c>
      <c r="Y584">
        <f>IF(L584&gt;=20000,"High Value",IF(L584&gt;=5000,"Medium Value","Low Value"))</f>
        <v/>
      </c>
      <c r="Z584">
        <f>IF(R584&lt;=3,"Fast",IF(R584&lt;=5,"On Time","Delayed"))</f>
        <v/>
      </c>
    </row>
    <row r="585">
      <c r="A585">
        <f>Raw_Data!A585</f>
        <v/>
      </c>
      <c r="B585" s="11">
        <f>Raw_Data!B585</f>
        <v/>
      </c>
      <c r="C585">
        <f>Raw_Data!C585</f>
        <v/>
      </c>
      <c r="D585">
        <f>Raw_Data!D585</f>
        <v/>
      </c>
      <c r="E585">
        <f>Raw_Data!E585</f>
        <v/>
      </c>
      <c r="F585">
        <f>Raw_Data!F585</f>
        <v/>
      </c>
      <c r="G585">
        <f>Raw_Data!G585</f>
        <v/>
      </c>
      <c r="H585">
        <f>Raw_Data!H585</f>
        <v/>
      </c>
      <c r="I585">
        <f>Raw_Data!I585</f>
        <v/>
      </c>
      <c r="J585" s="12">
        <f>Raw_Data!J585</f>
        <v/>
      </c>
      <c r="K585" s="13">
        <f>Raw_Data!K585</f>
        <v/>
      </c>
      <c r="L585" s="12">
        <f>Raw_Data!L585</f>
        <v/>
      </c>
      <c r="M585" s="12">
        <f>Raw_Data!M585</f>
        <v/>
      </c>
      <c r="N585" s="12">
        <f>Raw_Data!N585</f>
        <v/>
      </c>
      <c r="O585">
        <f>Raw_Data!O585</f>
        <v/>
      </c>
      <c r="P585">
        <f>Raw_Data!P585</f>
        <v/>
      </c>
      <c r="Q585">
        <f>Raw_Data!Q585</f>
        <v/>
      </c>
      <c r="R585">
        <f>Raw_Data!R585</f>
        <v/>
      </c>
      <c r="S585">
        <f>Raw_Data!S585</f>
        <v/>
      </c>
      <c r="T585">
        <f>YEAR(B585)</f>
        <v/>
      </c>
      <c r="U585">
        <f>MONTH(B585)</f>
        <v/>
      </c>
      <c r="V585">
        <f>TEXT(B585,"mmm")</f>
        <v/>
      </c>
      <c r="W585" s="15">
        <f>IFERROR(N585/L585,0)</f>
        <v/>
      </c>
      <c r="X585">
        <f>IF(K585=0,"No Discount",IF(K585&lt;=5%,"Low",IF(K585&lt;=15%,"Medium","High")))</f>
        <v/>
      </c>
      <c r="Y585">
        <f>IF(L585&gt;=20000,"High Value",IF(L585&gt;=5000,"Medium Value","Low Value"))</f>
        <v/>
      </c>
      <c r="Z585">
        <f>IF(R585&lt;=3,"Fast",IF(R585&lt;=5,"On Time","Delayed"))</f>
        <v/>
      </c>
    </row>
    <row r="586">
      <c r="A586">
        <f>Raw_Data!A586</f>
        <v/>
      </c>
      <c r="B586" s="11">
        <f>Raw_Data!B586</f>
        <v/>
      </c>
      <c r="C586">
        <f>Raw_Data!C586</f>
        <v/>
      </c>
      <c r="D586">
        <f>Raw_Data!D586</f>
        <v/>
      </c>
      <c r="E586">
        <f>Raw_Data!E586</f>
        <v/>
      </c>
      <c r="F586">
        <f>Raw_Data!F586</f>
        <v/>
      </c>
      <c r="G586">
        <f>Raw_Data!G586</f>
        <v/>
      </c>
      <c r="H586">
        <f>Raw_Data!H586</f>
        <v/>
      </c>
      <c r="I586">
        <f>Raw_Data!I586</f>
        <v/>
      </c>
      <c r="J586" s="12">
        <f>Raw_Data!J586</f>
        <v/>
      </c>
      <c r="K586" s="13">
        <f>Raw_Data!K586</f>
        <v/>
      </c>
      <c r="L586" s="12">
        <f>Raw_Data!L586</f>
        <v/>
      </c>
      <c r="M586" s="12">
        <f>Raw_Data!M586</f>
        <v/>
      </c>
      <c r="N586" s="12">
        <f>Raw_Data!N586</f>
        <v/>
      </c>
      <c r="O586">
        <f>Raw_Data!O586</f>
        <v/>
      </c>
      <c r="P586">
        <f>Raw_Data!P586</f>
        <v/>
      </c>
      <c r="Q586">
        <f>Raw_Data!Q586</f>
        <v/>
      </c>
      <c r="R586">
        <f>Raw_Data!R586</f>
        <v/>
      </c>
      <c r="S586">
        <f>Raw_Data!S586</f>
        <v/>
      </c>
      <c r="T586">
        <f>YEAR(B586)</f>
        <v/>
      </c>
      <c r="U586">
        <f>MONTH(B586)</f>
        <v/>
      </c>
      <c r="V586">
        <f>TEXT(B586,"mmm")</f>
        <v/>
      </c>
      <c r="W586" s="15">
        <f>IFERROR(N586/L586,0)</f>
        <v/>
      </c>
      <c r="X586">
        <f>IF(K586=0,"No Discount",IF(K586&lt;=5%,"Low",IF(K586&lt;=15%,"Medium","High")))</f>
        <v/>
      </c>
      <c r="Y586">
        <f>IF(L586&gt;=20000,"High Value",IF(L586&gt;=5000,"Medium Value","Low Value"))</f>
        <v/>
      </c>
      <c r="Z586">
        <f>IF(R586&lt;=3,"Fast",IF(R586&lt;=5,"On Time","Delayed"))</f>
        <v/>
      </c>
    </row>
    <row r="587">
      <c r="A587">
        <f>Raw_Data!A587</f>
        <v/>
      </c>
      <c r="B587" s="11">
        <f>Raw_Data!B587</f>
        <v/>
      </c>
      <c r="C587">
        <f>Raw_Data!C587</f>
        <v/>
      </c>
      <c r="D587">
        <f>Raw_Data!D587</f>
        <v/>
      </c>
      <c r="E587">
        <f>Raw_Data!E587</f>
        <v/>
      </c>
      <c r="F587">
        <f>Raw_Data!F587</f>
        <v/>
      </c>
      <c r="G587">
        <f>Raw_Data!G587</f>
        <v/>
      </c>
      <c r="H587">
        <f>Raw_Data!H587</f>
        <v/>
      </c>
      <c r="I587">
        <f>Raw_Data!I587</f>
        <v/>
      </c>
      <c r="J587" s="12">
        <f>Raw_Data!J587</f>
        <v/>
      </c>
      <c r="K587" s="13">
        <f>Raw_Data!K587</f>
        <v/>
      </c>
      <c r="L587" s="12">
        <f>Raw_Data!L587</f>
        <v/>
      </c>
      <c r="M587" s="12">
        <f>Raw_Data!M587</f>
        <v/>
      </c>
      <c r="N587" s="12">
        <f>Raw_Data!N587</f>
        <v/>
      </c>
      <c r="O587">
        <f>Raw_Data!O587</f>
        <v/>
      </c>
      <c r="P587">
        <f>Raw_Data!P587</f>
        <v/>
      </c>
      <c r="Q587">
        <f>Raw_Data!Q587</f>
        <v/>
      </c>
      <c r="R587">
        <f>Raw_Data!R587</f>
        <v/>
      </c>
      <c r="S587">
        <f>Raw_Data!S587</f>
        <v/>
      </c>
      <c r="T587">
        <f>YEAR(B587)</f>
        <v/>
      </c>
      <c r="U587">
        <f>MONTH(B587)</f>
        <v/>
      </c>
      <c r="V587">
        <f>TEXT(B587,"mmm")</f>
        <v/>
      </c>
      <c r="W587" s="15">
        <f>IFERROR(N587/L587,0)</f>
        <v/>
      </c>
      <c r="X587">
        <f>IF(K587=0,"No Discount",IF(K587&lt;=5%,"Low",IF(K587&lt;=15%,"Medium","High")))</f>
        <v/>
      </c>
      <c r="Y587">
        <f>IF(L587&gt;=20000,"High Value",IF(L587&gt;=5000,"Medium Value","Low Value"))</f>
        <v/>
      </c>
      <c r="Z587">
        <f>IF(R587&lt;=3,"Fast",IF(R587&lt;=5,"On Time","Delayed"))</f>
        <v/>
      </c>
    </row>
    <row r="588">
      <c r="A588">
        <f>Raw_Data!A588</f>
        <v/>
      </c>
      <c r="B588" s="11">
        <f>Raw_Data!B588</f>
        <v/>
      </c>
      <c r="C588">
        <f>Raw_Data!C588</f>
        <v/>
      </c>
      <c r="D588">
        <f>Raw_Data!D588</f>
        <v/>
      </c>
      <c r="E588">
        <f>Raw_Data!E588</f>
        <v/>
      </c>
      <c r="F588">
        <f>Raw_Data!F588</f>
        <v/>
      </c>
      <c r="G588">
        <f>Raw_Data!G588</f>
        <v/>
      </c>
      <c r="H588">
        <f>Raw_Data!H588</f>
        <v/>
      </c>
      <c r="I588">
        <f>Raw_Data!I588</f>
        <v/>
      </c>
      <c r="J588" s="12">
        <f>Raw_Data!J588</f>
        <v/>
      </c>
      <c r="K588" s="13">
        <f>Raw_Data!K588</f>
        <v/>
      </c>
      <c r="L588" s="12">
        <f>Raw_Data!L588</f>
        <v/>
      </c>
      <c r="M588" s="12">
        <f>Raw_Data!M588</f>
        <v/>
      </c>
      <c r="N588" s="12">
        <f>Raw_Data!N588</f>
        <v/>
      </c>
      <c r="O588">
        <f>Raw_Data!O588</f>
        <v/>
      </c>
      <c r="P588">
        <f>Raw_Data!P588</f>
        <v/>
      </c>
      <c r="Q588">
        <f>Raw_Data!Q588</f>
        <v/>
      </c>
      <c r="R588">
        <f>Raw_Data!R588</f>
        <v/>
      </c>
      <c r="S588">
        <f>Raw_Data!S588</f>
        <v/>
      </c>
      <c r="T588">
        <f>YEAR(B588)</f>
        <v/>
      </c>
      <c r="U588">
        <f>MONTH(B588)</f>
        <v/>
      </c>
      <c r="V588">
        <f>TEXT(B588,"mmm")</f>
        <v/>
      </c>
      <c r="W588" s="15">
        <f>IFERROR(N588/L588,0)</f>
        <v/>
      </c>
      <c r="X588">
        <f>IF(K588=0,"No Discount",IF(K588&lt;=5%,"Low",IF(K588&lt;=15%,"Medium","High")))</f>
        <v/>
      </c>
      <c r="Y588">
        <f>IF(L588&gt;=20000,"High Value",IF(L588&gt;=5000,"Medium Value","Low Value"))</f>
        <v/>
      </c>
      <c r="Z588">
        <f>IF(R588&lt;=3,"Fast",IF(R588&lt;=5,"On Time","Delayed"))</f>
        <v/>
      </c>
    </row>
    <row r="589">
      <c r="A589">
        <f>Raw_Data!A589</f>
        <v/>
      </c>
      <c r="B589" s="11">
        <f>Raw_Data!B589</f>
        <v/>
      </c>
      <c r="C589">
        <f>Raw_Data!C589</f>
        <v/>
      </c>
      <c r="D589">
        <f>Raw_Data!D589</f>
        <v/>
      </c>
      <c r="E589">
        <f>Raw_Data!E589</f>
        <v/>
      </c>
      <c r="F589">
        <f>Raw_Data!F589</f>
        <v/>
      </c>
      <c r="G589">
        <f>Raw_Data!G589</f>
        <v/>
      </c>
      <c r="H589">
        <f>Raw_Data!H589</f>
        <v/>
      </c>
      <c r="I589">
        <f>Raw_Data!I589</f>
        <v/>
      </c>
      <c r="J589" s="12">
        <f>Raw_Data!J589</f>
        <v/>
      </c>
      <c r="K589" s="13">
        <f>Raw_Data!K589</f>
        <v/>
      </c>
      <c r="L589" s="12">
        <f>Raw_Data!L589</f>
        <v/>
      </c>
      <c r="M589" s="12">
        <f>Raw_Data!M589</f>
        <v/>
      </c>
      <c r="N589" s="12">
        <f>Raw_Data!N589</f>
        <v/>
      </c>
      <c r="O589">
        <f>Raw_Data!O589</f>
        <v/>
      </c>
      <c r="P589">
        <f>Raw_Data!P589</f>
        <v/>
      </c>
      <c r="Q589">
        <f>Raw_Data!Q589</f>
        <v/>
      </c>
      <c r="R589">
        <f>Raw_Data!R589</f>
        <v/>
      </c>
      <c r="S589">
        <f>Raw_Data!S589</f>
        <v/>
      </c>
      <c r="T589">
        <f>YEAR(B589)</f>
        <v/>
      </c>
      <c r="U589">
        <f>MONTH(B589)</f>
        <v/>
      </c>
      <c r="V589">
        <f>TEXT(B589,"mmm")</f>
        <v/>
      </c>
      <c r="W589" s="15">
        <f>IFERROR(N589/L589,0)</f>
        <v/>
      </c>
      <c r="X589">
        <f>IF(K589=0,"No Discount",IF(K589&lt;=5%,"Low",IF(K589&lt;=15%,"Medium","High")))</f>
        <v/>
      </c>
      <c r="Y589">
        <f>IF(L589&gt;=20000,"High Value",IF(L589&gt;=5000,"Medium Value","Low Value"))</f>
        <v/>
      </c>
      <c r="Z589">
        <f>IF(R589&lt;=3,"Fast",IF(R589&lt;=5,"On Time","Delayed"))</f>
        <v/>
      </c>
    </row>
    <row r="590">
      <c r="A590">
        <f>Raw_Data!A590</f>
        <v/>
      </c>
      <c r="B590" s="11">
        <f>Raw_Data!B590</f>
        <v/>
      </c>
      <c r="C590">
        <f>Raw_Data!C590</f>
        <v/>
      </c>
      <c r="D590">
        <f>Raw_Data!D590</f>
        <v/>
      </c>
      <c r="E590">
        <f>Raw_Data!E590</f>
        <v/>
      </c>
      <c r="F590">
        <f>Raw_Data!F590</f>
        <v/>
      </c>
      <c r="G590">
        <f>Raw_Data!G590</f>
        <v/>
      </c>
      <c r="H590">
        <f>Raw_Data!H590</f>
        <v/>
      </c>
      <c r="I590">
        <f>Raw_Data!I590</f>
        <v/>
      </c>
      <c r="J590" s="12">
        <f>Raw_Data!J590</f>
        <v/>
      </c>
      <c r="K590" s="13">
        <f>Raw_Data!K590</f>
        <v/>
      </c>
      <c r="L590" s="12">
        <f>Raw_Data!L590</f>
        <v/>
      </c>
      <c r="M590" s="12">
        <f>Raw_Data!M590</f>
        <v/>
      </c>
      <c r="N590" s="12">
        <f>Raw_Data!N590</f>
        <v/>
      </c>
      <c r="O590">
        <f>Raw_Data!O590</f>
        <v/>
      </c>
      <c r="P590">
        <f>Raw_Data!P590</f>
        <v/>
      </c>
      <c r="Q590">
        <f>Raw_Data!Q590</f>
        <v/>
      </c>
      <c r="R590">
        <f>Raw_Data!R590</f>
        <v/>
      </c>
      <c r="S590">
        <f>Raw_Data!S590</f>
        <v/>
      </c>
      <c r="T590">
        <f>YEAR(B590)</f>
        <v/>
      </c>
      <c r="U590">
        <f>MONTH(B590)</f>
        <v/>
      </c>
      <c r="V590">
        <f>TEXT(B590,"mmm")</f>
        <v/>
      </c>
      <c r="W590" s="15">
        <f>IFERROR(N590/L590,0)</f>
        <v/>
      </c>
      <c r="X590">
        <f>IF(K590=0,"No Discount",IF(K590&lt;=5%,"Low",IF(K590&lt;=15%,"Medium","High")))</f>
        <v/>
      </c>
      <c r="Y590">
        <f>IF(L590&gt;=20000,"High Value",IF(L590&gt;=5000,"Medium Value","Low Value"))</f>
        <v/>
      </c>
      <c r="Z590">
        <f>IF(R590&lt;=3,"Fast",IF(R590&lt;=5,"On Time","Delayed"))</f>
        <v/>
      </c>
    </row>
    <row r="591">
      <c r="A591">
        <f>Raw_Data!A591</f>
        <v/>
      </c>
      <c r="B591" s="11">
        <f>Raw_Data!B591</f>
        <v/>
      </c>
      <c r="C591">
        <f>Raw_Data!C591</f>
        <v/>
      </c>
      <c r="D591">
        <f>Raw_Data!D591</f>
        <v/>
      </c>
      <c r="E591">
        <f>Raw_Data!E591</f>
        <v/>
      </c>
      <c r="F591">
        <f>Raw_Data!F591</f>
        <v/>
      </c>
      <c r="G591">
        <f>Raw_Data!G591</f>
        <v/>
      </c>
      <c r="H591">
        <f>Raw_Data!H591</f>
        <v/>
      </c>
      <c r="I591">
        <f>Raw_Data!I591</f>
        <v/>
      </c>
      <c r="J591" s="12">
        <f>Raw_Data!J591</f>
        <v/>
      </c>
      <c r="K591" s="13">
        <f>Raw_Data!K591</f>
        <v/>
      </c>
      <c r="L591" s="12">
        <f>Raw_Data!L591</f>
        <v/>
      </c>
      <c r="M591" s="12">
        <f>Raw_Data!M591</f>
        <v/>
      </c>
      <c r="N591" s="12">
        <f>Raw_Data!N591</f>
        <v/>
      </c>
      <c r="O591">
        <f>Raw_Data!O591</f>
        <v/>
      </c>
      <c r="P591">
        <f>Raw_Data!P591</f>
        <v/>
      </c>
      <c r="Q591">
        <f>Raw_Data!Q591</f>
        <v/>
      </c>
      <c r="R591">
        <f>Raw_Data!R591</f>
        <v/>
      </c>
      <c r="S591">
        <f>Raw_Data!S591</f>
        <v/>
      </c>
      <c r="T591">
        <f>YEAR(B591)</f>
        <v/>
      </c>
      <c r="U591">
        <f>MONTH(B591)</f>
        <v/>
      </c>
      <c r="V591">
        <f>TEXT(B591,"mmm")</f>
        <v/>
      </c>
      <c r="W591" s="15">
        <f>IFERROR(N591/L591,0)</f>
        <v/>
      </c>
      <c r="X591">
        <f>IF(K591=0,"No Discount",IF(K591&lt;=5%,"Low",IF(K591&lt;=15%,"Medium","High")))</f>
        <v/>
      </c>
      <c r="Y591">
        <f>IF(L591&gt;=20000,"High Value",IF(L591&gt;=5000,"Medium Value","Low Value"))</f>
        <v/>
      </c>
      <c r="Z591">
        <f>IF(R591&lt;=3,"Fast",IF(R591&lt;=5,"On Time","Delayed"))</f>
        <v/>
      </c>
    </row>
    <row r="592">
      <c r="A592">
        <f>Raw_Data!A592</f>
        <v/>
      </c>
      <c r="B592" s="11">
        <f>Raw_Data!B592</f>
        <v/>
      </c>
      <c r="C592">
        <f>Raw_Data!C592</f>
        <v/>
      </c>
      <c r="D592">
        <f>Raw_Data!D592</f>
        <v/>
      </c>
      <c r="E592">
        <f>Raw_Data!E592</f>
        <v/>
      </c>
      <c r="F592">
        <f>Raw_Data!F592</f>
        <v/>
      </c>
      <c r="G592">
        <f>Raw_Data!G592</f>
        <v/>
      </c>
      <c r="H592">
        <f>Raw_Data!H592</f>
        <v/>
      </c>
      <c r="I592">
        <f>Raw_Data!I592</f>
        <v/>
      </c>
      <c r="J592" s="12">
        <f>Raw_Data!J592</f>
        <v/>
      </c>
      <c r="K592" s="13">
        <f>Raw_Data!K592</f>
        <v/>
      </c>
      <c r="L592" s="12">
        <f>Raw_Data!L592</f>
        <v/>
      </c>
      <c r="M592" s="12">
        <f>Raw_Data!M592</f>
        <v/>
      </c>
      <c r="N592" s="12">
        <f>Raw_Data!N592</f>
        <v/>
      </c>
      <c r="O592">
        <f>Raw_Data!O592</f>
        <v/>
      </c>
      <c r="P592">
        <f>Raw_Data!P592</f>
        <v/>
      </c>
      <c r="Q592">
        <f>Raw_Data!Q592</f>
        <v/>
      </c>
      <c r="R592">
        <f>Raw_Data!R592</f>
        <v/>
      </c>
      <c r="S592">
        <f>Raw_Data!S592</f>
        <v/>
      </c>
      <c r="T592">
        <f>YEAR(B592)</f>
        <v/>
      </c>
      <c r="U592">
        <f>MONTH(B592)</f>
        <v/>
      </c>
      <c r="V592">
        <f>TEXT(B592,"mmm")</f>
        <v/>
      </c>
      <c r="W592" s="15">
        <f>IFERROR(N592/L592,0)</f>
        <v/>
      </c>
      <c r="X592">
        <f>IF(K592=0,"No Discount",IF(K592&lt;=5%,"Low",IF(K592&lt;=15%,"Medium","High")))</f>
        <v/>
      </c>
      <c r="Y592">
        <f>IF(L592&gt;=20000,"High Value",IF(L592&gt;=5000,"Medium Value","Low Value"))</f>
        <v/>
      </c>
      <c r="Z592">
        <f>IF(R592&lt;=3,"Fast",IF(R592&lt;=5,"On Time","Delayed"))</f>
        <v/>
      </c>
    </row>
    <row r="593">
      <c r="A593">
        <f>Raw_Data!A593</f>
        <v/>
      </c>
      <c r="B593" s="11">
        <f>Raw_Data!B593</f>
        <v/>
      </c>
      <c r="C593">
        <f>Raw_Data!C593</f>
        <v/>
      </c>
      <c r="D593">
        <f>Raw_Data!D593</f>
        <v/>
      </c>
      <c r="E593">
        <f>Raw_Data!E593</f>
        <v/>
      </c>
      <c r="F593">
        <f>Raw_Data!F593</f>
        <v/>
      </c>
      <c r="G593">
        <f>Raw_Data!G593</f>
        <v/>
      </c>
      <c r="H593">
        <f>Raw_Data!H593</f>
        <v/>
      </c>
      <c r="I593">
        <f>Raw_Data!I593</f>
        <v/>
      </c>
      <c r="J593" s="12">
        <f>Raw_Data!J593</f>
        <v/>
      </c>
      <c r="K593" s="13">
        <f>Raw_Data!K593</f>
        <v/>
      </c>
      <c r="L593" s="12">
        <f>Raw_Data!L593</f>
        <v/>
      </c>
      <c r="M593" s="12">
        <f>Raw_Data!M593</f>
        <v/>
      </c>
      <c r="N593" s="12">
        <f>Raw_Data!N593</f>
        <v/>
      </c>
      <c r="O593">
        <f>Raw_Data!O593</f>
        <v/>
      </c>
      <c r="P593">
        <f>Raw_Data!P593</f>
        <v/>
      </c>
      <c r="Q593">
        <f>Raw_Data!Q593</f>
        <v/>
      </c>
      <c r="R593">
        <f>Raw_Data!R593</f>
        <v/>
      </c>
      <c r="S593">
        <f>Raw_Data!S593</f>
        <v/>
      </c>
      <c r="T593">
        <f>YEAR(B593)</f>
        <v/>
      </c>
      <c r="U593">
        <f>MONTH(B593)</f>
        <v/>
      </c>
      <c r="V593">
        <f>TEXT(B593,"mmm")</f>
        <v/>
      </c>
      <c r="W593" s="15">
        <f>IFERROR(N593/L593,0)</f>
        <v/>
      </c>
      <c r="X593">
        <f>IF(K593=0,"No Discount",IF(K593&lt;=5%,"Low",IF(K593&lt;=15%,"Medium","High")))</f>
        <v/>
      </c>
      <c r="Y593">
        <f>IF(L593&gt;=20000,"High Value",IF(L593&gt;=5000,"Medium Value","Low Value"))</f>
        <v/>
      </c>
      <c r="Z593">
        <f>IF(R593&lt;=3,"Fast",IF(R593&lt;=5,"On Time","Delayed"))</f>
        <v/>
      </c>
    </row>
    <row r="594">
      <c r="A594">
        <f>Raw_Data!A594</f>
        <v/>
      </c>
      <c r="B594" s="11">
        <f>Raw_Data!B594</f>
        <v/>
      </c>
      <c r="C594">
        <f>Raw_Data!C594</f>
        <v/>
      </c>
      <c r="D594">
        <f>Raw_Data!D594</f>
        <v/>
      </c>
      <c r="E594">
        <f>Raw_Data!E594</f>
        <v/>
      </c>
      <c r="F594">
        <f>Raw_Data!F594</f>
        <v/>
      </c>
      <c r="G594">
        <f>Raw_Data!G594</f>
        <v/>
      </c>
      <c r="H594">
        <f>Raw_Data!H594</f>
        <v/>
      </c>
      <c r="I594">
        <f>Raw_Data!I594</f>
        <v/>
      </c>
      <c r="J594" s="12">
        <f>Raw_Data!J594</f>
        <v/>
      </c>
      <c r="K594" s="13">
        <f>Raw_Data!K594</f>
        <v/>
      </c>
      <c r="L594" s="12">
        <f>Raw_Data!L594</f>
        <v/>
      </c>
      <c r="M594" s="12">
        <f>Raw_Data!M594</f>
        <v/>
      </c>
      <c r="N594" s="12">
        <f>Raw_Data!N594</f>
        <v/>
      </c>
      <c r="O594">
        <f>Raw_Data!O594</f>
        <v/>
      </c>
      <c r="P594">
        <f>Raw_Data!P594</f>
        <v/>
      </c>
      <c r="Q594">
        <f>Raw_Data!Q594</f>
        <v/>
      </c>
      <c r="R594">
        <f>Raw_Data!R594</f>
        <v/>
      </c>
      <c r="S594">
        <f>Raw_Data!S594</f>
        <v/>
      </c>
      <c r="T594">
        <f>YEAR(B594)</f>
        <v/>
      </c>
      <c r="U594">
        <f>MONTH(B594)</f>
        <v/>
      </c>
      <c r="V594">
        <f>TEXT(B594,"mmm")</f>
        <v/>
      </c>
      <c r="W594" s="15">
        <f>IFERROR(N594/L594,0)</f>
        <v/>
      </c>
      <c r="X594">
        <f>IF(K594=0,"No Discount",IF(K594&lt;=5%,"Low",IF(K594&lt;=15%,"Medium","High")))</f>
        <v/>
      </c>
      <c r="Y594">
        <f>IF(L594&gt;=20000,"High Value",IF(L594&gt;=5000,"Medium Value","Low Value"))</f>
        <v/>
      </c>
      <c r="Z594">
        <f>IF(R594&lt;=3,"Fast",IF(R594&lt;=5,"On Time","Delayed"))</f>
        <v/>
      </c>
    </row>
    <row r="595">
      <c r="A595">
        <f>Raw_Data!A595</f>
        <v/>
      </c>
      <c r="B595" s="11">
        <f>Raw_Data!B595</f>
        <v/>
      </c>
      <c r="C595">
        <f>Raw_Data!C595</f>
        <v/>
      </c>
      <c r="D595">
        <f>Raw_Data!D595</f>
        <v/>
      </c>
      <c r="E595">
        <f>Raw_Data!E595</f>
        <v/>
      </c>
      <c r="F595">
        <f>Raw_Data!F595</f>
        <v/>
      </c>
      <c r="G595">
        <f>Raw_Data!G595</f>
        <v/>
      </c>
      <c r="H595">
        <f>Raw_Data!H595</f>
        <v/>
      </c>
      <c r="I595">
        <f>Raw_Data!I595</f>
        <v/>
      </c>
      <c r="J595" s="12">
        <f>Raw_Data!J595</f>
        <v/>
      </c>
      <c r="K595" s="13">
        <f>Raw_Data!K595</f>
        <v/>
      </c>
      <c r="L595" s="12">
        <f>Raw_Data!L595</f>
        <v/>
      </c>
      <c r="M595" s="12">
        <f>Raw_Data!M595</f>
        <v/>
      </c>
      <c r="N595" s="12">
        <f>Raw_Data!N595</f>
        <v/>
      </c>
      <c r="O595">
        <f>Raw_Data!O595</f>
        <v/>
      </c>
      <c r="P595">
        <f>Raw_Data!P595</f>
        <v/>
      </c>
      <c r="Q595">
        <f>Raw_Data!Q595</f>
        <v/>
      </c>
      <c r="R595">
        <f>Raw_Data!R595</f>
        <v/>
      </c>
      <c r="S595">
        <f>Raw_Data!S595</f>
        <v/>
      </c>
      <c r="T595">
        <f>YEAR(B595)</f>
        <v/>
      </c>
      <c r="U595">
        <f>MONTH(B595)</f>
        <v/>
      </c>
      <c r="V595">
        <f>TEXT(B595,"mmm")</f>
        <v/>
      </c>
      <c r="W595" s="15">
        <f>IFERROR(N595/L595,0)</f>
        <v/>
      </c>
      <c r="X595">
        <f>IF(K595=0,"No Discount",IF(K595&lt;=5%,"Low",IF(K595&lt;=15%,"Medium","High")))</f>
        <v/>
      </c>
      <c r="Y595">
        <f>IF(L595&gt;=20000,"High Value",IF(L595&gt;=5000,"Medium Value","Low Value"))</f>
        <v/>
      </c>
      <c r="Z595">
        <f>IF(R595&lt;=3,"Fast",IF(R595&lt;=5,"On Time","Delayed"))</f>
        <v/>
      </c>
    </row>
    <row r="596">
      <c r="A596">
        <f>Raw_Data!A596</f>
        <v/>
      </c>
      <c r="B596" s="11">
        <f>Raw_Data!B596</f>
        <v/>
      </c>
      <c r="C596">
        <f>Raw_Data!C596</f>
        <v/>
      </c>
      <c r="D596">
        <f>Raw_Data!D596</f>
        <v/>
      </c>
      <c r="E596">
        <f>Raw_Data!E596</f>
        <v/>
      </c>
      <c r="F596">
        <f>Raw_Data!F596</f>
        <v/>
      </c>
      <c r="G596">
        <f>Raw_Data!G596</f>
        <v/>
      </c>
      <c r="H596">
        <f>Raw_Data!H596</f>
        <v/>
      </c>
      <c r="I596">
        <f>Raw_Data!I596</f>
        <v/>
      </c>
      <c r="J596" s="12">
        <f>Raw_Data!J596</f>
        <v/>
      </c>
      <c r="K596" s="13">
        <f>Raw_Data!K596</f>
        <v/>
      </c>
      <c r="L596" s="12">
        <f>Raw_Data!L596</f>
        <v/>
      </c>
      <c r="M596" s="12">
        <f>Raw_Data!M596</f>
        <v/>
      </c>
      <c r="N596" s="12">
        <f>Raw_Data!N596</f>
        <v/>
      </c>
      <c r="O596">
        <f>Raw_Data!O596</f>
        <v/>
      </c>
      <c r="P596">
        <f>Raw_Data!P596</f>
        <v/>
      </c>
      <c r="Q596">
        <f>Raw_Data!Q596</f>
        <v/>
      </c>
      <c r="R596">
        <f>Raw_Data!R596</f>
        <v/>
      </c>
      <c r="S596">
        <f>Raw_Data!S596</f>
        <v/>
      </c>
      <c r="T596">
        <f>YEAR(B596)</f>
        <v/>
      </c>
      <c r="U596">
        <f>MONTH(B596)</f>
        <v/>
      </c>
      <c r="V596">
        <f>TEXT(B596,"mmm")</f>
        <v/>
      </c>
      <c r="W596" s="15">
        <f>IFERROR(N596/L596,0)</f>
        <v/>
      </c>
      <c r="X596">
        <f>IF(K596=0,"No Discount",IF(K596&lt;=5%,"Low",IF(K596&lt;=15%,"Medium","High")))</f>
        <v/>
      </c>
      <c r="Y596">
        <f>IF(L596&gt;=20000,"High Value",IF(L596&gt;=5000,"Medium Value","Low Value"))</f>
        <v/>
      </c>
      <c r="Z596">
        <f>IF(R596&lt;=3,"Fast",IF(R596&lt;=5,"On Time","Delayed"))</f>
        <v/>
      </c>
    </row>
    <row r="597">
      <c r="A597">
        <f>Raw_Data!A597</f>
        <v/>
      </c>
      <c r="B597" s="11">
        <f>Raw_Data!B597</f>
        <v/>
      </c>
      <c r="C597">
        <f>Raw_Data!C597</f>
        <v/>
      </c>
      <c r="D597">
        <f>Raw_Data!D597</f>
        <v/>
      </c>
      <c r="E597">
        <f>Raw_Data!E597</f>
        <v/>
      </c>
      <c r="F597">
        <f>Raw_Data!F597</f>
        <v/>
      </c>
      <c r="G597">
        <f>Raw_Data!G597</f>
        <v/>
      </c>
      <c r="H597">
        <f>Raw_Data!H597</f>
        <v/>
      </c>
      <c r="I597">
        <f>Raw_Data!I597</f>
        <v/>
      </c>
      <c r="J597" s="12">
        <f>Raw_Data!J597</f>
        <v/>
      </c>
      <c r="K597" s="13">
        <f>Raw_Data!K597</f>
        <v/>
      </c>
      <c r="L597" s="12">
        <f>Raw_Data!L597</f>
        <v/>
      </c>
      <c r="M597" s="12">
        <f>Raw_Data!M597</f>
        <v/>
      </c>
      <c r="N597" s="12">
        <f>Raw_Data!N597</f>
        <v/>
      </c>
      <c r="O597">
        <f>Raw_Data!O597</f>
        <v/>
      </c>
      <c r="P597">
        <f>Raw_Data!P597</f>
        <v/>
      </c>
      <c r="Q597">
        <f>Raw_Data!Q597</f>
        <v/>
      </c>
      <c r="R597">
        <f>Raw_Data!R597</f>
        <v/>
      </c>
      <c r="S597">
        <f>Raw_Data!S597</f>
        <v/>
      </c>
      <c r="T597">
        <f>YEAR(B597)</f>
        <v/>
      </c>
      <c r="U597">
        <f>MONTH(B597)</f>
        <v/>
      </c>
      <c r="V597">
        <f>TEXT(B597,"mmm")</f>
        <v/>
      </c>
      <c r="W597" s="15">
        <f>IFERROR(N597/L597,0)</f>
        <v/>
      </c>
      <c r="X597">
        <f>IF(K597=0,"No Discount",IF(K597&lt;=5%,"Low",IF(K597&lt;=15%,"Medium","High")))</f>
        <v/>
      </c>
      <c r="Y597">
        <f>IF(L597&gt;=20000,"High Value",IF(L597&gt;=5000,"Medium Value","Low Value"))</f>
        <v/>
      </c>
      <c r="Z597">
        <f>IF(R597&lt;=3,"Fast",IF(R597&lt;=5,"On Time","Delayed"))</f>
        <v/>
      </c>
    </row>
    <row r="598">
      <c r="A598">
        <f>Raw_Data!A598</f>
        <v/>
      </c>
      <c r="B598" s="11">
        <f>Raw_Data!B598</f>
        <v/>
      </c>
      <c r="C598">
        <f>Raw_Data!C598</f>
        <v/>
      </c>
      <c r="D598">
        <f>Raw_Data!D598</f>
        <v/>
      </c>
      <c r="E598">
        <f>Raw_Data!E598</f>
        <v/>
      </c>
      <c r="F598">
        <f>Raw_Data!F598</f>
        <v/>
      </c>
      <c r="G598">
        <f>Raw_Data!G598</f>
        <v/>
      </c>
      <c r="H598">
        <f>Raw_Data!H598</f>
        <v/>
      </c>
      <c r="I598">
        <f>Raw_Data!I598</f>
        <v/>
      </c>
      <c r="J598" s="12">
        <f>Raw_Data!J598</f>
        <v/>
      </c>
      <c r="K598" s="13">
        <f>Raw_Data!K598</f>
        <v/>
      </c>
      <c r="L598" s="12">
        <f>Raw_Data!L598</f>
        <v/>
      </c>
      <c r="M598" s="12">
        <f>Raw_Data!M598</f>
        <v/>
      </c>
      <c r="N598" s="12">
        <f>Raw_Data!N598</f>
        <v/>
      </c>
      <c r="O598">
        <f>Raw_Data!O598</f>
        <v/>
      </c>
      <c r="P598">
        <f>Raw_Data!P598</f>
        <v/>
      </c>
      <c r="Q598">
        <f>Raw_Data!Q598</f>
        <v/>
      </c>
      <c r="R598">
        <f>Raw_Data!R598</f>
        <v/>
      </c>
      <c r="S598">
        <f>Raw_Data!S598</f>
        <v/>
      </c>
      <c r="T598">
        <f>YEAR(B598)</f>
        <v/>
      </c>
      <c r="U598">
        <f>MONTH(B598)</f>
        <v/>
      </c>
      <c r="V598">
        <f>TEXT(B598,"mmm")</f>
        <v/>
      </c>
      <c r="W598" s="15">
        <f>IFERROR(N598/L598,0)</f>
        <v/>
      </c>
      <c r="X598">
        <f>IF(K598=0,"No Discount",IF(K598&lt;=5%,"Low",IF(K598&lt;=15%,"Medium","High")))</f>
        <v/>
      </c>
      <c r="Y598">
        <f>IF(L598&gt;=20000,"High Value",IF(L598&gt;=5000,"Medium Value","Low Value"))</f>
        <v/>
      </c>
      <c r="Z598">
        <f>IF(R598&lt;=3,"Fast",IF(R598&lt;=5,"On Time","Delayed"))</f>
        <v/>
      </c>
    </row>
    <row r="599">
      <c r="A599">
        <f>Raw_Data!A599</f>
        <v/>
      </c>
      <c r="B599" s="11">
        <f>Raw_Data!B599</f>
        <v/>
      </c>
      <c r="C599">
        <f>Raw_Data!C599</f>
        <v/>
      </c>
      <c r="D599">
        <f>Raw_Data!D599</f>
        <v/>
      </c>
      <c r="E599">
        <f>Raw_Data!E599</f>
        <v/>
      </c>
      <c r="F599">
        <f>Raw_Data!F599</f>
        <v/>
      </c>
      <c r="G599">
        <f>Raw_Data!G599</f>
        <v/>
      </c>
      <c r="H599">
        <f>Raw_Data!H599</f>
        <v/>
      </c>
      <c r="I599">
        <f>Raw_Data!I599</f>
        <v/>
      </c>
      <c r="J599" s="12">
        <f>Raw_Data!J599</f>
        <v/>
      </c>
      <c r="K599" s="13">
        <f>Raw_Data!K599</f>
        <v/>
      </c>
      <c r="L599" s="12">
        <f>Raw_Data!L599</f>
        <v/>
      </c>
      <c r="M599" s="12">
        <f>Raw_Data!M599</f>
        <v/>
      </c>
      <c r="N599" s="12">
        <f>Raw_Data!N599</f>
        <v/>
      </c>
      <c r="O599">
        <f>Raw_Data!O599</f>
        <v/>
      </c>
      <c r="P599">
        <f>Raw_Data!P599</f>
        <v/>
      </c>
      <c r="Q599">
        <f>Raw_Data!Q599</f>
        <v/>
      </c>
      <c r="R599">
        <f>Raw_Data!R599</f>
        <v/>
      </c>
      <c r="S599">
        <f>Raw_Data!S599</f>
        <v/>
      </c>
      <c r="T599">
        <f>YEAR(B599)</f>
        <v/>
      </c>
      <c r="U599">
        <f>MONTH(B599)</f>
        <v/>
      </c>
      <c r="V599">
        <f>TEXT(B599,"mmm")</f>
        <v/>
      </c>
      <c r="W599" s="15">
        <f>IFERROR(N599/L599,0)</f>
        <v/>
      </c>
      <c r="X599">
        <f>IF(K599=0,"No Discount",IF(K599&lt;=5%,"Low",IF(K599&lt;=15%,"Medium","High")))</f>
        <v/>
      </c>
      <c r="Y599">
        <f>IF(L599&gt;=20000,"High Value",IF(L599&gt;=5000,"Medium Value","Low Value"))</f>
        <v/>
      </c>
      <c r="Z599">
        <f>IF(R599&lt;=3,"Fast",IF(R599&lt;=5,"On Time","Delayed"))</f>
        <v/>
      </c>
    </row>
    <row r="600">
      <c r="A600">
        <f>Raw_Data!A600</f>
        <v/>
      </c>
      <c r="B600" s="11">
        <f>Raw_Data!B600</f>
        <v/>
      </c>
      <c r="C600">
        <f>Raw_Data!C600</f>
        <v/>
      </c>
      <c r="D600">
        <f>Raw_Data!D600</f>
        <v/>
      </c>
      <c r="E600">
        <f>Raw_Data!E600</f>
        <v/>
      </c>
      <c r="F600">
        <f>Raw_Data!F600</f>
        <v/>
      </c>
      <c r="G600">
        <f>Raw_Data!G600</f>
        <v/>
      </c>
      <c r="H600">
        <f>Raw_Data!H600</f>
        <v/>
      </c>
      <c r="I600">
        <f>Raw_Data!I600</f>
        <v/>
      </c>
      <c r="J600" s="12">
        <f>Raw_Data!J600</f>
        <v/>
      </c>
      <c r="K600" s="13">
        <f>Raw_Data!K600</f>
        <v/>
      </c>
      <c r="L600" s="12">
        <f>Raw_Data!L600</f>
        <v/>
      </c>
      <c r="M600" s="12">
        <f>Raw_Data!M600</f>
        <v/>
      </c>
      <c r="N600" s="12">
        <f>Raw_Data!N600</f>
        <v/>
      </c>
      <c r="O600">
        <f>Raw_Data!O600</f>
        <v/>
      </c>
      <c r="P600">
        <f>Raw_Data!P600</f>
        <v/>
      </c>
      <c r="Q600">
        <f>Raw_Data!Q600</f>
        <v/>
      </c>
      <c r="R600">
        <f>Raw_Data!R600</f>
        <v/>
      </c>
      <c r="S600">
        <f>Raw_Data!S600</f>
        <v/>
      </c>
      <c r="T600">
        <f>YEAR(B600)</f>
        <v/>
      </c>
      <c r="U600">
        <f>MONTH(B600)</f>
        <v/>
      </c>
      <c r="V600">
        <f>TEXT(B600,"mmm")</f>
        <v/>
      </c>
      <c r="W600" s="15">
        <f>IFERROR(N600/L600,0)</f>
        <v/>
      </c>
      <c r="X600">
        <f>IF(K600=0,"No Discount",IF(K600&lt;=5%,"Low",IF(K600&lt;=15%,"Medium","High")))</f>
        <v/>
      </c>
      <c r="Y600">
        <f>IF(L600&gt;=20000,"High Value",IF(L600&gt;=5000,"Medium Value","Low Value"))</f>
        <v/>
      </c>
      <c r="Z600">
        <f>IF(R600&lt;=3,"Fast",IF(R600&lt;=5,"On Time","Delayed"))</f>
        <v/>
      </c>
    </row>
    <row r="601">
      <c r="A601">
        <f>Raw_Data!A601</f>
        <v/>
      </c>
      <c r="B601" s="11">
        <f>Raw_Data!B601</f>
        <v/>
      </c>
      <c r="C601">
        <f>Raw_Data!C601</f>
        <v/>
      </c>
      <c r="D601">
        <f>Raw_Data!D601</f>
        <v/>
      </c>
      <c r="E601">
        <f>Raw_Data!E601</f>
        <v/>
      </c>
      <c r="F601">
        <f>Raw_Data!F601</f>
        <v/>
      </c>
      <c r="G601">
        <f>Raw_Data!G601</f>
        <v/>
      </c>
      <c r="H601">
        <f>Raw_Data!H601</f>
        <v/>
      </c>
      <c r="I601">
        <f>Raw_Data!I601</f>
        <v/>
      </c>
      <c r="J601" s="12">
        <f>Raw_Data!J601</f>
        <v/>
      </c>
      <c r="K601" s="13">
        <f>Raw_Data!K601</f>
        <v/>
      </c>
      <c r="L601" s="12">
        <f>Raw_Data!L601</f>
        <v/>
      </c>
      <c r="M601" s="12">
        <f>Raw_Data!M601</f>
        <v/>
      </c>
      <c r="N601" s="12">
        <f>Raw_Data!N601</f>
        <v/>
      </c>
      <c r="O601">
        <f>Raw_Data!O601</f>
        <v/>
      </c>
      <c r="P601">
        <f>Raw_Data!P601</f>
        <v/>
      </c>
      <c r="Q601">
        <f>Raw_Data!Q601</f>
        <v/>
      </c>
      <c r="R601">
        <f>Raw_Data!R601</f>
        <v/>
      </c>
      <c r="S601">
        <f>Raw_Data!S601</f>
        <v/>
      </c>
      <c r="T601">
        <f>YEAR(B601)</f>
        <v/>
      </c>
      <c r="U601">
        <f>MONTH(B601)</f>
        <v/>
      </c>
      <c r="V601">
        <f>TEXT(B601,"mmm")</f>
        <v/>
      </c>
      <c r="W601" s="15">
        <f>IFERROR(N601/L601,0)</f>
        <v/>
      </c>
      <c r="X601">
        <f>IF(K601=0,"No Discount",IF(K601&lt;=5%,"Low",IF(K601&lt;=15%,"Medium","High")))</f>
        <v/>
      </c>
      <c r="Y601">
        <f>IF(L601&gt;=20000,"High Value",IF(L601&gt;=5000,"Medium Value","Low Value"))</f>
        <v/>
      </c>
      <c r="Z601">
        <f>IF(R601&lt;=3,"Fast",IF(R601&lt;=5,"On Time","Delayed"))</f>
        <v/>
      </c>
    </row>
    <row r="602">
      <c r="A602">
        <f>Raw_Data!A602</f>
        <v/>
      </c>
      <c r="B602" s="11">
        <f>Raw_Data!B602</f>
        <v/>
      </c>
      <c r="C602">
        <f>Raw_Data!C602</f>
        <v/>
      </c>
      <c r="D602">
        <f>Raw_Data!D602</f>
        <v/>
      </c>
      <c r="E602">
        <f>Raw_Data!E602</f>
        <v/>
      </c>
      <c r="F602">
        <f>Raw_Data!F602</f>
        <v/>
      </c>
      <c r="G602">
        <f>Raw_Data!G602</f>
        <v/>
      </c>
      <c r="H602">
        <f>Raw_Data!H602</f>
        <v/>
      </c>
      <c r="I602">
        <f>Raw_Data!I602</f>
        <v/>
      </c>
      <c r="J602" s="12">
        <f>Raw_Data!J602</f>
        <v/>
      </c>
      <c r="K602" s="13">
        <f>Raw_Data!K602</f>
        <v/>
      </c>
      <c r="L602" s="12">
        <f>Raw_Data!L602</f>
        <v/>
      </c>
      <c r="M602" s="12">
        <f>Raw_Data!M602</f>
        <v/>
      </c>
      <c r="N602" s="12">
        <f>Raw_Data!N602</f>
        <v/>
      </c>
      <c r="O602">
        <f>Raw_Data!O602</f>
        <v/>
      </c>
      <c r="P602">
        <f>Raw_Data!P602</f>
        <v/>
      </c>
      <c r="Q602">
        <f>Raw_Data!Q602</f>
        <v/>
      </c>
      <c r="R602">
        <f>Raw_Data!R602</f>
        <v/>
      </c>
      <c r="S602">
        <f>Raw_Data!S602</f>
        <v/>
      </c>
      <c r="T602">
        <f>YEAR(B602)</f>
        <v/>
      </c>
      <c r="U602">
        <f>MONTH(B602)</f>
        <v/>
      </c>
      <c r="V602">
        <f>TEXT(B602,"mmm")</f>
        <v/>
      </c>
      <c r="W602" s="15">
        <f>IFERROR(N602/L602,0)</f>
        <v/>
      </c>
      <c r="X602">
        <f>IF(K602=0,"No Discount",IF(K602&lt;=5%,"Low",IF(K602&lt;=15%,"Medium","High")))</f>
        <v/>
      </c>
      <c r="Y602">
        <f>IF(L602&gt;=20000,"High Value",IF(L602&gt;=5000,"Medium Value","Low Value"))</f>
        <v/>
      </c>
      <c r="Z602">
        <f>IF(R602&lt;=3,"Fast",IF(R602&lt;=5,"On Time","Delayed"))</f>
        <v/>
      </c>
    </row>
    <row r="603">
      <c r="A603">
        <f>Raw_Data!A603</f>
        <v/>
      </c>
      <c r="B603" s="11">
        <f>Raw_Data!B603</f>
        <v/>
      </c>
      <c r="C603">
        <f>Raw_Data!C603</f>
        <v/>
      </c>
      <c r="D603">
        <f>Raw_Data!D603</f>
        <v/>
      </c>
      <c r="E603">
        <f>Raw_Data!E603</f>
        <v/>
      </c>
      <c r="F603">
        <f>Raw_Data!F603</f>
        <v/>
      </c>
      <c r="G603">
        <f>Raw_Data!G603</f>
        <v/>
      </c>
      <c r="H603">
        <f>Raw_Data!H603</f>
        <v/>
      </c>
      <c r="I603">
        <f>Raw_Data!I603</f>
        <v/>
      </c>
      <c r="J603" s="12">
        <f>Raw_Data!J603</f>
        <v/>
      </c>
      <c r="K603" s="13">
        <f>Raw_Data!K603</f>
        <v/>
      </c>
      <c r="L603" s="12">
        <f>Raw_Data!L603</f>
        <v/>
      </c>
      <c r="M603" s="12">
        <f>Raw_Data!M603</f>
        <v/>
      </c>
      <c r="N603" s="12">
        <f>Raw_Data!N603</f>
        <v/>
      </c>
      <c r="O603">
        <f>Raw_Data!O603</f>
        <v/>
      </c>
      <c r="P603">
        <f>Raw_Data!P603</f>
        <v/>
      </c>
      <c r="Q603">
        <f>Raw_Data!Q603</f>
        <v/>
      </c>
      <c r="R603">
        <f>Raw_Data!R603</f>
        <v/>
      </c>
      <c r="S603">
        <f>Raw_Data!S603</f>
        <v/>
      </c>
      <c r="T603">
        <f>YEAR(B603)</f>
        <v/>
      </c>
      <c r="U603">
        <f>MONTH(B603)</f>
        <v/>
      </c>
      <c r="V603">
        <f>TEXT(B603,"mmm")</f>
        <v/>
      </c>
      <c r="W603" s="15">
        <f>IFERROR(N603/L603,0)</f>
        <v/>
      </c>
      <c r="X603">
        <f>IF(K603=0,"No Discount",IF(K603&lt;=5%,"Low",IF(K603&lt;=15%,"Medium","High")))</f>
        <v/>
      </c>
      <c r="Y603">
        <f>IF(L603&gt;=20000,"High Value",IF(L603&gt;=5000,"Medium Value","Low Value"))</f>
        <v/>
      </c>
      <c r="Z603">
        <f>IF(R603&lt;=3,"Fast",IF(R603&lt;=5,"On Time","Delayed"))</f>
        <v/>
      </c>
    </row>
    <row r="604">
      <c r="A604">
        <f>Raw_Data!A604</f>
        <v/>
      </c>
      <c r="B604" s="11">
        <f>Raw_Data!B604</f>
        <v/>
      </c>
      <c r="C604">
        <f>Raw_Data!C604</f>
        <v/>
      </c>
      <c r="D604">
        <f>Raw_Data!D604</f>
        <v/>
      </c>
      <c r="E604">
        <f>Raw_Data!E604</f>
        <v/>
      </c>
      <c r="F604">
        <f>Raw_Data!F604</f>
        <v/>
      </c>
      <c r="G604">
        <f>Raw_Data!G604</f>
        <v/>
      </c>
      <c r="H604">
        <f>Raw_Data!H604</f>
        <v/>
      </c>
      <c r="I604">
        <f>Raw_Data!I604</f>
        <v/>
      </c>
      <c r="J604" s="12">
        <f>Raw_Data!J604</f>
        <v/>
      </c>
      <c r="K604" s="13">
        <f>Raw_Data!K604</f>
        <v/>
      </c>
      <c r="L604" s="12">
        <f>Raw_Data!L604</f>
        <v/>
      </c>
      <c r="M604" s="12">
        <f>Raw_Data!M604</f>
        <v/>
      </c>
      <c r="N604" s="12">
        <f>Raw_Data!N604</f>
        <v/>
      </c>
      <c r="O604">
        <f>Raw_Data!O604</f>
        <v/>
      </c>
      <c r="P604">
        <f>Raw_Data!P604</f>
        <v/>
      </c>
      <c r="Q604">
        <f>Raw_Data!Q604</f>
        <v/>
      </c>
      <c r="R604">
        <f>Raw_Data!R604</f>
        <v/>
      </c>
      <c r="S604">
        <f>Raw_Data!S604</f>
        <v/>
      </c>
      <c r="T604">
        <f>YEAR(B604)</f>
        <v/>
      </c>
      <c r="U604">
        <f>MONTH(B604)</f>
        <v/>
      </c>
      <c r="V604">
        <f>TEXT(B604,"mmm")</f>
        <v/>
      </c>
      <c r="W604" s="15">
        <f>IFERROR(N604/L604,0)</f>
        <v/>
      </c>
      <c r="X604">
        <f>IF(K604=0,"No Discount",IF(K604&lt;=5%,"Low",IF(K604&lt;=15%,"Medium","High")))</f>
        <v/>
      </c>
      <c r="Y604">
        <f>IF(L604&gt;=20000,"High Value",IF(L604&gt;=5000,"Medium Value","Low Value"))</f>
        <v/>
      </c>
      <c r="Z604">
        <f>IF(R604&lt;=3,"Fast",IF(R604&lt;=5,"On Time","Delayed"))</f>
        <v/>
      </c>
    </row>
    <row r="605">
      <c r="A605">
        <f>Raw_Data!A605</f>
        <v/>
      </c>
      <c r="B605" s="11">
        <f>Raw_Data!B605</f>
        <v/>
      </c>
      <c r="C605">
        <f>Raw_Data!C605</f>
        <v/>
      </c>
      <c r="D605">
        <f>Raw_Data!D605</f>
        <v/>
      </c>
      <c r="E605">
        <f>Raw_Data!E605</f>
        <v/>
      </c>
      <c r="F605">
        <f>Raw_Data!F605</f>
        <v/>
      </c>
      <c r="G605">
        <f>Raw_Data!G605</f>
        <v/>
      </c>
      <c r="H605">
        <f>Raw_Data!H605</f>
        <v/>
      </c>
      <c r="I605">
        <f>Raw_Data!I605</f>
        <v/>
      </c>
      <c r="J605" s="12">
        <f>Raw_Data!J605</f>
        <v/>
      </c>
      <c r="K605" s="13">
        <f>Raw_Data!K605</f>
        <v/>
      </c>
      <c r="L605" s="12">
        <f>Raw_Data!L605</f>
        <v/>
      </c>
      <c r="M605" s="12">
        <f>Raw_Data!M605</f>
        <v/>
      </c>
      <c r="N605" s="12">
        <f>Raw_Data!N605</f>
        <v/>
      </c>
      <c r="O605">
        <f>Raw_Data!O605</f>
        <v/>
      </c>
      <c r="P605">
        <f>Raw_Data!P605</f>
        <v/>
      </c>
      <c r="Q605">
        <f>Raw_Data!Q605</f>
        <v/>
      </c>
      <c r="R605">
        <f>Raw_Data!R605</f>
        <v/>
      </c>
      <c r="S605">
        <f>Raw_Data!S605</f>
        <v/>
      </c>
      <c r="T605">
        <f>YEAR(B605)</f>
        <v/>
      </c>
      <c r="U605">
        <f>MONTH(B605)</f>
        <v/>
      </c>
      <c r="V605">
        <f>TEXT(B605,"mmm")</f>
        <v/>
      </c>
      <c r="W605" s="15">
        <f>IFERROR(N605/L605,0)</f>
        <v/>
      </c>
      <c r="X605">
        <f>IF(K605=0,"No Discount",IF(K605&lt;=5%,"Low",IF(K605&lt;=15%,"Medium","High")))</f>
        <v/>
      </c>
      <c r="Y605">
        <f>IF(L605&gt;=20000,"High Value",IF(L605&gt;=5000,"Medium Value","Low Value"))</f>
        <v/>
      </c>
      <c r="Z605">
        <f>IF(R605&lt;=3,"Fast",IF(R605&lt;=5,"On Time","Delayed"))</f>
        <v/>
      </c>
    </row>
    <row r="606">
      <c r="A606">
        <f>Raw_Data!A606</f>
        <v/>
      </c>
      <c r="B606" s="11">
        <f>Raw_Data!B606</f>
        <v/>
      </c>
      <c r="C606">
        <f>Raw_Data!C606</f>
        <v/>
      </c>
      <c r="D606">
        <f>Raw_Data!D606</f>
        <v/>
      </c>
      <c r="E606">
        <f>Raw_Data!E606</f>
        <v/>
      </c>
      <c r="F606">
        <f>Raw_Data!F606</f>
        <v/>
      </c>
      <c r="G606">
        <f>Raw_Data!G606</f>
        <v/>
      </c>
      <c r="H606">
        <f>Raw_Data!H606</f>
        <v/>
      </c>
      <c r="I606">
        <f>Raw_Data!I606</f>
        <v/>
      </c>
      <c r="J606" s="12">
        <f>Raw_Data!J606</f>
        <v/>
      </c>
      <c r="K606" s="13">
        <f>Raw_Data!K606</f>
        <v/>
      </c>
      <c r="L606" s="12">
        <f>Raw_Data!L606</f>
        <v/>
      </c>
      <c r="M606" s="12">
        <f>Raw_Data!M606</f>
        <v/>
      </c>
      <c r="N606" s="12">
        <f>Raw_Data!N606</f>
        <v/>
      </c>
      <c r="O606">
        <f>Raw_Data!O606</f>
        <v/>
      </c>
      <c r="P606">
        <f>Raw_Data!P606</f>
        <v/>
      </c>
      <c r="Q606">
        <f>Raw_Data!Q606</f>
        <v/>
      </c>
      <c r="R606">
        <f>Raw_Data!R606</f>
        <v/>
      </c>
      <c r="S606">
        <f>Raw_Data!S606</f>
        <v/>
      </c>
      <c r="T606">
        <f>YEAR(B606)</f>
        <v/>
      </c>
      <c r="U606">
        <f>MONTH(B606)</f>
        <v/>
      </c>
      <c r="V606">
        <f>TEXT(B606,"mmm")</f>
        <v/>
      </c>
      <c r="W606" s="15">
        <f>IFERROR(N606/L606,0)</f>
        <v/>
      </c>
      <c r="X606">
        <f>IF(K606=0,"No Discount",IF(K606&lt;=5%,"Low",IF(K606&lt;=15%,"Medium","High")))</f>
        <v/>
      </c>
      <c r="Y606">
        <f>IF(L606&gt;=20000,"High Value",IF(L606&gt;=5000,"Medium Value","Low Value"))</f>
        <v/>
      </c>
      <c r="Z606">
        <f>IF(R606&lt;=3,"Fast",IF(R606&lt;=5,"On Time","Delayed"))</f>
        <v/>
      </c>
    </row>
    <row r="607">
      <c r="A607">
        <f>Raw_Data!A607</f>
        <v/>
      </c>
      <c r="B607" s="11">
        <f>Raw_Data!B607</f>
        <v/>
      </c>
      <c r="C607">
        <f>Raw_Data!C607</f>
        <v/>
      </c>
      <c r="D607">
        <f>Raw_Data!D607</f>
        <v/>
      </c>
      <c r="E607">
        <f>Raw_Data!E607</f>
        <v/>
      </c>
      <c r="F607">
        <f>Raw_Data!F607</f>
        <v/>
      </c>
      <c r="G607">
        <f>Raw_Data!G607</f>
        <v/>
      </c>
      <c r="H607">
        <f>Raw_Data!H607</f>
        <v/>
      </c>
      <c r="I607">
        <f>Raw_Data!I607</f>
        <v/>
      </c>
      <c r="J607" s="12">
        <f>Raw_Data!J607</f>
        <v/>
      </c>
      <c r="K607" s="13">
        <f>Raw_Data!K607</f>
        <v/>
      </c>
      <c r="L607" s="12">
        <f>Raw_Data!L607</f>
        <v/>
      </c>
      <c r="M607" s="12">
        <f>Raw_Data!M607</f>
        <v/>
      </c>
      <c r="N607" s="12">
        <f>Raw_Data!N607</f>
        <v/>
      </c>
      <c r="O607">
        <f>Raw_Data!O607</f>
        <v/>
      </c>
      <c r="P607">
        <f>Raw_Data!P607</f>
        <v/>
      </c>
      <c r="Q607">
        <f>Raw_Data!Q607</f>
        <v/>
      </c>
      <c r="R607">
        <f>Raw_Data!R607</f>
        <v/>
      </c>
      <c r="S607">
        <f>Raw_Data!S607</f>
        <v/>
      </c>
      <c r="T607">
        <f>YEAR(B607)</f>
        <v/>
      </c>
      <c r="U607">
        <f>MONTH(B607)</f>
        <v/>
      </c>
      <c r="V607">
        <f>TEXT(B607,"mmm")</f>
        <v/>
      </c>
      <c r="W607" s="15">
        <f>IFERROR(N607/L607,0)</f>
        <v/>
      </c>
      <c r="X607">
        <f>IF(K607=0,"No Discount",IF(K607&lt;=5%,"Low",IF(K607&lt;=15%,"Medium","High")))</f>
        <v/>
      </c>
      <c r="Y607">
        <f>IF(L607&gt;=20000,"High Value",IF(L607&gt;=5000,"Medium Value","Low Value"))</f>
        <v/>
      </c>
      <c r="Z607">
        <f>IF(R607&lt;=3,"Fast",IF(R607&lt;=5,"On Time","Delayed"))</f>
        <v/>
      </c>
    </row>
    <row r="608">
      <c r="A608">
        <f>Raw_Data!A608</f>
        <v/>
      </c>
      <c r="B608" s="11">
        <f>Raw_Data!B608</f>
        <v/>
      </c>
      <c r="C608">
        <f>Raw_Data!C608</f>
        <v/>
      </c>
      <c r="D608">
        <f>Raw_Data!D608</f>
        <v/>
      </c>
      <c r="E608">
        <f>Raw_Data!E608</f>
        <v/>
      </c>
      <c r="F608">
        <f>Raw_Data!F608</f>
        <v/>
      </c>
      <c r="G608">
        <f>Raw_Data!G608</f>
        <v/>
      </c>
      <c r="H608">
        <f>Raw_Data!H608</f>
        <v/>
      </c>
      <c r="I608">
        <f>Raw_Data!I608</f>
        <v/>
      </c>
      <c r="J608" s="12">
        <f>Raw_Data!J608</f>
        <v/>
      </c>
      <c r="K608" s="13">
        <f>Raw_Data!K608</f>
        <v/>
      </c>
      <c r="L608" s="12">
        <f>Raw_Data!L608</f>
        <v/>
      </c>
      <c r="M608" s="12">
        <f>Raw_Data!M608</f>
        <v/>
      </c>
      <c r="N608" s="12">
        <f>Raw_Data!N608</f>
        <v/>
      </c>
      <c r="O608">
        <f>Raw_Data!O608</f>
        <v/>
      </c>
      <c r="P608">
        <f>Raw_Data!P608</f>
        <v/>
      </c>
      <c r="Q608">
        <f>Raw_Data!Q608</f>
        <v/>
      </c>
      <c r="R608">
        <f>Raw_Data!R608</f>
        <v/>
      </c>
      <c r="S608">
        <f>Raw_Data!S608</f>
        <v/>
      </c>
      <c r="T608">
        <f>YEAR(B608)</f>
        <v/>
      </c>
      <c r="U608">
        <f>MONTH(B608)</f>
        <v/>
      </c>
      <c r="V608">
        <f>TEXT(B608,"mmm")</f>
        <v/>
      </c>
      <c r="W608" s="15">
        <f>IFERROR(N608/L608,0)</f>
        <v/>
      </c>
      <c r="X608">
        <f>IF(K608=0,"No Discount",IF(K608&lt;=5%,"Low",IF(K608&lt;=15%,"Medium","High")))</f>
        <v/>
      </c>
      <c r="Y608">
        <f>IF(L608&gt;=20000,"High Value",IF(L608&gt;=5000,"Medium Value","Low Value"))</f>
        <v/>
      </c>
      <c r="Z608">
        <f>IF(R608&lt;=3,"Fast",IF(R608&lt;=5,"On Time","Delayed"))</f>
        <v/>
      </c>
    </row>
    <row r="609">
      <c r="A609">
        <f>Raw_Data!A609</f>
        <v/>
      </c>
      <c r="B609" s="11">
        <f>Raw_Data!B609</f>
        <v/>
      </c>
      <c r="C609">
        <f>Raw_Data!C609</f>
        <v/>
      </c>
      <c r="D609">
        <f>Raw_Data!D609</f>
        <v/>
      </c>
      <c r="E609">
        <f>Raw_Data!E609</f>
        <v/>
      </c>
      <c r="F609">
        <f>Raw_Data!F609</f>
        <v/>
      </c>
      <c r="G609">
        <f>Raw_Data!G609</f>
        <v/>
      </c>
      <c r="H609">
        <f>Raw_Data!H609</f>
        <v/>
      </c>
      <c r="I609">
        <f>Raw_Data!I609</f>
        <v/>
      </c>
      <c r="J609" s="12">
        <f>Raw_Data!J609</f>
        <v/>
      </c>
      <c r="K609" s="13">
        <f>Raw_Data!K609</f>
        <v/>
      </c>
      <c r="L609" s="12">
        <f>Raw_Data!L609</f>
        <v/>
      </c>
      <c r="M609" s="12">
        <f>Raw_Data!M609</f>
        <v/>
      </c>
      <c r="N609" s="12">
        <f>Raw_Data!N609</f>
        <v/>
      </c>
      <c r="O609">
        <f>Raw_Data!O609</f>
        <v/>
      </c>
      <c r="P609">
        <f>Raw_Data!P609</f>
        <v/>
      </c>
      <c r="Q609">
        <f>Raw_Data!Q609</f>
        <v/>
      </c>
      <c r="R609">
        <f>Raw_Data!R609</f>
        <v/>
      </c>
      <c r="S609">
        <f>Raw_Data!S609</f>
        <v/>
      </c>
      <c r="T609">
        <f>YEAR(B609)</f>
        <v/>
      </c>
      <c r="U609">
        <f>MONTH(B609)</f>
        <v/>
      </c>
      <c r="V609">
        <f>TEXT(B609,"mmm")</f>
        <v/>
      </c>
      <c r="W609" s="15">
        <f>IFERROR(N609/L609,0)</f>
        <v/>
      </c>
      <c r="X609">
        <f>IF(K609=0,"No Discount",IF(K609&lt;=5%,"Low",IF(K609&lt;=15%,"Medium","High")))</f>
        <v/>
      </c>
      <c r="Y609">
        <f>IF(L609&gt;=20000,"High Value",IF(L609&gt;=5000,"Medium Value","Low Value"))</f>
        <v/>
      </c>
      <c r="Z609">
        <f>IF(R609&lt;=3,"Fast",IF(R609&lt;=5,"On Time","Delayed"))</f>
        <v/>
      </c>
    </row>
    <row r="610">
      <c r="A610">
        <f>Raw_Data!A610</f>
        <v/>
      </c>
      <c r="B610" s="11">
        <f>Raw_Data!B610</f>
        <v/>
      </c>
      <c r="C610">
        <f>Raw_Data!C610</f>
        <v/>
      </c>
      <c r="D610">
        <f>Raw_Data!D610</f>
        <v/>
      </c>
      <c r="E610">
        <f>Raw_Data!E610</f>
        <v/>
      </c>
      <c r="F610">
        <f>Raw_Data!F610</f>
        <v/>
      </c>
      <c r="G610">
        <f>Raw_Data!G610</f>
        <v/>
      </c>
      <c r="H610">
        <f>Raw_Data!H610</f>
        <v/>
      </c>
      <c r="I610">
        <f>Raw_Data!I610</f>
        <v/>
      </c>
      <c r="J610" s="12">
        <f>Raw_Data!J610</f>
        <v/>
      </c>
      <c r="K610" s="13">
        <f>Raw_Data!K610</f>
        <v/>
      </c>
      <c r="L610" s="12">
        <f>Raw_Data!L610</f>
        <v/>
      </c>
      <c r="M610" s="12">
        <f>Raw_Data!M610</f>
        <v/>
      </c>
      <c r="N610" s="12">
        <f>Raw_Data!N610</f>
        <v/>
      </c>
      <c r="O610">
        <f>Raw_Data!O610</f>
        <v/>
      </c>
      <c r="P610">
        <f>Raw_Data!P610</f>
        <v/>
      </c>
      <c r="Q610">
        <f>Raw_Data!Q610</f>
        <v/>
      </c>
      <c r="R610">
        <f>Raw_Data!R610</f>
        <v/>
      </c>
      <c r="S610">
        <f>Raw_Data!S610</f>
        <v/>
      </c>
      <c r="T610">
        <f>YEAR(B610)</f>
        <v/>
      </c>
      <c r="U610">
        <f>MONTH(B610)</f>
        <v/>
      </c>
      <c r="V610">
        <f>TEXT(B610,"mmm")</f>
        <v/>
      </c>
      <c r="W610" s="15">
        <f>IFERROR(N610/L610,0)</f>
        <v/>
      </c>
      <c r="X610">
        <f>IF(K610=0,"No Discount",IF(K610&lt;=5%,"Low",IF(K610&lt;=15%,"Medium","High")))</f>
        <v/>
      </c>
      <c r="Y610">
        <f>IF(L610&gt;=20000,"High Value",IF(L610&gt;=5000,"Medium Value","Low Value"))</f>
        <v/>
      </c>
      <c r="Z610">
        <f>IF(R610&lt;=3,"Fast",IF(R610&lt;=5,"On Time","Delayed"))</f>
        <v/>
      </c>
    </row>
    <row r="611">
      <c r="A611">
        <f>Raw_Data!A611</f>
        <v/>
      </c>
      <c r="B611" s="11">
        <f>Raw_Data!B611</f>
        <v/>
      </c>
      <c r="C611">
        <f>Raw_Data!C611</f>
        <v/>
      </c>
      <c r="D611">
        <f>Raw_Data!D611</f>
        <v/>
      </c>
      <c r="E611">
        <f>Raw_Data!E611</f>
        <v/>
      </c>
      <c r="F611">
        <f>Raw_Data!F611</f>
        <v/>
      </c>
      <c r="G611">
        <f>Raw_Data!G611</f>
        <v/>
      </c>
      <c r="H611">
        <f>Raw_Data!H611</f>
        <v/>
      </c>
      <c r="I611">
        <f>Raw_Data!I611</f>
        <v/>
      </c>
      <c r="J611" s="12">
        <f>Raw_Data!J611</f>
        <v/>
      </c>
      <c r="K611" s="13">
        <f>Raw_Data!K611</f>
        <v/>
      </c>
      <c r="L611" s="12">
        <f>Raw_Data!L611</f>
        <v/>
      </c>
      <c r="M611" s="12">
        <f>Raw_Data!M611</f>
        <v/>
      </c>
      <c r="N611" s="12">
        <f>Raw_Data!N611</f>
        <v/>
      </c>
      <c r="O611">
        <f>Raw_Data!O611</f>
        <v/>
      </c>
      <c r="P611">
        <f>Raw_Data!P611</f>
        <v/>
      </c>
      <c r="Q611">
        <f>Raw_Data!Q611</f>
        <v/>
      </c>
      <c r="R611">
        <f>Raw_Data!R611</f>
        <v/>
      </c>
      <c r="S611">
        <f>Raw_Data!S611</f>
        <v/>
      </c>
      <c r="T611">
        <f>YEAR(B611)</f>
        <v/>
      </c>
      <c r="U611">
        <f>MONTH(B611)</f>
        <v/>
      </c>
      <c r="V611">
        <f>TEXT(B611,"mmm")</f>
        <v/>
      </c>
      <c r="W611" s="15">
        <f>IFERROR(N611/L611,0)</f>
        <v/>
      </c>
      <c r="X611">
        <f>IF(K611=0,"No Discount",IF(K611&lt;=5%,"Low",IF(K611&lt;=15%,"Medium","High")))</f>
        <v/>
      </c>
      <c r="Y611">
        <f>IF(L611&gt;=20000,"High Value",IF(L611&gt;=5000,"Medium Value","Low Value"))</f>
        <v/>
      </c>
      <c r="Z611">
        <f>IF(R611&lt;=3,"Fast",IF(R611&lt;=5,"On Time","Delayed"))</f>
        <v/>
      </c>
    </row>
    <row r="612">
      <c r="A612">
        <f>Raw_Data!A612</f>
        <v/>
      </c>
      <c r="B612" s="11">
        <f>Raw_Data!B612</f>
        <v/>
      </c>
      <c r="C612">
        <f>Raw_Data!C612</f>
        <v/>
      </c>
      <c r="D612">
        <f>Raw_Data!D612</f>
        <v/>
      </c>
      <c r="E612">
        <f>Raw_Data!E612</f>
        <v/>
      </c>
      <c r="F612">
        <f>Raw_Data!F612</f>
        <v/>
      </c>
      <c r="G612">
        <f>Raw_Data!G612</f>
        <v/>
      </c>
      <c r="H612">
        <f>Raw_Data!H612</f>
        <v/>
      </c>
      <c r="I612">
        <f>Raw_Data!I612</f>
        <v/>
      </c>
      <c r="J612" s="12">
        <f>Raw_Data!J612</f>
        <v/>
      </c>
      <c r="K612" s="13">
        <f>Raw_Data!K612</f>
        <v/>
      </c>
      <c r="L612" s="12">
        <f>Raw_Data!L612</f>
        <v/>
      </c>
      <c r="M612" s="12">
        <f>Raw_Data!M612</f>
        <v/>
      </c>
      <c r="N612" s="12">
        <f>Raw_Data!N612</f>
        <v/>
      </c>
      <c r="O612">
        <f>Raw_Data!O612</f>
        <v/>
      </c>
      <c r="P612">
        <f>Raw_Data!P612</f>
        <v/>
      </c>
      <c r="Q612">
        <f>Raw_Data!Q612</f>
        <v/>
      </c>
      <c r="R612">
        <f>Raw_Data!R612</f>
        <v/>
      </c>
      <c r="S612">
        <f>Raw_Data!S612</f>
        <v/>
      </c>
      <c r="T612">
        <f>YEAR(B612)</f>
        <v/>
      </c>
      <c r="U612">
        <f>MONTH(B612)</f>
        <v/>
      </c>
      <c r="V612">
        <f>TEXT(B612,"mmm")</f>
        <v/>
      </c>
      <c r="W612" s="15">
        <f>IFERROR(N612/L612,0)</f>
        <v/>
      </c>
      <c r="X612">
        <f>IF(K612=0,"No Discount",IF(K612&lt;=5%,"Low",IF(K612&lt;=15%,"Medium","High")))</f>
        <v/>
      </c>
      <c r="Y612">
        <f>IF(L612&gt;=20000,"High Value",IF(L612&gt;=5000,"Medium Value","Low Value"))</f>
        <v/>
      </c>
      <c r="Z612">
        <f>IF(R612&lt;=3,"Fast",IF(R612&lt;=5,"On Time","Delayed"))</f>
        <v/>
      </c>
    </row>
    <row r="613">
      <c r="A613">
        <f>Raw_Data!A613</f>
        <v/>
      </c>
      <c r="B613" s="11">
        <f>Raw_Data!B613</f>
        <v/>
      </c>
      <c r="C613">
        <f>Raw_Data!C613</f>
        <v/>
      </c>
      <c r="D613">
        <f>Raw_Data!D613</f>
        <v/>
      </c>
      <c r="E613">
        <f>Raw_Data!E613</f>
        <v/>
      </c>
      <c r="F613">
        <f>Raw_Data!F613</f>
        <v/>
      </c>
      <c r="G613">
        <f>Raw_Data!G613</f>
        <v/>
      </c>
      <c r="H613">
        <f>Raw_Data!H613</f>
        <v/>
      </c>
      <c r="I613">
        <f>Raw_Data!I613</f>
        <v/>
      </c>
      <c r="J613" s="12">
        <f>Raw_Data!J613</f>
        <v/>
      </c>
      <c r="K613" s="13">
        <f>Raw_Data!K613</f>
        <v/>
      </c>
      <c r="L613" s="12">
        <f>Raw_Data!L613</f>
        <v/>
      </c>
      <c r="M613" s="12">
        <f>Raw_Data!M613</f>
        <v/>
      </c>
      <c r="N613" s="12">
        <f>Raw_Data!N613</f>
        <v/>
      </c>
      <c r="O613">
        <f>Raw_Data!O613</f>
        <v/>
      </c>
      <c r="P613">
        <f>Raw_Data!P613</f>
        <v/>
      </c>
      <c r="Q613">
        <f>Raw_Data!Q613</f>
        <v/>
      </c>
      <c r="R613">
        <f>Raw_Data!R613</f>
        <v/>
      </c>
      <c r="S613">
        <f>Raw_Data!S613</f>
        <v/>
      </c>
      <c r="T613">
        <f>YEAR(B613)</f>
        <v/>
      </c>
      <c r="U613">
        <f>MONTH(B613)</f>
        <v/>
      </c>
      <c r="V613">
        <f>TEXT(B613,"mmm")</f>
        <v/>
      </c>
      <c r="W613" s="15">
        <f>IFERROR(N613/L613,0)</f>
        <v/>
      </c>
      <c r="X613">
        <f>IF(K613=0,"No Discount",IF(K613&lt;=5%,"Low",IF(K613&lt;=15%,"Medium","High")))</f>
        <v/>
      </c>
      <c r="Y613">
        <f>IF(L613&gt;=20000,"High Value",IF(L613&gt;=5000,"Medium Value","Low Value"))</f>
        <v/>
      </c>
      <c r="Z613">
        <f>IF(R613&lt;=3,"Fast",IF(R613&lt;=5,"On Time","Delayed"))</f>
        <v/>
      </c>
    </row>
    <row r="614">
      <c r="A614">
        <f>Raw_Data!A614</f>
        <v/>
      </c>
      <c r="B614" s="11">
        <f>Raw_Data!B614</f>
        <v/>
      </c>
      <c r="C614">
        <f>Raw_Data!C614</f>
        <v/>
      </c>
      <c r="D614">
        <f>Raw_Data!D614</f>
        <v/>
      </c>
      <c r="E614">
        <f>Raw_Data!E614</f>
        <v/>
      </c>
      <c r="F614">
        <f>Raw_Data!F614</f>
        <v/>
      </c>
      <c r="G614">
        <f>Raw_Data!G614</f>
        <v/>
      </c>
      <c r="H614">
        <f>Raw_Data!H614</f>
        <v/>
      </c>
      <c r="I614">
        <f>Raw_Data!I614</f>
        <v/>
      </c>
      <c r="J614" s="12">
        <f>Raw_Data!J614</f>
        <v/>
      </c>
      <c r="K614" s="13">
        <f>Raw_Data!K614</f>
        <v/>
      </c>
      <c r="L614" s="12">
        <f>Raw_Data!L614</f>
        <v/>
      </c>
      <c r="M614" s="12">
        <f>Raw_Data!M614</f>
        <v/>
      </c>
      <c r="N614" s="12">
        <f>Raw_Data!N614</f>
        <v/>
      </c>
      <c r="O614">
        <f>Raw_Data!O614</f>
        <v/>
      </c>
      <c r="P614">
        <f>Raw_Data!P614</f>
        <v/>
      </c>
      <c r="Q614">
        <f>Raw_Data!Q614</f>
        <v/>
      </c>
      <c r="R614">
        <f>Raw_Data!R614</f>
        <v/>
      </c>
      <c r="S614">
        <f>Raw_Data!S614</f>
        <v/>
      </c>
      <c r="T614">
        <f>YEAR(B614)</f>
        <v/>
      </c>
      <c r="U614">
        <f>MONTH(B614)</f>
        <v/>
      </c>
      <c r="V614">
        <f>TEXT(B614,"mmm")</f>
        <v/>
      </c>
      <c r="W614" s="15">
        <f>IFERROR(N614/L614,0)</f>
        <v/>
      </c>
      <c r="X614">
        <f>IF(K614=0,"No Discount",IF(K614&lt;=5%,"Low",IF(K614&lt;=15%,"Medium","High")))</f>
        <v/>
      </c>
      <c r="Y614">
        <f>IF(L614&gt;=20000,"High Value",IF(L614&gt;=5000,"Medium Value","Low Value"))</f>
        <v/>
      </c>
      <c r="Z614">
        <f>IF(R614&lt;=3,"Fast",IF(R614&lt;=5,"On Time","Delayed"))</f>
        <v/>
      </c>
    </row>
    <row r="615">
      <c r="A615">
        <f>Raw_Data!A615</f>
        <v/>
      </c>
      <c r="B615" s="11">
        <f>Raw_Data!B615</f>
        <v/>
      </c>
      <c r="C615">
        <f>Raw_Data!C615</f>
        <v/>
      </c>
      <c r="D615">
        <f>Raw_Data!D615</f>
        <v/>
      </c>
      <c r="E615">
        <f>Raw_Data!E615</f>
        <v/>
      </c>
      <c r="F615">
        <f>Raw_Data!F615</f>
        <v/>
      </c>
      <c r="G615">
        <f>Raw_Data!G615</f>
        <v/>
      </c>
      <c r="H615">
        <f>Raw_Data!H615</f>
        <v/>
      </c>
      <c r="I615">
        <f>Raw_Data!I615</f>
        <v/>
      </c>
      <c r="J615" s="12">
        <f>Raw_Data!J615</f>
        <v/>
      </c>
      <c r="K615" s="13">
        <f>Raw_Data!K615</f>
        <v/>
      </c>
      <c r="L615" s="12">
        <f>Raw_Data!L615</f>
        <v/>
      </c>
      <c r="M615" s="12">
        <f>Raw_Data!M615</f>
        <v/>
      </c>
      <c r="N615" s="12">
        <f>Raw_Data!N615</f>
        <v/>
      </c>
      <c r="O615">
        <f>Raw_Data!O615</f>
        <v/>
      </c>
      <c r="P615">
        <f>Raw_Data!P615</f>
        <v/>
      </c>
      <c r="Q615">
        <f>Raw_Data!Q615</f>
        <v/>
      </c>
      <c r="R615">
        <f>Raw_Data!R615</f>
        <v/>
      </c>
      <c r="S615">
        <f>Raw_Data!S615</f>
        <v/>
      </c>
      <c r="T615">
        <f>YEAR(B615)</f>
        <v/>
      </c>
      <c r="U615">
        <f>MONTH(B615)</f>
        <v/>
      </c>
      <c r="V615">
        <f>TEXT(B615,"mmm")</f>
        <v/>
      </c>
      <c r="W615" s="15">
        <f>IFERROR(N615/L615,0)</f>
        <v/>
      </c>
      <c r="X615">
        <f>IF(K615=0,"No Discount",IF(K615&lt;=5%,"Low",IF(K615&lt;=15%,"Medium","High")))</f>
        <v/>
      </c>
      <c r="Y615">
        <f>IF(L615&gt;=20000,"High Value",IF(L615&gt;=5000,"Medium Value","Low Value"))</f>
        <v/>
      </c>
      <c r="Z615">
        <f>IF(R615&lt;=3,"Fast",IF(R615&lt;=5,"On Time","Delayed"))</f>
        <v/>
      </c>
    </row>
    <row r="616">
      <c r="A616">
        <f>Raw_Data!A616</f>
        <v/>
      </c>
      <c r="B616" s="11">
        <f>Raw_Data!B616</f>
        <v/>
      </c>
      <c r="C616">
        <f>Raw_Data!C616</f>
        <v/>
      </c>
      <c r="D616">
        <f>Raw_Data!D616</f>
        <v/>
      </c>
      <c r="E616">
        <f>Raw_Data!E616</f>
        <v/>
      </c>
      <c r="F616">
        <f>Raw_Data!F616</f>
        <v/>
      </c>
      <c r="G616">
        <f>Raw_Data!G616</f>
        <v/>
      </c>
      <c r="H616">
        <f>Raw_Data!H616</f>
        <v/>
      </c>
      <c r="I616">
        <f>Raw_Data!I616</f>
        <v/>
      </c>
      <c r="J616" s="12">
        <f>Raw_Data!J616</f>
        <v/>
      </c>
      <c r="K616" s="13">
        <f>Raw_Data!K616</f>
        <v/>
      </c>
      <c r="L616" s="12">
        <f>Raw_Data!L616</f>
        <v/>
      </c>
      <c r="M616" s="12">
        <f>Raw_Data!M616</f>
        <v/>
      </c>
      <c r="N616" s="12">
        <f>Raw_Data!N616</f>
        <v/>
      </c>
      <c r="O616">
        <f>Raw_Data!O616</f>
        <v/>
      </c>
      <c r="P616">
        <f>Raw_Data!P616</f>
        <v/>
      </c>
      <c r="Q616">
        <f>Raw_Data!Q616</f>
        <v/>
      </c>
      <c r="R616">
        <f>Raw_Data!R616</f>
        <v/>
      </c>
      <c r="S616">
        <f>Raw_Data!S616</f>
        <v/>
      </c>
      <c r="T616">
        <f>YEAR(B616)</f>
        <v/>
      </c>
      <c r="U616">
        <f>MONTH(B616)</f>
        <v/>
      </c>
      <c r="V616">
        <f>TEXT(B616,"mmm")</f>
        <v/>
      </c>
      <c r="W616" s="15">
        <f>IFERROR(N616/L616,0)</f>
        <v/>
      </c>
      <c r="X616">
        <f>IF(K616=0,"No Discount",IF(K616&lt;=5%,"Low",IF(K616&lt;=15%,"Medium","High")))</f>
        <v/>
      </c>
      <c r="Y616">
        <f>IF(L616&gt;=20000,"High Value",IF(L616&gt;=5000,"Medium Value","Low Value"))</f>
        <v/>
      </c>
      <c r="Z616">
        <f>IF(R616&lt;=3,"Fast",IF(R616&lt;=5,"On Time","Delayed"))</f>
        <v/>
      </c>
    </row>
    <row r="617">
      <c r="A617">
        <f>Raw_Data!A617</f>
        <v/>
      </c>
      <c r="B617" s="11">
        <f>Raw_Data!B617</f>
        <v/>
      </c>
      <c r="C617">
        <f>Raw_Data!C617</f>
        <v/>
      </c>
      <c r="D617">
        <f>Raw_Data!D617</f>
        <v/>
      </c>
      <c r="E617">
        <f>Raw_Data!E617</f>
        <v/>
      </c>
      <c r="F617">
        <f>Raw_Data!F617</f>
        <v/>
      </c>
      <c r="G617">
        <f>Raw_Data!G617</f>
        <v/>
      </c>
      <c r="H617">
        <f>Raw_Data!H617</f>
        <v/>
      </c>
      <c r="I617">
        <f>Raw_Data!I617</f>
        <v/>
      </c>
      <c r="J617" s="12">
        <f>Raw_Data!J617</f>
        <v/>
      </c>
      <c r="K617" s="13">
        <f>Raw_Data!K617</f>
        <v/>
      </c>
      <c r="L617" s="12">
        <f>Raw_Data!L617</f>
        <v/>
      </c>
      <c r="M617" s="12">
        <f>Raw_Data!M617</f>
        <v/>
      </c>
      <c r="N617" s="12">
        <f>Raw_Data!N617</f>
        <v/>
      </c>
      <c r="O617">
        <f>Raw_Data!O617</f>
        <v/>
      </c>
      <c r="P617">
        <f>Raw_Data!P617</f>
        <v/>
      </c>
      <c r="Q617">
        <f>Raw_Data!Q617</f>
        <v/>
      </c>
      <c r="R617">
        <f>Raw_Data!R617</f>
        <v/>
      </c>
      <c r="S617">
        <f>Raw_Data!S617</f>
        <v/>
      </c>
      <c r="T617">
        <f>YEAR(B617)</f>
        <v/>
      </c>
      <c r="U617">
        <f>MONTH(B617)</f>
        <v/>
      </c>
      <c r="V617">
        <f>TEXT(B617,"mmm")</f>
        <v/>
      </c>
      <c r="W617" s="15">
        <f>IFERROR(N617/L617,0)</f>
        <v/>
      </c>
      <c r="X617">
        <f>IF(K617=0,"No Discount",IF(K617&lt;=5%,"Low",IF(K617&lt;=15%,"Medium","High")))</f>
        <v/>
      </c>
      <c r="Y617">
        <f>IF(L617&gt;=20000,"High Value",IF(L617&gt;=5000,"Medium Value","Low Value"))</f>
        <v/>
      </c>
      <c r="Z617">
        <f>IF(R617&lt;=3,"Fast",IF(R617&lt;=5,"On Time","Delayed"))</f>
        <v/>
      </c>
    </row>
    <row r="618">
      <c r="A618">
        <f>Raw_Data!A618</f>
        <v/>
      </c>
      <c r="B618" s="11">
        <f>Raw_Data!B618</f>
        <v/>
      </c>
      <c r="C618">
        <f>Raw_Data!C618</f>
        <v/>
      </c>
      <c r="D618">
        <f>Raw_Data!D618</f>
        <v/>
      </c>
      <c r="E618">
        <f>Raw_Data!E618</f>
        <v/>
      </c>
      <c r="F618">
        <f>Raw_Data!F618</f>
        <v/>
      </c>
      <c r="G618">
        <f>Raw_Data!G618</f>
        <v/>
      </c>
      <c r="H618">
        <f>Raw_Data!H618</f>
        <v/>
      </c>
      <c r="I618">
        <f>Raw_Data!I618</f>
        <v/>
      </c>
      <c r="J618" s="12">
        <f>Raw_Data!J618</f>
        <v/>
      </c>
      <c r="K618" s="13">
        <f>Raw_Data!K618</f>
        <v/>
      </c>
      <c r="L618" s="12">
        <f>Raw_Data!L618</f>
        <v/>
      </c>
      <c r="M618" s="12">
        <f>Raw_Data!M618</f>
        <v/>
      </c>
      <c r="N618" s="12">
        <f>Raw_Data!N618</f>
        <v/>
      </c>
      <c r="O618">
        <f>Raw_Data!O618</f>
        <v/>
      </c>
      <c r="P618">
        <f>Raw_Data!P618</f>
        <v/>
      </c>
      <c r="Q618">
        <f>Raw_Data!Q618</f>
        <v/>
      </c>
      <c r="R618">
        <f>Raw_Data!R618</f>
        <v/>
      </c>
      <c r="S618">
        <f>Raw_Data!S618</f>
        <v/>
      </c>
      <c r="T618">
        <f>YEAR(B618)</f>
        <v/>
      </c>
      <c r="U618">
        <f>MONTH(B618)</f>
        <v/>
      </c>
      <c r="V618">
        <f>TEXT(B618,"mmm")</f>
        <v/>
      </c>
      <c r="W618" s="15">
        <f>IFERROR(N618/L618,0)</f>
        <v/>
      </c>
      <c r="X618">
        <f>IF(K618=0,"No Discount",IF(K618&lt;=5%,"Low",IF(K618&lt;=15%,"Medium","High")))</f>
        <v/>
      </c>
      <c r="Y618">
        <f>IF(L618&gt;=20000,"High Value",IF(L618&gt;=5000,"Medium Value","Low Value"))</f>
        <v/>
      </c>
      <c r="Z618">
        <f>IF(R618&lt;=3,"Fast",IF(R618&lt;=5,"On Time","Delayed"))</f>
        <v/>
      </c>
    </row>
    <row r="619">
      <c r="A619">
        <f>Raw_Data!A619</f>
        <v/>
      </c>
      <c r="B619" s="11">
        <f>Raw_Data!B619</f>
        <v/>
      </c>
      <c r="C619">
        <f>Raw_Data!C619</f>
        <v/>
      </c>
      <c r="D619">
        <f>Raw_Data!D619</f>
        <v/>
      </c>
      <c r="E619">
        <f>Raw_Data!E619</f>
        <v/>
      </c>
      <c r="F619">
        <f>Raw_Data!F619</f>
        <v/>
      </c>
      <c r="G619">
        <f>Raw_Data!G619</f>
        <v/>
      </c>
      <c r="H619">
        <f>Raw_Data!H619</f>
        <v/>
      </c>
      <c r="I619">
        <f>Raw_Data!I619</f>
        <v/>
      </c>
      <c r="J619" s="12">
        <f>Raw_Data!J619</f>
        <v/>
      </c>
      <c r="K619" s="13">
        <f>Raw_Data!K619</f>
        <v/>
      </c>
      <c r="L619" s="12">
        <f>Raw_Data!L619</f>
        <v/>
      </c>
      <c r="M619" s="12">
        <f>Raw_Data!M619</f>
        <v/>
      </c>
      <c r="N619" s="12">
        <f>Raw_Data!N619</f>
        <v/>
      </c>
      <c r="O619">
        <f>Raw_Data!O619</f>
        <v/>
      </c>
      <c r="P619">
        <f>Raw_Data!P619</f>
        <v/>
      </c>
      <c r="Q619">
        <f>Raw_Data!Q619</f>
        <v/>
      </c>
      <c r="R619">
        <f>Raw_Data!R619</f>
        <v/>
      </c>
      <c r="S619">
        <f>Raw_Data!S619</f>
        <v/>
      </c>
      <c r="T619">
        <f>YEAR(B619)</f>
        <v/>
      </c>
      <c r="U619">
        <f>MONTH(B619)</f>
        <v/>
      </c>
      <c r="V619">
        <f>TEXT(B619,"mmm")</f>
        <v/>
      </c>
      <c r="W619" s="15">
        <f>IFERROR(N619/L619,0)</f>
        <v/>
      </c>
      <c r="X619">
        <f>IF(K619=0,"No Discount",IF(K619&lt;=5%,"Low",IF(K619&lt;=15%,"Medium","High")))</f>
        <v/>
      </c>
      <c r="Y619">
        <f>IF(L619&gt;=20000,"High Value",IF(L619&gt;=5000,"Medium Value","Low Value"))</f>
        <v/>
      </c>
      <c r="Z619">
        <f>IF(R619&lt;=3,"Fast",IF(R619&lt;=5,"On Time","Delayed"))</f>
        <v/>
      </c>
    </row>
    <row r="620">
      <c r="A620">
        <f>Raw_Data!A620</f>
        <v/>
      </c>
      <c r="B620" s="11">
        <f>Raw_Data!B620</f>
        <v/>
      </c>
      <c r="C620">
        <f>Raw_Data!C620</f>
        <v/>
      </c>
      <c r="D620">
        <f>Raw_Data!D620</f>
        <v/>
      </c>
      <c r="E620">
        <f>Raw_Data!E620</f>
        <v/>
      </c>
      <c r="F620">
        <f>Raw_Data!F620</f>
        <v/>
      </c>
      <c r="G620">
        <f>Raw_Data!G620</f>
        <v/>
      </c>
      <c r="H620">
        <f>Raw_Data!H620</f>
        <v/>
      </c>
      <c r="I620">
        <f>Raw_Data!I620</f>
        <v/>
      </c>
      <c r="J620" s="12">
        <f>Raw_Data!J620</f>
        <v/>
      </c>
      <c r="K620" s="13">
        <f>Raw_Data!K620</f>
        <v/>
      </c>
      <c r="L620" s="12">
        <f>Raw_Data!L620</f>
        <v/>
      </c>
      <c r="M620" s="12">
        <f>Raw_Data!M620</f>
        <v/>
      </c>
      <c r="N620" s="12">
        <f>Raw_Data!N620</f>
        <v/>
      </c>
      <c r="O620">
        <f>Raw_Data!O620</f>
        <v/>
      </c>
      <c r="P620">
        <f>Raw_Data!P620</f>
        <v/>
      </c>
      <c r="Q620">
        <f>Raw_Data!Q620</f>
        <v/>
      </c>
      <c r="R620">
        <f>Raw_Data!R620</f>
        <v/>
      </c>
      <c r="S620">
        <f>Raw_Data!S620</f>
        <v/>
      </c>
      <c r="T620">
        <f>YEAR(B620)</f>
        <v/>
      </c>
      <c r="U620">
        <f>MONTH(B620)</f>
        <v/>
      </c>
      <c r="V620">
        <f>TEXT(B620,"mmm")</f>
        <v/>
      </c>
      <c r="W620" s="15">
        <f>IFERROR(N620/L620,0)</f>
        <v/>
      </c>
      <c r="X620">
        <f>IF(K620=0,"No Discount",IF(K620&lt;=5%,"Low",IF(K620&lt;=15%,"Medium","High")))</f>
        <v/>
      </c>
      <c r="Y620">
        <f>IF(L620&gt;=20000,"High Value",IF(L620&gt;=5000,"Medium Value","Low Value"))</f>
        <v/>
      </c>
      <c r="Z620">
        <f>IF(R620&lt;=3,"Fast",IF(R620&lt;=5,"On Time","Delayed"))</f>
        <v/>
      </c>
    </row>
    <row r="621">
      <c r="A621">
        <f>Raw_Data!A621</f>
        <v/>
      </c>
      <c r="B621" s="11">
        <f>Raw_Data!B621</f>
        <v/>
      </c>
      <c r="C621">
        <f>Raw_Data!C621</f>
        <v/>
      </c>
      <c r="D621">
        <f>Raw_Data!D621</f>
        <v/>
      </c>
      <c r="E621">
        <f>Raw_Data!E621</f>
        <v/>
      </c>
      <c r="F621">
        <f>Raw_Data!F621</f>
        <v/>
      </c>
      <c r="G621">
        <f>Raw_Data!G621</f>
        <v/>
      </c>
      <c r="H621">
        <f>Raw_Data!H621</f>
        <v/>
      </c>
      <c r="I621">
        <f>Raw_Data!I621</f>
        <v/>
      </c>
      <c r="J621" s="12">
        <f>Raw_Data!J621</f>
        <v/>
      </c>
      <c r="K621" s="13">
        <f>Raw_Data!K621</f>
        <v/>
      </c>
      <c r="L621" s="12">
        <f>Raw_Data!L621</f>
        <v/>
      </c>
      <c r="M621" s="12">
        <f>Raw_Data!M621</f>
        <v/>
      </c>
      <c r="N621" s="12">
        <f>Raw_Data!N621</f>
        <v/>
      </c>
      <c r="O621">
        <f>Raw_Data!O621</f>
        <v/>
      </c>
      <c r="P621">
        <f>Raw_Data!P621</f>
        <v/>
      </c>
      <c r="Q621">
        <f>Raw_Data!Q621</f>
        <v/>
      </c>
      <c r="R621">
        <f>Raw_Data!R621</f>
        <v/>
      </c>
      <c r="S621">
        <f>Raw_Data!S621</f>
        <v/>
      </c>
      <c r="T621">
        <f>YEAR(B621)</f>
        <v/>
      </c>
      <c r="U621">
        <f>MONTH(B621)</f>
        <v/>
      </c>
      <c r="V621">
        <f>TEXT(B621,"mmm")</f>
        <v/>
      </c>
      <c r="W621" s="15">
        <f>IFERROR(N621/L621,0)</f>
        <v/>
      </c>
      <c r="X621">
        <f>IF(K621=0,"No Discount",IF(K621&lt;=5%,"Low",IF(K621&lt;=15%,"Medium","High")))</f>
        <v/>
      </c>
      <c r="Y621">
        <f>IF(L621&gt;=20000,"High Value",IF(L621&gt;=5000,"Medium Value","Low Value"))</f>
        <v/>
      </c>
      <c r="Z621">
        <f>IF(R621&lt;=3,"Fast",IF(R621&lt;=5,"On Time","Delayed"))</f>
        <v/>
      </c>
    </row>
    <row r="622">
      <c r="A622">
        <f>Raw_Data!A622</f>
        <v/>
      </c>
      <c r="B622" s="11">
        <f>Raw_Data!B622</f>
        <v/>
      </c>
      <c r="C622">
        <f>Raw_Data!C622</f>
        <v/>
      </c>
      <c r="D622">
        <f>Raw_Data!D622</f>
        <v/>
      </c>
      <c r="E622">
        <f>Raw_Data!E622</f>
        <v/>
      </c>
      <c r="F622">
        <f>Raw_Data!F622</f>
        <v/>
      </c>
      <c r="G622">
        <f>Raw_Data!G622</f>
        <v/>
      </c>
      <c r="H622">
        <f>Raw_Data!H622</f>
        <v/>
      </c>
      <c r="I622">
        <f>Raw_Data!I622</f>
        <v/>
      </c>
      <c r="J622" s="12">
        <f>Raw_Data!J622</f>
        <v/>
      </c>
      <c r="K622" s="13">
        <f>Raw_Data!K622</f>
        <v/>
      </c>
      <c r="L622" s="12">
        <f>Raw_Data!L622</f>
        <v/>
      </c>
      <c r="M622" s="12">
        <f>Raw_Data!M622</f>
        <v/>
      </c>
      <c r="N622" s="12">
        <f>Raw_Data!N622</f>
        <v/>
      </c>
      <c r="O622">
        <f>Raw_Data!O622</f>
        <v/>
      </c>
      <c r="P622">
        <f>Raw_Data!P622</f>
        <v/>
      </c>
      <c r="Q622">
        <f>Raw_Data!Q622</f>
        <v/>
      </c>
      <c r="R622">
        <f>Raw_Data!R622</f>
        <v/>
      </c>
      <c r="S622">
        <f>Raw_Data!S622</f>
        <v/>
      </c>
      <c r="T622">
        <f>YEAR(B622)</f>
        <v/>
      </c>
      <c r="U622">
        <f>MONTH(B622)</f>
        <v/>
      </c>
      <c r="V622">
        <f>TEXT(B622,"mmm")</f>
        <v/>
      </c>
      <c r="W622" s="15">
        <f>IFERROR(N622/L622,0)</f>
        <v/>
      </c>
      <c r="X622">
        <f>IF(K622=0,"No Discount",IF(K622&lt;=5%,"Low",IF(K622&lt;=15%,"Medium","High")))</f>
        <v/>
      </c>
      <c r="Y622">
        <f>IF(L622&gt;=20000,"High Value",IF(L622&gt;=5000,"Medium Value","Low Value"))</f>
        <v/>
      </c>
      <c r="Z622">
        <f>IF(R622&lt;=3,"Fast",IF(R622&lt;=5,"On Time","Delayed"))</f>
        <v/>
      </c>
    </row>
    <row r="623">
      <c r="A623">
        <f>Raw_Data!A623</f>
        <v/>
      </c>
      <c r="B623" s="11">
        <f>Raw_Data!B623</f>
        <v/>
      </c>
      <c r="C623">
        <f>Raw_Data!C623</f>
        <v/>
      </c>
      <c r="D623">
        <f>Raw_Data!D623</f>
        <v/>
      </c>
      <c r="E623">
        <f>Raw_Data!E623</f>
        <v/>
      </c>
      <c r="F623">
        <f>Raw_Data!F623</f>
        <v/>
      </c>
      <c r="G623">
        <f>Raw_Data!G623</f>
        <v/>
      </c>
      <c r="H623">
        <f>Raw_Data!H623</f>
        <v/>
      </c>
      <c r="I623">
        <f>Raw_Data!I623</f>
        <v/>
      </c>
      <c r="J623" s="12">
        <f>Raw_Data!J623</f>
        <v/>
      </c>
      <c r="K623" s="13">
        <f>Raw_Data!K623</f>
        <v/>
      </c>
      <c r="L623" s="12">
        <f>Raw_Data!L623</f>
        <v/>
      </c>
      <c r="M623" s="12">
        <f>Raw_Data!M623</f>
        <v/>
      </c>
      <c r="N623" s="12">
        <f>Raw_Data!N623</f>
        <v/>
      </c>
      <c r="O623">
        <f>Raw_Data!O623</f>
        <v/>
      </c>
      <c r="P623">
        <f>Raw_Data!P623</f>
        <v/>
      </c>
      <c r="Q623">
        <f>Raw_Data!Q623</f>
        <v/>
      </c>
      <c r="R623">
        <f>Raw_Data!R623</f>
        <v/>
      </c>
      <c r="S623">
        <f>Raw_Data!S623</f>
        <v/>
      </c>
      <c r="T623">
        <f>YEAR(B623)</f>
        <v/>
      </c>
      <c r="U623">
        <f>MONTH(B623)</f>
        <v/>
      </c>
      <c r="V623">
        <f>TEXT(B623,"mmm")</f>
        <v/>
      </c>
      <c r="W623" s="15">
        <f>IFERROR(N623/L623,0)</f>
        <v/>
      </c>
      <c r="X623">
        <f>IF(K623=0,"No Discount",IF(K623&lt;=5%,"Low",IF(K623&lt;=15%,"Medium","High")))</f>
        <v/>
      </c>
      <c r="Y623">
        <f>IF(L623&gt;=20000,"High Value",IF(L623&gt;=5000,"Medium Value","Low Value"))</f>
        <v/>
      </c>
      <c r="Z623">
        <f>IF(R623&lt;=3,"Fast",IF(R623&lt;=5,"On Time","Delayed"))</f>
        <v/>
      </c>
    </row>
    <row r="624">
      <c r="A624">
        <f>Raw_Data!A624</f>
        <v/>
      </c>
      <c r="B624" s="11">
        <f>Raw_Data!B624</f>
        <v/>
      </c>
      <c r="C624">
        <f>Raw_Data!C624</f>
        <v/>
      </c>
      <c r="D624">
        <f>Raw_Data!D624</f>
        <v/>
      </c>
      <c r="E624">
        <f>Raw_Data!E624</f>
        <v/>
      </c>
      <c r="F624">
        <f>Raw_Data!F624</f>
        <v/>
      </c>
      <c r="G624">
        <f>Raw_Data!G624</f>
        <v/>
      </c>
      <c r="H624">
        <f>Raw_Data!H624</f>
        <v/>
      </c>
      <c r="I624">
        <f>Raw_Data!I624</f>
        <v/>
      </c>
      <c r="J624" s="12">
        <f>Raw_Data!J624</f>
        <v/>
      </c>
      <c r="K624" s="13">
        <f>Raw_Data!K624</f>
        <v/>
      </c>
      <c r="L624" s="12">
        <f>Raw_Data!L624</f>
        <v/>
      </c>
      <c r="M624" s="12">
        <f>Raw_Data!M624</f>
        <v/>
      </c>
      <c r="N624" s="12">
        <f>Raw_Data!N624</f>
        <v/>
      </c>
      <c r="O624">
        <f>Raw_Data!O624</f>
        <v/>
      </c>
      <c r="P624">
        <f>Raw_Data!P624</f>
        <v/>
      </c>
      <c r="Q624">
        <f>Raw_Data!Q624</f>
        <v/>
      </c>
      <c r="R624">
        <f>Raw_Data!R624</f>
        <v/>
      </c>
      <c r="S624">
        <f>Raw_Data!S624</f>
        <v/>
      </c>
      <c r="T624">
        <f>YEAR(B624)</f>
        <v/>
      </c>
      <c r="U624">
        <f>MONTH(B624)</f>
        <v/>
      </c>
      <c r="V624">
        <f>TEXT(B624,"mmm")</f>
        <v/>
      </c>
      <c r="W624" s="15">
        <f>IFERROR(N624/L624,0)</f>
        <v/>
      </c>
      <c r="X624">
        <f>IF(K624=0,"No Discount",IF(K624&lt;=5%,"Low",IF(K624&lt;=15%,"Medium","High")))</f>
        <v/>
      </c>
      <c r="Y624">
        <f>IF(L624&gt;=20000,"High Value",IF(L624&gt;=5000,"Medium Value","Low Value"))</f>
        <v/>
      </c>
      <c r="Z624">
        <f>IF(R624&lt;=3,"Fast",IF(R624&lt;=5,"On Time","Delayed"))</f>
        <v/>
      </c>
    </row>
    <row r="625">
      <c r="A625">
        <f>Raw_Data!A625</f>
        <v/>
      </c>
      <c r="B625" s="11">
        <f>Raw_Data!B625</f>
        <v/>
      </c>
      <c r="C625">
        <f>Raw_Data!C625</f>
        <v/>
      </c>
      <c r="D625">
        <f>Raw_Data!D625</f>
        <v/>
      </c>
      <c r="E625">
        <f>Raw_Data!E625</f>
        <v/>
      </c>
      <c r="F625">
        <f>Raw_Data!F625</f>
        <v/>
      </c>
      <c r="G625">
        <f>Raw_Data!G625</f>
        <v/>
      </c>
      <c r="H625">
        <f>Raw_Data!H625</f>
        <v/>
      </c>
      <c r="I625">
        <f>Raw_Data!I625</f>
        <v/>
      </c>
      <c r="J625" s="12">
        <f>Raw_Data!J625</f>
        <v/>
      </c>
      <c r="K625" s="13">
        <f>Raw_Data!K625</f>
        <v/>
      </c>
      <c r="L625" s="12">
        <f>Raw_Data!L625</f>
        <v/>
      </c>
      <c r="M625" s="12">
        <f>Raw_Data!M625</f>
        <v/>
      </c>
      <c r="N625" s="12">
        <f>Raw_Data!N625</f>
        <v/>
      </c>
      <c r="O625">
        <f>Raw_Data!O625</f>
        <v/>
      </c>
      <c r="P625">
        <f>Raw_Data!P625</f>
        <v/>
      </c>
      <c r="Q625">
        <f>Raw_Data!Q625</f>
        <v/>
      </c>
      <c r="R625">
        <f>Raw_Data!R625</f>
        <v/>
      </c>
      <c r="S625">
        <f>Raw_Data!S625</f>
        <v/>
      </c>
      <c r="T625">
        <f>YEAR(B625)</f>
        <v/>
      </c>
      <c r="U625">
        <f>MONTH(B625)</f>
        <v/>
      </c>
      <c r="V625">
        <f>TEXT(B625,"mmm")</f>
        <v/>
      </c>
      <c r="W625" s="15">
        <f>IFERROR(N625/L625,0)</f>
        <v/>
      </c>
      <c r="X625">
        <f>IF(K625=0,"No Discount",IF(K625&lt;=5%,"Low",IF(K625&lt;=15%,"Medium","High")))</f>
        <v/>
      </c>
      <c r="Y625">
        <f>IF(L625&gt;=20000,"High Value",IF(L625&gt;=5000,"Medium Value","Low Value"))</f>
        <v/>
      </c>
      <c r="Z625">
        <f>IF(R625&lt;=3,"Fast",IF(R625&lt;=5,"On Time","Delayed"))</f>
        <v/>
      </c>
    </row>
    <row r="626">
      <c r="A626">
        <f>Raw_Data!A626</f>
        <v/>
      </c>
      <c r="B626" s="11">
        <f>Raw_Data!B626</f>
        <v/>
      </c>
      <c r="C626">
        <f>Raw_Data!C626</f>
        <v/>
      </c>
      <c r="D626">
        <f>Raw_Data!D626</f>
        <v/>
      </c>
      <c r="E626">
        <f>Raw_Data!E626</f>
        <v/>
      </c>
      <c r="F626">
        <f>Raw_Data!F626</f>
        <v/>
      </c>
      <c r="G626">
        <f>Raw_Data!G626</f>
        <v/>
      </c>
      <c r="H626">
        <f>Raw_Data!H626</f>
        <v/>
      </c>
      <c r="I626">
        <f>Raw_Data!I626</f>
        <v/>
      </c>
      <c r="J626" s="12">
        <f>Raw_Data!J626</f>
        <v/>
      </c>
      <c r="K626" s="13">
        <f>Raw_Data!K626</f>
        <v/>
      </c>
      <c r="L626" s="12">
        <f>Raw_Data!L626</f>
        <v/>
      </c>
      <c r="M626" s="12">
        <f>Raw_Data!M626</f>
        <v/>
      </c>
      <c r="N626" s="12">
        <f>Raw_Data!N626</f>
        <v/>
      </c>
      <c r="O626">
        <f>Raw_Data!O626</f>
        <v/>
      </c>
      <c r="P626">
        <f>Raw_Data!P626</f>
        <v/>
      </c>
      <c r="Q626">
        <f>Raw_Data!Q626</f>
        <v/>
      </c>
      <c r="R626">
        <f>Raw_Data!R626</f>
        <v/>
      </c>
      <c r="S626">
        <f>Raw_Data!S626</f>
        <v/>
      </c>
      <c r="T626">
        <f>YEAR(B626)</f>
        <v/>
      </c>
      <c r="U626">
        <f>MONTH(B626)</f>
        <v/>
      </c>
      <c r="V626">
        <f>TEXT(B626,"mmm")</f>
        <v/>
      </c>
      <c r="W626" s="15">
        <f>IFERROR(N626/L626,0)</f>
        <v/>
      </c>
      <c r="X626">
        <f>IF(K626=0,"No Discount",IF(K626&lt;=5%,"Low",IF(K626&lt;=15%,"Medium","High")))</f>
        <v/>
      </c>
      <c r="Y626">
        <f>IF(L626&gt;=20000,"High Value",IF(L626&gt;=5000,"Medium Value","Low Value"))</f>
        <v/>
      </c>
      <c r="Z626">
        <f>IF(R626&lt;=3,"Fast",IF(R626&lt;=5,"On Time","Delayed"))</f>
        <v/>
      </c>
    </row>
    <row r="627">
      <c r="A627">
        <f>Raw_Data!A627</f>
        <v/>
      </c>
      <c r="B627" s="11">
        <f>Raw_Data!B627</f>
        <v/>
      </c>
      <c r="C627">
        <f>Raw_Data!C627</f>
        <v/>
      </c>
      <c r="D627">
        <f>Raw_Data!D627</f>
        <v/>
      </c>
      <c r="E627">
        <f>Raw_Data!E627</f>
        <v/>
      </c>
      <c r="F627">
        <f>Raw_Data!F627</f>
        <v/>
      </c>
      <c r="G627">
        <f>Raw_Data!G627</f>
        <v/>
      </c>
      <c r="H627">
        <f>Raw_Data!H627</f>
        <v/>
      </c>
      <c r="I627">
        <f>Raw_Data!I627</f>
        <v/>
      </c>
      <c r="J627" s="12">
        <f>Raw_Data!J627</f>
        <v/>
      </c>
      <c r="K627" s="13">
        <f>Raw_Data!K627</f>
        <v/>
      </c>
      <c r="L627" s="12">
        <f>Raw_Data!L627</f>
        <v/>
      </c>
      <c r="M627" s="12">
        <f>Raw_Data!M627</f>
        <v/>
      </c>
      <c r="N627" s="12">
        <f>Raw_Data!N627</f>
        <v/>
      </c>
      <c r="O627">
        <f>Raw_Data!O627</f>
        <v/>
      </c>
      <c r="P627">
        <f>Raw_Data!P627</f>
        <v/>
      </c>
      <c r="Q627">
        <f>Raw_Data!Q627</f>
        <v/>
      </c>
      <c r="R627">
        <f>Raw_Data!R627</f>
        <v/>
      </c>
      <c r="S627">
        <f>Raw_Data!S627</f>
        <v/>
      </c>
      <c r="T627">
        <f>YEAR(B627)</f>
        <v/>
      </c>
      <c r="U627">
        <f>MONTH(B627)</f>
        <v/>
      </c>
      <c r="V627">
        <f>TEXT(B627,"mmm")</f>
        <v/>
      </c>
      <c r="W627" s="15">
        <f>IFERROR(N627/L627,0)</f>
        <v/>
      </c>
      <c r="X627">
        <f>IF(K627=0,"No Discount",IF(K627&lt;=5%,"Low",IF(K627&lt;=15%,"Medium","High")))</f>
        <v/>
      </c>
      <c r="Y627">
        <f>IF(L627&gt;=20000,"High Value",IF(L627&gt;=5000,"Medium Value","Low Value"))</f>
        <v/>
      </c>
      <c r="Z627">
        <f>IF(R627&lt;=3,"Fast",IF(R627&lt;=5,"On Time","Delayed"))</f>
        <v/>
      </c>
    </row>
    <row r="628">
      <c r="A628">
        <f>Raw_Data!A628</f>
        <v/>
      </c>
      <c r="B628" s="11">
        <f>Raw_Data!B628</f>
        <v/>
      </c>
      <c r="C628">
        <f>Raw_Data!C628</f>
        <v/>
      </c>
      <c r="D628">
        <f>Raw_Data!D628</f>
        <v/>
      </c>
      <c r="E628">
        <f>Raw_Data!E628</f>
        <v/>
      </c>
      <c r="F628">
        <f>Raw_Data!F628</f>
        <v/>
      </c>
      <c r="G628">
        <f>Raw_Data!G628</f>
        <v/>
      </c>
      <c r="H628">
        <f>Raw_Data!H628</f>
        <v/>
      </c>
      <c r="I628">
        <f>Raw_Data!I628</f>
        <v/>
      </c>
      <c r="J628" s="12">
        <f>Raw_Data!J628</f>
        <v/>
      </c>
      <c r="K628" s="13">
        <f>Raw_Data!K628</f>
        <v/>
      </c>
      <c r="L628" s="12">
        <f>Raw_Data!L628</f>
        <v/>
      </c>
      <c r="M628" s="12">
        <f>Raw_Data!M628</f>
        <v/>
      </c>
      <c r="N628" s="12">
        <f>Raw_Data!N628</f>
        <v/>
      </c>
      <c r="O628">
        <f>Raw_Data!O628</f>
        <v/>
      </c>
      <c r="P628">
        <f>Raw_Data!P628</f>
        <v/>
      </c>
      <c r="Q628">
        <f>Raw_Data!Q628</f>
        <v/>
      </c>
      <c r="R628">
        <f>Raw_Data!R628</f>
        <v/>
      </c>
      <c r="S628">
        <f>Raw_Data!S628</f>
        <v/>
      </c>
      <c r="T628">
        <f>YEAR(B628)</f>
        <v/>
      </c>
      <c r="U628">
        <f>MONTH(B628)</f>
        <v/>
      </c>
      <c r="V628">
        <f>TEXT(B628,"mmm")</f>
        <v/>
      </c>
      <c r="W628" s="15">
        <f>IFERROR(N628/L628,0)</f>
        <v/>
      </c>
      <c r="X628">
        <f>IF(K628=0,"No Discount",IF(K628&lt;=5%,"Low",IF(K628&lt;=15%,"Medium","High")))</f>
        <v/>
      </c>
      <c r="Y628">
        <f>IF(L628&gt;=20000,"High Value",IF(L628&gt;=5000,"Medium Value","Low Value"))</f>
        <v/>
      </c>
      <c r="Z628">
        <f>IF(R628&lt;=3,"Fast",IF(R628&lt;=5,"On Time","Delayed"))</f>
        <v/>
      </c>
    </row>
    <row r="629">
      <c r="A629">
        <f>Raw_Data!A629</f>
        <v/>
      </c>
      <c r="B629" s="11">
        <f>Raw_Data!B629</f>
        <v/>
      </c>
      <c r="C629">
        <f>Raw_Data!C629</f>
        <v/>
      </c>
      <c r="D629">
        <f>Raw_Data!D629</f>
        <v/>
      </c>
      <c r="E629">
        <f>Raw_Data!E629</f>
        <v/>
      </c>
      <c r="F629">
        <f>Raw_Data!F629</f>
        <v/>
      </c>
      <c r="G629">
        <f>Raw_Data!G629</f>
        <v/>
      </c>
      <c r="H629">
        <f>Raw_Data!H629</f>
        <v/>
      </c>
      <c r="I629">
        <f>Raw_Data!I629</f>
        <v/>
      </c>
      <c r="J629" s="12">
        <f>Raw_Data!J629</f>
        <v/>
      </c>
      <c r="K629" s="13">
        <f>Raw_Data!K629</f>
        <v/>
      </c>
      <c r="L629" s="12">
        <f>Raw_Data!L629</f>
        <v/>
      </c>
      <c r="M629" s="12">
        <f>Raw_Data!M629</f>
        <v/>
      </c>
      <c r="N629" s="12">
        <f>Raw_Data!N629</f>
        <v/>
      </c>
      <c r="O629">
        <f>Raw_Data!O629</f>
        <v/>
      </c>
      <c r="P629">
        <f>Raw_Data!P629</f>
        <v/>
      </c>
      <c r="Q629">
        <f>Raw_Data!Q629</f>
        <v/>
      </c>
      <c r="R629">
        <f>Raw_Data!R629</f>
        <v/>
      </c>
      <c r="S629">
        <f>Raw_Data!S629</f>
        <v/>
      </c>
      <c r="T629">
        <f>YEAR(B629)</f>
        <v/>
      </c>
      <c r="U629">
        <f>MONTH(B629)</f>
        <v/>
      </c>
      <c r="V629">
        <f>TEXT(B629,"mmm")</f>
        <v/>
      </c>
      <c r="W629" s="15">
        <f>IFERROR(N629/L629,0)</f>
        <v/>
      </c>
      <c r="X629">
        <f>IF(K629=0,"No Discount",IF(K629&lt;=5%,"Low",IF(K629&lt;=15%,"Medium","High")))</f>
        <v/>
      </c>
      <c r="Y629">
        <f>IF(L629&gt;=20000,"High Value",IF(L629&gt;=5000,"Medium Value","Low Value"))</f>
        <v/>
      </c>
      <c r="Z629">
        <f>IF(R629&lt;=3,"Fast",IF(R629&lt;=5,"On Time","Delayed"))</f>
        <v/>
      </c>
    </row>
    <row r="630">
      <c r="A630">
        <f>Raw_Data!A630</f>
        <v/>
      </c>
      <c r="B630" s="11">
        <f>Raw_Data!B630</f>
        <v/>
      </c>
      <c r="C630">
        <f>Raw_Data!C630</f>
        <v/>
      </c>
      <c r="D630">
        <f>Raw_Data!D630</f>
        <v/>
      </c>
      <c r="E630">
        <f>Raw_Data!E630</f>
        <v/>
      </c>
      <c r="F630">
        <f>Raw_Data!F630</f>
        <v/>
      </c>
      <c r="G630">
        <f>Raw_Data!G630</f>
        <v/>
      </c>
      <c r="H630">
        <f>Raw_Data!H630</f>
        <v/>
      </c>
      <c r="I630">
        <f>Raw_Data!I630</f>
        <v/>
      </c>
      <c r="J630" s="12">
        <f>Raw_Data!J630</f>
        <v/>
      </c>
      <c r="K630" s="13">
        <f>Raw_Data!K630</f>
        <v/>
      </c>
      <c r="L630" s="12">
        <f>Raw_Data!L630</f>
        <v/>
      </c>
      <c r="M630" s="12">
        <f>Raw_Data!M630</f>
        <v/>
      </c>
      <c r="N630" s="12">
        <f>Raw_Data!N630</f>
        <v/>
      </c>
      <c r="O630">
        <f>Raw_Data!O630</f>
        <v/>
      </c>
      <c r="P630">
        <f>Raw_Data!P630</f>
        <v/>
      </c>
      <c r="Q630">
        <f>Raw_Data!Q630</f>
        <v/>
      </c>
      <c r="R630">
        <f>Raw_Data!R630</f>
        <v/>
      </c>
      <c r="S630">
        <f>Raw_Data!S630</f>
        <v/>
      </c>
      <c r="T630">
        <f>YEAR(B630)</f>
        <v/>
      </c>
      <c r="U630">
        <f>MONTH(B630)</f>
        <v/>
      </c>
      <c r="V630">
        <f>TEXT(B630,"mmm")</f>
        <v/>
      </c>
      <c r="W630" s="15">
        <f>IFERROR(N630/L630,0)</f>
        <v/>
      </c>
      <c r="X630">
        <f>IF(K630=0,"No Discount",IF(K630&lt;=5%,"Low",IF(K630&lt;=15%,"Medium","High")))</f>
        <v/>
      </c>
      <c r="Y630">
        <f>IF(L630&gt;=20000,"High Value",IF(L630&gt;=5000,"Medium Value","Low Value"))</f>
        <v/>
      </c>
      <c r="Z630">
        <f>IF(R630&lt;=3,"Fast",IF(R630&lt;=5,"On Time","Delayed"))</f>
        <v/>
      </c>
    </row>
    <row r="631">
      <c r="A631">
        <f>Raw_Data!A631</f>
        <v/>
      </c>
      <c r="B631" s="11">
        <f>Raw_Data!B631</f>
        <v/>
      </c>
      <c r="C631">
        <f>Raw_Data!C631</f>
        <v/>
      </c>
      <c r="D631">
        <f>Raw_Data!D631</f>
        <v/>
      </c>
      <c r="E631">
        <f>Raw_Data!E631</f>
        <v/>
      </c>
      <c r="F631">
        <f>Raw_Data!F631</f>
        <v/>
      </c>
      <c r="G631">
        <f>Raw_Data!G631</f>
        <v/>
      </c>
      <c r="H631">
        <f>Raw_Data!H631</f>
        <v/>
      </c>
      <c r="I631">
        <f>Raw_Data!I631</f>
        <v/>
      </c>
      <c r="J631" s="12">
        <f>Raw_Data!J631</f>
        <v/>
      </c>
      <c r="K631" s="13">
        <f>Raw_Data!K631</f>
        <v/>
      </c>
      <c r="L631" s="12">
        <f>Raw_Data!L631</f>
        <v/>
      </c>
      <c r="M631" s="12">
        <f>Raw_Data!M631</f>
        <v/>
      </c>
      <c r="N631" s="12">
        <f>Raw_Data!N631</f>
        <v/>
      </c>
      <c r="O631">
        <f>Raw_Data!O631</f>
        <v/>
      </c>
      <c r="P631">
        <f>Raw_Data!P631</f>
        <v/>
      </c>
      <c r="Q631">
        <f>Raw_Data!Q631</f>
        <v/>
      </c>
      <c r="R631">
        <f>Raw_Data!R631</f>
        <v/>
      </c>
      <c r="S631">
        <f>Raw_Data!S631</f>
        <v/>
      </c>
      <c r="T631">
        <f>YEAR(B631)</f>
        <v/>
      </c>
      <c r="U631">
        <f>MONTH(B631)</f>
        <v/>
      </c>
      <c r="V631">
        <f>TEXT(B631,"mmm")</f>
        <v/>
      </c>
      <c r="W631" s="15">
        <f>IFERROR(N631/L631,0)</f>
        <v/>
      </c>
      <c r="X631">
        <f>IF(K631=0,"No Discount",IF(K631&lt;=5%,"Low",IF(K631&lt;=15%,"Medium","High")))</f>
        <v/>
      </c>
      <c r="Y631">
        <f>IF(L631&gt;=20000,"High Value",IF(L631&gt;=5000,"Medium Value","Low Value"))</f>
        <v/>
      </c>
      <c r="Z631">
        <f>IF(R631&lt;=3,"Fast",IF(R631&lt;=5,"On Time","Delayed"))</f>
        <v/>
      </c>
    </row>
    <row r="632">
      <c r="A632">
        <f>Raw_Data!A632</f>
        <v/>
      </c>
      <c r="B632" s="11">
        <f>Raw_Data!B632</f>
        <v/>
      </c>
      <c r="C632">
        <f>Raw_Data!C632</f>
        <v/>
      </c>
      <c r="D632">
        <f>Raw_Data!D632</f>
        <v/>
      </c>
      <c r="E632">
        <f>Raw_Data!E632</f>
        <v/>
      </c>
      <c r="F632">
        <f>Raw_Data!F632</f>
        <v/>
      </c>
      <c r="G632">
        <f>Raw_Data!G632</f>
        <v/>
      </c>
      <c r="H632">
        <f>Raw_Data!H632</f>
        <v/>
      </c>
      <c r="I632">
        <f>Raw_Data!I632</f>
        <v/>
      </c>
      <c r="J632" s="12">
        <f>Raw_Data!J632</f>
        <v/>
      </c>
      <c r="K632" s="13">
        <f>Raw_Data!K632</f>
        <v/>
      </c>
      <c r="L632" s="12">
        <f>Raw_Data!L632</f>
        <v/>
      </c>
      <c r="M632" s="12">
        <f>Raw_Data!M632</f>
        <v/>
      </c>
      <c r="N632" s="12">
        <f>Raw_Data!N632</f>
        <v/>
      </c>
      <c r="O632">
        <f>Raw_Data!O632</f>
        <v/>
      </c>
      <c r="P632">
        <f>Raw_Data!P632</f>
        <v/>
      </c>
      <c r="Q632">
        <f>Raw_Data!Q632</f>
        <v/>
      </c>
      <c r="R632">
        <f>Raw_Data!R632</f>
        <v/>
      </c>
      <c r="S632">
        <f>Raw_Data!S632</f>
        <v/>
      </c>
      <c r="T632">
        <f>YEAR(B632)</f>
        <v/>
      </c>
      <c r="U632">
        <f>MONTH(B632)</f>
        <v/>
      </c>
      <c r="V632">
        <f>TEXT(B632,"mmm")</f>
        <v/>
      </c>
      <c r="W632" s="15">
        <f>IFERROR(N632/L632,0)</f>
        <v/>
      </c>
      <c r="X632">
        <f>IF(K632=0,"No Discount",IF(K632&lt;=5%,"Low",IF(K632&lt;=15%,"Medium","High")))</f>
        <v/>
      </c>
      <c r="Y632">
        <f>IF(L632&gt;=20000,"High Value",IF(L632&gt;=5000,"Medium Value","Low Value"))</f>
        <v/>
      </c>
      <c r="Z632">
        <f>IF(R632&lt;=3,"Fast",IF(R632&lt;=5,"On Time","Delayed"))</f>
        <v/>
      </c>
    </row>
    <row r="633">
      <c r="A633">
        <f>Raw_Data!A633</f>
        <v/>
      </c>
      <c r="B633" s="11">
        <f>Raw_Data!B633</f>
        <v/>
      </c>
      <c r="C633">
        <f>Raw_Data!C633</f>
        <v/>
      </c>
      <c r="D633">
        <f>Raw_Data!D633</f>
        <v/>
      </c>
      <c r="E633">
        <f>Raw_Data!E633</f>
        <v/>
      </c>
      <c r="F633">
        <f>Raw_Data!F633</f>
        <v/>
      </c>
      <c r="G633">
        <f>Raw_Data!G633</f>
        <v/>
      </c>
      <c r="H633">
        <f>Raw_Data!H633</f>
        <v/>
      </c>
      <c r="I633">
        <f>Raw_Data!I633</f>
        <v/>
      </c>
      <c r="J633" s="12">
        <f>Raw_Data!J633</f>
        <v/>
      </c>
      <c r="K633" s="13">
        <f>Raw_Data!K633</f>
        <v/>
      </c>
      <c r="L633" s="12">
        <f>Raw_Data!L633</f>
        <v/>
      </c>
      <c r="M633" s="12">
        <f>Raw_Data!M633</f>
        <v/>
      </c>
      <c r="N633" s="12">
        <f>Raw_Data!N633</f>
        <v/>
      </c>
      <c r="O633">
        <f>Raw_Data!O633</f>
        <v/>
      </c>
      <c r="P633">
        <f>Raw_Data!P633</f>
        <v/>
      </c>
      <c r="Q633">
        <f>Raw_Data!Q633</f>
        <v/>
      </c>
      <c r="R633">
        <f>Raw_Data!R633</f>
        <v/>
      </c>
      <c r="S633">
        <f>Raw_Data!S633</f>
        <v/>
      </c>
      <c r="T633">
        <f>YEAR(B633)</f>
        <v/>
      </c>
      <c r="U633">
        <f>MONTH(B633)</f>
        <v/>
      </c>
      <c r="V633">
        <f>TEXT(B633,"mmm")</f>
        <v/>
      </c>
      <c r="W633" s="15">
        <f>IFERROR(N633/L633,0)</f>
        <v/>
      </c>
      <c r="X633">
        <f>IF(K633=0,"No Discount",IF(K633&lt;=5%,"Low",IF(K633&lt;=15%,"Medium","High")))</f>
        <v/>
      </c>
      <c r="Y633">
        <f>IF(L633&gt;=20000,"High Value",IF(L633&gt;=5000,"Medium Value","Low Value"))</f>
        <v/>
      </c>
      <c r="Z633">
        <f>IF(R633&lt;=3,"Fast",IF(R633&lt;=5,"On Time","Delayed"))</f>
        <v/>
      </c>
    </row>
    <row r="634">
      <c r="A634">
        <f>Raw_Data!A634</f>
        <v/>
      </c>
      <c r="B634" s="11">
        <f>Raw_Data!B634</f>
        <v/>
      </c>
      <c r="C634">
        <f>Raw_Data!C634</f>
        <v/>
      </c>
      <c r="D634">
        <f>Raw_Data!D634</f>
        <v/>
      </c>
      <c r="E634">
        <f>Raw_Data!E634</f>
        <v/>
      </c>
      <c r="F634">
        <f>Raw_Data!F634</f>
        <v/>
      </c>
      <c r="G634">
        <f>Raw_Data!G634</f>
        <v/>
      </c>
      <c r="H634">
        <f>Raw_Data!H634</f>
        <v/>
      </c>
      <c r="I634">
        <f>Raw_Data!I634</f>
        <v/>
      </c>
      <c r="J634" s="12">
        <f>Raw_Data!J634</f>
        <v/>
      </c>
      <c r="K634" s="13">
        <f>Raw_Data!K634</f>
        <v/>
      </c>
      <c r="L634" s="12">
        <f>Raw_Data!L634</f>
        <v/>
      </c>
      <c r="M634" s="12">
        <f>Raw_Data!M634</f>
        <v/>
      </c>
      <c r="N634" s="12">
        <f>Raw_Data!N634</f>
        <v/>
      </c>
      <c r="O634">
        <f>Raw_Data!O634</f>
        <v/>
      </c>
      <c r="P634">
        <f>Raw_Data!P634</f>
        <v/>
      </c>
      <c r="Q634">
        <f>Raw_Data!Q634</f>
        <v/>
      </c>
      <c r="R634">
        <f>Raw_Data!R634</f>
        <v/>
      </c>
      <c r="S634">
        <f>Raw_Data!S634</f>
        <v/>
      </c>
      <c r="T634">
        <f>YEAR(B634)</f>
        <v/>
      </c>
      <c r="U634">
        <f>MONTH(B634)</f>
        <v/>
      </c>
      <c r="V634">
        <f>TEXT(B634,"mmm")</f>
        <v/>
      </c>
      <c r="W634" s="15">
        <f>IFERROR(N634/L634,0)</f>
        <v/>
      </c>
      <c r="X634">
        <f>IF(K634=0,"No Discount",IF(K634&lt;=5%,"Low",IF(K634&lt;=15%,"Medium","High")))</f>
        <v/>
      </c>
      <c r="Y634">
        <f>IF(L634&gt;=20000,"High Value",IF(L634&gt;=5000,"Medium Value","Low Value"))</f>
        <v/>
      </c>
      <c r="Z634">
        <f>IF(R634&lt;=3,"Fast",IF(R634&lt;=5,"On Time","Delayed"))</f>
        <v/>
      </c>
    </row>
    <row r="635">
      <c r="A635">
        <f>Raw_Data!A635</f>
        <v/>
      </c>
      <c r="B635" s="11">
        <f>Raw_Data!B635</f>
        <v/>
      </c>
      <c r="C635">
        <f>Raw_Data!C635</f>
        <v/>
      </c>
      <c r="D635">
        <f>Raw_Data!D635</f>
        <v/>
      </c>
      <c r="E635">
        <f>Raw_Data!E635</f>
        <v/>
      </c>
      <c r="F635">
        <f>Raw_Data!F635</f>
        <v/>
      </c>
      <c r="G635">
        <f>Raw_Data!G635</f>
        <v/>
      </c>
      <c r="H635">
        <f>Raw_Data!H635</f>
        <v/>
      </c>
      <c r="I635">
        <f>Raw_Data!I635</f>
        <v/>
      </c>
      <c r="J635" s="12">
        <f>Raw_Data!J635</f>
        <v/>
      </c>
      <c r="K635" s="13">
        <f>Raw_Data!K635</f>
        <v/>
      </c>
      <c r="L635" s="12">
        <f>Raw_Data!L635</f>
        <v/>
      </c>
      <c r="M635" s="12">
        <f>Raw_Data!M635</f>
        <v/>
      </c>
      <c r="N635" s="12">
        <f>Raw_Data!N635</f>
        <v/>
      </c>
      <c r="O635">
        <f>Raw_Data!O635</f>
        <v/>
      </c>
      <c r="P635">
        <f>Raw_Data!P635</f>
        <v/>
      </c>
      <c r="Q635">
        <f>Raw_Data!Q635</f>
        <v/>
      </c>
      <c r="R635">
        <f>Raw_Data!R635</f>
        <v/>
      </c>
      <c r="S635">
        <f>Raw_Data!S635</f>
        <v/>
      </c>
      <c r="T635">
        <f>YEAR(B635)</f>
        <v/>
      </c>
      <c r="U635">
        <f>MONTH(B635)</f>
        <v/>
      </c>
      <c r="V635">
        <f>TEXT(B635,"mmm")</f>
        <v/>
      </c>
      <c r="W635" s="15">
        <f>IFERROR(N635/L635,0)</f>
        <v/>
      </c>
      <c r="X635">
        <f>IF(K635=0,"No Discount",IF(K635&lt;=5%,"Low",IF(K635&lt;=15%,"Medium","High")))</f>
        <v/>
      </c>
      <c r="Y635">
        <f>IF(L635&gt;=20000,"High Value",IF(L635&gt;=5000,"Medium Value","Low Value"))</f>
        <v/>
      </c>
      <c r="Z635">
        <f>IF(R635&lt;=3,"Fast",IF(R635&lt;=5,"On Time","Delayed"))</f>
        <v/>
      </c>
    </row>
    <row r="636">
      <c r="A636">
        <f>Raw_Data!A636</f>
        <v/>
      </c>
      <c r="B636" s="11">
        <f>Raw_Data!B636</f>
        <v/>
      </c>
      <c r="C636">
        <f>Raw_Data!C636</f>
        <v/>
      </c>
      <c r="D636">
        <f>Raw_Data!D636</f>
        <v/>
      </c>
      <c r="E636">
        <f>Raw_Data!E636</f>
        <v/>
      </c>
      <c r="F636">
        <f>Raw_Data!F636</f>
        <v/>
      </c>
      <c r="G636">
        <f>Raw_Data!G636</f>
        <v/>
      </c>
      <c r="H636">
        <f>Raw_Data!H636</f>
        <v/>
      </c>
      <c r="I636">
        <f>Raw_Data!I636</f>
        <v/>
      </c>
      <c r="J636" s="12">
        <f>Raw_Data!J636</f>
        <v/>
      </c>
      <c r="K636" s="13">
        <f>Raw_Data!K636</f>
        <v/>
      </c>
      <c r="L636" s="12">
        <f>Raw_Data!L636</f>
        <v/>
      </c>
      <c r="M636" s="12">
        <f>Raw_Data!M636</f>
        <v/>
      </c>
      <c r="N636" s="12">
        <f>Raw_Data!N636</f>
        <v/>
      </c>
      <c r="O636">
        <f>Raw_Data!O636</f>
        <v/>
      </c>
      <c r="P636">
        <f>Raw_Data!P636</f>
        <v/>
      </c>
      <c r="Q636">
        <f>Raw_Data!Q636</f>
        <v/>
      </c>
      <c r="R636">
        <f>Raw_Data!R636</f>
        <v/>
      </c>
      <c r="S636">
        <f>Raw_Data!S636</f>
        <v/>
      </c>
      <c r="T636">
        <f>YEAR(B636)</f>
        <v/>
      </c>
      <c r="U636">
        <f>MONTH(B636)</f>
        <v/>
      </c>
      <c r="V636">
        <f>TEXT(B636,"mmm")</f>
        <v/>
      </c>
      <c r="W636" s="15">
        <f>IFERROR(N636/L636,0)</f>
        <v/>
      </c>
      <c r="X636">
        <f>IF(K636=0,"No Discount",IF(K636&lt;=5%,"Low",IF(K636&lt;=15%,"Medium","High")))</f>
        <v/>
      </c>
      <c r="Y636">
        <f>IF(L636&gt;=20000,"High Value",IF(L636&gt;=5000,"Medium Value","Low Value"))</f>
        <v/>
      </c>
      <c r="Z636">
        <f>IF(R636&lt;=3,"Fast",IF(R636&lt;=5,"On Time","Delayed"))</f>
        <v/>
      </c>
    </row>
    <row r="637">
      <c r="A637">
        <f>Raw_Data!A637</f>
        <v/>
      </c>
      <c r="B637" s="11">
        <f>Raw_Data!B637</f>
        <v/>
      </c>
      <c r="C637">
        <f>Raw_Data!C637</f>
        <v/>
      </c>
      <c r="D637">
        <f>Raw_Data!D637</f>
        <v/>
      </c>
      <c r="E637">
        <f>Raw_Data!E637</f>
        <v/>
      </c>
      <c r="F637">
        <f>Raw_Data!F637</f>
        <v/>
      </c>
      <c r="G637">
        <f>Raw_Data!G637</f>
        <v/>
      </c>
      <c r="H637">
        <f>Raw_Data!H637</f>
        <v/>
      </c>
      <c r="I637">
        <f>Raw_Data!I637</f>
        <v/>
      </c>
      <c r="J637" s="12">
        <f>Raw_Data!J637</f>
        <v/>
      </c>
      <c r="K637" s="13">
        <f>Raw_Data!K637</f>
        <v/>
      </c>
      <c r="L637" s="12">
        <f>Raw_Data!L637</f>
        <v/>
      </c>
      <c r="M637" s="12">
        <f>Raw_Data!M637</f>
        <v/>
      </c>
      <c r="N637" s="12">
        <f>Raw_Data!N637</f>
        <v/>
      </c>
      <c r="O637">
        <f>Raw_Data!O637</f>
        <v/>
      </c>
      <c r="P637">
        <f>Raw_Data!P637</f>
        <v/>
      </c>
      <c r="Q637">
        <f>Raw_Data!Q637</f>
        <v/>
      </c>
      <c r="R637">
        <f>Raw_Data!R637</f>
        <v/>
      </c>
      <c r="S637">
        <f>Raw_Data!S637</f>
        <v/>
      </c>
      <c r="T637">
        <f>YEAR(B637)</f>
        <v/>
      </c>
      <c r="U637">
        <f>MONTH(B637)</f>
        <v/>
      </c>
      <c r="V637">
        <f>TEXT(B637,"mmm")</f>
        <v/>
      </c>
      <c r="W637" s="15">
        <f>IFERROR(N637/L637,0)</f>
        <v/>
      </c>
      <c r="X637">
        <f>IF(K637=0,"No Discount",IF(K637&lt;=5%,"Low",IF(K637&lt;=15%,"Medium","High")))</f>
        <v/>
      </c>
      <c r="Y637">
        <f>IF(L637&gt;=20000,"High Value",IF(L637&gt;=5000,"Medium Value","Low Value"))</f>
        <v/>
      </c>
      <c r="Z637">
        <f>IF(R637&lt;=3,"Fast",IF(R637&lt;=5,"On Time","Delayed"))</f>
        <v/>
      </c>
    </row>
    <row r="638">
      <c r="A638">
        <f>Raw_Data!A638</f>
        <v/>
      </c>
      <c r="B638" s="11">
        <f>Raw_Data!B638</f>
        <v/>
      </c>
      <c r="C638">
        <f>Raw_Data!C638</f>
        <v/>
      </c>
      <c r="D638">
        <f>Raw_Data!D638</f>
        <v/>
      </c>
      <c r="E638">
        <f>Raw_Data!E638</f>
        <v/>
      </c>
      <c r="F638">
        <f>Raw_Data!F638</f>
        <v/>
      </c>
      <c r="G638">
        <f>Raw_Data!G638</f>
        <v/>
      </c>
      <c r="H638">
        <f>Raw_Data!H638</f>
        <v/>
      </c>
      <c r="I638">
        <f>Raw_Data!I638</f>
        <v/>
      </c>
      <c r="J638" s="12">
        <f>Raw_Data!J638</f>
        <v/>
      </c>
      <c r="K638" s="13">
        <f>Raw_Data!K638</f>
        <v/>
      </c>
      <c r="L638" s="12">
        <f>Raw_Data!L638</f>
        <v/>
      </c>
      <c r="M638" s="12">
        <f>Raw_Data!M638</f>
        <v/>
      </c>
      <c r="N638" s="12">
        <f>Raw_Data!N638</f>
        <v/>
      </c>
      <c r="O638">
        <f>Raw_Data!O638</f>
        <v/>
      </c>
      <c r="P638">
        <f>Raw_Data!P638</f>
        <v/>
      </c>
      <c r="Q638">
        <f>Raw_Data!Q638</f>
        <v/>
      </c>
      <c r="R638">
        <f>Raw_Data!R638</f>
        <v/>
      </c>
      <c r="S638">
        <f>Raw_Data!S638</f>
        <v/>
      </c>
      <c r="T638">
        <f>YEAR(B638)</f>
        <v/>
      </c>
      <c r="U638">
        <f>MONTH(B638)</f>
        <v/>
      </c>
      <c r="V638">
        <f>TEXT(B638,"mmm")</f>
        <v/>
      </c>
      <c r="W638" s="15">
        <f>IFERROR(N638/L638,0)</f>
        <v/>
      </c>
      <c r="X638">
        <f>IF(K638=0,"No Discount",IF(K638&lt;=5%,"Low",IF(K638&lt;=15%,"Medium","High")))</f>
        <v/>
      </c>
      <c r="Y638">
        <f>IF(L638&gt;=20000,"High Value",IF(L638&gt;=5000,"Medium Value","Low Value"))</f>
        <v/>
      </c>
      <c r="Z638">
        <f>IF(R638&lt;=3,"Fast",IF(R638&lt;=5,"On Time","Delayed"))</f>
        <v/>
      </c>
    </row>
    <row r="639">
      <c r="A639">
        <f>Raw_Data!A639</f>
        <v/>
      </c>
      <c r="B639" s="11">
        <f>Raw_Data!B639</f>
        <v/>
      </c>
      <c r="C639">
        <f>Raw_Data!C639</f>
        <v/>
      </c>
      <c r="D639">
        <f>Raw_Data!D639</f>
        <v/>
      </c>
      <c r="E639">
        <f>Raw_Data!E639</f>
        <v/>
      </c>
      <c r="F639">
        <f>Raw_Data!F639</f>
        <v/>
      </c>
      <c r="G639">
        <f>Raw_Data!G639</f>
        <v/>
      </c>
      <c r="H639">
        <f>Raw_Data!H639</f>
        <v/>
      </c>
      <c r="I639">
        <f>Raw_Data!I639</f>
        <v/>
      </c>
      <c r="J639" s="12">
        <f>Raw_Data!J639</f>
        <v/>
      </c>
      <c r="K639" s="13">
        <f>Raw_Data!K639</f>
        <v/>
      </c>
      <c r="L639" s="12">
        <f>Raw_Data!L639</f>
        <v/>
      </c>
      <c r="M639" s="12">
        <f>Raw_Data!M639</f>
        <v/>
      </c>
      <c r="N639" s="12">
        <f>Raw_Data!N639</f>
        <v/>
      </c>
      <c r="O639">
        <f>Raw_Data!O639</f>
        <v/>
      </c>
      <c r="P639">
        <f>Raw_Data!P639</f>
        <v/>
      </c>
      <c r="Q639">
        <f>Raw_Data!Q639</f>
        <v/>
      </c>
      <c r="R639">
        <f>Raw_Data!R639</f>
        <v/>
      </c>
      <c r="S639">
        <f>Raw_Data!S639</f>
        <v/>
      </c>
      <c r="T639">
        <f>YEAR(B639)</f>
        <v/>
      </c>
      <c r="U639">
        <f>MONTH(B639)</f>
        <v/>
      </c>
      <c r="V639">
        <f>TEXT(B639,"mmm")</f>
        <v/>
      </c>
      <c r="W639" s="15">
        <f>IFERROR(N639/L639,0)</f>
        <v/>
      </c>
      <c r="X639">
        <f>IF(K639=0,"No Discount",IF(K639&lt;=5%,"Low",IF(K639&lt;=15%,"Medium","High")))</f>
        <v/>
      </c>
      <c r="Y639">
        <f>IF(L639&gt;=20000,"High Value",IF(L639&gt;=5000,"Medium Value","Low Value"))</f>
        <v/>
      </c>
      <c r="Z639">
        <f>IF(R639&lt;=3,"Fast",IF(R639&lt;=5,"On Time","Delayed"))</f>
        <v/>
      </c>
    </row>
    <row r="640">
      <c r="A640">
        <f>Raw_Data!A640</f>
        <v/>
      </c>
      <c r="B640" s="11">
        <f>Raw_Data!B640</f>
        <v/>
      </c>
      <c r="C640">
        <f>Raw_Data!C640</f>
        <v/>
      </c>
      <c r="D640">
        <f>Raw_Data!D640</f>
        <v/>
      </c>
      <c r="E640">
        <f>Raw_Data!E640</f>
        <v/>
      </c>
      <c r="F640">
        <f>Raw_Data!F640</f>
        <v/>
      </c>
      <c r="G640">
        <f>Raw_Data!G640</f>
        <v/>
      </c>
      <c r="H640">
        <f>Raw_Data!H640</f>
        <v/>
      </c>
      <c r="I640">
        <f>Raw_Data!I640</f>
        <v/>
      </c>
      <c r="J640" s="12">
        <f>Raw_Data!J640</f>
        <v/>
      </c>
      <c r="K640" s="13">
        <f>Raw_Data!K640</f>
        <v/>
      </c>
      <c r="L640" s="12">
        <f>Raw_Data!L640</f>
        <v/>
      </c>
      <c r="M640" s="12">
        <f>Raw_Data!M640</f>
        <v/>
      </c>
      <c r="N640" s="12">
        <f>Raw_Data!N640</f>
        <v/>
      </c>
      <c r="O640">
        <f>Raw_Data!O640</f>
        <v/>
      </c>
      <c r="P640">
        <f>Raw_Data!P640</f>
        <v/>
      </c>
      <c r="Q640">
        <f>Raw_Data!Q640</f>
        <v/>
      </c>
      <c r="R640">
        <f>Raw_Data!R640</f>
        <v/>
      </c>
      <c r="S640">
        <f>Raw_Data!S640</f>
        <v/>
      </c>
      <c r="T640">
        <f>YEAR(B640)</f>
        <v/>
      </c>
      <c r="U640">
        <f>MONTH(B640)</f>
        <v/>
      </c>
      <c r="V640">
        <f>TEXT(B640,"mmm")</f>
        <v/>
      </c>
      <c r="W640" s="15">
        <f>IFERROR(N640/L640,0)</f>
        <v/>
      </c>
      <c r="X640">
        <f>IF(K640=0,"No Discount",IF(K640&lt;=5%,"Low",IF(K640&lt;=15%,"Medium","High")))</f>
        <v/>
      </c>
      <c r="Y640">
        <f>IF(L640&gt;=20000,"High Value",IF(L640&gt;=5000,"Medium Value","Low Value"))</f>
        <v/>
      </c>
      <c r="Z640">
        <f>IF(R640&lt;=3,"Fast",IF(R640&lt;=5,"On Time","Delayed"))</f>
        <v/>
      </c>
    </row>
    <row r="641">
      <c r="A641">
        <f>Raw_Data!A641</f>
        <v/>
      </c>
      <c r="B641" s="11">
        <f>Raw_Data!B641</f>
        <v/>
      </c>
      <c r="C641">
        <f>Raw_Data!C641</f>
        <v/>
      </c>
      <c r="D641">
        <f>Raw_Data!D641</f>
        <v/>
      </c>
      <c r="E641">
        <f>Raw_Data!E641</f>
        <v/>
      </c>
      <c r="F641">
        <f>Raw_Data!F641</f>
        <v/>
      </c>
      <c r="G641">
        <f>Raw_Data!G641</f>
        <v/>
      </c>
      <c r="H641">
        <f>Raw_Data!H641</f>
        <v/>
      </c>
      <c r="I641">
        <f>Raw_Data!I641</f>
        <v/>
      </c>
      <c r="J641" s="12">
        <f>Raw_Data!J641</f>
        <v/>
      </c>
      <c r="K641" s="13">
        <f>Raw_Data!K641</f>
        <v/>
      </c>
      <c r="L641" s="12">
        <f>Raw_Data!L641</f>
        <v/>
      </c>
      <c r="M641" s="12">
        <f>Raw_Data!M641</f>
        <v/>
      </c>
      <c r="N641" s="12">
        <f>Raw_Data!N641</f>
        <v/>
      </c>
      <c r="O641">
        <f>Raw_Data!O641</f>
        <v/>
      </c>
      <c r="P641">
        <f>Raw_Data!P641</f>
        <v/>
      </c>
      <c r="Q641">
        <f>Raw_Data!Q641</f>
        <v/>
      </c>
      <c r="R641">
        <f>Raw_Data!R641</f>
        <v/>
      </c>
      <c r="S641">
        <f>Raw_Data!S641</f>
        <v/>
      </c>
      <c r="T641">
        <f>YEAR(B641)</f>
        <v/>
      </c>
      <c r="U641">
        <f>MONTH(B641)</f>
        <v/>
      </c>
      <c r="V641">
        <f>TEXT(B641,"mmm")</f>
        <v/>
      </c>
      <c r="W641" s="15">
        <f>IFERROR(N641/L641,0)</f>
        <v/>
      </c>
      <c r="X641">
        <f>IF(K641=0,"No Discount",IF(K641&lt;=5%,"Low",IF(K641&lt;=15%,"Medium","High")))</f>
        <v/>
      </c>
      <c r="Y641">
        <f>IF(L641&gt;=20000,"High Value",IF(L641&gt;=5000,"Medium Value","Low Value"))</f>
        <v/>
      </c>
      <c r="Z641">
        <f>IF(R641&lt;=3,"Fast",IF(R641&lt;=5,"On Time","Delayed"))</f>
        <v/>
      </c>
    </row>
    <row r="642">
      <c r="A642">
        <f>Raw_Data!A642</f>
        <v/>
      </c>
      <c r="B642" s="11">
        <f>Raw_Data!B642</f>
        <v/>
      </c>
      <c r="C642">
        <f>Raw_Data!C642</f>
        <v/>
      </c>
      <c r="D642">
        <f>Raw_Data!D642</f>
        <v/>
      </c>
      <c r="E642">
        <f>Raw_Data!E642</f>
        <v/>
      </c>
      <c r="F642">
        <f>Raw_Data!F642</f>
        <v/>
      </c>
      <c r="G642">
        <f>Raw_Data!G642</f>
        <v/>
      </c>
      <c r="H642">
        <f>Raw_Data!H642</f>
        <v/>
      </c>
      <c r="I642">
        <f>Raw_Data!I642</f>
        <v/>
      </c>
      <c r="J642" s="12">
        <f>Raw_Data!J642</f>
        <v/>
      </c>
      <c r="K642" s="13">
        <f>Raw_Data!K642</f>
        <v/>
      </c>
      <c r="L642" s="12">
        <f>Raw_Data!L642</f>
        <v/>
      </c>
      <c r="M642" s="12">
        <f>Raw_Data!M642</f>
        <v/>
      </c>
      <c r="N642" s="12">
        <f>Raw_Data!N642</f>
        <v/>
      </c>
      <c r="O642">
        <f>Raw_Data!O642</f>
        <v/>
      </c>
      <c r="P642">
        <f>Raw_Data!P642</f>
        <v/>
      </c>
      <c r="Q642">
        <f>Raw_Data!Q642</f>
        <v/>
      </c>
      <c r="R642">
        <f>Raw_Data!R642</f>
        <v/>
      </c>
      <c r="S642">
        <f>Raw_Data!S642</f>
        <v/>
      </c>
      <c r="T642">
        <f>YEAR(B642)</f>
        <v/>
      </c>
      <c r="U642">
        <f>MONTH(B642)</f>
        <v/>
      </c>
      <c r="V642">
        <f>TEXT(B642,"mmm")</f>
        <v/>
      </c>
      <c r="W642" s="15">
        <f>IFERROR(N642/L642,0)</f>
        <v/>
      </c>
      <c r="X642">
        <f>IF(K642=0,"No Discount",IF(K642&lt;=5%,"Low",IF(K642&lt;=15%,"Medium","High")))</f>
        <v/>
      </c>
      <c r="Y642">
        <f>IF(L642&gt;=20000,"High Value",IF(L642&gt;=5000,"Medium Value","Low Value"))</f>
        <v/>
      </c>
      <c r="Z642">
        <f>IF(R642&lt;=3,"Fast",IF(R642&lt;=5,"On Time","Delayed"))</f>
        <v/>
      </c>
    </row>
    <row r="643">
      <c r="A643">
        <f>Raw_Data!A643</f>
        <v/>
      </c>
      <c r="B643" s="11">
        <f>Raw_Data!B643</f>
        <v/>
      </c>
      <c r="C643">
        <f>Raw_Data!C643</f>
        <v/>
      </c>
      <c r="D643">
        <f>Raw_Data!D643</f>
        <v/>
      </c>
      <c r="E643">
        <f>Raw_Data!E643</f>
        <v/>
      </c>
      <c r="F643">
        <f>Raw_Data!F643</f>
        <v/>
      </c>
      <c r="G643">
        <f>Raw_Data!G643</f>
        <v/>
      </c>
      <c r="H643">
        <f>Raw_Data!H643</f>
        <v/>
      </c>
      <c r="I643">
        <f>Raw_Data!I643</f>
        <v/>
      </c>
      <c r="J643" s="12">
        <f>Raw_Data!J643</f>
        <v/>
      </c>
      <c r="K643" s="13">
        <f>Raw_Data!K643</f>
        <v/>
      </c>
      <c r="L643" s="12">
        <f>Raw_Data!L643</f>
        <v/>
      </c>
      <c r="M643" s="12">
        <f>Raw_Data!M643</f>
        <v/>
      </c>
      <c r="N643" s="12">
        <f>Raw_Data!N643</f>
        <v/>
      </c>
      <c r="O643">
        <f>Raw_Data!O643</f>
        <v/>
      </c>
      <c r="P643">
        <f>Raw_Data!P643</f>
        <v/>
      </c>
      <c r="Q643">
        <f>Raw_Data!Q643</f>
        <v/>
      </c>
      <c r="R643">
        <f>Raw_Data!R643</f>
        <v/>
      </c>
      <c r="S643">
        <f>Raw_Data!S643</f>
        <v/>
      </c>
      <c r="T643">
        <f>YEAR(B643)</f>
        <v/>
      </c>
      <c r="U643">
        <f>MONTH(B643)</f>
        <v/>
      </c>
      <c r="V643">
        <f>TEXT(B643,"mmm")</f>
        <v/>
      </c>
      <c r="W643" s="15">
        <f>IFERROR(N643/L643,0)</f>
        <v/>
      </c>
      <c r="X643">
        <f>IF(K643=0,"No Discount",IF(K643&lt;=5%,"Low",IF(K643&lt;=15%,"Medium","High")))</f>
        <v/>
      </c>
      <c r="Y643">
        <f>IF(L643&gt;=20000,"High Value",IF(L643&gt;=5000,"Medium Value","Low Value"))</f>
        <v/>
      </c>
      <c r="Z643">
        <f>IF(R643&lt;=3,"Fast",IF(R643&lt;=5,"On Time","Delayed"))</f>
        <v/>
      </c>
    </row>
    <row r="644">
      <c r="A644">
        <f>Raw_Data!A644</f>
        <v/>
      </c>
      <c r="B644" s="11">
        <f>Raw_Data!B644</f>
        <v/>
      </c>
      <c r="C644">
        <f>Raw_Data!C644</f>
        <v/>
      </c>
      <c r="D644">
        <f>Raw_Data!D644</f>
        <v/>
      </c>
      <c r="E644">
        <f>Raw_Data!E644</f>
        <v/>
      </c>
      <c r="F644">
        <f>Raw_Data!F644</f>
        <v/>
      </c>
      <c r="G644">
        <f>Raw_Data!G644</f>
        <v/>
      </c>
      <c r="H644">
        <f>Raw_Data!H644</f>
        <v/>
      </c>
      <c r="I644">
        <f>Raw_Data!I644</f>
        <v/>
      </c>
      <c r="J644" s="12">
        <f>Raw_Data!J644</f>
        <v/>
      </c>
      <c r="K644" s="13">
        <f>Raw_Data!K644</f>
        <v/>
      </c>
      <c r="L644" s="12">
        <f>Raw_Data!L644</f>
        <v/>
      </c>
      <c r="M644" s="12">
        <f>Raw_Data!M644</f>
        <v/>
      </c>
      <c r="N644" s="12">
        <f>Raw_Data!N644</f>
        <v/>
      </c>
      <c r="O644">
        <f>Raw_Data!O644</f>
        <v/>
      </c>
      <c r="P644">
        <f>Raw_Data!P644</f>
        <v/>
      </c>
      <c r="Q644">
        <f>Raw_Data!Q644</f>
        <v/>
      </c>
      <c r="R644">
        <f>Raw_Data!R644</f>
        <v/>
      </c>
      <c r="S644">
        <f>Raw_Data!S644</f>
        <v/>
      </c>
      <c r="T644">
        <f>YEAR(B644)</f>
        <v/>
      </c>
      <c r="U644">
        <f>MONTH(B644)</f>
        <v/>
      </c>
      <c r="V644">
        <f>TEXT(B644,"mmm")</f>
        <v/>
      </c>
      <c r="W644" s="15">
        <f>IFERROR(N644/L644,0)</f>
        <v/>
      </c>
      <c r="X644">
        <f>IF(K644=0,"No Discount",IF(K644&lt;=5%,"Low",IF(K644&lt;=15%,"Medium","High")))</f>
        <v/>
      </c>
      <c r="Y644">
        <f>IF(L644&gt;=20000,"High Value",IF(L644&gt;=5000,"Medium Value","Low Value"))</f>
        <v/>
      </c>
      <c r="Z644">
        <f>IF(R644&lt;=3,"Fast",IF(R644&lt;=5,"On Time","Delayed"))</f>
        <v/>
      </c>
    </row>
    <row r="645">
      <c r="A645">
        <f>Raw_Data!A645</f>
        <v/>
      </c>
      <c r="B645" s="11">
        <f>Raw_Data!B645</f>
        <v/>
      </c>
      <c r="C645">
        <f>Raw_Data!C645</f>
        <v/>
      </c>
      <c r="D645">
        <f>Raw_Data!D645</f>
        <v/>
      </c>
      <c r="E645">
        <f>Raw_Data!E645</f>
        <v/>
      </c>
      <c r="F645">
        <f>Raw_Data!F645</f>
        <v/>
      </c>
      <c r="G645">
        <f>Raw_Data!G645</f>
        <v/>
      </c>
      <c r="H645">
        <f>Raw_Data!H645</f>
        <v/>
      </c>
      <c r="I645">
        <f>Raw_Data!I645</f>
        <v/>
      </c>
      <c r="J645" s="12">
        <f>Raw_Data!J645</f>
        <v/>
      </c>
      <c r="K645" s="13">
        <f>Raw_Data!K645</f>
        <v/>
      </c>
      <c r="L645" s="12">
        <f>Raw_Data!L645</f>
        <v/>
      </c>
      <c r="M645" s="12">
        <f>Raw_Data!M645</f>
        <v/>
      </c>
      <c r="N645" s="12">
        <f>Raw_Data!N645</f>
        <v/>
      </c>
      <c r="O645">
        <f>Raw_Data!O645</f>
        <v/>
      </c>
      <c r="P645">
        <f>Raw_Data!P645</f>
        <v/>
      </c>
      <c r="Q645">
        <f>Raw_Data!Q645</f>
        <v/>
      </c>
      <c r="R645">
        <f>Raw_Data!R645</f>
        <v/>
      </c>
      <c r="S645">
        <f>Raw_Data!S645</f>
        <v/>
      </c>
      <c r="T645">
        <f>YEAR(B645)</f>
        <v/>
      </c>
      <c r="U645">
        <f>MONTH(B645)</f>
        <v/>
      </c>
      <c r="V645">
        <f>TEXT(B645,"mmm")</f>
        <v/>
      </c>
      <c r="W645" s="15">
        <f>IFERROR(N645/L645,0)</f>
        <v/>
      </c>
      <c r="X645">
        <f>IF(K645=0,"No Discount",IF(K645&lt;=5%,"Low",IF(K645&lt;=15%,"Medium","High")))</f>
        <v/>
      </c>
      <c r="Y645">
        <f>IF(L645&gt;=20000,"High Value",IF(L645&gt;=5000,"Medium Value","Low Value"))</f>
        <v/>
      </c>
      <c r="Z645">
        <f>IF(R645&lt;=3,"Fast",IF(R645&lt;=5,"On Time","Delayed"))</f>
        <v/>
      </c>
    </row>
    <row r="646">
      <c r="A646">
        <f>Raw_Data!A646</f>
        <v/>
      </c>
      <c r="B646" s="11">
        <f>Raw_Data!B646</f>
        <v/>
      </c>
      <c r="C646">
        <f>Raw_Data!C646</f>
        <v/>
      </c>
      <c r="D646">
        <f>Raw_Data!D646</f>
        <v/>
      </c>
      <c r="E646">
        <f>Raw_Data!E646</f>
        <v/>
      </c>
      <c r="F646">
        <f>Raw_Data!F646</f>
        <v/>
      </c>
      <c r="G646">
        <f>Raw_Data!G646</f>
        <v/>
      </c>
      <c r="H646">
        <f>Raw_Data!H646</f>
        <v/>
      </c>
      <c r="I646">
        <f>Raw_Data!I646</f>
        <v/>
      </c>
      <c r="J646" s="12">
        <f>Raw_Data!J646</f>
        <v/>
      </c>
      <c r="K646" s="13">
        <f>Raw_Data!K646</f>
        <v/>
      </c>
      <c r="L646" s="12">
        <f>Raw_Data!L646</f>
        <v/>
      </c>
      <c r="M646" s="12">
        <f>Raw_Data!M646</f>
        <v/>
      </c>
      <c r="N646" s="12">
        <f>Raw_Data!N646</f>
        <v/>
      </c>
      <c r="O646">
        <f>Raw_Data!O646</f>
        <v/>
      </c>
      <c r="P646">
        <f>Raw_Data!P646</f>
        <v/>
      </c>
      <c r="Q646">
        <f>Raw_Data!Q646</f>
        <v/>
      </c>
      <c r="R646">
        <f>Raw_Data!R646</f>
        <v/>
      </c>
      <c r="S646">
        <f>Raw_Data!S646</f>
        <v/>
      </c>
      <c r="T646">
        <f>YEAR(B646)</f>
        <v/>
      </c>
      <c r="U646">
        <f>MONTH(B646)</f>
        <v/>
      </c>
      <c r="V646">
        <f>TEXT(B646,"mmm")</f>
        <v/>
      </c>
      <c r="W646" s="15">
        <f>IFERROR(N646/L646,0)</f>
        <v/>
      </c>
      <c r="X646">
        <f>IF(K646=0,"No Discount",IF(K646&lt;=5%,"Low",IF(K646&lt;=15%,"Medium","High")))</f>
        <v/>
      </c>
      <c r="Y646">
        <f>IF(L646&gt;=20000,"High Value",IF(L646&gt;=5000,"Medium Value","Low Value"))</f>
        <v/>
      </c>
      <c r="Z646">
        <f>IF(R646&lt;=3,"Fast",IF(R646&lt;=5,"On Time","Delayed"))</f>
        <v/>
      </c>
    </row>
    <row r="647">
      <c r="A647">
        <f>Raw_Data!A647</f>
        <v/>
      </c>
      <c r="B647" s="11">
        <f>Raw_Data!B647</f>
        <v/>
      </c>
      <c r="C647">
        <f>Raw_Data!C647</f>
        <v/>
      </c>
      <c r="D647">
        <f>Raw_Data!D647</f>
        <v/>
      </c>
      <c r="E647">
        <f>Raw_Data!E647</f>
        <v/>
      </c>
      <c r="F647">
        <f>Raw_Data!F647</f>
        <v/>
      </c>
      <c r="G647">
        <f>Raw_Data!G647</f>
        <v/>
      </c>
      <c r="H647">
        <f>Raw_Data!H647</f>
        <v/>
      </c>
      <c r="I647">
        <f>Raw_Data!I647</f>
        <v/>
      </c>
      <c r="J647" s="12">
        <f>Raw_Data!J647</f>
        <v/>
      </c>
      <c r="K647" s="13">
        <f>Raw_Data!K647</f>
        <v/>
      </c>
      <c r="L647" s="12">
        <f>Raw_Data!L647</f>
        <v/>
      </c>
      <c r="M647" s="12">
        <f>Raw_Data!M647</f>
        <v/>
      </c>
      <c r="N647" s="12">
        <f>Raw_Data!N647</f>
        <v/>
      </c>
      <c r="O647">
        <f>Raw_Data!O647</f>
        <v/>
      </c>
      <c r="P647">
        <f>Raw_Data!P647</f>
        <v/>
      </c>
      <c r="Q647">
        <f>Raw_Data!Q647</f>
        <v/>
      </c>
      <c r="R647">
        <f>Raw_Data!R647</f>
        <v/>
      </c>
      <c r="S647">
        <f>Raw_Data!S647</f>
        <v/>
      </c>
      <c r="T647">
        <f>YEAR(B647)</f>
        <v/>
      </c>
      <c r="U647">
        <f>MONTH(B647)</f>
        <v/>
      </c>
      <c r="V647">
        <f>TEXT(B647,"mmm")</f>
        <v/>
      </c>
      <c r="W647" s="15">
        <f>IFERROR(N647/L647,0)</f>
        <v/>
      </c>
      <c r="X647">
        <f>IF(K647=0,"No Discount",IF(K647&lt;=5%,"Low",IF(K647&lt;=15%,"Medium","High")))</f>
        <v/>
      </c>
      <c r="Y647">
        <f>IF(L647&gt;=20000,"High Value",IF(L647&gt;=5000,"Medium Value","Low Value"))</f>
        <v/>
      </c>
      <c r="Z647">
        <f>IF(R647&lt;=3,"Fast",IF(R647&lt;=5,"On Time","Delayed"))</f>
        <v/>
      </c>
    </row>
    <row r="648">
      <c r="A648">
        <f>Raw_Data!A648</f>
        <v/>
      </c>
      <c r="B648" s="11">
        <f>Raw_Data!B648</f>
        <v/>
      </c>
      <c r="C648">
        <f>Raw_Data!C648</f>
        <v/>
      </c>
      <c r="D648">
        <f>Raw_Data!D648</f>
        <v/>
      </c>
      <c r="E648">
        <f>Raw_Data!E648</f>
        <v/>
      </c>
      <c r="F648">
        <f>Raw_Data!F648</f>
        <v/>
      </c>
      <c r="G648">
        <f>Raw_Data!G648</f>
        <v/>
      </c>
      <c r="H648">
        <f>Raw_Data!H648</f>
        <v/>
      </c>
      <c r="I648">
        <f>Raw_Data!I648</f>
        <v/>
      </c>
      <c r="J648" s="12">
        <f>Raw_Data!J648</f>
        <v/>
      </c>
      <c r="K648" s="13">
        <f>Raw_Data!K648</f>
        <v/>
      </c>
      <c r="L648" s="12">
        <f>Raw_Data!L648</f>
        <v/>
      </c>
      <c r="M648" s="12">
        <f>Raw_Data!M648</f>
        <v/>
      </c>
      <c r="N648" s="12">
        <f>Raw_Data!N648</f>
        <v/>
      </c>
      <c r="O648">
        <f>Raw_Data!O648</f>
        <v/>
      </c>
      <c r="P648">
        <f>Raw_Data!P648</f>
        <v/>
      </c>
      <c r="Q648">
        <f>Raw_Data!Q648</f>
        <v/>
      </c>
      <c r="R648">
        <f>Raw_Data!R648</f>
        <v/>
      </c>
      <c r="S648">
        <f>Raw_Data!S648</f>
        <v/>
      </c>
      <c r="T648">
        <f>YEAR(B648)</f>
        <v/>
      </c>
      <c r="U648">
        <f>MONTH(B648)</f>
        <v/>
      </c>
      <c r="V648">
        <f>TEXT(B648,"mmm")</f>
        <v/>
      </c>
      <c r="W648" s="15">
        <f>IFERROR(N648/L648,0)</f>
        <v/>
      </c>
      <c r="X648">
        <f>IF(K648=0,"No Discount",IF(K648&lt;=5%,"Low",IF(K648&lt;=15%,"Medium","High")))</f>
        <v/>
      </c>
      <c r="Y648">
        <f>IF(L648&gt;=20000,"High Value",IF(L648&gt;=5000,"Medium Value","Low Value"))</f>
        <v/>
      </c>
      <c r="Z648">
        <f>IF(R648&lt;=3,"Fast",IF(R648&lt;=5,"On Time","Delayed"))</f>
        <v/>
      </c>
    </row>
    <row r="649">
      <c r="A649">
        <f>Raw_Data!A649</f>
        <v/>
      </c>
      <c r="B649" s="11">
        <f>Raw_Data!B649</f>
        <v/>
      </c>
      <c r="C649">
        <f>Raw_Data!C649</f>
        <v/>
      </c>
      <c r="D649">
        <f>Raw_Data!D649</f>
        <v/>
      </c>
      <c r="E649">
        <f>Raw_Data!E649</f>
        <v/>
      </c>
      <c r="F649">
        <f>Raw_Data!F649</f>
        <v/>
      </c>
      <c r="G649">
        <f>Raw_Data!G649</f>
        <v/>
      </c>
      <c r="H649">
        <f>Raw_Data!H649</f>
        <v/>
      </c>
      <c r="I649">
        <f>Raw_Data!I649</f>
        <v/>
      </c>
      <c r="J649" s="12">
        <f>Raw_Data!J649</f>
        <v/>
      </c>
      <c r="K649" s="13">
        <f>Raw_Data!K649</f>
        <v/>
      </c>
      <c r="L649" s="12">
        <f>Raw_Data!L649</f>
        <v/>
      </c>
      <c r="M649" s="12">
        <f>Raw_Data!M649</f>
        <v/>
      </c>
      <c r="N649" s="12">
        <f>Raw_Data!N649</f>
        <v/>
      </c>
      <c r="O649">
        <f>Raw_Data!O649</f>
        <v/>
      </c>
      <c r="P649">
        <f>Raw_Data!P649</f>
        <v/>
      </c>
      <c r="Q649">
        <f>Raw_Data!Q649</f>
        <v/>
      </c>
      <c r="R649">
        <f>Raw_Data!R649</f>
        <v/>
      </c>
      <c r="S649">
        <f>Raw_Data!S649</f>
        <v/>
      </c>
      <c r="T649">
        <f>YEAR(B649)</f>
        <v/>
      </c>
      <c r="U649">
        <f>MONTH(B649)</f>
        <v/>
      </c>
      <c r="V649">
        <f>TEXT(B649,"mmm")</f>
        <v/>
      </c>
      <c r="W649" s="15">
        <f>IFERROR(N649/L649,0)</f>
        <v/>
      </c>
      <c r="X649">
        <f>IF(K649=0,"No Discount",IF(K649&lt;=5%,"Low",IF(K649&lt;=15%,"Medium","High")))</f>
        <v/>
      </c>
      <c r="Y649">
        <f>IF(L649&gt;=20000,"High Value",IF(L649&gt;=5000,"Medium Value","Low Value"))</f>
        <v/>
      </c>
      <c r="Z649">
        <f>IF(R649&lt;=3,"Fast",IF(R649&lt;=5,"On Time","Delayed"))</f>
        <v/>
      </c>
    </row>
    <row r="650">
      <c r="A650">
        <f>Raw_Data!A650</f>
        <v/>
      </c>
      <c r="B650" s="11">
        <f>Raw_Data!B650</f>
        <v/>
      </c>
      <c r="C650">
        <f>Raw_Data!C650</f>
        <v/>
      </c>
      <c r="D650">
        <f>Raw_Data!D650</f>
        <v/>
      </c>
      <c r="E650">
        <f>Raw_Data!E650</f>
        <v/>
      </c>
      <c r="F650">
        <f>Raw_Data!F650</f>
        <v/>
      </c>
      <c r="G650">
        <f>Raw_Data!G650</f>
        <v/>
      </c>
      <c r="H650">
        <f>Raw_Data!H650</f>
        <v/>
      </c>
      <c r="I650">
        <f>Raw_Data!I650</f>
        <v/>
      </c>
      <c r="J650" s="12">
        <f>Raw_Data!J650</f>
        <v/>
      </c>
      <c r="K650" s="13">
        <f>Raw_Data!K650</f>
        <v/>
      </c>
      <c r="L650" s="12">
        <f>Raw_Data!L650</f>
        <v/>
      </c>
      <c r="M650" s="12">
        <f>Raw_Data!M650</f>
        <v/>
      </c>
      <c r="N650" s="12">
        <f>Raw_Data!N650</f>
        <v/>
      </c>
      <c r="O650">
        <f>Raw_Data!O650</f>
        <v/>
      </c>
      <c r="P650">
        <f>Raw_Data!P650</f>
        <v/>
      </c>
      <c r="Q650">
        <f>Raw_Data!Q650</f>
        <v/>
      </c>
      <c r="R650">
        <f>Raw_Data!R650</f>
        <v/>
      </c>
      <c r="S650">
        <f>Raw_Data!S650</f>
        <v/>
      </c>
      <c r="T650">
        <f>YEAR(B650)</f>
        <v/>
      </c>
      <c r="U650">
        <f>MONTH(B650)</f>
        <v/>
      </c>
      <c r="V650">
        <f>TEXT(B650,"mmm")</f>
        <v/>
      </c>
      <c r="W650" s="15">
        <f>IFERROR(N650/L650,0)</f>
        <v/>
      </c>
      <c r="X650">
        <f>IF(K650=0,"No Discount",IF(K650&lt;=5%,"Low",IF(K650&lt;=15%,"Medium","High")))</f>
        <v/>
      </c>
      <c r="Y650">
        <f>IF(L650&gt;=20000,"High Value",IF(L650&gt;=5000,"Medium Value","Low Value"))</f>
        <v/>
      </c>
      <c r="Z650">
        <f>IF(R650&lt;=3,"Fast",IF(R650&lt;=5,"On Time","Delayed"))</f>
        <v/>
      </c>
    </row>
    <row r="651">
      <c r="A651">
        <f>Raw_Data!A651</f>
        <v/>
      </c>
      <c r="B651" s="11">
        <f>Raw_Data!B651</f>
        <v/>
      </c>
      <c r="C651">
        <f>Raw_Data!C651</f>
        <v/>
      </c>
      <c r="D651">
        <f>Raw_Data!D651</f>
        <v/>
      </c>
      <c r="E651">
        <f>Raw_Data!E651</f>
        <v/>
      </c>
      <c r="F651">
        <f>Raw_Data!F651</f>
        <v/>
      </c>
      <c r="G651">
        <f>Raw_Data!G651</f>
        <v/>
      </c>
      <c r="H651">
        <f>Raw_Data!H651</f>
        <v/>
      </c>
      <c r="I651">
        <f>Raw_Data!I651</f>
        <v/>
      </c>
      <c r="J651" s="12">
        <f>Raw_Data!J651</f>
        <v/>
      </c>
      <c r="K651" s="13">
        <f>Raw_Data!K651</f>
        <v/>
      </c>
      <c r="L651" s="12">
        <f>Raw_Data!L651</f>
        <v/>
      </c>
      <c r="M651" s="12">
        <f>Raw_Data!M651</f>
        <v/>
      </c>
      <c r="N651" s="12">
        <f>Raw_Data!N651</f>
        <v/>
      </c>
      <c r="O651">
        <f>Raw_Data!O651</f>
        <v/>
      </c>
      <c r="P651">
        <f>Raw_Data!P651</f>
        <v/>
      </c>
      <c r="Q651">
        <f>Raw_Data!Q651</f>
        <v/>
      </c>
      <c r="R651">
        <f>Raw_Data!R651</f>
        <v/>
      </c>
      <c r="S651">
        <f>Raw_Data!S651</f>
        <v/>
      </c>
      <c r="T651">
        <f>YEAR(B651)</f>
        <v/>
      </c>
      <c r="U651">
        <f>MONTH(B651)</f>
        <v/>
      </c>
      <c r="V651">
        <f>TEXT(B651,"mmm")</f>
        <v/>
      </c>
      <c r="W651" s="15">
        <f>IFERROR(N651/L651,0)</f>
        <v/>
      </c>
      <c r="X651">
        <f>IF(K651=0,"No Discount",IF(K651&lt;=5%,"Low",IF(K651&lt;=15%,"Medium","High")))</f>
        <v/>
      </c>
      <c r="Y651">
        <f>IF(L651&gt;=20000,"High Value",IF(L651&gt;=5000,"Medium Value","Low Value"))</f>
        <v/>
      </c>
      <c r="Z651">
        <f>IF(R651&lt;=3,"Fast",IF(R651&lt;=5,"On Time","Delayed"))</f>
        <v/>
      </c>
    </row>
    <row r="652">
      <c r="A652">
        <f>Raw_Data!A652</f>
        <v/>
      </c>
      <c r="B652" s="11">
        <f>Raw_Data!B652</f>
        <v/>
      </c>
      <c r="C652">
        <f>Raw_Data!C652</f>
        <v/>
      </c>
      <c r="D652">
        <f>Raw_Data!D652</f>
        <v/>
      </c>
      <c r="E652">
        <f>Raw_Data!E652</f>
        <v/>
      </c>
      <c r="F652">
        <f>Raw_Data!F652</f>
        <v/>
      </c>
      <c r="G652">
        <f>Raw_Data!G652</f>
        <v/>
      </c>
      <c r="H652">
        <f>Raw_Data!H652</f>
        <v/>
      </c>
      <c r="I652">
        <f>Raw_Data!I652</f>
        <v/>
      </c>
      <c r="J652" s="12">
        <f>Raw_Data!J652</f>
        <v/>
      </c>
      <c r="K652" s="13">
        <f>Raw_Data!K652</f>
        <v/>
      </c>
      <c r="L652" s="12">
        <f>Raw_Data!L652</f>
        <v/>
      </c>
      <c r="M652" s="12">
        <f>Raw_Data!M652</f>
        <v/>
      </c>
      <c r="N652" s="12">
        <f>Raw_Data!N652</f>
        <v/>
      </c>
      <c r="O652">
        <f>Raw_Data!O652</f>
        <v/>
      </c>
      <c r="P652">
        <f>Raw_Data!P652</f>
        <v/>
      </c>
      <c r="Q652">
        <f>Raw_Data!Q652</f>
        <v/>
      </c>
      <c r="R652">
        <f>Raw_Data!R652</f>
        <v/>
      </c>
      <c r="S652">
        <f>Raw_Data!S652</f>
        <v/>
      </c>
      <c r="T652">
        <f>YEAR(B652)</f>
        <v/>
      </c>
      <c r="U652">
        <f>MONTH(B652)</f>
        <v/>
      </c>
      <c r="V652">
        <f>TEXT(B652,"mmm")</f>
        <v/>
      </c>
      <c r="W652" s="15">
        <f>IFERROR(N652/L652,0)</f>
        <v/>
      </c>
      <c r="X652">
        <f>IF(K652=0,"No Discount",IF(K652&lt;=5%,"Low",IF(K652&lt;=15%,"Medium","High")))</f>
        <v/>
      </c>
      <c r="Y652">
        <f>IF(L652&gt;=20000,"High Value",IF(L652&gt;=5000,"Medium Value","Low Value"))</f>
        <v/>
      </c>
      <c r="Z652">
        <f>IF(R652&lt;=3,"Fast",IF(R652&lt;=5,"On Time","Delayed"))</f>
        <v/>
      </c>
    </row>
    <row r="653">
      <c r="A653">
        <f>Raw_Data!A653</f>
        <v/>
      </c>
      <c r="B653" s="11">
        <f>Raw_Data!B653</f>
        <v/>
      </c>
      <c r="C653">
        <f>Raw_Data!C653</f>
        <v/>
      </c>
      <c r="D653">
        <f>Raw_Data!D653</f>
        <v/>
      </c>
      <c r="E653">
        <f>Raw_Data!E653</f>
        <v/>
      </c>
      <c r="F653">
        <f>Raw_Data!F653</f>
        <v/>
      </c>
      <c r="G653">
        <f>Raw_Data!G653</f>
        <v/>
      </c>
      <c r="H653">
        <f>Raw_Data!H653</f>
        <v/>
      </c>
      <c r="I653">
        <f>Raw_Data!I653</f>
        <v/>
      </c>
      <c r="J653" s="12">
        <f>Raw_Data!J653</f>
        <v/>
      </c>
      <c r="K653" s="13">
        <f>Raw_Data!K653</f>
        <v/>
      </c>
      <c r="L653" s="12">
        <f>Raw_Data!L653</f>
        <v/>
      </c>
      <c r="M653" s="12">
        <f>Raw_Data!M653</f>
        <v/>
      </c>
      <c r="N653" s="12">
        <f>Raw_Data!N653</f>
        <v/>
      </c>
      <c r="O653">
        <f>Raw_Data!O653</f>
        <v/>
      </c>
      <c r="P653">
        <f>Raw_Data!P653</f>
        <v/>
      </c>
      <c r="Q653">
        <f>Raw_Data!Q653</f>
        <v/>
      </c>
      <c r="R653">
        <f>Raw_Data!R653</f>
        <v/>
      </c>
      <c r="S653">
        <f>Raw_Data!S653</f>
        <v/>
      </c>
      <c r="T653">
        <f>YEAR(B653)</f>
        <v/>
      </c>
      <c r="U653">
        <f>MONTH(B653)</f>
        <v/>
      </c>
      <c r="V653">
        <f>TEXT(B653,"mmm")</f>
        <v/>
      </c>
      <c r="W653" s="15">
        <f>IFERROR(N653/L653,0)</f>
        <v/>
      </c>
      <c r="X653">
        <f>IF(K653=0,"No Discount",IF(K653&lt;=5%,"Low",IF(K653&lt;=15%,"Medium","High")))</f>
        <v/>
      </c>
      <c r="Y653">
        <f>IF(L653&gt;=20000,"High Value",IF(L653&gt;=5000,"Medium Value","Low Value"))</f>
        <v/>
      </c>
      <c r="Z653">
        <f>IF(R653&lt;=3,"Fast",IF(R653&lt;=5,"On Time","Delayed"))</f>
        <v/>
      </c>
    </row>
    <row r="654">
      <c r="A654">
        <f>Raw_Data!A654</f>
        <v/>
      </c>
      <c r="B654" s="11">
        <f>Raw_Data!B654</f>
        <v/>
      </c>
      <c r="C654">
        <f>Raw_Data!C654</f>
        <v/>
      </c>
      <c r="D654">
        <f>Raw_Data!D654</f>
        <v/>
      </c>
      <c r="E654">
        <f>Raw_Data!E654</f>
        <v/>
      </c>
      <c r="F654">
        <f>Raw_Data!F654</f>
        <v/>
      </c>
      <c r="G654">
        <f>Raw_Data!G654</f>
        <v/>
      </c>
      <c r="H654">
        <f>Raw_Data!H654</f>
        <v/>
      </c>
      <c r="I654">
        <f>Raw_Data!I654</f>
        <v/>
      </c>
      <c r="J654" s="12">
        <f>Raw_Data!J654</f>
        <v/>
      </c>
      <c r="K654" s="13">
        <f>Raw_Data!K654</f>
        <v/>
      </c>
      <c r="L654" s="12">
        <f>Raw_Data!L654</f>
        <v/>
      </c>
      <c r="M654" s="12">
        <f>Raw_Data!M654</f>
        <v/>
      </c>
      <c r="N654" s="12">
        <f>Raw_Data!N654</f>
        <v/>
      </c>
      <c r="O654">
        <f>Raw_Data!O654</f>
        <v/>
      </c>
      <c r="P654">
        <f>Raw_Data!P654</f>
        <v/>
      </c>
      <c r="Q654">
        <f>Raw_Data!Q654</f>
        <v/>
      </c>
      <c r="R654">
        <f>Raw_Data!R654</f>
        <v/>
      </c>
      <c r="S654">
        <f>Raw_Data!S654</f>
        <v/>
      </c>
      <c r="T654">
        <f>YEAR(B654)</f>
        <v/>
      </c>
      <c r="U654">
        <f>MONTH(B654)</f>
        <v/>
      </c>
      <c r="V654">
        <f>TEXT(B654,"mmm")</f>
        <v/>
      </c>
      <c r="W654" s="15">
        <f>IFERROR(N654/L654,0)</f>
        <v/>
      </c>
      <c r="X654">
        <f>IF(K654=0,"No Discount",IF(K654&lt;=5%,"Low",IF(K654&lt;=15%,"Medium","High")))</f>
        <v/>
      </c>
      <c r="Y654">
        <f>IF(L654&gt;=20000,"High Value",IF(L654&gt;=5000,"Medium Value","Low Value"))</f>
        <v/>
      </c>
      <c r="Z654">
        <f>IF(R654&lt;=3,"Fast",IF(R654&lt;=5,"On Time","Delayed"))</f>
        <v/>
      </c>
    </row>
    <row r="655">
      <c r="A655">
        <f>Raw_Data!A655</f>
        <v/>
      </c>
      <c r="B655" s="11">
        <f>Raw_Data!B655</f>
        <v/>
      </c>
      <c r="C655">
        <f>Raw_Data!C655</f>
        <v/>
      </c>
      <c r="D655">
        <f>Raw_Data!D655</f>
        <v/>
      </c>
      <c r="E655">
        <f>Raw_Data!E655</f>
        <v/>
      </c>
      <c r="F655">
        <f>Raw_Data!F655</f>
        <v/>
      </c>
      <c r="G655">
        <f>Raw_Data!G655</f>
        <v/>
      </c>
      <c r="H655">
        <f>Raw_Data!H655</f>
        <v/>
      </c>
      <c r="I655">
        <f>Raw_Data!I655</f>
        <v/>
      </c>
      <c r="J655" s="12">
        <f>Raw_Data!J655</f>
        <v/>
      </c>
      <c r="K655" s="13">
        <f>Raw_Data!K655</f>
        <v/>
      </c>
      <c r="L655" s="12">
        <f>Raw_Data!L655</f>
        <v/>
      </c>
      <c r="M655" s="12">
        <f>Raw_Data!M655</f>
        <v/>
      </c>
      <c r="N655" s="12">
        <f>Raw_Data!N655</f>
        <v/>
      </c>
      <c r="O655">
        <f>Raw_Data!O655</f>
        <v/>
      </c>
      <c r="P655">
        <f>Raw_Data!P655</f>
        <v/>
      </c>
      <c r="Q655">
        <f>Raw_Data!Q655</f>
        <v/>
      </c>
      <c r="R655">
        <f>Raw_Data!R655</f>
        <v/>
      </c>
      <c r="S655">
        <f>Raw_Data!S655</f>
        <v/>
      </c>
      <c r="T655">
        <f>YEAR(B655)</f>
        <v/>
      </c>
      <c r="U655">
        <f>MONTH(B655)</f>
        <v/>
      </c>
      <c r="V655">
        <f>TEXT(B655,"mmm")</f>
        <v/>
      </c>
      <c r="W655" s="15">
        <f>IFERROR(N655/L655,0)</f>
        <v/>
      </c>
      <c r="X655">
        <f>IF(K655=0,"No Discount",IF(K655&lt;=5%,"Low",IF(K655&lt;=15%,"Medium","High")))</f>
        <v/>
      </c>
      <c r="Y655">
        <f>IF(L655&gt;=20000,"High Value",IF(L655&gt;=5000,"Medium Value","Low Value"))</f>
        <v/>
      </c>
      <c r="Z655">
        <f>IF(R655&lt;=3,"Fast",IF(R655&lt;=5,"On Time","Delayed"))</f>
        <v/>
      </c>
    </row>
    <row r="656">
      <c r="A656">
        <f>Raw_Data!A656</f>
        <v/>
      </c>
      <c r="B656" s="11">
        <f>Raw_Data!B656</f>
        <v/>
      </c>
      <c r="C656">
        <f>Raw_Data!C656</f>
        <v/>
      </c>
      <c r="D656">
        <f>Raw_Data!D656</f>
        <v/>
      </c>
      <c r="E656">
        <f>Raw_Data!E656</f>
        <v/>
      </c>
      <c r="F656">
        <f>Raw_Data!F656</f>
        <v/>
      </c>
      <c r="G656">
        <f>Raw_Data!G656</f>
        <v/>
      </c>
      <c r="H656">
        <f>Raw_Data!H656</f>
        <v/>
      </c>
      <c r="I656">
        <f>Raw_Data!I656</f>
        <v/>
      </c>
      <c r="J656" s="12">
        <f>Raw_Data!J656</f>
        <v/>
      </c>
      <c r="K656" s="13">
        <f>Raw_Data!K656</f>
        <v/>
      </c>
      <c r="L656" s="12">
        <f>Raw_Data!L656</f>
        <v/>
      </c>
      <c r="M656" s="12">
        <f>Raw_Data!M656</f>
        <v/>
      </c>
      <c r="N656" s="12">
        <f>Raw_Data!N656</f>
        <v/>
      </c>
      <c r="O656">
        <f>Raw_Data!O656</f>
        <v/>
      </c>
      <c r="P656">
        <f>Raw_Data!P656</f>
        <v/>
      </c>
      <c r="Q656">
        <f>Raw_Data!Q656</f>
        <v/>
      </c>
      <c r="R656">
        <f>Raw_Data!R656</f>
        <v/>
      </c>
      <c r="S656">
        <f>Raw_Data!S656</f>
        <v/>
      </c>
      <c r="T656">
        <f>YEAR(B656)</f>
        <v/>
      </c>
      <c r="U656">
        <f>MONTH(B656)</f>
        <v/>
      </c>
      <c r="V656">
        <f>TEXT(B656,"mmm")</f>
        <v/>
      </c>
      <c r="W656" s="15">
        <f>IFERROR(N656/L656,0)</f>
        <v/>
      </c>
      <c r="X656">
        <f>IF(K656=0,"No Discount",IF(K656&lt;=5%,"Low",IF(K656&lt;=15%,"Medium","High")))</f>
        <v/>
      </c>
      <c r="Y656">
        <f>IF(L656&gt;=20000,"High Value",IF(L656&gt;=5000,"Medium Value","Low Value"))</f>
        <v/>
      </c>
      <c r="Z656">
        <f>IF(R656&lt;=3,"Fast",IF(R656&lt;=5,"On Time","Delayed"))</f>
        <v/>
      </c>
    </row>
    <row r="657">
      <c r="A657">
        <f>Raw_Data!A657</f>
        <v/>
      </c>
      <c r="B657" s="11">
        <f>Raw_Data!B657</f>
        <v/>
      </c>
      <c r="C657">
        <f>Raw_Data!C657</f>
        <v/>
      </c>
      <c r="D657">
        <f>Raw_Data!D657</f>
        <v/>
      </c>
      <c r="E657">
        <f>Raw_Data!E657</f>
        <v/>
      </c>
      <c r="F657">
        <f>Raw_Data!F657</f>
        <v/>
      </c>
      <c r="G657">
        <f>Raw_Data!G657</f>
        <v/>
      </c>
      <c r="H657">
        <f>Raw_Data!H657</f>
        <v/>
      </c>
      <c r="I657">
        <f>Raw_Data!I657</f>
        <v/>
      </c>
      <c r="J657" s="12">
        <f>Raw_Data!J657</f>
        <v/>
      </c>
      <c r="K657" s="13">
        <f>Raw_Data!K657</f>
        <v/>
      </c>
      <c r="L657" s="12">
        <f>Raw_Data!L657</f>
        <v/>
      </c>
      <c r="M657" s="12">
        <f>Raw_Data!M657</f>
        <v/>
      </c>
      <c r="N657" s="12">
        <f>Raw_Data!N657</f>
        <v/>
      </c>
      <c r="O657">
        <f>Raw_Data!O657</f>
        <v/>
      </c>
      <c r="P657">
        <f>Raw_Data!P657</f>
        <v/>
      </c>
      <c r="Q657">
        <f>Raw_Data!Q657</f>
        <v/>
      </c>
      <c r="R657">
        <f>Raw_Data!R657</f>
        <v/>
      </c>
      <c r="S657">
        <f>Raw_Data!S657</f>
        <v/>
      </c>
      <c r="T657">
        <f>YEAR(B657)</f>
        <v/>
      </c>
      <c r="U657">
        <f>MONTH(B657)</f>
        <v/>
      </c>
      <c r="V657">
        <f>TEXT(B657,"mmm")</f>
        <v/>
      </c>
      <c r="W657" s="15">
        <f>IFERROR(N657/L657,0)</f>
        <v/>
      </c>
      <c r="X657">
        <f>IF(K657=0,"No Discount",IF(K657&lt;=5%,"Low",IF(K657&lt;=15%,"Medium","High")))</f>
        <v/>
      </c>
      <c r="Y657">
        <f>IF(L657&gt;=20000,"High Value",IF(L657&gt;=5000,"Medium Value","Low Value"))</f>
        <v/>
      </c>
      <c r="Z657">
        <f>IF(R657&lt;=3,"Fast",IF(R657&lt;=5,"On Time","Delayed"))</f>
        <v/>
      </c>
    </row>
    <row r="658">
      <c r="A658">
        <f>Raw_Data!A658</f>
        <v/>
      </c>
      <c r="B658" s="11">
        <f>Raw_Data!B658</f>
        <v/>
      </c>
      <c r="C658">
        <f>Raw_Data!C658</f>
        <v/>
      </c>
      <c r="D658">
        <f>Raw_Data!D658</f>
        <v/>
      </c>
      <c r="E658">
        <f>Raw_Data!E658</f>
        <v/>
      </c>
      <c r="F658">
        <f>Raw_Data!F658</f>
        <v/>
      </c>
      <c r="G658">
        <f>Raw_Data!G658</f>
        <v/>
      </c>
      <c r="H658">
        <f>Raw_Data!H658</f>
        <v/>
      </c>
      <c r="I658">
        <f>Raw_Data!I658</f>
        <v/>
      </c>
      <c r="J658" s="12">
        <f>Raw_Data!J658</f>
        <v/>
      </c>
      <c r="K658" s="13">
        <f>Raw_Data!K658</f>
        <v/>
      </c>
      <c r="L658" s="12">
        <f>Raw_Data!L658</f>
        <v/>
      </c>
      <c r="M658" s="12">
        <f>Raw_Data!M658</f>
        <v/>
      </c>
      <c r="N658" s="12">
        <f>Raw_Data!N658</f>
        <v/>
      </c>
      <c r="O658">
        <f>Raw_Data!O658</f>
        <v/>
      </c>
      <c r="P658">
        <f>Raw_Data!P658</f>
        <v/>
      </c>
      <c r="Q658">
        <f>Raw_Data!Q658</f>
        <v/>
      </c>
      <c r="R658">
        <f>Raw_Data!R658</f>
        <v/>
      </c>
      <c r="S658">
        <f>Raw_Data!S658</f>
        <v/>
      </c>
      <c r="T658">
        <f>YEAR(B658)</f>
        <v/>
      </c>
      <c r="U658">
        <f>MONTH(B658)</f>
        <v/>
      </c>
      <c r="V658">
        <f>TEXT(B658,"mmm")</f>
        <v/>
      </c>
      <c r="W658" s="15">
        <f>IFERROR(N658/L658,0)</f>
        <v/>
      </c>
      <c r="X658">
        <f>IF(K658=0,"No Discount",IF(K658&lt;=5%,"Low",IF(K658&lt;=15%,"Medium","High")))</f>
        <v/>
      </c>
      <c r="Y658">
        <f>IF(L658&gt;=20000,"High Value",IF(L658&gt;=5000,"Medium Value","Low Value"))</f>
        <v/>
      </c>
      <c r="Z658">
        <f>IF(R658&lt;=3,"Fast",IF(R658&lt;=5,"On Time","Delayed"))</f>
        <v/>
      </c>
    </row>
    <row r="659">
      <c r="A659">
        <f>Raw_Data!A659</f>
        <v/>
      </c>
      <c r="B659" s="11">
        <f>Raw_Data!B659</f>
        <v/>
      </c>
      <c r="C659">
        <f>Raw_Data!C659</f>
        <v/>
      </c>
      <c r="D659">
        <f>Raw_Data!D659</f>
        <v/>
      </c>
      <c r="E659">
        <f>Raw_Data!E659</f>
        <v/>
      </c>
      <c r="F659">
        <f>Raw_Data!F659</f>
        <v/>
      </c>
      <c r="G659">
        <f>Raw_Data!G659</f>
        <v/>
      </c>
      <c r="H659">
        <f>Raw_Data!H659</f>
        <v/>
      </c>
      <c r="I659">
        <f>Raw_Data!I659</f>
        <v/>
      </c>
      <c r="J659" s="12">
        <f>Raw_Data!J659</f>
        <v/>
      </c>
      <c r="K659" s="13">
        <f>Raw_Data!K659</f>
        <v/>
      </c>
      <c r="L659" s="12">
        <f>Raw_Data!L659</f>
        <v/>
      </c>
      <c r="M659" s="12">
        <f>Raw_Data!M659</f>
        <v/>
      </c>
      <c r="N659" s="12">
        <f>Raw_Data!N659</f>
        <v/>
      </c>
      <c r="O659">
        <f>Raw_Data!O659</f>
        <v/>
      </c>
      <c r="P659">
        <f>Raw_Data!P659</f>
        <v/>
      </c>
      <c r="Q659">
        <f>Raw_Data!Q659</f>
        <v/>
      </c>
      <c r="R659">
        <f>Raw_Data!R659</f>
        <v/>
      </c>
      <c r="S659">
        <f>Raw_Data!S659</f>
        <v/>
      </c>
      <c r="T659">
        <f>YEAR(B659)</f>
        <v/>
      </c>
      <c r="U659">
        <f>MONTH(B659)</f>
        <v/>
      </c>
      <c r="V659">
        <f>TEXT(B659,"mmm")</f>
        <v/>
      </c>
      <c r="W659" s="15">
        <f>IFERROR(N659/L659,0)</f>
        <v/>
      </c>
      <c r="X659">
        <f>IF(K659=0,"No Discount",IF(K659&lt;=5%,"Low",IF(K659&lt;=15%,"Medium","High")))</f>
        <v/>
      </c>
      <c r="Y659">
        <f>IF(L659&gt;=20000,"High Value",IF(L659&gt;=5000,"Medium Value","Low Value"))</f>
        <v/>
      </c>
      <c r="Z659">
        <f>IF(R659&lt;=3,"Fast",IF(R659&lt;=5,"On Time","Delayed"))</f>
        <v/>
      </c>
    </row>
    <row r="660">
      <c r="A660">
        <f>Raw_Data!A660</f>
        <v/>
      </c>
      <c r="B660" s="11">
        <f>Raw_Data!B660</f>
        <v/>
      </c>
      <c r="C660">
        <f>Raw_Data!C660</f>
        <v/>
      </c>
      <c r="D660">
        <f>Raw_Data!D660</f>
        <v/>
      </c>
      <c r="E660">
        <f>Raw_Data!E660</f>
        <v/>
      </c>
      <c r="F660">
        <f>Raw_Data!F660</f>
        <v/>
      </c>
      <c r="G660">
        <f>Raw_Data!G660</f>
        <v/>
      </c>
      <c r="H660">
        <f>Raw_Data!H660</f>
        <v/>
      </c>
      <c r="I660">
        <f>Raw_Data!I660</f>
        <v/>
      </c>
      <c r="J660" s="12">
        <f>Raw_Data!J660</f>
        <v/>
      </c>
      <c r="K660" s="13">
        <f>Raw_Data!K660</f>
        <v/>
      </c>
      <c r="L660" s="12">
        <f>Raw_Data!L660</f>
        <v/>
      </c>
      <c r="M660" s="12">
        <f>Raw_Data!M660</f>
        <v/>
      </c>
      <c r="N660" s="12">
        <f>Raw_Data!N660</f>
        <v/>
      </c>
      <c r="O660">
        <f>Raw_Data!O660</f>
        <v/>
      </c>
      <c r="P660">
        <f>Raw_Data!P660</f>
        <v/>
      </c>
      <c r="Q660">
        <f>Raw_Data!Q660</f>
        <v/>
      </c>
      <c r="R660">
        <f>Raw_Data!R660</f>
        <v/>
      </c>
      <c r="S660">
        <f>Raw_Data!S660</f>
        <v/>
      </c>
      <c r="T660">
        <f>YEAR(B660)</f>
        <v/>
      </c>
      <c r="U660">
        <f>MONTH(B660)</f>
        <v/>
      </c>
      <c r="V660">
        <f>TEXT(B660,"mmm")</f>
        <v/>
      </c>
      <c r="W660" s="15">
        <f>IFERROR(N660/L660,0)</f>
        <v/>
      </c>
      <c r="X660">
        <f>IF(K660=0,"No Discount",IF(K660&lt;=5%,"Low",IF(K660&lt;=15%,"Medium","High")))</f>
        <v/>
      </c>
      <c r="Y660">
        <f>IF(L660&gt;=20000,"High Value",IF(L660&gt;=5000,"Medium Value","Low Value"))</f>
        <v/>
      </c>
      <c r="Z660">
        <f>IF(R660&lt;=3,"Fast",IF(R660&lt;=5,"On Time","Delayed"))</f>
        <v/>
      </c>
    </row>
    <row r="661">
      <c r="A661">
        <f>Raw_Data!A661</f>
        <v/>
      </c>
      <c r="B661" s="11">
        <f>Raw_Data!B661</f>
        <v/>
      </c>
      <c r="C661">
        <f>Raw_Data!C661</f>
        <v/>
      </c>
      <c r="D661">
        <f>Raw_Data!D661</f>
        <v/>
      </c>
      <c r="E661">
        <f>Raw_Data!E661</f>
        <v/>
      </c>
      <c r="F661">
        <f>Raw_Data!F661</f>
        <v/>
      </c>
      <c r="G661">
        <f>Raw_Data!G661</f>
        <v/>
      </c>
      <c r="H661">
        <f>Raw_Data!H661</f>
        <v/>
      </c>
      <c r="I661">
        <f>Raw_Data!I661</f>
        <v/>
      </c>
      <c r="J661" s="12">
        <f>Raw_Data!J661</f>
        <v/>
      </c>
      <c r="K661" s="13">
        <f>Raw_Data!K661</f>
        <v/>
      </c>
      <c r="L661" s="12">
        <f>Raw_Data!L661</f>
        <v/>
      </c>
      <c r="M661" s="12">
        <f>Raw_Data!M661</f>
        <v/>
      </c>
      <c r="N661" s="12">
        <f>Raw_Data!N661</f>
        <v/>
      </c>
      <c r="O661">
        <f>Raw_Data!O661</f>
        <v/>
      </c>
      <c r="P661">
        <f>Raw_Data!P661</f>
        <v/>
      </c>
      <c r="Q661">
        <f>Raw_Data!Q661</f>
        <v/>
      </c>
      <c r="R661">
        <f>Raw_Data!R661</f>
        <v/>
      </c>
      <c r="S661">
        <f>Raw_Data!S661</f>
        <v/>
      </c>
      <c r="T661">
        <f>YEAR(B661)</f>
        <v/>
      </c>
      <c r="U661">
        <f>MONTH(B661)</f>
        <v/>
      </c>
      <c r="V661">
        <f>TEXT(B661,"mmm")</f>
        <v/>
      </c>
      <c r="W661" s="15">
        <f>IFERROR(N661/L661,0)</f>
        <v/>
      </c>
      <c r="X661">
        <f>IF(K661=0,"No Discount",IF(K661&lt;=5%,"Low",IF(K661&lt;=15%,"Medium","High")))</f>
        <v/>
      </c>
      <c r="Y661">
        <f>IF(L661&gt;=20000,"High Value",IF(L661&gt;=5000,"Medium Value","Low Value"))</f>
        <v/>
      </c>
      <c r="Z661">
        <f>IF(R661&lt;=3,"Fast",IF(R661&lt;=5,"On Time","Delayed"))</f>
        <v/>
      </c>
    </row>
    <row r="662">
      <c r="A662">
        <f>Raw_Data!A662</f>
        <v/>
      </c>
      <c r="B662" s="11">
        <f>Raw_Data!B662</f>
        <v/>
      </c>
      <c r="C662">
        <f>Raw_Data!C662</f>
        <v/>
      </c>
      <c r="D662">
        <f>Raw_Data!D662</f>
        <v/>
      </c>
      <c r="E662">
        <f>Raw_Data!E662</f>
        <v/>
      </c>
      <c r="F662">
        <f>Raw_Data!F662</f>
        <v/>
      </c>
      <c r="G662">
        <f>Raw_Data!G662</f>
        <v/>
      </c>
      <c r="H662">
        <f>Raw_Data!H662</f>
        <v/>
      </c>
      <c r="I662">
        <f>Raw_Data!I662</f>
        <v/>
      </c>
      <c r="J662" s="12">
        <f>Raw_Data!J662</f>
        <v/>
      </c>
      <c r="K662" s="13">
        <f>Raw_Data!K662</f>
        <v/>
      </c>
      <c r="L662" s="12">
        <f>Raw_Data!L662</f>
        <v/>
      </c>
      <c r="M662" s="12">
        <f>Raw_Data!M662</f>
        <v/>
      </c>
      <c r="N662" s="12">
        <f>Raw_Data!N662</f>
        <v/>
      </c>
      <c r="O662">
        <f>Raw_Data!O662</f>
        <v/>
      </c>
      <c r="P662">
        <f>Raw_Data!P662</f>
        <v/>
      </c>
      <c r="Q662">
        <f>Raw_Data!Q662</f>
        <v/>
      </c>
      <c r="R662">
        <f>Raw_Data!R662</f>
        <v/>
      </c>
      <c r="S662">
        <f>Raw_Data!S662</f>
        <v/>
      </c>
      <c r="T662">
        <f>YEAR(B662)</f>
        <v/>
      </c>
      <c r="U662">
        <f>MONTH(B662)</f>
        <v/>
      </c>
      <c r="V662">
        <f>TEXT(B662,"mmm")</f>
        <v/>
      </c>
      <c r="W662" s="15">
        <f>IFERROR(N662/L662,0)</f>
        <v/>
      </c>
      <c r="X662">
        <f>IF(K662=0,"No Discount",IF(K662&lt;=5%,"Low",IF(K662&lt;=15%,"Medium","High")))</f>
        <v/>
      </c>
      <c r="Y662">
        <f>IF(L662&gt;=20000,"High Value",IF(L662&gt;=5000,"Medium Value","Low Value"))</f>
        <v/>
      </c>
      <c r="Z662">
        <f>IF(R662&lt;=3,"Fast",IF(R662&lt;=5,"On Time","Delayed"))</f>
        <v/>
      </c>
    </row>
    <row r="663">
      <c r="A663">
        <f>Raw_Data!A663</f>
        <v/>
      </c>
      <c r="B663" s="11">
        <f>Raw_Data!B663</f>
        <v/>
      </c>
      <c r="C663">
        <f>Raw_Data!C663</f>
        <v/>
      </c>
      <c r="D663">
        <f>Raw_Data!D663</f>
        <v/>
      </c>
      <c r="E663">
        <f>Raw_Data!E663</f>
        <v/>
      </c>
      <c r="F663">
        <f>Raw_Data!F663</f>
        <v/>
      </c>
      <c r="G663">
        <f>Raw_Data!G663</f>
        <v/>
      </c>
      <c r="H663">
        <f>Raw_Data!H663</f>
        <v/>
      </c>
      <c r="I663">
        <f>Raw_Data!I663</f>
        <v/>
      </c>
      <c r="J663" s="12">
        <f>Raw_Data!J663</f>
        <v/>
      </c>
      <c r="K663" s="13">
        <f>Raw_Data!K663</f>
        <v/>
      </c>
      <c r="L663" s="12">
        <f>Raw_Data!L663</f>
        <v/>
      </c>
      <c r="M663" s="12">
        <f>Raw_Data!M663</f>
        <v/>
      </c>
      <c r="N663" s="12">
        <f>Raw_Data!N663</f>
        <v/>
      </c>
      <c r="O663">
        <f>Raw_Data!O663</f>
        <v/>
      </c>
      <c r="P663">
        <f>Raw_Data!P663</f>
        <v/>
      </c>
      <c r="Q663">
        <f>Raw_Data!Q663</f>
        <v/>
      </c>
      <c r="R663">
        <f>Raw_Data!R663</f>
        <v/>
      </c>
      <c r="S663">
        <f>Raw_Data!S663</f>
        <v/>
      </c>
      <c r="T663">
        <f>YEAR(B663)</f>
        <v/>
      </c>
      <c r="U663">
        <f>MONTH(B663)</f>
        <v/>
      </c>
      <c r="V663">
        <f>TEXT(B663,"mmm")</f>
        <v/>
      </c>
      <c r="W663" s="15">
        <f>IFERROR(N663/L663,0)</f>
        <v/>
      </c>
      <c r="X663">
        <f>IF(K663=0,"No Discount",IF(K663&lt;=5%,"Low",IF(K663&lt;=15%,"Medium","High")))</f>
        <v/>
      </c>
      <c r="Y663">
        <f>IF(L663&gt;=20000,"High Value",IF(L663&gt;=5000,"Medium Value","Low Value"))</f>
        <v/>
      </c>
      <c r="Z663">
        <f>IF(R663&lt;=3,"Fast",IF(R663&lt;=5,"On Time","Delayed"))</f>
        <v/>
      </c>
    </row>
    <row r="664">
      <c r="A664">
        <f>Raw_Data!A664</f>
        <v/>
      </c>
      <c r="B664" s="11">
        <f>Raw_Data!B664</f>
        <v/>
      </c>
      <c r="C664">
        <f>Raw_Data!C664</f>
        <v/>
      </c>
      <c r="D664">
        <f>Raw_Data!D664</f>
        <v/>
      </c>
      <c r="E664">
        <f>Raw_Data!E664</f>
        <v/>
      </c>
      <c r="F664">
        <f>Raw_Data!F664</f>
        <v/>
      </c>
      <c r="G664">
        <f>Raw_Data!G664</f>
        <v/>
      </c>
      <c r="H664">
        <f>Raw_Data!H664</f>
        <v/>
      </c>
      <c r="I664">
        <f>Raw_Data!I664</f>
        <v/>
      </c>
      <c r="J664" s="12">
        <f>Raw_Data!J664</f>
        <v/>
      </c>
      <c r="K664" s="13">
        <f>Raw_Data!K664</f>
        <v/>
      </c>
      <c r="L664" s="12">
        <f>Raw_Data!L664</f>
        <v/>
      </c>
      <c r="M664" s="12">
        <f>Raw_Data!M664</f>
        <v/>
      </c>
      <c r="N664" s="12">
        <f>Raw_Data!N664</f>
        <v/>
      </c>
      <c r="O664">
        <f>Raw_Data!O664</f>
        <v/>
      </c>
      <c r="P664">
        <f>Raw_Data!P664</f>
        <v/>
      </c>
      <c r="Q664">
        <f>Raw_Data!Q664</f>
        <v/>
      </c>
      <c r="R664">
        <f>Raw_Data!R664</f>
        <v/>
      </c>
      <c r="S664">
        <f>Raw_Data!S664</f>
        <v/>
      </c>
      <c r="T664">
        <f>YEAR(B664)</f>
        <v/>
      </c>
      <c r="U664">
        <f>MONTH(B664)</f>
        <v/>
      </c>
      <c r="V664">
        <f>TEXT(B664,"mmm")</f>
        <v/>
      </c>
      <c r="W664" s="15">
        <f>IFERROR(N664/L664,0)</f>
        <v/>
      </c>
      <c r="X664">
        <f>IF(K664=0,"No Discount",IF(K664&lt;=5%,"Low",IF(K664&lt;=15%,"Medium","High")))</f>
        <v/>
      </c>
      <c r="Y664">
        <f>IF(L664&gt;=20000,"High Value",IF(L664&gt;=5000,"Medium Value","Low Value"))</f>
        <v/>
      </c>
      <c r="Z664">
        <f>IF(R664&lt;=3,"Fast",IF(R664&lt;=5,"On Time","Delayed"))</f>
        <v/>
      </c>
    </row>
    <row r="665">
      <c r="A665">
        <f>Raw_Data!A665</f>
        <v/>
      </c>
      <c r="B665" s="11">
        <f>Raw_Data!B665</f>
        <v/>
      </c>
      <c r="C665">
        <f>Raw_Data!C665</f>
        <v/>
      </c>
      <c r="D665">
        <f>Raw_Data!D665</f>
        <v/>
      </c>
      <c r="E665">
        <f>Raw_Data!E665</f>
        <v/>
      </c>
      <c r="F665">
        <f>Raw_Data!F665</f>
        <v/>
      </c>
      <c r="G665">
        <f>Raw_Data!G665</f>
        <v/>
      </c>
      <c r="H665">
        <f>Raw_Data!H665</f>
        <v/>
      </c>
      <c r="I665">
        <f>Raw_Data!I665</f>
        <v/>
      </c>
      <c r="J665" s="12">
        <f>Raw_Data!J665</f>
        <v/>
      </c>
      <c r="K665" s="13">
        <f>Raw_Data!K665</f>
        <v/>
      </c>
      <c r="L665" s="12">
        <f>Raw_Data!L665</f>
        <v/>
      </c>
      <c r="M665" s="12">
        <f>Raw_Data!M665</f>
        <v/>
      </c>
      <c r="N665" s="12">
        <f>Raw_Data!N665</f>
        <v/>
      </c>
      <c r="O665">
        <f>Raw_Data!O665</f>
        <v/>
      </c>
      <c r="P665">
        <f>Raw_Data!P665</f>
        <v/>
      </c>
      <c r="Q665">
        <f>Raw_Data!Q665</f>
        <v/>
      </c>
      <c r="R665">
        <f>Raw_Data!R665</f>
        <v/>
      </c>
      <c r="S665">
        <f>Raw_Data!S665</f>
        <v/>
      </c>
      <c r="T665">
        <f>YEAR(B665)</f>
        <v/>
      </c>
      <c r="U665">
        <f>MONTH(B665)</f>
        <v/>
      </c>
      <c r="V665">
        <f>TEXT(B665,"mmm")</f>
        <v/>
      </c>
      <c r="W665" s="15">
        <f>IFERROR(N665/L665,0)</f>
        <v/>
      </c>
      <c r="X665">
        <f>IF(K665=0,"No Discount",IF(K665&lt;=5%,"Low",IF(K665&lt;=15%,"Medium","High")))</f>
        <v/>
      </c>
      <c r="Y665">
        <f>IF(L665&gt;=20000,"High Value",IF(L665&gt;=5000,"Medium Value","Low Value"))</f>
        <v/>
      </c>
      <c r="Z665">
        <f>IF(R665&lt;=3,"Fast",IF(R665&lt;=5,"On Time","Delayed"))</f>
        <v/>
      </c>
    </row>
    <row r="666">
      <c r="A666">
        <f>Raw_Data!A666</f>
        <v/>
      </c>
      <c r="B666" s="11">
        <f>Raw_Data!B666</f>
        <v/>
      </c>
      <c r="C666">
        <f>Raw_Data!C666</f>
        <v/>
      </c>
      <c r="D666">
        <f>Raw_Data!D666</f>
        <v/>
      </c>
      <c r="E666">
        <f>Raw_Data!E666</f>
        <v/>
      </c>
      <c r="F666">
        <f>Raw_Data!F666</f>
        <v/>
      </c>
      <c r="G666">
        <f>Raw_Data!G666</f>
        <v/>
      </c>
      <c r="H666">
        <f>Raw_Data!H666</f>
        <v/>
      </c>
      <c r="I666">
        <f>Raw_Data!I666</f>
        <v/>
      </c>
      <c r="J666" s="12">
        <f>Raw_Data!J666</f>
        <v/>
      </c>
      <c r="K666" s="13">
        <f>Raw_Data!K666</f>
        <v/>
      </c>
      <c r="L666" s="12">
        <f>Raw_Data!L666</f>
        <v/>
      </c>
      <c r="M666" s="12">
        <f>Raw_Data!M666</f>
        <v/>
      </c>
      <c r="N666" s="12">
        <f>Raw_Data!N666</f>
        <v/>
      </c>
      <c r="O666">
        <f>Raw_Data!O666</f>
        <v/>
      </c>
      <c r="P666">
        <f>Raw_Data!P666</f>
        <v/>
      </c>
      <c r="Q666">
        <f>Raw_Data!Q666</f>
        <v/>
      </c>
      <c r="R666">
        <f>Raw_Data!R666</f>
        <v/>
      </c>
      <c r="S666">
        <f>Raw_Data!S666</f>
        <v/>
      </c>
      <c r="T666">
        <f>YEAR(B666)</f>
        <v/>
      </c>
      <c r="U666">
        <f>MONTH(B666)</f>
        <v/>
      </c>
      <c r="V666">
        <f>TEXT(B666,"mmm")</f>
        <v/>
      </c>
      <c r="W666" s="15">
        <f>IFERROR(N666/L666,0)</f>
        <v/>
      </c>
      <c r="X666">
        <f>IF(K666=0,"No Discount",IF(K666&lt;=5%,"Low",IF(K666&lt;=15%,"Medium","High")))</f>
        <v/>
      </c>
      <c r="Y666">
        <f>IF(L666&gt;=20000,"High Value",IF(L666&gt;=5000,"Medium Value","Low Value"))</f>
        <v/>
      </c>
      <c r="Z666">
        <f>IF(R666&lt;=3,"Fast",IF(R666&lt;=5,"On Time","Delayed"))</f>
        <v/>
      </c>
    </row>
    <row r="667">
      <c r="A667">
        <f>Raw_Data!A667</f>
        <v/>
      </c>
      <c r="B667" s="11">
        <f>Raw_Data!B667</f>
        <v/>
      </c>
      <c r="C667">
        <f>Raw_Data!C667</f>
        <v/>
      </c>
      <c r="D667">
        <f>Raw_Data!D667</f>
        <v/>
      </c>
      <c r="E667">
        <f>Raw_Data!E667</f>
        <v/>
      </c>
      <c r="F667">
        <f>Raw_Data!F667</f>
        <v/>
      </c>
      <c r="G667">
        <f>Raw_Data!G667</f>
        <v/>
      </c>
      <c r="H667">
        <f>Raw_Data!H667</f>
        <v/>
      </c>
      <c r="I667">
        <f>Raw_Data!I667</f>
        <v/>
      </c>
      <c r="J667" s="12">
        <f>Raw_Data!J667</f>
        <v/>
      </c>
      <c r="K667" s="13">
        <f>Raw_Data!K667</f>
        <v/>
      </c>
      <c r="L667" s="12">
        <f>Raw_Data!L667</f>
        <v/>
      </c>
      <c r="M667" s="12">
        <f>Raw_Data!M667</f>
        <v/>
      </c>
      <c r="N667" s="12">
        <f>Raw_Data!N667</f>
        <v/>
      </c>
      <c r="O667">
        <f>Raw_Data!O667</f>
        <v/>
      </c>
      <c r="P667">
        <f>Raw_Data!P667</f>
        <v/>
      </c>
      <c r="Q667">
        <f>Raw_Data!Q667</f>
        <v/>
      </c>
      <c r="R667">
        <f>Raw_Data!R667</f>
        <v/>
      </c>
      <c r="S667">
        <f>Raw_Data!S667</f>
        <v/>
      </c>
      <c r="T667">
        <f>YEAR(B667)</f>
        <v/>
      </c>
      <c r="U667">
        <f>MONTH(B667)</f>
        <v/>
      </c>
      <c r="V667">
        <f>TEXT(B667,"mmm")</f>
        <v/>
      </c>
      <c r="W667" s="15">
        <f>IFERROR(N667/L667,0)</f>
        <v/>
      </c>
      <c r="X667">
        <f>IF(K667=0,"No Discount",IF(K667&lt;=5%,"Low",IF(K667&lt;=15%,"Medium","High")))</f>
        <v/>
      </c>
      <c r="Y667">
        <f>IF(L667&gt;=20000,"High Value",IF(L667&gt;=5000,"Medium Value","Low Value"))</f>
        <v/>
      </c>
      <c r="Z667">
        <f>IF(R667&lt;=3,"Fast",IF(R667&lt;=5,"On Time","Delayed"))</f>
        <v/>
      </c>
    </row>
    <row r="668">
      <c r="A668">
        <f>Raw_Data!A668</f>
        <v/>
      </c>
      <c r="B668" s="11">
        <f>Raw_Data!B668</f>
        <v/>
      </c>
      <c r="C668">
        <f>Raw_Data!C668</f>
        <v/>
      </c>
      <c r="D668">
        <f>Raw_Data!D668</f>
        <v/>
      </c>
      <c r="E668">
        <f>Raw_Data!E668</f>
        <v/>
      </c>
      <c r="F668">
        <f>Raw_Data!F668</f>
        <v/>
      </c>
      <c r="G668">
        <f>Raw_Data!G668</f>
        <v/>
      </c>
      <c r="H668">
        <f>Raw_Data!H668</f>
        <v/>
      </c>
      <c r="I668">
        <f>Raw_Data!I668</f>
        <v/>
      </c>
      <c r="J668" s="12">
        <f>Raw_Data!J668</f>
        <v/>
      </c>
      <c r="K668" s="13">
        <f>Raw_Data!K668</f>
        <v/>
      </c>
      <c r="L668" s="12">
        <f>Raw_Data!L668</f>
        <v/>
      </c>
      <c r="M668" s="12">
        <f>Raw_Data!M668</f>
        <v/>
      </c>
      <c r="N668" s="12">
        <f>Raw_Data!N668</f>
        <v/>
      </c>
      <c r="O668">
        <f>Raw_Data!O668</f>
        <v/>
      </c>
      <c r="P668">
        <f>Raw_Data!P668</f>
        <v/>
      </c>
      <c r="Q668">
        <f>Raw_Data!Q668</f>
        <v/>
      </c>
      <c r="R668">
        <f>Raw_Data!R668</f>
        <v/>
      </c>
      <c r="S668">
        <f>Raw_Data!S668</f>
        <v/>
      </c>
      <c r="T668">
        <f>YEAR(B668)</f>
        <v/>
      </c>
      <c r="U668">
        <f>MONTH(B668)</f>
        <v/>
      </c>
      <c r="V668">
        <f>TEXT(B668,"mmm")</f>
        <v/>
      </c>
      <c r="W668" s="15">
        <f>IFERROR(N668/L668,0)</f>
        <v/>
      </c>
      <c r="X668">
        <f>IF(K668=0,"No Discount",IF(K668&lt;=5%,"Low",IF(K668&lt;=15%,"Medium","High")))</f>
        <v/>
      </c>
      <c r="Y668">
        <f>IF(L668&gt;=20000,"High Value",IF(L668&gt;=5000,"Medium Value","Low Value"))</f>
        <v/>
      </c>
      <c r="Z668">
        <f>IF(R668&lt;=3,"Fast",IF(R668&lt;=5,"On Time","Delayed"))</f>
        <v/>
      </c>
    </row>
    <row r="669">
      <c r="A669">
        <f>Raw_Data!A669</f>
        <v/>
      </c>
      <c r="B669" s="11">
        <f>Raw_Data!B669</f>
        <v/>
      </c>
      <c r="C669">
        <f>Raw_Data!C669</f>
        <v/>
      </c>
      <c r="D669">
        <f>Raw_Data!D669</f>
        <v/>
      </c>
      <c r="E669">
        <f>Raw_Data!E669</f>
        <v/>
      </c>
      <c r="F669">
        <f>Raw_Data!F669</f>
        <v/>
      </c>
      <c r="G669">
        <f>Raw_Data!G669</f>
        <v/>
      </c>
      <c r="H669">
        <f>Raw_Data!H669</f>
        <v/>
      </c>
      <c r="I669">
        <f>Raw_Data!I669</f>
        <v/>
      </c>
      <c r="J669" s="12">
        <f>Raw_Data!J669</f>
        <v/>
      </c>
      <c r="K669" s="13">
        <f>Raw_Data!K669</f>
        <v/>
      </c>
      <c r="L669" s="12">
        <f>Raw_Data!L669</f>
        <v/>
      </c>
      <c r="M669" s="12">
        <f>Raw_Data!M669</f>
        <v/>
      </c>
      <c r="N669" s="12">
        <f>Raw_Data!N669</f>
        <v/>
      </c>
      <c r="O669">
        <f>Raw_Data!O669</f>
        <v/>
      </c>
      <c r="P669">
        <f>Raw_Data!P669</f>
        <v/>
      </c>
      <c r="Q669">
        <f>Raw_Data!Q669</f>
        <v/>
      </c>
      <c r="R669">
        <f>Raw_Data!R669</f>
        <v/>
      </c>
      <c r="S669">
        <f>Raw_Data!S669</f>
        <v/>
      </c>
      <c r="T669">
        <f>YEAR(B669)</f>
        <v/>
      </c>
      <c r="U669">
        <f>MONTH(B669)</f>
        <v/>
      </c>
      <c r="V669">
        <f>TEXT(B669,"mmm")</f>
        <v/>
      </c>
      <c r="W669" s="15">
        <f>IFERROR(N669/L669,0)</f>
        <v/>
      </c>
      <c r="X669">
        <f>IF(K669=0,"No Discount",IF(K669&lt;=5%,"Low",IF(K669&lt;=15%,"Medium","High")))</f>
        <v/>
      </c>
      <c r="Y669">
        <f>IF(L669&gt;=20000,"High Value",IF(L669&gt;=5000,"Medium Value","Low Value"))</f>
        <v/>
      </c>
      <c r="Z669">
        <f>IF(R669&lt;=3,"Fast",IF(R669&lt;=5,"On Time","Delayed"))</f>
        <v/>
      </c>
    </row>
    <row r="670">
      <c r="A670">
        <f>Raw_Data!A670</f>
        <v/>
      </c>
      <c r="B670" s="11">
        <f>Raw_Data!B670</f>
        <v/>
      </c>
      <c r="C670">
        <f>Raw_Data!C670</f>
        <v/>
      </c>
      <c r="D670">
        <f>Raw_Data!D670</f>
        <v/>
      </c>
      <c r="E670">
        <f>Raw_Data!E670</f>
        <v/>
      </c>
      <c r="F670">
        <f>Raw_Data!F670</f>
        <v/>
      </c>
      <c r="G670">
        <f>Raw_Data!G670</f>
        <v/>
      </c>
      <c r="H670">
        <f>Raw_Data!H670</f>
        <v/>
      </c>
      <c r="I670">
        <f>Raw_Data!I670</f>
        <v/>
      </c>
      <c r="J670" s="12">
        <f>Raw_Data!J670</f>
        <v/>
      </c>
      <c r="K670" s="13">
        <f>Raw_Data!K670</f>
        <v/>
      </c>
      <c r="L670" s="12">
        <f>Raw_Data!L670</f>
        <v/>
      </c>
      <c r="M670" s="12">
        <f>Raw_Data!M670</f>
        <v/>
      </c>
      <c r="N670" s="12">
        <f>Raw_Data!N670</f>
        <v/>
      </c>
      <c r="O670">
        <f>Raw_Data!O670</f>
        <v/>
      </c>
      <c r="P670">
        <f>Raw_Data!P670</f>
        <v/>
      </c>
      <c r="Q670">
        <f>Raw_Data!Q670</f>
        <v/>
      </c>
      <c r="R670">
        <f>Raw_Data!R670</f>
        <v/>
      </c>
      <c r="S670">
        <f>Raw_Data!S670</f>
        <v/>
      </c>
      <c r="T670">
        <f>YEAR(B670)</f>
        <v/>
      </c>
      <c r="U670">
        <f>MONTH(B670)</f>
        <v/>
      </c>
      <c r="V670">
        <f>TEXT(B670,"mmm")</f>
        <v/>
      </c>
      <c r="W670" s="15">
        <f>IFERROR(N670/L670,0)</f>
        <v/>
      </c>
      <c r="X670">
        <f>IF(K670=0,"No Discount",IF(K670&lt;=5%,"Low",IF(K670&lt;=15%,"Medium","High")))</f>
        <v/>
      </c>
      <c r="Y670">
        <f>IF(L670&gt;=20000,"High Value",IF(L670&gt;=5000,"Medium Value","Low Value"))</f>
        <v/>
      </c>
      <c r="Z670">
        <f>IF(R670&lt;=3,"Fast",IF(R670&lt;=5,"On Time","Delayed"))</f>
        <v/>
      </c>
    </row>
    <row r="671">
      <c r="A671">
        <f>Raw_Data!A671</f>
        <v/>
      </c>
      <c r="B671" s="11">
        <f>Raw_Data!B671</f>
        <v/>
      </c>
      <c r="C671">
        <f>Raw_Data!C671</f>
        <v/>
      </c>
      <c r="D671">
        <f>Raw_Data!D671</f>
        <v/>
      </c>
      <c r="E671">
        <f>Raw_Data!E671</f>
        <v/>
      </c>
      <c r="F671">
        <f>Raw_Data!F671</f>
        <v/>
      </c>
      <c r="G671">
        <f>Raw_Data!G671</f>
        <v/>
      </c>
      <c r="H671">
        <f>Raw_Data!H671</f>
        <v/>
      </c>
      <c r="I671">
        <f>Raw_Data!I671</f>
        <v/>
      </c>
      <c r="J671" s="12">
        <f>Raw_Data!J671</f>
        <v/>
      </c>
      <c r="K671" s="13">
        <f>Raw_Data!K671</f>
        <v/>
      </c>
      <c r="L671" s="12">
        <f>Raw_Data!L671</f>
        <v/>
      </c>
      <c r="M671" s="12">
        <f>Raw_Data!M671</f>
        <v/>
      </c>
      <c r="N671" s="12">
        <f>Raw_Data!N671</f>
        <v/>
      </c>
      <c r="O671">
        <f>Raw_Data!O671</f>
        <v/>
      </c>
      <c r="P671">
        <f>Raw_Data!P671</f>
        <v/>
      </c>
      <c r="Q671">
        <f>Raw_Data!Q671</f>
        <v/>
      </c>
      <c r="R671">
        <f>Raw_Data!R671</f>
        <v/>
      </c>
      <c r="S671">
        <f>Raw_Data!S671</f>
        <v/>
      </c>
      <c r="T671">
        <f>YEAR(B671)</f>
        <v/>
      </c>
      <c r="U671">
        <f>MONTH(B671)</f>
        <v/>
      </c>
      <c r="V671">
        <f>TEXT(B671,"mmm")</f>
        <v/>
      </c>
      <c r="W671" s="15">
        <f>IFERROR(N671/L671,0)</f>
        <v/>
      </c>
      <c r="X671">
        <f>IF(K671=0,"No Discount",IF(K671&lt;=5%,"Low",IF(K671&lt;=15%,"Medium","High")))</f>
        <v/>
      </c>
      <c r="Y671">
        <f>IF(L671&gt;=20000,"High Value",IF(L671&gt;=5000,"Medium Value","Low Value"))</f>
        <v/>
      </c>
      <c r="Z671">
        <f>IF(R671&lt;=3,"Fast",IF(R671&lt;=5,"On Time","Delayed"))</f>
        <v/>
      </c>
    </row>
    <row r="672">
      <c r="A672">
        <f>Raw_Data!A672</f>
        <v/>
      </c>
      <c r="B672" s="11">
        <f>Raw_Data!B672</f>
        <v/>
      </c>
      <c r="C672">
        <f>Raw_Data!C672</f>
        <v/>
      </c>
      <c r="D672">
        <f>Raw_Data!D672</f>
        <v/>
      </c>
      <c r="E672">
        <f>Raw_Data!E672</f>
        <v/>
      </c>
      <c r="F672">
        <f>Raw_Data!F672</f>
        <v/>
      </c>
      <c r="G672">
        <f>Raw_Data!G672</f>
        <v/>
      </c>
      <c r="H672">
        <f>Raw_Data!H672</f>
        <v/>
      </c>
      <c r="I672">
        <f>Raw_Data!I672</f>
        <v/>
      </c>
      <c r="J672" s="12">
        <f>Raw_Data!J672</f>
        <v/>
      </c>
      <c r="K672" s="13">
        <f>Raw_Data!K672</f>
        <v/>
      </c>
      <c r="L672" s="12">
        <f>Raw_Data!L672</f>
        <v/>
      </c>
      <c r="M672" s="12">
        <f>Raw_Data!M672</f>
        <v/>
      </c>
      <c r="N672" s="12">
        <f>Raw_Data!N672</f>
        <v/>
      </c>
      <c r="O672">
        <f>Raw_Data!O672</f>
        <v/>
      </c>
      <c r="P672">
        <f>Raw_Data!P672</f>
        <v/>
      </c>
      <c r="Q672">
        <f>Raw_Data!Q672</f>
        <v/>
      </c>
      <c r="R672">
        <f>Raw_Data!R672</f>
        <v/>
      </c>
      <c r="S672">
        <f>Raw_Data!S672</f>
        <v/>
      </c>
      <c r="T672">
        <f>YEAR(B672)</f>
        <v/>
      </c>
      <c r="U672">
        <f>MONTH(B672)</f>
        <v/>
      </c>
      <c r="V672">
        <f>TEXT(B672,"mmm")</f>
        <v/>
      </c>
      <c r="W672" s="15">
        <f>IFERROR(N672/L672,0)</f>
        <v/>
      </c>
      <c r="X672">
        <f>IF(K672=0,"No Discount",IF(K672&lt;=5%,"Low",IF(K672&lt;=15%,"Medium","High")))</f>
        <v/>
      </c>
      <c r="Y672">
        <f>IF(L672&gt;=20000,"High Value",IF(L672&gt;=5000,"Medium Value","Low Value"))</f>
        <v/>
      </c>
      <c r="Z672">
        <f>IF(R672&lt;=3,"Fast",IF(R672&lt;=5,"On Time","Delayed"))</f>
        <v/>
      </c>
    </row>
    <row r="673">
      <c r="A673">
        <f>Raw_Data!A673</f>
        <v/>
      </c>
      <c r="B673" s="11">
        <f>Raw_Data!B673</f>
        <v/>
      </c>
      <c r="C673">
        <f>Raw_Data!C673</f>
        <v/>
      </c>
      <c r="D673">
        <f>Raw_Data!D673</f>
        <v/>
      </c>
      <c r="E673">
        <f>Raw_Data!E673</f>
        <v/>
      </c>
      <c r="F673">
        <f>Raw_Data!F673</f>
        <v/>
      </c>
      <c r="G673">
        <f>Raw_Data!G673</f>
        <v/>
      </c>
      <c r="H673">
        <f>Raw_Data!H673</f>
        <v/>
      </c>
      <c r="I673">
        <f>Raw_Data!I673</f>
        <v/>
      </c>
      <c r="J673" s="12">
        <f>Raw_Data!J673</f>
        <v/>
      </c>
      <c r="K673" s="13">
        <f>Raw_Data!K673</f>
        <v/>
      </c>
      <c r="L673" s="12">
        <f>Raw_Data!L673</f>
        <v/>
      </c>
      <c r="M673" s="12">
        <f>Raw_Data!M673</f>
        <v/>
      </c>
      <c r="N673" s="12">
        <f>Raw_Data!N673</f>
        <v/>
      </c>
      <c r="O673">
        <f>Raw_Data!O673</f>
        <v/>
      </c>
      <c r="P673">
        <f>Raw_Data!P673</f>
        <v/>
      </c>
      <c r="Q673">
        <f>Raw_Data!Q673</f>
        <v/>
      </c>
      <c r="R673">
        <f>Raw_Data!R673</f>
        <v/>
      </c>
      <c r="S673">
        <f>Raw_Data!S673</f>
        <v/>
      </c>
      <c r="T673">
        <f>YEAR(B673)</f>
        <v/>
      </c>
      <c r="U673">
        <f>MONTH(B673)</f>
        <v/>
      </c>
      <c r="V673">
        <f>TEXT(B673,"mmm")</f>
        <v/>
      </c>
      <c r="W673" s="15">
        <f>IFERROR(N673/L673,0)</f>
        <v/>
      </c>
      <c r="X673">
        <f>IF(K673=0,"No Discount",IF(K673&lt;=5%,"Low",IF(K673&lt;=15%,"Medium","High")))</f>
        <v/>
      </c>
      <c r="Y673">
        <f>IF(L673&gt;=20000,"High Value",IF(L673&gt;=5000,"Medium Value","Low Value"))</f>
        <v/>
      </c>
      <c r="Z673">
        <f>IF(R673&lt;=3,"Fast",IF(R673&lt;=5,"On Time","Delayed"))</f>
        <v/>
      </c>
    </row>
    <row r="674">
      <c r="A674">
        <f>Raw_Data!A674</f>
        <v/>
      </c>
      <c r="B674" s="11">
        <f>Raw_Data!B674</f>
        <v/>
      </c>
      <c r="C674">
        <f>Raw_Data!C674</f>
        <v/>
      </c>
      <c r="D674">
        <f>Raw_Data!D674</f>
        <v/>
      </c>
      <c r="E674">
        <f>Raw_Data!E674</f>
        <v/>
      </c>
      <c r="F674">
        <f>Raw_Data!F674</f>
        <v/>
      </c>
      <c r="G674">
        <f>Raw_Data!G674</f>
        <v/>
      </c>
      <c r="H674">
        <f>Raw_Data!H674</f>
        <v/>
      </c>
      <c r="I674">
        <f>Raw_Data!I674</f>
        <v/>
      </c>
      <c r="J674" s="12">
        <f>Raw_Data!J674</f>
        <v/>
      </c>
      <c r="K674" s="13">
        <f>Raw_Data!K674</f>
        <v/>
      </c>
      <c r="L674" s="12">
        <f>Raw_Data!L674</f>
        <v/>
      </c>
      <c r="M674" s="12">
        <f>Raw_Data!M674</f>
        <v/>
      </c>
      <c r="N674" s="12">
        <f>Raw_Data!N674</f>
        <v/>
      </c>
      <c r="O674">
        <f>Raw_Data!O674</f>
        <v/>
      </c>
      <c r="P674">
        <f>Raw_Data!P674</f>
        <v/>
      </c>
      <c r="Q674">
        <f>Raw_Data!Q674</f>
        <v/>
      </c>
      <c r="R674">
        <f>Raw_Data!R674</f>
        <v/>
      </c>
      <c r="S674">
        <f>Raw_Data!S674</f>
        <v/>
      </c>
      <c r="T674">
        <f>YEAR(B674)</f>
        <v/>
      </c>
      <c r="U674">
        <f>MONTH(B674)</f>
        <v/>
      </c>
      <c r="V674">
        <f>TEXT(B674,"mmm")</f>
        <v/>
      </c>
      <c r="W674" s="15">
        <f>IFERROR(N674/L674,0)</f>
        <v/>
      </c>
      <c r="X674">
        <f>IF(K674=0,"No Discount",IF(K674&lt;=5%,"Low",IF(K674&lt;=15%,"Medium","High")))</f>
        <v/>
      </c>
      <c r="Y674">
        <f>IF(L674&gt;=20000,"High Value",IF(L674&gt;=5000,"Medium Value","Low Value"))</f>
        <v/>
      </c>
      <c r="Z674">
        <f>IF(R674&lt;=3,"Fast",IF(R674&lt;=5,"On Time","Delayed"))</f>
        <v/>
      </c>
    </row>
    <row r="675">
      <c r="A675">
        <f>Raw_Data!A675</f>
        <v/>
      </c>
      <c r="B675" s="11">
        <f>Raw_Data!B675</f>
        <v/>
      </c>
      <c r="C675">
        <f>Raw_Data!C675</f>
        <v/>
      </c>
      <c r="D675">
        <f>Raw_Data!D675</f>
        <v/>
      </c>
      <c r="E675">
        <f>Raw_Data!E675</f>
        <v/>
      </c>
      <c r="F675">
        <f>Raw_Data!F675</f>
        <v/>
      </c>
      <c r="G675">
        <f>Raw_Data!G675</f>
        <v/>
      </c>
      <c r="H675">
        <f>Raw_Data!H675</f>
        <v/>
      </c>
      <c r="I675">
        <f>Raw_Data!I675</f>
        <v/>
      </c>
      <c r="J675" s="12">
        <f>Raw_Data!J675</f>
        <v/>
      </c>
      <c r="K675" s="13">
        <f>Raw_Data!K675</f>
        <v/>
      </c>
      <c r="L675" s="12">
        <f>Raw_Data!L675</f>
        <v/>
      </c>
      <c r="M675" s="12">
        <f>Raw_Data!M675</f>
        <v/>
      </c>
      <c r="N675" s="12">
        <f>Raw_Data!N675</f>
        <v/>
      </c>
      <c r="O675">
        <f>Raw_Data!O675</f>
        <v/>
      </c>
      <c r="P675">
        <f>Raw_Data!P675</f>
        <v/>
      </c>
      <c r="Q675">
        <f>Raw_Data!Q675</f>
        <v/>
      </c>
      <c r="R675">
        <f>Raw_Data!R675</f>
        <v/>
      </c>
      <c r="S675">
        <f>Raw_Data!S675</f>
        <v/>
      </c>
      <c r="T675">
        <f>YEAR(B675)</f>
        <v/>
      </c>
      <c r="U675">
        <f>MONTH(B675)</f>
        <v/>
      </c>
      <c r="V675">
        <f>TEXT(B675,"mmm")</f>
        <v/>
      </c>
      <c r="W675" s="15">
        <f>IFERROR(N675/L675,0)</f>
        <v/>
      </c>
      <c r="X675">
        <f>IF(K675=0,"No Discount",IF(K675&lt;=5%,"Low",IF(K675&lt;=15%,"Medium","High")))</f>
        <v/>
      </c>
      <c r="Y675">
        <f>IF(L675&gt;=20000,"High Value",IF(L675&gt;=5000,"Medium Value","Low Value"))</f>
        <v/>
      </c>
      <c r="Z675">
        <f>IF(R675&lt;=3,"Fast",IF(R675&lt;=5,"On Time","Delayed"))</f>
        <v/>
      </c>
    </row>
    <row r="676">
      <c r="A676">
        <f>Raw_Data!A676</f>
        <v/>
      </c>
      <c r="B676" s="11">
        <f>Raw_Data!B676</f>
        <v/>
      </c>
      <c r="C676">
        <f>Raw_Data!C676</f>
        <v/>
      </c>
      <c r="D676">
        <f>Raw_Data!D676</f>
        <v/>
      </c>
      <c r="E676">
        <f>Raw_Data!E676</f>
        <v/>
      </c>
      <c r="F676">
        <f>Raw_Data!F676</f>
        <v/>
      </c>
      <c r="G676">
        <f>Raw_Data!G676</f>
        <v/>
      </c>
      <c r="H676">
        <f>Raw_Data!H676</f>
        <v/>
      </c>
      <c r="I676">
        <f>Raw_Data!I676</f>
        <v/>
      </c>
      <c r="J676" s="12">
        <f>Raw_Data!J676</f>
        <v/>
      </c>
      <c r="K676" s="13">
        <f>Raw_Data!K676</f>
        <v/>
      </c>
      <c r="L676" s="12">
        <f>Raw_Data!L676</f>
        <v/>
      </c>
      <c r="M676" s="12">
        <f>Raw_Data!M676</f>
        <v/>
      </c>
      <c r="N676" s="12">
        <f>Raw_Data!N676</f>
        <v/>
      </c>
      <c r="O676">
        <f>Raw_Data!O676</f>
        <v/>
      </c>
      <c r="P676">
        <f>Raw_Data!P676</f>
        <v/>
      </c>
      <c r="Q676">
        <f>Raw_Data!Q676</f>
        <v/>
      </c>
      <c r="R676">
        <f>Raw_Data!R676</f>
        <v/>
      </c>
      <c r="S676">
        <f>Raw_Data!S676</f>
        <v/>
      </c>
      <c r="T676">
        <f>YEAR(B676)</f>
        <v/>
      </c>
      <c r="U676">
        <f>MONTH(B676)</f>
        <v/>
      </c>
      <c r="V676">
        <f>TEXT(B676,"mmm")</f>
        <v/>
      </c>
      <c r="W676" s="15">
        <f>IFERROR(N676/L676,0)</f>
        <v/>
      </c>
      <c r="X676">
        <f>IF(K676=0,"No Discount",IF(K676&lt;=5%,"Low",IF(K676&lt;=15%,"Medium","High")))</f>
        <v/>
      </c>
      <c r="Y676">
        <f>IF(L676&gt;=20000,"High Value",IF(L676&gt;=5000,"Medium Value","Low Value"))</f>
        <v/>
      </c>
      <c r="Z676">
        <f>IF(R676&lt;=3,"Fast",IF(R676&lt;=5,"On Time","Delayed"))</f>
        <v/>
      </c>
    </row>
    <row r="677">
      <c r="A677">
        <f>Raw_Data!A677</f>
        <v/>
      </c>
      <c r="B677" s="11">
        <f>Raw_Data!B677</f>
        <v/>
      </c>
      <c r="C677">
        <f>Raw_Data!C677</f>
        <v/>
      </c>
      <c r="D677">
        <f>Raw_Data!D677</f>
        <v/>
      </c>
      <c r="E677">
        <f>Raw_Data!E677</f>
        <v/>
      </c>
      <c r="F677">
        <f>Raw_Data!F677</f>
        <v/>
      </c>
      <c r="G677">
        <f>Raw_Data!G677</f>
        <v/>
      </c>
      <c r="H677">
        <f>Raw_Data!H677</f>
        <v/>
      </c>
      <c r="I677">
        <f>Raw_Data!I677</f>
        <v/>
      </c>
      <c r="J677" s="12">
        <f>Raw_Data!J677</f>
        <v/>
      </c>
      <c r="K677" s="13">
        <f>Raw_Data!K677</f>
        <v/>
      </c>
      <c r="L677" s="12">
        <f>Raw_Data!L677</f>
        <v/>
      </c>
      <c r="M677" s="12">
        <f>Raw_Data!M677</f>
        <v/>
      </c>
      <c r="N677" s="12">
        <f>Raw_Data!N677</f>
        <v/>
      </c>
      <c r="O677">
        <f>Raw_Data!O677</f>
        <v/>
      </c>
      <c r="P677">
        <f>Raw_Data!P677</f>
        <v/>
      </c>
      <c r="Q677">
        <f>Raw_Data!Q677</f>
        <v/>
      </c>
      <c r="R677">
        <f>Raw_Data!R677</f>
        <v/>
      </c>
      <c r="S677">
        <f>Raw_Data!S677</f>
        <v/>
      </c>
      <c r="T677">
        <f>YEAR(B677)</f>
        <v/>
      </c>
      <c r="U677">
        <f>MONTH(B677)</f>
        <v/>
      </c>
      <c r="V677">
        <f>TEXT(B677,"mmm")</f>
        <v/>
      </c>
      <c r="W677" s="15">
        <f>IFERROR(N677/L677,0)</f>
        <v/>
      </c>
      <c r="X677">
        <f>IF(K677=0,"No Discount",IF(K677&lt;=5%,"Low",IF(K677&lt;=15%,"Medium","High")))</f>
        <v/>
      </c>
      <c r="Y677">
        <f>IF(L677&gt;=20000,"High Value",IF(L677&gt;=5000,"Medium Value","Low Value"))</f>
        <v/>
      </c>
      <c r="Z677">
        <f>IF(R677&lt;=3,"Fast",IF(R677&lt;=5,"On Time","Delayed"))</f>
        <v/>
      </c>
    </row>
    <row r="678">
      <c r="A678">
        <f>Raw_Data!A678</f>
        <v/>
      </c>
      <c r="B678" s="11">
        <f>Raw_Data!B678</f>
        <v/>
      </c>
      <c r="C678">
        <f>Raw_Data!C678</f>
        <v/>
      </c>
      <c r="D678">
        <f>Raw_Data!D678</f>
        <v/>
      </c>
      <c r="E678">
        <f>Raw_Data!E678</f>
        <v/>
      </c>
      <c r="F678">
        <f>Raw_Data!F678</f>
        <v/>
      </c>
      <c r="G678">
        <f>Raw_Data!G678</f>
        <v/>
      </c>
      <c r="H678">
        <f>Raw_Data!H678</f>
        <v/>
      </c>
      <c r="I678">
        <f>Raw_Data!I678</f>
        <v/>
      </c>
      <c r="J678" s="12">
        <f>Raw_Data!J678</f>
        <v/>
      </c>
      <c r="K678" s="13">
        <f>Raw_Data!K678</f>
        <v/>
      </c>
      <c r="L678" s="12">
        <f>Raw_Data!L678</f>
        <v/>
      </c>
      <c r="M678" s="12">
        <f>Raw_Data!M678</f>
        <v/>
      </c>
      <c r="N678" s="12">
        <f>Raw_Data!N678</f>
        <v/>
      </c>
      <c r="O678">
        <f>Raw_Data!O678</f>
        <v/>
      </c>
      <c r="P678">
        <f>Raw_Data!P678</f>
        <v/>
      </c>
      <c r="Q678">
        <f>Raw_Data!Q678</f>
        <v/>
      </c>
      <c r="R678">
        <f>Raw_Data!R678</f>
        <v/>
      </c>
      <c r="S678">
        <f>Raw_Data!S678</f>
        <v/>
      </c>
      <c r="T678">
        <f>YEAR(B678)</f>
        <v/>
      </c>
      <c r="U678">
        <f>MONTH(B678)</f>
        <v/>
      </c>
      <c r="V678">
        <f>TEXT(B678,"mmm")</f>
        <v/>
      </c>
      <c r="W678" s="15">
        <f>IFERROR(N678/L678,0)</f>
        <v/>
      </c>
      <c r="X678">
        <f>IF(K678=0,"No Discount",IF(K678&lt;=5%,"Low",IF(K678&lt;=15%,"Medium","High")))</f>
        <v/>
      </c>
      <c r="Y678">
        <f>IF(L678&gt;=20000,"High Value",IF(L678&gt;=5000,"Medium Value","Low Value"))</f>
        <v/>
      </c>
      <c r="Z678">
        <f>IF(R678&lt;=3,"Fast",IF(R678&lt;=5,"On Time","Delayed"))</f>
        <v/>
      </c>
    </row>
    <row r="679">
      <c r="A679">
        <f>Raw_Data!A679</f>
        <v/>
      </c>
      <c r="B679" s="11">
        <f>Raw_Data!B679</f>
        <v/>
      </c>
      <c r="C679">
        <f>Raw_Data!C679</f>
        <v/>
      </c>
      <c r="D679">
        <f>Raw_Data!D679</f>
        <v/>
      </c>
      <c r="E679">
        <f>Raw_Data!E679</f>
        <v/>
      </c>
      <c r="F679">
        <f>Raw_Data!F679</f>
        <v/>
      </c>
      <c r="G679">
        <f>Raw_Data!G679</f>
        <v/>
      </c>
      <c r="H679">
        <f>Raw_Data!H679</f>
        <v/>
      </c>
      <c r="I679">
        <f>Raw_Data!I679</f>
        <v/>
      </c>
      <c r="J679" s="12">
        <f>Raw_Data!J679</f>
        <v/>
      </c>
      <c r="K679" s="13">
        <f>Raw_Data!K679</f>
        <v/>
      </c>
      <c r="L679" s="12">
        <f>Raw_Data!L679</f>
        <v/>
      </c>
      <c r="M679" s="12">
        <f>Raw_Data!M679</f>
        <v/>
      </c>
      <c r="N679" s="12">
        <f>Raw_Data!N679</f>
        <v/>
      </c>
      <c r="O679">
        <f>Raw_Data!O679</f>
        <v/>
      </c>
      <c r="P679">
        <f>Raw_Data!P679</f>
        <v/>
      </c>
      <c r="Q679">
        <f>Raw_Data!Q679</f>
        <v/>
      </c>
      <c r="R679">
        <f>Raw_Data!R679</f>
        <v/>
      </c>
      <c r="S679">
        <f>Raw_Data!S679</f>
        <v/>
      </c>
      <c r="T679">
        <f>YEAR(B679)</f>
        <v/>
      </c>
      <c r="U679">
        <f>MONTH(B679)</f>
        <v/>
      </c>
      <c r="V679">
        <f>TEXT(B679,"mmm")</f>
        <v/>
      </c>
      <c r="W679" s="15">
        <f>IFERROR(N679/L679,0)</f>
        <v/>
      </c>
      <c r="X679">
        <f>IF(K679=0,"No Discount",IF(K679&lt;=5%,"Low",IF(K679&lt;=15%,"Medium","High")))</f>
        <v/>
      </c>
      <c r="Y679">
        <f>IF(L679&gt;=20000,"High Value",IF(L679&gt;=5000,"Medium Value","Low Value"))</f>
        <v/>
      </c>
      <c r="Z679">
        <f>IF(R679&lt;=3,"Fast",IF(R679&lt;=5,"On Time","Delayed"))</f>
        <v/>
      </c>
    </row>
    <row r="680">
      <c r="A680">
        <f>Raw_Data!A680</f>
        <v/>
      </c>
      <c r="B680" s="11">
        <f>Raw_Data!B680</f>
        <v/>
      </c>
      <c r="C680">
        <f>Raw_Data!C680</f>
        <v/>
      </c>
      <c r="D680">
        <f>Raw_Data!D680</f>
        <v/>
      </c>
      <c r="E680">
        <f>Raw_Data!E680</f>
        <v/>
      </c>
      <c r="F680">
        <f>Raw_Data!F680</f>
        <v/>
      </c>
      <c r="G680">
        <f>Raw_Data!G680</f>
        <v/>
      </c>
      <c r="H680">
        <f>Raw_Data!H680</f>
        <v/>
      </c>
      <c r="I680">
        <f>Raw_Data!I680</f>
        <v/>
      </c>
      <c r="J680" s="12">
        <f>Raw_Data!J680</f>
        <v/>
      </c>
      <c r="K680" s="13">
        <f>Raw_Data!K680</f>
        <v/>
      </c>
      <c r="L680" s="12">
        <f>Raw_Data!L680</f>
        <v/>
      </c>
      <c r="M680" s="12">
        <f>Raw_Data!M680</f>
        <v/>
      </c>
      <c r="N680" s="12">
        <f>Raw_Data!N680</f>
        <v/>
      </c>
      <c r="O680">
        <f>Raw_Data!O680</f>
        <v/>
      </c>
      <c r="P680">
        <f>Raw_Data!P680</f>
        <v/>
      </c>
      <c r="Q680">
        <f>Raw_Data!Q680</f>
        <v/>
      </c>
      <c r="R680">
        <f>Raw_Data!R680</f>
        <v/>
      </c>
      <c r="S680">
        <f>Raw_Data!S680</f>
        <v/>
      </c>
      <c r="T680">
        <f>YEAR(B680)</f>
        <v/>
      </c>
      <c r="U680">
        <f>MONTH(B680)</f>
        <v/>
      </c>
      <c r="V680">
        <f>TEXT(B680,"mmm")</f>
        <v/>
      </c>
      <c r="W680" s="15">
        <f>IFERROR(N680/L680,0)</f>
        <v/>
      </c>
      <c r="X680">
        <f>IF(K680=0,"No Discount",IF(K680&lt;=5%,"Low",IF(K680&lt;=15%,"Medium","High")))</f>
        <v/>
      </c>
      <c r="Y680">
        <f>IF(L680&gt;=20000,"High Value",IF(L680&gt;=5000,"Medium Value","Low Value"))</f>
        <v/>
      </c>
      <c r="Z680">
        <f>IF(R680&lt;=3,"Fast",IF(R680&lt;=5,"On Time","Delayed"))</f>
        <v/>
      </c>
    </row>
    <row r="681">
      <c r="A681">
        <f>Raw_Data!A681</f>
        <v/>
      </c>
      <c r="B681" s="11">
        <f>Raw_Data!B681</f>
        <v/>
      </c>
      <c r="C681">
        <f>Raw_Data!C681</f>
        <v/>
      </c>
      <c r="D681">
        <f>Raw_Data!D681</f>
        <v/>
      </c>
      <c r="E681">
        <f>Raw_Data!E681</f>
        <v/>
      </c>
      <c r="F681">
        <f>Raw_Data!F681</f>
        <v/>
      </c>
      <c r="G681">
        <f>Raw_Data!G681</f>
        <v/>
      </c>
      <c r="H681">
        <f>Raw_Data!H681</f>
        <v/>
      </c>
      <c r="I681">
        <f>Raw_Data!I681</f>
        <v/>
      </c>
      <c r="J681" s="12">
        <f>Raw_Data!J681</f>
        <v/>
      </c>
      <c r="K681" s="13">
        <f>Raw_Data!K681</f>
        <v/>
      </c>
      <c r="L681" s="12">
        <f>Raw_Data!L681</f>
        <v/>
      </c>
      <c r="M681" s="12">
        <f>Raw_Data!M681</f>
        <v/>
      </c>
      <c r="N681" s="12">
        <f>Raw_Data!N681</f>
        <v/>
      </c>
      <c r="O681">
        <f>Raw_Data!O681</f>
        <v/>
      </c>
      <c r="P681">
        <f>Raw_Data!P681</f>
        <v/>
      </c>
      <c r="Q681">
        <f>Raw_Data!Q681</f>
        <v/>
      </c>
      <c r="R681">
        <f>Raw_Data!R681</f>
        <v/>
      </c>
      <c r="S681">
        <f>Raw_Data!S681</f>
        <v/>
      </c>
      <c r="T681">
        <f>YEAR(B681)</f>
        <v/>
      </c>
      <c r="U681">
        <f>MONTH(B681)</f>
        <v/>
      </c>
      <c r="V681">
        <f>TEXT(B681,"mmm")</f>
        <v/>
      </c>
      <c r="W681" s="15">
        <f>IFERROR(N681/L681,0)</f>
        <v/>
      </c>
      <c r="X681">
        <f>IF(K681=0,"No Discount",IF(K681&lt;=5%,"Low",IF(K681&lt;=15%,"Medium","High")))</f>
        <v/>
      </c>
      <c r="Y681">
        <f>IF(L681&gt;=20000,"High Value",IF(L681&gt;=5000,"Medium Value","Low Value"))</f>
        <v/>
      </c>
      <c r="Z681">
        <f>IF(R681&lt;=3,"Fast",IF(R681&lt;=5,"On Time","Delayed"))</f>
        <v/>
      </c>
    </row>
    <row r="682">
      <c r="A682">
        <f>Raw_Data!A682</f>
        <v/>
      </c>
      <c r="B682" s="11">
        <f>Raw_Data!B682</f>
        <v/>
      </c>
      <c r="C682">
        <f>Raw_Data!C682</f>
        <v/>
      </c>
      <c r="D682">
        <f>Raw_Data!D682</f>
        <v/>
      </c>
      <c r="E682">
        <f>Raw_Data!E682</f>
        <v/>
      </c>
      <c r="F682">
        <f>Raw_Data!F682</f>
        <v/>
      </c>
      <c r="G682">
        <f>Raw_Data!G682</f>
        <v/>
      </c>
      <c r="H682">
        <f>Raw_Data!H682</f>
        <v/>
      </c>
      <c r="I682">
        <f>Raw_Data!I682</f>
        <v/>
      </c>
      <c r="J682" s="12">
        <f>Raw_Data!J682</f>
        <v/>
      </c>
      <c r="K682" s="13">
        <f>Raw_Data!K682</f>
        <v/>
      </c>
      <c r="L682" s="12">
        <f>Raw_Data!L682</f>
        <v/>
      </c>
      <c r="M682" s="12">
        <f>Raw_Data!M682</f>
        <v/>
      </c>
      <c r="N682" s="12">
        <f>Raw_Data!N682</f>
        <v/>
      </c>
      <c r="O682">
        <f>Raw_Data!O682</f>
        <v/>
      </c>
      <c r="P682">
        <f>Raw_Data!P682</f>
        <v/>
      </c>
      <c r="Q682">
        <f>Raw_Data!Q682</f>
        <v/>
      </c>
      <c r="R682">
        <f>Raw_Data!R682</f>
        <v/>
      </c>
      <c r="S682">
        <f>Raw_Data!S682</f>
        <v/>
      </c>
      <c r="T682">
        <f>YEAR(B682)</f>
        <v/>
      </c>
      <c r="U682">
        <f>MONTH(B682)</f>
        <v/>
      </c>
      <c r="V682">
        <f>TEXT(B682,"mmm")</f>
        <v/>
      </c>
      <c r="W682" s="15">
        <f>IFERROR(N682/L682,0)</f>
        <v/>
      </c>
      <c r="X682">
        <f>IF(K682=0,"No Discount",IF(K682&lt;=5%,"Low",IF(K682&lt;=15%,"Medium","High")))</f>
        <v/>
      </c>
      <c r="Y682">
        <f>IF(L682&gt;=20000,"High Value",IF(L682&gt;=5000,"Medium Value","Low Value"))</f>
        <v/>
      </c>
      <c r="Z682">
        <f>IF(R682&lt;=3,"Fast",IF(R682&lt;=5,"On Time","Delayed"))</f>
        <v/>
      </c>
    </row>
    <row r="683">
      <c r="A683">
        <f>Raw_Data!A683</f>
        <v/>
      </c>
      <c r="B683" s="11">
        <f>Raw_Data!B683</f>
        <v/>
      </c>
      <c r="C683">
        <f>Raw_Data!C683</f>
        <v/>
      </c>
      <c r="D683">
        <f>Raw_Data!D683</f>
        <v/>
      </c>
      <c r="E683">
        <f>Raw_Data!E683</f>
        <v/>
      </c>
      <c r="F683">
        <f>Raw_Data!F683</f>
        <v/>
      </c>
      <c r="G683">
        <f>Raw_Data!G683</f>
        <v/>
      </c>
      <c r="H683">
        <f>Raw_Data!H683</f>
        <v/>
      </c>
      <c r="I683">
        <f>Raw_Data!I683</f>
        <v/>
      </c>
      <c r="J683" s="12">
        <f>Raw_Data!J683</f>
        <v/>
      </c>
      <c r="K683" s="13">
        <f>Raw_Data!K683</f>
        <v/>
      </c>
      <c r="L683" s="12">
        <f>Raw_Data!L683</f>
        <v/>
      </c>
      <c r="M683" s="12">
        <f>Raw_Data!M683</f>
        <v/>
      </c>
      <c r="N683" s="12">
        <f>Raw_Data!N683</f>
        <v/>
      </c>
      <c r="O683">
        <f>Raw_Data!O683</f>
        <v/>
      </c>
      <c r="P683">
        <f>Raw_Data!P683</f>
        <v/>
      </c>
      <c r="Q683">
        <f>Raw_Data!Q683</f>
        <v/>
      </c>
      <c r="R683">
        <f>Raw_Data!R683</f>
        <v/>
      </c>
      <c r="S683">
        <f>Raw_Data!S683</f>
        <v/>
      </c>
      <c r="T683">
        <f>YEAR(B683)</f>
        <v/>
      </c>
      <c r="U683">
        <f>MONTH(B683)</f>
        <v/>
      </c>
      <c r="V683">
        <f>TEXT(B683,"mmm")</f>
        <v/>
      </c>
      <c r="W683" s="15">
        <f>IFERROR(N683/L683,0)</f>
        <v/>
      </c>
      <c r="X683">
        <f>IF(K683=0,"No Discount",IF(K683&lt;=5%,"Low",IF(K683&lt;=15%,"Medium","High")))</f>
        <v/>
      </c>
      <c r="Y683">
        <f>IF(L683&gt;=20000,"High Value",IF(L683&gt;=5000,"Medium Value","Low Value"))</f>
        <v/>
      </c>
      <c r="Z683">
        <f>IF(R683&lt;=3,"Fast",IF(R683&lt;=5,"On Time","Delayed"))</f>
        <v/>
      </c>
    </row>
    <row r="684">
      <c r="A684">
        <f>Raw_Data!A684</f>
        <v/>
      </c>
      <c r="B684" s="11">
        <f>Raw_Data!B684</f>
        <v/>
      </c>
      <c r="C684">
        <f>Raw_Data!C684</f>
        <v/>
      </c>
      <c r="D684">
        <f>Raw_Data!D684</f>
        <v/>
      </c>
      <c r="E684">
        <f>Raw_Data!E684</f>
        <v/>
      </c>
      <c r="F684">
        <f>Raw_Data!F684</f>
        <v/>
      </c>
      <c r="G684">
        <f>Raw_Data!G684</f>
        <v/>
      </c>
      <c r="H684">
        <f>Raw_Data!H684</f>
        <v/>
      </c>
      <c r="I684">
        <f>Raw_Data!I684</f>
        <v/>
      </c>
      <c r="J684" s="12">
        <f>Raw_Data!J684</f>
        <v/>
      </c>
      <c r="K684" s="13">
        <f>Raw_Data!K684</f>
        <v/>
      </c>
      <c r="L684" s="12">
        <f>Raw_Data!L684</f>
        <v/>
      </c>
      <c r="M684" s="12">
        <f>Raw_Data!M684</f>
        <v/>
      </c>
      <c r="N684" s="12">
        <f>Raw_Data!N684</f>
        <v/>
      </c>
      <c r="O684">
        <f>Raw_Data!O684</f>
        <v/>
      </c>
      <c r="P684">
        <f>Raw_Data!P684</f>
        <v/>
      </c>
      <c r="Q684">
        <f>Raw_Data!Q684</f>
        <v/>
      </c>
      <c r="R684">
        <f>Raw_Data!R684</f>
        <v/>
      </c>
      <c r="S684">
        <f>Raw_Data!S684</f>
        <v/>
      </c>
      <c r="T684">
        <f>YEAR(B684)</f>
        <v/>
      </c>
      <c r="U684">
        <f>MONTH(B684)</f>
        <v/>
      </c>
      <c r="V684">
        <f>TEXT(B684,"mmm")</f>
        <v/>
      </c>
      <c r="W684" s="15">
        <f>IFERROR(N684/L684,0)</f>
        <v/>
      </c>
      <c r="X684">
        <f>IF(K684=0,"No Discount",IF(K684&lt;=5%,"Low",IF(K684&lt;=15%,"Medium","High")))</f>
        <v/>
      </c>
      <c r="Y684">
        <f>IF(L684&gt;=20000,"High Value",IF(L684&gt;=5000,"Medium Value","Low Value"))</f>
        <v/>
      </c>
      <c r="Z684">
        <f>IF(R684&lt;=3,"Fast",IF(R684&lt;=5,"On Time","Delayed"))</f>
        <v/>
      </c>
    </row>
    <row r="685">
      <c r="A685">
        <f>Raw_Data!A685</f>
        <v/>
      </c>
      <c r="B685" s="11">
        <f>Raw_Data!B685</f>
        <v/>
      </c>
      <c r="C685">
        <f>Raw_Data!C685</f>
        <v/>
      </c>
      <c r="D685">
        <f>Raw_Data!D685</f>
        <v/>
      </c>
      <c r="E685">
        <f>Raw_Data!E685</f>
        <v/>
      </c>
      <c r="F685">
        <f>Raw_Data!F685</f>
        <v/>
      </c>
      <c r="G685">
        <f>Raw_Data!G685</f>
        <v/>
      </c>
      <c r="H685">
        <f>Raw_Data!H685</f>
        <v/>
      </c>
      <c r="I685">
        <f>Raw_Data!I685</f>
        <v/>
      </c>
      <c r="J685" s="12">
        <f>Raw_Data!J685</f>
        <v/>
      </c>
      <c r="K685" s="13">
        <f>Raw_Data!K685</f>
        <v/>
      </c>
      <c r="L685" s="12">
        <f>Raw_Data!L685</f>
        <v/>
      </c>
      <c r="M685" s="12">
        <f>Raw_Data!M685</f>
        <v/>
      </c>
      <c r="N685" s="12">
        <f>Raw_Data!N685</f>
        <v/>
      </c>
      <c r="O685">
        <f>Raw_Data!O685</f>
        <v/>
      </c>
      <c r="P685">
        <f>Raw_Data!P685</f>
        <v/>
      </c>
      <c r="Q685">
        <f>Raw_Data!Q685</f>
        <v/>
      </c>
      <c r="R685">
        <f>Raw_Data!R685</f>
        <v/>
      </c>
      <c r="S685">
        <f>Raw_Data!S685</f>
        <v/>
      </c>
      <c r="T685">
        <f>YEAR(B685)</f>
        <v/>
      </c>
      <c r="U685">
        <f>MONTH(B685)</f>
        <v/>
      </c>
      <c r="V685">
        <f>TEXT(B685,"mmm")</f>
        <v/>
      </c>
      <c r="W685" s="15">
        <f>IFERROR(N685/L685,0)</f>
        <v/>
      </c>
      <c r="X685">
        <f>IF(K685=0,"No Discount",IF(K685&lt;=5%,"Low",IF(K685&lt;=15%,"Medium","High")))</f>
        <v/>
      </c>
      <c r="Y685">
        <f>IF(L685&gt;=20000,"High Value",IF(L685&gt;=5000,"Medium Value","Low Value"))</f>
        <v/>
      </c>
      <c r="Z685">
        <f>IF(R685&lt;=3,"Fast",IF(R685&lt;=5,"On Time","Delayed"))</f>
        <v/>
      </c>
    </row>
    <row r="686">
      <c r="A686">
        <f>Raw_Data!A686</f>
        <v/>
      </c>
      <c r="B686" s="11">
        <f>Raw_Data!B686</f>
        <v/>
      </c>
      <c r="C686">
        <f>Raw_Data!C686</f>
        <v/>
      </c>
      <c r="D686">
        <f>Raw_Data!D686</f>
        <v/>
      </c>
      <c r="E686">
        <f>Raw_Data!E686</f>
        <v/>
      </c>
      <c r="F686">
        <f>Raw_Data!F686</f>
        <v/>
      </c>
      <c r="G686">
        <f>Raw_Data!G686</f>
        <v/>
      </c>
      <c r="H686">
        <f>Raw_Data!H686</f>
        <v/>
      </c>
      <c r="I686">
        <f>Raw_Data!I686</f>
        <v/>
      </c>
      <c r="J686" s="12">
        <f>Raw_Data!J686</f>
        <v/>
      </c>
      <c r="K686" s="13">
        <f>Raw_Data!K686</f>
        <v/>
      </c>
      <c r="L686" s="12">
        <f>Raw_Data!L686</f>
        <v/>
      </c>
      <c r="M686" s="12">
        <f>Raw_Data!M686</f>
        <v/>
      </c>
      <c r="N686" s="12">
        <f>Raw_Data!N686</f>
        <v/>
      </c>
      <c r="O686">
        <f>Raw_Data!O686</f>
        <v/>
      </c>
      <c r="P686">
        <f>Raw_Data!P686</f>
        <v/>
      </c>
      <c r="Q686">
        <f>Raw_Data!Q686</f>
        <v/>
      </c>
      <c r="R686">
        <f>Raw_Data!R686</f>
        <v/>
      </c>
      <c r="S686">
        <f>Raw_Data!S686</f>
        <v/>
      </c>
      <c r="T686">
        <f>YEAR(B686)</f>
        <v/>
      </c>
      <c r="U686">
        <f>MONTH(B686)</f>
        <v/>
      </c>
      <c r="V686">
        <f>TEXT(B686,"mmm")</f>
        <v/>
      </c>
      <c r="W686" s="15">
        <f>IFERROR(N686/L686,0)</f>
        <v/>
      </c>
      <c r="X686">
        <f>IF(K686=0,"No Discount",IF(K686&lt;=5%,"Low",IF(K686&lt;=15%,"Medium","High")))</f>
        <v/>
      </c>
      <c r="Y686">
        <f>IF(L686&gt;=20000,"High Value",IF(L686&gt;=5000,"Medium Value","Low Value"))</f>
        <v/>
      </c>
      <c r="Z686">
        <f>IF(R686&lt;=3,"Fast",IF(R686&lt;=5,"On Time","Delayed"))</f>
        <v/>
      </c>
    </row>
    <row r="687">
      <c r="A687">
        <f>Raw_Data!A687</f>
        <v/>
      </c>
      <c r="B687" s="11">
        <f>Raw_Data!B687</f>
        <v/>
      </c>
      <c r="C687">
        <f>Raw_Data!C687</f>
        <v/>
      </c>
      <c r="D687">
        <f>Raw_Data!D687</f>
        <v/>
      </c>
      <c r="E687">
        <f>Raw_Data!E687</f>
        <v/>
      </c>
      <c r="F687">
        <f>Raw_Data!F687</f>
        <v/>
      </c>
      <c r="G687">
        <f>Raw_Data!G687</f>
        <v/>
      </c>
      <c r="H687">
        <f>Raw_Data!H687</f>
        <v/>
      </c>
      <c r="I687">
        <f>Raw_Data!I687</f>
        <v/>
      </c>
      <c r="J687" s="12">
        <f>Raw_Data!J687</f>
        <v/>
      </c>
      <c r="K687" s="13">
        <f>Raw_Data!K687</f>
        <v/>
      </c>
      <c r="L687" s="12">
        <f>Raw_Data!L687</f>
        <v/>
      </c>
      <c r="M687" s="12">
        <f>Raw_Data!M687</f>
        <v/>
      </c>
      <c r="N687" s="12">
        <f>Raw_Data!N687</f>
        <v/>
      </c>
      <c r="O687">
        <f>Raw_Data!O687</f>
        <v/>
      </c>
      <c r="P687">
        <f>Raw_Data!P687</f>
        <v/>
      </c>
      <c r="Q687">
        <f>Raw_Data!Q687</f>
        <v/>
      </c>
      <c r="R687">
        <f>Raw_Data!R687</f>
        <v/>
      </c>
      <c r="S687">
        <f>Raw_Data!S687</f>
        <v/>
      </c>
      <c r="T687">
        <f>YEAR(B687)</f>
        <v/>
      </c>
      <c r="U687">
        <f>MONTH(B687)</f>
        <v/>
      </c>
      <c r="V687">
        <f>TEXT(B687,"mmm")</f>
        <v/>
      </c>
      <c r="W687" s="15">
        <f>IFERROR(N687/L687,0)</f>
        <v/>
      </c>
      <c r="X687">
        <f>IF(K687=0,"No Discount",IF(K687&lt;=5%,"Low",IF(K687&lt;=15%,"Medium","High")))</f>
        <v/>
      </c>
      <c r="Y687">
        <f>IF(L687&gt;=20000,"High Value",IF(L687&gt;=5000,"Medium Value","Low Value"))</f>
        <v/>
      </c>
      <c r="Z687">
        <f>IF(R687&lt;=3,"Fast",IF(R687&lt;=5,"On Time","Delayed"))</f>
        <v/>
      </c>
    </row>
    <row r="688">
      <c r="A688">
        <f>Raw_Data!A688</f>
        <v/>
      </c>
      <c r="B688" s="11">
        <f>Raw_Data!B688</f>
        <v/>
      </c>
      <c r="C688">
        <f>Raw_Data!C688</f>
        <v/>
      </c>
      <c r="D688">
        <f>Raw_Data!D688</f>
        <v/>
      </c>
      <c r="E688">
        <f>Raw_Data!E688</f>
        <v/>
      </c>
      <c r="F688">
        <f>Raw_Data!F688</f>
        <v/>
      </c>
      <c r="G688">
        <f>Raw_Data!G688</f>
        <v/>
      </c>
      <c r="H688">
        <f>Raw_Data!H688</f>
        <v/>
      </c>
      <c r="I688">
        <f>Raw_Data!I688</f>
        <v/>
      </c>
      <c r="J688" s="12">
        <f>Raw_Data!J688</f>
        <v/>
      </c>
      <c r="K688" s="13">
        <f>Raw_Data!K688</f>
        <v/>
      </c>
      <c r="L688" s="12">
        <f>Raw_Data!L688</f>
        <v/>
      </c>
      <c r="M688" s="12">
        <f>Raw_Data!M688</f>
        <v/>
      </c>
      <c r="N688" s="12">
        <f>Raw_Data!N688</f>
        <v/>
      </c>
      <c r="O688">
        <f>Raw_Data!O688</f>
        <v/>
      </c>
      <c r="P688">
        <f>Raw_Data!P688</f>
        <v/>
      </c>
      <c r="Q688">
        <f>Raw_Data!Q688</f>
        <v/>
      </c>
      <c r="R688">
        <f>Raw_Data!R688</f>
        <v/>
      </c>
      <c r="S688">
        <f>Raw_Data!S688</f>
        <v/>
      </c>
      <c r="T688">
        <f>YEAR(B688)</f>
        <v/>
      </c>
      <c r="U688">
        <f>MONTH(B688)</f>
        <v/>
      </c>
      <c r="V688">
        <f>TEXT(B688,"mmm")</f>
        <v/>
      </c>
      <c r="W688" s="15">
        <f>IFERROR(N688/L688,0)</f>
        <v/>
      </c>
      <c r="X688">
        <f>IF(K688=0,"No Discount",IF(K688&lt;=5%,"Low",IF(K688&lt;=15%,"Medium","High")))</f>
        <v/>
      </c>
      <c r="Y688">
        <f>IF(L688&gt;=20000,"High Value",IF(L688&gt;=5000,"Medium Value","Low Value"))</f>
        <v/>
      </c>
      <c r="Z688">
        <f>IF(R688&lt;=3,"Fast",IF(R688&lt;=5,"On Time","Delayed"))</f>
        <v/>
      </c>
    </row>
    <row r="689">
      <c r="A689">
        <f>Raw_Data!A689</f>
        <v/>
      </c>
      <c r="B689" s="11">
        <f>Raw_Data!B689</f>
        <v/>
      </c>
      <c r="C689">
        <f>Raw_Data!C689</f>
        <v/>
      </c>
      <c r="D689">
        <f>Raw_Data!D689</f>
        <v/>
      </c>
      <c r="E689">
        <f>Raw_Data!E689</f>
        <v/>
      </c>
      <c r="F689">
        <f>Raw_Data!F689</f>
        <v/>
      </c>
      <c r="G689">
        <f>Raw_Data!G689</f>
        <v/>
      </c>
      <c r="H689">
        <f>Raw_Data!H689</f>
        <v/>
      </c>
      <c r="I689">
        <f>Raw_Data!I689</f>
        <v/>
      </c>
      <c r="J689" s="12">
        <f>Raw_Data!J689</f>
        <v/>
      </c>
      <c r="K689" s="13">
        <f>Raw_Data!K689</f>
        <v/>
      </c>
      <c r="L689" s="12">
        <f>Raw_Data!L689</f>
        <v/>
      </c>
      <c r="M689" s="12">
        <f>Raw_Data!M689</f>
        <v/>
      </c>
      <c r="N689" s="12">
        <f>Raw_Data!N689</f>
        <v/>
      </c>
      <c r="O689">
        <f>Raw_Data!O689</f>
        <v/>
      </c>
      <c r="P689">
        <f>Raw_Data!P689</f>
        <v/>
      </c>
      <c r="Q689">
        <f>Raw_Data!Q689</f>
        <v/>
      </c>
      <c r="R689">
        <f>Raw_Data!R689</f>
        <v/>
      </c>
      <c r="S689">
        <f>Raw_Data!S689</f>
        <v/>
      </c>
      <c r="T689">
        <f>YEAR(B689)</f>
        <v/>
      </c>
      <c r="U689">
        <f>MONTH(B689)</f>
        <v/>
      </c>
      <c r="V689">
        <f>TEXT(B689,"mmm")</f>
        <v/>
      </c>
      <c r="W689" s="15">
        <f>IFERROR(N689/L689,0)</f>
        <v/>
      </c>
      <c r="X689">
        <f>IF(K689=0,"No Discount",IF(K689&lt;=5%,"Low",IF(K689&lt;=15%,"Medium","High")))</f>
        <v/>
      </c>
      <c r="Y689">
        <f>IF(L689&gt;=20000,"High Value",IF(L689&gt;=5000,"Medium Value","Low Value"))</f>
        <v/>
      </c>
      <c r="Z689">
        <f>IF(R689&lt;=3,"Fast",IF(R689&lt;=5,"On Time","Delayed"))</f>
        <v/>
      </c>
    </row>
    <row r="690">
      <c r="A690">
        <f>Raw_Data!A690</f>
        <v/>
      </c>
      <c r="B690" s="11">
        <f>Raw_Data!B690</f>
        <v/>
      </c>
      <c r="C690">
        <f>Raw_Data!C690</f>
        <v/>
      </c>
      <c r="D690">
        <f>Raw_Data!D690</f>
        <v/>
      </c>
      <c r="E690">
        <f>Raw_Data!E690</f>
        <v/>
      </c>
      <c r="F690">
        <f>Raw_Data!F690</f>
        <v/>
      </c>
      <c r="G690">
        <f>Raw_Data!G690</f>
        <v/>
      </c>
      <c r="H690">
        <f>Raw_Data!H690</f>
        <v/>
      </c>
      <c r="I690">
        <f>Raw_Data!I690</f>
        <v/>
      </c>
      <c r="J690" s="12">
        <f>Raw_Data!J690</f>
        <v/>
      </c>
      <c r="K690" s="13">
        <f>Raw_Data!K690</f>
        <v/>
      </c>
      <c r="L690" s="12">
        <f>Raw_Data!L690</f>
        <v/>
      </c>
      <c r="M690" s="12">
        <f>Raw_Data!M690</f>
        <v/>
      </c>
      <c r="N690" s="12">
        <f>Raw_Data!N690</f>
        <v/>
      </c>
      <c r="O690">
        <f>Raw_Data!O690</f>
        <v/>
      </c>
      <c r="P690">
        <f>Raw_Data!P690</f>
        <v/>
      </c>
      <c r="Q690">
        <f>Raw_Data!Q690</f>
        <v/>
      </c>
      <c r="R690">
        <f>Raw_Data!R690</f>
        <v/>
      </c>
      <c r="S690">
        <f>Raw_Data!S690</f>
        <v/>
      </c>
      <c r="T690">
        <f>YEAR(B690)</f>
        <v/>
      </c>
      <c r="U690">
        <f>MONTH(B690)</f>
        <v/>
      </c>
      <c r="V690">
        <f>TEXT(B690,"mmm")</f>
        <v/>
      </c>
      <c r="W690" s="15">
        <f>IFERROR(N690/L690,0)</f>
        <v/>
      </c>
      <c r="X690">
        <f>IF(K690=0,"No Discount",IF(K690&lt;=5%,"Low",IF(K690&lt;=15%,"Medium","High")))</f>
        <v/>
      </c>
      <c r="Y690">
        <f>IF(L690&gt;=20000,"High Value",IF(L690&gt;=5000,"Medium Value","Low Value"))</f>
        <v/>
      </c>
      <c r="Z690">
        <f>IF(R690&lt;=3,"Fast",IF(R690&lt;=5,"On Time","Delayed"))</f>
        <v/>
      </c>
    </row>
    <row r="691">
      <c r="A691">
        <f>Raw_Data!A691</f>
        <v/>
      </c>
      <c r="B691" s="11">
        <f>Raw_Data!B691</f>
        <v/>
      </c>
      <c r="C691">
        <f>Raw_Data!C691</f>
        <v/>
      </c>
      <c r="D691">
        <f>Raw_Data!D691</f>
        <v/>
      </c>
      <c r="E691">
        <f>Raw_Data!E691</f>
        <v/>
      </c>
      <c r="F691">
        <f>Raw_Data!F691</f>
        <v/>
      </c>
      <c r="G691">
        <f>Raw_Data!G691</f>
        <v/>
      </c>
      <c r="H691">
        <f>Raw_Data!H691</f>
        <v/>
      </c>
      <c r="I691">
        <f>Raw_Data!I691</f>
        <v/>
      </c>
      <c r="J691" s="12">
        <f>Raw_Data!J691</f>
        <v/>
      </c>
      <c r="K691" s="13">
        <f>Raw_Data!K691</f>
        <v/>
      </c>
      <c r="L691" s="12">
        <f>Raw_Data!L691</f>
        <v/>
      </c>
      <c r="M691" s="12">
        <f>Raw_Data!M691</f>
        <v/>
      </c>
      <c r="N691" s="12">
        <f>Raw_Data!N691</f>
        <v/>
      </c>
      <c r="O691">
        <f>Raw_Data!O691</f>
        <v/>
      </c>
      <c r="P691">
        <f>Raw_Data!P691</f>
        <v/>
      </c>
      <c r="Q691">
        <f>Raw_Data!Q691</f>
        <v/>
      </c>
      <c r="R691">
        <f>Raw_Data!R691</f>
        <v/>
      </c>
      <c r="S691">
        <f>Raw_Data!S691</f>
        <v/>
      </c>
      <c r="T691">
        <f>YEAR(B691)</f>
        <v/>
      </c>
      <c r="U691">
        <f>MONTH(B691)</f>
        <v/>
      </c>
      <c r="V691">
        <f>TEXT(B691,"mmm")</f>
        <v/>
      </c>
      <c r="W691" s="15">
        <f>IFERROR(N691/L691,0)</f>
        <v/>
      </c>
      <c r="X691">
        <f>IF(K691=0,"No Discount",IF(K691&lt;=5%,"Low",IF(K691&lt;=15%,"Medium","High")))</f>
        <v/>
      </c>
      <c r="Y691">
        <f>IF(L691&gt;=20000,"High Value",IF(L691&gt;=5000,"Medium Value","Low Value"))</f>
        <v/>
      </c>
      <c r="Z691">
        <f>IF(R691&lt;=3,"Fast",IF(R691&lt;=5,"On Time","Delayed"))</f>
        <v/>
      </c>
    </row>
    <row r="692">
      <c r="A692">
        <f>Raw_Data!A692</f>
        <v/>
      </c>
      <c r="B692" s="11">
        <f>Raw_Data!B692</f>
        <v/>
      </c>
      <c r="C692">
        <f>Raw_Data!C692</f>
        <v/>
      </c>
      <c r="D692">
        <f>Raw_Data!D692</f>
        <v/>
      </c>
      <c r="E692">
        <f>Raw_Data!E692</f>
        <v/>
      </c>
      <c r="F692">
        <f>Raw_Data!F692</f>
        <v/>
      </c>
      <c r="G692">
        <f>Raw_Data!G692</f>
        <v/>
      </c>
      <c r="H692">
        <f>Raw_Data!H692</f>
        <v/>
      </c>
      <c r="I692">
        <f>Raw_Data!I692</f>
        <v/>
      </c>
      <c r="J692" s="12">
        <f>Raw_Data!J692</f>
        <v/>
      </c>
      <c r="K692" s="13">
        <f>Raw_Data!K692</f>
        <v/>
      </c>
      <c r="L692" s="12">
        <f>Raw_Data!L692</f>
        <v/>
      </c>
      <c r="M692" s="12">
        <f>Raw_Data!M692</f>
        <v/>
      </c>
      <c r="N692" s="12">
        <f>Raw_Data!N692</f>
        <v/>
      </c>
      <c r="O692">
        <f>Raw_Data!O692</f>
        <v/>
      </c>
      <c r="P692">
        <f>Raw_Data!P692</f>
        <v/>
      </c>
      <c r="Q692">
        <f>Raw_Data!Q692</f>
        <v/>
      </c>
      <c r="R692">
        <f>Raw_Data!R692</f>
        <v/>
      </c>
      <c r="S692">
        <f>Raw_Data!S692</f>
        <v/>
      </c>
      <c r="T692">
        <f>YEAR(B692)</f>
        <v/>
      </c>
      <c r="U692">
        <f>MONTH(B692)</f>
        <v/>
      </c>
      <c r="V692">
        <f>TEXT(B692,"mmm")</f>
        <v/>
      </c>
      <c r="W692" s="15">
        <f>IFERROR(N692/L692,0)</f>
        <v/>
      </c>
      <c r="X692">
        <f>IF(K692=0,"No Discount",IF(K692&lt;=5%,"Low",IF(K692&lt;=15%,"Medium","High")))</f>
        <v/>
      </c>
      <c r="Y692">
        <f>IF(L692&gt;=20000,"High Value",IF(L692&gt;=5000,"Medium Value","Low Value"))</f>
        <v/>
      </c>
      <c r="Z692">
        <f>IF(R692&lt;=3,"Fast",IF(R692&lt;=5,"On Time","Delayed"))</f>
        <v/>
      </c>
    </row>
    <row r="693">
      <c r="A693">
        <f>Raw_Data!A693</f>
        <v/>
      </c>
      <c r="B693" s="11">
        <f>Raw_Data!B693</f>
        <v/>
      </c>
      <c r="C693">
        <f>Raw_Data!C693</f>
        <v/>
      </c>
      <c r="D693">
        <f>Raw_Data!D693</f>
        <v/>
      </c>
      <c r="E693">
        <f>Raw_Data!E693</f>
        <v/>
      </c>
      <c r="F693">
        <f>Raw_Data!F693</f>
        <v/>
      </c>
      <c r="G693">
        <f>Raw_Data!G693</f>
        <v/>
      </c>
      <c r="H693">
        <f>Raw_Data!H693</f>
        <v/>
      </c>
      <c r="I693">
        <f>Raw_Data!I693</f>
        <v/>
      </c>
      <c r="J693" s="12">
        <f>Raw_Data!J693</f>
        <v/>
      </c>
      <c r="K693" s="13">
        <f>Raw_Data!K693</f>
        <v/>
      </c>
      <c r="L693" s="12">
        <f>Raw_Data!L693</f>
        <v/>
      </c>
      <c r="M693" s="12">
        <f>Raw_Data!M693</f>
        <v/>
      </c>
      <c r="N693" s="12">
        <f>Raw_Data!N693</f>
        <v/>
      </c>
      <c r="O693">
        <f>Raw_Data!O693</f>
        <v/>
      </c>
      <c r="P693">
        <f>Raw_Data!P693</f>
        <v/>
      </c>
      <c r="Q693">
        <f>Raw_Data!Q693</f>
        <v/>
      </c>
      <c r="R693">
        <f>Raw_Data!R693</f>
        <v/>
      </c>
      <c r="S693">
        <f>Raw_Data!S693</f>
        <v/>
      </c>
      <c r="T693">
        <f>YEAR(B693)</f>
        <v/>
      </c>
      <c r="U693">
        <f>MONTH(B693)</f>
        <v/>
      </c>
      <c r="V693">
        <f>TEXT(B693,"mmm")</f>
        <v/>
      </c>
      <c r="W693" s="15">
        <f>IFERROR(N693/L693,0)</f>
        <v/>
      </c>
      <c r="X693">
        <f>IF(K693=0,"No Discount",IF(K693&lt;=5%,"Low",IF(K693&lt;=15%,"Medium","High")))</f>
        <v/>
      </c>
      <c r="Y693">
        <f>IF(L693&gt;=20000,"High Value",IF(L693&gt;=5000,"Medium Value","Low Value"))</f>
        <v/>
      </c>
      <c r="Z693">
        <f>IF(R693&lt;=3,"Fast",IF(R693&lt;=5,"On Time","Delayed"))</f>
        <v/>
      </c>
    </row>
    <row r="694">
      <c r="A694">
        <f>Raw_Data!A694</f>
        <v/>
      </c>
      <c r="B694" s="11">
        <f>Raw_Data!B694</f>
        <v/>
      </c>
      <c r="C694">
        <f>Raw_Data!C694</f>
        <v/>
      </c>
      <c r="D694">
        <f>Raw_Data!D694</f>
        <v/>
      </c>
      <c r="E694">
        <f>Raw_Data!E694</f>
        <v/>
      </c>
      <c r="F694">
        <f>Raw_Data!F694</f>
        <v/>
      </c>
      <c r="G694">
        <f>Raw_Data!G694</f>
        <v/>
      </c>
      <c r="H694">
        <f>Raw_Data!H694</f>
        <v/>
      </c>
      <c r="I694">
        <f>Raw_Data!I694</f>
        <v/>
      </c>
      <c r="J694" s="12">
        <f>Raw_Data!J694</f>
        <v/>
      </c>
      <c r="K694" s="13">
        <f>Raw_Data!K694</f>
        <v/>
      </c>
      <c r="L694" s="12">
        <f>Raw_Data!L694</f>
        <v/>
      </c>
      <c r="M694" s="12">
        <f>Raw_Data!M694</f>
        <v/>
      </c>
      <c r="N694" s="12">
        <f>Raw_Data!N694</f>
        <v/>
      </c>
      <c r="O694">
        <f>Raw_Data!O694</f>
        <v/>
      </c>
      <c r="P694">
        <f>Raw_Data!P694</f>
        <v/>
      </c>
      <c r="Q694">
        <f>Raw_Data!Q694</f>
        <v/>
      </c>
      <c r="R694">
        <f>Raw_Data!R694</f>
        <v/>
      </c>
      <c r="S694">
        <f>Raw_Data!S694</f>
        <v/>
      </c>
      <c r="T694">
        <f>YEAR(B694)</f>
        <v/>
      </c>
      <c r="U694">
        <f>MONTH(B694)</f>
        <v/>
      </c>
      <c r="V694">
        <f>TEXT(B694,"mmm")</f>
        <v/>
      </c>
      <c r="W694" s="15">
        <f>IFERROR(N694/L694,0)</f>
        <v/>
      </c>
      <c r="X694">
        <f>IF(K694=0,"No Discount",IF(K694&lt;=5%,"Low",IF(K694&lt;=15%,"Medium","High")))</f>
        <v/>
      </c>
      <c r="Y694">
        <f>IF(L694&gt;=20000,"High Value",IF(L694&gt;=5000,"Medium Value","Low Value"))</f>
        <v/>
      </c>
      <c r="Z694">
        <f>IF(R694&lt;=3,"Fast",IF(R694&lt;=5,"On Time","Delayed"))</f>
        <v/>
      </c>
    </row>
    <row r="695">
      <c r="A695">
        <f>Raw_Data!A695</f>
        <v/>
      </c>
      <c r="B695" s="11">
        <f>Raw_Data!B695</f>
        <v/>
      </c>
      <c r="C695">
        <f>Raw_Data!C695</f>
        <v/>
      </c>
      <c r="D695">
        <f>Raw_Data!D695</f>
        <v/>
      </c>
      <c r="E695">
        <f>Raw_Data!E695</f>
        <v/>
      </c>
      <c r="F695">
        <f>Raw_Data!F695</f>
        <v/>
      </c>
      <c r="G695">
        <f>Raw_Data!G695</f>
        <v/>
      </c>
      <c r="H695">
        <f>Raw_Data!H695</f>
        <v/>
      </c>
      <c r="I695">
        <f>Raw_Data!I695</f>
        <v/>
      </c>
      <c r="J695" s="12">
        <f>Raw_Data!J695</f>
        <v/>
      </c>
      <c r="K695" s="13">
        <f>Raw_Data!K695</f>
        <v/>
      </c>
      <c r="L695" s="12">
        <f>Raw_Data!L695</f>
        <v/>
      </c>
      <c r="M695" s="12">
        <f>Raw_Data!M695</f>
        <v/>
      </c>
      <c r="N695" s="12">
        <f>Raw_Data!N695</f>
        <v/>
      </c>
      <c r="O695">
        <f>Raw_Data!O695</f>
        <v/>
      </c>
      <c r="P695">
        <f>Raw_Data!P695</f>
        <v/>
      </c>
      <c r="Q695">
        <f>Raw_Data!Q695</f>
        <v/>
      </c>
      <c r="R695">
        <f>Raw_Data!R695</f>
        <v/>
      </c>
      <c r="S695">
        <f>Raw_Data!S695</f>
        <v/>
      </c>
      <c r="T695">
        <f>YEAR(B695)</f>
        <v/>
      </c>
      <c r="U695">
        <f>MONTH(B695)</f>
        <v/>
      </c>
      <c r="V695">
        <f>TEXT(B695,"mmm")</f>
        <v/>
      </c>
      <c r="W695" s="15">
        <f>IFERROR(N695/L695,0)</f>
        <v/>
      </c>
      <c r="X695">
        <f>IF(K695=0,"No Discount",IF(K695&lt;=5%,"Low",IF(K695&lt;=15%,"Medium","High")))</f>
        <v/>
      </c>
      <c r="Y695">
        <f>IF(L695&gt;=20000,"High Value",IF(L695&gt;=5000,"Medium Value","Low Value"))</f>
        <v/>
      </c>
      <c r="Z695">
        <f>IF(R695&lt;=3,"Fast",IF(R695&lt;=5,"On Time","Delayed"))</f>
        <v/>
      </c>
    </row>
    <row r="696">
      <c r="A696">
        <f>Raw_Data!A696</f>
        <v/>
      </c>
      <c r="B696" s="11">
        <f>Raw_Data!B696</f>
        <v/>
      </c>
      <c r="C696">
        <f>Raw_Data!C696</f>
        <v/>
      </c>
      <c r="D696">
        <f>Raw_Data!D696</f>
        <v/>
      </c>
      <c r="E696">
        <f>Raw_Data!E696</f>
        <v/>
      </c>
      <c r="F696">
        <f>Raw_Data!F696</f>
        <v/>
      </c>
      <c r="G696">
        <f>Raw_Data!G696</f>
        <v/>
      </c>
      <c r="H696">
        <f>Raw_Data!H696</f>
        <v/>
      </c>
      <c r="I696">
        <f>Raw_Data!I696</f>
        <v/>
      </c>
      <c r="J696" s="12">
        <f>Raw_Data!J696</f>
        <v/>
      </c>
      <c r="K696" s="13">
        <f>Raw_Data!K696</f>
        <v/>
      </c>
      <c r="L696" s="12">
        <f>Raw_Data!L696</f>
        <v/>
      </c>
      <c r="M696" s="12">
        <f>Raw_Data!M696</f>
        <v/>
      </c>
      <c r="N696" s="12">
        <f>Raw_Data!N696</f>
        <v/>
      </c>
      <c r="O696">
        <f>Raw_Data!O696</f>
        <v/>
      </c>
      <c r="P696">
        <f>Raw_Data!P696</f>
        <v/>
      </c>
      <c r="Q696">
        <f>Raw_Data!Q696</f>
        <v/>
      </c>
      <c r="R696">
        <f>Raw_Data!R696</f>
        <v/>
      </c>
      <c r="S696">
        <f>Raw_Data!S696</f>
        <v/>
      </c>
      <c r="T696">
        <f>YEAR(B696)</f>
        <v/>
      </c>
      <c r="U696">
        <f>MONTH(B696)</f>
        <v/>
      </c>
      <c r="V696">
        <f>TEXT(B696,"mmm")</f>
        <v/>
      </c>
      <c r="W696" s="15">
        <f>IFERROR(N696/L696,0)</f>
        <v/>
      </c>
      <c r="X696">
        <f>IF(K696=0,"No Discount",IF(K696&lt;=5%,"Low",IF(K696&lt;=15%,"Medium","High")))</f>
        <v/>
      </c>
      <c r="Y696">
        <f>IF(L696&gt;=20000,"High Value",IF(L696&gt;=5000,"Medium Value","Low Value"))</f>
        <v/>
      </c>
      <c r="Z696">
        <f>IF(R696&lt;=3,"Fast",IF(R696&lt;=5,"On Time","Delayed"))</f>
        <v/>
      </c>
    </row>
    <row r="697">
      <c r="A697">
        <f>Raw_Data!A697</f>
        <v/>
      </c>
      <c r="B697" s="11">
        <f>Raw_Data!B697</f>
        <v/>
      </c>
      <c r="C697">
        <f>Raw_Data!C697</f>
        <v/>
      </c>
      <c r="D697">
        <f>Raw_Data!D697</f>
        <v/>
      </c>
      <c r="E697">
        <f>Raw_Data!E697</f>
        <v/>
      </c>
      <c r="F697">
        <f>Raw_Data!F697</f>
        <v/>
      </c>
      <c r="G697">
        <f>Raw_Data!G697</f>
        <v/>
      </c>
      <c r="H697">
        <f>Raw_Data!H697</f>
        <v/>
      </c>
      <c r="I697">
        <f>Raw_Data!I697</f>
        <v/>
      </c>
      <c r="J697" s="12">
        <f>Raw_Data!J697</f>
        <v/>
      </c>
      <c r="K697" s="13">
        <f>Raw_Data!K697</f>
        <v/>
      </c>
      <c r="L697" s="12">
        <f>Raw_Data!L697</f>
        <v/>
      </c>
      <c r="M697" s="12">
        <f>Raw_Data!M697</f>
        <v/>
      </c>
      <c r="N697" s="12">
        <f>Raw_Data!N697</f>
        <v/>
      </c>
      <c r="O697">
        <f>Raw_Data!O697</f>
        <v/>
      </c>
      <c r="P697">
        <f>Raw_Data!P697</f>
        <v/>
      </c>
      <c r="Q697">
        <f>Raw_Data!Q697</f>
        <v/>
      </c>
      <c r="R697">
        <f>Raw_Data!R697</f>
        <v/>
      </c>
      <c r="S697">
        <f>Raw_Data!S697</f>
        <v/>
      </c>
      <c r="T697">
        <f>YEAR(B697)</f>
        <v/>
      </c>
      <c r="U697">
        <f>MONTH(B697)</f>
        <v/>
      </c>
      <c r="V697">
        <f>TEXT(B697,"mmm")</f>
        <v/>
      </c>
      <c r="W697" s="15">
        <f>IFERROR(N697/L697,0)</f>
        <v/>
      </c>
      <c r="X697">
        <f>IF(K697=0,"No Discount",IF(K697&lt;=5%,"Low",IF(K697&lt;=15%,"Medium","High")))</f>
        <v/>
      </c>
      <c r="Y697">
        <f>IF(L697&gt;=20000,"High Value",IF(L697&gt;=5000,"Medium Value","Low Value"))</f>
        <v/>
      </c>
      <c r="Z697">
        <f>IF(R697&lt;=3,"Fast",IF(R697&lt;=5,"On Time","Delayed"))</f>
        <v/>
      </c>
    </row>
    <row r="698">
      <c r="A698">
        <f>Raw_Data!A698</f>
        <v/>
      </c>
      <c r="B698" s="11">
        <f>Raw_Data!B698</f>
        <v/>
      </c>
      <c r="C698">
        <f>Raw_Data!C698</f>
        <v/>
      </c>
      <c r="D698">
        <f>Raw_Data!D698</f>
        <v/>
      </c>
      <c r="E698">
        <f>Raw_Data!E698</f>
        <v/>
      </c>
      <c r="F698">
        <f>Raw_Data!F698</f>
        <v/>
      </c>
      <c r="G698">
        <f>Raw_Data!G698</f>
        <v/>
      </c>
      <c r="H698">
        <f>Raw_Data!H698</f>
        <v/>
      </c>
      <c r="I698">
        <f>Raw_Data!I698</f>
        <v/>
      </c>
      <c r="J698" s="12">
        <f>Raw_Data!J698</f>
        <v/>
      </c>
      <c r="K698" s="13">
        <f>Raw_Data!K698</f>
        <v/>
      </c>
      <c r="L698" s="12">
        <f>Raw_Data!L698</f>
        <v/>
      </c>
      <c r="M698" s="12">
        <f>Raw_Data!M698</f>
        <v/>
      </c>
      <c r="N698" s="12">
        <f>Raw_Data!N698</f>
        <v/>
      </c>
      <c r="O698">
        <f>Raw_Data!O698</f>
        <v/>
      </c>
      <c r="P698">
        <f>Raw_Data!P698</f>
        <v/>
      </c>
      <c r="Q698">
        <f>Raw_Data!Q698</f>
        <v/>
      </c>
      <c r="R698">
        <f>Raw_Data!R698</f>
        <v/>
      </c>
      <c r="S698">
        <f>Raw_Data!S698</f>
        <v/>
      </c>
      <c r="T698">
        <f>YEAR(B698)</f>
        <v/>
      </c>
      <c r="U698">
        <f>MONTH(B698)</f>
        <v/>
      </c>
      <c r="V698">
        <f>TEXT(B698,"mmm")</f>
        <v/>
      </c>
      <c r="W698" s="15">
        <f>IFERROR(N698/L698,0)</f>
        <v/>
      </c>
      <c r="X698">
        <f>IF(K698=0,"No Discount",IF(K698&lt;=5%,"Low",IF(K698&lt;=15%,"Medium","High")))</f>
        <v/>
      </c>
      <c r="Y698">
        <f>IF(L698&gt;=20000,"High Value",IF(L698&gt;=5000,"Medium Value","Low Value"))</f>
        <v/>
      </c>
      <c r="Z698">
        <f>IF(R698&lt;=3,"Fast",IF(R698&lt;=5,"On Time","Delayed"))</f>
        <v/>
      </c>
    </row>
    <row r="699">
      <c r="A699">
        <f>Raw_Data!A699</f>
        <v/>
      </c>
      <c r="B699" s="11">
        <f>Raw_Data!B699</f>
        <v/>
      </c>
      <c r="C699">
        <f>Raw_Data!C699</f>
        <v/>
      </c>
      <c r="D699">
        <f>Raw_Data!D699</f>
        <v/>
      </c>
      <c r="E699">
        <f>Raw_Data!E699</f>
        <v/>
      </c>
      <c r="F699">
        <f>Raw_Data!F699</f>
        <v/>
      </c>
      <c r="G699">
        <f>Raw_Data!G699</f>
        <v/>
      </c>
      <c r="H699">
        <f>Raw_Data!H699</f>
        <v/>
      </c>
      <c r="I699">
        <f>Raw_Data!I699</f>
        <v/>
      </c>
      <c r="J699" s="12">
        <f>Raw_Data!J699</f>
        <v/>
      </c>
      <c r="K699" s="13">
        <f>Raw_Data!K699</f>
        <v/>
      </c>
      <c r="L699" s="12">
        <f>Raw_Data!L699</f>
        <v/>
      </c>
      <c r="M699" s="12">
        <f>Raw_Data!M699</f>
        <v/>
      </c>
      <c r="N699" s="12">
        <f>Raw_Data!N699</f>
        <v/>
      </c>
      <c r="O699">
        <f>Raw_Data!O699</f>
        <v/>
      </c>
      <c r="P699">
        <f>Raw_Data!P699</f>
        <v/>
      </c>
      <c r="Q699">
        <f>Raw_Data!Q699</f>
        <v/>
      </c>
      <c r="R699">
        <f>Raw_Data!R699</f>
        <v/>
      </c>
      <c r="S699">
        <f>Raw_Data!S699</f>
        <v/>
      </c>
      <c r="T699">
        <f>YEAR(B699)</f>
        <v/>
      </c>
      <c r="U699">
        <f>MONTH(B699)</f>
        <v/>
      </c>
      <c r="V699">
        <f>TEXT(B699,"mmm")</f>
        <v/>
      </c>
      <c r="W699" s="15">
        <f>IFERROR(N699/L699,0)</f>
        <v/>
      </c>
      <c r="X699">
        <f>IF(K699=0,"No Discount",IF(K699&lt;=5%,"Low",IF(K699&lt;=15%,"Medium","High")))</f>
        <v/>
      </c>
      <c r="Y699">
        <f>IF(L699&gt;=20000,"High Value",IF(L699&gt;=5000,"Medium Value","Low Value"))</f>
        <v/>
      </c>
      <c r="Z699">
        <f>IF(R699&lt;=3,"Fast",IF(R699&lt;=5,"On Time","Delayed"))</f>
        <v/>
      </c>
    </row>
    <row r="700">
      <c r="A700">
        <f>Raw_Data!A700</f>
        <v/>
      </c>
      <c r="B700" s="11">
        <f>Raw_Data!B700</f>
        <v/>
      </c>
      <c r="C700">
        <f>Raw_Data!C700</f>
        <v/>
      </c>
      <c r="D700">
        <f>Raw_Data!D700</f>
        <v/>
      </c>
      <c r="E700">
        <f>Raw_Data!E700</f>
        <v/>
      </c>
      <c r="F700">
        <f>Raw_Data!F700</f>
        <v/>
      </c>
      <c r="G700">
        <f>Raw_Data!G700</f>
        <v/>
      </c>
      <c r="H700">
        <f>Raw_Data!H700</f>
        <v/>
      </c>
      <c r="I700">
        <f>Raw_Data!I700</f>
        <v/>
      </c>
      <c r="J700" s="12">
        <f>Raw_Data!J700</f>
        <v/>
      </c>
      <c r="K700" s="13">
        <f>Raw_Data!K700</f>
        <v/>
      </c>
      <c r="L700" s="12">
        <f>Raw_Data!L700</f>
        <v/>
      </c>
      <c r="M700" s="12">
        <f>Raw_Data!M700</f>
        <v/>
      </c>
      <c r="N700" s="12">
        <f>Raw_Data!N700</f>
        <v/>
      </c>
      <c r="O700">
        <f>Raw_Data!O700</f>
        <v/>
      </c>
      <c r="P700">
        <f>Raw_Data!P700</f>
        <v/>
      </c>
      <c r="Q700">
        <f>Raw_Data!Q700</f>
        <v/>
      </c>
      <c r="R700">
        <f>Raw_Data!R700</f>
        <v/>
      </c>
      <c r="S700">
        <f>Raw_Data!S700</f>
        <v/>
      </c>
      <c r="T700">
        <f>YEAR(B700)</f>
        <v/>
      </c>
      <c r="U700">
        <f>MONTH(B700)</f>
        <v/>
      </c>
      <c r="V700">
        <f>TEXT(B700,"mmm")</f>
        <v/>
      </c>
      <c r="W700" s="15">
        <f>IFERROR(N700/L700,0)</f>
        <v/>
      </c>
      <c r="X700">
        <f>IF(K700=0,"No Discount",IF(K700&lt;=5%,"Low",IF(K700&lt;=15%,"Medium","High")))</f>
        <v/>
      </c>
      <c r="Y700">
        <f>IF(L700&gt;=20000,"High Value",IF(L700&gt;=5000,"Medium Value","Low Value"))</f>
        <v/>
      </c>
      <c r="Z700">
        <f>IF(R700&lt;=3,"Fast",IF(R700&lt;=5,"On Time","Delayed"))</f>
        <v/>
      </c>
    </row>
    <row r="701">
      <c r="A701">
        <f>Raw_Data!A701</f>
        <v/>
      </c>
      <c r="B701" s="11">
        <f>Raw_Data!B701</f>
        <v/>
      </c>
      <c r="C701">
        <f>Raw_Data!C701</f>
        <v/>
      </c>
      <c r="D701">
        <f>Raw_Data!D701</f>
        <v/>
      </c>
      <c r="E701">
        <f>Raw_Data!E701</f>
        <v/>
      </c>
      <c r="F701">
        <f>Raw_Data!F701</f>
        <v/>
      </c>
      <c r="G701">
        <f>Raw_Data!G701</f>
        <v/>
      </c>
      <c r="H701">
        <f>Raw_Data!H701</f>
        <v/>
      </c>
      <c r="I701">
        <f>Raw_Data!I701</f>
        <v/>
      </c>
      <c r="J701" s="12">
        <f>Raw_Data!J701</f>
        <v/>
      </c>
      <c r="K701" s="13">
        <f>Raw_Data!K701</f>
        <v/>
      </c>
      <c r="L701" s="12">
        <f>Raw_Data!L701</f>
        <v/>
      </c>
      <c r="M701" s="12">
        <f>Raw_Data!M701</f>
        <v/>
      </c>
      <c r="N701" s="12">
        <f>Raw_Data!N701</f>
        <v/>
      </c>
      <c r="O701">
        <f>Raw_Data!O701</f>
        <v/>
      </c>
      <c r="P701">
        <f>Raw_Data!P701</f>
        <v/>
      </c>
      <c r="Q701">
        <f>Raw_Data!Q701</f>
        <v/>
      </c>
      <c r="R701">
        <f>Raw_Data!R701</f>
        <v/>
      </c>
      <c r="S701">
        <f>Raw_Data!S701</f>
        <v/>
      </c>
      <c r="T701">
        <f>YEAR(B701)</f>
        <v/>
      </c>
      <c r="U701">
        <f>MONTH(B701)</f>
        <v/>
      </c>
      <c r="V701">
        <f>TEXT(B701,"mmm")</f>
        <v/>
      </c>
      <c r="W701" s="15">
        <f>IFERROR(N701/L701,0)</f>
        <v/>
      </c>
      <c r="X701">
        <f>IF(K701=0,"No Discount",IF(K701&lt;=5%,"Low",IF(K701&lt;=15%,"Medium","High")))</f>
        <v/>
      </c>
      <c r="Y701">
        <f>IF(L701&gt;=20000,"High Value",IF(L701&gt;=5000,"Medium Value","Low Value"))</f>
        <v/>
      </c>
      <c r="Z701">
        <f>IF(R701&lt;=3,"Fast",IF(R701&lt;=5,"On Time","Delayed"))</f>
        <v/>
      </c>
    </row>
    <row r="702">
      <c r="A702">
        <f>Raw_Data!A702</f>
        <v/>
      </c>
      <c r="B702" s="11">
        <f>Raw_Data!B702</f>
        <v/>
      </c>
      <c r="C702">
        <f>Raw_Data!C702</f>
        <v/>
      </c>
      <c r="D702">
        <f>Raw_Data!D702</f>
        <v/>
      </c>
      <c r="E702">
        <f>Raw_Data!E702</f>
        <v/>
      </c>
      <c r="F702">
        <f>Raw_Data!F702</f>
        <v/>
      </c>
      <c r="G702">
        <f>Raw_Data!G702</f>
        <v/>
      </c>
      <c r="H702">
        <f>Raw_Data!H702</f>
        <v/>
      </c>
      <c r="I702">
        <f>Raw_Data!I702</f>
        <v/>
      </c>
      <c r="J702" s="12">
        <f>Raw_Data!J702</f>
        <v/>
      </c>
      <c r="K702" s="13">
        <f>Raw_Data!K702</f>
        <v/>
      </c>
      <c r="L702" s="12">
        <f>Raw_Data!L702</f>
        <v/>
      </c>
      <c r="M702" s="12">
        <f>Raw_Data!M702</f>
        <v/>
      </c>
      <c r="N702" s="12">
        <f>Raw_Data!N702</f>
        <v/>
      </c>
      <c r="O702">
        <f>Raw_Data!O702</f>
        <v/>
      </c>
      <c r="P702">
        <f>Raw_Data!P702</f>
        <v/>
      </c>
      <c r="Q702">
        <f>Raw_Data!Q702</f>
        <v/>
      </c>
      <c r="R702">
        <f>Raw_Data!R702</f>
        <v/>
      </c>
      <c r="S702">
        <f>Raw_Data!S702</f>
        <v/>
      </c>
      <c r="T702">
        <f>YEAR(B702)</f>
        <v/>
      </c>
      <c r="U702">
        <f>MONTH(B702)</f>
        <v/>
      </c>
      <c r="V702">
        <f>TEXT(B702,"mmm")</f>
        <v/>
      </c>
      <c r="W702" s="15">
        <f>IFERROR(N702/L702,0)</f>
        <v/>
      </c>
      <c r="X702">
        <f>IF(K702=0,"No Discount",IF(K702&lt;=5%,"Low",IF(K702&lt;=15%,"Medium","High")))</f>
        <v/>
      </c>
      <c r="Y702">
        <f>IF(L702&gt;=20000,"High Value",IF(L702&gt;=5000,"Medium Value","Low Value"))</f>
        <v/>
      </c>
      <c r="Z702">
        <f>IF(R702&lt;=3,"Fast",IF(R702&lt;=5,"On Time","Delayed"))</f>
        <v/>
      </c>
    </row>
    <row r="703">
      <c r="A703">
        <f>Raw_Data!A703</f>
        <v/>
      </c>
      <c r="B703" s="11">
        <f>Raw_Data!B703</f>
        <v/>
      </c>
      <c r="C703">
        <f>Raw_Data!C703</f>
        <v/>
      </c>
      <c r="D703">
        <f>Raw_Data!D703</f>
        <v/>
      </c>
      <c r="E703">
        <f>Raw_Data!E703</f>
        <v/>
      </c>
      <c r="F703">
        <f>Raw_Data!F703</f>
        <v/>
      </c>
      <c r="G703">
        <f>Raw_Data!G703</f>
        <v/>
      </c>
      <c r="H703">
        <f>Raw_Data!H703</f>
        <v/>
      </c>
      <c r="I703">
        <f>Raw_Data!I703</f>
        <v/>
      </c>
      <c r="J703" s="12">
        <f>Raw_Data!J703</f>
        <v/>
      </c>
      <c r="K703" s="13">
        <f>Raw_Data!K703</f>
        <v/>
      </c>
      <c r="L703" s="12">
        <f>Raw_Data!L703</f>
        <v/>
      </c>
      <c r="M703" s="12">
        <f>Raw_Data!M703</f>
        <v/>
      </c>
      <c r="N703" s="12">
        <f>Raw_Data!N703</f>
        <v/>
      </c>
      <c r="O703">
        <f>Raw_Data!O703</f>
        <v/>
      </c>
      <c r="P703">
        <f>Raw_Data!P703</f>
        <v/>
      </c>
      <c r="Q703">
        <f>Raw_Data!Q703</f>
        <v/>
      </c>
      <c r="R703">
        <f>Raw_Data!R703</f>
        <v/>
      </c>
      <c r="S703">
        <f>Raw_Data!S703</f>
        <v/>
      </c>
      <c r="T703">
        <f>YEAR(B703)</f>
        <v/>
      </c>
      <c r="U703">
        <f>MONTH(B703)</f>
        <v/>
      </c>
      <c r="V703">
        <f>TEXT(B703,"mmm")</f>
        <v/>
      </c>
      <c r="W703" s="15">
        <f>IFERROR(N703/L703,0)</f>
        <v/>
      </c>
      <c r="X703">
        <f>IF(K703=0,"No Discount",IF(K703&lt;=5%,"Low",IF(K703&lt;=15%,"Medium","High")))</f>
        <v/>
      </c>
      <c r="Y703">
        <f>IF(L703&gt;=20000,"High Value",IF(L703&gt;=5000,"Medium Value","Low Value"))</f>
        <v/>
      </c>
      <c r="Z703">
        <f>IF(R703&lt;=3,"Fast",IF(R703&lt;=5,"On Time","Delayed"))</f>
        <v/>
      </c>
    </row>
    <row r="704">
      <c r="A704">
        <f>Raw_Data!A704</f>
        <v/>
      </c>
      <c r="B704" s="11">
        <f>Raw_Data!B704</f>
        <v/>
      </c>
      <c r="C704">
        <f>Raw_Data!C704</f>
        <v/>
      </c>
      <c r="D704">
        <f>Raw_Data!D704</f>
        <v/>
      </c>
      <c r="E704">
        <f>Raw_Data!E704</f>
        <v/>
      </c>
      <c r="F704">
        <f>Raw_Data!F704</f>
        <v/>
      </c>
      <c r="G704">
        <f>Raw_Data!G704</f>
        <v/>
      </c>
      <c r="H704">
        <f>Raw_Data!H704</f>
        <v/>
      </c>
      <c r="I704">
        <f>Raw_Data!I704</f>
        <v/>
      </c>
      <c r="J704" s="12">
        <f>Raw_Data!J704</f>
        <v/>
      </c>
      <c r="K704" s="13">
        <f>Raw_Data!K704</f>
        <v/>
      </c>
      <c r="L704" s="12">
        <f>Raw_Data!L704</f>
        <v/>
      </c>
      <c r="M704" s="12">
        <f>Raw_Data!M704</f>
        <v/>
      </c>
      <c r="N704" s="12">
        <f>Raw_Data!N704</f>
        <v/>
      </c>
      <c r="O704">
        <f>Raw_Data!O704</f>
        <v/>
      </c>
      <c r="P704">
        <f>Raw_Data!P704</f>
        <v/>
      </c>
      <c r="Q704">
        <f>Raw_Data!Q704</f>
        <v/>
      </c>
      <c r="R704">
        <f>Raw_Data!R704</f>
        <v/>
      </c>
      <c r="S704">
        <f>Raw_Data!S704</f>
        <v/>
      </c>
      <c r="T704">
        <f>YEAR(B704)</f>
        <v/>
      </c>
      <c r="U704">
        <f>MONTH(B704)</f>
        <v/>
      </c>
      <c r="V704">
        <f>TEXT(B704,"mmm")</f>
        <v/>
      </c>
      <c r="W704" s="15">
        <f>IFERROR(N704/L704,0)</f>
        <v/>
      </c>
      <c r="X704">
        <f>IF(K704=0,"No Discount",IF(K704&lt;=5%,"Low",IF(K704&lt;=15%,"Medium","High")))</f>
        <v/>
      </c>
      <c r="Y704">
        <f>IF(L704&gt;=20000,"High Value",IF(L704&gt;=5000,"Medium Value","Low Value"))</f>
        <v/>
      </c>
      <c r="Z704">
        <f>IF(R704&lt;=3,"Fast",IF(R704&lt;=5,"On Time","Delayed"))</f>
        <v/>
      </c>
    </row>
    <row r="705">
      <c r="A705">
        <f>Raw_Data!A705</f>
        <v/>
      </c>
      <c r="B705" s="11">
        <f>Raw_Data!B705</f>
        <v/>
      </c>
      <c r="C705">
        <f>Raw_Data!C705</f>
        <v/>
      </c>
      <c r="D705">
        <f>Raw_Data!D705</f>
        <v/>
      </c>
      <c r="E705">
        <f>Raw_Data!E705</f>
        <v/>
      </c>
      <c r="F705">
        <f>Raw_Data!F705</f>
        <v/>
      </c>
      <c r="G705">
        <f>Raw_Data!G705</f>
        <v/>
      </c>
      <c r="H705">
        <f>Raw_Data!H705</f>
        <v/>
      </c>
      <c r="I705">
        <f>Raw_Data!I705</f>
        <v/>
      </c>
      <c r="J705" s="12">
        <f>Raw_Data!J705</f>
        <v/>
      </c>
      <c r="K705" s="13">
        <f>Raw_Data!K705</f>
        <v/>
      </c>
      <c r="L705" s="12">
        <f>Raw_Data!L705</f>
        <v/>
      </c>
      <c r="M705" s="12">
        <f>Raw_Data!M705</f>
        <v/>
      </c>
      <c r="N705" s="12">
        <f>Raw_Data!N705</f>
        <v/>
      </c>
      <c r="O705">
        <f>Raw_Data!O705</f>
        <v/>
      </c>
      <c r="P705">
        <f>Raw_Data!P705</f>
        <v/>
      </c>
      <c r="Q705">
        <f>Raw_Data!Q705</f>
        <v/>
      </c>
      <c r="R705">
        <f>Raw_Data!R705</f>
        <v/>
      </c>
      <c r="S705">
        <f>Raw_Data!S705</f>
        <v/>
      </c>
      <c r="T705">
        <f>YEAR(B705)</f>
        <v/>
      </c>
      <c r="U705">
        <f>MONTH(B705)</f>
        <v/>
      </c>
      <c r="V705">
        <f>TEXT(B705,"mmm")</f>
        <v/>
      </c>
      <c r="W705" s="15">
        <f>IFERROR(N705/L705,0)</f>
        <v/>
      </c>
      <c r="X705">
        <f>IF(K705=0,"No Discount",IF(K705&lt;=5%,"Low",IF(K705&lt;=15%,"Medium","High")))</f>
        <v/>
      </c>
      <c r="Y705">
        <f>IF(L705&gt;=20000,"High Value",IF(L705&gt;=5000,"Medium Value","Low Value"))</f>
        <v/>
      </c>
      <c r="Z705">
        <f>IF(R705&lt;=3,"Fast",IF(R705&lt;=5,"On Time","Delayed"))</f>
        <v/>
      </c>
    </row>
    <row r="706">
      <c r="A706">
        <f>Raw_Data!A706</f>
        <v/>
      </c>
      <c r="B706" s="11">
        <f>Raw_Data!B706</f>
        <v/>
      </c>
      <c r="C706">
        <f>Raw_Data!C706</f>
        <v/>
      </c>
      <c r="D706">
        <f>Raw_Data!D706</f>
        <v/>
      </c>
      <c r="E706">
        <f>Raw_Data!E706</f>
        <v/>
      </c>
      <c r="F706">
        <f>Raw_Data!F706</f>
        <v/>
      </c>
      <c r="G706">
        <f>Raw_Data!G706</f>
        <v/>
      </c>
      <c r="H706">
        <f>Raw_Data!H706</f>
        <v/>
      </c>
      <c r="I706">
        <f>Raw_Data!I706</f>
        <v/>
      </c>
      <c r="J706" s="12">
        <f>Raw_Data!J706</f>
        <v/>
      </c>
      <c r="K706" s="13">
        <f>Raw_Data!K706</f>
        <v/>
      </c>
      <c r="L706" s="12">
        <f>Raw_Data!L706</f>
        <v/>
      </c>
      <c r="M706" s="12">
        <f>Raw_Data!M706</f>
        <v/>
      </c>
      <c r="N706" s="12">
        <f>Raw_Data!N706</f>
        <v/>
      </c>
      <c r="O706">
        <f>Raw_Data!O706</f>
        <v/>
      </c>
      <c r="P706">
        <f>Raw_Data!P706</f>
        <v/>
      </c>
      <c r="Q706">
        <f>Raw_Data!Q706</f>
        <v/>
      </c>
      <c r="R706">
        <f>Raw_Data!R706</f>
        <v/>
      </c>
      <c r="S706">
        <f>Raw_Data!S706</f>
        <v/>
      </c>
      <c r="T706">
        <f>YEAR(B706)</f>
        <v/>
      </c>
      <c r="U706">
        <f>MONTH(B706)</f>
        <v/>
      </c>
      <c r="V706">
        <f>TEXT(B706,"mmm")</f>
        <v/>
      </c>
      <c r="W706" s="15">
        <f>IFERROR(N706/L706,0)</f>
        <v/>
      </c>
      <c r="X706">
        <f>IF(K706=0,"No Discount",IF(K706&lt;=5%,"Low",IF(K706&lt;=15%,"Medium","High")))</f>
        <v/>
      </c>
      <c r="Y706">
        <f>IF(L706&gt;=20000,"High Value",IF(L706&gt;=5000,"Medium Value","Low Value"))</f>
        <v/>
      </c>
      <c r="Z706">
        <f>IF(R706&lt;=3,"Fast",IF(R706&lt;=5,"On Time","Delayed"))</f>
        <v/>
      </c>
    </row>
    <row r="707">
      <c r="A707">
        <f>Raw_Data!A707</f>
        <v/>
      </c>
      <c r="B707" s="11">
        <f>Raw_Data!B707</f>
        <v/>
      </c>
      <c r="C707">
        <f>Raw_Data!C707</f>
        <v/>
      </c>
      <c r="D707">
        <f>Raw_Data!D707</f>
        <v/>
      </c>
      <c r="E707">
        <f>Raw_Data!E707</f>
        <v/>
      </c>
      <c r="F707">
        <f>Raw_Data!F707</f>
        <v/>
      </c>
      <c r="G707">
        <f>Raw_Data!G707</f>
        <v/>
      </c>
      <c r="H707">
        <f>Raw_Data!H707</f>
        <v/>
      </c>
      <c r="I707">
        <f>Raw_Data!I707</f>
        <v/>
      </c>
      <c r="J707" s="12">
        <f>Raw_Data!J707</f>
        <v/>
      </c>
      <c r="K707" s="13">
        <f>Raw_Data!K707</f>
        <v/>
      </c>
      <c r="L707" s="12">
        <f>Raw_Data!L707</f>
        <v/>
      </c>
      <c r="M707" s="12">
        <f>Raw_Data!M707</f>
        <v/>
      </c>
      <c r="N707" s="12">
        <f>Raw_Data!N707</f>
        <v/>
      </c>
      <c r="O707">
        <f>Raw_Data!O707</f>
        <v/>
      </c>
      <c r="P707">
        <f>Raw_Data!P707</f>
        <v/>
      </c>
      <c r="Q707">
        <f>Raw_Data!Q707</f>
        <v/>
      </c>
      <c r="R707">
        <f>Raw_Data!R707</f>
        <v/>
      </c>
      <c r="S707">
        <f>Raw_Data!S707</f>
        <v/>
      </c>
      <c r="T707">
        <f>YEAR(B707)</f>
        <v/>
      </c>
      <c r="U707">
        <f>MONTH(B707)</f>
        <v/>
      </c>
      <c r="V707">
        <f>TEXT(B707,"mmm")</f>
        <v/>
      </c>
      <c r="W707" s="15">
        <f>IFERROR(N707/L707,0)</f>
        <v/>
      </c>
      <c r="X707">
        <f>IF(K707=0,"No Discount",IF(K707&lt;=5%,"Low",IF(K707&lt;=15%,"Medium","High")))</f>
        <v/>
      </c>
      <c r="Y707">
        <f>IF(L707&gt;=20000,"High Value",IF(L707&gt;=5000,"Medium Value","Low Value"))</f>
        <v/>
      </c>
      <c r="Z707">
        <f>IF(R707&lt;=3,"Fast",IF(R707&lt;=5,"On Time","Delayed"))</f>
        <v/>
      </c>
    </row>
    <row r="708">
      <c r="A708">
        <f>Raw_Data!A708</f>
        <v/>
      </c>
      <c r="B708" s="11">
        <f>Raw_Data!B708</f>
        <v/>
      </c>
      <c r="C708">
        <f>Raw_Data!C708</f>
        <v/>
      </c>
      <c r="D708">
        <f>Raw_Data!D708</f>
        <v/>
      </c>
      <c r="E708">
        <f>Raw_Data!E708</f>
        <v/>
      </c>
      <c r="F708">
        <f>Raw_Data!F708</f>
        <v/>
      </c>
      <c r="G708">
        <f>Raw_Data!G708</f>
        <v/>
      </c>
      <c r="H708">
        <f>Raw_Data!H708</f>
        <v/>
      </c>
      <c r="I708">
        <f>Raw_Data!I708</f>
        <v/>
      </c>
      <c r="J708" s="12">
        <f>Raw_Data!J708</f>
        <v/>
      </c>
      <c r="K708" s="13">
        <f>Raw_Data!K708</f>
        <v/>
      </c>
      <c r="L708" s="12">
        <f>Raw_Data!L708</f>
        <v/>
      </c>
      <c r="M708" s="12">
        <f>Raw_Data!M708</f>
        <v/>
      </c>
      <c r="N708" s="12">
        <f>Raw_Data!N708</f>
        <v/>
      </c>
      <c r="O708">
        <f>Raw_Data!O708</f>
        <v/>
      </c>
      <c r="P708">
        <f>Raw_Data!P708</f>
        <v/>
      </c>
      <c r="Q708">
        <f>Raw_Data!Q708</f>
        <v/>
      </c>
      <c r="R708">
        <f>Raw_Data!R708</f>
        <v/>
      </c>
      <c r="S708">
        <f>Raw_Data!S708</f>
        <v/>
      </c>
      <c r="T708">
        <f>YEAR(B708)</f>
        <v/>
      </c>
      <c r="U708">
        <f>MONTH(B708)</f>
        <v/>
      </c>
      <c r="V708">
        <f>TEXT(B708,"mmm")</f>
        <v/>
      </c>
      <c r="W708" s="15">
        <f>IFERROR(N708/L708,0)</f>
        <v/>
      </c>
      <c r="X708">
        <f>IF(K708=0,"No Discount",IF(K708&lt;=5%,"Low",IF(K708&lt;=15%,"Medium","High")))</f>
        <v/>
      </c>
      <c r="Y708">
        <f>IF(L708&gt;=20000,"High Value",IF(L708&gt;=5000,"Medium Value","Low Value"))</f>
        <v/>
      </c>
      <c r="Z708">
        <f>IF(R708&lt;=3,"Fast",IF(R708&lt;=5,"On Time","Delayed"))</f>
        <v/>
      </c>
    </row>
    <row r="709">
      <c r="A709">
        <f>Raw_Data!A709</f>
        <v/>
      </c>
      <c r="B709" s="11">
        <f>Raw_Data!B709</f>
        <v/>
      </c>
      <c r="C709">
        <f>Raw_Data!C709</f>
        <v/>
      </c>
      <c r="D709">
        <f>Raw_Data!D709</f>
        <v/>
      </c>
      <c r="E709">
        <f>Raw_Data!E709</f>
        <v/>
      </c>
      <c r="F709">
        <f>Raw_Data!F709</f>
        <v/>
      </c>
      <c r="G709">
        <f>Raw_Data!G709</f>
        <v/>
      </c>
      <c r="H709">
        <f>Raw_Data!H709</f>
        <v/>
      </c>
      <c r="I709">
        <f>Raw_Data!I709</f>
        <v/>
      </c>
      <c r="J709" s="12">
        <f>Raw_Data!J709</f>
        <v/>
      </c>
      <c r="K709" s="13">
        <f>Raw_Data!K709</f>
        <v/>
      </c>
      <c r="L709" s="12">
        <f>Raw_Data!L709</f>
        <v/>
      </c>
      <c r="M709" s="12">
        <f>Raw_Data!M709</f>
        <v/>
      </c>
      <c r="N709" s="12">
        <f>Raw_Data!N709</f>
        <v/>
      </c>
      <c r="O709">
        <f>Raw_Data!O709</f>
        <v/>
      </c>
      <c r="P709">
        <f>Raw_Data!P709</f>
        <v/>
      </c>
      <c r="Q709">
        <f>Raw_Data!Q709</f>
        <v/>
      </c>
      <c r="R709">
        <f>Raw_Data!R709</f>
        <v/>
      </c>
      <c r="S709">
        <f>Raw_Data!S709</f>
        <v/>
      </c>
      <c r="T709">
        <f>YEAR(B709)</f>
        <v/>
      </c>
      <c r="U709">
        <f>MONTH(B709)</f>
        <v/>
      </c>
      <c r="V709">
        <f>TEXT(B709,"mmm")</f>
        <v/>
      </c>
      <c r="W709" s="15">
        <f>IFERROR(N709/L709,0)</f>
        <v/>
      </c>
      <c r="X709">
        <f>IF(K709=0,"No Discount",IF(K709&lt;=5%,"Low",IF(K709&lt;=15%,"Medium","High")))</f>
        <v/>
      </c>
      <c r="Y709">
        <f>IF(L709&gt;=20000,"High Value",IF(L709&gt;=5000,"Medium Value","Low Value"))</f>
        <v/>
      </c>
      <c r="Z709">
        <f>IF(R709&lt;=3,"Fast",IF(R709&lt;=5,"On Time","Delayed"))</f>
        <v/>
      </c>
    </row>
    <row r="710">
      <c r="A710">
        <f>Raw_Data!A710</f>
        <v/>
      </c>
      <c r="B710" s="11">
        <f>Raw_Data!B710</f>
        <v/>
      </c>
      <c r="C710">
        <f>Raw_Data!C710</f>
        <v/>
      </c>
      <c r="D710">
        <f>Raw_Data!D710</f>
        <v/>
      </c>
      <c r="E710">
        <f>Raw_Data!E710</f>
        <v/>
      </c>
      <c r="F710">
        <f>Raw_Data!F710</f>
        <v/>
      </c>
      <c r="G710">
        <f>Raw_Data!G710</f>
        <v/>
      </c>
      <c r="H710">
        <f>Raw_Data!H710</f>
        <v/>
      </c>
      <c r="I710">
        <f>Raw_Data!I710</f>
        <v/>
      </c>
      <c r="J710" s="12">
        <f>Raw_Data!J710</f>
        <v/>
      </c>
      <c r="K710" s="13">
        <f>Raw_Data!K710</f>
        <v/>
      </c>
      <c r="L710" s="12">
        <f>Raw_Data!L710</f>
        <v/>
      </c>
      <c r="M710" s="12">
        <f>Raw_Data!M710</f>
        <v/>
      </c>
      <c r="N710" s="12">
        <f>Raw_Data!N710</f>
        <v/>
      </c>
      <c r="O710">
        <f>Raw_Data!O710</f>
        <v/>
      </c>
      <c r="P710">
        <f>Raw_Data!P710</f>
        <v/>
      </c>
      <c r="Q710">
        <f>Raw_Data!Q710</f>
        <v/>
      </c>
      <c r="R710">
        <f>Raw_Data!R710</f>
        <v/>
      </c>
      <c r="S710">
        <f>Raw_Data!S710</f>
        <v/>
      </c>
      <c r="T710">
        <f>YEAR(B710)</f>
        <v/>
      </c>
      <c r="U710">
        <f>MONTH(B710)</f>
        <v/>
      </c>
      <c r="V710">
        <f>TEXT(B710,"mmm")</f>
        <v/>
      </c>
      <c r="W710" s="15">
        <f>IFERROR(N710/L710,0)</f>
        <v/>
      </c>
      <c r="X710">
        <f>IF(K710=0,"No Discount",IF(K710&lt;=5%,"Low",IF(K710&lt;=15%,"Medium","High")))</f>
        <v/>
      </c>
      <c r="Y710">
        <f>IF(L710&gt;=20000,"High Value",IF(L710&gt;=5000,"Medium Value","Low Value"))</f>
        <v/>
      </c>
      <c r="Z710">
        <f>IF(R710&lt;=3,"Fast",IF(R710&lt;=5,"On Time","Delayed"))</f>
        <v/>
      </c>
    </row>
    <row r="711">
      <c r="A711">
        <f>Raw_Data!A711</f>
        <v/>
      </c>
      <c r="B711" s="11">
        <f>Raw_Data!B711</f>
        <v/>
      </c>
      <c r="C711">
        <f>Raw_Data!C711</f>
        <v/>
      </c>
      <c r="D711">
        <f>Raw_Data!D711</f>
        <v/>
      </c>
      <c r="E711">
        <f>Raw_Data!E711</f>
        <v/>
      </c>
      <c r="F711">
        <f>Raw_Data!F711</f>
        <v/>
      </c>
      <c r="G711">
        <f>Raw_Data!G711</f>
        <v/>
      </c>
      <c r="H711">
        <f>Raw_Data!H711</f>
        <v/>
      </c>
      <c r="I711">
        <f>Raw_Data!I711</f>
        <v/>
      </c>
      <c r="J711" s="12">
        <f>Raw_Data!J711</f>
        <v/>
      </c>
      <c r="K711" s="13">
        <f>Raw_Data!K711</f>
        <v/>
      </c>
      <c r="L711" s="12">
        <f>Raw_Data!L711</f>
        <v/>
      </c>
      <c r="M711" s="12">
        <f>Raw_Data!M711</f>
        <v/>
      </c>
      <c r="N711" s="12">
        <f>Raw_Data!N711</f>
        <v/>
      </c>
      <c r="O711">
        <f>Raw_Data!O711</f>
        <v/>
      </c>
      <c r="P711">
        <f>Raw_Data!P711</f>
        <v/>
      </c>
      <c r="Q711">
        <f>Raw_Data!Q711</f>
        <v/>
      </c>
      <c r="R711">
        <f>Raw_Data!R711</f>
        <v/>
      </c>
      <c r="S711">
        <f>Raw_Data!S711</f>
        <v/>
      </c>
      <c r="T711">
        <f>YEAR(B711)</f>
        <v/>
      </c>
      <c r="U711">
        <f>MONTH(B711)</f>
        <v/>
      </c>
      <c r="V711">
        <f>TEXT(B711,"mmm")</f>
        <v/>
      </c>
      <c r="W711" s="15">
        <f>IFERROR(N711/L711,0)</f>
        <v/>
      </c>
      <c r="X711">
        <f>IF(K711=0,"No Discount",IF(K711&lt;=5%,"Low",IF(K711&lt;=15%,"Medium","High")))</f>
        <v/>
      </c>
      <c r="Y711">
        <f>IF(L711&gt;=20000,"High Value",IF(L711&gt;=5000,"Medium Value","Low Value"))</f>
        <v/>
      </c>
      <c r="Z711">
        <f>IF(R711&lt;=3,"Fast",IF(R711&lt;=5,"On Time","Delayed"))</f>
        <v/>
      </c>
    </row>
    <row r="712">
      <c r="A712">
        <f>Raw_Data!A712</f>
        <v/>
      </c>
      <c r="B712" s="11">
        <f>Raw_Data!B712</f>
        <v/>
      </c>
      <c r="C712">
        <f>Raw_Data!C712</f>
        <v/>
      </c>
      <c r="D712">
        <f>Raw_Data!D712</f>
        <v/>
      </c>
      <c r="E712">
        <f>Raw_Data!E712</f>
        <v/>
      </c>
      <c r="F712">
        <f>Raw_Data!F712</f>
        <v/>
      </c>
      <c r="G712">
        <f>Raw_Data!G712</f>
        <v/>
      </c>
      <c r="H712">
        <f>Raw_Data!H712</f>
        <v/>
      </c>
      <c r="I712">
        <f>Raw_Data!I712</f>
        <v/>
      </c>
      <c r="J712" s="12">
        <f>Raw_Data!J712</f>
        <v/>
      </c>
      <c r="K712" s="13">
        <f>Raw_Data!K712</f>
        <v/>
      </c>
      <c r="L712" s="12">
        <f>Raw_Data!L712</f>
        <v/>
      </c>
      <c r="M712" s="12">
        <f>Raw_Data!M712</f>
        <v/>
      </c>
      <c r="N712" s="12">
        <f>Raw_Data!N712</f>
        <v/>
      </c>
      <c r="O712">
        <f>Raw_Data!O712</f>
        <v/>
      </c>
      <c r="P712">
        <f>Raw_Data!P712</f>
        <v/>
      </c>
      <c r="Q712">
        <f>Raw_Data!Q712</f>
        <v/>
      </c>
      <c r="R712">
        <f>Raw_Data!R712</f>
        <v/>
      </c>
      <c r="S712">
        <f>Raw_Data!S712</f>
        <v/>
      </c>
      <c r="T712">
        <f>YEAR(B712)</f>
        <v/>
      </c>
      <c r="U712">
        <f>MONTH(B712)</f>
        <v/>
      </c>
      <c r="V712">
        <f>TEXT(B712,"mmm")</f>
        <v/>
      </c>
      <c r="W712" s="15">
        <f>IFERROR(N712/L712,0)</f>
        <v/>
      </c>
      <c r="X712">
        <f>IF(K712=0,"No Discount",IF(K712&lt;=5%,"Low",IF(K712&lt;=15%,"Medium","High")))</f>
        <v/>
      </c>
      <c r="Y712">
        <f>IF(L712&gt;=20000,"High Value",IF(L712&gt;=5000,"Medium Value","Low Value"))</f>
        <v/>
      </c>
      <c r="Z712">
        <f>IF(R712&lt;=3,"Fast",IF(R712&lt;=5,"On Time","Delayed"))</f>
        <v/>
      </c>
    </row>
    <row r="713">
      <c r="A713">
        <f>Raw_Data!A713</f>
        <v/>
      </c>
      <c r="B713" s="11">
        <f>Raw_Data!B713</f>
        <v/>
      </c>
      <c r="C713">
        <f>Raw_Data!C713</f>
        <v/>
      </c>
      <c r="D713">
        <f>Raw_Data!D713</f>
        <v/>
      </c>
      <c r="E713">
        <f>Raw_Data!E713</f>
        <v/>
      </c>
      <c r="F713">
        <f>Raw_Data!F713</f>
        <v/>
      </c>
      <c r="G713">
        <f>Raw_Data!G713</f>
        <v/>
      </c>
      <c r="H713">
        <f>Raw_Data!H713</f>
        <v/>
      </c>
      <c r="I713">
        <f>Raw_Data!I713</f>
        <v/>
      </c>
      <c r="J713" s="12">
        <f>Raw_Data!J713</f>
        <v/>
      </c>
      <c r="K713" s="13">
        <f>Raw_Data!K713</f>
        <v/>
      </c>
      <c r="L713" s="12">
        <f>Raw_Data!L713</f>
        <v/>
      </c>
      <c r="M713" s="12">
        <f>Raw_Data!M713</f>
        <v/>
      </c>
      <c r="N713" s="12">
        <f>Raw_Data!N713</f>
        <v/>
      </c>
      <c r="O713">
        <f>Raw_Data!O713</f>
        <v/>
      </c>
      <c r="P713">
        <f>Raw_Data!P713</f>
        <v/>
      </c>
      <c r="Q713">
        <f>Raw_Data!Q713</f>
        <v/>
      </c>
      <c r="R713">
        <f>Raw_Data!R713</f>
        <v/>
      </c>
      <c r="S713">
        <f>Raw_Data!S713</f>
        <v/>
      </c>
      <c r="T713">
        <f>YEAR(B713)</f>
        <v/>
      </c>
      <c r="U713">
        <f>MONTH(B713)</f>
        <v/>
      </c>
      <c r="V713">
        <f>TEXT(B713,"mmm")</f>
        <v/>
      </c>
      <c r="W713" s="15">
        <f>IFERROR(N713/L713,0)</f>
        <v/>
      </c>
      <c r="X713">
        <f>IF(K713=0,"No Discount",IF(K713&lt;=5%,"Low",IF(K713&lt;=15%,"Medium","High")))</f>
        <v/>
      </c>
      <c r="Y713">
        <f>IF(L713&gt;=20000,"High Value",IF(L713&gt;=5000,"Medium Value","Low Value"))</f>
        <v/>
      </c>
      <c r="Z713">
        <f>IF(R713&lt;=3,"Fast",IF(R713&lt;=5,"On Time","Delayed"))</f>
        <v/>
      </c>
    </row>
    <row r="714">
      <c r="A714">
        <f>Raw_Data!A714</f>
        <v/>
      </c>
      <c r="B714" s="11">
        <f>Raw_Data!B714</f>
        <v/>
      </c>
      <c r="C714">
        <f>Raw_Data!C714</f>
        <v/>
      </c>
      <c r="D714">
        <f>Raw_Data!D714</f>
        <v/>
      </c>
      <c r="E714">
        <f>Raw_Data!E714</f>
        <v/>
      </c>
      <c r="F714">
        <f>Raw_Data!F714</f>
        <v/>
      </c>
      <c r="G714">
        <f>Raw_Data!G714</f>
        <v/>
      </c>
      <c r="H714">
        <f>Raw_Data!H714</f>
        <v/>
      </c>
      <c r="I714">
        <f>Raw_Data!I714</f>
        <v/>
      </c>
      <c r="J714" s="12">
        <f>Raw_Data!J714</f>
        <v/>
      </c>
      <c r="K714" s="13">
        <f>Raw_Data!K714</f>
        <v/>
      </c>
      <c r="L714" s="12">
        <f>Raw_Data!L714</f>
        <v/>
      </c>
      <c r="M714" s="12">
        <f>Raw_Data!M714</f>
        <v/>
      </c>
      <c r="N714" s="12">
        <f>Raw_Data!N714</f>
        <v/>
      </c>
      <c r="O714">
        <f>Raw_Data!O714</f>
        <v/>
      </c>
      <c r="P714">
        <f>Raw_Data!P714</f>
        <v/>
      </c>
      <c r="Q714">
        <f>Raw_Data!Q714</f>
        <v/>
      </c>
      <c r="R714">
        <f>Raw_Data!R714</f>
        <v/>
      </c>
      <c r="S714">
        <f>Raw_Data!S714</f>
        <v/>
      </c>
      <c r="T714">
        <f>YEAR(B714)</f>
        <v/>
      </c>
      <c r="U714">
        <f>MONTH(B714)</f>
        <v/>
      </c>
      <c r="V714">
        <f>TEXT(B714,"mmm")</f>
        <v/>
      </c>
      <c r="W714" s="15">
        <f>IFERROR(N714/L714,0)</f>
        <v/>
      </c>
      <c r="X714">
        <f>IF(K714=0,"No Discount",IF(K714&lt;=5%,"Low",IF(K714&lt;=15%,"Medium","High")))</f>
        <v/>
      </c>
      <c r="Y714">
        <f>IF(L714&gt;=20000,"High Value",IF(L714&gt;=5000,"Medium Value","Low Value"))</f>
        <v/>
      </c>
      <c r="Z714">
        <f>IF(R714&lt;=3,"Fast",IF(R714&lt;=5,"On Time","Delayed"))</f>
        <v/>
      </c>
    </row>
    <row r="715">
      <c r="A715">
        <f>Raw_Data!A715</f>
        <v/>
      </c>
      <c r="B715" s="11">
        <f>Raw_Data!B715</f>
        <v/>
      </c>
      <c r="C715">
        <f>Raw_Data!C715</f>
        <v/>
      </c>
      <c r="D715">
        <f>Raw_Data!D715</f>
        <v/>
      </c>
      <c r="E715">
        <f>Raw_Data!E715</f>
        <v/>
      </c>
      <c r="F715">
        <f>Raw_Data!F715</f>
        <v/>
      </c>
      <c r="G715">
        <f>Raw_Data!G715</f>
        <v/>
      </c>
      <c r="H715">
        <f>Raw_Data!H715</f>
        <v/>
      </c>
      <c r="I715">
        <f>Raw_Data!I715</f>
        <v/>
      </c>
      <c r="J715" s="12">
        <f>Raw_Data!J715</f>
        <v/>
      </c>
      <c r="K715" s="13">
        <f>Raw_Data!K715</f>
        <v/>
      </c>
      <c r="L715" s="12">
        <f>Raw_Data!L715</f>
        <v/>
      </c>
      <c r="M715" s="12">
        <f>Raw_Data!M715</f>
        <v/>
      </c>
      <c r="N715" s="12">
        <f>Raw_Data!N715</f>
        <v/>
      </c>
      <c r="O715">
        <f>Raw_Data!O715</f>
        <v/>
      </c>
      <c r="P715">
        <f>Raw_Data!P715</f>
        <v/>
      </c>
      <c r="Q715">
        <f>Raw_Data!Q715</f>
        <v/>
      </c>
      <c r="R715">
        <f>Raw_Data!R715</f>
        <v/>
      </c>
      <c r="S715">
        <f>Raw_Data!S715</f>
        <v/>
      </c>
      <c r="T715">
        <f>YEAR(B715)</f>
        <v/>
      </c>
      <c r="U715">
        <f>MONTH(B715)</f>
        <v/>
      </c>
      <c r="V715">
        <f>TEXT(B715,"mmm")</f>
        <v/>
      </c>
      <c r="W715" s="15">
        <f>IFERROR(N715/L715,0)</f>
        <v/>
      </c>
      <c r="X715">
        <f>IF(K715=0,"No Discount",IF(K715&lt;=5%,"Low",IF(K715&lt;=15%,"Medium","High")))</f>
        <v/>
      </c>
      <c r="Y715">
        <f>IF(L715&gt;=20000,"High Value",IF(L715&gt;=5000,"Medium Value","Low Value"))</f>
        <v/>
      </c>
      <c r="Z715">
        <f>IF(R715&lt;=3,"Fast",IF(R715&lt;=5,"On Time","Delayed"))</f>
        <v/>
      </c>
    </row>
    <row r="716">
      <c r="A716">
        <f>Raw_Data!A716</f>
        <v/>
      </c>
      <c r="B716" s="11">
        <f>Raw_Data!B716</f>
        <v/>
      </c>
      <c r="C716">
        <f>Raw_Data!C716</f>
        <v/>
      </c>
      <c r="D716">
        <f>Raw_Data!D716</f>
        <v/>
      </c>
      <c r="E716">
        <f>Raw_Data!E716</f>
        <v/>
      </c>
      <c r="F716">
        <f>Raw_Data!F716</f>
        <v/>
      </c>
      <c r="G716">
        <f>Raw_Data!G716</f>
        <v/>
      </c>
      <c r="H716">
        <f>Raw_Data!H716</f>
        <v/>
      </c>
      <c r="I716">
        <f>Raw_Data!I716</f>
        <v/>
      </c>
      <c r="J716" s="12">
        <f>Raw_Data!J716</f>
        <v/>
      </c>
      <c r="K716" s="13">
        <f>Raw_Data!K716</f>
        <v/>
      </c>
      <c r="L716" s="12">
        <f>Raw_Data!L716</f>
        <v/>
      </c>
      <c r="M716" s="12">
        <f>Raw_Data!M716</f>
        <v/>
      </c>
      <c r="N716" s="12">
        <f>Raw_Data!N716</f>
        <v/>
      </c>
      <c r="O716">
        <f>Raw_Data!O716</f>
        <v/>
      </c>
      <c r="P716">
        <f>Raw_Data!P716</f>
        <v/>
      </c>
      <c r="Q716">
        <f>Raw_Data!Q716</f>
        <v/>
      </c>
      <c r="R716">
        <f>Raw_Data!R716</f>
        <v/>
      </c>
      <c r="S716">
        <f>Raw_Data!S716</f>
        <v/>
      </c>
      <c r="T716">
        <f>YEAR(B716)</f>
        <v/>
      </c>
      <c r="U716">
        <f>MONTH(B716)</f>
        <v/>
      </c>
      <c r="V716">
        <f>TEXT(B716,"mmm")</f>
        <v/>
      </c>
      <c r="W716" s="15">
        <f>IFERROR(N716/L716,0)</f>
        <v/>
      </c>
      <c r="X716">
        <f>IF(K716=0,"No Discount",IF(K716&lt;=5%,"Low",IF(K716&lt;=15%,"Medium","High")))</f>
        <v/>
      </c>
      <c r="Y716">
        <f>IF(L716&gt;=20000,"High Value",IF(L716&gt;=5000,"Medium Value","Low Value"))</f>
        <v/>
      </c>
      <c r="Z716">
        <f>IF(R716&lt;=3,"Fast",IF(R716&lt;=5,"On Time","Delayed"))</f>
        <v/>
      </c>
    </row>
    <row r="717">
      <c r="A717">
        <f>Raw_Data!A717</f>
        <v/>
      </c>
      <c r="B717" s="11">
        <f>Raw_Data!B717</f>
        <v/>
      </c>
      <c r="C717">
        <f>Raw_Data!C717</f>
        <v/>
      </c>
      <c r="D717">
        <f>Raw_Data!D717</f>
        <v/>
      </c>
      <c r="E717">
        <f>Raw_Data!E717</f>
        <v/>
      </c>
      <c r="F717">
        <f>Raw_Data!F717</f>
        <v/>
      </c>
      <c r="G717">
        <f>Raw_Data!G717</f>
        <v/>
      </c>
      <c r="H717">
        <f>Raw_Data!H717</f>
        <v/>
      </c>
      <c r="I717">
        <f>Raw_Data!I717</f>
        <v/>
      </c>
      <c r="J717" s="12">
        <f>Raw_Data!J717</f>
        <v/>
      </c>
      <c r="K717" s="13">
        <f>Raw_Data!K717</f>
        <v/>
      </c>
      <c r="L717" s="12">
        <f>Raw_Data!L717</f>
        <v/>
      </c>
      <c r="M717" s="12">
        <f>Raw_Data!M717</f>
        <v/>
      </c>
      <c r="N717" s="12">
        <f>Raw_Data!N717</f>
        <v/>
      </c>
      <c r="O717">
        <f>Raw_Data!O717</f>
        <v/>
      </c>
      <c r="P717">
        <f>Raw_Data!P717</f>
        <v/>
      </c>
      <c r="Q717">
        <f>Raw_Data!Q717</f>
        <v/>
      </c>
      <c r="R717">
        <f>Raw_Data!R717</f>
        <v/>
      </c>
      <c r="S717">
        <f>Raw_Data!S717</f>
        <v/>
      </c>
      <c r="T717">
        <f>YEAR(B717)</f>
        <v/>
      </c>
      <c r="U717">
        <f>MONTH(B717)</f>
        <v/>
      </c>
      <c r="V717">
        <f>TEXT(B717,"mmm")</f>
        <v/>
      </c>
      <c r="W717" s="15">
        <f>IFERROR(N717/L717,0)</f>
        <v/>
      </c>
      <c r="X717">
        <f>IF(K717=0,"No Discount",IF(K717&lt;=5%,"Low",IF(K717&lt;=15%,"Medium","High")))</f>
        <v/>
      </c>
      <c r="Y717">
        <f>IF(L717&gt;=20000,"High Value",IF(L717&gt;=5000,"Medium Value","Low Value"))</f>
        <v/>
      </c>
      <c r="Z717">
        <f>IF(R717&lt;=3,"Fast",IF(R717&lt;=5,"On Time","Delayed"))</f>
        <v/>
      </c>
    </row>
    <row r="718">
      <c r="A718">
        <f>Raw_Data!A718</f>
        <v/>
      </c>
      <c r="B718" s="11">
        <f>Raw_Data!B718</f>
        <v/>
      </c>
      <c r="C718">
        <f>Raw_Data!C718</f>
        <v/>
      </c>
      <c r="D718">
        <f>Raw_Data!D718</f>
        <v/>
      </c>
      <c r="E718">
        <f>Raw_Data!E718</f>
        <v/>
      </c>
      <c r="F718">
        <f>Raw_Data!F718</f>
        <v/>
      </c>
      <c r="G718">
        <f>Raw_Data!G718</f>
        <v/>
      </c>
      <c r="H718">
        <f>Raw_Data!H718</f>
        <v/>
      </c>
      <c r="I718">
        <f>Raw_Data!I718</f>
        <v/>
      </c>
      <c r="J718" s="12">
        <f>Raw_Data!J718</f>
        <v/>
      </c>
      <c r="K718" s="13">
        <f>Raw_Data!K718</f>
        <v/>
      </c>
      <c r="L718" s="12">
        <f>Raw_Data!L718</f>
        <v/>
      </c>
      <c r="M718" s="12">
        <f>Raw_Data!M718</f>
        <v/>
      </c>
      <c r="N718" s="12">
        <f>Raw_Data!N718</f>
        <v/>
      </c>
      <c r="O718">
        <f>Raw_Data!O718</f>
        <v/>
      </c>
      <c r="P718">
        <f>Raw_Data!P718</f>
        <v/>
      </c>
      <c r="Q718">
        <f>Raw_Data!Q718</f>
        <v/>
      </c>
      <c r="R718">
        <f>Raw_Data!R718</f>
        <v/>
      </c>
      <c r="S718">
        <f>Raw_Data!S718</f>
        <v/>
      </c>
      <c r="T718">
        <f>YEAR(B718)</f>
        <v/>
      </c>
      <c r="U718">
        <f>MONTH(B718)</f>
        <v/>
      </c>
      <c r="V718">
        <f>TEXT(B718,"mmm")</f>
        <v/>
      </c>
      <c r="W718" s="15">
        <f>IFERROR(N718/L718,0)</f>
        <v/>
      </c>
      <c r="X718">
        <f>IF(K718=0,"No Discount",IF(K718&lt;=5%,"Low",IF(K718&lt;=15%,"Medium","High")))</f>
        <v/>
      </c>
      <c r="Y718">
        <f>IF(L718&gt;=20000,"High Value",IF(L718&gt;=5000,"Medium Value","Low Value"))</f>
        <v/>
      </c>
      <c r="Z718">
        <f>IF(R718&lt;=3,"Fast",IF(R718&lt;=5,"On Time","Delayed"))</f>
        <v/>
      </c>
    </row>
    <row r="719">
      <c r="A719">
        <f>Raw_Data!A719</f>
        <v/>
      </c>
      <c r="B719" s="11">
        <f>Raw_Data!B719</f>
        <v/>
      </c>
      <c r="C719">
        <f>Raw_Data!C719</f>
        <v/>
      </c>
      <c r="D719">
        <f>Raw_Data!D719</f>
        <v/>
      </c>
      <c r="E719">
        <f>Raw_Data!E719</f>
        <v/>
      </c>
      <c r="F719">
        <f>Raw_Data!F719</f>
        <v/>
      </c>
      <c r="G719">
        <f>Raw_Data!G719</f>
        <v/>
      </c>
      <c r="H719">
        <f>Raw_Data!H719</f>
        <v/>
      </c>
      <c r="I719">
        <f>Raw_Data!I719</f>
        <v/>
      </c>
      <c r="J719" s="12">
        <f>Raw_Data!J719</f>
        <v/>
      </c>
      <c r="K719" s="13">
        <f>Raw_Data!K719</f>
        <v/>
      </c>
      <c r="L719" s="12">
        <f>Raw_Data!L719</f>
        <v/>
      </c>
      <c r="M719" s="12">
        <f>Raw_Data!M719</f>
        <v/>
      </c>
      <c r="N719" s="12">
        <f>Raw_Data!N719</f>
        <v/>
      </c>
      <c r="O719">
        <f>Raw_Data!O719</f>
        <v/>
      </c>
      <c r="P719">
        <f>Raw_Data!P719</f>
        <v/>
      </c>
      <c r="Q719">
        <f>Raw_Data!Q719</f>
        <v/>
      </c>
      <c r="R719">
        <f>Raw_Data!R719</f>
        <v/>
      </c>
      <c r="S719">
        <f>Raw_Data!S719</f>
        <v/>
      </c>
      <c r="T719">
        <f>YEAR(B719)</f>
        <v/>
      </c>
      <c r="U719">
        <f>MONTH(B719)</f>
        <v/>
      </c>
      <c r="V719">
        <f>TEXT(B719,"mmm")</f>
        <v/>
      </c>
      <c r="W719" s="15">
        <f>IFERROR(N719/L719,0)</f>
        <v/>
      </c>
      <c r="X719">
        <f>IF(K719=0,"No Discount",IF(K719&lt;=5%,"Low",IF(K719&lt;=15%,"Medium","High")))</f>
        <v/>
      </c>
      <c r="Y719">
        <f>IF(L719&gt;=20000,"High Value",IF(L719&gt;=5000,"Medium Value","Low Value"))</f>
        <v/>
      </c>
      <c r="Z719">
        <f>IF(R719&lt;=3,"Fast",IF(R719&lt;=5,"On Time","Delayed"))</f>
        <v/>
      </c>
    </row>
    <row r="720">
      <c r="A720">
        <f>Raw_Data!A720</f>
        <v/>
      </c>
      <c r="B720" s="11">
        <f>Raw_Data!B720</f>
        <v/>
      </c>
      <c r="C720">
        <f>Raw_Data!C720</f>
        <v/>
      </c>
      <c r="D720">
        <f>Raw_Data!D720</f>
        <v/>
      </c>
      <c r="E720">
        <f>Raw_Data!E720</f>
        <v/>
      </c>
      <c r="F720">
        <f>Raw_Data!F720</f>
        <v/>
      </c>
      <c r="G720">
        <f>Raw_Data!G720</f>
        <v/>
      </c>
      <c r="H720">
        <f>Raw_Data!H720</f>
        <v/>
      </c>
      <c r="I720">
        <f>Raw_Data!I720</f>
        <v/>
      </c>
      <c r="J720" s="12">
        <f>Raw_Data!J720</f>
        <v/>
      </c>
      <c r="K720" s="13">
        <f>Raw_Data!K720</f>
        <v/>
      </c>
      <c r="L720" s="12">
        <f>Raw_Data!L720</f>
        <v/>
      </c>
      <c r="M720" s="12">
        <f>Raw_Data!M720</f>
        <v/>
      </c>
      <c r="N720" s="12">
        <f>Raw_Data!N720</f>
        <v/>
      </c>
      <c r="O720">
        <f>Raw_Data!O720</f>
        <v/>
      </c>
      <c r="P720">
        <f>Raw_Data!P720</f>
        <v/>
      </c>
      <c r="Q720">
        <f>Raw_Data!Q720</f>
        <v/>
      </c>
      <c r="R720">
        <f>Raw_Data!R720</f>
        <v/>
      </c>
      <c r="S720">
        <f>Raw_Data!S720</f>
        <v/>
      </c>
      <c r="T720">
        <f>YEAR(B720)</f>
        <v/>
      </c>
      <c r="U720">
        <f>MONTH(B720)</f>
        <v/>
      </c>
      <c r="V720">
        <f>TEXT(B720,"mmm")</f>
        <v/>
      </c>
      <c r="W720" s="15">
        <f>IFERROR(N720/L720,0)</f>
        <v/>
      </c>
      <c r="X720">
        <f>IF(K720=0,"No Discount",IF(K720&lt;=5%,"Low",IF(K720&lt;=15%,"Medium","High")))</f>
        <v/>
      </c>
      <c r="Y720">
        <f>IF(L720&gt;=20000,"High Value",IF(L720&gt;=5000,"Medium Value","Low Value"))</f>
        <v/>
      </c>
      <c r="Z720">
        <f>IF(R720&lt;=3,"Fast",IF(R720&lt;=5,"On Time","Delayed"))</f>
        <v/>
      </c>
    </row>
    <row r="721">
      <c r="A721">
        <f>Raw_Data!A721</f>
        <v/>
      </c>
      <c r="B721" s="11">
        <f>Raw_Data!B721</f>
        <v/>
      </c>
      <c r="C721">
        <f>Raw_Data!C721</f>
        <v/>
      </c>
      <c r="D721">
        <f>Raw_Data!D721</f>
        <v/>
      </c>
      <c r="E721">
        <f>Raw_Data!E721</f>
        <v/>
      </c>
      <c r="F721">
        <f>Raw_Data!F721</f>
        <v/>
      </c>
      <c r="G721">
        <f>Raw_Data!G721</f>
        <v/>
      </c>
      <c r="H721">
        <f>Raw_Data!H721</f>
        <v/>
      </c>
      <c r="I721">
        <f>Raw_Data!I721</f>
        <v/>
      </c>
      <c r="J721" s="12">
        <f>Raw_Data!J721</f>
        <v/>
      </c>
      <c r="K721" s="13">
        <f>Raw_Data!K721</f>
        <v/>
      </c>
      <c r="L721" s="12">
        <f>Raw_Data!L721</f>
        <v/>
      </c>
      <c r="M721" s="12">
        <f>Raw_Data!M721</f>
        <v/>
      </c>
      <c r="N721" s="12">
        <f>Raw_Data!N721</f>
        <v/>
      </c>
      <c r="O721">
        <f>Raw_Data!O721</f>
        <v/>
      </c>
      <c r="P721">
        <f>Raw_Data!P721</f>
        <v/>
      </c>
      <c r="Q721">
        <f>Raw_Data!Q721</f>
        <v/>
      </c>
      <c r="R721">
        <f>Raw_Data!R721</f>
        <v/>
      </c>
      <c r="S721">
        <f>Raw_Data!S721</f>
        <v/>
      </c>
      <c r="T721">
        <f>YEAR(B721)</f>
        <v/>
      </c>
      <c r="U721">
        <f>MONTH(B721)</f>
        <v/>
      </c>
      <c r="V721">
        <f>TEXT(B721,"mmm")</f>
        <v/>
      </c>
      <c r="W721" s="15">
        <f>IFERROR(N721/L721,0)</f>
        <v/>
      </c>
      <c r="X721">
        <f>IF(K721=0,"No Discount",IF(K721&lt;=5%,"Low",IF(K721&lt;=15%,"Medium","High")))</f>
        <v/>
      </c>
      <c r="Y721">
        <f>IF(L721&gt;=20000,"High Value",IF(L721&gt;=5000,"Medium Value","Low Value"))</f>
        <v/>
      </c>
      <c r="Z721">
        <f>IF(R721&lt;=3,"Fast",IF(R721&lt;=5,"On Time","Delayed"))</f>
        <v/>
      </c>
    </row>
    <row r="722">
      <c r="A722">
        <f>Raw_Data!A722</f>
        <v/>
      </c>
      <c r="B722" s="11">
        <f>Raw_Data!B722</f>
        <v/>
      </c>
      <c r="C722">
        <f>Raw_Data!C722</f>
        <v/>
      </c>
      <c r="D722">
        <f>Raw_Data!D722</f>
        <v/>
      </c>
      <c r="E722">
        <f>Raw_Data!E722</f>
        <v/>
      </c>
      <c r="F722">
        <f>Raw_Data!F722</f>
        <v/>
      </c>
      <c r="G722">
        <f>Raw_Data!G722</f>
        <v/>
      </c>
      <c r="H722">
        <f>Raw_Data!H722</f>
        <v/>
      </c>
      <c r="I722">
        <f>Raw_Data!I722</f>
        <v/>
      </c>
      <c r="J722" s="12">
        <f>Raw_Data!J722</f>
        <v/>
      </c>
      <c r="K722" s="13">
        <f>Raw_Data!K722</f>
        <v/>
      </c>
      <c r="L722" s="12">
        <f>Raw_Data!L722</f>
        <v/>
      </c>
      <c r="M722" s="12">
        <f>Raw_Data!M722</f>
        <v/>
      </c>
      <c r="N722" s="12">
        <f>Raw_Data!N722</f>
        <v/>
      </c>
      <c r="O722">
        <f>Raw_Data!O722</f>
        <v/>
      </c>
      <c r="P722">
        <f>Raw_Data!P722</f>
        <v/>
      </c>
      <c r="Q722">
        <f>Raw_Data!Q722</f>
        <v/>
      </c>
      <c r="R722">
        <f>Raw_Data!R722</f>
        <v/>
      </c>
      <c r="S722">
        <f>Raw_Data!S722</f>
        <v/>
      </c>
      <c r="T722">
        <f>YEAR(B722)</f>
        <v/>
      </c>
      <c r="U722">
        <f>MONTH(B722)</f>
        <v/>
      </c>
      <c r="V722">
        <f>TEXT(B722,"mmm")</f>
        <v/>
      </c>
      <c r="W722" s="15">
        <f>IFERROR(N722/L722,0)</f>
        <v/>
      </c>
      <c r="X722">
        <f>IF(K722=0,"No Discount",IF(K722&lt;=5%,"Low",IF(K722&lt;=15%,"Medium","High")))</f>
        <v/>
      </c>
      <c r="Y722">
        <f>IF(L722&gt;=20000,"High Value",IF(L722&gt;=5000,"Medium Value","Low Value"))</f>
        <v/>
      </c>
      <c r="Z722">
        <f>IF(R722&lt;=3,"Fast",IF(R722&lt;=5,"On Time","Delayed"))</f>
        <v/>
      </c>
    </row>
    <row r="723">
      <c r="A723">
        <f>Raw_Data!A723</f>
        <v/>
      </c>
      <c r="B723" s="11">
        <f>Raw_Data!B723</f>
        <v/>
      </c>
      <c r="C723">
        <f>Raw_Data!C723</f>
        <v/>
      </c>
      <c r="D723">
        <f>Raw_Data!D723</f>
        <v/>
      </c>
      <c r="E723">
        <f>Raw_Data!E723</f>
        <v/>
      </c>
      <c r="F723">
        <f>Raw_Data!F723</f>
        <v/>
      </c>
      <c r="G723">
        <f>Raw_Data!G723</f>
        <v/>
      </c>
      <c r="H723">
        <f>Raw_Data!H723</f>
        <v/>
      </c>
      <c r="I723">
        <f>Raw_Data!I723</f>
        <v/>
      </c>
      <c r="J723" s="12">
        <f>Raw_Data!J723</f>
        <v/>
      </c>
      <c r="K723" s="13">
        <f>Raw_Data!K723</f>
        <v/>
      </c>
      <c r="L723" s="12">
        <f>Raw_Data!L723</f>
        <v/>
      </c>
      <c r="M723" s="12">
        <f>Raw_Data!M723</f>
        <v/>
      </c>
      <c r="N723" s="12">
        <f>Raw_Data!N723</f>
        <v/>
      </c>
      <c r="O723">
        <f>Raw_Data!O723</f>
        <v/>
      </c>
      <c r="P723">
        <f>Raw_Data!P723</f>
        <v/>
      </c>
      <c r="Q723">
        <f>Raw_Data!Q723</f>
        <v/>
      </c>
      <c r="R723">
        <f>Raw_Data!R723</f>
        <v/>
      </c>
      <c r="S723">
        <f>Raw_Data!S723</f>
        <v/>
      </c>
      <c r="T723">
        <f>YEAR(B723)</f>
        <v/>
      </c>
      <c r="U723">
        <f>MONTH(B723)</f>
        <v/>
      </c>
      <c r="V723">
        <f>TEXT(B723,"mmm")</f>
        <v/>
      </c>
      <c r="W723" s="15">
        <f>IFERROR(N723/L723,0)</f>
        <v/>
      </c>
      <c r="X723">
        <f>IF(K723=0,"No Discount",IF(K723&lt;=5%,"Low",IF(K723&lt;=15%,"Medium","High")))</f>
        <v/>
      </c>
      <c r="Y723">
        <f>IF(L723&gt;=20000,"High Value",IF(L723&gt;=5000,"Medium Value","Low Value"))</f>
        <v/>
      </c>
      <c r="Z723">
        <f>IF(R723&lt;=3,"Fast",IF(R723&lt;=5,"On Time","Delayed"))</f>
        <v/>
      </c>
    </row>
    <row r="724">
      <c r="A724">
        <f>Raw_Data!A724</f>
        <v/>
      </c>
      <c r="B724" s="11">
        <f>Raw_Data!B724</f>
        <v/>
      </c>
      <c r="C724">
        <f>Raw_Data!C724</f>
        <v/>
      </c>
      <c r="D724">
        <f>Raw_Data!D724</f>
        <v/>
      </c>
      <c r="E724">
        <f>Raw_Data!E724</f>
        <v/>
      </c>
      <c r="F724">
        <f>Raw_Data!F724</f>
        <v/>
      </c>
      <c r="G724">
        <f>Raw_Data!G724</f>
        <v/>
      </c>
      <c r="H724">
        <f>Raw_Data!H724</f>
        <v/>
      </c>
      <c r="I724">
        <f>Raw_Data!I724</f>
        <v/>
      </c>
      <c r="J724" s="12">
        <f>Raw_Data!J724</f>
        <v/>
      </c>
      <c r="K724" s="13">
        <f>Raw_Data!K724</f>
        <v/>
      </c>
      <c r="L724" s="12">
        <f>Raw_Data!L724</f>
        <v/>
      </c>
      <c r="M724" s="12">
        <f>Raw_Data!M724</f>
        <v/>
      </c>
      <c r="N724" s="12">
        <f>Raw_Data!N724</f>
        <v/>
      </c>
      <c r="O724">
        <f>Raw_Data!O724</f>
        <v/>
      </c>
      <c r="P724">
        <f>Raw_Data!P724</f>
        <v/>
      </c>
      <c r="Q724">
        <f>Raw_Data!Q724</f>
        <v/>
      </c>
      <c r="R724">
        <f>Raw_Data!R724</f>
        <v/>
      </c>
      <c r="S724">
        <f>Raw_Data!S724</f>
        <v/>
      </c>
      <c r="T724">
        <f>YEAR(B724)</f>
        <v/>
      </c>
      <c r="U724">
        <f>MONTH(B724)</f>
        <v/>
      </c>
      <c r="V724">
        <f>TEXT(B724,"mmm")</f>
        <v/>
      </c>
      <c r="W724" s="15">
        <f>IFERROR(N724/L724,0)</f>
        <v/>
      </c>
      <c r="X724">
        <f>IF(K724=0,"No Discount",IF(K724&lt;=5%,"Low",IF(K724&lt;=15%,"Medium","High")))</f>
        <v/>
      </c>
      <c r="Y724">
        <f>IF(L724&gt;=20000,"High Value",IF(L724&gt;=5000,"Medium Value","Low Value"))</f>
        <v/>
      </c>
      <c r="Z724">
        <f>IF(R724&lt;=3,"Fast",IF(R724&lt;=5,"On Time","Delayed"))</f>
        <v/>
      </c>
    </row>
    <row r="725">
      <c r="A725">
        <f>Raw_Data!A725</f>
        <v/>
      </c>
      <c r="B725" s="11">
        <f>Raw_Data!B725</f>
        <v/>
      </c>
      <c r="C725">
        <f>Raw_Data!C725</f>
        <v/>
      </c>
      <c r="D725">
        <f>Raw_Data!D725</f>
        <v/>
      </c>
      <c r="E725">
        <f>Raw_Data!E725</f>
        <v/>
      </c>
      <c r="F725">
        <f>Raw_Data!F725</f>
        <v/>
      </c>
      <c r="G725">
        <f>Raw_Data!G725</f>
        <v/>
      </c>
      <c r="H725">
        <f>Raw_Data!H725</f>
        <v/>
      </c>
      <c r="I725">
        <f>Raw_Data!I725</f>
        <v/>
      </c>
      <c r="J725" s="12">
        <f>Raw_Data!J725</f>
        <v/>
      </c>
      <c r="K725" s="13">
        <f>Raw_Data!K725</f>
        <v/>
      </c>
      <c r="L725" s="12">
        <f>Raw_Data!L725</f>
        <v/>
      </c>
      <c r="M725" s="12">
        <f>Raw_Data!M725</f>
        <v/>
      </c>
      <c r="N725" s="12">
        <f>Raw_Data!N725</f>
        <v/>
      </c>
      <c r="O725">
        <f>Raw_Data!O725</f>
        <v/>
      </c>
      <c r="P725">
        <f>Raw_Data!P725</f>
        <v/>
      </c>
      <c r="Q725">
        <f>Raw_Data!Q725</f>
        <v/>
      </c>
      <c r="R725">
        <f>Raw_Data!R725</f>
        <v/>
      </c>
      <c r="S725">
        <f>Raw_Data!S725</f>
        <v/>
      </c>
      <c r="T725">
        <f>YEAR(B725)</f>
        <v/>
      </c>
      <c r="U725">
        <f>MONTH(B725)</f>
        <v/>
      </c>
      <c r="V725">
        <f>TEXT(B725,"mmm")</f>
        <v/>
      </c>
      <c r="W725" s="15">
        <f>IFERROR(N725/L725,0)</f>
        <v/>
      </c>
      <c r="X725">
        <f>IF(K725=0,"No Discount",IF(K725&lt;=5%,"Low",IF(K725&lt;=15%,"Medium","High")))</f>
        <v/>
      </c>
      <c r="Y725">
        <f>IF(L725&gt;=20000,"High Value",IF(L725&gt;=5000,"Medium Value","Low Value"))</f>
        <v/>
      </c>
      <c r="Z725">
        <f>IF(R725&lt;=3,"Fast",IF(R725&lt;=5,"On Time","Delayed"))</f>
        <v/>
      </c>
    </row>
    <row r="726">
      <c r="A726">
        <f>Raw_Data!A726</f>
        <v/>
      </c>
      <c r="B726" s="11">
        <f>Raw_Data!B726</f>
        <v/>
      </c>
      <c r="C726">
        <f>Raw_Data!C726</f>
        <v/>
      </c>
      <c r="D726">
        <f>Raw_Data!D726</f>
        <v/>
      </c>
      <c r="E726">
        <f>Raw_Data!E726</f>
        <v/>
      </c>
      <c r="F726">
        <f>Raw_Data!F726</f>
        <v/>
      </c>
      <c r="G726">
        <f>Raw_Data!G726</f>
        <v/>
      </c>
      <c r="H726">
        <f>Raw_Data!H726</f>
        <v/>
      </c>
      <c r="I726">
        <f>Raw_Data!I726</f>
        <v/>
      </c>
      <c r="J726" s="12">
        <f>Raw_Data!J726</f>
        <v/>
      </c>
      <c r="K726" s="13">
        <f>Raw_Data!K726</f>
        <v/>
      </c>
      <c r="L726" s="12">
        <f>Raw_Data!L726</f>
        <v/>
      </c>
      <c r="M726" s="12">
        <f>Raw_Data!M726</f>
        <v/>
      </c>
      <c r="N726" s="12">
        <f>Raw_Data!N726</f>
        <v/>
      </c>
      <c r="O726">
        <f>Raw_Data!O726</f>
        <v/>
      </c>
      <c r="P726">
        <f>Raw_Data!P726</f>
        <v/>
      </c>
      <c r="Q726">
        <f>Raw_Data!Q726</f>
        <v/>
      </c>
      <c r="R726">
        <f>Raw_Data!R726</f>
        <v/>
      </c>
      <c r="S726">
        <f>Raw_Data!S726</f>
        <v/>
      </c>
      <c r="T726">
        <f>YEAR(B726)</f>
        <v/>
      </c>
      <c r="U726">
        <f>MONTH(B726)</f>
        <v/>
      </c>
      <c r="V726">
        <f>TEXT(B726,"mmm")</f>
        <v/>
      </c>
      <c r="W726" s="15">
        <f>IFERROR(N726/L726,0)</f>
        <v/>
      </c>
      <c r="X726">
        <f>IF(K726=0,"No Discount",IF(K726&lt;=5%,"Low",IF(K726&lt;=15%,"Medium","High")))</f>
        <v/>
      </c>
      <c r="Y726">
        <f>IF(L726&gt;=20000,"High Value",IF(L726&gt;=5000,"Medium Value","Low Value"))</f>
        <v/>
      </c>
      <c r="Z726">
        <f>IF(R726&lt;=3,"Fast",IF(R726&lt;=5,"On Time","Delayed"))</f>
        <v/>
      </c>
    </row>
    <row r="727">
      <c r="A727">
        <f>Raw_Data!A727</f>
        <v/>
      </c>
      <c r="B727" s="11">
        <f>Raw_Data!B727</f>
        <v/>
      </c>
      <c r="C727">
        <f>Raw_Data!C727</f>
        <v/>
      </c>
      <c r="D727">
        <f>Raw_Data!D727</f>
        <v/>
      </c>
      <c r="E727">
        <f>Raw_Data!E727</f>
        <v/>
      </c>
      <c r="F727">
        <f>Raw_Data!F727</f>
        <v/>
      </c>
      <c r="G727">
        <f>Raw_Data!G727</f>
        <v/>
      </c>
      <c r="H727">
        <f>Raw_Data!H727</f>
        <v/>
      </c>
      <c r="I727">
        <f>Raw_Data!I727</f>
        <v/>
      </c>
      <c r="J727" s="12">
        <f>Raw_Data!J727</f>
        <v/>
      </c>
      <c r="K727" s="13">
        <f>Raw_Data!K727</f>
        <v/>
      </c>
      <c r="L727" s="12">
        <f>Raw_Data!L727</f>
        <v/>
      </c>
      <c r="M727" s="12">
        <f>Raw_Data!M727</f>
        <v/>
      </c>
      <c r="N727" s="12">
        <f>Raw_Data!N727</f>
        <v/>
      </c>
      <c r="O727">
        <f>Raw_Data!O727</f>
        <v/>
      </c>
      <c r="P727">
        <f>Raw_Data!P727</f>
        <v/>
      </c>
      <c r="Q727">
        <f>Raw_Data!Q727</f>
        <v/>
      </c>
      <c r="R727">
        <f>Raw_Data!R727</f>
        <v/>
      </c>
      <c r="S727">
        <f>Raw_Data!S727</f>
        <v/>
      </c>
      <c r="T727">
        <f>YEAR(B727)</f>
        <v/>
      </c>
      <c r="U727">
        <f>MONTH(B727)</f>
        <v/>
      </c>
      <c r="V727">
        <f>TEXT(B727,"mmm")</f>
        <v/>
      </c>
      <c r="W727" s="15">
        <f>IFERROR(N727/L727,0)</f>
        <v/>
      </c>
      <c r="X727">
        <f>IF(K727=0,"No Discount",IF(K727&lt;=5%,"Low",IF(K727&lt;=15%,"Medium","High")))</f>
        <v/>
      </c>
      <c r="Y727">
        <f>IF(L727&gt;=20000,"High Value",IF(L727&gt;=5000,"Medium Value","Low Value"))</f>
        <v/>
      </c>
      <c r="Z727">
        <f>IF(R727&lt;=3,"Fast",IF(R727&lt;=5,"On Time","Delayed"))</f>
        <v/>
      </c>
    </row>
    <row r="728">
      <c r="A728">
        <f>Raw_Data!A728</f>
        <v/>
      </c>
      <c r="B728" s="11">
        <f>Raw_Data!B728</f>
        <v/>
      </c>
      <c r="C728">
        <f>Raw_Data!C728</f>
        <v/>
      </c>
      <c r="D728">
        <f>Raw_Data!D728</f>
        <v/>
      </c>
      <c r="E728">
        <f>Raw_Data!E728</f>
        <v/>
      </c>
      <c r="F728">
        <f>Raw_Data!F728</f>
        <v/>
      </c>
      <c r="G728">
        <f>Raw_Data!G728</f>
        <v/>
      </c>
      <c r="H728">
        <f>Raw_Data!H728</f>
        <v/>
      </c>
      <c r="I728">
        <f>Raw_Data!I728</f>
        <v/>
      </c>
      <c r="J728" s="12">
        <f>Raw_Data!J728</f>
        <v/>
      </c>
      <c r="K728" s="13">
        <f>Raw_Data!K728</f>
        <v/>
      </c>
      <c r="L728" s="12">
        <f>Raw_Data!L728</f>
        <v/>
      </c>
      <c r="M728" s="12">
        <f>Raw_Data!M728</f>
        <v/>
      </c>
      <c r="N728" s="12">
        <f>Raw_Data!N728</f>
        <v/>
      </c>
      <c r="O728">
        <f>Raw_Data!O728</f>
        <v/>
      </c>
      <c r="P728">
        <f>Raw_Data!P728</f>
        <v/>
      </c>
      <c r="Q728">
        <f>Raw_Data!Q728</f>
        <v/>
      </c>
      <c r="R728">
        <f>Raw_Data!R728</f>
        <v/>
      </c>
      <c r="S728">
        <f>Raw_Data!S728</f>
        <v/>
      </c>
      <c r="T728">
        <f>YEAR(B728)</f>
        <v/>
      </c>
      <c r="U728">
        <f>MONTH(B728)</f>
        <v/>
      </c>
      <c r="V728">
        <f>TEXT(B728,"mmm")</f>
        <v/>
      </c>
      <c r="W728" s="15">
        <f>IFERROR(N728/L728,0)</f>
        <v/>
      </c>
      <c r="X728">
        <f>IF(K728=0,"No Discount",IF(K728&lt;=5%,"Low",IF(K728&lt;=15%,"Medium","High")))</f>
        <v/>
      </c>
      <c r="Y728">
        <f>IF(L728&gt;=20000,"High Value",IF(L728&gt;=5000,"Medium Value","Low Value"))</f>
        <v/>
      </c>
      <c r="Z728">
        <f>IF(R728&lt;=3,"Fast",IF(R728&lt;=5,"On Time","Delayed"))</f>
        <v/>
      </c>
    </row>
    <row r="729">
      <c r="A729">
        <f>Raw_Data!A729</f>
        <v/>
      </c>
      <c r="B729" s="11">
        <f>Raw_Data!B729</f>
        <v/>
      </c>
      <c r="C729">
        <f>Raw_Data!C729</f>
        <v/>
      </c>
      <c r="D729">
        <f>Raw_Data!D729</f>
        <v/>
      </c>
      <c r="E729">
        <f>Raw_Data!E729</f>
        <v/>
      </c>
      <c r="F729">
        <f>Raw_Data!F729</f>
        <v/>
      </c>
      <c r="G729">
        <f>Raw_Data!G729</f>
        <v/>
      </c>
      <c r="H729">
        <f>Raw_Data!H729</f>
        <v/>
      </c>
      <c r="I729">
        <f>Raw_Data!I729</f>
        <v/>
      </c>
      <c r="J729" s="12">
        <f>Raw_Data!J729</f>
        <v/>
      </c>
      <c r="K729" s="13">
        <f>Raw_Data!K729</f>
        <v/>
      </c>
      <c r="L729" s="12">
        <f>Raw_Data!L729</f>
        <v/>
      </c>
      <c r="M729" s="12">
        <f>Raw_Data!M729</f>
        <v/>
      </c>
      <c r="N729" s="12">
        <f>Raw_Data!N729</f>
        <v/>
      </c>
      <c r="O729">
        <f>Raw_Data!O729</f>
        <v/>
      </c>
      <c r="P729">
        <f>Raw_Data!P729</f>
        <v/>
      </c>
      <c r="Q729">
        <f>Raw_Data!Q729</f>
        <v/>
      </c>
      <c r="R729">
        <f>Raw_Data!R729</f>
        <v/>
      </c>
      <c r="S729">
        <f>Raw_Data!S729</f>
        <v/>
      </c>
      <c r="T729">
        <f>YEAR(B729)</f>
        <v/>
      </c>
      <c r="U729">
        <f>MONTH(B729)</f>
        <v/>
      </c>
      <c r="V729">
        <f>TEXT(B729,"mmm")</f>
        <v/>
      </c>
      <c r="W729" s="15">
        <f>IFERROR(N729/L729,0)</f>
        <v/>
      </c>
      <c r="X729">
        <f>IF(K729=0,"No Discount",IF(K729&lt;=5%,"Low",IF(K729&lt;=15%,"Medium","High")))</f>
        <v/>
      </c>
      <c r="Y729">
        <f>IF(L729&gt;=20000,"High Value",IF(L729&gt;=5000,"Medium Value","Low Value"))</f>
        <v/>
      </c>
      <c r="Z729">
        <f>IF(R729&lt;=3,"Fast",IF(R729&lt;=5,"On Time","Delayed"))</f>
        <v/>
      </c>
    </row>
    <row r="730">
      <c r="A730">
        <f>Raw_Data!A730</f>
        <v/>
      </c>
      <c r="B730" s="11">
        <f>Raw_Data!B730</f>
        <v/>
      </c>
      <c r="C730">
        <f>Raw_Data!C730</f>
        <v/>
      </c>
      <c r="D730">
        <f>Raw_Data!D730</f>
        <v/>
      </c>
      <c r="E730">
        <f>Raw_Data!E730</f>
        <v/>
      </c>
      <c r="F730">
        <f>Raw_Data!F730</f>
        <v/>
      </c>
      <c r="G730">
        <f>Raw_Data!G730</f>
        <v/>
      </c>
      <c r="H730">
        <f>Raw_Data!H730</f>
        <v/>
      </c>
      <c r="I730">
        <f>Raw_Data!I730</f>
        <v/>
      </c>
      <c r="J730" s="12">
        <f>Raw_Data!J730</f>
        <v/>
      </c>
      <c r="K730" s="13">
        <f>Raw_Data!K730</f>
        <v/>
      </c>
      <c r="L730" s="12">
        <f>Raw_Data!L730</f>
        <v/>
      </c>
      <c r="M730" s="12">
        <f>Raw_Data!M730</f>
        <v/>
      </c>
      <c r="N730" s="12">
        <f>Raw_Data!N730</f>
        <v/>
      </c>
      <c r="O730">
        <f>Raw_Data!O730</f>
        <v/>
      </c>
      <c r="P730">
        <f>Raw_Data!P730</f>
        <v/>
      </c>
      <c r="Q730">
        <f>Raw_Data!Q730</f>
        <v/>
      </c>
      <c r="R730">
        <f>Raw_Data!R730</f>
        <v/>
      </c>
      <c r="S730">
        <f>Raw_Data!S730</f>
        <v/>
      </c>
      <c r="T730">
        <f>YEAR(B730)</f>
        <v/>
      </c>
      <c r="U730">
        <f>MONTH(B730)</f>
        <v/>
      </c>
      <c r="V730">
        <f>TEXT(B730,"mmm")</f>
        <v/>
      </c>
      <c r="W730" s="15">
        <f>IFERROR(N730/L730,0)</f>
        <v/>
      </c>
      <c r="X730">
        <f>IF(K730=0,"No Discount",IF(K730&lt;=5%,"Low",IF(K730&lt;=15%,"Medium","High")))</f>
        <v/>
      </c>
      <c r="Y730">
        <f>IF(L730&gt;=20000,"High Value",IF(L730&gt;=5000,"Medium Value","Low Value"))</f>
        <v/>
      </c>
      <c r="Z730">
        <f>IF(R730&lt;=3,"Fast",IF(R730&lt;=5,"On Time","Delayed"))</f>
        <v/>
      </c>
    </row>
    <row r="731">
      <c r="A731">
        <f>Raw_Data!A731</f>
        <v/>
      </c>
      <c r="B731" s="11">
        <f>Raw_Data!B731</f>
        <v/>
      </c>
      <c r="C731">
        <f>Raw_Data!C731</f>
        <v/>
      </c>
      <c r="D731">
        <f>Raw_Data!D731</f>
        <v/>
      </c>
      <c r="E731">
        <f>Raw_Data!E731</f>
        <v/>
      </c>
      <c r="F731">
        <f>Raw_Data!F731</f>
        <v/>
      </c>
      <c r="G731">
        <f>Raw_Data!G731</f>
        <v/>
      </c>
      <c r="H731">
        <f>Raw_Data!H731</f>
        <v/>
      </c>
      <c r="I731">
        <f>Raw_Data!I731</f>
        <v/>
      </c>
      <c r="J731" s="12">
        <f>Raw_Data!J731</f>
        <v/>
      </c>
      <c r="K731" s="13">
        <f>Raw_Data!K731</f>
        <v/>
      </c>
      <c r="L731" s="12">
        <f>Raw_Data!L731</f>
        <v/>
      </c>
      <c r="M731" s="12">
        <f>Raw_Data!M731</f>
        <v/>
      </c>
      <c r="N731" s="12">
        <f>Raw_Data!N731</f>
        <v/>
      </c>
      <c r="O731">
        <f>Raw_Data!O731</f>
        <v/>
      </c>
      <c r="P731">
        <f>Raw_Data!P731</f>
        <v/>
      </c>
      <c r="Q731">
        <f>Raw_Data!Q731</f>
        <v/>
      </c>
      <c r="R731">
        <f>Raw_Data!R731</f>
        <v/>
      </c>
      <c r="S731">
        <f>Raw_Data!S731</f>
        <v/>
      </c>
      <c r="T731">
        <f>YEAR(B731)</f>
        <v/>
      </c>
      <c r="U731">
        <f>MONTH(B731)</f>
        <v/>
      </c>
      <c r="V731">
        <f>TEXT(B731,"mmm")</f>
        <v/>
      </c>
      <c r="W731" s="15">
        <f>IFERROR(N731/L731,0)</f>
        <v/>
      </c>
      <c r="X731">
        <f>IF(K731=0,"No Discount",IF(K731&lt;=5%,"Low",IF(K731&lt;=15%,"Medium","High")))</f>
        <v/>
      </c>
      <c r="Y731">
        <f>IF(L731&gt;=20000,"High Value",IF(L731&gt;=5000,"Medium Value","Low Value"))</f>
        <v/>
      </c>
      <c r="Z731">
        <f>IF(R731&lt;=3,"Fast",IF(R731&lt;=5,"On Time","Delayed"))</f>
        <v/>
      </c>
    </row>
    <row r="732">
      <c r="A732">
        <f>Raw_Data!A732</f>
        <v/>
      </c>
      <c r="B732" s="11">
        <f>Raw_Data!B732</f>
        <v/>
      </c>
      <c r="C732">
        <f>Raw_Data!C732</f>
        <v/>
      </c>
      <c r="D732">
        <f>Raw_Data!D732</f>
        <v/>
      </c>
      <c r="E732">
        <f>Raw_Data!E732</f>
        <v/>
      </c>
      <c r="F732">
        <f>Raw_Data!F732</f>
        <v/>
      </c>
      <c r="G732">
        <f>Raw_Data!G732</f>
        <v/>
      </c>
      <c r="H732">
        <f>Raw_Data!H732</f>
        <v/>
      </c>
      <c r="I732">
        <f>Raw_Data!I732</f>
        <v/>
      </c>
      <c r="J732" s="12">
        <f>Raw_Data!J732</f>
        <v/>
      </c>
      <c r="K732" s="13">
        <f>Raw_Data!K732</f>
        <v/>
      </c>
      <c r="L732" s="12">
        <f>Raw_Data!L732</f>
        <v/>
      </c>
      <c r="M732" s="12">
        <f>Raw_Data!M732</f>
        <v/>
      </c>
      <c r="N732" s="12">
        <f>Raw_Data!N732</f>
        <v/>
      </c>
      <c r="O732">
        <f>Raw_Data!O732</f>
        <v/>
      </c>
      <c r="P732">
        <f>Raw_Data!P732</f>
        <v/>
      </c>
      <c r="Q732">
        <f>Raw_Data!Q732</f>
        <v/>
      </c>
      <c r="R732">
        <f>Raw_Data!R732</f>
        <v/>
      </c>
      <c r="S732">
        <f>Raw_Data!S732</f>
        <v/>
      </c>
      <c r="T732">
        <f>YEAR(B732)</f>
        <v/>
      </c>
      <c r="U732">
        <f>MONTH(B732)</f>
        <v/>
      </c>
      <c r="V732">
        <f>TEXT(B732,"mmm")</f>
        <v/>
      </c>
      <c r="W732" s="15">
        <f>IFERROR(N732/L732,0)</f>
        <v/>
      </c>
      <c r="X732">
        <f>IF(K732=0,"No Discount",IF(K732&lt;=5%,"Low",IF(K732&lt;=15%,"Medium","High")))</f>
        <v/>
      </c>
      <c r="Y732">
        <f>IF(L732&gt;=20000,"High Value",IF(L732&gt;=5000,"Medium Value","Low Value"))</f>
        <v/>
      </c>
      <c r="Z732">
        <f>IF(R732&lt;=3,"Fast",IF(R732&lt;=5,"On Time","Delayed"))</f>
        <v/>
      </c>
    </row>
    <row r="733">
      <c r="A733">
        <f>Raw_Data!A733</f>
        <v/>
      </c>
      <c r="B733" s="11">
        <f>Raw_Data!B733</f>
        <v/>
      </c>
      <c r="C733">
        <f>Raw_Data!C733</f>
        <v/>
      </c>
      <c r="D733">
        <f>Raw_Data!D733</f>
        <v/>
      </c>
      <c r="E733">
        <f>Raw_Data!E733</f>
        <v/>
      </c>
      <c r="F733">
        <f>Raw_Data!F733</f>
        <v/>
      </c>
      <c r="G733">
        <f>Raw_Data!G733</f>
        <v/>
      </c>
      <c r="H733">
        <f>Raw_Data!H733</f>
        <v/>
      </c>
      <c r="I733">
        <f>Raw_Data!I733</f>
        <v/>
      </c>
      <c r="J733" s="12">
        <f>Raw_Data!J733</f>
        <v/>
      </c>
      <c r="K733" s="13">
        <f>Raw_Data!K733</f>
        <v/>
      </c>
      <c r="L733" s="12">
        <f>Raw_Data!L733</f>
        <v/>
      </c>
      <c r="M733" s="12">
        <f>Raw_Data!M733</f>
        <v/>
      </c>
      <c r="N733" s="12">
        <f>Raw_Data!N733</f>
        <v/>
      </c>
      <c r="O733">
        <f>Raw_Data!O733</f>
        <v/>
      </c>
      <c r="P733">
        <f>Raw_Data!P733</f>
        <v/>
      </c>
      <c r="Q733">
        <f>Raw_Data!Q733</f>
        <v/>
      </c>
      <c r="R733">
        <f>Raw_Data!R733</f>
        <v/>
      </c>
      <c r="S733">
        <f>Raw_Data!S733</f>
        <v/>
      </c>
      <c r="T733">
        <f>YEAR(B733)</f>
        <v/>
      </c>
      <c r="U733">
        <f>MONTH(B733)</f>
        <v/>
      </c>
      <c r="V733">
        <f>TEXT(B733,"mmm")</f>
        <v/>
      </c>
      <c r="W733" s="15">
        <f>IFERROR(N733/L733,0)</f>
        <v/>
      </c>
      <c r="X733">
        <f>IF(K733=0,"No Discount",IF(K733&lt;=5%,"Low",IF(K733&lt;=15%,"Medium","High")))</f>
        <v/>
      </c>
      <c r="Y733">
        <f>IF(L733&gt;=20000,"High Value",IF(L733&gt;=5000,"Medium Value","Low Value"))</f>
        <v/>
      </c>
      <c r="Z733">
        <f>IF(R733&lt;=3,"Fast",IF(R733&lt;=5,"On Time","Delayed"))</f>
        <v/>
      </c>
    </row>
    <row r="734">
      <c r="A734">
        <f>Raw_Data!A734</f>
        <v/>
      </c>
      <c r="B734" s="11">
        <f>Raw_Data!B734</f>
        <v/>
      </c>
      <c r="C734">
        <f>Raw_Data!C734</f>
        <v/>
      </c>
      <c r="D734">
        <f>Raw_Data!D734</f>
        <v/>
      </c>
      <c r="E734">
        <f>Raw_Data!E734</f>
        <v/>
      </c>
      <c r="F734">
        <f>Raw_Data!F734</f>
        <v/>
      </c>
      <c r="G734">
        <f>Raw_Data!G734</f>
        <v/>
      </c>
      <c r="H734">
        <f>Raw_Data!H734</f>
        <v/>
      </c>
      <c r="I734">
        <f>Raw_Data!I734</f>
        <v/>
      </c>
      <c r="J734" s="12">
        <f>Raw_Data!J734</f>
        <v/>
      </c>
      <c r="K734" s="13">
        <f>Raw_Data!K734</f>
        <v/>
      </c>
      <c r="L734" s="12">
        <f>Raw_Data!L734</f>
        <v/>
      </c>
      <c r="M734" s="12">
        <f>Raw_Data!M734</f>
        <v/>
      </c>
      <c r="N734" s="12">
        <f>Raw_Data!N734</f>
        <v/>
      </c>
      <c r="O734">
        <f>Raw_Data!O734</f>
        <v/>
      </c>
      <c r="P734">
        <f>Raw_Data!P734</f>
        <v/>
      </c>
      <c r="Q734">
        <f>Raw_Data!Q734</f>
        <v/>
      </c>
      <c r="R734">
        <f>Raw_Data!R734</f>
        <v/>
      </c>
      <c r="S734">
        <f>Raw_Data!S734</f>
        <v/>
      </c>
      <c r="T734">
        <f>YEAR(B734)</f>
        <v/>
      </c>
      <c r="U734">
        <f>MONTH(B734)</f>
        <v/>
      </c>
      <c r="V734">
        <f>TEXT(B734,"mmm")</f>
        <v/>
      </c>
      <c r="W734" s="15">
        <f>IFERROR(N734/L734,0)</f>
        <v/>
      </c>
      <c r="X734">
        <f>IF(K734=0,"No Discount",IF(K734&lt;=5%,"Low",IF(K734&lt;=15%,"Medium","High")))</f>
        <v/>
      </c>
      <c r="Y734">
        <f>IF(L734&gt;=20000,"High Value",IF(L734&gt;=5000,"Medium Value","Low Value"))</f>
        <v/>
      </c>
      <c r="Z734">
        <f>IF(R734&lt;=3,"Fast",IF(R734&lt;=5,"On Time","Delayed"))</f>
        <v/>
      </c>
    </row>
    <row r="735">
      <c r="A735">
        <f>Raw_Data!A735</f>
        <v/>
      </c>
      <c r="B735" s="11">
        <f>Raw_Data!B735</f>
        <v/>
      </c>
      <c r="C735">
        <f>Raw_Data!C735</f>
        <v/>
      </c>
      <c r="D735">
        <f>Raw_Data!D735</f>
        <v/>
      </c>
      <c r="E735">
        <f>Raw_Data!E735</f>
        <v/>
      </c>
      <c r="F735">
        <f>Raw_Data!F735</f>
        <v/>
      </c>
      <c r="G735">
        <f>Raw_Data!G735</f>
        <v/>
      </c>
      <c r="H735">
        <f>Raw_Data!H735</f>
        <v/>
      </c>
      <c r="I735">
        <f>Raw_Data!I735</f>
        <v/>
      </c>
      <c r="J735" s="12">
        <f>Raw_Data!J735</f>
        <v/>
      </c>
      <c r="K735" s="13">
        <f>Raw_Data!K735</f>
        <v/>
      </c>
      <c r="L735" s="12">
        <f>Raw_Data!L735</f>
        <v/>
      </c>
      <c r="M735" s="12">
        <f>Raw_Data!M735</f>
        <v/>
      </c>
      <c r="N735" s="12">
        <f>Raw_Data!N735</f>
        <v/>
      </c>
      <c r="O735">
        <f>Raw_Data!O735</f>
        <v/>
      </c>
      <c r="P735">
        <f>Raw_Data!P735</f>
        <v/>
      </c>
      <c r="Q735">
        <f>Raw_Data!Q735</f>
        <v/>
      </c>
      <c r="R735">
        <f>Raw_Data!R735</f>
        <v/>
      </c>
      <c r="S735">
        <f>Raw_Data!S735</f>
        <v/>
      </c>
      <c r="T735">
        <f>YEAR(B735)</f>
        <v/>
      </c>
      <c r="U735">
        <f>MONTH(B735)</f>
        <v/>
      </c>
      <c r="V735">
        <f>TEXT(B735,"mmm")</f>
        <v/>
      </c>
      <c r="W735" s="15">
        <f>IFERROR(N735/L735,0)</f>
        <v/>
      </c>
      <c r="X735">
        <f>IF(K735=0,"No Discount",IF(K735&lt;=5%,"Low",IF(K735&lt;=15%,"Medium","High")))</f>
        <v/>
      </c>
      <c r="Y735">
        <f>IF(L735&gt;=20000,"High Value",IF(L735&gt;=5000,"Medium Value","Low Value"))</f>
        <v/>
      </c>
      <c r="Z735">
        <f>IF(R735&lt;=3,"Fast",IF(R735&lt;=5,"On Time","Delayed"))</f>
        <v/>
      </c>
    </row>
    <row r="736">
      <c r="A736">
        <f>Raw_Data!A736</f>
        <v/>
      </c>
      <c r="B736" s="11">
        <f>Raw_Data!B736</f>
        <v/>
      </c>
      <c r="C736">
        <f>Raw_Data!C736</f>
        <v/>
      </c>
      <c r="D736">
        <f>Raw_Data!D736</f>
        <v/>
      </c>
      <c r="E736">
        <f>Raw_Data!E736</f>
        <v/>
      </c>
      <c r="F736">
        <f>Raw_Data!F736</f>
        <v/>
      </c>
      <c r="G736">
        <f>Raw_Data!G736</f>
        <v/>
      </c>
      <c r="H736">
        <f>Raw_Data!H736</f>
        <v/>
      </c>
      <c r="I736">
        <f>Raw_Data!I736</f>
        <v/>
      </c>
      <c r="J736" s="12">
        <f>Raw_Data!J736</f>
        <v/>
      </c>
      <c r="K736" s="13">
        <f>Raw_Data!K736</f>
        <v/>
      </c>
      <c r="L736" s="12">
        <f>Raw_Data!L736</f>
        <v/>
      </c>
      <c r="M736" s="12">
        <f>Raw_Data!M736</f>
        <v/>
      </c>
      <c r="N736" s="12">
        <f>Raw_Data!N736</f>
        <v/>
      </c>
      <c r="O736">
        <f>Raw_Data!O736</f>
        <v/>
      </c>
      <c r="P736">
        <f>Raw_Data!P736</f>
        <v/>
      </c>
      <c r="Q736">
        <f>Raw_Data!Q736</f>
        <v/>
      </c>
      <c r="R736">
        <f>Raw_Data!R736</f>
        <v/>
      </c>
      <c r="S736">
        <f>Raw_Data!S736</f>
        <v/>
      </c>
      <c r="T736">
        <f>YEAR(B736)</f>
        <v/>
      </c>
      <c r="U736">
        <f>MONTH(B736)</f>
        <v/>
      </c>
      <c r="V736">
        <f>TEXT(B736,"mmm")</f>
        <v/>
      </c>
      <c r="W736" s="15">
        <f>IFERROR(N736/L736,0)</f>
        <v/>
      </c>
      <c r="X736">
        <f>IF(K736=0,"No Discount",IF(K736&lt;=5%,"Low",IF(K736&lt;=15%,"Medium","High")))</f>
        <v/>
      </c>
      <c r="Y736">
        <f>IF(L736&gt;=20000,"High Value",IF(L736&gt;=5000,"Medium Value","Low Value"))</f>
        <v/>
      </c>
      <c r="Z736">
        <f>IF(R736&lt;=3,"Fast",IF(R736&lt;=5,"On Time","Delayed"))</f>
        <v/>
      </c>
    </row>
    <row r="737">
      <c r="A737">
        <f>Raw_Data!A737</f>
        <v/>
      </c>
      <c r="B737" s="11">
        <f>Raw_Data!B737</f>
        <v/>
      </c>
      <c r="C737">
        <f>Raw_Data!C737</f>
        <v/>
      </c>
      <c r="D737">
        <f>Raw_Data!D737</f>
        <v/>
      </c>
      <c r="E737">
        <f>Raw_Data!E737</f>
        <v/>
      </c>
      <c r="F737">
        <f>Raw_Data!F737</f>
        <v/>
      </c>
      <c r="G737">
        <f>Raw_Data!G737</f>
        <v/>
      </c>
      <c r="H737">
        <f>Raw_Data!H737</f>
        <v/>
      </c>
      <c r="I737">
        <f>Raw_Data!I737</f>
        <v/>
      </c>
      <c r="J737" s="12">
        <f>Raw_Data!J737</f>
        <v/>
      </c>
      <c r="K737" s="13">
        <f>Raw_Data!K737</f>
        <v/>
      </c>
      <c r="L737" s="12">
        <f>Raw_Data!L737</f>
        <v/>
      </c>
      <c r="M737" s="12">
        <f>Raw_Data!M737</f>
        <v/>
      </c>
      <c r="N737" s="12">
        <f>Raw_Data!N737</f>
        <v/>
      </c>
      <c r="O737">
        <f>Raw_Data!O737</f>
        <v/>
      </c>
      <c r="P737">
        <f>Raw_Data!P737</f>
        <v/>
      </c>
      <c r="Q737">
        <f>Raw_Data!Q737</f>
        <v/>
      </c>
      <c r="R737">
        <f>Raw_Data!R737</f>
        <v/>
      </c>
      <c r="S737">
        <f>Raw_Data!S737</f>
        <v/>
      </c>
      <c r="T737">
        <f>YEAR(B737)</f>
        <v/>
      </c>
      <c r="U737">
        <f>MONTH(B737)</f>
        <v/>
      </c>
      <c r="V737">
        <f>TEXT(B737,"mmm")</f>
        <v/>
      </c>
      <c r="W737" s="15">
        <f>IFERROR(N737/L737,0)</f>
        <v/>
      </c>
      <c r="X737">
        <f>IF(K737=0,"No Discount",IF(K737&lt;=5%,"Low",IF(K737&lt;=15%,"Medium","High")))</f>
        <v/>
      </c>
      <c r="Y737">
        <f>IF(L737&gt;=20000,"High Value",IF(L737&gt;=5000,"Medium Value","Low Value"))</f>
        <v/>
      </c>
      <c r="Z737">
        <f>IF(R737&lt;=3,"Fast",IF(R737&lt;=5,"On Time","Delayed"))</f>
        <v/>
      </c>
    </row>
    <row r="738">
      <c r="A738">
        <f>Raw_Data!A738</f>
        <v/>
      </c>
      <c r="B738" s="11">
        <f>Raw_Data!B738</f>
        <v/>
      </c>
      <c r="C738">
        <f>Raw_Data!C738</f>
        <v/>
      </c>
      <c r="D738">
        <f>Raw_Data!D738</f>
        <v/>
      </c>
      <c r="E738">
        <f>Raw_Data!E738</f>
        <v/>
      </c>
      <c r="F738">
        <f>Raw_Data!F738</f>
        <v/>
      </c>
      <c r="G738">
        <f>Raw_Data!G738</f>
        <v/>
      </c>
      <c r="H738">
        <f>Raw_Data!H738</f>
        <v/>
      </c>
      <c r="I738">
        <f>Raw_Data!I738</f>
        <v/>
      </c>
      <c r="J738" s="12">
        <f>Raw_Data!J738</f>
        <v/>
      </c>
      <c r="K738" s="13">
        <f>Raw_Data!K738</f>
        <v/>
      </c>
      <c r="L738" s="12">
        <f>Raw_Data!L738</f>
        <v/>
      </c>
      <c r="M738" s="12">
        <f>Raw_Data!M738</f>
        <v/>
      </c>
      <c r="N738" s="12">
        <f>Raw_Data!N738</f>
        <v/>
      </c>
      <c r="O738">
        <f>Raw_Data!O738</f>
        <v/>
      </c>
      <c r="P738">
        <f>Raw_Data!P738</f>
        <v/>
      </c>
      <c r="Q738">
        <f>Raw_Data!Q738</f>
        <v/>
      </c>
      <c r="R738">
        <f>Raw_Data!R738</f>
        <v/>
      </c>
      <c r="S738">
        <f>Raw_Data!S738</f>
        <v/>
      </c>
      <c r="T738">
        <f>YEAR(B738)</f>
        <v/>
      </c>
      <c r="U738">
        <f>MONTH(B738)</f>
        <v/>
      </c>
      <c r="V738">
        <f>TEXT(B738,"mmm")</f>
        <v/>
      </c>
      <c r="W738" s="15">
        <f>IFERROR(N738/L738,0)</f>
        <v/>
      </c>
      <c r="X738">
        <f>IF(K738=0,"No Discount",IF(K738&lt;=5%,"Low",IF(K738&lt;=15%,"Medium","High")))</f>
        <v/>
      </c>
      <c r="Y738">
        <f>IF(L738&gt;=20000,"High Value",IF(L738&gt;=5000,"Medium Value","Low Value"))</f>
        <v/>
      </c>
      <c r="Z738">
        <f>IF(R738&lt;=3,"Fast",IF(R738&lt;=5,"On Time","Delayed"))</f>
        <v/>
      </c>
    </row>
    <row r="739">
      <c r="A739">
        <f>Raw_Data!A739</f>
        <v/>
      </c>
      <c r="B739" s="11">
        <f>Raw_Data!B739</f>
        <v/>
      </c>
      <c r="C739">
        <f>Raw_Data!C739</f>
        <v/>
      </c>
      <c r="D739">
        <f>Raw_Data!D739</f>
        <v/>
      </c>
      <c r="E739">
        <f>Raw_Data!E739</f>
        <v/>
      </c>
      <c r="F739">
        <f>Raw_Data!F739</f>
        <v/>
      </c>
      <c r="G739">
        <f>Raw_Data!G739</f>
        <v/>
      </c>
      <c r="H739">
        <f>Raw_Data!H739</f>
        <v/>
      </c>
      <c r="I739">
        <f>Raw_Data!I739</f>
        <v/>
      </c>
      <c r="J739" s="12">
        <f>Raw_Data!J739</f>
        <v/>
      </c>
      <c r="K739" s="13">
        <f>Raw_Data!K739</f>
        <v/>
      </c>
      <c r="L739" s="12">
        <f>Raw_Data!L739</f>
        <v/>
      </c>
      <c r="M739" s="12">
        <f>Raw_Data!M739</f>
        <v/>
      </c>
      <c r="N739" s="12">
        <f>Raw_Data!N739</f>
        <v/>
      </c>
      <c r="O739">
        <f>Raw_Data!O739</f>
        <v/>
      </c>
      <c r="P739">
        <f>Raw_Data!P739</f>
        <v/>
      </c>
      <c r="Q739">
        <f>Raw_Data!Q739</f>
        <v/>
      </c>
      <c r="R739">
        <f>Raw_Data!R739</f>
        <v/>
      </c>
      <c r="S739">
        <f>Raw_Data!S739</f>
        <v/>
      </c>
      <c r="T739">
        <f>YEAR(B739)</f>
        <v/>
      </c>
      <c r="U739">
        <f>MONTH(B739)</f>
        <v/>
      </c>
      <c r="V739">
        <f>TEXT(B739,"mmm")</f>
        <v/>
      </c>
      <c r="W739" s="15">
        <f>IFERROR(N739/L739,0)</f>
        <v/>
      </c>
      <c r="X739">
        <f>IF(K739=0,"No Discount",IF(K739&lt;=5%,"Low",IF(K739&lt;=15%,"Medium","High")))</f>
        <v/>
      </c>
      <c r="Y739">
        <f>IF(L739&gt;=20000,"High Value",IF(L739&gt;=5000,"Medium Value","Low Value"))</f>
        <v/>
      </c>
      <c r="Z739">
        <f>IF(R739&lt;=3,"Fast",IF(R739&lt;=5,"On Time","Delayed"))</f>
        <v/>
      </c>
    </row>
    <row r="740">
      <c r="A740">
        <f>Raw_Data!A740</f>
        <v/>
      </c>
      <c r="B740" s="11">
        <f>Raw_Data!B740</f>
        <v/>
      </c>
      <c r="C740">
        <f>Raw_Data!C740</f>
        <v/>
      </c>
      <c r="D740">
        <f>Raw_Data!D740</f>
        <v/>
      </c>
      <c r="E740">
        <f>Raw_Data!E740</f>
        <v/>
      </c>
      <c r="F740">
        <f>Raw_Data!F740</f>
        <v/>
      </c>
      <c r="G740">
        <f>Raw_Data!G740</f>
        <v/>
      </c>
      <c r="H740">
        <f>Raw_Data!H740</f>
        <v/>
      </c>
      <c r="I740">
        <f>Raw_Data!I740</f>
        <v/>
      </c>
      <c r="J740" s="12">
        <f>Raw_Data!J740</f>
        <v/>
      </c>
      <c r="K740" s="13">
        <f>Raw_Data!K740</f>
        <v/>
      </c>
      <c r="L740" s="12">
        <f>Raw_Data!L740</f>
        <v/>
      </c>
      <c r="M740" s="12">
        <f>Raw_Data!M740</f>
        <v/>
      </c>
      <c r="N740" s="12">
        <f>Raw_Data!N740</f>
        <v/>
      </c>
      <c r="O740">
        <f>Raw_Data!O740</f>
        <v/>
      </c>
      <c r="P740">
        <f>Raw_Data!P740</f>
        <v/>
      </c>
      <c r="Q740">
        <f>Raw_Data!Q740</f>
        <v/>
      </c>
      <c r="R740">
        <f>Raw_Data!R740</f>
        <v/>
      </c>
      <c r="S740">
        <f>Raw_Data!S740</f>
        <v/>
      </c>
      <c r="T740">
        <f>YEAR(B740)</f>
        <v/>
      </c>
      <c r="U740">
        <f>MONTH(B740)</f>
        <v/>
      </c>
      <c r="V740">
        <f>TEXT(B740,"mmm")</f>
        <v/>
      </c>
      <c r="W740" s="15">
        <f>IFERROR(N740/L740,0)</f>
        <v/>
      </c>
      <c r="X740">
        <f>IF(K740=0,"No Discount",IF(K740&lt;=5%,"Low",IF(K740&lt;=15%,"Medium","High")))</f>
        <v/>
      </c>
      <c r="Y740">
        <f>IF(L740&gt;=20000,"High Value",IF(L740&gt;=5000,"Medium Value","Low Value"))</f>
        <v/>
      </c>
      <c r="Z740">
        <f>IF(R740&lt;=3,"Fast",IF(R740&lt;=5,"On Time","Delayed"))</f>
        <v/>
      </c>
    </row>
    <row r="741">
      <c r="A741">
        <f>Raw_Data!A741</f>
        <v/>
      </c>
      <c r="B741" s="11">
        <f>Raw_Data!B741</f>
        <v/>
      </c>
      <c r="C741">
        <f>Raw_Data!C741</f>
        <v/>
      </c>
      <c r="D741">
        <f>Raw_Data!D741</f>
        <v/>
      </c>
      <c r="E741">
        <f>Raw_Data!E741</f>
        <v/>
      </c>
      <c r="F741">
        <f>Raw_Data!F741</f>
        <v/>
      </c>
      <c r="G741">
        <f>Raw_Data!G741</f>
        <v/>
      </c>
      <c r="H741">
        <f>Raw_Data!H741</f>
        <v/>
      </c>
      <c r="I741">
        <f>Raw_Data!I741</f>
        <v/>
      </c>
      <c r="J741" s="12">
        <f>Raw_Data!J741</f>
        <v/>
      </c>
      <c r="K741" s="13">
        <f>Raw_Data!K741</f>
        <v/>
      </c>
      <c r="L741" s="12">
        <f>Raw_Data!L741</f>
        <v/>
      </c>
      <c r="M741" s="12">
        <f>Raw_Data!M741</f>
        <v/>
      </c>
      <c r="N741" s="12">
        <f>Raw_Data!N741</f>
        <v/>
      </c>
      <c r="O741">
        <f>Raw_Data!O741</f>
        <v/>
      </c>
      <c r="P741">
        <f>Raw_Data!P741</f>
        <v/>
      </c>
      <c r="Q741">
        <f>Raw_Data!Q741</f>
        <v/>
      </c>
      <c r="R741">
        <f>Raw_Data!R741</f>
        <v/>
      </c>
      <c r="S741">
        <f>Raw_Data!S741</f>
        <v/>
      </c>
      <c r="T741">
        <f>YEAR(B741)</f>
        <v/>
      </c>
      <c r="U741">
        <f>MONTH(B741)</f>
        <v/>
      </c>
      <c r="V741">
        <f>TEXT(B741,"mmm")</f>
        <v/>
      </c>
      <c r="W741" s="15">
        <f>IFERROR(N741/L741,0)</f>
        <v/>
      </c>
      <c r="X741">
        <f>IF(K741=0,"No Discount",IF(K741&lt;=5%,"Low",IF(K741&lt;=15%,"Medium","High")))</f>
        <v/>
      </c>
      <c r="Y741">
        <f>IF(L741&gt;=20000,"High Value",IF(L741&gt;=5000,"Medium Value","Low Value"))</f>
        <v/>
      </c>
      <c r="Z741">
        <f>IF(R741&lt;=3,"Fast",IF(R741&lt;=5,"On Time","Delayed"))</f>
        <v/>
      </c>
    </row>
    <row r="742">
      <c r="A742">
        <f>Raw_Data!A742</f>
        <v/>
      </c>
      <c r="B742" s="11">
        <f>Raw_Data!B742</f>
        <v/>
      </c>
      <c r="C742">
        <f>Raw_Data!C742</f>
        <v/>
      </c>
      <c r="D742">
        <f>Raw_Data!D742</f>
        <v/>
      </c>
      <c r="E742">
        <f>Raw_Data!E742</f>
        <v/>
      </c>
      <c r="F742">
        <f>Raw_Data!F742</f>
        <v/>
      </c>
      <c r="G742">
        <f>Raw_Data!G742</f>
        <v/>
      </c>
      <c r="H742">
        <f>Raw_Data!H742</f>
        <v/>
      </c>
      <c r="I742">
        <f>Raw_Data!I742</f>
        <v/>
      </c>
      <c r="J742" s="12">
        <f>Raw_Data!J742</f>
        <v/>
      </c>
      <c r="K742" s="13">
        <f>Raw_Data!K742</f>
        <v/>
      </c>
      <c r="L742" s="12">
        <f>Raw_Data!L742</f>
        <v/>
      </c>
      <c r="M742" s="12">
        <f>Raw_Data!M742</f>
        <v/>
      </c>
      <c r="N742" s="12">
        <f>Raw_Data!N742</f>
        <v/>
      </c>
      <c r="O742">
        <f>Raw_Data!O742</f>
        <v/>
      </c>
      <c r="P742">
        <f>Raw_Data!P742</f>
        <v/>
      </c>
      <c r="Q742">
        <f>Raw_Data!Q742</f>
        <v/>
      </c>
      <c r="R742">
        <f>Raw_Data!R742</f>
        <v/>
      </c>
      <c r="S742">
        <f>Raw_Data!S742</f>
        <v/>
      </c>
      <c r="T742">
        <f>YEAR(B742)</f>
        <v/>
      </c>
      <c r="U742">
        <f>MONTH(B742)</f>
        <v/>
      </c>
      <c r="V742">
        <f>TEXT(B742,"mmm")</f>
        <v/>
      </c>
      <c r="W742" s="15">
        <f>IFERROR(N742/L742,0)</f>
        <v/>
      </c>
      <c r="X742">
        <f>IF(K742=0,"No Discount",IF(K742&lt;=5%,"Low",IF(K742&lt;=15%,"Medium","High")))</f>
        <v/>
      </c>
      <c r="Y742">
        <f>IF(L742&gt;=20000,"High Value",IF(L742&gt;=5000,"Medium Value","Low Value"))</f>
        <v/>
      </c>
      <c r="Z742">
        <f>IF(R742&lt;=3,"Fast",IF(R742&lt;=5,"On Time","Delayed"))</f>
        <v/>
      </c>
    </row>
    <row r="743">
      <c r="A743">
        <f>Raw_Data!A743</f>
        <v/>
      </c>
      <c r="B743" s="11">
        <f>Raw_Data!B743</f>
        <v/>
      </c>
      <c r="C743">
        <f>Raw_Data!C743</f>
        <v/>
      </c>
      <c r="D743">
        <f>Raw_Data!D743</f>
        <v/>
      </c>
      <c r="E743">
        <f>Raw_Data!E743</f>
        <v/>
      </c>
      <c r="F743">
        <f>Raw_Data!F743</f>
        <v/>
      </c>
      <c r="G743">
        <f>Raw_Data!G743</f>
        <v/>
      </c>
      <c r="H743">
        <f>Raw_Data!H743</f>
        <v/>
      </c>
      <c r="I743">
        <f>Raw_Data!I743</f>
        <v/>
      </c>
      <c r="J743" s="12">
        <f>Raw_Data!J743</f>
        <v/>
      </c>
      <c r="K743" s="13">
        <f>Raw_Data!K743</f>
        <v/>
      </c>
      <c r="L743" s="12">
        <f>Raw_Data!L743</f>
        <v/>
      </c>
      <c r="M743" s="12">
        <f>Raw_Data!M743</f>
        <v/>
      </c>
      <c r="N743" s="12">
        <f>Raw_Data!N743</f>
        <v/>
      </c>
      <c r="O743">
        <f>Raw_Data!O743</f>
        <v/>
      </c>
      <c r="P743">
        <f>Raw_Data!P743</f>
        <v/>
      </c>
      <c r="Q743">
        <f>Raw_Data!Q743</f>
        <v/>
      </c>
      <c r="R743">
        <f>Raw_Data!R743</f>
        <v/>
      </c>
      <c r="S743">
        <f>Raw_Data!S743</f>
        <v/>
      </c>
      <c r="T743">
        <f>YEAR(B743)</f>
        <v/>
      </c>
      <c r="U743">
        <f>MONTH(B743)</f>
        <v/>
      </c>
      <c r="V743">
        <f>TEXT(B743,"mmm")</f>
        <v/>
      </c>
      <c r="W743" s="15">
        <f>IFERROR(N743/L743,0)</f>
        <v/>
      </c>
      <c r="X743">
        <f>IF(K743=0,"No Discount",IF(K743&lt;=5%,"Low",IF(K743&lt;=15%,"Medium","High")))</f>
        <v/>
      </c>
      <c r="Y743">
        <f>IF(L743&gt;=20000,"High Value",IF(L743&gt;=5000,"Medium Value","Low Value"))</f>
        <v/>
      </c>
      <c r="Z743">
        <f>IF(R743&lt;=3,"Fast",IF(R743&lt;=5,"On Time","Delayed"))</f>
        <v/>
      </c>
    </row>
    <row r="744">
      <c r="A744">
        <f>Raw_Data!A744</f>
        <v/>
      </c>
      <c r="B744" s="11">
        <f>Raw_Data!B744</f>
        <v/>
      </c>
      <c r="C744">
        <f>Raw_Data!C744</f>
        <v/>
      </c>
      <c r="D744">
        <f>Raw_Data!D744</f>
        <v/>
      </c>
      <c r="E744">
        <f>Raw_Data!E744</f>
        <v/>
      </c>
      <c r="F744">
        <f>Raw_Data!F744</f>
        <v/>
      </c>
      <c r="G744">
        <f>Raw_Data!G744</f>
        <v/>
      </c>
      <c r="H744">
        <f>Raw_Data!H744</f>
        <v/>
      </c>
      <c r="I744">
        <f>Raw_Data!I744</f>
        <v/>
      </c>
      <c r="J744" s="12">
        <f>Raw_Data!J744</f>
        <v/>
      </c>
      <c r="K744" s="13">
        <f>Raw_Data!K744</f>
        <v/>
      </c>
      <c r="L744" s="12">
        <f>Raw_Data!L744</f>
        <v/>
      </c>
      <c r="M744" s="12">
        <f>Raw_Data!M744</f>
        <v/>
      </c>
      <c r="N744" s="12">
        <f>Raw_Data!N744</f>
        <v/>
      </c>
      <c r="O744">
        <f>Raw_Data!O744</f>
        <v/>
      </c>
      <c r="P744">
        <f>Raw_Data!P744</f>
        <v/>
      </c>
      <c r="Q744">
        <f>Raw_Data!Q744</f>
        <v/>
      </c>
      <c r="R744">
        <f>Raw_Data!R744</f>
        <v/>
      </c>
      <c r="S744">
        <f>Raw_Data!S744</f>
        <v/>
      </c>
      <c r="T744">
        <f>YEAR(B744)</f>
        <v/>
      </c>
      <c r="U744">
        <f>MONTH(B744)</f>
        <v/>
      </c>
      <c r="V744">
        <f>TEXT(B744,"mmm")</f>
        <v/>
      </c>
      <c r="W744" s="15">
        <f>IFERROR(N744/L744,0)</f>
        <v/>
      </c>
      <c r="X744">
        <f>IF(K744=0,"No Discount",IF(K744&lt;=5%,"Low",IF(K744&lt;=15%,"Medium","High")))</f>
        <v/>
      </c>
      <c r="Y744">
        <f>IF(L744&gt;=20000,"High Value",IF(L744&gt;=5000,"Medium Value","Low Value"))</f>
        <v/>
      </c>
      <c r="Z744">
        <f>IF(R744&lt;=3,"Fast",IF(R744&lt;=5,"On Time","Delayed"))</f>
        <v/>
      </c>
    </row>
    <row r="745">
      <c r="A745">
        <f>Raw_Data!A745</f>
        <v/>
      </c>
      <c r="B745" s="11">
        <f>Raw_Data!B745</f>
        <v/>
      </c>
      <c r="C745">
        <f>Raw_Data!C745</f>
        <v/>
      </c>
      <c r="D745">
        <f>Raw_Data!D745</f>
        <v/>
      </c>
      <c r="E745">
        <f>Raw_Data!E745</f>
        <v/>
      </c>
      <c r="F745">
        <f>Raw_Data!F745</f>
        <v/>
      </c>
      <c r="G745">
        <f>Raw_Data!G745</f>
        <v/>
      </c>
      <c r="H745">
        <f>Raw_Data!H745</f>
        <v/>
      </c>
      <c r="I745">
        <f>Raw_Data!I745</f>
        <v/>
      </c>
      <c r="J745" s="12">
        <f>Raw_Data!J745</f>
        <v/>
      </c>
      <c r="K745" s="13">
        <f>Raw_Data!K745</f>
        <v/>
      </c>
      <c r="L745" s="12">
        <f>Raw_Data!L745</f>
        <v/>
      </c>
      <c r="M745" s="12">
        <f>Raw_Data!M745</f>
        <v/>
      </c>
      <c r="N745" s="12">
        <f>Raw_Data!N745</f>
        <v/>
      </c>
      <c r="O745">
        <f>Raw_Data!O745</f>
        <v/>
      </c>
      <c r="P745">
        <f>Raw_Data!P745</f>
        <v/>
      </c>
      <c r="Q745">
        <f>Raw_Data!Q745</f>
        <v/>
      </c>
      <c r="R745">
        <f>Raw_Data!R745</f>
        <v/>
      </c>
      <c r="S745">
        <f>Raw_Data!S745</f>
        <v/>
      </c>
      <c r="T745">
        <f>YEAR(B745)</f>
        <v/>
      </c>
      <c r="U745">
        <f>MONTH(B745)</f>
        <v/>
      </c>
      <c r="V745">
        <f>TEXT(B745,"mmm")</f>
        <v/>
      </c>
      <c r="W745" s="15">
        <f>IFERROR(N745/L745,0)</f>
        <v/>
      </c>
      <c r="X745">
        <f>IF(K745=0,"No Discount",IF(K745&lt;=5%,"Low",IF(K745&lt;=15%,"Medium","High")))</f>
        <v/>
      </c>
      <c r="Y745">
        <f>IF(L745&gt;=20000,"High Value",IF(L745&gt;=5000,"Medium Value","Low Value"))</f>
        <v/>
      </c>
      <c r="Z745">
        <f>IF(R745&lt;=3,"Fast",IF(R745&lt;=5,"On Time","Delayed"))</f>
        <v/>
      </c>
    </row>
    <row r="746">
      <c r="A746">
        <f>Raw_Data!A746</f>
        <v/>
      </c>
      <c r="B746" s="11">
        <f>Raw_Data!B746</f>
        <v/>
      </c>
      <c r="C746">
        <f>Raw_Data!C746</f>
        <v/>
      </c>
      <c r="D746">
        <f>Raw_Data!D746</f>
        <v/>
      </c>
      <c r="E746">
        <f>Raw_Data!E746</f>
        <v/>
      </c>
      <c r="F746">
        <f>Raw_Data!F746</f>
        <v/>
      </c>
      <c r="G746">
        <f>Raw_Data!G746</f>
        <v/>
      </c>
      <c r="H746">
        <f>Raw_Data!H746</f>
        <v/>
      </c>
      <c r="I746">
        <f>Raw_Data!I746</f>
        <v/>
      </c>
      <c r="J746" s="12">
        <f>Raw_Data!J746</f>
        <v/>
      </c>
      <c r="K746" s="13">
        <f>Raw_Data!K746</f>
        <v/>
      </c>
      <c r="L746" s="12">
        <f>Raw_Data!L746</f>
        <v/>
      </c>
      <c r="M746" s="12">
        <f>Raw_Data!M746</f>
        <v/>
      </c>
      <c r="N746" s="12">
        <f>Raw_Data!N746</f>
        <v/>
      </c>
      <c r="O746">
        <f>Raw_Data!O746</f>
        <v/>
      </c>
      <c r="P746">
        <f>Raw_Data!P746</f>
        <v/>
      </c>
      <c r="Q746">
        <f>Raw_Data!Q746</f>
        <v/>
      </c>
      <c r="R746">
        <f>Raw_Data!R746</f>
        <v/>
      </c>
      <c r="S746">
        <f>Raw_Data!S746</f>
        <v/>
      </c>
      <c r="T746">
        <f>YEAR(B746)</f>
        <v/>
      </c>
      <c r="U746">
        <f>MONTH(B746)</f>
        <v/>
      </c>
      <c r="V746">
        <f>TEXT(B746,"mmm")</f>
        <v/>
      </c>
      <c r="W746" s="15">
        <f>IFERROR(N746/L746,0)</f>
        <v/>
      </c>
      <c r="X746">
        <f>IF(K746=0,"No Discount",IF(K746&lt;=5%,"Low",IF(K746&lt;=15%,"Medium","High")))</f>
        <v/>
      </c>
      <c r="Y746">
        <f>IF(L746&gt;=20000,"High Value",IF(L746&gt;=5000,"Medium Value","Low Value"))</f>
        <v/>
      </c>
      <c r="Z746">
        <f>IF(R746&lt;=3,"Fast",IF(R746&lt;=5,"On Time","Delayed"))</f>
        <v/>
      </c>
    </row>
    <row r="747">
      <c r="A747">
        <f>Raw_Data!A747</f>
        <v/>
      </c>
      <c r="B747" s="11">
        <f>Raw_Data!B747</f>
        <v/>
      </c>
      <c r="C747">
        <f>Raw_Data!C747</f>
        <v/>
      </c>
      <c r="D747">
        <f>Raw_Data!D747</f>
        <v/>
      </c>
      <c r="E747">
        <f>Raw_Data!E747</f>
        <v/>
      </c>
      <c r="F747">
        <f>Raw_Data!F747</f>
        <v/>
      </c>
      <c r="G747">
        <f>Raw_Data!G747</f>
        <v/>
      </c>
      <c r="H747">
        <f>Raw_Data!H747</f>
        <v/>
      </c>
      <c r="I747">
        <f>Raw_Data!I747</f>
        <v/>
      </c>
      <c r="J747" s="12">
        <f>Raw_Data!J747</f>
        <v/>
      </c>
      <c r="K747" s="13">
        <f>Raw_Data!K747</f>
        <v/>
      </c>
      <c r="L747" s="12">
        <f>Raw_Data!L747</f>
        <v/>
      </c>
      <c r="M747" s="12">
        <f>Raw_Data!M747</f>
        <v/>
      </c>
      <c r="N747" s="12">
        <f>Raw_Data!N747</f>
        <v/>
      </c>
      <c r="O747">
        <f>Raw_Data!O747</f>
        <v/>
      </c>
      <c r="P747">
        <f>Raw_Data!P747</f>
        <v/>
      </c>
      <c r="Q747">
        <f>Raw_Data!Q747</f>
        <v/>
      </c>
      <c r="R747">
        <f>Raw_Data!R747</f>
        <v/>
      </c>
      <c r="S747">
        <f>Raw_Data!S747</f>
        <v/>
      </c>
      <c r="T747">
        <f>YEAR(B747)</f>
        <v/>
      </c>
      <c r="U747">
        <f>MONTH(B747)</f>
        <v/>
      </c>
      <c r="V747">
        <f>TEXT(B747,"mmm")</f>
        <v/>
      </c>
      <c r="W747" s="15">
        <f>IFERROR(N747/L747,0)</f>
        <v/>
      </c>
      <c r="X747">
        <f>IF(K747=0,"No Discount",IF(K747&lt;=5%,"Low",IF(K747&lt;=15%,"Medium","High")))</f>
        <v/>
      </c>
      <c r="Y747">
        <f>IF(L747&gt;=20000,"High Value",IF(L747&gt;=5000,"Medium Value","Low Value"))</f>
        <v/>
      </c>
      <c r="Z747">
        <f>IF(R747&lt;=3,"Fast",IF(R747&lt;=5,"On Time","Delayed"))</f>
        <v/>
      </c>
    </row>
    <row r="748">
      <c r="A748">
        <f>Raw_Data!A748</f>
        <v/>
      </c>
      <c r="B748" s="11">
        <f>Raw_Data!B748</f>
        <v/>
      </c>
      <c r="C748">
        <f>Raw_Data!C748</f>
        <v/>
      </c>
      <c r="D748">
        <f>Raw_Data!D748</f>
        <v/>
      </c>
      <c r="E748">
        <f>Raw_Data!E748</f>
        <v/>
      </c>
      <c r="F748">
        <f>Raw_Data!F748</f>
        <v/>
      </c>
      <c r="G748">
        <f>Raw_Data!G748</f>
        <v/>
      </c>
      <c r="H748">
        <f>Raw_Data!H748</f>
        <v/>
      </c>
      <c r="I748">
        <f>Raw_Data!I748</f>
        <v/>
      </c>
      <c r="J748" s="12">
        <f>Raw_Data!J748</f>
        <v/>
      </c>
      <c r="K748" s="13">
        <f>Raw_Data!K748</f>
        <v/>
      </c>
      <c r="L748" s="12">
        <f>Raw_Data!L748</f>
        <v/>
      </c>
      <c r="M748" s="12">
        <f>Raw_Data!M748</f>
        <v/>
      </c>
      <c r="N748" s="12">
        <f>Raw_Data!N748</f>
        <v/>
      </c>
      <c r="O748">
        <f>Raw_Data!O748</f>
        <v/>
      </c>
      <c r="P748">
        <f>Raw_Data!P748</f>
        <v/>
      </c>
      <c r="Q748">
        <f>Raw_Data!Q748</f>
        <v/>
      </c>
      <c r="R748">
        <f>Raw_Data!R748</f>
        <v/>
      </c>
      <c r="S748">
        <f>Raw_Data!S748</f>
        <v/>
      </c>
      <c r="T748">
        <f>YEAR(B748)</f>
        <v/>
      </c>
      <c r="U748">
        <f>MONTH(B748)</f>
        <v/>
      </c>
      <c r="V748">
        <f>TEXT(B748,"mmm")</f>
        <v/>
      </c>
      <c r="W748" s="15">
        <f>IFERROR(N748/L748,0)</f>
        <v/>
      </c>
      <c r="X748">
        <f>IF(K748=0,"No Discount",IF(K748&lt;=5%,"Low",IF(K748&lt;=15%,"Medium","High")))</f>
        <v/>
      </c>
      <c r="Y748">
        <f>IF(L748&gt;=20000,"High Value",IF(L748&gt;=5000,"Medium Value","Low Value"))</f>
        <v/>
      </c>
      <c r="Z748">
        <f>IF(R748&lt;=3,"Fast",IF(R748&lt;=5,"On Time","Delayed"))</f>
        <v/>
      </c>
    </row>
    <row r="749">
      <c r="A749">
        <f>Raw_Data!A749</f>
        <v/>
      </c>
      <c r="B749" s="11">
        <f>Raw_Data!B749</f>
        <v/>
      </c>
      <c r="C749">
        <f>Raw_Data!C749</f>
        <v/>
      </c>
      <c r="D749">
        <f>Raw_Data!D749</f>
        <v/>
      </c>
      <c r="E749">
        <f>Raw_Data!E749</f>
        <v/>
      </c>
      <c r="F749">
        <f>Raw_Data!F749</f>
        <v/>
      </c>
      <c r="G749">
        <f>Raw_Data!G749</f>
        <v/>
      </c>
      <c r="H749">
        <f>Raw_Data!H749</f>
        <v/>
      </c>
      <c r="I749">
        <f>Raw_Data!I749</f>
        <v/>
      </c>
      <c r="J749" s="12">
        <f>Raw_Data!J749</f>
        <v/>
      </c>
      <c r="K749" s="13">
        <f>Raw_Data!K749</f>
        <v/>
      </c>
      <c r="L749" s="12">
        <f>Raw_Data!L749</f>
        <v/>
      </c>
      <c r="M749" s="12">
        <f>Raw_Data!M749</f>
        <v/>
      </c>
      <c r="N749" s="12">
        <f>Raw_Data!N749</f>
        <v/>
      </c>
      <c r="O749">
        <f>Raw_Data!O749</f>
        <v/>
      </c>
      <c r="P749">
        <f>Raw_Data!P749</f>
        <v/>
      </c>
      <c r="Q749">
        <f>Raw_Data!Q749</f>
        <v/>
      </c>
      <c r="R749">
        <f>Raw_Data!R749</f>
        <v/>
      </c>
      <c r="S749">
        <f>Raw_Data!S749</f>
        <v/>
      </c>
      <c r="T749">
        <f>YEAR(B749)</f>
        <v/>
      </c>
      <c r="U749">
        <f>MONTH(B749)</f>
        <v/>
      </c>
      <c r="V749">
        <f>TEXT(B749,"mmm")</f>
        <v/>
      </c>
      <c r="W749" s="15">
        <f>IFERROR(N749/L749,0)</f>
        <v/>
      </c>
      <c r="X749">
        <f>IF(K749=0,"No Discount",IF(K749&lt;=5%,"Low",IF(K749&lt;=15%,"Medium","High")))</f>
        <v/>
      </c>
      <c r="Y749">
        <f>IF(L749&gt;=20000,"High Value",IF(L749&gt;=5000,"Medium Value","Low Value"))</f>
        <v/>
      </c>
      <c r="Z749">
        <f>IF(R749&lt;=3,"Fast",IF(R749&lt;=5,"On Time","Delayed"))</f>
        <v/>
      </c>
    </row>
    <row r="750">
      <c r="A750">
        <f>Raw_Data!A750</f>
        <v/>
      </c>
      <c r="B750" s="11">
        <f>Raw_Data!B750</f>
        <v/>
      </c>
      <c r="C750">
        <f>Raw_Data!C750</f>
        <v/>
      </c>
      <c r="D750">
        <f>Raw_Data!D750</f>
        <v/>
      </c>
      <c r="E750">
        <f>Raw_Data!E750</f>
        <v/>
      </c>
      <c r="F750">
        <f>Raw_Data!F750</f>
        <v/>
      </c>
      <c r="G750">
        <f>Raw_Data!G750</f>
        <v/>
      </c>
      <c r="H750">
        <f>Raw_Data!H750</f>
        <v/>
      </c>
      <c r="I750">
        <f>Raw_Data!I750</f>
        <v/>
      </c>
      <c r="J750" s="12">
        <f>Raw_Data!J750</f>
        <v/>
      </c>
      <c r="K750" s="13">
        <f>Raw_Data!K750</f>
        <v/>
      </c>
      <c r="L750" s="12">
        <f>Raw_Data!L750</f>
        <v/>
      </c>
      <c r="M750" s="12">
        <f>Raw_Data!M750</f>
        <v/>
      </c>
      <c r="N750" s="12">
        <f>Raw_Data!N750</f>
        <v/>
      </c>
      <c r="O750">
        <f>Raw_Data!O750</f>
        <v/>
      </c>
      <c r="P750">
        <f>Raw_Data!P750</f>
        <v/>
      </c>
      <c r="Q750">
        <f>Raw_Data!Q750</f>
        <v/>
      </c>
      <c r="R750">
        <f>Raw_Data!R750</f>
        <v/>
      </c>
      <c r="S750">
        <f>Raw_Data!S750</f>
        <v/>
      </c>
      <c r="T750">
        <f>YEAR(B750)</f>
        <v/>
      </c>
      <c r="U750">
        <f>MONTH(B750)</f>
        <v/>
      </c>
      <c r="V750">
        <f>TEXT(B750,"mmm")</f>
        <v/>
      </c>
      <c r="W750" s="15">
        <f>IFERROR(N750/L750,0)</f>
        <v/>
      </c>
      <c r="X750">
        <f>IF(K750=0,"No Discount",IF(K750&lt;=5%,"Low",IF(K750&lt;=15%,"Medium","High")))</f>
        <v/>
      </c>
      <c r="Y750">
        <f>IF(L750&gt;=20000,"High Value",IF(L750&gt;=5000,"Medium Value","Low Value"))</f>
        <v/>
      </c>
      <c r="Z750">
        <f>IF(R750&lt;=3,"Fast",IF(R750&lt;=5,"On Time","Delayed"))</f>
        <v/>
      </c>
    </row>
    <row r="751">
      <c r="A751">
        <f>Raw_Data!A751</f>
        <v/>
      </c>
      <c r="B751" s="11">
        <f>Raw_Data!B751</f>
        <v/>
      </c>
      <c r="C751">
        <f>Raw_Data!C751</f>
        <v/>
      </c>
      <c r="D751">
        <f>Raw_Data!D751</f>
        <v/>
      </c>
      <c r="E751">
        <f>Raw_Data!E751</f>
        <v/>
      </c>
      <c r="F751">
        <f>Raw_Data!F751</f>
        <v/>
      </c>
      <c r="G751">
        <f>Raw_Data!G751</f>
        <v/>
      </c>
      <c r="H751">
        <f>Raw_Data!H751</f>
        <v/>
      </c>
      <c r="I751">
        <f>Raw_Data!I751</f>
        <v/>
      </c>
      <c r="J751" s="12">
        <f>Raw_Data!J751</f>
        <v/>
      </c>
      <c r="K751" s="13">
        <f>Raw_Data!K751</f>
        <v/>
      </c>
      <c r="L751" s="12">
        <f>Raw_Data!L751</f>
        <v/>
      </c>
      <c r="M751" s="12">
        <f>Raw_Data!M751</f>
        <v/>
      </c>
      <c r="N751" s="12">
        <f>Raw_Data!N751</f>
        <v/>
      </c>
      <c r="O751">
        <f>Raw_Data!O751</f>
        <v/>
      </c>
      <c r="P751">
        <f>Raw_Data!P751</f>
        <v/>
      </c>
      <c r="Q751">
        <f>Raw_Data!Q751</f>
        <v/>
      </c>
      <c r="R751">
        <f>Raw_Data!R751</f>
        <v/>
      </c>
      <c r="S751">
        <f>Raw_Data!S751</f>
        <v/>
      </c>
      <c r="T751">
        <f>YEAR(B751)</f>
        <v/>
      </c>
      <c r="U751">
        <f>MONTH(B751)</f>
        <v/>
      </c>
      <c r="V751">
        <f>TEXT(B751,"mmm")</f>
        <v/>
      </c>
      <c r="W751" s="15">
        <f>IFERROR(N751/L751,0)</f>
        <v/>
      </c>
      <c r="X751">
        <f>IF(K751=0,"No Discount",IF(K751&lt;=5%,"Low",IF(K751&lt;=15%,"Medium","High")))</f>
        <v/>
      </c>
      <c r="Y751">
        <f>IF(L751&gt;=20000,"High Value",IF(L751&gt;=5000,"Medium Value","Low Value"))</f>
        <v/>
      </c>
      <c r="Z751">
        <f>IF(R751&lt;=3,"Fast",IF(R751&lt;=5,"On Time","Delayed"))</f>
        <v/>
      </c>
    </row>
    <row r="752">
      <c r="A752">
        <f>Raw_Data!A752</f>
        <v/>
      </c>
      <c r="B752" s="11">
        <f>Raw_Data!B752</f>
        <v/>
      </c>
      <c r="C752">
        <f>Raw_Data!C752</f>
        <v/>
      </c>
      <c r="D752">
        <f>Raw_Data!D752</f>
        <v/>
      </c>
      <c r="E752">
        <f>Raw_Data!E752</f>
        <v/>
      </c>
      <c r="F752">
        <f>Raw_Data!F752</f>
        <v/>
      </c>
      <c r="G752">
        <f>Raw_Data!G752</f>
        <v/>
      </c>
      <c r="H752">
        <f>Raw_Data!H752</f>
        <v/>
      </c>
      <c r="I752">
        <f>Raw_Data!I752</f>
        <v/>
      </c>
      <c r="J752" s="12">
        <f>Raw_Data!J752</f>
        <v/>
      </c>
      <c r="K752" s="13">
        <f>Raw_Data!K752</f>
        <v/>
      </c>
      <c r="L752" s="12">
        <f>Raw_Data!L752</f>
        <v/>
      </c>
      <c r="M752" s="12">
        <f>Raw_Data!M752</f>
        <v/>
      </c>
      <c r="N752" s="12">
        <f>Raw_Data!N752</f>
        <v/>
      </c>
      <c r="O752">
        <f>Raw_Data!O752</f>
        <v/>
      </c>
      <c r="P752">
        <f>Raw_Data!P752</f>
        <v/>
      </c>
      <c r="Q752">
        <f>Raw_Data!Q752</f>
        <v/>
      </c>
      <c r="R752">
        <f>Raw_Data!R752</f>
        <v/>
      </c>
      <c r="S752">
        <f>Raw_Data!S752</f>
        <v/>
      </c>
      <c r="T752">
        <f>YEAR(B752)</f>
        <v/>
      </c>
      <c r="U752">
        <f>MONTH(B752)</f>
        <v/>
      </c>
      <c r="V752">
        <f>TEXT(B752,"mmm")</f>
        <v/>
      </c>
      <c r="W752" s="15">
        <f>IFERROR(N752/L752,0)</f>
        <v/>
      </c>
      <c r="X752">
        <f>IF(K752=0,"No Discount",IF(K752&lt;=5%,"Low",IF(K752&lt;=15%,"Medium","High")))</f>
        <v/>
      </c>
      <c r="Y752">
        <f>IF(L752&gt;=20000,"High Value",IF(L752&gt;=5000,"Medium Value","Low Value"))</f>
        <v/>
      </c>
      <c r="Z752">
        <f>IF(R752&lt;=3,"Fast",IF(R752&lt;=5,"On Time","Delayed"))</f>
        <v/>
      </c>
    </row>
    <row r="753">
      <c r="A753">
        <f>Raw_Data!A753</f>
        <v/>
      </c>
      <c r="B753" s="11">
        <f>Raw_Data!B753</f>
        <v/>
      </c>
      <c r="C753">
        <f>Raw_Data!C753</f>
        <v/>
      </c>
      <c r="D753">
        <f>Raw_Data!D753</f>
        <v/>
      </c>
      <c r="E753">
        <f>Raw_Data!E753</f>
        <v/>
      </c>
      <c r="F753">
        <f>Raw_Data!F753</f>
        <v/>
      </c>
      <c r="G753">
        <f>Raw_Data!G753</f>
        <v/>
      </c>
      <c r="H753">
        <f>Raw_Data!H753</f>
        <v/>
      </c>
      <c r="I753">
        <f>Raw_Data!I753</f>
        <v/>
      </c>
      <c r="J753" s="12">
        <f>Raw_Data!J753</f>
        <v/>
      </c>
      <c r="K753" s="13">
        <f>Raw_Data!K753</f>
        <v/>
      </c>
      <c r="L753" s="12">
        <f>Raw_Data!L753</f>
        <v/>
      </c>
      <c r="M753" s="12">
        <f>Raw_Data!M753</f>
        <v/>
      </c>
      <c r="N753" s="12">
        <f>Raw_Data!N753</f>
        <v/>
      </c>
      <c r="O753">
        <f>Raw_Data!O753</f>
        <v/>
      </c>
      <c r="P753">
        <f>Raw_Data!P753</f>
        <v/>
      </c>
      <c r="Q753">
        <f>Raw_Data!Q753</f>
        <v/>
      </c>
      <c r="R753">
        <f>Raw_Data!R753</f>
        <v/>
      </c>
      <c r="S753">
        <f>Raw_Data!S753</f>
        <v/>
      </c>
      <c r="T753">
        <f>YEAR(B753)</f>
        <v/>
      </c>
      <c r="U753">
        <f>MONTH(B753)</f>
        <v/>
      </c>
      <c r="V753">
        <f>TEXT(B753,"mmm")</f>
        <v/>
      </c>
      <c r="W753" s="15">
        <f>IFERROR(N753/L753,0)</f>
        <v/>
      </c>
      <c r="X753">
        <f>IF(K753=0,"No Discount",IF(K753&lt;=5%,"Low",IF(K753&lt;=15%,"Medium","High")))</f>
        <v/>
      </c>
      <c r="Y753">
        <f>IF(L753&gt;=20000,"High Value",IF(L753&gt;=5000,"Medium Value","Low Value"))</f>
        <v/>
      </c>
      <c r="Z753">
        <f>IF(R753&lt;=3,"Fast",IF(R753&lt;=5,"On Time","Delayed"))</f>
        <v/>
      </c>
    </row>
    <row r="754">
      <c r="A754">
        <f>Raw_Data!A754</f>
        <v/>
      </c>
      <c r="B754" s="11">
        <f>Raw_Data!B754</f>
        <v/>
      </c>
      <c r="C754">
        <f>Raw_Data!C754</f>
        <v/>
      </c>
      <c r="D754">
        <f>Raw_Data!D754</f>
        <v/>
      </c>
      <c r="E754">
        <f>Raw_Data!E754</f>
        <v/>
      </c>
      <c r="F754">
        <f>Raw_Data!F754</f>
        <v/>
      </c>
      <c r="G754">
        <f>Raw_Data!G754</f>
        <v/>
      </c>
      <c r="H754">
        <f>Raw_Data!H754</f>
        <v/>
      </c>
      <c r="I754">
        <f>Raw_Data!I754</f>
        <v/>
      </c>
      <c r="J754" s="12">
        <f>Raw_Data!J754</f>
        <v/>
      </c>
      <c r="K754" s="13">
        <f>Raw_Data!K754</f>
        <v/>
      </c>
      <c r="L754" s="12">
        <f>Raw_Data!L754</f>
        <v/>
      </c>
      <c r="M754" s="12">
        <f>Raw_Data!M754</f>
        <v/>
      </c>
      <c r="N754" s="12">
        <f>Raw_Data!N754</f>
        <v/>
      </c>
      <c r="O754">
        <f>Raw_Data!O754</f>
        <v/>
      </c>
      <c r="P754">
        <f>Raw_Data!P754</f>
        <v/>
      </c>
      <c r="Q754">
        <f>Raw_Data!Q754</f>
        <v/>
      </c>
      <c r="R754">
        <f>Raw_Data!R754</f>
        <v/>
      </c>
      <c r="S754">
        <f>Raw_Data!S754</f>
        <v/>
      </c>
      <c r="T754">
        <f>YEAR(B754)</f>
        <v/>
      </c>
      <c r="U754">
        <f>MONTH(B754)</f>
        <v/>
      </c>
      <c r="V754">
        <f>TEXT(B754,"mmm")</f>
        <v/>
      </c>
      <c r="W754" s="15">
        <f>IFERROR(N754/L754,0)</f>
        <v/>
      </c>
      <c r="X754">
        <f>IF(K754=0,"No Discount",IF(K754&lt;=5%,"Low",IF(K754&lt;=15%,"Medium","High")))</f>
        <v/>
      </c>
      <c r="Y754">
        <f>IF(L754&gt;=20000,"High Value",IF(L754&gt;=5000,"Medium Value","Low Value"))</f>
        <v/>
      </c>
      <c r="Z754">
        <f>IF(R754&lt;=3,"Fast",IF(R754&lt;=5,"On Time","Delayed"))</f>
        <v/>
      </c>
    </row>
    <row r="755">
      <c r="A755">
        <f>Raw_Data!A755</f>
        <v/>
      </c>
      <c r="B755" s="11">
        <f>Raw_Data!B755</f>
        <v/>
      </c>
      <c r="C755">
        <f>Raw_Data!C755</f>
        <v/>
      </c>
      <c r="D755">
        <f>Raw_Data!D755</f>
        <v/>
      </c>
      <c r="E755">
        <f>Raw_Data!E755</f>
        <v/>
      </c>
      <c r="F755">
        <f>Raw_Data!F755</f>
        <v/>
      </c>
      <c r="G755">
        <f>Raw_Data!G755</f>
        <v/>
      </c>
      <c r="H755">
        <f>Raw_Data!H755</f>
        <v/>
      </c>
      <c r="I755">
        <f>Raw_Data!I755</f>
        <v/>
      </c>
      <c r="J755" s="12">
        <f>Raw_Data!J755</f>
        <v/>
      </c>
      <c r="K755" s="13">
        <f>Raw_Data!K755</f>
        <v/>
      </c>
      <c r="L755" s="12">
        <f>Raw_Data!L755</f>
        <v/>
      </c>
      <c r="M755" s="12">
        <f>Raw_Data!M755</f>
        <v/>
      </c>
      <c r="N755" s="12">
        <f>Raw_Data!N755</f>
        <v/>
      </c>
      <c r="O755">
        <f>Raw_Data!O755</f>
        <v/>
      </c>
      <c r="P755">
        <f>Raw_Data!P755</f>
        <v/>
      </c>
      <c r="Q755">
        <f>Raw_Data!Q755</f>
        <v/>
      </c>
      <c r="R755">
        <f>Raw_Data!R755</f>
        <v/>
      </c>
      <c r="S755">
        <f>Raw_Data!S755</f>
        <v/>
      </c>
      <c r="T755">
        <f>YEAR(B755)</f>
        <v/>
      </c>
      <c r="U755">
        <f>MONTH(B755)</f>
        <v/>
      </c>
      <c r="V755">
        <f>TEXT(B755,"mmm")</f>
        <v/>
      </c>
      <c r="W755" s="15">
        <f>IFERROR(N755/L755,0)</f>
        <v/>
      </c>
      <c r="X755">
        <f>IF(K755=0,"No Discount",IF(K755&lt;=5%,"Low",IF(K755&lt;=15%,"Medium","High")))</f>
        <v/>
      </c>
      <c r="Y755">
        <f>IF(L755&gt;=20000,"High Value",IF(L755&gt;=5000,"Medium Value","Low Value"))</f>
        <v/>
      </c>
      <c r="Z755">
        <f>IF(R755&lt;=3,"Fast",IF(R755&lt;=5,"On Time","Delayed"))</f>
        <v/>
      </c>
    </row>
    <row r="756">
      <c r="A756">
        <f>Raw_Data!A756</f>
        <v/>
      </c>
      <c r="B756" s="11">
        <f>Raw_Data!B756</f>
        <v/>
      </c>
      <c r="C756">
        <f>Raw_Data!C756</f>
        <v/>
      </c>
      <c r="D756">
        <f>Raw_Data!D756</f>
        <v/>
      </c>
      <c r="E756">
        <f>Raw_Data!E756</f>
        <v/>
      </c>
      <c r="F756">
        <f>Raw_Data!F756</f>
        <v/>
      </c>
      <c r="G756">
        <f>Raw_Data!G756</f>
        <v/>
      </c>
      <c r="H756">
        <f>Raw_Data!H756</f>
        <v/>
      </c>
      <c r="I756">
        <f>Raw_Data!I756</f>
        <v/>
      </c>
      <c r="J756" s="12">
        <f>Raw_Data!J756</f>
        <v/>
      </c>
      <c r="K756" s="13">
        <f>Raw_Data!K756</f>
        <v/>
      </c>
      <c r="L756" s="12">
        <f>Raw_Data!L756</f>
        <v/>
      </c>
      <c r="M756" s="12">
        <f>Raw_Data!M756</f>
        <v/>
      </c>
      <c r="N756" s="12">
        <f>Raw_Data!N756</f>
        <v/>
      </c>
      <c r="O756">
        <f>Raw_Data!O756</f>
        <v/>
      </c>
      <c r="P756">
        <f>Raw_Data!P756</f>
        <v/>
      </c>
      <c r="Q756">
        <f>Raw_Data!Q756</f>
        <v/>
      </c>
      <c r="R756">
        <f>Raw_Data!R756</f>
        <v/>
      </c>
      <c r="S756">
        <f>Raw_Data!S756</f>
        <v/>
      </c>
      <c r="T756">
        <f>YEAR(B756)</f>
        <v/>
      </c>
      <c r="U756">
        <f>MONTH(B756)</f>
        <v/>
      </c>
      <c r="V756">
        <f>TEXT(B756,"mmm")</f>
        <v/>
      </c>
      <c r="W756" s="15">
        <f>IFERROR(N756/L756,0)</f>
        <v/>
      </c>
      <c r="X756">
        <f>IF(K756=0,"No Discount",IF(K756&lt;=5%,"Low",IF(K756&lt;=15%,"Medium","High")))</f>
        <v/>
      </c>
      <c r="Y756">
        <f>IF(L756&gt;=20000,"High Value",IF(L756&gt;=5000,"Medium Value","Low Value"))</f>
        <v/>
      </c>
      <c r="Z756">
        <f>IF(R756&lt;=3,"Fast",IF(R756&lt;=5,"On Time","Delayed"))</f>
        <v/>
      </c>
    </row>
    <row r="757">
      <c r="A757">
        <f>Raw_Data!A757</f>
        <v/>
      </c>
      <c r="B757" s="11">
        <f>Raw_Data!B757</f>
        <v/>
      </c>
      <c r="C757">
        <f>Raw_Data!C757</f>
        <v/>
      </c>
      <c r="D757">
        <f>Raw_Data!D757</f>
        <v/>
      </c>
      <c r="E757">
        <f>Raw_Data!E757</f>
        <v/>
      </c>
      <c r="F757">
        <f>Raw_Data!F757</f>
        <v/>
      </c>
      <c r="G757">
        <f>Raw_Data!G757</f>
        <v/>
      </c>
      <c r="H757">
        <f>Raw_Data!H757</f>
        <v/>
      </c>
      <c r="I757">
        <f>Raw_Data!I757</f>
        <v/>
      </c>
      <c r="J757" s="12">
        <f>Raw_Data!J757</f>
        <v/>
      </c>
      <c r="K757" s="13">
        <f>Raw_Data!K757</f>
        <v/>
      </c>
      <c r="L757" s="12">
        <f>Raw_Data!L757</f>
        <v/>
      </c>
      <c r="M757" s="12">
        <f>Raw_Data!M757</f>
        <v/>
      </c>
      <c r="N757" s="12">
        <f>Raw_Data!N757</f>
        <v/>
      </c>
      <c r="O757">
        <f>Raw_Data!O757</f>
        <v/>
      </c>
      <c r="P757">
        <f>Raw_Data!P757</f>
        <v/>
      </c>
      <c r="Q757">
        <f>Raw_Data!Q757</f>
        <v/>
      </c>
      <c r="R757">
        <f>Raw_Data!R757</f>
        <v/>
      </c>
      <c r="S757">
        <f>Raw_Data!S757</f>
        <v/>
      </c>
      <c r="T757">
        <f>YEAR(B757)</f>
        <v/>
      </c>
      <c r="U757">
        <f>MONTH(B757)</f>
        <v/>
      </c>
      <c r="V757">
        <f>TEXT(B757,"mmm")</f>
        <v/>
      </c>
      <c r="W757" s="15">
        <f>IFERROR(N757/L757,0)</f>
        <v/>
      </c>
      <c r="X757">
        <f>IF(K757=0,"No Discount",IF(K757&lt;=5%,"Low",IF(K757&lt;=15%,"Medium","High")))</f>
        <v/>
      </c>
      <c r="Y757">
        <f>IF(L757&gt;=20000,"High Value",IF(L757&gt;=5000,"Medium Value","Low Value"))</f>
        <v/>
      </c>
      <c r="Z757">
        <f>IF(R757&lt;=3,"Fast",IF(R757&lt;=5,"On Time","Delayed"))</f>
        <v/>
      </c>
    </row>
    <row r="758">
      <c r="A758">
        <f>Raw_Data!A758</f>
        <v/>
      </c>
      <c r="B758" s="11">
        <f>Raw_Data!B758</f>
        <v/>
      </c>
      <c r="C758">
        <f>Raw_Data!C758</f>
        <v/>
      </c>
      <c r="D758">
        <f>Raw_Data!D758</f>
        <v/>
      </c>
      <c r="E758">
        <f>Raw_Data!E758</f>
        <v/>
      </c>
      <c r="F758">
        <f>Raw_Data!F758</f>
        <v/>
      </c>
      <c r="G758">
        <f>Raw_Data!G758</f>
        <v/>
      </c>
      <c r="H758">
        <f>Raw_Data!H758</f>
        <v/>
      </c>
      <c r="I758">
        <f>Raw_Data!I758</f>
        <v/>
      </c>
      <c r="J758" s="12">
        <f>Raw_Data!J758</f>
        <v/>
      </c>
      <c r="K758" s="13">
        <f>Raw_Data!K758</f>
        <v/>
      </c>
      <c r="L758" s="12">
        <f>Raw_Data!L758</f>
        <v/>
      </c>
      <c r="M758" s="12">
        <f>Raw_Data!M758</f>
        <v/>
      </c>
      <c r="N758" s="12">
        <f>Raw_Data!N758</f>
        <v/>
      </c>
      <c r="O758">
        <f>Raw_Data!O758</f>
        <v/>
      </c>
      <c r="P758">
        <f>Raw_Data!P758</f>
        <v/>
      </c>
      <c r="Q758">
        <f>Raw_Data!Q758</f>
        <v/>
      </c>
      <c r="R758">
        <f>Raw_Data!R758</f>
        <v/>
      </c>
      <c r="S758">
        <f>Raw_Data!S758</f>
        <v/>
      </c>
      <c r="T758">
        <f>YEAR(B758)</f>
        <v/>
      </c>
      <c r="U758">
        <f>MONTH(B758)</f>
        <v/>
      </c>
      <c r="V758">
        <f>TEXT(B758,"mmm")</f>
        <v/>
      </c>
      <c r="W758" s="15">
        <f>IFERROR(N758/L758,0)</f>
        <v/>
      </c>
      <c r="X758">
        <f>IF(K758=0,"No Discount",IF(K758&lt;=5%,"Low",IF(K758&lt;=15%,"Medium","High")))</f>
        <v/>
      </c>
      <c r="Y758">
        <f>IF(L758&gt;=20000,"High Value",IF(L758&gt;=5000,"Medium Value","Low Value"))</f>
        <v/>
      </c>
      <c r="Z758">
        <f>IF(R758&lt;=3,"Fast",IF(R758&lt;=5,"On Time","Delayed"))</f>
        <v/>
      </c>
    </row>
    <row r="759">
      <c r="A759">
        <f>Raw_Data!A759</f>
        <v/>
      </c>
      <c r="B759" s="11">
        <f>Raw_Data!B759</f>
        <v/>
      </c>
      <c r="C759">
        <f>Raw_Data!C759</f>
        <v/>
      </c>
      <c r="D759">
        <f>Raw_Data!D759</f>
        <v/>
      </c>
      <c r="E759">
        <f>Raw_Data!E759</f>
        <v/>
      </c>
      <c r="F759">
        <f>Raw_Data!F759</f>
        <v/>
      </c>
      <c r="G759">
        <f>Raw_Data!G759</f>
        <v/>
      </c>
      <c r="H759">
        <f>Raw_Data!H759</f>
        <v/>
      </c>
      <c r="I759">
        <f>Raw_Data!I759</f>
        <v/>
      </c>
      <c r="J759" s="12">
        <f>Raw_Data!J759</f>
        <v/>
      </c>
      <c r="K759" s="13">
        <f>Raw_Data!K759</f>
        <v/>
      </c>
      <c r="L759" s="12">
        <f>Raw_Data!L759</f>
        <v/>
      </c>
      <c r="M759" s="12">
        <f>Raw_Data!M759</f>
        <v/>
      </c>
      <c r="N759" s="12">
        <f>Raw_Data!N759</f>
        <v/>
      </c>
      <c r="O759">
        <f>Raw_Data!O759</f>
        <v/>
      </c>
      <c r="P759">
        <f>Raw_Data!P759</f>
        <v/>
      </c>
      <c r="Q759">
        <f>Raw_Data!Q759</f>
        <v/>
      </c>
      <c r="R759">
        <f>Raw_Data!R759</f>
        <v/>
      </c>
      <c r="S759">
        <f>Raw_Data!S759</f>
        <v/>
      </c>
      <c r="T759">
        <f>YEAR(B759)</f>
        <v/>
      </c>
      <c r="U759">
        <f>MONTH(B759)</f>
        <v/>
      </c>
      <c r="V759">
        <f>TEXT(B759,"mmm")</f>
        <v/>
      </c>
      <c r="W759" s="15">
        <f>IFERROR(N759/L759,0)</f>
        <v/>
      </c>
      <c r="X759">
        <f>IF(K759=0,"No Discount",IF(K759&lt;=5%,"Low",IF(K759&lt;=15%,"Medium","High")))</f>
        <v/>
      </c>
      <c r="Y759">
        <f>IF(L759&gt;=20000,"High Value",IF(L759&gt;=5000,"Medium Value","Low Value"))</f>
        <v/>
      </c>
      <c r="Z759">
        <f>IF(R759&lt;=3,"Fast",IF(R759&lt;=5,"On Time","Delayed"))</f>
        <v/>
      </c>
    </row>
    <row r="760">
      <c r="A760">
        <f>Raw_Data!A760</f>
        <v/>
      </c>
      <c r="B760" s="11">
        <f>Raw_Data!B760</f>
        <v/>
      </c>
      <c r="C760">
        <f>Raw_Data!C760</f>
        <v/>
      </c>
      <c r="D760">
        <f>Raw_Data!D760</f>
        <v/>
      </c>
      <c r="E760">
        <f>Raw_Data!E760</f>
        <v/>
      </c>
      <c r="F760">
        <f>Raw_Data!F760</f>
        <v/>
      </c>
      <c r="G760">
        <f>Raw_Data!G760</f>
        <v/>
      </c>
      <c r="H760">
        <f>Raw_Data!H760</f>
        <v/>
      </c>
      <c r="I760">
        <f>Raw_Data!I760</f>
        <v/>
      </c>
      <c r="J760" s="12">
        <f>Raw_Data!J760</f>
        <v/>
      </c>
      <c r="K760" s="13">
        <f>Raw_Data!K760</f>
        <v/>
      </c>
      <c r="L760" s="12">
        <f>Raw_Data!L760</f>
        <v/>
      </c>
      <c r="M760" s="12">
        <f>Raw_Data!M760</f>
        <v/>
      </c>
      <c r="N760" s="12">
        <f>Raw_Data!N760</f>
        <v/>
      </c>
      <c r="O760">
        <f>Raw_Data!O760</f>
        <v/>
      </c>
      <c r="P760">
        <f>Raw_Data!P760</f>
        <v/>
      </c>
      <c r="Q760">
        <f>Raw_Data!Q760</f>
        <v/>
      </c>
      <c r="R760">
        <f>Raw_Data!R760</f>
        <v/>
      </c>
      <c r="S760">
        <f>Raw_Data!S760</f>
        <v/>
      </c>
      <c r="T760">
        <f>YEAR(B760)</f>
        <v/>
      </c>
      <c r="U760">
        <f>MONTH(B760)</f>
        <v/>
      </c>
      <c r="V760">
        <f>TEXT(B760,"mmm")</f>
        <v/>
      </c>
      <c r="W760" s="15">
        <f>IFERROR(N760/L760,0)</f>
        <v/>
      </c>
      <c r="X760">
        <f>IF(K760=0,"No Discount",IF(K760&lt;=5%,"Low",IF(K760&lt;=15%,"Medium","High")))</f>
        <v/>
      </c>
      <c r="Y760">
        <f>IF(L760&gt;=20000,"High Value",IF(L760&gt;=5000,"Medium Value","Low Value"))</f>
        <v/>
      </c>
      <c r="Z760">
        <f>IF(R760&lt;=3,"Fast",IF(R760&lt;=5,"On Time","Delayed"))</f>
        <v/>
      </c>
    </row>
    <row r="761">
      <c r="A761">
        <f>Raw_Data!A761</f>
        <v/>
      </c>
      <c r="B761" s="11">
        <f>Raw_Data!B761</f>
        <v/>
      </c>
      <c r="C761">
        <f>Raw_Data!C761</f>
        <v/>
      </c>
      <c r="D761">
        <f>Raw_Data!D761</f>
        <v/>
      </c>
      <c r="E761">
        <f>Raw_Data!E761</f>
        <v/>
      </c>
      <c r="F761">
        <f>Raw_Data!F761</f>
        <v/>
      </c>
      <c r="G761">
        <f>Raw_Data!G761</f>
        <v/>
      </c>
      <c r="H761">
        <f>Raw_Data!H761</f>
        <v/>
      </c>
      <c r="I761">
        <f>Raw_Data!I761</f>
        <v/>
      </c>
      <c r="J761" s="12">
        <f>Raw_Data!J761</f>
        <v/>
      </c>
      <c r="K761" s="13">
        <f>Raw_Data!K761</f>
        <v/>
      </c>
      <c r="L761" s="12">
        <f>Raw_Data!L761</f>
        <v/>
      </c>
      <c r="M761" s="12">
        <f>Raw_Data!M761</f>
        <v/>
      </c>
      <c r="N761" s="12">
        <f>Raw_Data!N761</f>
        <v/>
      </c>
      <c r="O761">
        <f>Raw_Data!O761</f>
        <v/>
      </c>
      <c r="P761">
        <f>Raw_Data!P761</f>
        <v/>
      </c>
      <c r="Q761">
        <f>Raw_Data!Q761</f>
        <v/>
      </c>
      <c r="R761">
        <f>Raw_Data!R761</f>
        <v/>
      </c>
      <c r="S761">
        <f>Raw_Data!S761</f>
        <v/>
      </c>
      <c r="T761">
        <f>YEAR(B761)</f>
        <v/>
      </c>
      <c r="U761">
        <f>MONTH(B761)</f>
        <v/>
      </c>
      <c r="V761">
        <f>TEXT(B761,"mmm")</f>
        <v/>
      </c>
      <c r="W761" s="15">
        <f>IFERROR(N761/L761,0)</f>
        <v/>
      </c>
      <c r="X761">
        <f>IF(K761=0,"No Discount",IF(K761&lt;=5%,"Low",IF(K761&lt;=15%,"Medium","High")))</f>
        <v/>
      </c>
      <c r="Y761">
        <f>IF(L761&gt;=20000,"High Value",IF(L761&gt;=5000,"Medium Value","Low Value"))</f>
        <v/>
      </c>
      <c r="Z761">
        <f>IF(R761&lt;=3,"Fast",IF(R761&lt;=5,"On Time","Delayed"))</f>
        <v/>
      </c>
    </row>
    <row r="762">
      <c r="A762">
        <f>Raw_Data!A762</f>
        <v/>
      </c>
      <c r="B762" s="11">
        <f>Raw_Data!B762</f>
        <v/>
      </c>
      <c r="C762">
        <f>Raw_Data!C762</f>
        <v/>
      </c>
      <c r="D762">
        <f>Raw_Data!D762</f>
        <v/>
      </c>
      <c r="E762">
        <f>Raw_Data!E762</f>
        <v/>
      </c>
      <c r="F762">
        <f>Raw_Data!F762</f>
        <v/>
      </c>
      <c r="G762">
        <f>Raw_Data!G762</f>
        <v/>
      </c>
      <c r="H762">
        <f>Raw_Data!H762</f>
        <v/>
      </c>
      <c r="I762">
        <f>Raw_Data!I762</f>
        <v/>
      </c>
      <c r="J762" s="12">
        <f>Raw_Data!J762</f>
        <v/>
      </c>
      <c r="K762" s="13">
        <f>Raw_Data!K762</f>
        <v/>
      </c>
      <c r="L762" s="12">
        <f>Raw_Data!L762</f>
        <v/>
      </c>
      <c r="M762" s="12">
        <f>Raw_Data!M762</f>
        <v/>
      </c>
      <c r="N762" s="12">
        <f>Raw_Data!N762</f>
        <v/>
      </c>
      <c r="O762">
        <f>Raw_Data!O762</f>
        <v/>
      </c>
      <c r="P762">
        <f>Raw_Data!P762</f>
        <v/>
      </c>
      <c r="Q762">
        <f>Raw_Data!Q762</f>
        <v/>
      </c>
      <c r="R762">
        <f>Raw_Data!R762</f>
        <v/>
      </c>
      <c r="S762">
        <f>Raw_Data!S762</f>
        <v/>
      </c>
      <c r="T762">
        <f>YEAR(B762)</f>
        <v/>
      </c>
      <c r="U762">
        <f>MONTH(B762)</f>
        <v/>
      </c>
      <c r="V762">
        <f>TEXT(B762,"mmm")</f>
        <v/>
      </c>
      <c r="W762" s="15">
        <f>IFERROR(N762/L762,0)</f>
        <v/>
      </c>
      <c r="X762">
        <f>IF(K762=0,"No Discount",IF(K762&lt;=5%,"Low",IF(K762&lt;=15%,"Medium","High")))</f>
        <v/>
      </c>
      <c r="Y762">
        <f>IF(L762&gt;=20000,"High Value",IF(L762&gt;=5000,"Medium Value","Low Value"))</f>
        <v/>
      </c>
      <c r="Z762">
        <f>IF(R762&lt;=3,"Fast",IF(R762&lt;=5,"On Time","Delayed"))</f>
        <v/>
      </c>
    </row>
    <row r="763">
      <c r="A763">
        <f>Raw_Data!A763</f>
        <v/>
      </c>
      <c r="B763" s="11">
        <f>Raw_Data!B763</f>
        <v/>
      </c>
      <c r="C763">
        <f>Raw_Data!C763</f>
        <v/>
      </c>
      <c r="D763">
        <f>Raw_Data!D763</f>
        <v/>
      </c>
      <c r="E763">
        <f>Raw_Data!E763</f>
        <v/>
      </c>
      <c r="F763">
        <f>Raw_Data!F763</f>
        <v/>
      </c>
      <c r="G763">
        <f>Raw_Data!G763</f>
        <v/>
      </c>
      <c r="H763">
        <f>Raw_Data!H763</f>
        <v/>
      </c>
      <c r="I763">
        <f>Raw_Data!I763</f>
        <v/>
      </c>
      <c r="J763" s="12">
        <f>Raw_Data!J763</f>
        <v/>
      </c>
      <c r="K763" s="13">
        <f>Raw_Data!K763</f>
        <v/>
      </c>
      <c r="L763" s="12">
        <f>Raw_Data!L763</f>
        <v/>
      </c>
      <c r="M763" s="12">
        <f>Raw_Data!M763</f>
        <v/>
      </c>
      <c r="N763" s="12">
        <f>Raw_Data!N763</f>
        <v/>
      </c>
      <c r="O763">
        <f>Raw_Data!O763</f>
        <v/>
      </c>
      <c r="P763">
        <f>Raw_Data!P763</f>
        <v/>
      </c>
      <c r="Q763">
        <f>Raw_Data!Q763</f>
        <v/>
      </c>
      <c r="R763">
        <f>Raw_Data!R763</f>
        <v/>
      </c>
      <c r="S763">
        <f>Raw_Data!S763</f>
        <v/>
      </c>
      <c r="T763">
        <f>YEAR(B763)</f>
        <v/>
      </c>
      <c r="U763">
        <f>MONTH(B763)</f>
        <v/>
      </c>
      <c r="V763">
        <f>TEXT(B763,"mmm")</f>
        <v/>
      </c>
      <c r="W763" s="15">
        <f>IFERROR(N763/L763,0)</f>
        <v/>
      </c>
      <c r="X763">
        <f>IF(K763=0,"No Discount",IF(K763&lt;=5%,"Low",IF(K763&lt;=15%,"Medium","High")))</f>
        <v/>
      </c>
      <c r="Y763">
        <f>IF(L763&gt;=20000,"High Value",IF(L763&gt;=5000,"Medium Value","Low Value"))</f>
        <v/>
      </c>
      <c r="Z763">
        <f>IF(R763&lt;=3,"Fast",IF(R763&lt;=5,"On Time","Delayed"))</f>
        <v/>
      </c>
    </row>
    <row r="764">
      <c r="A764">
        <f>Raw_Data!A764</f>
        <v/>
      </c>
      <c r="B764" s="11">
        <f>Raw_Data!B764</f>
        <v/>
      </c>
      <c r="C764">
        <f>Raw_Data!C764</f>
        <v/>
      </c>
      <c r="D764">
        <f>Raw_Data!D764</f>
        <v/>
      </c>
      <c r="E764">
        <f>Raw_Data!E764</f>
        <v/>
      </c>
      <c r="F764">
        <f>Raw_Data!F764</f>
        <v/>
      </c>
      <c r="G764">
        <f>Raw_Data!G764</f>
        <v/>
      </c>
      <c r="H764">
        <f>Raw_Data!H764</f>
        <v/>
      </c>
      <c r="I764">
        <f>Raw_Data!I764</f>
        <v/>
      </c>
      <c r="J764" s="12">
        <f>Raw_Data!J764</f>
        <v/>
      </c>
      <c r="K764" s="13">
        <f>Raw_Data!K764</f>
        <v/>
      </c>
      <c r="L764" s="12">
        <f>Raw_Data!L764</f>
        <v/>
      </c>
      <c r="M764" s="12">
        <f>Raw_Data!M764</f>
        <v/>
      </c>
      <c r="N764" s="12">
        <f>Raw_Data!N764</f>
        <v/>
      </c>
      <c r="O764">
        <f>Raw_Data!O764</f>
        <v/>
      </c>
      <c r="P764">
        <f>Raw_Data!P764</f>
        <v/>
      </c>
      <c r="Q764">
        <f>Raw_Data!Q764</f>
        <v/>
      </c>
      <c r="R764">
        <f>Raw_Data!R764</f>
        <v/>
      </c>
      <c r="S764">
        <f>Raw_Data!S764</f>
        <v/>
      </c>
      <c r="T764">
        <f>YEAR(B764)</f>
        <v/>
      </c>
      <c r="U764">
        <f>MONTH(B764)</f>
        <v/>
      </c>
      <c r="V764">
        <f>TEXT(B764,"mmm")</f>
        <v/>
      </c>
      <c r="W764" s="15">
        <f>IFERROR(N764/L764,0)</f>
        <v/>
      </c>
      <c r="X764">
        <f>IF(K764=0,"No Discount",IF(K764&lt;=5%,"Low",IF(K764&lt;=15%,"Medium","High")))</f>
        <v/>
      </c>
      <c r="Y764">
        <f>IF(L764&gt;=20000,"High Value",IF(L764&gt;=5000,"Medium Value","Low Value"))</f>
        <v/>
      </c>
      <c r="Z764">
        <f>IF(R764&lt;=3,"Fast",IF(R764&lt;=5,"On Time","Delayed"))</f>
        <v/>
      </c>
    </row>
    <row r="765">
      <c r="A765">
        <f>Raw_Data!A765</f>
        <v/>
      </c>
      <c r="B765" s="11">
        <f>Raw_Data!B765</f>
        <v/>
      </c>
      <c r="C765">
        <f>Raw_Data!C765</f>
        <v/>
      </c>
      <c r="D765">
        <f>Raw_Data!D765</f>
        <v/>
      </c>
      <c r="E765">
        <f>Raw_Data!E765</f>
        <v/>
      </c>
      <c r="F765">
        <f>Raw_Data!F765</f>
        <v/>
      </c>
      <c r="G765">
        <f>Raw_Data!G765</f>
        <v/>
      </c>
      <c r="H765">
        <f>Raw_Data!H765</f>
        <v/>
      </c>
      <c r="I765">
        <f>Raw_Data!I765</f>
        <v/>
      </c>
      <c r="J765" s="12">
        <f>Raw_Data!J765</f>
        <v/>
      </c>
      <c r="K765" s="13">
        <f>Raw_Data!K765</f>
        <v/>
      </c>
      <c r="L765" s="12">
        <f>Raw_Data!L765</f>
        <v/>
      </c>
      <c r="M765" s="12">
        <f>Raw_Data!M765</f>
        <v/>
      </c>
      <c r="N765" s="12">
        <f>Raw_Data!N765</f>
        <v/>
      </c>
      <c r="O765">
        <f>Raw_Data!O765</f>
        <v/>
      </c>
      <c r="P765">
        <f>Raw_Data!P765</f>
        <v/>
      </c>
      <c r="Q765">
        <f>Raw_Data!Q765</f>
        <v/>
      </c>
      <c r="R765">
        <f>Raw_Data!R765</f>
        <v/>
      </c>
      <c r="S765">
        <f>Raw_Data!S765</f>
        <v/>
      </c>
      <c r="T765">
        <f>YEAR(B765)</f>
        <v/>
      </c>
      <c r="U765">
        <f>MONTH(B765)</f>
        <v/>
      </c>
      <c r="V765">
        <f>TEXT(B765,"mmm")</f>
        <v/>
      </c>
      <c r="W765" s="15">
        <f>IFERROR(N765/L765,0)</f>
        <v/>
      </c>
      <c r="X765">
        <f>IF(K765=0,"No Discount",IF(K765&lt;=5%,"Low",IF(K765&lt;=15%,"Medium","High")))</f>
        <v/>
      </c>
      <c r="Y765">
        <f>IF(L765&gt;=20000,"High Value",IF(L765&gt;=5000,"Medium Value","Low Value"))</f>
        <v/>
      </c>
      <c r="Z765">
        <f>IF(R765&lt;=3,"Fast",IF(R765&lt;=5,"On Time","Delayed"))</f>
        <v/>
      </c>
    </row>
    <row r="766">
      <c r="A766">
        <f>Raw_Data!A766</f>
        <v/>
      </c>
      <c r="B766" s="11">
        <f>Raw_Data!B766</f>
        <v/>
      </c>
      <c r="C766">
        <f>Raw_Data!C766</f>
        <v/>
      </c>
      <c r="D766">
        <f>Raw_Data!D766</f>
        <v/>
      </c>
      <c r="E766">
        <f>Raw_Data!E766</f>
        <v/>
      </c>
      <c r="F766">
        <f>Raw_Data!F766</f>
        <v/>
      </c>
      <c r="G766">
        <f>Raw_Data!G766</f>
        <v/>
      </c>
      <c r="H766">
        <f>Raw_Data!H766</f>
        <v/>
      </c>
      <c r="I766">
        <f>Raw_Data!I766</f>
        <v/>
      </c>
      <c r="J766" s="12">
        <f>Raw_Data!J766</f>
        <v/>
      </c>
      <c r="K766" s="13">
        <f>Raw_Data!K766</f>
        <v/>
      </c>
      <c r="L766" s="12">
        <f>Raw_Data!L766</f>
        <v/>
      </c>
      <c r="M766" s="12">
        <f>Raw_Data!M766</f>
        <v/>
      </c>
      <c r="N766" s="12">
        <f>Raw_Data!N766</f>
        <v/>
      </c>
      <c r="O766">
        <f>Raw_Data!O766</f>
        <v/>
      </c>
      <c r="P766">
        <f>Raw_Data!P766</f>
        <v/>
      </c>
      <c r="Q766">
        <f>Raw_Data!Q766</f>
        <v/>
      </c>
      <c r="R766">
        <f>Raw_Data!R766</f>
        <v/>
      </c>
      <c r="S766">
        <f>Raw_Data!S766</f>
        <v/>
      </c>
      <c r="T766">
        <f>YEAR(B766)</f>
        <v/>
      </c>
      <c r="U766">
        <f>MONTH(B766)</f>
        <v/>
      </c>
      <c r="V766">
        <f>TEXT(B766,"mmm")</f>
        <v/>
      </c>
      <c r="W766" s="15">
        <f>IFERROR(N766/L766,0)</f>
        <v/>
      </c>
      <c r="X766">
        <f>IF(K766=0,"No Discount",IF(K766&lt;=5%,"Low",IF(K766&lt;=15%,"Medium","High")))</f>
        <v/>
      </c>
      <c r="Y766">
        <f>IF(L766&gt;=20000,"High Value",IF(L766&gt;=5000,"Medium Value","Low Value"))</f>
        <v/>
      </c>
      <c r="Z766">
        <f>IF(R766&lt;=3,"Fast",IF(R766&lt;=5,"On Time","Delayed"))</f>
        <v/>
      </c>
    </row>
    <row r="767">
      <c r="A767">
        <f>Raw_Data!A767</f>
        <v/>
      </c>
      <c r="B767" s="11">
        <f>Raw_Data!B767</f>
        <v/>
      </c>
      <c r="C767">
        <f>Raw_Data!C767</f>
        <v/>
      </c>
      <c r="D767">
        <f>Raw_Data!D767</f>
        <v/>
      </c>
      <c r="E767">
        <f>Raw_Data!E767</f>
        <v/>
      </c>
      <c r="F767">
        <f>Raw_Data!F767</f>
        <v/>
      </c>
      <c r="G767">
        <f>Raw_Data!G767</f>
        <v/>
      </c>
      <c r="H767">
        <f>Raw_Data!H767</f>
        <v/>
      </c>
      <c r="I767">
        <f>Raw_Data!I767</f>
        <v/>
      </c>
      <c r="J767" s="12">
        <f>Raw_Data!J767</f>
        <v/>
      </c>
      <c r="K767" s="13">
        <f>Raw_Data!K767</f>
        <v/>
      </c>
      <c r="L767" s="12">
        <f>Raw_Data!L767</f>
        <v/>
      </c>
      <c r="M767" s="12">
        <f>Raw_Data!M767</f>
        <v/>
      </c>
      <c r="N767" s="12">
        <f>Raw_Data!N767</f>
        <v/>
      </c>
      <c r="O767">
        <f>Raw_Data!O767</f>
        <v/>
      </c>
      <c r="P767">
        <f>Raw_Data!P767</f>
        <v/>
      </c>
      <c r="Q767">
        <f>Raw_Data!Q767</f>
        <v/>
      </c>
      <c r="R767">
        <f>Raw_Data!R767</f>
        <v/>
      </c>
      <c r="S767">
        <f>Raw_Data!S767</f>
        <v/>
      </c>
      <c r="T767">
        <f>YEAR(B767)</f>
        <v/>
      </c>
      <c r="U767">
        <f>MONTH(B767)</f>
        <v/>
      </c>
      <c r="V767">
        <f>TEXT(B767,"mmm")</f>
        <v/>
      </c>
      <c r="W767" s="15">
        <f>IFERROR(N767/L767,0)</f>
        <v/>
      </c>
      <c r="X767">
        <f>IF(K767=0,"No Discount",IF(K767&lt;=5%,"Low",IF(K767&lt;=15%,"Medium","High")))</f>
        <v/>
      </c>
      <c r="Y767">
        <f>IF(L767&gt;=20000,"High Value",IF(L767&gt;=5000,"Medium Value","Low Value"))</f>
        <v/>
      </c>
      <c r="Z767">
        <f>IF(R767&lt;=3,"Fast",IF(R767&lt;=5,"On Time","Delayed"))</f>
        <v/>
      </c>
    </row>
    <row r="768">
      <c r="A768">
        <f>Raw_Data!A768</f>
        <v/>
      </c>
      <c r="B768" s="11">
        <f>Raw_Data!B768</f>
        <v/>
      </c>
      <c r="C768">
        <f>Raw_Data!C768</f>
        <v/>
      </c>
      <c r="D768">
        <f>Raw_Data!D768</f>
        <v/>
      </c>
      <c r="E768">
        <f>Raw_Data!E768</f>
        <v/>
      </c>
      <c r="F768">
        <f>Raw_Data!F768</f>
        <v/>
      </c>
      <c r="G768">
        <f>Raw_Data!G768</f>
        <v/>
      </c>
      <c r="H768">
        <f>Raw_Data!H768</f>
        <v/>
      </c>
      <c r="I768">
        <f>Raw_Data!I768</f>
        <v/>
      </c>
      <c r="J768" s="12">
        <f>Raw_Data!J768</f>
        <v/>
      </c>
      <c r="K768" s="13">
        <f>Raw_Data!K768</f>
        <v/>
      </c>
      <c r="L768" s="12">
        <f>Raw_Data!L768</f>
        <v/>
      </c>
      <c r="M768" s="12">
        <f>Raw_Data!M768</f>
        <v/>
      </c>
      <c r="N768" s="12">
        <f>Raw_Data!N768</f>
        <v/>
      </c>
      <c r="O768">
        <f>Raw_Data!O768</f>
        <v/>
      </c>
      <c r="P768">
        <f>Raw_Data!P768</f>
        <v/>
      </c>
      <c r="Q768">
        <f>Raw_Data!Q768</f>
        <v/>
      </c>
      <c r="R768">
        <f>Raw_Data!R768</f>
        <v/>
      </c>
      <c r="S768">
        <f>Raw_Data!S768</f>
        <v/>
      </c>
      <c r="T768">
        <f>YEAR(B768)</f>
        <v/>
      </c>
      <c r="U768">
        <f>MONTH(B768)</f>
        <v/>
      </c>
      <c r="V768">
        <f>TEXT(B768,"mmm")</f>
        <v/>
      </c>
      <c r="W768" s="15">
        <f>IFERROR(N768/L768,0)</f>
        <v/>
      </c>
      <c r="X768">
        <f>IF(K768=0,"No Discount",IF(K768&lt;=5%,"Low",IF(K768&lt;=15%,"Medium","High")))</f>
        <v/>
      </c>
      <c r="Y768">
        <f>IF(L768&gt;=20000,"High Value",IF(L768&gt;=5000,"Medium Value","Low Value"))</f>
        <v/>
      </c>
      <c r="Z768">
        <f>IF(R768&lt;=3,"Fast",IF(R768&lt;=5,"On Time","Delayed"))</f>
        <v/>
      </c>
    </row>
    <row r="769">
      <c r="A769">
        <f>Raw_Data!A769</f>
        <v/>
      </c>
      <c r="B769" s="11">
        <f>Raw_Data!B769</f>
        <v/>
      </c>
      <c r="C769">
        <f>Raw_Data!C769</f>
        <v/>
      </c>
      <c r="D769">
        <f>Raw_Data!D769</f>
        <v/>
      </c>
      <c r="E769">
        <f>Raw_Data!E769</f>
        <v/>
      </c>
      <c r="F769">
        <f>Raw_Data!F769</f>
        <v/>
      </c>
      <c r="G769">
        <f>Raw_Data!G769</f>
        <v/>
      </c>
      <c r="H769">
        <f>Raw_Data!H769</f>
        <v/>
      </c>
      <c r="I769">
        <f>Raw_Data!I769</f>
        <v/>
      </c>
      <c r="J769" s="12">
        <f>Raw_Data!J769</f>
        <v/>
      </c>
      <c r="K769" s="13">
        <f>Raw_Data!K769</f>
        <v/>
      </c>
      <c r="L769" s="12">
        <f>Raw_Data!L769</f>
        <v/>
      </c>
      <c r="M769" s="12">
        <f>Raw_Data!M769</f>
        <v/>
      </c>
      <c r="N769" s="12">
        <f>Raw_Data!N769</f>
        <v/>
      </c>
      <c r="O769">
        <f>Raw_Data!O769</f>
        <v/>
      </c>
      <c r="P769">
        <f>Raw_Data!P769</f>
        <v/>
      </c>
      <c r="Q769">
        <f>Raw_Data!Q769</f>
        <v/>
      </c>
      <c r="R769">
        <f>Raw_Data!R769</f>
        <v/>
      </c>
      <c r="S769">
        <f>Raw_Data!S769</f>
        <v/>
      </c>
      <c r="T769">
        <f>YEAR(B769)</f>
        <v/>
      </c>
      <c r="U769">
        <f>MONTH(B769)</f>
        <v/>
      </c>
      <c r="V769">
        <f>TEXT(B769,"mmm")</f>
        <v/>
      </c>
      <c r="W769" s="15">
        <f>IFERROR(N769/L769,0)</f>
        <v/>
      </c>
      <c r="X769">
        <f>IF(K769=0,"No Discount",IF(K769&lt;=5%,"Low",IF(K769&lt;=15%,"Medium","High")))</f>
        <v/>
      </c>
      <c r="Y769">
        <f>IF(L769&gt;=20000,"High Value",IF(L769&gt;=5000,"Medium Value","Low Value"))</f>
        <v/>
      </c>
      <c r="Z769">
        <f>IF(R769&lt;=3,"Fast",IF(R769&lt;=5,"On Time","Delayed"))</f>
        <v/>
      </c>
    </row>
    <row r="770">
      <c r="A770">
        <f>Raw_Data!A770</f>
        <v/>
      </c>
      <c r="B770" s="11">
        <f>Raw_Data!B770</f>
        <v/>
      </c>
      <c r="C770">
        <f>Raw_Data!C770</f>
        <v/>
      </c>
      <c r="D770">
        <f>Raw_Data!D770</f>
        <v/>
      </c>
      <c r="E770">
        <f>Raw_Data!E770</f>
        <v/>
      </c>
      <c r="F770">
        <f>Raw_Data!F770</f>
        <v/>
      </c>
      <c r="G770">
        <f>Raw_Data!G770</f>
        <v/>
      </c>
      <c r="H770">
        <f>Raw_Data!H770</f>
        <v/>
      </c>
      <c r="I770">
        <f>Raw_Data!I770</f>
        <v/>
      </c>
      <c r="J770" s="12">
        <f>Raw_Data!J770</f>
        <v/>
      </c>
      <c r="K770" s="13">
        <f>Raw_Data!K770</f>
        <v/>
      </c>
      <c r="L770" s="12">
        <f>Raw_Data!L770</f>
        <v/>
      </c>
      <c r="M770" s="12">
        <f>Raw_Data!M770</f>
        <v/>
      </c>
      <c r="N770" s="12">
        <f>Raw_Data!N770</f>
        <v/>
      </c>
      <c r="O770">
        <f>Raw_Data!O770</f>
        <v/>
      </c>
      <c r="P770">
        <f>Raw_Data!P770</f>
        <v/>
      </c>
      <c r="Q770">
        <f>Raw_Data!Q770</f>
        <v/>
      </c>
      <c r="R770">
        <f>Raw_Data!R770</f>
        <v/>
      </c>
      <c r="S770">
        <f>Raw_Data!S770</f>
        <v/>
      </c>
      <c r="T770">
        <f>YEAR(B770)</f>
        <v/>
      </c>
      <c r="U770">
        <f>MONTH(B770)</f>
        <v/>
      </c>
      <c r="V770">
        <f>TEXT(B770,"mmm")</f>
        <v/>
      </c>
      <c r="W770" s="15">
        <f>IFERROR(N770/L770,0)</f>
        <v/>
      </c>
      <c r="X770">
        <f>IF(K770=0,"No Discount",IF(K770&lt;=5%,"Low",IF(K770&lt;=15%,"Medium","High")))</f>
        <v/>
      </c>
      <c r="Y770">
        <f>IF(L770&gt;=20000,"High Value",IF(L770&gt;=5000,"Medium Value","Low Value"))</f>
        <v/>
      </c>
      <c r="Z770">
        <f>IF(R770&lt;=3,"Fast",IF(R770&lt;=5,"On Time","Delayed"))</f>
        <v/>
      </c>
    </row>
    <row r="771">
      <c r="A771">
        <f>Raw_Data!A771</f>
        <v/>
      </c>
      <c r="B771" s="11">
        <f>Raw_Data!B771</f>
        <v/>
      </c>
      <c r="C771">
        <f>Raw_Data!C771</f>
        <v/>
      </c>
      <c r="D771">
        <f>Raw_Data!D771</f>
        <v/>
      </c>
      <c r="E771">
        <f>Raw_Data!E771</f>
        <v/>
      </c>
      <c r="F771">
        <f>Raw_Data!F771</f>
        <v/>
      </c>
      <c r="G771">
        <f>Raw_Data!G771</f>
        <v/>
      </c>
      <c r="H771">
        <f>Raw_Data!H771</f>
        <v/>
      </c>
      <c r="I771">
        <f>Raw_Data!I771</f>
        <v/>
      </c>
      <c r="J771" s="12">
        <f>Raw_Data!J771</f>
        <v/>
      </c>
      <c r="K771" s="13">
        <f>Raw_Data!K771</f>
        <v/>
      </c>
      <c r="L771" s="12">
        <f>Raw_Data!L771</f>
        <v/>
      </c>
      <c r="M771" s="12">
        <f>Raw_Data!M771</f>
        <v/>
      </c>
      <c r="N771" s="12">
        <f>Raw_Data!N771</f>
        <v/>
      </c>
      <c r="O771">
        <f>Raw_Data!O771</f>
        <v/>
      </c>
      <c r="P771">
        <f>Raw_Data!P771</f>
        <v/>
      </c>
      <c r="Q771">
        <f>Raw_Data!Q771</f>
        <v/>
      </c>
      <c r="R771">
        <f>Raw_Data!R771</f>
        <v/>
      </c>
      <c r="S771">
        <f>Raw_Data!S771</f>
        <v/>
      </c>
      <c r="T771">
        <f>YEAR(B771)</f>
        <v/>
      </c>
      <c r="U771">
        <f>MONTH(B771)</f>
        <v/>
      </c>
      <c r="V771">
        <f>TEXT(B771,"mmm")</f>
        <v/>
      </c>
      <c r="W771" s="15">
        <f>IFERROR(N771/L771,0)</f>
        <v/>
      </c>
      <c r="X771">
        <f>IF(K771=0,"No Discount",IF(K771&lt;=5%,"Low",IF(K771&lt;=15%,"Medium","High")))</f>
        <v/>
      </c>
      <c r="Y771">
        <f>IF(L771&gt;=20000,"High Value",IF(L771&gt;=5000,"Medium Value","Low Value"))</f>
        <v/>
      </c>
      <c r="Z771">
        <f>IF(R771&lt;=3,"Fast",IF(R771&lt;=5,"On Time","Delayed"))</f>
        <v/>
      </c>
    </row>
    <row r="772">
      <c r="A772">
        <f>Raw_Data!A772</f>
        <v/>
      </c>
      <c r="B772" s="11">
        <f>Raw_Data!B772</f>
        <v/>
      </c>
      <c r="C772">
        <f>Raw_Data!C772</f>
        <v/>
      </c>
      <c r="D772">
        <f>Raw_Data!D772</f>
        <v/>
      </c>
      <c r="E772">
        <f>Raw_Data!E772</f>
        <v/>
      </c>
      <c r="F772">
        <f>Raw_Data!F772</f>
        <v/>
      </c>
      <c r="G772">
        <f>Raw_Data!G772</f>
        <v/>
      </c>
      <c r="H772">
        <f>Raw_Data!H772</f>
        <v/>
      </c>
      <c r="I772">
        <f>Raw_Data!I772</f>
        <v/>
      </c>
      <c r="J772" s="12">
        <f>Raw_Data!J772</f>
        <v/>
      </c>
      <c r="K772" s="13">
        <f>Raw_Data!K772</f>
        <v/>
      </c>
      <c r="L772" s="12">
        <f>Raw_Data!L772</f>
        <v/>
      </c>
      <c r="M772" s="12">
        <f>Raw_Data!M772</f>
        <v/>
      </c>
      <c r="N772" s="12">
        <f>Raw_Data!N772</f>
        <v/>
      </c>
      <c r="O772">
        <f>Raw_Data!O772</f>
        <v/>
      </c>
      <c r="P772">
        <f>Raw_Data!P772</f>
        <v/>
      </c>
      <c r="Q772">
        <f>Raw_Data!Q772</f>
        <v/>
      </c>
      <c r="R772">
        <f>Raw_Data!R772</f>
        <v/>
      </c>
      <c r="S772">
        <f>Raw_Data!S772</f>
        <v/>
      </c>
      <c r="T772">
        <f>YEAR(B772)</f>
        <v/>
      </c>
      <c r="U772">
        <f>MONTH(B772)</f>
        <v/>
      </c>
      <c r="V772">
        <f>TEXT(B772,"mmm")</f>
        <v/>
      </c>
      <c r="W772" s="15">
        <f>IFERROR(N772/L772,0)</f>
        <v/>
      </c>
      <c r="X772">
        <f>IF(K772=0,"No Discount",IF(K772&lt;=5%,"Low",IF(K772&lt;=15%,"Medium","High")))</f>
        <v/>
      </c>
      <c r="Y772">
        <f>IF(L772&gt;=20000,"High Value",IF(L772&gt;=5000,"Medium Value","Low Value"))</f>
        <v/>
      </c>
      <c r="Z772">
        <f>IF(R772&lt;=3,"Fast",IF(R772&lt;=5,"On Time","Delayed"))</f>
        <v/>
      </c>
    </row>
    <row r="773">
      <c r="A773">
        <f>Raw_Data!A773</f>
        <v/>
      </c>
      <c r="B773" s="11">
        <f>Raw_Data!B773</f>
        <v/>
      </c>
      <c r="C773">
        <f>Raw_Data!C773</f>
        <v/>
      </c>
      <c r="D773">
        <f>Raw_Data!D773</f>
        <v/>
      </c>
      <c r="E773">
        <f>Raw_Data!E773</f>
        <v/>
      </c>
      <c r="F773">
        <f>Raw_Data!F773</f>
        <v/>
      </c>
      <c r="G773">
        <f>Raw_Data!G773</f>
        <v/>
      </c>
      <c r="H773">
        <f>Raw_Data!H773</f>
        <v/>
      </c>
      <c r="I773">
        <f>Raw_Data!I773</f>
        <v/>
      </c>
      <c r="J773" s="12">
        <f>Raw_Data!J773</f>
        <v/>
      </c>
      <c r="K773" s="13">
        <f>Raw_Data!K773</f>
        <v/>
      </c>
      <c r="L773" s="12">
        <f>Raw_Data!L773</f>
        <v/>
      </c>
      <c r="M773" s="12">
        <f>Raw_Data!M773</f>
        <v/>
      </c>
      <c r="N773" s="12">
        <f>Raw_Data!N773</f>
        <v/>
      </c>
      <c r="O773">
        <f>Raw_Data!O773</f>
        <v/>
      </c>
      <c r="P773">
        <f>Raw_Data!P773</f>
        <v/>
      </c>
      <c r="Q773">
        <f>Raw_Data!Q773</f>
        <v/>
      </c>
      <c r="R773">
        <f>Raw_Data!R773</f>
        <v/>
      </c>
      <c r="S773">
        <f>Raw_Data!S773</f>
        <v/>
      </c>
      <c r="T773">
        <f>YEAR(B773)</f>
        <v/>
      </c>
      <c r="U773">
        <f>MONTH(B773)</f>
        <v/>
      </c>
      <c r="V773">
        <f>TEXT(B773,"mmm")</f>
        <v/>
      </c>
      <c r="W773" s="15">
        <f>IFERROR(N773/L773,0)</f>
        <v/>
      </c>
      <c r="X773">
        <f>IF(K773=0,"No Discount",IF(K773&lt;=5%,"Low",IF(K773&lt;=15%,"Medium","High")))</f>
        <v/>
      </c>
      <c r="Y773">
        <f>IF(L773&gt;=20000,"High Value",IF(L773&gt;=5000,"Medium Value","Low Value"))</f>
        <v/>
      </c>
      <c r="Z773">
        <f>IF(R773&lt;=3,"Fast",IF(R773&lt;=5,"On Time","Delayed"))</f>
        <v/>
      </c>
    </row>
    <row r="774">
      <c r="A774">
        <f>Raw_Data!A774</f>
        <v/>
      </c>
      <c r="B774" s="11">
        <f>Raw_Data!B774</f>
        <v/>
      </c>
      <c r="C774">
        <f>Raw_Data!C774</f>
        <v/>
      </c>
      <c r="D774">
        <f>Raw_Data!D774</f>
        <v/>
      </c>
      <c r="E774">
        <f>Raw_Data!E774</f>
        <v/>
      </c>
      <c r="F774">
        <f>Raw_Data!F774</f>
        <v/>
      </c>
      <c r="G774">
        <f>Raw_Data!G774</f>
        <v/>
      </c>
      <c r="H774">
        <f>Raw_Data!H774</f>
        <v/>
      </c>
      <c r="I774">
        <f>Raw_Data!I774</f>
        <v/>
      </c>
      <c r="J774" s="12">
        <f>Raw_Data!J774</f>
        <v/>
      </c>
      <c r="K774" s="13">
        <f>Raw_Data!K774</f>
        <v/>
      </c>
      <c r="L774" s="12">
        <f>Raw_Data!L774</f>
        <v/>
      </c>
      <c r="M774" s="12">
        <f>Raw_Data!M774</f>
        <v/>
      </c>
      <c r="N774" s="12">
        <f>Raw_Data!N774</f>
        <v/>
      </c>
      <c r="O774">
        <f>Raw_Data!O774</f>
        <v/>
      </c>
      <c r="P774">
        <f>Raw_Data!P774</f>
        <v/>
      </c>
      <c r="Q774">
        <f>Raw_Data!Q774</f>
        <v/>
      </c>
      <c r="R774">
        <f>Raw_Data!R774</f>
        <v/>
      </c>
      <c r="S774">
        <f>Raw_Data!S774</f>
        <v/>
      </c>
      <c r="T774">
        <f>YEAR(B774)</f>
        <v/>
      </c>
      <c r="U774">
        <f>MONTH(B774)</f>
        <v/>
      </c>
      <c r="V774">
        <f>TEXT(B774,"mmm")</f>
        <v/>
      </c>
      <c r="W774" s="15">
        <f>IFERROR(N774/L774,0)</f>
        <v/>
      </c>
      <c r="X774">
        <f>IF(K774=0,"No Discount",IF(K774&lt;=5%,"Low",IF(K774&lt;=15%,"Medium","High")))</f>
        <v/>
      </c>
      <c r="Y774">
        <f>IF(L774&gt;=20000,"High Value",IF(L774&gt;=5000,"Medium Value","Low Value"))</f>
        <v/>
      </c>
      <c r="Z774">
        <f>IF(R774&lt;=3,"Fast",IF(R774&lt;=5,"On Time","Delayed"))</f>
        <v/>
      </c>
    </row>
    <row r="775">
      <c r="A775">
        <f>Raw_Data!A775</f>
        <v/>
      </c>
      <c r="B775" s="11">
        <f>Raw_Data!B775</f>
        <v/>
      </c>
      <c r="C775">
        <f>Raw_Data!C775</f>
        <v/>
      </c>
      <c r="D775">
        <f>Raw_Data!D775</f>
        <v/>
      </c>
      <c r="E775">
        <f>Raw_Data!E775</f>
        <v/>
      </c>
      <c r="F775">
        <f>Raw_Data!F775</f>
        <v/>
      </c>
      <c r="G775">
        <f>Raw_Data!G775</f>
        <v/>
      </c>
      <c r="H775">
        <f>Raw_Data!H775</f>
        <v/>
      </c>
      <c r="I775">
        <f>Raw_Data!I775</f>
        <v/>
      </c>
      <c r="J775" s="12">
        <f>Raw_Data!J775</f>
        <v/>
      </c>
      <c r="K775" s="13">
        <f>Raw_Data!K775</f>
        <v/>
      </c>
      <c r="L775" s="12">
        <f>Raw_Data!L775</f>
        <v/>
      </c>
      <c r="M775" s="12">
        <f>Raw_Data!M775</f>
        <v/>
      </c>
      <c r="N775" s="12">
        <f>Raw_Data!N775</f>
        <v/>
      </c>
      <c r="O775">
        <f>Raw_Data!O775</f>
        <v/>
      </c>
      <c r="P775">
        <f>Raw_Data!P775</f>
        <v/>
      </c>
      <c r="Q775">
        <f>Raw_Data!Q775</f>
        <v/>
      </c>
      <c r="R775">
        <f>Raw_Data!R775</f>
        <v/>
      </c>
      <c r="S775">
        <f>Raw_Data!S775</f>
        <v/>
      </c>
      <c r="T775">
        <f>YEAR(B775)</f>
        <v/>
      </c>
      <c r="U775">
        <f>MONTH(B775)</f>
        <v/>
      </c>
      <c r="V775">
        <f>TEXT(B775,"mmm")</f>
        <v/>
      </c>
      <c r="W775" s="15">
        <f>IFERROR(N775/L775,0)</f>
        <v/>
      </c>
      <c r="X775">
        <f>IF(K775=0,"No Discount",IF(K775&lt;=5%,"Low",IF(K775&lt;=15%,"Medium","High")))</f>
        <v/>
      </c>
      <c r="Y775">
        <f>IF(L775&gt;=20000,"High Value",IF(L775&gt;=5000,"Medium Value","Low Value"))</f>
        <v/>
      </c>
      <c r="Z775">
        <f>IF(R775&lt;=3,"Fast",IF(R775&lt;=5,"On Time","Delayed"))</f>
        <v/>
      </c>
    </row>
    <row r="776">
      <c r="A776">
        <f>Raw_Data!A776</f>
        <v/>
      </c>
      <c r="B776" s="11">
        <f>Raw_Data!B776</f>
        <v/>
      </c>
      <c r="C776">
        <f>Raw_Data!C776</f>
        <v/>
      </c>
      <c r="D776">
        <f>Raw_Data!D776</f>
        <v/>
      </c>
      <c r="E776">
        <f>Raw_Data!E776</f>
        <v/>
      </c>
      <c r="F776">
        <f>Raw_Data!F776</f>
        <v/>
      </c>
      <c r="G776">
        <f>Raw_Data!G776</f>
        <v/>
      </c>
      <c r="H776">
        <f>Raw_Data!H776</f>
        <v/>
      </c>
      <c r="I776">
        <f>Raw_Data!I776</f>
        <v/>
      </c>
      <c r="J776" s="12">
        <f>Raw_Data!J776</f>
        <v/>
      </c>
      <c r="K776" s="13">
        <f>Raw_Data!K776</f>
        <v/>
      </c>
      <c r="L776" s="12">
        <f>Raw_Data!L776</f>
        <v/>
      </c>
      <c r="M776" s="12">
        <f>Raw_Data!M776</f>
        <v/>
      </c>
      <c r="N776" s="12">
        <f>Raw_Data!N776</f>
        <v/>
      </c>
      <c r="O776">
        <f>Raw_Data!O776</f>
        <v/>
      </c>
      <c r="P776">
        <f>Raw_Data!P776</f>
        <v/>
      </c>
      <c r="Q776">
        <f>Raw_Data!Q776</f>
        <v/>
      </c>
      <c r="R776">
        <f>Raw_Data!R776</f>
        <v/>
      </c>
      <c r="S776">
        <f>Raw_Data!S776</f>
        <v/>
      </c>
      <c r="T776">
        <f>YEAR(B776)</f>
        <v/>
      </c>
      <c r="U776">
        <f>MONTH(B776)</f>
        <v/>
      </c>
      <c r="V776">
        <f>TEXT(B776,"mmm")</f>
        <v/>
      </c>
      <c r="W776" s="15">
        <f>IFERROR(N776/L776,0)</f>
        <v/>
      </c>
      <c r="X776">
        <f>IF(K776=0,"No Discount",IF(K776&lt;=5%,"Low",IF(K776&lt;=15%,"Medium","High")))</f>
        <v/>
      </c>
      <c r="Y776">
        <f>IF(L776&gt;=20000,"High Value",IF(L776&gt;=5000,"Medium Value","Low Value"))</f>
        <v/>
      </c>
      <c r="Z776">
        <f>IF(R776&lt;=3,"Fast",IF(R776&lt;=5,"On Time","Delayed"))</f>
        <v/>
      </c>
    </row>
    <row r="777">
      <c r="A777">
        <f>Raw_Data!A777</f>
        <v/>
      </c>
      <c r="B777" s="11">
        <f>Raw_Data!B777</f>
        <v/>
      </c>
      <c r="C777">
        <f>Raw_Data!C777</f>
        <v/>
      </c>
      <c r="D777">
        <f>Raw_Data!D777</f>
        <v/>
      </c>
      <c r="E777">
        <f>Raw_Data!E777</f>
        <v/>
      </c>
      <c r="F777">
        <f>Raw_Data!F777</f>
        <v/>
      </c>
      <c r="G777">
        <f>Raw_Data!G777</f>
        <v/>
      </c>
      <c r="H777">
        <f>Raw_Data!H777</f>
        <v/>
      </c>
      <c r="I777">
        <f>Raw_Data!I777</f>
        <v/>
      </c>
      <c r="J777" s="12">
        <f>Raw_Data!J777</f>
        <v/>
      </c>
      <c r="K777" s="13">
        <f>Raw_Data!K777</f>
        <v/>
      </c>
      <c r="L777" s="12">
        <f>Raw_Data!L777</f>
        <v/>
      </c>
      <c r="M777" s="12">
        <f>Raw_Data!M777</f>
        <v/>
      </c>
      <c r="N777" s="12">
        <f>Raw_Data!N777</f>
        <v/>
      </c>
      <c r="O777">
        <f>Raw_Data!O777</f>
        <v/>
      </c>
      <c r="P777">
        <f>Raw_Data!P777</f>
        <v/>
      </c>
      <c r="Q777">
        <f>Raw_Data!Q777</f>
        <v/>
      </c>
      <c r="R777">
        <f>Raw_Data!R777</f>
        <v/>
      </c>
      <c r="S777">
        <f>Raw_Data!S777</f>
        <v/>
      </c>
      <c r="T777">
        <f>YEAR(B777)</f>
        <v/>
      </c>
      <c r="U777">
        <f>MONTH(B777)</f>
        <v/>
      </c>
      <c r="V777">
        <f>TEXT(B777,"mmm")</f>
        <v/>
      </c>
      <c r="W777" s="15">
        <f>IFERROR(N777/L777,0)</f>
        <v/>
      </c>
      <c r="X777">
        <f>IF(K777=0,"No Discount",IF(K777&lt;=5%,"Low",IF(K777&lt;=15%,"Medium","High")))</f>
        <v/>
      </c>
      <c r="Y777">
        <f>IF(L777&gt;=20000,"High Value",IF(L777&gt;=5000,"Medium Value","Low Value"))</f>
        <v/>
      </c>
      <c r="Z777">
        <f>IF(R777&lt;=3,"Fast",IF(R777&lt;=5,"On Time","Delayed"))</f>
        <v/>
      </c>
    </row>
    <row r="778">
      <c r="A778">
        <f>Raw_Data!A778</f>
        <v/>
      </c>
      <c r="B778" s="11">
        <f>Raw_Data!B778</f>
        <v/>
      </c>
      <c r="C778">
        <f>Raw_Data!C778</f>
        <v/>
      </c>
      <c r="D778">
        <f>Raw_Data!D778</f>
        <v/>
      </c>
      <c r="E778">
        <f>Raw_Data!E778</f>
        <v/>
      </c>
      <c r="F778">
        <f>Raw_Data!F778</f>
        <v/>
      </c>
      <c r="G778">
        <f>Raw_Data!G778</f>
        <v/>
      </c>
      <c r="H778">
        <f>Raw_Data!H778</f>
        <v/>
      </c>
      <c r="I778">
        <f>Raw_Data!I778</f>
        <v/>
      </c>
      <c r="J778" s="12">
        <f>Raw_Data!J778</f>
        <v/>
      </c>
      <c r="K778" s="13">
        <f>Raw_Data!K778</f>
        <v/>
      </c>
      <c r="L778" s="12">
        <f>Raw_Data!L778</f>
        <v/>
      </c>
      <c r="M778" s="12">
        <f>Raw_Data!M778</f>
        <v/>
      </c>
      <c r="N778" s="12">
        <f>Raw_Data!N778</f>
        <v/>
      </c>
      <c r="O778">
        <f>Raw_Data!O778</f>
        <v/>
      </c>
      <c r="P778">
        <f>Raw_Data!P778</f>
        <v/>
      </c>
      <c r="Q778">
        <f>Raw_Data!Q778</f>
        <v/>
      </c>
      <c r="R778">
        <f>Raw_Data!R778</f>
        <v/>
      </c>
      <c r="S778">
        <f>Raw_Data!S778</f>
        <v/>
      </c>
      <c r="T778">
        <f>YEAR(B778)</f>
        <v/>
      </c>
      <c r="U778">
        <f>MONTH(B778)</f>
        <v/>
      </c>
      <c r="V778">
        <f>TEXT(B778,"mmm")</f>
        <v/>
      </c>
      <c r="W778" s="15">
        <f>IFERROR(N778/L778,0)</f>
        <v/>
      </c>
      <c r="X778">
        <f>IF(K778=0,"No Discount",IF(K778&lt;=5%,"Low",IF(K778&lt;=15%,"Medium","High")))</f>
        <v/>
      </c>
      <c r="Y778">
        <f>IF(L778&gt;=20000,"High Value",IF(L778&gt;=5000,"Medium Value","Low Value"))</f>
        <v/>
      </c>
      <c r="Z778">
        <f>IF(R778&lt;=3,"Fast",IF(R778&lt;=5,"On Time","Delayed"))</f>
        <v/>
      </c>
    </row>
    <row r="779">
      <c r="A779">
        <f>Raw_Data!A779</f>
        <v/>
      </c>
      <c r="B779" s="11">
        <f>Raw_Data!B779</f>
        <v/>
      </c>
      <c r="C779">
        <f>Raw_Data!C779</f>
        <v/>
      </c>
      <c r="D779">
        <f>Raw_Data!D779</f>
        <v/>
      </c>
      <c r="E779">
        <f>Raw_Data!E779</f>
        <v/>
      </c>
      <c r="F779">
        <f>Raw_Data!F779</f>
        <v/>
      </c>
      <c r="G779">
        <f>Raw_Data!G779</f>
        <v/>
      </c>
      <c r="H779">
        <f>Raw_Data!H779</f>
        <v/>
      </c>
      <c r="I779">
        <f>Raw_Data!I779</f>
        <v/>
      </c>
      <c r="J779" s="12">
        <f>Raw_Data!J779</f>
        <v/>
      </c>
      <c r="K779" s="13">
        <f>Raw_Data!K779</f>
        <v/>
      </c>
      <c r="L779" s="12">
        <f>Raw_Data!L779</f>
        <v/>
      </c>
      <c r="M779" s="12">
        <f>Raw_Data!M779</f>
        <v/>
      </c>
      <c r="N779" s="12">
        <f>Raw_Data!N779</f>
        <v/>
      </c>
      <c r="O779">
        <f>Raw_Data!O779</f>
        <v/>
      </c>
      <c r="P779">
        <f>Raw_Data!P779</f>
        <v/>
      </c>
      <c r="Q779">
        <f>Raw_Data!Q779</f>
        <v/>
      </c>
      <c r="R779">
        <f>Raw_Data!R779</f>
        <v/>
      </c>
      <c r="S779">
        <f>Raw_Data!S779</f>
        <v/>
      </c>
      <c r="T779">
        <f>YEAR(B779)</f>
        <v/>
      </c>
      <c r="U779">
        <f>MONTH(B779)</f>
        <v/>
      </c>
      <c r="V779">
        <f>TEXT(B779,"mmm")</f>
        <v/>
      </c>
      <c r="W779" s="15">
        <f>IFERROR(N779/L779,0)</f>
        <v/>
      </c>
      <c r="X779">
        <f>IF(K779=0,"No Discount",IF(K779&lt;=5%,"Low",IF(K779&lt;=15%,"Medium","High")))</f>
        <v/>
      </c>
      <c r="Y779">
        <f>IF(L779&gt;=20000,"High Value",IF(L779&gt;=5000,"Medium Value","Low Value"))</f>
        <v/>
      </c>
      <c r="Z779">
        <f>IF(R779&lt;=3,"Fast",IF(R779&lt;=5,"On Time","Delayed"))</f>
        <v/>
      </c>
    </row>
    <row r="780">
      <c r="A780">
        <f>Raw_Data!A780</f>
        <v/>
      </c>
      <c r="B780" s="11">
        <f>Raw_Data!B780</f>
        <v/>
      </c>
      <c r="C780">
        <f>Raw_Data!C780</f>
        <v/>
      </c>
      <c r="D780">
        <f>Raw_Data!D780</f>
        <v/>
      </c>
      <c r="E780">
        <f>Raw_Data!E780</f>
        <v/>
      </c>
      <c r="F780">
        <f>Raw_Data!F780</f>
        <v/>
      </c>
      <c r="G780">
        <f>Raw_Data!G780</f>
        <v/>
      </c>
      <c r="H780">
        <f>Raw_Data!H780</f>
        <v/>
      </c>
      <c r="I780">
        <f>Raw_Data!I780</f>
        <v/>
      </c>
      <c r="J780" s="12">
        <f>Raw_Data!J780</f>
        <v/>
      </c>
      <c r="K780" s="13">
        <f>Raw_Data!K780</f>
        <v/>
      </c>
      <c r="L780" s="12">
        <f>Raw_Data!L780</f>
        <v/>
      </c>
      <c r="M780" s="12">
        <f>Raw_Data!M780</f>
        <v/>
      </c>
      <c r="N780" s="12">
        <f>Raw_Data!N780</f>
        <v/>
      </c>
      <c r="O780">
        <f>Raw_Data!O780</f>
        <v/>
      </c>
      <c r="P780">
        <f>Raw_Data!P780</f>
        <v/>
      </c>
      <c r="Q780">
        <f>Raw_Data!Q780</f>
        <v/>
      </c>
      <c r="R780">
        <f>Raw_Data!R780</f>
        <v/>
      </c>
      <c r="S780">
        <f>Raw_Data!S780</f>
        <v/>
      </c>
      <c r="T780">
        <f>YEAR(B780)</f>
        <v/>
      </c>
      <c r="U780">
        <f>MONTH(B780)</f>
        <v/>
      </c>
      <c r="V780">
        <f>TEXT(B780,"mmm")</f>
        <v/>
      </c>
      <c r="W780" s="15">
        <f>IFERROR(N780/L780,0)</f>
        <v/>
      </c>
      <c r="X780">
        <f>IF(K780=0,"No Discount",IF(K780&lt;=5%,"Low",IF(K780&lt;=15%,"Medium","High")))</f>
        <v/>
      </c>
      <c r="Y780">
        <f>IF(L780&gt;=20000,"High Value",IF(L780&gt;=5000,"Medium Value","Low Value"))</f>
        <v/>
      </c>
      <c r="Z780">
        <f>IF(R780&lt;=3,"Fast",IF(R780&lt;=5,"On Time","Delayed"))</f>
        <v/>
      </c>
    </row>
    <row r="781">
      <c r="A781">
        <f>Raw_Data!A781</f>
        <v/>
      </c>
      <c r="B781" s="11">
        <f>Raw_Data!B781</f>
        <v/>
      </c>
      <c r="C781">
        <f>Raw_Data!C781</f>
        <v/>
      </c>
      <c r="D781">
        <f>Raw_Data!D781</f>
        <v/>
      </c>
      <c r="E781">
        <f>Raw_Data!E781</f>
        <v/>
      </c>
      <c r="F781">
        <f>Raw_Data!F781</f>
        <v/>
      </c>
      <c r="G781">
        <f>Raw_Data!G781</f>
        <v/>
      </c>
      <c r="H781">
        <f>Raw_Data!H781</f>
        <v/>
      </c>
      <c r="I781">
        <f>Raw_Data!I781</f>
        <v/>
      </c>
      <c r="J781" s="12">
        <f>Raw_Data!J781</f>
        <v/>
      </c>
      <c r="K781" s="13">
        <f>Raw_Data!K781</f>
        <v/>
      </c>
      <c r="L781" s="12">
        <f>Raw_Data!L781</f>
        <v/>
      </c>
      <c r="M781" s="12">
        <f>Raw_Data!M781</f>
        <v/>
      </c>
      <c r="N781" s="12">
        <f>Raw_Data!N781</f>
        <v/>
      </c>
      <c r="O781">
        <f>Raw_Data!O781</f>
        <v/>
      </c>
      <c r="P781">
        <f>Raw_Data!P781</f>
        <v/>
      </c>
      <c r="Q781">
        <f>Raw_Data!Q781</f>
        <v/>
      </c>
      <c r="R781">
        <f>Raw_Data!R781</f>
        <v/>
      </c>
      <c r="S781">
        <f>Raw_Data!S781</f>
        <v/>
      </c>
      <c r="T781">
        <f>YEAR(B781)</f>
        <v/>
      </c>
      <c r="U781">
        <f>MONTH(B781)</f>
        <v/>
      </c>
      <c r="V781">
        <f>TEXT(B781,"mmm")</f>
        <v/>
      </c>
      <c r="W781" s="15">
        <f>IFERROR(N781/L781,0)</f>
        <v/>
      </c>
      <c r="X781">
        <f>IF(K781=0,"No Discount",IF(K781&lt;=5%,"Low",IF(K781&lt;=15%,"Medium","High")))</f>
        <v/>
      </c>
      <c r="Y781">
        <f>IF(L781&gt;=20000,"High Value",IF(L781&gt;=5000,"Medium Value","Low Value"))</f>
        <v/>
      </c>
      <c r="Z781">
        <f>IF(R781&lt;=3,"Fast",IF(R781&lt;=5,"On Time","Delayed"))</f>
        <v/>
      </c>
    </row>
    <row r="782">
      <c r="A782">
        <f>Raw_Data!A782</f>
        <v/>
      </c>
      <c r="B782" s="11">
        <f>Raw_Data!B782</f>
        <v/>
      </c>
      <c r="C782">
        <f>Raw_Data!C782</f>
        <v/>
      </c>
      <c r="D782">
        <f>Raw_Data!D782</f>
        <v/>
      </c>
      <c r="E782">
        <f>Raw_Data!E782</f>
        <v/>
      </c>
      <c r="F782">
        <f>Raw_Data!F782</f>
        <v/>
      </c>
      <c r="G782">
        <f>Raw_Data!G782</f>
        <v/>
      </c>
      <c r="H782">
        <f>Raw_Data!H782</f>
        <v/>
      </c>
      <c r="I782">
        <f>Raw_Data!I782</f>
        <v/>
      </c>
      <c r="J782" s="12">
        <f>Raw_Data!J782</f>
        <v/>
      </c>
      <c r="K782" s="13">
        <f>Raw_Data!K782</f>
        <v/>
      </c>
      <c r="L782" s="12">
        <f>Raw_Data!L782</f>
        <v/>
      </c>
      <c r="M782" s="12">
        <f>Raw_Data!M782</f>
        <v/>
      </c>
      <c r="N782" s="12">
        <f>Raw_Data!N782</f>
        <v/>
      </c>
      <c r="O782">
        <f>Raw_Data!O782</f>
        <v/>
      </c>
      <c r="P782">
        <f>Raw_Data!P782</f>
        <v/>
      </c>
      <c r="Q782">
        <f>Raw_Data!Q782</f>
        <v/>
      </c>
      <c r="R782">
        <f>Raw_Data!R782</f>
        <v/>
      </c>
      <c r="S782">
        <f>Raw_Data!S782</f>
        <v/>
      </c>
      <c r="T782">
        <f>YEAR(B782)</f>
        <v/>
      </c>
      <c r="U782">
        <f>MONTH(B782)</f>
        <v/>
      </c>
      <c r="V782">
        <f>TEXT(B782,"mmm")</f>
        <v/>
      </c>
      <c r="W782" s="15">
        <f>IFERROR(N782/L782,0)</f>
        <v/>
      </c>
      <c r="X782">
        <f>IF(K782=0,"No Discount",IF(K782&lt;=5%,"Low",IF(K782&lt;=15%,"Medium","High")))</f>
        <v/>
      </c>
      <c r="Y782">
        <f>IF(L782&gt;=20000,"High Value",IF(L782&gt;=5000,"Medium Value","Low Value"))</f>
        <v/>
      </c>
      <c r="Z782">
        <f>IF(R782&lt;=3,"Fast",IF(R782&lt;=5,"On Time","Delayed"))</f>
        <v/>
      </c>
    </row>
    <row r="783">
      <c r="A783">
        <f>Raw_Data!A783</f>
        <v/>
      </c>
      <c r="B783" s="11">
        <f>Raw_Data!B783</f>
        <v/>
      </c>
      <c r="C783">
        <f>Raw_Data!C783</f>
        <v/>
      </c>
      <c r="D783">
        <f>Raw_Data!D783</f>
        <v/>
      </c>
      <c r="E783">
        <f>Raw_Data!E783</f>
        <v/>
      </c>
      <c r="F783">
        <f>Raw_Data!F783</f>
        <v/>
      </c>
      <c r="G783">
        <f>Raw_Data!G783</f>
        <v/>
      </c>
      <c r="H783">
        <f>Raw_Data!H783</f>
        <v/>
      </c>
      <c r="I783">
        <f>Raw_Data!I783</f>
        <v/>
      </c>
      <c r="J783" s="12">
        <f>Raw_Data!J783</f>
        <v/>
      </c>
      <c r="K783" s="13">
        <f>Raw_Data!K783</f>
        <v/>
      </c>
      <c r="L783" s="12">
        <f>Raw_Data!L783</f>
        <v/>
      </c>
      <c r="M783" s="12">
        <f>Raw_Data!M783</f>
        <v/>
      </c>
      <c r="N783" s="12">
        <f>Raw_Data!N783</f>
        <v/>
      </c>
      <c r="O783">
        <f>Raw_Data!O783</f>
        <v/>
      </c>
      <c r="P783">
        <f>Raw_Data!P783</f>
        <v/>
      </c>
      <c r="Q783">
        <f>Raw_Data!Q783</f>
        <v/>
      </c>
      <c r="R783">
        <f>Raw_Data!R783</f>
        <v/>
      </c>
      <c r="S783">
        <f>Raw_Data!S783</f>
        <v/>
      </c>
      <c r="T783">
        <f>YEAR(B783)</f>
        <v/>
      </c>
      <c r="U783">
        <f>MONTH(B783)</f>
        <v/>
      </c>
      <c r="V783">
        <f>TEXT(B783,"mmm")</f>
        <v/>
      </c>
      <c r="W783" s="15">
        <f>IFERROR(N783/L783,0)</f>
        <v/>
      </c>
      <c r="X783">
        <f>IF(K783=0,"No Discount",IF(K783&lt;=5%,"Low",IF(K783&lt;=15%,"Medium","High")))</f>
        <v/>
      </c>
      <c r="Y783">
        <f>IF(L783&gt;=20000,"High Value",IF(L783&gt;=5000,"Medium Value","Low Value"))</f>
        <v/>
      </c>
      <c r="Z783">
        <f>IF(R783&lt;=3,"Fast",IF(R783&lt;=5,"On Time","Delayed"))</f>
        <v/>
      </c>
    </row>
    <row r="784">
      <c r="A784">
        <f>Raw_Data!A784</f>
        <v/>
      </c>
      <c r="B784" s="11">
        <f>Raw_Data!B784</f>
        <v/>
      </c>
      <c r="C784">
        <f>Raw_Data!C784</f>
        <v/>
      </c>
      <c r="D784">
        <f>Raw_Data!D784</f>
        <v/>
      </c>
      <c r="E784">
        <f>Raw_Data!E784</f>
        <v/>
      </c>
      <c r="F784">
        <f>Raw_Data!F784</f>
        <v/>
      </c>
      <c r="G784">
        <f>Raw_Data!G784</f>
        <v/>
      </c>
      <c r="H784">
        <f>Raw_Data!H784</f>
        <v/>
      </c>
      <c r="I784">
        <f>Raw_Data!I784</f>
        <v/>
      </c>
      <c r="J784" s="12">
        <f>Raw_Data!J784</f>
        <v/>
      </c>
      <c r="K784" s="13">
        <f>Raw_Data!K784</f>
        <v/>
      </c>
      <c r="L784" s="12">
        <f>Raw_Data!L784</f>
        <v/>
      </c>
      <c r="M784" s="12">
        <f>Raw_Data!M784</f>
        <v/>
      </c>
      <c r="N784" s="12">
        <f>Raw_Data!N784</f>
        <v/>
      </c>
      <c r="O784">
        <f>Raw_Data!O784</f>
        <v/>
      </c>
      <c r="P784">
        <f>Raw_Data!P784</f>
        <v/>
      </c>
      <c r="Q784">
        <f>Raw_Data!Q784</f>
        <v/>
      </c>
      <c r="R784">
        <f>Raw_Data!R784</f>
        <v/>
      </c>
      <c r="S784">
        <f>Raw_Data!S784</f>
        <v/>
      </c>
      <c r="T784">
        <f>YEAR(B784)</f>
        <v/>
      </c>
      <c r="U784">
        <f>MONTH(B784)</f>
        <v/>
      </c>
      <c r="V784">
        <f>TEXT(B784,"mmm")</f>
        <v/>
      </c>
      <c r="W784" s="15">
        <f>IFERROR(N784/L784,0)</f>
        <v/>
      </c>
      <c r="X784">
        <f>IF(K784=0,"No Discount",IF(K784&lt;=5%,"Low",IF(K784&lt;=15%,"Medium","High")))</f>
        <v/>
      </c>
      <c r="Y784">
        <f>IF(L784&gt;=20000,"High Value",IF(L784&gt;=5000,"Medium Value","Low Value"))</f>
        <v/>
      </c>
      <c r="Z784">
        <f>IF(R784&lt;=3,"Fast",IF(R784&lt;=5,"On Time","Delayed"))</f>
        <v/>
      </c>
    </row>
    <row r="785">
      <c r="A785">
        <f>Raw_Data!A785</f>
        <v/>
      </c>
      <c r="B785" s="11">
        <f>Raw_Data!B785</f>
        <v/>
      </c>
      <c r="C785">
        <f>Raw_Data!C785</f>
        <v/>
      </c>
      <c r="D785">
        <f>Raw_Data!D785</f>
        <v/>
      </c>
      <c r="E785">
        <f>Raw_Data!E785</f>
        <v/>
      </c>
      <c r="F785">
        <f>Raw_Data!F785</f>
        <v/>
      </c>
      <c r="G785">
        <f>Raw_Data!G785</f>
        <v/>
      </c>
      <c r="H785">
        <f>Raw_Data!H785</f>
        <v/>
      </c>
      <c r="I785">
        <f>Raw_Data!I785</f>
        <v/>
      </c>
      <c r="J785" s="12">
        <f>Raw_Data!J785</f>
        <v/>
      </c>
      <c r="K785" s="13">
        <f>Raw_Data!K785</f>
        <v/>
      </c>
      <c r="L785" s="12">
        <f>Raw_Data!L785</f>
        <v/>
      </c>
      <c r="M785" s="12">
        <f>Raw_Data!M785</f>
        <v/>
      </c>
      <c r="N785" s="12">
        <f>Raw_Data!N785</f>
        <v/>
      </c>
      <c r="O785">
        <f>Raw_Data!O785</f>
        <v/>
      </c>
      <c r="P785">
        <f>Raw_Data!P785</f>
        <v/>
      </c>
      <c r="Q785">
        <f>Raw_Data!Q785</f>
        <v/>
      </c>
      <c r="R785">
        <f>Raw_Data!R785</f>
        <v/>
      </c>
      <c r="S785">
        <f>Raw_Data!S785</f>
        <v/>
      </c>
      <c r="T785">
        <f>YEAR(B785)</f>
        <v/>
      </c>
      <c r="U785">
        <f>MONTH(B785)</f>
        <v/>
      </c>
      <c r="V785">
        <f>TEXT(B785,"mmm")</f>
        <v/>
      </c>
      <c r="W785" s="15">
        <f>IFERROR(N785/L785,0)</f>
        <v/>
      </c>
      <c r="X785">
        <f>IF(K785=0,"No Discount",IF(K785&lt;=5%,"Low",IF(K785&lt;=15%,"Medium","High")))</f>
        <v/>
      </c>
      <c r="Y785">
        <f>IF(L785&gt;=20000,"High Value",IF(L785&gt;=5000,"Medium Value","Low Value"))</f>
        <v/>
      </c>
      <c r="Z785">
        <f>IF(R785&lt;=3,"Fast",IF(R785&lt;=5,"On Time","Delayed"))</f>
        <v/>
      </c>
    </row>
    <row r="786">
      <c r="A786">
        <f>Raw_Data!A786</f>
        <v/>
      </c>
      <c r="B786" s="11">
        <f>Raw_Data!B786</f>
        <v/>
      </c>
      <c r="C786">
        <f>Raw_Data!C786</f>
        <v/>
      </c>
      <c r="D786">
        <f>Raw_Data!D786</f>
        <v/>
      </c>
      <c r="E786">
        <f>Raw_Data!E786</f>
        <v/>
      </c>
      <c r="F786">
        <f>Raw_Data!F786</f>
        <v/>
      </c>
      <c r="G786">
        <f>Raw_Data!G786</f>
        <v/>
      </c>
      <c r="H786">
        <f>Raw_Data!H786</f>
        <v/>
      </c>
      <c r="I786">
        <f>Raw_Data!I786</f>
        <v/>
      </c>
      <c r="J786" s="12">
        <f>Raw_Data!J786</f>
        <v/>
      </c>
      <c r="K786" s="13">
        <f>Raw_Data!K786</f>
        <v/>
      </c>
      <c r="L786" s="12">
        <f>Raw_Data!L786</f>
        <v/>
      </c>
      <c r="M786" s="12">
        <f>Raw_Data!M786</f>
        <v/>
      </c>
      <c r="N786" s="12">
        <f>Raw_Data!N786</f>
        <v/>
      </c>
      <c r="O786">
        <f>Raw_Data!O786</f>
        <v/>
      </c>
      <c r="P786">
        <f>Raw_Data!P786</f>
        <v/>
      </c>
      <c r="Q786">
        <f>Raw_Data!Q786</f>
        <v/>
      </c>
      <c r="R786">
        <f>Raw_Data!R786</f>
        <v/>
      </c>
      <c r="S786">
        <f>Raw_Data!S786</f>
        <v/>
      </c>
      <c r="T786">
        <f>YEAR(B786)</f>
        <v/>
      </c>
      <c r="U786">
        <f>MONTH(B786)</f>
        <v/>
      </c>
      <c r="V786">
        <f>TEXT(B786,"mmm")</f>
        <v/>
      </c>
      <c r="W786" s="15">
        <f>IFERROR(N786/L786,0)</f>
        <v/>
      </c>
      <c r="X786">
        <f>IF(K786=0,"No Discount",IF(K786&lt;=5%,"Low",IF(K786&lt;=15%,"Medium","High")))</f>
        <v/>
      </c>
      <c r="Y786">
        <f>IF(L786&gt;=20000,"High Value",IF(L786&gt;=5000,"Medium Value","Low Value"))</f>
        <v/>
      </c>
      <c r="Z786">
        <f>IF(R786&lt;=3,"Fast",IF(R786&lt;=5,"On Time","Delayed"))</f>
        <v/>
      </c>
    </row>
    <row r="787">
      <c r="A787">
        <f>Raw_Data!A787</f>
        <v/>
      </c>
      <c r="B787" s="11">
        <f>Raw_Data!B787</f>
        <v/>
      </c>
      <c r="C787">
        <f>Raw_Data!C787</f>
        <v/>
      </c>
      <c r="D787">
        <f>Raw_Data!D787</f>
        <v/>
      </c>
      <c r="E787">
        <f>Raw_Data!E787</f>
        <v/>
      </c>
      <c r="F787">
        <f>Raw_Data!F787</f>
        <v/>
      </c>
      <c r="G787">
        <f>Raw_Data!G787</f>
        <v/>
      </c>
      <c r="H787">
        <f>Raw_Data!H787</f>
        <v/>
      </c>
      <c r="I787">
        <f>Raw_Data!I787</f>
        <v/>
      </c>
      <c r="J787" s="12">
        <f>Raw_Data!J787</f>
        <v/>
      </c>
      <c r="K787" s="13">
        <f>Raw_Data!K787</f>
        <v/>
      </c>
      <c r="L787" s="12">
        <f>Raw_Data!L787</f>
        <v/>
      </c>
      <c r="M787" s="12">
        <f>Raw_Data!M787</f>
        <v/>
      </c>
      <c r="N787" s="12">
        <f>Raw_Data!N787</f>
        <v/>
      </c>
      <c r="O787">
        <f>Raw_Data!O787</f>
        <v/>
      </c>
      <c r="P787">
        <f>Raw_Data!P787</f>
        <v/>
      </c>
      <c r="Q787">
        <f>Raw_Data!Q787</f>
        <v/>
      </c>
      <c r="R787">
        <f>Raw_Data!R787</f>
        <v/>
      </c>
      <c r="S787">
        <f>Raw_Data!S787</f>
        <v/>
      </c>
      <c r="T787">
        <f>YEAR(B787)</f>
        <v/>
      </c>
      <c r="U787">
        <f>MONTH(B787)</f>
        <v/>
      </c>
      <c r="V787">
        <f>TEXT(B787,"mmm")</f>
        <v/>
      </c>
      <c r="W787" s="15">
        <f>IFERROR(N787/L787,0)</f>
        <v/>
      </c>
      <c r="X787">
        <f>IF(K787=0,"No Discount",IF(K787&lt;=5%,"Low",IF(K787&lt;=15%,"Medium","High")))</f>
        <v/>
      </c>
      <c r="Y787">
        <f>IF(L787&gt;=20000,"High Value",IF(L787&gt;=5000,"Medium Value","Low Value"))</f>
        <v/>
      </c>
      <c r="Z787">
        <f>IF(R787&lt;=3,"Fast",IF(R787&lt;=5,"On Time","Delayed"))</f>
        <v/>
      </c>
    </row>
    <row r="788">
      <c r="A788">
        <f>Raw_Data!A788</f>
        <v/>
      </c>
      <c r="B788" s="11">
        <f>Raw_Data!B788</f>
        <v/>
      </c>
      <c r="C788">
        <f>Raw_Data!C788</f>
        <v/>
      </c>
      <c r="D788">
        <f>Raw_Data!D788</f>
        <v/>
      </c>
      <c r="E788">
        <f>Raw_Data!E788</f>
        <v/>
      </c>
      <c r="F788">
        <f>Raw_Data!F788</f>
        <v/>
      </c>
      <c r="G788">
        <f>Raw_Data!G788</f>
        <v/>
      </c>
      <c r="H788">
        <f>Raw_Data!H788</f>
        <v/>
      </c>
      <c r="I788">
        <f>Raw_Data!I788</f>
        <v/>
      </c>
      <c r="J788" s="12">
        <f>Raw_Data!J788</f>
        <v/>
      </c>
      <c r="K788" s="13">
        <f>Raw_Data!K788</f>
        <v/>
      </c>
      <c r="L788" s="12">
        <f>Raw_Data!L788</f>
        <v/>
      </c>
      <c r="M788" s="12">
        <f>Raw_Data!M788</f>
        <v/>
      </c>
      <c r="N788" s="12">
        <f>Raw_Data!N788</f>
        <v/>
      </c>
      <c r="O788">
        <f>Raw_Data!O788</f>
        <v/>
      </c>
      <c r="P788">
        <f>Raw_Data!P788</f>
        <v/>
      </c>
      <c r="Q788">
        <f>Raw_Data!Q788</f>
        <v/>
      </c>
      <c r="R788">
        <f>Raw_Data!R788</f>
        <v/>
      </c>
      <c r="S788">
        <f>Raw_Data!S788</f>
        <v/>
      </c>
      <c r="T788">
        <f>YEAR(B788)</f>
        <v/>
      </c>
      <c r="U788">
        <f>MONTH(B788)</f>
        <v/>
      </c>
      <c r="V788">
        <f>TEXT(B788,"mmm")</f>
        <v/>
      </c>
      <c r="W788" s="15">
        <f>IFERROR(N788/L788,0)</f>
        <v/>
      </c>
      <c r="X788">
        <f>IF(K788=0,"No Discount",IF(K788&lt;=5%,"Low",IF(K788&lt;=15%,"Medium","High")))</f>
        <v/>
      </c>
      <c r="Y788">
        <f>IF(L788&gt;=20000,"High Value",IF(L788&gt;=5000,"Medium Value","Low Value"))</f>
        <v/>
      </c>
      <c r="Z788">
        <f>IF(R788&lt;=3,"Fast",IF(R788&lt;=5,"On Time","Delayed"))</f>
        <v/>
      </c>
    </row>
    <row r="789">
      <c r="A789">
        <f>Raw_Data!A789</f>
        <v/>
      </c>
      <c r="B789" s="11">
        <f>Raw_Data!B789</f>
        <v/>
      </c>
      <c r="C789">
        <f>Raw_Data!C789</f>
        <v/>
      </c>
      <c r="D789">
        <f>Raw_Data!D789</f>
        <v/>
      </c>
      <c r="E789">
        <f>Raw_Data!E789</f>
        <v/>
      </c>
      <c r="F789">
        <f>Raw_Data!F789</f>
        <v/>
      </c>
      <c r="G789">
        <f>Raw_Data!G789</f>
        <v/>
      </c>
      <c r="H789">
        <f>Raw_Data!H789</f>
        <v/>
      </c>
      <c r="I789">
        <f>Raw_Data!I789</f>
        <v/>
      </c>
      <c r="J789" s="12">
        <f>Raw_Data!J789</f>
        <v/>
      </c>
      <c r="K789" s="13">
        <f>Raw_Data!K789</f>
        <v/>
      </c>
      <c r="L789" s="12">
        <f>Raw_Data!L789</f>
        <v/>
      </c>
      <c r="M789" s="12">
        <f>Raw_Data!M789</f>
        <v/>
      </c>
      <c r="N789" s="12">
        <f>Raw_Data!N789</f>
        <v/>
      </c>
      <c r="O789">
        <f>Raw_Data!O789</f>
        <v/>
      </c>
      <c r="P789">
        <f>Raw_Data!P789</f>
        <v/>
      </c>
      <c r="Q789">
        <f>Raw_Data!Q789</f>
        <v/>
      </c>
      <c r="R789">
        <f>Raw_Data!R789</f>
        <v/>
      </c>
      <c r="S789">
        <f>Raw_Data!S789</f>
        <v/>
      </c>
      <c r="T789">
        <f>YEAR(B789)</f>
        <v/>
      </c>
      <c r="U789">
        <f>MONTH(B789)</f>
        <v/>
      </c>
      <c r="V789">
        <f>TEXT(B789,"mmm")</f>
        <v/>
      </c>
      <c r="W789" s="15">
        <f>IFERROR(N789/L789,0)</f>
        <v/>
      </c>
      <c r="X789">
        <f>IF(K789=0,"No Discount",IF(K789&lt;=5%,"Low",IF(K789&lt;=15%,"Medium","High")))</f>
        <v/>
      </c>
      <c r="Y789">
        <f>IF(L789&gt;=20000,"High Value",IF(L789&gt;=5000,"Medium Value","Low Value"))</f>
        <v/>
      </c>
      <c r="Z789">
        <f>IF(R789&lt;=3,"Fast",IF(R789&lt;=5,"On Time","Delayed"))</f>
        <v/>
      </c>
    </row>
    <row r="790">
      <c r="A790">
        <f>Raw_Data!A790</f>
        <v/>
      </c>
      <c r="B790" s="11">
        <f>Raw_Data!B790</f>
        <v/>
      </c>
      <c r="C790">
        <f>Raw_Data!C790</f>
        <v/>
      </c>
      <c r="D790">
        <f>Raw_Data!D790</f>
        <v/>
      </c>
      <c r="E790">
        <f>Raw_Data!E790</f>
        <v/>
      </c>
      <c r="F790">
        <f>Raw_Data!F790</f>
        <v/>
      </c>
      <c r="G790">
        <f>Raw_Data!G790</f>
        <v/>
      </c>
      <c r="H790">
        <f>Raw_Data!H790</f>
        <v/>
      </c>
      <c r="I790">
        <f>Raw_Data!I790</f>
        <v/>
      </c>
      <c r="J790" s="12">
        <f>Raw_Data!J790</f>
        <v/>
      </c>
      <c r="K790" s="13">
        <f>Raw_Data!K790</f>
        <v/>
      </c>
      <c r="L790" s="12">
        <f>Raw_Data!L790</f>
        <v/>
      </c>
      <c r="M790" s="12">
        <f>Raw_Data!M790</f>
        <v/>
      </c>
      <c r="N790" s="12">
        <f>Raw_Data!N790</f>
        <v/>
      </c>
      <c r="O790">
        <f>Raw_Data!O790</f>
        <v/>
      </c>
      <c r="P790">
        <f>Raw_Data!P790</f>
        <v/>
      </c>
      <c r="Q790">
        <f>Raw_Data!Q790</f>
        <v/>
      </c>
      <c r="R790">
        <f>Raw_Data!R790</f>
        <v/>
      </c>
      <c r="S790">
        <f>Raw_Data!S790</f>
        <v/>
      </c>
      <c r="T790">
        <f>YEAR(B790)</f>
        <v/>
      </c>
      <c r="U790">
        <f>MONTH(B790)</f>
        <v/>
      </c>
      <c r="V790">
        <f>TEXT(B790,"mmm")</f>
        <v/>
      </c>
      <c r="W790" s="15">
        <f>IFERROR(N790/L790,0)</f>
        <v/>
      </c>
      <c r="X790">
        <f>IF(K790=0,"No Discount",IF(K790&lt;=5%,"Low",IF(K790&lt;=15%,"Medium","High")))</f>
        <v/>
      </c>
      <c r="Y790">
        <f>IF(L790&gt;=20000,"High Value",IF(L790&gt;=5000,"Medium Value","Low Value"))</f>
        <v/>
      </c>
      <c r="Z790">
        <f>IF(R790&lt;=3,"Fast",IF(R790&lt;=5,"On Time","Delayed"))</f>
        <v/>
      </c>
    </row>
    <row r="791">
      <c r="A791">
        <f>Raw_Data!A791</f>
        <v/>
      </c>
      <c r="B791" s="11">
        <f>Raw_Data!B791</f>
        <v/>
      </c>
      <c r="C791">
        <f>Raw_Data!C791</f>
        <v/>
      </c>
      <c r="D791">
        <f>Raw_Data!D791</f>
        <v/>
      </c>
      <c r="E791">
        <f>Raw_Data!E791</f>
        <v/>
      </c>
      <c r="F791">
        <f>Raw_Data!F791</f>
        <v/>
      </c>
      <c r="G791">
        <f>Raw_Data!G791</f>
        <v/>
      </c>
      <c r="H791">
        <f>Raw_Data!H791</f>
        <v/>
      </c>
      <c r="I791">
        <f>Raw_Data!I791</f>
        <v/>
      </c>
      <c r="J791" s="12">
        <f>Raw_Data!J791</f>
        <v/>
      </c>
      <c r="K791" s="13">
        <f>Raw_Data!K791</f>
        <v/>
      </c>
      <c r="L791" s="12">
        <f>Raw_Data!L791</f>
        <v/>
      </c>
      <c r="M791" s="12">
        <f>Raw_Data!M791</f>
        <v/>
      </c>
      <c r="N791" s="12">
        <f>Raw_Data!N791</f>
        <v/>
      </c>
      <c r="O791">
        <f>Raw_Data!O791</f>
        <v/>
      </c>
      <c r="P791">
        <f>Raw_Data!P791</f>
        <v/>
      </c>
      <c r="Q791">
        <f>Raw_Data!Q791</f>
        <v/>
      </c>
      <c r="R791">
        <f>Raw_Data!R791</f>
        <v/>
      </c>
      <c r="S791">
        <f>Raw_Data!S791</f>
        <v/>
      </c>
      <c r="T791">
        <f>YEAR(B791)</f>
        <v/>
      </c>
      <c r="U791">
        <f>MONTH(B791)</f>
        <v/>
      </c>
      <c r="V791">
        <f>TEXT(B791,"mmm")</f>
        <v/>
      </c>
      <c r="W791" s="15">
        <f>IFERROR(N791/L791,0)</f>
        <v/>
      </c>
      <c r="X791">
        <f>IF(K791=0,"No Discount",IF(K791&lt;=5%,"Low",IF(K791&lt;=15%,"Medium","High")))</f>
        <v/>
      </c>
      <c r="Y791">
        <f>IF(L791&gt;=20000,"High Value",IF(L791&gt;=5000,"Medium Value","Low Value"))</f>
        <v/>
      </c>
      <c r="Z791">
        <f>IF(R791&lt;=3,"Fast",IF(R791&lt;=5,"On Time","Delayed"))</f>
        <v/>
      </c>
    </row>
    <row r="792">
      <c r="A792">
        <f>Raw_Data!A792</f>
        <v/>
      </c>
      <c r="B792" s="11">
        <f>Raw_Data!B792</f>
        <v/>
      </c>
      <c r="C792">
        <f>Raw_Data!C792</f>
        <v/>
      </c>
      <c r="D792">
        <f>Raw_Data!D792</f>
        <v/>
      </c>
      <c r="E792">
        <f>Raw_Data!E792</f>
        <v/>
      </c>
      <c r="F792">
        <f>Raw_Data!F792</f>
        <v/>
      </c>
      <c r="G792">
        <f>Raw_Data!G792</f>
        <v/>
      </c>
      <c r="H792">
        <f>Raw_Data!H792</f>
        <v/>
      </c>
      <c r="I792">
        <f>Raw_Data!I792</f>
        <v/>
      </c>
      <c r="J792" s="12">
        <f>Raw_Data!J792</f>
        <v/>
      </c>
      <c r="K792" s="13">
        <f>Raw_Data!K792</f>
        <v/>
      </c>
      <c r="L792" s="12">
        <f>Raw_Data!L792</f>
        <v/>
      </c>
      <c r="M792" s="12">
        <f>Raw_Data!M792</f>
        <v/>
      </c>
      <c r="N792" s="12">
        <f>Raw_Data!N792</f>
        <v/>
      </c>
      <c r="O792">
        <f>Raw_Data!O792</f>
        <v/>
      </c>
      <c r="P792">
        <f>Raw_Data!P792</f>
        <v/>
      </c>
      <c r="Q792">
        <f>Raw_Data!Q792</f>
        <v/>
      </c>
      <c r="R792">
        <f>Raw_Data!R792</f>
        <v/>
      </c>
      <c r="S792">
        <f>Raw_Data!S792</f>
        <v/>
      </c>
      <c r="T792">
        <f>YEAR(B792)</f>
        <v/>
      </c>
      <c r="U792">
        <f>MONTH(B792)</f>
        <v/>
      </c>
      <c r="V792">
        <f>TEXT(B792,"mmm")</f>
        <v/>
      </c>
      <c r="W792" s="15">
        <f>IFERROR(N792/L792,0)</f>
        <v/>
      </c>
      <c r="X792">
        <f>IF(K792=0,"No Discount",IF(K792&lt;=5%,"Low",IF(K792&lt;=15%,"Medium","High")))</f>
        <v/>
      </c>
      <c r="Y792">
        <f>IF(L792&gt;=20000,"High Value",IF(L792&gt;=5000,"Medium Value","Low Value"))</f>
        <v/>
      </c>
      <c r="Z792">
        <f>IF(R792&lt;=3,"Fast",IF(R792&lt;=5,"On Time","Delayed"))</f>
        <v/>
      </c>
    </row>
    <row r="793">
      <c r="A793">
        <f>Raw_Data!A793</f>
        <v/>
      </c>
      <c r="B793" s="11">
        <f>Raw_Data!B793</f>
        <v/>
      </c>
      <c r="C793">
        <f>Raw_Data!C793</f>
        <v/>
      </c>
      <c r="D793">
        <f>Raw_Data!D793</f>
        <v/>
      </c>
      <c r="E793">
        <f>Raw_Data!E793</f>
        <v/>
      </c>
      <c r="F793">
        <f>Raw_Data!F793</f>
        <v/>
      </c>
      <c r="G793">
        <f>Raw_Data!G793</f>
        <v/>
      </c>
      <c r="H793">
        <f>Raw_Data!H793</f>
        <v/>
      </c>
      <c r="I793">
        <f>Raw_Data!I793</f>
        <v/>
      </c>
      <c r="J793" s="12">
        <f>Raw_Data!J793</f>
        <v/>
      </c>
      <c r="K793" s="13">
        <f>Raw_Data!K793</f>
        <v/>
      </c>
      <c r="L793" s="12">
        <f>Raw_Data!L793</f>
        <v/>
      </c>
      <c r="M793" s="12">
        <f>Raw_Data!M793</f>
        <v/>
      </c>
      <c r="N793" s="12">
        <f>Raw_Data!N793</f>
        <v/>
      </c>
      <c r="O793">
        <f>Raw_Data!O793</f>
        <v/>
      </c>
      <c r="P793">
        <f>Raw_Data!P793</f>
        <v/>
      </c>
      <c r="Q793">
        <f>Raw_Data!Q793</f>
        <v/>
      </c>
      <c r="R793">
        <f>Raw_Data!R793</f>
        <v/>
      </c>
      <c r="S793">
        <f>Raw_Data!S793</f>
        <v/>
      </c>
      <c r="T793">
        <f>YEAR(B793)</f>
        <v/>
      </c>
      <c r="U793">
        <f>MONTH(B793)</f>
        <v/>
      </c>
      <c r="V793">
        <f>TEXT(B793,"mmm")</f>
        <v/>
      </c>
      <c r="W793" s="15">
        <f>IFERROR(N793/L793,0)</f>
        <v/>
      </c>
      <c r="X793">
        <f>IF(K793=0,"No Discount",IF(K793&lt;=5%,"Low",IF(K793&lt;=15%,"Medium","High")))</f>
        <v/>
      </c>
      <c r="Y793">
        <f>IF(L793&gt;=20000,"High Value",IF(L793&gt;=5000,"Medium Value","Low Value"))</f>
        <v/>
      </c>
      <c r="Z793">
        <f>IF(R793&lt;=3,"Fast",IF(R793&lt;=5,"On Time","Delayed"))</f>
        <v/>
      </c>
    </row>
    <row r="794">
      <c r="A794">
        <f>Raw_Data!A794</f>
        <v/>
      </c>
      <c r="B794" s="11">
        <f>Raw_Data!B794</f>
        <v/>
      </c>
      <c r="C794">
        <f>Raw_Data!C794</f>
        <v/>
      </c>
      <c r="D794">
        <f>Raw_Data!D794</f>
        <v/>
      </c>
      <c r="E794">
        <f>Raw_Data!E794</f>
        <v/>
      </c>
      <c r="F794">
        <f>Raw_Data!F794</f>
        <v/>
      </c>
      <c r="G794">
        <f>Raw_Data!G794</f>
        <v/>
      </c>
      <c r="H794">
        <f>Raw_Data!H794</f>
        <v/>
      </c>
      <c r="I794">
        <f>Raw_Data!I794</f>
        <v/>
      </c>
      <c r="J794" s="12">
        <f>Raw_Data!J794</f>
        <v/>
      </c>
      <c r="K794" s="13">
        <f>Raw_Data!K794</f>
        <v/>
      </c>
      <c r="L794" s="12">
        <f>Raw_Data!L794</f>
        <v/>
      </c>
      <c r="M794" s="12">
        <f>Raw_Data!M794</f>
        <v/>
      </c>
      <c r="N794" s="12">
        <f>Raw_Data!N794</f>
        <v/>
      </c>
      <c r="O794">
        <f>Raw_Data!O794</f>
        <v/>
      </c>
      <c r="P794">
        <f>Raw_Data!P794</f>
        <v/>
      </c>
      <c r="Q794">
        <f>Raw_Data!Q794</f>
        <v/>
      </c>
      <c r="R794">
        <f>Raw_Data!R794</f>
        <v/>
      </c>
      <c r="S794">
        <f>Raw_Data!S794</f>
        <v/>
      </c>
      <c r="T794">
        <f>YEAR(B794)</f>
        <v/>
      </c>
      <c r="U794">
        <f>MONTH(B794)</f>
        <v/>
      </c>
      <c r="V794">
        <f>TEXT(B794,"mmm")</f>
        <v/>
      </c>
      <c r="W794" s="15">
        <f>IFERROR(N794/L794,0)</f>
        <v/>
      </c>
      <c r="X794">
        <f>IF(K794=0,"No Discount",IF(K794&lt;=5%,"Low",IF(K794&lt;=15%,"Medium","High")))</f>
        <v/>
      </c>
      <c r="Y794">
        <f>IF(L794&gt;=20000,"High Value",IF(L794&gt;=5000,"Medium Value","Low Value"))</f>
        <v/>
      </c>
      <c r="Z794">
        <f>IF(R794&lt;=3,"Fast",IF(R794&lt;=5,"On Time","Delayed"))</f>
        <v/>
      </c>
    </row>
    <row r="795">
      <c r="A795">
        <f>Raw_Data!A795</f>
        <v/>
      </c>
      <c r="B795" s="11">
        <f>Raw_Data!B795</f>
        <v/>
      </c>
      <c r="C795">
        <f>Raw_Data!C795</f>
        <v/>
      </c>
      <c r="D795">
        <f>Raw_Data!D795</f>
        <v/>
      </c>
      <c r="E795">
        <f>Raw_Data!E795</f>
        <v/>
      </c>
      <c r="F795">
        <f>Raw_Data!F795</f>
        <v/>
      </c>
      <c r="G795">
        <f>Raw_Data!G795</f>
        <v/>
      </c>
      <c r="H795">
        <f>Raw_Data!H795</f>
        <v/>
      </c>
      <c r="I795">
        <f>Raw_Data!I795</f>
        <v/>
      </c>
      <c r="J795" s="12">
        <f>Raw_Data!J795</f>
        <v/>
      </c>
      <c r="K795" s="13">
        <f>Raw_Data!K795</f>
        <v/>
      </c>
      <c r="L795" s="12">
        <f>Raw_Data!L795</f>
        <v/>
      </c>
      <c r="M795" s="12">
        <f>Raw_Data!M795</f>
        <v/>
      </c>
      <c r="N795" s="12">
        <f>Raw_Data!N795</f>
        <v/>
      </c>
      <c r="O795">
        <f>Raw_Data!O795</f>
        <v/>
      </c>
      <c r="P795">
        <f>Raw_Data!P795</f>
        <v/>
      </c>
      <c r="Q795">
        <f>Raw_Data!Q795</f>
        <v/>
      </c>
      <c r="R795">
        <f>Raw_Data!R795</f>
        <v/>
      </c>
      <c r="S795">
        <f>Raw_Data!S795</f>
        <v/>
      </c>
      <c r="T795">
        <f>YEAR(B795)</f>
        <v/>
      </c>
      <c r="U795">
        <f>MONTH(B795)</f>
        <v/>
      </c>
      <c r="V795">
        <f>TEXT(B795,"mmm")</f>
        <v/>
      </c>
      <c r="W795" s="15">
        <f>IFERROR(N795/L795,0)</f>
        <v/>
      </c>
      <c r="X795">
        <f>IF(K795=0,"No Discount",IF(K795&lt;=5%,"Low",IF(K795&lt;=15%,"Medium","High")))</f>
        <v/>
      </c>
      <c r="Y795">
        <f>IF(L795&gt;=20000,"High Value",IF(L795&gt;=5000,"Medium Value","Low Value"))</f>
        <v/>
      </c>
      <c r="Z795">
        <f>IF(R795&lt;=3,"Fast",IF(R795&lt;=5,"On Time","Delayed"))</f>
        <v/>
      </c>
    </row>
    <row r="796">
      <c r="A796">
        <f>Raw_Data!A796</f>
        <v/>
      </c>
      <c r="B796" s="11">
        <f>Raw_Data!B796</f>
        <v/>
      </c>
      <c r="C796">
        <f>Raw_Data!C796</f>
        <v/>
      </c>
      <c r="D796">
        <f>Raw_Data!D796</f>
        <v/>
      </c>
      <c r="E796">
        <f>Raw_Data!E796</f>
        <v/>
      </c>
      <c r="F796">
        <f>Raw_Data!F796</f>
        <v/>
      </c>
      <c r="G796">
        <f>Raw_Data!G796</f>
        <v/>
      </c>
      <c r="H796">
        <f>Raw_Data!H796</f>
        <v/>
      </c>
      <c r="I796">
        <f>Raw_Data!I796</f>
        <v/>
      </c>
      <c r="J796" s="12">
        <f>Raw_Data!J796</f>
        <v/>
      </c>
      <c r="K796" s="13">
        <f>Raw_Data!K796</f>
        <v/>
      </c>
      <c r="L796" s="12">
        <f>Raw_Data!L796</f>
        <v/>
      </c>
      <c r="M796" s="12">
        <f>Raw_Data!M796</f>
        <v/>
      </c>
      <c r="N796" s="12">
        <f>Raw_Data!N796</f>
        <v/>
      </c>
      <c r="O796">
        <f>Raw_Data!O796</f>
        <v/>
      </c>
      <c r="P796">
        <f>Raw_Data!P796</f>
        <v/>
      </c>
      <c r="Q796">
        <f>Raw_Data!Q796</f>
        <v/>
      </c>
      <c r="R796">
        <f>Raw_Data!R796</f>
        <v/>
      </c>
      <c r="S796">
        <f>Raw_Data!S796</f>
        <v/>
      </c>
      <c r="T796">
        <f>YEAR(B796)</f>
        <v/>
      </c>
      <c r="U796">
        <f>MONTH(B796)</f>
        <v/>
      </c>
      <c r="V796">
        <f>TEXT(B796,"mmm")</f>
        <v/>
      </c>
      <c r="W796" s="15">
        <f>IFERROR(N796/L796,0)</f>
        <v/>
      </c>
      <c r="X796">
        <f>IF(K796=0,"No Discount",IF(K796&lt;=5%,"Low",IF(K796&lt;=15%,"Medium","High")))</f>
        <v/>
      </c>
      <c r="Y796">
        <f>IF(L796&gt;=20000,"High Value",IF(L796&gt;=5000,"Medium Value","Low Value"))</f>
        <v/>
      </c>
      <c r="Z796">
        <f>IF(R796&lt;=3,"Fast",IF(R796&lt;=5,"On Time","Delayed"))</f>
        <v/>
      </c>
    </row>
    <row r="797">
      <c r="A797">
        <f>Raw_Data!A797</f>
        <v/>
      </c>
      <c r="B797" s="11">
        <f>Raw_Data!B797</f>
        <v/>
      </c>
      <c r="C797">
        <f>Raw_Data!C797</f>
        <v/>
      </c>
      <c r="D797">
        <f>Raw_Data!D797</f>
        <v/>
      </c>
      <c r="E797">
        <f>Raw_Data!E797</f>
        <v/>
      </c>
      <c r="F797">
        <f>Raw_Data!F797</f>
        <v/>
      </c>
      <c r="G797">
        <f>Raw_Data!G797</f>
        <v/>
      </c>
      <c r="H797">
        <f>Raw_Data!H797</f>
        <v/>
      </c>
      <c r="I797">
        <f>Raw_Data!I797</f>
        <v/>
      </c>
      <c r="J797" s="12">
        <f>Raw_Data!J797</f>
        <v/>
      </c>
      <c r="K797" s="13">
        <f>Raw_Data!K797</f>
        <v/>
      </c>
      <c r="L797" s="12">
        <f>Raw_Data!L797</f>
        <v/>
      </c>
      <c r="M797" s="12">
        <f>Raw_Data!M797</f>
        <v/>
      </c>
      <c r="N797" s="12">
        <f>Raw_Data!N797</f>
        <v/>
      </c>
      <c r="O797">
        <f>Raw_Data!O797</f>
        <v/>
      </c>
      <c r="P797">
        <f>Raw_Data!P797</f>
        <v/>
      </c>
      <c r="Q797">
        <f>Raw_Data!Q797</f>
        <v/>
      </c>
      <c r="R797">
        <f>Raw_Data!R797</f>
        <v/>
      </c>
      <c r="S797">
        <f>Raw_Data!S797</f>
        <v/>
      </c>
      <c r="T797">
        <f>YEAR(B797)</f>
        <v/>
      </c>
      <c r="U797">
        <f>MONTH(B797)</f>
        <v/>
      </c>
      <c r="V797">
        <f>TEXT(B797,"mmm")</f>
        <v/>
      </c>
      <c r="W797" s="15">
        <f>IFERROR(N797/L797,0)</f>
        <v/>
      </c>
      <c r="X797">
        <f>IF(K797=0,"No Discount",IF(K797&lt;=5%,"Low",IF(K797&lt;=15%,"Medium","High")))</f>
        <v/>
      </c>
      <c r="Y797">
        <f>IF(L797&gt;=20000,"High Value",IF(L797&gt;=5000,"Medium Value","Low Value"))</f>
        <v/>
      </c>
      <c r="Z797">
        <f>IF(R797&lt;=3,"Fast",IF(R797&lt;=5,"On Time","Delayed"))</f>
        <v/>
      </c>
    </row>
    <row r="798">
      <c r="A798">
        <f>Raw_Data!A798</f>
        <v/>
      </c>
      <c r="B798" s="11">
        <f>Raw_Data!B798</f>
        <v/>
      </c>
      <c r="C798">
        <f>Raw_Data!C798</f>
        <v/>
      </c>
      <c r="D798">
        <f>Raw_Data!D798</f>
        <v/>
      </c>
      <c r="E798">
        <f>Raw_Data!E798</f>
        <v/>
      </c>
      <c r="F798">
        <f>Raw_Data!F798</f>
        <v/>
      </c>
      <c r="G798">
        <f>Raw_Data!G798</f>
        <v/>
      </c>
      <c r="H798">
        <f>Raw_Data!H798</f>
        <v/>
      </c>
      <c r="I798">
        <f>Raw_Data!I798</f>
        <v/>
      </c>
      <c r="J798" s="12">
        <f>Raw_Data!J798</f>
        <v/>
      </c>
      <c r="K798" s="13">
        <f>Raw_Data!K798</f>
        <v/>
      </c>
      <c r="L798" s="12">
        <f>Raw_Data!L798</f>
        <v/>
      </c>
      <c r="M798" s="12">
        <f>Raw_Data!M798</f>
        <v/>
      </c>
      <c r="N798" s="12">
        <f>Raw_Data!N798</f>
        <v/>
      </c>
      <c r="O798">
        <f>Raw_Data!O798</f>
        <v/>
      </c>
      <c r="P798">
        <f>Raw_Data!P798</f>
        <v/>
      </c>
      <c r="Q798">
        <f>Raw_Data!Q798</f>
        <v/>
      </c>
      <c r="R798">
        <f>Raw_Data!R798</f>
        <v/>
      </c>
      <c r="S798">
        <f>Raw_Data!S798</f>
        <v/>
      </c>
      <c r="T798">
        <f>YEAR(B798)</f>
        <v/>
      </c>
      <c r="U798">
        <f>MONTH(B798)</f>
        <v/>
      </c>
      <c r="V798">
        <f>TEXT(B798,"mmm")</f>
        <v/>
      </c>
      <c r="W798" s="15">
        <f>IFERROR(N798/L798,0)</f>
        <v/>
      </c>
      <c r="X798">
        <f>IF(K798=0,"No Discount",IF(K798&lt;=5%,"Low",IF(K798&lt;=15%,"Medium","High")))</f>
        <v/>
      </c>
      <c r="Y798">
        <f>IF(L798&gt;=20000,"High Value",IF(L798&gt;=5000,"Medium Value","Low Value"))</f>
        <v/>
      </c>
      <c r="Z798">
        <f>IF(R798&lt;=3,"Fast",IF(R798&lt;=5,"On Time","Delayed"))</f>
        <v/>
      </c>
    </row>
    <row r="799">
      <c r="A799">
        <f>Raw_Data!A799</f>
        <v/>
      </c>
      <c r="B799" s="11">
        <f>Raw_Data!B799</f>
        <v/>
      </c>
      <c r="C799">
        <f>Raw_Data!C799</f>
        <v/>
      </c>
      <c r="D799">
        <f>Raw_Data!D799</f>
        <v/>
      </c>
      <c r="E799">
        <f>Raw_Data!E799</f>
        <v/>
      </c>
      <c r="F799">
        <f>Raw_Data!F799</f>
        <v/>
      </c>
      <c r="G799">
        <f>Raw_Data!G799</f>
        <v/>
      </c>
      <c r="H799">
        <f>Raw_Data!H799</f>
        <v/>
      </c>
      <c r="I799">
        <f>Raw_Data!I799</f>
        <v/>
      </c>
      <c r="J799" s="12">
        <f>Raw_Data!J799</f>
        <v/>
      </c>
      <c r="K799" s="13">
        <f>Raw_Data!K799</f>
        <v/>
      </c>
      <c r="L799" s="12">
        <f>Raw_Data!L799</f>
        <v/>
      </c>
      <c r="M799" s="12">
        <f>Raw_Data!M799</f>
        <v/>
      </c>
      <c r="N799" s="12">
        <f>Raw_Data!N799</f>
        <v/>
      </c>
      <c r="O799">
        <f>Raw_Data!O799</f>
        <v/>
      </c>
      <c r="P799">
        <f>Raw_Data!P799</f>
        <v/>
      </c>
      <c r="Q799">
        <f>Raw_Data!Q799</f>
        <v/>
      </c>
      <c r="R799">
        <f>Raw_Data!R799</f>
        <v/>
      </c>
      <c r="S799">
        <f>Raw_Data!S799</f>
        <v/>
      </c>
      <c r="T799">
        <f>YEAR(B799)</f>
        <v/>
      </c>
      <c r="U799">
        <f>MONTH(B799)</f>
        <v/>
      </c>
      <c r="V799">
        <f>TEXT(B799,"mmm")</f>
        <v/>
      </c>
      <c r="W799" s="15">
        <f>IFERROR(N799/L799,0)</f>
        <v/>
      </c>
      <c r="X799">
        <f>IF(K799=0,"No Discount",IF(K799&lt;=5%,"Low",IF(K799&lt;=15%,"Medium","High")))</f>
        <v/>
      </c>
      <c r="Y799">
        <f>IF(L799&gt;=20000,"High Value",IF(L799&gt;=5000,"Medium Value","Low Value"))</f>
        <v/>
      </c>
      <c r="Z799">
        <f>IF(R799&lt;=3,"Fast",IF(R799&lt;=5,"On Time","Delayed"))</f>
        <v/>
      </c>
    </row>
    <row r="800">
      <c r="A800">
        <f>Raw_Data!A800</f>
        <v/>
      </c>
      <c r="B800" s="11">
        <f>Raw_Data!B800</f>
        <v/>
      </c>
      <c r="C800">
        <f>Raw_Data!C800</f>
        <v/>
      </c>
      <c r="D800">
        <f>Raw_Data!D800</f>
        <v/>
      </c>
      <c r="E800">
        <f>Raw_Data!E800</f>
        <v/>
      </c>
      <c r="F800">
        <f>Raw_Data!F800</f>
        <v/>
      </c>
      <c r="G800">
        <f>Raw_Data!G800</f>
        <v/>
      </c>
      <c r="H800">
        <f>Raw_Data!H800</f>
        <v/>
      </c>
      <c r="I800">
        <f>Raw_Data!I800</f>
        <v/>
      </c>
      <c r="J800" s="12">
        <f>Raw_Data!J800</f>
        <v/>
      </c>
      <c r="K800" s="13">
        <f>Raw_Data!K800</f>
        <v/>
      </c>
      <c r="L800" s="12">
        <f>Raw_Data!L800</f>
        <v/>
      </c>
      <c r="M800" s="12">
        <f>Raw_Data!M800</f>
        <v/>
      </c>
      <c r="N800" s="12">
        <f>Raw_Data!N800</f>
        <v/>
      </c>
      <c r="O800">
        <f>Raw_Data!O800</f>
        <v/>
      </c>
      <c r="P800">
        <f>Raw_Data!P800</f>
        <v/>
      </c>
      <c r="Q800">
        <f>Raw_Data!Q800</f>
        <v/>
      </c>
      <c r="R800">
        <f>Raw_Data!R800</f>
        <v/>
      </c>
      <c r="S800">
        <f>Raw_Data!S800</f>
        <v/>
      </c>
      <c r="T800">
        <f>YEAR(B800)</f>
        <v/>
      </c>
      <c r="U800">
        <f>MONTH(B800)</f>
        <v/>
      </c>
      <c r="V800">
        <f>TEXT(B800,"mmm")</f>
        <v/>
      </c>
      <c r="W800" s="15">
        <f>IFERROR(N800/L800,0)</f>
        <v/>
      </c>
      <c r="X800">
        <f>IF(K800=0,"No Discount",IF(K800&lt;=5%,"Low",IF(K800&lt;=15%,"Medium","High")))</f>
        <v/>
      </c>
      <c r="Y800">
        <f>IF(L800&gt;=20000,"High Value",IF(L800&gt;=5000,"Medium Value","Low Value"))</f>
        <v/>
      </c>
      <c r="Z800">
        <f>IF(R800&lt;=3,"Fast",IF(R800&lt;=5,"On Time","Delayed"))</f>
        <v/>
      </c>
    </row>
    <row r="801">
      <c r="A801">
        <f>Raw_Data!A801</f>
        <v/>
      </c>
      <c r="B801" s="11">
        <f>Raw_Data!B801</f>
        <v/>
      </c>
      <c r="C801">
        <f>Raw_Data!C801</f>
        <v/>
      </c>
      <c r="D801">
        <f>Raw_Data!D801</f>
        <v/>
      </c>
      <c r="E801">
        <f>Raw_Data!E801</f>
        <v/>
      </c>
      <c r="F801">
        <f>Raw_Data!F801</f>
        <v/>
      </c>
      <c r="G801">
        <f>Raw_Data!G801</f>
        <v/>
      </c>
      <c r="H801">
        <f>Raw_Data!H801</f>
        <v/>
      </c>
      <c r="I801">
        <f>Raw_Data!I801</f>
        <v/>
      </c>
      <c r="J801" s="12">
        <f>Raw_Data!J801</f>
        <v/>
      </c>
      <c r="K801" s="13">
        <f>Raw_Data!K801</f>
        <v/>
      </c>
      <c r="L801" s="12">
        <f>Raw_Data!L801</f>
        <v/>
      </c>
      <c r="M801" s="12">
        <f>Raw_Data!M801</f>
        <v/>
      </c>
      <c r="N801" s="12">
        <f>Raw_Data!N801</f>
        <v/>
      </c>
      <c r="O801">
        <f>Raw_Data!O801</f>
        <v/>
      </c>
      <c r="P801">
        <f>Raw_Data!P801</f>
        <v/>
      </c>
      <c r="Q801">
        <f>Raw_Data!Q801</f>
        <v/>
      </c>
      <c r="R801">
        <f>Raw_Data!R801</f>
        <v/>
      </c>
      <c r="S801">
        <f>Raw_Data!S801</f>
        <v/>
      </c>
      <c r="T801">
        <f>YEAR(B801)</f>
        <v/>
      </c>
      <c r="U801">
        <f>MONTH(B801)</f>
        <v/>
      </c>
      <c r="V801">
        <f>TEXT(B801,"mmm")</f>
        <v/>
      </c>
      <c r="W801" s="15">
        <f>IFERROR(N801/L801,0)</f>
        <v/>
      </c>
      <c r="X801">
        <f>IF(K801=0,"No Discount",IF(K801&lt;=5%,"Low",IF(K801&lt;=15%,"Medium","High")))</f>
        <v/>
      </c>
      <c r="Y801">
        <f>IF(L801&gt;=20000,"High Value",IF(L801&gt;=5000,"Medium Value","Low Value"))</f>
        <v/>
      </c>
      <c r="Z801">
        <f>IF(R801&lt;=3,"Fast",IF(R801&lt;=5,"On Time","Delayed"))</f>
        <v/>
      </c>
    </row>
    <row r="802">
      <c r="A802">
        <f>Raw_Data!A802</f>
        <v/>
      </c>
      <c r="B802" s="11">
        <f>Raw_Data!B802</f>
        <v/>
      </c>
      <c r="C802">
        <f>Raw_Data!C802</f>
        <v/>
      </c>
      <c r="D802">
        <f>Raw_Data!D802</f>
        <v/>
      </c>
      <c r="E802">
        <f>Raw_Data!E802</f>
        <v/>
      </c>
      <c r="F802">
        <f>Raw_Data!F802</f>
        <v/>
      </c>
      <c r="G802">
        <f>Raw_Data!G802</f>
        <v/>
      </c>
      <c r="H802">
        <f>Raw_Data!H802</f>
        <v/>
      </c>
      <c r="I802">
        <f>Raw_Data!I802</f>
        <v/>
      </c>
      <c r="J802" s="12">
        <f>Raw_Data!J802</f>
        <v/>
      </c>
      <c r="K802" s="13">
        <f>Raw_Data!K802</f>
        <v/>
      </c>
      <c r="L802" s="12">
        <f>Raw_Data!L802</f>
        <v/>
      </c>
      <c r="M802" s="12">
        <f>Raw_Data!M802</f>
        <v/>
      </c>
      <c r="N802" s="12">
        <f>Raw_Data!N802</f>
        <v/>
      </c>
      <c r="O802">
        <f>Raw_Data!O802</f>
        <v/>
      </c>
      <c r="P802">
        <f>Raw_Data!P802</f>
        <v/>
      </c>
      <c r="Q802">
        <f>Raw_Data!Q802</f>
        <v/>
      </c>
      <c r="R802">
        <f>Raw_Data!R802</f>
        <v/>
      </c>
      <c r="S802">
        <f>Raw_Data!S802</f>
        <v/>
      </c>
      <c r="T802">
        <f>YEAR(B802)</f>
        <v/>
      </c>
      <c r="U802">
        <f>MONTH(B802)</f>
        <v/>
      </c>
      <c r="V802">
        <f>TEXT(B802,"mmm")</f>
        <v/>
      </c>
      <c r="W802" s="15">
        <f>IFERROR(N802/L802,0)</f>
        <v/>
      </c>
      <c r="X802">
        <f>IF(K802=0,"No Discount",IF(K802&lt;=5%,"Low",IF(K802&lt;=15%,"Medium","High")))</f>
        <v/>
      </c>
      <c r="Y802">
        <f>IF(L802&gt;=20000,"High Value",IF(L802&gt;=5000,"Medium Value","Low Value"))</f>
        <v/>
      </c>
      <c r="Z802">
        <f>IF(R802&lt;=3,"Fast",IF(R802&lt;=5,"On Time","Delayed"))</f>
        <v/>
      </c>
    </row>
    <row r="803">
      <c r="A803">
        <f>Raw_Data!A803</f>
        <v/>
      </c>
      <c r="B803" s="11">
        <f>Raw_Data!B803</f>
        <v/>
      </c>
      <c r="C803">
        <f>Raw_Data!C803</f>
        <v/>
      </c>
      <c r="D803">
        <f>Raw_Data!D803</f>
        <v/>
      </c>
      <c r="E803">
        <f>Raw_Data!E803</f>
        <v/>
      </c>
      <c r="F803">
        <f>Raw_Data!F803</f>
        <v/>
      </c>
      <c r="G803">
        <f>Raw_Data!G803</f>
        <v/>
      </c>
      <c r="H803">
        <f>Raw_Data!H803</f>
        <v/>
      </c>
      <c r="I803">
        <f>Raw_Data!I803</f>
        <v/>
      </c>
      <c r="J803" s="12">
        <f>Raw_Data!J803</f>
        <v/>
      </c>
      <c r="K803" s="13">
        <f>Raw_Data!K803</f>
        <v/>
      </c>
      <c r="L803" s="12">
        <f>Raw_Data!L803</f>
        <v/>
      </c>
      <c r="M803" s="12">
        <f>Raw_Data!M803</f>
        <v/>
      </c>
      <c r="N803" s="12">
        <f>Raw_Data!N803</f>
        <v/>
      </c>
      <c r="O803">
        <f>Raw_Data!O803</f>
        <v/>
      </c>
      <c r="P803">
        <f>Raw_Data!P803</f>
        <v/>
      </c>
      <c r="Q803">
        <f>Raw_Data!Q803</f>
        <v/>
      </c>
      <c r="R803">
        <f>Raw_Data!R803</f>
        <v/>
      </c>
      <c r="S803">
        <f>Raw_Data!S803</f>
        <v/>
      </c>
      <c r="T803">
        <f>YEAR(B803)</f>
        <v/>
      </c>
      <c r="U803">
        <f>MONTH(B803)</f>
        <v/>
      </c>
      <c r="V803">
        <f>TEXT(B803,"mmm")</f>
        <v/>
      </c>
      <c r="W803" s="15">
        <f>IFERROR(N803/L803,0)</f>
        <v/>
      </c>
      <c r="X803">
        <f>IF(K803=0,"No Discount",IF(K803&lt;=5%,"Low",IF(K803&lt;=15%,"Medium","High")))</f>
        <v/>
      </c>
      <c r="Y803">
        <f>IF(L803&gt;=20000,"High Value",IF(L803&gt;=5000,"Medium Value","Low Value"))</f>
        <v/>
      </c>
      <c r="Z803">
        <f>IF(R803&lt;=3,"Fast",IF(R803&lt;=5,"On Time","Delayed"))</f>
        <v/>
      </c>
    </row>
    <row r="804">
      <c r="A804">
        <f>Raw_Data!A804</f>
        <v/>
      </c>
      <c r="B804" s="11">
        <f>Raw_Data!B804</f>
        <v/>
      </c>
      <c r="C804">
        <f>Raw_Data!C804</f>
        <v/>
      </c>
      <c r="D804">
        <f>Raw_Data!D804</f>
        <v/>
      </c>
      <c r="E804">
        <f>Raw_Data!E804</f>
        <v/>
      </c>
      <c r="F804">
        <f>Raw_Data!F804</f>
        <v/>
      </c>
      <c r="G804">
        <f>Raw_Data!G804</f>
        <v/>
      </c>
      <c r="H804">
        <f>Raw_Data!H804</f>
        <v/>
      </c>
      <c r="I804">
        <f>Raw_Data!I804</f>
        <v/>
      </c>
      <c r="J804" s="12">
        <f>Raw_Data!J804</f>
        <v/>
      </c>
      <c r="K804" s="13">
        <f>Raw_Data!K804</f>
        <v/>
      </c>
      <c r="L804" s="12">
        <f>Raw_Data!L804</f>
        <v/>
      </c>
      <c r="M804" s="12">
        <f>Raw_Data!M804</f>
        <v/>
      </c>
      <c r="N804" s="12">
        <f>Raw_Data!N804</f>
        <v/>
      </c>
      <c r="O804">
        <f>Raw_Data!O804</f>
        <v/>
      </c>
      <c r="P804">
        <f>Raw_Data!P804</f>
        <v/>
      </c>
      <c r="Q804">
        <f>Raw_Data!Q804</f>
        <v/>
      </c>
      <c r="R804">
        <f>Raw_Data!R804</f>
        <v/>
      </c>
      <c r="S804">
        <f>Raw_Data!S804</f>
        <v/>
      </c>
      <c r="T804">
        <f>YEAR(B804)</f>
        <v/>
      </c>
      <c r="U804">
        <f>MONTH(B804)</f>
        <v/>
      </c>
      <c r="V804">
        <f>TEXT(B804,"mmm")</f>
        <v/>
      </c>
      <c r="W804" s="15">
        <f>IFERROR(N804/L804,0)</f>
        <v/>
      </c>
      <c r="X804">
        <f>IF(K804=0,"No Discount",IF(K804&lt;=5%,"Low",IF(K804&lt;=15%,"Medium","High")))</f>
        <v/>
      </c>
      <c r="Y804">
        <f>IF(L804&gt;=20000,"High Value",IF(L804&gt;=5000,"Medium Value","Low Value"))</f>
        <v/>
      </c>
      <c r="Z804">
        <f>IF(R804&lt;=3,"Fast",IF(R804&lt;=5,"On Time","Delayed"))</f>
        <v/>
      </c>
    </row>
    <row r="805">
      <c r="A805">
        <f>Raw_Data!A805</f>
        <v/>
      </c>
      <c r="B805" s="11">
        <f>Raw_Data!B805</f>
        <v/>
      </c>
      <c r="C805">
        <f>Raw_Data!C805</f>
        <v/>
      </c>
      <c r="D805">
        <f>Raw_Data!D805</f>
        <v/>
      </c>
      <c r="E805">
        <f>Raw_Data!E805</f>
        <v/>
      </c>
      <c r="F805">
        <f>Raw_Data!F805</f>
        <v/>
      </c>
      <c r="G805">
        <f>Raw_Data!G805</f>
        <v/>
      </c>
      <c r="H805">
        <f>Raw_Data!H805</f>
        <v/>
      </c>
      <c r="I805">
        <f>Raw_Data!I805</f>
        <v/>
      </c>
      <c r="J805" s="12">
        <f>Raw_Data!J805</f>
        <v/>
      </c>
      <c r="K805" s="13">
        <f>Raw_Data!K805</f>
        <v/>
      </c>
      <c r="L805" s="12">
        <f>Raw_Data!L805</f>
        <v/>
      </c>
      <c r="M805" s="12">
        <f>Raw_Data!M805</f>
        <v/>
      </c>
      <c r="N805" s="12">
        <f>Raw_Data!N805</f>
        <v/>
      </c>
      <c r="O805">
        <f>Raw_Data!O805</f>
        <v/>
      </c>
      <c r="P805">
        <f>Raw_Data!P805</f>
        <v/>
      </c>
      <c r="Q805">
        <f>Raw_Data!Q805</f>
        <v/>
      </c>
      <c r="R805">
        <f>Raw_Data!R805</f>
        <v/>
      </c>
      <c r="S805">
        <f>Raw_Data!S805</f>
        <v/>
      </c>
      <c r="T805">
        <f>YEAR(B805)</f>
        <v/>
      </c>
      <c r="U805">
        <f>MONTH(B805)</f>
        <v/>
      </c>
      <c r="V805">
        <f>TEXT(B805,"mmm")</f>
        <v/>
      </c>
      <c r="W805" s="15">
        <f>IFERROR(N805/L805,0)</f>
        <v/>
      </c>
      <c r="X805">
        <f>IF(K805=0,"No Discount",IF(K805&lt;=5%,"Low",IF(K805&lt;=15%,"Medium","High")))</f>
        <v/>
      </c>
      <c r="Y805">
        <f>IF(L805&gt;=20000,"High Value",IF(L805&gt;=5000,"Medium Value","Low Value"))</f>
        <v/>
      </c>
      <c r="Z805">
        <f>IF(R805&lt;=3,"Fast",IF(R805&lt;=5,"On Time","Delayed"))</f>
        <v/>
      </c>
    </row>
    <row r="806">
      <c r="A806">
        <f>Raw_Data!A806</f>
        <v/>
      </c>
      <c r="B806" s="11">
        <f>Raw_Data!B806</f>
        <v/>
      </c>
      <c r="C806">
        <f>Raw_Data!C806</f>
        <v/>
      </c>
      <c r="D806">
        <f>Raw_Data!D806</f>
        <v/>
      </c>
      <c r="E806">
        <f>Raw_Data!E806</f>
        <v/>
      </c>
      <c r="F806">
        <f>Raw_Data!F806</f>
        <v/>
      </c>
      <c r="G806">
        <f>Raw_Data!G806</f>
        <v/>
      </c>
      <c r="H806">
        <f>Raw_Data!H806</f>
        <v/>
      </c>
      <c r="I806">
        <f>Raw_Data!I806</f>
        <v/>
      </c>
      <c r="J806" s="12">
        <f>Raw_Data!J806</f>
        <v/>
      </c>
      <c r="K806" s="13">
        <f>Raw_Data!K806</f>
        <v/>
      </c>
      <c r="L806" s="12">
        <f>Raw_Data!L806</f>
        <v/>
      </c>
      <c r="M806" s="12">
        <f>Raw_Data!M806</f>
        <v/>
      </c>
      <c r="N806" s="12">
        <f>Raw_Data!N806</f>
        <v/>
      </c>
      <c r="O806">
        <f>Raw_Data!O806</f>
        <v/>
      </c>
      <c r="P806">
        <f>Raw_Data!P806</f>
        <v/>
      </c>
      <c r="Q806">
        <f>Raw_Data!Q806</f>
        <v/>
      </c>
      <c r="R806">
        <f>Raw_Data!R806</f>
        <v/>
      </c>
      <c r="S806">
        <f>Raw_Data!S806</f>
        <v/>
      </c>
      <c r="T806">
        <f>YEAR(B806)</f>
        <v/>
      </c>
      <c r="U806">
        <f>MONTH(B806)</f>
        <v/>
      </c>
      <c r="V806">
        <f>TEXT(B806,"mmm")</f>
        <v/>
      </c>
      <c r="W806" s="15">
        <f>IFERROR(N806/L806,0)</f>
        <v/>
      </c>
      <c r="X806">
        <f>IF(K806=0,"No Discount",IF(K806&lt;=5%,"Low",IF(K806&lt;=15%,"Medium","High")))</f>
        <v/>
      </c>
      <c r="Y806">
        <f>IF(L806&gt;=20000,"High Value",IF(L806&gt;=5000,"Medium Value","Low Value"))</f>
        <v/>
      </c>
      <c r="Z806">
        <f>IF(R806&lt;=3,"Fast",IF(R806&lt;=5,"On Time","Delayed"))</f>
        <v/>
      </c>
    </row>
    <row r="807">
      <c r="A807">
        <f>Raw_Data!A807</f>
        <v/>
      </c>
      <c r="B807" s="11">
        <f>Raw_Data!B807</f>
        <v/>
      </c>
      <c r="C807">
        <f>Raw_Data!C807</f>
        <v/>
      </c>
      <c r="D807">
        <f>Raw_Data!D807</f>
        <v/>
      </c>
      <c r="E807">
        <f>Raw_Data!E807</f>
        <v/>
      </c>
      <c r="F807">
        <f>Raw_Data!F807</f>
        <v/>
      </c>
      <c r="G807">
        <f>Raw_Data!G807</f>
        <v/>
      </c>
      <c r="H807">
        <f>Raw_Data!H807</f>
        <v/>
      </c>
      <c r="I807">
        <f>Raw_Data!I807</f>
        <v/>
      </c>
      <c r="J807" s="12">
        <f>Raw_Data!J807</f>
        <v/>
      </c>
      <c r="K807" s="13">
        <f>Raw_Data!K807</f>
        <v/>
      </c>
      <c r="L807" s="12">
        <f>Raw_Data!L807</f>
        <v/>
      </c>
      <c r="M807" s="12">
        <f>Raw_Data!M807</f>
        <v/>
      </c>
      <c r="N807" s="12">
        <f>Raw_Data!N807</f>
        <v/>
      </c>
      <c r="O807">
        <f>Raw_Data!O807</f>
        <v/>
      </c>
      <c r="P807">
        <f>Raw_Data!P807</f>
        <v/>
      </c>
      <c r="Q807">
        <f>Raw_Data!Q807</f>
        <v/>
      </c>
      <c r="R807">
        <f>Raw_Data!R807</f>
        <v/>
      </c>
      <c r="S807">
        <f>Raw_Data!S807</f>
        <v/>
      </c>
      <c r="T807">
        <f>YEAR(B807)</f>
        <v/>
      </c>
      <c r="U807">
        <f>MONTH(B807)</f>
        <v/>
      </c>
      <c r="V807">
        <f>TEXT(B807,"mmm")</f>
        <v/>
      </c>
      <c r="W807" s="15">
        <f>IFERROR(N807/L807,0)</f>
        <v/>
      </c>
      <c r="X807">
        <f>IF(K807=0,"No Discount",IF(K807&lt;=5%,"Low",IF(K807&lt;=15%,"Medium","High")))</f>
        <v/>
      </c>
      <c r="Y807">
        <f>IF(L807&gt;=20000,"High Value",IF(L807&gt;=5000,"Medium Value","Low Value"))</f>
        <v/>
      </c>
      <c r="Z807">
        <f>IF(R807&lt;=3,"Fast",IF(R807&lt;=5,"On Time","Delayed"))</f>
        <v/>
      </c>
    </row>
    <row r="808">
      <c r="A808">
        <f>Raw_Data!A808</f>
        <v/>
      </c>
      <c r="B808" s="11">
        <f>Raw_Data!B808</f>
        <v/>
      </c>
      <c r="C808">
        <f>Raw_Data!C808</f>
        <v/>
      </c>
      <c r="D808">
        <f>Raw_Data!D808</f>
        <v/>
      </c>
      <c r="E808">
        <f>Raw_Data!E808</f>
        <v/>
      </c>
      <c r="F808">
        <f>Raw_Data!F808</f>
        <v/>
      </c>
      <c r="G808">
        <f>Raw_Data!G808</f>
        <v/>
      </c>
      <c r="H808">
        <f>Raw_Data!H808</f>
        <v/>
      </c>
      <c r="I808">
        <f>Raw_Data!I808</f>
        <v/>
      </c>
      <c r="J808" s="12">
        <f>Raw_Data!J808</f>
        <v/>
      </c>
      <c r="K808" s="13">
        <f>Raw_Data!K808</f>
        <v/>
      </c>
      <c r="L808" s="12">
        <f>Raw_Data!L808</f>
        <v/>
      </c>
      <c r="M808" s="12">
        <f>Raw_Data!M808</f>
        <v/>
      </c>
      <c r="N808" s="12">
        <f>Raw_Data!N808</f>
        <v/>
      </c>
      <c r="O808">
        <f>Raw_Data!O808</f>
        <v/>
      </c>
      <c r="P808">
        <f>Raw_Data!P808</f>
        <v/>
      </c>
      <c r="Q808">
        <f>Raw_Data!Q808</f>
        <v/>
      </c>
      <c r="R808">
        <f>Raw_Data!R808</f>
        <v/>
      </c>
      <c r="S808">
        <f>Raw_Data!S808</f>
        <v/>
      </c>
      <c r="T808">
        <f>YEAR(B808)</f>
        <v/>
      </c>
      <c r="U808">
        <f>MONTH(B808)</f>
        <v/>
      </c>
      <c r="V808">
        <f>TEXT(B808,"mmm")</f>
        <v/>
      </c>
      <c r="W808" s="15">
        <f>IFERROR(N808/L808,0)</f>
        <v/>
      </c>
      <c r="X808">
        <f>IF(K808=0,"No Discount",IF(K808&lt;=5%,"Low",IF(K808&lt;=15%,"Medium","High")))</f>
        <v/>
      </c>
      <c r="Y808">
        <f>IF(L808&gt;=20000,"High Value",IF(L808&gt;=5000,"Medium Value","Low Value"))</f>
        <v/>
      </c>
      <c r="Z808">
        <f>IF(R808&lt;=3,"Fast",IF(R808&lt;=5,"On Time","Delayed"))</f>
        <v/>
      </c>
    </row>
    <row r="809">
      <c r="A809">
        <f>Raw_Data!A809</f>
        <v/>
      </c>
      <c r="B809" s="11">
        <f>Raw_Data!B809</f>
        <v/>
      </c>
      <c r="C809">
        <f>Raw_Data!C809</f>
        <v/>
      </c>
      <c r="D809">
        <f>Raw_Data!D809</f>
        <v/>
      </c>
      <c r="E809">
        <f>Raw_Data!E809</f>
        <v/>
      </c>
      <c r="F809">
        <f>Raw_Data!F809</f>
        <v/>
      </c>
      <c r="G809">
        <f>Raw_Data!G809</f>
        <v/>
      </c>
      <c r="H809">
        <f>Raw_Data!H809</f>
        <v/>
      </c>
      <c r="I809">
        <f>Raw_Data!I809</f>
        <v/>
      </c>
      <c r="J809" s="12">
        <f>Raw_Data!J809</f>
        <v/>
      </c>
      <c r="K809" s="13">
        <f>Raw_Data!K809</f>
        <v/>
      </c>
      <c r="L809" s="12">
        <f>Raw_Data!L809</f>
        <v/>
      </c>
      <c r="M809" s="12">
        <f>Raw_Data!M809</f>
        <v/>
      </c>
      <c r="N809" s="12">
        <f>Raw_Data!N809</f>
        <v/>
      </c>
      <c r="O809">
        <f>Raw_Data!O809</f>
        <v/>
      </c>
      <c r="P809">
        <f>Raw_Data!P809</f>
        <v/>
      </c>
      <c r="Q809">
        <f>Raw_Data!Q809</f>
        <v/>
      </c>
      <c r="R809">
        <f>Raw_Data!R809</f>
        <v/>
      </c>
      <c r="S809">
        <f>Raw_Data!S809</f>
        <v/>
      </c>
      <c r="T809">
        <f>YEAR(B809)</f>
        <v/>
      </c>
      <c r="U809">
        <f>MONTH(B809)</f>
        <v/>
      </c>
      <c r="V809">
        <f>TEXT(B809,"mmm")</f>
        <v/>
      </c>
      <c r="W809" s="15">
        <f>IFERROR(N809/L809,0)</f>
        <v/>
      </c>
      <c r="X809">
        <f>IF(K809=0,"No Discount",IF(K809&lt;=5%,"Low",IF(K809&lt;=15%,"Medium","High")))</f>
        <v/>
      </c>
      <c r="Y809">
        <f>IF(L809&gt;=20000,"High Value",IF(L809&gt;=5000,"Medium Value","Low Value"))</f>
        <v/>
      </c>
      <c r="Z809">
        <f>IF(R809&lt;=3,"Fast",IF(R809&lt;=5,"On Time","Delayed"))</f>
        <v/>
      </c>
    </row>
    <row r="810">
      <c r="A810">
        <f>Raw_Data!A810</f>
        <v/>
      </c>
      <c r="B810" s="11">
        <f>Raw_Data!B810</f>
        <v/>
      </c>
      <c r="C810">
        <f>Raw_Data!C810</f>
        <v/>
      </c>
      <c r="D810">
        <f>Raw_Data!D810</f>
        <v/>
      </c>
      <c r="E810">
        <f>Raw_Data!E810</f>
        <v/>
      </c>
      <c r="F810">
        <f>Raw_Data!F810</f>
        <v/>
      </c>
      <c r="G810">
        <f>Raw_Data!G810</f>
        <v/>
      </c>
      <c r="H810">
        <f>Raw_Data!H810</f>
        <v/>
      </c>
      <c r="I810">
        <f>Raw_Data!I810</f>
        <v/>
      </c>
      <c r="J810" s="12">
        <f>Raw_Data!J810</f>
        <v/>
      </c>
      <c r="K810" s="13">
        <f>Raw_Data!K810</f>
        <v/>
      </c>
      <c r="L810" s="12">
        <f>Raw_Data!L810</f>
        <v/>
      </c>
      <c r="M810" s="12">
        <f>Raw_Data!M810</f>
        <v/>
      </c>
      <c r="N810" s="12">
        <f>Raw_Data!N810</f>
        <v/>
      </c>
      <c r="O810">
        <f>Raw_Data!O810</f>
        <v/>
      </c>
      <c r="P810">
        <f>Raw_Data!P810</f>
        <v/>
      </c>
      <c r="Q810">
        <f>Raw_Data!Q810</f>
        <v/>
      </c>
      <c r="R810">
        <f>Raw_Data!R810</f>
        <v/>
      </c>
      <c r="S810">
        <f>Raw_Data!S810</f>
        <v/>
      </c>
      <c r="T810">
        <f>YEAR(B810)</f>
        <v/>
      </c>
      <c r="U810">
        <f>MONTH(B810)</f>
        <v/>
      </c>
      <c r="V810">
        <f>TEXT(B810,"mmm")</f>
        <v/>
      </c>
      <c r="W810" s="15">
        <f>IFERROR(N810/L810,0)</f>
        <v/>
      </c>
      <c r="X810">
        <f>IF(K810=0,"No Discount",IF(K810&lt;=5%,"Low",IF(K810&lt;=15%,"Medium","High")))</f>
        <v/>
      </c>
      <c r="Y810">
        <f>IF(L810&gt;=20000,"High Value",IF(L810&gt;=5000,"Medium Value","Low Value"))</f>
        <v/>
      </c>
      <c r="Z810">
        <f>IF(R810&lt;=3,"Fast",IF(R810&lt;=5,"On Time","Delayed"))</f>
        <v/>
      </c>
    </row>
    <row r="811">
      <c r="A811">
        <f>Raw_Data!A811</f>
        <v/>
      </c>
      <c r="B811" s="11">
        <f>Raw_Data!B811</f>
        <v/>
      </c>
      <c r="C811">
        <f>Raw_Data!C811</f>
        <v/>
      </c>
      <c r="D811">
        <f>Raw_Data!D811</f>
        <v/>
      </c>
      <c r="E811">
        <f>Raw_Data!E811</f>
        <v/>
      </c>
      <c r="F811">
        <f>Raw_Data!F811</f>
        <v/>
      </c>
      <c r="G811">
        <f>Raw_Data!G811</f>
        <v/>
      </c>
      <c r="H811">
        <f>Raw_Data!H811</f>
        <v/>
      </c>
      <c r="I811">
        <f>Raw_Data!I811</f>
        <v/>
      </c>
      <c r="J811" s="12">
        <f>Raw_Data!J811</f>
        <v/>
      </c>
      <c r="K811" s="13">
        <f>Raw_Data!K811</f>
        <v/>
      </c>
      <c r="L811" s="12">
        <f>Raw_Data!L811</f>
        <v/>
      </c>
      <c r="M811" s="12">
        <f>Raw_Data!M811</f>
        <v/>
      </c>
      <c r="N811" s="12">
        <f>Raw_Data!N811</f>
        <v/>
      </c>
      <c r="O811">
        <f>Raw_Data!O811</f>
        <v/>
      </c>
      <c r="P811">
        <f>Raw_Data!P811</f>
        <v/>
      </c>
      <c r="Q811">
        <f>Raw_Data!Q811</f>
        <v/>
      </c>
      <c r="R811">
        <f>Raw_Data!R811</f>
        <v/>
      </c>
      <c r="S811">
        <f>Raw_Data!S811</f>
        <v/>
      </c>
      <c r="T811">
        <f>YEAR(B811)</f>
        <v/>
      </c>
      <c r="U811">
        <f>MONTH(B811)</f>
        <v/>
      </c>
      <c r="V811">
        <f>TEXT(B811,"mmm")</f>
        <v/>
      </c>
      <c r="W811" s="15">
        <f>IFERROR(N811/L811,0)</f>
        <v/>
      </c>
      <c r="X811">
        <f>IF(K811=0,"No Discount",IF(K811&lt;=5%,"Low",IF(K811&lt;=15%,"Medium","High")))</f>
        <v/>
      </c>
      <c r="Y811">
        <f>IF(L811&gt;=20000,"High Value",IF(L811&gt;=5000,"Medium Value","Low Value"))</f>
        <v/>
      </c>
      <c r="Z811">
        <f>IF(R811&lt;=3,"Fast",IF(R811&lt;=5,"On Time","Delayed"))</f>
        <v/>
      </c>
    </row>
    <row r="812">
      <c r="A812">
        <f>Raw_Data!A812</f>
        <v/>
      </c>
      <c r="B812" s="11">
        <f>Raw_Data!B812</f>
        <v/>
      </c>
      <c r="C812">
        <f>Raw_Data!C812</f>
        <v/>
      </c>
      <c r="D812">
        <f>Raw_Data!D812</f>
        <v/>
      </c>
      <c r="E812">
        <f>Raw_Data!E812</f>
        <v/>
      </c>
      <c r="F812">
        <f>Raw_Data!F812</f>
        <v/>
      </c>
      <c r="G812">
        <f>Raw_Data!G812</f>
        <v/>
      </c>
      <c r="H812">
        <f>Raw_Data!H812</f>
        <v/>
      </c>
      <c r="I812">
        <f>Raw_Data!I812</f>
        <v/>
      </c>
      <c r="J812" s="12">
        <f>Raw_Data!J812</f>
        <v/>
      </c>
      <c r="K812" s="13">
        <f>Raw_Data!K812</f>
        <v/>
      </c>
      <c r="L812" s="12">
        <f>Raw_Data!L812</f>
        <v/>
      </c>
      <c r="M812" s="12">
        <f>Raw_Data!M812</f>
        <v/>
      </c>
      <c r="N812" s="12">
        <f>Raw_Data!N812</f>
        <v/>
      </c>
      <c r="O812">
        <f>Raw_Data!O812</f>
        <v/>
      </c>
      <c r="P812">
        <f>Raw_Data!P812</f>
        <v/>
      </c>
      <c r="Q812">
        <f>Raw_Data!Q812</f>
        <v/>
      </c>
      <c r="R812">
        <f>Raw_Data!R812</f>
        <v/>
      </c>
      <c r="S812">
        <f>Raw_Data!S812</f>
        <v/>
      </c>
      <c r="T812">
        <f>YEAR(B812)</f>
        <v/>
      </c>
      <c r="U812">
        <f>MONTH(B812)</f>
        <v/>
      </c>
      <c r="V812">
        <f>TEXT(B812,"mmm")</f>
        <v/>
      </c>
      <c r="W812" s="15">
        <f>IFERROR(N812/L812,0)</f>
        <v/>
      </c>
      <c r="X812">
        <f>IF(K812=0,"No Discount",IF(K812&lt;=5%,"Low",IF(K812&lt;=15%,"Medium","High")))</f>
        <v/>
      </c>
      <c r="Y812">
        <f>IF(L812&gt;=20000,"High Value",IF(L812&gt;=5000,"Medium Value","Low Value"))</f>
        <v/>
      </c>
      <c r="Z812">
        <f>IF(R812&lt;=3,"Fast",IF(R812&lt;=5,"On Time","Delayed"))</f>
        <v/>
      </c>
    </row>
    <row r="813">
      <c r="A813">
        <f>Raw_Data!A813</f>
        <v/>
      </c>
      <c r="B813" s="11">
        <f>Raw_Data!B813</f>
        <v/>
      </c>
      <c r="C813">
        <f>Raw_Data!C813</f>
        <v/>
      </c>
      <c r="D813">
        <f>Raw_Data!D813</f>
        <v/>
      </c>
      <c r="E813">
        <f>Raw_Data!E813</f>
        <v/>
      </c>
      <c r="F813">
        <f>Raw_Data!F813</f>
        <v/>
      </c>
      <c r="G813">
        <f>Raw_Data!G813</f>
        <v/>
      </c>
      <c r="H813">
        <f>Raw_Data!H813</f>
        <v/>
      </c>
      <c r="I813">
        <f>Raw_Data!I813</f>
        <v/>
      </c>
      <c r="J813" s="12">
        <f>Raw_Data!J813</f>
        <v/>
      </c>
      <c r="K813" s="13">
        <f>Raw_Data!K813</f>
        <v/>
      </c>
      <c r="L813" s="12">
        <f>Raw_Data!L813</f>
        <v/>
      </c>
      <c r="M813" s="12">
        <f>Raw_Data!M813</f>
        <v/>
      </c>
      <c r="N813" s="12">
        <f>Raw_Data!N813</f>
        <v/>
      </c>
      <c r="O813">
        <f>Raw_Data!O813</f>
        <v/>
      </c>
      <c r="P813">
        <f>Raw_Data!P813</f>
        <v/>
      </c>
      <c r="Q813">
        <f>Raw_Data!Q813</f>
        <v/>
      </c>
      <c r="R813">
        <f>Raw_Data!R813</f>
        <v/>
      </c>
      <c r="S813">
        <f>Raw_Data!S813</f>
        <v/>
      </c>
      <c r="T813">
        <f>YEAR(B813)</f>
        <v/>
      </c>
      <c r="U813">
        <f>MONTH(B813)</f>
        <v/>
      </c>
      <c r="V813">
        <f>TEXT(B813,"mmm")</f>
        <v/>
      </c>
      <c r="W813" s="15">
        <f>IFERROR(N813/L813,0)</f>
        <v/>
      </c>
      <c r="X813">
        <f>IF(K813=0,"No Discount",IF(K813&lt;=5%,"Low",IF(K813&lt;=15%,"Medium","High")))</f>
        <v/>
      </c>
      <c r="Y813">
        <f>IF(L813&gt;=20000,"High Value",IF(L813&gt;=5000,"Medium Value","Low Value"))</f>
        <v/>
      </c>
      <c r="Z813">
        <f>IF(R813&lt;=3,"Fast",IF(R813&lt;=5,"On Time","Delayed"))</f>
        <v/>
      </c>
    </row>
    <row r="814">
      <c r="A814">
        <f>Raw_Data!A814</f>
        <v/>
      </c>
      <c r="B814" s="11">
        <f>Raw_Data!B814</f>
        <v/>
      </c>
      <c r="C814">
        <f>Raw_Data!C814</f>
        <v/>
      </c>
      <c r="D814">
        <f>Raw_Data!D814</f>
        <v/>
      </c>
      <c r="E814">
        <f>Raw_Data!E814</f>
        <v/>
      </c>
      <c r="F814">
        <f>Raw_Data!F814</f>
        <v/>
      </c>
      <c r="G814">
        <f>Raw_Data!G814</f>
        <v/>
      </c>
      <c r="H814">
        <f>Raw_Data!H814</f>
        <v/>
      </c>
      <c r="I814">
        <f>Raw_Data!I814</f>
        <v/>
      </c>
      <c r="J814" s="12">
        <f>Raw_Data!J814</f>
        <v/>
      </c>
      <c r="K814" s="13">
        <f>Raw_Data!K814</f>
        <v/>
      </c>
      <c r="L814" s="12">
        <f>Raw_Data!L814</f>
        <v/>
      </c>
      <c r="M814" s="12">
        <f>Raw_Data!M814</f>
        <v/>
      </c>
      <c r="N814" s="12">
        <f>Raw_Data!N814</f>
        <v/>
      </c>
      <c r="O814">
        <f>Raw_Data!O814</f>
        <v/>
      </c>
      <c r="P814">
        <f>Raw_Data!P814</f>
        <v/>
      </c>
      <c r="Q814">
        <f>Raw_Data!Q814</f>
        <v/>
      </c>
      <c r="R814">
        <f>Raw_Data!R814</f>
        <v/>
      </c>
      <c r="S814">
        <f>Raw_Data!S814</f>
        <v/>
      </c>
      <c r="T814">
        <f>YEAR(B814)</f>
        <v/>
      </c>
      <c r="U814">
        <f>MONTH(B814)</f>
        <v/>
      </c>
      <c r="V814">
        <f>TEXT(B814,"mmm")</f>
        <v/>
      </c>
      <c r="W814" s="15">
        <f>IFERROR(N814/L814,0)</f>
        <v/>
      </c>
      <c r="X814">
        <f>IF(K814=0,"No Discount",IF(K814&lt;=5%,"Low",IF(K814&lt;=15%,"Medium","High")))</f>
        <v/>
      </c>
      <c r="Y814">
        <f>IF(L814&gt;=20000,"High Value",IF(L814&gt;=5000,"Medium Value","Low Value"))</f>
        <v/>
      </c>
      <c r="Z814">
        <f>IF(R814&lt;=3,"Fast",IF(R814&lt;=5,"On Time","Delayed"))</f>
        <v/>
      </c>
    </row>
    <row r="815">
      <c r="A815">
        <f>Raw_Data!A815</f>
        <v/>
      </c>
      <c r="B815" s="11">
        <f>Raw_Data!B815</f>
        <v/>
      </c>
      <c r="C815">
        <f>Raw_Data!C815</f>
        <v/>
      </c>
      <c r="D815">
        <f>Raw_Data!D815</f>
        <v/>
      </c>
      <c r="E815">
        <f>Raw_Data!E815</f>
        <v/>
      </c>
      <c r="F815">
        <f>Raw_Data!F815</f>
        <v/>
      </c>
      <c r="G815">
        <f>Raw_Data!G815</f>
        <v/>
      </c>
      <c r="H815">
        <f>Raw_Data!H815</f>
        <v/>
      </c>
      <c r="I815">
        <f>Raw_Data!I815</f>
        <v/>
      </c>
      <c r="J815" s="12">
        <f>Raw_Data!J815</f>
        <v/>
      </c>
      <c r="K815" s="13">
        <f>Raw_Data!K815</f>
        <v/>
      </c>
      <c r="L815" s="12">
        <f>Raw_Data!L815</f>
        <v/>
      </c>
      <c r="M815" s="12">
        <f>Raw_Data!M815</f>
        <v/>
      </c>
      <c r="N815" s="12">
        <f>Raw_Data!N815</f>
        <v/>
      </c>
      <c r="O815">
        <f>Raw_Data!O815</f>
        <v/>
      </c>
      <c r="P815">
        <f>Raw_Data!P815</f>
        <v/>
      </c>
      <c r="Q815">
        <f>Raw_Data!Q815</f>
        <v/>
      </c>
      <c r="R815">
        <f>Raw_Data!R815</f>
        <v/>
      </c>
      <c r="S815">
        <f>Raw_Data!S815</f>
        <v/>
      </c>
      <c r="T815">
        <f>YEAR(B815)</f>
        <v/>
      </c>
      <c r="U815">
        <f>MONTH(B815)</f>
        <v/>
      </c>
      <c r="V815">
        <f>TEXT(B815,"mmm")</f>
        <v/>
      </c>
      <c r="W815" s="15">
        <f>IFERROR(N815/L815,0)</f>
        <v/>
      </c>
      <c r="X815">
        <f>IF(K815=0,"No Discount",IF(K815&lt;=5%,"Low",IF(K815&lt;=15%,"Medium","High")))</f>
        <v/>
      </c>
      <c r="Y815">
        <f>IF(L815&gt;=20000,"High Value",IF(L815&gt;=5000,"Medium Value","Low Value"))</f>
        <v/>
      </c>
      <c r="Z815">
        <f>IF(R815&lt;=3,"Fast",IF(R815&lt;=5,"On Time","Delayed"))</f>
        <v/>
      </c>
    </row>
    <row r="816">
      <c r="A816">
        <f>Raw_Data!A816</f>
        <v/>
      </c>
      <c r="B816" s="11">
        <f>Raw_Data!B816</f>
        <v/>
      </c>
      <c r="C816">
        <f>Raw_Data!C816</f>
        <v/>
      </c>
      <c r="D816">
        <f>Raw_Data!D816</f>
        <v/>
      </c>
      <c r="E816">
        <f>Raw_Data!E816</f>
        <v/>
      </c>
      <c r="F816">
        <f>Raw_Data!F816</f>
        <v/>
      </c>
      <c r="G816">
        <f>Raw_Data!G816</f>
        <v/>
      </c>
      <c r="H816">
        <f>Raw_Data!H816</f>
        <v/>
      </c>
      <c r="I816">
        <f>Raw_Data!I816</f>
        <v/>
      </c>
      <c r="J816" s="12">
        <f>Raw_Data!J816</f>
        <v/>
      </c>
      <c r="K816" s="13">
        <f>Raw_Data!K816</f>
        <v/>
      </c>
      <c r="L816" s="12">
        <f>Raw_Data!L816</f>
        <v/>
      </c>
      <c r="M816" s="12">
        <f>Raw_Data!M816</f>
        <v/>
      </c>
      <c r="N816" s="12">
        <f>Raw_Data!N816</f>
        <v/>
      </c>
      <c r="O816">
        <f>Raw_Data!O816</f>
        <v/>
      </c>
      <c r="P816">
        <f>Raw_Data!P816</f>
        <v/>
      </c>
      <c r="Q816">
        <f>Raw_Data!Q816</f>
        <v/>
      </c>
      <c r="R816">
        <f>Raw_Data!R816</f>
        <v/>
      </c>
      <c r="S816">
        <f>Raw_Data!S816</f>
        <v/>
      </c>
      <c r="T816">
        <f>YEAR(B816)</f>
        <v/>
      </c>
      <c r="U816">
        <f>MONTH(B816)</f>
        <v/>
      </c>
      <c r="V816">
        <f>TEXT(B816,"mmm")</f>
        <v/>
      </c>
      <c r="W816" s="15">
        <f>IFERROR(N816/L816,0)</f>
        <v/>
      </c>
      <c r="X816">
        <f>IF(K816=0,"No Discount",IF(K816&lt;=5%,"Low",IF(K816&lt;=15%,"Medium","High")))</f>
        <v/>
      </c>
      <c r="Y816">
        <f>IF(L816&gt;=20000,"High Value",IF(L816&gt;=5000,"Medium Value","Low Value"))</f>
        <v/>
      </c>
      <c r="Z816">
        <f>IF(R816&lt;=3,"Fast",IF(R816&lt;=5,"On Time","Delayed"))</f>
        <v/>
      </c>
    </row>
    <row r="817">
      <c r="A817">
        <f>Raw_Data!A817</f>
        <v/>
      </c>
      <c r="B817" s="11">
        <f>Raw_Data!B817</f>
        <v/>
      </c>
      <c r="C817">
        <f>Raw_Data!C817</f>
        <v/>
      </c>
      <c r="D817">
        <f>Raw_Data!D817</f>
        <v/>
      </c>
      <c r="E817">
        <f>Raw_Data!E817</f>
        <v/>
      </c>
      <c r="F817">
        <f>Raw_Data!F817</f>
        <v/>
      </c>
      <c r="G817">
        <f>Raw_Data!G817</f>
        <v/>
      </c>
      <c r="H817">
        <f>Raw_Data!H817</f>
        <v/>
      </c>
      <c r="I817">
        <f>Raw_Data!I817</f>
        <v/>
      </c>
      <c r="J817" s="12">
        <f>Raw_Data!J817</f>
        <v/>
      </c>
      <c r="K817" s="13">
        <f>Raw_Data!K817</f>
        <v/>
      </c>
      <c r="L817" s="12">
        <f>Raw_Data!L817</f>
        <v/>
      </c>
      <c r="M817" s="12">
        <f>Raw_Data!M817</f>
        <v/>
      </c>
      <c r="N817" s="12">
        <f>Raw_Data!N817</f>
        <v/>
      </c>
      <c r="O817">
        <f>Raw_Data!O817</f>
        <v/>
      </c>
      <c r="P817">
        <f>Raw_Data!P817</f>
        <v/>
      </c>
      <c r="Q817">
        <f>Raw_Data!Q817</f>
        <v/>
      </c>
      <c r="R817">
        <f>Raw_Data!R817</f>
        <v/>
      </c>
      <c r="S817">
        <f>Raw_Data!S817</f>
        <v/>
      </c>
      <c r="T817">
        <f>YEAR(B817)</f>
        <v/>
      </c>
      <c r="U817">
        <f>MONTH(B817)</f>
        <v/>
      </c>
      <c r="V817">
        <f>TEXT(B817,"mmm")</f>
        <v/>
      </c>
      <c r="W817" s="15">
        <f>IFERROR(N817/L817,0)</f>
        <v/>
      </c>
      <c r="X817">
        <f>IF(K817=0,"No Discount",IF(K817&lt;=5%,"Low",IF(K817&lt;=15%,"Medium","High")))</f>
        <v/>
      </c>
      <c r="Y817">
        <f>IF(L817&gt;=20000,"High Value",IF(L817&gt;=5000,"Medium Value","Low Value"))</f>
        <v/>
      </c>
      <c r="Z817">
        <f>IF(R817&lt;=3,"Fast",IF(R817&lt;=5,"On Time","Delayed"))</f>
        <v/>
      </c>
    </row>
    <row r="818">
      <c r="A818">
        <f>Raw_Data!A818</f>
        <v/>
      </c>
      <c r="B818" s="11">
        <f>Raw_Data!B818</f>
        <v/>
      </c>
      <c r="C818">
        <f>Raw_Data!C818</f>
        <v/>
      </c>
      <c r="D818">
        <f>Raw_Data!D818</f>
        <v/>
      </c>
      <c r="E818">
        <f>Raw_Data!E818</f>
        <v/>
      </c>
      <c r="F818">
        <f>Raw_Data!F818</f>
        <v/>
      </c>
      <c r="G818">
        <f>Raw_Data!G818</f>
        <v/>
      </c>
      <c r="H818">
        <f>Raw_Data!H818</f>
        <v/>
      </c>
      <c r="I818">
        <f>Raw_Data!I818</f>
        <v/>
      </c>
      <c r="J818" s="12">
        <f>Raw_Data!J818</f>
        <v/>
      </c>
      <c r="K818" s="13">
        <f>Raw_Data!K818</f>
        <v/>
      </c>
      <c r="L818" s="12">
        <f>Raw_Data!L818</f>
        <v/>
      </c>
      <c r="M818" s="12">
        <f>Raw_Data!M818</f>
        <v/>
      </c>
      <c r="N818" s="12">
        <f>Raw_Data!N818</f>
        <v/>
      </c>
      <c r="O818">
        <f>Raw_Data!O818</f>
        <v/>
      </c>
      <c r="P818">
        <f>Raw_Data!P818</f>
        <v/>
      </c>
      <c r="Q818">
        <f>Raw_Data!Q818</f>
        <v/>
      </c>
      <c r="R818">
        <f>Raw_Data!R818</f>
        <v/>
      </c>
      <c r="S818">
        <f>Raw_Data!S818</f>
        <v/>
      </c>
      <c r="T818">
        <f>YEAR(B818)</f>
        <v/>
      </c>
      <c r="U818">
        <f>MONTH(B818)</f>
        <v/>
      </c>
      <c r="V818">
        <f>TEXT(B818,"mmm")</f>
        <v/>
      </c>
      <c r="W818" s="15">
        <f>IFERROR(N818/L818,0)</f>
        <v/>
      </c>
      <c r="X818">
        <f>IF(K818=0,"No Discount",IF(K818&lt;=5%,"Low",IF(K818&lt;=15%,"Medium","High")))</f>
        <v/>
      </c>
      <c r="Y818">
        <f>IF(L818&gt;=20000,"High Value",IF(L818&gt;=5000,"Medium Value","Low Value"))</f>
        <v/>
      </c>
      <c r="Z818">
        <f>IF(R818&lt;=3,"Fast",IF(R818&lt;=5,"On Time","Delayed"))</f>
        <v/>
      </c>
    </row>
    <row r="819">
      <c r="A819">
        <f>Raw_Data!A819</f>
        <v/>
      </c>
      <c r="B819" s="11">
        <f>Raw_Data!B819</f>
        <v/>
      </c>
      <c r="C819">
        <f>Raw_Data!C819</f>
        <v/>
      </c>
      <c r="D819">
        <f>Raw_Data!D819</f>
        <v/>
      </c>
      <c r="E819">
        <f>Raw_Data!E819</f>
        <v/>
      </c>
      <c r="F819">
        <f>Raw_Data!F819</f>
        <v/>
      </c>
      <c r="G819">
        <f>Raw_Data!G819</f>
        <v/>
      </c>
      <c r="H819">
        <f>Raw_Data!H819</f>
        <v/>
      </c>
      <c r="I819">
        <f>Raw_Data!I819</f>
        <v/>
      </c>
      <c r="J819" s="12">
        <f>Raw_Data!J819</f>
        <v/>
      </c>
      <c r="K819" s="13">
        <f>Raw_Data!K819</f>
        <v/>
      </c>
      <c r="L819" s="12">
        <f>Raw_Data!L819</f>
        <v/>
      </c>
      <c r="M819" s="12">
        <f>Raw_Data!M819</f>
        <v/>
      </c>
      <c r="N819" s="12">
        <f>Raw_Data!N819</f>
        <v/>
      </c>
      <c r="O819">
        <f>Raw_Data!O819</f>
        <v/>
      </c>
      <c r="P819">
        <f>Raw_Data!P819</f>
        <v/>
      </c>
      <c r="Q819">
        <f>Raw_Data!Q819</f>
        <v/>
      </c>
      <c r="R819">
        <f>Raw_Data!R819</f>
        <v/>
      </c>
      <c r="S819">
        <f>Raw_Data!S819</f>
        <v/>
      </c>
      <c r="T819">
        <f>YEAR(B819)</f>
        <v/>
      </c>
      <c r="U819">
        <f>MONTH(B819)</f>
        <v/>
      </c>
      <c r="V819">
        <f>TEXT(B819,"mmm")</f>
        <v/>
      </c>
      <c r="W819" s="15">
        <f>IFERROR(N819/L819,0)</f>
        <v/>
      </c>
      <c r="X819">
        <f>IF(K819=0,"No Discount",IF(K819&lt;=5%,"Low",IF(K819&lt;=15%,"Medium","High")))</f>
        <v/>
      </c>
      <c r="Y819">
        <f>IF(L819&gt;=20000,"High Value",IF(L819&gt;=5000,"Medium Value","Low Value"))</f>
        <v/>
      </c>
      <c r="Z819">
        <f>IF(R819&lt;=3,"Fast",IF(R819&lt;=5,"On Time","Delayed"))</f>
        <v/>
      </c>
    </row>
    <row r="820">
      <c r="A820">
        <f>Raw_Data!A820</f>
        <v/>
      </c>
      <c r="B820" s="11">
        <f>Raw_Data!B820</f>
        <v/>
      </c>
      <c r="C820">
        <f>Raw_Data!C820</f>
        <v/>
      </c>
      <c r="D820">
        <f>Raw_Data!D820</f>
        <v/>
      </c>
      <c r="E820">
        <f>Raw_Data!E820</f>
        <v/>
      </c>
      <c r="F820">
        <f>Raw_Data!F820</f>
        <v/>
      </c>
      <c r="G820">
        <f>Raw_Data!G820</f>
        <v/>
      </c>
      <c r="H820">
        <f>Raw_Data!H820</f>
        <v/>
      </c>
      <c r="I820">
        <f>Raw_Data!I820</f>
        <v/>
      </c>
      <c r="J820" s="12">
        <f>Raw_Data!J820</f>
        <v/>
      </c>
      <c r="K820" s="13">
        <f>Raw_Data!K820</f>
        <v/>
      </c>
      <c r="L820" s="12">
        <f>Raw_Data!L820</f>
        <v/>
      </c>
      <c r="M820" s="12">
        <f>Raw_Data!M820</f>
        <v/>
      </c>
      <c r="N820" s="12">
        <f>Raw_Data!N820</f>
        <v/>
      </c>
      <c r="O820">
        <f>Raw_Data!O820</f>
        <v/>
      </c>
      <c r="P820">
        <f>Raw_Data!P820</f>
        <v/>
      </c>
      <c r="Q820">
        <f>Raw_Data!Q820</f>
        <v/>
      </c>
      <c r="R820">
        <f>Raw_Data!R820</f>
        <v/>
      </c>
      <c r="S820">
        <f>Raw_Data!S820</f>
        <v/>
      </c>
      <c r="T820">
        <f>YEAR(B820)</f>
        <v/>
      </c>
      <c r="U820">
        <f>MONTH(B820)</f>
        <v/>
      </c>
      <c r="V820">
        <f>TEXT(B820,"mmm")</f>
        <v/>
      </c>
      <c r="W820" s="15">
        <f>IFERROR(N820/L820,0)</f>
        <v/>
      </c>
      <c r="X820">
        <f>IF(K820=0,"No Discount",IF(K820&lt;=5%,"Low",IF(K820&lt;=15%,"Medium","High")))</f>
        <v/>
      </c>
      <c r="Y820">
        <f>IF(L820&gt;=20000,"High Value",IF(L820&gt;=5000,"Medium Value","Low Value"))</f>
        <v/>
      </c>
      <c r="Z820">
        <f>IF(R820&lt;=3,"Fast",IF(R820&lt;=5,"On Time","Delayed"))</f>
        <v/>
      </c>
    </row>
    <row r="821">
      <c r="A821">
        <f>Raw_Data!A821</f>
        <v/>
      </c>
      <c r="B821" s="11">
        <f>Raw_Data!B821</f>
        <v/>
      </c>
      <c r="C821">
        <f>Raw_Data!C821</f>
        <v/>
      </c>
      <c r="D821">
        <f>Raw_Data!D821</f>
        <v/>
      </c>
      <c r="E821">
        <f>Raw_Data!E821</f>
        <v/>
      </c>
      <c r="F821">
        <f>Raw_Data!F821</f>
        <v/>
      </c>
      <c r="G821">
        <f>Raw_Data!G821</f>
        <v/>
      </c>
      <c r="H821">
        <f>Raw_Data!H821</f>
        <v/>
      </c>
      <c r="I821">
        <f>Raw_Data!I821</f>
        <v/>
      </c>
      <c r="J821" s="12">
        <f>Raw_Data!J821</f>
        <v/>
      </c>
      <c r="K821" s="13">
        <f>Raw_Data!K821</f>
        <v/>
      </c>
      <c r="L821" s="12">
        <f>Raw_Data!L821</f>
        <v/>
      </c>
      <c r="M821" s="12">
        <f>Raw_Data!M821</f>
        <v/>
      </c>
      <c r="N821" s="12">
        <f>Raw_Data!N821</f>
        <v/>
      </c>
      <c r="O821">
        <f>Raw_Data!O821</f>
        <v/>
      </c>
      <c r="P821">
        <f>Raw_Data!P821</f>
        <v/>
      </c>
      <c r="Q821">
        <f>Raw_Data!Q821</f>
        <v/>
      </c>
      <c r="R821">
        <f>Raw_Data!R821</f>
        <v/>
      </c>
      <c r="S821">
        <f>Raw_Data!S821</f>
        <v/>
      </c>
      <c r="T821">
        <f>YEAR(B821)</f>
        <v/>
      </c>
      <c r="U821">
        <f>MONTH(B821)</f>
        <v/>
      </c>
      <c r="V821">
        <f>TEXT(B821,"mmm")</f>
        <v/>
      </c>
      <c r="W821" s="15">
        <f>IFERROR(N821/L821,0)</f>
        <v/>
      </c>
      <c r="X821">
        <f>IF(K821=0,"No Discount",IF(K821&lt;=5%,"Low",IF(K821&lt;=15%,"Medium","High")))</f>
        <v/>
      </c>
      <c r="Y821">
        <f>IF(L821&gt;=20000,"High Value",IF(L821&gt;=5000,"Medium Value","Low Value"))</f>
        <v/>
      </c>
      <c r="Z821">
        <f>IF(R821&lt;=3,"Fast",IF(R821&lt;=5,"On Time","Delayed"))</f>
        <v/>
      </c>
    </row>
    <row r="822">
      <c r="A822">
        <f>Raw_Data!A822</f>
        <v/>
      </c>
      <c r="B822" s="11">
        <f>Raw_Data!B822</f>
        <v/>
      </c>
      <c r="C822">
        <f>Raw_Data!C822</f>
        <v/>
      </c>
      <c r="D822">
        <f>Raw_Data!D822</f>
        <v/>
      </c>
      <c r="E822">
        <f>Raw_Data!E822</f>
        <v/>
      </c>
      <c r="F822">
        <f>Raw_Data!F822</f>
        <v/>
      </c>
      <c r="G822">
        <f>Raw_Data!G822</f>
        <v/>
      </c>
      <c r="H822">
        <f>Raw_Data!H822</f>
        <v/>
      </c>
      <c r="I822">
        <f>Raw_Data!I822</f>
        <v/>
      </c>
      <c r="J822" s="12">
        <f>Raw_Data!J822</f>
        <v/>
      </c>
      <c r="K822" s="13">
        <f>Raw_Data!K822</f>
        <v/>
      </c>
      <c r="L822" s="12">
        <f>Raw_Data!L822</f>
        <v/>
      </c>
      <c r="M822" s="12">
        <f>Raw_Data!M822</f>
        <v/>
      </c>
      <c r="N822" s="12">
        <f>Raw_Data!N822</f>
        <v/>
      </c>
      <c r="O822">
        <f>Raw_Data!O822</f>
        <v/>
      </c>
      <c r="P822">
        <f>Raw_Data!P822</f>
        <v/>
      </c>
      <c r="Q822">
        <f>Raw_Data!Q822</f>
        <v/>
      </c>
      <c r="R822">
        <f>Raw_Data!R822</f>
        <v/>
      </c>
      <c r="S822">
        <f>Raw_Data!S822</f>
        <v/>
      </c>
      <c r="T822">
        <f>YEAR(B822)</f>
        <v/>
      </c>
      <c r="U822">
        <f>MONTH(B822)</f>
        <v/>
      </c>
      <c r="V822">
        <f>TEXT(B822,"mmm")</f>
        <v/>
      </c>
      <c r="W822" s="15">
        <f>IFERROR(N822/L822,0)</f>
        <v/>
      </c>
      <c r="X822">
        <f>IF(K822=0,"No Discount",IF(K822&lt;=5%,"Low",IF(K822&lt;=15%,"Medium","High")))</f>
        <v/>
      </c>
      <c r="Y822">
        <f>IF(L822&gt;=20000,"High Value",IF(L822&gt;=5000,"Medium Value","Low Value"))</f>
        <v/>
      </c>
      <c r="Z822">
        <f>IF(R822&lt;=3,"Fast",IF(R822&lt;=5,"On Time","Delayed"))</f>
        <v/>
      </c>
    </row>
    <row r="823">
      <c r="A823">
        <f>Raw_Data!A823</f>
        <v/>
      </c>
      <c r="B823" s="11">
        <f>Raw_Data!B823</f>
        <v/>
      </c>
      <c r="C823">
        <f>Raw_Data!C823</f>
        <v/>
      </c>
      <c r="D823">
        <f>Raw_Data!D823</f>
        <v/>
      </c>
      <c r="E823">
        <f>Raw_Data!E823</f>
        <v/>
      </c>
      <c r="F823">
        <f>Raw_Data!F823</f>
        <v/>
      </c>
      <c r="G823">
        <f>Raw_Data!G823</f>
        <v/>
      </c>
      <c r="H823">
        <f>Raw_Data!H823</f>
        <v/>
      </c>
      <c r="I823">
        <f>Raw_Data!I823</f>
        <v/>
      </c>
      <c r="J823" s="12">
        <f>Raw_Data!J823</f>
        <v/>
      </c>
      <c r="K823" s="13">
        <f>Raw_Data!K823</f>
        <v/>
      </c>
      <c r="L823" s="12">
        <f>Raw_Data!L823</f>
        <v/>
      </c>
      <c r="M823" s="12">
        <f>Raw_Data!M823</f>
        <v/>
      </c>
      <c r="N823" s="12">
        <f>Raw_Data!N823</f>
        <v/>
      </c>
      <c r="O823">
        <f>Raw_Data!O823</f>
        <v/>
      </c>
      <c r="P823">
        <f>Raw_Data!P823</f>
        <v/>
      </c>
      <c r="Q823">
        <f>Raw_Data!Q823</f>
        <v/>
      </c>
      <c r="R823">
        <f>Raw_Data!R823</f>
        <v/>
      </c>
      <c r="S823">
        <f>Raw_Data!S823</f>
        <v/>
      </c>
      <c r="T823">
        <f>YEAR(B823)</f>
        <v/>
      </c>
      <c r="U823">
        <f>MONTH(B823)</f>
        <v/>
      </c>
      <c r="V823">
        <f>TEXT(B823,"mmm")</f>
        <v/>
      </c>
      <c r="W823" s="15">
        <f>IFERROR(N823/L823,0)</f>
        <v/>
      </c>
      <c r="X823">
        <f>IF(K823=0,"No Discount",IF(K823&lt;=5%,"Low",IF(K823&lt;=15%,"Medium","High")))</f>
        <v/>
      </c>
      <c r="Y823">
        <f>IF(L823&gt;=20000,"High Value",IF(L823&gt;=5000,"Medium Value","Low Value"))</f>
        <v/>
      </c>
      <c r="Z823">
        <f>IF(R823&lt;=3,"Fast",IF(R823&lt;=5,"On Time","Delayed"))</f>
        <v/>
      </c>
    </row>
    <row r="824">
      <c r="A824">
        <f>Raw_Data!A824</f>
        <v/>
      </c>
      <c r="B824" s="11">
        <f>Raw_Data!B824</f>
        <v/>
      </c>
      <c r="C824">
        <f>Raw_Data!C824</f>
        <v/>
      </c>
      <c r="D824">
        <f>Raw_Data!D824</f>
        <v/>
      </c>
      <c r="E824">
        <f>Raw_Data!E824</f>
        <v/>
      </c>
      <c r="F824">
        <f>Raw_Data!F824</f>
        <v/>
      </c>
      <c r="G824">
        <f>Raw_Data!G824</f>
        <v/>
      </c>
      <c r="H824">
        <f>Raw_Data!H824</f>
        <v/>
      </c>
      <c r="I824">
        <f>Raw_Data!I824</f>
        <v/>
      </c>
      <c r="J824" s="12">
        <f>Raw_Data!J824</f>
        <v/>
      </c>
      <c r="K824" s="13">
        <f>Raw_Data!K824</f>
        <v/>
      </c>
      <c r="L824" s="12">
        <f>Raw_Data!L824</f>
        <v/>
      </c>
      <c r="M824" s="12">
        <f>Raw_Data!M824</f>
        <v/>
      </c>
      <c r="N824" s="12">
        <f>Raw_Data!N824</f>
        <v/>
      </c>
      <c r="O824">
        <f>Raw_Data!O824</f>
        <v/>
      </c>
      <c r="P824">
        <f>Raw_Data!P824</f>
        <v/>
      </c>
      <c r="Q824">
        <f>Raw_Data!Q824</f>
        <v/>
      </c>
      <c r="R824">
        <f>Raw_Data!R824</f>
        <v/>
      </c>
      <c r="S824">
        <f>Raw_Data!S824</f>
        <v/>
      </c>
      <c r="T824">
        <f>YEAR(B824)</f>
        <v/>
      </c>
      <c r="U824">
        <f>MONTH(B824)</f>
        <v/>
      </c>
      <c r="V824">
        <f>TEXT(B824,"mmm")</f>
        <v/>
      </c>
      <c r="W824" s="15">
        <f>IFERROR(N824/L824,0)</f>
        <v/>
      </c>
      <c r="X824">
        <f>IF(K824=0,"No Discount",IF(K824&lt;=5%,"Low",IF(K824&lt;=15%,"Medium","High")))</f>
        <v/>
      </c>
      <c r="Y824">
        <f>IF(L824&gt;=20000,"High Value",IF(L824&gt;=5000,"Medium Value","Low Value"))</f>
        <v/>
      </c>
      <c r="Z824">
        <f>IF(R824&lt;=3,"Fast",IF(R824&lt;=5,"On Time","Delayed"))</f>
        <v/>
      </c>
    </row>
    <row r="825">
      <c r="A825">
        <f>Raw_Data!A825</f>
        <v/>
      </c>
      <c r="B825" s="11">
        <f>Raw_Data!B825</f>
        <v/>
      </c>
      <c r="C825">
        <f>Raw_Data!C825</f>
        <v/>
      </c>
      <c r="D825">
        <f>Raw_Data!D825</f>
        <v/>
      </c>
      <c r="E825">
        <f>Raw_Data!E825</f>
        <v/>
      </c>
      <c r="F825">
        <f>Raw_Data!F825</f>
        <v/>
      </c>
      <c r="G825">
        <f>Raw_Data!G825</f>
        <v/>
      </c>
      <c r="H825">
        <f>Raw_Data!H825</f>
        <v/>
      </c>
      <c r="I825">
        <f>Raw_Data!I825</f>
        <v/>
      </c>
      <c r="J825" s="12">
        <f>Raw_Data!J825</f>
        <v/>
      </c>
      <c r="K825" s="13">
        <f>Raw_Data!K825</f>
        <v/>
      </c>
      <c r="L825" s="12">
        <f>Raw_Data!L825</f>
        <v/>
      </c>
      <c r="M825" s="12">
        <f>Raw_Data!M825</f>
        <v/>
      </c>
      <c r="N825" s="12">
        <f>Raw_Data!N825</f>
        <v/>
      </c>
      <c r="O825">
        <f>Raw_Data!O825</f>
        <v/>
      </c>
      <c r="P825">
        <f>Raw_Data!P825</f>
        <v/>
      </c>
      <c r="Q825">
        <f>Raw_Data!Q825</f>
        <v/>
      </c>
      <c r="R825">
        <f>Raw_Data!R825</f>
        <v/>
      </c>
      <c r="S825">
        <f>Raw_Data!S825</f>
        <v/>
      </c>
      <c r="T825">
        <f>YEAR(B825)</f>
        <v/>
      </c>
      <c r="U825">
        <f>MONTH(B825)</f>
        <v/>
      </c>
      <c r="V825">
        <f>TEXT(B825,"mmm")</f>
        <v/>
      </c>
      <c r="W825" s="15">
        <f>IFERROR(N825/L825,0)</f>
        <v/>
      </c>
      <c r="X825">
        <f>IF(K825=0,"No Discount",IF(K825&lt;=5%,"Low",IF(K825&lt;=15%,"Medium","High")))</f>
        <v/>
      </c>
      <c r="Y825">
        <f>IF(L825&gt;=20000,"High Value",IF(L825&gt;=5000,"Medium Value","Low Value"))</f>
        <v/>
      </c>
      <c r="Z825">
        <f>IF(R825&lt;=3,"Fast",IF(R825&lt;=5,"On Time","Delayed"))</f>
        <v/>
      </c>
    </row>
    <row r="826">
      <c r="A826">
        <f>Raw_Data!A826</f>
        <v/>
      </c>
      <c r="B826" s="11">
        <f>Raw_Data!B826</f>
        <v/>
      </c>
      <c r="C826">
        <f>Raw_Data!C826</f>
        <v/>
      </c>
      <c r="D826">
        <f>Raw_Data!D826</f>
        <v/>
      </c>
      <c r="E826">
        <f>Raw_Data!E826</f>
        <v/>
      </c>
      <c r="F826">
        <f>Raw_Data!F826</f>
        <v/>
      </c>
      <c r="G826">
        <f>Raw_Data!G826</f>
        <v/>
      </c>
      <c r="H826">
        <f>Raw_Data!H826</f>
        <v/>
      </c>
      <c r="I826">
        <f>Raw_Data!I826</f>
        <v/>
      </c>
      <c r="J826" s="12">
        <f>Raw_Data!J826</f>
        <v/>
      </c>
      <c r="K826" s="13">
        <f>Raw_Data!K826</f>
        <v/>
      </c>
      <c r="L826" s="12">
        <f>Raw_Data!L826</f>
        <v/>
      </c>
      <c r="M826" s="12">
        <f>Raw_Data!M826</f>
        <v/>
      </c>
      <c r="N826" s="12">
        <f>Raw_Data!N826</f>
        <v/>
      </c>
      <c r="O826">
        <f>Raw_Data!O826</f>
        <v/>
      </c>
      <c r="P826">
        <f>Raw_Data!P826</f>
        <v/>
      </c>
      <c r="Q826">
        <f>Raw_Data!Q826</f>
        <v/>
      </c>
      <c r="R826">
        <f>Raw_Data!R826</f>
        <v/>
      </c>
      <c r="S826">
        <f>Raw_Data!S826</f>
        <v/>
      </c>
      <c r="T826">
        <f>YEAR(B826)</f>
        <v/>
      </c>
      <c r="U826">
        <f>MONTH(B826)</f>
        <v/>
      </c>
      <c r="V826">
        <f>TEXT(B826,"mmm")</f>
        <v/>
      </c>
      <c r="W826" s="15">
        <f>IFERROR(N826/L826,0)</f>
        <v/>
      </c>
      <c r="X826">
        <f>IF(K826=0,"No Discount",IF(K826&lt;=5%,"Low",IF(K826&lt;=15%,"Medium","High")))</f>
        <v/>
      </c>
      <c r="Y826">
        <f>IF(L826&gt;=20000,"High Value",IF(L826&gt;=5000,"Medium Value","Low Value"))</f>
        <v/>
      </c>
      <c r="Z826">
        <f>IF(R826&lt;=3,"Fast",IF(R826&lt;=5,"On Time","Delayed"))</f>
        <v/>
      </c>
    </row>
    <row r="827">
      <c r="A827">
        <f>Raw_Data!A827</f>
        <v/>
      </c>
      <c r="B827" s="11">
        <f>Raw_Data!B827</f>
        <v/>
      </c>
      <c r="C827">
        <f>Raw_Data!C827</f>
        <v/>
      </c>
      <c r="D827">
        <f>Raw_Data!D827</f>
        <v/>
      </c>
      <c r="E827">
        <f>Raw_Data!E827</f>
        <v/>
      </c>
      <c r="F827">
        <f>Raw_Data!F827</f>
        <v/>
      </c>
      <c r="G827">
        <f>Raw_Data!G827</f>
        <v/>
      </c>
      <c r="H827">
        <f>Raw_Data!H827</f>
        <v/>
      </c>
      <c r="I827">
        <f>Raw_Data!I827</f>
        <v/>
      </c>
      <c r="J827" s="12">
        <f>Raw_Data!J827</f>
        <v/>
      </c>
      <c r="K827" s="13">
        <f>Raw_Data!K827</f>
        <v/>
      </c>
      <c r="L827" s="12">
        <f>Raw_Data!L827</f>
        <v/>
      </c>
      <c r="M827" s="12">
        <f>Raw_Data!M827</f>
        <v/>
      </c>
      <c r="N827" s="12">
        <f>Raw_Data!N827</f>
        <v/>
      </c>
      <c r="O827">
        <f>Raw_Data!O827</f>
        <v/>
      </c>
      <c r="P827">
        <f>Raw_Data!P827</f>
        <v/>
      </c>
      <c r="Q827">
        <f>Raw_Data!Q827</f>
        <v/>
      </c>
      <c r="R827">
        <f>Raw_Data!R827</f>
        <v/>
      </c>
      <c r="S827">
        <f>Raw_Data!S827</f>
        <v/>
      </c>
      <c r="T827">
        <f>YEAR(B827)</f>
        <v/>
      </c>
      <c r="U827">
        <f>MONTH(B827)</f>
        <v/>
      </c>
      <c r="V827">
        <f>TEXT(B827,"mmm")</f>
        <v/>
      </c>
      <c r="W827" s="15">
        <f>IFERROR(N827/L827,0)</f>
        <v/>
      </c>
      <c r="X827">
        <f>IF(K827=0,"No Discount",IF(K827&lt;=5%,"Low",IF(K827&lt;=15%,"Medium","High")))</f>
        <v/>
      </c>
      <c r="Y827">
        <f>IF(L827&gt;=20000,"High Value",IF(L827&gt;=5000,"Medium Value","Low Value"))</f>
        <v/>
      </c>
      <c r="Z827">
        <f>IF(R827&lt;=3,"Fast",IF(R827&lt;=5,"On Time","Delayed"))</f>
        <v/>
      </c>
    </row>
    <row r="828">
      <c r="A828">
        <f>Raw_Data!A828</f>
        <v/>
      </c>
      <c r="B828" s="11">
        <f>Raw_Data!B828</f>
        <v/>
      </c>
      <c r="C828">
        <f>Raw_Data!C828</f>
        <v/>
      </c>
      <c r="D828">
        <f>Raw_Data!D828</f>
        <v/>
      </c>
      <c r="E828">
        <f>Raw_Data!E828</f>
        <v/>
      </c>
      <c r="F828">
        <f>Raw_Data!F828</f>
        <v/>
      </c>
      <c r="G828">
        <f>Raw_Data!G828</f>
        <v/>
      </c>
      <c r="H828">
        <f>Raw_Data!H828</f>
        <v/>
      </c>
      <c r="I828">
        <f>Raw_Data!I828</f>
        <v/>
      </c>
      <c r="J828" s="12">
        <f>Raw_Data!J828</f>
        <v/>
      </c>
      <c r="K828" s="13">
        <f>Raw_Data!K828</f>
        <v/>
      </c>
      <c r="L828" s="12">
        <f>Raw_Data!L828</f>
        <v/>
      </c>
      <c r="M828" s="12">
        <f>Raw_Data!M828</f>
        <v/>
      </c>
      <c r="N828" s="12">
        <f>Raw_Data!N828</f>
        <v/>
      </c>
      <c r="O828">
        <f>Raw_Data!O828</f>
        <v/>
      </c>
      <c r="P828">
        <f>Raw_Data!P828</f>
        <v/>
      </c>
      <c r="Q828">
        <f>Raw_Data!Q828</f>
        <v/>
      </c>
      <c r="R828">
        <f>Raw_Data!R828</f>
        <v/>
      </c>
      <c r="S828">
        <f>Raw_Data!S828</f>
        <v/>
      </c>
      <c r="T828">
        <f>YEAR(B828)</f>
        <v/>
      </c>
      <c r="U828">
        <f>MONTH(B828)</f>
        <v/>
      </c>
      <c r="V828">
        <f>TEXT(B828,"mmm")</f>
        <v/>
      </c>
      <c r="W828" s="15">
        <f>IFERROR(N828/L828,0)</f>
        <v/>
      </c>
      <c r="X828">
        <f>IF(K828=0,"No Discount",IF(K828&lt;=5%,"Low",IF(K828&lt;=15%,"Medium","High")))</f>
        <v/>
      </c>
      <c r="Y828">
        <f>IF(L828&gt;=20000,"High Value",IF(L828&gt;=5000,"Medium Value","Low Value"))</f>
        <v/>
      </c>
      <c r="Z828">
        <f>IF(R828&lt;=3,"Fast",IF(R828&lt;=5,"On Time","Delayed"))</f>
        <v/>
      </c>
    </row>
    <row r="829">
      <c r="A829">
        <f>Raw_Data!A829</f>
        <v/>
      </c>
      <c r="B829" s="11">
        <f>Raw_Data!B829</f>
        <v/>
      </c>
      <c r="C829">
        <f>Raw_Data!C829</f>
        <v/>
      </c>
      <c r="D829">
        <f>Raw_Data!D829</f>
        <v/>
      </c>
      <c r="E829">
        <f>Raw_Data!E829</f>
        <v/>
      </c>
      <c r="F829">
        <f>Raw_Data!F829</f>
        <v/>
      </c>
      <c r="G829">
        <f>Raw_Data!G829</f>
        <v/>
      </c>
      <c r="H829">
        <f>Raw_Data!H829</f>
        <v/>
      </c>
      <c r="I829">
        <f>Raw_Data!I829</f>
        <v/>
      </c>
      <c r="J829" s="12">
        <f>Raw_Data!J829</f>
        <v/>
      </c>
      <c r="K829" s="13">
        <f>Raw_Data!K829</f>
        <v/>
      </c>
      <c r="L829" s="12">
        <f>Raw_Data!L829</f>
        <v/>
      </c>
      <c r="M829" s="12">
        <f>Raw_Data!M829</f>
        <v/>
      </c>
      <c r="N829" s="12">
        <f>Raw_Data!N829</f>
        <v/>
      </c>
      <c r="O829">
        <f>Raw_Data!O829</f>
        <v/>
      </c>
      <c r="P829">
        <f>Raw_Data!P829</f>
        <v/>
      </c>
      <c r="Q829">
        <f>Raw_Data!Q829</f>
        <v/>
      </c>
      <c r="R829">
        <f>Raw_Data!R829</f>
        <v/>
      </c>
      <c r="S829">
        <f>Raw_Data!S829</f>
        <v/>
      </c>
      <c r="T829">
        <f>YEAR(B829)</f>
        <v/>
      </c>
      <c r="U829">
        <f>MONTH(B829)</f>
        <v/>
      </c>
      <c r="V829">
        <f>TEXT(B829,"mmm")</f>
        <v/>
      </c>
      <c r="W829" s="15">
        <f>IFERROR(N829/L829,0)</f>
        <v/>
      </c>
      <c r="X829">
        <f>IF(K829=0,"No Discount",IF(K829&lt;=5%,"Low",IF(K829&lt;=15%,"Medium","High")))</f>
        <v/>
      </c>
      <c r="Y829">
        <f>IF(L829&gt;=20000,"High Value",IF(L829&gt;=5000,"Medium Value","Low Value"))</f>
        <v/>
      </c>
      <c r="Z829">
        <f>IF(R829&lt;=3,"Fast",IF(R829&lt;=5,"On Time","Delayed"))</f>
        <v/>
      </c>
    </row>
    <row r="830">
      <c r="A830">
        <f>Raw_Data!A830</f>
        <v/>
      </c>
      <c r="B830" s="11">
        <f>Raw_Data!B830</f>
        <v/>
      </c>
      <c r="C830">
        <f>Raw_Data!C830</f>
        <v/>
      </c>
      <c r="D830">
        <f>Raw_Data!D830</f>
        <v/>
      </c>
      <c r="E830">
        <f>Raw_Data!E830</f>
        <v/>
      </c>
      <c r="F830">
        <f>Raw_Data!F830</f>
        <v/>
      </c>
      <c r="G830">
        <f>Raw_Data!G830</f>
        <v/>
      </c>
      <c r="H830">
        <f>Raw_Data!H830</f>
        <v/>
      </c>
      <c r="I830">
        <f>Raw_Data!I830</f>
        <v/>
      </c>
      <c r="J830" s="12">
        <f>Raw_Data!J830</f>
        <v/>
      </c>
      <c r="K830" s="13">
        <f>Raw_Data!K830</f>
        <v/>
      </c>
      <c r="L830" s="12">
        <f>Raw_Data!L830</f>
        <v/>
      </c>
      <c r="M830" s="12">
        <f>Raw_Data!M830</f>
        <v/>
      </c>
      <c r="N830" s="12">
        <f>Raw_Data!N830</f>
        <v/>
      </c>
      <c r="O830">
        <f>Raw_Data!O830</f>
        <v/>
      </c>
      <c r="P830">
        <f>Raw_Data!P830</f>
        <v/>
      </c>
      <c r="Q830">
        <f>Raw_Data!Q830</f>
        <v/>
      </c>
      <c r="R830">
        <f>Raw_Data!R830</f>
        <v/>
      </c>
      <c r="S830">
        <f>Raw_Data!S830</f>
        <v/>
      </c>
      <c r="T830">
        <f>YEAR(B830)</f>
        <v/>
      </c>
      <c r="U830">
        <f>MONTH(B830)</f>
        <v/>
      </c>
      <c r="V830">
        <f>TEXT(B830,"mmm")</f>
        <v/>
      </c>
      <c r="W830" s="15">
        <f>IFERROR(N830/L830,0)</f>
        <v/>
      </c>
      <c r="X830">
        <f>IF(K830=0,"No Discount",IF(K830&lt;=5%,"Low",IF(K830&lt;=15%,"Medium","High")))</f>
        <v/>
      </c>
      <c r="Y830">
        <f>IF(L830&gt;=20000,"High Value",IF(L830&gt;=5000,"Medium Value","Low Value"))</f>
        <v/>
      </c>
      <c r="Z830">
        <f>IF(R830&lt;=3,"Fast",IF(R830&lt;=5,"On Time","Delayed"))</f>
        <v/>
      </c>
    </row>
    <row r="831">
      <c r="A831">
        <f>Raw_Data!A831</f>
        <v/>
      </c>
      <c r="B831" s="11">
        <f>Raw_Data!B831</f>
        <v/>
      </c>
      <c r="C831">
        <f>Raw_Data!C831</f>
        <v/>
      </c>
      <c r="D831">
        <f>Raw_Data!D831</f>
        <v/>
      </c>
      <c r="E831">
        <f>Raw_Data!E831</f>
        <v/>
      </c>
      <c r="F831">
        <f>Raw_Data!F831</f>
        <v/>
      </c>
      <c r="G831">
        <f>Raw_Data!G831</f>
        <v/>
      </c>
      <c r="H831">
        <f>Raw_Data!H831</f>
        <v/>
      </c>
      <c r="I831">
        <f>Raw_Data!I831</f>
        <v/>
      </c>
      <c r="J831" s="12">
        <f>Raw_Data!J831</f>
        <v/>
      </c>
      <c r="K831" s="13">
        <f>Raw_Data!K831</f>
        <v/>
      </c>
      <c r="L831" s="12">
        <f>Raw_Data!L831</f>
        <v/>
      </c>
      <c r="M831" s="12">
        <f>Raw_Data!M831</f>
        <v/>
      </c>
      <c r="N831" s="12">
        <f>Raw_Data!N831</f>
        <v/>
      </c>
      <c r="O831">
        <f>Raw_Data!O831</f>
        <v/>
      </c>
      <c r="P831">
        <f>Raw_Data!P831</f>
        <v/>
      </c>
      <c r="Q831">
        <f>Raw_Data!Q831</f>
        <v/>
      </c>
      <c r="R831">
        <f>Raw_Data!R831</f>
        <v/>
      </c>
      <c r="S831">
        <f>Raw_Data!S831</f>
        <v/>
      </c>
      <c r="T831">
        <f>YEAR(B831)</f>
        <v/>
      </c>
      <c r="U831">
        <f>MONTH(B831)</f>
        <v/>
      </c>
      <c r="V831">
        <f>TEXT(B831,"mmm")</f>
        <v/>
      </c>
      <c r="W831" s="15">
        <f>IFERROR(N831/L831,0)</f>
        <v/>
      </c>
      <c r="X831">
        <f>IF(K831=0,"No Discount",IF(K831&lt;=5%,"Low",IF(K831&lt;=15%,"Medium","High")))</f>
        <v/>
      </c>
      <c r="Y831">
        <f>IF(L831&gt;=20000,"High Value",IF(L831&gt;=5000,"Medium Value","Low Value"))</f>
        <v/>
      </c>
      <c r="Z831">
        <f>IF(R831&lt;=3,"Fast",IF(R831&lt;=5,"On Time","Delayed"))</f>
        <v/>
      </c>
    </row>
    <row r="832">
      <c r="A832">
        <f>Raw_Data!A832</f>
        <v/>
      </c>
      <c r="B832" s="11">
        <f>Raw_Data!B832</f>
        <v/>
      </c>
      <c r="C832">
        <f>Raw_Data!C832</f>
        <v/>
      </c>
      <c r="D832">
        <f>Raw_Data!D832</f>
        <v/>
      </c>
      <c r="E832">
        <f>Raw_Data!E832</f>
        <v/>
      </c>
      <c r="F832">
        <f>Raw_Data!F832</f>
        <v/>
      </c>
      <c r="G832">
        <f>Raw_Data!G832</f>
        <v/>
      </c>
      <c r="H832">
        <f>Raw_Data!H832</f>
        <v/>
      </c>
      <c r="I832">
        <f>Raw_Data!I832</f>
        <v/>
      </c>
      <c r="J832" s="12">
        <f>Raw_Data!J832</f>
        <v/>
      </c>
      <c r="K832" s="13">
        <f>Raw_Data!K832</f>
        <v/>
      </c>
      <c r="L832" s="12">
        <f>Raw_Data!L832</f>
        <v/>
      </c>
      <c r="M832" s="12">
        <f>Raw_Data!M832</f>
        <v/>
      </c>
      <c r="N832" s="12">
        <f>Raw_Data!N832</f>
        <v/>
      </c>
      <c r="O832">
        <f>Raw_Data!O832</f>
        <v/>
      </c>
      <c r="P832">
        <f>Raw_Data!P832</f>
        <v/>
      </c>
      <c r="Q832">
        <f>Raw_Data!Q832</f>
        <v/>
      </c>
      <c r="R832">
        <f>Raw_Data!R832</f>
        <v/>
      </c>
      <c r="S832">
        <f>Raw_Data!S832</f>
        <v/>
      </c>
      <c r="T832">
        <f>YEAR(B832)</f>
        <v/>
      </c>
      <c r="U832">
        <f>MONTH(B832)</f>
        <v/>
      </c>
      <c r="V832">
        <f>TEXT(B832,"mmm")</f>
        <v/>
      </c>
      <c r="W832" s="15">
        <f>IFERROR(N832/L832,0)</f>
        <v/>
      </c>
      <c r="X832">
        <f>IF(K832=0,"No Discount",IF(K832&lt;=5%,"Low",IF(K832&lt;=15%,"Medium","High")))</f>
        <v/>
      </c>
      <c r="Y832">
        <f>IF(L832&gt;=20000,"High Value",IF(L832&gt;=5000,"Medium Value","Low Value"))</f>
        <v/>
      </c>
      <c r="Z832">
        <f>IF(R832&lt;=3,"Fast",IF(R832&lt;=5,"On Time","Delayed"))</f>
        <v/>
      </c>
    </row>
    <row r="833">
      <c r="A833">
        <f>Raw_Data!A833</f>
        <v/>
      </c>
      <c r="B833" s="11">
        <f>Raw_Data!B833</f>
        <v/>
      </c>
      <c r="C833">
        <f>Raw_Data!C833</f>
        <v/>
      </c>
      <c r="D833">
        <f>Raw_Data!D833</f>
        <v/>
      </c>
      <c r="E833">
        <f>Raw_Data!E833</f>
        <v/>
      </c>
      <c r="F833">
        <f>Raw_Data!F833</f>
        <v/>
      </c>
      <c r="G833">
        <f>Raw_Data!G833</f>
        <v/>
      </c>
      <c r="H833">
        <f>Raw_Data!H833</f>
        <v/>
      </c>
      <c r="I833">
        <f>Raw_Data!I833</f>
        <v/>
      </c>
      <c r="J833" s="12">
        <f>Raw_Data!J833</f>
        <v/>
      </c>
      <c r="K833" s="13">
        <f>Raw_Data!K833</f>
        <v/>
      </c>
      <c r="L833" s="12">
        <f>Raw_Data!L833</f>
        <v/>
      </c>
      <c r="M833" s="12">
        <f>Raw_Data!M833</f>
        <v/>
      </c>
      <c r="N833" s="12">
        <f>Raw_Data!N833</f>
        <v/>
      </c>
      <c r="O833">
        <f>Raw_Data!O833</f>
        <v/>
      </c>
      <c r="P833">
        <f>Raw_Data!P833</f>
        <v/>
      </c>
      <c r="Q833">
        <f>Raw_Data!Q833</f>
        <v/>
      </c>
      <c r="R833">
        <f>Raw_Data!R833</f>
        <v/>
      </c>
      <c r="S833">
        <f>Raw_Data!S833</f>
        <v/>
      </c>
      <c r="T833">
        <f>YEAR(B833)</f>
        <v/>
      </c>
      <c r="U833">
        <f>MONTH(B833)</f>
        <v/>
      </c>
      <c r="V833">
        <f>TEXT(B833,"mmm")</f>
        <v/>
      </c>
      <c r="W833" s="15">
        <f>IFERROR(N833/L833,0)</f>
        <v/>
      </c>
      <c r="X833">
        <f>IF(K833=0,"No Discount",IF(K833&lt;=5%,"Low",IF(K833&lt;=15%,"Medium","High")))</f>
        <v/>
      </c>
      <c r="Y833">
        <f>IF(L833&gt;=20000,"High Value",IF(L833&gt;=5000,"Medium Value","Low Value"))</f>
        <v/>
      </c>
      <c r="Z833">
        <f>IF(R833&lt;=3,"Fast",IF(R833&lt;=5,"On Time","Delayed"))</f>
        <v/>
      </c>
    </row>
    <row r="834">
      <c r="A834">
        <f>Raw_Data!A834</f>
        <v/>
      </c>
      <c r="B834" s="11">
        <f>Raw_Data!B834</f>
        <v/>
      </c>
      <c r="C834">
        <f>Raw_Data!C834</f>
        <v/>
      </c>
      <c r="D834">
        <f>Raw_Data!D834</f>
        <v/>
      </c>
      <c r="E834">
        <f>Raw_Data!E834</f>
        <v/>
      </c>
      <c r="F834">
        <f>Raw_Data!F834</f>
        <v/>
      </c>
      <c r="G834">
        <f>Raw_Data!G834</f>
        <v/>
      </c>
      <c r="H834">
        <f>Raw_Data!H834</f>
        <v/>
      </c>
      <c r="I834">
        <f>Raw_Data!I834</f>
        <v/>
      </c>
      <c r="J834" s="12">
        <f>Raw_Data!J834</f>
        <v/>
      </c>
      <c r="K834" s="13">
        <f>Raw_Data!K834</f>
        <v/>
      </c>
      <c r="L834" s="12">
        <f>Raw_Data!L834</f>
        <v/>
      </c>
      <c r="M834" s="12">
        <f>Raw_Data!M834</f>
        <v/>
      </c>
      <c r="N834" s="12">
        <f>Raw_Data!N834</f>
        <v/>
      </c>
      <c r="O834">
        <f>Raw_Data!O834</f>
        <v/>
      </c>
      <c r="P834">
        <f>Raw_Data!P834</f>
        <v/>
      </c>
      <c r="Q834">
        <f>Raw_Data!Q834</f>
        <v/>
      </c>
      <c r="R834">
        <f>Raw_Data!R834</f>
        <v/>
      </c>
      <c r="S834">
        <f>Raw_Data!S834</f>
        <v/>
      </c>
      <c r="T834">
        <f>YEAR(B834)</f>
        <v/>
      </c>
      <c r="U834">
        <f>MONTH(B834)</f>
        <v/>
      </c>
      <c r="V834">
        <f>TEXT(B834,"mmm")</f>
        <v/>
      </c>
      <c r="W834" s="15">
        <f>IFERROR(N834/L834,0)</f>
        <v/>
      </c>
      <c r="X834">
        <f>IF(K834=0,"No Discount",IF(K834&lt;=5%,"Low",IF(K834&lt;=15%,"Medium","High")))</f>
        <v/>
      </c>
      <c r="Y834">
        <f>IF(L834&gt;=20000,"High Value",IF(L834&gt;=5000,"Medium Value","Low Value"))</f>
        <v/>
      </c>
      <c r="Z834">
        <f>IF(R834&lt;=3,"Fast",IF(R834&lt;=5,"On Time","Delayed"))</f>
        <v/>
      </c>
    </row>
    <row r="835">
      <c r="A835">
        <f>Raw_Data!A835</f>
        <v/>
      </c>
      <c r="B835" s="11">
        <f>Raw_Data!B835</f>
        <v/>
      </c>
      <c r="C835">
        <f>Raw_Data!C835</f>
        <v/>
      </c>
      <c r="D835">
        <f>Raw_Data!D835</f>
        <v/>
      </c>
      <c r="E835">
        <f>Raw_Data!E835</f>
        <v/>
      </c>
      <c r="F835">
        <f>Raw_Data!F835</f>
        <v/>
      </c>
      <c r="G835">
        <f>Raw_Data!G835</f>
        <v/>
      </c>
      <c r="H835">
        <f>Raw_Data!H835</f>
        <v/>
      </c>
      <c r="I835">
        <f>Raw_Data!I835</f>
        <v/>
      </c>
      <c r="J835" s="12">
        <f>Raw_Data!J835</f>
        <v/>
      </c>
      <c r="K835" s="13">
        <f>Raw_Data!K835</f>
        <v/>
      </c>
      <c r="L835" s="12">
        <f>Raw_Data!L835</f>
        <v/>
      </c>
      <c r="M835" s="12">
        <f>Raw_Data!M835</f>
        <v/>
      </c>
      <c r="N835" s="12">
        <f>Raw_Data!N835</f>
        <v/>
      </c>
      <c r="O835">
        <f>Raw_Data!O835</f>
        <v/>
      </c>
      <c r="P835">
        <f>Raw_Data!P835</f>
        <v/>
      </c>
      <c r="Q835">
        <f>Raw_Data!Q835</f>
        <v/>
      </c>
      <c r="R835">
        <f>Raw_Data!R835</f>
        <v/>
      </c>
      <c r="S835">
        <f>Raw_Data!S835</f>
        <v/>
      </c>
      <c r="T835">
        <f>YEAR(B835)</f>
        <v/>
      </c>
      <c r="U835">
        <f>MONTH(B835)</f>
        <v/>
      </c>
      <c r="V835">
        <f>TEXT(B835,"mmm")</f>
        <v/>
      </c>
      <c r="W835" s="15">
        <f>IFERROR(N835/L835,0)</f>
        <v/>
      </c>
      <c r="X835">
        <f>IF(K835=0,"No Discount",IF(K835&lt;=5%,"Low",IF(K835&lt;=15%,"Medium","High")))</f>
        <v/>
      </c>
      <c r="Y835">
        <f>IF(L835&gt;=20000,"High Value",IF(L835&gt;=5000,"Medium Value","Low Value"))</f>
        <v/>
      </c>
      <c r="Z835">
        <f>IF(R835&lt;=3,"Fast",IF(R835&lt;=5,"On Time","Delayed"))</f>
        <v/>
      </c>
    </row>
    <row r="836">
      <c r="A836">
        <f>Raw_Data!A836</f>
        <v/>
      </c>
      <c r="B836" s="11">
        <f>Raw_Data!B836</f>
        <v/>
      </c>
      <c r="C836">
        <f>Raw_Data!C836</f>
        <v/>
      </c>
      <c r="D836">
        <f>Raw_Data!D836</f>
        <v/>
      </c>
      <c r="E836">
        <f>Raw_Data!E836</f>
        <v/>
      </c>
      <c r="F836">
        <f>Raw_Data!F836</f>
        <v/>
      </c>
      <c r="G836">
        <f>Raw_Data!G836</f>
        <v/>
      </c>
      <c r="H836">
        <f>Raw_Data!H836</f>
        <v/>
      </c>
      <c r="I836">
        <f>Raw_Data!I836</f>
        <v/>
      </c>
      <c r="J836" s="12">
        <f>Raw_Data!J836</f>
        <v/>
      </c>
      <c r="K836" s="13">
        <f>Raw_Data!K836</f>
        <v/>
      </c>
      <c r="L836" s="12">
        <f>Raw_Data!L836</f>
        <v/>
      </c>
      <c r="M836" s="12">
        <f>Raw_Data!M836</f>
        <v/>
      </c>
      <c r="N836" s="12">
        <f>Raw_Data!N836</f>
        <v/>
      </c>
      <c r="O836">
        <f>Raw_Data!O836</f>
        <v/>
      </c>
      <c r="P836">
        <f>Raw_Data!P836</f>
        <v/>
      </c>
      <c r="Q836">
        <f>Raw_Data!Q836</f>
        <v/>
      </c>
      <c r="R836">
        <f>Raw_Data!R836</f>
        <v/>
      </c>
      <c r="S836">
        <f>Raw_Data!S836</f>
        <v/>
      </c>
      <c r="T836">
        <f>YEAR(B836)</f>
        <v/>
      </c>
      <c r="U836">
        <f>MONTH(B836)</f>
        <v/>
      </c>
      <c r="V836">
        <f>TEXT(B836,"mmm")</f>
        <v/>
      </c>
      <c r="W836" s="15">
        <f>IFERROR(N836/L836,0)</f>
        <v/>
      </c>
      <c r="X836">
        <f>IF(K836=0,"No Discount",IF(K836&lt;=5%,"Low",IF(K836&lt;=15%,"Medium","High")))</f>
        <v/>
      </c>
      <c r="Y836">
        <f>IF(L836&gt;=20000,"High Value",IF(L836&gt;=5000,"Medium Value","Low Value"))</f>
        <v/>
      </c>
      <c r="Z836">
        <f>IF(R836&lt;=3,"Fast",IF(R836&lt;=5,"On Time","Delayed"))</f>
        <v/>
      </c>
    </row>
    <row r="837">
      <c r="A837">
        <f>Raw_Data!A837</f>
        <v/>
      </c>
      <c r="B837" s="11">
        <f>Raw_Data!B837</f>
        <v/>
      </c>
      <c r="C837">
        <f>Raw_Data!C837</f>
        <v/>
      </c>
      <c r="D837">
        <f>Raw_Data!D837</f>
        <v/>
      </c>
      <c r="E837">
        <f>Raw_Data!E837</f>
        <v/>
      </c>
      <c r="F837">
        <f>Raw_Data!F837</f>
        <v/>
      </c>
      <c r="G837">
        <f>Raw_Data!G837</f>
        <v/>
      </c>
      <c r="H837">
        <f>Raw_Data!H837</f>
        <v/>
      </c>
      <c r="I837">
        <f>Raw_Data!I837</f>
        <v/>
      </c>
      <c r="J837" s="12">
        <f>Raw_Data!J837</f>
        <v/>
      </c>
      <c r="K837" s="13">
        <f>Raw_Data!K837</f>
        <v/>
      </c>
      <c r="L837" s="12">
        <f>Raw_Data!L837</f>
        <v/>
      </c>
      <c r="M837" s="12">
        <f>Raw_Data!M837</f>
        <v/>
      </c>
      <c r="N837" s="12">
        <f>Raw_Data!N837</f>
        <v/>
      </c>
      <c r="O837">
        <f>Raw_Data!O837</f>
        <v/>
      </c>
      <c r="P837">
        <f>Raw_Data!P837</f>
        <v/>
      </c>
      <c r="Q837">
        <f>Raw_Data!Q837</f>
        <v/>
      </c>
      <c r="R837">
        <f>Raw_Data!R837</f>
        <v/>
      </c>
      <c r="S837">
        <f>Raw_Data!S837</f>
        <v/>
      </c>
      <c r="T837">
        <f>YEAR(B837)</f>
        <v/>
      </c>
      <c r="U837">
        <f>MONTH(B837)</f>
        <v/>
      </c>
      <c r="V837">
        <f>TEXT(B837,"mmm")</f>
        <v/>
      </c>
      <c r="W837" s="15">
        <f>IFERROR(N837/L837,0)</f>
        <v/>
      </c>
      <c r="X837">
        <f>IF(K837=0,"No Discount",IF(K837&lt;=5%,"Low",IF(K837&lt;=15%,"Medium","High")))</f>
        <v/>
      </c>
      <c r="Y837">
        <f>IF(L837&gt;=20000,"High Value",IF(L837&gt;=5000,"Medium Value","Low Value"))</f>
        <v/>
      </c>
      <c r="Z837">
        <f>IF(R837&lt;=3,"Fast",IF(R837&lt;=5,"On Time","Delayed"))</f>
        <v/>
      </c>
    </row>
    <row r="838">
      <c r="A838">
        <f>Raw_Data!A838</f>
        <v/>
      </c>
      <c r="B838" s="11">
        <f>Raw_Data!B838</f>
        <v/>
      </c>
      <c r="C838">
        <f>Raw_Data!C838</f>
        <v/>
      </c>
      <c r="D838">
        <f>Raw_Data!D838</f>
        <v/>
      </c>
      <c r="E838">
        <f>Raw_Data!E838</f>
        <v/>
      </c>
      <c r="F838">
        <f>Raw_Data!F838</f>
        <v/>
      </c>
      <c r="G838">
        <f>Raw_Data!G838</f>
        <v/>
      </c>
      <c r="H838">
        <f>Raw_Data!H838</f>
        <v/>
      </c>
      <c r="I838">
        <f>Raw_Data!I838</f>
        <v/>
      </c>
      <c r="J838" s="12">
        <f>Raw_Data!J838</f>
        <v/>
      </c>
      <c r="K838" s="13">
        <f>Raw_Data!K838</f>
        <v/>
      </c>
      <c r="L838" s="12">
        <f>Raw_Data!L838</f>
        <v/>
      </c>
      <c r="M838" s="12">
        <f>Raw_Data!M838</f>
        <v/>
      </c>
      <c r="N838" s="12">
        <f>Raw_Data!N838</f>
        <v/>
      </c>
      <c r="O838">
        <f>Raw_Data!O838</f>
        <v/>
      </c>
      <c r="P838">
        <f>Raw_Data!P838</f>
        <v/>
      </c>
      <c r="Q838">
        <f>Raw_Data!Q838</f>
        <v/>
      </c>
      <c r="R838">
        <f>Raw_Data!R838</f>
        <v/>
      </c>
      <c r="S838">
        <f>Raw_Data!S838</f>
        <v/>
      </c>
      <c r="T838">
        <f>YEAR(B838)</f>
        <v/>
      </c>
      <c r="U838">
        <f>MONTH(B838)</f>
        <v/>
      </c>
      <c r="V838">
        <f>TEXT(B838,"mmm")</f>
        <v/>
      </c>
      <c r="W838" s="15">
        <f>IFERROR(N838/L838,0)</f>
        <v/>
      </c>
      <c r="X838">
        <f>IF(K838=0,"No Discount",IF(K838&lt;=5%,"Low",IF(K838&lt;=15%,"Medium","High")))</f>
        <v/>
      </c>
      <c r="Y838">
        <f>IF(L838&gt;=20000,"High Value",IF(L838&gt;=5000,"Medium Value","Low Value"))</f>
        <v/>
      </c>
      <c r="Z838">
        <f>IF(R838&lt;=3,"Fast",IF(R838&lt;=5,"On Time","Delayed"))</f>
        <v/>
      </c>
    </row>
    <row r="839">
      <c r="A839">
        <f>Raw_Data!A839</f>
        <v/>
      </c>
      <c r="B839" s="11">
        <f>Raw_Data!B839</f>
        <v/>
      </c>
      <c r="C839">
        <f>Raw_Data!C839</f>
        <v/>
      </c>
      <c r="D839">
        <f>Raw_Data!D839</f>
        <v/>
      </c>
      <c r="E839">
        <f>Raw_Data!E839</f>
        <v/>
      </c>
      <c r="F839">
        <f>Raw_Data!F839</f>
        <v/>
      </c>
      <c r="G839">
        <f>Raw_Data!G839</f>
        <v/>
      </c>
      <c r="H839">
        <f>Raw_Data!H839</f>
        <v/>
      </c>
      <c r="I839">
        <f>Raw_Data!I839</f>
        <v/>
      </c>
      <c r="J839" s="12">
        <f>Raw_Data!J839</f>
        <v/>
      </c>
      <c r="K839" s="13">
        <f>Raw_Data!K839</f>
        <v/>
      </c>
      <c r="L839" s="12">
        <f>Raw_Data!L839</f>
        <v/>
      </c>
      <c r="M839" s="12">
        <f>Raw_Data!M839</f>
        <v/>
      </c>
      <c r="N839" s="12">
        <f>Raw_Data!N839</f>
        <v/>
      </c>
      <c r="O839">
        <f>Raw_Data!O839</f>
        <v/>
      </c>
      <c r="P839">
        <f>Raw_Data!P839</f>
        <v/>
      </c>
      <c r="Q839">
        <f>Raw_Data!Q839</f>
        <v/>
      </c>
      <c r="R839">
        <f>Raw_Data!R839</f>
        <v/>
      </c>
      <c r="S839">
        <f>Raw_Data!S839</f>
        <v/>
      </c>
      <c r="T839">
        <f>YEAR(B839)</f>
        <v/>
      </c>
      <c r="U839">
        <f>MONTH(B839)</f>
        <v/>
      </c>
      <c r="V839">
        <f>TEXT(B839,"mmm")</f>
        <v/>
      </c>
      <c r="W839" s="15">
        <f>IFERROR(N839/L839,0)</f>
        <v/>
      </c>
      <c r="X839">
        <f>IF(K839=0,"No Discount",IF(K839&lt;=5%,"Low",IF(K839&lt;=15%,"Medium","High")))</f>
        <v/>
      </c>
      <c r="Y839">
        <f>IF(L839&gt;=20000,"High Value",IF(L839&gt;=5000,"Medium Value","Low Value"))</f>
        <v/>
      </c>
      <c r="Z839">
        <f>IF(R839&lt;=3,"Fast",IF(R839&lt;=5,"On Time","Delayed"))</f>
        <v/>
      </c>
    </row>
    <row r="840">
      <c r="A840">
        <f>Raw_Data!A840</f>
        <v/>
      </c>
      <c r="B840" s="11">
        <f>Raw_Data!B840</f>
        <v/>
      </c>
      <c r="C840">
        <f>Raw_Data!C840</f>
        <v/>
      </c>
      <c r="D840">
        <f>Raw_Data!D840</f>
        <v/>
      </c>
      <c r="E840">
        <f>Raw_Data!E840</f>
        <v/>
      </c>
      <c r="F840">
        <f>Raw_Data!F840</f>
        <v/>
      </c>
      <c r="G840">
        <f>Raw_Data!G840</f>
        <v/>
      </c>
      <c r="H840">
        <f>Raw_Data!H840</f>
        <v/>
      </c>
      <c r="I840">
        <f>Raw_Data!I840</f>
        <v/>
      </c>
      <c r="J840" s="12">
        <f>Raw_Data!J840</f>
        <v/>
      </c>
      <c r="K840" s="13">
        <f>Raw_Data!K840</f>
        <v/>
      </c>
      <c r="L840" s="12">
        <f>Raw_Data!L840</f>
        <v/>
      </c>
      <c r="M840" s="12">
        <f>Raw_Data!M840</f>
        <v/>
      </c>
      <c r="N840" s="12">
        <f>Raw_Data!N840</f>
        <v/>
      </c>
      <c r="O840">
        <f>Raw_Data!O840</f>
        <v/>
      </c>
      <c r="P840">
        <f>Raw_Data!P840</f>
        <v/>
      </c>
      <c r="Q840">
        <f>Raw_Data!Q840</f>
        <v/>
      </c>
      <c r="R840">
        <f>Raw_Data!R840</f>
        <v/>
      </c>
      <c r="S840">
        <f>Raw_Data!S840</f>
        <v/>
      </c>
      <c r="T840">
        <f>YEAR(B840)</f>
        <v/>
      </c>
      <c r="U840">
        <f>MONTH(B840)</f>
        <v/>
      </c>
      <c r="V840">
        <f>TEXT(B840,"mmm")</f>
        <v/>
      </c>
      <c r="W840" s="15">
        <f>IFERROR(N840/L840,0)</f>
        <v/>
      </c>
      <c r="X840">
        <f>IF(K840=0,"No Discount",IF(K840&lt;=5%,"Low",IF(K840&lt;=15%,"Medium","High")))</f>
        <v/>
      </c>
      <c r="Y840">
        <f>IF(L840&gt;=20000,"High Value",IF(L840&gt;=5000,"Medium Value","Low Value"))</f>
        <v/>
      </c>
      <c r="Z840">
        <f>IF(R840&lt;=3,"Fast",IF(R840&lt;=5,"On Time","Delayed"))</f>
        <v/>
      </c>
    </row>
    <row r="841">
      <c r="A841">
        <f>Raw_Data!A841</f>
        <v/>
      </c>
      <c r="B841" s="11">
        <f>Raw_Data!B841</f>
        <v/>
      </c>
      <c r="C841">
        <f>Raw_Data!C841</f>
        <v/>
      </c>
      <c r="D841">
        <f>Raw_Data!D841</f>
        <v/>
      </c>
      <c r="E841">
        <f>Raw_Data!E841</f>
        <v/>
      </c>
      <c r="F841">
        <f>Raw_Data!F841</f>
        <v/>
      </c>
      <c r="G841">
        <f>Raw_Data!G841</f>
        <v/>
      </c>
      <c r="H841">
        <f>Raw_Data!H841</f>
        <v/>
      </c>
      <c r="I841">
        <f>Raw_Data!I841</f>
        <v/>
      </c>
      <c r="J841" s="12">
        <f>Raw_Data!J841</f>
        <v/>
      </c>
      <c r="K841" s="13">
        <f>Raw_Data!K841</f>
        <v/>
      </c>
      <c r="L841" s="12">
        <f>Raw_Data!L841</f>
        <v/>
      </c>
      <c r="M841" s="12">
        <f>Raw_Data!M841</f>
        <v/>
      </c>
      <c r="N841" s="12">
        <f>Raw_Data!N841</f>
        <v/>
      </c>
      <c r="O841">
        <f>Raw_Data!O841</f>
        <v/>
      </c>
      <c r="P841">
        <f>Raw_Data!P841</f>
        <v/>
      </c>
      <c r="Q841">
        <f>Raw_Data!Q841</f>
        <v/>
      </c>
      <c r="R841">
        <f>Raw_Data!R841</f>
        <v/>
      </c>
      <c r="S841">
        <f>Raw_Data!S841</f>
        <v/>
      </c>
      <c r="T841">
        <f>YEAR(B841)</f>
        <v/>
      </c>
      <c r="U841">
        <f>MONTH(B841)</f>
        <v/>
      </c>
      <c r="V841">
        <f>TEXT(B841,"mmm")</f>
        <v/>
      </c>
      <c r="W841" s="15">
        <f>IFERROR(N841/L841,0)</f>
        <v/>
      </c>
      <c r="X841">
        <f>IF(K841=0,"No Discount",IF(K841&lt;=5%,"Low",IF(K841&lt;=15%,"Medium","High")))</f>
        <v/>
      </c>
      <c r="Y841">
        <f>IF(L841&gt;=20000,"High Value",IF(L841&gt;=5000,"Medium Value","Low Value"))</f>
        <v/>
      </c>
      <c r="Z841">
        <f>IF(R841&lt;=3,"Fast",IF(R841&lt;=5,"On Time","Delayed"))</f>
        <v/>
      </c>
    </row>
    <row r="842">
      <c r="A842">
        <f>Raw_Data!A842</f>
        <v/>
      </c>
      <c r="B842" s="11">
        <f>Raw_Data!B842</f>
        <v/>
      </c>
      <c r="C842">
        <f>Raw_Data!C842</f>
        <v/>
      </c>
      <c r="D842">
        <f>Raw_Data!D842</f>
        <v/>
      </c>
      <c r="E842">
        <f>Raw_Data!E842</f>
        <v/>
      </c>
      <c r="F842">
        <f>Raw_Data!F842</f>
        <v/>
      </c>
      <c r="G842">
        <f>Raw_Data!G842</f>
        <v/>
      </c>
      <c r="H842">
        <f>Raw_Data!H842</f>
        <v/>
      </c>
      <c r="I842">
        <f>Raw_Data!I842</f>
        <v/>
      </c>
      <c r="J842" s="12">
        <f>Raw_Data!J842</f>
        <v/>
      </c>
      <c r="K842" s="13">
        <f>Raw_Data!K842</f>
        <v/>
      </c>
      <c r="L842" s="12">
        <f>Raw_Data!L842</f>
        <v/>
      </c>
      <c r="M842" s="12">
        <f>Raw_Data!M842</f>
        <v/>
      </c>
      <c r="N842" s="12">
        <f>Raw_Data!N842</f>
        <v/>
      </c>
      <c r="O842">
        <f>Raw_Data!O842</f>
        <v/>
      </c>
      <c r="P842">
        <f>Raw_Data!P842</f>
        <v/>
      </c>
      <c r="Q842">
        <f>Raw_Data!Q842</f>
        <v/>
      </c>
      <c r="R842">
        <f>Raw_Data!R842</f>
        <v/>
      </c>
      <c r="S842">
        <f>Raw_Data!S842</f>
        <v/>
      </c>
      <c r="T842">
        <f>YEAR(B842)</f>
        <v/>
      </c>
      <c r="U842">
        <f>MONTH(B842)</f>
        <v/>
      </c>
      <c r="V842">
        <f>TEXT(B842,"mmm")</f>
        <v/>
      </c>
      <c r="W842" s="15">
        <f>IFERROR(N842/L842,0)</f>
        <v/>
      </c>
      <c r="X842">
        <f>IF(K842=0,"No Discount",IF(K842&lt;=5%,"Low",IF(K842&lt;=15%,"Medium","High")))</f>
        <v/>
      </c>
      <c r="Y842">
        <f>IF(L842&gt;=20000,"High Value",IF(L842&gt;=5000,"Medium Value","Low Value"))</f>
        <v/>
      </c>
      <c r="Z842">
        <f>IF(R842&lt;=3,"Fast",IF(R842&lt;=5,"On Time","Delayed"))</f>
        <v/>
      </c>
    </row>
    <row r="843">
      <c r="A843">
        <f>Raw_Data!A843</f>
        <v/>
      </c>
      <c r="B843" s="11">
        <f>Raw_Data!B843</f>
        <v/>
      </c>
      <c r="C843">
        <f>Raw_Data!C843</f>
        <v/>
      </c>
      <c r="D843">
        <f>Raw_Data!D843</f>
        <v/>
      </c>
      <c r="E843">
        <f>Raw_Data!E843</f>
        <v/>
      </c>
      <c r="F843">
        <f>Raw_Data!F843</f>
        <v/>
      </c>
      <c r="G843">
        <f>Raw_Data!G843</f>
        <v/>
      </c>
      <c r="H843">
        <f>Raw_Data!H843</f>
        <v/>
      </c>
      <c r="I843">
        <f>Raw_Data!I843</f>
        <v/>
      </c>
      <c r="J843" s="12">
        <f>Raw_Data!J843</f>
        <v/>
      </c>
      <c r="K843" s="13">
        <f>Raw_Data!K843</f>
        <v/>
      </c>
      <c r="L843" s="12">
        <f>Raw_Data!L843</f>
        <v/>
      </c>
      <c r="M843" s="12">
        <f>Raw_Data!M843</f>
        <v/>
      </c>
      <c r="N843" s="12">
        <f>Raw_Data!N843</f>
        <v/>
      </c>
      <c r="O843">
        <f>Raw_Data!O843</f>
        <v/>
      </c>
      <c r="P843">
        <f>Raw_Data!P843</f>
        <v/>
      </c>
      <c r="Q843">
        <f>Raw_Data!Q843</f>
        <v/>
      </c>
      <c r="R843">
        <f>Raw_Data!R843</f>
        <v/>
      </c>
      <c r="S843">
        <f>Raw_Data!S843</f>
        <v/>
      </c>
      <c r="T843">
        <f>YEAR(B843)</f>
        <v/>
      </c>
      <c r="U843">
        <f>MONTH(B843)</f>
        <v/>
      </c>
      <c r="V843">
        <f>TEXT(B843,"mmm")</f>
        <v/>
      </c>
      <c r="W843" s="15">
        <f>IFERROR(N843/L843,0)</f>
        <v/>
      </c>
      <c r="X843">
        <f>IF(K843=0,"No Discount",IF(K843&lt;=5%,"Low",IF(K843&lt;=15%,"Medium","High")))</f>
        <v/>
      </c>
      <c r="Y843">
        <f>IF(L843&gt;=20000,"High Value",IF(L843&gt;=5000,"Medium Value","Low Value"))</f>
        <v/>
      </c>
      <c r="Z843">
        <f>IF(R843&lt;=3,"Fast",IF(R843&lt;=5,"On Time","Delayed"))</f>
        <v/>
      </c>
    </row>
    <row r="844">
      <c r="A844">
        <f>Raw_Data!A844</f>
        <v/>
      </c>
      <c r="B844" s="11">
        <f>Raw_Data!B844</f>
        <v/>
      </c>
      <c r="C844">
        <f>Raw_Data!C844</f>
        <v/>
      </c>
      <c r="D844">
        <f>Raw_Data!D844</f>
        <v/>
      </c>
      <c r="E844">
        <f>Raw_Data!E844</f>
        <v/>
      </c>
      <c r="F844">
        <f>Raw_Data!F844</f>
        <v/>
      </c>
      <c r="G844">
        <f>Raw_Data!G844</f>
        <v/>
      </c>
      <c r="H844">
        <f>Raw_Data!H844</f>
        <v/>
      </c>
      <c r="I844">
        <f>Raw_Data!I844</f>
        <v/>
      </c>
      <c r="J844" s="12">
        <f>Raw_Data!J844</f>
        <v/>
      </c>
      <c r="K844" s="13">
        <f>Raw_Data!K844</f>
        <v/>
      </c>
      <c r="L844" s="12">
        <f>Raw_Data!L844</f>
        <v/>
      </c>
      <c r="M844" s="12">
        <f>Raw_Data!M844</f>
        <v/>
      </c>
      <c r="N844" s="12">
        <f>Raw_Data!N844</f>
        <v/>
      </c>
      <c r="O844">
        <f>Raw_Data!O844</f>
        <v/>
      </c>
      <c r="P844">
        <f>Raw_Data!P844</f>
        <v/>
      </c>
      <c r="Q844">
        <f>Raw_Data!Q844</f>
        <v/>
      </c>
      <c r="R844">
        <f>Raw_Data!R844</f>
        <v/>
      </c>
      <c r="S844">
        <f>Raw_Data!S844</f>
        <v/>
      </c>
      <c r="T844">
        <f>YEAR(B844)</f>
        <v/>
      </c>
      <c r="U844">
        <f>MONTH(B844)</f>
        <v/>
      </c>
      <c r="V844">
        <f>TEXT(B844,"mmm")</f>
        <v/>
      </c>
      <c r="W844" s="15">
        <f>IFERROR(N844/L844,0)</f>
        <v/>
      </c>
      <c r="X844">
        <f>IF(K844=0,"No Discount",IF(K844&lt;=5%,"Low",IF(K844&lt;=15%,"Medium","High")))</f>
        <v/>
      </c>
      <c r="Y844">
        <f>IF(L844&gt;=20000,"High Value",IF(L844&gt;=5000,"Medium Value","Low Value"))</f>
        <v/>
      </c>
      <c r="Z844">
        <f>IF(R844&lt;=3,"Fast",IF(R844&lt;=5,"On Time","Delayed"))</f>
        <v/>
      </c>
    </row>
    <row r="845">
      <c r="A845">
        <f>Raw_Data!A845</f>
        <v/>
      </c>
      <c r="B845" s="11">
        <f>Raw_Data!B845</f>
        <v/>
      </c>
      <c r="C845">
        <f>Raw_Data!C845</f>
        <v/>
      </c>
      <c r="D845">
        <f>Raw_Data!D845</f>
        <v/>
      </c>
      <c r="E845">
        <f>Raw_Data!E845</f>
        <v/>
      </c>
      <c r="F845">
        <f>Raw_Data!F845</f>
        <v/>
      </c>
      <c r="G845">
        <f>Raw_Data!G845</f>
        <v/>
      </c>
      <c r="H845">
        <f>Raw_Data!H845</f>
        <v/>
      </c>
      <c r="I845">
        <f>Raw_Data!I845</f>
        <v/>
      </c>
      <c r="J845" s="12">
        <f>Raw_Data!J845</f>
        <v/>
      </c>
      <c r="K845" s="13">
        <f>Raw_Data!K845</f>
        <v/>
      </c>
      <c r="L845" s="12">
        <f>Raw_Data!L845</f>
        <v/>
      </c>
      <c r="M845" s="12">
        <f>Raw_Data!M845</f>
        <v/>
      </c>
      <c r="N845" s="12">
        <f>Raw_Data!N845</f>
        <v/>
      </c>
      <c r="O845">
        <f>Raw_Data!O845</f>
        <v/>
      </c>
      <c r="P845">
        <f>Raw_Data!P845</f>
        <v/>
      </c>
      <c r="Q845">
        <f>Raw_Data!Q845</f>
        <v/>
      </c>
      <c r="R845">
        <f>Raw_Data!R845</f>
        <v/>
      </c>
      <c r="S845">
        <f>Raw_Data!S845</f>
        <v/>
      </c>
      <c r="T845">
        <f>YEAR(B845)</f>
        <v/>
      </c>
      <c r="U845">
        <f>MONTH(B845)</f>
        <v/>
      </c>
      <c r="V845">
        <f>TEXT(B845,"mmm")</f>
        <v/>
      </c>
      <c r="W845" s="15">
        <f>IFERROR(N845/L845,0)</f>
        <v/>
      </c>
      <c r="X845">
        <f>IF(K845=0,"No Discount",IF(K845&lt;=5%,"Low",IF(K845&lt;=15%,"Medium","High")))</f>
        <v/>
      </c>
      <c r="Y845">
        <f>IF(L845&gt;=20000,"High Value",IF(L845&gt;=5000,"Medium Value","Low Value"))</f>
        <v/>
      </c>
      <c r="Z845">
        <f>IF(R845&lt;=3,"Fast",IF(R845&lt;=5,"On Time","Delayed"))</f>
        <v/>
      </c>
    </row>
    <row r="846">
      <c r="A846">
        <f>Raw_Data!A846</f>
        <v/>
      </c>
      <c r="B846" s="11">
        <f>Raw_Data!B846</f>
        <v/>
      </c>
      <c r="C846">
        <f>Raw_Data!C846</f>
        <v/>
      </c>
      <c r="D846">
        <f>Raw_Data!D846</f>
        <v/>
      </c>
      <c r="E846">
        <f>Raw_Data!E846</f>
        <v/>
      </c>
      <c r="F846">
        <f>Raw_Data!F846</f>
        <v/>
      </c>
      <c r="G846">
        <f>Raw_Data!G846</f>
        <v/>
      </c>
      <c r="H846">
        <f>Raw_Data!H846</f>
        <v/>
      </c>
      <c r="I846">
        <f>Raw_Data!I846</f>
        <v/>
      </c>
      <c r="J846" s="12">
        <f>Raw_Data!J846</f>
        <v/>
      </c>
      <c r="K846" s="13">
        <f>Raw_Data!K846</f>
        <v/>
      </c>
      <c r="L846" s="12">
        <f>Raw_Data!L846</f>
        <v/>
      </c>
      <c r="M846" s="12">
        <f>Raw_Data!M846</f>
        <v/>
      </c>
      <c r="N846" s="12">
        <f>Raw_Data!N846</f>
        <v/>
      </c>
      <c r="O846">
        <f>Raw_Data!O846</f>
        <v/>
      </c>
      <c r="P846">
        <f>Raw_Data!P846</f>
        <v/>
      </c>
      <c r="Q846">
        <f>Raw_Data!Q846</f>
        <v/>
      </c>
      <c r="R846">
        <f>Raw_Data!R846</f>
        <v/>
      </c>
      <c r="S846">
        <f>Raw_Data!S846</f>
        <v/>
      </c>
      <c r="T846">
        <f>YEAR(B846)</f>
        <v/>
      </c>
      <c r="U846">
        <f>MONTH(B846)</f>
        <v/>
      </c>
      <c r="V846">
        <f>TEXT(B846,"mmm")</f>
        <v/>
      </c>
      <c r="W846" s="15">
        <f>IFERROR(N846/L846,0)</f>
        <v/>
      </c>
      <c r="X846">
        <f>IF(K846=0,"No Discount",IF(K846&lt;=5%,"Low",IF(K846&lt;=15%,"Medium","High")))</f>
        <v/>
      </c>
      <c r="Y846">
        <f>IF(L846&gt;=20000,"High Value",IF(L846&gt;=5000,"Medium Value","Low Value"))</f>
        <v/>
      </c>
      <c r="Z846">
        <f>IF(R846&lt;=3,"Fast",IF(R846&lt;=5,"On Time","Delayed"))</f>
        <v/>
      </c>
    </row>
    <row r="847">
      <c r="A847">
        <f>Raw_Data!A847</f>
        <v/>
      </c>
      <c r="B847" s="11">
        <f>Raw_Data!B847</f>
        <v/>
      </c>
      <c r="C847">
        <f>Raw_Data!C847</f>
        <v/>
      </c>
      <c r="D847">
        <f>Raw_Data!D847</f>
        <v/>
      </c>
      <c r="E847">
        <f>Raw_Data!E847</f>
        <v/>
      </c>
      <c r="F847">
        <f>Raw_Data!F847</f>
        <v/>
      </c>
      <c r="G847">
        <f>Raw_Data!G847</f>
        <v/>
      </c>
      <c r="H847">
        <f>Raw_Data!H847</f>
        <v/>
      </c>
      <c r="I847">
        <f>Raw_Data!I847</f>
        <v/>
      </c>
      <c r="J847" s="12">
        <f>Raw_Data!J847</f>
        <v/>
      </c>
      <c r="K847" s="13">
        <f>Raw_Data!K847</f>
        <v/>
      </c>
      <c r="L847" s="12">
        <f>Raw_Data!L847</f>
        <v/>
      </c>
      <c r="M847" s="12">
        <f>Raw_Data!M847</f>
        <v/>
      </c>
      <c r="N847" s="12">
        <f>Raw_Data!N847</f>
        <v/>
      </c>
      <c r="O847">
        <f>Raw_Data!O847</f>
        <v/>
      </c>
      <c r="P847">
        <f>Raw_Data!P847</f>
        <v/>
      </c>
      <c r="Q847">
        <f>Raw_Data!Q847</f>
        <v/>
      </c>
      <c r="R847">
        <f>Raw_Data!R847</f>
        <v/>
      </c>
      <c r="S847">
        <f>Raw_Data!S847</f>
        <v/>
      </c>
      <c r="T847">
        <f>YEAR(B847)</f>
        <v/>
      </c>
      <c r="U847">
        <f>MONTH(B847)</f>
        <v/>
      </c>
      <c r="V847">
        <f>TEXT(B847,"mmm")</f>
        <v/>
      </c>
      <c r="W847" s="15">
        <f>IFERROR(N847/L847,0)</f>
        <v/>
      </c>
      <c r="X847">
        <f>IF(K847=0,"No Discount",IF(K847&lt;=5%,"Low",IF(K847&lt;=15%,"Medium","High")))</f>
        <v/>
      </c>
      <c r="Y847">
        <f>IF(L847&gt;=20000,"High Value",IF(L847&gt;=5000,"Medium Value","Low Value"))</f>
        <v/>
      </c>
      <c r="Z847">
        <f>IF(R847&lt;=3,"Fast",IF(R847&lt;=5,"On Time","Delayed"))</f>
        <v/>
      </c>
    </row>
    <row r="848">
      <c r="A848">
        <f>Raw_Data!A848</f>
        <v/>
      </c>
      <c r="B848" s="11">
        <f>Raw_Data!B848</f>
        <v/>
      </c>
      <c r="C848">
        <f>Raw_Data!C848</f>
        <v/>
      </c>
      <c r="D848">
        <f>Raw_Data!D848</f>
        <v/>
      </c>
      <c r="E848">
        <f>Raw_Data!E848</f>
        <v/>
      </c>
      <c r="F848">
        <f>Raw_Data!F848</f>
        <v/>
      </c>
      <c r="G848">
        <f>Raw_Data!G848</f>
        <v/>
      </c>
      <c r="H848">
        <f>Raw_Data!H848</f>
        <v/>
      </c>
      <c r="I848">
        <f>Raw_Data!I848</f>
        <v/>
      </c>
      <c r="J848" s="12">
        <f>Raw_Data!J848</f>
        <v/>
      </c>
      <c r="K848" s="13">
        <f>Raw_Data!K848</f>
        <v/>
      </c>
      <c r="L848" s="12">
        <f>Raw_Data!L848</f>
        <v/>
      </c>
      <c r="M848" s="12">
        <f>Raw_Data!M848</f>
        <v/>
      </c>
      <c r="N848" s="12">
        <f>Raw_Data!N848</f>
        <v/>
      </c>
      <c r="O848">
        <f>Raw_Data!O848</f>
        <v/>
      </c>
      <c r="P848">
        <f>Raw_Data!P848</f>
        <v/>
      </c>
      <c r="Q848">
        <f>Raw_Data!Q848</f>
        <v/>
      </c>
      <c r="R848">
        <f>Raw_Data!R848</f>
        <v/>
      </c>
      <c r="S848">
        <f>Raw_Data!S848</f>
        <v/>
      </c>
      <c r="T848">
        <f>YEAR(B848)</f>
        <v/>
      </c>
      <c r="U848">
        <f>MONTH(B848)</f>
        <v/>
      </c>
      <c r="V848">
        <f>TEXT(B848,"mmm")</f>
        <v/>
      </c>
      <c r="W848" s="15">
        <f>IFERROR(N848/L848,0)</f>
        <v/>
      </c>
      <c r="X848">
        <f>IF(K848=0,"No Discount",IF(K848&lt;=5%,"Low",IF(K848&lt;=15%,"Medium","High")))</f>
        <v/>
      </c>
      <c r="Y848">
        <f>IF(L848&gt;=20000,"High Value",IF(L848&gt;=5000,"Medium Value","Low Value"))</f>
        <v/>
      </c>
      <c r="Z848">
        <f>IF(R848&lt;=3,"Fast",IF(R848&lt;=5,"On Time","Delayed"))</f>
        <v/>
      </c>
    </row>
    <row r="849">
      <c r="A849">
        <f>Raw_Data!A849</f>
        <v/>
      </c>
      <c r="B849" s="11">
        <f>Raw_Data!B849</f>
        <v/>
      </c>
      <c r="C849">
        <f>Raw_Data!C849</f>
        <v/>
      </c>
      <c r="D849">
        <f>Raw_Data!D849</f>
        <v/>
      </c>
      <c r="E849">
        <f>Raw_Data!E849</f>
        <v/>
      </c>
      <c r="F849">
        <f>Raw_Data!F849</f>
        <v/>
      </c>
      <c r="G849">
        <f>Raw_Data!G849</f>
        <v/>
      </c>
      <c r="H849">
        <f>Raw_Data!H849</f>
        <v/>
      </c>
      <c r="I849">
        <f>Raw_Data!I849</f>
        <v/>
      </c>
      <c r="J849" s="12">
        <f>Raw_Data!J849</f>
        <v/>
      </c>
      <c r="K849" s="13">
        <f>Raw_Data!K849</f>
        <v/>
      </c>
      <c r="L849" s="12">
        <f>Raw_Data!L849</f>
        <v/>
      </c>
      <c r="M849" s="12">
        <f>Raw_Data!M849</f>
        <v/>
      </c>
      <c r="N849" s="12">
        <f>Raw_Data!N849</f>
        <v/>
      </c>
      <c r="O849">
        <f>Raw_Data!O849</f>
        <v/>
      </c>
      <c r="P849">
        <f>Raw_Data!P849</f>
        <v/>
      </c>
      <c r="Q849">
        <f>Raw_Data!Q849</f>
        <v/>
      </c>
      <c r="R849">
        <f>Raw_Data!R849</f>
        <v/>
      </c>
      <c r="S849">
        <f>Raw_Data!S849</f>
        <v/>
      </c>
      <c r="T849">
        <f>YEAR(B849)</f>
        <v/>
      </c>
      <c r="U849">
        <f>MONTH(B849)</f>
        <v/>
      </c>
      <c r="V849">
        <f>TEXT(B849,"mmm")</f>
        <v/>
      </c>
      <c r="W849" s="15">
        <f>IFERROR(N849/L849,0)</f>
        <v/>
      </c>
      <c r="X849">
        <f>IF(K849=0,"No Discount",IF(K849&lt;=5%,"Low",IF(K849&lt;=15%,"Medium","High")))</f>
        <v/>
      </c>
      <c r="Y849">
        <f>IF(L849&gt;=20000,"High Value",IF(L849&gt;=5000,"Medium Value","Low Value"))</f>
        <v/>
      </c>
      <c r="Z849">
        <f>IF(R849&lt;=3,"Fast",IF(R849&lt;=5,"On Time","Delayed"))</f>
        <v/>
      </c>
    </row>
    <row r="850">
      <c r="A850">
        <f>Raw_Data!A850</f>
        <v/>
      </c>
      <c r="B850" s="11">
        <f>Raw_Data!B850</f>
        <v/>
      </c>
      <c r="C850">
        <f>Raw_Data!C850</f>
        <v/>
      </c>
      <c r="D850">
        <f>Raw_Data!D850</f>
        <v/>
      </c>
      <c r="E850">
        <f>Raw_Data!E850</f>
        <v/>
      </c>
      <c r="F850">
        <f>Raw_Data!F850</f>
        <v/>
      </c>
      <c r="G850">
        <f>Raw_Data!G850</f>
        <v/>
      </c>
      <c r="H850">
        <f>Raw_Data!H850</f>
        <v/>
      </c>
      <c r="I850">
        <f>Raw_Data!I850</f>
        <v/>
      </c>
      <c r="J850" s="12">
        <f>Raw_Data!J850</f>
        <v/>
      </c>
      <c r="K850" s="13">
        <f>Raw_Data!K850</f>
        <v/>
      </c>
      <c r="L850" s="12">
        <f>Raw_Data!L850</f>
        <v/>
      </c>
      <c r="M850" s="12">
        <f>Raw_Data!M850</f>
        <v/>
      </c>
      <c r="N850" s="12">
        <f>Raw_Data!N850</f>
        <v/>
      </c>
      <c r="O850">
        <f>Raw_Data!O850</f>
        <v/>
      </c>
      <c r="P850">
        <f>Raw_Data!P850</f>
        <v/>
      </c>
      <c r="Q850">
        <f>Raw_Data!Q850</f>
        <v/>
      </c>
      <c r="R850">
        <f>Raw_Data!R850</f>
        <v/>
      </c>
      <c r="S850">
        <f>Raw_Data!S850</f>
        <v/>
      </c>
      <c r="T850">
        <f>YEAR(B850)</f>
        <v/>
      </c>
      <c r="U850">
        <f>MONTH(B850)</f>
        <v/>
      </c>
      <c r="V850">
        <f>TEXT(B850,"mmm")</f>
        <v/>
      </c>
      <c r="W850" s="15">
        <f>IFERROR(N850/L850,0)</f>
        <v/>
      </c>
      <c r="X850">
        <f>IF(K850=0,"No Discount",IF(K850&lt;=5%,"Low",IF(K850&lt;=15%,"Medium","High")))</f>
        <v/>
      </c>
      <c r="Y850">
        <f>IF(L850&gt;=20000,"High Value",IF(L850&gt;=5000,"Medium Value","Low Value"))</f>
        <v/>
      </c>
      <c r="Z850">
        <f>IF(R850&lt;=3,"Fast",IF(R850&lt;=5,"On Time","Delayed"))</f>
        <v/>
      </c>
    </row>
    <row r="851">
      <c r="A851">
        <f>Raw_Data!A851</f>
        <v/>
      </c>
      <c r="B851" s="11">
        <f>Raw_Data!B851</f>
        <v/>
      </c>
      <c r="C851">
        <f>Raw_Data!C851</f>
        <v/>
      </c>
      <c r="D851">
        <f>Raw_Data!D851</f>
        <v/>
      </c>
      <c r="E851">
        <f>Raw_Data!E851</f>
        <v/>
      </c>
      <c r="F851">
        <f>Raw_Data!F851</f>
        <v/>
      </c>
      <c r="G851">
        <f>Raw_Data!G851</f>
        <v/>
      </c>
      <c r="H851">
        <f>Raw_Data!H851</f>
        <v/>
      </c>
      <c r="I851">
        <f>Raw_Data!I851</f>
        <v/>
      </c>
      <c r="J851" s="12">
        <f>Raw_Data!J851</f>
        <v/>
      </c>
      <c r="K851" s="13">
        <f>Raw_Data!K851</f>
        <v/>
      </c>
      <c r="L851" s="12">
        <f>Raw_Data!L851</f>
        <v/>
      </c>
      <c r="M851" s="12">
        <f>Raw_Data!M851</f>
        <v/>
      </c>
      <c r="N851" s="12">
        <f>Raw_Data!N851</f>
        <v/>
      </c>
      <c r="O851">
        <f>Raw_Data!O851</f>
        <v/>
      </c>
      <c r="P851">
        <f>Raw_Data!P851</f>
        <v/>
      </c>
      <c r="Q851">
        <f>Raw_Data!Q851</f>
        <v/>
      </c>
      <c r="R851">
        <f>Raw_Data!R851</f>
        <v/>
      </c>
      <c r="S851">
        <f>Raw_Data!S851</f>
        <v/>
      </c>
      <c r="T851">
        <f>YEAR(B851)</f>
        <v/>
      </c>
      <c r="U851">
        <f>MONTH(B851)</f>
        <v/>
      </c>
      <c r="V851">
        <f>TEXT(B851,"mmm")</f>
        <v/>
      </c>
      <c r="W851" s="15">
        <f>IFERROR(N851/L851,0)</f>
        <v/>
      </c>
      <c r="X851">
        <f>IF(K851=0,"No Discount",IF(K851&lt;=5%,"Low",IF(K851&lt;=15%,"Medium","High")))</f>
        <v/>
      </c>
      <c r="Y851">
        <f>IF(L851&gt;=20000,"High Value",IF(L851&gt;=5000,"Medium Value","Low Value"))</f>
        <v/>
      </c>
      <c r="Z851">
        <f>IF(R851&lt;=3,"Fast",IF(R851&lt;=5,"On Time","Delayed"))</f>
        <v/>
      </c>
    </row>
    <row r="852">
      <c r="A852">
        <f>Raw_Data!A852</f>
        <v/>
      </c>
      <c r="B852" s="11">
        <f>Raw_Data!B852</f>
        <v/>
      </c>
      <c r="C852">
        <f>Raw_Data!C852</f>
        <v/>
      </c>
      <c r="D852">
        <f>Raw_Data!D852</f>
        <v/>
      </c>
      <c r="E852">
        <f>Raw_Data!E852</f>
        <v/>
      </c>
      <c r="F852">
        <f>Raw_Data!F852</f>
        <v/>
      </c>
      <c r="G852">
        <f>Raw_Data!G852</f>
        <v/>
      </c>
      <c r="H852">
        <f>Raw_Data!H852</f>
        <v/>
      </c>
      <c r="I852">
        <f>Raw_Data!I852</f>
        <v/>
      </c>
      <c r="J852" s="12">
        <f>Raw_Data!J852</f>
        <v/>
      </c>
      <c r="K852" s="13">
        <f>Raw_Data!K852</f>
        <v/>
      </c>
      <c r="L852" s="12">
        <f>Raw_Data!L852</f>
        <v/>
      </c>
      <c r="M852" s="12">
        <f>Raw_Data!M852</f>
        <v/>
      </c>
      <c r="N852" s="12">
        <f>Raw_Data!N852</f>
        <v/>
      </c>
      <c r="O852">
        <f>Raw_Data!O852</f>
        <v/>
      </c>
      <c r="P852">
        <f>Raw_Data!P852</f>
        <v/>
      </c>
      <c r="Q852">
        <f>Raw_Data!Q852</f>
        <v/>
      </c>
      <c r="R852">
        <f>Raw_Data!R852</f>
        <v/>
      </c>
      <c r="S852">
        <f>Raw_Data!S852</f>
        <v/>
      </c>
      <c r="T852">
        <f>YEAR(B852)</f>
        <v/>
      </c>
      <c r="U852">
        <f>MONTH(B852)</f>
        <v/>
      </c>
      <c r="V852">
        <f>TEXT(B852,"mmm")</f>
        <v/>
      </c>
      <c r="W852" s="15">
        <f>IFERROR(N852/L852,0)</f>
        <v/>
      </c>
      <c r="X852">
        <f>IF(K852=0,"No Discount",IF(K852&lt;=5%,"Low",IF(K852&lt;=15%,"Medium","High")))</f>
        <v/>
      </c>
      <c r="Y852">
        <f>IF(L852&gt;=20000,"High Value",IF(L852&gt;=5000,"Medium Value","Low Value"))</f>
        <v/>
      </c>
      <c r="Z852">
        <f>IF(R852&lt;=3,"Fast",IF(R852&lt;=5,"On Time","Delayed"))</f>
        <v/>
      </c>
    </row>
    <row r="853">
      <c r="A853">
        <f>Raw_Data!A853</f>
        <v/>
      </c>
      <c r="B853" s="11">
        <f>Raw_Data!B853</f>
        <v/>
      </c>
      <c r="C853">
        <f>Raw_Data!C853</f>
        <v/>
      </c>
      <c r="D853">
        <f>Raw_Data!D853</f>
        <v/>
      </c>
      <c r="E853">
        <f>Raw_Data!E853</f>
        <v/>
      </c>
      <c r="F853">
        <f>Raw_Data!F853</f>
        <v/>
      </c>
      <c r="G853">
        <f>Raw_Data!G853</f>
        <v/>
      </c>
      <c r="H853">
        <f>Raw_Data!H853</f>
        <v/>
      </c>
      <c r="I853">
        <f>Raw_Data!I853</f>
        <v/>
      </c>
      <c r="J853" s="12">
        <f>Raw_Data!J853</f>
        <v/>
      </c>
      <c r="K853" s="13">
        <f>Raw_Data!K853</f>
        <v/>
      </c>
      <c r="L853" s="12">
        <f>Raw_Data!L853</f>
        <v/>
      </c>
      <c r="M853" s="12">
        <f>Raw_Data!M853</f>
        <v/>
      </c>
      <c r="N853" s="12">
        <f>Raw_Data!N853</f>
        <v/>
      </c>
      <c r="O853">
        <f>Raw_Data!O853</f>
        <v/>
      </c>
      <c r="P853">
        <f>Raw_Data!P853</f>
        <v/>
      </c>
      <c r="Q853">
        <f>Raw_Data!Q853</f>
        <v/>
      </c>
      <c r="R853">
        <f>Raw_Data!R853</f>
        <v/>
      </c>
      <c r="S853">
        <f>Raw_Data!S853</f>
        <v/>
      </c>
      <c r="T853">
        <f>YEAR(B853)</f>
        <v/>
      </c>
      <c r="U853">
        <f>MONTH(B853)</f>
        <v/>
      </c>
      <c r="V853">
        <f>TEXT(B853,"mmm")</f>
        <v/>
      </c>
      <c r="W853" s="15">
        <f>IFERROR(N853/L853,0)</f>
        <v/>
      </c>
      <c r="X853">
        <f>IF(K853=0,"No Discount",IF(K853&lt;=5%,"Low",IF(K853&lt;=15%,"Medium","High")))</f>
        <v/>
      </c>
      <c r="Y853">
        <f>IF(L853&gt;=20000,"High Value",IF(L853&gt;=5000,"Medium Value","Low Value"))</f>
        <v/>
      </c>
      <c r="Z853">
        <f>IF(R853&lt;=3,"Fast",IF(R853&lt;=5,"On Time","Delayed"))</f>
        <v/>
      </c>
    </row>
    <row r="854">
      <c r="A854">
        <f>Raw_Data!A854</f>
        <v/>
      </c>
      <c r="B854" s="11">
        <f>Raw_Data!B854</f>
        <v/>
      </c>
      <c r="C854">
        <f>Raw_Data!C854</f>
        <v/>
      </c>
      <c r="D854">
        <f>Raw_Data!D854</f>
        <v/>
      </c>
      <c r="E854">
        <f>Raw_Data!E854</f>
        <v/>
      </c>
      <c r="F854">
        <f>Raw_Data!F854</f>
        <v/>
      </c>
      <c r="G854">
        <f>Raw_Data!G854</f>
        <v/>
      </c>
      <c r="H854">
        <f>Raw_Data!H854</f>
        <v/>
      </c>
      <c r="I854">
        <f>Raw_Data!I854</f>
        <v/>
      </c>
      <c r="J854" s="12">
        <f>Raw_Data!J854</f>
        <v/>
      </c>
      <c r="K854" s="13">
        <f>Raw_Data!K854</f>
        <v/>
      </c>
      <c r="L854" s="12">
        <f>Raw_Data!L854</f>
        <v/>
      </c>
      <c r="M854" s="12">
        <f>Raw_Data!M854</f>
        <v/>
      </c>
      <c r="N854" s="12">
        <f>Raw_Data!N854</f>
        <v/>
      </c>
      <c r="O854">
        <f>Raw_Data!O854</f>
        <v/>
      </c>
      <c r="P854">
        <f>Raw_Data!P854</f>
        <v/>
      </c>
      <c r="Q854">
        <f>Raw_Data!Q854</f>
        <v/>
      </c>
      <c r="R854">
        <f>Raw_Data!R854</f>
        <v/>
      </c>
      <c r="S854">
        <f>Raw_Data!S854</f>
        <v/>
      </c>
      <c r="T854">
        <f>YEAR(B854)</f>
        <v/>
      </c>
      <c r="U854">
        <f>MONTH(B854)</f>
        <v/>
      </c>
      <c r="V854">
        <f>TEXT(B854,"mmm")</f>
        <v/>
      </c>
      <c r="W854" s="15">
        <f>IFERROR(N854/L854,0)</f>
        <v/>
      </c>
      <c r="X854">
        <f>IF(K854=0,"No Discount",IF(K854&lt;=5%,"Low",IF(K854&lt;=15%,"Medium","High")))</f>
        <v/>
      </c>
      <c r="Y854">
        <f>IF(L854&gt;=20000,"High Value",IF(L854&gt;=5000,"Medium Value","Low Value"))</f>
        <v/>
      </c>
      <c r="Z854">
        <f>IF(R854&lt;=3,"Fast",IF(R854&lt;=5,"On Time","Delayed"))</f>
        <v/>
      </c>
    </row>
    <row r="855">
      <c r="A855">
        <f>Raw_Data!A855</f>
        <v/>
      </c>
      <c r="B855" s="11">
        <f>Raw_Data!B855</f>
        <v/>
      </c>
      <c r="C855">
        <f>Raw_Data!C855</f>
        <v/>
      </c>
      <c r="D855">
        <f>Raw_Data!D855</f>
        <v/>
      </c>
      <c r="E855">
        <f>Raw_Data!E855</f>
        <v/>
      </c>
      <c r="F855">
        <f>Raw_Data!F855</f>
        <v/>
      </c>
      <c r="G855">
        <f>Raw_Data!G855</f>
        <v/>
      </c>
      <c r="H855">
        <f>Raw_Data!H855</f>
        <v/>
      </c>
      <c r="I855">
        <f>Raw_Data!I855</f>
        <v/>
      </c>
      <c r="J855" s="12">
        <f>Raw_Data!J855</f>
        <v/>
      </c>
      <c r="K855" s="13">
        <f>Raw_Data!K855</f>
        <v/>
      </c>
      <c r="L855" s="12">
        <f>Raw_Data!L855</f>
        <v/>
      </c>
      <c r="M855" s="12">
        <f>Raw_Data!M855</f>
        <v/>
      </c>
      <c r="N855" s="12">
        <f>Raw_Data!N855</f>
        <v/>
      </c>
      <c r="O855">
        <f>Raw_Data!O855</f>
        <v/>
      </c>
      <c r="P855">
        <f>Raw_Data!P855</f>
        <v/>
      </c>
      <c r="Q855">
        <f>Raw_Data!Q855</f>
        <v/>
      </c>
      <c r="R855">
        <f>Raw_Data!R855</f>
        <v/>
      </c>
      <c r="S855">
        <f>Raw_Data!S855</f>
        <v/>
      </c>
      <c r="T855">
        <f>YEAR(B855)</f>
        <v/>
      </c>
      <c r="U855">
        <f>MONTH(B855)</f>
        <v/>
      </c>
      <c r="V855">
        <f>TEXT(B855,"mmm")</f>
        <v/>
      </c>
      <c r="W855" s="15">
        <f>IFERROR(N855/L855,0)</f>
        <v/>
      </c>
      <c r="X855">
        <f>IF(K855=0,"No Discount",IF(K855&lt;=5%,"Low",IF(K855&lt;=15%,"Medium","High")))</f>
        <v/>
      </c>
      <c r="Y855">
        <f>IF(L855&gt;=20000,"High Value",IF(L855&gt;=5000,"Medium Value","Low Value"))</f>
        <v/>
      </c>
      <c r="Z855">
        <f>IF(R855&lt;=3,"Fast",IF(R855&lt;=5,"On Time","Delayed"))</f>
        <v/>
      </c>
    </row>
    <row r="856">
      <c r="A856">
        <f>Raw_Data!A856</f>
        <v/>
      </c>
      <c r="B856" s="11">
        <f>Raw_Data!B856</f>
        <v/>
      </c>
      <c r="C856">
        <f>Raw_Data!C856</f>
        <v/>
      </c>
      <c r="D856">
        <f>Raw_Data!D856</f>
        <v/>
      </c>
      <c r="E856">
        <f>Raw_Data!E856</f>
        <v/>
      </c>
      <c r="F856">
        <f>Raw_Data!F856</f>
        <v/>
      </c>
      <c r="G856">
        <f>Raw_Data!G856</f>
        <v/>
      </c>
      <c r="H856">
        <f>Raw_Data!H856</f>
        <v/>
      </c>
      <c r="I856">
        <f>Raw_Data!I856</f>
        <v/>
      </c>
      <c r="J856" s="12">
        <f>Raw_Data!J856</f>
        <v/>
      </c>
      <c r="K856" s="13">
        <f>Raw_Data!K856</f>
        <v/>
      </c>
      <c r="L856" s="12">
        <f>Raw_Data!L856</f>
        <v/>
      </c>
      <c r="M856" s="12">
        <f>Raw_Data!M856</f>
        <v/>
      </c>
      <c r="N856" s="12">
        <f>Raw_Data!N856</f>
        <v/>
      </c>
      <c r="O856">
        <f>Raw_Data!O856</f>
        <v/>
      </c>
      <c r="P856">
        <f>Raw_Data!P856</f>
        <v/>
      </c>
      <c r="Q856">
        <f>Raw_Data!Q856</f>
        <v/>
      </c>
      <c r="R856">
        <f>Raw_Data!R856</f>
        <v/>
      </c>
      <c r="S856">
        <f>Raw_Data!S856</f>
        <v/>
      </c>
      <c r="T856">
        <f>YEAR(B856)</f>
        <v/>
      </c>
      <c r="U856">
        <f>MONTH(B856)</f>
        <v/>
      </c>
      <c r="V856">
        <f>TEXT(B856,"mmm")</f>
        <v/>
      </c>
      <c r="W856" s="15">
        <f>IFERROR(N856/L856,0)</f>
        <v/>
      </c>
      <c r="X856">
        <f>IF(K856=0,"No Discount",IF(K856&lt;=5%,"Low",IF(K856&lt;=15%,"Medium","High")))</f>
        <v/>
      </c>
      <c r="Y856">
        <f>IF(L856&gt;=20000,"High Value",IF(L856&gt;=5000,"Medium Value","Low Value"))</f>
        <v/>
      </c>
      <c r="Z856">
        <f>IF(R856&lt;=3,"Fast",IF(R856&lt;=5,"On Time","Delayed"))</f>
        <v/>
      </c>
    </row>
    <row r="857">
      <c r="A857">
        <f>Raw_Data!A857</f>
        <v/>
      </c>
      <c r="B857" s="11">
        <f>Raw_Data!B857</f>
        <v/>
      </c>
      <c r="C857">
        <f>Raw_Data!C857</f>
        <v/>
      </c>
      <c r="D857">
        <f>Raw_Data!D857</f>
        <v/>
      </c>
      <c r="E857">
        <f>Raw_Data!E857</f>
        <v/>
      </c>
      <c r="F857">
        <f>Raw_Data!F857</f>
        <v/>
      </c>
      <c r="G857">
        <f>Raw_Data!G857</f>
        <v/>
      </c>
      <c r="H857">
        <f>Raw_Data!H857</f>
        <v/>
      </c>
      <c r="I857">
        <f>Raw_Data!I857</f>
        <v/>
      </c>
      <c r="J857" s="12">
        <f>Raw_Data!J857</f>
        <v/>
      </c>
      <c r="K857" s="13">
        <f>Raw_Data!K857</f>
        <v/>
      </c>
      <c r="L857" s="12">
        <f>Raw_Data!L857</f>
        <v/>
      </c>
      <c r="M857" s="12">
        <f>Raw_Data!M857</f>
        <v/>
      </c>
      <c r="N857" s="12">
        <f>Raw_Data!N857</f>
        <v/>
      </c>
      <c r="O857">
        <f>Raw_Data!O857</f>
        <v/>
      </c>
      <c r="P857">
        <f>Raw_Data!P857</f>
        <v/>
      </c>
      <c r="Q857">
        <f>Raw_Data!Q857</f>
        <v/>
      </c>
      <c r="R857">
        <f>Raw_Data!R857</f>
        <v/>
      </c>
      <c r="S857">
        <f>Raw_Data!S857</f>
        <v/>
      </c>
      <c r="T857">
        <f>YEAR(B857)</f>
        <v/>
      </c>
      <c r="U857">
        <f>MONTH(B857)</f>
        <v/>
      </c>
      <c r="V857">
        <f>TEXT(B857,"mmm")</f>
        <v/>
      </c>
      <c r="W857" s="15">
        <f>IFERROR(N857/L857,0)</f>
        <v/>
      </c>
      <c r="X857">
        <f>IF(K857=0,"No Discount",IF(K857&lt;=5%,"Low",IF(K857&lt;=15%,"Medium","High")))</f>
        <v/>
      </c>
      <c r="Y857">
        <f>IF(L857&gt;=20000,"High Value",IF(L857&gt;=5000,"Medium Value","Low Value"))</f>
        <v/>
      </c>
      <c r="Z857">
        <f>IF(R857&lt;=3,"Fast",IF(R857&lt;=5,"On Time","Delayed"))</f>
        <v/>
      </c>
    </row>
    <row r="858">
      <c r="A858">
        <f>Raw_Data!A858</f>
        <v/>
      </c>
      <c r="B858" s="11">
        <f>Raw_Data!B858</f>
        <v/>
      </c>
      <c r="C858">
        <f>Raw_Data!C858</f>
        <v/>
      </c>
      <c r="D858">
        <f>Raw_Data!D858</f>
        <v/>
      </c>
      <c r="E858">
        <f>Raw_Data!E858</f>
        <v/>
      </c>
      <c r="F858">
        <f>Raw_Data!F858</f>
        <v/>
      </c>
      <c r="G858">
        <f>Raw_Data!G858</f>
        <v/>
      </c>
      <c r="H858">
        <f>Raw_Data!H858</f>
        <v/>
      </c>
      <c r="I858">
        <f>Raw_Data!I858</f>
        <v/>
      </c>
      <c r="J858" s="12">
        <f>Raw_Data!J858</f>
        <v/>
      </c>
      <c r="K858" s="13">
        <f>Raw_Data!K858</f>
        <v/>
      </c>
      <c r="L858" s="12">
        <f>Raw_Data!L858</f>
        <v/>
      </c>
      <c r="M858" s="12">
        <f>Raw_Data!M858</f>
        <v/>
      </c>
      <c r="N858" s="12">
        <f>Raw_Data!N858</f>
        <v/>
      </c>
      <c r="O858">
        <f>Raw_Data!O858</f>
        <v/>
      </c>
      <c r="P858">
        <f>Raw_Data!P858</f>
        <v/>
      </c>
      <c r="Q858">
        <f>Raw_Data!Q858</f>
        <v/>
      </c>
      <c r="R858">
        <f>Raw_Data!R858</f>
        <v/>
      </c>
      <c r="S858">
        <f>Raw_Data!S858</f>
        <v/>
      </c>
      <c r="T858">
        <f>YEAR(B858)</f>
        <v/>
      </c>
      <c r="U858">
        <f>MONTH(B858)</f>
        <v/>
      </c>
      <c r="V858">
        <f>TEXT(B858,"mmm")</f>
        <v/>
      </c>
      <c r="W858" s="15">
        <f>IFERROR(N858/L858,0)</f>
        <v/>
      </c>
      <c r="X858">
        <f>IF(K858=0,"No Discount",IF(K858&lt;=5%,"Low",IF(K858&lt;=15%,"Medium","High")))</f>
        <v/>
      </c>
      <c r="Y858">
        <f>IF(L858&gt;=20000,"High Value",IF(L858&gt;=5000,"Medium Value","Low Value"))</f>
        <v/>
      </c>
      <c r="Z858">
        <f>IF(R858&lt;=3,"Fast",IF(R858&lt;=5,"On Time","Delayed"))</f>
        <v/>
      </c>
    </row>
    <row r="859">
      <c r="A859">
        <f>Raw_Data!A859</f>
        <v/>
      </c>
      <c r="B859" s="11">
        <f>Raw_Data!B859</f>
        <v/>
      </c>
      <c r="C859">
        <f>Raw_Data!C859</f>
        <v/>
      </c>
      <c r="D859">
        <f>Raw_Data!D859</f>
        <v/>
      </c>
      <c r="E859">
        <f>Raw_Data!E859</f>
        <v/>
      </c>
      <c r="F859">
        <f>Raw_Data!F859</f>
        <v/>
      </c>
      <c r="G859">
        <f>Raw_Data!G859</f>
        <v/>
      </c>
      <c r="H859">
        <f>Raw_Data!H859</f>
        <v/>
      </c>
      <c r="I859">
        <f>Raw_Data!I859</f>
        <v/>
      </c>
      <c r="J859" s="12">
        <f>Raw_Data!J859</f>
        <v/>
      </c>
      <c r="K859" s="13">
        <f>Raw_Data!K859</f>
        <v/>
      </c>
      <c r="L859" s="12">
        <f>Raw_Data!L859</f>
        <v/>
      </c>
      <c r="M859" s="12">
        <f>Raw_Data!M859</f>
        <v/>
      </c>
      <c r="N859" s="12">
        <f>Raw_Data!N859</f>
        <v/>
      </c>
      <c r="O859">
        <f>Raw_Data!O859</f>
        <v/>
      </c>
      <c r="P859">
        <f>Raw_Data!P859</f>
        <v/>
      </c>
      <c r="Q859">
        <f>Raw_Data!Q859</f>
        <v/>
      </c>
      <c r="R859">
        <f>Raw_Data!R859</f>
        <v/>
      </c>
      <c r="S859">
        <f>Raw_Data!S859</f>
        <v/>
      </c>
      <c r="T859">
        <f>YEAR(B859)</f>
        <v/>
      </c>
      <c r="U859">
        <f>MONTH(B859)</f>
        <v/>
      </c>
      <c r="V859">
        <f>TEXT(B859,"mmm")</f>
        <v/>
      </c>
      <c r="W859" s="15">
        <f>IFERROR(N859/L859,0)</f>
        <v/>
      </c>
      <c r="X859">
        <f>IF(K859=0,"No Discount",IF(K859&lt;=5%,"Low",IF(K859&lt;=15%,"Medium","High")))</f>
        <v/>
      </c>
      <c r="Y859">
        <f>IF(L859&gt;=20000,"High Value",IF(L859&gt;=5000,"Medium Value","Low Value"))</f>
        <v/>
      </c>
      <c r="Z859">
        <f>IF(R859&lt;=3,"Fast",IF(R859&lt;=5,"On Time","Delayed"))</f>
        <v/>
      </c>
    </row>
    <row r="860">
      <c r="A860">
        <f>Raw_Data!A860</f>
        <v/>
      </c>
      <c r="B860" s="11">
        <f>Raw_Data!B860</f>
        <v/>
      </c>
      <c r="C860">
        <f>Raw_Data!C860</f>
        <v/>
      </c>
      <c r="D860">
        <f>Raw_Data!D860</f>
        <v/>
      </c>
      <c r="E860">
        <f>Raw_Data!E860</f>
        <v/>
      </c>
      <c r="F860">
        <f>Raw_Data!F860</f>
        <v/>
      </c>
      <c r="G860">
        <f>Raw_Data!G860</f>
        <v/>
      </c>
      <c r="H860">
        <f>Raw_Data!H860</f>
        <v/>
      </c>
      <c r="I860">
        <f>Raw_Data!I860</f>
        <v/>
      </c>
      <c r="J860" s="12">
        <f>Raw_Data!J860</f>
        <v/>
      </c>
      <c r="K860" s="13">
        <f>Raw_Data!K860</f>
        <v/>
      </c>
      <c r="L860" s="12">
        <f>Raw_Data!L860</f>
        <v/>
      </c>
      <c r="M860" s="12">
        <f>Raw_Data!M860</f>
        <v/>
      </c>
      <c r="N860" s="12">
        <f>Raw_Data!N860</f>
        <v/>
      </c>
      <c r="O860">
        <f>Raw_Data!O860</f>
        <v/>
      </c>
      <c r="P860">
        <f>Raw_Data!P860</f>
        <v/>
      </c>
      <c r="Q860">
        <f>Raw_Data!Q860</f>
        <v/>
      </c>
      <c r="R860">
        <f>Raw_Data!R860</f>
        <v/>
      </c>
      <c r="S860">
        <f>Raw_Data!S860</f>
        <v/>
      </c>
      <c r="T860">
        <f>YEAR(B860)</f>
        <v/>
      </c>
      <c r="U860">
        <f>MONTH(B860)</f>
        <v/>
      </c>
      <c r="V860">
        <f>TEXT(B860,"mmm")</f>
        <v/>
      </c>
      <c r="W860" s="15">
        <f>IFERROR(N860/L860,0)</f>
        <v/>
      </c>
      <c r="X860">
        <f>IF(K860=0,"No Discount",IF(K860&lt;=5%,"Low",IF(K860&lt;=15%,"Medium","High")))</f>
        <v/>
      </c>
      <c r="Y860">
        <f>IF(L860&gt;=20000,"High Value",IF(L860&gt;=5000,"Medium Value","Low Value"))</f>
        <v/>
      </c>
      <c r="Z860">
        <f>IF(R860&lt;=3,"Fast",IF(R860&lt;=5,"On Time","Delayed"))</f>
        <v/>
      </c>
    </row>
    <row r="861">
      <c r="A861">
        <f>Raw_Data!A861</f>
        <v/>
      </c>
      <c r="B861" s="11">
        <f>Raw_Data!B861</f>
        <v/>
      </c>
      <c r="C861">
        <f>Raw_Data!C861</f>
        <v/>
      </c>
      <c r="D861">
        <f>Raw_Data!D861</f>
        <v/>
      </c>
      <c r="E861">
        <f>Raw_Data!E861</f>
        <v/>
      </c>
      <c r="F861">
        <f>Raw_Data!F861</f>
        <v/>
      </c>
      <c r="G861">
        <f>Raw_Data!G861</f>
        <v/>
      </c>
      <c r="H861">
        <f>Raw_Data!H861</f>
        <v/>
      </c>
      <c r="I861">
        <f>Raw_Data!I861</f>
        <v/>
      </c>
      <c r="J861" s="12">
        <f>Raw_Data!J861</f>
        <v/>
      </c>
      <c r="K861" s="13">
        <f>Raw_Data!K861</f>
        <v/>
      </c>
      <c r="L861" s="12">
        <f>Raw_Data!L861</f>
        <v/>
      </c>
      <c r="M861" s="12">
        <f>Raw_Data!M861</f>
        <v/>
      </c>
      <c r="N861" s="12">
        <f>Raw_Data!N861</f>
        <v/>
      </c>
      <c r="O861">
        <f>Raw_Data!O861</f>
        <v/>
      </c>
      <c r="P861">
        <f>Raw_Data!P861</f>
        <v/>
      </c>
      <c r="Q861">
        <f>Raw_Data!Q861</f>
        <v/>
      </c>
      <c r="R861">
        <f>Raw_Data!R861</f>
        <v/>
      </c>
      <c r="S861">
        <f>Raw_Data!S861</f>
        <v/>
      </c>
      <c r="T861">
        <f>YEAR(B861)</f>
        <v/>
      </c>
      <c r="U861">
        <f>MONTH(B861)</f>
        <v/>
      </c>
      <c r="V861">
        <f>TEXT(B861,"mmm")</f>
        <v/>
      </c>
      <c r="W861" s="15">
        <f>IFERROR(N861/L861,0)</f>
        <v/>
      </c>
      <c r="X861">
        <f>IF(K861=0,"No Discount",IF(K861&lt;=5%,"Low",IF(K861&lt;=15%,"Medium","High")))</f>
        <v/>
      </c>
      <c r="Y861">
        <f>IF(L861&gt;=20000,"High Value",IF(L861&gt;=5000,"Medium Value","Low Value"))</f>
        <v/>
      </c>
      <c r="Z861">
        <f>IF(R861&lt;=3,"Fast",IF(R861&lt;=5,"On Time","Delayed"))</f>
        <v/>
      </c>
    </row>
    <row r="862">
      <c r="A862">
        <f>Raw_Data!A862</f>
        <v/>
      </c>
      <c r="B862" s="11">
        <f>Raw_Data!B862</f>
        <v/>
      </c>
      <c r="C862">
        <f>Raw_Data!C862</f>
        <v/>
      </c>
      <c r="D862">
        <f>Raw_Data!D862</f>
        <v/>
      </c>
      <c r="E862">
        <f>Raw_Data!E862</f>
        <v/>
      </c>
      <c r="F862">
        <f>Raw_Data!F862</f>
        <v/>
      </c>
      <c r="G862">
        <f>Raw_Data!G862</f>
        <v/>
      </c>
      <c r="H862">
        <f>Raw_Data!H862</f>
        <v/>
      </c>
      <c r="I862">
        <f>Raw_Data!I862</f>
        <v/>
      </c>
      <c r="J862" s="12">
        <f>Raw_Data!J862</f>
        <v/>
      </c>
      <c r="K862" s="13">
        <f>Raw_Data!K862</f>
        <v/>
      </c>
      <c r="L862" s="12">
        <f>Raw_Data!L862</f>
        <v/>
      </c>
      <c r="M862" s="12">
        <f>Raw_Data!M862</f>
        <v/>
      </c>
      <c r="N862" s="12">
        <f>Raw_Data!N862</f>
        <v/>
      </c>
      <c r="O862">
        <f>Raw_Data!O862</f>
        <v/>
      </c>
      <c r="P862">
        <f>Raw_Data!P862</f>
        <v/>
      </c>
      <c r="Q862">
        <f>Raw_Data!Q862</f>
        <v/>
      </c>
      <c r="R862">
        <f>Raw_Data!R862</f>
        <v/>
      </c>
      <c r="S862">
        <f>Raw_Data!S862</f>
        <v/>
      </c>
      <c r="T862">
        <f>YEAR(B862)</f>
        <v/>
      </c>
      <c r="U862">
        <f>MONTH(B862)</f>
        <v/>
      </c>
      <c r="V862">
        <f>TEXT(B862,"mmm")</f>
        <v/>
      </c>
      <c r="W862" s="15">
        <f>IFERROR(N862/L862,0)</f>
        <v/>
      </c>
      <c r="X862">
        <f>IF(K862=0,"No Discount",IF(K862&lt;=5%,"Low",IF(K862&lt;=15%,"Medium","High")))</f>
        <v/>
      </c>
      <c r="Y862">
        <f>IF(L862&gt;=20000,"High Value",IF(L862&gt;=5000,"Medium Value","Low Value"))</f>
        <v/>
      </c>
      <c r="Z862">
        <f>IF(R862&lt;=3,"Fast",IF(R862&lt;=5,"On Time","Delayed"))</f>
        <v/>
      </c>
    </row>
    <row r="863">
      <c r="A863">
        <f>Raw_Data!A863</f>
        <v/>
      </c>
      <c r="B863" s="11">
        <f>Raw_Data!B863</f>
        <v/>
      </c>
      <c r="C863">
        <f>Raw_Data!C863</f>
        <v/>
      </c>
      <c r="D863">
        <f>Raw_Data!D863</f>
        <v/>
      </c>
      <c r="E863">
        <f>Raw_Data!E863</f>
        <v/>
      </c>
      <c r="F863">
        <f>Raw_Data!F863</f>
        <v/>
      </c>
      <c r="G863">
        <f>Raw_Data!G863</f>
        <v/>
      </c>
      <c r="H863">
        <f>Raw_Data!H863</f>
        <v/>
      </c>
      <c r="I863">
        <f>Raw_Data!I863</f>
        <v/>
      </c>
      <c r="J863" s="12">
        <f>Raw_Data!J863</f>
        <v/>
      </c>
      <c r="K863" s="13">
        <f>Raw_Data!K863</f>
        <v/>
      </c>
      <c r="L863" s="12">
        <f>Raw_Data!L863</f>
        <v/>
      </c>
      <c r="M863" s="12">
        <f>Raw_Data!M863</f>
        <v/>
      </c>
      <c r="N863" s="12">
        <f>Raw_Data!N863</f>
        <v/>
      </c>
      <c r="O863">
        <f>Raw_Data!O863</f>
        <v/>
      </c>
      <c r="P863">
        <f>Raw_Data!P863</f>
        <v/>
      </c>
      <c r="Q863">
        <f>Raw_Data!Q863</f>
        <v/>
      </c>
      <c r="R863">
        <f>Raw_Data!R863</f>
        <v/>
      </c>
      <c r="S863">
        <f>Raw_Data!S863</f>
        <v/>
      </c>
      <c r="T863">
        <f>YEAR(B863)</f>
        <v/>
      </c>
      <c r="U863">
        <f>MONTH(B863)</f>
        <v/>
      </c>
      <c r="V863">
        <f>TEXT(B863,"mmm")</f>
        <v/>
      </c>
      <c r="W863" s="15">
        <f>IFERROR(N863/L863,0)</f>
        <v/>
      </c>
      <c r="X863">
        <f>IF(K863=0,"No Discount",IF(K863&lt;=5%,"Low",IF(K863&lt;=15%,"Medium","High")))</f>
        <v/>
      </c>
      <c r="Y863">
        <f>IF(L863&gt;=20000,"High Value",IF(L863&gt;=5000,"Medium Value","Low Value"))</f>
        <v/>
      </c>
      <c r="Z863">
        <f>IF(R863&lt;=3,"Fast",IF(R863&lt;=5,"On Time","Delayed"))</f>
        <v/>
      </c>
    </row>
    <row r="864">
      <c r="A864">
        <f>Raw_Data!A864</f>
        <v/>
      </c>
      <c r="B864" s="11">
        <f>Raw_Data!B864</f>
        <v/>
      </c>
      <c r="C864">
        <f>Raw_Data!C864</f>
        <v/>
      </c>
      <c r="D864">
        <f>Raw_Data!D864</f>
        <v/>
      </c>
      <c r="E864">
        <f>Raw_Data!E864</f>
        <v/>
      </c>
      <c r="F864">
        <f>Raw_Data!F864</f>
        <v/>
      </c>
      <c r="G864">
        <f>Raw_Data!G864</f>
        <v/>
      </c>
      <c r="H864">
        <f>Raw_Data!H864</f>
        <v/>
      </c>
      <c r="I864">
        <f>Raw_Data!I864</f>
        <v/>
      </c>
      <c r="J864" s="12">
        <f>Raw_Data!J864</f>
        <v/>
      </c>
      <c r="K864" s="13">
        <f>Raw_Data!K864</f>
        <v/>
      </c>
      <c r="L864" s="12">
        <f>Raw_Data!L864</f>
        <v/>
      </c>
      <c r="M864" s="12">
        <f>Raw_Data!M864</f>
        <v/>
      </c>
      <c r="N864" s="12">
        <f>Raw_Data!N864</f>
        <v/>
      </c>
      <c r="O864">
        <f>Raw_Data!O864</f>
        <v/>
      </c>
      <c r="P864">
        <f>Raw_Data!P864</f>
        <v/>
      </c>
      <c r="Q864">
        <f>Raw_Data!Q864</f>
        <v/>
      </c>
      <c r="R864">
        <f>Raw_Data!R864</f>
        <v/>
      </c>
      <c r="S864">
        <f>Raw_Data!S864</f>
        <v/>
      </c>
      <c r="T864">
        <f>YEAR(B864)</f>
        <v/>
      </c>
      <c r="U864">
        <f>MONTH(B864)</f>
        <v/>
      </c>
      <c r="V864">
        <f>TEXT(B864,"mmm")</f>
        <v/>
      </c>
      <c r="W864" s="15">
        <f>IFERROR(N864/L864,0)</f>
        <v/>
      </c>
      <c r="X864">
        <f>IF(K864=0,"No Discount",IF(K864&lt;=5%,"Low",IF(K864&lt;=15%,"Medium","High")))</f>
        <v/>
      </c>
      <c r="Y864">
        <f>IF(L864&gt;=20000,"High Value",IF(L864&gt;=5000,"Medium Value","Low Value"))</f>
        <v/>
      </c>
      <c r="Z864">
        <f>IF(R864&lt;=3,"Fast",IF(R864&lt;=5,"On Time","Delayed"))</f>
        <v/>
      </c>
    </row>
    <row r="865">
      <c r="A865">
        <f>Raw_Data!A865</f>
        <v/>
      </c>
      <c r="B865" s="11">
        <f>Raw_Data!B865</f>
        <v/>
      </c>
      <c r="C865">
        <f>Raw_Data!C865</f>
        <v/>
      </c>
      <c r="D865">
        <f>Raw_Data!D865</f>
        <v/>
      </c>
      <c r="E865">
        <f>Raw_Data!E865</f>
        <v/>
      </c>
      <c r="F865">
        <f>Raw_Data!F865</f>
        <v/>
      </c>
      <c r="G865">
        <f>Raw_Data!G865</f>
        <v/>
      </c>
      <c r="H865">
        <f>Raw_Data!H865</f>
        <v/>
      </c>
      <c r="I865">
        <f>Raw_Data!I865</f>
        <v/>
      </c>
      <c r="J865" s="12">
        <f>Raw_Data!J865</f>
        <v/>
      </c>
      <c r="K865" s="13">
        <f>Raw_Data!K865</f>
        <v/>
      </c>
      <c r="L865" s="12">
        <f>Raw_Data!L865</f>
        <v/>
      </c>
      <c r="M865" s="12">
        <f>Raw_Data!M865</f>
        <v/>
      </c>
      <c r="N865" s="12">
        <f>Raw_Data!N865</f>
        <v/>
      </c>
      <c r="O865">
        <f>Raw_Data!O865</f>
        <v/>
      </c>
      <c r="P865">
        <f>Raw_Data!P865</f>
        <v/>
      </c>
      <c r="Q865">
        <f>Raw_Data!Q865</f>
        <v/>
      </c>
      <c r="R865">
        <f>Raw_Data!R865</f>
        <v/>
      </c>
      <c r="S865">
        <f>Raw_Data!S865</f>
        <v/>
      </c>
      <c r="T865">
        <f>YEAR(B865)</f>
        <v/>
      </c>
      <c r="U865">
        <f>MONTH(B865)</f>
        <v/>
      </c>
      <c r="V865">
        <f>TEXT(B865,"mmm")</f>
        <v/>
      </c>
      <c r="W865" s="15">
        <f>IFERROR(N865/L865,0)</f>
        <v/>
      </c>
      <c r="X865">
        <f>IF(K865=0,"No Discount",IF(K865&lt;=5%,"Low",IF(K865&lt;=15%,"Medium","High")))</f>
        <v/>
      </c>
      <c r="Y865">
        <f>IF(L865&gt;=20000,"High Value",IF(L865&gt;=5000,"Medium Value","Low Value"))</f>
        <v/>
      </c>
      <c r="Z865">
        <f>IF(R865&lt;=3,"Fast",IF(R865&lt;=5,"On Time","Delayed"))</f>
        <v/>
      </c>
    </row>
    <row r="866">
      <c r="A866">
        <f>Raw_Data!A866</f>
        <v/>
      </c>
      <c r="B866" s="11">
        <f>Raw_Data!B866</f>
        <v/>
      </c>
      <c r="C866">
        <f>Raw_Data!C866</f>
        <v/>
      </c>
      <c r="D866">
        <f>Raw_Data!D866</f>
        <v/>
      </c>
      <c r="E866">
        <f>Raw_Data!E866</f>
        <v/>
      </c>
      <c r="F866">
        <f>Raw_Data!F866</f>
        <v/>
      </c>
      <c r="G866">
        <f>Raw_Data!G866</f>
        <v/>
      </c>
      <c r="H866">
        <f>Raw_Data!H866</f>
        <v/>
      </c>
      <c r="I866">
        <f>Raw_Data!I866</f>
        <v/>
      </c>
      <c r="J866" s="12">
        <f>Raw_Data!J866</f>
        <v/>
      </c>
      <c r="K866" s="13">
        <f>Raw_Data!K866</f>
        <v/>
      </c>
      <c r="L866" s="12">
        <f>Raw_Data!L866</f>
        <v/>
      </c>
      <c r="M866" s="12">
        <f>Raw_Data!M866</f>
        <v/>
      </c>
      <c r="N866" s="12">
        <f>Raw_Data!N866</f>
        <v/>
      </c>
      <c r="O866">
        <f>Raw_Data!O866</f>
        <v/>
      </c>
      <c r="P866">
        <f>Raw_Data!P866</f>
        <v/>
      </c>
      <c r="Q866">
        <f>Raw_Data!Q866</f>
        <v/>
      </c>
      <c r="R866">
        <f>Raw_Data!R866</f>
        <v/>
      </c>
      <c r="S866">
        <f>Raw_Data!S866</f>
        <v/>
      </c>
      <c r="T866">
        <f>YEAR(B866)</f>
        <v/>
      </c>
      <c r="U866">
        <f>MONTH(B866)</f>
        <v/>
      </c>
      <c r="V866">
        <f>TEXT(B866,"mmm")</f>
        <v/>
      </c>
      <c r="W866" s="15">
        <f>IFERROR(N866/L866,0)</f>
        <v/>
      </c>
      <c r="X866">
        <f>IF(K866=0,"No Discount",IF(K866&lt;=5%,"Low",IF(K866&lt;=15%,"Medium","High")))</f>
        <v/>
      </c>
      <c r="Y866">
        <f>IF(L866&gt;=20000,"High Value",IF(L866&gt;=5000,"Medium Value","Low Value"))</f>
        <v/>
      </c>
      <c r="Z866">
        <f>IF(R866&lt;=3,"Fast",IF(R866&lt;=5,"On Time","Delayed"))</f>
        <v/>
      </c>
    </row>
    <row r="867">
      <c r="A867">
        <f>Raw_Data!A867</f>
        <v/>
      </c>
      <c r="B867" s="11">
        <f>Raw_Data!B867</f>
        <v/>
      </c>
      <c r="C867">
        <f>Raw_Data!C867</f>
        <v/>
      </c>
      <c r="D867">
        <f>Raw_Data!D867</f>
        <v/>
      </c>
      <c r="E867">
        <f>Raw_Data!E867</f>
        <v/>
      </c>
      <c r="F867">
        <f>Raw_Data!F867</f>
        <v/>
      </c>
      <c r="G867">
        <f>Raw_Data!G867</f>
        <v/>
      </c>
      <c r="H867">
        <f>Raw_Data!H867</f>
        <v/>
      </c>
      <c r="I867">
        <f>Raw_Data!I867</f>
        <v/>
      </c>
      <c r="J867" s="12">
        <f>Raw_Data!J867</f>
        <v/>
      </c>
      <c r="K867" s="13">
        <f>Raw_Data!K867</f>
        <v/>
      </c>
      <c r="L867" s="12">
        <f>Raw_Data!L867</f>
        <v/>
      </c>
      <c r="M867" s="12">
        <f>Raw_Data!M867</f>
        <v/>
      </c>
      <c r="N867" s="12">
        <f>Raw_Data!N867</f>
        <v/>
      </c>
      <c r="O867">
        <f>Raw_Data!O867</f>
        <v/>
      </c>
      <c r="P867">
        <f>Raw_Data!P867</f>
        <v/>
      </c>
      <c r="Q867">
        <f>Raw_Data!Q867</f>
        <v/>
      </c>
      <c r="R867">
        <f>Raw_Data!R867</f>
        <v/>
      </c>
      <c r="S867">
        <f>Raw_Data!S867</f>
        <v/>
      </c>
      <c r="T867">
        <f>YEAR(B867)</f>
        <v/>
      </c>
      <c r="U867">
        <f>MONTH(B867)</f>
        <v/>
      </c>
      <c r="V867">
        <f>TEXT(B867,"mmm")</f>
        <v/>
      </c>
      <c r="W867" s="15">
        <f>IFERROR(N867/L867,0)</f>
        <v/>
      </c>
      <c r="X867">
        <f>IF(K867=0,"No Discount",IF(K867&lt;=5%,"Low",IF(K867&lt;=15%,"Medium","High")))</f>
        <v/>
      </c>
      <c r="Y867">
        <f>IF(L867&gt;=20000,"High Value",IF(L867&gt;=5000,"Medium Value","Low Value"))</f>
        <v/>
      </c>
      <c r="Z867">
        <f>IF(R867&lt;=3,"Fast",IF(R867&lt;=5,"On Time","Delayed"))</f>
        <v/>
      </c>
    </row>
    <row r="868">
      <c r="A868">
        <f>Raw_Data!A868</f>
        <v/>
      </c>
      <c r="B868" s="11">
        <f>Raw_Data!B868</f>
        <v/>
      </c>
      <c r="C868">
        <f>Raw_Data!C868</f>
        <v/>
      </c>
      <c r="D868">
        <f>Raw_Data!D868</f>
        <v/>
      </c>
      <c r="E868">
        <f>Raw_Data!E868</f>
        <v/>
      </c>
      <c r="F868">
        <f>Raw_Data!F868</f>
        <v/>
      </c>
      <c r="G868">
        <f>Raw_Data!G868</f>
        <v/>
      </c>
      <c r="H868">
        <f>Raw_Data!H868</f>
        <v/>
      </c>
      <c r="I868">
        <f>Raw_Data!I868</f>
        <v/>
      </c>
      <c r="J868" s="12">
        <f>Raw_Data!J868</f>
        <v/>
      </c>
      <c r="K868" s="13">
        <f>Raw_Data!K868</f>
        <v/>
      </c>
      <c r="L868" s="12">
        <f>Raw_Data!L868</f>
        <v/>
      </c>
      <c r="M868" s="12">
        <f>Raw_Data!M868</f>
        <v/>
      </c>
      <c r="N868" s="12">
        <f>Raw_Data!N868</f>
        <v/>
      </c>
      <c r="O868">
        <f>Raw_Data!O868</f>
        <v/>
      </c>
      <c r="P868">
        <f>Raw_Data!P868</f>
        <v/>
      </c>
      <c r="Q868">
        <f>Raw_Data!Q868</f>
        <v/>
      </c>
      <c r="R868">
        <f>Raw_Data!R868</f>
        <v/>
      </c>
      <c r="S868">
        <f>Raw_Data!S868</f>
        <v/>
      </c>
      <c r="T868">
        <f>YEAR(B868)</f>
        <v/>
      </c>
      <c r="U868">
        <f>MONTH(B868)</f>
        <v/>
      </c>
      <c r="V868">
        <f>TEXT(B868,"mmm")</f>
        <v/>
      </c>
      <c r="W868" s="15">
        <f>IFERROR(N868/L868,0)</f>
        <v/>
      </c>
      <c r="X868">
        <f>IF(K868=0,"No Discount",IF(K868&lt;=5%,"Low",IF(K868&lt;=15%,"Medium","High")))</f>
        <v/>
      </c>
      <c r="Y868">
        <f>IF(L868&gt;=20000,"High Value",IF(L868&gt;=5000,"Medium Value","Low Value"))</f>
        <v/>
      </c>
      <c r="Z868">
        <f>IF(R868&lt;=3,"Fast",IF(R868&lt;=5,"On Time","Delayed"))</f>
        <v/>
      </c>
    </row>
    <row r="869">
      <c r="A869">
        <f>Raw_Data!A869</f>
        <v/>
      </c>
      <c r="B869" s="11">
        <f>Raw_Data!B869</f>
        <v/>
      </c>
      <c r="C869">
        <f>Raw_Data!C869</f>
        <v/>
      </c>
      <c r="D869">
        <f>Raw_Data!D869</f>
        <v/>
      </c>
      <c r="E869">
        <f>Raw_Data!E869</f>
        <v/>
      </c>
      <c r="F869">
        <f>Raw_Data!F869</f>
        <v/>
      </c>
      <c r="G869">
        <f>Raw_Data!G869</f>
        <v/>
      </c>
      <c r="H869">
        <f>Raw_Data!H869</f>
        <v/>
      </c>
      <c r="I869">
        <f>Raw_Data!I869</f>
        <v/>
      </c>
      <c r="J869" s="12">
        <f>Raw_Data!J869</f>
        <v/>
      </c>
      <c r="K869" s="13">
        <f>Raw_Data!K869</f>
        <v/>
      </c>
      <c r="L869" s="12">
        <f>Raw_Data!L869</f>
        <v/>
      </c>
      <c r="M869" s="12">
        <f>Raw_Data!M869</f>
        <v/>
      </c>
      <c r="N869" s="12">
        <f>Raw_Data!N869</f>
        <v/>
      </c>
      <c r="O869">
        <f>Raw_Data!O869</f>
        <v/>
      </c>
      <c r="P869">
        <f>Raw_Data!P869</f>
        <v/>
      </c>
      <c r="Q869">
        <f>Raw_Data!Q869</f>
        <v/>
      </c>
      <c r="R869">
        <f>Raw_Data!R869</f>
        <v/>
      </c>
      <c r="S869">
        <f>Raw_Data!S869</f>
        <v/>
      </c>
      <c r="T869">
        <f>YEAR(B869)</f>
        <v/>
      </c>
      <c r="U869">
        <f>MONTH(B869)</f>
        <v/>
      </c>
      <c r="V869">
        <f>TEXT(B869,"mmm")</f>
        <v/>
      </c>
      <c r="W869" s="15">
        <f>IFERROR(N869/L869,0)</f>
        <v/>
      </c>
      <c r="X869">
        <f>IF(K869=0,"No Discount",IF(K869&lt;=5%,"Low",IF(K869&lt;=15%,"Medium","High")))</f>
        <v/>
      </c>
      <c r="Y869">
        <f>IF(L869&gt;=20000,"High Value",IF(L869&gt;=5000,"Medium Value","Low Value"))</f>
        <v/>
      </c>
      <c r="Z869">
        <f>IF(R869&lt;=3,"Fast",IF(R869&lt;=5,"On Time","Delayed"))</f>
        <v/>
      </c>
    </row>
    <row r="870">
      <c r="A870">
        <f>Raw_Data!A870</f>
        <v/>
      </c>
      <c r="B870" s="11">
        <f>Raw_Data!B870</f>
        <v/>
      </c>
      <c r="C870">
        <f>Raw_Data!C870</f>
        <v/>
      </c>
      <c r="D870">
        <f>Raw_Data!D870</f>
        <v/>
      </c>
      <c r="E870">
        <f>Raw_Data!E870</f>
        <v/>
      </c>
      <c r="F870">
        <f>Raw_Data!F870</f>
        <v/>
      </c>
      <c r="G870">
        <f>Raw_Data!G870</f>
        <v/>
      </c>
      <c r="H870">
        <f>Raw_Data!H870</f>
        <v/>
      </c>
      <c r="I870">
        <f>Raw_Data!I870</f>
        <v/>
      </c>
      <c r="J870" s="12">
        <f>Raw_Data!J870</f>
        <v/>
      </c>
      <c r="K870" s="13">
        <f>Raw_Data!K870</f>
        <v/>
      </c>
      <c r="L870" s="12">
        <f>Raw_Data!L870</f>
        <v/>
      </c>
      <c r="M870" s="12">
        <f>Raw_Data!M870</f>
        <v/>
      </c>
      <c r="N870" s="12">
        <f>Raw_Data!N870</f>
        <v/>
      </c>
      <c r="O870">
        <f>Raw_Data!O870</f>
        <v/>
      </c>
      <c r="P870">
        <f>Raw_Data!P870</f>
        <v/>
      </c>
      <c r="Q870">
        <f>Raw_Data!Q870</f>
        <v/>
      </c>
      <c r="R870">
        <f>Raw_Data!R870</f>
        <v/>
      </c>
      <c r="S870">
        <f>Raw_Data!S870</f>
        <v/>
      </c>
      <c r="T870">
        <f>YEAR(B870)</f>
        <v/>
      </c>
      <c r="U870">
        <f>MONTH(B870)</f>
        <v/>
      </c>
      <c r="V870">
        <f>TEXT(B870,"mmm")</f>
        <v/>
      </c>
      <c r="W870" s="15">
        <f>IFERROR(N870/L870,0)</f>
        <v/>
      </c>
      <c r="X870">
        <f>IF(K870=0,"No Discount",IF(K870&lt;=5%,"Low",IF(K870&lt;=15%,"Medium","High")))</f>
        <v/>
      </c>
      <c r="Y870">
        <f>IF(L870&gt;=20000,"High Value",IF(L870&gt;=5000,"Medium Value","Low Value"))</f>
        <v/>
      </c>
      <c r="Z870">
        <f>IF(R870&lt;=3,"Fast",IF(R870&lt;=5,"On Time","Delayed"))</f>
        <v/>
      </c>
    </row>
    <row r="871">
      <c r="A871">
        <f>Raw_Data!A871</f>
        <v/>
      </c>
      <c r="B871" s="11">
        <f>Raw_Data!B871</f>
        <v/>
      </c>
      <c r="C871">
        <f>Raw_Data!C871</f>
        <v/>
      </c>
      <c r="D871">
        <f>Raw_Data!D871</f>
        <v/>
      </c>
      <c r="E871">
        <f>Raw_Data!E871</f>
        <v/>
      </c>
      <c r="F871">
        <f>Raw_Data!F871</f>
        <v/>
      </c>
      <c r="G871">
        <f>Raw_Data!G871</f>
        <v/>
      </c>
      <c r="H871">
        <f>Raw_Data!H871</f>
        <v/>
      </c>
      <c r="I871">
        <f>Raw_Data!I871</f>
        <v/>
      </c>
      <c r="J871" s="12">
        <f>Raw_Data!J871</f>
        <v/>
      </c>
      <c r="K871" s="13">
        <f>Raw_Data!K871</f>
        <v/>
      </c>
      <c r="L871" s="12">
        <f>Raw_Data!L871</f>
        <v/>
      </c>
      <c r="M871" s="12">
        <f>Raw_Data!M871</f>
        <v/>
      </c>
      <c r="N871" s="12">
        <f>Raw_Data!N871</f>
        <v/>
      </c>
      <c r="O871">
        <f>Raw_Data!O871</f>
        <v/>
      </c>
      <c r="P871">
        <f>Raw_Data!P871</f>
        <v/>
      </c>
      <c r="Q871">
        <f>Raw_Data!Q871</f>
        <v/>
      </c>
      <c r="R871">
        <f>Raw_Data!R871</f>
        <v/>
      </c>
      <c r="S871">
        <f>Raw_Data!S871</f>
        <v/>
      </c>
      <c r="T871">
        <f>YEAR(B871)</f>
        <v/>
      </c>
      <c r="U871">
        <f>MONTH(B871)</f>
        <v/>
      </c>
      <c r="V871">
        <f>TEXT(B871,"mmm")</f>
        <v/>
      </c>
      <c r="W871" s="15">
        <f>IFERROR(N871/L871,0)</f>
        <v/>
      </c>
      <c r="X871">
        <f>IF(K871=0,"No Discount",IF(K871&lt;=5%,"Low",IF(K871&lt;=15%,"Medium","High")))</f>
        <v/>
      </c>
      <c r="Y871">
        <f>IF(L871&gt;=20000,"High Value",IF(L871&gt;=5000,"Medium Value","Low Value"))</f>
        <v/>
      </c>
      <c r="Z871">
        <f>IF(R871&lt;=3,"Fast",IF(R871&lt;=5,"On Time","Delayed"))</f>
        <v/>
      </c>
    </row>
    <row r="872">
      <c r="A872">
        <f>Raw_Data!A872</f>
        <v/>
      </c>
      <c r="B872" s="11">
        <f>Raw_Data!B872</f>
        <v/>
      </c>
      <c r="C872">
        <f>Raw_Data!C872</f>
        <v/>
      </c>
      <c r="D872">
        <f>Raw_Data!D872</f>
        <v/>
      </c>
      <c r="E872">
        <f>Raw_Data!E872</f>
        <v/>
      </c>
      <c r="F872">
        <f>Raw_Data!F872</f>
        <v/>
      </c>
      <c r="G872">
        <f>Raw_Data!G872</f>
        <v/>
      </c>
      <c r="H872">
        <f>Raw_Data!H872</f>
        <v/>
      </c>
      <c r="I872">
        <f>Raw_Data!I872</f>
        <v/>
      </c>
      <c r="J872" s="12">
        <f>Raw_Data!J872</f>
        <v/>
      </c>
      <c r="K872" s="13">
        <f>Raw_Data!K872</f>
        <v/>
      </c>
      <c r="L872" s="12">
        <f>Raw_Data!L872</f>
        <v/>
      </c>
      <c r="M872" s="12">
        <f>Raw_Data!M872</f>
        <v/>
      </c>
      <c r="N872" s="12">
        <f>Raw_Data!N872</f>
        <v/>
      </c>
      <c r="O872">
        <f>Raw_Data!O872</f>
        <v/>
      </c>
      <c r="P872">
        <f>Raw_Data!P872</f>
        <v/>
      </c>
      <c r="Q872">
        <f>Raw_Data!Q872</f>
        <v/>
      </c>
      <c r="R872">
        <f>Raw_Data!R872</f>
        <v/>
      </c>
      <c r="S872">
        <f>Raw_Data!S872</f>
        <v/>
      </c>
      <c r="T872">
        <f>YEAR(B872)</f>
        <v/>
      </c>
      <c r="U872">
        <f>MONTH(B872)</f>
        <v/>
      </c>
      <c r="V872">
        <f>TEXT(B872,"mmm")</f>
        <v/>
      </c>
      <c r="W872" s="15">
        <f>IFERROR(N872/L872,0)</f>
        <v/>
      </c>
      <c r="X872">
        <f>IF(K872=0,"No Discount",IF(K872&lt;=5%,"Low",IF(K872&lt;=15%,"Medium","High")))</f>
        <v/>
      </c>
      <c r="Y872">
        <f>IF(L872&gt;=20000,"High Value",IF(L872&gt;=5000,"Medium Value","Low Value"))</f>
        <v/>
      </c>
      <c r="Z872">
        <f>IF(R872&lt;=3,"Fast",IF(R872&lt;=5,"On Time","Delayed"))</f>
        <v/>
      </c>
    </row>
    <row r="873">
      <c r="A873">
        <f>Raw_Data!A873</f>
        <v/>
      </c>
      <c r="B873" s="11">
        <f>Raw_Data!B873</f>
        <v/>
      </c>
      <c r="C873">
        <f>Raw_Data!C873</f>
        <v/>
      </c>
      <c r="D873">
        <f>Raw_Data!D873</f>
        <v/>
      </c>
      <c r="E873">
        <f>Raw_Data!E873</f>
        <v/>
      </c>
      <c r="F873">
        <f>Raw_Data!F873</f>
        <v/>
      </c>
      <c r="G873">
        <f>Raw_Data!G873</f>
        <v/>
      </c>
      <c r="H873">
        <f>Raw_Data!H873</f>
        <v/>
      </c>
      <c r="I873">
        <f>Raw_Data!I873</f>
        <v/>
      </c>
      <c r="J873" s="12">
        <f>Raw_Data!J873</f>
        <v/>
      </c>
      <c r="K873" s="13">
        <f>Raw_Data!K873</f>
        <v/>
      </c>
      <c r="L873" s="12">
        <f>Raw_Data!L873</f>
        <v/>
      </c>
      <c r="M873" s="12">
        <f>Raw_Data!M873</f>
        <v/>
      </c>
      <c r="N873" s="12">
        <f>Raw_Data!N873</f>
        <v/>
      </c>
      <c r="O873">
        <f>Raw_Data!O873</f>
        <v/>
      </c>
      <c r="P873">
        <f>Raw_Data!P873</f>
        <v/>
      </c>
      <c r="Q873">
        <f>Raw_Data!Q873</f>
        <v/>
      </c>
      <c r="R873">
        <f>Raw_Data!R873</f>
        <v/>
      </c>
      <c r="S873">
        <f>Raw_Data!S873</f>
        <v/>
      </c>
      <c r="T873">
        <f>YEAR(B873)</f>
        <v/>
      </c>
      <c r="U873">
        <f>MONTH(B873)</f>
        <v/>
      </c>
      <c r="V873">
        <f>TEXT(B873,"mmm")</f>
        <v/>
      </c>
      <c r="W873" s="15">
        <f>IFERROR(N873/L873,0)</f>
        <v/>
      </c>
      <c r="X873">
        <f>IF(K873=0,"No Discount",IF(K873&lt;=5%,"Low",IF(K873&lt;=15%,"Medium","High")))</f>
        <v/>
      </c>
      <c r="Y873">
        <f>IF(L873&gt;=20000,"High Value",IF(L873&gt;=5000,"Medium Value","Low Value"))</f>
        <v/>
      </c>
      <c r="Z873">
        <f>IF(R873&lt;=3,"Fast",IF(R873&lt;=5,"On Time","Delayed"))</f>
        <v/>
      </c>
    </row>
    <row r="874">
      <c r="A874">
        <f>Raw_Data!A874</f>
        <v/>
      </c>
      <c r="B874" s="11">
        <f>Raw_Data!B874</f>
        <v/>
      </c>
      <c r="C874">
        <f>Raw_Data!C874</f>
        <v/>
      </c>
      <c r="D874">
        <f>Raw_Data!D874</f>
        <v/>
      </c>
      <c r="E874">
        <f>Raw_Data!E874</f>
        <v/>
      </c>
      <c r="F874">
        <f>Raw_Data!F874</f>
        <v/>
      </c>
      <c r="G874">
        <f>Raw_Data!G874</f>
        <v/>
      </c>
      <c r="H874">
        <f>Raw_Data!H874</f>
        <v/>
      </c>
      <c r="I874">
        <f>Raw_Data!I874</f>
        <v/>
      </c>
      <c r="J874" s="12">
        <f>Raw_Data!J874</f>
        <v/>
      </c>
      <c r="K874" s="13">
        <f>Raw_Data!K874</f>
        <v/>
      </c>
      <c r="L874" s="12">
        <f>Raw_Data!L874</f>
        <v/>
      </c>
      <c r="M874" s="12">
        <f>Raw_Data!M874</f>
        <v/>
      </c>
      <c r="N874" s="12">
        <f>Raw_Data!N874</f>
        <v/>
      </c>
      <c r="O874">
        <f>Raw_Data!O874</f>
        <v/>
      </c>
      <c r="P874">
        <f>Raw_Data!P874</f>
        <v/>
      </c>
      <c r="Q874">
        <f>Raw_Data!Q874</f>
        <v/>
      </c>
      <c r="R874">
        <f>Raw_Data!R874</f>
        <v/>
      </c>
      <c r="S874">
        <f>Raw_Data!S874</f>
        <v/>
      </c>
      <c r="T874">
        <f>YEAR(B874)</f>
        <v/>
      </c>
      <c r="U874">
        <f>MONTH(B874)</f>
        <v/>
      </c>
      <c r="V874">
        <f>TEXT(B874,"mmm")</f>
        <v/>
      </c>
      <c r="W874" s="15">
        <f>IFERROR(N874/L874,0)</f>
        <v/>
      </c>
      <c r="X874">
        <f>IF(K874=0,"No Discount",IF(K874&lt;=5%,"Low",IF(K874&lt;=15%,"Medium","High")))</f>
        <v/>
      </c>
      <c r="Y874">
        <f>IF(L874&gt;=20000,"High Value",IF(L874&gt;=5000,"Medium Value","Low Value"))</f>
        <v/>
      </c>
      <c r="Z874">
        <f>IF(R874&lt;=3,"Fast",IF(R874&lt;=5,"On Time","Delayed"))</f>
        <v/>
      </c>
    </row>
    <row r="875">
      <c r="A875">
        <f>Raw_Data!A875</f>
        <v/>
      </c>
      <c r="B875" s="11">
        <f>Raw_Data!B875</f>
        <v/>
      </c>
      <c r="C875">
        <f>Raw_Data!C875</f>
        <v/>
      </c>
      <c r="D875">
        <f>Raw_Data!D875</f>
        <v/>
      </c>
      <c r="E875">
        <f>Raw_Data!E875</f>
        <v/>
      </c>
      <c r="F875">
        <f>Raw_Data!F875</f>
        <v/>
      </c>
      <c r="G875">
        <f>Raw_Data!G875</f>
        <v/>
      </c>
      <c r="H875">
        <f>Raw_Data!H875</f>
        <v/>
      </c>
      <c r="I875">
        <f>Raw_Data!I875</f>
        <v/>
      </c>
      <c r="J875" s="12">
        <f>Raw_Data!J875</f>
        <v/>
      </c>
      <c r="K875" s="13">
        <f>Raw_Data!K875</f>
        <v/>
      </c>
      <c r="L875" s="12">
        <f>Raw_Data!L875</f>
        <v/>
      </c>
      <c r="M875" s="12">
        <f>Raw_Data!M875</f>
        <v/>
      </c>
      <c r="N875" s="12">
        <f>Raw_Data!N875</f>
        <v/>
      </c>
      <c r="O875">
        <f>Raw_Data!O875</f>
        <v/>
      </c>
      <c r="P875">
        <f>Raw_Data!P875</f>
        <v/>
      </c>
      <c r="Q875">
        <f>Raw_Data!Q875</f>
        <v/>
      </c>
      <c r="R875">
        <f>Raw_Data!R875</f>
        <v/>
      </c>
      <c r="S875">
        <f>Raw_Data!S875</f>
        <v/>
      </c>
      <c r="T875">
        <f>YEAR(B875)</f>
        <v/>
      </c>
      <c r="U875">
        <f>MONTH(B875)</f>
        <v/>
      </c>
      <c r="V875">
        <f>TEXT(B875,"mmm")</f>
        <v/>
      </c>
      <c r="W875" s="15">
        <f>IFERROR(N875/L875,0)</f>
        <v/>
      </c>
      <c r="X875">
        <f>IF(K875=0,"No Discount",IF(K875&lt;=5%,"Low",IF(K875&lt;=15%,"Medium","High")))</f>
        <v/>
      </c>
      <c r="Y875">
        <f>IF(L875&gt;=20000,"High Value",IF(L875&gt;=5000,"Medium Value","Low Value"))</f>
        <v/>
      </c>
      <c r="Z875">
        <f>IF(R875&lt;=3,"Fast",IF(R875&lt;=5,"On Time","Delayed"))</f>
        <v/>
      </c>
    </row>
    <row r="876">
      <c r="A876">
        <f>Raw_Data!A876</f>
        <v/>
      </c>
      <c r="B876" s="11">
        <f>Raw_Data!B876</f>
        <v/>
      </c>
      <c r="C876">
        <f>Raw_Data!C876</f>
        <v/>
      </c>
      <c r="D876">
        <f>Raw_Data!D876</f>
        <v/>
      </c>
      <c r="E876">
        <f>Raw_Data!E876</f>
        <v/>
      </c>
      <c r="F876">
        <f>Raw_Data!F876</f>
        <v/>
      </c>
      <c r="G876">
        <f>Raw_Data!G876</f>
        <v/>
      </c>
      <c r="H876">
        <f>Raw_Data!H876</f>
        <v/>
      </c>
      <c r="I876">
        <f>Raw_Data!I876</f>
        <v/>
      </c>
      <c r="J876" s="12">
        <f>Raw_Data!J876</f>
        <v/>
      </c>
      <c r="K876" s="13">
        <f>Raw_Data!K876</f>
        <v/>
      </c>
      <c r="L876" s="12">
        <f>Raw_Data!L876</f>
        <v/>
      </c>
      <c r="M876" s="12">
        <f>Raw_Data!M876</f>
        <v/>
      </c>
      <c r="N876" s="12">
        <f>Raw_Data!N876</f>
        <v/>
      </c>
      <c r="O876">
        <f>Raw_Data!O876</f>
        <v/>
      </c>
      <c r="P876">
        <f>Raw_Data!P876</f>
        <v/>
      </c>
      <c r="Q876">
        <f>Raw_Data!Q876</f>
        <v/>
      </c>
      <c r="R876">
        <f>Raw_Data!R876</f>
        <v/>
      </c>
      <c r="S876">
        <f>Raw_Data!S876</f>
        <v/>
      </c>
      <c r="T876">
        <f>YEAR(B876)</f>
        <v/>
      </c>
      <c r="U876">
        <f>MONTH(B876)</f>
        <v/>
      </c>
      <c r="V876">
        <f>TEXT(B876,"mmm")</f>
        <v/>
      </c>
      <c r="W876" s="15">
        <f>IFERROR(N876/L876,0)</f>
        <v/>
      </c>
      <c r="X876">
        <f>IF(K876=0,"No Discount",IF(K876&lt;=5%,"Low",IF(K876&lt;=15%,"Medium","High")))</f>
        <v/>
      </c>
      <c r="Y876">
        <f>IF(L876&gt;=20000,"High Value",IF(L876&gt;=5000,"Medium Value","Low Value"))</f>
        <v/>
      </c>
      <c r="Z876">
        <f>IF(R876&lt;=3,"Fast",IF(R876&lt;=5,"On Time","Delayed"))</f>
        <v/>
      </c>
    </row>
    <row r="877">
      <c r="A877">
        <f>Raw_Data!A877</f>
        <v/>
      </c>
      <c r="B877" s="11">
        <f>Raw_Data!B877</f>
        <v/>
      </c>
      <c r="C877">
        <f>Raw_Data!C877</f>
        <v/>
      </c>
      <c r="D877">
        <f>Raw_Data!D877</f>
        <v/>
      </c>
      <c r="E877">
        <f>Raw_Data!E877</f>
        <v/>
      </c>
      <c r="F877">
        <f>Raw_Data!F877</f>
        <v/>
      </c>
      <c r="G877">
        <f>Raw_Data!G877</f>
        <v/>
      </c>
      <c r="H877">
        <f>Raw_Data!H877</f>
        <v/>
      </c>
      <c r="I877">
        <f>Raw_Data!I877</f>
        <v/>
      </c>
      <c r="J877" s="12">
        <f>Raw_Data!J877</f>
        <v/>
      </c>
      <c r="K877" s="13">
        <f>Raw_Data!K877</f>
        <v/>
      </c>
      <c r="L877" s="12">
        <f>Raw_Data!L877</f>
        <v/>
      </c>
      <c r="M877" s="12">
        <f>Raw_Data!M877</f>
        <v/>
      </c>
      <c r="N877" s="12">
        <f>Raw_Data!N877</f>
        <v/>
      </c>
      <c r="O877">
        <f>Raw_Data!O877</f>
        <v/>
      </c>
      <c r="P877">
        <f>Raw_Data!P877</f>
        <v/>
      </c>
      <c r="Q877">
        <f>Raw_Data!Q877</f>
        <v/>
      </c>
      <c r="R877">
        <f>Raw_Data!R877</f>
        <v/>
      </c>
      <c r="S877">
        <f>Raw_Data!S877</f>
        <v/>
      </c>
      <c r="T877">
        <f>YEAR(B877)</f>
        <v/>
      </c>
      <c r="U877">
        <f>MONTH(B877)</f>
        <v/>
      </c>
      <c r="V877">
        <f>TEXT(B877,"mmm")</f>
        <v/>
      </c>
      <c r="W877" s="15">
        <f>IFERROR(N877/L877,0)</f>
        <v/>
      </c>
      <c r="X877">
        <f>IF(K877=0,"No Discount",IF(K877&lt;=5%,"Low",IF(K877&lt;=15%,"Medium","High")))</f>
        <v/>
      </c>
      <c r="Y877">
        <f>IF(L877&gt;=20000,"High Value",IF(L877&gt;=5000,"Medium Value","Low Value"))</f>
        <v/>
      </c>
      <c r="Z877">
        <f>IF(R877&lt;=3,"Fast",IF(R877&lt;=5,"On Time","Delayed"))</f>
        <v/>
      </c>
    </row>
    <row r="878">
      <c r="A878">
        <f>Raw_Data!A878</f>
        <v/>
      </c>
      <c r="B878" s="11">
        <f>Raw_Data!B878</f>
        <v/>
      </c>
      <c r="C878">
        <f>Raw_Data!C878</f>
        <v/>
      </c>
      <c r="D878">
        <f>Raw_Data!D878</f>
        <v/>
      </c>
      <c r="E878">
        <f>Raw_Data!E878</f>
        <v/>
      </c>
      <c r="F878">
        <f>Raw_Data!F878</f>
        <v/>
      </c>
      <c r="G878">
        <f>Raw_Data!G878</f>
        <v/>
      </c>
      <c r="H878">
        <f>Raw_Data!H878</f>
        <v/>
      </c>
      <c r="I878">
        <f>Raw_Data!I878</f>
        <v/>
      </c>
      <c r="J878" s="12">
        <f>Raw_Data!J878</f>
        <v/>
      </c>
      <c r="K878" s="13">
        <f>Raw_Data!K878</f>
        <v/>
      </c>
      <c r="L878" s="12">
        <f>Raw_Data!L878</f>
        <v/>
      </c>
      <c r="M878" s="12">
        <f>Raw_Data!M878</f>
        <v/>
      </c>
      <c r="N878" s="12">
        <f>Raw_Data!N878</f>
        <v/>
      </c>
      <c r="O878">
        <f>Raw_Data!O878</f>
        <v/>
      </c>
      <c r="P878">
        <f>Raw_Data!P878</f>
        <v/>
      </c>
      <c r="Q878">
        <f>Raw_Data!Q878</f>
        <v/>
      </c>
      <c r="R878">
        <f>Raw_Data!R878</f>
        <v/>
      </c>
      <c r="S878">
        <f>Raw_Data!S878</f>
        <v/>
      </c>
      <c r="T878">
        <f>YEAR(B878)</f>
        <v/>
      </c>
      <c r="U878">
        <f>MONTH(B878)</f>
        <v/>
      </c>
      <c r="V878">
        <f>TEXT(B878,"mmm")</f>
        <v/>
      </c>
      <c r="W878" s="15">
        <f>IFERROR(N878/L878,0)</f>
        <v/>
      </c>
      <c r="X878">
        <f>IF(K878=0,"No Discount",IF(K878&lt;=5%,"Low",IF(K878&lt;=15%,"Medium","High")))</f>
        <v/>
      </c>
      <c r="Y878">
        <f>IF(L878&gt;=20000,"High Value",IF(L878&gt;=5000,"Medium Value","Low Value"))</f>
        <v/>
      </c>
      <c r="Z878">
        <f>IF(R878&lt;=3,"Fast",IF(R878&lt;=5,"On Time","Delayed"))</f>
        <v/>
      </c>
    </row>
    <row r="879">
      <c r="A879">
        <f>Raw_Data!A879</f>
        <v/>
      </c>
      <c r="B879" s="11">
        <f>Raw_Data!B879</f>
        <v/>
      </c>
      <c r="C879">
        <f>Raw_Data!C879</f>
        <v/>
      </c>
      <c r="D879">
        <f>Raw_Data!D879</f>
        <v/>
      </c>
      <c r="E879">
        <f>Raw_Data!E879</f>
        <v/>
      </c>
      <c r="F879">
        <f>Raw_Data!F879</f>
        <v/>
      </c>
      <c r="G879">
        <f>Raw_Data!G879</f>
        <v/>
      </c>
      <c r="H879">
        <f>Raw_Data!H879</f>
        <v/>
      </c>
      <c r="I879">
        <f>Raw_Data!I879</f>
        <v/>
      </c>
      <c r="J879" s="12">
        <f>Raw_Data!J879</f>
        <v/>
      </c>
      <c r="K879" s="13">
        <f>Raw_Data!K879</f>
        <v/>
      </c>
      <c r="L879" s="12">
        <f>Raw_Data!L879</f>
        <v/>
      </c>
      <c r="M879" s="12">
        <f>Raw_Data!M879</f>
        <v/>
      </c>
      <c r="N879" s="12">
        <f>Raw_Data!N879</f>
        <v/>
      </c>
      <c r="O879">
        <f>Raw_Data!O879</f>
        <v/>
      </c>
      <c r="P879">
        <f>Raw_Data!P879</f>
        <v/>
      </c>
      <c r="Q879">
        <f>Raw_Data!Q879</f>
        <v/>
      </c>
      <c r="R879">
        <f>Raw_Data!R879</f>
        <v/>
      </c>
      <c r="S879">
        <f>Raw_Data!S879</f>
        <v/>
      </c>
      <c r="T879">
        <f>YEAR(B879)</f>
        <v/>
      </c>
      <c r="U879">
        <f>MONTH(B879)</f>
        <v/>
      </c>
      <c r="V879">
        <f>TEXT(B879,"mmm")</f>
        <v/>
      </c>
      <c r="W879" s="15">
        <f>IFERROR(N879/L879,0)</f>
        <v/>
      </c>
      <c r="X879">
        <f>IF(K879=0,"No Discount",IF(K879&lt;=5%,"Low",IF(K879&lt;=15%,"Medium","High")))</f>
        <v/>
      </c>
      <c r="Y879">
        <f>IF(L879&gt;=20000,"High Value",IF(L879&gt;=5000,"Medium Value","Low Value"))</f>
        <v/>
      </c>
      <c r="Z879">
        <f>IF(R879&lt;=3,"Fast",IF(R879&lt;=5,"On Time","Delayed"))</f>
        <v/>
      </c>
    </row>
    <row r="880">
      <c r="A880">
        <f>Raw_Data!A880</f>
        <v/>
      </c>
      <c r="B880" s="11">
        <f>Raw_Data!B880</f>
        <v/>
      </c>
      <c r="C880">
        <f>Raw_Data!C880</f>
        <v/>
      </c>
      <c r="D880">
        <f>Raw_Data!D880</f>
        <v/>
      </c>
      <c r="E880">
        <f>Raw_Data!E880</f>
        <v/>
      </c>
      <c r="F880">
        <f>Raw_Data!F880</f>
        <v/>
      </c>
      <c r="G880">
        <f>Raw_Data!G880</f>
        <v/>
      </c>
      <c r="H880">
        <f>Raw_Data!H880</f>
        <v/>
      </c>
      <c r="I880">
        <f>Raw_Data!I880</f>
        <v/>
      </c>
      <c r="J880" s="12">
        <f>Raw_Data!J880</f>
        <v/>
      </c>
      <c r="K880" s="13">
        <f>Raw_Data!K880</f>
        <v/>
      </c>
      <c r="L880" s="12">
        <f>Raw_Data!L880</f>
        <v/>
      </c>
      <c r="M880" s="12">
        <f>Raw_Data!M880</f>
        <v/>
      </c>
      <c r="N880" s="12">
        <f>Raw_Data!N880</f>
        <v/>
      </c>
      <c r="O880">
        <f>Raw_Data!O880</f>
        <v/>
      </c>
      <c r="P880">
        <f>Raw_Data!P880</f>
        <v/>
      </c>
      <c r="Q880">
        <f>Raw_Data!Q880</f>
        <v/>
      </c>
      <c r="R880">
        <f>Raw_Data!R880</f>
        <v/>
      </c>
      <c r="S880">
        <f>Raw_Data!S880</f>
        <v/>
      </c>
      <c r="T880">
        <f>YEAR(B880)</f>
        <v/>
      </c>
      <c r="U880">
        <f>MONTH(B880)</f>
        <v/>
      </c>
      <c r="V880">
        <f>TEXT(B880,"mmm")</f>
        <v/>
      </c>
      <c r="W880" s="15">
        <f>IFERROR(N880/L880,0)</f>
        <v/>
      </c>
      <c r="X880">
        <f>IF(K880=0,"No Discount",IF(K880&lt;=5%,"Low",IF(K880&lt;=15%,"Medium","High")))</f>
        <v/>
      </c>
      <c r="Y880">
        <f>IF(L880&gt;=20000,"High Value",IF(L880&gt;=5000,"Medium Value","Low Value"))</f>
        <v/>
      </c>
      <c r="Z880">
        <f>IF(R880&lt;=3,"Fast",IF(R880&lt;=5,"On Time","Delayed"))</f>
        <v/>
      </c>
    </row>
    <row r="881">
      <c r="A881">
        <f>Raw_Data!A881</f>
        <v/>
      </c>
      <c r="B881" s="11">
        <f>Raw_Data!B881</f>
        <v/>
      </c>
      <c r="C881">
        <f>Raw_Data!C881</f>
        <v/>
      </c>
      <c r="D881">
        <f>Raw_Data!D881</f>
        <v/>
      </c>
      <c r="E881">
        <f>Raw_Data!E881</f>
        <v/>
      </c>
      <c r="F881">
        <f>Raw_Data!F881</f>
        <v/>
      </c>
      <c r="G881">
        <f>Raw_Data!G881</f>
        <v/>
      </c>
      <c r="H881">
        <f>Raw_Data!H881</f>
        <v/>
      </c>
      <c r="I881">
        <f>Raw_Data!I881</f>
        <v/>
      </c>
      <c r="J881" s="12">
        <f>Raw_Data!J881</f>
        <v/>
      </c>
      <c r="K881" s="13">
        <f>Raw_Data!K881</f>
        <v/>
      </c>
      <c r="L881" s="12">
        <f>Raw_Data!L881</f>
        <v/>
      </c>
      <c r="M881" s="12">
        <f>Raw_Data!M881</f>
        <v/>
      </c>
      <c r="N881" s="12">
        <f>Raw_Data!N881</f>
        <v/>
      </c>
      <c r="O881">
        <f>Raw_Data!O881</f>
        <v/>
      </c>
      <c r="P881">
        <f>Raw_Data!P881</f>
        <v/>
      </c>
      <c r="Q881">
        <f>Raw_Data!Q881</f>
        <v/>
      </c>
      <c r="R881">
        <f>Raw_Data!R881</f>
        <v/>
      </c>
      <c r="S881">
        <f>Raw_Data!S881</f>
        <v/>
      </c>
      <c r="T881">
        <f>YEAR(B881)</f>
        <v/>
      </c>
      <c r="U881">
        <f>MONTH(B881)</f>
        <v/>
      </c>
      <c r="V881">
        <f>TEXT(B881,"mmm")</f>
        <v/>
      </c>
      <c r="W881" s="15">
        <f>IFERROR(N881/L881,0)</f>
        <v/>
      </c>
      <c r="X881">
        <f>IF(K881=0,"No Discount",IF(K881&lt;=5%,"Low",IF(K881&lt;=15%,"Medium","High")))</f>
        <v/>
      </c>
      <c r="Y881">
        <f>IF(L881&gt;=20000,"High Value",IF(L881&gt;=5000,"Medium Value","Low Value"))</f>
        <v/>
      </c>
      <c r="Z881">
        <f>IF(R881&lt;=3,"Fast",IF(R881&lt;=5,"On Time","Delayed"))</f>
        <v/>
      </c>
    </row>
    <row r="882">
      <c r="A882">
        <f>Raw_Data!A882</f>
        <v/>
      </c>
      <c r="B882" s="11">
        <f>Raw_Data!B882</f>
        <v/>
      </c>
      <c r="C882">
        <f>Raw_Data!C882</f>
        <v/>
      </c>
      <c r="D882">
        <f>Raw_Data!D882</f>
        <v/>
      </c>
      <c r="E882">
        <f>Raw_Data!E882</f>
        <v/>
      </c>
      <c r="F882">
        <f>Raw_Data!F882</f>
        <v/>
      </c>
      <c r="G882">
        <f>Raw_Data!G882</f>
        <v/>
      </c>
      <c r="H882">
        <f>Raw_Data!H882</f>
        <v/>
      </c>
      <c r="I882">
        <f>Raw_Data!I882</f>
        <v/>
      </c>
      <c r="J882" s="12">
        <f>Raw_Data!J882</f>
        <v/>
      </c>
      <c r="K882" s="13">
        <f>Raw_Data!K882</f>
        <v/>
      </c>
      <c r="L882" s="12">
        <f>Raw_Data!L882</f>
        <v/>
      </c>
      <c r="M882" s="12">
        <f>Raw_Data!M882</f>
        <v/>
      </c>
      <c r="N882" s="12">
        <f>Raw_Data!N882</f>
        <v/>
      </c>
      <c r="O882">
        <f>Raw_Data!O882</f>
        <v/>
      </c>
      <c r="P882">
        <f>Raw_Data!P882</f>
        <v/>
      </c>
      <c r="Q882">
        <f>Raw_Data!Q882</f>
        <v/>
      </c>
      <c r="R882">
        <f>Raw_Data!R882</f>
        <v/>
      </c>
      <c r="S882">
        <f>Raw_Data!S882</f>
        <v/>
      </c>
      <c r="T882">
        <f>YEAR(B882)</f>
        <v/>
      </c>
      <c r="U882">
        <f>MONTH(B882)</f>
        <v/>
      </c>
      <c r="V882">
        <f>TEXT(B882,"mmm")</f>
        <v/>
      </c>
      <c r="W882" s="15">
        <f>IFERROR(N882/L882,0)</f>
        <v/>
      </c>
      <c r="X882">
        <f>IF(K882=0,"No Discount",IF(K882&lt;=5%,"Low",IF(K882&lt;=15%,"Medium","High")))</f>
        <v/>
      </c>
      <c r="Y882">
        <f>IF(L882&gt;=20000,"High Value",IF(L882&gt;=5000,"Medium Value","Low Value"))</f>
        <v/>
      </c>
      <c r="Z882">
        <f>IF(R882&lt;=3,"Fast",IF(R882&lt;=5,"On Time","Delayed"))</f>
        <v/>
      </c>
    </row>
    <row r="883">
      <c r="A883">
        <f>Raw_Data!A883</f>
        <v/>
      </c>
      <c r="B883" s="11">
        <f>Raw_Data!B883</f>
        <v/>
      </c>
      <c r="C883">
        <f>Raw_Data!C883</f>
        <v/>
      </c>
      <c r="D883">
        <f>Raw_Data!D883</f>
        <v/>
      </c>
      <c r="E883">
        <f>Raw_Data!E883</f>
        <v/>
      </c>
      <c r="F883">
        <f>Raw_Data!F883</f>
        <v/>
      </c>
      <c r="G883">
        <f>Raw_Data!G883</f>
        <v/>
      </c>
      <c r="H883">
        <f>Raw_Data!H883</f>
        <v/>
      </c>
      <c r="I883">
        <f>Raw_Data!I883</f>
        <v/>
      </c>
      <c r="J883" s="12">
        <f>Raw_Data!J883</f>
        <v/>
      </c>
      <c r="K883" s="13">
        <f>Raw_Data!K883</f>
        <v/>
      </c>
      <c r="L883" s="12">
        <f>Raw_Data!L883</f>
        <v/>
      </c>
      <c r="M883" s="12">
        <f>Raw_Data!M883</f>
        <v/>
      </c>
      <c r="N883" s="12">
        <f>Raw_Data!N883</f>
        <v/>
      </c>
      <c r="O883">
        <f>Raw_Data!O883</f>
        <v/>
      </c>
      <c r="P883">
        <f>Raw_Data!P883</f>
        <v/>
      </c>
      <c r="Q883">
        <f>Raw_Data!Q883</f>
        <v/>
      </c>
      <c r="R883">
        <f>Raw_Data!R883</f>
        <v/>
      </c>
      <c r="S883">
        <f>Raw_Data!S883</f>
        <v/>
      </c>
      <c r="T883">
        <f>YEAR(B883)</f>
        <v/>
      </c>
      <c r="U883">
        <f>MONTH(B883)</f>
        <v/>
      </c>
      <c r="V883">
        <f>TEXT(B883,"mmm")</f>
        <v/>
      </c>
      <c r="W883" s="15">
        <f>IFERROR(N883/L883,0)</f>
        <v/>
      </c>
      <c r="X883">
        <f>IF(K883=0,"No Discount",IF(K883&lt;=5%,"Low",IF(K883&lt;=15%,"Medium","High")))</f>
        <v/>
      </c>
      <c r="Y883">
        <f>IF(L883&gt;=20000,"High Value",IF(L883&gt;=5000,"Medium Value","Low Value"))</f>
        <v/>
      </c>
      <c r="Z883">
        <f>IF(R883&lt;=3,"Fast",IF(R883&lt;=5,"On Time","Delayed"))</f>
        <v/>
      </c>
    </row>
    <row r="884">
      <c r="A884">
        <f>Raw_Data!A884</f>
        <v/>
      </c>
      <c r="B884" s="11">
        <f>Raw_Data!B884</f>
        <v/>
      </c>
      <c r="C884">
        <f>Raw_Data!C884</f>
        <v/>
      </c>
      <c r="D884">
        <f>Raw_Data!D884</f>
        <v/>
      </c>
      <c r="E884">
        <f>Raw_Data!E884</f>
        <v/>
      </c>
      <c r="F884">
        <f>Raw_Data!F884</f>
        <v/>
      </c>
      <c r="G884">
        <f>Raw_Data!G884</f>
        <v/>
      </c>
      <c r="H884">
        <f>Raw_Data!H884</f>
        <v/>
      </c>
      <c r="I884">
        <f>Raw_Data!I884</f>
        <v/>
      </c>
      <c r="J884" s="12">
        <f>Raw_Data!J884</f>
        <v/>
      </c>
      <c r="K884" s="13">
        <f>Raw_Data!K884</f>
        <v/>
      </c>
      <c r="L884" s="12">
        <f>Raw_Data!L884</f>
        <v/>
      </c>
      <c r="M884" s="12">
        <f>Raw_Data!M884</f>
        <v/>
      </c>
      <c r="N884" s="12">
        <f>Raw_Data!N884</f>
        <v/>
      </c>
      <c r="O884">
        <f>Raw_Data!O884</f>
        <v/>
      </c>
      <c r="P884">
        <f>Raw_Data!P884</f>
        <v/>
      </c>
      <c r="Q884">
        <f>Raw_Data!Q884</f>
        <v/>
      </c>
      <c r="R884">
        <f>Raw_Data!R884</f>
        <v/>
      </c>
      <c r="S884">
        <f>Raw_Data!S884</f>
        <v/>
      </c>
      <c r="T884">
        <f>YEAR(B884)</f>
        <v/>
      </c>
      <c r="U884">
        <f>MONTH(B884)</f>
        <v/>
      </c>
      <c r="V884">
        <f>TEXT(B884,"mmm")</f>
        <v/>
      </c>
      <c r="W884" s="15">
        <f>IFERROR(N884/L884,0)</f>
        <v/>
      </c>
      <c r="X884">
        <f>IF(K884=0,"No Discount",IF(K884&lt;=5%,"Low",IF(K884&lt;=15%,"Medium","High")))</f>
        <v/>
      </c>
      <c r="Y884">
        <f>IF(L884&gt;=20000,"High Value",IF(L884&gt;=5000,"Medium Value","Low Value"))</f>
        <v/>
      </c>
      <c r="Z884">
        <f>IF(R884&lt;=3,"Fast",IF(R884&lt;=5,"On Time","Delayed"))</f>
        <v/>
      </c>
    </row>
    <row r="885">
      <c r="A885">
        <f>Raw_Data!A885</f>
        <v/>
      </c>
      <c r="B885" s="11">
        <f>Raw_Data!B885</f>
        <v/>
      </c>
      <c r="C885">
        <f>Raw_Data!C885</f>
        <v/>
      </c>
      <c r="D885">
        <f>Raw_Data!D885</f>
        <v/>
      </c>
      <c r="E885">
        <f>Raw_Data!E885</f>
        <v/>
      </c>
      <c r="F885">
        <f>Raw_Data!F885</f>
        <v/>
      </c>
      <c r="G885">
        <f>Raw_Data!G885</f>
        <v/>
      </c>
      <c r="H885">
        <f>Raw_Data!H885</f>
        <v/>
      </c>
      <c r="I885">
        <f>Raw_Data!I885</f>
        <v/>
      </c>
      <c r="J885" s="12">
        <f>Raw_Data!J885</f>
        <v/>
      </c>
      <c r="K885" s="13">
        <f>Raw_Data!K885</f>
        <v/>
      </c>
      <c r="L885" s="12">
        <f>Raw_Data!L885</f>
        <v/>
      </c>
      <c r="M885" s="12">
        <f>Raw_Data!M885</f>
        <v/>
      </c>
      <c r="N885" s="12">
        <f>Raw_Data!N885</f>
        <v/>
      </c>
      <c r="O885">
        <f>Raw_Data!O885</f>
        <v/>
      </c>
      <c r="P885">
        <f>Raw_Data!P885</f>
        <v/>
      </c>
      <c r="Q885">
        <f>Raw_Data!Q885</f>
        <v/>
      </c>
      <c r="R885">
        <f>Raw_Data!R885</f>
        <v/>
      </c>
      <c r="S885">
        <f>Raw_Data!S885</f>
        <v/>
      </c>
      <c r="T885">
        <f>YEAR(B885)</f>
        <v/>
      </c>
      <c r="U885">
        <f>MONTH(B885)</f>
        <v/>
      </c>
      <c r="V885">
        <f>TEXT(B885,"mmm")</f>
        <v/>
      </c>
      <c r="W885" s="15">
        <f>IFERROR(N885/L885,0)</f>
        <v/>
      </c>
      <c r="X885">
        <f>IF(K885=0,"No Discount",IF(K885&lt;=5%,"Low",IF(K885&lt;=15%,"Medium","High")))</f>
        <v/>
      </c>
      <c r="Y885">
        <f>IF(L885&gt;=20000,"High Value",IF(L885&gt;=5000,"Medium Value","Low Value"))</f>
        <v/>
      </c>
      <c r="Z885">
        <f>IF(R885&lt;=3,"Fast",IF(R885&lt;=5,"On Time","Delayed"))</f>
        <v/>
      </c>
    </row>
    <row r="886">
      <c r="A886">
        <f>Raw_Data!A886</f>
        <v/>
      </c>
      <c r="B886" s="11">
        <f>Raw_Data!B886</f>
        <v/>
      </c>
      <c r="C886">
        <f>Raw_Data!C886</f>
        <v/>
      </c>
      <c r="D886">
        <f>Raw_Data!D886</f>
        <v/>
      </c>
      <c r="E886">
        <f>Raw_Data!E886</f>
        <v/>
      </c>
      <c r="F886">
        <f>Raw_Data!F886</f>
        <v/>
      </c>
      <c r="G886">
        <f>Raw_Data!G886</f>
        <v/>
      </c>
      <c r="H886">
        <f>Raw_Data!H886</f>
        <v/>
      </c>
      <c r="I886">
        <f>Raw_Data!I886</f>
        <v/>
      </c>
      <c r="J886" s="12">
        <f>Raw_Data!J886</f>
        <v/>
      </c>
      <c r="K886" s="13">
        <f>Raw_Data!K886</f>
        <v/>
      </c>
      <c r="L886" s="12">
        <f>Raw_Data!L886</f>
        <v/>
      </c>
      <c r="M886" s="12">
        <f>Raw_Data!M886</f>
        <v/>
      </c>
      <c r="N886" s="12">
        <f>Raw_Data!N886</f>
        <v/>
      </c>
      <c r="O886">
        <f>Raw_Data!O886</f>
        <v/>
      </c>
      <c r="P886">
        <f>Raw_Data!P886</f>
        <v/>
      </c>
      <c r="Q886">
        <f>Raw_Data!Q886</f>
        <v/>
      </c>
      <c r="R886">
        <f>Raw_Data!R886</f>
        <v/>
      </c>
      <c r="S886">
        <f>Raw_Data!S886</f>
        <v/>
      </c>
      <c r="T886">
        <f>YEAR(B886)</f>
        <v/>
      </c>
      <c r="U886">
        <f>MONTH(B886)</f>
        <v/>
      </c>
      <c r="V886">
        <f>TEXT(B886,"mmm")</f>
        <v/>
      </c>
      <c r="W886" s="15">
        <f>IFERROR(N886/L886,0)</f>
        <v/>
      </c>
      <c r="X886">
        <f>IF(K886=0,"No Discount",IF(K886&lt;=5%,"Low",IF(K886&lt;=15%,"Medium","High")))</f>
        <v/>
      </c>
      <c r="Y886">
        <f>IF(L886&gt;=20000,"High Value",IF(L886&gt;=5000,"Medium Value","Low Value"))</f>
        <v/>
      </c>
      <c r="Z886">
        <f>IF(R886&lt;=3,"Fast",IF(R886&lt;=5,"On Time","Delayed"))</f>
        <v/>
      </c>
    </row>
    <row r="887">
      <c r="A887">
        <f>Raw_Data!A887</f>
        <v/>
      </c>
      <c r="B887" s="11">
        <f>Raw_Data!B887</f>
        <v/>
      </c>
      <c r="C887">
        <f>Raw_Data!C887</f>
        <v/>
      </c>
      <c r="D887">
        <f>Raw_Data!D887</f>
        <v/>
      </c>
      <c r="E887">
        <f>Raw_Data!E887</f>
        <v/>
      </c>
      <c r="F887">
        <f>Raw_Data!F887</f>
        <v/>
      </c>
      <c r="G887">
        <f>Raw_Data!G887</f>
        <v/>
      </c>
      <c r="H887">
        <f>Raw_Data!H887</f>
        <v/>
      </c>
      <c r="I887">
        <f>Raw_Data!I887</f>
        <v/>
      </c>
      <c r="J887" s="12">
        <f>Raw_Data!J887</f>
        <v/>
      </c>
      <c r="K887" s="13">
        <f>Raw_Data!K887</f>
        <v/>
      </c>
      <c r="L887" s="12">
        <f>Raw_Data!L887</f>
        <v/>
      </c>
      <c r="M887" s="12">
        <f>Raw_Data!M887</f>
        <v/>
      </c>
      <c r="N887" s="12">
        <f>Raw_Data!N887</f>
        <v/>
      </c>
      <c r="O887">
        <f>Raw_Data!O887</f>
        <v/>
      </c>
      <c r="P887">
        <f>Raw_Data!P887</f>
        <v/>
      </c>
      <c r="Q887">
        <f>Raw_Data!Q887</f>
        <v/>
      </c>
      <c r="R887">
        <f>Raw_Data!R887</f>
        <v/>
      </c>
      <c r="S887">
        <f>Raw_Data!S887</f>
        <v/>
      </c>
      <c r="T887">
        <f>YEAR(B887)</f>
        <v/>
      </c>
      <c r="U887">
        <f>MONTH(B887)</f>
        <v/>
      </c>
      <c r="V887">
        <f>TEXT(B887,"mmm")</f>
        <v/>
      </c>
      <c r="W887" s="15">
        <f>IFERROR(N887/L887,0)</f>
        <v/>
      </c>
      <c r="X887">
        <f>IF(K887=0,"No Discount",IF(K887&lt;=5%,"Low",IF(K887&lt;=15%,"Medium","High")))</f>
        <v/>
      </c>
      <c r="Y887">
        <f>IF(L887&gt;=20000,"High Value",IF(L887&gt;=5000,"Medium Value","Low Value"))</f>
        <v/>
      </c>
      <c r="Z887">
        <f>IF(R887&lt;=3,"Fast",IF(R887&lt;=5,"On Time","Delayed"))</f>
        <v/>
      </c>
    </row>
    <row r="888">
      <c r="A888">
        <f>Raw_Data!A888</f>
        <v/>
      </c>
      <c r="B888" s="11">
        <f>Raw_Data!B888</f>
        <v/>
      </c>
      <c r="C888">
        <f>Raw_Data!C888</f>
        <v/>
      </c>
      <c r="D888">
        <f>Raw_Data!D888</f>
        <v/>
      </c>
      <c r="E888">
        <f>Raw_Data!E888</f>
        <v/>
      </c>
      <c r="F888">
        <f>Raw_Data!F888</f>
        <v/>
      </c>
      <c r="G888">
        <f>Raw_Data!G888</f>
        <v/>
      </c>
      <c r="H888">
        <f>Raw_Data!H888</f>
        <v/>
      </c>
      <c r="I888">
        <f>Raw_Data!I888</f>
        <v/>
      </c>
      <c r="J888" s="12">
        <f>Raw_Data!J888</f>
        <v/>
      </c>
      <c r="K888" s="13">
        <f>Raw_Data!K888</f>
        <v/>
      </c>
      <c r="L888" s="12">
        <f>Raw_Data!L888</f>
        <v/>
      </c>
      <c r="M888" s="12">
        <f>Raw_Data!M888</f>
        <v/>
      </c>
      <c r="N888" s="12">
        <f>Raw_Data!N888</f>
        <v/>
      </c>
      <c r="O888">
        <f>Raw_Data!O888</f>
        <v/>
      </c>
      <c r="P888">
        <f>Raw_Data!P888</f>
        <v/>
      </c>
      <c r="Q888">
        <f>Raw_Data!Q888</f>
        <v/>
      </c>
      <c r="R888">
        <f>Raw_Data!R888</f>
        <v/>
      </c>
      <c r="S888">
        <f>Raw_Data!S888</f>
        <v/>
      </c>
      <c r="T888">
        <f>YEAR(B888)</f>
        <v/>
      </c>
      <c r="U888">
        <f>MONTH(B888)</f>
        <v/>
      </c>
      <c r="V888">
        <f>TEXT(B888,"mmm")</f>
        <v/>
      </c>
      <c r="W888" s="15">
        <f>IFERROR(N888/L888,0)</f>
        <v/>
      </c>
      <c r="X888">
        <f>IF(K888=0,"No Discount",IF(K888&lt;=5%,"Low",IF(K888&lt;=15%,"Medium","High")))</f>
        <v/>
      </c>
      <c r="Y888">
        <f>IF(L888&gt;=20000,"High Value",IF(L888&gt;=5000,"Medium Value","Low Value"))</f>
        <v/>
      </c>
      <c r="Z888">
        <f>IF(R888&lt;=3,"Fast",IF(R888&lt;=5,"On Time","Delayed"))</f>
        <v/>
      </c>
    </row>
    <row r="889">
      <c r="A889">
        <f>Raw_Data!A889</f>
        <v/>
      </c>
      <c r="B889" s="11">
        <f>Raw_Data!B889</f>
        <v/>
      </c>
      <c r="C889">
        <f>Raw_Data!C889</f>
        <v/>
      </c>
      <c r="D889">
        <f>Raw_Data!D889</f>
        <v/>
      </c>
      <c r="E889">
        <f>Raw_Data!E889</f>
        <v/>
      </c>
      <c r="F889">
        <f>Raw_Data!F889</f>
        <v/>
      </c>
      <c r="G889">
        <f>Raw_Data!G889</f>
        <v/>
      </c>
      <c r="H889">
        <f>Raw_Data!H889</f>
        <v/>
      </c>
      <c r="I889">
        <f>Raw_Data!I889</f>
        <v/>
      </c>
      <c r="J889" s="12">
        <f>Raw_Data!J889</f>
        <v/>
      </c>
      <c r="K889" s="13">
        <f>Raw_Data!K889</f>
        <v/>
      </c>
      <c r="L889" s="12">
        <f>Raw_Data!L889</f>
        <v/>
      </c>
      <c r="M889" s="12">
        <f>Raw_Data!M889</f>
        <v/>
      </c>
      <c r="N889" s="12">
        <f>Raw_Data!N889</f>
        <v/>
      </c>
      <c r="O889">
        <f>Raw_Data!O889</f>
        <v/>
      </c>
      <c r="P889">
        <f>Raw_Data!P889</f>
        <v/>
      </c>
      <c r="Q889">
        <f>Raw_Data!Q889</f>
        <v/>
      </c>
      <c r="R889">
        <f>Raw_Data!R889</f>
        <v/>
      </c>
      <c r="S889">
        <f>Raw_Data!S889</f>
        <v/>
      </c>
      <c r="T889">
        <f>YEAR(B889)</f>
        <v/>
      </c>
      <c r="U889">
        <f>MONTH(B889)</f>
        <v/>
      </c>
      <c r="V889">
        <f>TEXT(B889,"mmm")</f>
        <v/>
      </c>
      <c r="W889" s="15">
        <f>IFERROR(N889/L889,0)</f>
        <v/>
      </c>
      <c r="X889">
        <f>IF(K889=0,"No Discount",IF(K889&lt;=5%,"Low",IF(K889&lt;=15%,"Medium","High")))</f>
        <v/>
      </c>
      <c r="Y889">
        <f>IF(L889&gt;=20000,"High Value",IF(L889&gt;=5000,"Medium Value","Low Value"))</f>
        <v/>
      </c>
      <c r="Z889">
        <f>IF(R889&lt;=3,"Fast",IF(R889&lt;=5,"On Time","Delayed"))</f>
        <v/>
      </c>
    </row>
    <row r="890">
      <c r="A890">
        <f>Raw_Data!A890</f>
        <v/>
      </c>
      <c r="B890" s="11">
        <f>Raw_Data!B890</f>
        <v/>
      </c>
      <c r="C890">
        <f>Raw_Data!C890</f>
        <v/>
      </c>
      <c r="D890">
        <f>Raw_Data!D890</f>
        <v/>
      </c>
      <c r="E890">
        <f>Raw_Data!E890</f>
        <v/>
      </c>
      <c r="F890">
        <f>Raw_Data!F890</f>
        <v/>
      </c>
      <c r="G890">
        <f>Raw_Data!G890</f>
        <v/>
      </c>
      <c r="H890">
        <f>Raw_Data!H890</f>
        <v/>
      </c>
      <c r="I890">
        <f>Raw_Data!I890</f>
        <v/>
      </c>
      <c r="J890" s="12">
        <f>Raw_Data!J890</f>
        <v/>
      </c>
      <c r="K890" s="13">
        <f>Raw_Data!K890</f>
        <v/>
      </c>
      <c r="L890" s="12">
        <f>Raw_Data!L890</f>
        <v/>
      </c>
      <c r="M890" s="12">
        <f>Raw_Data!M890</f>
        <v/>
      </c>
      <c r="N890" s="12">
        <f>Raw_Data!N890</f>
        <v/>
      </c>
      <c r="O890">
        <f>Raw_Data!O890</f>
        <v/>
      </c>
      <c r="P890">
        <f>Raw_Data!P890</f>
        <v/>
      </c>
      <c r="Q890">
        <f>Raw_Data!Q890</f>
        <v/>
      </c>
      <c r="R890">
        <f>Raw_Data!R890</f>
        <v/>
      </c>
      <c r="S890">
        <f>Raw_Data!S890</f>
        <v/>
      </c>
      <c r="T890">
        <f>YEAR(B890)</f>
        <v/>
      </c>
      <c r="U890">
        <f>MONTH(B890)</f>
        <v/>
      </c>
      <c r="V890">
        <f>TEXT(B890,"mmm")</f>
        <v/>
      </c>
      <c r="W890" s="15">
        <f>IFERROR(N890/L890,0)</f>
        <v/>
      </c>
      <c r="X890">
        <f>IF(K890=0,"No Discount",IF(K890&lt;=5%,"Low",IF(K890&lt;=15%,"Medium","High")))</f>
        <v/>
      </c>
      <c r="Y890">
        <f>IF(L890&gt;=20000,"High Value",IF(L890&gt;=5000,"Medium Value","Low Value"))</f>
        <v/>
      </c>
      <c r="Z890">
        <f>IF(R890&lt;=3,"Fast",IF(R890&lt;=5,"On Time","Delayed"))</f>
        <v/>
      </c>
    </row>
    <row r="891">
      <c r="A891">
        <f>Raw_Data!A891</f>
        <v/>
      </c>
      <c r="B891" s="11">
        <f>Raw_Data!B891</f>
        <v/>
      </c>
      <c r="C891">
        <f>Raw_Data!C891</f>
        <v/>
      </c>
      <c r="D891">
        <f>Raw_Data!D891</f>
        <v/>
      </c>
      <c r="E891">
        <f>Raw_Data!E891</f>
        <v/>
      </c>
      <c r="F891">
        <f>Raw_Data!F891</f>
        <v/>
      </c>
      <c r="G891">
        <f>Raw_Data!G891</f>
        <v/>
      </c>
      <c r="H891">
        <f>Raw_Data!H891</f>
        <v/>
      </c>
      <c r="I891">
        <f>Raw_Data!I891</f>
        <v/>
      </c>
      <c r="J891" s="12">
        <f>Raw_Data!J891</f>
        <v/>
      </c>
      <c r="K891" s="13">
        <f>Raw_Data!K891</f>
        <v/>
      </c>
      <c r="L891" s="12">
        <f>Raw_Data!L891</f>
        <v/>
      </c>
      <c r="M891" s="12">
        <f>Raw_Data!M891</f>
        <v/>
      </c>
      <c r="N891" s="12">
        <f>Raw_Data!N891</f>
        <v/>
      </c>
      <c r="O891">
        <f>Raw_Data!O891</f>
        <v/>
      </c>
      <c r="P891">
        <f>Raw_Data!P891</f>
        <v/>
      </c>
      <c r="Q891">
        <f>Raw_Data!Q891</f>
        <v/>
      </c>
      <c r="R891">
        <f>Raw_Data!R891</f>
        <v/>
      </c>
      <c r="S891">
        <f>Raw_Data!S891</f>
        <v/>
      </c>
      <c r="T891">
        <f>YEAR(B891)</f>
        <v/>
      </c>
      <c r="U891">
        <f>MONTH(B891)</f>
        <v/>
      </c>
      <c r="V891">
        <f>TEXT(B891,"mmm")</f>
        <v/>
      </c>
      <c r="W891" s="15">
        <f>IFERROR(N891/L891,0)</f>
        <v/>
      </c>
      <c r="X891">
        <f>IF(K891=0,"No Discount",IF(K891&lt;=5%,"Low",IF(K891&lt;=15%,"Medium","High")))</f>
        <v/>
      </c>
      <c r="Y891">
        <f>IF(L891&gt;=20000,"High Value",IF(L891&gt;=5000,"Medium Value","Low Value"))</f>
        <v/>
      </c>
      <c r="Z891">
        <f>IF(R891&lt;=3,"Fast",IF(R891&lt;=5,"On Time","Delayed"))</f>
        <v/>
      </c>
    </row>
    <row r="892">
      <c r="A892">
        <f>Raw_Data!A892</f>
        <v/>
      </c>
      <c r="B892" s="11">
        <f>Raw_Data!B892</f>
        <v/>
      </c>
      <c r="C892">
        <f>Raw_Data!C892</f>
        <v/>
      </c>
      <c r="D892">
        <f>Raw_Data!D892</f>
        <v/>
      </c>
      <c r="E892">
        <f>Raw_Data!E892</f>
        <v/>
      </c>
      <c r="F892">
        <f>Raw_Data!F892</f>
        <v/>
      </c>
      <c r="G892">
        <f>Raw_Data!G892</f>
        <v/>
      </c>
      <c r="H892">
        <f>Raw_Data!H892</f>
        <v/>
      </c>
      <c r="I892">
        <f>Raw_Data!I892</f>
        <v/>
      </c>
      <c r="J892" s="12">
        <f>Raw_Data!J892</f>
        <v/>
      </c>
      <c r="K892" s="13">
        <f>Raw_Data!K892</f>
        <v/>
      </c>
      <c r="L892" s="12">
        <f>Raw_Data!L892</f>
        <v/>
      </c>
      <c r="M892" s="12">
        <f>Raw_Data!M892</f>
        <v/>
      </c>
      <c r="N892" s="12">
        <f>Raw_Data!N892</f>
        <v/>
      </c>
      <c r="O892">
        <f>Raw_Data!O892</f>
        <v/>
      </c>
      <c r="P892">
        <f>Raw_Data!P892</f>
        <v/>
      </c>
      <c r="Q892">
        <f>Raw_Data!Q892</f>
        <v/>
      </c>
      <c r="R892">
        <f>Raw_Data!R892</f>
        <v/>
      </c>
      <c r="S892">
        <f>Raw_Data!S892</f>
        <v/>
      </c>
      <c r="T892">
        <f>YEAR(B892)</f>
        <v/>
      </c>
      <c r="U892">
        <f>MONTH(B892)</f>
        <v/>
      </c>
      <c r="V892">
        <f>TEXT(B892,"mmm")</f>
        <v/>
      </c>
      <c r="W892" s="15">
        <f>IFERROR(N892/L892,0)</f>
        <v/>
      </c>
      <c r="X892">
        <f>IF(K892=0,"No Discount",IF(K892&lt;=5%,"Low",IF(K892&lt;=15%,"Medium","High")))</f>
        <v/>
      </c>
      <c r="Y892">
        <f>IF(L892&gt;=20000,"High Value",IF(L892&gt;=5000,"Medium Value","Low Value"))</f>
        <v/>
      </c>
      <c r="Z892">
        <f>IF(R892&lt;=3,"Fast",IF(R892&lt;=5,"On Time","Delayed"))</f>
        <v/>
      </c>
    </row>
    <row r="893">
      <c r="A893">
        <f>Raw_Data!A893</f>
        <v/>
      </c>
      <c r="B893" s="11">
        <f>Raw_Data!B893</f>
        <v/>
      </c>
      <c r="C893">
        <f>Raw_Data!C893</f>
        <v/>
      </c>
      <c r="D893">
        <f>Raw_Data!D893</f>
        <v/>
      </c>
      <c r="E893">
        <f>Raw_Data!E893</f>
        <v/>
      </c>
      <c r="F893">
        <f>Raw_Data!F893</f>
        <v/>
      </c>
      <c r="G893">
        <f>Raw_Data!G893</f>
        <v/>
      </c>
      <c r="H893">
        <f>Raw_Data!H893</f>
        <v/>
      </c>
      <c r="I893">
        <f>Raw_Data!I893</f>
        <v/>
      </c>
      <c r="J893" s="12">
        <f>Raw_Data!J893</f>
        <v/>
      </c>
      <c r="K893" s="13">
        <f>Raw_Data!K893</f>
        <v/>
      </c>
      <c r="L893" s="12">
        <f>Raw_Data!L893</f>
        <v/>
      </c>
      <c r="M893" s="12">
        <f>Raw_Data!M893</f>
        <v/>
      </c>
      <c r="N893" s="12">
        <f>Raw_Data!N893</f>
        <v/>
      </c>
      <c r="O893">
        <f>Raw_Data!O893</f>
        <v/>
      </c>
      <c r="P893">
        <f>Raw_Data!P893</f>
        <v/>
      </c>
      <c r="Q893">
        <f>Raw_Data!Q893</f>
        <v/>
      </c>
      <c r="R893">
        <f>Raw_Data!R893</f>
        <v/>
      </c>
      <c r="S893">
        <f>Raw_Data!S893</f>
        <v/>
      </c>
      <c r="T893">
        <f>YEAR(B893)</f>
        <v/>
      </c>
      <c r="U893">
        <f>MONTH(B893)</f>
        <v/>
      </c>
      <c r="V893">
        <f>TEXT(B893,"mmm")</f>
        <v/>
      </c>
      <c r="W893" s="15">
        <f>IFERROR(N893/L893,0)</f>
        <v/>
      </c>
      <c r="X893">
        <f>IF(K893=0,"No Discount",IF(K893&lt;=5%,"Low",IF(K893&lt;=15%,"Medium","High")))</f>
        <v/>
      </c>
      <c r="Y893">
        <f>IF(L893&gt;=20000,"High Value",IF(L893&gt;=5000,"Medium Value","Low Value"))</f>
        <v/>
      </c>
      <c r="Z893">
        <f>IF(R893&lt;=3,"Fast",IF(R893&lt;=5,"On Time","Delayed"))</f>
        <v/>
      </c>
    </row>
    <row r="894">
      <c r="A894">
        <f>Raw_Data!A894</f>
        <v/>
      </c>
      <c r="B894" s="11">
        <f>Raw_Data!B894</f>
        <v/>
      </c>
      <c r="C894">
        <f>Raw_Data!C894</f>
        <v/>
      </c>
      <c r="D894">
        <f>Raw_Data!D894</f>
        <v/>
      </c>
      <c r="E894">
        <f>Raw_Data!E894</f>
        <v/>
      </c>
      <c r="F894">
        <f>Raw_Data!F894</f>
        <v/>
      </c>
      <c r="G894">
        <f>Raw_Data!G894</f>
        <v/>
      </c>
      <c r="H894">
        <f>Raw_Data!H894</f>
        <v/>
      </c>
      <c r="I894">
        <f>Raw_Data!I894</f>
        <v/>
      </c>
      <c r="J894" s="12">
        <f>Raw_Data!J894</f>
        <v/>
      </c>
      <c r="K894" s="13">
        <f>Raw_Data!K894</f>
        <v/>
      </c>
      <c r="L894" s="12">
        <f>Raw_Data!L894</f>
        <v/>
      </c>
      <c r="M894" s="12">
        <f>Raw_Data!M894</f>
        <v/>
      </c>
      <c r="N894" s="12">
        <f>Raw_Data!N894</f>
        <v/>
      </c>
      <c r="O894">
        <f>Raw_Data!O894</f>
        <v/>
      </c>
      <c r="P894">
        <f>Raw_Data!P894</f>
        <v/>
      </c>
      <c r="Q894">
        <f>Raw_Data!Q894</f>
        <v/>
      </c>
      <c r="R894">
        <f>Raw_Data!R894</f>
        <v/>
      </c>
      <c r="S894">
        <f>Raw_Data!S894</f>
        <v/>
      </c>
      <c r="T894">
        <f>YEAR(B894)</f>
        <v/>
      </c>
      <c r="U894">
        <f>MONTH(B894)</f>
        <v/>
      </c>
      <c r="V894">
        <f>TEXT(B894,"mmm")</f>
        <v/>
      </c>
      <c r="W894" s="15">
        <f>IFERROR(N894/L894,0)</f>
        <v/>
      </c>
      <c r="X894">
        <f>IF(K894=0,"No Discount",IF(K894&lt;=5%,"Low",IF(K894&lt;=15%,"Medium","High")))</f>
        <v/>
      </c>
      <c r="Y894">
        <f>IF(L894&gt;=20000,"High Value",IF(L894&gt;=5000,"Medium Value","Low Value"))</f>
        <v/>
      </c>
      <c r="Z894">
        <f>IF(R894&lt;=3,"Fast",IF(R894&lt;=5,"On Time","Delayed"))</f>
        <v/>
      </c>
    </row>
    <row r="895">
      <c r="A895">
        <f>Raw_Data!A895</f>
        <v/>
      </c>
      <c r="B895" s="11">
        <f>Raw_Data!B895</f>
        <v/>
      </c>
      <c r="C895">
        <f>Raw_Data!C895</f>
        <v/>
      </c>
      <c r="D895">
        <f>Raw_Data!D895</f>
        <v/>
      </c>
      <c r="E895">
        <f>Raw_Data!E895</f>
        <v/>
      </c>
      <c r="F895">
        <f>Raw_Data!F895</f>
        <v/>
      </c>
      <c r="G895">
        <f>Raw_Data!G895</f>
        <v/>
      </c>
      <c r="H895">
        <f>Raw_Data!H895</f>
        <v/>
      </c>
      <c r="I895">
        <f>Raw_Data!I895</f>
        <v/>
      </c>
      <c r="J895" s="12">
        <f>Raw_Data!J895</f>
        <v/>
      </c>
      <c r="K895" s="13">
        <f>Raw_Data!K895</f>
        <v/>
      </c>
      <c r="L895" s="12">
        <f>Raw_Data!L895</f>
        <v/>
      </c>
      <c r="M895" s="12">
        <f>Raw_Data!M895</f>
        <v/>
      </c>
      <c r="N895" s="12">
        <f>Raw_Data!N895</f>
        <v/>
      </c>
      <c r="O895">
        <f>Raw_Data!O895</f>
        <v/>
      </c>
      <c r="P895">
        <f>Raw_Data!P895</f>
        <v/>
      </c>
      <c r="Q895">
        <f>Raw_Data!Q895</f>
        <v/>
      </c>
      <c r="R895">
        <f>Raw_Data!R895</f>
        <v/>
      </c>
      <c r="S895">
        <f>Raw_Data!S895</f>
        <v/>
      </c>
      <c r="T895">
        <f>YEAR(B895)</f>
        <v/>
      </c>
      <c r="U895">
        <f>MONTH(B895)</f>
        <v/>
      </c>
      <c r="V895">
        <f>TEXT(B895,"mmm")</f>
        <v/>
      </c>
      <c r="W895" s="15">
        <f>IFERROR(N895/L895,0)</f>
        <v/>
      </c>
      <c r="X895">
        <f>IF(K895=0,"No Discount",IF(K895&lt;=5%,"Low",IF(K895&lt;=15%,"Medium","High")))</f>
        <v/>
      </c>
      <c r="Y895">
        <f>IF(L895&gt;=20000,"High Value",IF(L895&gt;=5000,"Medium Value","Low Value"))</f>
        <v/>
      </c>
      <c r="Z895">
        <f>IF(R895&lt;=3,"Fast",IF(R895&lt;=5,"On Time","Delayed"))</f>
        <v/>
      </c>
    </row>
    <row r="896">
      <c r="A896">
        <f>Raw_Data!A896</f>
        <v/>
      </c>
      <c r="B896" s="11">
        <f>Raw_Data!B896</f>
        <v/>
      </c>
      <c r="C896">
        <f>Raw_Data!C896</f>
        <v/>
      </c>
      <c r="D896">
        <f>Raw_Data!D896</f>
        <v/>
      </c>
      <c r="E896">
        <f>Raw_Data!E896</f>
        <v/>
      </c>
      <c r="F896">
        <f>Raw_Data!F896</f>
        <v/>
      </c>
      <c r="G896">
        <f>Raw_Data!G896</f>
        <v/>
      </c>
      <c r="H896">
        <f>Raw_Data!H896</f>
        <v/>
      </c>
      <c r="I896">
        <f>Raw_Data!I896</f>
        <v/>
      </c>
      <c r="J896" s="12">
        <f>Raw_Data!J896</f>
        <v/>
      </c>
      <c r="K896" s="13">
        <f>Raw_Data!K896</f>
        <v/>
      </c>
      <c r="L896" s="12">
        <f>Raw_Data!L896</f>
        <v/>
      </c>
      <c r="M896" s="12">
        <f>Raw_Data!M896</f>
        <v/>
      </c>
      <c r="N896" s="12">
        <f>Raw_Data!N896</f>
        <v/>
      </c>
      <c r="O896">
        <f>Raw_Data!O896</f>
        <v/>
      </c>
      <c r="P896">
        <f>Raw_Data!P896</f>
        <v/>
      </c>
      <c r="Q896">
        <f>Raw_Data!Q896</f>
        <v/>
      </c>
      <c r="R896">
        <f>Raw_Data!R896</f>
        <v/>
      </c>
      <c r="S896">
        <f>Raw_Data!S896</f>
        <v/>
      </c>
      <c r="T896">
        <f>YEAR(B896)</f>
        <v/>
      </c>
      <c r="U896">
        <f>MONTH(B896)</f>
        <v/>
      </c>
      <c r="V896">
        <f>TEXT(B896,"mmm")</f>
        <v/>
      </c>
      <c r="W896" s="15">
        <f>IFERROR(N896/L896,0)</f>
        <v/>
      </c>
      <c r="X896">
        <f>IF(K896=0,"No Discount",IF(K896&lt;=5%,"Low",IF(K896&lt;=15%,"Medium","High")))</f>
        <v/>
      </c>
      <c r="Y896">
        <f>IF(L896&gt;=20000,"High Value",IF(L896&gt;=5000,"Medium Value","Low Value"))</f>
        <v/>
      </c>
      <c r="Z896">
        <f>IF(R896&lt;=3,"Fast",IF(R896&lt;=5,"On Time","Delayed"))</f>
        <v/>
      </c>
    </row>
    <row r="897">
      <c r="A897">
        <f>Raw_Data!A897</f>
        <v/>
      </c>
      <c r="B897" s="11">
        <f>Raw_Data!B897</f>
        <v/>
      </c>
      <c r="C897">
        <f>Raw_Data!C897</f>
        <v/>
      </c>
      <c r="D897">
        <f>Raw_Data!D897</f>
        <v/>
      </c>
      <c r="E897">
        <f>Raw_Data!E897</f>
        <v/>
      </c>
      <c r="F897">
        <f>Raw_Data!F897</f>
        <v/>
      </c>
      <c r="G897">
        <f>Raw_Data!G897</f>
        <v/>
      </c>
      <c r="H897">
        <f>Raw_Data!H897</f>
        <v/>
      </c>
      <c r="I897">
        <f>Raw_Data!I897</f>
        <v/>
      </c>
      <c r="J897" s="12">
        <f>Raw_Data!J897</f>
        <v/>
      </c>
      <c r="K897" s="13">
        <f>Raw_Data!K897</f>
        <v/>
      </c>
      <c r="L897" s="12">
        <f>Raw_Data!L897</f>
        <v/>
      </c>
      <c r="M897" s="12">
        <f>Raw_Data!M897</f>
        <v/>
      </c>
      <c r="N897" s="12">
        <f>Raw_Data!N897</f>
        <v/>
      </c>
      <c r="O897">
        <f>Raw_Data!O897</f>
        <v/>
      </c>
      <c r="P897">
        <f>Raw_Data!P897</f>
        <v/>
      </c>
      <c r="Q897">
        <f>Raw_Data!Q897</f>
        <v/>
      </c>
      <c r="R897">
        <f>Raw_Data!R897</f>
        <v/>
      </c>
      <c r="S897">
        <f>Raw_Data!S897</f>
        <v/>
      </c>
      <c r="T897">
        <f>YEAR(B897)</f>
        <v/>
      </c>
      <c r="U897">
        <f>MONTH(B897)</f>
        <v/>
      </c>
      <c r="V897">
        <f>TEXT(B897,"mmm")</f>
        <v/>
      </c>
      <c r="W897" s="15">
        <f>IFERROR(N897/L897,0)</f>
        <v/>
      </c>
      <c r="X897">
        <f>IF(K897=0,"No Discount",IF(K897&lt;=5%,"Low",IF(K897&lt;=15%,"Medium","High")))</f>
        <v/>
      </c>
      <c r="Y897">
        <f>IF(L897&gt;=20000,"High Value",IF(L897&gt;=5000,"Medium Value","Low Value"))</f>
        <v/>
      </c>
      <c r="Z897">
        <f>IF(R897&lt;=3,"Fast",IF(R897&lt;=5,"On Time","Delayed"))</f>
        <v/>
      </c>
    </row>
    <row r="898">
      <c r="A898">
        <f>Raw_Data!A898</f>
        <v/>
      </c>
      <c r="B898" s="11">
        <f>Raw_Data!B898</f>
        <v/>
      </c>
      <c r="C898">
        <f>Raw_Data!C898</f>
        <v/>
      </c>
      <c r="D898">
        <f>Raw_Data!D898</f>
        <v/>
      </c>
      <c r="E898">
        <f>Raw_Data!E898</f>
        <v/>
      </c>
      <c r="F898">
        <f>Raw_Data!F898</f>
        <v/>
      </c>
      <c r="G898">
        <f>Raw_Data!G898</f>
        <v/>
      </c>
      <c r="H898">
        <f>Raw_Data!H898</f>
        <v/>
      </c>
      <c r="I898">
        <f>Raw_Data!I898</f>
        <v/>
      </c>
      <c r="J898" s="12">
        <f>Raw_Data!J898</f>
        <v/>
      </c>
      <c r="K898" s="13">
        <f>Raw_Data!K898</f>
        <v/>
      </c>
      <c r="L898" s="12">
        <f>Raw_Data!L898</f>
        <v/>
      </c>
      <c r="M898" s="12">
        <f>Raw_Data!M898</f>
        <v/>
      </c>
      <c r="N898" s="12">
        <f>Raw_Data!N898</f>
        <v/>
      </c>
      <c r="O898">
        <f>Raw_Data!O898</f>
        <v/>
      </c>
      <c r="P898">
        <f>Raw_Data!P898</f>
        <v/>
      </c>
      <c r="Q898">
        <f>Raw_Data!Q898</f>
        <v/>
      </c>
      <c r="R898">
        <f>Raw_Data!R898</f>
        <v/>
      </c>
      <c r="S898">
        <f>Raw_Data!S898</f>
        <v/>
      </c>
      <c r="T898">
        <f>YEAR(B898)</f>
        <v/>
      </c>
      <c r="U898">
        <f>MONTH(B898)</f>
        <v/>
      </c>
      <c r="V898">
        <f>TEXT(B898,"mmm")</f>
        <v/>
      </c>
      <c r="W898" s="15">
        <f>IFERROR(N898/L898,0)</f>
        <v/>
      </c>
      <c r="X898">
        <f>IF(K898=0,"No Discount",IF(K898&lt;=5%,"Low",IF(K898&lt;=15%,"Medium","High")))</f>
        <v/>
      </c>
      <c r="Y898">
        <f>IF(L898&gt;=20000,"High Value",IF(L898&gt;=5000,"Medium Value","Low Value"))</f>
        <v/>
      </c>
      <c r="Z898">
        <f>IF(R898&lt;=3,"Fast",IF(R898&lt;=5,"On Time","Delayed"))</f>
        <v/>
      </c>
    </row>
    <row r="899">
      <c r="A899">
        <f>Raw_Data!A899</f>
        <v/>
      </c>
      <c r="B899" s="11">
        <f>Raw_Data!B899</f>
        <v/>
      </c>
      <c r="C899">
        <f>Raw_Data!C899</f>
        <v/>
      </c>
      <c r="D899">
        <f>Raw_Data!D899</f>
        <v/>
      </c>
      <c r="E899">
        <f>Raw_Data!E899</f>
        <v/>
      </c>
      <c r="F899">
        <f>Raw_Data!F899</f>
        <v/>
      </c>
      <c r="G899">
        <f>Raw_Data!G899</f>
        <v/>
      </c>
      <c r="H899">
        <f>Raw_Data!H899</f>
        <v/>
      </c>
      <c r="I899">
        <f>Raw_Data!I899</f>
        <v/>
      </c>
      <c r="J899" s="12">
        <f>Raw_Data!J899</f>
        <v/>
      </c>
      <c r="K899" s="13">
        <f>Raw_Data!K899</f>
        <v/>
      </c>
      <c r="L899" s="12">
        <f>Raw_Data!L899</f>
        <v/>
      </c>
      <c r="M899" s="12">
        <f>Raw_Data!M899</f>
        <v/>
      </c>
      <c r="N899" s="12">
        <f>Raw_Data!N899</f>
        <v/>
      </c>
      <c r="O899">
        <f>Raw_Data!O899</f>
        <v/>
      </c>
      <c r="P899">
        <f>Raw_Data!P899</f>
        <v/>
      </c>
      <c r="Q899">
        <f>Raw_Data!Q899</f>
        <v/>
      </c>
      <c r="R899">
        <f>Raw_Data!R899</f>
        <v/>
      </c>
      <c r="S899">
        <f>Raw_Data!S899</f>
        <v/>
      </c>
      <c r="T899">
        <f>YEAR(B899)</f>
        <v/>
      </c>
      <c r="U899">
        <f>MONTH(B899)</f>
        <v/>
      </c>
      <c r="V899">
        <f>TEXT(B899,"mmm")</f>
        <v/>
      </c>
      <c r="W899" s="15">
        <f>IFERROR(N899/L899,0)</f>
        <v/>
      </c>
      <c r="X899">
        <f>IF(K899=0,"No Discount",IF(K899&lt;=5%,"Low",IF(K899&lt;=15%,"Medium","High")))</f>
        <v/>
      </c>
      <c r="Y899">
        <f>IF(L899&gt;=20000,"High Value",IF(L899&gt;=5000,"Medium Value","Low Value"))</f>
        <v/>
      </c>
      <c r="Z899">
        <f>IF(R899&lt;=3,"Fast",IF(R899&lt;=5,"On Time","Delayed"))</f>
        <v/>
      </c>
    </row>
    <row r="900">
      <c r="A900">
        <f>Raw_Data!A900</f>
        <v/>
      </c>
      <c r="B900" s="11">
        <f>Raw_Data!B900</f>
        <v/>
      </c>
      <c r="C900">
        <f>Raw_Data!C900</f>
        <v/>
      </c>
      <c r="D900">
        <f>Raw_Data!D900</f>
        <v/>
      </c>
      <c r="E900">
        <f>Raw_Data!E900</f>
        <v/>
      </c>
      <c r="F900">
        <f>Raw_Data!F900</f>
        <v/>
      </c>
      <c r="G900">
        <f>Raw_Data!G900</f>
        <v/>
      </c>
      <c r="H900">
        <f>Raw_Data!H900</f>
        <v/>
      </c>
      <c r="I900">
        <f>Raw_Data!I900</f>
        <v/>
      </c>
      <c r="J900" s="12">
        <f>Raw_Data!J900</f>
        <v/>
      </c>
      <c r="K900" s="13">
        <f>Raw_Data!K900</f>
        <v/>
      </c>
      <c r="L900" s="12">
        <f>Raw_Data!L900</f>
        <v/>
      </c>
      <c r="M900" s="12">
        <f>Raw_Data!M900</f>
        <v/>
      </c>
      <c r="N900" s="12">
        <f>Raw_Data!N900</f>
        <v/>
      </c>
      <c r="O900">
        <f>Raw_Data!O900</f>
        <v/>
      </c>
      <c r="P900">
        <f>Raw_Data!P900</f>
        <v/>
      </c>
      <c r="Q900">
        <f>Raw_Data!Q900</f>
        <v/>
      </c>
      <c r="R900">
        <f>Raw_Data!R900</f>
        <v/>
      </c>
      <c r="S900">
        <f>Raw_Data!S900</f>
        <v/>
      </c>
      <c r="T900">
        <f>YEAR(B900)</f>
        <v/>
      </c>
      <c r="U900">
        <f>MONTH(B900)</f>
        <v/>
      </c>
      <c r="V900">
        <f>TEXT(B900,"mmm")</f>
        <v/>
      </c>
      <c r="W900" s="15">
        <f>IFERROR(N900/L900,0)</f>
        <v/>
      </c>
      <c r="X900">
        <f>IF(K900=0,"No Discount",IF(K900&lt;=5%,"Low",IF(K900&lt;=15%,"Medium","High")))</f>
        <v/>
      </c>
      <c r="Y900">
        <f>IF(L900&gt;=20000,"High Value",IF(L900&gt;=5000,"Medium Value","Low Value"))</f>
        <v/>
      </c>
      <c r="Z900">
        <f>IF(R900&lt;=3,"Fast",IF(R900&lt;=5,"On Time","Delayed"))</f>
        <v/>
      </c>
    </row>
    <row r="901">
      <c r="A901">
        <f>Raw_Data!A901</f>
        <v/>
      </c>
      <c r="B901" s="11">
        <f>Raw_Data!B901</f>
        <v/>
      </c>
      <c r="C901">
        <f>Raw_Data!C901</f>
        <v/>
      </c>
      <c r="D901">
        <f>Raw_Data!D901</f>
        <v/>
      </c>
      <c r="E901">
        <f>Raw_Data!E901</f>
        <v/>
      </c>
      <c r="F901">
        <f>Raw_Data!F901</f>
        <v/>
      </c>
      <c r="G901">
        <f>Raw_Data!G901</f>
        <v/>
      </c>
      <c r="H901">
        <f>Raw_Data!H901</f>
        <v/>
      </c>
      <c r="I901">
        <f>Raw_Data!I901</f>
        <v/>
      </c>
      <c r="J901" s="12">
        <f>Raw_Data!J901</f>
        <v/>
      </c>
      <c r="K901" s="13">
        <f>Raw_Data!K901</f>
        <v/>
      </c>
      <c r="L901" s="12">
        <f>Raw_Data!L901</f>
        <v/>
      </c>
      <c r="M901" s="12">
        <f>Raw_Data!M901</f>
        <v/>
      </c>
      <c r="N901" s="12">
        <f>Raw_Data!N901</f>
        <v/>
      </c>
      <c r="O901">
        <f>Raw_Data!O901</f>
        <v/>
      </c>
      <c r="P901">
        <f>Raw_Data!P901</f>
        <v/>
      </c>
      <c r="Q901">
        <f>Raw_Data!Q901</f>
        <v/>
      </c>
      <c r="R901">
        <f>Raw_Data!R901</f>
        <v/>
      </c>
      <c r="S901">
        <f>Raw_Data!S901</f>
        <v/>
      </c>
      <c r="T901">
        <f>YEAR(B901)</f>
        <v/>
      </c>
      <c r="U901">
        <f>MONTH(B901)</f>
        <v/>
      </c>
      <c r="V901">
        <f>TEXT(B901,"mmm")</f>
        <v/>
      </c>
      <c r="W901" s="15">
        <f>IFERROR(N901/L901,0)</f>
        <v/>
      </c>
      <c r="X901">
        <f>IF(K901=0,"No Discount",IF(K901&lt;=5%,"Low",IF(K901&lt;=15%,"Medium","High")))</f>
        <v/>
      </c>
      <c r="Y901">
        <f>IF(L901&gt;=20000,"High Value",IF(L901&gt;=5000,"Medium Value","Low Value"))</f>
        <v/>
      </c>
      <c r="Z901">
        <f>IF(R901&lt;=3,"Fast",IF(R901&lt;=5,"On Time","Delayed"))</f>
        <v/>
      </c>
    </row>
    <row r="902">
      <c r="A902">
        <f>Raw_Data!A902</f>
        <v/>
      </c>
      <c r="B902" s="11">
        <f>Raw_Data!B902</f>
        <v/>
      </c>
      <c r="C902">
        <f>Raw_Data!C902</f>
        <v/>
      </c>
      <c r="D902">
        <f>Raw_Data!D902</f>
        <v/>
      </c>
      <c r="E902">
        <f>Raw_Data!E902</f>
        <v/>
      </c>
      <c r="F902">
        <f>Raw_Data!F902</f>
        <v/>
      </c>
      <c r="G902">
        <f>Raw_Data!G902</f>
        <v/>
      </c>
      <c r="H902">
        <f>Raw_Data!H902</f>
        <v/>
      </c>
      <c r="I902">
        <f>Raw_Data!I902</f>
        <v/>
      </c>
      <c r="J902" s="12">
        <f>Raw_Data!J902</f>
        <v/>
      </c>
      <c r="K902" s="13">
        <f>Raw_Data!K902</f>
        <v/>
      </c>
      <c r="L902" s="12">
        <f>Raw_Data!L902</f>
        <v/>
      </c>
      <c r="M902" s="12">
        <f>Raw_Data!M902</f>
        <v/>
      </c>
      <c r="N902" s="12">
        <f>Raw_Data!N902</f>
        <v/>
      </c>
      <c r="O902">
        <f>Raw_Data!O902</f>
        <v/>
      </c>
      <c r="P902">
        <f>Raw_Data!P902</f>
        <v/>
      </c>
      <c r="Q902">
        <f>Raw_Data!Q902</f>
        <v/>
      </c>
      <c r="R902">
        <f>Raw_Data!R902</f>
        <v/>
      </c>
      <c r="S902">
        <f>Raw_Data!S902</f>
        <v/>
      </c>
      <c r="T902">
        <f>YEAR(B902)</f>
        <v/>
      </c>
      <c r="U902">
        <f>MONTH(B902)</f>
        <v/>
      </c>
      <c r="V902">
        <f>TEXT(B902,"mmm")</f>
        <v/>
      </c>
      <c r="W902" s="15">
        <f>IFERROR(N902/L902,0)</f>
        <v/>
      </c>
      <c r="X902">
        <f>IF(K902=0,"No Discount",IF(K902&lt;=5%,"Low",IF(K902&lt;=15%,"Medium","High")))</f>
        <v/>
      </c>
      <c r="Y902">
        <f>IF(L902&gt;=20000,"High Value",IF(L902&gt;=5000,"Medium Value","Low Value"))</f>
        <v/>
      </c>
      <c r="Z902">
        <f>IF(R902&lt;=3,"Fast",IF(R902&lt;=5,"On Time","Delayed"))</f>
        <v/>
      </c>
    </row>
    <row r="903">
      <c r="A903">
        <f>Raw_Data!A903</f>
        <v/>
      </c>
      <c r="B903" s="11">
        <f>Raw_Data!B903</f>
        <v/>
      </c>
      <c r="C903">
        <f>Raw_Data!C903</f>
        <v/>
      </c>
      <c r="D903">
        <f>Raw_Data!D903</f>
        <v/>
      </c>
      <c r="E903">
        <f>Raw_Data!E903</f>
        <v/>
      </c>
      <c r="F903">
        <f>Raw_Data!F903</f>
        <v/>
      </c>
      <c r="G903">
        <f>Raw_Data!G903</f>
        <v/>
      </c>
      <c r="H903">
        <f>Raw_Data!H903</f>
        <v/>
      </c>
      <c r="I903">
        <f>Raw_Data!I903</f>
        <v/>
      </c>
      <c r="J903" s="12">
        <f>Raw_Data!J903</f>
        <v/>
      </c>
      <c r="K903" s="13">
        <f>Raw_Data!K903</f>
        <v/>
      </c>
      <c r="L903" s="12">
        <f>Raw_Data!L903</f>
        <v/>
      </c>
      <c r="M903" s="12">
        <f>Raw_Data!M903</f>
        <v/>
      </c>
      <c r="N903" s="12">
        <f>Raw_Data!N903</f>
        <v/>
      </c>
      <c r="O903">
        <f>Raw_Data!O903</f>
        <v/>
      </c>
      <c r="P903">
        <f>Raw_Data!P903</f>
        <v/>
      </c>
      <c r="Q903">
        <f>Raw_Data!Q903</f>
        <v/>
      </c>
      <c r="R903">
        <f>Raw_Data!R903</f>
        <v/>
      </c>
      <c r="S903">
        <f>Raw_Data!S903</f>
        <v/>
      </c>
      <c r="T903">
        <f>YEAR(B903)</f>
        <v/>
      </c>
      <c r="U903">
        <f>MONTH(B903)</f>
        <v/>
      </c>
      <c r="V903">
        <f>TEXT(B903,"mmm")</f>
        <v/>
      </c>
      <c r="W903" s="15">
        <f>IFERROR(N903/L903,0)</f>
        <v/>
      </c>
      <c r="X903">
        <f>IF(K903=0,"No Discount",IF(K903&lt;=5%,"Low",IF(K903&lt;=15%,"Medium","High")))</f>
        <v/>
      </c>
      <c r="Y903">
        <f>IF(L903&gt;=20000,"High Value",IF(L903&gt;=5000,"Medium Value","Low Value"))</f>
        <v/>
      </c>
      <c r="Z903">
        <f>IF(R903&lt;=3,"Fast",IF(R903&lt;=5,"On Time","Delayed"))</f>
        <v/>
      </c>
    </row>
    <row r="904">
      <c r="A904">
        <f>Raw_Data!A904</f>
        <v/>
      </c>
      <c r="B904" s="11">
        <f>Raw_Data!B904</f>
        <v/>
      </c>
      <c r="C904">
        <f>Raw_Data!C904</f>
        <v/>
      </c>
      <c r="D904">
        <f>Raw_Data!D904</f>
        <v/>
      </c>
      <c r="E904">
        <f>Raw_Data!E904</f>
        <v/>
      </c>
      <c r="F904">
        <f>Raw_Data!F904</f>
        <v/>
      </c>
      <c r="G904">
        <f>Raw_Data!G904</f>
        <v/>
      </c>
      <c r="H904">
        <f>Raw_Data!H904</f>
        <v/>
      </c>
      <c r="I904">
        <f>Raw_Data!I904</f>
        <v/>
      </c>
      <c r="J904" s="12">
        <f>Raw_Data!J904</f>
        <v/>
      </c>
      <c r="K904" s="13">
        <f>Raw_Data!K904</f>
        <v/>
      </c>
      <c r="L904" s="12">
        <f>Raw_Data!L904</f>
        <v/>
      </c>
      <c r="M904" s="12">
        <f>Raw_Data!M904</f>
        <v/>
      </c>
      <c r="N904" s="12">
        <f>Raw_Data!N904</f>
        <v/>
      </c>
      <c r="O904">
        <f>Raw_Data!O904</f>
        <v/>
      </c>
      <c r="P904">
        <f>Raw_Data!P904</f>
        <v/>
      </c>
      <c r="Q904">
        <f>Raw_Data!Q904</f>
        <v/>
      </c>
      <c r="R904">
        <f>Raw_Data!R904</f>
        <v/>
      </c>
      <c r="S904">
        <f>Raw_Data!S904</f>
        <v/>
      </c>
      <c r="T904">
        <f>YEAR(B904)</f>
        <v/>
      </c>
      <c r="U904">
        <f>MONTH(B904)</f>
        <v/>
      </c>
      <c r="V904">
        <f>TEXT(B904,"mmm")</f>
        <v/>
      </c>
      <c r="W904" s="15">
        <f>IFERROR(N904/L904,0)</f>
        <v/>
      </c>
      <c r="X904">
        <f>IF(K904=0,"No Discount",IF(K904&lt;=5%,"Low",IF(K904&lt;=15%,"Medium","High")))</f>
        <v/>
      </c>
      <c r="Y904">
        <f>IF(L904&gt;=20000,"High Value",IF(L904&gt;=5000,"Medium Value","Low Value"))</f>
        <v/>
      </c>
      <c r="Z904">
        <f>IF(R904&lt;=3,"Fast",IF(R904&lt;=5,"On Time","Delayed"))</f>
        <v/>
      </c>
    </row>
    <row r="905">
      <c r="A905">
        <f>Raw_Data!A905</f>
        <v/>
      </c>
      <c r="B905" s="11">
        <f>Raw_Data!B905</f>
        <v/>
      </c>
      <c r="C905">
        <f>Raw_Data!C905</f>
        <v/>
      </c>
      <c r="D905">
        <f>Raw_Data!D905</f>
        <v/>
      </c>
      <c r="E905">
        <f>Raw_Data!E905</f>
        <v/>
      </c>
      <c r="F905">
        <f>Raw_Data!F905</f>
        <v/>
      </c>
      <c r="G905">
        <f>Raw_Data!G905</f>
        <v/>
      </c>
      <c r="H905">
        <f>Raw_Data!H905</f>
        <v/>
      </c>
      <c r="I905">
        <f>Raw_Data!I905</f>
        <v/>
      </c>
      <c r="J905" s="12">
        <f>Raw_Data!J905</f>
        <v/>
      </c>
      <c r="K905" s="13">
        <f>Raw_Data!K905</f>
        <v/>
      </c>
      <c r="L905" s="12">
        <f>Raw_Data!L905</f>
        <v/>
      </c>
      <c r="M905" s="12">
        <f>Raw_Data!M905</f>
        <v/>
      </c>
      <c r="N905" s="12">
        <f>Raw_Data!N905</f>
        <v/>
      </c>
      <c r="O905">
        <f>Raw_Data!O905</f>
        <v/>
      </c>
      <c r="P905">
        <f>Raw_Data!P905</f>
        <v/>
      </c>
      <c r="Q905">
        <f>Raw_Data!Q905</f>
        <v/>
      </c>
      <c r="R905">
        <f>Raw_Data!R905</f>
        <v/>
      </c>
      <c r="S905">
        <f>Raw_Data!S905</f>
        <v/>
      </c>
      <c r="T905">
        <f>YEAR(B905)</f>
        <v/>
      </c>
      <c r="U905">
        <f>MONTH(B905)</f>
        <v/>
      </c>
      <c r="V905">
        <f>TEXT(B905,"mmm")</f>
        <v/>
      </c>
      <c r="W905" s="15">
        <f>IFERROR(N905/L905,0)</f>
        <v/>
      </c>
      <c r="X905">
        <f>IF(K905=0,"No Discount",IF(K905&lt;=5%,"Low",IF(K905&lt;=15%,"Medium","High")))</f>
        <v/>
      </c>
      <c r="Y905">
        <f>IF(L905&gt;=20000,"High Value",IF(L905&gt;=5000,"Medium Value","Low Value"))</f>
        <v/>
      </c>
      <c r="Z905">
        <f>IF(R905&lt;=3,"Fast",IF(R905&lt;=5,"On Time","Delayed"))</f>
        <v/>
      </c>
    </row>
    <row r="906">
      <c r="A906">
        <f>Raw_Data!A906</f>
        <v/>
      </c>
      <c r="B906" s="11">
        <f>Raw_Data!B906</f>
        <v/>
      </c>
      <c r="C906">
        <f>Raw_Data!C906</f>
        <v/>
      </c>
      <c r="D906">
        <f>Raw_Data!D906</f>
        <v/>
      </c>
      <c r="E906">
        <f>Raw_Data!E906</f>
        <v/>
      </c>
      <c r="F906">
        <f>Raw_Data!F906</f>
        <v/>
      </c>
      <c r="G906">
        <f>Raw_Data!G906</f>
        <v/>
      </c>
      <c r="H906">
        <f>Raw_Data!H906</f>
        <v/>
      </c>
      <c r="I906">
        <f>Raw_Data!I906</f>
        <v/>
      </c>
      <c r="J906" s="12">
        <f>Raw_Data!J906</f>
        <v/>
      </c>
      <c r="K906" s="13">
        <f>Raw_Data!K906</f>
        <v/>
      </c>
      <c r="L906" s="12">
        <f>Raw_Data!L906</f>
        <v/>
      </c>
      <c r="M906" s="12">
        <f>Raw_Data!M906</f>
        <v/>
      </c>
      <c r="N906" s="12">
        <f>Raw_Data!N906</f>
        <v/>
      </c>
      <c r="O906">
        <f>Raw_Data!O906</f>
        <v/>
      </c>
      <c r="P906">
        <f>Raw_Data!P906</f>
        <v/>
      </c>
      <c r="Q906">
        <f>Raw_Data!Q906</f>
        <v/>
      </c>
      <c r="R906">
        <f>Raw_Data!R906</f>
        <v/>
      </c>
      <c r="S906">
        <f>Raw_Data!S906</f>
        <v/>
      </c>
      <c r="T906">
        <f>YEAR(B906)</f>
        <v/>
      </c>
      <c r="U906">
        <f>MONTH(B906)</f>
        <v/>
      </c>
      <c r="V906">
        <f>TEXT(B906,"mmm")</f>
        <v/>
      </c>
      <c r="W906" s="15">
        <f>IFERROR(N906/L906,0)</f>
        <v/>
      </c>
      <c r="X906">
        <f>IF(K906=0,"No Discount",IF(K906&lt;=5%,"Low",IF(K906&lt;=15%,"Medium","High")))</f>
        <v/>
      </c>
      <c r="Y906">
        <f>IF(L906&gt;=20000,"High Value",IF(L906&gt;=5000,"Medium Value","Low Value"))</f>
        <v/>
      </c>
      <c r="Z906">
        <f>IF(R906&lt;=3,"Fast",IF(R906&lt;=5,"On Time","Delayed"))</f>
        <v/>
      </c>
    </row>
    <row r="907">
      <c r="A907">
        <f>Raw_Data!A907</f>
        <v/>
      </c>
      <c r="B907" s="11">
        <f>Raw_Data!B907</f>
        <v/>
      </c>
      <c r="C907">
        <f>Raw_Data!C907</f>
        <v/>
      </c>
      <c r="D907">
        <f>Raw_Data!D907</f>
        <v/>
      </c>
      <c r="E907">
        <f>Raw_Data!E907</f>
        <v/>
      </c>
      <c r="F907">
        <f>Raw_Data!F907</f>
        <v/>
      </c>
      <c r="G907">
        <f>Raw_Data!G907</f>
        <v/>
      </c>
      <c r="H907">
        <f>Raw_Data!H907</f>
        <v/>
      </c>
      <c r="I907">
        <f>Raw_Data!I907</f>
        <v/>
      </c>
      <c r="J907" s="12">
        <f>Raw_Data!J907</f>
        <v/>
      </c>
      <c r="K907" s="13">
        <f>Raw_Data!K907</f>
        <v/>
      </c>
      <c r="L907" s="12">
        <f>Raw_Data!L907</f>
        <v/>
      </c>
      <c r="M907" s="12">
        <f>Raw_Data!M907</f>
        <v/>
      </c>
      <c r="N907" s="12">
        <f>Raw_Data!N907</f>
        <v/>
      </c>
      <c r="O907">
        <f>Raw_Data!O907</f>
        <v/>
      </c>
      <c r="P907">
        <f>Raw_Data!P907</f>
        <v/>
      </c>
      <c r="Q907">
        <f>Raw_Data!Q907</f>
        <v/>
      </c>
      <c r="R907">
        <f>Raw_Data!R907</f>
        <v/>
      </c>
      <c r="S907">
        <f>Raw_Data!S907</f>
        <v/>
      </c>
      <c r="T907">
        <f>YEAR(B907)</f>
        <v/>
      </c>
      <c r="U907">
        <f>MONTH(B907)</f>
        <v/>
      </c>
      <c r="V907">
        <f>TEXT(B907,"mmm")</f>
        <v/>
      </c>
      <c r="W907" s="15">
        <f>IFERROR(N907/L907,0)</f>
        <v/>
      </c>
      <c r="X907">
        <f>IF(K907=0,"No Discount",IF(K907&lt;=5%,"Low",IF(K907&lt;=15%,"Medium","High")))</f>
        <v/>
      </c>
      <c r="Y907">
        <f>IF(L907&gt;=20000,"High Value",IF(L907&gt;=5000,"Medium Value","Low Value"))</f>
        <v/>
      </c>
      <c r="Z907">
        <f>IF(R907&lt;=3,"Fast",IF(R907&lt;=5,"On Time","Delayed"))</f>
        <v/>
      </c>
    </row>
    <row r="908">
      <c r="A908">
        <f>Raw_Data!A908</f>
        <v/>
      </c>
      <c r="B908" s="11">
        <f>Raw_Data!B908</f>
        <v/>
      </c>
      <c r="C908">
        <f>Raw_Data!C908</f>
        <v/>
      </c>
      <c r="D908">
        <f>Raw_Data!D908</f>
        <v/>
      </c>
      <c r="E908">
        <f>Raw_Data!E908</f>
        <v/>
      </c>
      <c r="F908">
        <f>Raw_Data!F908</f>
        <v/>
      </c>
      <c r="G908">
        <f>Raw_Data!G908</f>
        <v/>
      </c>
      <c r="H908">
        <f>Raw_Data!H908</f>
        <v/>
      </c>
      <c r="I908">
        <f>Raw_Data!I908</f>
        <v/>
      </c>
      <c r="J908" s="12">
        <f>Raw_Data!J908</f>
        <v/>
      </c>
      <c r="K908" s="13">
        <f>Raw_Data!K908</f>
        <v/>
      </c>
      <c r="L908" s="12">
        <f>Raw_Data!L908</f>
        <v/>
      </c>
      <c r="M908" s="12">
        <f>Raw_Data!M908</f>
        <v/>
      </c>
      <c r="N908" s="12">
        <f>Raw_Data!N908</f>
        <v/>
      </c>
      <c r="O908">
        <f>Raw_Data!O908</f>
        <v/>
      </c>
      <c r="P908">
        <f>Raw_Data!P908</f>
        <v/>
      </c>
      <c r="Q908">
        <f>Raw_Data!Q908</f>
        <v/>
      </c>
      <c r="R908">
        <f>Raw_Data!R908</f>
        <v/>
      </c>
      <c r="S908">
        <f>Raw_Data!S908</f>
        <v/>
      </c>
      <c r="T908">
        <f>YEAR(B908)</f>
        <v/>
      </c>
      <c r="U908">
        <f>MONTH(B908)</f>
        <v/>
      </c>
      <c r="V908">
        <f>TEXT(B908,"mmm")</f>
        <v/>
      </c>
      <c r="W908" s="15">
        <f>IFERROR(N908/L908,0)</f>
        <v/>
      </c>
      <c r="X908">
        <f>IF(K908=0,"No Discount",IF(K908&lt;=5%,"Low",IF(K908&lt;=15%,"Medium","High")))</f>
        <v/>
      </c>
      <c r="Y908">
        <f>IF(L908&gt;=20000,"High Value",IF(L908&gt;=5000,"Medium Value","Low Value"))</f>
        <v/>
      </c>
      <c r="Z908">
        <f>IF(R908&lt;=3,"Fast",IF(R908&lt;=5,"On Time","Delayed"))</f>
        <v/>
      </c>
    </row>
    <row r="909">
      <c r="A909">
        <f>Raw_Data!A909</f>
        <v/>
      </c>
      <c r="B909" s="11">
        <f>Raw_Data!B909</f>
        <v/>
      </c>
      <c r="C909">
        <f>Raw_Data!C909</f>
        <v/>
      </c>
      <c r="D909">
        <f>Raw_Data!D909</f>
        <v/>
      </c>
      <c r="E909">
        <f>Raw_Data!E909</f>
        <v/>
      </c>
      <c r="F909">
        <f>Raw_Data!F909</f>
        <v/>
      </c>
      <c r="G909">
        <f>Raw_Data!G909</f>
        <v/>
      </c>
      <c r="H909">
        <f>Raw_Data!H909</f>
        <v/>
      </c>
      <c r="I909">
        <f>Raw_Data!I909</f>
        <v/>
      </c>
      <c r="J909" s="12">
        <f>Raw_Data!J909</f>
        <v/>
      </c>
      <c r="K909" s="13">
        <f>Raw_Data!K909</f>
        <v/>
      </c>
      <c r="L909" s="12">
        <f>Raw_Data!L909</f>
        <v/>
      </c>
      <c r="M909" s="12">
        <f>Raw_Data!M909</f>
        <v/>
      </c>
      <c r="N909" s="12">
        <f>Raw_Data!N909</f>
        <v/>
      </c>
      <c r="O909">
        <f>Raw_Data!O909</f>
        <v/>
      </c>
      <c r="P909">
        <f>Raw_Data!P909</f>
        <v/>
      </c>
      <c r="Q909">
        <f>Raw_Data!Q909</f>
        <v/>
      </c>
      <c r="R909">
        <f>Raw_Data!R909</f>
        <v/>
      </c>
      <c r="S909">
        <f>Raw_Data!S909</f>
        <v/>
      </c>
      <c r="T909">
        <f>YEAR(B909)</f>
        <v/>
      </c>
      <c r="U909">
        <f>MONTH(B909)</f>
        <v/>
      </c>
      <c r="V909">
        <f>TEXT(B909,"mmm")</f>
        <v/>
      </c>
      <c r="W909" s="15">
        <f>IFERROR(N909/L909,0)</f>
        <v/>
      </c>
      <c r="X909">
        <f>IF(K909=0,"No Discount",IF(K909&lt;=5%,"Low",IF(K909&lt;=15%,"Medium","High")))</f>
        <v/>
      </c>
      <c r="Y909">
        <f>IF(L909&gt;=20000,"High Value",IF(L909&gt;=5000,"Medium Value","Low Value"))</f>
        <v/>
      </c>
      <c r="Z909">
        <f>IF(R909&lt;=3,"Fast",IF(R909&lt;=5,"On Time","Delayed"))</f>
        <v/>
      </c>
    </row>
    <row r="910">
      <c r="A910">
        <f>Raw_Data!A910</f>
        <v/>
      </c>
      <c r="B910" s="11">
        <f>Raw_Data!B910</f>
        <v/>
      </c>
      <c r="C910">
        <f>Raw_Data!C910</f>
        <v/>
      </c>
      <c r="D910">
        <f>Raw_Data!D910</f>
        <v/>
      </c>
      <c r="E910">
        <f>Raw_Data!E910</f>
        <v/>
      </c>
      <c r="F910">
        <f>Raw_Data!F910</f>
        <v/>
      </c>
      <c r="G910">
        <f>Raw_Data!G910</f>
        <v/>
      </c>
      <c r="H910">
        <f>Raw_Data!H910</f>
        <v/>
      </c>
      <c r="I910">
        <f>Raw_Data!I910</f>
        <v/>
      </c>
      <c r="J910" s="12">
        <f>Raw_Data!J910</f>
        <v/>
      </c>
      <c r="K910" s="13">
        <f>Raw_Data!K910</f>
        <v/>
      </c>
      <c r="L910" s="12">
        <f>Raw_Data!L910</f>
        <v/>
      </c>
      <c r="M910" s="12">
        <f>Raw_Data!M910</f>
        <v/>
      </c>
      <c r="N910" s="12">
        <f>Raw_Data!N910</f>
        <v/>
      </c>
      <c r="O910">
        <f>Raw_Data!O910</f>
        <v/>
      </c>
      <c r="P910">
        <f>Raw_Data!P910</f>
        <v/>
      </c>
      <c r="Q910">
        <f>Raw_Data!Q910</f>
        <v/>
      </c>
      <c r="R910">
        <f>Raw_Data!R910</f>
        <v/>
      </c>
      <c r="S910">
        <f>Raw_Data!S910</f>
        <v/>
      </c>
      <c r="T910">
        <f>YEAR(B910)</f>
        <v/>
      </c>
      <c r="U910">
        <f>MONTH(B910)</f>
        <v/>
      </c>
      <c r="V910">
        <f>TEXT(B910,"mmm")</f>
        <v/>
      </c>
      <c r="W910" s="15">
        <f>IFERROR(N910/L910,0)</f>
        <v/>
      </c>
      <c r="X910">
        <f>IF(K910=0,"No Discount",IF(K910&lt;=5%,"Low",IF(K910&lt;=15%,"Medium","High")))</f>
        <v/>
      </c>
      <c r="Y910">
        <f>IF(L910&gt;=20000,"High Value",IF(L910&gt;=5000,"Medium Value","Low Value"))</f>
        <v/>
      </c>
      <c r="Z910">
        <f>IF(R910&lt;=3,"Fast",IF(R910&lt;=5,"On Time","Delayed"))</f>
        <v/>
      </c>
    </row>
    <row r="911">
      <c r="A911">
        <f>Raw_Data!A911</f>
        <v/>
      </c>
      <c r="B911" s="11">
        <f>Raw_Data!B911</f>
        <v/>
      </c>
      <c r="C911">
        <f>Raw_Data!C911</f>
        <v/>
      </c>
      <c r="D911">
        <f>Raw_Data!D911</f>
        <v/>
      </c>
      <c r="E911">
        <f>Raw_Data!E911</f>
        <v/>
      </c>
      <c r="F911">
        <f>Raw_Data!F911</f>
        <v/>
      </c>
      <c r="G911">
        <f>Raw_Data!G911</f>
        <v/>
      </c>
      <c r="H911">
        <f>Raw_Data!H911</f>
        <v/>
      </c>
      <c r="I911">
        <f>Raw_Data!I911</f>
        <v/>
      </c>
      <c r="J911" s="12">
        <f>Raw_Data!J911</f>
        <v/>
      </c>
      <c r="K911" s="13">
        <f>Raw_Data!K911</f>
        <v/>
      </c>
      <c r="L911" s="12">
        <f>Raw_Data!L911</f>
        <v/>
      </c>
      <c r="M911" s="12">
        <f>Raw_Data!M911</f>
        <v/>
      </c>
      <c r="N911" s="12">
        <f>Raw_Data!N911</f>
        <v/>
      </c>
      <c r="O911">
        <f>Raw_Data!O911</f>
        <v/>
      </c>
      <c r="P911">
        <f>Raw_Data!P911</f>
        <v/>
      </c>
      <c r="Q911">
        <f>Raw_Data!Q911</f>
        <v/>
      </c>
      <c r="R911">
        <f>Raw_Data!R911</f>
        <v/>
      </c>
      <c r="S911">
        <f>Raw_Data!S911</f>
        <v/>
      </c>
      <c r="T911">
        <f>YEAR(B911)</f>
        <v/>
      </c>
      <c r="U911">
        <f>MONTH(B911)</f>
        <v/>
      </c>
      <c r="V911">
        <f>TEXT(B911,"mmm")</f>
        <v/>
      </c>
      <c r="W911" s="15">
        <f>IFERROR(N911/L911,0)</f>
        <v/>
      </c>
      <c r="X911">
        <f>IF(K911=0,"No Discount",IF(K911&lt;=5%,"Low",IF(K911&lt;=15%,"Medium","High")))</f>
        <v/>
      </c>
      <c r="Y911">
        <f>IF(L911&gt;=20000,"High Value",IF(L911&gt;=5000,"Medium Value","Low Value"))</f>
        <v/>
      </c>
      <c r="Z911">
        <f>IF(R911&lt;=3,"Fast",IF(R911&lt;=5,"On Time","Delayed"))</f>
        <v/>
      </c>
    </row>
    <row r="912">
      <c r="A912">
        <f>Raw_Data!A912</f>
        <v/>
      </c>
      <c r="B912" s="11">
        <f>Raw_Data!B912</f>
        <v/>
      </c>
      <c r="C912">
        <f>Raw_Data!C912</f>
        <v/>
      </c>
      <c r="D912">
        <f>Raw_Data!D912</f>
        <v/>
      </c>
      <c r="E912">
        <f>Raw_Data!E912</f>
        <v/>
      </c>
      <c r="F912">
        <f>Raw_Data!F912</f>
        <v/>
      </c>
      <c r="G912">
        <f>Raw_Data!G912</f>
        <v/>
      </c>
      <c r="H912">
        <f>Raw_Data!H912</f>
        <v/>
      </c>
      <c r="I912">
        <f>Raw_Data!I912</f>
        <v/>
      </c>
      <c r="J912" s="12">
        <f>Raw_Data!J912</f>
        <v/>
      </c>
      <c r="K912" s="13">
        <f>Raw_Data!K912</f>
        <v/>
      </c>
      <c r="L912" s="12">
        <f>Raw_Data!L912</f>
        <v/>
      </c>
      <c r="M912" s="12">
        <f>Raw_Data!M912</f>
        <v/>
      </c>
      <c r="N912" s="12">
        <f>Raw_Data!N912</f>
        <v/>
      </c>
      <c r="O912">
        <f>Raw_Data!O912</f>
        <v/>
      </c>
      <c r="P912">
        <f>Raw_Data!P912</f>
        <v/>
      </c>
      <c r="Q912">
        <f>Raw_Data!Q912</f>
        <v/>
      </c>
      <c r="R912">
        <f>Raw_Data!R912</f>
        <v/>
      </c>
      <c r="S912">
        <f>Raw_Data!S912</f>
        <v/>
      </c>
      <c r="T912">
        <f>YEAR(B912)</f>
        <v/>
      </c>
      <c r="U912">
        <f>MONTH(B912)</f>
        <v/>
      </c>
      <c r="V912">
        <f>TEXT(B912,"mmm")</f>
        <v/>
      </c>
      <c r="W912" s="15">
        <f>IFERROR(N912/L912,0)</f>
        <v/>
      </c>
      <c r="X912">
        <f>IF(K912=0,"No Discount",IF(K912&lt;=5%,"Low",IF(K912&lt;=15%,"Medium","High")))</f>
        <v/>
      </c>
      <c r="Y912">
        <f>IF(L912&gt;=20000,"High Value",IF(L912&gt;=5000,"Medium Value","Low Value"))</f>
        <v/>
      </c>
      <c r="Z912">
        <f>IF(R912&lt;=3,"Fast",IF(R912&lt;=5,"On Time","Delayed"))</f>
        <v/>
      </c>
    </row>
    <row r="913">
      <c r="A913">
        <f>Raw_Data!A913</f>
        <v/>
      </c>
      <c r="B913" s="11">
        <f>Raw_Data!B913</f>
        <v/>
      </c>
      <c r="C913">
        <f>Raw_Data!C913</f>
        <v/>
      </c>
      <c r="D913">
        <f>Raw_Data!D913</f>
        <v/>
      </c>
      <c r="E913">
        <f>Raw_Data!E913</f>
        <v/>
      </c>
      <c r="F913">
        <f>Raw_Data!F913</f>
        <v/>
      </c>
      <c r="G913">
        <f>Raw_Data!G913</f>
        <v/>
      </c>
      <c r="H913">
        <f>Raw_Data!H913</f>
        <v/>
      </c>
      <c r="I913">
        <f>Raw_Data!I913</f>
        <v/>
      </c>
      <c r="J913" s="12">
        <f>Raw_Data!J913</f>
        <v/>
      </c>
      <c r="K913" s="13">
        <f>Raw_Data!K913</f>
        <v/>
      </c>
      <c r="L913" s="12">
        <f>Raw_Data!L913</f>
        <v/>
      </c>
      <c r="M913" s="12">
        <f>Raw_Data!M913</f>
        <v/>
      </c>
      <c r="N913" s="12">
        <f>Raw_Data!N913</f>
        <v/>
      </c>
      <c r="O913">
        <f>Raw_Data!O913</f>
        <v/>
      </c>
      <c r="P913">
        <f>Raw_Data!P913</f>
        <v/>
      </c>
      <c r="Q913">
        <f>Raw_Data!Q913</f>
        <v/>
      </c>
      <c r="R913">
        <f>Raw_Data!R913</f>
        <v/>
      </c>
      <c r="S913">
        <f>Raw_Data!S913</f>
        <v/>
      </c>
      <c r="T913">
        <f>YEAR(B913)</f>
        <v/>
      </c>
      <c r="U913">
        <f>MONTH(B913)</f>
        <v/>
      </c>
      <c r="V913">
        <f>TEXT(B913,"mmm")</f>
        <v/>
      </c>
      <c r="W913" s="15">
        <f>IFERROR(N913/L913,0)</f>
        <v/>
      </c>
      <c r="X913">
        <f>IF(K913=0,"No Discount",IF(K913&lt;=5%,"Low",IF(K913&lt;=15%,"Medium","High")))</f>
        <v/>
      </c>
      <c r="Y913">
        <f>IF(L913&gt;=20000,"High Value",IF(L913&gt;=5000,"Medium Value","Low Value"))</f>
        <v/>
      </c>
      <c r="Z913">
        <f>IF(R913&lt;=3,"Fast",IF(R913&lt;=5,"On Time","Delayed"))</f>
        <v/>
      </c>
    </row>
    <row r="914">
      <c r="A914">
        <f>Raw_Data!A914</f>
        <v/>
      </c>
      <c r="B914" s="11">
        <f>Raw_Data!B914</f>
        <v/>
      </c>
      <c r="C914">
        <f>Raw_Data!C914</f>
        <v/>
      </c>
      <c r="D914">
        <f>Raw_Data!D914</f>
        <v/>
      </c>
      <c r="E914">
        <f>Raw_Data!E914</f>
        <v/>
      </c>
      <c r="F914">
        <f>Raw_Data!F914</f>
        <v/>
      </c>
      <c r="G914">
        <f>Raw_Data!G914</f>
        <v/>
      </c>
      <c r="H914">
        <f>Raw_Data!H914</f>
        <v/>
      </c>
      <c r="I914">
        <f>Raw_Data!I914</f>
        <v/>
      </c>
      <c r="J914" s="12">
        <f>Raw_Data!J914</f>
        <v/>
      </c>
      <c r="K914" s="13">
        <f>Raw_Data!K914</f>
        <v/>
      </c>
      <c r="L914" s="12">
        <f>Raw_Data!L914</f>
        <v/>
      </c>
      <c r="M914" s="12">
        <f>Raw_Data!M914</f>
        <v/>
      </c>
      <c r="N914" s="12">
        <f>Raw_Data!N914</f>
        <v/>
      </c>
      <c r="O914">
        <f>Raw_Data!O914</f>
        <v/>
      </c>
      <c r="P914">
        <f>Raw_Data!P914</f>
        <v/>
      </c>
      <c r="Q914">
        <f>Raw_Data!Q914</f>
        <v/>
      </c>
      <c r="R914">
        <f>Raw_Data!R914</f>
        <v/>
      </c>
      <c r="S914">
        <f>Raw_Data!S914</f>
        <v/>
      </c>
      <c r="T914">
        <f>YEAR(B914)</f>
        <v/>
      </c>
      <c r="U914">
        <f>MONTH(B914)</f>
        <v/>
      </c>
      <c r="V914">
        <f>TEXT(B914,"mmm")</f>
        <v/>
      </c>
      <c r="W914" s="15">
        <f>IFERROR(N914/L914,0)</f>
        <v/>
      </c>
      <c r="X914">
        <f>IF(K914=0,"No Discount",IF(K914&lt;=5%,"Low",IF(K914&lt;=15%,"Medium","High")))</f>
        <v/>
      </c>
      <c r="Y914">
        <f>IF(L914&gt;=20000,"High Value",IF(L914&gt;=5000,"Medium Value","Low Value"))</f>
        <v/>
      </c>
      <c r="Z914">
        <f>IF(R914&lt;=3,"Fast",IF(R914&lt;=5,"On Time","Delayed"))</f>
        <v/>
      </c>
    </row>
    <row r="915">
      <c r="A915">
        <f>Raw_Data!A915</f>
        <v/>
      </c>
      <c r="B915" s="11">
        <f>Raw_Data!B915</f>
        <v/>
      </c>
      <c r="C915">
        <f>Raw_Data!C915</f>
        <v/>
      </c>
      <c r="D915">
        <f>Raw_Data!D915</f>
        <v/>
      </c>
      <c r="E915">
        <f>Raw_Data!E915</f>
        <v/>
      </c>
      <c r="F915">
        <f>Raw_Data!F915</f>
        <v/>
      </c>
      <c r="G915">
        <f>Raw_Data!G915</f>
        <v/>
      </c>
      <c r="H915">
        <f>Raw_Data!H915</f>
        <v/>
      </c>
      <c r="I915">
        <f>Raw_Data!I915</f>
        <v/>
      </c>
      <c r="J915" s="12">
        <f>Raw_Data!J915</f>
        <v/>
      </c>
      <c r="K915" s="13">
        <f>Raw_Data!K915</f>
        <v/>
      </c>
      <c r="L915" s="12">
        <f>Raw_Data!L915</f>
        <v/>
      </c>
      <c r="M915" s="12">
        <f>Raw_Data!M915</f>
        <v/>
      </c>
      <c r="N915" s="12">
        <f>Raw_Data!N915</f>
        <v/>
      </c>
      <c r="O915">
        <f>Raw_Data!O915</f>
        <v/>
      </c>
      <c r="P915">
        <f>Raw_Data!P915</f>
        <v/>
      </c>
      <c r="Q915">
        <f>Raw_Data!Q915</f>
        <v/>
      </c>
      <c r="R915">
        <f>Raw_Data!R915</f>
        <v/>
      </c>
      <c r="S915">
        <f>Raw_Data!S915</f>
        <v/>
      </c>
      <c r="T915">
        <f>YEAR(B915)</f>
        <v/>
      </c>
      <c r="U915">
        <f>MONTH(B915)</f>
        <v/>
      </c>
      <c r="V915">
        <f>TEXT(B915,"mmm")</f>
        <v/>
      </c>
      <c r="W915" s="15">
        <f>IFERROR(N915/L915,0)</f>
        <v/>
      </c>
      <c r="X915">
        <f>IF(K915=0,"No Discount",IF(K915&lt;=5%,"Low",IF(K915&lt;=15%,"Medium","High")))</f>
        <v/>
      </c>
      <c r="Y915">
        <f>IF(L915&gt;=20000,"High Value",IF(L915&gt;=5000,"Medium Value","Low Value"))</f>
        <v/>
      </c>
      <c r="Z915">
        <f>IF(R915&lt;=3,"Fast",IF(R915&lt;=5,"On Time","Delayed"))</f>
        <v/>
      </c>
    </row>
    <row r="916">
      <c r="A916">
        <f>Raw_Data!A916</f>
        <v/>
      </c>
      <c r="B916" s="11">
        <f>Raw_Data!B916</f>
        <v/>
      </c>
      <c r="C916">
        <f>Raw_Data!C916</f>
        <v/>
      </c>
      <c r="D916">
        <f>Raw_Data!D916</f>
        <v/>
      </c>
      <c r="E916">
        <f>Raw_Data!E916</f>
        <v/>
      </c>
      <c r="F916">
        <f>Raw_Data!F916</f>
        <v/>
      </c>
      <c r="G916">
        <f>Raw_Data!G916</f>
        <v/>
      </c>
      <c r="H916">
        <f>Raw_Data!H916</f>
        <v/>
      </c>
      <c r="I916">
        <f>Raw_Data!I916</f>
        <v/>
      </c>
      <c r="J916" s="12">
        <f>Raw_Data!J916</f>
        <v/>
      </c>
      <c r="K916" s="13">
        <f>Raw_Data!K916</f>
        <v/>
      </c>
      <c r="L916" s="12">
        <f>Raw_Data!L916</f>
        <v/>
      </c>
      <c r="M916" s="12">
        <f>Raw_Data!M916</f>
        <v/>
      </c>
      <c r="N916" s="12">
        <f>Raw_Data!N916</f>
        <v/>
      </c>
      <c r="O916">
        <f>Raw_Data!O916</f>
        <v/>
      </c>
      <c r="P916">
        <f>Raw_Data!P916</f>
        <v/>
      </c>
      <c r="Q916">
        <f>Raw_Data!Q916</f>
        <v/>
      </c>
      <c r="R916">
        <f>Raw_Data!R916</f>
        <v/>
      </c>
      <c r="S916">
        <f>Raw_Data!S916</f>
        <v/>
      </c>
      <c r="T916">
        <f>YEAR(B916)</f>
        <v/>
      </c>
      <c r="U916">
        <f>MONTH(B916)</f>
        <v/>
      </c>
      <c r="V916">
        <f>TEXT(B916,"mmm")</f>
        <v/>
      </c>
      <c r="W916" s="15">
        <f>IFERROR(N916/L916,0)</f>
        <v/>
      </c>
      <c r="X916">
        <f>IF(K916=0,"No Discount",IF(K916&lt;=5%,"Low",IF(K916&lt;=15%,"Medium","High")))</f>
        <v/>
      </c>
      <c r="Y916">
        <f>IF(L916&gt;=20000,"High Value",IF(L916&gt;=5000,"Medium Value","Low Value"))</f>
        <v/>
      </c>
      <c r="Z916">
        <f>IF(R916&lt;=3,"Fast",IF(R916&lt;=5,"On Time","Delayed"))</f>
        <v/>
      </c>
    </row>
    <row r="917">
      <c r="A917">
        <f>Raw_Data!A917</f>
        <v/>
      </c>
      <c r="B917" s="11">
        <f>Raw_Data!B917</f>
        <v/>
      </c>
      <c r="C917">
        <f>Raw_Data!C917</f>
        <v/>
      </c>
      <c r="D917">
        <f>Raw_Data!D917</f>
        <v/>
      </c>
      <c r="E917">
        <f>Raw_Data!E917</f>
        <v/>
      </c>
      <c r="F917">
        <f>Raw_Data!F917</f>
        <v/>
      </c>
      <c r="G917">
        <f>Raw_Data!G917</f>
        <v/>
      </c>
      <c r="H917">
        <f>Raw_Data!H917</f>
        <v/>
      </c>
      <c r="I917">
        <f>Raw_Data!I917</f>
        <v/>
      </c>
      <c r="J917" s="12">
        <f>Raw_Data!J917</f>
        <v/>
      </c>
      <c r="K917" s="13">
        <f>Raw_Data!K917</f>
        <v/>
      </c>
      <c r="L917" s="12">
        <f>Raw_Data!L917</f>
        <v/>
      </c>
      <c r="M917" s="12">
        <f>Raw_Data!M917</f>
        <v/>
      </c>
      <c r="N917" s="12">
        <f>Raw_Data!N917</f>
        <v/>
      </c>
      <c r="O917">
        <f>Raw_Data!O917</f>
        <v/>
      </c>
      <c r="P917">
        <f>Raw_Data!P917</f>
        <v/>
      </c>
      <c r="Q917">
        <f>Raw_Data!Q917</f>
        <v/>
      </c>
      <c r="R917">
        <f>Raw_Data!R917</f>
        <v/>
      </c>
      <c r="S917">
        <f>Raw_Data!S917</f>
        <v/>
      </c>
      <c r="T917">
        <f>YEAR(B917)</f>
        <v/>
      </c>
      <c r="U917">
        <f>MONTH(B917)</f>
        <v/>
      </c>
      <c r="V917">
        <f>TEXT(B917,"mmm")</f>
        <v/>
      </c>
      <c r="W917" s="15">
        <f>IFERROR(N917/L917,0)</f>
        <v/>
      </c>
      <c r="X917">
        <f>IF(K917=0,"No Discount",IF(K917&lt;=5%,"Low",IF(K917&lt;=15%,"Medium","High")))</f>
        <v/>
      </c>
      <c r="Y917">
        <f>IF(L917&gt;=20000,"High Value",IF(L917&gt;=5000,"Medium Value","Low Value"))</f>
        <v/>
      </c>
      <c r="Z917">
        <f>IF(R917&lt;=3,"Fast",IF(R917&lt;=5,"On Time","Delayed"))</f>
        <v/>
      </c>
    </row>
    <row r="918">
      <c r="A918">
        <f>Raw_Data!A918</f>
        <v/>
      </c>
      <c r="B918" s="11">
        <f>Raw_Data!B918</f>
        <v/>
      </c>
      <c r="C918">
        <f>Raw_Data!C918</f>
        <v/>
      </c>
      <c r="D918">
        <f>Raw_Data!D918</f>
        <v/>
      </c>
      <c r="E918">
        <f>Raw_Data!E918</f>
        <v/>
      </c>
      <c r="F918">
        <f>Raw_Data!F918</f>
        <v/>
      </c>
      <c r="G918">
        <f>Raw_Data!G918</f>
        <v/>
      </c>
      <c r="H918">
        <f>Raw_Data!H918</f>
        <v/>
      </c>
      <c r="I918">
        <f>Raw_Data!I918</f>
        <v/>
      </c>
      <c r="J918" s="12">
        <f>Raw_Data!J918</f>
        <v/>
      </c>
      <c r="K918" s="13">
        <f>Raw_Data!K918</f>
        <v/>
      </c>
      <c r="L918" s="12">
        <f>Raw_Data!L918</f>
        <v/>
      </c>
      <c r="M918" s="12">
        <f>Raw_Data!M918</f>
        <v/>
      </c>
      <c r="N918" s="12">
        <f>Raw_Data!N918</f>
        <v/>
      </c>
      <c r="O918">
        <f>Raw_Data!O918</f>
        <v/>
      </c>
      <c r="P918">
        <f>Raw_Data!P918</f>
        <v/>
      </c>
      <c r="Q918">
        <f>Raw_Data!Q918</f>
        <v/>
      </c>
      <c r="R918">
        <f>Raw_Data!R918</f>
        <v/>
      </c>
      <c r="S918">
        <f>Raw_Data!S918</f>
        <v/>
      </c>
      <c r="T918">
        <f>YEAR(B918)</f>
        <v/>
      </c>
      <c r="U918">
        <f>MONTH(B918)</f>
        <v/>
      </c>
      <c r="V918">
        <f>TEXT(B918,"mmm")</f>
        <v/>
      </c>
      <c r="W918" s="15">
        <f>IFERROR(N918/L918,0)</f>
        <v/>
      </c>
      <c r="X918">
        <f>IF(K918=0,"No Discount",IF(K918&lt;=5%,"Low",IF(K918&lt;=15%,"Medium","High")))</f>
        <v/>
      </c>
      <c r="Y918">
        <f>IF(L918&gt;=20000,"High Value",IF(L918&gt;=5000,"Medium Value","Low Value"))</f>
        <v/>
      </c>
      <c r="Z918">
        <f>IF(R918&lt;=3,"Fast",IF(R918&lt;=5,"On Time","Delayed"))</f>
        <v/>
      </c>
    </row>
    <row r="919">
      <c r="A919">
        <f>Raw_Data!A919</f>
        <v/>
      </c>
      <c r="B919" s="11">
        <f>Raw_Data!B919</f>
        <v/>
      </c>
      <c r="C919">
        <f>Raw_Data!C919</f>
        <v/>
      </c>
      <c r="D919">
        <f>Raw_Data!D919</f>
        <v/>
      </c>
      <c r="E919">
        <f>Raw_Data!E919</f>
        <v/>
      </c>
      <c r="F919">
        <f>Raw_Data!F919</f>
        <v/>
      </c>
      <c r="G919">
        <f>Raw_Data!G919</f>
        <v/>
      </c>
      <c r="H919">
        <f>Raw_Data!H919</f>
        <v/>
      </c>
      <c r="I919">
        <f>Raw_Data!I919</f>
        <v/>
      </c>
      <c r="J919" s="12">
        <f>Raw_Data!J919</f>
        <v/>
      </c>
      <c r="K919" s="13">
        <f>Raw_Data!K919</f>
        <v/>
      </c>
      <c r="L919" s="12">
        <f>Raw_Data!L919</f>
        <v/>
      </c>
      <c r="M919" s="12">
        <f>Raw_Data!M919</f>
        <v/>
      </c>
      <c r="N919" s="12">
        <f>Raw_Data!N919</f>
        <v/>
      </c>
      <c r="O919">
        <f>Raw_Data!O919</f>
        <v/>
      </c>
      <c r="P919">
        <f>Raw_Data!P919</f>
        <v/>
      </c>
      <c r="Q919">
        <f>Raw_Data!Q919</f>
        <v/>
      </c>
      <c r="R919">
        <f>Raw_Data!R919</f>
        <v/>
      </c>
      <c r="S919">
        <f>Raw_Data!S919</f>
        <v/>
      </c>
      <c r="T919">
        <f>YEAR(B919)</f>
        <v/>
      </c>
      <c r="U919">
        <f>MONTH(B919)</f>
        <v/>
      </c>
      <c r="V919">
        <f>TEXT(B919,"mmm")</f>
        <v/>
      </c>
      <c r="W919" s="15">
        <f>IFERROR(N919/L919,0)</f>
        <v/>
      </c>
      <c r="X919">
        <f>IF(K919=0,"No Discount",IF(K919&lt;=5%,"Low",IF(K919&lt;=15%,"Medium","High")))</f>
        <v/>
      </c>
      <c r="Y919">
        <f>IF(L919&gt;=20000,"High Value",IF(L919&gt;=5000,"Medium Value","Low Value"))</f>
        <v/>
      </c>
      <c r="Z919">
        <f>IF(R919&lt;=3,"Fast",IF(R919&lt;=5,"On Time","Delayed"))</f>
        <v/>
      </c>
    </row>
    <row r="920">
      <c r="A920">
        <f>Raw_Data!A920</f>
        <v/>
      </c>
      <c r="B920" s="11">
        <f>Raw_Data!B920</f>
        <v/>
      </c>
      <c r="C920">
        <f>Raw_Data!C920</f>
        <v/>
      </c>
      <c r="D920">
        <f>Raw_Data!D920</f>
        <v/>
      </c>
      <c r="E920">
        <f>Raw_Data!E920</f>
        <v/>
      </c>
      <c r="F920">
        <f>Raw_Data!F920</f>
        <v/>
      </c>
      <c r="G920">
        <f>Raw_Data!G920</f>
        <v/>
      </c>
      <c r="H920">
        <f>Raw_Data!H920</f>
        <v/>
      </c>
      <c r="I920">
        <f>Raw_Data!I920</f>
        <v/>
      </c>
      <c r="J920" s="12">
        <f>Raw_Data!J920</f>
        <v/>
      </c>
      <c r="K920" s="13">
        <f>Raw_Data!K920</f>
        <v/>
      </c>
      <c r="L920" s="12">
        <f>Raw_Data!L920</f>
        <v/>
      </c>
      <c r="M920" s="12">
        <f>Raw_Data!M920</f>
        <v/>
      </c>
      <c r="N920" s="12">
        <f>Raw_Data!N920</f>
        <v/>
      </c>
      <c r="O920">
        <f>Raw_Data!O920</f>
        <v/>
      </c>
      <c r="P920">
        <f>Raw_Data!P920</f>
        <v/>
      </c>
      <c r="Q920">
        <f>Raw_Data!Q920</f>
        <v/>
      </c>
      <c r="R920">
        <f>Raw_Data!R920</f>
        <v/>
      </c>
      <c r="S920">
        <f>Raw_Data!S920</f>
        <v/>
      </c>
      <c r="T920">
        <f>YEAR(B920)</f>
        <v/>
      </c>
      <c r="U920">
        <f>MONTH(B920)</f>
        <v/>
      </c>
      <c r="V920">
        <f>TEXT(B920,"mmm")</f>
        <v/>
      </c>
      <c r="W920" s="15">
        <f>IFERROR(N920/L920,0)</f>
        <v/>
      </c>
      <c r="X920">
        <f>IF(K920=0,"No Discount",IF(K920&lt;=5%,"Low",IF(K920&lt;=15%,"Medium","High")))</f>
        <v/>
      </c>
      <c r="Y920">
        <f>IF(L920&gt;=20000,"High Value",IF(L920&gt;=5000,"Medium Value","Low Value"))</f>
        <v/>
      </c>
      <c r="Z920">
        <f>IF(R920&lt;=3,"Fast",IF(R920&lt;=5,"On Time","Delayed"))</f>
        <v/>
      </c>
    </row>
    <row r="921">
      <c r="A921">
        <f>Raw_Data!A921</f>
        <v/>
      </c>
      <c r="B921" s="11">
        <f>Raw_Data!B921</f>
        <v/>
      </c>
      <c r="C921">
        <f>Raw_Data!C921</f>
        <v/>
      </c>
      <c r="D921">
        <f>Raw_Data!D921</f>
        <v/>
      </c>
      <c r="E921">
        <f>Raw_Data!E921</f>
        <v/>
      </c>
      <c r="F921">
        <f>Raw_Data!F921</f>
        <v/>
      </c>
      <c r="G921">
        <f>Raw_Data!G921</f>
        <v/>
      </c>
      <c r="H921">
        <f>Raw_Data!H921</f>
        <v/>
      </c>
      <c r="I921">
        <f>Raw_Data!I921</f>
        <v/>
      </c>
      <c r="J921" s="12">
        <f>Raw_Data!J921</f>
        <v/>
      </c>
      <c r="K921" s="13">
        <f>Raw_Data!K921</f>
        <v/>
      </c>
      <c r="L921" s="12">
        <f>Raw_Data!L921</f>
        <v/>
      </c>
      <c r="M921" s="12">
        <f>Raw_Data!M921</f>
        <v/>
      </c>
      <c r="N921" s="12">
        <f>Raw_Data!N921</f>
        <v/>
      </c>
      <c r="O921">
        <f>Raw_Data!O921</f>
        <v/>
      </c>
      <c r="P921">
        <f>Raw_Data!P921</f>
        <v/>
      </c>
      <c r="Q921">
        <f>Raw_Data!Q921</f>
        <v/>
      </c>
      <c r="R921">
        <f>Raw_Data!R921</f>
        <v/>
      </c>
      <c r="S921">
        <f>Raw_Data!S921</f>
        <v/>
      </c>
      <c r="T921">
        <f>YEAR(B921)</f>
        <v/>
      </c>
      <c r="U921">
        <f>MONTH(B921)</f>
        <v/>
      </c>
      <c r="V921">
        <f>TEXT(B921,"mmm")</f>
        <v/>
      </c>
      <c r="W921" s="15">
        <f>IFERROR(N921/L921,0)</f>
        <v/>
      </c>
      <c r="X921">
        <f>IF(K921=0,"No Discount",IF(K921&lt;=5%,"Low",IF(K921&lt;=15%,"Medium","High")))</f>
        <v/>
      </c>
      <c r="Y921">
        <f>IF(L921&gt;=20000,"High Value",IF(L921&gt;=5000,"Medium Value","Low Value"))</f>
        <v/>
      </c>
      <c r="Z921">
        <f>IF(R921&lt;=3,"Fast",IF(R921&lt;=5,"On Time","Delayed"))</f>
        <v/>
      </c>
    </row>
    <row r="922">
      <c r="A922">
        <f>Raw_Data!A922</f>
        <v/>
      </c>
      <c r="B922" s="11">
        <f>Raw_Data!B922</f>
        <v/>
      </c>
      <c r="C922">
        <f>Raw_Data!C922</f>
        <v/>
      </c>
      <c r="D922">
        <f>Raw_Data!D922</f>
        <v/>
      </c>
      <c r="E922">
        <f>Raw_Data!E922</f>
        <v/>
      </c>
      <c r="F922">
        <f>Raw_Data!F922</f>
        <v/>
      </c>
      <c r="G922">
        <f>Raw_Data!G922</f>
        <v/>
      </c>
      <c r="H922">
        <f>Raw_Data!H922</f>
        <v/>
      </c>
      <c r="I922">
        <f>Raw_Data!I922</f>
        <v/>
      </c>
      <c r="J922" s="12">
        <f>Raw_Data!J922</f>
        <v/>
      </c>
      <c r="K922" s="13">
        <f>Raw_Data!K922</f>
        <v/>
      </c>
      <c r="L922" s="12">
        <f>Raw_Data!L922</f>
        <v/>
      </c>
      <c r="M922" s="12">
        <f>Raw_Data!M922</f>
        <v/>
      </c>
      <c r="N922" s="12">
        <f>Raw_Data!N922</f>
        <v/>
      </c>
      <c r="O922">
        <f>Raw_Data!O922</f>
        <v/>
      </c>
      <c r="P922">
        <f>Raw_Data!P922</f>
        <v/>
      </c>
      <c r="Q922">
        <f>Raw_Data!Q922</f>
        <v/>
      </c>
      <c r="R922">
        <f>Raw_Data!R922</f>
        <v/>
      </c>
      <c r="S922">
        <f>Raw_Data!S922</f>
        <v/>
      </c>
      <c r="T922">
        <f>YEAR(B922)</f>
        <v/>
      </c>
      <c r="U922">
        <f>MONTH(B922)</f>
        <v/>
      </c>
      <c r="V922">
        <f>TEXT(B922,"mmm")</f>
        <v/>
      </c>
      <c r="W922" s="15">
        <f>IFERROR(N922/L922,0)</f>
        <v/>
      </c>
      <c r="X922">
        <f>IF(K922=0,"No Discount",IF(K922&lt;=5%,"Low",IF(K922&lt;=15%,"Medium","High")))</f>
        <v/>
      </c>
      <c r="Y922">
        <f>IF(L922&gt;=20000,"High Value",IF(L922&gt;=5000,"Medium Value","Low Value"))</f>
        <v/>
      </c>
      <c r="Z922">
        <f>IF(R922&lt;=3,"Fast",IF(R922&lt;=5,"On Time","Delayed"))</f>
        <v/>
      </c>
    </row>
    <row r="923">
      <c r="A923">
        <f>Raw_Data!A923</f>
        <v/>
      </c>
      <c r="B923" s="11">
        <f>Raw_Data!B923</f>
        <v/>
      </c>
      <c r="C923">
        <f>Raw_Data!C923</f>
        <v/>
      </c>
      <c r="D923">
        <f>Raw_Data!D923</f>
        <v/>
      </c>
      <c r="E923">
        <f>Raw_Data!E923</f>
        <v/>
      </c>
      <c r="F923">
        <f>Raw_Data!F923</f>
        <v/>
      </c>
      <c r="G923">
        <f>Raw_Data!G923</f>
        <v/>
      </c>
      <c r="H923">
        <f>Raw_Data!H923</f>
        <v/>
      </c>
      <c r="I923">
        <f>Raw_Data!I923</f>
        <v/>
      </c>
      <c r="J923" s="12">
        <f>Raw_Data!J923</f>
        <v/>
      </c>
      <c r="K923" s="13">
        <f>Raw_Data!K923</f>
        <v/>
      </c>
      <c r="L923" s="12">
        <f>Raw_Data!L923</f>
        <v/>
      </c>
      <c r="M923" s="12">
        <f>Raw_Data!M923</f>
        <v/>
      </c>
      <c r="N923" s="12">
        <f>Raw_Data!N923</f>
        <v/>
      </c>
      <c r="O923">
        <f>Raw_Data!O923</f>
        <v/>
      </c>
      <c r="P923">
        <f>Raw_Data!P923</f>
        <v/>
      </c>
      <c r="Q923">
        <f>Raw_Data!Q923</f>
        <v/>
      </c>
      <c r="R923">
        <f>Raw_Data!R923</f>
        <v/>
      </c>
      <c r="S923">
        <f>Raw_Data!S923</f>
        <v/>
      </c>
      <c r="T923">
        <f>YEAR(B923)</f>
        <v/>
      </c>
      <c r="U923">
        <f>MONTH(B923)</f>
        <v/>
      </c>
      <c r="V923">
        <f>TEXT(B923,"mmm")</f>
        <v/>
      </c>
      <c r="W923" s="15">
        <f>IFERROR(N923/L923,0)</f>
        <v/>
      </c>
      <c r="X923">
        <f>IF(K923=0,"No Discount",IF(K923&lt;=5%,"Low",IF(K923&lt;=15%,"Medium","High")))</f>
        <v/>
      </c>
      <c r="Y923">
        <f>IF(L923&gt;=20000,"High Value",IF(L923&gt;=5000,"Medium Value","Low Value"))</f>
        <v/>
      </c>
      <c r="Z923">
        <f>IF(R923&lt;=3,"Fast",IF(R923&lt;=5,"On Time","Delayed"))</f>
        <v/>
      </c>
    </row>
    <row r="924">
      <c r="A924">
        <f>Raw_Data!A924</f>
        <v/>
      </c>
      <c r="B924" s="11">
        <f>Raw_Data!B924</f>
        <v/>
      </c>
      <c r="C924">
        <f>Raw_Data!C924</f>
        <v/>
      </c>
      <c r="D924">
        <f>Raw_Data!D924</f>
        <v/>
      </c>
      <c r="E924">
        <f>Raw_Data!E924</f>
        <v/>
      </c>
      <c r="F924">
        <f>Raw_Data!F924</f>
        <v/>
      </c>
      <c r="G924">
        <f>Raw_Data!G924</f>
        <v/>
      </c>
      <c r="H924">
        <f>Raw_Data!H924</f>
        <v/>
      </c>
      <c r="I924">
        <f>Raw_Data!I924</f>
        <v/>
      </c>
      <c r="J924" s="12">
        <f>Raw_Data!J924</f>
        <v/>
      </c>
      <c r="K924" s="13">
        <f>Raw_Data!K924</f>
        <v/>
      </c>
      <c r="L924" s="12">
        <f>Raw_Data!L924</f>
        <v/>
      </c>
      <c r="M924" s="12">
        <f>Raw_Data!M924</f>
        <v/>
      </c>
      <c r="N924" s="12">
        <f>Raw_Data!N924</f>
        <v/>
      </c>
      <c r="O924">
        <f>Raw_Data!O924</f>
        <v/>
      </c>
      <c r="P924">
        <f>Raw_Data!P924</f>
        <v/>
      </c>
      <c r="Q924">
        <f>Raw_Data!Q924</f>
        <v/>
      </c>
      <c r="R924">
        <f>Raw_Data!R924</f>
        <v/>
      </c>
      <c r="S924">
        <f>Raw_Data!S924</f>
        <v/>
      </c>
      <c r="T924">
        <f>YEAR(B924)</f>
        <v/>
      </c>
      <c r="U924">
        <f>MONTH(B924)</f>
        <v/>
      </c>
      <c r="V924">
        <f>TEXT(B924,"mmm")</f>
        <v/>
      </c>
      <c r="W924" s="15">
        <f>IFERROR(N924/L924,0)</f>
        <v/>
      </c>
      <c r="X924">
        <f>IF(K924=0,"No Discount",IF(K924&lt;=5%,"Low",IF(K924&lt;=15%,"Medium","High")))</f>
        <v/>
      </c>
      <c r="Y924">
        <f>IF(L924&gt;=20000,"High Value",IF(L924&gt;=5000,"Medium Value","Low Value"))</f>
        <v/>
      </c>
      <c r="Z924">
        <f>IF(R924&lt;=3,"Fast",IF(R924&lt;=5,"On Time","Delayed"))</f>
        <v/>
      </c>
    </row>
    <row r="925">
      <c r="A925">
        <f>Raw_Data!A925</f>
        <v/>
      </c>
      <c r="B925" s="11">
        <f>Raw_Data!B925</f>
        <v/>
      </c>
      <c r="C925">
        <f>Raw_Data!C925</f>
        <v/>
      </c>
      <c r="D925">
        <f>Raw_Data!D925</f>
        <v/>
      </c>
      <c r="E925">
        <f>Raw_Data!E925</f>
        <v/>
      </c>
      <c r="F925">
        <f>Raw_Data!F925</f>
        <v/>
      </c>
      <c r="G925">
        <f>Raw_Data!G925</f>
        <v/>
      </c>
      <c r="H925">
        <f>Raw_Data!H925</f>
        <v/>
      </c>
      <c r="I925">
        <f>Raw_Data!I925</f>
        <v/>
      </c>
      <c r="J925" s="12">
        <f>Raw_Data!J925</f>
        <v/>
      </c>
      <c r="K925" s="13">
        <f>Raw_Data!K925</f>
        <v/>
      </c>
      <c r="L925" s="12">
        <f>Raw_Data!L925</f>
        <v/>
      </c>
      <c r="M925" s="12">
        <f>Raw_Data!M925</f>
        <v/>
      </c>
      <c r="N925" s="12">
        <f>Raw_Data!N925</f>
        <v/>
      </c>
      <c r="O925">
        <f>Raw_Data!O925</f>
        <v/>
      </c>
      <c r="P925">
        <f>Raw_Data!P925</f>
        <v/>
      </c>
      <c r="Q925">
        <f>Raw_Data!Q925</f>
        <v/>
      </c>
      <c r="R925">
        <f>Raw_Data!R925</f>
        <v/>
      </c>
      <c r="S925">
        <f>Raw_Data!S925</f>
        <v/>
      </c>
      <c r="T925">
        <f>YEAR(B925)</f>
        <v/>
      </c>
      <c r="U925">
        <f>MONTH(B925)</f>
        <v/>
      </c>
      <c r="V925">
        <f>TEXT(B925,"mmm")</f>
        <v/>
      </c>
      <c r="W925" s="15">
        <f>IFERROR(N925/L925,0)</f>
        <v/>
      </c>
      <c r="X925">
        <f>IF(K925=0,"No Discount",IF(K925&lt;=5%,"Low",IF(K925&lt;=15%,"Medium","High")))</f>
        <v/>
      </c>
      <c r="Y925">
        <f>IF(L925&gt;=20000,"High Value",IF(L925&gt;=5000,"Medium Value","Low Value"))</f>
        <v/>
      </c>
      <c r="Z925">
        <f>IF(R925&lt;=3,"Fast",IF(R925&lt;=5,"On Time","Delayed"))</f>
        <v/>
      </c>
    </row>
    <row r="926">
      <c r="A926">
        <f>Raw_Data!A926</f>
        <v/>
      </c>
      <c r="B926" s="11">
        <f>Raw_Data!B926</f>
        <v/>
      </c>
      <c r="C926">
        <f>Raw_Data!C926</f>
        <v/>
      </c>
      <c r="D926">
        <f>Raw_Data!D926</f>
        <v/>
      </c>
      <c r="E926">
        <f>Raw_Data!E926</f>
        <v/>
      </c>
      <c r="F926">
        <f>Raw_Data!F926</f>
        <v/>
      </c>
      <c r="G926">
        <f>Raw_Data!G926</f>
        <v/>
      </c>
      <c r="H926">
        <f>Raw_Data!H926</f>
        <v/>
      </c>
      <c r="I926">
        <f>Raw_Data!I926</f>
        <v/>
      </c>
      <c r="J926" s="12">
        <f>Raw_Data!J926</f>
        <v/>
      </c>
      <c r="K926" s="13">
        <f>Raw_Data!K926</f>
        <v/>
      </c>
      <c r="L926" s="12">
        <f>Raw_Data!L926</f>
        <v/>
      </c>
      <c r="M926" s="12">
        <f>Raw_Data!M926</f>
        <v/>
      </c>
      <c r="N926" s="12">
        <f>Raw_Data!N926</f>
        <v/>
      </c>
      <c r="O926">
        <f>Raw_Data!O926</f>
        <v/>
      </c>
      <c r="P926">
        <f>Raw_Data!P926</f>
        <v/>
      </c>
      <c r="Q926">
        <f>Raw_Data!Q926</f>
        <v/>
      </c>
      <c r="R926">
        <f>Raw_Data!R926</f>
        <v/>
      </c>
      <c r="S926">
        <f>Raw_Data!S926</f>
        <v/>
      </c>
      <c r="T926">
        <f>YEAR(B926)</f>
        <v/>
      </c>
      <c r="U926">
        <f>MONTH(B926)</f>
        <v/>
      </c>
      <c r="V926">
        <f>TEXT(B926,"mmm")</f>
        <v/>
      </c>
      <c r="W926" s="15">
        <f>IFERROR(N926/L926,0)</f>
        <v/>
      </c>
      <c r="X926">
        <f>IF(K926=0,"No Discount",IF(K926&lt;=5%,"Low",IF(K926&lt;=15%,"Medium","High")))</f>
        <v/>
      </c>
      <c r="Y926">
        <f>IF(L926&gt;=20000,"High Value",IF(L926&gt;=5000,"Medium Value","Low Value"))</f>
        <v/>
      </c>
      <c r="Z926">
        <f>IF(R926&lt;=3,"Fast",IF(R926&lt;=5,"On Time","Delayed"))</f>
        <v/>
      </c>
    </row>
    <row r="927">
      <c r="A927">
        <f>Raw_Data!A927</f>
        <v/>
      </c>
      <c r="B927" s="11">
        <f>Raw_Data!B927</f>
        <v/>
      </c>
      <c r="C927">
        <f>Raw_Data!C927</f>
        <v/>
      </c>
      <c r="D927">
        <f>Raw_Data!D927</f>
        <v/>
      </c>
      <c r="E927">
        <f>Raw_Data!E927</f>
        <v/>
      </c>
      <c r="F927">
        <f>Raw_Data!F927</f>
        <v/>
      </c>
      <c r="G927">
        <f>Raw_Data!G927</f>
        <v/>
      </c>
      <c r="H927">
        <f>Raw_Data!H927</f>
        <v/>
      </c>
      <c r="I927">
        <f>Raw_Data!I927</f>
        <v/>
      </c>
      <c r="J927" s="12">
        <f>Raw_Data!J927</f>
        <v/>
      </c>
      <c r="K927" s="13">
        <f>Raw_Data!K927</f>
        <v/>
      </c>
      <c r="L927" s="12">
        <f>Raw_Data!L927</f>
        <v/>
      </c>
      <c r="M927" s="12">
        <f>Raw_Data!M927</f>
        <v/>
      </c>
      <c r="N927" s="12">
        <f>Raw_Data!N927</f>
        <v/>
      </c>
      <c r="O927">
        <f>Raw_Data!O927</f>
        <v/>
      </c>
      <c r="P927">
        <f>Raw_Data!P927</f>
        <v/>
      </c>
      <c r="Q927">
        <f>Raw_Data!Q927</f>
        <v/>
      </c>
      <c r="R927">
        <f>Raw_Data!R927</f>
        <v/>
      </c>
      <c r="S927">
        <f>Raw_Data!S927</f>
        <v/>
      </c>
      <c r="T927">
        <f>YEAR(B927)</f>
        <v/>
      </c>
      <c r="U927">
        <f>MONTH(B927)</f>
        <v/>
      </c>
      <c r="V927">
        <f>TEXT(B927,"mmm")</f>
        <v/>
      </c>
      <c r="W927" s="15">
        <f>IFERROR(N927/L927,0)</f>
        <v/>
      </c>
      <c r="X927">
        <f>IF(K927=0,"No Discount",IF(K927&lt;=5%,"Low",IF(K927&lt;=15%,"Medium","High")))</f>
        <v/>
      </c>
      <c r="Y927">
        <f>IF(L927&gt;=20000,"High Value",IF(L927&gt;=5000,"Medium Value","Low Value"))</f>
        <v/>
      </c>
      <c r="Z927">
        <f>IF(R927&lt;=3,"Fast",IF(R927&lt;=5,"On Time","Delayed"))</f>
        <v/>
      </c>
    </row>
    <row r="928">
      <c r="A928">
        <f>Raw_Data!A928</f>
        <v/>
      </c>
      <c r="B928" s="11">
        <f>Raw_Data!B928</f>
        <v/>
      </c>
      <c r="C928">
        <f>Raw_Data!C928</f>
        <v/>
      </c>
      <c r="D928">
        <f>Raw_Data!D928</f>
        <v/>
      </c>
      <c r="E928">
        <f>Raw_Data!E928</f>
        <v/>
      </c>
      <c r="F928">
        <f>Raw_Data!F928</f>
        <v/>
      </c>
      <c r="G928">
        <f>Raw_Data!G928</f>
        <v/>
      </c>
      <c r="H928">
        <f>Raw_Data!H928</f>
        <v/>
      </c>
      <c r="I928">
        <f>Raw_Data!I928</f>
        <v/>
      </c>
      <c r="J928" s="12">
        <f>Raw_Data!J928</f>
        <v/>
      </c>
      <c r="K928" s="13">
        <f>Raw_Data!K928</f>
        <v/>
      </c>
      <c r="L928" s="12">
        <f>Raw_Data!L928</f>
        <v/>
      </c>
      <c r="M928" s="12">
        <f>Raw_Data!M928</f>
        <v/>
      </c>
      <c r="N928" s="12">
        <f>Raw_Data!N928</f>
        <v/>
      </c>
      <c r="O928">
        <f>Raw_Data!O928</f>
        <v/>
      </c>
      <c r="P928">
        <f>Raw_Data!P928</f>
        <v/>
      </c>
      <c r="Q928">
        <f>Raw_Data!Q928</f>
        <v/>
      </c>
      <c r="R928">
        <f>Raw_Data!R928</f>
        <v/>
      </c>
      <c r="S928">
        <f>Raw_Data!S928</f>
        <v/>
      </c>
      <c r="T928">
        <f>YEAR(B928)</f>
        <v/>
      </c>
      <c r="U928">
        <f>MONTH(B928)</f>
        <v/>
      </c>
      <c r="V928">
        <f>TEXT(B928,"mmm")</f>
        <v/>
      </c>
      <c r="W928" s="15">
        <f>IFERROR(N928/L928,0)</f>
        <v/>
      </c>
      <c r="X928">
        <f>IF(K928=0,"No Discount",IF(K928&lt;=5%,"Low",IF(K928&lt;=15%,"Medium","High")))</f>
        <v/>
      </c>
      <c r="Y928">
        <f>IF(L928&gt;=20000,"High Value",IF(L928&gt;=5000,"Medium Value","Low Value"))</f>
        <v/>
      </c>
      <c r="Z928">
        <f>IF(R928&lt;=3,"Fast",IF(R928&lt;=5,"On Time","Delayed"))</f>
        <v/>
      </c>
    </row>
    <row r="929">
      <c r="A929">
        <f>Raw_Data!A929</f>
        <v/>
      </c>
      <c r="B929" s="11">
        <f>Raw_Data!B929</f>
        <v/>
      </c>
      <c r="C929">
        <f>Raw_Data!C929</f>
        <v/>
      </c>
      <c r="D929">
        <f>Raw_Data!D929</f>
        <v/>
      </c>
      <c r="E929">
        <f>Raw_Data!E929</f>
        <v/>
      </c>
      <c r="F929">
        <f>Raw_Data!F929</f>
        <v/>
      </c>
      <c r="G929">
        <f>Raw_Data!G929</f>
        <v/>
      </c>
      <c r="H929">
        <f>Raw_Data!H929</f>
        <v/>
      </c>
      <c r="I929">
        <f>Raw_Data!I929</f>
        <v/>
      </c>
      <c r="J929" s="12">
        <f>Raw_Data!J929</f>
        <v/>
      </c>
      <c r="K929" s="13">
        <f>Raw_Data!K929</f>
        <v/>
      </c>
      <c r="L929" s="12">
        <f>Raw_Data!L929</f>
        <v/>
      </c>
      <c r="M929" s="12">
        <f>Raw_Data!M929</f>
        <v/>
      </c>
      <c r="N929" s="12">
        <f>Raw_Data!N929</f>
        <v/>
      </c>
      <c r="O929">
        <f>Raw_Data!O929</f>
        <v/>
      </c>
      <c r="P929">
        <f>Raw_Data!P929</f>
        <v/>
      </c>
      <c r="Q929">
        <f>Raw_Data!Q929</f>
        <v/>
      </c>
      <c r="R929">
        <f>Raw_Data!R929</f>
        <v/>
      </c>
      <c r="S929">
        <f>Raw_Data!S929</f>
        <v/>
      </c>
      <c r="T929">
        <f>YEAR(B929)</f>
        <v/>
      </c>
      <c r="U929">
        <f>MONTH(B929)</f>
        <v/>
      </c>
      <c r="V929">
        <f>TEXT(B929,"mmm")</f>
        <v/>
      </c>
      <c r="W929" s="15">
        <f>IFERROR(N929/L929,0)</f>
        <v/>
      </c>
      <c r="X929">
        <f>IF(K929=0,"No Discount",IF(K929&lt;=5%,"Low",IF(K929&lt;=15%,"Medium","High")))</f>
        <v/>
      </c>
      <c r="Y929">
        <f>IF(L929&gt;=20000,"High Value",IF(L929&gt;=5000,"Medium Value","Low Value"))</f>
        <v/>
      </c>
      <c r="Z929">
        <f>IF(R929&lt;=3,"Fast",IF(R929&lt;=5,"On Time","Delayed"))</f>
        <v/>
      </c>
    </row>
    <row r="930">
      <c r="A930">
        <f>Raw_Data!A930</f>
        <v/>
      </c>
      <c r="B930" s="11">
        <f>Raw_Data!B930</f>
        <v/>
      </c>
      <c r="C930">
        <f>Raw_Data!C930</f>
        <v/>
      </c>
      <c r="D930">
        <f>Raw_Data!D930</f>
        <v/>
      </c>
      <c r="E930">
        <f>Raw_Data!E930</f>
        <v/>
      </c>
      <c r="F930">
        <f>Raw_Data!F930</f>
        <v/>
      </c>
      <c r="G930">
        <f>Raw_Data!G930</f>
        <v/>
      </c>
      <c r="H930">
        <f>Raw_Data!H930</f>
        <v/>
      </c>
      <c r="I930">
        <f>Raw_Data!I930</f>
        <v/>
      </c>
      <c r="J930" s="12">
        <f>Raw_Data!J930</f>
        <v/>
      </c>
      <c r="K930" s="13">
        <f>Raw_Data!K930</f>
        <v/>
      </c>
      <c r="L930" s="12">
        <f>Raw_Data!L930</f>
        <v/>
      </c>
      <c r="M930" s="12">
        <f>Raw_Data!M930</f>
        <v/>
      </c>
      <c r="N930" s="12">
        <f>Raw_Data!N930</f>
        <v/>
      </c>
      <c r="O930">
        <f>Raw_Data!O930</f>
        <v/>
      </c>
      <c r="P930">
        <f>Raw_Data!P930</f>
        <v/>
      </c>
      <c r="Q930">
        <f>Raw_Data!Q930</f>
        <v/>
      </c>
      <c r="R930">
        <f>Raw_Data!R930</f>
        <v/>
      </c>
      <c r="S930">
        <f>Raw_Data!S930</f>
        <v/>
      </c>
      <c r="T930">
        <f>YEAR(B930)</f>
        <v/>
      </c>
      <c r="U930">
        <f>MONTH(B930)</f>
        <v/>
      </c>
      <c r="V930">
        <f>TEXT(B930,"mmm")</f>
        <v/>
      </c>
      <c r="W930" s="15">
        <f>IFERROR(N930/L930,0)</f>
        <v/>
      </c>
      <c r="X930">
        <f>IF(K930=0,"No Discount",IF(K930&lt;=5%,"Low",IF(K930&lt;=15%,"Medium","High")))</f>
        <v/>
      </c>
      <c r="Y930">
        <f>IF(L930&gt;=20000,"High Value",IF(L930&gt;=5000,"Medium Value","Low Value"))</f>
        <v/>
      </c>
      <c r="Z930">
        <f>IF(R930&lt;=3,"Fast",IF(R930&lt;=5,"On Time","Delayed"))</f>
        <v/>
      </c>
    </row>
    <row r="931">
      <c r="A931">
        <f>Raw_Data!A931</f>
        <v/>
      </c>
      <c r="B931" s="11">
        <f>Raw_Data!B931</f>
        <v/>
      </c>
      <c r="C931">
        <f>Raw_Data!C931</f>
        <v/>
      </c>
      <c r="D931">
        <f>Raw_Data!D931</f>
        <v/>
      </c>
      <c r="E931">
        <f>Raw_Data!E931</f>
        <v/>
      </c>
      <c r="F931">
        <f>Raw_Data!F931</f>
        <v/>
      </c>
      <c r="G931">
        <f>Raw_Data!G931</f>
        <v/>
      </c>
      <c r="H931">
        <f>Raw_Data!H931</f>
        <v/>
      </c>
      <c r="I931">
        <f>Raw_Data!I931</f>
        <v/>
      </c>
      <c r="J931" s="12">
        <f>Raw_Data!J931</f>
        <v/>
      </c>
      <c r="K931" s="13">
        <f>Raw_Data!K931</f>
        <v/>
      </c>
      <c r="L931" s="12">
        <f>Raw_Data!L931</f>
        <v/>
      </c>
      <c r="M931" s="12">
        <f>Raw_Data!M931</f>
        <v/>
      </c>
      <c r="N931" s="12">
        <f>Raw_Data!N931</f>
        <v/>
      </c>
      <c r="O931">
        <f>Raw_Data!O931</f>
        <v/>
      </c>
      <c r="P931">
        <f>Raw_Data!P931</f>
        <v/>
      </c>
      <c r="Q931">
        <f>Raw_Data!Q931</f>
        <v/>
      </c>
      <c r="R931">
        <f>Raw_Data!R931</f>
        <v/>
      </c>
      <c r="S931">
        <f>Raw_Data!S931</f>
        <v/>
      </c>
      <c r="T931">
        <f>YEAR(B931)</f>
        <v/>
      </c>
      <c r="U931">
        <f>MONTH(B931)</f>
        <v/>
      </c>
      <c r="V931">
        <f>TEXT(B931,"mmm")</f>
        <v/>
      </c>
      <c r="W931" s="15">
        <f>IFERROR(N931/L931,0)</f>
        <v/>
      </c>
      <c r="X931">
        <f>IF(K931=0,"No Discount",IF(K931&lt;=5%,"Low",IF(K931&lt;=15%,"Medium","High")))</f>
        <v/>
      </c>
      <c r="Y931">
        <f>IF(L931&gt;=20000,"High Value",IF(L931&gt;=5000,"Medium Value","Low Value"))</f>
        <v/>
      </c>
      <c r="Z931">
        <f>IF(R931&lt;=3,"Fast",IF(R931&lt;=5,"On Time","Delayed"))</f>
        <v/>
      </c>
    </row>
    <row r="932">
      <c r="A932">
        <f>Raw_Data!A932</f>
        <v/>
      </c>
      <c r="B932" s="11">
        <f>Raw_Data!B932</f>
        <v/>
      </c>
      <c r="C932">
        <f>Raw_Data!C932</f>
        <v/>
      </c>
      <c r="D932">
        <f>Raw_Data!D932</f>
        <v/>
      </c>
      <c r="E932">
        <f>Raw_Data!E932</f>
        <v/>
      </c>
      <c r="F932">
        <f>Raw_Data!F932</f>
        <v/>
      </c>
      <c r="G932">
        <f>Raw_Data!G932</f>
        <v/>
      </c>
      <c r="H932">
        <f>Raw_Data!H932</f>
        <v/>
      </c>
      <c r="I932">
        <f>Raw_Data!I932</f>
        <v/>
      </c>
      <c r="J932" s="12">
        <f>Raw_Data!J932</f>
        <v/>
      </c>
      <c r="K932" s="13">
        <f>Raw_Data!K932</f>
        <v/>
      </c>
      <c r="L932" s="12">
        <f>Raw_Data!L932</f>
        <v/>
      </c>
      <c r="M932" s="12">
        <f>Raw_Data!M932</f>
        <v/>
      </c>
      <c r="N932" s="12">
        <f>Raw_Data!N932</f>
        <v/>
      </c>
      <c r="O932">
        <f>Raw_Data!O932</f>
        <v/>
      </c>
      <c r="P932">
        <f>Raw_Data!P932</f>
        <v/>
      </c>
      <c r="Q932">
        <f>Raw_Data!Q932</f>
        <v/>
      </c>
      <c r="R932">
        <f>Raw_Data!R932</f>
        <v/>
      </c>
      <c r="S932">
        <f>Raw_Data!S932</f>
        <v/>
      </c>
      <c r="T932">
        <f>YEAR(B932)</f>
        <v/>
      </c>
      <c r="U932">
        <f>MONTH(B932)</f>
        <v/>
      </c>
      <c r="V932">
        <f>TEXT(B932,"mmm")</f>
        <v/>
      </c>
      <c r="W932" s="15">
        <f>IFERROR(N932/L932,0)</f>
        <v/>
      </c>
      <c r="X932">
        <f>IF(K932=0,"No Discount",IF(K932&lt;=5%,"Low",IF(K932&lt;=15%,"Medium","High")))</f>
        <v/>
      </c>
      <c r="Y932">
        <f>IF(L932&gt;=20000,"High Value",IF(L932&gt;=5000,"Medium Value","Low Value"))</f>
        <v/>
      </c>
      <c r="Z932">
        <f>IF(R932&lt;=3,"Fast",IF(R932&lt;=5,"On Time","Delayed"))</f>
        <v/>
      </c>
    </row>
    <row r="933">
      <c r="A933">
        <f>Raw_Data!A933</f>
        <v/>
      </c>
      <c r="B933" s="11">
        <f>Raw_Data!B933</f>
        <v/>
      </c>
      <c r="C933">
        <f>Raw_Data!C933</f>
        <v/>
      </c>
      <c r="D933">
        <f>Raw_Data!D933</f>
        <v/>
      </c>
      <c r="E933">
        <f>Raw_Data!E933</f>
        <v/>
      </c>
      <c r="F933">
        <f>Raw_Data!F933</f>
        <v/>
      </c>
      <c r="G933">
        <f>Raw_Data!G933</f>
        <v/>
      </c>
      <c r="H933">
        <f>Raw_Data!H933</f>
        <v/>
      </c>
      <c r="I933">
        <f>Raw_Data!I933</f>
        <v/>
      </c>
      <c r="J933" s="12">
        <f>Raw_Data!J933</f>
        <v/>
      </c>
      <c r="K933" s="13">
        <f>Raw_Data!K933</f>
        <v/>
      </c>
      <c r="L933" s="12">
        <f>Raw_Data!L933</f>
        <v/>
      </c>
      <c r="M933" s="12">
        <f>Raw_Data!M933</f>
        <v/>
      </c>
      <c r="N933" s="12">
        <f>Raw_Data!N933</f>
        <v/>
      </c>
      <c r="O933">
        <f>Raw_Data!O933</f>
        <v/>
      </c>
      <c r="P933">
        <f>Raw_Data!P933</f>
        <v/>
      </c>
      <c r="Q933">
        <f>Raw_Data!Q933</f>
        <v/>
      </c>
      <c r="R933">
        <f>Raw_Data!R933</f>
        <v/>
      </c>
      <c r="S933">
        <f>Raw_Data!S933</f>
        <v/>
      </c>
      <c r="T933">
        <f>YEAR(B933)</f>
        <v/>
      </c>
      <c r="U933">
        <f>MONTH(B933)</f>
        <v/>
      </c>
      <c r="V933">
        <f>TEXT(B933,"mmm")</f>
        <v/>
      </c>
      <c r="W933" s="15">
        <f>IFERROR(N933/L933,0)</f>
        <v/>
      </c>
      <c r="X933">
        <f>IF(K933=0,"No Discount",IF(K933&lt;=5%,"Low",IF(K933&lt;=15%,"Medium","High")))</f>
        <v/>
      </c>
      <c r="Y933">
        <f>IF(L933&gt;=20000,"High Value",IF(L933&gt;=5000,"Medium Value","Low Value"))</f>
        <v/>
      </c>
      <c r="Z933">
        <f>IF(R933&lt;=3,"Fast",IF(R933&lt;=5,"On Time","Delayed"))</f>
        <v/>
      </c>
    </row>
    <row r="934">
      <c r="A934">
        <f>Raw_Data!A934</f>
        <v/>
      </c>
      <c r="B934" s="11">
        <f>Raw_Data!B934</f>
        <v/>
      </c>
      <c r="C934">
        <f>Raw_Data!C934</f>
        <v/>
      </c>
      <c r="D934">
        <f>Raw_Data!D934</f>
        <v/>
      </c>
      <c r="E934">
        <f>Raw_Data!E934</f>
        <v/>
      </c>
      <c r="F934">
        <f>Raw_Data!F934</f>
        <v/>
      </c>
      <c r="G934">
        <f>Raw_Data!G934</f>
        <v/>
      </c>
      <c r="H934">
        <f>Raw_Data!H934</f>
        <v/>
      </c>
      <c r="I934">
        <f>Raw_Data!I934</f>
        <v/>
      </c>
      <c r="J934" s="12">
        <f>Raw_Data!J934</f>
        <v/>
      </c>
      <c r="K934" s="13">
        <f>Raw_Data!K934</f>
        <v/>
      </c>
      <c r="L934" s="12">
        <f>Raw_Data!L934</f>
        <v/>
      </c>
      <c r="M934" s="12">
        <f>Raw_Data!M934</f>
        <v/>
      </c>
      <c r="N934" s="12">
        <f>Raw_Data!N934</f>
        <v/>
      </c>
      <c r="O934">
        <f>Raw_Data!O934</f>
        <v/>
      </c>
      <c r="P934">
        <f>Raw_Data!P934</f>
        <v/>
      </c>
      <c r="Q934">
        <f>Raw_Data!Q934</f>
        <v/>
      </c>
      <c r="R934">
        <f>Raw_Data!R934</f>
        <v/>
      </c>
      <c r="S934">
        <f>Raw_Data!S934</f>
        <v/>
      </c>
      <c r="T934">
        <f>YEAR(B934)</f>
        <v/>
      </c>
      <c r="U934">
        <f>MONTH(B934)</f>
        <v/>
      </c>
      <c r="V934">
        <f>TEXT(B934,"mmm")</f>
        <v/>
      </c>
      <c r="W934" s="15">
        <f>IFERROR(N934/L934,0)</f>
        <v/>
      </c>
      <c r="X934">
        <f>IF(K934=0,"No Discount",IF(K934&lt;=5%,"Low",IF(K934&lt;=15%,"Medium","High")))</f>
        <v/>
      </c>
      <c r="Y934">
        <f>IF(L934&gt;=20000,"High Value",IF(L934&gt;=5000,"Medium Value","Low Value"))</f>
        <v/>
      </c>
      <c r="Z934">
        <f>IF(R934&lt;=3,"Fast",IF(R934&lt;=5,"On Time","Delayed"))</f>
        <v/>
      </c>
    </row>
    <row r="935">
      <c r="A935">
        <f>Raw_Data!A935</f>
        <v/>
      </c>
      <c r="B935" s="11">
        <f>Raw_Data!B935</f>
        <v/>
      </c>
      <c r="C935">
        <f>Raw_Data!C935</f>
        <v/>
      </c>
      <c r="D935">
        <f>Raw_Data!D935</f>
        <v/>
      </c>
      <c r="E935">
        <f>Raw_Data!E935</f>
        <v/>
      </c>
      <c r="F935">
        <f>Raw_Data!F935</f>
        <v/>
      </c>
      <c r="G935">
        <f>Raw_Data!G935</f>
        <v/>
      </c>
      <c r="H935">
        <f>Raw_Data!H935</f>
        <v/>
      </c>
      <c r="I935">
        <f>Raw_Data!I935</f>
        <v/>
      </c>
      <c r="J935" s="12">
        <f>Raw_Data!J935</f>
        <v/>
      </c>
      <c r="K935" s="13">
        <f>Raw_Data!K935</f>
        <v/>
      </c>
      <c r="L935" s="12">
        <f>Raw_Data!L935</f>
        <v/>
      </c>
      <c r="M935" s="12">
        <f>Raw_Data!M935</f>
        <v/>
      </c>
      <c r="N935" s="12">
        <f>Raw_Data!N935</f>
        <v/>
      </c>
      <c r="O935">
        <f>Raw_Data!O935</f>
        <v/>
      </c>
      <c r="P935">
        <f>Raw_Data!P935</f>
        <v/>
      </c>
      <c r="Q935">
        <f>Raw_Data!Q935</f>
        <v/>
      </c>
      <c r="R935">
        <f>Raw_Data!R935</f>
        <v/>
      </c>
      <c r="S935">
        <f>Raw_Data!S935</f>
        <v/>
      </c>
      <c r="T935">
        <f>YEAR(B935)</f>
        <v/>
      </c>
      <c r="U935">
        <f>MONTH(B935)</f>
        <v/>
      </c>
      <c r="V935">
        <f>TEXT(B935,"mmm")</f>
        <v/>
      </c>
      <c r="W935" s="15">
        <f>IFERROR(N935/L935,0)</f>
        <v/>
      </c>
      <c r="X935">
        <f>IF(K935=0,"No Discount",IF(K935&lt;=5%,"Low",IF(K935&lt;=15%,"Medium","High")))</f>
        <v/>
      </c>
      <c r="Y935">
        <f>IF(L935&gt;=20000,"High Value",IF(L935&gt;=5000,"Medium Value","Low Value"))</f>
        <v/>
      </c>
      <c r="Z935">
        <f>IF(R935&lt;=3,"Fast",IF(R935&lt;=5,"On Time","Delayed"))</f>
        <v/>
      </c>
    </row>
    <row r="936">
      <c r="A936">
        <f>Raw_Data!A936</f>
        <v/>
      </c>
      <c r="B936" s="11">
        <f>Raw_Data!B936</f>
        <v/>
      </c>
      <c r="C936">
        <f>Raw_Data!C936</f>
        <v/>
      </c>
      <c r="D936">
        <f>Raw_Data!D936</f>
        <v/>
      </c>
      <c r="E936">
        <f>Raw_Data!E936</f>
        <v/>
      </c>
      <c r="F936">
        <f>Raw_Data!F936</f>
        <v/>
      </c>
      <c r="G936">
        <f>Raw_Data!G936</f>
        <v/>
      </c>
      <c r="H936">
        <f>Raw_Data!H936</f>
        <v/>
      </c>
      <c r="I936">
        <f>Raw_Data!I936</f>
        <v/>
      </c>
      <c r="J936" s="12">
        <f>Raw_Data!J936</f>
        <v/>
      </c>
      <c r="K936" s="13">
        <f>Raw_Data!K936</f>
        <v/>
      </c>
      <c r="L936" s="12">
        <f>Raw_Data!L936</f>
        <v/>
      </c>
      <c r="M936" s="12">
        <f>Raw_Data!M936</f>
        <v/>
      </c>
      <c r="N936" s="12">
        <f>Raw_Data!N936</f>
        <v/>
      </c>
      <c r="O936">
        <f>Raw_Data!O936</f>
        <v/>
      </c>
      <c r="P936">
        <f>Raw_Data!P936</f>
        <v/>
      </c>
      <c r="Q936">
        <f>Raw_Data!Q936</f>
        <v/>
      </c>
      <c r="R936">
        <f>Raw_Data!R936</f>
        <v/>
      </c>
      <c r="S936">
        <f>Raw_Data!S936</f>
        <v/>
      </c>
      <c r="T936">
        <f>YEAR(B936)</f>
        <v/>
      </c>
      <c r="U936">
        <f>MONTH(B936)</f>
        <v/>
      </c>
      <c r="V936">
        <f>TEXT(B936,"mmm")</f>
        <v/>
      </c>
      <c r="W936" s="15">
        <f>IFERROR(N936/L936,0)</f>
        <v/>
      </c>
      <c r="X936">
        <f>IF(K936=0,"No Discount",IF(K936&lt;=5%,"Low",IF(K936&lt;=15%,"Medium","High")))</f>
        <v/>
      </c>
      <c r="Y936">
        <f>IF(L936&gt;=20000,"High Value",IF(L936&gt;=5000,"Medium Value","Low Value"))</f>
        <v/>
      </c>
      <c r="Z936">
        <f>IF(R936&lt;=3,"Fast",IF(R936&lt;=5,"On Time","Delayed"))</f>
        <v/>
      </c>
    </row>
    <row r="937">
      <c r="A937">
        <f>Raw_Data!A937</f>
        <v/>
      </c>
      <c r="B937" s="11">
        <f>Raw_Data!B937</f>
        <v/>
      </c>
      <c r="C937">
        <f>Raw_Data!C937</f>
        <v/>
      </c>
      <c r="D937">
        <f>Raw_Data!D937</f>
        <v/>
      </c>
      <c r="E937">
        <f>Raw_Data!E937</f>
        <v/>
      </c>
      <c r="F937">
        <f>Raw_Data!F937</f>
        <v/>
      </c>
      <c r="G937">
        <f>Raw_Data!G937</f>
        <v/>
      </c>
      <c r="H937">
        <f>Raw_Data!H937</f>
        <v/>
      </c>
      <c r="I937">
        <f>Raw_Data!I937</f>
        <v/>
      </c>
      <c r="J937" s="12">
        <f>Raw_Data!J937</f>
        <v/>
      </c>
      <c r="K937" s="13">
        <f>Raw_Data!K937</f>
        <v/>
      </c>
      <c r="L937" s="12">
        <f>Raw_Data!L937</f>
        <v/>
      </c>
      <c r="M937" s="12">
        <f>Raw_Data!M937</f>
        <v/>
      </c>
      <c r="N937" s="12">
        <f>Raw_Data!N937</f>
        <v/>
      </c>
      <c r="O937">
        <f>Raw_Data!O937</f>
        <v/>
      </c>
      <c r="P937">
        <f>Raw_Data!P937</f>
        <v/>
      </c>
      <c r="Q937">
        <f>Raw_Data!Q937</f>
        <v/>
      </c>
      <c r="R937">
        <f>Raw_Data!R937</f>
        <v/>
      </c>
      <c r="S937">
        <f>Raw_Data!S937</f>
        <v/>
      </c>
      <c r="T937">
        <f>YEAR(B937)</f>
        <v/>
      </c>
      <c r="U937">
        <f>MONTH(B937)</f>
        <v/>
      </c>
      <c r="V937">
        <f>TEXT(B937,"mmm")</f>
        <v/>
      </c>
      <c r="W937" s="15">
        <f>IFERROR(N937/L937,0)</f>
        <v/>
      </c>
      <c r="X937">
        <f>IF(K937=0,"No Discount",IF(K937&lt;=5%,"Low",IF(K937&lt;=15%,"Medium","High")))</f>
        <v/>
      </c>
      <c r="Y937">
        <f>IF(L937&gt;=20000,"High Value",IF(L937&gt;=5000,"Medium Value","Low Value"))</f>
        <v/>
      </c>
      <c r="Z937">
        <f>IF(R937&lt;=3,"Fast",IF(R937&lt;=5,"On Time","Delayed"))</f>
        <v/>
      </c>
    </row>
    <row r="938">
      <c r="A938">
        <f>Raw_Data!A938</f>
        <v/>
      </c>
      <c r="B938" s="11">
        <f>Raw_Data!B938</f>
        <v/>
      </c>
      <c r="C938">
        <f>Raw_Data!C938</f>
        <v/>
      </c>
      <c r="D938">
        <f>Raw_Data!D938</f>
        <v/>
      </c>
      <c r="E938">
        <f>Raw_Data!E938</f>
        <v/>
      </c>
      <c r="F938">
        <f>Raw_Data!F938</f>
        <v/>
      </c>
      <c r="G938">
        <f>Raw_Data!G938</f>
        <v/>
      </c>
      <c r="H938">
        <f>Raw_Data!H938</f>
        <v/>
      </c>
      <c r="I938">
        <f>Raw_Data!I938</f>
        <v/>
      </c>
      <c r="J938" s="12">
        <f>Raw_Data!J938</f>
        <v/>
      </c>
      <c r="K938" s="13">
        <f>Raw_Data!K938</f>
        <v/>
      </c>
      <c r="L938" s="12">
        <f>Raw_Data!L938</f>
        <v/>
      </c>
      <c r="M938" s="12">
        <f>Raw_Data!M938</f>
        <v/>
      </c>
      <c r="N938" s="12">
        <f>Raw_Data!N938</f>
        <v/>
      </c>
      <c r="O938">
        <f>Raw_Data!O938</f>
        <v/>
      </c>
      <c r="P938">
        <f>Raw_Data!P938</f>
        <v/>
      </c>
      <c r="Q938">
        <f>Raw_Data!Q938</f>
        <v/>
      </c>
      <c r="R938">
        <f>Raw_Data!R938</f>
        <v/>
      </c>
      <c r="S938">
        <f>Raw_Data!S938</f>
        <v/>
      </c>
      <c r="T938">
        <f>YEAR(B938)</f>
        <v/>
      </c>
      <c r="U938">
        <f>MONTH(B938)</f>
        <v/>
      </c>
      <c r="V938">
        <f>TEXT(B938,"mmm")</f>
        <v/>
      </c>
      <c r="W938" s="15">
        <f>IFERROR(N938/L938,0)</f>
        <v/>
      </c>
      <c r="X938">
        <f>IF(K938=0,"No Discount",IF(K938&lt;=5%,"Low",IF(K938&lt;=15%,"Medium","High")))</f>
        <v/>
      </c>
      <c r="Y938">
        <f>IF(L938&gt;=20000,"High Value",IF(L938&gt;=5000,"Medium Value","Low Value"))</f>
        <v/>
      </c>
      <c r="Z938">
        <f>IF(R938&lt;=3,"Fast",IF(R938&lt;=5,"On Time","Delayed"))</f>
        <v/>
      </c>
    </row>
    <row r="939">
      <c r="A939">
        <f>Raw_Data!A939</f>
        <v/>
      </c>
      <c r="B939" s="11">
        <f>Raw_Data!B939</f>
        <v/>
      </c>
      <c r="C939">
        <f>Raw_Data!C939</f>
        <v/>
      </c>
      <c r="D939">
        <f>Raw_Data!D939</f>
        <v/>
      </c>
      <c r="E939">
        <f>Raw_Data!E939</f>
        <v/>
      </c>
      <c r="F939">
        <f>Raw_Data!F939</f>
        <v/>
      </c>
      <c r="G939">
        <f>Raw_Data!G939</f>
        <v/>
      </c>
      <c r="H939">
        <f>Raw_Data!H939</f>
        <v/>
      </c>
      <c r="I939">
        <f>Raw_Data!I939</f>
        <v/>
      </c>
      <c r="J939" s="12">
        <f>Raw_Data!J939</f>
        <v/>
      </c>
      <c r="K939" s="13">
        <f>Raw_Data!K939</f>
        <v/>
      </c>
      <c r="L939" s="12">
        <f>Raw_Data!L939</f>
        <v/>
      </c>
      <c r="M939" s="12">
        <f>Raw_Data!M939</f>
        <v/>
      </c>
      <c r="N939" s="12">
        <f>Raw_Data!N939</f>
        <v/>
      </c>
      <c r="O939">
        <f>Raw_Data!O939</f>
        <v/>
      </c>
      <c r="P939">
        <f>Raw_Data!P939</f>
        <v/>
      </c>
      <c r="Q939">
        <f>Raw_Data!Q939</f>
        <v/>
      </c>
      <c r="R939">
        <f>Raw_Data!R939</f>
        <v/>
      </c>
      <c r="S939">
        <f>Raw_Data!S939</f>
        <v/>
      </c>
      <c r="T939">
        <f>YEAR(B939)</f>
        <v/>
      </c>
      <c r="U939">
        <f>MONTH(B939)</f>
        <v/>
      </c>
      <c r="V939">
        <f>TEXT(B939,"mmm")</f>
        <v/>
      </c>
      <c r="W939" s="15">
        <f>IFERROR(N939/L939,0)</f>
        <v/>
      </c>
      <c r="X939">
        <f>IF(K939=0,"No Discount",IF(K939&lt;=5%,"Low",IF(K939&lt;=15%,"Medium","High")))</f>
        <v/>
      </c>
      <c r="Y939">
        <f>IF(L939&gt;=20000,"High Value",IF(L939&gt;=5000,"Medium Value","Low Value"))</f>
        <v/>
      </c>
      <c r="Z939">
        <f>IF(R939&lt;=3,"Fast",IF(R939&lt;=5,"On Time","Delayed"))</f>
        <v/>
      </c>
    </row>
    <row r="940">
      <c r="A940">
        <f>Raw_Data!A940</f>
        <v/>
      </c>
      <c r="B940" s="11">
        <f>Raw_Data!B940</f>
        <v/>
      </c>
      <c r="C940">
        <f>Raw_Data!C940</f>
        <v/>
      </c>
      <c r="D940">
        <f>Raw_Data!D940</f>
        <v/>
      </c>
      <c r="E940">
        <f>Raw_Data!E940</f>
        <v/>
      </c>
      <c r="F940">
        <f>Raw_Data!F940</f>
        <v/>
      </c>
      <c r="G940">
        <f>Raw_Data!G940</f>
        <v/>
      </c>
      <c r="H940">
        <f>Raw_Data!H940</f>
        <v/>
      </c>
      <c r="I940">
        <f>Raw_Data!I940</f>
        <v/>
      </c>
      <c r="J940" s="12">
        <f>Raw_Data!J940</f>
        <v/>
      </c>
      <c r="K940" s="13">
        <f>Raw_Data!K940</f>
        <v/>
      </c>
      <c r="L940" s="12">
        <f>Raw_Data!L940</f>
        <v/>
      </c>
      <c r="M940" s="12">
        <f>Raw_Data!M940</f>
        <v/>
      </c>
      <c r="N940" s="12">
        <f>Raw_Data!N940</f>
        <v/>
      </c>
      <c r="O940">
        <f>Raw_Data!O940</f>
        <v/>
      </c>
      <c r="P940">
        <f>Raw_Data!P940</f>
        <v/>
      </c>
      <c r="Q940">
        <f>Raw_Data!Q940</f>
        <v/>
      </c>
      <c r="R940">
        <f>Raw_Data!R940</f>
        <v/>
      </c>
      <c r="S940">
        <f>Raw_Data!S940</f>
        <v/>
      </c>
      <c r="T940">
        <f>YEAR(B940)</f>
        <v/>
      </c>
      <c r="U940">
        <f>MONTH(B940)</f>
        <v/>
      </c>
      <c r="V940">
        <f>TEXT(B940,"mmm")</f>
        <v/>
      </c>
      <c r="W940" s="15">
        <f>IFERROR(N940/L940,0)</f>
        <v/>
      </c>
      <c r="X940">
        <f>IF(K940=0,"No Discount",IF(K940&lt;=5%,"Low",IF(K940&lt;=15%,"Medium","High")))</f>
        <v/>
      </c>
      <c r="Y940">
        <f>IF(L940&gt;=20000,"High Value",IF(L940&gt;=5000,"Medium Value","Low Value"))</f>
        <v/>
      </c>
      <c r="Z940">
        <f>IF(R940&lt;=3,"Fast",IF(R940&lt;=5,"On Time","Delayed"))</f>
        <v/>
      </c>
    </row>
    <row r="941">
      <c r="A941">
        <f>Raw_Data!A941</f>
        <v/>
      </c>
      <c r="B941" s="11">
        <f>Raw_Data!B941</f>
        <v/>
      </c>
      <c r="C941">
        <f>Raw_Data!C941</f>
        <v/>
      </c>
      <c r="D941">
        <f>Raw_Data!D941</f>
        <v/>
      </c>
      <c r="E941">
        <f>Raw_Data!E941</f>
        <v/>
      </c>
      <c r="F941">
        <f>Raw_Data!F941</f>
        <v/>
      </c>
      <c r="G941">
        <f>Raw_Data!G941</f>
        <v/>
      </c>
      <c r="H941">
        <f>Raw_Data!H941</f>
        <v/>
      </c>
      <c r="I941">
        <f>Raw_Data!I941</f>
        <v/>
      </c>
      <c r="J941" s="12">
        <f>Raw_Data!J941</f>
        <v/>
      </c>
      <c r="K941" s="13">
        <f>Raw_Data!K941</f>
        <v/>
      </c>
      <c r="L941" s="12">
        <f>Raw_Data!L941</f>
        <v/>
      </c>
      <c r="M941" s="12">
        <f>Raw_Data!M941</f>
        <v/>
      </c>
      <c r="N941" s="12">
        <f>Raw_Data!N941</f>
        <v/>
      </c>
      <c r="O941">
        <f>Raw_Data!O941</f>
        <v/>
      </c>
      <c r="P941">
        <f>Raw_Data!P941</f>
        <v/>
      </c>
      <c r="Q941">
        <f>Raw_Data!Q941</f>
        <v/>
      </c>
      <c r="R941">
        <f>Raw_Data!R941</f>
        <v/>
      </c>
      <c r="S941">
        <f>Raw_Data!S941</f>
        <v/>
      </c>
      <c r="T941">
        <f>YEAR(B941)</f>
        <v/>
      </c>
      <c r="U941">
        <f>MONTH(B941)</f>
        <v/>
      </c>
      <c r="V941">
        <f>TEXT(B941,"mmm")</f>
        <v/>
      </c>
      <c r="W941" s="15">
        <f>IFERROR(N941/L941,0)</f>
        <v/>
      </c>
      <c r="X941">
        <f>IF(K941=0,"No Discount",IF(K941&lt;=5%,"Low",IF(K941&lt;=15%,"Medium","High")))</f>
        <v/>
      </c>
      <c r="Y941">
        <f>IF(L941&gt;=20000,"High Value",IF(L941&gt;=5000,"Medium Value","Low Value"))</f>
        <v/>
      </c>
      <c r="Z941">
        <f>IF(R941&lt;=3,"Fast",IF(R941&lt;=5,"On Time","Delayed"))</f>
        <v/>
      </c>
    </row>
    <row r="942">
      <c r="A942">
        <f>Raw_Data!A942</f>
        <v/>
      </c>
      <c r="B942" s="11">
        <f>Raw_Data!B942</f>
        <v/>
      </c>
      <c r="C942">
        <f>Raw_Data!C942</f>
        <v/>
      </c>
      <c r="D942">
        <f>Raw_Data!D942</f>
        <v/>
      </c>
      <c r="E942">
        <f>Raw_Data!E942</f>
        <v/>
      </c>
      <c r="F942">
        <f>Raw_Data!F942</f>
        <v/>
      </c>
      <c r="G942">
        <f>Raw_Data!G942</f>
        <v/>
      </c>
      <c r="H942">
        <f>Raw_Data!H942</f>
        <v/>
      </c>
      <c r="I942">
        <f>Raw_Data!I942</f>
        <v/>
      </c>
      <c r="J942" s="12">
        <f>Raw_Data!J942</f>
        <v/>
      </c>
      <c r="K942" s="13">
        <f>Raw_Data!K942</f>
        <v/>
      </c>
      <c r="L942" s="12">
        <f>Raw_Data!L942</f>
        <v/>
      </c>
      <c r="M942" s="12">
        <f>Raw_Data!M942</f>
        <v/>
      </c>
      <c r="N942" s="12">
        <f>Raw_Data!N942</f>
        <v/>
      </c>
      <c r="O942">
        <f>Raw_Data!O942</f>
        <v/>
      </c>
      <c r="P942">
        <f>Raw_Data!P942</f>
        <v/>
      </c>
      <c r="Q942">
        <f>Raw_Data!Q942</f>
        <v/>
      </c>
      <c r="R942">
        <f>Raw_Data!R942</f>
        <v/>
      </c>
      <c r="S942">
        <f>Raw_Data!S942</f>
        <v/>
      </c>
      <c r="T942">
        <f>YEAR(B942)</f>
        <v/>
      </c>
      <c r="U942">
        <f>MONTH(B942)</f>
        <v/>
      </c>
      <c r="V942">
        <f>TEXT(B942,"mmm")</f>
        <v/>
      </c>
      <c r="W942" s="15">
        <f>IFERROR(N942/L942,0)</f>
        <v/>
      </c>
      <c r="X942">
        <f>IF(K942=0,"No Discount",IF(K942&lt;=5%,"Low",IF(K942&lt;=15%,"Medium","High")))</f>
        <v/>
      </c>
      <c r="Y942">
        <f>IF(L942&gt;=20000,"High Value",IF(L942&gt;=5000,"Medium Value","Low Value"))</f>
        <v/>
      </c>
      <c r="Z942">
        <f>IF(R942&lt;=3,"Fast",IF(R942&lt;=5,"On Time","Delayed"))</f>
        <v/>
      </c>
    </row>
    <row r="943">
      <c r="A943">
        <f>Raw_Data!A943</f>
        <v/>
      </c>
      <c r="B943" s="11">
        <f>Raw_Data!B943</f>
        <v/>
      </c>
      <c r="C943">
        <f>Raw_Data!C943</f>
        <v/>
      </c>
      <c r="D943">
        <f>Raw_Data!D943</f>
        <v/>
      </c>
      <c r="E943">
        <f>Raw_Data!E943</f>
        <v/>
      </c>
      <c r="F943">
        <f>Raw_Data!F943</f>
        <v/>
      </c>
      <c r="G943">
        <f>Raw_Data!G943</f>
        <v/>
      </c>
      <c r="H943">
        <f>Raw_Data!H943</f>
        <v/>
      </c>
      <c r="I943">
        <f>Raw_Data!I943</f>
        <v/>
      </c>
      <c r="J943" s="12">
        <f>Raw_Data!J943</f>
        <v/>
      </c>
      <c r="K943" s="13">
        <f>Raw_Data!K943</f>
        <v/>
      </c>
      <c r="L943" s="12">
        <f>Raw_Data!L943</f>
        <v/>
      </c>
      <c r="M943" s="12">
        <f>Raw_Data!M943</f>
        <v/>
      </c>
      <c r="N943" s="12">
        <f>Raw_Data!N943</f>
        <v/>
      </c>
      <c r="O943">
        <f>Raw_Data!O943</f>
        <v/>
      </c>
      <c r="P943">
        <f>Raw_Data!P943</f>
        <v/>
      </c>
      <c r="Q943">
        <f>Raw_Data!Q943</f>
        <v/>
      </c>
      <c r="R943">
        <f>Raw_Data!R943</f>
        <v/>
      </c>
      <c r="S943">
        <f>Raw_Data!S943</f>
        <v/>
      </c>
      <c r="T943">
        <f>YEAR(B943)</f>
        <v/>
      </c>
      <c r="U943">
        <f>MONTH(B943)</f>
        <v/>
      </c>
      <c r="V943">
        <f>TEXT(B943,"mmm")</f>
        <v/>
      </c>
      <c r="W943" s="15">
        <f>IFERROR(N943/L943,0)</f>
        <v/>
      </c>
      <c r="X943">
        <f>IF(K943=0,"No Discount",IF(K943&lt;=5%,"Low",IF(K943&lt;=15%,"Medium","High")))</f>
        <v/>
      </c>
      <c r="Y943">
        <f>IF(L943&gt;=20000,"High Value",IF(L943&gt;=5000,"Medium Value","Low Value"))</f>
        <v/>
      </c>
      <c r="Z943">
        <f>IF(R943&lt;=3,"Fast",IF(R943&lt;=5,"On Time","Delayed"))</f>
        <v/>
      </c>
    </row>
    <row r="944">
      <c r="A944">
        <f>Raw_Data!A944</f>
        <v/>
      </c>
      <c r="B944" s="11">
        <f>Raw_Data!B944</f>
        <v/>
      </c>
      <c r="C944">
        <f>Raw_Data!C944</f>
        <v/>
      </c>
      <c r="D944">
        <f>Raw_Data!D944</f>
        <v/>
      </c>
      <c r="E944">
        <f>Raw_Data!E944</f>
        <v/>
      </c>
      <c r="F944">
        <f>Raw_Data!F944</f>
        <v/>
      </c>
      <c r="G944">
        <f>Raw_Data!G944</f>
        <v/>
      </c>
      <c r="H944">
        <f>Raw_Data!H944</f>
        <v/>
      </c>
      <c r="I944">
        <f>Raw_Data!I944</f>
        <v/>
      </c>
      <c r="J944" s="12">
        <f>Raw_Data!J944</f>
        <v/>
      </c>
      <c r="K944" s="13">
        <f>Raw_Data!K944</f>
        <v/>
      </c>
      <c r="L944" s="12">
        <f>Raw_Data!L944</f>
        <v/>
      </c>
      <c r="M944" s="12">
        <f>Raw_Data!M944</f>
        <v/>
      </c>
      <c r="N944" s="12">
        <f>Raw_Data!N944</f>
        <v/>
      </c>
      <c r="O944">
        <f>Raw_Data!O944</f>
        <v/>
      </c>
      <c r="P944">
        <f>Raw_Data!P944</f>
        <v/>
      </c>
      <c r="Q944">
        <f>Raw_Data!Q944</f>
        <v/>
      </c>
      <c r="R944">
        <f>Raw_Data!R944</f>
        <v/>
      </c>
      <c r="S944">
        <f>Raw_Data!S944</f>
        <v/>
      </c>
      <c r="T944">
        <f>YEAR(B944)</f>
        <v/>
      </c>
      <c r="U944">
        <f>MONTH(B944)</f>
        <v/>
      </c>
      <c r="V944">
        <f>TEXT(B944,"mmm")</f>
        <v/>
      </c>
      <c r="W944" s="15">
        <f>IFERROR(N944/L944,0)</f>
        <v/>
      </c>
      <c r="X944">
        <f>IF(K944=0,"No Discount",IF(K944&lt;=5%,"Low",IF(K944&lt;=15%,"Medium","High")))</f>
        <v/>
      </c>
      <c r="Y944">
        <f>IF(L944&gt;=20000,"High Value",IF(L944&gt;=5000,"Medium Value","Low Value"))</f>
        <v/>
      </c>
      <c r="Z944">
        <f>IF(R944&lt;=3,"Fast",IF(R944&lt;=5,"On Time","Delayed"))</f>
        <v/>
      </c>
    </row>
    <row r="945">
      <c r="A945">
        <f>Raw_Data!A945</f>
        <v/>
      </c>
      <c r="B945" s="11">
        <f>Raw_Data!B945</f>
        <v/>
      </c>
      <c r="C945">
        <f>Raw_Data!C945</f>
        <v/>
      </c>
      <c r="D945">
        <f>Raw_Data!D945</f>
        <v/>
      </c>
      <c r="E945">
        <f>Raw_Data!E945</f>
        <v/>
      </c>
      <c r="F945">
        <f>Raw_Data!F945</f>
        <v/>
      </c>
      <c r="G945">
        <f>Raw_Data!G945</f>
        <v/>
      </c>
      <c r="H945">
        <f>Raw_Data!H945</f>
        <v/>
      </c>
      <c r="I945">
        <f>Raw_Data!I945</f>
        <v/>
      </c>
      <c r="J945" s="12">
        <f>Raw_Data!J945</f>
        <v/>
      </c>
      <c r="K945" s="13">
        <f>Raw_Data!K945</f>
        <v/>
      </c>
      <c r="L945" s="12">
        <f>Raw_Data!L945</f>
        <v/>
      </c>
      <c r="M945" s="12">
        <f>Raw_Data!M945</f>
        <v/>
      </c>
      <c r="N945" s="12">
        <f>Raw_Data!N945</f>
        <v/>
      </c>
      <c r="O945">
        <f>Raw_Data!O945</f>
        <v/>
      </c>
      <c r="P945">
        <f>Raw_Data!P945</f>
        <v/>
      </c>
      <c r="Q945">
        <f>Raw_Data!Q945</f>
        <v/>
      </c>
      <c r="R945">
        <f>Raw_Data!R945</f>
        <v/>
      </c>
      <c r="S945">
        <f>Raw_Data!S945</f>
        <v/>
      </c>
      <c r="T945">
        <f>YEAR(B945)</f>
        <v/>
      </c>
      <c r="U945">
        <f>MONTH(B945)</f>
        <v/>
      </c>
      <c r="V945">
        <f>TEXT(B945,"mmm")</f>
        <v/>
      </c>
      <c r="W945" s="15">
        <f>IFERROR(N945/L945,0)</f>
        <v/>
      </c>
      <c r="X945">
        <f>IF(K945=0,"No Discount",IF(K945&lt;=5%,"Low",IF(K945&lt;=15%,"Medium","High")))</f>
        <v/>
      </c>
      <c r="Y945">
        <f>IF(L945&gt;=20000,"High Value",IF(L945&gt;=5000,"Medium Value","Low Value"))</f>
        <v/>
      </c>
      <c r="Z945">
        <f>IF(R945&lt;=3,"Fast",IF(R945&lt;=5,"On Time","Delayed"))</f>
        <v/>
      </c>
    </row>
    <row r="946">
      <c r="A946">
        <f>Raw_Data!A946</f>
        <v/>
      </c>
      <c r="B946" s="11">
        <f>Raw_Data!B946</f>
        <v/>
      </c>
      <c r="C946">
        <f>Raw_Data!C946</f>
        <v/>
      </c>
      <c r="D946">
        <f>Raw_Data!D946</f>
        <v/>
      </c>
      <c r="E946">
        <f>Raw_Data!E946</f>
        <v/>
      </c>
      <c r="F946">
        <f>Raw_Data!F946</f>
        <v/>
      </c>
      <c r="G946">
        <f>Raw_Data!G946</f>
        <v/>
      </c>
      <c r="H946">
        <f>Raw_Data!H946</f>
        <v/>
      </c>
      <c r="I946">
        <f>Raw_Data!I946</f>
        <v/>
      </c>
      <c r="J946" s="12">
        <f>Raw_Data!J946</f>
        <v/>
      </c>
      <c r="K946" s="13">
        <f>Raw_Data!K946</f>
        <v/>
      </c>
      <c r="L946" s="12">
        <f>Raw_Data!L946</f>
        <v/>
      </c>
      <c r="M946" s="12">
        <f>Raw_Data!M946</f>
        <v/>
      </c>
      <c r="N946" s="12">
        <f>Raw_Data!N946</f>
        <v/>
      </c>
      <c r="O946">
        <f>Raw_Data!O946</f>
        <v/>
      </c>
      <c r="P946">
        <f>Raw_Data!P946</f>
        <v/>
      </c>
      <c r="Q946">
        <f>Raw_Data!Q946</f>
        <v/>
      </c>
      <c r="R946">
        <f>Raw_Data!R946</f>
        <v/>
      </c>
      <c r="S946">
        <f>Raw_Data!S946</f>
        <v/>
      </c>
      <c r="T946">
        <f>YEAR(B946)</f>
        <v/>
      </c>
      <c r="U946">
        <f>MONTH(B946)</f>
        <v/>
      </c>
      <c r="V946">
        <f>TEXT(B946,"mmm")</f>
        <v/>
      </c>
      <c r="W946" s="15">
        <f>IFERROR(N946/L946,0)</f>
        <v/>
      </c>
      <c r="X946">
        <f>IF(K946=0,"No Discount",IF(K946&lt;=5%,"Low",IF(K946&lt;=15%,"Medium","High")))</f>
        <v/>
      </c>
      <c r="Y946">
        <f>IF(L946&gt;=20000,"High Value",IF(L946&gt;=5000,"Medium Value","Low Value"))</f>
        <v/>
      </c>
      <c r="Z946">
        <f>IF(R946&lt;=3,"Fast",IF(R946&lt;=5,"On Time","Delayed"))</f>
        <v/>
      </c>
    </row>
    <row r="947">
      <c r="A947">
        <f>Raw_Data!A947</f>
        <v/>
      </c>
      <c r="B947" s="11">
        <f>Raw_Data!B947</f>
        <v/>
      </c>
      <c r="C947">
        <f>Raw_Data!C947</f>
        <v/>
      </c>
      <c r="D947">
        <f>Raw_Data!D947</f>
        <v/>
      </c>
      <c r="E947">
        <f>Raw_Data!E947</f>
        <v/>
      </c>
      <c r="F947">
        <f>Raw_Data!F947</f>
        <v/>
      </c>
      <c r="G947">
        <f>Raw_Data!G947</f>
        <v/>
      </c>
      <c r="H947">
        <f>Raw_Data!H947</f>
        <v/>
      </c>
      <c r="I947">
        <f>Raw_Data!I947</f>
        <v/>
      </c>
      <c r="J947" s="12">
        <f>Raw_Data!J947</f>
        <v/>
      </c>
      <c r="K947" s="13">
        <f>Raw_Data!K947</f>
        <v/>
      </c>
      <c r="L947" s="12">
        <f>Raw_Data!L947</f>
        <v/>
      </c>
      <c r="M947" s="12">
        <f>Raw_Data!M947</f>
        <v/>
      </c>
      <c r="N947" s="12">
        <f>Raw_Data!N947</f>
        <v/>
      </c>
      <c r="O947">
        <f>Raw_Data!O947</f>
        <v/>
      </c>
      <c r="P947">
        <f>Raw_Data!P947</f>
        <v/>
      </c>
      <c r="Q947">
        <f>Raw_Data!Q947</f>
        <v/>
      </c>
      <c r="R947">
        <f>Raw_Data!R947</f>
        <v/>
      </c>
      <c r="S947">
        <f>Raw_Data!S947</f>
        <v/>
      </c>
      <c r="T947">
        <f>YEAR(B947)</f>
        <v/>
      </c>
      <c r="U947">
        <f>MONTH(B947)</f>
        <v/>
      </c>
      <c r="V947">
        <f>TEXT(B947,"mmm")</f>
        <v/>
      </c>
      <c r="W947" s="15">
        <f>IFERROR(N947/L947,0)</f>
        <v/>
      </c>
      <c r="X947">
        <f>IF(K947=0,"No Discount",IF(K947&lt;=5%,"Low",IF(K947&lt;=15%,"Medium","High")))</f>
        <v/>
      </c>
      <c r="Y947">
        <f>IF(L947&gt;=20000,"High Value",IF(L947&gt;=5000,"Medium Value","Low Value"))</f>
        <v/>
      </c>
      <c r="Z947">
        <f>IF(R947&lt;=3,"Fast",IF(R947&lt;=5,"On Time","Delayed"))</f>
        <v/>
      </c>
    </row>
    <row r="948">
      <c r="A948">
        <f>Raw_Data!A948</f>
        <v/>
      </c>
      <c r="B948" s="11">
        <f>Raw_Data!B948</f>
        <v/>
      </c>
      <c r="C948">
        <f>Raw_Data!C948</f>
        <v/>
      </c>
      <c r="D948">
        <f>Raw_Data!D948</f>
        <v/>
      </c>
      <c r="E948">
        <f>Raw_Data!E948</f>
        <v/>
      </c>
      <c r="F948">
        <f>Raw_Data!F948</f>
        <v/>
      </c>
      <c r="G948">
        <f>Raw_Data!G948</f>
        <v/>
      </c>
      <c r="H948">
        <f>Raw_Data!H948</f>
        <v/>
      </c>
      <c r="I948">
        <f>Raw_Data!I948</f>
        <v/>
      </c>
      <c r="J948" s="12">
        <f>Raw_Data!J948</f>
        <v/>
      </c>
      <c r="K948" s="13">
        <f>Raw_Data!K948</f>
        <v/>
      </c>
      <c r="L948" s="12">
        <f>Raw_Data!L948</f>
        <v/>
      </c>
      <c r="M948" s="12">
        <f>Raw_Data!M948</f>
        <v/>
      </c>
      <c r="N948" s="12">
        <f>Raw_Data!N948</f>
        <v/>
      </c>
      <c r="O948">
        <f>Raw_Data!O948</f>
        <v/>
      </c>
      <c r="P948">
        <f>Raw_Data!P948</f>
        <v/>
      </c>
      <c r="Q948">
        <f>Raw_Data!Q948</f>
        <v/>
      </c>
      <c r="R948">
        <f>Raw_Data!R948</f>
        <v/>
      </c>
      <c r="S948">
        <f>Raw_Data!S948</f>
        <v/>
      </c>
      <c r="T948">
        <f>YEAR(B948)</f>
        <v/>
      </c>
      <c r="U948">
        <f>MONTH(B948)</f>
        <v/>
      </c>
      <c r="V948">
        <f>TEXT(B948,"mmm")</f>
        <v/>
      </c>
      <c r="W948" s="15">
        <f>IFERROR(N948/L948,0)</f>
        <v/>
      </c>
      <c r="X948">
        <f>IF(K948=0,"No Discount",IF(K948&lt;=5%,"Low",IF(K948&lt;=15%,"Medium","High")))</f>
        <v/>
      </c>
      <c r="Y948">
        <f>IF(L948&gt;=20000,"High Value",IF(L948&gt;=5000,"Medium Value","Low Value"))</f>
        <v/>
      </c>
      <c r="Z948">
        <f>IF(R948&lt;=3,"Fast",IF(R948&lt;=5,"On Time","Delayed"))</f>
        <v/>
      </c>
    </row>
    <row r="949">
      <c r="A949">
        <f>Raw_Data!A949</f>
        <v/>
      </c>
      <c r="B949" s="11">
        <f>Raw_Data!B949</f>
        <v/>
      </c>
      <c r="C949">
        <f>Raw_Data!C949</f>
        <v/>
      </c>
      <c r="D949">
        <f>Raw_Data!D949</f>
        <v/>
      </c>
      <c r="E949">
        <f>Raw_Data!E949</f>
        <v/>
      </c>
      <c r="F949">
        <f>Raw_Data!F949</f>
        <v/>
      </c>
      <c r="G949">
        <f>Raw_Data!G949</f>
        <v/>
      </c>
      <c r="H949">
        <f>Raw_Data!H949</f>
        <v/>
      </c>
      <c r="I949">
        <f>Raw_Data!I949</f>
        <v/>
      </c>
      <c r="J949" s="12">
        <f>Raw_Data!J949</f>
        <v/>
      </c>
      <c r="K949" s="13">
        <f>Raw_Data!K949</f>
        <v/>
      </c>
      <c r="L949" s="12">
        <f>Raw_Data!L949</f>
        <v/>
      </c>
      <c r="M949" s="12">
        <f>Raw_Data!M949</f>
        <v/>
      </c>
      <c r="N949" s="12">
        <f>Raw_Data!N949</f>
        <v/>
      </c>
      <c r="O949">
        <f>Raw_Data!O949</f>
        <v/>
      </c>
      <c r="P949">
        <f>Raw_Data!P949</f>
        <v/>
      </c>
      <c r="Q949">
        <f>Raw_Data!Q949</f>
        <v/>
      </c>
      <c r="R949">
        <f>Raw_Data!R949</f>
        <v/>
      </c>
      <c r="S949">
        <f>Raw_Data!S949</f>
        <v/>
      </c>
      <c r="T949">
        <f>YEAR(B949)</f>
        <v/>
      </c>
      <c r="U949">
        <f>MONTH(B949)</f>
        <v/>
      </c>
      <c r="V949">
        <f>TEXT(B949,"mmm")</f>
        <v/>
      </c>
      <c r="W949" s="15">
        <f>IFERROR(N949/L949,0)</f>
        <v/>
      </c>
      <c r="X949">
        <f>IF(K949=0,"No Discount",IF(K949&lt;=5%,"Low",IF(K949&lt;=15%,"Medium","High")))</f>
        <v/>
      </c>
      <c r="Y949">
        <f>IF(L949&gt;=20000,"High Value",IF(L949&gt;=5000,"Medium Value","Low Value"))</f>
        <v/>
      </c>
      <c r="Z949">
        <f>IF(R949&lt;=3,"Fast",IF(R949&lt;=5,"On Time","Delayed"))</f>
        <v/>
      </c>
    </row>
    <row r="950">
      <c r="A950">
        <f>Raw_Data!A950</f>
        <v/>
      </c>
      <c r="B950" s="11">
        <f>Raw_Data!B950</f>
        <v/>
      </c>
      <c r="C950">
        <f>Raw_Data!C950</f>
        <v/>
      </c>
      <c r="D950">
        <f>Raw_Data!D950</f>
        <v/>
      </c>
      <c r="E950">
        <f>Raw_Data!E950</f>
        <v/>
      </c>
      <c r="F950">
        <f>Raw_Data!F950</f>
        <v/>
      </c>
      <c r="G950">
        <f>Raw_Data!G950</f>
        <v/>
      </c>
      <c r="H950">
        <f>Raw_Data!H950</f>
        <v/>
      </c>
      <c r="I950">
        <f>Raw_Data!I950</f>
        <v/>
      </c>
      <c r="J950" s="12">
        <f>Raw_Data!J950</f>
        <v/>
      </c>
      <c r="K950" s="13">
        <f>Raw_Data!K950</f>
        <v/>
      </c>
      <c r="L950" s="12">
        <f>Raw_Data!L950</f>
        <v/>
      </c>
      <c r="M950" s="12">
        <f>Raw_Data!M950</f>
        <v/>
      </c>
      <c r="N950" s="12">
        <f>Raw_Data!N950</f>
        <v/>
      </c>
      <c r="O950">
        <f>Raw_Data!O950</f>
        <v/>
      </c>
      <c r="P950">
        <f>Raw_Data!P950</f>
        <v/>
      </c>
      <c r="Q950">
        <f>Raw_Data!Q950</f>
        <v/>
      </c>
      <c r="R950">
        <f>Raw_Data!R950</f>
        <v/>
      </c>
      <c r="S950">
        <f>Raw_Data!S950</f>
        <v/>
      </c>
      <c r="T950">
        <f>YEAR(B950)</f>
        <v/>
      </c>
      <c r="U950">
        <f>MONTH(B950)</f>
        <v/>
      </c>
      <c r="V950">
        <f>TEXT(B950,"mmm")</f>
        <v/>
      </c>
      <c r="W950" s="15">
        <f>IFERROR(N950/L950,0)</f>
        <v/>
      </c>
      <c r="X950">
        <f>IF(K950=0,"No Discount",IF(K950&lt;=5%,"Low",IF(K950&lt;=15%,"Medium","High")))</f>
        <v/>
      </c>
      <c r="Y950">
        <f>IF(L950&gt;=20000,"High Value",IF(L950&gt;=5000,"Medium Value","Low Value"))</f>
        <v/>
      </c>
      <c r="Z950">
        <f>IF(R950&lt;=3,"Fast",IF(R950&lt;=5,"On Time","Delayed"))</f>
        <v/>
      </c>
    </row>
    <row r="951">
      <c r="A951">
        <f>Raw_Data!A951</f>
        <v/>
      </c>
      <c r="B951" s="11">
        <f>Raw_Data!B951</f>
        <v/>
      </c>
      <c r="C951">
        <f>Raw_Data!C951</f>
        <v/>
      </c>
      <c r="D951">
        <f>Raw_Data!D951</f>
        <v/>
      </c>
      <c r="E951">
        <f>Raw_Data!E951</f>
        <v/>
      </c>
      <c r="F951">
        <f>Raw_Data!F951</f>
        <v/>
      </c>
      <c r="G951">
        <f>Raw_Data!G951</f>
        <v/>
      </c>
      <c r="H951">
        <f>Raw_Data!H951</f>
        <v/>
      </c>
      <c r="I951">
        <f>Raw_Data!I951</f>
        <v/>
      </c>
      <c r="J951" s="12">
        <f>Raw_Data!J951</f>
        <v/>
      </c>
      <c r="K951" s="13">
        <f>Raw_Data!K951</f>
        <v/>
      </c>
      <c r="L951" s="12">
        <f>Raw_Data!L951</f>
        <v/>
      </c>
      <c r="M951" s="12">
        <f>Raw_Data!M951</f>
        <v/>
      </c>
      <c r="N951" s="12">
        <f>Raw_Data!N951</f>
        <v/>
      </c>
      <c r="O951">
        <f>Raw_Data!O951</f>
        <v/>
      </c>
      <c r="P951">
        <f>Raw_Data!P951</f>
        <v/>
      </c>
      <c r="Q951">
        <f>Raw_Data!Q951</f>
        <v/>
      </c>
      <c r="R951">
        <f>Raw_Data!R951</f>
        <v/>
      </c>
      <c r="S951">
        <f>Raw_Data!S951</f>
        <v/>
      </c>
      <c r="T951">
        <f>YEAR(B951)</f>
        <v/>
      </c>
      <c r="U951">
        <f>MONTH(B951)</f>
        <v/>
      </c>
      <c r="V951">
        <f>TEXT(B951,"mmm")</f>
        <v/>
      </c>
      <c r="W951" s="15">
        <f>IFERROR(N951/L951,0)</f>
        <v/>
      </c>
      <c r="X951">
        <f>IF(K951=0,"No Discount",IF(K951&lt;=5%,"Low",IF(K951&lt;=15%,"Medium","High")))</f>
        <v/>
      </c>
      <c r="Y951">
        <f>IF(L951&gt;=20000,"High Value",IF(L951&gt;=5000,"Medium Value","Low Value"))</f>
        <v/>
      </c>
      <c r="Z951">
        <f>IF(R951&lt;=3,"Fast",IF(R951&lt;=5,"On Time","Delayed"))</f>
        <v/>
      </c>
    </row>
    <row r="952">
      <c r="A952">
        <f>Raw_Data!A952</f>
        <v/>
      </c>
      <c r="B952" s="11">
        <f>Raw_Data!B952</f>
        <v/>
      </c>
      <c r="C952">
        <f>Raw_Data!C952</f>
        <v/>
      </c>
      <c r="D952">
        <f>Raw_Data!D952</f>
        <v/>
      </c>
      <c r="E952">
        <f>Raw_Data!E952</f>
        <v/>
      </c>
      <c r="F952">
        <f>Raw_Data!F952</f>
        <v/>
      </c>
      <c r="G952">
        <f>Raw_Data!G952</f>
        <v/>
      </c>
      <c r="H952">
        <f>Raw_Data!H952</f>
        <v/>
      </c>
      <c r="I952">
        <f>Raw_Data!I952</f>
        <v/>
      </c>
      <c r="J952" s="12">
        <f>Raw_Data!J952</f>
        <v/>
      </c>
      <c r="K952" s="13">
        <f>Raw_Data!K952</f>
        <v/>
      </c>
      <c r="L952" s="12">
        <f>Raw_Data!L952</f>
        <v/>
      </c>
      <c r="M952" s="12">
        <f>Raw_Data!M952</f>
        <v/>
      </c>
      <c r="N952" s="12">
        <f>Raw_Data!N952</f>
        <v/>
      </c>
      <c r="O952">
        <f>Raw_Data!O952</f>
        <v/>
      </c>
      <c r="P952">
        <f>Raw_Data!P952</f>
        <v/>
      </c>
      <c r="Q952">
        <f>Raw_Data!Q952</f>
        <v/>
      </c>
      <c r="R952">
        <f>Raw_Data!R952</f>
        <v/>
      </c>
      <c r="S952">
        <f>Raw_Data!S952</f>
        <v/>
      </c>
      <c r="T952">
        <f>YEAR(B952)</f>
        <v/>
      </c>
      <c r="U952">
        <f>MONTH(B952)</f>
        <v/>
      </c>
      <c r="V952">
        <f>TEXT(B952,"mmm")</f>
        <v/>
      </c>
      <c r="W952" s="15">
        <f>IFERROR(N952/L952,0)</f>
        <v/>
      </c>
      <c r="X952">
        <f>IF(K952=0,"No Discount",IF(K952&lt;=5%,"Low",IF(K952&lt;=15%,"Medium","High")))</f>
        <v/>
      </c>
      <c r="Y952">
        <f>IF(L952&gt;=20000,"High Value",IF(L952&gt;=5000,"Medium Value","Low Value"))</f>
        <v/>
      </c>
      <c r="Z952">
        <f>IF(R952&lt;=3,"Fast",IF(R952&lt;=5,"On Time","Delayed"))</f>
        <v/>
      </c>
    </row>
    <row r="953">
      <c r="A953">
        <f>Raw_Data!A953</f>
        <v/>
      </c>
      <c r="B953" s="11">
        <f>Raw_Data!B953</f>
        <v/>
      </c>
      <c r="C953">
        <f>Raw_Data!C953</f>
        <v/>
      </c>
      <c r="D953">
        <f>Raw_Data!D953</f>
        <v/>
      </c>
      <c r="E953">
        <f>Raw_Data!E953</f>
        <v/>
      </c>
      <c r="F953">
        <f>Raw_Data!F953</f>
        <v/>
      </c>
      <c r="G953">
        <f>Raw_Data!G953</f>
        <v/>
      </c>
      <c r="H953">
        <f>Raw_Data!H953</f>
        <v/>
      </c>
      <c r="I953">
        <f>Raw_Data!I953</f>
        <v/>
      </c>
      <c r="J953" s="12">
        <f>Raw_Data!J953</f>
        <v/>
      </c>
      <c r="K953" s="13">
        <f>Raw_Data!K953</f>
        <v/>
      </c>
      <c r="L953" s="12">
        <f>Raw_Data!L953</f>
        <v/>
      </c>
      <c r="M953" s="12">
        <f>Raw_Data!M953</f>
        <v/>
      </c>
      <c r="N953" s="12">
        <f>Raw_Data!N953</f>
        <v/>
      </c>
      <c r="O953">
        <f>Raw_Data!O953</f>
        <v/>
      </c>
      <c r="P953">
        <f>Raw_Data!P953</f>
        <v/>
      </c>
      <c r="Q953">
        <f>Raw_Data!Q953</f>
        <v/>
      </c>
      <c r="R953">
        <f>Raw_Data!R953</f>
        <v/>
      </c>
      <c r="S953">
        <f>Raw_Data!S953</f>
        <v/>
      </c>
      <c r="T953">
        <f>YEAR(B953)</f>
        <v/>
      </c>
      <c r="U953">
        <f>MONTH(B953)</f>
        <v/>
      </c>
      <c r="V953">
        <f>TEXT(B953,"mmm")</f>
        <v/>
      </c>
      <c r="W953" s="15">
        <f>IFERROR(N953/L953,0)</f>
        <v/>
      </c>
      <c r="X953">
        <f>IF(K953=0,"No Discount",IF(K953&lt;=5%,"Low",IF(K953&lt;=15%,"Medium","High")))</f>
        <v/>
      </c>
      <c r="Y953">
        <f>IF(L953&gt;=20000,"High Value",IF(L953&gt;=5000,"Medium Value","Low Value"))</f>
        <v/>
      </c>
      <c r="Z953">
        <f>IF(R953&lt;=3,"Fast",IF(R953&lt;=5,"On Time","Delayed"))</f>
        <v/>
      </c>
    </row>
    <row r="954">
      <c r="A954">
        <f>Raw_Data!A954</f>
        <v/>
      </c>
      <c r="B954" s="11">
        <f>Raw_Data!B954</f>
        <v/>
      </c>
      <c r="C954">
        <f>Raw_Data!C954</f>
        <v/>
      </c>
      <c r="D954">
        <f>Raw_Data!D954</f>
        <v/>
      </c>
      <c r="E954">
        <f>Raw_Data!E954</f>
        <v/>
      </c>
      <c r="F954">
        <f>Raw_Data!F954</f>
        <v/>
      </c>
      <c r="G954">
        <f>Raw_Data!G954</f>
        <v/>
      </c>
      <c r="H954">
        <f>Raw_Data!H954</f>
        <v/>
      </c>
      <c r="I954">
        <f>Raw_Data!I954</f>
        <v/>
      </c>
      <c r="J954" s="12">
        <f>Raw_Data!J954</f>
        <v/>
      </c>
      <c r="K954" s="13">
        <f>Raw_Data!K954</f>
        <v/>
      </c>
      <c r="L954" s="12">
        <f>Raw_Data!L954</f>
        <v/>
      </c>
      <c r="M954" s="12">
        <f>Raw_Data!M954</f>
        <v/>
      </c>
      <c r="N954" s="12">
        <f>Raw_Data!N954</f>
        <v/>
      </c>
      <c r="O954">
        <f>Raw_Data!O954</f>
        <v/>
      </c>
      <c r="P954">
        <f>Raw_Data!P954</f>
        <v/>
      </c>
      <c r="Q954">
        <f>Raw_Data!Q954</f>
        <v/>
      </c>
      <c r="R954">
        <f>Raw_Data!R954</f>
        <v/>
      </c>
      <c r="S954">
        <f>Raw_Data!S954</f>
        <v/>
      </c>
      <c r="T954">
        <f>YEAR(B954)</f>
        <v/>
      </c>
      <c r="U954">
        <f>MONTH(B954)</f>
        <v/>
      </c>
      <c r="V954">
        <f>TEXT(B954,"mmm")</f>
        <v/>
      </c>
      <c r="W954" s="15">
        <f>IFERROR(N954/L954,0)</f>
        <v/>
      </c>
      <c r="X954">
        <f>IF(K954=0,"No Discount",IF(K954&lt;=5%,"Low",IF(K954&lt;=15%,"Medium","High")))</f>
        <v/>
      </c>
      <c r="Y954">
        <f>IF(L954&gt;=20000,"High Value",IF(L954&gt;=5000,"Medium Value","Low Value"))</f>
        <v/>
      </c>
      <c r="Z954">
        <f>IF(R954&lt;=3,"Fast",IF(R954&lt;=5,"On Time","Delayed"))</f>
        <v/>
      </c>
    </row>
    <row r="955">
      <c r="A955">
        <f>Raw_Data!A955</f>
        <v/>
      </c>
      <c r="B955" s="11">
        <f>Raw_Data!B955</f>
        <v/>
      </c>
      <c r="C955">
        <f>Raw_Data!C955</f>
        <v/>
      </c>
      <c r="D955">
        <f>Raw_Data!D955</f>
        <v/>
      </c>
      <c r="E955">
        <f>Raw_Data!E955</f>
        <v/>
      </c>
      <c r="F955">
        <f>Raw_Data!F955</f>
        <v/>
      </c>
      <c r="G955">
        <f>Raw_Data!G955</f>
        <v/>
      </c>
      <c r="H955">
        <f>Raw_Data!H955</f>
        <v/>
      </c>
      <c r="I955">
        <f>Raw_Data!I955</f>
        <v/>
      </c>
      <c r="J955" s="12">
        <f>Raw_Data!J955</f>
        <v/>
      </c>
      <c r="K955" s="13">
        <f>Raw_Data!K955</f>
        <v/>
      </c>
      <c r="L955" s="12">
        <f>Raw_Data!L955</f>
        <v/>
      </c>
      <c r="M955" s="12">
        <f>Raw_Data!M955</f>
        <v/>
      </c>
      <c r="N955" s="12">
        <f>Raw_Data!N955</f>
        <v/>
      </c>
      <c r="O955">
        <f>Raw_Data!O955</f>
        <v/>
      </c>
      <c r="P955">
        <f>Raw_Data!P955</f>
        <v/>
      </c>
      <c r="Q955">
        <f>Raw_Data!Q955</f>
        <v/>
      </c>
      <c r="R955">
        <f>Raw_Data!R955</f>
        <v/>
      </c>
      <c r="S955">
        <f>Raw_Data!S955</f>
        <v/>
      </c>
      <c r="T955">
        <f>YEAR(B955)</f>
        <v/>
      </c>
      <c r="U955">
        <f>MONTH(B955)</f>
        <v/>
      </c>
      <c r="V955">
        <f>TEXT(B955,"mmm")</f>
        <v/>
      </c>
      <c r="W955" s="15">
        <f>IFERROR(N955/L955,0)</f>
        <v/>
      </c>
      <c r="X955">
        <f>IF(K955=0,"No Discount",IF(K955&lt;=5%,"Low",IF(K955&lt;=15%,"Medium","High")))</f>
        <v/>
      </c>
      <c r="Y955">
        <f>IF(L955&gt;=20000,"High Value",IF(L955&gt;=5000,"Medium Value","Low Value"))</f>
        <v/>
      </c>
      <c r="Z955">
        <f>IF(R955&lt;=3,"Fast",IF(R955&lt;=5,"On Time","Delayed"))</f>
        <v/>
      </c>
    </row>
    <row r="956">
      <c r="A956">
        <f>Raw_Data!A956</f>
        <v/>
      </c>
      <c r="B956" s="11">
        <f>Raw_Data!B956</f>
        <v/>
      </c>
      <c r="C956">
        <f>Raw_Data!C956</f>
        <v/>
      </c>
      <c r="D956">
        <f>Raw_Data!D956</f>
        <v/>
      </c>
      <c r="E956">
        <f>Raw_Data!E956</f>
        <v/>
      </c>
      <c r="F956">
        <f>Raw_Data!F956</f>
        <v/>
      </c>
      <c r="G956">
        <f>Raw_Data!G956</f>
        <v/>
      </c>
      <c r="H956">
        <f>Raw_Data!H956</f>
        <v/>
      </c>
      <c r="I956">
        <f>Raw_Data!I956</f>
        <v/>
      </c>
      <c r="J956" s="12">
        <f>Raw_Data!J956</f>
        <v/>
      </c>
      <c r="K956" s="13">
        <f>Raw_Data!K956</f>
        <v/>
      </c>
      <c r="L956" s="12">
        <f>Raw_Data!L956</f>
        <v/>
      </c>
      <c r="M956" s="12">
        <f>Raw_Data!M956</f>
        <v/>
      </c>
      <c r="N956" s="12">
        <f>Raw_Data!N956</f>
        <v/>
      </c>
      <c r="O956">
        <f>Raw_Data!O956</f>
        <v/>
      </c>
      <c r="P956">
        <f>Raw_Data!P956</f>
        <v/>
      </c>
      <c r="Q956">
        <f>Raw_Data!Q956</f>
        <v/>
      </c>
      <c r="R956">
        <f>Raw_Data!R956</f>
        <v/>
      </c>
      <c r="S956">
        <f>Raw_Data!S956</f>
        <v/>
      </c>
      <c r="T956">
        <f>YEAR(B956)</f>
        <v/>
      </c>
      <c r="U956">
        <f>MONTH(B956)</f>
        <v/>
      </c>
      <c r="V956">
        <f>TEXT(B956,"mmm")</f>
        <v/>
      </c>
      <c r="W956" s="15">
        <f>IFERROR(N956/L956,0)</f>
        <v/>
      </c>
      <c r="X956">
        <f>IF(K956=0,"No Discount",IF(K956&lt;=5%,"Low",IF(K956&lt;=15%,"Medium","High")))</f>
        <v/>
      </c>
      <c r="Y956">
        <f>IF(L956&gt;=20000,"High Value",IF(L956&gt;=5000,"Medium Value","Low Value"))</f>
        <v/>
      </c>
      <c r="Z956">
        <f>IF(R956&lt;=3,"Fast",IF(R956&lt;=5,"On Time","Delayed"))</f>
        <v/>
      </c>
    </row>
    <row r="957">
      <c r="A957">
        <f>Raw_Data!A957</f>
        <v/>
      </c>
      <c r="B957" s="11">
        <f>Raw_Data!B957</f>
        <v/>
      </c>
      <c r="C957">
        <f>Raw_Data!C957</f>
        <v/>
      </c>
      <c r="D957">
        <f>Raw_Data!D957</f>
        <v/>
      </c>
      <c r="E957">
        <f>Raw_Data!E957</f>
        <v/>
      </c>
      <c r="F957">
        <f>Raw_Data!F957</f>
        <v/>
      </c>
      <c r="G957">
        <f>Raw_Data!G957</f>
        <v/>
      </c>
      <c r="H957">
        <f>Raw_Data!H957</f>
        <v/>
      </c>
      <c r="I957">
        <f>Raw_Data!I957</f>
        <v/>
      </c>
      <c r="J957" s="12">
        <f>Raw_Data!J957</f>
        <v/>
      </c>
      <c r="K957" s="13">
        <f>Raw_Data!K957</f>
        <v/>
      </c>
      <c r="L957" s="12">
        <f>Raw_Data!L957</f>
        <v/>
      </c>
      <c r="M957" s="12">
        <f>Raw_Data!M957</f>
        <v/>
      </c>
      <c r="N957" s="12">
        <f>Raw_Data!N957</f>
        <v/>
      </c>
      <c r="O957">
        <f>Raw_Data!O957</f>
        <v/>
      </c>
      <c r="P957">
        <f>Raw_Data!P957</f>
        <v/>
      </c>
      <c r="Q957">
        <f>Raw_Data!Q957</f>
        <v/>
      </c>
      <c r="R957">
        <f>Raw_Data!R957</f>
        <v/>
      </c>
      <c r="S957">
        <f>Raw_Data!S957</f>
        <v/>
      </c>
      <c r="T957">
        <f>YEAR(B957)</f>
        <v/>
      </c>
      <c r="U957">
        <f>MONTH(B957)</f>
        <v/>
      </c>
      <c r="V957">
        <f>TEXT(B957,"mmm")</f>
        <v/>
      </c>
      <c r="W957" s="15">
        <f>IFERROR(N957/L957,0)</f>
        <v/>
      </c>
      <c r="X957">
        <f>IF(K957=0,"No Discount",IF(K957&lt;=5%,"Low",IF(K957&lt;=15%,"Medium","High")))</f>
        <v/>
      </c>
      <c r="Y957">
        <f>IF(L957&gt;=20000,"High Value",IF(L957&gt;=5000,"Medium Value","Low Value"))</f>
        <v/>
      </c>
      <c r="Z957">
        <f>IF(R957&lt;=3,"Fast",IF(R957&lt;=5,"On Time","Delayed"))</f>
        <v/>
      </c>
    </row>
    <row r="958">
      <c r="A958">
        <f>Raw_Data!A958</f>
        <v/>
      </c>
      <c r="B958" s="11">
        <f>Raw_Data!B958</f>
        <v/>
      </c>
      <c r="C958">
        <f>Raw_Data!C958</f>
        <v/>
      </c>
      <c r="D958">
        <f>Raw_Data!D958</f>
        <v/>
      </c>
      <c r="E958">
        <f>Raw_Data!E958</f>
        <v/>
      </c>
      <c r="F958">
        <f>Raw_Data!F958</f>
        <v/>
      </c>
      <c r="G958">
        <f>Raw_Data!G958</f>
        <v/>
      </c>
      <c r="H958">
        <f>Raw_Data!H958</f>
        <v/>
      </c>
      <c r="I958">
        <f>Raw_Data!I958</f>
        <v/>
      </c>
      <c r="J958" s="12">
        <f>Raw_Data!J958</f>
        <v/>
      </c>
      <c r="K958" s="13">
        <f>Raw_Data!K958</f>
        <v/>
      </c>
      <c r="L958" s="12">
        <f>Raw_Data!L958</f>
        <v/>
      </c>
      <c r="M958" s="12">
        <f>Raw_Data!M958</f>
        <v/>
      </c>
      <c r="N958" s="12">
        <f>Raw_Data!N958</f>
        <v/>
      </c>
      <c r="O958">
        <f>Raw_Data!O958</f>
        <v/>
      </c>
      <c r="P958">
        <f>Raw_Data!P958</f>
        <v/>
      </c>
      <c r="Q958">
        <f>Raw_Data!Q958</f>
        <v/>
      </c>
      <c r="R958">
        <f>Raw_Data!R958</f>
        <v/>
      </c>
      <c r="S958">
        <f>Raw_Data!S958</f>
        <v/>
      </c>
      <c r="T958">
        <f>YEAR(B958)</f>
        <v/>
      </c>
      <c r="U958">
        <f>MONTH(B958)</f>
        <v/>
      </c>
      <c r="V958">
        <f>TEXT(B958,"mmm")</f>
        <v/>
      </c>
      <c r="W958" s="15">
        <f>IFERROR(N958/L958,0)</f>
        <v/>
      </c>
      <c r="X958">
        <f>IF(K958=0,"No Discount",IF(K958&lt;=5%,"Low",IF(K958&lt;=15%,"Medium","High")))</f>
        <v/>
      </c>
      <c r="Y958">
        <f>IF(L958&gt;=20000,"High Value",IF(L958&gt;=5000,"Medium Value","Low Value"))</f>
        <v/>
      </c>
      <c r="Z958">
        <f>IF(R958&lt;=3,"Fast",IF(R958&lt;=5,"On Time","Delayed"))</f>
        <v/>
      </c>
    </row>
    <row r="959">
      <c r="A959">
        <f>Raw_Data!A959</f>
        <v/>
      </c>
      <c r="B959" s="11">
        <f>Raw_Data!B959</f>
        <v/>
      </c>
      <c r="C959">
        <f>Raw_Data!C959</f>
        <v/>
      </c>
      <c r="D959">
        <f>Raw_Data!D959</f>
        <v/>
      </c>
      <c r="E959">
        <f>Raw_Data!E959</f>
        <v/>
      </c>
      <c r="F959">
        <f>Raw_Data!F959</f>
        <v/>
      </c>
      <c r="G959">
        <f>Raw_Data!G959</f>
        <v/>
      </c>
      <c r="H959">
        <f>Raw_Data!H959</f>
        <v/>
      </c>
      <c r="I959">
        <f>Raw_Data!I959</f>
        <v/>
      </c>
      <c r="J959" s="12">
        <f>Raw_Data!J959</f>
        <v/>
      </c>
      <c r="K959" s="13">
        <f>Raw_Data!K959</f>
        <v/>
      </c>
      <c r="L959" s="12">
        <f>Raw_Data!L959</f>
        <v/>
      </c>
      <c r="M959" s="12">
        <f>Raw_Data!M959</f>
        <v/>
      </c>
      <c r="N959" s="12">
        <f>Raw_Data!N959</f>
        <v/>
      </c>
      <c r="O959">
        <f>Raw_Data!O959</f>
        <v/>
      </c>
      <c r="P959">
        <f>Raw_Data!P959</f>
        <v/>
      </c>
      <c r="Q959">
        <f>Raw_Data!Q959</f>
        <v/>
      </c>
      <c r="R959">
        <f>Raw_Data!R959</f>
        <v/>
      </c>
      <c r="S959">
        <f>Raw_Data!S959</f>
        <v/>
      </c>
      <c r="T959">
        <f>YEAR(B959)</f>
        <v/>
      </c>
      <c r="U959">
        <f>MONTH(B959)</f>
        <v/>
      </c>
      <c r="V959">
        <f>TEXT(B959,"mmm")</f>
        <v/>
      </c>
      <c r="W959" s="15">
        <f>IFERROR(N959/L959,0)</f>
        <v/>
      </c>
      <c r="X959">
        <f>IF(K959=0,"No Discount",IF(K959&lt;=5%,"Low",IF(K959&lt;=15%,"Medium","High")))</f>
        <v/>
      </c>
      <c r="Y959">
        <f>IF(L959&gt;=20000,"High Value",IF(L959&gt;=5000,"Medium Value","Low Value"))</f>
        <v/>
      </c>
      <c r="Z959">
        <f>IF(R959&lt;=3,"Fast",IF(R959&lt;=5,"On Time","Delayed"))</f>
        <v/>
      </c>
    </row>
    <row r="960">
      <c r="A960">
        <f>Raw_Data!A960</f>
        <v/>
      </c>
      <c r="B960" s="11">
        <f>Raw_Data!B960</f>
        <v/>
      </c>
      <c r="C960">
        <f>Raw_Data!C960</f>
        <v/>
      </c>
      <c r="D960">
        <f>Raw_Data!D960</f>
        <v/>
      </c>
      <c r="E960">
        <f>Raw_Data!E960</f>
        <v/>
      </c>
      <c r="F960">
        <f>Raw_Data!F960</f>
        <v/>
      </c>
      <c r="G960">
        <f>Raw_Data!G960</f>
        <v/>
      </c>
      <c r="H960">
        <f>Raw_Data!H960</f>
        <v/>
      </c>
      <c r="I960">
        <f>Raw_Data!I960</f>
        <v/>
      </c>
      <c r="J960" s="12">
        <f>Raw_Data!J960</f>
        <v/>
      </c>
      <c r="K960" s="13">
        <f>Raw_Data!K960</f>
        <v/>
      </c>
      <c r="L960" s="12">
        <f>Raw_Data!L960</f>
        <v/>
      </c>
      <c r="M960" s="12">
        <f>Raw_Data!M960</f>
        <v/>
      </c>
      <c r="N960" s="12">
        <f>Raw_Data!N960</f>
        <v/>
      </c>
      <c r="O960">
        <f>Raw_Data!O960</f>
        <v/>
      </c>
      <c r="P960">
        <f>Raw_Data!P960</f>
        <v/>
      </c>
      <c r="Q960">
        <f>Raw_Data!Q960</f>
        <v/>
      </c>
      <c r="R960">
        <f>Raw_Data!R960</f>
        <v/>
      </c>
      <c r="S960">
        <f>Raw_Data!S960</f>
        <v/>
      </c>
      <c r="T960">
        <f>YEAR(B960)</f>
        <v/>
      </c>
      <c r="U960">
        <f>MONTH(B960)</f>
        <v/>
      </c>
      <c r="V960">
        <f>TEXT(B960,"mmm")</f>
        <v/>
      </c>
      <c r="W960" s="15">
        <f>IFERROR(N960/L960,0)</f>
        <v/>
      </c>
      <c r="X960">
        <f>IF(K960=0,"No Discount",IF(K960&lt;=5%,"Low",IF(K960&lt;=15%,"Medium","High")))</f>
        <v/>
      </c>
      <c r="Y960">
        <f>IF(L960&gt;=20000,"High Value",IF(L960&gt;=5000,"Medium Value","Low Value"))</f>
        <v/>
      </c>
      <c r="Z960">
        <f>IF(R960&lt;=3,"Fast",IF(R960&lt;=5,"On Time","Delayed"))</f>
        <v/>
      </c>
    </row>
    <row r="961">
      <c r="A961">
        <f>Raw_Data!A961</f>
        <v/>
      </c>
      <c r="B961" s="11">
        <f>Raw_Data!B961</f>
        <v/>
      </c>
      <c r="C961">
        <f>Raw_Data!C961</f>
        <v/>
      </c>
      <c r="D961">
        <f>Raw_Data!D961</f>
        <v/>
      </c>
      <c r="E961">
        <f>Raw_Data!E961</f>
        <v/>
      </c>
      <c r="F961">
        <f>Raw_Data!F961</f>
        <v/>
      </c>
      <c r="G961">
        <f>Raw_Data!G961</f>
        <v/>
      </c>
      <c r="H961">
        <f>Raw_Data!H961</f>
        <v/>
      </c>
      <c r="I961">
        <f>Raw_Data!I961</f>
        <v/>
      </c>
      <c r="J961" s="12">
        <f>Raw_Data!J961</f>
        <v/>
      </c>
      <c r="K961" s="13">
        <f>Raw_Data!K961</f>
        <v/>
      </c>
      <c r="L961" s="12">
        <f>Raw_Data!L961</f>
        <v/>
      </c>
      <c r="M961" s="12">
        <f>Raw_Data!M961</f>
        <v/>
      </c>
      <c r="N961" s="12">
        <f>Raw_Data!N961</f>
        <v/>
      </c>
      <c r="O961">
        <f>Raw_Data!O961</f>
        <v/>
      </c>
      <c r="P961">
        <f>Raw_Data!P961</f>
        <v/>
      </c>
      <c r="Q961">
        <f>Raw_Data!Q961</f>
        <v/>
      </c>
      <c r="R961">
        <f>Raw_Data!R961</f>
        <v/>
      </c>
      <c r="S961">
        <f>Raw_Data!S961</f>
        <v/>
      </c>
      <c r="T961">
        <f>YEAR(B961)</f>
        <v/>
      </c>
      <c r="U961">
        <f>MONTH(B961)</f>
        <v/>
      </c>
      <c r="V961">
        <f>TEXT(B961,"mmm")</f>
        <v/>
      </c>
      <c r="W961" s="15">
        <f>IFERROR(N961/L961,0)</f>
        <v/>
      </c>
      <c r="X961">
        <f>IF(K961=0,"No Discount",IF(K961&lt;=5%,"Low",IF(K961&lt;=15%,"Medium","High")))</f>
        <v/>
      </c>
      <c r="Y961">
        <f>IF(L961&gt;=20000,"High Value",IF(L961&gt;=5000,"Medium Value","Low Value"))</f>
        <v/>
      </c>
      <c r="Z961">
        <f>IF(R961&lt;=3,"Fast",IF(R961&lt;=5,"On Time","Delayed"))</f>
        <v/>
      </c>
    </row>
    <row r="962">
      <c r="A962">
        <f>Raw_Data!A962</f>
        <v/>
      </c>
      <c r="B962" s="11">
        <f>Raw_Data!B962</f>
        <v/>
      </c>
      <c r="C962">
        <f>Raw_Data!C962</f>
        <v/>
      </c>
      <c r="D962">
        <f>Raw_Data!D962</f>
        <v/>
      </c>
      <c r="E962">
        <f>Raw_Data!E962</f>
        <v/>
      </c>
      <c r="F962">
        <f>Raw_Data!F962</f>
        <v/>
      </c>
      <c r="G962">
        <f>Raw_Data!G962</f>
        <v/>
      </c>
      <c r="H962">
        <f>Raw_Data!H962</f>
        <v/>
      </c>
      <c r="I962">
        <f>Raw_Data!I962</f>
        <v/>
      </c>
      <c r="J962" s="12">
        <f>Raw_Data!J962</f>
        <v/>
      </c>
      <c r="K962" s="13">
        <f>Raw_Data!K962</f>
        <v/>
      </c>
      <c r="L962" s="12">
        <f>Raw_Data!L962</f>
        <v/>
      </c>
      <c r="M962" s="12">
        <f>Raw_Data!M962</f>
        <v/>
      </c>
      <c r="N962" s="12">
        <f>Raw_Data!N962</f>
        <v/>
      </c>
      <c r="O962">
        <f>Raw_Data!O962</f>
        <v/>
      </c>
      <c r="P962">
        <f>Raw_Data!P962</f>
        <v/>
      </c>
      <c r="Q962">
        <f>Raw_Data!Q962</f>
        <v/>
      </c>
      <c r="R962">
        <f>Raw_Data!R962</f>
        <v/>
      </c>
      <c r="S962">
        <f>Raw_Data!S962</f>
        <v/>
      </c>
      <c r="T962">
        <f>YEAR(B962)</f>
        <v/>
      </c>
      <c r="U962">
        <f>MONTH(B962)</f>
        <v/>
      </c>
      <c r="V962">
        <f>TEXT(B962,"mmm")</f>
        <v/>
      </c>
      <c r="W962" s="15">
        <f>IFERROR(N962/L962,0)</f>
        <v/>
      </c>
      <c r="X962">
        <f>IF(K962=0,"No Discount",IF(K962&lt;=5%,"Low",IF(K962&lt;=15%,"Medium","High")))</f>
        <v/>
      </c>
      <c r="Y962">
        <f>IF(L962&gt;=20000,"High Value",IF(L962&gt;=5000,"Medium Value","Low Value"))</f>
        <v/>
      </c>
      <c r="Z962">
        <f>IF(R962&lt;=3,"Fast",IF(R962&lt;=5,"On Time","Delayed"))</f>
        <v/>
      </c>
    </row>
    <row r="963">
      <c r="A963">
        <f>Raw_Data!A963</f>
        <v/>
      </c>
      <c r="B963" s="11">
        <f>Raw_Data!B963</f>
        <v/>
      </c>
      <c r="C963">
        <f>Raw_Data!C963</f>
        <v/>
      </c>
      <c r="D963">
        <f>Raw_Data!D963</f>
        <v/>
      </c>
      <c r="E963">
        <f>Raw_Data!E963</f>
        <v/>
      </c>
      <c r="F963">
        <f>Raw_Data!F963</f>
        <v/>
      </c>
      <c r="G963">
        <f>Raw_Data!G963</f>
        <v/>
      </c>
      <c r="H963">
        <f>Raw_Data!H963</f>
        <v/>
      </c>
      <c r="I963">
        <f>Raw_Data!I963</f>
        <v/>
      </c>
      <c r="J963" s="12">
        <f>Raw_Data!J963</f>
        <v/>
      </c>
      <c r="K963" s="13">
        <f>Raw_Data!K963</f>
        <v/>
      </c>
      <c r="L963" s="12">
        <f>Raw_Data!L963</f>
        <v/>
      </c>
      <c r="M963" s="12">
        <f>Raw_Data!M963</f>
        <v/>
      </c>
      <c r="N963" s="12">
        <f>Raw_Data!N963</f>
        <v/>
      </c>
      <c r="O963">
        <f>Raw_Data!O963</f>
        <v/>
      </c>
      <c r="P963">
        <f>Raw_Data!P963</f>
        <v/>
      </c>
      <c r="Q963">
        <f>Raw_Data!Q963</f>
        <v/>
      </c>
      <c r="R963">
        <f>Raw_Data!R963</f>
        <v/>
      </c>
      <c r="S963">
        <f>Raw_Data!S963</f>
        <v/>
      </c>
      <c r="T963">
        <f>YEAR(B963)</f>
        <v/>
      </c>
      <c r="U963">
        <f>MONTH(B963)</f>
        <v/>
      </c>
      <c r="V963">
        <f>TEXT(B963,"mmm")</f>
        <v/>
      </c>
      <c r="W963" s="15">
        <f>IFERROR(N963/L963,0)</f>
        <v/>
      </c>
      <c r="X963">
        <f>IF(K963=0,"No Discount",IF(K963&lt;=5%,"Low",IF(K963&lt;=15%,"Medium","High")))</f>
        <v/>
      </c>
      <c r="Y963">
        <f>IF(L963&gt;=20000,"High Value",IF(L963&gt;=5000,"Medium Value","Low Value"))</f>
        <v/>
      </c>
      <c r="Z963">
        <f>IF(R963&lt;=3,"Fast",IF(R963&lt;=5,"On Time","Delayed"))</f>
        <v/>
      </c>
    </row>
    <row r="964">
      <c r="A964">
        <f>Raw_Data!A964</f>
        <v/>
      </c>
      <c r="B964" s="11">
        <f>Raw_Data!B964</f>
        <v/>
      </c>
      <c r="C964">
        <f>Raw_Data!C964</f>
        <v/>
      </c>
      <c r="D964">
        <f>Raw_Data!D964</f>
        <v/>
      </c>
      <c r="E964">
        <f>Raw_Data!E964</f>
        <v/>
      </c>
      <c r="F964">
        <f>Raw_Data!F964</f>
        <v/>
      </c>
      <c r="G964">
        <f>Raw_Data!G964</f>
        <v/>
      </c>
      <c r="H964">
        <f>Raw_Data!H964</f>
        <v/>
      </c>
      <c r="I964">
        <f>Raw_Data!I964</f>
        <v/>
      </c>
      <c r="J964" s="12">
        <f>Raw_Data!J964</f>
        <v/>
      </c>
      <c r="K964" s="13">
        <f>Raw_Data!K964</f>
        <v/>
      </c>
      <c r="L964" s="12">
        <f>Raw_Data!L964</f>
        <v/>
      </c>
      <c r="M964" s="12">
        <f>Raw_Data!M964</f>
        <v/>
      </c>
      <c r="N964" s="12">
        <f>Raw_Data!N964</f>
        <v/>
      </c>
      <c r="O964">
        <f>Raw_Data!O964</f>
        <v/>
      </c>
      <c r="P964">
        <f>Raw_Data!P964</f>
        <v/>
      </c>
      <c r="Q964">
        <f>Raw_Data!Q964</f>
        <v/>
      </c>
      <c r="R964">
        <f>Raw_Data!R964</f>
        <v/>
      </c>
      <c r="S964">
        <f>Raw_Data!S964</f>
        <v/>
      </c>
      <c r="T964">
        <f>YEAR(B964)</f>
        <v/>
      </c>
      <c r="U964">
        <f>MONTH(B964)</f>
        <v/>
      </c>
      <c r="V964">
        <f>TEXT(B964,"mmm")</f>
        <v/>
      </c>
      <c r="W964" s="15">
        <f>IFERROR(N964/L964,0)</f>
        <v/>
      </c>
      <c r="X964">
        <f>IF(K964=0,"No Discount",IF(K964&lt;=5%,"Low",IF(K964&lt;=15%,"Medium","High")))</f>
        <v/>
      </c>
      <c r="Y964">
        <f>IF(L964&gt;=20000,"High Value",IF(L964&gt;=5000,"Medium Value","Low Value"))</f>
        <v/>
      </c>
      <c r="Z964">
        <f>IF(R964&lt;=3,"Fast",IF(R964&lt;=5,"On Time","Delayed"))</f>
        <v/>
      </c>
    </row>
    <row r="965">
      <c r="A965">
        <f>Raw_Data!A965</f>
        <v/>
      </c>
      <c r="B965" s="11">
        <f>Raw_Data!B965</f>
        <v/>
      </c>
      <c r="C965">
        <f>Raw_Data!C965</f>
        <v/>
      </c>
      <c r="D965">
        <f>Raw_Data!D965</f>
        <v/>
      </c>
      <c r="E965">
        <f>Raw_Data!E965</f>
        <v/>
      </c>
      <c r="F965">
        <f>Raw_Data!F965</f>
        <v/>
      </c>
      <c r="G965">
        <f>Raw_Data!G965</f>
        <v/>
      </c>
      <c r="H965">
        <f>Raw_Data!H965</f>
        <v/>
      </c>
      <c r="I965">
        <f>Raw_Data!I965</f>
        <v/>
      </c>
      <c r="J965" s="12">
        <f>Raw_Data!J965</f>
        <v/>
      </c>
      <c r="K965" s="13">
        <f>Raw_Data!K965</f>
        <v/>
      </c>
      <c r="L965" s="12">
        <f>Raw_Data!L965</f>
        <v/>
      </c>
      <c r="M965" s="12">
        <f>Raw_Data!M965</f>
        <v/>
      </c>
      <c r="N965" s="12">
        <f>Raw_Data!N965</f>
        <v/>
      </c>
      <c r="O965">
        <f>Raw_Data!O965</f>
        <v/>
      </c>
      <c r="P965">
        <f>Raw_Data!P965</f>
        <v/>
      </c>
      <c r="Q965">
        <f>Raw_Data!Q965</f>
        <v/>
      </c>
      <c r="R965">
        <f>Raw_Data!R965</f>
        <v/>
      </c>
      <c r="S965">
        <f>Raw_Data!S965</f>
        <v/>
      </c>
      <c r="T965">
        <f>YEAR(B965)</f>
        <v/>
      </c>
      <c r="U965">
        <f>MONTH(B965)</f>
        <v/>
      </c>
      <c r="V965">
        <f>TEXT(B965,"mmm")</f>
        <v/>
      </c>
      <c r="W965" s="15">
        <f>IFERROR(N965/L965,0)</f>
        <v/>
      </c>
      <c r="X965">
        <f>IF(K965=0,"No Discount",IF(K965&lt;=5%,"Low",IF(K965&lt;=15%,"Medium","High")))</f>
        <v/>
      </c>
      <c r="Y965">
        <f>IF(L965&gt;=20000,"High Value",IF(L965&gt;=5000,"Medium Value","Low Value"))</f>
        <v/>
      </c>
      <c r="Z965">
        <f>IF(R965&lt;=3,"Fast",IF(R965&lt;=5,"On Time","Delayed"))</f>
        <v/>
      </c>
    </row>
    <row r="966">
      <c r="A966">
        <f>Raw_Data!A966</f>
        <v/>
      </c>
      <c r="B966" s="11">
        <f>Raw_Data!B966</f>
        <v/>
      </c>
      <c r="C966">
        <f>Raw_Data!C966</f>
        <v/>
      </c>
      <c r="D966">
        <f>Raw_Data!D966</f>
        <v/>
      </c>
      <c r="E966">
        <f>Raw_Data!E966</f>
        <v/>
      </c>
      <c r="F966">
        <f>Raw_Data!F966</f>
        <v/>
      </c>
      <c r="G966">
        <f>Raw_Data!G966</f>
        <v/>
      </c>
      <c r="H966">
        <f>Raw_Data!H966</f>
        <v/>
      </c>
      <c r="I966">
        <f>Raw_Data!I966</f>
        <v/>
      </c>
      <c r="J966" s="12">
        <f>Raw_Data!J966</f>
        <v/>
      </c>
      <c r="K966" s="13">
        <f>Raw_Data!K966</f>
        <v/>
      </c>
      <c r="L966" s="12">
        <f>Raw_Data!L966</f>
        <v/>
      </c>
      <c r="M966" s="12">
        <f>Raw_Data!M966</f>
        <v/>
      </c>
      <c r="N966" s="12">
        <f>Raw_Data!N966</f>
        <v/>
      </c>
      <c r="O966">
        <f>Raw_Data!O966</f>
        <v/>
      </c>
      <c r="P966">
        <f>Raw_Data!P966</f>
        <v/>
      </c>
      <c r="Q966">
        <f>Raw_Data!Q966</f>
        <v/>
      </c>
      <c r="R966">
        <f>Raw_Data!R966</f>
        <v/>
      </c>
      <c r="S966">
        <f>Raw_Data!S966</f>
        <v/>
      </c>
      <c r="T966">
        <f>YEAR(B966)</f>
        <v/>
      </c>
      <c r="U966">
        <f>MONTH(B966)</f>
        <v/>
      </c>
      <c r="V966">
        <f>TEXT(B966,"mmm")</f>
        <v/>
      </c>
      <c r="W966" s="15">
        <f>IFERROR(N966/L966,0)</f>
        <v/>
      </c>
      <c r="X966">
        <f>IF(K966=0,"No Discount",IF(K966&lt;=5%,"Low",IF(K966&lt;=15%,"Medium","High")))</f>
        <v/>
      </c>
      <c r="Y966">
        <f>IF(L966&gt;=20000,"High Value",IF(L966&gt;=5000,"Medium Value","Low Value"))</f>
        <v/>
      </c>
      <c r="Z966">
        <f>IF(R966&lt;=3,"Fast",IF(R966&lt;=5,"On Time","Delayed"))</f>
        <v/>
      </c>
    </row>
    <row r="967">
      <c r="A967">
        <f>Raw_Data!A967</f>
        <v/>
      </c>
      <c r="B967" s="11">
        <f>Raw_Data!B967</f>
        <v/>
      </c>
      <c r="C967">
        <f>Raw_Data!C967</f>
        <v/>
      </c>
      <c r="D967">
        <f>Raw_Data!D967</f>
        <v/>
      </c>
      <c r="E967">
        <f>Raw_Data!E967</f>
        <v/>
      </c>
      <c r="F967">
        <f>Raw_Data!F967</f>
        <v/>
      </c>
      <c r="G967">
        <f>Raw_Data!G967</f>
        <v/>
      </c>
      <c r="H967">
        <f>Raw_Data!H967</f>
        <v/>
      </c>
      <c r="I967">
        <f>Raw_Data!I967</f>
        <v/>
      </c>
      <c r="J967" s="12">
        <f>Raw_Data!J967</f>
        <v/>
      </c>
      <c r="K967" s="13">
        <f>Raw_Data!K967</f>
        <v/>
      </c>
      <c r="L967" s="12">
        <f>Raw_Data!L967</f>
        <v/>
      </c>
      <c r="M967" s="12">
        <f>Raw_Data!M967</f>
        <v/>
      </c>
      <c r="N967" s="12">
        <f>Raw_Data!N967</f>
        <v/>
      </c>
      <c r="O967">
        <f>Raw_Data!O967</f>
        <v/>
      </c>
      <c r="P967">
        <f>Raw_Data!P967</f>
        <v/>
      </c>
      <c r="Q967">
        <f>Raw_Data!Q967</f>
        <v/>
      </c>
      <c r="R967">
        <f>Raw_Data!R967</f>
        <v/>
      </c>
      <c r="S967">
        <f>Raw_Data!S967</f>
        <v/>
      </c>
      <c r="T967">
        <f>YEAR(B967)</f>
        <v/>
      </c>
      <c r="U967">
        <f>MONTH(B967)</f>
        <v/>
      </c>
      <c r="V967">
        <f>TEXT(B967,"mmm")</f>
        <v/>
      </c>
      <c r="W967" s="15">
        <f>IFERROR(N967/L967,0)</f>
        <v/>
      </c>
      <c r="X967">
        <f>IF(K967=0,"No Discount",IF(K967&lt;=5%,"Low",IF(K967&lt;=15%,"Medium","High")))</f>
        <v/>
      </c>
      <c r="Y967">
        <f>IF(L967&gt;=20000,"High Value",IF(L967&gt;=5000,"Medium Value","Low Value"))</f>
        <v/>
      </c>
      <c r="Z967">
        <f>IF(R967&lt;=3,"Fast",IF(R967&lt;=5,"On Time","Delayed"))</f>
        <v/>
      </c>
    </row>
    <row r="968">
      <c r="A968">
        <f>Raw_Data!A968</f>
        <v/>
      </c>
      <c r="B968" s="11">
        <f>Raw_Data!B968</f>
        <v/>
      </c>
      <c r="C968">
        <f>Raw_Data!C968</f>
        <v/>
      </c>
      <c r="D968">
        <f>Raw_Data!D968</f>
        <v/>
      </c>
      <c r="E968">
        <f>Raw_Data!E968</f>
        <v/>
      </c>
      <c r="F968">
        <f>Raw_Data!F968</f>
        <v/>
      </c>
      <c r="G968">
        <f>Raw_Data!G968</f>
        <v/>
      </c>
      <c r="H968">
        <f>Raw_Data!H968</f>
        <v/>
      </c>
      <c r="I968">
        <f>Raw_Data!I968</f>
        <v/>
      </c>
      <c r="J968" s="12">
        <f>Raw_Data!J968</f>
        <v/>
      </c>
      <c r="K968" s="13">
        <f>Raw_Data!K968</f>
        <v/>
      </c>
      <c r="L968" s="12">
        <f>Raw_Data!L968</f>
        <v/>
      </c>
      <c r="M968" s="12">
        <f>Raw_Data!M968</f>
        <v/>
      </c>
      <c r="N968" s="12">
        <f>Raw_Data!N968</f>
        <v/>
      </c>
      <c r="O968">
        <f>Raw_Data!O968</f>
        <v/>
      </c>
      <c r="P968">
        <f>Raw_Data!P968</f>
        <v/>
      </c>
      <c r="Q968">
        <f>Raw_Data!Q968</f>
        <v/>
      </c>
      <c r="R968">
        <f>Raw_Data!R968</f>
        <v/>
      </c>
      <c r="S968">
        <f>Raw_Data!S968</f>
        <v/>
      </c>
      <c r="T968">
        <f>YEAR(B968)</f>
        <v/>
      </c>
      <c r="U968">
        <f>MONTH(B968)</f>
        <v/>
      </c>
      <c r="V968">
        <f>TEXT(B968,"mmm")</f>
        <v/>
      </c>
      <c r="W968" s="15">
        <f>IFERROR(N968/L968,0)</f>
        <v/>
      </c>
      <c r="X968">
        <f>IF(K968=0,"No Discount",IF(K968&lt;=5%,"Low",IF(K968&lt;=15%,"Medium","High")))</f>
        <v/>
      </c>
      <c r="Y968">
        <f>IF(L968&gt;=20000,"High Value",IF(L968&gt;=5000,"Medium Value","Low Value"))</f>
        <v/>
      </c>
      <c r="Z968">
        <f>IF(R968&lt;=3,"Fast",IF(R968&lt;=5,"On Time","Delayed"))</f>
        <v/>
      </c>
    </row>
    <row r="969">
      <c r="A969">
        <f>Raw_Data!A969</f>
        <v/>
      </c>
      <c r="B969" s="11">
        <f>Raw_Data!B969</f>
        <v/>
      </c>
      <c r="C969">
        <f>Raw_Data!C969</f>
        <v/>
      </c>
      <c r="D969">
        <f>Raw_Data!D969</f>
        <v/>
      </c>
      <c r="E969">
        <f>Raw_Data!E969</f>
        <v/>
      </c>
      <c r="F969">
        <f>Raw_Data!F969</f>
        <v/>
      </c>
      <c r="G969">
        <f>Raw_Data!G969</f>
        <v/>
      </c>
      <c r="H969">
        <f>Raw_Data!H969</f>
        <v/>
      </c>
      <c r="I969">
        <f>Raw_Data!I969</f>
        <v/>
      </c>
      <c r="J969" s="12">
        <f>Raw_Data!J969</f>
        <v/>
      </c>
      <c r="K969" s="13">
        <f>Raw_Data!K969</f>
        <v/>
      </c>
      <c r="L969" s="12">
        <f>Raw_Data!L969</f>
        <v/>
      </c>
      <c r="M969" s="12">
        <f>Raw_Data!M969</f>
        <v/>
      </c>
      <c r="N969" s="12">
        <f>Raw_Data!N969</f>
        <v/>
      </c>
      <c r="O969">
        <f>Raw_Data!O969</f>
        <v/>
      </c>
      <c r="P969">
        <f>Raw_Data!P969</f>
        <v/>
      </c>
      <c r="Q969">
        <f>Raw_Data!Q969</f>
        <v/>
      </c>
      <c r="R969">
        <f>Raw_Data!R969</f>
        <v/>
      </c>
      <c r="S969">
        <f>Raw_Data!S969</f>
        <v/>
      </c>
      <c r="T969">
        <f>YEAR(B969)</f>
        <v/>
      </c>
      <c r="U969">
        <f>MONTH(B969)</f>
        <v/>
      </c>
      <c r="V969">
        <f>TEXT(B969,"mmm")</f>
        <v/>
      </c>
      <c r="W969" s="15">
        <f>IFERROR(N969/L969,0)</f>
        <v/>
      </c>
      <c r="X969">
        <f>IF(K969=0,"No Discount",IF(K969&lt;=5%,"Low",IF(K969&lt;=15%,"Medium","High")))</f>
        <v/>
      </c>
      <c r="Y969">
        <f>IF(L969&gt;=20000,"High Value",IF(L969&gt;=5000,"Medium Value","Low Value"))</f>
        <v/>
      </c>
      <c r="Z969">
        <f>IF(R969&lt;=3,"Fast",IF(R969&lt;=5,"On Time","Delayed"))</f>
        <v/>
      </c>
    </row>
    <row r="970">
      <c r="A970">
        <f>Raw_Data!A970</f>
        <v/>
      </c>
      <c r="B970" s="11">
        <f>Raw_Data!B970</f>
        <v/>
      </c>
      <c r="C970">
        <f>Raw_Data!C970</f>
        <v/>
      </c>
      <c r="D970">
        <f>Raw_Data!D970</f>
        <v/>
      </c>
      <c r="E970">
        <f>Raw_Data!E970</f>
        <v/>
      </c>
      <c r="F970">
        <f>Raw_Data!F970</f>
        <v/>
      </c>
      <c r="G970">
        <f>Raw_Data!G970</f>
        <v/>
      </c>
      <c r="H970">
        <f>Raw_Data!H970</f>
        <v/>
      </c>
      <c r="I970">
        <f>Raw_Data!I970</f>
        <v/>
      </c>
      <c r="J970" s="12">
        <f>Raw_Data!J970</f>
        <v/>
      </c>
      <c r="K970" s="13">
        <f>Raw_Data!K970</f>
        <v/>
      </c>
      <c r="L970" s="12">
        <f>Raw_Data!L970</f>
        <v/>
      </c>
      <c r="M970" s="12">
        <f>Raw_Data!M970</f>
        <v/>
      </c>
      <c r="N970" s="12">
        <f>Raw_Data!N970</f>
        <v/>
      </c>
      <c r="O970">
        <f>Raw_Data!O970</f>
        <v/>
      </c>
      <c r="P970">
        <f>Raw_Data!P970</f>
        <v/>
      </c>
      <c r="Q970">
        <f>Raw_Data!Q970</f>
        <v/>
      </c>
      <c r="R970">
        <f>Raw_Data!R970</f>
        <v/>
      </c>
      <c r="S970">
        <f>Raw_Data!S970</f>
        <v/>
      </c>
      <c r="T970">
        <f>YEAR(B970)</f>
        <v/>
      </c>
      <c r="U970">
        <f>MONTH(B970)</f>
        <v/>
      </c>
      <c r="V970">
        <f>TEXT(B970,"mmm")</f>
        <v/>
      </c>
      <c r="W970" s="15">
        <f>IFERROR(N970/L970,0)</f>
        <v/>
      </c>
      <c r="X970">
        <f>IF(K970=0,"No Discount",IF(K970&lt;=5%,"Low",IF(K970&lt;=15%,"Medium","High")))</f>
        <v/>
      </c>
      <c r="Y970">
        <f>IF(L970&gt;=20000,"High Value",IF(L970&gt;=5000,"Medium Value","Low Value"))</f>
        <v/>
      </c>
      <c r="Z970">
        <f>IF(R970&lt;=3,"Fast",IF(R970&lt;=5,"On Time","Delayed"))</f>
        <v/>
      </c>
    </row>
    <row r="971">
      <c r="A971">
        <f>Raw_Data!A971</f>
        <v/>
      </c>
      <c r="B971" s="11">
        <f>Raw_Data!B971</f>
        <v/>
      </c>
      <c r="C971">
        <f>Raw_Data!C971</f>
        <v/>
      </c>
      <c r="D971">
        <f>Raw_Data!D971</f>
        <v/>
      </c>
      <c r="E971">
        <f>Raw_Data!E971</f>
        <v/>
      </c>
      <c r="F971">
        <f>Raw_Data!F971</f>
        <v/>
      </c>
      <c r="G971">
        <f>Raw_Data!G971</f>
        <v/>
      </c>
      <c r="H971">
        <f>Raw_Data!H971</f>
        <v/>
      </c>
      <c r="I971">
        <f>Raw_Data!I971</f>
        <v/>
      </c>
      <c r="J971" s="12">
        <f>Raw_Data!J971</f>
        <v/>
      </c>
      <c r="K971" s="13">
        <f>Raw_Data!K971</f>
        <v/>
      </c>
      <c r="L971" s="12">
        <f>Raw_Data!L971</f>
        <v/>
      </c>
      <c r="M971" s="12">
        <f>Raw_Data!M971</f>
        <v/>
      </c>
      <c r="N971" s="12">
        <f>Raw_Data!N971</f>
        <v/>
      </c>
      <c r="O971">
        <f>Raw_Data!O971</f>
        <v/>
      </c>
      <c r="P971">
        <f>Raw_Data!P971</f>
        <v/>
      </c>
      <c r="Q971">
        <f>Raw_Data!Q971</f>
        <v/>
      </c>
      <c r="R971">
        <f>Raw_Data!R971</f>
        <v/>
      </c>
      <c r="S971">
        <f>Raw_Data!S971</f>
        <v/>
      </c>
      <c r="T971">
        <f>YEAR(B971)</f>
        <v/>
      </c>
      <c r="U971">
        <f>MONTH(B971)</f>
        <v/>
      </c>
      <c r="V971">
        <f>TEXT(B971,"mmm")</f>
        <v/>
      </c>
      <c r="W971" s="15">
        <f>IFERROR(N971/L971,0)</f>
        <v/>
      </c>
      <c r="X971">
        <f>IF(K971=0,"No Discount",IF(K971&lt;=5%,"Low",IF(K971&lt;=15%,"Medium","High")))</f>
        <v/>
      </c>
      <c r="Y971">
        <f>IF(L971&gt;=20000,"High Value",IF(L971&gt;=5000,"Medium Value","Low Value"))</f>
        <v/>
      </c>
      <c r="Z971">
        <f>IF(R971&lt;=3,"Fast",IF(R971&lt;=5,"On Time","Delayed"))</f>
        <v/>
      </c>
    </row>
    <row r="972">
      <c r="A972">
        <f>Raw_Data!A972</f>
        <v/>
      </c>
      <c r="B972" s="11">
        <f>Raw_Data!B972</f>
        <v/>
      </c>
      <c r="C972">
        <f>Raw_Data!C972</f>
        <v/>
      </c>
      <c r="D972">
        <f>Raw_Data!D972</f>
        <v/>
      </c>
      <c r="E972">
        <f>Raw_Data!E972</f>
        <v/>
      </c>
      <c r="F972">
        <f>Raw_Data!F972</f>
        <v/>
      </c>
      <c r="G972">
        <f>Raw_Data!G972</f>
        <v/>
      </c>
      <c r="H972">
        <f>Raw_Data!H972</f>
        <v/>
      </c>
      <c r="I972">
        <f>Raw_Data!I972</f>
        <v/>
      </c>
      <c r="J972" s="12">
        <f>Raw_Data!J972</f>
        <v/>
      </c>
      <c r="K972" s="13">
        <f>Raw_Data!K972</f>
        <v/>
      </c>
      <c r="L972" s="12">
        <f>Raw_Data!L972</f>
        <v/>
      </c>
      <c r="M972" s="12">
        <f>Raw_Data!M972</f>
        <v/>
      </c>
      <c r="N972" s="12">
        <f>Raw_Data!N972</f>
        <v/>
      </c>
      <c r="O972">
        <f>Raw_Data!O972</f>
        <v/>
      </c>
      <c r="P972">
        <f>Raw_Data!P972</f>
        <v/>
      </c>
      <c r="Q972">
        <f>Raw_Data!Q972</f>
        <v/>
      </c>
      <c r="R972">
        <f>Raw_Data!R972</f>
        <v/>
      </c>
      <c r="S972">
        <f>Raw_Data!S972</f>
        <v/>
      </c>
      <c r="T972">
        <f>YEAR(B972)</f>
        <v/>
      </c>
      <c r="U972">
        <f>MONTH(B972)</f>
        <v/>
      </c>
      <c r="V972">
        <f>TEXT(B972,"mmm")</f>
        <v/>
      </c>
      <c r="W972" s="15">
        <f>IFERROR(N972/L972,0)</f>
        <v/>
      </c>
      <c r="X972">
        <f>IF(K972=0,"No Discount",IF(K972&lt;=5%,"Low",IF(K972&lt;=15%,"Medium","High")))</f>
        <v/>
      </c>
      <c r="Y972">
        <f>IF(L972&gt;=20000,"High Value",IF(L972&gt;=5000,"Medium Value","Low Value"))</f>
        <v/>
      </c>
      <c r="Z972">
        <f>IF(R972&lt;=3,"Fast",IF(R972&lt;=5,"On Time","Delayed"))</f>
        <v/>
      </c>
    </row>
    <row r="973">
      <c r="A973">
        <f>Raw_Data!A973</f>
        <v/>
      </c>
      <c r="B973" s="11">
        <f>Raw_Data!B973</f>
        <v/>
      </c>
      <c r="C973">
        <f>Raw_Data!C973</f>
        <v/>
      </c>
      <c r="D973">
        <f>Raw_Data!D973</f>
        <v/>
      </c>
      <c r="E973">
        <f>Raw_Data!E973</f>
        <v/>
      </c>
      <c r="F973">
        <f>Raw_Data!F973</f>
        <v/>
      </c>
      <c r="G973">
        <f>Raw_Data!G973</f>
        <v/>
      </c>
      <c r="H973">
        <f>Raw_Data!H973</f>
        <v/>
      </c>
      <c r="I973">
        <f>Raw_Data!I973</f>
        <v/>
      </c>
      <c r="J973" s="12">
        <f>Raw_Data!J973</f>
        <v/>
      </c>
      <c r="K973" s="13">
        <f>Raw_Data!K973</f>
        <v/>
      </c>
      <c r="L973" s="12">
        <f>Raw_Data!L973</f>
        <v/>
      </c>
      <c r="M973" s="12">
        <f>Raw_Data!M973</f>
        <v/>
      </c>
      <c r="N973" s="12">
        <f>Raw_Data!N973</f>
        <v/>
      </c>
      <c r="O973">
        <f>Raw_Data!O973</f>
        <v/>
      </c>
      <c r="P973">
        <f>Raw_Data!P973</f>
        <v/>
      </c>
      <c r="Q973">
        <f>Raw_Data!Q973</f>
        <v/>
      </c>
      <c r="R973">
        <f>Raw_Data!R973</f>
        <v/>
      </c>
      <c r="S973">
        <f>Raw_Data!S973</f>
        <v/>
      </c>
      <c r="T973">
        <f>YEAR(B973)</f>
        <v/>
      </c>
      <c r="U973">
        <f>MONTH(B973)</f>
        <v/>
      </c>
      <c r="V973">
        <f>TEXT(B973,"mmm")</f>
        <v/>
      </c>
      <c r="W973" s="15">
        <f>IFERROR(N973/L973,0)</f>
        <v/>
      </c>
      <c r="X973">
        <f>IF(K973=0,"No Discount",IF(K973&lt;=5%,"Low",IF(K973&lt;=15%,"Medium","High")))</f>
        <v/>
      </c>
      <c r="Y973">
        <f>IF(L973&gt;=20000,"High Value",IF(L973&gt;=5000,"Medium Value","Low Value"))</f>
        <v/>
      </c>
      <c r="Z973">
        <f>IF(R973&lt;=3,"Fast",IF(R973&lt;=5,"On Time","Delayed"))</f>
        <v/>
      </c>
    </row>
    <row r="974">
      <c r="A974">
        <f>Raw_Data!A974</f>
        <v/>
      </c>
      <c r="B974" s="11">
        <f>Raw_Data!B974</f>
        <v/>
      </c>
      <c r="C974">
        <f>Raw_Data!C974</f>
        <v/>
      </c>
      <c r="D974">
        <f>Raw_Data!D974</f>
        <v/>
      </c>
      <c r="E974">
        <f>Raw_Data!E974</f>
        <v/>
      </c>
      <c r="F974">
        <f>Raw_Data!F974</f>
        <v/>
      </c>
      <c r="G974">
        <f>Raw_Data!G974</f>
        <v/>
      </c>
      <c r="H974">
        <f>Raw_Data!H974</f>
        <v/>
      </c>
      <c r="I974">
        <f>Raw_Data!I974</f>
        <v/>
      </c>
      <c r="J974" s="12">
        <f>Raw_Data!J974</f>
        <v/>
      </c>
      <c r="K974" s="13">
        <f>Raw_Data!K974</f>
        <v/>
      </c>
      <c r="L974" s="12">
        <f>Raw_Data!L974</f>
        <v/>
      </c>
      <c r="M974" s="12">
        <f>Raw_Data!M974</f>
        <v/>
      </c>
      <c r="N974" s="12">
        <f>Raw_Data!N974</f>
        <v/>
      </c>
      <c r="O974">
        <f>Raw_Data!O974</f>
        <v/>
      </c>
      <c r="P974">
        <f>Raw_Data!P974</f>
        <v/>
      </c>
      <c r="Q974">
        <f>Raw_Data!Q974</f>
        <v/>
      </c>
      <c r="R974">
        <f>Raw_Data!R974</f>
        <v/>
      </c>
      <c r="S974">
        <f>Raw_Data!S974</f>
        <v/>
      </c>
      <c r="T974">
        <f>YEAR(B974)</f>
        <v/>
      </c>
      <c r="U974">
        <f>MONTH(B974)</f>
        <v/>
      </c>
      <c r="V974">
        <f>TEXT(B974,"mmm")</f>
        <v/>
      </c>
      <c r="W974" s="15">
        <f>IFERROR(N974/L974,0)</f>
        <v/>
      </c>
      <c r="X974">
        <f>IF(K974=0,"No Discount",IF(K974&lt;=5%,"Low",IF(K974&lt;=15%,"Medium","High")))</f>
        <v/>
      </c>
      <c r="Y974">
        <f>IF(L974&gt;=20000,"High Value",IF(L974&gt;=5000,"Medium Value","Low Value"))</f>
        <v/>
      </c>
      <c r="Z974">
        <f>IF(R974&lt;=3,"Fast",IF(R974&lt;=5,"On Time","Delayed"))</f>
        <v/>
      </c>
    </row>
    <row r="975">
      <c r="A975">
        <f>Raw_Data!A975</f>
        <v/>
      </c>
      <c r="B975" s="11">
        <f>Raw_Data!B975</f>
        <v/>
      </c>
      <c r="C975">
        <f>Raw_Data!C975</f>
        <v/>
      </c>
      <c r="D975">
        <f>Raw_Data!D975</f>
        <v/>
      </c>
      <c r="E975">
        <f>Raw_Data!E975</f>
        <v/>
      </c>
      <c r="F975">
        <f>Raw_Data!F975</f>
        <v/>
      </c>
      <c r="G975">
        <f>Raw_Data!G975</f>
        <v/>
      </c>
      <c r="H975">
        <f>Raw_Data!H975</f>
        <v/>
      </c>
      <c r="I975">
        <f>Raw_Data!I975</f>
        <v/>
      </c>
      <c r="J975" s="12">
        <f>Raw_Data!J975</f>
        <v/>
      </c>
      <c r="K975" s="13">
        <f>Raw_Data!K975</f>
        <v/>
      </c>
      <c r="L975" s="12">
        <f>Raw_Data!L975</f>
        <v/>
      </c>
      <c r="M975" s="12">
        <f>Raw_Data!M975</f>
        <v/>
      </c>
      <c r="N975" s="12">
        <f>Raw_Data!N975</f>
        <v/>
      </c>
      <c r="O975">
        <f>Raw_Data!O975</f>
        <v/>
      </c>
      <c r="P975">
        <f>Raw_Data!P975</f>
        <v/>
      </c>
      <c r="Q975">
        <f>Raw_Data!Q975</f>
        <v/>
      </c>
      <c r="R975">
        <f>Raw_Data!R975</f>
        <v/>
      </c>
      <c r="S975">
        <f>Raw_Data!S975</f>
        <v/>
      </c>
      <c r="T975">
        <f>YEAR(B975)</f>
        <v/>
      </c>
      <c r="U975">
        <f>MONTH(B975)</f>
        <v/>
      </c>
      <c r="V975">
        <f>TEXT(B975,"mmm")</f>
        <v/>
      </c>
      <c r="W975" s="15">
        <f>IFERROR(N975/L975,0)</f>
        <v/>
      </c>
      <c r="X975">
        <f>IF(K975=0,"No Discount",IF(K975&lt;=5%,"Low",IF(K975&lt;=15%,"Medium","High")))</f>
        <v/>
      </c>
      <c r="Y975">
        <f>IF(L975&gt;=20000,"High Value",IF(L975&gt;=5000,"Medium Value","Low Value"))</f>
        <v/>
      </c>
      <c r="Z975">
        <f>IF(R975&lt;=3,"Fast",IF(R975&lt;=5,"On Time","Delayed"))</f>
        <v/>
      </c>
    </row>
    <row r="976">
      <c r="A976">
        <f>Raw_Data!A976</f>
        <v/>
      </c>
      <c r="B976" s="11">
        <f>Raw_Data!B976</f>
        <v/>
      </c>
      <c r="C976">
        <f>Raw_Data!C976</f>
        <v/>
      </c>
      <c r="D976">
        <f>Raw_Data!D976</f>
        <v/>
      </c>
      <c r="E976">
        <f>Raw_Data!E976</f>
        <v/>
      </c>
      <c r="F976">
        <f>Raw_Data!F976</f>
        <v/>
      </c>
      <c r="G976">
        <f>Raw_Data!G976</f>
        <v/>
      </c>
      <c r="H976">
        <f>Raw_Data!H976</f>
        <v/>
      </c>
      <c r="I976">
        <f>Raw_Data!I976</f>
        <v/>
      </c>
      <c r="J976" s="12">
        <f>Raw_Data!J976</f>
        <v/>
      </c>
      <c r="K976" s="13">
        <f>Raw_Data!K976</f>
        <v/>
      </c>
      <c r="L976" s="12">
        <f>Raw_Data!L976</f>
        <v/>
      </c>
      <c r="M976" s="12">
        <f>Raw_Data!M976</f>
        <v/>
      </c>
      <c r="N976" s="12">
        <f>Raw_Data!N976</f>
        <v/>
      </c>
      <c r="O976">
        <f>Raw_Data!O976</f>
        <v/>
      </c>
      <c r="P976">
        <f>Raw_Data!P976</f>
        <v/>
      </c>
      <c r="Q976">
        <f>Raw_Data!Q976</f>
        <v/>
      </c>
      <c r="R976">
        <f>Raw_Data!R976</f>
        <v/>
      </c>
      <c r="S976">
        <f>Raw_Data!S976</f>
        <v/>
      </c>
      <c r="T976">
        <f>YEAR(B976)</f>
        <v/>
      </c>
      <c r="U976">
        <f>MONTH(B976)</f>
        <v/>
      </c>
      <c r="V976">
        <f>TEXT(B976,"mmm")</f>
        <v/>
      </c>
      <c r="W976" s="15">
        <f>IFERROR(N976/L976,0)</f>
        <v/>
      </c>
      <c r="X976">
        <f>IF(K976=0,"No Discount",IF(K976&lt;=5%,"Low",IF(K976&lt;=15%,"Medium","High")))</f>
        <v/>
      </c>
      <c r="Y976">
        <f>IF(L976&gt;=20000,"High Value",IF(L976&gt;=5000,"Medium Value","Low Value"))</f>
        <v/>
      </c>
      <c r="Z976">
        <f>IF(R976&lt;=3,"Fast",IF(R976&lt;=5,"On Time","Delayed"))</f>
        <v/>
      </c>
    </row>
    <row r="977">
      <c r="A977">
        <f>Raw_Data!A977</f>
        <v/>
      </c>
      <c r="B977" s="11">
        <f>Raw_Data!B977</f>
        <v/>
      </c>
      <c r="C977">
        <f>Raw_Data!C977</f>
        <v/>
      </c>
      <c r="D977">
        <f>Raw_Data!D977</f>
        <v/>
      </c>
      <c r="E977">
        <f>Raw_Data!E977</f>
        <v/>
      </c>
      <c r="F977">
        <f>Raw_Data!F977</f>
        <v/>
      </c>
      <c r="G977">
        <f>Raw_Data!G977</f>
        <v/>
      </c>
      <c r="H977">
        <f>Raw_Data!H977</f>
        <v/>
      </c>
      <c r="I977">
        <f>Raw_Data!I977</f>
        <v/>
      </c>
      <c r="J977" s="12">
        <f>Raw_Data!J977</f>
        <v/>
      </c>
      <c r="K977" s="13">
        <f>Raw_Data!K977</f>
        <v/>
      </c>
      <c r="L977" s="12">
        <f>Raw_Data!L977</f>
        <v/>
      </c>
      <c r="M977" s="12">
        <f>Raw_Data!M977</f>
        <v/>
      </c>
      <c r="N977" s="12">
        <f>Raw_Data!N977</f>
        <v/>
      </c>
      <c r="O977">
        <f>Raw_Data!O977</f>
        <v/>
      </c>
      <c r="P977">
        <f>Raw_Data!P977</f>
        <v/>
      </c>
      <c r="Q977">
        <f>Raw_Data!Q977</f>
        <v/>
      </c>
      <c r="R977">
        <f>Raw_Data!R977</f>
        <v/>
      </c>
      <c r="S977">
        <f>Raw_Data!S977</f>
        <v/>
      </c>
      <c r="T977">
        <f>YEAR(B977)</f>
        <v/>
      </c>
      <c r="U977">
        <f>MONTH(B977)</f>
        <v/>
      </c>
      <c r="V977">
        <f>TEXT(B977,"mmm")</f>
        <v/>
      </c>
      <c r="W977" s="15">
        <f>IFERROR(N977/L977,0)</f>
        <v/>
      </c>
      <c r="X977">
        <f>IF(K977=0,"No Discount",IF(K977&lt;=5%,"Low",IF(K977&lt;=15%,"Medium","High")))</f>
        <v/>
      </c>
      <c r="Y977">
        <f>IF(L977&gt;=20000,"High Value",IF(L977&gt;=5000,"Medium Value","Low Value"))</f>
        <v/>
      </c>
      <c r="Z977">
        <f>IF(R977&lt;=3,"Fast",IF(R977&lt;=5,"On Time","Delayed"))</f>
        <v/>
      </c>
    </row>
    <row r="978">
      <c r="A978">
        <f>Raw_Data!A978</f>
        <v/>
      </c>
      <c r="B978" s="11">
        <f>Raw_Data!B978</f>
        <v/>
      </c>
      <c r="C978">
        <f>Raw_Data!C978</f>
        <v/>
      </c>
      <c r="D978">
        <f>Raw_Data!D978</f>
        <v/>
      </c>
      <c r="E978">
        <f>Raw_Data!E978</f>
        <v/>
      </c>
      <c r="F978">
        <f>Raw_Data!F978</f>
        <v/>
      </c>
      <c r="G978">
        <f>Raw_Data!G978</f>
        <v/>
      </c>
      <c r="H978">
        <f>Raw_Data!H978</f>
        <v/>
      </c>
      <c r="I978">
        <f>Raw_Data!I978</f>
        <v/>
      </c>
      <c r="J978" s="12">
        <f>Raw_Data!J978</f>
        <v/>
      </c>
      <c r="K978" s="13">
        <f>Raw_Data!K978</f>
        <v/>
      </c>
      <c r="L978" s="12">
        <f>Raw_Data!L978</f>
        <v/>
      </c>
      <c r="M978" s="12">
        <f>Raw_Data!M978</f>
        <v/>
      </c>
      <c r="N978" s="12">
        <f>Raw_Data!N978</f>
        <v/>
      </c>
      <c r="O978">
        <f>Raw_Data!O978</f>
        <v/>
      </c>
      <c r="P978">
        <f>Raw_Data!P978</f>
        <v/>
      </c>
      <c r="Q978">
        <f>Raw_Data!Q978</f>
        <v/>
      </c>
      <c r="R978">
        <f>Raw_Data!R978</f>
        <v/>
      </c>
      <c r="S978">
        <f>Raw_Data!S978</f>
        <v/>
      </c>
      <c r="T978">
        <f>YEAR(B978)</f>
        <v/>
      </c>
      <c r="U978">
        <f>MONTH(B978)</f>
        <v/>
      </c>
      <c r="V978">
        <f>TEXT(B978,"mmm")</f>
        <v/>
      </c>
      <c r="W978" s="15">
        <f>IFERROR(N978/L978,0)</f>
        <v/>
      </c>
      <c r="X978">
        <f>IF(K978=0,"No Discount",IF(K978&lt;=5%,"Low",IF(K978&lt;=15%,"Medium","High")))</f>
        <v/>
      </c>
      <c r="Y978">
        <f>IF(L978&gt;=20000,"High Value",IF(L978&gt;=5000,"Medium Value","Low Value"))</f>
        <v/>
      </c>
      <c r="Z978">
        <f>IF(R978&lt;=3,"Fast",IF(R978&lt;=5,"On Time","Delayed"))</f>
        <v/>
      </c>
    </row>
    <row r="979">
      <c r="A979">
        <f>Raw_Data!A979</f>
        <v/>
      </c>
      <c r="B979" s="11">
        <f>Raw_Data!B979</f>
        <v/>
      </c>
      <c r="C979">
        <f>Raw_Data!C979</f>
        <v/>
      </c>
      <c r="D979">
        <f>Raw_Data!D979</f>
        <v/>
      </c>
      <c r="E979">
        <f>Raw_Data!E979</f>
        <v/>
      </c>
      <c r="F979">
        <f>Raw_Data!F979</f>
        <v/>
      </c>
      <c r="G979">
        <f>Raw_Data!G979</f>
        <v/>
      </c>
      <c r="H979">
        <f>Raw_Data!H979</f>
        <v/>
      </c>
      <c r="I979">
        <f>Raw_Data!I979</f>
        <v/>
      </c>
      <c r="J979" s="12">
        <f>Raw_Data!J979</f>
        <v/>
      </c>
      <c r="K979" s="13">
        <f>Raw_Data!K979</f>
        <v/>
      </c>
      <c r="L979" s="12">
        <f>Raw_Data!L979</f>
        <v/>
      </c>
      <c r="M979" s="12">
        <f>Raw_Data!M979</f>
        <v/>
      </c>
      <c r="N979" s="12">
        <f>Raw_Data!N979</f>
        <v/>
      </c>
      <c r="O979">
        <f>Raw_Data!O979</f>
        <v/>
      </c>
      <c r="P979">
        <f>Raw_Data!P979</f>
        <v/>
      </c>
      <c r="Q979">
        <f>Raw_Data!Q979</f>
        <v/>
      </c>
      <c r="R979">
        <f>Raw_Data!R979</f>
        <v/>
      </c>
      <c r="S979">
        <f>Raw_Data!S979</f>
        <v/>
      </c>
      <c r="T979">
        <f>YEAR(B979)</f>
        <v/>
      </c>
      <c r="U979">
        <f>MONTH(B979)</f>
        <v/>
      </c>
      <c r="V979">
        <f>TEXT(B979,"mmm")</f>
        <v/>
      </c>
      <c r="W979" s="15">
        <f>IFERROR(N979/L979,0)</f>
        <v/>
      </c>
      <c r="X979">
        <f>IF(K979=0,"No Discount",IF(K979&lt;=5%,"Low",IF(K979&lt;=15%,"Medium","High")))</f>
        <v/>
      </c>
      <c r="Y979">
        <f>IF(L979&gt;=20000,"High Value",IF(L979&gt;=5000,"Medium Value","Low Value"))</f>
        <v/>
      </c>
      <c r="Z979">
        <f>IF(R979&lt;=3,"Fast",IF(R979&lt;=5,"On Time","Delayed"))</f>
        <v/>
      </c>
    </row>
    <row r="980">
      <c r="A980">
        <f>Raw_Data!A980</f>
        <v/>
      </c>
      <c r="B980" s="11">
        <f>Raw_Data!B980</f>
        <v/>
      </c>
      <c r="C980">
        <f>Raw_Data!C980</f>
        <v/>
      </c>
      <c r="D980">
        <f>Raw_Data!D980</f>
        <v/>
      </c>
      <c r="E980">
        <f>Raw_Data!E980</f>
        <v/>
      </c>
      <c r="F980">
        <f>Raw_Data!F980</f>
        <v/>
      </c>
      <c r="G980">
        <f>Raw_Data!G980</f>
        <v/>
      </c>
      <c r="H980">
        <f>Raw_Data!H980</f>
        <v/>
      </c>
      <c r="I980">
        <f>Raw_Data!I980</f>
        <v/>
      </c>
      <c r="J980" s="12">
        <f>Raw_Data!J980</f>
        <v/>
      </c>
      <c r="K980" s="13">
        <f>Raw_Data!K980</f>
        <v/>
      </c>
      <c r="L980" s="12">
        <f>Raw_Data!L980</f>
        <v/>
      </c>
      <c r="M980" s="12">
        <f>Raw_Data!M980</f>
        <v/>
      </c>
      <c r="N980" s="12">
        <f>Raw_Data!N980</f>
        <v/>
      </c>
      <c r="O980">
        <f>Raw_Data!O980</f>
        <v/>
      </c>
      <c r="P980">
        <f>Raw_Data!P980</f>
        <v/>
      </c>
      <c r="Q980">
        <f>Raw_Data!Q980</f>
        <v/>
      </c>
      <c r="R980">
        <f>Raw_Data!R980</f>
        <v/>
      </c>
      <c r="S980">
        <f>Raw_Data!S980</f>
        <v/>
      </c>
      <c r="T980">
        <f>YEAR(B980)</f>
        <v/>
      </c>
      <c r="U980">
        <f>MONTH(B980)</f>
        <v/>
      </c>
      <c r="V980">
        <f>TEXT(B980,"mmm")</f>
        <v/>
      </c>
      <c r="W980" s="15">
        <f>IFERROR(N980/L980,0)</f>
        <v/>
      </c>
      <c r="X980">
        <f>IF(K980=0,"No Discount",IF(K980&lt;=5%,"Low",IF(K980&lt;=15%,"Medium","High")))</f>
        <v/>
      </c>
      <c r="Y980">
        <f>IF(L980&gt;=20000,"High Value",IF(L980&gt;=5000,"Medium Value","Low Value"))</f>
        <v/>
      </c>
      <c r="Z980">
        <f>IF(R980&lt;=3,"Fast",IF(R980&lt;=5,"On Time","Delayed"))</f>
        <v/>
      </c>
    </row>
    <row r="981">
      <c r="A981">
        <f>Raw_Data!A981</f>
        <v/>
      </c>
      <c r="B981" s="11">
        <f>Raw_Data!B981</f>
        <v/>
      </c>
      <c r="C981">
        <f>Raw_Data!C981</f>
        <v/>
      </c>
      <c r="D981">
        <f>Raw_Data!D981</f>
        <v/>
      </c>
      <c r="E981">
        <f>Raw_Data!E981</f>
        <v/>
      </c>
      <c r="F981">
        <f>Raw_Data!F981</f>
        <v/>
      </c>
      <c r="G981">
        <f>Raw_Data!G981</f>
        <v/>
      </c>
      <c r="H981">
        <f>Raw_Data!H981</f>
        <v/>
      </c>
      <c r="I981">
        <f>Raw_Data!I981</f>
        <v/>
      </c>
      <c r="J981" s="12">
        <f>Raw_Data!J981</f>
        <v/>
      </c>
      <c r="K981" s="13">
        <f>Raw_Data!K981</f>
        <v/>
      </c>
      <c r="L981" s="12">
        <f>Raw_Data!L981</f>
        <v/>
      </c>
      <c r="M981" s="12">
        <f>Raw_Data!M981</f>
        <v/>
      </c>
      <c r="N981" s="12">
        <f>Raw_Data!N981</f>
        <v/>
      </c>
      <c r="O981">
        <f>Raw_Data!O981</f>
        <v/>
      </c>
      <c r="P981">
        <f>Raw_Data!P981</f>
        <v/>
      </c>
      <c r="Q981">
        <f>Raw_Data!Q981</f>
        <v/>
      </c>
      <c r="R981">
        <f>Raw_Data!R981</f>
        <v/>
      </c>
      <c r="S981">
        <f>Raw_Data!S981</f>
        <v/>
      </c>
      <c r="T981">
        <f>YEAR(B981)</f>
        <v/>
      </c>
      <c r="U981">
        <f>MONTH(B981)</f>
        <v/>
      </c>
      <c r="V981">
        <f>TEXT(B981,"mmm")</f>
        <v/>
      </c>
      <c r="W981" s="15">
        <f>IFERROR(N981/L981,0)</f>
        <v/>
      </c>
      <c r="X981">
        <f>IF(K981=0,"No Discount",IF(K981&lt;=5%,"Low",IF(K981&lt;=15%,"Medium","High")))</f>
        <v/>
      </c>
      <c r="Y981">
        <f>IF(L981&gt;=20000,"High Value",IF(L981&gt;=5000,"Medium Value","Low Value"))</f>
        <v/>
      </c>
      <c r="Z981">
        <f>IF(R981&lt;=3,"Fast",IF(R981&lt;=5,"On Time","Delayed"))</f>
        <v/>
      </c>
    </row>
    <row r="982">
      <c r="A982">
        <f>Raw_Data!A982</f>
        <v/>
      </c>
      <c r="B982" s="11">
        <f>Raw_Data!B982</f>
        <v/>
      </c>
      <c r="C982">
        <f>Raw_Data!C982</f>
        <v/>
      </c>
      <c r="D982">
        <f>Raw_Data!D982</f>
        <v/>
      </c>
      <c r="E982">
        <f>Raw_Data!E982</f>
        <v/>
      </c>
      <c r="F982">
        <f>Raw_Data!F982</f>
        <v/>
      </c>
      <c r="G982">
        <f>Raw_Data!G982</f>
        <v/>
      </c>
      <c r="H982">
        <f>Raw_Data!H982</f>
        <v/>
      </c>
      <c r="I982">
        <f>Raw_Data!I982</f>
        <v/>
      </c>
      <c r="J982" s="12">
        <f>Raw_Data!J982</f>
        <v/>
      </c>
      <c r="K982" s="13">
        <f>Raw_Data!K982</f>
        <v/>
      </c>
      <c r="L982" s="12">
        <f>Raw_Data!L982</f>
        <v/>
      </c>
      <c r="M982" s="12">
        <f>Raw_Data!M982</f>
        <v/>
      </c>
      <c r="N982" s="12">
        <f>Raw_Data!N982</f>
        <v/>
      </c>
      <c r="O982">
        <f>Raw_Data!O982</f>
        <v/>
      </c>
      <c r="P982">
        <f>Raw_Data!P982</f>
        <v/>
      </c>
      <c r="Q982">
        <f>Raw_Data!Q982</f>
        <v/>
      </c>
      <c r="R982">
        <f>Raw_Data!R982</f>
        <v/>
      </c>
      <c r="S982">
        <f>Raw_Data!S982</f>
        <v/>
      </c>
      <c r="T982">
        <f>YEAR(B982)</f>
        <v/>
      </c>
      <c r="U982">
        <f>MONTH(B982)</f>
        <v/>
      </c>
      <c r="V982">
        <f>TEXT(B982,"mmm")</f>
        <v/>
      </c>
      <c r="W982" s="15">
        <f>IFERROR(N982/L982,0)</f>
        <v/>
      </c>
      <c r="X982">
        <f>IF(K982=0,"No Discount",IF(K982&lt;=5%,"Low",IF(K982&lt;=15%,"Medium","High")))</f>
        <v/>
      </c>
      <c r="Y982">
        <f>IF(L982&gt;=20000,"High Value",IF(L982&gt;=5000,"Medium Value","Low Value"))</f>
        <v/>
      </c>
      <c r="Z982">
        <f>IF(R982&lt;=3,"Fast",IF(R982&lt;=5,"On Time","Delayed"))</f>
        <v/>
      </c>
    </row>
    <row r="983">
      <c r="A983">
        <f>Raw_Data!A983</f>
        <v/>
      </c>
      <c r="B983" s="11">
        <f>Raw_Data!B983</f>
        <v/>
      </c>
      <c r="C983">
        <f>Raw_Data!C983</f>
        <v/>
      </c>
      <c r="D983">
        <f>Raw_Data!D983</f>
        <v/>
      </c>
      <c r="E983">
        <f>Raw_Data!E983</f>
        <v/>
      </c>
      <c r="F983">
        <f>Raw_Data!F983</f>
        <v/>
      </c>
      <c r="G983">
        <f>Raw_Data!G983</f>
        <v/>
      </c>
      <c r="H983">
        <f>Raw_Data!H983</f>
        <v/>
      </c>
      <c r="I983">
        <f>Raw_Data!I983</f>
        <v/>
      </c>
      <c r="J983" s="12">
        <f>Raw_Data!J983</f>
        <v/>
      </c>
      <c r="K983" s="13">
        <f>Raw_Data!K983</f>
        <v/>
      </c>
      <c r="L983" s="12">
        <f>Raw_Data!L983</f>
        <v/>
      </c>
      <c r="M983" s="12">
        <f>Raw_Data!M983</f>
        <v/>
      </c>
      <c r="N983" s="12">
        <f>Raw_Data!N983</f>
        <v/>
      </c>
      <c r="O983">
        <f>Raw_Data!O983</f>
        <v/>
      </c>
      <c r="P983">
        <f>Raw_Data!P983</f>
        <v/>
      </c>
      <c r="Q983">
        <f>Raw_Data!Q983</f>
        <v/>
      </c>
      <c r="R983">
        <f>Raw_Data!R983</f>
        <v/>
      </c>
      <c r="S983">
        <f>Raw_Data!S983</f>
        <v/>
      </c>
      <c r="T983">
        <f>YEAR(B983)</f>
        <v/>
      </c>
      <c r="U983">
        <f>MONTH(B983)</f>
        <v/>
      </c>
      <c r="V983">
        <f>TEXT(B983,"mmm")</f>
        <v/>
      </c>
      <c r="W983" s="15">
        <f>IFERROR(N983/L983,0)</f>
        <v/>
      </c>
      <c r="X983">
        <f>IF(K983=0,"No Discount",IF(K983&lt;=5%,"Low",IF(K983&lt;=15%,"Medium","High")))</f>
        <v/>
      </c>
      <c r="Y983">
        <f>IF(L983&gt;=20000,"High Value",IF(L983&gt;=5000,"Medium Value","Low Value"))</f>
        <v/>
      </c>
      <c r="Z983">
        <f>IF(R983&lt;=3,"Fast",IF(R983&lt;=5,"On Time","Delayed"))</f>
        <v/>
      </c>
    </row>
    <row r="984">
      <c r="A984">
        <f>Raw_Data!A984</f>
        <v/>
      </c>
      <c r="B984" s="11">
        <f>Raw_Data!B984</f>
        <v/>
      </c>
      <c r="C984">
        <f>Raw_Data!C984</f>
        <v/>
      </c>
      <c r="D984">
        <f>Raw_Data!D984</f>
        <v/>
      </c>
      <c r="E984">
        <f>Raw_Data!E984</f>
        <v/>
      </c>
      <c r="F984">
        <f>Raw_Data!F984</f>
        <v/>
      </c>
      <c r="G984">
        <f>Raw_Data!G984</f>
        <v/>
      </c>
      <c r="H984">
        <f>Raw_Data!H984</f>
        <v/>
      </c>
      <c r="I984">
        <f>Raw_Data!I984</f>
        <v/>
      </c>
      <c r="J984" s="12">
        <f>Raw_Data!J984</f>
        <v/>
      </c>
      <c r="K984" s="13">
        <f>Raw_Data!K984</f>
        <v/>
      </c>
      <c r="L984" s="12">
        <f>Raw_Data!L984</f>
        <v/>
      </c>
      <c r="M984" s="12">
        <f>Raw_Data!M984</f>
        <v/>
      </c>
      <c r="N984" s="12">
        <f>Raw_Data!N984</f>
        <v/>
      </c>
      <c r="O984">
        <f>Raw_Data!O984</f>
        <v/>
      </c>
      <c r="P984">
        <f>Raw_Data!P984</f>
        <v/>
      </c>
      <c r="Q984">
        <f>Raw_Data!Q984</f>
        <v/>
      </c>
      <c r="R984">
        <f>Raw_Data!R984</f>
        <v/>
      </c>
      <c r="S984">
        <f>Raw_Data!S984</f>
        <v/>
      </c>
      <c r="T984">
        <f>YEAR(B984)</f>
        <v/>
      </c>
      <c r="U984">
        <f>MONTH(B984)</f>
        <v/>
      </c>
      <c r="V984">
        <f>TEXT(B984,"mmm")</f>
        <v/>
      </c>
      <c r="W984" s="15">
        <f>IFERROR(N984/L984,0)</f>
        <v/>
      </c>
      <c r="X984">
        <f>IF(K984=0,"No Discount",IF(K984&lt;=5%,"Low",IF(K984&lt;=15%,"Medium","High")))</f>
        <v/>
      </c>
      <c r="Y984">
        <f>IF(L984&gt;=20000,"High Value",IF(L984&gt;=5000,"Medium Value","Low Value"))</f>
        <v/>
      </c>
      <c r="Z984">
        <f>IF(R984&lt;=3,"Fast",IF(R984&lt;=5,"On Time","Delayed"))</f>
        <v/>
      </c>
    </row>
    <row r="985">
      <c r="A985">
        <f>Raw_Data!A985</f>
        <v/>
      </c>
      <c r="B985" s="11">
        <f>Raw_Data!B985</f>
        <v/>
      </c>
      <c r="C985">
        <f>Raw_Data!C985</f>
        <v/>
      </c>
      <c r="D985">
        <f>Raw_Data!D985</f>
        <v/>
      </c>
      <c r="E985">
        <f>Raw_Data!E985</f>
        <v/>
      </c>
      <c r="F985">
        <f>Raw_Data!F985</f>
        <v/>
      </c>
      <c r="G985">
        <f>Raw_Data!G985</f>
        <v/>
      </c>
      <c r="H985">
        <f>Raw_Data!H985</f>
        <v/>
      </c>
      <c r="I985">
        <f>Raw_Data!I985</f>
        <v/>
      </c>
      <c r="J985" s="12">
        <f>Raw_Data!J985</f>
        <v/>
      </c>
      <c r="K985" s="13">
        <f>Raw_Data!K985</f>
        <v/>
      </c>
      <c r="L985" s="12">
        <f>Raw_Data!L985</f>
        <v/>
      </c>
      <c r="M985" s="12">
        <f>Raw_Data!M985</f>
        <v/>
      </c>
      <c r="N985" s="12">
        <f>Raw_Data!N985</f>
        <v/>
      </c>
      <c r="O985">
        <f>Raw_Data!O985</f>
        <v/>
      </c>
      <c r="P985">
        <f>Raw_Data!P985</f>
        <v/>
      </c>
      <c r="Q985">
        <f>Raw_Data!Q985</f>
        <v/>
      </c>
      <c r="R985">
        <f>Raw_Data!R985</f>
        <v/>
      </c>
      <c r="S985">
        <f>Raw_Data!S985</f>
        <v/>
      </c>
      <c r="T985">
        <f>YEAR(B985)</f>
        <v/>
      </c>
      <c r="U985">
        <f>MONTH(B985)</f>
        <v/>
      </c>
      <c r="V985">
        <f>TEXT(B985,"mmm")</f>
        <v/>
      </c>
      <c r="W985" s="15">
        <f>IFERROR(N985/L985,0)</f>
        <v/>
      </c>
      <c r="X985">
        <f>IF(K985=0,"No Discount",IF(K985&lt;=5%,"Low",IF(K985&lt;=15%,"Medium","High")))</f>
        <v/>
      </c>
      <c r="Y985">
        <f>IF(L985&gt;=20000,"High Value",IF(L985&gt;=5000,"Medium Value","Low Value"))</f>
        <v/>
      </c>
      <c r="Z985">
        <f>IF(R985&lt;=3,"Fast",IF(R985&lt;=5,"On Time","Delayed"))</f>
        <v/>
      </c>
    </row>
    <row r="986">
      <c r="A986">
        <f>Raw_Data!A986</f>
        <v/>
      </c>
      <c r="B986" s="11">
        <f>Raw_Data!B986</f>
        <v/>
      </c>
      <c r="C986">
        <f>Raw_Data!C986</f>
        <v/>
      </c>
      <c r="D986">
        <f>Raw_Data!D986</f>
        <v/>
      </c>
      <c r="E986">
        <f>Raw_Data!E986</f>
        <v/>
      </c>
      <c r="F986">
        <f>Raw_Data!F986</f>
        <v/>
      </c>
      <c r="G986">
        <f>Raw_Data!G986</f>
        <v/>
      </c>
      <c r="H986">
        <f>Raw_Data!H986</f>
        <v/>
      </c>
      <c r="I986">
        <f>Raw_Data!I986</f>
        <v/>
      </c>
      <c r="J986" s="12">
        <f>Raw_Data!J986</f>
        <v/>
      </c>
      <c r="K986" s="13">
        <f>Raw_Data!K986</f>
        <v/>
      </c>
      <c r="L986" s="12">
        <f>Raw_Data!L986</f>
        <v/>
      </c>
      <c r="M986" s="12">
        <f>Raw_Data!M986</f>
        <v/>
      </c>
      <c r="N986" s="12">
        <f>Raw_Data!N986</f>
        <v/>
      </c>
      <c r="O986">
        <f>Raw_Data!O986</f>
        <v/>
      </c>
      <c r="P986">
        <f>Raw_Data!P986</f>
        <v/>
      </c>
      <c r="Q986">
        <f>Raw_Data!Q986</f>
        <v/>
      </c>
      <c r="R986">
        <f>Raw_Data!R986</f>
        <v/>
      </c>
      <c r="S986">
        <f>Raw_Data!S986</f>
        <v/>
      </c>
      <c r="T986">
        <f>YEAR(B986)</f>
        <v/>
      </c>
      <c r="U986">
        <f>MONTH(B986)</f>
        <v/>
      </c>
      <c r="V986">
        <f>TEXT(B986,"mmm")</f>
        <v/>
      </c>
      <c r="W986" s="15">
        <f>IFERROR(N986/L986,0)</f>
        <v/>
      </c>
      <c r="X986">
        <f>IF(K986=0,"No Discount",IF(K986&lt;=5%,"Low",IF(K986&lt;=15%,"Medium","High")))</f>
        <v/>
      </c>
      <c r="Y986">
        <f>IF(L986&gt;=20000,"High Value",IF(L986&gt;=5000,"Medium Value","Low Value"))</f>
        <v/>
      </c>
      <c r="Z986">
        <f>IF(R986&lt;=3,"Fast",IF(R986&lt;=5,"On Time","Delayed"))</f>
        <v/>
      </c>
    </row>
    <row r="987">
      <c r="A987">
        <f>Raw_Data!A987</f>
        <v/>
      </c>
      <c r="B987" s="11">
        <f>Raw_Data!B987</f>
        <v/>
      </c>
      <c r="C987">
        <f>Raw_Data!C987</f>
        <v/>
      </c>
      <c r="D987">
        <f>Raw_Data!D987</f>
        <v/>
      </c>
      <c r="E987">
        <f>Raw_Data!E987</f>
        <v/>
      </c>
      <c r="F987">
        <f>Raw_Data!F987</f>
        <v/>
      </c>
      <c r="G987">
        <f>Raw_Data!G987</f>
        <v/>
      </c>
      <c r="H987">
        <f>Raw_Data!H987</f>
        <v/>
      </c>
      <c r="I987">
        <f>Raw_Data!I987</f>
        <v/>
      </c>
      <c r="J987" s="12">
        <f>Raw_Data!J987</f>
        <v/>
      </c>
      <c r="K987" s="13">
        <f>Raw_Data!K987</f>
        <v/>
      </c>
      <c r="L987" s="12">
        <f>Raw_Data!L987</f>
        <v/>
      </c>
      <c r="M987" s="12">
        <f>Raw_Data!M987</f>
        <v/>
      </c>
      <c r="N987" s="12">
        <f>Raw_Data!N987</f>
        <v/>
      </c>
      <c r="O987">
        <f>Raw_Data!O987</f>
        <v/>
      </c>
      <c r="P987">
        <f>Raw_Data!P987</f>
        <v/>
      </c>
      <c r="Q987">
        <f>Raw_Data!Q987</f>
        <v/>
      </c>
      <c r="R987">
        <f>Raw_Data!R987</f>
        <v/>
      </c>
      <c r="S987">
        <f>Raw_Data!S987</f>
        <v/>
      </c>
      <c r="T987">
        <f>YEAR(B987)</f>
        <v/>
      </c>
      <c r="U987">
        <f>MONTH(B987)</f>
        <v/>
      </c>
      <c r="V987">
        <f>TEXT(B987,"mmm")</f>
        <v/>
      </c>
      <c r="W987" s="15">
        <f>IFERROR(N987/L987,0)</f>
        <v/>
      </c>
      <c r="X987">
        <f>IF(K987=0,"No Discount",IF(K987&lt;=5%,"Low",IF(K987&lt;=15%,"Medium","High")))</f>
        <v/>
      </c>
      <c r="Y987">
        <f>IF(L987&gt;=20000,"High Value",IF(L987&gt;=5000,"Medium Value","Low Value"))</f>
        <v/>
      </c>
      <c r="Z987">
        <f>IF(R987&lt;=3,"Fast",IF(R987&lt;=5,"On Time","Delayed"))</f>
        <v/>
      </c>
    </row>
    <row r="988">
      <c r="A988">
        <f>Raw_Data!A988</f>
        <v/>
      </c>
      <c r="B988" s="11">
        <f>Raw_Data!B988</f>
        <v/>
      </c>
      <c r="C988">
        <f>Raw_Data!C988</f>
        <v/>
      </c>
      <c r="D988">
        <f>Raw_Data!D988</f>
        <v/>
      </c>
      <c r="E988">
        <f>Raw_Data!E988</f>
        <v/>
      </c>
      <c r="F988">
        <f>Raw_Data!F988</f>
        <v/>
      </c>
      <c r="G988">
        <f>Raw_Data!G988</f>
        <v/>
      </c>
      <c r="H988">
        <f>Raw_Data!H988</f>
        <v/>
      </c>
      <c r="I988">
        <f>Raw_Data!I988</f>
        <v/>
      </c>
      <c r="J988" s="12">
        <f>Raw_Data!J988</f>
        <v/>
      </c>
      <c r="K988" s="13">
        <f>Raw_Data!K988</f>
        <v/>
      </c>
      <c r="L988" s="12">
        <f>Raw_Data!L988</f>
        <v/>
      </c>
      <c r="M988" s="12">
        <f>Raw_Data!M988</f>
        <v/>
      </c>
      <c r="N988" s="12">
        <f>Raw_Data!N988</f>
        <v/>
      </c>
      <c r="O988">
        <f>Raw_Data!O988</f>
        <v/>
      </c>
      <c r="P988">
        <f>Raw_Data!P988</f>
        <v/>
      </c>
      <c r="Q988">
        <f>Raw_Data!Q988</f>
        <v/>
      </c>
      <c r="R988">
        <f>Raw_Data!R988</f>
        <v/>
      </c>
      <c r="S988">
        <f>Raw_Data!S988</f>
        <v/>
      </c>
      <c r="T988">
        <f>YEAR(B988)</f>
        <v/>
      </c>
      <c r="U988">
        <f>MONTH(B988)</f>
        <v/>
      </c>
      <c r="V988">
        <f>TEXT(B988,"mmm")</f>
        <v/>
      </c>
      <c r="W988" s="15">
        <f>IFERROR(N988/L988,0)</f>
        <v/>
      </c>
      <c r="X988">
        <f>IF(K988=0,"No Discount",IF(K988&lt;=5%,"Low",IF(K988&lt;=15%,"Medium","High")))</f>
        <v/>
      </c>
      <c r="Y988">
        <f>IF(L988&gt;=20000,"High Value",IF(L988&gt;=5000,"Medium Value","Low Value"))</f>
        <v/>
      </c>
      <c r="Z988">
        <f>IF(R988&lt;=3,"Fast",IF(R988&lt;=5,"On Time","Delayed"))</f>
        <v/>
      </c>
    </row>
    <row r="989">
      <c r="A989">
        <f>Raw_Data!A989</f>
        <v/>
      </c>
      <c r="B989" s="11">
        <f>Raw_Data!B989</f>
        <v/>
      </c>
      <c r="C989">
        <f>Raw_Data!C989</f>
        <v/>
      </c>
      <c r="D989">
        <f>Raw_Data!D989</f>
        <v/>
      </c>
      <c r="E989">
        <f>Raw_Data!E989</f>
        <v/>
      </c>
      <c r="F989">
        <f>Raw_Data!F989</f>
        <v/>
      </c>
      <c r="G989">
        <f>Raw_Data!G989</f>
        <v/>
      </c>
      <c r="H989">
        <f>Raw_Data!H989</f>
        <v/>
      </c>
      <c r="I989">
        <f>Raw_Data!I989</f>
        <v/>
      </c>
      <c r="J989" s="12">
        <f>Raw_Data!J989</f>
        <v/>
      </c>
      <c r="K989" s="13">
        <f>Raw_Data!K989</f>
        <v/>
      </c>
      <c r="L989" s="12">
        <f>Raw_Data!L989</f>
        <v/>
      </c>
      <c r="M989" s="12">
        <f>Raw_Data!M989</f>
        <v/>
      </c>
      <c r="N989" s="12">
        <f>Raw_Data!N989</f>
        <v/>
      </c>
      <c r="O989">
        <f>Raw_Data!O989</f>
        <v/>
      </c>
      <c r="P989">
        <f>Raw_Data!P989</f>
        <v/>
      </c>
      <c r="Q989">
        <f>Raw_Data!Q989</f>
        <v/>
      </c>
      <c r="R989">
        <f>Raw_Data!R989</f>
        <v/>
      </c>
      <c r="S989">
        <f>Raw_Data!S989</f>
        <v/>
      </c>
      <c r="T989">
        <f>YEAR(B989)</f>
        <v/>
      </c>
      <c r="U989">
        <f>MONTH(B989)</f>
        <v/>
      </c>
      <c r="V989">
        <f>TEXT(B989,"mmm")</f>
        <v/>
      </c>
      <c r="W989" s="15">
        <f>IFERROR(N989/L989,0)</f>
        <v/>
      </c>
      <c r="X989">
        <f>IF(K989=0,"No Discount",IF(K989&lt;=5%,"Low",IF(K989&lt;=15%,"Medium","High")))</f>
        <v/>
      </c>
      <c r="Y989">
        <f>IF(L989&gt;=20000,"High Value",IF(L989&gt;=5000,"Medium Value","Low Value"))</f>
        <v/>
      </c>
      <c r="Z989">
        <f>IF(R989&lt;=3,"Fast",IF(R989&lt;=5,"On Time","Delayed"))</f>
        <v/>
      </c>
    </row>
    <row r="990">
      <c r="A990">
        <f>Raw_Data!A990</f>
        <v/>
      </c>
      <c r="B990" s="11">
        <f>Raw_Data!B990</f>
        <v/>
      </c>
      <c r="C990">
        <f>Raw_Data!C990</f>
        <v/>
      </c>
      <c r="D990">
        <f>Raw_Data!D990</f>
        <v/>
      </c>
      <c r="E990">
        <f>Raw_Data!E990</f>
        <v/>
      </c>
      <c r="F990">
        <f>Raw_Data!F990</f>
        <v/>
      </c>
      <c r="G990">
        <f>Raw_Data!G990</f>
        <v/>
      </c>
      <c r="H990">
        <f>Raw_Data!H990</f>
        <v/>
      </c>
      <c r="I990">
        <f>Raw_Data!I990</f>
        <v/>
      </c>
      <c r="J990" s="12">
        <f>Raw_Data!J990</f>
        <v/>
      </c>
      <c r="K990" s="13">
        <f>Raw_Data!K990</f>
        <v/>
      </c>
      <c r="L990" s="12">
        <f>Raw_Data!L990</f>
        <v/>
      </c>
      <c r="M990" s="12">
        <f>Raw_Data!M990</f>
        <v/>
      </c>
      <c r="N990" s="12">
        <f>Raw_Data!N990</f>
        <v/>
      </c>
      <c r="O990">
        <f>Raw_Data!O990</f>
        <v/>
      </c>
      <c r="P990">
        <f>Raw_Data!P990</f>
        <v/>
      </c>
      <c r="Q990">
        <f>Raw_Data!Q990</f>
        <v/>
      </c>
      <c r="R990">
        <f>Raw_Data!R990</f>
        <v/>
      </c>
      <c r="S990">
        <f>Raw_Data!S990</f>
        <v/>
      </c>
      <c r="T990">
        <f>YEAR(B990)</f>
        <v/>
      </c>
      <c r="U990">
        <f>MONTH(B990)</f>
        <v/>
      </c>
      <c r="V990">
        <f>TEXT(B990,"mmm")</f>
        <v/>
      </c>
      <c r="W990" s="15">
        <f>IFERROR(N990/L990,0)</f>
        <v/>
      </c>
      <c r="X990">
        <f>IF(K990=0,"No Discount",IF(K990&lt;=5%,"Low",IF(K990&lt;=15%,"Medium","High")))</f>
        <v/>
      </c>
      <c r="Y990">
        <f>IF(L990&gt;=20000,"High Value",IF(L990&gt;=5000,"Medium Value","Low Value"))</f>
        <v/>
      </c>
      <c r="Z990">
        <f>IF(R990&lt;=3,"Fast",IF(R990&lt;=5,"On Time","Delayed"))</f>
        <v/>
      </c>
    </row>
    <row r="991">
      <c r="A991">
        <f>Raw_Data!A991</f>
        <v/>
      </c>
      <c r="B991" s="11">
        <f>Raw_Data!B991</f>
        <v/>
      </c>
      <c r="C991">
        <f>Raw_Data!C991</f>
        <v/>
      </c>
      <c r="D991">
        <f>Raw_Data!D991</f>
        <v/>
      </c>
      <c r="E991">
        <f>Raw_Data!E991</f>
        <v/>
      </c>
      <c r="F991">
        <f>Raw_Data!F991</f>
        <v/>
      </c>
      <c r="G991">
        <f>Raw_Data!G991</f>
        <v/>
      </c>
      <c r="H991">
        <f>Raw_Data!H991</f>
        <v/>
      </c>
      <c r="I991">
        <f>Raw_Data!I991</f>
        <v/>
      </c>
      <c r="J991" s="12">
        <f>Raw_Data!J991</f>
        <v/>
      </c>
      <c r="K991" s="13">
        <f>Raw_Data!K991</f>
        <v/>
      </c>
      <c r="L991" s="12">
        <f>Raw_Data!L991</f>
        <v/>
      </c>
      <c r="M991" s="12">
        <f>Raw_Data!M991</f>
        <v/>
      </c>
      <c r="N991" s="12">
        <f>Raw_Data!N991</f>
        <v/>
      </c>
      <c r="O991">
        <f>Raw_Data!O991</f>
        <v/>
      </c>
      <c r="P991">
        <f>Raw_Data!P991</f>
        <v/>
      </c>
      <c r="Q991">
        <f>Raw_Data!Q991</f>
        <v/>
      </c>
      <c r="R991">
        <f>Raw_Data!R991</f>
        <v/>
      </c>
      <c r="S991">
        <f>Raw_Data!S991</f>
        <v/>
      </c>
      <c r="T991">
        <f>YEAR(B991)</f>
        <v/>
      </c>
      <c r="U991">
        <f>MONTH(B991)</f>
        <v/>
      </c>
      <c r="V991">
        <f>TEXT(B991,"mmm")</f>
        <v/>
      </c>
      <c r="W991" s="15">
        <f>IFERROR(N991/L991,0)</f>
        <v/>
      </c>
      <c r="X991">
        <f>IF(K991=0,"No Discount",IF(K991&lt;=5%,"Low",IF(K991&lt;=15%,"Medium","High")))</f>
        <v/>
      </c>
      <c r="Y991">
        <f>IF(L991&gt;=20000,"High Value",IF(L991&gt;=5000,"Medium Value","Low Value"))</f>
        <v/>
      </c>
      <c r="Z991">
        <f>IF(R991&lt;=3,"Fast",IF(R991&lt;=5,"On Time","Delayed"))</f>
        <v/>
      </c>
    </row>
    <row r="992">
      <c r="A992">
        <f>Raw_Data!A992</f>
        <v/>
      </c>
      <c r="B992" s="11">
        <f>Raw_Data!B992</f>
        <v/>
      </c>
      <c r="C992">
        <f>Raw_Data!C992</f>
        <v/>
      </c>
      <c r="D992">
        <f>Raw_Data!D992</f>
        <v/>
      </c>
      <c r="E992">
        <f>Raw_Data!E992</f>
        <v/>
      </c>
      <c r="F992">
        <f>Raw_Data!F992</f>
        <v/>
      </c>
      <c r="G992">
        <f>Raw_Data!G992</f>
        <v/>
      </c>
      <c r="H992">
        <f>Raw_Data!H992</f>
        <v/>
      </c>
      <c r="I992">
        <f>Raw_Data!I992</f>
        <v/>
      </c>
      <c r="J992" s="12">
        <f>Raw_Data!J992</f>
        <v/>
      </c>
      <c r="K992" s="13">
        <f>Raw_Data!K992</f>
        <v/>
      </c>
      <c r="L992" s="12">
        <f>Raw_Data!L992</f>
        <v/>
      </c>
      <c r="M992" s="12">
        <f>Raw_Data!M992</f>
        <v/>
      </c>
      <c r="N992" s="12">
        <f>Raw_Data!N992</f>
        <v/>
      </c>
      <c r="O992">
        <f>Raw_Data!O992</f>
        <v/>
      </c>
      <c r="P992">
        <f>Raw_Data!P992</f>
        <v/>
      </c>
      <c r="Q992">
        <f>Raw_Data!Q992</f>
        <v/>
      </c>
      <c r="R992">
        <f>Raw_Data!R992</f>
        <v/>
      </c>
      <c r="S992">
        <f>Raw_Data!S992</f>
        <v/>
      </c>
      <c r="T992">
        <f>YEAR(B992)</f>
        <v/>
      </c>
      <c r="U992">
        <f>MONTH(B992)</f>
        <v/>
      </c>
      <c r="V992">
        <f>TEXT(B992,"mmm")</f>
        <v/>
      </c>
      <c r="W992" s="15">
        <f>IFERROR(N992/L992,0)</f>
        <v/>
      </c>
      <c r="X992">
        <f>IF(K992=0,"No Discount",IF(K992&lt;=5%,"Low",IF(K992&lt;=15%,"Medium","High")))</f>
        <v/>
      </c>
      <c r="Y992">
        <f>IF(L992&gt;=20000,"High Value",IF(L992&gt;=5000,"Medium Value","Low Value"))</f>
        <v/>
      </c>
      <c r="Z992">
        <f>IF(R992&lt;=3,"Fast",IF(R992&lt;=5,"On Time","Delayed"))</f>
        <v/>
      </c>
    </row>
    <row r="993">
      <c r="A993">
        <f>Raw_Data!A993</f>
        <v/>
      </c>
      <c r="B993" s="11">
        <f>Raw_Data!B993</f>
        <v/>
      </c>
      <c r="C993">
        <f>Raw_Data!C993</f>
        <v/>
      </c>
      <c r="D993">
        <f>Raw_Data!D993</f>
        <v/>
      </c>
      <c r="E993">
        <f>Raw_Data!E993</f>
        <v/>
      </c>
      <c r="F993">
        <f>Raw_Data!F993</f>
        <v/>
      </c>
      <c r="G993">
        <f>Raw_Data!G993</f>
        <v/>
      </c>
      <c r="H993">
        <f>Raw_Data!H993</f>
        <v/>
      </c>
      <c r="I993">
        <f>Raw_Data!I993</f>
        <v/>
      </c>
      <c r="J993" s="12">
        <f>Raw_Data!J993</f>
        <v/>
      </c>
      <c r="K993" s="13">
        <f>Raw_Data!K993</f>
        <v/>
      </c>
      <c r="L993" s="12">
        <f>Raw_Data!L993</f>
        <v/>
      </c>
      <c r="M993" s="12">
        <f>Raw_Data!M993</f>
        <v/>
      </c>
      <c r="N993" s="12">
        <f>Raw_Data!N993</f>
        <v/>
      </c>
      <c r="O993">
        <f>Raw_Data!O993</f>
        <v/>
      </c>
      <c r="P993">
        <f>Raw_Data!P993</f>
        <v/>
      </c>
      <c r="Q993">
        <f>Raw_Data!Q993</f>
        <v/>
      </c>
      <c r="R993">
        <f>Raw_Data!R993</f>
        <v/>
      </c>
      <c r="S993">
        <f>Raw_Data!S993</f>
        <v/>
      </c>
      <c r="T993">
        <f>YEAR(B993)</f>
        <v/>
      </c>
      <c r="U993">
        <f>MONTH(B993)</f>
        <v/>
      </c>
      <c r="V993">
        <f>TEXT(B993,"mmm")</f>
        <v/>
      </c>
      <c r="W993" s="15">
        <f>IFERROR(N993/L993,0)</f>
        <v/>
      </c>
      <c r="X993">
        <f>IF(K993=0,"No Discount",IF(K993&lt;=5%,"Low",IF(K993&lt;=15%,"Medium","High")))</f>
        <v/>
      </c>
      <c r="Y993">
        <f>IF(L993&gt;=20000,"High Value",IF(L993&gt;=5000,"Medium Value","Low Value"))</f>
        <v/>
      </c>
      <c r="Z993">
        <f>IF(R993&lt;=3,"Fast",IF(R993&lt;=5,"On Time","Delayed"))</f>
        <v/>
      </c>
    </row>
    <row r="994">
      <c r="A994">
        <f>Raw_Data!A994</f>
        <v/>
      </c>
      <c r="B994" s="11">
        <f>Raw_Data!B994</f>
        <v/>
      </c>
      <c r="C994">
        <f>Raw_Data!C994</f>
        <v/>
      </c>
      <c r="D994">
        <f>Raw_Data!D994</f>
        <v/>
      </c>
      <c r="E994">
        <f>Raw_Data!E994</f>
        <v/>
      </c>
      <c r="F994">
        <f>Raw_Data!F994</f>
        <v/>
      </c>
      <c r="G994">
        <f>Raw_Data!G994</f>
        <v/>
      </c>
      <c r="H994">
        <f>Raw_Data!H994</f>
        <v/>
      </c>
      <c r="I994">
        <f>Raw_Data!I994</f>
        <v/>
      </c>
      <c r="J994" s="12">
        <f>Raw_Data!J994</f>
        <v/>
      </c>
      <c r="K994" s="13">
        <f>Raw_Data!K994</f>
        <v/>
      </c>
      <c r="L994" s="12">
        <f>Raw_Data!L994</f>
        <v/>
      </c>
      <c r="M994" s="12">
        <f>Raw_Data!M994</f>
        <v/>
      </c>
      <c r="N994" s="12">
        <f>Raw_Data!N994</f>
        <v/>
      </c>
      <c r="O994">
        <f>Raw_Data!O994</f>
        <v/>
      </c>
      <c r="P994">
        <f>Raw_Data!P994</f>
        <v/>
      </c>
      <c r="Q994">
        <f>Raw_Data!Q994</f>
        <v/>
      </c>
      <c r="R994">
        <f>Raw_Data!R994</f>
        <v/>
      </c>
      <c r="S994">
        <f>Raw_Data!S994</f>
        <v/>
      </c>
      <c r="T994">
        <f>YEAR(B994)</f>
        <v/>
      </c>
      <c r="U994">
        <f>MONTH(B994)</f>
        <v/>
      </c>
      <c r="V994">
        <f>TEXT(B994,"mmm")</f>
        <v/>
      </c>
      <c r="W994" s="15">
        <f>IFERROR(N994/L994,0)</f>
        <v/>
      </c>
      <c r="X994">
        <f>IF(K994=0,"No Discount",IF(K994&lt;=5%,"Low",IF(K994&lt;=15%,"Medium","High")))</f>
        <v/>
      </c>
      <c r="Y994">
        <f>IF(L994&gt;=20000,"High Value",IF(L994&gt;=5000,"Medium Value","Low Value"))</f>
        <v/>
      </c>
      <c r="Z994">
        <f>IF(R994&lt;=3,"Fast",IF(R994&lt;=5,"On Time","Delayed"))</f>
        <v/>
      </c>
    </row>
    <row r="995">
      <c r="A995">
        <f>Raw_Data!A995</f>
        <v/>
      </c>
      <c r="B995" s="11">
        <f>Raw_Data!B995</f>
        <v/>
      </c>
      <c r="C995">
        <f>Raw_Data!C995</f>
        <v/>
      </c>
      <c r="D995">
        <f>Raw_Data!D995</f>
        <v/>
      </c>
      <c r="E995">
        <f>Raw_Data!E995</f>
        <v/>
      </c>
      <c r="F995">
        <f>Raw_Data!F995</f>
        <v/>
      </c>
      <c r="G995">
        <f>Raw_Data!G995</f>
        <v/>
      </c>
      <c r="H995">
        <f>Raw_Data!H995</f>
        <v/>
      </c>
      <c r="I995">
        <f>Raw_Data!I995</f>
        <v/>
      </c>
      <c r="J995" s="12">
        <f>Raw_Data!J995</f>
        <v/>
      </c>
      <c r="K995" s="13">
        <f>Raw_Data!K995</f>
        <v/>
      </c>
      <c r="L995" s="12">
        <f>Raw_Data!L995</f>
        <v/>
      </c>
      <c r="M995" s="12">
        <f>Raw_Data!M995</f>
        <v/>
      </c>
      <c r="N995" s="12">
        <f>Raw_Data!N995</f>
        <v/>
      </c>
      <c r="O995">
        <f>Raw_Data!O995</f>
        <v/>
      </c>
      <c r="P995">
        <f>Raw_Data!P995</f>
        <v/>
      </c>
      <c r="Q995">
        <f>Raw_Data!Q995</f>
        <v/>
      </c>
      <c r="R995">
        <f>Raw_Data!R995</f>
        <v/>
      </c>
      <c r="S995">
        <f>Raw_Data!S995</f>
        <v/>
      </c>
      <c r="T995">
        <f>YEAR(B995)</f>
        <v/>
      </c>
      <c r="U995">
        <f>MONTH(B995)</f>
        <v/>
      </c>
      <c r="V995">
        <f>TEXT(B995,"mmm")</f>
        <v/>
      </c>
      <c r="W995" s="15">
        <f>IFERROR(N995/L995,0)</f>
        <v/>
      </c>
      <c r="X995">
        <f>IF(K995=0,"No Discount",IF(K995&lt;=5%,"Low",IF(K995&lt;=15%,"Medium","High")))</f>
        <v/>
      </c>
      <c r="Y995">
        <f>IF(L995&gt;=20000,"High Value",IF(L995&gt;=5000,"Medium Value","Low Value"))</f>
        <v/>
      </c>
      <c r="Z995">
        <f>IF(R995&lt;=3,"Fast",IF(R995&lt;=5,"On Time","Delayed"))</f>
        <v/>
      </c>
    </row>
    <row r="996">
      <c r="A996">
        <f>Raw_Data!A996</f>
        <v/>
      </c>
      <c r="B996" s="11">
        <f>Raw_Data!B996</f>
        <v/>
      </c>
      <c r="C996">
        <f>Raw_Data!C996</f>
        <v/>
      </c>
      <c r="D996">
        <f>Raw_Data!D996</f>
        <v/>
      </c>
      <c r="E996">
        <f>Raw_Data!E996</f>
        <v/>
      </c>
      <c r="F996">
        <f>Raw_Data!F996</f>
        <v/>
      </c>
      <c r="G996">
        <f>Raw_Data!G996</f>
        <v/>
      </c>
      <c r="H996">
        <f>Raw_Data!H996</f>
        <v/>
      </c>
      <c r="I996">
        <f>Raw_Data!I996</f>
        <v/>
      </c>
      <c r="J996" s="12">
        <f>Raw_Data!J996</f>
        <v/>
      </c>
      <c r="K996" s="13">
        <f>Raw_Data!K996</f>
        <v/>
      </c>
      <c r="L996" s="12">
        <f>Raw_Data!L996</f>
        <v/>
      </c>
      <c r="M996" s="12">
        <f>Raw_Data!M996</f>
        <v/>
      </c>
      <c r="N996" s="12">
        <f>Raw_Data!N996</f>
        <v/>
      </c>
      <c r="O996">
        <f>Raw_Data!O996</f>
        <v/>
      </c>
      <c r="P996">
        <f>Raw_Data!P996</f>
        <v/>
      </c>
      <c r="Q996">
        <f>Raw_Data!Q996</f>
        <v/>
      </c>
      <c r="R996">
        <f>Raw_Data!R996</f>
        <v/>
      </c>
      <c r="S996">
        <f>Raw_Data!S996</f>
        <v/>
      </c>
      <c r="T996">
        <f>YEAR(B996)</f>
        <v/>
      </c>
      <c r="U996">
        <f>MONTH(B996)</f>
        <v/>
      </c>
      <c r="V996">
        <f>TEXT(B996,"mmm")</f>
        <v/>
      </c>
      <c r="W996" s="15">
        <f>IFERROR(N996/L996,0)</f>
        <v/>
      </c>
      <c r="X996">
        <f>IF(K996=0,"No Discount",IF(K996&lt;=5%,"Low",IF(K996&lt;=15%,"Medium","High")))</f>
        <v/>
      </c>
      <c r="Y996">
        <f>IF(L996&gt;=20000,"High Value",IF(L996&gt;=5000,"Medium Value","Low Value"))</f>
        <v/>
      </c>
      <c r="Z996">
        <f>IF(R996&lt;=3,"Fast",IF(R996&lt;=5,"On Time","Delayed"))</f>
        <v/>
      </c>
    </row>
    <row r="997">
      <c r="A997">
        <f>Raw_Data!A997</f>
        <v/>
      </c>
      <c r="B997" s="11">
        <f>Raw_Data!B997</f>
        <v/>
      </c>
      <c r="C997">
        <f>Raw_Data!C997</f>
        <v/>
      </c>
      <c r="D997">
        <f>Raw_Data!D997</f>
        <v/>
      </c>
      <c r="E997">
        <f>Raw_Data!E997</f>
        <v/>
      </c>
      <c r="F997">
        <f>Raw_Data!F997</f>
        <v/>
      </c>
      <c r="G997">
        <f>Raw_Data!G997</f>
        <v/>
      </c>
      <c r="H997">
        <f>Raw_Data!H997</f>
        <v/>
      </c>
      <c r="I997">
        <f>Raw_Data!I997</f>
        <v/>
      </c>
      <c r="J997" s="12">
        <f>Raw_Data!J997</f>
        <v/>
      </c>
      <c r="K997" s="13">
        <f>Raw_Data!K997</f>
        <v/>
      </c>
      <c r="L997" s="12">
        <f>Raw_Data!L997</f>
        <v/>
      </c>
      <c r="M997" s="12">
        <f>Raw_Data!M997</f>
        <v/>
      </c>
      <c r="N997" s="12">
        <f>Raw_Data!N997</f>
        <v/>
      </c>
      <c r="O997">
        <f>Raw_Data!O997</f>
        <v/>
      </c>
      <c r="P997">
        <f>Raw_Data!P997</f>
        <v/>
      </c>
      <c r="Q997">
        <f>Raw_Data!Q997</f>
        <v/>
      </c>
      <c r="R997">
        <f>Raw_Data!R997</f>
        <v/>
      </c>
      <c r="S997">
        <f>Raw_Data!S997</f>
        <v/>
      </c>
      <c r="T997">
        <f>YEAR(B997)</f>
        <v/>
      </c>
      <c r="U997">
        <f>MONTH(B997)</f>
        <v/>
      </c>
      <c r="V997">
        <f>TEXT(B997,"mmm")</f>
        <v/>
      </c>
      <c r="W997" s="15">
        <f>IFERROR(N997/L997,0)</f>
        <v/>
      </c>
      <c r="X997">
        <f>IF(K997=0,"No Discount",IF(K997&lt;=5%,"Low",IF(K997&lt;=15%,"Medium","High")))</f>
        <v/>
      </c>
      <c r="Y997">
        <f>IF(L997&gt;=20000,"High Value",IF(L997&gt;=5000,"Medium Value","Low Value"))</f>
        <v/>
      </c>
      <c r="Z997">
        <f>IF(R997&lt;=3,"Fast",IF(R997&lt;=5,"On Time","Delayed"))</f>
        <v/>
      </c>
    </row>
    <row r="998">
      <c r="A998">
        <f>Raw_Data!A998</f>
        <v/>
      </c>
      <c r="B998" s="11">
        <f>Raw_Data!B998</f>
        <v/>
      </c>
      <c r="C998">
        <f>Raw_Data!C998</f>
        <v/>
      </c>
      <c r="D998">
        <f>Raw_Data!D998</f>
        <v/>
      </c>
      <c r="E998">
        <f>Raw_Data!E998</f>
        <v/>
      </c>
      <c r="F998">
        <f>Raw_Data!F998</f>
        <v/>
      </c>
      <c r="G998">
        <f>Raw_Data!G998</f>
        <v/>
      </c>
      <c r="H998">
        <f>Raw_Data!H998</f>
        <v/>
      </c>
      <c r="I998">
        <f>Raw_Data!I998</f>
        <v/>
      </c>
      <c r="J998" s="12">
        <f>Raw_Data!J998</f>
        <v/>
      </c>
      <c r="K998" s="13">
        <f>Raw_Data!K998</f>
        <v/>
      </c>
      <c r="L998" s="12">
        <f>Raw_Data!L998</f>
        <v/>
      </c>
      <c r="M998" s="12">
        <f>Raw_Data!M998</f>
        <v/>
      </c>
      <c r="N998" s="12">
        <f>Raw_Data!N998</f>
        <v/>
      </c>
      <c r="O998">
        <f>Raw_Data!O998</f>
        <v/>
      </c>
      <c r="P998">
        <f>Raw_Data!P998</f>
        <v/>
      </c>
      <c r="Q998">
        <f>Raw_Data!Q998</f>
        <v/>
      </c>
      <c r="R998">
        <f>Raw_Data!R998</f>
        <v/>
      </c>
      <c r="S998">
        <f>Raw_Data!S998</f>
        <v/>
      </c>
      <c r="T998">
        <f>YEAR(B998)</f>
        <v/>
      </c>
      <c r="U998">
        <f>MONTH(B998)</f>
        <v/>
      </c>
      <c r="V998">
        <f>TEXT(B998,"mmm")</f>
        <v/>
      </c>
      <c r="W998" s="15">
        <f>IFERROR(N998/L998,0)</f>
        <v/>
      </c>
      <c r="X998">
        <f>IF(K998=0,"No Discount",IF(K998&lt;=5%,"Low",IF(K998&lt;=15%,"Medium","High")))</f>
        <v/>
      </c>
      <c r="Y998">
        <f>IF(L998&gt;=20000,"High Value",IF(L998&gt;=5000,"Medium Value","Low Value"))</f>
        <v/>
      </c>
      <c r="Z998">
        <f>IF(R998&lt;=3,"Fast",IF(R998&lt;=5,"On Time","Delayed"))</f>
        <v/>
      </c>
    </row>
    <row r="999">
      <c r="A999">
        <f>Raw_Data!A999</f>
        <v/>
      </c>
      <c r="B999" s="11">
        <f>Raw_Data!B999</f>
        <v/>
      </c>
      <c r="C999">
        <f>Raw_Data!C999</f>
        <v/>
      </c>
      <c r="D999">
        <f>Raw_Data!D999</f>
        <v/>
      </c>
      <c r="E999">
        <f>Raw_Data!E999</f>
        <v/>
      </c>
      <c r="F999">
        <f>Raw_Data!F999</f>
        <v/>
      </c>
      <c r="G999">
        <f>Raw_Data!G999</f>
        <v/>
      </c>
      <c r="H999">
        <f>Raw_Data!H999</f>
        <v/>
      </c>
      <c r="I999">
        <f>Raw_Data!I999</f>
        <v/>
      </c>
      <c r="J999" s="12">
        <f>Raw_Data!J999</f>
        <v/>
      </c>
      <c r="K999" s="13">
        <f>Raw_Data!K999</f>
        <v/>
      </c>
      <c r="L999" s="12">
        <f>Raw_Data!L999</f>
        <v/>
      </c>
      <c r="M999" s="12">
        <f>Raw_Data!M999</f>
        <v/>
      </c>
      <c r="N999" s="12">
        <f>Raw_Data!N999</f>
        <v/>
      </c>
      <c r="O999">
        <f>Raw_Data!O999</f>
        <v/>
      </c>
      <c r="P999">
        <f>Raw_Data!P999</f>
        <v/>
      </c>
      <c r="Q999">
        <f>Raw_Data!Q999</f>
        <v/>
      </c>
      <c r="R999">
        <f>Raw_Data!R999</f>
        <v/>
      </c>
      <c r="S999">
        <f>Raw_Data!S999</f>
        <v/>
      </c>
      <c r="T999">
        <f>YEAR(B999)</f>
        <v/>
      </c>
      <c r="U999">
        <f>MONTH(B999)</f>
        <v/>
      </c>
      <c r="V999">
        <f>TEXT(B999,"mmm")</f>
        <v/>
      </c>
      <c r="W999" s="15">
        <f>IFERROR(N999/L999,0)</f>
        <v/>
      </c>
      <c r="X999">
        <f>IF(K999=0,"No Discount",IF(K999&lt;=5%,"Low",IF(K999&lt;=15%,"Medium","High")))</f>
        <v/>
      </c>
      <c r="Y999">
        <f>IF(L999&gt;=20000,"High Value",IF(L999&gt;=5000,"Medium Value","Low Value"))</f>
        <v/>
      </c>
      <c r="Z999">
        <f>IF(R999&lt;=3,"Fast",IF(R999&lt;=5,"On Time","Delayed"))</f>
        <v/>
      </c>
    </row>
    <row r="1000">
      <c r="A1000">
        <f>Raw_Data!A1000</f>
        <v/>
      </c>
      <c r="B1000" s="11">
        <f>Raw_Data!B1000</f>
        <v/>
      </c>
      <c r="C1000">
        <f>Raw_Data!C1000</f>
        <v/>
      </c>
      <c r="D1000">
        <f>Raw_Data!D1000</f>
        <v/>
      </c>
      <c r="E1000">
        <f>Raw_Data!E1000</f>
        <v/>
      </c>
      <c r="F1000">
        <f>Raw_Data!F1000</f>
        <v/>
      </c>
      <c r="G1000">
        <f>Raw_Data!G1000</f>
        <v/>
      </c>
      <c r="H1000">
        <f>Raw_Data!H1000</f>
        <v/>
      </c>
      <c r="I1000">
        <f>Raw_Data!I1000</f>
        <v/>
      </c>
      <c r="J1000" s="12">
        <f>Raw_Data!J1000</f>
        <v/>
      </c>
      <c r="K1000" s="13">
        <f>Raw_Data!K1000</f>
        <v/>
      </c>
      <c r="L1000" s="12">
        <f>Raw_Data!L1000</f>
        <v/>
      </c>
      <c r="M1000" s="12">
        <f>Raw_Data!M1000</f>
        <v/>
      </c>
      <c r="N1000" s="12">
        <f>Raw_Data!N1000</f>
        <v/>
      </c>
      <c r="O1000">
        <f>Raw_Data!O1000</f>
        <v/>
      </c>
      <c r="P1000">
        <f>Raw_Data!P1000</f>
        <v/>
      </c>
      <c r="Q1000">
        <f>Raw_Data!Q1000</f>
        <v/>
      </c>
      <c r="R1000">
        <f>Raw_Data!R1000</f>
        <v/>
      </c>
      <c r="S1000">
        <f>Raw_Data!S1000</f>
        <v/>
      </c>
      <c r="T1000">
        <f>YEAR(B1000)</f>
        <v/>
      </c>
      <c r="U1000">
        <f>MONTH(B1000)</f>
        <v/>
      </c>
      <c r="V1000">
        <f>TEXT(B1000,"mmm")</f>
        <v/>
      </c>
      <c r="W1000" s="15">
        <f>IFERROR(N1000/L1000,0)</f>
        <v/>
      </c>
      <c r="X1000">
        <f>IF(K1000=0,"No Discount",IF(K1000&lt;=5%,"Low",IF(K1000&lt;=15%,"Medium","High")))</f>
        <v/>
      </c>
      <c r="Y1000">
        <f>IF(L1000&gt;=20000,"High Value",IF(L1000&gt;=5000,"Medium Value","Low Value"))</f>
        <v/>
      </c>
      <c r="Z1000">
        <f>IF(R1000&lt;=3,"Fast",IF(R1000&lt;=5,"On Time","Delayed"))</f>
        <v/>
      </c>
    </row>
    <row r="1001">
      <c r="A1001">
        <f>Raw_Data!A1001</f>
        <v/>
      </c>
      <c r="B1001" s="11">
        <f>Raw_Data!B1001</f>
        <v/>
      </c>
      <c r="C1001">
        <f>Raw_Data!C1001</f>
        <v/>
      </c>
      <c r="D1001">
        <f>Raw_Data!D1001</f>
        <v/>
      </c>
      <c r="E1001">
        <f>Raw_Data!E1001</f>
        <v/>
      </c>
      <c r="F1001">
        <f>Raw_Data!F1001</f>
        <v/>
      </c>
      <c r="G1001">
        <f>Raw_Data!G1001</f>
        <v/>
      </c>
      <c r="H1001">
        <f>Raw_Data!H1001</f>
        <v/>
      </c>
      <c r="I1001">
        <f>Raw_Data!I1001</f>
        <v/>
      </c>
      <c r="J1001" s="12">
        <f>Raw_Data!J1001</f>
        <v/>
      </c>
      <c r="K1001" s="13">
        <f>Raw_Data!K1001</f>
        <v/>
      </c>
      <c r="L1001" s="12">
        <f>Raw_Data!L1001</f>
        <v/>
      </c>
      <c r="M1001" s="12">
        <f>Raw_Data!M1001</f>
        <v/>
      </c>
      <c r="N1001" s="12">
        <f>Raw_Data!N1001</f>
        <v/>
      </c>
      <c r="O1001">
        <f>Raw_Data!O1001</f>
        <v/>
      </c>
      <c r="P1001">
        <f>Raw_Data!P1001</f>
        <v/>
      </c>
      <c r="Q1001">
        <f>Raw_Data!Q1001</f>
        <v/>
      </c>
      <c r="R1001">
        <f>Raw_Data!R1001</f>
        <v/>
      </c>
      <c r="S1001">
        <f>Raw_Data!S1001</f>
        <v/>
      </c>
      <c r="T1001">
        <f>YEAR(B1001)</f>
        <v/>
      </c>
      <c r="U1001">
        <f>MONTH(B1001)</f>
        <v/>
      </c>
      <c r="V1001">
        <f>TEXT(B1001,"mmm")</f>
        <v/>
      </c>
      <c r="W1001" s="15">
        <f>IFERROR(N1001/L1001,0)</f>
        <v/>
      </c>
      <c r="X1001">
        <f>IF(K1001=0,"No Discount",IF(K1001&lt;=5%,"Low",IF(K1001&lt;=15%,"Medium","High")))</f>
        <v/>
      </c>
      <c r="Y1001">
        <f>IF(L1001&gt;=20000,"High Value",IF(L1001&gt;=5000,"Medium Value","Low Value"))</f>
        <v/>
      </c>
      <c r="Z1001">
        <f>IF(R1001&lt;=3,"Fast",IF(R1001&lt;=5,"On Time","Delayed"))</f>
        <v/>
      </c>
    </row>
    <row r="1002">
      <c r="A1002">
        <f>Raw_Data!A1002</f>
        <v/>
      </c>
      <c r="B1002" s="11">
        <f>Raw_Data!B1002</f>
        <v/>
      </c>
      <c r="C1002">
        <f>Raw_Data!C1002</f>
        <v/>
      </c>
      <c r="D1002">
        <f>Raw_Data!D1002</f>
        <v/>
      </c>
      <c r="E1002">
        <f>Raw_Data!E1002</f>
        <v/>
      </c>
      <c r="F1002">
        <f>Raw_Data!F1002</f>
        <v/>
      </c>
      <c r="G1002">
        <f>Raw_Data!G1002</f>
        <v/>
      </c>
      <c r="H1002">
        <f>Raw_Data!H1002</f>
        <v/>
      </c>
      <c r="I1002">
        <f>Raw_Data!I1002</f>
        <v/>
      </c>
      <c r="J1002" s="12">
        <f>Raw_Data!J1002</f>
        <v/>
      </c>
      <c r="K1002" s="13">
        <f>Raw_Data!K1002</f>
        <v/>
      </c>
      <c r="L1002" s="12">
        <f>Raw_Data!L1002</f>
        <v/>
      </c>
      <c r="M1002" s="12">
        <f>Raw_Data!M1002</f>
        <v/>
      </c>
      <c r="N1002" s="12">
        <f>Raw_Data!N1002</f>
        <v/>
      </c>
      <c r="O1002">
        <f>Raw_Data!O1002</f>
        <v/>
      </c>
      <c r="P1002">
        <f>Raw_Data!P1002</f>
        <v/>
      </c>
      <c r="Q1002">
        <f>Raw_Data!Q1002</f>
        <v/>
      </c>
      <c r="R1002">
        <f>Raw_Data!R1002</f>
        <v/>
      </c>
      <c r="S1002">
        <f>Raw_Data!S1002</f>
        <v/>
      </c>
      <c r="T1002">
        <f>YEAR(B1002)</f>
        <v/>
      </c>
      <c r="U1002">
        <f>MONTH(B1002)</f>
        <v/>
      </c>
      <c r="V1002">
        <f>TEXT(B1002,"mmm")</f>
        <v/>
      </c>
      <c r="W1002" s="15">
        <f>IFERROR(N1002/L1002,0)</f>
        <v/>
      </c>
      <c r="X1002">
        <f>IF(K1002=0,"No Discount",IF(K1002&lt;=5%,"Low",IF(K1002&lt;=15%,"Medium","High")))</f>
        <v/>
      </c>
      <c r="Y1002">
        <f>IF(L1002&gt;=20000,"High Value",IF(L1002&gt;=5000,"Medium Value","Low Value"))</f>
        <v/>
      </c>
      <c r="Z1002">
        <f>IF(R1002&lt;=3,"Fast",IF(R1002&lt;=5,"On Time","Delayed"))</f>
        <v/>
      </c>
    </row>
    <row r="1003">
      <c r="A1003">
        <f>Raw_Data!A1003</f>
        <v/>
      </c>
      <c r="B1003" s="11">
        <f>Raw_Data!B1003</f>
        <v/>
      </c>
      <c r="C1003">
        <f>Raw_Data!C1003</f>
        <v/>
      </c>
      <c r="D1003">
        <f>Raw_Data!D1003</f>
        <v/>
      </c>
      <c r="E1003">
        <f>Raw_Data!E1003</f>
        <v/>
      </c>
      <c r="F1003">
        <f>Raw_Data!F1003</f>
        <v/>
      </c>
      <c r="G1003">
        <f>Raw_Data!G1003</f>
        <v/>
      </c>
      <c r="H1003">
        <f>Raw_Data!H1003</f>
        <v/>
      </c>
      <c r="I1003">
        <f>Raw_Data!I1003</f>
        <v/>
      </c>
      <c r="J1003" s="12">
        <f>Raw_Data!J1003</f>
        <v/>
      </c>
      <c r="K1003" s="13">
        <f>Raw_Data!K1003</f>
        <v/>
      </c>
      <c r="L1003" s="12">
        <f>Raw_Data!L1003</f>
        <v/>
      </c>
      <c r="M1003" s="12">
        <f>Raw_Data!M1003</f>
        <v/>
      </c>
      <c r="N1003" s="12">
        <f>Raw_Data!N1003</f>
        <v/>
      </c>
      <c r="O1003">
        <f>Raw_Data!O1003</f>
        <v/>
      </c>
      <c r="P1003">
        <f>Raw_Data!P1003</f>
        <v/>
      </c>
      <c r="Q1003">
        <f>Raw_Data!Q1003</f>
        <v/>
      </c>
      <c r="R1003">
        <f>Raw_Data!R1003</f>
        <v/>
      </c>
      <c r="S1003">
        <f>Raw_Data!S1003</f>
        <v/>
      </c>
      <c r="T1003">
        <f>YEAR(B1003)</f>
        <v/>
      </c>
      <c r="U1003">
        <f>MONTH(B1003)</f>
        <v/>
      </c>
      <c r="V1003">
        <f>TEXT(B1003,"mmm")</f>
        <v/>
      </c>
      <c r="W1003" s="15">
        <f>IFERROR(N1003/L1003,0)</f>
        <v/>
      </c>
      <c r="X1003">
        <f>IF(K1003=0,"No Discount",IF(K1003&lt;=5%,"Low",IF(K1003&lt;=15%,"Medium","High")))</f>
        <v/>
      </c>
      <c r="Y1003">
        <f>IF(L1003&gt;=20000,"High Value",IF(L1003&gt;=5000,"Medium Value","Low Value"))</f>
        <v/>
      </c>
      <c r="Z1003">
        <f>IF(R1003&lt;=3,"Fast",IF(R1003&lt;=5,"On Time","Delayed"))</f>
        <v/>
      </c>
    </row>
    <row r="1004">
      <c r="A1004">
        <f>Raw_Data!A1004</f>
        <v/>
      </c>
      <c r="B1004" s="11">
        <f>Raw_Data!B1004</f>
        <v/>
      </c>
      <c r="C1004">
        <f>Raw_Data!C1004</f>
        <v/>
      </c>
      <c r="D1004">
        <f>Raw_Data!D1004</f>
        <v/>
      </c>
      <c r="E1004">
        <f>Raw_Data!E1004</f>
        <v/>
      </c>
      <c r="F1004">
        <f>Raw_Data!F1004</f>
        <v/>
      </c>
      <c r="G1004">
        <f>Raw_Data!G1004</f>
        <v/>
      </c>
      <c r="H1004">
        <f>Raw_Data!H1004</f>
        <v/>
      </c>
      <c r="I1004">
        <f>Raw_Data!I1004</f>
        <v/>
      </c>
      <c r="J1004" s="12">
        <f>Raw_Data!J1004</f>
        <v/>
      </c>
      <c r="K1004" s="13">
        <f>Raw_Data!K1004</f>
        <v/>
      </c>
      <c r="L1004" s="12">
        <f>Raw_Data!L1004</f>
        <v/>
      </c>
      <c r="M1004" s="12">
        <f>Raw_Data!M1004</f>
        <v/>
      </c>
      <c r="N1004" s="12">
        <f>Raw_Data!N1004</f>
        <v/>
      </c>
      <c r="O1004">
        <f>Raw_Data!O1004</f>
        <v/>
      </c>
      <c r="P1004">
        <f>Raw_Data!P1004</f>
        <v/>
      </c>
      <c r="Q1004">
        <f>Raw_Data!Q1004</f>
        <v/>
      </c>
      <c r="R1004">
        <f>Raw_Data!R1004</f>
        <v/>
      </c>
      <c r="S1004">
        <f>Raw_Data!S1004</f>
        <v/>
      </c>
      <c r="T1004">
        <f>YEAR(B1004)</f>
        <v/>
      </c>
      <c r="U1004">
        <f>MONTH(B1004)</f>
        <v/>
      </c>
      <c r="V1004">
        <f>TEXT(B1004,"mmm")</f>
        <v/>
      </c>
      <c r="W1004" s="15">
        <f>IFERROR(N1004/L1004,0)</f>
        <v/>
      </c>
      <c r="X1004">
        <f>IF(K1004=0,"No Discount",IF(K1004&lt;=5%,"Low",IF(K1004&lt;=15%,"Medium","High")))</f>
        <v/>
      </c>
      <c r="Y1004">
        <f>IF(L1004&gt;=20000,"High Value",IF(L1004&gt;=5000,"Medium Value","Low Value"))</f>
        <v/>
      </c>
      <c r="Z1004">
        <f>IF(R1004&lt;=3,"Fast",IF(R1004&lt;=5,"On Time","Delayed"))</f>
        <v/>
      </c>
    </row>
    <row r="1005">
      <c r="A1005">
        <f>Raw_Data!A1005</f>
        <v/>
      </c>
      <c r="B1005" s="11">
        <f>Raw_Data!B1005</f>
        <v/>
      </c>
      <c r="C1005">
        <f>Raw_Data!C1005</f>
        <v/>
      </c>
      <c r="D1005">
        <f>Raw_Data!D1005</f>
        <v/>
      </c>
      <c r="E1005">
        <f>Raw_Data!E1005</f>
        <v/>
      </c>
      <c r="F1005">
        <f>Raw_Data!F1005</f>
        <v/>
      </c>
      <c r="G1005">
        <f>Raw_Data!G1005</f>
        <v/>
      </c>
      <c r="H1005">
        <f>Raw_Data!H1005</f>
        <v/>
      </c>
      <c r="I1005">
        <f>Raw_Data!I1005</f>
        <v/>
      </c>
      <c r="J1005" s="12">
        <f>Raw_Data!J1005</f>
        <v/>
      </c>
      <c r="K1005" s="13">
        <f>Raw_Data!K1005</f>
        <v/>
      </c>
      <c r="L1005" s="12">
        <f>Raw_Data!L1005</f>
        <v/>
      </c>
      <c r="M1005" s="12">
        <f>Raw_Data!M1005</f>
        <v/>
      </c>
      <c r="N1005" s="12">
        <f>Raw_Data!N1005</f>
        <v/>
      </c>
      <c r="O1005">
        <f>Raw_Data!O1005</f>
        <v/>
      </c>
      <c r="P1005">
        <f>Raw_Data!P1005</f>
        <v/>
      </c>
      <c r="Q1005">
        <f>Raw_Data!Q1005</f>
        <v/>
      </c>
      <c r="R1005">
        <f>Raw_Data!R1005</f>
        <v/>
      </c>
      <c r="S1005">
        <f>Raw_Data!S1005</f>
        <v/>
      </c>
      <c r="T1005">
        <f>YEAR(B1005)</f>
        <v/>
      </c>
      <c r="U1005">
        <f>MONTH(B1005)</f>
        <v/>
      </c>
      <c r="V1005">
        <f>TEXT(B1005,"mmm")</f>
        <v/>
      </c>
      <c r="W1005" s="15">
        <f>IFERROR(N1005/L1005,0)</f>
        <v/>
      </c>
      <c r="X1005">
        <f>IF(K1005=0,"No Discount",IF(K1005&lt;=5%,"Low",IF(K1005&lt;=15%,"Medium","High")))</f>
        <v/>
      </c>
      <c r="Y1005">
        <f>IF(L1005&gt;=20000,"High Value",IF(L1005&gt;=5000,"Medium Value","Low Value"))</f>
        <v/>
      </c>
      <c r="Z1005">
        <f>IF(R1005&lt;=3,"Fast",IF(R1005&lt;=5,"On Time","Delayed"))</f>
        <v/>
      </c>
    </row>
    <row r="1006">
      <c r="A1006">
        <f>Raw_Data!A1006</f>
        <v/>
      </c>
      <c r="B1006" s="11">
        <f>Raw_Data!B1006</f>
        <v/>
      </c>
      <c r="C1006">
        <f>Raw_Data!C1006</f>
        <v/>
      </c>
      <c r="D1006">
        <f>Raw_Data!D1006</f>
        <v/>
      </c>
      <c r="E1006">
        <f>Raw_Data!E1006</f>
        <v/>
      </c>
      <c r="F1006">
        <f>Raw_Data!F1006</f>
        <v/>
      </c>
      <c r="G1006">
        <f>Raw_Data!G1006</f>
        <v/>
      </c>
      <c r="H1006">
        <f>Raw_Data!H1006</f>
        <v/>
      </c>
      <c r="I1006">
        <f>Raw_Data!I1006</f>
        <v/>
      </c>
      <c r="J1006" s="12">
        <f>Raw_Data!J1006</f>
        <v/>
      </c>
      <c r="K1006" s="13">
        <f>Raw_Data!K1006</f>
        <v/>
      </c>
      <c r="L1006" s="12">
        <f>Raw_Data!L1006</f>
        <v/>
      </c>
      <c r="M1006" s="12">
        <f>Raw_Data!M1006</f>
        <v/>
      </c>
      <c r="N1006" s="12">
        <f>Raw_Data!N1006</f>
        <v/>
      </c>
      <c r="O1006">
        <f>Raw_Data!O1006</f>
        <v/>
      </c>
      <c r="P1006">
        <f>Raw_Data!P1006</f>
        <v/>
      </c>
      <c r="Q1006">
        <f>Raw_Data!Q1006</f>
        <v/>
      </c>
      <c r="R1006">
        <f>Raw_Data!R1006</f>
        <v/>
      </c>
      <c r="S1006">
        <f>Raw_Data!S1006</f>
        <v/>
      </c>
      <c r="T1006">
        <f>YEAR(B1006)</f>
        <v/>
      </c>
      <c r="U1006">
        <f>MONTH(B1006)</f>
        <v/>
      </c>
      <c r="V1006">
        <f>TEXT(B1006,"mmm")</f>
        <v/>
      </c>
      <c r="W1006" s="15">
        <f>IFERROR(N1006/L1006,0)</f>
        <v/>
      </c>
      <c r="X1006">
        <f>IF(K1006=0,"No Discount",IF(K1006&lt;=5%,"Low",IF(K1006&lt;=15%,"Medium","High")))</f>
        <v/>
      </c>
      <c r="Y1006">
        <f>IF(L1006&gt;=20000,"High Value",IF(L1006&gt;=5000,"Medium Value","Low Value"))</f>
        <v/>
      </c>
      <c r="Z1006">
        <f>IF(R1006&lt;=3,"Fast",IF(R1006&lt;=5,"On Time","Delayed"))</f>
        <v/>
      </c>
    </row>
    <row r="1007">
      <c r="A1007">
        <f>Raw_Data!A1007</f>
        <v/>
      </c>
      <c r="B1007" s="11">
        <f>Raw_Data!B1007</f>
        <v/>
      </c>
      <c r="C1007">
        <f>Raw_Data!C1007</f>
        <v/>
      </c>
      <c r="D1007">
        <f>Raw_Data!D1007</f>
        <v/>
      </c>
      <c r="E1007">
        <f>Raw_Data!E1007</f>
        <v/>
      </c>
      <c r="F1007">
        <f>Raw_Data!F1007</f>
        <v/>
      </c>
      <c r="G1007">
        <f>Raw_Data!G1007</f>
        <v/>
      </c>
      <c r="H1007">
        <f>Raw_Data!H1007</f>
        <v/>
      </c>
      <c r="I1007">
        <f>Raw_Data!I1007</f>
        <v/>
      </c>
      <c r="J1007" s="12">
        <f>Raw_Data!J1007</f>
        <v/>
      </c>
      <c r="K1007" s="13">
        <f>Raw_Data!K1007</f>
        <v/>
      </c>
      <c r="L1007" s="12">
        <f>Raw_Data!L1007</f>
        <v/>
      </c>
      <c r="M1007" s="12">
        <f>Raw_Data!M1007</f>
        <v/>
      </c>
      <c r="N1007" s="12">
        <f>Raw_Data!N1007</f>
        <v/>
      </c>
      <c r="O1007">
        <f>Raw_Data!O1007</f>
        <v/>
      </c>
      <c r="P1007">
        <f>Raw_Data!P1007</f>
        <v/>
      </c>
      <c r="Q1007">
        <f>Raw_Data!Q1007</f>
        <v/>
      </c>
      <c r="R1007">
        <f>Raw_Data!R1007</f>
        <v/>
      </c>
      <c r="S1007">
        <f>Raw_Data!S1007</f>
        <v/>
      </c>
      <c r="T1007">
        <f>YEAR(B1007)</f>
        <v/>
      </c>
      <c r="U1007">
        <f>MONTH(B1007)</f>
        <v/>
      </c>
      <c r="V1007">
        <f>TEXT(B1007,"mmm")</f>
        <v/>
      </c>
      <c r="W1007" s="15">
        <f>IFERROR(N1007/L1007,0)</f>
        <v/>
      </c>
      <c r="X1007">
        <f>IF(K1007=0,"No Discount",IF(K1007&lt;=5%,"Low",IF(K1007&lt;=15%,"Medium","High")))</f>
        <v/>
      </c>
      <c r="Y1007">
        <f>IF(L1007&gt;=20000,"High Value",IF(L1007&gt;=5000,"Medium Value","Low Value"))</f>
        <v/>
      </c>
      <c r="Z1007">
        <f>IF(R1007&lt;=3,"Fast",IF(R1007&lt;=5,"On Time","Delayed"))</f>
        <v/>
      </c>
    </row>
    <row r="1008">
      <c r="A1008">
        <f>Raw_Data!A1008</f>
        <v/>
      </c>
      <c r="B1008" s="11">
        <f>Raw_Data!B1008</f>
        <v/>
      </c>
      <c r="C1008">
        <f>Raw_Data!C1008</f>
        <v/>
      </c>
      <c r="D1008">
        <f>Raw_Data!D1008</f>
        <v/>
      </c>
      <c r="E1008">
        <f>Raw_Data!E1008</f>
        <v/>
      </c>
      <c r="F1008">
        <f>Raw_Data!F1008</f>
        <v/>
      </c>
      <c r="G1008">
        <f>Raw_Data!G1008</f>
        <v/>
      </c>
      <c r="H1008">
        <f>Raw_Data!H1008</f>
        <v/>
      </c>
      <c r="I1008">
        <f>Raw_Data!I1008</f>
        <v/>
      </c>
      <c r="J1008" s="12">
        <f>Raw_Data!J1008</f>
        <v/>
      </c>
      <c r="K1008" s="13">
        <f>Raw_Data!K1008</f>
        <v/>
      </c>
      <c r="L1008" s="12">
        <f>Raw_Data!L1008</f>
        <v/>
      </c>
      <c r="M1008" s="12">
        <f>Raw_Data!M1008</f>
        <v/>
      </c>
      <c r="N1008" s="12">
        <f>Raw_Data!N1008</f>
        <v/>
      </c>
      <c r="O1008">
        <f>Raw_Data!O1008</f>
        <v/>
      </c>
      <c r="P1008">
        <f>Raw_Data!P1008</f>
        <v/>
      </c>
      <c r="Q1008">
        <f>Raw_Data!Q1008</f>
        <v/>
      </c>
      <c r="R1008">
        <f>Raw_Data!R1008</f>
        <v/>
      </c>
      <c r="S1008">
        <f>Raw_Data!S1008</f>
        <v/>
      </c>
      <c r="T1008">
        <f>YEAR(B1008)</f>
        <v/>
      </c>
      <c r="U1008">
        <f>MONTH(B1008)</f>
        <v/>
      </c>
      <c r="V1008">
        <f>TEXT(B1008,"mmm")</f>
        <v/>
      </c>
      <c r="W1008" s="15">
        <f>IFERROR(N1008/L1008,0)</f>
        <v/>
      </c>
      <c r="X1008">
        <f>IF(K1008=0,"No Discount",IF(K1008&lt;=5%,"Low",IF(K1008&lt;=15%,"Medium","High")))</f>
        <v/>
      </c>
      <c r="Y1008">
        <f>IF(L1008&gt;=20000,"High Value",IF(L1008&gt;=5000,"Medium Value","Low Value"))</f>
        <v/>
      </c>
      <c r="Z1008">
        <f>IF(R1008&lt;=3,"Fast",IF(R1008&lt;=5,"On Time","Delayed"))</f>
        <v/>
      </c>
    </row>
    <row r="1009">
      <c r="A1009">
        <f>Raw_Data!A1009</f>
        <v/>
      </c>
      <c r="B1009" s="11">
        <f>Raw_Data!B1009</f>
        <v/>
      </c>
      <c r="C1009">
        <f>Raw_Data!C1009</f>
        <v/>
      </c>
      <c r="D1009">
        <f>Raw_Data!D1009</f>
        <v/>
      </c>
      <c r="E1009">
        <f>Raw_Data!E1009</f>
        <v/>
      </c>
      <c r="F1009">
        <f>Raw_Data!F1009</f>
        <v/>
      </c>
      <c r="G1009">
        <f>Raw_Data!G1009</f>
        <v/>
      </c>
      <c r="H1009">
        <f>Raw_Data!H1009</f>
        <v/>
      </c>
      <c r="I1009">
        <f>Raw_Data!I1009</f>
        <v/>
      </c>
      <c r="J1009" s="12">
        <f>Raw_Data!J1009</f>
        <v/>
      </c>
      <c r="K1009" s="13">
        <f>Raw_Data!K1009</f>
        <v/>
      </c>
      <c r="L1009" s="12">
        <f>Raw_Data!L1009</f>
        <v/>
      </c>
      <c r="M1009" s="12">
        <f>Raw_Data!M1009</f>
        <v/>
      </c>
      <c r="N1009" s="12">
        <f>Raw_Data!N1009</f>
        <v/>
      </c>
      <c r="O1009">
        <f>Raw_Data!O1009</f>
        <v/>
      </c>
      <c r="P1009">
        <f>Raw_Data!P1009</f>
        <v/>
      </c>
      <c r="Q1009">
        <f>Raw_Data!Q1009</f>
        <v/>
      </c>
      <c r="R1009">
        <f>Raw_Data!R1009</f>
        <v/>
      </c>
      <c r="S1009">
        <f>Raw_Data!S1009</f>
        <v/>
      </c>
      <c r="T1009">
        <f>YEAR(B1009)</f>
        <v/>
      </c>
      <c r="U1009">
        <f>MONTH(B1009)</f>
        <v/>
      </c>
      <c r="V1009">
        <f>TEXT(B1009,"mmm")</f>
        <v/>
      </c>
      <c r="W1009" s="15">
        <f>IFERROR(N1009/L1009,0)</f>
        <v/>
      </c>
      <c r="X1009">
        <f>IF(K1009=0,"No Discount",IF(K1009&lt;=5%,"Low",IF(K1009&lt;=15%,"Medium","High")))</f>
        <v/>
      </c>
      <c r="Y1009">
        <f>IF(L1009&gt;=20000,"High Value",IF(L1009&gt;=5000,"Medium Value","Low Value"))</f>
        <v/>
      </c>
      <c r="Z1009">
        <f>IF(R1009&lt;=3,"Fast",IF(R1009&lt;=5,"On Time","Delayed"))</f>
        <v/>
      </c>
    </row>
    <row r="1010">
      <c r="A1010">
        <f>Raw_Data!A1010</f>
        <v/>
      </c>
      <c r="B1010" s="11">
        <f>Raw_Data!B1010</f>
        <v/>
      </c>
      <c r="C1010">
        <f>Raw_Data!C1010</f>
        <v/>
      </c>
      <c r="D1010">
        <f>Raw_Data!D1010</f>
        <v/>
      </c>
      <c r="E1010">
        <f>Raw_Data!E1010</f>
        <v/>
      </c>
      <c r="F1010">
        <f>Raw_Data!F1010</f>
        <v/>
      </c>
      <c r="G1010">
        <f>Raw_Data!G1010</f>
        <v/>
      </c>
      <c r="H1010">
        <f>Raw_Data!H1010</f>
        <v/>
      </c>
      <c r="I1010">
        <f>Raw_Data!I1010</f>
        <v/>
      </c>
      <c r="J1010" s="12">
        <f>Raw_Data!J1010</f>
        <v/>
      </c>
      <c r="K1010" s="13">
        <f>Raw_Data!K1010</f>
        <v/>
      </c>
      <c r="L1010" s="12">
        <f>Raw_Data!L1010</f>
        <v/>
      </c>
      <c r="M1010" s="12">
        <f>Raw_Data!M1010</f>
        <v/>
      </c>
      <c r="N1010" s="12">
        <f>Raw_Data!N1010</f>
        <v/>
      </c>
      <c r="O1010">
        <f>Raw_Data!O1010</f>
        <v/>
      </c>
      <c r="P1010">
        <f>Raw_Data!P1010</f>
        <v/>
      </c>
      <c r="Q1010">
        <f>Raw_Data!Q1010</f>
        <v/>
      </c>
      <c r="R1010">
        <f>Raw_Data!R1010</f>
        <v/>
      </c>
      <c r="S1010">
        <f>Raw_Data!S1010</f>
        <v/>
      </c>
      <c r="T1010">
        <f>YEAR(B1010)</f>
        <v/>
      </c>
      <c r="U1010">
        <f>MONTH(B1010)</f>
        <v/>
      </c>
      <c r="V1010">
        <f>TEXT(B1010,"mmm")</f>
        <v/>
      </c>
      <c r="W1010" s="15">
        <f>IFERROR(N1010/L1010,0)</f>
        <v/>
      </c>
      <c r="X1010">
        <f>IF(K1010=0,"No Discount",IF(K1010&lt;=5%,"Low",IF(K1010&lt;=15%,"Medium","High")))</f>
        <v/>
      </c>
      <c r="Y1010">
        <f>IF(L1010&gt;=20000,"High Value",IF(L1010&gt;=5000,"Medium Value","Low Value"))</f>
        <v/>
      </c>
      <c r="Z1010">
        <f>IF(R1010&lt;=3,"Fast",IF(R1010&lt;=5,"On Time","Delayed"))</f>
        <v/>
      </c>
    </row>
    <row r="1011">
      <c r="A1011">
        <f>Raw_Data!A1011</f>
        <v/>
      </c>
      <c r="B1011" s="11">
        <f>Raw_Data!B1011</f>
        <v/>
      </c>
      <c r="C1011">
        <f>Raw_Data!C1011</f>
        <v/>
      </c>
      <c r="D1011">
        <f>Raw_Data!D1011</f>
        <v/>
      </c>
      <c r="E1011">
        <f>Raw_Data!E1011</f>
        <v/>
      </c>
      <c r="F1011">
        <f>Raw_Data!F1011</f>
        <v/>
      </c>
      <c r="G1011">
        <f>Raw_Data!G1011</f>
        <v/>
      </c>
      <c r="H1011">
        <f>Raw_Data!H1011</f>
        <v/>
      </c>
      <c r="I1011">
        <f>Raw_Data!I1011</f>
        <v/>
      </c>
      <c r="J1011" s="12">
        <f>Raw_Data!J1011</f>
        <v/>
      </c>
      <c r="K1011" s="13">
        <f>Raw_Data!K1011</f>
        <v/>
      </c>
      <c r="L1011" s="12">
        <f>Raw_Data!L1011</f>
        <v/>
      </c>
      <c r="M1011" s="12">
        <f>Raw_Data!M1011</f>
        <v/>
      </c>
      <c r="N1011" s="12">
        <f>Raw_Data!N1011</f>
        <v/>
      </c>
      <c r="O1011">
        <f>Raw_Data!O1011</f>
        <v/>
      </c>
      <c r="P1011">
        <f>Raw_Data!P1011</f>
        <v/>
      </c>
      <c r="Q1011">
        <f>Raw_Data!Q1011</f>
        <v/>
      </c>
      <c r="R1011">
        <f>Raw_Data!R1011</f>
        <v/>
      </c>
      <c r="S1011">
        <f>Raw_Data!S1011</f>
        <v/>
      </c>
      <c r="T1011">
        <f>YEAR(B1011)</f>
        <v/>
      </c>
      <c r="U1011">
        <f>MONTH(B1011)</f>
        <v/>
      </c>
      <c r="V1011">
        <f>TEXT(B1011,"mmm")</f>
        <v/>
      </c>
      <c r="W1011" s="15">
        <f>IFERROR(N1011/L1011,0)</f>
        <v/>
      </c>
      <c r="X1011">
        <f>IF(K1011=0,"No Discount",IF(K1011&lt;=5%,"Low",IF(K1011&lt;=15%,"Medium","High")))</f>
        <v/>
      </c>
      <c r="Y1011">
        <f>IF(L1011&gt;=20000,"High Value",IF(L1011&gt;=5000,"Medium Value","Low Value"))</f>
        <v/>
      </c>
      <c r="Z1011">
        <f>IF(R1011&lt;=3,"Fast",IF(R1011&lt;=5,"On Time","Delayed"))</f>
        <v/>
      </c>
    </row>
    <row r="1012">
      <c r="A1012">
        <f>Raw_Data!A1012</f>
        <v/>
      </c>
      <c r="B1012" s="11">
        <f>Raw_Data!B1012</f>
        <v/>
      </c>
      <c r="C1012">
        <f>Raw_Data!C1012</f>
        <v/>
      </c>
      <c r="D1012">
        <f>Raw_Data!D1012</f>
        <v/>
      </c>
      <c r="E1012">
        <f>Raw_Data!E1012</f>
        <v/>
      </c>
      <c r="F1012">
        <f>Raw_Data!F1012</f>
        <v/>
      </c>
      <c r="G1012">
        <f>Raw_Data!G1012</f>
        <v/>
      </c>
      <c r="H1012">
        <f>Raw_Data!H1012</f>
        <v/>
      </c>
      <c r="I1012">
        <f>Raw_Data!I1012</f>
        <v/>
      </c>
      <c r="J1012" s="12">
        <f>Raw_Data!J1012</f>
        <v/>
      </c>
      <c r="K1012" s="13">
        <f>Raw_Data!K1012</f>
        <v/>
      </c>
      <c r="L1012" s="12">
        <f>Raw_Data!L1012</f>
        <v/>
      </c>
      <c r="M1012" s="12">
        <f>Raw_Data!M1012</f>
        <v/>
      </c>
      <c r="N1012" s="12">
        <f>Raw_Data!N1012</f>
        <v/>
      </c>
      <c r="O1012">
        <f>Raw_Data!O1012</f>
        <v/>
      </c>
      <c r="P1012">
        <f>Raw_Data!P1012</f>
        <v/>
      </c>
      <c r="Q1012">
        <f>Raw_Data!Q1012</f>
        <v/>
      </c>
      <c r="R1012">
        <f>Raw_Data!R1012</f>
        <v/>
      </c>
      <c r="S1012">
        <f>Raw_Data!S1012</f>
        <v/>
      </c>
      <c r="T1012">
        <f>YEAR(B1012)</f>
        <v/>
      </c>
      <c r="U1012">
        <f>MONTH(B1012)</f>
        <v/>
      </c>
      <c r="V1012">
        <f>TEXT(B1012,"mmm")</f>
        <v/>
      </c>
      <c r="W1012" s="15">
        <f>IFERROR(N1012/L1012,0)</f>
        <v/>
      </c>
      <c r="X1012">
        <f>IF(K1012=0,"No Discount",IF(K1012&lt;=5%,"Low",IF(K1012&lt;=15%,"Medium","High")))</f>
        <v/>
      </c>
      <c r="Y1012">
        <f>IF(L1012&gt;=20000,"High Value",IF(L1012&gt;=5000,"Medium Value","Low Value"))</f>
        <v/>
      </c>
      <c r="Z1012">
        <f>IF(R1012&lt;=3,"Fast",IF(R1012&lt;=5,"On Time","Delayed"))</f>
        <v/>
      </c>
    </row>
    <row r="1013">
      <c r="A1013">
        <f>Raw_Data!A1013</f>
        <v/>
      </c>
      <c r="B1013" s="11">
        <f>Raw_Data!B1013</f>
        <v/>
      </c>
      <c r="C1013">
        <f>Raw_Data!C1013</f>
        <v/>
      </c>
      <c r="D1013">
        <f>Raw_Data!D1013</f>
        <v/>
      </c>
      <c r="E1013">
        <f>Raw_Data!E1013</f>
        <v/>
      </c>
      <c r="F1013">
        <f>Raw_Data!F1013</f>
        <v/>
      </c>
      <c r="G1013">
        <f>Raw_Data!G1013</f>
        <v/>
      </c>
      <c r="H1013">
        <f>Raw_Data!H1013</f>
        <v/>
      </c>
      <c r="I1013">
        <f>Raw_Data!I1013</f>
        <v/>
      </c>
      <c r="J1013" s="12">
        <f>Raw_Data!J1013</f>
        <v/>
      </c>
      <c r="K1013" s="13">
        <f>Raw_Data!K1013</f>
        <v/>
      </c>
      <c r="L1013" s="12">
        <f>Raw_Data!L1013</f>
        <v/>
      </c>
      <c r="M1013" s="12">
        <f>Raw_Data!M1013</f>
        <v/>
      </c>
      <c r="N1013" s="12">
        <f>Raw_Data!N1013</f>
        <v/>
      </c>
      <c r="O1013">
        <f>Raw_Data!O1013</f>
        <v/>
      </c>
      <c r="P1013">
        <f>Raw_Data!P1013</f>
        <v/>
      </c>
      <c r="Q1013">
        <f>Raw_Data!Q1013</f>
        <v/>
      </c>
      <c r="R1013">
        <f>Raw_Data!R1013</f>
        <v/>
      </c>
      <c r="S1013">
        <f>Raw_Data!S1013</f>
        <v/>
      </c>
      <c r="T1013">
        <f>YEAR(B1013)</f>
        <v/>
      </c>
      <c r="U1013">
        <f>MONTH(B1013)</f>
        <v/>
      </c>
      <c r="V1013">
        <f>TEXT(B1013,"mmm")</f>
        <v/>
      </c>
      <c r="W1013" s="15">
        <f>IFERROR(N1013/L1013,0)</f>
        <v/>
      </c>
      <c r="X1013">
        <f>IF(K1013=0,"No Discount",IF(K1013&lt;=5%,"Low",IF(K1013&lt;=15%,"Medium","High")))</f>
        <v/>
      </c>
      <c r="Y1013">
        <f>IF(L1013&gt;=20000,"High Value",IF(L1013&gt;=5000,"Medium Value","Low Value"))</f>
        <v/>
      </c>
      <c r="Z1013">
        <f>IF(R1013&lt;=3,"Fast",IF(R1013&lt;=5,"On Time","Delayed"))</f>
        <v/>
      </c>
    </row>
    <row r="1014">
      <c r="A1014">
        <f>Raw_Data!A1014</f>
        <v/>
      </c>
      <c r="B1014" s="11">
        <f>Raw_Data!B1014</f>
        <v/>
      </c>
      <c r="C1014">
        <f>Raw_Data!C1014</f>
        <v/>
      </c>
      <c r="D1014">
        <f>Raw_Data!D1014</f>
        <v/>
      </c>
      <c r="E1014">
        <f>Raw_Data!E1014</f>
        <v/>
      </c>
      <c r="F1014">
        <f>Raw_Data!F1014</f>
        <v/>
      </c>
      <c r="G1014">
        <f>Raw_Data!G1014</f>
        <v/>
      </c>
      <c r="H1014">
        <f>Raw_Data!H1014</f>
        <v/>
      </c>
      <c r="I1014">
        <f>Raw_Data!I1014</f>
        <v/>
      </c>
      <c r="J1014" s="12">
        <f>Raw_Data!J1014</f>
        <v/>
      </c>
      <c r="K1014" s="13">
        <f>Raw_Data!K1014</f>
        <v/>
      </c>
      <c r="L1014" s="12">
        <f>Raw_Data!L1014</f>
        <v/>
      </c>
      <c r="M1014" s="12">
        <f>Raw_Data!M1014</f>
        <v/>
      </c>
      <c r="N1014" s="12">
        <f>Raw_Data!N1014</f>
        <v/>
      </c>
      <c r="O1014">
        <f>Raw_Data!O1014</f>
        <v/>
      </c>
      <c r="P1014">
        <f>Raw_Data!P1014</f>
        <v/>
      </c>
      <c r="Q1014">
        <f>Raw_Data!Q1014</f>
        <v/>
      </c>
      <c r="R1014">
        <f>Raw_Data!R1014</f>
        <v/>
      </c>
      <c r="S1014">
        <f>Raw_Data!S1014</f>
        <v/>
      </c>
      <c r="T1014">
        <f>YEAR(B1014)</f>
        <v/>
      </c>
      <c r="U1014">
        <f>MONTH(B1014)</f>
        <v/>
      </c>
      <c r="V1014">
        <f>TEXT(B1014,"mmm")</f>
        <v/>
      </c>
      <c r="W1014" s="15">
        <f>IFERROR(N1014/L1014,0)</f>
        <v/>
      </c>
      <c r="X1014">
        <f>IF(K1014=0,"No Discount",IF(K1014&lt;=5%,"Low",IF(K1014&lt;=15%,"Medium","High")))</f>
        <v/>
      </c>
      <c r="Y1014">
        <f>IF(L1014&gt;=20000,"High Value",IF(L1014&gt;=5000,"Medium Value","Low Value"))</f>
        <v/>
      </c>
      <c r="Z1014">
        <f>IF(R1014&lt;=3,"Fast",IF(R1014&lt;=5,"On Time","Delayed"))</f>
        <v/>
      </c>
    </row>
    <row r="1015">
      <c r="A1015">
        <f>Raw_Data!A1015</f>
        <v/>
      </c>
      <c r="B1015" s="11">
        <f>Raw_Data!B1015</f>
        <v/>
      </c>
      <c r="C1015">
        <f>Raw_Data!C1015</f>
        <v/>
      </c>
      <c r="D1015">
        <f>Raw_Data!D1015</f>
        <v/>
      </c>
      <c r="E1015">
        <f>Raw_Data!E1015</f>
        <v/>
      </c>
      <c r="F1015">
        <f>Raw_Data!F1015</f>
        <v/>
      </c>
      <c r="G1015">
        <f>Raw_Data!G1015</f>
        <v/>
      </c>
      <c r="H1015">
        <f>Raw_Data!H1015</f>
        <v/>
      </c>
      <c r="I1015">
        <f>Raw_Data!I1015</f>
        <v/>
      </c>
      <c r="J1015" s="12">
        <f>Raw_Data!J1015</f>
        <v/>
      </c>
      <c r="K1015" s="13">
        <f>Raw_Data!K1015</f>
        <v/>
      </c>
      <c r="L1015" s="12">
        <f>Raw_Data!L1015</f>
        <v/>
      </c>
      <c r="M1015" s="12">
        <f>Raw_Data!M1015</f>
        <v/>
      </c>
      <c r="N1015" s="12">
        <f>Raw_Data!N1015</f>
        <v/>
      </c>
      <c r="O1015">
        <f>Raw_Data!O1015</f>
        <v/>
      </c>
      <c r="P1015">
        <f>Raw_Data!P1015</f>
        <v/>
      </c>
      <c r="Q1015">
        <f>Raw_Data!Q1015</f>
        <v/>
      </c>
      <c r="R1015">
        <f>Raw_Data!R1015</f>
        <v/>
      </c>
      <c r="S1015">
        <f>Raw_Data!S1015</f>
        <v/>
      </c>
      <c r="T1015">
        <f>YEAR(B1015)</f>
        <v/>
      </c>
      <c r="U1015">
        <f>MONTH(B1015)</f>
        <v/>
      </c>
      <c r="V1015">
        <f>TEXT(B1015,"mmm")</f>
        <v/>
      </c>
      <c r="W1015" s="15">
        <f>IFERROR(N1015/L1015,0)</f>
        <v/>
      </c>
      <c r="X1015">
        <f>IF(K1015=0,"No Discount",IF(K1015&lt;=5%,"Low",IF(K1015&lt;=15%,"Medium","High")))</f>
        <v/>
      </c>
      <c r="Y1015">
        <f>IF(L1015&gt;=20000,"High Value",IF(L1015&gt;=5000,"Medium Value","Low Value"))</f>
        <v/>
      </c>
      <c r="Z1015">
        <f>IF(R1015&lt;=3,"Fast",IF(R1015&lt;=5,"On Time","Delayed"))</f>
        <v/>
      </c>
    </row>
    <row r="1016">
      <c r="A1016">
        <f>Raw_Data!A1016</f>
        <v/>
      </c>
      <c r="B1016" s="11">
        <f>Raw_Data!B1016</f>
        <v/>
      </c>
      <c r="C1016">
        <f>Raw_Data!C1016</f>
        <v/>
      </c>
      <c r="D1016">
        <f>Raw_Data!D1016</f>
        <v/>
      </c>
      <c r="E1016">
        <f>Raw_Data!E1016</f>
        <v/>
      </c>
      <c r="F1016">
        <f>Raw_Data!F1016</f>
        <v/>
      </c>
      <c r="G1016">
        <f>Raw_Data!G1016</f>
        <v/>
      </c>
      <c r="H1016">
        <f>Raw_Data!H1016</f>
        <v/>
      </c>
      <c r="I1016">
        <f>Raw_Data!I1016</f>
        <v/>
      </c>
      <c r="J1016" s="12">
        <f>Raw_Data!J1016</f>
        <v/>
      </c>
      <c r="K1016" s="13">
        <f>Raw_Data!K1016</f>
        <v/>
      </c>
      <c r="L1016" s="12">
        <f>Raw_Data!L1016</f>
        <v/>
      </c>
      <c r="M1016" s="12">
        <f>Raw_Data!M1016</f>
        <v/>
      </c>
      <c r="N1016" s="12">
        <f>Raw_Data!N1016</f>
        <v/>
      </c>
      <c r="O1016">
        <f>Raw_Data!O1016</f>
        <v/>
      </c>
      <c r="P1016">
        <f>Raw_Data!P1016</f>
        <v/>
      </c>
      <c r="Q1016">
        <f>Raw_Data!Q1016</f>
        <v/>
      </c>
      <c r="R1016">
        <f>Raw_Data!R1016</f>
        <v/>
      </c>
      <c r="S1016">
        <f>Raw_Data!S1016</f>
        <v/>
      </c>
      <c r="T1016">
        <f>YEAR(B1016)</f>
        <v/>
      </c>
      <c r="U1016">
        <f>MONTH(B1016)</f>
        <v/>
      </c>
      <c r="V1016">
        <f>TEXT(B1016,"mmm")</f>
        <v/>
      </c>
      <c r="W1016" s="15">
        <f>IFERROR(N1016/L1016,0)</f>
        <v/>
      </c>
      <c r="X1016">
        <f>IF(K1016=0,"No Discount",IF(K1016&lt;=5%,"Low",IF(K1016&lt;=15%,"Medium","High")))</f>
        <v/>
      </c>
      <c r="Y1016">
        <f>IF(L1016&gt;=20000,"High Value",IF(L1016&gt;=5000,"Medium Value","Low Value"))</f>
        <v/>
      </c>
      <c r="Z1016">
        <f>IF(R1016&lt;=3,"Fast",IF(R1016&lt;=5,"On Time","Delayed"))</f>
        <v/>
      </c>
    </row>
    <row r="1017">
      <c r="A1017">
        <f>Raw_Data!A1017</f>
        <v/>
      </c>
      <c r="B1017" s="11">
        <f>Raw_Data!B1017</f>
        <v/>
      </c>
      <c r="C1017">
        <f>Raw_Data!C1017</f>
        <v/>
      </c>
      <c r="D1017">
        <f>Raw_Data!D1017</f>
        <v/>
      </c>
      <c r="E1017">
        <f>Raw_Data!E1017</f>
        <v/>
      </c>
      <c r="F1017">
        <f>Raw_Data!F1017</f>
        <v/>
      </c>
      <c r="G1017">
        <f>Raw_Data!G1017</f>
        <v/>
      </c>
      <c r="H1017">
        <f>Raw_Data!H1017</f>
        <v/>
      </c>
      <c r="I1017">
        <f>Raw_Data!I1017</f>
        <v/>
      </c>
      <c r="J1017" s="12">
        <f>Raw_Data!J1017</f>
        <v/>
      </c>
      <c r="K1017" s="13">
        <f>Raw_Data!K1017</f>
        <v/>
      </c>
      <c r="L1017" s="12">
        <f>Raw_Data!L1017</f>
        <v/>
      </c>
      <c r="M1017" s="12">
        <f>Raw_Data!M1017</f>
        <v/>
      </c>
      <c r="N1017" s="12">
        <f>Raw_Data!N1017</f>
        <v/>
      </c>
      <c r="O1017">
        <f>Raw_Data!O1017</f>
        <v/>
      </c>
      <c r="P1017">
        <f>Raw_Data!P1017</f>
        <v/>
      </c>
      <c r="Q1017">
        <f>Raw_Data!Q1017</f>
        <v/>
      </c>
      <c r="R1017">
        <f>Raw_Data!R1017</f>
        <v/>
      </c>
      <c r="S1017">
        <f>Raw_Data!S1017</f>
        <v/>
      </c>
      <c r="T1017">
        <f>YEAR(B1017)</f>
        <v/>
      </c>
      <c r="U1017">
        <f>MONTH(B1017)</f>
        <v/>
      </c>
      <c r="V1017">
        <f>TEXT(B1017,"mmm")</f>
        <v/>
      </c>
      <c r="W1017" s="15">
        <f>IFERROR(N1017/L1017,0)</f>
        <v/>
      </c>
      <c r="X1017">
        <f>IF(K1017=0,"No Discount",IF(K1017&lt;=5%,"Low",IF(K1017&lt;=15%,"Medium","High")))</f>
        <v/>
      </c>
      <c r="Y1017">
        <f>IF(L1017&gt;=20000,"High Value",IF(L1017&gt;=5000,"Medium Value","Low Value"))</f>
        <v/>
      </c>
      <c r="Z1017">
        <f>IF(R1017&lt;=3,"Fast",IF(R1017&lt;=5,"On Time","Delayed"))</f>
        <v/>
      </c>
    </row>
    <row r="1018">
      <c r="A1018">
        <f>Raw_Data!A1018</f>
        <v/>
      </c>
      <c r="B1018" s="11">
        <f>Raw_Data!B1018</f>
        <v/>
      </c>
      <c r="C1018">
        <f>Raw_Data!C1018</f>
        <v/>
      </c>
      <c r="D1018">
        <f>Raw_Data!D1018</f>
        <v/>
      </c>
      <c r="E1018">
        <f>Raw_Data!E1018</f>
        <v/>
      </c>
      <c r="F1018">
        <f>Raw_Data!F1018</f>
        <v/>
      </c>
      <c r="G1018">
        <f>Raw_Data!G1018</f>
        <v/>
      </c>
      <c r="H1018">
        <f>Raw_Data!H1018</f>
        <v/>
      </c>
      <c r="I1018">
        <f>Raw_Data!I1018</f>
        <v/>
      </c>
      <c r="J1018" s="12">
        <f>Raw_Data!J1018</f>
        <v/>
      </c>
      <c r="K1018" s="13">
        <f>Raw_Data!K1018</f>
        <v/>
      </c>
      <c r="L1018" s="12">
        <f>Raw_Data!L1018</f>
        <v/>
      </c>
      <c r="M1018" s="12">
        <f>Raw_Data!M1018</f>
        <v/>
      </c>
      <c r="N1018" s="12">
        <f>Raw_Data!N1018</f>
        <v/>
      </c>
      <c r="O1018">
        <f>Raw_Data!O1018</f>
        <v/>
      </c>
      <c r="P1018">
        <f>Raw_Data!P1018</f>
        <v/>
      </c>
      <c r="Q1018">
        <f>Raw_Data!Q1018</f>
        <v/>
      </c>
      <c r="R1018">
        <f>Raw_Data!R1018</f>
        <v/>
      </c>
      <c r="S1018">
        <f>Raw_Data!S1018</f>
        <v/>
      </c>
      <c r="T1018">
        <f>YEAR(B1018)</f>
        <v/>
      </c>
      <c r="U1018">
        <f>MONTH(B1018)</f>
        <v/>
      </c>
      <c r="V1018">
        <f>TEXT(B1018,"mmm")</f>
        <v/>
      </c>
      <c r="W1018" s="15">
        <f>IFERROR(N1018/L1018,0)</f>
        <v/>
      </c>
      <c r="X1018">
        <f>IF(K1018=0,"No Discount",IF(K1018&lt;=5%,"Low",IF(K1018&lt;=15%,"Medium","High")))</f>
        <v/>
      </c>
      <c r="Y1018">
        <f>IF(L1018&gt;=20000,"High Value",IF(L1018&gt;=5000,"Medium Value","Low Value"))</f>
        <v/>
      </c>
      <c r="Z1018">
        <f>IF(R1018&lt;=3,"Fast",IF(R1018&lt;=5,"On Time","Delayed"))</f>
        <v/>
      </c>
    </row>
    <row r="1019">
      <c r="A1019">
        <f>Raw_Data!A1019</f>
        <v/>
      </c>
      <c r="B1019" s="11">
        <f>Raw_Data!B1019</f>
        <v/>
      </c>
      <c r="C1019">
        <f>Raw_Data!C1019</f>
        <v/>
      </c>
      <c r="D1019">
        <f>Raw_Data!D1019</f>
        <v/>
      </c>
      <c r="E1019">
        <f>Raw_Data!E1019</f>
        <v/>
      </c>
      <c r="F1019">
        <f>Raw_Data!F1019</f>
        <v/>
      </c>
      <c r="G1019">
        <f>Raw_Data!G1019</f>
        <v/>
      </c>
      <c r="H1019">
        <f>Raw_Data!H1019</f>
        <v/>
      </c>
      <c r="I1019">
        <f>Raw_Data!I1019</f>
        <v/>
      </c>
      <c r="J1019" s="12">
        <f>Raw_Data!J1019</f>
        <v/>
      </c>
      <c r="K1019" s="13">
        <f>Raw_Data!K1019</f>
        <v/>
      </c>
      <c r="L1019" s="12">
        <f>Raw_Data!L1019</f>
        <v/>
      </c>
      <c r="M1019" s="12">
        <f>Raw_Data!M1019</f>
        <v/>
      </c>
      <c r="N1019" s="12">
        <f>Raw_Data!N1019</f>
        <v/>
      </c>
      <c r="O1019">
        <f>Raw_Data!O1019</f>
        <v/>
      </c>
      <c r="P1019">
        <f>Raw_Data!P1019</f>
        <v/>
      </c>
      <c r="Q1019">
        <f>Raw_Data!Q1019</f>
        <v/>
      </c>
      <c r="R1019">
        <f>Raw_Data!R1019</f>
        <v/>
      </c>
      <c r="S1019">
        <f>Raw_Data!S1019</f>
        <v/>
      </c>
      <c r="T1019">
        <f>YEAR(B1019)</f>
        <v/>
      </c>
      <c r="U1019">
        <f>MONTH(B1019)</f>
        <v/>
      </c>
      <c r="V1019">
        <f>TEXT(B1019,"mmm")</f>
        <v/>
      </c>
      <c r="W1019" s="15">
        <f>IFERROR(N1019/L1019,0)</f>
        <v/>
      </c>
      <c r="X1019">
        <f>IF(K1019=0,"No Discount",IF(K1019&lt;=5%,"Low",IF(K1019&lt;=15%,"Medium","High")))</f>
        <v/>
      </c>
      <c r="Y1019">
        <f>IF(L1019&gt;=20000,"High Value",IF(L1019&gt;=5000,"Medium Value","Low Value"))</f>
        <v/>
      </c>
      <c r="Z1019">
        <f>IF(R1019&lt;=3,"Fast",IF(R1019&lt;=5,"On Time","Delayed"))</f>
        <v/>
      </c>
    </row>
    <row r="1020">
      <c r="A1020">
        <f>Raw_Data!A1020</f>
        <v/>
      </c>
      <c r="B1020" s="11">
        <f>Raw_Data!B1020</f>
        <v/>
      </c>
      <c r="C1020">
        <f>Raw_Data!C1020</f>
        <v/>
      </c>
      <c r="D1020">
        <f>Raw_Data!D1020</f>
        <v/>
      </c>
      <c r="E1020">
        <f>Raw_Data!E1020</f>
        <v/>
      </c>
      <c r="F1020">
        <f>Raw_Data!F1020</f>
        <v/>
      </c>
      <c r="G1020">
        <f>Raw_Data!G1020</f>
        <v/>
      </c>
      <c r="H1020">
        <f>Raw_Data!H1020</f>
        <v/>
      </c>
      <c r="I1020">
        <f>Raw_Data!I1020</f>
        <v/>
      </c>
      <c r="J1020" s="12">
        <f>Raw_Data!J1020</f>
        <v/>
      </c>
      <c r="K1020" s="13">
        <f>Raw_Data!K1020</f>
        <v/>
      </c>
      <c r="L1020" s="12">
        <f>Raw_Data!L1020</f>
        <v/>
      </c>
      <c r="M1020" s="12">
        <f>Raw_Data!M1020</f>
        <v/>
      </c>
      <c r="N1020" s="12">
        <f>Raw_Data!N1020</f>
        <v/>
      </c>
      <c r="O1020">
        <f>Raw_Data!O1020</f>
        <v/>
      </c>
      <c r="P1020">
        <f>Raw_Data!P1020</f>
        <v/>
      </c>
      <c r="Q1020">
        <f>Raw_Data!Q1020</f>
        <v/>
      </c>
      <c r="R1020">
        <f>Raw_Data!R1020</f>
        <v/>
      </c>
      <c r="S1020">
        <f>Raw_Data!S1020</f>
        <v/>
      </c>
      <c r="T1020">
        <f>YEAR(B1020)</f>
        <v/>
      </c>
      <c r="U1020">
        <f>MONTH(B1020)</f>
        <v/>
      </c>
      <c r="V1020">
        <f>TEXT(B1020,"mmm")</f>
        <v/>
      </c>
      <c r="W1020" s="15">
        <f>IFERROR(N1020/L1020,0)</f>
        <v/>
      </c>
      <c r="X1020">
        <f>IF(K1020=0,"No Discount",IF(K1020&lt;=5%,"Low",IF(K1020&lt;=15%,"Medium","High")))</f>
        <v/>
      </c>
      <c r="Y1020">
        <f>IF(L1020&gt;=20000,"High Value",IF(L1020&gt;=5000,"Medium Value","Low Value"))</f>
        <v/>
      </c>
      <c r="Z1020">
        <f>IF(R1020&lt;=3,"Fast",IF(R1020&lt;=5,"On Time","Delayed"))</f>
        <v/>
      </c>
    </row>
    <row r="1021">
      <c r="A1021">
        <f>Raw_Data!A1021</f>
        <v/>
      </c>
      <c r="B1021" s="11">
        <f>Raw_Data!B1021</f>
        <v/>
      </c>
      <c r="C1021">
        <f>Raw_Data!C1021</f>
        <v/>
      </c>
      <c r="D1021">
        <f>Raw_Data!D1021</f>
        <v/>
      </c>
      <c r="E1021">
        <f>Raw_Data!E1021</f>
        <v/>
      </c>
      <c r="F1021">
        <f>Raw_Data!F1021</f>
        <v/>
      </c>
      <c r="G1021">
        <f>Raw_Data!G1021</f>
        <v/>
      </c>
      <c r="H1021">
        <f>Raw_Data!H1021</f>
        <v/>
      </c>
      <c r="I1021">
        <f>Raw_Data!I1021</f>
        <v/>
      </c>
      <c r="J1021" s="12">
        <f>Raw_Data!J1021</f>
        <v/>
      </c>
      <c r="K1021" s="13">
        <f>Raw_Data!K1021</f>
        <v/>
      </c>
      <c r="L1021" s="12">
        <f>Raw_Data!L1021</f>
        <v/>
      </c>
      <c r="M1021" s="12">
        <f>Raw_Data!M1021</f>
        <v/>
      </c>
      <c r="N1021" s="12">
        <f>Raw_Data!N1021</f>
        <v/>
      </c>
      <c r="O1021">
        <f>Raw_Data!O1021</f>
        <v/>
      </c>
      <c r="P1021">
        <f>Raw_Data!P1021</f>
        <v/>
      </c>
      <c r="Q1021">
        <f>Raw_Data!Q1021</f>
        <v/>
      </c>
      <c r="R1021">
        <f>Raw_Data!R1021</f>
        <v/>
      </c>
      <c r="S1021">
        <f>Raw_Data!S1021</f>
        <v/>
      </c>
      <c r="T1021">
        <f>YEAR(B1021)</f>
        <v/>
      </c>
      <c r="U1021">
        <f>MONTH(B1021)</f>
        <v/>
      </c>
      <c r="V1021">
        <f>TEXT(B1021,"mmm")</f>
        <v/>
      </c>
      <c r="W1021" s="15">
        <f>IFERROR(N1021/L1021,0)</f>
        <v/>
      </c>
      <c r="X1021">
        <f>IF(K1021=0,"No Discount",IF(K1021&lt;=5%,"Low",IF(K1021&lt;=15%,"Medium","High")))</f>
        <v/>
      </c>
      <c r="Y1021">
        <f>IF(L1021&gt;=20000,"High Value",IF(L1021&gt;=5000,"Medium Value","Low Value"))</f>
        <v/>
      </c>
      <c r="Z1021">
        <f>IF(R1021&lt;=3,"Fast",IF(R1021&lt;=5,"On Time","Delayed"))</f>
        <v/>
      </c>
    </row>
    <row r="1022">
      <c r="A1022">
        <f>Raw_Data!A1022</f>
        <v/>
      </c>
      <c r="B1022" s="11">
        <f>Raw_Data!B1022</f>
        <v/>
      </c>
      <c r="C1022">
        <f>Raw_Data!C1022</f>
        <v/>
      </c>
      <c r="D1022">
        <f>Raw_Data!D1022</f>
        <v/>
      </c>
      <c r="E1022">
        <f>Raw_Data!E1022</f>
        <v/>
      </c>
      <c r="F1022">
        <f>Raw_Data!F1022</f>
        <v/>
      </c>
      <c r="G1022">
        <f>Raw_Data!G1022</f>
        <v/>
      </c>
      <c r="H1022">
        <f>Raw_Data!H1022</f>
        <v/>
      </c>
      <c r="I1022">
        <f>Raw_Data!I1022</f>
        <v/>
      </c>
      <c r="J1022" s="12">
        <f>Raw_Data!J1022</f>
        <v/>
      </c>
      <c r="K1022" s="13">
        <f>Raw_Data!K1022</f>
        <v/>
      </c>
      <c r="L1022" s="12">
        <f>Raw_Data!L1022</f>
        <v/>
      </c>
      <c r="M1022" s="12">
        <f>Raw_Data!M1022</f>
        <v/>
      </c>
      <c r="N1022" s="12">
        <f>Raw_Data!N1022</f>
        <v/>
      </c>
      <c r="O1022">
        <f>Raw_Data!O1022</f>
        <v/>
      </c>
      <c r="P1022">
        <f>Raw_Data!P1022</f>
        <v/>
      </c>
      <c r="Q1022">
        <f>Raw_Data!Q1022</f>
        <v/>
      </c>
      <c r="R1022">
        <f>Raw_Data!R1022</f>
        <v/>
      </c>
      <c r="S1022">
        <f>Raw_Data!S1022</f>
        <v/>
      </c>
      <c r="T1022">
        <f>YEAR(B1022)</f>
        <v/>
      </c>
      <c r="U1022">
        <f>MONTH(B1022)</f>
        <v/>
      </c>
      <c r="V1022">
        <f>TEXT(B1022,"mmm")</f>
        <v/>
      </c>
      <c r="W1022" s="15">
        <f>IFERROR(N1022/L1022,0)</f>
        <v/>
      </c>
      <c r="X1022">
        <f>IF(K1022=0,"No Discount",IF(K1022&lt;=5%,"Low",IF(K1022&lt;=15%,"Medium","High")))</f>
        <v/>
      </c>
      <c r="Y1022">
        <f>IF(L1022&gt;=20000,"High Value",IF(L1022&gt;=5000,"Medium Value","Low Value"))</f>
        <v/>
      </c>
      <c r="Z1022">
        <f>IF(R1022&lt;=3,"Fast",IF(R1022&lt;=5,"On Time","Delayed"))</f>
        <v/>
      </c>
    </row>
    <row r="1023">
      <c r="A1023">
        <f>Raw_Data!A1023</f>
        <v/>
      </c>
      <c r="B1023" s="11">
        <f>Raw_Data!B1023</f>
        <v/>
      </c>
      <c r="C1023">
        <f>Raw_Data!C1023</f>
        <v/>
      </c>
      <c r="D1023">
        <f>Raw_Data!D1023</f>
        <v/>
      </c>
      <c r="E1023">
        <f>Raw_Data!E1023</f>
        <v/>
      </c>
      <c r="F1023">
        <f>Raw_Data!F1023</f>
        <v/>
      </c>
      <c r="G1023">
        <f>Raw_Data!G1023</f>
        <v/>
      </c>
      <c r="H1023">
        <f>Raw_Data!H1023</f>
        <v/>
      </c>
      <c r="I1023">
        <f>Raw_Data!I1023</f>
        <v/>
      </c>
      <c r="J1023" s="12">
        <f>Raw_Data!J1023</f>
        <v/>
      </c>
      <c r="K1023" s="13">
        <f>Raw_Data!K1023</f>
        <v/>
      </c>
      <c r="L1023" s="12">
        <f>Raw_Data!L1023</f>
        <v/>
      </c>
      <c r="M1023" s="12">
        <f>Raw_Data!M1023</f>
        <v/>
      </c>
      <c r="N1023" s="12">
        <f>Raw_Data!N1023</f>
        <v/>
      </c>
      <c r="O1023">
        <f>Raw_Data!O1023</f>
        <v/>
      </c>
      <c r="P1023">
        <f>Raw_Data!P1023</f>
        <v/>
      </c>
      <c r="Q1023">
        <f>Raw_Data!Q1023</f>
        <v/>
      </c>
      <c r="R1023">
        <f>Raw_Data!R1023</f>
        <v/>
      </c>
      <c r="S1023">
        <f>Raw_Data!S1023</f>
        <v/>
      </c>
      <c r="T1023">
        <f>YEAR(B1023)</f>
        <v/>
      </c>
      <c r="U1023">
        <f>MONTH(B1023)</f>
        <v/>
      </c>
      <c r="V1023">
        <f>TEXT(B1023,"mmm")</f>
        <v/>
      </c>
      <c r="W1023" s="15">
        <f>IFERROR(N1023/L1023,0)</f>
        <v/>
      </c>
      <c r="X1023">
        <f>IF(K1023=0,"No Discount",IF(K1023&lt;=5%,"Low",IF(K1023&lt;=15%,"Medium","High")))</f>
        <v/>
      </c>
      <c r="Y1023">
        <f>IF(L1023&gt;=20000,"High Value",IF(L1023&gt;=5000,"Medium Value","Low Value"))</f>
        <v/>
      </c>
      <c r="Z1023">
        <f>IF(R1023&lt;=3,"Fast",IF(R1023&lt;=5,"On Time","Delayed"))</f>
        <v/>
      </c>
    </row>
    <row r="1024">
      <c r="A1024">
        <f>Raw_Data!A1024</f>
        <v/>
      </c>
      <c r="B1024" s="11">
        <f>Raw_Data!B1024</f>
        <v/>
      </c>
      <c r="C1024">
        <f>Raw_Data!C1024</f>
        <v/>
      </c>
      <c r="D1024">
        <f>Raw_Data!D1024</f>
        <v/>
      </c>
      <c r="E1024">
        <f>Raw_Data!E1024</f>
        <v/>
      </c>
      <c r="F1024">
        <f>Raw_Data!F1024</f>
        <v/>
      </c>
      <c r="G1024">
        <f>Raw_Data!G1024</f>
        <v/>
      </c>
      <c r="H1024">
        <f>Raw_Data!H1024</f>
        <v/>
      </c>
      <c r="I1024">
        <f>Raw_Data!I1024</f>
        <v/>
      </c>
      <c r="J1024" s="12">
        <f>Raw_Data!J1024</f>
        <v/>
      </c>
      <c r="K1024" s="13">
        <f>Raw_Data!K1024</f>
        <v/>
      </c>
      <c r="L1024" s="12">
        <f>Raw_Data!L1024</f>
        <v/>
      </c>
      <c r="M1024" s="12">
        <f>Raw_Data!M1024</f>
        <v/>
      </c>
      <c r="N1024" s="12">
        <f>Raw_Data!N1024</f>
        <v/>
      </c>
      <c r="O1024">
        <f>Raw_Data!O1024</f>
        <v/>
      </c>
      <c r="P1024">
        <f>Raw_Data!P1024</f>
        <v/>
      </c>
      <c r="Q1024">
        <f>Raw_Data!Q1024</f>
        <v/>
      </c>
      <c r="R1024">
        <f>Raw_Data!R1024</f>
        <v/>
      </c>
      <c r="S1024">
        <f>Raw_Data!S1024</f>
        <v/>
      </c>
      <c r="T1024">
        <f>YEAR(B1024)</f>
        <v/>
      </c>
      <c r="U1024">
        <f>MONTH(B1024)</f>
        <v/>
      </c>
      <c r="V1024">
        <f>TEXT(B1024,"mmm")</f>
        <v/>
      </c>
      <c r="W1024" s="15">
        <f>IFERROR(N1024/L1024,0)</f>
        <v/>
      </c>
      <c r="X1024">
        <f>IF(K1024=0,"No Discount",IF(K1024&lt;=5%,"Low",IF(K1024&lt;=15%,"Medium","High")))</f>
        <v/>
      </c>
      <c r="Y1024">
        <f>IF(L1024&gt;=20000,"High Value",IF(L1024&gt;=5000,"Medium Value","Low Value"))</f>
        <v/>
      </c>
      <c r="Z1024">
        <f>IF(R1024&lt;=3,"Fast",IF(R1024&lt;=5,"On Time","Delayed"))</f>
        <v/>
      </c>
    </row>
    <row r="1025">
      <c r="A1025">
        <f>Raw_Data!A1025</f>
        <v/>
      </c>
      <c r="B1025" s="11">
        <f>Raw_Data!B1025</f>
        <v/>
      </c>
      <c r="C1025">
        <f>Raw_Data!C1025</f>
        <v/>
      </c>
      <c r="D1025">
        <f>Raw_Data!D1025</f>
        <v/>
      </c>
      <c r="E1025">
        <f>Raw_Data!E1025</f>
        <v/>
      </c>
      <c r="F1025">
        <f>Raw_Data!F1025</f>
        <v/>
      </c>
      <c r="G1025">
        <f>Raw_Data!G1025</f>
        <v/>
      </c>
      <c r="H1025">
        <f>Raw_Data!H1025</f>
        <v/>
      </c>
      <c r="I1025">
        <f>Raw_Data!I1025</f>
        <v/>
      </c>
      <c r="J1025" s="12">
        <f>Raw_Data!J1025</f>
        <v/>
      </c>
      <c r="K1025" s="13">
        <f>Raw_Data!K1025</f>
        <v/>
      </c>
      <c r="L1025" s="12">
        <f>Raw_Data!L1025</f>
        <v/>
      </c>
      <c r="M1025" s="12">
        <f>Raw_Data!M1025</f>
        <v/>
      </c>
      <c r="N1025" s="12">
        <f>Raw_Data!N1025</f>
        <v/>
      </c>
      <c r="O1025">
        <f>Raw_Data!O1025</f>
        <v/>
      </c>
      <c r="P1025">
        <f>Raw_Data!P1025</f>
        <v/>
      </c>
      <c r="Q1025">
        <f>Raw_Data!Q1025</f>
        <v/>
      </c>
      <c r="R1025">
        <f>Raw_Data!R1025</f>
        <v/>
      </c>
      <c r="S1025">
        <f>Raw_Data!S1025</f>
        <v/>
      </c>
      <c r="T1025">
        <f>YEAR(B1025)</f>
        <v/>
      </c>
      <c r="U1025">
        <f>MONTH(B1025)</f>
        <v/>
      </c>
      <c r="V1025">
        <f>TEXT(B1025,"mmm")</f>
        <v/>
      </c>
      <c r="W1025" s="15">
        <f>IFERROR(N1025/L1025,0)</f>
        <v/>
      </c>
      <c r="X1025">
        <f>IF(K1025=0,"No Discount",IF(K1025&lt;=5%,"Low",IF(K1025&lt;=15%,"Medium","High")))</f>
        <v/>
      </c>
      <c r="Y1025">
        <f>IF(L1025&gt;=20000,"High Value",IF(L1025&gt;=5000,"Medium Value","Low Value"))</f>
        <v/>
      </c>
      <c r="Z1025">
        <f>IF(R1025&lt;=3,"Fast",IF(R1025&lt;=5,"On Time","Delayed"))</f>
        <v/>
      </c>
    </row>
    <row r="1026">
      <c r="A1026">
        <f>Raw_Data!A1026</f>
        <v/>
      </c>
      <c r="B1026" s="11">
        <f>Raw_Data!B1026</f>
        <v/>
      </c>
      <c r="C1026">
        <f>Raw_Data!C1026</f>
        <v/>
      </c>
      <c r="D1026">
        <f>Raw_Data!D1026</f>
        <v/>
      </c>
      <c r="E1026">
        <f>Raw_Data!E1026</f>
        <v/>
      </c>
      <c r="F1026">
        <f>Raw_Data!F1026</f>
        <v/>
      </c>
      <c r="G1026">
        <f>Raw_Data!G1026</f>
        <v/>
      </c>
      <c r="H1026">
        <f>Raw_Data!H1026</f>
        <v/>
      </c>
      <c r="I1026">
        <f>Raw_Data!I1026</f>
        <v/>
      </c>
      <c r="J1026" s="12">
        <f>Raw_Data!J1026</f>
        <v/>
      </c>
      <c r="K1026" s="13">
        <f>Raw_Data!K1026</f>
        <v/>
      </c>
      <c r="L1026" s="12">
        <f>Raw_Data!L1026</f>
        <v/>
      </c>
      <c r="M1026" s="12">
        <f>Raw_Data!M1026</f>
        <v/>
      </c>
      <c r="N1026" s="12">
        <f>Raw_Data!N1026</f>
        <v/>
      </c>
      <c r="O1026">
        <f>Raw_Data!O1026</f>
        <v/>
      </c>
      <c r="P1026">
        <f>Raw_Data!P1026</f>
        <v/>
      </c>
      <c r="Q1026">
        <f>Raw_Data!Q1026</f>
        <v/>
      </c>
      <c r="R1026">
        <f>Raw_Data!R1026</f>
        <v/>
      </c>
      <c r="S1026">
        <f>Raw_Data!S1026</f>
        <v/>
      </c>
      <c r="T1026">
        <f>YEAR(B1026)</f>
        <v/>
      </c>
      <c r="U1026">
        <f>MONTH(B1026)</f>
        <v/>
      </c>
      <c r="V1026">
        <f>TEXT(B1026,"mmm")</f>
        <v/>
      </c>
      <c r="W1026" s="15">
        <f>IFERROR(N1026/L1026,0)</f>
        <v/>
      </c>
      <c r="X1026">
        <f>IF(K1026=0,"No Discount",IF(K1026&lt;=5%,"Low",IF(K1026&lt;=15%,"Medium","High")))</f>
        <v/>
      </c>
      <c r="Y1026">
        <f>IF(L1026&gt;=20000,"High Value",IF(L1026&gt;=5000,"Medium Value","Low Value"))</f>
        <v/>
      </c>
      <c r="Z1026">
        <f>IF(R1026&lt;=3,"Fast",IF(R1026&lt;=5,"On Time","Delayed"))</f>
        <v/>
      </c>
    </row>
    <row r="1027">
      <c r="A1027">
        <f>Raw_Data!A1027</f>
        <v/>
      </c>
      <c r="B1027" s="11">
        <f>Raw_Data!B1027</f>
        <v/>
      </c>
      <c r="C1027">
        <f>Raw_Data!C1027</f>
        <v/>
      </c>
      <c r="D1027">
        <f>Raw_Data!D1027</f>
        <v/>
      </c>
      <c r="E1027">
        <f>Raw_Data!E1027</f>
        <v/>
      </c>
      <c r="F1027">
        <f>Raw_Data!F1027</f>
        <v/>
      </c>
      <c r="G1027">
        <f>Raw_Data!G1027</f>
        <v/>
      </c>
      <c r="H1027">
        <f>Raw_Data!H1027</f>
        <v/>
      </c>
      <c r="I1027">
        <f>Raw_Data!I1027</f>
        <v/>
      </c>
      <c r="J1027" s="12">
        <f>Raw_Data!J1027</f>
        <v/>
      </c>
      <c r="K1027" s="13">
        <f>Raw_Data!K1027</f>
        <v/>
      </c>
      <c r="L1027" s="12">
        <f>Raw_Data!L1027</f>
        <v/>
      </c>
      <c r="M1027" s="12">
        <f>Raw_Data!M1027</f>
        <v/>
      </c>
      <c r="N1027" s="12">
        <f>Raw_Data!N1027</f>
        <v/>
      </c>
      <c r="O1027">
        <f>Raw_Data!O1027</f>
        <v/>
      </c>
      <c r="P1027">
        <f>Raw_Data!P1027</f>
        <v/>
      </c>
      <c r="Q1027">
        <f>Raw_Data!Q1027</f>
        <v/>
      </c>
      <c r="R1027">
        <f>Raw_Data!R1027</f>
        <v/>
      </c>
      <c r="S1027">
        <f>Raw_Data!S1027</f>
        <v/>
      </c>
      <c r="T1027">
        <f>YEAR(B1027)</f>
        <v/>
      </c>
      <c r="U1027">
        <f>MONTH(B1027)</f>
        <v/>
      </c>
      <c r="V1027">
        <f>TEXT(B1027,"mmm")</f>
        <v/>
      </c>
      <c r="W1027" s="15">
        <f>IFERROR(N1027/L1027,0)</f>
        <v/>
      </c>
      <c r="X1027">
        <f>IF(K1027=0,"No Discount",IF(K1027&lt;=5%,"Low",IF(K1027&lt;=15%,"Medium","High")))</f>
        <v/>
      </c>
      <c r="Y1027">
        <f>IF(L1027&gt;=20000,"High Value",IF(L1027&gt;=5000,"Medium Value","Low Value"))</f>
        <v/>
      </c>
      <c r="Z1027">
        <f>IF(R1027&lt;=3,"Fast",IF(R1027&lt;=5,"On Time","Delayed"))</f>
        <v/>
      </c>
    </row>
    <row r="1028">
      <c r="A1028">
        <f>Raw_Data!A1028</f>
        <v/>
      </c>
      <c r="B1028" s="11">
        <f>Raw_Data!B1028</f>
        <v/>
      </c>
      <c r="C1028">
        <f>Raw_Data!C1028</f>
        <v/>
      </c>
      <c r="D1028">
        <f>Raw_Data!D1028</f>
        <v/>
      </c>
      <c r="E1028">
        <f>Raw_Data!E1028</f>
        <v/>
      </c>
      <c r="F1028">
        <f>Raw_Data!F1028</f>
        <v/>
      </c>
      <c r="G1028">
        <f>Raw_Data!G1028</f>
        <v/>
      </c>
      <c r="H1028">
        <f>Raw_Data!H1028</f>
        <v/>
      </c>
      <c r="I1028">
        <f>Raw_Data!I1028</f>
        <v/>
      </c>
      <c r="J1028" s="12">
        <f>Raw_Data!J1028</f>
        <v/>
      </c>
      <c r="K1028" s="13">
        <f>Raw_Data!K1028</f>
        <v/>
      </c>
      <c r="L1028" s="12">
        <f>Raw_Data!L1028</f>
        <v/>
      </c>
      <c r="M1028" s="12">
        <f>Raw_Data!M1028</f>
        <v/>
      </c>
      <c r="N1028" s="12">
        <f>Raw_Data!N1028</f>
        <v/>
      </c>
      <c r="O1028">
        <f>Raw_Data!O1028</f>
        <v/>
      </c>
      <c r="P1028">
        <f>Raw_Data!P1028</f>
        <v/>
      </c>
      <c r="Q1028">
        <f>Raw_Data!Q1028</f>
        <v/>
      </c>
      <c r="R1028">
        <f>Raw_Data!R1028</f>
        <v/>
      </c>
      <c r="S1028">
        <f>Raw_Data!S1028</f>
        <v/>
      </c>
      <c r="T1028">
        <f>YEAR(B1028)</f>
        <v/>
      </c>
      <c r="U1028">
        <f>MONTH(B1028)</f>
        <v/>
      </c>
      <c r="V1028">
        <f>TEXT(B1028,"mmm")</f>
        <v/>
      </c>
      <c r="W1028" s="15">
        <f>IFERROR(N1028/L1028,0)</f>
        <v/>
      </c>
      <c r="X1028">
        <f>IF(K1028=0,"No Discount",IF(K1028&lt;=5%,"Low",IF(K1028&lt;=15%,"Medium","High")))</f>
        <v/>
      </c>
      <c r="Y1028">
        <f>IF(L1028&gt;=20000,"High Value",IF(L1028&gt;=5000,"Medium Value","Low Value"))</f>
        <v/>
      </c>
      <c r="Z1028">
        <f>IF(R1028&lt;=3,"Fast",IF(R1028&lt;=5,"On Time","Delayed"))</f>
        <v/>
      </c>
    </row>
    <row r="1029">
      <c r="A1029">
        <f>Raw_Data!A1029</f>
        <v/>
      </c>
      <c r="B1029" s="11">
        <f>Raw_Data!B1029</f>
        <v/>
      </c>
      <c r="C1029">
        <f>Raw_Data!C1029</f>
        <v/>
      </c>
      <c r="D1029">
        <f>Raw_Data!D1029</f>
        <v/>
      </c>
      <c r="E1029">
        <f>Raw_Data!E1029</f>
        <v/>
      </c>
      <c r="F1029">
        <f>Raw_Data!F1029</f>
        <v/>
      </c>
      <c r="G1029">
        <f>Raw_Data!G1029</f>
        <v/>
      </c>
      <c r="H1029">
        <f>Raw_Data!H1029</f>
        <v/>
      </c>
      <c r="I1029">
        <f>Raw_Data!I1029</f>
        <v/>
      </c>
      <c r="J1029" s="12">
        <f>Raw_Data!J1029</f>
        <v/>
      </c>
      <c r="K1029" s="13">
        <f>Raw_Data!K1029</f>
        <v/>
      </c>
      <c r="L1029" s="12">
        <f>Raw_Data!L1029</f>
        <v/>
      </c>
      <c r="M1029" s="12">
        <f>Raw_Data!M1029</f>
        <v/>
      </c>
      <c r="N1029" s="12">
        <f>Raw_Data!N1029</f>
        <v/>
      </c>
      <c r="O1029">
        <f>Raw_Data!O1029</f>
        <v/>
      </c>
      <c r="P1029">
        <f>Raw_Data!P1029</f>
        <v/>
      </c>
      <c r="Q1029">
        <f>Raw_Data!Q1029</f>
        <v/>
      </c>
      <c r="R1029">
        <f>Raw_Data!R1029</f>
        <v/>
      </c>
      <c r="S1029">
        <f>Raw_Data!S1029</f>
        <v/>
      </c>
      <c r="T1029">
        <f>YEAR(B1029)</f>
        <v/>
      </c>
      <c r="U1029">
        <f>MONTH(B1029)</f>
        <v/>
      </c>
      <c r="V1029">
        <f>TEXT(B1029,"mmm")</f>
        <v/>
      </c>
      <c r="W1029" s="15">
        <f>IFERROR(N1029/L1029,0)</f>
        <v/>
      </c>
      <c r="X1029">
        <f>IF(K1029=0,"No Discount",IF(K1029&lt;=5%,"Low",IF(K1029&lt;=15%,"Medium","High")))</f>
        <v/>
      </c>
      <c r="Y1029">
        <f>IF(L1029&gt;=20000,"High Value",IF(L1029&gt;=5000,"Medium Value","Low Value"))</f>
        <v/>
      </c>
      <c r="Z1029">
        <f>IF(R1029&lt;=3,"Fast",IF(R1029&lt;=5,"On Time","Delayed"))</f>
        <v/>
      </c>
    </row>
    <row r="1030">
      <c r="A1030">
        <f>Raw_Data!A1030</f>
        <v/>
      </c>
      <c r="B1030" s="11">
        <f>Raw_Data!B1030</f>
        <v/>
      </c>
      <c r="C1030">
        <f>Raw_Data!C1030</f>
        <v/>
      </c>
      <c r="D1030">
        <f>Raw_Data!D1030</f>
        <v/>
      </c>
      <c r="E1030">
        <f>Raw_Data!E1030</f>
        <v/>
      </c>
      <c r="F1030">
        <f>Raw_Data!F1030</f>
        <v/>
      </c>
      <c r="G1030">
        <f>Raw_Data!G1030</f>
        <v/>
      </c>
      <c r="H1030">
        <f>Raw_Data!H1030</f>
        <v/>
      </c>
      <c r="I1030">
        <f>Raw_Data!I1030</f>
        <v/>
      </c>
      <c r="J1030" s="12">
        <f>Raw_Data!J1030</f>
        <v/>
      </c>
      <c r="K1030" s="13">
        <f>Raw_Data!K1030</f>
        <v/>
      </c>
      <c r="L1030" s="12">
        <f>Raw_Data!L1030</f>
        <v/>
      </c>
      <c r="M1030" s="12">
        <f>Raw_Data!M1030</f>
        <v/>
      </c>
      <c r="N1030" s="12">
        <f>Raw_Data!N1030</f>
        <v/>
      </c>
      <c r="O1030">
        <f>Raw_Data!O1030</f>
        <v/>
      </c>
      <c r="P1030">
        <f>Raw_Data!P1030</f>
        <v/>
      </c>
      <c r="Q1030">
        <f>Raw_Data!Q1030</f>
        <v/>
      </c>
      <c r="R1030">
        <f>Raw_Data!R1030</f>
        <v/>
      </c>
      <c r="S1030">
        <f>Raw_Data!S1030</f>
        <v/>
      </c>
      <c r="T1030">
        <f>YEAR(B1030)</f>
        <v/>
      </c>
      <c r="U1030">
        <f>MONTH(B1030)</f>
        <v/>
      </c>
      <c r="V1030">
        <f>TEXT(B1030,"mmm")</f>
        <v/>
      </c>
      <c r="W1030" s="15">
        <f>IFERROR(N1030/L1030,0)</f>
        <v/>
      </c>
      <c r="X1030">
        <f>IF(K1030=0,"No Discount",IF(K1030&lt;=5%,"Low",IF(K1030&lt;=15%,"Medium","High")))</f>
        <v/>
      </c>
      <c r="Y1030">
        <f>IF(L1030&gt;=20000,"High Value",IF(L1030&gt;=5000,"Medium Value","Low Value"))</f>
        <v/>
      </c>
      <c r="Z1030">
        <f>IF(R1030&lt;=3,"Fast",IF(R1030&lt;=5,"On Time","Delayed"))</f>
        <v/>
      </c>
    </row>
    <row r="1031">
      <c r="A1031">
        <f>Raw_Data!A1031</f>
        <v/>
      </c>
      <c r="B1031" s="11">
        <f>Raw_Data!B1031</f>
        <v/>
      </c>
      <c r="C1031">
        <f>Raw_Data!C1031</f>
        <v/>
      </c>
      <c r="D1031">
        <f>Raw_Data!D1031</f>
        <v/>
      </c>
      <c r="E1031">
        <f>Raw_Data!E1031</f>
        <v/>
      </c>
      <c r="F1031">
        <f>Raw_Data!F1031</f>
        <v/>
      </c>
      <c r="G1031">
        <f>Raw_Data!G1031</f>
        <v/>
      </c>
      <c r="H1031">
        <f>Raw_Data!H1031</f>
        <v/>
      </c>
      <c r="I1031">
        <f>Raw_Data!I1031</f>
        <v/>
      </c>
      <c r="J1031" s="12">
        <f>Raw_Data!J1031</f>
        <v/>
      </c>
      <c r="K1031" s="13">
        <f>Raw_Data!K1031</f>
        <v/>
      </c>
      <c r="L1031" s="12">
        <f>Raw_Data!L1031</f>
        <v/>
      </c>
      <c r="M1031" s="12">
        <f>Raw_Data!M1031</f>
        <v/>
      </c>
      <c r="N1031" s="12">
        <f>Raw_Data!N1031</f>
        <v/>
      </c>
      <c r="O1031">
        <f>Raw_Data!O1031</f>
        <v/>
      </c>
      <c r="P1031">
        <f>Raw_Data!P1031</f>
        <v/>
      </c>
      <c r="Q1031">
        <f>Raw_Data!Q1031</f>
        <v/>
      </c>
      <c r="R1031">
        <f>Raw_Data!R1031</f>
        <v/>
      </c>
      <c r="S1031">
        <f>Raw_Data!S1031</f>
        <v/>
      </c>
      <c r="T1031">
        <f>YEAR(B1031)</f>
        <v/>
      </c>
      <c r="U1031">
        <f>MONTH(B1031)</f>
        <v/>
      </c>
      <c r="V1031">
        <f>TEXT(B1031,"mmm")</f>
        <v/>
      </c>
      <c r="W1031" s="15">
        <f>IFERROR(N1031/L1031,0)</f>
        <v/>
      </c>
      <c r="X1031">
        <f>IF(K1031=0,"No Discount",IF(K1031&lt;=5%,"Low",IF(K1031&lt;=15%,"Medium","High")))</f>
        <v/>
      </c>
      <c r="Y1031">
        <f>IF(L1031&gt;=20000,"High Value",IF(L1031&gt;=5000,"Medium Value","Low Value"))</f>
        <v/>
      </c>
      <c r="Z1031">
        <f>IF(R1031&lt;=3,"Fast",IF(R1031&lt;=5,"On Time","Delayed"))</f>
        <v/>
      </c>
    </row>
    <row r="1032">
      <c r="A1032">
        <f>Raw_Data!A1032</f>
        <v/>
      </c>
      <c r="B1032" s="11">
        <f>Raw_Data!B1032</f>
        <v/>
      </c>
      <c r="C1032">
        <f>Raw_Data!C1032</f>
        <v/>
      </c>
      <c r="D1032">
        <f>Raw_Data!D1032</f>
        <v/>
      </c>
      <c r="E1032">
        <f>Raw_Data!E1032</f>
        <v/>
      </c>
      <c r="F1032">
        <f>Raw_Data!F1032</f>
        <v/>
      </c>
      <c r="G1032">
        <f>Raw_Data!G1032</f>
        <v/>
      </c>
      <c r="H1032">
        <f>Raw_Data!H1032</f>
        <v/>
      </c>
      <c r="I1032">
        <f>Raw_Data!I1032</f>
        <v/>
      </c>
      <c r="J1032" s="12">
        <f>Raw_Data!J1032</f>
        <v/>
      </c>
      <c r="K1032" s="13">
        <f>Raw_Data!K1032</f>
        <v/>
      </c>
      <c r="L1032" s="12">
        <f>Raw_Data!L1032</f>
        <v/>
      </c>
      <c r="M1032" s="12">
        <f>Raw_Data!M1032</f>
        <v/>
      </c>
      <c r="N1032" s="12">
        <f>Raw_Data!N1032</f>
        <v/>
      </c>
      <c r="O1032">
        <f>Raw_Data!O1032</f>
        <v/>
      </c>
      <c r="P1032">
        <f>Raw_Data!P1032</f>
        <v/>
      </c>
      <c r="Q1032">
        <f>Raw_Data!Q1032</f>
        <v/>
      </c>
      <c r="R1032">
        <f>Raw_Data!R1032</f>
        <v/>
      </c>
      <c r="S1032">
        <f>Raw_Data!S1032</f>
        <v/>
      </c>
      <c r="T1032">
        <f>YEAR(B1032)</f>
        <v/>
      </c>
      <c r="U1032">
        <f>MONTH(B1032)</f>
        <v/>
      </c>
      <c r="V1032">
        <f>TEXT(B1032,"mmm")</f>
        <v/>
      </c>
      <c r="W1032" s="15">
        <f>IFERROR(N1032/L1032,0)</f>
        <v/>
      </c>
      <c r="X1032">
        <f>IF(K1032=0,"No Discount",IF(K1032&lt;=5%,"Low",IF(K1032&lt;=15%,"Medium","High")))</f>
        <v/>
      </c>
      <c r="Y1032">
        <f>IF(L1032&gt;=20000,"High Value",IF(L1032&gt;=5000,"Medium Value","Low Value"))</f>
        <v/>
      </c>
      <c r="Z1032">
        <f>IF(R1032&lt;=3,"Fast",IF(R1032&lt;=5,"On Time","Delayed"))</f>
        <v/>
      </c>
    </row>
    <row r="1033">
      <c r="A1033">
        <f>Raw_Data!A1033</f>
        <v/>
      </c>
      <c r="B1033" s="11">
        <f>Raw_Data!B1033</f>
        <v/>
      </c>
      <c r="C1033">
        <f>Raw_Data!C1033</f>
        <v/>
      </c>
      <c r="D1033">
        <f>Raw_Data!D1033</f>
        <v/>
      </c>
      <c r="E1033">
        <f>Raw_Data!E1033</f>
        <v/>
      </c>
      <c r="F1033">
        <f>Raw_Data!F1033</f>
        <v/>
      </c>
      <c r="G1033">
        <f>Raw_Data!G1033</f>
        <v/>
      </c>
      <c r="H1033">
        <f>Raw_Data!H1033</f>
        <v/>
      </c>
      <c r="I1033">
        <f>Raw_Data!I1033</f>
        <v/>
      </c>
      <c r="J1033" s="12">
        <f>Raw_Data!J1033</f>
        <v/>
      </c>
      <c r="K1033" s="13">
        <f>Raw_Data!K1033</f>
        <v/>
      </c>
      <c r="L1033" s="12">
        <f>Raw_Data!L1033</f>
        <v/>
      </c>
      <c r="M1033" s="12">
        <f>Raw_Data!M1033</f>
        <v/>
      </c>
      <c r="N1033" s="12">
        <f>Raw_Data!N1033</f>
        <v/>
      </c>
      <c r="O1033">
        <f>Raw_Data!O1033</f>
        <v/>
      </c>
      <c r="P1033">
        <f>Raw_Data!P1033</f>
        <v/>
      </c>
      <c r="Q1033">
        <f>Raw_Data!Q1033</f>
        <v/>
      </c>
      <c r="R1033">
        <f>Raw_Data!R1033</f>
        <v/>
      </c>
      <c r="S1033">
        <f>Raw_Data!S1033</f>
        <v/>
      </c>
      <c r="T1033">
        <f>YEAR(B1033)</f>
        <v/>
      </c>
      <c r="U1033">
        <f>MONTH(B1033)</f>
        <v/>
      </c>
      <c r="V1033">
        <f>TEXT(B1033,"mmm")</f>
        <v/>
      </c>
      <c r="W1033" s="15">
        <f>IFERROR(N1033/L1033,0)</f>
        <v/>
      </c>
      <c r="X1033">
        <f>IF(K1033=0,"No Discount",IF(K1033&lt;=5%,"Low",IF(K1033&lt;=15%,"Medium","High")))</f>
        <v/>
      </c>
      <c r="Y1033">
        <f>IF(L1033&gt;=20000,"High Value",IF(L1033&gt;=5000,"Medium Value","Low Value"))</f>
        <v/>
      </c>
      <c r="Z1033">
        <f>IF(R1033&lt;=3,"Fast",IF(R1033&lt;=5,"On Time","Delayed"))</f>
        <v/>
      </c>
    </row>
    <row r="1034">
      <c r="A1034">
        <f>Raw_Data!A1034</f>
        <v/>
      </c>
      <c r="B1034" s="11">
        <f>Raw_Data!B1034</f>
        <v/>
      </c>
      <c r="C1034">
        <f>Raw_Data!C1034</f>
        <v/>
      </c>
      <c r="D1034">
        <f>Raw_Data!D1034</f>
        <v/>
      </c>
      <c r="E1034">
        <f>Raw_Data!E1034</f>
        <v/>
      </c>
      <c r="F1034">
        <f>Raw_Data!F1034</f>
        <v/>
      </c>
      <c r="G1034">
        <f>Raw_Data!G1034</f>
        <v/>
      </c>
      <c r="H1034">
        <f>Raw_Data!H1034</f>
        <v/>
      </c>
      <c r="I1034">
        <f>Raw_Data!I1034</f>
        <v/>
      </c>
      <c r="J1034" s="12">
        <f>Raw_Data!J1034</f>
        <v/>
      </c>
      <c r="K1034" s="13">
        <f>Raw_Data!K1034</f>
        <v/>
      </c>
      <c r="L1034" s="12">
        <f>Raw_Data!L1034</f>
        <v/>
      </c>
      <c r="M1034" s="12">
        <f>Raw_Data!M1034</f>
        <v/>
      </c>
      <c r="N1034" s="12">
        <f>Raw_Data!N1034</f>
        <v/>
      </c>
      <c r="O1034">
        <f>Raw_Data!O1034</f>
        <v/>
      </c>
      <c r="P1034">
        <f>Raw_Data!P1034</f>
        <v/>
      </c>
      <c r="Q1034">
        <f>Raw_Data!Q1034</f>
        <v/>
      </c>
      <c r="R1034">
        <f>Raw_Data!R1034</f>
        <v/>
      </c>
      <c r="S1034">
        <f>Raw_Data!S1034</f>
        <v/>
      </c>
      <c r="T1034">
        <f>YEAR(B1034)</f>
        <v/>
      </c>
      <c r="U1034">
        <f>MONTH(B1034)</f>
        <v/>
      </c>
      <c r="V1034">
        <f>TEXT(B1034,"mmm")</f>
        <v/>
      </c>
      <c r="W1034" s="15">
        <f>IFERROR(N1034/L1034,0)</f>
        <v/>
      </c>
      <c r="X1034">
        <f>IF(K1034=0,"No Discount",IF(K1034&lt;=5%,"Low",IF(K1034&lt;=15%,"Medium","High")))</f>
        <v/>
      </c>
      <c r="Y1034">
        <f>IF(L1034&gt;=20000,"High Value",IF(L1034&gt;=5000,"Medium Value","Low Value"))</f>
        <v/>
      </c>
      <c r="Z1034">
        <f>IF(R1034&lt;=3,"Fast",IF(R1034&lt;=5,"On Time","Delayed"))</f>
        <v/>
      </c>
    </row>
    <row r="1035">
      <c r="A1035">
        <f>Raw_Data!A1035</f>
        <v/>
      </c>
      <c r="B1035" s="11">
        <f>Raw_Data!B1035</f>
        <v/>
      </c>
      <c r="C1035">
        <f>Raw_Data!C1035</f>
        <v/>
      </c>
      <c r="D1035">
        <f>Raw_Data!D1035</f>
        <v/>
      </c>
      <c r="E1035">
        <f>Raw_Data!E1035</f>
        <v/>
      </c>
      <c r="F1035">
        <f>Raw_Data!F1035</f>
        <v/>
      </c>
      <c r="G1035">
        <f>Raw_Data!G1035</f>
        <v/>
      </c>
      <c r="H1035">
        <f>Raw_Data!H1035</f>
        <v/>
      </c>
      <c r="I1035">
        <f>Raw_Data!I1035</f>
        <v/>
      </c>
      <c r="J1035" s="12">
        <f>Raw_Data!J1035</f>
        <v/>
      </c>
      <c r="K1035" s="13">
        <f>Raw_Data!K1035</f>
        <v/>
      </c>
      <c r="L1035" s="12">
        <f>Raw_Data!L1035</f>
        <v/>
      </c>
      <c r="M1035" s="12">
        <f>Raw_Data!M1035</f>
        <v/>
      </c>
      <c r="N1035" s="12">
        <f>Raw_Data!N1035</f>
        <v/>
      </c>
      <c r="O1035">
        <f>Raw_Data!O1035</f>
        <v/>
      </c>
      <c r="P1035">
        <f>Raw_Data!P1035</f>
        <v/>
      </c>
      <c r="Q1035">
        <f>Raw_Data!Q1035</f>
        <v/>
      </c>
      <c r="R1035">
        <f>Raw_Data!R1035</f>
        <v/>
      </c>
      <c r="S1035">
        <f>Raw_Data!S1035</f>
        <v/>
      </c>
      <c r="T1035">
        <f>YEAR(B1035)</f>
        <v/>
      </c>
      <c r="U1035">
        <f>MONTH(B1035)</f>
        <v/>
      </c>
      <c r="V1035">
        <f>TEXT(B1035,"mmm")</f>
        <v/>
      </c>
      <c r="W1035" s="15">
        <f>IFERROR(N1035/L1035,0)</f>
        <v/>
      </c>
      <c r="X1035">
        <f>IF(K1035=0,"No Discount",IF(K1035&lt;=5%,"Low",IF(K1035&lt;=15%,"Medium","High")))</f>
        <v/>
      </c>
      <c r="Y1035">
        <f>IF(L1035&gt;=20000,"High Value",IF(L1035&gt;=5000,"Medium Value","Low Value"))</f>
        <v/>
      </c>
      <c r="Z1035">
        <f>IF(R1035&lt;=3,"Fast",IF(R1035&lt;=5,"On Time","Delayed"))</f>
        <v/>
      </c>
    </row>
    <row r="1036">
      <c r="A1036">
        <f>Raw_Data!A1036</f>
        <v/>
      </c>
      <c r="B1036" s="11">
        <f>Raw_Data!B1036</f>
        <v/>
      </c>
      <c r="C1036">
        <f>Raw_Data!C1036</f>
        <v/>
      </c>
      <c r="D1036">
        <f>Raw_Data!D1036</f>
        <v/>
      </c>
      <c r="E1036">
        <f>Raw_Data!E1036</f>
        <v/>
      </c>
      <c r="F1036">
        <f>Raw_Data!F1036</f>
        <v/>
      </c>
      <c r="G1036">
        <f>Raw_Data!G1036</f>
        <v/>
      </c>
      <c r="H1036">
        <f>Raw_Data!H1036</f>
        <v/>
      </c>
      <c r="I1036">
        <f>Raw_Data!I1036</f>
        <v/>
      </c>
      <c r="J1036" s="12">
        <f>Raw_Data!J1036</f>
        <v/>
      </c>
      <c r="K1036" s="13">
        <f>Raw_Data!K1036</f>
        <v/>
      </c>
      <c r="L1036" s="12">
        <f>Raw_Data!L1036</f>
        <v/>
      </c>
      <c r="M1036" s="12">
        <f>Raw_Data!M1036</f>
        <v/>
      </c>
      <c r="N1036" s="12">
        <f>Raw_Data!N1036</f>
        <v/>
      </c>
      <c r="O1036">
        <f>Raw_Data!O1036</f>
        <v/>
      </c>
      <c r="P1036">
        <f>Raw_Data!P1036</f>
        <v/>
      </c>
      <c r="Q1036">
        <f>Raw_Data!Q1036</f>
        <v/>
      </c>
      <c r="R1036">
        <f>Raw_Data!R1036</f>
        <v/>
      </c>
      <c r="S1036">
        <f>Raw_Data!S1036</f>
        <v/>
      </c>
      <c r="T1036">
        <f>YEAR(B1036)</f>
        <v/>
      </c>
      <c r="U1036">
        <f>MONTH(B1036)</f>
        <v/>
      </c>
      <c r="V1036">
        <f>TEXT(B1036,"mmm")</f>
        <v/>
      </c>
      <c r="W1036" s="15">
        <f>IFERROR(N1036/L1036,0)</f>
        <v/>
      </c>
      <c r="X1036">
        <f>IF(K1036=0,"No Discount",IF(K1036&lt;=5%,"Low",IF(K1036&lt;=15%,"Medium","High")))</f>
        <v/>
      </c>
      <c r="Y1036">
        <f>IF(L1036&gt;=20000,"High Value",IF(L1036&gt;=5000,"Medium Value","Low Value"))</f>
        <v/>
      </c>
      <c r="Z1036">
        <f>IF(R1036&lt;=3,"Fast",IF(R1036&lt;=5,"On Time","Delayed"))</f>
        <v/>
      </c>
    </row>
    <row r="1037">
      <c r="A1037">
        <f>Raw_Data!A1037</f>
        <v/>
      </c>
      <c r="B1037" s="11">
        <f>Raw_Data!B1037</f>
        <v/>
      </c>
      <c r="C1037">
        <f>Raw_Data!C1037</f>
        <v/>
      </c>
      <c r="D1037">
        <f>Raw_Data!D1037</f>
        <v/>
      </c>
      <c r="E1037">
        <f>Raw_Data!E1037</f>
        <v/>
      </c>
      <c r="F1037">
        <f>Raw_Data!F1037</f>
        <v/>
      </c>
      <c r="G1037">
        <f>Raw_Data!G1037</f>
        <v/>
      </c>
      <c r="H1037">
        <f>Raw_Data!H1037</f>
        <v/>
      </c>
      <c r="I1037">
        <f>Raw_Data!I1037</f>
        <v/>
      </c>
      <c r="J1037" s="12">
        <f>Raw_Data!J1037</f>
        <v/>
      </c>
      <c r="K1037" s="13">
        <f>Raw_Data!K1037</f>
        <v/>
      </c>
      <c r="L1037" s="12">
        <f>Raw_Data!L1037</f>
        <v/>
      </c>
      <c r="M1037" s="12">
        <f>Raw_Data!M1037</f>
        <v/>
      </c>
      <c r="N1037" s="12">
        <f>Raw_Data!N1037</f>
        <v/>
      </c>
      <c r="O1037">
        <f>Raw_Data!O1037</f>
        <v/>
      </c>
      <c r="P1037">
        <f>Raw_Data!P1037</f>
        <v/>
      </c>
      <c r="Q1037">
        <f>Raw_Data!Q1037</f>
        <v/>
      </c>
      <c r="R1037">
        <f>Raw_Data!R1037</f>
        <v/>
      </c>
      <c r="S1037">
        <f>Raw_Data!S1037</f>
        <v/>
      </c>
      <c r="T1037">
        <f>YEAR(B1037)</f>
        <v/>
      </c>
      <c r="U1037">
        <f>MONTH(B1037)</f>
        <v/>
      </c>
      <c r="V1037">
        <f>TEXT(B1037,"mmm")</f>
        <v/>
      </c>
      <c r="W1037" s="15">
        <f>IFERROR(N1037/L1037,0)</f>
        <v/>
      </c>
      <c r="X1037">
        <f>IF(K1037=0,"No Discount",IF(K1037&lt;=5%,"Low",IF(K1037&lt;=15%,"Medium","High")))</f>
        <v/>
      </c>
      <c r="Y1037">
        <f>IF(L1037&gt;=20000,"High Value",IF(L1037&gt;=5000,"Medium Value","Low Value"))</f>
        <v/>
      </c>
      <c r="Z1037">
        <f>IF(R1037&lt;=3,"Fast",IF(R1037&lt;=5,"On Time","Delayed"))</f>
        <v/>
      </c>
    </row>
    <row r="1038">
      <c r="A1038">
        <f>Raw_Data!A1038</f>
        <v/>
      </c>
      <c r="B1038" s="11">
        <f>Raw_Data!B1038</f>
        <v/>
      </c>
      <c r="C1038">
        <f>Raw_Data!C1038</f>
        <v/>
      </c>
      <c r="D1038">
        <f>Raw_Data!D1038</f>
        <v/>
      </c>
      <c r="E1038">
        <f>Raw_Data!E1038</f>
        <v/>
      </c>
      <c r="F1038">
        <f>Raw_Data!F1038</f>
        <v/>
      </c>
      <c r="G1038">
        <f>Raw_Data!G1038</f>
        <v/>
      </c>
      <c r="H1038">
        <f>Raw_Data!H1038</f>
        <v/>
      </c>
      <c r="I1038">
        <f>Raw_Data!I1038</f>
        <v/>
      </c>
      <c r="J1038" s="12">
        <f>Raw_Data!J1038</f>
        <v/>
      </c>
      <c r="K1038" s="13">
        <f>Raw_Data!K1038</f>
        <v/>
      </c>
      <c r="L1038" s="12">
        <f>Raw_Data!L1038</f>
        <v/>
      </c>
      <c r="M1038" s="12">
        <f>Raw_Data!M1038</f>
        <v/>
      </c>
      <c r="N1038" s="12">
        <f>Raw_Data!N1038</f>
        <v/>
      </c>
      <c r="O1038">
        <f>Raw_Data!O1038</f>
        <v/>
      </c>
      <c r="P1038">
        <f>Raw_Data!P1038</f>
        <v/>
      </c>
      <c r="Q1038">
        <f>Raw_Data!Q1038</f>
        <v/>
      </c>
      <c r="R1038">
        <f>Raw_Data!R1038</f>
        <v/>
      </c>
      <c r="S1038">
        <f>Raw_Data!S1038</f>
        <v/>
      </c>
      <c r="T1038">
        <f>YEAR(B1038)</f>
        <v/>
      </c>
      <c r="U1038">
        <f>MONTH(B1038)</f>
        <v/>
      </c>
      <c r="V1038">
        <f>TEXT(B1038,"mmm")</f>
        <v/>
      </c>
      <c r="W1038" s="15">
        <f>IFERROR(N1038/L1038,0)</f>
        <v/>
      </c>
      <c r="X1038">
        <f>IF(K1038=0,"No Discount",IF(K1038&lt;=5%,"Low",IF(K1038&lt;=15%,"Medium","High")))</f>
        <v/>
      </c>
      <c r="Y1038">
        <f>IF(L1038&gt;=20000,"High Value",IF(L1038&gt;=5000,"Medium Value","Low Value"))</f>
        <v/>
      </c>
      <c r="Z1038">
        <f>IF(R1038&lt;=3,"Fast",IF(R1038&lt;=5,"On Time","Delayed"))</f>
        <v/>
      </c>
    </row>
    <row r="1039">
      <c r="A1039">
        <f>Raw_Data!A1039</f>
        <v/>
      </c>
      <c r="B1039" s="11">
        <f>Raw_Data!B1039</f>
        <v/>
      </c>
      <c r="C1039">
        <f>Raw_Data!C1039</f>
        <v/>
      </c>
      <c r="D1039">
        <f>Raw_Data!D1039</f>
        <v/>
      </c>
      <c r="E1039">
        <f>Raw_Data!E1039</f>
        <v/>
      </c>
      <c r="F1039">
        <f>Raw_Data!F1039</f>
        <v/>
      </c>
      <c r="G1039">
        <f>Raw_Data!G1039</f>
        <v/>
      </c>
      <c r="H1039">
        <f>Raw_Data!H1039</f>
        <v/>
      </c>
      <c r="I1039">
        <f>Raw_Data!I1039</f>
        <v/>
      </c>
      <c r="J1039" s="12">
        <f>Raw_Data!J1039</f>
        <v/>
      </c>
      <c r="K1039" s="13">
        <f>Raw_Data!K1039</f>
        <v/>
      </c>
      <c r="L1039" s="12">
        <f>Raw_Data!L1039</f>
        <v/>
      </c>
      <c r="M1039" s="12">
        <f>Raw_Data!M1039</f>
        <v/>
      </c>
      <c r="N1039" s="12">
        <f>Raw_Data!N1039</f>
        <v/>
      </c>
      <c r="O1039">
        <f>Raw_Data!O1039</f>
        <v/>
      </c>
      <c r="P1039">
        <f>Raw_Data!P1039</f>
        <v/>
      </c>
      <c r="Q1039">
        <f>Raw_Data!Q1039</f>
        <v/>
      </c>
      <c r="R1039">
        <f>Raw_Data!R1039</f>
        <v/>
      </c>
      <c r="S1039">
        <f>Raw_Data!S1039</f>
        <v/>
      </c>
      <c r="T1039">
        <f>YEAR(B1039)</f>
        <v/>
      </c>
      <c r="U1039">
        <f>MONTH(B1039)</f>
        <v/>
      </c>
      <c r="V1039">
        <f>TEXT(B1039,"mmm")</f>
        <v/>
      </c>
      <c r="W1039" s="15">
        <f>IFERROR(N1039/L1039,0)</f>
        <v/>
      </c>
      <c r="X1039">
        <f>IF(K1039=0,"No Discount",IF(K1039&lt;=5%,"Low",IF(K1039&lt;=15%,"Medium","High")))</f>
        <v/>
      </c>
      <c r="Y1039">
        <f>IF(L1039&gt;=20000,"High Value",IF(L1039&gt;=5000,"Medium Value","Low Value"))</f>
        <v/>
      </c>
      <c r="Z1039">
        <f>IF(R1039&lt;=3,"Fast",IF(R1039&lt;=5,"On Time","Delayed"))</f>
        <v/>
      </c>
    </row>
    <row r="1040">
      <c r="A1040">
        <f>Raw_Data!A1040</f>
        <v/>
      </c>
      <c r="B1040" s="11">
        <f>Raw_Data!B1040</f>
        <v/>
      </c>
      <c r="C1040">
        <f>Raw_Data!C1040</f>
        <v/>
      </c>
      <c r="D1040">
        <f>Raw_Data!D1040</f>
        <v/>
      </c>
      <c r="E1040">
        <f>Raw_Data!E1040</f>
        <v/>
      </c>
      <c r="F1040">
        <f>Raw_Data!F1040</f>
        <v/>
      </c>
      <c r="G1040">
        <f>Raw_Data!G1040</f>
        <v/>
      </c>
      <c r="H1040">
        <f>Raw_Data!H1040</f>
        <v/>
      </c>
      <c r="I1040">
        <f>Raw_Data!I1040</f>
        <v/>
      </c>
      <c r="J1040" s="12">
        <f>Raw_Data!J1040</f>
        <v/>
      </c>
      <c r="K1040" s="13">
        <f>Raw_Data!K1040</f>
        <v/>
      </c>
      <c r="L1040" s="12">
        <f>Raw_Data!L1040</f>
        <v/>
      </c>
      <c r="M1040" s="12">
        <f>Raw_Data!M1040</f>
        <v/>
      </c>
      <c r="N1040" s="12">
        <f>Raw_Data!N1040</f>
        <v/>
      </c>
      <c r="O1040">
        <f>Raw_Data!O1040</f>
        <v/>
      </c>
      <c r="P1040">
        <f>Raw_Data!P1040</f>
        <v/>
      </c>
      <c r="Q1040">
        <f>Raw_Data!Q1040</f>
        <v/>
      </c>
      <c r="R1040">
        <f>Raw_Data!R1040</f>
        <v/>
      </c>
      <c r="S1040">
        <f>Raw_Data!S1040</f>
        <v/>
      </c>
      <c r="T1040">
        <f>YEAR(B1040)</f>
        <v/>
      </c>
      <c r="U1040">
        <f>MONTH(B1040)</f>
        <v/>
      </c>
      <c r="V1040">
        <f>TEXT(B1040,"mmm")</f>
        <v/>
      </c>
      <c r="W1040" s="15">
        <f>IFERROR(N1040/L1040,0)</f>
        <v/>
      </c>
      <c r="X1040">
        <f>IF(K1040=0,"No Discount",IF(K1040&lt;=5%,"Low",IF(K1040&lt;=15%,"Medium","High")))</f>
        <v/>
      </c>
      <c r="Y1040">
        <f>IF(L1040&gt;=20000,"High Value",IF(L1040&gt;=5000,"Medium Value","Low Value"))</f>
        <v/>
      </c>
      <c r="Z1040">
        <f>IF(R1040&lt;=3,"Fast",IF(R1040&lt;=5,"On Time","Delayed"))</f>
        <v/>
      </c>
    </row>
    <row r="1041">
      <c r="A1041">
        <f>Raw_Data!A1041</f>
        <v/>
      </c>
      <c r="B1041" s="11">
        <f>Raw_Data!B1041</f>
        <v/>
      </c>
      <c r="C1041">
        <f>Raw_Data!C1041</f>
        <v/>
      </c>
      <c r="D1041">
        <f>Raw_Data!D1041</f>
        <v/>
      </c>
      <c r="E1041">
        <f>Raw_Data!E1041</f>
        <v/>
      </c>
      <c r="F1041">
        <f>Raw_Data!F1041</f>
        <v/>
      </c>
      <c r="G1041">
        <f>Raw_Data!G1041</f>
        <v/>
      </c>
      <c r="H1041">
        <f>Raw_Data!H1041</f>
        <v/>
      </c>
      <c r="I1041">
        <f>Raw_Data!I1041</f>
        <v/>
      </c>
      <c r="J1041" s="12">
        <f>Raw_Data!J1041</f>
        <v/>
      </c>
      <c r="K1041" s="13">
        <f>Raw_Data!K1041</f>
        <v/>
      </c>
      <c r="L1041" s="12">
        <f>Raw_Data!L1041</f>
        <v/>
      </c>
      <c r="M1041" s="12">
        <f>Raw_Data!M1041</f>
        <v/>
      </c>
      <c r="N1041" s="12">
        <f>Raw_Data!N1041</f>
        <v/>
      </c>
      <c r="O1041">
        <f>Raw_Data!O1041</f>
        <v/>
      </c>
      <c r="P1041">
        <f>Raw_Data!P1041</f>
        <v/>
      </c>
      <c r="Q1041">
        <f>Raw_Data!Q1041</f>
        <v/>
      </c>
      <c r="R1041">
        <f>Raw_Data!R1041</f>
        <v/>
      </c>
      <c r="S1041">
        <f>Raw_Data!S1041</f>
        <v/>
      </c>
      <c r="T1041">
        <f>YEAR(B1041)</f>
        <v/>
      </c>
      <c r="U1041">
        <f>MONTH(B1041)</f>
        <v/>
      </c>
      <c r="V1041">
        <f>TEXT(B1041,"mmm")</f>
        <v/>
      </c>
      <c r="W1041" s="15">
        <f>IFERROR(N1041/L1041,0)</f>
        <v/>
      </c>
      <c r="X1041">
        <f>IF(K1041=0,"No Discount",IF(K1041&lt;=5%,"Low",IF(K1041&lt;=15%,"Medium","High")))</f>
        <v/>
      </c>
      <c r="Y1041">
        <f>IF(L1041&gt;=20000,"High Value",IF(L1041&gt;=5000,"Medium Value","Low Value"))</f>
        <v/>
      </c>
      <c r="Z1041">
        <f>IF(R1041&lt;=3,"Fast",IF(R1041&lt;=5,"On Time","Delayed"))</f>
        <v/>
      </c>
    </row>
    <row r="1042">
      <c r="A1042">
        <f>Raw_Data!A1042</f>
        <v/>
      </c>
      <c r="B1042" s="11">
        <f>Raw_Data!B1042</f>
        <v/>
      </c>
      <c r="C1042">
        <f>Raw_Data!C1042</f>
        <v/>
      </c>
      <c r="D1042">
        <f>Raw_Data!D1042</f>
        <v/>
      </c>
      <c r="E1042">
        <f>Raw_Data!E1042</f>
        <v/>
      </c>
      <c r="F1042">
        <f>Raw_Data!F1042</f>
        <v/>
      </c>
      <c r="G1042">
        <f>Raw_Data!G1042</f>
        <v/>
      </c>
      <c r="H1042">
        <f>Raw_Data!H1042</f>
        <v/>
      </c>
      <c r="I1042">
        <f>Raw_Data!I1042</f>
        <v/>
      </c>
      <c r="J1042" s="12">
        <f>Raw_Data!J1042</f>
        <v/>
      </c>
      <c r="K1042" s="13">
        <f>Raw_Data!K1042</f>
        <v/>
      </c>
      <c r="L1042" s="12">
        <f>Raw_Data!L1042</f>
        <v/>
      </c>
      <c r="M1042" s="12">
        <f>Raw_Data!M1042</f>
        <v/>
      </c>
      <c r="N1042" s="12">
        <f>Raw_Data!N1042</f>
        <v/>
      </c>
      <c r="O1042">
        <f>Raw_Data!O1042</f>
        <v/>
      </c>
      <c r="P1042">
        <f>Raw_Data!P1042</f>
        <v/>
      </c>
      <c r="Q1042">
        <f>Raw_Data!Q1042</f>
        <v/>
      </c>
      <c r="R1042">
        <f>Raw_Data!R1042</f>
        <v/>
      </c>
      <c r="S1042">
        <f>Raw_Data!S1042</f>
        <v/>
      </c>
      <c r="T1042">
        <f>YEAR(B1042)</f>
        <v/>
      </c>
      <c r="U1042">
        <f>MONTH(B1042)</f>
        <v/>
      </c>
      <c r="V1042">
        <f>TEXT(B1042,"mmm")</f>
        <v/>
      </c>
      <c r="W1042" s="15">
        <f>IFERROR(N1042/L1042,0)</f>
        <v/>
      </c>
      <c r="X1042">
        <f>IF(K1042=0,"No Discount",IF(K1042&lt;=5%,"Low",IF(K1042&lt;=15%,"Medium","High")))</f>
        <v/>
      </c>
      <c r="Y1042">
        <f>IF(L1042&gt;=20000,"High Value",IF(L1042&gt;=5000,"Medium Value","Low Value"))</f>
        <v/>
      </c>
      <c r="Z1042">
        <f>IF(R1042&lt;=3,"Fast",IF(R1042&lt;=5,"On Time","Delayed"))</f>
        <v/>
      </c>
    </row>
    <row r="1043">
      <c r="A1043">
        <f>Raw_Data!A1043</f>
        <v/>
      </c>
      <c r="B1043" s="11">
        <f>Raw_Data!B1043</f>
        <v/>
      </c>
      <c r="C1043">
        <f>Raw_Data!C1043</f>
        <v/>
      </c>
      <c r="D1043">
        <f>Raw_Data!D1043</f>
        <v/>
      </c>
      <c r="E1043">
        <f>Raw_Data!E1043</f>
        <v/>
      </c>
      <c r="F1043">
        <f>Raw_Data!F1043</f>
        <v/>
      </c>
      <c r="G1043">
        <f>Raw_Data!G1043</f>
        <v/>
      </c>
      <c r="H1043">
        <f>Raw_Data!H1043</f>
        <v/>
      </c>
      <c r="I1043">
        <f>Raw_Data!I1043</f>
        <v/>
      </c>
      <c r="J1043" s="12">
        <f>Raw_Data!J1043</f>
        <v/>
      </c>
      <c r="K1043" s="13">
        <f>Raw_Data!K1043</f>
        <v/>
      </c>
      <c r="L1043" s="12">
        <f>Raw_Data!L1043</f>
        <v/>
      </c>
      <c r="M1043" s="12">
        <f>Raw_Data!M1043</f>
        <v/>
      </c>
      <c r="N1043" s="12">
        <f>Raw_Data!N1043</f>
        <v/>
      </c>
      <c r="O1043">
        <f>Raw_Data!O1043</f>
        <v/>
      </c>
      <c r="P1043">
        <f>Raw_Data!P1043</f>
        <v/>
      </c>
      <c r="Q1043">
        <f>Raw_Data!Q1043</f>
        <v/>
      </c>
      <c r="R1043">
        <f>Raw_Data!R1043</f>
        <v/>
      </c>
      <c r="S1043">
        <f>Raw_Data!S1043</f>
        <v/>
      </c>
      <c r="T1043">
        <f>YEAR(B1043)</f>
        <v/>
      </c>
      <c r="U1043">
        <f>MONTH(B1043)</f>
        <v/>
      </c>
      <c r="V1043">
        <f>TEXT(B1043,"mmm")</f>
        <v/>
      </c>
      <c r="W1043" s="15">
        <f>IFERROR(N1043/L1043,0)</f>
        <v/>
      </c>
      <c r="X1043">
        <f>IF(K1043=0,"No Discount",IF(K1043&lt;=5%,"Low",IF(K1043&lt;=15%,"Medium","High")))</f>
        <v/>
      </c>
      <c r="Y1043">
        <f>IF(L1043&gt;=20000,"High Value",IF(L1043&gt;=5000,"Medium Value","Low Value"))</f>
        <v/>
      </c>
      <c r="Z1043">
        <f>IF(R1043&lt;=3,"Fast",IF(R1043&lt;=5,"On Time","Delayed"))</f>
        <v/>
      </c>
    </row>
    <row r="1044">
      <c r="A1044">
        <f>Raw_Data!A1044</f>
        <v/>
      </c>
      <c r="B1044" s="11">
        <f>Raw_Data!B1044</f>
        <v/>
      </c>
      <c r="C1044">
        <f>Raw_Data!C1044</f>
        <v/>
      </c>
      <c r="D1044">
        <f>Raw_Data!D1044</f>
        <v/>
      </c>
      <c r="E1044">
        <f>Raw_Data!E1044</f>
        <v/>
      </c>
      <c r="F1044">
        <f>Raw_Data!F1044</f>
        <v/>
      </c>
      <c r="G1044">
        <f>Raw_Data!G1044</f>
        <v/>
      </c>
      <c r="H1044">
        <f>Raw_Data!H1044</f>
        <v/>
      </c>
      <c r="I1044">
        <f>Raw_Data!I1044</f>
        <v/>
      </c>
      <c r="J1044" s="12">
        <f>Raw_Data!J1044</f>
        <v/>
      </c>
      <c r="K1044" s="13">
        <f>Raw_Data!K1044</f>
        <v/>
      </c>
      <c r="L1044" s="12">
        <f>Raw_Data!L1044</f>
        <v/>
      </c>
      <c r="M1044" s="12">
        <f>Raw_Data!M1044</f>
        <v/>
      </c>
      <c r="N1044" s="12">
        <f>Raw_Data!N1044</f>
        <v/>
      </c>
      <c r="O1044">
        <f>Raw_Data!O1044</f>
        <v/>
      </c>
      <c r="P1044">
        <f>Raw_Data!P1044</f>
        <v/>
      </c>
      <c r="Q1044">
        <f>Raw_Data!Q1044</f>
        <v/>
      </c>
      <c r="R1044">
        <f>Raw_Data!R1044</f>
        <v/>
      </c>
      <c r="S1044">
        <f>Raw_Data!S1044</f>
        <v/>
      </c>
      <c r="T1044">
        <f>YEAR(B1044)</f>
        <v/>
      </c>
      <c r="U1044">
        <f>MONTH(B1044)</f>
        <v/>
      </c>
      <c r="V1044">
        <f>TEXT(B1044,"mmm")</f>
        <v/>
      </c>
      <c r="W1044" s="15">
        <f>IFERROR(N1044/L1044,0)</f>
        <v/>
      </c>
      <c r="X1044">
        <f>IF(K1044=0,"No Discount",IF(K1044&lt;=5%,"Low",IF(K1044&lt;=15%,"Medium","High")))</f>
        <v/>
      </c>
      <c r="Y1044">
        <f>IF(L1044&gt;=20000,"High Value",IF(L1044&gt;=5000,"Medium Value","Low Value"))</f>
        <v/>
      </c>
      <c r="Z1044">
        <f>IF(R1044&lt;=3,"Fast",IF(R1044&lt;=5,"On Time","Delayed"))</f>
        <v/>
      </c>
    </row>
    <row r="1045">
      <c r="A1045">
        <f>Raw_Data!A1045</f>
        <v/>
      </c>
      <c r="B1045" s="11">
        <f>Raw_Data!B1045</f>
        <v/>
      </c>
      <c r="C1045">
        <f>Raw_Data!C1045</f>
        <v/>
      </c>
      <c r="D1045">
        <f>Raw_Data!D1045</f>
        <v/>
      </c>
      <c r="E1045">
        <f>Raw_Data!E1045</f>
        <v/>
      </c>
      <c r="F1045">
        <f>Raw_Data!F1045</f>
        <v/>
      </c>
      <c r="G1045">
        <f>Raw_Data!G1045</f>
        <v/>
      </c>
      <c r="H1045">
        <f>Raw_Data!H1045</f>
        <v/>
      </c>
      <c r="I1045">
        <f>Raw_Data!I1045</f>
        <v/>
      </c>
      <c r="J1045" s="12">
        <f>Raw_Data!J1045</f>
        <v/>
      </c>
      <c r="K1045" s="13">
        <f>Raw_Data!K1045</f>
        <v/>
      </c>
      <c r="L1045" s="12">
        <f>Raw_Data!L1045</f>
        <v/>
      </c>
      <c r="M1045" s="12">
        <f>Raw_Data!M1045</f>
        <v/>
      </c>
      <c r="N1045" s="12">
        <f>Raw_Data!N1045</f>
        <v/>
      </c>
      <c r="O1045">
        <f>Raw_Data!O1045</f>
        <v/>
      </c>
      <c r="P1045">
        <f>Raw_Data!P1045</f>
        <v/>
      </c>
      <c r="Q1045">
        <f>Raw_Data!Q1045</f>
        <v/>
      </c>
      <c r="R1045">
        <f>Raw_Data!R1045</f>
        <v/>
      </c>
      <c r="S1045">
        <f>Raw_Data!S1045</f>
        <v/>
      </c>
      <c r="T1045">
        <f>YEAR(B1045)</f>
        <v/>
      </c>
      <c r="U1045">
        <f>MONTH(B1045)</f>
        <v/>
      </c>
      <c r="V1045">
        <f>TEXT(B1045,"mmm")</f>
        <v/>
      </c>
      <c r="W1045" s="15">
        <f>IFERROR(N1045/L1045,0)</f>
        <v/>
      </c>
      <c r="X1045">
        <f>IF(K1045=0,"No Discount",IF(K1045&lt;=5%,"Low",IF(K1045&lt;=15%,"Medium","High")))</f>
        <v/>
      </c>
      <c r="Y1045">
        <f>IF(L1045&gt;=20000,"High Value",IF(L1045&gt;=5000,"Medium Value","Low Value"))</f>
        <v/>
      </c>
      <c r="Z1045">
        <f>IF(R1045&lt;=3,"Fast",IF(R1045&lt;=5,"On Time","Delayed"))</f>
        <v/>
      </c>
    </row>
    <row r="1046">
      <c r="A1046">
        <f>Raw_Data!A1046</f>
        <v/>
      </c>
      <c r="B1046" s="11">
        <f>Raw_Data!B1046</f>
        <v/>
      </c>
      <c r="C1046">
        <f>Raw_Data!C1046</f>
        <v/>
      </c>
      <c r="D1046">
        <f>Raw_Data!D1046</f>
        <v/>
      </c>
      <c r="E1046">
        <f>Raw_Data!E1046</f>
        <v/>
      </c>
      <c r="F1046">
        <f>Raw_Data!F1046</f>
        <v/>
      </c>
      <c r="G1046">
        <f>Raw_Data!G1046</f>
        <v/>
      </c>
      <c r="H1046">
        <f>Raw_Data!H1046</f>
        <v/>
      </c>
      <c r="I1046">
        <f>Raw_Data!I1046</f>
        <v/>
      </c>
      <c r="J1046" s="12">
        <f>Raw_Data!J1046</f>
        <v/>
      </c>
      <c r="K1046" s="13">
        <f>Raw_Data!K1046</f>
        <v/>
      </c>
      <c r="L1046" s="12">
        <f>Raw_Data!L1046</f>
        <v/>
      </c>
      <c r="M1046" s="12">
        <f>Raw_Data!M1046</f>
        <v/>
      </c>
      <c r="N1046" s="12">
        <f>Raw_Data!N1046</f>
        <v/>
      </c>
      <c r="O1046">
        <f>Raw_Data!O1046</f>
        <v/>
      </c>
      <c r="P1046">
        <f>Raw_Data!P1046</f>
        <v/>
      </c>
      <c r="Q1046">
        <f>Raw_Data!Q1046</f>
        <v/>
      </c>
      <c r="R1046">
        <f>Raw_Data!R1046</f>
        <v/>
      </c>
      <c r="S1046">
        <f>Raw_Data!S1046</f>
        <v/>
      </c>
      <c r="T1046">
        <f>YEAR(B1046)</f>
        <v/>
      </c>
      <c r="U1046">
        <f>MONTH(B1046)</f>
        <v/>
      </c>
      <c r="V1046">
        <f>TEXT(B1046,"mmm")</f>
        <v/>
      </c>
      <c r="W1046" s="15">
        <f>IFERROR(N1046/L1046,0)</f>
        <v/>
      </c>
      <c r="X1046">
        <f>IF(K1046=0,"No Discount",IF(K1046&lt;=5%,"Low",IF(K1046&lt;=15%,"Medium","High")))</f>
        <v/>
      </c>
      <c r="Y1046">
        <f>IF(L1046&gt;=20000,"High Value",IF(L1046&gt;=5000,"Medium Value","Low Value"))</f>
        <v/>
      </c>
      <c r="Z1046">
        <f>IF(R1046&lt;=3,"Fast",IF(R1046&lt;=5,"On Time","Delayed"))</f>
        <v/>
      </c>
    </row>
    <row r="1047">
      <c r="A1047">
        <f>Raw_Data!A1047</f>
        <v/>
      </c>
      <c r="B1047" s="11">
        <f>Raw_Data!B1047</f>
        <v/>
      </c>
      <c r="C1047">
        <f>Raw_Data!C1047</f>
        <v/>
      </c>
      <c r="D1047">
        <f>Raw_Data!D1047</f>
        <v/>
      </c>
      <c r="E1047">
        <f>Raw_Data!E1047</f>
        <v/>
      </c>
      <c r="F1047">
        <f>Raw_Data!F1047</f>
        <v/>
      </c>
      <c r="G1047">
        <f>Raw_Data!G1047</f>
        <v/>
      </c>
      <c r="H1047">
        <f>Raw_Data!H1047</f>
        <v/>
      </c>
      <c r="I1047">
        <f>Raw_Data!I1047</f>
        <v/>
      </c>
      <c r="J1047" s="12">
        <f>Raw_Data!J1047</f>
        <v/>
      </c>
      <c r="K1047" s="13">
        <f>Raw_Data!K1047</f>
        <v/>
      </c>
      <c r="L1047" s="12">
        <f>Raw_Data!L1047</f>
        <v/>
      </c>
      <c r="M1047" s="12">
        <f>Raw_Data!M1047</f>
        <v/>
      </c>
      <c r="N1047" s="12">
        <f>Raw_Data!N1047</f>
        <v/>
      </c>
      <c r="O1047">
        <f>Raw_Data!O1047</f>
        <v/>
      </c>
      <c r="P1047">
        <f>Raw_Data!P1047</f>
        <v/>
      </c>
      <c r="Q1047">
        <f>Raw_Data!Q1047</f>
        <v/>
      </c>
      <c r="R1047">
        <f>Raw_Data!R1047</f>
        <v/>
      </c>
      <c r="S1047">
        <f>Raw_Data!S1047</f>
        <v/>
      </c>
      <c r="T1047">
        <f>YEAR(B1047)</f>
        <v/>
      </c>
      <c r="U1047">
        <f>MONTH(B1047)</f>
        <v/>
      </c>
      <c r="V1047">
        <f>TEXT(B1047,"mmm")</f>
        <v/>
      </c>
      <c r="W1047" s="15">
        <f>IFERROR(N1047/L1047,0)</f>
        <v/>
      </c>
      <c r="X1047">
        <f>IF(K1047=0,"No Discount",IF(K1047&lt;=5%,"Low",IF(K1047&lt;=15%,"Medium","High")))</f>
        <v/>
      </c>
      <c r="Y1047">
        <f>IF(L1047&gt;=20000,"High Value",IF(L1047&gt;=5000,"Medium Value","Low Value"))</f>
        <v/>
      </c>
      <c r="Z1047">
        <f>IF(R1047&lt;=3,"Fast",IF(R1047&lt;=5,"On Time","Delayed"))</f>
        <v/>
      </c>
    </row>
    <row r="1048">
      <c r="A1048">
        <f>Raw_Data!A1048</f>
        <v/>
      </c>
      <c r="B1048" s="11">
        <f>Raw_Data!B1048</f>
        <v/>
      </c>
      <c r="C1048">
        <f>Raw_Data!C1048</f>
        <v/>
      </c>
      <c r="D1048">
        <f>Raw_Data!D1048</f>
        <v/>
      </c>
      <c r="E1048">
        <f>Raw_Data!E1048</f>
        <v/>
      </c>
      <c r="F1048">
        <f>Raw_Data!F1048</f>
        <v/>
      </c>
      <c r="G1048">
        <f>Raw_Data!G1048</f>
        <v/>
      </c>
      <c r="H1048">
        <f>Raw_Data!H1048</f>
        <v/>
      </c>
      <c r="I1048">
        <f>Raw_Data!I1048</f>
        <v/>
      </c>
      <c r="J1048" s="12">
        <f>Raw_Data!J1048</f>
        <v/>
      </c>
      <c r="K1048" s="13">
        <f>Raw_Data!K1048</f>
        <v/>
      </c>
      <c r="L1048" s="12">
        <f>Raw_Data!L1048</f>
        <v/>
      </c>
      <c r="M1048" s="12">
        <f>Raw_Data!M1048</f>
        <v/>
      </c>
      <c r="N1048" s="12">
        <f>Raw_Data!N1048</f>
        <v/>
      </c>
      <c r="O1048">
        <f>Raw_Data!O1048</f>
        <v/>
      </c>
      <c r="P1048">
        <f>Raw_Data!P1048</f>
        <v/>
      </c>
      <c r="Q1048">
        <f>Raw_Data!Q1048</f>
        <v/>
      </c>
      <c r="R1048">
        <f>Raw_Data!R1048</f>
        <v/>
      </c>
      <c r="S1048">
        <f>Raw_Data!S1048</f>
        <v/>
      </c>
      <c r="T1048">
        <f>YEAR(B1048)</f>
        <v/>
      </c>
      <c r="U1048">
        <f>MONTH(B1048)</f>
        <v/>
      </c>
      <c r="V1048">
        <f>TEXT(B1048,"mmm")</f>
        <v/>
      </c>
      <c r="W1048" s="15">
        <f>IFERROR(N1048/L1048,0)</f>
        <v/>
      </c>
      <c r="X1048">
        <f>IF(K1048=0,"No Discount",IF(K1048&lt;=5%,"Low",IF(K1048&lt;=15%,"Medium","High")))</f>
        <v/>
      </c>
      <c r="Y1048">
        <f>IF(L1048&gt;=20000,"High Value",IF(L1048&gt;=5000,"Medium Value","Low Value"))</f>
        <v/>
      </c>
      <c r="Z1048">
        <f>IF(R1048&lt;=3,"Fast",IF(R1048&lt;=5,"On Time","Delayed"))</f>
        <v/>
      </c>
    </row>
    <row r="1049">
      <c r="A1049">
        <f>Raw_Data!A1049</f>
        <v/>
      </c>
      <c r="B1049" s="11">
        <f>Raw_Data!B1049</f>
        <v/>
      </c>
      <c r="C1049">
        <f>Raw_Data!C1049</f>
        <v/>
      </c>
      <c r="D1049">
        <f>Raw_Data!D1049</f>
        <v/>
      </c>
      <c r="E1049">
        <f>Raw_Data!E1049</f>
        <v/>
      </c>
      <c r="F1049">
        <f>Raw_Data!F1049</f>
        <v/>
      </c>
      <c r="G1049">
        <f>Raw_Data!G1049</f>
        <v/>
      </c>
      <c r="H1049">
        <f>Raw_Data!H1049</f>
        <v/>
      </c>
      <c r="I1049">
        <f>Raw_Data!I1049</f>
        <v/>
      </c>
      <c r="J1049" s="12">
        <f>Raw_Data!J1049</f>
        <v/>
      </c>
      <c r="K1049" s="13">
        <f>Raw_Data!K1049</f>
        <v/>
      </c>
      <c r="L1049" s="12">
        <f>Raw_Data!L1049</f>
        <v/>
      </c>
      <c r="M1049" s="12">
        <f>Raw_Data!M1049</f>
        <v/>
      </c>
      <c r="N1049" s="12">
        <f>Raw_Data!N1049</f>
        <v/>
      </c>
      <c r="O1049">
        <f>Raw_Data!O1049</f>
        <v/>
      </c>
      <c r="P1049">
        <f>Raw_Data!P1049</f>
        <v/>
      </c>
      <c r="Q1049">
        <f>Raw_Data!Q1049</f>
        <v/>
      </c>
      <c r="R1049">
        <f>Raw_Data!R1049</f>
        <v/>
      </c>
      <c r="S1049">
        <f>Raw_Data!S1049</f>
        <v/>
      </c>
      <c r="T1049">
        <f>YEAR(B1049)</f>
        <v/>
      </c>
      <c r="U1049">
        <f>MONTH(B1049)</f>
        <v/>
      </c>
      <c r="V1049">
        <f>TEXT(B1049,"mmm")</f>
        <v/>
      </c>
      <c r="W1049" s="15">
        <f>IFERROR(N1049/L1049,0)</f>
        <v/>
      </c>
      <c r="X1049">
        <f>IF(K1049=0,"No Discount",IF(K1049&lt;=5%,"Low",IF(K1049&lt;=15%,"Medium","High")))</f>
        <v/>
      </c>
      <c r="Y1049">
        <f>IF(L1049&gt;=20000,"High Value",IF(L1049&gt;=5000,"Medium Value","Low Value"))</f>
        <v/>
      </c>
      <c r="Z1049">
        <f>IF(R1049&lt;=3,"Fast",IF(R1049&lt;=5,"On Time","Delayed"))</f>
        <v/>
      </c>
    </row>
    <row r="1050">
      <c r="A1050">
        <f>Raw_Data!A1050</f>
        <v/>
      </c>
      <c r="B1050" s="11">
        <f>Raw_Data!B1050</f>
        <v/>
      </c>
      <c r="C1050">
        <f>Raw_Data!C1050</f>
        <v/>
      </c>
      <c r="D1050">
        <f>Raw_Data!D1050</f>
        <v/>
      </c>
      <c r="E1050">
        <f>Raw_Data!E1050</f>
        <v/>
      </c>
      <c r="F1050">
        <f>Raw_Data!F1050</f>
        <v/>
      </c>
      <c r="G1050">
        <f>Raw_Data!G1050</f>
        <v/>
      </c>
      <c r="H1050">
        <f>Raw_Data!H1050</f>
        <v/>
      </c>
      <c r="I1050">
        <f>Raw_Data!I1050</f>
        <v/>
      </c>
      <c r="J1050" s="12">
        <f>Raw_Data!J1050</f>
        <v/>
      </c>
      <c r="K1050" s="13">
        <f>Raw_Data!K1050</f>
        <v/>
      </c>
      <c r="L1050" s="12">
        <f>Raw_Data!L1050</f>
        <v/>
      </c>
      <c r="M1050" s="12">
        <f>Raw_Data!M1050</f>
        <v/>
      </c>
      <c r="N1050" s="12">
        <f>Raw_Data!N1050</f>
        <v/>
      </c>
      <c r="O1050">
        <f>Raw_Data!O1050</f>
        <v/>
      </c>
      <c r="P1050">
        <f>Raw_Data!P1050</f>
        <v/>
      </c>
      <c r="Q1050">
        <f>Raw_Data!Q1050</f>
        <v/>
      </c>
      <c r="R1050">
        <f>Raw_Data!R1050</f>
        <v/>
      </c>
      <c r="S1050">
        <f>Raw_Data!S1050</f>
        <v/>
      </c>
      <c r="T1050">
        <f>YEAR(B1050)</f>
        <v/>
      </c>
      <c r="U1050">
        <f>MONTH(B1050)</f>
        <v/>
      </c>
      <c r="V1050">
        <f>TEXT(B1050,"mmm")</f>
        <v/>
      </c>
      <c r="W1050" s="15">
        <f>IFERROR(N1050/L1050,0)</f>
        <v/>
      </c>
      <c r="X1050">
        <f>IF(K1050=0,"No Discount",IF(K1050&lt;=5%,"Low",IF(K1050&lt;=15%,"Medium","High")))</f>
        <v/>
      </c>
      <c r="Y1050">
        <f>IF(L1050&gt;=20000,"High Value",IF(L1050&gt;=5000,"Medium Value","Low Value"))</f>
        <v/>
      </c>
      <c r="Z1050">
        <f>IF(R1050&lt;=3,"Fast",IF(R1050&lt;=5,"On Time","Delayed"))</f>
        <v/>
      </c>
    </row>
    <row r="1051">
      <c r="A1051">
        <f>Raw_Data!A1051</f>
        <v/>
      </c>
      <c r="B1051" s="11">
        <f>Raw_Data!B1051</f>
        <v/>
      </c>
      <c r="C1051">
        <f>Raw_Data!C1051</f>
        <v/>
      </c>
      <c r="D1051">
        <f>Raw_Data!D1051</f>
        <v/>
      </c>
      <c r="E1051">
        <f>Raw_Data!E1051</f>
        <v/>
      </c>
      <c r="F1051">
        <f>Raw_Data!F1051</f>
        <v/>
      </c>
      <c r="G1051">
        <f>Raw_Data!G1051</f>
        <v/>
      </c>
      <c r="H1051">
        <f>Raw_Data!H1051</f>
        <v/>
      </c>
      <c r="I1051">
        <f>Raw_Data!I1051</f>
        <v/>
      </c>
      <c r="J1051" s="12">
        <f>Raw_Data!J1051</f>
        <v/>
      </c>
      <c r="K1051" s="13">
        <f>Raw_Data!K1051</f>
        <v/>
      </c>
      <c r="L1051" s="12">
        <f>Raw_Data!L1051</f>
        <v/>
      </c>
      <c r="M1051" s="12">
        <f>Raw_Data!M1051</f>
        <v/>
      </c>
      <c r="N1051" s="12">
        <f>Raw_Data!N1051</f>
        <v/>
      </c>
      <c r="O1051">
        <f>Raw_Data!O1051</f>
        <v/>
      </c>
      <c r="P1051">
        <f>Raw_Data!P1051</f>
        <v/>
      </c>
      <c r="Q1051">
        <f>Raw_Data!Q1051</f>
        <v/>
      </c>
      <c r="R1051">
        <f>Raw_Data!R1051</f>
        <v/>
      </c>
      <c r="S1051">
        <f>Raw_Data!S1051</f>
        <v/>
      </c>
      <c r="T1051">
        <f>YEAR(B1051)</f>
        <v/>
      </c>
      <c r="U1051">
        <f>MONTH(B1051)</f>
        <v/>
      </c>
      <c r="V1051">
        <f>TEXT(B1051,"mmm")</f>
        <v/>
      </c>
      <c r="W1051" s="15">
        <f>IFERROR(N1051/L1051,0)</f>
        <v/>
      </c>
      <c r="X1051">
        <f>IF(K1051=0,"No Discount",IF(K1051&lt;=5%,"Low",IF(K1051&lt;=15%,"Medium","High")))</f>
        <v/>
      </c>
      <c r="Y1051">
        <f>IF(L1051&gt;=20000,"High Value",IF(L1051&gt;=5000,"Medium Value","Low Value"))</f>
        <v/>
      </c>
      <c r="Z1051">
        <f>IF(R1051&lt;=3,"Fast",IF(R1051&lt;=5,"On Time","Delayed"))</f>
        <v/>
      </c>
    </row>
    <row r="1052">
      <c r="A1052">
        <f>Raw_Data!A1052</f>
        <v/>
      </c>
      <c r="B1052" s="11">
        <f>Raw_Data!B1052</f>
        <v/>
      </c>
      <c r="C1052">
        <f>Raw_Data!C1052</f>
        <v/>
      </c>
      <c r="D1052">
        <f>Raw_Data!D1052</f>
        <v/>
      </c>
      <c r="E1052">
        <f>Raw_Data!E1052</f>
        <v/>
      </c>
      <c r="F1052">
        <f>Raw_Data!F1052</f>
        <v/>
      </c>
      <c r="G1052">
        <f>Raw_Data!G1052</f>
        <v/>
      </c>
      <c r="H1052">
        <f>Raw_Data!H1052</f>
        <v/>
      </c>
      <c r="I1052">
        <f>Raw_Data!I1052</f>
        <v/>
      </c>
      <c r="J1052" s="12">
        <f>Raw_Data!J1052</f>
        <v/>
      </c>
      <c r="K1052" s="13">
        <f>Raw_Data!K1052</f>
        <v/>
      </c>
      <c r="L1052" s="12">
        <f>Raw_Data!L1052</f>
        <v/>
      </c>
      <c r="M1052" s="12">
        <f>Raw_Data!M1052</f>
        <v/>
      </c>
      <c r="N1052" s="12">
        <f>Raw_Data!N1052</f>
        <v/>
      </c>
      <c r="O1052">
        <f>Raw_Data!O1052</f>
        <v/>
      </c>
      <c r="P1052">
        <f>Raw_Data!P1052</f>
        <v/>
      </c>
      <c r="Q1052">
        <f>Raw_Data!Q1052</f>
        <v/>
      </c>
      <c r="R1052">
        <f>Raw_Data!R1052</f>
        <v/>
      </c>
      <c r="S1052">
        <f>Raw_Data!S1052</f>
        <v/>
      </c>
      <c r="T1052">
        <f>YEAR(B1052)</f>
        <v/>
      </c>
      <c r="U1052">
        <f>MONTH(B1052)</f>
        <v/>
      </c>
      <c r="V1052">
        <f>TEXT(B1052,"mmm")</f>
        <v/>
      </c>
      <c r="W1052" s="15">
        <f>IFERROR(N1052/L1052,0)</f>
        <v/>
      </c>
      <c r="X1052">
        <f>IF(K1052=0,"No Discount",IF(K1052&lt;=5%,"Low",IF(K1052&lt;=15%,"Medium","High")))</f>
        <v/>
      </c>
      <c r="Y1052">
        <f>IF(L1052&gt;=20000,"High Value",IF(L1052&gt;=5000,"Medium Value","Low Value"))</f>
        <v/>
      </c>
      <c r="Z1052">
        <f>IF(R1052&lt;=3,"Fast",IF(R1052&lt;=5,"On Time","Delayed"))</f>
        <v/>
      </c>
    </row>
    <row r="1053">
      <c r="A1053">
        <f>Raw_Data!A1053</f>
        <v/>
      </c>
      <c r="B1053" s="11">
        <f>Raw_Data!B1053</f>
        <v/>
      </c>
      <c r="C1053">
        <f>Raw_Data!C1053</f>
        <v/>
      </c>
      <c r="D1053">
        <f>Raw_Data!D1053</f>
        <v/>
      </c>
      <c r="E1053">
        <f>Raw_Data!E1053</f>
        <v/>
      </c>
      <c r="F1053">
        <f>Raw_Data!F1053</f>
        <v/>
      </c>
      <c r="G1053">
        <f>Raw_Data!G1053</f>
        <v/>
      </c>
      <c r="H1053">
        <f>Raw_Data!H1053</f>
        <v/>
      </c>
      <c r="I1053">
        <f>Raw_Data!I1053</f>
        <v/>
      </c>
      <c r="J1053" s="12">
        <f>Raw_Data!J1053</f>
        <v/>
      </c>
      <c r="K1053" s="13">
        <f>Raw_Data!K1053</f>
        <v/>
      </c>
      <c r="L1053" s="12">
        <f>Raw_Data!L1053</f>
        <v/>
      </c>
      <c r="M1053" s="12">
        <f>Raw_Data!M1053</f>
        <v/>
      </c>
      <c r="N1053" s="12">
        <f>Raw_Data!N1053</f>
        <v/>
      </c>
      <c r="O1053">
        <f>Raw_Data!O1053</f>
        <v/>
      </c>
      <c r="P1053">
        <f>Raw_Data!P1053</f>
        <v/>
      </c>
      <c r="Q1053">
        <f>Raw_Data!Q1053</f>
        <v/>
      </c>
      <c r="R1053">
        <f>Raw_Data!R1053</f>
        <v/>
      </c>
      <c r="S1053">
        <f>Raw_Data!S1053</f>
        <v/>
      </c>
      <c r="T1053">
        <f>YEAR(B1053)</f>
        <v/>
      </c>
      <c r="U1053">
        <f>MONTH(B1053)</f>
        <v/>
      </c>
      <c r="V1053">
        <f>TEXT(B1053,"mmm")</f>
        <v/>
      </c>
      <c r="W1053" s="15">
        <f>IFERROR(N1053/L1053,0)</f>
        <v/>
      </c>
      <c r="X1053">
        <f>IF(K1053=0,"No Discount",IF(K1053&lt;=5%,"Low",IF(K1053&lt;=15%,"Medium","High")))</f>
        <v/>
      </c>
      <c r="Y1053">
        <f>IF(L1053&gt;=20000,"High Value",IF(L1053&gt;=5000,"Medium Value","Low Value"))</f>
        <v/>
      </c>
      <c r="Z1053">
        <f>IF(R1053&lt;=3,"Fast",IF(R1053&lt;=5,"On Time","Delayed"))</f>
        <v/>
      </c>
    </row>
    <row r="1054">
      <c r="A1054">
        <f>Raw_Data!A1054</f>
        <v/>
      </c>
      <c r="B1054" s="11">
        <f>Raw_Data!B1054</f>
        <v/>
      </c>
      <c r="C1054">
        <f>Raw_Data!C1054</f>
        <v/>
      </c>
      <c r="D1054">
        <f>Raw_Data!D1054</f>
        <v/>
      </c>
      <c r="E1054">
        <f>Raw_Data!E1054</f>
        <v/>
      </c>
      <c r="F1054">
        <f>Raw_Data!F1054</f>
        <v/>
      </c>
      <c r="G1054">
        <f>Raw_Data!G1054</f>
        <v/>
      </c>
      <c r="H1054">
        <f>Raw_Data!H1054</f>
        <v/>
      </c>
      <c r="I1054">
        <f>Raw_Data!I1054</f>
        <v/>
      </c>
      <c r="J1054" s="12">
        <f>Raw_Data!J1054</f>
        <v/>
      </c>
      <c r="K1054" s="13">
        <f>Raw_Data!K1054</f>
        <v/>
      </c>
      <c r="L1054" s="12">
        <f>Raw_Data!L1054</f>
        <v/>
      </c>
      <c r="M1054" s="12">
        <f>Raw_Data!M1054</f>
        <v/>
      </c>
      <c r="N1054" s="12">
        <f>Raw_Data!N1054</f>
        <v/>
      </c>
      <c r="O1054">
        <f>Raw_Data!O1054</f>
        <v/>
      </c>
      <c r="P1054">
        <f>Raw_Data!P1054</f>
        <v/>
      </c>
      <c r="Q1054">
        <f>Raw_Data!Q1054</f>
        <v/>
      </c>
      <c r="R1054">
        <f>Raw_Data!R1054</f>
        <v/>
      </c>
      <c r="S1054">
        <f>Raw_Data!S1054</f>
        <v/>
      </c>
      <c r="T1054">
        <f>YEAR(B1054)</f>
        <v/>
      </c>
      <c r="U1054">
        <f>MONTH(B1054)</f>
        <v/>
      </c>
      <c r="V1054">
        <f>TEXT(B1054,"mmm")</f>
        <v/>
      </c>
      <c r="W1054" s="15">
        <f>IFERROR(N1054/L1054,0)</f>
        <v/>
      </c>
      <c r="X1054">
        <f>IF(K1054=0,"No Discount",IF(K1054&lt;=5%,"Low",IF(K1054&lt;=15%,"Medium","High")))</f>
        <v/>
      </c>
      <c r="Y1054">
        <f>IF(L1054&gt;=20000,"High Value",IF(L1054&gt;=5000,"Medium Value","Low Value"))</f>
        <v/>
      </c>
      <c r="Z1054">
        <f>IF(R1054&lt;=3,"Fast",IF(R1054&lt;=5,"On Time","Delayed"))</f>
        <v/>
      </c>
    </row>
    <row r="1055">
      <c r="A1055">
        <f>Raw_Data!A1055</f>
        <v/>
      </c>
      <c r="B1055" s="11">
        <f>Raw_Data!B1055</f>
        <v/>
      </c>
      <c r="C1055">
        <f>Raw_Data!C1055</f>
        <v/>
      </c>
      <c r="D1055">
        <f>Raw_Data!D1055</f>
        <v/>
      </c>
      <c r="E1055">
        <f>Raw_Data!E1055</f>
        <v/>
      </c>
      <c r="F1055">
        <f>Raw_Data!F1055</f>
        <v/>
      </c>
      <c r="G1055">
        <f>Raw_Data!G1055</f>
        <v/>
      </c>
      <c r="H1055">
        <f>Raw_Data!H1055</f>
        <v/>
      </c>
      <c r="I1055">
        <f>Raw_Data!I1055</f>
        <v/>
      </c>
      <c r="J1055" s="12">
        <f>Raw_Data!J1055</f>
        <v/>
      </c>
      <c r="K1055" s="13">
        <f>Raw_Data!K1055</f>
        <v/>
      </c>
      <c r="L1055" s="12">
        <f>Raw_Data!L1055</f>
        <v/>
      </c>
      <c r="M1055" s="12">
        <f>Raw_Data!M1055</f>
        <v/>
      </c>
      <c r="N1055" s="12">
        <f>Raw_Data!N1055</f>
        <v/>
      </c>
      <c r="O1055">
        <f>Raw_Data!O1055</f>
        <v/>
      </c>
      <c r="P1055">
        <f>Raw_Data!P1055</f>
        <v/>
      </c>
      <c r="Q1055">
        <f>Raw_Data!Q1055</f>
        <v/>
      </c>
      <c r="R1055">
        <f>Raw_Data!R1055</f>
        <v/>
      </c>
      <c r="S1055">
        <f>Raw_Data!S1055</f>
        <v/>
      </c>
      <c r="T1055">
        <f>YEAR(B1055)</f>
        <v/>
      </c>
      <c r="U1055">
        <f>MONTH(B1055)</f>
        <v/>
      </c>
      <c r="V1055">
        <f>TEXT(B1055,"mmm")</f>
        <v/>
      </c>
      <c r="W1055" s="15">
        <f>IFERROR(N1055/L1055,0)</f>
        <v/>
      </c>
      <c r="X1055">
        <f>IF(K1055=0,"No Discount",IF(K1055&lt;=5%,"Low",IF(K1055&lt;=15%,"Medium","High")))</f>
        <v/>
      </c>
      <c r="Y1055">
        <f>IF(L1055&gt;=20000,"High Value",IF(L1055&gt;=5000,"Medium Value","Low Value"))</f>
        <v/>
      </c>
      <c r="Z1055">
        <f>IF(R1055&lt;=3,"Fast",IF(R1055&lt;=5,"On Time","Delayed"))</f>
        <v/>
      </c>
    </row>
    <row r="1056">
      <c r="A1056">
        <f>Raw_Data!A1056</f>
        <v/>
      </c>
      <c r="B1056" s="11">
        <f>Raw_Data!B1056</f>
        <v/>
      </c>
      <c r="C1056">
        <f>Raw_Data!C1056</f>
        <v/>
      </c>
      <c r="D1056">
        <f>Raw_Data!D1056</f>
        <v/>
      </c>
      <c r="E1056">
        <f>Raw_Data!E1056</f>
        <v/>
      </c>
      <c r="F1056">
        <f>Raw_Data!F1056</f>
        <v/>
      </c>
      <c r="G1056">
        <f>Raw_Data!G1056</f>
        <v/>
      </c>
      <c r="H1056">
        <f>Raw_Data!H1056</f>
        <v/>
      </c>
      <c r="I1056">
        <f>Raw_Data!I1056</f>
        <v/>
      </c>
      <c r="J1056" s="12">
        <f>Raw_Data!J1056</f>
        <v/>
      </c>
      <c r="K1056" s="13">
        <f>Raw_Data!K1056</f>
        <v/>
      </c>
      <c r="L1056" s="12">
        <f>Raw_Data!L1056</f>
        <v/>
      </c>
      <c r="M1056" s="12">
        <f>Raw_Data!M1056</f>
        <v/>
      </c>
      <c r="N1056" s="12">
        <f>Raw_Data!N1056</f>
        <v/>
      </c>
      <c r="O1056">
        <f>Raw_Data!O1056</f>
        <v/>
      </c>
      <c r="P1056">
        <f>Raw_Data!P1056</f>
        <v/>
      </c>
      <c r="Q1056">
        <f>Raw_Data!Q1056</f>
        <v/>
      </c>
      <c r="R1056">
        <f>Raw_Data!R1056</f>
        <v/>
      </c>
      <c r="S1056">
        <f>Raw_Data!S1056</f>
        <v/>
      </c>
      <c r="T1056">
        <f>YEAR(B1056)</f>
        <v/>
      </c>
      <c r="U1056">
        <f>MONTH(B1056)</f>
        <v/>
      </c>
      <c r="V1056">
        <f>TEXT(B1056,"mmm")</f>
        <v/>
      </c>
      <c r="W1056" s="15">
        <f>IFERROR(N1056/L1056,0)</f>
        <v/>
      </c>
      <c r="X1056">
        <f>IF(K1056=0,"No Discount",IF(K1056&lt;=5%,"Low",IF(K1056&lt;=15%,"Medium","High")))</f>
        <v/>
      </c>
      <c r="Y1056">
        <f>IF(L1056&gt;=20000,"High Value",IF(L1056&gt;=5000,"Medium Value","Low Value"))</f>
        <v/>
      </c>
      <c r="Z1056">
        <f>IF(R1056&lt;=3,"Fast",IF(R1056&lt;=5,"On Time","Delayed"))</f>
        <v/>
      </c>
    </row>
    <row r="1057">
      <c r="A1057">
        <f>Raw_Data!A1057</f>
        <v/>
      </c>
      <c r="B1057" s="11">
        <f>Raw_Data!B1057</f>
        <v/>
      </c>
      <c r="C1057">
        <f>Raw_Data!C1057</f>
        <v/>
      </c>
      <c r="D1057">
        <f>Raw_Data!D1057</f>
        <v/>
      </c>
      <c r="E1057">
        <f>Raw_Data!E1057</f>
        <v/>
      </c>
      <c r="F1057">
        <f>Raw_Data!F1057</f>
        <v/>
      </c>
      <c r="G1057">
        <f>Raw_Data!G1057</f>
        <v/>
      </c>
      <c r="H1057">
        <f>Raw_Data!H1057</f>
        <v/>
      </c>
      <c r="I1057">
        <f>Raw_Data!I1057</f>
        <v/>
      </c>
      <c r="J1057" s="12">
        <f>Raw_Data!J1057</f>
        <v/>
      </c>
      <c r="K1057" s="13">
        <f>Raw_Data!K1057</f>
        <v/>
      </c>
      <c r="L1057" s="12">
        <f>Raw_Data!L1057</f>
        <v/>
      </c>
      <c r="M1057" s="12">
        <f>Raw_Data!M1057</f>
        <v/>
      </c>
      <c r="N1057" s="12">
        <f>Raw_Data!N1057</f>
        <v/>
      </c>
      <c r="O1057">
        <f>Raw_Data!O1057</f>
        <v/>
      </c>
      <c r="P1057">
        <f>Raw_Data!P1057</f>
        <v/>
      </c>
      <c r="Q1057">
        <f>Raw_Data!Q1057</f>
        <v/>
      </c>
      <c r="R1057">
        <f>Raw_Data!R1057</f>
        <v/>
      </c>
      <c r="S1057">
        <f>Raw_Data!S1057</f>
        <v/>
      </c>
      <c r="T1057">
        <f>YEAR(B1057)</f>
        <v/>
      </c>
      <c r="U1057">
        <f>MONTH(B1057)</f>
        <v/>
      </c>
      <c r="V1057">
        <f>TEXT(B1057,"mmm")</f>
        <v/>
      </c>
      <c r="W1057" s="15">
        <f>IFERROR(N1057/L1057,0)</f>
        <v/>
      </c>
      <c r="X1057">
        <f>IF(K1057=0,"No Discount",IF(K1057&lt;=5%,"Low",IF(K1057&lt;=15%,"Medium","High")))</f>
        <v/>
      </c>
      <c r="Y1057">
        <f>IF(L1057&gt;=20000,"High Value",IF(L1057&gt;=5000,"Medium Value","Low Value"))</f>
        <v/>
      </c>
      <c r="Z1057">
        <f>IF(R1057&lt;=3,"Fast",IF(R1057&lt;=5,"On Time","Delayed"))</f>
        <v/>
      </c>
    </row>
    <row r="1058">
      <c r="A1058">
        <f>Raw_Data!A1058</f>
        <v/>
      </c>
      <c r="B1058" s="11">
        <f>Raw_Data!B1058</f>
        <v/>
      </c>
      <c r="C1058">
        <f>Raw_Data!C1058</f>
        <v/>
      </c>
      <c r="D1058">
        <f>Raw_Data!D1058</f>
        <v/>
      </c>
      <c r="E1058">
        <f>Raw_Data!E1058</f>
        <v/>
      </c>
      <c r="F1058">
        <f>Raw_Data!F1058</f>
        <v/>
      </c>
      <c r="G1058">
        <f>Raw_Data!G1058</f>
        <v/>
      </c>
      <c r="H1058">
        <f>Raw_Data!H1058</f>
        <v/>
      </c>
      <c r="I1058">
        <f>Raw_Data!I1058</f>
        <v/>
      </c>
      <c r="J1058" s="12">
        <f>Raw_Data!J1058</f>
        <v/>
      </c>
      <c r="K1058" s="13">
        <f>Raw_Data!K1058</f>
        <v/>
      </c>
      <c r="L1058" s="12">
        <f>Raw_Data!L1058</f>
        <v/>
      </c>
      <c r="M1058" s="12">
        <f>Raw_Data!M1058</f>
        <v/>
      </c>
      <c r="N1058" s="12">
        <f>Raw_Data!N1058</f>
        <v/>
      </c>
      <c r="O1058">
        <f>Raw_Data!O1058</f>
        <v/>
      </c>
      <c r="P1058">
        <f>Raw_Data!P1058</f>
        <v/>
      </c>
      <c r="Q1058">
        <f>Raw_Data!Q1058</f>
        <v/>
      </c>
      <c r="R1058">
        <f>Raw_Data!R1058</f>
        <v/>
      </c>
      <c r="S1058">
        <f>Raw_Data!S1058</f>
        <v/>
      </c>
      <c r="T1058">
        <f>YEAR(B1058)</f>
        <v/>
      </c>
      <c r="U1058">
        <f>MONTH(B1058)</f>
        <v/>
      </c>
      <c r="V1058">
        <f>TEXT(B1058,"mmm")</f>
        <v/>
      </c>
      <c r="W1058" s="15">
        <f>IFERROR(N1058/L1058,0)</f>
        <v/>
      </c>
      <c r="X1058">
        <f>IF(K1058=0,"No Discount",IF(K1058&lt;=5%,"Low",IF(K1058&lt;=15%,"Medium","High")))</f>
        <v/>
      </c>
      <c r="Y1058">
        <f>IF(L1058&gt;=20000,"High Value",IF(L1058&gt;=5000,"Medium Value","Low Value"))</f>
        <v/>
      </c>
      <c r="Z1058">
        <f>IF(R1058&lt;=3,"Fast",IF(R1058&lt;=5,"On Time","Delayed"))</f>
        <v/>
      </c>
    </row>
    <row r="1059">
      <c r="A1059">
        <f>Raw_Data!A1059</f>
        <v/>
      </c>
      <c r="B1059" s="11">
        <f>Raw_Data!B1059</f>
        <v/>
      </c>
      <c r="C1059">
        <f>Raw_Data!C1059</f>
        <v/>
      </c>
      <c r="D1059">
        <f>Raw_Data!D1059</f>
        <v/>
      </c>
      <c r="E1059">
        <f>Raw_Data!E1059</f>
        <v/>
      </c>
      <c r="F1059">
        <f>Raw_Data!F1059</f>
        <v/>
      </c>
      <c r="G1059">
        <f>Raw_Data!G1059</f>
        <v/>
      </c>
      <c r="H1059">
        <f>Raw_Data!H1059</f>
        <v/>
      </c>
      <c r="I1059">
        <f>Raw_Data!I1059</f>
        <v/>
      </c>
      <c r="J1059" s="12">
        <f>Raw_Data!J1059</f>
        <v/>
      </c>
      <c r="K1059" s="13">
        <f>Raw_Data!K1059</f>
        <v/>
      </c>
      <c r="L1059" s="12">
        <f>Raw_Data!L1059</f>
        <v/>
      </c>
      <c r="M1059" s="12">
        <f>Raw_Data!M1059</f>
        <v/>
      </c>
      <c r="N1059" s="12">
        <f>Raw_Data!N1059</f>
        <v/>
      </c>
      <c r="O1059">
        <f>Raw_Data!O1059</f>
        <v/>
      </c>
      <c r="P1059">
        <f>Raw_Data!P1059</f>
        <v/>
      </c>
      <c r="Q1059">
        <f>Raw_Data!Q1059</f>
        <v/>
      </c>
      <c r="R1059">
        <f>Raw_Data!R1059</f>
        <v/>
      </c>
      <c r="S1059">
        <f>Raw_Data!S1059</f>
        <v/>
      </c>
      <c r="T1059">
        <f>YEAR(B1059)</f>
        <v/>
      </c>
      <c r="U1059">
        <f>MONTH(B1059)</f>
        <v/>
      </c>
      <c r="V1059">
        <f>TEXT(B1059,"mmm")</f>
        <v/>
      </c>
      <c r="W1059" s="15">
        <f>IFERROR(N1059/L1059,0)</f>
        <v/>
      </c>
      <c r="X1059">
        <f>IF(K1059=0,"No Discount",IF(K1059&lt;=5%,"Low",IF(K1059&lt;=15%,"Medium","High")))</f>
        <v/>
      </c>
      <c r="Y1059">
        <f>IF(L1059&gt;=20000,"High Value",IF(L1059&gt;=5000,"Medium Value","Low Value"))</f>
        <v/>
      </c>
      <c r="Z1059">
        <f>IF(R1059&lt;=3,"Fast",IF(R1059&lt;=5,"On Time","Delayed"))</f>
        <v/>
      </c>
    </row>
    <row r="1060">
      <c r="A1060">
        <f>Raw_Data!A1060</f>
        <v/>
      </c>
      <c r="B1060" s="11">
        <f>Raw_Data!B1060</f>
        <v/>
      </c>
      <c r="C1060">
        <f>Raw_Data!C1060</f>
        <v/>
      </c>
      <c r="D1060">
        <f>Raw_Data!D1060</f>
        <v/>
      </c>
      <c r="E1060">
        <f>Raw_Data!E1060</f>
        <v/>
      </c>
      <c r="F1060">
        <f>Raw_Data!F1060</f>
        <v/>
      </c>
      <c r="G1060">
        <f>Raw_Data!G1060</f>
        <v/>
      </c>
      <c r="H1060">
        <f>Raw_Data!H1060</f>
        <v/>
      </c>
      <c r="I1060">
        <f>Raw_Data!I1060</f>
        <v/>
      </c>
      <c r="J1060" s="12">
        <f>Raw_Data!J1060</f>
        <v/>
      </c>
      <c r="K1060" s="13">
        <f>Raw_Data!K1060</f>
        <v/>
      </c>
      <c r="L1060" s="12">
        <f>Raw_Data!L1060</f>
        <v/>
      </c>
      <c r="M1060" s="12">
        <f>Raw_Data!M1060</f>
        <v/>
      </c>
      <c r="N1060" s="12">
        <f>Raw_Data!N1060</f>
        <v/>
      </c>
      <c r="O1060">
        <f>Raw_Data!O1060</f>
        <v/>
      </c>
      <c r="P1060">
        <f>Raw_Data!P1060</f>
        <v/>
      </c>
      <c r="Q1060">
        <f>Raw_Data!Q1060</f>
        <v/>
      </c>
      <c r="R1060">
        <f>Raw_Data!R1060</f>
        <v/>
      </c>
      <c r="S1060">
        <f>Raw_Data!S1060</f>
        <v/>
      </c>
      <c r="T1060">
        <f>YEAR(B1060)</f>
        <v/>
      </c>
      <c r="U1060">
        <f>MONTH(B1060)</f>
        <v/>
      </c>
      <c r="V1060">
        <f>TEXT(B1060,"mmm")</f>
        <v/>
      </c>
      <c r="W1060" s="15">
        <f>IFERROR(N1060/L1060,0)</f>
        <v/>
      </c>
      <c r="X1060">
        <f>IF(K1060=0,"No Discount",IF(K1060&lt;=5%,"Low",IF(K1060&lt;=15%,"Medium","High")))</f>
        <v/>
      </c>
      <c r="Y1060">
        <f>IF(L1060&gt;=20000,"High Value",IF(L1060&gt;=5000,"Medium Value","Low Value"))</f>
        <v/>
      </c>
      <c r="Z1060">
        <f>IF(R1060&lt;=3,"Fast",IF(R1060&lt;=5,"On Time","Delayed"))</f>
        <v/>
      </c>
    </row>
    <row r="1061">
      <c r="A1061">
        <f>Raw_Data!A1061</f>
        <v/>
      </c>
      <c r="B1061" s="11">
        <f>Raw_Data!B1061</f>
        <v/>
      </c>
      <c r="C1061">
        <f>Raw_Data!C1061</f>
        <v/>
      </c>
      <c r="D1061">
        <f>Raw_Data!D1061</f>
        <v/>
      </c>
      <c r="E1061">
        <f>Raw_Data!E1061</f>
        <v/>
      </c>
      <c r="F1061">
        <f>Raw_Data!F1061</f>
        <v/>
      </c>
      <c r="G1061">
        <f>Raw_Data!G1061</f>
        <v/>
      </c>
      <c r="H1061">
        <f>Raw_Data!H1061</f>
        <v/>
      </c>
      <c r="I1061">
        <f>Raw_Data!I1061</f>
        <v/>
      </c>
      <c r="J1061" s="12">
        <f>Raw_Data!J1061</f>
        <v/>
      </c>
      <c r="K1061" s="13">
        <f>Raw_Data!K1061</f>
        <v/>
      </c>
      <c r="L1061" s="12">
        <f>Raw_Data!L1061</f>
        <v/>
      </c>
      <c r="M1061" s="12">
        <f>Raw_Data!M1061</f>
        <v/>
      </c>
      <c r="N1061" s="12">
        <f>Raw_Data!N1061</f>
        <v/>
      </c>
      <c r="O1061">
        <f>Raw_Data!O1061</f>
        <v/>
      </c>
      <c r="P1061">
        <f>Raw_Data!P1061</f>
        <v/>
      </c>
      <c r="Q1061">
        <f>Raw_Data!Q1061</f>
        <v/>
      </c>
      <c r="R1061">
        <f>Raw_Data!R1061</f>
        <v/>
      </c>
      <c r="S1061">
        <f>Raw_Data!S1061</f>
        <v/>
      </c>
      <c r="T1061">
        <f>YEAR(B1061)</f>
        <v/>
      </c>
      <c r="U1061">
        <f>MONTH(B1061)</f>
        <v/>
      </c>
      <c r="V1061">
        <f>TEXT(B1061,"mmm")</f>
        <v/>
      </c>
      <c r="W1061" s="15">
        <f>IFERROR(N1061/L1061,0)</f>
        <v/>
      </c>
      <c r="X1061">
        <f>IF(K1061=0,"No Discount",IF(K1061&lt;=5%,"Low",IF(K1061&lt;=15%,"Medium","High")))</f>
        <v/>
      </c>
      <c r="Y1061">
        <f>IF(L1061&gt;=20000,"High Value",IF(L1061&gt;=5000,"Medium Value","Low Value"))</f>
        <v/>
      </c>
      <c r="Z1061">
        <f>IF(R1061&lt;=3,"Fast",IF(R1061&lt;=5,"On Time","Delayed"))</f>
        <v/>
      </c>
    </row>
    <row r="1062">
      <c r="A1062">
        <f>Raw_Data!A1062</f>
        <v/>
      </c>
      <c r="B1062" s="11">
        <f>Raw_Data!B1062</f>
        <v/>
      </c>
      <c r="C1062">
        <f>Raw_Data!C1062</f>
        <v/>
      </c>
      <c r="D1062">
        <f>Raw_Data!D1062</f>
        <v/>
      </c>
      <c r="E1062">
        <f>Raw_Data!E1062</f>
        <v/>
      </c>
      <c r="F1062">
        <f>Raw_Data!F1062</f>
        <v/>
      </c>
      <c r="G1062">
        <f>Raw_Data!G1062</f>
        <v/>
      </c>
      <c r="H1062">
        <f>Raw_Data!H1062</f>
        <v/>
      </c>
      <c r="I1062">
        <f>Raw_Data!I1062</f>
        <v/>
      </c>
      <c r="J1062" s="12">
        <f>Raw_Data!J1062</f>
        <v/>
      </c>
      <c r="K1062" s="13">
        <f>Raw_Data!K1062</f>
        <v/>
      </c>
      <c r="L1062" s="12">
        <f>Raw_Data!L1062</f>
        <v/>
      </c>
      <c r="M1062" s="12">
        <f>Raw_Data!M1062</f>
        <v/>
      </c>
      <c r="N1062" s="12">
        <f>Raw_Data!N1062</f>
        <v/>
      </c>
      <c r="O1062">
        <f>Raw_Data!O1062</f>
        <v/>
      </c>
      <c r="P1062">
        <f>Raw_Data!P1062</f>
        <v/>
      </c>
      <c r="Q1062">
        <f>Raw_Data!Q1062</f>
        <v/>
      </c>
      <c r="R1062">
        <f>Raw_Data!R1062</f>
        <v/>
      </c>
      <c r="S1062">
        <f>Raw_Data!S1062</f>
        <v/>
      </c>
      <c r="T1062">
        <f>YEAR(B1062)</f>
        <v/>
      </c>
      <c r="U1062">
        <f>MONTH(B1062)</f>
        <v/>
      </c>
      <c r="V1062">
        <f>TEXT(B1062,"mmm")</f>
        <v/>
      </c>
      <c r="W1062" s="15">
        <f>IFERROR(N1062/L1062,0)</f>
        <v/>
      </c>
      <c r="X1062">
        <f>IF(K1062=0,"No Discount",IF(K1062&lt;=5%,"Low",IF(K1062&lt;=15%,"Medium","High")))</f>
        <v/>
      </c>
      <c r="Y1062">
        <f>IF(L1062&gt;=20000,"High Value",IF(L1062&gt;=5000,"Medium Value","Low Value"))</f>
        <v/>
      </c>
      <c r="Z1062">
        <f>IF(R1062&lt;=3,"Fast",IF(R1062&lt;=5,"On Time","Delayed"))</f>
        <v/>
      </c>
    </row>
    <row r="1063">
      <c r="A1063">
        <f>Raw_Data!A1063</f>
        <v/>
      </c>
      <c r="B1063" s="11">
        <f>Raw_Data!B1063</f>
        <v/>
      </c>
      <c r="C1063">
        <f>Raw_Data!C1063</f>
        <v/>
      </c>
      <c r="D1063">
        <f>Raw_Data!D1063</f>
        <v/>
      </c>
      <c r="E1063">
        <f>Raw_Data!E1063</f>
        <v/>
      </c>
      <c r="F1063">
        <f>Raw_Data!F1063</f>
        <v/>
      </c>
      <c r="G1063">
        <f>Raw_Data!G1063</f>
        <v/>
      </c>
      <c r="H1063">
        <f>Raw_Data!H1063</f>
        <v/>
      </c>
      <c r="I1063">
        <f>Raw_Data!I1063</f>
        <v/>
      </c>
      <c r="J1063" s="12">
        <f>Raw_Data!J1063</f>
        <v/>
      </c>
      <c r="K1063" s="13">
        <f>Raw_Data!K1063</f>
        <v/>
      </c>
      <c r="L1063" s="12">
        <f>Raw_Data!L1063</f>
        <v/>
      </c>
      <c r="M1063" s="12">
        <f>Raw_Data!M1063</f>
        <v/>
      </c>
      <c r="N1063" s="12">
        <f>Raw_Data!N1063</f>
        <v/>
      </c>
      <c r="O1063">
        <f>Raw_Data!O1063</f>
        <v/>
      </c>
      <c r="P1063">
        <f>Raw_Data!P1063</f>
        <v/>
      </c>
      <c r="Q1063">
        <f>Raw_Data!Q1063</f>
        <v/>
      </c>
      <c r="R1063">
        <f>Raw_Data!R1063</f>
        <v/>
      </c>
      <c r="S1063">
        <f>Raw_Data!S1063</f>
        <v/>
      </c>
      <c r="T1063">
        <f>YEAR(B1063)</f>
        <v/>
      </c>
      <c r="U1063">
        <f>MONTH(B1063)</f>
        <v/>
      </c>
      <c r="V1063">
        <f>TEXT(B1063,"mmm")</f>
        <v/>
      </c>
      <c r="W1063" s="15">
        <f>IFERROR(N1063/L1063,0)</f>
        <v/>
      </c>
      <c r="X1063">
        <f>IF(K1063=0,"No Discount",IF(K1063&lt;=5%,"Low",IF(K1063&lt;=15%,"Medium","High")))</f>
        <v/>
      </c>
      <c r="Y1063">
        <f>IF(L1063&gt;=20000,"High Value",IF(L1063&gt;=5000,"Medium Value","Low Value"))</f>
        <v/>
      </c>
      <c r="Z1063">
        <f>IF(R1063&lt;=3,"Fast",IF(R1063&lt;=5,"On Time","Delayed"))</f>
        <v/>
      </c>
    </row>
    <row r="1064">
      <c r="A1064">
        <f>Raw_Data!A1064</f>
        <v/>
      </c>
      <c r="B1064" s="11">
        <f>Raw_Data!B1064</f>
        <v/>
      </c>
      <c r="C1064">
        <f>Raw_Data!C1064</f>
        <v/>
      </c>
      <c r="D1064">
        <f>Raw_Data!D1064</f>
        <v/>
      </c>
      <c r="E1064">
        <f>Raw_Data!E1064</f>
        <v/>
      </c>
      <c r="F1064">
        <f>Raw_Data!F1064</f>
        <v/>
      </c>
      <c r="G1064">
        <f>Raw_Data!G1064</f>
        <v/>
      </c>
      <c r="H1064">
        <f>Raw_Data!H1064</f>
        <v/>
      </c>
      <c r="I1064">
        <f>Raw_Data!I1064</f>
        <v/>
      </c>
      <c r="J1064" s="12">
        <f>Raw_Data!J1064</f>
        <v/>
      </c>
      <c r="K1064" s="13">
        <f>Raw_Data!K1064</f>
        <v/>
      </c>
      <c r="L1064" s="12">
        <f>Raw_Data!L1064</f>
        <v/>
      </c>
      <c r="M1064" s="12">
        <f>Raw_Data!M1064</f>
        <v/>
      </c>
      <c r="N1064" s="12">
        <f>Raw_Data!N1064</f>
        <v/>
      </c>
      <c r="O1064">
        <f>Raw_Data!O1064</f>
        <v/>
      </c>
      <c r="P1064">
        <f>Raw_Data!P1064</f>
        <v/>
      </c>
      <c r="Q1064">
        <f>Raw_Data!Q1064</f>
        <v/>
      </c>
      <c r="R1064">
        <f>Raw_Data!R1064</f>
        <v/>
      </c>
      <c r="S1064">
        <f>Raw_Data!S1064</f>
        <v/>
      </c>
      <c r="T1064">
        <f>YEAR(B1064)</f>
        <v/>
      </c>
      <c r="U1064">
        <f>MONTH(B1064)</f>
        <v/>
      </c>
      <c r="V1064">
        <f>TEXT(B1064,"mmm")</f>
        <v/>
      </c>
      <c r="W1064" s="15">
        <f>IFERROR(N1064/L1064,0)</f>
        <v/>
      </c>
      <c r="X1064">
        <f>IF(K1064=0,"No Discount",IF(K1064&lt;=5%,"Low",IF(K1064&lt;=15%,"Medium","High")))</f>
        <v/>
      </c>
      <c r="Y1064">
        <f>IF(L1064&gt;=20000,"High Value",IF(L1064&gt;=5000,"Medium Value","Low Value"))</f>
        <v/>
      </c>
      <c r="Z1064">
        <f>IF(R1064&lt;=3,"Fast",IF(R1064&lt;=5,"On Time","Delayed"))</f>
        <v/>
      </c>
    </row>
    <row r="1065">
      <c r="A1065">
        <f>Raw_Data!A1065</f>
        <v/>
      </c>
      <c r="B1065" s="11">
        <f>Raw_Data!B1065</f>
        <v/>
      </c>
      <c r="C1065">
        <f>Raw_Data!C1065</f>
        <v/>
      </c>
      <c r="D1065">
        <f>Raw_Data!D1065</f>
        <v/>
      </c>
      <c r="E1065">
        <f>Raw_Data!E1065</f>
        <v/>
      </c>
      <c r="F1065">
        <f>Raw_Data!F1065</f>
        <v/>
      </c>
      <c r="G1065">
        <f>Raw_Data!G1065</f>
        <v/>
      </c>
      <c r="H1065">
        <f>Raw_Data!H1065</f>
        <v/>
      </c>
      <c r="I1065">
        <f>Raw_Data!I1065</f>
        <v/>
      </c>
      <c r="J1065" s="12">
        <f>Raw_Data!J1065</f>
        <v/>
      </c>
      <c r="K1065" s="13">
        <f>Raw_Data!K1065</f>
        <v/>
      </c>
      <c r="L1065" s="12">
        <f>Raw_Data!L1065</f>
        <v/>
      </c>
      <c r="M1065" s="12">
        <f>Raw_Data!M1065</f>
        <v/>
      </c>
      <c r="N1065" s="12">
        <f>Raw_Data!N1065</f>
        <v/>
      </c>
      <c r="O1065">
        <f>Raw_Data!O1065</f>
        <v/>
      </c>
      <c r="P1065">
        <f>Raw_Data!P1065</f>
        <v/>
      </c>
      <c r="Q1065">
        <f>Raw_Data!Q1065</f>
        <v/>
      </c>
      <c r="R1065">
        <f>Raw_Data!R1065</f>
        <v/>
      </c>
      <c r="S1065">
        <f>Raw_Data!S1065</f>
        <v/>
      </c>
      <c r="T1065">
        <f>YEAR(B1065)</f>
        <v/>
      </c>
      <c r="U1065">
        <f>MONTH(B1065)</f>
        <v/>
      </c>
      <c r="V1065">
        <f>TEXT(B1065,"mmm")</f>
        <v/>
      </c>
      <c r="W1065" s="15">
        <f>IFERROR(N1065/L1065,0)</f>
        <v/>
      </c>
      <c r="X1065">
        <f>IF(K1065=0,"No Discount",IF(K1065&lt;=5%,"Low",IF(K1065&lt;=15%,"Medium","High")))</f>
        <v/>
      </c>
      <c r="Y1065">
        <f>IF(L1065&gt;=20000,"High Value",IF(L1065&gt;=5000,"Medium Value","Low Value"))</f>
        <v/>
      </c>
      <c r="Z1065">
        <f>IF(R1065&lt;=3,"Fast",IF(R1065&lt;=5,"On Time","Delayed"))</f>
        <v/>
      </c>
    </row>
    <row r="1066">
      <c r="A1066">
        <f>Raw_Data!A1066</f>
        <v/>
      </c>
      <c r="B1066" s="11">
        <f>Raw_Data!B1066</f>
        <v/>
      </c>
      <c r="C1066">
        <f>Raw_Data!C1066</f>
        <v/>
      </c>
      <c r="D1066">
        <f>Raw_Data!D1066</f>
        <v/>
      </c>
      <c r="E1066">
        <f>Raw_Data!E1066</f>
        <v/>
      </c>
      <c r="F1066">
        <f>Raw_Data!F1066</f>
        <v/>
      </c>
      <c r="G1066">
        <f>Raw_Data!G1066</f>
        <v/>
      </c>
      <c r="H1066">
        <f>Raw_Data!H1066</f>
        <v/>
      </c>
      <c r="I1066">
        <f>Raw_Data!I1066</f>
        <v/>
      </c>
      <c r="J1066" s="12">
        <f>Raw_Data!J1066</f>
        <v/>
      </c>
      <c r="K1066" s="13">
        <f>Raw_Data!K1066</f>
        <v/>
      </c>
      <c r="L1066" s="12">
        <f>Raw_Data!L1066</f>
        <v/>
      </c>
      <c r="M1066" s="12">
        <f>Raw_Data!M1066</f>
        <v/>
      </c>
      <c r="N1066" s="12">
        <f>Raw_Data!N1066</f>
        <v/>
      </c>
      <c r="O1066">
        <f>Raw_Data!O1066</f>
        <v/>
      </c>
      <c r="P1066">
        <f>Raw_Data!P1066</f>
        <v/>
      </c>
      <c r="Q1066">
        <f>Raw_Data!Q1066</f>
        <v/>
      </c>
      <c r="R1066">
        <f>Raw_Data!R1066</f>
        <v/>
      </c>
      <c r="S1066">
        <f>Raw_Data!S1066</f>
        <v/>
      </c>
      <c r="T1066">
        <f>YEAR(B1066)</f>
        <v/>
      </c>
      <c r="U1066">
        <f>MONTH(B1066)</f>
        <v/>
      </c>
      <c r="V1066">
        <f>TEXT(B1066,"mmm")</f>
        <v/>
      </c>
      <c r="W1066" s="15">
        <f>IFERROR(N1066/L1066,0)</f>
        <v/>
      </c>
      <c r="X1066">
        <f>IF(K1066=0,"No Discount",IF(K1066&lt;=5%,"Low",IF(K1066&lt;=15%,"Medium","High")))</f>
        <v/>
      </c>
      <c r="Y1066">
        <f>IF(L1066&gt;=20000,"High Value",IF(L1066&gt;=5000,"Medium Value","Low Value"))</f>
        <v/>
      </c>
      <c r="Z1066">
        <f>IF(R1066&lt;=3,"Fast",IF(R1066&lt;=5,"On Time","Delayed"))</f>
        <v/>
      </c>
    </row>
    <row r="1067">
      <c r="A1067">
        <f>Raw_Data!A1067</f>
        <v/>
      </c>
      <c r="B1067" s="11">
        <f>Raw_Data!B1067</f>
        <v/>
      </c>
      <c r="C1067">
        <f>Raw_Data!C1067</f>
        <v/>
      </c>
      <c r="D1067">
        <f>Raw_Data!D1067</f>
        <v/>
      </c>
      <c r="E1067">
        <f>Raw_Data!E1067</f>
        <v/>
      </c>
      <c r="F1067">
        <f>Raw_Data!F1067</f>
        <v/>
      </c>
      <c r="G1067">
        <f>Raw_Data!G1067</f>
        <v/>
      </c>
      <c r="H1067">
        <f>Raw_Data!H1067</f>
        <v/>
      </c>
      <c r="I1067">
        <f>Raw_Data!I1067</f>
        <v/>
      </c>
      <c r="J1067" s="12">
        <f>Raw_Data!J1067</f>
        <v/>
      </c>
      <c r="K1067" s="13">
        <f>Raw_Data!K1067</f>
        <v/>
      </c>
      <c r="L1067" s="12">
        <f>Raw_Data!L1067</f>
        <v/>
      </c>
      <c r="M1067" s="12">
        <f>Raw_Data!M1067</f>
        <v/>
      </c>
      <c r="N1067" s="12">
        <f>Raw_Data!N1067</f>
        <v/>
      </c>
      <c r="O1067">
        <f>Raw_Data!O1067</f>
        <v/>
      </c>
      <c r="P1067">
        <f>Raw_Data!P1067</f>
        <v/>
      </c>
      <c r="Q1067">
        <f>Raw_Data!Q1067</f>
        <v/>
      </c>
      <c r="R1067">
        <f>Raw_Data!R1067</f>
        <v/>
      </c>
      <c r="S1067">
        <f>Raw_Data!S1067</f>
        <v/>
      </c>
      <c r="T1067">
        <f>YEAR(B1067)</f>
        <v/>
      </c>
      <c r="U1067">
        <f>MONTH(B1067)</f>
        <v/>
      </c>
      <c r="V1067">
        <f>TEXT(B1067,"mmm")</f>
        <v/>
      </c>
      <c r="W1067" s="15">
        <f>IFERROR(N1067/L1067,0)</f>
        <v/>
      </c>
      <c r="X1067">
        <f>IF(K1067=0,"No Discount",IF(K1067&lt;=5%,"Low",IF(K1067&lt;=15%,"Medium","High")))</f>
        <v/>
      </c>
      <c r="Y1067">
        <f>IF(L1067&gt;=20000,"High Value",IF(L1067&gt;=5000,"Medium Value","Low Value"))</f>
        <v/>
      </c>
      <c r="Z1067">
        <f>IF(R1067&lt;=3,"Fast",IF(R1067&lt;=5,"On Time","Delayed"))</f>
        <v/>
      </c>
    </row>
    <row r="1068">
      <c r="A1068">
        <f>Raw_Data!A1068</f>
        <v/>
      </c>
      <c r="B1068" s="11">
        <f>Raw_Data!B1068</f>
        <v/>
      </c>
      <c r="C1068">
        <f>Raw_Data!C1068</f>
        <v/>
      </c>
      <c r="D1068">
        <f>Raw_Data!D1068</f>
        <v/>
      </c>
      <c r="E1068">
        <f>Raw_Data!E1068</f>
        <v/>
      </c>
      <c r="F1068">
        <f>Raw_Data!F1068</f>
        <v/>
      </c>
      <c r="G1068">
        <f>Raw_Data!G1068</f>
        <v/>
      </c>
      <c r="H1068">
        <f>Raw_Data!H1068</f>
        <v/>
      </c>
      <c r="I1068">
        <f>Raw_Data!I1068</f>
        <v/>
      </c>
      <c r="J1068" s="12">
        <f>Raw_Data!J1068</f>
        <v/>
      </c>
      <c r="K1068" s="13">
        <f>Raw_Data!K1068</f>
        <v/>
      </c>
      <c r="L1068" s="12">
        <f>Raw_Data!L1068</f>
        <v/>
      </c>
      <c r="M1068" s="12">
        <f>Raw_Data!M1068</f>
        <v/>
      </c>
      <c r="N1068" s="12">
        <f>Raw_Data!N1068</f>
        <v/>
      </c>
      <c r="O1068">
        <f>Raw_Data!O1068</f>
        <v/>
      </c>
      <c r="P1068">
        <f>Raw_Data!P1068</f>
        <v/>
      </c>
      <c r="Q1068">
        <f>Raw_Data!Q1068</f>
        <v/>
      </c>
      <c r="R1068">
        <f>Raw_Data!R1068</f>
        <v/>
      </c>
      <c r="S1068">
        <f>Raw_Data!S1068</f>
        <v/>
      </c>
      <c r="T1068">
        <f>YEAR(B1068)</f>
        <v/>
      </c>
      <c r="U1068">
        <f>MONTH(B1068)</f>
        <v/>
      </c>
      <c r="V1068">
        <f>TEXT(B1068,"mmm")</f>
        <v/>
      </c>
      <c r="W1068" s="15">
        <f>IFERROR(N1068/L1068,0)</f>
        <v/>
      </c>
      <c r="X1068">
        <f>IF(K1068=0,"No Discount",IF(K1068&lt;=5%,"Low",IF(K1068&lt;=15%,"Medium","High")))</f>
        <v/>
      </c>
      <c r="Y1068">
        <f>IF(L1068&gt;=20000,"High Value",IF(L1068&gt;=5000,"Medium Value","Low Value"))</f>
        <v/>
      </c>
      <c r="Z1068">
        <f>IF(R1068&lt;=3,"Fast",IF(R1068&lt;=5,"On Time","Delayed"))</f>
        <v/>
      </c>
    </row>
    <row r="1069">
      <c r="A1069">
        <f>Raw_Data!A1069</f>
        <v/>
      </c>
      <c r="B1069" s="11">
        <f>Raw_Data!B1069</f>
        <v/>
      </c>
      <c r="C1069">
        <f>Raw_Data!C1069</f>
        <v/>
      </c>
      <c r="D1069">
        <f>Raw_Data!D1069</f>
        <v/>
      </c>
      <c r="E1069">
        <f>Raw_Data!E1069</f>
        <v/>
      </c>
      <c r="F1069">
        <f>Raw_Data!F1069</f>
        <v/>
      </c>
      <c r="G1069">
        <f>Raw_Data!G1069</f>
        <v/>
      </c>
      <c r="H1069">
        <f>Raw_Data!H1069</f>
        <v/>
      </c>
      <c r="I1069">
        <f>Raw_Data!I1069</f>
        <v/>
      </c>
      <c r="J1069" s="12">
        <f>Raw_Data!J1069</f>
        <v/>
      </c>
      <c r="K1069" s="13">
        <f>Raw_Data!K1069</f>
        <v/>
      </c>
      <c r="L1069" s="12">
        <f>Raw_Data!L1069</f>
        <v/>
      </c>
      <c r="M1069" s="12">
        <f>Raw_Data!M1069</f>
        <v/>
      </c>
      <c r="N1069" s="12">
        <f>Raw_Data!N1069</f>
        <v/>
      </c>
      <c r="O1069">
        <f>Raw_Data!O1069</f>
        <v/>
      </c>
      <c r="P1069">
        <f>Raw_Data!P1069</f>
        <v/>
      </c>
      <c r="Q1069">
        <f>Raw_Data!Q1069</f>
        <v/>
      </c>
      <c r="R1069">
        <f>Raw_Data!R1069</f>
        <v/>
      </c>
      <c r="S1069">
        <f>Raw_Data!S1069</f>
        <v/>
      </c>
      <c r="T1069">
        <f>YEAR(B1069)</f>
        <v/>
      </c>
      <c r="U1069">
        <f>MONTH(B1069)</f>
        <v/>
      </c>
      <c r="V1069">
        <f>TEXT(B1069,"mmm")</f>
        <v/>
      </c>
      <c r="W1069" s="15">
        <f>IFERROR(N1069/L1069,0)</f>
        <v/>
      </c>
      <c r="X1069">
        <f>IF(K1069=0,"No Discount",IF(K1069&lt;=5%,"Low",IF(K1069&lt;=15%,"Medium","High")))</f>
        <v/>
      </c>
      <c r="Y1069">
        <f>IF(L1069&gt;=20000,"High Value",IF(L1069&gt;=5000,"Medium Value","Low Value"))</f>
        <v/>
      </c>
      <c r="Z1069">
        <f>IF(R1069&lt;=3,"Fast",IF(R1069&lt;=5,"On Time","Delayed"))</f>
        <v/>
      </c>
    </row>
    <row r="1070">
      <c r="A1070">
        <f>Raw_Data!A1070</f>
        <v/>
      </c>
      <c r="B1070" s="11">
        <f>Raw_Data!B1070</f>
        <v/>
      </c>
      <c r="C1070">
        <f>Raw_Data!C1070</f>
        <v/>
      </c>
      <c r="D1070">
        <f>Raw_Data!D1070</f>
        <v/>
      </c>
      <c r="E1070">
        <f>Raw_Data!E1070</f>
        <v/>
      </c>
      <c r="F1070">
        <f>Raw_Data!F1070</f>
        <v/>
      </c>
      <c r="G1070">
        <f>Raw_Data!G1070</f>
        <v/>
      </c>
      <c r="H1070">
        <f>Raw_Data!H1070</f>
        <v/>
      </c>
      <c r="I1070">
        <f>Raw_Data!I1070</f>
        <v/>
      </c>
      <c r="J1070" s="12">
        <f>Raw_Data!J1070</f>
        <v/>
      </c>
      <c r="K1070" s="13">
        <f>Raw_Data!K1070</f>
        <v/>
      </c>
      <c r="L1070" s="12">
        <f>Raw_Data!L1070</f>
        <v/>
      </c>
      <c r="M1070" s="12">
        <f>Raw_Data!M1070</f>
        <v/>
      </c>
      <c r="N1070" s="12">
        <f>Raw_Data!N1070</f>
        <v/>
      </c>
      <c r="O1070">
        <f>Raw_Data!O1070</f>
        <v/>
      </c>
      <c r="P1070">
        <f>Raw_Data!P1070</f>
        <v/>
      </c>
      <c r="Q1070">
        <f>Raw_Data!Q1070</f>
        <v/>
      </c>
      <c r="R1070">
        <f>Raw_Data!R1070</f>
        <v/>
      </c>
      <c r="S1070">
        <f>Raw_Data!S1070</f>
        <v/>
      </c>
      <c r="T1070">
        <f>YEAR(B1070)</f>
        <v/>
      </c>
      <c r="U1070">
        <f>MONTH(B1070)</f>
        <v/>
      </c>
      <c r="V1070">
        <f>TEXT(B1070,"mmm")</f>
        <v/>
      </c>
      <c r="W1070" s="15">
        <f>IFERROR(N1070/L1070,0)</f>
        <v/>
      </c>
      <c r="X1070">
        <f>IF(K1070=0,"No Discount",IF(K1070&lt;=5%,"Low",IF(K1070&lt;=15%,"Medium","High")))</f>
        <v/>
      </c>
      <c r="Y1070">
        <f>IF(L1070&gt;=20000,"High Value",IF(L1070&gt;=5000,"Medium Value","Low Value"))</f>
        <v/>
      </c>
      <c r="Z1070">
        <f>IF(R1070&lt;=3,"Fast",IF(R1070&lt;=5,"On Time","Delayed"))</f>
        <v/>
      </c>
    </row>
    <row r="1071">
      <c r="A1071">
        <f>Raw_Data!A1071</f>
        <v/>
      </c>
      <c r="B1071" s="11">
        <f>Raw_Data!B1071</f>
        <v/>
      </c>
      <c r="C1071">
        <f>Raw_Data!C1071</f>
        <v/>
      </c>
      <c r="D1071">
        <f>Raw_Data!D1071</f>
        <v/>
      </c>
      <c r="E1071">
        <f>Raw_Data!E1071</f>
        <v/>
      </c>
      <c r="F1071">
        <f>Raw_Data!F1071</f>
        <v/>
      </c>
      <c r="G1071">
        <f>Raw_Data!G1071</f>
        <v/>
      </c>
      <c r="H1071">
        <f>Raw_Data!H1071</f>
        <v/>
      </c>
      <c r="I1071">
        <f>Raw_Data!I1071</f>
        <v/>
      </c>
      <c r="J1071" s="12">
        <f>Raw_Data!J1071</f>
        <v/>
      </c>
      <c r="K1071" s="13">
        <f>Raw_Data!K1071</f>
        <v/>
      </c>
      <c r="L1071" s="12">
        <f>Raw_Data!L1071</f>
        <v/>
      </c>
      <c r="M1071" s="12">
        <f>Raw_Data!M1071</f>
        <v/>
      </c>
      <c r="N1071" s="12">
        <f>Raw_Data!N1071</f>
        <v/>
      </c>
      <c r="O1071">
        <f>Raw_Data!O1071</f>
        <v/>
      </c>
      <c r="P1071">
        <f>Raw_Data!P1071</f>
        <v/>
      </c>
      <c r="Q1071">
        <f>Raw_Data!Q1071</f>
        <v/>
      </c>
      <c r="R1071">
        <f>Raw_Data!R1071</f>
        <v/>
      </c>
      <c r="S1071">
        <f>Raw_Data!S1071</f>
        <v/>
      </c>
      <c r="T1071">
        <f>YEAR(B1071)</f>
        <v/>
      </c>
      <c r="U1071">
        <f>MONTH(B1071)</f>
        <v/>
      </c>
      <c r="V1071">
        <f>TEXT(B1071,"mmm")</f>
        <v/>
      </c>
      <c r="W1071" s="15">
        <f>IFERROR(N1071/L1071,0)</f>
        <v/>
      </c>
      <c r="X1071">
        <f>IF(K1071=0,"No Discount",IF(K1071&lt;=5%,"Low",IF(K1071&lt;=15%,"Medium","High")))</f>
        <v/>
      </c>
      <c r="Y1071">
        <f>IF(L1071&gt;=20000,"High Value",IF(L1071&gt;=5000,"Medium Value","Low Value"))</f>
        <v/>
      </c>
      <c r="Z1071">
        <f>IF(R1071&lt;=3,"Fast",IF(R1071&lt;=5,"On Time","Delayed"))</f>
        <v/>
      </c>
    </row>
    <row r="1072">
      <c r="A1072">
        <f>Raw_Data!A1072</f>
        <v/>
      </c>
      <c r="B1072" s="11">
        <f>Raw_Data!B1072</f>
        <v/>
      </c>
      <c r="C1072">
        <f>Raw_Data!C1072</f>
        <v/>
      </c>
      <c r="D1072">
        <f>Raw_Data!D1072</f>
        <v/>
      </c>
      <c r="E1072">
        <f>Raw_Data!E1072</f>
        <v/>
      </c>
      <c r="F1072">
        <f>Raw_Data!F1072</f>
        <v/>
      </c>
      <c r="G1072">
        <f>Raw_Data!G1072</f>
        <v/>
      </c>
      <c r="H1072">
        <f>Raw_Data!H1072</f>
        <v/>
      </c>
      <c r="I1072">
        <f>Raw_Data!I1072</f>
        <v/>
      </c>
      <c r="J1072" s="12">
        <f>Raw_Data!J1072</f>
        <v/>
      </c>
      <c r="K1072" s="13">
        <f>Raw_Data!K1072</f>
        <v/>
      </c>
      <c r="L1072" s="12">
        <f>Raw_Data!L1072</f>
        <v/>
      </c>
      <c r="M1072" s="12">
        <f>Raw_Data!M1072</f>
        <v/>
      </c>
      <c r="N1072" s="12">
        <f>Raw_Data!N1072</f>
        <v/>
      </c>
      <c r="O1072">
        <f>Raw_Data!O1072</f>
        <v/>
      </c>
      <c r="P1072">
        <f>Raw_Data!P1072</f>
        <v/>
      </c>
      <c r="Q1072">
        <f>Raw_Data!Q1072</f>
        <v/>
      </c>
      <c r="R1072">
        <f>Raw_Data!R1072</f>
        <v/>
      </c>
      <c r="S1072">
        <f>Raw_Data!S1072</f>
        <v/>
      </c>
      <c r="T1072">
        <f>YEAR(B1072)</f>
        <v/>
      </c>
      <c r="U1072">
        <f>MONTH(B1072)</f>
        <v/>
      </c>
      <c r="V1072">
        <f>TEXT(B1072,"mmm")</f>
        <v/>
      </c>
      <c r="W1072" s="15">
        <f>IFERROR(N1072/L1072,0)</f>
        <v/>
      </c>
      <c r="X1072">
        <f>IF(K1072=0,"No Discount",IF(K1072&lt;=5%,"Low",IF(K1072&lt;=15%,"Medium","High")))</f>
        <v/>
      </c>
      <c r="Y1072">
        <f>IF(L1072&gt;=20000,"High Value",IF(L1072&gt;=5000,"Medium Value","Low Value"))</f>
        <v/>
      </c>
      <c r="Z1072">
        <f>IF(R1072&lt;=3,"Fast",IF(R1072&lt;=5,"On Time","Delayed"))</f>
        <v/>
      </c>
    </row>
    <row r="1073">
      <c r="A1073">
        <f>Raw_Data!A1073</f>
        <v/>
      </c>
      <c r="B1073" s="11">
        <f>Raw_Data!B1073</f>
        <v/>
      </c>
      <c r="C1073">
        <f>Raw_Data!C1073</f>
        <v/>
      </c>
      <c r="D1073">
        <f>Raw_Data!D1073</f>
        <v/>
      </c>
      <c r="E1073">
        <f>Raw_Data!E1073</f>
        <v/>
      </c>
      <c r="F1073">
        <f>Raw_Data!F1073</f>
        <v/>
      </c>
      <c r="G1073">
        <f>Raw_Data!G1073</f>
        <v/>
      </c>
      <c r="H1073">
        <f>Raw_Data!H1073</f>
        <v/>
      </c>
      <c r="I1073">
        <f>Raw_Data!I1073</f>
        <v/>
      </c>
      <c r="J1073" s="12">
        <f>Raw_Data!J1073</f>
        <v/>
      </c>
      <c r="K1073" s="13">
        <f>Raw_Data!K1073</f>
        <v/>
      </c>
      <c r="L1073" s="12">
        <f>Raw_Data!L1073</f>
        <v/>
      </c>
      <c r="M1073" s="12">
        <f>Raw_Data!M1073</f>
        <v/>
      </c>
      <c r="N1073" s="12">
        <f>Raw_Data!N1073</f>
        <v/>
      </c>
      <c r="O1073">
        <f>Raw_Data!O1073</f>
        <v/>
      </c>
      <c r="P1073">
        <f>Raw_Data!P1073</f>
        <v/>
      </c>
      <c r="Q1073">
        <f>Raw_Data!Q1073</f>
        <v/>
      </c>
      <c r="R1073">
        <f>Raw_Data!R1073</f>
        <v/>
      </c>
      <c r="S1073">
        <f>Raw_Data!S1073</f>
        <v/>
      </c>
      <c r="T1073">
        <f>YEAR(B1073)</f>
        <v/>
      </c>
      <c r="U1073">
        <f>MONTH(B1073)</f>
        <v/>
      </c>
      <c r="V1073">
        <f>TEXT(B1073,"mmm")</f>
        <v/>
      </c>
      <c r="W1073" s="15">
        <f>IFERROR(N1073/L1073,0)</f>
        <v/>
      </c>
      <c r="X1073">
        <f>IF(K1073=0,"No Discount",IF(K1073&lt;=5%,"Low",IF(K1073&lt;=15%,"Medium","High")))</f>
        <v/>
      </c>
      <c r="Y1073">
        <f>IF(L1073&gt;=20000,"High Value",IF(L1073&gt;=5000,"Medium Value","Low Value"))</f>
        <v/>
      </c>
      <c r="Z1073">
        <f>IF(R1073&lt;=3,"Fast",IF(R1073&lt;=5,"On Time","Delayed"))</f>
        <v/>
      </c>
    </row>
    <row r="1074">
      <c r="A1074">
        <f>Raw_Data!A1074</f>
        <v/>
      </c>
      <c r="B1074" s="11">
        <f>Raw_Data!B1074</f>
        <v/>
      </c>
      <c r="C1074">
        <f>Raw_Data!C1074</f>
        <v/>
      </c>
      <c r="D1074">
        <f>Raw_Data!D1074</f>
        <v/>
      </c>
      <c r="E1074">
        <f>Raw_Data!E1074</f>
        <v/>
      </c>
      <c r="F1074">
        <f>Raw_Data!F1074</f>
        <v/>
      </c>
      <c r="G1074">
        <f>Raw_Data!G1074</f>
        <v/>
      </c>
      <c r="H1074">
        <f>Raw_Data!H1074</f>
        <v/>
      </c>
      <c r="I1074">
        <f>Raw_Data!I1074</f>
        <v/>
      </c>
      <c r="J1074" s="12">
        <f>Raw_Data!J1074</f>
        <v/>
      </c>
      <c r="K1074" s="13">
        <f>Raw_Data!K1074</f>
        <v/>
      </c>
      <c r="L1074" s="12">
        <f>Raw_Data!L1074</f>
        <v/>
      </c>
      <c r="M1074" s="12">
        <f>Raw_Data!M1074</f>
        <v/>
      </c>
      <c r="N1074" s="12">
        <f>Raw_Data!N1074</f>
        <v/>
      </c>
      <c r="O1074">
        <f>Raw_Data!O1074</f>
        <v/>
      </c>
      <c r="P1074">
        <f>Raw_Data!P1074</f>
        <v/>
      </c>
      <c r="Q1074">
        <f>Raw_Data!Q1074</f>
        <v/>
      </c>
      <c r="R1074">
        <f>Raw_Data!R1074</f>
        <v/>
      </c>
      <c r="S1074">
        <f>Raw_Data!S1074</f>
        <v/>
      </c>
      <c r="T1074">
        <f>YEAR(B1074)</f>
        <v/>
      </c>
      <c r="U1074">
        <f>MONTH(B1074)</f>
        <v/>
      </c>
      <c r="V1074">
        <f>TEXT(B1074,"mmm")</f>
        <v/>
      </c>
      <c r="W1074" s="15">
        <f>IFERROR(N1074/L1074,0)</f>
        <v/>
      </c>
      <c r="X1074">
        <f>IF(K1074=0,"No Discount",IF(K1074&lt;=5%,"Low",IF(K1074&lt;=15%,"Medium","High")))</f>
        <v/>
      </c>
      <c r="Y1074">
        <f>IF(L1074&gt;=20000,"High Value",IF(L1074&gt;=5000,"Medium Value","Low Value"))</f>
        <v/>
      </c>
      <c r="Z1074">
        <f>IF(R1074&lt;=3,"Fast",IF(R1074&lt;=5,"On Time","Delayed"))</f>
        <v/>
      </c>
    </row>
    <row r="1075">
      <c r="A1075">
        <f>Raw_Data!A1075</f>
        <v/>
      </c>
      <c r="B1075" s="11">
        <f>Raw_Data!B1075</f>
        <v/>
      </c>
      <c r="C1075">
        <f>Raw_Data!C1075</f>
        <v/>
      </c>
      <c r="D1075">
        <f>Raw_Data!D1075</f>
        <v/>
      </c>
      <c r="E1075">
        <f>Raw_Data!E1075</f>
        <v/>
      </c>
      <c r="F1075">
        <f>Raw_Data!F1075</f>
        <v/>
      </c>
      <c r="G1075">
        <f>Raw_Data!G1075</f>
        <v/>
      </c>
      <c r="H1075">
        <f>Raw_Data!H1075</f>
        <v/>
      </c>
      <c r="I1075">
        <f>Raw_Data!I1075</f>
        <v/>
      </c>
      <c r="J1075" s="12">
        <f>Raw_Data!J1075</f>
        <v/>
      </c>
      <c r="K1075" s="13">
        <f>Raw_Data!K1075</f>
        <v/>
      </c>
      <c r="L1075" s="12">
        <f>Raw_Data!L1075</f>
        <v/>
      </c>
      <c r="M1075" s="12">
        <f>Raw_Data!M1075</f>
        <v/>
      </c>
      <c r="N1075" s="12">
        <f>Raw_Data!N1075</f>
        <v/>
      </c>
      <c r="O1075">
        <f>Raw_Data!O1075</f>
        <v/>
      </c>
      <c r="P1075">
        <f>Raw_Data!P1075</f>
        <v/>
      </c>
      <c r="Q1075">
        <f>Raw_Data!Q1075</f>
        <v/>
      </c>
      <c r="R1075">
        <f>Raw_Data!R1075</f>
        <v/>
      </c>
      <c r="S1075">
        <f>Raw_Data!S1075</f>
        <v/>
      </c>
      <c r="T1075">
        <f>YEAR(B1075)</f>
        <v/>
      </c>
      <c r="U1075">
        <f>MONTH(B1075)</f>
        <v/>
      </c>
      <c r="V1075">
        <f>TEXT(B1075,"mmm")</f>
        <v/>
      </c>
      <c r="W1075" s="15">
        <f>IFERROR(N1075/L1075,0)</f>
        <v/>
      </c>
      <c r="X1075">
        <f>IF(K1075=0,"No Discount",IF(K1075&lt;=5%,"Low",IF(K1075&lt;=15%,"Medium","High")))</f>
        <v/>
      </c>
      <c r="Y1075">
        <f>IF(L1075&gt;=20000,"High Value",IF(L1075&gt;=5000,"Medium Value","Low Value"))</f>
        <v/>
      </c>
      <c r="Z1075">
        <f>IF(R1075&lt;=3,"Fast",IF(R1075&lt;=5,"On Time","Delayed"))</f>
        <v/>
      </c>
    </row>
    <row r="1076">
      <c r="A1076">
        <f>Raw_Data!A1076</f>
        <v/>
      </c>
      <c r="B1076" s="11">
        <f>Raw_Data!B1076</f>
        <v/>
      </c>
      <c r="C1076">
        <f>Raw_Data!C1076</f>
        <v/>
      </c>
      <c r="D1076">
        <f>Raw_Data!D1076</f>
        <v/>
      </c>
      <c r="E1076">
        <f>Raw_Data!E1076</f>
        <v/>
      </c>
      <c r="F1076">
        <f>Raw_Data!F1076</f>
        <v/>
      </c>
      <c r="G1076">
        <f>Raw_Data!G1076</f>
        <v/>
      </c>
      <c r="H1076">
        <f>Raw_Data!H1076</f>
        <v/>
      </c>
      <c r="I1076">
        <f>Raw_Data!I1076</f>
        <v/>
      </c>
      <c r="J1076" s="12">
        <f>Raw_Data!J1076</f>
        <v/>
      </c>
      <c r="K1076" s="13">
        <f>Raw_Data!K1076</f>
        <v/>
      </c>
      <c r="L1076" s="12">
        <f>Raw_Data!L1076</f>
        <v/>
      </c>
      <c r="M1076" s="12">
        <f>Raw_Data!M1076</f>
        <v/>
      </c>
      <c r="N1076" s="12">
        <f>Raw_Data!N1076</f>
        <v/>
      </c>
      <c r="O1076">
        <f>Raw_Data!O1076</f>
        <v/>
      </c>
      <c r="P1076">
        <f>Raw_Data!P1076</f>
        <v/>
      </c>
      <c r="Q1076">
        <f>Raw_Data!Q1076</f>
        <v/>
      </c>
      <c r="R1076">
        <f>Raw_Data!R1076</f>
        <v/>
      </c>
      <c r="S1076">
        <f>Raw_Data!S1076</f>
        <v/>
      </c>
      <c r="T1076">
        <f>YEAR(B1076)</f>
        <v/>
      </c>
      <c r="U1076">
        <f>MONTH(B1076)</f>
        <v/>
      </c>
      <c r="V1076">
        <f>TEXT(B1076,"mmm")</f>
        <v/>
      </c>
      <c r="W1076" s="15">
        <f>IFERROR(N1076/L1076,0)</f>
        <v/>
      </c>
      <c r="X1076">
        <f>IF(K1076=0,"No Discount",IF(K1076&lt;=5%,"Low",IF(K1076&lt;=15%,"Medium","High")))</f>
        <v/>
      </c>
      <c r="Y1076">
        <f>IF(L1076&gt;=20000,"High Value",IF(L1076&gt;=5000,"Medium Value","Low Value"))</f>
        <v/>
      </c>
      <c r="Z1076">
        <f>IF(R1076&lt;=3,"Fast",IF(R1076&lt;=5,"On Time","Delayed"))</f>
        <v/>
      </c>
    </row>
    <row r="1077">
      <c r="A1077">
        <f>Raw_Data!A1077</f>
        <v/>
      </c>
      <c r="B1077" s="11">
        <f>Raw_Data!B1077</f>
        <v/>
      </c>
      <c r="C1077">
        <f>Raw_Data!C1077</f>
        <v/>
      </c>
      <c r="D1077">
        <f>Raw_Data!D1077</f>
        <v/>
      </c>
      <c r="E1077">
        <f>Raw_Data!E1077</f>
        <v/>
      </c>
      <c r="F1077">
        <f>Raw_Data!F1077</f>
        <v/>
      </c>
      <c r="G1077">
        <f>Raw_Data!G1077</f>
        <v/>
      </c>
      <c r="H1077">
        <f>Raw_Data!H1077</f>
        <v/>
      </c>
      <c r="I1077">
        <f>Raw_Data!I1077</f>
        <v/>
      </c>
      <c r="J1077" s="12">
        <f>Raw_Data!J1077</f>
        <v/>
      </c>
      <c r="K1077" s="13">
        <f>Raw_Data!K1077</f>
        <v/>
      </c>
      <c r="L1077" s="12">
        <f>Raw_Data!L1077</f>
        <v/>
      </c>
      <c r="M1077" s="12">
        <f>Raw_Data!M1077</f>
        <v/>
      </c>
      <c r="N1077" s="12">
        <f>Raw_Data!N1077</f>
        <v/>
      </c>
      <c r="O1077">
        <f>Raw_Data!O1077</f>
        <v/>
      </c>
      <c r="P1077">
        <f>Raw_Data!P1077</f>
        <v/>
      </c>
      <c r="Q1077">
        <f>Raw_Data!Q1077</f>
        <v/>
      </c>
      <c r="R1077">
        <f>Raw_Data!R1077</f>
        <v/>
      </c>
      <c r="S1077">
        <f>Raw_Data!S1077</f>
        <v/>
      </c>
      <c r="T1077">
        <f>YEAR(B1077)</f>
        <v/>
      </c>
      <c r="U1077">
        <f>MONTH(B1077)</f>
        <v/>
      </c>
      <c r="V1077">
        <f>TEXT(B1077,"mmm")</f>
        <v/>
      </c>
      <c r="W1077" s="15">
        <f>IFERROR(N1077/L1077,0)</f>
        <v/>
      </c>
      <c r="X1077">
        <f>IF(K1077=0,"No Discount",IF(K1077&lt;=5%,"Low",IF(K1077&lt;=15%,"Medium","High")))</f>
        <v/>
      </c>
      <c r="Y1077">
        <f>IF(L1077&gt;=20000,"High Value",IF(L1077&gt;=5000,"Medium Value","Low Value"))</f>
        <v/>
      </c>
      <c r="Z1077">
        <f>IF(R1077&lt;=3,"Fast",IF(R1077&lt;=5,"On Time","Delayed"))</f>
        <v/>
      </c>
    </row>
    <row r="1078">
      <c r="A1078">
        <f>Raw_Data!A1078</f>
        <v/>
      </c>
      <c r="B1078" s="11">
        <f>Raw_Data!B1078</f>
        <v/>
      </c>
      <c r="C1078">
        <f>Raw_Data!C1078</f>
        <v/>
      </c>
      <c r="D1078">
        <f>Raw_Data!D1078</f>
        <v/>
      </c>
      <c r="E1078">
        <f>Raw_Data!E1078</f>
        <v/>
      </c>
      <c r="F1078">
        <f>Raw_Data!F1078</f>
        <v/>
      </c>
      <c r="G1078">
        <f>Raw_Data!G1078</f>
        <v/>
      </c>
      <c r="H1078">
        <f>Raw_Data!H1078</f>
        <v/>
      </c>
      <c r="I1078">
        <f>Raw_Data!I1078</f>
        <v/>
      </c>
      <c r="J1078" s="12">
        <f>Raw_Data!J1078</f>
        <v/>
      </c>
      <c r="K1078" s="13">
        <f>Raw_Data!K1078</f>
        <v/>
      </c>
      <c r="L1078" s="12">
        <f>Raw_Data!L1078</f>
        <v/>
      </c>
      <c r="M1078" s="12">
        <f>Raw_Data!M1078</f>
        <v/>
      </c>
      <c r="N1078" s="12">
        <f>Raw_Data!N1078</f>
        <v/>
      </c>
      <c r="O1078">
        <f>Raw_Data!O1078</f>
        <v/>
      </c>
      <c r="P1078">
        <f>Raw_Data!P1078</f>
        <v/>
      </c>
      <c r="Q1078">
        <f>Raw_Data!Q1078</f>
        <v/>
      </c>
      <c r="R1078">
        <f>Raw_Data!R1078</f>
        <v/>
      </c>
      <c r="S1078">
        <f>Raw_Data!S1078</f>
        <v/>
      </c>
      <c r="T1078">
        <f>YEAR(B1078)</f>
        <v/>
      </c>
      <c r="U1078">
        <f>MONTH(B1078)</f>
        <v/>
      </c>
      <c r="V1078">
        <f>TEXT(B1078,"mmm")</f>
        <v/>
      </c>
      <c r="W1078" s="15">
        <f>IFERROR(N1078/L1078,0)</f>
        <v/>
      </c>
      <c r="X1078">
        <f>IF(K1078=0,"No Discount",IF(K1078&lt;=5%,"Low",IF(K1078&lt;=15%,"Medium","High")))</f>
        <v/>
      </c>
      <c r="Y1078">
        <f>IF(L1078&gt;=20000,"High Value",IF(L1078&gt;=5000,"Medium Value","Low Value"))</f>
        <v/>
      </c>
      <c r="Z1078">
        <f>IF(R1078&lt;=3,"Fast",IF(R1078&lt;=5,"On Time","Delayed"))</f>
        <v/>
      </c>
    </row>
    <row r="1079">
      <c r="A1079">
        <f>Raw_Data!A1079</f>
        <v/>
      </c>
      <c r="B1079" s="11">
        <f>Raw_Data!B1079</f>
        <v/>
      </c>
      <c r="C1079">
        <f>Raw_Data!C1079</f>
        <v/>
      </c>
      <c r="D1079">
        <f>Raw_Data!D1079</f>
        <v/>
      </c>
      <c r="E1079">
        <f>Raw_Data!E1079</f>
        <v/>
      </c>
      <c r="F1079">
        <f>Raw_Data!F1079</f>
        <v/>
      </c>
      <c r="G1079">
        <f>Raw_Data!G1079</f>
        <v/>
      </c>
      <c r="H1079">
        <f>Raw_Data!H1079</f>
        <v/>
      </c>
      <c r="I1079">
        <f>Raw_Data!I1079</f>
        <v/>
      </c>
      <c r="J1079" s="12">
        <f>Raw_Data!J1079</f>
        <v/>
      </c>
      <c r="K1079" s="13">
        <f>Raw_Data!K1079</f>
        <v/>
      </c>
      <c r="L1079" s="12">
        <f>Raw_Data!L1079</f>
        <v/>
      </c>
      <c r="M1079" s="12">
        <f>Raw_Data!M1079</f>
        <v/>
      </c>
      <c r="N1079" s="12">
        <f>Raw_Data!N1079</f>
        <v/>
      </c>
      <c r="O1079">
        <f>Raw_Data!O1079</f>
        <v/>
      </c>
      <c r="P1079">
        <f>Raw_Data!P1079</f>
        <v/>
      </c>
      <c r="Q1079">
        <f>Raw_Data!Q1079</f>
        <v/>
      </c>
      <c r="R1079">
        <f>Raw_Data!R1079</f>
        <v/>
      </c>
      <c r="S1079">
        <f>Raw_Data!S1079</f>
        <v/>
      </c>
      <c r="T1079">
        <f>YEAR(B1079)</f>
        <v/>
      </c>
      <c r="U1079">
        <f>MONTH(B1079)</f>
        <v/>
      </c>
      <c r="V1079">
        <f>TEXT(B1079,"mmm")</f>
        <v/>
      </c>
      <c r="W1079" s="15">
        <f>IFERROR(N1079/L1079,0)</f>
        <v/>
      </c>
      <c r="X1079">
        <f>IF(K1079=0,"No Discount",IF(K1079&lt;=5%,"Low",IF(K1079&lt;=15%,"Medium","High")))</f>
        <v/>
      </c>
      <c r="Y1079">
        <f>IF(L1079&gt;=20000,"High Value",IF(L1079&gt;=5000,"Medium Value","Low Value"))</f>
        <v/>
      </c>
      <c r="Z1079">
        <f>IF(R1079&lt;=3,"Fast",IF(R1079&lt;=5,"On Time","Delayed"))</f>
        <v/>
      </c>
    </row>
    <row r="1080">
      <c r="A1080">
        <f>Raw_Data!A1080</f>
        <v/>
      </c>
      <c r="B1080" s="11">
        <f>Raw_Data!B1080</f>
        <v/>
      </c>
      <c r="C1080">
        <f>Raw_Data!C1080</f>
        <v/>
      </c>
      <c r="D1080">
        <f>Raw_Data!D1080</f>
        <v/>
      </c>
      <c r="E1080">
        <f>Raw_Data!E1080</f>
        <v/>
      </c>
      <c r="F1080">
        <f>Raw_Data!F1080</f>
        <v/>
      </c>
      <c r="G1080">
        <f>Raw_Data!G1080</f>
        <v/>
      </c>
      <c r="H1080">
        <f>Raw_Data!H1080</f>
        <v/>
      </c>
      <c r="I1080">
        <f>Raw_Data!I1080</f>
        <v/>
      </c>
      <c r="J1080" s="12">
        <f>Raw_Data!J1080</f>
        <v/>
      </c>
      <c r="K1080" s="13">
        <f>Raw_Data!K1080</f>
        <v/>
      </c>
      <c r="L1080" s="12">
        <f>Raw_Data!L1080</f>
        <v/>
      </c>
      <c r="M1080" s="12">
        <f>Raw_Data!M1080</f>
        <v/>
      </c>
      <c r="N1080" s="12">
        <f>Raw_Data!N1080</f>
        <v/>
      </c>
      <c r="O1080">
        <f>Raw_Data!O1080</f>
        <v/>
      </c>
      <c r="P1080">
        <f>Raw_Data!P1080</f>
        <v/>
      </c>
      <c r="Q1080">
        <f>Raw_Data!Q1080</f>
        <v/>
      </c>
      <c r="R1080">
        <f>Raw_Data!R1080</f>
        <v/>
      </c>
      <c r="S1080">
        <f>Raw_Data!S1080</f>
        <v/>
      </c>
      <c r="T1080">
        <f>YEAR(B1080)</f>
        <v/>
      </c>
      <c r="U1080">
        <f>MONTH(B1080)</f>
        <v/>
      </c>
      <c r="V1080">
        <f>TEXT(B1080,"mmm")</f>
        <v/>
      </c>
      <c r="W1080" s="15">
        <f>IFERROR(N1080/L1080,0)</f>
        <v/>
      </c>
      <c r="X1080">
        <f>IF(K1080=0,"No Discount",IF(K1080&lt;=5%,"Low",IF(K1080&lt;=15%,"Medium","High")))</f>
        <v/>
      </c>
      <c r="Y1080">
        <f>IF(L1080&gt;=20000,"High Value",IF(L1080&gt;=5000,"Medium Value","Low Value"))</f>
        <v/>
      </c>
      <c r="Z1080">
        <f>IF(R1080&lt;=3,"Fast",IF(R1080&lt;=5,"On Time","Delayed"))</f>
        <v/>
      </c>
    </row>
    <row r="1081">
      <c r="A1081">
        <f>Raw_Data!A1081</f>
        <v/>
      </c>
      <c r="B1081" s="11">
        <f>Raw_Data!B1081</f>
        <v/>
      </c>
      <c r="C1081">
        <f>Raw_Data!C1081</f>
        <v/>
      </c>
      <c r="D1081">
        <f>Raw_Data!D1081</f>
        <v/>
      </c>
      <c r="E1081">
        <f>Raw_Data!E1081</f>
        <v/>
      </c>
      <c r="F1081">
        <f>Raw_Data!F1081</f>
        <v/>
      </c>
      <c r="G1081">
        <f>Raw_Data!G1081</f>
        <v/>
      </c>
      <c r="H1081">
        <f>Raw_Data!H1081</f>
        <v/>
      </c>
      <c r="I1081">
        <f>Raw_Data!I1081</f>
        <v/>
      </c>
      <c r="J1081" s="12">
        <f>Raw_Data!J1081</f>
        <v/>
      </c>
      <c r="K1081" s="13">
        <f>Raw_Data!K1081</f>
        <v/>
      </c>
      <c r="L1081" s="12">
        <f>Raw_Data!L1081</f>
        <v/>
      </c>
      <c r="M1081" s="12">
        <f>Raw_Data!M1081</f>
        <v/>
      </c>
      <c r="N1081" s="12">
        <f>Raw_Data!N1081</f>
        <v/>
      </c>
      <c r="O1081">
        <f>Raw_Data!O1081</f>
        <v/>
      </c>
      <c r="P1081">
        <f>Raw_Data!P1081</f>
        <v/>
      </c>
      <c r="Q1081">
        <f>Raw_Data!Q1081</f>
        <v/>
      </c>
      <c r="R1081">
        <f>Raw_Data!R1081</f>
        <v/>
      </c>
      <c r="S1081">
        <f>Raw_Data!S1081</f>
        <v/>
      </c>
      <c r="T1081">
        <f>YEAR(B1081)</f>
        <v/>
      </c>
      <c r="U1081">
        <f>MONTH(B1081)</f>
        <v/>
      </c>
      <c r="V1081">
        <f>TEXT(B1081,"mmm")</f>
        <v/>
      </c>
      <c r="W1081" s="15">
        <f>IFERROR(N1081/L1081,0)</f>
        <v/>
      </c>
      <c r="X1081">
        <f>IF(K1081=0,"No Discount",IF(K1081&lt;=5%,"Low",IF(K1081&lt;=15%,"Medium","High")))</f>
        <v/>
      </c>
      <c r="Y1081">
        <f>IF(L1081&gt;=20000,"High Value",IF(L1081&gt;=5000,"Medium Value","Low Value"))</f>
        <v/>
      </c>
      <c r="Z1081">
        <f>IF(R1081&lt;=3,"Fast",IF(R1081&lt;=5,"On Time","Delayed"))</f>
        <v/>
      </c>
    </row>
    <row r="1082">
      <c r="A1082">
        <f>Raw_Data!A1082</f>
        <v/>
      </c>
      <c r="B1082" s="11">
        <f>Raw_Data!B1082</f>
        <v/>
      </c>
      <c r="C1082">
        <f>Raw_Data!C1082</f>
        <v/>
      </c>
      <c r="D1082">
        <f>Raw_Data!D1082</f>
        <v/>
      </c>
      <c r="E1082">
        <f>Raw_Data!E1082</f>
        <v/>
      </c>
      <c r="F1082">
        <f>Raw_Data!F1082</f>
        <v/>
      </c>
      <c r="G1082">
        <f>Raw_Data!G1082</f>
        <v/>
      </c>
      <c r="H1082">
        <f>Raw_Data!H1082</f>
        <v/>
      </c>
      <c r="I1082">
        <f>Raw_Data!I1082</f>
        <v/>
      </c>
      <c r="J1082" s="12">
        <f>Raw_Data!J1082</f>
        <v/>
      </c>
      <c r="K1082" s="13">
        <f>Raw_Data!K1082</f>
        <v/>
      </c>
      <c r="L1082" s="12">
        <f>Raw_Data!L1082</f>
        <v/>
      </c>
      <c r="M1082" s="12">
        <f>Raw_Data!M1082</f>
        <v/>
      </c>
      <c r="N1082" s="12">
        <f>Raw_Data!N1082</f>
        <v/>
      </c>
      <c r="O1082">
        <f>Raw_Data!O1082</f>
        <v/>
      </c>
      <c r="P1082">
        <f>Raw_Data!P1082</f>
        <v/>
      </c>
      <c r="Q1082">
        <f>Raw_Data!Q1082</f>
        <v/>
      </c>
      <c r="R1082">
        <f>Raw_Data!R1082</f>
        <v/>
      </c>
      <c r="S1082">
        <f>Raw_Data!S1082</f>
        <v/>
      </c>
      <c r="T1082">
        <f>YEAR(B1082)</f>
        <v/>
      </c>
      <c r="U1082">
        <f>MONTH(B1082)</f>
        <v/>
      </c>
      <c r="V1082">
        <f>TEXT(B1082,"mmm")</f>
        <v/>
      </c>
      <c r="W1082" s="15">
        <f>IFERROR(N1082/L1082,0)</f>
        <v/>
      </c>
      <c r="X1082">
        <f>IF(K1082=0,"No Discount",IF(K1082&lt;=5%,"Low",IF(K1082&lt;=15%,"Medium","High")))</f>
        <v/>
      </c>
      <c r="Y1082">
        <f>IF(L1082&gt;=20000,"High Value",IF(L1082&gt;=5000,"Medium Value","Low Value"))</f>
        <v/>
      </c>
      <c r="Z1082">
        <f>IF(R1082&lt;=3,"Fast",IF(R1082&lt;=5,"On Time","Delayed"))</f>
        <v/>
      </c>
    </row>
    <row r="1083">
      <c r="A1083">
        <f>Raw_Data!A1083</f>
        <v/>
      </c>
      <c r="B1083" s="11">
        <f>Raw_Data!B1083</f>
        <v/>
      </c>
      <c r="C1083">
        <f>Raw_Data!C1083</f>
        <v/>
      </c>
      <c r="D1083">
        <f>Raw_Data!D1083</f>
        <v/>
      </c>
      <c r="E1083">
        <f>Raw_Data!E1083</f>
        <v/>
      </c>
      <c r="F1083">
        <f>Raw_Data!F1083</f>
        <v/>
      </c>
      <c r="G1083">
        <f>Raw_Data!G1083</f>
        <v/>
      </c>
      <c r="H1083">
        <f>Raw_Data!H1083</f>
        <v/>
      </c>
      <c r="I1083">
        <f>Raw_Data!I1083</f>
        <v/>
      </c>
      <c r="J1083" s="12">
        <f>Raw_Data!J1083</f>
        <v/>
      </c>
      <c r="K1083" s="13">
        <f>Raw_Data!K1083</f>
        <v/>
      </c>
      <c r="L1083" s="12">
        <f>Raw_Data!L1083</f>
        <v/>
      </c>
      <c r="M1083" s="12">
        <f>Raw_Data!M1083</f>
        <v/>
      </c>
      <c r="N1083" s="12">
        <f>Raw_Data!N1083</f>
        <v/>
      </c>
      <c r="O1083">
        <f>Raw_Data!O1083</f>
        <v/>
      </c>
      <c r="P1083">
        <f>Raw_Data!P1083</f>
        <v/>
      </c>
      <c r="Q1083">
        <f>Raw_Data!Q1083</f>
        <v/>
      </c>
      <c r="R1083">
        <f>Raw_Data!R1083</f>
        <v/>
      </c>
      <c r="S1083">
        <f>Raw_Data!S1083</f>
        <v/>
      </c>
      <c r="T1083">
        <f>YEAR(B1083)</f>
        <v/>
      </c>
      <c r="U1083">
        <f>MONTH(B1083)</f>
        <v/>
      </c>
      <c r="V1083">
        <f>TEXT(B1083,"mmm")</f>
        <v/>
      </c>
      <c r="W1083" s="15">
        <f>IFERROR(N1083/L1083,0)</f>
        <v/>
      </c>
      <c r="X1083">
        <f>IF(K1083=0,"No Discount",IF(K1083&lt;=5%,"Low",IF(K1083&lt;=15%,"Medium","High")))</f>
        <v/>
      </c>
      <c r="Y1083">
        <f>IF(L1083&gt;=20000,"High Value",IF(L1083&gt;=5000,"Medium Value","Low Value"))</f>
        <v/>
      </c>
      <c r="Z1083">
        <f>IF(R1083&lt;=3,"Fast",IF(R1083&lt;=5,"On Time","Delayed"))</f>
        <v/>
      </c>
    </row>
    <row r="1084">
      <c r="A1084">
        <f>Raw_Data!A1084</f>
        <v/>
      </c>
      <c r="B1084" s="11">
        <f>Raw_Data!B1084</f>
        <v/>
      </c>
      <c r="C1084">
        <f>Raw_Data!C1084</f>
        <v/>
      </c>
      <c r="D1084">
        <f>Raw_Data!D1084</f>
        <v/>
      </c>
      <c r="E1084">
        <f>Raw_Data!E1084</f>
        <v/>
      </c>
      <c r="F1084">
        <f>Raw_Data!F1084</f>
        <v/>
      </c>
      <c r="G1084">
        <f>Raw_Data!G1084</f>
        <v/>
      </c>
      <c r="H1084">
        <f>Raw_Data!H1084</f>
        <v/>
      </c>
      <c r="I1084">
        <f>Raw_Data!I1084</f>
        <v/>
      </c>
      <c r="J1084" s="12">
        <f>Raw_Data!J1084</f>
        <v/>
      </c>
      <c r="K1084" s="13">
        <f>Raw_Data!K1084</f>
        <v/>
      </c>
      <c r="L1084" s="12">
        <f>Raw_Data!L1084</f>
        <v/>
      </c>
      <c r="M1084" s="12">
        <f>Raw_Data!M1084</f>
        <v/>
      </c>
      <c r="N1084" s="12">
        <f>Raw_Data!N1084</f>
        <v/>
      </c>
      <c r="O1084">
        <f>Raw_Data!O1084</f>
        <v/>
      </c>
      <c r="P1084">
        <f>Raw_Data!P1084</f>
        <v/>
      </c>
      <c r="Q1084">
        <f>Raw_Data!Q1084</f>
        <v/>
      </c>
      <c r="R1084">
        <f>Raw_Data!R1084</f>
        <v/>
      </c>
      <c r="S1084">
        <f>Raw_Data!S1084</f>
        <v/>
      </c>
      <c r="T1084">
        <f>YEAR(B1084)</f>
        <v/>
      </c>
      <c r="U1084">
        <f>MONTH(B1084)</f>
        <v/>
      </c>
      <c r="V1084">
        <f>TEXT(B1084,"mmm")</f>
        <v/>
      </c>
      <c r="W1084" s="15">
        <f>IFERROR(N1084/L1084,0)</f>
        <v/>
      </c>
      <c r="X1084">
        <f>IF(K1084=0,"No Discount",IF(K1084&lt;=5%,"Low",IF(K1084&lt;=15%,"Medium","High")))</f>
        <v/>
      </c>
      <c r="Y1084">
        <f>IF(L1084&gt;=20000,"High Value",IF(L1084&gt;=5000,"Medium Value","Low Value"))</f>
        <v/>
      </c>
      <c r="Z1084">
        <f>IF(R1084&lt;=3,"Fast",IF(R1084&lt;=5,"On Time","Delayed"))</f>
        <v/>
      </c>
    </row>
    <row r="1085">
      <c r="A1085">
        <f>Raw_Data!A1085</f>
        <v/>
      </c>
      <c r="B1085" s="11">
        <f>Raw_Data!B1085</f>
        <v/>
      </c>
      <c r="C1085">
        <f>Raw_Data!C1085</f>
        <v/>
      </c>
      <c r="D1085">
        <f>Raw_Data!D1085</f>
        <v/>
      </c>
      <c r="E1085">
        <f>Raw_Data!E1085</f>
        <v/>
      </c>
      <c r="F1085">
        <f>Raw_Data!F1085</f>
        <v/>
      </c>
      <c r="G1085">
        <f>Raw_Data!G1085</f>
        <v/>
      </c>
      <c r="H1085">
        <f>Raw_Data!H1085</f>
        <v/>
      </c>
      <c r="I1085">
        <f>Raw_Data!I1085</f>
        <v/>
      </c>
      <c r="J1085" s="12">
        <f>Raw_Data!J1085</f>
        <v/>
      </c>
      <c r="K1085" s="13">
        <f>Raw_Data!K1085</f>
        <v/>
      </c>
      <c r="L1085" s="12">
        <f>Raw_Data!L1085</f>
        <v/>
      </c>
      <c r="M1085" s="12">
        <f>Raw_Data!M1085</f>
        <v/>
      </c>
      <c r="N1085" s="12">
        <f>Raw_Data!N1085</f>
        <v/>
      </c>
      <c r="O1085">
        <f>Raw_Data!O1085</f>
        <v/>
      </c>
      <c r="P1085">
        <f>Raw_Data!P1085</f>
        <v/>
      </c>
      <c r="Q1085">
        <f>Raw_Data!Q1085</f>
        <v/>
      </c>
      <c r="R1085">
        <f>Raw_Data!R1085</f>
        <v/>
      </c>
      <c r="S1085">
        <f>Raw_Data!S1085</f>
        <v/>
      </c>
      <c r="T1085">
        <f>YEAR(B1085)</f>
        <v/>
      </c>
      <c r="U1085">
        <f>MONTH(B1085)</f>
        <v/>
      </c>
      <c r="V1085">
        <f>TEXT(B1085,"mmm")</f>
        <v/>
      </c>
      <c r="W1085" s="15">
        <f>IFERROR(N1085/L1085,0)</f>
        <v/>
      </c>
      <c r="X1085">
        <f>IF(K1085=0,"No Discount",IF(K1085&lt;=5%,"Low",IF(K1085&lt;=15%,"Medium","High")))</f>
        <v/>
      </c>
      <c r="Y1085">
        <f>IF(L1085&gt;=20000,"High Value",IF(L1085&gt;=5000,"Medium Value","Low Value"))</f>
        <v/>
      </c>
      <c r="Z1085">
        <f>IF(R1085&lt;=3,"Fast",IF(R1085&lt;=5,"On Time","Delayed"))</f>
        <v/>
      </c>
    </row>
    <row r="1086">
      <c r="A1086">
        <f>Raw_Data!A1086</f>
        <v/>
      </c>
      <c r="B1086" s="11">
        <f>Raw_Data!B1086</f>
        <v/>
      </c>
      <c r="C1086">
        <f>Raw_Data!C1086</f>
        <v/>
      </c>
      <c r="D1086">
        <f>Raw_Data!D1086</f>
        <v/>
      </c>
      <c r="E1086">
        <f>Raw_Data!E1086</f>
        <v/>
      </c>
      <c r="F1086">
        <f>Raw_Data!F1086</f>
        <v/>
      </c>
      <c r="G1086">
        <f>Raw_Data!G1086</f>
        <v/>
      </c>
      <c r="H1086">
        <f>Raw_Data!H1086</f>
        <v/>
      </c>
      <c r="I1086">
        <f>Raw_Data!I1086</f>
        <v/>
      </c>
      <c r="J1086" s="12">
        <f>Raw_Data!J1086</f>
        <v/>
      </c>
      <c r="K1086" s="13">
        <f>Raw_Data!K1086</f>
        <v/>
      </c>
      <c r="L1086" s="12">
        <f>Raw_Data!L1086</f>
        <v/>
      </c>
      <c r="M1086" s="12">
        <f>Raw_Data!M1086</f>
        <v/>
      </c>
      <c r="N1086" s="12">
        <f>Raw_Data!N1086</f>
        <v/>
      </c>
      <c r="O1086">
        <f>Raw_Data!O1086</f>
        <v/>
      </c>
      <c r="P1086">
        <f>Raw_Data!P1086</f>
        <v/>
      </c>
      <c r="Q1086">
        <f>Raw_Data!Q1086</f>
        <v/>
      </c>
      <c r="R1086">
        <f>Raw_Data!R1086</f>
        <v/>
      </c>
      <c r="S1086">
        <f>Raw_Data!S1086</f>
        <v/>
      </c>
      <c r="T1086">
        <f>YEAR(B1086)</f>
        <v/>
      </c>
      <c r="U1086">
        <f>MONTH(B1086)</f>
        <v/>
      </c>
      <c r="V1086">
        <f>TEXT(B1086,"mmm")</f>
        <v/>
      </c>
      <c r="W1086" s="15">
        <f>IFERROR(N1086/L1086,0)</f>
        <v/>
      </c>
      <c r="X1086">
        <f>IF(K1086=0,"No Discount",IF(K1086&lt;=5%,"Low",IF(K1086&lt;=15%,"Medium","High")))</f>
        <v/>
      </c>
      <c r="Y1086">
        <f>IF(L1086&gt;=20000,"High Value",IF(L1086&gt;=5000,"Medium Value","Low Value"))</f>
        <v/>
      </c>
      <c r="Z1086">
        <f>IF(R1086&lt;=3,"Fast",IF(R1086&lt;=5,"On Time","Delayed"))</f>
        <v/>
      </c>
    </row>
    <row r="1087">
      <c r="A1087">
        <f>Raw_Data!A1087</f>
        <v/>
      </c>
      <c r="B1087" s="11">
        <f>Raw_Data!B1087</f>
        <v/>
      </c>
      <c r="C1087">
        <f>Raw_Data!C1087</f>
        <v/>
      </c>
      <c r="D1087">
        <f>Raw_Data!D1087</f>
        <v/>
      </c>
      <c r="E1087">
        <f>Raw_Data!E1087</f>
        <v/>
      </c>
      <c r="F1087">
        <f>Raw_Data!F1087</f>
        <v/>
      </c>
      <c r="G1087">
        <f>Raw_Data!G1087</f>
        <v/>
      </c>
      <c r="H1087">
        <f>Raw_Data!H1087</f>
        <v/>
      </c>
      <c r="I1087">
        <f>Raw_Data!I1087</f>
        <v/>
      </c>
      <c r="J1087" s="12">
        <f>Raw_Data!J1087</f>
        <v/>
      </c>
      <c r="K1087" s="13">
        <f>Raw_Data!K1087</f>
        <v/>
      </c>
      <c r="L1087" s="12">
        <f>Raw_Data!L1087</f>
        <v/>
      </c>
      <c r="M1087" s="12">
        <f>Raw_Data!M1087</f>
        <v/>
      </c>
      <c r="N1087" s="12">
        <f>Raw_Data!N1087</f>
        <v/>
      </c>
      <c r="O1087">
        <f>Raw_Data!O1087</f>
        <v/>
      </c>
      <c r="P1087">
        <f>Raw_Data!P1087</f>
        <v/>
      </c>
      <c r="Q1087">
        <f>Raw_Data!Q1087</f>
        <v/>
      </c>
      <c r="R1087">
        <f>Raw_Data!R1087</f>
        <v/>
      </c>
      <c r="S1087">
        <f>Raw_Data!S1087</f>
        <v/>
      </c>
      <c r="T1087">
        <f>YEAR(B1087)</f>
        <v/>
      </c>
      <c r="U1087">
        <f>MONTH(B1087)</f>
        <v/>
      </c>
      <c r="V1087">
        <f>TEXT(B1087,"mmm")</f>
        <v/>
      </c>
      <c r="W1087" s="15">
        <f>IFERROR(N1087/L1087,0)</f>
        <v/>
      </c>
      <c r="X1087">
        <f>IF(K1087=0,"No Discount",IF(K1087&lt;=5%,"Low",IF(K1087&lt;=15%,"Medium","High")))</f>
        <v/>
      </c>
      <c r="Y1087">
        <f>IF(L1087&gt;=20000,"High Value",IF(L1087&gt;=5000,"Medium Value","Low Value"))</f>
        <v/>
      </c>
      <c r="Z1087">
        <f>IF(R1087&lt;=3,"Fast",IF(R1087&lt;=5,"On Time","Delayed"))</f>
        <v/>
      </c>
    </row>
    <row r="1088">
      <c r="A1088">
        <f>Raw_Data!A1088</f>
        <v/>
      </c>
      <c r="B1088" s="11">
        <f>Raw_Data!B1088</f>
        <v/>
      </c>
      <c r="C1088">
        <f>Raw_Data!C1088</f>
        <v/>
      </c>
      <c r="D1088">
        <f>Raw_Data!D1088</f>
        <v/>
      </c>
      <c r="E1088">
        <f>Raw_Data!E1088</f>
        <v/>
      </c>
      <c r="F1088">
        <f>Raw_Data!F1088</f>
        <v/>
      </c>
      <c r="G1088">
        <f>Raw_Data!G1088</f>
        <v/>
      </c>
      <c r="H1088">
        <f>Raw_Data!H1088</f>
        <v/>
      </c>
      <c r="I1088">
        <f>Raw_Data!I1088</f>
        <v/>
      </c>
      <c r="J1088" s="12">
        <f>Raw_Data!J1088</f>
        <v/>
      </c>
      <c r="K1088" s="13">
        <f>Raw_Data!K1088</f>
        <v/>
      </c>
      <c r="L1088" s="12">
        <f>Raw_Data!L1088</f>
        <v/>
      </c>
      <c r="M1088" s="12">
        <f>Raw_Data!M1088</f>
        <v/>
      </c>
      <c r="N1088" s="12">
        <f>Raw_Data!N1088</f>
        <v/>
      </c>
      <c r="O1088">
        <f>Raw_Data!O1088</f>
        <v/>
      </c>
      <c r="P1088">
        <f>Raw_Data!P1088</f>
        <v/>
      </c>
      <c r="Q1088">
        <f>Raw_Data!Q1088</f>
        <v/>
      </c>
      <c r="R1088">
        <f>Raw_Data!R1088</f>
        <v/>
      </c>
      <c r="S1088">
        <f>Raw_Data!S1088</f>
        <v/>
      </c>
      <c r="T1088">
        <f>YEAR(B1088)</f>
        <v/>
      </c>
      <c r="U1088">
        <f>MONTH(B1088)</f>
        <v/>
      </c>
      <c r="V1088">
        <f>TEXT(B1088,"mmm")</f>
        <v/>
      </c>
      <c r="W1088" s="15">
        <f>IFERROR(N1088/L1088,0)</f>
        <v/>
      </c>
      <c r="X1088">
        <f>IF(K1088=0,"No Discount",IF(K1088&lt;=5%,"Low",IF(K1088&lt;=15%,"Medium","High")))</f>
        <v/>
      </c>
      <c r="Y1088">
        <f>IF(L1088&gt;=20000,"High Value",IF(L1088&gt;=5000,"Medium Value","Low Value"))</f>
        <v/>
      </c>
      <c r="Z1088">
        <f>IF(R1088&lt;=3,"Fast",IF(R1088&lt;=5,"On Time","Delayed"))</f>
        <v/>
      </c>
    </row>
    <row r="1089">
      <c r="A1089">
        <f>Raw_Data!A1089</f>
        <v/>
      </c>
      <c r="B1089" s="11">
        <f>Raw_Data!B1089</f>
        <v/>
      </c>
      <c r="C1089">
        <f>Raw_Data!C1089</f>
        <v/>
      </c>
      <c r="D1089">
        <f>Raw_Data!D1089</f>
        <v/>
      </c>
      <c r="E1089">
        <f>Raw_Data!E1089</f>
        <v/>
      </c>
      <c r="F1089">
        <f>Raw_Data!F1089</f>
        <v/>
      </c>
      <c r="G1089">
        <f>Raw_Data!G1089</f>
        <v/>
      </c>
      <c r="H1089">
        <f>Raw_Data!H1089</f>
        <v/>
      </c>
      <c r="I1089">
        <f>Raw_Data!I1089</f>
        <v/>
      </c>
      <c r="J1089" s="12">
        <f>Raw_Data!J1089</f>
        <v/>
      </c>
      <c r="K1089" s="13">
        <f>Raw_Data!K1089</f>
        <v/>
      </c>
      <c r="L1089" s="12">
        <f>Raw_Data!L1089</f>
        <v/>
      </c>
      <c r="M1089" s="12">
        <f>Raw_Data!M1089</f>
        <v/>
      </c>
      <c r="N1089" s="12">
        <f>Raw_Data!N1089</f>
        <v/>
      </c>
      <c r="O1089">
        <f>Raw_Data!O1089</f>
        <v/>
      </c>
      <c r="P1089">
        <f>Raw_Data!P1089</f>
        <v/>
      </c>
      <c r="Q1089">
        <f>Raw_Data!Q1089</f>
        <v/>
      </c>
      <c r="R1089">
        <f>Raw_Data!R1089</f>
        <v/>
      </c>
      <c r="S1089">
        <f>Raw_Data!S1089</f>
        <v/>
      </c>
      <c r="T1089">
        <f>YEAR(B1089)</f>
        <v/>
      </c>
      <c r="U1089">
        <f>MONTH(B1089)</f>
        <v/>
      </c>
      <c r="V1089">
        <f>TEXT(B1089,"mmm")</f>
        <v/>
      </c>
      <c r="W1089" s="15">
        <f>IFERROR(N1089/L1089,0)</f>
        <v/>
      </c>
      <c r="X1089">
        <f>IF(K1089=0,"No Discount",IF(K1089&lt;=5%,"Low",IF(K1089&lt;=15%,"Medium","High")))</f>
        <v/>
      </c>
      <c r="Y1089">
        <f>IF(L1089&gt;=20000,"High Value",IF(L1089&gt;=5000,"Medium Value","Low Value"))</f>
        <v/>
      </c>
      <c r="Z1089">
        <f>IF(R1089&lt;=3,"Fast",IF(R1089&lt;=5,"On Time","Delayed"))</f>
        <v/>
      </c>
    </row>
    <row r="1090">
      <c r="A1090">
        <f>Raw_Data!A1090</f>
        <v/>
      </c>
      <c r="B1090" s="11">
        <f>Raw_Data!B1090</f>
        <v/>
      </c>
      <c r="C1090">
        <f>Raw_Data!C1090</f>
        <v/>
      </c>
      <c r="D1090">
        <f>Raw_Data!D1090</f>
        <v/>
      </c>
      <c r="E1090">
        <f>Raw_Data!E1090</f>
        <v/>
      </c>
      <c r="F1090">
        <f>Raw_Data!F1090</f>
        <v/>
      </c>
      <c r="G1090">
        <f>Raw_Data!G1090</f>
        <v/>
      </c>
      <c r="H1090">
        <f>Raw_Data!H1090</f>
        <v/>
      </c>
      <c r="I1090">
        <f>Raw_Data!I1090</f>
        <v/>
      </c>
      <c r="J1090" s="12">
        <f>Raw_Data!J1090</f>
        <v/>
      </c>
      <c r="K1090" s="13">
        <f>Raw_Data!K1090</f>
        <v/>
      </c>
      <c r="L1090" s="12">
        <f>Raw_Data!L1090</f>
        <v/>
      </c>
      <c r="M1090" s="12">
        <f>Raw_Data!M1090</f>
        <v/>
      </c>
      <c r="N1090" s="12">
        <f>Raw_Data!N1090</f>
        <v/>
      </c>
      <c r="O1090">
        <f>Raw_Data!O1090</f>
        <v/>
      </c>
      <c r="P1090">
        <f>Raw_Data!P1090</f>
        <v/>
      </c>
      <c r="Q1090">
        <f>Raw_Data!Q1090</f>
        <v/>
      </c>
      <c r="R1090">
        <f>Raw_Data!R1090</f>
        <v/>
      </c>
      <c r="S1090">
        <f>Raw_Data!S1090</f>
        <v/>
      </c>
      <c r="T1090">
        <f>YEAR(B1090)</f>
        <v/>
      </c>
      <c r="U1090">
        <f>MONTH(B1090)</f>
        <v/>
      </c>
      <c r="V1090">
        <f>TEXT(B1090,"mmm")</f>
        <v/>
      </c>
      <c r="W1090" s="15">
        <f>IFERROR(N1090/L1090,0)</f>
        <v/>
      </c>
      <c r="X1090">
        <f>IF(K1090=0,"No Discount",IF(K1090&lt;=5%,"Low",IF(K1090&lt;=15%,"Medium","High")))</f>
        <v/>
      </c>
      <c r="Y1090">
        <f>IF(L1090&gt;=20000,"High Value",IF(L1090&gt;=5000,"Medium Value","Low Value"))</f>
        <v/>
      </c>
      <c r="Z1090">
        <f>IF(R1090&lt;=3,"Fast",IF(R1090&lt;=5,"On Time","Delayed"))</f>
        <v/>
      </c>
    </row>
    <row r="1091">
      <c r="A1091">
        <f>Raw_Data!A1091</f>
        <v/>
      </c>
      <c r="B1091" s="11">
        <f>Raw_Data!B1091</f>
        <v/>
      </c>
      <c r="C1091">
        <f>Raw_Data!C1091</f>
        <v/>
      </c>
      <c r="D1091">
        <f>Raw_Data!D1091</f>
        <v/>
      </c>
      <c r="E1091">
        <f>Raw_Data!E1091</f>
        <v/>
      </c>
      <c r="F1091">
        <f>Raw_Data!F1091</f>
        <v/>
      </c>
      <c r="G1091">
        <f>Raw_Data!G1091</f>
        <v/>
      </c>
      <c r="H1091">
        <f>Raw_Data!H1091</f>
        <v/>
      </c>
      <c r="I1091">
        <f>Raw_Data!I1091</f>
        <v/>
      </c>
      <c r="J1091" s="12">
        <f>Raw_Data!J1091</f>
        <v/>
      </c>
      <c r="K1091" s="13">
        <f>Raw_Data!K1091</f>
        <v/>
      </c>
      <c r="L1091" s="12">
        <f>Raw_Data!L1091</f>
        <v/>
      </c>
      <c r="M1091" s="12">
        <f>Raw_Data!M1091</f>
        <v/>
      </c>
      <c r="N1091" s="12">
        <f>Raw_Data!N1091</f>
        <v/>
      </c>
      <c r="O1091">
        <f>Raw_Data!O1091</f>
        <v/>
      </c>
      <c r="P1091">
        <f>Raw_Data!P1091</f>
        <v/>
      </c>
      <c r="Q1091">
        <f>Raw_Data!Q1091</f>
        <v/>
      </c>
      <c r="R1091">
        <f>Raw_Data!R1091</f>
        <v/>
      </c>
      <c r="S1091">
        <f>Raw_Data!S1091</f>
        <v/>
      </c>
      <c r="T1091">
        <f>YEAR(B1091)</f>
        <v/>
      </c>
      <c r="U1091">
        <f>MONTH(B1091)</f>
        <v/>
      </c>
      <c r="V1091">
        <f>TEXT(B1091,"mmm")</f>
        <v/>
      </c>
      <c r="W1091" s="15">
        <f>IFERROR(N1091/L1091,0)</f>
        <v/>
      </c>
      <c r="X1091">
        <f>IF(K1091=0,"No Discount",IF(K1091&lt;=5%,"Low",IF(K1091&lt;=15%,"Medium","High")))</f>
        <v/>
      </c>
      <c r="Y1091">
        <f>IF(L1091&gt;=20000,"High Value",IF(L1091&gt;=5000,"Medium Value","Low Value"))</f>
        <v/>
      </c>
      <c r="Z1091">
        <f>IF(R1091&lt;=3,"Fast",IF(R1091&lt;=5,"On Time","Delayed"))</f>
        <v/>
      </c>
    </row>
    <row r="1092">
      <c r="A1092">
        <f>Raw_Data!A1092</f>
        <v/>
      </c>
      <c r="B1092" s="11">
        <f>Raw_Data!B1092</f>
        <v/>
      </c>
      <c r="C1092">
        <f>Raw_Data!C1092</f>
        <v/>
      </c>
      <c r="D1092">
        <f>Raw_Data!D1092</f>
        <v/>
      </c>
      <c r="E1092">
        <f>Raw_Data!E1092</f>
        <v/>
      </c>
      <c r="F1092">
        <f>Raw_Data!F1092</f>
        <v/>
      </c>
      <c r="G1092">
        <f>Raw_Data!G1092</f>
        <v/>
      </c>
      <c r="H1092">
        <f>Raw_Data!H1092</f>
        <v/>
      </c>
      <c r="I1092">
        <f>Raw_Data!I1092</f>
        <v/>
      </c>
      <c r="J1092" s="12">
        <f>Raw_Data!J1092</f>
        <v/>
      </c>
      <c r="K1092" s="13">
        <f>Raw_Data!K1092</f>
        <v/>
      </c>
      <c r="L1092" s="12">
        <f>Raw_Data!L1092</f>
        <v/>
      </c>
      <c r="M1092" s="12">
        <f>Raw_Data!M1092</f>
        <v/>
      </c>
      <c r="N1092" s="12">
        <f>Raw_Data!N1092</f>
        <v/>
      </c>
      <c r="O1092">
        <f>Raw_Data!O1092</f>
        <v/>
      </c>
      <c r="P1092">
        <f>Raw_Data!P1092</f>
        <v/>
      </c>
      <c r="Q1092">
        <f>Raw_Data!Q1092</f>
        <v/>
      </c>
      <c r="R1092">
        <f>Raw_Data!R1092</f>
        <v/>
      </c>
      <c r="S1092">
        <f>Raw_Data!S1092</f>
        <v/>
      </c>
      <c r="T1092">
        <f>YEAR(B1092)</f>
        <v/>
      </c>
      <c r="U1092">
        <f>MONTH(B1092)</f>
        <v/>
      </c>
      <c r="V1092">
        <f>TEXT(B1092,"mmm")</f>
        <v/>
      </c>
      <c r="W1092" s="15">
        <f>IFERROR(N1092/L1092,0)</f>
        <v/>
      </c>
      <c r="X1092">
        <f>IF(K1092=0,"No Discount",IF(K1092&lt;=5%,"Low",IF(K1092&lt;=15%,"Medium","High")))</f>
        <v/>
      </c>
      <c r="Y1092">
        <f>IF(L1092&gt;=20000,"High Value",IF(L1092&gt;=5000,"Medium Value","Low Value"))</f>
        <v/>
      </c>
      <c r="Z1092">
        <f>IF(R1092&lt;=3,"Fast",IF(R1092&lt;=5,"On Time","Delayed"))</f>
        <v/>
      </c>
    </row>
    <row r="1093">
      <c r="A1093">
        <f>Raw_Data!A1093</f>
        <v/>
      </c>
      <c r="B1093" s="11">
        <f>Raw_Data!B1093</f>
        <v/>
      </c>
      <c r="C1093">
        <f>Raw_Data!C1093</f>
        <v/>
      </c>
      <c r="D1093">
        <f>Raw_Data!D1093</f>
        <v/>
      </c>
      <c r="E1093">
        <f>Raw_Data!E1093</f>
        <v/>
      </c>
      <c r="F1093">
        <f>Raw_Data!F1093</f>
        <v/>
      </c>
      <c r="G1093">
        <f>Raw_Data!G1093</f>
        <v/>
      </c>
      <c r="H1093">
        <f>Raw_Data!H1093</f>
        <v/>
      </c>
      <c r="I1093">
        <f>Raw_Data!I1093</f>
        <v/>
      </c>
      <c r="J1093" s="12">
        <f>Raw_Data!J1093</f>
        <v/>
      </c>
      <c r="K1093" s="13">
        <f>Raw_Data!K1093</f>
        <v/>
      </c>
      <c r="L1093" s="12">
        <f>Raw_Data!L1093</f>
        <v/>
      </c>
      <c r="M1093" s="12">
        <f>Raw_Data!M1093</f>
        <v/>
      </c>
      <c r="N1093" s="12">
        <f>Raw_Data!N1093</f>
        <v/>
      </c>
      <c r="O1093">
        <f>Raw_Data!O1093</f>
        <v/>
      </c>
      <c r="P1093">
        <f>Raw_Data!P1093</f>
        <v/>
      </c>
      <c r="Q1093">
        <f>Raw_Data!Q1093</f>
        <v/>
      </c>
      <c r="R1093">
        <f>Raw_Data!R1093</f>
        <v/>
      </c>
      <c r="S1093">
        <f>Raw_Data!S1093</f>
        <v/>
      </c>
      <c r="T1093">
        <f>YEAR(B1093)</f>
        <v/>
      </c>
      <c r="U1093">
        <f>MONTH(B1093)</f>
        <v/>
      </c>
      <c r="V1093">
        <f>TEXT(B1093,"mmm")</f>
        <v/>
      </c>
      <c r="W1093" s="15">
        <f>IFERROR(N1093/L1093,0)</f>
        <v/>
      </c>
      <c r="X1093">
        <f>IF(K1093=0,"No Discount",IF(K1093&lt;=5%,"Low",IF(K1093&lt;=15%,"Medium","High")))</f>
        <v/>
      </c>
      <c r="Y1093">
        <f>IF(L1093&gt;=20000,"High Value",IF(L1093&gt;=5000,"Medium Value","Low Value"))</f>
        <v/>
      </c>
      <c r="Z1093">
        <f>IF(R1093&lt;=3,"Fast",IF(R1093&lt;=5,"On Time","Delayed"))</f>
        <v/>
      </c>
    </row>
    <row r="1094">
      <c r="A1094">
        <f>Raw_Data!A1094</f>
        <v/>
      </c>
      <c r="B1094" s="11">
        <f>Raw_Data!B1094</f>
        <v/>
      </c>
      <c r="C1094">
        <f>Raw_Data!C1094</f>
        <v/>
      </c>
      <c r="D1094">
        <f>Raw_Data!D1094</f>
        <v/>
      </c>
      <c r="E1094">
        <f>Raw_Data!E1094</f>
        <v/>
      </c>
      <c r="F1094">
        <f>Raw_Data!F1094</f>
        <v/>
      </c>
      <c r="G1094">
        <f>Raw_Data!G1094</f>
        <v/>
      </c>
      <c r="H1094">
        <f>Raw_Data!H1094</f>
        <v/>
      </c>
      <c r="I1094">
        <f>Raw_Data!I1094</f>
        <v/>
      </c>
      <c r="J1094" s="12">
        <f>Raw_Data!J1094</f>
        <v/>
      </c>
      <c r="K1094" s="13">
        <f>Raw_Data!K1094</f>
        <v/>
      </c>
      <c r="L1094" s="12">
        <f>Raw_Data!L1094</f>
        <v/>
      </c>
      <c r="M1094" s="12">
        <f>Raw_Data!M1094</f>
        <v/>
      </c>
      <c r="N1094" s="12">
        <f>Raw_Data!N1094</f>
        <v/>
      </c>
      <c r="O1094">
        <f>Raw_Data!O1094</f>
        <v/>
      </c>
      <c r="P1094">
        <f>Raw_Data!P1094</f>
        <v/>
      </c>
      <c r="Q1094">
        <f>Raw_Data!Q1094</f>
        <v/>
      </c>
      <c r="R1094">
        <f>Raw_Data!R1094</f>
        <v/>
      </c>
      <c r="S1094">
        <f>Raw_Data!S1094</f>
        <v/>
      </c>
      <c r="T1094">
        <f>YEAR(B1094)</f>
        <v/>
      </c>
      <c r="U1094">
        <f>MONTH(B1094)</f>
        <v/>
      </c>
      <c r="V1094">
        <f>TEXT(B1094,"mmm")</f>
        <v/>
      </c>
      <c r="W1094" s="15">
        <f>IFERROR(N1094/L1094,0)</f>
        <v/>
      </c>
      <c r="X1094">
        <f>IF(K1094=0,"No Discount",IF(K1094&lt;=5%,"Low",IF(K1094&lt;=15%,"Medium","High")))</f>
        <v/>
      </c>
      <c r="Y1094">
        <f>IF(L1094&gt;=20000,"High Value",IF(L1094&gt;=5000,"Medium Value","Low Value"))</f>
        <v/>
      </c>
      <c r="Z1094">
        <f>IF(R1094&lt;=3,"Fast",IF(R1094&lt;=5,"On Time","Delayed"))</f>
        <v/>
      </c>
    </row>
    <row r="1095">
      <c r="A1095">
        <f>Raw_Data!A1095</f>
        <v/>
      </c>
      <c r="B1095" s="11">
        <f>Raw_Data!B1095</f>
        <v/>
      </c>
      <c r="C1095">
        <f>Raw_Data!C1095</f>
        <v/>
      </c>
      <c r="D1095">
        <f>Raw_Data!D1095</f>
        <v/>
      </c>
      <c r="E1095">
        <f>Raw_Data!E1095</f>
        <v/>
      </c>
      <c r="F1095">
        <f>Raw_Data!F1095</f>
        <v/>
      </c>
      <c r="G1095">
        <f>Raw_Data!G1095</f>
        <v/>
      </c>
      <c r="H1095">
        <f>Raw_Data!H1095</f>
        <v/>
      </c>
      <c r="I1095">
        <f>Raw_Data!I1095</f>
        <v/>
      </c>
      <c r="J1095" s="12">
        <f>Raw_Data!J1095</f>
        <v/>
      </c>
      <c r="K1095" s="13">
        <f>Raw_Data!K1095</f>
        <v/>
      </c>
      <c r="L1095" s="12">
        <f>Raw_Data!L1095</f>
        <v/>
      </c>
      <c r="M1095" s="12">
        <f>Raw_Data!M1095</f>
        <v/>
      </c>
      <c r="N1095" s="12">
        <f>Raw_Data!N1095</f>
        <v/>
      </c>
      <c r="O1095">
        <f>Raw_Data!O1095</f>
        <v/>
      </c>
      <c r="P1095">
        <f>Raw_Data!P1095</f>
        <v/>
      </c>
      <c r="Q1095">
        <f>Raw_Data!Q1095</f>
        <v/>
      </c>
      <c r="R1095">
        <f>Raw_Data!R1095</f>
        <v/>
      </c>
      <c r="S1095">
        <f>Raw_Data!S1095</f>
        <v/>
      </c>
      <c r="T1095">
        <f>YEAR(B1095)</f>
        <v/>
      </c>
      <c r="U1095">
        <f>MONTH(B1095)</f>
        <v/>
      </c>
      <c r="V1095">
        <f>TEXT(B1095,"mmm")</f>
        <v/>
      </c>
      <c r="W1095" s="15">
        <f>IFERROR(N1095/L1095,0)</f>
        <v/>
      </c>
      <c r="X1095">
        <f>IF(K1095=0,"No Discount",IF(K1095&lt;=5%,"Low",IF(K1095&lt;=15%,"Medium","High")))</f>
        <v/>
      </c>
      <c r="Y1095">
        <f>IF(L1095&gt;=20000,"High Value",IF(L1095&gt;=5000,"Medium Value","Low Value"))</f>
        <v/>
      </c>
      <c r="Z1095">
        <f>IF(R1095&lt;=3,"Fast",IF(R1095&lt;=5,"On Time","Delayed"))</f>
        <v/>
      </c>
    </row>
    <row r="1096">
      <c r="A1096">
        <f>Raw_Data!A1096</f>
        <v/>
      </c>
      <c r="B1096" s="11">
        <f>Raw_Data!B1096</f>
        <v/>
      </c>
      <c r="C1096">
        <f>Raw_Data!C1096</f>
        <v/>
      </c>
      <c r="D1096">
        <f>Raw_Data!D1096</f>
        <v/>
      </c>
      <c r="E1096">
        <f>Raw_Data!E1096</f>
        <v/>
      </c>
      <c r="F1096">
        <f>Raw_Data!F1096</f>
        <v/>
      </c>
      <c r="G1096">
        <f>Raw_Data!G1096</f>
        <v/>
      </c>
      <c r="H1096">
        <f>Raw_Data!H1096</f>
        <v/>
      </c>
      <c r="I1096">
        <f>Raw_Data!I1096</f>
        <v/>
      </c>
      <c r="J1096" s="12">
        <f>Raw_Data!J1096</f>
        <v/>
      </c>
      <c r="K1096" s="13">
        <f>Raw_Data!K1096</f>
        <v/>
      </c>
      <c r="L1096" s="12">
        <f>Raw_Data!L1096</f>
        <v/>
      </c>
      <c r="M1096" s="12">
        <f>Raw_Data!M1096</f>
        <v/>
      </c>
      <c r="N1096" s="12">
        <f>Raw_Data!N1096</f>
        <v/>
      </c>
      <c r="O1096">
        <f>Raw_Data!O1096</f>
        <v/>
      </c>
      <c r="P1096">
        <f>Raw_Data!P1096</f>
        <v/>
      </c>
      <c r="Q1096">
        <f>Raw_Data!Q1096</f>
        <v/>
      </c>
      <c r="R1096">
        <f>Raw_Data!R1096</f>
        <v/>
      </c>
      <c r="S1096">
        <f>Raw_Data!S1096</f>
        <v/>
      </c>
      <c r="T1096">
        <f>YEAR(B1096)</f>
        <v/>
      </c>
      <c r="U1096">
        <f>MONTH(B1096)</f>
        <v/>
      </c>
      <c r="V1096">
        <f>TEXT(B1096,"mmm")</f>
        <v/>
      </c>
      <c r="W1096" s="15">
        <f>IFERROR(N1096/L1096,0)</f>
        <v/>
      </c>
      <c r="X1096">
        <f>IF(K1096=0,"No Discount",IF(K1096&lt;=5%,"Low",IF(K1096&lt;=15%,"Medium","High")))</f>
        <v/>
      </c>
      <c r="Y1096">
        <f>IF(L1096&gt;=20000,"High Value",IF(L1096&gt;=5000,"Medium Value","Low Value"))</f>
        <v/>
      </c>
      <c r="Z1096">
        <f>IF(R1096&lt;=3,"Fast",IF(R1096&lt;=5,"On Time","Delayed"))</f>
        <v/>
      </c>
    </row>
    <row r="1097">
      <c r="A1097">
        <f>Raw_Data!A1097</f>
        <v/>
      </c>
      <c r="B1097" s="11">
        <f>Raw_Data!B1097</f>
        <v/>
      </c>
      <c r="C1097">
        <f>Raw_Data!C1097</f>
        <v/>
      </c>
      <c r="D1097">
        <f>Raw_Data!D1097</f>
        <v/>
      </c>
      <c r="E1097">
        <f>Raw_Data!E1097</f>
        <v/>
      </c>
      <c r="F1097">
        <f>Raw_Data!F1097</f>
        <v/>
      </c>
      <c r="G1097">
        <f>Raw_Data!G1097</f>
        <v/>
      </c>
      <c r="H1097">
        <f>Raw_Data!H1097</f>
        <v/>
      </c>
      <c r="I1097">
        <f>Raw_Data!I1097</f>
        <v/>
      </c>
      <c r="J1097" s="12">
        <f>Raw_Data!J1097</f>
        <v/>
      </c>
      <c r="K1097" s="13">
        <f>Raw_Data!K1097</f>
        <v/>
      </c>
      <c r="L1097" s="12">
        <f>Raw_Data!L1097</f>
        <v/>
      </c>
      <c r="M1097" s="12">
        <f>Raw_Data!M1097</f>
        <v/>
      </c>
      <c r="N1097" s="12">
        <f>Raw_Data!N1097</f>
        <v/>
      </c>
      <c r="O1097">
        <f>Raw_Data!O1097</f>
        <v/>
      </c>
      <c r="P1097">
        <f>Raw_Data!P1097</f>
        <v/>
      </c>
      <c r="Q1097">
        <f>Raw_Data!Q1097</f>
        <v/>
      </c>
      <c r="R1097">
        <f>Raw_Data!R1097</f>
        <v/>
      </c>
      <c r="S1097">
        <f>Raw_Data!S1097</f>
        <v/>
      </c>
      <c r="T1097">
        <f>YEAR(B1097)</f>
        <v/>
      </c>
      <c r="U1097">
        <f>MONTH(B1097)</f>
        <v/>
      </c>
      <c r="V1097">
        <f>TEXT(B1097,"mmm")</f>
        <v/>
      </c>
      <c r="W1097" s="15">
        <f>IFERROR(N1097/L1097,0)</f>
        <v/>
      </c>
      <c r="X1097">
        <f>IF(K1097=0,"No Discount",IF(K1097&lt;=5%,"Low",IF(K1097&lt;=15%,"Medium","High")))</f>
        <v/>
      </c>
      <c r="Y1097">
        <f>IF(L1097&gt;=20000,"High Value",IF(L1097&gt;=5000,"Medium Value","Low Value"))</f>
        <v/>
      </c>
      <c r="Z1097">
        <f>IF(R1097&lt;=3,"Fast",IF(R1097&lt;=5,"On Time","Delayed"))</f>
        <v/>
      </c>
    </row>
    <row r="1098">
      <c r="A1098">
        <f>Raw_Data!A1098</f>
        <v/>
      </c>
      <c r="B1098" s="11">
        <f>Raw_Data!B1098</f>
        <v/>
      </c>
      <c r="C1098">
        <f>Raw_Data!C1098</f>
        <v/>
      </c>
      <c r="D1098">
        <f>Raw_Data!D1098</f>
        <v/>
      </c>
      <c r="E1098">
        <f>Raw_Data!E1098</f>
        <v/>
      </c>
      <c r="F1098">
        <f>Raw_Data!F1098</f>
        <v/>
      </c>
      <c r="G1098">
        <f>Raw_Data!G1098</f>
        <v/>
      </c>
      <c r="H1098">
        <f>Raw_Data!H1098</f>
        <v/>
      </c>
      <c r="I1098">
        <f>Raw_Data!I1098</f>
        <v/>
      </c>
      <c r="J1098" s="12">
        <f>Raw_Data!J1098</f>
        <v/>
      </c>
      <c r="K1098" s="13">
        <f>Raw_Data!K1098</f>
        <v/>
      </c>
      <c r="L1098" s="12">
        <f>Raw_Data!L1098</f>
        <v/>
      </c>
      <c r="M1098" s="12">
        <f>Raw_Data!M1098</f>
        <v/>
      </c>
      <c r="N1098" s="12">
        <f>Raw_Data!N1098</f>
        <v/>
      </c>
      <c r="O1098">
        <f>Raw_Data!O1098</f>
        <v/>
      </c>
      <c r="P1098">
        <f>Raw_Data!P1098</f>
        <v/>
      </c>
      <c r="Q1098">
        <f>Raw_Data!Q1098</f>
        <v/>
      </c>
      <c r="R1098">
        <f>Raw_Data!R1098</f>
        <v/>
      </c>
      <c r="S1098">
        <f>Raw_Data!S1098</f>
        <v/>
      </c>
      <c r="T1098">
        <f>YEAR(B1098)</f>
        <v/>
      </c>
      <c r="U1098">
        <f>MONTH(B1098)</f>
        <v/>
      </c>
      <c r="V1098">
        <f>TEXT(B1098,"mmm")</f>
        <v/>
      </c>
      <c r="W1098" s="15">
        <f>IFERROR(N1098/L1098,0)</f>
        <v/>
      </c>
      <c r="X1098">
        <f>IF(K1098=0,"No Discount",IF(K1098&lt;=5%,"Low",IF(K1098&lt;=15%,"Medium","High")))</f>
        <v/>
      </c>
      <c r="Y1098">
        <f>IF(L1098&gt;=20000,"High Value",IF(L1098&gt;=5000,"Medium Value","Low Value"))</f>
        <v/>
      </c>
      <c r="Z1098">
        <f>IF(R1098&lt;=3,"Fast",IF(R1098&lt;=5,"On Time","Delayed"))</f>
        <v/>
      </c>
    </row>
    <row r="1099">
      <c r="A1099">
        <f>Raw_Data!A1099</f>
        <v/>
      </c>
      <c r="B1099" s="11">
        <f>Raw_Data!B1099</f>
        <v/>
      </c>
      <c r="C1099">
        <f>Raw_Data!C1099</f>
        <v/>
      </c>
      <c r="D1099">
        <f>Raw_Data!D1099</f>
        <v/>
      </c>
      <c r="E1099">
        <f>Raw_Data!E1099</f>
        <v/>
      </c>
      <c r="F1099">
        <f>Raw_Data!F1099</f>
        <v/>
      </c>
      <c r="G1099">
        <f>Raw_Data!G1099</f>
        <v/>
      </c>
      <c r="H1099">
        <f>Raw_Data!H1099</f>
        <v/>
      </c>
      <c r="I1099">
        <f>Raw_Data!I1099</f>
        <v/>
      </c>
      <c r="J1099" s="12">
        <f>Raw_Data!J1099</f>
        <v/>
      </c>
      <c r="K1099" s="13">
        <f>Raw_Data!K1099</f>
        <v/>
      </c>
      <c r="L1099" s="12">
        <f>Raw_Data!L1099</f>
        <v/>
      </c>
      <c r="M1099" s="12">
        <f>Raw_Data!M1099</f>
        <v/>
      </c>
      <c r="N1099" s="12">
        <f>Raw_Data!N1099</f>
        <v/>
      </c>
      <c r="O1099">
        <f>Raw_Data!O1099</f>
        <v/>
      </c>
      <c r="P1099">
        <f>Raw_Data!P1099</f>
        <v/>
      </c>
      <c r="Q1099">
        <f>Raw_Data!Q1099</f>
        <v/>
      </c>
      <c r="R1099">
        <f>Raw_Data!R1099</f>
        <v/>
      </c>
      <c r="S1099">
        <f>Raw_Data!S1099</f>
        <v/>
      </c>
      <c r="T1099">
        <f>YEAR(B1099)</f>
        <v/>
      </c>
      <c r="U1099">
        <f>MONTH(B1099)</f>
        <v/>
      </c>
      <c r="V1099">
        <f>TEXT(B1099,"mmm")</f>
        <v/>
      </c>
      <c r="W1099" s="15">
        <f>IFERROR(N1099/L1099,0)</f>
        <v/>
      </c>
      <c r="X1099">
        <f>IF(K1099=0,"No Discount",IF(K1099&lt;=5%,"Low",IF(K1099&lt;=15%,"Medium","High")))</f>
        <v/>
      </c>
      <c r="Y1099">
        <f>IF(L1099&gt;=20000,"High Value",IF(L1099&gt;=5000,"Medium Value","Low Value"))</f>
        <v/>
      </c>
      <c r="Z1099">
        <f>IF(R1099&lt;=3,"Fast",IF(R1099&lt;=5,"On Time","Delayed"))</f>
        <v/>
      </c>
    </row>
    <row r="1100">
      <c r="A1100">
        <f>Raw_Data!A1100</f>
        <v/>
      </c>
      <c r="B1100" s="11">
        <f>Raw_Data!B1100</f>
        <v/>
      </c>
      <c r="C1100">
        <f>Raw_Data!C1100</f>
        <v/>
      </c>
      <c r="D1100">
        <f>Raw_Data!D1100</f>
        <v/>
      </c>
      <c r="E1100">
        <f>Raw_Data!E1100</f>
        <v/>
      </c>
      <c r="F1100">
        <f>Raw_Data!F1100</f>
        <v/>
      </c>
      <c r="G1100">
        <f>Raw_Data!G1100</f>
        <v/>
      </c>
      <c r="H1100">
        <f>Raw_Data!H1100</f>
        <v/>
      </c>
      <c r="I1100">
        <f>Raw_Data!I1100</f>
        <v/>
      </c>
      <c r="J1100" s="12">
        <f>Raw_Data!J1100</f>
        <v/>
      </c>
      <c r="K1100" s="13">
        <f>Raw_Data!K1100</f>
        <v/>
      </c>
      <c r="L1100" s="12">
        <f>Raw_Data!L1100</f>
        <v/>
      </c>
      <c r="M1100" s="12">
        <f>Raw_Data!M1100</f>
        <v/>
      </c>
      <c r="N1100" s="12">
        <f>Raw_Data!N1100</f>
        <v/>
      </c>
      <c r="O1100">
        <f>Raw_Data!O1100</f>
        <v/>
      </c>
      <c r="P1100">
        <f>Raw_Data!P1100</f>
        <v/>
      </c>
      <c r="Q1100">
        <f>Raw_Data!Q1100</f>
        <v/>
      </c>
      <c r="R1100">
        <f>Raw_Data!R1100</f>
        <v/>
      </c>
      <c r="S1100">
        <f>Raw_Data!S1100</f>
        <v/>
      </c>
      <c r="T1100">
        <f>YEAR(B1100)</f>
        <v/>
      </c>
      <c r="U1100">
        <f>MONTH(B1100)</f>
        <v/>
      </c>
      <c r="V1100">
        <f>TEXT(B1100,"mmm")</f>
        <v/>
      </c>
      <c r="W1100" s="15">
        <f>IFERROR(N1100/L1100,0)</f>
        <v/>
      </c>
      <c r="X1100">
        <f>IF(K1100=0,"No Discount",IF(K1100&lt;=5%,"Low",IF(K1100&lt;=15%,"Medium","High")))</f>
        <v/>
      </c>
      <c r="Y1100">
        <f>IF(L1100&gt;=20000,"High Value",IF(L1100&gt;=5000,"Medium Value","Low Value"))</f>
        <v/>
      </c>
      <c r="Z1100">
        <f>IF(R1100&lt;=3,"Fast",IF(R1100&lt;=5,"On Time","Delayed"))</f>
        <v/>
      </c>
    </row>
    <row r="1101">
      <c r="A1101">
        <f>Raw_Data!A1101</f>
        <v/>
      </c>
      <c r="B1101" s="11">
        <f>Raw_Data!B1101</f>
        <v/>
      </c>
      <c r="C1101">
        <f>Raw_Data!C1101</f>
        <v/>
      </c>
      <c r="D1101">
        <f>Raw_Data!D1101</f>
        <v/>
      </c>
      <c r="E1101">
        <f>Raw_Data!E1101</f>
        <v/>
      </c>
      <c r="F1101">
        <f>Raw_Data!F1101</f>
        <v/>
      </c>
      <c r="G1101">
        <f>Raw_Data!G1101</f>
        <v/>
      </c>
      <c r="H1101">
        <f>Raw_Data!H1101</f>
        <v/>
      </c>
      <c r="I1101">
        <f>Raw_Data!I1101</f>
        <v/>
      </c>
      <c r="J1101" s="12">
        <f>Raw_Data!J1101</f>
        <v/>
      </c>
      <c r="K1101" s="13">
        <f>Raw_Data!K1101</f>
        <v/>
      </c>
      <c r="L1101" s="12">
        <f>Raw_Data!L1101</f>
        <v/>
      </c>
      <c r="M1101" s="12">
        <f>Raw_Data!M1101</f>
        <v/>
      </c>
      <c r="N1101" s="12">
        <f>Raw_Data!N1101</f>
        <v/>
      </c>
      <c r="O1101">
        <f>Raw_Data!O1101</f>
        <v/>
      </c>
      <c r="P1101">
        <f>Raw_Data!P1101</f>
        <v/>
      </c>
      <c r="Q1101">
        <f>Raw_Data!Q1101</f>
        <v/>
      </c>
      <c r="R1101">
        <f>Raw_Data!R1101</f>
        <v/>
      </c>
      <c r="S1101">
        <f>Raw_Data!S1101</f>
        <v/>
      </c>
      <c r="T1101">
        <f>YEAR(B1101)</f>
        <v/>
      </c>
      <c r="U1101">
        <f>MONTH(B1101)</f>
        <v/>
      </c>
      <c r="V1101">
        <f>TEXT(B1101,"mmm")</f>
        <v/>
      </c>
      <c r="W1101" s="15">
        <f>IFERROR(N1101/L1101,0)</f>
        <v/>
      </c>
      <c r="X1101">
        <f>IF(K1101=0,"No Discount",IF(K1101&lt;=5%,"Low",IF(K1101&lt;=15%,"Medium","High")))</f>
        <v/>
      </c>
      <c r="Y1101">
        <f>IF(L1101&gt;=20000,"High Value",IF(L1101&gt;=5000,"Medium Value","Low Value"))</f>
        <v/>
      </c>
      <c r="Z1101">
        <f>IF(R1101&lt;=3,"Fast",IF(R1101&lt;=5,"On Time","Delayed"))</f>
        <v/>
      </c>
    </row>
    <row r="1102">
      <c r="A1102">
        <f>Raw_Data!A1102</f>
        <v/>
      </c>
      <c r="B1102" s="11">
        <f>Raw_Data!B1102</f>
        <v/>
      </c>
      <c r="C1102">
        <f>Raw_Data!C1102</f>
        <v/>
      </c>
      <c r="D1102">
        <f>Raw_Data!D1102</f>
        <v/>
      </c>
      <c r="E1102">
        <f>Raw_Data!E1102</f>
        <v/>
      </c>
      <c r="F1102">
        <f>Raw_Data!F1102</f>
        <v/>
      </c>
      <c r="G1102">
        <f>Raw_Data!G1102</f>
        <v/>
      </c>
      <c r="H1102">
        <f>Raw_Data!H1102</f>
        <v/>
      </c>
      <c r="I1102">
        <f>Raw_Data!I1102</f>
        <v/>
      </c>
      <c r="J1102" s="12">
        <f>Raw_Data!J1102</f>
        <v/>
      </c>
      <c r="K1102" s="13">
        <f>Raw_Data!K1102</f>
        <v/>
      </c>
      <c r="L1102" s="12">
        <f>Raw_Data!L1102</f>
        <v/>
      </c>
      <c r="M1102" s="12">
        <f>Raw_Data!M1102</f>
        <v/>
      </c>
      <c r="N1102" s="12">
        <f>Raw_Data!N1102</f>
        <v/>
      </c>
      <c r="O1102">
        <f>Raw_Data!O1102</f>
        <v/>
      </c>
      <c r="P1102">
        <f>Raw_Data!P1102</f>
        <v/>
      </c>
      <c r="Q1102">
        <f>Raw_Data!Q1102</f>
        <v/>
      </c>
      <c r="R1102">
        <f>Raw_Data!R1102</f>
        <v/>
      </c>
      <c r="S1102">
        <f>Raw_Data!S1102</f>
        <v/>
      </c>
      <c r="T1102">
        <f>YEAR(B1102)</f>
        <v/>
      </c>
      <c r="U1102">
        <f>MONTH(B1102)</f>
        <v/>
      </c>
      <c r="V1102">
        <f>TEXT(B1102,"mmm")</f>
        <v/>
      </c>
      <c r="W1102" s="15">
        <f>IFERROR(N1102/L1102,0)</f>
        <v/>
      </c>
      <c r="X1102">
        <f>IF(K1102=0,"No Discount",IF(K1102&lt;=5%,"Low",IF(K1102&lt;=15%,"Medium","High")))</f>
        <v/>
      </c>
      <c r="Y1102">
        <f>IF(L1102&gt;=20000,"High Value",IF(L1102&gt;=5000,"Medium Value","Low Value"))</f>
        <v/>
      </c>
      <c r="Z1102">
        <f>IF(R1102&lt;=3,"Fast",IF(R1102&lt;=5,"On Time","Delayed"))</f>
        <v/>
      </c>
    </row>
    <row r="1103">
      <c r="A1103">
        <f>Raw_Data!A1103</f>
        <v/>
      </c>
      <c r="B1103" s="11">
        <f>Raw_Data!B1103</f>
        <v/>
      </c>
      <c r="C1103">
        <f>Raw_Data!C1103</f>
        <v/>
      </c>
      <c r="D1103">
        <f>Raw_Data!D1103</f>
        <v/>
      </c>
      <c r="E1103">
        <f>Raw_Data!E1103</f>
        <v/>
      </c>
      <c r="F1103">
        <f>Raw_Data!F1103</f>
        <v/>
      </c>
      <c r="G1103">
        <f>Raw_Data!G1103</f>
        <v/>
      </c>
      <c r="H1103">
        <f>Raw_Data!H1103</f>
        <v/>
      </c>
      <c r="I1103">
        <f>Raw_Data!I1103</f>
        <v/>
      </c>
      <c r="J1103" s="12">
        <f>Raw_Data!J1103</f>
        <v/>
      </c>
      <c r="K1103" s="13">
        <f>Raw_Data!K1103</f>
        <v/>
      </c>
      <c r="L1103" s="12">
        <f>Raw_Data!L1103</f>
        <v/>
      </c>
      <c r="M1103" s="12">
        <f>Raw_Data!M1103</f>
        <v/>
      </c>
      <c r="N1103" s="12">
        <f>Raw_Data!N1103</f>
        <v/>
      </c>
      <c r="O1103">
        <f>Raw_Data!O1103</f>
        <v/>
      </c>
      <c r="P1103">
        <f>Raw_Data!P1103</f>
        <v/>
      </c>
      <c r="Q1103">
        <f>Raw_Data!Q1103</f>
        <v/>
      </c>
      <c r="R1103">
        <f>Raw_Data!R1103</f>
        <v/>
      </c>
      <c r="S1103">
        <f>Raw_Data!S1103</f>
        <v/>
      </c>
      <c r="T1103">
        <f>YEAR(B1103)</f>
        <v/>
      </c>
      <c r="U1103">
        <f>MONTH(B1103)</f>
        <v/>
      </c>
      <c r="V1103">
        <f>TEXT(B1103,"mmm")</f>
        <v/>
      </c>
      <c r="W1103" s="15">
        <f>IFERROR(N1103/L1103,0)</f>
        <v/>
      </c>
      <c r="X1103">
        <f>IF(K1103=0,"No Discount",IF(K1103&lt;=5%,"Low",IF(K1103&lt;=15%,"Medium","High")))</f>
        <v/>
      </c>
      <c r="Y1103">
        <f>IF(L1103&gt;=20000,"High Value",IF(L1103&gt;=5000,"Medium Value","Low Value"))</f>
        <v/>
      </c>
      <c r="Z1103">
        <f>IF(R1103&lt;=3,"Fast",IF(R1103&lt;=5,"On Time","Delayed"))</f>
        <v/>
      </c>
    </row>
    <row r="1104">
      <c r="A1104">
        <f>Raw_Data!A1104</f>
        <v/>
      </c>
      <c r="B1104" s="11">
        <f>Raw_Data!B1104</f>
        <v/>
      </c>
      <c r="C1104">
        <f>Raw_Data!C1104</f>
        <v/>
      </c>
      <c r="D1104">
        <f>Raw_Data!D1104</f>
        <v/>
      </c>
      <c r="E1104">
        <f>Raw_Data!E1104</f>
        <v/>
      </c>
      <c r="F1104">
        <f>Raw_Data!F1104</f>
        <v/>
      </c>
      <c r="G1104">
        <f>Raw_Data!G1104</f>
        <v/>
      </c>
      <c r="H1104">
        <f>Raw_Data!H1104</f>
        <v/>
      </c>
      <c r="I1104">
        <f>Raw_Data!I1104</f>
        <v/>
      </c>
      <c r="J1104" s="12">
        <f>Raw_Data!J1104</f>
        <v/>
      </c>
      <c r="K1104" s="13">
        <f>Raw_Data!K1104</f>
        <v/>
      </c>
      <c r="L1104" s="12">
        <f>Raw_Data!L1104</f>
        <v/>
      </c>
      <c r="M1104" s="12">
        <f>Raw_Data!M1104</f>
        <v/>
      </c>
      <c r="N1104" s="12">
        <f>Raw_Data!N1104</f>
        <v/>
      </c>
      <c r="O1104">
        <f>Raw_Data!O1104</f>
        <v/>
      </c>
      <c r="P1104">
        <f>Raw_Data!P1104</f>
        <v/>
      </c>
      <c r="Q1104">
        <f>Raw_Data!Q1104</f>
        <v/>
      </c>
      <c r="R1104">
        <f>Raw_Data!R1104</f>
        <v/>
      </c>
      <c r="S1104">
        <f>Raw_Data!S1104</f>
        <v/>
      </c>
      <c r="T1104">
        <f>YEAR(B1104)</f>
        <v/>
      </c>
      <c r="U1104">
        <f>MONTH(B1104)</f>
        <v/>
      </c>
      <c r="V1104">
        <f>TEXT(B1104,"mmm")</f>
        <v/>
      </c>
      <c r="W1104" s="15">
        <f>IFERROR(N1104/L1104,0)</f>
        <v/>
      </c>
      <c r="X1104">
        <f>IF(K1104=0,"No Discount",IF(K1104&lt;=5%,"Low",IF(K1104&lt;=15%,"Medium","High")))</f>
        <v/>
      </c>
      <c r="Y1104">
        <f>IF(L1104&gt;=20000,"High Value",IF(L1104&gt;=5000,"Medium Value","Low Value"))</f>
        <v/>
      </c>
      <c r="Z1104">
        <f>IF(R1104&lt;=3,"Fast",IF(R1104&lt;=5,"On Time","Delayed"))</f>
        <v/>
      </c>
    </row>
    <row r="1105">
      <c r="A1105">
        <f>Raw_Data!A1105</f>
        <v/>
      </c>
      <c r="B1105" s="11">
        <f>Raw_Data!B1105</f>
        <v/>
      </c>
      <c r="C1105">
        <f>Raw_Data!C1105</f>
        <v/>
      </c>
      <c r="D1105">
        <f>Raw_Data!D1105</f>
        <v/>
      </c>
      <c r="E1105">
        <f>Raw_Data!E1105</f>
        <v/>
      </c>
      <c r="F1105">
        <f>Raw_Data!F1105</f>
        <v/>
      </c>
      <c r="G1105">
        <f>Raw_Data!G1105</f>
        <v/>
      </c>
      <c r="H1105">
        <f>Raw_Data!H1105</f>
        <v/>
      </c>
      <c r="I1105">
        <f>Raw_Data!I1105</f>
        <v/>
      </c>
      <c r="J1105" s="12">
        <f>Raw_Data!J1105</f>
        <v/>
      </c>
      <c r="K1105" s="13">
        <f>Raw_Data!K1105</f>
        <v/>
      </c>
      <c r="L1105" s="12">
        <f>Raw_Data!L1105</f>
        <v/>
      </c>
      <c r="M1105" s="12">
        <f>Raw_Data!M1105</f>
        <v/>
      </c>
      <c r="N1105" s="12">
        <f>Raw_Data!N1105</f>
        <v/>
      </c>
      <c r="O1105">
        <f>Raw_Data!O1105</f>
        <v/>
      </c>
      <c r="P1105">
        <f>Raw_Data!P1105</f>
        <v/>
      </c>
      <c r="Q1105">
        <f>Raw_Data!Q1105</f>
        <v/>
      </c>
      <c r="R1105">
        <f>Raw_Data!R1105</f>
        <v/>
      </c>
      <c r="S1105">
        <f>Raw_Data!S1105</f>
        <v/>
      </c>
      <c r="T1105">
        <f>YEAR(B1105)</f>
        <v/>
      </c>
      <c r="U1105">
        <f>MONTH(B1105)</f>
        <v/>
      </c>
      <c r="V1105">
        <f>TEXT(B1105,"mmm")</f>
        <v/>
      </c>
      <c r="W1105" s="15">
        <f>IFERROR(N1105/L1105,0)</f>
        <v/>
      </c>
      <c r="X1105">
        <f>IF(K1105=0,"No Discount",IF(K1105&lt;=5%,"Low",IF(K1105&lt;=15%,"Medium","High")))</f>
        <v/>
      </c>
      <c r="Y1105">
        <f>IF(L1105&gt;=20000,"High Value",IF(L1105&gt;=5000,"Medium Value","Low Value"))</f>
        <v/>
      </c>
      <c r="Z1105">
        <f>IF(R1105&lt;=3,"Fast",IF(R1105&lt;=5,"On Time","Delayed"))</f>
        <v/>
      </c>
    </row>
    <row r="1106">
      <c r="A1106">
        <f>Raw_Data!A1106</f>
        <v/>
      </c>
      <c r="B1106" s="11">
        <f>Raw_Data!B1106</f>
        <v/>
      </c>
      <c r="C1106">
        <f>Raw_Data!C1106</f>
        <v/>
      </c>
      <c r="D1106">
        <f>Raw_Data!D1106</f>
        <v/>
      </c>
      <c r="E1106">
        <f>Raw_Data!E1106</f>
        <v/>
      </c>
      <c r="F1106">
        <f>Raw_Data!F1106</f>
        <v/>
      </c>
      <c r="G1106">
        <f>Raw_Data!G1106</f>
        <v/>
      </c>
      <c r="H1106">
        <f>Raw_Data!H1106</f>
        <v/>
      </c>
      <c r="I1106">
        <f>Raw_Data!I1106</f>
        <v/>
      </c>
      <c r="J1106" s="12">
        <f>Raw_Data!J1106</f>
        <v/>
      </c>
      <c r="K1106" s="13">
        <f>Raw_Data!K1106</f>
        <v/>
      </c>
      <c r="L1106" s="12">
        <f>Raw_Data!L1106</f>
        <v/>
      </c>
      <c r="M1106" s="12">
        <f>Raw_Data!M1106</f>
        <v/>
      </c>
      <c r="N1106" s="12">
        <f>Raw_Data!N1106</f>
        <v/>
      </c>
      <c r="O1106">
        <f>Raw_Data!O1106</f>
        <v/>
      </c>
      <c r="P1106">
        <f>Raw_Data!P1106</f>
        <v/>
      </c>
      <c r="Q1106">
        <f>Raw_Data!Q1106</f>
        <v/>
      </c>
      <c r="R1106">
        <f>Raw_Data!R1106</f>
        <v/>
      </c>
      <c r="S1106">
        <f>Raw_Data!S1106</f>
        <v/>
      </c>
      <c r="T1106">
        <f>YEAR(B1106)</f>
        <v/>
      </c>
      <c r="U1106">
        <f>MONTH(B1106)</f>
        <v/>
      </c>
      <c r="V1106">
        <f>TEXT(B1106,"mmm")</f>
        <v/>
      </c>
      <c r="W1106" s="15">
        <f>IFERROR(N1106/L1106,0)</f>
        <v/>
      </c>
      <c r="X1106">
        <f>IF(K1106=0,"No Discount",IF(K1106&lt;=5%,"Low",IF(K1106&lt;=15%,"Medium","High")))</f>
        <v/>
      </c>
      <c r="Y1106">
        <f>IF(L1106&gt;=20000,"High Value",IF(L1106&gt;=5000,"Medium Value","Low Value"))</f>
        <v/>
      </c>
      <c r="Z1106">
        <f>IF(R1106&lt;=3,"Fast",IF(R1106&lt;=5,"On Time","Delayed"))</f>
        <v/>
      </c>
    </row>
    <row r="1107">
      <c r="A1107">
        <f>Raw_Data!A1107</f>
        <v/>
      </c>
      <c r="B1107" s="11">
        <f>Raw_Data!B1107</f>
        <v/>
      </c>
      <c r="C1107">
        <f>Raw_Data!C1107</f>
        <v/>
      </c>
      <c r="D1107">
        <f>Raw_Data!D1107</f>
        <v/>
      </c>
      <c r="E1107">
        <f>Raw_Data!E1107</f>
        <v/>
      </c>
      <c r="F1107">
        <f>Raw_Data!F1107</f>
        <v/>
      </c>
      <c r="G1107">
        <f>Raw_Data!G1107</f>
        <v/>
      </c>
      <c r="H1107">
        <f>Raw_Data!H1107</f>
        <v/>
      </c>
      <c r="I1107">
        <f>Raw_Data!I1107</f>
        <v/>
      </c>
      <c r="J1107" s="12">
        <f>Raw_Data!J1107</f>
        <v/>
      </c>
      <c r="K1107" s="13">
        <f>Raw_Data!K1107</f>
        <v/>
      </c>
      <c r="L1107" s="12">
        <f>Raw_Data!L1107</f>
        <v/>
      </c>
      <c r="M1107" s="12">
        <f>Raw_Data!M1107</f>
        <v/>
      </c>
      <c r="N1107" s="12">
        <f>Raw_Data!N1107</f>
        <v/>
      </c>
      <c r="O1107">
        <f>Raw_Data!O1107</f>
        <v/>
      </c>
      <c r="P1107">
        <f>Raw_Data!P1107</f>
        <v/>
      </c>
      <c r="Q1107">
        <f>Raw_Data!Q1107</f>
        <v/>
      </c>
      <c r="R1107">
        <f>Raw_Data!R1107</f>
        <v/>
      </c>
      <c r="S1107">
        <f>Raw_Data!S1107</f>
        <v/>
      </c>
      <c r="T1107">
        <f>YEAR(B1107)</f>
        <v/>
      </c>
      <c r="U1107">
        <f>MONTH(B1107)</f>
        <v/>
      </c>
      <c r="V1107">
        <f>TEXT(B1107,"mmm")</f>
        <v/>
      </c>
      <c r="W1107" s="15">
        <f>IFERROR(N1107/L1107,0)</f>
        <v/>
      </c>
      <c r="X1107">
        <f>IF(K1107=0,"No Discount",IF(K1107&lt;=5%,"Low",IF(K1107&lt;=15%,"Medium","High")))</f>
        <v/>
      </c>
      <c r="Y1107">
        <f>IF(L1107&gt;=20000,"High Value",IF(L1107&gt;=5000,"Medium Value","Low Value"))</f>
        <v/>
      </c>
      <c r="Z1107">
        <f>IF(R1107&lt;=3,"Fast",IF(R1107&lt;=5,"On Time","Delayed"))</f>
        <v/>
      </c>
    </row>
    <row r="1108">
      <c r="A1108">
        <f>Raw_Data!A1108</f>
        <v/>
      </c>
      <c r="B1108" s="11">
        <f>Raw_Data!B1108</f>
        <v/>
      </c>
      <c r="C1108">
        <f>Raw_Data!C1108</f>
        <v/>
      </c>
      <c r="D1108">
        <f>Raw_Data!D1108</f>
        <v/>
      </c>
      <c r="E1108">
        <f>Raw_Data!E1108</f>
        <v/>
      </c>
      <c r="F1108">
        <f>Raw_Data!F1108</f>
        <v/>
      </c>
      <c r="G1108">
        <f>Raw_Data!G1108</f>
        <v/>
      </c>
      <c r="H1108">
        <f>Raw_Data!H1108</f>
        <v/>
      </c>
      <c r="I1108">
        <f>Raw_Data!I1108</f>
        <v/>
      </c>
      <c r="J1108" s="12">
        <f>Raw_Data!J1108</f>
        <v/>
      </c>
      <c r="K1108" s="13">
        <f>Raw_Data!K1108</f>
        <v/>
      </c>
      <c r="L1108" s="12">
        <f>Raw_Data!L1108</f>
        <v/>
      </c>
      <c r="M1108" s="12">
        <f>Raw_Data!M1108</f>
        <v/>
      </c>
      <c r="N1108" s="12">
        <f>Raw_Data!N1108</f>
        <v/>
      </c>
      <c r="O1108">
        <f>Raw_Data!O1108</f>
        <v/>
      </c>
      <c r="P1108">
        <f>Raw_Data!P1108</f>
        <v/>
      </c>
      <c r="Q1108">
        <f>Raw_Data!Q1108</f>
        <v/>
      </c>
      <c r="R1108">
        <f>Raw_Data!R1108</f>
        <v/>
      </c>
      <c r="S1108">
        <f>Raw_Data!S1108</f>
        <v/>
      </c>
      <c r="T1108">
        <f>YEAR(B1108)</f>
        <v/>
      </c>
      <c r="U1108">
        <f>MONTH(B1108)</f>
        <v/>
      </c>
      <c r="V1108">
        <f>TEXT(B1108,"mmm")</f>
        <v/>
      </c>
      <c r="W1108" s="15">
        <f>IFERROR(N1108/L1108,0)</f>
        <v/>
      </c>
      <c r="X1108">
        <f>IF(K1108=0,"No Discount",IF(K1108&lt;=5%,"Low",IF(K1108&lt;=15%,"Medium","High")))</f>
        <v/>
      </c>
      <c r="Y1108">
        <f>IF(L1108&gt;=20000,"High Value",IF(L1108&gt;=5000,"Medium Value","Low Value"))</f>
        <v/>
      </c>
      <c r="Z1108">
        <f>IF(R1108&lt;=3,"Fast",IF(R1108&lt;=5,"On Time","Delayed"))</f>
        <v/>
      </c>
    </row>
    <row r="1109">
      <c r="A1109">
        <f>Raw_Data!A1109</f>
        <v/>
      </c>
      <c r="B1109" s="11">
        <f>Raw_Data!B1109</f>
        <v/>
      </c>
      <c r="C1109">
        <f>Raw_Data!C1109</f>
        <v/>
      </c>
      <c r="D1109">
        <f>Raw_Data!D1109</f>
        <v/>
      </c>
      <c r="E1109">
        <f>Raw_Data!E1109</f>
        <v/>
      </c>
      <c r="F1109">
        <f>Raw_Data!F1109</f>
        <v/>
      </c>
      <c r="G1109">
        <f>Raw_Data!G1109</f>
        <v/>
      </c>
      <c r="H1109">
        <f>Raw_Data!H1109</f>
        <v/>
      </c>
      <c r="I1109">
        <f>Raw_Data!I1109</f>
        <v/>
      </c>
      <c r="J1109" s="12">
        <f>Raw_Data!J1109</f>
        <v/>
      </c>
      <c r="K1109" s="13">
        <f>Raw_Data!K1109</f>
        <v/>
      </c>
      <c r="L1109" s="12">
        <f>Raw_Data!L1109</f>
        <v/>
      </c>
      <c r="M1109" s="12">
        <f>Raw_Data!M1109</f>
        <v/>
      </c>
      <c r="N1109" s="12">
        <f>Raw_Data!N1109</f>
        <v/>
      </c>
      <c r="O1109">
        <f>Raw_Data!O1109</f>
        <v/>
      </c>
      <c r="P1109">
        <f>Raw_Data!P1109</f>
        <v/>
      </c>
      <c r="Q1109">
        <f>Raw_Data!Q1109</f>
        <v/>
      </c>
      <c r="R1109">
        <f>Raw_Data!R1109</f>
        <v/>
      </c>
      <c r="S1109">
        <f>Raw_Data!S1109</f>
        <v/>
      </c>
      <c r="T1109">
        <f>YEAR(B1109)</f>
        <v/>
      </c>
      <c r="U1109">
        <f>MONTH(B1109)</f>
        <v/>
      </c>
      <c r="V1109">
        <f>TEXT(B1109,"mmm")</f>
        <v/>
      </c>
      <c r="W1109" s="15">
        <f>IFERROR(N1109/L1109,0)</f>
        <v/>
      </c>
      <c r="X1109">
        <f>IF(K1109=0,"No Discount",IF(K1109&lt;=5%,"Low",IF(K1109&lt;=15%,"Medium","High")))</f>
        <v/>
      </c>
      <c r="Y1109">
        <f>IF(L1109&gt;=20000,"High Value",IF(L1109&gt;=5000,"Medium Value","Low Value"))</f>
        <v/>
      </c>
      <c r="Z1109">
        <f>IF(R1109&lt;=3,"Fast",IF(R1109&lt;=5,"On Time","Delayed"))</f>
        <v/>
      </c>
    </row>
    <row r="1110">
      <c r="A1110">
        <f>Raw_Data!A1110</f>
        <v/>
      </c>
      <c r="B1110" s="11">
        <f>Raw_Data!B1110</f>
        <v/>
      </c>
      <c r="C1110">
        <f>Raw_Data!C1110</f>
        <v/>
      </c>
      <c r="D1110">
        <f>Raw_Data!D1110</f>
        <v/>
      </c>
      <c r="E1110">
        <f>Raw_Data!E1110</f>
        <v/>
      </c>
      <c r="F1110">
        <f>Raw_Data!F1110</f>
        <v/>
      </c>
      <c r="G1110">
        <f>Raw_Data!G1110</f>
        <v/>
      </c>
      <c r="H1110">
        <f>Raw_Data!H1110</f>
        <v/>
      </c>
      <c r="I1110">
        <f>Raw_Data!I1110</f>
        <v/>
      </c>
      <c r="J1110" s="12">
        <f>Raw_Data!J1110</f>
        <v/>
      </c>
      <c r="K1110" s="13">
        <f>Raw_Data!K1110</f>
        <v/>
      </c>
      <c r="L1110" s="12">
        <f>Raw_Data!L1110</f>
        <v/>
      </c>
      <c r="M1110" s="12">
        <f>Raw_Data!M1110</f>
        <v/>
      </c>
      <c r="N1110" s="12">
        <f>Raw_Data!N1110</f>
        <v/>
      </c>
      <c r="O1110">
        <f>Raw_Data!O1110</f>
        <v/>
      </c>
      <c r="P1110">
        <f>Raw_Data!P1110</f>
        <v/>
      </c>
      <c r="Q1110">
        <f>Raw_Data!Q1110</f>
        <v/>
      </c>
      <c r="R1110">
        <f>Raw_Data!R1110</f>
        <v/>
      </c>
      <c r="S1110">
        <f>Raw_Data!S1110</f>
        <v/>
      </c>
      <c r="T1110">
        <f>YEAR(B1110)</f>
        <v/>
      </c>
      <c r="U1110">
        <f>MONTH(B1110)</f>
        <v/>
      </c>
      <c r="V1110">
        <f>TEXT(B1110,"mmm")</f>
        <v/>
      </c>
      <c r="W1110" s="15">
        <f>IFERROR(N1110/L1110,0)</f>
        <v/>
      </c>
      <c r="X1110">
        <f>IF(K1110=0,"No Discount",IF(K1110&lt;=5%,"Low",IF(K1110&lt;=15%,"Medium","High")))</f>
        <v/>
      </c>
      <c r="Y1110">
        <f>IF(L1110&gt;=20000,"High Value",IF(L1110&gt;=5000,"Medium Value","Low Value"))</f>
        <v/>
      </c>
      <c r="Z1110">
        <f>IF(R1110&lt;=3,"Fast",IF(R1110&lt;=5,"On Time","Delayed"))</f>
        <v/>
      </c>
    </row>
    <row r="1111">
      <c r="A1111">
        <f>Raw_Data!A1111</f>
        <v/>
      </c>
      <c r="B1111" s="11">
        <f>Raw_Data!B1111</f>
        <v/>
      </c>
      <c r="C1111">
        <f>Raw_Data!C1111</f>
        <v/>
      </c>
      <c r="D1111">
        <f>Raw_Data!D1111</f>
        <v/>
      </c>
      <c r="E1111">
        <f>Raw_Data!E1111</f>
        <v/>
      </c>
      <c r="F1111">
        <f>Raw_Data!F1111</f>
        <v/>
      </c>
      <c r="G1111">
        <f>Raw_Data!G1111</f>
        <v/>
      </c>
      <c r="H1111">
        <f>Raw_Data!H1111</f>
        <v/>
      </c>
      <c r="I1111">
        <f>Raw_Data!I1111</f>
        <v/>
      </c>
      <c r="J1111" s="12">
        <f>Raw_Data!J1111</f>
        <v/>
      </c>
      <c r="K1111" s="13">
        <f>Raw_Data!K1111</f>
        <v/>
      </c>
      <c r="L1111" s="12">
        <f>Raw_Data!L1111</f>
        <v/>
      </c>
      <c r="M1111" s="12">
        <f>Raw_Data!M1111</f>
        <v/>
      </c>
      <c r="N1111" s="12">
        <f>Raw_Data!N1111</f>
        <v/>
      </c>
      <c r="O1111">
        <f>Raw_Data!O1111</f>
        <v/>
      </c>
      <c r="P1111">
        <f>Raw_Data!P1111</f>
        <v/>
      </c>
      <c r="Q1111">
        <f>Raw_Data!Q1111</f>
        <v/>
      </c>
      <c r="R1111">
        <f>Raw_Data!R1111</f>
        <v/>
      </c>
      <c r="S1111">
        <f>Raw_Data!S1111</f>
        <v/>
      </c>
      <c r="T1111">
        <f>YEAR(B1111)</f>
        <v/>
      </c>
      <c r="U1111">
        <f>MONTH(B1111)</f>
        <v/>
      </c>
      <c r="V1111">
        <f>TEXT(B1111,"mmm")</f>
        <v/>
      </c>
      <c r="W1111" s="15">
        <f>IFERROR(N1111/L1111,0)</f>
        <v/>
      </c>
      <c r="X1111">
        <f>IF(K1111=0,"No Discount",IF(K1111&lt;=5%,"Low",IF(K1111&lt;=15%,"Medium","High")))</f>
        <v/>
      </c>
      <c r="Y1111">
        <f>IF(L1111&gt;=20000,"High Value",IF(L1111&gt;=5000,"Medium Value","Low Value"))</f>
        <v/>
      </c>
      <c r="Z1111">
        <f>IF(R1111&lt;=3,"Fast",IF(R1111&lt;=5,"On Time","Delayed"))</f>
        <v/>
      </c>
    </row>
    <row r="1112">
      <c r="A1112">
        <f>Raw_Data!A1112</f>
        <v/>
      </c>
      <c r="B1112" s="11">
        <f>Raw_Data!B1112</f>
        <v/>
      </c>
      <c r="C1112">
        <f>Raw_Data!C1112</f>
        <v/>
      </c>
      <c r="D1112">
        <f>Raw_Data!D1112</f>
        <v/>
      </c>
      <c r="E1112">
        <f>Raw_Data!E1112</f>
        <v/>
      </c>
      <c r="F1112">
        <f>Raw_Data!F1112</f>
        <v/>
      </c>
      <c r="G1112">
        <f>Raw_Data!G1112</f>
        <v/>
      </c>
      <c r="H1112">
        <f>Raw_Data!H1112</f>
        <v/>
      </c>
      <c r="I1112">
        <f>Raw_Data!I1112</f>
        <v/>
      </c>
      <c r="J1112" s="12">
        <f>Raw_Data!J1112</f>
        <v/>
      </c>
      <c r="K1112" s="13">
        <f>Raw_Data!K1112</f>
        <v/>
      </c>
      <c r="L1112" s="12">
        <f>Raw_Data!L1112</f>
        <v/>
      </c>
      <c r="M1112" s="12">
        <f>Raw_Data!M1112</f>
        <v/>
      </c>
      <c r="N1112" s="12">
        <f>Raw_Data!N1112</f>
        <v/>
      </c>
      <c r="O1112">
        <f>Raw_Data!O1112</f>
        <v/>
      </c>
      <c r="P1112">
        <f>Raw_Data!P1112</f>
        <v/>
      </c>
      <c r="Q1112">
        <f>Raw_Data!Q1112</f>
        <v/>
      </c>
      <c r="R1112">
        <f>Raw_Data!R1112</f>
        <v/>
      </c>
      <c r="S1112">
        <f>Raw_Data!S1112</f>
        <v/>
      </c>
      <c r="T1112">
        <f>YEAR(B1112)</f>
        <v/>
      </c>
      <c r="U1112">
        <f>MONTH(B1112)</f>
        <v/>
      </c>
      <c r="V1112">
        <f>TEXT(B1112,"mmm")</f>
        <v/>
      </c>
      <c r="W1112" s="15">
        <f>IFERROR(N1112/L1112,0)</f>
        <v/>
      </c>
      <c r="X1112">
        <f>IF(K1112=0,"No Discount",IF(K1112&lt;=5%,"Low",IF(K1112&lt;=15%,"Medium","High")))</f>
        <v/>
      </c>
      <c r="Y1112">
        <f>IF(L1112&gt;=20000,"High Value",IF(L1112&gt;=5000,"Medium Value","Low Value"))</f>
        <v/>
      </c>
      <c r="Z1112">
        <f>IF(R1112&lt;=3,"Fast",IF(R1112&lt;=5,"On Time","Delayed"))</f>
        <v/>
      </c>
    </row>
    <row r="1113">
      <c r="A1113">
        <f>Raw_Data!A1113</f>
        <v/>
      </c>
      <c r="B1113" s="11">
        <f>Raw_Data!B1113</f>
        <v/>
      </c>
      <c r="C1113">
        <f>Raw_Data!C1113</f>
        <v/>
      </c>
      <c r="D1113">
        <f>Raw_Data!D1113</f>
        <v/>
      </c>
      <c r="E1113">
        <f>Raw_Data!E1113</f>
        <v/>
      </c>
      <c r="F1113">
        <f>Raw_Data!F1113</f>
        <v/>
      </c>
      <c r="G1113">
        <f>Raw_Data!G1113</f>
        <v/>
      </c>
      <c r="H1113">
        <f>Raw_Data!H1113</f>
        <v/>
      </c>
      <c r="I1113">
        <f>Raw_Data!I1113</f>
        <v/>
      </c>
      <c r="J1113" s="12">
        <f>Raw_Data!J1113</f>
        <v/>
      </c>
      <c r="K1113" s="13">
        <f>Raw_Data!K1113</f>
        <v/>
      </c>
      <c r="L1113" s="12">
        <f>Raw_Data!L1113</f>
        <v/>
      </c>
      <c r="M1113" s="12">
        <f>Raw_Data!M1113</f>
        <v/>
      </c>
      <c r="N1113" s="12">
        <f>Raw_Data!N1113</f>
        <v/>
      </c>
      <c r="O1113">
        <f>Raw_Data!O1113</f>
        <v/>
      </c>
      <c r="P1113">
        <f>Raw_Data!P1113</f>
        <v/>
      </c>
      <c r="Q1113">
        <f>Raw_Data!Q1113</f>
        <v/>
      </c>
      <c r="R1113">
        <f>Raw_Data!R1113</f>
        <v/>
      </c>
      <c r="S1113">
        <f>Raw_Data!S1113</f>
        <v/>
      </c>
      <c r="T1113">
        <f>YEAR(B1113)</f>
        <v/>
      </c>
      <c r="U1113">
        <f>MONTH(B1113)</f>
        <v/>
      </c>
      <c r="V1113">
        <f>TEXT(B1113,"mmm")</f>
        <v/>
      </c>
      <c r="W1113" s="15">
        <f>IFERROR(N1113/L1113,0)</f>
        <v/>
      </c>
      <c r="X1113">
        <f>IF(K1113=0,"No Discount",IF(K1113&lt;=5%,"Low",IF(K1113&lt;=15%,"Medium","High")))</f>
        <v/>
      </c>
      <c r="Y1113">
        <f>IF(L1113&gt;=20000,"High Value",IF(L1113&gt;=5000,"Medium Value","Low Value"))</f>
        <v/>
      </c>
      <c r="Z1113">
        <f>IF(R1113&lt;=3,"Fast",IF(R1113&lt;=5,"On Time","Delayed"))</f>
        <v/>
      </c>
    </row>
    <row r="1114">
      <c r="A1114">
        <f>Raw_Data!A1114</f>
        <v/>
      </c>
      <c r="B1114" s="11">
        <f>Raw_Data!B1114</f>
        <v/>
      </c>
      <c r="C1114">
        <f>Raw_Data!C1114</f>
        <v/>
      </c>
      <c r="D1114">
        <f>Raw_Data!D1114</f>
        <v/>
      </c>
      <c r="E1114">
        <f>Raw_Data!E1114</f>
        <v/>
      </c>
      <c r="F1114">
        <f>Raw_Data!F1114</f>
        <v/>
      </c>
      <c r="G1114">
        <f>Raw_Data!G1114</f>
        <v/>
      </c>
      <c r="H1114">
        <f>Raw_Data!H1114</f>
        <v/>
      </c>
      <c r="I1114">
        <f>Raw_Data!I1114</f>
        <v/>
      </c>
      <c r="J1114" s="12">
        <f>Raw_Data!J1114</f>
        <v/>
      </c>
      <c r="K1114" s="13">
        <f>Raw_Data!K1114</f>
        <v/>
      </c>
      <c r="L1114" s="12">
        <f>Raw_Data!L1114</f>
        <v/>
      </c>
      <c r="M1114" s="12">
        <f>Raw_Data!M1114</f>
        <v/>
      </c>
      <c r="N1114" s="12">
        <f>Raw_Data!N1114</f>
        <v/>
      </c>
      <c r="O1114">
        <f>Raw_Data!O1114</f>
        <v/>
      </c>
      <c r="P1114">
        <f>Raw_Data!P1114</f>
        <v/>
      </c>
      <c r="Q1114">
        <f>Raw_Data!Q1114</f>
        <v/>
      </c>
      <c r="R1114">
        <f>Raw_Data!R1114</f>
        <v/>
      </c>
      <c r="S1114">
        <f>Raw_Data!S1114</f>
        <v/>
      </c>
      <c r="T1114">
        <f>YEAR(B1114)</f>
        <v/>
      </c>
      <c r="U1114">
        <f>MONTH(B1114)</f>
        <v/>
      </c>
      <c r="V1114">
        <f>TEXT(B1114,"mmm")</f>
        <v/>
      </c>
      <c r="W1114" s="15">
        <f>IFERROR(N1114/L1114,0)</f>
        <v/>
      </c>
      <c r="X1114">
        <f>IF(K1114=0,"No Discount",IF(K1114&lt;=5%,"Low",IF(K1114&lt;=15%,"Medium","High")))</f>
        <v/>
      </c>
      <c r="Y1114">
        <f>IF(L1114&gt;=20000,"High Value",IF(L1114&gt;=5000,"Medium Value","Low Value"))</f>
        <v/>
      </c>
      <c r="Z1114">
        <f>IF(R1114&lt;=3,"Fast",IF(R1114&lt;=5,"On Time","Delayed"))</f>
        <v/>
      </c>
    </row>
    <row r="1115">
      <c r="A1115">
        <f>Raw_Data!A1115</f>
        <v/>
      </c>
      <c r="B1115" s="11">
        <f>Raw_Data!B1115</f>
        <v/>
      </c>
      <c r="C1115">
        <f>Raw_Data!C1115</f>
        <v/>
      </c>
      <c r="D1115">
        <f>Raw_Data!D1115</f>
        <v/>
      </c>
      <c r="E1115">
        <f>Raw_Data!E1115</f>
        <v/>
      </c>
      <c r="F1115">
        <f>Raw_Data!F1115</f>
        <v/>
      </c>
      <c r="G1115">
        <f>Raw_Data!G1115</f>
        <v/>
      </c>
      <c r="H1115">
        <f>Raw_Data!H1115</f>
        <v/>
      </c>
      <c r="I1115">
        <f>Raw_Data!I1115</f>
        <v/>
      </c>
      <c r="J1115" s="12">
        <f>Raw_Data!J1115</f>
        <v/>
      </c>
      <c r="K1115" s="13">
        <f>Raw_Data!K1115</f>
        <v/>
      </c>
      <c r="L1115" s="12">
        <f>Raw_Data!L1115</f>
        <v/>
      </c>
      <c r="M1115" s="12">
        <f>Raw_Data!M1115</f>
        <v/>
      </c>
      <c r="N1115" s="12">
        <f>Raw_Data!N1115</f>
        <v/>
      </c>
      <c r="O1115">
        <f>Raw_Data!O1115</f>
        <v/>
      </c>
      <c r="P1115">
        <f>Raw_Data!P1115</f>
        <v/>
      </c>
      <c r="Q1115">
        <f>Raw_Data!Q1115</f>
        <v/>
      </c>
      <c r="R1115">
        <f>Raw_Data!R1115</f>
        <v/>
      </c>
      <c r="S1115">
        <f>Raw_Data!S1115</f>
        <v/>
      </c>
      <c r="T1115">
        <f>YEAR(B1115)</f>
        <v/>
      </c>
      <c r="U1115">
        <f>MONTH(B1115)</f>
        <v/>
      </c>
      <c r="V1115">
        <f>TEXT(B1115,"mmm")</f>
        <v/>
      </c>
      <c r="W1115" s="15">
        <f>IFERROR(N1115/L1115,0)</f>
        <v/>
      </c>
      <c r="X1115">
        <f>IF(K1115=0,"No Discount",IF(K1115&lt;=5%,"Low",IF(K1115&lt;=15%,"Medium","High")))</f>
        <v/>
      </c>
      <c r="Y1115">
        <f>IF(L1115&gt;=20000,"High Value",IF(L1115&gt;=5000,"Medium Value","Low Value"))</f>
        <v/>
      </c>
      <c r="Z1115">
        <f>IF(R1115&lt;=3,"Fast",IF(R1115&lt;=5,"On Time","Delayed"))</f>
        <v/>
      </c>
    </row>
    <row r="1116">
      <c r="A1116">
        <f>Raw_Data!A1116</f>
        <v/>
      </c>
      <c r="B1116" s="11">
        <f>Raw_Data!B1116</f>
        <v/>
      </c>
      <c r="C1116">
        <f>Raw_Data!C1116</f>
        <v/>
      </c>
      <c r="D1116">
        <f>Raw_Data!D1116</f>
        <v/>
      </c>
      <c r="E1116">
        <f>Raw_Data!E1116</f>
        <v/>
      </c>
      <c r="F1116">
        <f>Raw_Data!F1116</f>
        <v/>
      </c>
      <c r="G1116">
        <f>Raw_Data!G1116</f>
        <v/>
      </c>
      <c r="H1116">
        <f>Raw_Data!H1116</f>
        <v/>
      </c>
      <c r="I1116">
        <f>Raw_Data!I1116</f>
        <v/>
      </c>
      <c r="J1116" s="12">
        <f>Raw_Data!J1116</f>
        <v/>
      </c>
      <c r="K1116" s="13">
        <f>Raw_Data!K1116</f>
        <v/>
      </c>
      <c r="L1116" s="12">
        <f>Raw_Data!L1116</f>
        <v/>
      </c>
      <c r="M1116" s="12">
        <f>Raw_Data!M1116</f>
        <v/>
      </c>
      <c r="N1116" s="12">
        <f>Raw_Data!N1116</f>
        <v/>
      </c>
      <c r="O1116">
        <f>Raw_Data!O1116</f>
        <v/>
      </c>
      <c r="P1116">
        <f>Raw_Data!P1116</f>
        <v/>
      </c>
      <c r="Q1116">
        <f>Raw_Data!Q1116</f>
        <v/>
      </c>
      <c r="R1116">
        <f>Raw_Data!R1116</f>
        <v/>
      </c>
      <c r="S1116">
        <f>Raw_Data!S1116</f>
        <v/>
      </c>
      <c r="T1116">
        <f>YEAR(B1116)</f>
        <v/>
      </c>
      <c r="U1116">
        <f>MONTH(B1116)</f>
        <v/>
      </c>
      <c r="V1116">
        <f>TEXT(B1116,"mmm")</f>
        <v/>
      </c>
      <c r="W1116" s="15">
        <f>IFERROR(N1116/L1116,0)</f>
        <v/>
      </c>
      <c r="X1116">
        <f>IF(K1116=0,"No Discount",IF(K1116&lt;=5%,"Low",IF(K1116&lt;=15%,"Medium","High")))</f>
        <v/>
      </c>
      <c r="Y1116">
        <f>IF(L1116&gt;=20000,"High Value",IF(L1116&gt;=5000,"Medium Value","Low Value"))</f>
        <v/>
      </c>
      <c r="Z1116">
        <f>IF(R1116&lt;=3,"Fast",IF(R1116&lt;=5,"On Time","Delayed"))</f>
        <v/>
      </c>
    </row>
    <row r="1117">
      <c r="A1117">
        <f>Raw_Data!A1117</f>
        <v/>
      </c>
      <c r="B1117" s="11">
        <f>Raw_Data!B1117</f>
        <v/>
      </c>
      <c r="C1117">
        <f>Raw_Data!C1117</f>
        <v/>
      </c>
      <c r="D1117">
        <f>Raw_Data!D1117</f>
        <v/>
      </c>
      <c r="E1117">
        <f>Raw_Data!E1117</f>
        <v/>
      </c>
      <c r="F1117">
        <f>Raw_Data!F1117</f>
        <v/>
      </c>
      <c r="G1117">
        <f>Raw_Data!G1117</f>
        <v/>
      </c>
      <c r="H1117">
        <f>Raw_Data!H1117</f>
        <v/>
      </c>
      <c r="I1117">
        <f>Raw_Data!I1117</f>
        <v/>
      </c>
      <c r="J1117" s="12">
        <f>Raw_Data!J1117</f>
        <v/>
      </c>
      <c r="K1117" s="13">
        <f>Raw_Data!K1117</f>
        <v/>
      </c>
      <c r="L1117" s="12">
        <f>Raw_Data!L1117</f>
        <v/>
      </c>
      <c r="M1117" s="12">
        <f>Raw_Data!M1117</f>
        <v/>
      </c>
      <c r="N1117" s="12">
        <f>Raw_Data!N1117</f>
        <v/>
      </c>
      <c r="O1117">
        <f>Raw_Data!O1117</f>
        <v/>
      </c>
      <c r="P1117">
        <f>Raw_Data!P1117</f>
        <v/>
      </c>
      <c r="Q1117">
        <f>Raw_Data!Q1117</f>
        <v/>
      </c>
      <c r="R1117">
        <f>Raw_Data!R1117</f>
        <v/>
      </c>
      <c r="S1117">
        <f>Raw_Data!S1117</f>
        <v/>
      </c>
      <c r="T1117">
        <f>YEAR(B1117)</f>
        <v/>
      </c>
      <c r="U1117">
        <f>MONTH(B1117)</f>
        <v/>
      </c>
      <c r="V1117">
        <f>TEXT(B1117,"mmm")</f>
        <v/>
      </c>
      <c r="W1117" s="15">
        <f>IFERROR(N1117/L1117,0)</f>
        <v/>
      </c>
      <c r="X1117">
        <f>IF(K1117=0,"No Discount",IF(K1117&lt;=5%,"Low",IF(K1117&lt;=15%,"Medium","High")))</f>
        <v/>
      </c>
      <c r="Y1117">
        <f>IF(L1117&gt;=20000,"High Value",IF(L1117&gt;=5000,"Medium Value","Low Value"))</f>
        <v/>
      </c>
      <c r="Z1117">
        <f>IF(R1117&lt;=3,"Fast",IF(R1117&lt;=5,"On Time","Delayed"))</f>
        <v/>
      </c>
    </row>
    <row r="1118">
      <c r="A1118">
        <f>Raw_Data!A1118</f>
        <v/>
      </c>
      <c r="B1118" s="11">
        <f>Raw_Data!B1118</f>
        <v/>
      </c>
      <c r="C1118">
        <f>Raw_Data!C1118</f>
        <v/>
      </c>
      <c r="D1118">
        <f>Raw_Data!D1118</f>
        <v/>
      </c>
      <c r="E1118">
        <f>Raw_Data!E1118</f>
        <v/>
      </c>
      <c r="F1118">
        <f>Raw_Data!F1118</f>
        <v/>
      </c>
      <c r="G1118">
        <f>Raw_Data!G1118</f>
        <v/>
      </c>
      <c r="H1118">
        <f>Raw_Data!H1118</f>
        <v/>
      </c>
      <c r="I1118">
        <f>Raw_Data!I1118</f>
        <v/>
      </c>
      <c r="J1118" s="12">
        <f>Raw_Data!J1118</f>
        <v/>
      </c>
      <c r="K1118" s="13">
        <f>Raw_Data!K1118</f>
        <v/>
      </c>
      <c r="L1118" s="12">
        <f>Raw_Data!L1118</f>
        <v/>
      </c>
      <c r="M1118" s="12">
        <f>Raw_Data!M1118</f>
        <v/>
      </c>
      <c r="N1118" s="12">
        <f>Raw_Data!N1118</f>
        <v/>
      </c>
      <c r="O1118">
        <f>Raw_Data!O1118</f>
        <v/>
      </c>
      <c r="P1118">
        <f>Raw_Data!P1118</f>
        <v/>
      </c>
      <c r="Q1118">
        <f>Raw_Data!Q1118</f>
        <v/>
      </c>
      <c r="R1118">
        <f>Raw_Data!R1118</f>
        <v/>
      </c>
      <c r="S1118">
        <f>Raw_Data!S1118</f>
        <v/>
      </c>
      <c r="T1118">
        <f>YEAR(B1118)</f>
        <v/>
      </c>
      <c r="U1118">
        <f>MONTH(B1118)</f>
        <v/>
      </c>
      <c r="V1118">
        <f>TEXT(B1118,"mmm")</f>
        <v/>
      </c>
      <c r="W1118" s="15">
        <f>IFERROR(N1118/L1118,0)</f>
        <v/>
      </c>
      <c r="X1118">
        <f>IF(K1118=0,"No Discount",IF(K1118&lt;=5%,"Low",IF(K1118&lt;=15%,"Medium","High")))</f>
        <v/>
      </c>
      <c r="Y1118">
        <f>IF(L1118&gt;=20000,"High Value",IF(L1118&gt;=5000,"Medium Value","Low Value"))</f>
        <v/>
      </c>
      <c r="Z1118">
        <f>IF(R1118&lt;=3,"Fast",IF(R1118&lt;=5,"On Time","Delayed"))</f>
        <v/>
      </c>
    </row>
    <row r="1119">
      <c r="A1119">
        <f>Raw_Data!A1119</f>
        <v/>
      </c>
      <c r="B1119" s="11">
        <f>Raw_Data!B1119</f>
        <v/>
      </c>
      <c r="C1119">
        <f>Raw_Data!C1119</f>
        <v/>
      </c>
      <c r="D1119">
        <f>Raw_Data!D1119</f>
        <v/>
      </c>
      <c r="E1119">
        <f>Raw_Data!E1119</f>
        <v/>
      </c>
      <c r="F1119">
        <f>Raw_Data!F1119</f>
        <v/>
      </c>
      <c r="G1119">
        <f>Raw_Data!G1119</f>
        <v/>
      </c>
      <c r="H1119">
        <f>Raw_Data!H1119</f>
        <v/>
      </c>
      <c r="I1119">
        <f>Raw_Data!I1119</f>
        <v/>
      </c>
      <c r="J1119" s="12">
        <f>Raw_Data!J1119</f>
        <v/>
      </c>
      <c r="K1119" s="13">
        <f>Raw_Data!K1119</f>
        <v/>
      </c>
      <c r="L1119" s="12">
        <f>Raw_Data!L1119</f>
        <v/>
      </c>
      <c r="M1119" s="12">
        <f>Raw_Data!M1119</f>
        <v/>
      </c>
      <c r="N1119" s="12">
        <f>Raw_Data!N1119</f>
        <v/>
      </c>
      <c r="O1119">
        <f>Raw_Data!O1119</f>
        <v/>
      </c>
      <c r="P1119">
        <f>Raw_Data!P1119</f>
        <v/>
      </c>
      <c r="Q1119">
        <f>Raw_Data!Q1119</f>
        <v/>
      </c>
      <c r="R1119">
        <f>Raw_Data!R1119</f>
        <v/>
      </c>
      <c r="S1119">
        <f>Raw_Data!S1119</f>
        <v/>
      </c>
      <c r="T1119">
        <f>YEAR(B1119)</f>
        <v/>
      </c>
      <c r="U1119">
        <f>MONTH(B1119)</f>
        <v/>
      </c>
      <c r="V1119">
        <f>TEXT(B1119,"mmm")</f>
        <v/>
      </c>
      <c r="W1119" s="15">
        <f>IFERROR(N1119/L1119,0)</f>
        <v/>
      </c>
      <c r="X1119">
        <f>IF(K1119=0,"No Discount",IF(K1119&lt;=5%,"Low",IF(K1119&lt;=15%,"Medium","High")))</f>
        <v/>
      </c>
      <c r="Y1119">
        <f>IF(L1119&gt;=20000,"High Value",IF(L1119&gt;=5000,"Medium Value","Low Value"))</f>
        <v/>
      </c>
      <c r="Z1119">
        <f>IF(R1119&lt;=3,"Fast",IF(R1119&lt;=5,"On Time","Delayed"))</f>
        <v/>
      </c>
    </row>
    <row r="1120">
      <c r="A1120">
        <f>Raw_Data!A1120</f>
        <v/>
      </c>
      <c r="B1120" s="11">
        <f>Raw_Data!B1120</f>
        <v/>
      </c>
      <c r="C1120">
        <f>Raw_Data!C1120</f>
        <v/>
      </c>
      <c r="D1120">
        <f>Raw_Data!D1120</f>
        <v/>
      </c>
      <c r="E1120">
        <f>Raw_Data!E1120</f>
        <v/>
      </c>
      <c r="F1120">
        <f>Raw_Data!F1120</f>
        <v/>
      </c>
      <c r="G1120">
        <f>Raw_Data!G1120</f>
        <v/>
      </c>
      <c r="H1120">
        <f>Raw_Data!H1120</f>
        <v/>
      </c>
      <c r="I1120">
        <f>Raw_Data!I1120</f>
        <v/>
      </c>
      <c r="J1120" s="12">
        <f>Raw_Data!J1120</f>
        <v/>
      </c>
      <c r="K1120" s="13">
        <f>Raw_Data!K1120</f>
        <v/>
      </c>
      <c r="L1120" s="12">
        <f>Raw_Data!L1120</f>
        <v/>
      </c>
      <c r="M1120" s="12">
        <f>Raw_Data!M1120</f>
        <v/>
      </c>
      <c r="N1120" s="12">
        <f>Raw_Data!N1120</f>
        <v/>
      </c>
      <c r="O1120">
        <f>Raw_Data!O1120</f>
        <v/>
      </c>
      <c r="P1120">
        <f>Raw_Data!P1120</f>
        <v/>
      </c>
      <c r="Q1120">
        <f>Raw_Data!Q1120</f>
        <v/>
      </c>
      <c r="R1120">
        <f>Raw_Data!R1120</f>
        <v/>
      </c>
      <c r="S1120">
        <f>Raw_Data!S1120</f>
        <v/>
      </c>
      <c r="T1120">
        <f>YEAR(B1120)</f>
        <v/>
      </c>
      <c r="U1120">
        <f>MONTH(B1120)</f>
        <v/>
      </c>
      <c r="V1120">
        <f>TEXT(B1120,"mmm")</f>
        <v/>
      </c>
      <c r="W1120" s="15">
        <f>IFERROR(N1120/L1120,0)</f>
        <v/>
      </c>
      <c r="X1120">
        <f>IF(K1120=0,"No Discount",IF(K1120&lt;=5%,"Low",IF(K1120&lt;=15%,"Medium","High")))</f>
        <v/>
      </c>
      <c r="Y1120">
        <f>IF(L1120&gt;=20000,"High Value",IF(L1120&gt;=5000,"Medium Value","Low Value"))</f>
        <v/>
      </c>
      <c r="Z1120">
        <f>IF(R1120&lt;=3,"Fast",IF(R1120&lt;=5,"On Time","Delayed"))</f>
        <v/>
      </c>
    </row>
    <row r="1121">
      <c r="A1121">
        <f>Raw_Data!A1121</f>
        <v/>
      </c>
      <c r="B1121" s="11">
        <f>Raw_Data!B1121</f>
        <v/>
      </c>
      <c r="C1121">
        <f>Raw_Data!C1121</f>
        <v/>
      </c>
      <c r="D1121">
        <f>Raw_Data!D1121</f>
        <v/>
      </c>
      <c r="E1121">
        <f>Raw_Data!E1121</f>
        <v/>
      </c>
      <c r="F1121">
        <f>Raw_Data!F1121</f>
        <v/>
      </c>
      <c r="G1121">
        <f>Raw_Data!G1121</f>
        <v/>
      </c>
      <c r="H1121">
        <f>Raw_Data!H1121</f>
        <v/>
      </c>
      <c r="I1121">
        <f>Raw_Data!I1121</f>
        <v/>
      </c>
      <c r="J1121" s="12">
        <f>Raw_Data!J1121</f>
        <v/>
      </c>
      <c r="K1121" s="13">
        <f>Raw_Data!K1121</f>
        <v/>
      </c>
      <c r="L1121" s="12">
        <f>Raw_Data!L1121</f>
        <v/>
      </c>
      <c r="M1121" s="12">
        <f>Raw_Data!M1121</f>
        <v/>
      </c>
      <c r="N1121" s="12">
        <f>Raw_Data!N1121</f>
        <v/>
      </c>
      <c r="O1121">
        <f>Raw_Data!O1121</f>
        <v/>
      </c>
      <c r="P1121">
        <f>Raw_Data!P1121</f>
        <v/>
      </c>
      <c r="Q1121">
        <f>Raw_Data!Q1121</f>
        <v/>
      </c>
      <c r="R1121">
        <f>Raw_Data!R1121</f>
        <v/>
      </c>
      <c r="S1121">
        <f>Raw_Data!S1121</f>
        <v/>
      </c>
      <c r="T1121">
        <f>YEAR(B1121)</f>
        <v/>
      </c>
      <c r="U1121">
        <f>MONTH(B1121)</f>
        <v/>
      </c>
      <c r="V1121">
        <f>TEXT(B1121,"mmm")</f>
        <v/>
      </c>
      <c r="W1121" s="15">
        <f>IFERROR(N1121/L1121,0)</f>
        <v/>
      </c>
      <c r="X1121">
        <f>IF(K1121=0,"No Discount",IF(K1121&lt;=5%,"Low",IF(K1121&lt;=15%,"Medium","High")))</f>
        <v/>
      </c>
      <c r="Y1121">
        <f>IF(L1121&gt;=20000,"High Value",IF(L1121&gt;=5000,"Medium Value","Low Value"))</f>
        <v/>
      </c>
      <c r="Z1121">
        <f>IF(R1121&lt;=3,"Fast",IF(R1121&lt;=5,"On Time","Delayed"))</f>
        <v/>
      </c>
    </row>
    <row r="1122">
      <c r="A1122">
        <f>Raw_Data!A1122</f>
        <v/>
      </c>
      <c r="B1122" s="11">
        <f>Raw_Data!B1122</f>
        <v/>
      </c>
      <c r="C1122">
        <f>Raw_Data!C1122</f>
        <v/>
      </c>
      <c r="D1122">
        <f>Raw_Data!D1122</f>
        <v/>
      </c>
      <c r="E1122">
        <f>Raw_Data!E1122</f>
        <v/>
      </c>
      <c r="F1122">
        <f>Raw_Data!F1122</f>
        <v/>
      </c>
      <c r="G1122">
        <f>Raw_Data!G1122</f>
        <v/>
      </c>
      <c r="H1122">
        <f>Raw_Data!H1122</f>
        <v/>
      </c>
      <c r="I1122">
        <f>Raw_Data!I1122</f>
        <v/>
      </c>
      <c r="J1122" s="12">
        <f>Raw_Data!J1122</f>
        <v/>
      </c>
      <c r="K1122" s="13">
        <f>Raw_Data!K1122</f>
        <v/>
      </c>
      <c r="L1122" s="12">
        <f>Raw_Data!L1122</f>
        <v/>
      </c>
      <c r="M1122" s="12">
        <f>Raw_Data!M1122</f>
        <v/>
      </c>
      <c r="N1122" s="12">
        <f>Raw_Data!N1122</f>
        <v/>
      </c>
      <c r="O1122">
        <f>Raw_Data!O1122</f>
        <v/>
      </c>
      <c r="P1122">
        <f>Raw_Data!P1122</f>
        <v/>
      </c>
      <c r="Q1122">
        <f>Raw_Data!Q1122</f>
        <v/>
      </c>
      <c r="R1122">
        <f>Raw_Data!R1122</f>
        <v/>
      </c>
      <c r="S1122">
        <f>Raw_Data!S1122</f>
        <v/>
      </c>
      <c r="T1122">
        <f>YEAR(B1122)</f>
        <v/>
      </c>
      <c r="U1122">
        <f>MONTH(B1122)</f>
        <v/>
      </c>
      <c r="V1122">
        <f>TEXT(B1122,"mmm")</f>
        <v/>
      </c>
      <c r="W1122" s="15">
        <f>IFERROR(N1122/L1122,0)</f>
        <v/>
      </c>
      <c r="X1122">
        <f>IF(K1122=0,"No Discount",IF(K1122&lt;=5%,"Low",IF(K1122&lt;=15%,"Medium","High")))</f>
        <v/>
      </c>
      <c r="Y1122">
        <f>IF(L1122&gt;=20000,"High Value",IF(L1122&gt;=5000,"Medium Value","Low Value"))</f>
        <v/>
      </c>
      <c r="Z1122">
        <f>IF(R1122&lt;=3,"Fast",IF(R1122&lt;=5,"On Time","Delayed"))</f>
        <v/>
      </c>
    </row>
    <row r="1123">
      <c r="A1123">
        <f>Raw_Data!A1123</f>
        <v/>
      </c>
      <c r="B1123" s="11">
        <f>Raw_Data!B1123</f>
        <v/>
      </c>
      <c r="C1123">
        <f>Raw_Data!C1123</f>
        <v/>
      </c>
      <c r="D1123">
        <f>Raw_Data!D1123</f>
        <v/>
      </c>
      <c r="E1123">
        <f>Raw_Data!E1123</f>
        <v/>
      </c>
      <c r="F1123">
        <f>Raw_Data!F1123</f>
        <v/>
      </c>
      <c r="G1123">
        <f>Raw_Data!G1123</f>
        <v/>
      </c>
      <c r="H1123">
        <f>Raw_Data!H1123</f>
        <v/>
      </c>
      <c r="I1123">
        <f>Raw_Data!I1123</f>
        <v/>
      </c>
      <c r="J1123" s="12">
        <f>Raw_Data!J1123</f>
        <v/>
      </c>
      <c r="K1123" s="13">
        <f>Raw_Data!K1123</f>
        <v/>
      </c>
      <c r="L1123" s="12">
        <f>Raw_Data!L1123</f>
        <v/>
      </c>
      <c r="M1123" s="12">
        <f>Raw_Data!M1123</f>
        <v/>
      </c>
      <c r="N1123" s="12">
        <f>Raw_Data!N1123</f>
        <v/>
      </c>
      <c r="O1123">
        <f>Raw_Data!O1123</f>
        <v/>
      </c>
      <c r="P1123">
        <f>Raw_Data!P1123</f>
        <v/>
      </c>
      <c r="Q1123">
        <f>Raw_Data!Q1123</f>
        <v/>
      </c>
      <c r="R1123">
        <f>Raw_Data!R1123</f>
        <v/>
      </c>
      <c r="S1123">
        <f>Raw_Data!S1123</f>
        <v/>
      </c>
      <c r="T1123">
        <f>YEAR(B1123)</f>
        <v/>
      </c>
      <c r="U1123">
        <f>MONTH(B1123)</f>
        <v/>
      </c>
      <c r="V1123">
        <f>TEXT(B1123,"mmm")</f>
        <v/>
      </c>
      <c r="W1123" s="15">
        <f>IFERROR(N1123/L1123,0)</f>
        <v/>
      </c>
      <c r="X1123">
        <f>IF(K1123=0,"No Discount",IF(K1123&lt;=5%,"Low",IF(K1123&lt;=15%,"Medium","High")))</f>
        <v/>
      </c>
      <c r="Y1123">
        <f>IF(L1123&gt;=20000,"High Value",IF(L1123&gt;=5000,"Medium Value","Low Value"))</f>
        <v/>
      </c>
      <c r="Z1123">
        <f>IF(R1123&lt;=3,"Fast",IF(R1123&lt;=5,"On Time","Delayed"))</f>
        <v/>
      </c>
    </row>
    <row r="1124">
      <c r="A1124">
        <f>Raw_Data!A1124</f>
        <v/>
      </c>
      <c r="B1124" s="11">
        <f>Raw_Data!B1124</f>
        <v/>
      </c>
      <c r="C1124">
        <f>Raw_Data!C1124</f>
        <v/>
      </c>
      <c r="D1124">
        <f>Raw_Data!D1124</f>
        <v/>
      </c>
      <c r="E1124">
        <f>Raw_Data!E1124</f>
        <v/>
      </c>
      <c r="F1124">
        <f>Raw_Data!F1124</f>
        <v/>
      </c>
      <c r="G1124">
        <f>Raw_Data!G1124</f>
        <v/>
      </c>
      <c r="H1124">
        <f>Raw_Data!H1124</f>
        <v/>
      </c>
      <c r="I1124">
        <f>Raw_Data!I1124</f>
        <v/>
      </c>
      <c r="J1124" s="12">
        <f>Raw_Data!J1124</f>
        <v/>
      </c>
      <c r="K1124" s="13">
        <f>Raw_Data!K1124</f>
        <v/>
      </c>
      <c r="L1124" s="12">
        <f>Raw_Data!L1124</f>
        <v/>
      </c>
      <c r="M1124" s="12">
        <f>Raw_Data!M1124</f>
        <v/>
      </c>
      <c r="N1124" s="12">
        <f>Raw_Data!N1124</f>
        <v/>
      </c>
      <c r="O1124">
        <f>Raw_Data!O1124</f>
        <v/>
      </c>
      <c r="P1124">
        <f>Raw_Data!P1124</f>
        <v/>
      </c>
      <c r="Q1124">
        <f>Raw_Data!Q1124</f>
        <v/>
      </c>
      <c r="R1124">
        <f>Raw_Data!R1124</f>
        <v/>
      </c>
      <c r="S1124">
        <f>Raw_Data!S1124</f>
        <v/>
      </c>
      <c r="T1124">
        <f>YEAR(B1124)</f>
        <v/>
      </c>
      <c r="U1124">
        <f>MONTH(B1124)</f>
        <v/>
      </c>
      <c r="V1124">
        <f>TEXT(B1124,"mmm")</f>
        <v/>
      </c>
      <c r="W1124" s="15">
        <f>IFERROR(N1124/L1124,0)</f>
        <v/>
      </c>
      <c r="X1124">
        <f>IF(K1124=0,"No Discount",IF(K1124&lt;=5%,"Low",IF(K1124&lt;=15%,"Medium","High")))</f>
        <v/>
      </c>
      <c r="Y1124">
        <f>IF(L1124&gt;=20000,"High Value",IF(L1124&gt;=5000,"Medium Value","Low Value"))</f>
        <v/>
      </c>
      <c r="Z1124">
        <f>IF(R1124&lt;=3,"Fast",IF(R1124&lt;=5,"On Time","Delayed"))</f>
        <v/>
      </c>
    </row>
    <row r="1125">
      <c r="A1125">
        <f>Raw_Data!A1125</f>
        <v/>
      </c>
      <c r="B1125" s="11">
        <f>Raw_Data!B1125</f>
        <v/>
      </c>
      <c r="C1125">
        <f>Raw_Data!C1125</f>
        <v/>
      </c>
      <c r="D1125">
        <f>Raw_Data!D1125</f>
        <v/>
      </c>
      <c r="E1125">
        <f>Raw_Data!E1125</f>
        <v/>
      </c>
      <c r="F1125">
        <f>Raw_Data!F1125</f>
        <v/>
      </c>
      <c r="G1125">
        <f>Raw_Data!G1125</f>
        <v/>
      </c>
      <c r="H1125">
        <f>Raw_Data!H1125</f>
        <v/>
      </c>
      <c r="I1125">
        <f>Raw_Data!I1125</f>
        <v/>
      </c>
      <c r="J1125" s="12">
        <f>Raw_Data!J1125</f>
        <v/>
      </c>
      <c r="K1125" s="13">
        <f>Raw_Data!K1125</f>
        <v/>
      </c>
      <c r="L1125" s="12">
        <f>Raw_Data!L1125</f>
        <v/>
      </c>
      <c r="M1125" s="12">
        <f>Raw_Data!M1125</f>
        <v/>
      </c>
      <c r="N1125" s="12">
        <f>Raw_Data!N1125</f>
        <v/>
      </c>
      <c r="O1125">
        <f>Raw_Data!O1125</f>
        <v/>
      </c>
      <c r="P1125">
        <f>Raw_Data!P1125</f>
        <v/>
      </c>
      <c r="Q1125">
        <f>Raw_Data!Q1125</f>
        <v/>
      </c>
      <c r="R1125">
        <f>Raw_Data!R1125</f>
        <v/>
      </c>
      <c r="S1125">
        <f>Raw_Data!S1125</f>
        <v/>
      </c>
      <c r="T1125">
        <f>YEAR(B1125)</f>
        <v/>
      </c>
      <c r="U1125">
        <f>MONTH(B1125)</f>
        <v/>
      </c>
      <c r="V1125">
        <f>TEXT(B1125,"mmm")</f>
        <v/>
      </c>
      <c r="W1125" s="15">
        <f>IFERROR(N1125/L1125,0)</f>
        <v/>
      </c>
      <c r="X1125">
        <f>IF(K1125=0,"No Discount",IF(K1125&lt;=5%,"Low",IF(K1125&lt;=15%,"Medium","High")))</f>
        <v/>
      </c>
      <c r="Y1125">
        <f>IF(L1125&gt;=20000,"High Value",IF(L1125&gt;=5000,"Medium Value","Low Value"))</f>
        <v/>
      </c>
      <c r="Z1125">
        <f>IF(R1125&lt;=3,"Fast",IF(R1125&lt;=5,"On Time","Delayed"))</f>
        <v/>
      </c>
    </row>
    <row r="1126">
      <c r="A1126">
        <f>Raw_Data!A1126</f>
        <v/>
      </c>
      <c r="B1126" s="11">
        <f>Raw_Data!B1126</f>
        <v/>
      </c>
      <c r="C1126">
        <f>Raw_Data!C1126</f>
        <v/>
      </c>
      <c r="D1126">
        <f>Raw_Data!D1126</f>
        <v/>
      </c>
      <c r="E1126">
        <f>Raw_Data!E1126</f>
        <v/>
      </c>
      <c r="F1126">
        <f>Raw_Data!F1126</f>
        <v/>
      </c>
      <c r="G1126">
        <f>Raw_Data!G1126</f>
        <v/>
      </c>
      <c r="H1126">
        <f>Raw_Data!H1126</f>
        <v/>
      </c>
      <c r="I1126">
        <f>Raw_Data!I1126</f>
        <v/>
      </c>
      <c r="J1126" s="12">
        <f>Raw_Data!J1126</f>
        <v/>
      </c>
      <c r="K1126" s="13">
        <f>Raw_Data!K1126</f>
        <v/>
      </c>
      <c r="L1126" s="12">
        <f>Raw_Data!L1126</f>
        <v/>
      </c>
      <c r="M1126" s="12">
        <f>Raw_Data!M1126</f>
        <v/>
      </c>
      <c r="N1126" s="12">
        <f>Raw_Data!N1126</f>
        <v/>
      </c>
      <c r="O1126">
        <f>Raw_Data!O1126</f>
        <v/>
      </c>
      <c r="P1126">
        <f>Raw_Data!P1126</f>
        <v/>
      </c>
      <c r="Q1126">
        <f>Raw_Data!Q1126</f>
        <v/>
      </c>
      <c r="R1126">
        <f>Raw_Data!R1126</f>
        <v/>
      </c>
      <c r="S1126">
        <f>Raw_Data!S1126</f>
        <v/>
      </c>
      <c r="T1126">
        <f>YEAR(B1126)</f>
        <v/>
      </c>
      <c r="U1126">
        <f>MONTH(B1126)</f>
        <v/>
      </c>
      <c r="V1126">
        <f>TEXT(B1126,"mmm")</f>
        <v/>
      </c>
      <c r="W1126" s="15">
        <f>IFERROR(N1126/L1126,0)</f>
        <v/>
      </c>
      <c r="X1126">
        <f>IF(K1126=0,"No Discount",IF(K1126&lt;=5%,"Low",IF(K1126&lt;=15%,"Medium","High")))</f>
        <v/>
      </c>
      <c r="Y1126">
        <f>IF(L1126&gt;=20000,"High Value",IF(L1126&gt;=5000,"Medium Value","Low Value"))</f>
        <v/>
      </c>
      <c r="Z1126">
        <f>IF(R1126&lt;=3,"Fast",IF(R1126&lt;=5,"On Time","Delayed"))</f>
        <v/>
      </c>
    </row>
    <row r="1127">
      <c r="A1127">
        <f>Raw_Data!A1127</f>
        <v/>
      </c>
      <c r="B1127" s="11">
        <f>Raw_Data!B1127</f>
        <v/>
      </c>
      <c r="C1127">
        <f>Raw_Data!C1127</f>
        <v/>
      </c>
      <c r="D1127">
        <f>Raw_Data!D1127</f>
        <v/>
      </c>
      <c r="E1127">
        <f>Raw_Data!E1127</f>
        <v/>
      </c>
      <c r="F1127">
        <f>Raw_Data!F1127</f>
        <v/>
      </c>
      <c r="G1127">
        <f>Raw_Data!G1127</f>
        <v/>
      </c>
      <c r="H1127">
        <f>Raw_Data!H1127</f>
        <v/>
      </c>
      <c r="I1127">
        <f>Raw_Data!I1127</f>
        <v/>
      </c>
      <c r="J1127" s="12">
        <f>Raw_Data!J1127</f>
        <v/>
      </c>
      <c r="K1127" s="13">
        <f>Raw_Data!K1127</f>
        <v/>
      </c>
      <c r="L1127" s="12">
        <f>Raw_Data!L1127</f>
        <v/>
      </c>
      <c r="M1127" s="12">
        <f>Raw_Data!M1127</f>
        <v/>
      </c>
      <c r="N1127" s="12">
        <f>Raw_Data!N1127</f>
        <v/>
      </c>
      <c r="O1127">
        <f>Raw_Data!O1127</f>
        <v/>
      </c>
      <c r="P1127">
        <f>Raw_Data!P1127</f>
        <v/>
      </c>
      <c r="Q1127">
        <f>Raw_Data!Q1127</f>
        <v/>
      </c>
      <c r="R1127">
        <f>Raw_Data!R1127</f>
        <v/>
      </c>
      <c r="S1127">
        <f>Raw_Data!S1127</f>
        <v/>
      </c>
      <c r="T1127">
        <f>YEAR(B1127)</f>
        <v/>
      </c>
      <c r="U1127">
        <f>MONTH(B1127)</f>
        <v/>
      </c>
      <c r="V1127">
        <f>TEXT(B1127,"mmm")</f>
        <v/>
      </c>
      <c r="W1127" s="15">
        <f>IFERROR(N1127/L1127,0)</f>
        <v/>
      </c>
      <c r="X1127">
        <f>IF(K1127=0,"No Discount",IF(K1127&lt;=5%,"Low",IF(K1127&lt;=15%,"Medium","High")))</f>
        <v/>
      </c>
      <c r="Y1127">
        <f>IF(L1127&gt;=20000,"High Value",IF(L1127&gt;=5000,"Medium Value","Low Value"))</f>
        <v/>
      </c>
      <c r="Z1127">
        <f>IF(R1127&lt;=3,"Fast",IF(R1127&lt;=5,"On Time","Delayed"))</f>
        <v/>
      </c>
    </row>
    <row r="1128">
      <c r="A1128">
        <f>Raw_Data!A1128</f>
        <v/>
      </c>
      <c r="B1128" s="11">
        <f>Raw_Data!B1128</f>
        <v/>
      </c>
      <c r="C1128">
        <f>Raw_Data!C1128</f>
        <v/>
      </c>
      <c r="D1128">
        <f>Raw_Data!D1128</f>
        <v/>
      </c>
      <c r="E1128">
        <f>Raw_Data!E1128</f>
        <v/>
      </c>
      <c r="F1128">
        <f>Raw_Data!F1128</f>
        <v/>
      </c>
      <c r="G1128">
        <f>Raw_Data!G1128</f>
        <v/>
      </c>
      <c r="H1128">
        <f>Raw_Data!H1128</f>
        <v/>
      </c>
      <c r="I1128">
        <f>Raw_Data!I1128</f>
        <v/>
      </c>
      <c r="J1128" s="12">
        <f>Raw_Data!J1128</f>
        <v/>
      </c>
      <c r="K1128" s="13">
        <f>Raw_Data!K1128</f>
        <v/>
      </c>
      <c r="L1128" s="12">
        <f>Raw_Data!L1128</f>
        <v/>
      </c>
      <c r="M1128" s="12">
        <f>Raw_Data!M1128</f>
        <v/>
      </c>
      <c r="N1128" s="12">
        <f>Raw_Data!N1128</f>
        <v/>
      </c>
      <c r="O1128">
        <f>Raw_Data!O1128</f>
        <v/>
      </c>
      <c r="P1128">
        <f>Raw_Data!P1128</f>
        <v/>
      </c>
      <c r="Q1128">
        <f>Raw_Data!Q1128</f>
        <v/>
      </c>
      <c r="R1128">
        <f>Raw_Data!R1128</f>
        <v/>
      </c>
      <c r="S1128">
        <f>Raw_Data!S1128</f>
        <v/>
      </c>
      <c r="T1128">
        <f>YEAR(B1128)</f>
        <v/>
      </c>
      <c r="U1128">
        <f>MONTH(B1128)</f>
        <v/>
      </c>
      <c r="V1128">
        <f>TEXT(B1128,"mmm")</f>
        <v/>
      </c>
      <c r="W1128" s="15">
        <f>IFERROR(N1128/L1128,0)</f>
        <v/>
      </c>
      <c r="X1128">
        <f>IF(K1128=0,"No Discount",IF(K1128&lt;=5%,"Low",IF(K1128&lt;=15%,"Medium","High")))</f>
        <v/>
      </c>
      <c r="Y1128">
        <f>IF(L1128&gt;=20000,"High Value",IF(L1128&gt;=5000,"Medium Value","Low Value"))</f>
        <v/>
      </c>
      <c r="Z1128">
        <f>IF(R1128&lt;=3,"Fast",IF(R1128&lt;=5,"On Time","Delayed"))</f>
        <v/>
      </c>
    </row>
    <row r="1129">
      <c r="A1129">
        <f>Raw_Data!A1129</f>
        <v/>
      </c>
      <c r="B1129" s="11">
        <f>Raw_Data!B1129</f>
        <v/>
      </c>
      <c r="C1129">
        <f>Raw_Data!C1129</f>
        <v/>
      </c>
      <c r="D1129">
        <f>Raw_Data!D1129</f>
        <v/>
      </c>
      <c r="E1129">
        <f>Raw_Data!E1129</f>
        <v/>
      </c>
      <c r="F1129">
        <f>Raw_Data!F1129</f>
        <v/>
      </c>
      <c r="G1129">
        <f>Raw_Data!G1129</f>
        <v/>
      </c>
      <c r="H1129">
        <f>Raw_Data!H1129</f>
        <v/>
      </c>
      <c r="I1129">
        <f>Raw_Data!I1129</f>
        <v/>
      </c>
      <c r="J1129" s="12">
        <f>Raw_Data!J1129</f>
        <v/>
      </c>
      <c r="K1129" s="13">
        <f>Raw_Data!K1129</f>
        <v/>
      </c>
      <c r="L1129" s="12">
        <f>Raw_Data!L1129</f>
        <v/>
      </c>
      <c r="M1129" s="12">
        <f>Raw_Data!M1129</f>
        <v/>
      </c>
      <c r="N1129" s="12">
        <f>Raw_Data!N1129</f>
        <v/>
      </c>
      <c r="O1129">
        <f>Raw_Data!O1129</f>
        <v/>
      </c>
      <c r="P1129">
        <f>Raw_Data!P1129</f>
        <v/>
      </c>
      <c r="Q1129">
        <f>Raw_Data!Q1129</f>
        <v/>
      </c>
      <c r="R1129">
        <f>Raw_Data!R1129</f>
        <v/>
      </c>
      <c r="S1129">
        <f>Raw_Data!S1129</f>
        <v/>
      </c>
      <c r="T1129">
        <f>YEAR(B1129)</f>
        <v/>
      </c>
      <c r="U1129">
        <f>MONTH(B1129)</f>
        <v/>
      </c>
      <c r="V1129">
        <f>TEXT(B1129,"mmm")</f>
        <v/>
      </c>
      <c r="W1129" s="15">
        <f>IFERROR(N1129/L1129,0)</f>
        <v/>
      </c>
      <c r="X1129">
        <f>IF(K1129=0,"No Discount",IF(K1129&lt;=5%,"Low",IF(K1129&lt;=15%,"Medium","High")))</f>
        <v/>
      </c>
      <c r="Y1129">
        <f>IF(L1129&gt;=20000,"High Value",IF(L1129&gt;=5000,"Medium Value","Low Value"))</f>
        <v/>
      </c>
      <c r="Z1129">
        <f>IF(R1129&lt;=3,"Fast",IF(R1129&lt;=5,"On Time","Delayed"))</f>
        <v/>
      </c>
    </row>
    <row r="1130">
      <c r="A1130">
        <f>Raw_Data!A1130</f>
        <v/>
      </c>
      <c r="B1130" s="11">
        <f>Raw_Data!B1130</f>
        <v/>
      </c>
      <c r="C1130">
        <f>Raw_Data!C1130</f>
        <v/>
      </c>
      <c r="D1130">
        <f>Raw_Data!D1130</f>
        <v/>
      </c>
      <c r="E1130">
        <f>Raw_Data!E1130</f>
        <v/>
      </c>
      <c r="F1130">
        <f>Raw_Data!F1130</f>
        <v/>
      </c>
      <c r="G1130">
        <f>Raw_Data!G1130</f>
        <v/>
      </c>
      <c r="H1130">
        <f>Raw_Data!H1130</f>
        <v/>
      </c>
      <c r="I1130">
        <f>Raw_Data!I1130</f>
        <v/>
      </c>
      <c r="J1130" s="12">
        <f>Raw_Data!J1130</f>
        <v/>
      </c>
      <c r="K1130" s="13">
        <f>Raw_Data!K1130</f>
        <v/>
      </c>
      <c r="L1130" s="12">
        <f>Raw_Data!L1130</f>
        <v/>
      </c>
      <c r="M1130" s="12">
        <f>Raw_Data!M1130</f>
        <v/>
      </c>
      <c r="N1130" s="12">
        <f>Raw_Data!N1130</f>
        <v/>
      </c>
      <c r="O1130">
        <f>Raw_Data!O1130</f>
        <v/>
      </c>
      <c r="P1130">
        <f>Raw_Data!P1130</f>
        <v/>
      </c>
      <c r="Q1130">
        <f>Raw_Data!Q1130</f>
        <v/>
      </c>
      <c r="R1130">
        <f>Raw_Data!R1130</f>
        <v/>
      </c>
      <c r="S1130">
        <f>Raw_Data!S1130</f>
        <v/>
      </c>
      <c r="T1130">
        <f>YEAR(B1130)</f>
        <v/>
      </c>
      <c r="U1130">
        <f>MONTH(B1130)</f>
        <v/>
      </c>
      <c r="V1130">
        <f>TEXT(B1130,"mmm")</f>
        <v/>
      </c>
      <c r="W1130" s="15">
        <f>IFERROR(N1130/L1130,0)</f>
        <v/>
      </c>
      <c r="X1130">
        <f>IF(K1130=0,"No Discount",IF(K1130&lt;=5%,"Low",IF(K1130&lt;=15%,"Medium","High")))</f>
        <v/>
      </c>
      <c r="Y1130">
        <f>IF(L1130&gt;=20000,"High Value",IF(L1130&gt;=5000,"Medium Value","Low Value"))</f>
        <v/>
      </c>
      <c r="Z1130">
        <f>IF(R1130&lt;=3,"Fast",IF(R1130&lt;=5,"On Time","Delayed"))</f>
        <v/>
      </c>
    </row>
    <row r="1131">
      <c r="A1131">
        <f>Raw_Data!A1131</f>
        <v/>
      </c>
      <c r="B1131" s="11">
        <f>Raw_Data!B1131</f>
        <v/>
      </c>
      <c r="C1131">
        <f>Raw_Data!C1131</f>
        <v/>
      </c>
      <c r="D1131">
        <f>Raw_Data!D1131</f>
        <v/>
      </c>
      <c r="E1131">
        <f>Raw_Data!E1131</f>
        <v/>
      </c>
      <c r="F1131">
        <f>Raw_Data!F1131</f>
        <v/>
      </c>
      <c r="G1131">
        <f>Raw_Data!G1131</f>
        <v/>
      </c>
      <c r="H1131">
        <f>Raw_Data!H1131</f>
        <v/>
      </c>
      <c r="I1131">
        <f>Raw_Data!I1131</f>
        <v/>
      </c>
      <c r="J1131" s="12">
        <f>Raw_Data!J1131</f>
        <v/>
      </c>
      <c r="K1131" s="13">
        <f>Raw_Data!K1131</f>
        <v/>
      </c>
      <c r="L1131" s="12">
        <f>Raw_Data!L1131</f>
        <v/>
      </c>
      <c r="M1131" s="12">
        <f>Raw_Data!M1131</f>
        <v/>
      </c>
      <c r="N1131" s="12">
        <f>Raw_Data!N1131</f>
        <v/>
      </c>
      <c r="O1131">
        <f>Raw_Data!O1131</f>
        <v/>
      </c>
      <c r="P1131">
        <f>Raw_Data!P1131</f>
        <v/>
      </c>
      <c r="Q1131">
        <f>Raw_Data!Q1131</f>
        <v/>
      </c>
      <c r="R1131">
        <f>Raw_Data!R1131</f>
        <v/>
      </c>
      <c r="S1131">
        <f>Raw_Data!S1131</f>
        <v/>
      </c>
      <c r="T1131">
        <f>YEAR(B1131)</f>
        <v/>
      </c>
      <c r="U1131">
        <f>MONTH(B1131)</f>
        <v/>
      </c>
      <c r="V1131">
        <f>TEXT(B1131,"mmm")</f>
        <v/>
      </c>
      <c r="W1131" s="15">
        <f>IFERROR(N1131/L1131,0)</f>
        <v/>
      </c>
      <c r="X1131">
        <f>IF(K1131=0,"No Discount",IF(K1131&lt;=5%,"Low",IF(K1131&lt;=15%,"Medium","High")))</f>
        <v/>
      </c>
      <c r="Y1131">
        <f>IF(L1131&gt;=20000,"High Value",IF(L1131&gt;=5000,"Medium Value","Low Value"))</f>
        <v/>
      </c>
      <c r="Z1131">
        <f>IF(R1131&lt;=3,"Fast",IF(R1131&lt;=5,"On Time","Delayed"))</f>
        <v/>
      </c>
    </row>
    <row r="1132">
      <c r="A1132">
        <f>Raw_Data!A1132</f>
        <v/>
      </c>
      <c r="B1132" s="11">
        <f>Raw_Data!B1132</f>
        <v/>
      </c>
      <c r="C1132">
        <f>Raw_Data!C1132</f>
        <v/>
      </c>
      <c r="D1132">
        <f>Raw_Data!D1132</f>
        <v/>
      </c>
      <c r="E1132">
        <f>Raw_Data!E1132</f>
        <v/>
      </c>
      <c r="F1132">
        <f>Raw_Data!F1132</f>
        <v/>
      </c>
      <c r="G1132">
        <f>Raw_Data!G1132</f>
        <v/>
      </c>
      <c r="H1132">
        <f>Raw_Data!H1132</f>
        <v/>
      </c>
      <c r="I1132">
        <f>Raw_Data!I1132</f>
        <v/>
      </c>
      <c r="J1132" s="12">
        <f>Raw_Data!J1132</f>
        <v/>
      </c>
      <c r="K1132" s="13">
        <f>Raw_Data!K1132</f>
        <v/>
      </c>
      <c r="L1132" s="12">
        <f>Raw_Data!L1132</f>
        <v/>
      </c>
      <c r="M1132" s="12">
        <f>Raw_Data!M1132</f>
        <v/>
      </c>
      <c r="N1132" s="12">
        <f>Raw_Data!N1132</f>
        <v/>
      </c>
      <c r="O1132">
        <f>Raw_Data!O1132</f>
        <v/>
      </c>
      <c r="P1132">
        <f>Raw_Data!P1132</f>
        <v/>
      </c>
      <c r="Q1132">
        <f>Raw_Data!Q1132</f>
        <v/>
      </c>
      <c r="R1132">
        <f>Raw_Data!R1132</f>
        <v/>
      </c>
      <c r="S1132">
        <f>Raw_Data!S1132</f>
        <v/>
      </c>
      <c r="T1132">
        <f>YEAR(B1132)</f>
        <v/>
      </c>
      <c r="U1132">
        <f>MONTH(B1132)</f>
        <v/>
      </c>
      <c r="V1132">
        <f>TEXT(B1132,"mmm")</f>
        <v/>
      </c>
      <c r="W1132" s="15">
        <f>IFERROR(N1132/L1132,0)</f>
        <v/>
      </c>
      <c r="X1132">
        <f>IF(K1132=0,"No Discount",IF(K1132&lt;=5%,"Low",IF(K1132&lt;=15%,"Medium","High")))</f>
        <v/>
      </c>
      <c r="Y1132">
        <f>IF(L1132&gt;=20000,"High Value",IF(L1132&gt;=5000,"Medium Value","Low Value"))</f>
        <v/>
      </c>
      <c r="Z1132">
        <f>IF(R1132&lt;=3,"Fast",IF(R1132&lt;=5,"On Time","Delayed"))</f>
        <v/>
      </c>
    </row>
    <row r="1133">
      <c r="A1133">
        <f>Raw_Data!A1133</f>
        <v/>
      </c>
      <c r="B1133" s="11">
        <f>Raw_Data!B1133</f>
        <v/>
      </c>
      <c r="C1133">
        <f>Raw_Data!C1133</f>
        <v/>
      </c>
      <c r="D1133">
        <f>Raw_Data!D1133</f>
        <v/>
      </c>
      <c r="E1133">
        <f>Raw_Data!E1133</f>
        <v/>
      </c>
      <c r="F1133">
        <f>Raw_Data!F1133</f>
        <v/>
      </c>
      <c r="G1133">
        <f>Raw_Data!G1133</f>
        <v/>
      </c>
      <c r="H1133">
        <f>Raw_Data!H1133</f>
        <v/>
      </c>
      <c r="I1133">
        <f>Raw_Data!I1133</f>
        <v/>
      </c>
      <c r="J1133" s="12">
        <f>Raw_Data!J1133</f>
        <v/>
      </c>
      <c r="K1133" s="13">
        <f>Raw_Data!K1133</f>
        <v/>
      </c>
      <c r="L1133" s="12">
        <f>Raw_Data!L1133</f>
        <v/>
      </c>
      <c r="M1133" s="12">
        <f>Raw_Data!M1133</f>
        <v/>
      </c>
      <c r="N1133" s="12">
        <f>Raw_Data!N1133</f>
        <v/>
      </c>
      <c r="O1133">
        <f>Raw_Data!O1133</f>
        <v/>
      </c>
      <c r="P1133">
        <f>Raw_Data!P1133</f>
        <v/>
      </c>
      <c r="Q1133">
        <f>Raw_Data!Q1133</f>
        <v/>
      </c>
      <c r="R1133">
        <f>Raw_Data!R1133</f>
        <v/>
      </c>
      <c r="S1133">
        <f>Raw_Data!S1133</f>
        <v/>
      </c>
      <c r="T1133">
        <f>YEAR(B1133)</f>
        <v/>
      </c>
      <c r="U1133">
        <f>MONTH(B1133)</f>
        <v/>
      </c>
      <c r="V1133">
        <f>TEXT(B1133,"mmm")</f>
        <v/>
      </c>
      <c r="W1133" s="15">
        <f>IFERROR(N1133/L1133,0)</f>
        <v/>
      </c>
      <c r="X1133">
        <f>IF(K1133=0,"No Discount",IF(K1133&lt;=5%,"Low",IF(K1133&lt;=15%,"Medium","High")))</f>
        <v/>
      </c>
      <c r="Y1133">
        <f>IF(L1133&gt;=20000,"High Value",IF(L1133&gt;=5000,"Medium Value","Low Value"))</f>
        <v/>
      </c>
      <c r="Z1133">
        <f>IF(R1133&lt;=3,"Fast",IF(R1133&lt;=5,"On Time","Delayed"))</f>
        <v/>
      </c>
    </row>
    <row r="1134">
      <c r="A1134">
        <f>Raw_Data!A1134</f>
        <v/>
      </c>
      <c r="B1134" s="11">
        <f>Raw_Data!B1134</f>
        <v/>
      </c>
      <c r="C1134">
        <f>Raw_Data!C1134</f>
        <v/>
      </c>
      <c r="D1134">
        <f>Raw_Data!D1134</f>
        <v/>
      </c>
      <c r="E1134">
        <f>Raw_Data!E1134</f>
        <v/>
      </c>
      <c r="F1134">
        <f>Raw_Data!F1134</f>
        <v/>
      </c>
      <c r="G1134">
        <f>Raw_Data!G1134</f>
        <v/>
      </c>
      <c r="H1134">
        <f>Raw_Data!H1134</f>
        <v/>
      </c>
      <c r="I1134">
        <f>Raw_Data!I1134</f>
        <v/>
      </c>
      <c r="J1134" s="12">
        <f>Raw_Data!J1134</f>
        <v/>
      </c>
      <c r="K1134" s="13">
        <f>Raw_Data!K1134</f>
        <v/>
      </c>
      <c r="L1134" s="12">
        <f>Raw_Data!L1134</f>
        <v/>
      </c>
      <c r="M1134" s="12">
        <f>Raw_Data!M1134</f>
        <v/>
      </c>
      <c r="N1134" s="12">
        <f>Raw_Data!N1134</f>
        <v/>
      </c>
      <c r="O1134">
        <f>Raw_Data!O1134</f>
        <v/>
      </c>
      <c r="P1134">
        <f>Raw_Data!P1134</f>
        <v/>
      </c>
      <c r="Q1134">
        <f>Raw_Data!Q1134</f>
        <v/>
      </c>
      <c r="R1134">
        <f>Raw_Data!R1134</f>
        <v/>
      </c>
      <c r="S1134">
        <f>Raw_Data!S1134</f>
        <v/>
      </c>
      <c r="T1134">
        <f>YEAR(B1134)</f>
        <v/>
      </c>
      <c r="U1134">
        <f>MONTH(B1134)</f>
        <v/>
      </c>
      <c r="V1134">
        <f>TEXT(B1134,"mmm")</f>
        <v/>
      </c>
      <c r="W1134" s="15">
        <f>IFERROR(N1134/L1134,0)</f>
        <v/>
      </c>
      <c r="X1134">
        <f>IF(K1134=0,"No Discount",IF(K1134&lt;=5%,"Low",IF(K1134&lt;=15%,"Medium","High")))</f>
        <v/>
      </c>
      <c r="Y1134">
        <f>IF(L1134&gt;=20000,"High Value",IF(L1134&gt;=5000,"Medium Value","Low Value"))</f>
        <v/>
      </c>
      <c r="Z1134">
        <f>IF(R1134&lt;=3,"Fast",IF(R1134&lt;=5,"On Time","Delayed"))</f>
        <v/>
      </c>
    </row>
    <row r="1135">
      <c r="A1135">
        <f>Raw_Data!A1135</f>
        <v/>
      </c>
      <c r="B1135" s="11">
        <f>Raw_Data!B1135</f>
        <v/>
      </c>
      <c r="C1135">
        <f>Raw_Data!C1135</f>
        <v/>
      </c>
      <c r="D1135">
        <f>Raw_Data!D1135</f>
        <v/>
      </c>
      <c r="E1135">
        <f>Raw_Data!E1135</f>
        <v/>
      </c>
      <c r="F1135">
        <f>Raw_Data!F1135</f>
        <v/>
      </c>
      <c r="G1135">
        <f>Raw_Data!G1135</f>
        <v/>
      </c>
      <c r="H1135">
        <f>Raw_Data!H1135</f>
        <v/>
      </c>
      <c r="I1135">
        <f>Raw_Data!I1135</f>
        <v/>
      </c>
      <c r="J1135" s="12">
        <f>Raw_Data!J1135</f>
        <v/>
      </c>
      <c r="K1135" s="13">
        <f>Raw_Data!K1135</f>
        <v/>
      </c>
      <c r="L1135" s="12">
        <f>Raw_Data!L1135</f>
        <v/>
      </c>
      <c r="M1135" s="12">
        <f>Raw_Data!M1135</f>
        <v/>
      </c>
      <c r="N1135" s="12">
        <f>Raw_Data!N1135</f>
        <v/>
      </c>
      <c r="O1135">
        <f>Raw_Data!O1135</f>
        <v/>
      </c>
      <c r="P1135">
        <f>Raw_Data!P1135</f>
        <v/>
      </c>
      <c r="Q1135">
        <f>Raw_Data!Q1135</f>
        <v/>
      </c>
      <c r="R1135">
        <f>Raw_Data!R1135</f>
        <v/>
      </c>
      <c r="S1135">
        <f>Raw_Data!S1135</f>
        <v/>
      </c>
      <c r="T1135">
        <f>YEAR(B1135)</f>
        <v/>
      </c>
      <c r="U1135">
        <f>MONTH(B1135)</f>
        <v/>
      </c>
      <c r="V1135">
        <f>TEXT(B1135,"mmm")</f>
        <v/>
      </c>
      <c r="W1135" s="15">
        <f>IFERROR(N1135/L1135,0)</f>
        <v/>
      </c>
      <c r="X1135">
        <f>IF(K1135=0,"No Discount",IF(K1135&lt;=5%,"Low",IF(K1135&lt;=15%,"Medium","High")))</f>
        <v/>
      </c>
      <c r="Y1135">
        <f>IF(L1135&gt;=20000,"High Value",IF(L1135&gt;=5000,"Medium Value","Low Value"))</f>
        <v/>
      </c>
      <c r="Z1135">
        <f>IF(R1135&lt;=3,"Fast",IF(R1135&lt;=5,"On Time","Delayed"))</f>
        <v/>
      </c>
    </row>
    <row r="1136">
      <c r="A1136">
        <f>Raw_Data!A1136</f>
        <v/>
      </c>
      <c r="B1136" s="11">
        <f>Raw_Data!B1136</f>
        <v/>
      </c>
      <c r="C1136">
        <f>Raw_Data!C1136</f>
        <v/>
      </c>
      <c r="D1136">
        <f>Raw_Data!D1136</f>
        <v/>
      </c>
      <c r="E1136">
        <f>Raw_Data!E1136</f>
        <v/>
      </c>
      <c r="F1136">
        <f>Raw_Data!F1136</f>
        <v/>
      </c>
      <c r="G1136">
        <f>Raw_Data!G1136</f>
        <v/>
      </c>
      <c r="H1136">
        <f>Raw_Data!H1136</f>
        <v/>
      </c>
      <c r="I1136">
        <f>Raw_Data!I1136</f>
        <v/>
      </c>
      <c r="J1136" s="12">
        <f>Raw_Data!J1136</f>
        <v/>
      </c>
      <c r="K1136" s="13">
        <f>Raw_Data!K1136</f>
        <v/>
      </c>
      <c r="L1136" s="12">
        <f>Raw_Data!L1136</f>
        <v/>
      </c>
      <c r="M1136" s="12">
        <f>Raw_Data!M1136</f>
        <v/>
      </c>
      <c r="N1136" s="12">
        <f>Raw_Data!N1136</f>
        <v/>
      </c>
      <c r="O1136">
        <f>Raw_Data!O1136</f>
        <v/>
      </c>
      <c r="P1136">
        <f>Raw_Data!P1136</f>
        <v/>
      </c>
      <c r="Q1136">
        <f>Raw_Data!Q1136</f>
        <v/>
      </c>
      <c r="R1136">
        <f>Raw_Data!R1136</f>
        <v/>
      </c>
      <c r="S1136">
        <f>Raw_Data!S1136</f>
        <v/>
      </c>
      <c r="T1136">
        <f>YEAR(B1136)</f>
        <v/>
      </c>
      <c r="U1136">
        <f>MONTH(B1136)</f>
        <v/>
      </c>
      <c r="V1136">
        <f>TEXT(B1136,"mmm")</f>
        <v/>
      </c>
      <c r="W1136" s="15">
        <f>IFERROR(N1136/L1136,0)</f>
        <v/>
      </c>
      <c r="X1136">
        <f>IF(K1136=0,"No Discount",IF(K1136&lt;=5%,"Low",IF(K1136&lt;=15%,"Medium","High")))</f>
        <v/>
      </c>
      <c r="Y1136">
        <f>IF(L1136&gt;=20000,"High Value",IF(L1136&gt;=5000,"Medium Value","Low Value"))</f>
        <v/>
      </c>
      <c r="Z1136">
        <f>IF(R1136&lt;=3,"Fast",IF(R1136&lt;=5,"On Time","Delayed"))</f>
        <v/>
      </c>
    </row>
    <row r="1137">
      <c r="A1137">
        <f>Raw_Data!A1137</f>
        <v/>
      </c>
      <c r="B1137" s="11">
        <f>Raw_Data!B1137</f>
        <v/>
      </c>
      <c r="C1137">
        <f>Raw_Data!C1137</f>
        <v/>
      </c>
      <c r="D1137">
        <f>Raw_Data!D1137</f>
        <v/>
      </c>
      <c r="E1137">
        <f>Raw_Data!E1137</f>
        <v/>
      </c>
      <c r="F1137">
        <f>Raw_Data!F1137</f>
        <v/>
      </c>
      <c r="G1137">
        <f>Raw_Data!G1137</f>
        <v/>
      </c>
      <c r="H1137">
        <f>Raw_Data!H1137</f>
        <v/>
      </c>
      <c r="I1137">
        <f>Raw_Data!I1137</f>
        <v/>
      </c>
      <c r="J1137" s="12">
        <f>Raw_Data!J1137</f>
        <v/>
      </c>
      <c r="K1137" s="13">
        <f>Raw_Data!K1137</f>
        <v/>
      </c>
      <c r="L1137" s="12">
        <f>Raw_Data!L1137</f>
        <v/>
      </c>
      <c r="M1137" s="12">
        <f>Raw_Data!M1137</f>
        <v/>
      </c>
      <c r="N1137" s="12">
        <f>Raw_Data!N1137</f>
        <v/>
      </c>
      <c r="O1137">
        <f>Raw_Data!O1137</f>
        <v/>
      </c>
      <c r="P1137">
        <f>Raw_Data!P1137</f>
        <v/>
      </c>
      <c r="Q1137">
        <f>Raw_Data!Q1137</f>
        <v/>
      </c>
      <c r="R1137">
        <f>Raw_Data!R1137</f>
        <v/>
      </c>
      <c r="S1137">
        <f>Raw_Data!S1137</f>
        <v/>
      </c>
      <c r="T1137">
        <f>YEAR(B1137)</f>
        <v/>
      </c>
      <c r="U1137">
        <f>MONTH(B1137)</f>
        <v/>
      </c>
      <c r="V1137">
        <f>TEXT(B1137,"mmm")</f>
        <v/>
      </c>
      <c r="W1137" s="15">
        <f>IFERROR(N1137/L1137,0)</f>
        <v/>
      </c>
      <c r="X1137">
        <f>IF(K1137=0,"No Discount",IF(K1137&lt;=5%,"Low",IF(K1137&lt;=15%,"Medium","High")))</f>
        <v/>
      </c>
      <c r="Y1137">
        <f>IF(L1137&gt;=20000,"High Value",IF(L1137&gt;=5000,"Medium Value","Low Value"))</f>
        <v/>
      </c>
      <c r="Z1137">
        <f>IF(R1137&lt;=3,"Fast",IF(R1137&lt;=5,"On Time","Delayed"))</f>
        <v/>
      </c>
    </row>
    <row r="1138">
      <c r="A1138">
        <f>Raw_Data!A1138</f>
        <v/>
      </c>
      <c r="B1138" s="11">
        <f>Raw_Data!B1138</f>
        <v/>
      </c>
      <c r="C1138">
        <f>Raw_Data!C1138</f>
        <v/>
      </c>
      <c r="D1138">
        <f>Raw_Data!D1138</f>
        <v/>
      </c>
      <c r="E1138">
        <f>Raw_Data!E1138</f>
        <v/>
      </c>
      <c r="F1138">
        <f>Raw_Data!F1138</f>
        <v/>
      </c>
      <c r="G1138">
        <f>Raw_Data!G1138</f>
        <v/>
      </c>
      <c r="H1138">
        <f>Raw_Data!H1138</f>
        <v/>
      </c>
      <c r="I1138">
        <f>Raw_Data!I1138</f>
        <v/>
      </c>
      <c r="J1138" s="12">
        <f>Raw_Data!J1138</f>
        <v/>
      </c>
      <c r="K1138" s="13">
        <f>Raw_Data!K1138</f>
        <v/>
      </c>
      <c r="L1138" s="12">
        <f>Raw_Data!L1138</f>
        <v/>
      </c>
      <c r="M1138" s="12">
        <f>Raw_Data!M1138</f>
        <v/>
      </c>
      <c r="N1138" s="12">
        <f>Raw_Data!N1138</f>
        <v/>
      </c>
      <c r="O1138">
        <f>Raw_Data!O1138</f>
        <v/>
      </c>
      <c r="P1138">
        <f>Raw_Data!P1138</f>
        <v/>
      </c>
      <c r="Q1138">
        <f>Raw_Data!Q1138</f>
        <v/>
      </c>
      <c r="R1138">
        <f>Raw_Data!R1138</f>
        <v/>
      </c>
      <c r="S1138">
        <f>Raw_Data!S1138</f>
        <v/>
      </c>
      <c r="T1138">
        <f>YEAR(B1138)</f>
        <v/>
      </c>
      <c r="U1138">
        <f>MONTH(B1138)</f>
        <v/>
      </c>
      <c r="V1138">
        <f>TEXT(B1138,"mmm")</f>
        <v/>
      </c>
      <c r="W1138" s="15">
        <f>IFERROR(N1138/L1138,0)</f>
        <v/>
      </c>
      <c r="X1138">
        <f>IF(K1138=0,"No Discount",IF(K1138&lt;=5%,"Low",IF(K1138&lt;=15%,"Medium","High")))</f>
        <v/>
      </c>
      <c r="Y1138">
        <f>IF(L1138&gt;=20000,"High Value",IF(L1138&gt;=5000,"Medium Value","Low Value"))</f>
        <v/>
      </c>
      <c r="Z1138">
        <f>IF(R1138&lt;=3,"Fast",IF(R1138&lt;=5,"On Time","Delayed"))</f>
        <v/>
      </c>
    </row>
    <row r="1139">
      <c r="A1139">
        <f>Raw_Data!A1139</f>
        <v/>
      </c>
      <c r="B1139" s="11">
        <f>Raw_Data!B1139</f>
        <v/>
      </c>
      <c r="C1139">
        <f>Raw_Data!C1139</f>
        <v/>
      </c>
      <c r="D1139">
        <f>Raw_Data!D1139</f>
        <v/>
      </c>
      <c r="E1139">
        <f>Raw_Data!E1139</f>
        <v/>
      </c>
      <c r="F1139">
        <f>Raw_Data!F1139</f>
        <v/>
      </c>
      <c r="G1139">
        <f>Raw_Data!G1139</f>
        <v/>
      </c>
      <c r="H1139">
        <f>Raw_Data!H1139</f>
        <v/>
      </c>
      <c r="I1139">
        <f>Raw_Data!I1139</f>
        <v/>
      </c>
      <c r="J1139" s="12">
        <f>Raw_Data!J1139</f>
        <v/>
      </c>
      <c r="K1139" s="13">
        <f>Raw_Data!K1139</f>
        <v/>
      </c>
      <c r="L1139" s="12">
        <f>Raw_Data!L1139</f>
        <v/>
      </c>
      <c r="M1139" s="12">
        <f>Raw_Data!M1139</f>
        <v/>
      </c>
      <c r="N1139" s="12">
        <f>Raw_Data!N1139</f>
        <v/>
      </c>
      <c r="O1139">
        <f>Raw_Data!O1139</f>
        <v/>
      </c>
      <c r="P1139">
        <f>Raw_Data!P1139</f>
        <v/>
      </c>
      <c r="Q1139">
        <f>Raw_Data!Q1139</f>
        <v/>
      </c>
      <c r="R1139">
        <f>Raw_Data!R1139</f>
        <v/>
      </c>
      <c r="S1139">
        <f>Raw_Data!S1139</f>
        <v/>
      </c>
      <c r="T1139">
        <f>YEAR(B1139)</f>
        <v/>
      </c>
      <c r="U1139">
        <f>MONTH(B1139)</f>
        <v/>
      </c>
      <c r="V1139">
        <f>TEXT(B1139,"mmm")</f>
        <v/>
      </c>
      <c r="W1139" s="15">
        <f>IFERROR(N1139/L1139,0)</f>
        <v/>
      </c>
      <c r="X1139">
        <f>IF(K1139=0,"No Discount",IF(K1139&lt;=5%,"Low",IF(K1139&lt;=15%,"Medium","High")))</f>
        <v/>
      </c>
      <c r="Y1139">
        <f>IF(L1139&gt;=20000,"High Value",IF(L1139&gt;=5000,"Medium Value","Low Value"))</f>
        <v/>
      </c>
      <c r="Z1139">
        <f>IF(R1139&lt;=3,"Fast",IF(R1139&lt;=5,"On Time","Delayed"))</f>
        <v/>
      </c>
    </row>
    <row r="1140">
      <c r="A1140">
        <f>Raw_Data!A1140</f>
        <v/>
      </c>
      <c r="B1140" s="11">
        <f>Raw_Data!B1140</f>
        <v/>
      </c>
      <c r="C1140">
        <f>Raw_Data!C1140</f>
        <v/>
      </c>
      <c r="D1140">
        <f>Raw_Data!D1140</f>
        <v/>
      </c>
      <c r="E1140">
        <f>Raw_Data!E1140</f>
        <v/>
      </c>
      <c r="F1140">
        <f>Raw_Data!F1140</f>
        <v/>
      </c>
      <c r="G1140">
        <f>Raw_Data!G1140</f>
        <v/>
      </c>
      <c r="H1140">
        <f>Raw_Data!H1140</f>
        <v/>
      </c>
      <c r="I1140">
        <f>Raw_Data!I1140</f>
        <v/>
      </c>
      <c r="J1140" s="12">
        <f>Raw_Data!J1140</f>
        <v/>
      </c>
      <c r="K1140" s="13">
        <f>Raw_Data!K1140</f>
        <v/>
      </c>
      <c r="L1140" s="12">
        <f>Raw_Data!L1140</f>
        <v/>
      </c>
      <c r="M1140" s="12">
        <f>Raw_Data!M1140</f>
        <v/>
      </c>
      <c r="N1140" s="12">
        <f>Raw_Data!N1140</f>
        <v/>
      </c>
      <c r="O1140">
        <f>Raw_Data!O1140</f>
        <v/>
      </c>
      <c r="P1140">
        <f>Raw_Data!P1140</f>
        <v/>
      </c>
      <c r="Q1140">
        <f>Raw_Data!Q1140</f>
        <v/>
      </c>
      <c r="R1140">
        <f>Raw_Data!R1140</f>
        <v/>
      </c>
      <c r="S1140">
        <f>Raw_Data!S1140</f>
        <v/>
      </c>
      <c r="T1140">
        <f>YEAR(B1140)</f>
        <v/>
      </c>
      <c r="U1140">
        <f>MONTH(B1140)</f>
        <v/>
      </c>
      <c r="V1140">
        <f>TEXT(B1140,"mmm")</f>
        <v/>
      </c>
      <c r="W1140" s="15">
        <f>IFERROR(N1140/L1140,0)</f>
        <v/>
      </c>
      <c r="X1140">
        <f>IF(K1140=0,"No Discount",IF(K1140&lt;=5%,"Low",IF(K1140&lt;=15%,"Medium","High")))</f>
        <v/>
      </c>
      <c r="Y1140">
        <f>IF(L1140&gt;=20000,"High Value",IF(L1140&gt;=5000,"Medium Value","Low Value"))</f>
        <v/>
      </c>
      <c r="Z1140">
        <f>IF(R1140&lt;=3,"Fast",IF(R1140&lt;=5,"On Time","Delayed"))</f>
        <v/>
      </c>
    </row>
    <row r="1141">
      <c r="A1141">
        <f>Raw_Data!A1141</f>
        <v/>
      </c>
      <c r="B1141" s="11">
        <f>Raw_Data!B1141</f>
        <v/>
      </c>
      <c r="C1141">
        <f>Raw_Data!C1141</f>
        <v/>
      </c>
      <c r="D1141">
        <f>Raw_Data!D1141</f>
        <v/>
      </c>
      <c r="E1141">
        <f>Raw_Data!E1141</f>
        <v/>
      </c>
      <c r="F1141">
        <f>Raw_Data!F1141</f>
        <v/>
      </c>
      <c r="G1141">
        <f>Raw_Data!G1141</f>
        <v/>
      </c>
      <c r="H1141">
        <f>Raw_Data!H1141</f>
        <v/>
      </c>
      <c r="I1141">
        <f>Raw_Data!I1141</f>
        <v/>
      </c>
      <c r="J1141" s="12">
        <f>Raw_Data!J1141</f>
        <v/>
      </c>
      <c r="K1141" s="13">
        <f>Raw_Data!K1141</f>
        <v/>
      </c>
      <c r="L1141" s="12">
        <f>Raw_Data!L1141</f>
        <v/>
      </c>
      <c r="M1141" s="12">
        <f>Raw_Data!M1141</f>
        <v/>
      </c>
      <c r="N1141" s="12">
        <f>Raw_Data!N1141</f>
        <v/>
      </c>
      <c r="O1141">
        <f>Raw_Data!O1141</f>
        <v/>
      </c>
      <c r="P1141">
        <f>Raw_Data!P1141</f>
        <v/>
      </c>
      <c r="Q1141">
        <f>Raw_Data!Q1141</f>
        <v/>
      </c>
      <c r="R1141">
        <f>Raw_Data!R1141</f>
        <v/>
      </c>
      <c r="S1141">
        <f>Raw_Data!S1141</f>
        <v/>
      </c>
      <c r="T1141">
        <f>YEAR(B1141)</f>
        <v/>
      </c>
      <c r="U1141">
        <f>MONTH(B1141)</f>
        <v/>
      </c>
      <c r="V1141">
        <f>TEXT(B1141,"mmm")</f>
        <v/>
      </c>
      <c r="W1141" s="15">
        <f>IFERROR(N1141/L1141,0)</f>
        <v/>
      </c>
      <c r="X1141">
        <f>IF(K1141=0,"No Discount",IF(K1141&lt;=5%,"Low",IF(K1141&lt;=15%,"Medium","High")))</f>
        <v/>
      </c>
      <c r="Y1141">
        <f>IF(L1141&gt;=20000,"High Value",IF(L1141&gt;=5000,"Medium Value","Low Value"))</f>
        <v/>
      </c>
      <c r="Z1141">
        <f>IF(R1141&lt;=3,"Fast",IF(R1141&lt;=5,"On Time","Delayed"))</f>
        <v/>
      </c>
    </row>
    <row r="1142">
      <c r="A1142">
        <f>Raw_Data!A1142</f>
        <v/>
      </c>
      <c r="B1142" s="11">
        <f>Raw_Data!B1142</f>
        <v/>
      </c>
      <c r="C1142">
        <f>Raw_Data!C1142</f>
        <v/>
      </c>
      <c r="D1142">
        <f>Raw_Data!D1142</f>
        <v/>
      </c>
      <c r="E1142">
        <f>Raw_Data!E1142</f>
        <v/>
      </c>
      <c r="F1142">
        <f>Raw_Data!F1142</f>
        <v/>
      </c>
      <c r="G1142">
        <f>Raw_Data!G1142</f>
        <v/>
      </c>
      <c r="H1142">
        <f>Raw_Data!H1142</f>
        <v/>
      </c>
      <c r="I1142">
        <f>Raw_Data!I1142</f>
        <v/>
      </c>
      <c r="J1142" s="12">
        <f>Raw_Data!J1142</f>
        <v/>
      </c>
      <c r="K1142" s="13">
        <f>Raw_Data!K1142</f>
        <v/>
      </c>
      <c r="L1142" s="12">
        <f>Raw_Data!L1142</f>
        <v/>
      </c>
      <c r="M1142" s="12">
        <f>Raw_Data!M1142</f>
        <v/>
      </c>
      <c r="N1142" s="12">
        <f>Raw_Data!N1142</f>
        <v/>
      </c>
      <c r="O1142">
        <f>Raw_Data!O1142</f>
        <v/>
      </c>
      <c r="P1142">
        <f>Raw_Data!P1142</f>
        <v/>
      </c>
      <c r="Q1142">
        <f>Raw_Data!Q1142</f>
        <v/>
      </c>
      <c r="R1142">
        <f>Raw_Data!R1142</f>
        <v/>
      </c>
      <c r="S1142">
        <f>Raw_Data!S1142</f>
        <v/>
      </c>
      <c r="T1142">
        <f>YEAR(B1142)</f>
        <v/>
      </c>
      <c r="U1142">
        <f>MONTH(B1142)</f>
        <v/>
      </c>
      <c r="V1142">
        <f>TEXT(B1142,"mmm")</f>
        <v/>
      </c>
      <c r="W1142" s="15">
        <f>IFERROR(N1142/L1142,0)</f>
        <v/>
      </c>
      <c r="X1142">
        <f>IF(K1142=0,"No Discount",IF(K1142&lt;=5%,"Low",IF(K1142&lt;=15%,"Medium","High")))</f>
        <v/>
      </c>
      <c r="Y1142">
        <f>IF(L1142&gt;=20000,"High Value",IF(L1142&gt;=5000,"Medium Value","Low Value"))</f>
        <v/>
      </c>
      <c r="Z1142">
        <f>IF(R1142&lt;=3,"Fast",IF(R1142&lt;=5,"On Time","Delayed"))</f>
        <v/>
      </c>
    </row>
    <row r="1143">
      <c r="A1143">
        <f>Raw_Data!A1143</f>
        <v/>
      </c>
      <c r="B1143" s="11">
        <f>Raw_Data!B1143</f>
        <v/>
      </c>
      <c r="C1143">
        <f>Raw_Data!C1143</f>
        <v/>
      </c>
      <c r="D1143">
        <f>Raw_Data!D1143</f>
        <v/>
      </c>
      <c r="E1143">
        <f>Raw_Data!E1143</f>
        <v/>
      </c>
      <c r="F1143">
        <f>Raw_Data!F1143</f>
        <v/>
      </c>
      <c r="G1143">
        <f>Raw_Data!G1143</f>
        <v/>
      </c>
      <c r="H1143">
        <f>Raw_Data!H1143</f>
        <v/>
      </c>
      <c r="I1143">
        <f>Raw_Data!I1143</f>
        <v/>
      </c>
      <c r="J1143" s="12">
        <f>Raw_Data!J1143</f>
        <v/>
      </c>
      <c r="K1143" s="13">
        <f>Raw_Data!K1143</f>
        <v/>
      </c>
      <c r="L1143" s="12">
        <f>Raw_Data!L1143</f>
        <v/>
      </c>
      <c r="M1143" s="12">
        <f>Raw_Data!M1143</f>
        <v/>
      </c>
      <c r="N1143" s="12">
        <f>Raw_Data!N1143</f>
        <v/>
      </c>
      <c r="O1143">
        <f>Raw_Data!O1143</f>
        <v/>
      </c>
      <c r="P1143">
        <f>Raw_Data!P1143</f>
        <v/>
      </c>
      <c r="Q1143">
        <f>Raw_Data!Q1143</f>
        <v/>
      </c>
      <c r="R1143">
        <f>Raw_Data!R1143</f>
        <v/>
      </c>
      <c r="S1143">
        <f>Raw_Data!S1143</f>
        <v/>
      </c>
      <c r="T1143">
        <f>YEAR(B1143)</f>
        <v/>
      </c>
      <c r="U1143">
        <f>MONTH(B1143)</f>
        <v/>
      </c>
      <c r="V1143">
        <f>TEXT(B1143,"mmm")</f>
        <v/>
      </c>
      <c r="W1143" s="15">
        <f>IFERROR(N1143/L1143,0)</f>
        <v/>
      </c>
      <c r="X1143">
        <f>IF(K1143=0,"No Discount",IF(K1143&lt;=5%,"Low",IF(K1143&lt;=15%,"Medium","High")))</f>
        <v/>
      </c>
      <c r="Y1143">
        <f>IF(L1143&gt;=20000,"High Value",IF(L1143&gt;=5000,"Medium Value","Low Value"))</f>
        <v/>
      </c>
      <c r="Z1143">
        <f>IF(R1143&lt;=3,"Fast",IF(R1143&lt;=5,"On Time","Delayed"))</f>
        <v/>
      </c>
    </row>
    <row r="1144">
      <c r="A1144">
        <f>Raw_Data!A1144</f>
        <v/>
      </c>
      <c r="B1144" s="11">
        <f>Raw_Data!B1144</f>
        <v/>
      </c>
      <c r="C1144">
        <f>Raw_Data!C1144</f>
        <v/>
      </c>
      <c r="D1144">
        <f>Raw_Data!D1144</f>
        <v/>
      </c>
      <c r="E1144">
        <f>Raw_Data!E1144</f>
        <v/>
      </c>
      <c r="F1144">
        <f>Raw_Data!F1144</f>
        <v/>
      </c>
      <c r="G1144">
        <f>Raw_Data!G1144</f>
        <v/>
      </c>
      <c r="H1144">
        <f>Raw_Data!H1144</f>
        <v/>
      </c>
      <c r="I1144">
        <f>Raw_Data!I1144</f>
        <v/>
      </c>
      <c r="J1144" s="12">
        <f>Raw_Data!J1144</f>
        <v/>
      </c>
      <c r="K1144" s="13">
        <f>Raw_Data!K1144</f>
        <v/>
      </c>
      <c r="L1144" s="12">
        <f>Raw_Data!L1144</f>
        <v/>
      </c>
      <c r="M1144" s="12">
        <f>Raw_Data!M1144</f>
        <v/>
      </c>
      <c r="N1144" s="12">
        <f>Raw_Data!N1144</f>
        <v/>
      </c>
      <c r="O1144">
        <f>Raw_Data!O1144</f>
        <v/>
      </c>
      <c r="P1144">
        <f>Raw_Data!P1144</f>
        <v/>
      </c>
      <c r="Q1144">
        <f>Raw_Data!Q1144</f>
        <v/>
      </c>
      <c r="R1144">
        <f>Raw_Data!R1144</f>
        <v/>
      </c>
      <c r="S1144">
        <f>Raw_Data!S1144</f>
        <v/>
      </c>
      <c r="T1144">
        <f>YEAR(B1144)</f>
        <v/>
      </c>
      <c r="U1144">
        <f>MONTH(B1144)</f>
        <v/>
      </c>
      <c r="V1144">
        <f>TEXT(B1144,"mmm")</f>
        <v/>
      </c>
      <c r="W1144" s="15">
        <f>IFERROR(N1144/L1144,0)</f>
        <v/>
      </c>
      <c r="X1144">
        <f>IF(K1144=0,"No Discount",IF(K1144&lt;=5%,"Low",IF(K1144&lt;=15%,"Medium","High")))</f>
        <v/>
      </c>
      <c r="Y1144">
        <f>IF(L1144&gt;=20000,"High Value",IF(L1144&gt;=5000,"Medium Value","Low Value"))</f>
        <v/>
      </c>
      <c r="Z1144">
        <f>IF(R1144&lt;=3,"Fast",IF(R1144&lt;=5,"On Time","Delayed"))</f>
        <v/>
      </c>
    </row>
    <row r="1145">
      <c r="A1145">
        <f>Raw_Data!A1145</f>
        <v/>
      </c>
      <c r="B1145" s="11">
        <f>Raw_Data!B1145</f>
        <v/>
      </c>
      <c r="C1145">
        <f>Raw_Data!C1145</f>
        <v/>
      </c>
      <c r="D1145">
        <f>Raw_Data!D1145</f>
        <v/>
      </c>
      <c r="E1145">
        <f>Raw_Data!E1145</f>
        <v/>
      </c>
      <c r="F1145">
        <f>Raw_Data!F1145</f>
        <v/>
      </c>
      <c r="G1145">
        <f>Raw_Data!G1145</f>
        <v/>
      </c>
      <c r="H1145">
        <f>Raw_Data!H1145</f>
        <v/>
      </c>
      <c r="I1145">
        <f>Raw_Data!I1145</f>
        <v/>
      </c>
      <c r="J1145" s="12">
        <f>Raw_Data!J1145</f>
        <v/>
      </c>
      <c r="K1145" s="13">
        <f>Raw_Data!K1145</f>
        <v/>
      </c>
      <c r="L1145" s="12">
        <f>Raw_Data!L1145</f>
        <v/>
      </c>
      <c r="M1145" s="12">
        <f>Raw_Data!M1145</f>
        <v/>
      </c>
      <c r="N1145" s="12">
        <f>Raw_Data!N1145</f>
        <v/>
      </c>
      <c r="O1145">
        <f>Raw_Data!O1145</f>
        <v/>
      </c>
      <c r="P1145">
        <f>Raw_Data!P1145</f>
        <v/>
      </c>
      <c r="Q1145">
        <f>Raw_Data!Q1145</f>
        <v/>
      </c>
      <c r="R1145">
        <f>Raw_Data!R1145</f>
        <v/>
      </c>
      <c r="S1145">
        <f>Raw_Data!S1145</f>
        <v/>
      </c>
      <c r="T1145">
        <f>YEAR(B1145)</f>
        <v/>
      </c>
      <c r="U1145">
        <f>MONTH(B1145)</f>
        <v/>
      </c>
      <c r="V1145">
        <f>TEXT(B1145,"mmm")</f>
        <v/>
      </c>
      <c r="W1145" s="15">
        <f>IFERROR(N1145/L1145,0)</f>
        <v/>
      </c>
      <c r="X1145">
        <f>IF(K1145=0,"No Discount",IF(K1145&lt;=5%,"Low",IF(K1145&lt;=15%,"Medium","High")))</f>
        <v/>
      </c>
      <c r="Y1145">
        <f>IF(L1145&gt;=20000,"High Value",IF(L1145&gt;=5000,"Medium Value","Low Value"))</f>
        <v/>
      </c>
      <c r="Z1145">
        <f>IF(R1145&lt;=3,"Fast",IF(R1145&lt;=5,"On Time","Delayed"))</f>
        <v/>
      </c>
    </row>
    <row r="1146">
      <c r="A1146">
        <f>Raw_Data!A1146</f>
        <v/>
      </c>
      <c r="B1146" s="11">
        <f>Raw_Data!B1146</f>
        <v/>
      </c>
      <c r="C1146">
        <f>Raw_Data!C1146</f>
        <v/>
      </c>
      <c r="D1146">
        <f>Raw_Data!D1146</f>
        <v/>
      </c>
      <c r="E1146">
        <f>Raw_Data!E1146</f>
        <v/>
      </c>
      <c r="F1146">
        <f>Raw_Data!F1146</f>
        <v/>
      </c>
      <c r="G1146">
        <f>Raw_Data!G1146</f>
        <v/>
      </c>
      <c r="H1146">
        <f>Raw_Data!H1146</f>
        <v/>
      </c>
      <c r="I1146">
        <f>Raw_Data!I1146</f>
        <v/>
      </c>
      <c r="J1146" s="12">
        <f>Raw_Data!J1146</f>
        <v/>
      </c>
      <c r="K1146" s="13">
        <f>Raw_Data!K1146</f>
        <v/>
      </c>
      <c r="L1146" s="12">
        <f>Raw_Data!L1146</f>
        <v/>
      </c>
      <c r="M1146" s="12">
        <f>Raw_Data!M1146</f>
        <v/>
      </c>
      <c r="N1146" s="12">
        <f>Raw_Data!N1146</f>
        <v/>
      </c>
      <c r="O1146">
        <f>Raw_Data!O1146</f>
        <v/>
      </c>
      <c r="P1146">
        <f>Raw_Data!P1146</f>
        <v/>
      </c>
      <c r="Q1146">
        <f>Raw_Data!Q1146</f>
        <v/>
      </c>
      <c r="R1146">
        <f>Raw_Data!R1146</f>
        <v/>
      </c>
      <c r="S1146">
        <f>Raw_Data!S1146</f>
        <v/>
      </c>
      <c r="T1146">
        <f>YEAR(B1146)</f>
        <v/>
      </c>
      <c r="U1146">
        <f>MONTH(B1146)</f>
        <v/>
      </c>
      <c r="V1146">
        <f>TEXT(B1146,"mmm")</f>
        <v/>
      </c>
      <c r="W1146" s="15">
        <f>IFERROR(N1146/L1146,0)</f>
        <v/>
      </c>
      <c r="X1146">
        <f>IF(K1146=0,"No Discount",IF(K1146&lt;=5%,"Low",IF(K1146&lt;=15%,"Medium","High")))</f>
        <v/>
      </c>
      <c r="Y1146">
        <f>IF(L1146&gt;=20000,"High Value",IF(L1146&gt;=5000,"Medium Value","Low Value"))</f>
        <v/>
      </c>
      <c r="Z1146">
        <f>IF(R1146&lt;=3,"Fast",IF(R1146&lt;=5,"On Time","Delayed"))</f>
        <v/>
      </c>
    </row>
    <row r="1147">
      <c r="A1147">
        <f>Raw_Data!A1147</f>
        <v/>
      </c>
      <c r="B1147" s="11">
        <f>Raw_Data!B1147</f>
        <v/>
      </c>
      <c r="C1147">
        <f>Raw_Data!C1147</f>
        <v/>
      </c>
      <c r="D1147">
        <f>Raw_Data!D1147</f>
        <v/>
      </c>
      <c r="E1147">
        <f>Raw_Data!E1147</f>
        <v/>
      </c>
      <c r="F1147">
        <f>Raw_Data!F1147</f>
        <v/>
      </c>
      <c r="G1147">
        <f>Raw_Data!G1147</f>
        <v/>
      </c>
      <c r="H1147">
        <f>Raw_Data!H1147</f>
        <v/>
      </c>
      <c r="I1147">
        <f>Raw_Data!I1147</f>
        <v/>
      </c>
      <c r="J1147" s="12">
        <f>Raw_Data!J1147</f>
        <v/>
      </c>
      <c r="K1147" s="13">
        <f>Raw_Data!K1147</f>
        <v/>
      </c>
      <c r="L1147" s="12">
        <f>Raw_Data!L1147</f>
        <v/>
      </c>
      <c r="M1147" s="12">
        <f>Raw_Data!M1147</f>
        <v/>
      </c>
      <c r="N1147" s="12">
        <f>Raw_Data!N1147</f>
        <v/>
      </c>
      <c r="O1147">
        <f>Raw_Data!O1147</f>
        <v/>
      </c>
      <c r="P1147">
        <f>Raw_Data!P1147</f>
        <v/>
      </c>
      <c r="Q1147">
        <f>Raw_Data!Q1147</f>
        <v/>
      </c>
      <c r="R1147">
        <f>Raw_Data!R1147</f>
        <v/>
      </c>
      <c r="S1147">
        <f>Raw_Data!S1147</f>
        <v/>
      </c>
      <c r="T1147">
        <f>YEAR(B1147)</f>
        <v/>
      </c>
      <c r="U1147">
        <f>MONTH(B1147)</f>
        <v/>
      </c>
      <c r="V1147">
        <f>TEXT(B1147,"mmm")</f>
        <v/>
      </c>
      <c r="W1147" s="15">
        <f>IFERROR(N1147/L1147,0)</f>
        <v/>
      </c>
      <c r="X1147">
        <f>IF(K1147=0,"No Discount",IF(K1147&lt;=5%,"Low",IF(K1147&lt;=15%,"Medium","High")))</f>
        <v/>
      </c>
      <c r="Y1147">
        <f>IF(L1147&gt;=20000,"High Value",IF(L1147&gt;=5000,"Medium Value","Low Value"))</f>
        <v/>
      </c>
      <c r="Z1147">
        <f>IF(R1147&lt;=3,"Fast",IF(R1147&lt;=5,"On Time","Delayed"))</f>
        <v/>
      </c>
    </row>
    <row r="1148">
      <c r="A1148">
        <f>Raw_Data!A1148</f>
        <v/>
      </c>
      <c r="B1148" s="11">
        <f>Raw_Data!B1148</f>
        <v/>
      </c>
      <c r="C1148">
        <f>Raw_Data!C1148</f>
        <v/>
      </c>
      <c r="D1148">
        <f>Raw_Data!D1148</f>
        <v/>
      </c>
      <c r="E1148">
        <f>Raw_Data!E1148</f>
        <v/>
      </c>
      <c r="F1148">
        <f>Raw_Data!F1148</f>
        <v/>
      </c>
      <c r="G1148">
        <f>Raw_Data!G1148</f>
        <v/>
      </c>
      <c r="H1148">
        <f>Raw_Data!H1148</f>
        <v/>
      </c>
      <c r="I1148">
        <f>Raw_Data!I1148</f>
        <v/>
      </c>
      <c r="J1148" s="12">
        <f>Raw_Data!J1148</f>
        <v/>
      </c>
      <c r="K1148" s="13">
        <f>Raw_Data!K1148</f>
        <v/>
      </c>
      <c r="L1148" s="12">
        <f>Raw_Data!L1148</f>
        <v/>
      </c>
      <c r="M1148" s="12">
        <f>Raw_Data!M1148</f>
        <v/>
      </c>
      <c r="N1148" s="12">
        <f>Raw_Data!N1148</f>
        <v/>
      </c>
      <c r="O1148">
        <f>Raw_Data!O1148</f>
        <v/>
      </c>
      <c r="P1148">
        <f>Raw_Data!P1148</f>
        <v/>
      </c>
      <c r="Q1148">
        <f>Raw_Data!Q1148</f>
        <v/>
      </c>
      <c r="R1148">
        <f>Raw_Data!R1148</f>
        <v/>
      </c>
      <c r="S1148">
        <f>Raw_Data!S1148</f>
        <v/>
      </c>
      <c r="T1148">
        <f>YEAR(B1148)</f>
        <v/>
      </c>
      <c r="U1148">
        <f>MONTH(B1148)</f>
        <v/>
      </c>
      <c r="V1148">
        <f>TEXT(B1148,"mmm")</f>
        <v/>
      </c>
      <c r="W1148" s="15">
        <f>IFERROR(N1148/L1148,0)</f>
        <v/>
      </c>
      <c r="X1148">
        <f>IF(K1148=0,"No Discount",IF(K1148&lt;=5%,"Low",IF(K1148&lt;=15%,"Medium","High")))</f>
        <v/>
      </c>
      <c r="Y1148">
        <f>IF(L1148&gt;=20000,"High Value",IF(L1148&gt;=5000,"Medium Value","Low Value"))</f>
        <v/>
      </c>
      <c r="Z1148">
        <f>IF(R1148&lt;=3,"Fast",IF(R1148&lt;=5,"On Time","Delayed"))</f>
        <v/>
      </c>
    </row>
    <row r="1149">
      <c r="A1149">
        <f>Raw_Data!A1149</f>
        <v/>
      </c>
      <c r="B1149" s="11">
        <f>Raw_Data!B1149</f>
        <v/>
      </c>
      <c r="C1149">
        <f>Raw_Data!C1149</f>
        <v/>
      </c>
      <c r="D1149">
        <f>Raw_Data!D1149</f>
        <v/>
      </c>
      <c r="E1149">
        <f>Raw_Data!E1149</f>
        <v/>
      </c>
      <c r="F1149">
        <f>Raw_Data!F1149</f>
        <v/>
      </c>
      <c r="G1149">
        <f>Raw_Data!G1149</f>
        <v/>
      </c>
      <c r="H1149">
        <f>Raw_Data!H1149</f>
        <v/>
      </c>
      <c r="I1149">
        <f>Raw_Data!I1149</f>
        <v/>
      </c>
      <c r="J1149" s="12">
        <f>Raw_Data!J1149</f>
        <v/>
      </c>
      <c r="K1149" s="13">
        <f>Raw_Data!K1149</f>
        <v/>
      </c>
      <c r="L1149" s="12">
        <f>Raw_Data!L1149</f>
        <v/>
      </c>
      <c r="M1149" s="12">
        <f>Raw_Data!M1149</f>
        <v/>
      </c>
      <c r="N1149" s="12">
        <f>Raw_Data!N1149</f>
        <v/>
      </c>
      <c r="O1149">
        <f>Raw_Data!O1149</f>
        <v/>
      </c>
      <c r="P1149">
        <f>Raw_Data!P1149</f>
        <v/>
      </c>
      <c r="Q1149">
        <f>Raw_Data!Q1149</f>
        <v/>
      </c>
      <c r="R1149">
        <f>Raw_Data!R1149</f>
        <v/>
      </c>
      <c r="S1149">
        <f>Raw_Data!S1149</f>
        <v/>
      </c>
      <c r="T1149">
        <f>YEAR(B1149)</f>
        <v/>
      </c>
      <c r="U1149">
        <f>MONTH(B1149)</f>
        <v/>
      </c>
      <c r="V1149">
        <f>TEXT(B1149,"mmm")</f>
        <v/>
      </c>
      <c r="W1149" s="15">
        <f>IFERROR(N1149/L1149,0)</f>
        <v/>
      </c>
      <c r="X1149">
        <f>IF(K1149=0,"No Discount",IF(K1149&lt;=5%,"Low",IF(K1149&lt;=15%,"Medium","High")))</f>
        <v/>
      </c>
      <c r="Y1149">
        <f>IF(L1149&gt;=20000,"High Value",IF(L1149&gt;=5000,"Medium Value","Low Value"))</f>
        <v/>
      </c>
      <c r="Z1149">
        <f>IF(R1149&lt;=3,"Fast",IF(R1149&lt;=5,"On Time","Delayed"))</f>
        <v/>
      </c>
    </row>
    <row r="1150">
      <c r="A1150">
        <f>Raw_Data!A1150</f>
        <v/>
      </c>
      <c r="B1150" s="11">
        <f>Raw_Data!B1150</f>
        <v/>
      </c>
      <c r="C1150">
        <f>Raw_Data!C1150</f>
        <v/>
      </c>
      <c r="D1150">
        <f>Raw_Data!D1150</f>
        <v/>
      </c>
      <c r="E1150">
        <f>Raw_Data!E1150</f>
        <v/>
      </c>
      <c r="F1150">
        <f>Raw_Data!F1150</f>
        <v/>
      </c>
      <c r="G1150">
        <f>Raw_Data!G1150</f>
        <v/>
      </c>
      <c r="H1150">
        <f>Raw_Data!H1150</f>
        <v/>
      </c>
      <c r="I1150">
        <f>Raw_Data!I1150</f>
        <v/>
      </c>
      <c r="J1150" s="12">
        <f>Raw_Data!J1150</f>
        <v/>
      </c>
      <c r="K1150" s="13">
        <f>Raw_Data!K1150</f>
        <v/>
      </c>
      <c r="L1150" s="12">
        <f>Raw_Data!L1150</f>
        <v/>
      </c>
      <c r="M1150" s="12">
        <f>Raw_Data!M1150</f>
        <v/>
      </c>
      <c r="N1150" s="12">
        <f>Raw_Data!N1150</f>
        <v/>
      </c>
      <c r="O1150">
        <f>Raw_Data!O1150</f>
        <v/>
      </c>
      <c r="P1150">
        <f>Raw_Data!P1150</f>
        <v/>
      </c>
      <c r="Q1150">
        <f>Raw_Data!Q1150</f>
        <v/>
      </c>
      <c r="R1150">
        <f>Raw_Data!R1150</f>
        <v/>
      </c>
      <c r="S1150">
        <f>Raw_Data!S1150</f>
        <v/>
      </c>
      <c r="T1150">
        <f>YEAR(B1150)</f>
        <v/>
      </c>
      <c r="U1150">
        <f>MONTH(B1150)</f>
        <v/>
      </c>
      <c r="V1150">
        <f>TEXT(B1150,"mmm")</f>
        <v/>
      </c>
      <c r="W1150" s="15">
        <f>IFERROR(N1150/L1150,0)</f>
        <v/>
      </c>
      <c r="X1150">
        <f>IF(K1150=0,"No Discount",IF(K1150&lt;=5%,"Low",IF(K1150&lt;=15%,"Medium","High")))</f>
        <v/>
      </c>
      <c r="Y1150">
        <f>IF(L1150&gt;=20000,"High Value",IF(L1150&gt;=5000,"Medium Value","Low Value"))</f>
        <v/>
      </c>
      <c r="Z1150">
        <f>IF(R1150&lt;=3,"Fast",IF(R1150&lt;=5,"On Time","Delayed"))</f>
        <v/>
      </c>
    </row>
    <row r="1151">
      <c r="A1151">
        <f>Raw_Data!A1151</f>
        <v/>
      </c>
      <c r="B1151" s="11">
        <f>Raw_Data!B1151</f>
        <v/>
      </c>
      <c r="C1151">
        <f>Raw_Data!C1151</f>
        <v/>
      </c>
      <c r="D1151">
        <f>Raw_Data!D1151</f>
        <v/>
      </c>
      <c r="E1151">
        <f>Raw_Data!E1151</f>
        <v/>
      </c>
      <c r="F1151">
        <f>Raw_Data!F1151</f>
        <v/>
      </c>
      <c r="G1151">
        <f>Raw_Data!G1151</f>
        <v/>
      </c>
      <c r="H1151">
        <f>Raw_Data!H1151</f>
        <v/>
      </c>
      <c r="I1151">
        <f>Raw_Data!I1151</f>
        <v/>
      </c>
      <c r="J1151" s="12">
        <f>Raw_Data!J1151</f>
        <v/>
      </c>
      <c r="K1151" s="13">
        <f>Raw_Data!K1151</f>
        <v/>
      </c>
      <c r="L1151" s="12">
        <f>Raw_Data!L1151</f>
        <v/>
      </c>
      <c r="M1151" s="12">
        <f>Raw_Data!M1151</f>
        <v/>
      </c>
      <c r="N1151" s="12">
        <f>Raw_Data!N1151</f>
        <v/>
      </c>
      <c r="O1151">
        <f>Raw_Data!O1151</f>
        <v/>
      </c>
      <c r="P1151">
        <f>Raw_Data!P1151</f>
        <v/>
      </c>
      <c r="Q1151">
        <f>Raw_Data!Q1151</f>
        <v/>
      </c>
      <c r="R1151">
        <f>Raw_Data!R1151</f>
        <v/>
      </c>
      <c r="S1151">
        <f>Raw_Data!S1151</f>
        <v/>
      </c>
      <c r="T1151">
        <f>YEAR(B1151)</f>
        <v/>
      </c>
      <c r="U1151">
        <f>MONTH(B1151)</f>
        <v/>
      </c>
      <c r="V1151">
        <f>TEXT(B1151,"mmm")</f>
        <v/>
      </c>
      <c r="W1151" s="15">
        <f>IFERROR(N1151/L1151,0)</f>
        <v/>
      </c>
      <c r="X1151">
        <f>IF(K1151=0,"No Discount",IF(K1151&lt;=5%,"Low",IF(K1151&lt;=15%,"Medium","High")))</f>
        <v/>
      </c>
      <c r="Y1151">
        <f>IF(L1151&gt;=20000,"High Value",IF(L1151&gt;=5000,"Medium Value","Low Value"))</f>
        <v/>
      </c>
      <c r="Z1151">
        <f>IF(R1151&lt;=3,"Fast",IF(R1151&lt;=5,"On Time","Delayed"))</f>
        <v/>
      </c>
    </row>
    <row r="1152">
      <c r="A1152">
        <f>Raw_Data!A1152</f>
        <v/>
      </c>
      <c r="B1152" s="11">
        <f>Raw_Data!B1152</f>
        <v/>
      </c>
      <c r="C1152">
        <f>Raw_Data!C1152</f>
        <v/>
      </c>
      <c r="D1152">
        <f>Raw_Data!D1152</f>
        <v/>
      </c>
      <c r="E1152">
        <f>Raw_Data!E1152</f>
        <v/>
      </c>
      <c r="F1152">
        <f>Raw_Data!F1152</f>
        <v/>
      </c>
      <c r="G1152">
        <f>Raw_Data!G1152</f>
        <v/>
      </c>
      <c r="H1152">
        <f>Raw_Data!H1152</f>
        <v/>
      </c>
      <c r="I1152">
        <f>Raw_Data!I1152</f>
        <v/>
      </c>
      <c r="J1152" s="12">
        <f>Raw_Data!J1152</f>
        <v/>
      </c>
      <c r="K1152" s="13">
        <f>Raw_Data!K1152</f>
        <v/>
      </c>
      <c r="L1152" s="12">
        <f>Raw_Data!L1152</f>
        <v/>
      </c>
      <c r="M1152" s="12">
        <f>Raw_Data!M1152</f>
        <v/>
      </c>
      <c r="N1152" s="12">
        <f>Raw_Data!N1152</f>
        <v/>
      </c>
      <c r="O1152">
        <f>Raw_Data!O1152</f>
        <v/>
      </c>
      <c r="P1152">
        <f>Raw_Data!P1152</f>
        <v/>
      </c>
      <c r="Q1152">
        <f>Raw_Data!Q1152</f>
        <v/>
      </c>
      <c r="R1152">
        <f>Raw_Data!R1152</f>
        <v/>
      </c>
      <c r="S1152">
        <f>Raw_Data!S1152</f>
        <v/>
      </c>
      <c r="T1152">
        <f>YEAR(B1152)</f>
        <v/>
      </c>
      <c r="U1152">
        <f>MONTH(B1152)</f>
        <v/>
      </c>
      <c r="V1152">
        <f>TEXT(B1152,"mmm")</f>
        <v/>
      </c>
      <c r="W1152" s="15">
        <f>IFERROR(N1152/L1152,0)</f>
        <v/>
      </c>
      <c r="X1152">
        <f>IF(K1152=0,"No Discount",IF(K1152&lt;=5%,"Low",IF(K1152&lt;=15%,"Medium","High")))</f>
        <v/>
      </c>
      <c r="Y1152">
        <f>IF(L1152&gt;=20000,"High Value",IF(L1152&gt;=5000,"Medium Value","Low Value"))</f>
        <v/>
      </c>
      <c r="Z1152">
        <f>IF(R1152&lt;=3,"Fast",IF(R1152&lt;=5,"On Time","Delayed"))</f>
        <v/>
      </c>
    </row>
    <row r="1153">
      <c r="A1153">
        <f>Raw_Data!A1153</f>
        <v/>
      </c>
      <c r="B1153" s="11">
        <f>Raw_Data!B1153</f>
        <v/>
      </c>
      <c r="C1153">
        <f>Raw_Data!C1153</f>
        <v/>
      </c>
      <c r="D1153">
        <f>Raw_Data!D1153</f>
        <v/>
      </c>
      <c r="E1153">
        <f>Raw_Data!E1153</f>
        <v/>
      </c>
      <c r="F1153">
        <f>Raw_Data!F1153</f>
        <v/>
      </c>
      <c r="G1153">
        <f>Raw_Data!G1153</f>
        <v/>
      </c>
      <c r="H1153">
        <f>Raw_Data!H1153</f>
        <v/>
      </c>
      <c r="I1153">
        <f>Raw_Data!I1153</f>
        <v/>
      </c>
      <c r="J1153" s="12">
        <f>Raw_Data!J1153</f>
        <v/>
      </c>
      <c r="K1153" s="13">
        <f>Raw_Data!K1153</f>
        <v/>
      </c>
      <c r="L1153" s="12">
        <f>Raw_Data!L1153</f>
        <v/>
      </c>
      <c r="M1153" s="12">
        <f>Raw_Data!M1153</f>
        <v/>
      </c>
      <c r="N1153" s="12">
        <f>Raw_Data!N1153</f>
        <v/>
      </c>
      <c r="O1153">
        <f>Raw_Data!O1153</f>
        <v/>
      </c>
      <c r="P1153">
        <f>Raw_Data!P1153</f>
        <v/>
      </c>
      <c r="Q1153">
        <f>Raw_Data!Q1153</f>
        <v/>
      </c>
      <c r="R1153">
        <f>Raw_Data!R1153</f>
        <v/>
      </c>
      <c r="S1153">
        <f>Raw_Data!S1153</f>
        <v/>
      </c>
      <c r="T1153">
        <f>YEAR(B1153)</f>
        <v/>
      </c>
      <c r="U1153">
        <f>MONTH(B1153)</f>
        <v/>
      </c>
      <c r="V1153">
        <f>TEXT(B1153,"mmm")</f>
        <v/>
      </c>
      <c r="W1153" s="15">
        <f>IFERROR(N1153/L1153,0)</f>
        <v/>
      </c>
      <c r="X1153">
        <f>IF(K1153=0,"No Discount",IF(K1153&lt;=5%,"Low",IF(K1153&lt;=15%,"Medium","High")))</f>
        <v/>
      </c>
      <c r="Y1153">
        <f>IF(L1153&gt;=20000,"High Value",IF(L1153&gt;=5000,"Medium Value","Low Value"))</f>
        <v/>
      </c>
      <c r="Z1153">
        <f>IF(R1153&lt;=3,"Fast",IF(R1153&lt;=5,"On Time","Delayed"))</f>
        <v/>
      </c>
    </row>
    <row r="1154">
      <c r="A1154">
        <f>Raw_Data!A1154</f>
        <v/>
      </c>
      <c r="B1154" s="11">
        <f>Raw_Data!B1154</f>
        <v/>
      </c>
      <c r="C1154">
        <f>Raw_Data!C1154</f>
        <v/>
      </c>
      <c r="D1154">
        <f>Raw_Data!D1154</f>
        <v/>
      </c>
      <c r="E1154">
        <f>Raw_Data!E1154</f>
        <v/>
      </c>
      <c r="F1154">
        <f>Raw_Data!F1154</f>
        <v/>
      </c>
      <c r="G1154">
        <f>Raw_Data!G1154</f>
        <v/>
      </c>
      <c r="H1154">
        <f>Raw_Data!H1154</f>
        <v/>
      </c>
      <c r="I1154">
        <f>Raw_Data!I1154</f>
        <v/>
      </c>
      <c r="J1154" s="12">
        <f>Raw_Data!J1154</f>
        <v/>
      </c>
      <c r="K1154" s="13">
        <f>Raw_Data!K1154</f>
        <v/>
      </c>
      <c r="L1154" s="12">
        <f>Raw_Data!L1154</f>
        <v/>
      </c>
      <c r="M1154" s="12">
        <f>Raw_Data!M1154</f>
        <v/>
      </c>
      <c r="N1154" s="12">
        <f>Raw_Data!N1154</f>
        <v/>
      </c>
      <c r="O1154">
        <f>Raw_Data!O1154</f>
        <v/>
      </c>
      <c r="P1154">
        <f>Raw_Data!P1154</f>
        <v/>
      </c>
      <c r="Q1154">
        <f>Raw_Data!Q1154</f>
        <v/>
      </c>
      <c r="R1154">
        <f>Raw_Data!R1154</f>
        <v/>
      </c>
      <c r="S1154">
        <f>Raw_Data!S1154</f>
        <v/>
      </c>
      <c r="T1154">
        <f>YEAR(B1154)</f>
        <v/>
      </c>
      <c r="U1154">
        <f>MONTH(B1154)</f>
        <v/>
      </c>
      <c r="V1154">
        <f>TEXT(B1154,"mmm")</f>
        <v/>
      </c>
      <c r="W1154" s="15">
        <f>IFERROR(N1154/L1154,0)</f>
        <v/>
      </c>
      <c r="X1154">
        <f>IF(K1154=0,"No Discount",IF(K1154&lt;=5%,"Low",IF(K1154&lt;=15%,"Medium","High")))</f>
        <v/>
      </c>
      <c r="Y1154">
        <f>IF(L1154&gt;=20000,"High Value",IF(L1154&gt;=5000,"Medium Value","Low Value"))</f>
        <v/>
      </c>
      <c r="Z1154">
        <f>IF(R1154&lt;=3,"Fast",IF(R1154&lt;=5,"On Time","Delayed"))</f>
        <v/>
      </c>
    </row>
    <row r="1155">
      <c r="A1155">
        <f>Raw_Data!A1155</f>
        <v/>
      </c>
      <c r="B1155" s="11">
        <f>Raw_Data!B1155</f>
        <v/>
      </c>
      <c r="C1155">
        <f>Raw_Data!C1155</f>
        <v/>
      </c>
      <c r="D1155">
        <f>Raw_Data!D1155</f>
        <v/>
      </c>
      <c r="E1155">
        <f>Raw_Data!E1155</f>
        <v/>
      </c>
      <c r="F1155">
        <f>Raw_Data!F1155</f>
        <v/>
      </c>
      <c r="G1155">
        <f>Raw_Data!G1155</f>
        <v/>
      </c>
      <c r="H1155">
        <f>Raw_Data!H1155</f>
        <v/>
      </c>
      <c r="I1155">
        <f>Raw_Data!I1155</f>
        <v/>
      </c>
      <c r="J1155" s="12">
        <f>Raw_Data!J1155</f>
        <v/>
      </c>
      <c r="K1155" s="13">
        <f>Raw_Data!K1155</f>
        <v/>
      </c>
      <c r="L1155" s="12">
        <f>Raw_Data!L1155</f>
        <v/>
      </c>
      <c r="M1155" s="12">
        <f>Raw_Data!M1155</f>
        <v/>
      </c>
      <c r="N1155" s="12">
        <f>Raw_Data!N1155</f>
        <v/>
      </c>
      <c r="O1155">
        <f>Raw_Data!O1155</f>
        <v/>
      </c>
      <c r="P1155">
        <f>Raw_Data!P1155</f>
        <v/>
      </c>
      <c r="Q1155">
        <f>Raw_Data!Q1155</f>
        <v/>
      </c>
      <c r="R1155">
        <f>Raw_Data!R1155</f>
        <v/>
      </c>
      <c r="S1155">
        <f>Raw_Data!S1155</f>
        <v/>
      </c>
      <c r="T1155">
        <f>YEAR(B1155)</f>
        <v/>
      </c>
      <c r="U1155">
        <f>MONTH(B1155)</f>
        <v/>
      </c>
      <c r="V1155">
        <f>TEXT(B1155,"mmm")</f>
        <v/>
      </c>
      <c r="W1155" s="15">
        <f>IFERROR(N1155/L1155,0)</f>
        <v/>
      </c>
      <c r="X1155">
        <f>IF(K1155=0,"No Discount",IF(K1155&lt;=5%,"Low",IF(K1155&lt;=15%,"Medium","High")))</f>
        <v/>
      </c>
      <c r="Y1155">
        <f>IF(L1155&gt;=20000,"High Value",IF(L1155&gt;=5000,"Medium Value","Low Value"))</f>
        <v/>
      </c>
      <c r="Z1155">
        <f>IF(R1155&lt;=3,"Fast",IF(R1155&lt;=5,"On Time","Delayed"))</f>
        <v/>
      </c>
    </row>
    <row r="1156">
      <c r="A1156">
        <f>Raw_Data!A1156</f>
        <v/>
      </c>
      <c r="B1156" s="11">
        <f>Raw_Data!B1156</f>
        <v/>
      </c>
      <c r="C1156">
        <f>Raw_Data!C1156</f>
        <v/>
      </c>
      <c r="D1156">
        <f>Raw_Data!D1156</f>
        <v/>
      </c>
      <c r="E1156">
        <f>Raw_Data!E1156</f>
        <v/>
      </c>
      <c r="F1156">
        <f>Raw_Data!F1156</f>
        <v/>
      </c>
      <c r="G1156">
        <f>Raw_Data!G1156</f>
        <v/>
      </c>
      <c r="H1156">
        <f>Raw_Data!H1156</f>
        <v/>
      </c>
      <c r="I1156">
        <f>Raw_Data!I1156</f>
        <v/>
      </c>
      <c r="J1156" s="12">
        <f>Raw_Data!J1156</f>
        <v/>
      </c>
      <c r="K1156" s="13">
        <f>Raw_Data!K1156</f>
        <v/>
      </c>
      <c r="L1156" s="12">
        <f>Raw_Data!L1156</f>
        <v/>
      </c>
      <c r="M1156" s="12">
        <f>Raw_Data!M1156</f>
        <v/>
      </c>
      <c r="N1156" s="12">
        <f>Raw_Data!N1156</f>
        <v/>
      </c>
      <c r="O1156">
        <f>Raw_Data!O1156</f>
        <v/>
      </c>
      <c r="P1156">
        <f>Raw_Data!P1156</f>
        <v/>
      </c>
      <c r="Q1156">
        <f>Raw_Data!Q1156</f>
        <v/>
      </c>
      <c r="R1156">
        <f>Raw_Data!R1156</f>
        <v/>
      </c>
      <c r="S1156">
        <f>Raw_Data!S1156</f>
        <v/>
      </c>
      <c r="T1156">
        <f>YEAR(B1156)</f>
        <v/>
      </c>
      <c r="U1156">
        <f>MONTH(B1156)</f>
        <v/>
      </c>
      <c r="V1156">
        <f>TEXT(B1156,"mmm")</f>
        <v/>
      </c>
      <c r="W1156" s="15">
        <f>IFERROR(N1156/L1156,0)</f>
        <v/>
      </c>
      <c r="X1156">
        <f>IF(K1156=0,"No Discount",IF(K1156&lt;=5%,"Low",IF(K1156&lt;=15%,"Medium","High")))</f>
        <v/>
      </c>
      <c r="Y1156">
        <f>IF(L1156&gt;=20000,"High Value",IF(L1156&gt;=5000,"Medium Value","Low Value"))</f>
        <v/>
      </c>
      <c r="Z1156">
        <f>IF(R1156&lt;=3,"Fast",IF(R1156&lt;=5,"On Time","Delayed"))</f>
        <v/>
      </c>
    </row>
    <row r="1157">
      <c r="A1157">
        <f>Raw_Data!A1157</f>
        <v/>
      </c>
      <c r="B1157" s="11">
        <f>Raw_Data!B1157</f>
        <v/>
      </c>
      <c r="C1157">
        <f>Raw_Data!C1157</f>
        <v/>
      </c>
      <c r="D1157">
        <f>Raw_Data!D1157</f>
        <v/>
      </c>
      <c r="E1157">
        <f>Raw_Data!E1157</f>
        <v/>
      </c>
      <c r="F1157">
        <f>Raw_Data!F1157</f>
        <v/>
      </c>
      <c r="G1157">
        <f>Raw_Data!G1157</f>
        <v/>
      </c>
      <c r="H1157">
        <f>Raw_Data!H1157</f>
        <v/>
      </c>
      <c r="I1157">
        <f>Raw_Data!I1157</f>
        <v/>
      </c>
      <c r="J1157" s="12">
        <f>Raw_Data!J1157</f>
        <v/>
      </c>
      <c r="K1157" s="13">
        <f>Raw_Data!K1157</f>
        <v/>
      </c>
      <c r="L1157" s="12">
        <f>Raw_Data!L1157</f>
        <v/>
      </c>
      <c r="M1157" s="12">
        <f>Raw_Data!M1157</f>
        <v/>
      </c>
      <c r="N1157" s="12">
        <f>Raw_Data!N1157</f>
        <v/>
      </c>
      <c r="O1157">
        <f>Raw_Data!O1157</f>
        <v/>
      </c>
      <c r="P1157">
        <f>Raw_Data!P1157</f>
        <v/>
      </c>
      <c r="Q1157">
        <f>Raw_Data!Q1157</f>
        <v/>
      </c>
      <c r="R1157">
        <f>Raw_Data!R1157</f>
        <v/>
      </c>
      <c r="S1157">
        <f>Raw_Data!S1157</f>
        <v/>
      </c>
      <c r="T1157">
        <f>YEAR(B1157)</f>
        <v/>
      </c>
      <c r="U1157">
        <f>MONTH(B1157)</f>
        <v/>
      </c>
      <c r="V1157">
        <f>TEXT(B1157,"mmm")</f>
        <v/>
      </c>
      <c r="W1157" s="15">
        <f>IFERROR(N1157/L1157,0)</f>
        <v/>
      </c>
      <c r="X1157">
        <f>IF(K1157=0,"No Discount",IF(K1157&lt;=5%,"Low",IF(K1157&lt;=15%,"Medium","High")))</f>
        <v/>
      </c>
      <c r="Y1157">
        <f>IF(L1157&gt;=20000,"High Value",IF(L1157&gt;=5000,"Medium Value","Low Value"))</f>
        <v/>
      </c>
      <c r="Z1157">
        <f>IF(R1157&lt;=3,"Fast",IF(R1157&lt;=5,"On Time","Delayed"))</f>
        <v/>
      </c>
    </row>
    <row r="1158">
      <c r="A1158">
        <f>Raw_Data!A1158</f>
        <v/>
      </c>
      <c r="B1158" s="11">
        <f>Raw_Data!B1158</f>
        <v/>
      </c>
      <c r="C1158">
        <f>Raw_Data!C1158</f>
        <v/>
      </c>
      <c r="D1158">
        <f>Raw_Data!D1158</f>
        <v/>
      </c>
      <c r="E1158">
        <f>Raw_Data!E1158</f>
        <v/>
      </c>
      <c r="F1158">
        <f>Raw_Data!F1158</f>
        <v/>
      </c>
      <c r="G1158">
        <f>Raw_Data!G1158</f>
        <v/>
      </c>
      <c r="H1158">
        <f>Raw_Data!H1158</f>
        <v/>
      </c>
      <c r="I1158">
        <f>Raw_Data!I1158</f>
        <v/>
      </c>
      <c r="J1158" s="12">
        <f>Raw_Data!J1158</f>
        <v/>
      </c>
      <c r="K1158" s="13">
        <f>Raw_Data!K1158</f>
        <v/>
      </c>
      <c r="L1158" s="12">
        <f>Raw_Data!L1158</f>
        <v/>
      </c>
      <c r="M1158" s="12">
        <f>Raw_Data!M1158</f>
        <v/>
      </c>
      <c r="N1158" s="12">
        <f>Raw_Data!N1158</f>
        <v/>
      </c>
      <c r="O1158">
        <f>Raw_Data!O1158</f>
        <v/>
      </c>
      <c r="P1158">
        <f>Raw_Data!P1158</f>
        <v/>
      </c>
      <c r="Q1158">
        <f>Raw_Data!Q1158</f>
        <v/>
      </c>
      <c r="R1158">
        <f>Raw_Data!R1158</f>
        <v/>
      </c>
      <c r="S1158">
        <f>Raw_Data!S1158</f>
        <v/>
      </c>
      <c r="T1158">
        <f>YEAR(B1158)</f>
        <v/>
      </c>
      <c r="U1158">
        <f>MONTH(B1158)</f>
        <v/>
      </c>
      <c r="V1158">
        <f>TEXT(B1158,"mmm")</f>
        <v/>
      </c>
      <c r="W1158" s="15">
        <f>IFERROR(N1158/L1158,0)</f>
        <v/>
      </c>
      <c r="X1158">
        <f>IF(K1158=0,"No Discount",IF(K1158&lt;=5%,"Low",IF(K1158&lt;=15%,"Medium","High")))</f>
        <v/>
      </c>
      <c r="Y1158">
        <f>IF(L1158&gt;=20000,"High Value",IF(L1158&gt;=5000,"Medium Value","Low Value"))</f>
        <v/>
      </c>
      <c r="Z1158">
        <f>IF(R1158&lt;=3,"Fast",IF(R1158&lt;=5,"On Time","Delayed"))</f>
        <v/>
      </c>
    </row>
    <row r="1159">
      <c r="A1159">
        <f>Raw_Data!A1159</f>
        <v/>
      </c>
      <c r="B1159" s="11">
        <f>Raw_Data!B1159</f>
        <v/>
      </c>
      <c r="C1159">
        <f>Raw_Data!C1159</f>
        <v/>
      </c>
      <c r="D1159">
        <f>Raw_Data!D1159</f>
        <v/>
      </c>
      <c r="E1159">
        <f>Raw_Data!E1159</f>
        <v/>
      </c>
      <c r="F1159">
        <f>Raw_Data!F1159</f>
        <v/>
      </c>
      <c r="G1159">
        <f>Raw_Data!G1159</f>
        <v/>
      </c>
      <c r="H1159">
        <f>Raw_Data!H1159</f>
        <v/>
      </c>
      <c r="I1159">
        <f>Raw_Data!I1159</f>
        <v/>
      </c>
      <c r="J1159" s="12">
        <f>Raw_Data!J1159</f>
        <v/>
      </c>
      <c r="K1159" s="13">
        <f>Raw_Data!K1159</f>
        <v/>
      </c>
      <c r="L1159" s="12">
        <f>Raw_Data!L1159</f>
        <v/>
      </c>
      <c r="M1159" s="12">
        <f>Raw_Data!M1159</f>
        <v/>
      </c>
      <c r="N1159" s="12">
        <f>Raw_Data!N1159</f>
        <v/>
      </c>
      <c r="O1159">
        <f>Raw_Data!O1159</f>
        <v/>
      </c>
      <c r="P1159">
        <f>Raw_Data!P1159</f>
        <v/>
      </c>
      <c r="Q1159">
        <f>Raw_Data!Q1159</f>
        <v/>
      </c>
      <c r="R1159">
        <f>Raw_Data!R1159</f>
        <v/>
      </c>
      <c r="S1159">
        <f>Raw_Data!S1159</f>
        <v/>
      </c>
      <c r="T1159">
        <f>YEAR(B1159)</f>
        <v/>
      </c>
      <c r="U1159">
        <f>MONTH(B1159)</f>
        <v/>
      </c>
      <c r="V1159">
        <f>TEXT(B1159,"mmm")</f>
        <v/>
      </c>
      <c r="W1159" s="15">
        <f>IFERROR(N1159/L1159,0)</f>
        <v/>
      </c>
      <c r="X1159">
        <f>IF(K1159=0,"No Discount",IF(K1159&lt;=5%,"Low",IF(K1159&lt;=15%,"Medium","High")))</f>
        <v/>
      </c>
      <c r="Y1159">
        <f>IF(L1159&gt;=20000,"High Value",IF(L1159&gt;=5000,"Medium Value","Low Value"))</f>
        <v/>
      </c>
      <c r="Z1159">
        <f>IF(R1159&lt;=3,"Fast",IF(R1159&lt;=5,"On Time","Delayed"))</f>
        <v/>
      </c>
    </row>
    <row r="1160">
      <c r="A1160">
        <f>Raw_Data!A1160</f>
        <v/>
      </c>
      <c r="B1160" s="11">
        <f>Raw_Data!B1160</f>
        <v/>
      </c>
      <c r="C1160">
        <f>Raw_Data!C1160</f>
        <v/>
      </c>
      <c r="D1160">
        <f>Raw_Data!D1160</f>
        <v/>
      </c>
      <c r="E1160">
        <f>Raw_Data!E1160</f>
        <v/>
      </c>
      <c r="F1160">
        <f>Raw_Data!F1160</f>
        <v/>
      </c>
      <c r="G1160">
        <f>Raw_Data!G1160</f>
        <v/>
      </c>
      <c r="H1160">
        <f>Raw_Data!H1160</f>
        <v/>
      </c>
      <c r="I1160">
        <f>Raw_Data!I1160</f>
        <v/>
      </c>
      <c r="J1160" s="12">
        <f>Raw_Data!J1160</f>
        <v/>
      </c>
      <c r="K1160" s="13">
        <f>Raw_Data!K1160</f>
        <v/>
      </c>
      <c r="L1160" s="12">
        <f>Raw_Data!L1160</f>
        <v/>
      </c>
      <c r="M1160" s="12">
        <f>Raw_Data!M1160</f>
        <v/>
      </c>
      <c r="N1160" s="12">
        <f>Raw_Data!N1160</f>
        <v/>
      </c>
      <c r="O1160">
        <f>Raw_Data!O1160</f>
        <v/>
      </c>
      <c r="P1160">
        <f>Raw_Data!P1160</f>
        <v/>
      </c>
      <c r="Q1160">
        <f>Raw_Data!Q1160</f>
        <v/>
      </c>
      <c r="R1160">
        <f>Raw_Data!R1160</f>
        <v/>
      </c>
      <c r="S1160">
        <f>Raw_Data!S1160</f>
        <v/>
      </c>
      <c r="T1160">
        <f>YEAR(B1160)</f>
        <v/>
      </c>
      <c r="U1160">
        <f>MONTH(B1160)</f>
        <v/>
      </c>
      <c r="V1160">
        <f>TEXT(B1160,"mmm")</f>
        <v/>
      </c>
      <c r="W1160" s="15">
        <f>IFERROR(N1160/L1160,0)</f>
        <v/>
      </c>
      <c r="X1160">
        <f>IF(K1160=0,"No Discount",IF(K1160&lt;=5%,"Low",IF(K1160&lt;=15%,"Medium","High")))</f>
        <v/>
      </c>
      <c r="Y1160">
        <f>IF(L1160&gt;=20000,"High Value",IF(L1160&gt;=5000,"Medium Value","Low Value"))</f>
        <v/>
      </c>
      <c r="Z1160">
        <f>IF(R1160&lt;=3,"Fast",IF(R1160&lt;=5,"On Time","Delayed"))</f>
        <v/>
      </c>
    </row>
    <row r="1161">
      <c r="A1161">
        <f>Raw_Data!A1161</f>
        <v/>
      </c>
      <c r="B1161" s="11">
        <f>Raw_Data!B1161</f>
        <v/>
      </c>
      <c r="C1161">
        <f>Raw_Data!C1161</f>
        <v/>
      </c>
      <c r="D1161">
        <f>Raw_Data!D1161</f>
        <v/>
      </c>
      <c r="E1161">
        <f>Raw_Data!E1161</f>
        <v/>
      </c>
      <c r="F1161">
        <f>Raw_Data!F1161</f>
        <v/>
      </c>
      <c r="G1161">
        <f>Raw_Data!G1161</f>
        <v/>
      </c>
      <c r="H1161">
        <f>Raw_Data!H1161</f>
        <v/>
      </c>
      <c r="I1161">
        <f>Raw_Data!I1161</f>
        <v/>
      </c>
      <c r="J1161" s="12">
        <f>Raw_Data!J1161</f>
        <v/>
      </c>
      <c r="K1161" s="13">
        <f>Raw_Data!K1161</f>
        <v/>
      </c>
      <c r="L1161" s="12">
        <f>Raw_Data!L1161</f>
        <v/>
      </c>
      <c r="M1161" s="12">
        <f>Raw_Data!M1161</f>
        <v/>
      </c>
      <c r="N1161" s="12">
        <f>Raw_Data!N1161</f>
        <v/>
      </c>
      <c r="O1161">
        <f>Raw_Data!O1161</f>
        <v/>
      </c>
      <c r="P1161">
        <f>Raw_Data!P1161</f>
        <v/>
      </c>
      <c r="Q1161">
        <f>Raw_Data!Q1161</f>
        <v/>
      </c>
      <c r="R1161">
        <f>Raw_Data!R1161</f>
        <v/>
      </c>
      <c r="S1161">
        <f>Raw_Data!S1161</f>
        <v/>
      </c>
      <c r="T1161">
        <f>YEAR(B1161)</f>
        <v/>
      </c>
      <c r="U1161">
        <f>MONTH(B1161)</f>
        <v/>
      </c>
      <c r="V1161">
        <f>TEXT(B1161,"mmm")</f>
        <v/>
      </c>
      <c r="W1161" s="15">
        <f>IFERROR(N1161/L1161,0)</f>
        <v/>
      </c>
      <c r="X1161">
        <f>IF(K1161=0,"No Discount",IF(K1161&lt;=5%,"Low",IF(K1161&lt;=15%,"Medium","High")))</f>
        <v/>
      </c>
      <c r="Y1161">
        <f>IF(L1161&gt;=20000,"High Value",IF(L1161&gt;=5000,"Medium Value","Low Value"))</f>
        <v/>
      </c>
      <c r="Z1161">
        <f>IF(R1161&lt;=3,"Fast",IF(R1161&lt;=5,"On Time","Delayed"))</f>
        <v/>
      </c>
    </row>
    <row r="1162">
      <c r="A1162">
        <f>Raw_Data!A1162</f>
        <v/>
      </c>
      <c r="B1162" s="11">
        <f>Raw_Data!B1162</f>
        <v/>
      </c>
      <c r="C1162">
        <f>Raw_Data!C1162</f>
        <v/>
      </c>
      <c r="D1162">
        <f>Raw_Data!D1162</f>
        <v/>
      </c>
      <c r="E1162">
        <f>Raw_Data!E1162</f>
        <v/>
      </c>
      <c r="F1162">
        <f>Raw_Data!F1162</f>
        <v/>
      </c>
      <c r="G1162">
        <f>Raw_Data!G1162</f>
        <v/>
      </c>
      <c r="H1162">
        <f>Raw_Data!H1162</f>
        <v/>
      </c>
      <c r="I1162">
        <f>Raw_Data!I1162</f>
        <v/>
      </c>
      <c r="J1162" s="12">
        <f>Raw_Data!J1162</f>
        <v/>
      </c>
      <c r="K1162" s="13">
        <f>Raw_Data!K1162</f>
        <v/>
      </c>
      <c r="L1162" s="12">
        <f>Raw_Data!L1162</f>
        <v/>
      </c>
      <c r="M1162" s="12">
        <f>Raw_Data!M1162</f>
        <v/>
      </c>
      <c r="N1162" s="12">
        <f>Raw_Data!N1162</f>
        <v/>
      </c>
      <c r="O1162">
        <f>Raw_Data!O1162</f>
        <v/>
      </c>
      <c r="P1162">
        <f>Raw_Data!P1162</f>
        <v/>
      </c>
      <c r="Q1162">
        <f>Raw_Data!Q1162</f>
        <v/>
      </c>
      <c r="R1162">
        <f>Raw_Data!R1162</f>
        <v/>
      </c>
      <c r="S1162">
        <f>Raw_Data!S1162</f>
        <v/>
      </c>
      <c r="T1162">
        <f>YEAR(B1162)</f>
        <v/>
      </c>
      <c r="U1162">
        <f>MONTH(B1162)</f>
        <v/>
      </c>
      <c r="V1162">
        <f>TEXT(B1162,"mmm")</f>
        <v/>
      </c>
      <c r="W1162" s="15">
        <f>IFERROR(N1162/L1162,0)</f>
        <v/>
      </c>
      <c r="X1162">
        <f>IF(K1162=0,"No Discount",IF(K1162&lt;=5%,"Low",IF(K1162&lt;=15%,"Medium","High")))</f>
        <v/>
      </c>
      <c r="Y1162">
        <f>IF(L1162&gt;=20000,"High Value",IF(L1162&gt;=5000,"Medium Value","Low Value"))</f>
        <v/>
      </c>
      <c r="Z1162">
        <f>IF(R1162&lt;=3,"Fast",IF(R1162&lt;=5,"On Time","Delayed"))</f>
        <v/>
      </c>
    </row>
    <row r="1163">
      <c r="A1163">
        <f>Raw_Data!A1163</f>
        <v/>
      </c>
      <c r="B1163" s="11">
        <f>Raw_Data!B1163</f>
        <v/>
      </c>
      <c r="C1163">
        <f>Raw_Data!C1163</f>
        <v/>
      </c>
      <c r="D1163">
        <f>Raw_Data!D1163</f>
        <v/>
      </c>
      <c r="E1163">
        <f>Raw_Data!E1163</f>
        <v/>
      </c>
      <c r="F1163">
        <f>Raw_Data!F1163</f>
        <v/>
      </c>
      <c r="G1163">
        <f>Raw_Data!G1163</f>
        <v/>
      </c>
      <c r="H1163">
        <f>Raw_Data!H1163</f>
        <v/>
      </c>
      <c r="I1163">
        <f>Raw_Data!I1163</f>
        <v/>
      </c>
      <c r="J1163" s="12">
        <f>Raw_Data!J1163</f>
        <v/>
      </c>
      <c r="K1163" s="13">
        <f>Raw_Data!K1163</f>
        <v/>
      </c>
      <c r="L1163" s="12">
        <f>Raw_Data!L1163</f>
        <v/>
      </c>
      <c r="M1163" s="12">
        <f>Raw_Data!M1163</f>
        <v/>
      </c>
      <c r="N1163" s="12">
        <f>Raw_Data!N1163</f>
        <v/>
      </c>
      <c r="O1163">
        <f>Raw_Data!O1163</f>
        <v/>
      </c>
      <c r="P1163">
        <f>Raw_Data!P1163</f>
        <v/>
      </c>
      <c r="Q1163">
        <f>Raw_Data!Q1163</f>
        <v/>
      </c>
      <c r="R1163">
        <f>Raw_Data!R1163</f>
        <v/>
      </c>
      <c r="S1163">
        <f>Raw_Data!S1163</f>
        <v/>
      </c>
      <c r="T1163">
        <f>YEAR(B1163)</f>
        <v/>
      </c>
      <c r="U1163">
        <f>MONTH(B1163)</f>
        <v/>
      </c>
      <c r="V1163">
        <f>TEXT(B1163,"mmm")</f>
        <v/>
      </c>
      <c r="W1163" s="15">
        <f>IFERROR(N1163/L1163,0)</f>
        <v/>
      </c>
      <c r="X1163">
        <f>IF(K1163=0,"No Discount",IF(K1163&lt;=5%,"Low",IF(K1163&lt;=15%,"Medium","High")))</f>
        <v/>
      </c>
      <c r="Y1163">
        <f>IF(L1163&gt;=20000,"High Value",IF(L1163&gt;=5000,"Medium Value","Low Value"))</f>
        <v/>
      </c>
      <c r="Z1163">
        <f>IF(R1163&lt;=3,"Fast",IF(R1163&lt;=5,"On Time","Delayed"))</f>
        <v/>
      </c>
    </row>
    <row r="1164">
      <c r="A1164">
        <f>Raw_Data!A1164</f>
        <v/>
      </c>
      <c r="B1164" s="11">
        <f>Raw_Data!B1164</f>
        <v/>
      </c>
      <c r="C1164">
        <f>Raw_Data!C1164</f>
        <v/>
      </c>
      <c r="D1164">
        <f>Raw_Data!D1164</f>
        <v/>
      </c>
      <c r="E1164">
        <f>Raw_Data!E1164</f>
        <v/>
      </c>
      <c r="F1164">
        <f>Raw_Data!F1164</f>
        <v/>
      </c>
      <c r="G1164">
        <f>Raw_Data!G1164</f>
        <v/>
      </c>
      <c r="H1164">
        <f>Raw_Data!H1164</f>
        <v/>
      </c>
      <c r="I1164">
        <f>Raw_Data!I1164</f>
        <v/>
      </c>
      <c r="J1164" s="12">
        <f>Raw_Data!J1164</f>
        <v/>
      </c>
      <c r="K1164" s="13">
        <f>Raw_Data!K1164</f>
        <v/>
      </c>
      <c r="L1164" s="12">
        <f>Raw_Data!L1164</f>
        <v/>
      </c>
      <c r="M1164" s="12">
        <f>Raw_Data!M1164</f>
        <v/>
      </c>
      <c r="N1164" s="12">
        <f>Raw_Data!N1164</f>
        <v/>
      </c>
      <c r="O1164">
        <f>Raw_Data!O1164</f>
        <v/>
      </c>
      <c r="P1164">
        <f>Raw_Data!P1164</f>
        <v/>
      </c>
      <c r="Q1164">
        <f>Raw_Data!Q1164</f>
        <v/>
      </c>
      <c r="R1164">
        <f>Raw_Data!R1164</f>
        <v/>
      </c>
      <c r="S1164">
        <f>Raw_Data!S1164</f>
        <v/>
      </c>
      <c r="T1164">
        <f>YEAR(B1164)</f>
        <v/>
      </c>
      <c r="U1164">
        <f>MONTH(B1164)</f>
        <v/>
      </c>
      <c r="V1164">
        <f>TEXT(B1164,"mmm")</f>
        <v/>
      </c>
      <c r="W1164" s="15">
        <f>IFERROR(N1164/L1164,0)</f>
        <v/>
      </c>
      <c r="X1164">
        <f>IF(K1164=0,"No Discount",IF(K1164&lt;=5%,"Low",IF(K1164&lt;=15%,"Medium","High")))</f>
        <v/>
      </c>
      <c r="Y1164">
        <f>IF(L1164&gt;=20000,"High Value",IF(L1164&gt;=5000,"Medium Value","Low Value"))</f>
        <v/>
      </c>
      <c r="Z1164">
        <f>IF(R1164&lt;=3,"Fast",IF(R1164&lt;=5,"On Time","Delayed"))</f>
        <v/>
      </c>
    </row>
    <row r="1165">
      <c r="A1165">
        <f>Raw_Data!A1165</f>
        <v/>
      </c>
      <c r="B1165" s="11">
        <f>Raw_Data!B1165</f>
        <v/>
      </c>
      <c r="C1165">
        <f>Raw_Data!C1165</f>
        <v/>
      </c>
      <c r="D1165">
        <f>Raw_Data!D1165</f>
        <v/>
      </c>
      <c r="E1165">
        <f>Raw_Data!E1165</f>
        <v/>
      </c>
      <c r="F1165">
        <f>Raw_Data!F1165</f>
        <v/>
      </c>
      <c r="G1165">
        <f>Raw_Data!G1165</f>
        <v/>
      </c>
      <c r="H1165">
        <f>Raw_Data!H1165</f>
        <v/>
      </c>
      <c r="I1165">
        <f>Raw_Data!I1165</f>
        <v/>
      </c>
      <c r="J1165" s="12">
        <f>Raw_Data!J1165</f>
        <v/>
      </c>
      <c r="K1165" s="13">
        <f>Raw_Data!K1165</f>
        <v/>
      </c>
      <c r="L1165" s="12">
        <f>Raw_Data!L1165</f>
        <v/>
      </c>
      <c r="M1165" s="12">
        <f>Raw_Data!M1165</f>
        <v/>
      </c>
      <c r="N1165" s="12">
        <f>Raw_Data!N1165</f>
        <v/>
      </c>
      <c r="O1165">
        <f>Raw_Data!O1165</f>
        <v/>
      </c>
      <c r="P1165">
        <f>Raw_Data!P1165</f>
        <v/>
      </c>
      <c r="Q1165">
        <f>Raw_Data!Q1165</f>
        <v/>
      </c>
      <c r="R1165">
        <f>Raw_Data!R1165</f>
        <v/>
      </c>
      <c r="S1165">
        <f>Raw_Data!S1165</f>
        <v/>
      </c>
      <c r="T1165">
        <f>YEAR(B1165)</f>
        <v/>
      </c>
      <c r="U1165">
        <f>MONTH(B1165)</f>
        <v/>
      </c>
      <c r="V1165">
        <f>TEXT(B1165,"mmm")</f>
        <v/>
      </c>
      <c r="W1165" s="15">
        <f>IFERROR(N1165/L1165,0)</f>
        <v/>
      </c>
      <c r="X1165">
        <f>IF(K1165=0,"No Discount",IF(K1165&lt;=5%,"Low",IF(K1165&lt;=15%,"Medium","High")))</f>
        <v/>
      </c>
      <c r="Y1165">
        <f>IF(L1165&gt;=20000,"High Value",IF(L1165&gt;=5000,"Medium Value","Low Value"))</f>
        <v/>
      </c>
      <c r="Z1165">
        <f>IF(R1165&lt;=3,"Fast",IF(R1165&lt;=5,"On Time","Delayed"))</f>
        <v/>
      </c>
    </row>
    <row r="1166">
      <c r="A1166">
        <f>Raw_Data!A1166</f>
        <v/>
      </c>
      <c r="B1166" s="11">
        <f>Raw_Data!B1166</f>
        <v/>
      </c>
      <c r="C1166">
        <f>Raw_Data!C1166</f>
        <v/>
      </c>
      <c r="D1166">
        <f>Raw_Data!D1166</f>
        <v/>
      </c>
      <c r="E1166">
        <f>Raw_Data!E1166</f>
        <v/>
      </c>
      <c r="F1166">
        <f>Raw_Data!F1166</f>
        <v/>
      </c>
      <c r="G1166">
        <f>Raw_Data!G1166</f>
        <v/>
      </c>
      <c r="H1166">
        <f>Raw_Data!H1166</f>
        <v/>
      </c>
      <c r="I1166">
        <f>Raw_Data!I1166</f>
        <v/>
      </c>
      <c r="J1166" s="12">
        <f>Raw_Data!J1166</f>
        <v/>
      </c>
      <c r="K1166" s="13">
        <f>Raw_Data!K1166</f>
        <v/>
      </c>
      <c r="L1166" s="12">
        <f>Raw_Data!L1166</f>
        <v/>
      </c>
      <c r="M1166" s="12">
        <f>Raw_Data!M1166</f>
        <v/>
      </c>
      <c r="N1166" s="12">
        <f>Raw_Data!N1166</f>
        <v/>
      </c>
      <c r="O1166">
        <f>Raw_Data!O1166</f>
        <v/>
      </c>
      <c r="P1166">
        <f>Raw_Data!P1166</f>
        <v/>
      </c>
      <c r="Q1166">
        <f>Raw_Data!Q1166</f>
        <v/>
      </c>
      <c r="R1166">
        <f>Raw_Data!R1166</f>
        <v/>
      </c>
      <c r="S1166">
        <f>Raw_Data!S1166</f>
        <v/>
      </c>
      <c r="T1166">
        <f>YEAR(B1166)</f>
        <v/>
      </c>
      <c r="U1166">
        <f>MONTH(B1166)</f>
        <v/>
      </c>
      <c r="V1166">
        <f>TEXT(B1166,"mmm")</f>
        <v/>
      </c>
      <c r="W1166" s="15">
        <f>IFERROR(N1166/L1166,0)</f>
        <v/>
      </c>
      <c r="X1166">
        <f>IF(K1166=0,"No Discount",IF(K1166&lt;=5%,"Low",IF(K1166&lt;=15%,"Medium","High")))</f>
        <v/>
      </c>
      <c r="Y1166">
        <f>IF(L1166&gt;=20000,"High Value",IF(L1166&gt;=5000,"Medium Value","Low Value"))</f>
        <v/>
      </c>
      <c r="Z1166">
        <f>IF(R1166&lt;=3,"Fast",IF(R1166&lt;=5,"On Time","Delayed"))</f>
        <v/>
      </c>
    </row>
    <row r="1167">
      <c r="A1167">
        <f>Raw_Data!A1167</f>
        <v/>
      </c>
      <c r="B1167" s="11">
        <f>Raw_Data!B1167</f>
        <v/>
      </c>
      <c r="C1167">
        <f>Raw_Data!C1167</f>
        <v/>
      </c>
      <c r="D1167">
        <f>Raw_Data!D1167</f>
        <v/>
      </c>
      <c r="E1167">
        <f>Raw_Data!E1167</f>
        <v/>
      </c>
      <c r="F1167">
        <f>Raw_Data!F1167</f>
        <v/>
      </c>
      <c r="G1167">
        <f>Raw_Data!G1167</f>
        <v/>
      </c>
      <c r="H1167">
        <f>Raw_Data!H1167</f>
        <v/>
      </c>
      <c r="I1167">
        <f>Raw_Data!I1167</f>
        <v/>
      </c>
      <c r="J1167" s="12">
        <f>Raw_Data!J1167</f>
        <v/>
      </c>
      <c r="K1167" s="13">
        <f>Raw_Data!K1167</f>
        <v/>
      </c>
      <c r="L1167" s="12">
        <f>Raw_Data!L1167</f>
        <v/>
      </c>
      <c r="M1167" s="12">
        <f>Raw_Data!M1167</f>
        <v/>
      </c>
      <c r="N1167" s="12">
        <f>Raw_Data!N1167</f>
        <v/>
      </c>
      <c r="O1167">
        <f>Raw_Data!O1167</f>
        <v/>
      </c>
      <c r="P1167">
        <f>Raw_Data!P1167</f>
        <v/>
      </c>
      <c r="Q1167">
        <f>Raw_Data!Q1167</f>
        <v/>
      </c>
      <c r="R1167">
        <f>Raw_Data!R1167</f>
        <v/>
      </c>
      <c r="S1167">
        <f>Raw_Data!S1167</f>
        <v/>
      </c>
      <c r="T1167">
        <f>YEAR(B1167)</f>
        <v/>
      </c>
      <c r="U1167">
        <f>MONTH(B1167)</f>
        <v/>
      </c>
      <c r="V1167">
        <f>TEXT(B1167,"mmm")</f>
        <v/>
      </c>
      <c r="W1167" s="15">
        <f>IFERROR(N1167/L1167,0)</f>
        <v/>
      </c>
      <c r="X1167">
        <f>IF(K1167=0,"No Discount",IF(K1167&lt;=5%,"Low",IF(K1167&lt;=15%,"Medium","High")))</f>
        <v/>
      </c>
      <c r="Y1167">
        <f>IF(L1167&gt;=20000,"High Value",IF(L1167&gt;=5000,"Medium Value","Low Value"))</f>
        <v/>
      </c>
      <c r="Z1167">
        <f>IF(R1167&lt;=3,"Fast",IF(R1167&lt;=5,"On Time","Delayed"))</f>
        <v/>
      </c>
    </row>
    <row r="1168">
      <c r="A1168">
        <f>Raw_Data!A1168</f>
        <v/>
      </c>
      <c r="B1168" s="11">
        <f>Raw_Data!B1168</f>
        <v/>
      </c>
      <c r="C1168">
        <f>Raw_Data!C1168</f>
        <v/>
      </c>
      <c r="D1168">
        <f>Raw_Data!D1168</f>
        <v/>
      </c>
      <c r="E1168">
        <f>Raw_Data!E1168</f>
        <v/>
      </c>
      <c r="F1168">
        <f>Raw_Data!F1168</f>
        <v/>
      </c>
      <c r="G1168">
        <f>Raw_Data!G1168</f>
        <v/>
      </c>
      <c r="H1168">
        <f>Raw_Data!H1168</f>
        <v/>
      </c>
      <c r="I1168">
        <f>Raw_Data!I1168</f>
        <v/>
      </c>
      <c r="J1168" s="12">
        <f>Raw_Data!J1168</f>
        <v/>
      </c>
      <c r="K1168" s="13">
        <f>Raw_Data!K1168</f>
        <v/>
      </c>
      <c r="L1168" s="12">
        <f>Raw_Data!L1168</f>
        <v/>
      </c>
      <c r="M1168" s="12">
        <f>Raw_Data!M1168</f>
        <v/>
      </c>
      <c r="N1168" s="12">
        <f>Raw_Data!N1168</f>
        <v/>
      </c>
      <c r="O1168">
        <f>Raw_Data!O1168</f>
        <v/>
      </c>
      <c r="P1168">
        <f>Raw_Data!P1168</f>
        <v/>
      </c>
      <c r="Q1168">
        <f>Raw_Data!Q1168</f>
        <v/>
      </c>
      <c r="R1168">
        <f>Raw_Data!R1168</f>
        <v/>
      </c>
      <c r="S1168">
        <f>Raw_Data!S1168</f>
        <v/>
      </c>
      <c r="T1168">
        <f>YEAR(B1168)</f>
        <v/>
      </c>
      <c r="U1168">
        <f>MONTH(B1168)</f>
        <v/>
      </c>
      <c r="V1168">
        <f>TEXT(B1168,"mmm")</f>
        <v/>
      </c>
      <c r="W1168" s="15">
        <f>IFERROR(N1168/L1168,0)</f>
        <v/>
      </c>
      <c r="X1168">
        <f>IF(K1168=0,"No Discount",IF(K1168&lt;=5%,"Low",IF(K1168&lt;=15%,"Medium","High")))</f>
        <v/>
      </c>
      <c r="Y1168">
        <f>IF(L1168&gt;=20000,"High Value",IF(L1168&gt;=5000,"Medium Value","Low Value"))</f>
        <v/>
      </c>
      <c r="Z1168">
        <f>IF(R1168&lt;=3,"Fast",IF(R1168&lt;=5,"On Time","Delayed"))</f>
        <v/>
      </c>
    </row>
    <row r="1169">
      <c r="A1169">
        <f>Raw_Data!A1169</f>
        <v/>
      </c>
      <c r="B1169" s="11">
        <f>Raw_Data!B1169</f>
        <v/>
      </c>
      <c r="C1169">
        <f>Raw_Data!C1169</f>
        <v/>
      </c>
      <c r="D1169">
        <f>Raw_Data!D1169</f>
        <v/>
      </c>
      <c r="E1169">
        <f>Raw_Data!E1169</f>
        <v/>
      </c>
      <c r="F1169">
        <f>Raw_Data!F1169</f>
        <v/>
      </c>
      <c r="G1169">
        <f>Raw_Data!G1169</f>
        <v/>
      </c>
      <c r="H1169">
        <f>Raw_Data!H1169</f>
        <v/>
      </c>
      <c r="I1169">
        <f>Raw_Data!I1169</f>
        <v/>
      </c>
      <c r="J1169" s="12">
        <f>Raw_Data!J1169</f>
        <v/>
      </c>
      <c r="K1169" s="13">
        <f>Raw_Data!K1169</f>
        <v/>
      </c>
      <c r="L1169" s="12">
        <f>Raw_Data!L1169</f>
        <v/>
      </c>
      <c r="M1169" s="12">
        <f>Raw_Data!M1169</f>
        <v/>
      </c>
      <c r="N1169" s="12">
        <f>Raw_Data!N1169</f>
        <v/>
      </c>
      <c r="O1169">
        <f>Raw_Data!O1169</f>
        <v/>
      </c>
      <c r="P1169">
        <f>Raw_Data!P1169</f>
        <v/>
      </c>
      <c r="Q1169">
        <f>Raw_Data!Q1169</f>
        <v/>
      </c>
      <c r="R1169">
        <f>Raw_Data!R1169</f>
        <v/>
      </c>
      <c r="S1169">
        <f>Raw_Data!S1169</f>
        <v/>
      </c>
      <c r="T1169">
        <f>YEAR(B1169)</f>
        <v/>
      </c>
      <c r="U1169">
        <f>MONTH(B1169)</f>
        <v/>
      </c>
      <c r="V1169">
        <f>TEXT(B1169,"mmm")</f>
        <v/>
      </c>
      <c r="W1169" s="15">
        <f>IFERROR(N1169/L1169,0)</f>
        <v/>
      </c>
      <c r="X1169">
        <f>IF(K1169=0,"No Discount",IF(K1169&lt;=5%,"Low",IF(K1169&lt;=15%,"Medium","High")))</f>
        <v/>
      </c>
      <c r="Y1169">
        <f>IF(L1169&gt;=20000,"High Value",IF(L1169&gt;=5000,"Medium Value","Low Value"))</f>
        <v/>
      </c>
      <c r="Z1169">
        <f>IF(R1169&lt;=3,"Fast",IF(R1169&lt;=5,"On Time","Delayed"))</f>
        <v/>
      </c>
    </row>
    <row r="1170">
      <c r="A1170">
        <f>Raw_Data!A1170</f>
        <v/>
      </c>
      <c r="B1170" s="11">
        <f>Raw_Data!B1170</f>
        <v/>
      </c>
      <c r="C1170">
        <f>Raw_Data!C1170</f>
        <v/>
      </c>
      <c r="D1170">
        <f>Raw_Data!D1170</f>
        <v/>
      </c>
      <c r="E1170">
        <f>Raw_Data!E1170</f>
        <v/>
      </c>
      <c r="F1170">
        <f>Raw_Data!F1170</f>
        <v/>
      </c>
      <c r="G1170">
        <f>Raw_Data!G1170</f>
        <v/>
      </c>
      <c r="H1170">
        <f>Raw_Data!H1170</f>
        <v/>
      </c>
      <c r="I1170">
        <f>Raw_Data!I1170</f>
        <v/>
      </c>
      <c r="J1170" s="12">
        <f>Raw_Data!J1170</f>
        <v/>
      </c>
      <c r="K1170" s="13">
        <f>Raw_Data!K1170</f>
        <v/>
      </c>
      <c r="L1170" s="12">
        <f>Raw_Data!L1170</f>
        <v/>
      </c>
      <c r="M1170" s="12">
        <f>Raw_Data!M1170</f>
        <v/>
      </c>
      <c r="N1170" s="12">
        <f>Raw_Data!N1170</f>
        <v/>
      </c>
      <c r="O1170">
        <f>Raw_Data!O1170</f>
        <v/>
      </c>
      <c r="P1170">
        <f>Raw_Data!P1170</f>
        <v/>
      </c>
      <c r="Q1170">
        <f>Raw_Data!Q1170</f>
        <v/>
      </c>
      <c r="R1170">
        <f>Raw_Data!R1170</f>
        <v/>
      </c>
      <c r="S1170">
        <f>Raw_Data!S1170</f>
        <v/>
      </c>
      <c r="T1170">
        <f>YEAR(B1170)</f>
        <v/>
      </c>
      <c r="U1170">
        <f>MONTH(B1170)</f>
        <v/>
      </c>
      <c r="V1170">
        <f>TEXT(B1170,"mmm")</f>
        <v/>
      </c>
      <c r="W1170" s="15">
        <f>IFERROR(N1170/L1170,0)</f>
        <v/>
      </c>
      <c r="X1170">
        <f>IF(K1170=0,"No Discount",IF(K1170&lt;=5%,"Low",IF(K1170&lt;=15%,"Medium","High")))</f>
        <v/>
      </c>
      <c r="Y1170">
        <f>IF(L1170&gt;=20000,"High Value",IF(L1170&gt;=5000,"Medium Value","Low Value"))</f>
        <v/>
      </c>
      <c r="Z1170">
        <f>IF(R1170&lt;=3,"Fast",IF(R1170&lt;=5,"On Time","Delayed"))</f>
        <v/>
      </c>
    </row>
    <row r="1171">
      <c r="A1171">
        <f>Raw_Data!A1171</f>
        <v/>
      </c>
      <c r="B1171" s="11">
        <f>Raw_Data!B1171</f>
        <v/>
      </c>
      <c r="C1171">
        <f>Raw_Data!C1171</f>
        <v/>
      </c>
      <c r="D1171">
        <f>Raw_Data!D1171</f>
        <v/>
      </c>
      <c r="E1171">
        <f>Raw_Data!E1171</f>
        <v/>
      </c>
      <c r="F1171">
        <f>Raw_Data!F1171</f>
        <v/>
      </c>
      <c r="G1171">
        <f>Raw_Data!G1171</f>
        <v/>
      </c>
      <c r="H1171">
        <f>Raw_Data!H1171</f>
        <v/>
      </c>
      <c r="I1171">
        <f>Raw_Data!I1171</f>
        <v/>
      </c>
      <c r="J1171" s="12">
        <f>Raw_Data!J1171</f>
        <v/>
      </c>
      <c r="K1171" s="13">
        <f>Raw_Data!K1171</f>
        <v/>
      </c>
      <c r="L1171" s="12">
        <f>Raw_Data!L1171</f>
        <v/>
      </c>
      <c r="M1171" s="12">
        <f>Raw_Data!M1171</f>
        <v/>
      </c>
      <c r="N1171" s="12">
        <f>Raw_Data!N1171</f>
        <v/>
      </c>
      <c r="O1171">
        <f>Raw_Data!O1171</f>
        <v/>
      </c>
      <c r="P1171">
        <f>Raw_Data!P1171</f>
        <v/>
      </c>
      <c r="Q1171">
        <f>Raw_Data!Q1171</f>
        <v/>
      </c>
      <c r="R1171">
        <f>Raw_Data!R1171</f>
        <v/>
      </c>
      <c r="S1171">
        <f>Raw_Data!S1171</f>
        <v/>
      </c>
      <c r="T1171">
        <f>YEAR(B1171)</f>
        <v/>
      </c>
      <c r="U1171">
        <f>MONTH(B1171)</f>
        <v/>
      </c>
      <c r="V1171">
        <f>TEXT(B1171,"mmm")</f>
        <v/>
      </c>
      <c r="W1171" s="15">
        <f>IFERROR(N1171/L1171,0)</f>
        <v/>
      </c>
      <c r="X1171">
        <f>IF(K1171=0,"No Discount",IF(K1171&lt;=5%,"Low",IF(K1171&lt;=15%,"Medium","High")))</f>
        <v/>
      </c>
      <c r="Y1171">
        <f>IF(L1171&gt;=20000,"High Value",IF(L1171&gt;=5000,"Medium Value","Low Value"))</f>
        <v/>
      </c>
      <c r="Z1171">
        <f>IF(R1171&lt;=3,"Fast",IF(R1171&lt;=5,"On Time","Delayed"))</f>
        <v/>
      </c>
    </row>
    <row r="1172">
      <c r="A1172">
        <f>Raw_Data!A1172</f>
        <v/>
      </c>
      <c r="B1172" s="11">
        <f>Raw_Data!B1172</f>
        <v/>
      </c>
      <c r="C1172">
        <f>Raw_Data!C1172</f>
        <v/>
      </c>
      <c r="D1172">
        <f>Raw_Data!D1172</f>
        <v/>
      </c>
      <c r="E1172">
        <f>Raw_Data!E1172</f>
        <v/>
      </c>
      <c r="F1172">
        <f>Raw_Data!F1172</f>
        <v/>
      </c>
      <c r="G1172">
        <f>Raw_Data!G1172</f>
        <v/>
      </c>
      <c r="H1172">
        <f>Raw_Data!H1172</f>
        <v/>
      </c>
      <c r="I1172">
        <f>Raw_Data!I1172</f>
        <v/>
      </c>
      <c r="J1172" s="12">
        <f>Raw_Data!J1172</f>
        <v/>
      </c>
      <c r="K1172" s="13">
        <f>Raw_Data!K1172</f>
        <v/>
      </c>
      <c r="L1172" s="12">
        <f>Raw_Data!L1172</f>
        <v/>
      </c>
      <c r="M1172" s="12">
        <f>Raw_Data!M1172</f>
        <v/>
      </c>
      <c r="N1172" s="12">
        <f>Raw_Data!N1172</f>
        <v/>
      </c>
      <c r="O1172">
        <f>Raw_Data!O1172</f>
        <v/>
      </c>
      <c r="P1172">
        <f>Raw_Data!P1172</f>
        <v/>
      </c>
      <c r="Q1172">
        <f>Raw_Data!Q1172</f>
        <v/>
      </c>
      <c r="R1172">
        <f>Raw_Data!R1172</f>
        <v/>
      </c>
      <c r="S1172">
        <f>Raw_Data!S1172</f>
        <v/>
      </c>
      <c r="T1172">
        <f>YEAR(B1172)</f>
        <v/>
      </c>
      <c r="U1172">
        <f>MONTH(B1172)</f>
        <v/>
      </c>
      <c r="V1172">
        <f>TEXT(B1172,"mmm")</f>
        <v/>
      </c>
      <c r="W1172" s="15">
        <f>IFERROR(N1172/L1172,0)</f>
        <v/>
      </c>
      <c r="X1172">
        <f>IF(K1172=0,"No Discount",IF(K1172&lt;=5%,"Low",IF(K1172&lt;=15%,"Medium","High")))</f>
        <v/>
      </c>
      <c r="Y1172">
        <f>IF(L1172&gt;=20000,"High Value",IF(L1172&gt;=5000,"Medium Value","Low Value"))</f>
        <v/>
      </c>
      <c r="Z1172">
        <f>IF(R1172&lt;=3,"Fast",IF(R1172&lt;=5,"On Time","Delayed"))</f>
        <v/>
      </c>
    </row>
    <row r="1173">
      <c r="A1173">
        <f>Raw_Data!A1173</f>
        <v/>
      </c>
      <c r="B1173" s="11">
        <f>Raw_Data!B1173</f>
        <v/>
      </c>
      <c r="C1173">
        <f>Raw_Data!C1173</f>
        <v/>
      </c>
      <c r="D1173">
        <f>Raw_Data!D1173</f>
        <v/>
      </c>
      <c r="E1173">
        <f>Raw_Data!E1173</f>
        <v/>
      </c>
      <c r="F1173">
        <f>Raw_Data!F1173</f>
        <v/>
      </c>
      <c r="G1173">
        <f>Raw_Data!G1173</f>
        <v/>
      </c>
      <c r="H1173">
        <f>Raw_Data!H1173</f>
        <v/>
      </c>
      <c r="I1173">
        <f>Raw_Data!I1173</f>
        <v/>
      </c>
      <c r="J1173" s="12">
        <f>Raw_Data!J1173</f>
        <v/>
      </c>
      <c r="K1173" s="13">
        <f>Raw_Data!K1173</f>
        <v/>
      </c>
      <c r="L1173" s="12">
        <f>Raw_Data!L1173</f>
        <v/>
      </c>
      <c r="M1173" s="12">
        <f>Raw_Data!M1173</f>
        <v/>
      </c>
      <c r="N1173" s="12">
        <f>Raw_Data!N1173</f>
        <v/>
      </c>
      <c r="O1173">
        <f>Raw_Data!O1173</f>
        <v/>
      </c>
      <c r="P1173">
        <f>Raw_Data!P1173</f>
        <v/>
      </c>
      <c r="Q1173">
        <f>Raw_Data!Q1173</f>
        <v/>
      </c>
      <c r="R1173">
        <f>Raw_Data!R1173</f>
        <v/>
      </c>
      <c r="S1173">
        <f>Raw_Data!S1173</f>
        <v/>
      </c>
      <c r="T1173">
        <f>YEAR(B1173)</f>
        <v/>
      </c>
      <c r="U1173">
        <f>MONTH(B1173)</f>
        <v/>
      </c>
      <c r="V1173">
        <f>TEXT(B1173,"mmm")</f>
        <v/>
      </c>
      <c r="W1173" s="15">
        <f>IFERROR(N1173/L1173,0)</f>
        <v/>
      </c>
      <c r="X1173">
        <f>IF(K1173=0,"No Discount",IF(K1173&lt;=5%,"Low",IF(K1173&lt;=15%,"Medium","High")))</f>
        <v/>
      </c>
      <c r="Y1173">
        <f>IF(L1173&gt;=20000,"High Value",IF(L1173&gt;=5000,"Medium Value","Low Value"))</f>
        <v/>
      </c>
      <c r="Z1173">
        <f>IF(R1173&lt;=3,"Fast",IF(R1173&lt;=5,"On Time","Delayed"))</f>
        <v/>
      </c>
    </row>
    <row r="1174">
      <c r="A1174">
        <f>Raw_Data!A1174</f>
        <v/>
      </c>
      <c r="B1174" s="11">
        <f>Raw_Data!B1174</f>
        <v/>
      </c>
      <c r="C1174">
        <f>Raw_Data!C1174</f>
        <v/>
      </c>
      <c r="D1174">
        <f>Raw_Data!D1174</f>
        <v/>
      </c>
      <c r="E1174">
        <f>Raw_Data!E1174</f>
        <v/>
      </c>
      <c r="F1174">
        <f>Raw_Data!F1174</f>
        <v/>
      </c>
      <c r="G1174">
        <f>Raw_Data!G1174</f>
        <v/>
      </c>
      <c r="H1174">
        <f>Raw_Data!H1174</f>
        <v/>
      </c>
      <c r="I1174">
        <f>Raw_Data!I1174</f>
        <v/>
      </c>
      <c r="J1174" s="12">
        <f>Raw_Data!J1174</f>
        <v/>
      </c>
      <c r="K1174" s="13">
        <f>Raw_Data!K1174</f>
        <v/>
      </c>
      <c r="L1174" s="12">
        <f>Raw_Data!L1174</f>
        <v/>
      </c>
      <c r="M1174" s="12">
        <f>Raw_Data!M1174</f>
        <v/>
      </c>
      <c r="N1174" s="12">
        <f>Raw_Data!N1174</f>
        <v/>
      </c>
      <c r="O1174">
        <f>Raw_Data!O1174</f>
        <v/>
      </c>
      <c r="P1174">
        <f>Raw_Data!P1174</f>
        <v/>
      </c>
      <c r="Q1174">
        <f>Raw_Data!Q1174</f>
        <v/>
      </c>
      <c r="R1174">
        <f>Raw_Data!R1174</f>
        <v/>
      </c>
      <c r="S1174">
        <f>Raw_Data!S1174</f>
        <v/>
      </c>
      <c r="T1174">
        <f>YEAR(B1174)</f>
        <v/>
      </c>
      <c r="U1174">
        <f>MONTH(B1174)</f>
        <v/>
      </c>
      <c r="V1174">
        <f>TEXT(B1174,"mmm")</f>
        <v/>
      </c>
      <c r="W1174" s="15">
        <f>IFERROR(N1174/L1174,0)</f>
        <v/>
      </c>
      <c r="X1174">
        <f>IF(K1174=0,"No Discount",IF(K1174&lt;=5%,"Low",IF(K1174&lt;=15%,"Medium","High")))</f>
        <v/>
      </c>
      <c r="Y1174">
        <f>IF(L1174&gt;=20000,"High Value",IF(L1174&gt;=5000,"Medium Value","Low Value"))</f>
        <v/>
      </c>
      <c r="Z1174">
        <f>IF(R1174&lt;=3,"Fast",IF(R1174&lt;=5,"On Time","Delayed"))</f>
        <v/>
      </c>
    </row>
    <row r="1175">
      <c r="A1175">
        <f>Raw_Data!A1175</f>
        <v/>
      </c>
      <c r="B1175" s="11">
        <f>Raw_Data!B1175</f>
        <v/>
      </c>
      <c r="C1175">
        <f>Raw_Data!C1175</f>
        <v/>
      </c>
      <c r="D1175">
        <f>Raw_Data!D1175</f>
        <v/>
      </c>
      <c r="E1175">
        <f>Raw_Data!E1175</f>
        <v/>
      </c>
      <c r="F1175">
        <f>Raw_Data!F1175</f>
        <v/>
      </c>
      <c r="G1175">
        <f>Raw_Data!G1175</f>
        <v/>
      </c>
      <c r="H1175">
        <f>Raw_Data!H1175</f>
        <v/>
      </c>
      <c r="I1175">
        <f>Raw_Data!I1175</f>
        <v/>
      </c>
      <c r="J1175" s="12">
        <f>Raw_Data!J1175</f>
        <v/>
      </c>
      <c r="K1175" s="13">
        <f>Raw_Data!K1175</f>
        <v/>
      </c>
      <c r="L1175" s="12">
        <f>Raw_Data!L1175</f>
        <v/>
      </c>
      <c r="M1175" s="12">
        <f>Raw_Data!M1175</f>
        <v/>
      </c>
      <c r="N1175" s="12">
        <f>Raw_Data!N1175</f>
        <v/>
      </c>
      <c r="O1175">
        <f>Raw_Data!O1175</f>
        <v/>
      </c>
      <c r="P1175">
        <f>Raw_Data!P1175</f>
        <v/>
      </c>
      <c r="Q1175">
        <f>Raw_Data!Q1175</f>
        <v/>
      </c>
      <c r="R1175">
        <f>Raw_Data!R1175</f>
        <v/>
      </c>
      <c r="S1175">
        <f>Raw_Data!S1175</f>
        <v/>
      </c>
      <c r="T1175">
        <f>YEAR(B1175)</f>
        <v/>
      </c>
      <c r="U1175">
        <f>MONTH(B1175)</f>
        <v/>
      </c>
      <c r="V1175">
        <f>TEXT(B1175,"mmm")</f>
        <v/>
      </c>
      <c r="W1175" s="15">
        <f>IFERROR(N1175/L1175,0)</f>
        <v/>
      </c>
      <c r="X1175">
        <f>IF(K1175=0,"No Discount",IF(K1175&lt;=5%,"Low",IF(K1175&lt;=15%,"Medium","High")))</f>
        <v/>
      </c>
      <c r="Y1175">
        <f>IF(L1175&gt;=20000,"High Value",IF(L1175&gt;=5000,"Medium Value","Low Value"))</f>
        <v/>
      </c>
      <c r="Z1175">
        <f>IF(R1175&lt;=3,"Fast",IF(R1175&lt;=5,"On Time","Delayed"))</f>
        <v/>
      </c>
    </row>
    <row r="1176">
      <c r="A1176">
        <f>Raw_Data!A1176</f>
        <v/>
      </c>
      <c r="B1176" s="11">
        <f>Raw_Data!B1176</f>
        <v/>
      </c>
      <c r="C1176">
        <f>Raw_Data!C1176</f>
        <v/>
      </c>
      <c r="D1176">
        <f>Raw_Data!D1176</f>
        <v/>
      </c>
      <c r="E1176">
        <f>Raw_Data!E1176</f>
        <v/>
      </c>
      <c r="F1176">
        <f>Raw_Data!F1176</f>
        <v/>
      </c>
      <c r="G1176">
        <f>Raw_Data!G1176</f>
        <v/>
      </c>
      <c r="H1176">
        <f>Raw_Data!H1176</f>
        <v/>
      </c>
      <c r="I1176">
        <f>Raw_Data!I1176</f>
        <v/>
      </c>
      <c r="J1176" s="12">
        <f>Raw_Data!J1176</f>
        <v/>
      </c>
      <c r="K1176" s="13">
        <f>Raw_Data!K1176</f>
        <v/>
      </c>
      <c r="L1176" s="12">
        <f>Raw_Data!L1176</f>
        <v/>
      </c>
      <c r="M1176" s="12">
        <f>Raw_Data!M1176</f>
        <v/>
      </c>
      <c r="N1176" s="12">
        <f>Raw_Data!N1176</f>
        <v/>
      </c>
      <c r="O1176">
        <f>Raw_Data!O1176</f>
        <v/>
      </c>
      <c r="P1176">
        <f>Raw_Data!P1176</f>
        <v/>
      </c>
      <c r="Q1176">
        <f>Raw_Data!Q1176</f>
        <v/>
      </c>
      <c r="R1176">
        <f>Raw_Data!R1176</f>
        <v/>
      </c>
      <c r="S1176">
        <f>Raw_Data!S1176</f>
        <v/>
      </c>
      <c r="T1176">
        <f>YEAR(B1176)</f>
        <v/>
      </c>
      <c r="U1176">
        <f>MONTH(B1176)</f>
        <v/>
      </c>
      <c r="V1176">
        <f>TEXT(B1176,"mmm")</f>
        <v/>
      </c>
      <c r="W1176" s="15">
        <f>IFERROR(N1176/L1176,0)</f>
        <v/>
      </c>
      <c r="X1176">
        <f>IF(K1176=0,"No Discount",IF(K1176&lt;=5%,"Low",IF(K1176&lt;=15%,"Medium","High")))</f>
        <v/>
      </c>
      <c r="Y1176">
        <f>IF(L1176&gt;=20000,"High Value",IF(L1176&gt;=5000,"Medium Value","Low Value"))</f>
        <v/>
      </c>
      <c r="Z1176">
        <f>IF(R1176&lt;=3,"Fast",IF(R1176&lt;=5,"On Time","Delayed"))</f>
        <v/>
      </c>
    </row>
    <row r="1177">
      <c r="A1177">
        <f>Raw_Data!A1177</f>
        <v/>
      </c>
      <c r="B1177" s="11">
        <f>Raw_Data!B1177</f>
        <v/>
      </c>
      <c r="C1177">
        <f>Raw_Data!C1177</f>
        <v/>
      </c>
      <c r="D1177">
        <f>Raw_Data!D1177</f>
        <v/>
      </c>
      <c r="E1177">
        <f>Raw_Data!E1177</f>
        <v/>
      </c>
      <c r="F1177">
        <f>Raw_Data!F1177</f>
        <v/>
      </c>
      <c r="G1177">
        <f>Raw_Data!G1177</f>
        <v/>
      </c>
      <c r="H1177">
        <f>Raw_Data!H1177</f>
        <v/>
      </c>
      <c r="I1177">
        <f>Raw_Data!I1177</f>
        <v/>
      </c>
      <c r="J1177" s="12">
        <f>Raw_Data!J1177</f>
        <v/>
      </c>
      <c r="K1177" s="13">
        <f>Raw_Data!K1177</f>
        <v/>
      </c>
      <c r="L1177" s="12">
        <f>Raw_Data!L1177</f>
        <v/>
      </c>
      <c r="M1177" s="12">
        <f>Raw_Data!M1177</f>
        <v/>
      </c>
      <c r="N1177" s="12">
        <f>Raw_Data!N1177</f>
        <v/>
      </c>
      <c r="O1177">
        <f>Raw_Data!O1177</f>
        <v/>
      </c>
      <c r="P1177">
        <f>Raw_Data!P1177</f>
        <v/>
      </c>
      <c r="Q1177">
        <f>Raw_Data!Q1177</f>
        <v/>
      </c>
      <c r="R1177">
        <f>Raw_Data!R1177</f>
        <v/>
      </c>
      <c r="S1177">
        <f>Raw_Data!S1177</f>
        <v/>
      </c>
      <c r="T1177">
        <f>YEAR(B1177)</f>
        <v/>
      </c>
      <c r="U1177">
        <f>MONTH(B1177)</f>
        <v/>
      </c>
      <c r="V1177">
        <f>TEXT(B1177,"mmm")</f>
        <v/>
      </c>
      <c r="W1177" s="15">
        <f>IFERROR(N1177/L1177,0)</f>
        <v/>
      </c>
      <c r="X1177">
        <f>IF(K1177=0,"No Discount",IF(K1177&lt;=5%,"Low",IF(K1177&lt;=15%,"Medium","High")))</f>
        <v/>
      </c>
      <c r="Y1177">
        <f>IF(L1177&gt;=20000,"High Value",IF(L1177&gt;=5000,"Medium Value","Low Value"))</f>
        <v/>
      </c>
      <c r="Z1177">
        <f>IF(R1177&lt;=3,"Fast",IF(R1177&lt;=5,"On Time","Delayed"))</f>
        <v/>
      </c>
    </row>
    <row r="1178">
      <c r="A1178">
        <f>Raw_Data!A1178</f>
        <v/>
      </c>
      <c r="B1178" s="11">
        <f>Raw_Data!B1178</f>
        <v/>
      </c>
      <c r="C1178">
        <f>Raw_Data!C1178</f>
        <v/>
      </c>
      <c r="D1178">
        <f>Raw_Data!D1178</f>
        <v/>
      </c>
      <c r="E1178">
        <f>Raw_Data!E1178</f>
        <v/>
      </c>
      <c r="F1178">
        <f>Raw_Data!F1178</f>
        <v/>
      </c>
      <c r="G1178">
        <f>Raw_Data!G1178</f>
        <v/>
      </c>
      <c r="H1178">
        <f>Raw_Data!H1178</f>
        <v/>
      </c>
      <c r="I1178">
        <f>Raw_Data!I1178</f>
        <v/>
      </c>
      <c r="J1178" s="12">
        <f>Raw_Data!J1178</f>
        <v/>
      </c>
      <c r="K1178" s="13">
        <f>Raw_Data!K1178</f>
        <v/>
      </c>
      <c r="L1178" s="12">
        <f>Raw_Data!L1178</f>
        <v/>
      </c>
      <c r="M1178" s="12">
        <f>Raw_Data!M1178</f>
        <v/>
      </c>
      <c r="N1178" s="12">
        <f>Raw_Data!N1178</f>
        <v/>
      </c>
      <c r="O1178">
        <f>Raw_Data!O1178</f>
        <v/>
      </c>
      <c r="P1178">
        <f>Raw_Data!P1178</f>
        <v/>
      </c>
      <c r="Q1178">
        <f>Raw_Data!Q1178</f>
        <v/>
      </c>
      <c r="R1178">
        <f>Raw_Data!R1178</f>
        <v/>
      </c>
      <c r="S1178">
        <f>Raw_Data!S1178</f>
        <v/>
      </c>
      <c r="T1178">
        <f>YEAR(B1178)</f>
        <v/>
      </c>
      <c r="U1178">
        <f>MONTH(B1178)</f>
        <v/>
      </c>
      <c r="V1178">
        <f>TEXT(B1178,"mmm")</f>
        <v/>
      </c>
      <c r="W1178" s="15">
        <f>IFERROR(N1178/L1178,0)</f>
        <v/>
      </c>
      <c r="X1178">
        <f>IF(K1178=0,"No Discount",IF(K1178&lt;=5%,"Low",IF(K1178&lt;=15%,"Medium","High")))</f>
        <v/>
      </c>
      <c r="Y1178">
        <f>IF(L1178&gt;=20000,"High Value",IF(L1178&gt;=5000,"Medium Value","Low Value"))</f>
        <v/>
      </c>
      <c r="Z1178">
        <f>IF(R1178&lt;=3,"Fast",IF(R1178&lt;=5,"On Time","Delayed"))</f>
        <v/>
      </c>
    </row>
    <row r="1179">
      <c r="A1179">
        <f>Raw_Data!A1179</f>
        <v/>
      </c>
      <c r="B1179" s="11">
        <f>Raw_Data!B1179</f>
        <v/>
      </c>
      <c r="C1179">
        <f>Raw_Data!C1179</f>
        <v/>
      </c>
      <c r="D1179">
        <f>Raw_Data!D1179</f>
        <v/>
      </c>
      <c r="E1179">
        <f>Raw_Data!E1179</f>
        <v/>
      </c>
      <c r="F1179">
        <f>Raw_Data!F1179</f>
        <v/>
      </c>
      <c r="G1179">
        <f>Raw_Data!G1179</f>
        <v/>
      </c>
      <c r="H1179">
        <f>Raw_Data!H1179</f>
        <v/>
      </c>
      <c r="I1179">
        <f>Raw_Data!I1179</f>
        <v/>
      </c>
      <c r="J1179" s="12">
        <f>Raw_Data!J1179</f>
        <v/>
      </c>
      <c r="K1179" s="13">
        <f>Raw_Data!K1179</f>
        <v/>
      </c>
      <c r="L1179" s="12">
        <f>Raw_Data!L1179</f>
        <v/>
      </c>
      <c r="M1179" s="12">
        <f>Raw_Data!M1179</f>
        <v/>
      </c>
      <c r="N1179" s="12">
        <f>Raw_Data!N1179</f>
        <v/>
      </c>
      <c r="O1179">
        <f>Raw_Data!O1179</f>
        <v/>
      </c>
      <c r="P1179">
        <f>Raw_Data!P1179</f>
        <v/>
      </c>
      <c r="Q1179">
        <f>Raw_Data!Q1179</f>
        <v/>
      </c>
      <c r="R1179">
        <f>Raw_Data!R1179</f>
        <v/>
      </c>
      <c r="S1179">
        <f>Raw_Data!S1179</f>
        <v/>
      </c>
      <c r="T1179">
        <f>YEAR(B1179)</f>
        <v/>
      </c>
      <c r="U1179">
        <f>MONTH(B1179)</f>
        <v/>
      </c>
      <c r="V1179">
        <f>TEXT(B1179,"mmm")</f>
        <v/>
      </c>
      <c r="W1179" s="15">
        <f>IFERROR(N1179/L1179,0)</f>
        <v/>
      </c>
      <c r="X1179">
        <f>IF(K1179=0,"No Discount",IF(K1179&lt;=5%,"Low",IF(K1179&lt;=15%,"Medium","High")))</f>
        <v/>
      </c>
      <c r="Y1179">
        <f>IF(L1179&gt;=20000,"High Value",IF(L1179&gt;=5000,"Medium Value","Low Value"))</f>
        <v/>
      </c>
      <c r="Z1179">
        <f>IF(R1179&lt;=3,"Fast",IF(R1179&lt;=5,"On Time","Delayed"))</f>
        <v/>
      </c>
    </row>
    <row r="1180">
      <c r="A1180">
        <f>Raw_Data!A1180</f>
        <v/>
      </c>
      <c r="B1180" s="11">
        <f>Raw_Data!B1180</f>
        <v/>
      </c>
      <c r="C1180">
        <f>Raw_Data!C1180</f>
        <v/>
      </c>
      <c r="D1180">
        <f>Raw_Data!D1180</f>
        <v/>
      </c>
      <c r="E1180">
        <f>Raw_Data!E1180</f>
        <v/>
      </c>
      <c r="F1180">
        <f>Raw_Data!F1180</f>
        <v/>
      </c>
      <c r="G1180">
        <f>Raw_Data!G1180</f>
        <v/>
      </c>
      <c r="H1180">
        <f>Raw_Data!H1180</f>
        <v/>
      </c>
      <c r="I1180">
        <f>Raw_Data!I1180</f>
        <v/>
      </c>
      <c r="J1180" s="12">
        <f>Raw_Data!J1180</f>
        <v/>
      </c>
      <c r="K1180" s="13">
        <f>Raw_Data!K1180</f>
        <v/>
      </c>
      <c r="L1180" s="12">
        <f>Raw_Data!L1180</f>
        <v/>
      </c>
      <c r="M1180" s="12">
        <f>Raw_Data!M1180</f>
        <v/>
      </c>
      <c r="N1180" s="12">
        <f>Raw_Data!N1180</f>
        <v/>
      </c>
      <c r="O1180">
        <f>Raw_Data!O1180</f>
        <v/>
      </c>
      <c r="P1180">
        <f>Raw_Data!P1180</f>
        <v/>
      </c>
      <c r="Q1180">
        <f>Raw_Data!Q1180</f>
        <v/>
      </c>
      <c r="R1180">
        <f>Raw_Data!R1180</f>
        <v/>
      </c>
      <c r="S1180">
        <f>Raw_Data!S1180</f>
        <v/>
      </c>
      <c r="T1180">
        <f>YEAR(B1180)</f>
        <v/>
      </c>
      <c r="U1180">
        <f>MONTH(B1180)</f>
        <v/>
      </c>
      <c r="V1180">
        <f>TEXT(B1180,"mmm")</f>
        <v/>
      </c>
      <c r="W1180" s="15">
        <f>IFERROR(N1180/L1180,0)</f>
        <v/>
      </c>
      <c r="X1180">
        <f>IF(K1180=0,"No Discount",IF(K1180&lt;=5%,"Low",IF(K1180&lt;=15%,"Medium","High")))</f>
        <v/>
      </c>
      <c r="Y1180">
        <f>IF(L1180&gt;=20000,"High Value",IF(L1180&gt;=5000,"Medium Value","Low Value"))</f>
        <v/>
      </c>
      <c r="Z1180">
        <f>IF(R1180&lt;=3,"Fast",IF(R1180&lt;=5,"On Time","Delayed"))</f>
        <v/>
      </c>
    </row>
    <row r="1181">
      <c r="A1181">
        <f>Raw_Data!A1181</f>
        <v/>
      </c>
      <c r="B1181" s="11">
        <f>Raw_Data!B1181</f>
        <v/>
      </c>
      <c r="C1181">
        <f>Raw_Data!C1181</f>
        <v/>
      </c>
      <c r="D1181">
        <f>Raw_Data!D1181</f>
        <v/>
      </c>
      <c r="E1181">
        <f>Raw_Data!E1181</f>
        <v/>
      </c>
      <c r="F1181">
        <f>Raw_Data!F1181</f>
        <v/>
      </c>
      <c r="G1181">
        <f>Raw_Data!G1181</f>
        <v/>
      </c>
      <c r="H1181">
        <f>Raw_Data!H1181</f>
        <v/>
      </c>
      <c r="I1181">
        <f>Raw_Data!I1181</f>
        <v/>
      </c>
      <c r="J1181" s="12">
        <f>Raw_Data!J1181</f>
        <v/>
      </c>
      <c r="K1181" s="13">
        <f>Raw_Data!K1181</f>
        <v/>
      </c>
      <c r="L1181" s="12">
        <f>Raw_Data!L1181</f>
        <v/>
      </c>
      <c r="M1181" s="12">
        <f>Raw_Data!M1181</f>
        <v/>
      </c>
      <c r="N1181" s="12">
        <f>Raw_Data!N1181</f>
        <v/>
      </c>
      <c r="O1181">
        <f>Raw_Data!O1181</f>
        <v/>
      </c>
      <c r="P1181">
        <f>Raw_Data!P1181</f>
        <v/>
      </c>
      <c r="Q1181">
        <f>Raw_Data!Q1181</f>
        <v/>
      </c>
      <c r="R1181">
        <f>Raw_Data!R1181</f>
        <v/>
      </c>
      <c r="S1181">
        <f>Raw_Data!S1181</f>
        <v/>
      </c>
      <c r="T1181">
        <f>YEAR(B1181)</f>
        <v/>
      </c>
      <c r="U1181">
        <f>MONTH(B1181)</f>
        <v/>
      </c>
      <c r="V1181">
        <f>TEXT(B1181,"mmm")</f>
        <v/>
      </c>
      <c r="W1181" s="15">
        <f>IFERROR(N1181/L1181,0)</f>
        <v/>
      </c>
      <c r="X1181">
        <f>IF(K1181=0,"No Discount",IF(K1181&lt;=5%,"Low",IF(K1181&lt;=15%,"Medium","High")))</f>
        <v/>
      </c>
      <c r="Y1181">
        <f>IF(L1181&gt;=20000,"High Value",IF(L1181&gt;=5000,"Medium Value","Low Value"))</f>
        <v/>
      </c>
      <c r="Z1181">
        <f>IF(R1181&lt;=3,"Fast",IF(R1181&lt;=5,"On Time","Delayed"))</f>
        <v/>
      </c>
    </row>
    <row r="1182">
      <c r="A1182">
        <f>Raw_Data!A1182</f>
        <v/>
      </c>
      <c r="B1182" s="11">
        <f>Raw_Data!B1182</f>
        <v/>
      </c>
      <c r="C1182">
        <f>Raw_Data!C1182</f>
        <v/>
      </c>
      <c r="D1182">
        <f>Raw_Data!D1182</f>
        <v/>
      </c>
      <c r="E1182">
        <f>Raw_Data!E1182</f>
        <v/>
      </c>
      <c r="F1182">
        <f>Raw_Data!F1182</f>
        <v/>
      </c>
      <c r="G1182">
        <f>Raw_Data!G1182</f>
        <v/>
      </c>
      <c r="H1182">
        <f>Raw_Data!H1182</f>
        <v/>
      </c>
      <c r="I1182">
        <f>Raw_Data!I1182</f>
        <v/>
      </c>
      <c r="J1182" s="12">
        <f>Raw_Data!J1182</f>
        <v/>
      </c>
      <c r="K1182" s="13">
        <f>Raw_Data!K1182</f>
        <v/>
      </c>
      <c r="L1182" s="12">
        <f>Raw_Data!L1182</f>
        <v/>
      </c>
      <c r="M1182" s="12">
        <f>Raw_Data!M1182</f>
        <v/>
      </c>
      <c r="N1182" s="12">
        <f>Raw_Data!N1182</f>
        <v/>
      </c>
      <c r="O1182">
        <f>Raw_Data!O1182</f>
        <v/>
      </c>
      <c r="P1182">
        <f>Raw_Data!P1182</f>
        <v/>
      </c>
      <c r="Q1182">
        <f>Raw_Data!Q1182</f>
        <v/>
      </c>
      <c r="R1182">
        <f>Raw_Data!R1182</f>
        <v/>
      </c>
      <c r="S1182">
        <f>Raw_Data!S1182</f>
        <v/>
      </c>
      <c r="T1182">
        <f>YEAR(B1182)</f>
        <v/>
      </c>
      <c r="U1182">
        <f>MONTH(B1182)</f>
        <v/>
      </c>
      <c r="V1182">
        <f>TEXT(B1182,"mmm")</f>
        <v/>
      </c>
      <c r="W1182" s="15">
        <f>IFERROR(N1182/L1182,0)</f>
        <v/>
      </c>
      <c r="X1182">
        <f>IF(K1182=0,"No Discount",IF(K1182&lt;=5%,"Low",IF(K1182&lt;=15%,"Medium","High")))</f>
        <v/>
      </c>
      <c r="Y1182">
        <f>IF(L1182&gt;=20000,"High Value",IF(L1182&gt;=5000,"Medium Value","Low Value"))</f>
        <v/>
      </c>
      <c r="Z1182">
        <f>IF(R1182&lt;=3,"Fast",IF(R1182&lt;=5,"On Time","Delayed"))</f>
        <v/>
      </c>
    </row>
    <row r="1183">
      <c r="A1183">
        <f>Raw_Data!A1183</f>
        <v/>
      </c>
      <c r="B1183" s="11">
        <f>Raw_Data!B1183</f>
        <v/>
      </c>
      <c r="C1183">
        <f>Raw_Data!C1183</f>
        <v/>
      </c>
      <c r="D1183">
        <f>Raw_Data!D1183</f>
        <v/>
      </c>
      <c r="E1183">
        <f>Raw_Data!E1183</f>
        <v/>
      </c>
      <c r="F1183">
        <f>Raw_Data!F1183</f>
        <v/>
      </c>
      <c r="G1183">
        <f>Raw_Data!G1183</f>
        <v/>
      </c>
      <c r="H1183">
        <f>Raw_Data!H1183</f>
        <v/>
      </c>
      <c r="I1183">
        <f>Raw_Data!I1183</f>
        <v/>
      </c>
      <c r="J1183" s="12">
        <f>Raw_Data!J1183</f>
        <v/>
      </c>
      <c r="K1183" s="13">
        <f>Raw_Data!K1183</f>
        <v/>
      </c>
      <c r="L1183" s="12">
        <f>Raw_Data!L1183</f>
        <v/>
      </c>
      <c r="M1183" s="12">
        <f>Raw_Data!M1183</f>
        <v/>
      </c>
      <c r="N1183" s="12">
        <f>Raw_Data!N1183</f>
        <v/>
      </c>
      <c r="O1183">
        <f>Raw_Data!O1183</f>
        <v/>
      </c>
      <c r="P1183">
        <f>Raw_Data!P1183</f>
        <v/>
      </c>
      <c r="Q1183">
        <f>Raw_Data!Q1183</f>
        <v/>
      </c>
      <c r="R1183">
        <f>Raw_Data!R1183</f>
        <v/>
      </c>
      <c r="S1183">
        <f>Raw_Data!S1183</f>
        <v/>
      </c>
      <c r="T1183">
        <f>YEAR(B1183)</f>
        <v/>
      </c>
      <c r="U1183">
        <f>MONTH(B1183)</f>
        <v/>
      </c>
      <c r="V1183">
        <f>TEXT(B1183,"mmm")</f>
        <v/>
      </c>
      <c r="W1183" s="15">
        <f>IFERROR(N1183/L1183,0)</f>
        <v/>
      </c>
      <c r="X1183">
        <f>IF(K1183=0,"No Discount",IF(K1183&lt;=5%,"Low",IF(K1183&lt;=15%,"Medium","High")))</f>
        <v/>
      </c>
      <c r="Y1183">
        <f>IF(L1183&gt;=20000,"High Value",IF(L1183&gt;=5000,"Medium Value","Low Value"))</f>
        <v/>
      </c>
      <c r="Z1183">
        <f>IF(R1183&lt;=3,"Fast",IF(R1183&lt;=5,"On Time","Delayed"))</f>
        <v/>
      </c>
    </row>
    <row r="1184">
      <c r="A1184">
        <f>Raw_Data!A1184</f>
        <v/>
      </c>
      <c r="B1184" s="11">
        <f>Raw_Data!B1184</f>
        <v/>
      </c>
      <c r="C1184">
        <f>Raw_Data!C1184</f>
        <v/>
      </c>
      <c r="D1184">
        <f>Raw_Data!D1184</f>
        <v/>
      </c>
      <c r="E1184">
        <f>Raw_Data!E1184</f>
        <v/>
      </c>
      <c r="F1184">
        <f>Raw_Data!F1184</f>
        <v/>
      </c>
      <c r="G1184">
        <f>Raw_Data!G1184</f>
        <v/>
      </c>
      <c r="H1184">
        <f>Raw_Data!H1184</f>
        <v/>
      </c>
      <c r="I1184">
        <f>Raw_Data!I1184</f>
        <v/>
      </c>
      <c r="J1184" s="12">
        <f>Raw_Data!J1184</f>
        <v/>
      </c>
      <c r="K1184" s="13">
        <f>Raw_Data!K1184</f>
        <v/>
      </c>
      <c r="L1184" s="12">
        <f>Raw_Data!L1184</f>
        <v/>
      </c>
      <c r="M1184" s="12">
        <f>Raw_Data!M1184</f>
        <v/>
      </c>
      <c r="N1184" s="12">
        <f>Raw_Data!N1184</f>
        <v/>
      </c>
      <c r="O1184">
        <f>Raw_Data!O1184</f>
        <v/>
      </c>
      <c r="P1184">
        <f>Raw_Data!P1184</f>
        <v/>
      </c>
      <c r="Q1184">
        <f>Raw_Data!Q1184</f>
        <v/>
      </c>
      <c r="R1184">
        <f>Raw_Data!R1184</f>
        <v/>
      </c>
      <c r="S1184">
        <f>Raw_Data!S1184</f>
        <v/>
      </c>
      <c r="T1184">
        <f>YEAR(B1184)</f>
        <v/>
      </c>
      <c r="U1184">
        <f>MONTH(B1184)</f>
        <v/>
      </c>
      <c r="V1184">
        <f>TEXT(B1184,"mmm")</f>
        <v/>
      </c>
      <c r="W1184" s="15">
        <f>IFERROR(N1184/L1184,0)</f>
        <v/>
      </c>
      <c r="X1184">
        <f>IF(K1184=0,"No Discount",IF(K1184&lt;=5%,"Low",IF(K1184&lt;=15%,"Medium","High")))</f>
        <v/>
      </c>
      <c r="Y1184">
        <f>IF(L1184&gt;=20000,"High Value",IF(L1184&gt;=5000,"Medium Value","Low Value"))</f>
        <v/>
      </c>
      <c r="Z1184">
        <f>IF(R1184&lt;=3,"Fast",IF(R1184&lt;=5,"On Time","Delayed"))</f>
        <v/>
      </c>
    </row>
    <row r="1185">
      <c r="A1185">
        <f>Raw_Data!A1185</f>
        <v/>
      </c>
      <c r="B1185" s="11">
        <f>Raw_Data!B1185</f>
        <v/>
      </c>
      <c r="C1185">
        <f>Raw_Data!C1185</f>
        <v/>
      </c>
      <c r="D1185">
        <f>Raw_Data!D1185</f>
        <v/>
      </c>
      <c r="E1185">
        <f>Raw_Data!E1185</f>
        <v/>
      </c>
      <c r="F1185">
        <f>Raw_Data!F1185</f>
        <v/>
      </c>
      <c r="G1185">
        <f>Raw_Data!G1185</f>
        <v/>
      </c>
      <c r="H1185">
        <f>Raw_Data!H1185</f>
        <v/>
      </c>
      <c r="I1185">
        <f>Raw_Data!I1185</f>
        <v/>
      </c>
      <c r="J1185" s="12">
        <f>Raw_Data!J1185</f>
        <v/>
      </c>
      <c r="K1185" s="13">
        <f>Raw_Data!K1185</f>
        <v/>
      </c>
      <c r="L1185" s="12">
        <f>Raw_Data!L1185</f>
        <v/>
      </c>
      <c r="M1185" s="12">
        <f>Raw_Data!M1185</f>
        <v/>
      </c>
      <c r="N1185" s="12">
        <f>Raw_Data!N1185</f>
        <v/>
      </c>
      <c r="O1185">
        <f>Raw_Data!O1185</f>
        <v/>
      </c>
      <c r="P1185">
        <f>Raw_Data!P1185</f>
        <v/>
      </c>
      <c r="Q1185">
        <f>Raw_Data!Q1185</f>
        <v/>
      </c>
      <c r="R1185">
        <f>Raw_Data!R1185</f>
        <v/>
      </c>
      <c r="S1185">
        <f>Raw_Data!S1185</f>
        <v/>
      </c>
      <c r="T1185">
        <f>YEAR(B1185)</f>
        <v/>
      </c>
      <c r="U1185">
        <f>MONTH(B1185)</f>
        <v/>
      </c>
      <c r="V1185">
        <f>TEXT(B1185,"mmm")</f>
        <v/>
      </c>
      <c r="W1185" s="15">
        <f>IFERROR(N1185/L1185,0)</f>
        <v/>
      </c>
      <c r="X1185">
        <f>IF(K1185=0,"No Discount",IF(K1185&lt;=5%,"Low",IF(K1185&lt;=15%,"Medium","High")))</f>
        <v/>
      </c>
      <c r="Y1185">
        <f>IF(L1185&gt;=20000,"High Value",IF(L1185&gt;=5000,"Medium Value","Low Value"))</f>
        <v/>
      </c>
      <c r="Z1185">
        <f>IF(R1185&lt;=3,"Fast",IF(R1185&lt;=5,"On Time","Delayed"))</f>
        <v/>
      </c>
    </row>
    <row r="1186">
      <c r="A1186">
        <f>Raw_Data!A1186</f>
        <v/>
      </c>
      <c r="B1186" s="11">
        <f>Raw_Data!B1186</f>
        <v/>
      </c>
      <c r="C1186">
        <f>Raw_Data!C1186</f>
        <v/>
      </c>
      <c r="D1186">
        <f>Raw_Data!D1186</f>
        <v/>
      </c>
      <c r="E1186">
        <f>Raw_Data!E1186</f>
        <v/>
      </c>
      <c r="F1186">
        <f>Raw_Data!F1186</f>
        <v/>
      </c>
      <c r="G1186">
        <f>Raw_Data!G1186</f>
        <v/>
      </c>
      <c r="H1186">
        <f>Raw_Data!H1186</f>
        <v/>
      </c>
      <c r="I1186">
        <f>Raw_Data!I1186</f>
        <v/>
      </c>
      <c r="J1186" s="12">
        <f>Raw_Data!J1186</f>
        <v/>
      </c>
      <c r="K1186" s="13">
        <f>Raw_Data!K1186</f>
        <v/>
      </c>
      <c r="L1186" s="12">
        <f>Raw_Data!L1186</f>
        <v/>
      </c>
      <c r="M1186" s="12">
        <f>Raw_Data!M1186</f>
        <v/>
      </c>
      <c r="N1186" s="12">
        <f>Raw_Data!N1186</f>
        <v/>
      </c>
      <c r="O1186">
        <f>Raw_Data!O1186</f>
        <v/>
      </c>
      <c r="P1186">
        <f>Raw_Data!P1186</f>
        <v/>
      </c>
      <c r="Q1186">
        <f>Raw_Data!Q1186</f>
        <v/>
      </c>
      <c r="R1186">
        <f>Raw_Data!R1186</f>
        <v/>
      </c>
      <c r="S1186">
        <f>Raw_Data!S1186</f>
        <v/>
      </c>
      <c r="T1186">
        <f>YEAR(B1186)</f>
        <v/>
      </c>
      <c r="U1186">
        <f>MONTH(B1186)</f>
        <v/>
      </c>
      <c r="V1186">
        <f>TEXT(B1186,"mmm")</f>
        <v/>
      </c>
      <c r="W1186" s="15">
        <f>IFERROR(N1186/L1186,0)</f>
        <v/>
      </c>
      <c r="X1186">
        <f>IF(K1186=0,"No Discount",IF(K1186&lt;=5%,"Low",IF(K1186&lt;=15%,"Medium","High")))</f>
        <v/>
      </c>
      <c r="Y1186">
        <f>IF(L1186&gt;=20000,"High Value",IF(L1186&gt;=5000,"Medium Value","Low Value"))</f>
        <v/>
      </c>
      <c r="Z1186">
        <f>IF(R1186&lt;=3,"Fast",IF(R1186&lt;=5,"On Time","Delayed"))</f>
        <v/>
      </c>
    </row>
    <row r="1187">
      <c r="A1187">
        <f>Raw_Data!A1187</f>
        <v/>
      </c>
      <c r="B1187" s="11">
        <f>Raw_Data!B1187</f>
        <v/>
      </c>
      <c r="C1187">
        <f>Raw_Data!C1187</f>
        <v/>
      </c>
      <c r="D1187">
        <f>Raw_Data!D1187</f>
        <v/>
      </c>
      <c r="E1187">
        <f>Raw_Data!E1187</f>
        <v/>
      </c>
      <c r="F1187">
        <f>Raw_Data!F1187</f>
        <v/>
      </c>
      <c r="G1187">
        <f>Raw_Data!G1187</f>
        <v/>
      </c>
      <c r="H1187">
        <f>Raw_Data!H1187</f>
        <v/>
      </c>
      <c r="I1187">
        <f>Raw_Data!I1187</f>
        <v/>
      </c>
      <c r="J1187" s="12">
        <f>Raw_Data!J1187</f>
        <v/>
      </c>
      <c r="K1187" s="13">
        <f>Raw_Data!K1187</f>
        <v/>
      </c>
      <c r="L1187" s="12">
        <f>Raw_Data!L1187</f>
        <v/>
      </c>
      <c r="M1187" s="12">
        <f>Raw_Data!M1187</f>
        <v/>
      </c>
      <c r="N1187" s="12">
        <f>Raw_Data!N1187</f>
        <v/>
      </c>
      <c r="O1187">
        <f>Raw_Data!O1187</f>
        <v/>
      </c>
      <c r="P1187">
        <f>Raw_Data!P1187</f>
        <v/>
      </c>
      <c r="Q1187">
        <f>Raw_Data!Q1187</f>
        <v/>
      </c>
      <c r="R1187">
        <f>Raw_Data!R1187</f>
        <v/>
      </c>
      <c r="S1187">
        <f>Raw_Data!S1187</f>
        <v/>
      </c>
      <c r="T1187">
        <f>YEAR(B1187)</f>
        <v/>
      </c>
      <c r="U1187">
        <f>MONTH(B1187)</f>
        <v/>
      </c>
      <c r="V1187">
        <f>TEXT(B1187,"mmm")</f>
        <v/>
      </c>
      <c r="W1187" s="15">
        <f>IFERROR(N1187/L1187,0)</f>
        <v/>
      </c>
      <c r="X1187">
        <f>IF(K1187=0,"No Discount",IF(K1187&lt;=5%,"Low",IF(K1187&lt;=15%,"Medium","High")))</f>
        <v/>
      </c>
      <c r="Y1187">
        <f>IF(L1187&gt;=20000,"High Value",IF(L1187&gt;=5000,"Medium Value","Low Value"))</f>
        <v/>
      </c>
      <c r="Z1187">
        <f>IF(R1187&lt;=3,"Fast",IF(R1187&lt;=5,"On Time","Delayed"))</f>
        <v/>
      </c>
    </row>
    <row r="1188">
      <c r="A1188">
        <f>Raw_Data!A1188</f>
        <v/>
      </c>
      <c r="B1188" s="11">
        <f>Raw_Data!B1188</f>
        <v/>
      </c>
      <c r="C1188">
        <f>Raw_Data!C1188</f>
        <v/>
      </c>
      <c r="D1188">
        <f>Raw_Data!D1188</f>
        <v/>
      </c>
      <c r="E1188">
        <f>Raw_Data!E1188</f>
        <v/>
      </c>
      <c r="F1188">
        <f>Raw_Data!F1188</f>
        <v/>
      </c>
      <c r="G1188">
        <f>Raw_Data!G1188</f>
        <v/>
      </c>
      <c r="H1188">
        <f>Raw_Data!H1188</f>
        <v/>
      </c>
      <c r="I1188">
        <f>Raw_Data!I1188</f>
        <v/>
      </c>
      <c r="J1188" s="12">
        <f>Raw_Data!J1188</f>
        <v/>
      </c>
      <c r="K1188" s="13">
        <f>Raw_Data!K1188</f>
        <v/>
      </c>
      <c r="L1188" s="12">
        <f>Raw_Data!L1188</f>
        <v/>
      </c>
      <c r="M1188" s="12">
        <f>Raw_Data!M1188</f>
        <v/>
      </c>
      <c r="N1188" s="12">
        <f>Raw_Data!N1188</f>
        <v/>
      </c>
      <c r="O1188">
        <f>Raw_Data!O1188</f>
        <v/>
      </c>
      <c r="P1188">
        <f>Raw_Data!P1188</f>
        <v/>
      </c>
      <c r="Q1188">
        <f>Raw_Data!Q1188</f>
        <v/>
      </c>
      <c r="R1188">
        <f>Raw_Data!R1188</f>
        <v/>
      </c>
      <c r="S1188">
        <f>Raw_Data!S1188</f>
        <v/>
      </c>
      <c r="T1188">
        <f>YEAR(B1188)</f>
        <v/>
      </c>
      <c r="U1188">
        <f>MONTH(B1188)</f>
        <v/>
      </c>
      <c r="V1188">
        <f>TEXT(B1188,"mmm")</f>
        <v/>
      </c>
      <c r="W1188" s="15">
        <f>IFERROR(N1188/L1188,0)</f>
        <v/>
      </c>
      <c r="X1188">
        <f>IF(K1188=0,"No Discount",IF(K1188&lt;=5%,"Low",IF(K1188&lt;=15%,"Medium","High")))</f>
        <v/>
      </c>
      <c r="Y1188">
        <f>IF(L1188&gt;=20000,"High Value",IF(L1188&gt;=5000,"Medium Value","Low Value"))</f>
        <v/>
      </c>
      <c r="Z1188">
        <f>IF(R1188&lt;=3,"Fast",IF(R1188&lt;=5,"On Time","Delayed"))</f>
        <v/>
      </c>
    </row>
    <row r="1189">
      <c r="A1189">
        <f>Raw_Data!A1189</f>
        <v/>
      </c>
      <c r="B1189" s="11">
        <f>Raw_Data!B1189</f>
        <v/>
      </c>
      <c r="C1189">
        <f>Raw_Data!C1189</f>
        <v/>
      </c>
      <c r="D1189">
        <f>Raw_Data!D1189</f>
        <v/>
      </c>
      <c r="E1189">
        <f>Raw_Data!E1189</f>
        <v/>
      </c>
      <c r="F1189">
        <f>Raw_Data!F1189</f>
        <v/>
      </c>
      <c r="G1189">
        <f>Raw_Data!G1189</f>
        <v/>
      </c>
      <c r="H1189">
        <f>Raw_Data!H1189</f>
        <v/>
      </c>
      <c r="I1189">
        <f>Raw_Data!I1189</f>
        <v/>
      </c>
      <c r="J1189" s="12">
        <f>Raw_Data!J1189</f>
        <v/>
      </c>
      <c r="K1189" s="13">
        <f>Raw_Data!K1189</f>
        <v/>
      </c>
      <c r="L1189" s="12">
        <f>Raw_Data!L1189</f>
        <v/>
      </c>
      <c r="M1189" s="12">
        <f>Raw_Data!M1189</f>
        <v/>
      </c>
      <c r="N1189" s="12">
        <f>Raw_Data!N1189</f>
        <v/>
      </c>
      <c r="O1189">
        <f>Raw_Data!O1189</f>
        <v/>
      </c>
      <c r="P1189">
        <f>Raw_Data!P1189</f>
        <v/>
      </c>
      <c r="Q1189">
        <f>Raw_Data!Q1189</f>
        <v/>
      </c>
      <c r="R1189">
        <f>Raw_Data!R1189</f>
        <v/>
      </c>
      <c r="S1189">
        <f>Raw_Data!S1189</f>
        <v/>
      </c>
      <c r="T1189">
        <f>YEAR(B1189)</f>
        <v/>
      </c>
      <c r="U1189">
        <f>MONTH(B1189)</f>
        <v/>
      </c>
      <c r="V1189">
        <f>TEXT(B1189,"mmm")</f>
        <v/>
      </c>
      <c r="W1189" s="15">
        <f>IFERROR(N1189/L1189,0)</f>
        <v/>
      </c>
      <c r="X1189">
        <f>IF(K1189=0,"No Discount",IF(K1189&lt;=5%,"Low",IF(K1189&lt;=15%,"Medium","High")))</f>
        <v/>
      </c>
      <c r="Y1189">
        <f>IF(L1189&gt;=20000,"High Value",IF(L1189&gt;=5000,"Medium Value","Low Value"))</f>
        <v/>
      </c>
      <c r="Z1189">
        <f>IF(R1189&lt;=3,"Fast",IF(R1189&lt;=5,"On Time","Delayed"))</f>
        <v/>
      </c>
    </row>
    <row r="1190">
      <c r="A1190">
        <f>Raw_Data!A1190</f>
        <v/>
      </c>
      <c r="B1190" s="11">
        <f>Raw_Data!B1190</f>
        <v/>
      </c>
      <c r="C1190">
        <f>Raw_Data!C1190</f>
        <v/>
      </c>
      <c r="D1190">
        <f>Raw_Data!D1190</f>
        <v/>
      </c>
      <c r="E1190">
        <f>Raw_Data!E1190</f>
        <v/>
      </c>
      <c r="F1190">
        <f>Raw_Data!F1190</f>
        <v/>
      </c>
      <c r="G1190">
        <f>Raw_Data!G1190</f>
        <v/>
      </c>
      <c r="H1190">
        <f>Raw_Data!H1190</f>
        <v/>
      </c>
      <c r="I1190">
        <f>Raw_Data!I1190</f>
        <v/>
      </c>
      <c r="J1190" s="12">
        <f>Raw_Data!J1190</f>
        <v/>
      </c>
      <c r="K1190" s="13">
        <f>Raw_Data!K1190</f>
        <v/>
      </c>
      <c r="L1190" s="12">
        <f>Raw_Data!L1190</f>
        <v/>
      </c>
      <c r="M1190" s="12">
        <f>Raw_Data!M1190</f>
        <v/>
      </c>
      <c r="N1190" s="12">
        <f>Raw_Data!N1190</f>
        <v/>
      </c>
      <c r="O1190">
        <f>Raw_Data!O1190</f>
        <v/>
      </c>
      <c r="P1190">
        <f>Raw_Data!P1190</f>
        <v/>
      </c>
      <c r="Q1190">
        <f>Raw_Data!Q1190</f>
        <v/>
      </c>
      <c r="R1190">
        <f>Raw_Data!R1190</f>
        <v/>
      </c>
      <c r="S1190">
        <f>Raw_Data!S1190</f>
        <v/>
      </c>
      <c r="T1190">
        <f>YEAR(B1190)</f>
        <v/>
      </c>
      <c r="U1190">
        <f>MONTH(B1190)</f>
        <v/>
      </c>
      <c r="V1190">
        <f>TEXT(B1190,"mmm")</f>
        <v/>
      </c>
      <c r="W1190" s="15">
        <f>IFERROR(N1190/L1190,0)</f>
        <v/>
      </c>
      <c r="X1190">
        <f>IF(K1190=0,"No Discount",IF(K1190&lt;=5%,"Low",IF(K1190&lt;=15%,"Medium","High")))</f>
        <v/>
      </c>
      <c r="Y1190">
        <f>IF(L1190&gt;=20000,"High Value",IF(L1190&gt;=5000,"Medium Value","Low Value"))</f>
        <v/>
      </c>
      <c r="Z1190">
        <f>IF(R1190&lt;=3,"Fast",IF(R1190&lt;=5,"On Time","Delayed"))</f>
        <v/>
      </c>
    </row>
    <row r="1191">
      <c r="A1191">
        <f>Raw_Data!A1191</f>
        <v/>
      </c>
      <c r="B1191" s="11">
        <f>Raw_Data!B1191</f>
        <v/>
      </c>
      <c r="C1191">
        <f>Raw_Data!C1191</f>
        <v/>
      </c>
      <c r="D1191">
        <f>Raw_Data!D1191</f>
        <v/>
      </c>
      <c r="E1191">
        <f>Raw_Data!E1191</f>
        <v/>
      </c>
      <c r="F1191">
        <f>Raw_Data!F1191</f>
        <v/>
      </c>
      <c r="G1191">
        <f>Raw_Data!G1191</f>
        <v/>
      </c>
      <c r="H1191">
        <f>Raw_Data!H1191</f>
        <v/>
      </c>
      <c r="I1191">
        <f>Raw_Data!I1191</f>
        <v/>
      </c>
      <c r="J1191" s="12">
        <f>Raw_Data!J1191</f>
        <v/>
      </c>
      <c r="K1191" s="13">
        <f>Raw_Data!K1191</f>
        <v/>
      </c>
      <c r="L1191" s="12">
        <f>Raw_Data!L1191</f>
        <v/>
      </c>
      <c r="M1191" s="12">
        <f>Raw_Data!M1191</f>
        <v/>
      </c>
      <c r="N1191" s="12">
        <f>Raw_Data!N1191</f>
        <v/>
      </c>
      <c r="O1191">
        <f>Raw_Data!O1191</f>
        <v/>
      </c>
      <c r="P1191">
        <f>Raw_Data!P1191</f>
        <v/>
      </c>
      <c r="Q1191">
        <f>Raw_Data!Q1191</f>
        <v/>
      </c>
      <c r="R1191">
        <f>Raw_Data!R1191</f>
        <v/>
      </c>
      <c r="S1191">
        <f>Raw_Data!S1191</f>
        <v/>
      </c>
      <c r="T1191">
        <f>YEAR(B1191)</f>
        <v/>
      </c>
      <c r="U1191">
        <f>MONTH(B1191)</f>
        <v/>
      </c>
      <c r="V1191">
        <f>TEXT(B1191,"mmm")</f>
        <v/>
      </c>
      <c r="W1191" s="15">
        <f>IFERROR(N1191/L1191,0)</f>
        <v/>
      </c>
      <c r="X1191">
        <f>IF(K1191=0,"No Discount",IF(K1191&lt;=5%,"Low",IF(K1191&lt;=15%,"Medium","High")))</f>
        <v/>
      </c>
      <c r="Y1191">
        <f>IF(L1191&gt;=20000,"High Value",IF(L1191&gt;=5000,"Medium Value","Low Value"))</f>
        <v/>
      </c>
      <c r="Z1191">
        <f>IF(R1191&lt;=3,"Fast",IF(R1191&lt;=5,"On Time","Delayed"))</f>
        <v/>
      </c>
    </row>
    <row r="1192">
      <c r="A1192">
        <f>Raw_Data!A1192</f>
        <v/>
      </c>
      <c r="B1192" s="11">
        <f>Raw_Data!B1192</f>
        <v/>
      </c>
      <c r="C1192">
        <f>Raw_Data!C1192</f>
        <v/>
      </c>
      <c r="D1192">
        <f>Raw_Data!D1192</f>
        <v/>
      </c>
      <c r="E1192">
        <f>Raw_Data!E1192</f>
        <v/>
      </c>
      <c r="F1192">
        <f>Raw_Data!F1192</f>
        <v/>
      </c>
      <c r="G1192">
        <f>Raw_Data!G1192</f>
        <v/>
      </c>
      <c r="H1192">
        <f>Raw_Data!H1192</f>
        <v/>
      </c>
      <c r="I1192">
        <f>Raw_Data!I1192</f>
        <v/>
      </c>
      <c r="J1192" s="12">
        <f>Raw_Data!J1192</f>
        <v/>
      </c>
      <c r="K1192" s="13">
        <f>Raw_Data!K1192</f>
        <v/>
      </c>
      <c r="L1192" s="12">
        <f>Raw_Data!L1192</f>
        <v/>
      </c>
      <c r="M1192" s="12">
        <f>Raw_Data!M1192</f>
        <v/>
      </c>
      <c r="N1192" s="12">
        <f>Raw_Data!N1192</f>
        <v/>
      </c>
      <c r="O1192">
        <f>Raw_Data!O1192</f>
        <v/>
      </c>
      <c r="P1192">
        <f>Raw_Data!P1192</f>
        <v/>
      </c>
      <c r="Q1192">
        <f>Raw_Data!Q1192</f>
        <v/>
      </c>
      <c r="R1192">
        <f>Raw_Data!R1192</f>
        <v/>
      </c>
      <c r="S1192">
        <f>Raw_Data!S1192</f>
        <v/>
      </c>
      <c r="T1192">
        <f>YEAR(B1192)</f>
        <v/>
      </c>
      <c r="U1192">
        <f>MONTH(B1192)</f>
        <v/>
      </c>
      <c r="V1192">
        <f>TEXT(B1192,"mmm")</f>
        <v/>
      </c>
      <c r="W1192" s="15">
        <f>IFERROR(N1192/L1192,0)</f>
        <v/>
      </c>
      <c r="X1192">
        <f>IF(K1192=0,"No Discount",IF(K1192&lt;=5%,"Low",IF(K1192&lt;=15%,"Medium","High")))</f>
        <v/>
      </c>
      <c r="Y1192">
        <f>IF(L1192&gt;=20000,"High Value",IF(L1192&gt;=5000,"Medium Value","Low Value"))</f>
        <v/>
      </c>
      <c r="Z1192">
        <f>IF(R1192&lt;=3,"Fast",IF(R1192&lt;=5,"On Time","Delayed"))</f>
        <v/>
      </c>
    </row>
    <row r="1193">
      <c r="A1193">
        <f>Raw_Data!A1193</f>
        <v/>
      </c>
      <c r="B1193" s="11">
        <f>Raw_Data!B1193</f>
        <v/>
      </c>
      <c r="C1193">
        <f>Raw_Data!C1193</f>
        <v/>
      </c>
      <c r="D1193">
        <f>Raw_Data!D1193</f>
        <v/>
      </c>
      <c r="E1193">
        <f>Raw_Data!E1193</f>
        <v/>
      </c>
      <c r="F1193">
        <f>Raw_Data!F1193</f>
        <v/>
      </c>
      <c r="G1193">
        <f>Raw_Data!G1193</f>
        <v/>
      </c>
      <c r="H1193">
        <f>Raw_Data!H1193</f>
        <v/>
      </c>
      <c r="I1193">
        <f>Raw_Data!I1193</f>
        <v/>
      </c>
      <c r="J1193" s="12">
        <f>Raw_Data!J1193</f>
        <v/>
      </c>
      <c r="K1193" s="13">
        <f>Raw_Data!K1193</f>
        <v/>
      </c>
      <c r="L1193" s="12">
        <f>Raw_Data!L1193</f>
        <v/>
      </c>
      <c r="M1193" s="12">
        <f>Raw_Data!M1193</f>
        <v/>
      </c>
      <c r="N1193" s="12">
        <f>Raw_Data!N1193</f>
        <v/>
      </c>
      <c r="O1193">
        <f>Raw_Data!O1193</f>
        <v/>
      </c>
      <c r="P1193">
        <f>Raw_Data!P1193</f>
        <v/>
      </c>
      <c r="Q1193">
        <f>Raw_Data!Q1193</f>
        <v/>
      </c>
      <c r="R1193">
        <f>Raw_Data!R1193</f>
        <v/>
      </c>
      <c r="S1193">
        <f>Raw_Data!S1193</f>
        <v/>
      </c>
      <c r="T1193">
        <f>YEAR(B1193)</f>
        <v/>
      </c>
      <c r="U1193">
        <f>MONTH(B1193)</f>
        <v/>
      </c>
      <c r="V1193">
        <f>TEXT(B1193,"mmm")</f>
        <v/>
      </c>
      <c r="W1193" s="15">
        <f>IFERROR(N1193/L1193,0)</f>
        <v/>
      </c>
      <c r="X1193">
        <f>IF(K1193=0,"No Discount",IF(K1193&lt;=5%,"Low",IF(K1193&lt;=15%,"Medium","High")))</f>
        <v/>
      </c>
      <c r="Y1193">
        <f>IF(L1193&gt;=20000,"High Value",IF(L1193&gt;=5000,"Medium Value","Low Value"))</f>
        <v/>
      </c>
      <c r="Z1193">
        <f>IF(R1193&lt;=3,"Fast",IF(R1193&lt;=5,"On Time","Delayed"))</f>
        <v/>
      </c>
    </row>
    <row r="1194">
      <c r="A1194">
        <f>Raw_Data!A1194</f>
        <v/>
      </c>
      <c r="B1194" s="11">
        <f>Raw_Data!B1194</f>
        <v/>
      </c>
      <c r="C1194">
        <f>Raw_Data!C1194</f>
        <v/>
      </c>
      <c r="D1194">
        <f>Raw_Data!D1194</f>
        <v/>
      </c>
      <c r="E1194">
        <f>Raw_Data!E1194</f>
        <v/>
      </c>
      <c r="F1194">
        <f>Raw_Data!F1194</f>
        <v/>
      </c>
      <c r="G1194">
        <f>Raw_Data!G1194</f>
        <v/>
      </c>
      <c r="H1194">
        <f>Raw_Data!H1194</f>
        <v/>
      </c>
      <c r="I1194">
        <f>Raw_Data!I1194</f>
        <v/>
      </c>
      <c r="J1194" s="12">
        <f>Raw_Data!J1194</f>
        <v/>
      </c>
      <c r="K1194" s="13">
        <f>Raw_Data!K1194</f>
        <v/>
      </c>
      <c r="L1194" s="12">
        <f>Raw_Data!L1194</f>
        <v/>
      </c>
      <c r="M1194" s="12">
        <f>Raw_Data!M1194</f>
        <v/>
      </c>
      <c r="N1194" s="12">
        <f>Raw_Data!N1194</f>
        <v/>
      </c>
      <c r="O1194">
        <f>Raw_Data!O1194</f>
        <v/>
      </c>
      <c r="P1194">
        <f>Raw_Data!P1194</f>
        <v/>
      </c>
      <c r="Q1194">
        <f>Raw_Data!Q1194</f>
        <v/>
      </c>
      <c r="R1194">
        <f>Raw_Data!R1194</f>
        <v/>
      </c>
      <c r="S1194">
        <f>Raw_Data!S1194</f>
        <v/>
      </c>
      <c r="T1194">
        <f>YEAR(B1194)</f>
        <v/>
      </c>
      <c r="U1194">
        <f>MONTH(B1194)</f>
        <v/>
      </c>
      <c r="V1194">
        <f>TEXT(B1194,"mmm")</f>
        <v/>
      </c>
      <c r="W1194" s="15">
        <f>IFERROR(N1194/L1194,0)</f>
        <v/>
      </c>
      <c r="X1194">
        <f>IF(K1194=0,"No Discount",IF(K1194&lt;=5%,"Low",IF(K1194&lt;=15%,"Medium","High")))</f>
        <v/>
      </c>
      <c r="Y1194">
        <f>IF(L1194&gt;=20000,"High Value",IF(L1194&gt;=5000,"Medium Value","Low Value"))</f>
        <v/>
      </c>
      <c r="Z1194">
        <f>IF(R1194&lt;=3,"Fast",IF(R1194&lt;=5,"On Time","Delayed"))</f>
        <v/>
      </c>
    </row>
    <row r="1195">
      <c r="A1195">
        <f>Raw_Data!A1195</f>
        <v/>
      </c>
      <c r="B1195" s="11">
        <f>Raw_Data!B1195</f>
        <v/>
      </c>
      <c r="C1195">
        <f>Raw_Data!C1195</f>
        <v/>
      </c>
      <c r="D1195">
        <f>Raw_Data!D1195</f>
        <v/>
      </c>
      <c r="E1195">
        <f>Raw_Data!E1195</f>
        <v/>
      </c>
      <c r="F1195">
        <f>Raw_Data!F1195</f>
        <v/>
      </c>
      <c r="G1195">
        <f>Raw_Data!G1195</f>
        <v/>
      </c>
      <c r="H1195">
        <f>Raw_Data!H1195</f>
        <v/>
      </c>
      <c r="I1195">
        <f>Raw_Data!I1195</f>
        <v/>
      </c>
      <c r="J1195" s="12">
        <f>Raw_Data!J1195</f>
        <v/>
      </c>
      <c r="K1195" s="13">
        <f>Raw_Data!K1195</f>
        <v/>
      </c>
      <c r="L1195" s="12">
        <f>Raw_Data!L1195</f>
        <v/>
      </c>
      <c r="M1195" s="12">
        <f>Raw_Data!M1195</f>
        <v/>
      </c>
      <c r="N1195" s="12">
        <f>Raw_Data!N1195</f>
        <v/>
      </c>
      <c r="O1195">
        <f>Raw_Data!O1195</f>
        <v/>
      </c>
      <c r="P1195">
        <f>Raw_Data!P1195</f>
        <v/>
      </c>
      <c r="Q1195">
        <f>Raw_Data!Q1195</f>
        <v/>
      </c>
      <c r="R1195">
        <f>Raw_Data!R1195</f>
        <v/>
      </c>
      <c r="S1195">
        <f>Raw_Data!S1195</f>
        <v/>
      </c>
      <c r="T1195">
        <f>YEAR(B1195)</f>
        <v/>
      </c>
      <c r="U1195">
        <f>MONTH(B1195)</f>
        <v/>
      </c>
      <c r="V1195">
        <f>TEXT(B1195,"mmm")</f>
        <v/>
      </c>
      <c r="W1195" s="15">
        <f>IFERROR(N1195/L1195,0)</f>
        <v/>
      </c>
      <c r="X1195">
        <f>IF(K1195=0,"No Discount",IF(K1195&lt;=5%,"Low",IF(K1195&lt;=15%,"Medium","High")))</f>
        <v/>
      </c>
      <c r="Y1195">
        <f>IF(L1195&gt;=20000,"High Value",IF(L1195&gt;=5000,"Medium Value","Low Value"))</f>
        <v/>
      </c>
      <c r="Z1195">
        <f>IF(R1195&lt;=3,"Fast",IF(R1195&lt;=5,"On Time","Delayed"))</f>
        <v/>
      </c>
    </row>
    <row r="1196">
      <c r="A1196">
        <f>Raw_Data!A1196</f>
        <v/>
      </c>
      <c r="B1196" s="11">
        <f>Raw_Data!B1196</f>
        <v/>
      </c>
      <c r="C1196">
        <f>Raw_Data!C1196</f>
        <v/>
      </c>
      <c r="D1196">
        <f>Raw_Data!D1196</f>
        <v/>
      </c>
      <c r="E1196">
        <f>Raw_Data!E1196</f>
        <v/>
      </c>
      <c r="F1196">
        <f>Raw_Data!F1196</f>
        <v/>
      </c>
      <c r="G1196">
        <f>Raw_Data!G1196</f>
        <v/>
      </c>
      <c r="H1196">
        <f>Raw_Data!H1196</f>
        <v/>
      </c>
      <c r="I1196">
        <f>Raw_Data!I1196</f>
        <v/>
      </c>
      <c r="J1196" s="12">
        <f>Raw_Data!J1196</f>
        <v/>
      </c>
      <c r="K1196" s="13">
        <f>Raw_Data!K1196</f>
        <v/>
      </c>
      <c r="L1196" s="12">
        <f>Raw_Data!L1196</f>
        <v/>
      </c>
      <c r="M1196" s="12">
        <f>Raw_Data!M1196</f>
        <v/>
      </c>
      <c r="N1196" s="12">
        <f>Raw_Data!N1196</f>
        <v/>
      </c>
      <c r="O1196">
        <f>Raw_Data!O1196</f>
        <v/>
      </c>
      <c r="P1196">
        <f>Raw_Data!P1196</f>
        <v/>
      </c>
      <c r="Q1196">
        <f>Raw_Data!Q1196</f>
        <v/>
      </c>
      <c r="R1196">
        <f>Raw_Data!R1196</f>
        <v/>
      </c>
      <c r="S1196">
        <f>Raw_Data!S1196</f>
        <v/>
      </c>
      <c r="T1196">
        <f>YEAR(B1196)</f>
        <v/>
      </c>
      <c r="U1196">
        <f>MONTH(B1196)</f>
        <v/>
      </c>
      <c r="V1196">
        <f>TEXT(B1196,"mmm")</f>
        <v/>
      </c>
      <c r="W1196" s="15">
        <f>IFERROR(N1196/L1196,0)</f>
        <v/>
      </c>
      <c r="X1196">
        <f>IF(K1196=0,"No Discount",IF(K1196&lt;=5%,"Low",IF(K1196&lt;=15%,"Medium","High")))</f>
        <v/>
      </c>
      <c r="Y1196">
        <f>IF(L1196&gt;=20000,"High Value",IF(L1196&gt;=5000,"Medium Value","Low Value"))</f>
        <v/>
      </c>
      <c r="Z1196">
        <f>IF(R1196&lt;=3,"Fast",IF(R1196&lt;=5,"On Time","Delayed"))</f>
        <v/>
      </c>
    </row>
    <row r="1197">
      <c r="A1197">
        <f>Raw_Data!A1197</f>
        <v/>
      </c>
      <c r="B1197" s="11">
        <f>Raw_Data!B1197</f>
        <v/>
      </c>
      <c r="C1197">
        <f>Raw_Data!C1197</f>
        <v/>
      </c>
      <c r="D1197">
        <f>Raw_Data!D1197</f>
        <v/>
      </c>
      <c r="E1197">
        <f>Raw_Data!E1197</f>
        <v/>
      </c>
      <c r="F1197">
        <f>Raw_Data!F1197</f>
        <v/>
      </c>
      <c r="G1197">
        <f>Raw_Data!G1197</f>
        <v/>
      </c>
      <c r="H1197">
        <f>Raw_Data!H1197</f>
        <v/>
      </c>
      <c r="I1197">
        <f>Raw_Data!I1197</f>
        <v/>
      </c>
      <c r="J1197" s="12">
        <f>Raw_Data!J1197</f>
        <v/>
      </c>
      <c r="K1197" s="13">
        <f>Raw_Data!K1197</f>
        <v/>
      </c>
      <c r="L1197" s="12">
        <f>Raw_Data!L1197</f>
        <v/>
      </c>
      <c r="M1197" s="12">
        <f>Raw_Data!M1197</f>
        <v/>
      </c>
      <c r="N1197" s="12">
        <f>Raw_Data!N1197</f>
        <v/>
      </c>
      <c r="O1197">
        <f>Raw_Data!O1197</f>
        <v/>
      </c>
      <c r="P1197">
        <f>Raw_Data!P1197</f>
        <v/>
      </c>
      <c r="Q1197">
        <f>Raw_Data!Q1197</f>
        <v/>
      </c>
      <c r="R1197">
        <f>Raw_Data!R1197</f>
        <v/>
      </c>
      <c r="S1197">
        <f>Raw_Data!S1197</f>
        <v/>
      </c>
      <c r="T1197">
        <f>YEAR(B1197)</f>
        <v/>
      </c>
      <c r="U1197">
        <f>MONTH(B1197)</f>
        <v/>
      </c>
      <c r="V1197">
        <f>TEXT(B1197,"mmm")</f>
        <v/>
      </c>
      <c r="W1197" s="15">
        <f>IFERROR(N1197/L1197,0)</f>
        <v/>
      </c>
      <c r="X1197">
        <f>IF(K1197=0,"No Discount",IF(K1197&lt;=5%,"Low",IF(K1197&lt;=15%,"Medium","High")))</f>
        <v/>
      </c>
      <c r="Y1197">
        <f>IF(L1197&gt;=20000,"High Value",IF(L1197&gt;=5000,"Medium Value","Low Value"))</f>
        <v/>
      </c>
      <c r="Z1197">
        <f>IF(R1197&lt;=3,"Fast",IF(R1197&lt;=5,"On Time","Delayed"))</f>
        <v/>
      </c>
    </row>
    <row r="1198">
      <c r="A1198">
        <f>Raw_Data!A1198</f>
        <v/>
      </c>
      <c r="B1198" s="11">
        <f>Raw_Data!B1198</f>
        <v/>
      </c>
      <c r="C1198">
        <f>Raw_Data!C1198</f>
        <v/>
      </c>
      <c r="D1198">
        <f>Raw_Data!D1198</f>
        <v/>
      </c>
      <c r="E1198">
        <f>Raw_Data!E1198</f>
        <v/>
      </c>
      <c r="F1198">
        <f>Raw_Data!F1198</f>
        <v/>
      </c>
      <c r="G1198">
        <f>Raw_Data!G1198</f>
        <v/>
      </c>
      <c r="H1198">
        <f>Raw_Data!H1198</f>
        <v/>
      </c>
      <c r="I1198">
        <f>Raw_Data!I1198</f>
        <v/>
      </c>
      <c r="J1198" s="12">
        <f>Raw_Data!J1198</f>
        <v/>
      </c>
      <c r="K1198" s="13">
        <f>Raw_Data!K1198</f>
        <v/>
      </c>
      <c r="L1198" s="12">
        <f>Raw_Data!L1198</f>
        <v/>
      </c>
      <c r="M1198" s="12">
        <f>Raw_Data!M1198</f>
        <v/>
      </c>
      <c r="N1198" s="12">
        <f>Raw_Data!N1198</f>
        <v/>
      </c>
      <c r="O1198">
        <f>Raw_Data!O1198</f>
        <v/>
      </c>
      <c r="P1198">
        <f>Raw_Data!P1198</f>
        <v/>
      </c>
      <c r="Q1198">
        <f>Raw_Data!Q1198</f>
        <v/>
      </c>
      <c r="R1198">
        <f>Raw_Data!R1198</f>
        <v/>
      </c>
      <c r="S1198">
        <f>Raw_Data!S1198</f>
        <v/>
      </c>
      <c r="T1198">
        <f>YEAR(B1198)</f>
        <v/>
      </c>
      <c r="U1198">
        <f>MONTH(B1198)</f>
        <v/>
      </c>
      <c r="V1198">
        <f>TEXT(B1198,"mmm")</f>
        <v/>
      </c>
      <c r="W1198" s="15">
        <f>IFERROR(N1198/L1198,0)</f>
        <v/>
      </c>
      <c r="X1198">
        <f>IF(K1198=0,"No Discount",IF(K1198&lt;=5%,"Low",IF(K1198&lt;=15%,"Medium","High")))</f>
        <v/>
      </c>
      <c r="Y1198">
        <f>IF(L1198&gt;=20000,"High Value",IF(L1198&gt;=5000,"Medium Value","Low Value"))</f>
        <v/>
      </c>
      <c r="Z1198">
        <f>IF(R1198&lt;=3,"Fast",IF(R1198&lt;=5,"On Time","Delayed"))</f>
        <v/>
      </c>
    </row>
    <row r="1199">
      <c r="A1199">
        <f>Raw_Data!A1199</f>
        <v/>
      </c>
      <c r="B1199" s="11">
        <f>Raw_Data!B1199</f>
        <v/>
      </c>
      <c r="C1199">
        <f>Raw_Data!C1199</f>
        <v/>
      </c>
      <c r="D1199">
        <f>Raw_Data!D1199</f>
        <v/>
      </c>
      <c r="E1199">
        <f>Raw_Data!E1199</f>
        <v/>
      </c>
      <c r="F1199">
        <f>Raw_Data!F1199</f>
        <v/>
      </c>
      <c r="G1199">
        <f>Raw_Data!G1199</f>
        <v/>
      </c>
      <c r="H1199">
        <f>Raw_Data!H1199</f>
        <v/>
      </c>
      <c r="I1199">
        <f>Raw_Data!I1199</f>
        <v/>
      </c>
      <c r="J1199" s="12">
        <f>Raw_Data!J1199</f>
        <v/>
      </c>
      <c r="K1199" s="13">
        <f>Raw_Data!K1199</f>
        <v/>
      </c>
      <c r="L1199" s="12">
        <f>Raw_Data!L1199</f>
        <v/>
      </c>
      <c r="M1199" s="12">
        <f>Raw_Data!M1199</f>
        <v/>
      </c>
      <c r="N1199" s="12">
        <f>Raw_Data!N1199</f>
        <v/>
      </c>
      <c r="O1199">
        <f>Raw_Data!O1199</f>
        <v/>
      </c>
      <c r="P1199">
        <f>Raw_Data!P1199</f>
        <v/>
      </c>
      <c r="Q1199">
        <f>Raw_Data!Q1199</f>
        <v/>
      </c>
      <c r="R1199">
        <f>Raw_Data!R1199</f>
        <v/>
      </c>
      <c r="S1199">
        <f>Raw_Data!S1199</f>
        <v/>
      </c>
      <c r="T1199">
        <f>YEAR(B1199)</f>
        <v/>
      </c>
      <c r="U1199">
        <f>MONTH(B1199)</f>
        <v/>
      </c>
      <c r="V1199">
        <f>TEXT(B1199,"mmm")</f>
        <v/>
      </c>
      <c r="W1199" s="15">
        <f>IFERROR(N1199/L1199,0)</f>
        <v/>
      </c>
      <c r="X1199">
        <f>IF(K1199=0,"No Discount",IF(K1199&lt;=5%,"Low",IF(K1199&lt;=15%,"Medium","High")))</f>
        <v/>
      </c>
      <c r="Y1199">
        <f>IF(L1199&gt;=20000,"High Value",IF(L1199&gt;=5000,"Medium Value","Low Value"))</f>
        <v/>
      </c>
      <c r="Z1199">
        <f>IF(R1199&lt;=3,"Fast",IF(R1199&lt;=5,"On Time","Delayed"))</f>
        <v/>
      </c>
    </row>
    <row r="1200">
      <c r="A1200">
        <f>Raw_Data!A1200</f>
        <v/>
      </c>
      <c r="B1200" s="11">
        <f>Raw_Data!B1200</f>
        <v/>
      </c>
      <c r="C1200">
        <f>Raw_Data!C1200</f>
        <v/>
      </c>
      <c r="D1200">
        <f>Raw_Data!D1200</f>
        <v/>
      </c>
      <c r="E1200">
        <f>Raw_Data!E1200</f>
        <v/>
      </c>
      <c r="F1200">
        <f>Raw_Data!F1200</f>
        <v/>
      </c>
      <c r="G1200">
        <f>Raw_Data!G1200</f>
        <v/>
      </c>
      <c r="H1200">
        <f>Raw_Data!H1200</f>
        <v/>
      </c>
      <c r="I1200">
        <f>Raw_Data!I1200</f>
        <v/>
      </c>
      <c r="J1200" s="12">
        <f>Raw_Data!J1200</f>
        <v/>
      </c>
      <c r="K1200" s="13">
        <f>Raw_Data!K1200</f>
        <v/>
      </c>
      <c r="L1200" s="12">
        <f>Raw_Data!L1200</f>
        <v/>
      </c>
      <c r="M1200" s="12">
        <f>Raw_Data!M1200</f>
        <v/>
      </c>
      <c r="N1200" s="12">
        <f>Raw_Data!N1200</f>
        <v/>
      </c>
      <c r="O1200">
        <f>Raw_Data!O1200</f>
        <v/>
      </c>
      <c r="P1200">
        <f>Raw_Data!P1200</f>
        <v/>
      </c>
      <c r="Q1200">
        <f>Raw_Data!Q1200</f>
        <v/>
      </c>
      <c r="R1200">
        <f>Raw_Data!R1200</f>
        <v/>
      </c>
      <c r="S1200">
        <f>Raw_Data!S1200</f>
        <v/>
      </c>
      <c r="T1200">
        <f>YEAR(B1200)</f>
        <v/>
      </c>
      <c r="U1200">
        <f>MONTH(B1200)</f>
        <v/>
      </c>
      <c r="V1200">
        <f>TEXT(B1200,"mmm")</f>
        <v/>
      </c>
      <c r="W1200" s="15">
        <f>IFERROR(N1200/L1200,0)</f>
        <v/>
      </c>
      <c r="X1200">
        <f>IF(K1200=0,"No Discount",IF(K1200&lt;=5%,"Low",IF(K1200&lt;=15%,"Medium","High")))</f>
        <v/>
      </c>
      <c r="Y1200">
        <f>IF(L1200&gt;=20000,"High Value",IF(L1200&gt;=5000,"Medium Value","Low Value"))</f>
        <v/>
      </c>
      <c r="Z1200">
        <f>IF(R1200&lt;=3,"Fast",IF(R1200&lt;=5,"On Time","Delayed"))</f>
        <v/>
      </c>
    </row>
    <row r="1201">
      <c r="A1201">
        <f>Raw_Data!A1201</f>
        <v/>
      </c>
      <c r="B1201" s="11">
        <f>Raw_Data!B1201</f>
        <v/>
      </c>
      <c r="C1201">
        <f>Raw_Data!C1201</f>
        <v/>
      </c>
      <c r="D1201">
        <f>Raw_Data!D1201</f>
        <v/>
      </c>
      <c r="E1201">
        <f>Raw_Data!E1201</f>
        <v/>
      </c>
      <c r="F1201">
        <f>Raw_Data!F1201</f>
        <v/>
      </c>
      <c r="G1201">
        <f>Raw_Data!G1201</f>
        <v/>
      </c>
      <c r="H1201">
        <f>Raw_Data!H1201</f>
        <v/>
      </c>
      <c r="I1201">
        <f>Raw_Data!I1201</f>
        <v/>
      </c>
      <c r="J1201" s="12">
        <f>Raw_Data!J1201</f>
        <v/>
      </c>
      <c r="K1201" s="13">
        <f>Raw_Data!K1201</f>
        <v/>
      </c>
      <c r="L1201" s="12">
        <f>Raw_Data!L1201</f>
        <v/>
      </c>
      <c r="M1201" s="12">
        <f>Raw_Data!M1201</f>
        <v/>
      </c>
      <c r="N1201" s="12">
        <f>Raw_Data!N1201</f>
        <v/>
      </c>
      <c r="O1201">
        <f>Raw_Data!O1201</f>
        <v/>
      </c>
      <c r="P1201">
        <f>Raw_Data!P1201</f>
        <v/>
      </c>
      <c r="Q1201">
        <f>Raw_Data!Q1201</f>
        <v/>
      </c>
      <c r="R1201">
        <f>Raw_Data!R1201</f>
        <v/>
      </c>
      <c r="S1201">
        <f>Raw_Data!S1201</f>
        <v/>
      </c>
      <c r="T1201">
        <f>YEAR(B1201)</f>
        <v/>
      </c>
      <c r="U1201">
        <f>MONTH(B1201)</f>
        <v/>
      </c>
      <c r="V1201">
        <f>TEXT(B1201,"mmm")</f>
        <v/>
      </c>
      <c r="W1201" s="15">
        <f>IFERROR(N1201/L1201,0)</f>
        <v/>
      </c>
      <c r="X1201">
        <f>IF(K1201=0,"No Discount",IF(K1201&lt;=5%,"Low",IF(K1201&lt;=15%,"Medium","High")))</f>
        <v/>
      </c>
      <c r="Y1201">
        <f>IF(L1201&gt;=20000,"High Value",IF(L1201&gt;=5000,"Medium Value","Low Value"))</f>
        <v/>
      </c>
      <c r="Z1201">
        <f>IF(R1201&lt;=3,"Fast",IF(R1201&lt;=5,"On Time","Delayed"))</f>
        <v/>
      </c>
    </row>
    <row r="1202">
      <c r="A1202">
        <f>Raw_Data!A1202</f>
        <v/>
      </c>
      <c r="B1202" s="11">
        <f>Raw_Data!B1202</f>
        <v/>
      </c>
      <c r="C1202">
        <f>Raw_Data!C1202</f>
        <v/>
      </c>
      <c r="D1202">
        <f>Raw_Data!D1202</f>
        <v/>
      </c>
      <c r="E1202">
        <f>Raw_Data!E1202</f>
        <v/>
      </c>
      <c r="F1202">
        <f>Raw_Data!F1202</f>
        <v/>
      </c>
      <c r="G1202">
        <f>Raw_Data!G1202</f>
        <v/>
      </c>
      <c r="H1202">
        <f>Raw_Data!H1202</f>
        <v/>
      </c>
      <c r="I1202">
        <f>Raw_Data!I1202</f>
        <v/>
      </c>
      <c r="J1202" s="12">
        <f>Raw_Data!J1202</f>
        <v/>
      </c>
      <c r="K1202" s="13">
        <f>Raw_Data!K1202</f>
        <v/>
      </c>
      <c r="L1202" s="12">
        <f>Raw_Data!L1202</f>
        <v/>
      </c>
      <c r="M1202" s="12">
        <f>Raw_Data!M1202</f>
        <v/>
      </c>
      <c r="N1202" s="12">
        <f>Raw_Data!N1202</f>
        <v/>
      </c>
      <c r="O1202">
        <f>Raw_Data!O1202</f>
        <v/>
      </c>
      <c r="P1202">
        <f>Raw_Data!P1202</f>
        <v/>
      </c>
      <c r="Q1202">
        <f>Raw_Data!Q1202</f>
        <v/>
      </c>
      <c r="R1202">
        <f>Raw_Data!R1202</f>
        <v/>
      </c>
      <c r="S1202">
        <f>Raw_Data!S1202</f>
        <v/>
      </c>
      <c r="T1202">
        <f>YEAR(B1202)</f>
        <v/>
      </c>
      <c r="U1202">
        <f>MONTH(B1202)</f>
        <v/>
      </c>
      <c r="V1202">
        <f>TEXT(B1202,"mmm")</f>
        <v/>
      </c>
      <c r="W1202" s="15">
        <f>IFERROR(N1202/L1202,0)</f>
        <v/>
      </c>
      <c r="X1202">
        <f>IF(K1202=0,"No Discount",IF(K1202&lt;=5%,"Low",IF(K1202&lt;=15%,"Medium","High")))</f>
        <v/>
      </c>
      <c r="Y1202">
        <f>IF(L1202&gt;=20000,"High Value",IF(L1202&gt;=5000,"Medium Value","Low Value"))</f>
        <v/>
      </c>
      <c r="Z1202">
        <f>IF(R1202&lt;=3,"Fast",IF(R1202&lt;=5,"On Time","Delayed"))</f>
        <v/>
      </c>
    </row>
    <row r="1203">
      <c r="A1203">
        <f>Raw_Data!A1203</f>
        <v/>
      </c>
      <c r="B1203" s="11">
        <f>Raw_Data!B1203</f>
        <v/>
      </c>
      <c r="C1203">
        <f>Raw_Data!C1203</f>
        <v/>
      </c>
      <c r="D1203">
        <f>Raw_Data!D1203</f>
        <v/>
      </c>
      <c r="E1203">
        <f>Raw_Data!E1203</f>
        <v/>
      </c>
      <c r="F1203">
        <f>Raw_Data!F1203</f>
        <v/>
      </c>
      <c r="G1203">
        <f>Raw_Data!G1203</f>
        <v/>
      </c>
      <c r="H1203">
        <f>Raw_Data!H1203</f>
        <v/>
      </c>
      <c r="I1203">
        <f>Raw_Data!I1203</f>
        <v/>
      </c>
      <c r="J1203" s="12">
        <f>Raw_Data!J1203</f>
        <v/>
      </c>
      <c r="K1203" s="13">
        <f>Raw_Data!K1203</f>
        <v/>
      </c>
      <c r="L1203" s="12">
        <f>Raw_Data!L1203</f>
        <v/>
      </c>
      <c r="M1203" s="12">
        <f>Raw_Data!M1203</f>
        <v/>
      </c>
      <c r="N1203" s="12">
        <f>Raw_Data!N1203</f>
        <v/>
      </c>
      <c r="O1203">
        <f>Raw_Data!O1203</f>
        <v/>
      </c>
      <c r="P1203">
        <f>Raw_Data!P1203</f>
        <v/>
      </c>
      <c r="Q1203">
        <f>Raw_Data!Q1203</f>
        <v/>
      </c>
      <c r="R1203">
        <f>Raw_Data!R1203</f>
        <v/>
      </c>
      <c r="S1203">
        <f>Raw_Data!S1203</f>
        <v/>
      </c>
      <c r="T1203">
        <f>YEAR(B1203)</f>
        <v/>
      </c>
      <c r="U1203">
        <f>MONTH(B1203)</f>
        <v/>
      </c>
      <c r="V1203">
        <f>TEXT(B1203,"mmm")</f>
        <v/>
      </c>
      <c r="W1203" s="15">
        <f>IFERROR(N1203/L1203,0)</f>
        <v/>
      </c>
      <c r="X1203">
        <f>IF(K1203=0,"No Discount",IF(K1203&lt;=5%,"Low",IF(K1203&lt;=15%,"Medium","High")))</f>
        <v/>
      </c>
      <c r="Y1203">
        <f>IF(L1203&gt;=20000,"High Value",IF(L1203&gt;=5000,"Medium Value","Low Value"))</f>
        <v/>
      </c>
      <c r="Z1203">
        <f>IF(R1203&lt;=3,"Fast",IF(R1203&lt;=5,"On Time","Delayed"))</f>
        <v/>
      </c>
    </row>
    <row r="1204">
      <c r="A1204">
        <f>Raw_Data!A1204</f>
        <v/>
      </c>
      <c r="B1204" s="11">
        <f>Raw_Data!B1204</f>
        <v/>
      </c>
      <c r="C1204">
        <f>Raw_Data!C1204</f>
        <v/>
      </c>
      <c r="D1204">
        <f>Raw_Data!D1204</f>
        <v/>
      </c>
      <c r="E1204">
        <f>Raw_Data!E1204</f>
        <v/>
      </c>
      <c r="F1204">
        <f>Raw_Data!F1204</f>
        <v/>
      </c>
      <c r="G1204">
        <f>Raw_Data!G1204</f>
        <v/>
      </c>
      <c r="H1204">
        <f>Raw_Data!H1204</f>
        <v/>
      </c>
      <c r="I1204">
        <f>Raw_Data!I1204</f>
        <v/>
      </c>
      <c r="J1204" s="12">
        <f>Raw_Data!J1204</f>
        <v/>
      </c>
      <c r="K1204" s="13">
        <f>Raw_Data!K1204</f>
        <v/>
      </c>
      <c r="L1204" s="12">
        <f>Raw_Data!L1204</f>
        <v/>
      </c>
      <c r="M1204" s="12">
        <f>Raw_Data!M1204</f>
        <v/>
      </c>
      <c r="N1204" s="12">
        <f>Raw_Data!N1204</f>
        <v/>
      </c>
      <c r="O1204">
        <f>Raw_Data!O1204</f>
        <v/>
      </c>
      <c r="P1204">
        <f>Raw_Data!P1204</f>
        <v/>
      </c>
      <c r="Q1204">
        <f>Raw_Data!Q1204</f>
        <v/>
      </c>
      <c r="R1204">
        <f>Raw_Data!R1204</f>
        <v/>
      </c>
      <c r="S1204">
        <f>Raw_Data!S1204</f>
        <v/>
      </c>
      <c r="T1204">
        <f>YEAR(B1204)</f>
        <v/>
      </c>
      <c r="U1204">
        <f>MONTH(B1204)</f>
        <v/>
      </c>
      <c r="V1204">
        <f>TEXT(B1204,"mmm")</f>
        <v/>
      </c>
      <c r="W1204" s="15">
        <f>IFERROR(N1204/L1204,0)</f>
        <v/>
      </c>
      <c r="X1204">
        <f>IF(K1204=0,"No Discount",IF(K1204&lt;=5%,"Low",IF(K1204&lt;=15%,"Medium","High")))</f>
        <v/>
      </c>
      <c r="Y1204">
        <f>IF(L1204&gt;=20000,"High Value",IF(L1204&gt;=5000,"Medium Value","Low Value"))</f>
        <v/>
      </c>
      <c r="Z1204">
        <f>IF(R1204&lt;=3,"Fast",IF(R1204&lt;=5,"On Time","Delayed"))</f>
        <v/>
      </c>
    </row>
    <row r="1205">
      <c r="A1205">
        <f>Raw_Data!A1205</f>
        <v/>
      </c>
      <c r="B1205" s="11">
        <f>Raw_Data!B1205</f>
        <v/>
      </c>
      <c r="C1205">
        <f>Raw_Data!C1205</f>
        <v/>
      </c>
      <c r="D1205">
        <f>Raw_Data!D1205</f>
        <v/>
      </c>
      <c r="E1205">
        <f>Raw_Data!E1205</f>
        <v/>
      </c>
      <c r="F1205">
        <f>Raw_Data!F1205</f>
        <v/>
      </c>
      <c r="G1205">
        <f>Raw_Data!G1205</f>
        <v/>
      </c>
      <c r="H1205">
        <f>Raw_Data!H1205</f>
        <v/>
      </c>
      <c r="I1205">
        <f>Raw_Data!I1205</f>
        <v/>
      </c>
      <c r="J1205" s="12">
        <f>Raw_Data!J1205</f>
        <v/>
      </c>
      <c r="K1205" s="13">
        <f>Raw_Data!K1205</f>
        <v/>
      </c>
      <c r="L1205" s="12">
        <f>Raw_Data!L1205</f>
        <v/>
      </c>
      <c r="M1205" s="12">
        <f>Raw_Data!M1205</f>
        <v/>
      </c>
      <c r="N1205" s="12">
        <f>Raw_Data!N1205</f>
        <v/>
      </c>
      <c r="O1205">
        <f>Raw_Data!O1205</f>
        <v/>
      </c>
      <c r="P1205">
        <f>Raw_Data!P1205</f>
        <v/>
      </c>
      <c r="Q1205">
        <f>Raw_Data!Q1205</f>
        <v/>
      </c>
      <c r="R1205">
        <f>Raw_Data!R1205</f>
        <v/>
      </c>
      <c r="S1205">
        <f>Raw_Data!S1205</f>
        <v/>
      </c>
      <c r="T1205">
        <f>YEAR(B1205)</f>
        <v/>
      </c>
      <c r="U1205">
        <f>MONTH(B1205)</f>
        <v/>
      </c>
      <c r="V1205">
        <f>TEXT(B1205,"mmm")</f>
        <v/>
      </c>
      <c r="W1205" s="15">
        <f>IFERROR(N1205/L1205,0)</f>
        <v/>
      </c>
      <c r="X1205">
        <f>IF(K1205=0,"No Discount",IF(K1205&lt;=5%,"Low",IF(K1205&lt;=15%,"Medium","High")))</f>
        <v/>
      </c>
      <c r="Y1205">
        <f>IF(L1205&gt;=20000,"High Value",IF(L1205&gt;=5000,"Medium Value","Low Value"))</f>
        <v/>
      </c>
      <c r="Z1205">
        <f>IF(R1205&lt;=3,"Fast",IF(R1205&lt;=5,"On Time","Delayed"))</f>
        <v/>
      </c>
    </row>
    <row r="1206">
      <c r="A1206">
        <f>Raw_Data!A1206</f>
        <v/>
      </c>
      <c r="B1206" s="11">
        <f>Raw_Data!B1206</f>
        <v/>
      </c>
      <c r="C1206">
        <f>Raw_Data!C1206</f>
        <v/>
      </c>
      <c r="D1206">
        <f>Raw_Data!D1206</f>
        <v/>
      </c>
      <c r="E1206">
        <f>Raw_Data!E1206</f>
        <v/>
      </c>
      <c r="F1206">
        <f>Raw_Data!F1206</f>
        <v/>
      </c>
      <c r="G1206">
        <f>Raw_Data!G1206</f>
        <v/>
      </c>
      <c r="H1206">
        <f>Raw_Data!H1206</f>
        <v/>
      </c>
      <c r="I1206">
        <f>Raw_Data!I1206</f>
        <v/>
      </c>
      <c r="J1206" s="12">
        <f>Raw_Data!J1206</f>
        <v/>
      </c>
      <c r="K1206" s="13">
        <f>Raw_Data!K1206</f>
        <v/>
      </c>
      <c r="L1206" s="12">
        <f>Raw_Data!L1206</f>
        <v/>
      </c>
      <c r="M1206" s="12">
        <f>Raw_Data!M1206</f>
        <v/>
      </c>
      <c r="N1206" s="12">
        <f>Raw_Data!N1206</f>
        <v/>
      </c>
      <c r="O1206">
        <f>Raw_Data!O1206</f>
        <v/>
      </c>
      <c r="P1206">
        <f>Raw_Data!P1206</f>
        <v/>
      </c>
      <c r="Q1206">
        <f>Raw_Data!Q1206</f>
        <v/>
      </c>
      <c r="R1206">
        <f>Raw_Data!R1206</f>
        <v/>
      </c>
      <c r="S1206">
        <f>Raw_Data!S1206</f>
        <v/>
      </c>
      <c r="T1206">
        <f>YEAR(B1206)</f>
        <v/>
      </c>
      <c r="U1206">
        <f>MONTH(B1206)</f>
        <v/>
      </c>
      <c r="V1206">
        <f>TEXT(B1206,"mmm")</f>
        <v/>
      </c>
      <c r="W1206" s="15">
        <f>IFERROR(N1206/L1206,0)</f>
        <v/>
      </c>
      <c r="X1206">
        <f>IF(K1206=0,"No Discount",IF(K1206&lt;=5%,"Low",IF(K1206&lt;=15%,"Medium","High")))</f>
        <v/>
      </c>
      <c r="Y1206">
        <f>IF(L1206&gt;=20000,"High Value",IF(L1206&gt;=5000,"Medium Value","Low Value"))</f>
        <v/>
      </c>
      <c r="Z1206">
        <f>IF(R1206&lt;=3,"Fast",IF(R1206&lt;=5,"On Time","Delayed"))</f>
        <v/>
      </c>
    </row>
    <row r="1207">
      <c r="A1207">
        <f>Raw_Data!A1207</f>
        <v/>
      </c>
      <c r="B1207" s="11">
        <f>Raw_Data!B1207</f>
        <v/>
      </c>
      <c r="C1207">
        <f>Raw_Data!C1207</f>
        <v/>
      </c>
      <c r="D1207">
        <f>Raw_Data!D1207</f>
        <v/>
      </c>
      <c r="E1207">
        <f>Raw_Data!E1207</f>
        <v/>
      </c>
      <c r="F1207">
        <f>Raw_Data!F1207</f>
        <v/>
      </c>
      <c r="G1207">
        <f>Raw_Data!G1207</f>
        <v/>
      </c>
      <c r="H1207">
        <f>Raw_Data!H1207</f>
        <v/>
      </c>
      <c r="I1207">
        <f>Raw_Data!I1207</f>
        <v/>
      </c>
      <c r="J1207" s="12">
        <f>Raw_Data!J1207</f>
        <v/>
      </c>
      <c r="K1207" s="13">
        <f>Raw_Data!K1207</f>
        <v/>
      </c>
      <c r="L1207" s="12">
        <f>Raw_Data!L1207</f>
        <v/>
      </c>
      <c r="M1207" s="12">
        <f>Raw_Data!M1207</f>
        <v/>
      </c>
      <c r="N1207" s="12">
        <f>Raw_Data!N1207</f>
        <v/>
      </c>
      <c r="O1207">
        <f>Raw_Data!O1207</f>
        <v/>
      </c>
      <c r="P1207">
        <f>Raw_Data!P1207</f>
        <v/>
      </c>
      <c r="Q1207">
        <f>Raw_Data!Q1207</f>
        <v/>
      </c>
      <c r="R1207">
        <f>Raw_Data!R1207</f>
        <v/>
      </c>
      <c r="S1207">
        <f>Raw_Data!S1207</f>
        <v/>
      </c>
      <c r="T1207">
        <f>YEAR(B1207)</f>
        <v/>
      </c>
      <c r="U1207">
        <f>MONTH(B1207)</f>
        <v/>
      </c>
      <c r="V1207">
        <f>TEXT(B1207,"mmm")</f>
        <v/>
      </c>
      <c r="W1207" s="15">
        <f>IFERROR(N1207/L1207,0)</f>
        <v/>
      </c>
      <c r="X1207">
        <f>IF(K1207=0,"No Discount",IF(K1207&lt;=5%,"Low",IF(K1207&lt;=15%,"Medium","High")))</f>
        <v/>
      </c>
      <c r="Y1207">
        <f>IF(L1207&gt;=20000,"High Value",IF(L1207&gt;=5000,"Medium Value","Low Value"))</f>
        <v/>
      </c>
      <c r="Z1207">
        <f>IF(R1207&lt;=3,"Fast",IF(R1207&lt;=5,"On Time","Delayed"))</f>
        <v/>
      </c>
    </row>
    <row r="1208">
      <c r="A1208">
        <f>Raw_Data!A1208</f>
        <v/>
      </c>
      <c r="B1208" s="11">
        <f>Raw_Data!B1208</f>
        <v/>
      </c>
      <c r="C1208">
        <f>Raw_Data!C1208</f>
        <v/>
      </c>
      <c r="D1208">
        <f>Raw_Data!D1208</f>
        <v/>
      </c>
      <c r="E1208">
        <f>Raw_Data!E1208</f>
        <v/>
      </c>
      <c r="F1208">
        <f>Raw_Data!F1208</f>
        <v/>
      </c>
      <c r="G1208">
        <f>Raw_Data!G1208</f>
        <v/>
      </c>
      <c r="H1208">
        <f>Raw_Data!H1208</f>
        <v/>
      </c>
      <c r="I1208">
        <f>Raw_Data!I1208</f>
        <v/>
      </c>
      <c r="J1208" s="12">
        <f>Raw_Data!J1208</f>
        <v/>
      </c>
      <c r="K1208" s="13">
        <f>Raw_Data!K1208</f>
        <v/>
      </c>
      <c r="L1208" s="12">
        <f>Raw_Data!L1208</f>
        <v/>
      </c>
      <c r="M1208" s="12">
        <f>Raw_Data!M1208</f>
        <v/>
      </c>
      <c r="N1208" s="12">
        <f>Raw_Data!N1208</f>
        <v/>
      </c>
      <c r="O1208">
        <f>Raw_Data!O1208</f>
        <v/>
      </c>
      <c r="P1208">
        <f>Raw_Data!P1208</f>
        <v/>
      </c>
      <c r="Q1208">
        <f>Raw_Data!Q1208</f>
        <v/>
      </c>
      <c r="R1208">
        <f>Raw_Data!R1208</f>
        <v/>
      </c>
      <c r="S1208">
        <f>Raw_Data!S1208</f>
        <v/>
      </c>
      <c r="T1208">
        <f>YEAR(B1208)</f>
        <v/>
      </c>
      <c r="U1208">
        <f>MONTH(B1208)</f>
        <v/>
      </c>
      <c r="V1208">
        <f>TEXT(B1208,"mmm")</f>
        <v/>
      </c>
      <c r="W1208" s="15">
        <f>IFERROR(N1208/L1208,0)</f>
        <v/>
      </c>
      <c r="X1208">
        <f>IF(K1208=0,"No Discount",IF(K1208&lt;=5%,"Low",IF(K1208&lt;=15%,"Medium","High")))</f>
        <v/>
      </c>
      <c r="Y1208">
        <f>IF(L1208&gt;=20000,"High Value",IF(L1208&gt;=5000,"Medium Value","Low Value"))</f>
        <v/>
      </c>
      <c r="Z1208">
        <f>IF(R1208&lt;=3,"Fast",IF(R1208&lt;=5,"On Time","Delayed"))</f>
        <v/>
      </c>
    </row>
    <row r="1209">
      <c r="A1209">
        <f>Raw_Data!A1209</f>
        <v/>
      </c>
      <c r="B1209" s="11">
        <f>Raw_Data!B1209</f>
        <v/>
      </c>
      <c r="C1209">
        <f>Raw_Data!C1209</f>
        <v/>
      </c>
      <c r="D1209">
        <f>Raw_Data!D1209</f>
        <v/>
      </c>
      <c r="E1209">
        <f>Raw_Data!E1209</f>
        <v/>
      </c>
      <c r="F1209">
        <f>Raw_Data!F1209</f>
        <v/>
      </c>
      <c r="G1209">
        <f>Raw_Data!G1209</f>
        <v/>
      </c>
      <c r="H1209">
        <f>Raw_Data!H1209</f>
        <v/>
      </c>
      <c r="I1209">
        <f>Raw_Data!I1209</f>
        <v/>
      </c>
      <c r="J1209" s="12">
        <f>Raw_Data!J1209</f>
        <v/>
      </c>
      <c r="K1209" s="13">
        <f>Raw_Data!K1209</f>
        <v/>
      </c>
      <c r="L1209" s="12">
        <f>Raw_Data!L1209</f>
        <v/>
      </c>
      <c r="M1209" s="12">
        <f>Raw_Data!M1209</f>
        <v/>
      </c>
      <c r="N1209" s="12">
        <f>Raw_Data!N1209</f>
        <v/>
      </c>
      <c r="O1209">
        <f>Raw_Data!O1209</f>
        <v/>
      </c>
      <c r="P1209">
        <f>Raw_Data!P1209</f>
        <v/>
      </c>
      <c r="Q1209">
        <f>Raw_Data!Q1209</f>
        <v/>
      </c>
      <c r="R1209">
        <f>Raw_Data!R1209</f>
        <v/>
      </c>
      <c r="S1209">
        <f>Raw_Data!S1209</f>
        <v/>
      </c>
      <c r="T1209">
        <f>YEAR(B1209)</f>
        <v/>
      </c>
      <c r="U1209">
        <f>MONTH(B1209)</f>
        <v/>
      </c>
      <c r="V1209">
        <f>TEXT(B1209,"mmm")</f>
        <v/>
      </c>
      <c r="W1209" s="15">
        <f>IFERROR(N1209/L1209,0)</f>
        <v/>
      </c>
      <c r="X1209">
        <f>IF(K1209=0,"No Discount",IF(K1209&lt;=5%,"Low",IF(K1209&lt;=15%,"Medium","High")))</f>
        <v/>
      </c>
      <c r="Y1209">
        <f>IF(L1209&gt;=20000,"High Value",IF(L1209&gt;=5000,"Medium Value","Low Value"))</f>
        <v/>
      </c>
      <c r="Z1209">
        <f>IF(R1209&lt;=3,"Fast",IF(R1209&lt;=5,"On Time","Delayed"))</f>
        <v/>
      </c>
    </row>
    <row r="1210">
      <c r="A1210">
        <f>Raw_Data!A1210</f>
        <v/>
      </c>
      <c r="B1210" s="11">
        <f>Raw_Data!B1210</f>
        <v/>
      </c>
      <c r="C1210">
        <f>Raw_Data!C1210</f>
        <v/>
      </c>
      <c r="D1210">
        <f>Raw_Data!D1210</f>
        <v/>
      </c>
      <c r="E1210">
        <f>Raw_Data!E1210</f>
        <v/>
      </c>
      <c r="F1210">
        <f>Raw_Data!F1210</f>
        <v/>
      </c>
      <c r="G1210">
        <f>Raw_Data!G1210</f>
        <v/>
      </c>
      <c r="H1210">
        <f>Raw_Data!H1210</f>
        <v/>
      </c>
      <c r="I1210">
        <f>Raw_Data!I1210</f>
        <v/>
      </c>
      <c r="J1210" s="12">
        <f>Raw_Data!J1210</f>
        <v/>
      </c>
      <c r="K1210" s="13">
        <f>Raw_Data!K1210</f>
        <v/>
      </c>
      <c r="L1210" s="12">
        <f>Raw_Data!L1210</f>
        <v/>
      </c>
      <c r="M1210" s="12">
        <f>Raw_Data!M1210</f>
        <v/>
      </c>
      <c r="N1210" s="12">
        <f>Raw_Data!N1210</f>
        <v/>
      </c>
      <c r="O1210">
        <f>Raw_Data!O1210</f>
        <v/>
      </c>
      <c r="P1210">
        <f>Raw_Data!P1210</f>
        <v/>
      </c>
      <c r="Q1210">
        <f>Raw_Data!Q1210</f>
        <v/>
      </c>
      <c r="R1210">
        <f>Raw_Data!R1210</f>
        <v/>
      </c>
      <c r="S1210">
        <f>Raw_Data!S1210</f>
        <v/>
      </c>
      <c r="T1210">
        <f>YEAR(B1210)</f>
        <v/>
      </c>
      <c r="U1210">
        <f>MONTH(B1210)</f>
        <v/>
      </c>
      <c r="V1210">
        <f>TEXT(B1210,"mmm")</f>
        <v/>
      </c>
      <c r="W1210" s="15">
        <f>IFERROR(N1210/L1210,0)</f>
        <v/>
      </c>
      <c r="X1210">
        <f>IF(K1210=0,"No Discount",IF(K1210&lt;=5%,"Low",IF(K1210&lt;=15%,"Medium","High")))</f>
        <v/>
      </c>
      <c r="Y1210">
        <f>IF(L1210&gt;=20000,"High Value",IF(L1210&gt;=5000,"Medium Value","Low Value"))</f>
        <v/>
      </c>
      <c r="Z1210">
        <f>IF(R1210&lt;=3,"Fast",IF(R1210&lt;=5,"On Time","Delayed"))</f>
        <v/>
      </c>
    </row>
    <row r="1211">
      <c r="A1211">
        <f>Raw_Data!A1211</f>
        <v/>
      </c>
      <c r="B1211" s="11">
        <f>Raw_Data!B1211</f>
        <v/>
      </c>
      <c r="C1211">
        <f>Raw_Data!C1211</f>
        <v/>
      </c>
      <c r="D1211">
        <f>Raw_Data!D1211</f>
        <v/>
      </c>
      <c r="E1211">
        <f>Raw_Data!E1211</f>
        <v/>
      </c>
      <c r="F1211">
        <f>Raw_Data!F1211</f>
        <v/>
      </c>
      <c r="G1211">
        <f>Raw_Data!G1211</f>
        <v/>
      </c>
      <c r="H1211">
        <f>Raw_Data!H1211</f>
        <v/>
      </c>
      <c r="I1211">
        <f>Raw_Data!I1211</f>
        <v/>
      </c>
      <c r="J1211" s="12">
        <f>Raw_Data!J1211</f>
        <v/>
      </c>
      <c r="K1211" s="13">
        <f>Raw_Data!K1211</f>
        <v/>
      </c>
      <c r="L1211" s="12">
        <f>Raw_Data!L1211</f>
        <v/>
      </c>
      <c r="M1211" s="12">
        <f>Raw_Data!M1211</f>
        <v/>
      </c>
      <c r="N1211" s="12">
        <f>Raw_Data!N1211</f>
        <v/>
      </c>
      <c r="O1211">
        <f>Raw_Data!O1211</f>
        <v/>
      </c>
      <c r="P1211">
        <f>Raw_Data!P1211</f>
        <v/>
      </c>
      <c r="Q1211">
        <f>Raw_Data!Q1211</f>
        <v/>
      </c>
      <c r="R1211">
        <f>Raw_Data!R1211</f>
        <v/>
      </c>
      <c r="S1211">
        <f>Raw_Data!S1211</f>
        <v/>
      </c>
      <c r="T1211">
        <f>YEAR(B1211)</f>
        <v/>
      </c>
      <c r="U1211">
        <f>MONTH(B1211)</f>
        <v/>
      </c>
      <c r="V1211">
        <f>TEXT(B1211,"mmm")</f>
        <v/>
      </c>
      <c r="W1211" s="15">
        <f>IFERROR(N1211/L1211,0)</f>
        <v/>
      </c>
      <c r="X1211">
        <f>IF(K1211=0,"No Discount",IF(K1211&lt;=5%,"Low",IF(K1211&lt;=15%,"Medium","High")))</f>
        <v/>
      </c>
      <c r="Y1211">
        <f>IF(L1211&gt;=20000,"High Value",IF(L1211&gt;=5000,"Medium Value","Low Value"))</f>
        <v/>
      </c>
      <c r="Z1211">
        <f>IF(R1211&lt;=3,"Fast",IF(R1211&lt;=5,"On Time","Delayed"))</f>
        <v/>
      </c>
    </row>
    <row r="1212">
      <c r="A1212">
        <f>Raw_Data!A1212</f>
        <v/>
      </c>
      <c r="B1212" s="11">
        <f>Raw_Data!B1212</f>
        <v/>
      </c>
      <c r="C1212">
        <f>Raw_Data!C1212</f>
        <v/>
      </c>
      <c r="D1212">
        <f>Raw_Data!D1212</f>
        <v/>
      </c>
      <c r="E1212">
        <f>Raw_Data!E1212</f>
        <v/>
      </c>
      <c r="F1212">
        <f>Raw_Data!F1212</f>
        <v/>
      </c>
      <c r="G1212">
        <f>Raw_Data!G1212</f>
        <v/>
      </c>
      <c r="H1212">
        <f>Raw_Data!H1212</f>
        <v/>
      </c>
      <c r="I1212">
        <f>Raw_Data!I1212</f>
        <v/>
      </c>
      <c r="J1212" s="12">
        <f>Raw_Data!J1212</f>
        <v/>
      </c>
      <c r="K1212" s="13">
        <f>Raw_Data!K1212</f>
        <v/>
      </c>
      <c r="L1212" s="12">
        <f>Raw_Data!L1212</f>
        <v/>
      </c>
      <c r="M1212" s="12">
        <f>Raw_Data!M1212</f>
        <v/>
      </c>
      <c r="N1212" s="12">
        <f>Raw_Data!N1212</f>
        <v/>
      </c>
      <c r="O1212">
        <f>Raw_Data!O1212</f>
        <v/>
      </c>
      <c r="P1212">
        <f>Raw_Data!P1212</f>
        <v/>
      </c>
      <c r="Q1212">
        <f>Raw_Data!Q1212</f>
        <v/>
      </c>
      <c r="R1212">
        <f>Raw_Data!R1212</f>
        <v/>
      </c>
      <c r="S1212">
        <f>Raw_Data!S1212</f>
        <v/>
      </c>
      <c r="T1212">
        <f>YEAR(B1212)</f>
        <v/>
      </c>
      <c r="U1212">
        <f>MONTH(B1212)</f>
        <v/>
      </c>
      <c r="V1212">
        <f>TEXT(B1212,"mmm")</f>
        <v/>
      </c>
      <c r="W1212" s="15">
        <f>IFERROR(N1212/L1212,0)</f>
        <v/>
      </c>
      <c r="X1212">
        <f>IF(K1212=0,"No Discount",IF(K1212&lt;=5%,"Low",IF(K1212&lt;=15%,"Medium","High")))</f>
        <v/>
      </c>
      <c r="Y1212">
        <f>IF(L1212&gt;=20000,"High Value",IF(L1212&gt;=5000,"Medium Value","Low Value"))</f>
        <v/>
      </c>
      <c r="Z1212">
        <f>IF(R1212&lt;=3,"Fast",IF(R1212&lt;=5,"On Time","Delayed"))</f>
        <v/>
      </c>
    </row>
    <row r="1213">
      <c r="A1213">
        <f>Raw_Data!A1213</f>
        <v/>
      </c>
      <c r="B1213" s="11">
        <f>Raw_Data!B1213</f>
        <v/>
      </c>
      <c r="C1213">
        <f>Raw_Data!C1213</f>
        <v/>
      </c>
      <c r="D1213">
        <f>Raw_Data!D1213</f>
        <v/>
      </c>
      <c r="E1213">
        <f>Raw_Data!E1213</f>
        <v/>
      </c>
      <c r="F1213">
        <f>Raw_Data!F1213</f>
        <v/>
      </c>
      <c r="G1213">
        <f>Raw_Data!G1213</f>
        <v/>
      </c>
      <c r="H1213">
        <f>Raw_Data!H1213</f>
        <v/>
      </c>
      <c r="I1213">
        <f>Raw_Data!I1213</f>
        <v/>
      </c>
      <c r="J1213" s="12">
        <f>Raw_Data!J1213</f>
        <v/>
      </c>
      <c r="K1213" s="13">
        <f>Raw_Data!K1213</f>
        <v/>
      </c>
      <c r="L1213" s="12">
        <f>Raw_Data!L1213</f>
        <v/>
      </c>
      <c r="M1213" s="12">
        <f>Raw_Data!M1213</f>
        <v/>
      </c>
      <c r="N1213" s="12">
        <f>Raw_Data!N1213</f>
        <v/>
      </c>
      <c r="O1213">
        <f>Raw_Data!O1213</f>
        <v/>
      </c>
      <c r="P1213">
        <f>Raw_Data!P1213</f>
        <v/>
      </c>
      <c r="Q1213">
        <f>Raw_Data!Q1213</f>
        <v/>
      </c>
      <c r="R1213">
        <f>Raw_Data!R1213</f>
        <v/>
      </c>
      <c r="S1213">
        <f>Raw_Data!S1213</f>
        <v/>
      </c>
      <c r="T1213">
        <f>YEAR(B1213)</f>
        <v/>
      </c>
      <c r="U1213">
        <f>MONTH(B1213)</f>
        <v/>
      </c>
      <c r="V1213">
        <f>TEXT(B1213,"mmm")</f>
        <v/>
      </c>
      <c r="W1213" s="15">
        <f>IFERROR(N1213/L1213,0)</f>
        <v/>
      </c>
      <c r="X1213">
        <f>IF(K1213=0,"No Discount",IF(K1213&lt;=5%,"Low",IF(K1213&lt;=15%,"Medium","High")))</f>
        <v/>
      </c>
      <c r="Y1213">
        <f>IF(L1213&gt;=20000,"High Value",IF(L1213&gt;=5000,"Medium Value","Low Value"))</f>
        <v/>
      </c>
      <c r="Z1213">
        <f>IF(R1213&lt;=3,"Fast",IF(R1213&lt;=5,"On Time","Delayed"))</f>
        <v/>
      </c>
    </row>
    <row r="1214">
      <c r="A1214">
        <f>Raw_Data!A1214</f>
        <v/>
      </c>
      <c r="B1214" s="11">
        <f>Raw_Data!B1214</f>
        <v/>
      </c>
      <c r="C1214">
        <f>Raw_Data!C1214</f>
        <v/>
      </c>
      <c r="D1214">
        <f>Raw_Data!D1214</f>
        <v/>
      </c>
      <c r="E1214">
        <f>Raw_Data!E1214</f>
        <v/>
      </c>
      <c r="F1214">
        <f>Raw_Data!F1214</f>
        <v/>
      </c>
      <c r="G1214">
        <f>Raw_Data!G1214</f>
        <v/>
      </c>
      <c r="H1214">
        <f>Raw_Data!H1214</f>
        <v/>
      </c>
      <c r="I1214">
        <f>Raw_Data!I1214</f>
        <v/>
      </c>
      <c r="J1214" s="12">
        <f>Raw_Data!J1214</f>
        <v/>
      </c>
      <c r="K1214" s="13">
        <f>Raw_Data!K1214</f>
        <v/>
      </c>
      <c r="L1214" s="12">
        <f>Raw_Data!L1214</f>
        <v/>
      </c>
      <c r="M1214" s="12">
        <f>Raw_Data!M1214</f>
        <v/>
      </c>
      <c r="N1214" s="12">
        <f>Raw_Data!N1214</f>
        <v/>
      </c>
      <c r="O1214">
        <f>Raw_Data!O1214</f>
        <v/>
      </c>
      <c r="P1214">
        <f>Raw_Data!P1214</f>
        <v/>
      </c>
      <c r="Q1214">
        <f>Raw_Data!Q1214</f>
        <v/>
      </c>
      <c r="R1214">
        <f>Raw_Data!R1214</f>
        <v/>
      </c>
      <c r="S1214">
        <f>Raw_Data!S1214</f>
        <v/>
      </c>
      <c r="T1214">
        <f>YEAR(B1214)</f>
        <v/>
      </c>
      <c r="U1214">
        <f>MONTH(B1214)</f>
        <v/>
      </c>
      <c r="V1214">
        <f>TEXT(B1214,"mmm")</f>
        <v/>
      </c>
      <c r="W1214" s="15">
        <f>IFERROR(N1214/L1214,0)</f>
        <v/>
      </c>
      <c r="X1214">
        <f>IF(K1214=0,"No Discount",IF(K1214&lt;=5%,"Low",IF(K1214&lt;=15%,"Medium","High")))</f>
        <v/>
      </c>
      <c r="Y1214">
        <f>IF(L1214&gt;=20000,"High Value",IF(L1214&gt;=5000,"Medium Value","Low Value"))</f>
        <v/>
      </c>
      <c r="Z1214">
        <f>IF(R1214&lt;=3,"Fast",IF(R1214&lt;=5,"On Time","Delayed"))</f>
        <v/>
      </c>
    </row>
    <row r="1215">
      <c r="A1215">
        <f>Raw_Data!A1215</f>
        <v/>
      </c>
      <c r="B1215" s="11">
        <f>Raw_Data!B1215</f>
        <v/>
      </c>
      <c r="C1215">
        <f>Raw_Data!C1215</f>
        <v/>
      </c>
      <c r="D1215">
        <f>Raw_Data!D1215</f>
        <v/>
      </c>
      <c r="E1215">
        <f>Raw_Data!E1215</f>
        <v/>
      </c>
      <c r="F1215">
        <f>Raw_Data!F1215</f>
        <v/>
      </c>
      <c r="G1215">
        <f>Raw_Data!G1215</f>
        <v/>
      </c>
      <c r="H1215">
        <f>Raw_Data!H1215</f>
        <v/>
      </c>
      <c r="I1215">
        <f>Raw_Data!I1215</f>
        <v/>
      </c>
      <c r="J1215" s="12">
        <f>Raw_Data!J1215</f>
        <v/>
      </c>
      <c r="K1215" s="13">
        <f>Raw_Data!K1215</f>
        <v/>
      </c>
      <c r="L1215" s="12">
        <f>Raw_Data!L1215</f>
        <v/>
      </c>
      <c r="M1215" s="12">
        <f>Raw_Data!M1215</f>
        <v/>
      </c>
      <c r="N1215" s="12">
        <f>Raw_Data!N1215</f>
        <v/>
      </c>
      <c r="O1215">
        <f>Raw_Data!O1215</f>
        <v/>
      </c>
      <c r="P1215">
        <f>Raw_Data!P1215</f>
        <v/>
      </c>
      <c r="Q1215">
        <f>Raw_Data!Q1215</f>
        <v/>
      </c>
      <c r="R1215">
        <f>Raw_Data!R1215</f>
        <v/>
      </c>
      <c r="S1215">
        <f>Raw_Data!S1215</f>
        <v/>
      </c>
      <c r="T1215">
        <f>YEAR(B1215)</f>
        <v/>
      </c>
      <c r="U1215">
        <f>MONTH(B1215)</f>
        <v/>
      </c>
      <c r="V1215">
        <f>TEXT(B1215,"mmm")</f>
        <v/>
      </c>
      <c r="W1215" s="15">
        <f>IFERROR(N1215/L1215,0)</f>
        <v/>
      </c>
      <c r="X1215">
        <f>IF(K1215=0,"No Discount",IF(K1215&lt;=5%,"Low",IF(K1215&lt;=15%,"Medium","High")))</f>
        <v/>
      </c>
      <c r="Y1215">
        <f>IF(L1215&gt;=20000,"High Value",IF(L1215&gt;=5000,"Medium Value","Low Value"))</f>
        <v/>
      </c>
      <c r="Z1215">
        <f>IF(R1215&lt;=3,"Fast",IF(R1215&lt;=5,"On Time","Delayed"))</f>
        <v/>
      </c>
    </row>
    <row r="1216">
      <c r="A1216">
        <f>Raw_Data!A1216</f>
        <v/>
      </c>
      <c r="B1216" s="11">
        <f>Raw_Data!B1216</f>
        <v/>
      </c>
      <c r="C1216">
        <f>Raw_Data!C1216</f>
        <v/>
      </c>
      <c r="D1216">
        <f>Raw_Data!D1216</f>
        <v/>
      </c>
      <c r="E1216">
        <f>Raw_Data!E1216</f>
        <v/>
      </c>
      <c r="F1216">
        <f>Raw_Data!F1216</f>
        <v/>
      </c>
      <c r="G1216">
        <f>Raw_Data!G1216</f>
        <v/>
      </c>
      <c r="H1216">
        <f>Raw_Data!H1216</f>
        <v/>
      </c>
      <c r="I1216">
        <f>Raw_Data!I1216</f>
        <v/>
      </c>
      <c r="J1216" s="12">
        <f>Raw_Data!J1216</f>
        <v/>
      </c>
      <c r="K1216" s="13">
        <f>Raw_Data!K1216</f>
        <v/>
      </c>
      <c r="L1216" s="12">
        <f>Raw_Data!L1216</f>
        <v/>
      </c>
      <c r="M1216" s="12">
        <f>Raw_Data!M1216</f>
        <v/>
      </c>
      <c r="N1216" s="12">
        <f>Raw_Data!N1216</f>
        <v/>
      </c>
      <c r="O1216">
        <f>Raw_Data!O1216</f>
        <v/>
      </c>
      <c r="P1216">
        <f>Raw_Data!P1216</f>
        <v/>
      </c>
      <c r="Q1216">
        <f>Raw_Data!Q1216</f>
        <v/>
      </c>
      <c r="R1216">
        <f>Raw_Data!R1216</f>
        <v/>
      </c>
      <c r="S1216">
        <f>Raw_Data!S1216</f>
        <v/>
      </c>
      <c r="T1216">
        <f>YEAR(B1216)</f>
        <v/>
      </c>
      <c r="U1216">
        <f>MONTH(B1216)</f>
        <v/>
      </c>
      <c r="V1216">
        <f>TEXT(B1216,"mmm")</f>
        <v/>
      </c>
      <c r="W1216" s="15">
        <f>IFERROR(N1216/L1216,0)</f>
        <v/>
      </c>
      <c r="X1216">
        <f>IF(K1216=0,"No Discount",IF(K1216&lt;=5%,"Low",IF(K1216&lt;=15%,"Medium","High")))</f>
        <v/>
      </c>
      <c r="Y1216">
        <f>IF(L1216&gt;=20000,"High Value",IF(L1216&gt;=5000,"Medium Value","Low Value"))</f>
        <v/>
      </c>
      <c r="Z1216">
        <f>IF(R1216&lt;=3,"Fast",IF(R1216&lt;=5,"On Time","Delayed"))</f>
        <v/>
      </c>
    </row>
    <row r="1217">
      <c r="A1217">
        <f>Raw_Data!A1217</f>
        <v/>
      </c>
      <c r="B1217" s="11">
        <f>Raw_Data!B1217</f>
        <v/>
      </c>
      <c r="C1217">
        <f>Raw_Data!C1217</f>
        <v/>
      </c>
      <c r="D1217">
        <f>Raw_Data!D1217</f>
        <v/>
      </c>
      <c r="E1217">
        <f>Raw_Data!E1217</f>
        <v/>
      </c>
      <c r="F1217">
        <f>Raw_Data!F1217</f>
        <v/>
      </c>
      <c r="G1217">
        <f>Raw_Data!G1217</f>
        <v/>
      </c>
      <c r="H1217">
        <f>Raw_Data!H1217</f>
        <v/>
      </c>
      <c r="I1217">
        <f>Raw_Data!I1217</f>
        <v/>
      </c>
      <c r="J1217" s="12">
        <f>Raw_Data!J1217</f>
        <v/>
      </c>
      <c r="K1217" s="13">
        <f>Raw_Data!K1217</f>
        <v/>
      </c>
      <c r="L1217" s="12">
        <f>Raw_Data!L1217</f>
        <v/>
      </c>
      <c r="M1217" s="12">
        <f>Raw_Data!M1217</f>
        <v/>
      </c>
      <c r="N1217" s="12">
        <f>Raw_Data!N1217</f>
        <v/>
      </c>
      <c r="O1217">
        <f>Raw_Data!O1217</f>
        <v/>
      </c>
      <c r="P1217">
        <f>Raw_Data!P1217</f>
        <v/>
      </c>
      <c r="Q1217">
        <f>Raw_Data!Q1217</f>
        <v/>
      </c>
      <c r="R1217">
        <f>Raw_Data!R1217</f>
        <v/>
      </c>
      <c r="S1217">
        <f>Raw_Data!S1217</f>
        <v/>
      </c>
      <c r="T1217">
        <f>YEAR(B1217)</f>
        <v/>
      </c>
      <c r="U1217">
        <f>MONTH(B1217)</f>
        <v/>
      </c>
      <c r="V1217">
        <f>TEXT(B1217,"mmm")</f>
        <v/>
      </c>
      <c r="W1217" s="15">
        <f>IFERROR(N1217/L1217,0)</f>
        <v/>
      </c>
      <c r="X1217">
        <f>IF(K1217=0,"No Discount",IF(K1217&lt;=5%,"Low",IF(K1217&lt;=15%,"Medium","High")))</f>
        <v/>
      </c>
      <c r="Y1217">
        <f>IF(L1217&gt;=20000,"High Value",IF(L1217&gt;=5000,"Medium Value","Low Value"))</f>
        <v/>
      </c>
      <c r="Z1217">
        <f>IF(R1217&lt;=3,"Fast",IF(R1217&lt;=5,"On Time","Delayed"))</f>
        <v/>
      </c>
    </row>
    <row r="1218">
      <c r="A1218">
        <f>Raw_Data!A1218</f>
        <v/>
      </c>
      <c r="B1218" s="11">
        <f>Raw_Data!B1218</f>
        <v/>
      </c>
      <c r="C1218">
        <f>Raw_Data!C1218</f>
        <v/>
      </c>
      <c r="D1218">
        <f>Raw_Data!D1218</f>
        <v/>
      </c>
      <c r="E1218">
        <f>Raw_Data!E1218</f>
        <v/>
      </c>
      <c r="F1218">
        <f>Raw_Data!F1218</f>
        <v/>
      </c>
      <c r="G1218">
        <f>Raw_Data!G1218</f>
        <v/>
      </c>
      <c r="H1218">
        <f>Raw_Data!H1218</f>
        <v/>
      </c>
      <c r="I1218">
        <f>Raw_Data!I1218</f>
        <v/>
      </c>
      <c r="J1218" s="12">
        <f>Raw_Data!J1218</f>
        <v/>
      </c>
      <c r="K1218" s="13">
        <f>Raw_Data!K1218</f>
        <v/>
      </c>
      <c r="L1218" s="12">
        <f>Raw_Data!L1218</f>
        <v/>
      </c>
      <c r="M1218" s="12">
        <f>Raw_Data!M1218</f>
        <v/>
      </c>
      <c r="N1218" s="12">
        <f>Raw_Data!N1218</f>
        <v/>
      </c>
      <c r="O1218">
        <f>Raw_Data!O1218</f>
        <v/>
      </c>
      <c r="P1218">
        <f>Raw_Data!P1218</f>
        <v/>
      </c>
      <c r="Q1218">
        <f>Raw_Data!Q1218</f>
        <v/>
      </c>
      <c r="R1218">
        <f>Raw_Data!R1218</f>
        <v/>
      </c>
      <c r="S1218">
        <f>Raw_Data!S1218</f>
        <v/>
      </c>
      <c r="T1218">
        <f>YEAR(B1218)</f>
        <v/>
      </c>
      <c r="U1218">
        <f>MONTH(B1218)</f>
        <v/>
      </c>
      <c r="V1218">
        <f>TEXT(B1218,"mmm")</f>
        <v/>
      </c>
      <c r="W1218" s="15">
        <f>IFERROR(N1218/L1218,0)</f>
        <v/>
      </c>
      <c r="X1218">
        <f>IF(K1218=0,"No Discount",IF(K1218&lt;=5%,"Low",IF(K1218&lt;=15%,"Medium","High")))</f>
        <v/>
      </c>
      <c r="Y1218">
        <f>IF(L1218&gt;=20000,"High Value",IF(L1218&gt;=5000,"Medium Value","Low Value"))</f>
        <v/>
      </c>
      <c r="Z1218">
        <f>IF(R1218&lt;=3,"Fast",IF(R1218&lt;=5,"On Time","Delayed"))</f>
        <v/>
      </c>
    </row>
    <row r="1219">
      <c r="A1219">
        <f>Raw_Data!A1219</f>
        <v/>
      </c>
      <c r="B1219" s="11">
        <f>Raw_Data!B1219</f>
        <v/>
      </c>
      <c r="C1219">
        <f>Raw_Data!C1219</f>
        <v/>
      </c>
      <c r="D1219">
        <f>Raw_Data!D1219</f>
        <v/>
      </c>
      <c r="E1219">
        <f>Raw_Data!E1219</f>
        <v/>
      </c>
      <c r="F1219">
        <f>Raw_Data!F1219</f>
        <v/>
      </c>
      <c r="G1219">
        <f>Raw_Data!G1219</f>
        <v/>
      </c>
      <c r="H1219">
        <f>Raw_Data!H1219</f>
        <v/>
      </c>
      <c r="I1219">
        <f>Raw_Data!I1219</f>
        <v/>
      </c>
      <c r="J1219" s="12">
        <f>Raw_Data!J1219</f>
        <v/>
      </c>
      <c r="K1219" s="13">
        <f>Raw_Data!K1219</f>
        <v/>
      </c>
      <c r="L1219" s="12">
        <f>Raw_Data!L1219</f>
        <v/>
      </c>
      <c r="M1219" s="12">
        <f>Raw_Data!M1219</f>
        <v/>
      </c>
      <c r="N1219" s="12">
        <f>Raw_Data!N1219</f>
        <v/>
      </c>
      <c r="O1219">
        <f>Raw_Data!O1219</f>
        <v/>
      </c>
      <c r="P1219">
        <f>Raw_Data!P1219</f>
        <v/>
      </c>
      <c r="Q1219">
        <f>Raw_Data!Q1219</f>
        <v/>
      </c>
      <c r="R1219">
        <f>Raw_Data!R1219</f>
        <v/>
      </c>
      <c r="S1219">
        <f>Raw_Data!S1219</f>
        <v/>
      </c>
      <c r="T1219">
        <f>YEAR(B1219)</f>
        <v/>
      </c>
      <c r="U1219">
        <f>MONTH(B1219)</f>
        <v/>
      </c>
      <c r="V1219">
        <f>TEXT(B1219,"mmm")</f>
        <v/>
      </c>
      <c r="W1219" s="15">
        <f>IFERROR(N1219/L1219,0)</f>
        <v/>
      </c>
      <c r="X1219">
        <f>IF(K1219=0,"No Discount",IF(K1219&lt;=5%,"Low",IF(K1219&lt;=15%,"Medium","High")))</f>
        <v/>
      </c>
      <c r="Y1219">
        <f>IF(L1219&gt;=20000,"High Value",IF(L1219&gt;=5000,"Medium Value","Low Value"))</f>
        <v/>
      </c>
      <c r="Z1219">
        <f>IF(R1219&lt;=3,"Fast",IF(R1219&lt;=5,"On Time","Delayed"))</f>
        <v/>
      </c>
    </row>
    <row r="1220">
      <c r="A1220">
        <f>Raw_Data!A1220</f>
        <v/>
      </c>
      <c r="B1220" s="11">
        <f>Raw_Data!B1220</f>
        <v/>
      </c>
      <c r="C1220">
        <f>Raw_Data!C1220</f>
        <v/>
      </c>
      <c r="D1220">
        <f>Raw_Data!D1220</f>
        <v/>
      </c>
      <c r="E1220">
        <f>Raw_Data!E1220</f>
        <v/>
      </c>
      <c r="F1220">
        <f>Raw_Data!F1220</f>
        <v/>
      </c>
      <c r="G1220">
        <f>Raw_Data!G1220</f>
        <v/>
      </c>
      <c r="H1220">
        <f>Raw_Data!H1220</f>
        <v/>
      </c>
      <c r="I1220">
        <f>Raw_Data!I1220</f>
        <v/>
      </c>
      <c r="J1220" s="12">
        <f>Raw_Data!J1220</f>
        <v/>
      </c>
      <c r="K1220" s="13">
        <f>Raw_Data!K1220</f>
        <v/>
      </c>
      <c r="L1220" s="12">
        <f>Raw_Data!L1220</f>
        <v/>
      </c>
      <c r="M1220" s="12">
        <f>Raw_Data!M1220</f>
        <v/>
      </c>
      <c r="N1220" s="12">
        <f>Raw_Data!N1220</f>
        <v/>
      </c>
      <c r="O1220">
        <f>Raw_Data!O1220</f>
        <v/>
      </c>
      <c r="P1220">
        <f>Raw_Data!P1220</f>
        <v/>
      </c>
      <c r="Q1220">
        <f>Raw_Data!Q1220</f>
        <v/>
      </c>
      <c r="R1220">
        <f>Raw_Data!R1220</f>
        <v/>
      </c>
      <c r="S1220">
        <f>Raw_Data!S1220</f>
        <v/>
      </c>
      <c r="T1220">
        <f>YEAR(B1220)</f>
        <v/>
      </c>
      <c r="U1220">
        <f>MONTH(B1220)</f>
        <v/>
      </c>
      <c r="V1220">
        <f>TEXT(B1220,"mmm")</f>
        <v/>
      </c>
      <c r="W1220" s="15">
        <f>IFERROR(N1220/L1220,0)</f>
        <v/>
      </c>
      <c r="X1220">
        <f>IF(K1220=0,"No Discount",IF(K1220&lt;=5%,"Low",IF(K1220&lt;=15%,"Medium","High")))</f>
        <v/>
      </c>
      <c r="Y1220">
        <f>IF(L1220&gt;=20000,"High Value",IF(L1220&gt;=5000,"Medium Value","Low Value"))</f>
        <v/>
      </c>
      <c r="Z1220">
        <f>IF(R1220&lt;=3,"Fast",IF(R1220&lt;=5,"On Time","Delayed"))</f>
        <v/>
      </c>
    </row>
    <row r="1221">
      <c r="A1221">
        <f>Raw_Data!A1221</f>
        <v/>
      </c>
      <c r="B1221" s="11">
        <f>Raw_Data!B1221</f>
        <v/>
      </c>
      <c r="C1221">
        <f>Raw_Data!C1221</f>
        <v/>
      </c>
      <c r="D1221">
        <f>Raw_Data!D1221</f>
        <v/>
      </c>
      <c r="E1221">
        <f>Raw_Data!E1221</f>
        <v/>
      </c>
      <c r="F1221">
        <f>Raw_Data!F1221</f>
        <v/>
      </c>
      <c r="G1221">
        <f>Raw_Data!G1221</f>
        <v/>
      </c>
      <c r="H1221">
        <f>Raw_Data!H1221</f>
        <v/>
      </c>
      <c r="I1221">
        <f>Raw_Data!I1221</f>
        <v/>
      </c>
      <c r="J1221" s="12">
        <f>Raw_Data!J1221</f>
        <v/>
      </c>
      <c r="K1221" s="13">
        <f>Raw_Data!K1221</f>
        <v/>
      </c>
      <c r="L1221" s="12">
        <f>Raw_Data!L1221</f>
        <v/>
      </c>
      <c r="M1221" s="12">
        <f>Raw_Data!M1221</f>
        <v/>
      </c>
      <c r="N1221" s="12">
        <f>Raw_Data!N1221</f>
        <v/>
      </c>
      <c r="O1221">
        <f>Raw_Data!O1221</f>
        <v/>
      </c>
      <c r="P1221">
        <f>Raw_Data!P1221</f>
        <v/>
      </c>
      <c r="Q1221">
        <f>Raw_Data!Q1221</f>
        <v/>
      </c>
      <c r="R1221">
        <f>Raw_Data!R1221</f>
        <v/>
      </c>
      <c r="S1221">
        <f>Raw_Data!S1221</f>
        <v/>
      </c>
      <c r="T1221">
        <f>YEAR(B1221)</f>
        <v/>
      </c>
      <c r="U1221">
        <f>MONTH(B1221)</f>
        <v/>
      </c>
      <c r="V1221">
        <f>TEXT(B1221,"mmm")</f>
        <v/>
      </c>
      <c r="W1221" s="15">
        <f>IFERROR(N1221/L1221,0)</f>
        <v/>
      </c>
      <c r="X1221">
        <f>IF(K1221=0,"No Discount",IF(K1221&lt;=5%,"Low",IF(K1221&lt;=15%,"Medium","High")))</f>
        <v/>
      </c>
      <c r="Y1221">
        <f>IF(L1221&gt;=20000,"High Value",IF(L1221&gt;=5000,"Medium Value","Low Value"))</f>
        <v/>
      </c>
      <c r="Z1221">
        <f>IF(R1221&lt;=3,"Fast",IF(R1221&lt;=5,"On Time","Delayed"))</f>
        <v/>
      </c>
    </row>
    <row r="1222">
      <c r="A1222">
        <f>Raw_Data!A1222</f>
        <v/>
      </c>
      <c r="B1222" s="11">
        <f>Raw_Data!B1222</f>
        <v/>
      </c>
      <c r="C1222">
        <f>Raw_Data!C1222</f>
        <v/>
      </c>
      <c r="D1222">
        <f>Raw_Data!D1222</f>
        <v/>
      </c>
      <c r="E1222">
        <f>Raw_Data!E1222</f>
        <v/>
      </c>
      <c r="F1222">
        <f>Raw_Data!F1222</f>
        <v/>
      </c>
      <c r="G1222">
        <f>Raw_Data!G1222</f>
        <v/>
      </c>
      <c r="H1222">
        <f>Raw_Data!H1222</f>
        <v/>
      </c>
      <c r="I1222">
        <f>Raw_Data!I1222</f>
        <v/>
      </c>
      <c r="J1222" s="12">
        <f>Raw_Data!J1222</f>
        <v/>
      </c>
      <c r="K1222" s="13">
        <f>Raw_Data!K1222</f>
        <v/>
      </c>
      <c r="L1222" s="12">
        <f>Raw_Data!L1222</f>
        <v/>
      </c>
      <c r="M1222" s="12">
        <f>Raw_Data!M1222</f>
        <v/>
      </c>
      <c r="N1222" s="12">
        <f>Raw_Data!N1222</f>
        <v/>
      </c>
      <c r="O1222">
        <f>Raw_Data!O1222</f>
        <v/>
      </c>
      <c r="P1222">
        <f>Raw_Data!P1222</f>
        <v/>
      </c>
      <c r="Q1222">
        <f>Raw_Data!Q1222</f>
        <v/>
      </c>
      <c r="R1222">
        <f>Raw_Data!R1222</f>
        <v/>
      </c>
      <c r="S1222">
        <f>Raw_Data!S1222</f>
        <v/>
      </c>
      <c r="T1222">
        <f>YEAR(B1222)</f>
        <v/>
      </c>
      <c r="U1222">
        <f>MONTH(B1222)</f>
        <v/>
      </c>
      <c r="V1222">
        <f>TEXT(B1222,"mmm")</f>
        <v/>
      </c>
      <c r="W1222" s="15">
        <f>IFERROR(N1222/L1222,0)</f>
        <v/>
      </c>
      <c r="X1222">
        <f>IF(K1222=0,"No Discount",IF(K1222&lt;=5%,"Low",IF(K1222&lt;=15%,"Medium","High")))</f>
        <v/>
      </c>
      <c r="Y1222">
        <f>IF(L1222&gt;=20000,"High Value",IF(L1222&gt;=5000,"Medium Value","Low Value"))</f>
        <v/>
      </c>
      <c r="Z1222">
        <f>IF(R1222&lt;=3,"Fast",IF(R1222&lt;=5,"On Time","Delayed"))</f>
        <v/>
      </c>
    </row>
    <row r="1223">
      <c r="A1223">
        <f>Raw_Data!A1223</f>
        <v/>
      </c>
      <c r="B1223" s="11">
        <f>Raw_Data!B1223</f>
        <v/>
      </c>
      <c r="C1223">
        <f>Raw_Data!C1223</f>
        <v/>
      </c>
      <c r="D1223">
        <f>Raw_Data!D1223</f>
        <v/>
      </c>
      <c r="E1223">
        <f>Raw_Data!E1223</f>
        <v/>
      </c>
      <c r="F1223">
        <f>Raw_Data!F1223</f>
        <v/>
      </c>
      <c r="G1223">
        <f>Raw_Data!G1223</f>
        <v/>
      </c>
      <c r="H1223">
        <f>Raw_Data!H1223</f>
        <v/>
      </c>
      <c r="I1223">
        <f>Raw_Data!I1223</f>
        <v/>
      </c>
      <c r="J1223" s="12">
        <f>Raw_Data!J1223</f>
        <v/>
      </c>
      <c r="K1223" s="13">
        <f>Raw_Data!K1223</f>
        <v/>
      </c>
      <c r="L1223" s="12">
        <f>Raw_Data!L1223</f>
        <v/>
      </c>
      <c r="M1223" s="12">
        <f>Raw_Data!M1223</f>
        <v/>
      </c>
      <c r="N1223" s="12">
        <f>Raw_Data!N1223</f>
        <v/>
      </c>
      <c r="O1223">
        <f>Raw_Data!O1223</f>
        <v/>
      </c>
      <c r="P1223">
        <f>Raw_Data!P1223</f>
        <v/>
      </c>
      <c r="Q1223">
        <f>Raw_Data!Q1223</f>
        <v/>
      </c>
      <c r="R1223">
        <f>Raw_Data!R1223</f>
        <v/>
      </c>
      <c r="S1223">
        <f>Raw_Data!S1223</f>
        <v/>
      </c>
      <c r="T1223">
        <f>YEAR(B1223)</f>
        <v/>
      </c>
      <c r="U1223">
        <f>MONTH(B1223)</f>
        <v/>
      </c>
      <c r="V1223">
        <f>TEXT(B1223,"mmm")</f>
        <v/>
      </c>
      <c r="W1223" s="15">
        <f>IFERROR(N1223/L1223,0)</f>
        <v/>
      </c>
      <c r="X1223">
        <f>IF(K1223=0,"No Discount",IF(K1223&lt;=5%,"Low",IF(K1223&lt;=15%,"Medium","High")))</f>
        <v/>
      </c>
      <c r="Y1223">
        <f>IF(L1223&gt;=20000,"High Value",IF(L1223&gt;=5000,"Medium Value","Low Value"))</f>
        <v/>
      </c>
      <c r="Z1223">
        <f>IF(R1223&lt;=3,"Fast",IF(R1223&lt;=5,"On Time","Delayed"))</f>
        <v/>
      </c>
    </row>
    <row r="1224">
      <c r="A1224">
        <f>Raw_Data!A1224</f>
        <v/>
      </c>
      <c r="B1224" s="11">
        <f>Raw_Data!B1224</f>
        <v/>
      </c>
      <c r="C1224">
        <f>Raw_Data!C1224</f>
        <v/>
      </c>
      <c r="D1224">
        <f>Raw_Data!D1224</f>
        <v/>
      </c>
      <c r="E1224">
        <f>Raw_Data!E1224</f>
        <v/>
      </c>
      <c r="F1224">
        <f>Raw_Data!F1224</f>
        <v/>
      </c>
      <c r="G1224">
        <f>Raw_Data!G1224</f>
        <v/>
      </c>
      <c r="H1224">
        <f>Raw_Data!H1224</f>
        <v/>
      </c>
      <c r="I1224">
        <f>Raw_Data!I1224</f>
        <v/>
      </c>
      <c r="J1224" s="12">
        <f>Raw_Data!J1224</f>
        <v/>
      </c>
      <c r="K1224" s="13">
        <f>Raw_Data!K1224</f>
        <v/>
      </c>
      <c r="L1224" s="12">
        <f>Raw_Data!L1224</f>
        <v/>
      </c>
      <c r="M1224" s="12">
        <f>Raw_Data!M1224</f>
        <v/>
      </c>
      <c r="N1224" s="12">
        <f>Raw_Data!N1224</f>
        <v/>
      </c>
      <c r="O1224">
        <f>Raw_Data!O1224</f>
        <v/>
      </c>
      <c r="P1224">
        <f>Raw_Data!P1224</f>
        <v/>
      </c>
      <c r="Q1224">
        <f>Raw_Data!Q1224</f>
        <v/>
      </c>
      <c r="R1224">
        <f>Raw_Data!R1224</f>
        <v/>
      </c>
      <c r="S1224">
        <f>Raw_Data!S1224</f>
        <v/>
      </c>
      <c r="T1224">
        <f>YEAR(B1224)</f>
        <v/>
      </c>
      <c r="U1224">
        <f>MONTH(B1224)</f>
        <v/>
      </c>
      <c r="V1224">
        <f>TEXT(B1224,"mmm")</f>
        <v/>
      </c>
      <c r="W1224" s="15">
        <f>IFERROR(N1224/L1224,0)</f>
        <v/>
      </c>
      <c r="X1224">
        <f>IF(K1224=0,"No Discount",IF(K1224&lt;=5%,"Low",IF(K1224&lt;=15%,"Medium","High")))</f>
        <v/>
      </c>
      <c r="Y1224">
        <f>IF(L1224&gt;=20000,"High Value",IF(L1224&gt;=5000,"Medium Value","Low Value"))</f>
        <v/>
      </c>
      <c r="Z1224">
        <f>IF(R1224&lt;=3,"Fast",IF(R1224&lt;=5,"On Time","Delayed"))</f>
        <v/>
      </c>
    </row>
    <row r="1225">
      <c r="A1225">
        <f>Raw_Data!A1225</f>
        <v/>
      </c>
      <c r="B1225" s="11">
        <f>Raw_Data!B1225</f>
        <v/>
      </c>
      <c r="C1225">
        <f>Raw_Data!C1225</f>
        <v/>
      </c>
      <c r="D1225">
        <f>Raw_Data!D1225</f>
        <v/>
      </c>
      <c r="E1225">
        <f>Raw_Data!E1225</f>
        <v/>
      </c>
      <c r="F1225">
        <f>Raw_Data!F1225</f>
        <v/>
      </c>
      <c r="G1225">
        <f>Raw_Data!G1225</f>
        <v/>
      </c>
      <c r="H1225">
        <f>Raw_Data!H1225</f>
        <v/>
      </c>
      <c r="I1225">
        <f>Raw_Data!I1225</f>
        <v/>
      </c>
      <c r="J1225" s="12">
        <f>Raw_Data!J1225</f>
        <v/>
      </c>
      <c r="K1225" s="13">
        <f>Raw_Data!K1225</f>
        <v/>
      </c>
      <c r="L1225" s="12">
        <f>Raw_Data!L1225</f>
        <v/>
      </c>
      <c r="M1225" s="12">
        <f>Raw_Data!M1225</f>
        <v/>
      </c>
      <c r="N1225" s="12">
        <f>Raw_Data!N1225</f>
        <v/>
      </c>
      <c r="O1225">
        <f>Raw_Data!O1225</f>
        <v/>
      </c>
      <c r="P1225">
        <f>Raw_Data!P1225</f>
        <v/>
      </c>
      <c r="Q1225">
        <f>Raw_Data!Q1225</f>
        <v/>
      </c>
      <c r="R1225">
        <f>Raw_Data!R1225</f>
        <v/>
      </c>
      <c r="S1225">
        <f>Raw_Data!S1225</f>
        <v/>
      </c>
      <c r="T1225">
        <f>YEAR(B1225)</f>
        <v/>
      </c>
      <c r="U1225">
        <f>MONTH(B1225)</f>
        <v/>
      </c>
      <c r="V1225">
        <f>TEXT(B1225,"mmm")</f>
        <v/>
      </c>
      <c r="W1225" s="15">
        <f>IFERROR(N1225/L1225,0)</f>
        <v/>
      </c>
      <c r="X1225">
        <f>IF(K1225=0,"No Discount",IF(K1225&lt;=5%,"Low",IF(K1225&lt;=15%,"Medium","High")))</f>
        <v/>
      </c>
      <c r="Y1225">
        <f>IF(L1225&gt;=20000,"High Value",IF(L1225&gt;=5000,"Medium Value","Low Value"))</f>
        <v/>
      </c>
      <c r="Z1225">
        <f>IF(R1225&lt;=3,"Fast",IF(R1225&lt;=5,"On Time","Delayed"))</f>
        <v/>
      </c>
    </row>
    <row r="1226">
      <c r="A1226">
        <f>Raw_Data!A1226</f>
        <v/>
      </c>
      <c r="B1226" s="11">
        <f>Raw_Data!B1226</f>
        <v/>
      </c>
      <c r="C1226">
        <f>Raw_Data!C1226</f>
        <v/>
      </c>
      <c r="D1226">
        <f>Raw_Data!D1226</f>
        <v/>
      </c>
      <c r="E1226">
        <f>Raw_Data!E1226</f>
        <v/>
      </c>
      <c r="F1226">
        <f>Raw_Data!F1226</f>
        <v/>
      </c>
      <c r="G1226">
        <f>Raw_Data!G1226</f>
        <v/>
      </c>
      <c r="H1226">
        <f>Raw_Data!H1226</f>
        <v/>
      </c>
      <c r="I1226">
        <f>Raw_Data!I1226</f>
        <v/>
      </c>
      <c r="J1226" s="12">
        <f>Raw_Data!J1226</f>
        <v/>
      </c>
      <c r="K1226" s="13">
        <f>Raw_Data!K1226</f>
        <v/>
      </c>
      <c r="L1226" s="12">
        <f>Raw_Data!L1226</f>
        <v/>
      </c>
      <c r="M1226" s="12">
        <f>Raw_Data!M1226</f>
        <v/>
      </c>
      <c r="N1226" s="12">
        <f>Raw_Data!N1226</f>
        <v/>
      </c>
      <c r="O1226">
        <f>Raw_Data!O1226</f>
        <v/>
      </c>
      <c r="P1226">
        <f>Raw_Data!P1226</f>
        <v/>
      </c>
      <c r="Q1226">
        <f>Raw_Data!Q1226</f>
        <v/>
      </c>
      <c r="R1226">
        <f>Raw_Data!R1226</f>
        <v/>
      </c>
      <c r="S1226">
        <f>Raw_Data!S1226</f>
        <v/>
      </c>
      <c r="T1226">
        <f>YEAR(B1226)</f>
        <v/>
      </c>
      <c r="U1226">
        <f>MONTH(B1226)</f>
        <v/>
      </c>
      <c r="V1226">
        <f>TEXT(B1226,"mmm")</f>
        <v/>
      </c>
      <c r="W1226" s="15">
        <f>IFERROR(N1226/L1226,0)</f>
        <v/>
      </c>
      <c r="X1226">
        <f>IF(K1226=0,"No Discount",IF(K1226&lt;=5%,"Low",IF(K1226&lt;=15%,"Medium","High")))</f>
        <v/>
      </c>
      <c r="Y1226">
        <f>IF(L1226&gt;=20000,"High Value",IF(L1226&gt;=5000,"Medium Value","Low Value"))</f>
        <v/>
      </c>
      <c r="Z1226">
        <f>IF(R1226&lt;=3,"Fast",IF(R1226&lt;=5,"On Time","Delayed"))</f>
        <v/>
      </c>
    </row>
    <row r="1227">
      <c r="A1227">
        <f>Raw_Data!A1227</f>
        <v/>
      </c>
      <c r="B1227" s="11">
        <f>Raw_Data!B1227</f>
        <v/>
      </c>
      <c r="C1227">
        <f>Raw_Data!C1227</f>
        <v/>
      </c>
      <c r="D1227">
        <f>Raw_Data!D1227</f>
        <v/>
      </c>
      <c r="E1227">
        <f>Raw_Data!E1227</f>
        <v/>
      </c>
      <c r="F1227">
        <f>Raw_Data!F1227</f>
        <v/>
      </c>
      <c r="G1227">
        <f>Raw_Data!G1227</f>
        <v/>
      </c>
      <c r="H1227">
        <f>Raw_Data!H1227</f>
        <v/>
      </c>
      <c r="I1227">
        <f>Raw_Data!I1227</f>
        <v/>
      </c>
      <c r="J1227" s="12">
        <f>Raw_Data!J1227</f>
        <v/>
      </c>
      <c r="K1227" s="13">
        <f>Raw_Data!K1227</f>
        <v/>
      </c>
      <c r="L1227" s="12">
        <f>Raw_Data!L1227</f>
        <v/>
      </c>
      <c r="M1227" s="12">
        <f>Raw_Data!M1227</f>
        <v/>
      </c>
      <c r="N1227" s="12">
        <f>Raw_Data!N1227</f>
        <v/>
      </c>
      <c r="O1227">
        <f>Raw_Data!O1227</f>
        <v/>
      </c>
      <c r="P1227">
        <f>Raw_Data!P1227</f>
        <v/>
      </c>
      <c r="Q1227">
        <f>Raw_Data!Q1227</f>
        <v/>
      </c>
      <c r="R1227">
        <f>Raw_Data!R1227</f>
        <v/>
      </c>
      <c r="S1227">
        <f>Raw_Data!S1227</f>
        <v/>
      </c>
      <c r="T1227">
        <f>YEAR(B1227)</f>
        <v/>
      </c>
      <c r="U1227">
        <f>MONTH(B1227)</f>
        <v/>
      </c>
      <c r="V1227">
        <f>TEXT(B1227,"mmm")</f>
        <v/>
      </c>
      <c r="W1227" s="15">
        <f>IFERROR(N1227/L1227,0)</f>
        <v/>
      </c>
      <c r="X1227">
        <f>IF(K1227=0,"No Discount",IF(K1227&lt;=5%,"Low",IF(K1227&lt;=15%,"Medium","High")))</f>
        <v/>
      </c>
      <c r="Y1227">
        <f>IF(L1227&gt;=20000,"High Value",IF(L1227&gt;=5000,"Medium Value","Low Value"))</f>
        <v/>
      </c>
      <c r="Z1227">
        <f>IF(R1227&lt;=3,"Fast",IF(R1227&lt;=5,"On Time","Delayed"))</f>
        <v/>
      </c>
    </row>
    <row r="1228">
      <c r="A1228">
        <f>Raw_Data!A1228</f>
        <v/>
      </c>
      <c r="B1228" s="11">
        <f>Raw_Data!B1228</f>
        <v/>
      </c>
      <c r="C1228">
        <f>Raw_Data!C1228</f>
        <v/>
      </c>
      <c r="D1228">
        <f>Raw_Data!D1228</f>
        <v/>
      </c>
      <c r="E1228">
        <f>Raw_Data!E1228</f>
        <v/>
      </c>
      <c r="F1228">
        <f>Raw_Data!F1228</f>
        <v/>
      </c>
      <c r="G1228">
        <f>Raw_Data!G1228</f>
        <v/>
      </c>
      <c r="H1228">
        <f>Raw_Data!H1228</f>
        <v/>
      </c>
      <c r="I1228">
        <f>Raw_Data!I1228</f>
        <v/>
      </c>
      <c r="J1228" s="12">
        <f>Raw_Data!J1228</f>
        <v/>
      </c>
      <c r="K1228" s="13">
        <f>Raw_Data!K1228</f>
        <v/>
      </c>
      <c r="L1228" s="12">
        <f>Raw_Data!L1228</f>
        <v/>
      </c>
      <c r="M1228" s="12">
        <f>Raw_Data!M1228</f>
        <v/>
      </c>
      <c r="N1228" s="12">
        <f>Raw_Data!N1228</f>
        <v/>
      </c>
      <c r="O1228">
        <f>Raw_Data!O1228</f>
        <v/>
      </c>
      <c r="P1228">
        <f>Raw_Data!P1228</f>
        <v/>
      </c>
      <c r="Q1228">
        <f>Raw_Data!Q1228</f>
        <v/>
      </c>
      <c r="R1228">
        <f>Raw_Data!R1228</f>
        <v/>
      </c>
      <c r="S1228">
        <f>Raw_Data!S1228</f>
        <v/>
      </c>
      <c r="T1228">
        <f>YEAR(B1228)</f>
        <v/>
      </c>
      <c r="U1228">
        <f>MONTH(B1228)</f>
        <v/>
      </c>
      <c r="V1228">
        <f>TEXT(B1228,"mmm")</f>
        <v/>
      </c>
      <c r="W1228" s="15">
        <f>IFERROR(N1228/L1228,0)</f>
        <v/>
      </c>
      <c r="X1228">
        <f>IF(K1228=0,"No Discount",IF(K1228&lt;=5%,"Low",IF(K1228&lt;=15%,"Medium","High")))</f>
        <v/>
      </c>
      <c r="Y1228">
        <f>IF(L1228&gt;=20000,"High Value",IF(L1228&gt;=5000,"Medium Value","Low Value"))</f>
        <v/>
      </c>
      <c r="Z1228">
        <f>IF(R1228&lt;=3,"Fast",IF(R1228&lt;=5,"On Time","Delayed"))</f>
        <v/>
      </c>
    </row>
    <row r="1229">
      <c r="A1229">
        <f>Raw_Data!A1229</f>
        <v/>
      </c>
      <c r="B1229" s="11">
        <f>Raw_Data!B1229</f>
        <v/>
      </c>
      <c r="C1229">
        <f>Raw_Data!C1229</f>
        <v/>
      </c>
      <c r="D1229">
        <f>Raw_Data!D1229</f>
        <v/>
      </c>
      <c r="E1229">
        <f>Raw_Data!E1229</f>
        <v/>
      </c>
      <c r="F1229">
        <f>Raw_Data!F1229</f>
        <v/>
      </c>
      <c r="G1229">
        <f>Raw_Data!G1229</f>
        <v/>
      </c>
      <c r="H1229">
        <f>Raw_Data!H1229</f>
        <v/>
      </c>
      <c r="I1229">
        <f>Raw_Data!I1229</f>
        <v/>
      </c>
      <c r="J1229" s="12">
        <f>Raw_Data!J1229</f>
        <v/>
      </c>
      <c r="K1229" s="13">
        <f>Raw_Data!K1229</f>
        <v/>
      </c>
      <c r="L1229" s="12">
        <f>Raw_Data!L1229</f>
        <v/>
      </c>
      <c r="M1229" s="12">
        <f>Raw_Data!M1229</f>
        <v/>
      </c>
      <c r="N1229" s="12">
        <f>Raw_Data!N1229</f>
        <v/>
      </c>
      <c r="O1229">
        <f>Raw_Data!O1229</f>
        <v/>
      </c>
      <c r="P1229">
        <f>Raw_Data!P1229</f>
        <v/>
      </c>
      <c r="Q1229">
        <f>Raw_Data!Q1229</f>
        <v/>
      </c>
      <c r="R1229">
        <f>Raw_Data!R1229</f>
        <v/>
      </c>
      <c r="S1229">
        <f>Raw_Data!S1229</f>
        <v/>
      </c>
      <c r="T1229">
        <f>YEAR(B1229)</f>
        <v/>
      </c>
      <c r="U1229">
        <f>MONTH(B1229)</f>
        <v/>
      </c>
      <c r="V1229">
        <f>TEXT(B1229,"mmm")</f>
        <v/>
      </c>
      <c r="W1229" s="15">
        <f>IFERROR(N1229/L1229,0)</f>
        <v/>
      </c>
      <c r="X1229">
        <f>IF(K1229=0,"No Discount",IF(K1229&lt;=5%,"Low",IF(K1229&lt;=15%,"Medium","High")))</f>
        <v/>
      </c>
      <c r="Y1229">
        <f>IF(L1229&gt;=20000,"High Value",IF(L1229&gt;=5000,"Medium Value","Low Value"))</f>
        <v/>
      </c>
      <c r="Z1229">
        <f>IF(R1229&lt;=3,"Fast",IF(R1229&lt;=5,"On Time","Delayed"))</f>
        <v/>
      </c>
    </row>
    <row r="1230">
      <c r="A1230">
        <f>Raw_Data!A1230</f>
        <v/>
      </c>
      <c r="B1230" s="11">
        <f>Raw_Data!B1230</f>
        <v/>
      </c>
      <c r="C1230">
        <f>Raw_Data!C1230</f>
        <v/>
      </c>
      <c r="D1230">
        <f>Raw_Data!D1230</f>
        <v/>
      </c>
      <c r="E1230">
        <f>Raw_Data!E1230</f>
        <v/>
      </c>
      <c r="F1230">
        <f>Raw_Data!F1230</f>
        <v/>
      </c>
      <c r="G1230">
        <f>Raw_Data!G1230</f>
        <v/>
      </c>
      <c r="H1230">
        <f>Raw_Data!H1230</f>
        <v/>
      </c>
      <c r="I1230">
        <f>Raw_Data!I1230</f>
        <v/>
      </c>
      <c r="J1230" s="12">
        <f>Raw_Data!J1230</f>
        <v/>
      </c>
      <c r="K1230" s="13">
        <f>Raw_Data!K1230</f>
        <v/>
      </c>
      <c r="L1230" s="12">
        <f>Raw_Data!L1230</f>
        <v/>
      </c>
      <c r="M1230" s="12">
        <f>Raw_Data!M1230</f>
        <v/>
      </c>
      <c r="N1230" s="12">
        <f>Raw_Data!N1230</f>
        <v/>
      </c>
      <c r="O1230">
        <f>Raw_Data!O1230</f>
        <v/>
      </c>
      <c r="P1230">
        <f>Raw_Data!P1230</f>
        <v/>
      </c>
      <c r="Q1230">
        <f>Raw_Data!Q1230</f>
        <v/>
      </c>
      <c r="R1230">
        <f>Raw_Data!R1230</f>
        <v/>
      </c>
      <c r="S1230">
        <f>Raw_Data!S1230</f>
        <v/>
      </c>
      <c r="T1230">
        <f>YEAR(B1230)</f>
        <v/>
      </c>
      <c r="U1230">
        <f>MONTH(B1230)</f>
        <v/>
      </c>
      <c r="V1230">
        <f>TEXT(B1230,"mmm")</f>
        <v/>
      </c>
      <c r="W1230" s="15">
        <f>IFERROR(N1230/L1230,0)</f>
        <v/>
      </c>
      <c r="X1230">
        <f>IF(K1230=0,"No Discount",IF(K1230&lt;=5%,"Low",IF(K1230&lt;=15%,"Medium","High")))</f>
        <v/>
      </c>
      <c r="Y1230">
        <f>IF(L1230&gt;=20000,"High Value",IF(L1230&gt;=5000,"Medium Value","Low Value"))</f>
        <v/>
      </c>
      <c r="Z1230">
        <f>IF(R1230&lt;=3,"Fast",IF(R1230&lt;=5,"On Time","Delayed"))</f>
        <v/>
      </c>
    </row>
    <row r="1231">
      <c r="A1231">
        <f>Raw_Data!A1231</f>
        <v/>
      </c>
      <c r="B1231" s="11">
        <f>Raw_Data!B1231</f>
        <v/>
      </c>
      <c r="C1231">
        <f>Raw_Data!C1231</f>
        <v/>
      </c>
      <c r="D1231">
        <f>Raw_Data!D1231</f>
        <v/>
      </c>
      <c r="E1231">
        <f>Raw_Data!E1231</f>
        <v/>
      </c>
      <c r="F1231">
        <f>Raw_Data!F1231</f>
        <v/>
      </c>
      <c r="G1231">
        <f>Raw_Data!G1231</f>
        <v/>
      </c>
      <c r="H1231">
        <f>Raw_Data!H1231</f>
        <v/>
      </c>
      <c r="I1231">
        <f>Raw_Data!I1231</f>
        <v/>
      </c>
      <c r="J1231" s="12">
        <f>Raw_Data!J1231</f>
        <v/>
      </c>
      <c r="K1231" s="13">
        <f>Raw_Data!K1231</f>
        <v/>
      </c>
      <c r="L1231" s="12">
        <f>Raw_Data!L1231</f>
        <v/>
      </c>
      <c r="M1231" s="12">
        <f>Raw_Data!M1231</f>
        <v/>
      </c>
      <c r="N1231" s="12">
        <f>Raw_Data!N1231</f>
        <v/>
      </c>
      <c r="O1231">
        <f>Raw_Data!O1231</f>
        <v/>
      </c>
      <c r="P1231">
        <f>Raw_Data!P1231</f>
        <v/>
      </c>
      <c r="Q1231">
        <f>Raw_Data!Q1231</f>
        <v/>
      </c>
      <c r="R1231">
        <f>Raw_Data!R1231</f>
        <v/>
      </c>
      <c r="S1231">
        <f>Raw_Data!S1231</f>
        <v/>
      </c>
      <c r="T1231">
        <f>YEAR(B1231)</f>
        <v/>
      </c>
      <c r="U1231">
        <f>MONTH(B1231)</f>
        <v/>
      </c>
      <c r="V1231">
        <f>TEXT(B1231,"mmm")</f>
        <v/>
      </c>
      <c r="W1231" s="15">
        <f>IFERROR(N1231/L1231,0)</f>
        <v/>
      </c>
      <c r="X1231">
        <f>IF(K1231=0,"No Discount",IF(K1231&lt;=5%,"Low",IF(K1231&lt;=15%,"Medium","High")))</f>
        <v/>
      </c>
      <c r="Y1231">
        <f>IF(L1231&gt;=20000,"High Value",IF(L1231&gt;=5000,"Medium Value","Low Value"))</f>
        <v/>
      </c>
      <c r="Z1231">
        <f>IF(R1231&lt;=3,"Fast",IF(R1231&lt;=5,"On Time","Delayed"))</f>
        <v/>
      </c>
    </row>
    <row r="1232">
      <c r="A1232">
        <f>Raw_Data!A1232</f>
        <v/>
      </c>
      <c r="B1232" s="11">
        <f>Raw_Data!B1232</f>
        <v/>
      </c>
      <c r="C1232">
        <f>Raw_Data!C1232</f>
        <v/>
      </c>
      <c r="D1232">
        <f>Raw_Data!D1232</f>
        <v/>
      </c>
      <c r="E1232">
        <f>Raw_Data!E1232</f>
        <v/>
      </c>
      <c r="F1232">
        <f>Raw_Data!F1232</f>
        <v/>
      </c>
      <c r="G1232">
        <f>Raw_Data!G1232</f>
        <v/>
      </c>
      <c r="H1232">
        <f>Raw_Data!H1232</f>
        <v/>
      </c>
      <c r="I1232">
        <f>Raw_Data!I1232</f>
        <v/>
      </c>
      <c r="J1232" s="12">
        <f>Raw_Data!J1232</f>
        <v/>
      </c>
      <c r="K1232" s="13">
        <f>Raw_Data!K1232</f>
        <v/>
      </c>
      <c r="L1232" s="12">
        <f>Raw_Data!L1232</f>
        <v/>
      </c>
      <c r="M1232" s="12">
        <f>Raw_Data!M1232</f>
        <v/>
      </c>
      <c r="N1232" s="12">
        <f>Raw_Data!N1232</f>
        <v/>
      </c>
      <c r="O1232">
        <f>Raw_Data!O1232</f>
        <v/>
      </c>
      <c r="P1232">
        <f>Raw_Data!P1232</f>
        <v/>
      </c>
      <c r="Q1232">
        <f>Raw_Data!Q1232</f>
        <v/>
      </c>
      <c r="R1232">
        <f>Raw_Data!R1232</f>
        <v/>
      </c>
      <c r="S1232">
        <f>Raw_Data!S1232</f>
        <v/>
      </c>
      <c r="T1232">
        <f>YEAR(B1232)</f>
        <v/>
      </c>
      <c r="U1232">
        <f>MONTH(B1232)</f>
        <v/>
      </c>
      <c r="V1232">
        <f>TEXT(B1232,"mmm")</f>
        <v/>
      </c>
      <c r="W1232" s="15">
        <f>IFERROR(N1232/L1232,0)</f>
        <v/>
      </c>
      <c r="X1232">
        <f>IF(K1232=0,"No Discount",IF(K1232&lt;=5%,"Low",IF(K1232&lt;=15%,"Medium","High")))</f>
        <v/>
      </c>
      <c r="Y1232">
        <f>IF(L1232&gt;=20000,"High Value",IF(L1232&gt;=5000,"Medium Value","Low Value"))</f>
        <v/>
      </c>
      <c r="Z1232">
        <f>IF(R1232&lt;=3,"Fast",IF(R1232&lt;=5,"On Time","Delayed"))</f>
        <v/>
      </c>
    </row>
    <row r="1233">
      <c r="A1233">
        <f>Raw_Data!A1233</f>
        <v/>
      </c>
      <c r="B1233" s="11">
        <f>Raw_Data!B1233</f>
        <v/>
      </c>
      <c r="C1233">
        <f>Raw_Data!C1233</f>
        <v/>
      </c>
      <c r="D1233">
        <f>Raw_Data!D1233</f>
        <v/>
      </c>
      <c r="E1233">
        <f>Raw_Data!E1233</f>
        <v/>
      </c>
      <c r="F1233">
        <f>Raw_Data!F1233</f>
        <v/>
      </c>
      <c r="G1233">
        <f>Raw_Data!G1233</f>
        <v/>
      </c>
      <c r="H1233">
        <f>Raw_Data!H1233</f>
        <v/>
      </c>
      <c r="I1233">
        <f>Raw_Data!I1233</f>
        <v/>
      </c>
      <c r="J1233" s="12">
        <f>Raw_Data!J1233</f>
        <v/>
      </c>
      <c r="K1233" s="13">
        <f>Raw_Data!K1233</f>
        <v/>
      </c>
      <c r="L1233" s="12">
        <f>Raw_Data!L1233</f>
        <v/>
      </c>
      <c r="M1233" s="12">
        <f>Raw_Data!M1233</f>
        <v/>
      </c>
      <c r="N1233" s="12">
        <f>Raw_Data!N1233</f>
        <v/>
      </c>
      <c r="O1233">
        <f>Raw_Data!O1233</f>
        <v/>
      </c>
      <c r="P1233">
        <f>Raw_Data!P1233</f>
        <v/>
      </c>
      <c r="Q1233">
        <f>Raw_Data!Q1233</f>
        <v/>
      </c>
      <c r="R1233">
        <f>Raw_Data!R1233</f>
        <v/>
      </c>
      <c r="S1233">
        <f>Raw_Data!S1233</f>
        <v/>
      </c>
      <c r="T1233">
        <f>YEAR(B1233)</f>
        <v/>
      </c>
      <c r="U1233">
        <f>MONTH(B1233)</f>
        <v/>
      </c>
      <c r="V1233">
        <f>TEXT(B1233,"mmm")</f>
        <v/>
      </c>
      <c r="W1233" s="15">
        <f>IFERROR(N1233/L1233,0)</f>
        <v/>
      </c>
      <c r="X1233">
        <f>IF(K1233=0,"No Discount",IF(K1233&lt;=5%,"Low",IF(K1233&lt;=15%,"Medium","High")))</f>
        <v/>
      </c>
      <c r="Y1233">
        <f>IF(L1233&gt;=20000,"High Value",IF(L1233&gt;=5000,"Medium Value","Low Value"))</f>
        <v/>
      </c>
      <c r="Z1233">
        <f>IF(R1233&lt;=3,"Fast",IF(R1233&lt;=5,"On Time","Delayed"))</f>
        <v/>
      </c>
    </row>
    <row r="1234">
      <c r="A1234">
        <f>Raw_Data!A1234</f>
        <v/>
      </c>
      <c r="B1234" s="11">
        <f>Raw_Data!B1234</f>
        <v/>
      </c>
      <c r="C1234">
        <f>Raw_Data!C1234</f>
        <v/>
      </c>
      <c r="D1234">
        <f>Raw_Data!D1234</f>
        <v/>
      </c>
      <c r="E1234">
        <f>Raw_Data!E1234</f>
        <v/>
      </c>
      <c r="F1234">
        <f>Raw_Data!F1234</f>
        <v/>
      </c>
      <c r="G1234">
        <f>Raw_Data!G1234</f>
        <v/>
      </c>
      <c r="H1234">
        <f>Raw_Data!H1234</f>
        <v/>
      </c>
      <c r="I1234">
        <f>Raw_Data!I1234</f>
        <v/>
      </c>
      <c r="J1234" s="12">
        <f>Raw_Data!J1234</f>
        <v/>
      </c>
      <c r="K1234" s="13">
        <f>Raw_Data!K1234</f>
        <v/>
      </c>
      <c r="L1234" s="12">
        <f>Raw_Data!L1234</f>
        <v/>
      </c>
      <c r="M1234" s="12">
        <f>Raw_Data!M1234</f>
        <v/>
      </c>
      <c r="N1234" s="12">
        <f>Raw_Data!N1234</f>
        <v/>
      </c>
      <c r="O1234">
        <f>Raw_Data!O1234</f>
        <v/>
      </c>
      <c r="P1234">
        <f>Raw_Data!P1234</f>
        <v/>
      </c>
      <c r="Q1234">
        <f>Raw_Data!Q1234</f>
        <v/>
      </c>
      <c r="R1234">
        <f>Raw_Data!R1234</f>
        <v/>
      </c>
      <c r="S1234">
        <f>Raw_Data!S1234</f>
        <v/>
      </c>
      <c r="T1234">
        <f>YEAR(B1234)</f>
        <v/>
      </c>
      <c r="U1234">
        <f>MONTH(B1234)</f>
        <v/>
      </c>
      <c r="V1234">
        <f>TEXT(B1234,"mmm")</f>
        <v/>
      </c>
      <c r="W1234" s="15">
        <f>IFERROR(N1234/L1234,0)</f>
        <v/>
      </c>
      <c r="X1234">
        <f>IF(K1234=0,"No Discount",IF(K1234&lt;=5%,"Low",IF(K1234&lt;=15%,"Medium","High")))</f>
        <v/>
      </c>
      <c r="Y1234">
        <f>IF(L1234&gt;=20000,"High Value",IF(L1234&gt;=5000,"Medium Value","Low Value"))</f>
        <v/>
      </c>
      <c r="Z1234">
        <f>IF(R1234&lt;=3,"Fast",IF(R1234&lt;=5,"On Time","Delayed"))</f>
        <v/>
      </c>
    </row>
    <row r="1235">
      <c r="A1235">
        <f>Raw_Data!A1235</f>
        <v/>
      </c>
      <c r="B1235" s="11">
        <f>Raw_Data!B1235</f>
        <v/>
      </c>
      <c r="C1235">
        <f>Raw_Data!C1235</f>
        <v/>
      </c>
      <c r="D1235">
        <f>Raw_Data!D1235</f>
        <v/>
      </c>
      <c r="E1235">
        <f>Raw_Data!E1235</f>
        <v/>
      </c>
      <c r="F1235">
        <f>Raw_Data!F1235</f>
        <v/>
      </c>
      <c r="G1235">
        <f>Raw_Data!G1235</f>
        <v/>
      </c>
      <c r="H1235">
        <f>Raw_Data!H1235</f>
        <v/>
      </c>
      <c r="I1235">
        <f>Raw_Data!I1235</f>
        <v/>
      </c>
      <c r="J1235" s="12">
        <f>Raw_Data!J1235</f>
        <v/>
      </c>
      <c r="K1235" s="13">
        <f>Raw_Data!K1235</f>
        <v/>
      </c>
      <c r="L1235" s="12">
        <f>Raw_Data!L1235</f>
        <v/>
      </c>
      <c r="M1235" s="12">
        <f>Raw_Data!M1235</f>
        <v/>
      </c>
      <c r="N1235" s="12">
        <f>Raw_Data!N1235</f>
        <v/>
      </c>
      <c r="O1235">
        <f>Raw_Data!O1235</f>
        <v/>
      </c>
      <c r="P1235">
        <f>Raw_Data!P1235</f>
        <v/>
      </c>
      <c r="Q1235">
        <f>Raw_Data!Q1235</f>
        <v/>
      </c>
      <c r="R1235">
        <f>Raw_Data!R1235</f>
        <v/>
      </c>
      <c r="S1235">
        <f>Raw_Data!S1235</f>
        <v/>
      </c>
      <c r="T1235">
        <f>YEAR(B1235)</f>
        <v/>
      </c>
      <c r="U1235">
        <f>MONTH(B1235)</f>
        <v/>
      </c>
      <c r="V1235">
        <f>TEXT(B1235,"mmm")</f>
        <v/>
      </c>
      <c r="W1235" s="15">
        <f>IFERROR(N1235/L1235,0)</f>
        <v/>
      </c>
      <c r="X1235">
        <f>IF(K1235=0,"No Discount",IF(K1235&lt;=5%,"Low",IF(K1235&lt;=15%,"Medium","High")))</f>
        <v/>
      </c>
      <c r="Y1235">
        <f>IF(L1235&gt;=20000,"High Value",IF(L1235&gt;=5000,"Medium Value","Low Value"))</f>
        <v/>
      </c>
      <c r="Z1235">
        <f>IF(R1235&lt;=3,"Fast",IF(R1235&lt;=5,"On Time","Delayed"))</f>
        <v/>
      </c>
    </row>
    <row r="1236">
      <c r="A1236">
        <f>Raw_Data!A1236</f>
        <v/>
      </c>
      <c r="B1236" s="11">
        <f>Raw_Data!B1236</f>
        <v/>
      </c>
      <c r="C1236">
        <f>Raw_Data!C1236</f>
        <v/>
      </c>
      <c r="D1236">
        <f>Raw_Data!D1236</f>
        <v/>
      </c>
      <c r="E1236">
        <f>Raw_Data!E1236</f>
        <v/>
      </c>
      <c r="F1236">
        <f>Raw_Data!F1236</f>
        <v/>
      </c>
      <c r="G1236">
        <f>Raw_Data!G1236</f>
        <v/>
      </c>
      <c r="H1236">
        <f>Raw_Data!H1236</f>
        <v/>
      </c>
      <c r="I1236">
        <f>Raw_Data!I1236</f>
        <v/>
      </c>
      <c r="J1236" s="12">
        <f>Raw_Data!J1236</f>
        <v/>
      </c>
      <c r="K1236" s="13">
        <f>Raw_Data!K1236</f>
        <v/>
      </c>
      <c r="L1236" s="12">
        <f>Raw_Data!L1236</f>
        <v/>
      </c>
      <c r="M1236" s="12">
        <f>Raw_Data!M1236</f>
        <v/>
      </c>
      <c r="N1236" s="12">
        <f>Raw_Data!N1236</f>
        <v/>
      </c>
      <c r="O1236">
        <f>Raw_Data!O1236</f>
        <v/>
      </c>
      <c r="P1236">
        <f>Raw_Data!P1236</f>
        <v/>
      </c>
      <c r="Q1236">
        <f>Raw_Data!Q1236</f>
        <v/>
      </c>
      <c r="R1236">
        <f>Raw_Data!R1236</f>
        <v/>
      </c>
      <c r="S1236">
        <f>Raw_Data!S1236</f>
        <v/>
      </c>
      <c r="T1236">
        <f>YEAR(B1236)</f>
        <v/>
      </c>
      <c r="U1236">
        <f>MONTH(B1236)</f>
        <v/>
      </c>
      <c r="V1236">
        <f>TEXT(B1236,"mmm")</f>
        <v/>
      </c>
      <c r="W1236" s="15">
        <f>IFERROR(N1236/L1236,0)</f>
        <v/>
      </c>
      <c r="X1236">
        <f>IF(K1236=0,"No Discount",IF(K1236&lt;=5%,"Low",IF(K1236&lt;=15%,"Medium","High")))</f>
        <v/>
      </c>
      <c r="Y1236">
        <f>IF(L1236&gt;=20000,"High Value",IF(L1236&gt;=5000,"Medium Value","Low Value"))</f>
        <v/>
      </c>
      <c r="Z1236">
        <f>IF(R1236&lt;=3,"Fast",IF(R1236&lt;=5,"On Time","Delayed"))</f>
        <v/>
      </c>
    </row>
    <row r="1237">
      <c r="A1237">
        <f>Raw_Data!A1237</f>
        <v/>
      </c>
      <c r="B1237" s="11">
        <f>Raw_Data!B1237</f>
        <v/>
      </c>
      <c r="C1237">
        <f>Raw_Data!C1237</f>
        <v/>
      </c>
      <c r="D1237">
        <f>Raw_Data!D1237</f>
        <v/>
      </c>
      <c r="E1237">
        <f>Raw_Data!E1237</f>
        <v/>
      </c>
      <c r="F1237">
        <f>Raw_Data!F1237</f>
        <v/>
      </c>
      <c r="G1237">
        <f>Raw_Data!G1237</f>
        <v/>
      </c>
      <c r="H1237">
        <f>Raw_Data!H1237</f>
        <v/>
      </c>
      <c r="I1237">
        <f>Raw_Data!I1237</f>
        <v/>
      </c>
      <c r="J1237" s="12">
        <f>Raw_Data!J1237</f>
        <v/>
      </c>
      <c r="K1237" s="13">
        <f>Raw_Data!K1237</f>
        <v/>
      </c>
      <c r="L1237" s="12">
        <f>Raw_Data!L1237</f>
        <v/>
      </c>
      <c r="M1237" s="12">
        <f>Raw_Data!M1237</f>
        <v/>
      </c>
      <c r="N1237" s="12">
        <f>Raw_Data!N1237</f>
        <v/>
      </c>
      <c r="O1237">
        <f>Raw_Data!O1237</f>
        <v/>
      </c>
      <c r="P1237">
        <f>Raw_Data!P1237</f>
        <v/>
      </c>
      <c r="Q1237">
        <f>Raw_Data!Q1237</f>
        <v/>
      </c>
      <c r="R1237">
        <f>Raw_Data!R1237</f>
        <v/>
      </c>
      <c r="S1237">
        <f>Raw_Data!S1237</f>
        <v/>
      </c>
      <c r="T1237">
        <f>YEAR(B1237)</f>
        <v/>
      </c>
      <c r="U1237">
        <f>MONTH(B1237)</f>
        <v/>
      </c>
      <c r="V1237">
        <f>TEXT(B1237,"mmm")</f>
        <v/>
      </c>
      <c r="W1237" s="15">
        <f>IFERROR(N1237/L1237,0)</f>
        <v/>
      </c>
      <c r="X1237">
        <f>IF(K1237=0,"No Discount",IF(K1237&lt;=5%,"Low",IF(K1237&lt;=15%,"Medium","High")))</f>
        <v/>
      </c>
      <c r="Y1237">
        <f>IF(L1237&gt;=20000,"High Value",IF(L1237&gt;=5000,"Medium Value","Low Value"))</f>
        <v/>
      </c>
      <c r="Z1237">
        <f>IF(R1237&lt;=3,"Fast",IF(R1237&lt;=5,"On Time","Delayed"))</f>
        <v/>
      </c>
    </row>
    <row r="1238">
      <c r="A1238">
        <f>Raw_Data!A1238</f>
        <v/>
      </c>
      <c r="B1238" s="11">
        <f>Raw_Data!B1238</f>
        <v/>
      </c>
      <c r="C1238">
        <f>Raw_Data!C1238</f>
        <v/>
      </c>
      <c r="D1238">
        <f>Raw_Data!D1238</f>
        <v/>
      </c>
      <c r="E1238">
        <f>Raw_Data!E1238</f>
        <v/>
      </c>
      <c r="F1238">
        <f>Raw_Data!F1238</f>
        <v/>
      </c>
      <c r="G1238">
        <f>Raw_Data!G1238</f>
        <v/>
      </c>
      <c r="H1238">
        <f>Raw_Data!H1238</f>
        <v/>
      </c>
      <c r="I1238">
        <f>Raw_Data!I1238</f>
        <v/>
      </c>
      <c r="J1238" s="12">
        <f>Raw_Data!J1238</f>
        <v/>
      </c>
      <c r="K1238" s="13">
        <f>Raw_Data!K1238</f>
        <v/>
      </c>
      <c r="L1238" s="12">
        <f>Raw_Data!L1238</f>
        <v/>
      </c>
      <c r="M1238" s="12">
        <f>Raw_Data!M1238</f>
        <v/>
      </c>
      <c r="N1238" s="12">
        <f>Raw_Data!N1238</f>
        <v/>
      </c>
      <c r="O1238">
        <f>Raw_Data!O1238</f>
        <v/>
      </c>
      <c r="P1238">
        <f>Raw_Data!P1238</f>
        <v/>
      </c>
      <c r="Q1238">
        <f>Raw_Data!Q1238</f>
        <v/>
      </c>
      <c r="R1238">
        <f>Raw_Data!R1238</f>
        <v/>
      </c>
      <c r="S1238">
        <f>Raw_Data!S1238</f>
        <v/>
      </c>
      <c r="T1238">
        <f>YEAR(B1238)</f>
        <v/>
      </c>
      <c r="U1238">
        <f>MONTH(B1238)</f>
        <v/>
      </c>
      <c r="V1238">
        <f>TEXT(B1238,"mmm")</f>
        <v/>
      </c>
      <c r="W1238" s="15">
        <f>IFERROR(N1238/L1238,0)</f>
        <v/>
      </c>
      <c r="X1238">
        <f>IF(K1238=0,"No Discount",IF(K1238&lt;=5%,"Low",IF(K1238&lt;=15%,"Medium","High")))</f>
        <v/>
      </c>
      <c r="Y1238">
        <f>IF(L1238&gt;=20000,"High Value",IF(L1238&gt;=5000,"Medium Value","Low Value"))</f>
        <v/>
      </c>
      <c r="Z1238">
        <f>IF(R1238&lt;=3,"Fast",IF(R1238&lt;=5,"On Time","Delayed"))</f>
        <v/>
      </c>
    </row>
    <row r="1239">
      <c r="A1239">
        <f>Raw_Data!A1239</f>
        <v/>
      </c>
      <c r="B1239" s="11">
        <f>Raw_Data!B1239</f>
        <v/>
      </c>
      <c r="C1239">
        <f>Raw_Data!C1239</f>
        <v/>
      </c>
      <c r="D1239">
        <f>Raw_Data!D1239</f>
        <v/>
      </c>
      <c r="E1239">
        <f>Raw_Data!E1239</f>
        <v/>
      </c>
      <c r="F1239">
        <f>Raw_Data!F1239</f>
        <v/>
      </c>
      <c r="G1239">
        <f>Raw_Data!G1239</f>
        <v/>
      </c>
      <c r="H1239">
        <f>Raw_Data!H1239</f>
        <v/>
      </c>
      <c r="I1239">
        <f>Raw_Data!I1239</f>
        <v/>
      </c>
      <c r="J1239" s="12">
        <f>Raw_Data!J1239</f>
        <v/>
      </c>
      <c r="K1239" s="13">
        <f>Raw_Data!K1239</f>
        <v/>
      </c>
      <c r="L1239" s="12">
        <f>Raw_Data!L1239</f>
        <v/>
      </c>
      <c r="M1239" s="12">
        <f>Raw_Data!M1239</f>
        <v/>
      </c>
      <c r="N1239" s="12">
        <f>Raw_Data!N1239</f>
        <v/>
      </c>
      <c r="O1239">
        <f>Raw_Data!O1239</f>
        <v/>
      </c>
      <c r="P1239">
        <f>Raw_Data!P1239</f>
        <v/>
      </c>
      <c r="Q1239">
        <f>Raw_Data!Q1239</f>
        <v/>
      </c>
      <c r="R1239">
        <f>Raw_Data!R1239</f>
        <v/>
      </c>
      <c r="S1239">
        <f>Raw_Data!S1239</f>
        <v/>
      </c>
      <c r="T1239">
        <f>YEAR(B1239)</f>
        <v/>
      </c>
      <c r="U1239">
        <f>MONTH(B1239)</f>
        <v/>
      </c>
      <c r="V1239">
        <f>TEXT(B1239,"mmm")</f>
        <v/>
      </c>
      <c r="W1239" s="15">
        <f>IFERROR(N1239/L1239,0)</f>
        <v/>
      </c>
      <c r="X1239">
        <f>IF(K1239=0,"No Discount",IF(K1239&lt;=5%,"Low",IF(K1239&lt;=15%,"Medium","High")))</f>
        <v/>
      </c>
      <c r="Y1239">
        <f>IF(L1239&gt;=20000,"High Value",IF(L1239&gt;=5000,"Medium Value","Low Value"))</f>
        <v/>
      </c>
      <c r="Z1239">
        <f>IF(R1239&lt;=3,"Fast",IF(R1239&lt;=5,"On Time","Delayed"))</f>
        <v/>
      </c>
    </row>
    <row r="1240">
      <c r="A1240">
        <f>Raw_Data!A1240</f>
        <v/>
      </c>
      <c r="B1240" s="11">
        <f>Raw_Data!B1240</f>
        <v/>
      </c>
      <c r="C1240">
        <f>Raw_Data!C1240</f>
        <v/>
      </c>
      <c r="D1240">
        <f>Raw_Data!D1240</f>
        <v/>
      </c>
      <c r="E1240">
        <f>Raw_Data!E1240</f>
        <v/>
      </c>
      <c r="F1240">
        <f>Raw_Data!F1240</f>
        <v/>
      </c>
      <c r="G1240">
        <f>Raw_Data!G1240</f>
        <v/>
      </c>
      <c r="H1240">
        <f>Raw_Data!H1240</f>
        <v/>
      </c>
      <c r="I1240">
        <f>Raw_Data!I1240</f>
        <v/>
      </c>
      <c r="J1240" s="12">
        <f>Raw_Data!J1240</f>
        <v/>
      </c>
      <c r="K1240" s="13">
        <f>Raw_Data!K1240</f>
        <v/>
      </c>
      <c r="L1240" s="12">
        <f>Raw_Data!L1240</f>
        <v/>
      </c>
      <c r="M1240" s="12">
        <f>Raw_Data!M1240</f>
        <v/>
      </c>
      <c r="N1240" s="12">
        <f>Raw_Data!N1240</f>
        <v/>
      </c>
      <c r="O1240">
        <f>Raw_Data!O1240</f>
        <v/>
      </c>
      <c r="P1240">
        <f>Raw_Data!P1240</f>
        <v/>
      </c>
      <c r="Q1240">
        <f>Raw_Data!Q1240</f>
        <v/>
      </c>
      <c r="R1240">
        <f>Raw_Data!R1240</f>
        <v/>
      </c>
      <c r="S1240">
        <f>Raw_Data!S1240</f>
        <v/>
      </c>
      <c r="T1240">
        <f>YEAR(B1240)</f>
        <v/>
      </c>
      <c r="U1240">
        <f>MONTH(B1240)</f>
        <v/>
      </c>
      <c r="V1240">
        <f>TEXT(B1240,"mmm")</f>
        <v/>
      </c>
      <c r="W1240" s="15">
        <f>IFERROR(N1240/L1240,0)</f>
        <v/>
      </c>
      <c r="X1240">
        <f>IF(K1240=0,"No Discount",IF(K1240&lt;=5%,"Low",IF(K1240&lt;=15%,"Medium","High")))</f>
        <v/>
      </c>
      <c r="Y1240">
        <f>IF(L1240&gt;=20000,"High Value",IF(L1240&gt;=5000,"Medium Value","Low Value"))</f>
        <v/>
      </c>
      <c r="Z1240">
        <f>IF(R1240&lt;=3,"Fast",IF(R1240&lt;=5,"On Time","Delayed"))</f>
        <v/>
      </c>
    </row>
    <row r="1241">
      <c r="A1241">
        <f>Raw_Data!A1241</f>
        <v/>
      </c>
      <c r="B1241" s="11">
        <f>Raw_Data!B1241</f>
        <v/>
      </c>
      <c r="C1241">
        <f>Raw_Data!C1241</f>
        <v/>
      </c>
      <c r="D1241">
        <f>Raw_Data!D1241</f>
        <v/>
      </c>
      <c r="E1241">
        <f>Raw_Data!E1241</f>
        <v/>
      </c>
      <c r="F1241">
        <f>Raw_Data!F1241</f>
        <v/>
      </c>
      <c r="G1241">
        <f>Raw_Data!G1241</f>
        <v/>
      </c>
      <c r="H1241">
        <f>Raw_Data!H1241</f>
        <v/>
      </c>
      <c r="I1241">
        <f>Raw_Data!I1241</f>
        <v/>
      </c>
      <c r="J1241" s="12">
        <f>Raw_Data!J1241</f>
        <v/>
      </c>
      <c r="K1241" s="13">
        <f>Raw_Data!K1241</f>
        <v/>
      </c>
      <c r="L1241" s="12">
        <f>Raw_Data!L1241</f>
        <v/>
      </c>
      <c r="M1241" s="12">
        <f>Raw_Data!M1241</f>
        <v/>
      </c>
      <c r="N1241" s="12">
        <f>Raw_Data!N1241</f>
        <v/>
      </c>
      <c r="O1241">
        <f>Raw_Data!O1241</f>
        <v/>
      </c>
      <c r="P1241">
        <f>Raw_Data!P1241</f>
        <v/>
      </c>
      <c r="Q1241">
        <f>Raw_Data!Q1241</f>
        <v/>
      </c>
      <c r="R1241">
        <f>Raw_Data!R1241</f>
        <v/>
      </c>
      <c r="S1241">
        <f>Raw_Data!S1241</f>
        <v/>
      </c>
      <c r="T1241">
        <f>YEAR(B1241)</f>
        <v/>
      </c>
      <c r="U1241">
        <f>MONTH(B1241)</f>
        <v/>
      </c>
      <c r="V1241">
        <f>TEXT(B1241,"mmm")</f>
        <v/>
      </c>
      <c r="W1241" s="15">
        <f>IFERROR(N1241/L1241,0)</f>
        <v/>
      </c>
      <c r="X1241">
        <f>IF(K1241=0,"No Discount",IF(K1241&lt;=5%,"Low",IF(K1241&lt;=15%,"Medium","High")))</f>
        <v/>
      </c>
      <c r="Y1241">
        <f>IF(L1241&gt;=20000,"High Value",IF(L1241&gt;=5000,"Medium Value","Low Value"))</f>
        <v/>
      </c>
      <c r="Z1241">
        <f>IF(R1241&lt;=3,"Fast",IF(R1241&lt;=5,"On Time","Delayed"))</f>
        <v/>
      </c>
    </row>
    <row r="1242">
      <c r="A1242">
        <f>Raw_Data!A1242</f>
        <v/>
      </c>
      <c r="B1242" s="11">
        <f>Raw_Data!B1242</f>
        <v/>
      </c>
      <c r="C1242">
        <f>Raw_Data!C1242</f>
        <v/>
      </c>
      <c r="D1242">
        <f>Raw_Data!D1242</f>
        <v/>
      </c>
      <c r="E1242">
        <f>Raw_Data!E1242</f>
        <v/>
      </c>
      <c r="F1242">
        <f>Raw_Data!F1242</f>
        <v/>
      </c>
      <c r="G1242">
        <f>Raw_Data!G1242</f>
        <v/>
      </c>
      <c r="H1242">
        <f>Raw_Data!H1242</f>
        <v/>
      </c>
      <c r="I1242">
        <f>Raw_Data!I1242</f>
        <v/>
      </c>
      <c r="J1242" s="12">
        <f>Raw_Data!J1242</f>
        <v/>
      </c>
      <c r="K1242" s="13">
        <f>Raw_Data!K1242</f>
        <v/>
      </c>
      <c r="L1242" s="12">
        <f>Raw_Data!L1242</f>
        <v/>
      </c>
      <c r="M1242" s="12">
        <f>Raw_Data!M1242</f>
        <v/>
      </c>
      <c r="N1242" s="12">
        <f>Raw_Data!N1242</f>
        <v/>
      </c>
      <c r="O1242">
        <f>Raw_Data!O1242</f>
        <v/>
      </c>
      <c r="P1242">
        <f>Raw_Data!P1242</f>
        <v/>
      </c>
      <c r="Q1242">
        <f>Raw_Data!Q1242</f>
        <v/>
      </c>
      <c r="R1242">
        <f>Raw_Data!R1242</f>
        <v/>
      </c>
      <c r="S1242">
        <f>Raw_Data!S1242</f>
        <v/>
      </c>
      <c r="T1242">
        <f>YEAR(B1242)</f>
        <v/>
      </c>
      <c r="U1242">
        <f>MONTH(B1242)</f>
        <v/>
      </c>
      <c r="V1242">
        <f>TEXT(B1242,"mmm")</f>
        <v/>
      </c>
      <c r="W1242" s="15">
        <f>IFERROR(N1242/L1242,0)</f>
        <v/>
      </c>
      <c r="X1242">
        <f>IF(K1242=0,"No Discount",IF(K1242&lt;=5%,"Low",IF(K1242&lt;=15%,"Medium","High")))</f>
        <v/>
      </c>
      <c r="Y1242">
        <f>IF(L1242&gt;=20000,"High Value",IF(L1242&gt;=5000,"Medium Value","Low Value"))</f>
        <v/>
      </c>
      <c r="Z1242">
        <f>IF(R1242&lt;=3,"Fast",IF(R1242&lt;=5,"On Time","Delayed"))</f>
        <v/>
      </c>
    </row>
    <row r="1243">
      <c r="A1243">
        <f>Raw_Data!A1243</f>
        <v/>
      </c>
      <c r="B1243" s="11">
        <f>Raw_Data!B1243</f>
        <v/>
      </c>
      <c r="C1243">
        <f>Raw_Data!C1243</f>
        <v/>
      </c>
      <c r="D1243">
        <f>Raw_Data!D1243</f>
        <v/>
      </c>
      <c r="E1243">
        <f>Raw_Data!E1243</f>
        <v/>
      </c>
      <c r="F1243">
        <f>Raw_Data!F1243</f>
        <v/>
      </c>
      <c r="G1243">
        <f>Raw_Data!G1243</f>
        <v/>
      </c>
      <c r="H1243">
        <f>Raw_Data!H1243</f>
        <v/>
      </c>
      <c r="I1243">
        <f>Raw_Data!I1243</f>
        <v/>
      </c>
      <c r="J1243" s="12">
        <f>Raw_Data!J1243</f>
        <v/>
      </c>
      <c r="K1243" s="13">
        <f>Raw_Data!K1243</f>
        <v/>
      </c>
      <c r="L1243" s="12">
        <f>Raw_Data!L1243</f>
        <v/>
      </c>
      <c r="M1243" s="12">
        <f>Raw_Data!M1243</f>
        <v/>
      </c>
      <c r="N1243" s="12">
        <f>Raw_Data!N1243</f>
        <v/>
      </c>
      <c r="O1243">
        <f>Raw_Data!O1243</f>
        <v/>
      </c>
      <c r="P1243">
        <f>Raw_Data!P1243</f>
        <v/>
      </c>
      <c r="Q1243">
        <f>Raw_Data!Q1243</f>
        <v/>
      </c>
      <c r="R1243">
        <f>Raw_Data!R1243</f>
        <v/>
      </c>
      <c r="S1243">
        <f>Raw_Data!S1243</f>
        <v/>
      </c>
      <c r="T1243">
        <f>YEAR(B1243)</f>
        <v/>
      </c>
      <c r="U1243">
        <f>MONTH(B1243)</f>
        <v/>
      </c>
      <c r="V1243">
        <f>TEXT(B1243,"mmm")</f>
        <v/>
      </c>
      <c r="W1243" s="15">
        <f>IFERROR(N1243/L1243,0)</f>
        <v/>
      </c>
      <c r="X1243">
        <f>IF(K1243=0,"No Discount",IF(K1243&lt;=5%,"Low",IF(K1243&lt;=15%,"Medium","High")))</f>
        <v/>
      </c>
      <c r="Y1243">
        <f>IF(L1243&gt;=20000,"High Value",IF(L1243&gt;=5000,"Medium Value","Low Value"))</f>
        <v/>
      </c>
      <c r="Z1243">
        <f>IF(R1243&lt;=3,"Fast",IF(R1243&lt;=5,"On Time","Delayed"))</f>
        <v/>
      </c>
    </row>
    <row r="1244">
      <c r="A1244">
        <f>Raw_Data!A1244</f>
        <v/>
      </c>
      <c r="B1244" s="11">
        <f>Raw_Data!B1244</f>
        <v/>
      </c>
      <c r="C1244">
        <f>Raw_Data!C1244</f>
        <v/>
      </c>
      <c r="D1244">
        <f>Raw_Data!D1244</f>
        <v/>
      </c>
      <c r="E1244">
        <f>Raw_Data!E1244</f>
        <v/>
      </c>
      <c r="F1244">
        <f>Raw_Data!F1244</f>
        <v/>
      </c>
      <c r="G1244">
        <f>Raw_Data!G1244</f>
        <v/>
      </c>
      <c r="H1244">
        <f>Raw_Data!H1244</f>
        <v/>
      </c>
      <c r="I1244">
        <f>Raw_Data!I1244</f>
        <v/>
      </c>
      <c r="J1244" s="12">
        <f>Raw_Data!J1244</f>
        <v/>
      </c>
      <c r="K1244" s="13">
        <f>Raw_Data!K1244</f>
        <v/>
      </c>
      <c r="L1244" s="12">
        <f>Raw_Data!L1244</f>
        <v/>
      </c>
      <c r="M1244" s="12">
        <f>Raw_Data!M1244</f>
        <v/>
      </c>
      <c r="N1244" s="12">
        <f>Raw_Data!N1244</f>
        <v/>
      </c>
      <c r="O1244">
        <f>Raw_Data!O1244</f>
        <v/>
      </c>
      <c r="P1244">
        <f>Raw_Data!P1244</f>
        <v/>
      </c>
      <c r="Q1244">
        <f>Raw_Data!Q1244</f>
        <v/>
      </c>
      <c r="R1244">
        <f>Raw_Data!R1244</f>
        <v/>
      </c>
      <c r="S1244">
        <f>Raw_Data!S1244</f>
        <v/>
      </c>
      <c r="T1244">
        <f>YEAR(B1244)</f>
        <v/>
      </c>
      <c r="U1244">
        <f>MONTH(B1244)</f>
        <v/>
      </c>
      <c r="V1244">
        <f>TEXT(B1244,"mmm")</f>
        <v/>
      </c>
      <c r="W1244" s="15">
        <f>IFERROR(N1244/L1244,0)</f>
        <v/>
      </c>
      <c r="X1244">
        <f>IF(K1244=0,"No Discount",IF(K1244&lt;=5%,"Low",IF(K1244&lt;=15%,"Medium","High")))</f>
        <v/>
      </c>
      <c r="Y1244">
        <f>IF(L1244&gt;=20000,"High Value",IF(L1244&gt;=5000,"Medium Value","Low Value"))</f>
        <v/>
      </c>
      <c r="Z1244">
        <f>IF(R1244&lt;=3,"Fast",IF(R1244&lt;=5,"On Time","Delayed"))</f>
        <v/>
      </c>
    </row>
    <row r="1245">
      <c r="A1245">
        <f>Raw_Data!A1245</f>
        <v/>
      </c>
      <c r="B1245" s="11">
        <f>Raw_Data!B1245</f>
        <v/>
      </c>
      <c r="C1245">
        <f>Raw_Data!C1245</f>
        <v/>
      </c>
      <c r="D1245">
        <f>Raw_Data!D1245</f>
        <v/>
      </c>
      <c r="E1245">
        <f>Raw_Data!E1245</f>
        <v/>
      </c>
      <c r="F1245">
        <f>Raw_Data!F1245</f>
        <v/>
      </c>
      <c r="G1245">
        <f>Raw_Data!G1245</f>
        <v/>
      </c>
      <c r="H1245">
        <f>Raw_Data!H1245</f>
        <v/>
      </c>
      <c r="I1245">
        <f>Raw_Data!I1245</f>
        <v/>
      </c>
      <c r="J1245" s="12">
        <f>Raw_Data!J1245</f>
        <v/>
      </c>
      <c r="K1245" s="13">
        <f>Raw_Data!K1245</f>
        <v/>
      </c>
      <c r="L1245" s="12">
        <f>Raw_Data!L1245</f>
        <v/>
      </c>
      <c r="M1245" s="12">
        <f>Raw_Data!M1245</f>
        <v/>
      </c>
      <c r="N1245" s="12">
        <f>Raw_Data!N1245</f>
        <v/>
      </c>
      <c r="O1245">
        <f>Raw_Data!O1245</f>
        <v/>
      </c>
      <c r="P1245">
        <f>Raw_Data!P1245</f>
        <v/>
      </c>
      <c r="Q1245">
        <f>Raw_Data!Q1245</f>
        <v/>
      </c>
      <c r="R1245">
        <f>Raw_Data!R1245</f>
        <v/>
      </c>
      <c r="S1245">
        <f>Raw_Data!S1245</f>
        <v/>
      </c>
      <c r="T1245">
        <f>YEAR(B1245)</f>
        <v/>
      </c>
      <c r="U1245">
        <f>MONTH(B1245)</f>
        <v/>
      </c>
      <c r="V1245">
        <f>TEXT(B1245,"mmm")</f>
        <v/>
      </c>
      <c r="W1245" s="15">
        <f>IFERROR(N1245/L1245,0)</f>
        <v/>
      </c>
      <c r="X1245">
        <f>IF(K1245=0,"No Discount",IF(K1245&lt;=5%,"Low",IF(K1245&lt;=15%,"Medium","High")))</f>
        <v/>
      </c>
      <c r="Y1245">
        <f>IF(L1245&gt;=20000,"High Value",IF(L1245&gt;=5000,"Medium Value","Low Value"))</f>
        <v/>
      </c>
      <c r="Z1245">
        <f>IF(R1245&lt;=3,"Fast",IF(R1245&lt;=5,"On Time","Delayed"))</f>
        <v/>
      </c>
    </row>
    <row r="1246">
      <c r="A1246">
        <f>Raw_Data!A1246</f>
        <v/>
      </c>
      <c r="B1246" s="11">
        <f>Raw_Data!B1246</f>
        <v/>
      </c>
      <c r="C1246">
        <f>Raw_Data!C1246</f>
        <v/>
      </c>
      <c r="D1246">
        <f>Raw_Data!D1246</f>
        <v/>
      </c>
      <c r="E1246">
        <f>Raw_Data!E1246</f>
        <v/>
      </c>
      <c r="F1246">
        <f>Raw_Data!F1246</f>
        <v/>
      </c>
      <c r="G1246">
        <f>Raw_Data!G1246</f>
        <v/>
      </c>
      <c r="H1246">
        <f>Raw_Data!H1246</f>
        <v/>
      </c>
      <c r="I1246">
        <f>Raw_Data!I1246</f>
        <v/>
      </c>
      <c r="J1246" s="12">
        <f>Raw_Data!J1246</f>
        <v/>
      </c>
      <c r="K1246" s="13">
        <f>Raw_Data!K1246</f>
        <v/>
      </c>
      <c r="L1246" s="12">
        <f>Raw_Data!L1246</f>
        <v/>
      </c>
      <c r="M1246" s="12">
        <f>Raw_Data!M1246</f>
        <v/>
      </c>
      <c r="N1246" s="12">
        <f>Raw_Data!N1246</f>
        <v/>
      </c>
      <c r="O1246">
        <f>Raw_Data!O1246</f>
        <v/>
      </c>
      <c r="P1246">
        <f>Raw_Data!P1246</f>
        <v/>
      </c>
      <c r="Q1246">
        <f>Raw_Data!Q1246</f>
        <v/>
      </c>
      <c r="R1246">
        <f>Raw_Data!R1246</f>
        <v/>
      </c>
      <c r="S1246">
        <f>Raw_Data!S1246</f>
        <v/>
      </c>
      <c r="T1246">
        <f>YEAR(B1246)</f>
        <v/>
      </c>
      <c r="U1246">
        <f>MONTH(B1246)</f>
        <v/>
      </c>
      <c r="V1246">
        <f>TEXT(B1246,"mmm")</f>
        <v/>
      </c>
      <c r="W1246" s="15">
        <f>IFERROR(N1246/L1246,0)</f>
        <v/>
      </c>
      <c r="X1246">
        <f>IF(K1246=0,"No Discount",IF(K1246&lt;=5%,"Low",IF(K1246&lt;=15%,"Medium","High")))</f>
        <v/>
      </c>
      <c r="Y1246">
        <f>IF(L1246&gt;=20000,"High Value",IF(L1246&gt;=5000,"Medium Value","Low Value"))</f>
        <v/>
      </c>
      <c r="Z1246">
        <f>IF(R1246&lt;=3,"Fast",IF(R1246&lt;=5,"On Time","Delayed"))</f>
        <v/>
      </c>
    </row>
    <row r="1247">
      <c r="A1247">
        <f>Raw_Data!A1247</f>
        <v/>
      </c>
      <c r="B1247" s="11">
        <f>Raw_Data!B1247</f>
        <v/>
      </c>
      <c r="C1247">
        <f>Raw_Data!C1247</f>
        <v/>
      </c>
      <c r="D1247">
        <f>Raw_Data!D1247</f>
        <v/>
      </c>
      <c r="E1247">
        <f>Raw_Data!E1247</f>
        <v/>
      </c>
      <c r="F1247">
        <f>Raw_Data!F1247</f>
        <v/>
      </c>
      <c r="G1247">
        <f>Raw_Data!G1247</f>
        <v/>
      </c>
      <c r="H1247">
        <f>Raw_Data!H1247</f>
        <v/>
      </c>
      <c r="I1247">
        <f>Raw_Data!I1247</f>
        <v/>
      </c>
      <c r="J1247" s="12">
        <f>Raw_Data!J1247</f>
        <v/>
      </c>
      <c r="K1247" s="13">
        <f>Raw_Data!K1247</f>
        <v/>
      </c>
      <c r="L1247" s="12">
        <f>Raw_Data!L1247</f>
        <v/>
      </c>
      <c r="M1247" s="12">
        <f>Raw_Data!M1247</f>
        <v/>
      </c>
      <c r="N1247" s="12">
        <f>Raw_Data!N1247</f>
        <v/>
      </c>
      <c r="O1247">
        <f>Raw_Data!O1247</f>
        <v/>
      </c>
      <c r="P1247">
        <f>Raw_Data!P1247</f>
        <v/>
      </c>
      <c r="Q1247">
        <f>Raw_Data!Q1247</f>
        <v/>
      </c>
      <c r="R1247">
        <f>Raw_Data!R1247</f>
        <v/>
      </c>
      <c r="S1247">
        <f>Raw_Data!S1247</f>
        <v/>
      </c>
      <c r="T1247">
        <f>YEAR(B1247)</f>
        <v/>
      </c>
      <c r="U1247">
        <f>MONTH(B1247)</f>
        <v/>
      </c>
      <c r="V1247">
        <f>TEXT(B1247,"mmm")</f>
        <v/>
      </c>
      <c r="W1247" s="15">
        <f>IFERROR(N1247/L1247,0)</f>
        <v/>
      </c>
      <c r="X1247">
        <f>IF(K1247=0,"No Discount",IF(K1247&lt;=5%,"Low",IF(K1247&lt;=15%,"Medium","High")))</f>
        <v/>
      </c>
      <c r="Y1247">
        <f>IF(L1247&gt;=20000,"High Value",IF(L1247&gt;=5000,"Medium Value","Low Value"))</f>
        <v/>
      </c>
      <c r="Z1247">
        <f>IF(R1247&lt;=3,"Fast",IF(R1247&lt;=5,"On Time","Delayed"))</f>
        <v/>
      </c>
    </row>
    <row r="1248">
      <c r="A1248">
        <f>Raw_Data!A1248</f>
        <v/>
      </c>
      <c r="B1248" s="11">
        <f>Raw_Data!B1248</f>
        <v/>
      </c>
      <c r="C1248">
        <f>Raw_Data!C1248</f>
        <v/>
      </c>
      <c r="D1248">
        <f>Raw_Data!D1248</f>
        <v/>
      </c>
      <c r="E1248">
        <f>Raw_Data!E1248</f>
        <v/>
      </c>
      <c r="F1248">
        <f>Raw_Data!F1248</f>
        <v/>
      </c>
      <c r="G1248">
        <f>Raw_Data!G1248</f>
        <v/>
      </c>
      <c r="H1248">
        <f>Raw_Data!H1248</f>
        <v/>
      </c>
      <c r="I1248">
        <f>Raw_Data!I1248</f>
        <v/>
      </c>
      <c r="J1248" s="12">
        <f>Raw_Data!J1248</f>
        <v/>
      </c>
      <c r="K1248" s="13">
        <f>Raw_Data!K1248</f>
        <v/>
      </c>
      <c r="L1248" s="12">
        <f>Raw_Data!L1248</f>
        <v/>
      </c>
      <c r="M1248" s="12">
        <f>Raw_Data!M1248</f>
        <v/>
      </c>
      <c r="N1248" s="12">
        <f>Raw_Data!N1248</f>
        <v/>
      </c>
      <c r="O1248">
        <f>Raw_Data!O1248</f>
        <v/>
      </c>
      <c r="P1248">
        <f>Raw_Data!P1248</f>
        <v/>
      </c>
      <c r="Q1248">
        <f>Raw_Data!Q1248</f>
        <v/>
      </c>
      <c r="R1248">
        <f>Raw_Data!R1248</f>
        <v/>
      </c>
      <c r="S1248">
        <f>Raw_Data!S1248</f>
        <v/>
      </c>
      <c r="T1248">
        <f>YEAR(B1248)</f>
        <v/>
      </c>
      <c r="U1248">
        <f>MONTH(B1248)</f>
        <v/>
      </c>
      <c r="V1248">
        <f>TEXT(B1248,"mmm")</f>
        <v/>
      </c>
      <c r="W1248" s="15">
        <f>IFERROR(N1248/L1248,0)</f>
        <v/>
      </c>
      <c r="X1248">
        <f>IF(K1248=0,"No Discount",IF(K1248&lt;=5%,"Low",IF(K1248&lt;=15%,"Medium","High")))</f>
        <v/>
      </c>
      <c r="Y1248">
        <f>IF(L1248&gt;=20000,"High Value",IF(L1248&gt;=5000,"Medium Value","Low Value"))</f>
        <v/>
      </c>
      <c r="Z1248">
        <f>IF(R1248&lt;=3,"Fast",IF(R1248&lt;=5,"On Time","Delayed"))</f>
        <v/>
      </c>
    </row>
    <row r="1249">
      <c r="A1249">
        <f>Raw_Data!A1249</f>
        <v/>
      </c>
      <c r="B1249" s="11">
        <f>Raw_Data!B1249</f>
        <v/>
      </c>
      <c r="C1249">
        <f>Raw_Data!C1249</f>
        <v/>
      </c>
      <c r="D1249">
        <f>Raw_Data!D1249</f>
        <v/>
      </c>
      <c r="E1249">
        <f>Raw_Data!E1249</f>
        <v/>
      </c>
      <c r="F1249">
        <f>Raw_Data!F1249</f>
        <v/>
      </c>
      <c r="G1249">
        <f>Raw_Data!G1249</f>
        <v/>
      </c>
      <c r="H1249">
        <f>Raw_Data!H1249</f>
        <v/>
      </c>
      <c r="I1249">
        <f>Raw_Data!I1249</f>
        <v/>
      </c>
      <c r="J1249" s="12">
        <f>Raw_Data!J1249</f>
        <v/>
      </c>
      <c r="K1249" s="13">
        <f>Raw_Data!K1249</f>
        <v/>
      </c>
      <c r="L1249" s="12">
        <f>Raw_Data!L1249</f>
        <v/>
      </c>
      <c r="M1249" s="12">
        <f>Raw_Data!M1249</f>
        <v/>
      </c>
      <c r="N1249" s="12">
        <f>Raw_Data!N1249</f>
        <v/>
      </c>
      <c r="O1249">
        <f>Raw_Data!O1249</f>
        <v/>
      </c>
      <c r="P1249">
        <f>Raw_Data!P1249</f>
        <v/>
      </c>
      <c r="Q1249">
        <f>Raw_Data!Q1249</f>
        <v/>
      </c>
      <c r="R1249">
        <f>Raw_Data!R1249</f>
        <v/>
      </c>
      <c r="S1249">
        <f>Raw_Data!S1249</f>
        <v/>
      </c>
      <c r="T1249">
        <f>YEAR(B1249)</f>
        <v/>
      </c>
      <c r="U1249">
        <f>MONTH(B1249)</f>
        <v/>
      </c>
      <c r="V1249">
        <f>TEXT(B1249,"mmm")</f>
        <v/>
      </c>
      <c r="W1249" s="15">
        <f>IFERROR(N1249/L1249,0)</f>
        <v/>
      </c>
      <c r="X1249">
        <f>IF(K1249=0,"No Discount",IF(K1249&lt;=5%,"Low",IF(K1249&lt;=15%,"Medium","High")))</f>
        <v/>
      </c>
      <c r="Y1249">
        <f>IF(L1249&gt;=20000,"High Value",IF(L1249&gt;=5000,"Medium Value","Low Value"))</f>
        <v/>
      </c>
      <c r="Z1249">
        <f>IF(R1249&lt;=3,"Fast",IF(R1249&lt;=5,"On Time","Delayed"))</f>
        <v/>
      </c>
    </row>
    <row r="1250">
      <c r="A1250">
        <f>Raw_Data!A1250</f>
        <v/>
      </c>
      <c r="B1250" s="11">
        <f>Raw_Data!B1250</f>
        <v/>
      </c>
      <c r="C1250">
        <f>Raw_Data!C1250</f>
        <v/>
      </c>
      <c r="D1250">
        <f>Raw_Data!D1250</f>
        <v/>
      </c>
      <c r="E1250">
        <f>Raw_Data!E1250</f>
        <v/>
      </c>
      <c r="F1250">
        <f>Raw_Data!F1250</f>
        <v/>
      </c>
      <c r="G1250">
        <f>Raw_Data!G1250</f>
        <v/>
      </c>
      <c r="H1250">
        <f>Raw_Data!H1250</f>
        <v/>
      </c>
      <c r="I1250">
        <f>Raw_Data!I1250</f>
        <v/>
      </c>
      <c r="J1250" s="12">
        <f>Raw_Data!J1250</f>
        <v/>
      </c>
      <c r="K1250" s="13">
        <f>Raw_Data!K1250</f>
        <v/>
      </c>
      <c r="L1250" s="12">
        <f>Raw_Data!L1250</f>
        <v/>
      </c>
      <c r="M1250" s="12">
        <f>Raw_Data!M1250</f>
        <v/>
      </c>
      <c r="N1250" s="12">
        <f>Raw_Data!N1250</f>
        <v/>
      </c>
      <c r="O1250">
        <f>Raw_Data!O1250</f>
        <v/>
      </c>
      <c r="P1250">
        <f>Raw_Data!P1250</f>
        <v/>
      </c>
      <c r="Q1250">
        <f>Raw_Data!Q1250</f>
        <v/>
      </c>
      <c r="R1250">
        <f>Raw_Data!R1250</f>
        <v/>
      </c>
      <c r="S1250">
        <f>Raw_Data!S1250</f>
        <v/>
      </c>
      <c r="T1250">
        <f>YEAR(B1250)</f>
        <v/>
      </c>
      <c r="U1250">
        <f>MONTH(B1250)</f>
        <v/>
      </c>
      <c r="V1250">
        <f>TEXT(B1250,"mmm")</f>
        <v/>
      </c>
      <c r="W1250" s="15">
        <f>IFERROR(N1250/L1250,0)</f>
        <v/>
      </c>
      <c r="X1250">
        <f>IF(K1250=0,"No Discount",IF(K1250&lt;=5%,"Low",IF(K1250&lt;=15%,"Medium","High")))</f>
        <v/>
      </c>
      <c r="Y1250">
        <f>IF(L1250&gt;=20000,"High Value",IF(L1250&gt;=5000,"Medium Value","Low Value"))</f>
        <v/>
      </c>
      <c r="Z1250">
        <f>IF(R1250&lt;=3,"Fast",IF(R1250&lt;=5,"On Time","Delayed"))</f>
        <v/>
      </c>
    </row>
    <row r="1251">
      <c r="A1251">
        <f>Raw_Data!A1251</f>
        <v/>
      </c>
      <c r="B1251" s="11">
        <f>Raw_Data!B1251</f>
        <v/>
      </c>
      <c r="C1251">
        <f>Raw_Data!C1251</f>
        <v/>
      </c>
      <c r="D1251">
        <f>Raw_Data!D1251</f>
        <v/>
      </c>
      <c r="E1251">
        <f>Raw_Data!E1251</f>
        <v/>
      </c>
      <c r="F1251">
        <f>Raw_Data!F1251</f>
        <v/>
      </c>
      <c r="G1251">
        <f>Raw_Data!G1251</f>
        <v/>
      </c>
      <c r="H1251">
        <f>Raw_Data!H1251</f>
        <v/>
      </c>
      <c r="I1251">
        <f>Raw_Data!I1251</f>
        <v/>
      </c>
      <c r="J1251" s="12">
        <f>Raw_Data!J1251</f>
        <v/>
      </c>
      <c r="K1251" s="13">
        <f>Raw_Data!K1251</f>
        <v/>
      </c>
      <c r="L1251" s="12">
        <f>Raw_Data!L1251</f>
        <v/>
      </c>
      <c r="M1251" s="12">
        <f>Raw_Data!M1251</f>
        <v/>
      </c>
      <c r="N1251" s="12">
        <f>Raw_Data!N1251</f>
        <v/>
      </c>
      <c r="O1251">
        <f>Raw_Data!O1251</f>
        <v/>
      </c>
      <c r="P1251">
        <f>Raw_Data!P1251</f>
        <v/>
      </c>
      <c r="Q1251">
        <f>Raw_Data!Q1251</f>
        <v/>
      </c>
      <c r="R1251">
        <f>Raw_Data!R1251</f>
        <v/>
      </c>
      <c r="S1251">
        <f>Raw_Data!S1251</f>
        <v/>
      </c>
      <c r="T1251">
        <f>YEAR(B1251)</f>
        <v/>
      </c>
      <c r="U1251">
        <f>MONTH(B1251)</f>
        <v/>
      </c>
      <c r="V1251">
        <f>TEXT(B1251,"mmm")</f>
        <v/>
      </c>
      <c r="W1251" s="15">
        <f>IFERROR(N1251/L1251,0)</f>
        <v/>
      </c>
      <c r="X1251">
        <f>IF(K1251=0,"No Discount",IF(K1251&lt;=5%,"Low",IF(K1251&lt;=15%,"Medium","High")))</f>
        <v/>
      </c>
      <c r="Y1251">
        <f>IF(L1251&gt;=20000,"High Value",IF(L1251&gt;=5000,"Medium Value","Low Value"))</f>
        <v/>
      </c>
      <c r="Z1251">
        <f>IF(R1251&lt;=3,"Fast",IF(R1251&lt;=5,"On Time","Delayed"))</f>
        <v/>
      </c>
    </row>
    <row r="1252">
      <c r="A1252">
        <f>Raw_Data!A1252</f>
        <v/>
      </c>
      <c r="B1252" s="11">
        <f>Raw_Data!B1252</f>
        <v/>
      </c>
      <c r="C1252">
        <f>Raw_Data!C1252</f>
        <v/>
      </c>
      <c r="D1252">
        <f>Raw_Data!D1252</f>
        <v/>
      </c>
      <c r="E1252">
        <f>Raw_Data!E1252</f>
        <v/>
      </c>
      <c r="F1252">
        <f>Raw_Data!F1252</f>
        <v/>
      </c>
      <c r="G1252">
        <f>Raw_Data!G1252</f>
        <v/>
      </c>
      <c r="H1252">
        <f>Raw_Data!H1252</f>
        <v/>
      </c>
      <c r="I1252">
        <f>Raw_Data!I1252</f>
        <v/>
      </c>
      <c r="J1252" s="12">
        <f>Raw_Data!J1252</f>
        <v/>
      </c>
      <c r="K1252" s="13">
        <f>Raw_Data!K1252</f>
        <v/>
      </c>
      <c r="L1252" s="12">
        <f>Raw_Data!L1252</f>
        <v/>
      </c>
      <c r="M1252" s="12">
        <f>Raw_Data!M1252</f>
        <v/>
      </c>
      <c r="N1252" s="12">
        <f>Raw_Data!N1252</f>
        <v/>
      </c>
      <c r="O1252">
        <f>Raw_Data!O1252</f>
        <v/>
      </c>
      <c r="P1252">
        <f>Raw_Data!P1252</f>
        <v/>
      </c>
      <c r="Q1252">
        <f>Raw_Data!Q1252</f>
        <v/>
      </c>
      <c r="R1252">
        <f>Raw_Data!R1252</f>
        <v/>
      </c>
      <c r="S1252">
        <f>Raw_Data!S1252</f>
        <v/>
      </c>
      <c r="T1252">
        <f>YEAR(B1252)</f>
        <v/>
      </c>
      <c r="U1252">
        <f>MONTH(B1252)</f>
        <v/>
      </c>
      <c r="V1252">
        <f>TEXT(B1252,"mmm")</f>
        <v/>
      </c>
      <c r="W1252" s="15">
        <f>IFERROR(N1252/L1252,0)</f>
        <v/>
      </c>
      <c r="X1252">
        <f>IF(K1252=0,"No Discount",IF(K1252&lt;=5%,"Low",IF(K1252&lt;=15%,"Medium","High")))</f>
        <v/>
      </c>
      <c r="Y1252">
        <f>IF(L1252&gt;=20000,"High Value",IF(L1252&gt;=5000,"Medium Value","Low Value"))</f>
        <v/>
      </c>
      <c r="Z1252">
        <f>IF(R1252&lt;=3,"Fast",IF(R1252&lt;=5,"On Time","Delayed"))</f>
        <v/>
      </c>
    </row>
    <row r="1253">
      <c r="A1253">
        <f>Raw_Data!A1253</f>
        <v/>
      </c>
      <c r="B1253" s="11">
        <f>Raw_Data!B1253</f>
        <v/>
      </c>
      <c r="C1253">
        <f>Raw_Data!C1253</f>
        <v/>
      </c>
      <c r="D1253">
        <f>Raw_Data!D1253</f>
        <v/>
      </c>
      <c r="E1253">
        <f>Raw_Data!E1253</f>
        <v/>
      </c>
      <c r="F1253">
        <f>Raw_Data!F1253</f>
        <v/>
      </c>
      <c r="G1253">
        <f>Raw_Data!G1253</f>
        <v/>
      </c>
      <c r="H1253">
        <f>Raw_Data!H1253</f>
        <v/>
      </c>
      <c r="I1253">
        <f>Raw_Data!I1253</f>
        <v/>
      </c>
      <c r="J1253" s="12">
        <f>Raw_Data!J1253</f>
        <v/>
      </c>
      <c r="K1253" s="13">
        <f>Raw_Data!K1253</f>
        <v/>
      </c>
      <c r="L1253" s="12">
        <f>Raw_Data!L1253</f>
        <v/>
      </c>
      <c r="M1253" s="12">
        <f>Raw_Data!M1253</f>
        <v/>
      </c>
      <c r="N1253" s="12">
        <f>Raw_Data!N1253</f>
        <v/>
      </c>
      <c r="O1253">
        <f>Raw_Data!O1253</f>
        <v/>
      </c>
      <c r="P1253">
        <f>Raw_Data!P1253</f>
        <v/>
      </c>
      <c r="Q1253">
        <f>Raw_Data!Q1253</f>
        <v/>
      </c>
      <c r="R1253">
        <f>Raw_Data!R1253</f>
        <v/>
      </c>
      <c r="S1253">
        <f>Raw_Data!S1253</f>
        <v/>
      </c>
      <c r="T1253">
        <f>YEAR(B1253)</f>
        <v/>
      </c>
      <c r="U1253">
        <f>MONTH(B1253)</f>
        <v/>
      </c>
      <c r="V1253">
        <f>TEXT(B1253,"mmm")</f>
        <v/>
      </c>
      <c r="W1253" s="15">
        <f>IFERROR(N1253/L1253,0)</f>
        <v/>
      </c>
      <c r="X1253">
        <f>IF(K1253=0,"No Discount",IF(K1253&lt;=5%,"Low",IF(K1253&lt;=15%,"Medium","High")))</f>
        <v/>
      </c>
      <c r="Y1253">
        <f>IF(L1253&gt;=20000,"High Value",IF(L1253&gt;=5000,"Medium Value","Low Value"))</f>
        <v/>
      </c>
      <c r="Z1253">
        <f>IF(R1253&lt;=3,"Fast",IF(R1253&lt;=5,"On Time","Delayed"))</f>
        <v/>
      </c>
    </row>
    <row r="1254">
      <c r="A1254">
        <f>Raw_Data!A1254</f>
        <v/>
      </c>
      <c r="B1254" s="11">
        <f>Raw_Data!B1254</f>
        <v/>
      </c>
      <c r="C1254">
        <f>Raw_Data!C1254</f>
        <v/>
      </c>
      <c r="D1254">
        <f>Raw_Data!D1254</f>
        <v/>
      </c>
      <c r="E1254">
        <f>Raw_Data!E1254</f>
        <v/>
      </c>
      <c r="F1254">
        <f>Raw_Data!F1254</f>
        <v/>
      </c>
      <c r="G1254">
        <f>Raw_Data!G1254</f>
        <v/>
      </c>
      <c r="H1254">
        <f>Raw_Data!H1254</f>
        <v/>
      </c>
      <c r="I1254">
        <f>Raw_Data!I1254</f>
        <v/>
      </c>
      <c r="J1254" s="12">
        <f>Raw_Data!J1254</f>
        <v/>
      </c>
      <c r="K1254" s="13">
        <f>Raw_Data!K1254</f>
        <v/>
      </c>
      <c r="L1254" s="12">
        <f>Raw_Data!L1254</f>
        <v/>
      </c>
      <c r="M1254" s="12">
        <f>Raw_Data!M1254</f>
        <v/>
      </c>
      <c r="N1254" s="12">
        <f>Raw_Data!N1254</f>
        <v/>
      </c>
      <c r="O1254">
        <f>Raw_Data!O1254</f>
        <v/>
      </c>
      <c r="P1254">
        <f>Raw_Data!P1254</f>
        <v/>
      </c>
      <c r="Q1254">
        <f>Raw_Data!Q1254</f>
        <v/>
      </c>
      <c r="R1254">
        <f>Raw_Data!R1254</f>
        <v/>
      </c>
      <c r="S1254">
        <f>Raw_Data!S1254</f>
        <v/>
      </c>
      <c r="T1254">
        <f>YEAR(B1254)</f>
        <v/>
      </c>
      <c r="U1254">
        <f>MONTH(B1254)</f>
        <v/>
      </c>
      <c r="V1254">
        <f>TEXT(B1254,"mmm")</f>
        <v/>
      </c>
      <c r="W1254" s="15">
        <f>IFERROR(N1254/L1254,0)</f>
        <v/>
      </c>
      <c r="X1254">
        <f>IF(K1254=0,"No Discount",IF(K1254&lt;=5%,"Low",IF(K1254&lt;=15%,"Medium","High")))</f>
        <v/>
      </c>
      <c r="Y1254">
        <f>IF(L1254&gt;=20000,"High Value",IF(L1254&gt;=5000,"Medium Value","Low Value"))</f>
        <v/>
      </c>
      <c r="Z1254">
        <f>IF(R1254&lt;=3,"Fast",IF(R1254&lt;=5,"On Time","Delayed"))</f>
        <v/>
      </c>
    </row>
    <row r="1255">
      <c r="A1255">
        <f>Raw_Data!A1255</f>
        <v/>
      </c>
      <c r="B1255" s="11">
        <f>Raw_Data!B1255</f>
        <v/>
      </c>
      <c r="C1255">
        <f>Raw_Data!C1255</f>
        <v/>
      </c>
      <c r="D1255">
        <f>Raw_Data!D1255</f>
        <v/>
      </c>
      <c r="E1255">
        <f>Raw_Data!E1255</f>
        <v/>
      </c>
      <c r="F1255">
        <f>Raw_Data!F1255</f>
        <v/>
      </c>
      <c r="G1255">
        <f>Raw_Data!G1255</f>
        <v/>
      </c>
      <c r="H1255">
        <f>Raw_Data!H1255</f>
        <v/>
      </c>
      <c r="I1255">
        <f>Raw_Data!I1255</f>
        <v/>
      </c>
      <c r="J1255" s="12">
        <f>Raw_Data!J1255</f>
        <v/>
      </c>
      <c r="K1255" s="13">
        <f>Raw_Data!K1255</f>
        <v/>
      </c>
      <c r="L1255" s="12">
        <f>Raw_Data!L1255</f>
        <v/>
      </c>
      <c r="M1255" s="12">
        <f>Raw_Data!M1255</f>
        <v/>
      </c>
      <c r="N1255" s="12">
        <f>Raw_Data!N1255</f>
        <v/>
      </c>
      <c r="O1255">
        <f>Raw_Data!O1255</f>
        <v/>
      </c>
      <c r="P1255">
        <f>Raw_Data!P1255</f>
        <v/>
      </c>
      <c r="Q1255">
        <f>Raw_Data!Q1255</f>
        <v/>
      </c>
      <c r="R1255">
        <f>Raw_Data!R1255</f>
        <v/>
      </c>
      <c r="S1255">
        <f>Raw_Data!S1255</f>
        <v/>
      </c>
      <c r="T1255">
        <f>YEAR(B1255)</f>
        <v/>
      </c>
      <c r="U1255">
        <f>MONTH(B1255)</f>
        <v/>
      </c>
      <c r="V1255">
        <f>TEXT(B1255,"mmm")</f>
        <v/>
      </c>
      <c r="W1255" s="15">
        <f>IFERROR(N1255/L1255,0)</f>
        <v/>
      </c>
      <c r="X1255">
        <f>IF(K1255=0,"No Discount",IF(K1255&lt;=5%,"Low",IF(K1255&lt;=15%,"Medium","High")))</f>
        <v/>
      </c>
      <c r="Y1255">
        <f>IF(L1255&gt;=20000,"High Value",IF(L1255&gt;=5000,"Medium Value","Low Value"))</f>
        <v/>
      </c>
      <c r="Z1255">
        <f>IF(R1255&lt;=3,"Fast",IF(R1255&lt;=5,"On Time","Delayed"))</f>
        <v/>
      </c>
    </row>
    <row r="1256">
      <c r="A1256">
        <f>Raw_Data!A1256</f>
        <v/>
      </c>
      <c r="B1256" s="11">
        <f>Raw_Data!B1256</f>
        <v/>
      </c>
      <c r="C1256">
        <f>Raw_Data!C1256</f>
        <v/>
      </c>
      <c r="D1256">
        <f>Raw_Data!D1256</f>
        <v/>
      </c>
      <c r="E1256">
        <f>Raw_Data!E1256</f>
        <v/>
      </c>
      <c r="F1256">
        <f>Raw_Data!F1256</f>
        <v/>
      </c>
      <c r="G1256">
        <f>Raw_Data!G1256</f>
        <v/>
      </c>
      <c r="H1256">
        <f>Raw_Data!H1256</f>
        <v/>
      </c>
      <c r="I1256">
        <f>Raw_Data!I1256</f>
        <v/>
      </c>
      <c r="J1256" s="12">
        <f>Raw_Data!J1256</f>
        <v/>
      </c>
      <c r="K1256" s="13">
        <f>Raw_Data!K1256</f>
        <v/>
      </c>
      <c r="L1256" s="12">
        <f>Raw_Data!L1256</f>
        <v/>
      </c>
      <c r="M1256" s="12">
        <f>Raw_Data!M1256</f>
        <v/>
      </c>
      <c r="N1256" s="12">
        <f>Raw_Data!N1256</f>
        <v/>
      </c>
      <c r="O1256">
        <f>Raw_Data!O1256</f>
        <v/>
      </c>
      <c r="P1256">
        <f>Raw_Data!P1256</f>
        <v/>
      </c>
      <c r="Q1256">
        <f>Raw_Data!Q1256</f>
        <v/>
      </c>
      <c r="R1256">
        <f>Raw_Data!R1256</f>
        <v/>
      </c>
      <c r="S1256">
        <f>Raw_Data!S1256</f>
        <v/>
      </c>
      <c r="T1256">
        <f>YEAR(B1256)</f>
        <v/>
      </c>
      <c r="U1256">
        <f>MONTH(B1256)</f>
        <v/>
      </c>
      <c r="V1256">
        <f>TEXT(B1256,"mmm")</f>
        <v/>
      </c>
      <c r="W1256" s="15">
        <f>IFERROR(N1256/L1256,0)</f>
        <v/>
      </c>
      <c r="X1256">
        <f>IF(K1256=0,"No Discount",IF(K1256&lt;=5%,"Low",IF(K1256&lt;=15%,"Medium","High")))</f>
        <v/>
      </c>
      <c r="Y1256">
        <f>IF(L1256&gt;=20000,"High Value",IF(L1256&gt;=5000,"Medium Value","Low Value"))</f>
        <v/>
      </c>
      <c r="Z1256">
        <f>IF(R1256&lt;=3,"Fast",IF(R1256&lt;=5,"On Time","Delayed"))</f>
        <v/>
      </c>
    </row>
    <row r="1257">
      <c r="A1257">
        <f>Raw_Data!A1257</f>
        <v/>
      </c>
      <c r="B1257" s="11">
        <f>Raw_Data!B1257</f>
        <v/>
      </c>
      <c r="C1257">
        <f>Raw_Data!C1257</f>
        <v/>
      </c>
      <c r="D1257">
        <f>Raw_Data!D1257</f>
        <v/>
      </c>
      <c r="E1257">
        <f>Raw_Data!E1257</f>
        <v/>
      </c>
      <c r="F1257">
        <f>Raw_Data!F1257</f>
        <v/>
      </c>
      <c r="G1257">
        <f>Raw_Data!G1257</f>
        <v/>
      </c>
      <c r="H1257">
        <f>Raw_Data!H1257</f>
        <v/>
      </c>
      <c r="I1257">
        <f>Raw_Data!I1257</f>
        <v/>
      </c>
      <c r="J1257" s="12">
        <f>Raw_Data!J1257</f>
        <v/>
      </c>
      <c r="K1257" s="13">
        <f>Raw_Data!K1257</f>
        <v/>
      </c>
      <c r="L1257" s="12">
        <f>Raw_Data!L1257</f>
        <v/>
      </c>
      <c r="M1257" s="12">
        <f>Raw_Data!M1257</f>
        <v/>
      </c>
      <c r="N1257" s="12">
        <f>Raw_Data!N1257</f>
        <v/>
      </c>
      <c r="O1257">
        <f>Raw_Data!O1257</f>
        <v/>
      </c>
      <c r="P1257">
        <f>Raw_Data!P1257</f>
        <v/>
      </c>
      <c r="Q1257">
        <f>Raw_Data!Q1257</f>
        <v/>
      </c>
      <c r="R1257">
        <f>Raw_Data!R1257</f>
        <v/>
      </c>
      <c r="S1257">
        <f>Raw_Data!S1257</f>
        <v/>
      </c>
      <c r="T1257">
        <f>YEAR(B1257)</f>
        <v/>
      </c>
      <c r="U1257">
        <f>MONTH(B1257)</f>
        <v/>
      </c>
      <c r="V1257">
        <f>TEXT(B1257,"mmm")</f>
        <v/>
      </c>
      <c r="W1257" s="15">
        <f>IFERROR(N1257/L1257,0)</f>
        <v/>
      </c>
      <c r="X1257">
        <f>IF(K1257=0,"No Discount",IF(K1257&lt;=5%,"Low",IF(K1257&lt;=15%,"Medium","High")))</f>
        <v/>
      </c>
      <c r="Y1257">
        <f>IF(L1257&gt;=20000,"High Value",IF(L1257&gt;=5000,"Medium Value","Low Value"))</f>
        <v/>
      </c>
      <c r="Z1257">
        <f>IF(R1257&lt;=3,"Fast",IF(R1257&lt;=5,"On Time","Delayed"))</f>
        <v/>
      </c>
    </row>
    <row r="1258">
      <c r="A1258">
        <f>Raw_Data!A1258</f>
        <v/>
      </c>
      <c r="B1258" s="11">
        <f>Raw_Data!B1258</f>
        <v/>
      </c>
      <c r="C1258">
        <f>Raw_Data!C1258</f>
        <v/>
      </c>
      <c r="D1258">
        <f>Raw_Data!D1258</f>
        <v/>
      </c>
      <c r="E1258">
        <f>Raw_Data!E1258</f>
        <v/>
      </c>
      <c r="F1258">
        <f>Raw_Data!F1258</f>
        <v/>
      </c>
      <c r="G1258">
        <f>Raw_Data!G1258</f>
        <v/>
      </c>
      <c r="H1258">
        <f>Raw_Data!H1258</f>
        <v/>
      </c>
      <c r="I1258">
        <f>Raw_Data!I1258</f>
        <v/>
      </c>
      <c r="J1258" s="12">
        <f>Raw_Data!J1258</f>
        <v/>
      </c>
      <c r="K1258" s="13">
        <f>Raw_Data!K1258</f>
        <v/>
      </c>
      <c r="L1258" s="12">
        <f>Raw_Data!L1258</f>
        <v/>
      </c>
      <c r="M1258" s="12">
        <f>Raw_Data!M1258</f>
        <v/>
      </c>
      <c r="N1258" s="12">
        <f>Raw_Data!N1258</f>
        <v/>
      </c>
      <c r="O1258">
        <f>Raw_Data!O1258</f>
        <v/>
      </c>
      <c r="P1258">
        <f>Raw_Data!P1258</f>
        <v/>
      </c>
      <c r="Q1258">
        <f>Raw_Data!Q1258</f>
        <v/>
      </c>
      <c r="R1258">
        <f>Raw_Data!R1258</f>
        <v/>
      </c>
      <c r="S1258">
        <f>Raw_Data!S1258</f>
        <v/>
      </c>
      <c r="T1258">
        <f>YEAR(B1258)</f>
        <v/>
      </c>
      <c r="U1258">
        <f>MONTH(B1258)</f>
        <v/>
      </c>
      <c r="V1258">
        <f>TEXT(B1258,"mmm")</f>
        <v/>
      </c>
      <c r="W1258" s="15">
        <f>IFERROR(N1258/L1258,0)</f>
        <v/>
      </c>
      <c r="X1258">
        <f>IF(K1258=0,"No Discount",IF(K1258&lt;=5%,"Low",IF(K1258&lt;=15%,"Medium","High")))</f>
        <v/>
      </c>
      <c r="Y1258">
        <f>IF(L1258&gt;=20000,"High Value",IF(L1258&gt;=5000,"Medium Value","Low Value"))</f>
        <v/>
      </c>
      <c r="Z1258">
        <f>IF(R1258&lt;=3,"Fast",IF(R1258&lt;=5,"On Time","Delayed"))</f>
        <v/>
      </c>
    </row>
    <row r="1259">
      <c r="A1259">
        <f>Raw_Data!A1259</f>
        <v/>
      </c>
      <c r="B1259" s="11">
        <f>Raw_Data!B1259</f>
        <v/>
      </c>
      <c r="C1259">
        <f>Raw_Data!C1259</f>
        <v/>
      </c>
      <c r="D1259">
        <f>Raw_Data!D1259</f>
        <v/>
      </c>
      <c r="E1259">
        <f>Raw_Data!E1259</f>
        <v/>
      </c>
      <c r="F1259">
        <f>Raw_Data!F1259</f>
        <v/>
      </c>
      <c r="G1259">
        <f>Raw_Data!G1259</f>
        <v/>
      </c>
      <c r="H1259">
        <f>Raw_Data!H1259</f>
        <v/>
      </c>
      <c r="I1259">
        <f>Raw_Data!I1259</f>
        <v/>
      </c>
      <c r="J1259" s="12">
        <f>Raw_Data!J1259</f>
        <v/>
      </c>
      <c r="K1259" s="13">
        <f>Raw_Data!K1259</f>
        <v/>
      </c>
      <c r="L1259" s="12">
        <f>Raw_Data!L1259</f>
        <v/>
      </c>
      <c r="M1259" s="12">
        <f>Raw_Data!M1259</f>
        <v/>
      </c>
      <c r="N1259" s="12">
        <f>Raw_Data!N1259</f>
        <v/>
      </c>
      <c r="O1259">
        <f>Raw_Data!O1259</f>
        <v/>
      </c>
      <c r="P1259">
        <f>Raw_Data!P1259</f>
        <v/>
      </c>
      <c r="Q1259">
        <f>Raw_Data!Q1259</f>
        <v/>
      </c>
      <c r="R1259">
        <f>Raw_Data!R1259</f>
        <v/>
      </c>
      <c r="S1259">
        <f>Raw_Data!S1259</f>
        <v/>
      </c>
      <c r="T1259">
        <f>YEAR(B1259)</f>
        <v/>
      </c>
      <c r="U1259">
        <f>MONTH(B1259)</f>
        <v/>
      </c>
      <c r="V1259">
        <f>TEXT(B1259,"mmm")</f>
        <v/>
      </c>
      <c r="W1259" s="15">
        <f>IFERROR(N1259/L1259,0)</f>
        <v/>
      </c>
      <c r="X1259">
        <f>IF(K1259=0,"No Discount",IF(K1259&lt;=5%,"Low",IF(K1259&lt;=15%,"Medium","High")))</f>
        <v/>
      </c>
      <c r="Y1259">
        <f>IF(L1259&gt;=20000,"High Value",IF(L1259&gt;=5000,"Medium Value","Low Value"))</f>
        <v/>
      </c>
      <c r="Z1259">
        <f>IF(R1259&lt;=3,"Fast",IF(R1259&lt;=5,"On Time","Delayed"))</f>
        <v/>
      </c>
    </row>
    <row r="1260">
      <c r="A1260">
        <f>Raw_Data!A1260</f>
        <v/>
      </c>
      <c r="B1260" s="11">
        <f>Raw_Data!B1260</f>
        <v/>
      </c>
      <c r="C1260">
        <f>Raw_Data!C1260</f>
        <v/>
      </c>
      <c r="D1260">
        <f>Raw_Data!D1260</f>
        <v/>
      </c>
      <c r="E1260">
        <f>Raw_Data!E1260</f>
        <v/>
      </c>
      <c r="F1260">
        <f>Raw_Data!F1260</f>
        <v/>
      </c>
      <c r="G1260">
        <f>Raw_Data!G1260</f>
        <v/>
      </c>
      <c r="H1260">
        <f>Raw_Data!H1260</f>
        <v/>
      </c>
      <c r="I1260">
        <f>Raw_Data!I1260</f>
        <v/>
      </c>
      <c r="J1260" s="12">
        <f>Raw_Data!J1260</f>
        <v/>
      </c>
      <c r="K1260" s="13">
        <f>Raw_Data!K1260</f>
        <v/>
      </c>
      <c r="L1260" s="12">
        <f>Raw_Data!L1260</f>
        <v/>
      </c>
      <c r="M1260" s="12">
        <f>Raw_Data!M1260</f>
        <v/>
      </c>
      <c r="N1260" s="12">
        <f>Raw_Data!N1260</f>
        <v/>
      </c>
      <c r="O1260">
        <f>Raw_Data!O1260</f>
        <v/>
      </c>
      <c r="P1260">
        <f>Raw_Data!P1260</f>
        <v/>
      </c>
      <c r="Q1260">
        <f>Raw_Data!Q1260</f>
        <v/>
      </c>
      <c r="R1260">
        <f>Raw_Data!R1260</f>
        <v/>
      </c>
      <c r="S1260">
        <f>Raw_Data!S1260</f>
        <v/>
      </c>
      <c r="T1260">
        <f>YEAR(B1260)</f>
        <v/>
      </c>
      <c r="U1260">
        <f>MONTH(B1260)</f>
        <v/>
      </c>
      <c r="V1260">
        <f>TEXT(B1260,"mmm")</f>
        <v/>
      </c>
      <c r="W1260" s="15">
        <f>IFERROR(N1260/L1260,0)</f>
        <v/>
      </c>
      <c r="X1260">
        <f>IF(K1260=0,"No Discount",IF(K1260&lt;=5%,"Low",IF(K1260&lt;=15%,"Medium","High")))</f>
        <v/>
      </c>
      <c r="Y1260">
        <f>IF(L1260&gt;=20000,"High Value",IF(L1260&gt;=5000,"Medium Value","Low Value"))</f>
        <v/>
      </c>
      <c r="Z1260">
        <f>IF(R1260&lt;=3,"Fast",IF(R1260&lt;=5,"On Time","Delayed"))</f>
        <v/>
      </c>
    </row>
    <row r="1261">
      <c r="A1261">
        <f>Raw_Data!A1261</f>
        <v/>
      </c>
      <c r="B1261" s="11">
        <f>Raw_Data!B1261</f>
        <v/>
      </c>
      <c r="C1261">
        <f>Raw_Data!C1261</f>
        <v/>
      </c>
      <c r="D1261">
        <f>Raw_Data!D1261</f>
        <v/>
      </c>
      <c r="E1261">
        <f>Raw_Data!E1261</f>
        <v/>
      </c>
      <c r="F1261">
        <f>Raw_Data!F1261</f>
        <v/>
      </c>
      <c r="G1261">
        <f>Raw_Data!G1261</f>
        <v/>
      </c>
      <c r="H1261">
        <f>Raw_Data!H1261</f>
        <v/>
      </c>
      <c r="I1261">
        <f>Raw_Data!I1261</f>
        <v/>
      </c>
      <c r="J1261" s="12">
        <f>Raw_Data!J1261</f>
        <v/>
      </c>
      <c r="K1261" s="13">
        <f>Raw_Data!K1261</f>
        <v/>
      </c>
      <c r="L1261" s="12">
        <f>Raw_Data!L1261</f>
        <v/>
      </c>
      <c r="M1261" s="12">
        <f>Raw_Data!M1261</f>
        <v/>
      </c>
      <c r="N1261" s="12">
        <f>Raw_Data!N1261</f>
        <v/>
      </c>
      <c r="O1261">
        <f>Raw_Data!O1261</f>
        <v/>
      </c>
      <c r="P1261">
        <f>Raw_Data!P1261</f>
        <v/>
      </c>
      <c r="Q1261">
        <f>Raw_Data!Q1261</f>
        <v/>
      </c>
      <c r="R1261">
        <f>Raw_Data!R1261</f>
        <v/>
      </c>
      <c r="S1261">
        <f>Raw_Data!S1261</f>
        <v/>
      </c>
      <c r="T1261">
        <f>YEAR(B1261)</f>
        <v/>
      </c>
      <c r="U1261">
        <f>MONTH(B1261)</f>
        <v/>
      </c>
      <c r="V1261">
        <f>TEXT(B1261,"mmm")</f>
        <v/>
      </c>
      <c r="W1261" s="15">
        <f>IFERROR(N1261/L1261,0)</f>
        <v/>
      </c>
      <c r="X1261">
        <f>IF(K1261=0,"No Discount",IF(K1261&lt;=5%,"Low",IF(K1261&lt;=15%,"Medium","High")))</f>
        <v/>
      </c>
      <c r="Y1261">
        <f>IF(L1261&gt;=20000,"High Value",IF(L1261&gt;=5000,"Medium Value","Low Value"))</f>
        <v/>
      </c>
      <c r="Z1261">
        <f>IF(R1261&lt;=3,"Fast",IF(R1261&lt;=5,"On Time","Delayed"))</f>
        <v/>
      </c>
    </row>
    <row r="1262">
      <c r="A1262">
        <f>Raw_Data!A1262</f>
        <v/>
      </c>
      <c r="B1262" s="11">
        <f>Raw_Data!B1262</f>
        <v/>
      </c>
      <c r="C1262">
        <f>Raw_Data!C1262</f>
        <v/>
      </c>
      <c r="D1262">
        <f>Raw_Data!D1262</f>
        <v/>
      </c>
      <c r="E1262">
        <f>Raw_Data!E1262</f>
        <v/>
      </c>
      <c r="F1262">
        <f>Raw_Data!F1262</f>
        <v/>
      </c>
      <c r="G1262">
        <f>Raw_Data!G1262</f>
        <v/>
      </c>
      <c r="H1262">
        <f>Raw_Data!H1262</f>
        <v/>
      </c>
      <c r="I1262">
        <f>Raw_Data!I1262</f>
        <v/>
      </c>
      <c r="J1262" s="12">
        <f>Raw_Data!J1262</f>
        <v/>
      </c>
      <c r="K1262" s="13">
        <f>Raw_Data!K1262</f>
        <v/>
      </c>
      <c r="L1262" s="12">
        <f>Raw_Data!L1262</f>
        <v/>
      </c>
      <c r="M1262" s="12">
        <f>Raw_Data!M1262</f>
        <v/>
      </c>
      <c r="N1262" s="12">
        <f>Raw_Data!N1262</f>
        <v/>
      </c>
      <c r="O1262">
        <f>Raw_Data!O1262</f>
        <v/>
      </c>
      <c r="P1262">
        <f>Raw_Data!P1262</f>
        <v/>
      </c>
      <c r="Q1262">
        <f>Raw_Data!Q1262</f>
        <v/>
      </c>
      <c r="R1262">
        <f>Raw_Data!R1262</f>
        <v/>
      </c>
      <c r="S1262">
        <f>Raw_Data!S1262</f>
        <v/>
      </c>
      <c r="T1262">
        <f>YEAR(B1262)</f>
        <v/>
      </c>
      <c r="U1262">
        <f>MONTH(B1262)</f>
        <v/>
      </c>
      <c r="V1262">
        <f>TEXT(B1262,"mmm")</f>
        <v/>
      </c>
      <c r="W1262" s="15">
        <f>IFERROR(N1262/L1262,0)</f>
        <v/>
      </c>
      <c r="X1262">
        <f>IF(K1262=0,"No Discount",IF(K1262&lt;=5%,"Low",IF(K1262&lt;=15%,"Medium","High")))</f>
        <v/>
      </c>
      <c r="Y1262">
        <f>IF(L1262&gt;=20000,"High Value",IF(L1262&gt;=5000,"Medium Value","Low Value"))</f>
        <v/>
      </c>
      <c r="Z1262">
        <f>IF(R1262&lt;=3,"Fast",IF(R1262&lt;=5,"On Time","Delayed"))</f>
        <v/>
      </c>
    </row>
    <row r="1263">
      <c r="A1263">
        <f>Raw_Data!A1263</f>
        <v/>
      </c>
      <c r="B1263" s="11">
        <f>Raw_Data!B1263</f>
        <v/>
      </c>
      <c r="C1263">
        <f>Raw_Data!C1263</f>
        <v/>
      </c>
      <c r="D1263">
        <f>Raw_Data!D1263</f>
        <v/>
      </c>
      <c r="E1263">
        <f>Raw_Data!E1263</f>
        <v/>
      </c>
      <c r="F1263">
        <f>Raw_Data!F1263</f>
        <v/>
      </c>
      <c r="G1263">
        <f>Raw_Data!G1263</f>
        <v/>
      </c>
      <c r="H1263">
        <f>Raw_Data!H1263</f>
        <v/>
      </c>
      <c r="I1263">
        <f>Raw_Data!I1263</f>
        <v/>
      </c>
      <c r="J1263" s="12">
        <f>Raw_Data!J1263</f>
        <v/>
      </c>
      <c r="K1263" s="13">
        <f>Raw_Data!K1263</f>
        <v/>
      </c>
      <c r="L1263" s="12">
        <f>Raw_Data!L1263</f>
        <v/>
      </c>
      <c r="M1263" s="12">
        <f>Raw_Data!M1263</f>
        <v/>
      </c>
      <c r="N1263" s="12">
        <f>Raw_Data!N1263</f>
        <v/>
      </c>
      <c r="O1263">
        <f>Raw_Data!O1263</f>
        <v/>
      </c>
      <c r="P1263">
        <f>Raw_Data!P1263</f>
        <v/>
      </c>
      <c r="Q1263">
        <f>Raw_Data!Q1263</f>
        <v/>
      </c>
      <c r="R1263">
        <f>Raw_Data!R1263</f>
        <v/>
      </c>
      <c r="S1263">
        <f>Raw_Data!S1263</f>
        <v/>
      </c>
      <c r="T1263">
        <f>YEAR(B1263)</f>
        <v/>
      </c>
      <c r="U1263">
        <f>MONTH(B1263)</f>
        <v/>
      </c>
      <c r="V1263">
        <f>TEXT(B1263,"mmm")</f>
        <v/>
      </c>
      <c r="W1263" s="15">
        <f>IFERROR(N1263/L1263,0)</f>
        <v/>
      </c>
      <c r="X1263">
        <f>IF(K1263=0,"No Discount",IF(K1263&lt;=5%,"Low",IF(K1263&lt;=15%,"Medium","High")))</f>
        <v/>
      </c>
      <c r="Y1263">
        <f>IF(L1263&gt;=20000,"High Value",IF(L1263&gt;=5000,"Medium Value","Low Value"))</f>
        <v/>
      </c>
      <c r="Z1263">
        <f>IF(R1263&lt;=3,"Fast",IF(R1263&lt;=5,"On Time","Delayed"))</f>
        <v/>
      </c>
    </row>
    <row r="1264">
      <c r="A1264">
        <f>Raw_Data!A1264</f>
        <v/>
      </c>
      <c r="B1264" s="11">
        <f>Raw_Data!B1264</f>
        <v/>
      </c>
      <c r="C1264">
        <f>Raw_Data!C1264</f>
        <v/>
      </c>
      <c r="D1264">
        <f>Raw_Data!D1264</f>
        <v/>
      </c>
      <c r="E1264">
        <f>Raw_Data!E1264</f>
        <v/>
      </c>
      <c r="F1264">
        <f>Raw_Data!F1264</f>
        <v/>
      </c>
      <c r="G1264">
        <f>Raw_Data!G1264</f>
        <v/>
      </c>
      <c r="H1264">
        <f>Raw_Data!H1264</f>
        <v/>
      </c>
      <c r="I1264">
        <f>Raw_Data!I1264</f>
        <v/>
      </c>
      <c r="J1264" s="12">
        <f>Raw_Data!J1264</f>
        <v/>
      </c>
      <c r="K1264" s="13">
        <f>Raw_Data!K1264</f>
        <v/>
      </c>
      <c r="L1264" s="12">
        <f>Raw_Data!L1264</f>
        <v/>
      </c>
      <c r="M1264" s="12">
        <f>Raw_Data!M1264</f>
        <v/>
      </c>
      <c r="N1264" s="12">
        <f>Raw_Data!N1264</f>
        <v/>
      </c>
      <c r="O1264">
        <f>Raw_Data!O1264</f>
        <v/>
      </c>
      <c r="P1264">
        <f>Raw_Data!P1264</f>
        <v/>
      </c>
      <c r="Q1264">
        <f>Raw_Data!Q1264</f>
        <v/>
      </c>
      <c r="R1264">
        <f>Raw_Data!R1264</f>
        <v/>
      </c>
      <c r="S1264">
        <f>Raw_Data!S1264</f>
        <v/>
      </c>
      <c r="T1264">
        <f>YEAR(B1264)</f>
        <v/>
      </c>
      <c r="U1264">
        <f>MONTH(B1264)</f>
        <v/>
      </c>
      <c r="V1264">
        <f>TEXT(B1264,"mmm")</f>
        <v/>
      </c>
      <c r="W1264" s="15">
        <f>IFERROR(N1264/L1264,0)</f>
        <v/>
      </c>
      <c r="X1264">
        <f>IF(K1264=0,"No Discount",IF(K1264&lt;=5%,"Low",IF(K1264&lt;=15%,"Medium","High")))</f>
        <v/>
      </c>
      <c r="Y1264">
        <f>IF(L1264&gt;=20000,"High Value",IF(L1264&gt;=5000,"Medium Value","Low Value"))</f>
        <v/>
      </c>
      <c r="Z1264">
        <f>IF(R1264&lt;=3,"Fast",IF(R1264&lt;=5,"On Time","Delayed"))</f>
        <v/>
      </c>
    </row>
    <row r="1265">
      <c r="A1265">
        <f>Raw_Data!A1265</f>
        <v/>
      </c>
      <c r="B1265" s="11">
        <f>Raw_Data!B1265</f>
        <v/>
      </c>
      <c r="C1265">
        <f>Raw_Data!C1265</f>
        <v/>
      </c>
      <c r="D1265">
        <f>Raw_Data!D1265</f>
        <v/>
      </c>
      <c r="E1265">
        <f>Raw_Data!E1265</f>
        <v/>
      </c>
      <c r="F1265">
        <f>Raw_Data!F1265</f>
        <v/>
      </c>
      <c r="G1265">
        <f>Raw_Data!G1265</f>
        <v/>
      </c>
      <c r="H1265">
        <f>Raw_Data!H1265</f>
        <v/>
      </c>
      <c r="I1265">
        <f>Raw_Data!I1265</f>
        <v/>
      </c>
      <c r="J1265" s="12">
        <f>Raw_Data!J1265</f>
        <v/>
      </c>
      <c r="K1265" s="13">
        <f>Raw_Data!K1265</f>
        <v/>
      </c>
      <c r="L1265" s="12">
        <f>Raw_Data!L1265</f>
        <v/>
      </c>
      <c r="M1265" s="12">
        <f>Raw_Data!M1265</f>
        <v/>
      </c>
      <c r="N1265" s="12">
        <f>Raw_Data!N1265</f>
        <v/>
      </c>
      <c r="O1265">
        <f>Raw_Data!O1265</f>
        <v/>
      </c>
      <c r="P1265">
        <f>Raw_Data!P1265</f>
        <v/>
      </c>
      <c r="Q1265">
        <f>Raw_Data!Q1265</f>
        <v/>
      </c>
      <c r="R1265">
        <f>Raw_Data!R1265</f>
        <v/>
      </c>
      <c r="S1265">
        <f>Raw_Data!S1265</f>
        <v/>
      </c>
      <c r="T1265">
        <f>YEAR(B1265)</f>
        <v/>
      </c>
      <c r="U1265">
        <f>MONTH(B1265)</f>
        <v/>
      </c>
      <c r="V1265">
        <f>TEXT(B1265,"mmm")</f>
        <v/>
      </c>
      <c r="W1265" s="15">
        <f>IFERROR(N1265/L1265,0)</f>
        <v/>
      </c>
      <c r="X1265">
        <f>IF(K1265=0,"No Discount",IF(K1265&lt;=5%,"Low",IF(K1265&lt;=15%,"Medium","High")))</f>
        <v/>
      </c>
      <c r="Y1265">
        <f>IF(L1265&gt;=20000,"High Value",IF(L1265&gt;=5000,"Medium Value","Low Value"))</f>
        <v/>
      </c>
      <c r="Z1265">
        <f>IF(R1265&lt;=3,"Fast",IF(R1265&lt;=5,"On Time","Delayed"))</f>
        <v/>
      </c>
    </row>
    <row r="1266">
      <c r="A1266">
        <f>Raw_Data!A1266</f>
        <v/>
      </c>
      <c r="B1266" s="11">
        <f>Raw_Data!B1266</f>
        <v/>
      </c>
      <c r="C1266">
        <f>Raw_Data!C1266</f>
        <v/>
      </c>
      <c r="D1266">
        <f>Raw_Data!D1266</f>
        <v/>
      </c>
      <c r="E1266">
        <f>Raw_Data!E1266</f>
        <v/>
      </c>
      <c r="F1266">
        <f>Raw_Data!F1266</f>
        <v/>
      </c>
      <c r="G1266">
        <f>Raw_Data!G1266</f>
        <v/>
      </c>
      <c r="H1266">
        <f>Raw_Data!H1266</f>
        <v/>
      </c>
      <c r="I1266">
        <f>Raw_Data!I1266</f>
        <v/>
      </c>
      <c r="J1266" s="12">
        <f>Raw_Data!J1266</f>
        <v/>
      </c>
      <c r="K1266" s="13">
        <f>Raw_Data!K1266</f>
        <v/>
      </c>
      <c r="L1266" s="12">
        <f>Raw_Data!L1266</f>
        <v/>
      </c>
      <c r="M1266" s="12">
        <f>Raw_Data!M1266</f>
        <v/>
      </c>
      <c r="N1266" s="12">
        <f>Raw_Data!N1266</f>
        <v/>
      </c>
      <c r="O1266">
        <f>Raw_Data!O1266</f>
        <v/>
      </c>
      <c r="P1266">
        <f>Raw_Data!P1266</f>
        <v/>
      </c>
      <c r="Q1266">
        <f>Raw_Data!Q1266</f>
        <v/>
      </c>
      <c r="R1266">
        <f>Raw_Data!R1266</f>
        <v/>
      </c>
      <c r="S1266">
        <f>Raw_Data!S1266</f>
        <v/>
      </c>
      <c r="T1266">
        <f>YEAR(B1266)</f>
        <v/>
      </c>
      <c r="U1266">
        <f>MONTH(B1266)</f>
        <v/>
      </c>
      <c r="V1266">
        <f>TEXT(B1266,"mmm")</f>
        <v/>
      </c>
      <c r="W1266" s="15">
        <f>IFERROR(N1266/L1266,0)</f>
        <v/>
      </c>
      <c r="X1266">
        <f>IF(K1266=0,"No Discount",IF(K1266&lt;=5%,"Low",IF(K1266&lt;=15%,"Medium","High")))</f>
        <v/>
      </c>
      <c r="Y1266">
        <f>IF(L1266&gt;=20000,"High Value",IF(L1266&gt;=5000,"Medium Value","Low Value"))</f>
        <v/>
      </c>
      <c r="Z1266">
        <f>IF(R1266&lt;=3,"Fast",IF(R1266&lt;=5,"On Time","Delayed"))</f>
        <v/>
      </c>
    </row>
    <row r="1267">
      <c r="A1267">
        <f>Raw_Data!A1267</f>
        <v/>
      </c>
      <c r="B1267" s="11">
        <f>Raw_Data!B1267</f>
        <v/>
      </c>
      <c r="C1267">
        <f>Raw_Data!C1267</f>
        <v/>
      </c>
      <c r="D1267">
        <f>Raw_Data!D1267</f>
        <v/>
      </c>
      <c r="E1267">
        <f>Raw_Data!E1267</f>
        <v/>
      </c>
      <c r="F1267">
        <f>Raw_Data!F1267</f>
        <v/>
      </c>
      <c r="G1267">
        <f>Raw_Data!G1267</f>
        <v/>
      </c>
      <c r="H1267">
        <f>Raw_Data!H1267</f>
        <v/>
      </c>
      <c r="I1267">
        <f>Raw_Data!I1267</f>
        <v/>
      </c>
      <c r="J1267" s="12">
        <f>Raw_Data!J1267</f>
        <v/>
      </c>
      <c r="K1267" s="13">
        <f>Raw_Data!K1267</f>
        <v/>
      </c>
      <c r="L1267" s="12">
        <f>Raw_Data!L1267</f>
        <v/>
      </c>
      <c r="M1267" s="12">
        <f>Raw_Data!M1267</f>
        <v/>
      </c>
      <c r="N1267" s="12">
        <f>Raw_Data!N1267</f>
        <v/>
      </c>
      <c r="O1267">
        <f>Raw_Data!O1267</f>
        <v/>
      </c>
      <c r="P1267">
        <f>Raw_Data!P1267</f>
        <v/>
      </c>
      <c r="Q1267">
        <f>Raw_Data!Q1267</f>
        <v/>
      </c>
      <c r="R1267">
        <f>Raw_Data!R1267</f>
        <v/>
      </c>
      <c r="S1267">
        <f>Raw_Data!S1267</f>
        <v/>
      </c>
      <c r="T1267">
        <f>YEAR(B1267)</f>
        <v/>
      </c>
      <c r="U1267">
        <f>MONTH(B1267)</f>
        <v/>
      </c>
      <c r="V1267">
        <f>TEXT(B1267,"mmm")</f>
        <v/>
      </c>
      <c r="W1267" s="15">
        <f>IFERROR(N1267/L1267,0)</f>
        <v/>
      </c>
      <c r="X1267">
        <f>IF(K1267=0,"No Discount",IF(K1267&lt;=5%,"Low",IF(K1267&lt;=15%,"Medium","High")))</f>
        <v/>
      </c>
      <c r="Y1267">
        <f>IF(L1267&gt;=20000,"High Value",IF(L1267&gt;=5000,"Medium Value","Low Value"))</f>
        <v/>
      </c>
      <c r="Z1267">
        <f>IF(R1267&lt;=3,"Fast",IF(R1267&lt;=5,"On Time","Delayed"))</f>
        <v/>
      </c>
    </row>
    <row r="1268">
      <c r="A1268">
        <f>Raw_Data!A1268</f>
        <v/>
      </c>
      <c r="B1268" s="11">
        <f>Raw_Data!B1268</f>
        <v/>
      </c>
      <c r="C1268">
        <f>Raw_Data!C1268</f>
        <v/>
      </c>
      <c r="D1268">
        <f>Raw_Data!D1268</f>
        <v/>
      </c>
      <c r="E1268">
        <f>Raw_Data!E1268</f>
        <v/>
      </c>
      <c r="F1268">
        <f>Raw_Data!F1268</f>
        <v/>
      </c>
      <c r="G1268">
        <f>Raw_Data!G1268</f>
        <v/>
      </c>
      <c r="H1268">
        <f>Raw_Data!H1268</f>
        <v/>
      </c>
      <c r="I1268">
        <f>Raw_Data!I1268</f>
        <v/>
      </c>
      <c r="J1268" s="12">
        <f>Raw_Data!J1268</f>
        <v/>
      </c>
      <c r="K1268" s="13">
        <f>Raw_Data!K1268</f>
        <v/>
      </c>
      <c r="L1268" s="12">
        <f>Raw_Data!L1268</f>
        <v/>
      </c>
      <c r="M1268" s="12">
        <f>Raw_Data!M1268</f>
        <v/>
      </c>
      <c r="N1268" s="12">
        <f>Raw_Data!N1268</f>
        <v/>
      </c>
      <c r="O1268">
        <f>Raw_Data!O1268</f>
        <v/>
      </c>
      <c r="P1268">
        <f>Raw_Data!P1268</f>
        <v/>
      </c>
      <c r="Q1268">
        <f>Raw_Data!Q1268</f>
        <v/>
      </c>
      <c r="R1268">
        <f>Raw_Data!R1268</f>
        <v/>
      </c>
      <c r="S1268">
        <f>Raw_Data!S1268</f>
        <v/>
      </c>
      <c r="T1268">
        <f>YEAR(B1268)</f>
        <v/>
      </c>
      <c r="U1268">
        <f>MONTH(B1268)</f>
        <v/>
      </c>
      <c r="V1268">
        <f>TEXT(B1268,"mmm")</f>
        <v/>
      </c>
      <c r="W1268" s="15">
        <f>IFERROR(N1268/L1268,0)</f>
        <v/>
      </c>
      <c r="X1268">
        <f>IF(K1268=0,"No Discount",IF(K1268&lt;=5%,"Low",IF(K1268&lt;=15%,"Medium","High")))</f>
        <v/>
      </c>
      <c r="Y1268">
        <f>IF(L1268&gt;=20000,"High Value",IF(L1268&gt;=5000,"Medium Value","Low Value"))</f>
        <v/>
      </c>
      <c r="Z1268">
        <f>IF(R1268&lt;=3,"Fast",IF(R1268&lt;=5,"On Time","Delayed"))</f>
        <v/>
      </c>
    </row>
    <row r="1269">
      <c r="A1269">
        <f>Raw_Data!A1269</f>
        <v/>
      </c>
      <c r="B1269" s="11">
        <f>Raw_Data!B1269</f>
        <v/>
      </c>
      <c r="C1269">
        <f>Raw_Data!C1269</f>
        <v/>
      </c>
      <c r="D1269">
        <f>Raw_Data!D1269</f>
        <v/>
      </c>
      <c r="E1269">
        <f>Raw_Data!E1269</f>
        <v/>
      </c>
      <c r="F1269">
        <f>Raw_Data!F1269</f>
        <v/>
      </c>
      <c r="G1269">
        <f>Raw_Data!G1269</f>
        <v/>
      </c>
      <c r="H1269">
        <f>Raw_Data!H1269</f>
        <v/>
      </c>
      <c r="I1269">
        <f>Raw_Data!I1269</f>
        <v/>
      </c>
      <c r="J1269" s="12">
        <f>Raw_Data!J1269</f>
        <v/>
      </c>
      <c r="K1269" s="13">
        <f>Raw_Data!K1269</f>
        <v/>
      </c>
      <c r="L1269" s="12">
        <f>Raw_Data!L1269</f>
        <v/>
      </c>
      <c r="M1269" s="12">
        <f>Raw_Data!M1269</f>
        <v/>
      </c>
      <c r="N1269" s="12">
        <f>Raw_Data!N1269</f>
        <v/>
      </c>
      <c r="O1269">
        <f>Raw_Data!O1269</f>
        <v/>
      </c>
      <c r="P1269">
        <f>Raw_Data!P1269</f>
        <v/>
      </c>
      <c r="Q1269">
        <f>Raw_Data!Q1269</f>
        <v/>
      </c>
      <c r="R1269">
        <f>Raw_Data!R1269</f>
        <v/>
      </c>
      <c r="S1269">
        <f>Raw_Data!S1269</f>
        <v/>
      </c>
      <c r="T1269">
        <f>YEAR(B1269)</f>
        <v/>
      </c>
      <c r="U1269">
        <f>MONTH(B1269)</f>
        <v/>
      </c>
      <c r="V1269">
        <f>TEXT(B1269,"mmm")</f>
        <v/>
      </c>
      <c r="W1269" s="15">
        <f>IFERROR(N1269/L1269,0)</f>
        <v/>
      </c>
      <c r="X1269">
        <f>IF(K1269=0,"No Discount",IF(K1269&lt;=5%,"Low",IF(K1269&lt;=15%,"Medium","High")))</f>
        <v/>
      </c>
      <c r="Y1269">
        <f>IF(L1269&gt;=20000,"High Value",IF(L1269&gt;=5000,"Medium Value","Low Value"))</f>
        <v/>
      </c>
      <c r="Z1269">
        <f>IF(R1269&lt;=3,"Fast",IF(R1269&lt;=5,"On Time","Delayed"))</f>
        <v/>
      </c>
    </row>
    <row r="1270">
      <c r="A1270">
        <f>Raw_Data!A1270</f>
        <v/>
      </c>
      <c r="B1270" s="11">
        <f>Raw_Data!B1270</f>
        <v/>
      </c>
      <c r="C1270">
        <f>Raw_Data!C1270</f>
        <v/>
      </c>
      <c r="D1270">
        <f>Raw_Data!D1270</f>
        <v/>
      </c>
      <c r="E1270">
        <f>Raw_Data!E1270</f>
        <v/>
      </c>
      <c r="F1270">
        <f>Raw_Data!F1270</f>
        <v/>
      </c>
      <c r="G1270">
        <f>Raw_Data!G1270</f>
        <v/>
      </c>
      <c r="H1270">
        <f>Raw_Data!H1270</f>
        <v/>
      </c>
      <c r="I1270">
        <f>Raw_Data!I1270</f>
        <v/>
      </c>
      <c r="J1270" s="12">
        <f>Raw_Data!J1270</f>
        <v/>
      </c>
      <c r="K1270" s="13">
        <f>Raw_Data!K1270</f>
        <v/>
      </c>
      <c r="L1270" s="12">
        <f>Raw_Data!L1270</f>
        <v/>
      </c>
      <c r="M1270" s="12">
        <f>Raw_Data!M1270</f>
        <v/>
      </c>
      <c r="N1270" s="12">
        <f>Raw_Data!N1270</f>
        <v/>
      </c>
      <c r="O1270">
        <f>Raw_Data!O1270</f>
        <v/>
      </c>
      <c r="P1270">
        <f>Raw_Data!P1270</f>
        <v/>
      </c>
      <c r="Q1270">
        <f>Raw_Data!Q1270</f>
        <v/>
      </c>
      <c r="R1270">
        <f>Raw_Data!R1270</f>
        <v/>
      </c>
      <c r="S1270">
        <f>Raw_Data!S1270</f>
        <v/>
      </c>
      <c r="T1270">
        <f>YEAR(B1270)</f>
        <v/>
      </c>
      <c r="U1270">
        <f>MONTH(B1270)</f>
        <v/>
      </c>
      <c r="V1270">
        <f>TEXT(B1270,"mmm")</f>
        <v/>
      </c>
      <c r="W1270" s="15">
        <f>IFERROR(N1270/L1270,0)</f>
        <v/>
      </c>
      <c r="X1270">
        <f>IF(K1270=0,"No Discount",IF(K1270&lt;=5%,"Low",IF(K1270&lt;=15%,"Medium","High")))</f>
        <v/>
      </c>
      <c r="Y1270">
        <f>IF(L1270&gt;=20000,"High Value",IF(L1270&gt;=5000,"Medium Value","Low Value"))</f>
        <v/>
      </c>
      <c r="Z1270">
        <f>IF(R1270&lt;=3,"Fast",IF(R1270&lt;=5,"On Time","Delayed"))</f>
        <v/>
      </c>
    </row>
    <row r="1271">
      <c r="A1271">
        <f>Raw_Data!A1271</f>
        <v/>
      </c>
      <c r="B1271" s="11">
        <f>Raw_Data!B1271</f>
        <v/>
      </c>
      <c r="C1271">
        <f>Raw_Data!C1271</f>
        <v/>
      </c>
      <c r="D1271">
        <f>Raw_Data!D1271</f>
        <v/>
      </c>
      <c r="E1271">
        <f>Raw_Data!E1271</f>
        <v/>
      </c>
      <c r="F1271">
        <f>Raw_Data!F1271</f>
        <v/>
      </c>
      <c r="G1271">
        <f>Raw_Data!G1271</f>
        <v/>
      </c>
      <c r="H1271">
        <f>Raw_Data!H1271</f>
        <v/>
      </c>
      <c r="I1271">
        <f>Raw_Data!I1271</f>
        <v/>
      </c>
      <c r="J1271" s="12">
        <f>Raw_Data!J1271</f>
        <v/>
      </c>
      <c r="K1271" s="13">
        <f>Raw_Data!K1271</f>
        <v/>
      </c>
      <c r="L1271" s="12">
        <f>Raw_Data!L1271</f>
        <v/>
      </c>
      <c r="M1271" s="12">
        <f>Raw_Data!M1271</f>
        <v/>
      </c>
      <c r="N1271" s="12">
        <f>Raw_Data!N1271</f>
        <v/>
      </c>
      <c r="O1271">
        <f>Raw_Data!O1271</f>
        <v/>
      </c>
      <c r="P1271">
        <f>Raw_Data!P1271</f>
        <v/>
      </c>
      <c r="Q1271">
        <f>Raw_Data!Q1271</f>
        <v/>
      </c>
      <c r="R1271">
        <f>Raw_Data!R1271</f>
        <v/>
      </c>
      <c r="S1271">
        <f>Raw_Data!S1271</f>
        <v/>
      </c>
      <c r="T1271">
        <f>YEAR(B1271)</f>
        <v/>
      </c>
      <c r="U1271">
        <f>MONTH(B1271)</f>
        <v/>
      </c>
      <c r="V1271">
        <f>TEXT(B1271,"mmm")</f>
        <v/>
      </c>
      <c r="W1271" s="15">
        <f>IFERROR(N1271/L1271,0)</f>
        <v/>
      </c>
      <c r="X1271">
        <f>IF(K1271=0,"No Discount",IF(K1271&lt;=5%,"Low",IF(K1271&lt;=15%,"Medium","High")))</f>
        <v/>
      </c>
      <c r="Y1271">
        <f>IF(L1271&gt;=20000,"High Value",IF(L1271&gt;=5000,"Medium Value","Low Value"))</f>
        <v/>
      </c>
      <c r="Z1271">
        <f>IF(R1271&lt;=3,"Fast",IF(R1271&lt;=5,"On Time","Delayed"))</f>
        <v/>
      </c>
    </row>
    <row r="1272">
      <c r="A1272">
        <f>Raw_Data!A1272</f>
        <v/>
      </c>
      <c r="B1272" s="11">
        <f>Raw_Data!B1272</f>
        <v/>
      </c>
      <c r="C1272">
        <f>Raw_Data!C1272</f>
        <v/>
      </c>
      <c r="D1272">
        <f>Raw_Data!D1272</f>
        <v/>
      </c>
      <c r="E1272">
        <f>Raw_Data!E1272</f>
        <v/>
      </c>
      <c r="F1272">
        <f>Raw_Data!F1272</f>
        <v/>
      </c>
      <c r="G1272">
        <f>Raw_Data!G1272</f>
        <v/>
      </c>
      <c r="H1272">
        <f>Raw_Data!H1272</f>
        <v/>
      </c>
      <c r="I1272">
        <f>Raw_Data!I1272</f>
        <v/>
      </c>
      <c r="J1272" s="12">
        <f>Raw_Data!J1272</f>
        <v/>
      </c>
      <c r="K1272" s="13">
        <f>Raw_Data!K1272</f>
        <v/>
      </c>
      <c r="L1272" s="12">
        <f>Raw_Data!L1272</f>
        <v/>
      </c>
      <c r="M1272" s="12">
        <f>Raw_Data!M1272</f>
        <v/>
      </c>
      <c r="N1272" s="12">
        <f>Raw_Data!N1272</f>
        <v/>
      </c>
      <c r="O1272">
        <f>Raw_Data!O1272</f>
        <v/>
      </c>
      <c r="P1272">
        <f>Raw_Data!P1272</f>
        <v/>
      </c>
      <c r="Q1272">
        <f>Raw_Data!Q1272</f>
        <v/>
      </c>
      <c r="R1272">
        <f>Raw_Data!R1272</f>
        <v/>
      </c>
      <c r="S1272">
        <f>Raw_Data!S1272</f>
        <v/>
      </c>
      <c r="T1272">
        <f>YEAR(B1272)</f>
        <v/>
      </c>
      <c r="U1272">
        <f>MONTH(B1272)</f>
        <v/>
      </c>
      <c r="V1272">
        <f>TEXT(B1272,"mmm")</f>
        <v/>
      </c>
      <c r="W1272" s="15">
        <f>IFERROR(N1272/L1272,0)</f>
        <v/>
      </c>
      <c r="X1272">
        <f>IF(K1272=0,"No Discount",IF(K1272&lt;=5%,"Low",IF(K1272&lt;=15%,"Medium","High")))</f>
        <v/>
      </c>
      <c r="Y1272">
        <f>IF(L1272&gt;=20000,"High Value",IF(L1272&gt;=5000,"Medium Value","Low Value"))</f>
        <v/>
      </c>
      <c r="Z1272">
        <f>IF(R1272&lt;=3,"Fast",IF(R1272&lt;=5,"On Time","Delayed"))</f>
        <v/>
      </c>
    </row>
    <row r="1273">
      <c r="A1273">
        <f>Raw_Data!A1273</f>
        <v/>
      </c>
      <c r="B1273" s="11">
        <f>Raw_Data!B1273</f>
        <v/>
      </c>
      <c r="C1273">
        <f>Raw_Data!C1273</f>
        <v/>
      </c>
      <c r="D1273">
        <f>Raw_Data!D1273</f>
        <v/>
      </c>
      <c r="E1273">
        <f>Raw_Data!E1273</f>
        <v/>
      </c>
      <c r="F1273">
        <f>Raw_Data!F1273</f>
        <v/>
      </c>
      <c r="G1273">
        <f>Raw_Data!G1273</f>
        <v/>
      </c>
      <c r="H1273">
        <f>Raw_Data!H1273</f>
        <v/>
      </c>
      <c r="I1273">
        <f>Raw_Data!I1273</f>
        <v/>
      </c>
      <c r="J1273" s="12">
        <f>Raw_Data!J1273</f>
        <v/>
      </c>
      <c r="K1273" s="13">
        <f>Raw_Data!K1273</f>
        <v/>
      </c>
      <c r="L1273" s="12">
        <f>Raw_Data!L1273</f>
        <v/>
      </c>
      <c r="M1273" s="12">
        <f>Raw_Data!M1273</f>
        <v/>
      </c>
      <c r="N1273" s="12">
        <f>Raw_Data!N1273</f>
        <v/>
      </c>
      <c r="O1273">
        <f>Raw_Data!O1273</f>
        <v/>
      </c>
      <c r="P1273">
        <f>Raw_Data!P1273</f>
        <v/>
      </c>
      <c r="Q1273">
        <f>Raw_Data!Q1273</f>
        <v/>
      </c>
      <c r="R1273">
        <f>Raw_Data!R1273</f>
        <v/>
      </c>
      <c r="S1273">
        <f>Raw_Data!S1273</f>
        <v/>
      </c>
      <c r="T1273">
        <f>YEAR(B1273)</f>
        <v/>
      </c>
      <c r="U1273">
        <f>MONTH(B1273)</f>
        <v/>
      </c>
      <c r="V1273">
        <f>TEXT(B1273,"mmm")</f>
        <v/>
      </c>
      <c r="W1273" s="15">
        <f>IFERROR(N1273/L1273,0)</f>
        <v/>
      </c>
      <c r="X1273">
        <f>IF(K1273=0,"No Discount",IF(K1273&lt;=5%,"Low",IF(K1273&lt;=15%,"Medium","High")))</f>
        <v/>
      </c>
      <c r="Y1273">
        <f>IF(L1273&gt;=20000,"High Value",IF(L1273&gt;=5000,"Medium Value","Low Value"))</f>
        <v/>
      </c>
      <c r="Z1273">
        <f>IF(R1273&lt;=3,"Fast",IF(R1273&lt;=5,"On Time","Delayed"))</f>
        <v/>
      </c>
    </row>
    <row r="1274">
      <c r="A1274">
        <f>Raw_Data!A1274</f>
        <v/>
      </c>
      <c r="B1274" s="11">
        <f>Raw_Data!B1274</f>
        <v/>
      </c>
      <c r="C1274">
        <f>Raw_Data!C1274</f>
        <v/>
      </c>
      <c r="D1274">
        <f>Raw_Data!D1274</f>
        <v/>
      </c>
      <c r="E1274">
        <f>Raw_Data!E1274</f>
        <v/>
      </c>
      <c r="F1274">
        <f>Raw_Data!F1274</f>
        <v/>
      </c>
      <c r="G1274">
        <f>Raw_Data!G1274</f>
        <v/>
      </c>
      <c r="H1274">
        <f>Raw_Data!H1274</f>
        <v/>
      </c>
      <c r="I1274">
        <f>Raw_Data!I1274</f>
        <v/>
      </c>
      <c r="J1274" s="12">
        <f>Raw_Data!J1274</f>
        <v/>
      </c>
      <c r="K1274" s="13">
        <f>Raw_Data!K1274</f>
        <v/>
      </c>
      <c r="L1274" s="12">
        <f>Raw_Data!L1274</f>
        <v/>
      </c>
      <c r="M1274" s="12">
        <f>Raw_Data!M1274</f>
        <v/>
      </c>
      <c r="N1274" s="12">
        <f>Raw_Data!N1274</f>
        <v/>
      </c>
      <c r="O1274">
        <f>Raw_Data!O1274</f>
        <v/>
      </c>
      <c r="P1274">
        <f>Raw_Data!P1274</f>
        <v/>
      </c>
      <c r="Q1274">
        <f>Raw_Data!Q1274</f>
        <v/>
      </c>
      <c r="R1274">
        <f>Raw_Data!R1274</f>
        <v/>
      </c>
      <c r="S1274">
        <f>Raw_Data!S1274</f>
        <v/>
      </c>
      <c r="T1274">
        <f>YEAR(B1274)</f>
        <v/>
      </c>
      <c r="U1274">
        <f>MONTH(B1274)</f>
        <v/>
      </c>
      <c r="V1274">
        <f>TEXT(B1274,"mmm")</f>
        <v/>
      </c>
      <c r="W1274" s="15">
        <f>IFERROR(N1274/L1274,0)</f>
        <v/>
      </c>
      <c r="X1274">
        <f>IF(K1274=0,"No Discount",IF(K1274&lt;=5%,"Low",IF(K1274&lt;=15%,"Medium","High")))</f>
        <v/>
      </c>
      <c r="Y1274">
        <f>IF(L1274&gt;=20000,"High Value",IF(L1274&gt;=5000,"Medium Value","Low Value"))</f>
        <v/>
      </c>
      <c r="Z1274">
        <f>IF(R1274&lt;=3,"Fast",IF(R1274&lt;=5,"On Time","Delayed"))</f>
        <v/>
      </c>
    </row>
    <row r="1275">
      <c r="A1275">
        <f>Raw_Data!A1275</f>
        <v/>
      </c>
      <c r="B1275" s="11">
        <f>Raw_Data!B1275</f>
        <v/>
      </c>
      <c r="C1275">
        <f>Raw_Data!C1275</f>
        <v/>
      </c>
      <c r="D1275">
        <f>Raw_Data!D1275</f>
        <v/>
      </c>
      <c r="E1275">
        <f>Raw_Data!E1275</f>
        <v/>
      </c>
      <c r="F1275">
        <f>Raw_Data!F1275</f>
        <v/>
      </c>
      <c r="G1275">
        <f>Raw_Data!G1275</f>
        <v/>
      </c>
      <c r="H1275">
        <f>Raw_Data!H1275</f>
        <v/>
      </c>
      <c r="I1275">
        <f>Raw_Data!I1275</f>
        <v/>
      </c>
      <c r="J1275" s="12">
        <f>Raw_Data!J1275</f>
        <v/>
      </c>
      <c r="K1275" s="13">
        <f>Raw_Data!K1275</f>
        <v/>
      </c>
      <c r="L1275" s="12">
        <f>Raw_Data!L1275</f>
        <v/>
      </c>
      <c r="M1275" s="12">
        <f>Raw_Data!M1275</f>
        <v/>
      </c>
      <c r="N1275" s="12">
        <f>Raw_Data!N1275</f>
        <v/>
      </c>
      <c r="O1275">
        <f>Raw_Data!O1275</f>
        <v/>
      </c>
      <c r="P1275">
        <f>Raw_Data!P1275</f>
        <v/>
      </c>
      <c r="Q1275">
        <f>Raw_Data!Q1275</f>
        <v/>
      </c>
      <c r="R1275">
        <f>Raw_Data!R1275</f>
        <v/>
      </c>
      <c r="S1275">
        <f>Raw_Data!S1275</f>
        <v/>
      </c>
      <c r="T1275">
        <f>YEAR(B1275)</f>
        <v/>
      </c>
      <c r="U1275">
        <f>MONTH(B1275)</f>
        <v/>
      </c>
      <c r="V1275">
        <f>TEXT(B1275,"mmm")</f>
        <v/>
      </c>
      <c r="W1275" s="15">
        <f>IFERROR(N1275/L1275,0)</f>
        <v/>
      </c>
      <c r="X1275">
        <f>IF(K1275=0,"No Discount",IF(K1275&lt;=5%,"Low",IF(K1275&lt;=15%,"Medium","High")))</f>
        <v/>
      </c>
      <c r="Y1275">
        <f>IF(L1275&gt;=20000,"High Value",IF(L1275&gt;=5000,"Medium Value","Low Value"))</f>
        <v/>
      </c>
      <c r="Z1275">
        <f>IF(R1275&lt;=3,"Fast",IF(R1275&lt;=5,"On Time","Delayed"))</f>
        <v/>
      </c>
    </row>
    <row r="1276">
      <c r="A1276">
        <f>Raw_Data!A1276</f>
        <v/>
      </c>
      <c r="B1276" s="11">
        <f>Raw_Data!B1276</f>
        <v/>
      </c>
      <c r="C1276">
        <f>Raw_Data!C1276</f>
        <v/>
      </c>
      <c r="D1276">
        <f>Raw_Data!D1276</f>
        <v/>
      </c>
      <c r="E1276">
        <f>Raw_Data!E1276</f>
        <v/>
      </c>
      <c r="F1276">
        <f>Raw_Data!F1276</f>
        <v/>
      </c>
      <c r="G1276">
        <f>Raw_Data!G1276</f>
        <v/>
      </c>
      <c r="H1276">
        <f>Raw_Data!H1276</f>
        <v/>
      </c>
      <c r="I1276">
        <f>Raw_Data!I1276</f>
        <v/>
      </c>
      <c r="J1276" s="12">
        <f>Raw_Data!J1276</f>
        <v/>
      </c>
      <c r="K1276" s="13">
        <f>Raw_Data!K1276</f>
        <v/>
      </c>
      <c r="L1276" s="12">
        <f>Raw_Data!L1276</f>
        <v/>
      </c>
      <c r="M1276" s="12">
        <f>Raw_Data!M1276</f>
        <v/>
      </c>
      <c r="N1276" s="12">
        <f>Raw_Data!N1276</f>
        <v/>
      </c>
      <c r="O1276">
        <f>Raw_Data!O1276</f>
        <v/>
      </c>
      <c r="P1276">
        <f>Raw_Data!P1276</f>
        <v/>
      </c>
      <c r="Q1276">
        <f>Raw_Data!Q1276</f>
        <v/>
      </c>
      <c r="R1276">
        <f>Raw_Data!R1276</f>
        <v/>
      </c>
      <c r="S1276">
        <f>Raw_Data!S1276</f>
        <v/>
      </c>
      <c r="T1276">
        <f>YEAR(B1276)</f>
        <v/>
      </c>
      <c r="U1276">
        <f>MONTH(B1276)</f>
        <v/>
      </c>
      <c r="V1276">
        <f>TEXT(B1276,"mmm")</f>
        <v/>
      </c>
      <c r="W1276" s="15">
        <f>IFERROR(N1276/L1276,0)</f>
        <v/>
      </c>
      <c r="X1276">
        <f>IF(K1276=0,"No Discount",IF(K1276&lt;=5%,"Low",IF(K1276&lt;=15%,"Medium","High")))</f>
        <v/>
      </c>
      <c r="Y1276">
        <f>IF(L1276&gt;=20000,"High Value",IF(L1276&gt;=5000,"Medium Value","Low Value"))</f>
        <v/>
      </c>
      <c r="Z1276">
        <f>IF(R1276&lt;=3,"Fast",IF(R1276&lt;=5,"On Time","Delayed"))</f>
        <v/>
      </c>
    </row>
    <row r="1277">
      <c r="A1277">
        <f>Raw_Data!A1277</f>
        <v/>
      </c>
      <c r="B1277" s="11">
        <f>Raw_Data!B1277</f>
        <v/>
      </c>
      <c r="C1277">
        <f>Raw_Data!C1277</f>
        <v/>
      </c>
      <c r="D1277">
        <f>Raw_Data!D1277</f>
        <v/>
      </c>
      <c r="E1277">
        <f>Raw_Data!E1277</f>
        <v/>
      </c>
      <c r="F1277">
        <f>Raw_Data!F1277</f>
        <v/>
      </c>
      <c r="G1277">
        <f>Raw_Data!G1277</f>
        <v/>
      </c>
      <c r="H1277">
        <f>Raw_Data!H1277</f>
        <v/>
      </c>
      <c r="I1277">
        <f>Raw_Data!I1277</f>
        <v/>
      </c>
      <c r="J1277" s="12">
        <f>Raw_Data!J1277</f>
        <v/>
      </c>
      <c r="K1277" s="13">
        <f>Raw_Data!K1277</f>
        <v/>
      </c>
      <c r="L1277" s="12">
        <f>Raw_Data!L1277</f>
        <v/>
      </c>
      <c r="M1277" s="12">
        <f>Raw_Data!M1277</f>
        <v/>
      </c>
      <c r="N1277" s="12">
        <f>Raw_Data!N1277</f>
        <v/>
      </c>
      <c r="O1277">
        <f>Raw_Data!O1277</f>
        <v/>
      </c>
      <c r="P1277">
        <f>Raw_Data!P1277</f>
        <v/>
      </c>
      <c r="Q1277">
        <f>Raw_Data!Q1277</f>
        <v/>
      </c>
      <c r="R1277">
        <f>Raw_Data!R1277</f>
        <v/>
      </c>
      <c r="S1277">
        <f>Raw_Data!S1277</f>
        <v/>
      </c>
      <c r="T1277">
        <f>YEAR(B1277)</f>
        <v/>
      </c>
      <c r="U1277">
        <f>MONTH(B1277)</f>
        <v/>
      </c>
      <c r="V1277">
        <f>TEXT(B1277,"mmm")</f>
        <v/>
      </c>
      <c r="W1277" s="15">
        <f>IFERROR(N1277/L1277,0)</f>
        <v/>
      </c>
      <c r="X1277">
        <f>IF(K1277=0,"No Discount",IF(K1277&lt;=5%,"Low",IF(K1277&lt;=15%,"Medium","High")))</f>
        <v/>
      </c>
      <c r="Y1277">
        <f>IF(L1277&gt;=20000,"High Value",IF(L1277&gt;=5000,"Medium Value","Low Value"))</f>
        <v/>
      </c>
      <c r="Z1277">
        <f>IF(R1277&lt;=3,"Fast",IF(R1277&lt;=5,"On Time","Delayed"))</f>
        <v/>
      </c>
    </row>
    <row r="1278">
      <c r="A1278">
        <f>Raw_Data!A1278</f>
        <v/>
      </c>
      <c r="B1278" s="11">
        <f>Raw_Data!B1278</f>
        <v/>
      </c>
      <c r="C1278">
        <f>Raw_Data!C1278</f>
        <v/>
      </c>
      <c r="D1278">
        <f>Raw_Data!D1278</f>
        <v/>
      </c>
      <c r="E1278">
        <f>Raw_Data!E1278</f>
        <v/>
      </c>
      <c r="F1278">
        <f>Raw_Data!F1278</f>
        <v/>
      </c>
      <c r="G1278">
        <f>Raw_Data!G1278</f>
        <v/>
      </c>
      <c r="H1278">
        <f>Raw_Data!H1278</f>
        <v/>
      </c>
      <c r="I1278">
        <f>Raw_Data!I1278</f>
        <v/>
      </c>
      <c r="J1278" s="12">
        <f>Raw_Data!J1278</f>
        <v/>
      </c>
      <c r="K1278" s="13">
        <f>Raw_Data!K1278</f>
        <v/>
      </c>
      <c r="L1278" s="12">
        <f>Raw_Data!L1278</f>
        <v/>
      </c>
      <c r="M1278" s="12">
        <f>Raw_Data!M1278</f>
        <v/>
      </c>
      <c r="N1278" s="12">
        <f>Raw_Data!N1278</f>
        <v/>
      </c>
      <c r="O1278">
        <f>Raw_Data!O1278</f>
        <v/>
      </c>
      <c r="P1278">
        <f>Raw_Data!P1278</f>
        <v/>
      </c>
      <c r="Q1278">
        <f>Raw_Data!Q1278</f>
        <v/>
      </c>
      <c r="R1278">
        <f>Raw_Data!R1278</f>
        <v/>
      </c>
      <c r="S1278">
        <f>Raw_Data!S1278</f>
        <v/>
      </c>
      <c r="T1278">
        <f>YEAR(B1278)</f>
        <v/>
      </c>
      <c r="U1278">
        <f>MONTH(B1278)</f>
        <v/>
      </c>
      <c r="V1278">
        <f>TEXT(B1278,"mmm")</f>
        <v/>
      </c>
      <c r="W1278" s="15">
        <f>IFERROR(N1278/L1278,0)</f>
        <v/>
      </c>
      <c r="X1278">
        <f>IF(K1278=0,"No Discount",IF(K1278&lt;=5%,"Low",IF(K1278&lt;=15%,"Medium","High")))</f>
        <v/>
      </c>
      <c r="Y1278">
        <f>IF(L1278&gt;=20000,"High Value",IF(L1278&gt;=5000,"Medium Value","Low Value"))</f>
        <v/>
      </c>
      <c r="Z1278">
        <f>IF(R1278&lt;=3,"Fast",IF(R1278&lt;=5,"On Time","Delayed"))</f>
        <v/>
      </c>
    </row>
    <row r="1279">
      <c r="A1279">
        <f>Raw_Data!A1279</f>
        <v/>
      </c>
      <c r="B1279" s="11">
        <f>Raw_Data!B1279</f>
        <v/>
      </c>
      <c r="C1279">
        <f>Raw_Data!C1279</f>
        <v/>
      </c>
      <c r="D1279">
        <f>Raw_Data!D1279</f>
        <v/>
      </c>
      <c r="E1279">
        <f>Raw_Data!E1279</f>
        <v/>
      </c>
      <c r="F1279">
        <f>Raw_Data!F1279</f>
        <v/>
      </c>
      <c r="G1279">
        <f>Raw_Data!G1279</f>
        <v/>
      </c>
      <c r="H1279">
        <f>Raw_Data!H1279</f>
        <v/>
      </c>
      <c r="I1279">
        <f>Raw_Data!I1279</f>
        <v/>
      </c>
      <c r="J1279" s="12">
        <f>Raw_Data!J1279</f>
        <v/>
      </c>
      <c r="K1279" s="13">
        <f>Raw_Data!K1279</f>
        <v/>
      </c>
      <c r="L1279" s="12">
        <f>Raw_Data!L1279</f>
        <v/>
      </c>
      <c r="M1279" s="12">
        <f>Raw_Data!M1279</f>
        <v/>
      </c>
      <c r="N1279" s="12">
        <f>Raw_Data!N1279</f>
        <v/>
      </c>
      <c r="O1279">
        <f>Raw_Data!O1279</f>
        <v/>
      </c>
      <c r="P1279">
        <f>Raw_Data!P1279</f>
        <v/>
      </c>
      <c r="Q1279">
        <f>Raw_Data!Q1279</f>
        <v/>
      </c>
      <c r="R1279">
        <f>Raw_Data!R1279</f>
        <v/>
      </c>
      <c r="S1279">
        <f>Raw_Data!S1279</f>
        <v/>
      </c>
      <c r="T1279">
        <f>YEAR(B1279)</f>
        <v/>
      </c>
      <c r="U1279">
        <f>MONTH(B1279)</f>
        <v/>
      </c>
      <c r="V1279">
        <f>TEXT(B1279,"mmm")</f>
        <v/>
      </c>
      <c r="W1279" s="15">
        <f>IFERROR(N1279/L1279,0)</f>
        <v/>
      </c>
      <c r="X1279">
        <f>IF(K1279=0,"No Discount",IF(K1279&lt;=5%,"Low",IF(K1279&lt;=15%,"Medium","High")))</f>
        <v/>
      </c>
      <c r="Y1279">
        <f>IF(L1279&gt;=20000,"High Value",IF(L1279&gt;=5000,"Medium Value","Low Value"))</f>
        <v/>
      </c>
      <c r="Z1279">
        <f>IF(R1279&lt;=3,"Fast",IF(R1279&lt;=5,"On Time","Delayed"))</f>
        <v/>
      </c>
    </row>
    <row r="1280">
      <c r="A1280">
        <f>Raw_Data!A1280</f>
        <v/>
      </c>
      <c r="B1280" s="11">
        <f>Raw_Data!B1280</f>
        <v/>
      </c>
      <c r="C1280">
        <f>Raw_Data!C1280</f>
        <v/>
      </c>
      <c r="D1280">
        <f>Raw_Data!D1280</f>
        <v/>
      </c>
      <c r="E1280">
        <f>Raw_Data!E1280</f>
        <v/>
      </c>
      <c r="F1280">
        <f>Raw_Data!F1280</f>
        <v/>
      </c>
      <c r="G1280">
        <f>Raw_Data!G1280</f>
        <v/>
      </c>
      <c r="H1280">
        <f>Raw_Data!H1280</f>
        <v/>
      </c>
      <c r="I1280">
        <f>Raw_Data!I1280</f>
        <v/>
      </c>
      <c r="J1280" s="12">
        <f>Raw_Data!J1280</f>
        <v/>
      </c>
      <c r="K1280" s="13">
        <f>Raw_Data!K1280</f>
        <v/>
      </c>
      <c r="L1280" s="12">
        <f>Raw_Data!L1280</f>
        <v/>
      </c>
      <c r="M1280" s="12">
        <f>Raw_Data!M1280</f>
        <v/>
      </c>
      <c r="N1280" s="12">
        <f>Raw_Data!N1280</f>
        <v/>
      </c>
      <c r="O1280">
        <f>Raw_Data!O1280</f>
        <v/>
      </c>
      <c r="P1280">
        <f>Raw_Data!P1280</f>
        <v/>
      </c>
      <c r="Q1280">
        <f>Raw_Data!Q1280</f>
        <v/>
      </c>
      <c r="R1280">
        <f>Raw_Data!R1280</f>
        <v/>
      </c>
      <c r="S1280">
        <f>Raw_Data!S1280</f>
        <v/>
      </c>
      <c r="T1280">
        <f>YEAR(B1280)</f>
        <v/>
      </c>
      <c r="U1280">
        <f>MONTH(B1280)</f>
        <v/>
      </c>
      <c r="V1280">
        <f>TEXT(B1280,"mmm")</f>
        <v/>
      </c>
      <c r="W1280" s="15">
        <f>IFERROR(N1280/L1280,0)</f>
        <v/>
      </c>
      <c r="X1280">
        <f>IF(K1280=0,"No Discount",IF(K1280&lt;=5%,"Low",IF(K1280&lt;=15%,"Medium","High")))</f>
        <v/>
      </c>
      <c r="Y1280">
        <f>IF(L1280&gt;=20000,"High Value",IF(L1280&gt;=5000,"Medium Value","Low Value"))</f>
        <v/>
      </c>
      <c r="Z1280">
        <f>IF(R1280&lt;=3,"Fast",IF(R1280&lt;=5,"On Time","Delayed"))</f>
        <v/>
      </c>
    </row>
    <row r="1281">
      <c r="A1281">
        <f>Raw_Data!A1281</f>
        <v/>
      </c>
      <c r="B1281" s="11">
        <f>Raw_Data!B1281</f>
        <v/>
      </c>
      <c r="C1281">
        <f>Raw_Data!C1281</f>
        <v/>
      </c>
      <c r="D1281">
        <f>Raw_Data!D1281</f>
        <v/>
      </c>
      <c r="E1281">
        <f>Raw_Data!E1281</f>
        <v/>
      </c>
      <c r="F1281">
        <f>Raw_Data!F1281</f>
        <v/>
      </c>
      <c r="G1281">
        <f>Raw_Data!G1281</f>
        <v/>
      </c>
      <c r="H1281">
        <f>Raw_Data!H1281</f>
        <v/>
      </c>
      <c r="I1281">
        <f>Raw_Data!I1281</f>
        <v/>
      </c>
      <c r="J1281" s="12">
        <f>Raw_Data!J1281</f>
        <v/>
      </c>
      <c r="K1281" s="13">
        <f>Raw_Data!K1281</f>
        <v/>
      </c>
      <c r="L1281" s="12">
        <f>Raw_Data!L1281</f>
        <v/>
      </c>
      <c r="M1281" s="12">
        <f>Raw_Data!M1281</f>
        <v/>
      </c>
      <c r="N1281" s="12">
        <f>Raw_Data!N1281</f>
        <v/>
      </c>
      <c r="O1281">
        <f>Raw_Data!O1281</f>
        <v/>
      </c>
      <c r="P1281">
        <f>Raw_Data!P1281</f>
        <v/>
      </c>
      <c r="Q1281">
        <f>Raw_Data!Q1281</f>
        <v/>
      </c>
      <c r="R1281">
        <f>Raw_Data!R1281</f>
        <v/>
      </c>
      <c r="S1281">
        <f>Raw_Data!S1281</f>
        <v/>
      </c>
      <c r="T1281">
        <f>YEAR(B1281)</f>
        <v/>
      </c>
      <c r="U1281">
        <f>MONTH(B1281)</f>
        <v/>
      </c>
      <c r="V1281">
        <f>TEXT(B1281,"mmm")</f>
        <v/>
      </c>
      <c r="W1281" s="15">
        <f>IFERROR(N1281/L1281,0)</f>
        <v/>
      </c>
      <c r="X1281">
        <f>IF(K1281=0,"No Discount",IF(K1281&lt;=5%,"Low",IF(K1281&lt;=15%,"Medium","High")))</f>
        <v/>
      </c>
      <c r="Y1281">
        <f>IF(L1281&gt;=20000,"High Value",IF(L1281&gt;=5000,"Medium Value","Low Value"))</f>
        <v/>
      </c>
      <c r="Z1281">
        <f>IF(R1281&lt;=3,"Fast",IF(R1281&lt;=5,"On Time","Delayed"))</f>
        <v/>
      </c>
    </row>
    <row r="1282">
      <c r="A1282">
        <f>Raw_Data!A1282</f>
        <v/>
      </c>
      <c r="B1282" s="11">
        <f>Raw_Data!B1282</f>
        <v/>
      </c>
      <c r="C1282">
        <f>Raw_Data!C1282</f>
        <v/>
      </c>
      <c r="D1282">
        <f>Raw_Data!D1282</f>
        <v/>
      </c>
      <c r="E1282">
        <f>Raw_Data!E1282</f>
        <v/>
      </c>
      <c r="F1282">
        <f>Raw_Data!F1282</f>
        <v/>
      </c>
      <c r="G1282">
        <f>Raw_Data!G1282</f>
        <v/>
      </c>
      <c r="H1282">
        <f>Raw_Data!H1282</f>
        <v/>
      </c>
      <c r="I1282">
        <f>Raw_Data!I1282</f>
        <v/>
      </c>
      <c r="J1282" s="12">
        <f>Raw_Data!J1282</f>
        <v/>
      </c>
      <c r="K1282" s="13">
        <f>Raw_Data!K1282</f>
        <v/>
      </c>
      <c r="L1282" s="12">
        <f>Raw_Data!L1282</f>
        <v/>
      </c>
      <c r="M1282" s="12">
        <f>Raw_Data!M1282</f>
        <v/>
      </c>
      <c r="N1282" s="12">
        <f>Raw_Data!N1282</f>
        <v/>
      </c>
      <c r="O1282">
        <f>Raw_Data!O1282</f>
        <v/>
      </c>
      <c r="P1282">
        <f>Raw_Data!P1282</f>
        <v/>
      </c>
      <c r="Q1282">
        <f>Raw_Data!Q1282</f>
        <v/>
      </c>
      <c r="R1282">
        <f>Raw_Data!R1282</f>
        <v/>
      </c>
      <c r="S1282">
        <f>Raw_Data!S1282</f>
        <v/>
      </c>
      <c r="T1282">
        <f>YEAR(B1282)</f>
        <v/>
      </c>
      <c r="U1282">
        <f>MONTH(B1282)</f>
        <v/>
      </c>
      <c r="V1282">
        <f>TEXT(B1282,"mmm")</f>
        <v/>
      </c>
      <c r="W1282" s="15">
        <f>IFERROR(N1282/L1282,0)</f>
        <v/>
      </c>
      <c r="X1282">
        <f>IF(K1282=0,"No Discount",IF(K1282&lt;=5%,"Low",IF(K1282&lt;=15%,"Medium","High")))</f>
        <v/>
      </c>
      <c r="Y1282">
        <f>IF(L1282&gt;=20000,"High Value",IF(L1282&gt;=5000,"Medium Value","Low Value"))</f>
        <v/>
      </c>
      <c r="Z1282">
        <f>IF(R1282&lt;=3,"Fast",IF(R1282&lt;=5,"On Time","Delayed"))</f>
        <v/>
      </c>
    </row>
    <row r="1283">
      <c r="A1283">
        <f>Raw_Data!A1283</f>
        <v/>
      </c>
      <c r="B1283" s="11">
        <f>Raw_Data!B1283</f>
        <v/>
      </c>
      <c r="C1283">
        <f>Raw_Data!C1283</f>
        <v/>
      </c>
      <c r="D1283">
        <f>Raw_Data!D1283</f>
        <v/>
      </c>
      <c r="E1283">
        <f>Raw_Data!E1283</f>
        <v/>
      </c>
      <c r="F1283">
        <f>Raw_Data!F1283</f>
        <v/>
      </c>
      <c r="G1283">
        <f>Raw_Data!G1283</f>
        <v/>
      </c>
      <c r="H1283">
        <f>Raw_Data!H1283</f>
        <v/>
      </c>
      <c r="I1283">
        <f>Raw_Data!I1283</f>
        <v/>
      </c>
      <c r="J1283" s="12">
        <f>Raw_Data!J1283</f>
        <v/>
      </c>
      <c r="K1283" s="13">
        <f>Raw_Data!K1283</f>
        <v/>
      </c>
      <c r="L1283" s="12">
        <f>Raw_Data!L1283</f>
        <v/>
      </c>
      <c r="M1283" s="12">
        <f>Raw_Data!M1283</f>
        <v/>
      </c>
      <c r="N1283" s="12">
        <f>Raw_Data!N1283</f>
        <v/>
      </c>
      <c r="O1283">
        <f>Raw_Data!O1283</f>
        <v/>
      </c>
      <c r="P1283">
        <f>Raw_Data!P1283</f>
        <v/>
      </c>
      <c r="Q1283">
        <f>Raw_Data!Q1283</f>
        <v/>
      </c>
      <c r="R1283">
        <f>Raw_Data!R1283</f>
        <v/>
      </c>
      <c r="S1283">
        <f>Raw_Data!S1283</f>
        <v/>
      </c>
      <c r="T1283">
        <f>YEAR(B1283)</f>
        <v/>
      </c>
      <c r="U1283">
        <f>MONTH(B1283)</f>
        <v/>
      </c>
      <c r="V1283">
        <f>TEXT(B1283,"mmm")</f>
        <v/>
      </c>
      <c r="W1283" s="15">
        <f>IFERROR(N1283/L1283,0)</f>
        <v/>
      </c>
      <c r="X1283">
        <f>IF(K1283=0,"No Discount",IF(K1283&lt;=5%,"Low",IF(K1283&lt;=15%,"Medium","High")))</f>
        <v/>
      </c>
      <c r="Y1283">
        <f>IF(L1283&gt;=20000,"High Value",IF(L1283&gt;=5000,"Medium Value","Low Value"))</f>
        <v/>
      </c>
      <c r="Z1283">
        <f>IF(R1283&lt;=3,"Fast",IF(R1283&lt;=5,"On Time","Delayed"))</f>
        <v/>
      </c>
    </row>
    <row r="1284">
      <c r="A1284">
        <f>Raw_Data!A1284</f>
        <v/>
      </c>
      <c r="B1284" s="11">
        <f>Raw_Data!B1284</f>
        <v/>
      </c>
      <c r="C1284">
        <f>Raw_Data!C1284</f>
        <v/>
      </c>
      <c r="D1284">
        <f>Raw_Data!D1284</f>
        <v/>
      </c>
      <c r="E1284">
        <f>Raw_Data!E1284</f>
        <v/>
      </c>
      <c r="F1284">
        <f>Raw_Data!F1284</f>
        <v/>
      </c>
      <c r="G1284">
        <f>Raw_Data!G1284</f>
        <v/>
      </c>
      <c r="H1284">
        <f>Raw_Data!H1284</f>
        <v/>
      </c>
      <c r="I1284">
        <f>Raw_Data!I1284</f>
        <v/>
      </c>
      <c r="J1284" s="12">
        <f>Raw_Data!J1284</f>
        <v/>
      </c>
      <c r="K1284" s="13">
        <f>Raw_Data!K1284</f>
        <v/>
      </c>
      <c r="L1284" s="12">
        <f>Raw_Data!L1284</f>
        <v/>
      </c>
      <c r="M1284" s="12">
        <f>Raw_Data!M1284</f>
        <v/>
      </c>
      <c r="N1284" s="12">
        <f>Raw_Data!N1284</f>
        <v/>
      </c>
      <c r="O1284">
        <f>Raw_Data!O1284</f>
        <v/>
      </c>
      <c r="P1284">
        <f>Raw_Data!P1284</f>
        <v/>
      </c>
      <c r="Q1284">
        <f>Raw_Data!Q1284</f>
        <v/>
      </c>
      <c r="R1284">
        <f>Raw_Data!R1284</f>
        <v/>
      </c>
      <c r="S1284">
        <f>Raw_Data!S1284</f>
        <v/>
      </c>
      <c r="T1284">
        <f>YEAR(B1284)</f>
        <v/>
      </c>
      <c r="U1284">
        <f>MONTH(B1284)</f>
        <v/>
      </c>
      <c r="V1284">
        <f>TEXT(B1284,"mmm")</f>
        <v/>
      </c>
      <c r="W1284" s="15">
        <f>IFERROR(N1284/L1284,0)</f>
        <v/>
      </c>
      <c r="X1284">
        <f>IF(K1284=0,"No Discount",IF(K1284&lt;=5%,"Low",IF(K1284&lt;=15%,"Medium","High")))</f>
        <v/>
      </c>
      <c r="Y1284">
        <f>IF(L1284&gt;=20000,"High Value",IF(L1284&gt;=5000,"Medium Value","Low Value"))</f>
        <v/>
      </c>
      <c r="Z1284">
        <f>IF(R1284&lt;=3,"Fast",IF(R1284&lt;=5,"On Time","Delayed"))</f>
        <v/>
      </c>
    </row>
    <row r="1285">
      <c r="A1285">
        <f>Raw_Data!A1285</f>
        <v/>
      </c>
      <c r="B1285" s="11">
        <f>Raw_Data!B1285</f>
        <v/>
      </c>
      <c r="C1285">
        <f>Raw_Data!C1285</f>
        <v/>
      </c>
      <c r="D1285">
        <f>Raw_Data!D1285</f>
        <v/>
      </c>
      <c r="E1285">
        <f>Raw_Data!E1285</f>
        <v/>
      </c>
      <c r="F1285">
        <f>Raw_Data!F1285</f>
        <v/>
      </c>
      <c r="G1285">
        <f>Raw_Data!G1285</f>
        <v/>
      </c>
      <c r="H1285">
        <f>Raw_Data!H1285</f>
        <v/>
      </c>
      <c r="I1285">
        <f>Raw_Data!I1285</f>
        <v/>
      </c>
      <c r="J1285" s="12">
        <f>Raw_Data!J1285</f>
        <v/>
      </c>
      <c r="K1285" s="13">
        <f>Raw_Data!K1285</f>
        <v/>
      </c>
      <c r="L1285" s="12">
        <f>Raw_Data!L1285</f>
        <v/>
      </c>
      <c r="M1285" s="12">
        <f>Raw_Data!M1285</f>
        <v/>
      </c>
      <c r="N1285" s="12">
        <f>Raw_Data!N1285</f>
        <v/>
      </c>
      <c r="O1285">
        <f>Raw_Data!O1285</f>
        <v/>
      </c>
      <c r="P1285">
        <f>Raw_Data!P1285</f>
        <v/>
      </c>
      <c r="Q1285">
        <f>Raw_Data!Q1285</f>
        <v/>
      </c>
      <c r="R1285">
        <f>Raw_Data!R1285</f>
        <v/>
      </c>
      <c r="S1285">
        <f>Raw_Data!S1285</f>
        <v/>
      </c>
      <c r="T1285">
        <f>YEAR(B1285)</f>
        <v/>
      </c>
      <c r="U1285">
        <f>MONTH(B1285)</f>
        <v/>
      </c>
      <c r="V1285">
        <f>TEXT(B1285,"mmm")</f>
        <v/>
      </c>
      <c r="W1285" s="15">
        <f>IFERROR(N1285/L1285,0)</f>
        <v/>
      </c>
      <c r="X1285">
        <f>IF(K1285=0,"No Discount",IF(K1285&lt;=5%,"Low",IF(K1285&lt;=15%,"Medium","High")))</f>
        <v/>
      </c>
      <c r="Y1285">
        <f>IF(L1285&gt;=20000,"High Value",IF(L1285&gt;=5000,"Medium Value","Low Value"))</f>
        <v/>
      </c>
      <c r="Z1285">
        <f>IF(R1285&lt;=3,"Fast",IF(R1285&lt;=5,"On Time","Delayed"))</f>
        <v/>
      </c>
    </row>
    <row r="1286">
      <c r="A1286">
        <f>Raw_Data!A1286</f>
        <v/>
      </c>
      <c r="B1286" s="11">
        <f>Raw_Data!B1286</f>
        <v/>
      </c>
      <c r="C1286">
        <f>Raw_Data!C1286</f>
        <v/>
      </c>
      <c r="D1286">
        <f>Raw_Data!D1286</f>
        <v/>
      </c>
      <c r="E1286">
        <f>Raw_Data!E1286</f>
        <v/>
      </c>
      <c r="F1286">
        <f>Raw_Data!F1286</f>
        <v/>
      </c>
      <c r="G1286">
        <f>Raw_Data!G1286</f>
        <v/>
      </c>
      <c r="H1286">
        <f>Raw_Data!H1286</f>
        <v/>
      </c>
      <c r="I1286">
        <f>Raw_Data!I1286</f>
        <v/>
      </c>
      <c r="J1286" s="12">
        <f>Raw_Data!J1286</f>
        <v/>
      </c>
      <c r="K1286" s="13">
        <f>Raw_Data!K1286</f>
        <v/>
      </c>
      <c r="L1286" s="12">
        <f>Raw_Data!L1286</f>
        <v/>
      </c>
      <c r="M1286" s="12">
        <f>Raw_Data!M1286</f>
        <v/>
      </c>
      <c r="N1286" s="12">
        <f>Raw_Data!N1286</f>
        <v/>
      </c>
      <c r="O1286">
        <f>Raw_Data!O1286</f>
        <v/>
      </c>
      <c r="P1286">
        <f>Raw_Data!P1286</f>
        <v/>
      </c>
      <c r="Q1286">
        <f>Raw_Data!Q1286</f>
        <v/>
      </c>
      <c r="R1286">
        <f>Raw_Data!R1286</f>
        <v/>
      </c>
      <c r="S1286">
        <f>Raw_Data!S1286</f>
        <v/>
      </c>
      <c r="T1286">
        <f>YEAR(B1286)</f>
        <v/>
      </c>
      <c r="U1286">
        <f>MONTH(B1286)</f>
        <v/>
      </c>
      <c r="V1286">
        <f>TEXT(B1286,"mmm")</f>
        <v/>
      </c>
      <c r="W1286" s="15">
        <f>IFERROR(N1286/L1286,0)</f>
        <v/>
      </c>
      <c r="X1286">
        <f>IF(K1286=0,"No Discount",IF(K1286&lt;=5%,"Low",IF(K1286&lt;=15%,"Medium","High")))</f>
        <v/>
      </c>
      <c r="Y1286">
        <f>IF(L1286&gt;=20000,"High Value",IF(L1286&gt;=5000,"Medium Value","Low Value"))</f>
        <v/>
      </c>
      <c r="Z1286">
        <f>IF(R1286&lt;=3,"Fast",IF(R1286&lt;=5,"On Time","Delayed"))</f>
        <v/>
      </c>
    </row>
    <row r="1287">
      <c r="A1287">
        <f>Raw_Data!A1287</f>
        <v/>
      </c>
      <c r="B1287" s="11">
        <f>Raw_Data!B1287</f>
        <v/>
      </c>
      <c r="C1287">
        <f>Raw_Data!C1287</f>
        <v/>
      </c>
      <c r="D1287">
        <f>Raw_Data!D1287</f>
        <v/>
      </c>
      <c r="E1287">
        <f>Raw_Data!E1287</f>
        <v/>
      </c>
      <c r="F1287">
        <f>Raw_Data!F1287</f>
        <v/>
      </c>
      <c r="G1287">
        <f>Raw_Data!G1287</f>
        <v/>
      </c>
      <c r="H1287">
        <f>Raw_Data!H1287</f>
        <v/>
      </c>
      <c r="I1287">
        <f>Raw_Data!I1287</f>
        <v/>
      </c>
      <c r="J1287" s="12">
        <f>Raw_Data!J1287</f>
        <v/>
      </c>
      <c r="K1287" s="13">
        <f>Raw_Data!K1287</f>
        <v/>
      </c>
      <c r="L1287" s="12">
        <f>Raw_Data!L1287</f>
        <v/>
      </c>
      <c r="M1287" s="12">
        <f>Raw_Data!M1287</f>
        <v/>
      </c>
      <c r="N1287" s="12">
        <f>Raw_Data!N1287</f>
        <v/>
      </c>
      <c r="O1287">
        <f>Raw_Data!O1287</f>
        <v/>
      </c>
      <c r="P1287">
        <f>Raw_Data!P1287</f>
        <v/>
      </c>
      <c r="Q1287">
        <f>Raw_Data!Q1287</f>
        <v/>
      </c>
      <c r="R1287">
        <f>Raw_Data!R1287</f>
        <v/>
      </c>
      <c r="S1287">
        <f>Raw_Data!S1287</f>
        <v/>
      </c>
      <c r="T1287">
        <f>YEAR(B1287)</f>
        <v/>
      </c>
      <c r="U1287">
        <f>MONTH(B1287)</f>
        <v/>
      </c>
      <c r="V1287">
        <f>TEXT(B1287,"mmm")</f>
        <v/>
      </c>
      <c r="W1287" s="15">
        <f>IFERROR(N1287/L1287,0)</f>
        <v/>
      </c>
      <c r="X1287">
        <f>IF(K1287=0,"No Discount",IF(K1287&lt;=5%,"Low",IF(K1287&lt;=15%,"Medium","High")))</f>
        <v/>
      </c>
      <c r="Y1287">
        <f>IF(L1287&gt;=20000,"High Value",IF(L1287&gt;=5000,"Medium Value","Low Value"))</f>
        <v/>
      </c>
      <c r="Z1287">
        <f>IF(R1287&lt;=3,"Fast",IF(R1287&lt;=5,"On Time","Delayed"))</f>
        <v/>
      </c>
    </row>
    <row r="1288">
      <c r="A1288">
        <f>Raw_Data!A1288</f>
        <v/>
      </c>
      <c r="B1288" s="11">
        <f>Raw_Data!B1288</f>
        <v/>
      </c>
      <c r="C1288">
        <f>Raw_Data!C1288</f>
        <v/>
      </c>
      <c r="D1288">
        <f>Raw_Data!D1288</f>
        <v/>
      </c>
      <c r="E1288">
        <f>Raw_Data!E1288</f>
        <v/>
      </c>
      <c r="F1288">
        <f>Raw_Data!F1288</f>
        <v/>
      </c>
      <c r="G1288">
        <f>Raw_Data!G1288</f>
        <v/>
      </c>
      <c r="H1288">
        <f>Raw_Data!H1288</f>
        <v/>
      </c>
      <c r="I1288">
        <f>Raw_Data!I1288</f>
        <v/>
      </c>
      <c r="J1288" s="12">
        <f>Raw_Data!J1288</f>
        <v/>
      </c>
      <c r="K1288" s="13">
        <f>Raw_Data!K1288</f>
        <v/>
      </c>
      <c r="L1288" s="12">
        <f>Raw_Data!L1288</f>
        <v/>
      </c>
      <c r="M1288" s="12">
        <f>Raw_Data!M1288</f>
        <v/>
      </c>
      <c r="N1288" s="12">
        <f>Raw_Data!N1288</f>
        <v/>
      </c>
      <c r="O1288">
        <f>Raw_Data!O1288</f>
        <v/>
      </c>
      <c r="P1288">
        <f>Raw_Data!P1288</f>
        <v/>
      </c>
      <c r="Q1288">
        <f>Raw_Data!Q1288</f>
        <v/>
      </c>
      <c r="R1288">
        <f>Raw_Data!R1288</f>
        <v/>
      </c>
      <c r="S1288">
        <f>Raw_Data!S1288</f>
        <v/>
      </c>
      <c r="T1288">
        <f>YEAR(B1288)</f>
        <v/>
      </c>
      <c r="U1288">
        <f>MONTH(B1288)</f>
        <v/>
      </c>
      <c r="V1288">
        <f>TEXT(B1288,"mmm")</f>
        <v/>
      </c>
      <c r="W1288" s="15">
        <f>IFERROR(N1288/L1288,0)</f>
        <v/>
      </c>
      <c r="X1288">
        <f>IF(K1288=0,"No Discount",IF(K1288&lt;=5%,"Low",IF(K1288&lt;=15%,"Medium","High")))</f>
        <v/>
      </c>
      <c r="Y1288">
        <f>IF(L1288&gt;=20000,"High Value",IF(L1288&gt;=5000,"Medium Value","Low Value"))</f>
        <v/>
      </c>
      <c r="Z1288">
        <f>IF(R1288&lt;=3,"Fast",IF(R1288&lt;=5,"On Time","Delayed"))</f>
        <v/>
      </c>
    </row>
    <row r="1289">
      <c r="A1289">
        <f>Raw_Data!A1289</f>
        <v/>
      </c>
      <c r="B1289" s="11">
        <f>Raw_Data!B1289</f>
        <v/>
      </c>
      <c r="C1289">
        <f>Raw_Data!C1289</f>
        <v/>
      </c>
      <c r="D1289">
        <f>Raw_Data!D1289</f>
        <v/>
      </c>
      <c r="E1289">
        <f>Raw_Data!E1289</f>
        <v/>
      </c>
      <c r="F1289">
        <f>Raw_Data!F1289</f>
        <v/>
      </c>
      <c r="G1289">
        <f>Raw_Data!G1289</f>
        <v/>
      </c>
      <c r="H1289">
        <f>Raw_Data!H1289</f>
        <v/>
      </c>
      <c r="I1289">
        <f>Raw_Data!I1289</f>
        <v/>
      </c>
      <c r="J1289" s="12">
        <f>Raw_Data!J1289</f>
        <v/>
      </c>
      <c r="K1289" s="13">
        <f>Raw_Data!K1289</f>
        <v/>
      </c>
      <c r="L1289" s="12">
        <f>Raw_Data!L1289</f>
        <v/>
      </c>
      <c r="M1289" s="12">
        <f>Raw_Data!M1289</f>
        <v/>
      </c>
      <c r="N1289" s="12">
        <f>Raw_Data!N1289</f>
        <v/>
      </c>
      <c r="O1289">
        <f>Raw_Data!O1289</f>
        <v/>
      </c>
      <c r="P1289">
        <f>Raw_Data!P1289</f>
        <v/>
      </c>
      <c r="Q1289">
        <f>Raw_Data!Q1289</f>
        <v/>
      </c>
      <c r="R1289">
        <f>Raw_Data!R1289</f>
        <v/>
      </c>
      <c r="S1289">
        <f>Raw_Data!S1289</f>
        <v/>
      </c>
      <c r="T1289">
        <f>YEAR(B1289)</f>
        <v/>
      </c>
      <c r="U1289">
        <f>MONTH(B1289)</f>
        <v/>
      </c>
      <c r="V1289">
        <f>TEXT(B1289,"mmm")</f>
        <v/>
      </c>
      <c r="W1289" s="15">
        <f>IFERROR(N1289/L1289,0)</f>
        <v/>
      </c>
      <c r="X1289">
        <f>IF(K1289=0,"No Discount",IF(K1289&lt;=5%,"Low",IF(K1289&lt;=15%,"Medium","High")))</f>
        <v/>
      </c>
      <c r="Y1289">
        <f>IF(L1289&gt;=20000,"High Value",IF(L1289&gt;=5000,"Medium Value","Low Value"))</f>
        <v/>
      </c>
      <c r="Z1289">
        <f>IF(R1289&lt;=3,"Fast",IF(R1289&lt;=5,"On Time","Delayed"))</f>
        <v/>
      </c>
    </row>
    <row r="1290">
      <c r="A1290">
        <f>Raw_Data!A1290</f>
        <v/>
      </c>
      <c r="B1290" s="11">
        <f>Raw_Data!B1290</f>
        <v/>
      </c>
      <c r="C1290">
        <f>Raw_Data!C1290</f>
        <v/>
      </c>
      <c r="D1290">
        <f>Raw_Data!D1290</f>
        <v/>
      </c>
      <c r="E1290">
        <f>Raw_Data!E1290</f>
        <v/>
      </c>
      <c r="F1290">
        <f>Raw_Data!F1290</f>
        <v/>
      </c>
      <c r="G1290">
        <f>Raw_Data!G1290</f>
        <v/>
      </c>
      <c r="H1290">
        <f>Raw_Data!H1290</f>
        <v/>
      </c>
      <c r="I1290">
        <f>Raw_Data!I1290</f>
        <v/>
      </c>
      <c r="J1290" s="12">
        <f>Raw_Data!J1290</f>
        <v/>
      </c>
      <c r="K1290" s="13">
        <f>Raw_Data!K1290</f>
        <v/>
      </c>
      <c r="L1290" s="12">
        <f>Raw_Data!L1290</f>
        <v/>
      </c>
      <c r="M1290" s="12">
        <f>Raw_Data!M1290</f>
        <v/>
      </c>
      <c r="N1290" s="12">
        <f>Raw_Data!N1290</f>
        <v/>
      </c>
      <c r="O1290">
        <f>Raw_Data!O1290</f>
        <v/>
      </c>
      <c r="P1290">
        <f>Raw_Data!P1290</f>
        <v/>
      </c>
      <c r="Q1290">
        <f>Raw_Data!Q1290</f>
        <v/>
      </c>
      <c r="R1290">
        <f>Raw_Data!R1290</f>
        <v/>
      </c>
      <c r="S1290">
        <f>Raw_Data!S1290</f>
        <v/>
      </c>
      <c r="T1290">
        <f>YEAR(B1290)</f>
        <v/>
      </c>
      <c r="U1290">
        <f>MONTH(B1290)</f>
        <v/>
      </c>
      <c r="V1290">
        <f>TEXT(B1290,"mmm")</f>
        <v/>
      </c>
      <c r="W1290" s="15">
        <f>IFERROR(N1290/L1290,0)</f>
        <v/>
      </c>
      <c r="X1290">
        <f>IF(K1290=0,"No Discount",IF(K1290&lt;=5%,"Low",IF(K1290&lt;=15%,"Medium","High")))</f>
        <v/>
      </c>
      <c r="Y1290">
        <f>IF(L1290&gt;=20000,"High Value",IF(L1290&gt;=5000,"Medium Value","Low Value"))</f>
        <v/>
      </c>
      <c r="Z1290">
        <f>IF(R1290&lt;=3,"Fast",IF(R1290&lt;=5,"On Time","Delayed"))</f>
        <v/>
      </c>
    </row>
    <row r="1291">
      <c r="A1291">
        <f>Raw_Data!A1291</f>
        <v/>
      </c>
      <c r="B1291" s="11">
        <f>Raw_Data!B1291</f>
        <v/>
      </c>
      <c r="C1291">
        <f>Raw_Data!C1291</f>
        <v/>
      </c>
      <c r="D1291">
        <f>Raw_Data!D1291</f>
        <v/>
      </c>
      <c r="E1291">
        <f>Raw_Data!E1291</f>
        <v/>
      </c>
      <c r="F1291">
        <f>Raw_Data!F1291</f>
        <v/>
      </c>
      <c r="G1291">
        <f>Raw_Data!G1291</f>
        <v/>
      </c>
      <c r="H1291">
        <f>Raw_Data!H1291</f>
        <v/>
      </c>
      <c r="I1291">
        <f>Raw_Data!I1291</f>
        <v/>
      </c>
      <c r="J1291" s="12">
        <f>Raw_Data!J1291</f>
        <v/>
      </c>
      <c r="K1291" s="13">
        <f>Raw_Data!K1291</f>
        <v/>
      </c>
      <c r="L1291" s="12">
        <f>Raw_Data!L1291</f>
        <v/>
      </c>
      <c r="M1291" s="12">
        <f>Raw_Data!M1291</f>
        <v/>
      </c>
      <c r="N1291" s="12">
        <f>Raw_Data!N1291</f>
        <v/>
      </c>
      <c r="O1291">
        <f>Raw_Data!O1291</f>
        <v/>
      </c>
      <c r="P1291">
        <f>Raw_Data!P1291</f>
        <v/>
      </c>
      <c r="Q1291">
        <f>Raw_Data!Q1291</f>
        <v/>
      </c>
      <c r="R1291">
        <f>Raw_Data!R1291</f>
        <v/>
      </c>
      <c r="S1291">
        <f>Raw_Data!S1291</f>
        <v/>
      </c>
      <c r="T1291">
        <f>YEAR(B1291)</f>
        <v/>
      </c>
      <c r="U1291">
        <f>MONTH(B1291)</f>
        <v/>
      </c>
      <c r="V1291">
        <f>TEXT(B1291,"mmm")</f>
        <v/>
      </c>
      <c r="W1291" s="15">
        <f>IFERROR(N1291/L1291,0)</f>
        <v/>
      </c>
      <c r="X1291">
        <f>IF(K1291=0,"No Discount",IF(K1291&lt;=5%,"Low",IF(K1291&lt;=15%,"Medium","High")))</f>
        <v/>
      </c>
      <c r="Y1291">
        <f>IF(L1291&gt;=20000,"High Value",IF(L1291&gt;=5000,"Medium Value","Low Value"))</f>
        <v/>
      </c>
      <c r="Z1291">
        <f>IF(R1291&lt;=3,"Fast",IF(R1291&lt;=5,"On Time","Delayed"))</f>
        <v/>
      </c>
    </row>
    <row r="1292">
      <c r="A1292">
        <f>Raw_Data!A1292</f>
        <v/>
      </c>
      <c r="B1292" s="11">
        <f>Raw_Data!B1292</f>
        <v/>
      </c>
      <c r="C1292">
        <f>Raw_Data!C1292</f>
        <v/>
      </c>
      <c r="D1292">
        <f>Raw_Data!D1292</f>
        <v/>
      </c>
      <c r="E1292">
        <f>Raw_Data!E1292</f>
        <v/>
      </c>
      <c r="F1292">
        <f>Raw_Data!F1292</f>
        <v/>
      </c>
      <c r="G1292">
        <f>Raw_Data!G1292</f>
        <v/>
      </c>
      <c r="H1292">
        <f>Raw_Data!H1292</f>
        <v/>
      </c>
      <c r="I1292">
        <f>Raw_Data!I1292</f>
        <v/>
      </c>
      <c r="J1292" s="12">
        <f>Raw_Data!J1292</f>
        <v/>
      </c>
      <c r="K1292" s="13">
        <f>Raw_Data!K1292</f>
        <v/>
      </c>
      <c r="L1292" s="12">
        <f>Raw_Data!L1292</f>
        <v/>
      </c>
      <c r="M1292" s="12">
        <f>Raw_Data!M1292</f>
        <v/>
      </c>
      <c r="N1292" s="12">
        <f>Raw_Data!N1292</f>
        <v/>
      </c>
      <c r="O1292">
        <f>Raw_Data!O1292</f>
        <v/>
      </c>
      <c r="P1292">
        <f>Raw_Data!P1292</f>
        <v/>
      </c>
      <c r="Q1292">
        <f>Raw_Data!Q1292</f>
        <v/>
      </c>
      <c r="R1292">
        <f>Raw_Data!R1292</f>
        <v/>
      </c>
      <c r="S1292">
        <f>Raw_Data!S1292</f>
        <v/>
      </c>
      <c r="T1292">
        <f>YEAR(B1292)</f>
        <v/>
      </c>
      <c r="U1292">
        <f>MONTH(B1292)</f>
        <v/>
      </c>
      <c r="V1292">
        <f>TEXT(B1292,"mmm")</f>
        <v/>
      </c>
      <c r="W1292" s="15">
        <f>IFERROR(N1292/L1292,0)</f>
        <v/>
      </c>
      <c r="X1292">
        <f>IF(K1292=0,"No Discount",IF(K1292&lt;=5%,"Low",IF(K1292&lt;=15%,"Medium","High")))</f>
        <v/>
      </c>
      <c r="Y1292">
        <f>IF(L1292&gt;=20000,"High Value",IF(L1292&gt;=5000,"Medium Value","Low Value"))</f>
        <v/>
      </c>
      <c r="Z1292">
        <f>IF(R1292&lt;=3,"Fast",IF(R1292&lt;=5,"On Time","Delayed"))</f>
        <v/>
      </c>
    </row>
    <row r="1293">
      <c r="A1293">
        <f>Raw_Data!A1293</f>
        <v/>
      </c>
      <c r="B1293" s="11">
        <f>Raw_Data!B1293</f>
        <v/>
      </c>
      <c r="C1293">
        <f>Raw_Data!C1293</f>
        <v/>
      </c>
      <c r="D1293">
        <f>Raw_Data!D1293</f>
        <v/>
      </c>
      <c r="E1293">
        <f>Raw_Data!E1293</f>
        <v/>
      </c>
      <c r="F1293">
        <f>Raw_Data!F1293</f>
        <v/>
      </c>
      <c r="G1293">
        <f>Raw_Data!G1293</f>
        <v/>
      </c>
      <c r="H1293">
        <f>Raw_Data!H1293</f>
        <v/>
      </c>
      <c r="I1293">
        <f>Raw_Data!I1293</f>
        <v/>
      </c>
      <c r="J1293" s="12">
        <f>Raw_Data!J1293</f>
        <v/>
      </c>
      <c r="K1293" s="13">
        <f>Raw_Data!K1293</f>
        <v/>
      </c>
      <c r="L1293" s="12">
        <f>Raw_Data!L1293</f>
        <v/>
      </c>
      <c r="M1293" s="12">
        <f>Raw_Data!M1293</f>
        <v/>
      </c>
      <c r="N1293" s="12">
        <f>Raw_Data!N1293</f>
        <v/>
      </c>
      <c r="O1293">
        <f>Raw_Data!O1293</f>
        <v/>
      </c>
      <c r="P1293">
        <f>Raw_Data!P1293</f>
        <v/>
      </c>
      <c r="Q1293">
        <f>Raw_Data!Q1293</f>
        <v/>
      </c>
      <c r="R1293">
        <f>Raw_Data!R1293</f>
        <v/>
      </c>
      <c r="S1293">
        <f>Raw_Data!S1293</f>
        <v/>
      </c>
      <c r="T1293">
        <f>YEAR(B1293)</f>
        <v/>
      </c>
      <c r="U1293">
        <f>MONTH(B1293)</f>
        <v/>
      </c>
      <c r="V1293">
        <f>TEXT(B1293,"mmm")</f>
        <v/>
      </c>
      <c r="W1293" s="15">
        <f>IFERROR(N1293/L1293,0)</f>
        <v/>
      </c>
      <c r="X1293">
        <f>IF(K1293=0,"No Discount",IF(K1293&lt;=5%,"Low",IF(K1293&lt;=15%,"Medium","High")))</f>
        <v/>
      </c>
      <c r="Y1293">
        <f>IF(L1293&gt;=20000,"High Value",IF(L1293&gt;=5000,"Medium Value","Low Value"))</f>
        <v/>
      </c>
      <c r="Z1293">
        <f>IF(R1293&lt;=3,"Fast",IF(R1293&lt;=5,"On Time","Delayed"))</f>
        <v/>
      </c>
    </row>
    <row r="1294">
      <c r="A1294">
        <f>Raw_Data!A1294</f>
        <v/>
      </c>
      <c r="B1294" s="11">
        <f>Raw_Data!B1294</f>
        <v/>
      </c>
      <c r="C1294">
        <f>Raw_Data!C1294</f>
        <v/>
      </c>
      <c r="D1294">
        <f>Raw_Data!D1294</f>
        <v/>
      </c>
      <c r="E1294">
        <f>Raw_Data!E1294</f>
        <v/>
      </c>
      <c r="F1294">
        <f>Raw_Data!F1294</f>
        <v/>
      </c>
      <c r="G1294">
        <f>Raw_Data!G1294</f>
        <v/>
      </c>
      <c r="H1294">
        <f>Raw_Data!H1294</f>
        <v/>
      </c>
      <c r="I1294">
        <f>Raw_Data!I1294</f>
        <v/>
      </c>
      <c r="J1294" s="12">
        <f>Raw_Data!J1294</f>
        <v/>
      </c>
      <c r="K1294" s="13">
        <f>Raw_Data!K1294</f>
        <v/>
      </c>
      <c r="L1294" s="12">
        <f>Raw_Data!L1294</f>
        <v/>
      </c>
      <c r="M1294" s="12">
        <f>Raw_Data!M1294</f>
        <v/>
      </c>
      <c r="N1294" s="12">
        <f>Raw_Data!N1294</f>
        <v/>
      </c>
      <c r="O1294">
        <f>Raw_Data!O1294</f>
        <v/>
      </c>
      <c r="P1294">
        <f>Raw_Data!P1294</f>
        <v/>
      </c>
      <c r="Q1294">
        <f>Raw_Data!Q1294</f>
        <v/>
      </c>
      <c r="R1294">
        <f>Raw_Data!R1294</f>
        <v/>
      </c>
      <c r="S1294">
        <f>Raw_Data!S1294</f>
        <v/>
      </c>
      <c r="T1294">
        <f>YEAR(B1294)</f>
        <v/>
      </c>
      <c r="U1294">
        <f>MONTH(B1294)</f>
        <v/>
      </c>
      <c r="V1294">
        <f>TEXT(B1294,"mmm")</f>
        <v/>
      </c>
      <c r="W1294" s="15">
        <f>IFERROR(N1294/L1294,0)</f>
        <v/>
      </c>
      <c r="X1294">
        <f>IF(K1294=0,"No Discount",IF(K1294&lt;=5%,"Low",IF(K1294&lt;=15%,"Medium","High")))</f>
        <v/>
      </c>
      <c r="Y1294">
        <f>IF(L1294&gt;=20000,"High Value",IF(L1294&gt;=5000,"Medium Value","Low Value"))</f>
        <v/>
      </c>
      <c r="Z1294">
        <f>IF(R1294&lt;=3,"Fast",IF(R1294&lt;=5,"On Time","Delayed"))</f>
        <v/>
      </c>
    </row>
    <row r="1295">
      <c r="A1295">
        <f>Raw_Data!A1295</f>
        <v/>
      </c>
      <c r="B1295" s="11">
        <f>Raw_Data!B1295</f>
        <v/>
      </c>
      <c r="C1295">
        <f>Raw_Data!C1295</f>
        <v/>
      </c>
      <c r="D1295">
        <f>Raw_Data!D1295</f>
        <v/>
      </c>
      <c r="E1295">
        <f>Raw_Data!E1295</f>
        <v/>
      </c>
      <c r="F1295">
        <f>Raw_Data!F1295</f>
        <v/>
      </c>
      <c r="G1295">
        <f>Raw_Data!G1295</f>
        <v/>
      </c>
      <c r="H1295">
        <f>Raw_Data!H1295</f>
        <v/>
      </c>
      <c r="I1295">
        <f>Raw_Data!I1295</f>
        <v/>
      </c>
      <c r="J1295" s="12">
        <f>Raw_Data!J1295</f>
        <v/>
      </c>
      <c r="K1295" s="13">
        <f>Raw_Data!K1295</f>
        <v/>
      </c>
      <c r="L1295" s="12">
        <f>Raw_Data!L1295</f>
        <v/>
      </c>
      <c r="M1295" s="12">
        <f>Raw_Data!M1295</f>
        <v/>
      </c>
      <c r="N1295" s="12">
        <f>Raw_Data!N1295</f>
        <v/>
      </c>
      <c r="O1295">
        <f>Raw_Data!O1295</f>
        <v/>
      </c>
      <c r="P1295">
        <f>Raw_Data!P1295</f>
        <v/>
      </c>
      <c r="Q1295">
        <f>Raw_Data!Q1295</f>
        <v/>
      </c>
      <c r="R1295">
        <f>Raw_Data!R1295</f>
        <v/>
      </c>
      <c r="S1295">
        <f>Raw_Data!S1295</f>
        <v/>
      </c>
      <c r="T1295">
        <f>YEAR(B1295)</f>
        <v/>
      </c>
      <c r="U1295">
        <f>MONTH(B1295)</f>
        <v/>
      </c>
      <c r="V1295">
        <f>TEXT(B1295,"mmm")</f>
        <v/>
      </c>
      <c r="W1295" s="15">
        <f>IFERROR(N1295/L1295,0)</f>
        <v/>
      </c>
      <c r="X1295">
        <f>IF(K1295=0,"No Discount",IF(K1295&lt;=5%,"Low",IF(K1295&lt;=15%,"Medium","High")))</f>
        <v/>
      </c>
      <c r="Y1295">
        <f>IF(L1295&gt;=20000,"High Value",IF(L1295&gt;=5000,"Medium Value","Low Value"))</f>
        <v/>
      </c>
      <c r="Z1295">
        <f>IF(R1295&lt;=3,"Fast",IF(R1295&lt;=5,"On Time","Delayed"))</f>
        <v/>
      </c>
    </row>
    <row r="1296">
      <c r="A1296">
        <f>Raw_Data!A1296</f>
        <v/>
      </c>
      <c r="B1296" s="11">
        <f>Raw_Data!B1296</f>
        <v/>
      </c>
      <c r="C1296">
        <f>Raw_Data!C1296</f>
        <v/>
      </c>
      <c r="D1296">
        <f>Raw_Data!D1296</f>
        <v/>
      </c>
      <c r="E1296">
        <f>Raw_Data!E1296</f>
        <v/>
      </c>
      <c r="F1296">
        <f>Raw_Data!F1296</f>
        <v/>
      </c>
      <c r="G1296">
        <f>Raw_Data!G1296</f>
        <v/>
      </c>
      <c r="H1296">
        <f>Raw_Data!H1296</f>
        <v/>
      </c>
      <c r="I1296">
        <f>Raw_Data!I1296</f>
        <v/>
      </c>
      <c r="J1296" s="12">
        <f>Raw_Data!J1296</f>
        <v/>
      </c>
      <c r="K1296" s="13">
        <f>Raw_Data!K1296</f>
        <v/>
      </c>
      <c r="L1296" s="12">
        <f>Raw_Data!L1296</f>
        <v/>
      </c>
      <c r="M1296" s="12">
        <f>Raw_Data!M1296</f>
        <v/>
      </c>
      <c r="N1296" s="12">
        <f>Raw_Data!N1296</f>
        <v/>
      </c>
      <c r="O1296">
        <f>Raw_Data!O1296</f>
        <v/>
      </c>
      <c r="P1296">
        <f>Raw_Data!P1296</f>
        <v/>
      </c>
      <c r="Q1296">
        <f>Raw_Data!Q1296</f>
        <v/>
      </c>
      <c r="R1296">
        <f>Raw_Data!R1296</f>
        <v/>
      </c>
      <c r="S1296">
        <f>Raw_Data!S1296</f>
        <v/>
      </c>
      <c r="T1296">
        <f>YEAR(B1296)</f>
        <v/>
      </c>
      <c r="U1296">
        <f>MONTH(B1296)</f>
        <v/>
      </c>
      <c r="V1296">
        <f>TEXT(B1296,"mmm")</f>
        <v/>
      </c>
      <c r="W1296" s="15">
        <f>IFERROR(N1296/L1296,0)</f>
        <v/>
      </c>
      <c r="X1296">
        <f>IF(K1296=0,"No Discount",IF(K1296&lt;=5%,"Low",IF(K1296&lt;=15%,"Medium","High")))</f>
        <v/>
      </c>
      <c r="Y1296">
        <f>IF(L1296&gt;=20000,"High Value",IF(L1296&gt;=5000,"Medium Value","Low Value"))</f>
        <v/>
      </c>
      <c r="Z1296">
        <f>IF(R1296&lt;=3,"Fast",IF(R1296&lt;=5,"On Time","Delayed"))</f>
        <v/>
      </c>
    </row>
    <row r="1297">
      <c r="A1297">
        <f>Raw_Data!A1297</f>
        <v/>
      </c>
      <c r="B1297" s="11">
        <f>Raw_Data!B1297</f>
        <v/>
      </c>
      <c r="C1297">
        <f>Raw_Data!C1297</f>
        <v/>
      </c>
      <c r="D1297">
        <f>Raw_Data!D1297</f>
        <v/>
      </c>
      <c r="E1297">
        <f>Raw_Data!E1297</f>
        <v/>
      </c>
      <c r="F1297">
        <f>Raw_Data!F1297</f>
        <v/>
      </c>
      <c r="G1297">
        <f>Raw_Data!G1297</f>
        <v/>
      </c>
      <c r="H1297">
        <f>Raw_Data!H1297</f>
        <v/>
      </c>
      <c r="I1297">
        <f>Raw_Data!I1297</f>
        <v/>
      </c>
      <c r="J1297" s="12">
        <f>Raw_Data!J1297</f>
        <v/>
      </c>
      <c r="K1297" s="13">
        <f>Raw_Data!K1297</f>
        <v/>
      </c>
      <c r="L1297" s="12">
        <f>Raw_Data!L1297</f>
        <v/>
      </c>
      <c r="M1297" s="12">
        <f>Raw_Data!M1297</f>
        <v/>
      </c>
      <c r="N1297" s="12">
        <f>Raw_Data!N1297</f>
        <v/>
      </c>
      <c r="O1297">
        <f>Raw_Data!O1297</f>
        <v/>
      </c>
      <c r="P1297">
        <f>Raw_Data!P1297</f>
        <v/>
      </c>
      <c r="Q1297">
        <f>Raw_Data!Q1297</f>
        <v/>
      </c>
      <c r="R1297">
        <f>Raw_Data!R1297</f>
        <v/>
      </c>
      <c r="S1297">
        <f>Raw_Data!S1297</f>
        <v/>
      </c>
      <c r="T1297">
        <f>YEAR(B1297)</f>
        <v/>
      </c>
      <c r="U1297">
        <f>MONTH(B1297)</f>
        <v/>
      </c>
      <c r="V1297">
        <f>TEXT(B1297,"mmm")</f>
        <v/>
      </c>
      <c r="W1297" s="15">
        <f>IFERROR(N1297/L1297,0)</f>
        <v/>
      </c>
      <c r="X1297">
        <f>IF(K1297=0,"No Discount",IF(K1297&lt;=5%,"Low",IF(K1297&lt;=15%,"Medium","High")))</f>
        <v/>
      </c>
      <c r="Y1297">
        <f>IF(L1297&gt;=20000,"High Value",IF(L1297&gt;=5000,"Medium Value","Low Value"))</f>
        <v/>
      </c>
      <c r="Z1297">
        <f>IF(R1297&lt;=3,"Fast",IF(R1297&lt;=5,"On Time","Delayed"))</f>
        <v/>
      </c>
    </row>
    <row r="1298">
      <c r="A1298">
        <f>Raw_Data!A1298</f>
        <v/>
      </c>
      <c r="B1298" s="11">
        <f>Raw_Data!B1298</f>
        <v/>
      </c>
      <c r="C1298">
        <f>Raw_Data!C1298</f>
        <v/>
      </c>
      <c r="D1298">
        <f>Raw_Data!D1298</f>
        <v/>
      </c>
      <c r="E1298">
        <f>Raw_Data!E1298</f>
        <v/>
      </c>
      <c r="F1298">
        <f>Raw_Data!F1298</f>
        <v/>
      </c>
      <c r="G1298">
        <f>Raw_Data!G1298</f>
        <v/>
      </c>
      <c r="H1298">
        <f>Raw_Data!H1298</f>
        <v/>
      </c>
      <c r="I1298">
        <f>Raw_Data!I1298</f>
        <v/>
      </c>
      <c r="J1298" s="12">
        <f>Raw_Data!J1298</f>
        <v/>
      </c>
      <c r="K1298" s="13">
        <f>Raw_Data!K1298</f>
        <v/>
      </c>
      <c r="L1298" s="12">
        <f>Raw_Data!L1298</f>
        <v/>
      </c>
      <c r="M1298" s="12">
        <f>Raw_Data!M1298</f>
        <v/>
      </c>
      <c r="N1298" s="12">
        <f>Raw_Data!N1298</f>
        <v/>
      </c>
      <c r="O1298">
        <f>Raw_Data!O1298</f>
        <v/>
      </c>
      <c r="P1298">
        <f>Raw_Data!P1298</f>
        <v/>
      </c>
      <c r="Q1298">
        <f>Raw_Data!Q1298</f>
        <v/>
      </c>
      <c r="R1298">
        <f>Raw_Data!R1298</f>
        <v/>
      </c>
      <c r="S1298">
        <f>Raw_Data!S1298</f>
        <v/>
      </c>
      <c r="T1298">
        <f>YEAR(B1298)</f>
        <v/>
      </c>
      <c r="U1298">
        <f>MONTH(B1298)</f>
        <v/>
      </c>
      <c r="V1298">
        <f>TEXT(B1298,"mmm")</f>
        <v/>
      </c>
      <c r="W1298" s="15">
        <f>IFERROR(N1298/L1298,0)</f>
        <v/>
      </c>
      <c r="X1298">
        <f>IF(K1298=0,"No Discount",IF(K1298&lt;=5%,"Low",IF(K1298&lt;=15%,"Medium","High")))</f>
        <v/>
      </c>
      <c r="Y1298">
        <f>IF(L1298&gt;=20000,"High Value",IF(L1298&gt;=5000,"Medium Value","Low Value"))</f>
        <v/>
      </c>
      <c r="Z1298">
        <f>IF(R1298&lt;=3,"Fast",IF(R1298&lt;=5,"On Time","Delayed"))</f>
        <v/>
      </c>
    </row>
    <row r="1299">
      <c r="A1299">
        <f>Raw_Data!A1299</f>
        <v/>
      </c>
      <c r="B1299" s="11">
        <f>Raw_Data!B1299</f>
        <v/>
      </c>
      <c r="C1299">
        <f>Raw_Data!C1299</f>
        <v/>
      </c>
      <c r="D1299">
        <f>Raw_Data!D1299</f>
        <v/>
      </c>
      <c r="E1299">
        <f>Raw_Data!E1299</f>
        <v/>
      </c>
      <c r="F1299">
        <f>Raw_Data!F1299</f>
        <v/>
      </c>
      <c r="G1299">
        <f>Raw_Data!G1299</f>
        <v/>
      </c>
      <c r="H1299">
        <f>Raw_Data!H1299</f>
        <v/>
      </c>
      <c r="I1299">
        <f>Raw_Data!I1299</f>
        <v/>
      </c>
      <c r="J1299" s="12">
        <f>Raw_Data!J1299</f>
        <v/>
      </c>
      <c r="K1299" s="13">
        <f>Raw_Data!K1299</f>
        <v/>
      </c>
      <c r="L1299" s="12">
        <f>Raw_Data!L1299</f>
        <v/>
      </c>
      <c r="M1299" s="12">
        <f>Raw_Data!M1299</f>
        <v/>
      </c>
      <c r="N1299" s="12">
        <f>Raw_Data!N1299</f>
        <v/>
      </c>
      <c r="O1299">
        <f>Raw_Data!O1299</f>
        <v/>
      </c>
      <c r="P1299">
        <f>Raw_Data!P1299</f>
        <v/>
      </c>
      <c r="Q1299">
        <f>Raw_Data!Q1299</f>
        <v/>
      </c>
      <c r="R1299">
        <f>Raw_Data!R1299</f>
        <v/>
      </c>
      <c r="S1299">
        <f>Raw_Data!S1299</f>
        <v/>
      </c>
      <c r="T1299">
        <f>YEAR(B1299)</f>
        <v/>
      </c>
      <c r="U1299">
        <f>MONTH(B1299)</f>
        <v/>
      </c>
      <c r="V1299">
        <f>TEXT(B1299,"mmm")</f>
        <v/>
      </c>
      <c r="W1299" s="15">
        <f>IFERROR(N1299/L1299,0)</f>
        <v/>
      </c>
      <c r="X1299">
        <f>IF(K1299=0,"No Discount",IF(K1299&lt;=5%,"Low",IF(K1299&lt;=15%,"Medium","High")))</f>
        <v/>
      </c>
      <c r="Y1299">
        <f>IF(L1299&gt;=20000,"High Value",IF(L1299&gt;=5000,"Medium Value","Low Value"))</f>
        <v/>
      </c>
      <c r="Z1299">
        <f>IF(R1299&lt;=3,"Fast",IF(R1299&lt;=5,"On Time","Delayed"))</f>
        <v/>
      </c>
    </row>
    <row r="1300">
      <c r="A1300">
        <f>Raw_Data!A1300</f>
        <v/>
      </c>
      <c r="B1300" s="11">
        <f>Raw_Data!B1300</f>
        <v/>
      </c>
      <c r="C1300">
        <f>Raw_Data!C1300</f>
        <v/>
      </c>
      <c r="D1300">
        <f>Raw_Data!D1300</f>
        <v/>
      </c>
      <c r="E1300">
        <f>Raw_Data!E1300</f>
        <v/>
      </c>
      <c r="F1300">
        <f>Raw_Data!F1300</f>
        <v/>
      </c>
      <c r="G1300">
        <f>Raw_Data!G1300</f>
        <v/>
      </c>
      <c r="H1300">
        <f>Raw_Data!H1300</f>
        <v/>
      </c>
      <c r="I1300">
        <f>Raw_Data!I1300</f>
        <v/>
      </c>
      <c r="J1300" s="12">
        <f>Raw_Data!J1300</f>
        <v/>
      </c>
      <c r="K1300" s="13">
        <f>Raw_Data!K1300</f>
        <v/>
      </c>
      <c r="L1300" s="12">
        <f>Raw_Data!L1300</f>
        <v/>
      </c>
      <c r="M1300" s="12">
        <f>Raw_Data!M1300</f>
        <v/>
      </c>
      <c r="N1300" s="12">
        <f>Raw_Data!N1300</f>
        <v/>
      </c>
      <c r="O1300">
        <f>Raw_Data!O1300</f>
        <v/>
      </c>
      <c r="P1300">
        <f>Raw_Data!P1300</f>
        <v/>
      </c>
      <c r="Q1300">
        <f>Raw_Data!Q1300</f>
        <v/>
      </c>
      <c r="R1300">
        <f>Raw_Data!R1300</f>
        <v/>
      </c>
      <c r="S1300">
        <f>Raw_Data!S1300</f>
        <v/>
      </c>
      <c r="T1300">
        <f>YEAR(B1300)</f>
        <v/>
      </c>
      <c r="U1300">
        <f>MONTH(B1300)</f>
        <v/>
      </c>
      <c r="V1300">
        <f>TEXT(B1300,"mmm")</f>
        <v/>
      </c>
      <c r="W1300" s="15">
        <f>IFERROR(N1300/L1300,0)</f>
        <v/>
      </c>
      <c r="X1300">
        <f>IF(K1300=0,"No Discount",IF(K1300&lt;=5%,"Low",IF(K1300&lt;=15%,"Medium","High")))</f>
        <v/>
      </c>
      <c r="Y1300">
        <f>IF(L1300&gt;=20000,"High Value",IF(L1300&gt;=5000,"Medium Value","Low Value"))</f>
        <v/>
      </c>
      <c r="Z1300">
        <f>IF(R1300&lt;=3,"Fast",IF(R1300&lt;=5,"On Time","Delayed"))</f>
        <v/>
      </c>
    </row>
    <row r="1301">
      <c r="A1301">
        <f>Raw_Data!A1301</f>
        <v/>
      </c>
      <c r="B1301" s="11">
        <f>Raw_Data!B1301</f>
        <v/>
      </c>
      <c r="C1301">
        <f>Raw_Data!C1301</f>
        <v/>
      </c>
      <c r="D1301">
        <f>Raw_Data!D1301</f>
        <v/>
      </c>
      <c r="E1301">
        <f>Raw_Data!E1301</f>
        <v/>
      </c>
      <c r="F1301">
        <f>Raw_Data!F1301</f>
        <v/>
      </c>
      <c r="G1301">
        <f>Raw_Data!G1301</f>
        <v/>
      </c>
      <c r="H1301">
        <f>Raw_Data!H1301</f>
        <v/>
      </c>
      <c r="I1301">
        <f>Raw_Data!I1301</f>
        <v/>
      </c>
      <c r="J1301" s="12">
        <f>Raw_Data!J1301</f>
        <v/>
      </c>
      <c r="K1301" s="13">
        <f>Raw_Data!K1301</f>
        <v/>
      </c>
      <c r="L1301" s="12">
        <f>Raw_Data!L1301</f>
        <v/>
      </c>
      <c r="M1301" s="12">
        <f>Raw_Data!M1301</f>
        <v/>
      </c>
      <c r="N1301" s="12">
        <f>Raw_Data!N1301</f>
        <v/>
      </c>
      <c r="O1301">
        <f>Raw_Data!O1301</f>
        <v/>
      </c>
      <c r="P1301">
        <f>Raw_Data!P1301</f>
        <v/>
      </c>
      <c r="Q1301">
        <f>Raw_Data!Q1301</f>
        <v/>
      </c>
      <c r="R1301">
        <f>Raw_Data!R1301</f>
        <v/>
      </c>
      <c r="S1301">
        <f>Raw_Data!S1301</f>
        <v/>
      </c>
      <c r="T1301">
        <f>YEAR(B1301)</f>
        <v/>
      </c>
      <c r="U1301">
        <f>MONTH(B1301)</f>
        <v/>
      </c>
      <c r="V1301">
        <f>TEXT(B1301,"mmm")</f>
        <v/>
      </c>
      <c r="W1301" s="15">
        <f>IFERROR(N1301/L1301,0)</f>
        <v/>
      </c>
      <c r="X1301">
        <f>IF(K1301=0,"No Discount",IF(K1301&lt;=5%,"Low",IF(K1301&lt;=15%,"Medium","High")))</f>
        <v/>
      </c>
      <c r="Y1301">
        <f>IF(L1301&gt;=20000,"High Value",IF(L1301&gt;=5000,"Medium Value","Low Value"))</f>
        <v/>
      </c>
      <c r="Z1301">
        <f>IF(R1301&lt;=3,"Fast",IF(R1301&lt;=5,"On Time","Delayed"))</f>
        <v/>
      </c>
    </row>
    <row r="1302">
      <c r="A1302">
        <f>Raw_Data!A1302</f>
        <v/>
      </c>
      <c r="B1302" s="11">
        <f>Raw_Data!B1302</f>
        <v/>
      </c>
      <c r="C1302">
        <f>Raw_Data!C1302</f>
        <v/>
      </c>
      <c r="D1302">
        <f>Raw_Data!D1302</f>
        <v/>
      </c>
      <c r="E1302">
        <f>Raw_Data!E1302</f>
        <v/>
      </c>
      <c r="F1302">
        <f>Raw_Data!F1302</f>
        <v/>
      </c>
      <c r="G1302">
        <f>Raw_Data!G1302</f>
        <v/>
      </c>
      <c r="H1302">
        <f>Raw_Data!H1302</f>
        <v/>
      </c>
      <c r="I1302">
        <f>Raw_Data!I1302</f>
        <v/>
      </c>
      <c r="J1302" s="12">
        <f>Raw_Data!J1302</f>
        <v/>
      </c>
      <c r="K1302" s="13">
        <f>Raw_Data!K1302</f>
        <v/>
      </c>
      <c r="L1302" s="12">
        <f>Raw_Data!L1302</f>
        <v/>
      </c>
      <c r="M1302" s="12">
        <f>Raw_Data!M1302</f>
        <v/>
      </c>
      <c r="N1302" s="12">
        <f>Raw_Data!N1302</f>
        <v/>
      </c>
      <c r="O1302">
        <f>Raw_Data!O1302</f>
        <v/>
      </c>
      <c r="P1302">
        <f>Raw_Data!P1302</f>
        <v/>
      </c>
      <c r="Q1302">
        <f>Raw_Data!Q1302</f>
        <v/>
      </c>
      <c r="R1302">
        <f>Raw_Data!R1302</f>
        <v/>
      </c>
      <c r="S1302">
        <f>Raw_Data!S1302</f>
        <v/>
      </c>
      <c r="T1302">
        <f>YEAR(B1302)</f>
        <v/>
      </c>
      <c r="U1302">
        <f>MONTH(B1302)</f>
        <v/>
      </c>
      <c r="V1302">
        <f>TEXT(B1302,"mmm")</f>
        <v/>
      </c>
      <c r="W1302" s="15">
        <f>IFERROR(N1302/L1302,0)</f>
        <v/>
      </c>
      <c r="X1302">
        <f>IF(K1302=0,"No Discount",IF(K1302&lt;=5%,"Low",IF(K1302&lt;=15%,"Medium","High")))</f>
        <v/>
      </c>
      <c r="Y1302">
        <f>IF(L1302&gt;=20000,"High Value",IF(L1302&gt;=5000,"Medium Value","Low Value"))</f>
        <v/>
      </c>
      <c r="Z1302">
        <f>IF(R1302&lt;=3,"Fast",IF(R1302&lt;=5,"On Time","Delayed"))</f>
        <v/>
      </c>
    </row>
    <row r="1303">
      <c r="A1303">
        <f>Raw_Data!A1303</f>
        <v/>
      </c>
      <c r="B1303" s="11">
        <f>Raw_Data!B1303</f>
        <v/>
      </c>
      <c r="C1303">
        <f>Raw_Data!C1303</f>
        <v/>
      </c>
      <c r="D1303">
        <f>Raw_Data!D1303</f>
        <v/>
      </c>
      <c r="E1303">
        <f>Raw_Data!E1303</f>
        <v/>
      </c>
      <c r="F1303">
        <f>Raw_Data!F1303</f>
        <v/>
      </c>
      <c r="G1303">
        <f>Raw_Data!G1303</f>
        <v/>
      </c>
      <c r="H1303">
        <f>Raw_Data!H1303</f>
        <v/>
      </c>
      <c r="I1303">
        <f>Raw_Data!I1303</f>
        <v/>
      </c>
      <c r="J1303" s="12">
        <f>Raw_Data!J1303</f>
        <v/>
      </c>
      <c r="K1303" s="13">
        <f>Raw_Data!K1303</f>
        <v/>
      </c>
      <c r="L1303" s="12">
        <f>Raw_Data!L1303</f>
        <v/>
      </c>
      <c r="M1303" s="12">
        <f>Raw_Data!M1303</f>
        <v/>
      </c>
      <c r="N1303" s="12">
        <f>Raw_Data!N1303</f>
        <v/>
      </c>
      <c r="O1303">
        <f>Raw_Data!O1303</f>
        <v/>
      </c>
      <c r="P1303">
        <f>Raw_Data!P1303</f>
        <v/>
      </c>
      <c r="Q1303">
        <f>Raw_Data!Q1303</f>
        <v/>
      </c>
      <c r="R1303">
        <f>Raw_Data!R1303</f>
        <v/>
      </c>
      <c r="S1303">
        <f>Raw_Data!S1303</f>
        <v/>
      </c>
      <c r="T1303">
        <f>YEAR(B1303)</f>
        <v/>
      </c>
      <c r="U1303">
        <f>MONTH(B1303)</f>
        <v/>
      </c>
      <c r="V1303">
        <f>TEXT(B1303,"mmm")</f>
        <v/>
      </c>
      <c r="W1303" s="15">
        <f>IFERROR(N1303/L1303,0)</f>
        <v/>
      </c>
      <c r="X1303">
        <f>IF(K1303=0,"No Discount",IF(K1303&lt;=5%,"Low",IF(K1303&lt;=15%,"Medium","High")))</f>
        <v/>
      </c>
      <c r="Y1303">
        <f>IF(L1303&gt;=20000,"High Value",IF(L1303&gt;=5000,"Medium Value","Low Value"))</f>
        <v/>
      </c>
      <c r="Z1303">
        <f>IF(R1303&lt;=3,"Fast",IF(R1303&lt;=5,"On Time","Delayed"))</f>
        <v/>
      </c>
    </row>
    <row r="1304">
      <c r="A1304">
        <f>Raw_Data!A1304</f>
        <v/>
      </c>
      <c r="B1304" s="11">
        <f>Raw_Data!B1304</f>
        <v/>
      </c>
      <c r="C1304">
        <f>Raw_Data!C1304</f>
        <v/>
      </c>
      <c r="D1304">
        <f>Raw_Data!D1304</f>
        <v/>
      </c>
      <c r="E1304">
        <f>Raw_Data!E1304</f>
        <v/>
      </c>
      <c r="F1304">
        <f>Raw_Data!F1304</f>
        <v/>
      </c>
      <c r="G1304">
        <f>Raw_Data!G1304</f>
        <v/>
      </c>
      <c r="H1304">
        <f>Raw_Data!H1304</f>
        <v/>
      </c>
      <c r="I1304">
        <f>Raw_Data!I1304</f>
        <v/>
      </c>
      <c r="J1304" s="12">
        <f>Raw_Data!J1304</f>
        <v/>
      </c>
      <c r="K1304" s="13">
        <f>Raw_Data!K1304</f>
        <v/>
      </c>
      <c r="L1304" s="12">
        <f>Raw_Data!L1304</f>
        <v/>
      </c>
      <c r="M1304" s="12">
        <f>Raw_Data!M1304</f>
        <v/>
      </c>
      <c r="N1304" s="12">
        <f>Raw_Data!N1304</f>
        <v/>
      </c>
      <c r="O1304">
        <f>Raw_Data!O1304</f>
        <v/>
      </c>
      <c r="P1304">
        <f>Raw_Data!P1304</f>
        <v/>
      </c>
      <c r="Q1304">
        <f>Raw_Data!Q1304</f>
        <v/>
      </c>
      <c r="R1304">
        <f>Raw_Data!R1304</f>
        <v/>
      </c>
      <c r="S1304">
        <f>Raw_Data!S1304</f>
        <v/>
      </c>
      <c r="T1304">
        <f>YEAR(B1304)</f>
        <v/>
      </c>
      <c r="U1304">
        <f>MONTH(B1304)</f>
        <v/>
      </c>
      <c r="V1304">
        <f>TEXT(B1304,"mmm")</f>
        <v/>
      </c>
      <c r="W1304" s="15">
        <f>IFERROR(N1304/L1304,0)</f>
        <v/>
      </c>
      <c r="X1304">
        <f>IF(K1304=0,"No Discount",IF(K1304&lt;=5%,"Low",IF(K1304&lt;=15%,"Medium","High")))</f>
        <v/>
      </c>
      <c r="Y1304">
        <f>IF(L1304&gt;=20000,"High Value",IF(L1304&gt;=5000,"Medium Value","Low Value"))</f>
        <v/>
      </c>
      <c r="Z1304">
        <f>IF(R1304&lt;=3,"Fast",IF(R1304&lt;=5,"On Time","Delayed"))</f>
        <v/>
      </c>
    </row>
    <row r="1305">
      <c r="A1305">
        <f>Raw_Data!A1305</f>
        <v/>
      </c>
      <c r="B1305" s="11">
        <f>Raw_Data!B1305</f>
        <v/>
      </c>
      <c r="C1305">
        <f>Raw_Data!C1305</f>
        <v/>
      </c>
      <c r="D1305">
        <f>Raw_Data!D1305</f>
        <v/>
      </c>
      <c r="E1305">
        <f>Raw_Data!E1305</f>
        <v/>
      </c>
      <c r="F1305">
        <f>Raw_Data!F1305</f>
        <v/>
      </c>
      <c r="G1305">
        <f>Raw_Data!G1305</f>
        <v/>
      </c>
      <c r="H1305">
        <f>Raw_Data!H1305</f>
        <v/>
      </c>
      <c r="I1305">
        <f>Raw_Data!I1305</f>
        <v/>
      </c>
      <c r="J1305" s="12">
        <f>Raw_Data!J1305</f>
        <v/>
      </c>
      <c r="K1305" s="13">
        <f>Raw_Data!K1305</f>
        <v/>
      </c>
      <c r="L1305" s="12">
        <f>Raw_Data!L1305</f>
        <v/>
      </c>
      <c r="M1305" s="12">
        <f>Raw_Data!M1305</f>
        <v/>
      </c>
      <c r="N1305" s="12">
        <f>Raw_Data!N1305</f>
        <v/>
      </c>
      <c r="O1305">
        <f>Raw_Data!O1305</f>
        <v/>
      </c>
      <c r="P1305">
        <f>Raw_Data!P1305</f>
        <v/>
      </c>
      <c r="Q1305">
        <f>Raw_Data!Q1305</f>
        <v/>
      </c>
      <c r="R1305">
        <f>Raw_Data!R1305</f>
        <v/>
      </c>
      <c r="S1305">
        <f>Raw_Data!S1305</f>
        <v/>
      </c>
      <c r="T1305">
        <f>YEAR(B1305)</f>
        <v/>
      </c>
      <c r="U1305">
        <f>MONTH(B1305)</f>
        <v/>
      </c>
      <c r="V1305">
        <f>TEXT(B1305,"mmm")</f>
        <v/>
      </c>
      <c r="W1305" s="15">
        <f>IFERROR(N1305/L1305,0)</f>
        <v/>
      </c>
      <c r="X1305">
        <f>IF(K1305=0,"No Discount",IF(K1305&lt;=5%,"Low",IF(K1305&lt;=15%,"Medium","High")))</f>
        <v/>
      </c>
      <c r="Y1305">
        <f>IF(L1305&gt;=20000,"High Value",IF(L1305&gt;=5000,"Medium Value","Low Value"))</f>
        <v/>
      </c>
      <c r="Z1305">
        <f>IF(R1305&lt;=3,"Fast",IF(R1305&lt;=5,"On Time","Delayed"))</f>
        <v/>
      </c>
    </row>
    <row r="1306">
      <c r="A1306">
        <f>Raw_Data!A1306</f>
        <v/>
      </c>
      <c r="B1306" s="11">
        <f>Raw_Data!B1306</f>
        <v/>
      </c>
      <c r="C1306">
        <f>Raw_Data!C1306</f>
        <v/>
      </c>
      <c r="D1306">
        <f>Raw_Data!D1306</f>
        <v/>
      </c>
      <c r="E1306">
        <f>Raw_Data!E1306</f>
        <v/>
      </c>
      <c r="F1306">
        <f>Raw_Data!F1306</f>
        <v/>
      </c>
      <c r="G1306">
        <f>Raw_Data!G1306</f>
        <v/>
      </c>
      <c r="H1306">
        <f>Raw_Data!H1306</f>
        <v/>
      </c>
      <c r="I1306">
        <f>Raw_Data!I1306</f>
        <v/>
      </c>
      <c r="J1306" s="12">
        <f>Raw_Data!J1306</f>
        <v/>
      </c>
      <c r="K1306" s="13">
        <f>Raw_Data!K1306</f>
        <v/>
      </c>
      <c r="L1306" s="12">
        <f>Raw_Data!L1306</f>
        <v/>
      </c>
      <c r="M1306" s="12">
        <f>Raw_Data!M1306</f>
        <v/>
      </c>
      <c r="N1306" s="12">
        <f>Raw_Data!N1306</f>
        <v/>
      </c>
      <c r="O1306">
        <f>Raw_Data!O1306</f>
        <v/>
      </c>
      <c r="P1306">
        <f>Raw_Data!P1306</f>
        <v/>
      </c>
      <c r="Q1306">
        <f>Raw_Data!Q1306</f>
        <v/>
      </c>
      <c r="R1306">
        <f>Raw_Data!R1306</f>
        <v/>
      </c>
      <c r="S1306">
        <f>Raw_Data!S1306</f>
        <v/>
      </c>
      <c r="T1306">
        <f>YEAR(B1306)</f>
        <v/>
      </c>
      <c r="U1306">
        <f>MONTH(B1306)</f>
        <v/>
      </c>
      <c r="V1306">
        <f>TEXT(B1306,"mmm")</f>
        <v/>
      </c>
      <c r="W1306" s="15">
        <f>IFERROR(N1306/L1306,0)</f>
        <v/>
      </c>
      <c r="X1306">
        <f>IF(K1306=0,"No Discount",IF(K1306&lt;=5%,"Low",IF(K1306&lt;=15%,"Medium","High")))</f>
        <v/>
      </c>
      <c r="Y1306">
        <f>IF(L1306&gt;=20000,"High Value",IF(L1306&gt;=5000,"Medium Value","Low Value"))</f>
        <v/>
      </c>
      <c r="Z1306">
        <f>IF(R1306&lt;=3,"Fast",IF(R1306&lt;=5,"On Time","Delayed"))</f>
        <v/>
      </c>
    </row>
    <row r="1307">
      <c r="A1307">
        <f>Raw_Data!A1307</f>
        <v/>
      </c>
      <c r="B1307" s="11">
        <f>Raw_Data!B1307</f>
        <v/>
      </c>
      <c r="C1307">
        <f>Raw_Data!C1307</f>
        <v/>
      </c>
      <c r="D1307">
        <f>Raw_Data!D1307</f>
        <v/>
      </c>
      <c r="E1307">
        <f>Raw_Data!E1307</f>
        <v/>
      </c>
      <c r="F1307">
        <f>Raw_Data!F1307</f>
        <v/>
      </c>
      <c r="G1307">
        <f>Raw_Data!G1307</f>
        <v/>
      </c>
      <c r="H1307">
        <f>Raw_Data!H1307</f>
        <v/>
      </c>
      <c r="I1307">
        <f>Raw_Data!I1307</f>
        <v/>
      </c>
      <c r="J1307" s="12">
        <f>Raw_Data!J1307</f>
        <v/>
      </c>
      <c r="K1307" s="13">
        <f>Raw_Data!K1307</f>
        <v/>
      </c>
      <c r="L1307" s="12">
        <f>Raw_Data!L1307</f>
        <v/>
      </c>
      <c r="M1307" s="12">
        <f>Raw_Data!M1307</f>
        <v/>
      </c>
      <c r="N1307" s="12">
        <f>Raw_Data!N1307</f>
        <v/>
      </c>
      <c r="O1307">
        <f>Raw_Data!O1307</f>
        <v/>
      </c>
      <c r="P1307">
        <f>Raw_Data!P1307</f>
        <v/>
      </c>
      <c r="Q1307">
        <f>Raw_Data!Q1307</f>
        <v/>
      </c>
      <c r="R1307">
        <f>Raw_Data!R1307</f>
        <v/>
      </c>
      <c r="S1307">
        <f>Raw_Data!S1307</f>
        <v/>
      </c>
      <c r="T1307">
        <f>YEAR(B1307)</f>
        <v/>
      </c>
      <c r="U1307">
        <f>MONTH(B1307)</f>
        <v/>
      </c>
      <c r="V1307">
        <f>TEXT(B1307,"mmm")</f>
        <v/>
      </c>
      <c r="W1307" s="15">
        <f>IFERROR(N1307/L1307,0)</f>
        <v/>
      </c>
      <c r="X1307">
        <f>IF(K1307=0,"No Discount",IF(K1307&lt;=5%,"Low",IF(K1307&lt;=15%,"Medium","High")))</f>
        <v/>
      </c>
      <c r="Y1307">
        <f>IF(L1307&gt;=20000,"High Value",IF(L1307&gt;=5000,"Medium Value","Low Value"))</f>
        <v/>
      </c>
      <c r="Z1307">
        <f>IF(R1307&lt;=3,"Fast",IF(R1307&lt;=5,"On Time","Delayed"))</f>
        <v/>
      </c>
    </row>
    <row r="1308">
      <c r="A1308">
        <f>Raw_Data!A1308</f>
        <v/>
      </c>
      <c r="B1308" s="11">
        <f>Raw_Data!B1308</f>
        <v/>
      </c>
      <c r="C1308">
        <f>Raw_Data!C1308</f>
        <v/>
      </c>
      <c r="D1308">
        <f>Raw_Data!D1308</f>
        <v/>
      </c>
      <c r="E1308">
        <f>Raw_Data!E1308</f>
        <v/>
      </c>
      <c r="F1308">
        <f>Raw_Data!F1308</f>
        <v/>
      </c>
      <c r="G1308">
        <f>Raw_Data!G1308</f>
        <v/>
      </c>
      <c r="H1308">
        <f>Raw_Data!H1308</f>
        <v/>
      </c>
      <c r="I1308">
        <f>Raw_Data!I1308</f>
        <v/>
      </c>
      <c r="J1308" s="12">
        <f>Raw_Data!J1308</f>
        <v/>
      </c>
      <c r="K1308" s="13">
        <f>Raw_Data!K1308</f>
        <v/>
      </c>
      <c r="L1308" s="12">
        <f>Raw_Data!L1308</f>
        <v/>
      </c>
      <c r="M1308" s="12">
        <f>Raw_Data!M1308</f>
        <v/>
      </c>
      <c r="N1308" s="12">
        <f>Raw_Data!N1308</f>
        <v/>
      </c>
      <c r="O1308">
        <f>Raw_Data!O1308</f>
        <v/>
      </c>
      <c r="P1308">
        <f>Raw_Data!P1308</f>
        <v/>
      </c>
      <c r="Q1308">
        <f>Raw_Data!Q1308</f>
        <v/>
      </c>
      <c r="R1308">
        <f>Raw_Data!R1308</f>
        <v/>
      </c>
      <c r="S1308">
        <f>Raw_Data!S1308</f>
        <v/>
      </c>
      <c r="T1308">
        <f>YEAR(B1308)</f>
        <v/>
      </c>
      <c r="U1308">
        <f>MONTH(B1308)</f>
        <v/>
      </c>
      <c r="V1308">
        <f>TEXT(B1308,"mmm")</f>
        <v/>
      </c>
      <c r="W1308" s="15">
        <f>IFERROR(N1308/L1308,0)</f>
        <v/>
      </c>
      <c r="X1308">
        <f>IF(K1308=0,"No Discount",IF(K1308&lt;=5%,"Low",IF(K1308&lt;=15%,"Medium","High")))</f>
        <v/>
      </c>
      <c r="Y1308">
        <f>IF(L1308&gt;=20000,"High Value",IF(L1308&gt;=5000,"Medium Value","Low Value"))</f>
        <v/>
      </c>
      <c r="Z1308">
        <f>IF(R1308&lt;=3,"Fast",IF(R1308&lt;=5,"On Time","Delayed"))</f>
        <v/>
      </c>
    </row>
    <row r="1309">
      <c r="A1309">
        <f>Raw_Data!A1309</f>
        <v/>
      </c>
      <c r="B1309" s="11">
        <f>Raw_Data!B1309</f>
        <v/>
      </c>
      <c r="C1309">
        <f>Raw_Data!C1309</f>
        <v/>
      </c>
      <c r="D1309">
        <f>Raw_Data!D1309</f>
        <v/>
      </c>
      <c r="E1309">
        <f>Raw_Data!E1309</f>
        <v/>
      </c>
      <c r="F1309">
        <f>Raw_Data!F1309</f>
        <v/>
      </c>
      <c r="G1309">
        <f>Raw_Data!G1309</f>
        <v/>
      </c>
      <c r="H1309">
        <f>Raw_Data!H1309</f>
        <v/>
      </c>
      <c r="I1309">
        <f>Raw_Data!I1309</f>
        <v/>
      </c>
      <c r="J1309" s="12">
        <f>Raw_Data!J1309</f>
        <v/>
      </c>
      <c r="K1309" s="13">
        <f>Raw_Data!K1309</f>
        <v/>
      </c>
      <c r="L1309" s="12">
        <f>Raw_Data!L1309</f>
        <v/>
      </c>
      <c r="M1309" s="12">
        <f>Raw_Data!M1309</f>
        <v/>
      </c>
      <c r="N1309" s="12">
        <f>Raw_Data!N1309</f>
        <v/>
      </c>
      <c r="O1309">
        <f>Raw_Data!O1309</f>
        <v/>
      </c>
      <c r="P1309">
        <f>Raw_Data!P1309</f>
        <v/>
      </c>
      <c r="Q1309">
        <f>Raw_Data!Q1309</f>
        <v/>
      </c>
      <c r="R1309">
        <f>Raw_Data!R1309</f>
        <v/>
      </c>
      <c r="S1309">
        <f>Raw_Data!S1309</f>
        <v/>
      </c>
      <c r="T1309">
        <f>YEAR(B1309)</f>
        <v/>
      </c>
      <c r="U1309">
        <f>MONTH(B1309)</f>
        <v/>
      </c>
      <c r="V1309">
        <f>TEXT(B1309,"mmm")</f>
        <v/>
      </c>
      <c r="W1309" s="15">
        <f>IFERROR(N1309/L1309,0)</f>
        <v/>
      </c>
      <c r="X1309">
        <f>IF(K1309=0,"No Discount",IF(K1309&lt;=5%,"Low",IF(K1309&lt;=15%,"Medium","High")))</f>
        <v/>
      </c>
      <c r="Y1309">
        <f>IF(L1309&gt;=20000,"High Value",IF(L1309&gt;=5000,"Medium Value","Low Value"))</f>
        <v/>
      </c>
      <c r="Z1309">
        <f>IF(R1309&lt;=3,"Fast",IF(R1309&lt;=5,"On Time","Delayed"))</f>
        <v/>
      </c>
    </row>
    <row r="1310">
      <c r="A1310">
        <f>Raw_Data!A1310</f>
        <v/>
      </c>
      <c r="B1310" s="11">
        <f>Raw_Data!B1310</f>
        <v/>
      </c>
      <c r="C1310">
        <f>Raw_Data!C1310</f>
        <v/>
      </c>
      <c r="D1310">
        <f>Raw_Data!D1310</f>
        <v/>
      </c>
      <c r="E1310">
        <f>Raw_Data!E1310</f>
        <v/>
      </c>
      <c r="F1310">
        <f>Raw_Data!F1310</f>
        <v/>
      </c>
      <c r="G1310">
        <f>Raw_Data!G1310</f>
        <v/>
      </c>
      <c r="H1310">
        <f>Raw_Data!H1310</f>
        <v/>
      </c>
      <c r="I1310">
        <f>Raw_Data!I1310</f>
        <v/>
      </c>
      <c r="J1310" s="12">
        <f>Raw_Data!J1310</f>
        <v/>
      </c>
      <c r="K1310" s="13">
        <f>Raw_Data!K1310</f>
        <v/>
      </c>
      <c r="L1310" s="12">
        <f>Raw_Data!L1310</f>
        <v/>
      </c>
      <c r="M1310" s="12">
        <f>Raw_Data!M1310</f>
        <v/>
      </c>
      <c r="N1310" s="12">
        <f>Raw_Data!N1310</f>
        <v/>
      </c>
      <c r="O1310">
        <f>Raw_Data!O1310</f>
        <v/>
      </c>
      <c r="P1310">
        <f>Raw_Data!P1310</f>
        <v/>
      </c>
      <c r="Q1310">
        <f>Raw_Data!Q1310</f>
        <v/>
      </c>
      <c r="R1310">
        <f>Raw_Data!R1310</f>
        <v/>
      </c>
      <c r="S1310">
        <f>Raw_Data!S1310</f>
        <v/>
      </c>
      <c r="T1310">
        <f>YEAR(B1310)</f>
        <v/>
      </c>
      <c r="U1310">
        <f>MONTH(B1310)</f>
        <v/>
      </c>
      <c r="V1310">
        <f>TEXT(B1310,"mmm")</f>
        <v/>
      </c>
      <c r="W1310" s="15">
        <f>IFERROR(N1310/L1310,0)</f>
        <v/>
      </c>
      <c r="X1310">
        <f>IF(K1310=0,"No Discount",IF(K1310&lt;=5%,"Low",IF(K1310&lt;=15%,"Medium","High")))</f>
        <v/>
      </c>
      <c r="Y1310">
        <f>IF(L1310&gt;=20000,"High Value",IF(L1310&gt;=5000,"Medium Value","Low Value"))</f>
        <v/>
      </c>
      <c r="Z1310">
        <f>IF(R1310&lt;=3,"Fast",IF(R1310&lt;=5,"On Time","Delayed"))</f>
        <v/>
      </c>
    </row>
    <row r="1311">
      <c r="A1311">
        <f>Raw_Data!A1311</f>
        <v/>
      </c>
      <c r="B1311" s="11">
        <f>Raw_Data!B1311</f>
        <v/>
      </c>
      <c r="C1311">
        <f>Raw_Data!C1311</f>
        <v/>
      </c>
      <c r="D1311">
        <f>Raw_Data!D1311</f>
        <v/>
      </c>
      <c r="E1311">
        <f>Raw_Data!E1311</f>
        <v/>
      </c>
      <c r="F1311">
        <f>Raw_Data!F1311</f>
        <v/>
      </c>
      <c r="G1311">
        <f>Raw_Data!G1311</f>
        <v/>
      </c>
      <c r="H1311">
        <f>Raw_Data!H1311</f>
        <v/>
      </c>
      <c r="I1311">
        <f>Raw_Data!I1311</f>
        <v/>
      </c>
      <c r="J1311" s="12">
        <f>Raw_Data!J1311</f>
        <v/>
      </c>
      <c r="K1311" s="13">
        <f>Raw_Data!K1311</f>
        <v/>
      </c>
      <c r="L1311" s="12">
        <f>Raw_Data!L1311</f>
        <v/>
      </c>
      <c r="M1311" s="12">
        <f>Raw_Data!M1311</f>
        <v/>
      </c>
      <c r="N1311" s="12">
        <f>Raw_Data!N1311</f>
        <v/>
      </c>
      <c r="O1311">
        <f>Raw_Data!O1311</f>
        <v/>
      </c>
      <c r="P1311">
        <f>Raw_Data!P1311</f>
        <v/>
      </c>
      <c r="Q1311">
        <f>Raw_Data!Q1311</f>
        <v/>
      </c>
      <c r="R1311">
        <f>Raw_Data!R1311</f>
        <v/>
      </c>
      <c r="S1311">
        <f>Raw_Data!S1311</f>
        <v/>
      </c>
      <c r="T1311">
        <f>YEAR(B1311)</f>
        <v/>
      </c>
      <c r="U1311">
        <f>MONTH(B1311)</f>
        <v/>
      </c>
      <c r="V1311">
        <f>TEXT(B1311,"mmm")</f>
        <v/>
      </c>
      <c r="W1311" s="15">
        <f>IFERROR(N1311/L1311,0)</f>
        <v/>
      </c>
      <c r="X1311">
        <f>IF(K1311=0,"No Discount",IF(K1311&lt;=5%,"Low",IF(K1311&lt;=15%,"Medium","High")))</f>
        <v/>
      </c>
      <c r="Y1311">
        <f>IF(L1311&gt;=20000,"High Value",IF(L1311&gt;=5000,"Medium Value","Low Value"))</f>
        <v/>
      </c>
      <c r="Z1311">
        <f>IF(R1311&lt;=3,"Fast",IF(R1311&lt;=5,"On Time","Delayed"))</f>
        <v/>
      </c>
    </row>
    <row r="1312">
      <c r="A1312">
        <f>Raw_Data!A1312</f>
        <v/>
      </c>
      <c r="B1312" s="11">
        <f>Raw_Data!B1312</f>
        <v/>
      </c>
      <c r="C1312">
        <f>Raw_Data!C1312</f>
        <v/>
      </c>
      <c r="D1312">
        <f>Raw_Data!D1312</f>
        <v/>
      </c>
      <c r="E1312">
        <f>Raw_Data!E1312</f>
        <v/>
      </c>
      <c r="F1312">
        <f>Raw_Data!F1312</f>
        <v/>
      </c>
      <c r="G1312">
        <f>Raw_Data!G1312</f>
        <v/>
      </c>
      <c r="H1312">
        <f>Raw_Data!H1312</f>
        <v/>
      </c>
      <c r="I1312">
        <f>Raw_Data!I1312</f>
        <v/>
      </c>
      <c r="J1312" s="12">
        <f>Raw_Data!J1312</f>
        <v/>
      </c>
      <c r="K1312" s="13">
        <f>Raw_Data!K1312</f>
        <v/>
      </c>
      <c r="L1312" s="12">
        <f>Raw_Data!L1312</f>
        <v/>
      </c>
      <c r="M1312" s="12">
        <f>Raw_Data!M1312</f>
        <v/>
      </c>
      <c r="N1312" s="12">
        <f>Raw_Data!N1312</f>
        <v/>
      </c>
      <c r="O1312">
        <f>Raw_Data!O1312</f>
        <v/>
      </c>
      <c r="P1312">
        <f>Raw_Data!P1312</f>
        <v/>
      </c>
      <c r="Q1312">
        <f>Raw_Data!Q1312</f>
        <v/>
      </c>
      <c r="R1312">
        <f>Raw_Data!R1312</f>
        <v/>
      </c>
      <c r="S1312">
        <f>Raw_Data!S1312</f>
        <v/>
      </c>
      <c r="T1312">
        <f>YEAR(B1312)</f>
        <v/>
      </c>
      <c r="U1312">
        <f>MONTH(B1312)</f>
        <v/>
      </c>
      <c r="V1312">
        <f>TEXT(B1312,"mmm")</f>
        <v/>
      </c>
      <c r="W1312" s="15">
        <f>IFERROR(N1312/L1312,0)</f>
        <v/>
      </c>
      <c r="X1312">
        <f>IF(K1312=0,"No Discount",IF(K1312&lt;=5%,"Low",IF(K1312&lt;=15%,"Medium","High")))</f>
        <v/>
      </c>
      <c r="Y1312">
        <f>IF(L1312&gt;=20000,"High Value",IF(L1312&gt;=5000,"Medium Value","Low Value"))</f>
        <v/>
      </c>
      <c r="Z1312">
        <f>IF(R1312&lt;=3,"Fast",IF(R1312&lt;=5,"On Time","Delayed"))</f>
        <v/>
      </c>
    </row>
    <row r="1313">
      <c r="A1313">
        <f>Raw_Data!A1313</f>
        <v/>
      </c>
      <c r="B1313" s="11">
        <f>Raw_Data!B1313</f>
        <v/>
      </c>
      <c r="C1313">
        <f>Raw_Data!C1313</f>
        <v/>
      </c>
      <c r="D1313">
        <f>Raw_Data!D1313</f>
        <v/>
      </c>
      <c r="E1313">
        <f>Raw_Data!E1313</f>
        <v/>
      </c>
      <c r="F1313">
        <f>Raw_Data!F1313</f>
        <v/>
      </c>
      <c r="G1313">
        <f>Raw_Data!G1313</f>
        <v/>
      </c>
      <c r="H1313">
        <f>Raw_Data!H1313</f>
        <v/>
      </c>
      <c r="I1313">
        <f>Raw_Data!I1313</f>
        <v/>
      </c>
      <c r="J1313" s="12">
        <f>Raw_Data!J1313</f>
        <v/>
      </c>
      <c r="K1313" s="13">
        <f>Raw_Data!K1313</f>
        <v/>
      </c>
      <c r="L1313" s="12">
        <f>Raw_Data!L1313</f>
        <v/>
      </c>
      <c r="M1313" s="12">
        <f>Raw_Data!M1313</f>
        <v/>
      </c>
      <c r="N1313" s="12">
        <f>Raw_Data!N1313</f>
        <v/>
      </c>
      <c r="O1313">
        <f>Raw_Data!O1313</f>
        <v/>
      </c>
      <c r="P1313">
        <f>Raw_Data!P1313</f>
        <v/>
      </c>
      <c r="Q1313">
        <f>Raw_Data!Q1313</f>
        <v/>
      </c>
      <c r="R1313">
        <f>Raw_Data!R1313</f>
        <v/>
      </c>
      <c r="S1313">
        <f>Raw_Data!S1313</f>
        <v/>
      </c>
      <c r="T1313">
        <f>YEAR(B1313)</f>
        <v/>
      </c>
      <c r="U1313">
        <f>MONTH(B1313)</f>
        <v/>
      </c>
      <c r="V1313">
        <f>TEXT(B1313,"mmm")</f>
        <v/>
      </c>
      <c r="W1313" s="15">
        <f>IFERROR(N1313/L1313,0)</f>
        <v/>
      </c>
      <c r="X1313">
        <f>IF(K1313=0,"No Discount",IF(K1313&lt;=5%,"Low",IF(K1313&lt;=15%,"Medium","High")))</f>
        <v/>
      </c>
      <c r="Y1313">
        <f>IF(L1313&gt;=20000,"High Value",IF(L1313&gt;=5000,"Medium Value","Low Value"))</f>
        <v/>
      </c>
      <c r="Z1313">
        <f>IF(R1313&lt;=3,"Fast",IF(R1313&lt;=5,"On Time","Delayed"))</f>
        <v/>
      </c>
    </row>
    <row r="1314">
      <c r="A1314">
        <f>Raw_Data!A1314</f>
        <v/>
      </c>
      <c r="B1314" s="11">
        <f>Raw_Data!B1314</f>
        <v/>
      </c>
      <c r="C1314">
        <f>Raw_Data!C1314</f>
        <v/>
      </c>
      <c r="D1314">
        <f>Raw_Data!D1314</f>
        <v/>
      </c>
      <c r="E1314">
        <f>Raw_Data!E1314</f>
        <v/>
      </c>
      <c r="F1314">
        <f>Raw_Data!F1314</f>
        <v/>
      </c>
      <c r="G1314">
        <f>Raw_Data!G1314</f>
        <v/>
      </c>
      <c r="H1314">
        <f>Raw_Data!H1314</f>
        <v/>
      </c>
      <c r="I1314">
        <f>Raw_Data!I1314</f>
        <v/>
      </c>
      <c r="J1314" s="12">
        <f>Raw_Data!J1314</f>
        <v/>
      </c>
      <c r="K1314" s="13">
        <f>Raw_Data!K1314</f>
        <v/>
      </c>
      <c r="L1314" s="12">
        <f>Raw_Data!L1314</f>
        <v/>
      </c>
      <c r="M1314" s="12">
        <f>Raw_Data!M1314</f>
        <v/>
      </c>
      <c r="N1314" s="12">
        <f>Raw_Data!N1314</f>
        <v/>
      </c>
      <c r="O1314">
        <f>Raw_Data!O1314</f>
        <v/>
      </c>
      <c r="P1314">
        <f>Raw_Data!P1314</f>
        <v/>
      </c>
      <c r="Q1314">
        <f>Raw_Data!Q1314</f>
        <v/>
      </c>
      <c r="R1314">
        <f>Raw_Data!R1314</f>
        <v/>
      </c>
      <c r="S1314">
        <f>Raw_Data!S1314</f>
        <v/>
      </c>
      <c r="T1314">
        <f>YEAR(B1314)</f>
        <v/>
      </c>
      <c r="U1314">
        <f>MONTH(B1314)</f>
        <v/>
      </c>
      <c r="V1314">
        <f>TEXT(B1314,"mmm")</f>
        <v/>
      </c>
      <c r="W1314" s="15">
        <f>IFERROR(N1314/L1314,0)</f>
        <v/>
      </c>
      <c r="X1314">
        <f>IF(K1314=0,"No Discount",IF(K1314&lt;=5%,"Low",IF(K1314&lt;=15%,"Medium","High")))</f>
        <v/>
      </c>
      <c r="Y1314">
        <f>IF(L1314&gt;=20000,"High Value",IF(L1314&gt;=5000,"Medium Value","Low Value"))</f>
        <v/>
      </c>
      <c r="Z1314">
        <f>IF(R1314&lt;=3,"Fast",IF(R1314&lt;=5,"On Time","Delayed"))</f>
        <v/>
      </c>
    </row>
    <row r="1315">
      <c r="A1315">
        <f>Raw_Data!A1315</f>
        <v/>
      </c>
      <c r="B1315" s="11">
        <f>Raw_Data!B1315</f>
        <v/>
      </c>
      <c r="C1315">
        <f>Raw_Data!C1315</f>
        <v/>
      </c>
      <c r="D1315">
        <f>Raw_Data!D1315</f>
        <v/>
      </c>
      <c r="E1315">
        <f>Raw_Data!E1315</f>
        <v/>
      </c>
      <c r="F1315">
        <f>Raw_Data!F1315</f>
        <v/>
      </c>
      <c r="G1315">
        <f>Raw_Data!G1315</f>
        <v/>
      </c>
      <c r="H1315">
        <f>Raw_Data!H1315</f>
        <v/>
      </c>
      <c r="I1315">
        <f>Raw_Data!I1315</f>
        <v/>
      </c>
      <c r="J1315" s="12">
        <f>Raw_Data!J1315</f>
        <v/>
      </c>
      <c r="K1315" s="13">
        <f>Raw_Data!K1315</f>
        <v/>
      </c>
      <c r="L1315" s="12">
        <f>Raw_Data!L1315</f>
        <v/>
      </c>
      <c r="M1315" s="12">
        <f>Raw_Data!M1315</f>
        <v/>
      </c>
      <c r="N1315" s="12">
        <f>Raw_Data!N1315</f>
        <v/>
      </c>
      <c r="O1315">
        <f>Raw_Data!O1315</f>
        <v/>
      </c>
      <c r="P1315">
        <f>Raw_Data!P1315</f>
        <v/>
      </c>
      <c r="Q1315">
        <f>Raw_Data!Q1315</f>
        <v/>
      </c>
      <c r="R1315">
        <f>Raw_Data!R1315</f>
        <v/>
      </c>
      <c r="S1315">
        <f>Raw_Data!S1315</f>
        <v/>
      </c>
      <c r="T1315">
        <f>YEAR(B1315)</f>
        <v/>
      </c>
      <c r="U1315">
        <f>MONTH(B1315)</f>
        <v/>
      </c>
      <c r="V1315">
        <f>TEXT(B1315,"mmm")</f>
        <v/>
      </c>
      <c r="W1315" s="15">
        <f>IFERROR(N1315/L1315,0)</f>
        <v/>
      </c>
      <c r="X1315">
        <f>IF(K1315=0,"No Discount",IF(K1315&lt;=5%,"Low",IF(K1315&lt;=15%,"Medium","High")))</f>
        <v/>
      </c>
      <c r="Y1315">
        <f>IF(L1315&gt;=20000,"High Value",IF(L1315&gt;=5000,"Medium Value","Low Value"))</f>
        <v/>
      </c>
      <c r="Z1315">
        <f>IF(R1315&lt;=3,"Fast",IF(R1315&lt;=5,"On Time","Delayed"))</f>
        <v/>
      </c>
    </row>
    <row r="1316">
      <c r="A1316">
        <f>Raw_Data!A1316</f>
        <v/>
      </c>
      <c r="B1316" s="11">
        <f>Raw_Data!B1316</f>
        <v/>
      </c>
      <c r="C1316">
        <f>Raw_Data!C1316</f>
        <v/>
      </c>
      <c r="D1316">
        <f>Raw_Data!D1316</f>
        <v/>
      </c>
      <c r="E1316">
        <f>Raw_Data!E1316</f>
        <v/>
      </c>
      <c r="F1316">
        <f>Raw_Data!F1316</f>
        <v/>
      </c>
      <c r="G1316">
        <f>Raw_Data!G1316</f>
        <v/>
      </c>
      <c r="H1316">
        <f>Raw_Data!H1316</f>
        <v/>
      </c>
      <c r="I1316">
        <f>Raw_Data!I1316</f>
        <v/>
      </c>
      <c r="J1316" s="12">
        <f>Raw_Data!J1316</f>
        <v/>
      </c>
      <c r="K1316" s="13">
        <f>Raw_Data!K1316</f>
        <v/>
      </c>
      <c r="L1316" s="12">
        <f>Raw_Data!L1316</f>
        <v/>
      </c>
      <c r="M1316" s="12">
        <f>Raw_Data!M1316</f>
        <v/>
      </c>
      <c r="N1316" s="12">
        <f>Raw_Data!N1316</f>
        <v/>
      </c>
      <c r="O1316">
        <f>Raw_Data!O1316</f>
        <v/>
      </c>
      <c r="P1316">
        <f>Raw_Data!P1316</f>
        <v/>
      </c>
      <c r="Q1316">
        <f>Raw_Data!Q1316</f>
        <v/>
      </c>
      <c r="R1316">
        <f>Raw_Data!R1316</f>
        <v/>
      </c>
      <c r="S1316">
        <f>Raw_Data!S1316</f>
        <v/>
      </c>
      <c r="T1316">
        <f>YEAR(B1316)</f>
        <v/>
      </c>
      <c r="U1316">
        <f>MONTH(B1316)</f>
        <v/>
      </c>
      <c r="V1316">
        <f>TEXT(B1316,"mmm")</f>
        <v/>
      </c>
      <c r="W1316" s="15">
        <f>IFERROR(N1316/L1316,0)</f>
        <v/>
      </c>
      <c r="X1316">
        <f>IF(K1316=0,"No Discount",IF(K1316&lt;=5%,"Low",IF(K1316&lt;=15%,"Medium","High")))</f>
        <v/>
      </c>
      <c r="Y1316">
        <f>IF(L1316&gt;=20000,"High Value",IF(L1316&gt;=5000,"Medium Value","Low Value"))</f>
        <v/>
      </c>
      <c r="Z1316">
        <f>IF(R1316&lt;=3,"Fast",IF(R1316&lt;=5,"On Time","Delayed"))</f>
        <v/>
      </c>
    </row>
    <row r="1317">
      <c r="A1317">
        <f>Raw_Data!A1317</f>
        <v/>
      </c>
      <c r="B1317" s="11">
        <f>Raw_Data!B1317</f>
        <v/>
      </c>
      <c r="C1317">
        <f>Raw_Data!C1317</f>
        <v/>
      </c>
      <c r="D1317">
        <f>Raw_Data!D1317</f>
        <v/>
      </c>
      <c r="E1317">
        <f>Raw_Data!E1317</f>
        <v/>
      </c>
      <c r="F1317">
        <f>Raw_Data!F1317</f>
        <v/>
      </c>
      <c r="G1317">
        <f>Raw_Data!G1317</f>
        <v/>
      </c>
      <c r="H1317">
        <f>Raw_Data!H1317</f>
        <v/>
      </c>
      <c r="I1317">
        <f>Raw_Data!I1317</f>
        <v/>
      </c>
      <c r="J1317" s="12">
        <f>Raw_Data!J1317</f>
        <v/>
      </c>
      <c r="K1317" s="13">
        <f>Raw_Data!K1317</f>
        <v/>
      </c>
      <c r="L1317" s="12">
        <f>Raw_Data!L1317</f>
        <v/>
      </c>
      <c r="M1317" s="12">
        <f>Raw_Data!M1317</f>
        <v/>
      </c>
      <c r="N1317" s="12">
        <f>Raw_Data!N1317</f>
        <v/>
      </c>
      <c r="O1317">
        <f>Raw_Data!O1317</f>
        <v/>
      </c>
      <c r="P1317">
        <f>Raw_Data!P1317</f>
        <v/>
      </c>
      <c r="Q1317">
        <f>Raw_Data!Q1317</f>
        <v/>
      </c>
      <c r="R1317">
        <f>Raw_Data!R1317</f>
        <v/>
      </c>
      <c r="S1317">
        <f>Raw_Data!S1317</f>
        <v/>
      </c>
      <c r="T1317">
        <f>YEAR(B1317)</f>
        <v/>
      </c>
      <c r="U1317">
        <f>MONTH(B1317)</f>
        <v/>
      </c>
      <c r="V1317">
        <f>TEXT(B1317,"mmm")</f>
        <v/>
      </c>
      <c r="W1317" s="15">
        <f>IFERROR(N1317/L1317,0)</f>
        <v/>
      </c>
      <c r="X1317">
        <f>IF(K1317=0,"No Discount",IF(K1317&lt;=5%,"Low",IF(K1317&lt;=15%,"Medium","High")))</f>
        <v/>
      </c>
      <c r="Y1317">
        <f>IF(L1317&gt;=20000,"High Value",IF(L1317&gt;=5000,"Medium Value","Low Value"))</f>
        <v/>
      </c>
      <c r="Z1317">
        <f>IF(R1317&lt;=3,"Fast",IF(R1317&lt;=5,"On Time","Delayed"))</f>
        <v/>
      </c>
    </row>
    <row r="1318">
      <c r="A1318">
        <f>Raw_Data!A1318</f>
        <v/>
      </c>
      <c r="B1318" s="11">
        <f>Raw_Data!B1318</f>
        <v/>
      </c>
      <c r="C1318">
        <f>Raw_Data!C1318</f>
        <v/>
      </c>
      <c r="D1318">
        <f>Raw_Data!D1318</f>
        <v/>
      </c>
      <c r="E1318">
        <f>Raw_Data!E1318</f>
        <v/>
      </c>
      <c r="F1318">
        <f>Raw_Data!F1318</f>
        <v/>
      </c>
      <c r="G1318">
        <f>Raw_Data!G1318</f>
        <v/>
      </c>
      <c r="H1318">
        <f>Raw_Data!H1318</f>
        <v/>
      </c>
      <c r="I1318">
        <f>Raw_Data!I1318</f>
        <v/>
      </c>
      <c r="J1318" s="12">
        <f>Raw_Data!J1318</f>
        <v/>
      </c>
      <c r="K1318" s="13">
        <f>Raw_Data!K1318</f>
        <v/>
      </c>
      <c r="L1318" s="12">
        <f>Raw_Data!L1318</f>
        <v/>
      </c>
      <c r="M1318" s="12">
        <f>Raw_Data!M1318</f>
        <v/>
      </c>
      <c r="N1318" s="12">
        <f>Raw_Data!N1318</f>
        <v/>
      </c>
      <c r="O1318">
        <f>Raw_Data!O1318</f>
        <v/>
      </c>
      <c r="P1318">
        <f>Raw_Data!P1318</f>
        <v/>
      </c>
      <c r="Q1318">
        <f>Raw_Data!Q1318</f>
        <v/>
      </c>
      <c r="R1318">
        <f>Raw_Data!R1318</f>
        <v/>
      </c>
      <c r="S1318">
        <f>Raw_Data!S1318</f>
        <v/>
      </c>
      <c r="T1318">
        <f>YEAR(B1318)</f>
        <v/>
      </c>
      <c r="U1318">
        <f>MONTH(B1318)</f>
        <v/>
      </c>
      <c r="V1318">
        <f>TEXT(B1318,"mmm")</f>
        <v/>
      </c>
      <c r="W1318" s="15">
        <f>IFERROR(N1318/L1318,0)</f>
        <v/>
      </c>
      <c r="X1318">
        <f>IF(K1318=0,"No Discount",IF(K1318&lt;=5%,"Low",IF(K1318&lt;=15%,"Medium","High")))</f>
        <v/>
      </c>
      <c r="Y1318">
        <f>IF(L1318&gt;=20000,"High Value",IF(L1318&gt;=5000,"Medium Value","Low Value"))</f>
        <v/>
      </c>
      <c r="Z1318">
        <f>IF(R1318&lt;=3,"Fast",IF(R1318&lt;=5,"On Time","Delayed"))</f>
        <v/>
      </c>
    </row>
    <row r="1319">
      <c r="A1319">
        <f>Raw_Data!A1319</f>
        <v/>
      </c>
      <c r="B1319" s="11">
        <f>Raw_Data!B1319</f>
        <v/>
      </c>
      <c r="C1319">
        <f>Raw_Data!C1319</f>
        <v/>
      </c>
      <c r="D1319">
        <f>Raw_Data!D1319</f>
        <v/>
      </c>
      <c r="E1319">
        <f>Raw_Data!E1319</f>
        <v/>
      </c>
      <c r="F1319">
        <f>Raw_Data!F1319</f>
        <v/>
      </c>
      <c r="G1319">
        <f>Raw_Data!G1319</f>
        <v/>
      </c>
      <c r="H1319">
        <f>Raw_Data!H1319</f>
        <v/>
      </c>
      <c r="I1319">
        <f>Raw_Data!I1319</f>
        <v/>
      </c>
      <c r="J1319" s="12">
        <f>Raw_Data!J1319</f>
        <v/>
      </c>
      <c r="K1319" s="13">
        <f>Raw_Data!K1319</f>
        <v/>
      </c>
      <c r="L1319" s="12">
        <f>Raw_Data!L1319</f>
        <v/>
      </c>
      <c r="M1319" s="12">
        <f>Raw_Data!M1319</f>
        <v/>
      </c>
      <c r="N1319" s="12">
        <f>Raw_Data!N1319</f>
        <v/>
      </c>
      <c r="O1319">
        <f>Raw_Data!O1319</f>
        <v/>
      </c>
      <c r="P1319">
        <f>Raw_Data!P1319</f>
        <v/>
      </c>
      <c r="Q1319">
        <f>Raw_Data!Q1319</f>
        <v/>
      </c>
      <c r="R1319">
        <f>Raw_Data!R1319</f>
        <v/>
      </c>
      <c r="S1319">
        <f>Raw_Data!S1319</f>
        <v/>
      </c>
      <c r="T1319">
        <f>YEAR(B1319)</f>
        <v/>
      </c>
      <c r="U1319">
        <f>MONTH(B1319)</f>
        <v/>
      </c>
      <c r="V1319">
        <f>TEXT(B1319,"mmm")</f>
        <v/>
      </c>
      <c r="W1319" s="15">
        <f>IFERROR(N1319/L1319,0)</f>
        <v/>
      </c>
      <c r="X1319">
        <f>IF(K1319=0,"No Discount",IF(K1319&lt;=5%,"Low",IF(K1319&lt;=15%,"Medium","High")))</f>
        <v/>
      </c>
      <c r="Y1319">
        <f>IF(L1319&gt;=20000,"High Value",IF(L1319&gt;=5000,"Medium Value","Low Value"))</f>
        <v/>
      </c>
      <c r="Z1319">
        <f>IF(R1319&lt;=3,"Fast",IF(R1319&lt;=5,"On Time","Delayed"))</f>
        <v/>
      </c>
    </row>
    <row r="1320">
      <c r="A1320">
        <f>Raw_Data!A1320</f>
        <v/>
      </c>
      <c r="B1320" s="11">
        <f>Raw_Data!B1320</f>
        <v/>
      </c>
      <c r="C1320">
        <f>Raw_Data!C1320</f>
        <v/>
      </c>
      <c r="D1320">
        <f>Raw_Data!D1320</f>
        <v/>
      </c>
      <c r="E1320">
        <f>Raw_Data!E1320</f>
        <v/>
      </c>
      <c r="F1320">
        <f>Raw_Data!F1320</f>
        <v/>
      </c>
      <c r="G1320">
        <f>Raw_Data!G1320</f>
        <v/>
      </c>
      <c r="H1320">
        <f>Raw_Data!H1320</f>
        <v/>
      </c>
      <c r="I1320">
        <f>Raw_Data!I1320</f>
        <v/>
      </c>
      <c r="J1320" s="12">
        <f>Raw_Data!J1320</f>
        <v/>
      </c>
      <c r="K1320" s="13">
        <f>Raw_Data!K1320</f>
        <v/>
      </c>
      <c r="L1320" s="12">
        <f>Raw_Data!L1320</f>
        <v/>
      </c>
      <c r="M1320" s="12">
        <f>Raw_Data!M1320</f>
        <v/>
      </c>
      <c r="N1320" s="12">
        <f>Raw_Data!N1320</f>
        <v/>
      </c>
      <c r="O1320">
        <f>Raw_Data!O1320</f>
        <v/>
      </c>
      <c r="P1320">
        <f>Raw_Data!P1320</f>
        <v/>
      </c>
      <c r="Q1320">
        <f>Raw_Data!Q1320</f>
        <v/>
      </c>
      <c r="R1320">
        <f>Raw_Data!R1320</f>
        <v/>
      </c>
      <c r="S1320">
        <f>Raw_Data!S1320</f>
        <v/>
      </c>
      <c r="T1320">
        <f>YEAR(B1320)</f>
        <v/>
      </c>
      <c r="U1320">
        <f>MONTH(B1320)</f>
        <v/>
      </c>
      <c r="V1320">
        <f>TEXT(B1320,"mmm")</f>
        <v/>
      </c>
      <c r="W1320" s="15">
        <f>IFERROR(N1320/L1320,0)</f>
        <v/>
      </c>
      <c r="X1320">
        <f>IF(K1320=0,"No Discount",IF(K1320&lt;=5%,"Low",IF(K1320&lt;=15%,"Medium","High")))</f>
        <v/>
      </c>
      <c r="Y1320">
        <f>IF(L1320&gt;=20000,"High Value",IF(L1320&gt;=5000,"Medium Value","Low Value"))</f>
        <v/>
      </c>
      <c r="Z1320">
        <f>IF(R1320&lt;=3,"Fast",IF(R1320&lt;=5,"On Time","Delayed"))</f>
        <v/>
      </c>
    </row>
    <row r="1321">
      <c r="A1321">
        <f>Raw_Data!A1321</f>
        <v/>
      </c>
      <c r="B1321" s="11">
        <f>Raw_Data!B1321</f>
        <v/>
      </c>
      <c r="C1321">
        <f>Raw_Data!C1321</f>
        <v/>
      </c>
      <c r="D1321">
        <f>Raw_Data!D1321</f>
        <v/>
      </c>
      <c r="E1321">
        <f>Raw_Data!E1321</f>
        <v/>
      </c>
      <c r="F1321">
        <f>Raw_Data!F1321</f>
        <v/>
      </c>
      <c r="G1321">
        <f>Raw_Data!G1321</f>
        <v/>
      </c>
      <c r="H1321">
        <f>Raw_Data!H1321</f>
        <v/>
      </c>
      <c r="I1321">
        <f>Raw_Data!I1321</f>
        <v/>
      </c>
      <c r="J1321" s="12">
        <f>Raw_Data!J1321</f>
        <v/>
      </c>
      <c r="K1321" s="13">
        <f>Raw_Data!K1321</f>
        <v/>
      </c>
      <c r="L1321" s="12">
        <f>Raw_Data!L1321</f>
        <v/>
      </c>
      <c r="M1321" s="12">
        <f>Raw_Data!M1321</f>
        <v/>
      </c>
      <c r="N1321" s="12">
        <f>Raw_Data!N1321</f>
        <v/>
      </c>
      <c r="O1321">
        <f>Raw_Data!O1321</f>
        <v/>
      </c>
      <c r="P1321">
        <f>Raw_Data!P1321</f>
        <v/>
      </c>
      <c r="Q1321">
        <f>Raw_Data!Q1321</f>
        <v/>
      </c>
      <c r="R1321">
        <f>Raw_Data!R1321</f>
        <v/>
      </c>
      <c r="S1321">
        <f>Raw_Data!S1321</f>
        <v/>
      </c>
      <c r="T1321">
        <f>YEAR(B1321)</f>
        <v/>
      </c>
      <c r="U1321">
        <f>MONTH(B1321)</f>
        <v/>
      </c>
      <c r="V1321">
        <f>TEXT(B1321,"mmm")</f>
        <v/>
      </c>
      <c r="W1321" s="15">
        <f>IFERROR(N1321/L1321,0)</f>
        <v/>
      </c>
      <c r="X1321">
        <f>IF(K1321=0,"No Discount",IF(K1321&lt;=5%,"Low",IF(K1321&lt;=15%,"Medium","High")))</f>
        <v/>
      </c>
      <c r="Y1321">
        <f>IF(L1321&gt;=20000,"High Value",IF(L1321&gt;=5000,"Medium Value","Low Value"))</f>
        <v/>
      </c>
      <c r="Z1321">
        <f>IF(R1321&lt;=3,"Fast",IF(R1321&lt;=5,"On Time","Delayed"))</f>
        <v/>
      </c>
    </row>
    <row r="1322">
      <c r="A1322">
        <f>Raw_Data!A1322</f>
        <v/>
      </c>
      <c r="B1322" s="11">
        <f>Raw_Data!B1322</f>
        <v/>
      </c>
      <c r="C1322">
        <f>Raw_Data!C1322</f>
        <v/>
      </c>
      <c r="D1322">
        <f>Raw_Data!D1322</f>
        <v/>
      </c>
      <c r="E1322">
        <f>Raw_Data!E1322</f>
        <v/>
      </c>
      <c r="F1322">
        <f>Raw_Data!F1322</f>
        <v/>
      </c>
      <c r="G1322">
        <f>Raw_Data!G1322</f>
        <v/>
      </c>
      <c r="H1322">
        <f>Raw_Data!H1322</f>
        <v/>
      </c>
      <c r="I1322">
        <f>Raw_Data!I1322</f>
        <v/>
      </c>
      <c r="J1322" s="12">
        <f>Raw_Data!J1322</f>
        <v/>
      </c>
      <c r="K1322" s="13">
        <f>Raw_Data!K1322</f>
        <v/>
      </c>
      <c r="L1322" s="12">
        <f>Raw_Data!L1322</f>
        <v/>
      </c>
      <c r="M1322" s="12">
        <f>Raw_Data!M1322</f>
        <v/>
      </c>
      <c r="N1322" s="12">
        <f>Raw_Data!N1322</f>
        <v/>
      </c>
      <c r="O1322">
        <f>Raw_Data!O1322</f>
        <v/>
      </c>
      <c r="P1322">
        <f>Raw_Data!P1322</f>
        <v/>
      </c>
      <c r="Q1322">
        <f>Raw_Data!Q1322</f>
        <v/>
      </c>
      <c r="R1322">
        <f>Raw_Data!R1322</f>
        <v/>
      </c>
      <c r="S1322">
        <f>Raw_Data!S1322</f>
        <v/>
      </c>
      <c r="T1322">
        <f>YEAR(B1322)</f>
        <v/>
      </c>
      <c r="U1322">
        <f>MONTH(B1322)</f>
        <v/>
      </c>
      <c r="V1322">
        <f>TEXT(B1322,"mmm")</f>
        <v/>
      </c>
      <c r="W1322" s="15">
        <f>IFERROR(N1322/L1322,0)</f>
        <v/>
      </c>
      <c r="X1322">
        <f>IF(K1322=0,"No Discount",IF(K1322&lt;=5%,"Low",IF(K1322&lt;=15%,"Medium","High")))</f>
        <v/>
      </c>
      <c r="Y1322">
        <f>IF(L1322&gt;=20000,"High Value",IF(L1322&gt;=5000,"Medium Value","Low Value"))</f>
        <v/>
      </c>
      <c r="Z1322">
        <f>IF(R1322&lt;=3,"Fast",IF(R1322&lt;=5,"On Time","Delayed"))</f>
        <v/>
      </c>
    </row>
    <row r="1323">
      <c r="A1323">
        <f>Raw_Data!A1323</f>
        <v/>
      </c>
      <c r="B1323" s="11">
        <f>Raw_Data!B1323</f>
        <v/>
      </c>
      <c r="C1323">
        <f>Raw_Data!C1323</f>
        <v/>
      </c>
      <c r="D1323">
        <f>Raw_Data!D1323</f>
        <v/>
      </c>
      <c r="E1323">
        <f>Raw_Data!E1323</f>
        <v/>
      </c>
      <c r="F1323">
        <f>Raw_Data!F1323</f>
        <v/>
      </c>
      <c r="G1323">
        <f>Raw_Data!G1323</f>
        <v/>
      </c>
      <c r="H1323">
        <f>Raw_Data!H1323</f>
        <v/>
      </c>
      <c r="I1323">
        <f>Raw_Data!I1323</f>
        <v/>
      </c>
      <c r="J1323" s="12">
        <f>Raw_Data!J1323</f>
        <v/>
      </c>
      <c r="K1323" s="13">
        <f>Raw_Data!K1323</f>
        <v/>
      </c>
      <c r="L1323" s="12">
        <f>Raw_Data!L1323</f>
        <v/>
      </c>
      <c r="M1323" s="12">
        <f>Raw_Data!M1323</f>
        <v/>
      </c>
      <c r="N1323" s="12">
        <f>Raw_Data!N1323</f>
        <v/>
      </c>
      <c r="O1323">
        <f>Raw_Data!O1323</f>
        <v/>
      </c>
      <c r="P1323">
        <f>Raw_Data!P1323</f>
        <v/>
      </c>
      <c r="Q1323">
        <f>Raw_Data!Q1323</f>
        <v/>
      </c>
      <c r="R1323">
        <f>Raw_Data!R1323</f>
        <v/>
      </c>
      <c r="S1323">
        <f>Raw_Data!S1323</f>
        <v/>
      </c>
      <c r="T1323">
        <f>YEAR(B1323)</f>
        <v/>
      </c>
      <c r="U1323">
        <f>MONTH(B1323)</f>
        <v/>
      </c>
      <c r="V1323">
        <f>TEXT(B1323,"mmm")</f>
        <v/>
      </c>
      <c r="W1323" s="15">
        <f>IFERROR(N1323/L1323,0)</f>
        <v/>
      </c>
      <c r="X1323">
        <f>IF(K1323=0,"No Discount",IF(K1323&lt;=5%,"Low",IF(K1323&lt;=15%,"Medium","High")))</f>
        <v/>
      </c>
      <c r="Y1323">
        <f>IF(L1323&gt;=20000,"High Value",IF(L1323&gt;=5000,"Medium Value","Low Value"))</f>
        <v/>
      </c>
      <c r="Z1323">
        <f>IF(R1323&lt;=3,"Fast",IF(R1323&lt;=5,"On Time","Delayed"))</f>
        <v/>
      </c>
    </row>
    <row r="1324">
      <c r="A1324">
        <f>Raw_Data!A1324</f>
        <v/>
      </c>
      <c r="B1324" s="11">
        <f>Raw_Data!B1324</f>
        <v/>
      </c>
      <c r="C1324">
        <f>Raw_Data!C1324</f>
        <v/>
      </c>
      <c r="D1324">
        <f>Raw_Data!D1324</f>
        <v/>
      </c>
      <c r="E1324">
        <f>Raw_Data!E1324</f>
        <v/>
      </c>
      <c r="F1324">
        <f>Raw_Data!F1324</f>
        <v/>
      </c>
      <c r="G1324">
        <f>Raw_Data!G1324</f>
        <v/>
      </c>
      <c r="H1324">
        <f>Raw_Data!H1324</f>
        <v/>
      </c>
      <c r="I1324">
        <f>Raw_Data!I1324</f>
        <v/>
      </c>
      <c r="J1324" s="12">
        <f>Raw_Data!J1324</f>
        <v/>
      </c>
      <c r="K1324" s="13">
        <f>Raw_Data!K1324</f>
        <v/>
      </c>
      <c r="L1324" s="12">
        <f>Raw_Data!L1324</f>
        <v/>
      </c>
      <c r="M1324" s="12">
        <f>Raw_Data!M1324</f>
        <v/>
      </c>
      <c r="N1324" s="12">
        <f>Raw_Data!N1324</f>
        <v/>
      </c>
      <c r="O1324">
        <f>Raw_Data!O1324</f>
        <v/>
      </c>
      <c r="P1324">
        <f>Raw_Data!P1324</f>
        <v/>
      </c>
      <c r="Q1324">
        <f>Raw_Data!Q1324</f>
        <v/>
      </c>
      <c r="R1324">
        <f>Raw_Data!R1324</f>
        <v/>
      </c>
      <c r="S1324">
        <f>Raw_Data!S1324</f>
        <v/>
      </c>
      <c r="T1324">
        <f>YEAR(B1324)</f>
        <v/>
      </c>
      <c r="U1324">
        <f>MONTH(B1324)</f>
        <v/>
      </c>
      <c r="V1324">
        <f>TEXT(B1324,"mmm")</f>
        <v/>
      </c>
      <c r="W1324" s="15">
        <f>IFERROR(N1324/L1324,0)</f>
        <v/>
      </c>
      <c r="X1324">
        <f>IF(K1324=0,"No Discount",IF(K1324&lt;=5%,"Low",IF(K1324&lt;=15%,"Medium","High")))</f>
        <v/>
      </c>
      <c r="Y1324">
        <f>IF(L1324&gt;=20000,"High Value",IF(L1324&gt;=5000,"Medium Value","Low Value"))</f>
        <v/>
      </c>
      <c r="Z1324">
        <f>IF(R1324&lt;=3,"Fast",IF(R1324&lt;=5,"On Time","Delayed"))</f>
        <v/>
      </c>
    </row>
    <row r="1325">
      <c r="A1325">
        <f>Raw_Data!A1325</f>
        <v/>
      </c>
      <c r="B1325" s="11">
        <f>Raw_Data!B1325</f>
        <v/>
      </c>
      <c r="C1325">
        <f>Raw_Data!C1325</f>
        <v/>
      </c>
      <c r="D1325">
        <f>Raw_Data!D1325</f>
        <v/>
      </c>
      <c r="E1325">
        <f>Raw_Data!E1325</f>
        <v/>
      </c>
      <c r="F1325">
        <f>Raw_Data!F1325</f>
        <v/>
      </c>
      <c r="G1325">
        <f>Raw_Data!G1325</f>
        <v/>
      </c>
      <c r="H1325">
        <f>Raw_Data!H1325</f>
        <v/>
      </c>
      <c r="I1325">
        <f>Raw_Data!I1325</f>
        <v/>
      </c>
      <c r="J1325" s="12">
        <f>Raw_Data!J1325</f>
        <v/>
      </c>
      <c r="K1325" s="13">
        <f>Raw_Data!K1325</f>
        <v/>
      </c>
      <c r="L1325" s="12">
        <f>Raw_Data!L1325</f>
        <v/>
      </c>
      <c r="M1325" s="12">
        <f>Raw_Data!M1325</f>
        <v/>
      </c>
      <c r="N1325" s="12">
        <f>Raw_Data!N1325</f>
        <v/>
      </c>
      <c r="O1325">
        <f>Raw_Data!O1325</f>
        <v/>
      </c>
      <c r="P1325">
        <f>Raw_Data!P1325</f>
        <v/>
      </c>
      <c r="Q1325">
        <f>Raw_Data!Q1325</f>
        <v/>
      </c>
      <c r="R1325">
        <f>Raw_Data!R1325</f>
        <v/>
      </c>
      <c r="S1325">
        <f>Raw_Data!S1325</f>
        <v/>
      </c>
      <c r="T1325">
        <f>YEAR(B1325)</f>
        <v/>
      </c>
      <c r="U1325">
        <f>MONTH(B1325)</f>
        <v/>
      </c>
      <c r="V1325">
        <f>TEXT(B1325,"mmm")</f>
        <v/>
      </c>
      <c r="W1325" s="15">
        <f>IFERROR(N1325/L1325,0)</f>
        <v/>
      </c>
      <c r="X1325">
        <f>IF(K1325=0,"No Discount",IF(K1325&lt;=5%,"Low",IF(K1325&lt;=15%,"Medium","High")))</f>
        <v/>
      </c>
      <c r="Y1325">
        <f>IF(L1325&gt;=20000,"High Value",IF(L1325&gt;=5000,"Medium Value","Low Value"))</f>
        <v/>
      </c>
      <c r="Z1325">
        <f>IF(R1325&lt;=3,"Fast",IF(R1325&lt;=5,"On Time","Delayed"))</f>
        <v/>
      </c>
    </row>
    <row r="1326">
      <c r="A1326">
        <f>Raw_Data!A1326</f>
        <v/>
      </c>
      <c r="B1326" s="11">
        <f>Raw_Data!B1326</f>
        <v/>
      </c>
      <c r="C1326">
        <f>Raw_Data!C1326</f>
        <v/>
      </c>
      <c r="D1326">
        <f>Raw_Data!D1326</f>
        <v/>
      </c>
      <c r="E1326">
        <f>Raw_Data!E1326</f>
        <v/>
      </c>
      <c r="F1326">
        <f>Raw_Data!F1326</f>
        <v/>
      </c>
      <c r="G1326">
        <f>Raw_Data!G1326</f>
        <v/>
      </c>
      <c r="H1326">
        <f>Raw_Data!H1326</f>
        <v/>
      </c>
      <c r="I1326">
        <f>Raw_Data!I1326</f>
        <v/>
      </c>
      <c r="J1326" s="12">
        <f>Raw_Data!J1326</f>
        <v/>
      </c>
      <c r="K1326" s="13">
        <f>Raw_Data!K1326</f>
        <v/>
      </c>
      <c r="L1326" s="12">
        <f>Raw_Data!L1326</f>
        <v/>
      </c>
      <c r="M1326" s="12">
        <f>Raw_Data!M1326</f>
        <v/>
      </c>
      <c r="N1326" s="12">
        <f>Raw_Data!N1326</f>
        <v/>
      </c>
      <c r="O1326">
        <f>Raw_Data!O1326</f>
        <v/>
      </c>
      <c r="P1326">
        <f>Raw_Data!P1326</f>
        <v/>
      </c>
      <c r="Q1326">
        <f>Raw_Data!Q1326</f>
        <v/>
      </c>
      <c r="R1326">
        <f>Raw_Data!R1326</f>
        <v/>
      </c>
      <c r="S1326">
        <f>Raw_Data!S1326</f>
        <v/>
      </c>
      <c r="T1326">
        <f>YEAR(B1326)</f>
        <v/>
      </c>
      <c r="U1326">
        <f>MONTH(B1326)</f>
        <v/>
      </c>
      <c r="V1326">
        <f>TEXT(B1326,"mmm")</f>
        <v/>
      </c>
      <c r="W1326" s="15">
        <f>IFERROR(N1326/L1326,0)</f>
        <v/>
      </c>
      <c r="X1326">
        <f>IF(K1326=0,"No Discount",IF(K1326&lt;=5%,"Low",IF(K1326&lt;=15%,"Medium","High")))</f>
        <v/>
      </c>
      <c r="Y1326">
        <f>IF(L1326&gt;=20000,"High Value",IF(L1326&gt;=5000,"Medium Value","Low Value"))</f>
        <v/>
      </c>
      <c r="Z1326">
        <f>IF(R1326&lt;=3,"Fast",IF(R1326&lt;=5,"On Time","Delayed"))</f>
        <v/>
      </c>
    </row>
    <row r="1327">
      <c r="A1327">
        <f>Raw_Data!A1327</f>
        <v/>
      </c>
      <c r="B1327" s="11">
        <f>Raw_Data!B1327</f>
        <v/>
      </c>
      <c r="C1327">
        <f>Raw_Data!C1327</f>
        <v/>
      </c>
      <c r="D1327">
        <f>Raw_Data!D1327</f>
        <v/>
      </c>
      <c r="E1327">
        <f>Raw_Data!E1327</f>
        <v/>
      </c>
      <c r="F1327">
        <f>Raw_Data!F1327</f>
        <v/>
      </c>
      <c r="G1327">
        <f>Raw_Data!G1327</f>
        <v/>
      </c>
      <c r="H1327">
        <f>Raw_Data!H1327</f>
        <v/>
      </c>
      <c r="I1327">
        <f>Raw_Data!I1327</f>
        <v/>
      </c>
      <c r="J1327" s="12">
        <f>Raw_Data!J1327</f>
        <v/>
      </c>
      <c r="K1327" s="13">
        <f>Raw_Data!K1327</f>
        <v/>
      </c>
      <c r="L1327" s="12">
        <f>Raw_Data!L1327</f>
        <v/>
      </c>
      <c r="M1327" s="12">
        <f>Raw_Data!M1327</f>
        <v/>
      </c>
      <c r="N1327" s="12">
        <f>Raw_Data!N1327</f>
        <v/>
      </c>
      <c r="O1327">
        <f>Raw_Data!O1327</f>
        <v/>
      </c>
      <c r="P1327">
        <f>Raw_Data!P1327</f>
        <v/>
      </c>
      <c r="Q1327">
        <f>Raw_Data!Q1327</f>
        <v/>
      </c>
      <c r="R1327">
        <f>Raw_Data!R1327</f>
        <v/>
      </c>
      <c r="S1327">
        <f>Raw_Data!S1327</f>
        <v/>
      </c>
      <c r="T1327">
        <f>YEAR(B1327)</f>
        <v/>
      </c>
      <c r="U1327">
        <f>MONTH(B1327)</f>
        <v/>
      </c>
      <c r="V1327">
        <f>TEXT(B1327,"mmm")</f>
        <v/>
      </c>
      <c r="W1327" s="15">
        <f>IFERROR(N1327/L1327,0)</f>
        <v/>
      </c>
      <c r="X1327">
        <f>IF(K1327=0,"No Discount",IF(K1327&lt;=5%,"Low",IF(K1327&lt;=15%,"Medium","High")))</f>
        <v/>
      </c>
      <c r="Y1327">
        <f>IF(L1327&gt;=20000,"High Value",IF(L1327&gt;=5000,"Medium Value","Low Value"))</f>
        <v/>
      </c>
      <c r="Z1327">
        <f>IF(R1327&lt;=3,"Fast",IF(R1327&lt;=5,"On Time","Delayed"))</f>
        <v/>
      </c>
    </row>
    <row r="1328">
      <c r="A1328">
        <f>Raw_Data!A1328</f>
        <v/>
      </c>
      <c r="B1328" s="11">
        <f>Raw_Data!B1328</f>
        <v/>
      </c>
      <c r="C1328">
        <f>Raw_Data!C1328</f>
        <v/>
      </c>
      <c r="D1328">
        <f>Raw_Data!D1328</f>
        <v/>
      </c>
      <c r="E1328">
        <f>Raw_Data!E1328</f>
        <v/>
      </c>
      <c r="F1328">
        <f>Raw_Data!F1328</f>
        <v/>
      </c>
      <c r="G1328">
        <f>Raw_Data!G1328</f>
        <v/>
      </c>
      <c r="H1328">
        <f>Raw_Data!H1328</f>
        <v/>
      </c>
      <c r="I1328">
        <f>Raw_Data!I1328</f>
        <v/>
      </c>
      <c r="J1328" s="12">
        <f>Raw_Data!J1328</f>
        <v/>
      </c>
      <c r="K1328" s="13">
        <f>Raw_Data!K1328</f>
        <v/>
      </c>
      <c r="L1328" s="12">
        <f>Raw_Data!L1328</f>
        <v/>
      </c>
      <c r="M1328" s="12">
        <f>Raw_Data!M1328</f>
        <v/>
      </c>
      <c r="N1328" s="12">
        <f>Raw_Data!N1328</f>
        <v/>
      </c>
      <c r="O1328">
        <f>Raw_Data!O1328</f>
        <v/>
      </c>
      <c r="P1328">
        <f>Raw_Data!P1328</f>
        <v/>
      </c>
      <c r="Q1328">
        <f>Raw_Data!Q1328</f>
        <v/>
      </c>
      <c r="R1328">
        <f>Raw_Data!R1328</f>
        <v/>
      </c>
      <c r="S1328">
        <f>Raw_Data!S1328</f>
        <v/>
      </c>
      <c r="T1328">
        <f>YEAR(B1328)</f>
        <v/>
      </c>
      <c r="U1328">
        <f>MONTH(B1328)</f>
        <v/>
      </c>
      <c r="V1328">
        <f>TEXT(B1328,"mmm")</f>
        <v/>
      </c>
      <c r="W1328" s="15">
        <f>IFERROR(N1328/L1328,0)</f>
        <v/>
      </c>
      <c r="X1328">
        <f>IF(K1328=0,"No Discount",IF(K1328&lt;=5%,"Low",IF(K1328&lt;=15%,"Medium","High")))</f>
        <v/>
      </c>
      <c r="Y1328">
        <f>IF(L1328&gt;=20000,"High Value",IF(L1328&gt;=5000,"Medium Value","Low Value"))</f>
        <v/>
      </c>
      <c r="Z1328">
        <f>IF(R1328&lt;=3,"Fast",IF(R1328&lt;=5,"On Time","Delayed"))</f>
        <v/>
      </c>
    </row>
    <row r="1329">
      <c r="A1329">
        <f>Raw_Data!A1329</f>
        <v/>
      </c>
      <c r="B1329" s="11">
        <f>Raw_Data!B1329</f>
        <v/>
      </c>
      <c r="C1329">
        <f>Raw_Data!C1329</f>
        <v/>
      </c>
      <c r="D1329">
        <f>Raw_Data!D1329</f>
        <v/>
      </c>
      <c r="E1329">
        <f>Raw_Data!E1329</f>
        <v/>
      </c>
      <c r="F1329">
        <f>Raw_Data!F1329</f>
        <v/>
      </c>
      <c r="G1329">
        <f>Raw_Data!G1329</f>
        <v/>
      </c>
      <c r="H1329">
        <f>Raw_Data!H1329</f>
        <v/>
      </c>
      <c r="I1329">
        <f>Raw_Data!I1329</f>
        <v/>
      </c>
      <c r="J1329" s="12">
        <f>Raw_Data!J1329</f>
        <v/>
      </c>
      <c r="K1329" s="13">
        <f>Raw_Data!K1329</f>
        <v/>
      </c>
      <c r="L1329" s="12">
        <f>Raw_Data!L1329</f>
        <v/>
      </c>
      <c r="M1329" s="12">
        <f>Raw_Data!M1329</f>
        <v/>
      </c>
      <c r="N1329" s="12">
        <f>Raw_Data!N1329</f>
        <v/>
      </c>
      <c r="O1329">
        <f>Raw_Data!O1329</f>
        <v/>
      </c>
      <c r="P1329">
        <f>Raw_Data!P1329</f>
        <v/>
      </c>
      <c r="Q1329">
        <f>Raw_Data!Q1329</f>
        <v/>
      </c>
      <c r="R1329">
        <f>Raw_Data!R1329</f>
        <v/>
      </c>
      <c r="S1329">
        <f>Raw_Data!S1329</f>
        <v/>
      </c>
      <c r="T1329">
        <f>YEAR(B1329)</f>
        <v/>
      </c>
      <c r="U1329">
        <f>MONTH(B1329)</f>
        <v/>
      </c>
      <c r="V1329">
        <f>TEXT(B1329,"mmm")</f>
        <v/>
      </c>
      <c r="W1329" s="15">
        <f>IFERROR(N1329/L1329,0)</f>
        <v/>
      </c>
      <c r="X1329">
        <f>IF(K1329=0,"No Discount",IF(K1329&lt;=5%,"Low",IF(K1329&lt;=15%,"Medium","High")))</f>
        <v/>
      </c>
      <c r="Y1329">
        <f>IF(L1329&gt;=20000,"High Value",IF(L1329&gt;=5000,"Medium Value","Low Value"))</f>
        <v/>
      </c>
      <c r="Z1329">
        <f>IF(R1329&lt;=3,"Fast",IF(R1329&lt;=5,"On Time","Delayed"))</f>
        <v/>
      </c>
    </row>
    <row r="1330">
      <c r="A1330">
        <f>Raw_Data!A1330</f>
        <v/>
      </c>
      <c r="B1330" s="11">
        <f>Raw_Data!B1330</f>
        <v/>
      </c>
      <c r="C1330">
        <f>Raw_Data!C1330</f>
        <v/>
      </c>
      <c r="D1330">
        <f>Raw_Data!D1330</f>
        <v/>
      </c>
      <c r="E1330">
        <f>Raw_Data!E1330</f>
        <v/>
      </c>
      <c r="F1330">
        <f>Raw_Data!F1330</f>
        <v/>
      </c>
      <c r="G1330">
        <f>Raw_Data!G1330</f>
        <v/>
      </c>
      <c r="H1330">
        <f>Raw_Data!H1330</f>
        <v/>
      </c>
      <c r="I1330">
        <f>Raw_Data!I1330</f>
        <v/>
      </c>
      <c r="J1330" s="12">
        <f>Raw_Data!J1330</f>
        <v/>
      </c>
      <c r="K1330" s="13">
        <f>Raw_Data!K1330</f>
        <v/>
      </c>
      <c r="L1330" s="12">
        <f>Raw_Data!L1330</f>
        <v/>
      </c>
      <c r="M1330" s="12">
        <f>Raw_Data!M1330</f>
        <v/>
      </c>
      <c r="N1330" s="12">
        <f>Raw_Data!N1330</f>
        <v/>
      </c>
      <c r="O1330">
        <f>Raw_Data!O1330</f>
        <v/>
      </c>
      <c r="P1330">
        <f>Raw_Data!P1330</f>
        <v/>
      </c>
      <c r="Q1330">
        <f>Raw_Data!Q1330</f>
        <v/>
      </c>
      <c r="R1330">
        <f>Raw_Data!R1330</f>
        <v/>
      </c>
      <c r="S1330">
        <f>Raw_Data!S1330</f>
        <v/>
      </c>
      <c r="T1330">
        <f>YEAR(B1330)</f>
        <v/>
      </c>
      <c r="U1330">
        <f>MONTH(B1330)</f>
        <v/>
      </c>
      <c r="V1330">
        <f>TEXT(B1330,"mmm")</f>
        <v/>
      </c>
      <c r="W1330" s="15">
        <f>IFERROR(N1330/L1330,0)</f>
        <v/>
      </c>
      <c r="X1330">
        <f>IF(K1330=0,"No Discount",IF(K1330&lt;=5%,"Low",IF(K1330&lt;=15%,"Medium","High")))</f>
        <v/>
      </c>
      <c r="Y1330">
        <f>IF(L1330&gt;=20000,"High Value",IF(L1330&gt;=5000,"Medium Value","Low Value"))</f>
        <v/>
      </c>
      <c r="Z1330">
        <f>IF(R1330&lt;=3,"Fast",IF(R1330&lt;=5,"On Time","Delayed"))</f>
        <v/>
      </c>
    </row>
    <row r="1331">
      <c r="A1331">
        <f>Raw_Data!A1331</f>
        <v/>
      </c>
      <c r="B1331" s="11">
        <f>Raw_Data!B1331</f>
        <v/>
      </c>
      <c r="C1331">
        <f>Raw_Data!C1331</f>
        <v/>
      </c>
      <c r="D1331">
        <f>Raw_Data!D1331</f>
        <v/>
      </c>
      <c r="E1331">
        <f>Raw_Data!E1331</f>
        <v/>
      </c>
      <c r="F1331">
        <f>Raw_Data!F1331</f>
        <v/>
      </c>
      <c r="G1331">
        <f>Raw_Data!G1331</f>
        <v/>
      </c>
      <c r="H1331">
        <f>Raw_Data!H1331</f>
        <v/>
      </c>
      <c r="I1331">
        <f>Raw_Data!I1331</f>
        <v/>
      </c>
      <c r="J1331" s="12">
        <f>Raw_Data!J1331</f>
        <v/>
      </c>
      <c r="K1331" s="13">
        <f>Raw_Data!K1331</f>
        <v/>
      </c>
      <c r="L1331" s="12">
        <f>Raw_Data!L1331</f>
        <v/>
      </c>
      <c r="M1331" s="12">
        <f>Raw_Data!M1331</f>
        <v/>
      </c>
      <c r="N1331" s="12">
        <f>Raw_Data!N1331</f>
        <v/>
      </c>
      <c r="O1331">
        <f>Raw_Data!O1331</f>
        <v/>
      </c>
      <c r="P1331">
        <f>Raw_Data!P1331</f>
        <v/>
      </c>
      <c r="Q1331">
        <f>Raw_Data!Q1331</f>
        <v/>
      </c>
      <c r="R1331">
        <f>Raw_Data!R1331</f>
        <v/>
      </c>
      <c r="S1331">
        <f>Raw_Data!S1331</f>
        <v/>
      </c>
      <c r="T1331">
        <f>YEAR(B1331)</f>
        <v/>
      </c>
      <c r="U1331">
        <f>MONTH(B1331)</f>
        <v/>
      </c>
      <c r="V1331">
        <f>TEXT(B1331,"mmm")</f>
        <v/>
      </c>
      <c r="W1331" s="15">
        <f>IFERROR(N1331/L1331,0)</f>
        <v/>
      </c>
      <c r="X1331">
        <f>IF(K1331=0,"No Discount",IF(K1331&lt;=5%,"Low",IF(K1331&lt;=15%,"Medium","High")))</f>
        <v/>
      </c>
      <c r="Y1331">
        <f>IF(L1331&gt;=20000,"High Value",IF(L1331&gt;=5000,"Medium Value","Low Value"))</f>
        <v/>
      </c>
      <c r="Z1331">
        <f>IF(R1331&lt;=3,"Fast",IF(R1331&lt;=5,"On Time","Delayed"))</f>
        <v/>
      </c>
    </row>
    <row r="1332">
      <c r="A1332">
        <f>Raw_Data!A1332</f>
        <v/>
      </c>
      <c r="B1332" s="11">
        <f>Raw_Data!B1332</f>
        <v/>
      </c>
      <c r="C1332">
        <f>Raw_Data!C1332</f>
        <v/>
      </c>
      <c r="D1332">
        <f>Raw_Data!D1332</f>
        <v/>
      </c>
      <c r="E1332">
        <f>Raw_Data!E1332</f>
        <v/>
      </c>
      <c r="F1332">
        <f>Raw_Data!F1332</f>
        <v/>
      </c>
      <c r="G1332">
        <f>Raw_Data!G1332</f>
        <v/>
      </c>
      <c r="H1332">
        <f>Raw_Data!H1332</f>
        <v/>
      </c>
      <c r="I1332">
        <f>Raw_Data!I1332</f>
        <v/>
      </c>
      <c r="J1332" s="12">
        <f>Raw_Data!J1332</f>
        <v/>
      </c>
      <c r="K1332" s="13">
        <f>Raw_Data!K1332</f>
        <v/>
      </c>
      <c r="L1332" s="12">
        <f>Raw_Data!L1332</f>
        <v/>
      </c>
      <c r="M1332" s="12">
        <f>Raw_Data!M1332</f>
        <v/>
      </c>
      <c r="N1332" s="12">
        <f>Raw_Data!N1332</f>
        <v/>
      </c>
      <c r="O1332">
        <f>Raw_Data!O1332</f>
        <v/>
      </c>
      <c r="P1332">
        <f>Raw_Data!P1332</f>
        <v/>
      </c>
      <c r="Q1332">
        <f>Raw_Data!Q1332</f>
        <v/>
      </c>
      <c r="R1332">
        <f>Raw_Data!R1332</f>
        <v/>
      </c>
      <c r="S1332">
        <f>Raw_Data!S1332</f>
        <v/>
      </c>
      <c r="T1332">
        <f>YEAR(B1332)</f>
        <v/>
      </c>
      <c r="U1332">
        <f>MONTH(B1332)</f>
        <v/>
      </c>
      <c r="V1332">
        <f>TEXT(B1332,"mmm")</f>
        <v/>
      </c>
      <c r="W1332" s="15">
        <f>IFERROR(N1332/L1332,0)</f>
        <v/>
      </c>
      <c r="X1332">
        <f>IF(K1332=0,"No Discount",IF(K1332&lt;=5%,"Low",IF(K1332&lt;=15%,"Medium","High")))</f>
        <v/>
      </c>
      <c r="Y1332">
        <f>IF(L1332&gt;=20000,"High Value",IF(L1332&gt;=5000,"Medium Value","Low Value"))</f>
        <v/>
      </c>
      <c r="Z1332">
        <f>IF(R1332&lt;=3,"Fast",IF(R1332&lt;=5,"On Time","Delayed"))</f>
        <v/>
      </c>
    </row>
    <row r="1333">
      <c r="A1333">
        <f>Raw_Data!A1333</f>
        <v/>
      </c>
      <c r="B1333" s="11">
        <f>Raw_Data!B1333</f>
        <v/>
      </c>
      <c r="C1333">
        <f>Raw_Data!C1333</f>
        <v/>
      </c>
      <c r="D1333">
        <f>Raw_Data!D1333</f>
        <v/>
      </c>
      <c r="E1333">
        <f>Raw_Data!E1333</f>
        <v/>
      </c>
      <c r="F1333">
        <f>Raw_Data!F1333</f>
        <v/>
      </c>
      <c r="G1333">
        <f>Raw_Data!G1333</f>
        <v/>
      </c>
      <c r="H1333">
        <f>Raw_Data!H1333</f>
        <v/>
      </c>
      <c r="I1333">
        <f>Raw_Data!I1333</f>
        <v/>
      </c>
      <c r="J1333" s="12">
        <f>Raw_Data!J1333</f>
        <v/>
      </c>
      <c r="K1333" s="13">
        <f>Raw_Data!K1333</f>
        <v/>
      </c>
      <c r="L1333" s="12">
        <f>Raw_Data!L1333</f>
        <v/>
      </c>
      <c r="M1333" s="12">
        <f>Raw_Data!M1333</f>
        <v/>
      </c>
      <c r="N1333" s="12">
        <f>Raw_Data!N1333</f>
        <v/>
      </c>
      <c r="O1333">
        <f>Raw_Data!O1333</f>
        <v/>
      </c>
      <c r="P1333">
        <f>Raw_Data!P1333</f>
        <v/>
      </c>
      <c r="Q1333">
        <f>Raw_Data!Q1333</f>
        <v/>
      </c>
      <c r="R1333">
        <f>Raw_Data!R1333</f>
        <v/>
      </c>
      <c r="S1333">
        <f>Raw_Data!S1333</f>
        <v/>
      </c>
      <c r="T1333">
        <f>YEAR(B1333)</f>
        <v/>
      </c>
      <c r="U1333">
        <f>MONTH(B1333)</f>
        <v/>
      </c>
      <c r="V1333">
        <f>TEXT(B1333,"mmm")</f>
        <v/>
      </c>
      <c r="W1333" s="15">
        <f>IFERROR(N1333/L1333,0)</f>
        <v/>
      </c>
      <c r="X1333">
        <f>IF(K1333=0,"No Discount",IF(K1333&lt;=5%,"Low",IF(K1333&lt;=15%,"Medium","High")))</f>
        <v/>
      </c>
      <c r="Y1333">
        <f>IF(L1333&gt;=20000,"High Value",IF(L1333&gt;=5000,"Medium Value","Low Value"))</f>
        <v/>
      </c>
      <c r="Z1333">
        <f>IF(R1333&lt;=3,"Fast",IF(R1333&lt;=5,"On Time","Delayed"))</f>
        <v/>
      </c>
    </row>
    <row r="1334">
      <c r="A1334">
        <f>Raw_Data!A1334</f>
        <v/>
      </c>
      <c r="B1334" s="11">
        <f>Raw_Data!B1334</f>
        <v/>
      </c>
      <c r="C1334">
        <f>Raw_Data!C1334</f>
        <v/>
      </c>
      <c r="D1334">
        <f>Raw_Data!D1334</f>
        <v/>
      </c>
      <c r="E1334">
        <f>Raw_Data!E1334</f>
        <v/>
      </c>
      <c r="F1334">
        <f>Raw_Data!F1334</f>
        <v/>
      </c>
      <c r="G1334">
        <f>Raw_Data!G1334</f>
        <v/>
      </c>
      <c r="H1334">
        <f>Raw_Data!H1334</f>
        <v/>
      </c>
      <c r="I1334">
        <f>Raw_Data!I1334</f>
        <v/>
      </c>
      <c r="J1334" s="12">
        <f>Raw_Data!J1334</f>
        <v/>
      </c>
      <c r="K1334" s="13">
        <f>Raw_Data!K1334</f>
        <v/>
      </c>
      <c r="L1334" s="12">
        <f>Raw_Data!L1334</f>
        <v/>
      </c>
      <c r="M1334" s="12">
        <f>Raw_Data!M1334</f>
        <v/>
      </c>
      <c r="N1334" s="12">
        <f>Raw_Data!N1334</f>
        <v/>
      </c>
      <c r="O1334">
        <f>Raw_Data!O1334</f>
        <v/>
      </c>
      <c r="P1334">
        <f>Raw_Data!P1334</f>
        <v/>
      </c>
      <c r="Q1334">
        <f>Raw_Data!Q1334</f>
        <v/>
      </c>
      <c r="R1334">
        <f>Raw_Data!R1334</f>
        <v/>
      </c>
      <c r="S1334">
        <f>Raw_Data!S1334</f>
        <v/>
      </c>
      <c r="T1334">
        <f>YEAR(B1334)</f>
        <v/>
      </c>
      <c r="U1334">
        <f>MONTH(B1334)</f>
        <v/>
      </c>
      <c r="V1334">
        <f>TEXT(B1334,"mmm")</f>
        <v/>
      </c>
      <c r="W1334" s="15">
        <f>IFERROR(N1334/L1334,0)</f>
        <v/>
      </c>
      <c r="X1334">
        <f>IF(K1334=0,"No Discount",IF(K1334&lt;=5%,"Low",IF(K1334&lt;=15%,"Medium","High")))</f>
        <v/>
      </c>
      <c r="Y1334">
        <f>IF(L1334&gt;=20000,"High Value",IF(L1334&gt;=5000,"Medium Value","Low Value"))</f>
        <v/>
      </c>
      <c r="Z1334">
        <f>IF(R1334&lt;=3,"Fast",IF(R1334&lt;=5,"On Time","Delayed"))</f>
        <v/>
      </c>
    </row>
    <row r="1335">
      <c r="A1335">
        <f>Raw_Data!A1335</f>
        <v/>
      </c>
      <c r="B1335" s="11">
        <f>Raw_Data!B1335</f>
        <v/>
      </c>
      <c r="C1335">
        <f>Raw_Data!C1335</f>
        <v/>
      </c>
      <c r="D1335">
        <f>Raw_Data!D1335</f>
        <v/>
      </c>
      <c r="E1335">
        <f>Raw_Data!E1335</f>
        <v/>
      </c>
      <c r="F1335">
        <f>Raw_Data!F1335</f>
        <v/>
      </c>
      <c r="G1335">
        <f>Raw_Data!G1335</f>
        <v/>
      </c>
      <c r="H1335">
        <f>Raw_Data!H1335</f>
        <v/>
      </c>
      <c r="I1335">
        <f>Raw_Data!I1335</f>
        <v/>
      </c>
      <c r="J1335" s="12">
        <f>Raw_Data!J1335</f>
        <v/>
      </c>
      <c r="K1335" s="13">
        <f>Raw_Data!K1335</f>
        <v/>
      </c>
      <c r="L1335" s="12">
        <f>Raw_Data!L1335</f>
        <v/>
      </c>
      <c r="M1335" s="12">
        <f>Raw_Data!M1335</f>
        <v/>
      </c>
      <c r="N1335" s="12">
        <f>Raw_Data!N1335</f>
        <v/>
      </c>
      <c r="O1335">
        <f>Raw_Data!O1335</f>
        <v/>
      </c>
      <c r="P1335">
        <f>Raw_Data!P1335</f>
        <v/>
      </c>
      <c r="Q1335">
        <f>Raw_Data!Q1335</f>
        <v/>
      </c>
      <c r="R1335">
        <f>Raw_Data!R1335</f>
        <v/>
      </c>
      <c r="S1335">
        <f>Raw_Data!S1335</f>
        <v/>
      </c>
      <c r="T1335">
        <f>YEAR(B1335)</f>
        <v/>
      </c>
      <c r="U1335">
        <f>MONTH(B1335)</f>
        <v/>
      </c>
      <c r="V1335">
        <f>TEXT(B1335,"mmm")</f>
        <v/>
      </c>
      <c r="W1335" s="15">
        <f>IFERROR(N1335/L1335,0)</f>
        <v/>
      </c>
      <c r="X1335">
        <f>IF(K1335=0,"No Discount",IF(K1335&lt;=5%,"Low",IF(K1335&lt;=15%,"Medium","High")))</f>
        <v/>
      </c>
      <c r="Y1335">
        <f>IF(L1335&gt;=20000,"High Value",IF(L1335&gt;=5000,"Medium Value","Low Value"))</f>
        <v/>
      </c>
      <c r="Z1335">
        <f>IF(R1335&lt;=3,"Fast",IF(R1335&lt;=5,"On Time","Delayed"))</f>
        <v/>
      </c>
    </row>
    <row r="1336">
      <c r="A1336">
        <f>Raw_Data!A1336</f>
        <v/>
      </c>
      <c r="B1336" s="11">
        <f>Raw_Data!B1336</f>
        <v/>
      </c>
      <c r="C1336">
        <f>Raw_Data!C1336</f>
        <v/>
      </c>
      <c r="D1336">
        <f>Raw_Data!D1336</f>
        <v/>
      </c>
      <c r="E1336">
        <f>Raw_Data!E1336</f>
        <v/>
      </c>
      <c r="F1336">
        <f>Raw_Data!F1336</f>
        <v/>
      </c>
      <c r="G1336">
        <f>Raw_Data!G1336</f>
        <v/>
      </c>
      <c r="H1336">
        <f>Raw_Data!H1336</f>
        <v/>
      </c>
      <c r="I1336">
        <f>Raw_Data!I1336</f>
        <v/>
      </c>
      <c r="J1336" s="12">
        <f>Raw_Data!J1336</f>
        <v/>
      </c>
      <c r="K1336" s="13">
        <f>Raw_Data!K1336</f>
        <v/>
      </c>
      <c r="L1336" s="12">
        <f>Raw_Data!L1336</f>
        <v/>
      </c>
      <c r="M1336" s="12">
        <f>Raw_Data!M1336</f>
        <v/>
      </c>
      <c r="N1336" s="12">
        <f>Raw_Data!N1336</f>
        <v/>
      </c>
      <c r="O1336">
        <f>Raw_Data!O1336</f>
        <v/>
      </c>
      <c r="P1336">
        <f>Raw_Data!P1336</f>
        <v/>
      </c>
      <c r="Q1336">
        <f>Raw_Data!Q1336</f>
        <v/>
      </c>
      <c r="R1336">
        <f>Raw_Data!R1336</f>
        <v/>
      </c>
      <c r="S1336">
        <f>Raw_Data!S1336</f>
        <v/>
      </c>
      <c r="T1336">
        <f>YEAR(B1336)</f>
        <v/>
      </c>
      <c r="U1336">
        <f>MONTH(B1336)</f>
        <v/>
      </c>
      <c r="V1336">
        <f>TEXT(B1336,"mmm")</f>
        <v/>
      </c>
      <c r="W1336" s="15">
        <f>IFERROR(N1336/L1336,0)</f>
        <v/>
      </c>
      <c r="X1336">
        <f>IF(K1336=0,"No Discount",IF(K1336&lt;=5%,"Low",IF(K1336&lt;=15%,"Medium","High")))</f>
        <v/>
      </c>
      <c r="Y1336">
        <f>IF(L1336&gt;=20000,"High Value",IF(L1336&gt;=5000,"Medium Value","Low Value"))</f>
        <v/>
      </c>
      <c r="Z1336">
        <f>IF(R1336&lt;=3,"Fast",IF(R1336&lt;=5,"On Time","Delayed"))</f>
        <v/>
      </c>
    </row>
    <row r="1337">
      <c r="A1337">
        <f>Raw_Data!A1337</f>
        <v/>
      </c>
      <c r="B1337" s="11">
        <f>Raw_Data!B1337</f>
        <v/>
      </c>
      <c r="C1337">
        <f>Raw_Data!C1337</f>
        <v/>
      </c>
      <c r="D1337">
        <f>Raw_Data!D1337</f>
        <v/>
      </c>
      <c r="E1337">
        <f>Raw_Data!E1337</f>
        <v/>
      </c>
      <c r="F1337">
        <f>Raw_Data!F1337</f>
        <v/>
      </c>
      <c r="G1337">
        <f>Raw_Data!G1337</f>
        <v/>
      </c>
      <c r="H1337">
        <f>Raw_Data!H1337</f>
        <v/>
      </c>
      <c r="I1337">
        <f>Raw_Data!I1337</f>
        <v/>
      </c>
      <c r="J1337" s="12">
        <f>Raw_Data!J1337</f>
        <v/>
      </c>
      <c r="K1337" s="13">
        <f>Raw_Data!K1337</f>
        <v/>
      </c>
      <c r="L1337" s="12">
        <f>Raw_Data!L1337</f>
        <v/>
      </c>
      <c r="M1337" s="12">
        <f>Raw_Data!M1337</f>
        <v/>
      </c>
      <c r="N1337" s="12">
        <f>Raw_Data!N1337</f>
        <v/>
      </c>
      <c r="O1337">
        <f>Raw_Data!O1337</f>
        <v/>
      </c>
      <c r="P1337">
        <f>Raw_Data!P1337</f>
        <v/>
      </c>
      <c r="Q1337">
        <f>Raw_Data!Q1337</f>
        <v/>
      </c>
      <c r="R1337">
        <f>Raw_Data!R1337</f>
        <v/>
      </c>
      <c r="S1337">
        <f>Raw_Data!S1337</f>
        <v/>
      </c>
      <c r="T1337">
        <f>YEAR(B1337)</f>
        <v/>
      </c>
      <c r="U1337">
        <f>MONTH(B1337)</f>
        <v/>
      </c>
      <c r="V1337">
        <f>TEXT(B1337,"mmm")</f>
        <v/>
      </c>
      <c r="W1337" s="15">
        <f>IFERROR(N1337/L1337,0)</f>
        <v/>
      </c>
      <c r="X1337">
        <f>IF(K1337=0,"No Discount",IF(K1337&lt;=5%,"Low",IF(K1337&lt;=15%,"Medium","High")))</f>
        <v/>
      </c>
      <c r="Y1337">
        <f>IF(L1337&gt;=20000,"High Value",IF(L1337&gt;=5000,"Medium Value","Low Value"))</f>
        <v/>
      </c>
      <c r="Z1337">
        <f>IF(R1337&lt;=3,"Fast",IF(R1337&lt;=5,"On Time","Delayed"))</f>
        <v/>
      </c>
    </row>
    <row r="1338">
      <c r="A1338">
        <f>Raw_Data!A1338</f>
        <v/>
      </c>
      <c r="B1338" s="11">
        <f>Raw_Data!B1338</f>
        <v/>
      </c>
      <c r="C1338">
        <f>Raw_Data!C1338</f>
        <v/>
      </c>
      <c r="D1338">
        <f>Raw_Data!D1338</f>
        <v/>
      </c>
      <c r="E1338">
        <f>Raw_Data!E1338</f>
        <v/>
      </c>
      <c r="F1338">
        <f>Raw_Data!F1338</f>
        <v/>
      </c>
      <c r="G1338">
        <f>Raw_Data!G1338</f>
        <v/>
      </c>
      <c r="H1338">
        <f>Raw_Data!H1338</f>
        <v/>
      </c>
      <c r="I1338">
        <f>Raw_Data!I1338</f>
        <v/>
      </c>
      <c r="J1338" s="12">
        <f>Raw_Data!J1338</f>
        <v/>
      </c>
      <c r="K1338" s="13">
        <f>Raw_Data!K1338</f>
        <v/>
      </c>
      <c r="L1338" s="12">
        <f>Raw_Data!L1338</f>
        <v/>
      </c>
      <c r="M1338" s="12">
        <f>Raw_Data!M1338</f>
        <v/>
      </c>
      <c r="N1338" s="12">
        <f>Raw_Data!N1338</f>
        <v/>
      </c>
      <c r="O1338">
        <f>Raw_Data!O1338</f>
        <v/>
      </c>
      <c r="P1338">
        <f>Raw_Data!P1338</f>
        <v/>
      </c>
      <c r="Q1338">
        <f>Raw_Data!Q1338</f>
        <v/>
      </c>
      <c r="R1338">
        <f>Raw_Data!R1338</f>
        <v/>
      </c>
      <c r="S1338">
        <f>Raw_Data!S1338</f>
        <v/>
      </c>
      <c r="T1338">
        <f>YEAR(B1338)</f>
        <v/>
      </c>
      <c r="U1338">
        <f>MONTH(B1338)</f>
        <v/>
      </c>
      <c r="V1338">
        <f>TEXT(B1338,"mmm")</f>
        <v/>
      </c>
      <c r="W1338" s="15">
        <f>IFERROR(N1338/L1338,0)</f>
        <v/>
      </c>
      <c r="X1338">
        <f>IF(K1338=0,"No Discount",IF(K1338&lt;=5%,"Low",IF(K1338&lt;=15%,"Medium","High")))</f>
        <v/>
      </c>
      <c r="Y1338">
        <f>IF(L1338&gt;=20000,"High Value",IF(L1338&gt;=5000,"Medium Value","Low Value"))</f>
        <v/>
      </c>
      <c r="Z1338">
        <f>IF(R1338&lt;=3,"Fast",IF(R1338&lt;=5,"On Time","Delayed"))</f>
        <v/>
      </c>
    </row>
    <row r="1339">
      <c r="A1339">
        <f>Raw_Data!A1339</f>
        <v/>
      </c>
      <c r="B1339" s="11">
        <f>Raw_Data!B1339</f>
        <v/>
      </c>
      <c r="C1339">
        <f>Raw_Data!C1339</f>
        <v/>
      </c>
      <c r="D1339">
        <f>Raw_Data!D1339</f>
        <v/>
      </c>
      <c r="E1339">
        <f>Raw_Data!E1339</f>
        <v/>
      </c>
      <c r="F1339">
        <f>Raw_Data!F1339</f>
        <v/>
      </c>
      <c r="G1339">
        <f>Raw_Data!G1339</f>
        <v/>
      </c>
      <c r="H1339">
        <f>Raw_Data!H1339</f>
        <v/>
      </c>
      <c r="I1339">
        <f>Raw_Data!I1339</f>
        <v/>
      </c>
      <c r="J1339" s="12">
        <f>Raw_Data!J1339</f>
        <v/>
      </c>
      <c r="K1339" s="13">
        <f>Raw_Data!K1339</f>
        <v/>
      </c>
      <c r="L1339" s="12">
        <f>Raw_Data!L1339</f>
        <v/>
      </c>
      <c r="M1339" s="12">
        <f>Raw_Data!M1339</f>
        <v/>
      </c>
      <c r="N1339" s="12">
        <f>Raw_Data!N1339</f>
        <v/>
      </c>
      <c r="O1339">
        <f>Raw_Data!O1339</f>
        <v/>
      </c>
      <c r="P1339">
        <f>Raw_Data!P1339</f>
        <v/>
      </c>
      <c r="Q1339">
        <f>Raw_Data!Q1339</f>
        <v/>
      </c>
      <c r="R1339">
        <f>Raw_Data!R1339</f>
        <v/>
      </c>
      <c r="S1339">
        <f>Raw_Data!S1339</f>
        <v/>
      </c>
      <c r="T1339">
        <f>YEAR(B1339)</f>
        <v/>
      </c>
      <c r="U1339">
        <f>MONTH(B1339)</f>
        <v/>
      </c>
      <c r="V1339">
        <f>TEXT(B1339,"mmm")</f>
        <v/>
      </c>
      <c r="W1339" s="15">
        <f>IFERROR(N1339/L1339,0)</f>
        <v/>
      </c>
      <c r="X1339">
        <f>IF(K1339=0,"No Discount",IF(K1339&lt;=5%,"Low",IF(K1339&lt;=15%,"Medium","High")))</f>
        <v/>
      </c>
      <c r="Y1339">
        <f>IF(L1339&gt;=20000,"High Value",IF(L1339&gt;=5000,"Medium Value","Low Value"))</f>
        <v/>
      </c>
      <c r="Z1339">
        <f>IF(R1339&lt;=3,"Fast",IF(R1339&lt;=5,"On Time","Delayed"))</f>
        <v/>
      </c>
    </row>
    <row r="1340">
      <c r="A1340">
        <f>Raw_Data!A1340</f>
        <v/>
      </c>
      <c r="B1340" s="11">
        <f>Raw_Data!B1340</f>
        <v/>
      </c>
      <c r="C1340">
        <f>Raw_Data!C1340</f>
        <v/>
      </c>
      <c r="D1340">
        <f>Raw_Data!D1340</f>
        <v/>
      </c>
      <c r="E1340">
        <f>Raw_Data!E1340</f>
        <v/>
      </c>
      <c r="F1340">
        <f>Raw_Data!F1340</f>
        <v/>
      </c>
      <c r="G1340">
        <f>Raw_Data!G1340</f>
        <v/>
      </c>
      <c r="H1340">
        <f>Raw_Data!H1340</f>
        <v/>
      </c>
      <c r="I1340">
        <f>Raw_Data!I1340</f>
        <v/>
      </c>
      <c r="J1340" s="12">
        <f>Raw_Data!J1340</f>
        <v/>
      </c>
      <c r="K1340" s="13">
        <f>Raw_Data!K1340</f>
        <v/>
      </c>
      <c r="L1340" s="12">
        <f>Raw_Data!L1340</f>
        <v/>
      </c>
      <c r="M1340" s="12">
        <f>Raw_Data!M1340</f>
        <v/>
      </c>
      <c r="N1340" s="12">
        <f>Raw_Data!N1340</f>
        <v/>
      </c>
      <c r="O1340">
        <f>Raw_Data!O1340</f>
        <v/>
      </c>
      <c r="P1340">
        <f>Raw_Data!P1340</f>
        <v/>
      </c>
      <c r="Q1340">
        <f>Raw_Data!Q1340</f>
        <v/>
      </c>
      <c r="R1340">
        <f>Raw_Data!R1340</f>
        <v/>
      </c>
      <c r="S1340">
        <f>Raw_Data!S1340</f>
        <v/>
      </c>
      <c r="T1340">
        <f>YEAR(B1340)</f>
        <v/>
      </c>
      <c r="U1340">
        <f>MONTH(B1340)</f>
        <v/>
      </c>
      <c r="V1340">
        <f>TEXT(B1340,"mmm")</f>
        <v/>
      </c>
      <c r="W1340" s="15">
        <f>IFERROR(N1340/L1340,0)</f>
        <v/>
      </c>
      <c r="X1340">
        <f>IF(K1340=0,"No Discount",IF(K1340&lt;=5%,"Low",IF(K1340&lt;=15%,"Medium","High")))</f>
        <v/>
      </c>
      <c r="Y1340">
        <f>IF(L1340&gt;=20000,"High Value",IF(L1340&gt;=5000,"Medium Value","Low Value"))</f>
        <v/>
      </c>
      <c r="Z1340">
        <f>IF(R1340&lt;=3,"Fast",IF(R1340&lt;=5,"On Time","Delayed"))</f>
        <v/>
      </c>
    </row>
    <row r="1341">
      <c r="A1341">
        <f>Raw_Data!A1341</f>
        <v/>
      </c>
      <c r="B1341" s="11">
        <f>Raw_Data!B1341</f>
        <v/>
      </c>
      <c r="C1341">
        <f>Raw_Data!C1341</f>
        <v/>
      </c>
      <c r="D1341">
        <f>Raw_Data!D1341</f>
        <v/>
      </c>
      <c r="E1341">
        <f>Raw_Data!E1341</f>
        <v/>
      </c>
      <c r="F1341">
        <f>Raw_Data!F1341</f>
        <v/>
      </c>
      <c r="G1341">
        <f>Raw_Data!G1341</f>
        <v/>
      </c>
      <c r="H1341">
        <f>Raw_Data!H1341</f>
        <v/>
      </c>
      <c r="I1341">
        <f>Raw_Data!I1341</f>
        <v/>
      </c>
      <c r="J1341" s="12">
        <f>Raw_Data!J1341</f>
        <v/>
      </c>
      <c r="K1341" s="13">
        <f>Raw_Data!K1341</f>
        <v/>
      </c>
      <c r="L1341" s="12">
        <f>Raw_Data!L1341</f>
        <v/>
      </c>
      <c r="M1341" s="12">
        <f>Raw_Data!M1341</f>
        <v/>
      </c>
      <c r="N1341" s="12">
        <f>Raw_Data!N1341</f>
        <v/>
      </c>
      <c r="O1341">
        <f>Raw_Data!O1341</f>
        <v/>
      </c>
      <c r="P1341">
        <f>Raw_Data!P1341</f>
        <v/>
      </c>
      <c r="Q1341">
        <f>Raw_Data!Q1341</f>
        <v/>
      </c>
      <c r="R1341">
        <f>Raw_Data!R1341</f>
        <v/>
      </c>
      <c r="S1341">
        <f>Raw_Data!S1341</f>
        <v/>
      </c>
      <c r="T1341">
        <f>YEAR(B1341)</f>
        <v/>
      </c>
      <c r="U1341">
        <f>MONTH(B1341)</f>
        <v/>
      </c>
      <c r="V1341">
        <f>TEXT(B1341,"mmm")</f>
        <v/>
      </c>
      <c r="W1341" s="15">
        <f>IFERROR(N1341/L1341,0)</f>
        <v/>
      </c>
      <c r="X1341">
        <f>IF(K1341=0,"No Discount",IF(K1341&lt;=5%,"Low",IF(K1341&lt;=15%,"Medium","High")))</f>
        <v/>
      </c>
      <c r="Y1341">
        <f>IF(L1341&gt;=20000,"High Value",IF(L1341&gt;=5000,"Medium Value","Low Value"))</f>
        <v/>
      </c>
      <c r="Z1341">
        <f>IF(R1341&lt;=3,"Fast",IF(R1341&lt;=5,"On Time","Delayed"))</f>
        <v/>
      </c>
    </row>
    <row r="1342">
      <c r="A1342">
        <f>Raw_Data!A1342</f>
        <v/>
      </c>
      <c r="B1342" s="11">
        <f>Raw_Data!B1342</f>
        <v/>
      </c>
      <c r="C1342">
        <f>Raw_Data!C1342</f>
        <v/>
      </c>
      <c r="D1342">
        <f>Raw_Data!D1342</f>
        <v/>
      </c>
      <c r="E1342">
        <f>Raw_Data!E1342</f>
        <v/>
      </c>
      <c r="F1342">
        <f>Raw_Data!F1342</f>
        <v/>
      </c>
      <c r="G1342">
        <f>Raw_Data!G1342</f>
        <v/>
      </c>
      <c r="H1342">
        <f>Raw_Data!H1342</f>
        <v/>
      </c>
      <c r="I1342">
        <f>Raw_Data!I1342</f>
        <v/>
      </c>
      <c r="J1342" s="12">
        <f>Raw_Data!J1342</f>
        <v/>
      </c>
      <c r="K1342" s="13">
        <f>Raw_Data!K1342</f>
        <v/>
      </c>
      <c r="L1342" s="12">
        <f>Raw_Data!L1342</f>
        <v/>
      </c>
      <c r="M1342" s="12">
        <f>Raw_Data!M1342</f>
        <v/>
      </c>
      <c r="N1342" s="12">
        <f>Raw_Data!N1342</f>
        <v/>
      </c>
      <c r="O1342">
        <f>Raw_Data!O1342</f>
        <v/>
      </c>
      <c r="P1342">
        <f>Raw_Data!P1342</f>
        <v/>
      </c>
      <c r="Q1342">
        <f>Raw_Data!Q1342</f>
        <v/>
      </c>
      <c r="R1342">
        <f>Raw_Data!R1342</f>
        <v/>
      </c>
      <c r="S1342">
        <f>Raw_Data!S1342</f>
        <v/>
      </c>
      <c r="T1342">
        <f>YEAR(B1342)</f>
        <v/>
      </c>
      <c r="U1342">
        <f>MONTH(B1342)</f>
        <v/>
      </c>
      <c r="V1342">
        <f>TEXT(B1342,"mmm")</f>
        <v/>
      </c>
      <c r="W1342" s="15">
        <f>IFERROR(N1342/L1342,0)</f>
        <v/>
      </c>
      <c r="X1342">
        <f>IF(K1342=0,"No Discount",IF(K1342&lt;=5%,"Low",IF(K1342&lt;=15%,"Medium","High")))</f>
        <v/>
      </c>
      <c r="Y1342">
        <f>IF(L1342&gt;=20000,"High Value",IF(L1342&gt;=5000,"Medium Value","Low Value"))</f>
        <v/>
      </c>
      <c r="Z1342">
        <f>IF(R1342&lt;=3,"Fast",IF(R1342&lt;=5,"On Time","Delayed"))</f>
        <v/>
      </c>
    </row>
    <row r="1343">
      <c r="A1343">
        <f>Raw_Data!A1343</f>
        <v/>
      </c>
      <c r="B1343" s="11">
        <f>Raw_Data!B1343</f>
        <v/>
      </c>
      <c r="C1343">
        <f>Raw_Data!C1343</f>
        <v/>
      </c>
      <c r="D1343">
        <f>Raw_Data!D1343</f>
        <v/>
      </c>
      <c r="E1343">
        <f>Raw_Data!E1343</f>
        <v/>
      </c>
      <c r="F1343">
        <f>Raw_Data!F1343</f>
        <v/>
      </c>
      <c r="G1343">
        <f>Raw_Data!G1343</f>
        <v/>
      </c>
      <c r="H1343">
        <f>Raw_Data!H1343</f>
        <v/>
      </c>
      <c r="I1343">
        <f>Raw_Data!I1343</f>
        <v/>
      </c>
      <c r="J1343" s="12">
        <f>Raw_Data!J1343</f>
        <v/>
      </c>
      <c r="K1343" s="13">
        <f>Raw_Data!K1343</f>
        <v/>
      </c>
      <c r="L1343" s="12">
        <f>Raw_Data!L1343</f>
        <v/>
      </c>
      <c r="M1343" s="12">
        <f>Raw_Data!M1343</f>
        <v/>
      </c>
      <c r="N1343" s="12">
        <f>Raw_Data!N1343</f>
        <v/>
      </c>
      <c r="O1343">
        <f>Raw_Data!O1343</f>
        <v/>
      </c>
      <c r="P1343">
        <f>Raw_Data!P1343</f>
        <v/>
      </c>
      <c r="Q1343">
        <f>Raw_Data!Q1343</f>
        <v/>
      </c>
      <c r="R1343">
        <f>Raw_Data!R1343</f>
        <v/>
      </c>
      <c r="S1343">
        <f>Raw_Data!S1343</f>
        <v/>
      </c>
      <c r="T1343">
        <f>YEAR(B1343)</f>
        <v/>
      </c>
      <c r="U1343">
        <f>MONTH(B1343)</f>
        <v/>
      </c>
      <c r="V1343">
        <f>TEXT(B1343,"mmm")</f>
        <v/>
      </c>
      <c r="W1343" s="15">
        <f>IFERROR(N1343/L1343,0)</f>
        <v/>
      </c>
      <c r="X1343">
        <f>IF(K1343=0,"No Discount",IF(K1343&lt;=5%,"Low",IF(K1343&lt;=15%,"Medium","High")))</f>
        <v/>
      </c>
      <c r="Y1343">
        <f>IF(L1343&gt;=20000,"High Value",IF(L1343&gt;=5000,"Medium Value","Low Value"))</f>
        <v/>
      </c>
      <c r="Z1343">
        <f>IF(R1343&lt;=3,"Fast",IF(R1343&lt;=5,"On Time","Delayed"))</f>
        <v/>
      </c>
    </row>
    <row r="1344">
      <c r="A1344">
        <f>Raw_Data!A1344</f>
        <v/>
      </c>
      <c r="B1344" s="11">
        <f>Raw_Data!B1344</f>
        <v/>
      </c>
      <c r="C1344">
        <f>Raw_Data!C1344</f>
        <v/>
      </c>
      <c r="D1344">
        <f>Raw_Data!D1344</f>
        <v/>
      </c>
      <c r="E1344">
        <f>Raw_Data!E1344</f>
        <v/>
      </c>
      <c r="F1344">
        <f>Raw_Data!F1344</f>
        <v/>
      </c>
      <c r="G1344">
        <f>Raw_Data!G1344</f>
        <v/>
      </c>
      <c r="H1344">
        <f>Raw_Data!H1344</f>
        <v/>
      </c>
      <c r="I1344">
        <f>Raw_Data!I1344</f>
        <v/>
      </c>
      <c r="J1344" s="12">
        <f>Raw_Data!J1344</f>
        <v/>
      </c>
      <c r="K1344" s="13">
        <f>Raw_Data!K1344</f>
        <v/>
      </c>
      <c r="L1344" s="12">
        <f>Raw_Data!L1344</f>
        <v/>
      </c>
      <c r="M1344" s="12">
        <f>Raw_Data!M1344</f>
        <v/>
      </c>
      <c r="N1344" s="12">
        <f>Raw_Data!N1344</f>
        <v/>
      </c>
      <c r="O1344">
        <f>Raw_Data!O1344</f>
        <v/>
      </c>
      <c r="P1344">
        <f>Raw_Data!P1344</f>
        <v/>
      </c>
      <c r="Q1344">
        <f>Raw_Data!Q1344</f>
        <v/>
      </c>
      <c r="R1344">
        <f>Raw_Data!R1344</f>
        <v/>
      </c>
      <c r="S1344">
        <f>Raw_Data!S1344</f>
        <v/>
      </c>
      <c r="T1344">
        <f>YEAR(B1344)</f>
        <v/>
      </c>
      <c r="U1344">
        <f>MONTH(B1344)</f>
        <v/>
      </c>
      <c r="V1344">
        <f>TEXT(B1344,"mmm")</f>
        <v/>
      </c>
      <c r="W1344" s="15">
        <f>IFERROR(N1344/L1344,0)</f>
        <v/>
      </c>
      <c r="X1344">
        <f>IF(K1344=0,"No Discount",IF(K1344&lt;=5%,"Low",IF(K1344&lt;=15%,"Medium","High")))</f>
        <v/>
      </c>
      <c r="Y1344">
        <f>IF(L1344&gt;=20000,"High Value",IF(L1344&gt;=5000,"Medium Value","Low Value"))</f>
        <v/>
      </c>
      <c r="Z1344">
        <f>IF(R1344&lt;=3,"Fast",IF(R1344&lt;=5,"On Time","Delayed"))</f>
        <v/>
      </c>
    </row>
    <row r="1345">
      <c r="A1345">
        <f>Raw_Data!A1345</f>
        <v/>
      </c>
      <c r="B1345" s="11">
        <f>Raw_Data!B1345</f>
        <v/>
      </c>
      <c r="C1345">
        <f>Raw_Data!C1345</f>
        <v/>
      </c>
      <c r="D1345">
        <f>Raw_Data!D1345</f>
        <v/>
      </c>
      <c r="E1345">
        <f>Raw_Data!E1345</f>
        <v/>
      </c>
      <c r="F1345">
        <f>Raw_Data!F1345</f>
        <v/>
      </c>
      <c r="G1345">
        <f>Raw_Data!G1345</f>
        <v/>
      </c>
      <c r="H1345">
        <f>Raw_Data!H1345</f>
        <v/>
      </c>
      <c r="I1345">
        <f>Raw_Data!I1345</f>
        <v/>
      </c>
      <c r="J1345" s="12">
        <f>Raw_Data!J1345</f>
        <v/>
      </c>
      <c r="K1345" s="13">
        <f>Raw_Data!K1345</f>
        <v/>
      </c>
      <c r="L1345" s="12">
        <f>Raw_Data!L1345</f>
        <v/>
      </c>
      <c r="M1345" s="12">
        <f>Raw_Data!M1345</f>
        <v/>
      </c>
      <c r="N1345" s="12">
        <f>Raw_Data!N1345</f>
        <v/>
      </c>
      <c r="O1345">
        <f>Raw_Data!O1345</f>
        <v/>
      </c>
      <c r="P1345">
        <f>Raw_Data!P1345</f>
        <v/>
      </c>
      <c r="Q1345">
        <f>Raw_Data!Q1345</f>
        <v/>
      </c>
      <c r="R1345">
        <f>Raw_Data!R1345</f>
        <v/>
      </c>
      <c r="S1345">
        <f>Raw_Data!S1345</f>
        <v/>
      </c>
      <c r="T1345">
        <f>YEAR(B1345)</f>
        <v/>
      </c>
      <c r="U1345">
        <f>MONTH(B1345)</f>
        <v/>
      </c>
      <c r="V1345">
        <f>TEXT(B1345,"mmm")</f>
        <v/>
      </c>
      <c r="W1345" s="15">
        <f>IFERROR(N1345/L1345,0)</f>
        <v/>
      </c>
      <c r="X1345">
        <f>IF(K1345=0,"No Discount",IF(K1345&lt;=5%,"Low",IF(K1345&lt;=15%,"Medium","High")))</f>
        <v/>
      </c>
      <c r="Y1345">
        <f>IF(L1345&gt;=20000,"High Value",IF(L1345&gt;=5000,"Medium Value","Low Value"))</f>
        <v/>
      </c>
      <c r="Z1345">
        <f>IF(R1345&lt;=3,"Fast",IF(R1345&lt;=5,"On Time","Delayed"))</f>
        <v/>
      </c>
    </row>
    <row r="1346">
      <c r="A1346">
        <f>Raw_Data!A1346</f>
        <v/>
      </c>
      <c r="B1346" s="11">
        <f>Raw_Data!B1346</f>
        <v/>
      </c>
      <c r="C1346">
        <f>Raw_Data!C1346</f>
        <v/>
      </c>
      <c r="D1346">
        <f>Raw_Data!D1346</f>
        <v/>
      </c>
      <c r="E1346">
        <f>Raw_Data!E1346</f>
        <v/>
      </c>
      <c r="F1346">
        <f>Raw_Data!F1346</f>
        <v/>
      </c>
      <c r="G1346">
        <f>Raw_Data!G1346</f>
        <v/>
      </c>
      <c r="H1346">
        <f>Raw_Data!H1346</f>
        <v/>
      </c>
      <c r="I1346">
        <f>Raw_Data!I1346</f>
        <v/>
      </c>
      <c r="J1346" s="12">
        <f>Raw_Data!J1346</f>
        <v/>
      </c>
      <c r="K1346" s="13">
        <f>Raw_Data!K1346</f>
        <v/>
      </c>
      <c r="L1346" s="12">
        <f>Raw_Data!L1346</f>
        <v/>
      </c>
      <c r="M1346" s="12">
        <f>Raw_Data!M1346</f>
        <v/>
      </c>
      <c r="N1346" s="12">
        <f>Raw_Data!N1346</f>
        <v/>
      </c>
      <c r="O1346">
        <f>Raw_Data!O1346</f>
        <v/>
      </c>
      <c r="P1346">
        <f>Raw_Data!P1346</f>
        <v/>
      </c>
      <c r="Q1346">
        <f>Raw_Data!Q1346</f>
        <v/>
      </c>
      <c r="R1346">
        <f>Raw_Data!R1346</f>
        <v/>
      </c>
      <c r="S1346">
        <f>Raw_Data!S1346</f>
        <v/>
      </c>
      <c r="T1346">
        <f>YEAR(B1346)</f>
        <v/>
      </c>
      <c r="U1346">
        <f>MONTH(B1346)</f>
        <v/>
      </c>
      <c r="V1346">
        <f>TEXT(B1346,"mmm")</f>
        <v/>
      </c>
      <c r="W1346" s="15">
        <f>IFERROR(N1346/L1346,0)</f>
        <v/>
      </c>
      <c r="X1346">
        <f>IF(K1346=0,"No Discount",IF(K1346&lt;=5%,"Low",IF(K1346&lt;=15%,"Medium","High")))</f>
        <v/>
      </c>
      <c r="Y1346">
        <f>IF(L1346&gt;=20000,"High Value",IF(L1346&gt;=5000,"Medium Value","Low Value"))</f>
        <v/>
      </c>
      <c r="Z1346">
        <f>IF(R1346&lt;=3,"Fast",IF(R1346&lt;=5,"On Time","Delayed"))</f>
        <v/>
      </c>
    </row>
    <row r="1347">
      <c r="A1347">
        <f>Raw_Data!A1347</f>
        <v/>
      </c>
      <c r="B1347" s="11">
        <f>Raw_Data!B1347</f>
        <v/>
      </c>
      <c r="C1347">
        <f>Raw_Data!C1347</f>
        <v/>
      </c>
      <c r="D1347">
        <f>Raw_Data!D1347</f>
        <v/>
      </c>
      <c r="E1347">
        <f>Raw_Data!E1347</f>
        <v/>
      </c>
      <c r="F1347">
        <f>Raw_Data!F1347</f>
        <v/>
      </c>
      <c r="G1347">
        <f>Raw_Data!G1347</f>
        <v/>
      </c>
      <c r="H1347">
        <f>Raw_Data!H1347</f>
        <v/>
      </c>
      <c r="I1347">
        <f>Raw_Data!I1347</f>
        <v/>
      </c>
      <c r="J1347" s="12">
        <f>Raw_Data!J1347</f>
        <v/>
      </c>
      <c r="K1347" s="13">
        <f>Raw_Data!K1347</f>
        <v/>
      </c>
      <c r="L1347" s="12">
        <f>Raw_Data!L1347</f>
        <v/>
      </c>
      <c r="M1347" s="12">
        <f>Raw_Data!M1347</f>
        <v/>
      </c>
      <c r="N1347" s="12">
        <f>Raw_Data!N1347</f>
        <v/>
      </c>
      <c r="O1347">
        <f>Raw_Data!O1347</f>
        <v/>
      </c>
      <c r="P1347">
        <f>Raw_Data!P1347</f>
        <v/>
      </c>
      <c r="Q1347">
        <f>Raw_Data!Q1347</f>
        <v/>
      </c>
      <c r="R1347">
        <f>Raw_Data!R1347</f>
        <v/>
      </c>
      <c r="S1347">
        <f>Raw_Data!S1347</f>
        <v/>
      </c>
      <c r="T1347">
        <f>YEAR(B1347)</f>
        <v/>
      </c>
      <c r="U1347">
        <f>MONTH(B1347)</f>
        <v/>
      </c>
      <c r="V1347">
        <f>TEXT(B1347,"mmm")</f>
        <v/>
      </c>
      <c r="W1347" s="15">
        <f>IFERROR(N1347/L1347,0)</f>
        <v/>
      </c>
      <c r="X1347">
        <f>IF(K1347=0,"No Discount",IF(K1347&lt;=5%,"Low",IF(K1347&lt;=15%,"Medium","High")))</f>
        <v/>
      </c>
      <c r="Y1347">
        <f>IF(L1347&gt;=20000,"High Value",IF(L1347&gt;=5000,"Medium Value","Low Value"))</f>
        <v/>
      </c>
      <c r="Z1347">
        <f>IF(R1347&lt;=3,"Fast",IF(R1347&lt;=5,"On Time","Delayed"))</f>
        <v/>
      </c>
    </row>
    <row r="1348">
      <c r="A1348">
        <f>Raw_Data!A1348</f>
        <v/>
      </c>
      <c r="B1348" s="11">
        <f>Raw_Data!B1348</f>
        <v/>
      </c>
      <c r="C1348">
        <f>Raw_Data!C1348</f>
        <v/>
      </c>
      <c r="D1348">
        <f>Raw_Data!D1348</f>
        <v/>
      </c>
      <c r="E1348">
        <f>Raw_Data!E1348</f>
        <v/>
      </c>
      <c r="F1348">
        <f>Raw_Data!F1348</f>
        <v/>
      </c>
      <c r="G1348">
        <f>Raw_Data!G1348</f>
        <v/>
      </c>
      <c r="H1348">
        <f>Raw_Data!H1348</f>
        <v/>
      </c>
      <c r="I1348">
        <f>Raw_Data!I1348</f>
        <v/>
      </c>
      <c r="J1348" s="12">
        <f>Raw_Data!J1348</f>
        <v/>
      </c>
      <c r="K1348" s="13">
        <f>Raw_Data!K1348</f>
        <v/>
      </c>
      <c r="L1348" s="12">
        <f>Raw_Data!L1348</f>
        <v/>
      </c>
      <c r="M1348" s="12">
        <f>Raw_Data!M1348</f>
        <v/>
      </c>
      <c r="N1348" s="12">
        <f>Raw_Data!N1348</f>
        <v/>
      </c>
      <c r="O1348">
        <f>Raw_Data!O1348</f>
        <v/>
      </c>
      <c r="P1348">
        <f>Raw_Data!P1348</f>
        <v/>
      </c>
      <c r="Q1348">
        <f>Raw_Data!Q1348</f>
        <v/>
      </c>
      <c r="R1348">
        <f>Raw_Data!R1348</f>
        <v/>
      </c>
      <c r="S1348">
        <f>Raw_Data!S1348</f>
        <v/>
      </c>
      <c r="T1348">
        <f>YEAR(B1348)</f>
        <v/>
      </c>
      <c r="U1348">
        <f>MONTH(B1348)</f>
        <v/>
      </c>
      <c r="V1348">
        <f>TEXT(B1348,"mmm")</f>
        <v/>
      </c>
      <c r="W1348" s="15">
        <f>IFERROR(N1348/L1348,0)</f>
        <v/>
      </c>
      <c r="X1348">
        <f>IF(K1348=0,"No Discount",IF(K1348&lt;=5%,"Low",IF(K1348&lt;=15%,"Medium","High")))</f>
        <v/>
      </c>
      <c r="Y1348">
        <f>IF(L1348&gt;=20000,"High Value",IF(L1348&gt;=5000,"Medium Value","Low Value"))</f>
        <v/>
      </c>
      <c r="Z1348">
        <f>IF(R1348&lt;=3,"Fast",IF(R1348&lt;=5,"On Time","Delayed"))</f>
        <v/>
      </c>
    </row>
    <row r="1349">
      <c r="A1349">
        <f>Raw_Data!A1349</f>
        <v/>
      </c>
      <c r="B1349" s="11">
        <f>Raw_Data!B1349</f>
        <v/>
      </c>
      <c r="C1349">
        <f>Raw_Data!C1349</f>
        <v/>
      </c>
      <c r="D1349">
        <f>Raw_Data!D1349</f>
        <v/>
      </c>
      <c r="E1349">
        <f>Raw_Data!E1349</f>
        <v/>
      </c>
      <c r="F1349">
        <f>Raw_Data!F1349</f>
        <v/>
      </c>
      <c r="G1349">
        <f>Raw_Data!G1349</f>
        <v/>
      </c>
      <c r="H1349">
        <f>Raw_Data!H1349</f>
        <v/>
      </c>
      <c r="I1349">
        <f>Raw_Data!I1349</f>
        <v/>
      </c>
      <c r="J1349" s="12">
        <f>Raw_Data!J1349</f>
        <v/>
      </c>
      <c r="K1349" s="13">
        <f>Raw_Data!K1349</f>
        <v/>
      </c>
      <c r="L1349" s="12">
        <f>Raw_Data!L1349</f>
        <v/>
      </c>
      <c r="M1349" s="12">
        <f>Raw_Data!M1349</f>
        <v/>
      </c>
      <c r="N1349" s="12">
        <f>Raw_Data!N1349</f>
        <v/>
      </c>
      <c r="O1349">
        <f>Raw_Data!O1349</f>
        <v/>
      </c>
      <c r="P1349">
        <f>Raw_Data!P1349</f>
        <v/>
      </c>
      <c r="Q1349">
        <f>Raw_Data!Q1349</f>
        <v/>
      </c>
      <c r="R1349">
        <f>Raw_Data!R1349</f>
        <v/>
      </c>
      <c r="S1349">
        <f>Raw_Data!S1349</f>
        <v/>
      </c>
      <c r="T1349">
        <f>YEAR(B1349)</f>
        <v/>
      </c>
      <c r="U1349">
        <f>MONTH(B1349)</f>
        <v/>
      </c>
      <c r="V1349">
        <f>TEXT(B1349,"mmm")</f>
        <v/>
      </c>
      <c r="W1349" s="15">
        <f>IFERROR(N1349/L1349,0)</f>
        <v/>
      </c>
      <c r="X1349">
        <f>IF(K1349=0,"No Discount",IF(K1349&lt;=5%,"Low",IF(K1349&lt;=15%,"Medium","High")))</f>
        <v/>
      </c>
      <c r="Y1349">
        <f>IF(L1349&gt;=20000,"High Value",IF(L1349&gt;=5000,"Medium Value","Low Value"))</f>
        <v/>
      </c>
      <c r="Z1349">
        <f>IF(R1349&lt;=3,"Fast",IF(R1349&lt;=5,"On Time","Delayed"))</f>
        <v/>
      </c>
    </row>
    <row r="1350">
      <c r="A1350">
        <f>Raw_Data!A1350</f>
        <v/>
      </c>
      <c r="B1350" s="11">
        <f>Raw_Data!B1350</f>
        <v/>
      </c>
      <c r="C1350">
        <f>Raw_Data!C1350</f>
        <v/>
      </c>
      <c r="D1350">
        <f>Raw_Data!D1350</f>
        <v/>
      </c>
      <c r="E1350">
        <f>Raw_Data!E1350</f>
        <v/>
      </c>
      <c r="F1350">
        <f>Raw_Data!F1350</f>
        <v/>
      </c>
      <c r="G1350">
        <f>Raw_Data!G1350</f>
        <v/>
      </c>
      <c r="H1350">
        <f>Raw_Data!H1350</f>
        <v/>
      </c>
      <c r="I1350">
        <f>Raw_Data!I1350</f>
        <v/>
      </c>
      <c r="J1350" s="12">
        <f>Raw_Data!J1350</f>
        <v/>
      </c>
      <c r="K1350" s="13">
        <f>Raw_Data!K1350</f>
        <v/>
      </c>
      <c r="L1350" s="12">
        <f>Raw_Data!L1350</f>
        <v/>
      </c>
      <c r="M1350" s="12">
        <f>Raw_Data!M1350</f>
        <v/>
      </c>
      <c r="N1350" s="12">
        <f>Raw_Data!N1350</f>
        <v/>
      </c>
      <c r="O1350">
        <f>Raw_Data!O1350</f>
        <v/>
      </c>
      <c r="P1350">
        <f>Raw_Data!P1350</f>
        <v/>
      </c>
      <c r="Q1350">
        <f>Raw_Data!Q1350</f>
        <v/>
      </c>
      <c r="R1350">
        <f>Raw_Data!R1350</f>
        <v/>
      </c>
      <c r="S1350">
        <f>Raw_Data!S1350</f>
        <v/>
      </c>
      <c r="T1350">
        <f>YEAR(B1350)</f>
        <v/>
      </c>
      <c r="U1350">
        <f>MONTH(B1350)</f>
        <v/>
      </c>
      <c r="V1350">
        <f>TEXT(B1350,"mmm")</f>
        <v/>
      </c>
      <c r="W1350" s="15">
        <f>IFERROR(N1350/L1350,0)</f>
        <v/>
      </c>
      <c r="X1350">
        <f>IF(K1350=0,"No Discount",IF(K1350&lt;=5%,"Low",IF(K1350&lt;=15%,"Medium","High")))</f>
        <v/>
      </c>
      <c r="Y1350">
        <f>IF(L1350&gt;=20000,"High Value",IF(L1350&gt;=5000,"Medium Value","Low Value"))</f>
        <v/>
      </c>
      <c r="Z1350">
        <f>IF(R1350&lt;=3,"Fast",IF(R1350&lt;=5,"On Time","Delayed"))</f>
        <v/>
      </c>
    </row>
    <row r="1351">
      <c r="A1351">
        <f>Raw_Data!A1351</f>
        <v/>
      </c>
      <c r="B1351" s="11">
        <f>Raw_Data!B1351</f>
        <v/>
      </c>
      <c r="C1351">
        <f>Raw_Data!C1351</f>
        <v/>
      </c>
      <c r="D1351">
        <f>Raw_Data!D1351</f>
        <v/>
      </c>
      <c r="E1351">
        <f>Raw_Data!E1351</f>
        <v/>
      </c>
      <c r="F1351">
        <f>Raw_Data!F1351</f>
        <v/>
      </c>
      <c r="G1351">
        <f>Raw_Data!G1351</f>
        <v/>
      </c>
      <c r="H1351">
        <f>Raw_Data!H1351</f>
        <v/>
      </c>
      <c r="I1351">
        <f>Raw_Data!I1351</f>
        <v/>
      </c>
      <c r="J1351" s="12">
        <f>Raw_Data!J1351</f>
        <v/>
      </c>
      <c r="K1351" s="13">
        <f>Raw_Data!K1351</f>
        <v/>
      </c>
      <c r="L1351" s="12">
        <f>Raw_Data!L1351</f>
        <v/>
      </c>
      <c r="M1351" s="12">
        <f>Raw_Data!M1351</f>
        <v/>
      </c>
      <c r="N1351" s="12">
        <f>Raw_Data!N1351</f>
        <v/>
      </c>
      <c r="O1351">
        <f>Raw_Data!O1351</f>
        <v/>
      </c>
      <c r="P1351">
        <f>Raw_Data!P1351</f>
        <v/>
      </c>
      <c r="Q1351">
        <f>Raw_Data!Q1351</f>
        <v/>
      </c>
      <c r="R1351">
        <f>Raw_Data!R1351</f>
        <v/>
      </c>
      <c r="S1351">
        <f>Raw_Data!S1351</f>
        <v/>
      </c>
      <c r="T1351">
        <f>YEAR(B1351)</f>
        <v/>
      </c>
      <c r="U1351">
        <f>MONTH(B1351)</f>
        <v/>
      </c>
      <c r="V1351">
        <f>TEXT(B1351,"mmm")</f>
        <v/>
      </c>
      <c r="W1351" s="15">
        <f>IFERROR(N1351/L1351,0)</f>
        <v/>
      </c>
      <c r="X1351">
        <f>IF(K1351=0,"No Discount",IF(K1351&lt;=5%,"Low",IF(K1351&lt;=15%,"Medium","High")))</f>
        <v/>
      </c>
      <c r="Y1351">
        <f>IF(L1351&gt;=20000,"High Value",IF(L1351&gt;=5000,"Medium Value","Low Value"))</f>
        <v/>
      </c>
      <c r="Z1351">
        <f>IF(R1351&lt;=3,"Fast",IF(R1351&lt;=5,"On Time","Delayed"))</f>
        <v/>
      </c>
    </row>
    <row r="1352">
      <c r="A1352">
        <f>Raw_Data!A1352</f>
        <v/>
      </c>
      <c r="B1352" s="11">
        <f>Raw_Data!B1352</f>
        <v/>
      </c>
      <c r="C1352">
        <f>Raw_Data!C1352</f>
        <v/>
      </c>
      <c r="D1352">
        <f>Raw_Data!D1352</f>
        <v/>
      </c>
      <c r="E1352">
        <f>Raw_Data!E1352</f>
        <v/>
      </c>
      <c r="F1352">
        <f>Raw_Data!F1352</f>
        <v/>
      </c>
      <c r="G1352">
        <f>Raw_Data!G1352</f>
        <v/>
      </c>
      <c r="H1352">
        <f>Raw_Data!H1352</f>
        <v/>
      </c>
      <c r="I1352">
        <f>Raw_Data!I1352</f>
        <v/>
      </c>
      <c r="J1352" s="12">
        <f>Raw_Data!J1352</f>
        <v/>
      </c>
      <c r="K1352" s="13">
        <f>Raw_Data!K1352</f>
        <v/>
      </c>
      <c r="L1352" s="12">
        <f>Raw_Data!L1352</f>
        <v/>
      </c>
      <c r="M1352" s="12">
        <f>Raw_Data!M1352</f>
        <v/>
      </c>
      <c r="N1352" s="12">
        <f>Raw_Data!N1352</f>
        <v/>
      </c>
      <c r="O1352">
        <f>Raw_Data!O1352</f>
        <v/>
      </c>
      <c r="P1352">
        <f>Raw_Data!P1352</f>
        <v/>
      </c>
      <c r="Q1352">
        <f>Raw_Data!Q1352</f>
        <v/>
      </c>
      <c r="R1352">
        <f>Raw_Data!R1352</f>
        <v/>
      </c>
      <c r="S1352">
        <f>Raw_Data!S1352</f>
        <v/>
      </c>
      <c r="T1352">
        <f>YEAR(B1352)</f>
        <v/>
      </c>
      <c r="U1352">
        <f>MONTH(B1352)</f>
        <v/>
      </c>
      <c r="V1352">
        <f>TEXT(B1352,"mmm")</f>
        <v/>
      </c>
      <c r="W1352" s="15">
        <f>IFERROR(N1352/L1352,0)</f>
        <v/>
      </c>
      <c r="X1352">
        <f>IF(K1352=0,"No Discount",IF(K1352&lt;=5%,"Low",IF(K1352&lt;=15%,"Medium","High")))</f>
        <v/>
      </c>
      <c r="Y1352">
        <f>IF(L1352&gt;=20000,"High Value",IF(L1352&gt;=5000,"Medium Value","Low Value"))</f>
        <v/>
      </c>
      <c r="Z1352">
        <f>IF(R1352&lt;=3,"Fast",IF(R1352&lt;=5,"On Time","Delayed"))</f>
        <v/>
      </c>
    </row>
    <row r="1353">
      <c r="A1353">
        <f>Raw_Data!A1353</f>
        <v/>
      </c>
      <c r="B1353" s="11">
        <f>Raw_Data!B1353</f>
        <v/>
      </c>
      <c r="C1353">
        <f>Raw_Data!C1353</f>
        <v/>
      </c>
      <c r="D1353">
        <f>Raw_Data!D1353</f>
        <v/>
      </c>
      <c r="E1353">
        <f>Raw_Data!E1353</f>
        <v/>
      </c>
      <c r="F1353">
        <f>Raw_Data!F1353</f>
        <v/>
      </c>
      <c r="G1353">
        <f>Raw_Data!G1353</f>
        <v/>
      </c>
      <c r="H1353">
        <f>Raw_Data!H1353</f>
        <v/>
      </c>
      <c r="I1353">
        <f>Raw_Data!I1353</f>
        <v/>
      </c>
      <c r="J1353" s="12">
        <f>Raw_Data!J1353</f>
        <v/>
      </c>
      <c r="K1353" s="13">
        <f>Raw_Data!K1353</f>
        <v/>
      </c>
      <c r="L1353" s="12">
        <f>Raw_Data!L1353</f>
        <v/>
      </c>
      <c r="M1353" s="12">
        <f>Raw_Data!M1353</f>
        <v/>
      </c>
      <c r="N1353" s="12">
        <f>Raw_Data!N1353</f>
        <v/>
      </c>
      <c r="O1353">
        <f>Raw_Data!O1353</f>
        <v/>
      </c>
      <c r="P1353">
        <f>Raw_Data!P1353</f>
        <v/>
      </c>
      <c r="Q1353">
        <f>Raw_Data!Q1353</f>
        <v/>
      </c>
      <c r="R1353">
        <f>Raw_Data!R1353</f>
        <v/>
      </c>
      <c r="S1353">
        <f>Raw_Data!S1353</f>
        <v/>
      </c>
      <c r="T1353">
        <f>YEAR(B1353)</f>
        <v/>
      </c>
      <c r="U1353">
        <f>MONTH(B1353)</f>
        <v/>
      </c>
      <c r="V1353">
        <f>TEXT(B1353,"mmm")</f>
        <v/>
      </c>
      <c r="W1353" s="15">
        <f>IFERROR(N1353/L1353,0)</f>
        <v/>
      </c>
      <c r="X1353">
        <f>IF(K1353=0,"No Discount",IF(K1353&lt;=5%,"Low",IF(K1353&lt;=15%,"Medium","High")))</f>
        <v/>
      </c>
      <c r="Y1353">
        <f>IF(L1353&gt;=20000,"High Value",IF(L1353&gt;=5000,"Medium Value","Low Value"))</f>
        <v/>
      </c>
      <c r="Z1353">
        <f>IF(R1353&lt;=3,"Fast",IF(R1353&lt;=5,"On Time","Delayed"))</f>
        <v/>
      </c>
    </row>
    <row r="1354">
      <c r="A1354">
        <f>Raw_Data!A1354</f>
        <v/>
      </c>
      <c r="B1354" s="11">
        <f>Raw_Data!B1354</f>
        <v/>
      </c>
      <c r="C1354">
        <f>Raw_Data!C1354</f>
        <v/>
      </c>
      <c r="D1354">
        <f>Raw_Data!D1354</f>
        <v/>
      </c>
      <c r="E1354">
        <f>Raw_Data!E1354</f>
        <v/>
      </c>
      <c r="F1354">
        <f>Raw_Data!F1354</f>
        <v/>
      </c>
      <c r="G1354">
        <f>Raw_Data!G1354</f>
        <v/>
      </c>
      <c r="H1354">
        <f>Raw_Data!H1354</f>
        <v/>
      </c>
      <c r="I1354">
        <f>Raw_Data!I1354</f>
        <v/>
      </c>
      <c r="J1354" s="12">
        <f>Raw_Data!J1354</f>
        <v/>
      </c>
      <c r="K1354" s="13">
        <f>Raw_Data!K1354</f>
        <v/>
      </c>
      <c r="L1354" s="12">
        <f>Raw_Data!L1354</f>
        <v/>
      </c>
      <c r="M1354" s="12">
        <f>Raw_Data!M1354</f>
        <v/>
      </c>
      <c r="N1354" s="12">
        <f>Raw_Data!N1354</f>
        <v/>
      </c>
      <c r="O1354">
        <f>Raw_Data!O1354</f>
        <v/>
      </c>
      <c r="P1354">
        <f>Raw_Data!P1354</f>
        <v/>
      </c>
      <c r="Q1354">
        <f>Raw_Data!Q1354</f>
        <v/>
      </c>
      <c r="R1354">
        <f>Raw_Data!R1354</f>
        <v/>
      </c>
      <c r="S1354">
        <f>Raw_Data!S1354</f>
        <v/>
      </c>
      <c r="T1354">
        <f>YEAR(B1354)</f>
        <v/>
      </c>
      <c r="U1354">
        <f>MONTH(B1354)</f>
        <v/>
      </c>
      <c r="V1354">
        <f>TEXT(B1354,"mmm")</f>
        <v/>
      </c>
      <c r="W1354" s="15">
        <f>IFERROR(N1354/L1354,0)</f>
        <v/>
      </c>
      <c r="X1354">
        <f>IF(K1354=0,"No Discount",IF(K1354&lt;=5%,"Low",IF(K1354&lt;=15%,"Medium","High")))</f>
        <v/>
      </c>
      <c r="Y1354">
        <f>IF(L1354&gt;=20000,"High Value",IF(L1354&gt;=5000,"Medium Value","Low Value"))</f>
        <v/>
      </c>
      <c r="Z1354">
        <f>IF(R1354&lt;=3,"Fast",IF(R1354&lt;=5,"On Time","Delayed"))</f>
        <v/>
      </c>
    </row>
    <row r="1355">
      <c r="A1355">
        <f>Raw_Data!A1355</f>
        <v/>
      </c>
      <c r="B1355" s="11">
        <f>Raw_Data!B1355</f>
        <v/>
      </c>
      <c r="C1355">
        <f>Raw_Data!C1355</f>
        <v/>
      </c>
      <c r="D1355">
        <f>Raw_Data!D1355</f>
        <v/>
      </c>
      <c r="E1355">
        <f>Raw_Data!E1355</f>
        <v/>
      </c>
      <c r="F1355">
        <f>Raw_Data!F1355</f>
        <v/>
      </c>
      <c r="G1355">
        <f>Raw_Data!G1355</f>
        <v/>
      </c>
      <c r="H1355">
        <f>Raw_Data!H1355</f>
        <v/>
      </c>
      <c r="I1355">
        <f>Raw_Data!I1355</f>
        <v/>
      </c>
      <c r="J1355" s="12">
        <f>Raw_Data!J1355</f>
        <v/>
      </c>
      <c r="K1355" s="13">
        <f>Raw_Data!K1355</f>
        <v/>
      </c>
      <c r="L1355" s="12">
        <f>Raw_Data!L1355</f>
        <v/>
      </c>
      <c r="M1355" s="12">
        <f>Raw_Data!M1355</f>
        <v/>
      </c>
      <c r="N1355" s="12">
        <f>Raw_Data!N1355</f>
        <v/>
      </c>
      <c r="O1355">
        <f>Raw_Data!O1355</f>
        <v/>
      </c>
      <c r="P1355">
        <f>Raw_Data!P1355</f>
        <v/>
      </c>
      <c r="Q1355">
        <f>Raw_Data!Q1355</f>
        <v/>
      </c>
      <c r="R1355">
        <f>Raw_Data!R1355</f>
        <v/>
      </c>
      <c r="S1355">
        <f>Raw_Data!S1355</f>
        <v/>
      </c>
      <c r="T1355">
        <f>YEAR(B1355)</f>
        <v/>
      </c>
      <c r="U1355">
        <f>MONTH(B1355)</f>
        <v/>
      </c>
      <c r="V1355">
        <f>TEXT(B1355,"mmm")</f>
        <v/>
      </c>
      <c r="W1355" s="15">
        <f>IFERROR(N1355/L1355,0)</f>
        <v/>
      </c>
      <c r="X1355">
        <f>IF(K1355=0,"No Discount",IF(K1355&lt;=5%,"Low",IF(K1355&lt;=15%,"Medium","High")))</f>
        <v/>
      </c>
      <c r="Y1355">
        <f>IF(L1355&gt;=20000,"High Value",IF(L1355&gt;=5000,"Medium Value","Low Value"))</f>
        <v/>
      </c>
      <c r="Z1355">
        <f>IF(R1355&lt;=3,"Fast",IF(R1355&lt;=5,"On Time","Delayed"))</f>
        <v/>
      </c>
    </row>
    <row r="1356">
      <c r="A1356">
        <f>Raw_Data!A1356</f>
        <v/>
      </c>
      <c r="B1356" s="11">
        <f>Raw_Data!B1356</f>
        <v/>
      </c>
      <c r="C1356">
        <f>Raw_Data!C1356</f>
        <v/>
      </c>
      <c r="D1356">
        <f>Raw_Data!D1356</f>
        <v/>
      </c>
      <c r="E1356">
        <f>Raw_Data!E1356</f>
        <v/>
      </c>
      <c r="F1356">
        <f>Raw_Data!F1356</f>
        <v/>
      </c>
      <c r="G1356">
        <f>Raw_Data!G1356</f>
        <v/>
      </c>
      <c r="H1356">
        <f>Raw_Data!H1356</f>
        <v/>
      </c>
      <c r="I1356">
        <f>Raw_Data!I1356</f>
        <v/>
      </c>
      <c r="J1356" s="12">
        <f>Raw_Data!J1356</f>
        <v/>
      </c>
      <c r="K1356" s="13">
        <f>Raw_Data!K1356</f>
        <v/>
      </c>
      <c r="L1356" s="12">
        <f>Raw_Data!L1356</f>
        <v/>
      </c>
      <c r="M1356" s="12">
        <f>Raw_Data!M1356</f>
        <v/>
      </c>
      <c r="N1356" s="12">
        <f>Raw_Data!N1356</f>
        <v/>
      </c>
      <c r="O1356">
        <f>Raw_Data!O1356</f>
        <v/>
      </c>
      <c r="P1356">
        <f>Raw_Data!P1356</f>
        <v/>
      </c>
      <c r="Q1356">
        <f>Raw_Data!Q1356</f>
        <v/>
      </c>
      <c r="R1356">
        <f>Raw_Data!R1356</f>
        <v/>
      </c>
      <c r="S1356">
        <f>Raw_Data!S1356</f>
        <v/>
      </c>
      <c r="T1356">
        <f>YEAR(B1356)</f>
        <v/>
      </c>
      <c r="U1356">
        <f>MONTH(B1356)</f>
        <v/>
      </c>
      <c r="V1356">
        <f>TEXT(B1356,"mmm")</f>
        <v/>
      </c>
      <c r="W1356" s="15">
        <f>IFERROR(N1356/L1356,0)</f>
        <v/>
      </c>
      <c r="X1356">
        <f>IF(K1356=0,"No Discount",IF(K1356&lt;=5%,"Low",IF(K1356&lt;=15%,"Medium","High")))</f>
        <v/>
      </c>
      <c r="Y1356">
        <f>IF(L1356&gt;=20000,"High Value",IF(L1356&gt;=5000,"Medium Value","Low Value"))</f>
        <v/>
      </c>
      <c r="Z1356">
        <f>IF(R1356&lt;=3,"Fast",IF(R1356&lt;=5,"On Time","Delayed"))</f>
        <v/>
      </c>
    </row>
    <row r="1357">
      <c r="A1357">
        <f>Raw_Data!A1357</f>
        <v/>
      </c>
      <c r="B1357" s="11">
        <f>Raw_Data!B1357</f>
        <v/>
      </c>
      <c r="C1357">
        <f>Raw_Data!C1357</f>
        <v/>
      </c>
      <c r="D1357">
        <f>Raw_Data!D1357</f>
        <v/>
      </c>
      <c r="E1357">
        <f>Raw_Data!E1357</f>
        <v/>
      </c>
      <c r="F1357">
        <f>Raw_Data!F1357</f>
        <v/>
      </c>
      <c r="G1357">
        <f>Raw_Data!G1357</f>
        <v/>
      </c>
      <c r="H1357">
        <f>Raw_Data!H1357</f>
        <v/>
      </c>
      <c r="I1357">
        <f>Raw_Data!I1357</f>
        <v/>
      </c>
      <c r="J1357" s="12">
        <f>Raw_Data!J1357</f>
        <v/>
      </c>
      <c r="K1357" s="13">
        <f>Raw_Data!K1357</f>
        <v/>
      </c>
      <c r="L1357" s="12">
        <f>Raw_Data!L1357</f>
        <v/>
      </c>
      <c r="M1357" s="12">
        <f>Raw_Data!M1357</f>
        <v/>
      </c>
      <c r="N1357" s="12">
        <f>Raw_Data!N1357</f>
        <v/>
      </c>
      <c r="O1357">
        <f>Raw_Data!O1357</f>
        <v/>
      </c>
      <c r="P1357">
        <f>Raw_Data!P1357</f>
        <v/>
      </c>
      <c r="Q1357">
        <f>Raw_Data!Q1357</f>
        <v/>
      </c>
      <c r="R1357">
        <f>Raw_Data!R1357</f>
        <v/>
      </c>
      <c r="S1357">
        <f>Raw_Data!S1357</f>
        <v/>
      </c>
      <c r="T1357">
        <f>YEAR(B1357)</f>
        <v/>
      </c>
      <c r="U1357">
        <f>MONTH(B1357)</f>
        <v/>
      </c>
      <c r="V1357">
        <f>TEXT(B1357,"mmm")</f>
        <v/>
      </c>
      <c r="W1357" s="15">
        <f>IFERROR(N1357/L1357,0)</f>
        <v/>
      </c>
      <c r="X1357">
        <f>IF(K1357=0,"No Discount",IF(K1357&lt;=5%,"Low",IF(K1357&lt;=15%,"Medium","High")))</f>
        <v/>
      </c>
      <c r="Y1357">
        <f>IF(L1357&gt;=20000,"High Value",IF(L1357&gt;=5000,"Medium Value","Low Value"))</f>
        <v/>
      </c>
      <c r="Z1357">
        <f>IF(R1357&lt;=3,"Fast",IF(R1357&lt;=5,"On Time","Delayed"))</f>
        <v/>
      </c>
    </row>
    <row r="1358">
      <c r="A1358">
        <f>Raw_Data!A1358</f>
        <v/>
      </c>
      <c r="B1358" s="11">
        <f>Raw_Data!B1358</f>
        <v/>
      </c>
      <c r="C1358">
        <f>Raw_Data!C1358</f>
        <v/>
      </c>
      <c r="D1358">
        <f>Raw_Data!D1358</f>
        <v/>
      </c>
      <c r="E1358">
        <f>Raw_Data!E1358</f>
        <v/>
      </c>
      <c r="F1358">
        <f>Raw_Data!F1358</f>
        <v/>
      </c>
      <c r="G1358">
        <f>Raw_Data!G1358</f>
        <v/>
      </c>
      <c r="H1358">
        <f>Raw_Data!H1358</f>
        <v/>
      </c>
      <c r="I1358">
        <f>Raw_Data!I1358</f>
        <v/>
      </c>
      <c r="J1358" s="12">
        <f>Raw_Data!J1358</f>
        <v/>
      </c>
      <c r="K1358" s="13">
        <f>Raw_Data!K1358</f>
        <v/>
      </c>
      <c r="L1358" s="12">
        <f>Raw_Data!L1358</f>
        <v/>
      </c>
      <c r="M1358" s="12">
        <f>Raw_Data!M1358</f>
        <v/>
      </c>
      <c r="N1358" s="12">
        <f>Raw_Data!N1358</f>
        <v/>
      </c>
      <c r="O1358">
        <f>Raw_Data!O1358</f>
        <v/>
      </c>
      <c r="P1358">
        <f>Raw_Data!P1358</f>
        <v/>
      </c>
      <c r="Q1358">
        <f>Raw_Data!Q1358</f>
        <v/>
      </c>
      <c r="R1358">
        <f>Raw_Data!R1358</f>
        <v/>
      </c>
      <c r="S1358">
        <f>Raw_Data!S1358</f>
        <v/>
      </c>
      <c r="T1358">
        <f>YEAR(B1358)</f>
        <v/>
      </c>
      <c r="U1358">
        <f>MONTH(B1358)</f>
        <v/>
      </c>
      <c r="V1358">
        <f>TEXT(B1358,"mmm")</f>
        <v/>
      </c>
      <c r="W1358" s="15">
        <f>IFERROR(N1358/L1358,0)</f>
        <v/>
      </c>
      <c r="X1358">
        <f>IF(K1358=0,"No Discount",IF(K1358&lt;=5%,"Low",IF(K1358&lt;=15%,"Medium","High")))</f>
        <v/>
      </c>
      <c r="Y1358">
        <f>IF(L1358&gt;=20000,"High Value",IF(L1358&gt;=5000,"Medium Value","Low Value"))</f>
        <v/>
      </c>
      <c r="Z1358">
        <f>IF(R1358&lt;=3,"Fast",IF(R1358&lt;=5,"On Time","Delayed"))</f>
        <v/>
      </c>
    </row>
    <row r="1359">
      <c r="A1359">
        <f>Raw_Data!A1359</f>
        <v/>
      </c>
      <c r="B1359" s="11">
        <f>Raw_Data!B1359</f>
        <v/>
      </c>
      <c r="C1359">
        <f>Raw_Data!C1359</f>
        <v/>
      </c>
      <c r="D1359">
        <f>Raw_Data!D1359</f>
        <v/>
      </c>
      <c r="E1359">
        <f>Raw_Data!E1359</f>
        <v/>
      </c>
      <c r="F1359">
        <f>Raw_Data!F1359</f>
        <v/>
      </c>
      <c r="G1359">
        <f>Raw_Data!G1359</f>
        <v/>
      </c>
      <c r="H1359">
        <f>Raw_Data!H1359</f>
        <v/>
      </c>
      <c r="I1359">
        <f>Raw_Data!I1359</f>
        <v/>
      </c>
      <c r="J1359" s="12">
        <f>Raw_Data!J1359</f>
        <v/>
      </c>
      <c r="K1359" s="13">
        <f>Raw_Data!K1359</f>
        <v/>
      </c>
      <c r="L1359" s="12">
        <f>Raw_Data!L1359</f>
        <v/>
      </c>
      <c r="M1359" s="12">
        <f>Raw_Data!M1359</f>
        <v/>
      </c>
      <c r="N1359" s="12">
        <f>Raw_Data!N1359</f>
        <v/>
      </c>
      <c r="O1359">
        <f>Raw_Data!O1359</f>
        <v/>
      </c>
      <c r="P1359">
        <f>Raw_Data!P1359</f>
        <v/>
      </c>
      <c r="Q1359">
        <f>Raw_Data!Q1359</f>
        <v/>
      </c>
      <c r="R1359">
        <f>Raw_Data!R1359</f>
        <v/>
      </c>
      <c r="S1359">
        <f>Raw_Data!S1359</f>
        <v/>
      </c>
      <c r="T1359">
        <f>YEAR(B1359)</f>
        <v/>
      </c>
      <c r="U1359">
        <f>MONTH(B1359)</f>
        <v/>
      </c>
      <c r="V1359">
        <f>TEXT(B1359,"mmm")</f>
        <v/>
      </c>
      <c r="W1359" s="15">
        <f>IFERROR(N1359/L1359,0)</f>
        <v/>
      </c>
      <c r="X1359">
        <f>IF(K1359=0,"No Discount",IF(K1359&lt;=5%,"Low",IF(K1359&lt;=15%,"Medium","High")))</f>
        <v/>
      </c>
      <c r="Y1359">
        <f>IF(L1359&gt;=20000,"High Value",IF(L1359&gt;=5000,"Medium Value","Low Value"))</f>
        <v/>
      </c>
      <c r="Z1359">
        <f>IF(R1359&lt;=3,"Fast",IF(R1359&lt;=5,"On Time","Delayed"))</f>
        <v/>
      </c>
    </row>
    <row r="1360">
      <c r="A1360">
        <f>Raw_Data!A1360</f>
        <v/>
      </c>
      <c r="B1360" s="11">
        <f>Raw_Data!B1360</f>
        <v/>
      </c>
      <c r="C1360">
        <f>Raw_Data!C1360</f>
        <v/>
      </c>
      <c r="D1360">
        <f>Raw_Data!D1360</f>
        <v/>
      </c>
      <c r="E1360">
        <f>Raw_Data!E1360</f>
        <v/>
      </c>
      <c r="F1360">
        <f>Raw_Data!F1360</f>
        <v/>
      </c>
      <c r="G1360">
        <f>Raw_Data!G1360</f>
        <v/>
      </c>
      <c r="H1360">
        <f>Raw_Data!H1360</f>
        <v/>
      </c>
      <c r="I1360">
        <f>Raw_Data!I1360</f>
        <v/>
      </c>
      <c r="J1360" s="12">
        <f>Raw_Data!J1360</f>
        <v/>
      </c>
      <c r="K1360" s="13">
        <f>Raw_Data!K1360</f>
        <v/>
      </c>
      <c r="L1360" s="12">
        <f>Raw_Data!L1360</f>
        <v/>
      </c>
      <c r="M1360" s="12">
        <f>Raw_Data!M1360</f>
        <v/>
      </c>
      <c r="N1360" s="12">
        <f>Raw_Data!N1360</f>
        <v/>
      </c>
      <c r="O1360">
        <f>Raw_Data!O1360</f>
        <v/>
      </c>
      <c r="P1360">
        <f>Raw_Data!P1360</f>
        <v/>
      </c>
      <c r="Q1360">
        <f>Raw_Data!Q1360</f>
        <v/>
      </c>
      <c r="R1360">
        <f>Raw_Data!R1360</f>
        <v/>
      </c>
      <c r="S1360">
        <f>Raw_Data!S1360</f>
        <v/>
      </c>
      <c r="T1360">
        <f>YEAR(B1360)</f>
        <v/>
      </c>
      <c r="U1360">
        <f>MONTH(B1360)</f>
        <v/>
      </c>
      <c r="V1360">
        <f>TEXT(B1360,"mmm")</f>
        <v/>
      </c>
      <c r="W1360" s="15">
        <f>IFERROR(N1360/L1360,0)</f>
        <v/>
      </c>
      <c r="X1360">
        <f>IF(K1360=0,"No Discount",IF(K1360&lt;=5%,"Low",IF(K1360&lt;=15%,"Medium","High")))</f>
        <v/>
      </c>
      <c r="Y1360">
        <f>IF(L1360&gt;=20000,"High Value",IF(L1360&gt;=5000,"Medium Value","Low Value"))</f>
        <v/>
      </c>
      <c r="Z1360">
        <f>IF(R1360&lt;=3,"Fast",IF(R1360&lt;=5,"On Time","Delayed"))</f>
        <v/>
      </c>
    </row>
    <row r="1361">
      <c r="A1361">
        <f>Raw_Data!A1361</f>
        <v/>
      </c>
      <c r="B1361" s="11">
        <f>Raw_Data!B1361</f>
        <v/>
      </c>
      <c r="C1361">
        <f>Raw_Data!C1361</f>
        <v/>
      </c>
      <c r="D1361">
        <f>Raw_Data!D1361</f>
        <v/>
      </c>
      <c r="E1361">
        <f>Raw_Data!E1361</f>
        <v/>
      </c>
      <c r="F1361">
        <f>Raw_Data!F1361</f>
        <v/>
      </c>
      <c r="G1361">
        <f>Raw_Data!G1361</f>
        <v/>
      </c>
      <c r="H1361">
        <f>Raw_Data!H1361</f>
        <v/>
      </c>
      <c r="I1361">
        <f>Raw_Data!I1361</f>
        <v/>
      </c>
      <c r="J1361" s="12">
        <f>Raw_Data!J1361</f>
        <v/>
      </c>
      <c r="K1361" s="13">
        <f>Raw_Data!K1361</f>
        <v/>
      </c>
      <c r="L1361" s="12">
        <f>Raw_Data!L1361</f>
        <v/>
      </c>
      <c r="M1361" s="12">
        <f>Raw_Data!M1361</f>
        <v/>
      </c>
      <c r="N1361" s="12">
        <f>Raw_Data!N1361</f>
        <v/>
      </c>
      <c r="O1361">
        <f>Raw_Data!O1361</f>
        <v/>
      </c>
      <c r="P1361">
        <f>Raw_Data!P1361</f>
        <v/>
      </c>
      <c r="Q1361">
        <f>Raw_Data!Q1361</f>
        <v/>
      </c>
      <c r="R1361">
        <f>Raw_Data!R1361</f>
        <v/>
      </c>
      <c r="S1361">
        <f>Raw_Data!S1361</f>
        <v/>
      </c>
      <c r="T1361">
        <f>YEAR(B1361)</f>
        <v/>
      </c>
      <c r="U1361">
        <f>MONTH(B1361)</f>
        <v/>
      </c>
      <c r="V1361">
        <f>TEXT(B1361,"mmm")</f>
        <v/>
      </c>
      <c r="W1361" s="15">
        <f>IFERROR(N1361/L1361,0)</f>
        <v/>
      </c>
      <c r="X1361">
        <f>IF(K1361=0,"No Discount",IF(K1361&lt;=5%,"Low",IF(K1361&lt;=15%,"Medium","High")))</f>
        <v/>
      </c>
      <c r="Y1361">
        <f>IF(L1361&gt;=20000,"High Value",IF(L1361&gt;=5000,"Medium Value","Low Value"))</f>
        <v/>
      </c>
      <c r="Z1361">
        <f>IF(R1361&lt;=3,"Fast",IF(R1361&lt;=5,"On Time","Delayed"))</f>
        <v/>
      </c>
    </row>
    <row r="1362">
      <c r="A1362">
        <f>Raw_Data!A1362</f>
        <v/>
      </c>
      <c r="B1362" s="11">
        <f>Raw_Data!B1362</f>
        <v/>
      </c>
      <c r="C1362">
        <f>Raw_Data!C1362</f>
        <v/>
      </c>
      <c r="D1362">
        <f>Raw_Data!D1362</f>
        <v/>
      </c>
      <c r="E1362">
        <f>Raw_Data!E1362</f>
        <v/>
      </c>
      <c r="F1362">
        <f>Raw_Data!F1362</f>
        <v/>
      </c>
      <c r="G1362">
        <f>Raw_Data!G1362</f>
        <v/>
      </c>
      <c r="H1362">
        <f>Raw_Data!H1362</f>
        <v/>
      </c>
      <c r="I1362">
        <f>Raw_Data!I1362</f>
        <v/>
      </c>
      <c r="J1362" s="12">
        <f>Raw_Data!J1362</f>
        <v/>
      </c>
      <c r="K1362" s="13">
        <f>Raw_Data!K1362</f>
        <v/>
      </c>
      <c r="L1362" s="12">
        <f>Raw_Data!L1362</f>
        <v/>
      </c>
      <c r="M1362" s="12">
        <f>Raw_Data!M1362</f>
        <v/>
      </c>
      <c r="N1362" s="12">
        <f>Raw_Data!N1362</f>
        <v/>
      </c>
      <c r="O1362">
        <f>Raw_Data!O1362</f>
        <v/>
      </c>
      <c r="P1362">
        <f>Raw_Data!P1362</f>
        <v/>
      </c>
      <c r="Q1362">
        <f>Raw_Data!Q1362</f>
        <v/>
      </c>
      <c r="R1362">
        <f>Raw_Data!R1362</f>
        <v/>
      </c>
      <c r="S1362">
        <f>Raw_Data!S1362</f>
        <v/>
      </c>
      <c r="T1362">
        <f>YEAR(B1362)</f>
        <v/>
      </c>
      <c r="U1362">
        <f>MONTH(B1362)</f>
        <v/>
      </c>
      <c r="V1362">
        <f>TEXT(B1362,"mmm")</f>
        <v/>
      </c>
      <c r="W1362" s="15">
        <f>IFERROR(N1362/L1362,0)</f>
        <v/>
      </c>
      <c r="X1362">
        <f>IF(K1362=0,"No Discount",IF(K1362&lt;=5%,"Low",IF(K1362&lt;=15%,"Medium","High")))</f>
        <v/>
      </c>
      <c r="Y1362">
        <f>IF(L1362&gt;=20000,"High Value",IF(L1362&gt;=5000,"Medium Value","Low Value"))</f>
        <v/>
      </c>
      <c r="Z1362">
        <f>IF(R1362&lt;=3,"Fast",IF(R1362&lt;=5,"On Time","Delayed"))</f>
        <v/>
      </c>
    </row>
    <row r="1363">
      <c r="A1363">
        <f>Raw_Data!A1363</f>
        <v/>
      </c>
      <c r="B1363" s="11">
        <f>Raw_Data!B1363</f>
        <v/>
      </c>
      <c r="C1363">
        <f>Raw_Data!C1363</f>
        <v/>
      </c>
      <c r="D1363">
        <f>Raw_Data!D1363</f>
        <v/>
      </c>
      <c r="E1363">
        <f>Raw_Data!E1363</f>
        <v/>
      </c>
      <c r="F1363">
        <f>Raw_Data!F1363</f>
        <v/>
      </c>
      <c r="G1363">
        <f>Raw_Data!G1363</f>
        <v/>
      </c>
      <c r="H1363">
        <f>Raw_Data!H1363</f>
        <v/>
      </c>
      <c r="I1363">
        <f>Raw_Data!I1363</f>
        <v/>
      </c>
      <c r="J1363" s="12">
        <f>Raw_Data!J1363</f>
        <v/>
      </c>
      <c r="K1363" s="13">
        <f>Raw_Data!K1363</f>
        <v/>
      </c>
      <c r="L1363" s="12">
        <f>Raw_Data!L1363</f>
        <v/>
      </c>
      <c r="M1363" s="12">
        <f>Raw_Data!M1363</f>
        <v/>
      </c>
      <c r="N1363" s="12">
        <f>Raw_Data!N1363</f>
        <v/>
      </c>
      <c r="O1363">
        <f>Raw_Data!O1363</f>
        <v/>
      </c>
      <c r="P1363">
        <f>Raw_Data!P1363</f>
        <v/>
      </c>
      <c r="Q1363">
        <f>Raw_Data!Q1363</f>
        <v/>
      </c>
      <c r="R1363">
        <f>Raw_Data!R1363</f>
        <v/>
      </c>
      <c r="S1363">
        <f>Raw_Data!S1363</f>
        <v/>
      </c>
      <c r="T1363">
        <f>YEAR(B1363)</f>
        <v/>
      </c>
      <c r="U1363">
        <f>MONTH(B1363)</f>
        <v/>
      </c>
      <c r="V1363">
        <f>TEXT(B1363,"mmm")</f>
        <v/>
      </c>
      <c r="W1363" s="15">
        <f>IFERROR(N1363/L1363,0)</f>
        <v/>
      </c>
      <c r="X1363">
        <f>IF(K1363=0,"No Discount",IF(K1363&lt;=5%,"Low",IF(K1363&lt;=15%,"Medium","High")))</f>
        <v/>
      </c>
      <c r="Y1363">
        <f>IF(L1363&gt;=20000,"High Value",IF(L1363&gt;=5000,"Medium Value","Low Value"))</f>
        <v/>
      </c>
      <c r="Z1363">
        <f>IF(R1363&lt;=3,"Fast",IF(R1363&lt;=5,"On Time","Delayed"))</f>
        <v/>
      </c>
    </row>
    <row r="1364">
      <c r="A1364">
        <f>Raw_Data!A1364</f>
        <v/>
      </c>
      <c r="B1364" s="11">
        <f>Raw_Data!B1364</f>
        <v/>
      </c>
      <c r="C1364">
        <f>Raw_Data!C1364</f>
        <v/>
      </c>
      <c r="D1364">
        <f>Raw_Data!D1364</f>
        <v/>
      </c>
      <c r="E1364">
        <f>Raw_Data!E1364</f>
        <v/>
      </c>
      <c r="F1364">
        <f>Raw_Data!F1364</f>
        <v/>
      </c>
      <c r="G1364">
        <f>Raw_Data!G1364</f>
        <v/>
      </c>
      <c r="H1364">
        <f>Raw_Data!H1364</f>
        <v/>
      </c>
      <c r="I1364">
        <f>Raw_Data!I1364</f>
        <v/>
      </c>
      <c r="J1364" s="12">
        <f>Raw_Data!J1364</f>
        <v/>
      </c>
      <c r="K1364" s="13">
        <f>Raw_Data!K1364</f>
        <v/>
      </c>
      <c r="L1364" s="12">
        <f>Raw_Data!L1364</f>
        <v/>
      </c>
      <c r="M1364" s="12">
        <f>Raw_Data!M1364</f>
        <v/>
      </c>
      <c r="N1364" s="12">
        <f>Raw_Data!N1364</f>
        <v/>
      </c>
      <c r="O1364">
        <f>Raw_Data!O1364</f>
        <v/>
      </c>
      <c r="P1364">
        <f>Raw_Data!P1364</f>
        <v/>
      </c>
      <c r="Q1364">
        <f>Raw_Data!Q1364</f>
        <v/>
      </c>
      <c r="R1364">
        <f>Raw_Data!R1364</f>
        <v/>
      </c>
      <c r="S1364">
        <f>Raw_Data!S1364</f>
        <v/>
      </c>
      <c r="T1364">
        <f>YEAR(B1364)</f>
        <v/>
      </c>
      <c r="U1364">
        <f>MONTH(B1364)</f>
        <v/>
      </c>
      <c r="V1364">
        <f>TEXT(B1364,"mmm")</f>
        <v/>
      </c>
      <c r="W1364" s="15">
        <f>IFERROR(N1364/L1364,0)</f>
        <v/>
      </c>
      <c r="X1364">
        <f>IF(K1364=0,"No Discount",IF(K1364&lt;=5%,"Low",IF(K1364&lt;=15%,"Medium","High")))</f>
        <v/>
      </c>
      <c r="Y1364">
        <f>IF(L1364&gt;=20000,"High Value",IF(L1364&gt;=5000,"Medium Value","Low Value"))</f>
        <v/>
      </c>
      <c r="Z1364">
        <f>IF(R1364&lt;=3,"Fast",IF(R1364&lt;=5,"On Time","Delayed"))</f>
        <v/>
      </c>
    </row>
    <row r="1365">
      <c r="A1365">
        <f>Raw_Data!A1365</f>
        <v/>
      </c>
      <c r="B1365" s="11">
        <f>Raw_Data!B1365</f>
        <v/>
      </c>
      <c r="C1365">
        <f>Raw_Data!C1365</f>
        <v/>
      </c>
      <c r="D1365">
        <f>Raw_Data!D1365</f>
        <v/>
      </c>
      <c r="E1365">
        <f>Raw_Data!E1365</f>
        <v/>
      </c>
      <c r="F1365">
        <f>Raw_Data!F1365</f>
        <v/>
      </c>
      <c r="G1365">
        <f>Raw_Data!G1365</f>
        <v/>
      </c>
      <c r="H1365">
        <f>Raw_Data!H1365</f>
        <v/>
      </c>
      <c r="I1365">
        <f>Raw_Data!I1365</f>
        <v/>
      </c>
      <c r="J1365" s="12">
        <f>Raw_Data!J1365</f>
        <v/>
      </c>
      <c r="K1365" s="13">
        <f>Raw_Data!K1365</f>
        <v/>
      </c>
      <c r="L1365" s="12">
        <f>Raw_Data!L1365</f>
        <v/>
      </c>
      <c r="M1365" s="12">
        <f>Raw_Data!M1365</f>
        <v/>
      </c>
      <c r="N1365" s="12">
        <f>Raw_Data!N1365</f>
        <v/>
      </c>
      <c r="O1365">
        <f>Raw_Data!O1365</f>
        <v/>
      </c>
      <c r="P1365">
        <f>Raw_Data!P1365</f>
        <v/>
      </c>
      <c r="Q1365">
        <f>Raw_Data!Q1365</f>
        <v/>
      </c>
      <c r="R1365">
        <f>Raw_Data!R1365</f>
        <v/>
      </c>
      <c r="S1365">
        <f>Raw_Data!S1365</f>
        <v/>
      </c>
      <c r="T1365">
        <f>YEAR(B1365)</f>
        <v/>
      </c>
      <c r="U1365">
        <f>MONTH(B1365)</f>
        <v/>
      </c>
      <c r="V1365">
        <f>TEXT(B1365,"mmm")</f>
        <v/>
      </c>
      <c r="W1365" s="15">
        <f>IFERROR(N1365/L1365,0)</f>
        <v/>
      </c>
      <c r="X1365">
        <f>IF(K1365=0,"No Discount",IF(K1365&lt;=5%,"Low",IF(K1365&lt;=15%,"Medium","High")))</f>
        <v/>
      </c>
      <c r="Y1365">
        <f>IF(L1365&gt;=20000,"High Value",IF(L1365&gt;=5000,"Medium Value","Low Value"))</f>
        <v/>
      </c>
      <c r="Z1365">
        <f>IF(R1365&lt;=3,"Fast",IF(R1365&lt;=5,"On Time","Delayed"))</f>
        <v/>
      </c>
    </row>
    <row r="1366">
      <c r="A1366">
        <f>Raw_Data!A1366</f>
        <v/>
      </c>
      <c r="B1366" s="11">
        <f>Raw_Data!B1366</f>
        <v/>
      </c>
      <c r="C1366">
        <f>Raw_Data!C1366</f>
        <v/>
      </c>
      <c r="D1366">
        <f>Raw_Data!D1366</f>
        <v/>
      </c>
      <c r="E1366">
        <f>Raw_Data!E1366</f>
        <v/>
      </c>
      <c r="F1366">
        <f>Raw_Data!F1366</f>
        <v/>
      </c>
      <c r="G1366">
        <f>Raw_Data!G1366</f>
        <v/>
      </c>
      <c r="H1366">
        <f>Raw_Data!H1366</f>
        <v/>
      </c>
      <c r="I1366">
        <f>Raw_Data!I1366</f>
        <v/>
      </c>
      <c r="J1366" s="12">
        <f>Raw_Data!J1366</f>
        <v/>
      </c>
      <c r="K1366" s="13">
        <f>Raw_Data!K1366</f>
        <v/>
      </c>
      <c r="L1366" s="12">
        <f>Raw_Data!L1366</f>
        <v/>
      </c>
      <c r="M1366" s="12">
        <f>Raw_Data!M1366</f>
        <v/>
      </c>
      <c r="N1366" s="12">
        <f>Raw_Data!N1366</f>
        <v/>
      </c>
      <c r="O1366">
        <f>Raw_Data!O1366</f>
        <v/>
      </c>
      <c r="P1366">
        <f>Raw_Data!P1366</f>
        <v/>
      </c>
      <c r="Q1366">
        <f>Raw_Data!Q1366</f>
        <v/>
      </c>
      <c r="R1366">
        <f>Raw_Data!R1366</f>
        <v/>
      </c>
      <c r="S1366">
        <f>Raw_Data!S1366</f>
        <v/>
      </c>
      <c r="T1366">
        <f>YEAR(B1366)</f>
        <v/>
      </c>
      <c r="U1366">
        <f>MONTH(B1366)</f>
        <v/>
      </c>
      <c r="V1366">
        <f>TEXT(B1366,"mmm")</f>
        <v/>
      </c>
      <c r="W1366" s="15">
        <f>IFERROR(N1366/L1366,0)</f>
        <v/>
      </c>
      <c r="X1366">
        <f>IF(K1366=0,"No Discount",IF(K1366&lt;=5%,"Low",IF(K1366&lt;=15%,"Medium","High")))</f>
        <v/>
      </c>
      <c r="Y1366">
        <f>IF(L1366&gt;=20000,"High Value",IF(L1366&gt;=5000,"Medium Value","Low Value"))</f>
        <v/>
      </c>
      <c r="Z1366">
        <f>IF(R1366&lt;=3,"Fast",IF(R1366&lt;=5,"On Time","Delayed"))</f>
        <v/>
      </c>
    </row>
    <row r="1367">
      <c r="A1367">
        <f>Raw_Data!A1367</f>
        <v/>
      </c>
      <c r="B1367" s="11">
        <f>Raw_Data!B1367</f>
        <v/>
      </c>
      <c r="C1367">
        <f>Raw_Data!C1367</f>
        <v/>
      </c>
      <c r="D1367">
        <f>Raw_Data!D1367</f>
        <v/>
      </c>
      <c r="E1367">
        <f>Raw_Data!E1367</f>
        <v/>
      </c>
      <c r="F1367">
        <f>Raw_Data!F1367</f>
        <v/>
      </c>
      <c r="G1367">
        <f>Raw_Data!G1367</f>
        <v/>
      </c>
      <c r="H1367">
        <f>Raw_Data!H1367</f>
        <v/>
      </c>
      <c r="I1367">
        <f>Raw_Data!I1367</f>
        <v/>
      </c>
      <c r="J1367" s="12">
        <f>Raw_Data!J1367</f>
        <v/>
      </c>
      <c r="K1367" s="13">
        <f>Raw_Data!K1367</f>
        <v/>
      </c>
      <c r="L1367" s="12">
        <f>Raw_Data!L1367</f>
        <v/>
      </c>
      <c r="M1367" s="12">
        <f>Raw_Data!M1367</f>
        <v/>
      </c>
      <c r="N1367" s="12">
        <f>Raw_Data!N1367</f>
        <v/>
      </c>
      <c r="O1367">
        <f>Raw_Data!O1367</f>
        <v/>
      </c>
      <c r="P1367">
        <f>Raw_Data!P1367</f>
        <v/>
      </c>
      <c r="Q1367">
        <f>Raw_Data!Q1367</f>
        <v/>
      </c>
      <c r="R1367">
        <f>Raw_Data!R1367</f>
        <v/>
      </c>
      <c r="S1367">
        <f>Raw_Data!S1367</f>
        <v/>
      </c>
      <c r="T1367">
        <f>YEAR(B1367)</f>
        <v/>
      </c>
      <c r="U1367">
        <f>MONTH(B1367)</f>
        <v/>
      </c>
      <c r="V1367">
        <f>TEXT(B1367,"mmm")</f>
        <v/>
      </c>
      <c r="W1367" s="15">
        <f>IFERROR(N1367/L1367,0)</f>
        <v/>
      </c>
      <c r="X1367">
        <f>IF(K1367=0,"No Discount",IF(K1367&lt;=5%,"Low",IF(K1367&lt;=15%,"Medium","High")))</f>
        <v/>
      </c>
      <c r="Y1367">
        <f>IF(L1367&gt;=20000,"High Value",IF(L1367&gt;=5000,"Medium Value","Low Value"))</f>
        <v/>
      </c>
      <c r="Z1367">
        <f>IF(R1367&lt;=3,"Fast",IF(R1367&lt;=5,"On Time","Delayed"))</f>
        <v/>
      </c>
    </row>
    <row r="1368">
      <c r="A1368">
        <f>Raw_Data!A1368</f>
        <v/>
      </c>
      <c r="B1368" s="11">
        <f>Raw_Data!B1368</f>
        <v/>
      </c>
      <c r="C1368">
        <f>Raw_Data!C1368</f>
        <v/>
      </c>
      <c r="D1368">
        <f>Raw_Data!D1368</f>
        <v/>
      </c>
      <c r="E1368">
        <f>Raw_Data!E1368</f>
        <v/>
      </c>
      <c r="F1368">
        <f>Raw_Data!F1368</f>
        <v/>
      </c>
      <c r="G1368">
        <f>Raw_Data!G1368</f>
        <v/>
      </c>
      <c r="H1368">
        <f>Raw_Data!H1368</f>
        <v/>
      </c>
      <c r="I1368">
        <f>Raw_Data!I1368</f>
        <v/>
      </c>
      <c r="J1368" s="12">
        <f>Raw_Data!J1368</f>
        <v/>
      </c>
      <c r="K1368" s="13">
        <f>Raw_Data!K1368</f>
        <v/>
      </c>
      <c r="L1368" s="12">
        <f>Raw_Data!L1368</f>
        <v/>
      </c>
      <c r="M1368" s="12">
        <f>Raw_Data!M1368</f>
        <v/>
      </c>
      <c r="N1368" s="12">
        <f>Raw_Data!N1368</f>
        <v/>
      </c>
      <c r="O1368">
        <f>Raw_Data!O1368</f>
        <v/>
      </c>
      <c r="P1368">
        <f>Raw_Data!P1368</f>
        <v/>
      </c>
      <c r="Q1368">
        <f>Raw_Data!Q1368</f>
        <v/>
      </c>
      <c r="R1368">
        <f>Raw_Data!R1368</f>
        <v/>
      </c>
      <c r="S1368">
        <f>Raw_Data!S1368</f>
        <v/>
      </c>
      <c r="T1368">
        <f>YEAR(B1368)</f>
        <v/>
      </c>
      <c r="U1368">
        <f>MONTH(B1368)</f>
        <v/>
      </c>
      <c r="V1368">
        <f>TEXT(B1368,"mmm")</f>
        <v/>
      </c>
      <c r="W1368" s="15">
        <f>IFERROR(N1368/L1368,0)</f>
        <v/>
      </c>
      <c r="X1368">
        <f>IF(K1368=0,"No Discount",IF(K1368&lt;=5%,"Low",IF(K1368&lt;=15%,"Medium","High")))</f>
        <v/>
      </c>
      <c r="Y1368">
        <f>IF(L1368&gt;=20000,"High Value",IF(L1368&gt;=5000,"Medium Value","Low Value"))</f>
        <v/>
      </c>
      <c r="Z1368">
        <f>IF(R1368&lt;=3,"Fast",IF(R1368&lt;=5,"On Time","Delayed"))</f>
        <v/>
      </c>
    </row>
    <row r="1369">
      <c r="A1369">
        <f>Raw_Data!A1369</f>
        <v/>
      </c>
      <c r="B1369" s="11">
        <f>Raw_Data!B1369</f>
        <v/>
      </c>
      <c r="C1369">
        <f>Raw_Data!C1369</f>
        <v/>
      </c>
      <c r="D1369">
        <f>Raw_Data!D1369</f>
        <v/>
      </c>
      <c r="E1369">
        <f>Raw_Data!E1369</f>
        <v/>
      </c>
      <c r="F1369">
        <f>Raw_Data!F1369</f>
        <v/>
      </c>
      <c r="G1369">
        <f>Raw_Data!G1369</f>
        <v/>
      </c>
      <c r="H1369">
        <f>Raw_Data!H1369</f>
        <v/>
      </c>
      <c r="I1369">
        <f>Raw_Data!I1369</f>
        <v/>
      </c>
      <c r="J1369" s="12">
        <f>Raw_Data!J1369</f>
        <v/>
      </c>
      <c r="K1369" s="13">
        <f>Raw_Data!K1369</f>
        <v/>
      </c>
      <c r="L1369" s="12">
        <f>Raw_Data!L1369</f>
        <v/>
      </c>
      <c r="M1369" s="12">
        <f>Raw_Data!M1369</f>
        <v/>
      </c>
      <c r="N1369" s="12">
        <f>Raw_Data!N1369</f>
        <v/>
      </c>
      <c r="O1369">
        <f>Raw_Data!O1369</f>
        <v/>
      </c>
      <c r="P1369">
        <f>Raw_Data!P1369</f>
        <v/>
      </c>
      <c r="Q1369">
        <f>Raw_Data!Q1369</f>
        <v/>
      </c>
      <c r="R1369">
        <f>Raw_Data!R1369</f>
        <v/>
      </c>
      <c r="S1369">
        <f>Raw_Data!S1369</f>
        <v/>
      </c>
      <c r="T1369">
        <f>YEAR(B1369)</f>
        <v/>
      </c>
      <c r="U1369">
        <f>MONTH(B1369)</f>
        <v/>
      </c>
      <c r="V1369">
        <f>TEXT(B1369,"mmm")</f>
        <v/>
      </c>
      <c r="W1369" s="15">
        <f>IFERROR(N1369/L1369,0)</f>
        <v/>
      </c>
      <c r="X1369">
        <f>IF(K1369=0,"No Discount",IF(K1369&lt;=5%,"Low",IF(K1369&lt;=15%,"Medium","High")))</f>
        <v/>
      </c>
      <c r="Y1369">
        <f>IF(L1369&gt;=20000,"High Value",IF(L1369&gt;=5000,"Medium Value","Low Value"))</f>
        <v/>
      </c>
      <c r="Z1369">
        <f>IF(R1369&lt;=3,"Fast",IF(R1369&lt;=5,"On Time","Delayed"))</f>
        <v/>
      </c>
    </row>
    <row r="1370">
      <c r="A1370">
        <f>Raw_Data!A1370</f>
        <v/>
      </c>
      <c r="B1370" s="11">
        <f>Raw_Data!B1370</f>
        <v/>
      </c>
      <c r="C1370">
        <f>Raw_Data!C1370</f>
        <v/>
      </c>
      <c r="D1370">
        <f>Raw_Data!D1370</f>
        <v/>
      </c>
      <c r="E1370">
        <f>Raw_Data!E1370</f>
        <v/>
      </c>
      <c r="F1370">
        <f>Raw_Data!F1370</f>
        <v/>
      </c>
      <c r="G1370">
        <f>Raw_Data!G1370</f>
        <v/>
      </c>
      <c r="H1370">
        <f>Raw_Data!H1370</f>
        <v/>
      </c>
      <c r="I1370">
        <f>Raw_Data!I1370</f>
        <v/>
      </c>
      <c r="J1370" s="12">
        <f>Raw_Data!J1370</f>
        <v/>
      </c>
      <c r="K1370" s="13">
        <f>Raw_Data!K1370</f>
        <v/>
      </c>
      <c r="L1370" s="12">
        <f>Raw_Data!L1370</f>
        <v/>
      </c>
      <c r="M1370" s="12">
        <f>Raw_Data!M1370</f>
        <v/>
      </c>
      <c r="N1370" s="12">
        <f>Raw_Data!N1370</f>
        <v/>
      </c>
      <c r="O1370">
        <f>Raw_Data!O1370</f>
        <v/>
      </c>
      <c r="P1370">
        <f>Raw_Data!P1370</f>
        <v/>
      </c>
      <c r="Q1370">
        <f>Raw_Data!Q1370</f>
        <v/>
      </c>
      <c r="R1370">
        <f>Raw_Data!R1370</f>
        <v/>
      </c>
      <c r="S1370">
        <f>Raw_Data!S1370</f>
        <v/>
      </c>
      <c r="T1370">
        <f>YEAR(B1370)</f>
        <v/>
      </c>
      <c r="U1370">
        <f>MONTH(B1370)</f>
        <v/>
      </c>
      <c r="V1370">
        <f>TEXT(B1370,"mmm")</f>
        <v/>
      </c>
      <c r="W1370" s="15">
        <f>IFERROR(N1370/L1370,0)</f>
        <v/>
      </c>
      <c r="X1370">
        <f>IF(K1370=0,"No Discount",IF(K1370&lt;=5%,"Low",IF(K1370&lt;=15%,"Medium","High")))</f>
        <v/>
      </c>
      <c r="Y1370">
        <f>IF(L1370&gt;=20000,"High Value",IF(L1370&gt;=5000,"Medium Value","Low Value"))</f>
        <v/>
      </c>
      <c r="Z1370">
        <f>IF(R1370&lt;=3,"Fast",IF(R1370&lt;=5,"On Time","Delayed"))</f>
        <v/>
      </c>
    </row>
    <row r="1371">
      <c r="A1371">
        <f>Raw_Data!A1371</f>
        <v/>
      </c>
      <c r="B1371" s="11">
        <f>Raw_Data!B1371</f>
        <v/>
      </c>
      <c r="C1371">
        <f>Raw_Data!C1371</f>
        <v/>
      </c>
      <c r="D1371">
        <f>Raw_Data!D1371</f>
        <v/>
      </c>
      <c r="E1371">
        <f>Raw_Data!E1371</f>
        <v/>
      </c>
      <c r="F1371">
        <f>Raw_Data!F1371</f>
        <v/>
      </c>
      <c r="G1371">
        <f>Raw_Data!G1371</f>
        <v/>
      </c>
      <c r="H1371">
        <f>Raw_Data!H1371</f>
        <v/>
      </c>
      <c r="I1371">
        <f>Raw_Data!I1371</f>
        <v/>
      </c>
      <c r="J1371" s="12">
        <f>Raw_Data!J1371</f>
        <v/>
      </c>
      <c r="K1371" s="13">
        <f>Raw_Data!K1371</f>
        <v/>
      </c>
      <c r="L1371" s="12">
        <f>Raw_Data!L1371</f>
        <v/>
      </c>
      <c r="M1371" s="12">
        <f>Raw_Data!M1371</f>
        <v/>
      </c>
      <c r="N1371" s="12">
        <f>Raw_Data!N1371</f>
        <v/>
      </c>
      <c r="O1371">
        <f>Raw_Data!O1371</f>
        <v/>
      </c>
      <c r="P1371">
        <f>Raw_Data!P1371</f>
        <v/>
      </c>
      <c r="Q1371">
        <f>Raw_Data!Q1371</f>
        <v/>
      </c>
      <c r="R1371">
        <f>Raw_Data!R1371</f>
        <v/>
      </c>
      <c r="S1371">
        <f>Raw_Data!S1371</f>
        <v/>
      </c>
      <c r="T1371">
        <f>YEAR(B1371)</f>
        <v/>
      </c>
      <c r="U1371">
        <f>MONTH(B1371)</f>
        <v/>
      </c>
      <c r="V1371">
        <f>TEXT(B1371,"mmm")</f>
        <v/>
      </c>
      <c r="W1371" s="15">
        <f>IFERROR(N1371/L1371,0)</f>
        <v/>
      </c>
      <c r="X1371">
        <f>IF(K1371=0,"No Discount",IF(K1371&lt;=5%,"Low",IF(K1371&lt;=15%,"Medium","High")))</f>
        <v/>
      </c>
      <c r="Y1371">
        <f>IF(L1371&gt;=20000,"High Value",IF(L1371&gt;=5000,"Medium Value","Low Value"))</f>
        <v/>
      </c>
      <c r="Z1371">
        <f>IF(R1371&lt;=3,"Fast",IF(R1371&lt;=5,"On Time","Delayed"))</f>
        <v/>
      </c>
    </row>
    <row r="1372">
      <c r="A1372">
        <f>Raw_Data!A1372</f>
        <v/>
      </c>
      <c r="B1372" s="11">
        <f>Raw_Data!B1372</f>
        <v/>
      </c>
      <c r="C1372">
        <f>Raw_Data!C1372</f>
        <v/>
      </c>
      <c r="D1372">
        <f>Raw_Data!D1372</f>
        <v/>
      </c>
      <c r="E1372">
        <f>Raw_Data!E1372</f>
        <v/>
      </c>
      <c r="F1372">
        <f>Raw_Data!F1372</f>
        <v/>
      </c>
      <c r="G1372">
        <f>Raw_Data!G1372</f>
        <v/>
      </c>
      <c r="H1372">
        <f>Raw_Data!H1372</f>
        <v/>
      </c>
      <c r="I1372">
        <f>Raw_Data!I1372</f>
        <v/>
      </c>
      <c r="J1372" s="12">
        <f>Raw_Data!J1372</f>
        <v/>
      </c>
      <c r="K1372" s="13">
        <f>Raw_Data!K1372</f>
        <v/>
      </c>
      <c r="L1372" s="12">
        <f>Raw_Data!L1372</f>
        <v/>
      </c>
      <c r="M1372" s="12">
        <f>Raw_Data!M1372</f>
        <v/>
      </c>
      <c r="N1372" s="12">
        <f>Raw_Data!N1372</f>
        <v/>
      </c>
      <c r="O1372">
        <f>Raw_Data!O1372</f>
        <v/>
      </c>
      <c r="P1372">
        <f>Raw_Data!P1372</f>
        <v/>
      </c>
      <c r="Q1372">
        <f>Raw_Data!Q1372</f>
        <v/>
      </c>
      <c r="R1372">
        <f>Raw_Data!R1372</f>
        <v/>
      </c>
      <c r="S1372">
        <f>Raw_Data!S1372</f>
        <v/>
      </c>
      <c r="T1372">
        <f>YEAR(B1372)</f>
        <v/>
      </c>
      <c r="U1372">
        <f>MONTH(B1372)</f>
        <v/>
      </c>
      <c r="V1372">
        <f>TEXT(B1372,"mmm")</f>
        <v/>
      </c>
      <c r="W1372" s="15">
        <f>IFERROR(N1372/L1372,0)</f>
        <v/>
      </c>
      <c r="X1372">
        <f>IF(K1372=0,"No Discount",IF(K1372&lt;=5%,"Low",IF(K1372&lt;=15%,"Medium","High")))</f>
        <v/>
      </c>
      <c r="Y1372">
        <f>IF(L1372&gt;=20000,"High Value",IF(L1372&gt;=5000,"Medium Value","Low Value"))</f>
        <v/>
      </c>
      <c r="Z1372">
        <f>IF(R1372&lt;=3,"Fast",IF(R1372&lt;=5,"On Time","Delayed"))</f>
        <v/>
      </c>
    </row>
    <row r="1373">
      <c r="A1373">
        <f>Raw_Data!A1373</f>
        <v/>
      </c>
      <c r="B1373" s="11">
        <f>Raw_Data!B1373</f>
        <v/>
      </c>
      <c r="C1373">
        <f>Raw_Data!C1373</f>
        <v/>
      </c>
      <c r="D1373">
        <f>Raw_Data!D1373</f>
        <v/>
      </c>
      <c r="E1373">
        <f>Raw_Data!E1373</f>
        <v/>
      </c>
      <c r="F1373">
        <f>Raw_Data!F1373</f>
        <v/>
      </c>
      <c r="G1373">
        <f>Raw_Data!G1373</f>
        <v/>
      </c>
      <c r="H1373">
        <f>Raw_Data!H1373</f>
        <v/>
      </c>
      <c r="I1373">
        <f>Raw_Data!I1373</f>
        <v/>
      </c>
      <c r="J1373" s="12">
        <f>Raw_Data!J1373</f>
        <v/>
      </c>
      <c r="K1373" s="13">
        <f>Raw_Data!K1373</f>
        <v/>
      </c>
      <c r="L1373" s="12">
        <f>Raw_Data!L1373</f>
        <v/>
      </c>
      <c r="M1373" s="12">
        <f>Raw_Data!M1373</f>
        <v/>
      </c>
      <c r="N1373" s="12">
        <f>Raw_Data!N1373</f>
        <v/>
      </c>
      <c r="O1373">
        <f>Raw_Data!O1373</f>
        <v/>
      </c>
      <c r="P1373">
        <f>Raw_Data!P1373</f>
        <v/>
      </c>
      <c r="Q1373">
        <f>Raw_Data!Q1373</f>
        <v/>
      </c>
      <c r="R1373">
        <f>Raw_Data!R1373</f>
        <v/>
      </c>
      <c r="S1373">
        <f>Raw_Data!S1373</f>
        <v/>
      </c>
      <c r="T1373">
        <f>YEAR(B1373)</f>
        <v/>
      </c>
      <c r="U1373">
        <f>MONTH(B1373)</f>
        <v/>
      </c>
      <c r="V1373">
        <f>TEXT(B1373,"mmm")</f>
        <v/>
      </c>
      <c r="W1373" s="15">
        <f>IFERROR(N1373/L1373,0)</f>
        <v/>
      </c>
      <c r="X1373">
        <f>IF(K1373=0,"No Discount",IF(K1373&lt;=5%,"Low",IF(K1373&lt;=15%,"Medium","High")))</f>
        <v/>
      </c>
      <c r="Y1373">
        <f>IF(L1373&gt;=20000,"High Value",IF(L1373&gt;=5000,"Medium Value","Low Value"))</f>
        <v/>
      </c>
      <c r="Z1373">
        <f>IF(R1373&lt;=3,"Fast",IF(R1373&lt;=5,"On Time","Delayed"))</f>
        <v/>
      </c>
    </row>
    <row r="1374">
      <c r="A1374">
        <f>Raw_Data!A1374</f>
        <v/>
      </c>
      <c r="B1374" s="11">
        <f>Raw_Data!B1374</f>
        <v/>
      </c>
      <c r="C1374">
        <f>Raw_Data!C1374</f>
        <v/>
      </c>
      <c r="D1374">
        <f>Raw_Data!D1374</f>
        <v/>
      </c>
      <c r="E1374">
        <f>Raw_Data!E1374</f>
        <v/>
      </c>
      <c r="F1374">
        <f>Raw_Data!F1374</f>
        <v/>
      </c>
      <c r="G1374">
        <f>Raw_Data!G1374</f>
        <v/>
      </c>
      <c r="H1374">
        <f>Raw_Data!H1374</f>
        <v/>
      </c>
      <c r="I1374">
        <f>Raw_Data!I1374</f>
        <v/>
      </c>
      <c r="J1374" s="12">
        <f>Raw_Data!J1374</f>
        <v/>
      </c>
      <c r="K1374" s="13">
        <f>Raw_Data!K1374</f>
        <v/>
      </c>
      <c r="L1374" s="12">
        <f>Raw_Data!L1374</f>
        <v/>
      </c>
      <c r="M1374" s="12">
        <f>Raw_Data!M1374</f>
        <v/>
      </c>
      <c r="N1374" s="12">
        <f>Raw_Data!N1374</f>
        <v/>
      </c>
      <c r="O1374">
        <f>Raw_Data!O1374</f>
        <v/>
      </c>
      <c r="P1374">
        <f>Raw_Data!P1374</f>
        <v/>
      </c>
      <c r="Q1374">
        <f>Raw_Data!Q1374</f>
        <v/>
      </c>
      <c r="R1374">
        <f>Raw_Data!R1374</f>
        <v/>
      </c>
      <c r="S1374">
        <f>Raw_Data!S1374</f>
        <v/>
      </c>
      <c r="T1374">
        <f>YEAR(B1374)</f>
        <v/>
      </c>
      <c r="U1374">
        <f>MONTH(B1374)</f>
        <v/>
      </c>
      <c r="V1374">
        <f>TEXT(B1374,"mmm")</f>
        <v/>
      </c>
      <c r="W1374" s="15">
        <f>IFERROR(N1374/L1374,0)</f>
        <v/>
      </c>
      <c r="X1374">
        <f>IF(K1374=0,"No Discount",IF(K1374&lt;=5%,"Low",IF(K1374&lt;=15%,"Medium","High")))</f>
        <v/>
      </c>
      <c r="Y1374">
        <f>IF(L1374&gt;=20000,"High Value",IF(L1374&gt;=5000,"Medium Value","Low Value"))</f>
        <v/>
      </c>
      <c r="Z1374">
        <f>IF(R1374&lt;=3,"Fast",IF(R1374&lt;=5,"On Time","Delayed"))</f>
        <v/>
      </c>
    </row>
    <row r="1375">
      <c r="A1375">
        <f>Raw_Data!A1375</f>
        <v/>
      </c>
      <c r="B1375" s="11">
        <f>Raw_Data!B1375</f>
        <v/>
      </c>
      <c r="C1375">
        <f>Raw_Data!C1375</f>
        <v/>
      </c>
      <c r="D1375">
        <f>Raw_Data!D1375</f>
        <v/>
      </c>
      <c r="E1375">
        <f>Raw_Data!E1375</f>
        <v/>
      </c>
      <c r="F1375">
        <f>Raw_Data!F1375</f>
        <v/>
      </c>
      <c r="G1375">
        <f>Raw_Data!G1375</f>
        <v/>
      </c>
      <c r="H1375">
        <f>Raw_Data!H1375</f>
        <v/>
      </c>
      <c r="I1375">
        <f>Raw_Data!I1375</f>
        <v/>
      </c>
      <c r="J1375" s="12">
        <f>Raw_Data!J1375</f>
        <v/>
      </c>
      <c r="K1375" s="13">
        <f>Raw_Data!K1375</f>
        <v/>
      </c>
      <c r="L1375" s="12">
        <f>Raw_Data!L1375</f>
        <v/>
      </c>
      <c r="M1375" s="12">
        <f>Raw_Data!M1375</f>
        <v/>
      </c>
      <c r="N1375" s="12">
        <f>Raw_Data!N1375</f>
        <v/>
      </c>
      <c r="O1375">
        <f>Raw_Data!O1375</f>
        <v/>
      </c>
      <c r="P1375">
        <f>Raw_Data!P1375</f>
        <v/>
      </c>
      <c r="Q1375">
        <f>Raw_Data!Q1375</f>
        <v/>
      </c>
      <c r="R1375">
        <f>Raw_Data!R1375</f>
        <v/>
      </c>
      <c r="S1375">
        <f>Raw_Data!S1375</f>
        <v/>
      </c>
      <c r="T1375">
        <f>YEAR(B1375)</f>
        <v/>
      </c>
      <c r="U1375">
        <f>MONTH(B1375)</f>
        <v/>
      </c>
      <c r="V1375">
        <f>TEXT(B1375,"mmm")</f>
        <v/>
      </c>
      <c r="W1375" s="15">
        <f>IFERROR(N1375/L1375,0)</f>
        <v/>
      </c>
      <c r="X1375">
        <f>IF(K1375=0,"No Discount",IF(K1375&lt;=5%,"Low",IF(K1375&lt;=15%,"Medium","High")))</f>
        <v/>
      </c>
      <c r="Y1375">
        <f>IF(L1375&gt;=20000,"High Value",IF(L1375&gt;=5000,"Medium Value","Low Value"))</f>
        <v/>
      </c>
      <c r="Z1375">
        <f>IF(R1375&lt;=3,"Fast",IF(R1375&lt;=5,"On Time","Delayed"))</f>
        <v/>
      </c>
    </row>
    <row r="1376">
      <c r="A1376">
        <f>Raw_Data!A1376</f>
        <v/>
      </c>
      <c r="B1376" s="11">
        <f>Raw_Data!B1376</f>
        <v/>
      </c>
      <c r="C1376">
        <f>Raw_Data!C1376</f>
        <v/>
      </c>
      <c r="D1376">
        <f>Raw_Data!D1376</f>
        <v/>
      </c>
      <c r="E1376">
        <f>Raw_Data!E1376</f>
        <v/>
      </c>
      <c r="F1376">
        <f>Raw_Data!F1376</f>
        <v/>
      </c>
      <c r="G1376">
        <f>Raw_Data!G1376</f>
        <v/>
      </c>
      <c r="H1376">
        <f>Raw_Data!H1376</f>
        <v/>
      </c>
      <c r="I1376">
        <f>Raw_Data!I1376</f>
        <v/>
      </c>
      <c r="J1376" s="12">
        <f>Raw_Data!J1376</f>
        <v/>
      </c>
      <c r="K1376" s="13">
        <f>Raw_Data!K1376</f>
        <v/>
      </c>
      <c r="L1376" s="12">
        <f>Raw_Data!L1376</f>
        <v/>
      </c>
      <c r="M1376" s="12">
        <f>Raw_Data!M1376</f>
        <v/>
      </c>
      <c r="N1376" s="12">
        <f>Raw_Data!N1376</f>
        <v/>
      </c>
      <c r="O1376">
        <f>Raw_Data!O1376</f>
        <v/>
      </c>
      <c r="P1376">
        <f>Raw_Data!P1376</f>
        <v/>
      </c>
      <c r="Q1376">
        <f>Raw_Data!Q1376</f>
        <v/>
      </c>
      <c r="R1376">
        <f>Raw_Data!R1376</f>
        <v/>
      </c>
      <c r="S1376">
        <f>Raw_Data!S1376</f>
        <v/>
      </c>
      <c r="T1376">
        <f>YEAR(B1376)</f>
        <v/>
      </c>
      <c r="U1376">
        <f>MONTH(B1376)</f>
        <v/>
      </c>
      <c r="V1376">
        <f>TEXT(B1376,"mmm")</f>
        <v/>
      </c>
      <c r="W1376" s="15">
        <f>IFERROR(N1376/L1376,0)</f>
        <v/>
      </c>
      <c r="X1376">
        <f>IF(K1376=0,"No Discount",IF(K1376&lt;=5%,"Low",IF(K1376&lt;=15%,"Medium","High")))</f>
        <v/>
      </c>
      <c r="Y1376">
        <f>IF(L1376&gt;=20000,"High Value",IF(L1376&gt;=5000,"Medium Value","Low Value"))</f>
        <v/>
      </c>
      <c r="Z1376">
        <f>IF(R1376&lt;=3,"Fast",IF(R1376&lt;=5,"On Time","Delayed"))</f>
        <v/>
      </c>
    </row>
    <row r="1377">
      <c r="A1377">
        <f>Raw_Data!A1377</f>
        <v/>
      </c>
      <c r="B1377" s="11">
        <f>Raw_Data!B1377</f>
        <v/>
      </c>
      <c r="C1377">
        <f>Raw_Data!C1377</f>
        <v/>
      </c>
      <c r="D1377">
        <f>Raw_Data!D1377</f>
        <v/>
      </c>
      <c r="E1377">
        <f>Raw_Data!E1377</f>
        <v/>
      </c>
      <c r="F1377">
        <f>Raw_Data!F1377</f>
        <v/>
      </c>
      <c r="G1377">
        <f>Raw_Data!G1377</f>
        <v/>
      </c>
      <c r="H1377">
        <f>Raw_Data!H1377</f>
        <v/>
      </c>
      <c r="I1377">
        <f>Raw_Data!I1377</f>
        <v/>
      </c>
      <c r="J1377" s="12">
        <f>Raw_Data!J1377</f>
        <v/>
      </c>
      <c r="K1377" s="13">
        <f>Raw_Data!K1377</f>
        <v/>
      </c>
      <c r="L1377" s="12">
        <f>Raw_Data!L1377</f>
        <v/>
      </c>
      <c r="M1377" s="12">
        <f>Raw_Data!M1377</f>
        <v/>
      </c>
      <c r="N1377" s="12">
        <f>Raw_Data!N1377</f>
        <v/>
      </c>
      <c r="O1377">
        <f>Raw_Data!O1377</f>
        <v/>
      </c>
      <c r="P1377">
        <f>Raw_Data!P1377</f>
        <v/>
      </c>
      <c r="Q1377">
        <f>Raw_Data!Q1377</f>
        <v/>
      </c>
      <c r="R1377">
        <f>Raw_Data!R1377</f>
        <v/>
      </c>
      <c r="S1377">
        <f>Raw_Data!S1377</f>
        <v/>
      </c>
      <c r="T1377">
        <f>YEAR(B1377)</f>
        <v/>
      </c>
      <c r="U1377">
        <f>MONTH(B1377)</f>
        <v/>
      </c>
      <c r="V1377">
        <f>TEXT(B1377,"mmm")</f>
        <v/>
      </c>
      <c r="W1377" s="15">
        <f>IFERROR(N1377/L1377,0)</f>
        <v/>
      </c>
      <c r="X1377">
        <f>IF(K1377=0,"No Discount",IF(K1377&lt;=5%,"Low",IF(K1377&lt;=15%,"Medium","High")))</f>
        <v/>
      </c>
      <c r="Y1377">
        <f>IF(L1377&gt;=20000,"High Value",IF(L1377&gt;=5000,"Medium Value","Low Value"))</f>
        <v/>
      </c>
      <c r="Z1377">
        <f>IF(R1377&lt;=3,"Fast",IF(R1377&lt;=5,"On Time","Delayed"))</f>
        <v/>
      </c>
    </row>
    <row r="1378">
      <c r="A1378">
        <f>Raw_Data!A1378</f>
        <v/>
      </c>
      <c r="B1378" s="11">
        <f>Raw_Data!B1378</f>
        <v/>
      </c>
      <c r="C1378">
        <f>Raw_Data!C1378</f>
        <v/>
      </c>
      <c r="D1378">
        <f>Raw_Data!D1378</f>
        <v/>
      </c>
      <c r="E1378">
        <f>Raw_Data!E1378</f>
        <v/>
      </c>
      <c r="F1378">
        <f>Raw_Data!F1378</f>
        <v/>
      </c>
      <c r="G1378">
        <f>Raw_Data!G1378</f>
        <v/>
      </c>
      <c r="H1378">
        <f>Raw_Data!H1378</f>
        <v/>
      </c>
      <c r="I1378">
        <f>Raw_Data!I1378</f>
        <v/>
      </c>
      <c r="J1378" s="12">
        <f>Raw_Data!J1378</f>
        <v/>
      </c>
      <c r="K1378" s="13">
        <f>Raw_Data!K1378</f>
        <v/>
      </c>
      <c r="L1378" s="12">
        <f>Raw_Data!L1378</f>
        <v/>
      </c>
      <c r="M1378" s="12">
        <f>Raw_Data!M1378</f>
        <v/>
      </c>
      <c r="N1378" s="12">
        <f>Raw_Data!N1378</f>
        <v/>
      </c>
      <c r="O1378">
        <f>Raw_Data!O1378</f>
        <v/>
      </c>
      <c r="P1378">
        <f>Raw_Data!P1378</f>
        <v/>
      </c>
      <c r="Q1378">
        <f>Raw_Data!Q1378</f>
        <v/>
      </c>
      <c r="R1378">
        <f>Raw_Data!R1378</f>
        <v/>
      </c>
      <c r="S1378">
        <f>Raw_Data!S1378</f>
        <v/>
      </c>
      <c r="T1378">
        <f>YEAR(B1378)</f>
        <v/>
      </c>
      <c r="U1378">
        <f>MONTH(B1378)</f>
        <v/>
      </c>
      <c r="V1378">
        <f>TEXT(B1378,"mmm")</f>
        <v/>
      </c>
      <c r="W1378" s="15">
        <f>IFERROR(N1378/L1378,0)</f>
        <v/>
      </c>
      <c r="X1378">
        <f>IF(K1378=0,"No Discount",IF(K1378&lt;=5%,"Low",IF(K1378&lt;=15%,"Medium","High")))</f>
        <v/>
      </c>
      <c r="Y1378">
        <f>IF(L1378&gt;=20000,"High Value",IF(L1378&gt;=5000,"Medium Value","Low Value"))</f>
        <v/>
      </c>
      <c r="Z1378">
        <f>IF(R1378&lt;=3,"Fast",IF(R1378&lt;=5,"On Time","Delayed"))</f>
        <v/>
      </c>
    </row>
    <row r="1379">
      <c r="A1379">
        <f>Raw_Data!A1379</f>
        <v/>
      </c>
      <c r="B1379" s="11">
        <f>Raw_Data!B1379</f>
        <v/>
      </c>
      <c r="C1379">
        <f>Raw_Data!C1379</f>
        <v/>
      </c>
      <c r="D1379">
        <f>Raw_Data!D1379</f>
        <v/>
      </c>
      <c r="E1379">
        <f>Raw_Data!E1379</f>
        <v/>
      </c>
      <c r="F1379">
        <f>Raw_Data!F1379</f>
        <v/>
      </c>
      <c r="G1379">
        <f>Raw_Data!G1379</f>
        <v/>
      </c>
      <c r="H1379">
        <f>Raw_Data!H1379</f>
        <v/>
      </c>
      <c r="I1379">
        <f>Raw_Data!I1379</f>
        <v/>
      </c>
      <c r="J1379" s="12">
        <f>Raw_Data!J1379</f>
        <v/>
      </c>
      <c r="K1379" s="13">
        <f>Raw_Data!K1379</f>
        <v/>
      </c>
      <c r="L1379" s="12">
        <f>Raw_Data!L1379</f>
        <v/>
      </c>
      <c r="M1379" s="12">
        <f>Raw_Data!M1379</f>
        <v/>
      </c>
      <c r="N1379" s="12">
        <f>Raw_Data!N1379</f>
        <v/>
      </c>
      <c r="O1379">
        <f>Raw_Data!O1379</f>
        <v/>
      </c>
      <c r="P1379">
        <f>Raw_Data!P1379</f>
        <v/>
      </c>
      <c r="Q1379">
        <f>Raw_Data!Q1379</f>
        <v/>
      </c>
      <c r="R1379">
        <f>Raw_Data!R1379</f>
        <v/>
      </c>
      <c r="S1379">
        <f>Raw_Data!S1379</f>
        <v/>
      </c>
      <c r="T1379">
        <f>YEAR(B1379)</f>
        <v/>
      </c>
      <c r="U1379">
        <f>MONTH(B1379)</f>
        <v/>
      </c>
      <c r="V1379">
        <f>TEXT(B1379,"mmm")</f>
        <v/>
      </c>
      <c r="W1379" s="15">
        <f>IFERROR(N1379/L1379,0)</f>
        <v/>
      </c>
      <c r="X1379">
        <f>IF(K1379=0,"No Discount",IF(K1379&lt;=5%,"Low",IF(K1379&lt;=15%,"Medium","High")))</f>
        <v/>
      </c>
      <c r="Y1379">
        <f>IF(L1379&gt;=20000,"High Value",IF(L1379&gt;=5000,"Medium Value","Low Value"))</f>
        <v/>
      </c>
      <c r="Z1379">
        <f>IF(R1379&lt;=3,"Fast",IF(R1379&lt;=5,"On Time","Delayed"))</f>
        <v/>
      </c>
    </row>
    <row r="1380">
      <c r="A1380">
        <f>Raw_Data!A1380</f>
        <v/>
      </c>
      <c r="B1380" s="11">
        <f>Raw_Data!B1380</f>
        <v/>
      </c>
      <c r="C1380">
        <f>Raw_Data!C1380</f>
        <v/>
      </c>
      <c r="D1380">
        <f>Raw_Data!D1380</f>
        <v/>
      </c>
      <c r="E1380">
        <f>Raw_Data!E1380</f>
        <v/>
      </c>
      <c r="F1380">
        <f>Raw_Data!F1380</f>
        <v/>
      </c>
      <c r="G1380">
        <f>Raw_Data!G1380</f>
        <v/>
      </c>
      <c r="H1380">
        <f>Raw_Data!H1380</f>
        <v/>
      </c>
      <c r="I1380">
        <f>Raw_Data!I1380</f>
        <v/>
      </c>
      <c r="J1380" s="12">
        <f>Raw_Data!J1380</f>
        <v/>
      </c>
      <c r="K1380" s="13">
        <f>Raw_Data!K1380</f>
        <v/>
      </c>
      <c r="L1380" s="12">
        <f>Raw_Data!L1380</f>
        <v/>
      </c>
      <c r="M1380" s="12">
        <f>Raw_Data!M1380</f>
        <v/>
      </c>
      <c r="N1380" s="12">
        <f>Raw_Data!N1380</f>
        <v/>
      </c>
      <c r="O1380">
        <f>Raw_Data!O1380</f>
        <v/>
      </c>
      <c r="P1380">
        <f>Raw_Data!P1380</f>
        <v/>
      </c>
      <c r="Q1380">
        <f>Raw_Data!Q1380</f>
        <v/>
      </c>
      <c r="R1380">
        <f>Raw_Data!R1380</f>
        <v/>
      </c>
      <c r="S1380">
        <f>Raw_Data!S1380</f>
        <v/>
      </c>
      <c r="T1380">
        <f>YEAR(B1380)</f>
        <v/>
      </c>
      <c r="U1380">
        <f>MONTH(B1380)</f>
        <v/>
      </c>
      <c r="V1380">
        <f>TEXT(B1380,"mmm")</f>
        <v/>
      </c>
      <c r="W1380" s="15">
        <f>IFERROR(N1380/L1380,0)</f>
        <v/>
      </c>
      <c r="X1380">
        <f>IF(K1380=0,"No Discount",IF(K1380&lt;=5%,"Low",IF(K1380&lt;=15%,"Medium","High")))</f>
        <v/>
      </c>
      <c r="Y1380">
        <f>IF(L1380&gt;=20000,"High Value",IF(L1380&gt;=5000,"Medium Value","Low Value"))</f>
        <v/>
      </c>
      <c r="Z1380">
        <f>IF(R1380&lt;=3,"Fast",IF(R1380&lt;=5,"On Time","Delayed"))</f>
        <v/>
      </c>
    </row>
    <row r="1381">
      <c r="A1381">
        <f>Raw_Data!A1381</f>
        <v/>
      </c>
      <c r="B1381" s="11">
        <f>Raw_Data!B1381</f>
        <v/>
      </c>
      <c r="C1381">
        <f>Raw_Data!C1381</f>
        <v/>
      </c>
      <c r="D1381">
        <f>Raw_Data!D1381</f>
        <v/>
      </c>
      <c r="E1381">
        <f>Raw_Data!E1381</f>
        <v/>
      </c>
      <c r="F1381">
        <f>Raw_Data!F1381</f>
        <v/>
      </c>
      <c r="G1381">
        <f>Raw_Data!G1381</f>
        <v/>
      </c>
      <c r="H1381">
        <f>Raw_Data!H1381</f>
        <v/>
      </c>
      <c r="I1381">
        <f>Raw_Data!I1381</f>
        <v/>
      </c>
      <c r="J1381" s="12">
        <f>Raw_Data!J1381</f>
        <v/>
      </c>
      <c r="K1381" s="13">
        <f>Raw_Data!K1381</f>
        <v/>
      </c>
      <c r="L1381" s="12">
        <f>Raw_Data!L1381</f>
        <v/>
      </c>
      <c r="M1381" s="12">
        <f>Raw_Data!M1381</f>
        <v/>
      </c>
      <c r="N1381" s="12">
        <f>Raw_Data!N1381</f>
        <v/>
      </c>
      <c r="O1381">
        <f>Raw_Data!O1381</f>
        <v/>
      </c>
      <c r="P1381">
        <f>Raw_Data!P1381</f>
        <v/>
      </c>
      <c r="Q1381">
        <f>Raw_Data!Q1381</f>
        <v/>
      </c>
      <c r="R1381">
        <f>Raw_Data!R1381</f>
        <v/>
      </c>
      <c r="S1381">
        <f>Raw_Data!S1381</f>
        <v/>
      </c>
      <c r="T1381">
        <f>YEAR(B1381)</f>
        <v/>
      </c>
      <c r="U1381">
        <f>MONTH(B1381)</f>
        <v/>
      </c>
      <c r="V1381">
        <f>TEXT(B1381,"mmm")</f>
        <v/>
      </c>
      <c r="W1381" s="15">
        <f>IFERROR(N1381/L1381,0)</f>
        <v/>
      </c>
      <c r="X1381">
        <f>IF(K1381=0,"No Discount",IF(K1381&lt;=5%,"Low",IF(K1381&lt;=15%,"Medium","High")))</f>
        <v/>
      </c>
      <c r="Y1381">
        <f>IF(L1381&gt;=20000,"High Value",IF(L1381&gt;=5000,"Medium Value","Low Value"))</f>
        <v/>
      </c>
      <c r="Z1381">
        <f>IF(R1381&lt;=3,"Fast",IF(R1381&lt;=5,"On Time","Delayed"))</f>
        <v/>
      </c>
    </row>
    <row r="1382">
      <c r="A1382">
        <f>Raw_Data!A1382</f>
        <v/>
      </c>
      <c r="B1382" s="11">
        <f>Raw_Data!B1382</f>
        <v/>
      </c>
      <c r="C1382">
        <f>Raw_Data!C1382</f>
        <v/>
      </c>
      <c r="D1382">
        <f>Raw_Data!D1382</f>
        <v/>
      </c>
      <c r="E1382">
        <f>Raw_Data!E1382</f>
        <v/>
      </c>
      <c r="F1382">
        <f>Raw_Data!F1382</f>
        <v/>
      </c>
      <c r="G1382">
        <f>Raw_Data!G1382</f>
        <v/>
      </c>
      <c r="H1382">
        <f>Raw_Data!H1382</f>
        <v/>
      </c>
      <c r="I1382">
        <f>Raw_Data!I1382</f>
        <v/>
      </c>
      <c r="J1382" s="12">
        <f>Raw_Data!J1382</f>
        <v/>
      </c>
      <c r="K1382" s="13">
        <f>Raw_Data!K1382</f>
        <v/>
      </c>
      <c r="L1382" s="12">
        <f>Raw_Data!L1382</f>
        <v/>
      </c>
      <c r="M1382" s="12">
        <f>Raw_Data!M1382</f>
        <v/>
      </c>
      <c r="N1382" s="12">
        <f>Raw_Data!N1382</f>
        <v/>
      </c>
      <c r="O1382">
        <f>Raw_Data!O1382</f>
        <v/>
      </c>
      <c r="P1382">
        <f>Raw_Data!P1382</f>
        <v/>
      </c>
      <c r="Q1382">
        <f>Raw_Data!Q1382</f>
        <v/>
      </c>
      <c r="R1382">
        <f>Raw_Data!R1382</f>
        <v/>
      </c>
      <c r="S1382">
        <f>Raw_Data!S1382</f>
        <v/>
      </c>
      <c r="T1382">
        <f>YEAR(B1382)</f>
        <v/>
      </c>
      <c r="U1382">
        <f>MONTH(B1382)</f>
        <v/>
      </c>
      <c r="V1382">
        <f>TEXT(B1382,"mmm")</f>
        <v/>
      </c>
      <c r="W1382" s="15">
        <f>IFERROR(N1382/L1382,0)</f>
        <v/>
      </c>
      <c r="X1382">
        <f>IF(K1382=0,"No Discount",IF(K1382&lt;=5%,"Low",IF(K1382&lt;=15%,"Medium","High")))</f>
        <v/>
      </c>
      <c r="Y1382">
        <f>IF(L1382&gt;=20000,"High Value",IF(L1382&gt;=5000,"Medium Value","Low Value"))</f>
        <v/>
      </c>
      <c r="Z1382">
        <f>IF(R1382&lt;=3,"Fast",IF(R1382&lt;=5,"On Time","Delayed"))</f>
        <v/>
      </c>
    </row>
    <row r="1383">
      <c r="A1383">
        <f>Raw_Data!A1383</f>
        <v/>
      </c>
      <c r="B1383" s="11">
        <f>Raw_Data!B1383</f>
        <v/>
      </c>
      <c r="C1383">
        <f>Raw_Data!C1383</f>
        <v/>
      </c>
      <c r="D1383">
        <f>Raw_Data!D1383</f>
        <v/>
      </c>
      <c r="E1383">
        <f>Raw_Data!E1383</f>
        <v/>
      </c>
      <c r="F1383">
        <f>Raw_Data!F1383</f>
        <v/>
      </c>
      <c r="G1383">
        <f>Raw_Data!G1383</f>
        <v/>
      </c>
      <c r="H1383">
        <f>Raw_Data!H1383</f>
        <v/>
      </c>
      <c r="I1383">
        <f>Raw_Data!I1383</f>
        <v/>
      </c>
      <c r="J1383" s="12">
        <f>Raw_Data!J1383</f>
        <v/>
      </c>
      <c r="K1383" s="13">
        <f>Raw_Data!K1383</f>
        <v/>
      </c>
      <c r="L1383" s="12">
        <f>Raw_Data!L1383</f>
        <v/>
      </c>
      <c r="M1383" s="12">
        <f>Raw_Data!M1383</f>
        <v/>
      </c>
      <c r="N1383" s="12">
        <f>Raw_Data!N1383</f>
        <v/>
      </c>
      <c r="O1383">
        <f>Raw_Data!O1383</f>
        <v/>
      </c>
      <c r="P1383">
        <f>Raw_Data!P1383</f>
        <v/>
      </c>
      <c r="Q1383">
        <f>Raw_Data!Q1383</f>
        <v/>
      </c>
      <c r="R1383">
        <f>Raw_Data!R1383</f>
        <v/>
      </c>
      <c r="S1383">
        <f>Raw_Data!S1383</f>
        <v/>
      </c>
      <c r="T1383">
        <f>YEAR(B1383)</f>
        <v/>
      </c>
      <c r="U1383">
        <f>MONTH(B1383)</f>
        <v/>
      </c>
      <c r="V1383">
        <f>TEXT(B1383,"mmm")</f>
        <v/>
      </c>
      <c r="W1383" s="15">
        <f>IFERROR(N1383/L1383,0)</f>
        <v/>
      </c>
      <c r="X1383">
        <f>IF(K1383=0,"No Discount",IF(K1383&lt;=5%,"Low",IF(K1383&lt;=15%,"Medium","High")))</f>
        <v/>
      </c>
      <c r="Y1383">
        <f>IF(L1383&gt;=20000,"High Value",IF(L1383&gt;=5000,"Medium Value","Low Value"))</f>
        <v/>
      </c>
      <c r="Z1383">
        <f>IF(R1383&lt;=3,"Fast",IF(R1383&lt;=5,"On Time","Delayed"))</f>
        <v/>
      </c>
    </row>
    <row r="1384">
      <c r="A1384">
        <f>Raw_Data!A1384</f>
        <v/>
      </c>
      <c r="B1384" s="11">
        <f>Raw_Data!B1384</f>
        <v/>
      </c>
      <c r="C1384">
        <f>Raw_Data!C1384</f>
        <v/>
      </c>
      <c r="D1384">
        <f>Raw_Data!D1384</f>
        <v/>
      </c>
      <c r="E1384">
        <f>Raw_Data!E1384</f>
        <v/>
      </c>
      <c r="F1384">
        <f>Raw_Data!F1384</f>
        <v/>
      </c>
      <c r="G1384">
        <f>Raw_Data!G1384</f>
        <v/>
      </c>
      <c r="H1384">
        <f>Raw_Data!H1384</f>
        <v/>
      </c>
      <c r="I1384">
        <f>Raw_Data!I1384</f>
        <v/>
      </c>
      <c r="J1384" s="12">
        <f>Raw_Data!J1384</f>
        <v/>
      </c>
      <c r="K1384" s="13">
        <f>Raw_Data!K1384</f>
        <v/>
      </c>
      <c r="L1384" s="12">
        <f>Raw_Data!L1384</f>
        <v/>
      </c>
      <c r="M1384" s="12">
        <f>Raw_Data!M1384</f>
        <v/>
      </c>
      <c r="N1384" s="12">
        <f>Raw_Data!N1384</f>
        <v/>
      </c>
      <c r="O1384">
        <f>Raw_Data!O1384</f>
        <v/>
      </c>
      <c r="P1384">
        <f>Raw_Data!P1384</f>
        <v/>
      </c>
      <c r="Q1384">
        <f>Raw_Data!Q1384</f>
        <v/>
      </c>
      <c r="R1384">
        <f>Raw_Data!R1384</f>
        <v/>
      </c>
      <c r="S1384">
        <f>Raw_Data!S1384</f>
        <v/>
      </c>
      <c r="T1384">
        <f>YEAR(B1384)</f>
        <v/>
      </c>
      <c r="U1384">
        <f>MONTH(B1384)</f>
        <v/>
      </c>
      <c r="V1384">
        <f>TEXT(B1384,"mmm")</f>
        <v/>
      </c>
      <c r="W1384" s="15">
        <f>IFERROR(N1384/L1384,0)</f>
        <v/>
      </c>
      <c r="X1384">
        <f>IF(K1384=0,"No Discount",IF(K1384&lt;=5%,"Low",IF(K1384&lt;=15%,"Medium","High")))</f>
        <v/>
      </c>
      <c r="Y1384">
        <f>IF(L1384&gt;=20000,"High Value",IF(L1384&gt;=5000,"Medium Value","Low Value"))</f>
        <v/>
      </c>
      <c r="Z1384">
        <f>IF(R1384&lt;=3,"Fast",IF(R1384&lt;=5,"On Time","Delayed"))</f>
        <v/>
      </c>
    </row>
    <row r="1385">
      <c r="A1385">
        <f>Raw_Data!A1385</f>
        <v/>
      </c>
      <c r="B1385" s="11">
        <f>Raw_Data!B1385</f>
        <v/>
      </c>
      <c r="C1385">
        <f>Raw_Data!C1385</f>
        <v/>
      </c>
      <c r="D1385">
        <f>Raw_Data!D1385</f>
        <v/>
      </c>
      <c r="E1385">
        <f>Raw_Data!E1385</f>
        <v/>
      </c>
      <c r="F1385">
        <f>Raw_Data!F1385</f>
        <v/>
      </c>
      <c r="G1385">
        <f>Raw_Data!G1385</f>
        <v/>
      </c>
      <c r="H1385">
        <f>Raw_Data!H1385</f>
        <v/>
      </c>
      <c r="I1385">
        <f>Raw_Data!I1385</f>
        <v/>
      </c>
      <c r="J1385" s="12">
        <f>Raw_Data!J1385</f>
        <v/>
      </c>
      <c r="K1385" s="13">
        <f>Raw_Data!K1385</f>
        <v/>
      </c>
      <c r="L1385" s="12">
        <f>Raw_Data!L1385</f>
        <v/>
      </c>
      <c r="M1385" s="12">
        <f>Raw_Data!M1385</f>
        <v/>
      </c>
      <c r="N1385" s="12">
        <f>Raw_Data!N1385</f>
        <v/>
      </c>
      <c r="O1385">
        <f>Raw_Data!O1385</f>
        <v/>
      </c>
      <c r="P1385">
        <f>Raw_Data!P1385</f>
        <v/>
      </c>
      <c r="Q1385">
        <f>Raw_Data!Q1385</f>
        <v/>
      </c>
      <c r="R1385">
        <f>Raw_Data!R1385</f>
        <v/>
      </c>
      <c r="S1385">
        <f>Raw_Data!S1385</f>
        <v/>
      </c>
      <c r="T1385">
        <f>YEAR(B1385)</f>
        <v/>
      </c>
      <c r="U1385">
        <f>MONTH(B1385)</f>
        <v/>
      </c>
      <c r="V1385">
        <f>TEXT(B1385,"mmm")</f>
        <v/>
      </c>
      <c r="W1385" s="15">
        <f>IFERROR(N1385/L1385,0)</f>
        <v/>
      </c>
      <c r="X1385">
        <f>IF(K1385=0,"No Discount",IF(K1385&lt;=5%,"Low",IF(K1385&lt;=15%,"Medium","High")))</f>
        <v/>
      </c>
      <c r="Y1385">
        <f>IF(L1385&gt;=20000,"High Value",IF(L1385&gt;=5000,"Medium Value","Low Value"))</f>
        <v/>
      </c>
      <c r="Z1385">
        <f>IF(R1385&lt;=3,"Fast",IF(R1385&lt;=5,"On Time","Delayed"))</f>
        <v/>
      </c>
    </row>
    <row r="1386">
      <c r="A1386">
        <f>Raw_Data!A1386</f>
        <v/>
      </c>
      <c r="B1386" s="11">
        <f>Raw_Data!B1386</f>
        <v/>
      </c>
      <c r="C1386">
        <f>Raw_Data!C1386</f>
        <v/>
      </c>
      <c r="D1386">
        <f>Raw_Data!D1386</f>
        <v/>
      </c>
      <c r="E1386">
        <f>Raw_Data!E1386</f>
        <v/>
      </c>
      <c r="F1386">
        <f>Raw_Data!F1386</f>
        <v/>
      </c>
      <c r="G1386">
        <f>Raw_Data!G1386</f>
        <v/>
      </c>
      <c r="H1386">
        <f>Raw_Data!H1386</f>
        <v/>
      </c>
      <c r="I1386">
        <f>Raw_Data!I1386</f>
        <v/>
      </c>
      <c r="J1386" s="12">
        <f>Raw_Data!J1386</f>
        <v/>
      </c>
      <c r="K1386" s="13">
        <f>Raw_Data!K1386</f>
        <v/>
      </c>
      <c r="L1386" s="12">
        <f>Raw_Data!L1386</f>
        <v/>
      </c>
      <c r="M1386" s="12">
        <f>Raw_Data!M1386</f>
        <v/>
      </c>
      <c r="N1386" s="12">
        <f>Raw_Data!N1386</f>
        <v/>
      </c>
      <c r="O1386">
        <f>Raw_Data!O1386</f>
        <v/>
      </c>
      <c r="P1386">
        <f>Raw_Data!P1386</f>
        <v/>
      </c>
      <c r="Q1386">
        <f>Raw_Data!Q1386</f>
        <v/>
      </c>
      <c r="R1386">
        <f>Raw_Data!R1386</f>
        <v/>
      </c>
      <c r="S1386">
        <f>Raw_Data!S1386</f>
        <v/>
      </c>
      <c r="T1386">
        <f>YEAR(B1386)</f>
        <v/>
      </c>
      <c r="U1386">
        <f>MONTH(B1386)</f>
        <v/>
      </c>
      <c r="V1386">
        <f>TEXT(B1386,"mmm")</f>
        <v/>
      </c>
      <c r="W1386" s="15">
        <f>IFERROR(N1386/L1386,0)</f>
        <v/>
      </c>
      <c r="X1386">
        <f>IF(K1386=0,"No Discount",IF(K1386&lt;=5%,"Low",IF(K1386&lt;=15%,"Medium","High")))</f>
        <v/>
      </c>
      <c r="Y1386">
        <f>IF(L1386&gt;=20000,"High Value",IF(L1386&gt;=5000,"Medium Value","Low Value"))</f>
        <v/>
      </c>
      <c r="Z1386">
        <f>IF(R1386&lt;=3,"Fast",IF(R1386&lt;=5,"On Time","Delayed"))</f>
        <v/>
      </c>
    </row>
    <row r="1387">
      <c r="A1387">
        <f>Raw_Data!A1387</f>
        <v/>
      </c>
      <c r="B1387" s="11">
        <f>Raw_Data!B1387</f>
        <v/>
      </c>
      <c r="C1387">
        <f>Raw_Data!C1387</f>
        <v/>
      </c>
      <c r="D1387">
        <f>Raw_Data!D1387</f>
        <v/>
      </c>
      <c r="E1387">
        <f>Raw_Data!E1387</f>
        <v/>
      </c>
      <c r="F1387">
        <f>Raw_Data!F1387</f>
        <v/>
      </c>
      <c r="G1387">
        <f>Raw_Data!G1387</f>
        <v/>
      </c>
      <c r="H1387">
        <f>Raw_Data!H1387</f>
        <v/>
      </c>
      <c r="I1387">
        <f>Raw_Data!I1387</f>
        <v/>
      </c>
      <c r="J1387" s="12">
        <f>Raw_Data!J1387</f>
        <v/>
      </c>
      <c r="K1387" s="13">
        <f>Raw_Data!K1387</f>
        <v/>
      </c>
      <c r="L1387" s="12">
        <f>Raw_Data!L1387</f>
        <v/>
      </c>
      <c r="M1387" s="12">
        <f>Raw_Data!M1387</f>
        <v/>
      </c>
      <c r="N1387" s="12">
        <f>Raw_Data!N1387</f>
        <v/>
      </c>
      <c r="O1387">
        <f>Raw_Data!O1387</f>
        <v/>
      </c>
      <c r="P1387">
        <f>Raw_Data!P1387</f>
        <v/>
      </c>
      <c r="Q1387">
        <f>Raw_Data!Q1387</f>
        <v/>
      </c>
      <c r="R1387">
        <f>Raw_Data!R1387</f>
        <v/>
      </c>
      <c r="S1387">
        <f>Raw_Data!S1387</f>
        <v/>
      </c>
      <c r="T1387">
        <f>YEAR(B1387)</f>
        <v/>
      </c>
      <c r="U1387">
        <f>MONTH(B1387)</f>
        <v/>
      </c>
      <c r="V1387">
        <f>TEXT(B1387,"mmm")</f>
        <v/>
      </c>
      <c r="W1387" s="15">
        <f>IFERROR(N1387/L1387,0)</f>
        <v/>
      </c>
      <c r="X1387">
        <f>IF(K1387=0,"No Discount",IF(K1387&lt;=5%,"Low",IF(K1387&lt;=15%,"Medium","High")))</f>
        <v/>
      </c>
      <c r="Y1387">
        <f>IF(L1387&gt;=20000,"High Value",IF(L1387&gt;=5000,"Medium Value","Low Value"))</f>
        <v/>
      </c>
      <c r="Z1387">
        <f>IF(R1387&lt;=3,"Fast",IF(R1387&lt;=5,"On Time","Delayed"))</f>
        <v/>
      </c>
    </row>
    <row r="1388">
      <c r="A1388">
        <f>Raw_Data!A1388</f>
        <v/>
      </c>
      <c r="B1388" s="11">
        <f>Raw_Data!B1388</f>
        <v/>
      </c>
      <c r="C1388">
        <f>Raw_Data!C1388</f>
        <v/>
      </c>
      <c r="D1388">
        <f>Raw_Data!D1388</f>
        <v/>
      </c>
      <c r="E1388">
        <f>Raw_Data!E1388</f>
        <v/>
      </c>
      <c r="F1388">
        <f>Raw_Data!F1388</f>
        <v/>
      </c>
      <c r="G1388">
        <f>Raw_Data!G1388</f>
        <v/>
      </c>
      <c r="H1388">
        <f>Raw_Data!H1388</f>
        <v/>
      </c>
      <c r="I1388">
        <f>Raw_Data!I1388</f>
        <v/>
      </c>
      <c r="J1388" s="12">
        <f>Raw_Data!J1388</f>
        <v/>
      </c>
      <c r="K1388" s="13">
        <f>Raw_Data!K1388</f>
        <v/>
      </c>
      <c r="L1388" s="12">
        <f>Raw_Data!L1388</f>
        <v/>
      </c>
      <c r="M1388" s="12">
        <f>Raw_Data!M1388</f>
        <v/>
      </c>
      <c r="N1388" s="12">
        <f>Raw_Data!N1388</f>
        <v/>
      </c>
      <c r="O1388">
        <f>Raw_Data!O1388</f>
        <v/>
      </c>
      <c r="P1388">
        <f>Raw_Data!P1388</f>
        <v/>
      </c>
      <c r="Q1388">
        <f>Raw_Data!Q1388</f>
        <v/>
      </c>
      <c r="R1388">
        <f>Raw_Data!R1388</f>
        <v/>
      </c>
      <c r="S1388">
        <f>Raw_Data!S1388</f>
        <v/>
      </c>
      <c r="T1388">
        <f>YEAR(B1388)</f>
        <v/>
      </c>
      <c r="U1388">
        <f>MONTH(B1388)</f>
        <v/>
      </c>
      <c r="V1388">
        <f>TEXT(B1388,"mmm")</f>
        <v/>
      </c>
      <c r="W1388" s="15">
        <f>IFERROR(N1388/L1388,0)</f>
        <v/>
      </c>
      <c r="X1388">
        <f>IF(K1388=0,"No Discount",IF(K1388&lt;=5%,"Low",IF(K1388&lt;=15%,"Medium","High")))</f>
        <v/>
      </c>
      <c r="Y1388">
        <f>IF(L1388&gt;=20000,"High Value",IF(L1388&gt;=5000,"Medium Value","Low Value"))</f>
        <v/>
      </c>
      <c r="Z1388">
        <f>IF(R1388&lt;=3,"Fast",IF(R1388&lt;=5,"On Time","Delayed"))</f>
        <v/>
      </c>
    </row>
    <row r="1389">
      <c r="A1389">
        <f>Raw_Data!A1389</f>
        <v/>
      </c>
      <c r="B1389" s="11">
        <f>Raw_Data!B1389</f>
        <v/>
      </c>
      <c r="C1389">
        <f>Raw_Data!C1389</f>
        <v/>
      </c>
      <c r="D1389">
        <f>Raw_Data!D1389</f>
        <v/>
      </c>
      <c r="E1389">
        <f>Raw_Data!E1389</f>
        <v/>
      </c>
      <c r="F1389">
        <f>Raw_Data!F1389</f>
        <v/>
      </c>
      <c r="G1389">
        <f>Raw_Data!G1389</f>
        <v/>
      </c>
      <c r="H1389">
        <f>Raw_Data!H1389</f>
        <v/>
      </c>
      <c r="I1389">
        <f>Raw_Data!I1389</f>
        <v/>
      </c>
      <c r="J1389" s="12">
        <f>Raw_Data!J1389</f>
        <v/>
      </c>
      <c r="K1389" s="13">
        <f>Raw_Data!K1389</f>
        <v/>
      </c>
      <c r="L1389" s="12">
        <f>Raw_Data!L1389</f>
        <v/>
      </c>
      <c r="M1389" s="12">
        <f>Raw_Data!M1389</f>
        <v/>
      </c>
      <c r="N1389" s="12">
        <f>Raw_Data!N1389</f>
        <v/>
      </c>
      <c r="O1389">
        <f>Raw_Data!O1389</f>
        <v/>
      </c>
      <c r="P1389">
        <f>Raw_Data!P1389</f>
        <v/>
      </c>
      <c r="Q1389">
        <f>Raw_Data!Q1389</f>
        <v/>
      </c>
      <c r="R1389">
        <f>Raw_Data!R1389</f>
        <v/>
      </c>
      <c r="S1389">
        <f>Raw_Data!S1389</f>
        <v/>
      </c>
      <c r="T1389">
        <f>YEAR(B1389)</f>
        <v/>
      </c>
      <c r="U1389">
        <f>MONTH(B1389)</f>
        <v/>
      </c>
      <c r="V1389">
        <f>TEXT(B1389,"mmm")</f>
        <v/>
      </c>
      <c r="W1389" s="15">
        <f>IFERROR(N1389/L1389,0)</f>
        <v/>
      </c>
      <c r="X1389">
        <f>IF(K1389=0,"No Discount",IF(K1389&lt;=5%,"Low",IF(K1389&lt;=15%,"Medium","High")))</f>
        <v/>
      </c>
      <c r="Y1389">
        <f>IF(L1389&gt;=20000,"High Value",IF(L1389&gt;=5000,"Medium Value","Low Value"))</f>
        <v/>
      </c>
      <c r="Z1389">
        <f>IF(R1389&lt;=3,"Fast",IF(R1389&lt;=5,"On Time","Delayed"))</f>
        <v/>
      </c>
    </row>
    <row r="1390">
      <c r="A1390">
        <f>Raw_Data!A1390</f>
        <v/>
      </c>
      <c r="B1390" s="11">
        <f>Raw_Data!B1390</f>
        <v/>
      </c>
      <c r="C1390">
        <f>Raw_Data!C1390</f>
        <v/>
      </c>
      <c r="D1390">
        <f>Raw_Data!D1390</f>
        <v/>
      </c>
      <c r="E1390">
        <f>Raw_Data!E1390</f>
        <v/>
      </c>
      <c r="F1390">
        <f>Raw_Data!F1390</f>
        <v/>
      </c>
      <c r="G1390">
        <f>Raw_Data!G1390</f>
        <v/>
      </c>
      <c r="H1390">
        <f>Raw_Data!H1390</f>
        <v/>
      </c>
      <c r="I1390">
        <f>Raw_Data!I1390</f>
        <v/>
      </c>
      <c r="J1390" s="12">
        <f>Raw_Data!J1390</f>
        <v/>
      </c>
      <c r="K1390" s="13">
        <f>Raw_Data!K1390</f>
        <v/>
      </c>
      <c r="L1390" s="12">
        <f>Raw_Data!L1390</f>
        <v/>
      </c>
      <c r="M1390" s="12">
        <f>Raw_Data!M1390</f>
        <v/>
      </c>
      <c r="N1390" s="12">
        <f>Raw_Data!N1390</f>
        <v/>
      </c>
      <c r="O1390">
        <f>Raw_Data!O1390</f>
        <v/>
      </c>
      <c r="P1390">
        <f>Raw_Data!P1390</f>
        <v/>
      </c>
      <c r="Q1390">
        <f>Raw_Data!Q1390</f>
        <v/>
      </c>
      <c r="R1390">
        <f>Raw_Data!R1390</f>
        <v/>
      </c>
      <c r="S1390">
        <f>Raw_Data!S1390</f>
        <v/>
      </c>
      <c r="T1390">
        <f>YEAR(B1390)</f>
        <v/>
      </c>
      <c r="U1390">
        <f>MONTH(B1390)</f>
        <v/>
      </c>
      <c r="V1390">
        <f>TEXT(B1390,"mmm")</f>
        <v/>
      </c>
      <c r="W1390" s="15">
        <f>IFERROR(N1390/L1390,0)</f>
        <v/>
      </c>
      <c r="X1390">
        <f>IF(K1390=0,"No Discount",IF(K1390&lt;=5%,"Low",IF(K1390&lt;=15%,"Medium","High")))</f>
        <v/>
      </c>
      <c r="Y1390">
        <f>IF(L1390&gt;=20000,"High Value",IF(L1390&gt;=5000,"Medium Value","Low Value"))</f>
        <v/>
      </c>
      <c r="Z1390">
        <f>IF(R1390&lt;=3,"Fast",IF(R1390&lt;=5,"On Time","Delayed"))</f>
        <v/>
      </c>
    </row>
    <row r="1391">
      <c r="A1391">
        <f>Raw_Data!A1391</f>
        <v/>
      </c>
      <c r="B1391" s="11">
        <f>Raw_Data!B1391</f>
        <v/>
      </c>
      <c r="C1391">
        <f>Raw_Data!C1391</f>
        <v/>
      </c>
      <c r="D1391">
        <f>Raw_Data!D1391</f>
        <v/>
      </c>
      <c r="E1391">
        <f>Raw_Data!E1391</f>
        <v/>
      </c>
      <c r="F1391">
        <f>Raw_Data!F1391</f>
        <v/>
      </c>
      <c r="G1391">
        <f>Raw_Data!G1391</f>
        <v/>
      </c>
      <c r="H1391">
        <f>Raw_Data!H1391</f>
        <v/>
      </c>
      <c r="I1391">
        <f>Raw_Data!I1391</f>
        <v/>
      </c>
      <c r="J1391" s="12">
        <f>Raw_Data!J1391</f>
        <v/>
      </c>
      <c r="K1391" s="13">
        <f>Raw_Data!K1391</f>
        <v/>
      </c>
      <c r="L1391" s="12">
        <f>Raw_Data!L1391</f>
        <v/>
      </c>
      <c r="M1391" s="12">
        <f>Raw_Data!M1391</f>
        <v/>
      </c>
      <c r="N1391" s="12">
        <f>Raw_Data!N1391</f>
        <v/>
      </c>
      <c r="O1391">
        <f>Raw_Data!O1391</f>
        <v/>
      </c>
      <c r="P1391">
        <f>Raw_Data!P1391</f>
        <v/>
      </c>
      <c r="Q1391">
        <f>Raw_Data!Q1391</f>
        <v/>
      </c>
      <c r="R1391">
        <f>Raw_Data!R1391</f>
        <v/>
      </c>
      <c r="S1391">
        <f>Raw_Data!S1391</f>
        <v/>
      </c>
      <c r="T1391">
        <f>YEAR(B1391)</f>
        <v/>
      </c>
      <c r="U1391">
        <f>MONTH(B1391)</f>
        <v/>
      </c>
      <c r="V1391">
        <f>TEXT(B1391,"mmm")</f>
        <v/>
      </c>
      <c r="W1391" s="15">
        <f>IFERROR(N1391/L1391,0)</f>
        <v/>
      </c>
      <c r="X1391">
        <f>IF(K1391=0,"No Discount",IF(K1391&lt;=5%,"Low",IF(K1391&lt;=15%,"Medium","High")))</f>
        <v/>
      </c>
      <c r="Y1391">
        <f>IF(L1391&gt;=20000,"High Value",IF(L1391&gt;=5000,"Medium Value","Low Value"))</f>
        <v/>
      </c>
      <c r="Z1391">
        <f>IF(R1391&lt;=3,"Fast",IF(R1391&lt;=5,"On Time","Delayed"))</f>
        <v/>
      </c>
    </row>
    <row r="1392">
      <c r="A1392">
        <f>Raw_Data!A1392</f>
        <v/>
      </c>
      <c r="B1392" s="11">
        <f>Raw_Data!B1392</f>
        <v/>
      </c>
      <c r="C1392">
        <f>Raw_Data!C1392</f>
        <v/>
      </c>
      <c r="D1392">
        <f>Raw_Data!D1392</f>
        <v/>
      </c>
      <c r="E1392">
        <f>Raw_Data!E1392</f>
        <v/>
      </c>
      <c r="F1392">
        <f>Raw_Data!F1392</f>
        <v/>
      </c>
      <c r="G1392">
        <f>Raw_Data!G1392</f>
        <v/>
      </c>
      <c r="H1392">
        <f>Raw_Data!H1392</f>
        <v/>
      </c>
      <c r="I1392">
        <f>Raw_Data!I1392</f>
        <v/>
      </c>
      <c r="J1392" s="12">
        <f>Raw_Data!J1392</f>
        <v/>
      </c>
      <c r="K1392" s="13">
        <f>Raw_Data!K1392</f>
        <v/>
      </c>
      <c r="L1392" s="12">
        <f>Raw_Data!L1392</f>
        <v/>
      </c>
      <c r="M1392" s="12">
        <f>Raw_Data!M1392</f>
        <v/>
      </c>
      <c r="N1392" s="12">
        <f>Raw_Data!N1392</f>
        <v/>
      </c>
      <c r="O1392">
        <f>Raw_Data!O1392</f>
        <v/>
      </c>
      <c r="P1392">
        <f>Raw_Data!P1392</f>
        <v/>
      </c>
      <c r="Q1392">
        <f>Raw_Data!Q1392</f>
        <v/>
      </c>
      <c r="R1392">
        <f>Raw_Data!R1392</f>
        <v/>
      </c>
      <c r="S1392">
        <f>Raw_Data!S1392</f>
        <v/>
      </c>
      <c r="T1392">
        <f>YEAR(B1392)</f>
        <v/>
      </c>
      <c r="U1392">
        <f>MONTH(B1392)</f>
        <v/>
      </c>
      <c r="V1392">
        <f>TEXT(B1392,"mmm")</f>
        <v/>
      </c>
      <c r="W1392" s="15">
        <f>IFERROR(N1392/L1392,0)</f>
        <v/>
      </c>
      <c r="X1392">
        <f>IF(K1392=0,"No Discount",IF(K1392&lt;=5%,"Low",IF(K1392&lt;=15%,"Medium","High")))</f>
        <v/>
      </c>
      <c r="Y1392">
        <f>IF(L1392&gt;=20000,"High Value",IF(L1392&gt;=5000,"Medium Value","Low Value"))</f>
        <v/>
      </c>
      <c r="Z1392">
        <f>IF(R1392&lt;=3,"Fast",IF(R1392&lt;=5,"On Time","Delayed"))</f>
        <v/>
      </c>
    </row>
    <row r="1393">
      <c r="A1393">
        <f>Raw_Data!A1393</f>
        <v/>
      </c>
      <c r="B1393" s="11">
        <f>Raw_Data!B1393</f>
        <v/>
      </c>
      <c r="C1393">
        <f>Raw_Data!C1393</f>
        <v/>
      </c>
      <c r="D1393">
        <f>Raw_Data!D1393</f>
        <v/>
      </c>
      <c r="E1393">
        <f>Raw_Data!E1393</f>
        <v/>
      </c>
      <c r="F1393">
        <f>Raw_Data!F1393</f>
        <v/>
      </c>
      <c r="G1393">
        <f>Raw_Data!G1393</f>
        <v/>
      </c>
      <c r="H1393">
        <f>Raw_Data!H1393</f>
        <v/>
      </c>
      <c r="I1393">
        <f>Raw_Data!I1393</f>
        <v/>
      </c>
      <c r="J1393" s="12">
        <f>Raw_Data!J1393</f>
        <v/>
      </c>
      <c r="K1393" s="13">
        <f>Raw_Data!K1393</f>
        <v/>
      </c>
      <c r="L1393" s="12">
        <f>Raw_Data!L1393</f>
        <v/>
      </c>
      <c r="M1393" s="12">
        <f>Raw_Data!M1393</f>
        <v/>
      </c>
      <c r="N1393" s="12">
        <f>Raw_Data!N1393</f>
        <v/>
      </c>
      <c r="O1393">
        <f>Raw_Data!O1393</f>
        <v/>
      </c>
      <c r="P1393">
        <f>Raw_Data!P1393</f>
        <v/>
      </c>
      <c r="Q1393">
        <f>Raw_Data!Q1393</f>
        <v/>
      </c>
      <c r="R1393">
        <f>Raw_Data!R1393</f>
        <v/>
      </c>
      <c r="S1393">
        <f>Raw_Data!S1393</f>
        <v/>
      </c>
      <c r="T1393">
        <f>YEAR(B1393)</f>
        <v/>
      </c>
      <c r="U1393">
        <f>MONTH(B1393)</f>
        <v/>
      </c>
      <c r="V1393">
        <f>TEXT(B1393,"mmm")</f>
        <v/>
      </c>
      <c r="W1393" s="15">
        <f>IFERROR(N1393/L1393,0)</f>
        <v/>
      </c>
      <c r="X1393">
        <f>IF(K1393=0,"No Discount",IF(K1393&lt;=5%,"Low",IF(K1393&lt;=15%,"Medium","High")))</f>
        <v/>
      </c>
      <c r="Y1393">
        <f>IF(L1393&gt;=20000,"High Value",IF(L1393&gt;=5000,"Medium Value","Low Value"))</f>
        <v/>
      </c>
      <c r="Z1393">
        <f>IF(R1393&lt;=3,"Fast",IF(R1393&lt;=5,"On Time","Delayed"))</f>
        <v/>
      </c>
    </row>
    <row r="1394">
      <c r="A1394">
        <f>Raw_Data!A1394</f>
        <v/>
      </c>
      <c r="B1394" s="11">
        <f>Raw_Data!B1394</f>
        <v/>
      </c>
      <c r="C1394">
        <f>Raw_Data!C1394</f>
        <v/>
      </c>
      <c r="D1394">
        <f>Raw_Data!D1394</f>
        <v/>
      </c>
      <c r="E1394">
        <f>Raw_Data!E1394</f>
        <v/>
      </c>
      <c r="F1394">
        <f>Raw_Data!F1394</f>
        <v/>
      </c>
      <c r="G1394">
        <f>Raw_Data!G1394</f>
        <v/>
      </c>
      <c r="H1394">
        <f>Raw_Data!H1394</f>
        <v/>
      </c>
      <c r="I1394">
        <f>Raw_Data!I1394</f>
        <v/>
      </c>
      <c r="J1394" s="12">
        <f>Raw_Data!J1394</f>
        <v/>
      </c>
      <c r="K1394" s="13">
        <f>Raw_Data!K1394</f>
        <v/>
      </c>
      <c r="L1394" s="12">
        <f>Raw_Data!L1394</f>
        <v/>
      </c>
      <c r="M1394" s="12">
        <f>Raw_Data!M1394</f>
        <v/>
      </c>
      <c r="N1394" s="12">
        <f>Raw_Data!N1394</f>
        <v/>
      </c>
      <c r="O1394">
        <f>Raw_Data!O1394</f>
        <v/>
      </c>
      <c r="P1394">
        <f>Raw_Data!P1394</f>
        <v/>
      </c>
      <c r="Q1394">
        <f>Raw_Data!Q1394</f>
        <v/>
      </c>
      <c r="R1394">
        <f>Raw_Data!R1394</f>
        <v/>
      </c>
      <c r="S1394">
        <f>Raw_Data!S1394</f>
        <v/>
      </c>
      <c r="T1394">
        <f>YEAR(B1394)</f>
        <v/>
      </c>
      <c r="U1394">
        <f>MONTH(B1394)</f>
        <v/>
      </c>
      <c r="V1394">
        <f>TEXT(B1394,"mmm")</f>
        <v/>
      </c>
      <c r="W1394" s="15">
        <f>IFERROR(N1394/L1394,0)</f>
        <v/>
      </c>
      <c r="X1394">
        <f>IF(K1394=0,"No Discount",IF(K1394&lt;=5%,"Low",IF(K1394&lt;=15%,"Medium","High")))</f>
        <v/>
      </c>
      <c r="Y1394">
        <f>IF(L1394&gt;=20000,"High Value",IF(L1394&gt;=5000,"Medium Value","Low Value"))</f>
        <v/>
      </c>
      <c r="Z1394">
        <f>IF(R1394&lt;=3,"Fast",IF(R1394&lt;=5,"On Time","Delayed"))</f>
        <v/>
      </c>
    </row>
    <row r="1395">
      <c r="A1395">
        <f>Raw_Data!A1395</f>
        <v/>
      </c>
      <c r="B1395" s="11">
        <f>Raw_Data!B1395</f>
        <v/>
      </c>
      <c r="C1395">
        <f>Raw_Data!C1395</f>
        <v/>
      </c>
      <c r="D1395">
        <f>Raw_Data!D1395</f>
        <v/>
      </c>
      <c r="E1395">
        <f>Raw_Data!E1395</f>
        <v/>
      </c>
      <c r="F1395">
        <f>Raw_Data!F1395</f>
        <v/>
      </c>
      <c r="G1395">
        <f>Raw_Data!G1395</f>
        <v/>
      </c>
      <c r="H1395">
        <f>Raw_Data!H1395</f>
        <v/>
      </c>
      <c r="I1395">
        <f>Raw_Data!I1395</f>
        <v/>
      </c>
      <c r="J1395" s="12">
        <f>Raw_Data!J1395</f>
        <v/>
      </c>
      <c r="K1395" s="13">
        <f>Raw_Data!K1395</f>
        <v/>
      </c>
      <c r="L1395" s="12">
        <f>Raw_Data!L1395</f>
        <v/>
      </c>
      <c r="M1395" s="12">
        <f>Raw_Data!M1395</f>
        <v/>
      </c>
      <c r="N1395" s="12">
        <f>Raw_Data!N1395</f>
        <v/>
      </c>
      <c r="O1395">
        <f>Raw_Data!O1395</f>
        <v/>
      </c>
      <c r="P1395">
        <f>Raw_Data!P1395</f>
        <v/>
      </c>
      <c r="Q1395">
        <f>Raw_Data!Q1395</f>
        <v/>
      </c>
      <c r="R1395">
        <f>Raw_Data!R1395</f>
        <v/>
      </c>
      <c r="S1395">
        <f>Raw_Data!S1395</f>
        <v/>
      </c>
      <c r="T1395">
        <f>YEAR(B1395)</f>
        <v/>
      </c>
      <c r="U1395">
        <f>MONTH(B1395)</f>
        <v/>
      </c>
      <c r="V1395">
        <f>TEXT(B1395,"mmm")</f>
        <v/>
      </c>
      <c r="W1395" s="15">
        <f>IFERROR(N1395/L1395,0)</f>
        <v/>
      </c>
      <c r="X1395">
        <f>IF(K1395=0,"No Discount",IF(K1395&lt;=5%,"Low",IF(K1395&lt;=15%,"Medium","High")))</f>
        <v/>
      </c>
      <c r="Y1395">
        <f>IF(L1395&gt;=20000,"High Value",IF(L1395&gt;=5000,"Medium Value","Low Value"))</f>
        <v/>
      </c>
      <c r="Z1395">
        <f>IF(R1395&lt;=3,"Fast",IF(R1395&lt;=5,"On Time","Delayed"))</f>
        <v/>
      </c>
    </row>
    <row r="1396">
      <c r="A1396">
        <f>Raw_Data!A1396</f>
        <v/>
      </c>
      <c r="B1396" s="11">
        <f>Raw_Data!B1396</f>
        <v/>
      </c>
      <c r="C1396">
        <f>Raw_Data!C1396</f>
        <v/>
      </c>
      <c r="D1396">
        <f>Raw_Data!D1396</f>
        <v/>
      </c>
      <c r="E1396">
        <f>Raw_Data!E1396</f>
        <v/>
      </c>
      <c r="F1396">
        <f>Raw_Data!F1396</f>
        <v/>
      </c>
      <c r="G1396">
        <f>Raw_Data!G1396</f>
        <v/>
      </c>
      <c r="H1396">
        <f>Raw_Data!H1396</f>
        <v/>
      </c>
      <c r="I1396">
        <f>Raw_Data!I1396</f>
        <v/>
      </c>
      <c r="J1396" s="12">
        <f>Raw_Data!J1396</f>
        <v/>
      </c>
      <c r="K1396" s="13">
        <f>Raw_Data!K1396</f>
        <v/>
      </c>
      <c r="L1396" s="12">
        <f>Raw_Data!L1396</f>
        <v/>
      </c>
      <c r="M1396" s="12">
        <f>Raw_Data!M1396</f>
        <v/>
      </c>
      <c r="N1396" s="12">
        <f>Raw_Data!N1396</f>
        <v/>
      </c>
      <c r="O1396">
        <f>Raw_Data!O1396</f>
        <v/>
      </c>
      <c r="P1396">
        <f>Raw_Data!P1396</f>
        <v/>
      </c>
      <c r="Q1396">
        <f>Raw_Data!Q1396</f>
        <v/>
      </c>
      <c r="R1396">
        <f>Raw_Data!R1396</f>
        <v/>
      </c>
      <c r="S1396">
        <f>Raw_Data!S1396</f>
        <v/>
      </c>
      <c r="T1396">
        <f>YEAR(B1396)</f>
        <v/>
      </c>
      <c r="U1396">
        <f>MONTH(B1396)</f>
        <v/>
      </c>
      <c r="V1396">
        <f>TEXT(B1396,"mmm")</f>
        <v/>
      </c>
      <c r="W1396" s="15">
        <f>IFERROR(N1396/L1396,0)</f>
        <v/>
      </c>
      <c r="X1396">
        <f>IF(K1396=0,"No Discount",IF(K1396&lt;=5%,"Low",IF(K1396&lt;=15%,"Medium","High")))</f>
        <v/>
      </c>
      <c r="Y1396">
        <f>IF(L1396&gt;=20000,"High Value",IF(L1396&gt;=5000,"Medium Value","Low Value"))</f>
        <v/>
      </c>
      <c r="Z1396">
        <f>IF(R1396&lt;=3,"Fast",IF(R1396&lt;=5,"On Time","Delayed"))</f>
        <v/>
      </c>
    </row>
    <row r="1397">
      <c r="A1397">
        <f>Raw_Data!A1397</f>
        <v/>
      </c>
      <c r="B1397" s="11">
        <f>Raw_Data!B1397</f>
        <v/>
      </c>
      <c r="C1397">
        <f>Raw_Data!C1397</f>
        <v/>
      </c>
      <c r="D1397">
        <f>Raw_Data!D1397</f>
        <v/>
      </c>
      <c r="E1397">
        <f>Raw_Data!E1397</f>
        <v/>
      </c>
      <c r="F1397">
        <f>Raw_Data!F1397</f>
        <v/>
      </c>
      <c r="G1397">
        <f>Raw_Data!G1397</f>
        <v/>
      </c>
      <c r="H1397">
        <f>Raw_Data!H1397</f>
        <v/>
      </c>
      <c r="I1397">
        <f>Raw_Data!I1397</f>
        <v/>
      </c>
      <c r="J1397" s="12">
        <f>Raw_Data!J1397</f>
        <v/>
      </c>
      <c r="K1397" s="13">
        <f>Raw_Data!K1397</f>
        <v/>
      </c>
      <c r="L1397" s="12">
        <f>Raw_Data!L1397</f>
        <v/>
      </c>
      <c r="M1397" s="12">
        <f>Raw_Data!M1397</f>
        <v/>
      </c>
      <c r="N1397" s="12">
        <f>Raw_Data!N1397</f>
        <v/>
      </c>
      <c r="O1397">
        <f>Raw_Data!O1397</f>
        <v/>
      </c>
      <c r="P1397">
        <f>Raw_Data!P1397</f>
        <v/>
      </c>
      <c r="Q1397">
        <f>Raw_Data!Q1397</f>
        <v/>
      </c>
      <c r="R1397">
        <f>Raw_Data!R1397</f>
        <v/>
      </c>
      <c r="S1397">
        <f>Raw_Data!S1397</f>
        <v/>
      </c>
      <c r="T1397">
        <f>YEAR(B1397)</f>
        <v/>
      </c>
      <c r="U1397">
        <f>MONTH(B1397)</f>
        <v/>
      </c>
      <c r="V1397">
        <f>TEXT(B1397,"mmm")</f>
        <v/>
      </c>
      <c r="W1397" s="15">
        <f>IFERROR(N1397/L1397,0)</f>
        <v/>
      </c>
      <c r="X1397">
        <f>IF(K1397=0,"No Discount",IF(K1397&lt;=5%,"Low",IF(K1397&lt;=15%,"Medium","High")))</f>
        <v/>
      </c>
      <c r="Y1397">
        <f>IF(L1397&gt;=20000,"High Value",IF(L1397&gt;=5000,"Medium Value","Low Value"))</f>
        <v/>
      </c>
      <c r="Z1397">
        <f>IF(R1397&lt;=3,"Fast",IF(R1397&lt;=5,"On Time","Delayed"))</f>
        <v/>
      </c>
    </row>
    <row r="1398">
      <c r="A1398">
        <f>Raw_Data!A1398</f>
        <v/>
      </c>
      <c r="B1398" s="11">
        <f>Raw_Data!B1398</f>
        <v/>
      </c>
      <c r="C1398">
        <f>Raw_Data!C1398</f>
        <v/>
      </c>
      <c r="D1398">
        <f>Raw_Data!D1398</f>
        <v/>
      </c>
      <c r="E1398">
        <f>Raw_Data!E1398</f>
        <v/>
      </c>
      <c r="F1398">
        <f>Raw_Data!F1398</f>
        <v/>
      </c>
      <c r="G1398">
        <f>Raw_Data!G1398</f>
        <v/>
      </c>
      <c r="H1398">
        <f>Raw_Data!H1398</f>
        <v/>
      </c>
      <c r="I1398">
        <f>Raw_Data!I1398</f>
        <v/>
      </c>
      <c r="J1398" s="12">
        <f>Raw_Data!J1398</f>
        <v/>
      </c>
      <c r="K1398" s="13">
        <f>Raw_Data!K1398</f>
        <v/>
      </c>
      <c r="L1398" s="12">
        <f>Raw_Data!L1398</f>
        <v/>
      </c>
      <c r="M1398" s="12">
        <f>Raw_Data!M1398</f>
        <v/>
      </c>
      <c r="N1398" s="12">
        <f>Raw_Data!N1398</f>
        <v/>
      </c>
      <c r="O1398">
        <f>Raw_Data!O1398</f>
        <v/>
      </c>
      <c r="P1398">
        <f>Raw_Data!P1398</f>
        <v/>
      </c>
      <c r="Q1398">
        <f>Raw_Data!Q1398</f>
        <v/>
      </c>
      <c r="R1398">
        <f>Raw_Data!R1398</f>
        <v/>
      </c>
      <c r="S1398">
        <f>Raw_Data!S1398</f>
        <v/>
      </c>
      <c r="T1398">
        <f>YEAR(B1398)</f>
        <v/>
      </c>
      <c r="U1398">
        <f>MONTH(B1398)</f>
        <v/>
      </c>
      <c r="V1398">
        <f>TEXT(B1398,"mmm")</f>
        <v/>
      </c>
      <c r="W1398" s="15">
        <f>IFERROR(N1398/L1398,0)</f>
        <v/>
      </c>
      <c r="X1398">
        <f>IF(K1398=0,"No Discount",IF(K1398&lt;=5%,"Low",IF(K1398&lt;=15%,"Medium","High")))</f>
        <v/>
      </c>
      <c r="Y1398">
        <f>IF(L1398&gt;=20000,"High Value",IF(L1398&gt;=5000,"Medium Value","Low Value"))</f>
        <v/>
      </c>
      <c r="Z1398">
        <f>IF(R1398&lt;=3,"Fast",IF(R1398&lt;=5,"On Time","Delayed"))</f>
        <v/>
      </c>
    </row>
    <row r="1399">
      <c r="A1399">
        <f>Raw_Data!A1399</f>
        <v/>
      </c>
      <c r="B1399" s="11">
        <f>Raw_Data!B1399</f>
        <v/>
      </c>
      <c r="C1399">
        <f>Raw_Data!C1399</f>
        <v/>
      </c>
      <c r="D1399">
        <f>Raw_Data!D1399</f>
        <v/>
      </c>
      <c r="E1399">
        <f>Raw_Data!E1399</f>
        <v/>
      </c>
      <c r="F1399">
        <f>Raw_Data!F1399</f>
        <v/>
      </c>
      <c r="G1399">
        <f>Raw_Data!G1399</f>
        <v/>
      </c>
      <c r="H1399">
        <f>Raw_Data!H1399</f>
        <v/>
      </c>
      <c r="I1399">
        <f>Raw_Data!I1399</f>
        <v/>
      </c>
      <c r="J1399" s="12">
        <f>Raw_Data!J1399</f>
        <v/>
      </c>
      <c r="K1399" s="13">
        <f>Raw_Data!K1399</f>
        <v/>
      </c>
      <c r="L1399" s="12">
        <f>Raw_Data!L1399</f>
        <v/>
      </c>
      <c r="M1399" s="12">
        <f>Raw_Data!M1399</f>
        <v/>
      </c>
      <c r="N1399" s="12">
        <f>Raw_Data!N1399</f>
        <v/>
      </c>
      <c r="O1399">
        <f>Raw_Data!O1399</f>
        <v/>
      </c>
      <c r="P1399">
        <f>Raw_Data!P1399</f>
        <v/>
      </c>
      <c r="Q1399">
        <f>Raw_Data!Q1399</f>
        <v/>
      </c>
      <c r="R1399">
        <f>Raw_Data!R1399</f>
        <v/>
      </c>
      <c r="S1399">
        <f>Raw_Data!S1399</f>
        <v/>
      </c>
      <c r="T1399">
        <f>YEAR(B1399)</f>
        <v/>
      </c>
      <c r="U1399">
        <f>MONTH(B1399)</f>
        <v/>
      </c>
      <c r="V1399">
        <f>TEXT(B1399,"mmm")</f>
        <v/>
      </c>
      <c r="W1399" s="15">
        <f>IFERROR(N1399/L1399,0)</f>
        <v/>
      </c>
      <c r="X1399">
        <f>IF(K1399=0,"No Discount",IF(K1399&lt;=5%,"Low",IF(K1399&lt;=15%,"Medium","High")))</f>
        <v/>
      </c>
      <c r="Y1399">
        <f>IF(L1399&gt;=20000,"High Value",IF(L1399&gt;=5000,"Medium Value","Low Value"))</f>
        <v/>
      </c>
      <c r="Z1399">
        <f>IF(R1399&lt;=3,"Fast",IF(R1399&lt;=5,"On Time","Delayed"))</f>
        <v/>
      </c>
    </row>
    <row r="1400">
      <c r="A1400">
        <f>Raw_Data!A1400</f>
        <v/>
      </c>
      <c r="B1400" s="11">
        <f>Raw_Data!B1400</f>
        <v/>
      </c>
      <c r="C1400">
        <f>Raw_Data!C1400</f>
        <v/>
      </c>
      <c r="D1400">
        <f>Raw_Data!D1400</f>
        <v/>
      </c>
      <c r="E1400">
        <f>Raw_Data!E1400</f>
        <v/>
      </c>
      <c r="F1400">
        <f>Raw_Data!F1400</f>
        <v/>
      </c>
      <c r="G1400">
        <f>Raw_Data!G1400</f>
        <v/>
      </c>
      <c r="H1400">
        <f>Raw_Data!H1400</f>
        <v/>
      </c>
      <c r="I1400">
        <f>Raw_Data!I1400</f>
        <v/>
      </c>
      <c r="J1400" s="12">
        <f>Raw_Data!J1400</f>
        <v/>
      </c>
      <c r="K1400" s="13">
        <f>Raw_Data!K1400</f>
        <v/>
      </c>
      <c r="L1400" s="12">
        <f>Raw_Data!L1400</f>
        <v/>
      </c>
      <c r="M1400" s="12">
        <f>Raw_Data!M1400</f>
        <v/>
      </c>
      <c r="N1400" s="12">
        <f>Raw_Data!N1400</f>
        <v/>
      </c>
      <c r="O1400">
        <f>Raw_Data!O1400</f>
        <v/>
      </c>
      <c r="P1400">
        <f>Raw_Data!P1400</f>
        <v/>
      </c>
      <c r="Q1400">
        <f>Raw_Data!Q1400</f>
        <v/>
      </c>
      <c r="R1400">
        <f>Raw_Data!R1400</f>
        <v/>
      </c>
      <c r="S1400">
        <f>Raw_Data!S1400</f>
        <v/>
      </c>
      <c r="T1400">
        <f>YEAR(B1400)</f>
        <v/>
      </c>
      <c r="U1400">
        <f>MONTH(B1400)</f>
        <v/>
      </c>
      <c r="V1400">
        <f>TEXT(B1400,"mmm")</f>
        <v/>
      </c>
      <c r="W1400" s="15">
        <f>IFERROR(N1400/L1400,0)</f>
        <v/>
      </c>
      <c r="X1400">
        <f>IF(K1400=0,"No Discount",IF(K1400&lt;=5%,"Low",IF(K1400&lt;=15%,"Medium","High")))</f>
        <v/>
      </c>
      <c r="Y1400">
        <f>IF(L1400&gt;=20000,"High Value",IF(L1400&gt;=5000,"Medium Value","Low Value"))</f>
        <v/>
      </c>
      <c r="Z1400">
        <f>IF(R1400&lt;=3,"Fast",IF(R1400&lt;=5,"On Time","Delayed"))</f>
        <v/>
      </c>
    </row>
    <row r="1401">
      <c r="A1401">
        <f>Raw_Data!A1401</f>
        <v/>
      </c>
      <c r="B1401" s="11">
        <f>Raw_Data!B1401</f>
        <v/>
      </c>
      <c r="C1401">
        <f>Raw_Data!C1401</f>
        <v/>
      </c>
      <c r="D1401">
        <f>Raw_Data!D1401</f>
        <v/>
      </c>
      <c r="E1401">
        <f>Raw_Data!E1401</f>
        <v/>
      </c>
      <c r="F1401">
        <f>Raw_Data!F1401</f>
        <v/>
      </c>
      <c r="G1401">
        <f>Raw_Data!G1401</f>
        <v/>
      </c>
      <c r="H1401">
        <f>Raw_Data!H1401</f>
        <v/>
      </c>
      <c r="I1401">
        <f>Raw_Data!I1401</f>
        <v/>
      </c>
      <c r="J1401" s="12">
        <f>Raw_Data!J1401</f>
        <v/>
      </c>
      <c r="K1401" s="13">
        <f>Raw_Data!K1401</f>
        <v/>
      </c>
      <c r="L1401" s="12">
        <f>Raw_Data!L1401</f>
        <v/>
      </c>
      <c r="M1401" s="12">
        <f>Raw_Data!M1401</f>
        <v/>
      </c>
      <c r="N1401" s="12">
        <f>Raw_Data!N1401</f>
        <v/>
      </c>
      <c r="O1401">
        <f>Raw_Data!O1401</f>
        <v/>
      </c>
      <c r="P1401">
        <f>Raw_Data!P1401</f>
        <v/>
      </c>
      <c r="Q1401">
        <f>Raw_Data!Q1401</f>
        <v/>
      </c>
      <c r="R1401">
        <f>Raw_Data!R1401</f>
        <v/>
      </c>
      <c r="S1401">
        <f>Raw_Data!S1401</f>
        <v/>
      </c>
      <c r="T1401">
        <f>YEAR(B1401)</f>
        <v/>
      </c>
      <c r="U1401">
        <f>MONTH(B1401)</f>
        <v/>
      </c>
      <c r="V1401">
        <f>TEXT(B1401,"mmm")</f>
        <v/>
      </c>
      <c r="W1401" s="15">
        <f>IFERROR(N1401/L1401,0)</f>
        <v/>
      </c>
      <c r="X1401">
        <f>IF(K1401=0,"No Discount",IF(K1401&lt;=5%,"Low",IF(K1401&lt;=15%,"Medium","High")))</f>
        <v/>
      </c>
      <c r="Y1401">
        <f>IF(L1401&gt;=20000,"High Value",IF(L1401&gt;=5000,"Medium Value","Low Value"))</f>
        <v/>
      </c>
      <c r="Z1401">
        <f>IF(R1401&lt;=3,"Fast",IF(R1401&lt;=5,"On Time","Delayed"))</f>
        <v/>
      </c>
    </row>
    <row r="1402">
      <c r="A1402">
        <f>Raw_Data!A1402</f>
        <v/>
      </c>
      <c r="B1402" s="11">
        <f>Raw_Data!B1402</f>
        <v/>
      </c>
      <c r="C1402">
        <f>Raw_Data!C1402</f>
        <v/>
      </c>
      <c r="D1402">
        <f>Raw_Data!D1402</f>
        <v/>
      </c>
      <c r="E1402">
        <f>Raw_Data!E1402</f>
        <v/>
      </c>
      <c r="F1402">
        <f>Raw_Data!F1402</f>
        <v/>
      </c>
      <c r="G1402">
        <f>Raw_Data!G1402</f>
        <v/>
      </c>
      <c r="H1402">
        <f>Raw_Data!H1402</f>
        <v/>
      </c>
      <c r="I1402">
        <f>Raw_Data!I1402</f>
        <v/>
      </c>
      <c r="J1402" s="12">
        <f>Raw_Data!J1402</f>
        <v/>
      </c>
      <c r="K1402" s="13">
        <f>Raw_Data!K1402</f>
        <v/>
      </c>
      <c r="L1402" s="12">
        <f>Raw_Data!L1402</f>
        <v/>
      </c>
      <c r="M1402" s="12">
        <f>Raw_Data!M1402</f>
        <v/>
      </c>
      <c r="N1402" s="12">
        <f>Raw_Data!N1402</f>
        <v/>
      </c>
      <c r="O1402">
        <f>Raw_Data!O1402</f>
        <v/>
      </c>
      <c r="P1402">
        <f>Raw_Data!P1402</f>
        <v/>
      </c>
      <c r="Q1402">
        <f>Raw_Data!Q1402</f>
        <v/>
      </c>
      <c r="R1402">
        <f>Raw_Data!R1402</f>
        <v/>
      </c>
      <c r="S1402">
        <f>Raw_Data!S1402</f>
        <v/>
      </c>
      <c r="T1402">
        <f>YEAR(B1402)</f>
        <v/>
      </c>
      <c r="U1402">
        <f>MONTH(B1402)</f>
        <v/>
      </c>
      <c r="V1402">
        <f>TEXT(B1402,"mmm")</f>
        <v/>
      </c>
      <c r="W1402" s="15">
        <f>IFERROR(N1402/L1402,0)</f>
        <v/>
      </c>
      <c r="X1402">
        <f>IF(K1402=0,"No Discount",IF(K1402&lt;=5%,"Low",IF(K1402&lt;=15%,"Medium","High")))</f>
        <v/>
      </c>
      <c r="Y1402">
        <f>IF(L1402&gt;=20000,"High Value",IF(L1402&gt;=5000,"Medium Value","Low Value"))</f>
        <v/>
      </c>
      <c r="Z1402">
        <f>IF(R1402&lt;=3,"Fast",IF(R1402&lt;=5,"On Time","Delayed"))</f>
        <v/>
      </c>
    </row>
    <row r="1403">
      <c r="A1403">
        <f>Raw_Data!A1403</f>
        <v/>
      </c>
      <c r="B1403" s="11">
        <f>Raw_Data!B1403</f>
        <v/>
      </c>
      <c r="C1403">
        <f>Raw_Data!C1403</f>
        <v/>
      </c>
      <c r="D1403">
        <f>Raw_Data!D1403</f>
        <v/>
      </c>
      <c r="E1403">
        <f>Raw_Data!E1403</f>
        <v/>
      </c>
      <c r="F1403">
        <f>Raw_Data!F1403</f>
        <v/>
      </c>
      <c r="G1403">
        <f>Raw_Data!G1403</f>
        <v/>
      </c>
      <c r="H1403">
        <f>Raw_Data!H1403</f>
        <v/>
      </c>
      <c r="I1403">
        <f>Raw_Data!I1403</f>
        <v/>
      </c>
      <c r="J1403" s="12">
        <f>Raw_Data!J1403</f>
        <v/>
      </c>
      <c r="K1403" s="13">
        <f>Raw_Data!K1403</f>
        <v/>
      </c>
      <c r="L1403" s="12">
        <f>Raw_Data!L1403</f>
        <v/>
      </c>
      <c r="M1403" s="12">
        <f>Raw_Data!M1403</f>
        <v/>
      </c>
      <c r="N1403" s="12">
        <f>Raw_Data!N1403</f>
        <v/>
      </c>
      <c r="O1403">
        <f>Raw_Data!O1403</f>
        <v/>
      </c>
      <c r="P1403">
        <f>Raw_Data!P1403</f>
        <v/>
      </c>
      <c r="Q1403">
        <f>Raw_Data!Q1403</f>
        <v/>
      </c>
      <c r="R1403">
        <f>Raw_Data!R1403</f>
        <v/>
      </c>
      <c r="S1403">
        <f>Raw_Data!S1403</f>
        <v/>
      </c>
      <c r="T1403">
        <f>YEAR(B1403)</f>
        <v/>
      </c>
      <c r="U1403">
        <f>MONTH(B1403)</f>
        <v/>
      </c>
      <c r="V1403">
        <f>TEXT(B1403,"mmm")</f>
        <v/>
      </c>
      <c r="W1403" s="15">
        <f>IFERROR(N1403/L1403,0)</f>
        <v/>
      </c>
      <c r="X1403">
        <f>IF(K1403=0,"No Discount",IF(K1403&lt;=5%,"Low",IF(K1403&lt;=15%,"Medium","High")))</f>
        <v/>
      </c>
      <c r="Y1403">
        <f>IF(L1403&gt;=20000,"High Value",IF(L1403&gt;=5000,"Medium Value","Low Value"))</f>
        <v/>
      </c>
      <c r="Z1403">
        <f>IF(R1403&lt;=3,"Fast",IF(R1403&lt;=5,"On Time","Delayed"))</f>
        <v/>
      </c>
    </row>
    <row r="1404">
      <c r="A1404">
        <f>Raw_Data!A1404</f>
        <v/>
      </c>
      <c r="B1404" s="11">
        <f>Raw_Data!B1404</f>
        <v/>
      </c>
      <c r="C1404">
        <f>Raw_Data!C1404</f>
        <v/>
      </c>
      <c r="D1404">
        <f>Raw_Data!D1404</f>
        <v/>
      </c>
      <c r="E1404">
        <f>Raw_Data!E1404</f>
        <v/>
      </c>
      <c r="F1404">
        <f>Raw_Data!F1404</f>
        <v/>
      </c>
      <c r="G1404">
        <f>Raw_Data!G1404</f>
        <v/>
      </c>
      <c r="H1404">
        <f>Raw_Data!H1404</f>
        <v/>
      </c>
      <c r="I1404">
        <f>Raw_Data!I1404</f>
        <v/>
      </c>
      <c r="J1404" s="12">
        <f>Raw_Data!J1404</f>
        <v/>
      </c>
      <c r="K1404" s="13">
        <f>Raw_Data!K1404</f>
        <v/>
      </c>
      <c r="L1404" s="12">
        <f>Raw_Data!L1404</f>
        <v/>
      </c>
      <c r="M1404" s="12">
        <f>Raw_Data!M1404</f>
        <v/>
      </c>
      <c r="N1404" s="12">
        <f>Raw_Data!N1404</f>
        <v/>
      </c>
      <c r="O1404">
        <f>Raw_Data!O1404</f>
        <v/>
      </c>
      <c r="P1404">
        <f>Raw_Data!P1404</f>
        <v/>
      </c>
      <c r="Q1404">
        <f>Raw_Data!Q1404</f>
        <v/>
      </c>
      <c r="R1404">
        <f>Raw_Data!R1404</f>
        <v/>
      </c>
      <c r="S1404">
        <f>Raw_Data!S1404</f>
        <v/>
      </c>
      <c r="T1404">
        <f>YEAR(B1404)</f>
        <v/>
      </c>
      <c r="U1404">
        <f>MONTH(B1404)</f>
        <v/>
      </c>
      <c r="V1404">
        <f>TEXT(B1404,"mmm")</f>
        <v/>
      </c>
      <c r="W1404" s="15">
        <f>IFERROR(N1404/L1404,0)</f>
        <v/>
      </c>
      <c r="X1404">
        <f>IF(K1404=0,"No Discount",IF(K1404&lt;=5%,"Low",IF(K1404&lt;=15%,"Medium","High")))</f>
        <v/>
      </c>
      <c r="Y1404">
        <f>IF(L1404&gt;=20000,"High Value",IF(L1404&gt;=5000,"Medium Value","Low Value"))</f>
        <v/>
      </c>
      <c r="Z1404">
        <f>IF(R1404&lt;=3,"Fast",IF(R1404&lt;=5,"On Time","Delayed"))</f>
        <v/>
      </c>
    </row>
    <row r="1405">
      <c r="A1405">
        <f>Raw_Data!A1405</f>
        <v/>
      </c>
      <c r="B1405" s="11">
        <f>Raw_Data!B1405</f>
        <v/>
      </c>
      <c r="C1405">
        <f>Raw_Data!C1405</f>
        <v/>
      </c>
      <c r="D1405">
        <f>Raw_Data!D1405</f>
        <v/>
      </c>
      <c r="E1405">
        <f>Raw_Data!E1405</f>
        <v/>
      </c>
      <c r="F1405">
        <f>Raw_Data!F1405</f>
        <v/>
      </c>
      <c r="G1405">
        <f>Raw_Data!G1405</f>
        <v/>
      </c>
      <c r="H1405">
        <f>Raw_Data!H1405</f>
        <v/>
      </c>
      <c r="I1405">
        <f>Raw_Data!I1405</f>
        <v/>
      </c>
      <c r="J1405" s="12">
        <f>Raw_Data!J1405</f>
        <v/>
      </c>
      <c r="K1405" s="13">
        <f>Raw_Data!K1405</f>
        <v/>
      </c>
      <c r="L1405" s="12">
        <f>Raw_Data!L1405</f>
        <v/>
      </c>
      <c r="M1405" s="12">
        <f>Raw_Data!M1405</f>
        <v/>
      </c>
      <c r="N1405" s="12">
        <f>Raw_Data!N1405</f>
        <v/>
      </c>
      <c r="O1405">
        <f>Raw_Data!O1405</f>
        <v/>
      </c>
      <c r="P1405">
        <f>Raw_Data!P1405</f>
        <v/>
      </c>
      <c r="Q1405">
        <f>Raw_Data!Q1405</f>
        <v/>
      </c>
      <c r="R1405">
        <f>Raw_Data!R1405</f>
        <v/>
      </c>
      <c r="S1405">
        <f>Raw_Data!S1405</f>
        <v/>
      </c>
      <c r="T1405">
        <f>YEAR(B1405)</f>
        <v/>
      </c>
      <c r="U1405">
        <f>MONTH(B1405)</f>
        <v/>
      </c>
      <c r="V1405">
        <f>TEXT(B1405,"mmm")</f>
        <v/>
      </c>
      <c r="W1405" s="15">
        <f>IFERROR(N1405/L1405,0)</f>
        <v/>
      </c>
      <c r="X1405">
        <f>IF(K1405=0,"No Discount",IF(K1405&lt;=5%,"Low",IF(K1405&lt;=15%,"Medium","High")))</f>
        <v/>
      </c>
      <c r="Y1405">
        <f>IF(L1405&gt;=20000,"High Value",IF(L1405&gt;=5000,"Medium Value","Low Value"))</f>
        <v/>
      </c>
      <c r="Z1405">
        <f>IF(R1405&lt;=3,"Fast",IF(R1405&lt;=5,"On Time","Delayed"))</f>
        <v/>
      </c>
    </row>
    <row r="1406">
      <c r="A1406">
        <f>Raw_Data!A1406</f>
        <v/>
      </c>
      <c r="B1406" s="11">
        <f>Raw_Data!B1406</f>
        <v/>
      </c>
      <c r="C1406">
        <f>Raw_Data!C1406</f>
        <v/>
      </c>
      <c r="D1406">
        <f>Raw_Data!D1406</f>
        <v/>
      </c>
      <c r="E1406">
        <f>Raw_Data!E1406</f>
        <v/>
      </c>
      <c r="F1406">
        <f>Raw_Data!F1406</f>
        <v/>
      </c>
      <c r="G1406">
        <f>Raw_Data!G1406</f>
        <v/>
      </c>
      <c r="H1406">
        <f>Raw_Data!H1406</f>
        <v/>
      </c>
      <c r="I1406">
        <f>Raw_Data!I1406</f>
        <v/>
      </c>
      <c r="J1406" s="12">
        <f>Raw_Data!J1406</f>
        <v/>
      </c>
      <c r="K1406" s="13">
        <f>Raw_Data!K1406</f>
        <v/>
      </c>
      <c r="L1406" s="12">
        <f>Raw_Data!L1406</f>
        <v/>
      </c>
      <c r="M1406" s="12">
        <f>Raw_Data!M1406</f>
        <v/>
      </c>
      <c r="N1406" s="12">
        <f>Raw_Data!N1406</f>
        <v/>
      </c>
      <c r="O1406">
        <f>Raw_Data!O1406</f>
        <v/>
      </c>
      <c r="P1406">
        <f>Raw_Data!P1406</f>
        <v/>
      </c>
      <c r="Q1406">
        <f>Raw_Data!Q1406</f>
        <v/>
      </c>
      <c r="R1406">
        <f>Raw_Data!R1406</f>
        <v/>
      </c>
      <c r="S1406">
        <f>Raw_Data!S1406</f>
        <v/>
      </c>
      <c r="T1406">
        <f>YEAR(B1406)</f>
        <v/>
      </c>
      <c r="U1406">
        <f>MONTH(B1406)</f>
        <v/>
      </c>
      <c r="V1406">
        <f>TEXT(B1406,"mmm")</f>
        <v/>
      </c>
      <c r="W1406" s="15">
        <f>IFERROR(N1406/L1406,0)</f>
        <v/>
      </c>
      <c r="X1406">
        <f>IF(K1406=0,"No Discount",IF(K1406&lt;=5%,"Low",IF(K1406&lt;=15%,"Medium","High")))</f>
        <v/>
      </c>
      <c r="Y1406">
        <f>IF(L1406&gt;=20000,"High Value",IF(L1406&gt;=5000,"Medium Value","Low Value"))</f>
        <v/>
      </c>
      <c r="Z1406">
        <f>IF(R1406&lt;=3,"Fast",IF(R1406&lt;=5,"On Time","Delayed"))</f>
        <v/>
      </c>
    </row>
    <row r="1407">
      <c r="A1407">
        <f>Raw_Data!A1407</f>
        <v/>
      </c>
      <c r="B1407" s="11">
        <f>Raw_Data!B1407</f>
        <v/>
      </c>
      <c r="C1407">
        <f>Raw_Data!C1407</f>
        <v/>
      </c>
      <c r="D1407">
        <f>Raw_Data!D1407</f>
        <v/>
      </c>
      <c r="E1407">
        <f>Raw_Data!E1407</f>
        <v/>
      </c>
      <c r="F1407">
        <f>Raw_Data!F1407</f>
        <v/>
      </c>
      <c r="G1407">
        <f>Raw_Data!G1407</f>
        <v/>
      </c>
      <c r="H1407">
        <f>Raw_Data!H1407</f>
        <v/>
      </c>
      <c r="I1407">
        <f>Raw_Data!I1407</f>
        <v/>
      </c>
      <c r="J1407" s="12">
        <f>Raw_Data!J1407</f>
        <v/>
      </c>
      <c r="K1407" s="13">
        <f>Raw_Data!K1407</f>
        <v/>
      </c>
      <c r="L1407" s="12">
        <f>Raw_Data!L1407</f>
        <v/>
      </c>
      <c r="M1407" s="12">
        <f>Raw_Data!M1407</f>
        <v/>
      </c>
      <c r="N1407" s="12">
        <f>Raw_Data!N1407</f>
        <v/>
      </c>
      <c r="O1407">
        <f>Raw_Data!O1407</f>
        <v/>
      </c>
      <c r="P1407">
        <f>Raw_Data!P1407</f>
        <v/>
      </c>
      <c r="Q1407">
        <f>Raw_Data!Q1407</f>
        <v/>
      </c>
      <c r="R1407">
        <f>Raw_Data!R1407</f>
        <v/>
      </c>
      <c r="S1407">
        <f>Raw_Data!S1407</f>
        <v/>
      </c>
      <c r="T1407">
        <f>YEAR(B1407)</f>
        <v/>
      </c>
      <c r="U1407">
        <f>MONTH(B1407)</f>
        <v/>
      </c>
      <c r="V1407">
        <f>TEXT(B1407,"mmm")</f>
        <v/>
      </c>
      <c r="W1407" s="15">
        <f>IFERROR(N1407/L1407,0)</f>
        <v/>
      </c>
      <c r="X1407">
        <f>IF(K1407=0,"No Discount",IF(K1407&lt;=5%,"Low",IF(K1407&lt;=15%,"Medium","High")))</f>
        <v/>
      </c>
      <c r="Y1407">
        <f>IF(L1407&gt;=20000,"High Value",IF(L1407&gt;=5000,"Medium Value","Low Value"))</f>
        <v/>
      </c>
      <c r="Z1407">
        <f>IF(R1407&lt;=3,"Fast",IF(R1407&lt;=5,"On Time","Delayed"))</f>
        <v/>
      </c>
    </row>
    <row r="1408">
      <c r="A1408">
        <f>Raw_Data!A1408</f>
        <v/>
      </c>
      <c r="B1408" s="11">
        <f>Raw_Data!B1408</f>
        <v/>
      </c>
      <c r="C1408">
        <f>Raw_Data!C1408</f>
        <v/>
      </c>
      <c r="D1408">
        <f>Raw_Data!D1408</f>
        <v/>
      </c>
      <c r="E1408">
        <f>Raw_Data!E1408</f>
        <v/>
      </c>
      <c r="F1408">
        <f>Raw_Data!F1408</f>
        <v/>
      </c>
      <c r="G1408">
        <f>Raw_Data!G1408</f>
        <v/>
      </c>
      <c r="H1408">
        <f>Raw_Data!H1408</f>
        <v/>
      </c>
      <c r="I1408">
        <f>Raw_Data!I1408</f>
        <v/>
      </c>
      <c r="J1408" s="12">
        <f>Raw_Data!J1408</f>
        <v/>
      </c>
      <c r="K1408" s="13">
        <f>Raw_Data!K1408</f>
        <v/>
      </c>
      <c r="L1408" s="12">
        <f>Raw_Data!L1408</f>
        <v/>
      </c>
      <c r="M1408" s="12">
        <f>Raw_Data!M1408</f>
        <v/>
      </c>
      <c r="N1408" s="12">
        <f>Raw_Data!N1408</f>
        <v/>
      </c>
      <c r="O1408">
        <f>Raw_Data!O1408</f>
        <v/>
      </c>
      <c r="P1408">
        <f>Raw_Data!P1408</f>
        <v/>
      </c>
      <c r="Q1408">
        <f>Raw_Data!Q1408</f>
        <v/>
      </c>
      <c r="R1408">
        <f>Raw_Data!R1408</f>
        <v/>
      </c>
      <c r="S1408">
        <f>Raw_Data!S1408</f>
        <v/>
      </c>
      <c r="T1408">
        <f>YEAR(B1408)</f>
        <v/>
      </c>
      <c r="U1408">
        <f>MONTH(B1408)</f>
        <v/>
      </c>
      <c r="V1408">
        <f>TEXT(B1408,"mmm")</f>
        <v/>
      </c>
      <c r="W1408" s="15">
        <f>IFERROR(N1408/L1408,0)</f>
        <v/>
      </c>
      <c r="X1408">
        <f>IF(K1408=0,"No Discount",IF(K1408&lt;=5%,"Low",IF(K1408&lt;=15%,"Medium","High")))</f>
        <v/>
      </c>
      <c r="Y1408">
        <f>IF(L1408&gt;=20000,"High Value",IF(L1408&gt;=5000,"Medium Value","Low Value"))</f>
        <v/>
      </c>
      <c r="Z1408">
        <f>IF(R1408&lt;=3,"Fast",IF(R1408&lt;=5,"On Time","Delayed"))</f>
        <v/>
      </c>
    </row>
    <row r="1409">
      <c r="A1409">
        <f>Raw_Data!A1409</f>
        <v/>
      </c>
      <c r="B1409" s="11">
        <f>Raw_Data!B1409</f>
        <v/>
      </c>
      <c r="C1409">
        <f>Raw_Data!C1409</f>
        <v/>
      </c>
      <c r="D1409">
        <f>Raw_Data!D1409</f>
        <v/>
      </c>
      <c r="E1409">
        <f>Raw_Data!E1409</f>
        <v/>
      </c>
      <c r="F1409">
        <f>Raw_Data!F1409</f>
        <v/>
      </c>
      <c r="G1409">
        <f>Raw_Data!G1409</f>
        <v/>
      </c>
      <c r="H1409">
        <f>Raw_Data!H1409</f>
        <v/>
      </c>
      <c r="I1409">
        <f>Raw_Data!I1409</f>
        <v/>
      </c>
      <c r="J1409" s="12">
        <f>Raw_Data!J1409</f>
        <v/>
      </c>
      <c r="K1409" s="13">
        <f>Raw_Data!K1409</f>
        <v/>
      </c>
      <c r="L1409" s="12">
        <f>Raw_Data!L1409</f>
        <v/>
      </c>
      <c r="M1409" s="12">
        <f>Raw_Data!M1409</f>
        <v/>
      </c>
      <c r="N1409" s="12">
        <f>Raw_Data!N1409</f>
        <v/>
      </c>
      <c r="O1409">
        <f>Raw_Data!O1409</f>
        <v/>
      </c>
      <c r="P1409">
        <f>Raw_Data!P1409</f>
        <v/>
      </c>
      <c r="Q1409">
        <f>Raw_Data!Q1409</f>
        <v/>
      </c>
      <c r="R1409">
        <f>Raw_Data!R1409</f>
        <v/>
      </c>
      <c r="S1409">
        <f>Raw_Data!S1409</f>
        <v/>
      </c>
      <c r="T1409">
        <f>YEAR(B1409)</f>
        <v/>
      </c>
      <c r="U1409">
        <f>MONTH(B1409)</f>
        <v/>
      </c>
      <c r="V1409">
        <f>TEXT(B1409,"mmm")</f>
        <v/>
      </c>
      <c r="W1409" s="15">
        <f>IFERROR(N1409/L1409,0)</f>
        <v/>
      </c>
      <c r="X1409">
        <f>IF(K1409=0,"No Discount",IF(K1409&lt;=5%,"Low",IF(K1409&lt;=15%,"Medium","High")))</f>
        <v/>
      </c>
      <c r="Y1409">
        <f>IF(L1409&gt;=20000,"High Value",IF(L1409&gt;=5000,"Medium Value","Low Value"))</f>
        <v/>
      </c>
      <c r="Z1409">
        <f>IF(R1409&lt;=3,"Fast",IF(R1409&lt;=5,"On Time","Delayed"))</f>
        <v/>
      </c>
    </row>
    <row r="1410">
      <c r="A1410">
        <f>Raw_Data!A1410</f>
        <v/>
      </c>
      <c r="B1410" s="11">
        <f>Raw_Data!B1410</f>
        <v/>
      </c>
      <c r="C1410">
        <f>Raw_Data!C1410</f>
        <v/>
      </c>
      <c r="D1410">
        <f>Raw_Data!D1410</f>
        <v/>
      </c>
      <c r="E1410">
        <f>Raw_Data!E1410</f>
        <v/>
      </c>
      <c r="F1410">
        <f>Raw_Data!F1410</f>
        <v/>
      </c>
      <c r="G1410">
        <f>Raw_Data!G1410</f>
        <v/>
      </c>
      <c r="H1410">
        <f>Raw_Data!H1410</f>
        <v/>
      </c>
      <c r="I1410">
        <f>Raw_Data!I1410</f>
        <v/>
      </c>
      <c r="J1410" s="12">
        <f>Raw_Data!J1410</f>
        <v/>
      </c>
      <c r="K1410" s="13">
        <f>Raw_Data!K1410</f>
        <v/>
      </c>
      <c r="L1410" s="12">
        <f>Raw_Data!L1410</f>
        <v/>
      </c>
      <c r="M1410" s="12">
        <f>Raw_Data!M1410</f>
        <v/>
      </c>
      <c r="N1410" s="12">
        <f>Raw_Data!N1410</f>
        <v/>
      </c>
      <c r="O1410">
        <f>Raw_Data!O1410</f>
        <v/>
      </c>
      <c r="P1410">
        <f>Raw_Data!P1410</f>
        <v/>
      </c>
      <c r="Q1410">
        <f>Raw_Data!Q1410</f>
        <v/>
      </c>
      <c r="R1410">
        <f>Raw_Data!R1410</f>
        <v/>
      </c>
      <c r="S1410">
        <f>Raw_Data!S1410</f>
        <v/>
      </c>
      <c r="T1410">
        <f>YEAR(B1410)</f>
        <v/>
      </c>
      <c r="U1410">
        <f>MONTH(B1410)</f>
        <v/>
      </c>
      <c r="V1410">
        <f>TEXT(B1410,"mmm")</f>
        <v/>
      </c>
      <c r="W1410" s="15">
        <f>IFERROR(N1410/L1410,0)</f>
        <v/>
      </c>
      <c r="X1410">
        <f>IF(K1410=0,"No Discount",IF(K1410&lt;=5%,"Low",IF(K1410&lt;=15%,"Medium","High")))</f>
        <v/>
      </c>
      <c r="Y1410">
        <f>IF(L1410&gt;=20000,"High Value",IF(L1410&gt;=5000,"Medium Value","Low Value"))</f>
        <v/>
      </c>
      <c r="Z1410">
        <f>IF(R1410&lt;=3,"Fast",IF(R1410&lt;=5,"On Time","Delayed"))</f>
        <v/>
      </c>
    </row>
    <row r="1411">
      <c r="A1411">
        <f>Raw_Data!A1411</f>
        <v/>
      </c>
      <c r="B1411" s="11">
        <f>Raw_Data!B1411</f>
        <v/>
      </c>
      <c r="C1411">
        <f>Raw_Data!C1411</f>
        <v/>
      </c>
      <c r="D1411">
        <f>Raw_Data!D1411</f>
        <v/>
      </c>
      <c r="E1411">
        <f>Raw_Data!E1411</f>
        <v/>
      </c>
      <c r="F1411">
        <f>Raw_Data!F1411</f>
        <v/>
      </c>
      <c r="G1411">
        <f>Raw_Data!G1411</f>
        <v/>
      </c>
      <c r="H1411">
        <f>Raw_Data!H1411</f>
        <v/>
      </c>
      <c r="I1411">
        <f>Raw_Data!I1411</f>
        <v/>
      </c>
      <c r="J1411" s="12">
        <f>Raw_Data!J1411</f>
        <v/>
      </c>
      <c r="K1411" s="13">
        <f>Raw_Data!K1411</f>
        <v/>
      </c>
      <c r="L1411" s="12">
        <f>Raw_Data!L1411</f>
        <v/>
      </c>
      <c r="M1411" s="12">
        <f>Raw_Data!M1411</f>
        <v/>
      </c>
      <c r="N1411" s="12">
        <f>Raw_Data!N1411</f>
        <v/>
      </c>
      <c r="O1411">
        <f>Raw_Data!O1411</f>
        <v/>
      </c>
      <c r="P1411">
        <f>Raw_Data!P1411</f>
        <v/>
      </c>
      <c r="Q1411">
        <f>Raw_Data!Q1411</f>
        <v/>
      </c>
      <c r="R1411">
        <f>Raw_Data!R1411</f>
        <v/>
      </c>
      <c r="S1411">
        <f>Raw_Data!S1411</f>
        <v/>
      </c>
      <c r="T1411">
        <f>YEAR(B1411)</f>
        <v/>
      </c>
      <c r="U1411">
        <f>MONTH(B1411)</f>
        <v/>
      </c>
      <c r="V1411">
        <f>TEXT(B1411,"mmm")</f>
        <v/>
      </c>
      <c r="W1411" s="15">
        <f>IFERROR(N1411/L1411,0)</f>
        <v/>
      </c>
      <c r="X1411">
        <f>IF(K1411=0,"No Discount",IF(K1411&lt;=5%,"Low",IF(K1411&lt;=15%,"Medium","High")))</f>
        <v/>
      </c>
      <c r="Y1411">
        <f>IF(L1411&gt;=20000,"High Value",IF(L1411&gt;=5000,"Medium Value","Low Value"))</f>
        <v/>
      </c>
      <c r="Z1411">
        <f>IF(R1411&lt;=3,"Fast",IF(R1411&lt;=5,"On Time","Delayed"))</f>
        <v/>
      </c>
    </row>
    <row r="1412">
      <c r="A1412">
        <f>Raw_Data!A1412</f>
        <v/>
      </c>
      <c r="B1412" s="11">
        <f>Raw_Data!B1412</f>
        <v/>
      </c>
      <c r="C1412">
        <f>Raw_Data!C1412</f>
        <v/>
      </c>
      <c r="D1412">
        <f>Raw_Data!D1412</f>
        <v/>
      </c>
      <c r="E1412">
        <f>Raw_Data!E1412</f>
        <v/>
      </c>
      <c r="F1412">
        <f>Raw_Data!F1412</f>
        <v/>
      </c>
      <c r="G1412">
        <f>Raw_Data!G1412</f>
        <v/>
      </c>
      <c r="H1412">
        <f>Raw_Data!H1412</f>
        <v/>
      </c>
      <c r="I1412">
        <f>Raw_Data!I1412</f>
        <v/>
      </c>
      <c r="J1412" s="12">
        <f>Raw_Data!J1412</f>
        <v/>
      </c>
      <c r="K1412" s="13">
        <f>Raw_Data!K1412</f>
        <v/>
      </c>
      <c r="L1412" s="12">
        <f>Raw_Data!L1412</f>
        <v/>
      </c>
      <c r="M1412" s="12">
        <f>Raw_Data!M1412</f>
        <v/>
      </c>
      <c r="N1412" s="12">
        <f>Raw_Data!N1412</f>
        <v/>
      </c>
      <c r="O1412">
        <f>Raw_Data!O1412</f>
        <v/>
      </c>
      <c r="P1412">
        <f>Raw_Data!P1412</f>
        <v/>
      </c>
      <c r="Q1412">
        <f>Raw_Data!Q1412</f>
        <v/>
      </c>
      <c r="R1412">
        <f>Raw_Data!R1412</f>
        <v/>
      </c>
      <c r="S1412">
        <f>Raw_Data!S1412</f>
        <v/>
      </c>
      <c r="T1412">
        <f>YEAR(B1412)</f>
        <v/>
      </c>
      <c r="U1412">
        <f>MONTH(B1412)</f>
        <v/>
      </c>
      <c r="V1412">
        <f>TEXT(B1412,"mmm")</f>
        <v/>
      </c>
      <c r="W1412" s="15">
        <f>IFERROR(N1412/L1412,0)</f>
        <v/>
      </c>
      <c r="X1412">
        <f>IF(K1412=0,"No Discount",IF(K1412&lt;=5%,"Low",IF(K1412&lt;=15%,"Medium","High")))</f>
        <v/>
      </c>
      <c r="Y1412">
        <f>IF(L1412&gt;=20000,"High Value",IF(L1412&gt;=5000,"Medium Value","Low Value"))</f>
        <v/>
      </c>
      <c r="Z1412">
        <f>IF(R1412&lt;=3,"Fast",IF(R1412&lt;=5,"On Time","Delayed"))</f>
        <v/>
      </c>
    </row>
    <row r="1413">
      <c r="A1413">
        <f>Raw_Data!A1413</f>
        <v/>
      </c>
      <c r="B1413" s="11">
        <f>Raw_Data!B1413</f>
        <v/>
      </c>
      <c r="C1413">
        <f>Raw_Data!C1413</f>
        <v/>
      </c>
      <c r="D1413">
        <f>Raw_Data!D1413</f>
        <v/>
      </c>
      <c r="E1413">
        <f>Raw_Data!E1413</f>
        <v/>
      </c>
      <c r="F1413">
        <f>Raw_Data!F1413</f>
        <v/>
      </c>
      <c r="G1413">
        <f>Raw_Data!G1413</f>
        <v/>
      </c>
      <c r="H1413">
        <f>Raw_Data!H1413</f>
        <v/>
      </c>
      <c r="I1413">
        <f>Raw_Data!I1413</f>
        <v/>
      </c>
      <c r="J1413" s="12">
        <f>Raw_Data!J1413</f>
        <v/>
      </c>
      <c r="K1413" s="13">
        <f>Raw_Data!K1413</f>
        <v/>
      </c>
      <c r="L1413" s="12">
        <f>Raw_Data!L1413</f>
        <v/>
      </c>
      <c r="M1413" s="12">
        <f>Raw_Data!M1413</f>
        <v/>
      </c>
      <c r="N1413" s="12">
        <f>Raw_Data!N1413</f>
        <v/>
      </c>
      <c r="O1413">
        <f>Raw_Data!O1413</f>
        <v/>
      </c>
      <c r="P1413">
        <f>Raw_Data!P1413</f>
        <v/>
      </c>
      <c r="Q1413">
        <f>Raw_Data!Q1413</f>
        <v/>
      </c>
      <c r="R1413">
        <f>Raw_Data!R1413</f>
        <v/>
      </c>
      <c r="S1413">
        <f>Raw_Data!S1413</f>
        <v/>
      </c>
      <c r="T1413">
        <f>YEAR(B1413)</f>
        <v/>
      </c>
      <c r="U1413">
        <f>MONTH(B1413)</f>
        <v/>
      </c>
      <c r="V1413">
        <f>TEXT(B1413,"mmm")</f>
        <v/>
      </c>
      <c r="W1413" s="15">
        <f>IFERROR(N1413/L1413,0)</f>
        <v/>
      </c>
      <c r="X1413">
        <f>IF(K1413=0,"No Discount",IF(K1413&lt;=5%,"Low",IF(K1413&lt;=15%,"Medium","High")))</f>
        <v/>
      </c>
      <c r="Y1413">
        <f>IF(L1413&gt;=20000,"High Value",IF(L1413&gt;=5000,"Medium Value","Low Value"))</f>
        <v/>
      </c>
      <c r="Z1413">
        <f>IF(R1413&lt;=3,"Fast",IF(R1413&lt;=5,"On Time","Delayed"))</f>
        <v/>
      </c>
    </row>
    <row r="1414">
      <c r="A1414">
        <f>Raw_Data!A1414</f>
        <v/>
      </c>
      <c r="B1414" s="11">
        <f>Raw_Data!B1414</f>
        <v/>
      </c>
      <c r="C1414">
        <f>Raw_Data!C1414</f>
        <v/>
      </c>
      <c r="D1414">
        <f>Raw_Data!D1414</f>
        <v/>
      </c>
      <c r="E1414">
        <f>Raw_Data!E1414</f>
        <v/>
      </c>
      <c r="F1414">
        <f>Raw_Data!F1414</f>
        <v/>
      </c>
      <c r="G1414">
        <f>Raw_Data!G1414</f>
        <v/>
      </c>
      <c r="H1414">
        <f>Raw_Data!H1414</f>
        <v/>
      </c>
      <c r="I1414">
        <f>Raw_Data!I1414</f>
        <v/>
      </c>
      <c r="J1414" s="12">
        <f>Raw_Data!J1414</f>
        <v/>
      </c>
      <c r="K1414" s="13">
        <f>Raw_Data!K1414</f>
        <v/>
      </c>
      <c r="L1414" s="12">
        <f>Raw_Data!L1414</f>
        <v/>
      </c>
      <c r="M1414" s="12">
        <f>Raw_Data!M1414</f>
        <v/>
      </c>
      <c r="N1414" s="12">
        <f>Raw_Data!N1414</f>
        <v/>
      </c>
      <c r="O1414">
        <f>Raw_Data!O1414</f>
        <v/>
      </c>
      <c r="P1414">
        <f>Raw_Data!P1414</f>
        <v/>
      </c>
      <c r="Q1414">
        <f>Raw_Data!Q1414</f>
        <v/>
      </c>
      <c r="R1414">
        <f>Raw_Data!R1414</f>
        <v/>
      </c>
      <c r="S1414">
        <f>Raw_Data!S1414</f>
        <v/>
      </c>
      <c r="T1414">
        <f>YEAR(B1414)</f>
        <v/>
      </c>
      <c r="U1414">
        <f>MONTH(B1414)</f>
        <v/>
      </c>
      <c r="V1414">
        <f>TEXT(B1414,"mmm")</f>
        <v/>
      </c>
      <c r="W1414" s="15">
        <f>IFERROR(N1414/L1414,0)</f>
        <v/>
      </c>
      <c r="X1414">
        <f>IF(K1414=0,"No Discount",IF(K1414&lt;=5%,"Low",IF(K1414&lt;=15%,"Medium","High")))</f>
        <v/>
      </c>
      <c r="Y1414">
        <f>IF(L1414&gt;=20000,"High Value",IF(L1414&gt;=5000,"Medium Value","Low Value"))</f>
        <v/>
      </c>
      <c r="Z1414">
        <f>IF(R1414&lt;=3,"Fast",IF(R1414&lt;=5,"On Time","Delayed"))</f>
        <v/>
      </c>
    </row>
    <row r="1415">
      <c r="A1415">
        <f>Raw_Data!A1415</f>
        <v/>
      </c>
      <c r="B1415" s="11">
        <f>Raw_Data!B1415</f>
        <v/>
      </c>
      <c r="C1415">
        <f>Raw_Data!C1415</f>
        <v/>
      </c>
      <c r="D1415">
        <f>Raw_Data!D1415</f>
        <v/>
      </c>
      <c r="E1415">
        <f>Raw_Data!E1415</f>
        <v/>
      </c>
      <c r="F1415">
        <f>Raw_Data!F1415</f>
        <v/>
      </c>
      <c r="G1415">
        <f>Raw_Data!G1415</f>
        <v/>
      </c>
      <c r="H1415">
        <f>Raw_Data!H1415</f>
        <v/>
      </c>
      <c r="I1415">
        <f>Raw_Data!I1415</f>
        <v/>
      </c>
      <c r="J1415" s="12">
        <f>Raw_Data!J1415</f>
        <v/>
      </c>
      <c r="K1415" s="13">
        <f>Raw_Data!K1415</f>
        <v/>
      </c>
      <c r="L1415" s="12">
        <f>Raw_Data!L1415</f>
        <v/>
      </c>
      <c r="M1415" s="12">
        <f>Raw_Data!M1415</f>
        <v/>
      </c>
      <c r="N1415" s="12">
        <f>Raw_Data!N1415</f>
        <v/>
      </c>
      <c r="O1415">
        <f>Raw_Data!O1415</f>
        <v/>
      </c>
      <c r="P1415">
        <f>Raw_Data!P1415</f>
        <v/>
      </c>
      <c r="Q1415">
        <f>Raw_Data!Q1415</f>
        <v/>
      </c>
      <c r="R1415">
        <f>Raw_Data!R1415</f>
        <v/>
      </c>
      <c r="S1415">
        <f>Raw_Data!S1415</f>
        <v/>
      </c>
      <c r="T1415">
        <f>YEAR(B1415)</f>
        <v/>
      </c>
      <c r="U1415">
        <f>MONTH(B1415)</f>
        <v/>
      </c>
      <c r="V1415">
        <f>TEXT(B1415,"mmm")</f>
        <v/>
      </c>
      <c r="W1415" s="15">
        <f>IFERROR(N1415/L1415,0)</f>
        <v/>
      </c>
      <c r="X1415">
        <f>IF(K1415=0,"No Discount",IF(K1415&lt;=5%,"Low",IF(K1415&lt;=15%,"Medium","High")))</f>
        <v/>
      </c>
      <c r="Y1415">
        <f>IF(L1415&gt;=20000,"High Value",IF(L1415&gt;=5000,"Medium Value","Low Value"))</f>
        <v/>
      </c>
      <c r="Z1415">
        <f>IF(R1415&lt;=3,"Fast",IF(R1415&lt;=5,"On Time","Delayed"))</f>
        <v/>
      </c>
    </row>
    <row r="1416">
      <c r="A1416">
        <f>Raw_Data!A1416</f>
        <v/>
      </c>
      <c r="B1416" s="11">
        <f>Raw_Data!B1416</f>
        <v/>
      </c>
      <c r="C1416">
        <f>Raw_Data!C1416</f>
        <v/>
      </c>
      <c r="D1416">
        <f>Raw_Data!D1416</f>
        <v/>
      </c>
      <c r="E1416">
        <f>Raw_Data!E1416</f>
        <v/>
      </c>
      <c r="F1416">
        <f>Raw_Data!F1416</f>
        <v/>
      </c>
      <c r="G1416">
        <f>Raw_Data!G1416</f>
        <v/>
      </c>
      <c r="H1416">
        <f>Raw_Data!H1416</f>
        <v/>
      </c>
      <c r="I1416">
        <f>Raw_Data!I1416</f>
        <v/>
      </c>
      <c r="J1416" s="12">
        <f>Raw_Data!J1416</f>
        <v/>
      </c>
      <c r="K1416" s="13">
        <f>Raw_Data!K1416</f>
        <v/>
      </c>
      <c r="L1416" s="12">
        <f>Raw_Data!L1416</f>
        <v/>
      </c>
      <c r="M1416" s="12">
        <f>Raw_Data!M1416</f>
        <v/>
      </c>
      <c r="N1416" s="12">
        <f>Raw_Data!N1416</f>
        <v/>
      </c>
      <c r="O1416">
        <f>Raw_Data!O1416</f>
        <v/>
      </c>
      <c r="P1416">
        <f>Raw_Data!P1416</f>
        <v/>
      </c>
      <c r="Q1416">
        <f>Raw_Data!Q1416</f>
        <v/>
      </c>
      <c r="R1416">
        <f>Raw_Data!R1416</f>
        <v/>
      </c>
      <c r="S1416">
        <f>Raw_Data!S1416</f>
        <v/>
      </c>
      <c r="T1416">
        <f>YEAR(B1416)</f>
        <v/>
      </c>
      <c r="U1416">
        <f>MONTH(B1416)</f>
        <v/>
      </c>
      <c r="V1416">
        <f>TEXT(B1416,"mmm")</f>
        <v/>
      </c>
      <c r="W1416" s="15">
        <f>IFERROR(N1416/L1416,0)</f>
        <v/>
      </c>
      <c r="X1416">
        <f>IF(K1416=0,"No Discount",IF(K1416&lt;=5%,"Low",IF(K1416&lt;=15%,"Medium","High")))</f>
        <v/>
      </c>
      <c r="Y1416">
        <f>IF(L1416&gt;=20000,"High Value",IF(L1416&gt;=5000,"Medium Value","Low Value"))</f>
        <v/>
      </c>
      <c r="Z1416">
        <f>IF(R1416&lt;=3,"Fast",IF(R1416&lt;=5,"On Time","Delayed"))</f>
        <v/>
      </c>
    </row>
    <row r="1417">
      <c r="A1417">
        <f>Raw_Data!A1417</f>
        <v/>
      </c>
      <c r="B1417" s="11">
        <f>Raw_Data!B1417</f>
        <v/>
      </c>
      <c r="C1417">
        <f>Raw_Data!C1417</f>
        <v/>
      </c>
      <c r="D1417">
        <f>Raw_Data!D1417</f>
        <v/>
      </c>
      <c r="E1417">
        <f>Raw_Data!E1417</f>
        <v/>
      </c>
      <c r="F1417">
        <f>Raw_Data!F1417</f>
        <v/>
      </c>
      <c r="G1417">
        <f>Raw_Data!G1417</f>
        <v/>
      </c>
      <c r="H1417">
        <f>Raw_Data!H1417</f>
        <v/>
      </c>
      <c r="I1417">
        <f>Raw_Data!I1417</f>
        <v/>
      </c>
      <c r="J1417" s="12">
        <f>Raw_Data!J1417</f>
        <v/>
      </c>
      <c r="K1417" s="13">
        <f>Raw_Data!K1417</f>
        <v/>
      </c>
      <c r="L1417" s="12">
        <f>Raw_Data!L1417</f>
        <v/>
      </c>
      <c r="M1417" s="12">
        <f>Raw_Data!M1417</f>
        <v/>
      </c>
      <c r="N1417" s="12">
        <f>Raw_Data!N1417</f>
        <v/>
      </c>
      <c r="O1417">
        <f>Raw_Data!O1417</f>
        <v/>
      </c>
      <c r="P1417">
        <f>Raw_Data!P1417</f>
        <v/>
      </c>
      <c r="Q1417">
        <f>Raw_Data!Q1417</f>
        <v/>
      </c>
      <c r="R1417">
        <f>Raw_Data!R1417</f>
        <v/>
      </c>
      <c r="S1417">
        <f>Raw_Data!S1417</f>
        <v/>
      </c>
      <c r="T1417">
        <f>YEAR(B1417)</f>
        <v/>
      </c>
      <c r="U1417">
        <f>MONTH(B1417)</f>
        <v/>
      </c>
      <c r="V1417">
        <f>TEXT(B1417,"mmm")</f>
        <v/>
      </c>
      <c r="W1417" s="15">
        <f>IFERROR(N1417/L1417,0)</f>
        <v/>
      </c>
      <c r="X1417">
        <f>IF(K1417=0,"No Discount",IF(K1417&lt;=5%,"Low",IF(K1417&lt;=15%,"Medium","High")))</f>
        <v/>
      </c>
      <c r="Y1417">
        <f>IF(L1417&gt;=20000,"High Value",IF(L1417&gt;=5000,"Medium Value","Low Value"))</f>
        <v/>
      </c>
      <c r="Z1417">
        <f>IF(R1417&lt;=3,"Fast",IF(R1417&lt;=5,"On Time","Delayed"))</f>
        <v/>
      </c>
    </row>
    <row r="1418">
      <c r="A1418">
        <f>Raw_Data!A1418</f>
        <v/>
      </c>
      <c r="B1418" s="11">
        <f>Raw_Data!B1418</f>
        <v/>
      </c>
      <c r="C1418">
        <f>Raw_Data!C1418</f>
        <v/>
      </c>
      <c r="D1418">
        <f>Raw_Data!D1418</f>
        <v/>
      </c>
      <c r="E1418">
        <f>Raw_Data!E1418</f>
        <v/>
      </c>
      <c r="F1418">
        <f>Raw_Data!F1418</f>
        <v/>
      </c>
      <c r="G1418">
        <f>Raw_Data!G1418</f>
        <v/>
      </c>
      <c r="H1418">
        <f>Raw_Data!H1418</f>
        <v/>
      </c>
      <c r="I1418">
        <f>Raw_Data!I1418</f>
        <v/>
      </c>
      <c r="J1418" s="12">
        <f>Raw_Data!J1418</f>
        <v/>
      </c>
      <c r="K1418" s="13">
        <f>Raw_Data!K1418</f>
        <v/>
      </c>
      <c r="L1418" s="12">
        <f>Raw_Data!L1418</f>
        <v/>
      </c>
      <c r="M1418" s="12">
        <f>Raw_Data!M1418</f>
        <v/>
      </c>
      <c r="N1418" s="12">
        <f>Raw_Data!N1418</f>
        <v/>
      </c>
      <c r="O1418">
        <f>Raw_Data!O1418</f>
        <v/>
      </c>
      <c r="P1418">
        <f>Raw_Data!P1418</f>
        <v/>
      </c>
      <c r="Q1418">
        <f>Raw_Data!Q1418</f>
        <v/>
      </c>
      <c r="R1418">
        <f>Raw_Data!R1418</f>
        <v/>
      </c>
      <c r="S1418">
        <f>Raw_Data!S1418</f>
        <v/>
      </c>
      <c r="T1418">
        <f>YEAR(B1418)</f>
        <v/>
      </c>
      <c r="U1418">
        <f>MONTH(B1418)</f>
        <v/>
      </c>
      <c r="V1418">
        <f>TEXT(B1418,"mmm")</f>
        <v/>
      </c>
      <c r="W1418" s="15">
        <f>IFERROR(N1418/L1418,0)</f>
        <v/>
      </c>
      <c r="X1418">
        <f>IF(K1418=0,"No Discount",IF(K1418&lt;=5%,"Low",IF(K1418&lt;=15%,"Medium","High")))</f>
        <v/>
      </c>
      <c r="Y1418">
        <f>IF(L1418&gt;=20000,"High Value",IF(L1418&gt;=5000,"Medium Value","Low Value"))</f>
        <v/>
      </c>
      <c r="Z1418">
        <f>IF(R1418&lt;=3,"Fast",IF(R1418&lt;=5,"On Time","Delayed"))</f>
        <v/>
      </c>
    </row>
    <row r="1419">
      <c r="A1419">
        <f>Raw_Data!A1419</f>
        <v/>
      </c>
      <c r="B1419" s="11">
        <f>Raw_Data!B1419</f>
        <v/>
      </c>
      <c r="C1419">
        <f>Raw_Data!C1419</f>
        <v/>
      </c>
      <c r="D1419">
        <f>Raw_Data!D1419</f>
        <v/>
      </c>
      <c r="E1419">
        <f>Raw_Data!E1419</f>
        <v/>
      </c>
      <c r="F1419">
        <f>Raw_Data!F1419</f>
        <v/>
      </c>
      <c r="G1419">
        <f>Raw_Data!G1419</f>
        <v/>
      </c>
      <c r="H1419">
        <f>Raw_Data!H1419</f>
        <v/>
      </c>
      <c r="I1419">
        <f>Raw_Data!I1419</f>
        <v/>
      </c>
      <c r="J1419" s="12">
        <f>Raw_Data!J1419</f>
        <v/>
      </c>
      <c r="K1419" s="13">
        <f>Raw_Data!K1419</f>
        <v/>
      </c>
      <c r="L1419" s="12">
        <f>Raw_Data!L1419</f>
        <v/>
      </c>
      <c r="M1419" s="12">
        <f>Raw_Data!M1419</f>
        <v/>
      </c>
      <c r="N1419" s="12">
        <f>Raw_Data!N1419</f>
        <v/>
      </c>
      <c r="O1419">
        <f>Raw_Data!O1419</f>
        <v/>
      </c>
      <c r="P1419">
        <f>Raw_Data!P1419</f>
        <v/>
      </c>
      <c r="Q1419">
        <f>Raw_Data!Q1419</f>
        <v/>
      </c>
      <c r="R1419">
        <f>Raw_Data!R1419</f>
        <v/>
      </c>
      <c r="S1419">
        <f>Raw_Data!S1419</f>
        <v/>
      </c>
      <c r="T1419">
        <f>YEAR(B1419)</f>
        <v/>
      </c>
      <c r="U1419">
        <f>MONTH(B1419)</f>
        <v/>
      </c>
      <c r="V1419">
        <f>TEXT(B1419,"mmm")</f>
        <v/>
      </c>
      <c r="W1419" s="15">
        <f>IFERROR(N1419/L1419,0)</f>
        <v/>
      </c>
      <c r="X1419">
        <f>IF(K1419=0,"No Discount",IF(K1419&lt;=5%,"Low",IF(K1419&lt;=15%,"Medium","High")))</f>
        <v/>
      </c>
      <c r="Y1419">
        <f>IF(L1419&gt;=20000,"High Value",IF(L1419&gt;=5000,"Medium Value","Low Value"))</f>
        <v/>
      </c>
      <c r="Z1419">
        <f>IF(R1419&lt;=3,"Fast",IF(R1419&lt;=5,"On Time","Delayed"))</f>
        <v/>
      </c>
    </row>
    <row r="1420">
      <c r="A1420">
        <f>Raw_Data!A1420</f>
        <v/>
      </c>
      <c r="B1420" s="11">
        <f>Raw_Data!B1420</f>
        <v/>
      </c>
      <c r="C1420">
        <f>Raw_Data!C1420</f>
        <v/>
      </c>
      <c r="D1420">
        <f>Raw_Data!D1420</f>
        <v/>
      </c>
      <c r="E1420">
        <f>Raw_Data!E1420</f>
        <v/>
      </c>
      <c r="F1420">
        <f>Raw_Data!F1420</f>
        <v/>
      </c>
      <c r="G1420">
        <f>Raw_Data!G1420</f>
        <v/>
      </c>
      <c r="H1420">
        <f>Raw_Data!H1420</f>
        <v/>
      </c>
      <c r="I1420">
        <f>Raw_Data!I1420</f>
        <v/>
      </c>
      <c r="J1420" s="12">
        <f>Raw_Data!J1420</f>
        <v/>
      </c>
      <c r="K1420" s="13">
        <f>Raw_Data!K1420</f>
        <v/>
      </c>
      <c r="L1420" s="12">
        <f>Raw_Data!L1420</f>
        <v/>
      </c>
      <c r="M1420" s="12">
        <f>Raw_Data!M1420</f>
        <v/>
      </c>
      <c r="N1420" s="12">
        <f>Raw_Data!N1420</f>
        <v/>
      </c>
      <c r="O1420">
        <f>Raw_Data!O1420</f>
        <v/>
      </c>
      <c r="P1420">
        <f>Raw_Data!P1420</f>
        <v/>
      </c>
      <c r="Q1420">
        <f>Raw_Data!Q1420</f>
        <v/>
      </c>
      <c r="R1420">
        <f>Raw_Data!R1420</f>
        <v/>
      </c>
      <c r="S1420">
        <f>Raw_Data!S1420</f>
        <v/>
      </c>
      <c r="T1420">
        <f>YEAR(B1420)</f>
        <v/>
      </c>
      <c r="U1420">
        <f>MONTH(B1420)</f>
        <v/>
      </c>
      <c r="V1420">
        <f>TEXT(B1420,"mmm")</f>
        <v/>
      </c>
      <c r="W1420" s="15">
        <f>IFERROR(N1420/L1420,0)</f>
        <v/>
      </c>
      <c r="X1420">
        <f>IF(K1420=0,"No Discount",IF(K1420&lt;=5%,"Low",IF(K1420&lt;=15%,"Medium","High")))</f>
        <v/>
      </c>
      <c r="Y1420">
        <f>IF(L1420&gt;=20000,"High Value",IF(L1420&gt;=5000,"Medium Value","Low Value"))</f>
        <v/>
      </c>
      <c r="Z1420">
        <f>IF(R1420&lt;=3,"Fast",IF(R1420&lt;=5,"On Time","Delayed"))</f>
        <v/>
      </c>
    </row>
    <row r="1421">
      <c r="A1421">
        <f>Raw_Data!A1421</f>
        <v/>
      </c>
      <c r="B1421" s="11">
        <f>Raw_Data!B1421</f>
        <v/>
      </c>
      <c r="C1421">
        <f>Raw_Data!C1421</f>
        <v/>
      </c>
      <c r="D1421">
        <f>Raw_Data!D1421</f>
        <v/>
      </c>
      <c r="E1421">
        <f>Raw_Data!E1421</f>
        <v/>
      </c>
      <c r="F1421">
        <f>Raw_Data!F1421</f>
        <v/>
      </c>
      <c r="G1421">
        <f>Raw_Data!G1421</f>
        <v/>
      </c>
      <c r="H1421">
        <f>Raw_Data!H1421</f>
        <v/>
      </c>
      <c r="I1421">
        <f>Raw_Data!I1421</f>
        <v/>
      </c>
      <c r="J1421" s="12">
        <f>Raw_Data!J1421</f>
        <v/>
      </c>
      <c r="K1421" s="13">
        <f>Raw_Data!K1421</f>
        <v/>
      </c>
      <c r="L1421" s="12">
        <f>Raw_Data!L1421</f>
        <v/>
      </c>
      <c r="M1421" s="12">
        <f>Raw_Data!M1421</f>
        <v/>
      </c>
      <c r="N1421" s="12">
        <f>Raw_Data!N1421</f>
        <v/>
      </c>
      <c r="O1421">
        <f>Raw_Data!O1421</f>
        <v/>
      </c>
      <c r="P1421">
        <f>Raw_Data!P1421</f>
        <v/>
      </c>
      <c r="Q1421">
        <f>Raw_Data!Q1421</f>
        <v/>
      </c>
      <c r="R1421">
        <f>Raw_Data!R1421</f>
        <v/>
      </c>
      <c r="S1421">
        <f>Raw_Data!S1421</f>
        <v/>
      </c>
      <c r="T1421">
        <f>YEAR(B1421)</f>
        <v/>
      </c>
      <c r="U1421">
        <f>MONTH(B1421)</f>
        <v/>
      </c>
      <c r="V1421">
        <f>TEXT(B1421,"mmm")</f>
        <v/>
      </c>
      <c r="W1421" s="15">
        <f>IFERROR(N1421/L1421,0)</f>
        <v/>
      </c>
      <c r="X1421">
        <f>IF(K1421=0,"No Discount",IF(K1421&lt;=5%,"Low",IF(K1421&lt;=15%,"Medium","High")))</f>
        <v/>
      </c>
      <c r="Y1421">
        <f>IF(L1421&gt;=20000,"High Value",IF(L1421&gt;=5000,"Medium Value","Low Value"))</f>
        <v/>
      </c>
      <c r="Z1421">
        <f>IF(R1421&lt;=3,"Fast",IF(R1421&lt;=5,"On Time","Delayed"))</f>
        <v/>
      </c>
    </row>
    <row r="1422">
      <c r="A1422">
        <f>Raw_Data!A1422</f>
        <v/>
      </c>
      <c r="B1422" s="11">
        <f>Raw_Data!B1422</f>
        <v/>
      </c>
      <c r="C1422">
        <f>Raw_Data!C1422</f>
        <v/>
      </c>
      <c r="D1422">
        <f>Raw_Data!D1422</f>
        <v/>
      </c>
      <c r="E1422">
        <f>Raw_Data!E1422</f>
        <v/>
      </c>
      <c r="F1422">
        <f>Raw_Data!F1422</f>
        <v/>
      </c>
      <c r="G1422">
        <f>Raw_Data!G1422</f>
        <v/>
      </c>
      <c r="H1422">
        <f>Raw_Data!H1422</f>
        <v/>
      </c>
      <c r="I1422">
        <f>Raw_Data!I1422</f>
        <v/>
      </c>
      <c r="J1422" s="12">
        <f>Raw_Data!J1422</f>
        <v/>
      </c>
      <c r="K1422" s="13">
        <f>Raw_Data!K1422</f>
        <v/>
      </c>
      <c r="L1422" s="12">
        <f>Raw_Data!L1422</f>
        <v/>
      </c>
      <c r="M1422" s="12">
        <f>Raw_Data!M1422</f>
        <v/>
      </c>
      <c r="N1422" s="12">
        <f>Raw_Data!N1422</f>
        <v/>
      </c>
      <c r="O1422">
        <f>Raw_Data!O1422</f>
        <v/>
      </c>
      <c r="P1422">
        <f>Raw_Data!P1422</f>
        <v/>
      </c>
      <c r="Q1422">
        <f>Raw_Data!Q1422</f>
        <v/>
      </c>
      <c r="R1422">
        <f>Raw_Data!R1422</f>
        <v/>
      </c>
      <c r="S1422">
        <f>Raw_Data!S1422</f>
        <v/>
      </c>
      <c r="T1422">
        <f>YEAR(B1422)</f>
        <v/>
      </c>
      <c r="U1422">
        <f>MONTH(B1422)</f>
        <v/>
      </c>
      <c r="V1422">
        <f>TEXT(B1422,"mmm")</f>
        <v/>
      </c>
      <c r="W1422" s="15">
        <f>IFERROR(N1422/L1422,0)</f>
        <v/>
      </c>
      <c r="X1422">
        <f>IF(K1422=0,"No Discount",IF(K1422&lt;=5%,"Low",IF(K1422&lt;=15%,"Medium","High")))</f>
        <v/>
      </c>
      <c r="Y1422">
        <f>IF(L1422&gt;=20000,"High Value",IF(L1422&gt;=5000,"Medium Value","Low Value"))</f>
        <v/>
      </c>
      <c r="Z1422">
        <f>IF(R1422&lt;=3,"Fast",IF(R1422&lt;=5,"On Time","Delayed"))</f>
        <v/>
      </c>
    </row>
    <row r="1423">
      <c r="A1423">
        <f>Raw_Data!A1423</f>
        <v/>
      </c>
      <c r="B1423" s="11">
        <f>Raw_Data!B1423</f>
        <v/>
      </c>
      <c r="C1423">
        <f>Raw_Data!C1423</f>
        <v/>
      </c>
      <c r="D1423">
        <f>Raw_Data!D1423</f>
        <v/>
      </c>
      <c r="E1423">
        <f>Raw_Data!E1423</f>
        <v/>
      </c>
      <c r="F1423">
        <f>Raw_Data!F1423</f>
        <v/>
      </c>
      <c r="G1423">
        <f>Raw_Data!G1423</f>
        <v/>
      </c>
      <c r="H1423">
        <f>Raw_Data!H1423</f>
        <v/>
      </c>
      <c r="I1423">
        <f>Raw_Data!I1423</f>
        <v/>
      </c>
      <c r="J1423" s="12">
        <f>Raw_Data!J1423</f>
        <v/>
      </c>
      <c r="K1423" s="13">
        <f>Raw_Data!K1423</f>
        <v/>
      </c>
      <c r="L1423" s="12">
        <f>Raw_Data!L1423</f>
        <v/>
      </c>
      <c r="M1423" s="12">
        <f>Raw_Data!M1423</f>
        <v/>
      </c>
      <c r="N1423" s="12">
        <f>Raw_Data!N1423</f>
        <v/>
      </c>
      <c r="O1423">
        <f>Raw_Data!O1423</f>
        <v/>
      </c>
      <c r="P1423">
        <f>Raw_Data!P1423</f>
        <v/>
      </c>
      <c r="Q1423">
        <f>Raw_Data!Q1423</f>
        <v/>
      </c>
      <c r="R1423">
        <f>Raw_Data!R1423</f>
        <v/>
      </c>
      <c r="S1423">
        <f>Raw_Data!S1423</f>
        <v/>
      </c>
      <c r="T1423">
        <f>YEAR(B1423)</f>
        <v/>
      </c>
      <c r="U1423">
        <f>MONTH(B1423)</f>
        <v/>
      </c>
      <c r="V1423">
        <f>TEXT(B1423,"mmm")</f>
        <v/>
      </c>
      <c r="W1423" s="15">
        <f>IFERROR(N1423/L1423,0)</f>
        <v/>
      </c>
      <c r="X1423">
        <f>IF(K1423=0,"No Discount",IF(K1423&lt;=5%,"Low",IF(K1423&lt;=15%,"Medium","High")))</f>
        <v/>
      </c>
      <c r="Y1423">
        <f>IF(L1423&gt;=20000,"High Value",IF(L1423&gt;=5000,"Medium Value","Low Value"))</f>
        <v/>
      </c>
      <c r="Z1423">
        <f>IF(R1423&lt;=3,"Fast",IF(R1423&lt;=5,"On Time","Delayed"))</f>
        <v/>
      </c>
    </row>
    <row r="1424">
      <c r="A1424">
        <f>Raw_Data!A1424</f>
        <v/>
      </c>
      <c r="B1424" s="11">
        <f>Raw_Data!B1424</f>
        <v/>
      </c>
      <c r="C1424">
        <f>Raw_Data!C1424</f>
        <v/>
      </c>
      <c r="D1424">
        <f>Raw_Data!D1424</f>
        <v/>
      </c>
      <c r="E1424">
        <f>Raw_Data!E1424</f>
        <v/>
      </c>
      <c r="F1424">
        <f>Raw_Data!F1424</f>
        <v/>
      </c>
      <c r="G1424">
        <f>Raw_Data!G1424</f>
        <v/>
      </c>
      <c r="H1424">
        <f>Raw_Data!H1424</f>
        <v/>
      </c>
      <c r="I1424">
        <f>Raw_Data!I1424</f>
        <v/>
      </c>
      <c r="J1424" s="12">
        <f>Raw_Data!J1424</f>
        <v/>
      </c>
      <c r="K1424" s="13">
        <f>Raw_Data!K1424</f>
        <v/>
      </c>
      <c r="L1424" s="12">
        <f>Raw_Data!L1424</f>
        <v/>
      </c>
      <c r="M1424" s="12">
        <f>Raw_Data!M1424</f>
        <v/>
      </c>
      <c r="N1424" s="12">
        <f>Raw_Data!N1424</f>
        <v/>
      </c>
      <c r="O1424">
        <f>Raw_Data!O1424</f>
        <v/>
      </c>
      <c r="P1424">
        <f>Raw_Data!P1424</f>
        <v/>
      </c>
      <c r="Q1424">
        <f>Raw_Data!Q1424</f>
        <v/>
      </c>
      <c r="R1424">
        <f>Raw_Data!R1424</f>
        <v/>
      </c>
      <c r="S1424">
        <f>Raw_Data!S1424</f>
        <v/>
      </c>
      <c r="T1424">
        <f>YEAR(B1424)</f>
        <v/>
      </c>
      <c r="U1424">
        <f>MONTH(B1424)</f>
        <v/>
      </c>
      <c r="V1424">
        <f>TEXT(B1424,"mmm")</f>
        <v/>
      </c>
      <c r="W1424" s="15">
        <f>IFERROR(N1424/L1424,0)</f>
        <v/>
      </c>
      <c r="X1424">
        <f>IF(K1424=0,"No Discount",IF(K1424&lt;=5%,"Low",IF(K1424&lt;=15%,"Medium","High")))</f>
        <v/>
      </c>
      <c r="Y1424">
        <f>IF(L1424&gt;=20000,"High Value",IF(L1424&gt;=5000,"Medium Value","Low Value"))</f>
        <v/>
      </c>
      <c r="Z1424">
        <f>IF(R1424&lt;=3,"Fast",IF(R1424&lt;=5,"On Time","Delayed"))</f>
        <v/>
      </c>
    </row>
    <row r="1425">
      <c r="A1425">
        <f>Raw_Data!A1425</f>
        <v/>
      </c>
      <c r="B1425" s="11">
        <f>Raw_Data!B1425</f>
        <v/>
      </c>
      <c r="C1425">
        <f>Raw_Data!C1425</f>
        <v/>
      </c>
      <c r="D1425">
        <f>Raw_Data!D1425</f>
        <v/>
      </c>
      <c r="E1425">
        <f>Raw_Data!E1425</f>
        <v/>
      </c>
      <c r="F1425">
        <f>Raw_Data!F1425</f>
        <v/>
      </c>
      <c r="G1425">
        <f>Raw_Data!G1425</f>
        <v/>
      </c>
      <c r="H1425">
        <f>Raw_Data!H1425</f>
        <v/>
      </c>
      <c r="I1425">
        <f>Raw_Data!I1425</f>
        <v/>
      </c>
      <c r="J1425" s="12">
        <f>Raw_Data!J1425</f>
        <v/>
      </c>
      <c r="K1425" s="13">
        <f>Raw_Data!K1425</f>
        <v/>
      </c>
      <c r="L1425" s="12">
        <f>Raw_Data!L1425</f>
        <v/>
      </c>
      <c r="M1425" s="12">
        <f>Raw_Data!M1425</f>
        <v/>
      </c>
      <c r="N1425" s="12">
        <f>Raw_Data!N1425</f>
        <v/>
      </c>
      <c r="O1425">
        <f>Raw_Data!O1425</f>
        <v/>
      </c>
      <c r="P1425">
        <f>Raw_Data!P1425</f>
        <v/>
      </c>
      <c r="Q1425">
        <f>Raw_Data!Q1425</f>
        <v/>
      </c>
      <c r="R1425">
        <f>Raw_Data!R1425</f>
        <v/>
      </c>
      <c r="S1425">
        <f>Raw_Data!S1425</f>
        <v/>
      </c>
      <c r="T1425">
        <f>YEAR(B1425)</f>
        <v/>
      </c>
      <c r="U1425">
        <f>MONTH(B1425)</f>
        <v/>
      </c>
      <c r="V1425">
        <f>TEXT(B1425,"mmm")</f>
        <v/>
      </c>
      <c r="W1425" s="15">
        <f>IFERROR(N1425/L1425,0)</f>
        <v/>
      </c>
      <c r="X1425">
        <f>IF(K1425=0,"No Discount",IF(K1425&lt;=5%,"Low",IF(K1425&lt;=15%,"Medium","High")))</f>
        <v/>
      </c>
      <c r="Y1425">
        <f>IF(L1425&gt;=20000,"High Value",IF(L1425&gt;=5000,"Medium Value","Low Value"))</f>
        <v/>
      </c>
      <c r="Z1425">
        <f>IF(R1425&lt;=3,"Fast",IF(R1425&lt;=5,"On Time","Delayed"))</f>
        <v/>
      </c>
    </row>
    <row r="1426">
      <c r="A1426">
        <f>Raw_Data!A1426</f>
        <v/>
      </c>
      <c r="B1426" s="11">
        <f>Raw_Data!B1426</f>
        <v/>
      </c>
      <c r="C1426">
        <f>Raw_Data!C1426</f>
        <v/>
      </c>
      <c r="D1426">
        <f>Raw_Data!D1426</f>
        <v/>
      </c>
      <c r="E1426">
        <f>Raw_Data!E1426</f>
        <v/>
      </c>
      <c r="F1426">
        <f>Raw_Data!F1426</f>
        <v/>
      </c>
      <c r="G1426">
        <f>Raw_Data!G1426</f>
        <v/>
      </c>
      <c r="H1426">
        <f>Raw_Data!H1426</f>
        <v/>
      </c>
      <c r="I1426">
        <f>Raw_Data!I1426</f>
        <v/>
      </c>
      <c r="J1426" s="12">
        <f>Raw_Data!J1426</f>
        <v/>
      </c>
      <c r="K1426" s="13">
        <f>Raw_Data!K1426</f>
        <v/>
      </c>
      <c r="L1426" s="12">
        <f>Raw_Data!L1426</f>
        <v/>
      </c>
      <c r="M1426" s="12">
        <f>Raw_Data!M1426</f>
        <v/>
      </c>
      <c r="N1426" s="12">
        <f>Raw_Data!N1426</f>
        <v/>
      </c>
      <c r="O1426">
        <f>Raw_Data!O1426</f>
        <v/>
      </c>
      <c r="P1426">
        <f>Raw_Data!P1426</f>
        <v/>
      </c>
      <c r="Q1426">
        <f>Raw_Data!Q1426</f>
        <v/>
      </c>
      <c r="R1426">
        <f>Raw_Data!R1426</f>
        <v/>
      </c>
      <c r="S1426">
        <f>Raw_Data!S1426</f>
        <v/>
      </c>
      <c r="T1426">
        <f>YEAR(B1426)</f>
        <v/>
      </c>
      <c r="U1426">
        <f>MONTH(B1426)</f>
        <v/>
      </c>
      <c r="V1426">
        <f>TEXT(B1426,"mmm")</f>
        <v/>
      </c>
      <c r="W1426" s="15">
        <f>IFERROR(N1426/L1426,0)</f>
        <v/>
      </c>
      <c r="X1426">
        <f>IF(K1426=0,"No Discount",IF(K1426&lt;=5%,"Low",IF(K1426&lt;=15%,"Medium","High")))</f>
        <v/>
      </c>
      <c r="Y1426">
        <f>IF(L1426&gt;=20000,"High Value",IF(L1426&gt;=5000,"Medium Value","Low Value"))</f>
        <v/>
      </c>
      <c r="Z1426">
        <f>IF(R1426&lt;=3,"Fast",IF(R1426&lt;=5,"On Time","Delayed"))</f>
        <v/>
      </c>
    </row>
    <row r="1427">
      <c r="A1427">
        <f>Raw_Data!A1427</f>
        <v/>
      </c>
      <c r="B1427" s="11">
        <f>Raw_Data!B1427</f>
        <v/>
      </c>
      <c r="C1427">
        <f>Raw_Data!C1427</f>
        <v/>
      </c>
      <c r="D1427">
        <f>Raw_Data!D1427</f>
        <v/>
      </c>
      <c r="E1427">
        <f>Raw_Data!E1427</f>
        <v/>
      </c>
      <c r="F1427">
        <f>Raw_Data!F1427</f>
        <v/>
      </c>
      <c r="G1427">
        <f>Raw_Data!G1427</f>
        <v/>
      </c>
      <c r="H1427">
        <f>Raw_Data!H1427</f>
        <v/>
      </c>
      <c r="I1427">
        <f>Raw_Data!I1427</f>
        <v/>
      </c>
      <c r="J1427" s="12">
        <f>Raw_Data!J1427</f>
        <v/>
      </c>
      <c r="K1427" s="13">
        <f>Raw_Data!K1427</f>
        <v/>
      </c>
      <c r="L1427" s="12">
        <f>Raw_Data!L1427</f>
        <v/>
      </c>
      <c r="M1427" s="12">
        <f>Raw_Data!M1427</f>
        <v/>
      </c>
      <c r="N1427" s="12">
        <f>Raw_Data!N1427</f>
        <v/>
      </c>
      <c r="O1427">
        <f>Raw_Data!O1427</f>
        <v/>
      </c>
      <c r="P1427">
        <f>Raw_Data!P1427</f>
        <v/>
      </c>
      <c r="Q1427">
        <f>Raw_Data!Q1427</f>
        <v/>
      </c>
      <c r="R1427">
        <f>Raw_Data!R1427</f>
        <v/>
      </c>
      <c r="S1427">
        <f>Raw_Data!S1427</f>
        <v/>
      </c>
      <c r="T1427">
        <f>YEAR(B1427)</f>
        <v/>
      </c>
      <c r="U1427">
        <f>MONTH(B1427)</f>
        <v/>
      </c>
      <c r="V1427">
        <f>TEXT(B1427,"mmm")</f>
        <v/>
      </c>
      <c r="W1427" s="15">
        <f>IFERROR(N1427/L1427,0)</f>
        <v/>
      </c>
      <c r="X1427">
        <f>IF(K1427=0,"No Discount",IF(K1427&lt;=5%,"Low",IF(K1427&lt;=15%,"Medium","High")))</f>
        <v/>
      </c>
      <c r="Y1427">
        <f>IF(L1427&gt;=20000,"High Value",IF(L1427&gt;=5000,"Medium Value","Low Value"))</f>
        <v/>
      </c>
      <c r="Z1427">
        <f>IF(R1427&lt;=3,"Fast",IF(R1427&lt;=5,"On Time","Delayed"))</f>
        <v/>
      </c>
    </row>
    <row r="1428">
      <c r="A1428">
        <f>Raw_Data!A1428</f>
        <v/>
      </c>
      <c r="B1428" s="11">
        <f>Raw_Data!B1428</f>
        <v/>
      </c>
      <c r="C1428">
        <f>Raw_Data!C1428</f>
        <v/>
      </c>
      <c r="D1428">
        <f>Raw_Data!D1428</f>
        <v/>
      </c>
      <c r="E1428">
        <f>Raw_Data!E1428</f>
        <v/>
      </c>
      <c r="F1428">
        <f>Raw_Data!F1428</f>
        <v/>
      </c>
      <c r="G1428">
        <f>Raw_Data!G1428</f>
        <v/>
      </c>
      <c r="H1428">
        <f>Raw_Data!H1428</f>
        <v/>
      </c>
      <c r="I1428">
        <f>Raw_Data!I1428</f>
        <v/>
      </c>
      <c r="J1428" s="12">
        <f>Raw_Data!J1428</f>
        <v/>
      </c>
      <c r="K1428" s="13">
        <f>Raw_Data!K1428</f>
        <v/>
      </c>
      <c r="L1428" s="12">
        <f>Raw_Data!L1428</f>
        <v/>
      </c>
      <c r="M1428" s="12">
        <f>Raw_Data!M1428</f>
        <v/>
      </c>
      <c r="N1428" s="12">
        <f>Raw_Data!N1428</f>
        <v/>
      </c>
      <c r="O1428">
        <f>Raw_Data!O1428</f>
        <v/>
      </c>
      <c r="P1428">
        <f>Raw_Data!P1428</f>
        <v/>
      </c>
      <c r="Q1428">
        <f>Raw_Data!Q1428</f>
        <v/>
      </c>
      <c r="R1428">
        <f>Raw_Data!R1428</f>
        <v/>
      </c>
      <c r="S1428">
        <f>Raw_Data!S1428</f>
        <v/>
      </c>
      <c r="T1428">
        <f>YEAR(B1428)</f>
        <v/>
      </c>
      <c r="U1428">
        <f>MONTH(B1428)</f>
        <v/>
      </c>
      <c r="V1428">
        <f>TEXT(B1428,"mmm")</f>
        <v/>
      </c>
      <c r="W1428" s="15">
        <f>IFERROR(N1428/L1428,0)</f>
        <v/>
      </c>
      <c r="X1428">
        <f>IF(K1428=0,"No Discount",IF(K1428&lt;=5%,"Low",IF(K1428&lt;=15%,"Medium","High")))</f>
        <v/>
      </c>
      <c r="Y1428">
        <f>IF(L1428&gt;=20000,"High Value",IF(L1428&gt;=5000,"Medium Value","Low Value"))</f>
        <v/>
      </c>
      <c r="Z1428">
        <f>IF(R1428&lt;=3,"Fast",IF(R1428&lt;=5,"On Time","Delayed"))</f>
        <v/>
      </c>
    </row>
    <row r="1429">
      <c r="A1429">
        <f>Raw_Data!A1429</f>
        <v/>
      </c>
      <c r="B1429" s="11">
        <f>Raw_Data!B1429</f>
        <v/>
      </c>
      <c r="C1429">
        <f>Raw_Data!C1429</f>
        <v/>
      </c>
      <c r="D1429">
        <f>Raw_Data!D1429</f>
        <v/>
      </c>
      <c r="E1429">
        <f>Raw_Data!E1429</f>
        <v/>
      </c>
      <c r="F1429">
        <f>Raw_Data!F1429</f>
        <v/>
      </c>
      <c r="G1429">
        <f>Raw_Data!G1429</f>
        <v/>
      </c>
      <c r="H1429">
        <f>Raw_Data!H1429</f>
        <v/>
      </c>
      <c r="I1429">
        <f>Raw_Data!I1429</f>
        <v/>
      </c>
      <c r="J1429" s="12">
        <f>Raw_Data!J1429</f>
        <v/>
      </c>
      <c r="K1429" s="13">
        <f>Raw_Data!K1429</f>
        <v/>
      </c>
      <c r="L1429" s="12">
        <f>Raw_Data!L1429</f>
        <v/>
      </c>
      <c r="M1429" s="12">
        <f>Raw_Data!M1429</f>
        <v/>
      </c>
      <c r="N1429" s="12">
        <f>Raw_Data!N1429</f>
        <v/>
      </c>
      <c r="O1429">
        <f>Raw_Data!O1429</f>
        <v/>
      </c>
      <c r="P1429">
        <f>Raw_Data!P1429</f>
        <v/>
      </c>
      <c r="Q1429">
        <f>Raw_Data!Q1429</f>
        <v/>
      </c>
      <c r="R1429">
        <f>Raw_Data!R1429</f>
        <v/>
      </c>
      <c r="S1429">
        <f>Raw_Data!S1429</f>
        <v/>
      </c>
      <c r="T1429">
        <f>YEAR(B1429)</f>
        <v/>
      </c>
      <c r="U1429">
        <f>MONTH(B1429)</f>
        <v/>
      </c>
      <c r="V1429">
        <f>TEXT(B1429,"mmm")</f>
        <v/>
      </c>
      <c r="W1429" s="15">
        <f>IFERROR(N1429/L1429,0)</f>
        <v/>
      </c>
      <c r="X1429">
        <f>IF(K1429=0,"No Discount",IF(K1429&lt;=5%,"Low",IF(K1429&lt;=15%,"Medium","High")))</f>
        <v/>
      </c>
      <c r="Y1429">
        <f>IF(L1429&gt;=20000,"High Value",IF(L1429&gt;=5000,"Medium Value","Low Value"))</f>
        <v/>
      </c>
      <c r="Z1429">
        <f>IF(R1429&lt;=3,"Fast",IF(R1429&lt;=5,"On Time","Delayed"))</f>
        <v/>
      </c>
    </row>
    <row r="1430">
      <c r="A1430">
        <f>Raw_Data!A1430</f>
        <v/>
      </c>
      <c r="B1430" s="11">
        <f>Raw_Data!B1430</f>
        <v/>
      </c>
      <c r="C1430">
        <f>Raw_Data!C1430</f>
        <v/>
      </c>
      <c r="D1430">
        <f>Raw_Data!D1430</f>
        <v/>
      </c>
      <c r="E1430">
        <f>Raw_Data!E1430</f>
        <v/>
      </c>
      <c r="F1430">
        <f>Raw_Data!F1430</f>
        <v/>
      </c>
      <c r="G1430">
        <f>Raw_Data!G1430</f>
        <v/>
      </c>
      <c r="H1430">
        <f>Raw_Data!H1430</f>
        <v/>
      </c>
      <c r="I1430">
        <f>Raw_Data!I1430</f>
        <v/>
      </c>
      <c r="J1430" s="12">
        <f>Raw_Data!J1430</f>
        <v/>
      </c>
      <c r="K1430" s="13">
        <f>Raw_Data!K1430</f>
        <v/>
      </c>
      <c r="L1430" s="12">
        <f>Raw_Data!L1430</f>
        <v/>
      </c>
      <c r="M1430" s="12">
        <f>Raw_Data!M1430</f>
        <v/>
      </c>
      <c r="N1430" s="12">
        <f>Raw_Data!N1430</f>
        <v/>
      </c>
      <c r="O1430">
        <f>Raw_Data!O1430</f>
        <v/>
      </c>
      <c r="P1430">
        <f>Raw_Data!P1430</f>
        <v/>
      </c>
      <c r="Q1430">
        <f>Raw_Data!Q1430</f>
        <v/>
      </c>
      <c r="R1430">
        <f>Raw_Data!R1430</f>
        <v/>
      </c>
      <c r="S1430">
        <f>Raw_Data!S1430</f>
        <v/>
      </c>
      <c r="T1430">
        <f>YEAR(B1430)</f>
        <v/>
      </c>
      <c r="U1430">
        <f>MONTH(B1430)</f>
        <v/>
      </c>
      <c r="V1430">
        <f>TEXT(B1430,"mmm")</f>
        <v/>
      </c>
      <c r="W1430" s="15">
        <f>IFERROR(N1430/L1430,0)</f>
        <v/>
      </c>
      <c r="X1430">
        <f>IF(K1430=0,"No Discount",IF(K1430&lt;=5%,"Low",IF(K1430&lt;=15%,"Medium","High")))</f>
        <v/>
      </c>
      <c r="Y1430">
        <f>IF(L1430&gt;=20000,"High Value",IF(L1430&gt;=5000,"Medium Value","Low Value"))</f>
        <v/>
      </c>
      <c r="Z1430">
        <f>IF(R1430&lt;=3,"Fast",IF(R1430&lt;=5,"On Time","Delayed"))</f>
        <v/>
      </c>
    </row>
    <row r="1431">
      <c r="A1431">
        <f>Raw_Data!A1431</f>
        <v/>
      </c>
      <c r="B1431" s="11">
        <f>Raw_Data!B1431</f>
        <v/>
      </c>
      <c r="C1431">
        <f>Raw_Data!C1431</f>
        <v/>
      </c>
      <c r="D1431">
        <f>Raw_Data!D1431</f>
        <v/>
      </c>
      <c r="E1431">
        <f>Raw_Data!E1431</f>
        <v/>
      </c>
      <c r="F1431">
        <f>Raw_Data!F1431</f>
        <v/>
      </c>
      <c r="G1431">
        <f>Raw_Data!G1431</f>
        <v/>
      </c>
      <c r="H1431">
        <f>Raw_Data!H1431</f>
        <v/>
      </c>
      <c r="I1431">
        <f>Raw_Data!I1431</f>
        <v/>
      </c>
      <c r="J1431" s="12">
        <f>Raw_Data!J1431</f>
        <v/>
      </c>
      <c r="K1431" s="13">
        <f>Raw_Data!K1431</f>
        <v/>
      </c>
      <c r="L1431" s="12">
        <f>Raw_Data!L1431</f>
        <v/>
      </c>
      <c r="M1431" s="12">
        <f>Raw_Data!M1431</f>
        <v/>
      </c>
      <c r="N1431" s="12">
        <f>Raw_Data!N1431</f>
        <v/>
      </c>
      <c r="O1431">
        <f>Raw_Data!O1431</f>
        <v/>
      </c>
      <c r="P1431">
        <f>Raw_Data!P1431</f>
        <v/>
      </c>
      <c r="Q1431">
        <f>Raw_Data!Q1431</f>
        <v/>
      </c>
      <c r="R1431">
        <f>Raw_Data!R1431</f>
        <v/>
      </c>
      <c r="S1431">
        <f>Raw_Data!S1431</f>
        <v/>
      </c>
      <c r="T1431">
        <f>YEAR(B1431)</f>
        <v/>
      </c>
      <c r="U1431">
        <f>MONTH(B1431)</f>
        <v/>
      </c>
      <c r="V1431">
        <f>TEXT(B1431,"mmm")</f>
        <v/>
      </c>
      <c r="W1431" s="15">
        <f>IFERROR(N1431/L1431,0)</f>
        <v/>
      </c>
      <c r="X1431">
        <f>IF(K1431=0,"No Discount",IF(K1431&lt;=5%,"Low",IF(K1431&lt;=15%,"Medium","High")))</f>
        <v/>
      </c>
      <c r="Y1431">
        <f>IF(L1431&gt;=20000,"High Value",IF(L1431&gt;=5000,"Medium Value","Low Value"))</f>
        <v/>
      </c>
      <c r="Z1431">
        <f>IF(R1431&lt;=3,"Fast",IF(R1431&lt;=5,"On Time","Delayed"))</f>
        <v/>
      </c>
    </row>
    <row r="1432">
      <c r="A1432">
        <f>Raw_Data!A1432</f>
        <v/>
      </c>
      <c r="B1432" s="11">
        <f>Raw_Data!B1432</f>
        <v/>
      </c>
      <c r="C1432">
        <f>Raw_Data!C1432</f>
        <v/>
      </c>
      <c r="D1432">
        <f>Raw_Data!D1432</f>
        <v/>
      </c>
      <c r="E1432">
        <f>Raw_Data!E1432</f>
        <v/>
      </c>
      <c r="F1432">
        <f>Raw_Data!F1432</f>
        <v/>
      </c>
      <c r="G1432">
        <f>Raw_Data!G1432</f>
        <v/>
      </c>
      <c r="H1432">
        <f>Raw_Data!H1432</f>
        <v/>
      </c>
      <c r="I1432">
        <f>Raw_Data!I1432</f>
        <v/>
      </c>
      <c r="J1432" s="12">
        <f>Raw_Data!J1432</f>
        <v/>
      </c>
      <c r="K1432" s="13">
        <f>Raw_Data!K1432</f>
        <v/>
      </c>
      <c r="L1432" s="12">
        <f>Raw_Data!L1432</f>
        <v/>
      </c>
      <c r="M1432" s="12">
        <f>Raw_Data!M1432</f>
        <v/>
      </c>
      <c r="N1432" s="12">
        <f>Raw_Data!N1432</f>
        <v/>
      </c>
      <c r="O1432">
        <f>Raw_Data!O1432</f>
        <v/>
      </c>
      <c r="P1432">
        <f>Raw_Data!P1432</f>
        <v/>
      </c>
      <c r="Q1432">
        <f>Raw_Data!Q1432</f>
        <v/>
      </c>
      <c r="R1432">
        <f>Raw_Data!R1432</f>
        <v/>
      </c>
      <c r="S1432">
        <f>Raw_Data!S1432</f>
        <v/>
      </c>
      <c r="T1432">
        <f>YEAR(B1432)</f>
        <v/>
      </c>
      <c r="U1432">
        <f>MONTH(B1432)</f>
        <v/>
      </c>
      <c r="V1432">
        <f>TEXT(B1432,"mmm")</f>
        <v/>
      </c>
      <c r="W1432" s="15">
        <f>IFERROR(N1432/L1432,0)</f>
        <v/>
      </c>
      <c r="X1432">
        <f>IF(K1432=0,"No Discount",IF(K1432&lt;=5%,"Low",IF(K1432&lt;=15%,"Medium","High")))</f>
        <v/>
      </c>
      <c r="Y1432">
        <f>IF(L1432&gt;=20000,"High Value",IF(L1432&gt;=5000,"Medium Value","Low Value"))</f>
        <v/>
      </c>
      <c r="Z1432">
        <f>IF(R1432&lt;=3,"Fast",IF(R1432&lt;=5,"On Time","Delayed"))</f>
        <v/>
      </c>
    </row>
    <row r="1433">
      <c r="A1433">
        <f>Raw_Data!A1433</f>
        <v/>
      </c>
      <c r="B1433" s="11">
        <f>Raw_Data!B1433</f>
        <v/>
      </c>
      <c r="C1433">
        <f>Raw_Data!C1433</f>
        <v/>
      </c>
      <c r="D1433">
        <f>Raw_Data!D1433</f>
        <v/>
      </c>
      <c r="E1433">
        <f>Raw_Data!E1433</f>
        <v/>
      </c>
      <c r="F1433">
        <f>Raw_Data!F1433</f>
        <v/>
      </c>
      <c r="G1433">
        <f>Raw_Data!G1433</f>
        <v/>
      </c>
      <c r="H1433">
        <f>Raw_Data!H1433</f>
        <v/>
      </c>
      <c r="I1433">
        <f>Raw_Data!I1433</f>
        <v/>
      </c>
      <c r="J1433" s="12">
        <f>Raw_Data!J1433</f>
        <v/>
      </c>
      <c r="K1433" s="13">
        <f>Raw_Data!K1433</f>
        <v/>
      </c>
      <c r="L1433" s="12">
        <f>Raw_Data!L1433</f>
        <v/>
      </c>
      <c r="M1433" s="12">
        <f>Raw_Data!M1433</f>
        <v/>
      </c>
      <c r="N1433" s="12">
        <f>Raw_Data!N1433</f>
        <v/>
      </c>
      <c r="O1433">
        <f>Raw_Data!O1433</f>
        <v/>
      </c>
      <c r="P1433">
        <f>Raw_Data!P1433</f>
        <v/>
      </c>
      <c r="Q1433">
        <f>Raw_Data!Q1433</f>
        <v/>
      </c>
      <c r="R1433">
        <f>Raw_Data!R1433</f>
        <v/>
      </c>
      <c r="S1433">
        <f>Raw_Data!S1433</f>
        <v/>
      </c>
      <c r="T1433">
        <f>YEAR(B1433)</f>
        <v/>
      </c>
      <c r="U1433">
        <f>MONTH(B1433)</f>
        <v/>
      </c>
      <c r="V1433">
        <f>TEXT(B1433,"mmm")</f>
        <v/>
      </c>
      <c r="W1433" s="15">
        <f>IFERROR(N1433/L1433,0)</f>
        <v/>
      </c>
      <c r="X1433">
        <f>IF(K1433=0,"No Discount",IF(K1433&lt;=5%,"Low",IF(K1433&lt;=15%,"Medium","High")))</f>
        <v/>
      </c>
      <c r="Y1433">
        <f>IF(L1433&gt;=20000,"High Value",IF(L1433&gt;=5000,"Medium Value","Low Value"))</f>
        <v/>
      </c>
      <c r="Z1433">
        <f>IF(R1433&lt;=3,"Fast",IF(R1433&lt;=5,"On Time","Delayed"))</f>
        <v/>
      </c>
    </row>
    <row r="1434">
      <c r="A1434">
        <f>Raw_Data!A1434</f>
        <v/>
      </c>
      <c r="B1434" s="11">
        <f>Raw_Data!B1434</f>
        <v/>
      </c>
      <c r="C1434">
        <f>Raw_Data!C1434</f>
        <v/>
      </c>
      <c r="D1434">
        <f>Raw_Data!D1434</f>
        <v/>
      </c>
      <c r="E1434">
        <f>Raw_Data!E1434</f>
        <v/>
      </c>
      <c r="F1434">
        <f>Raw_Data!F1434</f>
        <v/>
      </c>
      <c r="G1434">
        <f>Raw_Data!G1434</f>
        <v/>
      </c>
      <c r="H1434">
        <f>Raw_Data!H1434</f>
        <v/>
      </c>
      <c r="I1434">
        <f>Raw_Data!I1434</f>
        <v/>
      </c>
      <c r="J1434" s="12">
        <f>Raw_Data!J1434</f>
        <v/>
      </c>
      <c r="K1434" s="13">
        <f>Raw_Data!K1434</f>
        <v/>
      </c>
      <c r="L1434" s="12">
        <f>Raw_Data!L1434</f>
        <v/>
      </c>
      <c r="M1434" s="12">
        <f>Raw_Data!M1434</f>
        <v/>
      </c>
      <c r="N1434" s="12">
        <f>Raw_Data!N1434</f>
        <v/>
      </c>
      <c r="O1434">
        <f>Raw_Data!O1434</f>
        <v/>
      </c>
      <c r="P1434">
        <f>Raw_Data!P1434</f>
        <v/>
      </c>
      <c r="Q1434">
        <f>Raw_Data!Q1434</f>
        <v/>
      </c>
      <c r="R1434">
        <f>Raw_Data!R1434</f>
        <v/>
      </c>
      <c r="S1434">
        <f>Raw_Data!S1434</f>
        <v/>
      </c>
      <c r="T1434">
        <f>YEAR(B1434)</f>
        <v/>
      </c>
      <c r="U1434">
        <f>MONTH(B1434)</f>
        <v/>
      </c>
      <c r="V1434">
        <f>TEXT(B1434,"mmm")</f>
        <v/>
      </c>
      <c r="W1434" s="15">
        <f>IFERROR(N1434/L1434,0)</f>
        <v/>
      </c>
      <c r="X1434">
        <f>IF(K1434=0,"No Discount",IF(K1434&lt;=5%,"Low",IF(K1434&lt;=15%,"Medium","High")))</f>
        <v/>
      </c>
      <c r="Y1434">
        <f>IF(L1434&gt;=20000,"High Value",IF(L1434&gt;=5000,"Medium Value","Low Value"))</f>
        <v/>
      </c>
      <c r="Z1434">
        <f>IF(R1434&lt;=3,"Fast",IF(R1434&lt;=5,"On Time","Delayed"))</f>
        <v/>
      </c>
    </row>
    <row r="1435">
      <c r="A1435">
        <f>Raw_Data!A1435</f>
        <v/>
      </c>
      <c r="B1435" s="11">
        <f>Raw_Data!B1435</f>
        <v/>
      </c>
      <c r="C1435">
        <f>Raw_Data!C1435</f>
        <v/>
      </c>
      <c r="D1435">
        <f>Raw_Data!D1435</f>
        <v/>
      </c>
      <c r="E1435">
        <f>Raw_Data!E1435</f>
        <v/>
      </c>
      <c r="F1435">
        <f>Raw_Data!F1435</f>
        <v/>
      </c>
      <c r="G1435">
        <f>Raw_Data!G1435</f>
        <v/>
      </c>
      <c r="H1435">
        <f>Raw_Data!H1435</f>
        <v/>
      </c>
      <c r="I1435">
        <f>Raw_Data!I1435</f>
        <v/>
      </c>
      <c r="J1435" s="12">
        <f>Raw_Data!J1435</f>
        <v/>
      </c>
      <c r="K1435" s="13">
        <f>Raw_Data!K1435</f>
        <v/>
      </c>
      <c r="L1435" s="12">
        <f>Raw_Data!L1435</f>
        <v/>
      </c>
      <c r="M1435" s="12">
        <f>Raw_Data!M1435</f>
        <v/>
      </c>
      <c r="N1435" s="12">
        <f>Raw_Data!N1435</f>
        <v/>
      </c>
      <c r="O1435">
        <f>Raw_Data!O1435</f>
        <v/>
      </c>
      <c r="P1435">
        <f>Raw_Data!P1435</f>
        <v/>
      </c>
      <c r="Q1435">
        <f>Raw_Data!Q1435</f>
        <v/>
      </c>
      <c r="R1435">
        <f>Raw_Data!R1435</f>
        <v/>
      </c>
      <c r="S1435">
        <f>Raw_Data!S1435</f>
        <v/>
      </c>
      <c r="T1435">
        <f>YEAR(B1435)</f>
        <v/>
      </c>
      <c r="U1435">
        <f>MONTH(B1435)</f>
        <v/>
      </c>
      <c r="V1435">
        <f>TEXT(B1435,"mmm")</f>
        <v/>
      </c>
      <c r="W1435" s="15">
        <f>IFERROR(N1435/L1435,0)</f>
        <v/>
      </c>
      <c r="X1435">
        <f>IF(K1435=0,"No Discount",IF(K1435&lt;=5%,"Low",IF(K1435&lt;=15%,"Medium","High")))</f>
        <v/>
      </c>
      <c r="Y1435">
        <f>IF(L1435&gt;=20000,"High Value",IF(L1435&gt;=5000,"Medium Value","Low Value"))</f>
        <v/>
      </c>
      <c r="Z1435">
        <f>IF(R1435&lt;=3,"Fast",IF(R1435&lt;=5,"On Time","Delayed"))</f>
        <v/>
      </c>
    </row>
    <row r="1436">
      <c r="A1436">
        <f>Raw_Data!A1436</f>
        <v/>
      </c>
      <c r="B1436" s="11">
        <f>Raw_Data!B1436</f>
        <v/>
      </c>
      <c r="C1436">
        <f>Raw_Data!C1436</f>
        <v/>
      </c>
      <c r="D1436">
        <f>Raw_Data!D1436</f>
        <v/>
      </c>
      <c r="E1436">
        <f>Raw_Data!E1436</f>
        <v/>
      </c>
      <c r="F1436">
        <f>Raw_Data!F1436</f>
        <v/>
      </c>
      <c r="G1436">
        <f>Raw_Data!G1436</f>
        <v/>
      </c>
      <c r="H1436">
        <f>Raw_Data!H1436</f>
        <v/>
      </c>
      <c r="I1436">
        <f>Raw_Data!I1436</f>
        <v/>
      </c>
      <c r="J1436" s="12">
        <f>Raw_Data!J1436</f>
        <v/>
      </c>
      <c r="K1436" s="13">
        <f>Raw_Data!K1436</f>
        <v/>
      </c>
      <c r="L1436" s="12">
        <f>Raw_Data!L1436</f>
        <v/>
      </c>
      <c r="M1436" s="12">
        <f>Raw_Data!M1436</f>
        <v/>
      </c>
      <c r="N1436" s="12">
        <f>Raw_Data!N1436</f>
        <v/>
      </c>
      <c r="O1436">
        <f>Raw_Data!O1436</f>
        <v/>
      </c>
      <c r="P1436">
        <f>Raw_Data!P1436</f>
        <v/>
      </c>
      <c r="Q1436">
        <f>Raw_Data!Q1436</f>
        <v/>
      </c>
      <c r="R1436">
        <f>Raw_Data!R1436</f>
        <v/>
      </c>
      <c r="S1436">
        <f>Raw_Data!S1436</f>
        <v/>
      </c>
      <c r="T1436">
        <f>YEAR(B1436)</f>
        <v/>
      </c>
      <c r="U1436">
        <f>MONTH(B1436)</f>
        <v/>
      </c>
      <c r="V1436">
        <f>TEXT(B1436,"mmm")</f>
        <v/>
      </c>
      <c r="W1436" s="15">
        <f>IFERROR(N1436/L1436,0)</f>
        <v/>
      </c>
      <c r="X1436">
        <f>IF(K1436=0,"No Discount",IF(K1436&lt;=5%,"Low",IF(K1436&lt;=15%,"Medium","High")))</f>
        <v/>
      </c>
      <c r="Y1436">
        <f>IF(L1436&gt;=20000,"High Value",IF(L1436&gt;=5000,"Medium Value","Low Value"))</f>
        <v/>
      </c>
      <c r="Z1436">
        <f>IF(R1436&lt;=3,"Fast",IF(R1436&lt;=5,"On Time","Delayed"))</f>
        <v/>
      </c>
    </row>
    <row r="1437">
      <c r="A1437">
        <f>Raw_Data!A1437</f>
        <v/>
      </c>
      <c r="B1437" s="11">
        <f>Raw_Data!B1437</f>
        <v/>
      </c>
      <c r="C1437">
        <f>Raw_Data!C1437</f>
        <v/>
      </c>
      <c r="D1437">
        <f>Raw_Data!D1437</f>
        <v/>
      </c>
      <c r="E1437">
        <f>Raw_Data!E1437</f>
        <v/>
      </c>
      <c r="F1437">
        <f>Raw_Data!F1437</f>
        <v/>
      </c>
      <c r="G1437">
        <f>Raw_Data!G1437</f>
        <v/>
      </c>
      <c r="H1437">
        <f>Raw_Data!H1437</f>
        <v/>
      </c>
      <c r="I1437">
        <f>Raw_Data!I1437</f>
        <v/>
      </c>
      <c r="J1437" s="12">
        <f>Raw_Data!J1437</f>
        <v/>
      </c>
      <c r="K1437" s="13">
        <f>Raw_Data!K1437</f>
        <v/>
      </c>
      <c r="L1437" s="12">
        <f>Raw_Data!L1437</f>
        <v/>
      </c>
      <c r="M1437" s="12">
        <f>Raw_Data!M1437</f>
        <v/>
      </c>
      <c r="N1437" s="12">
        <f>Raw_Data!N1437</f>
        <v/>
      </c>
      <c r="O1437">
        <f>Raw_Data!O1437</f>
        <v/>
      </c>
      <c r="P1437">
        <f>Raw_Data!P1437</f>
        <v/>
      </c>
      <c r="Q1437">
        <f>Raw_Data!Q1437</f>
        <v/>
      </c>
      <c r="R1437">
        <f>Raw_Data!R1437</f>
        <v/>
      </c>
      <c r="S1437">
        <f>Raw_Data!S1437</f>
        <v/>
      </c>
      <c r="T1437">
        <f>YEAR(B1437)</f>
        <v/>
      </c>
      <c r="U1437">
        <f>MONTH(B1437)</f>
        <v/>
      </c>
      <c r="V1437">
        <f>TEXT(B1437,"mmm")</f>
        <v/>
      </c>
      <c r="W1437" s="15">
        <f>IFERROR(N1437/L1437,0)</f>
        <v/>
      </c>
      <c r="X1437">
        <f>IF(K1437=0,"No Discount",IF(K1437&lt;=5%,"Low",IF(K1437&lt;=15%,"Medium","High")))</f>
        <v/>
      </c>
      <c r="Y1437">
        <f>IF(L1437&gt;=20000,"High Value",IF(L1437&gt;=5000,"Medium Value","Low Value"))</f>
        <v/>
      </c>
      <c r="Z1437">
        <f>IF(R1437&lt;=3,"Fast",IF(R1437&lt;=5,"On Time","Delayed"))</f>
        <v/>
      </c>
    </row>
    <row r="1438">
      <c r="A1438">
        <f>Raw_Data!A1438</f>
        <v/>
      </c>
      <c r="B1438" s="11">
        <f>Raw_Data!B1438</f>
        <v/>
      </c>
      <c r="C1438">
        <f>Raw_Data!C1438</f>
        <v/>
      </c>
      <c r="D1438">
        <f>Raw_Data!D1438</f>
        <v/>
      </c>
      <c r="E1438">
        <f>Raw_Data!E1438</f>
        <v/>
      </c>
      <c r="F1438">
        <f>Raw_Data!F1438</f>
        <v/>
      </c>
      <c r="G1438">
        <f>Raw_Data!G1438</f>
        <v/>
      </c>
      <c r="H1438">
        <f>Raw_Data!H1438</f>
        <v/>
      </c>
      <c r="I1438">
        <f>Raw_Data!I1438</f>
        <v/>
      </c>
      <c r="J1438" s="12">
        <f>Raw_Data!J1438</f>
        <v/>
      </c>
      <c r="K1438" s="13">
        <f>Raw_Data!K1438</f>
        <v/>
      </c>
      <c r="L1438" s="12">
        <f>Raw_Data!L1438</f>
        <v/>
      </c>
      <c r="M1438" s="12">
        <f>Raw_Data!M1438</f>
        <v/>
      </c>
      <c r="N1438" s="12">
        <f>Raw_Data!N1438</f>
        <v/>
      </c>
      <c r="O1438">
        <f>Raw_Data!O1438</f>
        <v/>
      </c>
      <c r="P1438">
        <f>Raw_Data!P1438</f>
        <v/>
      </c>
      <c r="Q1438">
        <f>Raw_Data!Q1438</f>
        <v/>
      </c>
      <c r="R1438">
        <f>Raw_Data!R1438</f>
        <v/>
      </c>
      <c r="S1438">
        <f>Raw_Data!S1438</f>
        <v/>
      </c>
      <c r="T1438">
        <f>YEAR(B1438)</f>
        <v/>
      </c>
      <c r="U1438">
        <f>MONTH(B1438)</f>
        <v/>
      </c>
      <c r="V1438">
        <f>TEXT(B1438,"mmm")</f>
        <v/>
      </c>
      <c r="W1438" s="15">
        <f>IFERROR(N1438/L1438,0)</f>
        <v/>
      </c>
      <c r="X1438">
        <f>IF(K1438=0,"No Discount",IF(K1438&lt;=5%,"Low",IF(K1438&lt;=15%,"Medium","High")))</f>
        <v/>
      </c>
      <c r="Y1438">
        <f>IF(L1438&gt;=20000,"High Value",IF(L1438&gt;=5000,"Medium Value","Low Value"))</f>
        <v/>
      </c>
      <c r="Z1438">
        <f>IF(R1438&lt;=3,"Fast",IF(R1438&lt;=5,"On Time","Delayed"))</f>
        <v/>
      </c>
    </row>
    <row r="1439">
      <c r="A1439">
        <f>Raw_Data!A1439</f>
        <v/>
      </c>
      <c r="B1439" s="11">
        <f>Raw_Data!B1439</f>
        <v/>
      </c>
      <c r="C1439">
        <f>Raw_Data!C1439</f>
        <v/>
      </c>
      <c r="D1439">
        <f>Raw_Data!D1439</f>
        <v/>
      </c>
      <c r="E1439">
        <f>Raw_Data!E1439</f>
        <v/>
      </c>
      <c r="F1439">
        <f>Raw_Data!F1439</f>
        <v/>
      </c>
      <c r="G1439">
        <f>Raw_Data!G1439</f>
        <v/>
      </c>
      <c r="H1439">
        <f>Raw_Data!H1439</f>
        <v/>
      </c>
      <c r="I1439">
        <f>Raw_Data!I1439</f>
        <v/>
      </c>
      <c r="J1439" s="12">
        <f>Raw_Data!J1439</f>
        <v/>
      </c>
      <c r="K1439" s="13">
        <f>Raw_Data!K1439</f>
        <v/>
      </c>
      <c r="L1439" s="12">
        <f>Raw_Data!L1439</f>
        <v/>
      </c>
      <c r="M1439" s="12">
        <f>Raw_Data!M1439</f>
        <v/>
      </c>
      <c r="N1439" s="12">
        <f>Raw_Data!N1439</f>
        <v/>
      </c>
      <c r="O1439">
        <f>Raw_Data!O1439</f>
        <v/>
      </c>
      <c r="P1439">
        <f>Raw_Data!P1439</f>
        <v/>
      </c>
      <c r="Q1439">
        <f>Raw_Data!Q1439</f>
        <v/>
      </c>
      <c r="R1439">
        <f>Raw_Data!R1439</f>
        <v/>
      </c>
      <c r="S1439">
        <f>Raw_Data!S1439</f>
        <v/>
      </c>
      <c r="T1439">
        <f>YEAR(B1439)</f>
        <v/>
      </c>
      <c r="U1439">
        <f>MONTH(B1439)</f>
        <v/>
      </c>
      <c r="V1439">
        <f>TEXT(B1439,"mmm")</f>
        <v/>
      </c>
      <c r="W1439" s="15">
        <f>IFERROR(N1439/L1439,0)</f>
        <v/>
      </c>
      <c r="X1439">
        <f>IF(K1439=0,"No Discount",IF(K1439&lt;=5%,"Low",IF(K1439&lt;=15%,"Medium","High")))</f>
        <v/>
      </c>
      <c r="Y1439">
        <f>IF(L1439&gt;=20000,"High Value",IF(L1439&gt;=5000,"Medium Value","Low Value"))</f>
        <v/>
      </c>
      <c r="Z1439">
        <f>IF(R1439&lt;=3,"Fast",IF(R1439&lt;=5,"On Time","Delayed"))</f>
        <v/>
      </c>
    </row>
    <row r="1440">
      <c r="A1440">
        <f>Raw_Data!A1440</f>
        <v/>
      </c>
      <c r="B1440" s="11">
        <f>Raw_Data!B1440</f>
        <v/>
      </c>
      <c r="C1440">
        <f>Raw_Data!C1440</f>
        <v/>
      </c>
      <c r="D1440">
        <f>Raw_Data!D1440</f>
        <v/>
      </c>
      <c r="E1440">
        <f>Raw_Data!E1440</f>
        <v/>
      </c>
      <c r="F1440">
        <f>Raw_Data!F1440</f>
        <v/>
      </c>
      <c r="G1440">
        <f>Raw_Data!G1440</f>
        <v/>
      </c>
      <c r="H1440">
        <f>Raw_Data!H1440</f>
        <v/>
      </c>
      <c r="I1440">
        <f>Raw_Data!I1440</f>
        <v/>
      </c>
      <c r="J1440" s="12">
        <f>Raw_Data!J1440</f>
        <v/>
      </c>
      <c r="K1440" s="13">
        <f>Raw_Data!K1440</f>
        <v/>
      </c>
      <c r="L1440" s="12">
        <f>Raw_Data!L1440</f>
        <v/>
      </c>
      <c r="M1440" s="12">
        <f>Raw_Data!M1440</f>
        <v/>
      </c>
      <c r="N1440" s="12">
        <f>Raw_Data!N1440</f>
        <v/>
      </c>
      <c r="O1440">
        <f>Raw_Data!O1440</f>
        <v/>
      </c>
      <c r="P1440">
        <f>Raw_Data!P1440</f>
        <v/>
      </c>
      <c r="Q1440">
        <f>Raw_Data!Q1440</f>
        <v/>
      </c>
      <c r="R1440">
        <f>Raw_Data!R1440</f>
        <v/>
      </c>
      <c r="S1440">
        <f>Raw_Data!S1440</f>
        <v/>
      </c>
      <c r="T1440">
        <f>YEAR(B1440)</f>
        <v/>
      </c>
      <c r="U1440">
        <f>MONTH(B1440)</f>
        <v/>
      </c>
      <c r="V1440">
        <f>TEXT(B1440,"mmm")</f>
        <v/>
      </c>
      <c r="W1440" s="15">
        <f>IFERROR(N1440/L1440,0)</f>
        <v/>
      </c>
      <c r="X1440">
        <f>IF(K1440=0,"No Discount",IF(K1440&lt;=5%,"Low",IF(K1440&lt;=15%,"Medium","High")))</f>
        <v/>
      </c>
      <c r="Y1440">
        <f>IF(L1440&gt;=20000,"High Value",IF(L1440&gt;=5000,"Medium Value","Low Value"))</f>
        <v/>
      </c>
      <c r="Z1440">
        <f>IF(R1440&lt;=3,"Fast",IF(R1440&lt;=5,"On Time","Delayed"))</f>
        <v/>
      </c>
    </row>
    <row r="1441">
      <c r="A1441">
        <f>Raw_Data!A1441</f>
        <v/>
      </c>
      <c r="B1441" s="11">
        <f>Raw_Data!B1441</f>
        <v/>
      </c>
      <c r="C1441">
        <f>Raw_Data!C1441</f>
        <v/>
      </c>
      <c r="D1441">
        <f>Raw_Data!D1441</f>
        <v/>
      </c>
      <c r="E1441">
        <f>Raw_Data!E1441</f>
        <v/>
      </c>
      <c r="F1441">
        <f>Raw_Data!F1441</f>
        <v/>
      </c>
      <c r="G1441">
        <f>Raw_Data!G1441</f>
        <v/>
      </c>
      <c r="H1441">
        <f>Raw_Data!H1441</f>
        <v/>
      </c>
      <c r="I1441">
        <f>Raw_Data!I1441</f>
        <v/>
      </c>
      <c r="J1441" s="12">
        <f>Raw_Data!J1441</f>
        <v/>
      </c>
      <c r="K1441" s="13">
        <f>Raw_Data!K1441</f>
        <v/>
      </c>
      <c r="L1441" s="12">
        <f>Raw_Data!L1441</f>
        <v/>
      </c>
      <c r="M1441" s="12">
        <f>Raw_Data!M1441</f>
        <v/>
      </c>
      <c r="N1441" s="12">
        <f>Raw_Data!N1441</f>
        <v/>
      </c>
      <c r="O1441">
        <f>Raw_Data!O1441</f>
        <v/>
      </c>
      <c r="P1441">
        <f>Raw_Data!P1441</f>
        <v/>
      </c>
      <c r="Q1441">
        <f>Raw_Data!Q1441</f>
        <v/>
      </c>
      <c r="R1441">
        <f>Raw_Data!R1441</f>
        <v/>
      </c>
      <c r="S1441">
        <f>Raw_Data!S1441</f>
        <v/>
      </c>
      <c r="T1441">
        <f>YEAR(B1441)</f>
        <v/>
      </c>
      <c r="U1441">
        <f>MONTH(B1441)</f>
        <v/>
      </c>
      <c r="V1441">
        <f>TEXT(B1441,"mmm")</f>
        <v/>
      </c>
      <c r="W1441" s="15">
        <f>IFERROR(N1441/L1441,0)</f>
        <v/>
      </c>
      <c r="X1441">
        <f>IF(K1441=0,"No Discount",IF(K1441&lt;=5%,"Low",IF(K1441&lt;=15%,"Medium","High")))</f>
        <v/>
      </c>
      <c r="Y1441">
        <f>IF(L1441&gt;=20000,"High Value",IF(L1441&gt;=5000,"Medium Value","Low Value"))</f>
        <v/>
      </c>
      <c r="Z1441">
        <f>IF(R1441&lt;=3,"Fast",IF(R1441&lt;=5,"On Time","Delayed"))</f>
        <v/>
      </c>
    </row>
    <row r="1442">
      <c r="A1442">
        <f>Raw_Data!A1442</f>
        <v/>
      </c>
      <c r="B1442" s="11">
        <f>Raw_Data!B1442</f>
        <v/>
      </c>
      <c r="C1442">
        <f>Raw_Data!C1442</f>
        <v/>
      </c>
      <c r="D1442">
        <f>Raw_Data!D1442</f>
        <v/>
      </c>
      <c r="E1442">
        <f>Raw_Data!E1442</f>
        <v/>
      </c>
      <c r="F1442">
        <f>Raw_Data!F1442</f>
        <v/>
      </c>
      <c r="G1442">
        <f>Raw_Data!G1442</f>
        <v/>
      </c>
      <c r="H1442">
        <f>Raw_Data!H1442</f>
        <v/>
      </c>
      <c r="I1442">
        <f>Raw_Data!I1442</f>
        <v/>
      </c>
      <c r="J1442" s="12">
        <f>Raw_Data!J1442</f>
        <v/>
      </c>
      <c r="K1442" s="13">
        <f>Raw_Data!K1442</f>
        <v/>
      </c>
      <c r="L1442" s="12">
        <f>Raw_Data!L1442</f>
        <v/>
      </c>
      <c r="M1442" s="12">
        <f>Raw_Data!M1442</f>
        <v/>
      </c>
      <c r="N1442" s="12">
        <f>Raw_Data!N1442</f>
        <v/>
      </c>
      <c r="O1442">
        <f>Raw_Data!O1442</f>
        <v/>
      </c>
      <c r="P1442">
        <f>Raw_Data!P1442</f>
        <v/>
      </c>
      <c r="Q1442">
        <f>Raw_Data!Q1442</f>
        <v/>
      </c>
      <c r="R1442">
        <f>Raw_Data!R1442</f>
        <v/>
      </c>
      <c r="S1442">
        <f>Raw_Data!S1442</f>
        <v/>
      </c>
      <c r="T1442">
        <f>YEAR(B1442)</f>
        <v/>
      </c>
      <c r="U1442">
        <f>MONTH(B1442)</f>
        <v/>
      </c>
      <c r="V1442">
        <f>TEXT(B1442,"mmm")</f>
        <v/>
      </c>
      <c r="W1442" s="15">
        <f>IFERROR(N1442/L1442,0)</f>
        <v/>
      </c>
      <c r="X1442">
        <f>IF(K1442=0,"No Discount",IF(K1442&lt;=5%,"Low",IF(K1442&lt;=15%,"Medium","High")))</f>
        <v/>
      </c>
      <c r="Y1442">
        <f>IF(L1442&gt;=20000,"High Value",IF(L1442&gt;=5000,"Medium Value","Low Value"))</f>
        <v/>
      </c>
      <c r="Z1442">
        <f>IF(R1442&lt;=3,"Fast",IF(R1442&lt;=5,"On Time","Delayed"))</f>
        <v/>
      </c>
    </row>
    <row r="1443">
      <c r="A1443">
        <f>Raw_Data!A1443</f>
        <v/>
      </c>
      <c r="B1443" s="11">
        <f>Raw_Data!B1443</f>
        <v/>
      </c>
      <c r="C1443">
        <f>Raw_Data!C1443</f>
        <v/>
      </c>
      <c r="D1443">
        <f>Raw_Data!D1443</f>
        <v/>
      </c>
      <c r="E1443">
        <f>Raw_Data!E1443</f>
        <v/>
      </c>
      <c r="F1443">
        <f>Raw_Data!F1443</f>
        <v/>
      </c>
      <c r="G1443">
        <f>Raw_Data!G1443</f>
        <v/>
      </c>
      <c r="H1443">
        <f>Raw_Data!H1443</f>
        <v/>
      </c>
      <c r="I1443">
        <f>Raw_Data!I1443</f>
        <v/>
      </c>
      <c r="J1443" s="12">
        <f>Raw_Data!J1443</f>
        <v/>
      </c>
      <c r="K1443" s="13">
        <f>Raw_Data!K1443</f>
        <v/>
      </c>
      <c r="L1443" s="12">
        <f>Raw_Data!L1443</f>
        <v/>
      </c>
      <c r="M1443" s="12">
        <f>Raw_Data!M1443</f>
        <v/>
      </c>
      <c r="N1443" s="12">
        <f>Raw_Data!N1443</f>
        <v/>
      </c>
      <c r="O1443">
        <f>Raw_Data!O1443</f>
        <v/>
      </c>
      <c r="P1443">
        <f>Raw_Data!P1443</f>
        <v/>
      </c>
      <c r="Q1443">
        <f>Raw_Data!Q1443</f>
        <v/>
      </c>
      <c r="R1443">
        <f>Raw_Data!R1443</f>
        <v/>
      </c>
      <c r="S1443">
        <f>Raw_Data!S1443</f>
        <v/>
      </c>
      <c r="T1443">
        <f>YEAR(B1443)</f>
        <v/>
      </c>
      <c r="U1443">
        <f>MONTH(B1443)</f>
        <v/>
      </c>
      <c r="V1443">
        <f>TEXT(B1443,"mmm")</f>
        <v/>
      </c>
      <c r="W1443" s="15">
        <f>IFERROR(N1443/L1443,0)</f>
        <v/>
      </c>
      <c r="X1443">
        <f>IF(K1443=0,"No Discount",IF(K1443&lt;=5%,"Low",IF(K1443&lt;=15%,"Medium","High")))</f>
        <v/>
      </c>
      <c r="Y1443">
        <f>IF(L1443&gt;=20000,"High Value",IF(L1443&gt;=5000,"Medium Value","Low Value"))</f>
        <v/>
      </c>
      <c r="Z1443">
        <f>IF(R1443&lt;=3,"Fast",IF(R1443&lt;=5,"On Time","Delayed"))</f>
        <v/>
      </c>
    </row>
    <row r="1444">
      <c r="A1444">
        <f>Raw_Data!A1444</f>
        <v/>
      </c>
      <c r="B1444" s="11">
        <f>Raw_Data!B1444</f>
        <v/>
      </c>
      <c r="C1444">
        <f>Raw_Data!C1444</f>
        <v/>
      </c>
      <c r="D1444">
        <f>Raw_Data!D1444</f>
        <v/>
      </c>
      <c r="E1444">
        <f>Raw_Data!E1444</f>
        <v/>
      </c>
      <c r="F1444">
        <f>Raw_Data!F1444</f>
        <v/>
      </c>
      <c r="G1444">
        <f>Raw_Data!G1444</f>
        <v/>
      </c>
      <c r="H1444">
        <f>Raw_Data!H1444</f>
        <v/>
      </c>
      <c r="I1444">
        <f>Raw_Data!I1444</f>
        <v/>
      </c>
      <c r="J1444" s="12">
        <f>Raw_Data!J1444</f>
        <v/>
      </c>
      <c r="K1444" s="13">
        <f>Raw_Data!K1444</f>
        <v/>
      </c>
      <c r="L1444" s="12">
        <f>Raw_Data!L1444</f>
        <v/>
      </c>
      <c r="M1444" s="12">
        <f>Raw_Data!M1444</f>
        <v/>
      </c>
      <c r="N1444" s="12">
        <f>Raw_Data!N1444</f>
        <v/>
      </c>
      <c r="O1444">
        <f>Raw_Data!O1444</f>
        <v/>
      </c>
      <c r="P1444">
        <f>Raw_Data!P1444</f>
        <v/>
      </c>
      <c r="Q1444">
        <f>Raw_Data!Q1444</f>
        <v/>
      </c>
      <c r="R1444">
        <f>Raw_Data!R1444</f>
        <v/>
      </c>
      <c r="S1444">
        <f>Raw_Data!S1444</f>
        <v/>
      </c>
      <c r="T1444">
        <f>YEAR(B1444)</f>
        <v/>
      </c>
      <c r="U1444">
        <f>MONTH(B1444)</f>
        <v/>
      </c>
      <c r="V1444">
        <f>TEXT(B1444,"mmm")</f>
        <v/>
      </c>
      <c r="W1444" s="15">
        <f>IFERROR(N1444/L1444,0)</f>
        <v/>
      </c>
      <c r="X1444">
        <f>IF(K1444=0,"No Discount",IF(K1444&lt;=5%,"Low",IF(K1444&lt;=15%,"Medium","High")))</f>
        <v/>
      </c>
      <c r="Y1444">
        <f>IF(L1444&gt;=20000,"High Value",IF(L1444&gt;=5000,"Medium Value","Low Value"))</f>
        <v/>
      </c>
      <c r="Z1444">
        <f>IF(R1444&lt;=3,"Fast",IF(R1444&lt;=5,"On Time","Delayed"))</f>
        <v/>
      </c>
    </row>
    <row r="1445">
      <c r="A1445">
        <f>Raw_Data!A1445</f>
        <v/>
      </c>
      <c r="B1445" s="11">
        <f>Raw_Data!B1445</f>
        <v/>
      </c>
      <c r="C1445">
        <f>Raw_Data!C1445</f>
        <v/>
      </c>
      <c r="D1445">
        <f>Raw_Data!D1445</f>
        <v/>
      </c>
      <c r="E1445">
        <f>Raw_Data!E1445</f>
        <v/>
      </c>
      <c r="F1445">
        <f>Raw_Data!F1445</f>
        <v/>
      </c>
      <c r="G1445">
        <f>Raw_Data!G1445</f>
        <v/>
      </c>
      <c r="H1445">
        <f>Raw_Data!H1445</f>
        <v/>
      </c>
      <c r="I1445">
        <f>Raw_Data!I1445</f>
        <v/>
      </c>
      <c r="J1445" s="12">
        <f>Raw_Data!J1445</f>
        <v/>
      </c>
      <c r="K1445" s="13">
        <f>Raw_Data!K1445</f>
        <v/>
      </c>
      <c r="L1445" s="12">
        <f>Raw_Data!L1445</f>
        <v/>
      </c>
      <c r="M1445" s="12">
        <f>Raw_Data!M1445</f>
        <v/>
      </c>
      <c r="N1445" s="12">
        <f>Raw_Data!N1445</f>
        <v/>
      </c>
      <c r="O1445">
        <f>Raw_Data!O1445</f>
        <v/>
      </c>
      <c r="P1445">
        <f>Raw_Data!P1445</f>
        <v/>
      </c>
      <c r="Q1445">
        <f>Raw_Data!Q1445</f>
        <v/>
      </c>
      <c r="R1445">
        <f>Raw_Data!R1445</f>
        <v/>
      </c>
      <c r="S1445">
        <f>Raw_Data!S1445</f>
        <v/>
      </c>
      <c r="T1445">
        <f>YEAR(B1445)</f>
        <v/>
      </c>
      <c r="U1445">
        <f>MONTH(B1445)</f>
        <v/>
      </c>
      <c r="V1445">
        <f>TEXT(B1445,"mmm")</f>
        <v/>
      </c>
      <c r="W1445" s="15">
        <f>IFERROR(N1445/L1445,0)</f>
        <v/>
      </c>
      <c r="X1445">
        <f>IF(K1445=0,"No Discount",IF(K1445&lt;=5%,"Low",IF(K1445&lt;=15%,"Medium","High")))</f>
        <v/>
      </c>
      <c r="Y1445">
        <f>IF(L1445&gt;=20000,"High Value",IF(L1445&gt;=5000,"Medium Value","Low Value"))</f>
        <v/>
      </c>
      <c r="Z1445">
        <f>IF(R1445&lt;=3,"Fast",IF(R1445&lt;=5,"On Time","Delayed"))</f>
        <v/>
      </c>
    </row>
    <row r="1446">
      <c r="A1446">
        <f>Raw_Data!A1446</f>
        <v/>
      </c>
      <c r="B1446" s="11">
        <f>Raw_Data!B1446</f>
        <v/>
      </c>
      <c r="C1446">
        <f>Raw_Data!C1446</f>
        <v/>
      </c>
      <c r="D1446">
        <f>Raw_Data!D1446</f>
        <v/>
      </c>
      <c r="E1446">
        <f>Raw_Data!E1446</f>
        <v/>
      </c>
      <c r="F1446">
        <f>Raw_Data!F1446</f>
        <v/>
      </c>
      <c r="G1446">
        <f>Raw_Data!G1446</f>
        <v/>
      </c>
      <c r="H1446">
        <f>Raw_Data!H1446</f>
        <v/>
      </c>
      <c r="I1446">
        <f>Raw_Data!I1446</f>
        <v/>
      </c>
      <c r="J1446" s="12">
        <f>Raw_Data!J1446</f>
        <v/>
      </c>
      <c r="K1446" s="13">
        <f>Raw_Data!K1446</f>
        <v/>
      </c>
      <c r="L1446" s="12">
        <f>Raw_Data!L1446</f>
        <v/>
      </c>
      <c r="M1446" s="12">
        <f>Raw_Data!M1446</f>
        <v/>
      </c>
      <c r="N1446" s="12">
        <f>Raw_Data!N1446</f>
        <v/>
      </c>
      <c r="O1446">
        <f>Raw_Data!O1446</f>
        <v/>
      </c>
      <c r="P1446">
        <f>Raw_Data!P1446</f>
        <v/>
      </c>
      <c r="Q1446">
        <f>Raw_Data!Q1446</f>
        <v/>
      </c>
      <c r="R1446">
        <f>Raw_Data!R1446</f>
        <v/>
      </c>
      <c r="S1446">
        <f>Raw_Data!S1446</f>
        <v/>
      </c>
      <c r="T1446">
        <f>YEAR(B1446)</f>
        <v/>
      </c>
      <c r="U1446">
        <f>MONTH(B1446)</f>
        <v/>
      </c>
      <c r="V1446">
        <f>TEXT(B1446,"mmm")</f>
        <v/>
      </c>
      <c r="W1446" s="15">
        <f>IFERROR(N1446/L1446,0)</f>
        <v/>
      </c>
      <c r="X1446">
        <f>IF(K1446=0,"No Discount",IF(K1446&lt;=5%,"Low",IF(K1446&lt;=15%,"Medium","High")))</f>
        <v/>
      </c>
      <c r="Y1446">
        <f>IF(L1446&gt;=20000,"High Value",IF(L1446&gt;=5000,"Medium Value","Low Value"))</f>
        <v/>
      </c>
      <c r="Z1446">
        <f>IF(R1446&lt;=3,"Fast",IF(R1446&lt;=5,"On Time","Delayed"))</f>
        <v/>
      </c>
    </row>
    <row r="1447">
      <c r="A1447">
        <f>Raw_Data!A1447</f>
        <v/>
      </c>
      <c r="B1447" s="11">
        <f>Raw_Data!B1447</f>
        <v/>
      </c>
      <c r="C1447">
        <f>Raw_Data!C1447</f>
        <v/>
      </c>
      <c r="D1447">
        <f>Raw_Data!D1447</f>
        <v/>
      </c>
      <c r="E1447">
        <f>Raw_Data!E1447</f>
        <v/>
      </c>
      <c r="F1447">
        <f>Raw_Data!F1447</f>
        <v/>
      </c>
      <c r="G1447">
        <f>Raw_Data!G1447</f>
        <v/>
      </c>
      <c r="H1447">
        <f>Raw_Data!H1447</f>
        <v/>
      </c>
      <c r="I1447">
        <f>Raw_Data!I1447</f>
        <v/>
      </c>
      <c r="J1447" s="12">
        <f>Raw_Data!J1447</f>
        <v/>
      </c>
      <c r="K1447" s="13">
        <f>Raw_Data!K1447</f>
        <v/>
      </c>
      <c r="L1447" s="12">
        <f>Raw_Data!L1447</f>
        <v/>
      </c>
      <c r="M1447" s="12">
        <f>Raw_Data!M1447</f>
        <v/>
      </c>
      <c r="N1447" s="12">
        <f>Raw_Data!N1447</f>
        <v/>
      </c>
      <c r="O1447">
        <f>Raw_Data!O1447</f>
        <v/>
      </c>
      <c r="P1447">
        <f>Raw_Data!P1447</f>
        <v/>
      </c>
      <c r="Q1447">
        <f>Raw_Data!Q1447</f>
        <v/>
      </c>
      <c r="R1447">
        <f>Raw_Data!R1447</f>
        <v/>
      </c>
      <c r="S1447">
        <f>Raw_Data!S1447</f>
        <v/>
      </c>
      <c r="T1447">
        <f>YEAR(B1447)</f>
        <v/>
      </c>
      <c r="U1447">
        <f>MONTH(B1447)</f>
        <v/>
      </c>
      <c r="V1447">
        <f>TEXT(B1447,"mmm")</f>
        <v/>
      </c>
      <c r="W1447" s="15">
        <f>IFERROR(N1447/L1447,0)</f>
        <v/>
      </c>
      <c r="X1447">
        <f>IF(K1447=0,"No Discount",IF(K1447&lt;=5%,"Low",IF(K1447&lt;=15%,"Medium","High")))</f>
        <v/>
      </c>
      <c r="Y1447">
        <f>IF(L1447&gt;=20000,"High Value",IF(L1447&gt;=5000,"Medium Value","Low Value"))</f>
        <v/>
      </c>
      <c r="Z1447">
        <f>IF(R1447&lt;=3,"Fast",IF(R1447&lt;=5,"On Time","Delayed"))</f>
        <v/>
      </c>
    </row>
    <row r="1448">
      <c r="A1448">
        <f>Raw_Data!A1448</f>
        <v/>
      </c>
      <c r="B1448" s="11">
        <f>Raw_Data!B1448</f>
        <v/>
      </c>
      <c r="C1448">
        <f>Raw_Data!C1448</f>
        <v/>
      </c>
      <c r="D1448">
        <f>Raw_Data!D1448</f>
        <v/>
      </c>
      <c r="E1448">
        <f>Raw_Data!E1448</f>
        <v/>
      </c>
      <c r="F1448">
        <f>Raw_Data!F1448</f>
        <v/>
      </c>
      <c r="G1448">
        <f>Raw_Data!G1448</f>
        <v/>
      </c>
      <c r="H1448">
        <f>Raw_Data!H1448</f>
        <v/>
      </c>
      <c r="I1448">
        <f>Raw_Data!I1448</f>
        <v/>
      </c>
      <c r="J1448" s="12">
        <f>Raw_Data!J1448</f>
        <v/>
      </c>
      <c r="K1448" s="13">
        <f>Raw_Data!K1448</f>
        <v/>
      </c>
      <c r="L1448" s="12">
        <f>Raw_Data!L1448</f>
        <v/>
      </c>
      <c r="M1448" s="12">
        <f>Raw_Data!M1448</f>
        <v/>
      </c>
      <c r="N1448" s="12">
        <f>Raw_Data!N1448</f>
        <v/>
      </c>
      <c r="O1448">
        <f>Raw_Data!O1448</f>
        <v/>
      </c>
      <c r="P1448">
        <f>Raw_Data!P1448</f>
        <v/>
      </c>
      <c r="Q1448">
        <f>Raw_Data!Q1448</f>
        <v/>
      </c>
      <c r="R1448">
        <f>Raw_Data!R1448</f>
        <v/>
      </c>
      <c r="S1448">
        <f>Raw_Data!S1448</f>
        <v/>
      </c>
      <c r="T1448">
        <f>YEAR(B1448)</f>
        <v/>
      </c>
      <c r="U1448">
        <f>MONTH(B1448)</f>
        <v/>
      </c>
      <c r="V1448">
        <f>TEXT(B1448,"mmm")</f>
        <v/>
      </c>
      <c r="W1448" s="15">
        <f>IFERROR(N1448/L1448,0)</f>
        <v/>
      </c>
      <c r="X1448">
        <f>IF(K1448=0,"No Discount",IF(K1448&lt;=5%,"Low",IF(K1448&lt;=15%,"Medium","High")))</f>
        <v/>
      </c>
      <c r="Y1448">
        <f>IF(L1448&gt;=20000,"High Value",IF(L1448&gt;=5000,"Medium Value","Low Value"))</f>
        <v/>
      </c>
      <c r="Z1448">
        <f>IF(R1448&lt;=3,"Fast",IF(R1448&lt;=5,"On Time","Delayed"))</f>
        <v/>
      </c>
    </row>
    <row r="1449">
      <c r="A1449">
        <f>Raw_Data!A1449</f>
        <v/>
      </c>
      <c r="B1449" s="11">
        <f>Raw_Data!B1449</f>
        <v/>
      </c>
      <c r="C1449">
        <f>Raw_Data!C1449</f>
        <v/>
      </c>
      <c r="D1449">
        <f>Raw_Data!D1449</f>
        <v/>
      </c>
      <c r="E1449">
        <f>Raw_Data!E1449</f>
        <v/>
      </c>
      <c r="F1449">
        <f>Raw_Data!F1449</f>
        <v/>
      </c>
      <c r="G1449">
        <f>Raw_Data!G1449</f>
        <v/>
      </c>
      <c r="H1449">
        <f>Raw_Data!H1449</f>
        <v/>
      </c>
      <c r="I1449">
        <f>Raw_Data!I1449</f>
        <v/>
      </c>
      <c r="J1449" s="12">
        <f>Raw_Data!J1449</f>
        <v/>
      </c>
      <c r="K1449" s="13">
        <f>Raw_Data!K1449</f>
        <v/>
      </c>
      <c r="L1449" s="12">
        <f>Raw_Data!L1449</f>
        <v/>
      </c>
      <c r="M1449" s="12">
        <f>Raw_Data!M1449</f>
        <v/>
      </c>
      <c r="N1449" s="12">
        <f>Raw_Data!N1449</f>
        <v/>
      </c>
      <c r="O1449">
        <f>Raw_Data!O1449</f>
        <v/>
      </c>
      <c r="P1449">
        <f>Raw_Data!P1449</f>
        <v/>
      </c>
      <c r="Q1449">
        <f>Raw_Data!Q1449</f>
        <v/>
      </c>
      <c r="R1449">
        <f>Raw_Data!R1449</f>
        <v/>
      </c>
      <c r="S1449">
        <f>Raw_Data!S1449</f>
        <v/>
      </c>
      <c r="T1449">
        <f>YEAR(B1449)</f>
        <v/>
      </c>
      <c r="U1449">
        <f>MONTH(B1449)</f>
        <v/>
      </c>
      <c r="V1449">
        <f>TEXT(B1449,"mmm")</f>
        <v/>
      </c>
      <c r="W1449" s="15">
        <f>IFERROR(N1449/L1449,0)</f>
        <v/>
      </c>
      <c r="X1449">
        <f>IF(K1449=0,"No Discount",IF(K1449&lt;=5%,"Low",IF(K1449&lt;=15%,"Medium","High")))</f>
        <v/>
      </c>
      <c r="Y1449">
        <f>IF(L1449&gt;=20000,"High Value",IF(L1449&gt;=5000,"Medium Value","Low Value"))</f>
        <v/>
      </c>
      <c r="Z1449">
        <f>IF(R1449&lt;=3,"Fast",IF(R1449&lt;=5,"On Time","Delayed"))</f>
        <v/>
      </c>
    </row>
    <row r="1450">
      <c r="A1450">
        <f>Raw_Data!A1450</f>
        <v/>
      </c>
      <c r="B1450" s="11">
        <f>Raw_Data!B1450</f>
        <v/>
      </c>
      <c r="C1450">
        <f>Raw_Data!C1450</f>
        <v/>
      </c>
      <c r="D1450">
        <f>Raw_Data!D1450</f>
        <v/>
      </c>
      <c r="E1450">
        <f>Raw_Data!E1450</f>
        <v/>
      </c>
      <c r="F1450">
        <f>Raw_Data!F1450</f>
        <v/>
      </c>
      <c r="G1450">
        <f>Raw_Data!G1450</f>
        <v/>
      </c>
      <c r="H1450">
        <f>Raw_Data!H1450</f>
        <v/>
      </c>
      <c r="I1450">
        <f>Raw_Data!I1450</f>
        <v/>
      </c>
      <c r="J1450" s="12">
        <f>Raw_Data!J1450</f>
        <v/>
      </c>
      <c r="K1450" s="13">
        <f>Raw_Data!K1450</f>
        <v/>
      </c>
      <c r="L1450" s="12">
        <f>Raw_Data!L1450</f>
        <v/>
      </c>
      <c r="M1450" s="12">
        <f>Raw_Data!M1450</f>
        <v/>
      </c>
      <c r="N1450" s="12">
        <f>Raw_Data!N1450</f>
        <v/>
      </c>
      <c r="O1450">
        <f>Raw_Data!O1450</f>
        <v/>
      </c>
      <c r="P1450">
        <f>Raw_Data!P1450</f>
        <v/>
      </c>
      <c r="Q1450">
        <f>Raw_Data!Q1450</f>
        <v/>
      </c>
      <c r="R1450">
        <f>Raw_Data!R1450</f>
        <v/>
      </c>
      <c r="S1450">
        <f>Raw_Data!S1450</f>
        <v/>
      </c>
      <c r="T1450">
        <f>YEAR(B1450)</f>
        <v/>
      </c>
      <c r="U1450">
        <f>MONTH(B1450)</f>
        <v/>
      </c>
      <c r="V1450">
        <f>TEXT(B1450,"mmm")</f>
        <v/>
      </c>
      <c r="W1450" s="15">
        <f>IFERROR(N1450/L1450,0)</f>
        <v/>
      </c>
      <c r="X1450">
        <f>IF(K1450=0,"No Discount",IF(K1450&lt;=5%,"Low",IF(K1450&lt;=15%,"Medium","High")))</f>
        <v/>
      </c>
      <c r="Y1450">
        <f>IF(L1450&gt;=20000,"High Value",IF(L1450&gt;=5000,"Medium Value","Low Value"))</f>
        <v/>
      </c>
      <c r="Z1450">
        <f>IF(R1450&lt;=3,"Fast",IF(R1450&lt;=5,"On Time","Delayed"))</f>
        <v/>
      </c>
    </row>
    <row r="1451">
      <c r="A1451">
        <f>Raw_Data!A1451</f>
        <v/>
      </c>
      <c r="B1451" s="11">
        <f>Raw_Data!B1451</f>
        <v/>
      </c>
      <c r="C1451">
        <f>Raw_Data!C1451</f>
        <v/>
      </c>
      <c r="D1451">
        <f>Raw_Data!D1451</f>
        <v/>
      </c>
      <c r="E1451">
        <f>Raw_Data!E1451</f>
        <v/>
      </c>
      <c r="F1451">
        <f>Raw_Data!F1451</f>
        <v/>
      </c>
      <c r="G1451">
        <f>Raw_Data!G1451</f>
        <v/>
      </c>
      <c r="H1451">
        <f>Raw_Data!H1451</f>
        <v/>
      </c>
      <c r="I1451">
        <f>Raw_Data!I1451</f>
        <v/>
      </c>
      <c r="J1451" s="12">
        <f>Raw_Data!J1451</f>
        <v/>
      </c>
      <c r="K1451" s="13">
        <f>Raw_Data!K1451</f>
        <v/>
      </c>
      <c r="L1451" s="12">
        <f>Raw_Data!L1451</f>
        <v/>
      </c>
      <c r="M1451" s="12">
        <f>Raw_Data!M1451</f>
        <v/>
      </c>
      <c r="N1451" s="12">
        <f>Raw_Data!N1451</f>
        <v/>
      </c>
      <c r="O1451">
        <f>Raw_Data!O1451</f>
        <v/>
      </c>
      <c r="P1451">
        <f>Raw_Data!P1451</f>
        <v/>
      </c>
      <c r="Q1451">
        <f>Raw_Data!Q1451</f>
        <v/>
      </c>
      <c r="R1451">
        <f>Raw_Data!R1451</f>
        <v/>
      </c>
      <c r="S1451">
        <f>Raw_Data!S1451</f>
        <v/>
      </c>
      <c r="T1451">
        <f>YEAR(B1451)</f>
        <v/>
      </c>
      <c r="U1451">
        <f>MONTH(B1451)</f>
        <v/>
      </c>
      <c r="V1451">
        <f>TEXT(B1451,"mmm")</f>
        <v/>
      </c>
      <c r="W1451" s="15">
        <f>IFERROR(N1451/L1451,0)</f>
        <v/>
      </c>
      <c r="X1451">
        <f>IF(K1451=0,"No Discount",IF(K1451&lt;=5%,"Low",IF(K1451&lt;=15%,"Medium","High")))</f>
        <v/>
      </c>
      <c r="Y1451">
        <f>IF(L1451&gt;=20000,"High Value",IF(L1451&gt;=5000,"Medium Value","Low Value"))</f>
        <v/>
      </c>
      <c r="Z1451">
        <f>IF(R1451&lt;=3,"Fast",IF(R1451&lt;=5,"On Time","Delayed"))</f>
        <v/>
      </c>
    </row>
    <row r="1452">
      <c r="A1452">
        <f>Raw_Data!A1452</f>
        <v/>
      </c>
      <c r="B1452" s="11">
        <f>Raw_Data!B1452</f>
        <v/>
      </c>
      <c r="C1452">
        <f>Raw_Data!C1452</f>
        <v/>
      </c>
      <c r="D1452">
        <f>Raw_Data!D1452</f>
        <v/>
      </c>
      <c r="E1452">
        <f>Raw_Data!E1452</f>
        <v/>
      </c>
      <c r="F1452">
        <f>Raw_Data!F1452</f>
        <v/>
      </c>
      <c r="G1452">
        <f>Raw_Data!G1452</f>
        <v/>
      </c>
      <c r="H1452">
        <f>Raw_Data!H1452</f>
        <v/>
      </c>
      <c r="I1452">
        <f>Raw_Data!I1452</f>
        <v/>
      </c>
      <c r="J1452" s="12">
        <f>Raw_Data!J1452</f>
        <v/>
      </c>
      <c r="K1452" s="13">
        <f>Raw_Data!K1452</f>
        <v/>
      </c>
      <c r="L1452" s="12">
        <f>Raw_Data!L1452</f>
        <v/>
      </c>
      <c r="M1452" s="12">
        <f>Raw_Data!M1452</f>
        <v/>
      </c>
      <c r="N1452" s="12">
        <f>Raw_Data!N1452</f>
        <v/>
      </c>
      <c r="O1452">
        <f>Raw_Data!O1452</f>
        <v/>
      </c>
      <c r="P1452">
        <f>Raw_Data!P1452</f>
        <v/>
      </c>
      <c r="Q1452">
        <f>Raw_Data!Q1452</f>
        <v/>
      </c>
      <c r="R1452">
        <f>Raw_Data!R1452</f>
        <v/>
      </c>
      <c r="S1452">
        <f>Raw_Data!S1452</f>
        <v/>
      </c>
      <c r="T1452">
        <f>YEAR(B1452)</f>
        <v/>
      </c>
      <c r="U1452">
        <f>MONTH(B1452)</f>
        <v/>
      </c>
      <c r="V1452">
        <f>TEXT(B1452,"mmm")</f>
        <v/>
      </c>
      <c r="W1452" s="15">
        <f>IFERROR(N1452/L1452,0)</f>
        <v/>
      </c>
      <c r="X1452">
        <f>IF(K1452=0,"No Discount",IF(K1452&lt;=5%,"Low",IF(K1452&lt;=15%,"Medium","High")))</f>
        <v/>
      </c>
      <c r="Y1452">
        <f>IF(L1452&gt;=20000,"High Value",IF(L1452&gt;=5000,"Medium Value","Low Value"))</f>
        <v/>
      </c>
      <c r="Z1452">
        <f>IF(R1452&lt;=3,"Fast",IF(R1452&lt;=5,"On Time","Delayed"))</f>
        <v/>
      </c>
    </row>
    <row r="1453">
      <c r="A1453">
        <f>Raw_Data!A1453</f>
        <v/>
      </c>
      <c r="B1453" s="11">
        <f>Raw_Data!B1453</f>
        <v/>
      </c>
      <c r="C1453">
        <f>Raw_Data!C1453</f>
        <v/>
      </c>
      <c r="D1453">
        <f>Raw_Data!D1453</f>
        <v/>
      </c>
      <c r="E1453">
        <f>Raw_Data!E1453</f>
        <v/>
      </c>
      <c r="F1453">
        <f>Raw_Data!F1453</f>
        <v/>
      </c>
      <c r="G1453">
        <f>Raw_Data!G1453</f>
        <v/>
      </c>
      <c r="H1453">
        <f>Raw_Data!H1453</f>
        <v/>
      </c>
      <c r="I1453">
        <f>Raw_Data!I1453</f>
        <v/>
      </c>
      <c r="J1453" s="12">
        <f>Raw_Data!J1453</f>
        <v/>
      </c>
      <c r="K1453" s="13">
        <f>Raw_Data!K1453</f>
        <v/>
      </c>
      <c r="L1453" s="12">
        <f>Raw_Data!L1453</f>
        <v/>
      </c>
      <c r="M1453" s="12">
        <f>Raw_Data!M1453</f>
        <v/>
      </c>
      <c r="N1453" s="12">
        <f>Raw_Data!N1453</f>
        <v/>
      </c>
      <c r="O1453">
        <f>Raw_Data!O1453</f>
        <v/>
      </c>
      <c r="P1453">
        <f>Raw_Data!P1453</f>
        <v/>
      </c>
      <c r="Q1453">
        <f>Raw_Data!Q1453</f>
        <v/>
      </c>
      <c r="R1453">
        <f>Raw_Data!R1453</f>
        <v/>
      </c>
      <c r="S1453">
        <f>Raw_Data!S1453</f>
        <v/>
      </c>
      <c r="T1453">
        <f>YEAR(B1453)</f>
        <v/>
      </c>
      <c r="U1453">
        <f>MONTH(B1453)</f>
        <v/>
      </c>
      <c r="V1453">
        <f>TEXT(B1453,"mmm")</f>
        <v/>
      </c>
      <c r="W1453" s="15">
        <f>IFERROR(N1453/L1453,0)</f>
        <v/>
      </c>
      <c r="X1453">
        <f>IF(K1453=0,"No Discount",IF(K1453&lt;=5%,"Low",IF(K1453&lt;=15%,"Medium","High")))</f>
        <v/>
      </c>
      <c r="Y1453">
        <f>IF(L1453&gt;=20000,"High Value",IF(L1453&gt;=5000,"Medium Value","Low Value"))</f>
        <v/>
      </c>
      <c r="Z1453">
        <f>IF(R1453&lt;=3,"Fast",IF(R1453&lt;=5,"On Time","Delayed"))</f>
        <v/>
      </c>
    </row>
    <row r="1454">
      <c r="A1454">
        <f>Raw_Data!A1454</f>
        <v/>
      </c>
      <c r="B1454" s="11">
        <f>Raw_Data!B1454</f>
        <v/>
      </c>
      <c r="C1454">
        <f>Raw_Data!C1454</f>
        <v/>
      </c>
      <c r="D1454">
        <f>Raw_Data!D1454</f>
        <v/>
      </c>
      <c r="E1454">
        <f>Raw_Data!E1454</f>
        <v/>
      </c>
      <c r="F1454">
        <f>Raw_Data!F1454</f>
        <v/>
      </c>
      <c r="G1454">
        <f>Raw_Data!G1454</f>
        <v/>
      </c>
      <c r="H1454">
        <f>Raw_Data!H1454</f>
        <v/>
      </c>
      <c r="I1454">
        <f>Raw_Data!I1454</f>
        <v/>
      </c>
      <c r="J1454" s="12">
        <f>Raw_Data!J1454</f>
        <v/>
      </c>
      <c r="K1454" s="13">
        <f>Raw_Data!K1454</f>
        <v/>
      </c>
      <c r="L1454" s="12">
        <f>Raw_Data!L1454</f>
        <v/>
      </c>
      <c r="M1454" s="12">
        <f>Raw_Data!M1454</f>
        <v/>
      </c>
      <c r="N1454" s="12">
        <f>Raw_Data!N1454</f>
        <v/>
      </c>
      <c r="O1454">
        <f>Raw_Data!O1454</f>
        <v/>
      </c>
      <c r="P1454">
        <f>Raw_Data!P1454</f>
        <v/>
      </c>
      <c r="Q1454">
        <f>Raw_Data!Q1454</f>
        <v/>
      </c>
      <c r="R1454">
        <f>Raw_Data!R1454</f>
        <v/>
      </c>
      <c r="S1454">
        <f>Raw_Data!S1454</f>
        <v/>
      </c>
      <c r="T1454">
        <f>YEAR(B1454)</f>
        <v/>
      </c>
      <c r="U1454">
        <f>MONTH(B1454)</f>
        <v/>
      </c>
      <c r="V1454">
        <f>TEXT(B1454,"mmm")</f>
        <v/>
      </c>
      <c r="W1454" s="15">
        <f>IFERROR(N1454/L1454,0)</f>
        <v/>
      </c>
      <c r="X1454">
        <f>IF(K1454=0,"No Discount",IF(K1454&lt;=5%,"Low",IF(K1454&lt;=15%,"Medium","High")))</f>
        <v/>
      </c>
      <c r="Y1454">
        <f>IF(L1454&gt;=20000,"High Value",IF(L1454&gt;=5000,"Medium Value","Low Value"))</f>
        <v/>
      </c>
      <c r="Z1454">
        <f>IF(R1454&lt;=3,"Fast",IF(R1454&lt;=5,"On Time","Delayed"))</f>
        <v/>
      </c>
    </row>
    <row r="1455">
      <c r="A1455">
        <f>Raw_Data!A1455</f>
        <v/>
      </c>
      <c r="B1455" s="11">
        <f>Raw_Data!B1455</f>
        <v/>
      </c>
      <c r="C1455">
        <f>Raw_Data!C1455</f>
        <v/>
      </c>
      <c r="D1455">
        <f>Raw_Data!D1455</f>
        <v/>
      </c>
      <c r="E1455">
        <f>Raw_Data!E1455</f>
        <v/>
      </c>
      <c r="F1455">
        <f>Raw_Data!F1455</f>
        <v/>
      </c>
      <c r="G1455">
        <f>Raw_Data!G1455</f>
        <v/>
      </c>
      <c r="H1455">
        <f>Raw_Data!H1455</f>
        <v/>
      </c>
      <c r="I1455">
        <f>Raw_Data!I1455</f>
        <v/>
      </c>
      <c r="J1455" s="12">
        <f>Raw_Data!J1455</f>
        <v/>
      </c>
      <c r="K1455" s="13">
        <f>Raw_Data!K1455</f>
        <v/>
      </c>
      <c r="L1455" s="12">
        <f>Raw_Data!L1455</f>
        <v/>
      </c>
      <c r="M1455" s="12">
        <f>Raw_Data!M1455</f>
        <v/>
      </c>
      <c r="N1455" s="12">
        <f>Raw_Data!N1455</f>
        <v/>
      </c>
      <c r="O1455">
        <f>Raw_Data!O1455</f>
        <v/>
      </c>
      <c r="P1455">
        <f>Raw_Data!P1455</f>
        <v/>
      </c>
      <c r="Q1455">
        <f>Raw_Data!Q1455</f>
        <v/>
      </c>
      <c r="R1455">
        <f>Raw_Data!R1455</f>
        <v/>
      </c>
      <c r="S1455">
        <f>Raw_Data!S1455</f>
        <v/>
      </c>
      <c r="T1455">
        <f>YEAR(B1455)</f>
        <v/>
      </c>
      <c r="U1455">
        <f>MONTH(B1455)</f>
        <v/>
      </c>
      <c r="V1455">
        <f>TEXT(B1455,"mmm")</f>
        <v/>
      </c>
      <c r="W1455" s="15">
        <f>IFERROR(N1455/L1455,0)</f>
        <v/>
      </c>
      <c r="X1455">
        <f>IF(K1455=0,"No Discount",IF(K1455&lt;=5%,"Low",IF(K1455&lt;=15%,"Medium","High")))</f>
        <v/>
      </c>
      <c r="Y1455">
        <f>IF(L1455&gt;=20000,"High Value",IF(L1455&gt;=5000,"Medium Value","Low Value"))</f>
        <v/>
      </c>
      <c r="Z1455">
        <f>IF(R1455&lt;=3,"Fast",IF(R1455&lt;=5,"On Time","Delayed"))</f>
        <v/>
      </c>
    </row>
    <row r="1456">
      <c r="A1456">
        <f>Raw_Data!A1456</f>
        <v/>
      </c>
      <c r="B1456" s="11">
        <f>Raw_Data!B1456</f>
        <v/>
      </c>
      <c r="C1456">
        <f>Raw_Data!C1456</f>
        <v/>
      </c>
      <c r="D1456">
        <f>Raw_Data!D1456</f>
        <v/>
      </c>
      <c r="E1456">
        <f>Raw_Data!E1456</f>
        <v/>
      </c>
      <c r="F1456">
        <f>Raw_Data!F1456</f>
        <v/>
      </c>
      <c r="G1456">
        <f>Raw_Data!G1456</f>
        <v/>
      </c>
      <c r="H1456">
        <f>Raw_Data!H1456</f>
        <v/>
      </c>
      <c r="I1456">
        <f>Raw_Data!I1456</f>
        <v/>
      </c>
      <c r="J1456" s="12">
        <f>Raw_Data!J1456</f>
        <v/>
      </c>
      <c r="K1456" s="13">
        <f>Raw_Data!K1456</f>
        <v/>
      </c>
      <c r="L1456" s="12">
        <f>Raw_Data!L1456</f>
        <v/>
      </c>
      <c r="M1456" s="12">
        <f>Raw_Data!M1456</f>
        <v/>
      </c>
      <c r="N1456" s="12">
        <f>Raw_Data!N1456</f>
        <v/>
      </c>
      <c r="O1456">
        <f>Raw_Data!O1456</f>
        <v/>
      </c>
      <c r="P1456">
        <f>Raw_Data!P1456</f>
        <v/>
      </c>
      <c r="Q1456">
        <f>Raw_Data!Q1456</f>
        <v/>
      </c>
      <c r="R1456">
        <f>Raw_Data!R1456</f>
        <v/>
      </c>
      <c r="S1456">
        <f>Raw_Data!S1456</f>
        <v/>
      </c>
      <c r="T1456">
        <f>YEAR(B1456)</f>
        <v/>
      </c>
      <c r="U1456">
        <f>MONTH(B1456)</f>
        <v/>
      </c>
      <c r="V1456">
        <f>TEXT(B1456,"mmm")</f>
        <v/>
      </c>
      <c r="W1456" s="15">
        <f>IFERROR(N1456/L1456,0)</f>
        <v/>
      </c>
      <c r="X1456">
        <f>IF(K1456=0,"No Discount",IF(K1456&lt;=5%,"Low",IF(K1456&lt;=15%,"Medium","High")))</f>
        <v/>
      </c>
      <c r="Y1456">
        <f>IF(L1456&gt;=20000,"High Value",IF(L1456&gt;=5000,"Medium Value","Low Value"))</f>
        <v/>
      </c>
      <c r="Z1456">
        <f>IF(R1456&lt;=3,"Fast",IF(R1456&lt;=5,"On Time","Delayed"))</f>
        <v/>
      </c>
    </row>
    <row r="1457">
      <c r="A1457">
        <f>Raw_Data!A1457</f>
        <v/>
      </c>
      <c r="B1457" s="11">
        <f>Raw_Data!B1457</f>
        <v/>
      </c>
      <c r="C1457">
        <f>Raw_Data!C1457</f>
        <v/>
      </c>
      <c r="D1457">
        <f>Raw_Data!D1457</f>
        <v/>
      </c>
      <c r="E1457">
        <f>Raw_Data!E1457</f>
        <v/>
      </c>
      <c r="F1457">
        <f>Raw_Data!F1457</f>
        <v/>
      </c>
      <c r="G1457">
        <f>Raw_Data!G1457</f>
        <v/>
      </c>
      <c r="H1457">
        <f>Raw_Data!H1457</f>
        <v/>
      </c>
      <c r="I1457">
        <f>Raw_Data!I1457</f>
        <v/>
      </c>
      <c r="J1457" s="12">
        <f>Raw_Data!J1457</f>
        <v/>
      </c>
      <c r="K1457" s="13">
        <f>Raw_Data!K1457</f>
        <v/>
      </c>
      <c r="L1457" s="12">
        <f>Raw_Data!L1457</f>
        <v/>
      </c>
      <c r="M1457" s="12">
        <f>Raw_Data!M1457</f>
        <v/>
      </c>
      <c r="N1457" s="12">
        <f>Raw_Data!N1457</f>
        <v/>
      </c>
      <c r="O1457">
        <f>Raw_Data!O1457</f>
        <v/>
      </c>
      <c r="P1457">
        <f>Raw_Data!P1457</f>
        <v/>
      </c>
      <c r="Q1457">
        <f>Raw_Data!Q1457</f>
        <v/>
      </c>
      <c r="R1457">
        <f>Raw_Data!R1457</f>
        <v/>
      </c>
      <c r="S1457">
        <f>Raw_Data!S1457</f>
        <v/>
      </c>
      <c r="T1457">
        <f>YEAR(B1457)</f>
        <v/>
      </c>
      <c r="U1457">
        <f>MONTH(B1457)</f>
        <v/>
      </c>
      <c r="V1457">
        <f>TEXT(B1457,"mmm")</f>
        <v/>
      </c>
      <c r="W1457" s="15">
        <f>IFERROR(N1457/L1457,0)</f>
        <v/>
      </c>
      <c r="X1457">
        <f>IF(K1457=0,"No Discount",IF(K1457&lt;=5%,"Low",IF(K1457&lt;=15%,"Medium","High")))</f>
        <v/>
      </c>
      <c r="Y1457">
        <f>IF(L1457&gt;=20000,"High Value",IF(L1457&gt;=5000,"Medium Value","Low Value"))</f>
        <v/>
      </c>
      <c r="Z1457">
        <f>IF(R1457&lt;=3,"Fast",IF(R1457&lt;=5,"On Time","Delayed"))</f>
        <v/>
      </c>
    </row>
    <row r="1458">
      <c r="A1458">
        <f>Raw_Data!A1458</f>
        <v/>
      </c>
      <c r="B1458" s="11">
        <f>Raw_Data!B1458</f>
        <v/>
      </c>
      <c r="C1458">
        <f>Raw_Data!C1458</f>
        <v/>
      </c>
      <c r="D1458">
        <f>Raw_Data!D1458</f>
        <v/>
      </c>
      <c r="E1458">
        <f>Raw_Data!E1458</f>
        <v/>
      </c>
      <c r="F1458">
        <f>Raw_Data!F1458</f>
        <v/>
      </c>
      <c r="G1458">
        <f>Raw_Data!G1458</f>
        <v/>
      </c>
      <c r="H1458">
        <f>Raw_Data!H1458</f>
        <v/>
      </c>
      <c r="I1458">
        <f>Raw_Data!I1458</f>
        <v/>
      </c>
      <c r="J1458" s="12">
        <f>Raw_Data!J1458</f>
        <v/>
      </c>
      <c r="K1458" s="13">
        <f>Raw_Data!K1458</f>
        <v/>
      </c>
      <c r="L1458" s="12">
        <f>Raw_Data!L1458</f>
        <v/>
      </c>
      <c r="M1458" s="12">
        <f>Raw_Data!M1458</f>
        <v/>
      </c>
      <c r="N1458" s="12">
        <f>Raw_Data!N1458</f>
        <v/>
      </c>
      <c r="O1458">
        <f>Raw_Data!O1458</f>
        <v/>
      </c>
      <c r="P1458">
        <f>Raw_Data!P1458</f>
        <v/>
      </c>
      <c r="Q1458">
        <f>Raw_Data!Q1458</f>
        <v/>
      </c>
      <c r="R1458">
        <f>Raw_Data!R1458</f>
        <v/>
      </c>
      <c r="S1458">
        <f>Raw_Data!S1458</f>
        <v/>
      </c>
      <c r="T1458">
        <f>YEAR(B1458)</f>
        <v/>
      </c>
      <c r="U1458">
        <f>MONTH(B1458)</f>
        <v/>
      </c>
      <c r="V1458">
        <f>TEXT(B1458,"mmm")</f>
        <v/>
      </c>
      <c r="W1458" s="15">
        <f>IFERROR(N1458/L1458,0)</f>
        <v/>
      </c>
      <c r="X1458">
        <f>IF(K1458=0,"No Discount",IF(K1458&lt;=5%,"Low",IF(K1458&lt;=15%,"Medium","High")))</f>
        <v/>
      </c>
      <c r="Y1458">
        <f>IF(L1458&gt;=20000,"High Value",IF(L1458&gt;=5000,"Medium Value","Low Value"))</f>
        <v/>
      </c>
      <c r="Z1458">
        <f>IF(R1458&lt;=3,"Fast",IF(R1458&lt;=5,"On Time","Delayed"))</f>
        <v/>
      </c>
    </row>
    <row r="1459">
      <c r="A1459">
        <f>Raw_Data!A1459</f>
        <v/>
      </c>
      <c r="B1459" s="11">
        <f>Raw_Data!B1459</f>
        <v/>
      </c>
      <c r="C1459">
        <f>Raw_Data!C1459</f>
        <v/>
      </c>
      <c r="D1459">
        <f>Raw_Data!D1459</f>
        <v/>
      </c>
      <c r="E1459">
        <f>Raw_Data!E1459</f>
        <v/>
      </c>
      <c r="F1459">
        <f>Raw_Data!F1459</f>
        <v/>
      </c>
      <c r="G1459">
        <f>Raw_Data!G1459</f>
        <v/>
      </c>
      <c r="H1459">
        <f>Raw_Data!H1459</f>
        <v/>
      </c>
      <c r="I1459">
        <f>Raw_Data!I1459</f>
        <v/>
      </c>
      <c r="J1459" s="12">
        <f>Raw_Data!J1459</f>
        <v/>
      </c>
      <c r="K1459" s="13">
        <f>Raw_Data!K1459</f>
        <v/>
      </c>
      <c r="L1459" s="12">
        <f>Raw_Data!L1459</f>
        <v/>
      </c>
      <c r="M1459" s="12">
        <f>Raw_Data!M1459</f>
        <v/>
      </c>
      <c r="N1459" s="12">
        <f>Raw_Data!N1459</f>
        <v/>
      </c>
      <c r="O1459">
        <f>Raw_Data!O1459</f>
        <v/>
      </c>
      <c r="P1459">
        <f>Raw_Data!P1459</f>
        <v/>
      </c>
      <c r="Q1459">
        <f>Raw_Data!Q1459</f>
        <v/>
      </c>
      <c r="R1459">
        <f>Raw_Data!R1459</f>
        <v/>
      </c>
      <c r="S1459">
        <f>Raw_Data!S1459</f>
        <v/>
      </c>
      <c r="T1459">
        <f>YEAR(B1459)</f>
        <v/>
      </c>
      <c r="U1459">
        <f>MONTH(B1459)</f>
        <v/>
      </c>
      <c r="V1459">
        <f>TEXT(B1459,"mmm")</f>
        <v/>
      </c>
      <c r="W1459" s="15">
        <f>IFERROR(N1459/L1459,0)</f>
        <v/>
      </c>
      <c r="X1459">
        <f>IF(K1459=0,"No Discount",IF(K1459&lt;=5%,"Low",IF(K1459&lt;=15%,"Medium","High")))</f>
        <v/>
      </c>
      <c r="Y1459">
        <f>IF(L1459&gt;=20000,"High Value",IF(L1459&gt;=5000,"Medium Value","Low Value"))</f>
        <v/>
      </c>
      <c r="Z1459">
        <f>IF(R1459&lt;=3,"Fast",IF(R1459&lt;=5,"On Time","Delayed"))</f>
        <v/>
      </c>
    </row>
    <row r="1460">
      <c r="A1460">
        <f>Raw_Data!A1460</f>
        <v/>
      </c>
      <c r="B1460" s="11">
        <f>Raw_Data!B1460</f>
        <v/>
      </c>
      <c r="C1460">
        <f>Raw_Data!C1460</f>
        <v/>
      </c>
      <c r="D1460">
        <f>Raw_Data!D1460</f>
        <v/>
      </c>
      <c r="E1460">
        <f>Raw_Data!E1460</f>
        <v/>
      </c>
      <c r="F1460">
        <f>Raw_Data!F1460</f>
        <v/>
      </c>
      <c r="G1460">
        <f>Raw_Data!G1460</f>
        <v/>
      </c>
      <c r="H1460">
        <f>Raw_Data!H1460</f>
        <v/>
      </c>
      <c r="I1460">
        <f>Raw_Data!I1460</f>
        <v/>
      </c>
      <c r="J1460" s="12">
        <f>Raw_Data!J1460</f>
        <v/>
      </c>
      <c r="K1460" s="13">
        <f>Raw_Data!K1460</f>
        <v/>
      </c>
      <c r="L1460" s="12">
        <f>Raw_Data!L1460</f>
        <v/>
      </c>
      <c r="M1460" s="12">
        <f>Raw_Data!M1460</f>
        <v/>
      </c>
      <c r="N1460" s="12">
        <f>Raw_Data!N1460</f>
        <v/>
      </c>
      <c r="O1460">
        <f>Raw_Data!O1460</f>
        <v/>
      </c>
      <c r="P1460">
        <f>Raw_Data!P1460</f>
        <v/>
      </c>
      <c r="Q1460">
        <f>Raw_Data!Q1460</f>
        <v/>
      </c>
      <c r="R1460">
        <f>Raw_Data!R1460</f>
        <v/>
      </c>
      <c r="S1460">
        <f>Raw_Data!S1460</f>
        <v/>
      </c>
      <c r="T1460">
        <f>YEAR(B1460)</f>
        <v/>
      </c>
      <c r="U1460">
        <f>MONTH(B1460)</f>
        <v/>
      </c>
      <c r="V1460">
        <f>TEXT(B1460,"mmm")</f>
        <v/>
      </c>
      <c r="W1460" s="15">
        <f>IFERROR(N1460/L1460,0)</f>
        <v/>
      </c>
      <c r="X1460">
        <f>IF(K1460=0,"No Discount",IF(K1460&lt;=5%,"Low",IF(K1460&lt;=15%,"Medium","High")))</f>
        <v/>
      </c>
      <c r="Y1460">
        <f>IF(L1460&gt;=20000,"High Value",IF(L1460&gt;=5000,"Medium Value","Low Value"))</f>
        <v/>
      </c>
      <c r="Z1460">
        <f>IF(R1460&lt;=3,"Fast",IF(R1460&lt;=5,"On Time","Delayed"))</f>
        <v/>
      </c>
    </row>
    <row r="1461">
      <c r="A1461">
        <f>Raw_Data!A1461</f>
        <v/>
      </c>
      <c r="B1461" s="11">
        <f>Raw_Data!B1461</f>
        <v/>
      </c>
      <c r="C1461">
        <f>Raw_Data!C1461</f>
        <v/>
      </c>
      <c r="D1461">
        <f>Raw_Data!D1461</f>
        <v/>
      </c>
      <c r="E1461">
        <f>Raw_Data!E1461</f>
        <v/>
      </c>
      <c r="F1461">
        <f>Raw_Data!F1461</f>
        <v/>
      </c>
      <c r="G1461">
        <f>Raw_Data!G1461</f>
        <v/>
      </c>
      <c r="H1461">
        <f>Raw_Data!H1461</f>
        <v/>
      </c>
      <c r="I1461">
        <f>Raw_Data!I1461</f>
        <v/>
      </c>
      <c r="J1461" s="12">
        <f>Raw_Data!J1461</f>
        <v/>
      </c>
      <c r="K1461" s="13">
        <f>Raw_Data!K1461</f>
        <v/>
      </c>
      <c r="L1461" s="12">
        <f>Raw_Data!L1461</f>
        <v/>
      </c>
      <c r="M1461" s="12">
        <f>Raw_Data!M1461</f>
        <v/>
      </c>
      <c r="N1461" s="12">
        <f>Raw_Data!N1461</f>
        <v/>
      </c>
      <c r="O1461">
        <f>Raw_Data!O1461</f>
        <v/>
      </c>
      <c r="P1461">
        <f>Raw_Data!P1461</f>
        <v/>
      </c>
      <c r="Q1461">
        <f>Raw_Data!Q1461</f>
        <v/>
      </c>
      <c r="R1461">
        <f>Raw_Data!R1461</f>
        <v/>
      </c>
      <c r="S1461">
        <f>Raw_Data!S1461</f>
        <v/>
      </c>
      <c r="T1461">
        <f>YEAR(B1461)</f>
        <v/>
      </c>
      <c r="U1461">
        <f>MONTH(B1461)</f>
        <v/>
      </c>
      <c r="V1461">
        <f>TEXT(B1461,"mmm")</f>
        <v/>
      </c>
      <c r="W1461" s="15">
        <f>IFERROR(N1461/L1461,0)</f>
        <v/>
      </c>
      <c r="X1461">
        <f>IF(K1461=0,"No Discount",IF(K1461&lt;=5%,"Low",IF(K1461&lt;=15%,"Medium","High")))</f>
        <v/>
      </c>
      <c r="Y1461">
        <f>IF(L1461&gt;=20000,"High Value",IF(L1461&gt;=5000,"Medium Value","Low Value"))</f>
        <v/>
      </c>
      <c r="Z1461">
        <f>IF(R1461&lt;=3,"Fast",IF(R1461&lt;=5,"On Time","Delayed"))</f>
        <v/>
      </c>
    </row>
    <row r="1462">
      <c r="A1462">
        <f>Raw_Data!A1462</f>
        <v/>
      </c>
      <c r="B1462" s="11">
        <f>Raw_Data!B1462</f>
        <v/>
      </c>
      <c r="C1462">
        <f>Raw_Data!C1462</f>
        <v/>
      </c>
      <c r="D1462">
        <f>Raw_Data!D1462</f>
        <v/>
      </c>
      <c r="E1462">
        <f>Raw_Data!E1462</f>
        <v/>
      </c>
      <c r="F1462">
        <f>Raw_Data!F1462</f>
        <v/>
      </c>
      <c r="G1462">
        <f>Raw_Data!G1462</f>
        <v/>
      </c>
      <c r="H1462">
        <f>Raw_Data!H1462</f>
        <v/>
      </c>
      <c r="I1462">
        <f>Raw_Data!I1462</f>
        <v/>
      </c>
      <c r="J1462" s="12">
        <f>Raw_Data!J1462</f>
        <v/>
      </c>
      <c r="K1462" s="13">
        <f>Raw_Data!K1462</f>
        <v/>
      </c>
      <c r="L1462" s="12">
        <f>Raw_Data!L1462</f>
        <v/>
      </c>
      <c r="M1462" s="12">
        <f>Raw_Data!M1462</f>
        <v/>
      </c>
      <c r="N1462" s="12">
        <f>Raw_Data!N1462</f>
        <v/>
      </c>
      <c r="O1462">
        <f>Raw_Data!O1462</f>
        <v/>
      </c>
      <c r="P1462">
        <f>Raw_Data!P1462</f>
        <v/>
      </c>
      <c r="Q1462">
        <f>Raw_Data!Q1462</f>
        <v/>
      </c>
      <c r="R1462">
        <f>Raw_Data!R1462</f>
        <v/>
      </c>
      <c r="S1462">
        <f>Raw_Data!S1462</f>
        <v/>
      </c>
      <c r="T1462">
        <f>YEAR(B1462)</f>
        <v/>
      </c>
      <c r="U1462">
        <f>MONTH(B1462)</f>
        <v/>
      </c>
      <c r="V1462">
        <f>TEXT(B1462,"mmm")</f>
        <v/>
      </c>
      <c r="W1462" s="15">
        <f>IFERROR(N1462/L1462,0)</f>
        <v/>
      </c>
      <c r="X1462">
        <f>IF(K1462=0,"No Discount",IF(K1462&lt;=5%,"Low",IF(K1462&lt;=15%,"Medium","High")))</f>
        <v/>
      </c>
      <c r="Y1462">
        <f>IF(L1462&gt;=20000,"High Value",IF(L1462&gt;=5000,"Medium Value","Low Value"))</f>
        <v/>
      </c>
      <c r="Z1462">
        <f>IF(R1462&lt;=3,"Fast",IF(R1462&lt;=5,"On Time","Delayed"))</f>
        <v/>
      </c>
    </row>
    <row r="1463">
      <c r="A1463">
        <f>Raw_Data!A1463</f>
        <v/>
      </c>
      <c r="B1463" s="11">
        <f>Raw_Data!B1463</f>
        <v/>
      </c>
      <c r="C1463">
        <f>Raw_Data!C1463</f>
        <v/>
      </c>
      <c r="D1463">
        <f>Raw_Data!D1463</f>
        <v/>
      </c>
      <c r="E1463">
        <f>Raw_Data!E1463</f>
        <v/>
      </c>
      <c r="F1463">
        <f>Raw_Data!F1463</f>
        <v/>
      </c>
      <c r="G1463">
        <f>Raw_Data!G1463</f>
        <v/>
      </c>
      <c r="H1463">
        <f>Raw_Data!H1463</f>
        <v/>
      </c>
      <c r="I1463">
        <f>Raw_Data!I1463</f>
        <v/>
      </c>
      <c r="J1463" s="12">
        <f>Raw_Data!J1463</f>
        <v/>
      </c>
      <c r="K1463" s="13">
        <f>Raw_Data!K1463</f>
        <v/>
      </c>
      <c r="L1463" s="12">
        <f>Raw_Data!L1463</f>
        <v/>
      </c>
      <c r="M1463" s="12">
        <f>Raw_Data!M1463</f>
        <v/>
      </c>
      <c r="N1463" s="12">
        <f>Raw_Data!N1463</f>
        <v/>
      </c>
      <c r="O1463">
        <f>Raw_Data!O1463</f>
        <v/>
      </c>
      <c r="P1463">
        <f>Raw_Data!P1463</f>
        <v/>
      </c>
      <c r="Q1463">
        <f>Raw_Data!Q1463</f>
        <v/>
      </c>
      <c r="R1463">
        <f>Raw_Data!R1463</f>
        <v/>
      </c>
      <c r="S1463">
        <f>Raw_Data!S1463</f>
        <v/>
      </c>
      <c r="T1463">
        <f>YEAR(B1463)</f>
        <v/>
      </c>
      <c r="U1463">
        <f>MONTH(B1463)</f>
        <v/>
      </c>
      <c r="V1463">
        <f>TEXT(B1463,"mmm")</f>
        <v/>
      </c>
      <c r="W1463" s="15">
        <f>IFERROR(N1463/L1463,0)</f>
        <v/>
      </c>
      <c r="X1463">
        <f>IF(K1463=0,"No Discount",IF(K1463&lt;=5%,"Low",IF(K1463&lt;=15%,"Medium","High")))</f>
        <v/>
      </c>
      <c r="Y1463">
        <f>IF(L1463&gt;=20000,"High Value",IF(L1463&gt;=5000,"Medium Value","Low Value"))</f>
        <v/>
      </c>
      <c r="Z1463">
        <f>IF(R1463&lt;=3,"Fast",IF(R1463&lt;=5,"On Time","Delayed"))</f>
        <v/>
      </c>
    </row>
    <row r="1464">
      <c r="A1464">
        <f>Raw_Data!A1464</f>
        <v/>
      </c>
      <c r="B1464" s="11">
        <f>Raw_Data!B1464</f>
        <v/>
      </c>
      <c r="C1464">
        <f>Raw_Data!C1464</f>
        <v/>
      </c>
      <c r="D1464">
        <f>Raw_Data!D1464</f>
        <v/>
      </c>
      <c r="E1464">
        <f>Raw_Data!E1464</f>
        <v/>
      </c>
      <c r="F1464">
        <f>Raw_Data!F1464</f>
        <v/>
      </c>
      <c r="G1464">
        <f>Raw_Data!G1464</f>
        <v/>
      </c>
      <c r="H1464">
        <f>Raw_Data!H1464</f>
        <v/>
      </c>
      <c r="I1464">
        <f>Raw_Data!I1464</f>
        <v/>
      </c>
      <c r="J1464" s="12">
        <f>Raw_Data!J1464</f>
        <v/>
      </c>
      <c r="K1464" s="13">
        <f>Raw_Data!K1464</f>
        <v/>
      </c>
      <c r="L1464" s="12">
        <f>Raw_Data!L1464</f>
        <v/>
      </c>
      <c r="M1464" s="12">
        <f>Raw_Data!M1464</f>
        <v/>
      </c>
      <c r="N1464" s="12">
        <f>Raw_Data!N1464</f>
        <v/>
      </c>
      <c r="O1464">
        <f>Raw_Data!O1464</f>
        <v/>
      </c>
      <c r="P1464">
        <f>Raw_Data!P1464</f>
        <v/>
      </c>
      <c r="Q1464">
        <f>Raw_Data!Q1464</f>
        <v/>
      </c>
      <c r="R1464">
        <f>Raw_Data!R1464</f>
        <v/>
      </c>
      <c r="S1464">
        <f>Raw_Data!S1464</f>
        <v/>
      </c>
      <c r="T1464">
        <f>YEAR(B1464)</f>
        <v/>
      </c>
      <c r="U1464">
        <f>MONTH(B1464)</f>
        <v/>
      </c>
      <c r="V1464">
        <f>TEXT(B1464,"mmm")</f>
        <v/>
      </c>
      <c r="W1464" s="15">
        <f>IFERROR(N1464/L1464,0)</f>
        <v/>
      </c>
      <c r="X1464">
        <f>IF(K1464=0,"No Discount",IF(K1464&lt;=5%,"Low",IF(K1464&lt;=15%,"Medium","High")))</f>
        <v/>
      </c>
      <c r="Y1464">
        <f>IF(L1464&gt;=20000,"High Value",IF(L1464&gt;=5000,"Medium Value","Low Value"))</f>
        <v/>
      </c>
      <c r="Z1464">
        <f>IF(R1464&lt;=3,"Fast",IF(R1464&lt;=5,"On Time","Delayed"))</f>
        <v/>
      </c>
    </row>
    <row r="1465">
      <c r="A1465">
        <f>Raw_Data!A1465</f>
        <v/>
      </c>
      <c r="B1465" s="11">
        <f>Raw_Data!B1465</f>
        <v/>
      </c>
      <c r="C1465">
        <f>Raw_Data!C1465</f>
        <v/>
      </c>
      <c r="D1465">
        <f>Raw_Data!D1465</f>
        <v/>
      </c>
      <c r="E1465">
        <f>Raw_Data!E1465</f>
        <v/>
      </c>
      <c r="F1465">
        <f>Raw_Data!F1465</f>
        <v/>
      </c>
      <c r="G1465">
        <f>Raw_Data!G1465</f>
        <v/>
      </c>
      <c r="H1465">
        <f>Raw_Data!H1465</f>
        <v/>
      </c>
      <c r="I1465">
        <f>Raw_Data!I1465</f>
        <v/>
      </c>
      <c r="J1465" s="12">
        <f>Raw_Data!J1465</f>
        <v/>
      </c>
      <c r="K1465" s="13">
        <f>Raw_Data!K1465</f>
        <v/>
      </c>
      <c r="L1465" s="12">
        <f>Raw_Data!L1465</f>
        <v/>
      </c>
      <c r="M1465" s="12">
        <f>Raw_Data!M1465</f>
        <v/>
      </c>
      <c r="N1465" s="12">
        <f>Raw_Data!N1465</f>
        <v/>
      </c>
      <c r="O1465">
        <f>Raw_Data!O1465</f>
        <v/>
      </c>
      <c r="P1465">
        <f>Raw_Data!P1465</f>
        <v/>
      </c>
      <c r="Q1465">
        <f>Raw_Data!Q1465</f>
        <v/>
      </c>
      <c r="R1465">
        <f>Raw_Data!R1465</f>
        <v/>
      </c>
      <c r="S1465">
        <f>Raw_Data!S1465</f>
        <v/>
      </c>
      <c r="T1465">
        <f>YEAR(B1465)</f>
        <v/>
      </c>
      <c r="U1465">
        <f>MONTH(B1465)</f>
        <v/>
      </c>
      <c r="V1465">
        <f>TEXT(B1465,"mmm")</f>
        <v/>
      </c>
      <c r="W1465" s="15">
        <f>IFERROR(N1465/L1465,0)</f>
        <v/>
      </c>
      <c r="X1465">
        <f>IF(K1465=0,"No Discount",IF(K1465&lt;=5%,"Low",IF(K1465&lt;=15%,"Medium","High")))</f>
        <v/>
      </c>
      <c r="Y1465">
        <f>IF(L1465&gt;=20000,"High Value",IF(L1465&gt;=5000,"Medium Value","Low Value"))</f>
        <v/>
      </c>
      <c r="Z1465">
        <f>IF(R1465&lt;=3,"Fast",IF(R1465&lt;=5,"On Time","Delayed"))</f>
        <v/>
      </c>
    </row>
    <row r="1466">
      <c r="A1466">
        <f>Raw_Data!A1466</f>
        <v/>
      </c>
      <c r="B1466" s="11">
        <f>Raw_Data!B1466</f>
        <v/>
      </c>
      <c r="C1466">
        <f>Raw_Data!C1466</f>
        <v/>
      </c>
      <c r="D1466">
        <f>Raw_Data!D1466</f>
        <v/>
      </c>
      <c r="E1466">
        <f>Raw_Data!E1466</f>
        <v/>
      </c>
      <c r="F1466">
        <f>Raw_Data!F1466</f>
        <v/>
      </c>
      <c r="G1466">
        <f>Raw_Data!G1466</f>
        <v/>
      </c>
      <c r="H1466">
        <f>Raw_Data!H1466</f>
        <v/>
      </c>
      <c r="I1466">
        <f>Raw_Data!I1466</f>
        <v/>
      </c>
      <c r="J1466" s="12">
        <f>Raw_Data!J1466</f>
        <v/>
      </c>
      <c r="K1466" s="13">
        <f>Raw_Data!K1466</f>
        <v/>
      </c>
      <c r="L1466" s="12">
        <f>Raw_Data!L1466</f>
        <v/>
      </c>
      <c r="M1466" s="12">
        <f>Raw_Data!M1466</f>
        <v/>
      </c>
      <c r="N1466" s="12">
        <f>Raw_Data!N1466</f>
        <v/>
      </c>
      <c r="O1466">
        <f>Raw_Data!O1466</f>
        <v/>
      </c>
      <c r="P1466">
        <f>Raw_Data!P1466</f>
        <v/>
      </c>
      <c r="Q1466">
        <f>Raw_Data!Q1466</f>
        <v/>
      </c>
      <c r="R1466">
        <f>Raw_Data!R1466</f>
        <v/>
      </c>
      <c r="S1466">
        <f>Raw_Data!S1466</f>
        <v/>
      </c>
      <c r="T1466">
        <f>YEAR(B1466)</f>
        <v/>
      </c>
      <c r="U1466">
        <f>MONTH(B1466)</f>
        <v/>
      </c>
      <c r="V1466">
        <f>TEXT(B1466,"mmm")</f>
        <v/>
      </c>
      <c r="W1466" s="15">
        <f>IFERROR(N1466/L1466,0)</f>
        <v/>
      </c>
      <c r="X1466">
        <f>IF(K1466=0,"No Discount",IF(K1466&lt;=5%,"Low",IF(K1466&lt;=15%,"Medium","High")))</f>
        <v/>
      </c>
      <c r="Y1466">
        <f>IF(L1466&gt;=20000,"High Value",IF(L1466&gt;=5000,"Medium Value","Low Value"))</f>
        <v/>
      </c>
      <c r="Z1466">
        <f>IF(R1466&lt;=3,"Fast",IF(R1466&lt;=5,"On Time","Delayed"))</f>
        <v/>
      </c>
    </row>
    <row r="1467">
      <c r="A1467">
        <f>Raw_Data!A1467</f>
        <v/>
      </c>
      <c r="B1467" s="11">
        <f>Raw_Data!B1467</f>
        <v/>
      </c>
      <c r="C1467">
        <f>Raw_Data!C1467</f>
        <v/>
      </c>
      <c r="D1467">
        <f>Raw_Data!D1467</f>
        <v/>
      </c>
      <c r="E1467">
        <f>Raw_Data!E1467</f>
        <v/>
      </c>
      <c r="F1467">
        <f>Raw_Data!F1467</f>
        <v/>
      </c>
      <c r="G1467">
        <f>Raw_Data!G1467</f>
        <v/>
      </c>
      <c r="H1467">
        <f>Raw_Data!H1467</f>
        <v/>
      </c>
      <c r="I1467">
        <f>Raw_Data!I1467</f>
        <v/>
      </c>
      <c r="J1467" s="12">
        <f>Raw_Data!J1467</f>
        <v/>
      </c>
      <c r="K1467" s="13">
        <f>Raw_Data!K1467</f>
        <v/>
      </c>
      <c r="L1467" s="12">
        <f>Raw_Data!L1467</f>
        <v/>
      </c>
      <c r="M1467" s="12">
        <f>Raw_Data!M1467</f>
        <v/>
      </c>
      <c r="N1467" s="12">
        <f>Raw_Data!N1467</f>
        <v/>
      </c>
      <c r="O1467">
        <f>Raw_Data!O1467</f>
        <v/>
      </c>
      <c r="P1467">
        <f>Raw_Data!P1467</f>
        <v/>
      </c>
      <c r="Q1467">
        <f>Raw_Data!Q1467</f>
        <v/>
      </c>
      <c r="R1467">
        <f>Raw_Data!R1467</f>
        <v/>
      </c>
      <c r="S1467">
        <f>Raw_Data!S1467</f>
        <v/>
      </c>
      <c r="T1467">
        <f>YEAR(B1467)</f>
        <v/>
      </c>
      <c r="U1467">
        <f>MONTH(B1467)</f>
        <v/>
      </c>
      <c r="V1467">
        <f>TEXT(B1467,"mmm")</f>
        <v/>
      </c>
      <c r="W1467" s="15">
        <f>IFERROR(N1467/L1467,0)</f>
        <v/>
      </c>
      <c r="X1467">
        <f>IF(K1467=0,"No Discount",IF(K1467&lt;=5%,"Low",IF(K1467&lt;=15%,"Medium","High")))</f>
        <v/>
      </c>
      <c r="Y1467">
        <f>IF(L1467&gt;=20000,"High Value",IF(L1467&gt;=5000,"Medium Value","Low Value"))</f>
        <v/>
      </c>
      <c r="Z1467">
        <f>IF(R1467&lt;=3,"Fast",IF(R1467&lt;=5,"On Time","Delayed"))</f>
        <v/>
      </c>
    </row>
    <row r="1468">
      <c r="A1468">
        <f>Raw_Data!A1468</f>
        <v/>
      </c>
      <c r="B1468" s="11">
        <f>Raw_Data!B1468</f>
        <v/>
      </c>
      <c r="C1468">
        <f>Raw_Data!C1468</f>
        <v/>
      </c>
      <c r="D1468">
        <f>Raw_Data!D1468</f>
        <v/>
      </c>
      <c r="E1468">
        <f>Raw_Data!E1468</f>
        <v/>
      </c>
      <c r="F1468">
        <f>Raw_Data!F1468</f>
        <v/>
      </c>
      <c r="G1468">
        <f>Raw_Data!G1468</f>
        <v/>
      </c>
      <c r="H1468">
        <f>Raw_Data!H1468</f>
        <v/>
      </c>
      <c r="I1468">
        <f>Raw_Data!I1468</f>
        <v/>
      </c>
      <c r="J1468" s="12">
        <f>Raw_Data!J1468</f>
        <v/>
      </c>
      <c r="K1468" s="13">
        <f>Raw_Data!K1468</f>
        <v/>
      </c>
      <c r="L1468" s="12">
        <f>Raw_Data!L1468</f>
        <v/>
      </c>
      <c r="M1468" s="12">
        <f>Raw_Data!M1468</f>
        <v/>
      </c>
      <c r="N1468" s="12">
        <f>Raw_Data!N1468</f>
        <v/>
      </c>
      <c r="O1468">
        <f>Raw_Data!O1468</f>
        <v/>
      </c>
      <c r="P1468">
        <f>Raw_Data!P1468</f>
        <v/>
      </c>
      <c r="Q1468">
        <f>Raw_Data!Q1468</f>
        <v/>
      </c>
      <c r="R1468">
        <f>Raw_Data!R1468</f>
        <v/>
      </c>
      <c r="S1468">
        <f>Raw_Data!S1468</f>
        <v/>
      </c>
      <c r="T1468">
        <f>YEAR(B1468)</f>
        <v/>
      </c>
      <c r="U1468">
        <f>MONTH(B1468)</f>
        <v/>
      </c>
      <c r="V1468">
        <f>TEXT(B1468,"mmm")</f>
        <v/>
      </c>
      <c r="W1468" s="15">
        <f>IFERROR(N1468/L1468,0)</f>
        <v/>
      </c>
      <c r="X1468">
        <f>IF(K1468=0,"No Discount",IF(K1468&lt;=5%,"Low",IF(K1468&lt;=15%,"Medium","High")))</f>
        <v/>
      </c>
      <c r="Y1468">
        <f>IF(L1468&gt;=20000,"High Value",IF(L1468&gt;=5000,"Medium Value","Low Value"))</f>
        <v/>
      </c>
      <c r="Z1468">
        <f>IF(R1468&lt;=3,"Fast",IF(R1468&lt;=5,"On Time","Delayed"))</f>
        <v/>
      </c>
    </row>
    <row r="1469">
      <c r="A1469">
        <f>Raw_Data!A1469</f>
        <v/>
      </c>
      <c r="B1469" s="11">
        <f>Raw_Data!B1469</f>
        <v/>
      </c>
      <c r="C1469">
        <f>Raw_Data!C1469</f>
        <v/>
      </c>
      <c r="D1469">
        <f>Raw_Data!D1469</f>
        <v/>
      </c>
      <c r="E1469">
        <f>Raw_Data!E1469</f>
        <v/>
      </c>
      <c r="F1469">
        <f>Raw_Data!F1469</f>
        <v/>
      </c>
      <c r="G1469">
        <f>Raw_Data!G1469</f>
        <v/>
      </c>
      <c r="H1469">
        <f>Raw_Data!H1469</f>
        <v/>
      </c>
      <c r="I1469">
        <f>Raw_Data!I1469</f>
        <v/>
      </c>
      <c r="J1469" s="12">
        <f>Raw_Data!J1469</f>
        <v/>
      </c>
      <c r="K1469" s="13">
        <f>Raw_Data!K1469</f>
        <v/>
      </c>
      <c r="L1469" s="12">
        <f>Raw_Data!L1469</f>
        <v/>
      </c>
      <c r="M1469" s="12">
        <f>Raw_Data!M1469</f>
        <v/>
      </c>
      <c r="N1469" s="12">
        <f>Raw_Data!N1469</f>
        <v/>
      </c>
      <c r="O1469">
        <f>Raw_Data!O1469</f>
        <v/>
      </c>
      <c r="P1469">
        <f>Raw_Data!P1469</f>
        <v/>
      </c>
      <c r="Q1469">
        <f>Raw_Data!Q1469</f>
        <v/>
      </c>
      <c r="R1469">
        <f>Raw_Data!R1469</f>
        <v/>
      </c>
      <c r="S1469">
        <f>Raw_Data!S1469</f>
        <v/>
      </c>
      <c r="T1469">
        <f>YEAR(B1469)</f>
        <v/>
      </c>
      <c r="U1469">
        <f>MONTH(B1469)</f>
        <v/>
      </c>
      <c r="V1469">
        <f>TEXT(B1469,"mmm")</f>
        <v/>
      </c>
      <c r="W1469" s="15">
        <f>IFERROR(N1469/L1469,0)</f>
        <v/>
      </c>
      <c r="X1469">
        <f>IF(K1469=0,"No Discount",IF(K1469&lt;=5%,"Low",IF(K1469&lt;=15%,"Medium","High")))</f>
        <v/>
      </c>
      <c r="Y1469">
        <f>IF(L1469&gt;=20000,"High Value",IF(L1469&gt;=5000,"Medium Value","Low Value"))</f>
        <v/>
      </c>
      <c r="Z1469">
        <f>IF(R1469&lt;=3,"Fast",IF(R1469&lt;=5,"On Time","Delayed"))</f>
        <v/>
      </c>
    </row>
    <row r="1470">
      <c r="A1470">
        <f>Raw_Data!A1470</f>
        <v/>
      </c>
      <c r="B1470" s="11">
        <f>Raw_Data!B1470</f>
        <v/>
      </c>
      <c r="C1470">
        <f>Raw_Data!C1470</f>
        <v/>
      </c>
      <c r="D1470">
        <f>Raw_Data!D1470</f>
        <v/>
      </c>
      <c r="E1470">
        <f>Raw_Data!E1470</f>
        <v/>
      </c>
      <c r="F1470">
        <f>Raw_Data!F1470</f>
        <v/>
      </c>
      <c r="G1470">
        <f>Raw_Data!G1470</f>
        <v/>
      </c>
      <c r="H1470">
        <f>Raw_Data!H1470</f>
        <v/>
      </c>
      <c r="I1470">
        <f>Raw_Data!I1470</f>
        <v/>
      </c>
      <c r="J1470" s="12">
        <f>Raw_Data!J1470</f>
        <v/>
      </c>
      <c r="K1470" s="13">
        <f>Raw_Data!K1470</f>
        <v/>
      </c>
      <c r="L1470" s="12">
        <f>Raw_Data!L1470</f>
        <v/>
      </c>
      <c r="M1470" s="12">
        <f>Raw_Data!M1470</f>
        <v/>
      </c>
      <c r="N1470" s="12">
        <f>Raw_Data!N1470</f>
        <v/>
      </c>
      <c r="O1470">
        <f>Raw_Data!O1470</f>
        <v/>
      </c>
      <c r="P1470">
        <f>Raw_Data!P1470</f>
        <v/>
      </c>
      <c r="Q1470">
        <f>Raw_Data!Q1470</f>
        <v/>
      </c>
      <c r="R1470">
        <f>Raw_Data!R1470</f>
        <v/>
      </c>
      <c r="S1470">
        <f>Raw_Data!S1470</f>
        <v/>
      </c>
      <c r="T1470">
        <f>YEAR(B1470)</f>
        <v/>
      </c>
      <c r="U1470">
        <f>MONTH(B1470)</f>
        <v/>
      </c>
      <c r="V1470">
        <f>TEXT(B1470,"mmm")</f>
        <v/>
      </c>
      <c r="W1470" s="15">
        <f>IFERROR(N1470/L1470,0)</f>
        <v/>
      </c>
      <c r="X1470">
        <f>IF(K1470=0,"No Discount",IF(K1470&lt;=5%,"Low",IF(K1470&lt;=15%,"Medium","High")))</f>
        <v/>
      </c>
      <c r="Y1470">
        <f>IF(L1470&gt;=20000,"High Value",IF(L1470&gt;=5000,"Medium Value","Low Value"))</f>
        <v/>
      </c>
      <c r="Z1470">
        <f>IF(R1470&lt;=3,"Fast",IF(R1470&lt;=5,"On Time","Delayed"))</f>
        <v/>
      </c>
    </row>
    <row r="1471">
      <c r="A1471">
        <f>Raw_Data!A1471</f>
        <v/>
      </c>
      <c r="B1471" s="11">
        <f>Raw_Data!B1471</f>
        <v/>
      </c>
      <c r="C1471">
        <f>Raw_Data!C1471</f>
        <v/>
      </c>
      <c r="D1471">
        <f>Raw_Data!D1471</f>
        <v/>
      </c>
      <c r="E1471">
        <f>Raw_Data!E1471</f>
        <v/>
      </c>
      <c r="F1471">
        <f>Raw_Data!F1471</f>
        <v/>
      </c>
      <c r="G1471">
        <f>Raw_Data!G1471</f>
        <v/>
      </c>
      <c r="H1471">
        <f>Raw_Data!H1471</f>
        <v/>
      </c>
      <c r="I1471">
        <f>Raw_Data!I1471</f>
        <v/>
      </c>
      <c r="J1471" s="12">
        <f>Raw_Data!J1471</f>
        <v/>
      </c>
      <c r="K1471" s="13">
        <f>Raw_Data!K1471</f>
        <v/>
      </c>
      <c r="L1471" s="12">
        <f>Raw_Data!L1471</f>
        <v/>
      </c>
      <c r="M1471" s="12">
        <f>Raw_Data!M1471</f>
        <v/>
      </c>
      <c r="N1471" s="12">
        <f>Raw_Data!N1471</f>
        <v/>
      </c>
      <c r="O1471">
        <f>Raw_Data!O1471</f>
        <v/>
      </c>
      <c r="P1471">
        <f>Raw_Data!P1471</f>
        <v/>
      </c>
      <c r="Q1471">
        <f>Raw_Data!Q1471</f>
        <v/>
      </c>
      <c r="R1471">
        <f>Raw_Data!R1471</f>
        <v/>
      </c>
      <c r="S1471">
        <f>Raw_Data!S1471</f>
        <v/>
      </c>
      <c r="T1471">
        <f>YEAR(B1471)</f>
        <v/>
      </c>
      <c r="U1471">
        <f>MONTH(B1471)</f>
        <v/>
      </c>
      <c r="V1471">
        <f>TEXT(B1471,"mmm")</f>
        <v/>
      </c>
      <c r="W1471" s="15">
        <f>IFERROR(N1471/L1471,0)</f>
        <v/>
      </c>
      <c r="X1471">
        <f>IF(K1471=0,"No Discount",IF(K1471&lt;=5%,"Low",IF(K1471&lt;=15%,"Medium","High")))</f>
        <v/>
      </c>
      <c r="Y1471">
        <f>IF(L1471&gt;=20000,"High Value",IF(L1471&gt;=5000,"Medium Value","Low Value"))</f>
        <v/>
      </c>
      <c r="Z1471">
        <f>IF(R1471&lt;=3,"Fast",IF(R1471&lt;=5,"On Time","Delayed"))</f>
        <v/>
      </c>
    </row>
    <row r="1472">
      <c r="A1472">
        <f>Raw_Data!A1472</f>
        <v/>
      </c>
      <c r="B1472" s="11">
        <f>Raw_Data!B1472</f>
        <v/>
      </c>
      <c r="C1472">
        <f>Raw_Data!C1472</f>
        <v/>
      </c>
      <c r="D1472">
        <f>Raw_Data!D1472</f>
        <v/>
      </c>
      <c r="E1472">
        <f>Raw_Data!E1472</f>
        <v/>
      </c>
      <c r="F1472">
        <f>Raw_Data!F1472</f>
        <v/>
      </c>
      <c r="G1472">
        <f>Raw_Data!G1472</f>
        <v/>
      </c>
      <c r="H1472">
        <f>Raw_Data!H1472</f>
        <v/>
      </c>
      <c r="I1472">
        <f>Raw_Data!I1472</f>
        <v/>
      </c>
      <c r="J1472" s="12">
        <f>Raw_Data!J1472</f>
        <v/>
      </c>
      <c r="K1472" s="13">
        <f>Raw_Data!K1472</f>
        <v/>
      </c>
      <c r="L1472" s="12">
        <f>Raw_Data!L1472</f>
        <v/>
      </c>
      <c r="M1472" s="12">
        <f>Raw_Data!M1472</f>
        <v/>
      </c>
      <c r="N1472" s="12">
        <f>Raw_Data!N1472</f>
        <v/>
      </c>
      <c r="O1472">
        <f>Raw_Data!O1472</f>
        <v/>
      </c>
      <c r="P1472">
        <f>Raw_Data!P1472</f>
        <v/>
      </c>
      <c r="Q1472">
        <f>Raw_Data!Q1472</f>
        <v/>
      </c>
      <c r="R1472">
        <f>Raw_Data!R1472</f>
        <v/>
      </c>
      <c r="S1472">
        <f>Raw_Data!S1472</f>
        <v/>
      </c>
      <c r="T1472">
        <f>YEAR(B1472)</f>
        <v/>
      </c>
      <c r="U1472">
        <f>MONTH(B1472)</f>
        <v/>
      </c>
      <c r="V1472">
        <f>TEXT(B1472,"mmm")</f>
        <v/>
      </c>
      <c r="W1472" s="15">
        <f>IFERROR(N1472/L1472,0)</f>
        <v/>
      </c>
      <c r="X1472">
        <f>IF(K1472=0,"No Discount",IF(K1472&lt;=5%,"Low",IF(K1472&lt;=15%,"Medium","High")))</f>
        <v/>
      </c>
      <c r="Y1472">
        <f>IF(L1472&gt;=20000,"High Value",IF(L1472&gt;=5000,"Medium Value","Low Value"))</f>
        <v/>
      </c>
      <c r="Z1472">
        <f>IF(R1472&lt;=3,"Fast",IF(R1472&lt;=5,"On Time","Delayed"))</f>
        <v/>
      </c>
    </row>
    <row r="1473">
      <c r="A1473">
        <f>Raw_Data!A1473</f>
        <v/>
      </c>
      <c r="B1473" s="11">
        <f>Raw_Data!B1473</f>
        <v/>
      </c>
      <c r="C1473">
        <f>Raw_Data!C1473</f>
        <v/>
      </c>
      <c r="D1473">
        <f>Raw_Data!D1473</f>
        <v/>
      </c>
      <c r="E1473">
        <f>Raw_Data!E1473</f>
        <v/>
      </c>
      <c r="F1473">
        <f>Raw_Data!F1473</f>
        <v/>
      </c>
      <c r="G1473">
        <f>Raw_Data!G1473</f>
        <v/>
      </c>
      <c r="H1473">
        <f>Raw_Data!H1473</f>
        <v/>
      </c>
      <c r="I1473">
        <f>Raw_Data!I1473</f>
        <v/>
      </c>
      <c r="J1473" s="12">
        <f>Raw_Data!J1473</f>
        <v/>
      </c>
      <c r="K1473" s="13">
        <f>Raw_Data!K1473</f>
        <v/>
      </c>
      <c r="L1473" s="12">
        <f>Raw_Data!L1473</f>
        <v/>
      </c>
      <c r="M1473" s="12">
        <f>Raw_Data!M1473</f>
        <v/>
      </c>
      <c r="N1473" s="12">
        <f>Raw_Data!N1473</f>
        <v/>
      </c>
      <c r="O1473">
        <f>Raw_Data!O1473</f>
        <v/>
      </c>
      <c r="P1473">
        <f>Raw_Data!P1473</f>
        <v/>
      </c>
      <c r="Q1473">
        <f>Raw_Data!Q1473</f>
        <v/>
      </c>
      <c r="R1473">
        <f>Raw_Data!R1473</f>
        <v/>
      </c>
      <c r="S1473">
        <f>Raw_Data!S1473</f>
        <v/>
      </c>
      <c r="T1473">
        <f>YEAR(B1473)</f>
        <v/>
      </c>
      <c r="U1473">
        <f>MONTH(B1473)</f>
        <v/>
      </c>
      <c r="V1473">
        <f>TEXT(B1473,"mmm")</f>
        <v/>
      </c>
      <c r="W1473" s="15">
        <f>IFERROR(N1473/L1473,0)</f>
        <v/>
      </c>
      <c r="X1473">
        <f>IF(K1473=0,"No Discount",IF(K1473&lt;=5%,"Low",IF(K1473&lt;=15%,"Medium","High")))</f>
        <v/>
      </c>
      <c r="Y1473">
        <f>IF(L1473&gt;=20000,"High Value",IF(L1473&gt;=5000,"Medium Value","Low Value"))</f>
        <v/>
      </c>
      <c r="Z1473">
        <f>IF(R1473&lt;=3,"Fast",IF(R1473&lt;=5,"On Time","Delayed"))</f>
        <v/>
      </c>
    </row>
    <row r="1474">
      <c r="A1474">
        <f>Raw_Data!A1474</f>
        <v/>
      </c>
      <c r="B1474" s="11">
        <f>Raw_Data!B1474</f>
        <v/>
      </c>
      <c r="C1474">
        <f>Raw_Data!C1474</f>
        <v/>
      </c>
      <c r="D1474">
        <f>Raw_Data!D1474</f>
        <v/>
      </c>
      <c r="E1474">
        <f>Raw_Data!E1474</f>
        <v/>
      </c>
      <c r="F1474">
        <f>Raw_Data!F1474</f>
        <v/>
      </c>
      <c r="G1474">
        <f>Raw_Data!G1474</f>
        <v/>
      </c>
      <c r="H1474">
        <f>Raw_Data!H1474</f>
        <v/>
      </c>
      <c r="I1474">
        <f>Raw_Data!I1474</f>
        <v/>
      </c>
      <c r="J1474" s="12">
        <f>Raw_Data!J1474</f>
        <v/>
      </c>
      <c r="K1474" s="13">
        <f>Raw_Data!K1474</f>
        <v/>
      </c>
      <c r="L1474" s="12">
        <f>Raw_Data!L1474</f>
        <v/>
      </c>
      <c r="M1474" s="12">
        <f>Raw_Data!M1474</f>
        <v/>
      </c>
      <c r="N1474" s="12">
        <f>Raw_Data!N1474</f>
        <v/>
      </c>
      <c r="O1474">
        <f>Raw_Data!O1474</f>
        <v/>
      </c>
      <c r="P1474">
        <f>Raw_Data!P1474</f>
        <v/>
      </c>
      <c r="Q1474">
        <f>Raw_Data!Q1474</f>
        <v/>
      </c>
      <c r="R1474">
        <f>Raw_Data!R1474</f>
        <v/>
      </c>
      <c r="S1474">
        <f>Raw_Data!S1474</f>
        <v/>
      </c>
      <c r="T1474">
        <f>YEAR(B1474)</f>
        <v/>
      </c>
      <c r="U1474">
        <f>MONTH(B1474)</f>
        <v/>
      </c>
      <c r="V1474">
        <f>TEXT(B1474,"mmm")</f>
        <v/>
      </c>
      <c r="W1474" s="15">
        <f>IFERROR(N1474/L1474,0)</f>
        <v/>
      </c>
      <c r="X1474">
        <f>IF(K1474=0,"No Discount",IF(K1474&lt;=5%,"Low",IF(K1474&lt;=15%,"Medium","High")))</f>
        <v/>
      </c>
      <c r="Y1474">
        <f>IF(L1474&gt;=20000,"High Value",IF(L1474&gt;=5000,"Medium Value","Low Value"))</f>
        <v/>
      </c>
      <c r="Z1474">
        <f>IF(R1474&lt;=3,"Fast",IF(R1474&lt;=5,"On Time","Delayed"))</f>
        <v/>
      </c>
    </row>
    <row r="1475">
      <c r="A1475">
        <f>Raw_Data!A1475</f>
        <v/>
      </c>
      <c r="B1475" s="11">
        <f>Raw_Data!B1475</f>
        <v/>
      </c>
      <c r="C1475">
        <f>Raw_Data!C1475</f>
        <v/>
      </c>
      <c r="D1475">
        <f>Raw_Data!D1475</f>
        <v/>
      </c>
      <c r="E1475">
        <f>Raw_Data!E1475</f>
        <v/>
      </c>
      <c r="F1475">
        <f>Raw_Data!F1475</f>
        <v/>
      </c>
      <c r="G1475">
        <f>Raw_Data!G1475</f>
        <v/>
      </c>
      <c r="H1475">
        <f>Raw_Data!H1475</f>
        <v/>
      </c>
      <c r="I1475">
        <f>Raw_Data!I1475</f>
        <v/>
      </c>
      <c r="J1475" s="12">
        <f>Raw_Data!J1475</f>
        <v/>
      </c>
      <c r="K1475" s="13">
        <f>Raw_Data!K1475</f>
        <v/>
      </c>
      <c r="L1475" s="12">
        <f>Raw_Data!L1475</f>
        <v/>
      </c>
      <c r="M1475" s="12">
        <f>Raw_Data!M1475</f>
        <v/>
      </c>
      <c r="N1475" s="12">
        <f>Raw_Data!N1475</f>
        <v/>
      </c>
      <c r="O1475">
        <f>Raw_Data!O1475</f>
        <v/>
      </c>
      <c r="P1475">
        <f>Raw_Data!P1475</f>
        <v/>
      </c>
      <c r="Q1475">
        <f>Raw_Data!Q1475</f>
        <v/>
      </c>
      <c r="R1475">
        <f>Raw_Data!R1475</f>
        <v/>
      </c>
      <c r="S1475">
        <f>Raw_Data!S1475</f>
        <v/>
      </c>
      <c r="T1475">
        <f>YEAR(B1475)</f>
        <v/>
      </c>
      <c r="U1475">
        <f>MONTH(B1475)</f>
        <v/>
      </c>
      <c r="V1475">
        <f>TEXT(B1475,"mmm")</f>
        <v/>
      </c>
      <c r="W1475" s="15">
        <f>IFERROR(N1475/L1475,0)</f>
        <v/>
      </c>
      <c r="X1475">
        <f>IF(K1475=0,"No Discount",IF(K1475&lt;=5%,"Low",IF(K1475&lt;=15%,"Medium","High")))</f>
        <v/>
      </c>
      <c r="Y1475">
        <f>IF(L1475&gt;=20000,"High Value",IF(L1475&gt;=5000,"Medium Value","Low Value"))</f>
        <v/>
      </c>
      <c r="Z1475">
        <f>IF(R1475&lt;=3,"Fast",IF(R1475&lt;=5,"On Time","Delayed"))</f>
        <v/>
      </c>
    </row>
    <row r="1476">
      <c r="A1476">
        <f>Raw_Data!A1476</f>
        <v/>
      </c>
      <c r="B1476" s="11">
        <f>Raw_Data!B1476</f>
        <v/>
      </c>
      <c r="C1476">
        <f>Raw_Data!C1476</f>
        <v/>
      </c>
      <c r="D1476">
        <f>Raw_Data!D1476</f>
        <v/>
      </c>
      <c r="E1476">
        <f>Raw_Data!E1476</f>
        <v/>
      </c>
      <c r="F1476">
        <f>Raw_Data!F1476</f>
        <v/>
      </c>
      <c r="G1476">
        <f>Raw_Data!G1476</f>
        <v/>
      </c>
      <c r="H1476">
        <f>Raw_Data!H1476</f>
        <v/>
      </c>
      <c r="I1476">
        <f>Raw_Data!I1476</f>
        <v/>
      </c>
      <c r="J1476" s="12">
        <f>Raw_Data!J1476</f>
        <v/>
      </c>
      <c r="K1476" s="13">
        <f>Raw_Data!K1476</f>
        <v/>
      </c>
      <c r="L1476" s="12">
        <f>Raw_Data!L1476</f>
        <v/>
      </c>
      <c r="M1476" s="12">
        <f>Raw_Data!M1476</f>
        <v/>
      </c>
      <c r="N1476" s="12">
        <f>Raw_Data!N1476</f>
        <v/>
      </c>
      <c r="O1476">
        <f>Raw_Data!O1476</f>
        <v/>
      </c>
      <c r="P1476">
        <f>Raw_Data!P1476</f>
        <v/>
      </c>
      <c r="Q1476">
        <f>Raw_Data!Q1476</f>
        <v/>
      </c>
      <c r="R1476">
        <f>Raw_Data!R1476</f>
        <v/>
      </c>
      <c r="S1476">
        <f>Raw_Data!S1476</f>
        <v/>
      </c>
      <c r="T1476">
        <f>YEAR(B1476)</f>
        <v/>
      </c>
      <c r="U1476">
        <f>MONTH(B1476)</f>
        <v/>
      </c>
      <c r="V1476">
        <f>TEXT(B1476,"mmm")</f>
        <v/>
      </c>
      <c r="W1476" s="15">
        <f>IFERROR(N1476/L1476,0)</f>
        <v/>
      </c>
      <c r="X1476">
        <f>IF(K1476=0,"No Discount",IF(K1476&lt;=5%,"Low",IF(K1476&lt;=15%,"Medium","High")))</f>
        <v/>
      </c>
      <c r="Y1476">
        <f>IF(L1476&gt;=20000,"High Value",IF(L1476&gt;=5000,"Medium Value","Low Value"))</f>
        <v/>
      </c>
      <c r="Z1476">
        <f>IF(R1476&lt;=3,"Fast",IF(R1476&lt;=5,"On Time","Delayed"))</f>
        <v/>
      </c>
    </row>
    <row r="1477">
      <c r="A1477">
        <f>Raw_Data!A1477</f>
        <v/>
      </c>
      <c r="B1477" s="11">
        <f>Raw_Data!B1477</f>
        <v/>
      </c>
      <c r="C1477">
        <f>Raw_Data!C1477</f>
        <v/>
      </c>
      <c r="D1477">
        <f>Raw_Data!D1477</f>
        <v/>
      </c>
      <c r="E1477">
        <f>Raw_Data!E1477</f>
        <v/>
      </c>
      <c r="F1477">
        <f>Raw_Data!F1477</f>
        <v/>
      </c>
      <c r="G1477">
        <f>Raw_Data!G1477</f>
        <v/>
      </c>
      <c r="H1477">
        <f>Raw_Data!H1477</f>
        <v/>
      </c>
      <c r="I1477">
        <f>Raw_Data!I1477</f>
        <v/>
      </c>
      <c r="J1477" s="12">
        <f>Raw_Data!J1477</f>
        <v/>
      </c>
      <c r="K1477" s="13">
        <f>Raw_Data!K1477</f>
        <v/>
      </c>
      <c r="L1477" s="12">
        <f>Raw_Data!L1477</f>
        <v/>
      </c>
      <c r="M1477" s="12">
        <f>Raw_Data!M1477</f>
        <v/>
      </c>
      <c r="N1477" s="12">
        <f>Raw_Data!N1477</f>
        <v/>
      </c>
      <c r="O1477">
        <f>Raw_Data!O1477</f>
        <v/>
      </c>
      <c r="P1477">
        <f>Raw_Data!P1477</f>
        <v/>
      </c>
      <c r="Q1477">
        <f>Raw_Data!Q1477</f>
        <v/>
      </c>
      <c r="R1477">
        <f>Raw_Data!R1477</f>
        <v/>
      </c>
      <c r="S1477">
        <f>Raw_Data!S1477</f>
        <v/>
      </c>
      <c r="T1477">
        <f>YEAR(B1477)</f>
        <v/>
      </c>
      <c r="U1477">
        <f>MONTH(B1477)</f>
        <v/>
      </c>
      <c r="V1477">
        <f>TEXT(B1477,"mmm")</f>
        <v/>
      </c>
      <c r="W1477" s="15">
        <f>IFERROR(N1477/L1477,0)</f>
        <v/>
      </c>
      <c r="X1477">
        <f>IF(K1477=0,"No Discount",IF(K1477&lt;=5%,"Low",IF(K1477&lt;=15%,"Medium","High")))</f>
        <v/>
      </c>
      <c r="Y1477">
        <f>IF(L1477&gt;=20000,"High Value",IF(L1477&gt;=5000,"Medium Value","Low Value"))</f>
        <v/>
      </c>
      <c r="Z1477">
        <f>IF(R1477&lt;=3,"Fast",IF(R1477&lt;=5,"On Time","Delayed"))</f>
        <v/>
      </c>
    </row>
    <row r="1478">
      <c r="A1478">
        <f>Raw_Data!A1478</f>
        <v/>
      </c>
      <c r="B1478" s="11">
        <f>Raw_Data!B1478</f>
        <v/>
      </c>
      <c r="C1478">
        <f>Raw_Data!C1478</f>
        <v/>
      </c>
      <c r="D1478">
        <f>Raw_Data!D1478</f>
        <v/>
      </c>
      <c r="E1478">
        <f>Raw_Data!E1478</f>
        <v/>
      </c>
      <c r="F1478">
        <f>Raw_Data!F1478</f>
        <v/>
      </c>
      <c r="G1478">
        <f>Raw_Data!G1478</f>
        <v/>
      </c>
      <c r="H1478">
        <f>Raw_Data!H1478</f>
        <v/>
      </c>
      <c r="I1478">
        <f>Raw_Data!I1478</f>
        <v/>
      </c>
      <c r="J1478" s="12">
        <f>Raw_Data!J1478</f>
        <v/>
      </c>
      <c r="K1478" s="13">
        <f>Raw_Data!K1478</f>
        <v/>
      </c>
      <c r="L1478" s="12">
        <f>Raw_Data!L1478</f>
        <v/>
      </c>
      <c r="M1478" s="12">
        <f>Raw_Data!M1478</f>
        <v/>
      </c>
      <c r="N1478" s="12">
        <f>Raw_Data!N1478</f>
        <v/>
      </c>
      <c r="O1478">
        <f>Raw_Data!O1478</f>
        <v/>
      </c>
      <c r="P1478">
        <f>Raw_Data!P1478</f>
        <v/>
      </c>
      <c r="Q1478">
        <f>Raw_Data!Q1478</f>
        <v/>
      </c>
      <c r="R1478">
        <f>Raw_Data!R1478</f>
        <v/>
      </c>
      <c r="S1478">
        <f>Raw_Data!S1478</f>
        <v/>
      </c>
      <c r="T1478">
        <f>YEAR(B1478)</f>
        <v/>
      </c>
      <c r="U1478">
        <f>MONTH(B1478)</f>
        <v/>
      </c>
      <c r="V1478">
        <f>TEXT(B1478,"mmm")</f>
        <v/>
      </c>
      <c r="W1478" s="15">
        <f>IFERROR(N1478/L1478,0)</f>
        <v/>
      </c>
      <c r="X1478">
        <f>IF(K1478=0,"No Discount",IF(K1478&lt;=5%,"Low",IF(K1478&lt;=15%,"Medium","High")))</f>
        <v/>
      </c>
      <c r="Y1478">
        <f>IF(L1478&gt;=20000,"High Value",IF(L1478&gt;=5000,"Medium Value","Low Value"))</f>
        <v/>
      </c>
      <c r="Z1478">
        <f>IF(R1478&lt;=3,"Fast",IF(R1478&lt;=5,"On Time","Delayed"))</f>
        <v/>
      </c>
    </row>
    <row r="1479">
      <c r="A1479">
        <f>Raw_Data!A1479</f>
        <v/>
      </c>
      <c r="B1479" s="11">
        <f>Raw_Data!B1479</f>
        <v/>
      </c>
      <c r="C1479">
        <f>Raw_Data!C1479</f>
        <v/>
      </c>
      <c r="D1479">
        <f>Raw_Data!D1479</f>
        <v/>
      </c>
      <c r="E1479">
        <f>Raw_Data!E1479</f>
        <v/>
      </c>
      <c r="F1479">
        <f>Raw_Data!F1479</f>
        <v/>
      </c>
      <c r="G1479">
        <f>Raw_Data!G1479</f>
        <v/>
      </c>
      <c r="H1479">
        <f>Raw_Data!H1479</f>
        <v/>
      </c>
      <c r="I1479">
        <f>Raw_Data!I1479</f>
        <v/>
      </c>
      <c r="J1479" s="12">
        <f>Raw_Data!J1479</f>
        <v/>
      </c>
      <c r="K1479" s="13">
        <f>Raw_Data!K1479</f>
        <v/>
      </c>
      <c r="L1479" s="12">
        <f>Raw_Data!L1479</f>
        <v/>
      </c>
      <c r="M1479" s="12">
        <f>Raw_Data!M1479</f>
        <v/>
      </c>
      <c r="N1479" s="12">
        <f>Raw_Data!N1479</f>
        <v/>
      </c>
      <c r="O1479">
        <f>Raw_Data!O1479</f>
        <v/>
      </c>
      <c r="P1479">
        <f>Raw_Data!P1479</f>
        <v/>
      </c>
      <c r="Q1479">
        <f>Raw_Data!Q1479</f>
        <v/>
      </c>
      <c r="R1479">
        <f>Raw_Data!R1479</f>
        <v/>
      </c>
      <c r="S1479">
        <f>Raw_Data!S1479</f>
        <v/>
      </c>
      <c r="T1479">
        <f>YEAR(B1479)</f>
        <v/>
      </c>
      <c r="U1479">
        <f>MONTH(B1479)</f>
        <v/>
      </c>
      <c r="V1479">
        <f>TEXT(B1479,"mmm")</f>
        <v/>
      </c>
      <c r="W1479" s="15">
        <f>IFERROR(N1479/L1479,0)</f>
        <v/>
      </c>
      <c r="X1479">
        <f>IF(K1479=0,"No Discount",IF(K1479&lt;=5%,"Low",IF(K1479&lt;=15%,"Medium","High")))</f>
        <v/>
      </c>
      <c r="Y1479">
        <f>IF(L1479&gt;=20000,"High Value",IF(L1479&gt;=5000,"Medium Value","Low Value"))</f>
        <v/>
      </c>
      <c r="Z1479">
        <f>IF(R1479&lt;=3,"Fast",IF(R1479&lt;=5,"On Time","Delayed"))</f>
        <v/>
      </c>
    </row>
    <row r="1480">
      <c r="A1480">
        <f>Raw_Data!A1480</f>
        <v/>
      </c>
      <c r="B1480" s="11">
        <f>Raw_Data!B1480</f>
        <v/>
      </c>
      <c r="C1480">
        <f>Raw_Data!C1480</f>
        <v/>
      </c>
      <c r="D1480">
        <f>Raw_Data!D1480</f>
        <v/>
      </c>
      <c r="E1480">
        <f>Raw_Data!E1480</f>
        <v/>
      </c>
      <c r="F1480">
        <f>Raw_Data!F1480</f>
        <v/>
      </c>
      <c r="G1480">
        <f>Raw_Data!G1480</f>
        <v/>
      </c>
      <c r="H1480">
        <f>Raw_Data!H1480</f>
        <v/>
      </c>
      <c r="I1480">
        <f>Raw_Data!I1480</f>
        <v/>
      </c>
      <c r="J1480" s="12">
        <f>Raw_Data!J1480</f>
        <v/>
      </c>
      <c r="K1480" s="13">
        <f>Raw_Data!K1480</f>
        <v/>
      </c>
      <c r="L1480" s="12">
        <f>Raw_Data!L1480</f>
        <v/>
      </c>
      <c r="M1480" s="12">
        <f>Raw_Data!M1480</f>
        <v/>
      </c>
      <c r="N1480" s="12">
        <f>Raw_Data!N1480</f>
        <v/>
      </c>
      <c r="O1480">
        <f>Raw_Data!O1480</f>
        <v/>
      </c>
      <c r="P1480">
        <f>Raw_Data!P1480</f>
        <v/>
      </c>
      <c r="Q1480">
        <f>Raw_Data!Q1480</f>
        <v/>
      </c>
      <c r="R1480">
        <f>Raw_Data!R1480</f>
        <v/>
      </c>
      <c r="S1480">
        <f>Raw_Data!S1480</f>
        <v/>
      </c>
      <c r="T1480">
        <f>YEAR(B1480)</f>
        <v/>
      </c>
      <c r="U1480">
        <f>MONTH(B1480)</f>
        <v/>
      </c>
      <c r="V1480">
        <f>TEXT(B1480,"mmm")</f>
        <v/>
      </c>
      <c r="W1480" s="15">
        <f>IFERROR(N1480/L1480,0)</f>
        <v/>
      </c>
      <c r="X1480">
        <f>IF(K1480=0,"No Discount",IF(K1480&lt;=5%,"Low",IF(K1480&lt;=15%,"Medium","High")))</f>
        <v/>
      </c>
      <c r="Y1480">
        <f>IF(L1480&gt;=20000,"High Value",IF(L1480&gt;=5000,"Medium Value","Low Value"))</f>
        <v/>
      </c>
      <c r="Z1480">
        <f>IF(R1480&lt;=3,"Fast",IF(R1480&lt;=5,"On Time","Delayed"))</f>
        <v/>
      </c>
    </row>
    <row r="1481">
      <c r="A1481">
        <f>Raw_Data!A1481</f>
        <v/>
      </c>
      <c r="B1481" s="11">
        <f>Raw_Data!B1481</f>
        <v/>
      </c>
      <c r="C1481">
        <f>Raw_Data!C1481</f>
        <v/>
      </c>
      <c r="D1481">
        <f>Raw_Data!D1481</f>
        <v/>
      </c>
      <c r="E1481">
        <f>Raw_Data!E1481</f>
        <v/>
      </c>
      <c r="F1481">
        <f>Raw_Data!F1481</f>
        <v/>
      </c>
      <c r="G1481">
        <f>Raw_Data!G1481</f>
        <v/>
      </c>
      <c r="H1481">
        <f>Raw_Data!H1481</f>
        <v/>
      </c>
      <c r="I1481">
        <f>Raw_Data!I1481</f>
        <v/>
      </c>
      <c r="J1481" s="12">
        <f>Raw_Data!J1481</f>
        <v/>
      </c>
      <c r="K1481" s="13">
        <f>Raw_Data!K1481</f>
        <v/>
      </c>
      <c r="L1481" s="12">
        <f>Raw_Data!L1481</f>
        <v/>
      </c>
      <c r="M1481" s="12">
        <f>Raw_Data!M1481</f>
        <v/>
      </c>
      <c r="N1481" s="12">
        <f>Raw_Data!N1481</f>
        <v/>
      </c>
      <c r="O1481">
        <f>Raw_Data!O1481</f>
        <v/>
      </c>
      <c r="P1481">
        <f>Raw_Data!P1481</f>
        <v/>
      </c>
      <c r="Q1481">
        <f>Raw_Data!Q1481</f>
        <v/>
      </c>
      <c r="R1481">
        <f>Raw_Data!R1481</f>
        <v/>
      </c>
      <c r="S1481">
        <f>Raw_Data!S1481</f>
        <v/>
      </c>
      <c r="T1481">
        <f>YEAR(B1481)</f>
        <v/>
      </c>
      <c r="U1481">
        <f>MONTH(B1481)</f>
        <v/>
      </c>
      <c r="V1481">
        <f>TEXT(B1481,"mmm")</f>
        <v/>
      </c>
      <c r="W1481" s="15">
        <f>IFERROR(N1481/L1481,0)</f>
        <v/>
      </c>
      <c r="X1481">
        <f>IF(K1481=0,"No Discount",IF(K1481&lt;=5%,"Low",IF(K1481&lt;=15%,"Medium","High")))</f>
        <v/>
      </c>
      <c r="Y1481">
        <f>IF(L1481&gt;=20000,"High Value",IF(L1481&gt;=5000,"Medium Value","Low Value"))</f>
        <v/>
      </c>
      <c r="Z1481">
        <f>IF(R1481&lt;=3,"Fast",IF(R1481&lt;=5,"On Time","Delayed"))</f>
        <v/>
      </c>
    </row>
    <row r="1482">
      <c r="A1482">
        <f>Raw_Data!A1482</f>
        <v/>
      </c>
      <c r="B1482" s="11">
        <f>Raw_Data!B1482</f>
        <v/>
      </c>
      <c r="C1482">
        <f>Raw_Data!C1482</f>
        <v/>
      </c>
      <c r="D1482">
        <f>Raw_Data!D1482</f>
        <v/>
      </c>
      <c r="E1482">
        <f>Raw_Data!E1482</f>
        <v/>
      </c>
      <c r="F1482">
        <f>Raw_Data!F1482</f>
        <v/>
      </c>
      <c r="G1482">
        <f>Raw_Data!G1482</f>
        <v/>
      </c>
      <c r="H1482">
        <f>Raw_Data!H1482</f>
        <v/>
      </c>
      <c r="I1482">
        <f>Raw_Data!I1482</f>
        <v/>
      </c>
      <c r="J1482" s="12">
        <f>Raw_Data!J1482</f>
        <v/>
      </c>
      <c r="K1482" s="13">
        <f>Raw_Data!K1482</f>
        <v/>
      </c>
      <c r="L1482" s="12">
        <f>Raw_Data!L1482</f>
        <v/>
      </c>
      <c r="M1482" s="12">
        <f>Raw_Data!M1482</f>
        <v/>
      </c>
      <c r="N1482" s="12">
        <f>Raw_Data!N1482</f>
        <v/>
      </c>
      <c r="O1482">
        <f>Raw_Data!O1482</f>
        <v/>
      </c>
      <c r="P1482">
        <f>Raw_Data!P1482</f>
        <v/>
      </c>
      <c r="Q1482">
        <f>Raw_Data!Q1482</f>
        <v/>
      </c>
      <c r="R1482">
        <f>Raw_Data!R1482</f>
        <v/>
      </c>
      <c r="S1482">
        <f>Raw_Data!S1482</f>
        <v/>
      </c>
      <c r="T1482">
        <f>YEAR(B1482)</f>
        <v/>
      </c>
      <c r="U1482">
        <f>MONTH(B1482)</f>
        <v/>
      </c>
      <c r="V1482">
        <f>TEXT(B1482,"mmm")</f>
        <v/>
      </c>
      <c r="W1482" s="15">
        <f>IFERROR(N1482/L1482,0)</f>
        <v/>
      </c>
      <c r="X1482">
        <f>IF(K1482=0,"No Discount",IF(K1482&lt;=5%,"Low",IF(K1482&lt;=15%,"Medium","High")))</f>
        <v/>
      </c>
      <c r="Y1482">
        <f>IF(L1482&gt;=20000,"High Value",IF(L1482&gt;=5000,"Medium Value","Low Value"))</f>
        <v/>
      </c>
      <c r="Z1482">
        <f>IF(R1482&lt;=3,"Fast",IF(R1482&lt;=5,"On Time","Delayed"))</f>
        <v/>
      </c>
    </row>
    <row r="1483">
      <c r="A1483">
        <f>Raw_Data!A1483</f>
        <v/>
      </c>
      <c r="B1483" s="11">
        <f>Raw_Data!B1483</f>
        <v/>
      </c>
      <c r="C1483">
        <f>Raw_Data!C1483</f>
        <v/>
      </c>
      <c r="D1483">
        <f>Raw_Data!D1483</f>
        <v/>
      </c>
      <c r="E1483">
        <f>Raw_Data!E1483</f>
        <v/>
      </c>
      <c r="F1483">
        <f>Raw_Data!F1483</f>
        <v/>
      </c>
      <c r="G1483">
        <f>Raw_Data!G1483</f>
        <v/>
      </c>
      <c r="H1483">
        <f>Raw_Data!H1483</f>
        <v/>
      </c>
      <c r="I1483">
        <f>Raw_Data!I1483</f>
        <v/>
      </c>
      <c r="J1483" s="12">
        <f>Raw_Data!J1483</f>
        <v/>
      </c>
      <c r="K1483" s="13">
        <f>Raw_Data!K1483</f>
        <v/>
      </c>
      <c r="L1483" s="12">
        <f>Raw_Data!L1483</f>
        <v/>
      </c>
      <c r="M1483" s="12">
        <f>Raw_Data!M1483</f>
        <v/>
      </c>
      <c r="N1483" s="12">
        <f>Raw_Data!N1483</f>
        <v/>
      </c>
      <c r="O1483">
        <f>Raw_Data!O1483</f>
        <v/>
      </c>
      <c r="P1483">
        <f>Raw_Data!P1483</f>
        <v/>
      </c>
      <c r="Q1483">
        <f>Raw_Data!Q1483</f>
        <v/>
      </c>
      <c r="R1483">
        <f>Raw_Data!R1483</f>
        <v/>
      </c>
      <c r="S1483">
        <f>Raw_Data!S1483</f>
        <v/>
      </c>
      <c r="T1483">
        <f>YEAR(B1483)</f>
        <v/>
      </c>
      <c r="U1483">
        <f>MONTH(B1483)</f>
        <v/>
      </c>
      <c r="V1483">
        <f>TEXT(B1483,"mmm")</f>
        <v/>
      </c>
      <c r="W1483" s="15">
        <f>IFERROR(N1483/L1483,0)</f>
        <v/>
      </c>
      <c r="X1483">
        <f>IF(K1483=0,"No Discount",IF(K1483&lt;=5%,"Low",IF(K1483&lt;=15%,"Medium","High")))</f>
        <v/>
      </c>
      <c r="Y1483">
        <f>IF(L1483&gt;=20000,"High Value",IF(L1483&gt;=5000,"Medium Value","Low Value"))</f>
        <v/>
      </c>
      <c r="Z1483">
        <f>IF(R1483&lt;=3,"Fast",IF(R1483&lt;=5,"On Time","Delayed"))</f>
        <v/>
      </c>
    </row>
    <row r="1484">
      <c r="A1484">
        <f>Raw_Data!A1484</f>
        <v/>
      </c>
      <c r="B1484" s="11">
        <f>Raw_Data!B1484</f>
        <v/>
      </c>
      <c r="C1484">
        <f>Raw_Data!C1484</f>
        <v/>
      </c>
      <c r="D1484">
        <f>Raw_Data!D1484</f>
        <v/>
      </c>
      <c r="E1484">
        <f>Raw_Data!E1484</f>
        <v/>
      </c>
      <c r="F1484">
        <f>Raw_Data!F1484</f>
        <v/>
      </c>
      <c r="G1484">
        <f>Raw_Data!G1484</f>
        <v/>
      </c>
      <c r="H1484">
        <f>Raw_Data!H1484</f>
        <v/>
      </c>
      <c r="I1484">
        <f>Raw_Data!I1484</f>
        <v/>
      </c>
      <c r="J1484" s="12">
        <f>Raw_Data!J1484</f>
        <v/>
      </c>
      <c r="K1484" s="13">
        <f>Raw_Data!K1484</f>
        <v/>
      </c>
      <c r="L1484" s="12">
        <f>Raw_Data!L1484</f>
        <v/>
      </c>
      <c r="M1484" s="12">
        <f>Raw_Data!M1484</f>
        <v/>
      </c>
      <c r="N1484" s="12">
        <f>Raw_Data!N1484</f>
        <v/>
      </c>
      <c r="O1484">
        <f>Raw_Data!O1484</f>
        <v/>
      </c>
      <c r="P1484">
        <f>Raw_Data!P1484</f>
        <v/>
      </c>
      <c r="Q1484">
        <f>Raw_Data!Q1484</f>
        <v/>
      </c>
      <c r="R1484">
        <f>Raw_Data!R1484</f>
        <v/>
      </c>
      <c r="S1484">
        <f>Raw_Data!S1484</f>
        <v/>
      </c>
      <c r="T1484">
        <f>YEAR(B1484)</f>
        <v/>
      </c>
      <c r="U1484">
        <f>MONTH(B1484)</f>
        <v/>
      </c>
      <c r="V1484">
        <f>TEXT(B1484,"mmm")</f>
        <v/>
      </c>
      <c r="W1484" s="15">
        <f>IFERROR(N1484/L1484,0)</f>
        <v/>
      </c>
      <c r="X1484">
        <f>IF(K1484=0,"No Discount",IF(K1484&lt;=5%,"Low",IF(K1484&lt;=15%,"Medium","High")))</f>
        <v/>
      </c>
      <c r="Y1484">
        <f>IF(L1484&gt;=20000,"High Value",IF(L1484&gt;=5000,"Medium Value","Low Value"))</f>
        <v/>
      </c>
      <c r="Z1484">
        <f>IF(R1484&lt;=3,"Fast",IF(R1484&lt;=5,"On Time","Delayed"))</f>
        <v/>
      </c>
    </row>
    <row r="1485">
      <c r="A1485">
        <f>Raw_Data!A1485</f>
        <v/>
      </c>
      <c r="B1485" s="11">
        <f>Raw_Data!B1485</f>
        <v/>
      </c>
      <c r="C1485">
        <f>Raw_Data!C1485</f>
        <v/>
      </c>
      <c r="D1485">
        <f>Raw_Data!D1485</f>
        <v/>
      </c>
      <c r="E1485">
        <f>Raw_Data!E1485</f>
        <v/>
      </c>
      <c r="F1485">
        <f>Raw_Data!F1485</f>
        <v/>
      </c>
      <c r="G1485">
        <f>Raw_Data!G1485</f>
        <v/>
      </c>
      <c r="H1485">
        <f>Raw_Data!H1485</f>
        <v/>
      </c>
      <c r="I1485">
        <f>Raw_Data!I1485</f>
        <v/>
      </c>
      <c r="J1485" s="12">
        <f>Raw_Data!J1485</f>
        <v/>
      </c>
      <c r="K1485" s="13">
        <f>Raw_Data!K1485</f>
        <v/>
      </c>
      <c r="L1485" s="12">
        <f>Raw_Data!L1485</f>
        <v/>
      </c>
      <c r="M1485" s="12">
        <f>Raw_Data!M1485</f>
        <v/>
      </c>
      <c r="N1485" s="12">
        <f>Raw_Data!N1485</f>
        <v/>
      </c>
      <c r="O1485">
        <f>Raw_Data!O1485</f>
        <v/>
      </c>
      <c r="P1485">
        <f>Raw_Data!P1485</f>
        <v/>
      </c>
      <c r="Q1485">
        <f>Raw_Data!Q1485</f>
        <v/>
      </c>
      <c r="R1485">
        <f>Raw_Data!R1485</f>
        <v/>
      </c>
      <c r="S1485">
        <f>Raw_Data!S1485</f>
        <v/>
      </c>
      <c r="T1485">
        <f>YEAR(B1485)</f>
        <v/>
      </c>
      <c r="U1485">
        <f>MONTH(B1485)</f>
        <v/>
      </c>
      <c r="V1485">
        <f>TEXT(B1485,"mmm")</f>
        <v/>
      </c>
      <c r="W1485" s="15">
        <f>IFERROR(N1485/L1485,0)</f>
        <v/>
      </c>
      <c r="X1485">
        <f>IF(K1485=0,"No Discount",IF(K1485&lt;=5%,"Low",IF(K1485&lt;=15%,"Medium","High")))</f>
        <v/>
      </c>
      <c r="Y1485">
        <f>IF(L1485&gt;=20000,"High Value",IF(L1485&gt;=5000,"Medium Value","Low Value"))</f>
        <v/>
      </c>
      <c r="Z1485">
        <f>IF(R1485&lt;=3,"Fast",IF(R1485&lt;=5,"On Time","Delayed"))</f>
        <v/>
      </c>
    </row>
    <row r="1486">
      <c r="A1486">
        <f>Raw_Data!A1486</f>
        <v/>
      </c>
      <c r="B1486" s="11">
        <f>Raw_Data!B1486</f>
        <v/>
      </c>
      <c r="C1486">
        <f>Raw_Data!C1486</f>
        <v/>
      </c>
      <c r="D1486">
        <f>Raw_Data!D1486</f>
        <v/>
      </c>
      <c r="E1486">
        <f>Raw_Data!E1486</f>
        <v/>
      </c>
      <c r="F1486">
        <f>Raw_Data!F1486</f>
        <v/>
      </c>
      <c r="G1486">
        <f>Raw_Data!G1486</f>
        <v/>
      </c>
      <c r="H1486">
        <f>Raw_Data!H1486</f>
        <v/>
      </c>
      <c r="I1486">
        <f>Raw_Data!I1486</f>
        <v/>
      </c>
      <c r="J1486" s="12">
        <f>Raw_Data!J1486</f>
        <v/>
      </c>
      <c r="K1486" s="13">
        <f>Raw_Data!K1486</f>
        <v/>
      </c>
      <c r="L1486" s="12">
        <f>Raw_Data!L1486</f>
        <v/>
      </c>
      <c r="M1486" s="12">
        <f>Raw_Data!M1486</f>
        <v/>
      </c>
      <c r="N1486" s="12">
        <f>Raw_Data!N1486</f>
        <v/>
      </c>
      <c r="O1486">
        <f>Raw_Data!O1486</f>
        <v/>
      </c>
      <c r="P1486">
        <f>Raw_Data!P1486</f>
        <v/>
      </c>
      <c r="Q1486">
        <f>Raw_Data!Q1486</f>
        <v/>
      </c>
      <c r="R1486">
        <f>Raw_Data!R1486</f>
        <v/>
      </c>
      <c r="S1486">
        <f>Raw_Data!S1486</f>
        <v/>
      </c>
      <c r="T1486">
        <f>YEAR(B1486)</f>
        <v/>
      </c>
      <c r="U1486">
        <f>MONTH(B1486)</f>
        <v/>
      </c>
      <c r="V1486">
        <f>TEXT(B1486,"mmm")</f>
        <v/>
      </c>
      <c r="W1486" s="15">
        <f>IFERROR(N1486/L1486,0)</f>
        <v/>
      </c>
      <c r="X1486">
        <f>IF(K1486=0,"No Discount",IF(K1486&lt;=5%,"Low",IF(K1486&lt;=15%,"Medium","High")))</f>
        <v/>
      </c>
      <c r="Y1486">
        <f>IF(L1486&gt;=20000,"High Value",IF(L1486&gt;=5000,"Medium Value","Low Value"))</f>
        <v/>
      </c>
      <c r="Z1486">
        <f>IF(R1486&lt;=3,"Fast",IF(R1486&lt;=5,"On Time","Delayed"))</f>
        <v/>
      </c>
    </row>
    <row r="1487">
      <c r="A1487">
        <f>Raw_Data!A1487</f>
        <v/>
      </c>
      <c r="B1487" s="11">
        <f>Raw_Data!B1487</f>
        <v/>
      </c>
      <c r="C1487">
        <f>Raw_Data!C1487</f>
        <v/>
      </c>
      <c r="D1487">
        <f>Raw_Data!D1487</f>
        <v/>
      </c>
      <c r="E1487">
        <f>Raw_Data!E1487</f>
        <v/>
      </c>
      <c r="F1487">
        <f>Raw_Data!F1487</f>
        <v/>
      </c>
      <c r="G1487">
        <f>Raw_Data!G1487</f>
        <v/>
      </c>
      <c r="H1487">
        <f>Raw_Data!H1487</f>
        <v/>
      </c>
      <c r="I1487">
        <f>Raw_Data!I1487</f>
        <v/>
      </c>
      <c r="J1487" s="12">
        <f>Raw_Data!J1487</f>
        <v/>
      </c>
      <c r="K1487" s="13">
        <f>Raw_Data!K1487</f>
        <v/>
      </c>
      <c r="L1487" s="12">
        <f>Raw_Data!L1487</f>
        <v/>
      </c>
      <c r="M1487" s="12">
        <f>Raw_Data!M1487</f>
        <v/>
      </c>
      <c r="N1487" s="12">
        <f>Raw_Data!N1487</f>
        <v/>
      </c>
      <c r="O1487">
        <f>Raw_Data!O1487</f>
        <v/>
      </c>
      <c r="P1487">
        <f>Raw_Data!P1487</f>
        <v/>
      </c>
      <c r="Q1487">
        <f>Raw_Data!Q1487</f>
        <v/>
      </c>
      <c r="R1487">
        <f>Raw_Data!R1487</f>
        <v/>
      </c>
      <c r="S1487">
        <f>Raw_Data!S1487</f>
        <v/>
      </c>
      <c r="T1487">
        <f>YEAR(B1487)</f>
        <v/>
      </c>
      <c r="U1487">
        <f>MONTH(B1487)</f>
        <v/>
      </c>
      <c r="V1487">
        <f>TEXT(B1487,"mmm")</f>
        <v/>
      </c>
      <c r="W1487" s="15">
        <f>IFERROR(N1487/L1487,0)</f>
        <v/>
      </c>
      <c r="X1487">
        <f>IF(K1487=0,"No Discount",IF(K1487&lt;=5%,"Low",IF(K1487&lt;=15%,"Medium","High")))</f>
        <v/>
      </c>
      <c r="Y1487">
        <f>IF(L1487&gt;=20000,"High Value",IF(L1487&gt;=5000,"Medium Value","Low Value"))</f>
        <v/>
      </c>
      <c r="Z1487">
        <f>IF(R1487&lt;=3,"Fast",IF(R1487&lt;=5,"On Time","Delayed"))</f>
        <v/>
      </c>
    </row>
    <row r="1488">
      <c r="A1488">
        <f>Raw_Data!A1488</f>
        <v/>
      </c>
      <c r="B1488" s="11">
        <f>Raw_Data!B1488</f>
        <v/>
      </c>
      <c r="C1488">
        <f>Raw_Data!C1488</f>
        <v/>
      </c>
      <c r="D1488">
        <f>Raw_Data!D1488</f>
        <v/>
      </c>
      <c r="E1488">
        <f>Raw_Data!E1488</f>
        <v/>
      </c>
      <c r="F1488">
        <f>Raw_Data!F1488</f>
        <v/>
      </c>
      <c r="G1488">
        <f>Raw_Data!G1488</f>
        <v/>
      </c>
      <c r="H1488">
        <f>Raw_Data!H1488</f>
        <v/>
      </c>
      <c r="I1488">
        <f>Raw_Data!I1488</f>
        <v/>
      </c>
      <c r="J1488" s="12">
        <f>Raw_Data!J1488</f>
        <v/>
      </c>
      <c r="K1488" s="13">
        <f>Raw_Data!K1488</f>
        <v/>
      </c>
      <c r="L1488" s="12">
        <f>Raw_Data!L1488</f>
        <v/>
      </c>
      <c r="M1488" s="12">
        <f>Raw_Data!M1488</f>
        <v/>
      </c>
      <c r="N1488" s="12">
        <f>Raw_Data!N1488</f>
        <v/>
      </c>
      <c r="O1488">
        <f>Raw_Data!O1488</f>
        <v/>
      </c>
      <c r="P1488">
        <f>Raw_Data!P1488</f>
        <v/>
      </c>
      <c r="Q1488">
        <f>Raw_Data!Q1488</f>
        <v/>
      </c>
      <c r="R1488">
        <f>Raw_Data!R1488</f>
        <v/>
      </c>
      <c r="S1488">
        <f>Raw_Data!S1488</f>
        <v/>
      </c>
      <c r="T1488">
        <f>YEAR(B1488)</f>
        <v/>
      </c>
      <c r="U1488">
        <f>MONTH(B1488)</f>
        <v/>
      </c>
      <c r="V1488">
        <f>TEXT(B1488,"mmm")</f>
        <v/>
      </c>
      <c r="W1488" s="15">
        <f>IFERROR(N1488/L1488,0)</f>
        <v/>
      </c>
      <c r="X1488">
        <f>IF(K1488=0,"No Discount",IF(K1488&lt;=5%,"Low",IF(K1488&lt;=15%,"Medium","High")))</f>
        <v/>
      </c>
      <c r="Y1488">
        <f>IF(L1488&gt;=20000,"High Value",IF(L1488&gt;=5000,"Medium Value","Low Value"))</f>
        <v/>
      </c>
      <c r="Z1488">
        <f>IF(R1488&lt;=3,"Fast",IF(R1488&lt;=5,"On Time","Delayed"))</f>
        <v/>
      </c>
    </row>
    <row r="1489">
      <c r="A1489">
        <f>Raw_Data!A1489</f>
        <v/>
      </c>
      <c r="B1489" s="11">
        <f>Raw_Data!B1489</f>
        <v/>
      </c>
      <c r="C1489">
        <f>Raw_Data!C1489</f>
        <v/>
      </c>
      <c r="D1489">
        <f>Raw_Data!D1489</f>
        <v/>
      </c>
      <c r="E1489">
        <f>Raw_Data!E1489</f>
        <v/>
      </c>
      <c r="F1489">
        <f>Raw_Data!F1489</f>
        <v/>
      </c>
      <c r="G1489">
        <f>Raw_Data!G1489</f>
        <v/>
      </c>
      <c r="H1489">
        <f>Raw_Data!H1489</f>
        <v/>
      </c>
      <c r="I1489">
        <f>Raw_Data!I1489</f>
        <v/>
      </c>
      <c r="J1489" s="12">
        <f>Raw_Data!J1489</f>
        <v/>
      </c>
      <c r="K1489" s="13">
        <f>Raw_Data!K1489</f>
        <v/>
      </c>
      <c r="L1489" s="12">
        <f>Raw_Data!L1489</f>
        <v/>
      </c>
      <c r="M1489" s="12">
        <f>Raw_Data!M1489</f>
        <v/>
      </c>
      <c r="N1489" s="12">
        <f>Raw_Data!N1489</f>
        <v/>
      </c>
      <c r="O1489">
        <f>Raw_Data!O1489</f>
        <v/>
      </c>
      <c r="P1489">
        <f>Raw_Data!P1489</f>
        <v/>
      </c>
      <c r="Q1489">
        <f>Raw_Data!Q1489</f>
        <v/>
      </c>
      <c r="R1489">
        <f>Raw_Data!R1489</f>
        <v/>
      </c>
      <c r="S1489">
        <f>Raw_Data!S1489</f>
        <v/>
      </c>
      <c r="T1489">
        <f>YEAR(B1489)</f>
        <v/>
      </c>
      <c r="U1489">
        <f>MONTH(B1489)</f>
        <v/>
      </c>
      <c r="V1489">
        <f>TEXT(B1489,"mmm")</f>
        <v/>
      </c>
      <c r="W1489" s="15">
        <f>IFERROR(N1489/L1489,0)</f>
        <v/>
      </c>
      <c r="X1489">
        <f>IF(K1489=0,"No Discount",IF(K1489&lt;=5%,"Low",IF(K1489&lt;=15%,"Medium","High")))</f>
        <v/>
      </c>
      <c r="Y1489">
        <f>IF(L1489&gt;=20000,"High Value",IF(L1489&gt;=5000,"Medium Value","Low Value"))</f>
        <v/>
      </c>
      <c r="Z1489">
        <f>IF(R1489&lt;=3,"Fast",IF(R1489&lt;=5,"On Time","Delayed"))</f>
        <v/>
      </c>
    </row>
    <row r="1490">
      <c r="A1490">
        <f>Raw_Data!A1490</f>
        <v/>
      </c>
      <c r="B1490" s="11">
        <f>Raw_Data!B1490</f>
        <v/>
      </c>
      <c r="C1490">
        <f>Raw_Data!C1490</f>
        <v/>
      </c>
      <c r="D1490">
        <f>Raw_Data!D1490</f>
        <v/>
      </c>
      <c r="E1490">
        <f>Raw_Data!E1490</f>
        <v/>
      </c>
      <c r="F1490">
        <f>Raw_Data!F1490</f>
        <v/>
      </c>
      <c r="G1490">
        <f>Raw_Data!G1490</f>
        <v/>
      </c>
      <c r="H1490">
        <f>Raw_Data!H1490</f>
        <v/>
      </c>
      <c r="I1490">
        <f>Raw_Data!I1490</f>
        <v/>
      </c>
      <c r="J1490" s="12">
        <f>Raw_Data!J1490</f>
        <v/>
      </c>
      <c r="K1490" s="13">
        <f>Raw_Data!K1490</f>
        <v/>
      </c>
      <c r="L1490" s="12">
        <f>Raw_Data!L1490</f>
        <v/>
      </c>
      <c r="M1490" s="12">
        <f>Raw_Data!M1490</f>
        <v/>
      </c>
      <c r="N1490" s="12">
        <f>Raw_Data!N1490</f>
        <v/>
      </c>
      <c r="O1490">
        <f>Raw_Data!O1490</f>
        <v/>
      </c>
      <c r="P1490">
        <f>Raw_Data!P1490</f>
        <v/>
      </c>
      <c r="Q1490">
        <f>Raw_Data!Q1490</f>
        <v/>
      </c>
      <c r="R1490">
        <f>Raw_Data!R1490</f>
        <v/>
      </c>
      <c r="S1490">
        <f>Raw_Data!S1490</f>
        <v/>
      </c>
      <c r="T1490">
        <f>YEAR(B1490)</f>
        <v/>
      </c>
      <c r="U1490">
        <f>MONTH(B1490)</f>
        <v/>
      </c>
      <c r="V1490">
        <f>TEXT(B1490,"mmm")</f>
        <v/>
      </c>
      <c r="W1490" s="15">
        <f>IFERROR(N1490/L1490,0)</f>
        <v/>
      </c>
      <c r="X1490">
        <f>IF(K1490=0,"No Discount",IF(K1490&lt;=5%,"Low",IF(K1490&lt;=15%,"Medium","High")))</f>
        <v/>
      </c>
      <c r="Y1490">
        <f>IF(L1490&gt;=20000,"High Value",IF(L1490&gt;=5000,"Medium Value","Low Value"))</f>
        <v/>
      </c>
      <c r="Z1490">
        <f>IF(R1490&lt;=3,"Fast",IF(R1490&lt;=5,"On Time","Delayed"))</f>
        <v/>
      </c>
    </row>
    <row r="1491">
      <c r="A1491">
        <f>Raw_Data!A1491</f>
        <v/>
      </c>
      <c r="B1491" s="11">
        <f>Raw_Data!B1491</f>
        <v/>
      </c>
      <c r="C1491">
        <f>Raw_Data!C1491</f>
        <v/>
      </c>
      <c r="D1491">
        <f>Raw_Data!D1491</f>
        <v/>
      </c>
      <c r="E1491">
        <f>Raw_Data!E1491</f>
        <v/>
      </c>
      <c r="F1491">
        <f>Raw_Data!F1491</f>
        <v/>
      </c>
      <c r="G1491">
        <f>Raw_Data!G1491</f>
        <v/>
      </c>
      <c r="H1491">
        <f>Raw_Data!H1491</f>
        <v/>
      </c>
      <c r="I1491">
        <f>Raw_Data!I1491</f>
        <v/>
      </c>
      <c r="J1491" s="12">
        <f>Raw_Data!J1491</f>
        <v/>
      </c>
      <c r="K1491" s="13">
        <f>Raw_Data!K1491</f>
        <v/>
      </c>
      <c r="L1491" s="12">
        <f>Raw_Data!L1491</f>
        <v/>
      </c>
      <c r="M1491" s="12">
        <f>Raw_Data!M1491</f>
        <v/>
      </c>
      <c r="N1491" s="12">
        <f>Raw_Data!N1491</f>
        <v/>
      </c>
      <c r="O1491">
        <f>Raw_Data!O1491</f>
        <v/>
      </c>
      <c r="P1491">
        <f>Raw_Data!P1491</f>
        <v/>
      </c>
      <c r="Q1491">
        <f>Raw_Data!Q1491</f>
        <v/>
      </c>
      <c r="R1491">
        <f>Raw_Data!R1491</f>
        <v/>
      </c>
      <c r="S1491">
        <f>Raw_Data!S1491</f>
        <v/>
      </c>
      <c r="T1491">
        <f>YEAR(B1491)</f>
        <v/>
      </c>
      <c r="U1491">
        <f>MONTH(B1491)</f>
        <v/>
      </c>
      <c r="V1491">
        <f>TEXT(B1491,"mmm")</f>
        <v/>
      </c>
      <c r="W1491" s="15">
        <f>IFERROR(N1491/L1491,0)</f>
        <v/>
      </c>
      <c r="X1491">
        <f>IF(K1491=0,"No Discount",IF(K1491&lt;=5%,"Low",IF(K1491&lt;=15%,"Medium","High")))</f>
        <v/>
      </c>
      <c r="Y1491">
        <f>IF(L1491&gt;=20000,"High Value",IF(L1491&gt;=5000,"Medium Value","Low Value"))</f>
        <v/>
      </c>
      <c r="Z1491">
        <f>IF(R1491&lt;=3,"Fast",IF(R1491&lt;=5,"On Time","Delayed"))</f>
        <v/>
      </c>
    </row>
    <row r="1492">
      <c r="A1492">
        <f>Raw_Data!A1492</f>
        <v/>
      </c>
      <c r="B1492" s="11">
        <f>Raw_Data!B1492</f>
        <v/>
      </c>
      <c r="C1492">
        <f>Raw_Data!C1492</f>
        <v/>
      </c>
      <c r="D1492">
        <f>Raw_Data!D1492</f>
        <v/>
      </c>
      <c r="E1492">
        <f>Raw_Data!E1492</f>
        <v/>
      </c>
      <c r="F1492">
        <f>Raw_Data!F1492</f>
        <v/>
      </c>
      <c r="G1492">
        <f>Raw_Data!G1492</f>
        <v/>
      </c>
      <c r="H1492">
        <f>Raw_Data!H1492</f>
        <v/>
      </c>
      <c r="I1492">
        <f>Raw_Data!I1492</f>
        <v/>
      </c>
      <c r="J1492" s="12">
        <f>Raw_Data!J1492</f>
        <v/>
      </c>
      <c r="K1492" s="13">
        <f>Raw_Data!K1492</f>
        <v/>
      </c>
      <c r="L1492" s="12">
        <f>Raw_Data!L1492</f>
        <v/>
      </c>
      <c r="M1492" s="12">
        <f>Raw_Data!M1492</f>
        <v/>
      </c>
      <c r="N1492" s="12">
        <f>Raw_Data!N1492</f>
        <v/>
      </c>
      <c r="O1492">
        <f>Raw_Data!O1492</f>
        <v/>
      </c>
      <c r="P1492">
        <f>Raw_Data!P1492</f>
        <v/>
      </c>
      <c r="Q1492">
        <f>Raw_Data!Q1492</f>
        <v/>
      </c>
      <c r="R1492">
        <f>Raw_Data!R1492</f>
        <v/>
      </c>
      <c r="S1492">
        <f>Raw_Data!S1492</f>
        <v/>
      </c>
      <c r="T1492">
        <f>YEAR(B1492)</f>
        <v/>
      </c>
      <c r="U1492">
        <f>MONTH(B1492)</f>
        <v/>
      </c>
      <c r="V1492">
        <f>TEXT(B1492,"mmm")</f>
        <v/>
      </c>
      <c r="W1492" s="15">
        <f>IFERROR(N1492/L1492,0)</f>
        <v/>
      </c>
      <c r="X1492">
        <f>IF(K1492=0,"No Discount",IF(K1492&lt;=5%,"Low",IF(K1492&lt;=15%,"Medium","High")))</f>
        <v/>
      </c>
      <c r="Y1492">
        <f>IF(L1492&gt;=20000,"High Value",IF(L1492&gt;=5000,"Medium Value","Low Value"))</f>
        <v/>
      </c>
      <c r="Z1492">
        <f>IF(R1492&lt;=3,"Fast",IF(R1492&lt;=5,"On Time","Delayed"))</f>
        <v/>
      </c>
    </row>
    <row r="1493">
      <c r="A1493">
        <f>Raw_Data!A1493</f>
        <v/>
      </c>
      <c r="B1493" s="11">
        <f>Raw_Data!B1493</f>
        <v/>
      </c>
      <c r="C1493">
        <f>Raw_Data!C1493</f>
        <v/>
      </c>
      <c r="D1493">
        <f>Raw_Data!D1493</f>
        <v/>
      </c>
      <c r="E1493">
        <f>Raw_Data!E1493</f>
        <v/>
      </c>
      <c r="F1493">
        <f>Raw_Data!F1493</f>
        <v/>
      </c>
      <c r="G1493">
        <f>Raw_Data!G1493</f>
        <v/>
      </c>
      <c r="H1493">
        <f>Raw_Data!H1493</f>
        <v/>
      </c>
      <c r="I1493">
        <f>Raw_Data!I1493</f>
        <v/>
      </c>
      <c r="J1493" s="12">
        <f>Raw_Data!J1493</f>
        <v/>
      </c>
      <c r="K1493" s="13">
        <f>Raw_Data!K1493</f>
        <v/>
      </c>
      <c r="L1493" s="12">
        <f>Raw_Data!L1493</f>
        <v/>
      </c>
      <c r="M1493" s="12">
        <f>Raw_Data!M1493</f>
        <v/>
      </c>
      <c r="N1493" s="12">
        <f>Raw_Data!N1493</f>
        <v/>
      </c>
      <c r="O1493">
        <f>Raw_Data!O1493</f>
        <v/>
      </c>
      <c r="P1493">
        <f>Raw_Data!P1493</f>
        <v/>
      </c>
      <c r="Q1493">
        <f>Raw_Data!Q1493</f>
        <v/>
      </c>
      <c r="R1493">
        <f>Raw_Data!R1493</f>
        <v/>
      </c>
      <c r="S1493">
        <f>Raw_Data!S1493</f>
        <v/>
      </c>
      <c r="T1493">
        <f>YEAR(B1493)</f>
        <v/>
      </c>
      <c r="U1493">
        <f>MONTH(B1493)</f>
        <v/>
      </c>
      <c r="V1493">
        <f>TEXT(B1493,"mmm")</f>
        <v/>
      </c>
      <c r="W1493" s="15">
        <f>IFERROR(N1493/L1493,0)</f>
        <v/>
      </c>
      <c r="X1493">
        <f>IF(K1493=0,"No Discount",IF(K1493&lt;=5%,"Low",IF(K1493&lt;=15%,"Medium","High")))</f>
        <v/>
      </c>
      <c r="Y1493">
        <f>IF(L1493&gt;=20000,"High Value",IF(L1493&gt;=5000,"Medium Value","Low Value"))</f>
        <v/>
      </c>
      <c r="Z1493">
        <f>IF(R1493&lt;=3,"Fast",IF(R1493&lt;=5,"On Time","Delayed"))</f>
        <v/>
      </c>
    </row>
    <row r="1494">
      <c r="A1494">
        <f>Raw_Data!A1494</f>
        <v/>
      </c>
      <c r="B1494" s="11">
        <f>Raw_Data!B1494</f>
        <v/>
      </c>
      <c r="C1494">
        <f>Raw_Data!C1494</f>
        <v/>
      </c>
      <c r="D1494">
        <f>Raw_Data!D1494</f>
        <v/>
      </c>
      <c r="E1494">
        <f>Raw_Data!E1494</f>
        <v/>
      </c>
      <c r="F1494">
        <f>Raw_Data!F1494</f>
        <v/>
      </c>
      <c r="G1494">
        <f>Raw_Data!G1494</f>
        <v/>
      </c>
      <c r="H1494">
        <f>Raw_Data!H1494</f>
        <v/>
      </c>
      <c r="I1494">
        <f>Raw_Data!I1494</f>
        <v/>
      </c>
      <c r="J1494" s="12">
        <f>Raw_Data!J1494</f>
        <v/>
      </c>
      <c r="K1494" s="13">
        <f>Raw_Data!K1494</f>
        <v/>
      </c>
      <c r="L1494" s="12">
        <f>Raw_Data!L1494</f>
        <v/>
      </c>
      <c r="M1494" s="12">
        <f>Raw_Data!M1494</f>
        <v/>
      </c>
      <c r="N1494" s="12">
        <f>Raw_Data!N1494</f>
        <v/>
      </c>
      <c r="O1494">
        <f>Raw_Data!O1494</f>
        <v/>
      </c>
      <c r="P1494">
        <f>Raw_Data!P1494</f>
        <v/>
      </c>
      <c r="Q1494">
        <f>Raw_Data!Q1494</f>
        <v/>
      </c>
      <c r="R1494">
        <f>Raw_Data!R1494</f>
        <v/>
      </c>
      <c r="S1494">
        <f>Raw_Data!S1494</f>
        <v/>
      </c>
      <c r="T1494">
        <f>YEAR(B1494)</f>
        <v/>
      </c>
      <c r="U1494">
        <f>MONTH(B1494)</f>
        <v/>
      </c>
      <c r="V1494">
        <f>TEXT(B1494,"mmm")</f>
        <v/>
      </c>
      <c r="W1494" s="15">
        <f>IFERROR(N1494/L1494,0)</f>
        <v/>
      </c>
      <c r="X1494">
        <f>IF(K1494=0,"No Discount",IF(K1494&lt;=5%,"Low",IF(K1494&lt;=15%,"Medium","High")))</f>
        <v/>
      </c>
      <c r="Y1494">
        <f>IF(L1494&gt;=20000,"High Value",IF(L1494&gt;=5000,"Medium Value","Low Value"))</f>
        <v/>
      </c>
      <c r="Z1494">
        <f>IF(R1494&lt;=3,"Fast",IF(R1494&lt;=5,"On Time","Delayed"))</f>
        <v/>
      </c>
    </row>
    <row r="1495">
      <c r="A1495">
        <f>Raw_Data!A1495</f>
        <v/>
      </c>
      <c r="B1495" s="11">
        <f>Raw_Data!B1495</f>
        <v/>
      </c>
      <c r="C1495">
        <f>Raw_Data!C1495</f>
        <v/>
      </c>
      <c r="D1495">
        <f>Raw_Data!D1495</f>
        <v/>
      </c>
      <c r="E1495">
        <f>Raw_Data!E1495</f>
        <v/>
      </c>
      <c r="F1495">
        <f>Raw_Data!F1495</f>
        <v/>
      </c>
      <c r="G1495">
        <f>Raw_Data!G1495</f>
        <v/>
      </c>
      <c r="H1495">
        <f>Raw_Data!H1495</f>
        <v/>
      </c>
      <c r="I1495">
        <f>Raw_Data!I1495</f>
        <v/>
      </c>
      <c r="J1495" s="12">
        <f>Raw_Data!J1495</f>
        <v/>
      </c>
      <c r="K1495" s="13">
        <f>Raw_Data!K1495</f>
        <v/>
      </c>
      <c r="L1495" s="12">
        <f>Raw_Data!L1495</f>
        <v/>
      </c>
      <c r="M1495" s="12">
        <f>Raw_Data!M1495</f>
        <v/>
      </c>
      <c r="N1495" s="12">
        <f>Raw_Data!N1495</f>
        <v/>
      </c>
      <c r="O1495">
        <f>Raw_Data!O1495</f>
        <v/>
      </c>
      <c r="P1495">
        <f>Raw_Data!P1495</f>
        <v/>
      </c>
      <c r="Q1495">
        <f>Raw_Data!Q1495</f>
        <v/>
      </c>
      <c r="R1495">
        <f>Raw_Data!R1495</f>
        <v/>
      </c>
      <c r="S1495">
        <f>Raw_Data!S1495</f>
        <v/>
      </c>
      <c r="T1495">
        <f>YEAR(B1495)</f>
        <v/>
      </c>
      <c r="U1495">
        <f>MONTH(B1495)</f>
        <v/>
      </c>
      <c r="V1495">
        <f>TEXT(B1495,"mmm")</f>
        <v/>
      </c>
      <c r="W1495" s="15">
        <f>IFERROR(N1495/L1495,0)</f>
        <v/>
      </c>
      <c r="X1495">
        <f>IF(K1495=0,"No Discount",IF(K1495&lt;=5%,"Low",IF(K1495&lt;=15%,"Medium","High")))</f>
        <v/>
      </c>
      <c r="Y1495">
        <f>IF(L1495&gt;=20000,"High Value",IF(L1495&gt;=5000,"Medium Value","Low Value"))</f>
        <v/>
      </c>
      <c r="Z1495">
        <f>IF(R1495&lt;=3,"Fast",IF(R1495&lt;=5,"On Time","Delayed"))</f>
        <v/>
      </c>
    </row>
    <row r="1496">
      <c r="A1496">
        <f>Raw_Data!A1496</f>
        <v/>
      </c>
      <c r="B1496" s="11">
        <f>Raw_Data!B1496</f>
        <v/>
      </c>
      <c r="C1496">
        <f>Raw_Data!C1496</f>
        <v/>
      </c>
      <c r="D1496">
        <f>Raw_Data!D1496</f>
        <v/>
      </c>
      <c r="E1496">
        <f>Raw_Data!E1496</f>
        <v/>
      </c>
      <c r="F1496">
        <f>Raw_Data!F1496</f>
        <v/>
      </c>
      <c r="G1496">
        <f>Raw_Data!G1496</f>
        <v/>
      </c>
      <c r="H1496">
        <f>Raw_Data!H1496</f>
        <v/>
      </c>
      <c r="I1496">
        <f>Raw_Data!I1496</f>
        <v/>
      </c>
      <c r="J1496" s="12">
        <f>Raw_Data!J1496</f>
        <v/>
      </c>
      <c r="K1496" s="13">
        <f>Raw_Data!K1496</f>
        <v/>
      </c>
      <c r="L1496" s="12">
        <f>Raw_Data!L1496</f>
        <v/>
      </c>
      <c r="M1496" s="12">
        <f>Raw_Data!M1496</f>
        <v/>
      </c>
      <c r="N1496" s="12">
        <f>Raw_Data!N1496</f>
        <v/>
      </c>
      <c r="O1496">
        <f>Raw_Data!O1496</f>
        <v/>
      </c>
      <c r="P1496">
        <f>Raw_Data!P1496</f>
        <v/>
      </c>
      <c r="Q1496">
        <f>Raw_Data!Q1496</f>
        <v/>
      </c>
      <c r="R1496">
        <f>Raw_Data!R1496</f>
        <v/>
      </c>
      <c r="S1496">
        <f>Raw_Data!S1496</f>
        <v/>
      </c>
      <c r="T1496">
        <f>YEAR(B1496)</f>
        <v/>
      </c>
      <c r="U1496">
        <f>MONTH(B1496)</f>
        <v/>
      </c>
      <c r="V1496">
        <f>TEXT(B1496,"mmm")</f>
        <v/>
      </c>
      <c r="W1496" s="15">
        <f>IFERROR(N1496/L1496,0)</f>
        <v/>
      </c>
      <c r="X1496">
        <f>IF(K1496=0,"No Discount",IF(K1496&lt;=5%,"Low",IF(K1496&lt;=15%,"Medium","High")))</f>
        <v/>
      </c>
      <c r="Y1496">
        <f>IF(L1496&gt;=20000,"High Value",IF(L1496&gt;=5000,"Medium Value","Low Value"))</f>
        <v/>
      </c>
      <c r="Z1496">
        <f>IF(R1496&lt;=3,"Fast",IF(R1496&lt;=5,"On Time","Delayed"))</f>
        <v/>
      </c>
    </row>
    <row r="1497">
      <c r="A1497">
        <f>Raw_Data!A1497</f>
        <v/>
      </c>
      <c r="B1497" s="11">
        <f>Raw_Data!B1497</f>
        <v/>
      </c>
      <c r="C1497">
        <f>Raw_Data!C1497</f>
        <v/>
      </c>
      <c r="D1497">
        <f>Raw_Data!D1497</f>
        <v/>
      </c>
      <c r="E1497">
        <f>Raw_Data!E1497</f>
        <v/>
      </c>
      <c r="F1497">
        <f>Raw_Data!F1497</f>
        <v/>
      </c>
      <c r="G1497">
        <f>Raw_Data!G1497</f>
        <v/>
      </c>
      <c r="H1497">
        <f>Raw_Data!H1497</f>
        <v/>
      </c>
      <c r="I1497">
        <f>Raw_Data!I1497</f>
        <v/>
      </c>
      <c r="J1497" s="12">
        <f>Raw_Data!J1497</f>
        <v/>
      </c>
      <c r="K1497" s="13">
        <f>Raw_Data!K1497</f>
        <v/>
      </c>
      <c r="L1497" s="12">
        <f>Raw_Data!L1497</f>
        <v/>
      </c>
      <c r="M1497" s="12">
        <f>Raw_Data!M1497</f>
        <v/>
      </c>
      <c r="N1497" s="12">
        <f>Raw_Data!N1497</f>
        <v/>
      </c>
      <c r="O1497">
        <f>Raw_Data!O1497</f>
        <v/>
      </c>
      <c r="P1497">
        <f>Raw_Data!P1497</f>
        <v/>
      </c>
      <c r="Q1497">
        <f>Raw_Data!Q1497</f>
        <v/>
      </c>
      <c r="R1497">
        <f>Raw_Data!R1497</f>
        <v/>
      </c>
      <c r="S1497">
        <f>Raw_Data!S1497</f>
        <v/>
      </c>
      <c r="T1497">
        <f>YEAR(B1497)</f>
        <v/>
      </c>
      <c r="U1497">
        <f>MONTH(B1497)</f>
        <v/>
      </c>
      <c r="V1497">
        <f>TEXT(B1497,"mmm")</f>
        <v/>
      </c>
      <c r="W1497" s="15">
        <f>IFERROR(N1497/L1497,0)</f>
        <v/>
      </c>
      <c r="X1497">
        <f>IF(K1497=0,"No Discount",IF(K1497&lt;=5%,"Low",IF(K1497&lt;=15%,"Medium","High")))</f>
        <v/>
      </c>
      <c r="Y1497">
        <f>IF(L1497&gt;=20000,"High Value",IF(L1497&gt;=5000,"Medium Value","Low Value"))</f>
        <v/>
      </c>
      <c r="Z1497">
        <f>IF(R1497&lt;=3,"Fast",IF(R1497&lt;=5,"On Time","Delayed"))</f>
        <v/>
      </c>
    </row>
    <row r="1498">
      <c r="A1498">
        <f>Raw_Data!A1498</f>
        <v/>
      </c>
      <c r="B1498" s="11">
        <f>Raw_Data!B1498</f>
        <v/>
      </c>
      <c r="C1498">
        <f>Raw_Data!C1498</f>
        <v/>
      </c>
      <c r="D1498">
        <f>Raw_Data!D1498</f>
        <v/>
      </c>
      <c r="E1498">
        <f>Raw_Data!E1498</f>
        <v/>
      </c>
      <c r="F1498">
        <f>Raw_Data!F1498</f>
        <v/>
      </c>
      <c r="G1498">
        <f>Raw_Data!G1498</f>
        <v/>
      </c>
      <c r="H1498">
        <f>Raw_Data!H1498</f>
        <v/>
      </c>
      <c r="I1498">
        <f>Raw_Data!I1498</f>
        <v/>
      </c>
      <c r="J1498" s="12">
        <f>Raw_Data!J1498</f>
        <v/>
      </c>
      <c r="K1498" s="13">
        <f>Raw_Data!K1498</f>
        <v/>
      </c>
      <c r="L1498" s="12">
        <f>Raw_Data!L1498</f>
        <v/>
      </c>
      <c r="M1498" s="12">
        <f>Raw_Data!M1498</f>
        <v/>
      </c>
      <c r="N1498" s="12">
        <f>Raw_Data!N1498</f>
        <v/>
      </c>
      <c r="O1498">
        <f>Raw_Data!O1498</f>
        <v/>
      </c>
      <c r="P1498">
        <f>Raw_Data!P1498</f>
        <v/>
      </c>
      <c r="Q1498">
        <f>Raw_Data!Q1498</f>
        <v/>
      </c>
      <c r="R1498">
        <f>Raw_Data!R1498</f>
        <v/>
      </c>
      <c r="S1498">
        <f>Raw_Data!S1498</f>
        <v/>
      </c>
      <c r="T1498">
        <f>YEAR(B1498)</f>
        <v/>
      </c>
      <c r="U1498">
        <f>MONTH(B1498)</f>
        <v/>
      </c>
      <c r="V1498">
        <f>TEXT(B1498,"mmm")</f>
        <v/>
      </c>
      <c r="W1498" s="15">
        <f>IFERROR(N1498/L1498,0)</f>
        <v/>
      </c>
      <c r="X1498">
        <f>IF(K1498=0,"No Discount",IF(K1498&lt;=5%,"Low",IF(K1498&lt;=15%,"Medium","High")))</f>
        <v/>
      </c>
      <c r="Y1498">
        <f>IF(L1498&gt;=20000,"High Value",IF(L1498&gt;=5000,"Medium Value","Low Value"))</f>
        <v/>
      </c>
      <c r="Z1498">
        <f>IF(R1498&lt;=3,"Fast",IF(R1498&lt;=5,"On Time","Delayed"))</f>
        <v/>
      </c>
    </row>
    <row r="1499">
      <c r="A1499">
        <f>Raw_Data!A1499</f>
        <v/>
      </c>
      <c r="B1499" s="11">
        <f>Raw_Data!B1499</f>
        <v/>
      </c>
      <c r="C1499">
        <f>Raw_Data!C1499</f>
        <v/>
      </c>
      <c r="D1499">
        <f>Raw_Data!D1499</f>
        <v/>
      </c>
      <c r="E1499">
        <f>Raw_Data!E1499</f>
        <v/>
      </c>
      <c r="F1499">
        <f>Raw_Data!F1499</f>
        <v/>
      </c>
      <c r="G1499">
        <f>Raw_Data!G1499</f>
        <v/>
      </c>
      <c r="H1499">
        <f>Raw_Data!H1499</f>
        <v/>
      </c>
      <c r="I1499">
        <f>Raw_Data!I1499</f>
        <v/>
      </c>
      <c r="J1499" s="12">
        <f>Raw_Data!J1499</f>
        <v/>
      </c>
      <c r="K1499" s="13">
        <f>Raw_Data!K1499</f>
        <v/>
      </c>
      <c r="L1499" s="12">
        <f>Raw_Data!L1499</f>
        <v/>
      </c>
      <c r="M1499" s="12">
        <f>Raw_Data!M1499</f>
        <v/>
      </c>
      <c r="N1499" s="12">
        <f>Raw_Data!N1499</f>
        <v/>
      </c>
      <c r="O1499">
        <f>Raw_Data!O1499</f>
        <v/>
      </c>
      <c r="P1499">
        <f>Raw_Data!P1499</f>
        <v/>
      </c>
      <c r="Q1499">
        <f>Raw_Data!Q1499</f>
        <v/>
      </c>
      <c r="R1499">
        <f>Raw_Data!R1499</f>
        <v/>
      </c>
      <c r="S1499">
        <f>Raw_Data!S1499</f>
        <v/>
      </c>
      <c r="T1499">
        <f>YEAR(B1499)</f>
        <v/>
      </c>
      <c r="U1499">
        <f>MONTH(B1499)</f>
        <v/>
      </c>
      <c r="V1499">
        <f>TEXT(B1499,"mmm")</f>
        <v/>
      </c>
      <c r="W1499" s="15">
        <f>IFERROR(N1499/L1499,0)</f>
        <v/>
      </c>
      <c r="X1499">
        <f>IF(K1499=0,"No Discount",IF(K1499&lt;=5%,"Low",IF(K1499&lt;=15%,"Medium","High")))</f>
        <v/>
      </c>
      <c r="Y1499">
        <f>IF(L1499&gt;=20000,"High Value",IF(L1499&gt;=5000,"Medium Value","Low Value"))</f>
        <v/>
      </c>
      <c r="Z1499">
        <f>IF(R1499&lt;=3,"Fast",IF(R1499&lt;=5,"On Time","Delayed"))</f>
        <v/>
      </c>
    </row>
    <row r="1500">
      <c r="A1500">
        <f>Raw_Data!A1500</f>
        <v/>
      </c>
      <c r="B1500" s="11">
        <f>Raw_Data!B1500</f>
        <v/>
      </c>
      <c r="C1500">
        <f>Raw_Data!C1500</f>
        <v/>
      </c>
      <c r="D1500">
        <f>Raw_Data!D1500</f>
        <v/>
      </c>
      <c r="E1500">
        <f>Raw_Data!E1500</f>
        <v/>
      </c>
      <c r="F1500">
        <f>Raw_Data!F1500</f>
        <v/>
      </c>
      <c r="G1500">
        <f>Raw_Data!G1500</f>
        <v/>
      </c>
      <c r="H1500">
        <f>Raw_Data!H1500</f>
        <v/>
      </c>
      <c r="I1500">
        <f>Raw_Data!I1500</f>
        <v/>
      </c>
      <c r="J1500" s="12">
        <f>Raw_Data!J1500</f>
        <v/>
      </c>
      <c r="K1500" s="13">
        <f>Raw_Data!K1500</f>
        <v/>
      </c>
      <c r="L1500" s="12">
        <f>Raw_Data!L1500</f>
        <v/>
      </c>
      <c r="M1500" s="12">
        <f>Raw_Data!M1500</f>
        <v/>
      </c>
      <c r="N1500" s="12">
        <f>Raw_Data!N1500</f>
        <v/>
      </c>
      <c r="O1500">
        <f>Raw_Data!O1500</f>
        <v/>
      </c>
      <c r="P1500">
        <f>Raw_Data!P1500</f>
        <v/>
      </c>
      <c r="Q1500">
        <f>Raw_Data!Q1500</f>
        <v/>
      </c>
      <c r="R1500">
        <f>Raw_Data!R1500</f>
        <v/>
      </c>
      <c r="S1500">
        <f>Raw_Data!S1500</f>
        <v/>
      </c>
      <c r="T1500">
        <f>YEAR(B1500)</f>
        <v/>
      </c>
      <c r="U1500">
        <f>MONTH(B1500)</f>
        <v/>
      </c>
      <c r="V1500">
        <f>TEXT(B1500,"mmm")</f>
        <v/>
      </c>
      <c r="W1500" s="15">
        <f>IFERROR(N1500/L1500,0)</f>
        <v/>
      </c>
      <c r="X1500">
        <f>IF(K1500=0,"No Discount",IF(K1500&lt;=5%,"Low",IF(K1500&lt;=15%,"Medium","High")))</f>
        <v/>
      </c>
      <c r="Y1500">
        <f>IF(L1500&gt;=20000,"High Value",IF(L1500&gt;=5000,"Medium Value","Low Value"))</f>
        <v/>
      </c>
      <c r="Z1500">
        <f>IF(R1500&lt;=3,"Fast",IF(R1500&lt;=5,"On Time","Delayed"))</f>
        <v/>
      </c>
    </row>
    <row r="1501">
      <c r="A1501">
        <f>Raw_Data!A1501</f>
        <v/>
      </c>
      <c r="B1501" s="11">
        <f>Raw_Data!B1501</f>
        <v/>
      </c>
      <c r="C1501">
        <f>Raw_Data!C1501</f>
        <v/>
      </c>
      <c r="D1501">
        <f>Raw_Data!D1501</f>
        <v/>
      </c>
      <c r="E1501">
        <f>Raw_Data!E1501</f>
        <v/>
      </c>
      <c r="F1501">
        <f>Raw_Data!F1501</f>
        <v/>
      </c>
      <c r="G1501">
        <f>Raw_Data!G1501</f>
        <v/>
      </c>
      <c r="H1501">
        <f>Raw_Data!H1501</f>
        <v/>
      </c>
      <c r="I1501">
        <f>Raw_Data!I1501</f>
        <v/>
      </c>
      <c r="J1501" s="12">
        <f>Raw_Data!J1501</f>
        <v/>
      </c>
      <c r="K1501" s="13">
        <f>Raw_Data!K1501</f>
        <v/>
      </c>
      <c r="L1501" s="12">
        <f>Raw_Data!L1501</f>
        <v/>
      </c>
      <c r="M1501" s="12">
        <f>Raw_Data!M1501</f>
        <v/>
      </c>
      <c r="N1501" s="12">
        <f>Raw_Data!N1501</f>
        <v/>
      </c>
      <c r="O1501">
        <f>Raw_Data!O1501</f>
        <v/>
      </c>
      <c r="P1501">
        <f>Raw_Data!P1501</f>
        <v/>
      </c>
      <c r="Q1501">
        <f>Raw_Data!Q1501</f>
        <v/>
      </c>
      <c r="R1501">
        <f>Raw_Data!R1501</f>
        <v/>
      </c>
      <c r="S1501">
        <f>Raw_Data!S1501</f>
        <v/>
      </c>
      <c r="T1501">
        <f>YEAR(B1501)</f>
        <v/>
      </c>
      <c r="U1501">
        <f>MONTH(B1501)</f>
        <v/>
      </c>
      <c r="V1501">
        <f>TEXT(B1501,"mmm")</f>
        <v/>
      </c>
      <c r="W1501" s="15">
        <f>IFERROR(N1501/L1501,0)</f>
        <v/>
      </c>
      <c r="X1501">
        <f>IF(K1501=0,"No Discount",IF(K1501&lt;=5%,"Low",IF(K1501&lt;=15%,"Medium","High")))</f>
        <v/>
      </c>
      <c r="Y1501">
        <f>IF(L1501&gt;=20000,"High Value",IF(L1501&gt;=5000,"Medium Value","Low Value"))</f>
        <v/>
      </c>
      <c r="Z1501">
        <f>IF(R1501&lt;=3,"Fast",IF(R1501&lt;=5,"On Time","Delayed"))</f>
        <v/>
      </c>
    </row>
    <row r="1502">
      <c r="A1502">
        <f>Raw_Data!A1502</f>
        <v/>
      </c>
      <c r="B1502" s="11">
        <f>Raw_Data!B1502</f>
        <v/>
      </c>
      <c r="C1502">
        <f>Raw_Data!C1502</f>
        <v/>
      </c>
      <c r="D1502">
        <f>Raw_Data!D1502</f>
        <v/>
      </c>
      <c r="E1502">
        <f>Raw_Data!E1502</f>
        <v/>
      </c>
      <c r="F1502">
        <f>Raw_Data!F1502</f>
        <v/>
      </c>
      <c r="G1502">
        <f>Raw_Data!G1502</f>
        <v/>
      </c>
      <c r="H1502">
        <f>Raw_Data!H1502</f>
        <v/>
      </c>
      <c r="I1502">
        <f>Raw_Data!I1502</f>
        <v/>
      </c>
      <c r="J1502" s="12">
        <f>Raw_Data!J1502</f>
        <v/>
      </c>
      <c r="K1502" s="13">
        <f>Raw_Data!K1502</f>
        <v/>
      </c>
      <c r="L1502" s="12">
        <f>Raw_Data!L1502</f>
        <v/>
      </c>
      <c r="M1502" s="12">
        <f>Raw_Data!M1502</f>
        <v/>
      </c>
      <c r="N1502" s="12">
        <f>Raw_Data!N1502</f>
        <v/>
      </c>
      <c r="O1502">
        <f>Raw_Data!O1502</f>
        <v/>
      </c>
      <c r="P1502">
        <f>Raw_Data!P1502</f>
        <v/>
      </c>
      <c r="Q1502">
        <f>Raw_Data!Q1502</f>
        <v/>
      </c>
      <c r="R1502">
        <f>Raw_Data!R1502</f>
        <v/>
      </c>
      <c r="S1502">
        <f>Raw_Data!S1502</f>
        <v/>
      </c>
      <c r="T1502">
        <f>YEAR(B1502)</f>
        <v/>
      </c>
      <c r="U1502">
        <f>MONTH(B1502)</f>
        <v/>
      </c>
      <c r="V1502">
        <f>TEXT(B1502,"mmm")</f>
        <v/>
      </c>
      <c r="W1502" s="15">
        <f>IFERROR(N1502/L1502,0)</f>
        <v/>
      </c>
      <c r="X1502">
        <f>IF(K1502=0,"No Discount",IF(K1502&lt;=5%,"Low",IF(K1502&lt;=15%,"Medium","High")))</f>
        <v/>
      </c>
      <c r="Y1502">
        <f>IF(L1502&gt;=20000,"High Value",IF(L1502&gt;=5000,"Medium Value","Low Value"))</f>
        <v/>
      </c>
      <c r="Z1502">
        <f>IF(R1502&lt;=3,"Fast",IF(R1502&lt;=5,"On Time","Delayed"))</f>
        <v/>
      </c>
    </row>
    <row r="1503">
      <c r="A1503">
        <f>Raw_Data!A1503</f>
        <v/>
      </c>
      <c r="B1503" s="11">
        <f>Raw_Data!B1503</f>
        <v/>
      </c>
      <c r="C1503">
        <f>Raw_Data!C1503</f>
        <v/>
      </c>
      <c r="D1503">
        <f>Raw_Data!D1503</f>
        <v/>
      </c>
      <c r="E1503">
        <f>Raw_Data!E1503</f>
        <v/>
      </c>
      <c r="F1503">
        <f>Raw_Data!F1503</f>
        <v/>
      </c>
      <c r="G1503">
        <f>Raw_Data!G1503</f>
        <v/>
      </c>
      <c r="H1503">
        <f>Raw_Data!H1503</f>
        <v/>
      </c>
      <c r="I1503">
        <f>Raw_Data!I1503</f>
        <v/>
      </c>
      <c r="J1503" s="12">
        <f>Raw_Data!J1503</f>
        <v/>
      </c>
      <c r="K1503" s="13">
        <f>Raw_Data!K1503</f>
        <v/>
      </c>
      <c r="L1503" s="12">
        <f>Raw_Data!L1503</f>
        <v/>
      </c>
      <c r="M1503" s="12">
        <f>Raw_Data!M1503</f>
        <v/>
      </c>
      <c r="N1503" s="12">
        <f>Raw_Data!N1503</f>
        <v/>
      </c>
      <c r="O1503">
        <f>Raw_Data!O1503</f>
        <v/>
      </c>
      <c r="P1503">
        <f>Raw_Data!P1503</f>
        <v/>
      </c>
      <c r="Q1503">
        <f>Raw_Data!Q1503</f>
        <v/>
      </c>
      <c r="R1503">
        <f>Raw_Data!R1503</f>
        <v/>
      </c>
      <c r="S1503">
        <f>Raw_Data!S1503</f>
        <v/>
      </c>
      <c r="T1503">
        <f>YEAR(B1503)</f>
        <v/>
      </c>
      <c r="U1503">
        <f>MONTH(B1503)</f>
        <v/>
      </c>
      <c r="V1503">
        <f>TEXT(B1503,"mmm")</f>
        <v/>
      </c>
      <c r="W1503" s="15">
        <f>IFERROR(N1503/L1503,0)</f>
        <v/>
      </c>
      <c r="X1503">
        <f>IF(K1503=0,"No Discount",IF(K1503&lt;=5%,"Low",IF(K1503&lt;=15%,"Medium","High")))</f>
        <v/>
      </c>
      <c r="Y1503">
        <f>IF(L1503&gt;=20000,"High Value",IF(L1503&gt;=5000,"Medium Value","Low Value"))</f>
        <v/>
      </c>
      <c r="Z1503">
        <f>IF(R1503&lt;=3,"Fast",IF(R1503&lt;=5,"On Time","Delayed"))</f>
        <v/>
      </c>
    </row>
    <row r="1504">
      <c r="A1504">
        <f>Raw_Data!A1504</f>
        <v/>
      </c>
      <c r="B1504" s="11">
        <f>Raw_Data!B1504</f>
        <v/>
      </c>
      <c r="C1504">
        <f>Raw_Data!C1504</f>
        <v/>
      </c>
      <c r="D1504">
        <f>Raw_Data!D1504</f>
        <v/>
      </c>
      <c r="E1504">
        <f>Raw_Data!E1504</f>
        <v/>
      </c>
      <c r="F1504">
        <f>Raw_Data!F1504</f>
        <v/>
      </c>
      <c r="G1504">
        <f>Raw_Data!G1504</f>
        <v/>
      </c>
      <c r="H1504">
        <f>Raw_Data!H1504</f>
        <v/>
      </c>
      <c r="I1504">
        <f>Raw_Data!I1504</f>
        <v/>
      </c>
      <c r="J1504" s="12">
        <f>Raw_Data!J1504</f>
        <v/>
      </c>
      <c r="K1504" s="13">
        <f>Raw_Data!K1504</f>
        <v/>
      </c>
      <c r="L1504" s="12">
        <f>Raw_Data!L1504</f>
        <v/>
      </c>
      <c r="M1504" s="12">
        <f>Raw_Data!M1504</f>
        <v/>
      </c>
      <c r="N1504" s="12">
        <f>Raw_Data!N1504</f>
        <v/>
      </c>
      <c r="O1504">
        <f>Raw_Data!O1504</f>
        <v/>
      </c>
      <c r="P1504">
        <f>Raw_Data!P1504</f>
        <v/>
      </c>
      <c r="Q1504">
        <f>Raw_Data!Q1504</f>
        <v/>
      </c>
      <c r="R1504">
        <f>Raw_Data!R1504</f>
        <v/>
      </c>
      <c r="S1504">
        <f>Raw_Data!S1504</f>
        <v/>
      </c>
      <c r="T1504">
        <f>YEAR(B1504)</f>
        <v/>
      </c>
      <c r="U1504">
        <f>MONTH(B1504)</f>
        <v/>
      </c>
      <c r="V1504">
        <f>TEXT(B1504,"mmm")</f>
        <v/>
      </c>
      <c r="W1504" s="15">
        <f>IFERROR(N1504/L1504,0)</f>
        <v/>
      </c>
      <c r="X1504">
        <f>IF(K1504=0,"No Discount",IF(K1504&lt;=5%,"Low",IF(K1504&lt;=15%,"Medium","High")))</f>
        <v/>
      </c>
      <c r="Y1504">
        <f>IF(L1504&gt;=20000,"High Value",IF(L1504&gt;=5000,"Medium Value","Low Value"))</f>
        <v/>
      </c>
      <c r="Z1504">
        <f>IF(R1504&lt;=3,"Fast",IF(R1504&lt;=5,"On Time","Delayed"))</f>
        <v/>
      </c>
    </row>
    <row r="1505">
      <c r="A1505">
        <f>Raw_Data!A1505</f>
        <v/>
      </c>
      <c r="B1505" s="11">
        <f>Raw_Data!B1505</f>
        <v/>
      </c>
      <c r="C1505">
        <f>Raw_Data!C1505</f>
        <v/>
      </c>
      <c r="D1505">
        <f>Raw_Data!D1505</f>
        <v/>
      </c>
      <c r="E1505">
        <f>Raw_Data!E1505</f>
        <v/>
      </c>
      <c r="F1505">
        <f>Raw_Data!F1505</f>
        <v/>
      </c>
      <c r="G1505">
        <f>Raw_Data!G1505</f>
        <v/>
      </c>
      <c r="H1505">
        <f>Raw_Data!H1505</f>
        <v/>
      </c>
      <c r="I1505">
        <f>Raw_Data!I1505</f>
        <v/>
      </c>
      <c r="J1505" s="12">
        <f>Raw_Data!J1505</f>
        <v/>
      </c>
      <c r="K1505" s="13">
        <f>Raw_Data!K1505</f>
        <v/>
      </c>
      <c r="L1505" s="12">
        <f>Raw_Data!L1505</f>
        <v/>
      </c>
      <c r="M1505" s="12">
        <f>Raw_Data!M1505</f>
        <v/>
      </c>
      <c r="N1505" s="12">
        <f>Raw_Data!N1505</f>
        <v/>
      </c>
      <c r="O1505">
        <f>Raw_Data!O1505</f>
        <v/>
      </c>
      <c r="P1505">
        <f>Raw_Data!P1505</f>
        <v/>
      </c>
      <c r="Q1505">
        <f>Raw_Data!Q1505</f>
        <v/>
      </c>
      <c r="R1505">
        <f>Raw_Data!R1505</f>
        <v/>
      </c>
      <c r="S1505">
        <f>Raw_Data!S1505</f>
        <v/>
      </c>
      <c r="T1505">
        <f>YEAR(B1505)</f>
        <v/>
      </c>
      <c r="U1505">
        <f>MONTH(B1505)</f>
        <v/>
      </c>
      <c r="V1505">
        <f>TEXT(B1505,"mmm")</f>
        <v/>
      </c>
      <c r="W1505" s="15">
        <f>IFERROR(N1505/L1505,0)</f>
        <v/>
      </c>
      <c r="X1505">
        <f>IF(K1505=0,"No Discount",IF(K1505&lt;=5%,"Low",IF(K1505&lt;=15%,"Medium","High")))</f>
        <v/>
      </c>
      <c r="Y1505">
        <f>IF(L1505&gt;=20000,"High Value",IF(L1505&gt;=5000,"Medium Value","Low Value"))</f>
        <v/>
      </c>
      <c r="Z1505">
        <f>IF(R1505&lt;=3,"Fast",IF(R1505&lt;=5,"On Time","Delayed"))</f>
        <v/>
      </c>
    </row>
    <row r="1506">
      <c r="A1506">
        <f>Raw_Data!A1506</f>
        <v/>
      </c>
      <c r="B1506" s="11">
        <f>Raw_Data!B1506</f>
        <v/>
      </c>
      <c r="C1506">
        <f>Raw_Data!C1506</f>
        <v/>
      </c>
      <c r="D1506">
        <f>Raw_Data!D1506</f>
        <v/>
      </c>
      <c r="E1506">
        <f>Raw_Data!E1506</f>
        <v/>
      </c>
      <c r="F1506">
        <f>Raw_Data!F1506</f>
        <v/>
      </c>
      <c r="G1506">
        <f>Raw_Data!G1506</f>
        <v/>
      </c>
      <c r="H1506">
        <f>Raw_Data!H1506</f>
        <v/>
      </c>
      <c r="I1506">
        <f>Raw_Data!I1506</f>
        <v/>
      </c>
      <c r="J1506" s="12">
        <f>Raw_Data!J1506</f>
        <v/>
      </c>
      <c r="K1506" s="13">
        <f>Raw_Data!K1506</f>
        <v/>
      </c>
      <c r="L1506" s="12">
        <f>Raw_Data!L1506</f>
        <v/>
      </c>
      <c r="M1506" s="12">
        <f>Raw_Data!M1506</f>
        <v/>
      </c>
      <c r="N1506" s="12">
        <f>Raw_Data!N1506</f>
        <v/>
      </c>
      <c r="O1506">
        <f>Raw_Data!O1506</f>
        <v/>
      </c>
      <c r="P1506">
        <f>Raw_Data!P1506</f>
        <v/>
      </c>
      <c r="Q1506">
        <f>Raw_Data!Q1506</f>
        <v/>
      </c>
      <c r="R1506">
        <f>Raw_Data!R1506</f>
        <v/>
      </c>
      <c r="S1506">
        <f>Raw_Data!S1506</f>
        <v/>
      </c>
      <c r="T1506">
        <f>YEAR(B1506)</f>
        <v/>
      </c>
      <c r="U1506">
        <f>MONTH(B1506)</f>
        <v/>
      </c>
      <c r="V1506">
        <f>TEXT(B1506,"mmm")</f>
        <v/>
      </c>
      <c r="W1506" s="15">
        <f>IFERROR(N1506/L1506,0)</f>
        <v/>
      </c>
      <c r="X1506">
        <f>IF(K1506=0,"No Discount",IF(K1506&lt;=5%,"Low",IF(K1506&lt;=15%,"Medium","High")))</f>
        <v/>
      </c>
      <c r="Y1506">
        <f>IF(L1506&gt;=20000,"High Value",IF(L1506&gt;=5000,"Medium Value","Low Value"))</f>
        <v/>
      </c>
      <c r="Z1506">
        <f>IF(R1506&lt;=3,"Fast",IF(R1506&lt;=5,"On Time","Delayed"))</f>
        <v/>
      </c>
    </row>
    <row r="1507">
      <c r="A1507">
        <f>Raw_Data!A1507</f>
        <v/>
      </c>
      <c r="B1507" s="11">
        <f>Raw_Data!B1507</f>
        <v/>
      </c>
      <c r="C1507">
        <f>Raw_Data!C1507</f>
        <v/>
      </c>
      <c r="D1507">
        <f>Raw_Data!D1507</f>
        <v/>
      </c>
      <c r="E1507">
        <f>Raw_Data!E1507</f>
        <v/>
      </c>
      <c r="F1507">
        <f>Raw_Data!F1507</f>
        <v/>
      </c>
      <c r="G1507">
        <f>Raw_Data!G1507</f>
        <v/>
      </c>
      <c r="H1507">
        <f>Raw_Data!H1507</f>
        <v/>
      </c>
      <c r="I1507">
        <f>Raw_Data!I1507</f>
        <v/>
      </c>
      <c r="J1507" s="12">
        <f>Raw_Data!J1507</f>
        <v/>
      </c>
      <c r="K1507" s="13">
        <f>Raw_Data!K1507</f>
        <v/>
      </c>
      <c r="L1507" s="12">
        <f>Raw_Data!L1507</f>
        <v/>
      </c>
      <c r="M1507" s="12">
        <f>Raw_Data!M1507</f>
        <v/>
      </c>
      <c r="N1507" s="12">
        <f>Raw_Data!N1507</f>
        <v/>
      </c>
      <c r="O1507">
        <f>Raw_Data!O1507</f>
        <v/>
      </c>
      <c r="P1507">
        <f>Raw_Data!P1507</f>
        <v/>
      </c>
      <c r="Q1507">
        <f>Raw_Data!Q1507</f>
        <v/>
      </c>
      <c r="R1507">
        <f>Raw_Data!R1507</f>
        <v/>
      </c>
      <c r="S1507">
        <f>Raw_Data!S1507</f>
        <v/>
      </c>
      <c r="T1507">
        <f>YEAR(B1507)</f>
        <v/>
      </c>
      <c r="U1507">
        <f>MONTH(B1507)</f>
        <v/>
      </c>
      <c r="V1507">
        <f>TEXT(B1507,"mmm")</f>
        <v/>
      </c>
      <c r="W1507" s="15">
        <f>IFERROR(N1507/L1507,0)</f>
        <v/>
      </c>
      <c r="X1507">
        <f>IF(K1507=0,"No Discount",IF(K1507&lt;=5%,"Low",IF(K1507&lt;=15%,"Medium","High")))</f>
        <v/>
      </c>
      <c r="Y1507">
        <f>IF(L1507&gt;=20000,"High Value",IF(L1507&gt;=5000,"Medium Value","Low Value"))</f>
        <v/>
      </c>
      <c r="Z1507">
        <f>IF(R1507&lt;=3,"Fast",IF(R1507&lt;=5,"On Time","Delayed"))</f>
        <v/>
      </c>
    </row>
    <row r="1508">
      <c r="A1508">
        <f>Raw_Data!A1508</f>
        <v/>
      </c>
      <c r="B1508" s="11">
        <f>Raw_Data!B1508</f>
        <v/>
      </c>
      <c r="C1508">
        <f>Raw_Data!C1508</f>
        <v/>
      </c>
      <c r="D1508">
        <f>Raw_Data!D1508</f>
        <v/>
      </c>
      <c r="E1508">
        <f>Raw_Data!E1508</f>
        <v/>
      </c>
      <c r="F1508">
        <f>Raw_Data!F1508</f>
        <v/>
      </c>
      <c r="G1508">
        <f>Raw_Data!G1508</f>
        <v/>
      </c>
      <c r="H1508">
        <f>Raw_Data!H1508</f>
        <v/>
      </c>
      <c r="I1508">
        <f>Raw_Data!I1508</f>
        <v/>
      </c>
      <c r="J1508" s="12">
        <f>Raw_Data!J1508</f>
        <v/>
      </c>
      <c r="K1508" s="13">
        <f>Raw_Data!K1508</f>
        <v/>
      </c>
      <c r="L1508" s="12">
        <f>Raw_Data!L1508</f>
        <v/>
      </c>
      <c r="M1508" s="12">
        <f>Raw_Data!M1508</f>
        <v/>
      </c>
      <c r="N1508" s="12">
        <f>Raw_Data!N1508</f>
        <v/>
      </c>
      <c r="O1508">
        <f>Raw_Data!O1508</f>
        <v/>
      </c>
      <c r="P1508">
        <f>Raw_Data!P1508</f>
        <v/>
      </c>
      <c r="Q1508">
        <f>Raw_Data!Q1508</f>
        <v/>
      </c>
      <c r="R1508">
        <f>Raw_Data!R1508</f>
        <v/>
      </c>
      <c r="S1508">
        <f>Raw_Data!S1508</f>
        <v/>
      </c>
      <c r="T1508">
        <f>YEAR(B1508)</f>
        <v/>
      </c>
      <c r="U1508">
        <f>MONTH(B1508)</f>
        <v/>
      </c>
      <c r="V1508">
        <f>TEXT(B1508,"mmm")</f>
        <v/>
      </c>
      <c r="W1508" s="15">
        <f>IFERROR(N1508/L1508,0)</f>
        <v/>
      </c>
      <c r="X1508">
        <f>IF(K1508=0,"No Discount",IF(K1508&lt;=5%,"Low",IF(K1508&lt;=15%,"Medium","High")))</f>
        <v/>
      </c>
      <c r="Y1508">
        <f>IF(L1508&gt;=20000,"High Value",IF(L1508&gt;=5000,"Medium Value","Low Value"))</f>
        <v/>
      </c>
      <c r="Z1508">
        <f>IF(R1508&lt;=3,"Fast",IF(R1508&lt;=5,"On Time","Delayed"))</f>
        <v/>
      </c>
    </row>
    <row r="1509">
      <c r="A1509">
        <f>Raw_Data!A1509</f>
        <v/>
      </c>
      <c r="B1509" s="11">
        <f>Raw_Data!B1509</f>
        <v/>
      </c>
      <c r="C1509">
        <f>Raw_Data!C1509</f>
        <v/>
      </c>
      <c r="D1509">
        <f>Raw_Data!D1509</f>
        <v/>
      </c>
      <c r="E1509">
        <f>Raw_Data!E1509</f>
        <v/>
      </c>
      <c r="F1509">
        <f>Raw_Data!F1509</f>
        <v/>
      </c>
      <c r="G1509">
        <f>Raw_Data!G1509</f>
        <v/>
      </c>
      <c r="H1509">
        <f>Raw_Data!H1509</f>
        <v/>
      </c>
      <c r="I1509">
        <f>Raw_Data!I1509</f>
        <v/>
      </c>
      <c r="J1509" s="12">
        <f>Raw_Data!J1509</f>
        <v/>
      </c>
      <c r="K1509" s="13">
        <f>Raw_Data!K1509</f>
        <v/>
      </c>
      <c r="L1509" s="12">
        <f>Raw_Data!L1509</f>
        <v/>
      </c>
      <c r="M1509" s="12">
        <f>Raw_Data!M1509</f>
        <v/>
      </c>
      <c r="N1509" s="12">
        <f>Raw_Data!N1509</f>
        <v/>
      </c>
      <c r="O1509">
        <f>Raw_Data!O1509</f>
        <v/>
      </c>
      <c r="P1509">
        <f>Raw_Data!P1509</f>
        <v/>
      </c>
      <c r="Q1509">
        <f>Raw_Data!Q1509</f>
        <v/>
      </c>
      <c r="R1509">
        <f>Raw_Data!R1509</f>
        <v/>
      </c>
      <c r="S1509">
        <f>Raw_Data!S1509</f>
        <v/>
      </c>
      <c r="T1509">
        <f>YEAR(B1509)</f>
        <v/>
      </c>
      <c r="U1509">
        <f>MONTH(B1509)</f>
        <v/>
      </c>
      <c r="V1509">
        <f>TEXT(B1509,"mmm")</f>
        <v/>
      </c>
      <c r="W1509" s="15">
        <f>IFERROR(N1509/L1509,0)</f>
        <v/>
      </c>
      <c r="X1509">
        <f>IF(K1509=0,"No Discount",IF(K1509&lt;=5%,"Low",IF(K1509&lt;=15%,"Medium","High")))</f>
        <v/>
      </c>
      <c r="Y1509">
        <f>IF(L1509&gt;=20000,"High Value",IF(L1509&gt;=5000,"Medium Value","Low Value"))</f>
        <v/>
      </c>
      <c r="Z1509">
        <f>IF(R1509&lt;=3,"Fast",IF(R1509&lt;=5,"On Time","Delayed"))</f>
        <v/>
      </c>
    </row>
    <row r="1510">
      <c r="A1510">
        <f>Raw_Data!A1510</f>
        <v/>
      </c>
      <c r="B1510" s="11">
        <f>Raw_Data!B1510</f>
        <v/>
      </c>
      <c r="C1510">
        <f>Raw_Data!C1510</f>
        <v/>
      </c>
      <c r="D1510">
        <f>Raw_Data!D1510</f>
        <v/>
      </c>
      <c r="E1510">
        <f>Raw_Data!E1510</f>
        <v/>
      </c>
      <c r="F1510">
        <f>Raw_Data!F1510</f>
        <v/>
      </c>
      <c r="G1510">
        <f>Raw_Data!G1510</f>
        <v/>
      </c>
      <c r="H1510">
        <f>Raw_Data!H1510</f>
        <v/>
      </c>
      <c r="I1510">
        <f>Raw_Data!I1510</f>
        <v/>
      </c>
      <c r="J1510" s="12">
        <f>Raw_Data!J1510</f>
        <v/>
      </c>
      <c r="K1510" s="13">
        <f>Raw_Data!K1510</f>
        <v/>
      </c>
      <c r="L1510" s="12">
        <f>Raw_Data!L1510</f>
        <v/>
      </c>
      <c r="M1510" s="12">
        <f>Raw_Data!M1510</f>
        <v/>
      </c>
      <c r="N1510" s="12">
        <f>Raw_Data!N1510</f>
        <v/>
      </c>
      <c r="O1510">
        <f>Raw_Data!O1510</f>
        <v/>
      </c>
      <c r="P1510">
        <f>Raw_Data!P1510</f>
        <v/>
      </c>
      <c r="Q1510">
        <f>Raw_Data!Q1510</f>
        <v/>
      </c>
      <c r="R1510">
        <f>Raw_Data!R1510</f>
        <v/>
      </c>
      <c r="S1510">
        <f>Raw_Data!S1510</f>
        <v/>
      </c>
      <c r="T1510">
        <f>YEAR(B1510)</f>
        <v/>
      </c>
      <c r="U1510">
        <f>MONTH(B1510)</f>
        <v/>
      </c>
      <c r="V1510">
        <f>TEXT(B1510,"mmm")</f>
        <v/>
      </c>
      <c r="W1510" s="15">
        <f>IFERROR(N1510/L1510,0)</f>
        <v/>
      </c>
      <c r="X1510">
        <f>IF(K1510=0,"No Discount",IF(K1510&lt;=5%,"Low",IF(K1510&lt;=15%,"Medium","High")))</f>
        <v/>
      </c>
      <c r="Y1510">
        <f>IF(L1510&gt;=20000,"High Value",IF(L1510&gt;=5000,"Medium Value","Low Value"))</f>
        <v/>
      </c>
      <c r="Z1510">
        <f>IF(R1510&lt;=3,"Fast",IF(R1510&lt;=5,"On Time","Delayed"))</f>
        <v/>
      </c>
    </row>
    <row r="1511">
      <c r="A1511">
        <f>Raw_Data!A1511</f>
        <v/>
      </c>
      <c r="B1511" s="11">
        <f>Raw_Data!B1511</f>
        <v/>
      </c>
      <c r="C1511">
        <f>Raw_Data!C1511</f>
        <v/>
      </c>
      <c r="D1511">
        <f>Raw_Data!D1511</f>
        <v/>
      </c>
      <c r="E1511">
        <f>Raw_Data!E1511</f>
        <v/>
      </c>
      <c r="F1511">
        <f>Raw_Data!F1511</f>
        <v/>
      </c>
      <c r="G1511">
        <f>Raw_Data!G1511</f>
        <v/>
      </c>
      <c r="H1511">
        <f>Raw_Data!H1511</f>
        <v/>
      </c>
      <c r="I1511">
        <f>Raw_Data!I1511</f>
        <v/>
      </c>
      <c r="J1511" s="12">
        <f>Raw_Data!J1511</f>
        <v/>
      </c>
      <c r="K1511" s="13">
        <f>Raw_Data!K1511</f>
        <v/>
      </c>
      <c r="L1511" s="12">
        <f>Raw_Data!L1511</f>
        <v/>
      </c>
      <c r="M1511" s="12">
        <f>Raw_Data!M1511</f>
        <v/>
      </c>
      <c r="N1511" s="12">
        <f>Raw_Data!N1511</f>
        <v/>
      </c>
      <c r="O1511">
        <f>Raw_Data!O1511</f>
        <v/>
      </c>
      <c r="P1511">
        <f>Raw_Data!P1511</f>
        <v/>
      </c>
      <c r="Q1511">
        <f>Raw_Data!Q1511</f>
        <v/>
      </c>
      <c r="R1511">
        <f>Raw_Data!R1511</f>
        <v/>
      </c>
      <c r="S1511">
        <f>Raw_Data!S1511</f>
        <v/>
      </c>
      <c r="T1511">
        <f>YEAR(B1511)</f>
        <v/>
      </c>
      <c r="U1511">
        <f>MONTH(B1511)</f>
        <v/>
      </c>
      <c r="V1511">
        <f>TEXT(B1511,"mmm")</f>
        <v/>
      </c>
      <c r="W1511" s="15">
        <f>IFERROR(N1511/L1511,0)</f>
        <v/>
      </c>
      <c r="X1511">
        <f>IF(K1511=0,"No Discount",IF(K1511&lt;=5%,"Low",IF(K1511&lt;=15%,"Medium","High")))</f>
        <v/>
      </c>
      <c r="Y1511">
        <f>IF(L1511&gt;=20000,"High Value",IF(L1511&gt;=5000,"Medium Value","Low Value"))</f>
        <v/>
      </c>
      <c r="Z1511">
        <f>IF(R1511&lt;=3,"Fast",IF(R1511&lt;=5,"On Time","Delayed"))</f>
        <v/>
      </c>
    </row>
    <row r="1512">
      <c r="A1512">
        <f>Raw_Data!A1512</f>
        <v/>
      </c>
      <c r="B1512" s="11">
        <f>Raw_Data!B1512</f>
        <v/>
      </c>
      <c r="C1512">
        <f>Raw_Data!C1512</f>
        <v/>
      </c>
      <c r="D1512">
        <f>Raw_Data!D1512</f>
        <v/>
      </c>
      <c r="E1512">
        <f>Raw_Data!E1512</f>
        <v/>
      </c>
      <c r="F1512">
        <f>Raw_Data!F1512</f>
        <v/>
      </c>
      <c r="G1512">
        <f>Raw_Data!G1512</f>
        <v/>
      </c>
      <c r="H1512">
        <f>Raw_Data!H1512</f>
        <v/>
      </c>
      <c r="I1512">
        <f>Raw_Data!I1512</f>
        <v/>
      </c>
      <c r="J1512" s="12">
        <f>Raw_Data!J1512</f>
        <v/>
      </c>
      <c r="K1512" s="13">
        <f>Raw_Data!K1512</f>
        <v/>
      </c>
      <c r="L1512" s="12">
        <f>Raw_Data!L1512</f>
        <v/>
      </c>
      <c r="M1512" s="12">
        <f>Raw_Data!M1512</f>
        <v/>
      </c>
      <c r="N1512" s="12">
        <f>Raw_Data!N1512</f>
        <v/>
      </c>
      <c r="O1512">
        <f>Raw_Data!O1512</f>
        <v/>
      </c>
      <c r="P1512">
        <f>Raw_Data!P1512</f>
        <v/>
      </c>
      <c r="Q1512">
        <f>Raw_Data!Q1512</f>
        <v/>
      </c>
      <c r="R1512">
        <f>Raw_Data!R1512</f>
        <v/>
      </c>
      <c r="S1512">
        <f>Raw_Data!S1512</f>
        <v/>
      </c>
      <c r="T1512">
        <f>YEAR(B1512)</f>
        <v/>
      </c>
      <c r="U1512">
        <f>MONTH(B1512)</f>
        <v/>
      </c>
      <c r="V1512">
        <f>TEXT(B1512,"mmm")</f>
        <v/>
      </c>
      <c r="W1512" s="15">
        <f>IFERROR(N1512/L1512,0)</f>
        <v/>
      </c>
      <c r="X1512">
        <f>IF(K1512=0,"No Discount",IF(K1512&lt;=5%,"Low",IF(K1512&lt;=15%,"Medium","High")))</f>
        <v/>
      </c>
      <c r="Y1512">
        <f>IF(L1512&gt;=20000,"High Value",IF(L1512&gt;=5000,"Medium Value","Low Value"))</f>
        <v/>
      </c>
      <c r="Z1512">
        <f>IF(R1512&lt;=3,"Fast",IF(R1512&lt;=5,"On Time","Delayed"))</f>
        <v/>
      </c>
    </row>
    <row r="1513">
      <c r="A1513">
        <f>Raw_Data!A1513</f>
        <v/>
      </c>
      <c r="B1513" s="11">
        <f>Raw_Data!B1513</f>
        <v/>
      </c>
      <c r="C1513">
        <f>Raw_Data!C1513</f>
        <v/>
      </c>
      <c r="D1513">
        <f>Raw_Data!D1513</f>
        <v/>
      </c>
      <c r="E1513">
        <f>Raw_Data!E1513</f>
        <v/>
      </c>
      <c r="F1513">
        <f>Raw_Data!F1513</f>
        <v/>
      </c>
      <c r="G1513">
        <f>Raw_Data!G1513</f>
        <v/>
      </c>
      <c r="H1513">
        <f>Raw_Data!H1513</f>
        <v/>
      </c>
      <c r="I1513">
        <f>Raw_Data!I1513</f>
        <v/>
      </c>
      <c r="J1513" s="12">
        <f>Raw_Data!J1513</f>
        <v/>
      </c>
      <c r="K1513" s="13">
        <f>Raw_Data!K1513</f>
        <v/>
      </c>
      <c r="L1513" s="12">
        <f>Raw_Data!L1513</f>
        <v/>
      </c>
      <c r="M1513" s="12">
        <f>Raw_Data!M1513</f>
        <v/>
      </c>
      <c r="N1513" s="12">
        <f>Raw_Data!N1513</f>
        <v/>
      </c>
      <c r="O1513">
        <f>Raw_Data!O1513</f>
        <v/>
      </c>
      <c r="P1513">
        <f>Raw_Data!P1513</f>
        <v/>
      </c>
      <c r="Q1513">
        <f>Raw_Data!Q1513</f>
        <v/>
      </c>
      <c r="R1513">
        <f>Raw_Data!R1513</f>
        <v/>
      </c>
      <c r="S1513">
        <f>Raw_Data!S1513</f>
        <v/>
      </c>
      <c r="T1513">
        <f>YEAR(B1513)</f>
        <v/>
      </c>
      <c r="U1513">
        <f>MONTH(B1513)</f>
        <v/>
      </c>
      <c r="V1513">
        <f>TEXT(B1513,"mmm")</f>
        <v/>
      </c>
      <c r="W1513" s="15">
        <f>IFERROR(N1513/L1513,0)</f>
        <v/>
      </c>
      <c r="X1513">
        <f>IF(K1513=0,"No Discount",IF(K1513&lt;=5%,"Low",IF(K1513&lt;=15%,"Medium","High")))</f>
        <v/>
      </c>
      <c r="Y1513">
        <f>IF(L1513&gt;=20000,"High Value",IF(L1513&gt;=5000,"Medium Value","Low Value"))</f>
        <v/>
      </c>
      <c r="Z1513">
        <f>IF(R1513&lt;=3,"Fast",IF(R1513&lt;=5,"On Time","Delayed"))</f>
        <v/>
      </c>
    </row>
    <row r="1514">
      <c r="A1514">
        <f>Raw_Data!A1514</f>
        <v/>
      </c>
      <c r="B1514" s="11">
        <f>Raw_Data!B1514</f>
        <v/>
      </c>
      <c r="C1514">
        <f>Raw_Data!C1514</f>
        <v/>
      </c>
      <c r="D1514">
        <f>Raw_Data!D1514</f>
        <v/>
      </c>
      <c r="E1514">
        <f>Raw_Data!E1514</f>
        <v/>
      </c>
      <c r="F1514">
        <f>Raw_Data!F1514</f>
        <v/>
      </c>
      <c r="G1514">
        <f>Raw_Data!G1514</f>
        <v/>
      </c>
      <c r="H1514">
        <f>Raw_Data!H1514</f>
        <v/>
      </c>
      <c r="I1514">
        <f>Raw_Data!I1514</f>
        <v/>
      </c>
      <c r="J1514" s="12">
        <f>Raw_Data!J1514</f>
        <v/>
      </c>
      <c r="K1514" s="13">
        <f>Raw_Data!K1514</f>
        <v/>
      </c>
      <c r="L1514" s="12">
        <f>Raw_Data!L1514</f>
        <v/>
      </c>
      <c r="M1514" s="12">
        <f>Raw_Data!M1514</f>
        <v/>
      </c>
      <c r="N1514" s="12">
        <f>Raw_Data!N1514</f>
        <v/>
      </c>
      <c r="O1514">
        <f>Raw_Data!O1514</f>
        <v/>
      </c>
      <c r="P1514">
        <f>Raw_Data!P1514</f>
        <v/>
      </c>
      <c r="Q1514">
        <f>Raw_Data!Q1514</f>
        <v/>
      </c>
      <c r="R1514">
        <f>Raw_Data!R1514</f>
        <v/>
      </c>
      <c r="S1514">
        <f>Raw_Data!S1514</f>
        <v/>
      </c>
      <c r="T1514">
        <f>YEAR(B1514)</f>
        <v/>
      </c>
      <c r="U1514">
        <f>MONTH(B1514)</f>
        <v/>
      </c>
      <c r="V1514">
        <f>TEXT(B1514,"mmm")</f>
        <v/>
      </c>
      <c r="W1514" s="15">
        <f>IFERROR(N1514/L1514,0)</f>
        <v/>
      </c>
      <c r="X1514">
        <f>IF(K1514=0,"No Discount",IF(K1514&lt;=5%,"Low",IF(K1514&lt;=15%,"Medium","High")))</f>
        <v/>
      </c>
      <c r="Y1514">
        <f>IF(L1514&gt;=20000,"High Value",IF(L1514&gt;=5000,"Medium Value","Low Value"))</f>
        <v/>
      </c>
      <c r="Z1514">
        <f>IF(R1514&lt;=3,"Fast",IF(R1514&lt;=5,"On Time","Delayed"))</f>
        <v/>
      </c>
    </row>
    <row r="1515">
      <c r="A1515">
        <f>Raw_Data!A1515</f>
        <v/>
      </c>
      <c r="B1515" s="11">
        <f>Raw_Data!B1515</f>
        <v/>
      </c>
      <c r="C1515">
        <f>Raw_Data!C1515</f>
        <v/>
      </c>
      <c r="D1515">
        <f>Raw_Data!D1515</f>
        <v/>
      </c>
      <c r="E1515">
        <f>Raw_Data!E1515</f>
        <v/>
      </c>
      <c r="F1515">
        <f>Raw_Data!F1515</f>
        <v/>
      </c>
      <c r="G1515">
        <f>Raw_Data!G1515</f>
        <v/>
      </c>
      <c r="H1515">
        <f>Raw_Data!H1515</f>
        <v/>
      </c>
      <c r="I1515">
        <f>Raw_Data!I1515</f>
        <v/>
      </c>
      <c r="J1515" s="12">
        <f>Raw_Data!J1515</f>
        <v/>
      </c>
      <c r="K1515" s="13">
        <f>Raw_Data!K1515</f>
        <v/>
      </c>
      <c r="L1515" s="12">
        <f>Raw_Data!L1515</f>
        <v/>
      </c>
      <c r="M1515" s="12">
        <f>Raw_Data!M1515</f>
        <v/>
      </c>
      <c r="N1515" s="12">
        <f>Raw_Data!N1515</f>
        <v/>
      </c>
      <c r="O1515">
        <f>Raw_Data!O1515</f>
        <v/>
      </c>
      <c r="P1515">
        <f>Raw_Data!P1515</f>
        <v/>
      </c>
      <c r="Q1515">
        <f>Raw_Data!Q1515</f>
        <v/>
      </c>
      <c r="R1515">
        <f>Raw_Data!R1515</f>
        <v/>
      </c>
      <c r="S1515">
        <f>Raw_Data!S1515</f>
        <v/>
      </c>
      <c r="T1515">
        <f>YEAR(B1515)</f>
        <v/>
      </c>
      <c r="U1515">
        <f>MONTH(B1515)</f>
        <v/>
      </c>
      <c r="V1515">
        <f>TEXT(B1515,"mmm")</f>
        <v/>
      </c>
      <c r="W1515" s="15">
        <f>IFERROR(N1515/L1515,0)</f>
        <v/>
      </c>
      <c r="X1515">
        <f>IF(K1515=0,"No Discount",IF(K1515&lt;=5%,"Low",IF(K1515&lt;=15%,"Medium","High")))</f>
        <v/>
      </c>
      <c r="Y1515">
        <f>IF(L1515&gt;=20000,"High Value",IF(L1515&gt;=5000,"Medium Value","Low Value"))</f>
        <v/>
      </c>
      <c r="Z1515">
        <f>IF(R1515&lt;=3,"Fast",IF(R1515&lt;=5,"On Time","Delayed"))</f>
        <v/>
      </c>
    </row>
    <row r="1516">
      <c r="A1516">
        <f>Raw_Data!A1516</f>
        <v/>
      </c>
      <c r="B1516" s="11">
        <f>Raw_Data!B1516</f>
        <v/>
      </c>
      <c r="C1516">
        <f>Raw_Data!C1516</f>
        <v/>
      </c>
      <c r="D1516">
        <f>Raw_Data!D1516</f>
        <v/>
      </c>
      <c r="E1516">
        <f>Raw_Data!E1516</f>
        <v/>
      </c>
      <c r="F1516">
        <f>Raw_Data!F1516</f>
        <v/>
      </c>
      <c r="G1516">
        <f>Raw_Data!G1516</f>
        <v/>
      </c>
      <c r="H1516">
        <f>Raw_Data!H1516</f>
        <v/>
      </c>
      <c r="I1516">
        <f>Raw_Data!I1516</f>
        <v/>
      </c>
      <c r="J1516" s="12">
        <f>Raw_Data!J1516</f>
        <v/>
      </c>
      <c r="K1516" s="13">
        <f>Raw_Data!K1516</f>
        <v/>
      </c>
      <c r="L1516" s="12">
        <f>Raw_Data!L1516</f>
        <v/>
      </c>
      <c r="M1516" s="12">
        <f>Raw_Data!M1516</f>
        <v/>
      </c>
      <c r="N1516" s="12">
        <f>Raw_Data!N1516</f>
        <v/>
      </c>
      <c r="O1516">
        <f>Raw_Data!O1516</f>
        <v/>
      </c>
      <c r="P1516">
        <f>Raw_Data!P1516</f>
        <v/>
      </c>
      <c r="Q1516">
        <f>Raw_Data!Q1516</f>
        <v/>
      </c>
      <c r="R1516">
        <f>Raw_Data!R1516</f>
        <v/>
      </c>
      <c r="S1516">
        <f>Raw_Data!S1516</f>
        <v/>
      </c>
      <c r="T1516">
        <f>YEAR(B1516)</f>
        <v/>
      </c>
      <c r="U1516">
        <f>MONTH(B1516)</f>
        <v/>
      </c>
      <c r="V1516">
        <f>TEXT(B1516,"mmm")</f>
        <v/>
      </c>
      <c r="W1516" s="15">
        <f>IFERROR(N1516/L1516,0)</f>
        <v/>
      </c>
      <c r="X1516">
        <f>IF(K1516=0,"No Discount",IF(K1516&lt;=5%,"Low",IF(K1516&lt;=15%,"Medium","High")))</f>
        <v/>
      </c>
      <c r="Y1516">
        <f>IF(L1516&gt;=20000,"High Value",IF(L1516&gt;=5000,"Medium Value","Low Value"))</f>
        <v/>
      </c>
      <c r="Z1516">
        <f>IF(R1516&lt;=3,"Fast",IF(R1516&lt;=5,"On Time","Delayed"))</f>
        <v/>
      </c>
    </row>
    <row r="1517">
      <c r="A1517">
        <f>Raw_Data!A1517</f>
        <v/>
      </c>
      <c r="B1517" s="11">
        <f>Raw_Data!B1517</f>
        <v/>
      </c>
      <c r="C1517">
        <f>Raw_Data!C1517</f>
        <v/>
      </c>
      <c r="D1517">
        <f>Raw_Data!D1517</f>
        <v/>
      </c>
      <c r="E1517">
        <f>Raw_Data!E1517</f>
        <v/>
      </c>
      <c r="F1517">
        <f>Raw_Data!F1517</f>
        <v/>
      </c>
      <c r="G1517">
        <f>Raw_Data!G1517</f>
        <v/>
      </c>
      <c r="H1517">
        <f>Raw_Data!H1517</f>
        <v/>
      </c>
      <c r="I1517">
        <f>Raw_Data!I1517</f>
        <v/>
      </c>
      <c r="J1517" s="12">
        <f>Raw_Data!J1517</f>
        <v/>
      </c>
      <c r="K1517" s="13">
        <f>Raw_Data!K1517</f>
        <v/>
      </c>
      <c r="L1517" s="12">
        <f>Raw_Data!L1517</f>
        <v/>
      </c>
      <c r="M1517" s="12">
        <f>Raw_Data!M1517</f>
        <v/>
      </c>
      <c r="N1517" s="12">
        <f>Raw_Data!N1517</f>
        <v/>
      </c>
      <c r="O1517">
        <f>Raw_Data!O1517</f>
        <v/>
      </c>
      <c r="P1517">
        <f>Raw_Data!P1517</f>
        <v/>
      </c>
      <c r="Q1517">
        <f>Raw_Data!Q1517</f>
        <v/>
      </c>
      <c r="R1517">
        <f>Raw_Data!R1517</f>
        <v/>
      </c>
      <c r="S1517">
        <f>Raw_Data!S1517</f>
        <v/>
      </c>
      <c r="T1517">
        <f>YEAR(B1517)</f>
        <v/>
      </c>
      <c r="U1517">
        <f>MONTH(B1517)</f>
        <v/>
      </c>
      <c r="V1517">
        <f>TEXT(B1517,"mmm")</f>
        <v/>
      </c>
      <c r="W1517" s="15">
        <f>IFERROR(N1517/L1517,0)</f>
        <v/>
      </c>
      <c r="X1517">
        <f>IF(K1517=0,"No Discount",IF(K1517&lt;=5%,"Low",IF(K1517&lt;=15%,"Medium","High")))</f>
        <v/>
      </c>
      <c r="Y1517">
        <f>IF(L1517&gt;=20000,"High Value",IF(L1517&gt;=5000,"Medium Value","Low Value"))</f>
        <v/>
      </c>
      <c r="Z1517">
        <f>IF(R1517&lt;=3,"Fast",IF(R1517&lt;=5,"On Time","Delayed"))</f>
        <v/>
      </c>
    </row>
    <row r="1518">
      <c r="A1518">
        <f>Raw_Data!A1518</f>
        <v/>
      </c>
      <c r="B1518" s="11">
        <f>Raw_Data!B1518</f>
        <v/>
      </c>
      <c r="C1518">
        <f>Raw_Data!C1518</f>
        <v/>
      </c>
      <c r="D1518">
        <f>Raw_Data!D1518</f>
        <v/>
      </c>
      <c r="E1518">
        <f>Raw_Data!E1518</f>
        <v/>
      </c>
      <c r="F1518">
        <f>Raw_Data!F1518</f>
        <v/>
      </c>
      <c r="G1518">
        <f>Raw_Data!G1518</f>
        <v/>
      </c>
      <c r="H1518">
        <f>Raw_Data!H1518</f>
        <v/>
      </c>
      <c r="I1518">
        <f>Raw_Data!I1518</f>
        <v/>
      </c>
      <c r="J1518" s="12">
        <f>Raw_Data!J1518</f>
        <v/>
      </c>
      <c r="K1518" s="13">
        <f>Raw_Data!K1518</f>
        <v/>
      </c>
      <c r="L1518" s="12">
        <f>Raw_Data!L1518</f>
        <v/>
      </c>
      <c r="M1518" s="12">
        <f>Raw_Data!M1518</f>
        <v/>
      </c>
      <c r="N1518" s="12">
        <f>Raw_Data!N1518</f>
        <v/>
      </c>
      <c r="O1518">
        <f>Raw_Data!O1518</f>
        <v/>
      </c>
      <c r="P1518">
        <f>Raw_Data!P1518</f>
        <v/>
      </c>
      <c r="Q1518">
        <f>Raw_Data!Q1518</f>
        <v/>
      </c>
      <c r="R1518">
        <f>Raw_Data!R1518</f>
        <v/>
      </c>
      <c r="S1518">
        <f>Raw_Data!S1518</f>
        <v/>
      </c>
      <c r="T1518">
        <f>YEAR(B1518)</f>
        <v/>
      </c>
      <c r="U1518">
        <f>MONTH(B1518)</f>
        <v/>
      </c>
      <c r="V1518">
        <f>TEXT(B1518,"mmm")</f>
        <v/>
      </c>
      <c r="W1518" s="15">
        <f>IFERROR(N1518/L1518,0)</f>
        <v/>
      </c>
      <c r="X1518">
        <f>IF(K1518=0,"No Discount",IF(K1518&lt;=5%,"Low",IF(K1518&lt;=15%,"Medium","High")))</f>
        <v/>
      </c>
      <c r="Y1518">
        <f>IF(L1518&gt;=20000,"High Value",IF(L1518&gt;=5000,"Medium Value","Low Value"))</f>
        <v/>
      </c>
      <c r="Z1518">
        <f>IF(R1518&lt;=3,"Fast",IF(R1518&lt;=5,"On Time","Delayed"))</f>
        <v/>
      </c>
    </row>
    <row r="1519">
      <c r="A1519">
        <f>Raw_Data!A1519</f>
        <v/>
      </c>
      <c r="B1519" s="11">
        <f>Raw_Data!B1519</f>
        <v/>
      </c>
      <c r="C1519">
        <f>Raw_Data!C1519</f>
        <v/>
      </c>
      <c r="D1519">
        <f>Raw_Data!D1519</f>
        <v/>
      </c>
      <c r="E1519">
        <f>Raw_Data!E1519</f>
        <v/>
      </c>
      <c r="F1519">
        <f>Raw_Data!F1519</f>
        <v/>
      </c>
      <c r="G1519">
        <f>Raw_Data!G1519</f>
        <v/>
      </c>
      <c r="H1519">
        <f>Raw_Data!H1519</f>
        <v/>
      </c>
      <c r="I1519">
        <f>Raw_Data!I1519</f>
        <v/>
      </c>
      <c r="J1519" s="12">
        <f>Raw_Data!J1519</f>
        <v/>
      </c>
      <c r="K1519" s="13">
        <f>Raw_Data!K1519</f>
        <v/>
      </c>
      <c r="L1519" s="12">
        <f>Raw_Data!L1519</f>
        <v/>
      </c>
      <c r="M1519" s="12">
        <f>Raw_Data!M1519</f>
        <v/>
      </c>
      <c r="N1519" s="12">
        <f>Raw_Data!N1519</f>
        <v/>
      </c>
      <c r="O1519">
        <f>Raw_Data!O1519</f>
        <v/>
      </c>
      <c r="P1519">
        <f>Raw_Data!P1519</f>
        <v/>
      </c>
      <c r="Q1519">
        <f>Raw_Data!Q1519</f>
        <v/>
      </c>
      <c r="R1519">
        <f>Raw_Data!R1519</f>
        <v/>
      </c>
      <c r="S1519">
        <f>Raw_Data!S1519</f>
        <v/>
      </c>
      <c r="T1519">
        <f>YEAR(B1519)</f>
        <v/>
      </c>
      <c r="U1519">
        <f>MONTH(B1519)</f>
        <v/>
      </c>
      <c r="V1519">
        <f>TEXT(B1519,"mmm")</f>
        <v/>
      </c>
      <c r="W1519" s="15">
        <f>IFERROR(N1519/L1519,0)</f>
        <v/>
      </c>
      <c r="X1519">
        <f>IF(K1519=0,"No Discount",IF(K1519&lt;=5%,"Low",IF(K1519&lt;=15%,"Medium","High")))</f>
        <v/>
      </c>
      <c r="Y1519">
        <f>IF(L1519&gt;=20000,"High Value",IF(L1519&gt;=5000,"Medium Value","Low Value"))</f>
        <v/>
      </c>
      <c r="Z1519">
        <f>IF(R1519&lt;=3,"Fast",IF(R1519&lt;=5,"On Time","Delayed"))</f>
        <v/>
      </c>
    </row>
    <row r="1520">
      <c r="A1520">
        <f>Raw_Data!A1520</f>
        <v/>
      </c>
      <c r="B1520" s="11">
        <f>Raw_Data!B1520</f>
        <v/>
      </c>
      <c r="C1520">
        <f>Raw_Data!C1520</f>
        <v/>
      </c>
      <c r="D1520">
        <f>Raw_Data!D1520</f>
        <v/>
      </c>
      <c r="E1520">
        <f>Raw_Data!E1520</f>
        <v/>
      </c>
      <c r="F1520">
        <f>Raw_Data!F1520</f>
        <v/>
      </c>
      <c r="G1520">
        <f>Raw_Data!G1520</f>
        <v/>
      </c>
      <c r="H1520">
        <f>Raw_Data!H1520</f>
        <v/>
      </c>
      <c r="I1520">
        <f>Raw_Data!I1520</f>
        <v/>
      </c>
      <c r="J1520" s="12">
        <f>Raw_Data!J1520</f>
        <v/>
      </c>
      <c r="K1520" s="13">
        <f>Raw_Data!K1520</f>
        <v/>
      </c>
      <c r="L1520" s="12">
        <f>Raw_Data!L1520</f>
        <v/>
      </c>
      <c r="M1520" s="12">
        <f>Raw_Data!M1520</f>
        <v/>
      </c>
      <c r="N1520" s="12">
        <f>Raw_Data!N1520</f>
        <v/>
      </c>
      <c r="O1520">
        <f>Raw_Data!O1520</f>
        <v/>
      </c>
      <c r="P1520">
        <f>Raw_Data!P1520</f>
        <v/>
      </c>
      <c r="Q1520">
        <f>Raw_Data!Q1520</f>
        <v/>
      </c>
      <c r="R1520">
        <f>Raw_Data!R1520</f>
        <v/>
      </c>
      <c r="S1520">
        <f>Raw_Data!S1520</f>
        <v/>
      </c>
      <c r="T1520">
        <f>YEAR(B1520)</f>
        <v/>
      </c>
      <c r="U1520">
        <f>MONTH(B1520)</f>
        <v/>
      </c>
      <c r="V1520">
        <f>TEXT(B1520,"mmm")</f>
        <v/>
      </c>
      <c r="W1520" s="15">
        <f>IFERROR(N1520/L1520,0)</f>
        <v/>
      </c>
      <c r="X1520">
        <f>IF(K1520=0,"No Discount",IF(K1520&lt;=5%,"Low",IF(K1520&lt;=15%,"Medium","High")))</f>
        <v/>
      </c>
      <c r="Y1520">
        <f>IF(L1520&gt;=20000,"High Value",IF(L1520&gt;=5000,"Medium Value","Low Value"))</f>
        <v/>
      </c>
      <c r="Z1520">
        <f>IF(R1520&lt;=3,"Fast",IF(R1520&lt;=5,"On Time","Delayed"))</f>
        <v/>
      </c>
    </row>
    <row r="1521">
      <c r="A1521">
        <f>Raw_Data!A1521</f>
        <v/>
      </c>
      <c r="B1521" s="11">
        <f>Raw_Data!B1521</f>
        <v/>
      </c>
      <c r="C1521">
        <f>Raw_Data!C1521</f>
        <v/>
      </c>
      <c r="D1521">
        <f>Raw_Data!D1521</f>
        <v/>
      </c>
      <c r="E1521">
        <f>Raw_Data!E1521</f>
        <v/>
      </c>
      <c r="F1521">
        <f>Raw_Data!F1521</f>
        <v/>
      </c>
      <c r="G1521">
        <f>Raw_Data!G1521</f>
        <v/>
      </c>
      <c r="H1521">
        <f>Raw_Data!H1521</f>
        <v/>
      </c>
      <c r="I1521">
        <f>Raw_Data!I1521</f>
        <v/>
      </c>
      <c r="J1521" s="12">
        <f>Raw_Data!J1521</f>
        <v/>
      </c>
      <c r="K1521" s="13">
        <f>Raw_Data!K1521</f>
        <v/>
      </c>
      <c r="L1521" s="12">
        <f>Raw_Data!L1521</f>
        <v/>
      </c>
      <c r="M1521" s="12">
        <f>Raw_Data!M1521</f>
        <v/>
      </c>
      <c r="N1521" s="12">
        <f>Raw_Data!N1521</f>
        <v/>
      </c>
      <c r="O1521">
        <f>Raw_Data!O1521</f>
        <v/>
      </c>
      <c r="P1521">
        <f>Raw_Data!P1521</f>
        <v/>
      </c>
      <c r="Q1521">
        <f>Raw_Data!Q1521</f>
        <v/>
      </c>
      <c r="R1521">
        <f>Raw_Data!R1521</f>
        <v/>
      </c>
      <c r="S1521">
        <f>Raw_Data!S1521</f>
        <v/>
      </c>
      <c r="T1521">
        <f>YEAR(B1521)</f>
        <v/>
      </c>
      <c r="U1521">
        <f>MONTH(B1521)</f>
        <v/>
      </c>
      <c r="V1521">
        <f>TEXT(B1521,"mmm")</f>
        <v/>
      </c>
      <c r="W1521" s="15">
        <f>IFERROR(N1521/L1521,0)</f>
        <v/>
      </c>
      <c r="X1521">
        <f>IF(K1521=0,"No Discount",IF(K1521&lt;=5%,"Low",IF(K1521&lt;=15%,"Medium","High")))</f>
        <v/>
      </c>
      <c r="Y1521">
        <f>IF(L1521&gt;=20000,"High Value",IF(L1521&gt;=5000,"Medium Value","Low Value"))</f>
        <v/>
      </c>
      <c r="Z1521">
        <f>IF(R1521&lt;=3,"Fast",IF(R1521&lt;=5,"On Time","Delayed"))</f>
        <v/>
      </c>
    </row>
    <row r="1522">
      <c r="A1522">
        <f>Raw_Data!A1522</f>
        <v/>
      </c>
      <c r="B1522" s="11">
        <f>Raw_Data!B1522</f>
        <v/>
      </c>
      <c r="C1522">
        <f>Raw_Data!C1522</f>
        <v/>
      </c>
      <c r="D1522">
        <f>Raw_Data!D1522</f>
        <v/>
      </c>
      <c r="E1522">
        <f>Raw_Data!E1522</f>
        <v/>
      </c>
      <c r="F1522">
        <f>Raw_Data!F1522</f>
        <v/>
      </c>
      <c r="G1522">
        <f>Raw_Data!G1522</f>
        <v/>
      </c>
      <c r="H1522">
        <f>Raw_Data!H1522</f>
        <v/>
      </c>
      <c r="I1522">
        <f>Raw_Data!I1522</f>
        <v/>
      </c>
      <c r="J1522" s="12">
        <f>Raw_Data!J1522</f>
        <v/>
      </c>
      <c r="K1522" s="13">
        <f>Raw_Data!K1522</f>
        <v/>
      </c>
      <c r="L1522" s="12">
        <f>Raw_Data!L1522</f>
        <v/>
      </c>
      <c r="M1522" s="12">
        <f>Raw_Data!M1522</f>
        <v/>
      </c>
      <c r="N1522" s="12">
        <f>Raw_Data!N1522</f>
        <v/>
      </c>
      <c r="O1522">
        <f>Raw_Data!O1522</f>
        <v/>
      </c>
      <c r="P1522">
        <f>Raw_Data!P1522</f>
        <v/>
      </c>
      <c r="Q1522">
        <f>Raw_Data!Q1522</f>
        <v/>
      </c>
      <c r="R1522">
        <f>Raw_Data!R1522</f>
        <v/>
      </c>
      <c r="S1522">
        <f>Raw_Data!S1522</f>
        <v/>
      </c>
      <c r="T1522">
        <f>YEAR(B1522)</f>
        <v/>
      </c>
      <c r="U1522">
        <f>MONTH(B1522)</f>
        <v/>
      </c>
      <c r="V1522">
        <f>TEXT(B1522,"mmm")</f>
        <v/>
      </c>
      <c r="W1522" s="15">
        <f>IFERROR(N1522/L1522,0)</f>
        <v/>
      </c>
      <c r="X1522">
        <f>IF(K1522=0,"No Discount",IF(K1522&lt;=5%,"Low",IF(K1522&lt;=15%,"Medium","High")))</f>
        <v/>
      </c>
      <c r="Y1522">
        <f>IF(L1522&gt;=20000,"High Value",IF(L1522&gt;=5000,"Medium Value","Low Value"))</f>
        <v/>
      </c>
      <c r="Z1522">
        <f>IF(R1522&lt;=3,"Fast",IF(R1522&lt;=5,"On Time","Delayed"))</f>
        <v/>
      </c>
    </row>
    <row r="1523">
      <c r="A1523">
        <f>Raw_Data!A1523</f>
        <v/>
      </c>
      <c r="B1523" s="11">
        <f>Raw_Data!B1523</f>
        <v/>
      </c>
      <c r="C1523">
        <f>Raw_Data!C1523</f>
        <v/>
      </c>
      <c r="D1523">
        <f>Raw_Data!D1523</f>
        <v/>
      </c>
      <c r="E1523">
        <f>Raw_Data!E1523</f>
        <v/>
      </c>
      <c r="F1523">
        <f>Raw_Data!F1523</f>
        <v/>
      </c>
      <c r="G1523">
        <f>Raw_Data!G1523</f>
        <v/>
      </c>
      <c r="H1523">
        <f>Raw_Data!H1523</f>
        <v/>
      </c>
      <c r="I1523">
        <f>Raw_Data!I1523</f>
        <v/>
      </c>
      <c r="J1523" s="12">
        <f>Raw_Data!J1523</f>
        <v/>
      </c>
      <c r="K1523" s="13">
        <f>Raw_Data!K1523</f>
        <v/>
      </c>
      <c r="L1523" s="12">
        <f>Raw_Data!L1523</f>
        <v/>
      </c>
      <c r="M1523" s="12">
        <f>Raw_Data!M1523</f>
        <v/>
      </c>
      <c r="N1523" s="12">
        <f>Raw_Data!N1523</f>
        <v/>
      </c>
      <c r="O1523">
        <f>Raw_Data!O1523</f>
        <v/>
      </c>
      <c r="P1523">
        <f>Raw_Data!P1523</f>
        <v/>
      </c>
      <c r="Q1523">
        <f>Raw_Data!Q1523</f>
        <v/>
      </c>
      <c r="R1523">
        <f>Raw_Data!R1523</f>
        <v/>
      </c>
      <c r="S1523">
        <f>Raw_Data!S1523</f>
        <v/>
      </c>
      <c r="T1523">
        <f>YEAR(B1523)</f>
        <v/>
      </c>
      <c r="U1523">
        <f>MONTH(B1523)</f>
        <v/>
      </c>
      <c r="V1523">
        <f>TEXT(B1523,"mmm")</f>
        <v/>
      </c>
      <c r="W1523" s="15">
        <f>IFERROR(N1523/L1523,0)</f>
        <v/>
      </c>
      <c r="X1523">
        <f>IF(K1523=0,"No Discount",IF(K1523&lt;=5%,"Low",IF(K1523&lt;=15%,"Medium","High")))</f>
        <v/>
      </c>
      <c r="Y1523">
        <f>IF(L1523&gt;=20000,"High Value",IF(L1523&gt;=5000,"Medium Value","Low Value"))</f>
        <v/>
      </c>
      <c r="Z1523">
        <f>IF(R1523&lt;=3,"Fast",IF(R1523&lt;=5,"On Time","Delayed"))</f>
        <v/>
      </c>
    </row>
    <row r="1524">
      <c r="A1524">
        <f>Raw_Data!A1524</f>
        <v/>
      </c>
      <c r="B1524" s="11">
        <f>Raw_Data!B1524</f>
        <v/>
      </c>
      <c r="C1524">
        <f>Raw_Data!C1524</f>
        <v/>
      </c>
      <c r="D1524">
        <f>Raw_Data!D1524</f>
        <v/>
      </c>
      <c r="E1524">
        <f>Raw_Data!E1524</f>
        <v/>
      </c>
      <c r="F1524">
        <f>Raw_Data!F1524</f>
        <v/>
      </c>
      <c r="G1524">
        <f>Raw_Data!G1524</f>
        <v/>
      </c>
      <c r="H1524">
        <f>Raw_Data!H1524</f>
        <v/>
      </c>
      <c r="I1524">
        <f>Raw_Data!I1524</f>
        <v/>
      </c>
      <c r="J1524" s="12">
        <f>Raw_Data!J1524</f>
        <v/>
      </c>
      <c r="K1524" s="13">
        <f>Raw_Data!K1524</f>
        <v/>
      </c>
      <c r="L1524" s="12">
        <f>Raw_Data!L1524</f>
        <v/>
      </c>
      <c r="M1524" s="12">
        <f>Raw_Data!M1524</f>
        <v/>
      </c>
      <c r="N1524" s="12">
        <f>Raw_Data!N1524</f>
        <v/>
      </c>
      <c r="O1524">
        <f>Raw_Data!O1524</f>
        <v/>
      </c>
      <c r="P1524">
        <f>Raw_Data!P1524</f>
        <v/>
      </c>
      <c r="Q1524">
        <f>Raw_Data!Q1524</f>
        <v/>
      </c>
      <c r="R1524">
        <f>Raw_Data!R1524</f>
        <v/>
      </c>
      <c r="S1524">
        <f>Raw_Data!S1524</f>
        <v/>
      </c>
      <c r="T1524">
        <f>YEAR(B1524)</f>
        <v/>
      </c>
      <c r="U1524">
        <f>MONTH(B1524)</f>
        <v/>
      </c>
      <c r="V1524">
        <f>TEXT(B1524,"mmm")</f>
        <v/>
      </c>
      <c r="W1524" s="15">
        <f>IFERROR(N1524/L1524,0)</f>
        <v/>
      </c>
      <c r="X1524">
        <f>IF(K1524=0,"No Discount",IF(K1524&lt;=5%,"Low",IF(K1524&lt;=15%,"Medium","High")))</f>
        <v/>
      </c>
      <c r="Y1524">
        <f>IF(L1524&gt;=20000,"High Value",IF(L1524&gt;=5000,"Medium Value","Low Value"))</f>
        <v/>
      </c>
      <c r="Z1524">
        <f>IF(R1524&lt;=3,"Fast",IF(R1524&lt;=5,"On Time","Delayed"))</f>
        <v/>
      </c>
    </row>
    <row r="1525">
      <c r="A1525">
        <f>Raw_Data!A1525</f>
        <v/>
      </c>
      <c r="B1525" s="11">
        <f>Raw_Data!B1525</f>
        <v/>
      </c>
      <c r="C1525">
        <f>Raw_Data!C1525</f>
        <v/>
      </c>
      <c r="D1525">
        <f>Raw_Data!D1525</f>
        <v/>
      </c>
      <c r="E1525">
        <f>Raw_Data!E1525</f>
        <v/>
      </c>
      <c r="F1525">
        <f>Raw_Data!F1525</f>
        <v/>
      </c>
      <c r="G1525">
        <f>Raw_Data!G1525</f>
        <v/>
      </c>
      <c r="H1525">
        <f>Raw_Data!H1525</f>
        <v/>
      </c>
      <c r="I1525">
        <f>Raw_Data!I1525</f>
        <v/>
      </c>
      <c r="J1525" s="12">
        <f>Raw_Data!J1525</f>
        <v/>
      </c>
      <c r="K1525" s="13">
        <f>Raw_Data!K1525</f>
        <v/>
      </c>
      <c r="L1525" s="12">
        <f>Raw_Data!L1525</f>
        <v/>
      </c>
      <c r="M1525" s="12">
        <f>Raw_Data!M1525</f>
        <v/>
      </c>
      <c r="N1525" s="12">
        <f>Raw_Data!N1525</f>
        <v/>
      </c>
      <c r="O1525">
        <f>Raw_Data!O1525</f>
        <v/>
      </c>
      <c r="P1525">
        <f>Raw_Data!P1525</f>
        <v/>
      </c>
      <c r="Q1525">
        <f>Raw_Data!Q1525</f>
        <v/>
      </c>
      <c r="R1525">
        <f>Raw_Data!R1525</f>
        <v/>
      </c>
      <c r="S1525">
        <f>Raw_Data!S1525</f>
        <v/>
      </c>
      <c r="T1525">
        <f>YEAR(B1525)</f>
        <v/>
      </c>
      <c r="U1525">
        <f>MONTH(B1525)</f>
        <v/>
      </c>
      <c r="V1525">
        <f>TEXT(B1525,"mmm")</f>
        <v/>
      </c>
      <c r="W1525" s="15">
        <f>IFERROR(N1525/L1525,0)</f>
        <v/>
      </c>
      <c r="X1525">
        <f>IF(K1525=0,"No Discount",IF(K1525&lt;=5%,"Low",IF(K1525&lt;=15%,"Medium","High")))</f>
        <v/>
      </c>
      <c r="Y1525">
        <f>IF(L1525&gt;=20000,"High Value",IF(L1525&gt;=5000,"Medium Value","Low Value"))</f>
        <v/>
      </c>
      <c r="Z1525">
        <f>IF(R1525&lt;=3,"Fast",IF(R1525&lt;=5,"On Time","Delayed"))</f>
        <v/>
      </c>
    </row>
    <row r="1526">
      <c r="A1526">
        <f>Raw_Data!A1526</f>
        <v/>
      </c>
      <c r="B1526" s="11">
        <f>Raw_Data!B1526</f>
        <v/>
      </c>
      <c r="C1526">
        <f>Raw_Data!C1526</f>
        <v/>
      </c>
      <c r="D1526">
        <f>Raw_Data!D1526</f>
        <v/>
      </c>
      <c r="E1526">
        <f>Raw_Data!E1526</f>
        <v/>
      </c>
      <c r="F1526">
        <f>Raw_Data!F1526</f>
        <v/>
      </c>
      <c r="G1526">
        <f>Raw_Data!G1526</f>
        <v/>
      </c>
      <c r="H1526">
        <f>Raw_Data!H1526</f>
        <v/>
      </c>
      <c r="I1526">
        <f>Raw_Data!I1526</f>
        <v/>
      </c>
      <c r="J1526" s="12">
        <f>Raw_Data!J1526</f>
        <v/>
      </c>
      <c r="K1526" s="13">
        <f>Raw_Data!K1526</f>
        <v/>
      </c>
      <c r="L1526" s="12">
        <f>Raw_Data!L1526</f>
        <v/>
      </c>
      <c r="M1526" s="12">
        <f>Raw_Data!M1526</f>
        <v/>
      </c>
      <c r="N1526" s="12">
        <f>Raw_Data!N1526</f>
        <v/>
      </c>
      <c r="O1526">
        <f>Raw_Data!O1526</f>
        <v/>
      </c>
      <c r="P1526">
        <f>Raw_Data!P1526</f>
        <v/>
      </c>
      <c r="Q1526">
        <f>Raw_Data!Q1526</f>
        <v/>
      </c>
      <c r="R1526">
        <f>Raw_Data!R1526</f>
        <v/>
      </c>
      <c r="S1526">
        <f>Raw_Data!S1526</f>
        <v/>
      </c>
      <c r="T1526">
        <f>YEAR(B1526)</f>
        <v/>
      </c>
      <c r="U1526">
        <f>MONTH(B1526)</f>
        <v/>
      </c>
      <c r="V1526">
        <f>TEXT(B1526,"mmm")</f>
        <v/>
      </c>
      <c r="W1526" s="15">
        <f>IFERROR(N1526/L1526,0)</f>
        <v/>
      </c>
      <c r="X1526">
        <f>IF(K1526=0,"No Discount",IF(K1526&lt;=5%,"Low",IF(K1526&lt;=15%,"Medium","High")))</f>
        <v/>
      </c>
      <c r="Y1526">
        <f>IF(L1526&gt;=20000,"High Value",IF(L1526&gt;=5000,"Medium Value","Low Value"))</f>
        <v/>
      </c>
      <c r="Z1526">
        <f>IF(R1526&lt;=3,"Fast",IF(R1526&lt;=5,"On Time","Delayed"))</f>
        <v/>
      </c>
    </row>
    <row r="1527">
      <c r="A1527">
        <f>Raw_Data!A1527</f>
        <v/>
      </c>
      <c r="B1527" s="11">
        <f>Raw_Data!B1527</f>
        <v/>
      </c>
      <c r="C1527">
        <f>Raw_Data!C1527</f>
        <v/>
      </c>
      <c r="D1527">
        <f>Raw_Data!D1527</f>
        <v/>
      </c>
      <c r="E1527">
        <f>Raw_Data!E1527</f>
        <v/>
      </c>
      <c r="F1527">
        <f>Raw_Data!F1527</f>
        <v/>
      </c>
      <c r="G1527">
        <f>Raw_Data!G1527</f>
        <v/>
      </c>
      <c r="H1527">
        <f>Raw_Data!H1527</f>
        <v/>
      </c>
      <c r="I1527">
        <f>Raw_Data!I1527</f>
        <v/>
      </c>
      <c r="J1527" s="12">
        <f>Raw_Data!J1527</f>
        <v/>
      </c>
      <c r="K1527" s="13">
        <f>Raw_Data!K1527</f>
        <v/>
      </c>
      <c r="L1527" s="12">
        <f>Raw_Data!L1527</f>
        <v/>
      </c>
      <c r="M1527" s="12">
        <f>Raw_Data!M1527</f>
        <v/>
      </c>
      <c r="N1527" s="12">
        <f>Raw_Data!N1527</f>
        <v/>
      </c>
      <c r="O1527">
        <f>Raw_Data!O1527</f>
        <v/>
      </c>
      <c r="P1527">
        <f>Raw_Data!P1527</f>
        <v/>
      </c>
      <c r="Q1527">
        <f>Raw_Data!Q1527</f>
        <v/>
      </c>
      <c r="R1527">
        <f>Raw_Data!R1527</f>
        <v/>
      </c>
      <c r="S1527">
        <f>Raw_Data!S1527</f>
        <v/>
      </c>
      <c r="T1527">
        <f>YEAR(B1527)</f>
        <v/>
      </c>
      <c r="U1527">
        <f>MONTH(B1527)</f>
        <v/>
      </c>
      <c r="V1527">
        <f>TEXT(B1527,"mmm")</f>
        <v/>
      </c>
      <c r="W1527" s="15">
        <f>IFERROR(N1527/L1527,0)</f>
        <v/>
      </c>
      <c r="X1527">
        <f>IF(K1527=0,"No Discount",IF(K1527&lt;=5%,"Low",IF(K1527&lt;=15%,"Medium","High")))</f>
        <v/>
      </c>
      <c r="Y1527">
        <f>IF(L1527&gt;=20000,"High Value",IF(L1527&gt;=5000,"Medium Value","Low Value"))</f>
        <v/>
      </c>
      <c r="Z1527">
        <f>IF(R1527&lt;=3,"Fast",IF(R1527&lt;=5,"On Time","Delayed"))</f>
        <v/>
      </c>
    </row>
    <row r="1528">
      <c r="A1528">
        <f>Raw_Data!A1528</f>
        <v/>
      </c>
      <c r="B1528" s="11">
        <f>Raw_Data!B1528</f>
        <v/>
      </c>
      <c r="C1528">
        <f>Raw_Data!C1528</f>
        <v/>
      </c>
      <c r="D1528">
        <f>Raw_Data!D1528</f>
        <v/>
      </c>
      <c r="E1528">
        <f>Raw_Data!E1528</f>
        <v/>
      </c>
      <c r="F1528">
        <f>Raw_Data!F1528</f>
        <v/>
      </c>
      <c r="G1528">
        <f>Raw_Data!G1528</f>
        <v/>
      </c>
      <c r="H1528">
        <f>Raw_Data!H1528</f>
        <v/>
      </c>
      <c r="I1528">
        <f>Raw_Data!I1528</f>
        <v/>
      </c>
      <c r="J1528" s="12">
        <f>Raw_Data!J1528</f>
        <v/>
      </c>
      <c r="K1528" s="13">
        <f>Raw_Data!K1528</f>
        <v/>
      </c>
      <c r="L1528" s="12">
        <f>Raw_Data!L1528</f>
        <v/>
      </c>
      <c r="M1528" s="12">
        <f>Raw_Data!M1528</f>
        <v/>
      </c>
      <c r="N1528" s="12">
        <f>Raw_Data!N1528</f>
        <v/>
      </c>
      <c r="O1528">
        <f>Raw_Data!O1528</f>
        <v/>
      </c>
      <c r="P1528">
        <f>Raw_Data!P1528</f>
        <v/>
      </c>
      <c r="Q1528">
        <f>Raw_Data!Q1528</f>
        <v/>
      </c>
      <c r="R1528">
        <f>Raw_Data!R1528</f>
        <v/>
      </c>
      <c r="S1528">
        <f>Raw_Data!S1528</f>
        <v/>
      </c>
      <c r="T1528">
        <f>YEAR(B1528)</f>
        <v/>
      </c>
      <c r="U1528">
        <f>MONTH(B1528)</f>
        <v/>
      </c>
      <c r="V1528">
        <f>TEXT(B1528,"mmm")</f>
        <v/>
      </c>
      <c r="W1528" s="15">
        <f>IFERROR(N1528/L1528,0)</f>
        <v/>
      </c>
      <c r="X1528">
        <f>IF(K1528=0,"No Discount",IF(K1528&lt;=5%,"Low",IF(K1528&lt;=15%,"Medium","High")))</f>
        <v/>
      </c>
      <c r="Y1528">
        <f>IF(L1528&gt;=20000,"High Value",IF(L1528&gt;=5000,"Medium Value","Low Value"))</f>
        <v/>
      </c>
      <c r="Z1528">
        <f>IF(R1528&lt;=3,"Fast",IF(R1528&lt;=5,"On Time","Delayed"))</f>
        <v/>
      </c>
    </row>
    <row r="1529">
      <c r="A1529">
        <f>Raw_Data!A1529</f>
        <v/>
      </c>
      <c r="B1529" s="11">
        <f>Raw_Data!B1529</f>
        <v/>
      </c>
      <c r="C1529">
        <f>Raw_Data!C1529</f>
        <v/>
      </c>
      <c r="D1529">
        <f>Raw_Data!D1529</f>
        <v/>
      </c>
      <c r="E1529">
        <f>Raw_Data!E1529</f>
        <v/>
      </c>
      <c r="F1529">
        <f>Raw_Data!F1529</f>
        <v/>
      </c>
      <c r="G1529">
        <f>Raw_Data!G1529</f>
        <v/>
      </c>
      <c r="H1529">
        <f>Raw_Data!H1529</f>
        <v/>
      </c>
      <c r="I1529">
        <f>Raw_Data!I1529</f>
        <v/>
      </c>
      <c r="J1529" s="12">
        <f>Raw_Data!J1529</f>
        <v/>
      </c>
      <c r="K1529" s="13">
        <f>Raw_Data!K1529</f>
        <v/>
      </c>
      <c r="L1529" s="12">
        <f>Raw_Data!L1529</f>
        <v/>
      </c>
      <c r="M1529" s="12">
        <f>Raw_Data!M1529</f>
        <v/>
      </c>
      <c r="N1529" s="12">
        <f>Raw_Data!N1529</f>
        <v/>
      </c>
      <c r="O1529">
        <f>Raw_Data!O1529</f>
        <v/>
      </c>
      <c r="P1529">
        <f>Raw_Data!P1529</f>
        <v/>
      </c>
      <c r="Q1529">
        <f>Raw_Data!Q1529</f>
        <v/>
      </c>
      <c r="R1529">
        <f>Raw_Data!R1529</f>
        <v/>
      </c>
      <c r="S1529">
        <f>Raw_Data!S1529</f>
        <v/>
      </c>
      <c r="T1529">
        <f>YEAR(B1529)</f>
        <v/>
      </c>
      <c r="U1529">
        <f>MONTH(B1529)</f>
        <v/>
      </c>
      <c r="V1529">
        <f>TEXT(B1529,"mmm")</f>
        <v/>
      </c>
      <c r="W1529" s="15">
        <f>IFERROR(N1529/L1529,0)</f>
        <v/>
      </c>
      <c r="X1529">
        <f>IF(K1529=0,"No Discount",IF(K1529&lt;=5%,"Low",IF(K1529&lt;=15%,"Medium","High")))</f>
        <v/>
      </c>
      <c r="Y1529">
        <f>IF(L1529&gt;=20000,"High Value",IF(L1529&gt;=5000,"Medium Value","Low Value"))</f>
        <v/>
      </c>
      <c r="Z1529">
        <f>IF(R1529&lt;=3,"Fast",IF(R1529&lt;=5,"On Time","Delayed"))</f>
        <v/>
      </c>
    </row>
    <row r="1530">
      <c r="A1530">
        <f>Raw_Data!A1530</f>
        <v/>
      </c>
      <c r="B1530" s="11">
        <f>Raw_Data!B1530</f>
        <v/>
      </c>
      <c r="C1530">
        <f>Raw_Data!C1530</f>
        <v/>
      </c>
      <c r="D1530">
        <f>Raw_Data!D1530</f>
        <v/>
      </c>
      <c r="E1530">
        <f>Raw_Data!E1530</f>
        <v/>
      </c>
      <c r="F1530">
        <f>Raw_Data!F1530</f>
        <v/>
      </c>
      <c r="G1530">
        <f>Raw_Data!G1530</f>
        <v/>
      </c>
      <c r="H1530">
        <f>Raw_Data!H1530</f>
        <v/>
      </c>
      <c r="I1530">
        <f>Raw_Data!I1530</f>
        <v/>
      </c>
      <c r="J1530" s="12">
        <f>Raw_Data!J1530</f>
        <v/>
      </c>
      <c r="K1530" s="13">
        <f>Raw_Data!K1530</f>
        <v/>
      </c>
      <c r="L1530" s="12">
        <f>Raw_Data!L1530</f>
        <v/>
      </c>
      <c r="M1530" s="12">
        <f>Raw_Data!M1530</f>
        <v/>
      </c>
      <c r="N1530" s="12">
        <f>Raw_Data!N1530</f>
        <v/>
      </c>
      <c r="O1530">
        <f>Raw_Data!O1530</f>
        <v/>
      </c>
      <c r="P1530">
        <f>Raw_Data!P1530</f>
        <v/>
      </c>
      <c r="Q1530">
        <f>Raw_Data!Q1530</f>
        <v/>
      </c>
      <c r="R1530">
        <f>Raw_Data!R1530</f>
        <v/>
      </c>
      <c r="S1530">
        <f>Raw_Data!S1530</f>
        <v/>
      </c>
      <c r="T1530">
        <f>YEAR(B1530)</f>
        <v/>
      </c>
      <c r="U1530">
        <f>MONTH(B1530)</f>
        <v/>
      </c>
      <c r="V1530">
        <f>TEXT(B1530,"mmm")</f>
        <v/>
      </c>
      <c r="W1530" s="15">
        <f>IFERROR(N1530/L1530,0)</f>
        <v/>
      </c>
      <c r="X1530">
        <f>IF(K1530=0,"No Discount",IF(K1530&lt;=5%,"Low",IF(K1530&lt;=15%,"Medium","High")))</f>
        <v/>
      </c>
      <c r="Y1530">
        <f>IF(L1530&gt;=20000,"High Value",IF(L1530&gt;=5000,"Medium Value","Low Value"))</f>
        <v/>
      </c>
      <c r="Z1530">
        <f>IF(R1530&lt;=3,"Fast",IF(R1530&lt;=5,"On Time","Delayed"))</f>
        <v/>
      </c>
    </row>
    <row r="1531">
      <c r="A1531">
        <f>Raw_Data!A1531</f>
        <v/>
      </c>
      <c r="B1531" s="11">
        <f>Raw_Data!B1531</f>
        <v/>
      </c>
      <c r="C1531">
        <f>Raw_Data!C1531</f>
        <v/>
      </c>
      <c r="D1531">
        <f>Raw_Data!D1531</f>
        <v/>
      </c>
      <c r="E1531">
        <f>Raw_Data!E1531</f>
        <v/>
      </c>
      <c r="F1531">
        <f>Raw_Data!F1531</f>
        <v/>
      </c>
      <c r="G1531">
        <f>Raw_Data!G1531</f>
        <v/>
      </c>
      <c r="H1531">
        <f>Raw_Data!H1531</f>
        <v/>
      </c>
      <c r="I1531">
        <f>Raw_Data!I1531</f>
        <v/>
      </c>
      <c r="J1531" s="12">
        <f>Raw_Data!J1531</f>
        <v/>
      </c>
      <c r="K1531" s="13">
        <f>Raw_Data!K1531</f>
        <v/>
      </c>
      <c r="L1531" s="12">
        <f>Raw_Data!L1531</f>
        <v/>
      </c>
      <c r="M1531" s="12">
        <f>Raw_Data!M1531</f>
        <v/>
      </c>
      <c r="N1531" s="12">
        <f>Raw_Data!N1531</f>
        <v/>
      </c>
      <c r="O1531">
        <f>Raw_Data!O1531</f>
        <v/>
      </c>
      <c r="P1531">
        <f>Raw_Data!P1531</f>
        <v/>
      </c>
      <c r="Q1531">
        <f>Raw_Data!Q1531</f>
        <v/>
      </c>
      <c r="R1531">
        <f>Raw_Data!R1531</f>
        <v/>
      </c>
      <c r="S1531">
        <f>Raw_Data!S1531</f>
        <v/>
      </c>
      <c r="T1531">
        <f>YEAR(B1531)</f>
        <v/>
      </c>
      <c r="U1531">
        <f>MONTH(B1531)</f>
        <v/>
      </c>
      <c r="V1531">
        <f>TEXT(B1531,"mmm")</f>
        <v/>
      </c>
      <c r="W1531" s="15">
        <f>IFERROR(N1531/L1531,0)</f>
        <v/>
      </c>
      <c r="X1531">
        <f>IF(K1531=0,"No Discount",IF(K1531&lt;=5%,"Low",IF(K1531&lt;=15%,"Medium","High")))</f>
        <v/>
      </c>
      <c r="Y1531">
        <f>IF(L1531&gt;=20000,"High Value",IF(L1531&gt;=5000,"Medium Value","Low Value"))</f>
        <v/>
      </c>
      <c r="Z1531">
        <f>IF(R1531&lt;=3,"Fast",IF(R1531&lt;=5,"On Time","Delayed"))</f>
        <v/>
      </c>
    </row>
    <row r="1532">
      <c r="A1532">
        <f>Raw_Data!A1532</f>
        <v/>
      </c>
      <c r="B1532" s="11">
        <f>Raw_Data!B1532</f>
        <v/>
      </c>
      <c r="C1532">
        <f>Raw_Data!C1532</f>
        <v/>
      </c>
      <c r="D1532">
        <f>Raw_Data!D1532</f>
        <v/>
      </c>
      <c r="E1532">
        <f>Raw_Data!E1532</f>
        <v/>
      </c>
      <c r="F1532">
        <f>Raw_Data!F1532</f>
        <v/>
      </c>
      <c r="G1532">
        <f>Raw_Data!G1532</f>
        <v/>
      </c>
      <c r="H1532">
        <f>Raw_Data!H1532</f>
        <v/>
      </c>
      <c r="I1532">
        <f>Raw_Data!I1532</f>
        <v/>
      </c>
      <c r="J1532" s="12">
        <f>Raw_Data!J1532</f>
        <v/>
      </c>
      <c r="K1532" s="13">
        <f>Raw_Data!K1532</f>
        <v/>
      </c>
      <c r="L1532" s="12">
        <f>Raw_Data!L1532</f>
        <v/>
      </c>
      <c r="M1532" s="12">
        <f>Raw_Data!M1532</f>
        <v/>
      </c>
      <c r="N1532" s="12">
        <f>Raw_Data!N1532</f>
        <v/>
      </c>
      <c r="O1532">
        <f>Raw_Data!O1532</f>
        <v/>
      </c>
      <c r="P1532">
        <f>Raw_Data!P1532</f>
        <v/>
      </c>
      <c r="Q1532">
        <f>Raw_Data!Q1532</f>
        <v/>
      </c>
      <c r="R1532">
        <f>Raw_Data!R1532</f>
        <v/>
      </c>
      <c r="S1532">
        <f>Raw_Data!S1532</f>
        <v/>
      </c>
      <c r="T1532">
        <f>YEAR(B1532)</f>
        <v/>
      </c>
      <c r="U1532">
        <f>MONTH(B1532)</f>
        <v/>
      </c>
      <c r="V1532">
        <f>TEXT(B1532,"mmm")</f>
        <v/>
      </c>
      <c r="W1532" s="15">
        <f>IFERROR(N1532/L1532,0)</f>
        <v/>
      </c>
      <c r="X1532">
        <f>IF(K1532=0,"No Discount",IF(K1532&lt;=5%,"Low",IF(K1532&lt;=15%,"Medium","High")))</f>
        <v/>
      </c>
      <c r="Y1532">
        <f>IF(L1532&gt;=20000,"High Value",IF(L1532&gt;=5000,"Medium Value","Low Value"))</f>
        <v/>
      </c>
      <c r="Z1532">
        <f>IF(R1532&lt;=3,"Fast",IF(R1532&lt;=5,"On Time","Delayed"))</f>
        <v/>
      </c>
    </row>
    <row r="1533">
      <c r="A1533">
        <f>Raw_Data!A1533</f>
        <v/>
      </c>
      <c r="B1533" s="11">
        <f>Raw_Data!B1533</f>
        <v/>
      </c>
      <c r="C1533">
        <f>Raw_Data!C1533</f>
        <v/>
      </c>
      <c r="D1533">
        <f>Raw_Data!D1533</f>
        <v/>
      </c>
      <c r="E1533">
        <f>Raw_Data!E1533</f>
        <v/>
      </c>
      <c r="F1533">
        <f>Raw_Data!F1533</f>
        <v/>
      </c>
      <c r="G1533">
        <f>Raw_Data!G1533</f>
        <v/>
      </c>
      <c r="H1533">
        <f>Raw_Data!H1533</f>
        <v/>
      </c>
      <c r="I1533">
        <f>Raw_Data!I1533</f>
        <v/>
      </c>
      <c r="J1533" s="12">
        <f>Raw_Data!J1533</f>
        <v/>
      </c>
      <c r="K1533" s="13">
        <f>Raw_Data!K1533</f>
        <v/>
      </c>
      <c r="L1533" s="12">
        <f>Raw_Data!L1533</f>
        <v/>
      </c>
      <c r="M1533" s="12">
        <f>Raw_Data!M1533</f>
        <v/>
      </c>
      <c r="N1533" s="12">
        <f>Raw_Data!N1533</f>
        <v/>
      </c>
      <c r="O1533">
        <f>Raw_Data!O1533</f>
        <v/>
      </c>
      <c r="P1533">
        <f>Raw_Data!P1533</f>
        <v/>
      </c>
      <c r="Q1533">
        <f>Raw_Data!Q1533</f>
        <v/>
      </c>
      <c r="R1533">
        <f>Raw_Data!R1533</f>
        <v/>
      </c>
      <c r="S1533">
        <f>Raw_Data!S1533</f>
        <v/>
      </c>
      <c r="T1533">
        <f>YEAR(B1533)</f>
        <v/>
      </c>
      <c r="U1533">
        <f>MONTH(B1533)</f>
        <v/>
      </c>
      <c r="V1533">
        <f>TEXT(B1533,"mmm")</f>
        <v/>
      </c>
      <c r="W1533" s="15">
        <f>IFERROR(N1533/L1533,0)</f>
        <v/>
      </c>
      <c r="X1533">
        <f>IF(K1533=0,"No Discount",IF(K1533&lt;=5%,"Low",IF(K1533&lt;=15%,"Medium","High")))</f>
        <v/>
      </c>
      <c r="Y1533">
        <f>IF(L1533&gt;=20000,"High Value",IF(L1533&gt;=5000,"Medium Value","Low Value"))</f>
        <v/>
      </c>
      <c r="Z1533">
        <f>IF(R1533&lt;=3,"Fast",IF(R1533&lt;=5,"On Time","Delayed"))</f>
        <v/>
      </c>
    </row>
    <row r="1534">
      <c r="A1534">
        <f>Raw_Data!A1534</f>
        <v/>
      </c>
      <c r="B1534" s="11">
        <f>Raw_Data!B1534</f>
        <v/>
      </c>
      <c r="C1534">
        <f>Raw_Data!C1534</f>
        <v/>
      </c>
      <c r="D1534">
        <f>Raw_Data!D1534</f>
        <v/>
      </c>
      <c r="E1534">
        <f>Raw_Data!E1534</f>
        <v/>
      </c>
      <c r="F1534">
        <f>Raw_Data!F1534</f>
        <v/>
      </c>
      <c r="G1534">
        <f>Raw_Data!G1534</f>
        <v/>
      </c>
      <c r="H1534">
        <f>Raw_Data!H1534</f>
        <v/>
      </c>
      <c r="I1534">
        <f>Raw_Data!I1534</f>
        <v/>
      </c>
      <c r="J1534" s="12">
        <f>Raw_Data!J1534</f>
        <v/>
      </c>
      <c r="K1534" s="13">
        <f>Raw_Data!K1534</f>
        <v/>
      </c>
      <c r="L1534" s="12">
        <f>Raw_Data!L1534</f>
        <v/>
      </c>
      <c r="M1534" s="12">
        <f>Raw_Data!M1534</f>
        <v/>
      </c>
      <c r="N1534" s="12">
        <f>Raw_Data!N1534</f>
        <v/>
      </c>
      <c r="O1534">
        <f>Raw_Data!O1534</f>
        <v/>
      </c>
      <c r="P1534">
        <f>Raw_Data!P1534</f>
        <v/>
      </c>
      <c r="Q1534">
        <f>Raw_Data!Q1534</f>
        <v/>
      </c>
      <c r="R1534">
        <f>Raw_Data!R1534</f>
        <v/>
      </c>
      <c r="S1534">
        <f>Raw_Data!S1534</f>
        <v/>
      </c>
      <c r="T1534">
        <f>YEAR(B1534)</f>
        <v/>
      </c>
      <c r="U1534">
        <f>MONTH(B1534)</f>
        <v/>
      </c>
      <c r="V1534">
        <f>TEXT(B1534,"mmm")</f>
        <v/>
      </c>
      <c r="W1534" s="15">
        <f>IFERROR(N1534/L1534,0)</f>
        <v/>
      </c>
      <c r="X1534">
        <f>IF(K1534=0,"No Discount",IF(K1534&lt;=5%,"Low",IF(K1534&lt;=15%,"Medium","High")))</f>
        <v/>
      </c>
      <c r="Y1534">
        <f>IF(L1534&gt;=20000,"High Value",IF(L1534&gt;=5000,"Medium Value","Low Value"))</f>
        <v/>
      </c>
      <c r="Z1534">
        <f>IF(R1534&lt;=3,"Fast",IF(R1534&lt;=5,"On Time","Delayed"))</f>
        <v/>
      </c>
    </row>
    <row r="1535">
      <c r="A1535">
        <f>Raw_Data!A1535</f>
        <v/>
      </c>
      <c r="B1535" s="11">
        <f>Raw_Data!B1535</f>
        <v/>
      </c>
      <c r="C1535">
        <f>Raw_Data!C1535</f>
        <v/>
      </c>
      <c r="D1535">
        <f>Raw_Data!D1535</f>
        <v/>
      </c>
      <c r="E1535">
        <f>Raw_Data!E1535</f>
        <v/>
      </c>
      <c r="F1535">
        <f>Raw_Data!F1535</f>
        <v/>
      </c>
      <c r="G1535">
        <f>Raw_Data!G1535</f>
        <v/>
      </c>
      <c r="H1535">
        <f>Raw_Data!H1535</f>
        <v/>
      </c>
      <c r="I1535">
        <f>Raw_Data!I1535</f>
        <v/>
      </c>
      <c r="J1535" s="12">
        <f>Raw_Data!J1535</f>
        <v/>
      </c>
      <c r="K1535" s="13">
        <f>Raw_Data!K1535</f>
        <v/>
      </c>
      <c r="L1535" s="12">
        <f>Raw_Data!L1535</f>
        <v/>
      </c>
      <c r="M1535" s="12">
        <f>Raw_Data!M1535</f>
        <v/>
      </c>
      <c r="N1535" s="12">
        <f>Raw_Data!N1535</f>
        <v/>
      </c>
      <c r="O1535">
        <f>Raw_Data!O1535</f>
        <v/>
      </c>
      <c r="P1535">
        <f>Raw_Data!P1535</f>
        <v/>
      </c>
      <c r="Q1535">
        <f>Raw_Data!Q1535</f>
        <v/>
      </c>
      <c r="R1535">
        <f>Raw_Data!R1535</f>
        <v/>
      </c>
      <c r="S1535">
        <f>Raw_Data!S1535</f>
        <v/>
      </c>
      <c r="T1535">
        <f>YEAR(B1535)</f>
        <v/>
      </c>
      <c r="U1535">
        <f>MONTH(B1535)</f>
        <v/>
      </c>
      <c r="V1535">
        <f>TEXT(B1535,"mmm")</f>
        <v/>
      </c>
      <c r="W1535" s="15">
        <f>IFERROR(N1535/L1535,0)</f>
        <v/>
      </c>
      <c r="X1535">
        <f>IF(K1535=0,"No Discount",IF(K1535&lt;=5%,"Low",IF(K1535&lt;=15%,"Medium","High")))</f>
        <v/>
      </c>
      <c r="Y1535">
        <f>IF(L1535&gt;=20000,"High Value",IF(L1535&gt;=5000,"Medium Value","Low Value"))</f>
        <v/>
      </c>
      <c r="Z1535">
        <f>IF(R1535&lt;=3,"Fast",IF(R1535&lt;=5,"On Time","Delayed"))</f>
        <v/>
      </c>
    </row>
    <row r="1536">
      <c r="A1536">
        <f>Raw_Data!A1536</f>
        <v/>
      </c>
      <c r="B1536" s="11">
        <f>Raw_Data!B1536</f>
        <v/>
      </c>
      <c r="C1536">
        <f>Raw_Data!C1536</f>
        <v/>
      </c>
      <c r="D1536">
        <f>Raw_Data!D1536</f>
        <v/>
      </c>
      <c r="E1536">
        <f>Raw_Data!E1536</f>
        <v/>
      </c>
      <c r="F1536">
        <f>Raw_Data!F1536</f>
        <v/>
      </c>
      <c r="G1536">
        <f>Raw_Data!G1536</f>
        <v/>
      </c>
      <c r="H1536">
        <f>Raw_Data!H1536</f>
        <v/>
      </c>
      <c r="I1536">
        <f>Raw_Data!I1536</f>
        <v/>
      </c>
      <c r="J1536" s="12">
        <f>Raw_Data!J1536</f>
        <v/>
      </c>
      <c r="K1536" s="13">
        <f>Raw_Data!K1536</f>
        <v/>
      </c>
      <c r="L1536" s="12">
        <f>Raw_Data!L1536</f>
        <v/>
      </c>
      <c r="M1536" s="12">
        <f>Raw_Data!M1536</f>
        <v/>
      </c>
      <c r="N1536" s="12">
        <f>Raw_Data!N1536</f>
        <v/>
      </c>
      <c r="O1536">
        <f>Raw_Data!O1536</f>
        <v/>
      </c>
      <c r="P1536">
        <f>Raw_Data!P1536</f>
        <v/>
      </c>
      <c r="Q1536">
        <f>Raw_Data!Q1536</f>
        <v/>
      </c>
      <c r="R1536">
        <f>Raw_Data!R1536</f>
        <v/>
      </c>
      <c r="S1536">
        <f>Raw_Data!S1536</f>
        <v/>
      </c>
      <c r="T1536">
        <f>YEAR(B1536)</f>
        <v/>
      </c>
      <c r="U1536">
        <f>MONTH(B1536)</f>
        <v/>
      </c>
      <c r="V1536">
        <f>TEXT(B1536,"mmm")</f>
        <v/>
      </c>
      <c r="W1536" s="15">
        <f>IFERROR(N1536/L1536,0)</f>
        <v/>
      </c>
      <c r="X1536">
        <f>IF(K1536=0,"No Discount",IF(K1536&lt;=5%,"Low",IF(K1536&lt;=15%,"Medium","High")))</f>
        <v/>
      </c>
      <c r="Y1536">
        <f>IF(L1536&gt;=20000,"High Value",IF(L1536&gt;=5000,"Medium Value","Low Value"))</f>
        <v/>
      </c>
      <c r="Z1536">
        <f>IF(R1536&lt;=3,"Fast",IF(R1536&lt;=5,"On Time","Delayed"))</f>
        <v/>
      </c>
    </row>
    <row r="1537">
      <c r="A1537">
        <f>Raw_Data!A1537</f>
        <v/>
      </c>
      <c r="B1537" s="11">
        <f>Raw_Data!B1537</f>
        <v/>
      </c>
      <c r="C1537">
        <f>Raw_Data!C1537</f>
        <v/>
      </c>
      <c r="D1537">
        <f>Raw_Data!D1537</f>
        <v/>
      </c>
      <c r="E1537">
        <f>Raw_Data!E1537</f>
        <v/>
      </c>
      <c r="F1537">
        <f>Raw_Data!F1537</f>
        <v/>
      </c>
      <c r="G1537">
        <f>Raw_Data!G1537</f>
        <v/>
      </c>
      <c r="H1537">
        <f>Raw_Data!H1537</f>
        <v/>
      </c>
      <c r="I1537">
        <f>Raw_Data!I1537</f>
        <v/>
      </c>
      <c r="J1537" s="12">
        <f>Raw_Data!J1537</f>
        <v/>
      </c>
      <c r="K1537" s="13">
        <f>Raw_Data!K1537</f>
        <v/>
      </c>
      <c r="L1537" s="12">
        <f>Raw_Data!L1537</f>
        <v/>
      </c>
      <c r="M1537" s="12">
        <f>Raw_Data!M1537</f>
        <v/>
      </c>
      <c r="N1537" s="12">
        <f>Raw_Data!N1537</f>
        <v/>
      </c>
      <c r="O1537">
        <f>Raw_Data!O1537</f>
        <v/>
      </c>
      <c r="P1537">
        <f>Raw_Data!P1537</f>
        <v/>
      </c>
      <c r="Q1537">
        <f>Raw_Data!Q1537</f>
        <v/>
      </c>
      <c r="R1537">
        <f>Raw_Data!R1537</f>
        <v/>
      </c>
      <c r="S1537">
        <f>Raw_Data!S1537</f>
        <v/>
      </c>
      <c r="T1537">
        <f>YEAR(B1537)</f>
        <v/>
      </c>
      <c r="U1537">
        <f>MONTH(B1537)</f>
        <v/>
      </c>
      <c r="V1537">
        <f>TEXT(B1537,"mmm")</f>
        <v/>
      </c>
      <c r="W1537" s="15">
        <f>IFERROR(N1537/L1537,0)</f>
        <v/>
      </c>
      <c r="X1537">
        <f>IF(K1537=0,"No Discount",IF(K1537&lt;=5%,"Low",IF(K1537&lt;=15%,"Medium","High")))</f>
        <v/>
      </c>
      <c r="Y1537">
        <f>IF(L1537&gt;=20000,"High Value",IF(L1537&gt;=5000,"Medium Value","Low Value"))</f>
        <v/>
      </c>
      <c r="Z1537">
        <f>IF(R1537&lt;=3,"Fast",IF(R1537&lt;=5,"On Time","Delayed"))</f>
        <v/>
      </c>
    </row>
    <row r="1538">
      <c r="A1538">
        <f>Raw_Data!A1538</f>
        <v/>
      </c>
      <c r="B1538" s="11">
        <f>Raw_Data!B1538</f>
        <v/>
      </c>
      <c r="C1538">
        <f>Raw_Data!C1538</f>
        <v/>
      </c>
      <c r="D1538">
        <f>Raw_Data!D1538</f>
        <v/>
      </c>
      <c r="E1538">
        <f>Raw_Data!E1538</f>
        <v/>
      </c>
      <c r="F1538">
        <f>Raw_Data!F1538</f>
        <v/>
      </c>
      <c r="G1538">
        <f>Raw_Data!G1538</f>
        <v/>
      </c>
      <c r="H1538">
        <f>Raw_Data!H1538</f>
        <v/>
      </c>
      <c r="I1538">
        <f>Raw_Data!I1538</f>
        <v/>
      </c>
      <c r="J1538" s="12">
        <f>Raw_Data!J1538</f>
        <v/>
      </c>
      <c r="K1538" s="13">
        <f>Raw_Data!K1538</f>
        <v/>
      </c>
      <c r="L1538" s="12">
        <f>Raw_Data!L1538</f>
        <v/>
      </c>
      <c r="M1538" s="12">
        <f>Raw_Data!M1538</f>
        <v/>
      </c>
      <c r="N1538" s="12">
        <f>Raw_Data!N1538</f>
        <v/>
      </c>
      <c r="O1538">
        <f>Raw_Data!O1538</f>
        <v/>
      </c>
      <c r="P1538">
        <f>Raw_Data!P1538</f>
        <v/>
      </c>
      <c r="Q1538">
        <f>Raw_Data!Q1538</f>
        <v/>
      </c>
      <c r="R1538">
        <f>Raw_Data!R1538</f>
        <v/>
      </c>
      <c r="S1538">
        <f>Raw_Data!S1538</f>
        <v/>
      </c>
      <c r="T1538">
        <f>YEAR(B1538)</f>
        <v/>
      </c>
      <c r="U1538">
        <f>MONTH(B1538)</f>
        <v/>
      </c>
      <c r="V1538">
        <f>TEXT(B1538,"mmm")</f>
        <v/>
      </c>
      <c r="W1538" s="15">
        <f>IFERROR(N1538/L1538,0)</f>
        <v/>
      </c>
      <c r="X1538">
        <f>IF(K1538=0,"No Discount",IF(K1538&lt;=5%,"Low",IF(K1538&lt;=15%,"Medium","High")))</f>
        <v/>
      </c>
      <c r="Y1538">
        <f>IF(L1538&gt;=20000,"High Value",IF(L1538&gt;=5000,"Medium Value","Low Value"))</f>
        <v/>
      </c>
      <c r="Z1538">
        <f>IF(R1538&lt;=3,"Fast",IF(R1538&lt;=5,"On Time","Delayed"))</f>
        <v/>
      </c>
    </row>
    <row r="1539">
      <c r="A1539">
        <f>Raw_Data!A1539</f>
        <v/>
      </c>
      <c r="B1539" s="11">
        <f>Raw_Data!B1539</f>
        <v/>
      </c>
      <c r="C1539">
        <f>Raw_Data!C1539</f>
        <v/>
      </c>
      <c r="D1539">
        <f>Raw_Data!D1539</f>
        <v/>
      </c>
      <c r="E1539">
        <f>Raw_Data!E1539</f>
        <v/>
      </c>
      <c r="F1539">
        <f>Raw_Data!F1539</f>
        <v/>
      </c>
      <c r="G1539">
        <f>Raw_Data!G1539</f>
        <v/>
      </c>
      <c r="H1539">
        <f>Raw_Data!H1539</f>
        <v/>
      </c>
      <c r="I1539">
        <f>Raw_Data!I1539</f>
        <v/>
      </c>
      <c r="J1539" s="12">
        <f>Raw_Data!J1539</f>
        <v/>
      </c>
      <c r="K1539" s="13">
        <f>Raw_Data!K1539</f>
        <v/>
      </c>
      <c r="L1539" s="12">
        <f>Raw_Data!L1539</f>
        <v/>
      </c>
      <c r="M1539" s="12">
        <f>Raw_Data!M1539</f>
        <v/>
      </c>
      <c r="N1539" s="12">
        <f>Raw_Data!N1539</f>
        <v/>
      </c>
      <c r="O1539">
        <f>Raw_Data!O1539</f>
        <v/>
      </c>
      <c r="P1539">
        <f>Raw_Data!P1539</f>
        <v/>
      </c>
      <c r="Q1539">
        <f>Raw_Data!Q1539</f>
        <v/>
      </c>
      <c r="R1539">
        <f>Raw_Data!R1539</f>
        <v/>
      </c>
      <c r="S1539">
        <f>Raw_Data!S1539</f>
        <v/>
      </c>
      <c r="T1539">
        <f>YEAR(B1539)</f>
        <v/>
      </c>
      <c r="U1539">
        <f>MONTH(B1539)</f>
        <v/>
      </c>
      <c r="V1539">
        <f>TEXT(B1539,"mmm")</f>
        <v/>
      </c>
      <c r="W1539" s="15">
        <f>IFERROR(N1539/L1539,0)</f>
        <v/>
      </c>
      <c r="X1539">
        <f>IF(K1539=0,"No Discount",IF(K1539&lt;=5%,"Low",IF(K1539&lt;=15%,"Medium","High")))</f>
        <v/>
      </c>
      <c r="Y1539">
        <f>IF(L1539&gt;=20000,"High Value",IF(L1539&gt;=5000,"Medium Value","Low Value"))</f>
        <v/>
      </c>
      <c r="Z1539">
        <f>IF(R1539&lt;=3,"Fast",IF(R1539&lt;=5,"On Time","Delayed"))</f>
        <v/>
      </c>
    </row>
    <row r="1540">
      <c r="A1540">
        <f>Raw_Data!A1540</f>
        <v/>
      </c>
      <c r="B1540" s="11">
        <f>Raw_Data!B1540</f>
        <v/>
      </c>
      <c r="C1540">
        <f>Raw_Data!C1540</f>
        <v/>
      </c>
      <c r="D1540">
        <f>Raw_Data!D1540</f>
        <v/>
      </c>
      <c r="E1540">
        <f>Raw_Data!E1540</f>
        <v/>
      </c>
      <c r="F1540">
        <f>Raw_Data!F1540</f>
        <v/>
      </c>
      <c r="G1540">
        <f>Raw_Data!G1540</f>
        <v/>
      </c>
      <c r="H1540">
        <f>Raw_Data!H1540</f>
        <v/>
      </c>
      <c r="I1540">
        <f>Raw_Data!I1540</f>
        <v/>
      </c>
      <c r="J1540" s="12">
        <f>Raw_Data!J1540</f>
        <v/>
      </c>
      <c r="K1540" s="13">
        <f>Raw_Data!K1540</f>
        <v/>
      </c>
      <c r="L1540" s="12">
        <f>Raw_Data!L1540</f>
        <v/>
      </c>
      <c r="M1540" s="12">
        <f>Raw_Data!M1540</f>
        <v/>
      </c>
      <c r="N1540" s="12">
        <f>Raw_Data!N1540</f>
        <v/>
      </c>
      <c r="O1540">
        <f>Raw_Data!O1540</f>
        <v/>
      </c>
      <c r="P1540">
        <f>Raw_Data!P1540</f>
        <v/>
      </c>
      <c r="Q1540">
        <f>Raw_Data!Q1540</f>
        <v/>
      </c>
      <c r="R1540">
        <f>Raw_Data!R1540</f>
        <v/>
      </c>
      <c r="S1540">
        <f>Raw_Data!S1540</f>
        <v/>
      </c>
      <c r="T1540">
        <f>YEAR(B1540)</f>
        <v/>
      </c>
      <c r="U1540">
        <f>MONTH(B1540)</f>
        <v/>
      </c>
      <c r="V1540">
        <f>TEXT(B1540,"mmm")</f>
        <v/>
      </c>
      <c r="W1540" s="15">
        <f>IFERROR(N1540/L1540,0)</f>
        <v/>
      </c>
      <c r="X1540">
        <f>IF(K1540=0,"No Discount",IF(K1540&lt;=5%,"Low",IF(K1540&lt;=15%,"Medium","High")))</f>
        <v/>
      </c>
      <c r="Y1540">
        <f>IF(L1540&gt;=20000,"High Value",IF(L1540&gt;=5000,"Medium Value","Low Value"))</f>
        <v/>
      </c>
      <c r="Z1540">
        <f>IF(R1540&lt;=3,"Fast",IF(R1540&lt;=5,"On Time","Delayed"))</f>
        <v/>
      </c>
    </row>
    <row r="1541">
      <c r="A1541">
        <f>Raw_Data!A1541</f>
        <v/>
      </c>
      <c r="B1541" s="11">
        <f>Raw_Data!B1541</f>
        <v/>
      </c>
      <c r="C1541">
        <f>Raw_Data!C1541</f>
        <v/>
      </c>
      <c r="D1541">
        <f>Raw_Data!D1541</f>
        <v/>
      </c>
      <c r="E1541">
        <f>Raw_Data!E1541</f>
        <v/>
      </c>
      <c r="F1541">
        <f>Raw_Data!F1541</f>
        <v/>
      </c>
      <c r="G1541">
        <f>Raw_Data!G1541</f>
        <v/>
      </c>
      <c r="H1541">
        <f>Raw_Data!H1541</f>
        <v/>
      </c>
      <c r="I1541">
        <f>Raw_Data!I1541</f>
        <v/>
      </c>
      <c r="J1541" s="12">
        <f>Raw_Data!J1541</f>
        <v/>
      </c>
      <c r="K1541" s="13">
        <f>Raw_Data!K1541</f>
        <v/>
      </c>
      <c r="L1541" s="12">
        <f>Raw_Data!L1541</f>
        <v/>
      </c>
      <c r="M1541" s="12">
        <f>Raw_Data!M1541</f>
        <v/>
      </c>
      <c r="N1541" s="12">
        <f>Raw_Data!N1541</f>
        <v/>
      </c>
      <c r="O1541">
        <f>Raw_Data!O1541</f>
        <v/>
      </c>
      <c r="P1541">
        <f>Raw_Data!P1541</f>
        <v/>
      </c>
      <c r="Q1541">
        <f>Raw_Data!Q1541</f>
        <v/>
      </c>
      <c r="R1541">
        <f>Raw_Data!R1541</f>
        <v/>
      </c>
      <c r="S1541">
        <f>Raw_Data!S1541</f>
        <v/>
      </c>
      <c r="T1541">
        <f>YEAR(B1541)</f>
        <v/>
      </c>
      <c r="U1541">
        <f>MONTH(B1541)</f>
        <v/>
      </c>
      <c r="V1541">
        <f>TEXT(B1541,"mmm")</f>
        <v/>
      </c>
      <c r="W1541" s="15">
        <f>IFERROR(N1541/L1541,0)</f>
        <v/>
      </c>
      <c r="X1541">
        <f>IF(K1541=0,"No Discount",IF(K1541&lt;=5%,"Low",IF(K1541&lt;=15%,"Medium","High")))</f>
        <v/>
      </c>
      <c r="Y1541">
        <f>IF(L1541&gt;=20000,"High Value",IF(L1541&gt;=5000,"Medium Value","Low Value"))</f>
        <v/>
      </c>
      <c r="Z1541">
        <f>IF(R1541&lt;=3,"Fast",IF(R1541&lt;=5,"On Time","Delayed"))</f>
        <v/>
      </c>
    </row>
    <row r="1542">
      <c r="A1542">
        <f>Raw_Data!A1542</f>
        <v/>
      </c>
      <c r="B1542" s="11">
        <f>Raw_Data!B1542</f>
        <v/>
      </c>
      <c r="C1542">
        <f>Raw_Data!C1542</f>
        <v/>
      </c>
      <c r="D1542">
        <f>Raw_Data!D1542</f>
        <v/>
      </c>
      <c r="E1542">
        <f>Raw_Data!E1542</f>
        <v/>
      </c>
      <c r="F1542">
        <f>Raw_Data!F1542</f>
        <v/>
      </c>
      <c r="G1542">
        <f>Raw_Data!G1542</f>
        <v/>
      </c>
      <c r="H1542">
        <f>Raw_Data!H1542</f>
        <v/>
      </c>
      <c r="I1542">
        <f>Raw_Data!I1542</f>
        <v/>
      </c>
      <c r="J1542" s="12">
        <f>Raw_Data!J1542</f>
        <v/>
      </c>
      <c r="K1542" s="13">
        <f>Raw_Data!K1542</f>
        <v/>
      </c>
      <c r="L1542" s="12">
        <f>Raw_Data!L1542</f>
        <v/>
      </c>
      <c r="M1542" s="12">
        <f>Raw_Data!M1542</f>
        <v/>
      </c>
      <c r="N1542" s="12">
        <f>Raw_Data!N1542</f>
        <v/>
      </c>
      <c r="O1542">
        <f>Raw_Data!O1542</f>
        <v/>
      </c>
      <c r="P1542">
        <f>Raw_Data!P1542</f>
        <v/>
      </c>
      <c r="Q1542">
        <f>Raw_Data!Q1542</f>
        <v/>
      </c>
      <c r="R1542">
        <f>Raw_Data!R1542</f>
        <v/>
      </c>
      <c r="S1542">
        <f>Raw_Data!S1542</f>
        <v/>
      </c>
      <c r="T1542">
        <f>YEAR(B1542)</f>
        <v/>
      </c>
      <c r="U1542">
        <f>MONTH(B1542)</f>
        <v/>
      </c>
      <c r="V1542">
        <f>TEXT(B1542,"mmm")</f>
        <v/>
      </c>
      <c r="W1542" s="15">
        <f>IFERROR(N1542/L1542,0)</f>
        <v/>
      </c>
      <c r="X1542">
        <f>IF(K1542=0,"No Discount",IF(K1542&lt;=5%,"Low",IF(K1542&lt;=15%,"Medium","High")))</f>
        <v/>
      </c>
      <c r="Y1542">
        <f>IF(L1542&gt;=20000,"High Value",IF(L1542&gt;=5000,"Medium Value","Low Value"))</f>
        <v/>
      </c>
      <c r="Z1542">
        <f>IF(R1542&lt;=3,"Fast",IF(R1542&lt;=5,"On Time","Delayed"))</f>
        <v/>
      </c>
    </row>
    <row r="1543">
      <c r="A1543">
        <f>Raw_Data!A1543</f>
        <v/>
      </c>
      <c r="B1543" s="11">
        <f>Raw_Data!B1543</f>
        <v/>
      </c>
      <c r="C1543">
        <f>Raw_Data!C1543</f>
        <v/>
      </c>
      <c r="D1543">
        <f>Raw_Data!D1543</f>
        <v/>
      </c>
      <c r="E1543">
        <f>Raw_Data!E1543</f>
        <v/>
      </c>
      <c r="F1543">
        <f>Raw_Data!F1543</f>
        <v/>
      </c>
      <c r="G1543">
        <f>Raw_Data!G1543</f>
        <v/>
      </c>
      <c r="H1543">
        <f>Raw_Data!H1543</f>
        <v/>
      </c>
      <c r="I1543">
        <f>Raw_Data!I1543</f>
        <v/>
      </c>
      <c r="J1543" s="12">
        <f>Raw_Data!J1543</f>
        <v/>
      </c>
      <c r="K1543" s="13">
        <f>Raw_Data!K1543</f>
        <v/>
      </c>
      <c r="L1543" s="12">
        <f>Raw_Data!L1543</f>
        <v/>
      </c>
      <c r="M1543" s="12">
        <f>Raw_Data!M1543</f>
        <v/>
      </c>
      <c r="N1543" s="12">
        <f>Raw_Data!N1543</f>
        <v/>
      </c>
      <c r="O1543">
        <f>Raw_Data!O1543</f>
        <v/>
      </c>
      <c r="P1543">
        <f>Raw_Data!P1543</f>
        <v/>
      </c>
      <c r="Q1543">
        <f>Raw_Data!Q1543</f>
        <v/>
      </c>
      <c r="R1543">
        <f>Raw_Data!R1543</f>
        <v/>
      </c>
      <c r="S1543">
        <f>Raw_Data!S1543</f>
        <v/>
      </c>
      <c r="T1543">
        <f>YEAR(B1543)</f>
        <v/>
      </c>
      <c r="U1543">
        <f>MONTH(B1543)</f>
        <v/>
      </c>
      <c r="V1543">
        <f>TEXT(B1543,"mmm")</f>
        <v/>
      </c>
      <c r="W1543" s="15">
        <f>IFERROR(N1543/L1543,0)</f>
        <v/>
      </c>
      <c r="X1543">
        <f>IF(K1543=0,"No Discount",IF(K1543&lt;=5%,"Low",IF(K1543&lt;=15%,"Medium","High")))</f>
        <v/>
      </c>
      <c r="Y1543">
        <f>IF(L1543&gt;=20000,"High Value",IF(L1543&gt;=5000,"Medium Value","Low Value"))</f>
        <v/>
      </c>
      <c r="Z1543">
        <f>IF(R1543&lt;=3,"Fast",IF(R1543&lt;=5,"On Time","Delayed"))</f>
        <v/>
      </c>
    </row>
    <row r="1544">
      <c r="A1544">
        <f>Raw_Data!A1544</f>
        <v/>
      </c>
      <c r="B1544" s="11">
        <f>Raw_Data!B1544</f>
        <v/>
      </c>
      <c r="C1544">
        <f>Raw_Data!C1544</f>
        <v/>
      </c>
      <c r="D1544">
        <f>Raw_Data!D1544</f>
        <v/>
      </c>
      <c r="E1544">
        <f>Raw_Data!E1544</f>
        <v/>
      </c>
      <c r="F1544">
        <f>Raw_Data!F1544</f>
        <v/>
      </c>
      <c r="G1544">
        <f>Raw_Data!G1544</f>
        <v/>
      </c>
      <c r="H1544">
        <f>Raw_Data!H1544</f>
        <v/>
      </c>
      <c r="I1544">
        <f>Raw_Data!I1544</f>
        <v/>
      </c>
      <c r="J1544" s="12">
        <f>Raw_Data!J1544</f>
        <v/>
      </c>
      <c r="K1544" s="13">
        <f>Raw_Data!K1544</f>
        <v/>
      </c>
      <c r="L1544" s="12">
        <f>Raw_Data!L1544</f>
        <v/>
      </c>
      <c r="M1544" s="12">
        <f>Raw_Data!M1544</f>
        <v/>
      </c>
      <c r="N1544" s="12">
        <f>Raw_Data!N1544</f>
        <v/>
      </c>
      <c r="O1544">
        <f>Raw_Data!O1544</f>
        <v/>
      </c>
      <c r="P1544">
        <f>Raw_Data!P1544</f>
        <v/>
      </c>
      <c r="Q1544">
        <f>Raw_Data!Q1544</f>
        <v/>
      </c>
      <c r="R1544">
        <f>Raw_Data!R1544</f>
        <v/>
      </c>
      <c r="S1544">
        <f>Raw_Data!S1544</f>
        <v/>
      </c>
      <c r="T1544">
        <f>YEAR(B1544)</f>
        <v/>
      </c>
      <c r="U1544">
        <f>MONTH(B1544)</f>
        <v/>
      </c>
      <c r="V1544">
        <f>TEXT(B1544,"mmm")</f>
        <v/>
      </c>
      <c r="W1544" s="15">
        <f>IFERROR(N1544/L1544,0)</f>
        <v/>
      </c>
      <c r="X1544">
        <f>IF(K1544=0,"No Discount",IF(K1544&lt;=5%,"Low",IF(K1544&lt;=15%,"Medium","High")))</f>
        <v/>
      </c>
      <c r="Y1544">
        <f>IF(L1544&gt;=20000,"High Value",IF(L1544&gt;=5000,"Medium Value","Low Value"))</f>
        <v/>
      </c>
      <c r="Z1544">
        <f>IF(R1544&lt;=3,"Fast",IF(R1544&lt;=5,"On Time","Delayed"))</f>
        <v/>
      </c>
    </row>
    <row r="1545">
      <c r="A1545">
        <f>Raw_Data!A1545</f>
        <v/>
      </c>
      <c r="B1545" s="11">
        <f>Raw_Data!B1545</f>
        <v/>
      </c>
      <c r="C1545">
        <f>Raw_Data!C1545</f>
        <v/>
      </c>
      <c r="D1545">
        <f>Raw_Data!D1545</f>
        <v/>
      </c>
      <c r="E1545">
        <f>Raw_Data!E1545</f>
        <v/>
      </c>
      <c r="F1545">
        <f>Raw_Data!F1545</f>
        <v/>
      </c>
      <c r="G1545">
        <f>Raw_Data!G1545</f>
        <v/>
      </c>
      <c r="H1545">
        <f>Raw_Data!H1545</f>
        <v/>
      </c>
      <c r="I1545">
        <f>Raw_Data!I1545</f>
        <v/>
      </c>
      <c r="J1545" s="12">
        <f>Raw_Data!J1545</f>
        <v/>
      </c>
      <c r="K1545" s="13">
        <f>Raw_Data!K1545</f>
        <v/>
      </c>
      <c r="L1545" s="12">
        <f>Raw_Data!L1545</f>
        <v/>
      </c>
      <c r="M1545" s="12">
        <f>Raw_Data!M1545</f>
        <v/>
      </c>
      <c r="N1545" s="12">
        <f>Raw_Data!N1545</f>
        <v/>
      </c>
      <c r="O1545">
        <f>Raw_Data!O1545</f>
        <v/>
      </c>
      <c r="P1545">
        <f>Raw_Data!P1545</f>
        <v/>
      </c>
      <c r="Q1545">
        <f>Raw_Data!Q1545</f>
        <v/>
      </c>
      <c r="R1545">
        <f>Raw_Data!R1545</f>
        <v/>
      </c>
      <c r="S1545">
        <f>Raw_Data!S1545</f>
        <v/>
      </c>
      <c r="T1545">
        <f>YEAR(B1545)</f>
        <v/>
      </c>
      <c r="U1545">
        <f>MONTH(B1545)</f>
        <v/>
      </c>
      <c r="V1545">
        <f>TEXT(B1545,"mmm")</f>
        <v/>
      </c>
      <c r="W1545" s="15">
        <f>IFERROR(N1545/L1545,0)</f>
        <v/>
      </c>
      <c r="X1545">
        <f>IF(K1545=0,"No Discount",IF(K1545&lt;=5%,"Low",IF(K1545&lt;=15%,"Medium","High")))</f>
        <v/>
      </c>
      <c r="Y1545">
        <f>IF(L1545&gt;=20000,"High Value",IF(L1545&gt;=5000,"Medium Value","Low Value"))</f>
        <v/>
      </c>
      <c r="Z1545">
        <f>IF(R1545&lt;=3,"Fast",IF(R1545&lt;=5,"On Time","Delayed"))</f>
        <v/>
      </c>
    </row>
    <row r="1546">
      <c r="A1546">
        <f>Raw_Data!A1546</f>
        <v/>
      </c>
      <c r="B1546" s="11">
        <f>Raw_Data!B1546</f>
        <v/>
      </c>
      <c r="C1546">
        <f>Raw_Data!C1546</f>
        <v/>
      </c>
      <c r="D1546">
        <f>Raw_Data!D1546</f>
        <v/>
      </c>
      <c r="E1546">
        <f>Raw_Data!E1546</f>
        <v/>
      </c>
      <c r="F1546">
        <f>Raw_Data!F1546</f>
        <v/>
      </c>
      <c r="G1546">
        <f>Raw_Data!G1546</f>
        <v/>
      </c>
      <c r="H1546">
        <f>Raw_Data!H1546</f>
        <v/>
      </c>
      <c r="I1546">
        <f>Raw_Data!I1546</f>
        <v/>
      </c>
      <c r="J1546" s="12">
        <f>Raw_Data!J1546</f>
        <v/>
      </c>
      <c r="K1546" s="13">
        <f>Raw_Data!K1546</f>
        <v/>
      </c>
      <c r="L1546" s="12">
        <f>Raw_Data!L1546</f>
        <v/>
      </c>
      <c r="M1546" s="12">
        <f>Raw_Data!M1546</f>
        <v/>
      </c>
      <c r="N1546" s="12">
        <f>Raw_Data!N1546</f>
        <v/>
      </c>
      <c r="O1546">
        <f>Raw_Data!O1546</f>
        <v/>
      </c>
      <c r="P1546">
        <f>Raw_Data!P1546</f>
        <v/>
      </c>
      <c r="Q1546">
        <f>Raw_Data!Q1546</f>
        <v/>
      </c>
      <c r="R1546">
        <f>Raw_Data!R1546</f>
        <v/>
      </c>
      <c r="S1546">
        <f>Raw_Data!S1546</f>
        <v/>
      </c>
      <c r="T1546">
        <f>YEAR(B1546)</f>
        <v/>
      </c>
      <c r="U1546">
        <f>MONTH(B1546)</f>
        <v/>
      </c>
      <c r="V1546">
        <f>TEXT(B1546,"mmm")</f>
        <v/>
      </c>
      <c r="W1546" s="15">
        <f>IFERROR(N1546/L1546,0)</f>
        <v/>
      </c>
      <c r="X1546">
        <f>IF(K1546=0,"No Discount",IF(K1546&lt;=5%,"Low",IF(K1546&lt;=15%,"Medium","High")))</f>
        <v/>
      </c>
      <c r="Y1546">
        <f>IF(L1546&gt;=20000,"High Value",IF(L1546&gt;=5000,"Medium Value","Low Value"))</f>
        <v/>
      </c>
      <c r="Z1546">
        <f>IF(R1546&lt;=3,"Fast",IF(R1546&lt;=5,"On Time","Delayed"))</f>
        <v/>
      </c>
    </row>
    <row r="1547">
      <c r="A1547">
        <f>Raw_Data!A1547</f>
        <v/>
      </c>
      <c r="B1547" s="11">
        <f>Raw_Data!B1547</f>
        <v/>
      </c>
      <c r="C1547">
        <f>Raw_Data!C1547</f>
        <v/>
      </c>
      <c r="D1547">
        <f>Raw_Data!D1547</f>
        <v/>
      </c>
      <c r="E1547">
        <f>Raw_Data!E1547</f>
        <v/>
      </c>
      <c r="F1547">
        <f>Raw_Data!F1547</f>
        <v/>
      </c>
      <c r="G1547">
        <f>Raw_Data!G1547</f>
        <v/>
      </c>
      <c r="H1547">
        <f>Raw_Data!H1547</f>
        <v/>
      </c>
      <c r="I1547">
        <f>Raw_Data!I1547</f>
        <v/>
      </c>
      <c r="J1547" s="12">
        <f>Raw_Data!J1547</f>
        <v/>
      </c>
      <c r="K1547" s="13">
        <f>Raw_Data!K1547</f>
        <v/>
      </c>
      <c r="L1547" s="12">
        <f>Raw_Data!L1547</f>
        <v/>
      </c>
      <c r="M1547" s="12">
        <f>Raw_Data!M1547</f>
        <v/>
      </c>
      <c r="N1547" s="12">
        <f>Raw_Data!N1547</f>
        <v/>
      </c>
      <c r="O1547">
        <f>Raw_Data!O1547</f>
        <v/>
      </c>
      <c r="P1547">
        <f>Raw_Data!P1547</f>
        <v/>
      </c>
      <c r="Q1547">
        <f>Raw_Data!Q1547</f>
        <v/>
      </c>
      <c r="R1547">
        <f>Raw_Data!R1547</f>
        <v/>
      </c>
      <c r="S1547">
        <f>Raw_Data!S1547</f>
        <v/>
      </c>
      <c r="T1547">
        <f>YEAR(B1547)</f>
        <v/>
      </c>
      <c r="U1547">
        <f>MONTH(B1547)</f>
        <v/>
      </c>
      <c r="V1547">
        <f>TEXT(B1547,"mmm")</f>
        <v/>
      </c>
      <c r="W1547" s="15">
        <f>IFERROR(N1547/L1547,0)</f>
        <v/>
      </c>
      <c r="X1547">
        <f>IF(K1547=0,"No Discount",IF(K1547&lt;=5%,"Low",IF(K1547&lt;=15%,"Medium","High")))</f>
        <v/>
      </c>
      <c r="Y1547">
        <f>IF(L1547&gt;=20000,"High Value",IF(L1547&gt;=5000,"Medium Value","Low Value"))</f>
        <v/>
      </c>
      <c r="Z1547">
        <f>IF(R1547&lt;=3,"Fast",IF(R1547&lt;=5,"On Time","Delayed"))</f>
        <v/>
      </c>
    </row>
    <row r="1548">
      <c r="A1548">
        <f>Raw_Data!A1548</f>
        <v/>
      </c>
      <c r="B1548" s="11">
        <f>Raw_Data!B1548</f>
        <v/>
      </c>
      <c r="C1548">
        <f>Raw_Data!C1548</f>
        <v/>
      </c>
      <c r="D1548">
        <f>Raw_Data!D1548</f>
        <v/>
      </c>
      <c r="E1548">
        <f>Raw_Data!E1548</f>
        <v/>
      </c>
      <c r="F1548">
        <f>Raw_Data!F1548</f>
        <v/>
      </c>
      <c r="G1548">
        <f>Raw_Data!G1548</f>
        <v/>
      </c>
      <c r="H1548">
        <f>Raw_Data!H1548</f>
        <v/>
      </c>
      <c r="I1548">
        <f>Raw_Data!I1548</f>
        <v/>
      </c>
      <c r="J1548" s="12">
        <f>Raw_Data!J1548</f>
        <v/>
      </c>
      <c r="K1548" s="13">
        <f>Raw_Data!K1548</f>
        <v/>
      </c>
      <c r="L1548" s="12">
        <f>Raw_Data!L1548</f>
        <v/>
      </c>
      <c r="M1548" s="12">
        <f>Raw_Data!M1548</f>
        <v/>
      </c>
      <c r="N1548" s="12">
        <f>Raw_Data!N1548</f>
        <v/>
      </c>
      <c r="O1548">
        <f>Raw_Data!O1548</f>
        <v/>
      </c>
      <c r="P1548">
        <f>Raw_Data!P1548</f>
        <v/>
      </c>
      <c r="Q1548">
        <f>Raw_Data!Q1548</f>
        <v/>
      </c>
      <c r="R1548">
        <f>Raw_Data!R1548</f>
        <v/>
      </c>
      <c r="S1548">
        <f>Raw_Data!S1548</f>
        <v/>
      </c>
      <c r="T1548">
        <f>YEAR(B1548)</f>
        <v/>
      </c>
      <c r="U1548">
        <f>MONTH(B1548)</f>
        <v/>
      </c>
      <c r="V1548">
        <f>TEXT(B1548,"mmm")</f>
        <v/>
      </c>
      <c r="W1548" s="15">
        <f>IFERROR(N1548/L1548,0)</f>
        <v/>
      </c>
      <c r="X1548">
        <f>IF(K1548=0,"No Discount",IF(K1548&lt;=5%,"Low",IF(K1548&lt;=15%,"Medium","High")))</f>
        <v/>
      </c>
      <c r="Y1548">
        <f>IF(L1548&gt;=20000,"High Value",IF(L1548&gt;=5000,"Medium Value","Low Value"))</f>
        <v/>
      </c>
      <c r="Z1548">
        <f>IF(R1548&lt;=3,"Fast",IF(R1548&lt;=5,"On Time","Delayed"))</f>
        <v/>
      </c>
    </row>
    <row r="1549">
      <c r="A1549">
        <f>Raw_Data!A1549</f>
        <v/>
      </c>
      <c r="B1549" s="11">
        <f>Raw_Data!B1549</f>
        <v/>
      </c>
      <c r="C1549">
        <f>Raw_Data!C1549</f>
        <v/>
      </c>
      <c r="D1549">
        <f>Raw_Data!D1549</f>
        <v/>
      </c>
      <c r="E1549">
        <f>Raw_Data!E1549</f>
        <v/>
      </c>
      <c r="F1549">
        <f>Raw_Data!F1549</f>
        <v/>
      </c>
      <c r="G1549">
        <f>Raw_Data!G1549</f>
        <v/>
      </c>
      <c r="H1549">
        <f>Raw_Data!H1549</f>
        <v/>
      </c>
      <c r="I1549">
        <f>Raw_Data!I1549</f>
        <v/>
      </c>
      <c r="J1549" s="12">
        <f>Raw_Data!J1549</f>
        <v/>
      </c>
      <c r="K1549" s="13">
        <f>Raw_Data!K1549</f>
        <v/>
      </c>
      <c r="L1549" s="12">
        <f>Raw_Data!L1549</f>
        <v/>
      </c>
      <c r="M1549" s="12">
        <f>Raw_Data!M1549</f>
        <v/>
      </c>
      <c r="N1549" s="12">
        <f>Raw_Data!N1549</f>
        <v/>
      </c>
      <c r="O1549">
        <f>Raw_Data!O1549</f>
        <v/>
      </c>
      <c r="P1549">
        <f>Raw_Data!P1549</f>
        <v/>
      </c>
      <c r="Q1549">
        <f>Raw_Data!Q1549</f>
        <v/>
      </c>
      <c r="R1549">
        <f>Raw_Data!R1549</f>
        <v/>
      </c>
      <c r="S1549">
        <f>Raw_Data!S1549</f>
        <v/>
      </c>
      <c r="T1549">
        <f>YEAR(B1549)</f>
        <v/>
      </c>
      <c r="U1549">
        <f>MONTH(B1549)</f>
        <v/>
      </c>
      <c r="V1549">
        <f>TEXT(B1549,"mmm")</f>
        <v/>
      </c>
      <c r="W1549" s="15">
        <f>IFERROR(N1549/L1549,0)</f>
        <v/>
      </c>
      <c r="X1549">
        <f>IF(K1549=0,"No Discount",IF(K1549&lt;=5%,"Low",IF(K1549&lt;=15%,"Medium","High")))</f>
        <v/>
      </c>
      <c r="Y1549">
        <f>IF(L1549&gt;=20000,"High Value",IF(L1549&gt;=5000,"Medium Value","Low Value"))</f>
        <v/>
      </c>
      <c r="Z1549">
        <f>IF(R1549&lt;=3,"Fast",IF(R1549&lt;=5,"On Time","Delayed"))</f>
        <v/>
      </c>
    </row>
    <row r="1550">
      <c r="A1550">
        <f>Raw_Data!A1550</f>
        <v/>
      </c>
      <c r="B1550" s="11">
        <f>Raw_Data!B1550</f>
        <v/>
      </c>
      <c r="C1550">
        <f>Raw_Data!C1550</f>
        <v/>
      </c>
      <c r="D1550">
        <f>Raw_Data!D1550</f>
        <v/>
      </c>
      <c r="E1550">
        <f>Raw_Data!E1550</f>
        <v/>
      </c>
      <c r="F1550">
        <f>Raw_Data!F1550</f>
        <v/>
      </c>
      <c r="G1550">
        <f>Raw_Data!G1550</f>
        <v/>
      </c>
      <c r="H1550">
        <f>Raw_Data!H1550</f>
        <v/>
      </c>
      <c r="I1550">
        <f>Raw_Data!I1550</f>
        <v/>
      </c>
      <c r="J1550" s="12">
        <f>Raw_Data!J1550</f>
        <v/>
      </c>
      <c r="K1550" s="13">
        <f>Raw_Data!K1550</f>
        <v/>
      </c>
      <c r="L1550" s="12">
        <f>Raw_Data!L1550</f>
        <v/>
      </c>
      <c r="M1550" s="12">
        <f>Raw_Data!M1550</f>
        <v/>
      </c>
      <c r="N1550" s="12">
        <f>Raw_Data!N1550</f>
        <v/>
      </c>
      <c r="O1550">
        <f>Raw_Data!O1550</f>
        <v/>
      </c>
      <c r="P1550">
        <f>Raw_Data!P1550</f>
        <v/>
      </c>
      <c r="Q1550">
        <f>Raw_Data!Q1550</f>
        <v/>
      </c>
      <c r="R1550">
        <f>Raw_Data!R1550</f>
        <v/>
      </c>
      <c r="S1550">
        <f>Raw_Data!S1550</f>
        <v/>
      </c>
      <c r="T1550">
        <f>YEAR(B1550)</f>
        <v/>
      </c>
      <c r="U1550">
        <f>MONTH(B1550)</f>
        <v/>
      </c>
      <c r="V1550">
        <f>TEXT(B1550,"mmm")</f>
        <v/>
      </c>
      <c r="W1550" s="15">
        <f>IFERROR(N1550/L1550,0)</f>
        <v/>
      </c>
      <c r="X1550">
        <f>IF(K1550=0,"No Discount",IF(K1550&lt;=5%,"Low",IF(K1550&lt;=15%,"Medium","High")))</f>
        <v/>
      </c>
      <c r="Y1550">
        <f>IF(L1550&gt;=20000,"High Value",IF(L1550&gt;=5000,"Medium Value","Low Value"))</f>
        <v/>
      </c>
      <c r="Z1550">
        <f>IF(R1550&lt;=3,"Fast",IF(R1550&lt;=5,"On Time","Delayed"))</f>
        <v/>
      </c>
    </row>
    <row r="1551">
      <c r="A1551">
        <f>Raw_Data!A1551</f>
        <v/>
      </c>
      <c r="B1551" s="11">
        <f>Raw_Data!B1551</f>
        <v/>
      </c>
      <c r="C1551">
        <f>Raw_Data!C1551</f>
        <v/>
      </c>
      <c r="D1551">
        <f>Raw_Data!D1551</f>
        <v/>
      </c>
      <c r="E1551">
        <f>Raw_Data!E1551</f>
        <v/>
      </c>
      <c r="F1551">
        <f>Raw_Data!F1551</f>
        <v/>
      </c>
      <c r="G1551">
        <f>Raw_Data!G1551</f>
        <v/>
      </c>
      <c r="H1551">
        <f>Raw_Data!H1551</f>
        <v/>
      </c>
      <c r="I1551">
        <f>Raw_Data!I1551</f>
        <v/>
      </c>
      <c r="J1551" s="12">
        <f>Raw_Data!J1551</f>
        <v/>
      </c>
      <c r="K1551" s="13">
        <f>Raw_Data!K1551</f>
        <v/>
      </c>
      <c r="L1551" s="12">
        <f>Raw_Data!L1551</f>
        <v/>
      </c>
      <c r="M1551" s="12">
        <f>Raw_Data!M1551</f>
        <v/>
      </c>
      <c r="N1551" s="12">
        <f>Raw_Data!N1551</f>
        <v/>
      </c>
      <c r="O1551">
        <f>Raw_Data!O1551</f>
        <v/>
      </c>
      <c r="P1551">
        <f>Raw_Data!P1551</f>
        <v/>
      </c>
      <c r="Q1551">
        <f>Raw_Data!Q1551</f>
        <v/>
      </c>
      <c r="R1551">
        <f>Raw_Data!R1551</f>
        <v/>
      </c>
      <c r="S1551">
        <f>Raw_Data!S1551</f>
        <v/>
      </c>
      <c r="T1551">
        <f>YEAR(B1551)</f>
        <v/>
      </c>
      <c r="U1551">
        <f>MONTH(B1551)</f>
        <v/>
      </c>
      <c r="V1551">
        <f>TEXT(B1551,"mmm")</f>
        <v/>
      </c>
      <c r="W1551" s="15">
        <f>IFERROR(N1551/L1551,0)</f>
        <v/>
      </c>
      <c r="X1551">
        <f>IF(K1551=0,"No Discount",IF(K1551&lt;=5%,"Low",IF(K1551&lt;=15%,"Medium","High")))</f>
        <v/>
      </c>
      <c r="Y1551">
        <f>IF(L1551&gt;=20000,"High Value",IF(L1551&gt;=5000,"Medium Value","Low Value"))</f>
        <v/>
      </c>
      <c r="Z1551">
        <f>IF(R1551&lt;=3,"Fast",IF(R1551&lt;=5,"On Time","Delayed"))</f>
        <v/>
      </c>
    </row>
    <row r="1552">
      <c r="A1552">
        <f>Raw_Data!A1552</f>
        <v/>
      </c>
      <c r="B1552" s="11">
        <f>Raw_Data!B1552</f>
        <v/>
      </c>
      <c r="C1552">
        <f>Raw_Data!C1552</f>
        <v/>
      </c>
      <c r="D1552">
        <f>Raw_Data!D1552</f>
        <v/>
      </c>
      <c r="E1552">
        <f>Raw_Data!E1552</f>
        <v/>
      </c>
      <c r="F1552">
        <f>Raw_Data!F1552</f>
        <v/>
      </c>
      <c r="G1552">
        <f>Raw_Data!G1552</f>
        <v/>
      </c>
      <c r="H1552">
        <f>Raw_Data!H1552</f>
        <v/>
      </c>
      <c r="I1552">
        <f>Raw_Data!I1552</f>
        <v/>
      </c>
      <c r="J1552" s="12">
        <f>Raw_Data!J1552</f>
        <v/>
      </c>
      <c r="K1552" s="13">
        <f>Raw_Data!K1552</f>
        <v/>
      </c>
      <c r="L1552" s="12">
        <f>Raw_Data!L1552</f>
        <v/>
      </c>
      <c r="M1552" s="12">
        <f>Raw_Data!M1552</f>
        <v/>
      </c>
      <c r="N1552" s="12">
        <f>Raw_Data!N1552</f>
        <v/>
      </c>
      <c r="O1552">
        <f>Raw_Data!O1552</f>
        <v/>
      </c>
      <c r="P1552">
        <f>Raw_Data!P1552</f>
        <v/>
      </c>
      <c r="Q1552">
        <f>Raw_Data!Q1552</f>
        <v/>
      </c>
      <c r="R1552">
        <f>Raw_Data!R1552</f>
        <v/>
      </c>
      <c r="S1552">
        <f>Raw_Data!S1552</f>
        <v/>
      </c>
      <c r="T1552">
        <f>YEAR(B1552)</f>
        <v/>
      </c>
      <c r="U1552">
        <f>MONTH(B1552)</f>
        <v/>
      </c>
      <c r="V1552">
        <f>TEXT(B1552,"mmm")</f>
        <v/>
      </c>
      <c r="W1552" s="15">
        <f>IFERROR(N1552/L1552,0)</f>
        <v/>
      </c>
      <c r="X1552">
        <f>IF(K1552=0,"No Discount",IF(K1552&lt;=5%,"Low",IF(K1552&lt;=15%,"Medium","High")))</f>
        <v/>
      </c>
      <c r="Y1552">
        <f>IF(L1552&gt;=20000,"High Value",IF(L1552&gt;=5000,"Medium Value","Low Value"))</f>
        <v/>
      </c>
      <c r="Z1552">
        <f>IF(R1552&lt;=3,"Fast",IF(R1552&lt;=5,"On Time","Delayed"))</f>
        <v/>
      </c>
    </row>
    <row r="1553">
      <c r="A1553">
        <f>Raw_Data!A1553</f>
        <v/>
      </c>
      <c r="B1553" s="11">
        <f>Raw_Data!B1553</f>
        <v/>
      </c>
      <c r="C1553">
        <f>Raw_Data!C1553</f>
        <v/>
      </c>
      <c r="D1553">
        <f>Raw_Data!D1553</f>
        <v/>
      </c>
      <c r="E1553">
        <f>Raw_Data!E1553</f>
        <v/>
      </c>
      <c r="F1553">
        <f>Raw_Data!F1553</f>
        <v/>
      </c>
      <c r="G1553">
        <f>Raw_Data!G1553</f>
        <v/>
      </c>
      <c r="H1553">
        <f>Raw_Data!H1553</f>
        <v/>
      </c>
      <c r="I1553">
        <f>Raw_Data!I1553</f>
        <v/>
      </c>
      <c r="J1553" s="12">
        <f>Raw_Data!J1553</f>
        <v/>
      </c>
      <c r="K1553" s="13">
        <f>Raw_Data!K1553</f>
        <v/>
      </c>
      <c r="L1553" s="12">
        <f>Raw_Data!L1553</f>
        <v/>
      </c>
      <c r="M1553" s="12">
        <f>Raw_Data!M1553</f>
        <v/>
      </c>
      <c r="N1553" s="12">
        <f>Raw_Data!N1553</f>
        <v/>
      </c>
      <c r="O1553">
        <f>Raw_Data!O1553</f>
        <v/>
      </c>
      <c r="P1553">
        <f>Raw_Data!P1553</f>
        <v/>
      </c>
      <c r="Q1553">
        <f>Raw_Data!Q1553</f>
        <v/>
      </c>
      <c r="R1553">
        <f>Raw_Data!R1553</f>
        <v/>
      </c>
      <c r="S1553">
        <f>Raw_Data!S1553</f>
        <v/>
      </c>
      <c r="T1553">
        <f>YEAR(B1553)</f>
        <v/>
      </c>
      <c r="U1553">
        <f>MONTH(B1553)</f>
        <v/>
      </c>
      <c r="V1553">
        <f>TEXT(B1553,"mmm")</f>
        <v/>
      </c>
      <c r="W1553" s="15">
        <f>IFERROR(N1553/L1553,0)</f>
        <v/>
      </c>
      <c r="X1553">
        <f>IF(K1553=0,"No Discount",IF(K1553&lt;=5%,"Low",IF(K1553&lt;=15%,"Medium","High")))</f>
        <v/>
      </c>
      <c r="Y1553">
        <f>IF(L1553&gt;=20000,"High Value",IF(L1553&gt;=5000,"Medium Value","Low Value"))</f>
        <v/>
      </c>
      <c r="Z1553">
        <f>IF(R1553&lt;=3,"Fast",IF(R1553&lt;=5,"On Time","Delayed"))</f>
        <v/>
      </c>
    </row>
    <row r="1554">
      <c r="A1554">
        <f>Raw_Data!A1554</f>
        <v/>
      </c>
      <c r="B1554" s="11">
        <f>Raw_Data!B1554</f>
        <v/>
      </c>
      <c r="C1554">
        <f>Raw_Data!C1554</f>
        <v/>
      </c>
      <c r="D1554">
        <f>Raw_Data!D1554</f>
        <v/>
      </c>
      <c r="E1554">
        <f>Raw_Data!E1554</f>
        <v/>
      </c>
      <c r="F1554">
        <f>Raw_Data!F1554</f>
        <v/>
      </c>
      <c r="G1554">
        <f>Raw_Data!G1554</f>
        <v/>
      </c>
      <c r="H1554">
        <f>Raw_Data!H1554</f>
        <v/>
      </c>
      <c r="I1554">
        <f>Raw_Data!I1554</f>
        <v/>
      </c>
      <c r="J1554" s="12">
        <f>Raw_Data!J1554</f>
        <v/>
      </c>
      <c r="K1554" s="13">
        <f>Raw_Data!K1554</f>
        <v/>
      </c>
      <c r="L1554" s="12">
        <f>Raw_Data!L1554</f>
        <v/>
      </c>
      <c r="M1554" s="12">
        <f>Raw_Data!M1554</f>
        <v/>
      </c>
      <c r="N1554" s="12">
        <f>Raw_Data!N1554</f>
        <v/>
      </c>
      <c r="O1554">
        <f>Raw_Data!O1554</f>
        <v/>
      </c>
      <c r="P1554">
        <f>Raw_Data!P1554</f>
        <v/>
      </c>
      <c r="Q1554">
        <f>Raw_Data!Q1554</f>
        <v/>
      </c>
      <c r="R1554">
        <f>Raw_Data!R1554</f>
        <v/>
      </c>
      <c r="S1554">
        <f>Raw_Data!S1554</f>
        <v/>
      </c>
      <c r="T1554">
        <f>YEAR(B1554)</f>
        <v/>
      </c>
      <c r="U1554">
        <f>MONTH(B1554)</f>
        <v/>
      </c>
      <c r="V1554">
        <f>TEXT(B1554,"mmm")</f>
        <v/>
      </c>
      <c r="W1554" s="15">
        <f>IFERROR(N1554/L1554,0)</f>
        <v/>
      </c>
      <c r="X1554">
        <f>IF(K1554=0,"No Discount",IF(K1554&lt;=5%,"Low",IF(K1554&lt;=15%,"Medium","High")))</f>
        <v/>
      </c>
      <c r="Y1554">
        <f>IF(L1554&gt;=20000,"High Value",IF(L1554&gt;=5000,"Medium Value","Low Value"))</f>
        <v/>
      </c>
      <c r="Z1554">
        <f>IF(R1554&lt;=3,"Fast",IF(R1554&lt;=5,"On Time","Delayed"))</f>
        <v/>
      </c>
    </row>
    <row r="1555">
      <c r="A1555">
        <f>Raw_Data!A1555</f>
        <v/>
      </c>
      <c r="B1555" s="11">
        <f>Raw_Data!B1555</f>
        <v/>
      </c>
      <c r="C1555">
        <f>Raw_Data!C1555</f>
        <v/>
      </c>
      <c r="D1555">
        <f>Raw_Data!D1555</f>
        <v/>
      </c>
      <c r="E1555">
        <f>Raw_Data!E1555</f>
        <v/>
      </c>
      <c r="F1555">
        <f>Raw_Data!F1555</f>
        <v/>
      </c>
      <c r="G1555">
        <f>Raw_Data!G1555</f>
        <v/>
      </c>
      <c r="H1555">
        <f>Raw_Data!H1555</f>
        <v/>
      </c>
      <c r="I1555">
        <f>Raw_Data!I1555</f>
        <v/>
      </c>
      <c r="J1555" s="12">
        <f>Raw_Data!J1555</f>
        <v/>
      </c>
      <c r="K1555" s="13">
        <f>Raw_Data!K1555</f>
        <v/>
      </c>
      <c r="L1555" s="12">
        <f>Raw_Data!L1555</f>
        <v/>
      </c>
      <c r="M1555" s="12">
        <f>Raw_Data!M1555</f>
        <v/>
      </c>
      <c r="N1555" s="12">
        <f>Raw_Data!N1555</f>
        <v/>
      </c>
      <c r="O1555">
        <f>Raw_Data!O1555</f>
        <v/>
      </c>
      <c r="P1555">
        <f>Raw_Data!P1555</f>
        <v/>
      </c>
      <c r="Q1555">
        <f>Raw_Data!Q1555</f>
        <v/>
      </c>
      <c r="R1555">
        <f>Raw_Data!R1555</f>
        <v/>
      </c>
      <c r="S1555">
        <f>Raw_Data!S1555</f>
        <v/>
      </c>
      <c r="T1555">
        <f>YEAR(B1555)</f>
        <v/>
      </c>
      <c r="U1555">
        <f>MONTH(B1555)</f>
        <v/>
      </c>
      <c r="V1555">
        <f>TEXT(B1555,"mmm")</f>
        <v/>
      </c>
      <c r="W1555" s="15">
        <f>IFERROR(N1555/L1555,0)</f>
        <v/>
      </c>
      <c r="X1555">
        <f>IF(K1555=0,"No Discount",IF(K1555&lt;=5%,"Low",IF(K1555&lt;=15%,"Medium","High")))</f>
        <v/>
      </c>
      <c r="Y1555">
        <f>IF(L1555&gt;=20000,"High Value",IF(L1555&gt;=5000,"Medium Value","Low Value"))</f>
        <v/>
      </c>
      <c r="Z1555">
        <f>IF(R1555&lt;=3,"Fast",IF(R1555&lt;=5,"On Time","Delayed"))</f>
        <v/>
      </c>
    </row>
    <row r="1556">
      <c r="A1556">
        <f>Raw_Data!A1556</f>
        <v/>
      </c>
      <c r="B1556" s="11">
        <f>Raw_Data!B1556</f>
        <v/>
      </c>
      <c r="C1556">
        <f>Raw_Data!C1556</f>
        <v/>
      </c>
      <c r="D1556">
        <f>Raw_Data!D1556</f>
        <v/>
      </c>
      <c r="E1556">
        <f>Raw_Data!E1556</f>
        <v/>
      </c>
      <c r="F1556">
        <f>Raw_Data!F1556</f>
        <v/>
      </c>
      <c r="G1556">
        <f>Raw_Data!G1556</f>
        <v/>
      </c>
      <c r="H1556">
        <f>Raw_Data!H1556</f>
        <v/>
      </c>
      <c r="I1556">
        <f>Raw_Data!I1556</f>
        <v/>
      </c>
      <c r="J1556" s="12">
        <f>Raw_Data!J1556</f>
        <v/>
      </c>
      <c r="K1556" s="13">
        <f>Raw_Data!K1556</f>
        <v/>
      </c>
      <c r="L1556" s="12">
        <f>Raw_Data!L1556</f>
        <v/>
      </c>
      <c r="M1556" s="12">
        <f>Raw_Data!M1556</f>
        <v/>
      </c>
      <c r="N1556" s="12">
        <f>Raw_Data!N1556</f>
        <v/>
      </c>
      <c r="O1556">
        <f>Raw_Data!O1556</f>
        <v/>
      </c>
      <c r="P1556">
        <f>Raw_Data!P1556</f>
        <v/>
      </c>
      <c r="Q1556">
        <f>Raw_Data!Q1556</f>
        <v/>
      </c>
      <c r="R1556">
        <f>Raw_Data!R1556</f>
        <v/>
      </c>
      <c r="S1556">
        <f>Raw_Data!S1556</f>
        <v/>
      </c>
      <c r="T1556">
        <f>YEAR(B1556)</f>
        <v/>
      </c>
      <c r="U1556">
        <f>MONTH(B1556)</f>
        <v/>
      </c>
      <c r="V1556">
        <f>TEXT(B1556,"mmm")</f>
        <v/>
      </c>
      <c r="W1556" s="15">
        <f>IFERROR(N1556/L1556,0)</f>
        <v/>
      </c>
      <c r="X1556">
        <f>IF(K1556=0,"No Discount",IF(K1556&lt;=5%,"Low",IF(K1556&lt;=15%,"Medium","High")))</f>
        <v/>
      </c>
      <c r="Y1556">
        <f>IF(L1556&gt;=20000,"High Value",IF(L1556&gt;=5000,"Medium Value","Low Value"))</f>
        <v/>
      </c>
      <c r="Z1556">
        <f>IF(R1556&lt;=3,"Fast",IF(R1556&lt;=5,"On Time","Delayed"))</f>
        <v/>
      </c>
    </row>
    <row r="1557">
      <c r="A1557">
        <f>Raw_Data!A1557</f>
        <v/>
      </c>
      <c r="B1557" s="11">
        <f>Raw_Data!B1557</f>
        <v/>
      </c>
      <c r="C1557">
        <f>Raw_Data!C1557</f>
        <v/>
      </c>
      <c r="D1557">
        <f>Raw_Data!D1557</f>
        <v/>
      </c>
      <c r="E1557">
        <f>Raw_Data!E1557</f>
        <v/>
      </c>
      <c r="F1557">
        <f>Raw_Data!F1557</f>
        <v/>
      </c>
      <c r="G1557">
        <f>Raw_Data!G1557</f>
        <v/>
      </c>
      <c r="H1557">
        <f>Raw_Data!H1557</f>
        <v/>
      </c>
      <c r="I1557">
        <f>Raw_Data!I1557</f>
        <v/>
      </c>
      <c r="J1557" s="12">
        <f>Raw_Data!J1557</f>
        <v/>
      </c>
      <c r="K1557" s="13">
        <f>Raw_Data!K1557</f>
        <v/>
      </c>
      <c r="L1557" s="12">
        <f>Raw_Data!L1557</f>
        <v/>
      </c>
      <c r="M1557" s="12">
        <f>Raw_Data!M1557</f>
        <v/>
      </c>
      <c r="N1557" s="12">
        <f>Raw_Data!N1557</f>
        <v/>
      </c>
      <c r="O1557">
        <f>Raw_Data!O1557</f>
        <v/>
      </c>
      <c r="P1557">
        <f>Raw_Data!P1557</f>
        <v/>
      </c>
      <c r="Q1557">
        <f>Raw_Data!Q1557</f>
        <v/>
      </c>
      <c r="R1557">
        <f>Raw_Data!R1557</f>
        <v/>
      </c>
      <c r="S1557">
        <f>Raw_Data!S1557</f>
        <v/>
      </c>
      <c r="T1557">
        <f>YEAR(B1557)</f>
        <v/>
      </c>
      <c r="U1557">
        <f>MONTH(B1557)</f>
        <v/>
      </c>
      <c r="V1557">
        <f>TEXT(B1557,"mmm")</f>
        <v/>
      </c>
      <c r="W1557" s="15">
        <f>IFERROR(N1557/L1557,0)</f>
        <v/>
      </c>
      <c r="X1557">
        <f>IF(K1557=0,"No Discount",IF(K1557&lt;=5%,"Low",IF(K1557&lt;=15%,"Medium","High")))</f>
        <v/>
      </c>
      <c r="Y1557">
        <f>IF(L1557&gt;=20000,"High Value",IF(L1557&gt;=5000,"Medium Value","Low Value"))</f>
        <v/>
      </c>
      <c r="Z1557">
        <f>IF(R1557&lt;=3,"Fast",IF(R1557&lt;=5,"On Time","Delayed"))</f>
        <v/>
      </c>
    </row>
    <row r="1558">
      <c r="A1558">
        <f>Raw_Data!A1558</f>
        <v/>
      </c>
      <c r="B1558" s="11">
        <f>Raw_Data!B1558</f>
        <v/>
      </c>
      <c r="C1558">
        <f>Raw_Data!C1558</f>
        <v/>
      </c>
      <c r="D1558">
        <f>Raw_Data!D1558</f>
        <v/>
      </c>
      <c r="E1558">
        <f>Raw_Data!E1558</f>
        <v/>
      </c>
      <c r="F1558">
        <f>Raw_Data!F1558</f>
        <v/>
      </c>
      <c r="G1558">
        <f>Raw_Data!G1558</f>
        <v/>
      </c>
      <c r="H1558">
        <f>Raw_Data!H1558</f>
        <v/>
      </c>
      <c r="I1558">
        <f>Raw_Data!I1558</f>
        <v/>
      </c>
      <c r="J1558" s="12">
        <f>Raw_Data!J1558</f>
        <v/>
      </c>
      <c r="K1558" s="13">
        <f>Raw_Data!K1558</f>
        <v/>
      </c>
      <c r="L1558" s="12">
        <f>Raw_Data!L1558</f>
        <v/>
      </c>
      <c r="M1558" s="12">
        <f>Raw_Data!M1558</f>
        <v/>
      </c>
      <c r="N1558" s="12">
        <f>Raw_Data!N1558</f>
        <v/>
      </c>
      <c r="O1558">
        <f>Raw_Data!O1558</f>
        <v/>
      </c>
      <c r="P1558">
        <f>Raw_Data!P1558</f>
        <v/>
      </c>
      <c r="Q1558">
        <f>Raw_Data!Q1558</f>
        <v/>
      </c>
      <c r="R1558">
        <f>Raw_Data!R1558</f>
        <v/>
      </c>
      <c r="S1558">
        <f>Raw_Data!S1558</f>
        <v/>
      </c>
      <c r="T1558">
        <f>YEAR(B1558)</f>
        <v/>
      </c>
      <c r="U1558">
        <f>MONTH(B1558)</f>
        <v/>
      </c>
      <c r="V1558">
        <f>TEXT(B1558,"mmm")</f>
        <v/>
      </c>
      <c r="W1558" s="15">
        <f>IFERROR(N1558/L1558,0)</f>
        <v/>
      </c>
      <c r="X1558">
        <f>IF(K1558=0,"No Discount",IF(K1558&lt;=5%,"Low",IF(K1558&lt;=15%,"Medium","High")))</f>
        <v/>
      </c>
      <c r="Y1558">
        <f>IF(L1558&gt;=20000,"High Value",IF(L1558&gt;=5000,"Medium Value","Low Value"))</f>
        <v/>
      </c>
      <c r="Z1558">
        <f>IF(R1558&lt;=3,"Fast",IF(R1558&lt;=5,"On Time","Delayed"))</f>
        <v/>
      </c>
    </row>
    <row r="1559">
      <c r="A1559">
        <f>Raw_Data!A1559</f>
        <v/>
      </c>
      <c r="B1559" s="11">
        <f>Raw_Data!B1559</f>
        <v/>
      </c>
      <c r="C1559">
        <f>Raw_Data!C1559</f>
        <v/>
      </c>
      <c r="D1559">
        <f>Raw_Data!D1559</f>
        <v/>
      </c>
      <c r="E1559">
        <f>Raw_Data!E1559</f>
        <v/>
      </c>
      <c r="F1559">
        <f>Raw_Data!F1559</f>
        <v/>
      </c>
      <c r="G1559">
        <f>Raw_Data!G1559</f>
        <v/>
      </c>
      <c r="H1559">
        <f>Raw_Data!H1559</f>
        <v/>
      </c>
      <c r="I1559">
        <f>Raw_Data!I1559</f>
        <v/>
      </c>
      <c r="J1559" s="12">
        <f>Raw_Data!J1559</f>
        <v/>
      </c>
      <c r="K1559" s="13">
        <f>Raw_Data!K1559</f>
        <v/>
      </c>
      <c r="L1559" s="12">
        <f>Raw_Data!L1559</f>
        <v/>
      </c>
      <c r="M1559" s="12">
        <f>Raw_Data!M1559</f>
        <v/>
      </c>
      <c r="N1559" s="12">
        <f>Raw_Data!N1559</f>
        <v/>
      </c>
      <c r="O1559">
        <f>Raw_Data!O1559</f>
        <v/>
      </c>
      <c r="P1559">
        <f>Raw_Data!P1559</f>
        <v/>
      </c>
      <c r="Q1559">
        <f>Raw_Data!Q1559</f>
        <v/>
      </c>
      <c r="R1559">
        <f>Raw_Data!R1559</f>
        <v/>
      </c>
      <c r="S1559">
        <f>Raw_Data!S1559</f>
        <v/>
      </c>
      <c r="T1559">
        <f>YEAR(B1559)</f>
        <v/>
      </c>
      <c r="U1559">
        <f>MONTH(B1559)</f>
        <v/>
      </c>
      <c r="V1559">
        <f>TEXT(B1559,"mmm")</f>
        <v/>
      </c>
      <c r="W1559" s="15">
        <f>IFERROR(N1559/L1559,0)</f>
        <v/>
      </c>
      <c r="X1559">
        <f>IF(K1559=0,"No Discount",IF(K1559&lt;=5%,"Low",IF(K1559&lt;=15%,"Medium","High")))</f>
        <v/>
      </c>
      <c r="Y1559">
        <f>IF(L1559&gt;=20000,"High Value",IF(L1559&gt;=5000,"Medium Value","Low Value"))</f>
        <v/>
      </c>
      <c r="Z1559">
        <f>IF(R1559&lt;=3,"Fast",IF(R1559&lt;=5,"On Time","Delayed"))</f>
        <v/>
      </c>
    </row>
    <row r="1560">
      <c r="A1560">
        <f>Raw_Data!A1560</f>
        <v/>
      </c>
      <c r="B1560" s="11">
        <f>Raw_Data!B1560</f>
        <v/>
      </c>
      <c r="C1560">
        <f>Raw_Data!C1560</f>
        <v/>
      </c>
      <c r="D1560">
        <f>Raw_Data!D1560</f>
        <v/>
      </c>
      <c r="E1560">
        <f>Raw_Data!E1560</f>
        <v/>
      </c>
      <c r="F1560">
        <f>Raw_Data!F1560</f>
        <v/>
      </c>
      <c r="G1560">
        <f>Raw_Data!G1560</f>
        <v/>
      </c>
      <c r="H1560">
        <f>Raw_Data!H1560</f>
        <v/>
      </c>
      <c r="I1560">
        <f>Raw_Data!I1560</f>
        <v/>
      </c>
      <c r="J1560" s="12">
        <f>Raw_Data!J1560</f>
        <v/>
      </c>
      <c r="K1560" s="13">
        <f>Raw_Data!K1560</f>
        <v/>
      </c>
      <c r="L1560" s="12">
        <f>Raw_Data!L1560</f>
        <v/>
      </c>
      <c r="M1560" s="12">
        <f>Raw_Data!M1560</f>
        <v/>
      </c>
      <c r="N1560" s="12">
        <f>Raw_Data!N1560</f>
        <v/>
      </c>
      <c r="O1560">
        <f>Raw_Data!O1560</f>
        <v/>
      </c>
      <c r="P1560">
        <f>Raw_Data!P1560</f>
        <v/>
      </c>
      <c r="Q1560">
        <f>Raw_Data!Q1560</f>
        <v/>
      </c>
      <c r="R1560">
        <f>Raw_Data!R1560</f>
        <v/>
      </c>
      <c r="S1560">
        <f>Raw_Data!S1560</f>
        <v/>
      </c>
      <c r="T1560">
        <f>YEAR(B1560)</f>
        <v/>
      </c>
      <c r="U1560">
        <f>MONTH(B1560)</f>
        <v/>
      </c>
      <c r="V1560">
        <f>TEXT(B1560,"mmm")</f>
        <v/>
      </c>
      <c r="W1560" s="15">
        <f>IFERROR(N1560/L1560,0)</f>
        <v/>
      </c>
      <c r="X1560">
        <f>IF(K1560=0,"No Discount",IF(K1560&lt;=5%,"Low",IF(K1560&lt;=15%,"Medium","High")))</f>
        <v/>
      </c>
      <c r="Y1560">
        <f>IF(L1560&gt;=20000,"High Value",IF(L1560&gt;=5000,"Medium Value","Low Value"))</f>
        <v/>
      </c>
      <c r="Z1560">
        <f>IF(R1560&lt;=3,"Fast",IF(R1560&lt;=5,"On Time","Delayed"))</f>
        <v/>
      </c>
    </row>
    <row r="1561">
      <c r="A1561">
        <f>Raw_Data!A1561</f>
        <v/>
      </c>
      <c r="B1561" s="11">
        <f>Raw_Data!B1561</f>
        <v/>
      </c>
      <c r="C1561">
        <f>Raw_Data!C1561</f>
        <v/>
      </c>
      <c r="D1561">
        <f>Raw_Data!D1561</f>
        <v/>
      </c>
      <c r="E1561">
        <f>Raw_Data!E1561</f>
        <v/>
      </c>
      <c r="F1561">
        <f>Raw_Data!F1561</f>
        <v/>
      </c>
      <c r="G1561">
        <f>Raw_Data!G1561</f>
        <v/>
      </c>
      <c r="H1561">
        <f>Raw_Data!H1561</f>
        <v/>
      </c>
      <c r="I1561">
        <f>Raw_Data!I1561</f>
        <v/>
      </c>
      <c r="J1561" s="12">
        <f>Raw_Data!J1561</f>
        <v/>
      </c>
      <c r="K1561" s="13">
        <f>Raw_Data!K1561</f>
        <v/>
      </c>
      <c r="L1561" s="12">
        <f>Raw_Data!L1561</f>
        <v/>
      </c>
      <c r="M1561" s="12">
        <f>Raw_Data!M1561</f>
        <v/>
      </c>
      <c r="N1561" s="12">
        <f>Raw_Data!N1561</f>
        <v/>
      </c>
      <c r="O1561">
        <f>Raw_Data!O1561</f>
        <v/>
      </c>
      <c r="P1561">
        <f>Raw_Data!P1561</f>
        <v/>
      </c>
      <c r="Q1561">
        <f>Raw_Data!Q1561</f>
        <v/>
      </c>
      <c r="R1561">
        <f>Raw_Data!R1561</f>
        <v/>
      </c>
      <c r="S1561">
        <f>Raw_Data!S1561</f>
        <v/>
      </c>
      <c r="T1561">
        <f>YEAR(B1561)</f>
        <v/>
      </c>
      <c r="U1561">
        <f>MONTH(B1561)</f>
        <v/>
      </c>
      <c r="V1561">
        <f>TEXT(B1561,"mmm")</f>
        <v/>
      </c>
      <c r="W1561" s="15">
        <f>IFERROR(N1561/L1561,0)</f>
        <v/>
      </c>
      <c r="X1561">
        <f>IF(K1561=0,"No Discount",IF(K1561&lt;=5%,"Low",IF(K1561&lt;=15%,"Medium","High")))</f>
        <v/>
      </c>
      <c r="Y1561">
        <f>IF(L1561&gt;=20000,"High Value",IF(L1561&gt;=5000,"Medium Value","Low Value"))</f>
        <v/>
      </c>
      <c r="Z1561">
        <f>IF(R1561&lt;=3,"Fast",IF(R1561&lt;=5,"On Time","Delayed"))</f>
        <v/>
      </c>
    </row>
    <row r="1562">
      <c r="A1562">
        <f>Raw_Data!A1562</f>
        <v/>
      </c>
      <c r="B1562" s="11">
        <f>Raw_Data!B1562</f>
        <v/>
      </c>
      <c r="C1562">
        <f>Raw_Data!C1562</f>
        <v/>
      </c>
      <c r="D1562">
        <f>Raw_Data!D1562</f>
        <v/>
      </c>
      <c r="E1562">
        <f>Raw_Data!E1562</f>
        <v/>
      </c>
      <c r="F1562">
        <f>Raw_Data!F1562</f>
        <v/>
      </c>
      <c r="G1562">
        <f>Raw_Data!G1562</f>
        <v/>
      </c>
      <c r="H1562">
        <f>Raw_Data!H1562</f>
        <v/>
      </c>
      <c r="I1562">
        <f>Raw_Data!I1562</f>
        <v/>
      </c>
      <c r="J1562" s="12">
        <f>Raw_Data!J1562</f>
        <v/>
      </c>
      <c r="K1562" s="13">
        <f>Raw_Data!K1562</f>
        <v/>
      </c>
      <c r="L1562" s="12">
        <f>Raw_Data!L1562</f>
        <v/>
      </c>
      <c r="M1562" s="12">
        <f>Raw_Data!M1562</f>
        <v/>
      </c>
      <c r="N1562" s="12">
        <f>Raw_Data!N1562</f>
        <v/>
      </c>
      <c r="O1562">
        <f>Raw_Data!O1562</f>
        <v/>
      </c>
      <c r="P1562">
        <f>Raw_Data!P1562</f>
        <v/>
      </c>
      <c r="Q1562">
        <f>Raw_Data!Q1562</f>
        <v/>
      </c>
      <c r="R1562">
        <f>Raw_Data!R1562</f>
        <v/>
      </c>
      <c r="S1562">
        <f>Raw_Data!S1562</f>
        <v/>
      </c>
      <c r="T1562">
        <f>YEAR(B1562)</f>
        <v/>
      </c>
      <c r="U1562">
        <f>MONTH(B1562)</f>
        <v/>
      </c>
      <c r="V1562">
        <f>TEXT(B1562,"mmm")</f>
        <v/>
      </c>
      <c r="W1562" s="15">
        <f>IFERROR(N1562/L1562,0)</f>
        <v/>
      </c>
      <c r="X1562">
        <f>IF(K1562=0,"No Discount",IF(K1562&lt;=5%,"Low",IF(K1562&lt;=15%,"Medium","High")))</f>
        <v/>
      </c>
      <c r="Y1562">
        <f>IF(L1562&gt;=20000,"High Value",IF(L1562&gt;=5000,"Medium Value","Low Value"))</f>
        <v/>
      </c>
      <c r="Z1562">
        <f>IF(R1562&lt;=3,"Fast",IF(R1562&lt;=5,"On Time","Delayed"))</f>
        <v/>
      </c>
    </row>
    <row r="1563">
      <c r="A1563">
        <f>Raw_Data!A1563</f>
        <v/>
      </c>
      <c r="B1563" s="11">
        <f>Raw_Data!B1563</f>
        <v/>
      </c>
      <c r="C1563">
        <f>Raw_Data!C1563</f>
        <v/>
      </c>
      <c r="D1563">
        <f>Raw_Data!D1563</f>
        <v/>
      </c>
      <c r="E1563">
        <f>Raw_Data!E1563</f>
        <v/>
      </c>
      <c r="F1563">
        <f>Raw_Data!F1563</f>
        <v/>
      </c>
      <c r="G1563">
        <f>Raw_Data!G1563</f>
        <v/>
      </c>
      <c r="H1563">
        <f>Raw_Data!H1563</f>
        <v/>
      </c>
      <c r="I1563">
        <f>Raw_Data!I1563</f>
        <v/>
      </c>
      <c r="J1563" s="12">
        <f>Raw_Data!J1563</f>
        <v/>
      </c>
      <c r="K1563" s="13">
        <f>Raw_Data!K1563</f>
        <v/>
      </c>
      <c r="L1563" s="12">
        <f>Raw_Data!L1563</f>
        <v/>
      </c>
      <c r="M1563" s="12">
        <f>Raw_Data!M1563</f>
        <v/>
      </c>
      <c r="N1563" s="12">
        <f>Raw_Data!N1563</f>
        <v/>
      </c>
      <c r="O1563">
        <f>Raw_Data!O1563</f>
        <v/>
      </c>
      <c r="P1563">
        <f>Raw_Data!P1563</f>
        <v/>
      </c>
      <c r="Q1563">
        <f>Raw_Data!Q1563</f>
        <v/>
      </c>
      <c r="R1563">
        <f>Raw_Data!R1563</f>
        <v/>
      </c>
      <c r="S1563">
        <f>Raw_Data!S1563</f>
        <v/>
      </c>
      <c r="T1563">
        <f>YEAR(B1563)</f>
        <v/>
      </c>
      <c r="U1563">
        <f>MONTH(B1563)</f>
        <v/>
      </c>
      <c r="V1563">
        <f>TEXT(B1563,"mmm")</f>
        <v/>
      </c>
      <c r="W1563" s="15">
        <f>IFERROR(N1563/L1563,0)</f>
        <v/>
      </c>
      <c r="X1563">
        <f>IF(K1563=0,"No Discount",IF(K1563&lt;=5%,"Low",IF(K1563&lt;=15%,"Medium","High")))</f>
        <v/>
      </c>
      <c r="Y1563">
        <f>IF(L1563&gt;=20000,"High Value",IF(L1563&gt;=5000,"Medium Value","Low Value"))</f>
        <v/>
      </c>
      <c r="Z1563">
        <f>IF(R1563&lt;=3,"Fast",IF(R1563&lt;=5,"On Time","Delayed"))</f>
        <v/>
      </c>
    </row>
    <row r="1564">
      <c r="A1564">
        <f>Raw_Data!A1564</f>
        <v/>
      </c>
      <c r="B1564" s="11">
        <f>Raw_Data!B1564</f>
        <v/>
      </c>
      <c r="C1564">
        <f>Raw_Data!C1564</f>
        <v/>
      </c>
      <c r="D1564">
        <f>Raw_Data!D1564</f>
        <v/>
      </c>
      <c r="E1564">
        <f>Raw_Data!E1564</f>
        <v/>
      </c>
      <c r="F1564">
        <f>Raw_Data!F1564</f>
        <v/>
      </c>
      <c r="G1564">
        <f>Raw_Data!G1564</f>
        <v/>
      </c>
      <c r="H1564">
        <f>Raw_Data!H1564</f>
        <v/>
      </c>
      <c r="I1564">
        <f>Raw_Data!I1564</f>
        <v/>
      </c>
      <c r="J1564" s="12">
        <f>Raw_Data!J1564</f>
        <v/>
      </c>
      <c r="K1564" s="13">
        <f>Raw_Data!K1564</f>
        <v/>
      </c>
      <c r="L1564" s="12">
        <f>Raw_Data!L1564</f>
        <v/>
      </c>
      <c r="M1564" s="12">
        <f>Raw_Data!M1564</f>
        <v/>
      </c>
      <c r="N1564" s="12">
        <f>Raw_Data!N1564</f>
        <v/>
      </c>
      <c r="O1564">
        <f>Raw_Data!O1564</f>
        <v/>
      </c>
      <c r="P1564">
        <f>Raw_Data!P1564</f>
        <v/>
      </c>
      <c r="Q1564">
        <f>Raw_Data!Q1564</f>
        <v/>
      </c>
      <c r="R1564">
        <f>Raw_Data!R1564</f>
        <v/>
      </c>
      <c r="S1564">
        <f>Raw_Data!S1564</f>
        <v/>
      </c>
      <c r="T1564">
        <f>YEAR(B1564)</f>
        <v/>
      </c>
      <c r="U1564">
        <f>MONTH(B1564)</f>
        <v/>
      </c>
      <c r="V1564">
        <f>TEXT(B1564,"mmm")</f>
        <v/>
      </c>
      <c r="W1564" s="15">
        <f>IFERROR(N1564/L1564,0)</f>
        <v/>
      </c>
      <c r="X1564">
        <f>IF(K1564=0,"No Discount",IF(K1564&lt;=5%,"Low",IF(K1564&lt;=15%,"Medium","High")))</f>
        <v/>
      </c>
      <c r="Y1564">
        <f>IF(L1564&gt;=20000,"High Value",IF(L1564&gt;=5000,"Medium Value","Low Value"))</f>
        <v/>
      </c>
      <c r="Z1564">
        <f>IF(R1564&lt;=3,"Fast",IF(R1564&lt;=5,"On Time","Delayed"))</f>
        <v/>
      </c>
    </row>
    <row r="1565">
      <c r="A1565">
        <f>Raw_Data!A1565</f>
        <v/>
      </c>
      <c r="B1565" s="11">
        <f>Raw_Data!B1565</f>
        <v/>
      </c>
      <c r="C1565">
        <f>Raw_Data!C1565</f>
        <v/>
      </c>
      <c r="D1565">
        <f>Raw_Data!D1565</f>
        <v/>
      </c>
      <c r="E1565">
        <f>Raw_Data!E1565</f>
        <v/>
      </c>
      <c r="F1565">
        <f>Raw_Data!F1565</f>
        <v/>
      </c>
      <c r="G1565">
        <f>Raw_Data!G1565</f>
        <v/>
      </c>
      <c r="H1565">
        <f>Raw_Data!H1565</f>
        <v/>
      </c>
      <c r="I1565">
        <f>Raw_Data!I1565</f>
        <v/>
      </c>
      <c r="J1565" s="12">
        <f>Raw_Data!J1565</f>
        <v/>
      </c>
      <c r="K1565" s="13">
        <f>Raw_Data!K1565</f>
        <v/>
      </c>
      <c r="L1565" s="12">
        <f>Raw_Data!L1565</f>
        <v/>
      </c>
      <c r="M1565" s="12">
        <f>Raw_Data!M1565</f>
        <v/>
      </c>
      <c r="N1565" s="12">
        <f>Raw_Data!N1565</f>
        <v/>
      </c>
      <c r="O1565">
        <f>Raw_Data!O1565</f>
        <v/>
      </c>
      <c r="P1565">
        <f>Raw_Data!P1565</f>
        <v/>
      </c>
      <c r="Q1565">
        <f>Raw_Data!Q1565</f>
        <v/>
      </c>
      <c r="R1565">
        <f>Raw_Data!R1565</f>
        <v/>
      </c>
      <c r="S1565">
        <f>Raw_Data!S1565</f>
        <v/>
      </c>
      <c r="T1565">
        <f>YEAR(B1565)</f>
        <v/>
      </c>
      <c r="U1565">
        <f>MONTH(B1565)</f>
        <v/>
      </c>
      <c r="V1565">
        <f>TEXT(B1565,"mmm")</f>
        <v/>
      </c>
      <c r="W1565" s="15">
        <f>IFERROR(N1565/L1565,0)</f>
        <v/>
      </c>
      <c r="X1565">
        <f>IF(K1565=0,"No Discount",IF(K1565&lt;=5%,"Low",IF(K1565&lt;=15%,"Medium","High")))</f>
        <v/>
      </c>
      <c r="Y1565">
        <f>IF(L1565&gt;=20000,"High Value",IF(L1565&gt;=5000,"Medium Value","Low Value"))</f>
        <v/>
      </c>
      <c r="Z1565">
        <f>IF(R1565&lt;=3,"Fast",IF(R1565&lt;=5,"On Time","Delayed"))</f>
        <v/>
      </c>
    </row>
    <row r="1566">
      <c r="A1566">
        <f>Raw_Data!A1566</f>
        <v/>
      </c>
      <c r="B1566" s="11">
        <f>Raw_Data!B1566</f>
        <v/>
      </c>
      <c r="C1566">
        <f>Raw_Data!C1566</f>
        <v/>
      </c>
      <c r="D1566">
        <f>Raw_Data!D1566</f>
        <v/>
      </c>
      <c r="E1566">
        <f>Raw_Data!E1566</f>
        <v/>
      </c>
      <c r="F1566">
        <f>Raw_Data!F1566</f>
        <v/>
      </c>
      <c r="G1566">
        <f>Raw_Data!G1566</f>
        <v/>
      </c>
      <c r="H1566">
        <f>Raw_Data!H1566</f>
        <v/>
      </c>
      <c r="I1566">
        <f>Raw_Data!I1566</f>
        <v/>
      </c>
      <c r="J1566" s="12">
        <f>Raw_Data!J1566</f>
        <v/>
      </c>
      <c r="K1566" s="13">
        <f>Raw_Data!K1566</f>
        <v/>
      </c>
      <c r="L1566" s="12">
        <f>Raw_Data!L1566</f>
        <v/>
      </c>
      <c r="M1566" s="12">
        <f>Raw_Data!M1566</f>
        <v/>
      </c>
      <c r="N1566" s="12">
        <f>Raw_Data!N1566</f>
        <v/>
      </c>
      <c r="O1566">
        <f>Raw_Data!O1566</f>
        <v/>
      </c>
      <c r="P1566">
        <f>Raw_Data!P1566</f>
        <v/>
      </c>
      <c r="Q1566">
        <f>Raw_Data!Q1566</f>
        <v/>
      </c>
      <c r="R1566">
        <f>Raw_Data!R1566</f>
        <v/>
      </c>
      <c r="S1566">
        <f>Raw_Data!S1566</f>
        <v/>
      </c>
      <c r="T1566">
        <f>YEAR(B1566)</f>
        <v/>
      </c>
      <c r="U1566">
        <f>MONTH(B1566)</f>
        <v/>
      </c>
      <c r="V1566">
        <f>TEXT(B1566,"mmm")</f>
        <v/>
      </c>
      <c r="W1566" s="15">
        <f>IFERROR(N1566/L1566,0)</f>
        <v/>
      </c>
      <c r="X1566">
        <f>IF(K1566=0,"No Discount",IF(K1566&lt;=5%,"Low",IF(K1566&lt;=15%,"Medium","High")))</f>
        <v/>
      </c>
      <c r="Y1566">
        <f>IF(L1566&gt;=20000,"High Value",IF(L1566&gt;=5000,"Medium Value","Low Value"))</f>
        <v/>
      </c>
      <c r="Z1566">
        <f>IF(R1566&lt;=3,"Fast",IF(R1566&lt;=5,"On Time","Delayed"))</f>
        <v/>
      </c>
    </row>
    <row r="1567">
      <c r="A1567">
        <f>Raw_Data!A1567</f>
        <v/>
      </c>
      <c r="B1567" s="11">
        <f>Raw_Data!B1567</f>
        <v/>
      </c>
      <c r="C1567">
        <f>Raw_Data!C1567</f>
        <v/>
      </c>
      <c r="D1567">
        <f>Raw_Data!D1567</f>
        <v/>
      </c>
      <c r="E1567">
        <f>Raw_Data!E1567</f>
        <v/>
      </c>
      <c r="F1567">
        <f>Raw_Data!F1567</f>
        <v/>
      </c>
      <c r="G1567">
        <f>Raw_Data!G1567</f>
        <v/>
      </c>
      <c r="H1567">
        <f>Raw_Data!H1567</f>
        <v/>
      </c>
      <c r="I1567">
        <f>Raw_Data!I1567</f>
        <v/>
      </c>
      <c r="J1567" s="12">
        <f>Raw_Data!J1567</f>
        <v/>
      </c>
      <c r="K1567" s="13">
        <f>Raw_Data!K1567</f>
        <v/>
      </c>
      <c r="L1567" s="12">
        <f>Raw_Data!L1567</f>
        <v/>
      </c>
      <c r="M1567" s="12">
        <f>Raw_Data!M1567</f>
        <v/>
      </c>
      <c r="N1567" s="12">
        <f>Raw_Data!N1567</f>
        <v/>
      </c>
      <c r="O1567">
        <f>Raw_Data!O1567</f>
        <v/>
      </c>
      <c r="P1567">
        <f>Raw_Data!P1567</f>
        <v/>
      </c>
      <c r="Q1567">
        <f>Raw_Data!Q1567</f>
        <v/>
      </c>
      <c r="R1567">
        <f>Raw_Data!R1567</f>
        <v/>
      </c>
      <c r="S1567">
        <f>Raw_Data!S1567</f>
        <v/>
      </c>
      <c r="T1567">
        <f>YEAR(B1567)</f>
        <v/>
      </c>
      <c r="U1567">
        <f>MONTH(B1567)</f>
        <v/>
      </c>
      <c r="V1567">
        <f>TEXT(B1567,"mmm")</f>
        <v/>
      </c>
      <c r="W1567" s="15">
        <f>IFERROR(N1567/L1567,0)</f>
        <v/>
      </c>
      <c r="X1567">
        <f>IF(K1567=0,"No Discount",IF(K1567&lt;=5%,"Low",IF(K1567&lt;=15%,"Medium","High")))</f>
        <v/>
      </c>
      <c r="Y1567">
        <f>IF(L1567&gt;=20000,"High Value",IF(L1567&gt;=5000,"Medium Value","Low Value"))</f>
        <v/>
      </c>
      <c r="Z1567">
        <f>IF(R1567&lt;=3,"Fast",IF(R1567&lt;=5,"On Time","Delayed"))</f>
        <v/>
      </c>
    </row>
    <row r="1568">
      <c r="A1568">
        <f>Raw_Data!A1568</f>
        <v/>
      </c>
      <c r="B1568" s="11">
        <f>Raw_Data!B1568</f>
        <v/>
      </c>
      <c r="C1568">
        <f>Raw_Data!C1568</f>
        <v/>
      </c>
      <c r="D1568">
        <f>Raw_Data!D1568</f>
        <v/>
      </c>
      <c r="E1568">
        <f>Raw_Data!E1568</f>
        <v/>
      </c>
      <c r="F1568">
        <f>Raw_Data!F1568</f>
        <v/>
      </c>
      <c r="G1568">
        <f>Raw_Data!G1568</f>
        <v/>
      </c>
      <c r="H1568">
        <f>Raw_Data!H1568</f>
        <v/>
      </c>
      <c r="I1568">
        <f>Raw_Data!I1568</f>
        <v/>
      </c>
      <c r="J1568" s="12">
        <f>Raw_Data!J1568</f>
        <v/>
      </c>
      <c r="K1568" s="13">
        <f>Raw_Data!K1568</f>
        <v/>
      </c>
      <c r="L1568" s="12">
        <f>Raw_Data!L1568</f>
        <v/>
      </c>
      <c r="M1568" s="12">
        <f>Raw_Data!M1568</f>
        <v/>
      </c>
      <c r="N1568" s="12">
        <f>Raw_Data!N1568</f>
        <v/>
      </c>
      <c r="O1568">
        <f>Raw_Data!O1568</f>
        <v/>
      </c>
      <c r="P1568">
        <f>Raw_Data!P1568</f>
        <v/>
      </c>
      <c r="Q1568">
        <f>Raw_Data!Q1568</f>
        <v/>
      </c>
      <c r="R1568">
        <f>Raw_Data!R1568</f>
        <v/>
      </c>
      <c r="S1568">
        <f>Raw_Data!S1568</f>
        <v/>
      </c>
      <c r="T1568">
        <f>YEAR(B1568)</f>
        <v/>
      </c>
      <c r="U1568">
        <f>MONTH(B1568)</f>
        <v/>
      </c>
      <c r="V1568">
        <f>TEXT(B1568,"mmm")</f>
        <v/>
      </c>
      <c r="W1568" s="15">
        <f>IFERROR(N1568/L1568,0)</f>
        <v/>
      </c>
      <c r="X1568">
        <f>IF(K1568=0,"No Discount",IF(K1568&lt;=5%,"Low",IF(K1568&lt;=15%,"Medium","High")))</f>
        <v/>
      </c>
      <c r="Y1568">
        <f>IF(L1568&gt;=20000,"High Value",IF(L1568&gt;=5000,"Medium Value","Low Value"))</f>
        <v/>
      </c>
      <c r="Z1568">
        <f>IF(R1568&lt;=3,"Fast",IF(R1568&lt;=5,"On Time","Delayed"))</f>
        <v/>
      </c>
    </row>
    <row r="1569">
      <c r="A1569">
        <f>Raw_Data!A1569</f>
        <v/>
      </c>
      <c r="B1569" s="11">
        <f>Raw_Data!B1569</f>
        <v/>
      </c>
      <c r="C1569">
        <f>Raw_Data!C1569</f>
        <v/>
      </c>
      <c r="D1569">
        <f>Raw_Data!D1569</f>
        <v/>
      </c>
      <c r="E1569">
        <f>Raw_Data!E1569</f>
        <v/>
      </c>
      <c r="F1569">
        <f>Raw_Data!F1569</f>
        <v/>
      </c>
      <c r="G1569">
        <f>Raw_Data!G1569</f>
        <v/>
      </c>
      <c r="H1569">
        <f>Raw_Data!H1569</f>
        <v/>
      </c>
      <c r="I1569">
        <f>Raw_Data!I1569</f>
        <v/>
      </c>
      <c r="J1569" s="12">
        <f>Raw_Data!J1569</f>
        <v/>
      </c>
      <c r="K1569" s="13">
        <f>Raw_Data!K1569</f>
        <v/>
      </c>
      <c r="L1569" s="12">
        <f>Raw_Data!L1569</f>
        <v/>
      </c>
      <c r="M1569" s="12">
        <f>Raw_Data!M1569</f>
        <v/>
      </c>
      <c r="N1569" s="12">
        <f>Raw_Data!N1569</f>
        <v/>
      </c>
      <c r="O1569">
        <f>Raw_Data!O1569</f>
        <v/>
      </c>
      <c r="P1569">
        <f>Raw_Data!P1569</f>
        <v/>
      </c>
      <c r="Q1569">
        <f>Raw_Data!Q1569</f>
        <v/>
      </c>
      <c r="R1569">
        <f>Raw_Data!R1569</f>
        <v/>
      </c>
      <c r="S1569">
        <f>Raw_Data!S1569</f>
        <v/>
      </c>
      <c r="T1569">
        <f>YEAR(B1569)</f>
        <v/>
      </c>
      <c r="U1569">
        <f>MONTH(B1569)</f>
        <v/>
      </c>
      <c r="V1569">
        <f>TEXT(B1569,"mmm")</f>
        <v/>
      </c>
      <c r="W1569" s="15">
        <f>IFERROR(N1569/L1569,0)</f>
        <v/>
      </c>
      <c r="X1569">
        <f>IF(K1569=0,"No Discount",IF(K1569&lt;=5%,"Low",IF(K1569&lt;=15%,"Medium","High")))</f>
        <v/>
      </c>
      <c r="Y1569">
        <f>IF(L1569&gt;=20000,"High Value",IF(L1569&gt;=5000,"Medium Value","Low Value"))</f>
        <v/>
      </c>
      <c r="Z1569">
        <f>IF(R1569&lt;=3,"Fast",IF(R1569&lt;=5,"On Time","Delayed"))</f>
        <v/>
      </c>
    </row>
    <row r="1570">
      <c r="A1570">
        <f>Raw_Data!A1570</f>
        <v/>
      </c>
      <c r="B1570" s="11">
        <f>Raw_Data!B1570</f>
        <v/>
      </c>
      <c r="C1570">
        <f>Raw_Data!C1570</f>
        <v/>
      </c>
      <c r="D1570">
        <f>Raw_Data!D1570</f>
        <v/>
      </c>
      <c r="E1570">
        <f>Raw_Data!E1570</f>
        <v/>
      </c>
      <c r="F1570">
        <f>Raw_Data!F1570</f>
        <v/>
      </c>
      <c r="G1570">
        <f>Raw_Data!G1570</f>
        <v/>
      </c>
      <c r="H1570">
        <f>Raw_Data!H1570</f>
        <v/>
      </c>
      <c r="I1570">
        <f>Raw_Data!I1570</f>
        <v/>
      </c>
      <c r="J1570" s="12">
        <f>Raw_Data!J1570</f>
        <v/>
      </c>
      <c r="K1570" s="13">
        <f>Raw_Data!K1570</f>
        <v/>
      </c>
      <c r="L1570" s="12">
        <f>Raw_Data!L1570</f>
        <v/>
      </c>
      <c r="M1570" s="12">
        <f>Raw_Data!M1570</f>
        <v/>
      </c>
      <c r="N1570" s="12">
        <f>Raw_Data!N1570</f>
        <v/>
      </c>
      <c r="O1570">
        <f>Raw_Data!O1570</f>
        <v/>
      </c>
      <c r="P1570">
        <f>Raw_Data!P1570</f>
        <v/>
      </c>
      <c r="Q1570">
        <f>Raw_Data!Q1570</f>
        <v/>
      </c>
      <c r="R1570">
        <f>Raw_Data!R1570</f>
        <v/>
      </c>
      <c r="S1570">
        <f>Raw_Data!S1570</f>
        <v/>
      </c>
      <c r="T1570">
        <f>YEAR(B1570)</f>
        <v/>
      </c>
      <c r="U1570">
        <f>MONTH(B1570)</f>
        <v/>
      </c>
      <c r="V1570">
        <f>TEXT(B1570,"mmm")</f>
        <v/>
      </c>
      <c r="W1570" s="15">
        <f>IFERROR(N1570/L1570,0)</f>
        <v/>
      </c>
      <c r="X1570">
        <f>IF(K1570=0,"No Discount",IF(K1570&lt;=5%,"Low",IF(K1570&lt;=15%,"Medium","High")))</f>
        <v/>
      </c>
      <c r="Y1570">
        <f>IF(L1570&gt;=20000,"High Value",IF(L1570&gt;=5000,"Medium Value","Low Value"))</f>
        <v/>
      </c>
      <c r="Z1570">
        <f>IF(R1570&lt;=3,"Fast",IF(R1570&lt;=5,"On Time","Delayed"))</f>
        <v/>
      </c>
    </row>
    <row r="1571">
      <c r="A1571">
        <f>Raw_Data!A1571</f>
        <v/>
      </c>
      <c r="B1571" s="11">
        <f>Raw_Data!B1571</f>
        <v/>
      </c>
      <c r="C1571">
        <f>Raw_Data!C1571</f>
        <v/>
      </c>
      <c r="D1571">
        <f>Raw_Data!D1571</f>
        <v/>
      </c>
      <c r="E1571">
        <f>Raw_Data!E1571</f>
        <v/>
      </c>
      <c r="F1571">
        <f>Raw_Data!F1571</f>
        <v/>
      </c>
      <c r="G1571">
        <f>Raw_Data!G1571</f>
        <v/>
      </c>
      <c r="H1571">
        <f>Raw_Data!H1571</f>
        <v/>
      </c>
      <c r="I1571">
        <f>Raw_Data!I1571</f>
        <v/>
      </c>
      <c r="J1571" s="12">
        <f>Raw_Data!J1571</f>
        <v/>
      </c>
      <c r="K1571" s="13">
        <f>Raw_Data!K1571</f>
        <v/>
      </c>
      <c r="L1571" s="12">
        <f>Raw_Data!L1571</f>
        <v/>
      </c>
      <c r="M1571" s="12">
        <f>Raw_Data!M1571</f>
        <v/>
      </c>
      <c r="N1571" s="12">
        <f>Raw_Data!N1571</f>
        <v/>
      </c>
      <c r="O1571">
        <f>Raw_Data!O1571</f>
        <v/>
      </c>
      <c r="P1571">
        <f>Raw_Data!P1571</f>
        <v/>
      </c>
      <c r="Q1571">
        <f>Raw_Data!Q1571</f>
        <v/>
      </c>
      <c r="R1571">
        <f>Raw_Data!R1571</f>
        <v/>
      </c>
      <c r="S1571">
        <f>Raw_Data!S1571</f>
        <v/>
      </c>
      <c r="T1571">
        <f>YEAR(B1571)</f>
        <v/>
      </c>
      <c r="U1571">
        <f>MONTH(B1571)</f>
        <v/>
      </c>
      <c r="V1571">
        <f>TEXT(B1571,"mmm")</f>
        <v/>
      </c>
      <c r="W1571" s="15">
        <f>IFERROR(N1571/L1571,0)</f>
        <v/>
      </c>
      <c r="X1571">
        <f>IF(K1571=0,"No Discount",IF(K1571&lt;=5%,"Low",IF(K1571&lt;=15%,"Medium","High")))</f>
        <v/>
      </c>
      <c r="Y1571">
        <f>IF(L1571&gt;=20000,"High Value",IF(L1571&gt;=5000,"Medium Value","Low Value"))</f>
        <v/>
      </c>
      <c r="Z1571">
        <f>IF(R1571&lt;=3,"Fast",IF(R1571&lt;=5,"On Time","Delayed"))</f>
        <v/>
      </c>
    </row>
    <row r="1572">
      <c r="A1572">
        <f>Raw_Data!A1572</f>
        <v/>
      </c>
      <c r="B1572" s="11">
        <f>Raw_Data!B1572</f>
        <v/>
      </c>
      <c r="C1572">
        <f>Raw_Data!C1572</f>
        <v/>
      </c>
      <c r="D1572">
        <f>Raw_Data!D1572</f>
        <v/>
      </c>
      <c r="E1572">
        <f>Raw_Data!E1572</f>
        <v/>
      </c>
      <c r="F1572">
        <f>Raw_Data!F1572</f>
        <v/>
      </c>
      <c r="G1572">
        <f>Raw_Data!G1572</f>
        <v/>
      </c>
      <c r="H1572">
        <f>Raw_Data!H1572</f>
        <v/>
      </c>
      <c r="I1572">
        <f>Raw_Data!I1572</f>
        <v/>
      </c>
      <c r="J1572" s="12">
        <f>Raw_Data!J1572</f>
        <v/>
      </c>
      <c r="K1572" s="13">
        <f>Raw_Data!K1572</f>
        <v/>
      </c>
      <c r="L1572" s="12">
        <f>Raw_Data!L1572</f>
        <v/>
      </c>
      <c r="M1572" s="12">
        <f>Raw_Data!M1572</f>
        <v/>
      </c>
      <c r="N1572" s="12">
        <f>Raw_Data!N1572</f>
        <v/>
      </c>
      <c r="O1572">
        <f>Raw_Data!O1572</f>
        <v/>
      </c>
      <c r="P1572">
        <f>Raw_Data!P1572</f>
        <v/>
      </c>
      <c r="Q1572">
        <f>Raw_Data!Q1572</f>
        <v/>
      </c>
      <c r="R1572">
        <f>Raw_Data!R1572</f>
        <v/>
      </c>
      <c r="S1572">
        <f>Raw_Data!S1572</f>
        <v/>
      </c>
      <c r="T1572">
        <f>YEAR(B1572)</f>
        <v/>
      </c>
      <c r="U1572">
        <f>MONTH(B1572)</f>
        <v/>
      </c>
      <c r="V1572">
        <f>TEXT(B1572,"mmm")</f>
        <v/>
      </c>
      <c r="W1572" s="15">
        <f>IFERROR(N1572/L1572,0)</f>
        <v/>
      </c>
      <c r="X1572">
        <f>IF(K1572=0,"No Discount",IF(K1572&lt;=5%,"Low",IF(K1572&lt;=15%,"Medium","High")))</f>
        <v/>
      </c>
      <c r="Y1572">
        <f>IF(L1572&gt;=20000,"High Value",IF(L1572&gt;=5000,"Medium Value","Low Value"))</f>
        <v/>
      </c>
      <c r="Z1572">
        <f>IF(R1572&lt;=3,"Fast",IF(R1572&lt;=5,"On Time","Delayed"))</f>
        <v/>
      </c>
    </row>
    <row r="1573">
      <c r="A1573">
        <f>Raw_Data!A1573</f>
        <v/>
      </c>
      <c r="B1573" s="11">
        <f>Raw_Data!B1573</f>
        <v/>
      </c>
      <c r="C1573">
        <f>Raw_Data!C1573</f>
        <v/>
      </c>
      <c r="D1573">
        <f>Raw_Data!D1573</f>
        <v/>
      </c>
      <c r="E1573">
        <f>Raw_Data!E1573</f>
        <v/>
      </c>
      <c r="F1573">
        <f>Raw_Data!F1573</f>
        <v/>
      </c>
      <c r="G1573">
        <f>Raw_Data!G1573</f>
        <v/>
      </c>
      <c r="H1573">
        <f>Raw_Data!H1573</f>
        <v/>
      </c>
      <c r="I1573">
        <f>Raw_Data!I1573</f>
        <v/>
      </c>
      <c r="J1573" s="12">
        <f>Raw_Data!J1573</f>
        <v/>
      </c>
      <c r="K1573" s="13">
        <f>Raw_Data!K1573</f>
        <v/>
      </c>
      <c r="L1573" s="12">
        <f>Raw_Data!L1573</f>
        <v/>
      </c>
      <c r="M1573" s="12">
        <f>Raw_Data!M1573</f>
        <v/>
      </c>
      <c r="N1573" s="12">
        <f>Raw_Data!N1573</f>
        <v/>
      </c>
      <c r="O1573">
        <f>Raw_Data!O1573</f>
        <v/>
      </c>
      <c r="P1573">
        <f>Raw_Data!P1573</f>
        <v/>
      </c>
      <c r="Q1573">
        <f>Raw_Data!Q1573</f>
        <v/>
      </c>
      <c r="R1573">
        <f>Raw_Data!R1573</f>
        <v/>
      </c>
      <c r="S1573">
        <f>Raw_Data!S1573</f>
        <v/>
      </c>
      <c r="T1573">
        <f>YEAR(B1573)</f>
        <v/>
      </c>
      <c r="U1573">
        <f>MONTH(B1573)</f>
        <v/>
      </c>
      <c r="V1573">
        <f>TEXT(B1573,"mmm")</f>
        <v/>
      </c>
      <c r="W1573" s="15">
        <f>IFERROR(N1573/L1573,0)</f>
        <v/>
      </c>
      <c r="X1573">
        <f>IF(K1573=0,"No Discount",IF(K1573&lt;=5%,"Low",IF(K1573&lt;=15%,"Medium","High")))</f>
        <v/>
      </c>
      <c r="Y1573">
        <f>IF(L1573&gt;=20000,"High Value",IF(L1573&gt;=5000,"Medium Value","Low Value"))</f>
        <v/>
      </c>
      <c r="Z1573">
        <f>IF(R1573&lt;=3,"Fast",IF(R1573&lt;=5,"On Time","Delayed"))</f>
        <v/>
      </c>
    </row>
    <row r="1574">
      <c r="A1574">
        <f>Raw_Data!A1574</f>
        <v/>
      </c>
      <c r="B1574" s="11">
        <f>Raw_Data!B1574</f>
        <v/>
      </c>
      <c r="C1574">
        <f>Raw_Data!C1574</f>
        <v/>
      </c>
      <c r="D1574">
        <f>Raw_Data!D1574</f>
        <v/>
      </c>
      <c r="E1574">
        <f>Raw_Data!E1574</f>
        <v/>
      </c>
      <c r="F1574">
        <f>Raw_Data!F1574</f>
        <v/>
      </c>
      <c r="G1574">
        <f>Raw_Data!G1574</f>
        <v/>
      </c>
      <c r="H1574">
        <f>Raw_Data!H1574</f>
        <v/>
      </c>
      <c r="I1574">
        <f>Raw_Data!I1574</f>
        <v/>
      </c>
      <c r="J1574" s="12">
        <f>Raw_Data!J1574</f>
        <v/>
      </c>
      <c r="K1574" s="13">
        <f>Raw_Data!K1574</f>
        <v/>
      </c>
      <c r="L1574" s="12">
        <f>Raw_Data!L1574</f>
        <v/>
      </c>
      <c r="M1574" s="12">
        <f>Raw_Data!M1574</f>
        <v/>
      </c>
      <c r="N1574" s="12">
        <f>Raw_Data!N1574</f>
        <v/>
      </c>
      <c r="O1574">
        <f>Raw_Data!O1574</f>
        <v/>
      </c>
      <c r="P1574">
        <f>Raw_Data!P1574</f>
        <v/>
      </c>
      <c r="Q1574">
        <f>Raw_Data!Q1574</f>
        <v/>
      </c>
      <c r="R1574">
        <f>Raw_Data!R1574</f>
        <v/>
      </c>
      <c r="S1574">
        <f>Raw_Data!S1574</f>
        <v/>
      </c>
      <c r="T1574">
        <f>YEAR(B1574)</f>
        <v/>
      </c>
      <c r="U1574">
        <f>MONTH(B1574)</f>
        <v/>
      </c>
      <c r="V1574">
        <f>TEXT(B1574,"mmm")</f>
        <v/>
      </c>
      <c r="W1574" s="15">
        <f>IFERROR(N1574/L1574,0)</f>
        <v/>
      </c>
      <c r="X1574">
        <f>IF(K1574=0,"No Discount",IF(K1574&lt;=5%,"Low",IF(K1574&lt;=15%,"Medium","High")))</f>
        <v/>
      </c>
      <c r="Y1574">
        <f>IF(L1574&gt;=20000,"High Value",IF(L1574&gt;=5000,"Medium Value","Low Value"))</f>
        <v/>
      </c>
      <c r="Z1574">
        <f>IF(R1574&lt;=3,"Fast",IF(R1574&lt;=5,"On Time","Delayed"))</f>
        <v/>
      </c>
    </row>
    <row r="1575">
      <c r="A1575">
        <f>Raw_Data!A1575</f>
        <v/>
      </c>
      <c r="B1575" s="11">
        <f>Raw_Data!B1575</f>
        <v/>
      </c>
      <c r="C1575">
        <f>Raw_Data!C1575</f>
        <v/>
      </c>
      <c r="D1575">
        <f>Raw_Data!D1575</f>
        <v/>
      </c>
      <c r="E1575">
        <f>Raw_Data!E1575</f>
        <v/>
      </c>
      <c r="F1575">
        <f>Raw_Data!F1575</f>
        <v/>
      </c>
      <c r="G1575">
        <f>Raw_Data!G1575</f>
        <v/>
      </c>
      <c r="H1575">
        <f>Raw_Data!H1575</f>
        <v/>
      </c>
      <c r="I1575">
        <f>Raw_Data!I1575</f>
        <v/>
      </c>
      <c r="J1575" s="12">
        <f>Raw_Data!J1575</f>
        <v/>
      </c>
      <c r="K1575" s="13">
        <f>Raw_Data!K1575</f>
        <v/>
      </c>
      <c r="L1575" s="12">
        <f>Raw_Data!L1575</f>
        <v/>
      </c>
      <c r="M1575" s="12">
        <f>Raw_Data!M1575</f>
        <v/>
      </c>
      <c r="N1575" s="12">
        <f>Raw_Data!N1575</f>
        <v/>
      </c>
      <c r="O1575">
        <f>Raw_Data!O1575</f>
        <v/>
      </c>
      <c r="P1575">
        <f>Raw_Data!P1575</f>
        <v/>
      </c>
      <c r="Q1575">
        <f>Raw_Data!Q1575</f>
        <v/>
      </c>
      <c r="R1575">
        <f>Raw_Data!R1575</f>
        <v/>
      </c>
      <c r="S1575">
        <f>Raw_Data!S1575</f>
        <v/>
      </c>
      <c r="T1575">
        <f>YEAR(B1575)</f>
        <v/>
      </c>
      <c r="U1575">
        <f>MONTH(B1575)</f>
        <v/>
      </c>
      <c r="V1575">
        <f>TEXT(B1575,"mmm")</f>
        <v/>
      </c>
      <c r="W1575" s="15">
        <f>IFERROR(N1575/L1575,0)</f>
        <v/>
      </c>
      <c r="X1575">
        <f>IF(K1575=0,"No Discount",IF(K1575&lt;=5%,"Low",IF(K1575&lt;=15%,"Medium","High")))</f>
        <v/>
      </c>
      <c r="Y1575">
        <f>IF(L1575&gt;=20000,"High Value",IF(L1575&gt;=5000,"Medium Value","Low Value"))</f>
        <v/>
      </c>
      <c r="Z1575">
        <f>IF(R1575&lt;=3,"Fast",IF(R1575&lt;=5,"On Time","Delayed"))</f>
        <v/>
      </c>
    </row>
    <row r="1576">
      <c r="A1576">
        <f>Raw_Data!A1576</f>
        <v/>
      </c>
      <c r="B1576" s="11">
        <f>Raw_Data!B1576</f>
        <v/>
      </c>
      <c r="C1576">
        <f>Raw_Data!C1576</f>
        <v/>
      </c>
      <c r="D1576">
        <f>Raw_Data!D1576</f>
        <v/>
      </c>
      <c r="E1576">
        <f>Raw_Data!E1576</f>
        <v/>
      </c>
      <c r="F1576">
        <f>Raw_Data!F1576</f>
        <v/>
      </c>
      <c r="G1576">
        <f>Raw_Data!G1576</f>
        <v/>
      </c>
      <c r="H1576">
        <f>Raw_Data!H1576</f>
        <v/>
      </c>
      <c r="I1576">
        <f>Raw_Data!I1576</f>
        <v/>
      </c>
      <c r="J1576" s="12">
        <f>Raw_Data!J1576</f>
        <v/>
      </c>
      <c r="K1576" s="13">
        <f>Raw_Data!K1576</f>
        <v/>
      </c>
      <c r="L1576" s="12">
        <f>Raw_Data!L1576</f>
        <v/>
      </c>
      <c r="M1576" s="12">
        <f>Raw_Data!M1576</f>
        <v/>
      </c>
      <c r="N1576" s="12">
        <f>Raw_Data!N1576</f>
        <v/>
      </c>
      <c r="O1576">
        <f>Raw_Data!O1576</f>
        <v/>
      </c>
      <c r="P1576">
        <f>Raw_Data!P1576</f>
        <v/>
      </c>
      <c r="Q1576">
        <f>Raw_Data!Q1576</f>
        <v/>
      </c>
      <c r="R1576">
        <f>Raw_Data!R1576</f>
        <v/>
      </c>
      <c r="S1576">
        <f>Raw_Data!S1576</f>
        <v/>
      </c>
      <c r="T1576">
        <f>YEAR(B1576)</f>
        <v/>
      </c>
      <c r="U1576">
        <f>MONTH(B1576)</f>
        <v/>
      </c>
      <c r="V1576">
        <f>TEXT(B1576,"mmm")</f>
        <v/>
      </c>
      <c r="W1576" s="15">
        <f>IFERROR(N1576/L1576,0)</f>
        <v/>
      </c>
      <c r="X1576">
        <f>IF(K1576=0,"No Discount",IF(K1576&lt;=5%,"Low",IF(K1576&lt;=15%,"Medium","High")))</f>
        <v/>
      </c>
      <c r="Y1576">
        <f>IF(L1576&gt;=20000,"High Value",IF(L1576&gt;=5000,"Medium Value","Low Value"))</f>
        <v/>
      </c>
      <c r="Z1576">
        <f>IF(R1576&lt;=3,"Fast",IF(R1576&lt;=5,"On Time","Delayed"))</f>
        <v/>
      </c>
    </row>
    <row r="1577">
      <c r="A1577">
        <f>Raw_Data!A1577</f>
        <v/>
      </c>
      <c r="B1577" s="11">
        <f>Raw_Data!B1577</f>
        <v/>
      </c>
      <c r="C1577">
        <f>Raw_Data!C1577</f>
        <v/>
      </c>
      <c r="D1577">
        <f>Raw_Data!D1577</f>
        <v/>
      </c>
      <c r="E1577">
        <f>Raw_Data!E1577</f>
        <v/>
      </c>
      <c r="F1577">
        <f>Raw_Data!F1577</f>
        <v/>
      </c>
      <c r="G1577">
        <f>Raw_Data!G1577</f>
        <v/>
      </c>
      <c r="H1577">
        <f>Raw_Data!H1577</f>
        <v/>
      </c>
      <c r="I1577">
        <f>Raw_Data!I1577</f>
        <v/>
      </c>
      <c r="J1577" s="12">
        <f>Raw_Data!J1577</f>
        <v/>
      </c>
      <c r="K1577" s="13">
        <f>Raw_Data!K1577</f>
        <v/>
      </c>
      <c r="L1577" s="12">
        <f>Raw_Data!L1577</f>
        <v/>
      </c>
      <c r="M1577" s="12">
        <f>Raw_Data!M1577</f>
        <v/>
      </c>
      <c r="N1577" s="12">
        <f>Raw_Data!N1577</f>
        <v/>
      </c>
      <c r="O1577">
        <f>Raw_Data!O1577</f>
        <v/>
      </c>
      <c r="P1577">
        <f>Raw_Data!P1577</f>
        <v/>
      </c>
      <c r="Q1577">
        <f>Raw_Data!Q1577</f>
        <v/>
      </c>
      <c r="R1577">
        <f>Raw_Data!R1577</f>
        <v/>
      </c>
      <c r="S1577">
        <f>Raw_Data!S1577</f>
        <v/>
      </c>
      <c r="T1577">
        <f>YEAR(B1577)</f>
        <v/>
      </c>
      <c r="U1577">
        <f>MONTH(B1577)</f>
        <v/>
      </c>
      <c r="V1577">
        <f>TEXT(B1577,"mmm")</f>
        <v/>
      </c>
      <c r="W1577" s="15">
        <f>IFERROR(N1577/L1577,0)</f>
        <v/>
      </c>
      <c r="X1577">
        <f>IF(K1577=0,"No Discount",IF(K1577&lt;=5%,"Low",IF(K1577&lt;=15%,"Medium","High")))</f>
        <v/>
      </c>
      <c r="Y1577">
        <f>IF(L1577&gt;=20000,"High Value",IF(L1577&gt;=5000,"Medium Value","Low Value"))</f>
        <v/>
      </c>
      <c r="Z1577">
        <f>IF(R1577&lt;=3,"Fast",IF(R1577&lt;=5,"On Time","Delayed"))</f>
        <v/>
      </c>
    </row>
    <row r="1578">
      <c r="A1578">
        <f>Raw_Data!A1578</f>
        <v/>
      </c>
      <c r="B1578" s="11">
        <f>Raw_Data!B1578</f>
        <v/>
      </c>
      <c r="C1578">
        <f>Raw_Data!C1578</f>
        <v/>
      </c>
      <c r="D1578">
        <f>Raw_Data!D1578</f>
        <v/>
      </c>
      <c r="E1578">
        <f>Raw_Data!E1578</f>
        <v/>
      </c>
      <c r="F1578">
        <f>Raw_Data!F1578</f>
        <v/>
      </c>
      <c r="G1578">
        <f>Raw_Data!G1578</f>
        <v/>
      </c>
      <c r="H1578">
        <f>Raw_Data!H1578</f>
        <v/>
      </c>
      <c r="I1578">
        <f>Raw_Data!I1578</f>
        <v/>
      </c>
      <c r="J1578" s="12">
        <f>Raw_Data!J1578</f>
        <v/>
      </c>
      <c r="K1578" s="13">
        <f>Raw_Data!K1578</f>
        <v/>
      </c>
      <c r="L1578" s="12">
        <f>Raw_Data!L1578</f>
        <v/>
      </c>
      <c r="M1578" s="12">
        <f>Raw_Data!M1578</f>
        <v/>
      </c>
      <c r="N1578" s="12">
        <f>Raw_Data!N1578</f>
        <v/>
      </c>
      <c r="O1578">
        <f>Raw_Data!O1578</f>
        <v/>
      </c>
      <c r="P1578">
        <f>Raw_Data!P1578</f>
        <v/>
      </c>
      <c r="Q1578">
        <f>Raw_Data!Q1578</f>
        <v/>
      </c>
      <c r="R1578">
        <f>Raw_Data!R1578</f>
        <v/>
      </c>
      <c r="S1578">
        <f>Raw_Data!S1578</f>
        <v/>
      </c>
      <c r="T1578">
        <f>YEAR(B1578)</f>
        <v/>
      </c>
      <c r="U1578">
        <f>MONTH(B1578)</f>
        <v/>
      </c>
      <c r="V1578">
        <f>TEXT(B1578,"mmm")</f>
        <v/>
      </c>
      <c r="W1578" s="15">
        <f>IFERROR(N1578/L1578,0)</f>
        <v/>
      </c>
      <c r="X1578">
        <f>IF(K1578=0,"No Discount",IF(K1578&lt;=5%,"Low",IF(K1578&lt;=15%,"Medium","High")))</f>
        <v/>
      </c>
      <c r="Y1578">
        <f>IF(L1578&gt;=20000,"High Value",IF(L1578&gt;=5000,"Medium Value","Low Value"))</f>
        <v/>
      </c>
      <c r="Z1578">
        <f>IF(R1578&lt;=3,"Fast",IF(R1578&lt;=5,"On Time","Delayed"))</f>
        <v/>
      </c>
    </row>
    <row r="1579">
      <c r="A1579">
        <f>Raw_Data!A1579</f>
        <v/>
      </c>
      <c r="B1579" s="11">
        <f>Raw_Data!B1579</f>
        <v/>
      </c>
      <c r="C1579">
        <f>Raw_Data!C1579</f>
        <v/>
      </c>
      <c r="D1579">
        <f>Raw_Data!D1579</f>
        <v/>
      </c>
      <c r="E1579">
        <f>Raw_Data!E1579</f>
        <v/>
      </c>
      <c r="F1579">
        <f>Raw_Data!F1579</f>
        <v/>
      </c>
      <c r="G1579">
        <f>Raw_Data!G1579</f>
        <v/>
      </c>
      <c r="H1579">
        <f>Raw_Data!H1579</f>
        <v/>
      </c>
      <c r="I1579">
        <f>Raw_Data!I1579</f>
        <v/>
      </c>
      <c r="J1579" s="12">
        <f>Raw_Data!J1579</f>
        <v/>
      </c>
      <c r="K1579" s="13">
        <f>Raw_Data!K1579</f>
        <v/>
      </c>
      <c r="L1579" s="12">
        <f>Raw_Data!L1579</f>
        <v/>
      </c>
      <c r="M1579" s="12">
        <f>Raw_Data!M1579</f>
        <v/>
      </c>
      <c r="N1579" s="12">
        <f>Raw_Data!N1579</f>
        <v/>
      </c>
      <c r="O1579">
        <f>Raw_Data!O1579</f>
        <v/>
      </c>
      <c r="P1579">
        <f>Raw_Data!P1579</f>
        <v/>
      </c>
      <c r="Q1579">
        <f>Raw_Data!Q1579</f>
        <v/>
      </c>
      <c r="R1579">
        <f>Raw_Data!R1579</f>
        <v/>
      </c>
      <c r="S1579">
        <f>Raw_Data!S1579</f>
        <v/>
      </c>
      <c r="T1579">
        <f>YEAR(B1579)</f>
        <v/>
      </c>
      <c r="U1579">
        <f>MONTH(B1579)</f>
        <v/>
      </c>
      <c r="V1579">
        <f>TEXT(B1579,"mmm")</f>
        <v/>
      </c>
      <c r="W1579" s="15">
        <f>IFERROR(N1579/L1579,0)</f>
        <v/>
      </c>
      <c r="X1579">
        <f>IF(K1579=0,"No Discount",IF(K1579&lt;=5%,"Low",IF(K1579&lt;=15%,"Medium","High")))</f>
        <v/>
      </c>
      <c r="Y1579">
        <f>IF(L1579&gt;=20000,"High Value",IF(L1579&gt;=5000,"Medium Value","Low Value"))</f>
        <v/>
      </c>
      <c r="Z1579">
        <f>IF(R1579&lt;=3,"Fast",IF(R1579&lt;=5,"On Time","Delayed"))</f>
        <v/>
      </c>
    </row>
    <row r="1580">
      <c r="A1580">
        <f>Raw_Data!A1580</f>
        <v/>
      </c>
      <c r="B1580" s="11">
        <f>Raw_Data!B1580</f>
        <v/>
      </c>
      <c r="C1580">
        <f>Raw_Data!C1580</f>
        <v/>
      </c>
      <c r="D1580">
        <f>Raw_Data!D1580</f>
        <v/>
      </c>
      <c r="E1580">
        <f>Raw_Data!E1580</f>
        <v/>
      </c>
      <c r="F1580">
        <f>Raw_Data!F1580</f>
        <v/>
      </c>
      <c r="G1580">
        <f>Raw_Data!G1580</f>
        <v/>
      </c>
      <c r="H1580">
        <f>Raw_Data!H1580</f>
        <v/>
      </c>
      <c r="I1580">
        <f>Raw_Data!I1580</f>
        <v/>
      </c>
      <c r="J1580" s="12">
        <f>Raw_Data!J1580</f>
        <v/>
      </c>
      <c r="K1580" s="13">
        <f>Raw_Data!K1580</f>
        <v/>
      </c>
      <c r="L1580" s="12">
        <f>Raw_Data!L1580</f>
        <v/>
      </c>
      <c r="M1580" s="12">
        <f>Raw_Data!M1580</f>
        <v/>
      </c>
      <c r="N1580" s="12">
        <f>Raw_Data!N1580</f>
        <v/>
      </c>
      <c r="O1580">
        <f>Raw_Data!O1580</f>
        <v/>
      </c>
      <c r="P1580">
        <f>Raw_Data!P1580</f>
        <v/>
      </c>
      <c r="Q1580">
        <f>Raw_Data!Q1580</f>
        <v/>
      </c>
      <c r="R1580">
        <f>Raw_Data!R1580</f>
        <v/>
      </c>
      <c r="S1580">
        <f>Raw_Data!S1580</f>
        <v/>
      </c>
      <c r="T1580">
        <f>YEAR(B1580)</f>
        <v/>
      </c>
      <c r="U1580">
        <f>MONTH(B1580)</f>
        <v/>
      </c>
      <c r="V1580">
        <f>TEXT(B1580,"mmm")</f>
        <v/>
      </c>
      <c r="W1580" s="15">
        <f>IFERROR(N1580/L1580,0)</f>
        <v/>
      </c>
      <c r="X1580">
        <f>IF(K1580=0,"No Discount",IF(K1580&lt;=5%,"Low",IF(K1580&lt;=15%,"Medium","High")))</f>
        <v/>
      </c>
      <c r="Y1580">
        <f>IF(L1580&gt;=20000,"High Value",IF(L1580&gt;=5000,"Medium Value","Low Value"))</f>
        <v/>
      </c>
      <c r="Z1580">
        <f>IF(R1580&lt;=3,"Fast",IF(R1580&lt;=5,"On Time","Delayed"))</f>
        <v/>
      </c>
    </row>
    <row r="1581">
      <c r="A1581">
        <f>Raw_Data!A1581</f>
        <v/>
      </c>
      <c r="B1581" s="11">
        <f>Raw_Data!B1581</f>
        <v/>
      </c>
      <c r="C1581">
        <f>Raw_Data!C1581</f>
        <v/>
      </c>
      <c r="D1581">
        <f>Raw_Data!D1581</f>
        <v/>
      </c>
      <c r="E1581">
        <f>Raw_Data!E1581</f>
        <v/>
      </c>
      <c r="F1581">
        <f>Raw_Data!F1581</f>
        <v/>
      </c>
      <c r="G1581">
        <f>Raw_Data!G1581</f>
        <v/>
      </c>
      <c r="H1581">
        <f>Raw_Data!H1581</f>
        <v/>
      </c>
      <c r="I1581">
        <f>Raw_Data!I1581</f>
        <v/>
      </c>
      <c r="J1581" s="12">
        <f>Raw_Data!J1581</f>
        <v/>
      </c>
      <c r="K1581" s="13">
        <f>Raw_Data!K1581</f>
        <v/>
      </c>
      <c r="L1581" s="12">
        <f>Raw_Data!L1581</f>
        <v/>
      </c>
      <c r="M1581" s="12">
        <f>Raw_Data!M1581</f>
        <v/>
      </c>
      <c r="N1581" s="12">
        <f>Raw_Data!N1581</f>
        <v/>
      </c>
      <c r="O1581">
        <f>Raw_Data!O1581</f>
        <v/>
      </c>
      <c r="P1581">
        <f>Raw_Data!P1581</f>
        <v/>
      </c>
      <c r="Q1581">
        <f>Raw_Data!Q1581</f>
        <v/>
      </c>
      <c r="R1581">
        <f>Raw_Data!R1581</f>
        <v/>
      </c>
      <c r="S1581">
        <f>Raw_Data!S1581</f>
        <v/>
      </c>
      <c r="T1581">
        <f>YEAR(B1581)</f>
        <v/>
      </c>
      <c r="U1581">
        <f>MONTH(B1581)</f>
        <v/>
      </c>
      <c r="V1581">
        <f>TEXT(B1581,"mmm")</f>
        <v/>
      </c>
      <c r="W1581" s="15">
        <f>IFERROR(N1581/L1581,0)</f>
        <v/>
      </c>
      <c r="X1581">
        <f>IF(K1581=0,"No Discount",IF(K1581&lt;=5%,"Low",IF(K1581&lt;=15%,"Medium","High")))</f>
        <v/>
      </c>
      <c r="Y1581">
        <f>IF(L1581&gt;=20000,"High Value",IF(L1581&gt;=5000,"Medium Value","Low Value"))</f>
        <v/>
      </c>
      <c r="Z1581">
        <f>IF(R1581&lt;=3,"Fast",IF(R1581&lt;=5,"On Time","Delayed"))</f>
        <v/>
      </c>
    </row>
    <row r="1582">
      <c r="A1582">
        <f>Raw_Data!A1582</f>
        <v/>
      </c>
      <c r="B1582" s="11">
        <f>Raw_Data!B1582</f>
        <v/>
      </c>
      <c r="C1582">
        <f>Raw_Data!C1582</f>
        <v/>
      </c>
      <c r="D1582">
        <f>Raw_Data!D1582</f>
        <v/>
      </c>
      <c r="E1582">
        <f>Raw_Data!E1582</f>
        <v/>
      </c>
      <c r="F1582">
        <f>Raw_Data!F1582</f>
        <v/>
      </c>
      <c r="G1582">
        <f>Raw_Data!G1582</f>
        <v/>
      </c>
      <c r="H1582">
        <f>Raw_Data!H1582</f>
        <v/>
      </c>
      <c r="I1582">
        <f>Raw_Data!I1582</f>
        <v/>
      </c>
      <c r="J1582" s="12">
        <f>Raw_Data!J1582</f>
        <v/>
      </c>
      <c r="K1582" s="13">
        <f>Raw_Data!K1582</f>
        <v/>
      </c>
      <c r="L1582" s="12">
        <f>Raw_Data!L1582</f>
        <v/>
      </c>
      <c r="M1582" s="12">
        <f>Raw_Data!M1582</f>
        <v/>
      </c>
      <c r="N1582" s="12">
        <f>Raw_Data!N1582</f>
        <v/>
      </c>
      <c r="O1582">
        <f>Raw_Data!O1582</f>
        <v/>
      </c>
      <c r="P1582">
        <f>Raw_Data!P1582</f>
        <v/>
      </c>
      <c r="Q1582">
        <f>Raw_Data!Q1582</f>
        <v/>
      </c>
      <c r="R1582">
        <f>Raw_Data!R1582</f>
        <v/>
      </c>
      <c r="S1582">
        <f>Raw_Data!S1582</f>
        <v/>
      </c>
      <c r="T1582">
        <f>YEAR(B1582)</f>
        <v/>
      </c>
      <c r="U1582">
        <f>MONTH(B1582)</f>
        <v/>
      </c>
      <c r="V1582">
        <f>TEXT(B1582,"mmm")</f>
        <v/>
      </c>
      <c r="W1582" s="15">
        <f>IFERROR(N1582/L1582,0)</f>
        <v/>
      </c>
      <c r="X1582">
        <f>IF(K1582=0,"No Discount",IF(K1582&lt;=5%,"Low",IF(K1582&lt;=15%,"Medium","High")))</f>
        <v/>
      </c>
      <c r="Y1582">
        <f>IF(L1582&gt;=20000,"High Value",IF(L1582&gt;=5000,"Medium Value","Low Value"))</f>
        <v/>
      </c>
      <c r="Z1582">
        <f>IF(R1582&lt;=3,"Fast",IF(R1582&lt;=5,"On Time","Delayed"))</f>
        <v/>
      </c>
    </row>
    <row r="1583">
      <c r="A1583">
        <f>Raw_Data!A1583</f>
        <v/>
      </c>
      <c r="B1583" s="11">
        <f>Raw_Data!B1583</f>
        <v/>
      </c>
      <c r="C1583">
        <f>Raw_Data!C1583</f>
        <v/>
      </c>
      <c r="D1583">
        <f>Raw_Data!D1583</f>
        <v/>
      </c>
      <c r="E1583">
        <f>Raw_Data!E1583</f>
        <v/>
      </c>
      <c r="F1583">
        <f>Raw_Data!F1583</f>
        <v/>
      </c>
      <c r="G1583">
        <f>Raw_Data!G1583</f>
        <v/>
      </c>
      <c r="H1583">
        <f>Raw_Data!H1583</f>
        <v/>
      </c>
      <c r="I1583">
        <f>Raw_Data!I1583</f>
        <v/>
      </c>
      <c r="J1583" s="12">
        <f>Raw_Data!J1583</f>
        <v/>
      </c>
      <c r="K1583" s="13">
        <f>Raw_Data!K1583</f>
        <v/>
      </c>
      <c r="L1583" s="12">
        <f>Raw_Data!L1583</f>
        <v/>
      </c>
      <c r="M1583" s="12">
        <f>Raw_Data!M1583</f>
        <v/>
      </c>
      <c r="N1583" s="12">
        <f>Raw_Data!N1583</f>
        <v/>
      </c>
      <c r="O1583">
        <f>Raw_Data!O1583</f>
        <v/>
      </c>
      <c r="P1583">
        <f>Raw_Data!P1583</f>
        <v/>
      </c>
      <c r="Q1583">
        <f>Raw_Data!Q1583</f>
        <v/>
      </c>
      <c r="R1583">
        <f>Raw_Data!R1583</f>
        <v/>
      </c>
      <c r="S1583">
        <f>Raw_Data!S1583</f>
        <v/>
      </c>
      <c r="T1583">
        <f>YEAR(B1583)</f>
        <v/>
      </c>
      <c r="U1583">
        <f>MONTH(B1583)</f>
        <v/>
      </c>
      <c r="V1583">
        <f>TEXT(B1583,"mmm")</f>
        <v/>
      </c>
      <c r="W1583" s="15">
        <f>IFERROR(N1583/L1583,0)</f>
        <v/>
      </c>
      <c r="X1583">
        <f>IF(K1583=0,"No Discount",IF(K1583&lt;=5%,"Low",IF(K1583&lt;=15%,"Medium","High")))</f>
        <v/>
      </c>
      <c r="Y1583">
        <f>IF(L1583&gt;=20000,"High Value",IF(L1583&gt;=5000,"Medium Value","Low Value"))</f>
        <v/>
      </c>
      <c r="Z1583">
        <f>IF(R1583&lt;=3,"Fast",IF(R1583&lt;=5,"On Time","Delayed"))</f>
        <v/>
      </c>
    </row>
    <row r="1584">
      <c r="A1584">
        <f>Raw_Data!A1584</f>
        <v/>
      </c>
      <c r="B1584" s="11">
        <f>Raw_Data!B1584</f>
        <v/>
      </c>
      <c r="C1584">
        <f>Raw_Data!C1584</f>
        <v/>
      </c>
      <c r="D1584">
        <f>Raw_Data!D1584</f>
        <v/>
      </c>
      <c r="E1584">
        <f>Raw_Data!E1584</f>
        <v/>
      </c>
      <c r="F1584">
        <f>Raw_Data!F1584</f>
        <v/>
      </c>
      <c r="G1584">
        <f>Raw_Data!G1584</f>
        <v/>
      </c>
      <c r="H1584">
        <f>Raw_Data!H1584</f>
        <v/>
      </c>
      <c r="I1584">
        <f>Raw_Data!I1584</f>
        <v/>
      </c>
      <c r="J1584" s="12">
        <f>Raw_Data!J1584</f>
        <v/>
      </c>
      <c r="K1584" s="13">
        <f>Raw_Data!K1584</f>
        <v/>
      </c>
      <c r="L1584" s="12">
        <f>Raw_Data!L1584</f>
        <v/>
      </c>
      <c r="M1584" s="12">
        <f>Raw_Data!M1584</f>
        <v/>
      </c>
      <c r="N1584" s="12">
        <f>Raw_Data!N1584</f>
        <v/>
      </c>
      <c r="O1584">
        <f>Raw_Data!O1584</f>
        <v/>
      </c>
      <c r="P1584">
        <f>Raw_Data!P1584</f>
        <v/>
      </c>
      <c r="Q1584">
        <f>Raw_Data!Q1584</f>
        <v/>
      </c>
      <c r="R1584">
        <f>Raw_Data!R1584</f>
        <v/>
      </c>
      <c r="S1584">
        <f>Raw_Data!S1584</f>
        <v/>
      </c>
      <c r="T1584">
        <f>YEAR(B1584)</f>
        <v/>
      </c>
      <c r="U1584">
        <f>MONTH(B1584)</f>
        <v/>
      </c>
      <c r="V1584">
        <f>TEXT(B1584,"mmm")</f>
        <v/>
      </c>
      <c r="W1584" s="15">
        <f>IFERROR(N1584/L1584,0)</f>
        <v/>
      </c>
      <c r="X1584">
        <f>IF(K1584=0,"No Discount",IF(K1584&lt;=5%,"Low",IF(K1584&lt;=15%,"Medium","High")))</f>
        <v/>
      </c>
      <c r="Y1584">
        <f>IF(L1584&gt;=20000,"High Value",IF(L1584&gt;=5000,"Medium Value","Low Value"))</f>
        <v/>
      </c>
      <c r="Z1584">
        <f>IF(R1584&lt;=3,"Fast",IF(R1584&lt;=5,"On Time","Delayed"))</f>
        <v/>
      </c>
    </row>
    <row r="1585">
      <c r="A1585">
        <f>Raw_Data!A1585</f>
        <v/>
      </c>
      <c r="B1585" s="11">
        <f>Raw_Data!B1585</f>
        <v/>
      </c>
      <c r="C1585">
        <f>Raw_Data!C1585</f>
        <v/>
      </c>
      <c r="D1585">
        <f>Raw_Data!D1585</f>
        <v/>
      </c>
      <c r="E1585">
        <f>Raw_Data!E1585</f>
        <v/>
      </c>
      <c r="F1585">
        <f>Raw_Data!F1585</f>
        <v/>
      </c>
      <c r="G1585">
        <f>Raw_Data!G1585</f>
        <v/>
      </c>
      <c r="H1585">
        <f>Raw_Data!H1585</f>
        <v/>
      </c>
      <c r="I1585">
        <f>Raw_Data!I1585</f>
        <v/>
      </c>
      <c r="J1585" s="12">
        <f>Raw_Data!J1585</f>
        <v/>
      </c>
      <c r="K1585" s="13">
        <f>Raw_Data!K1585</f>
        <v/>
      </c>
      <c r="L1585" s="12">
        <f>Raw_Data!L1585</f>
        <v/>
      </c>
      <c r="M1585" s="12">
        <f>Raw_Data!M1585</f>
        <v/>
      </c>
      <c r="N1585" s="12">
        <f>Raw_Data!N1585</f>
        <v/>
      </c>
      <c r="O1585">
        <f>Raw_Data!O1585</f>
        <v/>
      </c>
      <c r="P1585">
        <f>Raw_Data!P1585</f>
        <v/>
      </c>
      <c r="Q1585">
        <f>Raw_Data!Q1585</f>
        <v/>
      </c>
      <c r="R1585">
        <f>Raw_Data!R1585</f>
        <v/>
      </c>
      <c r="S1585">
        <f>Raw_Data!S1585</f>
        <v/>
      </c>
      <c r="T1585">
        <f>YEAR(B1585)</f>
        <v/>
      </c>
      <c r="U1585">
        <f>MONTH(B1585)</f>
        <v/>
      </c>
      <c r="V1585">
        <f>TEXT(B1585,"mmm")</f>
        <v/>
      </c>
      <c r="W1585" s="15">
        <f>IFERROR(N1585/L1585,0)</f>
        <v/>
      </c>
      <c r="X1585">
        <f>IF(K1585=0,"No Discount",IF(K1585&lt;=5%,"Low",IF(K1585&lt;=15%,"Medium","High")))</f>
        <v/>
      </c>
      <c r="Y1585">
        <f>IF(L1585&gt;=20000,"High Value",IF(L1585&gt;=5000,"Medium Value","Low Value"))</f>
        <v/>
      </c>
      <c r="Z1585">
        <f>IF(R1585&lt;=3,"Fast",IF(R1585&lt;=5,"On Time","Delayed"))</f>
        <v/>
      </c>
    </row>
    <row r="1586">
      <c r="A1586">
        <f>Raw_Data!A1586</f>
        <v/>
      </c>
      <c r="B1586" s="11">
        <f>Raw_Data!B1586</f>
        <v/>
      </c>
      <c r="C1586">
        <f>Raw_Data!C1586</f>
        <v/>
      </c>
      <c r="D1586">
        <f>Raw_Data!D1586</f>
        <v/>
      </c>
      <c r="E1586">
        <f>Raw_Data!E1586</f>
        <v/>
      </c>
      <c r="F1586">
        <f>Raw_Data!F1586</f>
        <v/>
      </c>
      <c r="G1586">
        <f>Raw_Data!G1586</f>
        <v/>
      </c>
      <c r="H1586">
        <f>Raw_Data!H1586</f>
        <v/>
      </c>
      <c r="I1586">
        <f>Raw_Data!I1586</f>
        <v/>
      </c>
      <c r="J1586" s="12">
        <f>Raw_Data!J1586</f>
        <v/>
      </c>
      <c r="K1586" s="13">
        <f>Raw_Data!K1586</f>
        <v/>
      </c>
      <c r="L1586" s="12">
        <f>Raw_Data!L1586</f>
        <v/>
      </c>
      <c r="M1586" s="12">
        <f>Raw_Data!M1586</f>
        <v/>
      </c>
      <c r="N1586" s="12">
        <f>Raw_Data!N1586</f>
        <v/>
      </c>
      <c r="O1586">
        <f>Raw_Data!O1586</f>
        <v/>
      </c>
      <c r="P1586">
        <f>Raw_Data!P1586</f>
        <v/>
      </c>
      <c r="Q1586">
        <f>Raw_Data!Q1586</f>
        <v/>
      </c>
      <c r="R1586">
        <f>Raw_Data!R1586</f>
        <v/>
      </c>
      <c r="S1586">
        <f>Raw_Data!S1586</f>
        <v/>
      </c>
      <c r="T1586">
        <f>YEAR(B1586)</f>
        <v/>
      </c>
      <c r="U1586">
        <f>MONTH(B1586)</f>
        <v/>
      </c>
      <c r="V1586">
        <f>TEXT(B1586,"mmm")</f>
        <v/>
      </c>
      <c r="W1586" s="15">
        <f>IFERROR(N1586/L1586,0)</f>
        <v/>
      </c>
      <c r="X1586">
        <f>IF(K1586=0,"No Discount",IF(K1586&lt;=5%,"Low",IF(K1586&lt;=15%,"Medium","High")))</f>
        <v/>
      </c>
      <c r="Y1586">
        <f>IF(L1586&gt;=20000,"High Value",IF(L1586&gt;=5000,"Medium Value","Low Value"))</f>
        <v/>
      </c>
      <c r="Z1586">
        <f>IF(R1586&lt;=3,"Fast",IF(R1586&lt;=5,"On Time","Delayed"))</f>
        <v/>
      </c>
    </row>
    <row r="1587">
      <c r="A1587">
        <f>Raw_Data!A1587</f>
        <v/>
      </c>
      <c r="B1587" s="11">
        <f>Raw_Data!B1587</f>
        <v/>
      </c>
      <c r="C1587">
        <f>Raw_Data!C1587</f>
        <v/>
      </c>
      <c r="D1587">
        <f>Raw_Data!D1587</f>
        <v/>
      </c>
      <c r="E1587">
        <f>Raw_Data!E1587</f>
        <v/>
      </c>
      <c r="F1587">
        <f>Raw_Data!F1587</f>
        <v/>
      </c>
      <c r="G1587">
        <f>Raw_Data!G1587</f>
        <v/>
      </c>
      <c r="H1587">
        <f>Raw_Data!H1587</f>
        <v/>
      </c>
      <c r="I1587">
        <f>Raw_Data!I1587</f>
        <v/>
      </c>
      <c r="J1587" s="12">
        <f>Raw_Data!J1587</f>
        <v/>
      </c>
      <c r="K1587" s="13">
        <f>Raw_Data!K1587</f>
        <v/>
      </c>
      <c r="L1587" s="12">
        <f>Raw_Data!L1587</f>
        <v/>
      </c>
      <c r="M1587" s="12">
        <f>Raw_Data!M1587</f>
        <v/>
      </c>
      <c r="N1587" s="12">
        <f>Raw_Data!N1587</f>
        <v/>
      </c>
      <c r="O1587">
        <f>Raw_Data!O1587</f>
        <v/>
      </c>
      <c r="P1587">
        <f>Raw_Data!P1587</f>
        <v/>
      </c>
      <c r="Q1587">
        <f>Raw_Data!Q1587</f>
        <v/>
      </c>
      <c r="R1587">
        <f>Raw_Data!R1587</f>
        <v/>
      </c>
      <c r="S1587">
        <f>Raw_Data!S1587</f>
        <v/>
      </c>
      <c r="T1587">
        <f>YEAR(B1587)</f>
        <v/>
      </c>
      <c r="U1587">
        <f>MONTH(B1587)</f>
        <v/>
      </c>
      <c r="V1587">
        <f>TEXT(B1587,"mmm")</f>
        <v/>
      </c>
      <c r="W1587" s="15">
        <f>IFERROR(N1587/L1587,0)</f>
        <v/>
      </c>
      <c r="X1587">
        <f>IF(K1587=0,"No Discount",IF(K1587&lt;=5%,"Low",IF(K1587&lt;=15%,"Medium","High")))</f>
        <v/>
      </c>
      <c r="Y1587">
        <f>IF(L1587&gt;=20000,"High Value",IF(L1587&gt;=5000,"Medium Value","Low Value"))</f>
        <v/>
      </c>
      <c r="Z1587">
        <f>IF(R1587&lt;=3,"Fast",IF(R1587&lt;=5,"On Time","Delayed"))</f>
        <v/>
      </c>
    </row>
    <row r="1588">
      <c r="A1588">
        <f>Raw_Data!A1588</f>
        <v/>
      </c>
      <c r="B1588" s="11">
        <f>Raw_Data!B1588</f>
        <v/>
      </c>
      <c r="C1588">
        <f>Raw_Data!C1588</f>
        <v/>
      </c>
      <c r="D1588">
        <f>Raw_Data!D1588</f>
        <v/>
      </c>
      <c r="E1588">
        <f>Raw_Data!E1588</f>
        <v/>
      </c>
      <c r="F1588">
        <f>Raw_Data!F1588</f>
        <v/>
      </c>
      <c r="G1588">
        <f>Raw_Data!G1588</f>
        <v/>
      </c>
      <c r="H1588">
        <f>Raw_Data!H1588</f>
        <v/>
      </c>
      <c r="I1588">
        <f>Raw_Data!I1588</f>
        <v/>
      </c>
      <c r="J1588" s="12">
        <f>Raw_Data!J1588</f>
        <v/>
      </c>
      <c r="K1588" s="13">
        <f>Raw_Data!K1588</f>
        <v/>
      </c>
      <c r="L1588" s="12">
        <f>Raw_Data!L1588</f>
        <v/>
      </c>
      <c r="M1588" s="12">
        <f>Raw_Data!M1588</f>
        <v/>
      </c>
      <c r="N1588" s="12">
        <f>Raw_Data!N1588</f>
        <v/>
      </c>
      <c r="O1588">
        <f>Raw_Data!O1588</f>
        <v/>
      </c>
      <c r="P1588">
        <f>Raw_Data!P1588</f>
        <v/>
      </c>
      <c r="Q1588">
        <f>Raw_Data!Q1588</f>
        <v/>
      </c>
      <c r="R1588">
        <f>Raw_Data!R1588</f>
        <v/>
      </c>
      <c r="S1588">
        <f>Raw_Data!S1588</f>
        <v/>
      </c>
      <c r="T1588">
        <f>YEAR(B1588)</f>
        <v/>
      </c>
      <c r="U1588">
        <f>MONTH(B1588)</f>
        <v/>
      </c>
      <c r="V1588">
        <f>TEXT(B1588,"mmm")</f>
        <v/>
      </c>
      <c r="W1588" s="15">
        <f>IFERROR(N1588/L1588,0)</f>
        <v/>
      </c>
      <c r="X1588">
        <f>IF(K1588=0,"No Discount",IF(K1588&lt;=5%,"Low",IF(K1588&lt;=15%,"Medium","High")))</f>
        <v/>
      </c>
      <c r="Y1588">
        <f>IF(L1588&gt;=20000,"High Value",IF(L1588&gt;=5000,"Medium Value","Low Value"))</f>
        <v/>
      </c>
      <c r="Z1588">
        <f>IF(R1588&lt;=3,"Fast",IF(R1588&lt;=5,"On Time","Delayed"))</f>
        <v/>
      </c>
    </row>
    <row r="1589">
      <c r="A1589">
        <f>Raw_Data!A1589</f>
        <v/>
      </c>
      <c r="B1589" s="11">
        <f>Raw_Data!B1589</f>
        <v/>
      </c>
      <c r="C1589">
        <f>Raw_Data!C1589</f>
        <v/>
      </c>
      <c r="D1589">
        <f>Raw_Data!D1589</f>
        <v/>
      </c>
      <c r="E1589">
        <f>Raw_Data!E1589</f>
        <v/>
      </c>
      <c r="F1589">
        <f>Raw_Data!F1589</f>
        <v/>
      </c>
      <c r="G1589">
        <f>Raw_Data!G1589</f>
        <v/>
      </c>
      <c r="H1589">
        <f>Raw_Data!H1589</f>
        <v/>
      </c>
      <c r="I1589">
        <f>Raw_Data!I1589</f>
        <v/>
      </c>
      <c r="J1589" s="12">
        <f>Raw_Data!J1589</f>
        <v/>
      </c>
      <c r="K1589" s="13">
        <f>Raw_Data!K1589</f>
        <v/>
      </c>
      <c r="L1589" s="12">
        <f>Raw_Data!L1589</f>
        <v/>
      </c>
      <c r="M1589" s="12">
        <f>Raw_Data!M1589</f>
        <v/>
      </c>
      <c r="N1589" s="12">
        <f>Raw_Data!N1589</f>
        <v/>
      </c>
      <c r="O1589">
        <f>Raw_Data!O1589</f>
        <v/>
      </c>
      <c r="P1589">
        <f>Raw_Data!P1589</f>
        <v/>
      </c>
      <c r="Q1589">
        <f>Raw_Data!Q1589</f>
        <v/>
      </c>
      <c r="R1589">
        <f>Raw_Data!R1589</f>
        <v/>
      </c>
      <c r="S1589">
        <f>Raw_Data!S1589</f>
        <v/>
      </c>
      <c r="T1589">
        <f>YEAR(B1589)</f>
        <v/>
      </c>
      <c r="U1589">
        <f>MONTH(B1589)</f>
        <v/>
      </c>
      <c r="V1589">
        <f>TEXT(B1589,"mmm")</f>
        <v/>
      </c>
      <c r="W1589" s="15">
        <f>IFERROR(N1589/L1589,0)</f>
        <v/>
      </c>
      <c r="X1589">
        <f>IF(K1589=0,"No Discount",IF(K1589&lt;=5%,"Low",IF(K1589&lt;=15%,"Medium","High")))</f>
        <v/>
      </c>
      <c r="Y1589">
        <f>IF(L1589&gt;=20000,"High Value",IF(L1589&gt;=5000,"Medium Value","Low Value"))</f>
        <v/>
      </c>
      <c r="Z1589">
        <f>IF(R1589&lt;=3,"Fast",IF(R1589&lt;=5,"On Time","Delayed"))</f>
        <v/>
      </c>
    </row>
    <row r="1590">
      <c r="A1590">
        <f>Raw_Data!A1590</f>
        <v/>
      </c>
      <c r="B1590" s="11">
        <f>Raw_Data!B1590</f>
        <v/>
      </c>
      <c r="C1590">
        <f>Raw_Data!C1590</f>
        <v/>
      </c>
      <c r="D1590">
        <f>Raw_Data!D1590</f>
        <v/>
      </c>
      <c r="E1590">
        <f>Raw_Data!E1590</f>
        <v/>
      </c>
      <c r="F1590">
        <f>Raw_Data!F1590</f>
        <v/>
      </c>
      <c r="G1590">
        <f>Raw_Data!G1590</f>
        <v/>
      </c>
      <c r="H1590">
        <f>Raw_Data!H1590</f>
        <v/>
      </c>
      <c r="I1590">
        <f>Raw_Data!I1590</f>
        <v/>
      </c>
      <c r="J1590" s="12">
        <f>Raw_Data!J1590</f>
        <v/>
      </c>
      <c r="K1590" s="13">
        <f>Raw_Data!K1590</f>
        <v/>
      </c>
      <c r="L1590" s="12">
        <f>Raw_Data!L1590</f>
        <v/>
      </c>
      <c r="M1590" s="12">
        <f>Raw_Data!M1590</f>
        <v/>
      </c>
      <c r="N1590" s="12">
        <f>Raw_Data!N1590</f>
        <v/>
      </c>
      <c r="O1590">
        <f>Raw_Data!O1590</f>
        <v/>
      </c>
      <c r="P1590">
        <f>Raw_Data!P1590</f>
        <v/>
      </c>
      <c r="Q1590">
        <f>Raw_Data!Q1590</f>
        <v/>
      </c>
      <c r="R1590">
        <f>Raw_Data!R1590</f>
        <v/>
      </c>
      <c r="S1590">
        <f>Raw_Data!S1590</f>
        <v/>
      </c>
      <c r="T1590">
        <f>YEAR(B1590)</f>
        <v/>
      </c>
      <c r="U1590">
        <f>MONTH(B1590)</f>
        <v/>
      </c>
      <c r="V1590">
        <f>TEXT(B1590,"mmm")</f>
        <v/>
      </c>
      <c r="W1590" s="15">
        <f>IFERROR(N1590/L1590,0)</f>
        <v/>
      </c>
      <c r="X1590">
        <f>IF(K1590=0,"No Discount",IF(K1590&lt;=5%,"Low",IF(K1590&lt;=15%,"Medium","High")))</f>
        <v/>
      </c>
      <c r="Y1590">
        <f>IF(L1590&gt;=20000,"High Value",IF(L1590&gt;=5000,"Medium Value","Low Value"))</f>
        <v/>
      </c>
      <c r="Z1590">
        <f>IF(R1590&lt;=3,"Fast",IF(R1590&lt;=5,"On Time","Delayed"))</f>
        <v/>
      </c>
    </row>
    <row r="1591">
      <c r="A1591">
        <f>Raw_Data!A1591</f>
        <v/>
      </c>
      <c r="B1591" s="11">
        <f>Raw_Data!B1591</f>
        <v/>
      </c>
      <c r="C1591">
        <f>Raw_Data!C1591</f>
        <v/>
      </c>
      <c r="D1591">
        <f>Raw_Data!D1591</f>
        <v/>
      </c>
      <c r="E1591">
        <f>Raw_Data!E1591</f>
        <v/>
      </c>
      <c r="F1591">
        <f>Raw_Data!F1591</f>
        <v/>
      </c>
      <c r="G1591">
        <f>Raw_Data!G1591</f>
        <v/>
      </c>
      <c r="H1591">
        <f>Raw_Data!H1591</f>
        <v/>
      </c>
      <c r="I1591">
        <f>Raw_Data!I1591</f>
        <v/>
      </c>
      <c r="J1591" s="12">
        <f>Raw_Data!J1591</f>
        <v/>
      </c>
      <c r="K1591" s="13">
        <f>Raw_Data!K1591</f>
        <v/>
      </c>
      <c r="L1591" s="12">
        <f>Raw_Data!L1591</f>
        <v/>
      </c>
      <c r="M1591" s="12">
        <f>Raw_Data!M1591</f>
        <v/>
      </c>
      <c r="N1591" s="12">
        <f>Raw_Data!N1591</f>
        <v/>
      </c>
      <c r="O1591">
        <f>Raw_Data!O1591</f>
        <v/>
      </c>
      <c r="P1591">
        <f>Raw_Data!P1591</f>
        <v/>
      </c>
      <c r="Q1591">
        <f>Raw_Data!Q1591</f>
        <v/>
      </c>
      <c r="R1591">
        <f>Raw_Data!R1591</f>
        <v/>
      </c>
      <c r="S1591">
        <f>Raw_Data!S1591</f>
        <v/>
      </c>
      <c r="T1591">
        <f>YEAR(B1591)</f>
        <v/>
      </c>
      <c r="U1591">
        <f>MONTH(B1591)</f>
        <v/>
      </c>
      <c r="V1591">
        <f>TEXT(B1591,"mmm")</f>
        <v/>
      </c>
      <c r="W1591" s="15">
        <f>IFERROR(N1591/L1591,0)</f>
        <v/>
      </c>
      <c r="X1591">
        <f>IF(K1591=0,"No Discount",IF(K1591&lt;=5%,"Low",IF(K1591&lt;=15%,"Medium","High")))</f>
        <v/>
      </c>
      <c r="Y1591">
        <f>IF(L1591&gt;=20000,"High Value",IF(L1591&gt;=5000,"Medium Value","Low Value"))</f>
        <v/>
      </c>
      <c r="Z1591">
        <f>IF(R1591&lt;=3,"Fast",IF(R1591&lt;=5,"On Time","Delayed"))</f>
        <v/>
      </c>
    </row>
    <row r="1592">
      <c r="A1592">
        <f>Raw_Data!A1592</f>
        <v/>
      </c>
      <c r="B1592" s="11">
        <f>Raw_Data!B1592</f>
        <v/>
      </c>
      <c r="C1592">
        <f>Raw_Data!C1592</f>
        <v/>
      </c>
      <c r="D1592">
        <f>Raw_Data!D1592</f>
        <v/>
      </c>
      <c r="E1592">
        <f>Raw_Data!E1592</f>
        <v/>
      </c>
      <c r="F1592">
        <f>Raw_Data!F1592</f>
        <v/>
      </c>
      <c r="G1592">
        <f>Raw_Data!G1592</f>
        <v/>
      </c>
      <c r="H1592">
        <f>Raw_Data!H1592</f>
        <v/>
      </c>
      <c r="I1592">
        <f>Raw_Data!I1592</f>
        <v/>
      </c>
      <c r="J1592" s="12">
        <f>Raw_Data!J1592</f>
        <v/>
      </c>
      <c r="K1592" s="13">
        <f>Raw_Data!K1592</f>
        <v/>
      </c>
      <c r="L1592" s="12">
        <f>Raw_Data!L1592</f>
        <v/>
      </c>
      <c r="M1592" s="12">
        <f>Raw_Data!M1592</f>
        <v/>
      </c>
      <c r="N1592" s="12">
        <f>Raw_Data!N1592</f>
        <v/>
      </c>
      <c r="O1592">
        <f>Raw_Data!O1592</f>
        <v/>
      </c>
      <c r="P1592">
        <f>Raw_Data!P1592</f>
        <v/>
      </c>
      <c r="Q1592">
        <f>Raw_Data!Q1592</f>
        <v/>
      </c>
      <c r="R1592">
        <f>Raw_Data!R1592</f>
        <v/>
      </c>
      <c r="S1592">
        <f>Raw_Data!S1592</f>
        <v/>
      </c>
      <c r="T1592">
        <f>YEAR(B1592)</f>
        <v/>
      </c>
      <c r="U1592">
        <f>MONTH(B1592)</f>
        <v/>
      </c>
      <c r="V1592">
        <f>TEXT(B1592,"mmm")</f>
        <v/>
      </c>
      <c r="W1592" s="15">
        <f>IFERROR(N1592/L1592,0)</f>
        <v/>
      </c>
      <c r="X1592">
        <f>IF(K1592=0,"No Discount",IF(K1592&lt;=5%,"Low",IF(K1592&lt;=15%,"Medium","High")))</f>
        <v/>
      </c>
      <c r="Y1592">
        <f>IF(L1592&gt;=20000,"High Value",IF(L1592&gt;=5000,"Medium Value","Low Value"))</f>
        <v/>
      </c>
      <c r="Z1592">
        <f>IF(R1592&lt;=3,"Fast",IF(R1592&lt;=5,"On Time","Delayed"))</f>
        <v/>
      </c>
    </row>
    <row r="1593">
      <c r="A1593">
        <f>Raw_Data!A1593</f>
        <v/>
      </c>
      <c r="B1593" s="11">
        <f>Raw_Data!B1593</f>
        <v/>
      </c>
      <c r="C1593">
        <f>Raw_Data!C1593</f>
        <v/>
      </c>
      <c r="D1593">
        <f>Raw_Data!D1593</f>
        <v/>
      </c>
      <c r="E1593">
        <f>Raw_Data!E1593</f>
        <v/>
      </c>
      <c r="F1593">
        <f>Raw_Data!F1593</f>
        <v/>
      </c>
      <c r="G1593">
        <f>Raw_Data!G1593</f>
        <v/>
      </c>
      <c r="H1593">
        <f>Raw_Data!H1593</f>
        <v/>
      </c>
      <c r="I1593">
        <f>Raw_Data!I1593</f>
        <v/>
      </c>
      <c r="J1593" s="12">
        <f>Raw_Data!J1593</f>
        <v/>
      </c>
      <c r="K1593" s="13">
        <f>Raw_Data!K1593</f>
        <v/>
      </c>
      <c r="L1593" s="12">
        <f>Raw_Data!L1593</f>
        <v/>
      </c>
      <c r="M1593" s="12">
        <f>Raw_Data!M1593</f>
        <v/>
      </c>
      <c r="N1593" s="12">
        <f>Raw_Data!N1593</f>
        <v/>
      </c>
      <c r="O1593">
        <f>Raw_Data!O1593</f>
        <v/>
      </c>
      <c r="P1593">
        <f>Raw_Data!P1593</f>
        <v/>
      </c>
      <c r="Q1593">
        <f>Raw_Data!Q1593</f>
        <v/>
      </c>
      <c r="R1593">
        <f>Raw_Data!R1593</f>
        <v/>
      </c>
      <c r="S1593">
        <f>Raw_Data!S1593</f>
        <v/>
      </c>
      <c r="T1593">
        <f>YEAR(B1593)</f>
        <v/>
      </c>
      <c r="U1593">
        <f>MONTH(B1593)</f>
        <v/>
      </c>
      <c r="V1593">
        <f>TEXT(B1593,"mmm")</f>
        <v/>
      </c>
      <c r="W1593" s="15">
        <f>IFERROR(N1593/L1593,0)</f>
        <v/>
      </c>
      <c r="X1593">
        <f>IF(K1593=0,"No Discount",IF(K1593&lt;=5%,"Low",IF(K1593&lt;=15%,"Medium","High")))</f>
        <v/>
      </c>
      <c r="Y1593">
        <f>IF(L1593&gt;=20000,"High Value",IF(L1593&gt;=5000,"Medium Value","Low Value"))</f>
        <v/>
      </c>
      <c r="Z1593">
        <f>IF(R1593&lt;=3,"Fast",IF(R1593&lt;=5,"On Time","Delayed"))</f>
        <v/>
      </c>
    </row>
    <row r="1594">
      <c r="A1594">
        <f>Raw_Data!A1594</f>
        <v/>
      </c>
      <c r="B1594" s="11">
        <f>Raw_Data!B1594</f>
        <v/>
      </c>
      <c r="C1594">
        <f>Raw_Data!C1594</f>
        <v/>
      </c>
      <c r="D1594">
        <f>Raw_Data!D1594</f>
        <v/>
      </c>
      <c r="E1594">
        <f>Raw_Data!E1594</f>
        <v/>
      </c>
      <c r="F1594">
        <f>Raw_Data!F1594</f>
        <v/>
      </c>
      <c r="G1594">
        <f>Raw_Data!G1594</f>
        <v/>
      </c>
      <c r="H1594">
        <f>Raw_Data!H1594</f>
        <v/>
      </c>
      <c r="I1594">
        <f>Raw_Data!I1594</f>
        <v/>
      </c>
      <c r="J1594" s="12">
        <f>Raw_Data!J1594</f>
        <v/>
      </c>
      <c r="K1594" s="13">
        <f>Raw_Data!K1594</f>
        <v/>
      </c>
      <c r="L1594" s="12">
        <f>Raw_Data!L1594</f>
        <v/>
      </c>
      <c r="M1594" s="12">
        <f>Raw_Data!M1594</f>
        <v/>
      </c>
      <c r="N1594" s="12">
        <f>Raw_Data!N1594</f>
        <v/>
      </c>
      <c r="O1594">
        <f>Raw_Data!O1594</f>
        <v/>
      </c>
      <c r="P1594">
        <f>Raw_Data!P1594</f>
        <v/>
      </c>
      <c r="Q1594">
        <f>Raw_Data!Q1594</f>
        <v/>
      </c>
      <c r="R1594">
        <f>Raw_Data!R1594</f>
        <v/>
      </c>
      <c r="S1594">
        <f>Raw_Data!S1594</f>
        <v/>
      </c>
      <c r="T1594">
        <f>YEAR(B1594)</f>
        <v/>
      </c>
      <c r="U1594">
        <f>MONTH(B1594)</f>
        <v/>
      </c>
      <c r="V1594">
        <f>TEXT(B1594,"mmm")</f>
        <v/>
      </c>
      <c r="W1594" s="15">
        <f>IFERROR(N1594/L1594,0)</f>
        <v/>
      </c>
      <c r="X1594">
        <f>IF(K1594=0,"No Discount",IF(K1594&lt;=5%,"Low",IF(K1594&lt;=15%,"Medium","High")))</f>
        <v/>
      </c>
      <c r="Y1594">
        <f>IF(L1594&gt;=20000,"High Value",IF(L1594&gt;=5000,"Medium Value","Low Value"))</f>
        <v/>
      </c>
      <c r="Z1594">
        <f>IF(R1594&lt;=3,"Fast",IF(R1594&lt;=5,"On Time","Delayed"))</f>
        <v/>
      </c>
    </row>
    <row r="1595">
      <c r="A1595">
        <f>Raw_Data!A1595</f>
        <v/>
      </c>
      <c r="B1595" s="11">
        <f>Raw_Data!B1595</f>
        <v/>
      </c>
      <c r="C1595">
        <f>Raw_Data!C1595</f>
        <v/>
      </c>
      <c r="D1595">
        <f>Raw_Data!D1595</f>
        <v/>
      </c>
      <c r="E1595">
        <f>Raw_Data!E1595</f>
        <v/>
      </c>
      <c r="F1595">
        <f>Raw_Data!F1595</f>
        <v/>
      </c>
      <c r="G1595">
        <f>Raw_Data!G1595</f>
        <v/>
      </c>
      <c r="H1595">
        <f>Raw_Data!H1595</f>
        <v/>
      </c>
      <c r="I1595">
        <f>Raw_Data!I1595</f>
        <v/>
      </c>
      <c r="J1595" s="12">
        <f>Raw_Data!J1595</f>
        <v/>
      </c>
      <c r="K1595" s="13">
        <f>Raw_Data!K1595</f>
        <v/>
      </c>
      <c r="L1595" s="12">
        <f>Raw_Data!L1595</f>
        <v/>
      </c>
      <c r="M1595" s="12">
        <f>Raw_Data!M1595</f>
        <v/>
      </c>
      <c r="N1595" s="12">
        <f>Raw_Data!N1595</f>
        <v/>
      </c>
      <c r="O1595">
        <f>Raw_Data!O1595</f>
        <v/>
      </c>
      <c r="P1595">
        <f>Raw_Data!P1595</f>
        <v/>
      </c>
      <c r="Q1595">
        <f>Raw_Data!Q1595</f>
        <v/>
      </c>
      <c r="R1595">
        <f>Raw_Data!R1595</f>
        <v/>
      </c>
      <c r="S1595">
        <f>Raw_Data!S1595</f>
        <v/>
      </c>
      <c r="T1595">
        <f>YEAR(B1595)</f>
        <v/>
      </c>
      <c r="U1595">
        <f>MONTH(B1595)</f>
        <v/>
      </c>
      <c r="V1595">
        <f>TEXT(B1595,"mmm")</f>
        <v/>
      </c>
      <c r="W1595" s="15">
        <f>IFERROR(N1595/L1595,0)</f>
        <v/>
      </c>
      <c r="X1595">
        <f>IF(K1595=0,"No Discount",IF(K1595&lt;=5%,"Low",IF(K1595&lt;=15%,"Medium","High")))</f>
        <v/>
      </c>
      <c r="Y1595">
        <f>IF(L1595&gt;=20000,"High Value",IF(L1595&gt;=5000,"Medium Value","Low Value"))</f>
        <v/>
      </c>
      <c r="Z1595">
        <f>IF(R1595&lt;=3,"Fast",IF(R1595&lt;=5,"On Time","Delayed"))</f>
        <v/>
      </c>
    </row>
    <row r="1596">
      <c r="A1596">
        <f>Raw_Data!A1596</f>
        <v/>
      </c>
      <c r="B1596" s="11">
        <f>Raw_Data!B1596</f>
        <v/>
      </c>
      <c r="C1596">
        <f>Raw_Data!C1596</f>
        <v/>
      </c>
      <c r="D1596">
        <f>Raw_Data!D1596</f>
        <v/>
      </c>
      <c r="E1596">
        <f>Raw_Data!E1596</f>
        <v/>
      </c>
      <c r="F1596">
        <f>Raw_Data!F1596</f>
        <v/>
      </c>
      <c r="G1596">
        <f>Raw_Data!G1596</f>
        <v/>
      </c>
      <c r="H1596">
        <f>Raw_Data!H1596</f>
        <v/>
      </c>
      <c r="I1596">
        <f>Raw_Data!I1596</f>
        <v/>
      </c>
      <c r="J1596" s="12">
        <f>Raw_Data!J1596</f>
        <v/>
      </c>
      <c r="K1596" s="13">
        <f>Raw_Data!K1596</f>
        <v/>
      </c>
      <c r="L1596" s="12">
        <f>Raw_Data!L1596</f>
        <v/>
      </c>
      <c r="M1596" s="12">
        <f>Raw_Data!M1596</f>
        <v/>
      </c>
      <c r="N1596" s="12">
        <f>Raw_Data!N1596</f>
        <v/>
      </c>
      <c r="O1596">
        <f>Raw_Data!O1596</f>
        <v/>
      </c>
      <c r="P1596">
        <f>Raw_Data!P1596</f>
        <v/>
      </c>
      <c r="Q1596">
        <f>Raw_Data!Q1596</f>
        <v/>
      </c>
      <c r="R1596">
        <f>Raw_Data!R1596</f>
        <v/>
      </c>
      <c r="S1596">
        <f>Raw_Data!S1596</f>
        <v/>
      </c>
      <c r="T1596">
        <f>YEAR(B1596)</f>
        <v/>
      </c>
      <c r="U1596">
        <f>MONTH(B1596)</f>
        <v/>
      </c>
      <c r="V1596">
        <f>TEXT(B1596,"mmm")</f>
        <v/>
      </c>
      <c r="W1596" s="15">
        <f>IFERROR(N1596/L1596,0)</f>
        <v/>
      </c>
      <c r="X1596">
        <f>IF(K1596=0,"No Discount",IF(K1596&lt;=5%,"Low",IF(K1596&lt;=15%,"Medium","High")))</f>
        <v/>
      </c>
      <c r="Y1596">
        <f>IF(L1596&gt;=20000,"High Value",IF(L1596&gt;=5000,"Medium Value","Low Value"))</f>
        <v/>
      </c>
      <c r="Z1596">
        <f>IF(R1596&lt;=3,"Fast",IF(R1596&lt;=5,"On Time","Delayed"))</f>
        <v/>
      </c>
    </row>
    <row r="1597">
      <c r="A1597">
        <f>Raw_Data!A1597</f>
        <v/>
      </c>
      <c r="B1597" s="11">
        <f>Raw_Data!B1597</f>
        <v/>
      </c>
      <c r="C1597">
        <f>Raw_Data!C1597</f>
        <v/>
      </c>
      <c r="D1597">
        <f>Raw_Data!D1597</f>
        <v/>
      </c>
      <c r="E1597">
        <f>Raw_Data!E1597</f>
        <v/>
      </c>
      <c r="F1597">
        <f>Raw_Data!F1597</f>
        <v/>
      </c>
      <c r="G1597">
        <f>Raw_Data!G1597</f>
        <v/>
      </c>
      <c r="H1597">
        <f>Raw_Data!H1597</f>
        <v/>
      </c>
      <c r="I1597">
        <f>Raw_Data!I1597</f>
        <v/>
      </c>
      <c r="J1597" s="12">
        <f>Raw_Data!J1597</f>
        <v/>
      </c>
      <c r="K1597" s="13">
        <f>Raw_Data!K1597</f>
        <v/>
      </c>
      <c r="L1597" s="12">
        <f>Raw_Data!L1597</f>
        <v/>
      </c>
      <c r="M1597" s="12">
        <f>Raw_Data!M1597</f>
        <v/>
      </c>
      <c r="N1597" s="12">
        <f>Raw_Data!N1597</f>
        <v/>
      </c>
      <c r="O1597">
        <f>Raw_Data!O1597</f>
        <v/>
      </c>
      <c r="P1597">
        <f>Raw_Data!P1597</f>
        <v/>
      </c>
      <c r="Q1597">
        <f>Raw_Data!Q1597</f>
        <v/>
      </c>
      <c r="R1597">
        <f>Raw_Data!R1597</f>
        <v/>
      </c>
      <c r="S1597">
        <f>Raw_Data!S1597</f>
        <v/>
      </c>
      <c r="T1597">
        <f>YEAR(B1597)</f>
        <v/>
      </c>
      <c r="U1597">
        <f>MONTH(B1597)</f>
        <v/>
      </c>
      <c r="V1597">
        <f>TEXT(B1597,"mmm")</f>
        <v/>
      </c>
      <c r="W1597" s="15">
        <f>IFERROR(N1597/L1597,0)</f>
        <v/>
      </c>
      <c r="X1597">
        <f>IF(K1597=0,"No Discount",IF(K1597&lt;=5%,"Low",IF(K1597&lt;=15%,"Medium","High")))</f>
        <v/>
      </c>
      <c r="Y1597">
        <f>IF(L1597&gt;=20000,"High Value",IF(L1597&gt;=5000,"Medium Value","Low Value"))</f>
        <v/>
      </c>
      <c r="Z1597">
        <f>IF(R1597&lt;=3,"Fast",IF(R1597&lt;=5,"On Time","Delayed"))</f>
        <v/>
      </c>
    </row>
    <row r="1598">
      <c r="A1598">
        <f>Raw_Data!A1598</f>
        <v/>
      </c>
      <c r="B1598" s="11">
        <f>Raw_Data!B1598</f>
        <v/>
      </c>
      <c r="C1598">
        <f>Raw_Data!C1598</f>
        <v/>
      </c>
      <c r="D1598">
        <f>Raw_Data!D1598</f>
        <v/>
      </c>
      <c r="E1598">
        <f>Raw_Data!E1598</f>
        <v/>
      </c>
      <c r="F1598">
        <f>Raw_Data!F1598</f>
        <v/>
      </c>
      <c r="G1598">
        <f>Raw_Data!G1598</f>
        <v/>
      </c>
      <c r="H1598">
        <f>Raw_Data!H1598</f>
        <v/>
      </c>
      <c r="I1598">
        <f>Raw_Data!I1598</f>
        <v/>
      </c>
      <c r="J1598" s="12">
        <f>Raw_Data!J1598</f>
        <v/>
      </c>
      <c r="K1598" s="13">
        <f>Raw_Data!K1598</f>
        <v/>
      </c>
      <c r="L1598" s="12">
        <f>Raw_Data!L1598</f>
        <v/>
      </c>
      <c r="M1598" s="12">
        <f>Raw_Data!M1598</f>
        <v/>
      </c>
      <c r="N1598" s="12">
        <f>Raw_Data!N1598</f>
        <v/>
      </c>
      <c r="O1598">
        <f>Raw_Data!O1598</f>
        <v/>
      </c>
      <c r="P1598">
        <f>Raw_Data!P1598</f>
        <v/>
      </c>
      <c r="Q1598">
        <f>Raw_Data!Q1598</f>
        <v/>
      </c>
      <c r="R1598">
        <f>Raw_Data!R1598</f>
        <v/>
      </c>
      <c r="S1598">
        <f>Raw_Data!S1598</f>
        <v/>
      </c>
      <c r="T1598">
        <f>YEAR(B1598)</f>
        <v/>
      </c>
      <c r="U1598">
        <f>MONTH(B1598)</f>
        <v/>
      </c>
      <c r="V1598">
        <f>TEXT(B1598,"mmm")</f>
        <v/>
      </c>
      <c r="W1598" s="15">
        <f>IFERROR(N1598/L1598,0)</f>
        <v/>
      </c>
      <c r="X1598">
        <f>IF(K1598=0,"No Discount",IF(K1598&lt;=5%,"Low",IF(K1598&lt;=15%,"Medium","High")))</f>
        <v/>
      </c>
      <c r="Y1598">
        <f>IF(L1598&gt;=20000,"High Value",IF(L1598&gt;=5000,"Medium Value","Low Value"))</f>
        <v/>
      </c>
      <c r="Z1598">
        <f>IF(R1598&lt;=3,"Fast",IF(R1598&lt;=5,"On Time","Delayed"))</f>
        <v/>
      </c>
    </row>
    <row r="1599">
      <c r="A1599">
        <f>Raw_Data!A1599</f>
        <v/>
      </c>
      <c r="B1599" s="11">
        <f>Raw_Data!B1599</f>
        <v/>
      </c>
      <c r="C1599">
        <f>Raw_Data!C1599</f>
        <v/>
      </c>
      <c r="D1599">
        <f>Raw_Data!D1599</f>
        <v/>
      </c>
      <c r="E1599">
        <f>Raw_Data!E1599</f>
        <v/>
      </c>
      <c r="F1599">
        <f>Raw_Data!F1599</f>
        <v/>
      </c>
      <c r="G1599">
        <f>Raw_Data!G1599</f>
        <v/>
      </c>
      <c r="H1599">
        <f>Raw_Data!H1599</f>
        <v/>
      </c>
      <c r="I1599">
        <f>Raw_Data!I1599</f>
        <v/>
      </c>
      <c r="J1599" s="12">
        <f>Raw_Data!J1599</f>
        <v/>
      </c>
      <c r="K1599" s="13">
        <f>Raw_Data!K1599</f>
        <v/>
      </c>
      <c r="L1599" s="12">
        <f>Raw_Data!L1599</f>
        <v/>
      </c>
      <c r="M1599" s="12">
        <f>Raw_Data!M1599</f>
        <v/>
      </c>
      <c r="N1599" s="12">
        <f>Raw_Data!N1599</f>
        <v/>
      </c>
      <c r="O1599">
        <f>Raw_Data!O1599</f>
        <v/>
      </c>
      <c r="P1599">
        <f>Raw_Data!P1599</f>
        <v/>
      </c>
      <c r="Q1599">
        <f>Raw_Data!Q1599</f>
        <v/>
      </c>
      <c r="R1599">
        <f>Raw_Data!R1599</f>
        <v/>
      </c>
      <c r="S1599">
        <f>Raw_Data!S1599</f>
        <v/>
      </c>
      <c r="T1599">
        <f>YEAR(B1599)</f>
        <v/>
      </c>
      <c r="U1599">
        <f>MONTH(B1599)</f>
        <v/>
      </c>
      <c r="V1599">
        <f>TEXT(B1599,"mmm")</f>
        <v/>
      </c>
      <c r="W1599" s="15">
        <f>IFERROR(N1599/L1599,0)</f>
        <v/>
      </c>
      <c r="X1599">
        <f>IF(K1599=0,"No Discount",IF(K1599&lt;=5%,"Low",IF(K1599&lt;=15%,"Medium","High")))</f>
        <v/>
      </c>
      <c r="Y1599">
        <f>IF(L1599&gt;=20000,"High Value",IF(L1599&gt;=5000,"Medium Value","Low Value"))</f>
        <v/>
      </c>
      <c r="Z1599">
        <f>IF(R1599&lt;=3,"Fast",IF(R1599&lt;=5,"On Time","Delayed"))</f>
        <v/>
      </c>
    </row>
    <row r="1600">
      <c r="A1600">
        <f>Raw_Data!A1600</f>
        <v/>
      </c>
      <c r="B1600" s="11">
        <f>Raw_Data!B1600</f>
        <v/>
      </c>
      <c r="C1600">
        <f>Raw_Data!C1600</f>
        <v/>
      </c>
      <c r="D1600">
        <f>Raw_Data!D1600</f>
        <v/>
      </c>
      <c r="E1600">
        <f>Raw_Data!E1600</f>
        <v/>
      </c>
      <c r="F1600">
        <f>Raw_Data!F1600</f>
        <v/>
      </c>
      <c r="G1600">
        <f>Raw_Data!G1600</f>
        <v/>
      </c>
      <c r="H1600">
        <f>Raw_Data!H1600</f>
        <v/>
      </c>
      <c r="I1600">
        <f>Raw_Data!I1600</f>
        <v/>
      </c>
      <c r="J1600" s="12">
        <f>Raw_Data!J1600</f>
        <v/>
      </c>
      <c r="K1600" s="13">
        <f>Raw_Data!K1600</f>
        <v/>
      </c>
      <c r="L1600" s="12">
        <f>Raw_Data!L1600</f>
        <v/>
      </c>
      <c r="M1600" s="12">
        <f>Raw_Data!M1600</f>
        <v/>
      </c>
      <c r="N1600" s="12">
        <f>Raw_Data!N1600</f>
        <v/>
      </c>
      <c r="O1600">
        <f>Raw_Data!O1600</f>
        <v/>
      </c>
      <c r="P1600">
        <f>Raw_Data!P1600</f>
        <v/>
      </c>
      <c r="Q1600">
        <f>Raw_Data!Q1600</f>
        <v/>
      </c>
      <c r="R1600">
        <f>Raw_Data!R1600</f>
        <v/>
      </c>
      <c r="S1600">
        <f>Raw_Data!S1600</f>
        <v/>
      </c>
      <c r="T1600">
        <f>YEAR(B1600)</f>
        <v/>
      </c>
      <c r="U1600">
        <f>MONTH(B1600)</f>
        <v/>
      </c>
      <c r="V1600">
        <f>TEXT(B1600,"mmm")</f>
        <v/>
      </c>
      <c r="W1600" s="15">
        <f>IFERROR(N1600/L1600,0)</f>
        <v/>
      </c>
      <c r="X1600">
        <f>IF(K1600=0,"No Discount",IF(K1600&lt;=5%,"Low",IF(K1600&lt;=15%,"Medium","High")))</f>
        <v/>
      </c>
      <c r="Y1600">
        <f>IF(L1600&gt;=20000,"High Value",IF(L1600&gt;=5000,"Medium Value","Low Value"))</f>
        <v/>
      </c>
      <c r="Z1600">
        <f>IF(R1600&lt;=3,"Fast",IF(R1600&lt;=5,"On Time","Delayed"))</f>
        <v/>
      </c>
    </row>
    <row r="1601">
      <c r="A1601">
        <f>Raw_Data!A1601</f>
        <v/>
      </c>
      <c r="B1601" s="11">
        <f>Raw_Data!B1601</f>
        <v/>
      </c>
      <c r="C1601">
        <f>Raw_Data!C1601</f>
        <v/>
      </c>
      <c r="D1601">
        <f>Raw_Data!D1601</f>
        <v/>
      </c>
      <c r="E1601">
        <f>Raw_Data!E1601</f>
        <v/>
      </c>
      <c r="F1601">
        <f>Raw_Data!F1601</f>
        <v/>
      </c>
      <c r="G1601">
        <f>Raw_Data!G1601</f>
        <v/>
      </c>
      <c r="H1601">
        <f>Raw_Data!H1601</f>
        <v/>
      </c>
      <c r="I1601">
        <f>Raw_Data!I1601</f>
        <v/>
      </c>
      <c r="J1601" s="12">
        <f>Raw_Data!J1601</f>
        <v/>
      </c>
      <c r="K1601" s="13">
        <f>Raw_Data!K1601</f>
        <v/>
      </c>
      <c r="L1601" s="12">
        <f>Raw_Data!L1601</f>
        <v/>
      </c>
      <c r="M1601" s="12">
        <f>Raw_Data!M1601</f>
        <v/>
      </c>
      <c r="N1601" s="12">
        <f>Raw_Data!N1601</f>
        <v/>
      </c>
      <c r="O1601">
        <f>Raw_Data!O1601</f>
        <v/>
      </c>
      <c r="P1601">
        <f>Raw_Data!P1601</f>
        <v/>
      </c>
      <c r="Q1601">
        <f>Raw_Data!Q1601</f>
        <v/>
      </c>
      <c r="R1601">
        <f>Raw_Data!R1601</f>
        <v/>
      </c>
      <c r="S1601">
        <f>Raw_Data!S1601</f>
        <v/>
      </c>
      <c r="T1601">
        <f>YEAR(B1601)</f>
        <v/>
      </c>
      <c r="U1601">
        <f>MONTH(B1601)</f>
        <v/>
      </c>
      <c r="V1601">
        <f>TEXT(B1601,"mmm")</f>
        <v/>
      </c>
      <c r="W1601" s="15">
        <f>IFERROR(N1601/L1601,0)</f>
        <v/>
      </c>
      <c r="X1601">
        <f>IF(K1601=0,"No Discount",IF(K1601&lt;=5%,"Low",IF(K1601&lt;=15%,"Medium","High")))</f>
        <v/>
      </c>
      <c r="Y1601">
        <f>IF(L1601&gt;=20000,"High Value",IF(L1601&gt;=5000,"Medium Value","Low Value"))</f>
        <v/>
      </c>
      <c r="Z1601">
        <f>IF(R1601&lt;=3,"Fast",IF(R1601&lt;=5,"On Time","Delayed"))</f>
        <v/>
      </c>
    </row>
    <row r="1602">
      <c r="A1602">
        <f>Raw_Data!A1602</f>
        <v/>
      </c>
      <c r="B1602" s="11">
        <f>Raw_Data!B1602</f>
        <v/>
      </c>
      <c r="C1602">
        <f>Raw_Data!C1602</f>
        <v/>
      </c>
      <c r="D1602">
        <f>Raw_Data!D1602</f>
        <v/>
      </c>
      <c r="E1602">
        <f>Raw_Data!E1602</f>
        <v/>
      </c>
      <c r="F1602">
        <f>Raw_Data!F1602</f>
        <v/>
      </c>
      <c r="G1602">
        <f>Raw_Data!G1602</f>
        <v/>
      </c>
      <c r="H1602">
        <f>Raw_Data!H1602</f>
        <v/>
      </c>
      <c r="I1602">
        <f>Raw_Data!I1602</f>
        <v/>
      </c>
      <c r="J1602" s="12">
        <f>Raw_Data!J1602</f>
        <v/>
      </c>
      <c r="K1602" s="13">
        <f>Raw_Data!K1602</f>
        <v/>
      </c>
      <c r="L1602" s="12">
        <f>Raw_Data!L1602</f>
        <v/>
      </c>
      <c r="M1602" s="12">
        <f>Raw_Data!M1602</f>
        <v/>
      </c>
      <c r="N1602" s="12">
        <f>Raw_Data!N1602</f>
        <v/>
      </c>
      <c r="O1602">
        <f>Raw_Data!O1602</f>
        <v/>
      </c>
      <c r="P1602">
        <f>Raw_Data!P1602</f>
        <v/>
      </c>
      <c r="Q1602">
        <f>Raw_Data!Q1602</f>
        <v/>
      </c>
      <c r="R1602">
        <f>Raw_Data!R1602</f>
        <v/>
      </c>
      <c r="S1602">
        <f>Raw_Data!S1602</f>
        <v/>
      </c>
      <c r="T1602">
        <f>YEAR(B1602)</f>
        <v/>
      </c>
      <c r="U1602">
        <f>MONTH(B1602)</f>
        <v/>
      </c>
      <c r="V1602">
        <f>TEXT(B1602,"mmm")</f>
        <v/>
      </c>
      <c r="W1602" s="15">
        <f>IFERROR(N1602/L1602,0)</f>
        <v/>
      </c>
      <c r="X1602">
        <f>IF(K1602=0,"No Discount",IF(K1602&lt;=5%,"Low",IF(K1602&lt;=15%,"Medium","High")))</f>
        <v/>
      </c>
      <c r="Y1602">
        <f>IF(L1602&gt;=20000,"High Value",IF(L1602&gt;=5000,"Medium Value","Low Value"))</f>
        <v/>
      </c>
      <c r="Z1602">
        <f>IF(R1602&lt;=3,"Fast",IF(R1602&lt;=5,"On Time","Delayed"))</f>
        <v/>
      </c>
    </row>
    <row r="1603">
      <c r="A1603">
        <f>Raw_Data!A1603</f>
        <v/>
      </c>
      <c r="B1603" s="11">
        <f>Raw_Data!B1603</f>
        <v/>
      </c>
      <c r="C1603">
        <f>Raw_Data!C1603</f>
        <v/>
      </c>
      <c r="D1603">
        <f>Raw_Data!D1603</f>
        <v/>
      </c>
      <c r="E1603">
        <f>Raw_Data!E1603</f>
        <v/>
      </c>
      <c r="F1603">
        <f>Raw_Data!F1603</f>
        <v/>
      </c>
      <c r="G1603">
        <f>Raw_Data!G1603</f>
        <v/>
      </c>
      <c r="H1603">
        <f>Raw_Data!H1603</f>
        <v/>
      </c>
      <c r="I1603">
        <f>Raw_Data!I1603</f>
        <v/>
      </c>
      <c r="J1603" s="12">
        <f>Raw_Data!J1603</f>
        <v/>
      </c>
      <c r="K1603" s="13">
        <f>Raw_Data!K1603</f>
        <v/>
      </c>
      <c r="L1603" s="12">
        <f>Raw_Data!L1603</f>
        <v/>
      </c>
      <c r="M1603" s="12">
        <f>Raw_Data!M1603</f>
        <v/>
      </c>
      <c r="N1603" s="12">
        <f>Raw_Data!N1603</f>
        <v/>
      </c>
      <c r="O1603">
        <f>Raw_Data!O1603</f>
        <v/>
      </c>
      <c r="P1603">
        <f>Raw_Data!P1603</f>
        <v/>
      </c>
      <c r="Q1603">
        <f>Raw_Data!Q1603</f>
        <v/>
      </c>
      <c r="R1603">
        <f>Raw_Data!R1603</f>
        <v/>
      </c>
      <c r="S1603">
        <f>Raw_Data!S1603</f>
        <v/>
      </c>
      <c r="T1603">
        <f>YEAR(B1603)</f>
        <v/>
      </c>
      <c r="U1603">
        <f>MONTH(B1603)</f>
        <v/>
      </c>
      <c r="V1603">
        <f>TEXT(B1603,"mmm")</f>
        <v/>
      </c>
      <c r="W1603" s="15">
        <f>IFERROR(N1603/L1603,0)</f>
        <v/>
      </c>
      <c r="X1603">
        <f>IF(K1603=0,"No Discount",IF(K1603&lt;=5%,"Low",IF(K1603&lt;=15%,"Medium","High")))</f>
        <v/>
      </c>
      <c r="Y1603">
        <f>IF(L1603&gt;=20000,"High Value",IF(L1603&gt;=5000,"Medium Value","Low Value"))</f>
        <v/>
      </c>
      <c r="Z1603">
        <f>IF(R1603&lt;=3,"Fast",IF(R1603&lt;=5,"On Time","Delayed"))</f>
        <v/>
      </c>
    </row>
    <row r="1604">
      <c r="A1604">
        <f>Raw_Data!A1604</f>
        <v/>
      </c>
      <c r="B1604" s="11">
        <f>Raw_Data!B1604</f>
        <v/>
      </c>
      <c r="C1604">
        <f>Raw_Data!C1604</f>
        <v/>
      </c>
      <c r="D1604">
        <f>Raw_Data!D1604</f>
        <v/>
      </c>
      <c r="E1604">
        <f>Raw_Data!E1604</f>
        <v/>
      </c>
      <c r="F1604">
        <f>Raw_Data!F1604</f>
        <v/>
      </c>
      <c r="G1604">
        <f>Raw_Data!G1604</f>
        <v/>
      </c>
      <c r="H1604">
        <f>Raw_Data!H1604</f>
        <v/>
      </c>
      <c r="I1604">
        <f>Raw_Data!I1604</f>
        <v/>
      </c>
      <c r="J1604" s="12">
        <f>Raw_Data!J1604</f>
        <v/>
      </c>
      <c r="K1604" s="13">
        <f>Raw_Data!K1604</f>
        <v/>
      </c>
      <c r="L1604" s="12">
        <f>Raw_Data!L1604</f>
        <v/>
      </c>
      <c r="M1604" s="12">
        <f>Raw_Data!M1604</f>
        <v/>
      </c>
      <c r="N1604" s="12">
        <f>Raw_Data!N1604</f>
        <v/>
      </c>
      <c r="O1604">
        <f>Raw_Data!O1604</f>
        <v/>
      </c>
      <c r="P1604">
        <f>Raw_Data!P1604</f>
        <v/>
      </c>
      <c r="Q1604">
        <f>Raw_Data!Q1604</f>
        <v/>
      </c>
      <c r="R1604">
        <f>Raw_Data!R1604</f>
        <v/>
      </c>
      <c r="S1604">
        <f>Raw_Data!S1604</f>
        <v/>
      </c>
      <c r="T1604">
        <f>YEAR(B1604)</f>
        <v/>
      </c>
      <c r="U1604">
        <f>MONTH(B1604)</f>
        <v/>
      </c>
      <c r="V1604">
        <f>TEXT(B1604,"mmm")</f>
        <v/>
      </c>
      <c r="W1604" s="15">
        <f>IFERROR(N1604/L1604,0)</f>
        <v/>
      </c>
      <c r="X1604">
        <f>IF(K1604=0,"No Discount",IF(K1604&lt;=5%,"Low",IF(K1604&lt;=15%,"Medium","High")))</f>
        <v/>
      </c>
      <c r="Y1604">
        <f>IF(L1604&gt;=20000,"High Value",IF(L1604&gt;=5000,"Medium Value","Low Value"))</f>
        <v/>
      </c>
      <c r="Z1604">
        <f>IF(R1604&lt;=3,"Fast",IF(R1604&lt;=5,"On Time","Delayed"))</f>
        <v/>
      </c>
    </row>
    <row r="1605">
      <c r="A1605">
        <f>Raw_Data!A1605</f>
        <v/>
      </c>
      <c r="B1605" s="11">
        <f>Raw_Data!B1605</f>
        <v/>
      </c>
      <c r="C1605">
        <f>Raw_Data!C1605</f>
        <v/>
      </c>
      <c r="D1605">
        <f>Raw_Data!D1605</f>
        <v/>
      </c>
      <c r="E1605">
        <f>Raw_Data!E1605</f>
        <v/>
      </c>
      <c r="F1605">
        <f>Raw_Data!F1605</f>
        <v/>
      </c>
      <c r="G1605">
        <f>Raw_Data!G1605</f>
        <v/>
      </c>
      <c r="H1605">
        <f>Raw_Data!H1605</f>
        <v/>
      </c>
      <c r="I1605">
        <f>Raw_Data!I1605</f>
        <v/>
      </c>
      <c r="J1605" s="12">
        <f>Raw_Data!J1605</f>
        <v/>
      </c>
      <c r="K1605" s="13">
        <f>Raw_Data!K1605</f>
        <v/>
      </c>
      <c r="L1605" s="12">
        <f>Raw_Data!L1605</f>
        <v/>
      </c>
      <c r="M1605" s="12">
        <f>Raw_Data!M1605</f>
        <v/>
      </c>
      <c r="N1605" s="12">
        <f>Raw_Data!N1605</f>
        <v/>
      </c>
      <c r="O1605">
        <f>Raw_Data!O1605</f>
        <v/>
      </c>
      <c r="P1605">
        <f>Raw_Data!P1605</f>
        <v/>
      </c>
      <c r="Q1605">
        <f>Raw_Data!Q1605</f>
        <v/>
      </c>
      <c r="R1605">
        <f>Raw_Data!R1605</f>
        <v/>
      </c>
      <c r="S1605">
        <f>Raw_Data!S1605</f>
        <v/>
      </c>
      <c r="T1605">
        <f>YEAR(B1605)</f>
        <v/>
      </c>
      <c r="U1605">
        <f>MONTH(B1605)</f>
        <v/>
      </c>
      <c r="V1605">
        <f>TEXT(B1605,"mmm")</f>
        <v/>
      </c>
      <c r="W1605" s="15">
        <f>IFERROR(N1605/L1605,0)</f>
        <v/>
      </c>
      <c r="X1605">
        <f>IF(K1605=0,"No Discount",IF(K1605&lt;=5%,"Low",IF(K1605&lt;=15%,"Medium","High")))</f>
        <v/>
      </c>
      <c r="Y1605">
        <f>IF(L1605&gt;=20000,"High Value",IF(L1605&gt;=5000,"Medium Value","Low Value"))</f>
        <v/>
      </c>
      <c r="Z1605">
        <f>IF(R1605&lt;=3,"Fast",IF(R1605&lt;=5,"On Time","Delayed"))</f>
        <v/>
      </c>
    </row>
    <row r="1606">
      <c r="A1606">
        <f>Raw_Data!A1606</f>
        <v/>
      </c>
      <c r="B1606" s="11">
        <f>Raw_Data!B1606</f>
        <v/>
      </c>
      <c r="C1606">
        <f>Raw_Data!C1606</f>
        <v/>
      </c>
      <c r="D1606">
        <f>Raw_Data!D1606</f>
        <v/>
      </c>
      <c r="E1606">
        <f>Raw_Data!E1606</f>
        <v/>
      </c>
      <c r="F1606">
        <f>Raw_Data!F1606</f>
        <v/>
      </c>
      <c r="G1606">
        <f>Raw_Data!G1606</f>
        <v/>
      </c>
      <c r="H1606">
        <f>Raw_Data!H1606</f>
        <v/>
      </c>
      <c r="I1606">
        <f>Raw_Data!I1606</f>
        <v/>
      </c>
      <c r="J1606" s="12">
        <f>Raw_Data!J1606</f>
        <v/>
      </c>
      <c r="K1606" s="13">
        <f>Raw_Data!K1606</f>
        <v/>
      </c>
      <c r="L1606" s="12">
        <f>Raw_Data!L1606</f>
        <v/>
      </c>
      <c r="M1606" s="12">
        <f>Raw_Data!M1606</f>
        <v/>
      </c>
      <c r="N1606" s="12">
        <f>Raw_Data!N1606</f>
        <v/>
      </c>
      <c r="O1606">
        <f>Raw_Data!O1606</f>
        <v/>
      </c>
      <c r="P1606">
        <f>Raw_Data!P1606</f>
        <v/>
      </c>
      <c r="Q1606">
        <f>Raw_Data!Q1606</f>
        <v/>
      </c>
      <c r="R1606">
        <f>Raw_Data!R1606</f>
        <v/>
      </c>
      <c r="S1606">
        <f>Raw_Data!S1606</f>
        <v/>
      </c>
      <c r="T1606">
        <f>YEAR(B1606)</f>
        <v/>
      </c>
      <c r="U1606">
        <f>MONTH(B1606)</f>
        <v/>
      </c>
      <c r="V1606">
        <f>TEXT(B1606,"mmm")</f>
        <v/>
      </c>
      <c r="W1606" s="15">
        <f>IFERROR(N1606/L1606,0)</f>
        <v/>
      </c>
      <c r="X1606">
        <f>IF(K1606=0,"No Discount",IF(K1606&lt;=5%,"Low",IF(K1606&lt;=15%,"Medium","High")))</f>
        <v/>
      </c>
      <c r="Y1606">
        <f>IF(L1606&gt;=20000,"High Value",IF(L1606&gt;=5000,"Medium Value","Low Value"))</f>
        <v/>
      </c>
      <c r="Z1606">
        <f>IF(R1606&lt;=3,"Fast",IF(R1606&lt;=5,"On Time","Delayed"))</f>
        <v/>
      </c>
    </row>
    <row r="1607">
      <c r="A1607">
        <f>Raw_Data!A1607</f>
        <v/>
      </c>
      <c r="B1607" s="11">
        <f>Raw_Data!B1607</f>
        <v/>
      </c>
      <c r="C1607">
        <f>Raw_Data!C1607</f>
        <v/>
      </c>
      <c r="D1607">
        <f>Raw_Data!D1607</f>
        <v/>
      </c>
      <c r="E1607">
        <f>Raw_Data!E1607</f>
        <v/>
      </c>
      <c r="F1607">
        <f>Raw_Data!F1607</f>
        <v/>
      </c>
      <c r="G1607">
        <f>Raw_Data!G1607</f>
        <v/>
      </c>
      <c r="H1607">
        <f>Raw_Data!H1607</f>
        <v/>
      </c>
      <c r="I1607">
        <f>Raw_Data!I1607</f>
        <v/>
      </c>
      <c r="J1607" s="12">
        <f>Raw_Data!J1607</f>
        <v/>
      </c>
      <c r="K1607" s="13">
        <f>Raw_Data!K1607</f>
        <v/>
      </c>
      <c r="L1607" s="12">
        <f>Raw_Data!L1607</f>
        <v/>
      </c>
      <c r="M1607" s="12">
        <f>Raw_Data!M1607</f>
        <v/>
      </c>
      <c r="N1607" s="12">
        <f>Raw_Data!N1607</f>
        <v/>
      </c>
      <c r="O1607">
        <f>Raw_Data!O1607</f>
        <v/>
      </c>
      <c r="P1607">
        <f>Raw_Data!P1607</f>
        <v/>
      </c>
      <c r="Q1607">
        <f>Raw_Data!Q1607</f>
        <v/>
      </c>
      <c r="R1607">
        <f>Raw_Data!R1607</f>
        <v/>
      </c>
      <c r="S1607">
        <f>Raw_Data!S1607</f>
        <v/>
      </c>
      <c r="T1607">
        <f>YEAR(B1607)</f>
        <v/>
      </c>
      <c r="U1607">
        <f>MONTH(B1607)</f>
        <v/>
      </c>
      <c r="V1607">
        <f>TEXT(B1607,"mmm")</f>
        <v/>
      </c>
      <c r="W1607" s="15">
        <f>IFERROR(N1607/L1607,0)</f>
        <v/>
      </c>
      <c r="X1607">
        <f>IF(K1607=0,"No Discount",IF(K1607&lt;=5%,"Low",IF(K1607&lt;=15%,"Medium","High")))</f>
        <v/>
      </c>
      <c r="Y1607">
        <f>IF(L1607&gt;=20000,"High Value",IF(L1607&gt;=5000,"Medium Value","Low Value"))</f>
        <v/>
      </c>
      <c r="Z1607">
        <f>IF(R1607&lt;=3,"Fast",IF(R1607&lt;=5,"On Time","Delayed"))</f>
        <v/>
      </c>
    </row>
    <row r="1608">
      <c r="A1608">
        <f>Raw_Data!A1608</f>
        <v/>
      </c>
      <c r="B1608" s="11">
        <f>Raw_Data!B1608</f>
        <v/>
      </c>
      <c r="C1608">
        <f>Raw_Data!C1608</f>
        <v/>
      </c>
      <c r="D1608">
        <f>Raw_Data!D1608</f>
        <v/>
      </c>
      <c r="E1608">
        <f>Raw_Data!E1608</f>
        <v/>
      </c>
      <c r="F1608">
        <f>Raw_Data!F1608</f>
        <v/>
      </c>
      <c r="G1608">
        <f>Raw_Data!G1608</f>
        <v/>
      </c>
      <c r="H1608">
        <f>Raw_Data!H1608</f>
        <v/>
      </c>
      <c r="I1608">
        <f>Raw_Data!I1608</f>
        <v/>
      </c>
      <c r="J1608" s="12">
        <f>Raw_Data!J1608</f>
        <v/>
      </c>
      <c r="K1608" s="13">
        <f>Raw_Data!K1608</f>
        <v/>
      </c>
      <c r="L1608" s="12">
        <f>Raw_Data!L1608</f>
        <v/>
      </c>
      <c r="M1608" s="12">
        <f>Raw_Data!M1608</f>
        <v/>
      </c>
      <c r="N1608" s="12">
        <f>Raw_Data!N1608</f>
        <v/>
      </c>
      <c r="O1608">
        <f>Raw_Data!O1608</f>
        <v/>
      </c>
      <c r="P1608">
        <f>Raw_Data!P1608</f>
        <v/>
      </c>
      <c r="Q1608">
        <f>Raw_Data!Q1608</f>
        <v/>
      </c>
      <c r="R1608">
        <f>Raw_Data!R1608</f>
        <v/>
      </c>
      <c r="S1608">
        <f>Raw_Data!S1608</f>
        <v/>
      </c>
      <c r="T1608">
        <f>YEAR(B1608)</f>
        <v/>
      </c>
      <c r="U1608">
        <f>MONTH(B1608)</f>
        <v/>
      </c>
      <c r="V1608">
        <f>TEXT(B1608,"mmm")</f>
        <v/>
      </c>
      <c r="W1608" s="15">
        <f>IFERROR(N1608/L1608,0)</f>
        <v/>
      </c>
      <c r="X1608">
        <f>IF(K1608=0,"No Discount",IF(K1608&lt;=5%,"Low",IF(K1608&lt;=15%,"Medium","High")))</f>
        <v/>
      </c>
      <c r="Y1608">
        <f>IF(L1608&gt;=20000,"High Value",IF(L1608&gt;=5000,"Medium Value","Low Value"))</f>
        <v/>
      </c>
      <c r="Z1608">
        <f>IF(R1608&lt;=3,"Fast",IF(R1608&lt;=5,"On Time","Delayed"))</f>
        <v/>
      </c>
    </row>
    <row r="1609">
      <c r="A1609">
        <f>Raw_Data!A1609</f>
        <v/>
      </c>
      <c r="B1609" s="11">
        <f>Raw_Data!B1609</f>
        <v/>
      </c>
      <c r="C1609">
        <f>Raw_Data!C1609</f>
        <v/>
      </c>
      <c r="D1609">
        <f>Raw_Data!D1609</f>
        <v/>
      </c>
      <c r="E1609">
        <f>Raw_Data!E1609</f>
        <v/>
      </c>
      <c r="F1609">
        <f>Raw_Data!F1609</f>
        <v/>
      </c>
      <c r="G1609">
        <f>Raw_Data!G1609</f>
        <v/>
      </c>
      <c r="H1609">
        <f>Raw_Data!H1609</f>
        <v/>
      </c>
      <c r="I1609">
        <f>Raw_Data!I1609</f>
        <v/>
      </c>
      <c r="J1609" s="12">
        <f>Raw_Data!J1609</f>
        <v/>
      </c>
      <c r="K1609" s="13">
        <f>Raw_Data!K1609</f>
        <v/>
      </c>
      <c r="L1609" s="12">
        <f>Raw_Data!L1609</f>
        <v/>
      </c>
      <c r="M1609" s="12">
        <f>Raw_Data!M1609</f>
        <v/>
      </c>
      <c r="N1609" s="12">
        <f>Raw_Data!N1609</f>
        <v/>
      </c>
      <c r="O1609">
        <f>Raw_Data!O1609</f>
        <v/>
      </c>
      <c r="P1609">
        <f>Raw_Data!P1609</f>
        <v/>
      </c>
      <c r="Q1609">
        <f>Raw_Data!Q1609</f>
        <v/>
      </c>
      <c r="R1609">
        <f>Raw_Data!R1609</f>
        <v/>
      </c>
      <c r="S1609">
        <f>Raw_Data!S1609</f>
        <v/>
      </c>
      <c r="T1609">
        <f>YEAR(B1609)</f>
        <v/>
      </c>
      <c r="U1609">
        <f>MONTH(B1609)</f>
        <v/>
      </c>
      <c r="V1609">
        <f>TEXT(B1609,"mmm")</f>
        <v/>
      </c>
      <c r="W1609" s="15">
        <f>IFERROR(N1609/L1609,0)</f>
        <v/>
      </c>
      <c r="X1609">
        <f>IF(K1609=0,"No Discount",IF(K1609&lt;=5%,"Low",IF(K1609&lt;=15%,"Medium","High")))</f>
        <v/>
      </c>
      <c r="Y1609">
        <f>IF(L1609&gt;=20000,"High Value",IF(L1609&gt;=5000,"Medium Value","Low Value"))</f>
        <v/>
      </c>
      <c r="Z1609">
        <f>IF(R1609&lt;=3,"Fast",IF(R1609&lt;=5,"On Time","Delayed"))</f>
        <v/>
      </c>
    </row>
    <row r="1610">
      <c r="A1610">
        <f>Raw_Data!A1610</f>
        <v/>
      </c>
      <c r="B1610" s="11">
        <f>Raw_Data!B1610</f>
        <v/>
      </c>
      <c r="C1610">
        <f>Raw_Data!C1610</f>
        <v/>
      </c>
      <c r="D1610">
        <f>Raw_Data!D1610</f>
        <v/>
      </c>
      <c r="E1610">
        <f>Raw_Data!E1610</f>
        <v/>
      </c>
      <c r="F1610">
        <f>Raw_Data!F1610</f>
        <v/>
      </c>
      <c r="G1610">
        <f>Raw_Data!G1610</f>
        <v/>
      </c>
      <c r="H1610">
        <f>Raw_Data!H1610</f>
        <v/>
      </c>
      <c r="I1610">
        <f>Raw_Data!I1610</f>
        <v/>
      </c>
      <c r="J1610" s="12">
        <f>Raw_Data!J1610</f>
        <v/>
      </c>
      <c r="K1610" s="13">
        <f>Raw_Data!K1610</f>
        <v/>
      </c>
      <c r="L1610" s="12">
        <f>Raw_Data!L1610</f>
        <v/>
      </c>
      <c r="M1610" s="12">
        <f>Raw_Data!M1610</f>
        <v/>
      </c>
      <c r="N1610" s="12">
        <f>Raw_Data!N1610</f>
        <v/>
      </c>
      <c r="O1610">
        <f>Raw_Data!O1610</f>
        <v/>
      </c>
      <c r="P1610">
        <f>Raw_Data!P1610</f>
        <v/>
      </c>
      <c r="Q1610">
        <f>Raw_Data!Q1610</f>
        <v/>
      </c>
      <c r="R1610">
        <f>Raw_Data!R1610</f>
        <v/>
      </c>
      <c r="S1610">
        <f>Raw_Data!S1610</f>
        <v/>
      </c>
      <c r="T1610">
        <f>YEAR(B1610)</f>
        <v/>
      </c>
      <c r="U1610">
        <f>MONTH(B1610)</f>
        <v/>
      </c>
      <c r="V1610">
        <f>TEXT(B1610,"mmm")</f>
        <v/>
      </c>
      <c r="W1610" s="15">
        <f>IFERROR(N1610/L1610,0)</f>
        <v/>
      </c>
      <c r="X1610">
        <f>IF(K1610=0,"No Discount",IF(K1610&lt;=5%,"Low",IF(K1610&lt;=15%,"Medium","High")))</f>
        <v/>
      </c>
      <c r="Y1610">
        <f>IF(L1610&gt;=20000,"High Value",IF(L1610&gt;=5000,"Medium Value","Low Value"))</f>
        <v/>
      </c>
      <c r="Z1610">
        <f>IF(R1610&lt;=3,"Fast",IF(R1610&lt;=5,"On Time","Delayed"))</f>
        <v/>
      </c>
    </row>
    <row r="1611">
      <c r="A1611">
        <f>Raw_Data!A1611</f>
        <v/>
      </c>
      <c r="B1611" s="11">
        <f>Raw_Data!B1611</f>
        <v/>
      </c>
      <c r="C1611">
        <f>Raw_Data!C1611</f>
        <v/>
      </c>
      <c r="D1611">
        <f>Raw_Data!D1611</f>
        <v/>
      </c>
      <c r="E1611">
        <f>Raw_Data!E1611</f>
        <v/>
      </c>
      <c r="F1611">
        <f>Raw_Data!F1611</f>
        <v/>
      </c>
      <c r="G1611">
        <f>Raw_Data!G1611</f>
        <v/>
      </c>
      <c r="H1611">
        <f>Raw_Data!H1611</f>
        <v/>
      </c>
      <c r="I1611">
        <f>Raw_Data!I1611</f>
        <v/>
      </c>
      <c r="J1611" s="12">
        <f>Raw_Data!J1611</f>
        <v/>
      </c>
      <c r="K1611" s="13">
        <f>Raw_Data!K1611</f>
        <v/>
      </c>
      <c r="L1611" s="12">
        <f>Raw_Data!L1611</f>
        <v/>
      </c>
      <c r="M1611" s="12">
        <f>Raw_Data!M1611</f>
        <v/>
      </c>
      <c r="N1611" s="12">
        <f>Raw_Data!N1611</f>
        <v/>
      </c>
      <c r="O1611">
        <f>Raw_Data!O1611</f>
        <v/>
      </c>
      <c r="P1611">
        <f>Raw_Data!P1611</f>
        <v/>
      </c>
      <c r="Q1611">
        <f>Raw_Data!Q1611</f>
        <v/>
      </c>
      <c r="R1611">
        <f>Raw_Data!R1611</f>
        <v/>
      </c>
      <c r="S1611">
        <f>Raw_Data!S1611</f>
        <v/>
      </c>
      <c r="T1611">
        <f>YEAR(B1611)</f>
        <v/>
      </c>
      <c r="U1611">
        <f>MONTH(B1611)</f>
        <v/>
      </c>
      <c r="V1611">
        <f>TEXT(B1611,"mmm")</f>
        <v/>
      </c>
      <c r="W1611" s="15">
        <f>IFERROR(N1611/L1611,0)</f>
        <v/>
      </c>
      <c r="X1611">
        <f>IF(K1611=0,"No Discount",IF(K1611&lt;=5%,"Low",IF(K1611&lt;=15%,"Medium","High")))</f>
        <v/>
      </c>
      <c r="Y1611">
        <f>IF(L1611&gt;=20000,"High Value",IF(L1611&gt;=5000,"Medium Value","Low Value"))</f>
        <v/>
      </c>
      <c r="Z1611">
        <f>IF(R1611&lt;=3,"Fast",IF(R1611&lt;=5,"On Time","Delayed"))</f>
        <v/>
      </c>
    </row>
    <row r="1612">
      <c r="A1612">
        <f>Raw_Data!A1612</f>
        <v/>
      </c>
      <c r="B1612" s="11">
        <f>Raw_Data!B1612</f>
        <v/>
      </c>
      <c r="C1612">
        <f>Raw_Data!C1612</f>
        <v/>
      </c>
      <c r="D1612">
        <f>Raw_Data!D1612</f>
        <v/>
      </c>
      <c r="E1612">
        <f>Raw_Data!E1612</f>
        <v/>
      </c>
      <c r="F1612">
        <f>Raw_Data!F1612</f>
        <v/>
      </c>
      <c r="G1612">
        <f>Raw_Data!G1612</f>
        <v/>
      </c>
      <c r="H1612">
        <f>Raw_Data!H1612</f>
        <v/>
      </c>
      <c r="I1612">
        <f>Raw_Data!I1612</f>
        <v/>
      </c>
      <c r="J1612" s="12">
        <f>Raw_Data!J1612</f>
        <v/>
      </c>
      <c r="K1612" s="13">
        <f>Raw_Data!K1612</f>
        <v/>
      </c>
      <c r="L1612" s="12">
        <f>Raw_Data!L1612</f>
        <v/>
      </c>
      <c r="M1612" s="12">
        <f>Raw_Data!M1612</f>
        <v/>
      </c>
      <c r="N1612" s="12">
        <f>Raw_Data!N1612</f>
        <v/>
      </c>
      <c r="O1612">
        <f>Raw_Data!O1612</f>
        <v/>
      </c>
      <c r="P1612">
        <f>Raw_Data!P1612</f>
        <v/>
      </c>
      <c r="Q1612">
        <f>Raw_Data!Q1612</f>
        <v/>
      </c>
      <c r="R1612">
        <f>Raw_Data!R1612</f>
        <v/>
      </c>
      <c r="S1612">
        <f>Raw_Data!S1612</f>
        <v/>
      </c>
      <c r="T1612">
        <f>YEAR(B1612)</f>
        <v/>
      </c>
      <c r="U1612">
        <f>MONTH(B1612)</f>
        <v/>
      </c>
      <c r="V1612">
        <f>TEXT(B1612,"mmm")</f>
        <v/>
      </c>
      <c r="W1612" s="15">
        <f>IFERROR(N1612/L1612,0)</f>
        <v/>
      </c>
      <c r="X1612">
        <f>IF(K1612=0,"No Discount",IF(K1612&lt;=5%,"Low",IF(K1612&lt;=15%,"Medium","High")))</f>
        <v/>
      </c>
      <c r="Y1612">
        <f>IF(L1612&gt;=20000,"High Value",IF(L1612&gt;=5000,"Medium Value","Low Value"))</f>
        <v/>
      </c>
      <c r="Z1612">
        <f>IF(R1612&lt;=3,"Fast",IF(R1612&lt;=5,"On Time","Delayed"))</f>
        <v/>
      </c>
    </row>
    <row r="1613">
      <c r="A1613">
        <f>Raw_Data!A1613</f>
        <v/>
      </c>
      <c r="B1613" s="11">
        <f>Raw_Data!B1613</f>
        <v/>
      </c>
      <c r="C1613">
        <f>Raw_Data!C1613</f>
        <v/>
      </c>
      <c r="D1613">
        <f>Raw_Data!D1613</f>
        <v/>
      </c>
      <c r="E1613">
        <f>Raw_Data!E1613</f>
        <v/>
      </c>
      <c r="F1613">
        <f>Raw_Data!F1613</f>
        <v/>
      </c>
      <c r="G1613">
        <f>Raw_Data!G1613</f>
        <v/>
      </c>
      <c r="H1613">
        <f>Raw_Data!H1613</f>
        <v/>
      </c>
      <c r="I1613">
        <f>Raw_Data!I1613</f>
        <v/>
      </c>
      <c r="J1613" s="12">
        <f>Raw_Data!J1613</f>
        <v/>
      </c>
      <c r="K1613" s="13">
        <f>Raw_Data!K1613</f>
        <v/>
      </c>
      <c r="L1613" s="12">
        <f>Raw_Data!L1613</f>
        <v/>
      </c>
      <c r="M1613" s="12">
        <f>Raw_Data!M1613</f>
        <v/>
      </c>
      <c r="N1613" s="12">
        <f>Raw_Data!N1613</f>
        <v/>
      </c>
      <c r="O1613">
        <f>Raw_Data!O1613</f>
        <v/>
      </c>
      <c r="P1613">
        <f>Raw_Data!P1613</f>
        <v/>
      </c>
      <c r="Q1613">
        <f>Raw_Data!Q1613</f>
        <v/>
      </c>
      <c r="R1613">
        <f>Raw_Data!R1613</f>
        <v/>
      </c>
      <c r="S1613">
        <f>Raw_Data!S1613</f>
        <v/>
      </c>
      <c r="T1613">
        <f>YEAR(B1613)</f>
        <v/>
      </c>
      <c r="U1613">
        <f>MONTH(B1613)</f>
        <v/>
      </c>
      <c r="V1613">
        <f>TEXT(B1613,"mmm")</f>
        <v/>
      </c>
      <c r="W1613" s="15">
        <f>IFERROR(N1613/L1613,0)</f>
        <v/>
      </c>
      <c r="X1613">
        <f>IF(K1613=0,"No Discount",IF(K1613&lt;=5%,"Low",IF(K1613&lt;=15%,"Medium","High")))</f>
        <v/>
      </c>
      <c r="Y1613">
        <f>IF(L1613&gt;=20000,"High Value",IF(L1613&gt;=5000,"Medium Value","Low Value"))</f>
        <v/>
      </c>
      <c r="Z1613">
        <f>IF(R1613&lt;=3,"Fast",IF(R1613&lt;=5,"On Time","Delayed"))</f>
        <v/>
      </c>
    </row>
    <row r="1614">
      <c r="A1614">
        <f>Raw_Data!A1614</f>
        <v/>
      </c>
      <c r="B1614" s="11">
        <f>Raw_Data!B1614</f>
        <v/>
      </c>
      <c r="C1614">
        <f>Raw_Data!C1614</f>
        <v/>
      </c>
      <c r="D1614">
        <f>Raw_Data!D1614</f>
        <v/>
      </c>
      <c r="E1614">
        <f>Raw_Data!E1614</f>
        <v/>
      </c>
      <c r="F1614">
        <f>Raw_Data!F1614</f>
        <v/>
      </c>
      <c r="G1614">
        <f>Raw_Data!G1614</f>
        <v/>
      </c>
      <c r="H1614">
        <f>Raw_Data!H1614</f>
        <v/>
      </c>
      <c r="I1614">
        <f>Raw_Data!I1614</f>
        <v/>
      </c>
      <c r="J1614" s="12">
        <f>Raw_Data!J1614</f>
        <v/>
      </c>
      <c r="K1614" s="13">
        <f>Raw_Data!K1614</f>
        <v/>
      </c>
      <c r="L1614" s="12">
        <f>Raw_Data!L1614</f>
        <v/>
      </c>
      <c r="M1614" s="12">
        <f>Raw_Data!M1614</f>
        <v/>
      </c>
      <c r="N1614" s="12">
        <f>Raw_Data!N1614</f>
        <v/>
      </c>
      <c r="O1614">
        <f>Raw_Data!O1614</f>
        <v/>
      </c>
      <c r="P1614">
        <f>Raw_Data!P1614</f>
        <v/>
      </c>
      <c r="Q1614">
        <f>Raw_Data!Q1614</f>
        <v/>
      </c>
      <c r="R1614">
        <f>Raw_Data!R1614</f>
        <v/>
      </c>
      <c r="S1614">
        <f>Raw_Data!S1614</f>
        <v/>
      </c>
      <c r="T1614">
        <f>YEAR(B1614)</f>
        <v/>
      </c>
      <c r="U1614">
        <f>MONTH(B1614)</f>
        <v/>
      </c>
      <c r="V1614">
        <f>TEXT(B1614,"mmm")</f>
        <v/>
      </c>
      <c r="W1614" s="15">
        <f>IFERROR(N1614/L1614,0)</f>
        <v/>
      </c>
      <c r="X1614">
        <f>IF(K1614=0,"No Discount",IF(K1614&lt;=5%,"Low",IF(K1614&lt;=15%,"Medium","High")))</f>
        <v/>
      </c>
      <c r="Y1614">
        <f>IF(L1614&gt;=20000,"High Value",IF(L1614&gt;=5000,"Medium Value","Low Value"))</f>
        <v/>
      </c>
      <c r="Z1614">
        <f>IF(R1614&lt;=3,"Fast",IF(R1614&lt;=5,"On Time","Delayed"))</f>
        <v/>
      </c>
    </row>
    <row r="1615">
      <c r="A1615">
        <f>Raw_Data!A1615</f>
        <v/>
      </c>
      <c r="B1615" s="11">
        <f>Raw_Data!B1615</f>
        <v/>
      </c>
      <c r="C1615">
        <f>Raw_Data!C1615</f>
        <v/>
      </c>
      <c r="D1615">
        <f>Raw_Data!D1615</f>
        <v/>
      </c>
      <c r="E1615">
        <f>Raw_Data!E1615</f>
        <v/>
      </c>
      <c r="F1615">
        <f>Raw_Data!F1615</f>
        <v/>
      </c>
      <c r="G1615">
        <f>Raw_Data!G1615</f>
        <v/>
      </c>
      <c r="H1615">
        <f>Raw_Data!H1615</f>
        <v/>
      </c>
      <c r="I1615">
        <f>Raw_Data!I1615</f>
        <v/>
      </c>
      <c r="J1615" s="12">
        <f>Raw_Data!J1615</f>
        <v/>
      </c>
      <c r="K1615" s="13">
        <f>Raw_Data!K1615</f>
        <v/>
      </c>
      <c r="L1615" s="12">
        <f>Raw_Data!L1615</f>
        <v/>
      </c>
      <c r="M1615" s="12">
        <f>Raw_Data!M1615</f>
        <v/>
      </c>
      <c r="N1615" s="12">
        <f>Raw_Data!N1615</f>
        <v/>
      </c>
      <c r="O1615">
        <f>Raw_Data!O1615</f>
        <v/>
      </c>
      <c r="P1615">
        <f>Raw_Data!P1615</f>
        <v/>
      </c>
      <c r="Q1615">
        <f>Raw_Data!Q1615</f>
        <v/>
      </c>
      <c r="R1615">
        <f>Raw_Data!R1615</f>
        <v/>
      </c>
      <c r="S1615">
        <f>Raw_Data!S1615</f>
        <v/>
      </c>
      <c r="T1615">
        <f>YEAR(B1615)</f>
        <v/>
      </c>
      <c r="U1615">
        <f>MONTH(B1615)</f>
        <v/>
      </c>
      <c r="V1615">
        <f>TEXT(B1615,"mmm")</f>
        <v/>
      </c>
      <c r="W1615" s="15">
        <f>IFERROR(N1615/L1615,0)</f>
        <v/>
      </c>
      <c r="X1615">
        <f>IF(K1615=0,"No Discount",IF(K1615&lt;=5%,"Low",IF(K1615&lt;=15%,"Medium","High")))</f>
        <v/>
      </c>
      <c r="Y1615">
        <f>IF(L1615&gt;=20000,"High Value",IF(L1615&gt;=5000,"Medium Value","Low Value"))</f>
        <v/>
      </c>
      <c r="Z1615">
        <f>IF(R1615&lt;=3,"Fast",IF(R1615&lt;=5,"On Time","Delayed"))</f>
        <v/>
      </c>
    </row>
    <row r="1616">
      <c r="A1616">
        <f>Raw_Data!A1616</f>
        <v/>
      </c>
      <c r="B1616" s="11">
        <f>Raw_Data!B1616</f>
        <v/>
      </c>
      <c r="C1616">
        <f>Raw_Data!C1616</f>
        <v/>
      </c>
      <c r="D1616">
        <f>Raw_Data!D1616</f>
        <v/>
      </c>
      <c r="E1616">
        <f>Raw_Data!E1616</f>
        <v/>
      </c>
      <c r="F1616">
        <f>Raw_Data!F1616</f>
        <v/>
      </c>
      <c r="G1616">
        <f>Raw_Data!G1616</f>
        <v/>
      </c>
      <c r="H1616">
        <f>Raw_Data!H1616</f>
        <v/>
      </c>
      <c r="I1616">
        <f>Raw_Data!I1616</f>
        <v/>
      </c>
      <c r="J1616" s="12">
        <f>Raw_Data!J1616</f>
        <v/>
      </c>
      <c r="K1616" s="13">
        <f>Raw_Data!K1616</f>
        <v/>
      </c>
      <c r="L1616" s="12">
        <f>Raw_Data!L1616</f>
        <v/>
      </c>
      <c r="M1616" s="12">
        <f>Raw_Data!M1616</f>
        <v/>
      </c>
      <c r="N1616" s="12">
        <f>Raw_Data!N1616</f>
        <v/>
      </c>
      <c r="O1616">
        <f>Raw_Data!O1616</f>
        <v/>
      </c>
      <c r="P1616">
        <f>Raw_Data!P1616</f>
        <v/>
      </c>
      <c r="Q1616">
        <f>Raw_Data!Q1616</f>
        <v/>
      </c>
      <c r="R1616">
        <f>Raw_Data!R1616</f>
        <v/>
      </c>
      <c r="S1616">
        <f>Raw_Data!S1616</f>
        <v/>
      </c>
      <c r="T1616">
        <f>YEAR(B1616)</f>
        <v/>
      </c>
      <c r="U1616">
        <f>MONTH(B1616)</f>
        <v/>
      </c>
      <c r="V1616">
        <f>TEXT(B1616,"mmm")</f>
        <v/>
      </c>
      <c r="W1616" s="15">
        <f>IFERROR(N1616/L1616,0)</f>
        <v/>
      </c>
      <c r="X1616">
        <f>IF(K1616=0,"No Discount",IF(K1616&lt;=5%,"Low",IF(K1616&lt;=15%,"Medium","High")))</f>
        <v/>
      </c>
      <c r="Y1616">
        <f>IF(L1616&gt;=20000,"High Value",IF(L1616&gt;=5000,"Medium Value","Low Value"))</f>
        <v/>
      </c>
      <c r="Z1616">
        <f>IF(R1616&lt;=3,"Fast",IF(R1616&lt;=5,"On Time","Delayed"))</f>
        <v/>
      </c>
    </row>
    <row r="1617">
      <c r="A1617">
        <f>Raw_Data!A1617</f>
        <v/>
      </c>
      <c r="B1617" s="11">
        <f>Raw_Data!B1617</f>
        <v/>
      </c>
      <c r="C1617">
        <f>Raw_Data!C1617</f>
        <v/>
      </c>
      <c r="D1617">
        <f>Raw_Data!D1617</f>
        <v/>
      </c>
      <c r="E1617">
        <f>Raw_Data!E1617</f>
        <v/>
      </c>
      <c r="F1617">
        <f>Raw_Data!F1617</f>
        <v/>
      </c>
      <c r="G1617">
        <f>Raw_Data!G1617</f>
        <v/>
      </c>
      <c r="H1617">
        <f>Raw_Data!H1617</f>
        <v/>
      </c>
      <c r="I1617">
        <f>Raw_Data!I1617</f>
        <v/>
      </c>
      <c r="J1617" s="12">
        <f>Raw_Data!J1617</f>
        <v/>
      </c>
      <c r="K1617" s="13">
        <f>Raw_Data!K1617</f>
        <v/>
      </c>
      <c r="L1617" s="12">
        <f>Raw_Data!L1617</f>
        <v/>
      </c>
      <c r="M1617" s="12">
        <f>Raw_Data!M1617</f>
        <v/>
      </c>
      <c r="N1617" s="12">
        <f>Raw_Data!N1617</f>
        <v/>
      </c>
      <c r="O1617">
        <f>Raw_Data!O1617</f>
        <v/>
      </c>
      <c r="P1617">
        <f>Raw_Data!P1617</f>
        <v/>
      </c>
      <c r="Q1617">
        <f>Raw_Data!Q1617</f>
        <v/>
      </c>
      <c r="R1617">
        <f>Raw_Data!R1617</f>
        <v/>
      </c>
      <c r="S1617">
        <f>Raw_Data!S1617</f>
        <v/>
      </c>
      <c r="T1617">
        <f>YEAR(B1617)</f>
        <v/>
      </c>
      <c r="U1617">
        <f>MONTH(B1617)</f>
        <v/>
      </c>
      <c r="V1617">
        <f>TEXT(B1617,"mmm")</f>
        <v/>
      </c>
      <c r="W1617" s="15">
        <f>IFERROR(N1617/L1617,0)</f>
        <v/>
      </c>
      <c r="X1617">
        <f>IF(K1617=0,"No Discount",IF(K1617&lt;=5%,"Low",IF(K1617&lt;=15%,"Medium","High")))</f>
        <v/>
      </c>
      <c r="Y1617">
        <f>IF(L1617&gt;=20000,"High Value",IF(L1617&gt;=5000,"Medium Value","Low Value"))</f>
        <v/>
      </c>
      <c r="Z1617">
        <f>IF(R1617&lt;=3,"Fast",IF(R1617&lt;=5,"On Time","Delayed"))</f>
        <v/>
      </c>
    </row>
    <row r="1618">
      <c r="A1618">
        <f>Raw_Data!A1618</f>
        <v/>
      </c>
      <c r="B1618" s="11">
        <f>Raw_Data!B1618</f>
        <v/>
      </c>
      <c r="C1618">
        <f>Raw_Data!C1618</f>
        <v/>
      </c>
      <c r="D1618">
        <f>Raw_Data!D1618</f>
        <v/>
      </c>
      <c r="E1618">
        <f>Raw_Data!E1618</f>
        <v/>
      </c>
      <c r="F1618">
        <f>Raw_Data!F1618</f>
        <v/>
      </c>
      <c r="G1618">
        <f>Raw_Data!G1618</f>
        <v/>
      </c>
      <c r="H1618">
        <f>Raw_Data!H1618</f>
        <v/>
      </c>
      <c r="I1618">
        <f>Raw_Data!I1618</f>
        <v/>
      </c>
      <c r="J1618" s="12">
        <f>Raw_Data!J1618</f>
        <v/>
      </c>
      <c r="K1618" s="13">
        <f>Raw_Data!K1618</f>
        <v/>
      </c>
      <c r="L1618" s="12">
        <f>Raw_Data!L1618</f>
        <v/>
      </c>
      <c r="M1618" s="12">
        <f>Raw_Data!M1618</f>
        <v/>
      </c>
      <c r="N1618" s="12">
        <f>Raw_Data!N1618</f>
        <v/>
      </c>
      <c r="O1618">
        <f>Raw_Data!O1618</f>
        <v/>
      </c>
      <c r="P1618">
        <f>Raw_Data!P1618</f>
        <v/>
      </c>
      <c r="Q1618">
        <f>Raw_Data!Q1618</f>
        <v/>
      </c>
      <c r="R1618">
        <f>Raw_Data!R1618</f>
        <v/>
      </c>
      <c r="S1618">
        <f>Raw_Data!S1618</f>
        <v/>
      </c>
      <c r="T1618">
        <f>YEAR(B1618)</f>
        <v/>
      </c>
      <c r="U1618">
        <f>MONTH(B1618)</f>
        <v/>
      </c>
      <c r="V1618">
        <f>TEXT(B1618,"mmm")</f>
        <v/>
      </c>
      <c r="W1618" s="15">
        <f>IFERROR(N1618/L1618,0)</f>
        <v/>
      </c>
      <c r="X1618">
        <f>IF(K1618=0,"No Discount",IF(K1618&lt;=5%,"Low",IF(K1618&lt;=15%,"Medium","High")))</f>
        <v/>
      </c>
      <c r="Y1618">
        <f>IF(L1618&gt;=20000,"High Value",IF(L1618&gt;=5000,"Medium Value","Low Value"))</f>
        <v/>
      </c>
      <c r="Z1618">
        <f>IF(R1618&lt;=3,"Fast",IF(R1618&lt;=5,"On Time","Delayed"))</f>
        <v/>
      </c>
    </row>
    <row r="1619">
      <c r="A1619">
        <f>Raw_Data!A1619</f>
        <v/>
      </c>
      <c r="B1619" s="11">
        <f>Raw_Data!B1619</f>
        <v/>
      </c>
      <c r="C1619">
        <f>Raw_Data!C1619</f>
        <v/>
      </c>
      <c r="D1619">
        <f>Raw_Data!D1619</f>
        <v/>
      </c>
      <c r="E1619">
        <f>Raw_Data!E1619</f>
        <v/>
      </c>
      <c r="F1619">
        <f>Raw_Data!F1619</f>
        <v/>
      </c>
      <c r="G1619">
        <f>Raw_Data!G1619</f>
        <v/>
      </c>
      <c r="H1619">
        <f>Raw_Data!H1619</f>
        <v/>
      </c>
      <c r="I1619">
        <f>Raw_Data!I1619</f>
        <v/>
      </c>
      <c r="J1619" s="12">
        <f>Raw_Data!J1619</f>
        <v/>
      </c>
      <c r="K1619" s="13">
        <f>Raw_Data!K1619</f>
        <v/>
      </c>
      <c r="L1619" s="12">
        <f>Raw_Data!L1619</f>
        <v/>
      </c>
      <c r="M1619" s="12">
        <f>Raw_Data!M1619</f>
        <v/>
      </c>
      <c r="N1619" s="12">
        <f>Raw_Data!N1619</f>
        <v/>
      </c>
      <c r="O1619">
        <f>Raw_Data!O1619</f>
        <v/>
      </c>
      <c r="P1619">
        <f>Raw_Data!P1619</f>
        <v/>
      </c>
      <c r="Q1619">
        <f>Raw_Data!Q1619</f>
        <v/>
      </c>
      <c r="R1619">
        <f>Raw_Data!R1619</f>
        <v/>
      </c>
      <c r="S1619">
        <f>Raw_Data!S1619</f>
        <v/>
      </c>
      <c r="T1619">
        <f>YEAR(B1619)</f>
        <v/>
      </c>
      <c r="U1619">
        <f>MONTH(B1619)</f>
        <v/>
      </c>
      <c r="V1619">
        <f>TEXT(B1619,"mmm")</f>
        <v/>
      </c>
      <c r="W1619" s="15">
        <f>IFERROR(N1619/L1619,0)</f>
        <v/>
      </c>
      <c r="X1619">
        <f>IF(K1619=0,"No Discount",IF(K1619&lt;=5%,"Low",IF(K1619&lt;=15%,"Medium","High")))</f>
        <v/>
      </c>
      <c r="Y1619">
        <f>IF(L1619&gt;=20000,"High Value",IF(L1619&gt;=5000,"Medium Value","Low Value"))</f>
        <v/>
      </c>
      <c r="Z1619">
        <f>IF(R1619&lt;=3,"Fast",IF(R1619&lt;=5,"On Time","Delayed"))</f>
        <v/>
      </c>
    </row>
    <row r="1620">
      <c r="A1620">
        <f>Raw_Data!A1620</f>
        <v/>
      </c>
      <c r="B1620" s="11">
        <f>Raw_Data!B1620</f>
        <v/>
      </c>
      <c r="C1620">
        <f>Raw_Data!C1620</f>
        <v/>
      </c>
      <c r="D1620">
        <f>Raw_Data!D1620</f>
        <v/>
      </c>
      <c r="E1620">
        <f>Raw_Data!E1620</f>
        <v/>
      </c>
      <c r="F1620">
        <f>Raw_Data!F1620</f>
        <v/>
      </c>
      <c r="G1620">
        <f>Raw_Data!G1620</f>
        <v/>
      </c>
      <c r="H1620">
        <f>Raw_Data!H1620</f>
        <v/>
      </c>
      <c r="I1620">
        <f>Raw_Data!I1620</f>
        <v/>
      </c>
      <c r="J1620" s="12">
        <f>Raw_Data!J1620</f>
        <v/>
      </c>
      <c r="K1620" s="13">
        <f>Raw_Data!K1620</f>
        <v/>
      </c>
      <c r="L1620" s="12">
        <f>Raw_Data!L1620</f>
        <v/>
      </c>
      <c r="M1620" s="12">
        <f>Raw_Data!M1620</f>
        <v/>
      </c>
      <c r="N1620" s="12">
        <f>Raw_Data!N1620</f>
        <v/>
      </c>
      <c r="O1620">
        <f>Raw_Data!O1620</f>
        <v/>
      </c>
      <c r="P1620">
        <f>Raw_Data!P1620</f>
        <v/>
      </c>
      <c r="Q1620">
        <f>Raw_Data!Q1620</f>
        <v/>
      </c>
      <c r="R1620">
        <f>Raw_Data!R1620</f>
        <v/>
      </c>
      <c r="S1620">
        <f>Raw_Data!S1620</f>
        <v/>
      </c>
      <c r="T1620">
        <f>YEAR(B1620)</f>
        <v/>
      </c>
      <c r="U1620">
        <f>MONTH(B1620)</f>
        <v/>
      </c>
      <c r="V1620">
        <f>TEXT(B1620,"mmm")</f>
        <v/>
      </c>
      <c r="W1620" s="15">
        <f>IFERROR(N1620/L1620,0)</f>
        <v/>
      </c>
      <c r="X1620">
        <f>IF(K1620=0,"No Discount",IF(K1620&lt;=5%,"Low",IF(K1620&lt;=15%,"Medium","High")))</f>
        <v/>
      </c>
      <c r="Y1620">
        <f>IF(L1620&gt;=20000,"High Value",IF(L1620&gt;=5000,"Medium Value","Low Value"))</f>
        <v/>
      </c>
      <c r="Z1620">
        <f>IF(R1620&lt;=3,"Fast",IF(R1620&lt;=5,"On Time","Delayed"))</f>
        <v/>
      </c>
    </row>
    <row r="1621">
      <c r="A1621">
        <f>Raw_Data!A1621</f>
        <v/>
      </c>
      <c r="B1621" s="11">
        <f>Raw_Data!B1621</f>
        <v/>
      </c>
      <c r="C1621">
        <f>Raw_Data!C1621</f>
        <v/>
      </c>
      <c r="D1621">
        <f>Raw_Data!D1621</f>
        <v/>
      </c>
      <c r="E1621">
        <f>Raw_Data!E1621</f>
        <v/>
      </c>
      <c r="F1621">
        <f>Raw_Data!F1621</f>
        <v/>
      </c>
      <c r="G1621">
        <f>Raw_Data!G1621</f>
        <v/>
      </c>
      <c r="H1621">
        <f>Raw_Data!H1621</f>
        <v/>
      </c>
      <c r="I1621">
        <f>Raw_Data!I1621</f>
        <v/>
      </c>
      <c r="J1621" s="12">
        <f>Raw_Data!J1621</f>
        <v/>
      </c>
      <c r="K1621" s="13">
        <f>Raw_Data!K1621</f>
        <v/>
      </c>
      <c r="L1621" s="12">
        <f>Raw_Data!L1621</f>
        <v/>
      </c>
      <c r="M1621" s="12">
        <f>Raw_Data!M1621</f>
        <v/>
      </c>
      <c r="N1621" s="12">
        <f>Raw_Data!N1621</f>
        <v/>
      </c>
      <c r="O1621">
        <f>Raw_Data!O1621</f>
        <v/>
      </c>
      <c r="P1621">
        <f>Raw_Data!P1621</f>
        <v/>
      </c>
      <c r="Q1621">
        <f>Raw_Data!Q1621</f>
        <v/>
      </c>
      <c r="R1621">
        <f>Raw_Data!R1621</f>
        <v/>
      </c>
      <c r="S1621">
        <f>Raw_Data!S1621</f>
        <v/>
      </c>
      <c r="T1621">
        <f>YEAR(B1621)</f>
        <v/>
      </c>
      <c r="U1621">
        <f>MONTH(B1621)</f>
        <v/>
      </c>
      <c r="V1621">
        <f>TEXT(B1621,"mmm")</f>
        <v/>
      </c>
      <c r="W1621" s="15">
        <f>IFERROR(N1621/L1621,0)</f>
        <v/>
      </c>
      <c r="X1621">
        <f>IF(K1621=0,"No Discount",IF(K1621&lt;=5%,"Low",IF(K1621&lt;=15%,"Medium","High")))</f>
        <v/>
      </c>
      <c r="Y1621">
        <f>IF(L1621&gt;=20000,"High Value",IF(L1621&gt;=5000,"Medium Value","Low Value"))</f>
        <v/>
      </c>
      <c r="Z1621">
        <f>IF(R1621&lt;=3,"Fast",IF(R1621&lt;=5,"On Time","Delayed"))</f>
        <v/>
      </c>
    </row>
    <row r="1622">
      <c r="A1622">
        <f>Raw_Data!A1622</f>
        <v/>
      </c>
      <c r="B1622" s="11">
        <f>Raw_Data!B1622</f>
        <v/>
      </c>
      <c r="C1622">
        <f>Raw_Data!C1622</f>
        <v/>
      </c>
      <c r="D1622">
        <f>Raw_Data!D1622</f>
        <v/>
      </c>
      <c r="E1622">
        <f>Raw_Data!E1622</f>
        <v/>
      </c>
      <c r="F1622">
        <f>Raw_Data!F1622</f>
        <v/>
      </c>
      <c r="G1622">
        <f>Raw_Data!G1622</f>
        <v/>
      </c>
      <c r="H1622">
        <f>Raw_Data!H1622</f>
        <v/>
      </c>
      <c r="I1622">
        <f>Raw_Data!I1622</f>
        <v/>
      </c>
      <c r="J1622" s="12">
        <f>Raw_Data!J1622</f>
        <v/>
      </c>
      <c r="K1622" s="13">
        <f>Raw_Data!K1622</f>
        <v/>
      </c>
      <c r="L1622" s="12">
        <f>Raw_Data!L1622</f>
        <v/>
      </c>
      <c r="M1622" s="12">
        <f>Raw_Data!M1622</f>
        <v/>
      </c>
      <c r="N1622" s="12">
        <f>Raw_Data!N1622</f>
        <v/>
      </c>
      <c r="O1622">
        <f>Raw_Data!O1622</f>
        <v/>
      </c>
      <c r="P1622">
        <f>Raw_Data!P1622</f>
        <v/>
      </c>
      <c r="Q1622">
        <f>Raw_Data!Q1622</f>
        <v/>
      </c>
      <c r="R1622">
        <f>Raw_Data!R1622</f>
        <v/>
      </c>
      <c r="S1622">
        <f>Raw_Data!S1622</f>
        <v/>
      </c>
      <c r="T1622">
        <f>YEAR(B1622)</f>
        <v/>
      </c>
      <c r="U1622">
        <f>MONTH(B1622)</f>
        <v/>
      </c>
      <c r="V1622">
        <f>TEXT(B1622,"mmm")</f>
        <v/>
      </c>
      <c r="W1622" s="15">
        <f>IFERROR(N1622/L1622,0)</f>
        <v/>
      </c>
      <c r="X1622">
        <f>IF(K1622=0,"No Discount",IF(K1622&lt;=5%,"Low",IF(K1622&lt;=15%,"Medium","High")))</f>
        <v/>
      </c>
      <c r="Y1622">
        <f>IF(L1622&gt;=20000,"High Value",IF(L1622&gt;=5000,"Medium Value","Low Value"))</f>
        <v/>
      </c>
      <c r="Z1622">
        <f>IF(R1622&lt;=3,"Fast",IF(R1622&lt;=5,"On Time","Delayed"))</f>
        <v/>
      </c>
    </row>
    <row r="1623">
      <c r="A1623">
        <f>Raw_Data!A1623</f>
        <v/>
      </c>
      <c r="B1623" s="11">
        <f>Raw_Data!B1623</f>
        <v/>
      </c>
      <c r="C1623">
        <f>Raw_Data!C1623</f>
        <v/>
      </c>
      <c r="D1623">
        <f>Raw_Data!D1623</f>
        <v/>
      </c>
      <c r="E1623">
        <f>Raw_Data!E1623</f>
        <v/>
      </c>
      <c r="F1623">
        <f>Raw_Data!F1623</f>
        <v/>
      </c>
      <c r="G1623">
        <f>Raw_Data!G1623</f>
        <v/>
      </c>
      <c r="H1623">
        <f>Raw_Data!H1623</f>
        <v/>
      </c>
      <c r="I1623">
        <f>Raw_Data!I1623</f>
        <v/>
      </c>
      <c r="J1623" s="12">
        <f>Raw_Data!J1623</f>
        <v/>
      </c>
      <c r="K1623" s="13">
        <f>Raw_Data!K1623</f>
        <v/>
      </c>
      <c r="L1623" s="12">
        <f>Raw_Data!L1623</f>
        <v/>
      </c>
      <c r="M1623" s="12">
        <f>Raw_Data!M1623</f>
        <v/>
      </c>
      <c r="N1623" s="12">
        <f>Raw_Data!N1623</f>
        <v/>
      </c>
      <c r="O1623">
        <f>Raw_Data!O1623</f>
        <v/>
      </c>
      <c r="P1623">
        <f>Raw_Data!P1623</f>
        <v/>
      </c>
      <c r="Q1623">
        <f>Raw_Data!Q1623</f>
        <v/>
      </c>
      <c r="R1623">
        <f>Raw_Data!R1623</f>
        <v/>
      </c>
      <c r="S1623">
        <f>Raw_Data!S1623</f>
        <v/>
      </c>
      <c r="T1623">
        <f>YEAR(B1623)</f>
        <v/>
      </c>
      <c r="U1623">
        <f>MONTH(B1623)</f>
        <v/>
      </c>
      <c r="V1623">
        <f>TEXT(B1623,"mmm")</f>
        <v/>
      </c>
      <c r="W1623" s="15">
        <f>IFERROR(N1623/L1623,0)</f>
        <v/>
      </c>
      <c r="X1623">
        <f>IF(K1623=0,"No Discount",IF(K1623&lt;=5%,"Low",IF(K1623&lt;=15%,"Medium","High")))</f>
        <v/>
      </c>
      <c r="Y1623">
        <f>IF(L1623&gt;=20000,"High Value",IF(L1623&gt;=5000,"Medium Value","Low Value"))</f>
        <v/>
      </c>
      <c r="Z1623">
        <f>IF(R1623&lt;=3,"Fast",IF(R1623&lt;=5,"On Time","Delayed"))</f>
        <v/>
      </c>
    </row>
    <row r="1624">
      <c r="A1624">
        <f>Raw_Data!A1624</f>
        <v/>
      </c>
      <c r="B1624" s="11">
        <f>Raw_Data!B1624</f>
        <v/>
      </c>
      <c r="C1624">
        <f>Raw_Data!C1624</f>
        <v/>
      </c>
      <c r="D1624">
        <f>Raw_Data!D1624</f>
        <v/>
      </c>
      <c r="E1624">
        <f>Raw_Data!E1624</f>
        <v/>
      </c>
      <c r="F1624">
        <f>Raw_Data!F1624</f>
        <v/>
      </c>
      <c r="G1624">
        <f>Raw_Data!G1624</f>
        <v/>
      </c>
      <c r="H1624">
        <f>Raw_Data!H1624</f>
        <v/>
      </c>
      <c r="I1624">
        <f>Raw_Data!I1624</f>
        <v/>
      </c>
      <c r="J1624" s="12">
        <f>Raw_Data!J1624</f>
        <v/>
      </c>
      <c r="K1624" s="13">
        <f>Raw_Data!K1624</f>
        <v/>
      </c>
      <c r="L1624" s="12">
        <f>Raw_Data!L1624</f>
        <v/>
      </c>
      <c r="M1624" s="12">
        <f>Raw_Data!M1624</f>
        <v/>
      </c>
      <c r="N1624" s="12">
        <f>Raw_Data!N1624</f>
        <v/>
      </c>
      <c r="O1624">
        <f>Raw_Data!O1624</f>
        <v/>
      </c>
      <c r="P1624">
        <f>Raw_Data!P1624</f>
        <v/>
      </c>
      <c r="Q1624">
        <f>Raw_Data!Q1624</f>
        <v/>
      </c>
      <c r="R1624">
        <f>Raw_Data!R1624</f>
        <v/>
      </c>
      <c r="S1624">
        <f>Raw_Data!S1624</f>
        <v/>
      </c>
      <c r="T1624">
        <f>YEAR(B1624)</f>
        <v/>
      </c>
      <c r="U1624">
        <f>MONTH(B1624)</f>
        <v/>
      </c>
      <c r="V1624">
        <f>TEXT(B1624,"mmm")</f>
        <v/>
      </c>
      <c r="W1624" s="15">
        <f>IFERROR(N1624/L1624,0)</f>
        <v/>
      </c>
      <c r="X1624">
        <f>IF(K1624=0,"No Discount",IF(K1624&lt;=5%,"Low",IF(K1624&lt;=15%,"Medium","High")))</f>
        <v/>
      </c>
      <c r="Y1624">
        <f>IF(L1624&gt;=20000,"High Value",IF(L1624&gt;=5000,"Medium Value","Low Value"))</f>
        <v/>
      </c>
      <c r="Z1624">
        <f>IF(R1624&lt;=3,"Fast",IF(R1624&lt;=5,"On Time","Delayed"))</f>
        <v/>
      </c>
    </row>
    <row r="1625">
      <c r="A1625">
        <f>Raw_Data!A1625</f>
        <v/>
      </c>
      <c r="B1625" s="11">
        <f>Raw_Data!B1625</f>
        <v/>
      </c>
      <c r="C1625">
        <f>Raw_Data!C1625</f>
        <v/>
      </c>
      <c r="D1625">
        <f>Raw_Data!D1625</f>
        <v/>
      </c>
      <c r="E1625">
        <f>Raw_Data!E1625</f>
        <v/>
      </c>
      <c r="F1625">
        <f>Raw_Data!F1625</f>
        <v/>
      </c>
      <c r="G1625">
        <f>Raw_Data!G1625</f>
        <v/>
      </c>
      <c r="H1625">
        <f>Raw_Data!H1625</f>
        <v/>
      </c>
      <c r="I1625">
        <f>Raw_Data!I1625</f>
        <v/>
      </c>
      <c r="J1625" s="12">
        <f>Raw_Data!J1625</f>
        <v/>
      </c>
      <c r="K1625" s="13">
        <f>Raw_Data!K1625</f>
        <v/>
      </c>
      <c r="L1625" s="12">
        <f>Raw_Data!L1625</f>
        <v/>
      </c>
      <c r="M1625" s="12">
        <f>Raw_Data!M1625</f>
        <v/>
      </c>
      <c r="N1625" s="12">
        <f>Raw_Data!N1625</f>
        <v/>
      </c>
      <c r="O1625">
        <f>Raw_Data!O1625</f>
        <v/>
      </c>
      <c r="P1625">
        <f>Raw_Data!P1625</f>
        <v/>
      </c>
      <c r="Q1625">
        <f>Raw_Data!Q1625</f>
        <v/>
      </c>
      <c r="R1625">
        <f>Raw_Data!R1625</f>
        <v/>
      </c>
      <c r="S1625">
        <f>Raw_Data!S1625</f>
        <v/>
      </c>
      <c r="T1625">
        <f>YEAR(B1625)</f>
        <v/>
      </c>
      <c r="U1625">
        <f>MONTH(B1625)</f>
        <v/>
      </c>
      <c r="V1625">
        <f>TEXT(B1625,"mmm")</f>
        <v/>
      </c>
      <c r="W1625" s="15">
        <f>IFERROR(N1625/L1625,0)</f>
        <v/>
      </c>
      <c r="X1625">
        <f>IF(K1625=0,"No Discount",IF(K1625&lt;=5%,"Low",IF(K1625&lt;=15%,"Medium","High")))</f>
        <v/>
      </c>
      <c r="Y1625">
        <f>IF(L1625&gt;=20000,"High Value",IF(L1625&gt;=5000,"Medium Value","Low Value"))</f>
        <v/>
      </c>
      <c r="Z1625">
        <f>IF(R1625&lt;=3,"Fast",IF(R1625&lt;=5,"On Time","Delayed"))</f>
        <v/>
      </c>
    </row>
    <row r="1626">
      <c r="A1626">
        <f>Raw_Data!A1626</f>
        <v/>
      </c>
      <c r="B1626" s="11">
        <f>Raw_Data!B1626</f>
        <v/>
      </c>
      <c r="C1626">
        <f>Raw_Data!C1626</f>
        <v/>
      </c>
      <c r="D1626">
        <f>Raw_Data!D1626</f>
        <v/>
      </c>
      <c r="E1626">
        <f>Raw_Data!E1626</f>
        <v/>
      </c>
      <c r="F1626">
        <f>Raw_Data!F1626</f>
        <v/>
      </c>
      <c r="G1626">
        <f>Raw_Data!G1626</f>
        <v/>
      </c>
      <c r="H1626">
        <f>Raw_Data!H1626</f>
        <v/>
      </c>
      <c r="I1626">
        <f>Raw_Data!I1626</f>
        <v/>
      </c>
      <c r="J1626" s="12">
        <f>Raw_Data!J1626</f>
        <v/>
      </c>
      <c r="K1626" s="13">
        <f>Raw_Data!K1626</f>
        <v/>
      </c>
      <c r="L1626" s="12">
        <f>Raw_Data!L1626</f>
        <v/>
      </c>
      <c r="M1626" s="12">
        <f>Raw_Data!M1626</f>
        <v/>
      </c>
      <c r="N1626" s="12">
        <f>Raw_Data!N1626</f>
        <v/>
      </c>
      <c r="O1626">
        <f>Raw_Data!O1626</f>
        <v/>
      </c>
      <c r="P1626">
        <f>Raw_Data!P1626</f>
        <v/>
      </c>
      <c r="Q1626">
        <f>Raw_Data!Q1626</f>
        <v/>
      </c>
      <c r="R1626">
        <f>Raw_Data!R1626</f>
        <v/>
      </c>
      <c r="S1626">
        <f>Raw_Data!S1626</f>
        <v/>
      </c>
      <c r="T1626">
        <f>YEAR(B1626)</f>
        <v/>
      </c>
      <c r="U1626">
        <f>MONTH(B1626)</f>
        <v/>
      </c>
      <c r="V1626">
        <f>TEXT(B1626,"mmm")</f>
        <v/>
      </c>
      <c r="W1626" s="15">
        <f>IFERROR(N1626/L1626,0)</f>
        <v/>
      </c>
      <c r="X1626">
        <f>IF(K1626=0,"No Discount",IF(K1626&lt;=5%,"Low",IF(K1626&lt;=15%,"Medium","High")))</f>
        <v/>
      </c>
      <c r="Y1626">
        <f>IF(L1626&gt;=20000,"High Value",IF(L1626&gt;=5000,"Medium Value","Low Value"))</f>
        <v/>
      </c>
      <c r="Z1626">
        <f>IF(R1626&lt;=3,"Fast",IF(R1626&lt;=5,"On Time","Delayed"))</f>
        <v/>
      </c>
    </row>
    <row r="1627">
      <c r="A1627">
        <f>Raw_Data!A1627</f>
        <v/>
      </c>
      <c r="B1627" s="11">
        <f>Raw_Data!B1627</f>
        <v/>
      </c>
      <c r="C1627">
        <f>Raw_Data!C1627</f>
        <v/>
      </c>
      <c r="D1627">
        <f>Raw_Data!D1627</f>
        <v/>
      </c>
      <c r="E1627">
        <f>Raw_Data!E1627</f>
        <v/>
      </c>
      <c r="F1627">
        <f>Raw_Data!F1627</f>
        <v/>
      </c>
      <c r="G1627">
        <f>Raw_Data!G1627</f>
        <v/>
      </c>
      <c r="H1627">
        <f>Raw_Data!H1627</f>
        <v/>
      </c>
      <c r="I1627">
        <f>Raw_Data!I1627</f>
        <v/>
      </c>
      <c r="J1627" s="12">
        <f>Raw_Data!J1627</f>
        <v/>
      </c>
      <c r="K1627" s="13">
        <f>Raw_Data!K1627</f>
        <v/>
      </c>
      <c r="L1627" s="12">
        <f>Raw_Data!L1627</f>
        <v/>
      </c>
      <c r="M1627" s="12">
        <f>Raw_Data!M1627</f>
        <v/>
      </c>
      <c r="N1627" s="12">
        <f>Raw_Data!N1627</f>
        <v/>
      </c>
      <c r="O1627">
        <f>Raw_Data!O1627</f>
        <v/>
      </c>
      <c r="P1627">
        <f>Raw_Data!P1627</f>
        <v/>
      </c>
      <c r="Q1627">
        <f>Raw_Data!Q1627</f>
        <v/>
      </c>
      <c r="R1627">
        <f>Raw_Data!R1627</f>
        <v/>
      </c>
      <c r="S1627">
        <f>Raw_Data!S1627</f>
        <v/>
      </c>
      <c r="T1627">
        <f>YEAR(B1627)</f>
        <v/>
      </c>
      <c r="U1627">
        <f>MONTH(B1627)</f>
        <v/>
      </c>
      <c r="V1627">
        <f>TEXT(B1627,"mmm")</f>
        <v/>
      </c>
      <c r="W1627" s="15">
        <f>IFERROR(N1627/L1627,0)</f>
        <v/>
      </c>
      <c r="X1627">
        <f>IF(K1627=0,"No Discount",IF(K1627&lt;=5%,"Low",IF(K1627&lt;=15%,"Medium","High")))</f>
        <v/>
      </c>
      <c r="Y1627">
        <f>IF(L1627&gt;=20000,"High Value",IF(L1627&gt;=5000,"Medium Value","Low Value"))</f>
        <v/>
      </c>
      <c r="Z1627">
        <f>IF(R1627&lt;=3,"Fast",IF(R1627&lt;=5,"On Time","Delayed"))</f>
        <v/>
      </c>
    </row>
    <row r="1628">
      <c r="A1628">
        <f>Raw_Data!A1628</f>
        <v/>
      </c>
      <c r="B1628" s="11">
        <f>Raw_Data!B1628</f>
        <v/>
      </c>
      <c r="C1628">
        <f>Raw_Data!C1628</f>
        <v/>
      </c>
      <c r="D1628">
        <f>Raw_Data!D1628</f>
        <v/>
      </c>
      <c r="E1628">
        <f>Raw_Data!E1628</f>
        <v/>
      </c>
      <c r="F1628">
        <f>Raw_Data!F1628</f>
        <v/>
      </c>
      <c r="G1628">
        <f>Raw_Data!G1628</f>
        <v/>
      </c>
      <c r="H1628">
        <f>Raw_Data!H1628</f>
        <v/>
      </c>
      <c r="I1628">
        <f>Raw_Data!I1628</f>
        <v/>
      </c>
      <c r="J1628" s="12">
        <f>Raw_Data!J1628</f>
        <v/>
      </c>
      <c r="K1628" s="13">
        <f>Raw_Data!K1628</f>
        <v/>
      </c>
      <c r="L1628" s="12">
        <f>Raw_Data!L1628</f>
        <v/>
      </c>
      <c r="M1628" s="12">
        <f>Raw_Data!M1628</f>
        <v/>
      </c>
      <c r="N1628" s="12">
        <f>Raw_Data!N1628</f>
        <v/>
      </c>
      <c r="O1628">
        <f>Raw_Data!O1628</f>
        <v/>
      </c>
      <c r="P1628">
        <f>Raw_Data!P1628</f>
        <v/>
      </c>
      <c r="Q1628">
        <f>Raw_Data!Q1628</f>
        <v/>
      </c>
      <c r="R1628">
        <f>Raw_Data!R1628</f>
        <v/>
      </c>
      <c r="S1628">
        <f>Raw_Data!S1628</f>
        <v/>
      </c>
      <c r="T1628">
        <f>YEAR(B1628)</f>
        <v/>
      </c>
      <c r="U1628">
        <f>MONTH(B1628)</f>
        <v/>
      </c>
      <c r="V1628">
        <f>TEXT(B1628,"mmm")</f>
        <v/>
      </c>
      <c r="W1628" s="15">
        <f>IFERROR(N1628/L1628,0)</f>
        <v/>
      </c>
      <c r="X1628">
        <f>IF(K1628=0,"No Discount",IF(K1628&lt;=5%,"Low",IF(K1628&lt;=15%,"Medium","High")))</f>
        <v/>
      </c>
      <c r="Y1628">
        <f>IF(L1628&gt;=20000,"High Value",IF(L1628&gt;=5000,"Medium Value","Low Value"))</f>
        <v/>
      </c>
      <c r="Z1628">
        <f>IF(R1628&lt;=3,"Fast",IF(R1628&lt;=5,"On Time","Delayed"))</f>
        <v/>
      </c>
    </row>
    <row r="1629">
      <c r="A1629">
        <f>Raw_Data!A1629</f>
        <v/>
      </c>
      <c r="B1629" s="11">
        <f>Raw_Data!B1629</f>
        <v/>
      </c>
      <c r="C1629">
        <f>Raw_Data!C1629</f>
        <v/>
      </c>
      <c r="D1629">
        <f>Raw_Data!D1629</f>
        <v/>
      </c>
      <c r="E1629">
        <f>Raw_Data!E1629</f>
        <v/>
      </c>
      <c r="F1629">
        <f>Raw_Data!F1629</f>
        <v/>
      </c>
      <c r="G1629">
        <f>Raw_Data!G1629</f>
        <v/>
      </c>
      <c r="H1629">
        <f>Raw_Data!H1629</f>
        <v/>
      </c>
      <c r="I1629">
        <f>Raw_Data!I1629</f>
        <v/>
      </c>
      <c r="J1629" s="12">
        <f>Raw_Data!J1629</f>
        <v/>
      </c>
      <c r="K1629" s="13">
        <f>Raw_Data!K1629</f>
        <v/>
      </c>
      <c r="L1629" s="12">
        <f>Raw_Data!L1629</f>
        <v/>
      </c>
      <c r="M1629" s="12">
        <f>Raw_Data!M1629</f>
        <v/>
      </c>
      <c r="N1629" s="12">
        <f>Raw_Data!N1629</f>
        <v/>
      </c>
      <c r="O1629">
        <f>Raw_Data!O1629</f>
        <v/>
      </c>
      <c r="P1629">
        <f>Raw_Data!P1629</f>
        <v/>
      </c>
      <c r="Q1629">
        <f>Raw_Data!Q1629</f>
        <v/>
      </c>
      <c r="R1629">
        <f>Raw_Data!R1629</f>
        <v/>
      </c>
      <c r="S1629">
        <f>Raw_Data!S1629</f>
        <v/>
      </c>
      <c r="T1629">
        <f>YEAR(B1629)</f>
        <v/>
      </c>
      <c r="U1629">
        <f>MONTH(B1629)</f>
        <v/>
      </c>
      <c r="V1629">
        <f>TEXT(B1629,"mmm")</f>
        <v/>
      </c>
      <c r="W1629" s="15">
        <f>IFERROR(N1629/L1629,0)</f>
        <v/>
      </c>
      <c r="X1629">
        <f>IF(K1629=0,"No Discount",IF(K1629&lt;=5%,"Low",IF(K1629&lt;=15%,"Medium","High")))</f>
        <v/>
      </c>
      <c r="Y1629">
        <f>IF(L1629&gt;=20000,"High Value",IF(L1629&gt;=5000,"Medium Value","Low Value"))</f>
        <v/>
      </c>
      <c r="Z1629">
        <f>IF(R1629&lt;=3,"Fast",IF(R1629&lt;=5,"On Time","Delayed"))</f>
        <v/>
      </c>
    </row>
    <row r="1630">
      <c r="A1630">
        <f>Raw_Data!A1630</f>
        <v/>
      </c>
      <c r="B1630" s="11">
        <f>Raw_Data!B1630</f>
        <v/>
      </c>
      <c r="C1630">
        <f>Raw_Data!C1630</f>
        <v/>
      </c>
      <c r="D1630">
        <f>Raw_Data!D1630</f>
        <v/>
      </c>
      <c r="E1630">
        <f>Raw_Data!E1630</f>
        <v/>
      </c>
      <c r="F1630">
        <f>Raw_Data!F1630</f>
        <v/>
      </c>
      <c r="G1630">
        <f>Raw_Data!G1630</f>
        <v/>
      </c>
      <c r="H1630">
        <f>Raw_Data!H1630</f>
        <v/>
      </c>
      <c r="I1630">
        <f>Raw_Data!I1630</f>
        <v/>
      </c>
      <c r="J1630" s="12">
        <f>Raw_Data!J1630</f>
        <v/>
      </c>
      <c r="K1630" s="13">
        <f>Raw_Data!K1630</f>
        <v/>
      </c>
      <c r="L1630" s="12">
        <f>Raw_Data!L1630</f>
        <v/>
      </c>
      <c r="M1630" s="12">
        <f>Raw_Data!M1630</f>
        <v/>
      </c>
      <c r="N1630" s="12">
        <f>Raw_Data!N1630</f>
        <v/>
      </c>
      <c r="O1630">
        <f>Raw_Data!O1630</f>
        <v/>
      </c>
      <c r="P1630">
        <f>Raw_Data!P1630</f>
        <v/>
      </c>
      <c r="Q1630">
        <f>Raw_Data!Q1630</f>
        <v/>
      </c>
      <c r="R1630">
        <f>Raw_Data!R1630</f>
        <v/>
      </c>
      <c r="S1630">
        <f>Raw_Data!S1630</f>
        <v/>
      </c>
      <c r="T1630">
        <f>YEAR(B1630)</f>
        <v/>
      </c>
      <c r="U1630">
        <f>MONTH(B1630)</f>
        <v/>
      </c>
      <c r="V1630">
        <f>TEXT(B1630,"mmm")</f>
        <v/>
      </c>
      <c r="W1630" s="15">
        <f>IFERROR(N1630/L1630,0)</f>
        <v/>
      </c>
      <c r="X1630">
        <f>IF(K1630=0,"No Discount",IF(K1630&lt;=5%,"Low",IF(K1630&lt;=15%,"Medium","High")))</f>
        <v/>
      </c>
      <c r="Y1630">
        <f>IF(L1630&gt;=20000,"High Value",IF(L1630&gt;=5000,"Medium Value","Low Value"))</f>
        <v/>
      </c>
      <c r="Z1630">
        <f>IF(R1630&lt;=3,"Fast",IF(R1630&lt;=5,"On Time","Delayed"))</f>
        <v/>
      </c>
    </row>
    <row r="1631">
      <c r="A1631">
        <f>Raw_Data!A1631</f>
        <v/>
      </c>
      <c r="B1631" s="11">
        <f>Raw_Data!B1631</f>
        <v/>
      </c>
      <c r="C1631">
        <f>Raw_Data!C1631</f>
        <v/>
      </c>
      <c r="D1631">
        <f>Raw_Data!D1631</f>
        <v/>
      </c>
      <c r="E1631">
        <f>Raw_Data!E1631</f>
        <v/>
      </c>
      <c r="F1631">
        <f>Raw_Data!F1631</f>
        <v/>
      </c>
      <c r="G1631">
        <f>Raw_Data!G1631</f>
        <v/>
      </c>
      <c r="H1631">
        <f>Raw_Data!H1631</f>
        <v/>
      </c>
      <c r="I1631">
        <f>Raw_Data!I1631</f>
        <v/>
      </c>
      <c r="J1631" s="12">
        <f>Raw_Data!J1631</f>
        <v/>
      </c>
      <c r="K1631" s="13">
        <f>Raw_Data!K1631</f>
        <v/>
      </c>
      <c r="L1631" s="12">
        <f>Raw_Data!L1631</f>
        <v/>
      </c>
      <c r="M1631" s="12">
        <f>Raw_Data!M1631</f>
        <v/>
      </c>
      <c r="N1631" s="12">
        <f>Raw_Data!N1631</f>
        <v/>
      </c>
      <c r="O1631">
        <f>Raw_Data!O1631</f>
        <v/>
      </c>
      <c r="P1631">
        <f>Raw_Data!P1631</f>
        <v/>
      </c>
      <c r="Q1631">
        <f>Raw_Data!Q1631</f>
        <v/>
      </c>
      <c r="R1631">
        <f>Raw_Data!R1631</f>
        <v/>
      </c>
      <c r="S1631">
        <f>Raw_Data!S1631</f>
        <v/>
      </c>
      <c r="T1631">
        <f>YEAR(B1631)</f>
        <v/>
      </c>
      <c r="U1631">
        <f>MONTH(B1631)</f>
        <v/>
      </c>
      <c r="V1631">
        <f>TEXT(B1631,"mmm")</f>
        <v/>
      </c>
      <c r="W1631" s="15">
        <f>IFERROR(N1631/L1631,0)</f>
        <v/>
      </c>
      <c r="X1631">
        <f>IF(K1631=0,"No Discount",IF(K1631&lt;=5%,"Low",IF(K1631&lt;=15%,"Medium","High")))</f>
        <v/>
      </c>
      <c r="Y1631">
        <f>IF(L1631&gt;=20000,"High Value",IF(L1631&gt;=5000,"Medium Value","Low Value"))</f>
        <v/>
      </c>
      <c r="Z1631">
        <f>IF(R1631&lt;=3,"Fast",IF(R1631&lt;=5,"On Time","Delayed"))</f>
        <v/>
      </c>
    </row>
    <row r="1632">
      <c r="A1632">
        <f>Raw_Data!A1632</f>
        <v/>
      </c>
      <c r="B1632" s="11">
        <f>Raw_Data!B1632</f>
        <v/>
      </c>
      <c r="C1632">
        <f>Raw_Data!C1632</f>
        <v/>
      </c>
      <c r="D1632">
        <f>Raw_Data!D1632</f>
        <v/>
      </c>
      <c r="E1632">
        <f>Raw_Data!E1632</f>
        <v/>
      </c>
      <c r="F1632">
        <f>Raw_Data!F1632</f>
        <v/>
      </c>
      <c r="G1632">
        <f>Raw_Data!G1632</f>
        <v/>
      </c>
      <c r="H1632">
        <f>Raw_Data!H1632</f>
        <v/>
      </c>
      <c r="I1632">
        <f>Raw_Data!I1632</f>
        <v/>
      </c>
      <c r="J1632" s="12">
        <f>Raw_Data!J1632</f>
        <v/>
      </c>
      <c r="K1632" s="13">
        <f>Raw_Data!K1632</f>
        <v/>
      </c>
      <c r="L1632" s="12">
        <f>Raw_Data!L1632</f>
        <v/>
      </c>
      <c r="M1632" s="12">
        <f>Raw_Data!M1632</f>
        <v/>
      </c>
      <c r="N1632" s="12">
        <f>Raw_Data!N1632</f>
        <v/>
      </c>
      <c r="O1632">
        <f>Raw_Data!O1632</f>
        <v/>
      </c>
      <c r="P1632">
        <f>Raw_Data!P1632</f>
        <v/>
      </c>
      <c r="Q1632">
        <f>Raw_Data!Q1632</f>
        <v/>
      </c>
      <c r="R1632">
        <f>Raw_Data!R1632</f>
        <v/>
      </c>
      <c r="S1632">
        <f>Raw_Data!S1632</f>
        <v/>
      </c>
      <c r="T1632">
        <f>YEAR(B1632)</f>
        <v/>
      </c>
      <c r="U1632">
        <f>MONTH(B1632)</f>
        <v/>
      </c>
      <c r="V1632">
        <f>TEXT(B1632,"mmm")</f>
        <v/>
      </c>
      <c r="W1632" s="15">
        <f>IFERROR(N1632/L1632,0)</f>
        <v/>
      </c>
      <c r="X1632">
        <f>IF(K1632=0,"No Discount",IF(K1632&lt;=5%,"Low",IF(K1632&lt;=15%,"Medium","High")))</f>
        <v/>
      </c>
      <c r="Y1632">
        <f>IF(L1632&gt;=20000,"High Value",IF(L1632&gt;=5000,"Medium Value","Low Value"))</f>
        <v/>
      </c>
      <c r="Z1632">
        <f>IF(R1632&lt;=3,"Fast",IF(R1632&lt;=5,"On Time","Delayed"))</f>
        <v/>
      </c>
    </row>
    <row r="1633">
      <c r="A1633">
        <f>Raw_Data!A1633</f>
        <v/>
      </c>
      <c r="B1633" s="11">
        <f>Raw_Data!B1633</f>
        <v/>
      </c>
      <c r="C1633">
        <f>Raw_Data!C1633</f>
        <v/>
      </c>
      <c r="D1633">
        <f>Raw_Data!D1633</f>
        <v/>
      </c>
      <c r="E1633">
        <f>Raw_Data!E1633</f>
        <v/>
      </c>
      <c r="F1633">
        <f>Raw_Data!F1633</f>
        <v/>
      </c>
      <c r="G1633">
        <f>Raw_Data!G1633</f>
        <v/>
      </c>
      <c r="H1633">
        <f>Raw_Data!H1633</f>
        <v/>
      </c>
      <c r="I1633">
        <f>Raw_Data!I1633</f>
        <v/>
      </c>
      <c r="J1633" s="12">
        <f>Raw_Data!J1633</f>
        <v/>
      </c>
      <c r="K1633" s="13">
        <f>Raw_Data!K1633</f>
        <v/>
      </c>
      <c r="L1633" s="12">
        <f>Raw_Data!L1633</f>
        <v/>
      </c>
      <c r="M1633" s="12">
        <f>Raw_Data!M1633</f>
        <v/>
      </c>
      <c r="N1633" s="12">
        <f>Raw_Data!N1633</f>
        <v/>
      </c>
      <c r="O1633">
        <f>Raw_Data!O1633</f>
        <v/>
      </c>
      <c r="P1633">
        <f>Raw_Data!P1633</f>
        <v/>
      </c>
      <c r="Q1633">
        <f>Raw_Data!Q1633</f>
        <v/>
      </c>
      <c r="R1633">
        <f>Raw_Data!R1633</f>
        <v/>
      </c>
      <c r="S1633">
        <f>Raw_Data!S1633</f>
        <v/>
      </c>
      <c r="T1633">
        <f>YEAR(B1633)</f>
        <v/>
      </c>
      <c r="U1633">
        <f>MONTH(B1633)</f>
        <v/>
      </c>
      <c r="V1633">
        <f>TEXT(B1633,"mmm")</f>
        <v/>
      </c>
      <c r="W1633" s="15">
        <f>IFERROR(N1633/L1633,0)</f>
        <v/>
      </c>
      <c r="X1633">
        <f>IF(K1633=0,"No Discount",IF(K1633&lt;=5%,"Low",IF(K1633&lt;=15%,"Medium","High")))</f>
        <v/>
      </c>
      <c r="Y1633">
        <f>IF(L1633&gt;=20000,"High Value",IF(L1633&gt;=5000,"Medium Value","Low Value"))</f>
        <v/>
      </c>
      <c r="Z1633">
        <f>IF(R1633&lt;=3,"Fast",IF(R1633&lt;=5,"On Time","Delayed"))</f>
        <v/>
      </c>
    </row>
    <row r="1634">
      <c r="A1634">
        <f>Raw_Data!A1634</f>
        <v/>
      </c>
      <c r="B1634" s="11">
        <f>Raw_Data!B1634</f>
        <v/>
      </c>
      <c r="C1634">
        <f>Raw_Data!C1634</f>
        <v/>
      </c>
      <c r="D1634">
        <f>Raw_Data!D1634</f>
        <v/>
      </c>
      <c r="E1634">
        <f>Raw_Data!E1634</f>
        <v/>
      </c>
      <c r="F1634">
        <f>Raw_Data!F1634</f>
        <v/>
      </c>
      <c r="G1634">
        <f>Raw_Data!G1634</f>
        <v/>
      </c>
      <c r="H1634">
        <f>Raw_Data!H1634</f>
        <v/>
      </c>
      <c r="I1634">
        <f>Raw_Data!I1634</f>
        <v/>
      </c>
      <c r="J1634" s="12">
        <f>Raw_Data!J1634</f>
        <v/>
      </c>
      <c r="K1634" s="13">
        <f>Raw_Data!K1634</f>
        <v/>
      </c>
      <c r="L1634" s="12">
        <f>Raw_Data!L1634</f>
        <v/>
      </c>
      <c r="M1634" s="12">
        <f>Raw_Data!M1634</f>
        <v/>
      </c>
      <c r="N1634" s="12">
        <f>Raw_Data!N1634</f>
        <v/>
      </c>
      <c r="O1634">
        <f>Raw_Data!O1634</f>
        <v/>
      </c>
      <c r="P1634">
        <f>Raw_Data!P1634</f>
        <v/>
      </c>
      <c r="Q1634">
        <f>Raw_Data!Q1634</f>
        <v/>
      </c>
      <c r="R1634">
        <f>Raw_Data!R1634</f>
        <v/>
      </c>
      <c r="S1634">
        <f>Raw_Data!S1634</f>
        <v/>
      </c>
      <c r="T1634">
        <f>YEAR(B1634)</f>
        <v/>
      </c>
      <c r="U1634">
        <f>MONTH(B1634)</f>
        <v/>
      </c>
      <c r="V1634">
        <f>TEXT(B1634,"mmm")</f>
        <v/>
      </c>
      <c r="W1634" s="15">
        <f>IFERROR(N1634/L1634,0)</f>
        <v/>
      </c>
      <c r="X1634">
        <f>IF(K1634=0,"No Discount",IF(K1634&lt;=5%,"Low",IF(K1634&lt;=15%,"Medium","High")))</f>
        <v/>
      </c>
      <c r="Y1634">
        <f>IF(L1634&gt;=20000,"High Value",IF(L1634&gt;=5000,"Medium Value","Low Value"))</f>
        <v/>
      </c>
      <c r="Z1634">
        <f>IF(R1634&lt;=3,"Fast",IF(R1634&lt;=5,"On Time","Delayed"))</f>
        <v/>
      </c>
    </row>
    <row r="1635">
      <c r="A1635">
        <f>Raw_Data!A1635</f>
        <v/>
      </c>
      <c r="B1635" s="11">
        <f>Raw_Data!B1635</f>
        <v/>
      </c>
      <c r="C1635">
        <f>Raw_Data!C1635</f>
        <v/>
      </c>
      <c r="D1635">
        <f>Raw_Data!D1635</f>
        <v/>
      </c>
      <c r="E1635">
        <f>Raw_Data!E1635</f>
        <v/>
      </c>
      <c r="F1635">
        <f>Raw_Data!F1635</f>
        <v/>
      </c>
      <c r="G1635">
        <f>Raw_Data!G1635</f>
        <v/>
      </c>
      <c r="H1635">
        <f>Raw_Data!H1635</f>
        <v/>
      </c>
      <c r="I1635">
        <f>Raw_Data!I1635</f>
        <v/>
      </c>
      <c r="J1635" s="12">
        <f>Raw_Data!J1635</f>
        <v/>
      </c>
      <c r="K1635" s="13">
        <f>Raw_Data!K1635</f>
        <v/>
      </c>
      <c r="L1635" s="12">
        <f>Raw_Data!L1635</f>
        <v/>
      </c>
      <c r="M1635" s="12">
        <f>Raw_Data!M1635</f>
        <v/>
      </c>
      <c r="N1635" s="12">
        <f>Raw_Data!N1635</f>
        <v/>
      </c>
      <c r="O1635">
        <f>Raw_Data!O1635</f>
        <v/>
      </c>
      <c r="P1635">
        <f>Raw_Data!P1635</f>
        <v/>
      </c>
      <c r="Q1635">
        <f>Raw_Data!Q1635</f>
        <v/>
      </c>
      <c r="R1635">
        <f>Raw_Data!R1635</f>
        <v/>
      </c>
      <c r="S1635">
        <f>Raw_Data!S1635</f>
        <v/>
      </c>
      <c r="T1635">
        <f>YEAR(B1635)</f>
        <v/>
      </c>
      <c r="U1635">
        <f>MONTH(B1635)</f>
        <v/>
      </c>
      <c r="V1635">
        <f>TEXT(B1635,"mmm")</f>
        <v/>
      </c>
      <c r="W1635" s="15">
        <f>IFERROR(N1635/L1635,0)</f>
        <v/>
      </c>
      <c r="X1635">
        <f>IF(K1635=0,"No Discount",IF(K1635&lt;=5%,"Low",IF(K1635&lt;=15%,"Medium","High")))</f>
        <v/>
      </c>
      <c r="Y1635">
        <f>IF(L1635&gt;=20000,"High Value",IF(L1635&gt;=5000,"Medium Value","Low Value"))</f>
        <v/>
      </c>
      <c r="Z1635">
        <f>IF(R1635&lt;=3,"Fast",IF(R1635&lt;=5,"On Time","Delayed"))</f>
        <v/>
      </c>
    </row>
    <row r="1636">
      <c r="A1636">
        <f>Raw_Data!A1636</f>
        <v/>
      </c>
      <c r="B1636" s="11">
        <f>Raw_Data!B1636</f>
        <v/>
      </c>
      <c r="C1636">
        <f>Raw_Data!C1636</f>
        <v/>
      </c>
      <c r="D1636">
        <f>Raw_Data!D1636</f>
        <v/>
      </c>
      <c r="E1636">
        <f>Raw_Data!E1636</f>
        <v/>
      </c>
      <c r="F1636">
        <f>Raw_Data!F1636</f>
        <v/>
      </c>
      <c r="G1636">
        <f>Raw_Data!G1636</f>
        <v/>
      </c>
      <c r="H1636">
        <f>Raw_Data!H1636</f>
        <v/>
      </c>
      <c r="I1636">
        <f>Raw_Data!I1636</f>
        <v/>
      </c>
      <c r="J1636" s="12">
        <f>Raw_Data!J1636</f>
        <v/>
      </c>
      <c r="K1636" s="13">
        <f>Raw_Data!K1636</f>
        <v/>
      </c>
      <c r="L1636" s="12">
        <f>Raw_Data!L1636</f>
        <v/>
      </c>
      <c r="M1636" s="12">
        <f>Raw_Data!M1636</f>
        <v/>
      </c>
      <c r="N1636" s="12">
        <f>Raw_Data!N1636</f>
        <v/>
      </c>
      <c r="O1636">
        <f>Raw_Data!O1636</f>
        <v/>
      </c>
      <c r="P1636">
        <f>Raw_Data!P1636</f>
        <v/>
      </c>
      <c r="Q1636">
        <f>Raw_Data!Q1636</f>
        <v/>
      </c>
      <c r="R1636">
        <f>Raw_Data!R1636</f>
        <v/>
      </c>
      <c r="S1636">
        <f>Raw_Data!S1636</f>
        <v/>
      </c>
      <c r="T1636">
        <f>YEAR(B1636)</f>
        <v/>
      </c>
      <c r="U1636">
        <f>MONTH(B1636)</f>
        <v/>
      </c>
      <c r="V1636">
        <f>TEXT(B1636,"mmm")</f>
        <v/>
      </c>
      <c r="W1636" s="15">
        <f>IFERROR(N1636/L1636,0)</f>
        <v/>
      </c>
      <c r="X1636">
        <f>IF(K1636=0,"No Discount",IF(K1636&lt;=5%,"Low",IF(K1636&lt;=15%,"Medium","High")))</f>
        <v/>
      </c>
      <c r="Y1636">
        <f>IF(L1636&gt;=20000,"High Value",IF(L1636&gt;=5000,"Medium Value","Low Value"))</f>
        <v/>
      </c>
      <c r="Z1636">
        <f>IF(R1636&lt;=3,"Fast",IF(R1636&lt;=5,"On Time","Delayed"))</f>
        <v/>
      </c>
    </row>
    <row r="1637">
      <c r="A1637">
        <f>Raw_Data!A1637</f>
        <v/>
      </c>
      <c r="B1637" s="11">
        <f>Raw_Data!B1637</f>
        <v/>
      </c>
      <c r="C1637">
        <f>Raw_Data!C1637</f>
        <v/>
      </c>
      <c r="D1637">
        <f>Raw_Data!D1637</f>
        <v/>
      </c>
      <c r="E1637">
        <f>Raw_Data!E1637</f>
        <v/>
      </c>
      <c r="F1637">
        <f>Raw_Data!F1637</f>
        <v/>
      </c>
      <c r="G1637">
        <f>Raw_Data!G1637</f>
        <v/>
      </c>
      <c r="H1637">
        <f>Raw_Data!H1637</f>
        <v/>
      </c>
      <c r="I1637">
        <f>Raw_Data!I1637</f>
        <v/>
      </c>
      <c r="J1637" s="12">
        <f>Raw_Data!J1637</f>
        <v/>
      </c>
      <c r="K1637" s="13">
        <f>Raw_Data!K1637</f>
        <v/>
      </c>
      <c r="L1637" s="12">
        <f>Raw_Data!L1637</f>
        <v/>
      </c>
      <c r="M1637" s="12">
        <f>Raw_Data!M1637</f>
        <v/>
      </c>
      <c r="N1637" s="12">
        <f>Raw_Data!N1637</f>
        <v/>
      </c>
      <c r="O1637">
        <f>Raw_Data!O1637</f>
        <v/>
      </c>
      <c r="P1637">
        <f>Raw_Data!P1637</f>
        <v/>
      </c>
      <c r="Q1637">
        <f>Raw_Data!Q1637</f>
        <v/>
      </c>
      <c r="R1637">
        <f>Raw_Data!R1637</f>
        <v/>
      </c>
      <c r="S1637">
        <f>Raw_Data!S1637</f>
        <v/>
      </c>
      <c r="T1637">
        <f>YEAR(B1637)</f>
        <v/>
      </c>
      <c r="U1637">
        <f>MONTH(B1637)</f>
        <v/>
      </c>
      <c r="V1637">
        <f>TEXT(B1637,"mmm")</f>
        <v/>
      </c>
      <c r="W1637" s="15">
        <f>IFERROR(N1637/L1637,0)</f>
        <v/>
      </c>
      <c r="X1637">
        <f>IF(K1637=0,"No Discount",IF(K1637&lt;=5%,"Low",IF(K1637&lt;=15%,"Medium","High")))</f>
        <v/>
      </c>
      <c r="Y1637">
        <f>IF(L1637&gt;=20000,"High Value",IF(L1637&gt;=5000,"Medium Value","Low Value"))</f>
        <v/>
      </c>
      <c r="Z1637">
        <f>IF(R1637&lt;=3,"Fast",IF(R1637&lt;=5,"On Time","Delayed"))</f>
        <v/>
      </c>
    </row>
    <row r="1638">
      <c r="A1638">
        <f>Raw_Data!A1638</f>
        <v/>
      </c>
      <c r="B1638" s="11">
        <f>Raw_Data!B1638</f>
        <v/>
      </c>
      <c r="C1638">
        <f>Raw_Data!C1638</f>
        <v/>
      </c>
      <c r="D1638">
        <f>Raw_Data!D1638</f>
        <v/>
      </c>
      <c r="E1638">
        <f>Raw_Data!E1638</f>
        <v/>
      </c>
      <c r="F1638">
        <f>Raw_Data!F1638</f>
        <v/>
      </c>
      <c r="G1638">
        <f>Raw_Data!G1638</f>
        <v/>
      </c>
      <c r="H1638">
        <f>Raw_Data!H1638</f>
        <v/>
      </c>
      <c r="I1638">
        <f>Raw_Data!I1638</f>
        <v/>
      </c>
      <c r="J1638" s="12">
        <f>Raw_Data!J1638</f>
        <v/>
      </c>
      <c r="K1638" s="13">
        <f>Raw_Data!K1638</f>
        <v/>
      </c>
      <c r="L1638" s="12">
        <f>Raw_Data!L1638</f>
        <v/>
      </c>
      <c r="M1638" s="12">
        <f>Raw_Data!M1638</f>
        <v/>
      </c>
      <c r="N1638" s="12">
        <f>Raw_Data!N1638</f>
        <v/>
      </c>
      <c r="O1638">
        <f>Raw_Data!O1638</f>
        <v/>
      </c>
      <c r="P1638">
        <f>Raw_Data!P1638</f>
        <v/>
      </c>
      <c r="Q1638">
        <f>Raw_Data!Q1638</f>
        <v/>
      </c>
      <c r="R1638">
        <f>Raw_Data!R1638</f>
        <v/>
      </c>
      <c r="S1638">
        <f>Raw_Data!S1638</f>
        <v/>
      </c>
      <c r="T1638">
        <f>YEAR(B1638)</f>
        <v/>
      </c>
      <c r="U1638">
        <f>MONTH(B1638)</f>
        <v/>
      </c>
      <c r="V1638">
        <f>TEXT(B1638,"mmm")</f>
        <v/>
      </c>
      <c r="W1638" s="15">
        <f>IFERROR(N1638/L1638,0)</f>
        <v/>
      </c>
      <c r="X1638">
        <f>IF(K1638=0,"No Discount",IF(K1638&lt;=5%,"Low",IF(K1638&lt;=15%,"Medium","High")))</f>
        <v/>
      </c>
      <c r="Y1638">
        <f>IF(L1638&gt;=20000,"High Value",IF(L1638&gt;=5000,"Medium Value","Low Value"))</f>
        <v/>
      </c>
      <c r="Z1638">
        <f>IF(R1638&lt;=3,"Fast",IF(R1638&lt;=5,"On Time","Delayed"))</f>
        <v/>
      </c>
    </row>
    <row r="1639">
      <c r="A1639">
        <f>Raw_Data!A1639</f>
        <v/>
      </c>
      <c r="B1639" s="11">
        <f>Raw_Data!B1639</f>
        <v/>
      </c>
      <c r="C1639">
        <f>Raw_Data!C1639</f>
        <v/>
      </c>
      <c r="D1639">
        <f>Raw_Data!D1639</f>
        <v/>
      </c>
      <c r="E1639">
        <f>Raw_Data!E1639</f>
        <v/>
      </c>
      <c r="F1639">
        <f>Raw_Data!F1639</f>
        <v/>
      </c>
      <c r="G1639">
        <f>Raw_Data!G1639</f>
        <v/>
      </c>
      <c r="H1639">
        <f>Raw_Data!H1639</f>
        <v/>
      </c>
      <c r="I1639">
        <f>Raw_Data!I1639</f>
        <v/>
      </c>
      <c r="J1639" s="12">
        <f>Raw_Data!J1639</f>
        <v/>
      </c>
      <c r="K1639" s="13">
        <f>Raw_Data!K1639</f>
        <v/>
      </c>
      <c r="L1639" s="12">
        <f>Raw_Data!L1639</f>
        <v/>
      </c>
      <c r="M1639" s="12">
        <f>Raw_Data!M1639</f>
        <v/>
      </c>
      <c r="N1639" s="12">
        <f>Raw_Data!N1639</f>
        <v/>
      </c>
      <c r="O1639">
        <f>Raw_Data!O1639</f>
        <v/>
      </c>
      <c r="P1639">
        <f>Raw_Data!P1639</f>
        <v/>
      </c>
      <c r="Q1639">
        <f>Raw_Data!Q1639</f>
        <v/>
      </c>
      <c r="R1639">
        <f>Raw_Data!R1639</f>
        <v/>
      </c>
      <c r="S1639">
        <f>Raw_Data!S1639</f>
        <v/>
      </c>
      <c r="T1639">
        <f>YEAR(B1639)</f>
        <v/>
      </c>
      <c r="U1639">
        <f>MONTH(B1639)</f>
        <v/>
      </c>
      <c r="V1639">
        <f>TEXT(B1639,"mmm")</f>
        <v/>
      </c>
      <c r="W1639" s="15">
        <f>IFERROR(N1639/L1639,0)</f>
        <v/>
      </c>
      <c r="X1639">
        <f>IF(K1639=0,"No Discount",IF(K1639&lt;=5%,"Low",IF(K1639&lt;=15%,"Medium","High")))</f>
        <v/>
      </c>
      <c r="Y1639">
        <f>IF(L1639&gt;=20000,"High Value",IF(L1639&gt;=5000,"Medium Value","Low Value"))</f>
        <v/>
      </c>
      <c r="Z1639">
        <f>IF(R1639&lt;=3,"Fast",IF(R1639&lt;=5,"On Time","Delayed"))</f>
        <v/>
      </c>
    </row>
    <row r="1640">
      <c r="A1640">
        <f>Raw_Data!A1640</f>
        <v/>
      </c>
      <c r="B1640" s="11">
        <f>Raw_Data!B1640</f>
        <v/>
      </c>
      <c r="C1640">
        <f>Raw_Data!C1640</f>
        <v/>
      </c>
      <c r="D1640">
        <f>Raw_Data!D1640</f>
        <v/>
      </c>
      <c r="E1640">
        <f>Raw_Data!E1640</f>
        <v/>
      </c>
      <c r="F1640">
        <f>Raw_Data!F1640</f>
        <v/>
      </c>
      <c r="G1640">
        <f>Raw_Data!G1640</f>
        <v/>
      </c>
      <c r="H1640">
        <f>Raw_Data!H1640</f>
        <v/>
      </c>
      <c r="I1640">
        <f>Raw_Data!I1640</f>
        <v/>
      </c>
      <c r="J1640" s="12">
        <f>Raw_Data!J1640</f>
        <v/>
      </c>
      <c r="K1640" s="13">
        <f>Raw_Data!K1640</f>
        <v/>
      </c>
      <c r="L1640" s="12">
        <f>Raw_Data!L1640</f>
        <v/>
      </c>
      <c r="M1640" s="12">
        <f>Raw_Data!M1640</f>
        <v/>
      </c>
      <c r="N1640" s="12">
        <f>Raw_Data!N1640</f>
        <v/>
      </c>
      <c r="O1640">
        <f>Raw_Data!O1640</f>
        <v/>
      </c>
      <c r="P1640">
        <f>Raw_Data!P1640</f>
        <v/>
      </c>
      <c r="Q1640">
        <f>Raw_Data!Q1640</f>
        <v/>
      </c>
      <c r="R1640">
        <f>Raw_Data!R1640</f>
        <v/>
      </c>
      <c r="S1640">
        <f>Raw_Data!S1640</f>
        <v/>
      </c>
      <c r="T1640">
        <f>YEAR(B1640)</f>
        <v/>
      </c>
      <c r="U1640">
        <f>MONTH(B1640)</f>
        <v/>
      </c>
      <c r="V1640">
        <f>TEXT(B1640,"mmm")</f>
        <v/>
      </c>
      <c r="W1640" s="15">
        <f>IFERROR(N1640/L1640,0)</f>
        <v/>
      </c>
      <c r="X1640">
        <f>IF(K1640=0,"No Discount",IF(K1640&lt;=5%,"Low",IF(K1640&lt;=15%,"Medium","High")))</f>
        <v/>
      </c>
      <c r="Y1640">
        <f>IF(L1640&gt;=20000,"High Value",IF(L1640&gt;=5000,"Medium Value","Low Value"))</f>
        <v/>
      </c>
      <c r="Z1640">
        <f>IF(R1640&lt;=3,"Fast",IF(R1640&lt;=5,"On Time","Delayed"))</f>
        <v/>
      </c>
    </row>
    <row r="1641">
      <c r="A1641">
        <f>Raw_Data!A1641</f>
        <v/>
      </c>
      <c r="B1641" s="11">
        <f>Raw_Data!B1641</f>
        <v/>
      </c>
      <c r="C1641">
        <f>Raw_Data!C1641</f>
        <v/>
      </c>
      <c r="D1641">
        <f>Raw_Data!D1641</f>
        <v/>
      </c>
      <c r="E1641">
        <f>Raw_Data!E1641</f>
        <v/>
      </c>
      <c r="F1641">
        <f>Raw_Data!F1641</f>
        <v/>
      </c>
      <c r="G1641">
        <f>Raw_Data!G1641</f>
        <v/>
      </c>
      <c r="H1641">
        <f>Raw_Data!H1641</f>
        <v/>
      </c>
      <c r="I1641">
        <f>Raw_Data!I1641</f>
        <v/>
      </c>
      <c r="J1641" s="12">
        <f>Raw_Data!J1641</f>
        <v/>
      </c>
      <c r="K1641" s="13">
        <f>Raw_Data!K1641</f>
        <v/>
      </c>
      <c r="L1641" s="12">
        <f>Raw_Data!L1641</f>
        <v/>
      </c>
      <c r="M1641" s="12">
        <f>Raw_Data!M1641</f>
        <v/>
      </c>
      <c r="N1641" s="12">
        <f>Raw_Data!N1641</f>
        <v/>
      </c>
      <c r="O1641">
        <f>Raw_Data!O1641</f>
        <v/>
      </c>
      <c r="P1641">
        <f>Raw_Data!P1641</f>
        <v/>
      </c>
      <c r="Q1641">
        <f>Raw_Data!Q1641</f>
        <v/>
      </c>
      <c r="R1641">
        <f>Raw_Data!R1641</f>
        <v/>
      </c>
      <c r="S1641">
        <f>Raw_Data!S1641</f>
        <v/>
      </c>
      <c r="T1641">
        <f>YEAR(B1641)</f>
        <v/>
      </c>
      <c r="U1641">
        <f>MONTH(B1641)</f>
        <v/>
      </c>
      <c r="V1641">
        <f>TEXT(B1641,"mmm")</f>
        <v/>
      </c>
      <c r="W1641" s="15">
        <f>IFERROR(N1641/L1641,0)</f>
        <v/>
      </c>
      <c r="X1641">
        <f>IF(K1641=0,"No Discount",IF(K1641&lt;=5%,"Low",IF(K1641&lt;=15%,"Medium","High")))</f>
        <v/>
      </c>
      <c r="Y1641">
        <f>IF(L1641&gt;=20000,"High Value",IF(L1641&gt;=5000,"Medium Value","Low Value"))</f>
        <v/>
      </c>
      <c r="Z1641">
        <f>IF(R1641&lt;=3,"Fast",IF(R1641&lt;=5,"On Time","Delayed"))</f>
        <v/>
      </c>
    </row>
    <row r="1642">
      <c r="A1642">
        <f>Raw_Data!A1642</f>
        <v/>
      </c>
      <c r="B1642" s="11">
        <f>Raw_Data!B1642</f>
        <v/>
      </c>
      <c r="C1642">
        <f>Raw_Data!C1642</f>
        <v/>
      </c>
      <c r="D1642">
        <f>Raw_Data!D1642</f>
        <v/>
      </c>
      <c r="E1642">
        <f>Raw_Data!E1642</f>
        <v/>
      </c>
      <c r="F1642">
        <f>Raw_Data!F1642</f>
        <v/>
      </c>
      <c r="G1642">
        <f>Raw_Data!G1642</f>
        <v/>
      </c>
      <c r="H1642">
        <f>Raw_Data!H1642</f>
        <v/>
      </c>
      <c r="I1642">
        <f>Raw_Data!I1642</f>
        <v/>
      </c>
      <c r="J1642" s="12">
        <f>Raw_Data!J1642</f>
        <v/>
      </c>
      <c r="K1642" s="13">
        <f>Raw_Data!K1642</f>
        <v/>
      </c>
      <c r="L1642" s="12">
        <f>Raw_Data!L1642</f>
        <v/>
      </c>
      <c r="M1642" s="12">
        <f>Raw_Data!M1642</f>
        <v/>
      </c>
      <c r="N1642" s="12">
        <f>Raw_Data!N1642</f>
        <v/>
      </c>
      <c r="O1642">
        <f>Raw_Data!O1642</f>
        <v/>
      </c>
      <c r="P1642">
        <f>Raw_Data!P1642</f>
        <v/>
      </c>
      <c r="Q1642">
        <f>Raw_Data!Q1642</f>
        <v/>
      </c>
      <c r="R1642">
        <f>Raw_Data!R1642</f>
        <v/>
      </c>
      <c r="S1642">
        <f>Raw_Data!S1642</f>
        <v/>
      </c>
      <c r="T1642">
        <f>YEAR(B1642)</f>
        <v/>
      </c>
      <c r="U1642">
        <f>MONTH(B1642)</f>
        <v/>
      </c>
      <c r="V1642">
        <f>TEXT(B1642,"mmm")</f>
        <v/>
      </c>
      <c r="W1642" s="15">
        <f>IFERROR(N1642/L1642,0)</f>
        <v/>
      </c>
      <c r="X1642">
        <f>IF(K1642=0,"No Discount",IF(K1642&lt;=5%,"Low",IF(K1642&lt;=15%,"Medium","High")))</f>
        <v/>
      </c>
      <c r="Y1642">
        <f>IF(L1642&gt;=20000,"High Value",IF(L1642&gt;=5000,"Medium Value","Low Value"))</f>
        <v/>
      </c>
      <c r="Z1642">
        <f>IF(R1642&lt;=3,"Fast",IF(R1642&lt;=5,"On Time","Delayed"))</f>
        <v/>
      </c>
    </row>
    <row r="1643">
      <c r="A1643">
        <f>Raw_Data!A1643</f>
        <v/>
      </c>
      <c r="B1643" s="11">
        <f>Raw_Data!B1643</f>
        <v/>
      </c>
      <c r="C1643">
        <f>Raw_Data!C1643</f>
        <v/>
      </c>
      <c r="D1643">
        <f>Raw_Data!D1643</f>
        <v/>
      </c>
      <c r="E1643">
        <f>Raw_Data!E1643</f>
        <v/>
      </c>
      <c r="F1643">
        <f>Raw_Data!F1643</f>
        <v/>
      </c>
      <c r="G1643">
        <f>Raw_Data!G1643</f>
        <v/>
      </c>
      <c r="H1643">
        <f>Raw_Data!H1643</f>
        <v/>
      </c>
      <c r="I1643">
        <f>Raw_Data!I1643</f>
        <v/>
      </c>
      <c r="J1643" s="12">
        <f>Raw_Data!J1643</f>
        <v/>
      </c>
      <c r="K1643" s="13">
        <f>Raw_Data!K1643</f>
        <v/>
      </c>
      <c r="L1643" s="12">
        <f>Raw_Data!L1643</f>
        <v/>
      </c>
      <c r="M1643" s="12">
        <f>Raw_Data!M1643</f>
        <v/>
      </c>
      <c r="N1643" s="12">
        <f>Raw_Data!N1643</f>
        <v/>
      </c>
      <c r="O1643">
        <f>Raw_Data!O1643</f>
        <v/>
      </c>
      <c r="P1643">
        <f>Raw_Data!P1643</f>
        <v/>
      </c>
      <c r="Q1643">
        <f>Raw_Data!Q1643</f>
        <v/>
      </c>
      <c r="R1643">
        <f>Raw_Data!R1643</f>
        <v/>
      </c>
      <c r="S1643">
        <f>Raw_Data!S1643</f>
        <v/>
      </c>
      <c r="T1643">
        <f>YEAR(B1643)</f>
        <v/>
      </c>
      <c r="U1643">
        <f>MONTH(B1643)</f>
        <v/>
      </c>
      <c r="V1643">
        <f>TEXT(B1643,"mmm")</f>
        <v/>
      </c>
      <c r="W1643" s="15">
        <f>IFERROR(N1643/L1643,0)</f>
        <v/>
      </c>
      <c r="X1643">
        <f>IF(K1643=0,"No Discount",IF(K1643&lt;=5%,"Low",IF(K1643&lt;=15%,"Medium","High")))</f>
        <v/>
      </c>
      <c r="Y1643">
        <f>IF(L1643&gt;=20000,"High Value",IF(L1643&gt;=5000,"Medium Value","Low Value"))</f>
        <v/>
      </c>
      <c r="Z1643">
        <f>IF(R1643&lt;=3,"Fast",IF(R1643&lt;=5,"On Time","Delayed"))</f>
        <v/>
      </c>
    </row>
    <row r="1644">
      <c r="A1644">
        <f>Raw_Data!A1644</f>
        <v/>
      </c>
      <c r="B1644" s="11">
        <f>Raw_Data!B1644</f>
        <v/>
      </c>
      <c r="C1644">
        <f>Raw_Data!C1644</f>
        <v/>
      </c>
      <c r="D1644">
        <f>Raw_Data!D1644</f>
        <v/>
      </c>
      <c r="E1644">
        <f>Raw_Data!E1644</f>
        <v/>
      </c>
      <c r="F1644">
        <f>Raw_Data!F1644</f>
        <v/>
      </c>
      <c r="G1644">
        <f>Raw_Data!G1644</f>
        <v/>
      </c>
      <c r="H1644">
        <f>Raw_Data!H1644</f>
        <v/>
      </c>
      <c r="I1644">
        <f>Raw_Data!I1644</f>
        <v/>
      </c>
      <c r="J1644" s="12">
        <f>Raw_Data!J1644</f>
        <v/>
      </c>
      <c r="K1644" s="13">
        <f>Raw_Data!K1644</f>
        <v/>
      </c>
      <c r="L1644" s="12">
        <f>Raw_Data!L1644</f>
        <v/>
      </c>
      <c r="M1644" s="12">
        <f>Raw_Data!M1644</f>
        <v/>
      </c>
      <c r="N1644" s="12">
        <f>Raw_Data!N1644</f>
        <v/>
      </c>
      <c r="O1644">
        <f>Raw_Data!O1644</f>
        <v/>
      </c>
      <c r="P1644">
        <f>Raw_Data!P1644</f>
        <v/>
      </c>
      <c r="Q1644">
        <f>Raw_Data!Q1644</f>
        <v/>
      </c>
      <c r="R1644">
        <f>Raw_Data!R1644</f>
        <v/>
      </c>
      <c r="S1644">
        <f>Raw_Data!S1644</f>
        <v/>
      </c>
      <c r="T1644">
        <f>YEAR(B1644)</f>
        <v/>
      </c>
      <c r="U1644">
        <f>MONTH(B1644)</f>
        <v/>
      </c>
      <c r="V1644">
        <f>TEXT(B1644,"mmm")</f>
        <v/>
      </c>
      <c r="W1644" s="15">
        <f>IFERROR(N1644/L1644,0)</f>
        <v/>
      </c>
      <c r="X1644">
        <f>IF(K1644=0,"No Discount",IF(K1644&lt;=5%,"Low",IF(K1644&lt;=15%,"Medium","High")))</f>
        <v/>
      </c>
      <c r="Y1644">
        <f>IF(L1644&gt;=20000,"High Value",IF(L1644&gt;=5000,"Medium Value","Low Value"))</f>
        <v/>
      </c>
      <c r="Z1644">
        <f>IF(R1644&lt;=3,"Fast",IF(R1644&lt;=5,"On Time","Delayed"))</f>
        <v/>
      </c>
    </row>
    <row r="1645">
      <c r="A1645">
        <f>Raw_Data!A1645</f>
        <v/>
      </c>
      <c r="B1645" s="11">
        <f>Raw_Data!B1645</f>
        <v/>
      </c>
      <c r="C1645">
        <f>Raw_Data!C1645</f>
        <v/>
      </c>
      <c r="D1645">
        <f>Raw_Data!D1645</f>
        <v/>
      </c>
      <c r="E1645">
        <f>Raw_Data!E1645</f>
        <v/>
      </c>
      <c r="F1645">
        <f>Raw_Data!F1645</f>
        <v/>
      </c>
      <c r="G1645">
        <f>Raw_Data!G1645</f>
        <v/>
      </c>
      <c r="H1645">
        <f>Raw_Data!H1645</f>
        <v/>
      </c>
      <c r="I1645">
        <f>Raw_Data!I1645</f>
        <v/>
      </c>
      <c r="J1645" s="12">
        <f>Raw_Data!J1645</f>
        <v/>
      </c>
      <c r="K1645" s="13">
        <f>Raw_Data!K1645</f>
        <v/>
      </c>
      <c r="L1645" s="12">
        <f>Raw_Data!L1645</f>
        <v/>
      </c>
      <c r="M1645" s="12">
        <f>Raw_Data!M1645</f>
        <v/>
      </c>
      <c r="N1645" s="12">
        <f>Raw_Data!N1645</f>
        <v/>
      </c>
      <c r="O1645">
        <f>Raw_Data!O1645</f>
        <v/>
      </c>
      <c r="P1645">
        <f>Raw_Data!P1645</f>
        <v/>
      </c>
      <c r="Q1645">
        <f>Raw_Data!Q1645</f>
        <v/>
      </c>
      <c r="R1645">
        <f>Raw_Data!R1645</f>
        <v/>
      </c>
      <c r="S1645">
        <f>Raw_Data!S1645</f>
        <v/>
      </c>
      <c r="T1645">
        <f>YEAR(B1645)</f>
        <v/>
      </c>
      <c r="U1645">
        <f>MONTH(B1645)</f>
        <v/>
      </c>
      <c r="V1645">
        <f>TEXT(B1645,"mmm")</f>
        <v/>
      </c>
      <c r="W1645" s="15">
        <f>IFERROR(N1645/L1645,0)</f>
        <v/>
      </c>
      <c r="X1645">
        <f>IF(K1645=0,"No Discount",IF(K1645&lt;=5%,"Low",IF(K1645&lt;=15%,"Medium","High")))</f>
        <v/>
      </c>
      <c r="Y1645">
        <f>IF(L1645&gt;=20000,"High Value",IF(L1645&gt;=5000,"Medium Value","Low Value"))</f>
        <v/>
      </c>
      <c r="Z1645">
        <f>IF(R1645&lt;=3,"Fast",IF(R1645&lt;=5,"On Time","Delayed"))</f>
        <v/>
      </c>
    </row>
    <row r="1646">
      <c r="A1646">
        <f>Raw_Data!A1646</f>
        <v/>
      </c>
      <c r="B1646" s="11">
        <f>Raw_Data!B1646</f>
        <v/>
      </c>
      <c r="C1646">
        <f>Raw_Data!C1646</f>
        <v/>
      </c>
      <c r="D1646">
        <f>Raw_Data!D1646</f>
        <v/>
      </c>
      <c r="E1646">
        <f>Raw_Data!E1646</f>
        <v/>
      </c>
      <c r="F1646">
        <f>Raw_Data!F1646</f>
        <v/>
      </c>
      <c r="G1646">
        <f>Raw_Data!G1646</f>
        <v/>
      </c>
      <c r="H1646">
        <f>Raw_Data!H1646</f>
        <v/>
      </c>
      <c r="I1646">
        <f>Raw_Data!I1646</f>
        <v/>
      </c>
      <c r="J1646" s="12">
        <f>Raw_Data!J1646</f>
        <v/>
      </c>
      <c r="K1646" s="13">
        <f>Raw_Data!K1646</f>
        <v/>
      </c>
      <c r="L1646" s="12">
        <f>Raw_Data!L1646</f>
        <v/>
      </c>
      <c r="M1646" s="12">
        <f>Raw_Data!M1646</f>
        <v/>
      </c>
      <c r="N1646" s="12">
        <f>Raw_Data!N1646</f>
        <v/>
      </c>
      <c r="O1646">
        <f>Raw_Data!O1646</f>
        <v/>
      </c>
      <c r="P1646">
        <f>Raw_Data!P1646</f>
        <v/>
      </c>
      <c r="Q1646">
        <f>Raw_Data!Q1646</f>
        <v/>
      </c>
      <c r="R1646">
        <f>Raw_Data!R1646</f>
        <v/>
      </c>
      <c r="S1646">
        <f>Raw_Data!S1646</f>
        <v/>
      </c>
      <c r="T1646">
        <f>YEAR(B1646)</f>
        <v/>
      </c>
      <c r="U1646">
        <f>MONTH(B1646)</f>
        <v/>
      </c>
      <c r="V1646">
        <f>TEXT(B1646,"mmm")</f>
        <v/>
      </c>
      <c r="W1646" s="15">
        <f>IFERROR(N1646/L1646,0)</f>
        <v/>
      </c>
      <c r="X1646">
        <f>IF(K1646=0,"No Discount",IF(K1646&lt;=5%,"Low",IF(K1646&lt;=15%,"Medium","High")))</f>
        <v/>
      </c>
      <c r="Y1646">
        <f>IF(L1646&gt;=20000,"High Value",IF(L1646&gt;=5000,"Medium Value","Low Value"))</f>
        <v/>
      </c>
      <c r="Z1646">
        <f>IF(R1646&lt;=3,"Fast",IF(R1646&lt;=5,"On Time","Delayed"))</f>
        <v/>
      </c>
    </row>
    <row r="1647">
      <c r="A1647">
        <f>Raw_Data!A1647</f>
        <v/>
      </c>
      <c r="B1647" s="11">
        <f>Raw_Data!B1647</f>
        <v/>
      </c>
      <c r="C1647">
        <f>Raw_Data!C1647</f>
        <v/>
      </c>
      <c r="D1647">
        <f>Raw_Data!D1647</f>
        <v/>
      </c>
      <c r="E1647">
        <f>Raw_Data!E1647</f>
        <v/>
      </c>
      <c r="F1647">
        <f>Raw_Data!F1647</f>
        <v/>
      </c>
      <c r="G1647">
        <f>Raw_Data!G1647</f>
        <v/>
      </c>
      <c r="H1647">
        <f>Raw_Data!H1647</f>
        <v/>
      </c>
      <c r="I1647">
        <f>Raw_Data!I1647</f>
        <v/>
      </c>
      <c r="J1647" s="12">
        <f>Raw_Data!J1647</f>
        <v/>
      </c>
      <c r="K1647" s="13">
        <f>Raw_Data!K1647</f>
        <v/>
      </c>
      <c r="L1647" s="12">
        <f>Raw_Data!L1647</f>
        <v/>
      </c>
      <c r="M1647" s="12">
        <f>Raw_Data!M1647</f>
        <v/>
      </c>
      <c r="N1647" s="12">
        <f>Raw_Data!N1647</f>
        <v/>
      </c>
      <c r="O1647">
        <f>Raw_Data!O1647</f>
        <v/>
      </c>
      <c r="P1647">
        <f>Raw_Data!P1647</f>
        <v/>
      </c>
      <c r="Q1647">
        <f>Raw_Data!Q1647</f>
        <v/>
      </c>
      <c r="R1647">
        <f>Raw_Data!R1647</f>
        <v/>
      </c>
      <c r="S1647">
        <f>Raw_Data!S1647</f>
        <v/>
      </c>
      <c r="T1647">
        <f>YEAR(B1647)</f>
        <v/>
      </c>
      <c r="U1647">
        <f>MONTH(B1647)</f>
        <v/>
      </c>
      <c r="V1647">
        <f>TEXT(B1647,"mmm")</f>
        <v/>
      </c>
      <c r="W1647" s="15">
        <f>IFERROR(N1647/L1647,0)</f>
        <v/>
      </c>
      <c r="X1647">
        <f>IF(K1647=0,"No Discount",IF(K1647&lt;=5%,"Low",IF(K1647&lt;=15%,"Medium","High")))</f>
        <v/>
      </c>
      <c r="Y1647">
        <f>IF(L1647&gt;=20000,"High Value",IF(L1647&gt;=5000,"Medium Value","Low Value"))</f>
        <v/>
      </c>
      <c r="Z1647">
        <f>IF(R1647&lt;=3,"Fast",IF(R1647&lt;=5,"On Time","Delayed"))</f>
        <v/>
      </c>
    </row>
    <row r="1648">
      <c r="A1648">
        <f>Raw_Data!A1648</f>
        <v/>
      </c>
      <c r="B1648" s="11">
        <f>Raw_Data!B1648</f>
        <v/>
      </c>
      <c r="C1648">
        <f>Raw_Data!C1648</f>
        <v/>
      </c>
      <c r="D1648">
        <f>Raw_Data!D1648</f>
        <v/>
      </c>
      <c r="E1648">
        <f>Raw_Data!E1648</f>
        <v/>
      </c>
      <c r="F1648">
        <f>Raw_Data!F1648</f>
        <v/>
      </c>
      <c r="G1648">
        <f>Raw_Data!G1648</f>
        <v/>
      </c>
      <c r="H1648">
        <f>Raw_Data!H1648</f>
        <v/>
      </c>
      <c r="I1648">
        <f>Raw_Data!I1648</f>
        <v/>
      </c>
      <c r="J1648" s="12">
        <f>Raw_Data!J1648</f>
        <v/>
      </c>
      <c r="K1648" s="13">
        <f>Raw_Data!K1648</f>
        <v/>
      </c>
      <c r="L1648" s="12">
        <f>Raw_Data!L1648</f>
        <v/>
      </c>
      <c r="M1648" s="12">
        <f>Raw_Data!M1648</f>
        <v/>
      </c>
      <c r="N1648" s="12">
        <f>Raw_Data!N1648</f>
        <v/>
      </c>
      <c r="O1648">
        <f>Raw_Data!O1648</f>
        <v/>
      </c>
      <c r="P1648">
        <f>Raw_Data!P1648</f>
        <v/>
      </c>
      <c r="Q1648">
        <f>Raw_Data!Q1648</f>
        <v/>
      </c>
      <c r="R1648">
        <f>Raw_Data!R1648</f>
        <v/>
      </c>
      <c r="S1648">
        <f>Raw_Data!S1648</f>
        <v/>
      </c>
      <c r="T1648">
        <f>YEAR(B1648)</f>
        <v/>
      </c>
      <c r="U1648">
        <f>MONTH(B1648)</f>
        <v/>
      </c>
      <c r="V1648">
        <f>TEXT(B1648,"mmm")</f>
        <v/>
      </c>
      <c r="W1648" s="15">
        <f>IFERROR(N1648/L1648,0)</f>
        <v/>
      </c>
      <c r="X1648">
        <f>IF(K1648=0,"No Discount",IF(K1648&lt;=5%,"Low",IF(K1648&lt;=15%,"Medium","High")))</f>
        <v/>
      </c>
      <c r="Y1648">
        <f>IF(L1648&gt;=20000,"High Value",IF(L1648&gt;=5000,"Medium Value","Low Value"))</f>
        <v/>
      </c>
      <c r="Z1648">
        <f>IF(R1648&lt;=3,"Fast",IF(R1648&lt;=5,"On Time","Delayed"))</f>
        <v/>
      </c>
    </row>
    <row r="1649">
      <c r="A1649">
        <f>Raw_Data!A1649</f>
        <v/>
      </c>
      <c r="B1649" s="11">
        <f>Raw_Data!B1649</f>
        <v/>
      </c>
      <c r="C1649">
        <f>Raw_Data!C1649</f>
        <v/>
      </c>
      <c r="D1649">
        <f>Raw_Data!D1649</f>
        <v/>
      </c>
      <c r="E1649">
        <f>Raw_Data!E1649</f>
        <v/>
      </c>
      <c r="F1649">
        <f>Raw_Data!F1649</f>
        <v/>
      </c>
      <c r="G1649">
        <f>Raw_Data!G1649</f>
        <v/>
      </c>
      <c r="H1649">
        <f>Raw_Data!H1649</f>
        <v/>
      </c>
      <c r="I1649">
        <f>Raw_Data!I1649</f>
        <v/>
      </c>
      <c r="J1649" s="12">
        <f>Raw_Data!J1649</f>
        <v/>
      </c>
      <c r="K1649" s="13">
        <f>Raw_Data!K1649</f>
        <v/>
      </c>
      <c r="L1649" s="12">
        <f>Raw_Data!L1649</f>
        <v/>
      </c>
      <c r="M1649" s="12">
        <f>Raw_Data!M1649</f>
        <v/>
      </c>
      <c r="N1649" s="12">
        <f>Raw_Data!N1649</f>
        <v/>
      </c>
      <c r="O1649">
        <f>Raw_Data!O1649</f>
        <v/>
      </c>
      <c r="P1649">
        <f>Raw_Data!P1649</f>
        <v/>
      </c>
      <c r="Q1649">
        <f>Raw_Data!Q1649</f>
        <v/>
      </c>
      <c r="R1649">
        <f>Raw_Data!R1649</f>
        <v/>
      </c>
      <c r="S1649">
        <f>Raw_Data!S1649</f>
        <v/>
      </c>
      <c r="T1649">
        <f>YEAR(B1649)</f>
        <v/>
      </c>
      <c r="U1649">
        <f>MONTH(B1649)</f>
        <v/>
      </c>
      <c r="V1649">
        <f>TEXT(B1649,"mmm")</f>
        <v/>
      </c>
      <c r="W1649" s="15">
        <f>IFERROR(N1649/L1649,0)</f>
        <v/>
      </c>
      <c r="X1649">
        <f>IF(K1649=0,"No Discount",IF(K1649&lt;=5%,"Low",IF(K1649&lt;=15%,"Medium","High")))</f>
        <v/>
      </c>
      <c r="Y1649">
        <f>IF(L1649&gt;=20000,"High Value",IF(L1649&gt;=5000,"Medium Value","Low Value"))</f>
        <v/>
      </c>
      <c r="Z1649">
        <f>IF(R1649&lt;=3,"Fast",IF(R1649&lt;=5,"On Time","Delayed"))</f>
        <v/>
      </c>
    </row>
    <row r="1650">
      <c r="A1650">
        <f>Raw_Data!A1650</f>
        <v/>
      </c>
      <c r="B1650" s="11">
        <f>Raw_Data!B1650</f>
        <v/>
      </c>
      <c r="C1650">
        <f>Raw_Data!C1650</f>
        <v/>
      </c>
      <c r="D1650">
        <f>Raw_Data!D1650</f>
        <v/>
      </c>
      <c r="E1650">
        <f>Raw_Data!E1650</f>
        <v/>
      </c>
      <c r="F1650">
        <f>Raw_Data!F1650</f>
        <v/>
      </c>
      <c r="G1650">
        <f>Raw_Data!G1650</f>
        <v/>
      </c>
      <c r="H1650">
        <f>Raw_Data!H1650</f>
        <v/>
      </c>
      <c r="I1650">
        <f>Raw_Data!I1650</f>
        <v/>
      </c>
      <c r="J1650" s="12">
        <f>Raw_Data!J1650</f>
        <v/>
      </c>
      <c r="K1650" s="13">
        <f>Raw_Data!K1650</f>
        <v/>
      </c>
      <c r="L1650" s="12">
        <f>Raw_Data!L1650</f>
        <v/>
      </c>
      <c r="M1650" s="12">
        <f>Raw_Data!M1650</f>
        <v/>
      </c>
      <c r="N1650" s="12">
        <f>Raw_Data!N1650</f>
        <v/>
      </c>
      <c r="O1650">
        <f>Raw_Data!O1650</f>
        <v/>
      </c>
      <c r="P1650">
        <f>Raw_Data!P1650</f>
        <v/>
      </c>
      <c r="Q1650">
        <f>Raw_Data!Q1650</f>
        <v/>
      </c>
      <c r="R1650">
        <f>Raw_Data!R1650</f>
        <v/>
      </c>
      <c r="S1650">
        <f>Raw_Data!S1650</f>
        <v/>
      </c>
      <c r="T1650">
        <f>YEAR(B1650)</f>
        <v/>
      </c>
      <c r="U1650">
        <f>MONTH(B1650)</f>
        <v/>
      </c>
      <c r="V1650">
        <f>TEXT(B1650,"mmm")</f>
        <v/>
      </c>
      <c r="W1650" s="15">
        <f>IFERROR(N1650/L1650,0)</f>
        <v/>
      </c>
      <c r="X1650">
        <f>IF(K1650=0,"No Discount",IF(K1650&lt;=5%,"Low",IF(K1650&lt;=15%,"Medium","High")))</f>
        <v/>
      </c>
      <c r="Y1650">
        <f>IF(L1650&gt;=20000,"High Value",IF(L1650&gt;=5000,"Medium Value","Low Value"))</f>
        <v/>
      </c>
      <c r="Z1650">
        <f>IF(R1650&lt;=3,"Fast",IF(R1650&lt;=5,"On Time","Delayed"))</f>
        <v/>
      </c>
    </row>
    <row r="1651">
      <c r="A1651">
        <f>Raw_Data!A1651</f>
        <v/>
      </c>
      <c r="B1651" s="11">
        <f>Raw_Data!B1651</f>
        <v/>
      </c>
      <c r="C1651">
        <f>Raw_Data!C1651</f>
        <v/>
      </c>
      <c r="D1651">
        <f>Raw_Data!D1651</f>
        <v/>
      </c>
      <c r="E1651">
        <f>Raw_Data!E1651</f>
        <v/>
      </c>
      <c r="F1651">
        <f>Raw_Data!F1651</f>
        <v/>
      </c>
      <c r="G1651">
        <f>Raw_Data!G1651</f>
        <v/>
      </c>
      <c r="H1651">
        <f>Raw_Data!H1651</f>
        <v/>
      </c>
      <c r="I1651">
        <f>Raw_Data!I1651</f>
        <v/>
      </c>
      <c r="J1651" s="12">
        <f>Raw_Data!J1651</f>
        <v/>
      </c>
      <c r="K1651" s="13">
        <f>Raw_Data!K1651</f>
        <v/>
      </c>
      <c r="L1651" s="12">
        <f>Raw_Data!L1651</f>
        <v/>
      </c>
      <c r="M1651" s="12">
        <f>Raw_Data!M1651</f>
        <v/>
      </c>
      <c r="N1651" s="12">
        <f>Raw_Data!N1651</f>
        <v/>
      </c>
      <c r="O1651">
        <f>Raw_Data!O1651</f>
        <v/>
      </c>
      <c r="P1651">
        <f>Raw_Data!P1651</f>
        <v/>
      </c>
      <c r="Q1651">
        <f>Raw_Data!Q1651</f>
        <v/>
      </c>
      <c r="R1651">
        <f>Raw_Data!R1651</f>
        <v/>
      </c>
      <c r="S1651">
        <f>Raw_Data!S1651</f>
        <v/>
      </c>
      <c r="T1651">
        <f>YEAR(B1651)</f>
        <v/>
      </c>
      <c r="U1651">
        <f>MONTH(B1651)</f>
        <v/>
      </c>
      <c r="V1651">
        <f>TEXT(B1651,"mmm")</f>
        <v/>
      </c>
      <c r="W1651" s="15">
        <f>IFERROR(N1651/L1651,0)</f>
        <v/>
      </c>
      <c r="X1651">
        <f>IF(K1651=0,"No Discount",IF(K1651&lt;=5%,"Low",IF(K1651&lt;=15%,"Medium","High")))</f>
        <v/>
      </c>
      <c r="Y1651">
        <f>IF(L1651&gt;=20000,"High Value",IF(L1651&gt;=5000,"Medium Value","Low Value"))</f>
        <v/>
      </c>
      <c r="Z1651">
        <f>IF(R1651&lt;=3,"Fast",IF(R1651&lt;=5,"On Time","Delayed"))</f>
        <v/>
      </c>
    </row>
    <row r="1652">
      <c r="A1652">
        <f>Raw_Data!A1652</f>
        <v/>
      </c>
      <c r="B1652" s="11">
        <f>Raw_Data!B1652</f>
        <v/>
      </c>
      <c r="C1652">
        <f>Raw_Data!C1652</f>
        <v/>
      </c>
      <c r="D1652">
        <f>Raw_Data!D1652</f>
        <v/>
      </c>
      <c r="E1652">
        <f>Raw_Data!E1652</f>
        <v/>
      </c>
      <c r="F1652">
        <f>Raw_Data!F1652</f>
        <v/>
      </c>
      <c r="G1652">
        <f>Raw_Data!G1652</f>
        <v/>
      </c>
      <c r="H1652">
        <f>Raw_Data!H1652</f>
        <v/>
      </c>
      <c r="I1652">
        <f>Raw_Data!I1652</f>
        <v/>
      </c>
      <c r="J1652" s="12">
        <f>Raw_Data!J1652</f>
        <v/>
      </c>
      <c r="K1652" s="13">
        <f>Raw_Data!K1652</f>
        <v/>
      </c>
      <c r="L1652" s="12">
        <f>Raw_Data!L1652</f>
        <v/>
      </c>
      <c r="M1652" s="12">
        <f>Raw_Data!M1652</f>
        <v/>
      </c>
      <c r="N1652" s="12">
        <f>Raw_Data!N1652</f>
        <v/>
      </c>
      <c r="O1652">
        <f>Raw_Data!O1652</f>
        <v/>
      </c>
      <c r="P1652">
        <f>Raw_Data!P1652</f>
        <v/>
      </c>
      <c r="Q1652">
        <f>Raw_Data!Q1652</f>
        <v/>
      </c>
      <c r="R1652">
        <f>Raw_Data!R1652</f>
        <v/>
      </c>
      <c r="S1652">
        <f>Raw_Data!S1652</f>
        <v/>
      </c>
      <c r="T1652">
        <f>YEAR(B1652)</f>
        <v/>
      </c>
      <c r="U1652">
        <f>MONTH(B1652)</f>
        <v/>
      </c>
      <c r="V1652">
        <f>TEXT(B1652,"mmm")</f>
        <v/>
      </c>
      <c r="W1652" s="15">
        <f>IFERROR(N1652/L1652,0)</f>
        <v/>
      </c>
      <c r="X1652">
        <f>IF(K1652=0,"No Discount",IF(K1652&lt;=5%,"Low",IF(K1652&lt;=15%,"Medium","High")))</f>
        <v/>
      </c>
      <c r="Y1652">
        <f>IF(L1652&gt;=20000,"High Value",IF(L1652&gt;=5000,"Medium Value","Low Value"))</f>
        <v/>
      </c>
      <c r="Z1652">
        <f>IF(R1652&lt;=3,"Fast",IF(R1652&lt;=5,"On Time","Delayed"))</f>
        <v/>
      </c>
    </row>
    <row r="1653">
      <c r="A1653">
        <f>Raw_Data!A1653</f>
        <v/>
      </c>
      <c r="B1653" s="11">
        <f>Raw_Data!B1653</f>
        <v/>
      </c>
      <c r="C1653">
        <f>Raw_Data!C1653</f>
        <v/>
      </c>
      <c r="D1653">
        <f>Raw_Data!D1653</f>
        <v/>
      </c>
      <c r="E1653">
        <f>Raw_Data!E1653</f>
        <v/>
      </c>
      <c r="F1653">
        <f>Raw_Data!F1653</f>
        <v/>
      </c>
      <c r="G1653">
        <f>Raw_Data!G1653</f>
        <v/>
      </c>
      <c r="H1653">
        <f>Raw_Data!H1653</f>
        <v/>
      </c>
      <c r="I1653">
        <f>Raw_Data!I1653</f>
        <v/>
      </c>
      <c r="J1653" s="12">
        <f>Raw_Data!J1653</f>
        <v/>
      </c>
      <c r="K1653" s="13">
        <f>Raw_Data!K1653</f>
        <v/>
      </c>
      <c r="L1653" s="12">
        <f>Raw_Data!L1653</f>
        <v/>
      </c>
      <c r="M1653" s="12">
        <f>Raw_Data!M1653</f>
        <v/>
      </c>
      <c r="N1653" s="12">
        <f>Raw_Data!N1653</f>
        <v/>
      </c>
      <c r="O1653">
        <f>Raw_Data!O1653</f>
        <v/>
      </c>
      <c r="P1653">
        <f>Raw_Data!P1653</f>
        <v/>
      </c>
      <c r="Q1653">
        <f>Raw_Data!Q1653</f>
        <v/>
      </c>
      <c r="R1653">
        <f>Raw_Data!R1653</f>
        <v/>
      </c>
      <c r="S1653">
        <f>Raw_Data!S1653</f>
        <v/>
      </c>
      <c r="T1653">
        <f>YEAR(B1653)</f>
        <v/>
      </c>
      <c r="U1653">
        <f>MONTH(B1653)</f>
        <v/>
      </c>
      <c r="V1653">
        <f>TEXT(B1653,"mmm")</f>
        <v/>
      </c>
      <c r="W1653" s="15">
        <f>IFERROR(N1653/L1653,0)</f>
        <v/>
      </c>
      <c r="X1653">
        <f>IF(K1653=0,"No Discount",IF(K1653&lt;=5%,"Low",IF(K1653&lt;=15%,"Medium","High")))</f>
        <v/>
      </c>
      <c r="Y1653">
        <f>IF(L1653&gt;=20000,"High Value",IF(L1653&gt;=5000,"Medium Value","Low Value"))</f>
        <v/>
      </c>
      <c r="Z1653">
        <f>IF(R1653&lt;=3,"Fast",IF(R1653&lt;=5,"On Time","Delayed"))</f>
        <v/>
      </c>
    </row>
    <row r="1654">
      <c r="A1654">
        <f>Raw_Data!A1654</f>
        <v/>
      </c>
      <c r="B1654" s="11">
        <f>Raw_Data!B1654</f>
        <v/>
      </c>
      <c r="C1654">
        <f>Raw_Data!C1654</f>
        <v/>
      </c>
      <c r="D1654">
        <f>Raw_Data!D1654</f>
        <v/>
      </c>
      <c r="E1654">
        <f>Raw_Data!E1654</f>
        <v/>
      </c>
      <c r="F1654">
        <f>Raw_Data!F1654</f>
        <v/>
      </c>
      <c r="G1654">
        <f>Raw_Data!G1654</f>
        <v/>
      </c>
      <c r="H1654">
        <f>Raw_Data!H1654</f>
        <v/>
      </c>
      <c r="I1654">
        <f>Raw_Data!I1654</f>
        <v/>
      </c>
      <c r="J1654" s="12">
        <f>Raw_Data!J1654</f>
        <v/>
      </c>
      <c r="K1654" s="13">
        <f>Raw_Data!K1654</f>
        <v/>
      </c>
      <c r="L1654" s="12">
        <f>Raw_Data!L1654</f>
        <v/>
      </c>
      <c r="M1654" s="12">
        <f>Raw_Data!M1654</f>
        <v/>
      </c>
      <c r="N1654" s="12">
        <f>Raw_Data!N1654</f>
        <v/>
      </c>
      <c r="O1654">
        <f>Raw_Data!O1654</f>
        <v/>
      </c>
      <c r="P1654">
        <f>Raw_Data!P1654</f>
        <v/>
      </c>
      <c r="Q1654">
        <f>Raw_Data!Q1654</f>
        <v/>
      </c>
      <c r="R1654">
        <f>Raw_Data!R1654</f>
        <v/>
      </c>
      <c r="S1654">
        <f>Raw_Data!S1654</f>
        <v/>
      </c>
      <c r="T1654">
        <f>YEAR(B1654)</f>
        <v/>
      </c>
      <c r="U1654">
        <f>MONTH(B1654)</f>
        <v/>
      </c>
      <c r="V1654">
        <f>TEXT(B1654,"mmm")</f>
        <v/>
      </c>
      <c r="W1654" s="15">
        <f>IFERROR(N1654/L1654,0)</f>
        <v/>
      </c>
      <c r="X1654">
        <f>IF(K1654=0,"No Discount",IF(K1654&lt;=5%,"Low",IF(K1654&lt;=15%,"Medium","High")))</f>
        <v/>
      </c>
      <c r="Y1654">
        <f>IF(L1654&gt;=20000,"High Value",IF(L1654&gt;=5000,"Medium Value","Low Value"))</f>
        <v/>
      </c>
      <c r="Z1654">
        <f>IF(R1654&lt;=3,"Fast",IF(R1654&lt;=5,"On Time","Delayed"))</f>
        <v/>
      </c>
    </row>
    <row r="1655">
      <c r="A1655">
        <f>Raw_Data!A1655</f>
        <v/>
      </c>
      <c r="B1655" s="11">
        <f>Raw_Data!B1655</f>
        <v/>
      </c>
      <c r="C1655">
        <f>Raw_Data!C1655</f>
        <v/>
      </c>
      <c r="D1655">
        <f>Raw_Data!D1655</f>
        <v/>
      </c>
      <c r="E1655">
        <f>Raw_Data!E1655</f>
        <v/>
      </c>
      <c r="F1655">
        <f>Raw_Data!F1655</f>
        <v/>
      </c>
      <c r="G1655">
        <f>Raw_Data!G1655</f>
        <v/>
      </c>
      <c r="H1655">
        <f>Raw_Data!H1655</f>
        <v/>
      </c>
      <c r="I1655">
        <f>Raw_Data!I1655</f>
        <v/>
      </c>
      <c r="J1655" s="12">
        <f>Raw_Data!J1655</f>
        <v/>
      </c>
      <c r="K1655" s="13">
        <f>Raw_Data!K1655</f>
        <v/>
      </c>
      <c r="L1655" s="12">
        <f>Raw_Data!L1655</f>
        <v/>
      </c>
      <c r="M1655" s="12">
        <f>Raw_Data!M1655</f>
        <v/>
      </c>
      <c r="N1655" s="12">
        <f>Raw_Data!N1655</f>
        <v/>
      </c>
      <c r="O1655">
        <f>Raw_Data!O1655</f>
        <v/>
      </c>
      <c r="P1655">
        <f>Raw_Data!P1655</f>
        <v/>
      </c>
      <c r="Q1655">
        <f>Raw_Data!Q1655</f>
        <v/>
      </c>
      <c r="R1655">
        <f>Raw_Data!R1655</f>
        <v/>
      </c>
      <c r="S1655">
        <f>Raw_Data!S1655</f>
        <v/>
      </c>
      <c r="T1655">
        <f>YEAR(B1655)</f>
        <v/>
      </c>
      <c r="U1655">
        <f>MONTH(B1655)</f>
        <v/>
      </c>
      <c r="V1655">
        <f>TEXT(B1655,"mmm")</f>
        <v/>
      </c>
      <c r="W1655" s="15">
        <f>IFERROR(N1655/L1655,0)</f>
        <v/>
      </c>
      <c r="X1655">
        <f>IF(K1655=0,"No Discount",IF(K1655&lt;=5%,"Low",IF(K1655&lt;=15%,"Medium","High")))</f>
        <v/>
      </c>
      <c r="Y1655">
        <f>IF(L1655&gt;=20000,"High Value",IF(L1655&gt;=5000,"Medium Value","Low Value"))</f>
        <v/>
      </c>
      <c r="Z1655">
        <f>IF(R1655&lt;=3,"Fast",IF(R1655&lt;=5,"On Time","Delayed"))</f>
        <v/>
      </c>
    </row>
    <row r="1656">
      <c r="A1656">
        <f>Raw_Data!A1656</f>
        <v/>
      </c>
      <c r="B1656" s="11">
        <f>Raw_Data!B1656</f>
        <v/>
      </c>
      <c r="C1656">
        <f>Raw_Data!C1656</f>
        <v/>
      </c>
      <c r="D1656">
        <f>Raw_Data!D1656</f>
        <v/>
      </c>
      <c r="E1656">
        <f>Raw_Data!E1656</f>
        <v/>
      </c>
      <c r="F1656">
        <f>Raw_Data!F1656</f>
        <v/>
      </c>
      <c r="G1656">
        <f>Raw_Data!G1656</f>
        <v/>
      </c>
      <c r="H1656">
        <f>Raw_Data!H1656</f>
        <v/>
      </c>
      <c r="I1656">
        <f>Raw_Data!I1656</f>
        <v/>
      </c>
      <c r="J1656" s="12">
        <f>Raw_Data!J1656</f>
        <v/>
      </c>
      <c r="K1656" s="13">
        <f>Raw_Data!K1656</f>
        <v/>
      </c>
      <c r="L1656" s="12">
        <f>Raw_Data!L1656</f>
        <v/>
      </c>
      <c r="M1656" s="12">
        <f>Raw_Data!M1656</f>
        <v/>
      </c>
      <c r="N1656" s="12">
        <f>Raw_Data!N1656</f>
        <v/>
      </c>
      <c r="O1656">
        <f>Raw_Data!O1656</f>
        <v/>
      </c>
      <c r="P1656">
        <f>Raw_Data!P1656</f>
        <v/>
      </c>
      <c r="Q1656">
        <f>Raw_Data!Q1656</f>
        <v/>
      </c>
      <c r="R1656">
        <f>Raw_Data!R1656</f>
        <v/>
      </c>
      <c r="S1656">
        <f>Raw_Data!S1656</f>
        <v/>
      </c>
      <c r="T1656">
        <f>YEAR(B1656)</f>
        <v/>
      </c>
      <c r="U1656">
        <f>MONTH(B1656)</f>
        <v/>
      </c>
      <c r="V1656">
        <f>TEXT(B1656,"mmm")</f>
        <v/>
      </c>
      <c r="W1656" s="15">
        <f>IFERROR(N1656/L1656,0)</f>
        <v/>
      </c>
      <c r="X1656">
        <f>IF(K1656=0,"No Discount",IF(K1656&lt;=5%,"Low",IF(K1656&lt;=15%,"Medium","High")))</f>
        <v/>
      </c>
      <c r="Y1656">
        <f>IF(L1656&gt;=20000,"High Value",IF(L1656&gt;=5000,"Medium Value","Low Value"))</f>
        <v/>
      </c>
      <c r="Z1656">
        <f>IF(R1656&lt;=3,"Fast",IF(R1656&lt;=5,"On Time","Delayed"))</f>
        <v/>
      </c>
    </row>
    <row r="1657">
      <c r="A1657">
        <f>Raw_Data!A1657</f>
        <v/>
      </c>
      <c r="B1657" s="11">
        <f>Raw_Data!B1657</f>
        <v/>
      </c>
      <c r="C1657">
        <f>Raw_Data!C1657</f>
        <v/>
      </c>
      <c r="D1657">
        <f>Raw_Data!D1657</f>
        <v/>
      </c>
      <c r="E1657">
        <f>Raw_Data!E1657</f>
        <v/>
      </c>
      <c r="F1657">
        <f>Raw_Data!F1657</f>
        <v/>
      </c>
      <c r="G1657">
        <f>Raw_Data!G1657</f>
        <v/>
      </c>
      <c r="H1657">
        <f>Raw_Data!H1657</f>
        <v/>
      </c>
      <c r="I1657">
        <f>Raw_Data!I1657</f>
        <v/>
      </c>
      <c r="J1657" s="12">
        <f>Raw_Data!J1657</f>
        <v/>
      </c>
      <c r="K1657" s="13">
        <f>Raw_Data!K1657</f>
        <v/>
      </c>
      <c r="L1657" s="12">
        <f>Raw_Data!L1657</f>
        <v/>
      </c>
      <c r="M1657" s="12">
        <f>Raw_Data!M1657</f>
        <v/>
      </c>
      <c r="N1657" s="12">
        <f>Raw_Data!N1657</f>
        <v/>
      </c>
      <c r="O1657">
        <f>Raw_Data!O1657</f>
        <v/>
      </c>
      <c r="P1657">
        <f>Raw_Data!P1657</f>
        <v/>
      </c>
      <c r="Q1657">
        <f>Raw_Data!Q1657</f>
        <v/>
      </c>
      <c r="R1657">
        <f>Raw_Data!R1657</f>
        <v/>
      </c>
      <c r="S1657">
        <f>Raw_Data!S1657</f>
        <v/>
      </c>
      <c r="T1657">
        <f>YEAR(B1657)</f>
        <v/>
      </c>
      <c r="U1657">
        <f>MONTH(B1657)</f>
        <v/>
      </c>
      <c r="V1657">
        <f>TEXT(B1657,"mmm")</f>
        <v/>
      </c>
      <c r="W1657" s="15">
        <f>IFERROR(N1657/L1657,0)</f>
        <v/>
      </c>
      <c r="X1657">
        <f>IF(K1657=0,"No Discount",IF(K1657&lt;=5%,"Low",IF(K1657&lt;=15%,"Medium","High")))</f>
        <v/>
      </c>
      <c r="Y1657">
        <f>IF(L1657&gt;=20000,"High Value",IF(L1657&gt;=5000,"Medium Value","Low Value"))</f>
        <v/>
      </c>
      <c r="Z1657">
        <f>IF(R1657&lt;=3,"Fast",IF(R1657&lt;=5,"On Time","Delayed"))</f>
        <v/>
      </c>
    </row>
    <row r="1658">
      <c r="A1658">
        <f>Raw_Data!A1658</f>
        <v/>
      </c>
      <c r="B1658" s="11">
        <f>Raw_Data!B1658</f>
        <v/>
      </c>
      <c r="C1658">
        <f>Raw_Data!C1658</f>
        <v/>
      </c>
      <c r="D1658">
        <f>Raw_Data!D1658</f>
        <v/>
      </c>
      <c r="E1658">
        <f>Raw_Data!E1658</f>
        <v/>
      </c>
      <c r="F1658">
        <f>Raw_Data!F1658</f>
        <v/>
      </c>
      <c r="G1658">
        <f>Raw_Data!G1658</f>
        <v/>
      </c>
      <c r="H1658">
        <f>Raw_Data!H1658</f>
        <v/>
      </c>
      <c r="I1658">
        <f>Raw_Data!I1658</f>
        <v/>
      </c>
      <c r="J1658" s="12">
        <f>Raw_Data!J1658</f>
        <v/>
      </c>
      <c r="K1658" s="13">
        <f>Raw_Data!K1658</f>
        <v/>
      </c>
      <c r="L1658" s="12">
        <f>Raw_Data!L1658</f>
        <v/>
      </c>
      <c r="M1658" s="12">
        <f>Raw_Data!M1658</f>
        <v/>
      </c>
      <c r="N1658" s="12">
        <f>Raw_Data!N1658</f>
        <v/>
      </c>
      <c r="O1658">
        <f>Raw_Data!O1658</f>
        <v/>
      </c>
      <c r="P1658">
        <f>Raw_Data!P1658</f>
        <v/>
      </c>
      <c r="Q1658">
        <f>Raw_Data!Q1658</f>
        <v/>
      </c>
      <c r="R1658">
        <f>Raw_Data!R1658</f>
        <v/>
      </c>
      <c r="S1658">
        <f>Raw_Data!S1658</f>
        <v/>
      </c>
      <c r="T1658">
        <f>YEAR(B1658)</f>
        <v/>
      </c>
      <c r="U1658">
        <f>MONTH(B1658)</f>
        <v/>
      </c>
      <c r="V1658">
        <f>TEXT(B1658,"mmm")</f>
        <v/>
      </c>
      <c r="W1658" s="15">
        <f>IFERROR(N1658/L1658,0)</f>
        <v/>
      </c>
      <c r="X1658">
        <f>IF(K1658=0,"No Discount",IF(K1658&lt;=5%,"Low",IF(K1658&lt;=15%,"Medium","High")))</f>
        <v/>
      </c>
      <c r="Y1658">
        <f>IF(L1658&gt;=20000,"High Value",IF(L1658&gt;=5000,"Medium Value","Low Value"))</f>
        <v/>
      </c>
      <c r="Z1658">
        <f>IF(R1658&lt;=3,"Fast",IF(R1658&lt;=5,"On Time","Delayed"))</f>
        <v/>
      </c>
    </row>
    <row r="1659">
      <c r="A1659">
        <f>Raw_Data!A1659</f>
        <v/>
      </c>
      <c r="B1659" s="11">
        <f>Raw_Data!B1659</f>
        <v/>
      </c>
      <c r="C1659">
        <f>Raw_Data!C1659</f>
        <v/>
      </c>
      <c r="D1659">
        <f>Raw_Data!D1659</f>
        <v/>
      </c>
      <c r="E1659">
        <f>Raw_Data!E1659</f>
        <v/>
      </c>
      <c r="F1659">
        <f>Raw_Data!F1659</f>
        <v/>
      </c>
      <c r="G1659">
        <f>Raw_Data!G1659</f>
        <v/>
      </c>
      <c r="H1659">
        <f>Raw_Data!H1659</f>
        <v/>
      </c>
      <c r="I1659">
        <f>Raw_Data!I1659</f>
        <v/>
      </c>
      <c r="J1659" s="12">
        <f>Raw_Data!J1659</f>
        <v/>
      </c>
      <c r="K1659" s="13">
        <f>Raw_Data!K1659</f>
        <v/>
      </c>
      <c r="L1659" s="12">
        <f>Raw_Data!L1659</f>
        <v/>
      </c>
      <c r="M1659" s="12">
        <f>Raw_Data!M1659</f>
        <v/>
      </c>
      <c r="N1659" s="12">
        <f>Raw_Data!N1659</f>
        <v/>
      </c>
      <c r="O1659">
        <f>Raw_Data!O1659</f>
        <v/>
      </c>
      <c r="P1659">
        <f>Raw_Data!P1659</f>
        <v/>
      </c>
      <c r="Q1659">
        <f>Raw_Data!Q1659</f>
        <v/>
      </c>
      <c r="R1659">
        <f>Raw_Data!R1659</f>
        <v/>
      </c>
      <c r="S1659">
        <f>Raw_Data!S1659</f>
        <v/>
      </c>
      <c r="T1659">
        <f>YEAR(B1659)</f>
        <v/>
      </c>
      <c r="U1659">
        <f>MONTH(B1659)</f>
        <v/>
      </c>
      <c r="V1659">
        <f>TEXT(B1659,"mmm")</f>
        <v/>
      </c>
      <c r="W1659" s="15">
        <f>IFERROR(N1659/L1659,0)</f>
        <v/>
      </c>
      <c r="X1659">
        <f>IF(K1659=0,"No Discount",IF(K1659&lt;=5%,"Low",IF(K1659&lt;=15%,"Medium","High")))</f>
        <v/>
      </c>
      <c r="Y1659">
        <f>IF(L1659&gt;=20000,"High Value",IF(L1659&gt;=5000,"Medium Value","Low Value"))</f>
        <v/>
      </c>
      <c r="Z1659">
        <f>IF(R1659&lt;=3,"Fast",IF(R1659&lt;=5,"On Time","Delayed"))</f>
        <v/>
      </c>
    </row>
    <row r="1660">
      <c r="A1660">
        <f>Raw_Data!A1660</f>
        <v/>
      </c>
      <c r="B1660" s="11">
        <f>Raw_Data!B1660</f>
        <v/>
      </c>
      <c r="C1660">
        <f>Raw_Data!C1660</f>
        <v/>
      </c>
      <c r="D1660">
        <f>Raw_Data!D1660</f>
        <v/>
      </c>
      <c r="E1660">
        <f>Raw_Data!E1660</f>
        <v/>
      </c>
      <c r="F1660">
        <f>Raw_Data!F1660</f>
        <v/>
      </c>
      <c r="G1660">
        <f>Raw_Data!G1660</f>
        <v/>
      </c>
      <c r="H1660">
        <f>Raw_Data!H1660</f>
        <v/>
      </c>
      <c r="I1660">
        <f>Raw_Data!I1660</f>
        <v/>
      </c>
      <c r="J1660" s="12">
        <f>Raw_Data!J1660</f>
        <v/>
      </c>
      <c r="K1660" s="13">
        <f>Raw_Data!K1660</f>
        <v/>
      </c>
      <c r="L1660" s="12">
        <f>Raw_Data!L1660</f>
        <v/>
      </c>
      <c r="M1660" s="12">
        <f>Raw_Data!M1660</f>
        <v/>
      </c>
      <c r="N1660" s="12">
        <f>Raw_Data!N1660</f>
        <v/>
      </c>
      <c r="O1660">
        <f>Raw_Data!O1660</f>
        <v/>
      </c>
      <c r="P1660">
        <f>Raw_Data!P1660</f>
        <v/>
      </c>
      <c r="Q1660">
        <f>Raw_Data!Q1660</f>
        <v/>
      </c>
      <c r="R1660">
        <f>Raw_Data!R1660</f>
        <v/>
      </c>
      <c r="S1660">
        <f>Raw_Data!S1660</f>
        <v/>
      </c>
      <c r="T1660">
        <f>YEAR(B1660)</f>
        <v/>
      </c>
      <c r="U1660">
        <f>MONTH(B1660)</f>
        <v/>
      </c>
      <c r="V1660">
        <f>TEXT(B1660,"mmm")</f>
        <v/>
      </c>
      <c r="W1660" s="15">
        <f>IFERROR(N1660/L1660,0)</f>
        <v/>
      </c>
      <c r="X1660">
        <f>IF(K1660=0,"No Discount",IF(K1660&lt;=5%,"Low",IF(K1660&lt;=15%,"Medium","High")))</f>
        <v/>
      </c>
      <c r="Y1660">
        <f>IF(L1660&gt;=20000,"High Value",IF(L1660&gt;=5000,"Medium Value","Low Value"))</f>
        <v/>
      </c>
      <c r="Z1660">
        <f>IF(R1660&lt;=3,"Fast",IF(R1660&lt;=5,"On Time","Delayed"))</f>
        <v/>
      </c>
    </row>
    <row r="1661">
      <c r="A1661">
        <f>Raw_Data!A1661</f>
        <v/>
      </c>
      <c r="B1661" s="11">
        <f>Raw_Data!B1661</f>
        <v/>
      </c>
      <c r="C1661">
        <f>Raw_Data!C1661</f>
        <v/>
      </c>
      <c r="D1661">
        <f>Raw_Data!D1661</f>
        <v/>
      </c>
      <c r="E1661">
        <f>Raw_Data!E1661</f>
        <v/>
      </c>
      <c r="F1661">
        <f>Raw_Data!F1661</f>
        <v/>
      </c>
      <c r="G1661">
        <f>Raw_Data!G1661</f>
        <v/>
      </c>
      <c r="H1661">
        <f>Raw_Data!H1661</f>
        <v/>
      </c>
      <c r="I1661">
        <f>Raw_Data!I1661</f>
        <v/>
      </c>
      <c r="J1661" s="12">
        <f>Raw_Data!J1661</f>
        <v/>
      </c>
      <c r="K1661" s="13">
        <f>Raw_Data!K1661</f>
        <v/>
      </c>
      <c r="L1661" s="12">
        <f>Raw_Data!L1661</f>
        <v/>
      </c>
      <c r="M1661" s="12">
        <f>Raw_Data!M1661</f>
        <v/>
      </c>
      <c r="N1661" s="12">
        <f>Raw_Data!N1661</f>
        <v/>
      </c>
      <c r="O1661">
        <f>Raw_Data!O1661</f>
        <v/>
      </c>
      <c r="P1661">
        <f>Raw_Data!P1661</f>
        <v/>
      </c>
      <c r="Q1661">
        <f>Raw_Data!Q1661</f>
        <v/>
      </c>
      <c r="R1661">
        <f>Raw_Data!R1661</f>
        <v/>
      </c>
      <c r="S1661">
        <f>Raw_Data!S1661</f>
        <v/>
      </c>
      <c r="T1661">
        <f>YEAR(B1661)</f>
        <v/>
      </c>
      <c r="U1661">
        <f>MONTH(B1661)</f>
        <v/>
      </c>
      <c r="V1661">
        <f>TEXT(B1661,"mmm")</f>
        <v/>
      </c>
      <c r="W1661" s="15">
        <f>IFERROR(N1661/L1661,0)</f>
        <v/>
      </c>
      <c r="X1661">
        <f>IF(K1661=0,"No Discount",IF(K1661&lt;=5%,"Low",IF(K1661&lt;=15%,"Medium","High")))</f>
        <v/>
      </c>
      <c r="Y1661">
        <f>IF(L1661&gt;=20000,"High Value",IF(L1661&gt;=5000,"Medium Value","Low Value"))</f>
        <v/>
      </c>
      <c r="Z1661">
        <f>IF(R1661&lt;=3,"Fast",IF(R1661&lt;=5,"On Time","Delayed"))</f>
        <v/>
      </c>
    </row>
    <row r="1662">
      <c r="A1662">
        <f>Raw_Data!A1662</f>
        <v/>
      </c>
      <c r="B1662" s="11">
        <f>Raw_Data!B1662</f>
        <v/>
      </c>
      <c r="C1662">
        <f>Raw_Data!C1662</f>
        <v/>
      </c>
      <c r="D1662">
        <f>Raw_Data!D1662</f>
        <v/>
      </c>
      <c r="E1662">
        <f>Raw_Data!E1662</f>
        <v/>
      </c>
      <c r="F1662">
        <f>Raw_Data!F1662</f>
        <v/>
      </c>
      <c r="G1662">
        <f>Raw_Data!G1662</f>
        <v/>
      </c>
      <c r="H1662">
        <f>Raw_Data!H1662</f>
        <v/>
      </c>
      <c r="I1662">
        <f>Raw_Data!I1662</f>
        <v/>
      </c>
      <c r="J1662" s="12">
        <f>Raw_Data!J1662</f>
        <v/>
      </c>
      <c r="K1662" s="13">
        <f>Raw_Data!K1662</f>
        <v/>
      </c>
      <c r="L1662" s="12">
        <f>Raw_Data!L1662</f>
        <v/>
      </c>
      <c r="M1662" s="12">
        <f>Raw_Data!M1662</f>
        <v/>
      </c>
      <c r="N1662" s="12">
        <f>Raw_Data!N1662</f>
        <v/>
      </c>
      <c r="O1662">
        <f>Raw_Data!O1662</f>
        <v/>
      </c>
      <c r="P1662">
        <f>Raw_Data!P1662</f>
        <v/>
      </c>
      <c r="Q1662">
        <f>Raw_Data!Q1662</f>
        <v/>
      </c>
      <c r="R1662">
        <f>Raw_Data!R1662</f>
        <v/>
      </c>
      <c r="S1662">
        <f>Raw_Data!S1662</f>
        <v/>
      </c>
      <c r="T1662">
        <f>YEAR(B1662)</f>
        <v/>
      </c>
      <c r="U1662">
        <f>MONTH(B1662)</f>
        <v/>
      </c>
      <c r="V1662">
        <f>TEXT(B1662,"mmm")</f>
        <v/>
      </c>
      <c r="W1662" s="15">
        <f>IFERROR(N1662/L1662,0)</f>
        <v/>
      </c>
      <c r="X1662">
        <f>IF(K1662=0,"No Discount",IF(K1662&lt;=5%,"Low",IF(K1662&lt;=15%,"Medium","High")))</f>
        <v/>
      </c>
      <c r="Y1662">
        <f>IF(L1662&gt;=20000,"High Value",IF(L1662&gt;=5000,"Medium Value","Low Value"))</f>
        <v/>
      </c>
      <c r="Z1662">
        <f>IF(R1662&lt;=3,"Fast",IF(R1662&lt;=5,"On Time","Delayed"))</f>
        <v/>
      </c>
    </row>
    <row r="1663">
      <c r="A1663">
        <f>Raw_Data!A1663</f>
        <v/>
      </c>
      <c r="B1663" s="11">
        <f>Raw_Data!B1663</f>
        <v/>
      </c>
      <c r="C1663">
        <f>Raw_Data!C1663</f>
        <v/>
      </c>
      <c r="D1663">
        <f>Raw_Data!D1663</f>
        <v/>
      </c>
      <c r="E1663">
        <f>Raw_Data!E1663</f>
        <v/>
      </c>
      <c r="F1663">
        <f>Raw_Data!F1663</f>
        <v/>
      </c>
      <c r="G1663">
        <f>Raw_Data!G1663</f>
        <v/>
      </c>
      <c r="H1663">
        <f>Raw_Data!H1663</f>
        <v/>
      </c>
      <c r="I1663">
        <f>Raw_Data!I1663</f>
        <v/>
      </c>
      <c r="J1663" s="12">
        <f>Raw_Data!J1663</f>
        <v/>
      </c>
      <c r="K1663" s="13">
        <f>Raw_Data!K1663</f>
        <v/>
      </c>
      <c r="L1663" s="12">
        <f>Raw_Data!L1663</f>
        <v/>
      </c>
      <c r="M1663" s="12">
        <f>Raw_Data!M1663</f>
        <v/>
      </c>
      <c r="N1663" s="12">
        <f>Raw_Data!N1663</f>
        <v/>
      </c>
      <c r="O1663">
        <f>Raw_Data!O1663</f>
        <v/>
      </c>
      <c r="P1663">
        <f>Raw_Data!P1663</f>
        <v/>
      </c>
      <c r="Q1663">
        <f>Raw_Data!Q1663</f>
        <v/>
      </c>
      <c r="R1663">
        <f>Raw_Data!R1663</f>
        <v/>
      </c>
      <c r="S1663">
        <f>Raw_Data!S1663</f>
        <v/>
      </c>
      <c r="T1663">
        <f>YEAR(B1663)</f>
        <v/>
      </c>
      <c r="U1663">
        <f>MONTH(B1663)</f>
        <v/>
      </c>
      <c r="V1663">
        <f>TEXT(B1663,"mmm")</f>
        <v/>
      </c>
      <c r="W1663" s="15">
        <f>IFERROR(N1663/L1663,0)</f>
        <v/>
      </c>
      <c r="X1663">
        <f>IF(K1663=0,"No Discount",IF(K1663&lt;=5%,"Low",IF(K1663&lt;=15%,"Medium","High")))</f>
        <v/>
      </c>
      <c r="Y1663">
        <f>IF(L1663&gt;=20000,"High Value",IF(L1663&gt;=5000,"Medium Value","Low Value"))</f>
        <v/>
      </c>
      <c r="Z1663">
        <f>IF(R1663&lt;=3,"Fast",IF(R1663&lt;=5,"On Time","Delayed"))</f>
        <v/>
      </c>
    </row>
    <row r="1664">
      <c r="A1664">
        <f>Raw_Data!A1664</f>
        <v/>
      </c>
      <c r="B1664" s="11">
        <f>Raw_Data!B1664</f>
        <v/>
      </c>
      <c r="C1664">
        <f>Raw_Data!C1664</f>
        <v/>
      </c>
      <c r="D1664">
        <f>Raw_Data!D1664</f>
        <v/>
      </c>
      <c r="E1664">
        <f>Raw_Data!E1664</f>
        <v/>
      </c>
      <c r="F1664">
        <f>Raw_Data!F1664</f>
        <v/>
      </c>
      <c r="G1664">
        <f>Raw_Data!G1664</f>
        <v/>
      </c>
      <c r="H1664">
        <f>Raw_Data!H1664</f>
        <v/>
      </c>
      <c r="I1664">
        <f>Raw_Data!I1664</f>
        <v/>
      </c>
      <c r="J1664" s="12">
        <f>Raw_Data!J1664</f>
        <v/>
      </c>
      <c r="K1664" s="13">
        <f>Raw_Data!K1664</f>
        <v/>
      </c>
      <c r="L1664" s="12">
        <f>Raw_Data!L1664</f>
        <v/>
      </c>
      <c r="M1664" s="12">
        <f>Raw_Data!M1664</f>
        <v/>
      </c>
      <c r="N1664" s="12">
        <f>Raw_Data!N1664</f>
        <v/>
      </c>
      <c r="O1664">
        <f>Raw_Data!O1664</f>
        <v/>
      </c>
      <c r="P1664">
        <f>Raw_Data!P1664</f>
        <v/>
      </c>
      <c r="Q1664">
        <f>Raw_Data!Q1664</f>
        <v/>
      </c>
      <c r="R1664">
        <f>Raw_Data!R1664</f>
        <v/>
      </c>
      <c r="S1664">
        <f>Raw_Data!S1664</f>
        <v/>
      </c>
      <c r="T1664">
        <f>YEAR(B1664)</f>
        <v/>
      </c>
      <c r="U1664">
        <f>MONTH(B1664)</f>
        <v/>
      </c>
      <c r="V1664">
        <f>TEXT(B1664,"mmm")</f>
        <v/>
      </c>
      <c r="W1664" s="15">
        <f>IFERROR(N1664/L1664,0)</f>
        <v/>
      </c>
      <c r="X1664">
        <f>IF(K1664=0,"No Discount",IF(K1664&lt;=5%,"Low",IF(K1664&lt;=15%,"Medium","High")))</f>
        <v/>
      </c>
      <c r="Y1664">
        <f>IF(L1664&gt;=20000,"High Value",IF(L1664&gt;=5000,"Medium Value","Low Value"))</f>
        <v/>
      </c>
      <c r="Z1664">
        <f>IF(R1664&lt;=3,"Fast",IF(R1664&lt;=5,"On Time","Delayed"))</f>
        <v/>
      </c>
    </row>
    <row r="1665">
      <c r="A1665">
        <f>Raw_Data!A1665</f>
        <v/>
      </c>
      <c r="B1665" s="11">
        <f>Raw_Data!B1665</f>
        <v/>
      </c>
      <c r="C1665">
        <f>Raw_Data!C1665</f>
        <v/>
      </c>
      <c r="D1665">
        <f>Raw_Data!D1665</f>
        <v/>
      </c>
      <c r="E1665">
        <f>Raw_Data!E1665</f>
        <v/>
      </c>
      <c r="F1665">
        <f>Raw_Data!F1665</f>
        <v/>
      </c>
      <c r="G1665">
        <f>Raw_Data!G1665</f>
        <v/>
      </c>
      <c r="H1665">
        <f>Raw_Data!H1665</f>
        <v/>
      </c>
      <c r="I1665">
        <f>Raw_Data!I1665</f>
        <v/>
      </c>
      <c r="J1665" s="12">
        <f>Raw_Data!J1665</f>
        <v/>
      </c>
      <c r="K1665" s="13">
        <f>Raw_Data!K1665</f>
        <v/>
      </c>
      <c r="L1665" s="12">
        <f>Raw_Data!L1665</f>
        <v/>
      </c>
      <c r="M1665" s="12">
        <f>Raw_Data!M1665</f>
        <v/>
      </c>
      <c r="N1665" s="12">
        <f>Raw_Data!N1665</f>
        <v/>
      </c>
      <c r="O1665">
        <f>Raw_Data!O1665</f>
        <v/>
      </c>
      <c r="P1665">
        <f>Raw_Data!P1665</f>
        <v/>
      </c>
      <c r="Q1665">
        <f>Raw_Data!Q1665</f>
        <v/>
      </c>
      <c r="R1665">
        <f>Raw_Data!R1665</f>
        <v/>
      </c>
      <c r="S1665">
        <f>Raw_Data!S1665</f>
        <v/>
      </c>
      <c r="T1665">
        <f>YEAR(B1665)</f>
        <v/>
      </c>
      <c r="U1665">
        <f>MONTH(B1665)</f>
        <v/>
      </c>
      <c r="V1665">
        <f>TEXT(B1665,"mmm")</f>
        <v/>
      </c>
      <c r="W1665" s="15">
        <f>IFERROR(N1665/L1665,0)</f>
        <v/>
      </c>
      <c r="X1665">
        <f>IF(K1665=0,"No Discount",IF(K1665&lt;=5%,"Low",IF(K1665&lt;=15%,"Medium","High")))</f>
        <v/>
      </c>
      <c r="Y1665">
        <f>IF(L1665&gt;=20000,"High Value",IF(L1665&gt;=5000,"Medium Value","Low Value"))</f>
        <v/>
      </c>
      <c r="Z1665">
        <f>IF(R1665&lt;=3,"Fast",IF(R1665&lt;=5,"On Time","Delayed"))</f>
        <v/>
      </c>
    </row>
    <row r="1666">
      <c r="A1666">
        <f>Raw_Data!A1666</f>
        <v/>
      </c>
      <c r="B1666" s="11">
        <f>Raw_Data!B1666</f>
        <v/>
      </c>
      <c r="C1666">
        <f>Raw_Data!C1666</f>
        <v/>
      </c>
      <c r="D1666">
        <f>Raw_Data!D1666</f>
        <v/>
      </c>
      <c r="E1666">
        <f>Raw_Data!E1666</f>
        <v/>
      </c>
      <c r="F1666">
        <f>Raw_Data!F1666</f>
        <v/>
      </c>
      <c r="G1666">
        <f>Raw_Data!G1666</f>
        <v/>
      </c>
      <c r="H1666">
        <f>Raw_Data!H1666</f>
        <v/>
      </c>
      <c r="I1666">
        <f>Raw_Data!I1666</f>
        <v/>
      </c>
      <c r="J1666" s="12">
        <f>Raw_Data!J1666</f>
        <v/>
      </c>
      <c r="K1666" s="13">
        <f>Raw_Data!K1666</f>
        <v/>
      </c>
      <c r="L1666" s="12">
        <f>Raw_Data!L1666</f>
        <v/>
      </c>
      <c r="M1666" s="12">
        <f>Raw_Data!M1666</f>
        <v/>
      </c>
      <c r="N1666" s="12">
        <f>Raw_Data!N1666</f>
        <v/>
      </c>
      <c r="O1666">
        <f>Raw_Data!O1666</f>
        <v/>
      </c>
      <c r="P1666">
        <f>Raw_Data!P1666</f>
        <v/>
      </c>
      <c r="Q1666">
        <f>Raw_Data!Q1666</f>
        <v/>
      </c>
      <c r="R1666">
        <f>Raw_Data!R1666</f>
        <v/>
      </c>
      <c r="S1666">
        <f>Raw_Data!S1666</f>
        <v/>
      </c>
      <c r="T1666">
        <f>YEAR(B1666)</f>
        <v/>
      </c>
      <c r="U1666">
        <f>MONTH(B1666)</f>
        <v/>
      </c>
      <c r="V1666">
        <f>TEXT(B1666,"mmm")</f>
        <v/>
      </c>
      <c r="W1666" s="15">
        <f>IFERROR(N1666/L1666,0)</f>
        <v/>
      </c>
      <c r="X1666">
        <f>IF(K1666=0,"No Discount",IF(K1666&lt;=5%,"Low",IF(K1666&lt;=15%,"Medium","High")))</f>
        <v/>
      </c>
      <c r="Y1666">
        <f>IF(L1666&gt;=20000,"High Value",IF(L1666&gt;=5000,"Medium Value","Low Value"))</f>
        <v/>
      </c>
      <c r="Z1666">
        <f>IF(R1666&lt;=3,"Fast",IF(R1666&lt;=5,"On Time","Delayed"))</f>
        <v/>
      </c>
    </row>
    <row r="1667">
      <c r="A1667">
        <f>Raw_Data!A1667</f>
        <v/>
      </c>
      <c r="B1667" s="11">
        <f>Raw_Data!B1667</f>
        <v/>
      </c>
      <c r="C1667">
        <f>Raw_Data!C1667</f>
        <v/>
      </c>
      <c r="D1667">
        <f>Raw_Data!D1667</f>
        <v/>
      </c>
      <c r="E1667">
        <f>Raw_Data!E1667</f>
        <v/>
      </c>
      <c r="F1667">
        <f>Raw_Data!F1667</f>
        <v/>
      </c>
      <c r="G1667">
        <f>Raw_Data!G1667</f>
        <v/>
      </c>
      <c r="H1667">
        <f>Raw_Data!H1667</f>
        <v/>
      </c>
      <c r="I1667">
        <f>Raw_Data!I1667</f>
        <v/>
      </c>
      <c r="J1667" s="12">
        <f>Raw_Data!J1667</f>
        <v/>
      </c>
      <c r="K1667" s="13">
        <f>Raw_Data!K1667</f>
        <v/>
      </c>
      <c r="L1667" s="12">
        <f>Raw_Data!L1667</f>
        <v/>
      </c>
      <c r="M1667" s="12">
        <f>Raw_Data!M1667</f>
        <v/>
      </c>
      <c r="N1667" s="12">
        <f>Raw_Data!N1667</f>
        <v/>
      </c>
      <c r="O1667">
        <f>Raw_Data!O1667</f>
        <v/>
      </c>
      <c r="P1667">
        <f>Raw_Data!P1667</f>
        <v/>
      </c>
      <c r="Q1667">
        <f>Raw_Data!Q1667</f>
        <v/>
      </c>
      <c r="R1667">
        <f>Raw_Data!R1667</f>
        <v/>
      </c>
      <c r="S1667">
        <f>Raw_Data!S1667</f>
        <v/>
      </c>
      <c r="T1667">
        <f>YEAR(B1667)</f>
        <v/>
      </c>
      <c r="U1667">
        <f>MONTH(B1667)</f>
        <v/>
      </c>
      <c r="V1667">
        <f>TEXT(B1667,"mmm")</f>
        <v/>
      </c>
      <c r="W1667" s="15">
        <f>IFERROR(N1667/L1667,0)</f>
        <v/>
      </c>
      <c r="X1667">
        <f>IF(K1667=0,"No Discount",IF(K1667&lt;=5%,"Low",IF(K1667&lt;=15%,"Medium","High")))</f>
        <v/>
      </c>
      <c r="Y1667">
        <f>IF(L1667&gt;=20000,"High Value",IF(L1667&gt;=5000,"Medium Value","Low Value"))</f>
        <v/>
      </c>
      <c r="Z1667">
        <f>IF(R1667&lt;=3,"Fast",IF(R1667&lt;=5,"On Time","Delayed"))</f>
        <v/>
      </c>
    </row>
    <row r="1668">
      <c r="A1668">
        <f>Raw_Data!A1668</f>
        <v/>
      </c>
      <c r="B1668" s="11">
        <f>Raw_Data!B1668</f>
        <v/>
      </c>
      <c r="C1668">
        <f>Raw_Data!C1668</f>
        <v/>
      </c>
      <c r="D1668">
        <f>Raw_Data!D1668</f>
        <v/>
      </c>
      <c r="E1668">
        <f>Raw_Data!E1668</f>
        <v/>
      </c>
      <c r="F1668">
        <f>Raw_Data!F1668</f>
        <v/>
      </c>
      <c r="G1668">
        <f>Raw_Data!G1668</f>
        <v/>
      </c>
      <c r="H1668">
        <f>Raw_Data!H1668</f>
        <v/>
      </c>
      <c r="I1668">
        <f>Raw_Data!I1668</f>
        <v/>
      </c>
      <c r="J1668" s="12">
        <f>Raw_Data!J1668</f>
        <v/>
      </c>
      <c r="K1668" s="13">
        <f>Raw_Data!K1668</f>
        <v/>
      </c>
      <c r="L1668" s="12">
        <f>Raw_Data!L1668</f>
        <v/>
      </c>
      <c r="M1668" s="12">
        <f>Raw_Data!M1668</f>
        <v/>
      </c>
      <c r="N1668" s="12">
        <f>Raw_Data!N1668</f>
        <v/>
      </c>
      <c r="O1668">
        <f>Raw_Data!O1668</f>
        <v/>
      </c>
      <c r="P1668">
        <f>Raw_Data!P1668</f>
        <v/>
      </c>
      <c r="Q1668">
        <f>Raw_Data!Q1668</f>
        <v/>
      </c>
      <c r="R1668">
        <f>Raw_Data!R1668</f>
        <v/>
      </c>
      <c r="S1668">
        <f>Raw_Data!S1668</f>
        <v/>
      </c>
      <c r="T1668">
        <f>YEAR(B1668)</f>
        <v/>
      </c>
      <c r="U1668">
        <f>MONTH(B1668)</f>
        <v/>
      </c>
      <c r="V1668">
        <f>TEXT(B1668,"mmm")</f>
        <v/>
      </c>
      <c r="W1668" s="15">
        <f>IFERROR(N1668/L1668,0)</f>
        <v/>
      </c>
      <c r="X1668">
        <f>IF(K1668=0,"No Discount",IF(K1668&lt;=5%,"Low",IF(K1668&lt;=15%,"Medium","High")))</f>
        <v/>
      </c>
      <c r="Y1668">
        <f>IF(L1668&gt;=20000,"High Value",IF(L1668&gt;=5000,"Medium Value","Low Value"))</f>
        <v/>
      </c>
      <c r="Z1668">
        <f>IF(R1668&lt;=3,"Fast",IF(R1668&lt;=5,"On Time","Delayed"))</f>
        <v/>
      </c>
    </row>
    <row r="1669">
      <c r="A1669">
        <f>Raw_Data!A1669</f>
        <v/>
      </c>
      <c r="B1669" s="11">
        <f>Raw_Data!B1669</f>
        <v/>
      </c>
      <c r="C1669">
        <f>Raw_Data!C1669</f>
        <v/>
      </c>
      <c r="D1669">
        <f>Raw_Data!D1669</f>
        <v/>
      </c>
      <c r="E1669">
        <f>Raw_Data!E1669</f>
        <v/>
      </c>
      <c r="F1669">
        <f>Raw_Data!F1669</f>
        <v/>
      </c>
      <c r="G1669">
        <f>Raw_Data!G1669</f>
        <v/>
      </c>
      <c r="H1669">
        <f>Raw_Data!H1669</f>
        <v/>
      </c>
      <c r="I1669">
        <f>Raw_Data!I1669</f>
        <v/>
      </c>
      <c r="J1669" s="12">
        <f>Raw_Data!J1669</f>
        <v/>
      </c>
      <c r="K1669" s="13">
        <f>Raw_Data!K1669</f>
        <v/>
      </c>
      <c r="L1669" s="12">
        <f>Raw_Data!L1669</f>
        <v/>
      </c>
      <c r="M1669" s="12">
        <f>Raw_Data!M1669</f>
        <v/>
      </c>
      <c r="N1669" s="12">
        <f>Raw_Data!N1669</f>
        <v/>
      </c>
      <c r="O1669">
        <f>Raw_Data!O1669</f>
        <v/>
      </c>
      <c r="P1669">
        <f>Raw_Data!P1669</f>
        <v/>
      </c>
      <c r="Q1669">
        <f>Raw_Data!Q1669</f>
        <v/>
      </c>
      <c r="R1669">
        <f>Raw_Data!R1669</f>
        <v/>
      </c>
      <c r="S1669">
        <f>Raw_Data!S1669</f>
        <v/>
      </c>
      <c r="T1669">
        <f>YEAR(B1669)</f>
        <v/>
      </c>
      <c r="U1669">
        <f>MONTH(B1669)</f>
        <v/>
      </c>
      <c r="V1669">
        <f>TEXT(B1669,"mmm")</f>
        <v/>
      </c>
      <c r="W1669" s="15">
        <f>IFERROR(N1669/L1669,0)</f>
        <v/>
      </c>
      <c r="X1669">
        <f>IF(K1669=0,"No Discount",IF(K1669&lt;=5%,"Low",IF(K1669&lt;=15%,"Medium","High")))</f>
        <v/>
      </c>
      <c r="Y1669">
        <f>IF(L1669&gt;=20000,"High Value",IF(L1669&gt;=5000,"Medium Value","Low Value"))</f>
        <v/>
      </c>
      <c r="Z1669">
        <f>IF(R1669&lt;=3,"Fast",IF(R1669&lt;=5,"On Time","Delayed"))</f>
        <v/>
      </c>
    </row>
    <row r="1670">
      <c r="A1670">
        <f>Raw_Data!A1670</f>
        <v/>
      </c>
      <c r="B1670" s="11">
        <f>Raw_Data!B1670</f>
        <v/>
      </c>
      <c r="C1670">
        <f>Raw_Data!C1670</f>
        <v/>
      </c>
      <c r="D1670">
        <f>Raw_Data!D1670</f>
        <v/>
      </c>
      <c r="E1670">
        <f>Raw_Data!E1670</f>
        <v/>
      </c>
      <c r="F1670">
        <f>Raw_Data!F1670</f>
        <v/>
      </c>
      <c r="G1670">
        <f>Raw_Data!G1670</f>
        <v/>
      </c>
      <c r="H1670">
        <f>Raw_Data!H1670</f>
        <v/>
      </c>
      <c r="I1670">
        <f>Raw_Data!I1670</f>
        <v/>
      </c>
      <c r="J1670" s="12">
        <f>Raw_Data!J1670</f>
        <v/>
      </c>
      <c r="K1670" s="13">
        <f>Raw_Data!K1670</f>
        <v/>
      </c>
      <c r="L1670" s="12">
        <f>Raw_Data!L1670</f>
        <v/>
      </c>
      <c r="M1670" s="12">
        <f>Raw_Data!M1670</f>
        <v/>
      </c>
      <c r="N1670" s="12">
        <f>Raw_Data!N1670</f>
        <v/>
      </c>
      <c r="O1670">
        <f>Raw_Data!O1670</f>
        <v/>
      </c>
      <c r="P1670">
        <f>Raw_Data!P1670</f>
        <v/>
      </c>
      <c r="Q1670">
        <f>Raw_Data!Q1670</f>
        <v/>
      </c>
      <c r="R1670">
        <f>Raw_Data!R1670</f>
        <v/>
      </c>
      <c r="S1670">
        <f>Raw_Data!S1670</f>
        <v/>
      </c>
      <c r="T1670">
        <f>YEAR(B1670)</f>
        <v/>
      </c>
      <c r="U1670">
        <f>MONTH(B1670)</f>
        <v/>
      </c>
      <c r="V1670">
        <f>TEXT(B1670,"mmm")</f>
        <v/>
      </c>
      <c r="W1670" s="15">
        <f>IFERROR(N1670/L1670,0)</f>
        <v/>
      </c>
      <c r="X1670">
        <f>IF(K1670=0,"No Discount",IF(K1670&lt;=5%,"Low",IF(K1670&lt;=15%,"Medium","High")))</f>
        <v/>
      </c>
      <c r="Y1670">
        <f>IF(L1670&gt;=20000,"High Value",IF(L1670&gt;=5000,"Medium Value","Low Value"))</f>
        <v/>
      </c>
      <c r="Z1670">
        <f>IF(R1670&lt;=3,"Fast",IF(R1670&lt;=5,"On Time","Delayed"))</f>
        <v/>
      </c>
    </row>
    <row r="1671">
      <c r="A1671">
        <f>Raw_Data!A1671</f>
        <v/>
      </c>
      <c r="B1671" s="11">
        <f>Raw_Data!B1671</f>
        <v/>
      </c>
      <c r="C1671">
        <f>Raw_Data!C1671</f>
        <v/>
      </c>
      <c r="D1671">
        <f>Raw_Data!D1671</f>
        <v/>
      </c>
      <c r="E1671">
        <f>Raw_Data!E1671</f>
        <v/>
      </c>
      <c r="F1671">
        <f>Raw_Data!F1671</f>
        <v/>
      </c>
      <c r="G1671">
        <f>Raw_Data!G1671</f>
        <v/>
      </c>
      <c r="H1671">
        <f>Raw_Data!H1671</f>
        <v/>
      </c>
      <c r="I1671">
        <f>Raw_Data!I1671</f>
        <v/>
      </c>
      <c r="J1671" s="12">
        <f>Raw_Data!J1671</f>
        <v/>
      </c>
      <c r="K1671" s="13">
        <f>Raw_Data!K1671</f>
        <v/>
      </c>
      <c r="L1671" s="12">
        <f>Raw_Data!L1671</f>
        <v/>
      </c>
      <c r="M1671" s="12">
        <f>Raw_Data!M1671</f>
        <v/>
      </c>
      <c r="N1671" s="12">
        <f>Raw_Data!N1671</f>
        <v/>
      </c>
      <c r="O1671">
        <f>Raw_Data!O1671</f>
        <v/>
      </c>
      <c r="P1671">
        <f>Raw_Data!P1671</f>
        <v/>
      </c>
      <c r="Q1671">
        <f>Raw_Data!Q1671</f>
        <v/>
      </c>
      <c r="R1671">
        <f>Raw_Data!R1671</f>
        <v/>
      </c>
      <c r="S1671">
        <f>Raw_Data!S1671</f>
        <v/>
      </c>
      <c r="T1671">
        <f>YEAR(B1671)</f>
        <v/>
      </c>
      <c r="U1671">
        <f>MONTH(B1671)</f>
        <v/>
      </c>
      <c r="V1671">
        <f>TEXT(B1671,"mmm")</f>
        <v/>
      </c>
      <c r="W1671" s="15">
        <f>IFERROR(N1671/L1671,0)</f>
        <v/>
      </c>
      <c r="X1671">
        <f>IF(K1671=0,"No Discount",IF(K1671&lt;=5%,"Low",IF(K1671&lt;=15%,"Medium","High")))</f>
        <v/>
      </c>
      <c r="Y1671">
        <f>IF(L1671&gt;=20000,"High Value",IF(L1671&gt;=5000,"Medium Value","Low Value"))</f>
        <v/>
      </c>
      <c r="Z1671">
        <f>IF(R1671&lt;=3,"Fast",IF(R1671&lt;=5,"On Time","Delayed"))</f>
        <v/>
      </c>
    </row>
    <row r="1672">
      <c r="A1672">
        <f>Raw_Data!A1672</f>
        <v/>
      </c>
      <c r="B1672" s="11">
        <f>Raw_Data!B1672</f>
        <v/>
      </c>
      <c r="C1672">
        <f>Raw_Data!C1672</f>
        <v/>
      </c>
      <c r="D1672">
        <f>Raw_Data!D1672</f>
        <v/>
      </c>
      <c r="E1672">
        <f>Raw_Data!E1672</f>
        <v/>
      </c>
      <c r="F1672">
        <f>Raw_Data!F1672</f>
        <v/>
      </c>
      <c r="G1672">
        <f>Raw_Data!G1672</f>
        <v/>
      </c>
      <c r="H1672">
        <f>Raw_Data!H1672</f>
        <v/>
      </c>
      <c r="I1672">
        <f>Raw_Data!I1672</f>
        <v/>
      </c>
      <c r="J1672" s="12">
        <f>Raw_Data!J1672</f>
        <v/>
      </c>
      <c r="K1672" s="13">
        <f>Raw_Data!K1672</f>
        <v/>
      </c>
      <c r="L1672" s="12">
        <f>Raw_Data!L1672</f>
        <v/>
      </c>
      <c r="M1672" s="12">
        <f>Raw_Data!M1672</f>
        <v/>
      </c>
      <c r="N1672" s="12">
        <f>Raw_Data!N1672</f>
        <v/>
      </c>
      <c r="O1672">
        <f>Raw_Data!O1672</f>
        <v/>
      </c>
      <c r="P1672">
        <f>Raw_Data!P1672</f>
        <v/>
      </c>
      <c r="Q1672">
        <f>Raw_Data!Q1672</f>
        <v/>
      </c>
      <c r="R1672">
        <f>Raw_Data!R1672</f>
        <v/>
      </c>
      <c r="S1672">
        <f>Raw_Data!S1672</f>
        <v/>
      </c>
      <c r="T1672">
        <f>YEAR(B1672)</f>
        <v/>
      </c>
      <c r="U1672">
        <f>MONTH(B1672)</f>
        <v/>
      </c>
      <c r="V1672">
        <f>TEXT(B1672,"mmm")</f>
        <v/>
      </c>
      <c r="W1672" s="15">
        <f>IFERROR(N1672/L1672,0)</f>
        <v/>
      </c>
      <c r="X1672">
        <f>IF(K1672=0,"No Discount",IF(K1672&lt;=5%,"Low",IF(K1672&lt;=15%,"Medium","High")))</f>
        <v/>
      </c>
      <c r="Y1672">
        <f>IF(L1672&gt;=20000,"High Value",IF(L1672&gt;=5000,"Medium Value","Low Value"))</f>
        <v/>
      </c>
      <c r="Z1672">
        <f>IF(R1672&lt;=3,"Fast",IF(R1672&lt;=5,"On Time","Delayed"))</f>
        <v/>
      </c>
    </row>
    <row r="1673">
      <c r="A1673">
        <f>Raw_Data!A1673</f>
        <v/>
      </c>
      <c r="B1673" s="11">
        <f>Raw_Data!B1673</f>
        <v/>
      </c>
      <c r="C1673">
        <f>Raw_Data!C1673</f>
        <v/>
      </c>
      <c r="D1673">
        <f>Raw_Data!D1673</f>
        <v/>
      </c>
      <c r="E1673">
        <f>Raw_Data!E1673</f>
        <v/>
      </c>
      <c r="F1673">
        <f>Raw_Data!F1673</f>
        <v/>
      </c>
      <c r="G1673">
        <f>Raw_Data!G1673</f>
        <v/>
      </c>
      <c r="H1673">
        <f>Raw_Data!H1673</f>
        <v/>
      </c>
      <c r="I1673">
        <f>Raw_Data!I1673</f>
        <v/>
      </c>
      <c r="J1673" s="12">
        <f>Raw_Data!J1673</f>
        <v/>
      </c>
      <c r="K1673" s="13">
        <f>Raw_Data!K1673</f>
        <v/>
      </c>
      <c r="L1673" s="12">
        <f>Raw_Data!L1673</f>
        <v/>
      </c>
      <c r="M1673" s="12">
        <f>Raw_Data!M1673</f>
        <v/>
      </c>
      <c r="N1673" s="12">
        <f>Raw_Data!N1673</f>
        <v/>
      </c>
      <c r="O1673">
        <f>Raw_Data!O1673</f>
        <v/>
      </c>
      <c r="P1673">
        <f>Raw_Data!P1673</f>
        <v/>
      </c>
      <c r="Q1673">
        <f>Raw_Data!Q1673</f>
        <v/>
      </c>
      <c r="R1673">
        <f>Raw_Data!R1673</f>
        <v/>
      </c>
      <c r="S1673">
        <f>Raw_Data!S1673</f>
        <v/>
      </c>
      <c r="T1673">
        <f>YEAR(B1673)</f>
        <v/>
      </c>
      <c r="U1673">
        <f>MONTH(B1673)</f>
        <v/>
      </c>
      <c r="V1673">
        <f>TEXT(B1673,"mmm")</f>
        <v/>
      </c>
      <c r="W1673" s="15">
        <f>IFERROR(N1673/L1673,0)</f>
        <v/>
      </c>
      <c r="X1673">
        <f>IF(K1673=0,"No Discount",IF(K1673&lt;=5%,"Low",IF(K1673&lt;=15%,"Medium","High")))</f>
        <v/>
      </c>
      <c r="Y1673">
        <f>IF(L1673&gt;=20000,"High Value",IF(L1673&gt;=5000,"Medium Value","Low Value"))</f>
        <v/>
      </c>
      <c r="Z1673">
        <f>IF(R1673&lt;=3,"Fast",IF(R1673&lt;=5,"On Time","Delayed"))</f>
        <v/>
      </c>
    </row>
    <row r="1674">
      <c r="A1674">
        <f>Raw_Data!A1674</f>
        <v/>
      </c>
      <c r="B1674" s="11">
        <f>Raw_Data!B1674</f>
        <v/>
      </c>
      <c r="C1674">
        <f>Raw_Data!C1674</f>
        <v/>
      </c>
      <c r="D1674">
        <f>Raw_Data!D1674</f>
        <v/>
      </c>
      <c r="E1674">
        <f>Raw_Data!E1674</f>
        <v/>
      </c>
      <c r="F1674">
        <f>Raw_Data!F1674</f>
        <v/>
      </c>
      <c r="G1674">
        <f>Raw_Data!G1674</f>
        <v/>
      </c>
      <c r="H1674">
        <f>Raw_Data!H1674</f>
        <v/>
      </c>
      <c r="I1674">
        <f>Raw_Data!I1674</f>
        <v/>
      </c>
      <c r="J1674" s="12">
        <f>Raw_Data!J1674</f>
        <v/>
      </c>
      <c r="K1674" s="13">
        <f>Raw_Data!K1674</f>
        <v/>
      </c>
      <c r="L1674" s="12">
        <f>Raw_Data!L1674</f>
        <v/>
      </c>
      <c r="M1674" s="12">
        <f>Raw_Data!M1674</f>
        <v/>
      </c>
      <c r="N1674" s="12">
        <f>Raw_Data!N1674</f>
        <v/>
      </c>
      <c r="O1674">
        <f>Raw_Data!O1674</f>
        <v/>
      </c>
      <c r="P1674">
        <f>Raw_Data!P1674</f>
        <v/>
      </c>
      <c r="Q1674">
        <f>Raw_Data!Q1674</f>
        <v/>
      </c>
      <c r="R1674">
        <f>Raw_Data!R1674</f>
        <v/>
      </c>
      <c r="S1674">
        <f>Raw_Data!S1674</f>
        <v/>
      </c>
      <c r="T1674">
        <f>YEAR(B1674)</f>
        <v/>
      </c>
      <c r="U1674">
        <f>MONTH(B1674)</f>
        <v/>
      </c>
      <c r="V1674">
        <f>TEXT(B1674,"mmm")</f>
        <v/>
      </c>
      <c r="W1674" s="15">
        <f>IFERROR(N1674/L1674,0)</f>
        <v/>
      </c>
      <c r="X1674">
        <f>IF(K1674=0,"No Discount",IF(K1674&lt;=5%,"Low",IF(K1674&lt;=15%,"Medium","High")))</f>
        <v/>
      </c>
      <c r="Y1674">
        <f>IF(L1674&gt;=20000,"High Value",IF(L1674&gt;=5000,"Medium Value","Low Value"))</f>
        <v/>
      </c>
      <c r="Z1674">
        <f>IF(R1674&lt;=3,"Fast",IF(R1674&lt;=5,"On Time","Delayed"))</f>
        <v/>
      </c>
    </row>
    <row r="1675">
      <c r="A1675">
        <f>Raw_Data!A1675</f>
        <v/>
      </c>
      <c r="B1675" s="11">
        <f>Raw_Data!B1675</f>
        <v/>
      </c>
      <c r="C1675">
        <f>Raw_Data!C1675</f>
        <v/>
      </c>
      <c r="D1675">
        <f>Raw_Data!D1675</f>
        <v/>
      </c>
      <c r="E1675">
        <f>Raw_Data!E1675</f>
        <v/>
      </c>
      <c r="F1675">
        <f>Raw_Data!F1675</f>
        <v/>
      </c>
      <c r="G1675">
        <f>Raw_Data!G1675</f>
        <v/>
      </c>
      <c r="H1675">
        <f>Raw_Data!H1675</f>
        <v/>
      </c>
      <c r="I1675">
        <f>Raw_Data!I1675</f>
        <v/>
      </c>
      <c r="J1675" s="12">
        <f>Raw_Data!J1675</f>
        <v/>
      </c>
      <c r="K1675" s="13">
        <f>Raw_Data!K1675</f>
        <v/>
      </c>
      <c r="L1675" s="12">
        <f>Raw_Data!L1675</f>
        <v/>
      </c>
      <c r="M1675" s="12">
        <f>Raw_Data!M1675</f>
        <v/>
      </c>
      <c r="N1675" s="12">
        <f>Raw_Data!N1675</f>
        <v/>
      </c>
      <c r="O1675">
        <f>Raw_Data!O1675</f>
        <v/>
      </c>
      <c r="P1675">
        <f>Raw_Data!P1675</f>
        <v/>
      </c>
      <c r="Q1675">
        <f>Raw_Data!Q1675</f>
        <v/>
      </c>
      <c r="R1675">
        <f>Raw_Data!R1675</f>
        <v/>
      </c>
      <c r="S1675">
        <f>Raw_Data!S1675</f>
        <v/>
      </c>
      <c r="T1675">
        <f>YEAR(B1675)</f>
        <v/>
      </c>
      <c r="U1675">
        <f>MONTH(B1675)</f>
        <v/>
      </c>
      <c r="V1675">
        <f>TEXT(B1675,"mmm")</f>
        <v/>
      </c>
      <c r="W1675" s="15">
        <f>IFERROR(N1675/L1675,0)</f>
        <v/>
      </c>
      <c r="X1675">
        <f>IF(K1675=0,"No Discount",IF(K1675&lt;=5%,"Low",IF(K1675&lt;=15%,"Medium","High")))</f>
        <v/>
      </c>
      <c r="Y1675">
        <f>IF(L1675&gt;=20000,"High Value",IF(L1675&gt;=5000,"Medium Value","Low Value"))</f>
        <v/>
      </c>
      <c r="Z1675">
        <f>IF(R1675&lt;=3,"Fast",IF(R1675&lt;=5,"On Time","Delayed"))</f>
        <v/>
      </c>
    </row>
    <row r="1676">
      <c r="A1676">
        <f>Raw_Data!A1676</f>
        <v/>
      </c>
      <c r="B1676" s="11">
        <f>Raw_Data!B1676</f>
        <v/>
      </c>
      <c r="C1676">
        <f>Raw_Data!C1676</f>
        <v/>
      </c>
      <c r="D1676">
        <f>Raw_Data!D1676</f>
        <v/>
      </c>
      <c r="E1676">
        <f>Raw_Data!E1676</f>
        <v/>
      </c>
      <c r="F1676">
        <f>Raw_Data!F1676</f>
        <v/>
      </c>
      <c r="G1676">
        <f>Raw_Data!G1676</f>
        <v/>
      </c>
      <c r="H1676">
        <f>Raw_Data!H1676</f>
        <v/>
      </c>
      <c r="I1676">
        <f>Raw_Data!I1676</f>
        <v/>
      </c>
      <c r="J1676" s="12">
        <f>Raw_Data!J1676</f>
        <v/>
      </c>
      <c r="K1676" s="13">
        <f>Raw_Data!K1676</f>
        <v/>
      </c>
      <c r="L1676" s="12">
        <f>Raw_Data!L1676</f>
        <v/>
      </c>
      <c r="M1676" s="12">
        <f>Raw_Data!M1676</f>
        <v/>
      </c>
      <c r="N1676" s="12">
        <f>Raw_Data!N1676</f>
        <v/>
      </c>
      <c r="O1676">
        <f>Raw_Data!O1676</f>
        <v/>
      </c>
      <c r="P1676">
        <f>Raw_Data!P1676</f>
        <v/>
      </c>
      <c r="Q1676">
        <f>Raw_Data!Q1676</f>
        <v/>
      </c>
      <c r="R1676">
        <f>Raw_Data!R1676</f>
        <v/>
      </c>
      <c r="S1676">
        <f>Raw_Data!S1676</f>
        <v/>
      </c>
      <c r="T1676">
        <f>YEAR(B1676)</f>
        <v/>
      </c>
      <c r="U1676">
        <f>MONTH(B1676)</f>
        <v/>
      </c>
      <c r="V1676">
        <f>TEXT(B1676,"mmm")</f>
        <v/>
      </c>
      <c r="W1676" s="15">
        <f>IFERROR(N1676/L1676,0)</f>
        <v/>
      </c>
      <c r="X1676">
        <f>IF(K1676=0,"No Discount",IF(K1676&lt;=5%,"Low",IF(K1676&lt;=15%,"Medium","High")))</f>
        <v/>
      </c>
      <c r="Y1676">
        <f>IF(L1676&gt;=20000,"High Value",IF(L1676&gt;=5000,"Medium Value","Low Value"))</f>
        <v/>
      </c>
      <c r="Z1676">
        <f>IF(R1676&lt;=3,"Fast",IF(R1676&lt;=5,"On Time","Delayed"))</f>
        <v/>
      </c>
    </row>
    <row r="1677">
      <c r="A1677">
        <f>Raw_Data!A1677</f>
        <v/>
      </c>
      <c r="B1677" s="11">
        <f>Raw_Data!B1677</f>
        <v/>
      </c>
      <c r="C1677">
        <f>Raw_Data!C1677</f>
        <v/>
      </c>
      <c r="D1677">
        <f>Raw_Data!D1677</f>
        <v/>
      </c>
      <c r="E1677">
        <f>Raw_Data!E1677</f>
        <v/>
      </c>
      <c r="F1677">
        <f>Raw_Data!F1677</f>
        <v/>
      </c>
      <c r="G1677">
        <f>Raw_Data!G1677</f>
        <v/>
      </c>
      <c r="H1677">
        <f>Raw_Data!H1677</f>
        <v/>
      </c>
      <c r="I1677">
        <f>Raw_Data!I1677</f>
        <v/>
      </c>
      <c r="J1677" s="12">
        <f>Raw_Data!J1677</f>
        <v/>
      </c>
      <c r="K1677" s="13">
        <f>Raw_Data!K1677</f>
        <v/>
      </c>
      <c r="L1677" s="12">
        <f>Raw_Data!L1677</f>
        <v/>
      </c>
      <c r="M1677" s="12">
        <f>Raw_Data!M1677</f>
        <v/>
      </c>
      <c r="N1677" s="12">
        <f>Raw_Data!N1677</f>
        <v/>
      </c>
      <c r="O1677">
        <f>Raw_Data!O1677</f>
        <v/>
      </c>
      <c r="P1677">
        <f>Raw_Data!P1677</f>
        <v/>
      </c>
      <c r="Q1677">
        <f>Raw_Data!Q1677</f>
        <v/>
      </c>
      <c r="R1677">
        <f>Raw_Data!R1677</f>
        <v/>
      </c>
      <c r="S1677">
        <f>Raw_Data!S1677</f>
        <v/>
      </c>
      <c r="T1677">
        <f>YEAR(B1677)</f>
        <v/>
      </c>
      <c r="U1677">
        <f>MONTH(B1677)</f>
        <v/>
      </c>
      <c r="V1677">
        <f>TEXT(B1677,"mmm")</f>
        <v/>
      </c>
      <c r="W1677" s="15">
        <f>IFERROR(N1677/L1677,0)</f>
        <v/>
      </c>
      <c r="X1677">
        <f>IF(K1677=0,"No Discount",IF(K1677&lt;=5%,"Low",IF(K1677&lt;=15%,"Medium","High")))</f>
        <v/>
      </c>
      <c r="Y1677">
        <f>IF(L1677&gt;=20000,"High Value",IF(L1677&gt;=5000,"Medium Value","Low Value"))</f>
        <v/>
      </c>
      <c r="Z1677">
        <f>IF(R1677&lt;=3,"Fast",IF(R1677&lt;=5,"On Time","Delayed"))</f>
        <v/>
      </c>
    </row>
    <row r="1678">
      <c r="A1678">
        <f>Raw_Data!A1678</f>
        <v/>
      </c>
      <c r="B1678" s="11">
        <f>Raw_Data!B1678</f>
        <v/>
      </c>
      <c r="C1678">
        <f>Raw_Data!C1678</f>
        <v/>
      </c>
      <c r="D1678">
        <f>Raw_Data!D1678</f>
        <v/>
      </c>
      <c r="E1678">
        <f>Raw_Data!E1678</f>
        <v/>
      </c>
      <c r="F1678">
        <f>Raw_Data!F1678</f>
        <v/>
      </c>
      <c r="G1678">
        <f>Raw_Data!G1678</f>
        <v/>
      </c>
      <c r="H1678">
        <f>Raw_Data!H1678</f>
        <v/>
      </c>
      <c r="I1678">
        <f>Raw_Data!I1678</f>
        <v/>
      </c>
      <c r="J1678" s="12">
        <f>Raw_Data!J1678</f>
        <v/>
      </c>
      <c r="K1678" s="13">
        <f>Raw_Data!K1678</f>
        <v/>
      </c>
      <c r="L1678" s="12">
        <f>Raw_Data!L1678</f>
        <v/>
      </c>
      <c r="M1678" s="12">
        <f>Raw_Data!M1678</f>
        <v/>
      </c>
      <c r="N1678" s="12">
        <f>Raw_Data!N1678</f>
        <v/>
      </c>
      <c r="O1678">
        <f>Raw_Data!O1678</f>
        <v/>
      </c>
      <c r="P1678">
        <f>Raw_Data!P1678</f>
        <v/>
      </c>
      <c r="Q1678">
        <f>Raw_Data!Q1678</f>
        <v/>
      </c>
      <c r="R1678">
        <f>Raw_Data!R1678</f>
        <v/>
      </c>
      <c r="S1678">
        <f>Raw_Data!S1678</f>
        <v/>
      </c>
      <c r="T1678">
        <f>YEAR(B1678)</f>
        <v/>
      </c>
      <c r="U1678">
        <f>MONTH(B1678)</f>
        <v/>
      </c>
      <c r="V1678">
        <f>TEXT(B1678,"mmm")</f>
        <v/>
      </c>
      <c r="W1678" s="15">
        <f>IFERROR(N1678/L1678,0)</f>
        <v/>
      </c>
      <c r="X1678">
        <f>IF(K1678=0,"No Discount",IF(K1678&lt;=5%,"Low",IF(K1678&lt;=15%,"Medium","High")))</f>
        <v/>
      </c>
      <c r="Y1678">
        <f>IF(L1678&gt;=20000,"High Value",IF(L1678&gt;=5000,"Medium Value","Low Value"))</f>
        <v/>
      </c>
      <c r="Z1678">
        <f>IF(R1678&lt;=3,"Fast",IF(R1678&lt;=5,"On Time","Delayed"))</f>
        <v/>
      </c>
    </row>
    <row r="1679">
      <c r="A1679">
        <f>Raw_Data!A1679</f>
        <v/>
      </c>
      <c r="B1679" s="11">
        <f>Raw_Data!B1679</f>
        <v/>
      </c>
      <c r="C1679">
        <f>Raw_Data!C1679</f>
        <v/>
      </c>
      <c r="D1679">
        <f>Raw_Data!D1679</f>
        <v/>
      </c>
      <c r="E1679">
        <f>Raw_Data!E1679</f>
        <v/>
      </c>
      <c r="F1679">
        <f>Raw_Data!F1679</f>
        <v/>
      </c>
      <c r="G1679">
        <f>Raw_Data!G1679</f>
        <v/>
      </c>
      <c r="H1679">
        <f>Raw_Data!H1679</f>
        <v/>
      </c>
      <c r="I1679">
        <f>Raw_Data!I1679</f>
        <v/>
      </c>
      <c r="J1679" s="12">
        <f>Raw_Data!J1679</f>
        <v/>
      </c>
      <c r="K1679" s="13">
        <f>Raw_Data!K1679</f>
        <v/>
      </c>
      <c r="L1679" s="12">
        <f>Raw_Data!L1679</f>
        <v/>
      </c>
      <c r="M1679" s="12">
        <f>Raw_Data!M1679</f>
        <v/>
      </c>
      <c r="N1679" s="12">
        <f>Raw_Data!N1679</f>
        <v/>
      </c>
      <c r="O1679">
        <f>Raw_Data!O1679</f>
        <v/>
      </c>
      <c r="P1679">
        <f>Raw_Data!P1679</f>
        <v/>
      </c>
      <c r="Q1679">
        <f>Raw_Data!Q1679</f>
        <v/>
      </c>
      <c r="R1679">
        <f>Raw_Data!R1679</f>
        <v/>
      </c>
      <c r="S1679">
        <f>Raw_Data!S1679</f>
        <v/>
      </c>
      <c r="T1679">
        <f>YEAR(B1679)</f>
        <v/>
      </c>
      <c r="U1679">
        <f>MONTH(B1679)</f>
        <v/>
      </c>
      <c r="V1679">
        <f>TEXT(B1679,"mmm")</f>
        <v/>
      </c>
      <c r="W1679" s="15">
        <f>IFERROR(N1679/L1679,0)</f>
        <v/>
      </c>
      <c r="X1679">
        <f>IF(K1679=0,"No Discount",IF(K1679&lt;=5%,"Low",IF(K1679&lt;=15%,"Medium","High")))</f>
        <v/>
      </c>
      <c r="Y1679">
        <f>IF(L1679&gt;=20000,"High Value",IF(L1679&gt;=5000,"Medium Value","Low Value"))</f>
        <v/>
      </c>
      <c r="Z1679">
        <f>IF(R1679&lt;=3,"Fast",IF(R1679&lt;=5,"On Time","Delayed"))</f>
        <v/>
      </c>
    </row>
    <row r="1680">
      <c r="A1680">
        <f>Raw_Data!A1680</f>
        <v/>
      </c>
      <c r="B1680" s="11">
        <f>Raw_Data!B1680</f>
        <v/>
      </c>
      <c r="C1680">
        <f>Raw_Data!C1680</f>
        <v/>
      </c>
      <c r="D1680">
        <f>Raw_Data!D1680</f>
        <v/>
      </c>
      <c r="E1680">
        <f>Raw_Data!E1680</f>
        <v/>
      </c>
      <c r="F1680">
        <f>Raw_Data!F1680</f>
        <v/>
      </c>
      <c r="G1680">
        <f>Raw_Data!G1680</f>
        <v/>
      </c>
      <c r="H1680">
        <f>Raw_Data!H1680</f>
        <v/>
      </c>
      <c r="I1680">
        <f>Raw_Data!I1680</f>
        <v/>
      </c>
      <c r="J1680" s="12">
        <f>Raw_Data!J1680</f>
        <v/>
      </c>
      <c r="K1680" s="13">
        <f>Raw_Data!K1680</f>
        <v/>
      </c>
      <c r="L1680" s="12">
        <f>Raw_Data!L1680</f>
        <v/>
      </c>
      <c r="M1680" s="12">
        <f>Raw_Data!M1680</f>
        <v/>
      </c>
      <c r="N1680" s="12">
        <f>Raw_Data!N1680</f>
        <v/>
      </c>
      <c r="O1680">
        <f>Raw_Data!O1680</f>
        <v/>
      </c>
      <c r="P1680">
        <f>Raw_Data!P1680</f>
        <v/>
      </c>
      <c r="Q1680">
        <f>Raw_Data!Q1680</f>
        <v/>
      </c>
      <c r="R1680">
        <f>Raw_Data!R1680</f>
        <v/>
      </c>
      <c r="S1680">
        <f>Raw_Data!S1680</f>
        <v/>
      </c>
      <c r="T1680">
        <f>YEAR(B1680)</f>
        <v/>
      </c>
      <c r="U1680">
        <f>MONTH(B1680)</f>
        <v/>
      </c>
      <c r="V1680">
        <f>TEXT(B1680,"mmm")</f>
        <v/>
      </c>
      <c r="W1680" s="15">
        <f>IFERROR(N1680/L1680,0)</f>
        <v/>
      </c>
      <c r="X1680">
        <f>IF(K1680=0,"No Discount",IF(K1680&lt;=5%,"Low",IF(K1680&lt;=15%,"Medium","High")))</f>
        <v/>
      </c>
      <c r="Y1680">
        <f>IF(L1680&gt;=20000,"High Value",IF(L1680&gt;=5000,"Medium Value","Low Value"))</f>
        <v/>
      </c>
      <c r="Z1680">
        <f>IF(R1680&lt;=3,"Fast",IF(R1680&lt;=5,"On Time","Delayed"))</f>
        <v/>
      </c>
    </row>
    <row r="1681">
      <c r="A1681">
        <f>Raw_Data!A1681</f>
        <v/>
      </c>
      <c r="B1681" s="11">
        <f>Raw_Data!B1681</f>
        <v/>
      </c>
      <c r="C1681">
        <f>Raw_Data!C1681</f>
        <v/>
      </c>
      <c r="D1681">
        <f>Raw_Data!D1681</f>
        <v/>
      </c>
      <c r="E1681">
        <f>Raw_Data!E1681</f>
        <v/>
      </c>
      <c r="F1681">
        <f>Raw_Data!F1681</f>
        <v/>
      </c>
      <c r="G1681">
        <f>Raw_Data!G1681</f>
        <v/>
      </c>
      <c r="H1681">
        <f>Raw_Data!H1681</f>
        <v/>
      </c>
      <c r="I1681">
        <f>Raw_Data!I1681</f>
        <v/>
      </c>
      <c r="J1681" s="12">
        <f>Raw_Data!J1681</f>
        <v/>
      </c>
      <c r="K1681" s="13">
        <f>Raw_Data!K1681</f>
        <v/>
      </c>
      <c r="L1681" s="12">
        <f>Raw_Data!L1681</f>
        <v/>
      </c>
      <c r="M1681" s="12">
        <f>Raw_Data!M1681</f>
        <v/>
      </c>
      <c r="N1681" s="12">
        <f>Raw_Data!N1681</f>
        <v/>
      </c>
      <c r="O1681">
        <f>Raw_Data!O1681</f>
        <v/>
      </c>
      <c r="P1681">
        <f>Raw_Data!P1681</f>
        <v/>
      </c>
      <c r="Q1681">
        <f>Raw_Data!Q1681</f>
        <v/>
      </c>
      <c r="R1681">
        <f>Raw_Data!R1681</f>
        <v/>
      </c>
      <c r="S1681">
        <f>Raw_Data!S1681</f>
        <v/>
      </c>
      <c r="T1681">
        <f>YEAR(B1681)</f>
        <v/>
      </c>
      <c r="U1681">
        <f>MONTH(B1681)</f>
        <v/>
      </c>
      <c r="V1681">
        <f>TEXT(B1681,"mmm")</f>
        <v/>
      </c>
      <c r="W1681" s="15">
        <f>IFERROR(N1681/L1681,0)</f>
        <v/>
      </c>
      <c r="X1681">
        <f>IF(K1681=0,"No Discount",IF(K1681&lt;=5%,"Low",IF(K1681&lt;=15%,"Medium","High")))</f>
        <v/>
      </c>
      <c r="Y1681">
        <f>IF(L1681&gt;=20000,"High Value",IF(L1681&gt;=5000,"Medium Value","Low Value"))</f>
        <v/>
      </c>
      <c r="Z1681">
        <f>IF(R1681&lt;=3,"Fast",IF(R1681&lt;=5,"On Time","Delayed"))</f>
        <v/>
      </c>
    </row>
    <row r="1682">
      <c r="A1682">
        <f>Raw_Data!A1682</f>
        <v/>
      </c>
      <c r="B1682" s="11">
        <f>Raw_Data!B1682</f>
        <v/>
      </c>
      <c r="C1682">
        <f>Raw_Data!C1682</f>
        <v/>
      </c>
      <c r="D1682">
        <f>Raw_Data!D1682</f>
        <v/>
      </c>
      <c r="E1682">
        <f>Raw_Data!E1682</f>
        <v/>
      </c>
      <c r="F1682">
        <f>Raw_Data!F1682</f>
        <v/>
      </c>
      <c r="G1682">
        <f>Raw_Data!G1682</f>
        <v/>
      </c>
      <c r="H1682">
        <f>Raw_Data!H1682</f>
        <v/>
      </c>
      <c r="I1682">
        <f>Raw_Data!I1682</f>
        <v/>
      </c>
      <c r="J1682" s="12">
        <f>Raw_Data!J1682</f>
        <v/>
      </c>
      <c r="K1682" s="13">
        <f>Raw_Data!K1682</f>
        <v/>
      </c>
      <c r="L1682" s="12">
        <f>Raw_Data!L1682</f>
        <v/>
      </c>
      <c r="M1682" s="12">
        <f>Raw_Data!M1682</f>
        <v/>
      </c>
      <c r="N1682" s="12">
        <f>Raw_Data!N1682</f>
        <v/>
      </c>
      <c r="O1682">
        <f>Raw_Data!O1682</f>
        <v/>
      </c>
      <c r="P1682">
        <f>Raw_Data!P1682</f>
        <v/>
      </c>
      <c r="Q1682">
        <f>Raw_Data!Q1682</f>
        <v/>
      </c>
      <c r="R1682">
        <f>Raw_Data!R1682</f>
        <v/>
      </c>
      <c r="S1682">
        <f>Raw_Data!S1682</f>
        <v/>
      </c>
      <c r="T1682">
        <f>YEAR(B1682)</f>
        <v/>
      </c>
      <c r="U1682">
        <f>MONTH(B1682)</f>
        <v/>
      </c>
      <c r="V1682">
        <f>TEXT(B1682,"mmm")</f>
        <v/>
      </c>
      <c r="W1682" s="15">
        <f>IFERROR(N1682/L1682,0)</f>
        <v/>
      </c>
      <c r="X1682">
        <f>IF(K1682=0,"No Discount",IF(K1682&lt;=5%,"Low",IF(K1682&lt;=15%,"Medium","High")))</f>
        <v/>
      </c>
      <c r="Y1682">
        <f>IF(L1682&gt;=20000,"High Value",IF(L1682&gt;=5000,"Medium Value","Low Value"))</f>
        <v/>
      </c>
      <c r="Z1682">
        <f>IF(R1682&lt;=3,"Fast",IF(R1682&lt;=5,"On Time","Delayed"))</f>
        <v/>
      </c>
    </row>
    <row r="1683">
      <c r="A1683">
        <f>Raw_Data!A1683</f>
        <v/>
      </c>
      <c r="B1683" s="11">
        <f>Raw_Data!B1683</f>
        <v/>
      </c>
      <c r="C1683">
        <f>Raw_Data!C1683</f>
        <v/>
      </c>
      <c r="D1683">
        <f>Raw_Data!D1683</f>
        <v/>
      </c>
      <c r="E1683">
        <f>Raw_Data!E1683</f>
        <v/>
      </c>
      <c r="F1683">
        <f>Raw_Data!F1683</f>
        <v/>
      </c>
      <c r="G1683">
        <f>Raw_Data!G1683</f>
        <v/>
      </c>
      <c r="H1683">
        <f>Raw_Data!H1683</f>
        <v/>
      </c>
      <c r="I1683">
        <f>Raw_Data!I1683</f>
        <v/>
      </c>
      <c r="J1683" s="12">
        <f>Raw_Data!J1683</f>
        <v/>
      </c>
      <c r="K1683" s="13">
        <f>Raw_Data!K1683</f>
        <v/>
      </c>
      <c r="L1683" s="12">
        <f>Raw_Data!L1683</f>
        <v/>
      </c>
      <c r="M1683" s="12">
        <f>Raw_Data!M1683</f>
        <v/>
      </c>
      <c r="N1683" s="12">
        <f>Raw_Data!N1683</f>
        <v/>
      </c>
      <c r="O1683">
        <f>Raw_Data!O1683</f>
        <v/>
      </c>
      <c r="P1683">
        <f>Raw_Data!P1683</f>
        <v/>
      </c>
      <c r="Q1683">
        <f>Raw_Data!Q1683</f>
        <v/>
      </c>
      <c r="R1683">
        <f>Raw_Data!R1683</f>
        <v/>
      </c>
      <c r="S1683">
        <f>Raw_Data!S1683</f>
        <v/>
      </c>
      <c r="T1683">
        <f>YEAR(B1683)</f>
        <v/>
      </c>
      <c r="U1683">
        <f>MONTH(B1683)</f>
        <v/>
      </c>
      <c r="V1683">
        <f>TEXT(B1683,"mmm")</f>
        <v/>
      </c>
      <c r="W1683" s="15">
        <f>IFERROR(N1683/L1683,0)</f>
        <v/>
      </c>
      <c r="X1683">
        <f>IF(K1683=0,"No Discount",IF(K1683&lt;=5%,"Low",IF(K1683&lt;=15%,"Medium","High")))</f>
        <v/>
      </c>
      <c r="Y1683">
        <f>IF(L1683&gt;=20000,"High Value",IF(L1683&gt;=5000,"Medium Value","Low Value"))</f>
        <v/>
      </c>
      <c r="Z1683">
        <f>IF(R1683&lt;=3,"Fast",IF(R1683&lt;=5,"On Time","Delayed"))</f>
        <v/>
      </c>
    </row>
    <row r="1684">
      <c r="A1684">
        <f>Raw_Data!A1684</f>
        <v/>
      </c>
      <c r="B1684" s="11">
        <f>Raw_Data!B1684</f>
        <v/>
      </c>
      <c r="C1684">
        <f>Raw_Data!C1684</f>
        <v/>
      </c>
      <c r="D1684">
        <f>Raw_Data!D1684</f>
        <v/>
      </c>
      <c r="E1684">
        <f>Raw_Data!E1684</f>
        <v/>
      </c>
      <c r="F1684">
        <f>Raw_Data!F1684</f>
        <v/>
      </c>
      <c r="G1684">
        <f>Raw_Data!G1684</f>
        <v/>
      </c>
      <c r="H1684">
        <f>Raw_Data!H1684</f>
        <v/>
      </c>
      <c r="I1684">
        <f>Raw_Data!I1684</f>
        <v/>
      </c>
      <c r="J1684" s="12">
        <f>Raw_Data!J1684</f>
        <v/>
      </c>
      <c r="K1684" s="13">
        <f>Raw_Data!K1684</f>
        <v/>
      </c>
      <c r="L1684" s="12">
        <f>Raw_Data!L1684</f>
        <v/>
      </c>
      <c r="M1684" s="12">
        <f>Raw_Data!M1684</f>
        <v/>
      </c>
      <c r="N1684" s="12">
        <f>Raw_Data!N1684</f>
        <v/>
      </c>
      <c r="O1684">
        <f>Raw_Data!O1684</f>
        <v/>
      </c>
      <c r="P1684">
        <f>Raw_Data!P1684</f>
        <v/>
      </c>
      <c r="Q1684">
        <f>Raw_Data!Q1684</f>
        <v/>
      </c>
      <c r="R1684">
        <f>Raw_Data!R1684</f>
        <v/>
      </c>
      <c r="S1684">
        <f>Raw_Data!S1684</f>
        <v/>
      </c>
      <c r="T1684">
        <f>YEAR(B1684)</f>
        <v/>
      </c>
      <c r="U1684">
        <f>MONTH(B1684)</f>
        <v/>
      </c>
      <c r="V1684">
        <f>TEXT(B1684,"mmm")</f>
        <v/>
      </c>
      <c r="W1684" s="15">
        <f>IFERROR(N1684/L1684,0)</f>
        <v/>
      </c>
      <c r="X1684">
        <f>IF(K1684=0,"No Discount",IF(K1684&lt;=5%,"Low",IF(K1684&lt;=15%,"Medium","High")))</f>
        <v/>
      </c>
      <c r="Y1684">
        <f>IF(L1684&gt;=20000,"High Value",IF(L1684&gt;=5000,"Medium Value","Low Value"))</f>
        <v/>
      </c>
      <c r="Z1684">
        <f>IF(R1684&lt;=3,"Fast",IF(R1684&lt;=5,"On Time","Delayed"))</f>
        <v/>
      </c>
    </row>
    <row r="1685">
      <c r="A1685">
        <f>Raw_Data!A1685</f>
        <v/>
      </c>
      <c r="B1685" s="11">
        <f>Raw_Data!B1685</f>
        <v/>
      </c>
      <c r="C1685">
        <f>Raw_Data!C1685</f>
        <v/>
      </c>
      <c r="D1685">
        <f>Raw_Data!D1685</f>
        <v/>
      </c>
      <c r="E1685">
        <f>Raw_Data!E1685</f>
        <v/>
      </c>
      <c r="F1685">
        <f>Raw_Data!F1685</f>
        <v/>
      </c>
      <c r="G1685">
        <f>Raw_Data!G1685</f>
        <v/>
      </c>
      <c r="H1685">
        <f>Raw_Data!H1685</f>
        <v/>
      </c>
      <c r="I1685">
        <f>Raw_Data!I1685</f>
        <v/>
      </c>
      <c r="J1685" s="12">
        <f>Raw_Data!J1685</f>
        <v/>
      </c>
      <c r="K1685" s="13">
        <f>Raw_Data!K1685</f>
        <v/>
      </c>
      <c r="L1685" s="12">
        <f>Raw_Data!L1685</f>
        <v/>
      </c>
      <c r="M1685" s="12">
        <f>Raw_Data!M1685</f>
        <v/>
      </c>
      <c r="N1685" s="12">
        <f>Raw_Data!N1685</f>
        <v/>
      </c>
      <c r="O1685">
        <f>Raw_Data!O1685</f>
        <v/>
      </c>
      <c r="P1685">
        <f>Raw_Data!P1685</f>
        <v/>
      </c>
      <c r="Q1685">
        <f>Raw_Data!Q1685</f>
        <v/>
      </c>
      <c r="R1685">
        <f>Raw_Data!R1685</f>
        <v/>
      </c>
      <c r="S1685">
        <f>Raw_Data!S1685</f>
        <v/>
      </c>
      <c r="T1685">
        <f>YEAR(B1685)</f>
        <v/>
      </c>
      <c r="U1685">
        <f>MONTH(B1685)</f>
        <v/>
      </c>
      <c r="V1685">
        <f>TEXT(B1685,"mmm")</f>
        <v/>
      </c>
      <c r="W1685" s="15">
        <f>IFERROR(N1685/L1685,0)</f>
        <v/>
      </c>
      <c r="X1685">
        <f>IF(K1685=0,"No Discount",IF(K1685&lt;=5%,"Low",IF(K1685&lt;=15%,"Medium","High")))</f>
        <v/>
      </c>
      <c r="Y1685">
        <f>IF(L1685&gt;=20000,"High Value",IF(L1685&gt;=5000,"Medium Value","Low Value"))</f>
        <v/>
      </c>
      <c r="Z1685">
        <f>IF(R1685&lt;=3,"Fast",IF(R1685&lt;=5,"On Time","Delayed"))</f>
        <v/>
      </c>
    </row>
    <row r="1686">
      <c r="A1686">
        <f>Raw_Data!A1686</f>
        <v/>
      </c>
      <c r="B1686" s="11">
        <f>Raw_Data!B1686</f>
        <v/>
      </c>
      <c r="C1686">
        <f>Raw_Data!C1686</f>
        <v/>
      </c>
      <c r="D1686">
        <f>Raw_Data!D1686</f>
        <v/>
      </c>
      <c r="E1686">
        <f>Raw_Data!E1686</f>
        <v/>
      </c>
      <c r="F1686">
        <f>Raw_Data!F1686</f>
        <v/>
      </c>
      <c r="G1686">
        <f>Raw_Data!G1686</f>
        <v/>
      </c>
      <c r="H1686">
        <f>Raw_Data!H1686</f>
        <v/>
      </c>
      <c r="I1686">
        <f>Raw_Data!I1686</f>
        <v/>
      </c>
      <c r="J1686" s="12">
        <f>Raw_Data!J1686</f>
        <v/>
      </c>
      <c r="K1686" s="13">
        <f>Raw_Data!K1686</f>
        <v/>
      </c>
      <c r="L1686" s="12">
        <f>Raw_Data!L1686</f>
        <v/>
      </c>
      <c r="M1686" s="12">
        <f>Raw_Data!M1686</f>
        <v/>
      </c>
      <c r="N1686" s="12">
        <f>Raw_Data!N1686</f>
        <v/>
      </c>
      <c r="O1686">
        <f>Raw_Data!O1686</f>
        <v/>
      </c>
      <c r="P1686">
        <f>Raw_Data!P1686</f>
        <v/>
      </c>
      <c r="Q1686">
        <f>Raw_Data!Q1686</f>
        <v/>
      </c>
      <c r="R1686">
        <f>Raw_Data!R1686</f>
        <v/>
      </c>
      <c r="S1686">
        <f>Raw_Data!S1686</f>
        <v/>
      </c>
      <c r="T1686">
        <f>YEAR(B1686)</f>
        <v/>
      </c>
      <c r="U1686">
        <f>MONTH(B1686)</f>
        <v/>
      </c>
      <c r="V1686">
        <f>TEXT(B1686,"mmm")</f>
        <v/>
      </c>
      <c r="W1686" s="15">
        <f>IFERROR(N1686/L1686,0)</f>
        <v/>
      </c>
      <c r="X1686">
        <f>IF(K1686=0,"No Discount",IF(K1686&lt;=5%,"Low",IF(K1686&lt;=15%,"Medium","High")))</f>
        <v/>
      </c>
      <c r="Y1686">
        <f>IF(L1686&gt;=20000,"High Value",IF(L1686&gt;=5000,"Medium Value","Low Value"))</f>
        <v/>
      </c>
      <c r="Z1686">
        <f>IF(R1686&lt;=3,"Fast",IF(R1686&lt;=5,"On Time","Delayed"))</f>
        <v/>
      </c>
    </row>
    <row r="1687">
      <c r="A1687">
        <f>Raw_Data!A1687</f>
        <v/>
      </c>
      <c r="B1687" s="11">
        <f>Raw_Data!B1687</f>
        <v/>
      </c>
      <c r="C1687">
        <f>Raw_Data!C1687</f>
        <v/>
      </c>
      <c r="D1687">
        <f>Raw_Data!D1687</f>
        <v/>
      </c>
      <c r="E1687">
        <f>Raw_Data!E1687</f>
        <v/>
      </c>
      <c r="F1687">
        <f>Raw_Data!F1687</f>
        <v/>
      </c>
      <c r="G1687">
        <f>Raw_Data!G1687</f>
        <v/>
      </c>
      <c r="H1687">
        <f>Raw_Data!H1687</f>
        <v/>
      </c>
      <c r="I1687">
        <f>Raw_Data!I1687</f>
        <v/>
      </c>
      <c r="J1687" s="12">
        <f>Raw_Data!J1687</f>
        <v/>
      </c>
      <c r="K1687" s="13">
        <f>Raw_Data!K1687</f>
        <v/>
      </c>
      <c r="L1687" s="12">
        <f>Raw_Data!L1687</f>
        <v/>
      </c>
      <c r="M1687" s="12">
        <f>Raw_Data!M1687</f>
        <v/>
      </c>
      <c r="N1687" s="12">
        <f>Raw_Data!N1687</f>
        <v/>
      </c>
      <c r="O1687">
        <f>Raw_Data!O1687</f>
        <v/>
      </c>
      <c r="P1687">
        <f>Raw_Data!P1687</f>
        <v/>
      </c>
      <c r="Q1687">
        <f>Raw_Data!Q1687</f>
        <v/>
      </c>
      <c r="R1687">
        <f>Raw_Data!R1687</f>
        <v/>
      </c>
      <c r="S1687">
        <f>Raw_Data!S1687</f>
        <v/>
      </c>
      <c r="T1687">
        <f>YEAR(B1687)</f>
        <v/>
      </c>
      <c r="U1687">
        <f>MONTH(B1687)</f>
        <v/>
      </c>
      <c r="V1687">
        <f>TEXT(B1687,"mmm")</f>
        <v/>
      </c>
      <c r="W1687" s="15">
        <f>IFERROR(N1687/L1687,0)</f>
        <v/>
      </c>
      <c r="X1687">
        <f>IF(K1687=0,"No Discount",IF(K1687&lt;=5%,"Low",IF(K1687&lt;=15%,"Medium","High")))</f>
        <v/>
      </c>
      <c r="Y1687">
        <f>IF(L1687&gt;=20000,"High Value",IF(L1687&gt;=5000,"Medium Value","Low Value"))</f>
        <v/>
      </c>
      <c r="Z1687">
        <f>IF(R1687&lt;=3,"Fast",IF(R1687&lt;=5,"On Time","Delayed"))</f>
        <v/>
      </c>
    </row>
    <row r="1688">
      <c r="A1688">
        <f>Raw_Data!A1688</f>
        <v/>
      </c>
      <c r="B1688" s="11">
        <f>Raw_Data!B1688</f>
        <v/>
      </c>
      <c r="C1688">
        <f>Raw_Data!C1688</f>
        <v/>
      </c>
      <c r="D1688">
        <f>Raw_Data!D1688</f>
        <v/>
      </c>
      <c r="E1688">
        <f>Raw_Data!E1688</f>
        <v/>
      </c>
      <c r="F1688">
        <f>Raw_Data!F1688</f>
        <v/>
      </c>
      <c r="G1688">
        <f>Raw_Data!G1688</f>
        <v/>
      </c>
      <c r="H1688">
        <f>Raw_Data!H1688</f>
        <v/>
      </c>
      <c r="I1688">
        <f>Raw_Data!I1688</f>
        <v/>
      </c>
      <c r="J1688" s="12">
        <f>Raw_Data!J1688</f>
        <v/>
      </c>
      <c r="K1688" s="13">
        <f>Raw_Data!K1688</f>
        <v/>
      </c>
      <c r="L1688" s="12">
        <f>Raw_Data!L1688</f>
        <v/>
      </c>
      <c r="M1688" s="12">
        <f>Raw_Data!M1688</f>
        <v/>
      </c>
      <c r="N1688" s="12">
        <f>Raw_Data!N1688</f>
        <v/>
      </c>
      <c r="O1688">
        <f>Raw_Data!O1688</f>
        <v/>
      </c>
      <c r="P1688">
        <f>Raw_Data!P1688</f>
        <v/>
      </c>
      <c r="Q1688">
        <f>Raw_Data!Q1688</f>
        <v/>
      </c>
      <c r="R1688">
        <f>Raw_Data!R1688</f>
        <v/>
      </c>
      <c r="S1688">
        <f>Raw_Data!S1688</f>
        <v/>
      </c>
      <c r="T1688">
        <f>YEAR(B1688)</f>
        <v/>
      </c>
      <c r="U1688">
        <f>MONTH(B1688)</f>
        <v/>
      </c>
      <c r="V1688">
        <f>TEXT(B1688,"mmm")</f>
        <v/>
      </c>
      <c r="W1688" s="15">
        <f>IFERROR(N1688/L1688,0)</f>
        <v/>
      </c>
      <c r="X1688">
        <f>IF(K1688=0,"No Discount",IF(K1688&lt;=5%,"Low",IF(K1688&lt;=15%,"Medium","High")))</f>
        <v/>
      </c>
      <c r="Y1688">
        <f>IF(L1688&gt;=20000,"High Value",IF(L1688&gt;=5000,"Medium Value","Low Value"))</f>
        <v/>
      </c>
      <c r="Z1688">
        <f>IF(R1688&lt;=3,"Fast",IF(R1688&lt;=5,"On Time","Delayed"))</f>
        <v/>
      </c>
    </row>
    <row r="1689">
      <c r="A1689">
        <f>Raw_Data!A1689</f>
        <v/>
      </c>
      <c r="B1689" s="11">
        <f>Raw_Data!B1689</f>
        <v/>
      </c>
      <c r="C1689">
        <f>Raw_Data!C1689</f>
        <v/>
      </c>
      <c r="D1689">
        <f>Raw_Data!D1689</f>
        <v/>
      </c>
      <c r="E1689">
        <f>Raw_Data!E1689</f>
        <v/>
      </c>
      <c r="F1689">
        <f>Raw_Data!F1689</f>
        <v/>
      </c>
      <c r="G1689">
        <f>Raw_Data!G1689</f>
        <v/>
      </c>
      <c r="H1689">
        <f>Raw_Data!H1689</f>
        <v/>
      </c>
      <c r="I1689">
        <f>Raw_Data!I1689</f>
        <v/>
      </c>
      <c r="J1689" s="12">
        <f>Raw_Data!J1689</f>
        <v/>
      </c>
      <c r="K1689" s="13">
        <f>Raw_Data!K1689</f>
        <v/>
      </c>
      <c r="L1689" s="12">
        <f>Raw_Data!L1689</f>
        <v/>
      </c>
      <c r="M1689" s="12">
        <f>Raw_Data!M1689</f>
        <v/>
      </c>
      <c r="N1689" s="12">
        <f>Raw_Data!N1689</f>
        <v/>
      </c>
      <c r="O1689">
        <f>Raw_Data!O1689</f>
        <v/>
      </c>
      <c r="P1689">
        <f>Raw_Data!P1689</f>
        <v/>
      </c>
      <c r="Q1689">
        <f>Raw_Data!Q1689</f>
        <v/>
      </c>
      <c r="R1689">
        <f>Raw_Data!R1689</f>
        <v/>
      </c>
      <c r="S1689">
        <f>Raw_Data!S1689</f>
        <v/>
      </c>
      <c r="T1689">
        <f>YEAR(B1689)</f>
        <v/>
      </c>
      <c r="U1689">
        <f>MONTH(B1689)</f>
        <v/>
      </c>
      <c r="V1689">
        <f>TEXT(B1689,"mmm")</f>
        <v/>
      </c>
      <c r="W1689" s="15">
        <f>IFERROR(N1689/L1689,0)</f>
        <v/>
      </c>
      <c r="X1689">
        <f>IF(K1689=0,"No Discount",IF(K1689&lt;=5%,"Low",IF(K1689&lt;=15%,"Medium","High")))</f>
        <v/>
      </c>
      <c r="Y1689">
        <f>IF(L1689&gt;=20000,"High Value",IF(L1689&gt;=5000,"Medium Value","Low Value"))</f>
        <v/>
      </c>
      <c r="Z1689">
        <f>IF(R1689&lt;=3,"Fast",IF(R1689&lt;=5,"On Time","Delayed"))</f>
        <v/>
      </c>
    </row>
    <row r="1690">
      <c r="A1690">
        <f>Raw_Data!A1690</f>
        <v/>
      </c>
      <c r="B1690" s="11">
        <f>Raw_Data!B1690</f>
        <v/>
      </c>
      <c r="C1690">
        <f>Raw_Data!C1690</f>
        <v/>
      </c>
      <c r="D1690">
        <f>Raw_Data!D1690</f>
        <v/>
      </c>
      <c r="E1690">
        <f>Raw_Data!E1690</f>
        <v/>
      </c>
      <c r="F1690">
        <f>Raw_Data!F1690</f>
        <v/>
      </c>
      <c r="G1690">
        <f>Raw_Data!G1690</f>
        <v/>
      </c>
      <c r="H1690">
        <f>Raw_Data!H1690</f>
        <v/>
      </c>
      <c r="I1690">
        <f>Raw_Data!I1690</f>
        <v/>
      </c>
      <c r="J1690" s="12">
        <f>Raw_Data!J1690</f>
        <v/>
      </c>
      <c r="K1690" s="13">
        <f>Raw_Data!K1690</f>
        <v/>
      </c>
      <c r="L1690" s="12">
        <f>Raw_Data!L1690</f>
        <v/>
      </c>
      <c r="M1690" s="12">
        <f>Raw_Data!M1690</f>
        <v/>
      </c>
      <c r="N1690" s="12">
        <f>Raw_Data!N1690</f>
        <v/>
      </c>
      <c r="O1690">
        <f>Raw_Data!O1690</f>
        <v/>
      </c>
      <c r="P1690">
        <f>Raw_Data!P1690</f>
        <v/>
      </c>
      <c r="Q1690">
        <f>Raw_Data!Q1690</f>
        <v/>
      </c>
      <c r="R1690">
        <f>Raw_Data!R1690</f>
        <v/>
      </c>
      <c r="S1690">
        <f>Raw_Data!S1690</f>
        <v/>
      </c>
      <c r="T1690">
        <f>YEAR(B1690)</f>
        <v/>
      </c>
      <c r="U1690">
        <f>MONTH(B1690)</f>
        <v/>
      </c>
      <c r="V1690">
        <f>TEXT(B1690,"mmm")</f>
        <v/>
      </c>
      <c r="W1690" s="15">
        <f>IFERROR(N1690/L1690,0)</f>
        <v/>
      </c>
      <c r="X1690">
        <f>IF(K1690=0,"No Discount",IF(K1690&lt;=5%,"Low",IF(K1690&lt;=15%,"Medium","High")))</f>
        <v/>
      </c>
      <c r="Y1690">
        <f>IF(L1690&gt;=20000,"High Value",IF(L1690&gt;=5000,"Medium Value","Low Value"))</f>
        <v/>
      </c>
      <c r="Z1690">
        <f>IF(R1690&lt;=3,"Fast",IF(R1690&lt;=5,"On Time","Delayed"))</f>
        <v/>
      </c>
    </row>
    <row r="1691">
      <c r="A1691">
        <f>Raw_Data!A1691</f>
        <v/>
      </c>
      <c r="B1691" s="11">
        <f>Raw_Data!B1691</f>
        <v/>
      </c>
      <c r="C1691">
        <f>Raw_Data!C1691</f>
        <v/>
      </c>
      <c r="D1691">
        <f>Raw_Data!D1691</f>
        <v/>
      </c>
      <c r="E1691">
        <f>Raw_Data!E1691</f>
        <v/>
      </c>
      <c r="F1691">
        <f>Raw_Data!F1691</f>
        <v/>
      </c>
      <c r="G1691">
        <f>Raw_Data!G1691</f>
        <v/>
      </c>
      <c r="H1691">
        <f>Raw_Data!H1691</f>
        <v/>
      </c>
      <c r="I1691">
        <f>Raw_Data!I1691</f>
        <v/>
      </c>
      <c r="J1691" s="12">
        <f>Raw_Data!J1691</f>
        <v/>
      </c>
      <c r="K1691" s="13">
        <f>Raw_Data!K1691</f>
        <v/>
      </c>
      <c r="L1691" s="12">
        <f>Raw_Data!L1691</f>
        <v/>
      </c>
      <c r="M1691" s="12">
        <f>Raw_Data!M1691</f>
        <v/>
      </c>
      <c r="N1691" s="12">
        <f>Raw_Data!N1691</f>
        <v/>
      </c>
      <c r="O1691">
        <f>Raw_Data!O1691</f>
        <v/>
      </c>
      <c r="P1691">
        <f>Raw_Data!P1691</f>
        <v/>
      </c>
      <c r="Q1691">
        <f>Raw_Data!Q1691</f>
        <v/>
      </c>
      <c r="R1691">
        <f>Raw_Data!R1691</f>
        <v/>
      </c>
      <c r="S1691">
        <f>Raw_Data!S1691</f>
        <v/>
      </c>
      <c r="T1691">
        <f>YEAR(B1691)</f>
        <v/>
      </c>
      <c r="U1691">
        <f>MONTH(B1691)</f>
        <v/>
      </c>
      <c r="V1691">
        <f>TEXT(B1691,"mmm")</f>
        <v/>
      </c>
      <c r="W1691" s="15">
        <f>IFERROR(N1691/L1691,0)</f>
        <v/>
      </c>
      <c r="X1691">
        <f>IF(K1691=0,"No Discount",IF(K1691&lt;=5%,"Low",IF(K1691&lt;=15%,"Medium","High")))</f>
        <v/>
      </c>
      <c r="Y1691">
        <f>IF(L1691&gt;=20000,"High Value",IF(L1691&gt;=5000,"Medium Value","Low Value"))</f>
        <v/>
      </c>
      <c r="Z1691">
        <f>IF(R1691&lt;=3,"Fast",IF(R1691&lt;=5,"On Time","Delayed"))</f>
        <v/>
      </c>
    </row>
    <row r="1692">
      <c r="A1692">
        <f>Raw_Data!A1692</f>
        <v/>
      </c>
      <c r="B1692" s="11">
        <f>Raw_Data!B1692</f>
        <v/>
      </c>
      <c r="C1692">
        <f>Raw_Data!C1692</f>
        <v/>
      </c>
      <c r="D1692">
        <f>Raw_Data!D1692</f>
        <v/>
      </c>
      <c r="E1692">
        <f>Raw_Data!E1692</f>
        <v/>
      </c>
      <c r="F1692">
        <f>Raw_Data!F1692</f>
        <v/>
      </c>
      <c r="G1692">
        <f>Raw_Data!G1692</f>
        <v/>
      </c>
      <c r="H1692">
        <f>Raw_Data!H1692</f>
        <v/>
      </c>
      <c r="I1692">
        <f>Raw_Data!I1692</f>
        <v/>
      </c>
      <c r="J1692" s="12">
        <f>Raw_Data!J1692</f>
        <v/>
      </c>
      <c r="K1692" s="13">
        <f>Raw_Data!K1692</f>
        <v/>
      </c>
      <c r="L1692" s="12">
        <f>Raw_Data!L1692</f>
        <v/>
      </c>
      <c r="M1692" s="12">
        <f>Raw_Data!M1692</f>
        <v/>
      </c>
      <c r="N1692" s="12">
        <f>Raw_Data!N1692</f>
        <v/>
      </c>
      <c r="O1692">
        <f>Raw_Data!O1692</f>
        <v/>
      </c>
      <c r="P1692">
        <f>Raw_Data!P1692</f>
        <v/>
      </c>
      <c r="Q1692">
        <f>Raw_Data!Q1692</f>
        <v/>
      </c>
      <c r="R1692">
        <f>Raw_Data!R1692</f>
        <v/>
      </c>
      <c r="S1692">
        <f>Raw_Data!S1692</f>
        <v/>
      </c>
      <c r="T1692">
        <f>YEAR(B1692)</f>
        <v/>
      </c>
      <c r="U1692">
        <f>MONTH(B1692)</f>
        <v/>
      </c>
      <c r="V1692">
        <f>TEXT(B1692,"mmm")</f>
        <v/>
      </c>
      <c r="W1692" s="15">
        <f>IFERROR(N1692/L1692,0)</f>
        <v/>
      </c>
      <c r="X1692">
        <f>IF(K1692=0,"No Discount",IF(K1692&lt;=5%,"Low",IF(K1692&lt;=15%,"Medium","High")))</f>
        <v/>
      </c>
      <c r="Y1692">
        <f>IF(L1692&gt;=20000,"High Value",IF(L1692&gt;=5000,"Medium Value","Low Value"))</f>
        <v/>
      </c>
      <c r="Z1692">
        <f>IF(R1692&lt;=3,"Fast",IF(R1692&lt;=5,"On Time","Delayed"))</f>
        <v/>
      </c>
    </row>
    <row r="1693">
      <c r="A1693">
        <f>Raw_Data!A1693</f>
        <v/>
      </c>
      <c r="B1693" s="11">
        <f>Raw_Data!B1693</f>
        <v/>
      </c>
      <c r="C1693">
        <f>Raw_Data!C1693</f>
        <v/>
      </c>
      <c r="D1693">
        <f>Raw_Data!D1693</f>
        <v/>
      </c>
      <c r="E1693">
        <f>Raw_Data!E1693</f>
        <v/>
      </c>
      <c r="F1693">
        <f>Raw_Data!F1693</f>
        <v/>
      </c>
      <c r="G1693">
        <f>Raw_Data!G1693</f>
        <v/>
      </c>
      <c r="H1693">
        <f>Raw_Data!H1693</f>
        <v/>
      </c>
      <c r="I1693">
        <f>Raw_Data!I1693</f>
        <v/>
      </c>
      <c r="J1693" s="12">
        <f>Raw_Data!J1693</f>
        <v/>
      </c>
      <c r="K1693" s="13">
        <f>Raw_Data!K1693</f>
        <v/>
      </c>
      <c r="L1693" s="12">
        <f>Raw_Data!L1693</f>
        <v/>
      </c>
      <c r="M1693" s="12">
        <f>Raw_Data!M1693</f>
        <v/>
      </c>
      <c r="N1693" s="12">
        <f>Raw_Data!N1693</f>
        <v/>
      </c>
      <c r="O1693">
        <f>Raw_Data!O1693</f>
        <v/>
      </c>
      <c r="P1693">
        <f>Raw_Data!P1693</f>
        <v/>
      </c>
      <c r="Q1693">
        <f>Raw_Data!Q1693</f>
        <v/>
      </c>
      <c r="R1693">
        <f>Raw_Data!R1693</f>
        <v/>
      </c>
      <c r="S1693">
        <f>Raw_Data!S1693</f>
        <v/>
      </c>
      <c r="T1693">
        <f>YEAR(B1693)</f>
        <v/>
      </c>
      <c r="U1693">
        <f>MONTH(B1693)</f>
        <v/>
      </c>
      <c r="V1693">
        <f>TEXT(B1693,"mmm")</f>
        <v/>
      </c>
      <c r="W1693" s="15">
        <f>IFERROR(N1693/L1693,0)</f>
        <v/>
      </c>
      <c r="X1693">
        <f>IF(K1693=0,"No Discount",IF(K1693&lt;=5%,"Low",IF(K1693&lt;=15%,"Medium","High")))</f>
        <v/>
      </c>
      <c r="Y1693">
        <f>IF(L1693&gt;=20000,"High Value",IF(L1693&gt;=5000,"Medium Value","Low Value"))</f>
        <v/>
      </c>
      <c r="Z1693">
        <f>IF(R1693&lt;=3,"Fast",IF(R1693&lt;=5,"On Time","Delayed"))</f>
        <v/>
      </c>
    </row>
    <row r="1694">
      <c r="A1694">
        <f>Raw_Data!A1694</f>
        <v/>
      </c>
      <c r="B1694" s="11">
        <f>Raw_Data!B1694</f>
        <v/>
      </c>
      <c r="C1694">
        <f>Raw_Data!C1694</f>
        <v/>
      </c>
      <c r="D1694">
        <f>Raw_Data!D1694</f>
        <v/>
      </c>
      <c r="E1694">
        <f>Raw_Data!E1694</f>
        <v/>
      </c>
      <c r="F1694">
        <f>Raw_Data!F1694</f>
        <v/>
      </c>
      <c r="G1694">
        <f>Raw_Data!G1694</f>
        <v/>
      </c>
      <c r="H1694">
        <f>Raw_Data!H1694</f>
        <v/>
      </c>
      <c r="I1694">
        <f>Raw_Data!I1694</f>
        <v/>
      </c>
      <c r="J1694" s="12">
        <f>Raw_Data!J1694</f>
        <v/>
      </c>
      <c r="K1694" s="13">
        <f>Raw_Data!K1694</f>
        <v/>
      </c>
      <c r="L1694" s="12">
        <f>Raw_Data!L1694</f>
        <v/>
      </c>
      <c r="M1694" s="12">
        <f>Raw_Data!M1694</f>
        <v/>
      </c>
      <c r="N1694" s="12">
        <f>Raw_Data!N1694</f>
        <v/>
      </c>
      <c r="O1694">
        <f>Raw_Data!O1694</f>
        <v/>
      </c>
      <c r="P1694">
        <f>Raw_Data!P1694</f>
        <v/>
      </c>
      <c r="Q1694">
        <f>Raw_Data!Q1694</f>
        <v/>
      </c>
      <c r="R1694">
        <f>Raw_Data!R1694</f>
        <v/>
      </c>
      <c r="S1694">
        <f>Raw_Data!S1694</f>
        <v/>
      </c>
      <c r="T1694">
        <f>YEAR(B1694)</f>
        <v/>
      </c>
      <c r="U1694">
        <f>MONTH(B1694)</f>
        <v/>
      </c>
      <c r="V1694">
        <f>TEXT(B1694,"mmm")</f>
        <v/>
      </c>
      <c r="W1694" s="15">
        <f>IFERROR(N1694/L1694,0)</f>
        <v/>
      </c>
      <c r="X1694">
        <f>IF(K1694=0,"No Discount",IF(K1694&lt;=5%,"Low",IF(K1694&lt;=15%,"Medium","High")))</f>
        <v/>
      </c>
      <c r="Y1694">
        <f>IF(L1694&gt;=20000,"High Value",IF(L1694&gt;=5000,"Medium Value","Low Value"))</f>
        <v/>
      </c>
      <c r="Z1694">
        <f>IF(R1694&lt;=3,"Fast",IF(R1694&lt;=5,"On Time","Delayed"))</f>
        <v/>
      </c>
    </row>
    <row r="1695">
      <c r="A1695">
        <f>Raw_Data!A1695</f>
        <v/>
      </c>
      <c r="B1695" s="11">
        <f>Raw_Data!B1695</f>
        <v/>
      </c>
      <c r="C1695">
        <f>Raw_Data!C1695</f>
        <v/>
      </c>
      <c r="D1695">
        <f>Raw_Data!D1695</f>
        <v/>
      </c>
      <c r="E1695">
        <f>Raw_Data!E1695</f>
        <v/>
      </c>
      <c r="F1695">
        <f>Raw_Data!F1695</f>
        <v/>
      </c>
      <c r="G1695">
        <f>Raw_Data!G1695</f>
        <v/>
      </c>
      <c r="H1695">
        <f>Raw_Data!H1695</f>
        <v/>
      </c>
      <c r="I1695">
        <f>Raw_Data!I1695</f>
        <v/>
      </c>
      <c r="J1695" s="12">
        <f>Raw_Data!J1695</f>
        <v/>
      </c>
      <c r="K1695" s="13">
        <f>Raw_Data!K1695</f>
        <v/>
      </c>
      <c r="L1695" s="12">
        <f>Raw_Data!L1695</f>
        <v/>
      </c>
      <c r="M1695" s="12">
        <f>Raw_Data!M1695</f>
        <v/>
      </c>
      <c r="N1695" s="12">
        <f>Raw_Data!N1695</f>
        <v/>
      </c>
      <c r="O1695">
        <f>Raw_Data!O1695</f>
        <v/>
      </c>
      <c r="P1695">
        <f>Raw_Data!P1695</f>
        <v/>
      </c>
      <c r="Q1695">
        <f>Raw_Data!Q1695</f>
        <v/>
      </c>
      <c r="R1695">
        <f>Raw_Data!R1695</f>
        <v/>
      </c>
      <c r="S1695">
        <f>Raw_Data!S1695</f>
        <v/>
      </c>
      <c r="T1695">
        <f>YEAR(B1695)</f>
        <v/>
      </c>
      <c r="U1695">
        <f>MONTH(B1695)</f>
        <v/>
      </c>
      <c r="V1695">
        <f>TEXT(B1695,"mmm")</f>
        <v/>
      </c>
      <c r="W1695" s="15">
        <f>IFERROR(N1695/L1695,0)</f>
        <v/>
      </c>
      <c r="X1695">
        <f>IF(K1695=0,"No Discount",IF(K1695&lt;=5%,"Low",IF(K1695&lt;=15%,"Medium","High")))</f>
        <v/>
      </c>
      <c r="Y1695">
        <f>IF(L1695&gt;=20000,"High Value",IF(L1695&gt;=5000,"Medium Value","Low Value"))</f>
        <v/>
      </c>
      <c r="Z1695">
        <f>IF(R1695&lt;=3,"Fast",IF(R1695&lt;=5,"On Time","Delayed"))</f>
        <v/>
      </c>
    </row>
    <row r="1696">
      <c r="A1696">
        <f>Raw_Data!A1696</f>
        <v/>
      </c>
      <c r="B1696" s="11">
        <f>Raw_Data!B1696</f>
        <v/>
      </c>
      <c r="C1696">
        <f>Raw_Data!C1696</f>
        <v/>
      </c>
      <c r="D1696">
        <f>Raw_Data!D1696</f>
        <v/>
      </c>
      <c r="E1696">
        <f>Raw_Data!E1696</f>
        <v/>
      </c>
      <c r="F1696">
        <f>Raw_Data!F1696</f>
        <v/>
      </c>
      <c r="G1696">
        <f>Raw_Data!G1696</f>
        <v/>
      </c>
      <c r="H1696">
        <f>Raw_Data!H1696</f>
        <v/>
      </c>
      <c r="I1696">
        <f>Raw_Data!I1696</f>
        <v/>
      </c>
      <c r="J1696" s="12">
        <f>Raw_Data!J1696</f>
        <v/>
      </c>
      <c r="K1696" s="13">
        <f>Raw_Data!K1696</f>
        <v/>
      </c>
      <c r="L1696" s="12">
        <f>Raw_Data!L1696</f>
        <v/>
      </c>
      <c r="M1696" s="12">
        <f>Raw_Data!M1696</f>
        <v/>
      </c>
      <c r="N1696" s="12">
        <f>Raw_Data!N1696</f>
        <v/>
      </c>
      <c r="O1696">
        <f>Raw_Data!O1696</f>
        <v/>
      </c>
      <c r="P1696">
        <f>Raw_Data!P1696</f>
        <v/>
      </c>
      <c r="Q1696">
        <f>Raw_Data!Q1696</f>
        <v/>
      </c>
      <c r="R1696">
        <f>Raw_Data!R1696</f>
        <v/>
      </c>
      <c r="S1696">
        <f>Raw_Data!S1696</f>
        <v/>
      </c>
      <c r="T1696">
        <f>YEAR(B1696)</f>
        <v/>
      </c>
      <c r="U1696">
        <f>MONTH(B1696)</f>
        <v/>
      </c>
      <c r="V1696">
        <f>TEXT(B1696,"mmm")</f>
        <v/>
      </c>
      <c r="W1696" s="15">
        <f>IFERROR(N1696/L1696,0)</f>
        <v/>
      </c>
      <c r="X1696">
        <f>IF(K1696=0,"No Discount",IF(K1696&lt;=5%,"Low",IF(K1696&lt;=15%,"Medium","High")))</f>
        <v/>
      </c>
      <c r="Y1696">
        <f>IF(L1696&gt;=20000,"High Value",IF(L1696&gt;=5000,"Medium Value","Low Value"))</f>
        <v/>
      </c>
      <c r="Z1696">
        <f>IF(R1696&lt;=3,"Fast",IF(R1696&lt;=5,"On Time","Delayed"))</f>
        <v/>
      </c>
    </row>
    <row r="1697">
      <c r="A1697">
        <f>Raw_Data!A1697</f>
        <v/>
      </c>
      <c r="B1697" s="11">
        <f>Raw_Data!B1697</f>
        <v/>
      </c>
      <c r="C1697">
        <f>Raw_Data!C1697</f>
        <v/>
      </c>
      <c r="D1697">
        <f>Raw_Data!D1697</f>
        <v/>
      </c>
      <c r="E1697">
        <f>Raw_Data!E1697</f>
        <v/>
      </c>
      <c r="F1697">
        <f>Raw_Data!F1697</f>
        <v/>
      </c>
      <c r="G1697">
        <f>Raw_Data!G1697</f>
        <v/>
      </c>
      <c r="H1697">
        <f>Raw_Data!H1697</f>
        <v/>
      </c>
      <c r="I1697">
        <f>Raw_Data!I1697</f>
        <v/>
      </c>
      <c r="J1697" s="12">
        <f>Raw_Data!J1697</f>
        <v/>
      </c>
      <c r="K1697" s="13">
        <f>Raw_Data!K1697</f>
        <v/>
      </c>
      <c r="L1697" s="12">
        <f>Raw_Data!L1697</f>
        <v/>
      </c>
      <c r="M1697" s="12">
        <f>Raw_Data!M1697</f>
        <v/>
      </c>
      <c r="N1697" s="12">
        <f>Raw_Data!N1697</f>
        <v/>
      </c>
      <c r="O1697">
        <f>Raw_Data!O1697</f>
        <v/>
      </c>
      <c r="P1697">
        <f>Raw_Data!P1697</f>
        <v/>
      </c>
      <c r="Q1697">
        <f>Raw_Data!Q1697</f>
        <v/>
      </c>
      <c r="R1697">
        <f>Raw_Data!R1697</f>
        <v/>
      </c>
      <c r="S1697">
        <f>Raw_Data!S1697</f>
        <v/>
      </c>
      <c r="T1697">
        <f>YEAR(B1697)</f>
        <v/>
      </c>
      <c r="U1697">
        <f>MONTH(B1697)</f>
        <v/>
      </c>
      <c r="V1697">
        <f>TEXT(B1697,"mmm")</f>
        <v/>
      </c>
      <c r="W1697" s="15">
        <f>IFERROR(N1697/L1697,0)</f>
        <v/>
      </c>
      <c r="X1697">
        <f>IF(K1697=0,"No Discount",IF(K1697&lt;=5%,"Low",IF(K1697&lt;=15%,"Medium","High")))</f>
        <v/>
      </c>
      <c r="Y1697">
        <f>IF(L1697&gt;=20000,"High Value",IF(L1697&gt;=5000,"Medium Value","Low Value"))</f>
        <v/>
      </c>
      <c r="Z1697">
        <f>IF(R1697&lt;=3,"Fast",IF(R1697&lt;=5,"On Time","Delayed"))</f>
        <v/>
      </c>
    </row>
    <row r="1698">
      <c r="A1698">
        <f>Raw_Data!A1698</f>
        <v/>
      </c>
      <c r="B1698" s="11">
        <f>Raw_Data!B1698</f>
        <v/>
      </c>
      <c r="C1698">
        <f>Raw_Data!C1698</f>
        <v/>
      </c>
      <c r="D1698">
        <f>Raw_Data!D1698</f>
        <v/>
      </c>
      <c r="E1698">
        <f>Raw_Data!E1698</f>
        <v/>
      </c>
      <c r="F1698">
        <f>Raw_Data!F1698</f>
        <v/>
      </c>
      <c r="G1698">
        <f>Raw_Data!G1698</f>
        <v/>
      </c>
      <c r="H1698">
        <f>Raw_Data!H1698</f>
        <v/>
      </c>
      <c r="I1698">
        <f>Raw_Data!I1698</f>
        <v/>
      </c>
      <c r="J1698" s="12">
        <f>Raw_Data!J1698</f>
        <v/>
      </c>
      <c r="K1698" s="13">
        <f>Raw_Data!K1698</f>
        <v/>
      </c>
      <c r="L1698" s="12">
        <f>Raw_Data!L1698</f>
        <v/>
      </c>
      <c r="M1698" s="12">
        <f>Raw_Data!M1698</f>
        <v/>
      </c>
      <c r="N1698" s="12">
        <f>Raw_Data!N1698</f>
        <v/>
      </c>
      <c r="O1698">
        <f>Raw_Data!O1698</f>
        <v/>
      </c>
      <c r="P1698">
        <f>Raw_Data!P1698</f>
        <v/>
      </c>
      <c r="Q1698">
        <f>Raw_Data!Q1698</f>
        <v/>
      </c>
      <c r="R1698">
        <f>Raw_Data!R1698</f>
        <v/>
      </c>
      <c r="S1698">
        <f>Raw_Data!S1698</f>
        <v/>
      </c>
      <c r="T1698">
        <f>YEAR(B1698)</f>
        <v/>
      </c>
      <c r="U1698">
        <f>MONTH(B1698)</f>
        <v/>
      </c>
      <c r="V1698">
        <f>TEXT(B1698,"mmm")</f>
        <v/>
      </c>
      <c r="W1698" s="15">
        <f>IFERROR(N1698/L1698,0)</f>
        <v/>
      </c>
      <c r="X1698">
        <f>IF(K1698=0,"No Discount",IF(K1698&lt;=5%,"Low",IF(K1698&lt;=15%,"Medium","High")))</f>
        <v/>
      </c>
      <c r="Y1698">
        <f>IF(L1698&gt;=20000,"High Value",IF(L1698&gt;=5000,"Medium Value","Low Value"))</f>
        <v/>
      </c>
      <c r="Z1698">
        <f>IF(R1698&lt;=3,"Fast",IF(R1698&lt;=5,"On Time","Delayed"))</f>
        <v/>
      </c>
    </row>
    <row r="1699">
      <c r="A1699">
        <f>Raw_Data!A1699</f>
        <v/>
      </c>
      <c r="B1699" s="11">
        <f>Raw_Data!B1699</f>
        <v/>
      </c>
      <c r="C1699">
        <f>Raw_Data!C1699</f>
        <v/>
      </c>
      <c r="D1699">
        <f>Raw_Data!D1699</f>
        <v/>
      </c>
      <c r="E1699">
        <f>Raw_Data!E1699</f>
        <v/>
      </c>
      <c r="F1699">
        <f>Raw_Data!F1699</f>
        <v/>
      </c>
      <c r="G1699">
        <f>Raw_Data!G1699</f>
        <v/>
      </c>
      <c r="H1699">
        <f>Raw_Data!H1699</f>
        <v/>
      </c>
      <c r="I1699">
        <f>Raw_Data!I1699</f>
        <v/>
      </c>
      <c r="J1699" s="12">
        <f>Raw_Data!J1699</f>
        <v/>
      </c>
      <c r="K1699" s="13">
        <f>Raw_Data!K1699</f>
        <v/>
      </c>
      <c r="L1699" s="12">
        <f>Raw_Data!L1699</f>
        <v/>
      </c>
      <c r="M1699" s="12">
        <f>Raw_Data!M1699</f>
        <v/>
      </c>
      <c r="N1699" s="12">
        <f>Raw_Data!N1699</f>
        <v/>
      </c>
      <c r="O1699">
        <f>Raw_Data!O1699</f>
        <v/>
      </c>
      <c r="P1699">
        <f>Raw_Data!P1699</f>
        <v/>
      </c>
      <c r="Q1699">
        <f>Raw_Data!Q1699</f>
        <v/>
      </c>
      <c r="R1699">
        <f>Raw_Data!R1699</f>
        <v/>
      </c>
      <c r="S1699">
        <f>Raw_Data!S1699</f>
        <v/>
      </c>
      <c r="T1699">
        <f>YEAR(B1699)</f>
        <v/>
      </c>
      <c r="U1699">
        <f>MONTH(B1699)</f>
        <v/>
      </c>
      <c r="V1699">
        <f>TEXT(B1699,"mmm")</f>
        <v/>
      </c>
      <c r="W1699" s="15">
        <f>IFERROR(N1699/L1699,0)</f>
        <v/>
      </c>
      <c r="X1699">
        <f>IF(K1699=0,"No Discount",IF(K1699&lt;=5%,"Low",IF(K1699&lt;=15%,"Medium","High")))</f>
        <v/>
      </c>
      <c r="Y1699">
        <f>IF(L1699&gt;=20000,"High Value",IF(L1699&gt;=5000,"Medium Value","Low Value"))</f>
        <v/>
      </c>
      <c r="Z1699">
        <f>IF(R1699&lt;=3,"Fast",IF(R1699&lt;=5,"On Time","Delayed"))</f>
        <v/>
      </c>
    </row>
    <row r="1700">
      <c r="A1700">
        <f>Raw_Data!A1700</f>
        <v/>
      </c>
      <c r="B1700" s="11">
        <f>Raw_Data!B1700</f>
        <v/>
      </c>
      <c r="C1700">
        <f>Raw_Data!C1700</f>
        <v/>
      </c>
      <c r="D1700">
        <f>Raw_Data!D1700</f>
        <v/>
      </c>
      <c r="E1700">
        <f>Raw_Data!E1700</f>
        <v/>
      </c>
      <c r="F1700">
        <f>Raw_Data!F1700</f>
        <v/>
      </c>
      <c r="G1700">
        <f>Raw_Data!G1700</f>
        <v/>
      </c>
      <c r="H1700">
        <f>Raw_Data!H1700</f>
        <v/>
      </c>
      <c r="I1700">
        <f>Raw_Data!I1700</f>
        <v/>
      </c>
      <c r="J1700" s="12">
        <f>Raw_Data!J1700</f>
        <v/>
      </c>
      <c r="K1700" s="13">
        <f>Raw_Data!K1700</f>
        <v/>
      </c>
      <c r="L1700" s="12">
        <f>Raw_Data!L1700</f>
        <v/>
      </c>
      <c r="M1700" s="12">
        <f>Raw_Data!M1700</f>
        <v/>
      </c>
      <c r="N1700" s="12">
        <f>Raw_Data!N1700</f>
        <v/>
      </c>
      <c r="O1700">
        <f>Raw_Data!O1700</f>
        <v/>
      </c>
      <c r="P1700">
        <f>Raw_Data!P1700</f>
        <v/>
      </c>
      <c r="Q1700">
        <f>Raw_Data!Q1700</f>
        <v/>
      </c>
      <c r="R1700">
        <f>Raw_Data!R1700</f>
        <v/>
      </c>
      <c r="S1700">
        <f>Raw_Data!S1700</f>
        <v/>
      </c>
      <c r="T1700">
        <f>YEAR(B1700)</f>
        <v/>
      </c>
      <c r="U1700">
        <f>MONTH(B1700)</f>
        <v/>
      </c>
      <c r="V1700">
        <f>TEXT(B1700,"mmm")</f>
        <v/>
      </c>
      <c r="W1700" s="15">
        <f>IFERROR(N1700/L1700,0)</f>
        <v/>
      </c>
      <c r="X1700">
        <f>IF(K1700=0,"No Discount",IF(K1700&lt;=5%,"Low",IF(K1700&lt;=15%,"Medium","High")))</f>
        <v/>
      </c>
      <c r="Y1700">
        <f>IF(L1700&gt;=20000,"High Value",IF(L1700&gt;=5000,"Medium Value","Low Value"))</f>
        <v/>
      </c>
      <c r="Z1700">
        <f>IF(R1700&lt;=3,"Fast",IF(R1700&lt;=5,"On Time","Delayed"))</f>
        <v/>
      </c>
    </row>
    <row r="1701">
      <c r="A1701">
        <f>Raw_Data!A1701</f>
        <v/>
      </c>
      <c r="B1701" s="11">
        <f>Raw_Data!B1701</f>
        <v/>
      </c>
      <c r="C1701">
        <f>Raw_Data!C1701</f>
        <v/>
      </c>
      <c r="D1701">
        <f>Raw_Data!D1701</f>
        <v/>
      </c>
      <c r="E1701">
        <f>Raw_Data!E1701</f>
        <v/>
      </c>
      <c r="F1701">
        <f>Raw_Data!F1701</f>
        <v/>
      </c>
      <c r="G1701">
        <f>Raw_Data!G1701</f>
        <v/>
      </c>
      <c r="H1701">
        <f>Raw_Data!H1701</f>
        <v/>
      </c>
      <c r="I1701">
        <f>Raw_Data!I1701</f>
        <v/>
      </c>
      <c r="J1701" s="12">
        <f>Raw_Data!J1701</f>
        <v/>
      </c>
      <c r="K1701" s="13">
        <f>Raw_Data!K1701</f>
        <v/>
      </c>
      <c r="L1701" s="12">
        <f>Raw_Data!L1701</f>
        <v/>
      </c>
      <c r="M1701" s="12">
        <f>Raw_Data!M1701</f>
        <v/>
      </c>
      <c r="N1701" s="12">
        <f>Raw_Data!N1701</f>
        <v/>
      </c>
      <c r="O1701">
        <f>Raw_Data!O1701</f>
        <v/>
      </c>
      <c r="P1701">
        <f>Raw_Data!P1701</f>
        <v/>
      </c>
      <c r="Q1701">
        <f>Raw_Data!Q1701</f>
        <v/>
      </c>
      <c r="R1701">
        <f>Raw_Data!R1701</f>
        <v/>
      </c>
      <c r="S1701">
        <f>Raw_Data!S1701</f>
        <v/>
      </c>
      <c r="T1701">
        <f>YEAR(B1701)</f>
        <v/>
      </c>
      <c r="U1701">
        <f>MONTH(B1701)</f>
        <v/>
      </c>
      <c r="V1701">
        <f>TEXT(B1701,"mmm")</f>
        <v/>
      </c>
      <c r="W1701" s="15">
        <f>IFERROR(N1701/L1701,0)</f>
        <v/>
      </c>
      <c r="X1701">
        <f>IF(K1701=0,"No Discount",IF(K1701&lt;=5%,"Low",IF(K1701&lt;=15%,"Medium","High")))</f>
        <v/>
      </c>
      <c r="Y1701">
        <f>IF(L1701&gt;=20000,"High Value",IF(L1701&gt;=5000,"Medium Value","Low Value"))</f>
        <v/>
      </c>
      <c r="Z1701">
        <f>IF(R1701&lt;=3,"Fast",IF(R1701&lt;=5,"On Time","Delayed"))</f>
        <v/>
      </c>
    </row>
    <row r="1702">
      <c r="A1702">
        <f>Raw_Data!A1702</f>
        <v/>
      </c>
      <c r="B1702" s="11">
        <f>Raw_Data!B1702</f>
        <v/>
      </c>
      <c r="C1702">
        <f>Raw_Data!C1702</f>
        <v/>
      </c>
      <c r="D1702">
        <f>Raw_Data!D1702</f>
        <v/>
      </c>
      <c r="E1702">
        <f>Raw_Data!E1702</f>
        <v/>
      </c>
      <c r="F1702">
        <f>Raw_Data!F1702</f>
        <v/>
      </c>
      <c r="G1702">
        <f>Raw_Data!G1702</f>
        <v/>
      </c>
      <c r="H1702">
        <f>Raw_Data!H1702</f>
        <v/>
      </c>
      <c r="I1702">
        <f>Raw_Data!I1702</f>
        <v/>
      </c>
      <c r="J1702" s="12">
        <f>Raw_Data!J1702</f>
        <v/>
      </c>
      <c r="K1702" s="13">
        <f>Raw_Data!K1702</f>
        <v/>
      </c>
      <c r="L1702" s="12">
        <f>Raw_Data!L1702</f>
        <v/>
      </c>
      <c r="M1702" s="12">
        <f>Raw_Data!M1702</f>
        <v/>
      </c>
      <c r="N1702" s="12">
        <f>Raw_Data!N1702</f>
        <v/>
      </c>
      <c r="O1702">
        <f>Raw_Data!O1702</f>
        <v/>
      </c>
      <c r="P1702">
        <f>Raw_Data!P1702</f>
        <v/>
      </c>
      <c r="Q1702">
        <f>Raw_Data!Q1702</f>
        <v/>
      </c>
      <c r="R1702">
        <f>Raw_Data!R1702</f>
        <v/>
      </c>
      <c r="S1702">
        <f>Raw_Data!S1702</f>
        <v/>
      </c>
      <c r="T1702">
        <f>YEAR(B1702)</f>
        <v/>
      </c>
      <c r="U1702">
        <f>MONTH(B1702)</f>
        <v/>
      </c>
      <c r="V1702">
        <f>TEXT(B1702,"mmm")</f>
        <v/>
      </c>
      <c r="W1702" s="15">
        <f>IFERROR(N1702/L1702,0)</f>
        <v/>
      </c>
      <c r="X1702">
        <f>IF(K1702=0,"No Discount",IF(K1702&lt;=5%,"Low",IF(K1702&lt;=15%,"Medium","High")))</f>
        <v/>
      </c>
      <c r="Y1702">
        <f>IF(L1702&gt;=20000,"High Value",IF(L1702&gt;=5000,"Medium Value","Low Value"))</f>
        <v/>
      </c>
      <c r="Z1702">
        <f>IF(R1702&lt;=3,"Fast",IF(R1702&lt;=5,"On Time","Delayed"))</f>
        <v/>
      </c>
    </row>
    <row r="1703">
      <c r="A1703">
        <f>Raw_Data!A1703</f>
        <v/>
      </c>
      <c r="B1703" s="11">
        <f>Raw_Data!B1703</f>
        <v/>
      </c>
      <c r="C1703">
        <f>Raw_Data!C1703</f>
        <v/>
      </c>
      <c r="D1703">
        <f>Raw_Data!D1703</f>
        <v/>
      </c>
      <c r="E1703">
        <f>Raw_Data!E1703</f>
        <v/>
      </c>
      <c r="F1703">
        <f>Raw_Data!F1703</f>
        <v/>
      </c>
      <c r="G1703">
        <f>Raw_Data!G1703</f>
        <v/>
      </c>
      <c r="H1703">
        <f>Raw_Data!H1703</f>
        <v/>
      </c>
      <c r="I1703">
        <f>Raw_Data!I1703</f>
        <v/>
      </c>
      <c r="J1703" s="12">
        <f>Raw_Data!J1703</f>
        <v/>
      </c>
      <c r="K1703" s="13">
        <f>Raw_Data!K1703</f>
        <v/>
      </c>
      <c r="L1703" s="12">
        <f>Raw_Data!L1703</f>
        <v/>
      </c>
      <c r="M1703" s="12">
        <f>Raw_Data!M1703</f>
        <v/>
      </c>
      <c r="N1703" s="12">
        <f>Raw_Data!N1703</f>
        <v/>
      </c>
      <c r="O1703">
        <f>Raw_Data!O1703</f>
        <v/>
      </c>
      <c r="P1703">
        <f>Raw_Data!P1703</f>
        <v/>
      </c>
      <c r="Q1703">
        <f>Raw_Data!Q1703</f>
        <v/>
      </c>
      <c r="R1703">
        <f>Raw_Data!R1703</f>
        <v/>
      </c>
      <c r="S1703">
        <f>Raw_Data!S1703</f>
        <v/>
      </c>
      <c r="T1703">
        <f>YEAR(B1703)</f>
        <v/>
      </c>
      <c r="U1703">
        <f>MONTH(B1703)</f>
        <v/>
      </c>
      <c r="V1703">
        <f>TEXT(B1703,"mmm")</f>
        <v/>
      </c>
      <c r="W1703" s="15">
        <f>IFERROR(N1703/L1703,0)</f>
        <v/>
      </c>
      <c r="X1703">
        <f>IF(K1703=0,"No Discount",IF(K1703&lt;=5%,"Low",IF(K1703&lt;=15%,"Medium","High")))</f>
        <v/>
      </c>
      <c r="Y1703">
        <f>IF(L1703&gt;=20000,"High Value",IF(L1703&gt;=5000,"Medium Value","Low Value"))</f>
        <v/>
      </c>
      <c r="Z1703">
        <f>IF(R1703&lt;=3,"Fast",IF(R1703&lt;=5,"On Time","Delayed"))</f>
        <v/>
      </c>
    </row>
    <row r="1704">
      <c r="A1704">
        <f>Raw_Data!A1704</f>
        <v/>
      </c>
      <c r="B1704" s="11">
        <f>Raw_Data!B1704</f>
        <v/>
      </c>
      <c r="C1704">
        <f>Raw_Data!C1704</f>
        <v/>
      </c>
      <c r="D1704">
        <f>Raw_Data!D1704</f>
        <v/>
      </c>
      <c r="E1704">
        <f>Raw_Data!E1704</f>
        <v/>
      </c>
      <c r="F1704">
        <f>Raw_Data!F1704</f>
        <v/>
      </c>
      <c r="G1704">
        <f>Raw_Data!G1704</f>
        <v/>
      </c>
      <c r="H1704">
        <f>Raw_Data!H1704</f>
        <v/>
      </c>
      <c r="I1704">
        <f>Raw_Data!I1704</f>
        <v/>
      </c>
      <c r="J1704" s="12">
        <f>Raw_Data!J1704</f>
        <v/>
      </c>
      <c r="K1704" s="13">
        <f>Raw_Data!K1704</f>
        <v/>
      </c>
      <c r="L1704" s="12">
        <f>Raw_Data!L1704</f>
        <v/>
      </c>
      <c r="M1704" s="12">
        <f>Raw_Data!M1704</f>
        <v/>
      </c>
      <c r="N1704" s="12">
        <f>Raw_Data!N1704</f>
        <v/>
      </c>
      <c r="O1704">
        <f>Raw_Data!O1704</f>
        <v/>
      </c>
      <c r="P1704">
        <f>Raw_Data!P1704</f>
        <v/>
      </c>
      <c r="Q1704">
        <f>Raw_Data!Q1704</f>
        <v/>
      </c>
      <c r="R1704">
        <f>Raw_Data!R1704</f>
        <v/>
      </c>
      <c r="S1704">
        <f>Raw_Data!S1704</f>
        <v/>
      </c>
      <c r="T1704">
        <f>YEAR(B1704)</f>
        <v/>
      </c>
      <c r="U1704">
        <f>MONTH(B1704)</f>
        <v/>
      </c>
      <c r="V1704">
        <f>TEXT(B1704,"mmm")</f>
        <v/>
      </c>
      <c r="W1704" s="15">
        <f>IFERROR(N1704/L1704,0)</f>
        <v/>
      </c>
      <c r="X1704">
        <f>IF(K1704=0,"No Discount",IF(K1704&lt;=5%,"Low",IF(K1704&lt;=15%,"Medium","High")))</f>
        <v/>
      </c>
      <c r="Y1704">
        <f>IF(L1704&gt;=20000,"High Value",IF(L1704&gt;=5000,"Medium Value","Low Value"))</f>
        <v/>
      </c>
      <c r="Z1704">
        <f>IF(R1704&lt;=3,"Fast",IF(R1704&lt;=5,"On Time","Delayed"))</f>
        <v/>
      </c>
    </row>
    <row r="1705">
      <c r="A1705">
        <f>Raw_Data!A1705</f>
        <v/>
      </c>
      <c r="B1705" s="11">
        <f>Raw_Data!B1705</f>
        <v/>
      </c>
      <c r="C1705">
        <f>Raw_Data!C1705</f>
        <v/>
      </c>
      <c r="D1705">
        <f>Raw_Data!D1705</f>
        <v/>
      </c>
      <c r="E1705">
        <f>Raw_Data!E1705</f>
        <v/>
      </c>
      <c r="F1705">
        <f>Raw_Data!F1705</f>
        <v/>
      </c>
      <c r="G1705">
        <f>Raw_Data!G1705</f>
        <v/>
      </c>
      <c r="H1705">
        <f>Raw_Data!H1705</f>
        <v/>
      </c>
      <c r="I1705">
        <f>Raw_Data!I1705</f>
        <v/>
      </c>
      <c r="J1705" s="12">
        <f>Raw_Data!J1705</f>
        <v/>
      </c>
      <c r="K1705" s="13">
        <f>Raw_Data!K1705</f>
        <v/>
      </c>
      <c r="L1705" s="12">
        <f>Raw_Data!L1705</f>
        <v/>
      </c>
      <c r="M1705" s="12">
        <f>Raw_Data!M1705</f>
        <v/>
      </c>
      <c r="N1705" s="12">
        <f>Raw_Data!N1705</f>
        <v/>
      </c>
      <c r="O1705">
        <f>Raw_Data!O1705</f>
        <v/>
      </c>
      <c r="P1705">
        <f>Raw_Data!P1705</f>
        <v/>
      </c>
      <c r="Q1705">
        <f>Raw_Data!Q1705</f>
        <v/>
      </c>
      <c r="R1705">
        <f>Raw_Data!R1705</f>
        <v/>
      </c>
      <c r="S1705">
        <f>Raw_Data!S1705</f>
        <v/>
      </c>
      <c r="T1705">
        <f>YEAR(B1705)</f>
        <v/>
      </c>
      <c r="U1705">
        <f>MONTH(B1705)</f>
        <v/>
      </c>
      <c r="V1705">
        <f>TEXT(B1705,"mmm")</f>
        <v/>
      </c>
      <c r="W1705" s="15">
        <f>IFERROR(N1705/L1705,0)</f>
        <v/>
      </c>
      <c r="X1705">
        <f>IF(K1705=0,"No Discount",IF(K1705&lt;=5%,"Low",IF(K1705&lt;=15%,"Medium","High")))</f>
        <v/>
      </c>
      <c r="Y1705">
        <f>IF(L1705&gt;=20000,"High Value",IF(L1705&gt;=5000,"Medium Value","Low Value"))</f>
        <v/>
      </c>
      <c r="Z1705">
        <f>IF(R1705&lt;=3,"Fast",IF(R1705&lt;=5,"On Time","Delayed"))</f>
        <v/>
      </c>
    </row>
    <row r="1706">
      <c r="A1706">
        <f>Raw_Data!A1706</f>
        <v/>
      </c>
      <c r="B1706" s="11">
        <f>Raw_Data!B1706</f>
        <v/>
      </c>
      <c r="C1706">
        <f>Raw_Data!C1706</f>
        <v/>
      </c>
      <c r="D1706">
        <f>Raw_Data!D1706</f>
        <v/>
      </c>
      <c r="E1706">
        <f>Raw_Data!E1706</f>
        <v/>
      </c>
      <c r="F1706">
        <f>Raw_Data!F1706</f>
        <v/>
      </c>
      <c r="G1706">
        <f>Raw_Data!G1706</f>
        <v/>
      </c>
      <c r="H1706">
        <f>Raw_Data!H1706</f>
        <v/>
      </c>
      <c r="I1706">
        <f>Raw_Data!I1706</f>
        <v/>
      </c>
      <c r="J1706" s="12">
        <f>Raw_Data!J1706</f>
        <v/>
      </c>
      <c r="K1706" s="13">
        <f>Raw_Data!K1706</f>
        <v/>
      </c>
      <c r="L1706" s="12">
        <f>Raw_Data!L1706</f>
        <v/>
      </c>
      <c r="M1706" s="12">
        <f>Raw_Data!M1706</f>
        <v/>
      </c>
      <c r="N1706" s="12">
        <f>Raw_Data!N1706</f>
        <v/>
      </c>
      <c r="O1706">
        <f>Raw_Data!O1706</f>
        <v/>
      </c>
      <c r="P1706">
        <f>Raw_Data!P1706</f>
        <v/>
      </c>
      <c r="Q1706">
        <f>Raw_Data!Q1706</f>
        <v/>
      </c>
      <c r="R1706">
        <f>Raw_Data!R1706</f>
        <v/>
      </c>
      <c r="S1706">
        <f>Raw_Data!S1706</f>
        <v/>
      </c>
      <c r="T1706">
        <f>YEAR(B1706)</f>
        <v/>
      </c>
      <c r="U1706">
        <f>MONTH(B1706)</f>
        <v/>
      </c>
      <c r="V1706">
        <f>TEXT(B1706,"mmm")</f>
        <v/>
      </c>
      <c r="W1706" s="15">
        <f>IFERROR(N1706/L1706,0)</f>
        <v/>
      </c>
      <c r="X1706">
        <f>IF(K1706=0,"No Discount",IF(K1706&lt;=5%,"Low",IF(K1706&lt;=15%,"Medium","High")))</f>
        <v/>
      </c>
      <c r="Y1706">
        <f>IF(L1706&gt;=20000,"High Value",IF(L1706&gt;=5000,"Medium Value","Low Value"))</f>
        <v/>
      </c>
      <c r="Z1706">
        <f>IF(R1706&lt;=3,"Fast",IF(R1706&lt;=5,"On Time","Delayed"))</f>
        <v/>
      </c>
    </row>
    <row r="1707">
      <c r="A1707">
        <f>Raw_Data!A1707</f>
        <v/>
      </c>
      <c r="B1707" s="11">
        <f>Raw_Data!B1707</f>
        <v/>
      </c>
      <c r="C1707">
        <f>Raw_Data!C1707</f>
        <v/>
      </c>
      <c r="D1707">
        <f>Raw_Data!D1707</f>
        <v/>
      </c>
      <c r="E1707">
        <f>Raw_Data!E1707</f>
        <v/>
      </c>
      <c r="F1707">
        <f>Raw_Data!F1707</f>
        <v/>
      </c>
      <c r="G1707">
        <f>Raw_Data!G1707</f>
        <v/>
      </c>
      <c r="H1707">
        <f>Raw_Data!H1707</f>
        <v/>
      </c>
      <c r="I1707">
        <f>Raw_Data!I1707</f>
        <v/>
      </c>
      <c r="J1707" s="12">
        <f>Raw_Data!J1707</f>
        <v/>
      </c>
      <c r="K1707" s="13">
        <f>Raw_Data!K1707</f>
        <v/>
      </c>
      <c r="L1707" s="12">
        <f>Raw_Data!L1707</f>
        <v/>
      </c>
      <c r="M1707" s="12">
        <f>Raw_Data!M1707</f>
        <v/>
      </c>
      <c r="N1707" s="12">
        <f>Raw_Data!N1707</f>
        <v/>
      </c>
      <c r="O1707">
        <f>Raw_Data!O1707</f>
        <v/>
      </c>
      <c r="P1707">
        <f>Raw_Data!P1707</f>
        <v/>
      </c>
      <c r="Q1707">
        <f>Raw_Data!Q1707</f>
        <v/>
      </c>
      <c r="R1707">
        <f>Raw_Data!R1707</f>
        <v/>
      </c>
      <c r="S1707">
        <f>Raw_Data!S1707</f>
        <v/>
      </c>
      <c r="T1707">
        <f>YEAR(B1707)</f>
        <v/>
      </c>
      <c r="U1707">
        <f>MONTH(B1707)</f>
        <v/>
      </c>
      <c r="V1707">
        <f>TEXT(B1707,"mmm")</f>
        <v/>
      </c>
      <c r="W1707" s="15">
        <f>IFERROR(N1707/L1707,0)</f>
        <v/>
      </c>
      <c r="X1707">
        <f>IF(K1707=0,"No Discount",IF(K1707&lt;=5%,"Low",IF(K1707&lt;=15%,"Medium","High")))</f>
        <v/>
      </c>
      <c r="Y1707">
        <f>IF(L1707&gt;=20000,"High Value",IF(L1707&gt;=5000,"Medium Value","Low Value"))</f>
        <v/>
      </c>
      <c r="Z1707">
        <f>IF(R1707&lt;=3,"Fast",IF(R1707&lt;=5,"On Time","Delayed"))</f>
        <v/>
      </c>
    </row>
    <row r="1708">
      <c r="A1708">
        <f>Raw_Data!A1708</f>
        <v/>
      </c>
      <c r="B1708" s="11">
        <f>Raw_Data!B1708</f>
        <v/>
      </c>
      <c r="C1708">
        <f>Raw_Data!C1708</f>
        <v/>
      </c>
      <c r="D1708">
        <f>Raw_Data!D1708</f>
        <v/>
      </c>
      <c r="E1708">
        <f>Raw_Data!E1708</f>
        <v/>
      </c>
      <c r="F1708">
        <f>Raw_Data!F1708</f>
        <v/>
      </c>
      <c r="G1708">
        <f>Raw_Data!G1708</f>
        <v/>
      </c>
      <c r="H1708">
        <f>Raw_Data!H1708</f>
        <v/>
      </c>
      <c r="I1708">
        <f>Raw_Data!I1708</f>
        <v/>
      </c>
      <c r="J1708" s="12">
        <f>Raw_Data!J1708</f>
        <v/>
      </c>
      <c r="K1708" s="13">
        <f>Raw_Data!K1708</f>
        <v/>
      </c>
      <c r="L1708" s="12">
        <f>Raw_Data!L1708</f>
        <v/>
      </c>
      <c r="M1708" s="12">
        <f>Raw_Data!M1708</f>
        <v/>
      </c>
      <c r="N1708" s="12">
        <f>Raw_Data!N1708</f>
        <v/>
      </c>
      <c r="O1708">
        <f>Raw_Data!O1708</f>
        <v/>
      </c>
      <c r="P1708">
        <f>Raw_Data!P1708</f>
        <v/>
      </c>
      <c r="Q1708">
        <f>Raw_Data!Q1708</f>
        <v/>
      </c>
      <c r="R1708">
        <f>Raw_Data!R1708</f>
        <v/>
      </c>
      <c r="S1708">
        <f>Raw_Data!S1708</f>
        <v/>
      </c>
      <c r="T1708">
        <f>YEAR(B1708)</f>
        <v/>
      </c>
      <c r="U1708">
        <f>MONTH(B1708)</f>
        <v/>
      </c>
      <c r="V1708">
        <f>TEXT(B1708,"mmm")</f>
        <v/>
      </c>
      <c r="W1708" s="15">
        <f>IFERROR(N1708/L1708,0)</f>
        <v/>
      </c>
      <c r="X1708">
        <f>IF(K1708=0,"No Discount",IF(K1708&lt;=5%,"Low",IF(K1708&lt;=15%,"Medium","High")))</f>
        <v/>
      </c>
      <c r="Y1708">
        <f>IF(L1708&gt;=20000,"High Value",IF(L1708&gt;=5000,"Medium Value","Low Value"))</f>
        <v/>
      </c>
      <c r="Z1708">
        <f>IF(R1708&lt;=3,"Fast",IF(R1708&lt;=5,"On Time","Delayed"))</f>
        <v/>
      </c>
    </row>
    <row r="1709">
      <c r="A1709">
        <f>Raw_Data!A1709</f>
        <v/>
      </c>
      <c r="B1709" s="11">
        <f>Raw_Data!B1709</f>
        <v/>
      </c>
      <c r="C1709">
        <f>Raw_Data!C1709</f>
        <v/>
      </c>
      <c r="D1709">
        <f>Raw_Data!D1709</f>
        <v/>
      </c>
      <c r="E1709">
        <f>Raw_Data!E1709</f>
        <v/>
      </c>
      <c r="F1709">
        <f>Raw_Data!F1709</f>
        <v/>
      </c>
      <c r="G1709">
        <f>Raw_Data!G1709</f>
        <v/>
      </c>
      <c r="H1709">
        <f>Raw_Data!H1709</f>
        <v/>
      </c>
      <c r="I1709">
        <f>Raw_Data!I1709</f>
        <v/>
      </c>
      <c r="J1709" s="12">
        <f>Raw_Data!J1709</f>
        <v/>
      </c>
      <c r="K1709" s="13">
        <f>Raw_Data!K1709</f>
        <v/>
      </c>
      <c r="L1709" s="12">
        <f>Raw_Data!L1709</f>
        <v/>
      </c>
      <c r="M1709" s="12">
        <f>Raw_Data!M1709</f>
        <v/>
      </c>
      <c r="N1709" s="12">
        <f>Raw_Data!N1709</f>
        <v/>
      </c>
      <c r="O1709">
        <f>Raw_Data!O1709</f>
        <v/>
      </c>
      <c r="P1709">
        <f>Raw_Data!P1709</f>
        <v/>
      </c>
      <c r="Q1709">
        <f>Raw_Data!Q1709</f>
        <v/>
      </c>
      <c r="R1709">
        <f>Raw_Data!R1709</f>
        <v/>
      </c>
      <c r="S1709">
        <f>Raw_Data!S1709</f>
        <v/>
      </c>
      <c r="T1709">
        <f>YEAR(B1709)</f>
        <v/>
      </c>
      <c r="U1709">
        <f>MONTH(B1709)</f>
        <v/>
      </c>
      <c r="V1709">
        <f>TEXT(B1709,"mmm")</f>
        <v/>
      </c>
      <c r="W1709" s="15">
        <f>IFERROR(N1709/L1709,0)</f>
        <v/>
      </c>
      <c r="X1709">
        <f>IF(K1709=0,"No Discount",IF(K1709&lt;=5%,"Low",IF(K1709&lt;=15%,"Medium","High")))</f>
        <v/>
      </c>
      <c r="Y1709">
        <f>IF(L1709&gt;=20000,"High Value",IF(L1709&gt;=5000,"Medium Value","Low Value"))</f>
        <v/>
      </c>
      <c r="Z1709">
        <f>IF(R1709&lt;=3,"Fast",IF(R1709&lt;=5,"On Time","Delayed"))</f>
        <v/>
      </c>
    </row>
    <row r="1710">
      <c r="A1710">
        <f>Raw_Data!A1710</f>
        <v/>
      </c>
      <c r="B1710" s="11">
        <f>Raw_Data!B1710</f>
        <v/>
      </c>
      <c r="C1710">
        <f>Raw_Data!C1710</f>
        <v/>
      </c>
      <c r="D1710">
        <f>Raw_Data!D1710</f>
        <v/>
      </c>
      <c r="E1710">
        <f>Raw_Data!E1710</f>
        <v/>
      </c>
      <c r="F1710">
        <f>Raw_Data!F1710</f>
        <v/>
      </c>
      <c r="G1710">
        <f>Raw_Data!G1710</f>
        <v/>
      </c>
      <c r="H1710">
        <f>Raw_Data!H1710</f>
        <v/>
      </c>
      <c r="I1710">
        <f>Raw_Data!I1710</f>
        <v/>
      </c>
      <c r="J1710" s="12">
        <f>Raw_Data!J1710</f>
        <v/>
      </c>
      <c r="K1710" s="13">
        <f>Raw_Data!K1710</f>
        <v/>
      </c>
      <c r="L1710" s="12">
        <f>Raw_Data!L1710</f>
        <v/>
      </c>
      <c r="M1710" s="12">
        <f>Raw_Data!M1710</f>
        <v/>
      </c>
      <c r="N1710" s="12">
        <f>Raw_Data!N1710</f>
        <v/>
      </c>
      <c r="O1710">
        <f>Raw_Data!O1710</f>
        <v/>
      </c>
      <c r="P1710">
        <f>Raw_Data!P1710</f>
        <v/>
      </c>
      <c r="Q1710">
        <f>Raw_Data!Q1710</f>
        <v/>
      </c>
      <c r="R1710">
        <f>Raw_Data!R1710</f>
        <v/>
      </c>
      <c r="S1710">
        <f>Raw_Data!S1710</f>
        <v/>
      </c>
      <c r="T1710">
        <f>YEAR(B1710)</f>
        <v/>
      </c>
      <c r="U1710">
        <f>MONTH(B1710)</f>
        <v/>
      </c>
      <c r="V1710">
        <f>TEXT(B1710,"mmm")</f>
        <v/>
      </c>
      <c r="W1710" s="15">
        <f>IFERROR(N1710/L1710,0)</f>
        <v/>
      </c>
      <c r="X1710">
        <f>IF(K1710=0,"No Discount",IF(K1710&lt;=5%,"Low",IF(K1710&lt;=15%,"Medium","High")))</f>
        <v/>
      </c>
      <c r="Y1710">
        <f>IF(L1710&gt;=20000,"High Value",IF(L1710&gt;=5000,"Medium Value","Low Value"))</f>
        <v/>
      </c>
      <c r="Z1710">
        <f>IF(R1710&lt;=3,"Fast",IF(R1710&lt;=5,"On Time","Delayed"))</f>
        <v/>
      </c>
    </row>
    <row r="1711">
      <c r="A1711">
        <f>Raw_Data!A1711</f>
        <v/>
      </c>
      <c r="B1711" s="11">
        <f>Raw_Data!B1711</f>
        <v/>
      </c>
      <c r="C1711">
        <f>Raw_Data!C1711</f>
        <v/>
      </c>
      <c r="D1711">
        <f>Raw_Data!D1711</f>
        <v/>
      </c>
      <c r="E1711">
        <f>Raw_Data!E1711</f>
        <v/>
      </c>
      <c r="F1711">
        <f>Raw_Data!F1711</f>
        <v/>
      </c>
      <c r="G1711">
        <f>Raw_Data!G1711</f>
        <v/>
      </c>
      <c r="H1711">
        <f>Raw_Data!H1711</f>
        <v/>
      </c>
      <c r="I1711">
        <f>Raw_Data!I1711</f>
        <v/>
      </c>
      <c r="J1711" s="12">
        <f>Raw_Data!J1711</f>
        <v/>
      </c>
      <c r="K1711" s="13">
        <f>Raw_Data!K1711</f>
        <v/>
      </c>
      <c r="L1711" s="12">
        <f>Raw_Data!L1711</f>
        <v/>
      </c>
      <c r="M1711" s="12">
        <f>Raw_Data!M1711</f>
        <v/>
      </c>
      <c r="N1711" s="12">
        <f>Raw_Data!N1711</f>
        <v/>
      </c>
      <c r="O1711">
        <f>Raw_Data!O1711</f>
        <v/>
      </c>
      <c r="P1711">
        <f>Raw_Data!P1711</f>
        <v/>
      </c>
      <c r="Q1711">
        <f>Raw_Data!Q1711</f>
        <v/>
      </c>
      <c r="R1711">
        <f>Raw_Data!R1711</f>
        <v/>
      </c>
      <c r="S1711">
        <f>Raw_Data!S1711</f>
        <v/>
      </c>
      <c r="T1711">
        <f>YEAR(B1711)</f>
        <v/>
      </c>
      <c r="U1711">
        <f>MONTH(B1711)</f>
        <v/>
      </c>
      <c r="V1711">
        <f>TEXT(B1711,"mmm")</f>
        <v/>
      </c>
      <c r="W1711" s="15">
        <f>IFERROR(N1711/L1711,0)</f>
        <v/>
      </c>
      <c r="X1711">
        <f>IF(K1711=0,"No Discount",IF(K1711&lt;=5%,"Low",IF(K1711&lt;=15%,"Medium","High")))</f>
        <v/>
      </c>
      <c r="Y1711">
        <f>IF(L1711&gt;=20000,"High Value",IF(L1711&gt;=5000,"Medium Value","Low Value"))</f>
        <v/>
      </c>
      <c r="Z1711">
        <f>IF(R1711&lt;=3,"Fast",IF(R1711&lt;=5,"On Time","Delayed"))</f>
        <v/>
      </c>
    </row>
    <row r="1712">
      <c r="A1712">
        <f>Raw_Data!A1712</f>
        <v/>
      </c>
      <c r="B1712" s="11">
        <f>Raw_Data!B1712</f>
        <v/>
      </c>
      <c r="C1712">
        <f>Raw_Data!C1712</f>
        <v/>
      </c>
      <c r="D1712">
        <f>Raw_Data!D1712</f>
        <v/>
      </c>
      <c r="E1712">
        <f>Raw_Data!E1712</f>
        <v/>
      </c>
      <c r="F1712">
        <f>Raw_Data!F1712</f>
        <v/>
      </c>
      <c r="G1712">
        <f>Raw_Data!G1712</f>
        <v/>
      </c>
      <c r="H1712">
        <f>Raw_Data!H1712</f>
        <v/>
      </c>
      <c r="I1712">
        <f>Raw_Data!I1712</f>
        <v/>
      </c>
      <c r="J1712" s="12">
        <f>Raw_Data!J1712</f>
        <v/>
      </c>
      <c r="K1712" s="13">
        <f>Raw_Data!K1712</f>
        <v/>
      </c>
      <c r="L1712" s="12">
        <f>Raw_Data!L1712</f>
        <v/>
      </c>
      <c r="M1712" s="12">
        <f>Raw_Data!M1712</f>
        <v/>
      </c>
      <c r="N1712" s="12">
        <f>Raw_Data!N1712</f>
        <v/>
      </c>
      <c r="O1712">
        <f>Raw_Data!O1712</f>
        <v/>
      </c>
      <c r="P1712">
        <f>Raw_Data!P1712</f>
        <v/>
      </c>
      <c r="Q1712">
        <f>Raw_Data!Q1712</f>
        <v/>
      </c>
      <c r="R1712">
        <f>Raw_Data!R1712</f>
        <v/>
      </c>
      <c r="S1712">
        <f>Raw_Data!S1712</f>
        <v/>
      </c>
      <c r="T1712">
        <f>YEAR(B1712)</f>
        <v/>
      </c>
      <c r="U1712">
        <f>MONTH(B1712)</f>
        <v/>
      </c>
      <c r="V1712">
        <f>TEXT(B1712,"mmm")</f>
        <v/>
      </c>
      <c r="W1712" s="15">
        <f>IFERROR(N1712/L1712,0)</f>
        <v/>
      </c>
      <c r="X1712">
        <f>IF(K1712=0,"No Discount",IF(K1712&lt;=5%,"Low",IF(K1712&lt;=15%,"Medium","High")))</f>
        <v/>
      </c>
      <c r="Y1712">
        <f>IF(L1712&gt;=20000,"High Value",IF(L1712&gt;=5000,"Medium Value","Low Value"))</f>
        <v/>
      </c>
      <c r="Z1712">
        <f>IF(R1712&lt;=3,"Fast",IF(R1712&lt;=5,"On Time","Delayed"))</f>
        <v/>
      </c>
    </row>
    <row r="1713">
      <c r="A1713">
        <f>Raw_Data!A1713</f>
        <v/>
      </c>
      <c r="B1713" s="11">
        <f>Raw_Data!B1713</f>
        <v/>
      </c>
      <c r="C1713">
        <f>Raw_Data!C1713</f>
        <v/>
      </c>
      <c r="D1713">
        <f>Raw_Data!D1713</f>
        <v/>
      </c>
      <c r="E1713">
        <f>Raw_Data!E1713</f>
        <v/>
      </c>
      <c r="F1713">
        <f>Raw_Data!F1713</f>
        <v/>
      </c>
      <c r="G1713">
        <f>Raw_Data!G1713</f>
        <v/>
      </c>
      <c r="H1713">
        <f>Raw_Data!H1713</f>
        <v/>
      </c>
      <c r="I1713">
        <f>Raw_Data!I1713</f>
        <v/>
      </c>
      <c r="J1713" s="12">
        <f>Raw_Data!J1713</f>
        <v/>
      </c>
      <c r="K1713" s="13">
        <f>Raw_Data!K1713</f>
        <v/>
      </c>
      <c r="L1713" s="12">
        <f>Raw_Data!L1713</f>
        <v/>
      </c>
      <c r="M1713" s="12">
        <f>Raw_Data!M1713</f>
        <v/>
      </c>
      <c r="N1713" s="12">
        <f>Raw_Data!N1713</f>
        <v/>
      </c>
      <c r="O1713">
        <f>Raw_Data!O1713</f>
        <v/>
      </c>
      <c r="P1713">
        <f>Raw_Data!P1713</f>
        <v/>
      </c>
      <c r="Q1713">
        <f>Raw_Data!Q1713</f>
        <v/>
      </c>
      <c r="R1713">
        <f>Raw_Data!R1713</f>
        <v/>
      </c>
      <c r="S1713">
        <f>Raw_Data!S1713</f>
        <v/>
      </c>
      <c r="T1713">
        <f>YEAR(B1713)</f>
        <v/>
      </c>
      <c r="U1713">
        <f>MONTH(B1713)</f>
        <v/>
      </c>
      <c r="V1713">
        <f>TEXT(B1713,"mmm")</f>
        <v/>
      </c>
      <c r="W1713" s="15">
        <f>IFERROR(N1713/L1713,0)</f>
        <v/>
      </c>
      <c r="X1713">
        <f>IF(K1713=0,"No Discount",IF(K1713&lt;=5%,"Low",IF(K1713&lt;=15%,"Medium","High")))</f>
        <v/>
      </c>
      <c r="Y1713">
        <f>IF(L1713&gt;=20000,"High Value",IF(L1713&gt;=5000,"Medium Value","Low Value"))</f>
        <v/>
      </c>
      <c r="Z1713">
        <f>IF(R1713&lt;=3,"Fast",IF(R1713&lt;=5,"On Time","Delayed"))</f>
        <v/>
      </c>
    </row>
    <row r="1714">
      <c r="A1714">
        <f>Raw_Data!A1714</f>
        <v/>
      </c>
      <c r="B1714" s="11">
        <f>Raw_Data!B1714</f>
        <v/>
      </c>
      <c r="C1714">
        <f>Raw_Data!C1714</f>
        <v/>
      </c>
      <c r="D1714">
        <f>Raw_Data!D1714</f>
        <v/>
      </c>
      <c r="E1714">
        <f>Raw_Data!E1714</f>
        <v/>
      </c>
      <c r="F1714">
        <f>Raw_Data!F1714</f>
        <v/>
      </c>
      <c r="G1714">
        <f>Raw_Data!G1714</f>
        <v/>
      </c>
      <c r="H1714">
        <f>Raw_Data!H1714</f>
        <v/>
      </c>
      <c r="I1714">
        <f>Raw_Data!I1714</f>
        <v/>
      </c>
      <c r="J1714" s="12">
        <f>Raw_Data!J1714</f>
        <v/>
      </c>
      <c r="K1714" s="13">
        <f>Raw_Data!K1714</f>
        <v/>
      </c>
      <c r="L1714" s="12">
        <f>Raw_Data!L1714</f>
        <v/>
      </c>
      <c r="M1714" s="12">
        <f>Raw_Data!M1714</f>
        <v/>
      </c>
      <c r="N1714" s="12">
        <f>Raw_Data!N1714</f>
        <v/>
      </c>
      <c r="O1714">
        <f>Raw_Data!O1714</f>
        <v/>
      </c>
      <c r="P1714">
        <f>Raw_Data!P1714</f>
        <v/>
      </c>
      <c r="Q1714">
        <f>Raw_Data!Q1714</f>
        <v/>
      </c>
      <c r="R1714">
        <f>Raw_Data!R1714</f>
        <v/>
      </c>
      <c r="S1714">
        <f>Raw_Data!S1714</f>
        <v/>
      </c>
      <c r="T1714">
        <f>YEAR(B1714)</f>
        <v/>
      </c>
      <c r="U1714">
        <f>MONTH(B1714)</f>
        <v/>
      </c>
      <c r="V1714">
        <f>TEXT(B1714,"mmm")</f>
        <v/>
      </c>
      <c r="W1714" s="15">
        <f>IFERROR(N1714/L1714,0)</f>
        <v/>
      </c>
      <c r="X1714">
        <f>IF(K1714=0,"No Discount",IF(K1714&lt;=5%,"Low",IF(K1714&lt;=15%,"Medium","High")))</f>
        <v/>
      </c>
      <c r="Y1714">
        <f>IF(L1714&gt;=20000,"High Value",IF(L1714&gt;=5000,"Medium Value","Low Value"))</f>
        <v/>
      </c>
      <c r="Z1714">
        <f>IF(R1714&lt;=3,"Fast",IF(R1714&lt;=5,"On Time","Delayed"))</f>
        <v/>
      </c>
    </row>
    <row r="1715">
      <c r="A1715">
        <f>Raw_Data!A1715</f>
        <v/>
      </c>
      <c r="B1715" s="11">
        <f>Raw_Data!B1715</f>
        <v/>
      </c>
      <c r="C1715">
        <f>Raw_Data!C1715</f>
        <v/>
      </c>
      <c r="D1715">
        <f>Raw_Data!D1715</f>
        <v/>
      </c>
      <c r="E1715">
        <f>Raw_Data!E1715</f>
        <v/>
      </c>
      <c r="F1715">
        <f>Raw_Data!F1715</f>
        <v/>
      </c>
      <c r="G1715">
        <f>Raw_Data!G1715</f>
        <v/>
      </c>
      <c r="H1715">
        <f>Raw_Data!H1715</f>
        <v/>
      </c>
      <c r="I1715">
        <f>Raw_Data!I1715</f>
        <v/>
      </c>
      <c r="J1715" s="12">
        <f>Raw_Data!J1715</f>
        <v/>
      </c>
      <c r="K1715" s="13">
        <f>Raw_Data!K1715</f>
        <v/>
      </c>
      <c r="L1715" s="12">
        <f>Raw_Data!L1715</f>
        <v/>
      </c>
      <c r="M1715" s="12">
        <f>Raw_Data!M1715</f>
        <v/>
      </c>
      <c r="N1715" s="12">
        <f>Raw_Data!N1715</f>
        <v/>
      </c>
      <c r="O1715">
        <f>Raw_Data!O1715</f>
        <v/>
      </c>
      <c r="P1715">
        <f>Raw_Data!P1715</f>
        <v/>
      </c>
      <c r="Q1715">
        <f>Raw_Data!Q1715</f>
        <v/>
      </c>
      <c r="R1715">
        <f>Raw_Data!R1715</f>
        <v/>
      </c>
      <c r="S1715">
        <f>Raw_Data!S1715</f>
        <v/>
      </c>
      <c r="T1715">
        <f>YEAR(B1715)</f>
        <v/>
      </c>
      <c r="U1715">
        <f>MONTH(B1715)</f>
        <v/>
      </c>
      <c r="V1715">
        <f>TEXT(B1715,"mmm")</f>
        <v/>
      </c>
      <c r="W1715" s="15">
        <f>IFERROR(N1715/L1715,0)</f>
        <v/>
      </c>
      <c r="X1715">
        <f>IF(K1715=0,"No Discount",IF(K1715&lt;=5%,"Low",IF(K1715&lt;=15%,"Medium","High")))</f>
        <v/>
      </c>
      <c r="Y1715">
        <f>IF(L1715&gt;=20000,"High Value",IF(L1715&gt;=5000,"Medium Value","Low Value"))</f>
        <v/>
      </c>
      <c r="Z1715">
        <f>IF(R1715&lt;=3,"Fast",IF(R1715&lt;=5,"On Time","Delayed"))</f>
        <v/>
      </c>
    </row>
    <row r="1716">
      <c r="A1716">
        <f>Raw_Data!A1716</f>
        <v/>
      </c>
      <c r="B1716" s="11">
        <f>Raw_Data!B1716</f>
        <v/>
      </c>
      <c r="C1716">
        <f>Raw_Data!C1716</f>
        <v/>
      </c>
      <c r="D1716">
        <f>Raw_Data!D1716</f>
        <v/>
      </c>
      <c r="E1716">
        <f>Raw_Data!E1716</f>
        <v/>
      </c>
      <c r="F1716">
        <f>Raw_Data!F1716</f>
        <v/>
      </c>
      <c r="G1716">
        <f>Raw_Data!G1716</f>
        <v/>
      </c>
      <c r="H1716">
        <f>Raw_Data!H1716</f>
        <v/>
      </c>
      <c r="I1716">
        <f>Raw_Data!I1716</f>
        <v/>
      </c>
      <c r="J1716" s="12">
        <f>Raw_Data!J1716</f>
        <v/>
      </c>
      <c r="K1716" s="13">
        <f>Raw_Data!K1716</f>
        <v/>
      </c>
      <c r="L1716" s="12">
        <f>Raw_Data!L1716</f>
        <v/>
      </c>
      <c r="M1716" s="12">
        <f>Raw_Data!M1716</f>
        <v/>
      </c>
      <c r="N1716" s="12">
        <f>Raw_Data!N1716</f>
        <v/>
      </c>
      <c r="O1716">
        <f>Raw_Data!O1716</f>
        <v/>
      </c>
      <c r="P1716">
        <f>Raw_Data!P1716</f>
        <v/>
      </c>
      <c r="Q1716">
        <f>Raw_Data!Q1716</f>
        <v/>
      </c>
      <c r="R1716">
        <f>Raw_Data!R1716</f>
        <v/>
      </c>
      <c r="S1716">
        <f>Raw_Data!S1716</f>
        <v/>
      </c>
      <c r="T1716">
        <f>YEAR(B1716)</f>
        <v/>
      </c>
      <c r="U1716">
        <f>MONTH(B1716)</f>
        <v/>
      </c>
      <c r="V1716">
        <f>TEXT(B1716,"mmm")</f>
        <v/>
      </c>
      <c r="W1716" s="15">
        <f>IFERROR(N1716/L1716,0)</f>
        <v/>
      </c>
      <c r="X1716">
        <f>IF(K1716=0,"No Discount",IF(K1716&lt;=5%,"Low",IF(K1716&lt;=15%,"Medium","High")))</f>
        <v/>
      </c>
      <c r="Y1716">
        <f>IF(L1716&gt;=20000,"High Value",IF(L1716&gt;=5000,"Medium Value","Low Value"))</f>
        <v/>
      </c>
      <c r="Z1716">
        <f>IF(R1716&lt;=3,"Fast",IF(R1716&lt;=5,"On Time","Delayed"))</f>
        <v/>
      </c>
    </row>
    <row r="1717">
      <c r="A1717">
        <f>Raw_Data!A1717</f>
        <v/>
      </c>
      <c r="B1717" s="11">
        <f>Raw_Data!B1717</f>
        <v/>
      </c>
      <c r="C1717">
        <f>Raw_Data!C1717</f>
        <v/>
      </c>
      <c r="D1717">
        <f>Raw_Data!D1717</f>
        <v/>
      </c>
      <c r="E1717">
        <f>Raw_Data!E1717</f>
        <v/>
      </c>
      <c r="F1717">
        <f>Raw_Data!F1717</f>
        <v/>
      </c>
      <c r="G1717">
        <f>Raw_Data!G1717</f>
        <v/>
      </c>
      <c r="H1717">
        <f>Raw_Data!H1717</f>
        <v/>
      </c>
      <c r="I1717">
        <f>Raw_Data!I1717</f>
        <v/>
      </c>
      <c r="J1717" s="12">
        <f>Raw_Data!J1717</f>
        <v/>
      </c>
      <c r="K1717" s="13">
        <f>Raw_Data!K1717</f>
        <v/>
      </c>
      <c r="L1717" s="12">
        <f>Raw_Data!L1717</f>
        <v/>
      </c>
      <c r="M1717" s="12">
        <f>Raw_Data!M1717</f>
        <v/>
      </c>
      <c r="N1717" s="12">
        <f>Raw_Data!N1717</f>
        <v/>
      </c>
      <c r="O1717">
        <f>Raw_Data!O1717</f>
        <v/>
      </c>
      <c r="P1717">
        <f>Raw_Data!P1717</f>
        <v/>
      </c>
      <c r="Q1717">
        <f>Raw_Data!Q1717</f>
        <v/>
      </c>
      <c r="R1717">
        <f>Raw_Data!R1717</f>
        <v/>
      </c>
      <c r="S1717">
        <f>Raw_Data!S1717</f>
        <v/>
      </c>
      <c r="T1717">
        <f>YEAR(B1717)</f>
        <v/>
      </c>
      <c r="U1717">
        <f>MONTH(B1717)</f>
        <v/>
      </c>
      <c r="V1717">
        <f>TEXT(B1717,"mmm")</f>
        <v/>
      </c>
      <c r="W1717" s="15">
        <f>IFERROR(N1717/L1717,0)</f>
        <v/>
      </c>
      <c r="X1717">
        <f>IF(K1717=0,"No Discount",IF(K1717&lt;=5%,"Low",IF(K1717&lt;=15%,"Medium","High")))</f>
        <v/>
      </c>
      <c r="Y1717">
        <f>IF(L1717&gt;=20000,"High Value",IF(L1717&gt;=5000,"Medium Value","Low Value"))</f>
        <v/>
      </c>
      <c r="Z1717">
        <f>IF(R1717&lt;=3,"Fast",IF(R1717&lt;=5,"On Time","Delayed"))</f>
        <v/>
      </c>
    </row>
    <row r="1718">
      <c r="A1718">
        <f>Raw_Data!A1718</f>
        <v/>
      </c>
      <c r="B1718" s="11">
        <f>Raw_Data!B1718</f>
        <v/>
      </c>
      <c r="C1718">
        <f>Raw_Data!C1718</f>
        <v/>
      </c>
      <c r="D1718">
        <f>Raw_Data!D1718</f>
        <v/>
      </c>
      <c r="E1718">
        <f>Raw_Data!E1718</f>
        <v/>
      </c>
      <c r="F1718">
        <f>Raw_Data!F1718</f>
        <v/>
      </c>
      <c r="G1718">
        <f>Raw_Data!G1718</f>
        <v/>
      </c>
      <c r="H1718">
        <f>Raw_Data!H1718</f>
        <v/>
      </c>
      <c r="I1718">
        <f>Raw_Data!I1718</f>
        <v/>
      </c>
      <c r="J1718" s="12">
        <f>Raw_Data!J1718</f>
        <v/>
      </c>
      <c r="K1718" s="13">
        <f>Raw_Data!K1718</f>
        <v/>
      </c>
      <c r="L1718" s="12">
        <f>Raw_Data!L1718</f>
        <v/>
      </c>
      <c r="M1718" s="12">
        <f>Raw_Data!M1718</f>
        <v/>
      </c>
      <c r="N1718" s="12">
        <f>Raw_Data!N1718</f>
        <v/>
      </c>
      <c r="O1718">
        <f>Raw_Data!O1718</f>
        <v/>
      </c>
      <c r="P1718">
        <f>Raw_Data!P1718</f>
        <v/>
      </c>
      <c r="Q1718">
        <f>Raw_Data!Q1718</f>
        <v/>
      </c>
      <c r="R1718">
        <f>Raw_Data!R1718</f>
        <v/>
      </c>
      <c r="S1718">
        <f>Raw_Data!S1718</f>
        <v/>
      </c>
      <c r="T1718">
        <f>YEAR(B1718)</f>
        <v/>
      </c>
      <c r="U1718">
        <f>MONTH(B1718)</f>
        <v/>
      </c>
      <c r="V1718">
        <f>TEXT(B1718,"mmm")</f>
        <v/>
      </c>
      <c r="W1718" s="15">
        <f>IFERROR(N1718/L1718,0)</f>
        <v/>
      </c>
      <c r="X1718">
        <f>IF(K1718=0,"No Discount",IF(K1718&lt;=5%,"Low",IF(K1718&lt;=15%,"Medium","High")))</f>
        <v/>
      </c>
      <c r="Y1718">
        <f>IF(L1718&gt;=20000,"High Value",IF(L1718&gt;=5000,"Medium Value","Low Value"))</f>
        <v/>
      </c>
      <c r="Z1718">
        <f>IF(R1718&lt;=3,"Fast",IF(R1718&lt;=5,"On Time","Delayed"))</f>
        <v/>
      </c>
    </row>
    <row r="1719">
      <c r="A1719">
        <f>Raw_Data!A1719</f>
        <v/>
      </c>
      <c r="B1719" s="11">
        <f>Raw_Data!B1719</f>
        <v/>
      </c>
      <c r="C1719">
        <f>Raw_Data!C1719</f>
        <v/>
      </c>
      <c r="D1719">
        <f>Raw_Data!D1719</f>
        <v/>
      </c>
      <c r="E1719">
        <f>Raw_Data!E1719</f>
        <v/>
      </c>
      <c r="F1719">
        <f>Raw_Data!F1719</f>
        <v/>
      </c>
      <c r="G1719">
        <f>Raw_Data!G1719</f>
        <v/>
      </c>
      <c r="H1719">
        <f>Raw_Data!H1719</f>
        <v/>
      </c>
      <c r="I1719">
        <f>Raw_Data!I1719</f>
        <v/>
      </c>
      <c r="J1719" s="12">
        <f>Raw_Data!J1719</f>
        <v/>
      </c>
      <c r="K1719" s="13">
        <f>Raw_Data!K1719</f>
        <v/>
      </c>
      <c r="L1719" s="12">
        <f>Raw_Data!L1719</f>
        <v/>
      </c>
      <c r="M1719" s="12">
        <f>Raw_Data!M1719</f>
        <v/>
      </c>
      <c r="N1719" s="12">
        <f>Raw_Data!N1719</f>
        <v/>
      </c>
      <c r="O1719">
        <f>Raw_Data!O1719</f>
        <v/>
      </c>
      <c r="P1719">
        <f>Raw_Data!P1719</f>
        <v/>
      </c>
      <c r="Q1719">
        <f>Raw_Data!Q1719</f>
        <v/>
      </c>
      <c r="R1719">
        <f>Raw_Data!R1719</f>
        <v/>
      </c>
      <c r="S1719">
        <f>Raw_Data!S1719</f>
        <v/>
      </c>
      <c r="T1719">
        <f>YEAR(B1719)</f>
        <v/>
      </c>
      <c r="U1719">
        <f>MONTH(B1719)</f>
        <v/>
      </c>
      <c r="V1719">
        <f>TEXT(B1719,"mmm")</f>
        <v/>
      </c>
      <c r="W1719" s="15">
        <f>IFERROR(N1719/L1719,0)</f>
        <v/>
      </c>
      <c r="X1719">
        <f>IF(K1719=0,"No Discount",IF(K1719&lt;=5%,"Low",IF(K1719&lt;=15%,"Medium","High")))</f>
        <v/>
      </c>
      <c r="Y1719">
        <f>IF(L1719&gt;=20000,"High Value",IF(L1719&gt;=5000,"Medium Value","Low Value"))</f>
        <v/>
      </c>
      <c r="Z1719">
        <f>IF(R1719&lt;=3,"Fast",IF(R1719&lt;=5,"On Time","Delayed"))</f>
        <v/>
      </c>
    </row>
    <row r="1720">
      <c r="A1720">
        <f>Raw_Data!A1720</f>
        <v/>
      </c>
      <c r="B1720" s="11">
        <f>Raw_Data!B1720</f>
        <v/>
      </c>
      <c r="C1720">
        <f>Raw_Data!C1720</f>
        <v/>
      </c>
      <c r="D1720">
        <f>Raw_Data!D1720</f>
        <v/>
      </c>
      <c r="E1720">
        <f>Raw_Data!E1720</f>
        <v/>
      </c>
      <c r="F1720">
        <f>Raw_Data!F1720</f>
        <v/>
      </c>
      <c r="G1720">
        <f>Raw_Data!G1720</f>
        <v/>
      </c>
      <c r="H1720">
        <f>Raw_Data!H1720</f>
        <v/>
      </c>
      <c r="I1720">
        <f>Raw_Data!I1720</f>
        <v/>
      </c>
      <c r="J1720" s="12">
        <f>Raw_Data!J1720</f>
        <v/>
      </c>
      <c r="K1720" s="13">
        <f>Raw_Data!K1720</f>
        <v/>
      </c>
      <c r="L1720" s="12">
        <f>Raw_Data!L1720</f>
        <v/>
      </c>
      <c r="M1720" s="12">
        <f>Raw_Data!M1720</f>
        <v/>
      </c>
      <c r="N1720" s="12">
        <f>Raw_Data!N1720</f>
        <v/>
      </c>
      <c r="O1720">
        <f>Raw_Data!O1720</f>
        <v/>
      </c>
      <c r="P1720">
        <f>Raw_Data!P1720</f>
        <v/>
      </c>
      <c r="Q1720">
        <f>Raw_Data!Q1720</f>
        <v/>
      </c>
      <c r="R1720">
        <f>Raw_Data!R1720</f>
        <v/>
      </c>
      <c r="S1720">
        <f>Raw_Data!S1720</f>
        <v/>
      </c>
      <c r="T1720">
        <f>YEAR(B1720)</f>
        <v/>
      </c>
      <c r="U1720">
        <f>MONTH(B1720)</f>
        <v/>
      </c>
      <c r="V1720">
        <f>TEXT(B1720,"mmm")</f>
        <v/>
      </c>
      <c r="W1720" s="15">
        <f>IFERROR(N1720/L1720,0)</f>
        <v/>
      </c>
      <c r="X1720">
        <f>IF(K1720=0,"No Discount",IF(K1720&lt;=5%,"Low",IF(K1720&lt;=15%,"Medium","High")))</f>
        <v/>
      </c>
      <c r="Y1720">
        <f>IF(L1720&gt;=20000,"High Value",IF(L1720&gt;=5000,"Medium Value","Low Value"))</f>
        <v/>
      </c>
      <c r="Z1720">
        <f>IF(R1720&lt;=3,"Fast",IF(R1720&lt;=5,"On Time","Delayed"))</f>
        <v/>
      </c>
    </row>
    <row r="1721">
      <c r="A1721">
        <f>Raw_Data!A1721</f>
        <v/>
      </c>
      <c r="B1721" s="11">
        <f>Raw_Data!B1721</f>
        <v/>
      </c>
      <c r="C1721">
        <f>Raw_Data!C1721</f>
        <v/>
      </c>
      <c r="D1721">
        <f>Raw_Data!D1721</f>
        <v/>
      </c>
      <c r="E1721">
        <f>Raw_Data!E1721</f>
        <v/>
      </c>
      <c r="F1721">
        <f>Raw_Data!F1721</f>
        <v/>
      </c>
      <c r="G1721">
        <f>Raw_Data!G1721</f>
        <v/>
      </c>
      <c r="H1721">
        <f>Raw_Data!H1721</f>
        <v/>
      </c>
      <c r="I1721">
        <f>Raw_Data!I1721</f>
        <v/>
      </c>
      <c r="J1721" s="12">
        <f>Raw_Data!J1721</f>
        <v/>
      </c>
      <c r="K1721" s="13">
        <f>Raw_Data!K1721</f>
        <v/>
      </c>
      <c r="L1721" s="12">
        <f>Raw_Data!L1721</f>
        <v/>
      </c>
      <c r="M1721" s="12">
        <f>Raw_Data!M1721</f>
        <v/>
      </c>
      <c r="N1721" s="12">
        <f>Raw_Data!N1721</f>
        <v/>
      </c>
      <c r="O1721">
        <f>Raw_Data!O1721</f>
        <v/>
      </c>
      <c r="P1721">
        <f>Raw_Data!P1721</f>
        <v/>
      </c>
      <c r="Q1721">
        <f>Raw_Data!Q1721</f>
        <v/>
      </c>
      <c r="R1721">
        <f>Raw_Data!R1721</f>
        <v/>
      </c>
      <c r="S1721">
        <f>Raw_Data!S1721</f>
        <v/>
      </c>
      <c r="T1721">
        <f>YEAR(B1721)</f>
        <v/>
      </c>
      <c r="U1721">
        <f>MONTH(B1721)</f>
        <v/>
      </c>
      <c r="V1721">
        <f>TEXT(B1721,"mmm")</f>
        <v/>
      </c>
      <c r="W1721" s="15">
        <f>IFERROR(N1721/L1721,0)</f>
        <v/>
      </c>
      <c r="X1721">
        <f>IF(K1721=0,"No Discount",IF(K1721&lt;=5%,"Low",IF(K1721&lt;=15%,"Medium","High")))</f>
        <v/>
      </c>
      <c r="Y1721">
        <f>IF(L1721&gt;=20000,"High Value",IF(L1721&gt;=5000,"Medium Value","Low Value"))</f>
        <v/>
      </c>
      <c r="Z1721">
        <f>IF(R1721&lt;=3,"Fast",IF(R1721&lt;=5,"On Time","Delayed"))</f>
        <v/>
      </c>
    </row>
    <row r="1722">
      <c r="A1722">
        <f>Raw_Data!A1722</f>
        <v/>
      </c>
      <c r="B1722" s="11">
        <f>Raw_Data!B1722</f>
        <v/>
      </c>
      <c r="C1722">
        <f>Raw_Data!C1722</f>
        <v/>
      </c>
      <c r="D1722">
        <f>Raw_Data!D1722</f>
        <v/>
      </c>
      <c r="E1722">
        <f>Raw_Data!E1722</f>
        <v/>
      </c>
      <c r="F1722">
        <f>Raw_Data!F1722</f>
        <v/>
      </c>
      <c r="G1722">
        <f>Raw_Data!G1722</f>
        <v/>
      </c>
      <c r="H1722">
        <f>Raw_Data!H1722</f>
        <v/>
      </c>
      <c r="I1722">
        <f>Raw_Data!I1722</f>
        <v/>
      </c>
      <c r="J1722" s="12">
        <f>Raw_Data!J1722</f>
        <v/>
      </c>
      <c r="K1722" s="13">
        <f>Raw_Data!K1722</f>
        <v/>
      </c>
      <c r="L1722" s="12">
        <f>Raw_Data!L1722</f>
        <v/>
      </c>
      <c r="M1722" s="12">
        <f>Raw_Data!M1722</f>
        <v/>
      </c>
      <c r="N1722" s="12">
        <f>Raw_Data!N1722</f>
        <v/>
      </c>
      <c r="O1722">
        <f>Raw_Data!O1722</f>
        <v/>
      </c>
      <c r="P1722">
        <f>Raw_Data!P1722</f>
        <v/>
      </c>
      <c r="Q1722">
        <f>Raw_Data!Q1722</f>
        <v/>
      </c>
      <c r="R1722">
        <f>Raw_Data!R1722</f>
        <v/>
      </c>
      <c r="S1722">
        <f>Raw_Data!S1722</f>
        <v/>
      </c>
      <c r="T1722">
        <f>YEAR(B1722)</f>
        <v/>
      </c>
      <c r="U1722">
        <f>MONTH(B1722)</f>
        <v/>
      </c>
      <c r="V1722">
        <f>TEXT(B1722,"mmm")</f>
        <v/>
      </c>
      <c r="W1722" s="15">
        <f>IFERROR(N1722/L1722,0)</f>
        <v/>
      </c>
      <c r="X1722">
        <f>IF(K1722=0,"No Discount",IF(K1722&lt;=5%,"Low",IF(K1722&lt;=15%,"Medium","High")))</f>
        <v/>
      </c>
      <c r="Y1722">
        <f>IF(L1722&gt;=20000,"High Value",IF(L1722&gt;=5000,"Medium Value","Low Value"))</f>
        <v/>
      </c>
      <c r="Z1722">
        <f>IF(R1722&lt;=3,"Fast",IF(R1722&lt;=5,"On Time","Delayed"))</f>
        <v/>
      </c>
    </row>
    <row r="1723">
      <c r="A1723">
        <f>Raw_Data!A1723</f>
        <v/>
      </c>
      <c r="B1723" s="11">
        <f>Raw_Data!B1723</f>
        <v/>
      </c>
      <c r="C1723">
        <f>Raw_Data!C1723</f>
        <v/>
      </c>
      <c r="D1723">
        <f>Raw_Data!D1723</f>
        <v/>
      </c>
      <c r="E1723">
        <f>Raw_Data!E1723</f>
        <v/>
      </c>
      <c r="F1723">
        <f>Raw_Data!F1723</f>
        <v/>
      </c>
      <c r="G1723">
        <f>Raw_Data!G1723</f>
        <v/>
      </c>
      <c r="H1723">
        <f>Raw_Data!H1723</f>
        <v/>
      </c>
      <c r="I1723">
        <f>Raw_Data!I1723</f>
        <v/>
      </c>
      <c r="J1723" s="12">
        <f>Raw_Data!J1723</f>
        <v/>
      </c>
      <c r="K1723" s="13">
        <f>Raw_Data!K1723</f>
        <v/>
      </c>
      <c r="L1723" s="12">
        <f>Raw_Data!L1723</f>
        <v/>
      </c>
      <c r="M1723" s="12">
        <f>Raw_Data!M1723</f>
        <v/>
      </c>
      <c r="N1723" s="12">
        <f>Raw_Data!N1723</f>
        <v/>
      </c>
      <c r="O1723">
        <f>Raw_Data!O1723</f>
        <v/>
      </c>
      <c r="P1723">
        <f>Raw_Data!P1723</f>
        <v/>
      </c>
      <c r="Q1723">
        <f>Raw_Data!Q1723</f>
        <v/>
      </c>
      <c r="R1723">
        <f>Raw_Data!R1723</f>
        <v/>
      </c>
      <c r="S1723">
        <f>Raw_Data!S1723</f>
        <v/>
      </c>
      <c r="T1723">
        <f>YEAR(B1723)</f>
        <v/>
      </c>
      <c r="U1723">
        <f>MONTH(B1723)</f>
        <v/>
      </c>
      <c r="V1723">
        <f>TEXT(B1723,"mmm")</f>
        <v/>
      </c>
      <c r="W1723" s="15">
        <f>IFERROR(N1723/L1723,0)</f>
        <v/>
      </c>
      <c r="X1723">
        <f>IF(K1723=0,"No Discount",IF(K1723&lt;=5%,"Low",IF(K1723&lt;=15%,"Medium","High")))</f>
        <v/>
      </c>
      <c r="Y1723">
        <f>IF(L1723&gt;=20000,"High Value",IF(L1723&gt;=5000,"Medium Value","Low Value"))</f>
        <v/>
      </c>
      <c r="Z1723">
        <f>IF(R1723&lt;=3,"Fast",IF(R1723&lt;=5,"On Time","Delayed"))</f>
        <v/>
      </c>
    </row>
    <row r="1724">
      <c r="A1724">
        <f>Raw_Data!A1724</f>
        <v/>
      </c>
      <c r="B1724" s="11">
        <f>Raw_Data!B1724</f>
        <v/>
      </c>
      <c r="C1724">
        <f>Raw_Data!C1724</f>
        <v/>
      </c>
      <c r="D1724">
        <f>Raw_Data!D1724</f>
        <v/>
      </c>
      <c r="E1724">
        <f>Raw_Data!E1724</f>
        <v/>
      </c>
      <c r="F1724">
        <f>Raw_Data!F1724</f>
        <v/>
      </c>
      <c r="G1724">
        <f>Raw_Data!G1724</f>
        <v/>
      </c>
      <c r="H1724">
        <f>Raw_Data!H1724</f>
        <v/>
      </c>
      <c r="I1724">
        <f>Raw_Data!I1724</f>
        <v/>
      </c>
      <c r="J1724" s="12">
        <f>Raw_Data!J1724</f>
        <v/>
      </c>
      <c r="K1724" s="13">
        <f>Raw_Data!K1724</f>
        <v/>
      </c>
      <c r="L1724" s="12">
        <f>Raw_Data!L1724</f>
        <v/>
      </c>
      <c r="M1724" s="12">
        <f>Raw_Data!M1724</f>
        <v/>
      </c>
      <c r="N1724" s="12">
        <f>Raw_Data!N1724</f>
        <v/>
      </c>
      <c r="O1724">
        <f>Raw_Data!O1724</f>
        <v/>
      </c>
      <c r="P1724">
        <f>Raw_Data!P1724</f>
        <v/>
      </c>
      <c r="Q1724">
        <f>Raw_Data!Q1724</f>
        <v/>
      </c>
      <c r="R1724">
        <f>Raw_Data!R1724</f>
        <v/>
      </c>
      <c r="S1724">
        <f>Raw_Data!S1724</f>
        <v/>
      </c>
      <c r="T1724">
        <f>YEAR(B1724)</f>
        <v/>
      </c>
      <c r="U1724">
        <f>MONTH(B1724)</f>
        <v/>
      </c>
      <c r="V1724">
        <f>TEXT(B1724,"mmm")</f>
        <v/>
      </c>
      <c r="W1724" s="15">
        <f>IFERROR(N1724/L1724,0)</f>
        <v/>
      </c>
      <c r="X1724">
        <f>IF(K1724=0,"No Discount",IF(K1724&lt;=5%,"Low",IF(K1724&lt;=15%,"Medium","High")))</f>
        <v/>
      </c>
      <c r="Y1724">
        <f>IF(L1724&gt;=20000,"High Value",IF(L1724&gt;=5000,"Medium Value","Low Value"))</f>
        <v/>
      </c>
      <c r="Z1724">
        <f>IF(R1724&lt;=3,"Fast",IF(R1724&lt;=5,"On Time","Delayed"))</f>
        <v/>
      </c>
    </row>
    <row r="1725">
      <c r="A1725">
        <f>Raw_Data!A1725</f>
        <v/>
      </c>
      <c r="B1725" s="11">
        <f>Raw_Data!B1725</f>
        <v/>
      </c>
      <c r="C1725">
        <f>Raw_Data!C1725</f>
        <v/>
      </c>
      <c r="D1725">
        <f>Raw_Data!D1725</f>
        <v/>
      </c>
      <c r="E1725">
        <f>Raw_Data!E1725</f>
        <v/>
      </c>
      <c r="F1725">
        <f>Raw_Data!F1725</f>
        <v/>
      </c>
      <c r="G1725">
        <f>Raw_Data!G1725</f>
        <v/>
      </c>
      <c r="H1725">
        <f>Raw_Data!H1725</f>
        <v/>
      </c>
      <c r="I1725">
        <f>Raw_Data!I1725</f>
        <v/>
      </c>
      <c r="J1725" s="12">
        <f>Raw_Data!J1725</f>
        <v/>
      </c>
      <c r="K1725" s="13">
        <f>Raw_Data!K1725</f>
        <v/>
      </c>
      <c r="L1725" s="12">
        <f>Raw_Data!L1725</f>
        <v/>
      </c>
      <c r="M1725" s="12">
        <f>Raw_Data!M1725</f>
        <v/>
      </c>
      <c r="N1725" s="12">
        <f>Raw_Data!N1725</f>
        <v/>
      </c>
      <c r="O1725">
        <f>Raw_Data!O1725</f>
        <v/>
      </c>
      <c r="P1725">
        <f>Raw_Data!P1725</f>
        <v/>
      </c>
      <c r="Q1725">
        <f>Raw_Data!Q1725</f>
        <v/>
      </c>
      <c r="R1725">
        <f>Raw_Data!R1725</f>
        <v/>
      </c>
      <c r="S1725">
        <f>Raw_Data!S1725</f>
        <v/>
      </c>
      <c r="T1725">
        <f>YEAR(B1725)</f>
        <v/>
      </c>
      <c r="U1725">
        <f>MONTH(B1725)</f>
        <v/>
      </c>
      <c r="V1725">
        <f>TEXT(B1725,"mmm")</f>
        <v/>
      </c>
      <c r="W1725" s="15">
        <f>IFERROR(N1725/L1725,0)</f>
        <v/>
      </c>
      <c r="X1725">
        <f>IF(K1725=0,"No Discount",IF(K1725&lt;=5%,"Low",IF(K1725&lt;=15%,"Medium","High")))</f>
        <v/>
      </c>
      <c r="Y1725">
        <f>IF(L1725&gt;=20000,"High Value",IF(L1725&gt;=5000,"Medium Value","Low Value"))</f>
        <v/>
      </c>
      <c r="Z1725">
        <f>IF(R1725&lt;=3,"Fast",IF(R1725&lt;=5,"On Time","Delayed"))</f>
        <v/>
      </c>
    </row>
    <row r="1726">
      <c r="A1726">
        <f>Raw_Data!A1726</f>
        <v/>
      </c>
      <c r="B1726" s="11">
        <f>Raw_Data!B1726</f>
        <v/>
      </c>
      <c r="C1726">
        <f>Raw_Data!C1726</f>
        <v/>
      </c>
      <c r="D1726">
        <f>Raw_Data!D1726</f>
        <v/>
      </c>
      <c r="E1726">
        <f>Raw_Data!E1726</f>
        <v/>
      </c>
      <c r="F1726">
        <f>Raw_Data!F1726</f>
        <v/>
      </c>
      <c r="G1726">
        <f>Raw_Data!G1726</f>
        <v/>
      </c>
      <c r="H1726">
        <f>Raw_Data!H1726</f>
        <v/>
      </c>
      <c r="I1726">
        <f>Raw_Data!I1726</f>
        <v/>
      </c>
      <c r="J1726" s="12">
        <f>Raw_Data!J1726</f>
        <v/>
      </c>
      <c r="K1726" s="13">
        <f>Raw_Data!K1726</f>
        <v/>
      </c>
      <c r="L1726" s="12">
        <f>Raw_Data!L1726</f>
        <v/>
      </c>
      <c r="M1726" s="12">
        <f>Raw_Data!M1726</f>
        <v/>
      </c>
      <c r="N1726" s="12">
        <f>Raw_Data!N1726</f>
        <v/>
      </c>
      <c r="O1726">
        <f>Raw_Data!O1726</f>
        <v/>
      </c>
      <c r="P1726">
        <f>Raw_Data!P1726</f>
        <v/>
      </c>
      <c r="Q1726">
        <f>Raw_Data!Q1726</f>
        <v/>
      </c>
      <c r="R1726">
        <f>Raw_Data!R1726</f>
        <v/>
      </c>
      <c r="S1726">
        <f>Raw_Data!S1726</f>
        <v/>
      </c>
      <c r="T1726">
        <f>YEAR(B1726)</f>
        <v/>
      </c>
      <c r="U1726">
        <f>MONTH(B1726)</f>
        <v/>
      </c>
      <c r="V1726">
        <f>TEXT(B1726,"mmm")</f>
        <v/>
      </c>
      <c r="W1726" s="15">
        <f>IFERROR(N1726/L1726,0)</f>
        <v/>
      </c>
      <c r="X1726">
        <f>IF(K1726=0,"No Discount",IF(K1726&lt;=5%,"Low",IF(K1726&lt;=15%,"Medium","High")))</f>
        <v/>
      </c>
      <c r="Y1726">
        <f>IF(L1726&gt;=20000,"High Value",IF(L1726&gt;=5000,"Medium Value","Low Value"))</f>
        <v/>
      </c>
      <c r="Z1726">
        <f>IF(R1726&lt;=3,"Fast",IF(R1726&lt;=5,"On Time","Delayed"))</f>
        <v/>
      </c>
    </row>
    <row r="1727">
      <c r="A1727">
        <f>Raw_Data!A1727</f>
        <v/>
      </c>
      <c r="B1727" s="11">
        <f>Raw_Data!B1727</f>
        <v/>
      </c>
      <c r="C1727">
        <f>Raw_Data!C1727</f>
        <v/>
      </c>
      <c r="D1727">
        <f>Raw_Data!D1727</f>
        <v/>
      </c>
      <c r="E1727">
        <f>Raw_Data!E1727</f>
        <v/>
      </c>
      <c r="F1727">
        <f>Raw_Data!F1727</f>
        <v/>
      </c>
      <c r="G1727">
        <f>Raw_Data!G1727</f>
        <v/>
      </c>
      <c r="H1727">
        <f>Raw_Data!H1727</f>
        <v/>
      </c>
      <c r="I1727">
        <f>Raw_Data!I1727</f>
        <v/>
      </c>
      <c r="J1727" s="12">
        <f>Raw_Data!J1727</f>
        <v/>
      </c>
      <c r="K1727" s="13">
        <f>Raw_Data!K1727</f>
        <v/>
      </c>
      <c r="L1727" s="12">
        <f>Raw_Data!L1727</f>
        <v/>
      </c>
      <c r="M1727" s="12">
        <f>Raw_Data!M1727</f>
        <v/>
      </c>
      <c r="N1727" s="12">
        <f>Raw_Data!N1727</f>
        <v/>
      </c>
      <c r="O1727">
        <f>Raw_Data!O1727</f>
        <v/>
      </c>
      <c r="P1727">
        <f>Raw_Data!P1727</f>
        <v/>
      </c>
      <c r="Q1727">
        <f>Raw_Data!Q1727</f>
        <v/>
      </c>
      <c r="R1727">
        <f>Raw_Data!R1727</f>
        <v/>
      </c>
      <c r="S1727">
        <f>Raw_Data!S1727</f>
        <v/>
      </c>
      <c r="T1727">
        <f>YEAR(B1727)</f>
        <v/>
      </c>
      <c r="U1727">
        <f>MONTH(B1727)</f>
        <v/>
      </c>
      <c r="V1727">
        <f>TEXT(B1727,"mmm")</f>
        <v/>
      </c>
      <c r="W1727" s="15">
        <f>IFERROR(N1727/L1727,0)</f>
        <v/>
      </c>
      <c r="X1727">
        <f>IF(K1727=0,"No Discount",IF(K1727&lt;=5%,"Low",IF(K1727&lt;=15%,"Medium","High")))</f>
        <v/>
      </c>
      <c r="Y1727">
        <f>IF(L1727&gt;=20000,"High Value",IF(L1727&gt;=5000,"Medium Value","Low Value"))</f>
        <v/>
      </c>
      <c r="Z1727">
        <f>IF(R1727&lt;=3,"Fast",IF(R1727&lt;=5,"On Time","Delayed"))</f>
        <v/>
      </c>
    </row>
    <row r="1728">
      <c r="A1728">
        <f>Raw_Data!A1728</f>
        <v/>
      </c>
      <c r="B1728" s="11">
        <f>Raw_Data!B1728</f>
        <v/>
      </c>
      <c r="C1728">
        <f>Raw_Data!C1728</f>
        <v/>
      </c>
      <c r="D1728">
        <f>Raw_Data!D1728</f>
        <v/>
      </c>
      <c r="E1728">
        <f>Raw_Data!E1728</f>
        <v/>
      </c>
      <c r="F1728">
        <f>Raw_Data!F1728</f>
        <v/>
      </c>
      <c r="G1728">
        <f>Raw_Data!G1728</f>
        <v/>
      </c>
      <c r="H1728">
        <f>Raw_Data!H1728</f>
        <v/>
      </c>
      <c r="I1728">
        <f>Raw_Data!I1728</f>
        <v/>
      </c>
      <c r="J1728" s="12">
        <f>Raw_Data!J1728</f>
        <v/>
      </c>
      <c r="K1728" s="13">
        <f>Raw_Data!K1728</f>
        <v/>
      </c>
      <c r="L1728" s="12">
        <f>Raw_Data!L1728</f>
        <v/>
      </c>
      <c r="M1728" s="12">
        <f>Raw_Data!M1728</f>
        <v/>
      </c>
      <c r="N1728" s="12">
        <f>Raw_Data!N1728</f>
        <v/>
      </c>
      <c r="O1728">
        <f>Raw_Data!O1728</f>
        <v/>
      </c>
      <c r="P1728">
        <f>Raw_Data!P1728</f>
        <v/>
      </c>
      <c r="Q1728">
        <f>Raw_Data!Q1728</f>
        <v/>
      </c>
      <c r="R1728">
        <f>Raw_Data!R1728</f>
        <v/>
      </c>
      <c r="S1728">
        <f>Raw_Data!S1728</f>
        <v/>
      </c>
      <c r="T1728">
        <f>YEAR(B1728)</f>
        <v/>
      </c>
      <c r="U1728">
        <f>MONTH(B1728)</f>
        <v/>
      </c>
      <c r="V1728">
        <f>TEXT(B1728,"mmm")</f>
        <v/>
      </c>
      <c r="W1728" s="15">
        <f>IFERROR(N1728/L1728,0)</f>
        <v/>
      </c>
      <c r="X1728">
        <f>IF(K1728=0,"No Discount",IF(K1728&lt;=5%,"Low",IF(K1728&lt;=15%,"Medium","High")))</f>
        <v/>
      </c>
      <c r="Y1728">
        <f>IF(L1728&gt;=20000,"High Value",IF(L1728&gt;=5000,"Medium Value","Low Value"))</f>
        <v/>
      </c>
      <c r="Z1728">
        <f>IF(R1728&lt;=3,"Fast",IF(R1728&lt;=5,"On Time","Delayed"))</f>
        <v/>
      </c>
    </row>
    <row r="1729">
      <c r="A1729">
        <f>Raw_Data!A1729</f>
        <v/>
      </c>
      <c r="B1729" s="11">
        <f>Raw_Data!B1729</f>
        <v/>
      </c>
      <c r="C1729">
        <f>Raw_Data!C1729</f>
        <v/>
      </c>
      <c r="D1729">
        <f>Raw_Data!D1729</f>
        <v/>
      </c>
      <c r="E1729">
        <f>Raw_Data!E1729</f>
        <v/>
      </c>
      <c r="F1729">
        <f>Raw_Data!F1729</f>
        <v/>
      </c>
      <c r="G1729">
        <f>Raw_Data!G1729</f>
        <v/>
      </c>
      <c r="H1729">
        <f>Raw_Data!H1729</f>
        <v/>
      </c>
      <c r="I1729">
        <f>Raw_Data!I1729</f>
        <v/>
      </c>
      <c r="J1729" s="12">
        <f>Raw_Data!J1729</f>
        <v/>
      </c>
      <c r="K1729" s="13">
        <f>Raw_Data!K1729</f>
        <v/>
      </c>
      <c r="L1729" s="12">
        <f>Raw_Data!L1729</f>
        <v/>
      </c>
      <c r="M1729" s="12">
        <f>Raw_Data!M1729</f>
        <v/>
      </c>
      <c r="N1729" s="12">
        <f>Raw_Data!N1729</f>
        <v/>
      </c>
      <c r="O1729">
        <f>Raw_Data!O1729</f>
        <v/>
      </c>
      <c r="P1729">
        <f>Raw_Data!P1729</f>
        <v/>
      </c>
      <c r="Q1729">
        <f>Raw_Data!Q1729</f>
        <v/>
      </c>
      <c r="R1729">
        <f>Raw_Data!R1729</f>
        <v/>
      </c>
      <c r="S1729">
        <f>Raw_Data!S1729</f>
        <v/>
      </c>
      <c r="T1729">
        <f>YEAR(B1729)</f>
        <v/>
      </c>
      <c r="U1729">
        <f>MONTH(B1729)</f>
        <v/>
      </c>
      <c r="V1729">
        <f>TEXT(B1729,"mmm")</f>
        <v/>
      </c>
      <c r="W1729" s="15">
        <f>IFERROR(N1729/L1729,0)</f>
        <v/>
      </c>
      <c r="X1729">
        <f>IF(K1729=0,"No Discount",IF(K1729&lt;=5%,"Low",IF(K1729&lt;=15%,"Medium","High")))</f>
        <v/>
      </c>
      <c r="Y1729">
        <f>IF(L1729&gt;=20000,"High Value",IF(L1729&gt;=5000,"Medium Value","Low Value"))</f>
        <v/>
      </c>
      <c r="Z1729">
        <f>IF(R1729&lt;=3,"Fast",IF(R1729&lt;=5,"On Time","Delayed"))</f>
        <v/>
      </c>
    </row>
    <row r="1730">
      <c r="A1730">
        <f>Raw_Data!A1730</f>
        <v/>
      </c>
      <c r="B1730" s="11">
        <f>Raw_Data!B1730</f>
        <v/>
      </c>
      <c r="C1730">
        <f>Raw_Data!C1730</f>
        <v/>
      </c>
      <c r="D1730">
        <f>Raw_Data!D1730</f>
        <v/>
      </c>
      <c r="E1730">
        <f>Raw_Data!E1730</f>
        <v/>
      </c>
      <c r="F1730">
        <f>Raw_Data!F1730</f>
        <v/>
      </c>
      <c r="G1730">
        <f>Raw_Data!G1730</f>
        <v/>
      </c>
      <c r="H1730">
        <f>Raw_Data!H1730</f>
        <v/>
      </c>
      <c r="I1730">
        <f>Raw_Data!I1730</f>
        <v/>
      </c>
      <c r="J1730" s="12">
        <f>Raw_Data!J1730</f>
        <v/>
      </c>
      <c r="K1730" s="13">
        <f>Raw_Data!K1730</f>
        <v/>
      </c>
      <c r="L1730" s="12">
        <f>Raw_Data!L1730</f>
        <v/>
      </c>
      <c r="M1730" s="12">
        <f>Raw_Data!M1730</f>
        <v/>
      </c>
      <c r="N1730" s="12">
        <f>Raw_Data!N1730</f>
        <v/>
      </c>
      <c r="O1730">
        <f>Raw_Data!O1730</f>
        <v/>
      </c>
      <c r="P1730">
        <f>Raw_Data!P1730</f>
        <v/>
      </c>
      <c r="Q1730">
        <f>Raw_Data!Q1730</f>
        <v/>
      </c>
      <c r="R1730">
        <f>Raw_Data!R1730</f>
        <v/>
      </c>
      <c r="S1730">
        <f>Raw_Data!S1730</f>
        <v/>
      </c>
      <c r="T1730">
        <f>YEAR(B1730)</f>
        <v/>
      </c>
      <c r="U1730">
        <f>MONTH(B1730)</f>
        <v/>
      </c>
      <c r="V1730">
        <f>TEXT(B1730,"mmm")</f>
        <v/>
      </c>
      <c r="W1730" s="15">
        <f>IFERROR(N1730/L1730,0)</f>
        <v/>
      </c>
      <c r="X1730">
        <f>IF(K1730=0,"No Discount",IF(K1730&lt;=5%,"Low",IF(K1730&lt;=15%,"Medium","High")))</f>
        <v/>
      </c>
      <c r="Y1730">
        <f>IF(L1730&gt;=20000,"High Value",IF(L1730&gt;=5000,"Medium Value","Low Value"))</f>
        <v/>
      </c>
      <c r="Z1730">
        <f>IF(R1730&lt;=3,"Fast",IF(R1730&lt;=5,"On Time","Delayed"))</f>
        <v/>
      </c>
    </row>
    <row r="1731">
      <c r="A1731">
        <f>Raw_Data!A1731</f>
        <v/>
      </c>
      <c r="B1731" s="11">
        <f>Raw_Data!B1731</f>
        <v/>
      </c>
      <c r="C1731">
        <f>Raw_Data!C1731</f>
        <v/>
      </c>
      <c r="D1731">
        <f>Raw_Data!D1731</f>
        <v/>
      </c>
      <c r="E1731">
        <f>Raw_Data!E1731</f>
        <v/>
      </c>
      <c r="F1731">
        <f>Raw_Data!F1731</f>
        <v/>
      </c>
      <c r="G1731">
        <f>Raw_Data!G1731</f>
        <v/>
      </c>
      <c r="H1731">
        <f>Raw_Data!H1731</f>
        <v/>
      </c>
      <c r="I1731">
        <f>Raw_Data!I1731</f>
        <v/>
      </c>
      <c r="J1731" s="12">
        <f>Raw_Data!J1731</f>
        <v/>
      </c>
      <c r="K1731" s="13">
        <f>Raw_Data!K1731</f>
        <v/>
      </c>
      <c r="L1731" s="12">
        <f>Raw_Data!L1731</f>
        <v/>
      </c>
      <c r="M1731" s="12">
        <f>Raw_Data!M1731</f>
        <v/>
      </c>
      <c r="N1731" s="12">
        <f>Raw_Data!N1731</f>
        <v/>
      </c>
      <c r="O1731">
        <f>Raw_Data!O1731</f>
        <v/>
      </c>
      <c r="P1731">
        <f>Raw_Data!P1731</f>
        <v/>
      </c>
      <c r="Q1731">
        <f>Raw_Data!Q1731</f>
        <v/>
      </c>
      <c r="R1731">
        <f>Raw_Data!R1731</f>
        <v/>
      </c>
      <c r="S1731">
        <f>Raw_Data!S1731</f>
        <v/>
      </c>
      <c r="T1731">
        <f>YEAR(B1731)</f>
        <v/>
      </c>
      <c r="U1731">
        <f>MONTH(B1731)</f>
        <v/>
      </c>
      <c r="V1731">
        <f>TEXT(B1731,"mmm")</f>
        <v/>
      </c>
      <c r="W1731" s="15">
        <f>IFERROR(N1731/L1731,0)</f>
        <v/>
      </c>
      <c r="X1731">
        <f>IF(K1731=0,"No Discount",IF(K1731&lt;=5%,"Low",IF(K1731&lt;=15%,"Medium","High")))</f>
        <v/>
      </c>
      <c r="Y1731">
        <f>IF(L1731&gt;=20000,"High Value",IF(L1731&gt;=5000,"Medium Value","Low Value"))</f>
        <v/>
      </c>
      <c r="Z1731">
        <f>IF(R1731&lt;=3,"Fast",IF(R1731&lt;=5,"On Time","Delayed"))</f>
        <v/>
      </c>
    </row>
    <row r="1732">
      <c r="A1732">
        <f>Raw_Data!A1732</f>
        <v/>
      </c>
      <c r="B1732" s="11">
        <f>Raw_Data!B1732</f>
        <v/>
      </c>
      <c r="C1732">
        <f>Raw_Data!C1732</f>
        <v/>
      </c>
      <c r="D1732">
        <f>Raw_Data!D1732</f>
        <v/>
      </c>
      <c r="E1732">
        <f>Raw_Data!E1732</f>
        <v/>
      </c>
      <c r="F1732">
        <f>Raw_Data!F1732</f>
        <v/>
      </c>
      <c r="G1732">
        <f>Raw_Data!G1732</f>
        <v/>
      </c>
      <c r="H1732">
        <f>Raw_Data!H1732</f>
        <v/>
      </c>
      <c r="I1732">
        <f>Raw_Data!I1732</f>
        <v/>
      </c>
      <c r="J1732" s="12">
        <f>Raw_Data!J1732</f>
        <v/>
      </c>
      <c r="K1732" s="13">
        <f>Raw_Data!K1732</f>
        <v/>
      </c>
      <c r="L1732" s="12">
        <f>Raw_Data!L1732</f>
        <v/>
      </c>
      <c r="M1732" s="12">
        <f>Raw_Data!M1732</f>
        <v/>
      </c>
      <c r="N1732" s="12">
        <f>Raw_Data!N1732</f>
        <v/>
      </c>
      <c r="O1732">
        <f>Raw_Data!O1732</f>
        <v/>
      </c>
      <c r="P1732">
        <f>Raw_Data!P1732</f>
        <v/>
      </c>
      <c r="Q1732">
        <f>Raw_Data!Q1732</f>
        <v/>
      </c>
      <c r="R1732">
        <f>Raw_Data!R1732</f>
        <v/>
      </c>
      <c r="S1732">
        <f>Raw_Data!S1732</f>
        <v/>
      </c>
      <c r="T1732">
        <f>YEAR(B1732)</f>
        <v/>
      </c>
      <c r="U1732">
        <f>MONTH(B1732)</f>
        <v/>
      </c>
      <c r="V1732">
        <f>TEXT(B1732,"mmm")</f>
        <v/>
      </c>
      <c r="W1732" s="15">
        <f>IFERROR(N1732/L1732,0)</f>
        <v/>
      </c>
      <c r="X1732">
        <f>IF(K1732=0,"No Discount",IF(K1732&lt;=5%,"Low",IF(K1732&lt;=15%,"Medium","High")))</f>
        <v/>
      </c>
      <c r="Y1732">
        <f>IF(L1732&gt;=20000,"High Value",IF(L1732&gt;=5000,"Medium Value","Low Value"))</f>
        <v/>
      </c>
      <c r="Z1732">
        <f>IF(R1732&lt;=3,"Fast",IF(R1732&lt;=5,"On Time","Delayed"))</f>
        <v/>
      </c>
    </row>
    <row r="1733">
      <c r="A1733">
        <f>Raw_Data!A1733</f>
        <v/>
      </c>
      <c r="B1733" s="11">
        <f>Raw_Data!B1733</f>
        <v/>
      </c>
      <c r="C1733">
        <f>Raw_Data!C1733</f>
        <v/>
      </c>
      <c r="D1733">
        <f>Raw_Data!D1733</f>
        <v/>
      </c>
      <c r="E1733">
        <f>Raw_Data!E1733</f>
        <v/>
      </c>
      <c r="F1733">
        <f>Raw_Data!F1733</f>
        <v/>
      </c>
      <c r="G1733">
        <f>Raw_Data!G1733</f>
        <v/>
      </c>
      <c r="H1733">
        <f>Raw_Data!H1733</f>
        <v/>
      </c>
      <c r="I1733">
        <f>Raw_Data!I1733</f>
        <v/>
      </c>
      <c r="J1733" s="12">
        <f>Raw_Data!J1733</f>
        <v/>
      </c>
      <c r="K1733" s="13">
        <f>Raw_Data!K1733</f>
        <v/>
      </c>
      <c r="L1733" s="12">
        <f>Raw_Data!L1733</f>
        <v/>
      </c>
      <c r="M1733" s="12">
        <f>Raw_Data!M1733</f>
        <v/>
      </c>
      <c r="N1733" s="12">
        <f>Raw_Data!N1733</f>
        <v/>
      </c>
      <c r="O1733">
        <f>Raw_Data!O1733</f>
        <v/>
      </c>
      <c r="P1733">
        <f>Raw_Data!P1733</f>
        <v/>
      </c>
      <c r="Q1733">
        <f>Raw_Data!Q1733</f>
        <v/>
      </c>
      <c r="R1733">
        <f>Raw_Data!R1733</f>
        <v/>
      </c>
      <c r="S1733">
        <f>Raw_Data!S1733</f>
        <v/>
      </c>
      <c r="T1733">
        <f>YEAR(B1733)</f>
        <v/>
      </c>
      <c r="U1733">
        <f>MONTH(B1733)</f>
        <v/>
      </c>
      <c r="V1733">
        <f>TEXT(B1733,"mmm")</f>
        <v/>
      </c>
      <c r="W1733" s="15">
        <f>IFERROR(N1733/L1733,0)</f>
        <v/>
      </c>
      <c r="X1733">
        <f>IF(K1733=0,"No Discount",IF(K1733&lt;=5%,"Low",IF(K1733&lt;=15%,"Medium","High")))</f>
        <v/>
      </c>
      <c r="Y1733">
        <f>IF(L1733&gt;=20000,"High Value",IF(L1733&gt;=5000,"Medium Value","Low Value"))</f>
        <v/>
      </c>
      <c r="Z1733">
        <f>IF(R1733&lt;=3,"Fast",IF(R1733&lt;=5,"On Time","Delayed"))</f>
        <v/>
      </c>
    </row>
    <row r="1734">
      <c r="A1734">
        <f>Raw_Data!A1734</f>
        <v/>
      </c>
      <c r="B1734" s="11">
        <f>Raw_Data!B1734</f>
        <v/>
      </c>
      <c r="C1734">
        <f>Raw_Data!C1734</f>
        <v/>
      </c>
      <c r="D1734">
        <f>Raw_Data!D1734</f>
        <v/>
      </c>
      <c r="E1734">
        <f>Raw_Data!E1734</f>
        <v/>
      </c>
      <c r="F1734">
        <f>Raw_Data!F1734</f>
        <v/>
      </c>
      <c r="G1734">
        <f>Raw_Data!G1734</f>
        <v/>
      </c>
      <c r="H1734">
        <f>Raw_Data!H1734</f>
        <v/>
      </c>
      <c r="I1734">
        <f>Raw_Data!I1734</f>
        <v/>
      </c>
      <c r="J1734" s="12">
        <f>Raw_Data!J1734</f>
        <v/>
      </c>
      <c r="K1734" s="13">
        <f>Raw_Data!K1734</f>
        <v/>
      </c>
      <c r="L1734" s="12">
        <f>Raw_Data!L1734</f>
        <v/>
      </c>
      <c r="M1734" s="12">
        <f>Raw_Data!M1734</f>
        <v/>
      </c>
      <c r="N1734" s="12">
        <f>Raw_Data!N1734</f>
        <v/>
      </c>
      <c r="O1734">
        <f>Raw_Data!O1734</f>
        <v/>
      </c>
      <c r="P1734">
        <f>Raw_Data!P1734</f>
        <v/>
      </c>
      <c r="Q1734">
        <f>Raw_Data!Q1734</f>
        <v/>
      </c>
      <c r="R1734">
        <f>Raw_Data!R1734</f>
        <v/>
      </c>
      <c r="S1734">
        <f>Raw_Data!S1734</f>
        <v/>
      </c>
      <c r="T1734">
        <f>YEAR(B1734)</f>
        <v/>
      </c>
      <c r="U1734">
        <f>MONTH(B1734)</f>
        <v/>
      </c>
      <c r="V1734">
        <f>TEXT(B1734,"mmm")</f>
        <v/>
      </c>
      <c r="W1734" s="15">
        <f>IFERROR(N1734/L1734,0)</f>
        <v/>
      </c>
      <c r="X1734">
        <f>IF(K1734=0,"No Discount",IF(K1734&lt;=5%,"Low",IF(K1734&lt;=15%,"Medium","High")))</f>
        <v/>
      </c>
      <c r="Y1734">
        <f>IF(L1734&gt;=20000,"High Value",IF(L1734&gt;=5000,"Medium Value","Low Value"))</f>
        <v/>
      </c>
      <c r="Z1734">
        <f>IF(R1734&lt;=3,"Fast",IF(R1734&lt;=5,"On Time","Delayed"))</f>
        <v/>
      </c>
    </row>
    <row r="1735">
      <c r="A1735">
        <f>Raw_Data!A1735</f>
        <v/>
      </c>
      <c r="B1735" s="11">
        <f>Raw_Data!B1735</f>
        <v/>
      </c>
      <c r="C1735">
        <f>Raw_Data!C1735</f>
        <v/>
      </c>
      <c r="D1735">
        <f>Raw_Data!D1735</f>
        <v/>
      </c>
      <c r="E1735">
        <f>Raw_Data!E1735</f>
        <v/>
      </c>
      <c r="F1735">
        <f>Raw_Data!F1735</f>
        <v/>
      </c>
      <c r="G1735">
        <f>Raw_Data!G1735</f>
        <v/>
      </c>
      <c r="H1735">
        <f>Raw_Data!H1735</f>
        <v/>
      </c>
      <c r="I1735">
        <f>Raw_Data!I1735</f>
        <v/>
      </c>
      <c r="J1735" s="12">
        <f>Raw_Data!J1735</f>
        <v/>
      </c>
      <c r="K1735" s="13">
        <f>Raw_Data!K1735</f>
        <v/>
      </c>
      <c r="L1735" s="12">
        <f>Raw_Data!L1735</f>
        <v/>
      </c>
      <c r="M1735" s="12">
        <f>Raw_Data!M1735</f>
        <v/>
      </c>
      <c r="N1735" s="12">
        <f>Raw_Data!N1735</f>
        <v/>
      </c>
      <c r="O1735">
        <f>Raw_Data!O1735</f>
        <v/>
      </c>
      <c r="P1735">
        <f>Raw_Data!P1735</f>
        <v/>
      </c>
      <c r="Q1735">
        <f>Raw_Data!Q1735</f>
        <v/>
      </c>
      <c r="R1735">
        <f>Raw_Data!R1735</f>
        <v/>
      </c>
      <c r="S1735">
        <f>Raw_Data!S1735</f>
        <v/>
      </c>
      <c r="T1735">
        <f>YEAR(B1735)</f>
        <v/>
      </c>
      <c r="U1735">
        <f>MONTH(B1735)</f>
        <v/>
      </c>
      <c r="V1735">
        <f>TEXT(B1735,"mmm")</f>
        <v/>
      </c>
      <c r="W1735" s="15">
        <f>IFERROR(N1735/L1735,0)</f>
        <v/>
      </c>
      <c r="X1735">
        <f>IF(K1735=0,"No Discount",IF(K1735&lt;=5%,"Low",IF(K1735&lt;=15%,"Medium","High")))</f>
        <v/>
      </c>
      <c r="Y1735">
        <f>IF(L1735&gt;=20000,"High Value",IF(L1735&gt;=5000,"Medium Value","Low Value"))</f>
        <v/>
      </c>
      <c r="Z1735">
        <f>IF(R1735&lt;=3,"Fast",IF(R1735&lt;=5,"On Time","Delayed"))</f>
        <v/>
      </c>
    </row>
    <row r="1736">
      <c r="A1736">
        <f>Raw_Data!A1736</f>
        <v/>
      </c>
      <c r="B1736" s="11">
        <f>Raw_Data!B1736</f>
        <v/>
      </c>
      <c r="C1736">
        <f>Raw_Data!C1736</f>
        <v/>
      </c>
      <c r="D1736">
        <f>Raw_Data!D1736</f>
        <v/>
      </c>
      <c r="E1736">
        <f>Raw_Data!E1736</f>
        <v/>
      </c>
      <c r="F1736">
        <f>Raw_Data!F1736</f>
        <v/>
      </c>
      <c r="G1736">
        <f>Raw_Data!G1736</f>
        <v/>
      </c>
      <c r="H1736">
        <f>Raw_Data!H1736</f>
        <v/>
      </c>
      <c r="I1736">
        <f>Raw_Data!I1736</f>
        <v/>
      </c>
      <c r="J1736" s="12">
        <f>Raw_Data!J1736</f>
        <v/>
      </c>
      <c r="K1736" s="13">
        <f>Raw_Data!K1736</f>
        <v/>
      </c>
      <c r="L1736" s="12">
        <f>Raw_Data!L1736</f>
        <v/>
      </c>
      <c r="M1736" s="12">
        <f>Raw_Data!M1736</f>
        <v/>
      </c>
      <c r="N1736" s="12">
        <f>Raw_Data!N1736</f>
        <v/>
      </c>
      <c r="O1736">
        <f>Raw_Data!O1736</f>
        <v/>
      </c>
      <c r="P1736">
        <f>Raw_Data!P1736</f>
        <v/>
      </c>
      <c r="Q1736">
        <f>Raw_Data!Q1736</f>
        <v/>
      </c>
      <c r="R1736">
        <f>Raw_Data!R1736</f>
        <v/>
      </c>
      <c r="S1736">
        <f>Raw_Data!S1736</f>
        <v/>
      </c>
      <c r="T1736">
        <f>YEAR(B1736)</f>
        <v/>
      </c>
      <c r="U1736">
        <f>MONTH(B1736)</f>
        <v/>
      </c>
      <c r="V1736">
        <f>TEXT(B1736,"mmm")</f>
        <v/>
      </c>
      <c r="W1736" s="15">
        <f>IFERROR(N1736/L1736,0)</f>
        <v/>
      </c>
      <c r="X1736">
        <f>IF(K1736=0,"No Discount",IF(K1736&lt;=5%,"Low",IF(K1736&lt;=15%,"Medium","High")))</f>
        <v/>
      </c>
      <c r="Y1736">
        <f>IF(L1736&gt;=20000,"High Value",IF(L1736&gt;=5000,"Medium Value","Low Value"))</f>
        <v/>
      </c>
      <c r="Z1736">
        <f>IF(R1736&lt;=3,"Fast",IF(R1736&lt;=5,"On Time","Delayed"))</f>
        <v/>
      </c>
    </row>
    <row r="1737">
      <c r="A1737">
        <f>Raw_Data!A1737</f>
        <v/>
      </c>
      <c r="B1737" s="11">
        <f>Raw_Data!B1737</f>
        <v/>
      </c>
      <c r="C1737">
        <f>Raw_Data!C1737</f>
        <v/>
      </c>
      <c r="D1737">
        <f>Raw_Data!D1737</f>
        <v/>
      </c>
      <c r="E1737">
        <f>Raw_Data!E1737</f>
        <v/>
      </c>
      <c r="F1737">
        <f>Raw_Data!F1737</f>
        <v/>
      </c>
      <c r="G1737">
        <f>Raw_Data!G1737</f>
        <v/>
      </c>
      <c r="H1737">
        <f>Raw_Data!H1737</f>
        <v/>
      </c>
      <c r="I1737">
        <f>Raw_Data!I1737</f>
        <v/>
      </c>
      <c r="J1737" s="12">
        <f>Raw_Data!J1737</f>
        <v/>
      </c>
      <c r="K1737" s="13">
        <f>Raw_Data!K1737</f>
        <v/>
      </c>
      <c r="L1737" s="12">
        <f>Raw_Data!L1737</f>
        <v/>
      </c>
      <c r="M1737" s="12">
        <f>Raw_Data!M1737</f>
        <v/>
      </c>
      <c r="N1737" s="12">
        <f>Raw_Data!N1737</f>
        <v/>
      </c>
      <c r="O1737">
        <f>Raw_Data!O1737</f>
        <v/>
      </c>
      <c r="P1737">
        <f>Raw_Data!P1737</f>
        <v/>
      </c>
      <c r="Q1737">
        <f>Raw_Data!Q1737</f>
        <v/>
      </c>
      <c r="R1737">
        <f>Raw_Data!R1737</f>
        <v/>
      </c>
      <c r="S1737">
        <f>Raw_Data!S1737</f>
        <v/>
      </c>
      <c r="T1737">
        <f>YEAR(B1737)</f>
        <v/>
      </c>
      <c r="U1737">
        <f>MONTH(B1737)</f>
        <v/>
      </c>
      <c r="V1737">
        <f>TEXT(B1737,"mmm")</f>
        <v/>
      </c>
      <c r="W1737" s="15">
        <f>IFERROR(N1737/L1737,0)</f>
        <v/>
      </c>
      <c r="X1737">
        <f>IF(K1737=0,"No Discount",IF(K1737&lt;=5%,"Low",IF(K1737&lt;=15%,"Medium","High")))</f>
        <v/>
      </c>
      <c r="Y1737">
        <f>IF(L1737&gt;=20000,"High Value",IF(L1737&gt;=5000,"Medium Value","Low Value"))</f>
        <v/>
      </c>
      <c r="Z1737">
        <f>IF(R1737&lt;=3,"Fast",IF(R1737&lt;=5,"On Time","Delayed"))</f>
        <v/>
      </c>
    </row>
    <row r="1738">
      <c r="A1738">
        <f>Raw_Data!A1738</f>
        <v/>
      </c>
      <c r="B1738" s="11">
        <f>Raw_Data!B1738</f>
        <v/>
      </c>
      <c r="C1738">
        <f>Raw_Data!C1738</f>
        <v/>
      </c>
      <c r="D1738">
        <f>Raw_Data!D1738</f>
        <v/>
      </c>
      <c r="E1738">
        <f>Raw_Data!E1738</f>
        <v/>
      </c>
      <c r="F1738">
        <f>Raw_Data!F1738</f>
        <v/>
      </c>
      <c r="G1738">
        <f>Raw_Data!G1738</f>
        <v/>
      </c>
      <c r="H1738">
        <f>Raw_Data!H1738</f>
        <v/>
      </c>
      <c r="I1738">
        <f>Raw_Data!I1738</f>
        <v/>
      </c>
      <c r="J1738" s="12">
        <f>Raw_Data!J1738</f>
        <v/>
      </c>
      <c r="K1738" s="13">
        <f>Raw_Data!K1738</f>
        <v/>
      </c>
      <c r="L1738" s="12">
        <f>Raw_Data!L1738</f>
        <v/>
      </c>
      <c r="M1738" s="12">
        <f>Raw_Data!M1738</f>
        <v/>
      </c>
      <c r="N1738" s="12">
        <f>Raw_Data!N1738</f>
        <v/>
      </c>
      <c r="O1738">
        <f>Raw_Data!O1738</f>
        <v/>
      </c>
      <c r="P1738">
        <f>Raw_Data!P1738</f>
        <v/>
      </c>
      <c r="Q1738">
        <f>Raw_Data!Q1738</f>
        <v/>
      </c>
      <c r="R1738">
        <f>Raw_Data!R1738</f>
        <v/>
      </c>
      <c r="S1738">
        <f>Raw_Data!S1738</f>
        <v/>
      </c>
      <c r="T1738">
        <f>YEAR(B1738)</f>
        <v/>
      </c>
      <c r="U1738">
        <f>MONTH(B1738)</f>
        <v/>
      </c>
      <c r="V1738">
        <f>TEXT(B1738,"mmm")</f>
        <v/>
      </c>
      <c r="W1738" s="15">
        <f>IFERROR(N1738/L1738,0)</f>
        <v/>
      </c>
      <c r="X1738">
        <f>IF(K1738=0,"No Discount",IF(K1738&lt;=5%,"Low",IF(K1738&lt;=15%,"Medium","High")))</f>
        <v/>
      </c>
      <c r="Y1738">
        <f>IF(L1738&gt;=20000,"High Value",IF(L1738&gt;=5000,"Medium Value","Low Value"))</f>
        <v/>
      </c>
      <c r="Z1738">
        <f>IF(R1738&lt;=3,"Fast",IF(R1738&lt;=5,"On Time","Delayed"))</f>
        <v/>
      </c>
    </row>
    <row r="1739">
      <c r="A1739">
        <f>Raw_Data!A1739</f>
        <v/>
      </c>
      <c r="B1739" s="11">
        <f>Raw_Data!B1739</f>
        <v/>
      </c>
      <c r="C1739">
        <f>Raw_Data!C1739</f>
        <v/>
      </c>
      <c r="D1739">
        <f>Raw_Data!D1739</f>
        <v/>
      </c>
      <c r="E1739">
        <f>Raw_Data!E1739</f>
        <v/>
      </c>
      <c r="F1739">
        <f>Raw_Data!F1739</f>
        <v/>
      </c>
      <c r="G1739">
        <f>Raw_Data!G1739</f>
        <v/>
      </c>
      <c r="H1739">
        <f>Raw_Data!H1739</f>
        <v/>
      </c>
      <c r="I1739">
        <f>Raw_Data!I1739</f>
        <v/>
      </c>
      <c r="J1739" s="12">
        <f>Raw_Data!J1739</f>
        <v/>
      </c>
      <c r="K1739" s="13">
        <f>Raw_Data!K1739</f>
        <v/>
      </c>
      <c r="L1739" s="12">
        <f>Raw_Data!L1739</f>
        <v/>
      </c>
      <c r="M1739" s="12">
        <f>Raw_Data!M1739</f>
        <v/>
      </c>
      <c r="N1739" s="12">
        <f>Raw_Data!N1739</f>
        <v/>
      </c>
      <c r="O1739">
        <f>Raw_Data!O1739</f>
        <v/>
      </c>
      <c r="P1739">
        <f>Raw_Data!P1739</f>
        <v/>
      </c>
      <c r="Q1739">
        <f>Raw_Data!Q1739</f>
        <v/>
      </c>
      <c r="R1739">
        <f>Raw_Data!R1739</f>
        <v/>
      </c>
      <c r="S1739">
        <f>Raw_Data!S1739</f>
        <v/>
      </c>
      <c r="T1739">
        <f>YEAR(B1739)</f>
        <v/>
      </c>
      <c r="U1739">
        <f>MONTH(B1739)</f>
        <v/>
      </c>
      <c r="V1739">
        <f>TEXT(B1739,"mmm")</f>
        <v/>
      </c>
      <c r="W1739" s="15">
        <f>IFERROR(N1739/L1739,0)</f>
        <v/>
      </c>
      <c r="X1739">
        <f>IF(K1739=0,"No Discount",IF(K1739&lt;=5%,"Low",IF(K1739&lt;=15%,"Medium","High")))</f>
        <v/>
      </c>
      <c r="Y1739">
        <f>IF(L1739&gt;=20000,"High Value",IF(L1739&gt;=5000,"Medium Value","Low Value"))</f>
        <v/>
      </c>
      <c r="Z1739">
        <f>IF(R1739&lt;=3,"Fast",IF(R1739&lt;=5,"On Time","Delayed"))</f>
        <v/>
      </c>
    </row>
    <row r="1740">
      <c r="A1740">
        <f>Raw_Data!A1740</f>
        <v/>
      </c>
      <c r="B1740" s="11">
        <f>Raw_Data!B1740</f>
        <v/>
      </c>
      <c r="C1740">
        <f>Raw_Data!C1740</f>
        <v/>
      </c>
      <c r="D1740">
        <f>Raw_Data!D1740</f>
        <v/>
      </c>
      <c r="E1740">
        <f>Raw_Data!E1740</f>
        <v/>
      </c>
      <c r="F1740">
        <f>Raw_Data!F1740</f>
        <v/>
      </c>
      <c r="G1740">
        <f>Raw_Data!G1740</f>
        <v/>
      </c>
      <c r="H1740">
        <f>Raw_Data!H1740</f>
        <v/>
      </c>
      <c r="I1740">
        <f>Raw_Data!I1740</f>
        <v/>
      </c>
      <c r="J1740" s="12">
        <f>Raw_Data!J1740</f>
        <v/>
      </c>
      <c r="K1740" s="13">
        <f>Raw_Data!K1740</f>
        <v/>
      </c>
      <c r="L1740" s="12">
        <f>Raw_Data!L1740</f>
        <v/>
      </c>
      <c r="M1740" s="12">
        <f>Raw_Data!M1740</f>
        <v/>
      </c>
      <c r="N1740" s="12">
        <f>Raw_Data!N1740</f>
        <v/>
      </c>
      <c r="O1740">
        <f>Raw_Data!O1740</f>
        <v/>
      </c>
      <c r="P1740">
        <f>Raw_Data!P1740</f>
        <v/>
      </c>
      <c r="Q1740">
        <f>Raw_Data!Q1740</f>
        <v/>
      </c>
      <c r="R1740">
        <f>Raw_Data!R1740</f>
        <v/>
      </c>
      <c r="S1740">
        <f>Raw_Data!S1740</f>
        <v/>
      </c>
      <c r="T1740">
        <f>YEAR(B1740)</f>
        <v/>
      </c>
      <c r="U1740">
        <f>MONTH(B1740)</f>
        <v/>
      </c>
      <c r="V1740">
        <f>TEXT(B1740,"mmm")</f>
        <v/>
      </c>
      <c r="W1740" s="15">
        <f>IFERROR(N1740/L1740,0)</f>
        <v/>
      </c>
      <c r="X1740">
        <f>IF(K1740=0,"No Discount",IF(K1740&lt;=5%,"Low",IF(K1740&lt;=15%,"Medium","High")))</f>
        <v/>
      </c>
      <c r="Y1740">
        <f>IF(L1740&gt;=20000,"High Value",IF(L1740&gt;=5000,"Medium Value","Low Value"))</f>
        <v/>
      </c>
      <c r="Z1740">
        <f>IF(R1740&lt;=3,"Fast",IF(R1740&lt;=5,"On Time","Delayed"))</f>
        <v/>
      </c>
    </row>
    <row r="1741">
      <c r="A1741">
        <f>Raw_Data!A1741</f>
        <v/>
      </c>
      <c r="B1741" s="11">
        <f>Raw_Data!B1741</f>
        <v/>
      </c>
      <c r="C1741">
        <f>Raw_Data!C1741</f>
        <v/>
      </c>
      <c r="D1741">
        <f>Raw_Data!D1741</f>
        <v/>
      </c>
      <c r="E1741">
        <f>Raw_Data!E1741</f>
        <v/>
      </c>
      <c r="F1741">
        <f>Raw_Data!F1741</f>
        <v/>
      </c>
      <c r="G1741">
        <f>Raw_Data!G1741</f>
        <v/>
      </c>
      <c r="H1741">
        <f>Raw_Data!H1741</f>
        <v/>
      </c>
      <c r="I1741">
        <f>Raw_Data!I1741</f>
        <v/>
      </c>
      <c r="J1741" s="12">
        <f>Raw_Data!J1741</f>
        <v/>
      </c>
      <c r="K1741" s="13">
        <f>Raw_Data!K1741</f>
        <v/>
      </c>
      <c r="L1741" s="12">
        <f>Raw_Data!L1741</f>
        <v/>
      </c>
      <c r="M1741" s="12">
        <f>Raw_Data!M1741</f>
        <v/>
      </c>
      <c r="N1741" s="12">
        <f>Raw_Data!N1741</f>
        <v/>
      </c>
      <c r="O1741">
        <f>Raw_Data!O1741</f>
        <v/>
      </c>
      <c r="P1741">
        <f>Raw_Data!P1741</f>
        <v/>
      </c>
      <c r="Q1741">
        <f>Raw_Data!Q1741</f>
        <v/>
      </c>
      <c r="R1741">
        <f>Raw_Data!R1741</f>
        <v/>
      </c>
      <c r="S1741">
        <f>Raw_Data!S1741</f>
        <v/>
      </c>
      <c r="T1741">
        <f>YEAR(B1741)</f>
        <v/>
      </c>
      <c r="U1741">
        <f>MONTH(B1741)</f>
        <v/>
      </c>
      <c r="V1741">
        <f>TEXT(B1741,"mmm")</f>
        <v/>
      </c>
      <c r="W1741" s="15">
        <f>IFERROR(N1741/L1741,0)</f>
        <v/>
      </c>
      <c r="X1741">
        <f>IF(K1741=0,"No Discount",IF(K1741&lt;=5%,"Low",IF(K1741&lt;=15%,"Medium","High")))</f>
        <v/>
      </c>
      <c r="Y1741">
        <f>IF(L1741&gt;=20000,"High Value",IF(L1741&gt;=5000,"Medium Value","Low Value"))</f>
        <v/>
      </c>
      <c r="Z1741">
        <f>IF(R1741&lt;=3,"Fast",IF(R1741&lt;=5,"On Time","Delayed"))</f>
        <v/>
      </c>
    </row>
    <row r="1742">
      <c r="A1742">
        <f>Raw_Data!A1742</f>
        <v/>
      </c>
      <c r="B1742" s="11">
        <f>Raw_Data!B1742</f>
        <v/>
      </c>
      <c r="C1742">
        <f>Raw_Data!C1742</f>
        <v/>
      </c>
      <c r="D1742">
        <f>Raw_Data!D1742</f>
        <v/>
      </c>
      <c r="E1742">
        <f>Raw_Data!E1742</f>
        <v/>
      </c>
      <c r="F1742">
        <f>Raw_Data!F1742</f>
        <v/>
      </c>
      <c r="G1742">
        <f>Raw_Data!G1742</f>
        <v/>
      </c>
      <c r="H1742">
        <f>Raw_Data!H1742</f>
        <v/>
      </c>
      <c r="I1742">
        <f>Raw_Data!I1742</f>
        <v/>
      </c>
      <c r="J1742" s="12">
        <f>Raw_Data!J1742</f>
        <v/>
      </c>
      <c r="K1742" s="13">
        <f>Raw_Data!K1742</f>
        <v/>
      </c>
      <c r="L1742" s="12">
        <f>Raw_Data!L1742</f>
        <v/>
      </c>
      <c r="M1742" s="12">
        <f>Raw_Data!M1742</f>
        <v/>
      </c>
      <c r="N1742" s="12">
        <f>Raw_Data!N1742</f>
        <v/>
      </c>
      <c r="O1742">
        <f>Raw_Data!O1742</f>
        <v/>
      </c>
      <c r="P1742">
        <f>Raw_Data!P1742</f>
        <v/>
      </c>
      <c r="Q1742">
        <f>Raw_Data!Q1742</f>
        <v/>
      </c>
      <c r="R1742">
        <f>Raw_Data!R1742</f>
        <v/>
      </c>
      <c r="S1742">
        <f>Raw_Data!S1742</f>
        <v/>
      </c>
      <c r="T1742">
        <f>YEAR(B1742)</f>
        <v/>
      </c>
      <c r="U1742">
        <f>MONTH(B1742)</f>
        <v/>
      </c>
      <c r="V1742">
        <f>TEXT(B1742,"mmm")</f>
        <v/>
      </c>
      <c r="W1742" s="15">
        <f>IFERROR(N1742/L1742,0)</f>
        <v/>
      </c>
      <c r="X1742">
        <f>IF(K1742=0,"No Discount",IF(K1742&lt;=5%,"Low",IF(K1742&lt;=15%,"Medium","High")))</f>
        <v/>
      </c>
      <c r="Y1742">
        <f>IF(L1742&gt;=20000,"High Value",IF(L1742&gt;=5000,"Medium Value","Low Value"))</f>
        <v/>
      </c>
      <c r="Z1742">
        <f>IF(R1742&lt;=3,"Fast",IF(R1742&lt;=5,"On Time","Delayed"))</f>
        <v/>
      </c>
    </row>
    <row r="1743">
      <c r="A1743">
        <f>Raw_Data!A1743</f>
        <v/>
      </c>
      <c r="B1743" s="11">
        <f>Raw_Data!B1743</f>
        <v/>
      </c>
      <c r="C1743">
        <f>Raw_Data!C1743</f>
        <v/>
      </c>
      <c r="D1743">
        <f>Raw_Data!D1743</f>
        <v/>
      </c>
      <c r="E1743">
        <f>Raw_Data!E1743</f>
        <v/>
      </c>
      <c r="F1743">
        <f>Raw_Data!F1743</f>
        <v/>
      </c>
      <c r="G1743">
        <f>Raw_Data!G1743</f>
        <v/>
      </c>
      <c r="H1743">
        <f>Raw_Data!H1743</f>
        <v/>
      </c>
      <c r="I1743">
        <f>Raw_Data!I1743</f>
        <v/>
      </c>
      <c r="J1743" s="12">
        <f>Raw_Data!J1743</f>
        <v/>
      </c>
      <c r="K1743" s="13">
        <f>Raw_Data!K1743</f>
        <v/>
      </c>
      <c r="L1743" s="12">
        <f>Raw_Data!L1743</f>
        <v/>
      </c>
      <c r="M1743" s="12">
        <f>Raw_Data!M1743</f>
        <v/>
      </c>
      <c r="N1743" s="12">
        <f>Raw_Data!N1743</f>
        <v/>
      </c>
      <c r="O1743">
        <f>Raw_Data!O1743</f>
        <v/>
      </c>
      <c r="P1743">
        <f>Raw_Data!P1743</f>
        <v/>
      </c>
      <c r="Q1743">
        <f>Raw_Data!Q1743</f>
        <v/>
      </c>
      <c r="R1743">
        <f>Raw_Data!R1743</f>
        <v/>
      </c>
      <c r="S1743">
        <f>Raw_Data!S1743</f>
        <v/>
      </c>
      <c r="T1743">
        <f>YEAR(B1743)</f>
        <v/>
      </c>
      <c r="U1743">
        <f>MONTH(B1743)</f>
        <v/>
      </c>
      <c r="V1743">
        <f>TEXT(B1743,"mmm")</f>
        <v/>
      </c>
      <c r="W1743" s="15">
        <f>IFERROR(N1743/L1743,0)</f>
        <v/>
      </c>
      <c r="X1743">
        <f>IF(K1743=0,"No Discount",IF(K1743&lt;=5%,"Low",IF(K1743&lt;=15%,"Medium","High")))</f>
        <v/>
      </c>
      <c r="Y1743">
        <f>IF(L1743&gt;=20000,"High Value",IF(L1743&gt;=5000,"Medium Value","Low Value"))</f>
        <v/>
      </c>
      <c r="Z1743">
        <f>IF(R1743&lt;=3,"Fast",IF(R1743&lt;=5,"On Time","Delayed"))</f>
        <v/>
      </c>
    </row>
    <row r="1744">
      <c r="A1744">
        <f>Raw_Data!A1744</f>
        <v/>
      </c>
      <c r="B1744" s="11">
        <f>Raw_Data!B1744</f>
        <v/>
      </c>
      <c r="C1744">
        <f>Raw_Data!C1744</f>
        <v/>
      </c>
      <c r="D1744">
        <f>Raw_Data!D1744</f>
        <v/>
      </c>
      <c r="E1744">
        <f>Raw_Data!E1744</f>
        <v/>
      </c>
      <c r="F1744">
        <f>Raw_Data!F1744</f>
        <v/>
      </c>
      <c r="G1744">
        <f>Raw_Data!G1744</f>
        <v/>
      </c>
      <c r="H1744">
        <f>Raw_Data!H1744</f>
        <v/>
      </c>
      <c r="I1744">
        <f>Raw_Data!I1744</f>
        <v/>
      </c>
      <c r="J1744" s="12">
        <f>Raw_Data!J1744</f>
        <v/>
      </c>
      <c r="K1744" s="13">
        <f>Raw_Data!K1744</f>
        <v/>
      </c>
      <c r="L1744" s="12">
        <f>Raw_Data!L1744</f>
        <v/>
      </c>
      <c r="M1744" s="12">
        <f>Raw_Data!M1744</f>
        <v/>
      </c>
      <c r="N1744" s="12">
        <f>Raw_Data!N1744</f>
        <v/>
      </c>
      <c r="O1744">
        <f>Raw_Data!O1744</f>
        <v/>
      </c>
      <c r="P1744">
        <f>Raw_Data!P1744</f>
        <v/>
      </c>
      <c r="Q1744">
        <f>Raw_Data!Q1744</f>
        <v/>
      </c>
      <c r="R1744">
        <f>Raw_Data!R1744</f>
        <v/>
      </c>
      <c r="S1744">
        <f>Raw_Data!S1744</f>
        <v/>
      </c>
      <c r="T1744">
        <f>YEAR(B1744)</f>
        <v/>
      </c>
      <c r="U1744">
        <f>MONTH(B1744)</f>
        <v/>
      </c>
      <c r="V1744">
        <f>TEXT(B1744,"mmm")</f>
        <v/>
      </c>
      <c r="W1744" s="15">
        <f>IFERROR(N1744/L1744,0)</f>
        <v/>
      </c>
      <c r="X1744">
        <f>IF(K1744=0,"No Discount",IF(K1744&lt;=5%,"Low",IF(K1744&lt;=15%,"Medium","High")))</f>
        <v/>
      </c>
      <c r="Y1744">
        <f>IF(L1744&gt;=20000,"High Value",IF(L1744&gt;=5000,"Medium Value","Low Value"))</f>
        <v/>
      </c>
      <c r="Z1744">
        <f>IF(R1744&lt;=3,"Fast",IF(R1744&lt;=5,"On Time","Delayed"))</f>
        <v/>
      </c>
    </row>
    <row r="1745">
      <c r="A1745">
        <f>Raw_Data!A1745</f>
        <v/>
      </c>
      <c r="B1745" s="11">
        <f>Raw_Data!B1745</f>
        <v/>
      </c>
      <c r="C1745">
        <f>Raw_Data!C1745</f>
        <v/>
      </c>
      <c r="D1745">
        <f>Raw_Data!D1745</f>
        <v/>
      </c>
      <c r="E1745">
        <f>Raw_Data!E1745</f>
        <v/>
      </c>
      <c r="F1745">
        <f>Raw_Data!F1745</f>
        <v/>
      </c>
      <c r="G1745">
        <f>Raw_Data!G1745</f>
        <v/>
      </c>
      <c r="H1745">
        <f>Raw_Data!H1745</f>
        <v/>
      </c>
      <c r="I1745">
        <f>Raw_Data!I1745</f>
        <v/>
      </c>
      <c r="J1745" s="12">
        <f>Raw_Data!J1745</f>
        <v/>
      </c>
      <c r="K1745" s="13">
        <f>Raw_Data!K1745</f>
        <v/>
      </c>
      <c r="L1745" s="12">
        <f>Raw_Data!L1745</f>
        <v/>
      </c>
      <c r="M1745" s="12">
        <f>Raw_Data!M1745</f>
        <v/>
      </c>
      <c r="N1745" s="12">
        <f>Raw_Data!N1745</f>
        <v/>
      </c>
      <c r="O1745">
        <f>Raw_Data!O1745</f>
        <v/>
      </c>
      <c r="P1745">
        <f>Raw_Data!P1745</f>
        <v/>
      </c>
      <c r="Q1745">
        <f>Raw_Data!Q1745</f>
        <v/>
      </c>
      <c r="R1745">
        <f>Raw_Data!R1745</f>
        <v/>
      </c>
      <c r="S1745">
        <f>Raw_Data!S1745</f>
        <v/>
      </c>
      <c r="T1745">
        <f>YEAR(B1745)</f>
        <v/>
      </c>
      <c r="U1745">
        <f>MONTH(B1745)</f>
        <v/>
      </c>
      <c r="V1745">
        <f>TEXT(B1745,"mmm")</f>
        <v/>
      </c>
      <c r="W1745" s="15">
        <f>IFERROR(N1745/L1745,0)</f>
        <v/>
      </c>
      <c r="X1745">
        <f>IF(K1745=0,"No Discount",IF(K1745&lt;=5%,"Low",IF(K1745&lt;=15%,"Medium","High")))</f>
        <v/>
      </c>
      <c r="Y1745">
        <f>IF(L1745&gt;=20000,"High Value",IF(L1745&gt;=5000,"Medium Value","Low Value"))</f>
        <v/>
      </c>
      <c r="Z1745">
        <f>IF(R1745&lt;=3,"Fast",IF(R1745&lt;=5,"On Time","Delayed"))</f>
        <v/>
      </c>
    </row>
    <row r="1746">
      <c r="A1746">
        <f>Raw_Data!A1746</f>
        <v/>
      </c>
      <c r="B1746" s="11">
        <f>Raw_Data!B1746</f>
        <v/>
      </c>
      <c r="C1746">
        <f>Raw_Data!C1746</f>
        <v/>
      </c>
      <c r="D1746">
        <f>Raw_Data!D1746</f>
        <v/>
      </c>
      <c r="E1746">
        <f>Raw_Data!E1746</f>
        <v/>
      </c>
      <c r="F1746">
        <f>Raw_Data!F1746</f>
        <v/>
      </c>
      <c r="G1746">
        <f>Raw_Data!G1746</f>
        <v/>
      </c>
      <c r="H1746">
        <f>Raw_Data!H1746</f>
        <v/>
      </c>
      <c r="I1746">
        <f>Raw_Data!I1746</f>
        <v/>
      </c>
      <c r="J1746" s="12">
        <f>Raw_Data!J1746</f>
        <v/>
      </c>
      <c r="K1746" s="13">
        <f>Raw_Data!K1746</f>
        <v/>
      </c>
      <c r="L1746" s="12">
        <f>Raw_Data!L1746</f>
        <v/>
      </c>
      <c r="M1746" s="12">
        <f>Raw_Data!M1746</f>
        <v/>
      </c>
      <c r="N1746" s="12">
        <f>Raw_Data!N1746</f>
        <v/>
      </c>
      <c r="O1746">
        <f>Raw_Data!O1746</f>
        <v/>
      </c>
      <c r="P1746">
        <f>Raw_Data!P1746</f>
        <v/>
      </c>
      <c r="Q1746">
        <f>Raw_Data!Q1746</f>
        <v/>
      </c>
      <c r="R1746">
        <f>Raw_Data!R1746</f>
        <v/>
      </c>
      <c r="S1746">
        <f>Raw_Data!S1746</f>
        <v/>
      </c>
      <c r="T1746">
        <f>YEAR(B1746)</f>
        <v/>
      </c>
      <c r="U1746">
        <f>MONTH(B1746)</f>
        <v/>
      </c>
      <c r="V1746">
        <f>TEXT(B1746,"mmm")</f>
        <v/>
      </c>
      <c r="W1746" s="15">
        <f>IFERROR(N1746/L1746,0)</f>
        <v/>
      </c>
      <c r="X1746">
        <f>IF(K1746=0,"No Discount",IF(K1746&lt;=5%,"Low",IF(K1746&lt;=15%,"Medium","High")))</f>
        <v/>
      </c>
      <c r="Y1746">
        <f>IF(L1746&gt;=20000,"High Value",IF(L1746&gt;=5000,"Medium Value","Low Value"))</f>
        <v/>
      </c>
      <c r="Z1746">
        <f>IF(R1746&lt;=3,"Fast",IF(R1746&lt;=5,"On Time","Delayed"))</f>
        <v/>
      </c>
    </row>
    <row r="1747">
      <c r="A1747">
        <f>Raw_Data!A1747</f>
        <v/>
      </c>
      <c r="B1747" s="11">
        <f>Raw_Data!B1747</f>
        <v/>
      </c>
      <c r="C1747">
        <f>Raw_Data!C1747</f>
        <v/>
      </c>
      <c r="D1747">
        <f>Raw_Data!D1747</f>
        <v/>
      </c>
      <c r="E1747">
        <f>Raw_Data!E1747</f>
        <v/>
      </c>
      <c r="F1747">
        <f>Raw_Data!F1747</f>
        <v/>
      </c>
      <c r="G1747">
        <f>Raw_Data!G1747</f>
        <v/>
      </c>
      <c r="H1747">
        <f>Raw_Data!H1747</f>
        <v/>
      </c>
      <c r="I1747">
        <f>Raw_Data!I1747</f>
        <v/>
      </c>
      <c r="J1747" s="12">
        <f>Raw_Data!J1747</f>
        <v/>
      </c>
      <c r="K1747" s="13">
        <f>Raw_Data!K1747</f>
        <v/>
      </c>
      <c r="L1747" s="12">
        <f>Raw_Data!L1747</f>
        <v/>
      </c>
      <c r="M1747" s="12">
        <f>Raw_Data!M1747</f>
        <v/>
      </c>
      <c r="N1747" s="12">
        <f>Raw_Data!N1747</f>
        <v/>
      </c>
      <c r="O1747">
        <f>Raw_Data!O1747</f>
        <v/>
      </c>
      <c r="P1747">
        <f>Raw_Data!P1747</f>
        <v/>
      </c>
      <c r="Q1747">
        <f>Raw_Data!Q1747</f>
        <v/>
      </c>
      <c r="R1747">
        <f>Raw_Data!R1747</f>
        <v/>
      </c>
      <c r="S1747">
        <f>Raw_Data!S1747</f>
        <v/>
      </c>
      <c r="T1747">
        <f>YEAR(B1747)</f>
        <v/>
      </c>
      <c r="U1747">
        <f>MONTH(B1747)</f>
        <v/>
      </c>
      <c r="V1747">
        <f>TEXT(B1747,"mmm")</f>
        <v/>
      </c>
      <c r="W1747" s="15">
        <f>IFERROR(N1747/L1747,0)</f>
        <v/>
      </c>
      <c r="X1747">
        <f>IF(K1747=0,"No Discount",IF(K1747&lt;=5%,"Low",IF(K1747&lt;=15%,"Medium","High")))</f>
        <v/>
      </c>
      <c r="Y1747">
        <f>IF(L1747&gt;=20000,"High Value",IF(L1747&gt;=5000,"Medium Value","Low Value"))</f>
        <v/>
      </c>
      <c r="Z1747">
        <f>IF(R1747&lt;=3,"Fast",IF(R1747&lt;=5,"On Time","Delayed"))</f>
        <v/>
      </c>
    </row>
    <row r="1748">
      <c r="A1748">
        <f>Raw_Data!A1748</f>
        <v/>
      </c>
      <c r="B1748" s="11">
        <f>Raw_Data!B1748</f>
        <v/>
      </c>
      <c r="C1748">
        <f>Raw_Data!C1748</f>
        <v/>
      </c>
      <c r="D1748">
        <f>Raw_Data!D1748</f>
        <v/>
      </c>
      <c r="E1748">
        <f>Raw_Data!E1748</f>
        <v/>
      </c>
      <c r="F1748">
        <f>Raw_Data!F1748</f>
        <v/>
      </c>
      <c r="G1748">
        <f>Raw_Data!G1748</f>
        <v/>
      </c>
      <c r="H1748">
        <f>Raw_Data!H1748</f>
        <v/>
      </c>
      <c r="I1748">
        <f>Raw_Data!I1748</f>
        <v/>
      </c>
      <c r="J1748" s="12">
        <f>Raw_Data!J1748</f>
        <v/>
      </c>
      <c r="K1748" s="13">
        <f>Raw_Data!K1748</f>
        <v/>
      </c>
      <c r="L1748" s="12">
        <f>Raw_Data!L1748</f>
        <v/>
      </c>
      <c r="M1748" s="12">
        <f>Raw_Data!M1748</f>
        <v/>
      </c>
      <c r="N1748" s="12">
        <f>Raw_Data!N1748</f>
        <v/>
      </c>
      <c r="O1748">
        <f>Raw_Data!O1748</f>
        <v/>
      </c>
      <c r="P1748">
        <f>Raw_Data!P1748</f>
        <v/>
      </c>
      <c r="Q1748">
        <f>Raw_Data!Q1748</f>
        <v/>
      </c>
      <c r="R1748">
        <f>Raw_Data!R1748</f>
        <v/>
      </c>
      <c r="S1748">
        <f>Raw_Data!S1748</f>
        <v/>
      </c>
      <c r="T1748">
        <f>YEAR(B1748)</f>
        <v/>
      </c>
      <c r="U1748">
        <f>MONTH(B1748)</f>
        <v/>
      </c>
      <c r="V1748">
        <f>TEXT(B1748,"mmm")</f>
        <v/>
      </c>
      <c r="W1748" s="15">
        <f>IFERROR(N1748/L1748,0)</f>
        <v/>
      </c>
      <c r="X1748">
        <f>IF(K1748=0,"No Discount",IF(K1748&lt;=5%,"Low",IF(K1748&lt;=15%,"Medium","High")))</f>
        <v/>
      </c>
      <c r="Y1748">
        <f>IF(L1748&gt;=20000,"High Value",IF(L1748&gt;=5000,"Medium Value","Low Value"))</f>
        <v/>
      </c>
      <c r="Z1748">
        <f>IF(R1748&lt;=3,"Fast",IF(R1748&lt;=5,"On Time","Delayed"))</f>
        <v/>
      </c>
    </row>
    <row r="1749">
      <c r="A1749">
        <f>Raw_Data!A1749</f>
        <v/>
      </c>
      <c r="B1749" s="11">
        <f>Raw_Data!B1749</f>
        <v/>
      </c>
      <c r="C1749">
        <f>Raw_Data!C1749</f>
        <v/>
      </c>
      <c r="D1749">
        <f>Raw_Data!D1749</f>
        <v/>
      </c>
      <c r="E1749">
        <f>Raw_Data!E1749</f>
        <v/>
      </c>
      <c r="F1749">
        <f>Raw_Data!F1749</f>
        <v/>
      </c>
      <c r="G1749">
        <f>Raw_Data!G1749</f>
        <v/>
      </c>
      <c r="H1749">
        <f>Raw_Data!H1749</f>
        <v/>
      </c>
      <c r="I1749">
        <f>Raw_Data!I1749</f>
        <v/>
      </c>
      <c r="J1749" s="12">
        <f>Raw_Data!J1749</f>
        <v/>
      </c>
      <c r="K1749" s="13">
        <f>Raw_Data!K1749</f>
        <v/>
      </c>
      <c r="L1749" s="12">
        <f>Raw_Data!L1749</f>
        <v/>
      </c>
      <c r="M1749" s="12">
        <f>Raw_Data!M1749</f>
        <v/>
      </c>
      <c r="N1749" s="12">
        <f>Raw_Data!N1749</f>
        <v/>
      </c>
      <c r="O1749">
        <f>Raw_Data!O1749</f>
        <v/>
      </c>
      <c r="P1749">
        <f>Raw_Data!P1749</f>
        <v/>
      </c>
      <c r="Q1749">
        <f>Raw_Data!Q1749</f>
        <v/>
      </c>
      <c r="R1749">
        <f>Raw_Data!R1749</f>
        <v/>
      </c>
      <c r="S1749">
        <f>Raw_Data!S1749</f>
        <v/>
      </c>
      <c r="T1749">
        <f>YEAR(B1749)</f>
        <v/>
      </c>
      <c r="U1749">
        <f>MONTH(B1749)</f>
        <v/>
      </c>
      <c r="V1749">
        <f>TEXT(B1749,"mmm")</f>
        <v/>
      </c>
      <c r="W1749" s="15">
        <f>IFERROR(N1749/L1749,0)</f>
        <v/>
      </c>
      <c r="X1749">
        <f>IF(K1749=0,"No Discount",IF(K1749&lt;=5%,"Low",IF(K1749&lt;=15%,"Medium","High")))</f>
        <v/>
      </c>
      <c r="Y1749">
        <f>IF(L1749&gt;=20000,"High Value",IF(L1749&gt;=5000,"Medium Value","Low Value"))</f>
        <v/>
      </c>
      <c r="Z1749">
        <f>IF(R1749&lt;=3,"Fast",IF(R1749&lt;=5,"On Time","Delayed"))</f>
        <v/>
      </c>
    </row>
    <row r="1750">
      <c r="A1750">
        <f>Raw_Data!A1750</f>
        <v/>
      </c>
      <c r="B1750" s="11">
        <f>Raw_Data!B1750</f>
        <v/>
      </c>
      <c r="C1750">
        <f>Raw_Data!C1750</f>
        <v/>
      </c>
      <c r="D1750">
        <f>Raw_Data!D1750</f>
        <v/>
      </c>
      <c r="E1750">
        <f>Raw_Data!E1750</f>
        <v/>
      </c>
      <c r="F1750">
        <f>Raw_Data!F1750</f>
        <v/>
      </c>
      <c r="G1750">
        <f>Raw_Data!G1750</f>
        <v/>
      </c>
      <c r="H1750">
        <f>Raw_Data!H1750</f>
        <v/>
      </c>
      <c r="I1750">
        <f>Raw_Data!I1750</f>
        <v/>
      </c>
      <c r="J1750" s="12">
        <f>Raw_Data!J1750</f>
        <v/>
      </c>
      <c r="K1750" s="13">
        <f>Raw_Data!K1750</f>
        <v/>
      </c>
      <c r="L1750" s="12">
        <f>Raw_Data!L1750</f>
        <v/>
      </c>
      <c r="M1750" s="12">
        <f>Raw_Data!M1750</f>
        <v/>
      </c>
      <c r="N1750" s="12">
        <f>Raw_Data!N1750</f>
        <v/>
      </c>
      <c r="O1750">
        <f>Raw_Data!O1750</f>
        <v/>
      </c>
      <c r="P1750">
        <f>Raw_Data!P1750</f>
        <v/>
      </c>
      <c r="Q1750">
        <f>Raw_Data!Q1750</f>
        <v/>
      </c>
      <c r="R1750">
        <f>Raw_Data!R1750</f>
        <v/>
      </c>
      <c r="S1750">
        <f>Raw_Data!S1750</f>
        <v/>
      </c>
      <c r="T1750">
        <f>YEAR(B1750)</f>
        <v/>
      </c>
      <c r="U1750">
        <f>MONTH(B1750)</f>
        <v/>
      </c>
      <c r="V1750">
        <f>TEXT(B1750,"mmm")</f>
        <v/>
      </c>
      <c r="W1750" s="15">
        <f>IFERROR(N1750/L1750,0)</f>
        <v/>
      </c>
      <c r="X1750">
        <f>IF(K1750=0,"No Discount",IF(K1750&lt;=5%,"Low",IF(K1750&lt;=15%,"Medium","High")))</f>
        <v/>
      </c>
      <c r="Y1750">
        <f>IF(L1750&gt;=20000,"High Value",IF(L1750&gt;=5000,"Medium Value","Low Value"))</f>
        <v/>
      </c>
      <c r="Z1750">
        <f>IF(R1750&lt;=3,"Fast",IF(R1750&lt;=5,"On Time","Delayed"))</f>
        <v/>
      </c>
    </row>
    <row r="1751">
      <c r="A1751">
        <f>Raw_Data!A1751</f>
        <v/>
      </c>
      <c r="B1751" s="11">
        <f>Raw_Data!B1751</f>
        <v/>
      </c>
      <c r="C1751">
        <f>Raw_Data!C1751</f>
        <v/>
      </c>
      <c r="D1751">
        <f>Raw_Data!D1751</f>
        <v/>
      </c>
      <c r="E1751">
        <f>Raw_Data!E1751</f>
        <v/>
      </c>
      <c r="F1751">
        <f>Raw_Data!F1751</f>
        <v/>
      </c>
      <c r="G1751">
        <f>Raw_Data!G1751</f>
        <v/>
      </c>
      <c r="H1751">
        <f>Raw_Data!H1751</f>
        <v/>
      </c>
      <c r="I1751">
        <f>Raw_Data!I1751</f>
        <v/>
      </c>
      <c r="J1751" s="12">
        <f>Raw_Data!J1751</f>
        <v/>
      </c>
      <c r="K1751" s="13">
        <f>Raw_Data!K1751</f>
        <v/>
      </c>
      <c r="L1751" s="12">
        <f>Raw_Data!L1751</f>
        <v/>
      </c>
      <c r="M1751" s="12">
        <f>Raw_Data!M1751</f>
        <v/>
      </c>
      <c r="N1751" s="12">
        <f>Raw_Data!N1751</f>
        <v/>
      </c>
      <c r="O1751">
        <f>Raw_Data!O1751</f>
        <v/>
      </c>
      <c r="P1751">
        <f>Raw_Data!P1751</f>
        <v/>
      </c>
      <c r="Q1751">
        <f>Raw_Data!Q1751</f>
        <v/>
      </c>
      <c r="R1751">
        <f>Raw_Data!R1751</f>
        <v/>
      </c>
      <c r="S1751">
        <f>Raw_Data!S1751</f>
        <v/>
      </c>
      <c r="T1751">
        <f>YEAR(B1751)</f>
        <v/>
      </c>
      <c r="U1751">
        <f>MONTH(B1751)</f>
        <v/>
      </c>
      <c r="V1751">
        <f>TEXT(B1751,"mmm")</f>
        <v/>
      </c>
      <c r="W1751" s="15">
        <f>IFERROR(N1751/L1751,0)</f>
        <v/>
      </c>
      <c r="X1751">
        <f>IF(K1751=0,"No Discount",IF(K1751&lt;=5%,"Low",IF(K1751&lt;=15%,"Medium","High")))</f>
        <v/>
      </c>
      <c r="Y1751">
        <f>IF(L1751&gt;=20000,"High Value",IF(L1751&gt;=5000,"Medium Value","Low Value"))</f>
        <v/>
      </c>
      <c r="Z1751">
        <f>IF(R1751&lt;=3,"Fast",IF(R1751&lt;=5,"On Time","Delayed"))</f>
        <v/>
      </c>
    </row>
    <row r="1752">
      <c r="A1752">
        <f>Raw_Data!A1752</f>
        <v/>
      </c>
      <c r="B1752" s="11">
        <f>Raw_Data!B1752</f>
        <v/>
      </c>
      <c r="C1752">
        <f>Raw_Data!C1752</f>
        <v/>
      </c>
      <c r="D1752">
        <f>Raw_Data!D1752</f>
        <v/>
      </c>
      <c r="E1752">
        <f>Raw_Data!E1752</f>
        <v/>
      </c>
      <c r="F1752">
        <f>Raw_Data!F1752</f>
        <v/>
      </c>
      <c r="G1752">
        <f>Raw_Data!G1752</f>
        <v/>
      </c>
      <c r="H1752">
        <f>Raw_Data!H1752</f>
        <v/>
      </c>
      <c r="I1752">
        <f>Raw_Data!I1752</f>
        <v/>
      </c>
      <c r="J1752" s="12">
        <f>Raw_Data!J1752</f>
        <v/>
      </c>
      <c r="K1752" s="13">
        <f>Raw_Data!K1752</f>
        <v/>
      </c>
      <c r="L1752" s="12">
        <f>Raw_Data!L1752</f>
        <v/>
      </c>
      <c r="M1752" s="12">
        <f>Raw_Data!M1752</f>
        <v/>
      </c>
      <c r="N1752" s="12">
        <f>Raw_Data!N1752</f>
        <v/>
      </c>
      <c r="O1752">
        <f>Raw_Data!O1752</f>
        <v/>
      </c>
      <c r="P1752">
        <f>Raw_Data!P1752</f>
        <v/>
      </c>
      <c r="Q1752">
        <f>Raw_Data!Q1752</f>
        <v/>
      </c>
      <c r="R1752">
        <f>Raw_Data!R1752</f>
        <v/>
      </c>
      <c r="S1752">
        <f>Raw_Data!S1752</f>
        <v/>
      </c>
      <c r="T1752">
        <f>YEAR(B1752)</f>
        <v/>
      </c>
      <c r="U1752">
        <f>MONTH(B1752)</f>
        <v/>
      </c>
      <c r="V1752">
        <f>TEXT(B1752,"mmm")</f>
        <v/>
      </c>
      <c r="W1752" s="15">
        <f>IFERROR(N1752/L1752,0)</f>
        <v/>
      </c>
      <c r="X1752">
        <f>IF(K1752=0,"No Discount",IF(K1752&lt;=5%,"Low",IF(K1752&lt;=15%,"Medium","High")))</f>
        <v/>
      </c>
      <c r="Y1752">
        <f>IF(L1752&gt;=20000,"High Value",IF(L1752&gt;=5000,"Medium Value","Low Value"))</f>
        <v/>
      </c>
      <c r="Z1752">
        <f>IF(R1752&lt;=3,"Fast",IF(R1752&lt;=5,"On Time","Delayed"))</f>
        <v/>
      </c>
    </row>
    <row r="1753">
      <c r="A1753">
        <f>Raw_Data!A1753</f>
        <v/>
      </c>
      <c r="B1753" s="11">
        <f>Raw_Data!B1753</f>
        <v/>
      </c>
      <c r="C1753">
        <f>Raw_Data!C1753</f>
        <v/>
      </c>
      <c r="D1753">
        <f>Raw_Data!D1753</f>
        <v/>
      </c>
      <c r="E1753">
        <f>Raw_Data!E1753</f>
        <v/>
      </c>
      <c r="F1753">
        <f>Raw_Data!F1753</f>
        <v/>
      </c>
      <c r="G1753">
        <f>Raw_Data!G1753</f>
        <v/>
      </c>
      <c r="H1753">
        <f>Raw_Data!H1753</f>
        <v/>
      </c>
      <c r="I1753">
        <f>Raw_Data!I1753</f>
        <v/>
      </c>
      <c r="J1753" s="12">
        <f>Raw_Data!J1753</f>
        <v/>
      </c>
      <c r="K1753" s="13">
        <f>Raw_Data!K1753</f>
        <v/>
      </c>
      <c r="L1753" s="12">
        <f>Raw_Data!L1753</f>
        <v/>
      </c>
      <c r="M1753" s="12">
        <f>Raw_Data!M1753</f>
        <v/>
      </c>
      <c r="N1753" s="12">
        <f>Raw_Data!N1753</f>
        <v/>
      </c>
      <c r="O1753">
        <f>Raw_Data!O1753</f>
        <v/>
      </c>
      <c r="P1753">
        <f>Raw_Data!P1753</f>
        <v/>
      </c>
      <c r="Q1753">
        <f>Raw_Data!Q1753</f>
        <v/>
      </c>
      <c r="R1753">
        <f>Raw_Data!R1753</f>
        <v/>
      </c>
      <c r="S1753">
        <f>Raw_Data!S1753</f>
        <v/>
      </c>
      <c r="T1753">
        <f>YEAR(B1753)</f>
        <v/>
      </c>
      <c r="U1753">
        <f>MONTH(B1753)</f>
        <v/>
      </c>
      <c r="V1753">
        <f>TEXT(B1753,"mmm")</f>
        <v/>
      </c>
      <c r="W1753" s="15">
        <f>IFERROR(N1753/L1753,0)</f>
        <v/>
      </c>
      <c r="X1753">
        <f>IF(K1753=0,"No Discount",IF(K1753&lt;=5%,"Low",IF(K1753&lt;=15%,"Medium","High")))</f>
        <v/>
      </c>
      <c r="Y1753">
        <f>IF(L1753&gt;=20000,"High Value",IF(L1753&gt;=5000,"Medium Value","Low Value"))</f>
        <v/>
      </c>
      <c r="Z1753">
        <f>IF(R1753&lt;=3,"Fast",IF(R1753&lt;=5,"On Time","Delayed"))</f>
        <v/>
      </c>
    </row>
    <row r="1754">
      <c r="A1754">
        <f>Raw_Data!A1754</f>
        <v/>
      </c>
      <c r="B1754" s="11">
        <f>Raw_Data!B1754</f>
        <v/>
      </c>
      <c r="C1754">
        <f>Raw_Data!C1754</f>
        <v/>
      </c>
      <c r="D1754">
        <f>Raw_Data!D1754</f>
        <v/>
      </c>
      <c r="E1754">
        <f>Raw_Data!E1754</f>
        <v/>
      </c>
      <c r="F1754">
        <f>Raw_Data!F1754</f>
        <v/>
      </c>
      <c r="G1754">
        <f>Raw_Data!G1754</f>
        <v/>
      </c>
      <c r="H1754">
        <f>Raw_Data!H1754</f>
        <v/>
      </c>
      <c r="I1754">
        <f>Raw_Data!I1754</f>
        <v/>
      </c>
      <c r="J1754" s="12">
        <f>Raw_Data!J1754</f>
        <v/>
      </c>
      <c r="K1754" s="13">
        <f>Raw_Data!K1754</f>
        <v/>
      </c>
      <c r="L1754" s="12">
        <f>Raw_Data!L1754</f>
        <v/>
      </c>
      <c r="M1754" s="12">
        <f>Raw_Data!M1754</f>
        <v/>
      </c>
      <c r="N1754" s="12">
        <f>Raw_Data!N1754</f>
        <v/>
      </c>
      <c r="O1754">
        <f>Raw_Data!O1754</f>
        <v/>
      </c>
      <c r="P1754">
        <f>Raw_Data!P1754</f>
        <v/>
      </c>
      <c r="Q1754">
        <f>Raw_Data!Q1754</f>
        <v/>
      </c>
      <c r="R1754">
        <f>Raw_Data!R1754</f>
        <v/>
      </c>
      <c r="S1754">
        <f>Raw_Data!S1754</f>
        <v/>
      </c>
      <c r="T1754">
        <f>YEAR(B1754)</f>
        <v/>
      </c>
      <c r="U1754">
        <f>MONTH(B1754)</f>
        <v/>
      </c>
      <c r="V1754">
        <f>TEXT(B1754,"mmm")</f>
        <v/>
      </c>
      <c r="W1754" s="15">
        <f>IFERROR(N1754/L1754,0)</f>
        <v/>
      </c>
      <c r="X1754">
        <f>IF(K1754=0,"No Discount",IF(K1754&lt;=5%,"Low",IF(K1754&lt;=15%,"Medium","High")))</f>
        <v/>
      </c>
      <c r="Y1754">
        <f>IF(L1754&gt;=20000,"High Value",IF(L1754&gt;=5000,"Medium Value","Low Value"))</f>
        <v/>
      </c>
      <c r="Z1754">
        <f>IF(R1754&lt;=3,"Fast",IF(R1754&lt;=5,"On Time","Delayed"))</f>
        <v/>
      </c>
    </row>
    <row r="1755">
      <c r="A1755">
        <f>Raw_Data!A1755</f>
        <v/>
      </c>
      <c r="B1755" s="11">
        <f>Raw_Data!B1755</f>
        <v/>
      </c>
      <c r="C1755">
        <f>Raw_Data!C1755</f>
        <v/>
      </c>
      <c r="D1755">
        <f>Raw_Data!D1755</f>
        <v/>
      </c>
      <c r="E1755">
        <f>Raw_Data!E1755</f>
        <v/>
      </c>
      <c r="F1755">
        <f>Raw_Data!F1755</f>
        <v/>
      </c>
      <c r="G1755">
        <f>Raw_Data!G1755</f>
        <v/>
      </c>
      <c r="H1755">
        <f>Raw_Data!H1755</f>
        <v/>
      </c>
      <c r="I1755">
        <f>Raw_Data!I1755</f>
        <v/>
      </c>
      <c r="J1755" s="12">
        <f>Raw_Data!J1755</f>
        <v/>
      </c>
      <c r="K1755" s="13">
        <f>Raw_Data!K1755</f>
        <v/>
      </c>
      <c r="L1755" s="12">
        <f>Raw_Data!L1755</f>
        <v/>
      </c>
      <c r="M1755" s="12">
        <f>Raw_Data!M1755</f>
        <v/>
      </c>
      <c r="N1755" s="12">
        <f>Raw_Data!N1755</f>
        <v/>
      </c>
      <c r="O1755">
        <f>Raw_Data!O1755</f>
        <v/>
      </c>
      <c r="P1755">
        <f>Raw_Data!P1755</f>
        <v/>
      </c>
      <c r="Q1755">
        <f>Raw_Data!Q1755</f>
        <v/>
      </c>
      <c r="R1755">
        <f>Raw_Data!R1755</f>
        <v/>
      </c>
      <c r="S1755">
        <f>Raw_Data!S1755</f>
        <v/>
      </c>
      <c r="T1755">
        <f>YEAR(B1755)</f>
        <v/>
      </c>
      <c r="U1755">
        <f>MONTH(B1755)</f>
        <v/>
      </c>
      <c r="V1755">
        <f>TEXT(B1755,"mmm")</f>
        <v/>
      </c>
      <c r="W1755" s="15">
        <f>IFERROR(N1755/L1755,0)</f>
        <v/>
      </c>
      <c r="X1755">
        <f>IF(K1755=0,"No Discount",IF(K1755&lt;=5%,"Low",IF(K1755&lt;=15%,"Medium","High")))</f>
        <v/>
      </c>
      <c r="Y1755">
        <f>IF(L1755&gt;=20000,"High Value",IF(L1755&gt;=5000,"Medium Value","Low Value"))</f>
        <v/>
      </c>
      <c r="Z1755">
        <f>IF(R1755&lt;=3,"Fast",IF(R1755&lt;=5,"On Time","Delayed"))</f>
        <v/>
      </c>
    </row>
    <row r="1756">
      <c r="A1756">
        <f>Raw_Data!A1756</f>
        <v/>
      </c>
      <c r="B1756" s="11">
        <f>Raw_Data!B1756</f>
        <v/>
      </c>
      <c r="C1756">
        <f>Raw_Data!C1756</f>
        <v/>
      </c>
      <c r="D1756">
        <f>Raw_Data!D1756</f>
        <v/>
      </c>
      <c r="E1756">
        <f>Raw_Data!E1756</f>
        <v/>
      </c>
      <c r="F1756">
        <f>Raw_Data!F1756</f>
        <v/>
      </c>
      <c r="G1756">
        <f>Raw_Data!G1756</f>
        <v/>
      </c>
      <c r="H1756">
        <f>Raw_Data!H1756</f>
        <v/>
      </c>
      <c r="I1756">
        <f>Raw_Data!I1756</f>
        <v/>
      </c>
      <c r="J1756" s="12">
        <f>Raw_Data!J1756</f>
        <v/>
      </c>
      <c r="K1756" s="13">
        <f>Raw_Data!K1756</f>
        <v/>
      </c>
      <c r="L1756" s="12">
        <f>Raw_Data!L1756</f>
        <v/>
      </c>
      <c r="M1756" s="12">
        <f>Raw_Data!M1756</f>
        <v/>
      </c>
      <c r="N1756" s="12">
        <f>Raw_Data!N1756</f>
        <v/>
      </c>
      <c r="O1756">
        <f>Raw_Data!O1756</f>
        <v/>
      </c>
      <c r="P1756">
        <f>Raw_Data!P1756</f>
        <v/>
      </c>
      <c r="Q1756">
        <f>Raw_Data!Q1756</f>
        <v/>
      </c>
      <c r="R1756">
        <f>Raw_Data!R1756</f>
        <v/>
      </c>
      <c r="S1756">
        <f>Raw_Data!S1756</f>
        <v/>
      </c>
      <c r="T1756">
        <f>YEAR(B1756)</f>
        <v/>
      </c>
      <c r="U1756">
        <f>MONTH(B1756)</f>
        <v/>
      </c>
      <c r="V1756">
        <f>TEXT(B1756,"mmm")</f>
        <v/>
      </c>
      <c r="W1756" s="15">
        <f>IFERROR(N1756/L1756,0)</f>
        <v/>
      </c>
      <c r="X1756">
        <f>IF(K1756=0,"No Discount",IF(K1756&lt;=5%,"Low",IF(K1756&lt;=15%,"Medium","High")))</f>
        <v/>
      </c>
      <c r="Y1756">
        <f>IF(L1756&gt;=20000,"High Value",IF(L1756&gt;=5000,"Medium Value","Low Value"))</f>
        <v/>
      </c>
      <c r="Z1756">
        <f>IF(R1756&lt;=3,"Fast",IF(R1756&lt;=5,"On Time","Delayed"))</f>
        <v/>
      </c>
    </row>
    <row r="1757">
      <c r="A1757">
        <f>Raw_Data!A1757</f>
        <v/>
      </c>
      <c r="B1757" s="11">
        <f>Raw_Data!B1757</f>
        <v/>
      </c>
      <c r="C1757">
        <f>Raw_Data!C1757</f>
        <v/>
      </c>
      <c r="D1757">
        <f>Raw_Data!D1757</f>
        <v/>
      </c>
      <c r="E1757">
        <f>Raw_Data!E1757</f>
        <v/>
      </c>
      <c r="F1757">
        <f>Raw_Data!F1757</f>
        <v/>
      </c>
      <c r="G1757">
        <f>Raw_Data!G1757</f>
        <v/>
      </c>
      <c r="H1757">
        <f>Raw_Data!H1757</f>
        <v/>
      </c>
      <c r="I1757">
        <f>Raw_Data!I1757</f>
        <v/>
      </c>
      <c r="J1757" s="12">
        <f>Raw_Data!J1757</f>
        <v/>
      </c>
      <c r="K1757" s="13">
        <f>Raw_Data!K1757</f>
        <v/>
      </c>
      <c r="L1757" s="12">
        <f>Raw_Data!L1757</f>
        <v/>
      </c>
      <c r="M1757" s="12">
        <f>Raw_Data!M1757</f>
        <v/>
      </c>
      <c r="N1757" s="12">
        <f>Raw_Data!N1757</f>
        <v/>
      </c>
      <c r="O1757">
        <f>Raw_Data!O1757</f>
        <v/>
      </c>
      <c r="P1757">
        <f>Raw_Data!P1757</f>
        <v/>
      </c>
      <c r="Q1757">
        <f>Raw_Data!Q1757</f>
        <v/>
      </c>
      <c r="R1757">
        <f>Raw_Data!R1757</f>
        <v/>
      </c>
      <c r="S1757">
        <f>Raw_Data!S1757</f>
        <v/>
      </c>
      <c r="T1757">
        <f>YEAR(B1757)</f>
        <v/>
      </c>
      <c r="U1757">
        <f>MONTH(B1757)</f>
        <v/>
      </c>
      <c r="V1757">
        <f>TEXT(B1757,"mmm")</f>
        <v/>
      </c>
      <c r="W1757" s="15">
        <f>IFERROR(N1757/L1757,0)</f>
        <v/>
      </c>
      <c r="X1757">
        <f>IF(K1757=0,"No Discount",IF(K1757&lt;=5%,"Low",IF(K1757&lt;=15%,"Medium","High")))</f>
        <v/>
      </c>
      <c r="Y1757">
        <f>IF(L1757&gt;=20000,"High Value",IF(L1757&gt;=5000,"Medium Value","Low Value"))</f>
        <v/>
      </c>
      <c r="Z1757">
        <f>IF(R1757&lt;=3,"Fast",IF(R1757&lt;=5,"On Time","Delayed"))</f>
        <v/>
      </c>
    </row>
    <row r="1758">
      <c r="A1758">
        <f>Raw_Data!A1758</f>
        <v/>
      </c>
      <c r="B1758" s="11">
        <f>Raw_Data!B1758</f>
        <v/>
      </c>
      <c r="C1758">
        <f>Raw_Data!C1758</f>
        <v/>
      </c>
      <c r="D1758">
        <f>Raw_Data!D1758</f>
        <v/>
      </c>
      <c r="E1758">
        <f>Raw_Data!E1758</f>
        <v/>
      </c>
      <c r="F1758">
        <f>Raw_Data!F1758</f>
        <v/>
      </c>
      <c r="G1758">
        <f>Raw_Data!G1758</f>
        <v/>
      </c>
      <c r="H1758">
        <f>Raw_Data!H1758</f>
        <v/>
      </c>
      <c r="I1758">
        <f>Raw_Data!I1758</f>
        <v/>
      </c>
      <c r="J1758" s="12">
        <f>Raw_Data!J1758</f>
        <v/>
      </c>
      <c r="K1758" s="13">
        <f>Raw_Data!K1758</f>
        <v/>
      </c>
      <c r="L1758" s="12">
        <f>Raw_Data!L1758</f>
        <v/>
      </c>
      <c r="M1758" s="12">
        <f>Raw_Data!M1758</f>
        <v/>
      </c>
      <c r="N1758" s="12">
        <f>Raw_Data!N1758</f>
        <v/>
      </c>
      <c r="O1758">
        <f>Raw_Data!O1758</f>
        <v/>
      </c>
      <c r="P1758">
        <f>Raw_Data!P1758</f>
        <v/>
      </c>
      <c r="Q1758">
        <f>Raw_Data!Q1758</f>
        <v/>
      </c>
      <c r="R1758">
        <f>Raw_Data!R1758</f>
        <v/>
      </c>
      <c r="S1758">
        <f>Raw_Data!S1758</f>
        <v/>
      </c>
      <c r="T1758">
        <f>YEAR(B1758)</f>
        <v/>
      </c>
      <c r="U1758">
        <f>MONTH(B1758)</f>
        <v/>
      </c>
      <c r="V1758">
        <f>TEXT(B1758,"mmm")</f>
        <v/>
      </c>
      <c r="W1758" s="15">
        <f>IFERROR(N1758/L1758,0)</f>
        <v/>
      </c>
      <c r="X1758">
        <f>IF(K1758=0,"No Discount",IF(K1758&lt;=5%,"Low",IF(K1758&lt;=15%,"Medium","High")))</f>
        <v/>
      </c>
      <c r="Y1758">
        <f>IF(L1758&gt;=20000,"High Value",IF(L1758&gt;=5000,"Medium Value","Low Value"))</f>
        <v/>
      </c>
      <c r="Z1758">
        <f>IF(R1758&lt;=3,"Fast",IF(R1758&lt;=5,"On Time","Delayed"))</f>
        <v/>
      </c>
    </row>
    <row r="1759">
      <c r="A1759">
        <f>Raw_Data!A1759</f>
        <v/>
      </c>
      <c r="B1759" s="11">
        <f>Raw_Data!B1759</f>
        <v/>
      </c>
      <c r="C1759">
        <f>Raw_Data!C1759</f>
        <v/>
      </c>
      <c r="D1759">
        <f>Raw_Data!D1759</f>
        <v/>
      </c>
      <c r="E1759">
        <f>Raw_Data!E1759</f>
        <v/>
      </c>
      <c r="F1759">
        <f>Raw_Data!F1759</f>
        <v/>
      </c>
      <c r="G1759">
        <f>Raw_Data!G1759</f>
        <v/>
      </c>
      <c r="H1759">
        <f>Raw_Data!H1759</f>
        <v/>
      </c>
      <c r="I1759">
        <f>Raw_Data!I1759</f>
        <v/>
      </c>
      <c r="J1759" s="12">
        <f>Raw_Data!J1759</f>
        <v/>
      </c>
      <c r="K1759" s="13">
        <f>Raw_Data!K1759</f>
        <v/>
      </c>
      <c r="L1759" s="12">
        <f>Raw_Data!L1759</f>
        <v/>
      </c>
      <c r="M1759" s="12">
        <f>Raw_Data!M1759</f>
        <v/>
      </c>
      <c r="N1759" s="12">
        <f>Raw_Data!N1759</f>
        <v/>
      </c>
      <c r="O1759">
        <f>Raw_Data!O1759</f>
        <v/>
      </c>
      <c r="P1759">
        <f>Raw_Data!P1759</f>
        <v/>
      </c>
      <c r="Q1759">
        <f>Raw_Data!Q1759</f>
        <v/>
      </c>
      <c r="R1759">
        <f>Raw_Data!R1759</f>
        <v/>
      </c>
      <c r="S1759">
        <f>Raw_Data!S1759</f>
        <v/>
      </c>
      <c r="T1759">
        <f>YEAR(B1759)</f>
        <v/>
      </c>
      <c r="U1759">
        <f>MONTH(B1759)</f>
        <v/>
      </c>
      <c r="V1759">
        <f>TEXT(B1759,"mmm")</f>
        <v/>
      </c>
      <c r="W1759" s="15">
        <f>IFERROR(N1759/L1759,0)</f>
        <v/>
      </c>
      <c r="X1759">
        <f>IF(K1759=0,"No Discount",IF(K1759&lt;=5%,"Low",IF(K1759&lt;=15%,"Medium","High")))</f>
        <v/>
      </c>
      <c r="Y1759">
        <f>IF(L1759&gt;=20000,"High Value",IF(L1759&gt;=5000,"Medium Value","Low Value"))</f>
        <v/>
      </c>
      <c r="Z1759">
        <f>IF(R1759&lt;=3,"Fast",IF(R1759&lt;=5,"On Time","Delayed"))</f>
        <v/>
      </c>
    </row>
    <row r="1760">
      <c r="A1760">
        <f>Raw_Data!A1760</f>
        <v/>
      </c>
      <c r="B1760" s="11">
        <f>Raw_Data!B1760</f>
        <v/>
      </c>
      <c r="C1760">
        <f>Raw_Data!C1760</f>
        <v/>
      </c>
      <c r="D1760">
        <f>Raw_Data!D1760</f>
        <v/>
      </c>
      <c r="E1760">
        <f>Raw_Data!E1760</f>
        <v/>
      </c>
      <c r="F1760">
        <f>Raw_Data!F1760</f>
        <v/>
      </c>
      <c r="G1760">
        <f>Raw_Data!G1760</f>
        <v/>
      </c>
      <c r="H1760">
        <f>Raw_Data!H1760</f>
        <v/>
      </c>
      <c r="I1760">
        <f>Raw_Data!I1760</f>
        <v/>
      </c>
      <c r="J1760" s="12">
        <f>Raw_Data!J1760</f>
        <v/>
      </c>
      <c r="K1760" s="13">
        <f>Raw_Data!K1760</f>
        <v/>
      </c>
      <c r="L1760" s="12">
        <f>Raw_Data!L1760</f>
        <v/>
      </c>
      <c r="M1760" s="12">
        <f>Raw_Data!M1760</f>
        <v/>
      </c>
      <c r="N1760" s="12">
        <f>Raw_Data!N1760</f>
        <v/>
      </c>
      <c r="O1760">
        <f>Raw_Data!O1760</f>
        <v/>
      </c>
      <c r="P1760">
        <f>Raw_Data!P1760</f>
        <v/>
      </c>
      <c r="Q1760">
        <f>Raw_Data!Q1760</f>
        <v/>
      </c>
      <c r="R1760">
        <f>Raw_Data!R1760</f>
        <v/>
      </c>
      <c r="S1760">
        <f>Raw_Data!S1760</f>
        <v/>
      </c>
      <c r="T1760">
        <f>YEAR(B1760)</f>
        <v/>
      </c>
      <c r="U1760">
        <f>MONTH(B1760)</f>
        <v/>
      </c>
      <c r="V1760">
        <f>TEXT(B1760,"mmm")</f>
        <v/>
      </c>
      <c r="W1760" s="15">
        <f>IFERROR(N1760/L1760,0)</f>
        <v/>
      </c>
      <c r="X1760">
        <f>IF(K1760=0,"No Discount",IF(K1760&lt;=5%,"Low",IF(K1760&lt;=15%,"Medium","High")))</f>
        <v/>
      </c>
      <c r="Y1760">
        <f>IF(L1760&gt;=20000,"High Value",IF(L1760&gt;=5000,"Medium Value","Low Value"))</f>
        <v/>
      </c>
      <c r="Z1760">
        <f>IF(R1760&lt;=3,"Fast",IF(R1760&lt;=5,"On Time","Delayed"))</f>
        <v/>
      </c>
    </row>
    <row r="1761">
      <c r="A1761">
        <f>Raw_Data!A1761</f>
        <v/>
      </c>
      <c r="B1761" s="11">
        <f>Raw_Data!B1761</f>
        <v/>
      </c>
      <c r="C1761">
        <f>Raw_Data!C1761</f>
        <v/>
      </c>
      <c r="D1761">
        <f>Raw_Data!D1761</f>
        <v/>
      </c>
      <c r="E1761">
        <f>Raw_Data!E1761</f>
        <v/>
      </c>
      <c r="F1761">
        <f>Raw_Data!F1761</f>
        <v/>
      </c>
      <c r="G1761">
        <f>Raw_Data!G1761</f>
        <v/>
      </c>
      <c r="H1761">
        <f>Raw_Data!H1761</f>
        <v/>
      </c>
      <c r="I1761">
        <f>Raw_Data!I1761</f>
        <v/>
      </c>
      <c r="J1761" s="12">
        <f>Raw_Data!J1761</f>
        <v/>
      </c>
      <c r="K1761" s="13">
        <f>Raw_Data!K1761</f>
        <v/>
      </c>
      <c r="L1761" s="12">
        <f>Raw_Data!L1761</f>
        <v/>
      </c>
      <c r="M1761" s="12">
        <f>Raw_Data!M1761</f>
        <v/>
      </c>
      <c r="N1761" s="12">
        <f>Raw_Data!N1761</f>
        <v/>
      </c>
      <c r="O1761">
        <f>Raw_Data!O1761</f>
        <v/>
      </c>
      <c r="P1761">
        <f>Raw_Data!P1761</f>
        <v/>
      </c>
      <c r="Q1761">
        <f>Raw_Data!Q1761</f>
        <v/>
      </c>
      <c r="R1761">
        <f>Raw_Data!R1761</f>
        <v/>
      </c>
      <c r="S1761">
        <f>Raw_Data!S1761</f>
        <v/>
      </c>
      <c r="T1761">
        <f>YEAR(B1761)</f>
        <v/>
      </c>
      <c r="U1761">
        <f>MONTH(B1761)</f>
        <v/>
      </c>
      <c r="V1761">
        <f>TEXT(B1761,"mmm")</f>
        <v/>
      </c>
      <c r="W1761" s="15">
        <f>IFERROR(N1761/L1761,0)</f>
        <v/>
      </c>
      <c r="X1761">
        <f>IF(K1761=0,"No Discount",IF(K1761&lt;=5%,"Low",IF(K1761&lt;=15%,"Medium","High")))</f>
        <v/>
      </c>
      <c r="Y1761">
        <f>IF(L1761&gt;=20000,"High Value",IF(L1761&gt;=5000,"Medium Value","Low Value"))</f>
        <v/>
      </c>
      <c r="Z1761">
        <f>IF(R1761&lt;=3,"Fast",IF(R1761&lt;=5,"On Time","Delayed"))</f>
        <v/>
      </c>
    </row>
    <row r="1762">
      <c r="A1762">
        <f>Raw_Data!A1762</f>
        <v/>
      </c>
      <c r="B1762" s="11">
        <f>Raw_Data!B1762</f>
        <v/>
      </c>
      <c r="C1762">
        <f>Raw_Data!C1762</f>
        <v/>
      </c>
      <c r="D1762">
        <f>Raw_Data!D1762</f>
        <v/>
      </c>
      <c r="E1762">
        <f>Raw_Data!E1762</f>
        <v/>
      </c>
      <c r="F1762">
        <f>Raw_Data!F1762</f>
        <v/>
      </c>
      <c r="G1762">
        <f>Raw_Data!G1762</f>
        <v/>
      </c>
      <c r="H1762">
        <f>Raw_Data!H1762</f>
        <v/>
      </c>
      <c r="I1762">
        <f>Raw_Data!I1762</f>
        <v/>
      </c>
      <c r="J1762" s="12">
        <f>Raw_Data!J1762</f>
        <v/>
      </c>
      <c r="K1762" s="13">
        <f>Raw_Data!K1762</f>
        <v/>
      </c>
      <c r="L1762" s="12">
        <f>Raw_Data!L1762</f>
        <v/>
      </c>
      <c r="M1762" s="12">
        <f>Raw_Data!M1762</f>
        <v/>
      </c>
      <c r="N1762" s="12">
        <f>Raw_Data!N1762</f>
        <v/>
      </c>
      <c r="O1762">
        <f>Raw_Data!O1762</f>
        <v/>
      </c>
      <c r="P1762">
        <f>Raw_Data!P1762</f>
        <v/>
      </c>
      <c r="Q1762">
        <f>Raw_Data!Q1762</f>
        <v/>
      </c>
      <c r="R1762">
        <f>Raw_Data!R1762</f>
        <v/>
      </c>
      <c r="S1762">
        <f>Raw_Data!S1762</f>
        <v/>
      </c>
      <c r="T1762">
        <f>YEAR(B1762)</f>
        <v/>
      </c>
      <c r="U1762">
        <f>MONTH(B1762)</f>
        <v/>
      </c>
      <c r="V1762">
        <f>TEXT(B1762,"mmm")</f>
        <v/>
      </c>
      <c r="W1762" s="15">
        <f>IFERROR(N1762/L1762,0)</f>
        <v/>
      </c>
      <c r="X1762">
        <f>IF(K1762=0,"No Discount",IF(K1762&lt;=5%,"Low",IF(K1762&lt;=15%,"Medium","High")))</f>
        <v/>
      </c>
      <c r="Y1762">
        <f>IF(L1762&gt;=20000,"High Value",IF(L1762&gt;=5000,"Medium Value","Low Value"))</f>
        <v/>
      </c>
      <c r="Z1762">
        <f>IF(R1762&lt;=3,"Fast",IF(R1762&lt;=5,"On Time","Delayed"))</f>
        <v/>
      </c>
    </row>
    <row r="1763">
      <c r="A1763">
        <f>Raw_Data!A1763</f>
        <v/>
      </c>
      <c r="B1763" s="11">
        <f>Raw_Data!B1763</f>
        <v/>
      </c>
      <c r="C1763">
        <f>Raw_Data!C1763</f>
        <v/>
      </c>
      <c r="D1763">
        <f>Raw_Data!D1763</f>
        <v/>
      </c>
      <c r="E1763">
        <f>Raw_Data!E1763</f>
        <v/>
      </c>
      <c r="F1763">
        <f>Raw_Data!F1763</f>
        <v/>
      </c>
      <c r="G1763">
        <f>Raw_Data!G1763</f>
        <v/>
      </c>
      <c r="H1763">
        <f>Raw_Data!H1763</f>
        <v/>
      </c>
      <c r="I1763">
        <f>Raw_Data!I1763</f>
        <v/>
      </c>
      <c r="J1763" s="12">
        <f>Raw_Data!J1763</f>
        <v/>
      </c>
      <c r="K1763" s="13">
        <f>Raw_Data!K1763</f>
        <v/>
      </c>
      <c r="L1763" s="12">
        <f>Raw_Data!L1763</f>
        <v/>
      </c>
      <c r="M1763" s="12">
        <f>Raw_Data!M1763</f>
        <v/>
      </c>
      <c r="N1763" s="12">
        <f>Raw_Data!N1763</f>
        <v/>
      </c>
      <c r="O1763">
        <f>Raw_Data!O1763</f>
        <v/>
      </c>
      <c r="P1763">
        <f>Raw_Data!P1763</f>
        <v/>
      </c>
      <c r="Q1763">
        <f>Raw_Data!Q1763</f>
        <v/>
      </c>
      <c r="R1763">
        <f>Raw_Data!R1763</f>
        <v/>
      </c>
      <c r="S1763">
        <f>Raw_Data!S1763</f>
        <v/>
      </c>
      <c r="T1763">
        <f>YEAR(B1763)</f>
        <v/>
      </c>
      <c r="U1763">
        <f>MONTH(B1763)</f>
        <v/>
      </c>
      <c r="V1763">
        <f>TEXT(B1763,"mmm")</f>
        <v/>
      </c>
      <c r="W1763" s="15">
        <f>IFERROR(N1763/L1763,0)</f>
        <v/>
      </c>
      <c r="X1763">
        <f>IF(K1763=0,"No Discount",IF(K1763&lt;=5%,"Low",IF(K1763&lt;=15%,"Medium","High")))</f>
        <v/>
      </c>
      <c r="Y1763">
        <f>IF(L1763&gt;=20000,"High Value",IF(L1763&gt;=5000,"Medium Value","Low Value"))</f>
        <v/>
      </c>
      <c r="Z1763">
        <f>IF(R1763&lt;=3,"Fast",IF(R1763&lt;=5,"On Time","Delayed"))</f>
        <v/>
      </c>
    </row>
    <row r="1764">
      <c r="A1764">
        <f>Raw_Data!A1764</f>
        <v/>
      </c>
      <c r="B1764" s="11">
        <f>Raw_Data!B1764</f>
        <v/>
      </c>
      <c r="C1764">
        <f>Raw_Data!C1764</f>
        <v/>
      </c>
      <c r="D1764">
        <f>Raw_Data!D1764</f>
        <v/>
      </c>
      <c r="E1764">
        <f>Raw_Data!E1764</f>
        <v/>
      </c>
      <c r="F1764">
        <f>Raw_Data!F1764</f>
        <v/>
      </c>
      <c r="G1764">
        <f>Raw_Data!G1764</f>
        <v/>
      </c>
      <c r="H1764">
        <f>Raw_Data!H1764</f>
        <v/>
      </c>
      <c r="I1764">
        <f>Raw_Data!I1764</f>
        <v/>
      </c>
      <c r="J1764" s="12">
        <f>Raw_Data!J1764</f>
        <v/>
      </c>
      <c r="K1764" s="13">
        <f>Raw_Data!K1764</f>
        <v/>
      </c>
      <c r="L1764" s="12">
        <f>Raw_Data!L1764</f>
        <v/>
      </c>
      <c r="M1764" s="12">
        <f>Raw_Data!M1764</f>
        <v/>
      </c>
      <c r="N1764" s="12">
        <f>Raw_Data!N1764</f>
        <v/>
      </c>
      <c r="O1764">
        <f>Raw_Data!O1764</f>
        <v/>
      </c>
      <c r="P1764">
        <f>Raw_Data!P1764</f>
        <v/>
      </c>
      <c r="Q1764">
        <f>Raw_Data!Q1764</f>
        <v/>
      </c>
      <c r="R1764">
        <f>Raw_Data!R1764</f>
        <v/>
      </c>
      <c r="S1764">
        <f>Raw_Data!S1764</f>
        <v/>
      </c>
      <c r="T1764">
        <f>YEAR(B1764)</f>
        <v/>
      </c>
      <c r="U1764">
        <f>MONTH(B1764)</f>
        <v/>
      </c>
      <c r="V1764">
        <f>TEXT(B1764,"mmm")</f>
        <v/>
      </c>
      <c r="W1764" s="15">
        <f>IFERROR(N1764/L1764,0)</f>
        <v/>
      </c>
      <c r="X1764">
        <f>IF(K1764=0,"No Discount",IF(K1764&lt;=5%,"Low",IF(K1764&lt;=15%,"Medium","High")))</f>
        <v/>
      </c>
      <c r="Y1764">
        <f>IF(L1764&gt;=20000,"High Value",IF(L1764&gt;=5000,"Medium Value","Low Value"))</f>
        <v/>
      </c>
      <c r="Z1764">
        <f>IF(R1764&lt;=3,"Fast",IF(R1764&lt;=5,"On Time","Delayed"))</f>
        <v/>
      </c>
    </row>
    <row r="1765">
      <c r="A1765">
        <f>Raw_Data!A1765</f>
        <v/>
      </c>
      <c r="B1765" s="11">
        <f>Raw_Data!B1765</f>
        <v/>
      </c>
      <c r="C1765">
        <f>Raw_Data!C1765</f>
        <v/>
      </c>
      <c r="D1765">
        <f>Raw_Data!D1765</f>
        <v/>
      </c>
      <c r="E1765">
        <f>Raw_Data!E1765</f>
        <v/>
      </c>
      <c r="F1765">
        <f>Raw_Data!F1765</f>
        <v/>
      </c>
      <c r="G1765">
        <f>Raw_Data!G1765</f>
        <v/>
      </c>
      <c r="H1765">
        <f>Raw_Data!H1765</f>
        <v/>
      </c>
      <c r="I1765">
        <f>Raw_Data!I1765</f>
        <v/>
      </c>
      <c r="J1765" s="12">
        <f>Raw_Data!J1765</f>
        <v/>
      </c>
      <c r="K1765" s="13">
        <f>Raw_Data!K1765</f>
        <v/>
      </c>
      <c r="L1765" s="12">
        <f>Raw_Data!L1765</f>
        <v/>
      </c>
      <c r="M1765" s="12">
        <f>Raw_Data!M1765</f>
        <v/>
      </c>
      <c r="N1765" s="12">
        <f>Raw_Data!N1765</f>
        <v/>
      </c>
      <c r="O1765">
        <f>Raw_Data!O1765</f>
        <v/>
      </c>
      <c r="P1765">
        <f>Raw_Data!P1765</f>
        <v/>
      </c>
      <c r="Q1765">
        <f>Raw_Data!Q1765</f>
        <v/>
      </c>
      <c r="R1765">
        <f>Raw_Data!R1765</f>
        <v/>
      </c>
      <c r="S1765">
        <f>Raw_Data!S1765</f>
        <v/>
      </c>
      <c r="T1765">
        <f>YEAR(B1765)</f>
        <v/>
      </c>
      <c r="U1765">
        <f>MONTH(B1765)</f>
        <v/>
      </c>
      <c r="V1765">
        <f>TEXT(B1765,"mmm")</f>
        <v/>
      </c>
      <c r="W1765" s="15">
        <f>IFERROR(N1765/L1765,0)</f>
        <v/>
      </c>
      <c r="X1765">
        <f>IF(K1765=0,"No Discount",IF(K1765&lt;=5%,"Low",IF(K1765&lt;=15%,"Medium","High")))</f>
        <v/>
      </c>
      <c r="Y1765">
        <f>IF(L1765&gt;=20000,"High Value",IF(L1765&gt;=5000,"Medium Value","Low Value"))</f>
        <v/>
      </c>
      <c r="Z1765">
        <f>IF(R1765&lt;=3,"Fast",IF(R1765&lt;=5,"On Time","Delayed"))</f>
        <v/>
      </c>
    </row>
    <row r="1766">
      <c r="A1766">
        <f>Raw_Data!A1766</f>
        <v/>
      </c>
      <c r="B1766" s="11">
        <f>Raw_Data!B1766</f>
        <v/>
      </c>
      <c r="C1766">
        <f>Raw_Data!C1766</f>
        <v/>
      </c>
      <c r="D1766">
        <f>Raw_Data!D1766</f>
        <v/>
      </c>
      <c r="E1766">
        <f>Raw_Data!E1766</f>
        <v/>
      </c>
      <c r="F1766">
        <f>Raw_Data!F1766</f>
        <v/>
      </c>
      <c r="G1766">
        <f>Raw_Data!G1766</f>
        <v/>
      </c>
      <c r="H1766">
        <f>Raw_Data!H1766</f>
        <v/>
      </c>
      <c r="I1766">
        <f>Raw_Data!I1766</f>
        <v/>
      </c>
      <c r="J1766" s="12">
        <f>Raw_Data!J1766</f>
        <v/>
      </c>
      <c r="K1766" s="13">
        <f>Raw_Data!K1766</f>
        <v/>
      </c>
      <c r="L1766" s="12">
        <f>Raw_Data!L1766</f>
        <v/>
      </c>
      <c r="M1766" s="12">
        <f>Raw_Data!M1766</f>
        <v/>
      </c>
      <c r="N1766" s="12">
        <f>Raw_Data!N1766</f>
        <v/>
      </c>
      <c r="O1766">
        <f>Raw_Data!O1766</f>
        <v/>
      </c>
      <c r="P1766">
        <f>Raw_Data!P1766</f>
        <v/>
      </c>
      <c r="Q1766">
        <f>Raw_Data!Q1766</f>
        <v/>
      </c>
      <c r="R1766">
        <f>Raw_Data!R1766</f>
        <v/>
      </c>
      <c r="S1766">
        <f>Raw_Data!S1766</f>
        <v/>
      </c>
      <c r="T1766">
        <f>YEAR(B1766)</f>
        <v/>
      </c>
      <c r="U1766">
        <f>MONTH(B1766)</f>
        <v/>
      </c>
      <c r="V1766">
        <f>TEXT(B1766,"mmm")</f>
        <v/>
      </c>
      <c r="W1766" s="15">
        <f>IFERROR(N1766/L1766,0)</f>
        <v/>
      </c>
      <c r="X1766">
        <f>IF(K1766=0,"No Discount",IF(K1766&lt;=5%,"Low",IF(K1766&lt;=15%,"Medium","High")))</f>
        <v/>
      </c>
      <c r="Y1766">
        <f>IF(L1766&gt;=20000,"High Value",IF(L1766&gt;=5000,"Medium Value","Low Value"))</f>
        <v/>
      </c>
      <c r="Z1766">
        <f>IF(R1766&lt;=3,"Fast",IF(R1766&lt;=5,"On Time","Delayed"))</f>
        <v/>
      </c>
    </row>
    <row r="1767">
      <c r="A1767">
        <f>Raw_Data!A1767</f>
        <v/>
      </c>
      <c r="B1767" s="11">
        <f>Raw_Data!B1767</f>
        <v/>
      </c>
      <c r="C1767">
        <f>Raw_Data!C1767</f>
        <v/>
      </c>
      <c r="D1767">
        <f>Raw_Data!D1767</f>
        <v/>
      </c>
      <c r="E1767">
        <f>Raw_Data!E1767</f>
        <v/>
      </c>
      <c r="F1767">
        <f>Raw_Data!F1767</f>
        <v/>
      </c>
      <c r="G1767">
        <f>Raw_Data!G1767</f>
        <v/>
      </c>
      <c r="H1767">
        <f>Raw_Data!H1767</f>
        <v/>
      </c>
      <c r="I1767">
        <f>Raw_Data!I1767</f>
        <v/>
      </c>
      <c r="J1767" s="12">
        <f>Raw_Data!J1767</f>
        <v/>
      </c>
      <c r="K1767" s="13">
        <f>Raw_Data!K1767</f>
        <v/>
      </c>
      <c r="L1767" s="12">
        <f>Raw_Data!L1767</f>
        <v/>
      </c>
      <c r="M1767" s="12">
        <f>Raw_Data!M1767</f>
        <v/>
      </c>
      <c r="N1767" s="12">
        <f>Raw_Data!N1767</f>
        <v/>
      </c>
      <c r="O1767">
        <f>Raw_Data!O1767</f>
        <v/>
      </c>
      <c r="P1767">
        <f>Raw_Data!P1767</f>
        <v/>
      </c>
      <c r="Q1767">
        <f>Raw_Data!Q1767</f>
        <v/>
      </c>
      <c r="R1767">
        <f>Raw_Data!R1767</f>
        <v/>
      </c>
      <c r="S1767">
        <f>Raw_Data!S1767</f>
        <v/>
      </c>
      <c r="T1767">
        <f>YEAR(B1767)</f>
        <v/>
      </c>
      <c r="U1767">
        <f>MONTH(B1767)</f>
        <v/>
      </c>
      <c r="V1767">
        <f>TEXT(B1767,"mmm")</f>
        <v/>
      </c>
      <c r="W1767" s="15">
        <f>IFERROR(N1767/L1767,0)</f>
        <v/>
      </c>
      <c r="X1767">
        <f>IF(K1767=0,"No Discount",IF(K1767&lt;=5%,"Low",IF(K1767&lt;=15%,"Medium","High")))</f>
        <v/>
      </c>
      <c r="Y1767">
        <f>IF(L1767&gt;=20000,"High Value",IF(L1767&gt;=5000,"Medium Value","Low Value"))</f>
        <v/>
      </c>
      <c r="Z1767">
        <f>IF(R1767&lt;=3,"Fast",IF(R1767&lt;=5,"On Time","Delayed"))</f>
        <v/>
      </c>
    </row>
    <row r="1768">
      <c r="A1768">
        <f>Raw_Data!A1768</f>
        <v/>
      </c>
      <c r="B1768" s="11">
        <f>Raw_Data!B1768</f>
        <v/>
      </c>
      <c r="C1768">
        <f>Raw_Data!C1768</f>
        <v/>
      </c>
      <c r="D1768">
        <f>Raw_Data!D1768</f>
        <v/>
      </c>
      <c r="E1768">
        <f>Raw_Data!E1768</f>
        <v/>
      </c>
      <c r="F1768">
        <f>Raw_Data!F1768</f>
        <v/>
      </c>
      <c r="G1768">
        <f>Raw_Data!G1768</f>
        <v/>
      </c>
      <c r="H1768">
        <f>Raw_Data!H1768</f>
        <v/>
      </c>
      <c r="I1768">
        <f>Raw_Data!I1768</f>
        <v/>
      </c>
      <c r="J1768" s="12">
        <f>Raw_Data!J1768</f>
        <v/>
      </c>
      <c r="K1768" s="13">
        <f>Raw_Data!K1768</f>
        <v/>
      </c>
      <c r="L1768" s="12">
        <f>Raw_Data!L1768</f>
        <v/>
      </c>
      <c r="M1768" s="12">
        <f>Raw_Data!M1768</f>
        <v/>
      </c>
      <c r="N1768" s="12">
        <f>Raw_Data!N1768</f>
        <v/>
      </c>
      <c r="O1768">
        <f>Raw_Data!O1768</f>
        <v/>
      </c>
      <c r="P1768">
        <f>Raw_Data!P1768</f>
        <v/>
      </c>
      <c r="Q1768">
        <f>Raw_Data!Q1768</f>
        <v/>
      </c>
      <c r="R1768">
        <f>Raw_Data!R1768</f>
        <v/>
      </c>
      <c r="S1768">
        <f>Raw_Data!S1768</f>
        <v/>
      </c>
      <c r="T1768">
        <f>YEAR(B1768)</f>
        <v/>
      </c>
      <c r="U1768">
        <f>MONTH(B1768)</f>
        <v/>
      </c>
      <c r="V1768">
        <f>TEXT(B1768,"mmm")</f>
        <v/>
      </c>
      <c r="W1768" s="15">
        <f>IFERROR(N1768/L1768,0)</f>
        <v/>
      </c>
      <c r="X1768">
        <f>IF(K1768=0,"No Discount",IF(K1768&lt;=5%,"Low",IF(K1768&lt;=15%,"Medium","High")))</f>
        <v/>
      </c>
      <c r="Y1768">
        <f>IF(L1768&gt;=20000,"High Value",IF(L1768&gt;=5000,"Medium Value","Low Value"))</f>
        <v/>
      </c>
      <c r="Z1768">
        <f>IF(R1768&lt;=3,"Fast",IF(R1768&lt;=5,"On Time","Delayed"))</f>
        <v/>
      </c>
    </row>
    <row r="1769">
      <c r="A1769">
        <f>Raw_Data!A1769</f>
        <v/>
      </c>
      <c r="B1769" s="11">
        <f>Raw_Data!B1769</f>
        <v/>
      </c>
      <c r="C1769">
        <f>Raw_Data!C1769</f>
        <v/>
      </c>
      <c r="D1769">
        <f>Raw_Data!D1769</f>
        <v/>
      </c>
      <c r="E1769">
        <f>Raw_Data!E1769</f>
        <v/>
      </c>
      <c r="F1769">
        <f>Raw_Data!F1769</f>
        <v/>
      </c>
      <c r="G1769">
        <f>Raw_Data!G1769</f>
        <v/>
      </c>
      <c r="H1769">
        <f>Raw_Data!H1769</f>
        <v/>
      </c>
      <c r="I1769">
        <f>Raw_Data!I1769</f>
        <v/>
      </c>
      <c r="J1769" s="12">
        <f>Raw_Data!J1769</f>
        <v/>
      </c>
      <c r="K1769" s="13">
        <f>Raw_Data!K1769</f>
        <v/>
      </c>
      <c r="L1769" s="12">
        <f>Raw_Data!L1769</f>
        <v/>
      </c>
      <c r="M1769" s="12">
        <f>Raw_Data!M1769</f>
        <v/>
      </c>
      <c r="N1769" s="12">
        <f>Raw_Data!N1769</f>
        <v/>
      </c>
      <c r="O1769">
        <f>Raw_Data!O1769</f>
        <v/>
      </c>
      <c r="P1769">
        <f>Raw_Data!P1769</f>
        <v/>
      </c>
      <c r="Q1769">
        <f>Raw_Data!Q1769</f>
        <v/>
      </c>
      <c r="R1769">
        <f>Raw_Data!R1769</f>
        <v/>
      </c>
      <c r="S1769">
        <f>Raw_Data!S1769</f>
        <v/>
      </c>
      <c r="T1769">
        <f>YEAR(B1769)</f>
        <v/>
      </c>
      <c r="U1769">
        <f>MONTH(B1769)</f>
        <v/>
      </c>
      <c r="V1769">
        <f>TEXT(B1769,"mmm")</f>
        <v/>
      </c>
      <c r="W1769" s="15">
        <f>IFERROR(N1769/L1769,0)</f>
        <v/>
      </c>
      <c r="X1769">
        <f>IF(K1769=0,"No Discount",IF(K1769&lt;=5%,"Low",IF(K1769&lt;=15%,"Medium","High")))</f>
        <v/>
      </c>
      <c r="Y1769">
        <f>IF(L1769&gt;=20000,"High Value",IF(L1769&gt;=5000,"Medium Value","Low Value"))</f>
        <v/>
      </c>
      <c r="Z1769">
        <f>IF(R1769&lt;=3,"Fast",IF(R1769&lt;=5,"On Time","Delayed"))</f>
        <v/>
      </c>
    </row>
    <row r="1770">
      <c r="A1770">
        <f>Raw_Data!A1770</f>
        <v/>
      </c>
      <c r="B1770" s="11">
        <f>Raw_Data!B1770</f>
        <v/>
      </c>
      <c r="C1770">
        <f>Raw_Data!C1770</f>
        <v/>
      </c>
      <c r="D1770">
        <f>Raw_Data!D1770</f>
        <v/>
      </c>
      <c r="E1770">
        <f>Raw_Data!E1770</f>
        <v/>
      </c>
      <c r="F1770">
        <f>Raw_Data!F1770</f>
        <v/>
      </c>
      <c r="G1770">
        <f>Raw_Data!G1770</f>
        <v/>
      </c>
      <c r="H1770">
        <f>Raw_Data!H1770</f>
        <v/>
      </c>
      <c r="I1770">
        <f>Raw_Data!I1770</f>
        <v/>
      </c>
      <c r="J1770" s="12">
        <f>Raw_Data!J1770</f>
        <v/>
      </c>
      <c r="K1770" s="13">
        <f>Raw_Data!K1770</f>
        <v/>
      </c>
      <c r="L1770" s="12">
        <f>Raw_Data!L1770</f>
        <v/>
      </c>
      <c r="M1770" s="12">
        <f>Raw_Data!M1770</f>
        <v/>
      </c>
      <c r="N1770" s="12">
        <f>Raw_Data!N1770</f>
        <v/>
      </c>
      <c r="O1770">
        <f>Raw_Data!O1770</f>
        <v/>
      </c>
      <c r="P1770">
        <f>Raw_Data!P1770</f>
        <v/>
      </c>
      <c r="Q1770">
        <f>Raw_Data!Q1770</f>
        <v/>
      </c>
      <c r="R1770">
        <f>Raw_Data!R1770</f>
        <v/>
      </c>
      <c r="S1770">
        <f>Raw_Data!S1770</f>
        <v/>
      </c>
      <c r="T1770">
        <f>YEAR(B1770)</f>
        <v/>
      </c>
      <c r="U1770">
        <f>MONTH(B1770)</f>
        <v/>
      </c>
      <c r="V1770">
        <f>TEXT(B1770,"mmm")</f>
        <v/>
      </c>
      <c r="W1770" s="15">
        <f>IFERROR(N1770/L1770,0)</f>
        <v/>
      </c>
      <c r="X1770">
        <f>IF(K1770=0,"No Discount",IF(K1770&lt;=5%,"Low",IF(K1770&lt;=15%,"Medium","High")))</f>
        <v/>
      </c>
      <c r="Y1770">
        <f>IF(L1770&gt;=20000,"High Value",IF(L1770&gt;=5000,"Medium Value","Low Value"))</f>
        <v/>
      </c>
      <c r="Z1770">
        <f>IF(R1770&lt;=3,"Fast",IF(R1770&lt;=5,"On Time","Delayed"))</f>
        <v/>
      </c>
    </row>
    <row r="1771">
      <c r="A1771">
        <f>Raw_Data!A1771</f>
        <v/>
      </c>
      <c r="B1771" s="11">
        <f>Raw_Data!B1771</f>
        <v/>
      </c>
      <c r="C1771">
        <f>Raw_Data!C1771</f>
        <v/>
      </c>
      <c r="D1771">
        <f>Raw_Data!D1771</f>
        <v/>
      </c>
      <c r="E1771">
        <f>Raw_Data!E1771</f>
        <v/>
      </c>
      <c r="F1771">
        <f>Raw_Data!F1771</f>
        <v/>
      </c>
      <c r="G1771">
        <f>Raw_Data!G1771</f>
        <v/>
      </c>
      <c r="H1771">
        <f>Raw_Data!H1771</f>
        <v/>
      </c>
      <c r="I1771">
        <f>Raw_Data!I1771</f>
        <v/>
      </c>
      <c r="J1771" s="12">
        <f>Raw_Data!J1771</f>
        <v/>
      </c>
      <c r="K1771" s="13">
        <f>Raw_Data!K1771</f>
        <v/>
      </c>
      <c r="L1771" s="12">
        <f>Raw_Data!L1771</f>
        <v/>
      </c>
      <c r="M1771" s="12">
        <f>Raw_Data!M1771</f>
        <v/>
      </c>
      <c r="N1771" s="12">
        <f>Raw_Data!N1771</f>
        <v/>
      </c>
      <c r="O1771">
        <f>Raw_Data!O1771</f>
        <v/>
      </c>
      <c r="P1771">
        <f>Raw_Data!P1771</f>
        <v/>
      </c>
      <c r="Q1771">
        <f>Raw_Data!Q1771</f>
        <v/>
      </c>
      <c r="R1771">
        <f>Raw_Data!R1771</f>
        <v/>
      </c>
      <c r="S1771">
        <f>Raw_Data!S1771</f>
        <v/>
      </c>
      <c r="T1771">
        <f>YEAR(B1771)</f>
        <v/>
      </c>
      <c r="U1771">
        <f>MONTH(B1771)</f>
        <v/>
      </c>
      <c r="V1771">
        <f>TEXT(B1771,"mmm")</f>
        <v/>
      </c>
      <c r="W1771" s="15">
        <f>IFERROR(N1771/L1771,0)</f>
        <v/>
      </c>
      <c r="X1771">
        <f>IF(K1771=0,"No Discount",IF(K1771&lt;=5%,"Low",IF(K1771&lt;=15%,"Medium","High")))</f>
        <v/>
      </c>
      <c r="Y1771">
        <f>IF(L1771&gt;=20000,"High Value",IF(L1771&gt;=5000,"Medium Value","Low Value"))</f>
        <v/>
      </c>
      <c r="Z1771">
        <f>IF(R1771&lt;=3,"Fast",IF(R1771&lt;=5,"On Time","Delayed"))</f>
        <v/>
      </c>
    </row>
    <row r="1772">
      <c r="A1772">
        <f>Raw_Data!A1772</f>
        <v/>
      </c>
      <c r="B1772" s="11">
        <f>Raw_Data!B1772</f>
        <v/>
      </c>
      <c r="C1772">
        <f>Raw_Data!C1772</f>
        <v/>
      </c>
      <c r="D1772">
        <f>Raw_Data!D1772</f>
        <v/>
      </c>
      <c r="E1772">
        <f>Raw_Data!E1772</f>
        <v/>
      </c>
      <c r="F1772">
        <f>Raw_Data!F1772</f>
        <v/>
      </c>
      <c r="G1772">
        <f>Raw_Data!G1772</f>
        <v/>
      </c>
      <c r="H1772">
        <f>Raw_Data!H1772</f>
        <v/>
      </c>
      <c r="I1772">
        <f>Raw_Data!I1772</f>
        <v/>
      </c>
      <c r="J1772" s="12">
        <f>Raw_Data!J1772</f>
        <v/>
      </c>
      <c r="K1772" s="13">
        <f>Raw_Data!K1772</f>
        <v/>
      </c>
      <c r="L1772" s="12">
        <f>Raw_Data!L1772</f>
        <v/>
      </c>
      <c r="M1772" s="12">
        <f>Raw_Data!M1772</f>
        <v/>
      </c>
      <c r="N1772" s="12">
        <f>Raw_Data!N1772</f>
        <v/>
      </c>
      <c r="O1772">
        <f>Raw_Data!O1772</f>
        <v/>
      </c>
      <c r="P1772">
        <f>Raw_Data!P1772</f>
        <v/>
      </c>
      <c r="Q1772">
        <f>Raw_Data!Q1772</f>
        <v/>
      </c>
      <c r="R1772">
        <f>Raw_Data!R1772</f>
        <v/>
      </c>
      <c r="S1772">
        <f>Raw_Data!S1772</f>
        <v/>
      </c>
      <c r="T1772">
        <f>YEAR(B1772)</f>
        <v/>
      </c>
      <c r="U1772">
        <f>MONTH(B1772)</f>
        <v/>
      </c>
      <c r="V1772">
        <f>TEXT(B1772,"mmm")</f>
        <v/>
      </c>
      <c r="W1772" s="15">
        <f>IFERROR(N1772/L1772,0)</f>
        <v/>
      </c>
      <c r="X1772">
        <f>IF(K1772=0,"No Discount",IF(K1772&lt;=5%,"Low",IF(K1772&lt;=15%,"Medium","High")))</f>
        <v/>
      </c>
      <c r="Y1772">
        <f>IF(L1772&gt;=20000,"High Value",IF(L1772&gt;=5000,"Medium Value","Low Value"))</f>
        <v/>
      </c>
      <c r="Z1772">
        <f>IF(R1772&lt;=3,"Fast",IF(R1772&lt;=5,"On Time","Delayed"))</f>
        <v/>
      </c>
    </row>
    <row r="1773">
      <c r="A1773">
        <f>Raw_Data!A1773</f>
        <v/>
      </c>
      <c r="B1773" s="11">
        <f>Raw_Data!B1773</f>
        <v/>
      </c>
      <c r="C1773">
        <f>Raw_Data!C1773</f>
        <v/>
      </c>
      <c r="D1773">
        <f>Raw_Data!D1773</f>
        <v/>
      </c>
      <c r="E1773">
        <f>Raw_Data!E1773</f>
        <v/>
      </c>
      <c r="F1773">
        <f>Raw_Data!F1773</f>
        <v/>
      </c>
      <c r="G1773">
        <f>Raw_Data!G1773</f>
        <v/>
      </c>
      <c r="H1773">
        <f>Raw_Data!H1773</f>
        <v/>
      </c>
      <c r="I1773">
        <f>Raw_Data!I1773</f>
        <v/>
      </c>
      <c r="J1773" s="12">
        <f>Raw_Data!J1773</f>
        <v/>
      </c>
      <c r="K1773" s="13">
        <f>Raw_Data!K1773</f>
        <v/>
      </c>
      <c r="L1773" s="12">
        <f>Raw_Data!L1773</f>
        <v/>
      </c>
      <c r="M1773" s="12">
        <f>Raw_Data!M1773</f>
        <v/>
      </c>
      <c r="N1773" s="12">
        <f>Raw_Data!N1773</f>
        <v/>
      </c>
      <c r="O1773">
        <f>Raw_Data!O1773</f>
        <v/>
      </c>
      <c r="P1773">
        <f>Raw_Data!P1773</f>
        <v/>
      </c>
      <c r="Q1773">
        <f>Raw_Data!Q1773</f>
        <v/>
      </c>
      <c r="R1773">
        <f>Raw_Data!R1773</f>
        <v/>
      </c>
      <c r="S1773">
        <f>Raw_Data!S1773</f>
        <v/>
      </c>
      <c r="T1773">
        <f>YEAR(B1773)</f>
        <v/>
      </c>
      <c r="U1773">
        <f>MONTH(B1773)</f>
        <v/>
      </c>
      <c r="V1773">
        <f>TEXT(B1773,"mmm")</f>
        <v/>
      </c>
      <c r="W1773" s="15">
        <f>IFERROR(N1773/L1773,0)</f>
        <v/>
      </c>
      <c r="X1773">
        <f>IF(K1773=0,"No Discount",IF(K1773&lt;=5%,"Low",IF(K1773&lt;=15%,"Medium","High")))</f>
        <v/>
      </c>
      <c r="Y1773">
        <f>IF(L1773&gt;=20000,"High Value",IF(L1773&gt;=5000,"Medium Value","Low Value"))</f>
        <v/>
      </c>
      <c r="Z1773">
        <f>IF(R1773&lt;=3,"Fast",IF(R1773&lt;=5,"On Time","Delayed"))</f>
        <v/>
      </c>
    </row>
    <row r="1774">
      <c r="A1774">
        <f>Raw_Data!A1774</f>
        <v/>
      </c>
      <c r="B1774" s="11">
        <f>Raw_Data!B1774</f>
        <v/>
      </c>
      <c r="C1774">
        <f>Raw_Data!C1774</f>
        <v/>
      </c>
      <c r="D1774">
        <f>Raw_Data!D1774</f>
        <v/>
      </c>
      <c r="E1774">
        <f>Raw_Data!E1774</f>
        <v/>
      </c>
      <c r="F1774">
        <f>Raw_Data!F1774</f>
        <v/>
      </c>
      <c r="G1774">
        <f>Raw_Data!G1774</f>
        <v/>
      </c>
      <c r="H1774">
        <f>Raw_Data!H1774</f>
        <v/>
      </c>
      <c r="I1774">
        <f>Raw_Data!I1774</f>
        <v/>
      </c>
      <c r="J1774" s="12">
        <f>Raw_Data!J1774</f>
        <v/>
      </c>
      <c r="K1774" s="13">
        <f>Raw_Data!K1774</f>
        <v/>
      </c>
      <c r="L1774" s="12">
        <f>Raw_Data!L1774</f>
        <v/>
      </c>
      <c r="M1774" s="12">
        <f>Raw_Data!M1774</f>
        <v/>
      </c>
      <c r="N1774" s="12">
        <f>Raw_Data!N1774</f>
        <v/>
      </c>
      <c r="O1774">
        <f>Raw_Data!O1774</f>
        <v/>
      </c>
      <c r="P1774">
        <f>Raw_Data!P1774</f>
        <v/>
      </c>
      <c r="Q1774">
        <f>Raw_Data!Q1774</f>
        <v/>
      </c>
      <c r="R1774">
        <f>Raw_Data!R1774</f>
        <v/>
      </c>
      <c r="S1774">
        <f>Raw_Data!S1774</f>
        <v/>
      </c>
      <c r="T1774">
        <f>YEAR(B1774)</f>
        <v/>
      </c>
      <c r="U1774">
        <f>MONTH(B1774)</f>
        <v/>
      </c>
      <c r="V1774">
        <f>TEXT(B1774,"mmm")</f>
        <v/>
      </c>
      <c r="W1774" s="15">
        <f>IFERROR(N1774/L1774,0)</f>
        <v/>
      </c>
      <c r="X1774">
        <f>IF(K1774=0,"No Discount",IF(K1774&lt;=5%,"Low",IF(K1774&lt;=15%,"Medium","High")))</f>
        <v/>
      </c>
      <c r="Y1774">
        <f>IF(L1774&gt;=20000,"High Value",IF(L1774&gt;=5000,"Medium Value","Low Value"))</f>
        <v/>
      </c>
      <c r="Z1774">
        <f>IF(R1774&lt;=3,"Fast",IF(R1774&lt;=5,"On Time","Delayed"))</f>
        <v/>
      </c>
    </row>
    <row r="1775">
      <c r="A1775">
        <f>Raw_Data!A1775</f>
        <v/>
      </c>
      <c r="B1775" s="11">
        <f>Raw_Data!B1775</f>
        <v/>
      </c>
      <c r="C1775">
        <f>Raw_Data!C1775</f>
        <v/>
      </c>
      <c r="D1775">
        <f>Raw_Data!D1775</f>
        <v/>
      </c>
      <c r="E1775">
        <f>Raw_Data!E1775</f>
        <v/>
      </c>
      <c r="F1775">
        <f>Raw_Data!F1775</f>
        <v/>
      </c>
      <c r="G1775">
        <f>Raw_Data!G1775</f>
        <v/>
      </c>
      <c r="H1775">
        <f>Raw_Data!H1775</f>
        <v/>
      </c>
      <c r="I1775">
        <f>Raw_Data!I1775</f>
        <v/>
      </c>
      <c r="J1775" s="12">
        <f>Raw_Data!J1775</f>
        <v/>
      </c>
      <c r="K1775" s="13">
        <f>Raw_Data!K1775</f>
        <v/>
      </c>
      <c r="L1775" s="12">
        <f>Raw_Data!L1775</f>
        <v/>
      </c>
      <c r="M1775" s="12">
        <f>Raw_Data!M1775</f>
        <v/>
      </c>
      <c r="N1775" s="12">
        <f>Raw_Data!N1775</f>
        <v/>
      </c>
      <c r="O1775">
        <f>Raw_Data!O1775</f>
        <v/>
      </c>
      <c r="P1775">
        <f>Raw_Data!P1775</f>
        <v/>
      </c>
      <c r="Q1775">
        <f>Raw_Data!Q1775</f>
        <v/>
      </c>
      <c r="R1775">
        <f>Raw_Data!R1775</f>
        <v/>
      </c>
      <c r="S1775">
        <f>Raw_Data!S1775</f>
        <v/>
      </c>
      <c r="T1775">
        <f>YEAR(B1775)</f>
        <v/>
      </c>
      <c r="U1775">
        <f>MONTH(B1775)</f>
        <v/>
      </c>
      <c r="V1775">
        <f>TEXT(B1775,"mmm")</f>
        <v/>
      </c>
      <c r="W1775" s="15">
        <f>IFERROR(N1775/L1775,0)</f>
        <v/>
      </c>
      <c r="X1775">
        <f>IF(K1775=0,"No Discount",IF(K1775&lt;=5%,"Low",IF(K1775&lt;=15%,"Medium","High")))</f>
        <v/>
      </c>
      <c r="Y1775">
        <f>IF(L1775&gt;=20000,"High Value",IF(L1775&gt;=5000,"Medium Value","Low Value"))</f>
        <v/>
      </c>
      <c r="Z1775">
        <f>IF(R1775&lt;=3,"Fast",IF(R1775&lt;=5,"On Time","Delayed"))</f>
        <v/>
      </c>
    </row>
    <row r="1776">
      <c r="A1776">
        <f>Raw_Data!A1776</f>
        <v/>
      </c>
      <c r="B1776" s="11">
        <f>Raw_Data!B1776</f>
        <v/>
      </c>
      <c r="C1776">
        <f>Raw_Data!C1776</f>
        <v/>
      </c>
      <c r="D1776">
        <f>Raw_Data!D1776</f>
        <v/>
      </c>
      <c r="E1776">
        <f>Raw_Data!E1776</f>
        <v/>
      </c>
      <c r="F1776">
        <f>Raw_Data!F1776</f>
        <v/>
      </c>
      <c r="G1776">
        <f>Raw_Data!G1776</f>
        <v/>
      </c>
      <c r="H1776">
        <f>Raw_Data!H1776</f>
        <v/>
      </c>
      <c r="I1776">
        <f>Raw_Data!I1776</f>
        <v/>
      </c>
      <c r="J1776" s="12">
        <f>Raw_Data!J1776</f>
        <v/>
      </c>
      <c r="K1776" s="13">
        <f>Raw_Data!K1776</f>
        <v/>
      </c>
      <c r="L1776" s="12">
        <f>Raw_Data!L1776</f>
        <v/>
      </c>
      <c r="M1776" s="12">
        <f>Raw_Data!M1776</f>
        <v/>
      </c>
      <c r="N1776" s="12">
        <f>Raw_Data!N1776</f>
        <v/>
      </c>
      <c r="O1776">
        <f>Raw_Data!O1776</f>
        <v/>
      </c>
      <c r="P1776">
        <f>Raw_Data!P1776</f>
        <v/>
      </c>
      <c r="Q1776">
        <f>Raw_Data!Q1776</f>
        <v/>
      </c>
      <c r="R1776">
        <f>Raw_Data!R1776</f>
        <v/>
      </c>
      <c r="S1776">
        <f>Raw_Data!S1776</f>
        <v/>
      </c>
      <c r="T1776">
        <f>YEAR(B1776)</f>
        <v/>
      </c>
      <c r="U1776">
        <f>MONTH(B1776)</f>
        <v/>
      </c>
      <c r="V1776">
        <f>TEXT(B1776,"mmm")</f>
        <v/>
      </c>
      <c r="W1776" s="15">
        <f>IFERROR(N1776/L1776,0)</f>
        <v/>
      </c>
      <c r="X1776">
        <f>IF(K1776=0,"No Discount",IF(K1776&lt;=5%,"Low",IF(K1776&lt;=15%,"Medium","High")))</f>
        <v/>
      </c>
      <c r="Y1776">
        <f>IF(L1776&gt;=20000,"High Value",IF(L1776&gt;=5000,"Medium Value","Low Value"))</f>
        <v/>
      </c>
      <c r="Z1776">
        <f>IF(R1776&lt;=3,"Fast",IF(R1776&lt;=5,"On Time","Delayed"))</f>
        <v/>
      </c>
    </row>
    <row r="1777">
      <c r="A1777">
        <f>Raw_Data!A1777</f>
        <v/>
      </c>
      <c r="B1777" s="11">
        <f>Raw_Data!B1777</f>
        <v/>
      </c>
      <c r="C1777">
        <f>Raw_Data!C1777</f>
        <v/>
      </c>
      <c r="D1777">
        <f>Raw_Data!D1777</f>
        <v/>
      </c>
      <c r="E1777">
        <f>Raw_Data!E1777</f>
        <v/>
      </c>
      <c r="F1777">
        <f>Raw_Data!F1777</f>
        <v/>
      </c>
      <c r="G1777">
        <f>Raw_Data!G1777</f>
        <v/>
      </c>
      <c r="H1777">
        <f>Raw_Data!H1777</f>
        <v/>
      </c>
      <c r="I1777">
        <f>Raw_Data!I1777</f>
        <v/>
      </c>
      <c r="J1777" s="12">
        <f>Raw_Data!J1777</f>
        <v/>
      </c>
      <c r="K1777" s="13">
        <f>Raw_Data!K1777</f>
        <v/>
      </c>
      <c r="L1777" s="12">
        <f>Raw_Data!L1777</f>
        <v/>
      </c>
      <c r="M1777" s="12">
        <f>Raw_Data!M1777</f>
        <v/>
      </c>
      <c r="N1777" s="12">
        <f>Raw_Data!N1777</f>
        <v/>
      </c>
      <c r="O1777">
        <f>Raw_Data!O1777</f>
        <v/>
      </c>
      <c r="P1777">
        <f>Raw_Data!P1777</f>
        <v/>
      </c>
      <c r="Q1777">
        <f>Raw_Data!Q1777</f>
        <v/>
      </c>
      <c r="R1777">
        <f>Raw_Data!R1777</f>
        <v/>
      </c>
      <c r="S1777">
        <f>Raw_Data!S1777</f>
        <v/>
      </c>
      <c r="T1777">
        <f>YEAR(B1777)</f>
        <v/>
      </c>
      <c r="U1777">
        <f>MONTH(B1777)</f>
        <v/>
      </c>
      <c r="V1777">
        <f>TEXT(B1777,"mmm")</f>
        <v/>
      </c>
      <c r="W1777" s="15">
        <f>IFERROR(N1777/L1777,0)</f>
        <v/>
      </c>
      <c r="X1777">
        <f>IF(K1777=0,"No Discount",IF(K1777&lt;=5%,"Low",IF(K1777&lt;=15%,"Medium","High")))</f>
        <v/>
      </c>
      <c r="Y1777">
        <f>IF(L1777&gt;=20000,"High Value",IF(L1777&gt;=5000,"Medium Value","Low Value"))</f>
        <v/>
      </c>
      <c r="Z1777">
        <f>IF(R1777&lt;=3,"Fast",IF(R1777&lt;=5,"On Time","Delayed"))</f>
        <v/>
      </c>
    </row>
    <row r="1778">
      <c r="A1778">
        <f>Raw_Data!A1778</f>
        <v/>
      </c>
      <c r="B1778" s="11">
        <f>Raw_Data!B1778</f>
        <v/>
      </c>
      <c r="C1778">
        <f>Raw_Data!C1778</f>
        <v/>
      </c>
      <c r="D1778">
        <f>Raw_Data!D1778</f>
        <v/>
      </c>
      <c r="E1778">
        <f>Raw_Data!E1778</f>
        <v/>
      </c>
      <c r="F1778">
        <f>Raw_Data!F1778</f>
        <v/>
      </c>
      <c r="G1778">
        <f>Raw_Data!G1778</f>
        <v/>
      </c>
      <c r="H1778">
        <f>Raw_Data!H1778</f>
        <v/>
      </c>
      <c r="I1778">
        <f>Raw_Data!I1778</f>
        <v/>
      </c>
      <c r="J1778" s="12">
        <f>Raw_Data!J1778</f>
        <v/>
      </c>
      <c r="K1778" s="13">
        <f>Raw_Data!K1778</f>
        <v/>
      </c>
      <c r="L1778" s="12">
        <f>Raw_Data!L1778</f>
        <v/>
      </c>
      <c r="M1778" s="12">
        <f>Raw_Data!M1778</f>
        <v/>
      </c>
      <c r="N1778" s="12">
        <f>Raw_Data!N1778</f>
        <v/>
      </c>
      <c r="O1778">
        <f>Raw_Data!O1778</f>
        <v/>
      </c>
      <c r="P1778">
        <f>Raw_Data!P1778</f>
        <v/>
      </c>
      <c r="Q1778">
        <f>Raw_Data!Q1778</f>
        <v/>
      </c>
      <c r="R1778">
        <f>Raw_Data!R1778</f>
        <v/>
      </c>
      <c r="S1778">
        <f>Raw_Data!S1778</f>
        <v/>
      </c>
      <c r="T1778">
        <f>YEAR(B1778)</f>
        <v/>
      </c>
      <c r="U1778">
        <f>MONTH(B1778)</f>
        <v/>
      </c>
      <c r="V1778">
        <f>TEXT(B1778,"mmm")</f>
        <v/>
      </c>
      <c r="W1778" s="15">
        <f>IFERROR(N1778/L1778,0)</f>
        <v/>
      </c>
      <c r="X1778">
        <f>IF(K1778=0,"No Discount",IF(K1778&lt;=5%,"Low",IF(K1778&lt;=15%,"Medium","High")))</f>
        <v/>
      </c>
      <c r="Y1778">
        <f>IF(L1778&gt;=20000,"High Value",IF(L1778&gt;=5000,"Medium Value","Low Value"))</f>
        <v/>
      </c>
      <c r="Z1778">
        <f>IF(R1778&lt;=3,"Fast",IF(R1778&lt;=5,"On Time","Delayed"))</f>
        <v/>
      </c>
    </row>
    <row r="1779">
      <c r="A1779">
        <f>Raw_Data!A1779</f>
        <v/>
      </c>
      <c r="B1779" s="11">
        <f>Raw_Data!B1779</f>
        <v/>
      </c>
      <c r="C1779">
        <f>Raw_Data!C1779</f>
        <v/>
      </c>
      <c r="D1779">
        <f>Raw_Data!D1779</f>
        <v/>
      </c>
      <c r="E1779">
        <f>Raw_Data!E1779</f>
        <v/>
      </c>
      <c r="F1779">
        <f>Raw_Data!F1779</f>
        <v/>
      </c>
      <c r="G1779">
        <f>Raw_Data!G1779</f>
        <v/>
      </c>
      <c r="H1779">
        <f>Raw_Data!H1779</f>
        <v/>
      </c>
      <c r="I1779">
        <f>Raw_Data!I1779</f>
        <v/>
      </c>
      <c r="J1779" s="12">
        <f>Raw_Data!J1779</f>
        <v/>
      </c>
      <c r="K1779" s="13">
        <f>Raw_Data!K1779</f>
        <v/>
      </c>
      <c r="L1779" s="12">
        <f>Raw_Data!L1779</f>
        <v/>
      </c>
      <c r="M1779" s="12">
        <f>Raw_Data!M1779</f>
        <v/>
      </c>
      <c r="N1779" s="12">
        <f>Raw_Data!N1779</f>
        <v/>
      </c>
      <c r="O1779">
        <f>Raw_Data!O1779</f>
        <v/>
      </c>
      <c r="P1779">
        <f>Raw_Data!P1779</f>
        <v/>
      </c>
      <c r="Q1779">
        <f>Raw_Data!Q1779</f>
        <v/>
      </c>
      <c r="R1779">
        <f>Raw_Data!R1779</f>
        <v/>
      </c>
      <c r="S1779">
        <f>Raw_Data!S1779</f>
        <v/>
      </c>
      <c r="T1779">
        <f>YEAR(B1779)</f>
        <v/>
      </c>
      <c r="U1779">
        <f>MONTH(B1779)</f>
        <v/>
      </c>
      <c r="V1779">
        <f>TEXT(B1779,"mmm")</f>
        <v/>
      </c>
      <c r="W1779" s="15">
        <f>IFERROR(N1779/L1779,0)</f>
        <v/>
      </c>
      <c r="X1779">
        <f>IF(K1779=0,"No Discount",IF(K1779&lt;=5%,"Low",IF(K1779&lt;=15%,"Medium","High")))</f>
        <v/>
      </c>
      <c r="Y1779">
        <f>IF(L1779&gt;=20000,"High Value",IF(L1779&gt;=5000,"Medium Value","Low Value"))</f>
        <v/>
      </c>
      <c r="Z1779">
        <f>IF(R1779&lt;=3,"Fast",IF(R1779&lt;=5,"On Time","Delayed"))</f>
        <v/>
      </c>
    </row>
    <row r="1780">
      <c r="A1780">
        <f>Raw_Data!A1780</f>
        <v/>
      </c>
      <c r="B1780" s="11">
        <f>Raw_Data!B1780</f>
        <v/>
      </c>
      <c r="C1780">
        <f>Raw_Data!C1780</f>
        <v/>
      </c>
      <c r="D1780">
        <f>Raw_Data!D1780</f>
        <v/>
      </c>
      <c r="E1780">
        <f>Raw_Data!E1780</f>
        <v/>
      </c>
      <c r="F1780">
        <f>Raw_Data!F1780</f>
        <v/>
      </c>
      <c r="G1780">
        <f>Raw_Data!G1780</f>
        <v/>
      </c>
      <c r="H1780">
        <f>Raw_Data!H1780</f>
        <v/>
      </c>
      <c r="I1780">
        <f>Raw_Data!I1780</f>
        <v/>
      </c>
      <c r="J1780" s="12">
        <f>Raw_Data!J1780</f>
        <v/>
      </c>
      <c r="K1780" s="13">
        <f>Raw_Data!K1780</f>
        <v/>
      </c>
      <c r="L1780" s="12">
        <f>Raw_Data!L1780</f>
        <v/>
      </c>
      <c r="M1780" s="12">
        <f>Raw_Data!M1780</f>
        <v/>
      </c>
      <c r="N1780" s="12">
        <f>Raw_Data!N1780</f>
        <v/>
      </c>
      <c r="O1780">
        <f>Raw_Data!O1780</f>
        <v/>
      </c>
      <c r="P1780">
        <f>Raw_Data!P1780</f>
        <v/>
      </c>
      <c r="Q1780">
        <f>Raw_Data!Q1780</f>
        <v/>
      </c>
      <c r="R1780">
        <f>Raw_Data!R1780</f>
        <v/>
      </c>
      <c r="S1780">
        <f>Raw_Data!S1780</f>
        <v/>
      </c>
      <c r="T1780">
        <f>YEAR(B1780)</f>
        <v/>
      </c>
      <c r="U1780">
        <f>MONTH(B1780)</f>
        <v/>
      </c>
      <c r="V1780">
        <f>TEXT(B1780,"mmm")</f>
        <v/>
      </c>
      <c r="W1780" s="15">
        <f>IFERROR(N1780/L1780,0)</f>
        <v/>
      </c>
      <c r="X1780">
        <f>IF(K1780=0,"No Discount",IF(K1780&lt;=5%,"Low",IF(K1780&lt;=15%,"Medium","High")))</f>
        <v/>
      </c>
      <c r="Y1780">
        <f>IF(L1780&gt;=20000,"High Value",IF(L1780&gt;=5000,"Medium Value","Low Value"))</f>
        <v/>
      </c>
      <c r="Z1780">
        <f>IF(R1780&lt;=3,"Fast",IF(R1780&lt;=5,"On Time","Delayed"))</f>
        <v/>
      </c>
    </row>
    <row r="1781">
      <c r="A1781">
        <f>Raw_Data!A1781</f>
        <v/>
      </c>
      <c r="B1781" s="11">
        <f>Raw_Data!B1781</f>
        <v/>
      </c>
      <c r="C1781">
        <f>Raw_Data!C1781</f>
        <v/>
      </c>
      <c r="D1781">
        <f>Raw_Data!D1781</f>
        <v/>
      </c>
      <c r="E1781">
        <f>Raw_Data!E1781</f>
        <v/>
      </c>
      <c r="F1781">
        <f>Raw_Data!F1781</f>
        <v/>
      </c>
      <c r="G1781">
        <f>Raw_Data!G1781</f>
        <v/>
      </c>
      <c r="H1781">
        <f>Raw_Data!H1781</f>
        <v/>
      </c>
      <c r="I1781">
        <f>Raw_Data!I1781</f>
        <v/>
      </c>
      <c r="J1781" s="12">
        <f>Raw_Data!J1781</f>
        <v/>
      </c>
      <c r="K1781" s="13">
        <f>Raw_Data!K1781</f>
        <v/>
      </c>
      <c r="L1781" s="12">
        <f>Raw_Data!L1781</f>
        <v/>
      </c>
      <c r="M1781" s="12">
        <f>Raw_Data!M1781</f>
        <v/>
      </c>
      <c r="N1781" s="12">
        <f>Raw_Data!N1781</f>
        <v/>
      </c>
      <c r="O1781">
        <f>Raw_Data!O1781</f>
        <v/>
      </c>
      <c r="P1781">
        <f>Raw_Data!P1781</f>
        <v/>
      </c>
      <c r="Q1781">
        <f>Raw_Data!Q1781</f>
        <v/>
      </c>
      <c r="R1781">
        <f>Raw_Data!R1781</f>
        <v/>
      </c>
      <c r="S1781">
        <f>Raw_Data!S1781</f>
        <v/>
      </c>
      <c r="T1781">
        <f>YEAR(B1781)</f>
        <v/>
      </c>
      <c r="U1781">
        <f>MONTH(B1781)</f>
        <v/>
      </c>
      <c r="V1781">
        <f>TEXT(B1781,"mmm")</f>
        <v/>
      </c>
      <c r="W1781" s="15">
        <f>IFERROR(N1781/L1781,0)</f>
        <v/>
      </c>
      <c r="X1781">
        <f>IF(K1781=0,"No Discount",IF(K1781&lt;=5%,"Low",IF(K1781&lt;=15%,"Medium","High")))</f>
        <v/>
      </c>
      <c r="Y1781">
        <f>IF(L1781&gt;=20000,"High Value",IF(L1781&gt;=5000,"Medium Value","Low Value"))</f>
        <v/>
      </c>
      <c r="Z1781">
        <f>IF(R1781&lt;=3,"Fast",IF(R1781&lt;=5,"On Time","Delayed"))</f>
        <v/>
      </c>
    </row>
    <row r="1782">
      <c r="A1782">
        <f>Raw_Data!A1782</f>
        <v/>
      </c>
      <c r="B1782" s="11">
        <f>Raw_Data!B1782</f>
        <v/>
      </c>
      <c r="C1782">
        <f>Raw_Data!C1782</f>
        <v/>
      </c>
      <c r="D1782">
        <f>Raw_Data!D1782</f>
        <v/>
      </c>
      <c r="E1782">
        <f>Raw_Data!E1782</f>
        <v/>
      </c>
      <c r="F1782">
        <f>Raw_Data!F1782</f>
        <v/>
      </c>
      <c r="G1782">
        <f>Raw_Data!G1782</f>
        <v/>
      </c>
      <c r="H1782">
        <f>Raw_Data!H1782</f>
        <v/>
      </c>
      <c r="I1782">
        <f>Raw_Data!I1782</f>
        <v/>
      </c>
      <c r="J1782" s="12">
        <f>Raw_Data!J1782</f>
        <v/>
      </c>
      <c r="K1782" s="13">
        <f>Raw_Data!K1782</f>
        <v/>
      </c>
      <c r="L1782" s="12">
        <f>Raw_Data!L1782</f>
        <v/>
      </c>
      <c r="M1782" s="12">
        <f>Raw_Data!M1782</f>
        <v/>
      </c>
      <c r="N1782" s="12">
        <f>Raw_Data!N1782</f>
        <v/>
      </c>
      <c r="O1782">
        <f>Raw_Data!O1782</f>
        <v/>
      </c>
      <c r="P1782">
        <f>Raw_Data!P1782</f>
        <v/>
      </c>
      <c r="Q1782">
        <f>Raw_Data!Q1782</f>
        <v/>
      </c>
      <c r="R1782">
        <f>Raw_Data!R1782</f>
        <v/>
      </c>
      <c r="S1782">
        <f>Raw_Data!S1782</f>
        <v/>
      </c>
      <c r="T1782">
        <f>YEAR(B1782)</f>
        <v/>
      </c>
      <c r="U1782">
        <f>MONTH(B1782)</f>
        <v/>
      </c>
      <c r="V1782">
        <f>TEXT(B1782,"mmm")</f>
        <v/>
      </c>
      <c r="W1782" s="15">
        <f>IFERROR(N1782/L1782,0)</f>
        <v/>
      </c>
      <c r="X1782">
        <f>IF(K1782=0,"No Discount",IF(K1782&lt;=5%,"Low",IF(K1782&lt;=15%,"Medium","High")))</f>
        <v/>
      </c>
      <c r="Y1782">
        <f>IF(L1782&gt;=20000,"High Value",IF(L1782&gt;=5000,"Medium Value","Low Value"))</f>
        <v/>
      </c>
      <c r="Z1782">
        <f>IF(R1782&lt;=3,"Fast",IF(R1782&lt;=5,"On Time","Delayed"))</f>
        <v/>
      </c>
    </row>
    <row r="1783">
      <c r="A1783">
        <f>Raw_Data!A1783</f>
        <v/>
      </c>
      <c r="B1783" s="11">
        <f>Raw_Data!B1783</f>
        <v/>
      </c>
      <c r="C1783">
        <f>Raw_Data!C1783</f>
        <v/>
      </c>
      <c r="D1783">
        <f>Raw_Data!D1783</f>
        <v/>
      </c>
      <c r="E1783">
        <f>Raw_Data!E1783</f>
        <v/>
      </c>
      <c r="F1783">
        <f>Raw_Data!F1783</f>
        <v/>
      </c>
      <c r="G1783">
        <f>Raw_Data!G1783</f>
        <v/>
      </c>
      <c r="H1783">
        <f>Raw_Data!H1783</f>
        <v/>
      </c>
      <c r="I1783">
        <f>Raw_Data!I1783</f>
        <v/>
      </c>
      <c r="J1783" s="12">
        <f>Raw_Data!J1783</f>
        <v/>
      </c>
      <c r="K1783" s="13">
        <f>Raw_Data!K1783</f>
        <v/>
      </c>
      <c r="L1783" s="12">
        <f>Raw_Data!L1783</f>
        <v/>
      </c>
      <c r="M1783" s="12">
        <f>Raw_Data!M1783</f>
        <v/>
      </c>
      <c r="N1783" s="12">
        <f>Raw_Data!N1783</f>
        <v/>
      </c>
      <c r="O1783">
        <f>Raw_Data!O1783</f>
        <v/>
      </c>
      <c r="P1783">
        <f>Raw_Data!P1783</f>
        <v/>
      </c>
      <c r="Q1783">
        <f>Raw_Data!Q1783</f>
        <v/>
      </c>
      <c r="R1783">
        <f>Raw_Data!R1783</f>
        <v/>
      </c>
      <c r="S1783">
        <f>Raw_Data!S1783</f>
        <v/>
      </c>
      <c r="T1783">
        <f>YEAR(B1783)</f>
        <v/>
      </c>
      <c r="U1783">
        <f>MONTH(B1783)</f>
        <v/>
      </c>
      <c r="V1783">
        <f>TEXT(B1783,"mmm")</f>
        <v/>
      </c>
      <c r="W1783" s="15">
        <f>IFERROR(N1783/L1783,0)</f>
        <v/>
      </c>
      <c r="X1783">
        <f>IF(K1783=0,"No Discount",IF(K1783&lt;=5%,"Low",IF(K1783&lt;=15%,"Medium","High")))</f>
        <v/>
      </c>
      <c r="Y1783">
        <f>IF(L1783&gt;=20000,"High Value",IF(L1783&gt;=5000,"Medium Value","Low Value"))</f>
        <v/>
      </c>
      <c r="Z1783">
        <f>IF(R1783&lt;=3,"Fast",IF(R1783&lt;=5,"On Time","Delayed"))</f>
        <v/>
      </c>
    </row>
    <row r="1784">
      <c r="A1784">
        <f>Raw_Data!A1784</f>
        <v/>
      </c>
      <c r="B1784" s="11">
        <f>Raw_Data!B1784</f>
        <v/>
      </c>
      <c r="C1784">
        <f>Raw_Data!C1784</f>
        <v/>
      </c>
      <c r="D1784">
        <f>Raw_Data!D1784</f>
        <v/>
      </c>
      <c r="E1784">
        <f>Raw_Data!E1784</f>
        <v/>
      </c>
      <c r="F1784">
        <f>Raw_Data!F1784</f>
        <v/>
      </c>
      <c r="G1784">
        <f>Raw_Data!G1784</f>
        <v/>
      </c>
      <c r="H1784">
        <f>Raw_Data!H1784</f>
        <v/>
      </c>
      <c r="I1784">
        <f>Raw_Data!I1784</f>
        <v/>
      </c>
      <c r="J1784" s="12">
        <f>Raw_Data!J1784</f>
        <v/>
      </c>
      <c r="K1784" s="13">
        <f>Raw_Data!K1784</f>
        <v/>
      </c>
      <c r="L1784" s="12">
        <f>Raw_Data!L1784</f>
        <v/>
      </c>
      <c r="M1784" s="12">
        <f>Raw_Data!M1784</f>
        <v/>
      </c>
      <c r="N1784" s="12">
        <f>Raw_Data!N1784</f>
        <v/>
      </c>
      <c r="O1784">
        <f>Raw_Data!O1784</f>
        <v/>
      </c>
      <c r="P1784">
        <f>Raw_Data!P1784</f>
        <v/>
      </c>
      <c r="Q1784">
        <f>Raw_Data!Q1784</f>
        <v/>
      </c>
      <c r="R1784">
        <f>Raw_Data!R1784</f>
        <v/>
      </c>
      <c r="S1784">
        <f>Raw_Data!S1784</f>
        <v/>
      </c>
      <c r="T1784">
        <f>YEAR(B1784)</f>
        <v/>
      </c>
      <c r="U1784">
        <f>MONTH(B1784)</f>
        <v/>
      </c>
      <c r="V1784">
        <f>TEXT(B1784,"mmm")</f>
        <v/>
      </c>
      <c r="W1784" s="15">
        <f>IFERROR(N1784/L1784,0)</f>
        <v/>
      </c>
      <c r="X1784">
        <f>IF(K1784=0,"No Discount",IF(K1784&lt;=5%,"Low",IF(K1784&lt;=15%,"Medium","High")))</f>
        <v/>
      </c>
      <c r="Y1784">
        <f>IF(L1784&gt;=20000,"High Value",IF(L1784&gt;=5000,"Medium Value","Low Value"))</f>
        <v/>
      </c>
      <c r="Z1784">
        <f>IF(R1784&lt;=3,"Fast",IF(R1784&lt;=5,"On Time","Delayed"))</f>
        <v/>
      </c>
    </row>
    <row r="1785">
      <c r="A1785">
        <f>Raw_Data!A1785</f>
        <v/>
      </c>
      <c r="B1785" s="11">
        <f>Raw_Data!B1785</f>
        <v/>
      </c>
      <c r="C1785">
        <f>Raw_Data!C1785</f>
        <v/>
      </c>
      <c r="D1785">
        <f>Raw_Data!D1785</f>
        <v/>
      </c>
      <c r="E1785">
        <f>Raw_Data!E1785</f>
        <v/>
      </c>
      <c r="F1785">
        <f>Raw_Data!F1785</f>
        <v/>
      </c>
      <c r="G1785">
        <f>Raw_Data!G1785</f>
        <v/>
      </c>
      <c r="H1785">
        <f>Raw_Data!H1785</f>
        <v/>
      </c>
      <c r="I1785">
        <f>Raw_Data!I1785</f>
        <v/>
      </c>
      <c r="J1785" s="12">
        <f>Raw_Data!J1785</f>
        <v/>
      </c>
      <c r="K1785" s="13">
        <f>Raw_Data!K1785</f>
        <v/>
      </c>
      <c r="L1785" s="12">
        <f>Raw_Data!L1785</f>
        <v/>
      </c>
      <c r="M1785" s="12">
        <f>Raw_Data!M1785</f>
        <v/>
      </c>
      <c r="N1785" s="12">
        <f>Raw_Data!N1785</f>
        <v/>
      </c>
      <c r="O1785">
        <f>Raw_Data!O1785</f>
        <v/>
      </c>
      <c r="P1785">
        <f>Raw_Data!P1785</f>
        <v/>
      </c>
      <c r="Q1785">
        <f>Raw_Data!Q1785</f>
        <v/>
      </c>
      <c r="R1785">
        <f>Raw_Data!R1785</f>
        <v/>
      </c>
      <c r="S1785">
        <f>Raw_Data!S1785</f>
        <v/>
      </c>
      <c r="T1785">
        <f>YEAR(B1785)</f>
        <v/>
      </c>
      <c r="U1785">
        <f>MONTH(B1785)</f>
        <v/>
      </c>
      <c r="V1785">
        <f>TEXT(B1785,"mmm")</f>
        <v/>
      </c>
      <c r="W1785" s="15">
        <f>IFERROR(N1785/L1785,0)</f>
        <v/>
      </c>
      <c r="X1785">
        <f>IF(K1785=0,"No Discount",IF(K1785&lt;=5%,"Low",IF(K1785&lt;=15%,"Medium","High")))</f>
        <v/>
      </c>
      <c r="Y1785">
        <f>IF(L1785&gt;=20000,"High Value",IF(L1785&gt;=5000,"Medium Value","Low Value"))</f>
        <v/>
      </c>
      <c r="Z1785">
        <f>IF(R1785&lt;=3,"Fast",IF(R1785&lt;=5,"On Time","Delayed"))</f>
        <v/>
      </c>
    </row>
    <row r="1786">
      <c r="A1786">
        <f>Raw_Data!A1786</f>
        <v/>
      </c>
      <c r="B1786" s="11">
        <f>Raw_Data!B1786</f>
        <v/>
      </c>
      <c r="C1786">
        <f>Raw_Data!C1786</f>
        <v/>
      </c>
      <c r="D1786">
        <f>Raw_Data!D1786</f>
        <v/>
      </c>
      <c r="E1786">
        <f>Raw_Data!E1786</f>
        <v/>
      </c>
      <c r="F1786">
        <f>Raw_Data!F1786</f>
        <v/>
      </c>
      <c r="G1786">
        <f>Raw_Data!G1786</f>
        <v/>
      </c>
      <c r="H1786">
        <f>Raw_Data!H1786</f>
        <v/>
      </c>
      <c r="I1786">
        <f>Raw_Data!I1786</f>
        <v/>
      </c>
      <c r="J1786" s="12">
        <f>Raw_Data!J1786</f>
        <v/>
      </c>
      <c r="K1786" s="13">
        <f>Raw_Data!K1786</f>
        <v/>
      </c>
      <c r="L1786" s="12">
        <f>Raw_Data!L1786</f>
        <v/>
      </c>
      <c r="M1786" s="12">
        <f>Raw_Data!M1786</f>
        <v/>
      </c>
      <c r="N1786" s="12">
        <f>Raw_Data!N1786</f>
        <v/>
      </c>
      <c r="O1786">
        <f>Raw_Data!O1786</f>
        <v/>
      </c>
      <c r="P1786">
        <f>Raw_Data!P1786</f>
        <v/>
      </c>
      <c r="Q1786">
        <f>Raw_Data!Q1786</f>
        <v/>
      </c>
      <c r="R1786">
        <f>Raw_Data!R1786</f>
        <v/>
      </c>
      <c r="S1786">
        <f>Raw_Data!S1786</f>
        <v/>
      </c>
      <c r="T1786">
        <f>YEAR(B1786)</f>
        <v/>
      </c>
      <c r="U1786">
        <f>MONTH(B1786)</f>
        <v/>
      </c>
      <c r="V1786">
        <f>TEXT(B1786,"mmm")</f>
        <v/>
      </c>
      <c r="W1786" s="15">
        <f>IFERROR(N1786/L1786,0)</f>
        <v/>
      </c>
      <c r="X1786">
        <f>IF(K1786=0,"No Discount",IF(K1786&lt;=5%,"Low",IF(K1786&lt;=15%,"Medium","High")))</f>
        <v/>
      </c>
      <c r="Y1786">
        <f>IF(L1786&gt;=20000,"High Value",IF(L1786&gt;=5000,"Medium Value","Low Value"))</f>
        <v/>
      </c>
      <c r="Z1786">
        <f>IF(R1786&lt;=3,"Fast",IF(R1786&lt;=5,"On Time","Delayed"))</f>
        <v/>
      </c>
    </row>
    <row r="1787">
      <c r="A1787">
        <f>Raw_Data!A1787</f>
        <v/>
      </c>
      <c r="B1787" s="11">
        <f>Raw_Data!B1787</f>
        <v/>
      </c>
      <c r="C1787">
        <f>Raw_Data!C1787</f>
        <v/>
      </c>
      <c r="D1787">
        <f>Raw_Data!D1787</f>
        <v/>
      </c>
      <c r="E1787">
        <f>Raw_Data!E1787</f>
        <v/>
      </c>
      <c r="F1787">
        <f>Raw_Data!F1787</f>
        <v/>
      </c>
      <c r="G1787">
        <f>Raw_Data!G1787</f>
        <v/>
      </c>
      <c r="H1787">
        <f>Raw_Data!H1787</f>
        <v/>
      </c>
      <c r="I1787">
        <f>Raw_Data!I1787</f>
        <v/>
      </c>
      <c r="J1787" s="12">
        <f>Raw_Data!J1787</f>
        <v/>
      </c>
      <c r="K1787" s="13">
        <f>Raw_Data!K1787</f>
        <v/>
      </c>
      <c r="L1787" s="12">
        <f>Raw_Data!L1787</f>
        <v/>
      </c>
      <c r="M1787" s="12">
        <f>Raw_Data!M1787</f>
        <v/>
      </c>
      <c r="N1787" s="12">
        <f>Raw_Data!N1787</f>
        <v/>
      </c>
      <c r="O1787">
        <f>Raw_Data!O1787</f>
        <v/>
      </c>
      <c r="P1787">
        <f>Raw_Data!P1787</f>
        <v/>
      </c>
      <c r="Q1787">
        <f>Raw_Data!Q1787</f>
        <v/>
      </c>
      <c r="R1787">
        <f>Raw_Data!R1787</f>
        <v/>
      </c>
      <c r="S1787">
        <f>Raw_Data!S1787</f>
        <v/>
      </c>
      <c r="T1787">
        <f>YEAR(B1787)</f>
        <v/>
      </c>
      <c r="U1787">
        <f>MONTH(B1787)</f>
        <v/>
      </c>
      <c r="V1787">
        <f>TEXT(B1787,"mmm")</f>
        <v/>
      </c>
      <c r="W1787" s="15">
        <f>IFERROR(N1787/L1787,0)</f>
        <v/>
      </c>
      <c r="X1787">
        <f>IF(K1787=0,"No Discount",IF(K1787&lt;=5%,"Low",IF(K1787&lt;=15%,"Medium","High")))</f>
        <v/>
      </c>
      <c r="Y1787">
        <f>IF(L1787&gt;=20000,"High Value",IF(L1787&gt;=5000,"Medium Value","Low Value"))</f>
        <v/>
      </c>
      <c r="Z1787">
        <f>IF(R1787&lt;=3,"Fast",IF(R1787&lt;=5,"On Time","Delayed"))</f>
        <v/>
      </c>
    </row>
    <row r="1788">
      <c r="A1788">
        <f>Raw_Data!A1788</f>
        <v/>
      </c>
      <c r="B1788" s="11">
        <f>Raw_Data!B1788</f>
        <v/>
      </c>
      <c r="C1788">
        <f>Raw_Data!C1788</f>
        <v/>
      </c>
      <c r="D1788">
        <f>Raw_Data!D1788</f>
        <v/>
      </c>
      <c r="E1788">
        <f>Raw_Data!E1788</f>
        <v/>
      </c>
      <c r="F1788">
        <f>Raw_Data!F1788</f>
        <v/>
      </c>
      <c r="G1788">
        <f>Raw_Data!G1788</f>
        <v/>
      </c>
      <c r="H1788">
        <f>Raw_Data!H1788</f>
        <v/>
      </c>
      <c r="I1788">
        <f>Raw_Data!I1788</f>
        <v/>
      </c>
      <c r="J1788" s="12">
        <f>Raw_Data!J1788</f>
        <v/>
      </c>
      <c r="K1788" s="13">
        <f>Raw_Data!K1788</f>
        <v/>
      </c>
      <c r="L1788" s="12">
        <f>Raw_Data!L1788</f>
        <v/>
      </c>
      <c r="M1788" s="12">
        <f>Raw_Data!M1788</f>
        <v/>
      </c>
      <c r="N1788" s="12">
        <f>Raw_Data!N1788</f>
        <v/>
      </c>
      <c r="O1788">
        <f>Raw_Data!O1788</f>
        <v/>
      </c>
      <c r="P1788">
        <f>Raw_Data!P1788</f>
        <v/>
      </c>
      <c r="Q1788">
        <f>Raw_Data!Q1788</f>
        <v/>
      </c>
      <c r="R1788">
        <f>Raw_Data!R1788</f>
        <v/>
      </c>
      <c r="S1788">
        <f>Raw_Data!S1788</f>
        <v/>
      </c>
      <c r="T1788">
        <f>YEAR(B1788)</f>
        <v/>
      </c>
      <c r="U1788">
        <f>MONTH(B1788)</f>
        <v/>
      </c>
      <c r="V1788">
        <f>TEXT(B1788,"mmm")</f>
        <v/>
      </c>
      <c r="W1788" s="15">
        <f>IFERROR(N1788/L1788,0)</f>
        <v/>
      </c>
      <c r="X1788">
        <f>IF(K1788=0,"No Discount",IF(K1788&lt;=5%,"Low",IF(K1788&lt;=15%,"Medium","High")))</f>
        <v/>
      </c>
      <c r="Y1788">
        <f>IF(L1788&gt;=20000,"High Value",IF(L1788&gt;=5000,"Medium Value","Low Value"))</f>
        <v/>
      </c>
      <c r="Z1788">
        <f>IF(R1788&lt;=3,"Fast",IF(R1788&lt;=5,"On Time","Delayed"))</f>
        <v/>
      </c>
    </row>
    <row r="1789">
      <c r="A1789">
        <f>Raw_Data!A1789</f>
        <v/>
      </c>
      <c r="B1789" s="11">
        <f>Raw_Data!B1789</f>
        <v/>
      </c>
      <c r="C1789">
        <f>Raw_Data!C1789</f>
        <v/>
      </c>
      <c r="D1789">
        <f>Raw_Data!D1789</f>
        <v/>
      </c>
      <c r="E1789">
        <f>Raw_Data!E1789</f>
        <v/>
      </c>
      <c r="F1789">
        <f>Raw_Data!F1789</f>
        <v/>
      </c>
      <c r="G1789">
        <f>Raw_Data!G1789</f>
        <v/>
      </c>
      <c r="H1789">
        <f>Raw_Data!H1789</f>
        <v/>
      </c>
      <c r="I1789">
        <f>Raw_Data!I1789</f>
        <v/>
      </c>
      <c r="J1789" s="12">
        <f>Raw_Data!J1789</f>
        <v/>
      </c>
      <c r="K1789" s="13">
        <f>Raw_Data!K1789</f>
        <v/>
      </c>
      <c r="L1789" s="12">
        <f>Raw_Data!L1789</f>
        <v/>
      </c>
      <c r="M1789" s="12">
        <f>Raw_Data!M1789</f>
        <v/>
      </c>
      <c r="N1789" s="12">
        <f>Raw_Data!N1789</f>
        <v/>
      </c>
      <c r="O1789">
        <f>Raw_Data!O1789</f>
        <v/>
      </c>
      <c r="P1789">
        <f>Raw_Data!P1789</f>
        <v/>
      </c>
      <c r="Q1789">
        <f>Raw_Data!Q1789</f>
        <v/>
      </c>
      <c r="R1789">
        <f>Raw_Data!R1789</f>
        <v/>
      </c>
      <c r="S1789">
        <f>Raw_Data!S1789</f>
        <v/>
      </c>
      <c r="T1789">
        <f>YEAR(B1789)</f>
        <v/>
      </c>
      <c r="U1789">
        <f>MONTH(B1789)</f>
        <v/>
      </c>
      <c r="V1789">
        <f>TEXT(B1789,"mmm")</f>
        <v/>
      </c>
      <c r="W1789" s="15">
        <f>IFERROR(N1789/L1789,0)</f>
        <v/>
      </c>
      <c r="X1789">
        <f>IF(K1789=0,"No Discount",IF(K1789&lt;=5%,"Low",IF(K1789&lt;=15%,"Medium","High")))</f>
        <v/>
      </c>
      <c r="Y1789">
        <f>IF(L1789&gt;=20000,"High Value",IF(L1789&gt;=5000,"Medium Value","Low Value"))</f>
        <v/>
      </c>
      <c r="Z1789">
        <f>IF(R1789&lt;=3,"Fast",IF(R1789&lt;=5,"On Time","Delayed"))</f>
        <v/>
      </c>
    </row>
    <row r="1790">
      <c r="A1790">
        <f>Raw_Data!A1790</f>
        <v/>
      </c>
      <c r="B1790" s="11">
        <f>Raw_Data!B1790</f>
        <v/>
      </c>
      <c r="C1790">
        <f>Raw_Data!C1790</f>
        <v/>
      </c>
      <c r="D1790">
        <f>Raw_Data!D1790</f>
        <v/>
      </c>
      <c r="E1790">
        <f>Raw_Data!E1790</f>
        <v/>
      </c>
      <c r="F1790">
        <f>Raw_Data!F1790</f>
        <v/>
      </c>
      <c r="G1790">
        <f>Raw_Data!G1790</f>
        <v/>
      </c>
      <c r="H1790">
        <f>Raw_Data!H1790</f>
        <v/>
      </c>
      <c r="I1790">
        <f>Raw_Data!I1790</f>
        <v/>
      </c>
      <c r="J1790" s="12">
        <f>Raw_Data!J1790</f>
        <v/>
      </c>
      <c r="K1790" s="13">
        <f>Raw_Data!K1790</f>
        <v/>
      </c>
      <c r="L1790" s="12">
        <f>Raw_Data!L1790</f>
        <v/>
      </c>
      <c r="M1790" s="12">
        <f>Raw_Data!M1790</f>
        <v/>
      </c>
      <c r="N1790" s="12">
        <f>Raw_Data!N1790</f>
        <v/>
      </c>
      <c r="O1790">
        <f>Raw_Data!O1790</f>
        <v/>
      </c>
      <c r="P1790">
        <f>Raw_Data!P1790</f>
        <v/>
      </c>
      <c r="Q1790">
        <f>Raw_Data!Q1790</f>
        <v/>
      </c>
      <c r="R1790">
        <f>Raw_Data!R1790</f>
        <v/>
      </c>
      <c r="S1790">
        <f>Raw_Data!S1790</f>
        <v/>
      </c>
      <c r="T1790">
        <f>YEAR(B1790)</f>
        <v/>
      </c>
      <c r="U1790">
        <f>MONTH(B1790)</f>
        <v/>
      </c>
      <c r="V1790">
        <f>TEXT(B1790,"mmm")</f>
        <v/>
      </c>
      <c r="W1790" s="15">
        <f>IFERROR(N1790/L1790,0)</f>
        <v/>
      </c>
      <c r="X1790">
        <f>IF(K1790=0,"No Discount",IF(K1790&lt;=5%,"Low",IF(K1790&lt;=15%,"Medium","High")))</f>
        <v/>
      </c>
      <c r="Y1790">
        <f>IF(L1790&gt;=20000,"High Value",IF(L1790&gt;=5000,"Medium Value","Low Value"))</f>
        <v/>
      </c>
      <c r="Z1790">
        <f>IF(R1790&lt;=3,"Fast",IF(R1790&lt;=5,"On Time","Delayed"))</f>
        <v/>
      </c>
    </row>
    <row r="1791">
      <c r="A1791">
        <f>Raw_Data!A1791</f>
        <v/>
      </c>
      <c r="B1791" s="11">
        <f>Raw_Data!B1791</f>
        <v/>
      </c>
      <c r="C1791">
        <f>Raw_Data!C1791</f>
        <v/>
      </c>
      <c r="D1791">
        <f>Raw_Data!D1791</f>
        <v/>
      </c>
      <c r="E1791">
        <f>Raw_Data!E1791</f>
        <v/>
      </c>
      <c r="F1791">
        <f>Raw_Data!F1791</f>
        <v/>
      </c>
      <c r="G1791">
        <f>Raw_Data!G1791</f>
        <v/>
      </c>
      <c r="H1791">
        <f>Raw_Data!H1791</f>
        <v/>
      </c>
      <c r="I1791">
        <f>Raw_Data!I1791</f>
        <v/>
      </c>
      <c r="J1791" s="12">
        <f>Raw_Data!J1791</f>
        <v/>
      </c>
      <c r="K1791" s="13">
        <f>Raw_Data!K1791</f>
        <v/>
      </c>
      <c r="L1791" s="12">
        <f>Raw_Data!L1791</f>
        <v/>
      </c>
      <c r="M1791" s="12">
        <f>Raw_Data!M1791</f>
        <v/>
      </c>
      <c r="N1791" s="12">
        <f>Raw_Data!N1791</f>
        <v/>
      </c>
      <c r="O1791">
        <f>Raw_Data!O1791</f>
        <v/>
      </c>
      <c r="P1791">
        <f>Raw_Data!P1791</f>
        <v/>
      </c>
      <c r="Q1791">
        <f>Raw_Data!Q1791</f>
        <v/>
      </c>
      <c r="R1791">
        <f>Raw_Data!R1791</f>
        <v/>
      </c>
      <c r="S1791">
        <f>Raw_Data!S1791</f>
        <v/>
      </c>
      <c r="T1791">
        <f>YEAR(B1791)</f>
        <v/>
      </c>
      <c r="U1791">
        <f>MONTH(B1791)</f>
        <v/>
      </c>
      <c r="V1791">
        <f>TEXT(B1791,"mmm")</f>
        <v/>
      </c>
      <c r="W1791" s="15">
        <f>IFERROR(N1791/L1791,0)</f>
        <v/>
      </c>
      <c r="X1791">
        <f>IF(K1791=0,"No Discount",IF(K1791&lt;=5%,"Low",IF(K1791&lt;=15%,"Medium","High")))</f>
        <v/>
      </c>
      <c r="Y1791">
        <f>IF(L1791&gt;=20000,"High Value",IF(L1791&gt;=5000,"Medium Value","Low Value"))</f>
        <v/>
      </c>
      <c r="Z1791">
        <f>IF(R1791&lt;=3,"Fast",IF(R1791&lt;=5,"On Time","Delayed"))</f>
        <v/>
      </c>
    </row>
    <row r="1792">
      <c r="A1792">
        <f>Raw_Data!A1792</f>
        <v/>
      </c>
      <c r="B1792" s="11">
        <f>Raw_Data!B1792</f>
        <v/>
      </c>
      <c r="C1792">
        <f>Raw_Data!C1792</f>
        <v/>
      </c>
      <c r="D1792">
        <f>Raw_Data!D1792</f>
        <v/>
      </c>
      <c r="E1792">
        <f>Raw_Data!E1792</f>
        <v/>
      </c>
      <c r="F1792">
        <f>Raw_Data!F1792</f>
        <v/>
      </c>
      <c r="G1792">
        <f>Raw_Data!G1792</f>
        <v/>
      </c>
      <c r="H1792">
        <f>Raw_Data!H1792</f>
        <v/>
      </c>
      <c r="I1792">
        <f>Raw_Data!I1792</f>
        <v/>
      </c>
      <c r="J1792" s="12">
        <f>Raw_Data!J1792</f>
        <v/>
      </c>
      <c r="K1792" s="13">
        <f>Raw_Data!K1792</f>
        <v/>
      </c>
      <c r="L1792" s="12">
        <f>Raw_Data!L1792</f>
        <v/>
      </c>
      <c r="M1792" s="12">
        <f>Raw_Data!M1792</f>
        <v/>
      </c>
      <c r="N1792" s="12">
        <f>Raw_Data!N1792</f>
        <v/>
      </c>
      <c r="O1792">
        <f>Raw_Data!O1792</f>
        <v/>
      </c>
      <c r="P1792">
        <f>Raw_Data!P1792</f>
        <v/>
      </c>
      <c r="Q1792">
        <f>Raw_Data!Q1792</f>
        <v/>
      </c>
      <c r="R1792">
        <f>Raw_Data!R1792</f>
        <v/>
      </c>
      <c r="S1792">
        <f>Raw_Data!S1792</f>
        <v/>
      </c>
      <c r="T1792">
        <f>YEAR(B1792)</f>
        <v/>
      </c>
      <c r="U1792">
        <f>MONTH(B1792)</f>
        <v/>
      </c>
      <c r="V1792">
        <f>TEXT(B1792,"mmm")</f>
        <v/>
      </c>
      <c r="W1792" s="15">
        <f>IFERROR(N1792/L1792,0)</f>
        <v/>
      </c>
      <c r="X1792">
        <f>IF(K1792=0,"No Discount",IF(K1792&lt;=5%,"Low",IF(K1792&lt;=15%,"Medium","High")))</f>
        <v/>
      </c>
      <c r="Y1792">
        <f>IF(L1792&gt;=20000,"High Value",IF(L1792&gt;=5000,"Medium Value","Low Value"))</f>
        <v/>
      </c>
      <c r="Z1792">
        <f>IF(R1792&lt;=3,"Fast",IF(R1792&lt;=5,"On Time","Delayed"))</f>
        <v/>
      </c>
    </row>
    <row r="1793">
      <c r="A1793">
        <f>Raw_Data!A1793</f>
        <v/>
      </c>
      <c r="B1793" s="11">
        <f>Raw_Data!B1793</f>
        <v/>
      </c>
      <c r="C1793">
        <f>Raw_Data!C1793</f>
        <v/>
      </c>
      <c r="D1793">
        <f>Raw_Data!D1793</f>
        <v/>
      </c>
      <c r="E1793">
        <f>Raw_Data!E1793</f>
        <v/>
      </c>
      <c r="F1793">
        <f>Raw_Data!F1793</f>
        <v/>
      </c>
      <c r="G1793">
        <f>Raw_Data!G1793</f>
        <v/>
      </c>
      <c r="H1793">
        <f>Raw_Data!H1793</f>
        <v/>
      </c>
      <c r="I1793">
        <f>Raw_Data!I1793</f>
        <v/>
      </c>
      <c r="J1793" s="12">
        <f>Raw_Data!J1793</f>
        <v/>
      </c>
      <c r="K1793" s="13">
        <f>Raw_Data!K1793</f>
        <v/>
      </c>
      <c r="L1793" s="12">
        <f>Raw_Data!L1793</f>
        <v/>
      </c>
      <c r="M1793" s="12">
        <f>Raw_Data!M1793</f>
        <v/>
      </c>
      <c r="N1793" s="12">
        <f>Raw_Data!N1793</f>
        <v/>
      </c>
      <c r="O1793">
        <f>Raw_Data!O1793</f>
        <v/>
      </c>
      <c r="P1793">
        <f>Raw_Data!P1793</f>
        <v/>
      </c>
      <c r="Q1793">
        <f>Raw_Data!Q1793</f>
        <v/>
      </c>
      <c r="R1793">
        <f>Raw_Data!R1793</f>
        <v/>
      </c>
      <c r="S1793">
        <f>Raw_Data!S1793</f>
        <v/>
      </c>
      <c r="T1793">
        <f>YEAR(B1793)</f>
        <v/>
      </c>
      <c r="U1793">
        <f>MONTH(B1793)</f>
        <v/>
      </c>
      <c r="V1793">
        <f>TEXT(B1793,"mmm")</f>
        <v/>
      </c>
      <c r="W1793" s="15">
        <f>IFERROR(N1793/L1793,0)</f>
        <v/>
      </c>
      <c r="X1793">
        <f>IF(K1793=0,"No Discount",IF(K1793&lt;=5%,"Low",IF(K1793&lt;=15%,"Medium","High")))</f>
        <v/>
      </c>
      <c r="Y1793">
        <f>IF(L1793&gt;=20000,"High Value",IF(L1793&gt;=5000,"Medium Value","Low Value"))</f>
        <v/>
      </c>
      <c r="Z1793">
        <f>IF(R1793&lt;=3,"Fast",IF(R1793&lt;=5,"On Time","Delayed"))</f>
        <v/>
      </c>
    </row>
    <row r="1794">
      <c r="A1794">
        <f>Raw_Data!A1794</f>
        <v/>
      </c>
      <c r="B1794" s="11">
        <f>Raw_Data!B1794</f>
        <v/>
      </c>
      <c r="C1794">
        <f>Raw_Data!C1794</f>
        <v/>
      </c>
      <c r="D1794">
        <f>Raw_Data!D1794</f>
        <v/>
      </c>
      <c r="E1794">
        <f>Raw_Data!E1794</f>
        <v/>
      </c>
      <c r="F1794">
        <f>Raw_Data!F1794</f>
        <v/>
      </c>
      <c r="G1794">
        <f>Raw_Data!G1794</f>
        <v/>
      </c>
      <c r="H1794">
        <f>Raw_Data!H1794</f>
        <v/>
      </c>
      <c r="I1794">
        <f>Raw_Data!I1794</f>
        <v/>
      </c>
      <c r="J1794" s="12">
        <f>Raw_Data!J1794</f>
        <v/>
      </c>
      <c r="K1794" s="13">
        <f>Raw_Data!K1794</f>
        <v/>
      </c>
      <c r="L1794" s="12">
        <f>Raw_Data!L1794</f>
        <v/>
      </c>
      <c r="M1794" s="12">
        <f>Raw_Data!M1794</f>
        <v/>
      </c>
      <c r="N1794" s="12">
        <f>Raw_Data!N1794</f>
        <v/>
      </c>
      <c r="O1794">
        <f>Raw_Data!O1794</f>
        <v/>
      </c>
      <c r="P1794">
        <f>Raw_Data!P1794</f>
        <v/>
      </c>
      <c r="Q1794">
        <f>Raw_Data!Q1794</f>
        <v/>
      </c>
      <c r="R1794">
        <f>Raw_Data!R1794</f>
        <v/>
      </c>
      <c r="S1794">
        <f>Raw_Data!S1794</f>
        <v/>
      </c>
      <c r="T1794">
        <f>YEAR(B1794)</f>
        <v/>
      </c>
      <c r="U1794">
        <f>MONTH(B1794)</f>
        <v/>
      </c>
      <c r="V1794">
        <f>TEXT(B1794,"mmm")</f>
        <v/>
      </c>
      <c r="W1794" s="15">
        <f>IFERROR(N1794/L1794,0)</f>
        <v/>
      </c>
      <c r="X1794">
        <f>IF(K1794=0,"No Discount",IF(K1794&lt;=5%,"Low",IF(K1794&lt;=15%,"Medium","High")))</f>
        <v/>
      </c>
      <c r="Y1794">
        <f>IF(L1794&gt;=20000,"High Value",IF(L1794&gt;=5000,"Medium Value","Low Value"))</f>
        <v/>
      </c>
      <c r="Z1794">
        <f>IF(R1794&lt;=3,"Fast",IF(R1794&lt;=5,"On Time","Delayed"))</f>
        <v/>
      </c>
    </row>
    <row r="1795">
      <c r="A1795">
        <f>Raw_Data!A1795</f>
        <v/>
      </c>
      <c r="B1795" s="11">
        <f>Raw_Data!B1795</f>
        <v/>
      </c>
      <c r="C1795">
        <f>Raw_Data!C1795</f>
        <v/>
      </c>
      <c r="D1795">
        <f>Raw_Data!D1795</f>
        <v/>
      </c>
      <c r="E1795">
        <f>Raw_Data!E1795</f>
        <v/>
      </c>
      <c r="F1795">
        <f>Raw_Data!F1795</f>
        <v/>
      </c>
      <c r="G1795">
        <f>Raw_Data!G1795</f>
        <v/>
      </c>
      <c r="H1795">
        <f>Raw_Data!H1795</f>
        <v/>
      </c>
      <c r="I1795">
        <f>Raw_Data!I1795</f>
        <v/>
      </c>
      <c r="J1795" s="12">
        <f>Raw_Data!J1795</f>
        <v/>
      </c>
      <c r="K1795" s="13">
        <f>Raw_Data!K1795</f>
        <v/>
      </c>
      <c r="L1795" s="12">
        <f>Raw_Data!L1795</f>
        <v/>
      </c>
      <c r="M1795" s="12">
        <f>Raw_Data!M1795</f>
        <v/>
      </c>
      <c r="N1795" s="12">
        <f>Raw_Data!N1795</f>
        <v/>
      </c>
      <c r="O1795">
        <f>Raw_Data!O1795</f>
        <v/>
      </c>
      <c r="P1795">
        <f>Raw_Data!P1795</f>
        <v/>
      </c>
      <c r="Q1795">
        <f>Raw_Data!Q1795</f>
        <v/>
      </c>
      <c r="R1795">
        <f>Raw_Data!R1795</f>
        <v/>
      </c>
      <c r="S1795">
        <f>Raw_Data!S1795</f>
        <v/>
      </c>
      <c r="T1795">
        <f>YEAR(B1795)</f>
        <v/>
      </c>
      <c r="U1795">
        <f>MONTH(B1795)</f>
        <v/>
      </c>
      <c r="V1795">
        <f>TEXT(B1795,"mmm")</f>
        <v/>
      </c>
      <c r="W1795" s="15">
        <f>IFERROR(N1795/L1795,0)</f>
        <v/>
      </c>
      <c r="X1795">
        <f>IF(K1795=0,"No Discount",IF(K1795&lt;=5%,"Low",IF(K1795&lt;=15%,"Medium","High")))</f>
        <v/>
      </c>
      <c r="Y1795">
        <f>IF(L1795&gt;=20000,"High Value",IF(L1795&gt;=5000,"Medium Value","Low Value"))</f>
        <v/>
      </c>
      <c r="Z1795">
        <f>IF(R1795&lt;=3,"Fast",IF(R1795&lt;=5,"On Time","Delayed"))</f>
        <v/>
      </c>
    </row>
    <row r="1796">
      <c r="A1796">
        <f>Raw_Data!A1796</f>
        <v/>
      </c>
      <c r="B1796" s="11">
        <f>Raw_Data!B1796</f>
        <v/>
      </c>
      <c r="C1796">
        <f>Raw_Data!C1796</f>
        <v/>
      </c>
      <c r="D1796">
        <f>Raw_Data!D1796</f>
        <v/>
      </c>
      <c r="E1796">
        <f>Raw_Data!E1796</f>
        <v/>
      </c>
      <c r="F1796">
        <f>Raw_Data!F1796</f>
        <v/>
      </c>
      <c r="G1796">
        <f>Raw_Data!G1796</f>
        <v/>
      </c>
      <c r="H1796">
        <f>Raw_Data!H1796</f>
        <v/>
      </c>
      <c r="I1796">
        <f>Raw_Data!I1796</f>
        <v/>
      </c>
      <c r="J1796" s="12">
        <f>Raw_Data!J1796</f>
        <v/>
      </c>
      <c r="K1796" s="13">
        <f>Raw_Data!K1796</f>
        <v/>
      </c>
      <c r="L1796" s="12">
        <f>Raw_Data!L1796</f>
        <v/>
      </c>
      <c r="M1796" s="12">
        <f>Raw_Data!M1796</f>
        <v/>
      </c>
      <c r="N1796" s="12">
        <f>Raw_Data!N1796</f>
        <v/>
      </c>
      <c r="O1796">
        <f>Raw_Data!O1796</f>
        <v/>
      </c>
      <c r="P1796">
        <f>Raw_Data!P1796</f>
        <v/>
      </c>
      <c r="Q1796">
        <f>Raw_Data!Q1796</f>
        <v/>
      </c>
      <c r="R1796">
        <f>Raw_Data!R1796</f>
        <v/>
      </c>
      <c r="S1796">
        <f>Raw_Data!S1796</f>
        <v/>
      </c>
      <c r="T1796">
        <f>YEAR(B1796)</f>
        <v/>
      </c>
      <c r="U1796">
        <f>MONTH(B1796)</f>
        <v/>
      </c>
      <c r="V1796">
        <f>TEXT(B1796,"mmm")</f>
        <v/>
      </c>
      <c r="W1796" s="15">
        <f>IFERROR(N1796/L1796,0)</f>
        <v/>
      </c>
      <c r="X1796">
        <f>IF(K1796=0,"No Discount",IF(K1796&lt;=5%,"Low",IF(K1796&lt;=15%,"Medium","High")))</f>
        <v/>
      </c>
      <c r="Y1796">
        <f>IF(L1796&gt;=20000,"High Value",IF(L1796&gt;=5000,"Medium Value","Low Value"))</f>
        <v/>
      </c>
      <c r="Z1796">
        <f>IF(R1796&lt;=3,"Fast",IF(R1796&lt;=5,"On Time","Delayed"))</f>
        <v/>
      </c>
    </row>
    <row r="1797">
      <c r="A1797">
        <f>Raw_Data!A1797</f>
        <v/>
      </c>
      <c r="B1797" s="11">
        <f>Raw_Data!B1797</f>
        <v/>
      </c>
      <c r="C1797">
        <f>Raw_Data!C1797</f>
        <v/>
      </c>
      <c r="D1797">
        <f>Raw_Data!D1797</f>
        <v/>
      </c>
      <c r="E1797">
        <f>Raw_Data!E1797</f>
        <v/>
      </c>
      <c r="F1797">
        <f>Raw_Data!F1797</f>
        <v/>
      </c>
      <c r="G1797">
        <f>Raw_Data!G1797</f>
        <v/>
      </c>
      <c r="H1797">
        <f>Raw_Data!H1797</f>
        <v/>
      </c>
      <c r="I1797">
        <f>Raw_Data!I1797</f>
        <v/>
      </c>
      <c r="J1797" s="12">
        <f>Raw_Data!J1797</f>
        <v/>
      </c>
      <c r="K1797" s="13">
        <f>Raw_Data!K1797</f>
        <v/>
      </c>
      <c r="L1797" s="12">
        <f>Raw_Data!L1797</f>
        <v/>
      </c>
      <c r="M1797" s="12">
        <f>Raw_Data!M1797</f>
        <v/>
      </c>
      <c r="N1797" s="12">
        <f>Raw_Data!N1797</f>
        <v/>
      </c>
      <c r="O1797">
        <f>Raw_Data!O1797</f>
        <v/>
      </c>
      <c r="P1797">
        <f>Raw_Data!P1797</f>
        <v/>
      </c>
      <c r="Q1797">
        <f>Raw_Data!Q1797</f>
        <v/>
      </c>
      <c r="R1797">
        <f>Raw_Data!R1797</f>
        <v/>
      </c>
      <c r="S1797">
        <f>Raw_Data!S1797</f>
        <v/>
      </c>
      <c r="T1797">
        <f>YEAR(B1797)</f>
        <v/>
      </c>
      <c r="U1797">
        <f>MONTH(B1797)</f>
        <v/>
      </c>
      <c r="V1797">
        <f>TEXT(B1797,"mmm")</f>
        <v/>
      </c>
      <c r="W1797" s="15">
        <f>IFERROR(N1797/L1797,0)</f>
        <v/>
      </c>
      <c r="X1797">
        <f>IF(K1797=0,"No Discount",IF(K1797&lt;=5%,"Low",IF(K1797&lt;=15%,"Medium","High")))</f>
        <v/>
      </c>
      <c r="Y1797">
        <f>IF(L1797&gt;=20000,"High Value",IF(L1797&gt;=5000,"Medium Value","Low Value"))</f>
        <v/>
      </c>
      <c r="Z1797">
        <f>IF(R1797&lt;=3,"Fast",IF(R1797&lt;=5,"On Time","Delayed"))</f>
        <v/>
      </c>
    </row>
    <row r="1798">
      <c r="A1798">
        <f>Raw_Data!A1798</f>
        <v/>
      </c>
      <c r="B1798" s="11">
        <f>Raw_Data!B1798</f>
        <v/>
      </c>
      <c r="C1798">
        <f>Raw_Data!C1798</f>
        <v/>
      </c>
      <c r="D1798">
        <f>Raw_Data!D1798</f>
        <v/>
      </c>
      <c r="E1798">
        <f>Raw_Data!E1798</f>
        <v/>
      </c>
      <c r="F1798">
        <f>Raw_Data!F1798</f>
        <v/>
      </c>
      <c r="G1798">
        <f>Raw_Data!G1798</f>
        <v/>
      </c>
      <c r="H1798">
        <f>Raw_Data!H1798</f>
        <v/>
      </c>
      <c r="I1798">
        <f>Raw_Data!I1798</f>
        <v/>
      </c>
      <c r="J1798" s="12">
        <f>Raw_Data!J1798</f>
        <v/>
      </c>
      <c r="K1798" s="13">
        <f>Raw_Data!K1798</f>
        <v/>
      </c>
      <c r="L1798" s="12">
        <f>Raw_Data!L1798</f>
        <v/>
      </c>
      <c r="M1798" s="12">
        <f>Raw_Data!M1798</f>
        <v/>
      </c>
      <c r="N1798" s="12">
        <f>Raw_Data!N1798</f>
        <v/>
      </c>
      <c r="O1798">
        <f>Raw_Data!O1798</f>
        <v/>
      </c>
      <c r="P1798">
        <f>Raw_Data!P1798</f>
        <v/>
      </c>
      <c r="Q1798">
        <f>Raw_Data!Q1798</f>
        <v/>
      </c>
      <c r="R1798">
        <f>Raw_Data!R1798</f>
        <v/>
      </c>
      <c r="S1798">
        <f>Raw_Data!S1798</f>
        <v/>
      </c>
      <c r="T1798">
        <f>YEAR(B1798)</f>
        <v/>
      </c>
      <c r="U1798">
        <f>MONTH(B1798)</f>
        <v/>
      </c>
      <c r="V1798">
        <f>TEXT(B1798,"mmm")</f>
        <v/>
      </c>
      <c r="W1798" s="15">
        <f>IFERROR(N1798/L1798,0)</f>
        <v/>
      </c>
      <c r="X1798">
        <f>IF(K1798=0,"No Discount",IF(K1798&lt;=5%,"Low",IF(K1798&lt;=15%,"Medium","High")))</f>
        <v/>
      </c>
      <c r="Y1798">
        <f>IF(L1798&gt;=20000,"High Value",IF(L1798&gt;=5000,"Medium Value","Low Value"))</f>
        <v/>
      </c>
      <c r="Z1798">
        <f>IF(R1798&lt;=3,"Fast",IF(R1798&lt;=5,"On Time","Delayed"))</f>
        <v/>
      </c>
    </row>
    <row r="1799">
      <c r="A1799">
        <f>Raw_Data!A1799</f>
        <v/>
      </c>
      <c r="B1799" s="11">
        <f>Raw_Data!B1799</f>
        <v/>
      </c>
      <c r="C1799">
        <f>Raw_Data!C1799</f>
        <v/>
      </c>
      <c r="D1799">
        <f>Raw_Data!D1799</f>
        <v/>
      </c>
      <c r="E1799">
        <f>Raw_Data!E1799</f>
        <v/>
      </c>
      <c r="F1799">
        <f>Raw_Data!F1799</f>
        <v/>
      </c>
      <c r="G1799">
        <f>Raw_Data!G1799</f>
        <v/>
      </c>
      <c r="H1799">
        <f>Raw_Data!H1799</f>
        <v/>
      </c>
      <c r="I1799">
        <f>Raw_Data!I1799</f>
        <v/>
      </c>
      <c r="J1799" s="12">
        <f>Raw_Data!J1799</f>
        <v/>
      </c>
      <c r="K1799" s="13">
        <f>Raw_Data!K1799</f>
        <v/>
      </c>
      <c r="L1799" s="12">
        <f>Raw_Data!L1799</f>
        <v/>
      </c>
      <c r="M1799" s="12">
        <f>Raw_Data!M1799</f>
        <v/>
      </c>
      <c r="N1799" s="12">
        <f>Raw_Data!N1799</f>
        <v/>
      </c>
      <c r="O1799">
        <f>Raw_Data!O1799</f>
        <v/>
      </c>
      <c r="P1799">
        <f>Raw_Data!P1799</f>
        <v/>
      </c>
      <c r="Q1799">
        <f>Raw_Data!Q1799</f>
        <v/>
      </c>
      <c r="R1799">
        <f>Raw_Data!R1799</f>
        <v/>
      </c>
      <c r="S1799">
        <f>Raw_Data!S1799</f>
        <v/>
      </c>
      <c r="T1799">
        <f>YEAR(B1799)</f>
        <v/>
      </c>
      <c r="U1799">
        <f>MONTH(B1799)</f>
        <v/>
      </c>
      <c r="V1799">
        <f>TEXT(B1799,"mmm")</f>
        <v/>
      </c>
      <c r="W1799" s="15">
        <f>IFERROR(N1799/L1799,0)</f>
        <v/>
      </c>
      <c r="X1799">
        <f>IF(K1799=0,"No Discount",IF(K1799&lt;=5%,"Low",IF(K1799&lt;=15%,"Medium","High")))</f>
        <v/>
      </c>
      <c r="Y1799">
        <f>IF(L1799&gt;=20000,"High Value",IF(L1799&gt;=5000,"Medium Value","Low Value"))</f>
        <v/>
      </c>
      <c r="Z1799">
        <f>IF(R1799&lt;=3,"Fast",IF(R1799&lt;=5,"On Time","Delayed"))</f>
        <v/>
      </c>
    </row>
    <row r="1800">
      <c r="A1800">
        <f>Raw_Data!A1800</f>
        <v/>
      </c>
      <c r="B1800" s="11">
        <f>Raw_Data!B1800</f>
        <v/>
      </c>
      <c r="C1800">
        <f>Raw_Data!C1800</f>
        <v/>
      </c>
      <c r="D1800">
        <f>Raw_Data!D1800</f>
        <v/>
      </c>
      <c r="E1800">
        <f>Raw_Data!E1800</f>
        <v/>
      </c>
      <c r="F1800">
        <f>Raw_Data!F1800</f>
        <v/>
      </c>
      <c r="G1800">
        <f>Raw_Data!G1800</f>
        <v/>
      </c>
      <c r="H1800">
        <f>Raw_Data!H1800</f>
        <v/>
      </c>
      <c r="I1800">
        <f>Raw_Data!I1800</f>
        <v/>
      </c>
      <c r="J1800" s="12">
        <f>Raw_Data!J1800</f>
        <v/>
      </c>
      <c r="K1800" s="13">
        <f>Raw_Data!K1800</f>
        <v/>
      </c>
      <c r="L1800" s="12">
        <f>Raw_Data!L1800</f>
        <v/>
      </c>
      <c r="M1800" s="12">
        <f>Raw_Data!M1800</f>
        <v/>
      </c>
      <c r="N1800" s="12">
        <f>Raw_Data!N1800</f>
        <v/>
      </c>
      <c r="O1800">
        <f>Raw_Data!O1800</f>
        <v/>
      </c>
      <c r="P1800">
        <f>Raw_Data!P1800</f>
        <v/>
      </c>
      <c r="Q1800">
        <f>Raw_Data!Q1800</f>
        <v/>
      </c>
      <c r="R1800">
        <f>Raw_Data!R1800</f>
        <v/>
      </c>
      <c r="S1800">
        <f>Raw_Data!S1800</f>
        <v/>
      </c>
      <c r="T1800">
        <f>YEAR(B1800)</f>
        <v/>
      </c>
      <c r="U1800">
        <f>MONTH(B1800)</f>
        <v/>
      </c>
      <c r="V1800">
        <f>TEXT(B1800,"mmm")</f>
        <v/>
      </c>
      <c r="W1800" s="15">
        <f>IFERROR(N1800/L1800,0)</f>
        <v/>
      </c>
      <c r="X1800">
        <f>IF(K1800=0,"No Discount",IF(K1800&lt;=5%,"Low",IF(K1800&lt;=15%,"Medium","High")))</f>
        <v/>
      </c>
      <c r="Y1800">
        <f>IF(L1800&gt;=20000,"High Value",IF(L1800&gt;=5000,"Medium Value","Low Value"))</f>
        <v/>
      </c>
      <c r="Z1800">
        <f>IF(R1800&lt;=3,"Fast",IF(R1800&lt;=5,"On Time","Delayed"))</f>
        <v/>
      </c>
    </row>
    <row r="1801">
      <c r="A1801">
        <f>Raw_Data!A1801</f>
        <v/>
      </c>
      <c r="B1801" s="11">
        <f>Raw_Data!B1801</f>
        <v/>
      </c>
      <c r="C1801">
        <f>Raw_Data!C1801</f>
        <v/>
      </c>
      <c r="D1801">
        <f>Raw_Data!D1801</f>
        <v/>
      </c>
      <c r="E1801">
        <f>Raw_Data!E1801</f>
        <v/>
      </c>
      <c r="F1801">
        <f>Raw_Data!F1801</f>
        <v/>
      </c>
      <c r="G1801">
        <f>Raw_Data!G1801</f>
        <v/>
      </c>
      <c r="H1801">
        <f>Raw_Data!H1801</f>
        <v/>
      </c>
      <c r="I1801">
        <f>Raw_Data!I1801</f>
        <v/>
      </c>
      <c r="J1801" s="12">
        <f>Raw_Data!J1801</f>
        <v/>
      </c>
      <c r="K1801" s="13">
        <f>Raw_Data!K1801</f>
        <v/>
      </c>
      <c r="L1801" s="12">
        <f>Raw_Data!L1801</f>
        <v/>
      </c>
      <c r="M1801" s="12">
        <f>Raw_Data!M1801</f>
        <v/>
      </c>
      <c r="N1801" s="12">
        <f>Raw_Data!N1801</f>
        <v/>
      </c>
      <c r="O1801">
        <f>Raw_Data!O1801</f>
        <v/>
      </c>
      <c r="P1801">
        <f>Raw_Data!P1801</f>
        <v/>
      </c>
      <c r="Q1801">
        <f>Raw_Data!Q1801</f>
        <v/>
      </c>
      <c r="R1801">
        <f>Raw_Data!R1801</f>
        <v/>
      </c>
      <c r="S1801">
        <f>Raw_Data!S1801</f>
        <v/>
      </c>
      <c r="T1801">
        <f>YEAR(B1801)</f>
        <v/>
      </c>
      <c r="U1801">
        <f>MONTH(B1801)</f>
        <v/>
      </c>
      <c r="V1801">
        <f>TEXT(B1801,"mmm")</f>
        <v/>
      </c>
      <c r="W1801" s="15">
        <f>IFERROR(N1801/L1801,0)</f>
        <v/>
      </c>
      <c r="X1801">
        <f>IF(K1801=0,"No Discount",IF(K1801&lt;=5%,"Low",IF(K1801&lt;=15%,"Medium","High")))</f>
        <v/>
      </c>
      <c r="Y1801">
        <f>IF(L1801&gt;=20000,"High Value",IF(L1801&gt;=5000,"Medium Value","Low Value"))</f>
        <v/>
      </c>
      <c r="Z1801">
        <f>IF(R1801&lt;=3,"Fast",IF(R1801&lt;=5,"On Time","Delayed"))</f>
        <v/>
      </c>
    </row>
    <row r="1802">
      <c r="A1802">
        <f>Raw_Data!A1802</f>
        <v/>
      </c>
      <c r="B1802" s="11">
        <f>Raw_Data!B1802</f>
        <v/>
      </c>
      <c r="C1802">
        <f>Raw_Data!C1802</f>
        <v/>
      </c>
      <c r="D1802">
        <f>Raw_Data!D1802</f>
        <v/>
      </c>
      <c r="E1802">
        <f>Raw_Data!E1802</f>
        <v/>
      </c>
      <c r="F1802">
        <f>Raw_Data!F1802</f>
        <v/>
      </c>
      <c r="G1802">
        <f>Raw_Data!G1802</f>
        <v/>
      </c>
      <c r="H1802">
        <f>Raw_Data!H1802</f>
        <v/>
      </c>
      <c r="I1802">
        <f>Raw_Data!I1802</f>
        <v/>
      </c>
      <c r="J1802" s="12">
        <f>Raw_Data!J1802</f>
        <v/>
      </c>
      <c r="K1802" s="13">
        <f>Raw_Data!K1802</f>
        <v/>
      </c>
      <c r="L1802" s="12">
        <f>Raw_Data!L1802</f>
        <v/>
      </c>
      <c r="M1802" s="12">
        <f>Raw_Data!M1802</f>
        <v/>
      </c>
      <c r="N1802" s="12">
        <f>Raw_Data!N1802</f>
        <v/>
      </c>
      <c r="O1802">
        <f>Raw_Data!O1802</f>
        <v/>
      </c>
      <c r="P1802">
        <f>Raw_Data!P1802</f>
        <v/>
      </c>
      <c r="Q1802">
        <f>Raw_Data!Q1802</f>
        <v/>
      </c>
      <c r="R1802">
        <f>Raw_Data!R1802</f>
        <v/>
      </c>
      <c r="S1802">
        <f>Raw_Data!S1802</f>
        <v/>
      </c>
      <c r="T1802">
        <f>YEAR(B1802)</f>
        <v/>
      </c>
      <c r="U1802">
        <f>MONTH(B1802)</f>
        <v/>
      </c>
      <c r="V1802">
        <f>TEXT(B1802,"mmm")</f>
        <v/>
      </c>
      <c r="W1802" s="15">
        <f>IFERROR(N1802/L1802,0)</f>
        <v/>
      </c>
      <c r="X1802">
        <f>IF(K1802=0,"No Discount",IF(K1802&lt;=5%,"Low",IF(K1802&lt;=15%,"Medium","High")))</f>
        <v/>
      </c>
      <c r="Y1802">
        <f>IF(L1802&gt;=20000,"High Value",IF(L1802&gt;=5000,"Medium Value","Low Value"))</f>
        <v/>
      </c>
      <c r="Z1802">
        <f>IF(R1802&lt;=3,"Fast",IF(R1802&lt;=5,"On Time","Delayed"))</f>
        <v/>
      </c>
    </row>
    <row r="1803">
      <c r="A1803">
        <f>Raw_Data!A1803</f>
        <v/>
      </c>
      <c r="B1803" s="11">
        <f>Raw_Data!B1803</f>
        <v/>
      </c>
      <c r="C1803">
        <f>Raw_Data!C1803</f>
        <v/>
      </c>
      <c r="D1803">
        <f>Raw_Data!D1803</f>
        <v/>
      </c>
      <c r="E1803">
        <f>Raw_Data!E1803</f>
        <v/>
      </c>
      <c r="F1803">
        <f>Raw_Data!F1803</f>
        <v/>
      </c>
      <c r="G1803">
        <f>Raw_Data!G1803</f>
        <v/>
      </c>
      <c r="H1803">
        <f>Raw_Data!H1803</f>
        <v/>
      </c>
      <c r="I1803">
        <f>Raw_Data!I1803</f>
        <v/>
      </c>
      <c r="J1803" s="12">
        <f>Raw_Data!J1803</f>
        <v/>
      </c>
      <c r="K1803" s="13">
        <f>Raw_Data!K1803</f>
        <v/>
      </c>
      <c r="L1803" s="12">
        <f>Raw_Data!L1803</f>
        <v/>
      </c>
      <c r="M1803" s="12">
        <f>Raw_Data!M1803</f>
        <v/>
      </c>
      <c r="N1803" s="12">
        <f>Raw_Data!N1803</f>
        <v/>
      </c>
      <c r="O1803">
        <f>Raw_Data!O1803</f>
        <v/>
      </c>
      <c r="P1803">
        <f>Raw_Data!P1803</f>
        <v/>
      </c>
      <c r="Q1803">
        <f>Raw_Data!Q1803</f>
        <v/>
      </c>
      <c r="R1803">
        <f>Raw_Data!R1803</f>
        <v/>
      </c>
      <c r="S1803">
        <f>Raw_Data!S1803</f>
        <v/>
      </c>
      <c r="T1803">
        <f>YEAR(B1803)</f>
        <v/>
      </c>
      <c r="U1803">
        <f>MONTH(B1803)</f>
        <v/>
      </c>
      <c r="V1803">
        <f>TEXT(B1803,"mmm")</f>
        <v/>
      </c>
      <c r="W1803" s="15">
        <f>IFERROR(N1803/L1803,0)</f>
        <v/>
      </c>
      <c r="X1803">
        <f>IF(K1803=0,"No Discount",IF(K1803&lt;=5%,"Low",IF(K1803&lt;=15%,"Medium","High")))</f>
        <v/>
      </c>
      <c r="Y1803">
        <f>IF(L1803&gt;=20000,"High Value",IF(L1803&gt;=5000,"Medium Value","Low Value"))</f>
        <v/>
      </c>
      <c r="Z1803">
        <f>IF(R1803&lt;=3,"Fast",IF(R1803&lt;=5,"On Time","Delayed"))</f>
        <v/>
      </c>
    </row>
    <row r="1804">
      <c r="A1804">
        <f>Raw_Data!A1804</f>
        <v/>
      </c>
      <c r="B1804" s="11">
        <f>Raw_Data!B1804</f>
        <v/>
      </c>
      <c r="C1804">
        <f>Raw_Data!C1804</f>
        <v/>
      </c>
      <c r="D1804">
        <f>Raw_Data!D1804</f>
        <v/>
      </c>
      <c r="E1804">
        <f>Raw_Data!E1804</f>
        <v/>
      </c>
      <c r="F1804">
        <f>Raw_Data!F1804</f>
        <v/>
      </c>
      <c r="G1804">
        <f>Raw_Data!G1804</f>
        <v/>
      </c>
      <c r="H1804">
        <f>Raw_Data!H1804</f>
        <v/>
      </c>
      <c r="I1804">
        <f>Raw_Data!I1804</f>
        <v/>
      </c>
      <c r="J1804" s="12">
        <f>Raw_Data!J1804</f>
        <v/>
      </c>
      <c r="K1804" s="13">
        <f>Raw_Data!K1804</f>
        <v/>
      </c>
      <c r="L1804" s="12">
        <f>Raw_Data!L1804</f>
        <v/>
      </c>
      <c r="M1804" s="12">
        <f>Raw_Data!M1804</f>
        <v/>
      </c>
      <c r="N1804" s="12">
        <f>Raw_Data!N1804</f>
        <v/>
      </c>
      <c r="O1804">
        <f>Raw_Data!O1804</f>
        <v/>
      </c>
      <c r="P1804">
        <f>Raw_Data!P1804</f>
        <v/>
      </c>
      <c r="Q1804">
        <f>Raw_Data!Q1804</f>
        <v/>
      </c>
      <c r="R1804">
        <f>Raw_Data!R1804</f>
        <v/>
      </c>
      <c r="S1804">
        <f>Raw_Data!S1804</f>
        <v/>
      </c>
      <c r="T1804">
        <f>YEAR(B1804)</f>
        <v/>
      </c>
      <c r="U1804">
        <f>MONTH(B1804)</f>
        <v/>
      </c>
      <c r="V1804">
        <f>TEXT(B1804,"mmm")</f>
        <v/>
      </c>
      <c r="W1804" s="15">
        <f>IFERROR(N1804/L1804,0)</f>
        <v/>
      </c>
      <c r="X1804">
        <f>IF(K1804=0,"No Discount",IF(K1804&lt;=5%,"Low",IF(K1804&lt;=15%,"Medium","High")))</f>
        <v/>
      </c>
      <c r="Y1804">
        <f>IF(L1804&gt;=20000,"High Value",IF(L1804&gt;=5000,"Medium Value","Low Value"))</f>
        <v/>
      </c>
      <c r="Z1804">
        <f>IF(R1804&lt;=3,"Fast",IF(R1804&lt;=5,"On Time","Delayed"))</f>
        <v/>
      </c>
    </row>
    <row r="1805">
      <c r="A1805">
        <f>Raw_Data!A1805</f>
        <v/>
      </c>
      <c r="B1805" s="11">
        <f>Raw_Data!B1805</f>
        <v/>
      </c>
      <c r="C1805">
        <f>Raw_Data!C1805</f>
        <v/>
      </c>
      <c r="D1805">
        <f>Raw_Data!D1805</f>
        <v/>
      </c>
      <c r="E1805">
        <f>Raw_Data!E1805</f>
        <v/>
      </c>
      <c r="F1805">
        <f>Raw_Data!F1805</f>
        <v/>
      </c>
      <c r="G1805">
        <f>Raw_Data!G1805</f>
        <v/>
      </c>
      <c r="H1805">
        <f>Raw_Data!H1805</f>
        <v/>
      </c>
      <c r="I1805">
        <f>Raw_Data!I1805</f>
        <v/>
      </c>
      <c r="J1805" s="12">
        <f>Raw_Data!J1805</f>
        <v/>
      </c>
      <c r="K1805" s="13">
        <f>Raw_Data!K1805</f>
        <v/>
      </c>
      <c r="L1805" s="12">
        <f>Raw_Data!L1805</f>
        <v/>
      </c>
      <c r="M1805" s="12">
        <f>Raw_Data!M1805</f>
        <v/>
      </c>
      <c r="N1805" s="12">
        <f>Raw_Data!N1805</f>
        <v/>
      </c>
      <c r="O1805">
        <f>Raw_Data!O1805</f>
        <v/>
      </c>
      <c r="P1805">
        <f>Raw_Data!P1805</f>
        <v/>
      </c>
      <c r="Q1805">
        <f>Raw_Data!Q1805</f>
        <v/>
      </c>
      <c r="R1805">
        <f>Raw_Data!R1805</f>
        <v/>
      </c>
      <c r="S1805">
        <f>Raw_Data!S1805</f>
        <v/>
      </c>
      <c r="T1805">
        <f>YEAR(B1805)</f>
        <v/>
      </c>
      <c r="U1805">
        <f>MONTH(B1805)</f>
        <v/>
      </c>
      <c r="V1805">
        <f>TEXT(B1805,"mmm")</f>
        <v/>
      </c>
      <c r="W1805" s="15">
        <f>IFERROR(N1805/L1805,0)</f>
        <v/>
      </c>
      <c r="X1805">
        <f>IF(K1805=0,"No Discount",IF(K1805&lt;=5%,"Low",IF(K1805&lt;=15%,"Medium","High")))</f>
        <v/>
      </c>
      <c r="Y1805">
        <f>IF(L1805&gt;=20000,"High Value",IF(L1805&gt;=5000,"Medium Value","Low Value"))</f>
        <v/>
      </c>
      <c r="Z1805">
        <f>IF(R1805&lt;=3,"Fast",IF(R1805&lt;=5,"On Time","Delayed"))</f>
        <v/>
      </c>
    </row>
    <row r="1806">
      <c r="A1806">
        <f>Raw_Data!A1806</f>
        <v/>
      </c>
      <c r="B1806" s="11">
        <f>Raw_Data!B1806</f>
        <v/>
      </c>
      <c r="C1806">
        <f>Raw_Data!C1806</f>
        <v/>
      </c>
      <c r="D1806">
        <f>Raw_Data!D1806</f>
        <v/>
      </c>
      <c r="E1806">
        <f>Raw_Data!E1806</f>
        <v/>
      </c>
      <c r="F1806">
        <f>Raw_Data!F1806</f>
        <v/>
      </c>
      <c r="G1806">
        <f>Raw_Data!G1806</f>
        <v/>
      </c>
      <c r="H1806">
        <f>Raw_Data!H1806</f>
        <v/>
      </c>
      <c r="I1806">
        <f>Raw_Data!I1806</f>
        <v/>
      </c>
      <c r="J1806" s="12">
        <f>Raw_Data!J1806</f>
        <v/>
      </c>
      <c r="K1806" s="13">
        <f>Raw_Data!K1806</f>
        <v/>
      </c>
      <c r="L1806" s="12">
        <f>Raw_Data!L1806</f>
        <v/>
      </c>
      <c r="M1806" s="12">
        <f>Raw_Data!M1806</f>
        <v/>
      </c>
      <c r="N1806" s="12">
        <f>Raw_Data!N1806</f>
        <v/>
      </c>
      <c r="O1806">
        <f>Raw_Data!O1806</f>
        <v/>
      </c>
      <c r="P1806">
        <f>Raw_Data!P1806</f>
        <v/>
      </c>
      <c r="Q1806">
        <f>Raw_Data!Q1806</f>
        <v/>
      </c>
      <c r="R1806">
        <f>Raw_Data!R1806</f>
        <v/>
      </c>
      <c r="S1806">
        <f>Raw_Data!S1806</f>
        <v/>
      </c>
      <c r="T1806">
        <f>YEAR(B1806)</f>
        <v/>
      </c>
      <c r="U1806">
        <f>MONTH(B1806)</f>
        <v/>
      </c>
      <c r="V1806">
        <f>TEXT(B1806,"mmm")</f>
        <v/>
      </c>
      <c r="W1806" s="15">
        <f>IFERROR(N1806/L1806,0)</f>
        <v/>
      </c>
      <c r="X1806">
        <f>IF(K1806=0,"No Discount",IF(K1806&lt;=5%,"Low",IF(K1806&lt;=15%,"Medium","High")))</f>
        <v/>
      </c>
      <c r="Y1806">
        <f>IF(L1806&gt;=20000,"High Value",IF(L1806&gt;=5000,"Medium Value","Low Value"))</f>
        <v/>
      </c>
      <c r="Z1806">
        <f>IF(R1806&lt;=3,"Fast",IF(R1806&lt;=5,"On Time","Delayed"))</f>
        <v/>
      </c>
    </row>
    <row r="1807">
      <c r="A1807">
        <f>Raw_Data!A1807</f>
        <v/>
      </c>
      <c r="B1807" s="11">
        <f>Raw_Data!B1807</f>
        <v/>
      </c>
      <c r="C1807">
        <f>Raw_Data!C1807</f>
        <v/>
      </c>
      <c r="D1807">
        <f>Raw_Data!D1807</f>
        <v/>
      </c>
      <c r="E1807">
        <f>Raw_Data!E1807</f>
        <v/>
      </c>
      <c r="F1807">
        <f>Raw_Data!F1807</f>
        <v/>
      </c>
      <c r="G1807">
        <f>Raw_Data!G1807</f>
        <v/>
      </c>
      <c r="H1807">
        <f>Raw_Data!H1807</f>
        <v/>
      </c>
      <c r="I1807">
        <f>Raw_Data!I1807</f>
        <v/>
      </c>
      <c r="J1807" s="12">
        <f>Raw_Data!J1807</f>
        <v/>
      </c>
      <c r="K1807" s="13">
        <f>Raw_Data!K1807</f>
        <v/>
      </c>
      <c r="L1807" s="12">
        <f>Raw_Data!L1807</f>
        <v/>
      </c>
      <c r="M1807" s="12">
        <f>Raw_Data!M1807</f>
        <v/>
      </c>
      <c r="N1807" s="12">
        <f>Raw_Data!N1807</f>
        <v/>
      </c>
      <c r="O1807">
        <f>Raw_Data!O1807</f>
        <v/>
      </c>
      <c r="P1807">
        <f>Raw_Data!P1807</f>
        <v/>
      </c>
      <c r="Q1807">
        <f>Raw_Data!Q1807</f>
        <v/>
      </c>
      <c r="R1807">
        <f>Raw_Data!R1807</f>
        <v/>
      </c>
      <c r="S1807">
        <f>Raw_Data!S1807</f>
        <v/>
      </c>
      <c r="T1807">
        <f>YEAR(B1807)</f>
        <v/>
      </c>
      <c r="U1807">
        <f>MONTH(B1807)</f>
        <v/>
      </c>
      <c r="V1807">
        <f>TEXT(B1807,"mmm")</f>
        <v/>
      </c>
      <c r="W1807" s="15">
        <f>IFERROR(N1807/L1807,0)</f>
        <v/>
      </c>
      <c r="X1807">
        <f>IF(K1807=0,"No Discount",IF(K1807&lt;=5%,"Low",IF(K1807&lt;=15%,"Medium","High")))</f>
        <v/>
      </c>
      <c r="Y1807">
        <f>IF(L1807&gt;=20000,"High Value",IF(L1807&gt;=5000,"Medium Value","Low Value"))</f>
        <v/>
      </c>
      <c r="Z1807">
        <f>IF(R1807&lt;=3,"Fast",IF(R1807&lt;=5,"On Time","Delayed"))</f>
        <v/>
      </c>
    </row>
    <row r="1808">
      <c r="A1808">
        <f>Raw_Data!A1808</f>
        <v/>
      </c>
      <c r="B1808" s="11">
        <f>Raw_Data!B1808</f>
        <v/>
      </c>
      <c r="C1808">
        <f>Raw_Data!C1808</f>
        <v/>
      </c>
      <c r="D1808">
        <f>Raw_Data!D1808</f>
        <v/>
      </c>
      <c r="E1808">
        <f>Raw_Data!E1808</f>
        <v/>
      </c>
      <c r="F1808">
        <f>Raw_Data!F1808</f>
        <v/>
      </c>
      <c r="G1808">
        <f>Raw_Data!G1808</f>
        <v/>
      </c>
      <c r="H1808">
        <f>Raw_Data!H1808</f>
        <v/>
      </c>
      <c r="I1808">
        <f>Raw_Data!I1808</f>
        <v/>
      </c>
      <c r="J1808" s="12">
        <f>Raw_Data!J1808</f>
        <v/>
      </c>
      <c r="K1808" s="13">
        <f>Raw_Data!K1808</f>
        <v/>
      </c>
      <c r="L1808" s="12">
        <f>Raw_Data!L1808</f>
        <v/>
      </c>
      <c r="M1808" s="12">
        <f>Raw_Data!M1808</f>
        <v/>
      </c>
      <c r="N1808" s="12">
        <f>Raw_Data!N1808</f>
        <v/>
      </c>
      <c r="O1808">
        <f>Raw_Data!O1808</f>
        <v/>
      </c>
      <c r="P1808">
        <f>Raw_Data!P1808</f>
        <v/>
      </c>
      <c r="Q1808">
        <f>Raw_Data!Q1808</f>
        <v/>
      </c>
      <c r="R1808">
        <f>Raw_Data!R1808</f>
        <v/>
      </c>
      <c r="S1808">
        <f>Raw_Data!S1808</f>
        <v/>
      </c>
      <c r="T1808">
        <f>YEAR(B1808)</f>
        <v/>
      </c>
      <c r="U1808">
        <f>MONTH(B1808)</f>
        <v/>
      </c>
      <c r="V1808">
        <f>TEXT(B1808,"mmm")</f>
        <v/>
      </c>
      <c r="W1808" s="15">
        <f>IFERROR(N1808/L1808,0)</f>
        <v/>
      </c>
      <c r="X1808">
        <f>IF(K1808=0,"No Discount",IF(K1808&lt;=5%,"Low",IF(K1808&lt;=15%,"Medium","High")))</f>
        <v/>
      </c>
      <c r="Y1808">
        <f>IF(L1808&gt;=20000,"High Value",IF(L1808&gt;=5000,"Medium Value","Low Value"))</f>
        <v/>
      </c>
      <c r="Z1808">
        <f>IF(R1808&lt;=3,"Fast",IF(R1808&lt;=5,"On Time","Delayed"))</f>
        <v/>
      </c>
    </row>
    <row r="1809">
      <c r="A1809">
        <f>Raw_Data!A1809</f>
        <v/>
      </c>
      <c r="B1809" s="11">
        <f>Raw_Data!B1809</f>
        <v/>
      </c>
      <c r="C1809">
        <f>Raw_Data!C1809</f>
        <v/>
      </c>
      <c r="D1809">
        <f>Raw_Data!D1809</f>
        <v/>
      </c>
      <c r="E1809">
        <f>Raw_Data!E1809</f>
        <v/>
      </c>
      <c r="F1809">
        <f>Raw_Data!F1809</f>
        <v/>
      </c>
      <c r="G1809">
        <f>Raw_Data!G1809</f>
        <v/>
      </c>
      <c r="H1809">
        <f>Raw_Data!H1809</f>
        <v/>
      </c>
      <c r="I1809">
        <f>Raw_Data!I1809</f>
        <v/>
      </c>
      <c r="J1809" s="12">
        <f>Raw_Data!J1809</f>
        <v/>
      </c>
      <c r="K1809" s="13">
        <f>Raw_Data!K1809</f>
        <v/>
      </c>
      <c r="L1809" s="12">
        <f>Raw_Data!L1809</f>
        <v/>
      </c>
      <c r="M1809" s="12">
        <f>Raw_Data!M1809</f>
        <v/>
      </c>
      <c r="N1809" s="12">
        <f>Raw_Data!N1809</f>
        <v/>
      </c>
      <c r="O1809">
        <f>Raw_Data!O1809</f>
        <v/>
      </c>
      <c r="P1809">
        <f>Raw_Data!P1809</f>
        <v/>
      </c>
      <c r="Q1809">
        <f>Raw_Data!Q1809</f>
        <v/>
      </c>
      <c r="R1809">
        <f>Raw_Data!R1809</f>
        <v/>
      </c>
      <c r="S1809">
        <f>Raw_Data!S1809</f>
        <v/>
      </c>
      <c r="T1809">
        <f>YEAR(B1809)</f>
        <v/>
      </c>
      <c r="U1809">
        <f>MONTH(B1809)</f>
        <v/>
      </c>
      <c r="V1809">
        <f>TEXT(B1809,"mmm")</f>
        <v/>
      </c>
      <c r="W1809" s="15">
        <f>IFERROR(N1809/L1809,0)</f>
        <v/>
      </c>
      <c r="X1809">
        <f>IF(K1809=0,"No Discount",IF(K1809&lt;=5%,"Low",IF(K1809&lt;=15%,"Medium","High")))</f>
        <v/>
      </c>
      <c r="Y1809">
        <f>IF(L1809&gt;=20000,"High Value",IF(L1809&gt;=5000,"Medium Value","Low Value"))</f>
        <v/>
      </c>
      <c r="Z1809">
        <f>IF(R1809&lt;=3,"Fast",IF(R1809&lt;=5,"On Time","Delayed"))</f>
        <v/>
      </c>
    </row>
    <row r="1810">
      <c r="A1810">
        <f>Raw_Data!A1810</f>
        <v/>
      </c>
      <c r="B1810" s="11">
        <f>Raw_Data!B1810</f>
        <v/>
      </c>
      <c r="C1810">
        <f>Raw_Data!C1810</f>
        <v/>
      </c>
      <c r="D1810">
        <f>Raw_Data!D1810</f>
        <v/>
      </c>
      <c r="E1810">
        <f>Raw_Data!E1810</f>
        <v/>
      </c>
      <c r="F1810">
        <f>Raw_Data!F1810</f>
        <v/>
      </c>
      <c r="G1810">
        <f>Raw_Data!G1810</f>
        <v/>
      </c>
      <c r="H1810">
        <f>Raw_Data!H1810</f>
        <v/>
      </c>
      <c r="I1810">
        <f>Raw_Data!I1810</f>
        <v/>
      </c>
      <c r="J1810" s="12">
        <f>Raw_Data!J1810</f>
        <v/>
      </c>
      <c r="K1810" s="13">
        <f>Raw_Data!K1810</f>
        <v/>
      </c>
      <c r="L1810" s="12">
        <f>Raw_Data!L1810</f>
        <v/>
      </c>
      <c r="M1810" s="12">
        <f>Raw_Data!M1810</f>
        <v/>
      </c>
      <c r="N1810" s="12">
        <f>Raw_Data!N1810</f>
        <v/>
      </c>
      <c r="O1810">
        <f>Raw_Data!O1810</f>
        <v/>
      </c>
      <c r="P1810">
        <f>Raw_Data!P1810</f>
        <v/>
      </c>
      <c r="Q1810">
        <f>Raw_Data!Q1810</f>
        <v/>
      </c>
      <c r="R1810">
        <f>Raw_Data!R1810</f>
        <v/>
      </c>
      <c r="S1810">
        <f>Raw_Data!S1810</f>
        <v/>
      </c>
      <c r="T1810">
        <f>YEAR(B1810)</f>
        <v/>
      </c>
      <c r="U1810">
        <f>MONTH(B1810)</f>
        <v/>
      </c>
      <c r="V1810">
        <f>TEXT(B1810,"mmm")</f>
        <v/>
      </c>
      <c r="W1810" s="15">
        <f>IFERROR(N1810/L1810,0)</f>
        <v/>
      </c>
      <c r="X1810">
        <f>IF(K1810=0,"No Discount",IF(K1810&lt;=5%,"Low",IF(K1810&lt;=15%,"Medium","High")))</f>
        <v/>
      </c>
      <c r="Y1810">
        <f>IF(L1810&gt;=20000,"High Value",IF(L1810&gt;=5000,"Medium Value","Low Value"))</f>
        <v/>
      </c>
      <c r="Z1810">
        <f>IF(R1810&lt;=3,"Fast",IF(R1810&lt;=5,"On Time","Delayed"))</f>
        <v/>
      </c>
    </row>
    <row r="1811">
      <c r="A1811">
        <f>Raw_Data!A1811</f>
        <v/>
      </c>
      <c r="B1811" s="11">
        <f>Raw_Data!B1811</f>
        <v/>
      </c>
      <c r="C1811">
        <f>Raw_Data!C1811</f>
        <v/>
      </c>
      <c r="D1811">
        <f>Raw_Data!D1811</f>
        <v/>
      </c>
      <c r="E1811">
        <f>Raw_Data!E1811</f>
        <v/>
      </c>
      <c r="F1811">
        <f>Raw_Data!F1811</f>
        <v/>
      </c>
      <c r="G1811">
        <f>Raw_Data!G1811</f>
        <v/>
      </c>
      <c r="H1811">
        <f>Raw_Data!H1811</f>
        <v/>
      </c>
      <c r="I1811">
        <f>Raw_Data!I1811</f>
        <v/>
      </c>
      <c r="J1811" s="12">
        <f>Raw_Data!J1811</f>
        <v/>
      </c>
      <c r="K1811" s="13">
        <f>Raw_Data!K1811</f>
        <v/>
      </c>
      <c r="L1811" s="12">
        <f>Raw_Data!L1811</f>
        <v/>
      </c>
      <c r="M1811" s="12">
        <f>Raw_Data!M1811</f>
        <v/>
      </c>
      <c r="N1811" s="12">
        <f>Raw_Data!N1811</f>
        <v/>
      </c>
      <c r="O1811">
        <f>Raw_Data!O1811</f>
        <v/>
      </c>
      <c r="P1811">
        <f>Raw_Data!P1811</f>
        <v/>
      </c>
      <c r="Q1811">
        <f>Raw_Data!Q1811</f>
        <v/>
      </c>
      <c r="R1811">
        <f>Raw_Data!R1811</f>
        <v/>
      </c>
      <c r="S1811">
        <f>Raw_Data!S1811</f>
        <v/>
      </c>
      <c r="T1811">
        <f>YEAR(B1811)</f>
        <v/>
      </c>
      <c r="U1811">
        <f>MONTH(B1811)</f>
        <v/>
      </c>
      <c r="V1811">
        <f>TEXT(B1811,"mmm")</f>
        <v/>
      </c>
      <c r="W1811" s="15">
        <f>IFERROR(N1811/L1811,0)</f>
        <v/>
      </c>
      <c r="X1811">
        <f>IF(K1811=0,"No Discount",IF(K1811&lt;=5%,"Low",IF(K1811&lt;=15%,"Medium","High")))</f>
        <v/>
      </c>
      <c r="Y1811">
        <f>IF(L1811&gt;=20000,"High Value",IF(L1811&gt;=5000,"Medium Value","Low Value"))</f>
        <v/>
      </c>
      <c r="Z1811">
        <f>IF(R1811&lt;=3,"Fast",IF(R1811&lt;=5,"On Time","Delayed"))</f>
        <v/>
      </c>
    </row>
    <row r="1812">
      <c r="A1812">
        <f>Raw_Data!A1812</f>
        <v/>
      </c>
      <c r="B1812" s="11">
        <f>Raw_Data!B1812</f>
        <v/>
      </c>
      <c r="C1812">
        <f>Raw_Data!C1812</f>
        <v/>
      </c>
      <c r="D1812">
        <f>Raw_Data!D1812</f>
        <v/>
      </c>
      <c r="E1812">
        <f>Raw_Data!E1812</f>
        <v/>
      </c>
      <c r="F1812">
        <f>Raw_Data!F1812</f>
        <v/>
      </c>
      <c r="G1812">
        <f>Raw_Data!G1812</f>
        <v/>
      </c>
      <c r="H1812">
        <f>Raw_Data!H1812</f>
        <v/>
      </c>
      <c r="I1812">
        <f>Raw_Data!I1812</f>
        <v/>
      </c>
      <c r="J1812" s="12">
        <f>Raw_Data!J1812</f>
        <v/>
      </c>
      <c r="K1812" s="13">
        <f>Raw_Data!K1812</f>
        <v/>
      </c>
      <c r="L1812" s="12">
        <f>Raw_Data!L1812</f>
        <v/>
      </c>
      <c r="M1812" s="12">
        <f>Raw_Data!M1812</f>
        <v/>
      </c>
      <c r="N1812" s="12">
        <f>Raw_Data!N1812</f>
        <v/>
      </c>
      <c r="O1812">
        <f>Raw_Data!O1812</f>
        <v/>
      </c>
      <c r="P1812">
        <f>Raw_Data!P1812</f>
        <v/>
      </c>
      <c r="Q1812">
        <f>Raw_Data!Q1812</f>
        <v/>
      </c>
      <c r="R1812">
        <f>Raw_Data!R1812</f>
        <v/>
      </c>
      <c r="S1812">
        <f>Raw_Data!S1812</f>
        <v/>
      </c>
      <c r="T1812">
        <f>YEAR(B1812)</f>
        <v/>
      </c>
      <c r="U1812">
        <f>MONTH(B1812)</f>
        <v/>
      </c>
      <c r="V1812">
        <f>TEXT(B1812,"mmm")</f>
        <v/>
      </c>
      <c r="W1812" s="15">
        <f>IFERROR(N1812/L1812,0)</f>
        <v/>
      </c>
      <c r="X1812">
        <f>IF(K1812=0,"No Discount",IF(K1812&lt;=5%,"Low",IF(K1812&lt;=15%,"Medium","High")))</f>
        <v/>
      </c>
      <c r="Y1812">
        <f>IF(L1812&gt;=20000,"High Value",IF(L1812&gt;=5000,"Medium Value","Low Value"))</f>
        <v/>
      </c>
      <c r="Z1812">
        <f>IF(R1812&lt;=3,"Fast",IF(R1812&lt;=5,"On Time","Delayed"))</f>
        <v/>
      </c>
    </row>
    <row r="1813">
      <c r="A1813">
        <f>Raw_Data!A1813</f>
        <v/>
      </c>
      <c r="B1813" s="11">
        <f>Raw_Data!B1813</f>
        <v/>
      </c>
      <c r="C1813">
        <f>Raw_Data!C1813</f>
        <v/>
      </c>
      <c r="D1813">
        <f>Raw_Data!D1813</f>
        <v/>
      </c>
      <c r="E1813">
        <f>Raw_Data!E1813</f>
        <v/>
      </c>
      <c r="F1813">
        <f>Raw_Data!F1813</f>
        <v/>
      </c>
      <c r="G1813">
        <f>Raw_Data!G1813</f>
        <v/>
      </c>
      <c r="H1813">
        <f>Raw_Data!H1813</f>
        <v/>
      </c>
      <c r="I1813">
        <f>Raw_Data!I1813</f>
        <v/>
      </c>
      <c r="J1813" s="12">
        <f>Raw_Data!J1813</f>
        <v/>
      </c>
      <c r="K1813" s="13">
        <f>Raw_Data!K1813</f>
        <v/>
      </c>
      <c r="L1813" s="12">
        <f>Raw_Data!L1813</f>
        <v/>
      </c>
      <c r="M1813" s="12">
        <f>Raw_Data!M1813</f>
        <v/>
      </c>
      <c r="N1813" s="12">
        <f>Raw_Data!N1813</f>
        <v/>
      </c>
      <c r="O1813">
        <f>Raw_Data!O1813</f>
        <v/>
      </c>
      <c r="P1813">
        <f>Raw_Data!P1813</f>
        <v/>
      </c>
      <c r="Q1813">
        <f>Raw_Data!Q1813</f>
        <v/>
      </c>
      <c r="R1813">
        <f>Raw_Data!R1813</f>
        <v/>
      </c>
      <c r="S1813">
        <f>Raw_Data!S1813</f>
        <v/>
      </c>
      <c r="T1813">
        <f>YEAR(B1813)</f>
        <v/>
      </c>
      <c r="U1813">
        <f>MONTH(B1813)</f>
        <v/>
      </c>
      <c r="V1813">
        <f>TEXT(B1813,"mmm")</f>
        <v/>
      </c>
      <c r="W1813" s="15">
        <f>IFERROR(N1813/L1813,0)</f>
        <v/>
      </c>
      <c r="X1813">
        <f>IF(K1813=0,"No Discount",IF(K1813&lt;=5%,"Low",IF(K1813&lt;=15%,"Medium","High")))</f>
        <v/>
      </c>
      <c r="Y1813">
        <f>IF(L1813&gt;=20000,"High Value",IF(L1813&gt;=5000,"Medium Value","Low Value"))</f>
        <v/>
      </c>
      <c r="Z1813">
        <f>IF(R1813&lt;=3,"Fast",IF(R1813&lt;=5,"On Time","Delayed"))</f>
        <v/>
      </c>
    </row>
    <row r="1814">
      <c r="A1814">
        <f>Raw_Data!A1814</f>
        <v/>
      </c>
      <c r="B1814" s="11">
        <f>Raw_Data!B1814</f>
        <v/>
      </c>
      <c r="C1814">
        <f>Raw_Data!C1814</f>
        <v/>
      </c>
      <c r="D1814">
        <f>Raw_Data!D1814</f>
        <v/>
      </c>
      <c r="E1814">
        <f>Raw_Data!E1814</f>
        <v/>
      </c>
      <c r="F1814">
        <f>Raw_Data!F1814</f>
        <v/>
      </c>
      <c r="G1814">
        <f>Raw_Data!G1814</f>
        <v/>
      </c>
      <c r="H1814">
        <f>Raw_Data!H1814</f>
        <v/>
      </c>
      <c r="I1814">
        <f>Raw_Data!I1814</f>
        <v/>
      </c>
      <c r="J1814" s="12">
        <f>Raw_Data!J1814</f>
        <v/>
      </c>
      <c r="K1814" s="13">
        <f>Raw_Data!K1814</f>
        <v/>
      </c>
      <c r="L1814" s="12">
        <f>Raw_Data!L1814</f>
        <v/>
      </c>
      <c r="M1814" s="12">
        <f>Raw_Data!M1814</f>
        <v/>
      </c>
      <c r="N1814" s="12">
        <f>Raw_Data!N1814</f>
        <v/>
      </c>
      <c r="O1814">
        <f>Raw_Data!O1814</f>
        <v/>
      </c>
      <c r="P1814">
        <f>Raw_Data!P1814</f>
        <v/>
      </c>
      <c r="Q1814">
        <f>Raw_Data!Q1814</f>
        <v/>
      </c>
      <c r="R1814">
        <f>Raw_Data!R1814</f>
        <v/>
      </c>
      <c r="S1814">
        <f>Raw_Data!S1814</f>
        <v/>
      </c>
      <c r="T1814">
        <f>YEAR(B1814)</f>
        <v/>
      </c>
      <c r="U1814">
        <f>MONTH(B1814)</f>
        <v/>
      </c>
      <c r="V1814">
        <f>TEXT(B1814,"mmm")</f>
        <v/>
      </c>
      <c r="W1814" s="15">
        <f>IFERROR(N1814/L1814,0)</f>
        <v/>
      </c>
      <c r="X1814">
        <f>IF(K1814=0,"No Discount",IF(K1814&lt;=5%,"Low",IF(K1814&lt;=15%,"Medium","High")))</f>
        <v/>
      </c>
      <c r="Y1814">
        <f>IF(L1814&gt;=20000,"High Value",IF(L1814&gt;=5000,"Medium Value","Low Value"))</f>
        <v/>
      </c>
      <c r="Z1814">
        <f>IF(R1814&lt;=3,"Fast",IF(R1814&lt;=5,"On Time","Delayed"))</f>
        <v/>
      </c>
    </row>
    <row r="1815">
      <c r="A1815">
        <f>Raw_Data!A1815</f>
        <v/>
      </c>
      <c r="B1815" s="11">
        <f>Raw_Data!B1815</f>
        <v/>
      </c>
      <c r="C1815">
        <f>Raw_Data!C1815</f>
        <v/>
      </c>
      <c r="D1815">
        <f>Raw_Data!D1815</f>
        <v/>
      </c>
      <c r="E1815">
        <f>Raw_Data!E1815</f>
        <v/>
      </c>
      <c r="F1815">
        <f>Raw_Data!F1815</f>
        <v/>
      </c>
      <c r="G1815">
        <f>Raw_Data!G1815</f>
        <v/>
      </c>
      <c r="H1815">
        <f>Raw_Data!H1815</f>
        <v/>
      </c>
      <c r="I1815">
        <f>Raw_Data!I1815</f>
        <v/>
      </c>
      <c r="J1815" s="12">
        <f>Raw_Data!J1815</f>
        <v/>
      </c>
      <c r="K1815" s="13">
        <f>Raw_Data!K1815</f>
        <v/>
      </c>
      <c r="L1815" s="12">
        <f>Raw_Data!L1815</f>
        <v/>
      </c>
      <c r="M1815" s="12">
        <f>Raw_Data!M1815</f>
        <v/>
      </c>
      <c r="N1815" s="12">
        <f>Raw_Data!N1815</f>
        <v/>
      </c>
      <c r="O1815">
        <f>Raw_Data!O1815</f>
        <v/>
      </c>
      <c r="P1815">
        <f>Raw_Data!P1815</f>
        <v/>
      </c>
      <c r="Q1815">
        <f>Raw_Data!Q1815</f>
        <v/>
      </c>
      <c r="R1815">
        <f>Raw_Data!R1815</f>
        <v/>
      </c>
      <c r="S1815">
        <f>Raw_Data!S1815</f>
        <v/>
      </c>
      <c r="T1815">
        <f>YEAR(B1815)</f>
        <v/>
      </c>
      <c r="U1815">
        <f>MONTH(B1815)</f>
        <v/>
      </c>
      <c r="V1815">
        <f>TEXT(B1815,"mmm")</f>
        <v/>
      </c>
      <c r="W1815" s="15">
        <f>IFERROR(N1815/L1815,0)</f>
        <v/>
      </c>
      <c r="X1815">
        <f>IF(K1815=0,"No Discount",IF(K1815&lt;=5%,"Low",IF(K1815&lt;=15%,"Medium","High")))</f>
        <v/>
      </c>
      <c r="Y1815">
        <f>IF(L1815&gt;=20000,"High Value",IF(L1815&gt;=5000,"Medium Value","Low Value"))</f>
        <v/>
      </c>
      <c r="Z1815">
        <f>IF(R1815&lt;=3,"Fast",IF(R1815&lt;=5,"On Time","Delayed"))</f>
        <v/>
      </c>
    </row>
    <row r="1816">
      <c r="A1816">
        <f>Raw_Data!A1816</f>
        <v/>
      </c>
      <c r="B1816" s="11">
        <f>Raw_Data!B1816</f>
        <v/>
      </c>
      <c r="C1816">
        <f>Raw_Data!C1816</f>
        <v/>
      </c>
      <c r="D1816">
        <f>Raw_Data!D1816</f>
        <v/>
      </c>
      <c r="E1816">
        <f>Raw_Data!E1816</f>
        <v/>
      </c>
      <c r="F1816">
        <f>Raw_Data!F1816</f>
        <v/>
      </c>
      <c r="G1816">
        <f>Raw_Data!G1816</f>
        <v/>
      </c>
      <c r="H1816">
        <f>Raw_Data!H1816</f>
        <v/>
      </c>
      <c r="I1816">
        <f>Raw_Data!I1816</f>
        <v/>
      </c>
      <c r="J1816" s="12">
        <f>Raw_Data!J1816</f>
        <v/>
      </c>
      <c r="K1816" s="13">
        <f>Raw_Data!K1816</f>
        <v/>
      </c>
      <c r="L1816" s="12">
        <f>Raw_Data!L1816</f>
        <v/>
      </c>
      <c r="M1816" s="12">
        <f>Raw_Data!M1816</f>
        <v/>
      </c>
      <c r="N1816" s="12">
        <f>Raw_Data!N1816</f>
        <v/>
      </c>
      <c r="O1816">
        <f>Raw_Data!O1816</f>
        <v/>
      </c>
      <c r="P1816">
        <f>Raw_Data!P1816</f>
        <v/>
      </c>
      <c r="Q1816">
        <f>Raw_Data!Q1816</f>
        <v/>
      </c>
      <c r="R1816">
        <f>Raw_Data!R1816</f>
        <v/>
      </c>
      <c r="S1816">
        <f>Raw_Data!S1816</f>
        <v/>
      </c>
      <c r="T1816">
        <f>YEAR(B1816)</f>
        <v/>
      </c>
      <c r="U1816">
        <f>MONTH(B1816)</f>
        <v/>
      </c>
      <c r="V1816">
        <f>TEXT(B1816,"mmm")</f>
        <v/>
      </c>
      <c r="W1816" s="15">
        <f>IFERROR(N1816/L1816,0)</f>
        <v/>
      </c>
      <c r="X1816">
        <f>IF(K1816=0,"No Discount",IF(K1816&lt;=5%,"Low",IF(K1816&lt;=15%,"Medium","High")))</f>
        <v/>
      </c>
      <c r="Y1816">
        <f>IF(L1816&gt;=20000,"High Value",IF(L1816&gt;=5000,"Medium Value","Low Value"))</f>
        <v/>
      </c>
      <c r="Z1816">
        <f>IF(R1816&lt;=3,"Fast",IF(R1816&lt;=5,"On Time","Delayed"))</f>
        <v/>
      </c>
    </row>
    <row r="1817">
      <c r="A1817">
        <f>Raw_Data!A1817</f>
        <v/>
      </c>
      <c r="B1817" s="11">
        <f>Raw_Data!B1817</f>
        <v/>
      </c>
      <c r="C1817">
        <f>Raw_Data!C1817</f>
        <v/>
      </c>
      <c r="D1817">
        <f>Raw_Data!D1817</f>
        <v/>
      </c>
      <c r="E1817">
        <f>Raw_Data!E1817</f>
        <v/>
      </c>
      <c r="F1817">
        <f>Raw_Data!F1817</f>
        <v/>
      </c>
      <c r="G1817">
        <f>Raw_Data!G1817</f>
        <v/>
      </c>
      <c r="H1817">
        <f>Raw_Data!H1817</f>
        <v/>
      </c>
      <c r="I1817">
        <f>Raw_Data!I1817</f>
        <v/>
      </c>
      <c r="J1817" s="12">
        <f>Raw_Data!J1817</f>
        <v/>
      </c>
      <c r="K1817" s="13">
        <f>Raw_Data!K1817</f>
        <v/>
      </c>
      <c r="L1817" s="12">
        <f>Raw_Data!L1817</f>
        <v/>
      </c>
      <c r="M1817" s="12">
        <f>Raw_Data!M1817</f>
        <v/>
      </c>
      <c r="N1817" s="12">
        <f>Raw_Data!N1817</f>
        <v/>
      </c>
      <c r="O1817">
        <f>Raw_Data!O1817</f>
        <v/>
      </c>
      <c r="P1817">
        <f>Raw_Data!P1817</f>
        <v/>
      </c>
      <c r="Q1817">
        <f>Raw_Data!Q1817</f>
        <v/>
      </c>
      <c r="R1817">
        <f>Raw_Data!R1817</f>
        <v/>
      </c>
      <c r="S1817">
        <f>Raw_Data!S1817</f>
        <v/>
      </c>
      <c r="T1817">
        <f>YEAR(B1817)</f>
        <v/>
      </c>
      <c r="U1817">
        <f>MONTH(B1817)</f>
        <v/>
      </c>
      <c r="V1817">
        <f>TEXT(B1817,"mmm")</f>
        <v/>
      </c>
      <c r="W1817" s="15">
        <f>IFERROR(N1817/L1817,0)</f>
        <v/>
      </c>
      <c r="X1817">
        <f>IF(K1817=0,"No Discount",IF(K1817&lt;=5%,"Low",IF(K1817&lt;=15%,"Medium","High")))</f>
        <v/>
      </c>
      <c r="Y1817">
        <f>IF(L1817&gt;=20000,"High Value",IF(L1817&gt;=5000,"Medium Value","Low Value"))</f>
        <v/>
      </c>
      <c r="Z1817">
        <f>IF(R1817&lt;=3,"Fast",IF(R1817&lt;=5,"On Time","Delayed"))</f>
        <v/>
      </c>
    </row>
    <row r="1818">
      <c r="A1818">
        <f>Raw_Data!A1818</f>
        <v/>
      </c>
      <c r="B1818" s="11">
        <f>Raw_Data!B1818</f>
        <v/>
      </c>
      <c r="C1818">
        <f>Raw_Data!C1818</f>
        <v/>
      </c>
      <c r="D1818">
        <f>Raw_Data!D1818</f>
        <v/>
      </c>
      <c r="E1818">
        <f>Raw_Data!E1818</f>
        <v/>
      </c>
      <c r="F1818">
        <f>Raw_Data!F1818</f>
        <v/>
      </c>
      <c r="G1818">
        <f>Raw_Data!G1818</f>
        <v/>
      </c>
      <c r="H1818">
        <f>Raw_Data!H1818</f>
        <v/>
      </c>
      <c r="I1818">
        <f>Raw_Data!I1818</f>
        <v/>
      </c>
      <c r="J1818" s="12">
        <f>Raw_Data!J1818</f>
        <v/>
      </c>
      <c r="K1818" s="13">
        <f>Raw_Data!K1818</f>
        <v/>
      </c>
      <c r="L1818" s="12">
        <f>Raw_Data!L1818</f>
        <v/>
      </c>
      <c r="M1818" s="12">
        <f>Raw_Data!M1818</f>
        <v/>
      </c>
      <c r="N1818" s="12">
        <f>Raw_Data!N1818</f>
        <v/>
      </c>
      <c r="O1818">
        <f>Raw_Data!O1818</f>
        <v/>
      </c>
      <c r="P1818">
        <f>Raw_Data!P1818</f>
        <v/>
      </c>
      <c r="Q1818">
        <f>Raw_Data!Q1818</f>
        <v/>
      </c>
      <c r="R1818">
        <f>Raw_Data!R1818</f>
        <v/>
      </c>
      <c r="S1818">
        <f>Raw_Data!S1818</f>
        <v/>
      </c>
      <c r="T1818">
        <f>YEAR(B1818)</f>
        <v/>
      </c>
      <c r="U1818">
        <f>MONTH(B1818)</f>
        <v/>
      </c>
      <c r="V1818">
        <f>TEXT(B1818,"mmm")</f>
        <v/>
      </c>
      <c r="W1818" s="15">
        <f>IFERROR(N1818/L1818,0)</f>
        <v/>
      </c>
      <c r="X1818">
        <f>IF(K1818=0,"No Discount",IF(K1818&lt;=5%,"Low",IF(K1818&lt;=15%,"Medium","High")))</f>
        <v/>
      </c>
      <c r="Y1818">
        <f>IF(L1818&gt;=20000,"High Value",IF(L1818&gt;=5000,"Medium Value","Low Value"))</f>
        <v/>
      </c>
      <c r="Z1818">
        <f>IF(R1818&lt;=3,"Fast",IF(R1818&lt;=5,"On Time","Delayed"))</f>
        <v/>
      </c>
    </row>
    <row r="1819">
      <c r="A1819">
        <f>Raw_Data!A1819</f>
        <v/>
      </c>
      <c r="B1819" s="11">
        <f>Raw_Data!B1819</f>
        <v/>
      </c>
      <c r="C1819">
        <f>Raw_Data!C1819</f>
        <v/>
      </c>
      <c r="D1819">
        <f>Raw_Data!D1819</f>
        <v/>
      </c>
      <c r="E1819">
        <f>Raw_Data!E1819</f>
        <v/>
      </c>
      <c r="F1819">
        <f>Raw_Data!F1819</f>
        <v/>
      </c>
      <c r="G1819">
        <f>Raw_Data!G1819</f>
        <v/>
      </c>
      <c r="H1819">
        <f>Raw_Data!H1819</f>
        <v/>
      </c>
      <c r="I1819">
        <f>Raw_Data!I1819</f>
        <v/>
      </c>
      <c r="J1819" s="12">
        <f>Raw_Data!J1819</f>
        <v/>
      </c>
      <c r="K1819" s="13">
        <f>Raw_Data!K1819</f>
        <v/>
      </c>
      <c r="L1819" s="12">
        <f>Raw_Data!L1819</f>
        <v/>
      </c>
      <c r="M1819" s="12">
        <f>Raw_Data!M1819</f>
        <v/>
      </c>
      <c r="N1819" s="12">
        <f>Raw_Data!N1819</f>
        <v/>
      </c>
      <c r="O1819">
        <f>Raw_Data!O1819</f>
        <v/>
      </c>
      <c r="P1819">
        <f>Raw_Data!P1819</f>
        <v/>
      </c>
      <c r="Q1819">
        <f>Raw_Data!Q1819</f>
        <v/>
      </c>
      <c r="R1819">
        <f>Raw_Data!R1819</f>
        <v/>
      </c>
      <c r="S1819">
        <f>Raw_Data!S1819</f>
        <v/>
      </c>
      <c r="T1819">
        <f>YEAR(B1819)</f>
        <v/>
      </c>
      <c r="U1819">
        <f>MONTH(B1819)</f>
        <v/>
      </c>
      <c r="V1819">
        <f>TEXT(B1819,"mmm")</f>
        <v/>
      </c>
      <c r="W1819" s="15">
        <f>IFERROR(N1819/L1819,0)</f>
        <v/>
      </c>
      <c r="X1819">
        <f>IF(K1819=0,"No Discount",IF(K1819&lt;=5%,"Low",IF(K1819&lt;=15%,"Medium","High")))</f>
        <v/>
      </c>
      <c r="Y1819">
        <f>IF(L1819&gt;=20000,"High Value",IF(L1819&gt;=5000,"Medium Value","Low Value"))</f>
        <v/>
      </c>
      <c r="Z1819">
        <f>IF(R1819&lt;=3,"Fast",IF(R1819&lt;=5,"On Time","Delayed"))</f>
        <v/>
      </c>
    </row>
    <row r="1820">
      <c r="A1820">
        <f>Raw_Data!A1820</f>
        <v/>
      </c>
      <c r="B1820" s="11">
        <f>Raw_Data!B1820</f>
        <v/>
      </c>
      <c r="C1820">
        <f>Raw_Data!C1820</f>
        <v/>
      </c>
      <c r="D1820">
        <f>Raw_Data!D1820</f>
        <v/>
      </c>
      <c r="E1820">
        <f>Raw_Data!E1820</f>
        <v/>
      </c>
      <c r="F1820">
        <f>Raw_Data!F1820</f>
        <v/>
      </c>
      <c r="G1820">
        <f>Raw_Data!G1820</f>
        <v/>
      </c>
      <c r="H1820">
        <f>Raw_Data!H1820</f>
        <v/>
      </c>
      <c r="I1820">
        <f>Raw_Data!I1820</f>
        <v/>
      </c>
      <c r="J1820" s="12">
        <f>Raw_Data!J1820</f>
        <v/>
      </c>
      <c r="K1820" s="13">
        <f>Raw_Data!K1820</f>
        <v/>
      </c>
      <c r="L1820" s="12">
        <f>Raw_Data!L1820</f>
        <v/>
      </c>
      <c r="M1820" s="12">
        <f>Raw_Data!M1820</f>
        <v/>
      </c>
      <c r="N1820" s="12">
        <f>Raw_Data!N1820</f>
        <v/>
      </c>
      <c r="O1820">
        <f>Raw_Data!O1820</f>
        <v/>
      </c>
      <c r="P1820">
        <f>Raw_Data!P1820</f>
        <v/>
      </c>
      <c r="Q1820">
        <f>Raw_Data!Q1820</f>
        <v/>
      </c>
      <c r="R1820">
        <f>Raw_Data!R1820</f>
        <v/>
      </c>
      <c r="S1820">
        <f>Raw_Data!S1820</f>
        <v/>
      </c>
      <c r="T1820">
        <f>YEAR(B1820)</f>
        <v/>
      </c>
      <c r="U1820">
        <f>MONTH(B1820)</f>
        <v/>
      </c>
      <c r="V1820">
        <f>TEXT(B1820,"mmm")</f>
        <v/>
      </c>
      <c r="W1820" s="15">
        <f>IFERROR(N1820/L1820,0)</f>
        <v/>
      </c>
      <c r="X1820">
        <f>IF(K1820=0,"No Discount",IF(K1820&lt;=5%,"Low",IF(K1820&lt;=15%,"Medium","High")))</f>
        <v/>
      </c>
      <c r="Y1820">
        <f>IF(L1820&gt;=20000,"High Value",IF(L1820&gt;=5000,"Medium Value","Low Value"))</f>
        <v/>
      </c>
      <c r="Z1820">
        <f>IF(R1820&lt;=3,"Fast",IF(R1820&lt;=5,"On Time","Delayed"))</f>
        <v/>
      </c>
    </row>
    <row r="1821">
      <c r="A1821">
        <f>Raw_Data!A1821</f>
        <v/>
      </c>
      <c r="B1821" s="11">
        <f>Raw_Data!B1821</f>
        <v/>
      </c>
      <c r="C1821">
        <f>Raw_Data!C1821</f>
        <v/>
      </c>
      <c r="D1821">
        <f>Raw_Data!D1821</f>
        <v/>
      </c>
      <c r="E1821">
        <f>Raw_Data!E1821</f>
        <v/>
      </c>
      <c r="F1821">
        <f>Raw_Data!F1821</f>
        <v/>
      </c>
      <c r="G1821">
        <f>Raw_Data!G1821</f>
        <v/>
      </c>
      <c r="H1821">
        <f>Raw_Data!H1821</f>
        <v/>
      </c>
      <c r="I1821">
        <f>Raw_Data!I1821</f>
        <v/>
      </c>
      <c r="J1821" s="12">
        <f>Raw_Data!J1821</f>
        <v/>
      </c>
      <c r="K1821" s="13">
        <f>Raw_Data!K1821</f>
        <v/>
      </c>
      <c r="L1821" s="12">
        <f>Raw_Data!L1821</f>
        <v/>
      </c>
      <c r="M1821" s="12">
        <f>Raw_Data!M1821</f>
        <v/>
      </c>
      <c r="N1821" s="12">
        <f>Raw_Data!N1821</f>
        <v/>
      </c>
      <c r="O1821">
        <f>Raw_Data!O1821</f>
        <v/>
      </c>
      <c r="P1821">
        <f>Raw_Data!P1821</f>
        <v/>
      </c>
      <c r="Q1821">
        <f>Raw_Data!Q1821</f>
        <v/>
      </c>
      <c r="R1821">
        <f>Raw_Data!R1821</f>
        <v/>
      </c>
      <c r="S1821">
        <f>Raw_Data!S1821</f>
        <v/>
      </c>
      <c r="T1821">
        <f>YEAR(B1821)</f>
        <v/>
      </c>
      <c r="U1821">
        <f>MONTH(B1821)</f>
        <v/>
      </c>
      <c r="V1821">
        <f>TEXT(B1821,"mmm")</f>
        <v/>
      </c>
      <c r="W1821" s="15">
        <f>IFERROR(N1821/L1821,0)</f>
        <v/>
      </c>
      <c r="X1821">
        <f>IF(K1821=0,"No Discount",IF(K1821&lt;=5%,"Low",IF(K1821&lt;=15%,"Medium","High")))</f>
        <v/>
      </c>
      <c r="Y1821">
        <f>IF(L1821&gt;=20000,"High Value",IF(L1821&gt;=5000,"Medium Value","Low Value"))</f>
        <v/>
      </c>
      <c r="Z1821">
        <f>IF(R1821&lt;=3,"Fast",IF(R1821&lt;=5,"On Time","Delayed"))</f>
        <v/>
      </c>
    </row>
    <row r="1822">
      <c r="A1822">
        <f>Raw_Data!A1822</f>
        <v/>
      </c>
      <c r="B1822" s="11">
        <f>Raw_Data!B1822</f>
        <v/>
      </c>
      <c r="C1822">
        <f>Raw_Data!C1822</f>
        <v/>
      </c>
      <c r="D1822">
        <f>Raw_Data!D1822</f>
        <v/>
      </c>
      <c r="E1822">
        <f>Raw_Data!E1822</f>
        <v/>
      </c>
      <c r="F1822">
        <f>Raw_Data!F1822</f>
        <v/>
      </c>
      <c r="G1822">
        <f>Raw_Data!G1822</f>
        <v/>
      </c>
      <c r="H1822">
        <f>Raw_Data!H1822</f>
        <v/>
      </c>
      <c r="I1822">
        <f>Raw_Data!I1822</f>
        <v/>
      </c>
      <c r="J1822" s="12">
        <f>Raw_Data!J1822</f>
        <v/>
      </c>
      <c r="K1822" s="13">
        <f>Raw_Data!K1822</f>
        <v/>
      </c>
      <c r="L1822" s="12">
        <f>Raw_Data!L1822</f>
        <v/>
      </c>
      <c r="M1822" s="12">
        <f>Raw_Data!M1822</f>
        <v/>
      </c>
      <c r="N1822" s="12">
        <f>Raw_Data!N1822</f>
        <v/>
      </c>
      <c r="O1822">
        <f>Raw_Data!O1822</f>
        <v/>
      </c>
      <c r="P1822">
        <f>Raw_Data!P1822</f>
        <v/>
      </c>
      <c r="Q1822">
        <f>Raw_Data!Q1822</f>
        <v/>
      </c>
      <c r="R1822">
        <f>Raw_Data!R1822</f>
        <v/>
      </c>
      <c r="S1822">
        <f>Raw_Data!S1822</f>
        <v/>
      </c>
      <c r="T1822">
        <f>YEAR(B1822)</f>
        <v/>
      </c>
      <c r="U1822">
        <f>MONTH(B1822)</f>
        <v/>
      </c>
      <c r="V1822">
        <f>TEXT(B1822,"mmm")</f>
        <v/>
      </c>
      <c r="W1822" s="15">
        <f>IFERROR(N1822/L1822,0)</f>
        <v/>
      </c>
      <c r="X1822">
        <f>IF(K1822=0,"No Discount",IF(K1822&lt;=5%,"Low",IF(K1822&lt;=15%,"Medium","High")))</f>
        <v/>
      </c>
      <c r="Y1822">
        <f>IF(L1822&gt;=20000,"High Value",IF(L1822&gt;=5000,"Medium Value","Low Value"))</f>
        <v/>
      </c>
      <c r="Z1822">
        <f>IF(R1822&lt;=3,"Fast",IF(R1822&lt;=5,"On Time","Delayed"))</f>
        <v/>
      </c>
    </row>
    <row r="1823">
      <c r="A1823">
        <f>Raw_Data!A1823</f>
        <v/>
      </c>
      <c r="B1823" s="11">
        <f>Raw_Data!B1823</f>
        <v/>
      </c>
      <c r="C1823">
        <f>Raw_Data!C1823</f>
        <v/>
      </c>
      <c r="D1823">
        <f>Raw_Data!D1823</f>
        <v/>
      </c>
      <c r="E1823">
        <f>Raw_Data!E1823</f>
        <v/>
      </c>
      <c r="F1823">
        <f>Raw_Data!F1823</f>
        <v/>
      </c>
      <c r="G1823">
        <f>Raw_Data!G1823</f>
        <v/>
      </c>
      <c r="H1823">
        <f>Raw_Data!H1823</f>
        <v/>
      </c>
      <c r="I1823">
        <f>Raw_Data!I1823</f>
        <v/>
      </c>
      <c r="J1823" s="12">
        <f>Raw_Data!J1823</f>
        <v/>
      </c>
      <c r="K1823" s="13">
        <f>Raw_Data!K1823</f>
        <v/>
      </c>
      <c r="L1823" s="12">
        <f>Raw_Data!L1823</f>
        <v/>
      </c>
      <c r="M1823" s="12">
        <f>Raw_Data!M1823</f>
        <v/>
      </c>
      <c r="N1823" s="12">
        <f>Raw_Data!N1823</f>
        <v/>
      </c>
      <c r="O1823">
        <f>Raw_Data!O1823</f>
        <v/>
      </c>
      <c r="P1823">
        <f>Raw_Data!P1823</f>
        <v/>
      </c>
      <c r="Q1823">
        <f>Raw_Data!Q1823</f>
        <v/>
      </c>
      <c r="R1823">
        <f>Raw_Data!R1823</f>
        <v/>
      </c>
      <c r="S1823">
        <f>Raw_Data!S1823</f>
        <v/>
      </c>
      <c r="T1823">
        <f>YEAR(B1823)</f>
        <v/>
      </c>
      <c r="U1823">
        <f>MONTH(B1823)</f>
        <v/>
      </c>
      <c r="V1823">
        <f>TEXT(B1823,"mmm")</f>
        <v/>
      </c>
      <c r="W1823" s="15">
        <f>IFERROR(N1823/L1823,0)</f>
        <v/>
      </c>
      <c r="X1823">
        <f>IF(K1823=0,"No Discount",IF(K1823&lt;=5%,"Low",IF(K1823&lt;=15%,"Medium","High")))</f>
        <v/>
      </c>
      <c r="Y1823">
        <f>IF(L1823&gt;=20000,"High Value",IF(L1823&gt;=5000,"Medium Value","Low Value"))</f>
        <v/>
      </c>
      <c r="Z1823">
        <f>IF(R1823&lt;=3,"Fast",IF(R1823&lt;=5,"On Time","Delayed"))</f>
        <v/>
      </c>
    </row>
    <row r="1824">
      <c r="A1824">
        <f>Raw_Data!A1824</f>
        <v/>
      </c>
      <c r="B1824" s="11">
        <f>Raw_Data!B1824</f>
        <v/>
      </c>
      <c r="C1824">
        <f>Raw_Data!C1824</f>
        <v/>
      </c>
      <c r="D1824">
        <f>Raw_Data!D1824</f>
        <v/>
      </c>
      <c r="E1824">
        <f>Raw_Data!E1824</f>
        <v/>
      </c>
      <c r="F1824">
        <f>Raw_Data!F1824</f>
        <v/>
      </c>
      <c r="G1824">
        <f>Raw_Data!G1824</f>
        <v/>
      </c>
      <c r="H1824">
        <f>Raw_Data!H1824</f>
        <v/>
      </c>
      <c r="I1824">
        <f>Raw_Data!I1824</f>
        <v/>
      </c>
      <c r="J1824" s="12">
        <f>Raw_Data!J1824</f>
        <v/>
      </c>
      <c r="K1824" s="13">
        <f>Raw_Data!K1824</f>
        <v/>
      </c>
      <c r="L1824" s="12">
        <f>Raw_Data!L1824</f>
        <v/>
      </c>
      <c r="M1824" s="12">
        <f>Raw_Data!M1824</f>
        <v/>
      </c>
      <c r="N1824" s="12">
        <f>Raw_Data!N1824</f>
        <v/>
      </c>
      <c r="O1824">
        <f>Raw_Data!O1824</f>
        <v/>
      </c>
      <c r="P1824">
        <f>Raw_Data!P1824</f>
        <v/>
      </c>
      <c r="Q1824">
        <f>Raw_Data!Q1824</f>
        <v/>
      </c>
      <c r="R1824">
        <f>Raw_Data!R1824</f>
        <v/>
      </c>
      <c r="S1824">
        <f>Raw_Data!S1824</f>
        <v/>
      </c>
      <c r="T1824">
        <f>YEAR(B1824)</f>
        <v/>
      </c>
      <c r="U1824">
        <f>MONTH(B1824)</f>
        <v/>
      </c>
      <c r="V1824">
        <f>TEXT(B1824,"mmm")</f>
        <v/>
      </c>
      <c r="W1824" s="15">
        <f>IFERROR(N1824/L1824,0)</f>
        <v/>
      </c>
      <c r="X1824">
        <f>IF(K1824=0,"No Discount",IF(K1824&lt;=5%,"Low",IF(K1824&lt;=15%,"Medium","High")))</f>
        <v/>
      </c>
      <c r="Y1824">
        <f>IF(L1824&gt;=20000,"High Value",IF(L1824&gt;=5000,"Medium Value","Low Value"))</f>
        <v/>
      </c>
      <c r="Z1824">
        <f>IF(R1824&lt;=3,"Fast",IF(R1824&lt;=5,"On Time","Delayed"))</f>
        <v/>
      </c>
    </row>
    <row r="1825">
      <c r="A1825">
        <f>Raw_Data!A1825</f>
        <v/>
      </c>
      <c r="B1825" s="11">
        <f>Raw_Data!B1825</f>
        <v/>
      </c>
      <c r="C1825">
        <f>Raw_Data!C1825</f>
        <v/>
      </c>
      <c r="D1825">
        <f>Raw_Data!D1825</f>
        <v/>
      </c>
      <c r="E1825">
        <f>Raw_Data!E1825</f>
        <v/>
      </c>
      <c r="F1825">
        <f>Raw_Data!F1825</f>
        <v/>
      </c>
      <c r="G1825">
        <f>Raw_Data!G1825</f>
        <v/>
      </c>
      <c r="H1825">
        <f>Raw_Data!H1825</f>
        <v/>
      </c>
      <c r="I1825">
        <f>Raw_Data!I1825</f>
        <v/>
      </c>
      <c r="J1825" s="12">
        <f>Raw_Data!J1825</f>
        <v/>
      </c>
      <c r="K1825" s="13">
        <f>Raw_Data!K1825</f>
        <v/>
      </c>
      <c r="L1825" s="12">
        <f>Raw_Data!L1825</f>
        <v/>
      </c>
      <c r="M1825" s="12">
        <f>Raw_Data!M1825</f>
        <v/>
      </c>
      <c r="N1825" s="12">
        <f>Raw_Data!N1825</f>
        <v/>
      </c>
      <c r="O1825">
        <f>Raw_Data!O1825</f>
        <v/>
      </c>
      <c r="P1825">
        <f>Raw_Data!P1825</f>
        <v/>
      </c>
      <c r="Q1825">
        <f>Raw_Data!Q1825</f>
        <v/>
      </c>
      <c r="R1825">
        <f>Raw_Data!R1825</f>
        <v/>
      </c>
      <c r="S1825">
        <f>Raw_Data!S1825</f>
        <v/>
      </c>
      <c r="T1825">
        <f>YEAR(B1825)</f>
        <v/>
      </c>
      <c r="U1825">
        <f>MONTH(B1825)</f>
        <v/>
      </c>
      <c r="V1825">
        <f>TEXT(B1825,"mmm")</f>
        <v/>
      </c>
      <c r="W1825" s="15">
        <f>IFERROR(N1825/L1825,0)</f>
        <v/>
      </c>
      <c r="X1825">
        <f>IF(K1825=0,"No Discount",IF(K1825&lt;=5%,"Low",IF(K1825&lt;=15%,"Medium","High")))</f>
        <v/>
      </c>
      <c r="Y1825">
        <f>IF(L1825&gt;=20000,"High Value",IF(L1825&gt;=5000,"Medium Value","Low Value"))</f>
        <v/>
      </c>
      <c r="Z1825">
        <f>IF(R1825&lt;=3,"Fast",IF(R1825&lt;=5,"On Time","Delayed"))</f>
        <v/>
      </c>
    </row>
    <row r="1826">
      <c r="A1826">
        <f>Raw_Data!A1826</f>
        <v/>
      </c>
      <c r="B1826" s="11">
        <f>Raw_Data!B1826</f>
        <v/>
      </c>
      <c r="C1826">
        <f>Raw_Data!C1826</f>
        <v/>
      </c>
      <c r="D1826">
        <f>Raw_Data!D1826</f>
        <v/>
      </c>
      <c r="E1826">
        <f>Raw_Data!E1826</f>
        <v/>
      </c>
      <c r="F1826">
        <f>Raw_Data!F1826</f>
        <v/>
      </c>
      <c r="G1826">
        <f>Raw_Data!G1826</f>
        <v/>
      </c>
      <c r="H1826">
        <f>Raw_Data!H1826</f>
        <v/>
      </c>
      <c r="I1826">
        <f>Raw_Data!I1826</f>
        <v/>
      </c>
      <c r="J1826" s="12">
        <f>Raw_Data!J1826</f>
        <v/>
      </c>
      <c r="K1826" s="13">
        <f>Raw_Data!K1826</f>
        <v/>
      </c>
      <c r="L1826" s="12">
        <f>Raw_Data!L1826</f>
        <v/>
      </c>
      <c r="M1826" s="12">
        <f>Raw_Data!M1826</f>
        <v/>
      </c>
      <c r="N1826" s="12">
        <f>Raw_Data!N1826</f>
        <v/>
      </c>
      <c r="O1826">
        <f>Raw_Data!O1826</f>
        <v/>
      </c>
      <c r="P1826">
        <f>Raw_Data!P1826</f>
        <v/>
      </c>
      <c r="Q1826">
        <f>Raw_Data!Q1826</f>
        <v/>
      </c>
      <c r="R1826">
        <f>Raw_Data!R1826</f>
        <v/>
      </c>
      <c r="S1826">
        <f>Raw_Data!S1826</f>
        <v/>
      </c>
      <c r="T1826">
        <f>YEAR(B1826)</f>
        <v/>
      </c>
      <c r="U1826">
        <f>MONTH(B1826)</f>
        <v/>
      </c>
      <c r="V1826">
        <f>TEXT(B1826,"mmm")</f>
        <v/>
      </c>
      <c r="W1826" s="15">
        <f>IFERROR(N1826/L1826,0)</f>
        <v/>
      </c>
      <c r="X1826">
        <f>IF(K1826=0,"No Discount",IF(K1826&lt;=5%,"Low",IF(K1826&lt;=15%,"Medium","High")))</f>
        <v/>
      </c>
      <c r="Y1826">
        <f>IF(L1826&gt;=20000,"High Value",IF(L1826&gt;=5000,"Medium Value","Low Value"))</f>
        <v/>
      </c>
      <c r="Z1826">
        <f>IF(R1826&lt;=3,"Fast",IF(R1826&lt;=5,"On Time","Delayed"))</f>
        <v/>
      </c>
    </row>
    <row r="1827">
      <c r="A1827">
        <f>Raw_Data!A1827</f>
        <v/>
      </c>
      <c r="B1827" s="11">
        <f>Raw_Data!B1827</f>
        <v/>
      </c>
      <c r="C1827">
        <f>Raw_Data!C1827</f>
        <v/>
      </c>
      <c r="D1827">
        <f>Raw_Data!D1827</f>
        <v/>
      </c>
      <c r="E1827">
        <f>Raw_Data!E1827</f>
        <v/>
      </c>
      <c r="F1827">
        <f>Raw_Data!F1827</f>
        <v/>
      </c>
      <c r="G1827">
        <f>Raw_Data!G1827</f>
        <v/>
      </c>
      <c r="H1827">
        <f>Raw_Data!H1827</f>
        <v/>
      </c>
      <c r="I1827">
        <f>Raw_Data!I1827</f>
        <v/>
      </c>
      <c r="J1827" s="12">
        <f>Raw_Data!J1827</f>
        <v/>
      </c>
      <c r="K1827" s="13">
        <f>Raw_Data!K1827</f>
        <v/>
      </c>
      <c r="L1827" s="12">
        <f>Raw_Data!L1827</f>
        <v/>
      </c>
      <c r="M1827" s="12">
        <f>Raw_Data!M1827</f>
        <v/>
      </c>
      <c r="N1827" s="12">
        <f>Raw_Data!N1827</f>
        <v/>
      </c>
      <c r="O1827">
        <f>Raw_Data!O1827</f>
        <v/>
      </c>
      <c r="P1827">
        <f>Raw_Data!P1827</f>
        <v/>
      </c>
      <c r="Q1827">
        <f>Raw_Data!Q1827</f>
        <v/>
      </c>
      <c r="R1827">
        <f>Raw_Data!R1827</f>
        <v/>
      </c>
      <c r="S1827">
        <f>Raw_Data!S1827</f>
        <v/>
      </c>
      <c r="T1827">
        <f>YEAR(B1827)</f>
        <v/>
      </c>
      <c r="U1827">
        <f>MONTH(B1827)</f>
        <v/>
      </c>
      <c r="V1827">
        <f>TEXT(B1827,"mmm")</f>
        <v/>
      </c>
      <c r="W1827" s="15">
        <f>IFERROR(N1827/L1827,0)</f>
        <v/>
      </c>
      <c r="X1827">
        <f>IF(K1827=0,"No Discount",IF(K1827&lt;=5%,"Low",IF(K1827&lt;=15%,"Medium","High")))</f>
        <v/>
      </c>
      <c r="Y1827">
        <f>IF(L1827&gt;=20000,"High Value",IF(L1827&gt;=5000,"Medium Value","Low Value"))</f>
        <v/>
      </c>
      <c r="Z1827">
        <f>IF(R1827&lt;=3,"Fast",IF(R1827&lt;=5,"On Time","Delayed"))</f>
        <v/>
      </c>
    </row>
    <row r="1828">
      <c r="A1828">
        <f>Raw_Data!A1828</f>
        <v/>
      </c>
      <c r="B1828" s="11">
        <f>Raw_Data!B1828</f>
        <v/>
      </c>
      <c r="C1828">
        <f>Raw_Data!C1828</f>
        <v/>
      </c>
      <c r="D1828">
        <f>Raw_Data!D1828</f>
        <v/>
      </c>
      <c r="E1828">
        <f>Raw_Data!E1828</f>
        <v/>
      </c>
      <c r="F1828">
        <f>Raw_Data!F1828</f>
        <v/>
      </c>
      <c r="G1828">
        <f>Raw_Data!G1828</f>
        <v/>
      </c>
      <c r="H1828">
        <f>Raw_Data!H1828</f>
        <v/>
      </c>
      <c r="I1828">
        <f>Raw_Data!I1828</f>
        <v/>
      </c>
      <c r="J1828" s="12">
        <f>Raw_Data!J1828</f>
        <v/>
      </c>
      <c r="K1828" s="13">
        <f>Raw_Data!K1828</f>
        <v/>
      </c>
      <c r="L1828" s="12">
        <f>Raw_Data!L1828</f>
        <v/>
      </c>
      <c r="M1828" s="12">
        <f>Raw_Data!M1828</f>
        <v/>
      </c>
      <c r="N1828" s="12">
        <f>Raw_Data!N1828</f>
        <v/>
      </c>
      <c r="O1828">
        <f>Raw_Data!O1828</f>
        <v/>
      </c>
      <c r="P1828">
        <f>Raw_Data!P1828</f>
        <v/>
      </c>
      <c r="Q1828">
        <f>Raw_Data!Q1828</f>
        <v/>
      </c>
      <c r="R1828">
        <f>Raw_Data!R1828</f>
        <v/>
      </c>
      <c r="S1828">
        <f>Raw_Data!S1828</f>
        <v/>
      </c>
      <c r="T1828">
        <f>YEAR(B1828)</f>
        <v/>
      </c>
      <c r="U1828">
        <f>MONTH(B1828)</f>
        <v/>
      </c>
      <c r="V1828">
        <f>TEXT(B1828,"mmm")</f>
        <v/>
      </c>
      <c r="W1828" s="15">
        <f>IFERROR(N1828/L1828,0)</f>
        <v/>
      </c>
      <c r="X1828">
        <f>IF(K1828=0,"No Discount",IF(K1828&lt;=5%,"Low",IF(K1828&lt;=15%,"Medium","High")))</f>
        <v/>
      </c>
      <c r="Y1828">
        <f>IF(L1828&gt;=20000,"High Value",IF(L1828&gt;=5000,"Medium Value","Low Value"))</f>
        <v/>
      </c>
      <c r="Z1828">
        <f>IF(R1828&lt;=3,"Fast",IF(R1828&lt;=5,"On Time","Delayed"))</f>
        <v/>
      </c>
    </row>
    <row r="1829">
      <c r="A1829">
        <f>Raw_Data!A1829</f>
        <v/>
      </c>
      <c r="B1829" s="11">
        <f>Raw_Data!B1829</f>
        <v/>
      </c>
      <c r="C1829">
        <f>Raw_Data!C1829</f>
        <v/>
      </c>
      <c r="D1829">
        <f>Raw_Data!D1829</f>
        <v/>
      </c>
      <c r="E1829">
        <f>Raw_Data!E1829</f>
        <v/>
      </c>
      <c r="F1829">
        <f>Raw_Data!F1829</f>
        <v/>
      </c>
      <c r="G1829">
        <f>Raw_Data!G1829</f>
        <v/>
      </c>
      <c r="H1829">
        <f>Raw_Data!H1829</f>
        <v/>
      </c>
      <c r="I1829">
        <f>Raw_Data!I1829</f>
        <v/>
      </c>
      <c r="J1829" s="12">
        <f>Raw_Data!J1829</f>
        <v/>
      </c>
      <c r="K1829" s="13">
        <f>Raw_Data!K1829</f>
        <v/>
      </c>
      <c r="L1829" s="12">
        <f>Raw_Data!L1829</f>
        <v/>
      </c>
      <c r="M1829" s="12">
        <f>Raw_Data!M1829</f>
        <v/>
      </c>
      <c r="N1829" s="12">
        <f>Raw_Data!N1829</f>
        <v/>
      </c>
      <c r="O1829">
        <f>Raw_Data!O1829</f>
        <v/>
      </c>
      <c r="P1829">
        <f>Raw_Data!P1829</f>
        <v/>
      </c>
      <c r="Q1829">
        <f>Raw_Data!Q1829</f>
        <v/>
      </c>
      <c r="R1829">
        <f>Raw_Data!R1829</f>
        <v/>
      </c>
      <c r="S1829">
        <f>Raw_Data!S1829</f>
        <v/>
      </c>
      <c r="T1829">
        <f>YEAR(B1829)</f>
        <v/>
      </c>
      <c r="U1829">
        <f>MONTH(B1829)</f>
        <v/>
      </c>
      <c r="V1829">
        <f>TEXT(B1829,"mmm")</f>
        <v/>
      </c>
      <c r="W1829" s="15">
        <f>IFERROR(N1829/L1829,0)</f>
        <v/>
      </c>
      <c r="X1829">
        <f>IF(K1829=0,"No Discount",IF(K1829&lt;=5%,"Low",IF(K1829&lt;=15%,"Medium","High")))</f>
        <v/>
      </c>
      <c r="Y1829">
        <f>IF(L1829&gt;=20000,"High Value",IF(L1829&gt;=5000,"Medium Value","Low Value"))</f>
        <v/>
      </c>
      <c r="Z1829">
        <f>IF(R1829&lt;=3,"Fast",IF(R1829&lt;=5,"On Time","Delayed"))</f>
        <v/>
      </c>
    </row>
    <row r="1830">
      <c r="A1830">
        <f>Raw_Data!A1830</f>
        <v/>
      </c>
      <c r="B1830" s="11">
        <f>Raw_Data!B1830</f>
        <v/>
      </c>
      <c r="C1830">
        <f>Raw_Data!C1830</f>
        <v/>
      </c>
      <c r="D1830">
        <f>Raw_Data!D1830</f>
        <v/>
      </c>
      <c r="E1830">
        <f>Raw_Data!E1830</f>
        <v/>
      </c>
      <c r="F1830">
        <f>Raw_Data!F1830</f>
        <v/>
      </c>
      <c r="G1830">
        <f>Raw_Data!G1830</f>
        <v/>
      </c>
      <c r="H1830">
        <f>Raw_Data!H1830</f>
        <v/>
      </c>
      <c r="I1830">
        <f>Raw_Data!I1830</f>
        <v/>
      </c>
      <c r="J1830" s="12">
        <f>Raw_Data!J1830</f>
        <v/>
      </c>
      <c r="K1830" s="13">
        <f>Raw_Data!K1830</f>
        <v/>
      </c>
      <c r="L1830" s="12">
        <f>Raw_Data!L1830</f>
        <v/>
      </c>
      <c r="M1830" s="12">
        <f>Raw_Data!M1830</f>
        <v/>
      </c>
      <c r="N1830" s="12">
        <f>Raw_Data!N1830</f>
        <v/>
      </c>
      <c r="O1830">
        <f>Raw_Data!O1830</f>
        <v/>
      </c>
      <c r="P1830">
        <f>Raw_Data!P1830</f>
        <v/>
      </c>
      <c r="Q1830">
        <f>Raw_Data!Q1830</f>
        <v/>
      </c>
      <c r="R1830">
        <f>Raw_Data!R1830</f>
        <v/>
      </c>
      <c r="S1830">
        <f>Raw_Data!S1830</f>
        <v/>
      </c>
      <c r="T1830">
        <f>YEAR(B1830)</f>
        <v/>
      </c>
      <c r="U1830">
        <f>MONTH(B1830)</f>
        <v/>
      </c>
      <c r="V1830">
        <f>TEXT(B1830,"mmm")</f>
        <v/>
      </c>
      <c r="W1830" s="15">
        <f>IFERROR(N1830/L1830,0)</f>
        <v/>
      </c>
      <c r="X1830">
        <f>IF(K1830=0,"No Discount",IF(K1830&lt;=5%,"Low",IF(K1830&lt;=15%,"Medium","High")))</f>
        <v/>
      </c>
      <c r="Y1830">
        <f>IF(L1830&gt;=20000,"High Value",IF(L1830&gt;=5000,"Medium Value","Low Value"))</f>
        <v/>
      </c>
      <c r="Z1830">
        <f>IF(R1830&lt;=3,"Fast",IF(R1830&lt;=5,"On Time","Delayed"))</f>
        <v/>
      </c>
    </row>
    <row r="1831">
      <c r="A1831">
        <f>Raw_Data!A1831</f>
        <v/>
      </c>
      <c r="B1831" s="11">
        <f>Raw_Data!B1831</f>
        <v/>
      </c>
      <c r="C1831">
        <f>Raw_Data!C1831</f>
        <v/>
      </c>
      <c r="D1831">
        <f>Raw_Data!D1831</f>
        <v/>
      </c>
      <c r="E1831">
        <f>Raw_Data!E1831</f>
        <v/>
      </c>
      <c r="F1831">
        <f>Raw_Data!F1831</f>
        <v/>
      </c>
      <c r="G1831">
        <f>Raw_Data!G1831</f>
        <v/>
      </c>
      <c r="H1831">
        <f>Raw_Data!H1831</f>
        <v/>
      </c>
      <c r="I1831">
        <f>Raw_Data!I1831</f>
        <v/>
      </c>
      <c r="J1831" s="12">
        <f>Raw_Data!J1831</f>
        <v/>
      </c>
      <c r="K1831" s="13">
        <f>Raw_Data!K1831</f>
        <v/>
      </c>
      <c r="L1831" s="12">
        <f>Raw_Data!L1831</f>
        <v/>
      </c>
      <c r="M1831" s="12">
        <f>Raw_Data!M1831</f>
        <v/>
      </c>
      <c r="N1831" s="12">
        <f>Raw_Data!N1831</f>
        <v/>
      </c>
      <c r="O1831">
        <f>Raw_Data!O1831</f>
        <v/>
      </c>
      <c r="P1831">
        <f>Raw_Data!P1831</f>
        <v/>
      </c>
      <c r="Q1831">
        <f>Raw_Data!Q1831</f>
        <v/>
      </c>
      <c r="R1831">
        <f>Raw_Data!R1831</f>
        <v/>
      </c>
      <c r="S1831">
        <f>Raw_Data!S1831</f>
        <v/>
      </c>
      <c r="T1831">
        <f>YEAR(B1831)</f>
        <v/>
      </c>
      <c r="U1831">
        <f>MONTH(B1831)</f>
        <v/>
      </c>
      <c r="V1831">
        <f>TEXT(B1831,"mmm")</f>
        <v/>
      </c>
      <c r="W1831" s="15">
        <f>IFERROR(N1831/L1831,0)</f>
        <v/>
      </c>
      <c r="X1831">
        <f>IF(K1831=0,"No Discount",IF(K1831&lt;=5%,"Low",IF(K1831&lt;=15%,"Medium","High")))</f>
        <v/>
      </c>
      <c r="Y1831">
        <f>IF(L1831&gt;=20000,"High Value",IF(L1831&gt;=5000,"Medium Value","Low Value"))</f>
        <v/>
      </c>
      <c r="Z1831">
        <f>IF(R1831&lt;=3,"Fast",IF(R1831&lt;=5,"On Time","Delayed"))</f>
        <v/>
      </c>
    </row>
    <row r="1832">
      <c r="A1832">
        <f>Raw_Data!A1832</f>
        <v/>
      </c>
      <c r="B1832" s="11">
        <f>Raw_Data!B1832</f>
        <v/>
      </c>
      <c r="C1832">
        <f>Raw_Data!C1832</f>
        <v/>
      </c>
      <c r="D1832">
        <f>Raw_Data!D1832</f>
        <v/>
      </c>
      <c r="E1832">
        <f>Raw_Data!E1832</f>
        <v/>
      </c>
      <c r="F1832">
        <f>Raw_Data!F1832</f>
        <v/>
      </c>
      <c r="G1832">
        <f>Raw_Data!G1832</f>
        <v/>
      </c>
      <c r="H1832">
        <f>Raw_Data!H1832</f>
        <v/>
      </c>
      <c r="I1832">
        <f>Raw_Data!I1832</f>
        <v/>
      </c>
      <c r="J1832" s="12">
        <f>Raw_Data!J1832</f>
        <v/>
      </c>
      <c r="K1832" s="13">
        <f>Raw_Data!K1832</f>
        <v/>
      </c>
      <c r="L1832" s="12">
        <f>Raw_Data!L1832</f>
        <v/>
      </c>
      <c r="M1832" s="12">
        <f>Raw_Data!M1832</f>
        <v/>
      </c>
      <c r="N1832" s="12">
        <f>Raw_Data!N1832</f>
        <v/>
      </c>
      <c r="O1832">
        <f>Raw_Data!O1832</f>
        <v/>
      </c>
      <c r="P1832">
        <f>Raw_Data!P1832</f>
        <v/>
      </c>
      <c r="Q1832">
        <f>Raw_Data!Q1832</f>
        <v/>
      </c>
      <c r="R1832">
        <f>Raw_Data!R1832</f>
        <v/>
      </c>
      <c r="S1832">
        <f>Raw_Data!S1832</f>
        <v/>
      </c>
      <c r="T1832">
        <f>YEAR(B1832)</f>
        <v/>
      </c>
      <c r="U1832">
        <f>MONTH(B1832)</f>
        <v/>
      </c>
      <c r="V1832">
        <f>TEXT(B1832,"mmm")</f>
        <v/>
      </c>
      <c r="W1832" s="15">
        <f>IFERROR(N1832/L1832,0)</f>
        <v/>
      </c>
      <c r="X1832">
        <f>IF(K1832=0,"No Discount",IF(K1832&lt;=5%,"Low",IF(K1832&lt;=15%,"Medium","High")))</f>
        <v/>
      </c>
      <c r="Y1832">
        <f>IF(L1832&gt;=20000,"High Value",IF(L1832&gt;=5000,"Medium Value","Low Value"))</f>
        <v/>
      </c>
      <c r="Z1832">
        <f>IF(R1832&lt;=3,"Fast",IF(R1832&lt;=5,"On Time","Delayed"))</f>
        <v/>
      </c>
    </row>
    <row r="1833">
      <c r="A1833">
        <f>Raw_Data!A1833</f>
        <v/>
      </c>
      <c r="B1833" s="11">
        <f>Raw_Data!B1833</f>
        <v/>
      </c>
      <c r="C1833">
        <f>Raw_Data!C1833</f>
        <v/>
      </c>
      <c r="D1833">
        <f>Raw_Data!D1833</f>
        <v/>
      </c>
      <c r="E1833">
        <f>Raw_Data!E1833</f>
        <v/>
      </c>
      <c r="F1833">
        <f>Raw_Data!F1833</f>
        <v/>
      </c>
      <c r="G1833">
        <f>Raw_Data!G1833</f>
        <v/>
      </c>
      <c r="H1833">
        <f>Raw_Data!H1833</f>
        <v/>
      </c>
      <c r="I1833">
        <f>Raw_Data!I1833</f>
        <v/>
      </c>
      <c r="J1833" s="12">
        <f>Raw_Data!J1833</f>
        <v/>
      </c>
      <c r="K1833" s="13">
        <f>Raw_Data!K1833</f>
        <v/>
      </c>
      <c r="L1833" s="12">
        <f>Raw_Data!L1833</f>
        <v/>
      </c>
      <c r="M1833" s="12">
        <f>Raw_Data!M1833</f>
        <v/>
      </c>
      <c r="N1833" s="12">
        <f>Raw_Data!N1833</f>
        <v/>
      </c>
      <c r="O1833">
        <f>Raw_Data!O1833</f>
        <v/>
      </c>
      <c r="P1833">
        <f>Raw_Data!P1833</f>
        <v/>
      </c>
      <c r="Q1833">
        <f>Raw_Data!Q1833</f>
        <v/>
      </c>
      <c r="R1833">
        <f>Raw_Data!R1833</f>
        <v/>
      </c>
      <c r="S1833">
        <f>Raw_Data!S1833</f>
        <v/>
      </c>
      <c r="T1833">
        <f>YEAR(B1833)</f>
        <v/>
      </c>
      <c r="U1833">
        <f>MONTH(B1833)</f>
        <v/>
      </c>
      <c r="V1833">
        <f>TEXT(B1833,"mmm")</f>
        <v/>
      </c>
      <c r="W1833" s="15">
        <f>IFERROR(N1833/L1833,0)</f>
        <v/>
      </c>
      <c r="X1833">
        <f>IF(K1833=0,"No Discount",IF(K1833&lt;=5%,"Low",IF(K1833&lt;=15%,"Medium","High")))</f>
        <v/>
      </c>
      <c r="Y1833">
        <f>IF(L1833&gt;=20000,"High Value",IF(L1833&gt;=5000,"Medium Value","Low Value"))</f>
        <v/>
      </c>
      <c r="Z1833">
        <f>IF(R1833&lt;=3,"Fast",IF(R1833&lt;=5,"On Time","Delayed"))</f>
        <v/>
      </c>
    </row>
    <row r="1834">
      <c r="A1834">
        <f>Raw_Data!A1834</f>
        <v/>
      </c>
      <c r="B1834" s="11">
        <f>Raw_Data!B1834</f>
        <v/>
      </c>
      <c r="C1834">
        <f>Raw_Data!C1834</f>
        <v/>
      </c>
      <c r="D1834">
        <f>Raw_Data!D1834</f>
        <v/>
      </c>
      <c r="E1834">
        <f>Raw_Data!E1834</f>
        <v/>
      </c>
      <c r="F1834">
        <f>Raw_Data!F1834</f>
        <v/>
      </c>
      <c r="G1834">
        <f>Raw_Data!G1834</f>
        <v/>
      </c>
      <c r="H1834">
        <f>Raw_Data!H1834</f>
        <v/>
      </c>
      <c r="I1834">
        <f>Raw_Data!I1834</f>
        <v/>
      </c>
      <c r="J1834" s="12">
        <f>Raw_Data!J1834</f>
        <v/>
      </c>
      <c r="K1834" s="13">
        <f>Raw_Data!K1834</f>
        <v/>
      </c>
      <c r="L1834" s="12">
        <f>Raw_Data!L1834</f>
        <v/>
      </c>
      <c r="M1834" s="12">
        <f>Raw_Data!M1834</f>
        <v/>
      </c>
      <c r="N1834" s="12">
        <f>Raw_Data!N1834</f>
        <v/>
      </c>
      <c r="O1834">
        <f>Raw_Data!O1834</f>
        <v/>
      </c>
      <c r="P1834">
        <f>Raw_Data!P1834</f>
        <v/>
      </c>
      <c r="Q1834">
        <f>Raw_Data!Q1834</f>
        <v/>
      </c>
      <c r="R1834">
        <f>Raw_Data!R1834</f>
        <v/>
      </c>
      <c r="S1834">
        <f>Raw_Data!S1834</f>
        <v/>
      </c>
      <c r="T1834">
        <f>YEAR(B1834)</f>
        <v/>
      </c>
      <c r="U1834">
        <f>MONTH(B1834)</f>
        <v/>
      </c>
      <c r="V1834">
        <f>TEXT(B1834,"mmm")</f>
        <v/>
      </c>
      <c r="W1834" s="15">
        <f>IFERROR(N1834/L1834,0)</f>
        <v/>
      </c>
      <c r="X1834">
        <f>IF(K1834=0,"No Discount",IF(K1834&lt;=5%,"Low",IF(K1834&lt;=15%,"Medium","High")))</f>
        <v/>
      </c>
      <c r="Y1834">
        <f>IF(L1834&gt;=20000,"High Value",IF(L1834&gt;=5000,"Medium Value","Low Value"))</f>
        <v/>
      </c>
      <c r="Z1834">
        <f>IF(R1834&lt;=3,"Fast",IF(R1834&lt;=5,"On Time","Delayed"))</f>
        <v/>
      </c>
    </row>
    <row r="1835">
      <c r="A1835">
        <f>Raw_Data!A1835</f>
        <v/>
      </c>
      <c r="B1835" s="11">
        <f>Raw_Data!B1835</f>
        <v/>
      </c>
      <c r="C1835">
        <f>Raw_Data!C1835</f>
        <v/>
      </c>
      <c r="D1835">
        <f>Raw_Data!D1835</f>
        <v/>
      </c>
      <c r="E1835">
        <f>Raw_Data!E1835</f>
        <v/>
      </c>
      <c r="F1835">
        <f>Raw_Data!F1835</f>
        <v/>
      </c>
      <c r="G1835">
        <f>Raw_Data!G1835</f>
        <v/>
      </c>
      <c r="H1835">
        <f>Raw_Data!H1835</f>
        <v/>
      </c>
      <c r="I1835">
        <f>Raw_Data!I1835</f>
        <v/>
      </c>
      <c r="J1835" s="12">
        <f>Raw_Data!J1835</f>
        <v/>
      </c>
      <c r="K1835" s="13">
        <f>Raw_Data!K1835</f>
        <v/>
      </c>
      <c r="L1835" s="12">
        <f>Raw_Data!L1835</f>
        <v/>
      </c>
      <c r="M1835" s="12">
        <f>Raw_Data!M1835</f>
        <v/>
      </c>
      <c r="N1835" s="12">
        <f>Raw_Data!N1835</f>
        <v/>
      </c>
      <c r="O1835">
        <f>Raw_Data!O1835</f>
        <v/>
      </c>
      <c r="P1835">
        <f>Raw_Data!P1835</f>
        <v/>
      </c>
      <c r="Q1835">
        <f>Raw_Data!Q1835</f>
        <v/>
      </c>
      <c r="R1835">
        <f>Raw_Data!R1835</f>
        <v/>
      </c>
      <c r="S1835">
        <f>Raw_Data!S1835</f>
        <v/>
      </c>
      <c r="T1835">
        <f>YEAR(B1835)</f>
        <v/>
      </c>
      <c r="U1835">
        <f>MONTH(B1835)</f>
        <v/>
      </c>
      <c r="V1835">
        <f>TEXT(B1835,"mmm")</f>
        <v/>
      </c>
      <c r="W1835" s="15">
        <f>IFERROR(N1835/L1835,0)</f>
        <v/>
      </c>
      <c r="X1835">
        <f>IF(K1835=0,"No Discount",IF(K1835&lt;=5%,"Low",IF(K1835&lt;=15%,"Medium","High")))</f>
        <v/>
      </c>
      <c r="Y1835">
        <f>IF(L1835&gt;=20000,"High Value",IF(L1835&gt;=5000,"Medium Value","Low Value"))</f>
        <v/>
      </c>
      <c r="Z1835">
        <f>IF(R1835&lt;=3,"Fast",IF(R1835&lt;=5,"On Time","Delayed"))</f>
        <v/>
      </c>
    </row>
    <row r="1836">
      <c r="A1836">
        <f>Raw_Data!A1836</f>
        <v/>
      </c>
      <c r="B1836" s="11">
        <f>Raw_Data!B1836</f>
        <v/>
      </c>
      <c r="C1836">
        <f>Raw_Data!C1836</f>
        <v/>
      </c>
      <c r="D1836">
        <f>Raw_Data!D1836</f>
        <v/>
      </c>
      <c r="E1836">
        <f>Raw_Data!E1836</f>
        <v/>
      </c>
      <c r="F1836">
        <f>Raw_Data!F1836</f>
        <v/>
      </c>
      <c r="G1836">
        <f>Raw_Data!G1836</f>
        <v/>
      </c>
      <c r="H1836">
        <f>Raw_Data!H1836</f>
        <v/>
      </c>
      <c r="I1836">
        <f>Raw_Data!I1836</f>
        <v/>
      </c>
      <c r="J1836" s="12">
        <f>Raw_Data!J1836</f>
        <v/>
      </c>
      <c r="K1836" s="13">
        <f>Raw_Data!K1836</f>
        <v/>
      </c>
      <c r="L1836" s="12">
        <f>Raw_Data!L1836</f>
        <v/>
      </c>
      <c r="M1836" s="12">
        <f>Raw_Data!M1836</f>
        <v/>
      </c>
      <c r="N1836" s="12">
        <f>Raw_Data!N1836</f>
        <v/>
      </c>
      <c r="O1836">
        <f>Raw_Data!O1836</f>
        <v/>
      </c>
      <c r="P1836">
        <f>Raw_Data!P1836</f>
        <v/>
      </c>
      <c r="Q1836">
        <f>Raw_Data!Q1836</f>
        <v/>
      </c>
      <c r="R1836">
        <f>Raw_Data!R1836</f>
        <v/>
      </c>
      <c r="S1836">
        <f>Raw_Data!S1836</f>
        <v/>
      </c>
      <c r="T1836">
        <f>YEAR(B1836)</f>
        <v/>
      </c>
      <c r="U1836">
        <f>MONTH(B1836)</f>
        <v/>
      </c>
      <c r="V1836">
        <f>TEXT(B1836,"mmm")</f>
        <v/>
      </c>
      <c r="W1836" s="15">
        <f>IFERROR(N1836/L1836,0)</f>
        <v/>
      </c>
      <c r="X1836">
        <f>IF(K1836=0,"No Discount",IF(K1836&lt;=5%,"Low",IF(K1836&lt;=15%,"Medium","High")))</f>
        <v/>
      </c>
      <c r="Y1836">
        <f>IF(L1836&gt;=20000,"High Value",IF(L1836&gt;=5000,"Medium Value","Low Value"))</f>
        <v/>
      </c>
      <c r="Z1836">
        <f>IF(R1836&lt;=3,"Fast",IF(R1836&lt;=5,"On Time","Delayed"))</f>
        <v/>
      </c>
    </row>
    <row r="1837">
      <c r="A1837">
        <f>Raw_Data!A1837</f>
        <v/>
      </c>
      <c r="B1837" s="11">
        <f>Raw_Data!B1837</f>
        <v/>
      </c>
      <c r="C1837">
        <f>Raw_Data!C1837</f>
        <v/>
      </c>
      <c r="D1837">
        <f>Raw_Data!D1837</f>
        <v/>
      </c>
      <c r="E1837">
        <f>Raw_Data!E1837</f>
        <v/>
      </c>
      <c r="F1837">
        <f>Raw_Data!F1837</f>
        <v/>
      </c>
      <c r="G1837">
        <f>Raw_Data!G1837</f>
        <v/>
      </c>
      <c r="H1837">
        <f>Raw_Data!H1837</f>
        <v/>
      </c>
      <c r="I1837">
        <f>Raw_Data!I1837</f>
        <v/>
      </c>
      <c r="J1837" s="12">
        <f>Raw_Data!J1837</f>
        <v/>
      </c>
      <c r="K1837" s="13">
        <f>Raw_Data!K1837</f>
        <v/>
      </c>
      <c r="L1837" s="12">
        <f>Raw_Data!L1837</f>
        <v/>
      </c>
      <c r="M1837" s="12">
        <f>Raw_Data!M1837</f>
        <v/>
      </c>
      <c r="N1837" s="12">
        <f>Raw_Data!N1837</f>
        <v/>
      </c>
      <c r="O1837">
        <f>Raw_Data!O1837</f>
        <v/>
      </c>
      <c r="P1837">
        <f>Raw_Data!P1837</f>
        <v/>
      </c>
      <c r="Q1837">
        <f>Raw_Data!Q1837</f>
        <v/>
      </c>
      <c r="R1837">
        <f>Raw_Data!R1837</f>
        <v/>
      </c>
      <c r="S1837">
        <f>Raw_Data!S1837</f>
        <v/>
      </c>
      <c r="T1837">
        <f>YEAR(B1837)</f>
        <v/>
      </c>
      <c r="U1837">
        <f>MONTH(B1837)</f>
        <v/>
      </c>
      <c r="V1837">
        <f>TEXT(B1837,"mmm")</f>
        <v/>
      </c>
      <c r="W1837" s="15">
        <f>IFERROR(N1837/L1837,0)</f>
        <v/>
      </c>
      <c r="X1837">
        <f>IF(K1837=0,"No Discount",IF(K1837&lt;=5%,"Low",IF(K1837&lt;=15%,"Medium","High")))</f>
        <v/>
      </c>
      <c r="Y1837">
        <f>IF(L1837&gt;=20000,"High Value",IF(L1837&gt;=5000,"Medium Value","Low Value"))</f>
        <v/>
      </c>
      <c r="Z1837">
        <f>IF(R1837&lt;=3,"Fast",IF(R1837&lt;=5,"On Time","Delayed"))</f>
        <v/>
      </c>
    </row>
    <row r="1838">
      <c r="A1838">
        <f>Raw_Data!A1838</f>
        <v/>
      </c>
      <c r="B1838" s="11">
        <f>Raw_Data!B1838</f>
        <v/>
      </c>
      <c r="C1838">
        <f>Raw_Data!C1838</f>
        <v/>
      </c>
      <c r="D1838">
        <f>Raw_Data!D1838</f>
        <v/>
      </c>
      <c r="E1838">
        <f>Raw_Data!E1838</f>
        <v/>
      </c>
      <c r="F1838">
        <f>Raw_Data!F1838</f>
        <v/>
      </c>
      <c r="G1838">
        <f>Raw_Data!G1838</f>
        <v/>
      </c>
      <c r="H1838">
        <f>Raw_Data!H1838</f>
        <v/>
      </c>
      <c r="I1838">
        <f>Raw_Data!I1838</f>
        <v/>
      </c>
      <c r="J1838" s="12">
        <f>Raw_Data!J1838</f>
        <v/>
      </c>
      <c r="K1838" s="13">
        <f>Raw_Data!K1838</f>
        <v/>
      </c>
      <c r="L1838" s="12">
        <f>Raw_Data!L1838</f>
        <v/>
      </c>
      <c r="M1838" s="12">
        <f>Raw_Data!M1838</f>
        <v/>
      </c>
      <c r="N1838" s="12">
        <f>Raw_Data!N1838</f>
        <v/>
      </c>
      <c r="O1838">
        <f>Raw_Data!O1838</f>
        <v/>
      </c>
      <c r="P1838">
        <f>Raw_Data!P1838</f>
        <v/>
      </c>
      <c r="Q1838">
        <f>Raw_Data!Q1838</f>
        <v/>
      </c>
      <c r="R1838">
        <f>Raw_Data!R1838</f>
        <v/>
      </c>
      <c r="S1838">
        <f>Raw_Data!S1838</f>
        <v/>
      </c>
      <c r="T1838">
        <f>YEAR(B1838)</f>
        <v/>
      </c>
      <c r="U1838">
        <f>MONTH(B1838)</f>
        <v/>
      </c>
      <c r="V1838">
        <f>TEXT(B1838,"mmm")</f>
        <v/>
      </c>
      <c r="W1838" s="15">
        <f>IFERROR(N1838/L1838,0)</f>
        <v/>
      </c>
      <c r="X1838">
        <f>IF(K1838=0,"No Discount",IF(K1838&lt;=5%,"Low",IF(K1838&lt;=15%,"Medium","High")))</f>
        <v/>
      </c>
      <c r="Y1838">
        <f>IF(L1838&gt;=20000,"High Value",IF(L1838&gt;=5000,"Medium Value","Low Value"))</f>
        <v/>
      </c>
      <c r="Z1838">
        <f>IF(R1838&lt;=3,"Fast",IF(R1838&lt;=5,"On Time","Delayed"))</f>
        <v/>
      </c>
    </row>
    <row r="1839">
      <c r="A1839">
        <f>Raw_Data!A1839</f>
        <v/>
      </c>
      <c r="B1839" s="11">
        <f>Raw_Data!B1839</f>
        <v/>
      </c>
      <c r="C1839">
        <f>Raw_Data!C1839</f>
        <v/>
      </c>
      <c r="D1839">
        <f>Raw_Data!D1839</f>
        <v/>
      </c>
      <c r="E1839">
        <f>Raw_Data!E1839</f>
        <v/>
      </c>
      <c r="F1839">
        <f>Raw_Data!F1839</f>
        <v/>
      </c>
      <c r="G1839">
        <f>Raw_Data!G1839</f>
        <v/>
      </c>
      <c r="H1839">
        <f>Raw_Data!H1839</f>
        <v/>
      </c>
      <c r="I1839">
        <f>Raw_Data!I1839</f>
        <v/>
      </c>
      <c r="J1839" s="12">
        <f>Raw_Data!J1839</f>
        <v/>
      </c>
      <c r="K1839" s="13">
        <f>Raw_Data!K1839</f>
        <v/>
      </c>
      <c r="L1839" s="12">
        <f>Raw_Data!L1839</f>
        <v/>
      </c>
      <c r="M1839" s="12">
        <f>Raw_Data!M1839</f>
        <v/>
      </c>
      <c r="N1839" s="12">
        <f>Raw_Data!N1839</f>
        <v/>
      </c>
      <c r="O1839">
        <f>Raw_Data!O1839</f>
        <v/>
      </c>
      <c r="P1839">
        <f>Raw_Data!P1839</f>
        <v/>
      </c>
      <c r="Q1839">
        <f>Raw_Data!Q1839</f>
        <v/>
      </c>
      <c r="R1839">
        <f>Raw_Data!R1839</f>
        <v/>
      </c>
      <c r="S1839">
        <f>Raw_Data!S1839</f>
        <v/>
      </c>
      <c r="T1839">
        <f>YEAR(B1839)</f>
        <v/>
      </c>
      <c r="U1839">
        <f>MONTH(B1839)</f>
        <v/>
      </c>
      <c r="V1839">
        <f>TEXT(B1839,"mmm")</f>
        <v/>
      </c>
      <c r="W1839" s="15">
        <f>IFERROR(N1839/L1839,0)</f>
        <v/>
      </c>
      <c r="X1839">
        <f>IF(K1839=0,"No Discount",IF(K1839&lt;=5%,"Low",IF(K1839&lt;=15%,"Medium","High")))</f>
        <v/>
      </c>
      <c r="Y1839">
        <f>IF(L1839&gt;=20000,"High Value",IF(L1839&gt;=5000,"Medium Value","Low Value"))</f>
        <v/>
      </c>
      <c r="Z1839">
        <f>IF(R1839&lt;=3,"Fast",IF(R1839&lt;=5,"On Time","Delayed"))</f>
        <v/>
      </c>
    </row>
    <row r="1840">
      <c r="A1840">
        <f>Raw_Data!A1840</f>
        <v/>
      </c>
      <c r="B1840" s="11">
        <f>Raw_Data!B1840</f>
        <v/>
      </c>
      <c r="C1840">
        <f>Raw_Data!C1840</f>
        <v/>
      </c>
      <c r="D1840">
        <f>Raw_Data!D1840</f>
        <v/>
      </c>
      <c r="E1840">
        <f>Raw_Data!E1840</f>
        <v/>
      </c>
      <c r="F1840">
        <f>Raw_Data!F1840</f>
        <v/>
      </c>
      <c r="G1840">
        <f>Raw_Data!G1840</f>
        <v/>
      </c>
      <c r="H1840">
        <f>Raw_Data!H1840</f>
        <v/>
      </c>
      <c r="I1840">
        <f>Raw_Data!I1840</f>
        <v/>
      </c>
      <c r="J1840" s="12">
        <f>Raw_Data!J1840</f>
        <v/>
      </c>
      <c r="K1840" s="13">
        <f>Raw_Data!K1840</f>
        <v/>
      </c>
      <c r="L1840" s="12">
        <f>Raw_Data!L1840</f>
        <v/>
      </c>
      <c r="M1840" s="12">
        <f>Raw_Data!M1840</f>
        <v/>
      </c>
      <c r="N1840" s="12">
        <f>Raw_Data!N1840</f>
        <v/>
      </c>
      <c r="O1840">
        <f>Raw_Data!O1840</f>
        <v/>
      </c>
      <c r="P1840">
        <f>Raw_Data!P1840</f>
        <v/>
      </c>
      <c r="Q1840">
        <f>Raw_Data!Q1840</f>
        <v/>
      </c>
      <c r="R1840">
        <f>Raw_Data!R1840</f>
        <v/>
      </c>
      <c r="S1840">
        <f>Raw_Data!S1840</f>
        <v/>
      </c>
      <c r="T1840">
        <f>YEAR(B1840)</f>
        <v/>
      </c>
      <c r="U1840">
        <f>MONTH(B1840)</f>
        <v/>
      </c>
      <c r="V1840">
        <f>TEXT(B1840,"mmm")</f>
        <v/>
      </c>
      <c r="W1840" s="15">
        <f>IFERROR(N1840/L1840,0)</f>
        <v/>
      </c>
      <c r="X1840">
        <f>IF(K1840=0,"No Discount",IF(K1840&lt;=5%,"Low",IF(K1840&lt;=15%,"Medium","High")))</f>
        <v/>
      </c>
      <c r="Y1840">
        <f>IF(L1840&gt;=20000,"High Value",IF(L1840&gt;=5000,"Medium Value","Low Value"))</f>
        <v/>
      </c>
      <c r="Z1840">
        <f>IF(R1840&lt;=3,"Fast",IF(R1840&lt;=5,"On Time","Delayed"))</f>
        <v/>
      </c>
    </row>
    <row r="1841">
      <c r="A1841">
        <f>Raw_Data!A1841</f>
        <v/>
      </c>
      <c r="B1841" s="11">
        <f>Raw_Data!B1841</f>
        <v/>
      </c>
      <c r="C1841">
        <f>Raw_Data!C1841</f>
        <v/>
      </c>
      <c r="D1841">
        <f>Raw_Data!D1841</f>
        <v/>
      </c>
      <c r="E1841">
        <f>Raw_Data!E1841</f>
        <v/>
      </c>
      <c r="F1841">
        <f>Raw_Data!F1841</f>
        <v/>
      </c>
      <c r="G1841">
        <f>Raw_Data!G1841</f>
        <v/>
      </c>
      <c r="H1841">
        <f>Raw_Data!H1841</f>
        <v/>
      </c>
      <c r="I1841">
        <f>Raw_Data!I1841</f>
        <v/>
      </c>
      <c r="J1841" s="12">
        <f>Raw_Data!J1841</f>
        <v/>
      </c>
      <c r="K1841" s="13">
        <f>Raw_Data!K1841</f>
        <v/>
      </c>
      <c r="L1841" s="12">
        <f>Raw_Data!L1841</f>
        <v/>
      </c>
      <c r="M1841" s="12">
        <f>Raw_Data!M1841</f>
        <v/>
      </c>
      <c r="N1841" s="12">
        <f>Raw_Data!N1841</f>
        <v/>
      </c>
      <c r="O1841">
        <f>Raw_Data!O1841</f>
        <v/>
      </c>
      <c r="P1841">
        <f>Raw_Data!P1841</f>
        <v/>
      </c>
      <c r="Q1841">
        <f>Raw_Data!Q1841</f>
        <v/>
      </c>
      <c r="R1841">
        <f>Raw_Data!R1841</f>
        <v/>
      </c>
      <c r="S1841">
        <f>Raw_Data!S1841</f>
        <v/>
      </c>
      <c r="T1841">
        <f>YEAR(B1841)</f>
        <v/>
      </c>
      <c r="U1841">
        <f>MONTH(B1841)</f>
        <v/>
      </c>
      <c r="V1841">
        <f>TEXT(B1841,"mmm")</f>
        <v/>
      </c>
      <c r="W1841" s="15">
        <f>IFERROR(N1841/L1841,0)</f>
        <v/>
      </c>
      <c r="X1841">
        <f>IF(K1841=0,"No Discount",IF(K1841&lt;=5%,"Low",IF(K1841&lt;=15%,"Medium","High")))</f>
        <v/>
      </c>
      <c r="Y1841">
        <f>IF(L1841&gt;=20000,"High Value",IF(L1841&gt;=5000,"Medium Value","Low Value"))</f>
        <v/>
      </c>
      <c r="Z1841">
        <f>IF(R1841&lt;=3,"Fast",IF(R1841&lt;=5,"On Time","Delayed"))</f>
        <v/>
      </c>
    </row>
    <row r="1842">
      <c r="A1842">
        <f>Raw_Data!A1842</f>
        <v/>
      </c>
      <c r="B1842" s="11">
        <f>Raw_Data!B1842</f>
        <v/>
      </c>
      <c r="C1842">
        <f>Raw_Data!C1842</f>
        <v/>
      </c>
      <c r="D1842">
        <f>Raw_Data!D1842</f>
        <v/>
      </c>
      <c r="E1842">
        <f>Raw_Data!E1842</f>
        <v/>
      </c>
      <c r="F1842">
        <f>Raw_Data!F1842</f>
        <v/>
      </c>
      <c r="G1842">
        <f>Raw_Data!G1842</f>
        <v/>
      </c>
      <c r="H1842">
        <f>Raw_Data!H1842</f>
        <v/>
      </c>
      <c r="I1842">
        <f>Raw_Data!I1842</f>
        <v/>
      </c>
      <c r="J1842" s="12">
        <f>Raw_Data!J1842</f>
        <v/>
      </c>
      <c r="K1842" s="13">
        <f>Raw_Data!K1842</f>
        <v/>
      </c>
      <c r="L1842" s="12">
        <f>Raw_Data!L1842</f>
        <v/>
      </c>
      <c r="M1842" s="12">
        <f>Raw_Data!M1842</f>
        <v/>
      </c>
      <c r="N1842" s="12">
        <f>Raw_Data!N1842</f>
        <v/>
      </c>
      <c r="O1842">
        <f>Raw_Data!O1842</f>
        <v/>
      </c>
      <c r="P1842">
        <f>Raw_Data!P1842</f>
        <v/>
      </c>
      <c r="Q1842">
        <f>Raw_Data!Q1842</f>
        <v/>
      </c>
      <c r="R1842">
        <f>Raw_Data!R1842</f>
        <v/>
      </c>
      <c r="S1842">
        <f>Raw_Data!S1842</f>
        <v/>
      </c>
      <c r="T1842">
        <f>YEAR(B1842)</f>
        <v/>
      </c>
      <c r="U1842">
        <f>MONTH(B1842)</f>
        <v/>
      </c>
      <c r="V1842">
        <f>TEXT(B1842,"mmm")</f>
        <v/>
      </c>
      <c r="W1842" s="15">
        <f>IFERROR(N1842/L1842,0)</f>
        <v/>
      </c>
      <c r="X1842">
        <f>IF(K1842=0,"No Discount",IF(K1842&lt;=5%,"Low",IF(K1842&lt;=15%,"Medium","High")))</f>
        <v/>
      </c>
      <c r="Y1842">
        <f>IF(L1842&gt;=20000,"High Value",IF(L1842&gt;=5000,"Medium Value","Low Value"))</f>
        <v/>
      </c>
      <c r="Z1842">
        <f>IF(R1842&lt;=3,"Fast",IF(R1842&lt;=5,"On Time","Delayed"))</f>
        <v/>
      </c>
    </row>
    <row r="1843">
      <c r="A1843">
        <f>Raw_Data!A1843</f>
        <v/>
      </c>
      <c r="B1843" s="11">
        <f>Raw_Data!B1843</f>
        <v/>
      </c>
      <c r="C1843">
        <f>Raw_Data!C1843</f>
        <v/>
      </c>
      <c r="D1843">
        <f>Raw_Data!D1843</f>
        <v/>
      </c>
      <c r="E1843">
        <f>Raw_Data!E1843</f>
        <v/>
      </c>
      <c r="F1843">
        <f>Raw_Data!F1843</f>
        <v/>
      </c>
      <c r="G1843">
        <f>Raw_Data!G1843</f>
        <v/>
      </c>
      <c r="H1843">
        <f>Raw_Data!H1843</f>
        <v/>
      </c>
      <c r="I1843">
        <f>Raw_Data!I1843</f>
        <v/>
      </c>
      <c r="J1843" s="12">
        <f>Raw_Data!J1843</f>
        <v/>
      </c>
      <c r="K1843" s="13">
        <f>Raw_Data!K1843</f>
        <v/>
      </c>
      <c r="L1843" s="12">
        <f>Raw_Data!L1843</f>
        <v/>
      </c>
      <c r="M1843" s="12">
        <f>Raw_Data!M1843</f>
        <v/>
      </c>
      <c r="N1843" s="12">
        <f>Raw_Data!N1843</f>
        <v/>
      </c>
      <c r="O1843">
        <f>Raw_Data!O1843</f>
        <v/>
      </c>
      <c r="P1843">
        <f>Raw_Data!P1843</f>
        <v/>
      </c>
      <c r="Q1843">
        <f>Raw_Data!Q1843</f>
        <v/>
      </c>
      <c r="R1843">
        <f>Raw_Data!R1843</f>
        <v/>
      </c>
      <c r="S1843">
        <f>Raw_Data!S1843</f>
        <v/>
      </c>
      <c r="T1843">
        <f>YEAR(B1843)</f>
        <v/>
      </c>
      <c r="U1843">
        <f>MONTH(B1843)</f>
        <v/>
      </c>
      <c r="V1843">
        <f>TEXT(B1843,"mmm")</f>
        <v/>
      </c>
      <c r="W1843" s="15">
        <f>IFERROR(N1843/L1843,0)</f>
        <v/>
      </c>
      <c r="X1843">
        <f>IF(K1843=0,"No Discount",IF(K1843&lt;=5%,"Low",IF(K1843&lt;=15%,"Medium","High")))</f>
        <v/>
      </c>
      <c r="Y1843">
        <f>IF(L1843&gt;=20000,"High Value",IF(L1843&gt;=5000,"Medium Value","Low Value"))</f>
        <v/>
      </c>
      <c r="Z1843">
        <f>IF(R1843&lt;=3,"Fast",IF(R1843&lt;=5,"On Time","Delayed"))</f>
        <v/>
      </c>
    </row>
    <row r="1844">
      <c r="A1844">
        <f>Raw_Data!A1844</f>
        <v/>
      </c>
      <c r="B1844" s="11">
        <f>Raw_Data!B1844</f>
        <v/>
      </c>
      <c r="C1844">
        <f>Raw_Data!C1844</f>
        <v/>
      </c>
      <c r="D1844">
        <f>Raw_Data!D1844</f>
        <v/>
      </c>
      <c r="E1844">
        <f>Raw_Data!E1844</f>
        <v/>
      </c>
      <c r="F1844">
        <f>Raw_Data!F1844</f>
        <v/>
      </c>
      <c r="G1844">
        <f>Raw_Data!G1844</f>
        <v/>
      </c>
      <c r="H1844">
        <f>Raw_Data!H1844</f>
        <v/>
      </c>
      <c r="I1844">
        <f>Raw_Data!I1844</f>
        <v/>
      </c>
      <c r="J1844" s="12">
        <f>Raw_Data!J1844</f>
        <v/>
      </c>
      <c r="K1844" s="13">
        <f>Raw_Data!K1844</f>
        <v/>
      </c>
      <c r="L1844" s="12">
        <f>Raw_Data!L1844</f>
        <v/>
      </c>
      <c r="M1844" s="12">
        <f>Raw_Data!M1844</f>
        <v/>
      </c>
      <c r="N1844" s="12">
        <f>Raw_Data!N1844</f>
        <v/>
      </c>
      <c r="O1844">
        <f>Raw_Data!O1844</f>
        <v/>
      </c>
      <c r="P1844">
        <f>Raw_Data!P1844</f>
        <v/>
      </c>
      <c r="Q1844">
        <f>Raw_Data!Q1844</f>
        <v/>
      </c>
      <c r="R1844">
        <f>Raw_Data!R1844</f>
        <v/>
      </c>
      <c r="S1844">
        <f>Raw_Data!S1844</f>
        <v/>
      </c>
      <c r="T1844">
        <f>YEAR(B1844)</f>
        <v/>
      </c>
      <c r="U1844">
        <f>MONTH(B1844)</f>
        <v/>
      </c>
      <c r="V1844">
        <f>TEXT(B1844,"mmm")</f>
        <v/>
      </c>
      <c r="W1844" s="15">
        <f>IFERROR(N1844/L1844,0)</f>
        <v/>
      </c>
      <c r="X1844">
        <f>IF(K1844=0,"No Discount",IF(K1844&lt;=5%,"Low",IF(K1844&lt;=15%,"Medium","High")))</f>
        <v/>
      </c>
      <c r="Y1844">
        <f>IF(L1844&gt;=20000,"High Value",IF(L1844&gt;=5000,"Medium Value","Low Value"))</f>
        <v/>
      </c>
      <c r="Z1844">
        <f>IF(R1844&lt;=3,"Fast",IF(R1844&lt;=5,"On Time","Delayed"))</f>
        <v/>
      </c>
    </row>
    <row r="1845">
      <c r="A1845">
        <f>Raw_Data!A1845</f>
        <v/>
      </c>
      <c r="B1845" s="11">
        <f>Raw_Data!B1845</f>
        <v/>
      </c>
      <c r="C1845">
        <f>Raw_Data!C1845</f>
        <v/>
      </c>
      <c r="D1845">
        <f>Raw_Data!D1845</f>
        <v/>
      </c>
      <c r="E1845">
        <f>Raw_Data!E1845</f>
        <v/>
      </c>
      <c r="F1845">
        <f>Raw_Data!F1845</f>
        <v/>
      </c>
      <c r="G1845">
        <f>Raw_Data!G1845</f>
        <v/>
      </c>
      <c r="H1845">
        <f>Raw_Data!H1845</f>
        <v/>
      </c>
      <c r="I1845">
        <f>Raw_Data!I1845</f>
        <v/>
      </c>
      <c r="J1845" s="12">
        <f>Raw_Data!J1845</f>
        <v/>
      </c>
      <c r="K1845" s="13">
        <f>Raw_Data!K1845</f>
        <v/>
      </c>
      <c r="L1845" s="12">
        <f>Raw_Data!L1845</f>
        <v/>
      </c>
      <c r="M1845" s="12">
        <f>Raw_Data!M1845</f>
        <v/>
      </c>
      <c r="N1845" s="12">
        <f>Raw_Data!N1845</f>
        <v/>
      </c>
      <c r="O1845">
        <f>Raw_Data!O1845</f>
        <v/>
      </c>
      <c r="P1845">
        <f>Raw_Data!P1845</f>
        <v/>
      </c>
      <c r="Q1845">
        <f>Raw_Data!Q1845</f>
        <v/>
      </c>
      <c r="R1845">
        <f>Raw_Data!R1845</f>
        <v/>
      </c>
      <c r="S1845">
        <f>Raw_Data!S1845</f>
        <v/>
      </c>
      <c r="T1845">
        <f>YEAR(B1845)</f>
        <v/>
      </c>
      <c r="U1845">
        <f>MONTH(B1845)</f>
        <v/>
      </c>
      <c r="V1845">
        <f>TEXT(B1845,"mmm")</f>
        <v/>
      </c>
      <c r="W1845" s="15">
        <f>IFERROR(N1845/L1845,0)</f>
        <v/>
      </c>
      <c r="X1845">
        <f>IF(K1845=0,"No Discount",IF(K1845&lt;=5%,"Low",IF(K1845&lt;=15%,"Medium","High")))</f>
        <v/>
      </c>
      <c r="Y1845">
        <f>IF(L1845&gt;=20000,"High Value",IF(L1845&gt;=5000,"Medium Value","Low Value"))</f>
        <v/>
      </c>
      <c r="Z1845">
        <f>IF(R1845&lt;=3,"Fast",IF(R1845&lt;=5,"On Time","Delayed"))</f>
        <v/>
      </c>
    </row>
    <row r="1846">
      <c r="A1846">
        <f>Raw_Data!A1846</f>
        <v/>
      </c>
      <c r="B1846" s="11">
        <f>Raw_Data!B1846</f>
        <v/>
      </c>
      <c r="C1846">
        <f>Raw_Data!C1846</f>
        <v/>
      </c>
      <c r="D1846">
        <f>Raw_Data!D1846</f>
        <v/>
      </c>
      <c r="E1846">
        <f>Raw_Data!E1846</f>
        <v/>
      </c>
      <c r="F1846">
        <f>Raw_Data!F1846</f>
        <v/>
      </c>
      <c r="G1846">
        <f>Raw_Data!G1846</f>
        <v/>
      </c>
      <c r="H1846">
        <f>Raw_Data!H1846</f>
        <v/>
      </c>
      <c r="I1846">
        <f>Raw_Data!I1846</f>
        <v/>
      </c>
      <c r="J1846" s="12">
        <f>Raw_Data!J1846</f>
        <v/>
      </c>
      <c r="K1846" s="13">
        <f>Raw_Data!K1846</f>
        <v/>
      </c>
      <c r="L1846" s="12">
        <f>Raw_Data!L1846</f>
        <v/>
      </c>
      <c r="M1846" s="12">
        <f>Raw_Data!M1846</f>
        <v/>
      </c>
      <c r="N1846" s="12">
        <f>Raw_Data!N1846</f>
        <v/>
      </c>
      <c r="O1846">
        <f>Raw_Data!O1846</f>
        <v/>
      </c>
      <c r="P1846">
        <f>Raw_Data!P1846</f>
        <v/>
      </c>
      <c r="Q1846">
        <f>Raw_Data!Q1846</f>
        <v/>
      </c>
      <c r="R1846">
        <f>Raw_Data!R1846</f>
        <v/>
      </c>
      <c r="S1846">
        <f>Raw_Data!S1846</f>
        <v/>
      </c>
      <c r="T1846">
        <f>YEAR(B1846)</f>
        <v/>
      </c>
      <c r="U1846">
        <f>MONTH(B1846)</f>
        <v/>
      </c>
      <c r="V1846">
        <f>TEXT(B1846,"mmm")</f>
        <v/>
      </c>
      <c r="W1846" s="15">
        <f>IFERROR(N1846/L1846,0)</f>
        <v/>
      </c>
      <c r="X1846">
        <f>IF(K1846=0,"No Discount",IF(K1846&lt;=5%,"Low",IF(K1846&lt;=15%,"Medium","High")))</f>
        <v/>
      </c>
      <c r="Y1846">
        <f>IF(L1846&gt;=20000,"High Value",IF(L1846&gt;=5000,"Medium Value","Low Value"))</f>
        <v/>
      </c>
      <c r="Z1846">
        <f>IF(R1846&lt;=3,"Fast",IF(R1846&lt;=5,"On Time","Delayed"))</f>
        <v/>
      </c>
    </row>
    <row r="1847">
      <c r="A1847">
        <f>Raw_Data!A1847</f>
        <v/>
      </c>
      <c r="B1847" s="11">
        <f>Raw_Data!B1847</f>
        <v/>
      </c>
      <c r="C1847">
        <f>Raw_Data!C1847</f>
        <v/>
      </c>
      <c r="D1847">
        <f>Raw_Data!D1847</f>
        <v/>
      </c>
      <c r="E1847">
        <f>Raw_Data!E1847</f>
        <v/>
      </c>
      <c r="F1847">
        <f>Raw_Data!F1847</f>
        <v/>
      </c>
      <c r="G1847">
        <f>Raw_Data!G1847</f>
        <v/>
      </c>
      <c r="H1847">
        <f>Raw_Data!H1847</f>
        <v/>
      </c>
      <c r="I1847">
        <f>Raw_Data!I1847</f>
        <v/>
      </c>
      <c r="J1847" s="12">
        <f>Raw_Data!J1847</f>
        <v/>
      </c>
      <c r="K1847" s="13">
        <f>Raw_Data!K1847</f>
        <v/>
      </c>
      <c r="L1847" s="12">
        <f>Raw_Data!L1847</f>
        <v/>
      </c>
      <c r="M1847" s="12">
        <f>Raw_Data!M1847</f>
        <v/>
      </c>
      <c r="N1847" s="12">
        <f>Raw_Data!N1847</f>
        <v/>
      </c>
      <c r="O1847">
        <f>Raw_Data!O1847</f>
        <v/>
      </c>
      <c r="P1847">
        <f>Raw_Data!P1847</f>
        <v/>
      </c>
      <c r="Q1847">
        <f>Raw_Data!Q1847</f>
        <v/>
      </c>
      <c r="R1847">
        <f>Raw_Data!R1847</f>
        <v/>
      </c>
      <c r="S1847">
        <f>Raw_Data!S1847</f>
        <v/>
      </c>
      <c r="T1847">
        <f>YEAR(B1847)</f>
        <v/>
      </c>
      <c r="U1847">
        <f>MONTH(B1847)</f>
        <v/>
      </c>
      <c r="V1847">
        <f>TEXT(B1847,"mmm")</f>
        <v/>
      </c>
      <c r="W1847" s="15">
        <f>IFERROR(N1847/L1847,0)</f>
        <v/>
      </c>
      <c r="X1847">
        <f>IF(K1847=0,"No Discount",IF(K1847&lt;=5%,"Low",IF(K1847&lt;=15%,"Medium","High")))</f>
        <v/>
      </c>
      <c r="Y1847">
        <f>IF(L1847&gt;=20000,"High Value",IF(L1847&gt;=5000,"Medium Value","Low Value"))</f>
        <v/>
      </c>
      <c r="Z1847">
        <f>IF(R1847&lt;=3,"Fast",IF(R1847&lt;=5,"On Time","Delayed"))</f>
        <v/>
      </c>
    </row>
    <row r="1848">
      <c r="A1848">
        <f>Raw_Data!A1848</f>
        <v/>
      </c>
      <c r="B1848" s="11">
        <f>Raw_Data!B1848</f>
        <v/>
      </c>
      <c r="C1848">
        <f>Raw_Data!C1848</f>
        <v/>
      </c>
      <c r="D1848">
        <f>Raw_Data!D1848</f>
        <v/>
      </c>
      <c r="E1848">
        <f>Raw_Data!E1848</f>
        <v/>
      </c>
      <c r="F1848">
        <f>Raw_Data!F1848</f>
        <v/>
      </c>
      <c r="G1848">
        <f>Raw_Data!G1848</f>
        <v/>
      </c>
      <c r="H1848">
        <f>Raw_Data!H1848</f>
        <v/>
      </c>
      <c r="I1848">
        <f>Raw_Data!I1848</f>
        <v/>
      </c>
      <c r="J1848" s="12">
        <f>Raw_Data!J1848</f>
        <v/>
      </c>
      <c r="K1848" s="13">
        <f>Raw_Data!K1848</f>
        <v/>
      </c>
      <c r="L1848" s="12">
        <f>Raw_Data!L1848</f>
        <v/>
      </c>
      <c r="M1848" s="12">
        <f>Raw_Data!M1848</f>
        <v/>
      </c>
      <c r="N1848" s="12">
        <f>Raw_Data!N1848</f>
        <v/>
      </c>
      <c r="O1848">
        <f>Raw_Data!O1848</f>
        <v/>
      </c>
      <c r="P1848">
        <f>Raw_Data!P1848</f>
        <v/>
      </c>
      <c r="Q1848">
        <f>Raw_Data!Q1848</f>
        <v/>
      </c>
      <c r="R1848">
        <f>Raw_Data!R1848</f>
        <v/>
      </c>
      <c r="S1848">
        <f>Raw_Data!S1848</f>
        <v/>
      </c>
      <c r="T1848">
        <f>YEAR(B1848)</f>
        <v/>
      </c>
      <c r="U1848">
        <f>MONTH(B1848)</f>
        <v/>
      </c>
      <c r="V1848">
        <f>TEXT(B1848,"mmm")</f>
        <v/>
      </c>
      <c r="W1848" s="15">
        <f>IFERROR(N1848/L1848,0)</f>
        <v/>
      </c>
      <c r="X1848">
        <f>IF(K1848=0,"No Discount",IF(K1848&lt;=5%,"Low",IF(K1848&lt;=15%,"Medium","High")))</f>
        <v/>
      </c>
      <c r="Y1848">
        <f>IF(L1848&gt;=20000,"High Value",IF(L1848&gt;=5000,"Medium Value","Low Value"))</f>
        <v/>
      </c>
      <c r="Z1848">
        <f>IF(R1848&lt;=3,"Fast",IF(R1848&lt;=5,"On Time","Delayed"))</f>
        <v/>
      </c>
    </row>
    <row r="1849">
      <c r="A1849">
        <f>Raw_Data!A1849</f>
        <v/>
      </c>
      <c r="B1849" s="11">
        <f>Raw_Data!B1849</f>
        <v/>
      </c>
      <c r="C1849">
        <f>Raw_Data!C1849</f>
        <v/>
      </c>
      <c r="D1849">
        <f>Raw_Data!D1849</f>
        <v/>
      </c>
      <c r="E1849">
        <f>Raw_Data!E1849</f>
        <v/>
      </c>
      <c r="F1849">
        <f>Raw_Data!F1849</f>
        <v/>
      </c>
      <c r="G1849">
        <f>Raw_Data!G1849</f>
        <v/>
      </c>
      <c r="H1849">
        <f>Raw_Data!H1849</f>
        <v/>
      </c>
      <c r="I1849">
        <f>Raw_Data!I1849</f>
        <v/>
      </c>
      <c r="J1849" s="12">
        <f>Raw_Data!J1849</f>
        <v/>
      </c>
      <c r="K1849" s="13">
        <f>Raw_Data!K1849</f>
        <v/>
      </c>
      <c r="L1849" s="12">
        <f>Raw_Data!L1849</f>
        <v/>
      </c>
      <c r="M1849" s="12">
        <f>Raw_Data!M1849</f>
        <v/>
      </c>
      <c r="N1849" s="12">
        <f>Raw_Data!N1849</f>
        <v/>
      </c>
      <c r="O1849">
        <f>Raw_Data!O1849</f>
        <v/>
      </c>
      <c r="P1849">
        <f>Raw_Data!P1849</f>
        <v/>
      </c>
      <c r="Q1849">
        <f>Raw_Data!Q1849</f>
        <v/>
      </c>
      <c r="R1849">
        <f>Raw_Data!R1849</f>
        <v/>
      </c>
      <c r="S1849">
        <f>Raw_Data!S1849</f>
        <v/>
      </c>
      <c r="T1849">
        <f>YEAR(B1849)</f>
        <v/>
      </c>
      <c r="U1849">
        <f>MONTH(B1849)</f>
        <v/>
      </c>
      <c r="V1849">
        <f>TEXT(B1849,"mmm")</f>
        <v/>
      </c>
      <c r="W1849" s="15">
        <f>IFERROR(N1849/L1849,0)</f>
        <v/>
      </c>
      <c r="X1849">
        <f>IF(K1849=0,"No Discount",IF(K1849&lt;=5%,"Low",IF(K1849&lt;=15%,"Medium","High")))</f>
        <v/>
      </c>
      <c r="Y1849">
        <f>IF(L1849&gt;=20000,"High Value",IF(L1849&gt;=5000,"Medium Value","Low Value"))</f>
        <v/>
      </c>
      <c r="Z1849">
        <f>IF(R1849&lt;=3,"Fast",IF(R1849&lt;=5,"On Time","Delayed"))</f>
        <v/>
      </c>
    </row>
    <row r="1850">
      <c r="A1850">
        <f>Raw_Data!A1850</f>
        <v/>
      </c>
      <c r="B1850" s="11">
        <f>Raw_Data!B1850</f>
        <v/>
      </c>
      <c r="C1850">
        <f>Raw_Data!C1850</f>
        <v/>
      </c>
      <c r="D1850">
        <f>Raw_Data!D1850</f>
        <v/>
      </c>
      <c r="E1850">
        <f>Raw_Data!E1850</f>
        <v/>
      </c>
      <c r="F1850">
        <f>Raw_Data!F1850</f>
        <v/>
      </c>
      <c r="G1850">
        <f>Raw_Data!G1850</f>
        <v/>
      </c>
      <c r="H1850">
        <f>Raw_Data!H1850</f>
        <v/>
      </c>
      <c r="I1850">
        <f>Raw_Data!I1850</f>
        <v/>
      </c>
      <c r="J1850" s="12">
        <f>Raw_Data!J1850</f>
        <v/>
      </c>
      <c r="K1850" s="13">
        <f>Raw_Data!K1850</f>
        <v/>
      </c>
      <c r="L1850" s="12">
        <f>Raw_Data!L1850</f>
        <v/>
      </c>
      <c r="M1850" s="12">
        <f>Raw_Data!M1850</f>
        <v/>
      </c>
      <c r="N1850" s="12">
        <f>Raw_Data!N1850</f>
        <v/>
      </c>
      <c r="O1850">
        <f>Raw_Data!O1850</f>
        <v/>
      </c>
      <c r="P1850">
        <f>Raw_Data!P1850</f>
        <v/>
      </c>
      <c r="Q1850">
        <f>Raw_Data!Q1850</f>
        <v/>
      </c>
      <c r="R1850">
        <f>Raw_Data!R1850</f>
        <v/>
      </c>
      <c r="S1850">
        <f>Raw_Data!S1850</f>
        <v/>
      </c>
      <c r="T1850">
        <f>YEAR(B1850)</f>
        <v/>
      </c>
      <c r="U1850">
        <f>MONTH(B1850)</f>
        <v/>
      </c>
      <c r="V1850">
        <f>TEXT(B1850,"mmm")</f>
        <v/>
      </c>
      <c r="W1850" s="15">
        <f>IFERROR(N1850/L1850,0)</f>
        <v/>
      </c>
      <c r="X1850">
        <f>IF(K1850=0,"No Discount",IF(K1850&lt;=5%,"Low",IF(K1850&lt;=15%,"Medium","High")))</f>
        <v/>
      </c>
      <c r="Y1850">
        <f>IF(L1850&gt;=20000,"High Value",IF(L1850&gt;=5000,"Medium Value","Low Value"))</f>
        <v/>
      </c>
      <c r="Z1850">
        <f>IF(R1850&lt;=3,"Fast",IF(R1850&lt;=5,"On Time","Delayed"))</f>
        <v/>
      </c>
    </row>
    <row r="1851">
      <c r="A1851">
        <f>Raw_Data!A1851</f>
        <v/>
      </c>
      <c r="B1851" s="11">
        <f>Raw_Data!B1851</f>
        <v/>
      </c>
      <c r="C1851">
        <f>Raw_Data!C1851</f>
        <v/>
      </c>
      <c r="D1851">
        <f>Raw_Data!D1851</f>
        <v/>
      </c>
      <c r="E1851">
        <f>Raw_Data!E1851</f>
        <v/>
      </c>
      <c r="F1851">
        <f>Raw_Data!F1851</f>
        <v/>
      </c>
      <c r="G1851">
        <f>Raw_Data!G1851</f>
        <v/>
      </c>
      <c r="H1851">
        <f>Raw_Data!H1851</f>
        <v/>
      </c>
      <c r="I1851">
        <f>Raw_Data!I1851</f>
        <v/>
      </c>
      <c r="J1851" s="12">
        <f>Raw_Data!J1851</f>
        <v/>
      </c>
      <c r="K1851" s="13">
        <f>Raw_Data!K1851</f>
        <v/>
      </c>
      <c r="L1851" s="12">
        <f>Raw_Data!L1851</f>
        <v/>
      </c>
      <c r="M1851" s="12">
        <f>Raw_Data!M1851</f>
        <v/>
      </c>
      <c r="N1851" s="12">
        <f>Raw_Data!N1851</f>
        <v/>
      </c>
      <c r="O1851">
        <f>Raw_Data!O1851</f>
        <v/>
      </c>
      <c r="P1851">
        <f>Raw_Data!P1851</f>
        <v/>
      </c>
      <c r="Q1851">
        <f>Raw_Data!Q1851</f>
        <v/>
      </c>
      <c r="R1851">
        <f>Raw_Data!R1851</f>
        <v/>
      </c>
      <c r="S1851">
        <f>Raw_Data!S1851</f>
        <v/>
      </c>
      <c r="T1851">
        <f>YEAR(B1851)</f>
        <v/>
      </c>
      <c r="U1851">
        <f>MONTH(B1851)</f>
        <v/>
      </c>
      <c r="V1851">
        <f>TEXT(B1851,"mmm")</f>
        <v/>
      </c>
      <c r="W1851" s="15">
        <f>IFERROR(N1851/L1851,0)</f>
        <v/>
      </c>
      <c r="X1851">
        <f>IF(K1851=0,"No Discount",IF(K1851&lt;=5%,"Low",IF(K1851&lt;=15%,"Medium","High")))</f>
        <v/>
      </c>
      <c r="Y1851">
        <f>IF(L1851&gt;=20000,"High Value",IF(L1851&gt;=5000,"Medium Value","Low Value"))</f>
        <v/>
      </c>
      <c r="Z1851">
        <f>IF(R1851&lt;=3,"Fast",IF(R1851&lt;=5,"On Time","Delayed"))</f>
        <v/>
      </c>
    </row>
    <row r="1852">
      <c r="A1852">
        <f>Raw_Data!A1852</f>
        <v/>
      </c>
      <c r="B1852" s="11">
        <f>Raw_Data!B1852</f>
        <v/>
      </c>
      <c r="C1852">
        <f>Raw_Data!C1852</f>
        <v/>
      </c>
      <c r="D1852">
        <f>Raw_Data!D1852</f>
        <v/>
      </c>
      <c r="E1852">
        <f>Raw_Data!E1852</f>
        <v/>
      </c>
      <c r="F1852">
        <f>Raw_Data!F1852</f>
        <v/>
      </c>
      <c r="G1852">
        <f>Raw_Data!G1852</f>
        <v/>
      </c>
      <c r="H1852">
        <f>Raw_Data!H1852</f>
        <v/>
      </c>
      <c r="I1852">
        <f>Raw_Data!I1852</f>
        <v/>
      </c>
      <c r="J1852" s="12">
        <f>Raw_Data!J1852</f>
        <v/>
      </c>
      <c r="K1852" s="13">
        <f>Raw_Data!K1852</f>
        <v/>
      </c>
      <c r="L1852" s="12">
        <f>Raw_Data!L1852</f>
        <v/>
      </c>
      <c r="M1852" s="12">
        <f>Raw_Data!M1852</f>
        <v/>
      </c>
      <c r="N1852" s="12">
        <f>Raw_Data!N1852</f>
        <v/>
      </c>
      <c r="O1852">
        <f>Raw_Data!O1852</f>
        <v/>
      </c>
      <c r="P1852">
        <f>Raw_Data!P1852</f>
        <v/>
      </c>
      <c r="Q1852">
        <f>Raw_Data!Q1852</f>
        <v/>
      </c>
      <c r="R1852">
        <f>Raw_Data!R1852</f>
        <v/>
      </c>
      <c r="S1852">
        <f>Raw_Data!S1852</f>
        <v/>
      </c>
      <c r="T1852">
        <f>YEAR(B1852)</f>
        <v/>
      </c>
      <c r="U1852">
        <f>MONTH(B1852)</f>
        <v/>
      </c>
      <c r="V1852">
        <f>TEXT(B1852,"mmm")</f>
        <v/>
      </c>
      <c r="W1852" s="15">
        <f>IFERROR(N1852/L1852,0)</f>
        <v/>
      </c>
      <c r="X1852">
        <f>IF(K1852=0,"No Discount",IF(K1852&lt;=5%,"Low",IF(K1852&lt;=15%,"Medium","High")))</f>
        <v/>
      </c>
      <c r="Y1852">
        <f>IF(L1852&gt;=20000,"High Value",IF(L1852&gt;=5000,"Medium Value","Low Value"))</f>
        <v/>
      </c>
      <c r="Z1852">
        <f>IF(R1852&lt;=3,"Fast",IF(R1852&lt;=5,"On Time","Delayed"))</f>
        <v/>
      </c>
    </row>
    <row r="1853">
      <c r="A1853">
        <f>Raw_Data!A1853</f>
        <v/>
      </c>
      <c r="B1853" s="11">
        <f>Raw_Data!B1853</f>
        <v/>
      </c>
      <c r="C1853">
        <f>Raw_Data!C1853</f>
        <v/>
      </c>
      <c r="D1853">
        <f>Raw_Data!D1853</f>
        <v/>
      </c>
      <c r="E1853">
        <f>Raw_Data!E1853</f>
        <v/>
      </c>
      <c r="F1853">
        <f>Raw_Data!F1853</f>
        <v/>
      </c>
      <c r="G1853">
        <f>Raw_Data!G1853</f>
        <v/>
      </c>
      <c r="H1853">
        <f>Raw_Data!H1853</f>
        <v/>
      </c>
      <c r="I1853">
        <f>Raw_Data!I1853</f>
        <v/>
      </c>
      <c r="J1853" s="12">
        <f>Raw_Data!J1853</f>
        <v/>
      </c>
      <c r="K1853" s="13">
        <f>Raw_Data!K1853</f>
        <v/>
      </c>
      <c r="L1853" s="12">
        <f>Raw_Data!L1853</f>
        <v/>
      </c>
      <c r="M1853" s="12">
        <f>Raw_Data!M1853</f>
        <v/>
      </c>
      <c r="N1853" s="12">
        <f>Raw_Data!N1853</f>
        <v/>
      </c>
      <c r="O1853">
        <f>Raw_Data!O1853</f>
        <v/>
      </c>
      <c r="P1853">
        <f>Raw_Data!P1853</f>
        <v/>
      </c>
      <c r="Q1853">
        <f>Raw_Data!Q1853</f>
        <v/>
      </c>
      <c r="R1853">
        <f>Raw_Data!R1853</f>
        <v/>
      </c>
      <c r="S1853">
        <f>Raw_Data!S1853</f>
        <v/>
      </c>
      <c r="T1853">
        <f>YEAR(B1853)</f>
        <v/>
      </c>
      <c r="U1853">
        <f>MONTH(B1853)</f>
        <v/>
      </c>
      <c r="V1853">
        <f>TEXT(B1853,"mmm")</f>
        <v/>
      </c>
      <c r="W1853" s="15">
        <f>IFERROR(N1853/L1853,0)</f>
        <v/>
      </c>
      <c r="X1853">
        <f>IF(K1853=0,"No Discount",IF(K1853&lt;=5%,"Low",IF(K1853&lt;=15%,"Medium","High")))</f>
        <v/>
      </c>
      <c r="Y1853">
        <f>IF(L1853&gt;=20000,"High Value",IF(L1853&gt;=5000,"Medium Value","Low Value"))</f>
        <v/>
      </c>
      <c r="Z1853">
        <f>IF(R1853&lt;=3,"Fast",IF(R1853&lt;=5,"On Time","Delayed"))</f>
        <v/>
      </c>
    </row>
    <row r="1854">
      <c r="A1854">
        <f>Raw_Data!A1854</f>
        <v/>
      </c>
      <c r="B1854" s="11">
        <f>Raw_Data!B1854</f>
        <v/>
      </c>
      <c r="C1854">
        <f>Raw_Data!C1854</f>
        <v/>
      </c>
      <c r="D1854">
        <f>Raw_Data!D1854</f>
        <v/>
      </c>
      <c r="E1854">
        <f>Raw_Data!E1854</f>
        <v/>
      </c>
      <c r="F1854">
        <f>Raw_Data!F1854</f>
        <v/>
      </c>
      <c r="G1854">
        <f>Raw_Data!G1854</f>
        <v/>
      </c>
      <c r="H1854">
        <f>Raw_Data!H1854</f>
        <v/>
      </c>
      <c r="I1854">
        <f>Raw_Data!I1854</f>
        <v/>
      </c>
      <c r="J1854" s="12">
        <f>Raw_Data!J1854</f>
        <v/>
      </c>
      <c r="K1854" s="13">
        <f>Raw_Data!K1854</f>
        <v/>
      </c>
      <c r="L1854" s="12">
        <f>Raw_Data!L1854</f>
        <v/>
      </c>
      <c r="M1854" s="12">
        <f>Raw_Data!M1854</f>
        <v/>
      </c>
      <c r="N1854" s="12">
        <f>Raw_Data!N1854</f>
        <v/>
      </c>
      <c r="O1854">
        <f>Raw_Data!O1854</f>
        <v/>
      </c>
      <c r="P1854">
        <f>Raw_Data!P1854</f>
        <v/>
      </c>
      <c r="Q1854">
        <f>Raw_Data!Q1854</f>
        <v/>
      </c>
      <c r="R1854">
        <f>Raw_Data!R1854</f>
        <v/>
      </c>
      <c r="S1854">
        <f>Raw_Data!S1854</f>
        <v/>
      </c>
      <c r="T1854">
        <f>YEAR(B1854)</f>
        <v/>
      </c>
      <c r="U1854">
        <f>MONTH(B1854)</f>
        <v/>
      </c>
      <c r="V1854">
        <f>TEXT(B1854,"mmm")</f>
        <v/>
      </c>
      <c r="W1854" s="15">
        <f>IFERROR(N1854/L1854,0)</f>
        <v/>
      </c>
      <c r="X1854">
        <f>IF(K1854=0,"No Discount",IF(K1854&lt;=5%,"Low",IF(K1854&lt;=15%,"Medium","High")))</f>
        <v/>
      </c>
      <c r="Y1854">
        <f>IF(L1854&gt;=20000,"High Value",IF(L1854&gt;=5000,"Medium Value","Low Value"))</f>
        <v/>
      </c>
      <c r="Z1854">
        <f>IF(R1854&lt;=3,"Fast",IF(R1854&lt;=5,"On Time","Delayed"))</f>
        <v/>
      </c>
    </row>
    <row r="1855">
      <c r="A1855">
        <f>Raw_Data!A1855</f>
        <v/>
      </c>
      <c r="B1855" s="11">
        <f>Raw_Data!B1855</f>
        <v/>
      </c>
      <c r="C1855">
        <f>Raw_Data!C1855</f>
        <v/>
      </c>
      <c r="D1855">
        <f>Raw_Data!D1855</f>
        <v/>
      </c>
      <c r="E1855">
        <f>Raw_Data!E1855</f>
        <v/>
      </c>
      <c r="F1855">
        <f>Raw_Data!F1855</f>
        <v/>
      </c>
      <c r="G1855">
        <f>Raw_Data!G1855</f>
        <v/>
      </c>
      <c r="H1855">
        <f>Raw_Data!H1855</f>
        <v/>
      </c>
      <c r="I1855">
        <f>Raw_Data!I1855</f>
        <v/>
      </c>
      <c r="J1855" s="12">
        <f>Raw_Data!J1855</f>
        <v/>
      </c>
      <c r="K1855" s="13">
        <f>Raw_Data!K1855</f>
        <v/>
      </c>
      <c r="L1855" s="12">
        <f>Raw_Data!L1855</f>
        <v/>
      </c>
      <c r="M1855" s="12">
        <f>Raw_Data!M1855</f>
        <v/>
      </c>
      <c r="N1855" s="12">
        <f>Raw_Data!N1855</f>
        <v/>
      </c>
      <c r="O1855">
        <f>Raw_Data!O1855</f>
        <v/>
      </c>
      <c r="P1855">
        <f>Raw_Data!P1855</f>
        <v/>
      </c>
      <c r="Q1855">
        <f>Raw_Data!Q1855</f>
        <v/>
      </c>
      <c r="R1855">
        <f>Raw_Data!R1855</f>
        <v/>
      </c>
      <c r="S1855">
        <f>Raw_Data!S1855</f>
        <v/>
      </c>
      <c r="T1855">
        <f>YEAR(B1855)</f>
        <v/>
      </c>
      <c r="U1855">
        <f>MONTH(B1855)</f>
        <v/>
      </c>
      <c r="V1855">
        <f>TEXT(B1855,"mmm")</f>
        <v/>
      </c>
      <c r="W1855" s="15">
        <f>IFERROR(N1855/L1855,0)</f>
        <v/>
      </c>
      <c r="X1855">
        <f>IF(K1855=0,"No Discount",IF(K1855&lt;=5%,"Low",IF(K1855&lt;=15%,"Medium","High")))</f>
        <v/>
      </c>
      <c r="Y1855">
        <f>IF(L1855&gt;=20000,"High Value",IF(L1855&gt;=5000,"Medium Value","Low Value"))</f>
        <v/>
      </c>
      <c r="Z1855">
        <f>IF(R1855&lt;=3,"Fast",IF(R1855&lt;=5,"On Time","Delayed"))</f>
        <v/>
      </c>
    </row>
    <row r="1856">
      <c r="A1856">
        <f>Raw_Data!A1856</f>
        <v/>
      </c>
      <c r="B1856" s="11">
        <f>Raw_Data!B1856</f>
        <v/>
      </c>
      <c r="C1856">
        <f>Raw_Data!C1856</f>
        <v/>
      </c>
      <c r="D1856">
        <f>Raw_Data!D1856</f>
        <v/>
      </c>
      <c r="E1856">
        <f>Raw_Data!E1856</f>
        <v/>
      </c>
      <c r="F1856">
        <f>Raw_Data!F1856</f>
        <v/>
      </c>
      <c r="G1856">
        <f>Raw_Data!G1856</f>
        <v/>
      </c>
      <c r="H1856">
        <f>Raw_Data!H1856</f>
        <v/>
      </c>
      <c r="I1856">
        <f>Raw_Data!I1856</f>
        <v/>
      </c>
      <c r="J1856" s="12">
        <f>Raw_Data!J1856</f>
        <v/>
      </c>
      <c r="K1856" s="13">
        <f>Raw_Data!K1856</f>
        <v/>
      </c>
      <c r="L1856" s="12">
        <f>Raw_Data!L1856</f>
        <v/>
      </c>
      <c r="M1856" s="12">
        <f>Raw_Data!M1856</f>
        <v/>
      </c>
      <c r="N1856" s="12">
        <f>Raw_Data!N1856</f>
        <v/>
      </c>
      <c r="O1856">
        <f>Raw_Data!O1856</f>
        <v/>
      </c>
      <c r="P1856">
        <f>Raw_Data!P1856</f>
        <v/>
      </c>
      <c r="Q1856">
        <f>Raw_Data!Q1856</f>
        <v/>
      </c>
      <c r="R1856">
        <f>Raw_Data!R1856</f>
        <v/>
      </c>
      <c r="S1856">
        <f>Raw_Data!S1856</f>
        <v/>
      </c>
      <c r="T1856">
        <f>YEAR(B1856)</f>
        <v/>
      </c>
      <c r="U1856">
        <f>MONTH(B1856)</f>
        <v/>
      </c>
      <c r="V1856">
        <f>TEXT(B1856,"mmm")</f>
        <v/>
      </c>
      <c r="W1856" s="15">
        <f>IFERROR(N1856/L1856,0)</f>
        <v/>
      </c>
      <c r="X1856">
        <f>IF(K1856=0,"No Discount",IF(K1856&lt;=5%,"Low",IF(K1856&lt;=15%,"Medium","High")))</f>
        <v/>
      </c>
      <c r="Y1856">
        <f>IF(L1856&gt;=20000,"High Value",IF(L1856&gt;=5000,"Medium Value","Low Value"))</f>
        <v/>
      </c>
      <c r="Z1856">
        <f>IF(R1856&lt;=3,"Fast",IF(R1856&lt;=5,"On Time","Delayed"))</f>
        <v/>
      </c>
    </row>
    <row r="1857">
      <c r="A1857">
        <f>Raw_Data!A1857</f>
        <v/>
      </c>
      <c r="B1857" s="11">
        <f>Raw_Data!B1857</f>
        <v/>
      </c>
      <c r="C1857">
        <f>Raw_Data!C1857</f>
        <v/>
      </c>
      <c r="D1857">
        <f>Raw_Data!D1857</f>
        <v/>
      </c>
      <c r="E1857">
        <f>Raw_Data!E1857</f>
        <v/>
      </c>
      <c r="F1857">
        <f>Raw_Data!F1857</f>
        <v/>
      </c>
      <c r="G1857">
        <f>Raw_Data!G1857</f>
        <v/>
      </c>
      <c r="H1857">
        <f>Raw_Data!H1857</f>
        <v/>
      </c>
      <c r="I1857">
        <f>Raw_Data!I1857</f>
        <v/>
      </c>
      <c r="J1857" s="12">
        <f>Raw_Data!J1857</f>
        <v/>
      </c>
      <c r="K1857" s="13">
        <f>Raw_Data!K1857</f>
        <v/>
      </c>
      <c r="L1857" s="12">
        <f>Raw_Data!L1857</f>
        <v/>
      </c>
      <c r="M1857" s="12">
        <f>Raw_Data!M1857</f>
        <v/>
      </c>
      <c r="N1857" s="12">
        <f>Raw_Data!N1857</f>
        <v/>
      </c>
      <c r="O1857">
        <f>Raw_Data!O1857</f>
        <v/>
      </c>
      <c r="P1857">
        <f>Raw_Data!P1857</f>
        <v/>
      </c>
      <c r="Q1857">
        <f>Raw_Data!Q1857</f>
        <v/>
      </c>
      <c r="R1857">
        <f>Raw_Data!R1857</f>
        <v/>
      </c>
      <c r="S1857">
        <f>Raw_Data!S1857</f>
        <v/>
      </c>
      <c r="T1857">
        <f>YEAR(B1857)</f>
        <v/>
      </c>
      <c r="U1857">
        <f>MONTH(B1857)</f>
        <v/>
      </c>
      <c r="V1857">
        <f>TEXT(B1857,"mmm")</f>
        <v/>
      </c>
      <c r="W1857" s="15">
        <f>IFERROR(N1857/L1857,0)</f>
        <v/>
      </c>
      <c r="X1857">
        <f>IF(K1857=0,"No Discount",IF(K1857&lt;=5%,"Low",IF(K1857&lt;=15%,"Medium","High")))</f>
        <v/>
      </c>
      <c r="Y1857">
        <f>IF(L1857&gt;=20000,"High Value",IF(L1857&gt;=5000,"Medium Value","Low Value"))</f>
        <v/>
      </c>
      <c r="Z1857">
        <f>IF(R1857&lt;=3,"Fast",IF(R1857&lt;=5,"On Time","Delayed"))</f>
        <v/>
      </c>
    </row>
    <row r="1858">
      <c r="A1858">
        <f>Raw_Data!A1858</f>
        <v/>
      </c>
      <c r="B1858" s="11">
        <f>Raw_Data!B1858</f>
        <v/>
      </c>
      <c r="C1858">
        <f>Raw_Data!C1858</f>
        <v/>
      </c>
      <c r="D1858">
        <f>Raw_Data!D1858</f>
        <v/>
      </c>
      <c r="E1858">
        <f>Raw_Data!E1858</f>
        <v/>
      </c>
      <c r="F1858">
        <f>Raw_Data!F1858</f>
        <v/>
      </c>
      <c r="G1858">
        <f>Raw_Data!G1858</f>
        <v/>
      </c>
      <c r="H1858">
        <f>Raw_Data!H1858</f>
        <v/>
      </c>
      <c r="I1858">
        <f>Raw_Data!I1858</f>
        <v/>
      </c>
      <c r="J1858" s="12">
        <f>Raw_Data!J1858</f>
        <v/>
      </c>
      <c r="K1858" s="13">
        <f>Raw_Data!K1858</f>
        <v/>
      </c>
      <c r="L1858" s="12">
        <f>Raw_Data!L1858</f>
        <v/>
      </c>
      <c r="M1858" s="12">
        <f>Raw_Data!M1858</f>
        <v/>
      </c>
      <c r="N1858" s="12">
        <f>Raw_Data!N1858</f>
        <v/>
      </c>
      <c r="O1858">
        <f>Raw_Data!O1858</f>
        <v/>
      </c>
      <c r="P1858">
        <f>Raw_Data!P1858</f>
        <v/>
      </c>
      <c r="Q1858">
        <f>Raw_Data!Q1858</f>
        <v/>
      </c>
      <c r="R1858">
        <f>Raw_Data!R1858</f>
        <v/>
      </c>
      <c r="S1858">
        <f>Raw_Data!S1858</f>
        <v/>
      </c>
      <c r="T1858">
        <f>YEAR(B1858)</f>
        <v/>
      </c>
      <c r="U1858">
        <f>MONTH(B1858)</f>
        <v/>
      </c>
      <c r="V1858">
        <f>TEXT(B1858,"mmm")</f>
        <v/>
      </c>
      <c r="W1858" s="15">
        <f>IFERROR(N1858/L1858,0)</f>
        <v/>
      </c>
      <c r="X1858">
        <f>IF(K1858=0,"No Discount",IF(K1858&lt;=5%,"Low",IF(K1858&lt;=15%,"Medium","High")))</f>
        <v/>
      </c>
      <c r="Y1858">
        <f>IF(L1858&gt;=20000,"High Value",IF(L1858&gt;=5000,"Medium Value","Low Value"))</f>
        <v/>
      </c>
      <c r="Z1858">
        <f>IF(R1858&lt;=3,"Fast",IF(R1858&lt;=5,"On Time","Delayed"))</f>
        <v/>
      </c>
    </row>
    <row r="1859">
      <c r="A1859">
        <f>Raw_Data!A1859</f>
        <v/>
      </c>
      <c r="B1859" s="11">
        <f>Raw_Data!B1859</f>
        <v/>
      </c>
      <c r="C1859">
        <f>Raw_Data!C1859</f>
        <v/>
      </c>
      <c r="D1859">
        <f>Raw_Data!D1859</f>
        <v/>
      </c>
      <c r="E1859">
        <f>Raw_Data!E1859</f>
        <v/>
      </c>
      <c r="F1859">
        <f>Raw_Data!F1859</f>
        <v/>
      </c>
      <c r="G1859">
        <f>Raw_Data!G1859</f>
        <v/>
      </c>
      <c r="H1859">
        <f>Raw_Data!H1859</f>
        <v/>
      </c>
      <c r="I1859">
        <f>Raw_Data!I1859</f>
        <v/>
      </c>
      <c r="J1859" s="12">
        <f>Raw_Data!J1859</f>
        <v/>
      </c>
      <c r="K1859" s="13">
        <f>Raw_Data!K1859</f>
        <v/>
      </c>
      <c r="L1859" s="12">
        <f>Raw_Data!L1859</f>
        <v/>
      </c>
      <c r="M1859" s="12">
        <f>Raw_Data!M1859</f>
        <v/>
      </c>
      <c r="N1859" s="12">
        <f>Raw_Data!N1859</f>
        <v/>
      </c>
      <c r="O1859">
        <f>Raw_Data!O1859</f>
        <v/>
      </c>
      <c r="P1859">
        <f>Raw_Data!P1859</f>
        <v/>
      </c>
      <c r="Q1859">
        <f>Raw_Data!Q1859</f>
        <v/>
      </c>
      <c r="R1859">
        <f>Raw_Data!R1859</f>
        <v/>
      </c>
      <c r="S1859">
        <f>Raw_Data!S1859</f>
        <v/>
      </c>
      <c r="T1859">
        <f>YEAR(B1859)</f>
        <v/>
      </c>
      <c r="U1859">
        <f>MONTH(B1859)</f>
        <v/>
      </c>
      <c r="V1859">
        <f>TEXT(B1859,"mmm")</f>
        <v/>
      </c>
      <c r="W1859" s="15">
        <f>IFERROR(N1859/L1859,0)</f>
        <v/>
      </c>
      <c r="X1859">
        <f>IF(K1859=0,"No Discount",IF(K1859&lt;=5%,"Low",IF(K1859&lt;=15%,"Medium","High")))</f>
        <v/>
      </c>
      <c r="Y1859">
        <f>IF(L1859&gt;=20000,"High Value",IF(L1859&gt;=5000,"Medium Value","Low Value"))</f>
        <v/>
      </c>
      <c r="Z1859">
        <f>IF(R1859&lt;=3,"Fast",IF(R1859&lt;=5,"On Time","Delayed"))</f>
        <v/>
      </c>
    </row>
    <row r="1860">
      <c r="A1860">
        <f>Raw_Data!A1860</f>
        <v/>
      </c>
      <c r="B1860" s="11">
        <f>Raw_Data!B1860</f>
        <v/>
      </c>
      <c r="C1860">
        <f>Raw_Data!C1860</f>
        <v/>
      </c>
      <c r="D1860">
        <f>Raw_Data!D1860</f>
        <v/>
      </c>
      <c r="E1860">
        <f>Raw_Data!E1860</f>
        <v/>
      </c>
      <c r="F1860">
        <f>Raw_Data!F1860</f>
        <v/>
      </c>
      <c r="G1860">
        <f>Raw_Data!G1860</f>
        <v/>
      </c>
      <c r="H1860">
        <f>Raw_Data!H1860</f>
        <v/>
      </c>
      <c r="I1860">
        <f>Raw_Data!I1860</f>
        <v/>
      </c>
      <c r="J1860" s="12">
        <f>Raw_Data!J1860</f>
        <v/>
      </c>
      <c r="K1860" s="13">
        <f>Raw_Data!K1860</f>
        <v/>
      </c>
      <c r="L1860" s="12">
        <f>Raw_Data!L1860</f>
        <v/>
      </c>
      <c r="M1860" s="12">
        <f>Raw_Data!M1860</f>
        <v/>
      </c>
      <c r="N1860" s="12">
        <f>Raw_Data!N1860</f>
        <v/>
      </c>
      <c r="O1860">
        <f>Raw_Data!O1860</f>
        <v/>
      </c>
      <c r="P1860">
        <f>Raw_Data!P1860</f>
        <v/>
      </c>
      <c r="Q1860">
        <f>Raw_Data!Q1860</f>
        <v/>
      </c>
      <c r="R1860">
        <f>Raw_Data!R1860</f>
        <v/>
      </c>
      <c r="S1860">
        <f>Raw_Data!S1860</f>
        <v/>
      </c>
      <c r="T1860">
        <f>YEAR(B1860)</f>
        <v/>
      </c>
      <c r="U1860">
        <f>MONTH(B1860)</f>
        <v/>
      </c>
      <c r="V1860">
        <f>TEXT(B1860,"mmm")</f>
        <v/>
      </c>
      <c r="W1860" s="15">
        <f>IFERROR(N1860/L1860,0)</f>
        <v/>
      </c>
      <c r="X1860">
        <f>IF(K1860=0,"No Discount",IF(K1860&lt;=5%,"Low",IF(K1860&lt;=15%,"Medium","High")))</f>
        <v/>
      </c>
      <c r="Y1860">
        <f>IF(L1860&gt;=20000,"High Value",IF(L1860&gt;=5000,"Medium Value","Low Value"))</f>
        <v/>
      </c>
      <c r="Z1860">
        <f>IF(R1860&lt;=3,"Fast",IF(R1860&lt;=5,"On Time","Delayed"))</f>
        <v/>
      </c>
    </row>
    <row r="1861">
      <c r="A1861">
        <f>Raw_Data!A1861</f>
        <v/>
      </c>
      <c r="B1861" s="11">
        <f>Raw_Data!B1861</f>
        <v/>
      </c>
      <c r="C1861">
        <f>Raw_Data!C1861</f>
        <v/>
      </c>
      <c r="D1861">
        <f>Raw_Data!D1861</f>
        <v/>
      </c>
      <c r="E1861">
        <f>Raw_Data!E1861</f>
        <v/>
      </c>
      <c r="F1861">
        <f>Raw_Data!F1861</f>
        <v/>
      </c>
      <c r="G1861">
        <f>Raw_Data!G1861</f>
        <v/>
      </c>
      <c r="H1861">
        <f>Raw_Data!H1861</f>
        <v/>
      </c>
      <c r="I1861">
        <f>Raw_Data!I1861</f>
        <v/>
      </c>
      <c r="J1861" s="12">
        <f>Raw_Data!J1861</f>
        <v/>
      </c>
      <c r="K1861" s="13">
        <f>Raw_Data!K1861</f>
        <v/>
      </c>
      <c r="L1861" s="12">
        <f>Raw_Data!L1861</f>
        <v/>
      </c>
      <c r="M1861" s="12">
        <f>Raw_Data!M1861</f>
        <v/>
      </c>
      <c r="N1861" s="12">
        <f>Raw_Data!N1861</f>
        <v/>
      </c>
      <c r="O1861">
        <f>Raw_Data!O1861</f>
        <v/>
      </c>
      <c r="P1861">
        <f>Raw_Data!P1861</f>
        <v/>
      </c>
      <c r="Q1861">
        <f>Raw_Data!Q1861</f>
        <v/>
      </c>
      <c r="R1861">
        <f>Raw_Data!R1861</f>
        <v/>
      </c>
      <c r="S1861">
        <f>Raw_Data!S1861</f>
        <v/>
      </c>
      <c r="T1861">
        <f>YEAR(B1861)</f>
        <v/>
      </c>
      <c r="U1861">
        <f>MONTH(B1861)</f>
        <v/>
      </c>
      <c r="V1861">
        <f>TEXT(B1861,"mmm")</f>
        <v/>
      </c>
      <c r="W1861" s="15">
        <f>IFERROR(N1861/L1861,0)</f>
        <v/>
      </c>
      <c r="X1861">
        <f>IF(K1861=0,"No Discount",IF(K1861&lt;=5%,"Low",IF(K1861&lt;=15%,"Medium","High")))</f>
        <v/>
      </c>
      <c r="Y1861">
        <f>IF(L1861&gt;=20000,"High Value",IF(L1861&gt;=5000,"Medium Value","Low Value"))</f>
        <v/>
      </c>
      <c r="Z1861">
        <f>IF(R1861&lt;=3,"Fast",IF(R1861&lt;=5,"On Time","Delayed"))</f>
        <v/>
      </c>
    </row>
    <row r="1862">
      <c r="A1862">
        <f>Raw_Data!A1862</f>
        <v/>
      </c>
      <c r="B1862" s="11">
        <f>Raw_Data!B1862</f>
        <v/>
      </c>
      <c r="C1862">
        <f>Raw_Data!C1862</f>
        <v/>
      </c>
      <c r="D1862">
        <f>Raw_Data!D1862</f>
        <v/>
      </c>
      <c r="E1862">
        <f>Raw_Data!E1862</f>
        <v/>
      </c>
      <c r="F1862">
        <f>Raw_Data!F1862</f>
        <v/>
      </c>
      <c r="G1862">
        <f>Raw_Data!G1862</f>
        <v/>
      </c>
      <c r="H1862">
        <f>Raw_Data!H1862</f>
        <v/>
      </c>
      <c r="I1862">
        <f>Raw_Data!I1862</f>
        <v/>
      </c>
      <c r="J1862" s="12">
        <f>Raw_Data!J1862</f>
        <v/>
      </c>
      <c r="K1862" s="13">
        <f>Raw_Data!K1862</f>
        <v/>
      </c>
      <c r="L1862" s="12">
        <f>Raw_Data!L1862</f>
        <v/>
      </c>
      <c r="M1862" s="12">
        <f>Raw_Data!M1862</f>
        <v/>
      </c>
      <c r="N1862" s="12">
        <f>Raw_Data!N1862</f>
        <v/>
      </c>
      <c r="O1862">
        <f>Raw_Data!O1862</f>
        <v/>
      </c>
      <c r="P1862">
        <f>Raw_Data!P1862</f>
        <v/>
      </c>
      <c r="Q1862">
        <f>Raw_Data!Q1862</f>
        <v/>
      </c>
      <c r="R1862">
        <f>Raw_Data!R1862</f>
        <v/>
      </c>
      <c r="S1862">
        <f>Raw_Data!S1862</f>
        <v/>
      </c>
      <c r="T1862">
        <f>YEAR(B1862)</f>
        <v/>
      </c>
      <c r="U1862">
        <f>MONTH(B1862)</f>
        <v/>
      </c>
      <c r="V1862">
        <f>TEXT(B1862,"mmm")</f>
        <v/>
      </c>
      <c r="W1862" s="15">
        <f>IFERROR(N1862/L1862,0)</f>
        <v/>
      </c>
      <c r="X1862">
        <f>IF(K1862=0,"No Discount",IF(K1862&lt;=5%,"Low",IF(K1862&lt;=15%,"Medium","High")))</f>
        <v/>
      </c>
      <c r="Y1862">
        <f>IF(L1862&gt;=20000,"High Value",IF(L1862&gt;=5000,"Medium Value","Low Value"))</f>
        <v/>
      </c>
      <c r="Z1862">
        <f>IF(R1862&lt;=3,"Fast",IF(R1862&lt;=5,"On Time","Delayed"))</f>
        <v/>
      </c>
    </row>
    <row r="1863">
      <c r="A1863">
        <f>Raw_Data!A1863</f>
        <v/>
      </c>
      <c r="B1863" s="11">
        <f>Raw_Data!B1863</f>
        <v/>
      </c>
      <c r="C1863">
        <f>Raw_Data!C1863</f>
        <v/>
      </c>
      <c r="D1863">
        <f>Raw_Data!D1863</f>
        <v/>
      </c>
      <c r="E1863">
        <f>Raw_Data!E1863</f>
        <v/>
      </c>
      <c r="F1863">
        <f>Raw_Data!F1863</f>
        <v/>
      </c>
      <c r="G1863">
        <f>Raw_Data!G1863</f>
        <v/>
      </c>
      <c r="H1863">
        <f>Raw_Data!H1863</f>
        <v/>
      </c>
      <c r="I1863">
        <f>Raw_Data!I1863</f>
        <v/>
      </c>
      <c r="J1863" s="12">
        <f>Raw_Data!J1863</f>
        <v/>
      </c>
      <c r="K1863" s="13">
        <f>Raw_Data!K1863</f>
        <v/>
      </c>
      <c r="L1863" s="12">
        <f>Raw_Data!L1863</f>
        <v/>
      </c>
      <c r="M1863" s="12">
        <f>Raw_Data!M1863</f>
        <v/>
      </c>
      <c r="N1863" s="12">
        <f>Raw_Data!N1863</f>
        <v/>
      </c>
      <c r="O1863">
        <f>Raw_Data!O1863</f>
        <v/>
      </c>
      <c r="P1863">
        <f>Raw_Data!P1863</f>
        <v/>
      </c>
      <c r="Q1863">
        <f>Raw_Data!Q1863</f>
        <v/>
      </c>
      <c r="R1863">
        <f>Raw_Data!R1863</f>
        <v/>
      </c>
      <c r="S1863">
        <f>Raw_Data!S1863</f>
        <v/>
      </c>
      <c r="T1863">
        <f>YEAR(B1863)</f>
        <v/>
      </c>
      <c r="U1863">
        <f>MONTH(B1863)</f>
        <v/>
      </c>
      <c r="V1863">
        <f>TEXT(B1863,"mmm")</f>
        <v/>
      </c>
      <c r="W1863" s="15">
        <f>IFERROR(N1863/L1863,0)</f>
        <v/>
      </c>
      <c r="X1863">
        <f>IF(K1863=0,"No Discount",IF(K1863&lt;=5%,"Low",IF(K1863&lt;=15%,"Medium","High")))</f>
        <v/>
      </c>
      <c r="Y1863">
        <f>IF(L1863&gt;=20000,"High Value",IF(L1863&gt;=5000,"Medium Value","Low Value"))</f>
        <v/>
      </c>
      <c r="Z1863">
        <f>IF(R1863&lt;=3,"Fast",IF(R1863&lt;=5,"On Time","Delayed"))</f>
        <v/>
      </c>
    </row>
    <row r="1864">
      <c r="A1864">
        <f>Raw_Data!A1864</f>
        <v/>
      </c>
      <c r="B1864" s="11">
        <f>Raw_Data!B1864</f>
        <v/>
      </c>
      <c r="C1864">
        <f>Raw_Data!C1864</f>
        <v/>
      </c>
      <c r="D1864">
        <f>Raw_Data!D1864</f>
        <v/>
      </c>
      <c r="E1864">
        <f>Raw_Data!E1864</f>
        <v/>
      </c>
      <c r="F1864">
        <f>Raw_Data!F1864</f>
        <v/>
      </c>
      <c r="G1864">
        <f>Raw_Data!G1864</f>
        <v/>
      </c>
      <c r="H1864">
        <f>Raw_Data!H1864</f>
        <v/>
      </c>
      <c r="I1864">
        <f>Raw_Data!I1864</f>
        <v/>
      </c>
      <c r="J1864" s="12">
        <f>Raw_Data!J1864</f>
        <v/>
      </c>
      <c r="K1864" s="13">
        <f>Raw_Data!K1864</f>
        <v/>
      </c>
      <c r="L1864" s="12">
        <f>Raw_Data!L1864</f>
        <v/>
      </c>
      <c r="M1864" s="12">
        <f>Raw_Data!M1864</f>
        <v/>
      </c>
      <c r="N1864" s="12">
        <f>Raw_Data!N1864</f>
        <v/>
      </c>
      <c r="O1864">
        <f>Raw_Data!O1864</f>
        <v/>
      </c>
      <c r="P1864">
        <f>Raw_Data!P1864</f>
        <v/>
      </c>
      <c r="Q1864">
        <f>Raw_Data!Q1864</f>
        <v/>
      </c>
      <c r="R1864">
        <f>Raw_Data!R1864</f>
        <v/>
      </c>
      <c r="S1864">
        <f>Raw_Data!S1864</f>
        <v/>
      </c>
      <c r="T1864">
        <f>YEAR(B1864)</f>
        <v/>
      </c>
      <c r="U1864">
        <f>MONTH(B1864)</f>
        <v/>
      </c>
      <c r="V1864">
        <f>TEXT(B1864,"mmm")</f>
        <v/>
      </c>
      <c r="W1864" s="15">
        <f>IFERROR(N1864/L1864,0)</f>
        <v/>
      </c>
      <c r="X1864">
        <f>IF(K1864=0,"No Discount",IF(K1864&lt;=5%,"Low",IF(K1864&lt;=15%,"Medium","High")))</f>
        <v/>
      </c>
      <c r="Y1864">
        <f>IF(L1864&gt;=20000,"High Value",IF(L1864&gt;=5000,"Medium Value","Low Value"))</f>
        <v/>
      </c>
      <c r="Z1864">
        <f>IF(R1864&lt;=3,"Fast",IF(R1864&lt;=5,"On Time","Delayed"))</f>
        <v/>
      </c>
    </row>
    <row r="1865">
      <c r="A1865">
        <f>Raw_Data!A1865</f>
        <v/>
      </c>
      <c r="B1865" s="11">
        <f>Raw_Data!B1865</f>
        <v/>
      </c>
      <c r="C1865">
        <f>Raw_Data!C1865</f>
        <v/>
      </c>
      <c r="D1865">
        <f>Raw_Data!D1865</f>
        <v/>
      </c>
      <c r="E1865">
        <f>Raw_Data!E1865</f>
        <v/>
      </c>
      <c r="F1865">
        <f>Raw_Data!F1865</f>
        <v/>
      </c>
      <c r="G1865">
        <f>Raw_Data!G1865</f>
        <v/>
      </c>
      <c r="H1865">
        <f>Raw_Data!H1865</f>
        <v/>
      </c>
      <c r="I1865">
        <f>Raw_Data!I1865</f>
        <v/>
      </c>
      <c r="J1865" s="12">
        <f>Raw_Data!J1865</f>
        <v/>
      </c>
      <c r="K1865" s="13">
        <f>Raw_Data!K1865</f>
        <v/>
      </c>
      <c r="L1865" s="12">
        <f>Raw_Data!L1865</f>
        <v/>
      </c>
      <c r="M1865" s="12">
        <f>Raw_Data!M1865</f>
        <v/>
      </c>
      <c r="N1865" s="12">
        <f>Raw_Data!N1865</f>
        <v/>
      </c>
      <c r="O1865">
        <f>Raw_Data!O1865</f>
        <v/>
      </c>
      <c r="P1865">
        <f>Raw_Data!P1865</f>
        <v/>
      </c>
      <c r="Q1865">
        <f>Raw_Data!Q1865</f>
        <v/>
      </c>
      <c r="R1865">
        <f>Raw_Data!R1865</f>
        <v/>
      </c>
      <c r="S1865">
        <f>Raw_Data!S1865</f>
        <v/>
      </c>
      <c r="T1865">
        <f>YEAR(B1865)</f>
        <v/>
      </c>
      <c r="U1865">
        <f>MONTH(B1865)</f>
        <v/>
      </c>
      <c r="V1865">
        <f>TEXT(B1865,"mmm")</f>
        <v/>
      </c>
      <c r="W1865" s="15">
        <f>IFERROR(N1865/L1865,0)</f>
        <v/>
      </c>
      <c r="X1865">
        <f>IF(K1865=0,"No Discount",IF(K1865&lt;=5%,"Low",IF(K1865&lt;=15%,"Medium","High")))</f>
        <v/>
      </c>
      <c r="Y1865">
        <f>IF(L1865&gt;=20000,"High Value",IF(L1865&gt;=5000,"Medium Value","Low Value"))</f>
        <v/>
      </c>
      <c r="Z1865">
        <f>IF(R1865&lt;=3,"Fast",IF(R1865&lt;=5,"On Time","Delayed"))</f>
        <v/>
      </c>
    </row>
    <row r="1866">
      <c r="A1866">
        <f>Raw_Data!A1866</f>
        <v/>
      </c>
      <c r="B1866" s="11">
        <f>Raw_Data!B1866</f>
        <v/>
      </c>
      <c r="C1866">
        <f>Raw_Data!C1866</f>
        <v/>
      </c>
      <c r="D1866">
        <f>Raw_Data!D1866</f>
        <v/>
      </c>
      <c r="E1866">
        <f>Raw_Data!E1866</f>
        <v/>
      </c>
      <c r="F1866">
        <f>Raw_Data!F1866</f>
        <v/>
      </c>
      <c r="G1866">
        <f>Raw_Data!G1866</f>
        <v/>
      </c>
      <c r="H1866">
        <f>Raw_Data!H1866</f>
        <v/>
      </c>
      <c r="I1866">
        <f>Raw_Data!I1866</f>
        <v/>
      </c>
      <c r="J1866" s="12">
        <f>Raw_Data!J1866</f>
        <v/>
      </c>
      <c r="K1866" s="13">
        <f>Raw_Data!K1866</f>
        <v/>
      </c>
      <c r="L1866" s="12">
        <f>Raw_Data!L1866</f>
        <v/>
      </c>
      <c r="M1866" s="12">
        <f>Raw_Data!M1866</f>
        <v/>
      </c>
      <c r="N1866" s="12">
        <f>Raw_Data!N1866</f>
        <v/>
      </c>
      <c r="O1866">
        <f>Raw_Data!O1866</f>
        <v/>
      </c>
      <c r="P1866">
        <f>Raw_Data!P1866</f>
        <v/>
      </c>
      <c r="Q1866">
        <f>Raw_Data!Q1866</f>
        <v/>
      </c>
      <c r="R1866">
        <f>Raw_Data!R1866</f>
        <v/>
      </c>
      <c r="S1866">
        <f>Raw_Data!S1866</f>
        <v/>
      </c>
      <c r="T1866">
        <f>YEAR(B1866)</f>
        <v/>
      </c>
      <c r="U1866">
        <f>MONTH(B1866)</f>
        <v/>
      </c>
      <c r="V1866">
        <f>TEXT(B1866,"mmm")</f>
        <v/>
      </c>
      <c r="W1866" s="15">
        <f>IFERROR(N1866/L1866,0)</f>
        <v/>
      </c>
      <c r="X1866">
        <f>IF(K1866=0,"No Discount",IF(K1866&lt;=5%,"Low",IF(K1866&lt;=15%,"Medium","High")))</f>
        <v/>
      </c>
      <c r="Y1866">
        <f>IF(L1866&gt;=20000,"High Value",IF(L1866&gt;=5000,"Medium Value","Low Value"))</f>
        <v/>
      </c>
      <c r="Z1866">
        <f>IF(R1866&lt;=3,"Fast",IF(R1866&lt;=5,"On Time","Delayed"))</f>
        <v/>
      </c>
    </row>
    <row r="1867">
      <c r="A1867">
        <f>Raw_Data!A1867</f>
        <v/>
      </c>
      <c r="B1867" s="11">
        <f>Raw_Data!B1867</f>
        <v/>
      </c>
      <c r="C1867">
        <f>Raw_Data!C1867</f>
        <v/>
      </c>
      <c r="D1867">
        <f>Raw_Data!D1867</f>
        <v/>
      </c>
      <c r="E1867">
        <f>Raw_Data!E1867</f>
        <v/>
      </c>
      <c r="F1867">
        <f>Raw_Data!F1867</f>
        <v/>
      </c>
      <c r="G1867">
        <f>Raw_Data!G1867</f>
        <v/>
      </c>
      <c r="H1867">
        <f>Raw_Data!H1867</f>
        <v/>
      </c>
      <c r="I1867">
        <f>Raw_Data!I1867</f>
        <v/>
      </c>
      <c r="J1867" s="12">
        <f>Raw_Data!J1867</f>
        <v/>
      </c>
      <c r="K1867" s="13">
        <f>Raw_Data!K1867</f>
        <v/>
      </c>
      <c r="L1867" s="12">
        <f>Raw_Data!L1867</f>
        <v/>
      </c>
      <c r="M1867" s="12">
        <f>Raw_Data!M1867</f>
        <v/>
      </c>
      <c r="N1867" s="12">
        <f>Raw_Data!N1867</f>
        <v/>
      </c>
      <c r="O1867">
        <f>Raw_Data!O1867</f>
        <v/>
      </c>
      <c r="P1867">
        <f>Raw_Data!P1867</f>
        <v/>
      </c>
      <c r="Q1867">
        <f>Raw_Data!Q1867</f>
        <v/>
      </c>
      <c r="R1867">
        <f>Raw_Data!R1867</f>
        <v/>
      </c>
      <c r="S1867">
        <f>Raw_Data!S1867</f>
        <v/>
      </c>
      <c r="T1867">
        <f>YEAR(B1867)</f>
        <v/>
      </c>
      <c r="U1867">
        <f>MONTH(B1867)</f>
        <v/>
      </c>
      <c r="V1867">
        <f>TEXT(B1867,"mmm")</f>
        <v/>
      </c>
      <c r="W1867" s="15">
        <f>IFERROR(N1867/L1867,0)</f>
        <v/>
      </c>
      <c r="X1867">
        <f>IF(K1867=0,"No Discount",IF(K1867&lt;=5%,"Low",IF(K1867&lt;=15%,"Medium","High")))</f>
        <v/>
      </c>
      <c r="Y1867">
        <f>IF(L1867&gt;=20000,"High Value",IF(L1867&gt;=5000,"Medium Value","Low Value"))</f>
        <v/>
      </c>
      <c r="Z1867">
        <f>IF(R1867&lt;=3,"Fast",IF(R1867&lt;=5,"On Time","Delayed"))</f>
        <v/>
      </c>
    </row>
    <row r="1868">
      <c r="A1868">
        <f>Raw_Data!A1868</f>
        <v/>
      </c>
      <c r="B1868" s="11">
        <f>Raw_Data!B1868</f>
        <v/>
      </c>
      <c r="C1868">
        <f>Raw_Data!C1868</f>
        <v/>
      </c>
      <c r="D1868">
        <f>Raw_Data!D1868</f>
        <v/>
      </c>
      <c r="E1868">
        <f>Raw_Data!E1868</f>
        <v/>
      </c>
      <c r="F1868">
        <f>Raw_Data!F1868</f>
        <v/>
      </c>
      <c r="G1868">
        <f>Raw_Data!G1868</f>
        <v/>
      </c>
      <c r="H1868">
        <f>Raw_Data!H1868</f>
        <v/>
      </c>
      <c r="I1868">
        <f>Raw_Data!I1868</f>
        <v/>
      </c>
      <c r="J1868" s="12">
        <f>Raw_Data!J1868</f>
        <v/>
      </c>
      <c r="K1868" s="13">
        <f>Raw_Data!K1868</f>
        <v/>
      </c>
      <c r="L1868" s="12">
        <f>Raw_Data!L1868</f>
        <v/>
      </c>
      <c r="M1868" s="12">
        <f>Raw_Data!M1868</f>
        <v/>
      </c>
      <c r="N1868" s="12">
        <f>Raw_Data!N1868</f>
        <v/>
      </c>
      <c r="O1868">
        <f>Raw_Data!O1868</f>
        <v/>
      </c>
      <c r="P1868">
        <f>Raw_Data!P1868</f>
        <v/>
      </c>
      <c r="Q1868">
        <f>Raw_Data!Q1868</f>
        <v/>
      </c>
      <c r="R1868">
        <f>Raw_Data!R1868</f>
        <v/>
      </c>
      <c r="S1868">
        <f>Raw_Data!S1868</f>
        <v/>
      </c>
      <c r="T1868">
        <f>YEAR(B1868)</f>
        <v/>
      </c>
      <c r="U1868">
        <f>MONTH(B1868)</f>
        <v/>
      </c>
      <c r="V1868">
        <f>TEXT(B1868,"mmm")</f>
        <v/>
      </c>
      <c r="W1868" s="15">
        <f>IFERROR(N1868/L1868,0)</f>
        <v/>
      </c>
      <c r="X1868">
        <f>IF(K1868=0,"No Discount",IF(K1868&lt;=5%,"Low",IF(K1868&lt;=15%,"Medium","High")))</f>
        <v/>
      </c>
      <c r="Y1868">
        <f>IF(L1868&gt;=20000,"High Value",IF(L1868&gt;=5000,"Medium Value","Low Value"))</f>
        <v/>
      </c>
      <c r="Z1868">
        <f>IF(R1868&lt;=3,"Fast",IF(R1868&lt;=5,"On Time","Delayed"))</f>
        <v/>
      </c>
    </row>
    <row r="1869">
      <c r="A1869">
        <f>Raw_Data!A1869</f>
        <v/>
      </c>
      <c r="B1869" s="11">
        <f>Raw_Data!B1869</f>
        <v/>
      </c>
      <c r="C1869">
        <f>Raw_Data!C1869</f>
        <v/>
      </c>
      <c r="D1869">
        <f>Raw_Data!D1869</f>
        <v/>
      </c>
      <c r="E1869">
        <f>Raw_Data!E1869</f>
        <v/>
      </c>
      <c r="F1869">
        <f>Raw_Data!F1869</f>
        <v/>
      </c>
      <c r="G1869">
        <f>Raw_Data!G1869</f>
        <v/>
      </c>
      <c r="H1869">
        <f>Raw_Data!H1869</f>
        <v/>
      </c>
      <c r="I1869">
        <f>Raw_Data!I1869</f>
        <v/>
      </c>
      <c r="J1869" s="12">
        <f>Raw_Data!J1869</f>
        <v/>
      </c>
      <c r="K1869" s="13">
        <f>Raw_Data!K1869</f>
        <v/>
      </c>
      <c r="L1869" s="12">
        <f>Raw_Data!L1869</f>
        <v/>
      </c>
      <c r="M1869" s="12">
        <f>Raw_Data!M1869</f>
        <v/>
      </c>
      <c r="N1869" s="12">
        <f>Raw_Data!N1869</f>
        <v/>
      </c>
      <c r="O1869">
        <f>Raw_Data!O1869</f>
        <v/>
      </c>
      <c r="P1869">
        <f>Raw_Data!P1869</f>
        <v/>
      </c>
      <c r="Q1869">
        <f>Raw_Data!Q1869</f>
        <v/>
      </c>
      <c r="R1869">
        <f>Raw_Data!R1869</f>
        <v/>
      </c>
      <c r="S1869">
        <f>Raw_Data!S1869</f>
        <v/>
      </c>
      <c r="T1869">
        <f>YEAR(B1869)</f>
        <v/>
      </c>
      <c r="U1869">
        <f>MONTH(B1869)</f>
        <v/>
      </c>
      <c r="V1869">
        <f>TEXT(B1869,"mmm")</f>
        <v/>
      </c>
      <c r="W1869" s="15">
        <f>IFERROR(N1869/L1869,0)</f>
        <v/>
      </c>
      <c r="X1869">
        <f>IF(K1869=0,"No Discount",IF(K1869&lt;=5%,"Low",IF(K1869&lt;=15%,"Medium","High")))</f>
        <v/>
      </c>
      <c r="Y1869">
        <f>IF(L1869&gt;=20000,"High Value",IF(L1869&gt;=5000,"Medium Value","Low Value"))</f>
        <v/>
      </c>
      <c r="Z1869">
        <f>IF(R1869&lt;=3,"Fast",IF(R1869&lt;=5,"On Time","Delayed"))</f>
        <v/>
      </c>
    </row>
    <row r="1870">
      <c r="A1870">
        <f>Raw_Data!A1870</f>
        <v/>
      </c>
      <c r="B1870" s="11">
        <f>Raw_Data!B1870</f>
        <v/>
      </c>
      <c r="C1870">
        <f>Raw_Data!C1870</f>
        <v/>
      </c>
      <c r="D1870">
        <f>Raw_Data!D1870</f>
        <v/>
      </c>
      <c r="E1870">
        <f>Raw_Data!E1870</f>
        <v/>
      </c>
      <c r="F1870">
        <f>Raw_Data!F1870</f>
        <v/>
      </c>
      <c r="G1870">
        <f>Raw_Data!G1870</f>
        <v/>
      </c>
      <c r="H1870">
        <f>Raw_Data!H1870</f>
        <v/>
      </c>
      <c r="I1870">
        <f>Raw_Data!I1870</f>
        <v/>
      </c>
      <c r="J1870" s="12">
        <f>Raw_Data!J1870</f>
        <v/>
      </c>
      <c r="K1870" s="13">
        <f>Raw_Data!K1870</f>
        <v/>
      </c>
      <c r="L1870" s="12">
        <f>Raw_Data!L1870</f>
        <v/>
      </c>
      <c r="M1870" s="12">
        <f>Raw_Data!M1870</f>
        <v/>
      </c>
      <c r="N1870" s="12">
        <f>Raw_Data!N1870</f>
        <v/>
      </c>
      <c r="O1870">
        <f>Raw_Data!O1870</f>
        <v/>
      </c>
      <c r="P1870">
        <f>Raw_Data!P1870</f>
        <v/>
      </c>
      <c r="Q1870">
        <f>Raw_Data!Q1870</f>
        <v/>
      </c>
      <c r="R1870">
        <f>Raw_Data!R1870</f>
        <v/>
      </c>
      <c r="S1870">
        <f>Raw_Data!S1870</f>
        <v/>
      </c>
      <c r="T1870">
        <f>YEAR(B1870)</f>
        <v/>
      </c>
      <c r="U1870">
        <f>MONTH(B1870)</f>
        <v/>
      </c>
      <c r="V1870">
        <f>TEXT(B1870,"mmm")</f>
        <v/>
      </c>
      <c r="W1870" s="15">
        <f>IFERROR(N1870/L1870,0)</f>
        <v/>
      </c>
      <c r="X1870">
        <f>IF(K1870=0,"No Discount",IF(K1870&lt;=5%,"Low",IF(K1870&lt;=15%,"Medium","High")))</f>
        <v/>
      </c>
      <c r="Y1870">
        <f>IF(L1870&gt;=20000,"High Value",IF(L1870&gt;=5000,"Medium Value","Low Value"))</f>
        <v/>
      </c>
      <c r="Z1870">
        <f>IF(R1870&lt;=3,"Fast",IF(R1870&lt;=5,"On Time","Delayed"))</f>
        <v/>
      </c>
    </row>
    <row r="1871">
      <c r="A1871">
        <f>Raw_Data!A1871</f>
        <v/>
      </c>
      <c r="B1871" s="11">
        <f>Raw_Data!B1871</f>
        <v/>
      </c>
      <c r="C1871">
        <f>Raw_Data!C1871</f>
        <v/>
      </c>
      <c r="D1871">
        <f>Raw_Data!D1871</f>
        <v/>
      </c>
      <c r="E1871">
        <f>Raw_Data!E1871</f>
        <v/>
      </c>
      <c r="F1871">
        <f>Raw_Data!F1871</f>
        <v/>
      </c>
      <c r="G1871">
        <f>Raw_Data!G1871</f>
        <v/>
      </c>
      <c r="H1871">
        <f>Raw_Data!H1871</f>
        <v/>
      </c>
      <c r="I1871">
        <f>Raw_Data!I1871</f>
        <v/>
      </c>
      <c r="J1871" s="12">
        <f>Raw_Data!J1871</f>
        <v/>
      </c>
      <c r="K1871" s="13">
        <f>Raw_Data!K1871</f>
        <v/>
      </c>
      <c r="L1871" s="12">
        <f>Raw_Data!L1871</f>
        <v/>
      </c>
      <c r="M1871" s="12">
        <f>Raw_Data!M1871</f>
        <v/>
      </c>
      <c r="N1871" s="12">
        <f>Raw_Data!N1871</f>
        <v/>
      </c>
      <c r="O1871">
        <f>Raw_Data!O1871</f>
        <v/>
      </c>
      <c r="P1871">
        <f>Raw_Data!P1871</f>
        <v/>
      </c>
      <c r="Q1871">
        <f>Raw_Data!Q1871</f>
        <v/>
      </c>
      <c r="R1871">
        <f>Raw_Data!R1871</f>
        <v/>
      </c>
      <c r="S1871">
        <f>Raw_Data!S1871</f>
        <v/>
      </c>
      <c r="T1871">
        <f>YEAR(B1871)</f>
        <v/>
      </c>
      <c r="U1871">
        <f>MONTH(B1871)</f>
        <v/>
      </c>
      <c r="V1871">
        <f>TEXT(B1871,"mmm")</f>
        <v/>
      </c>
      <c r="W1871" s="15">
        <f>IFERROR(N1871/L1871,0)</f>
        <v/>
      </c>
      <c r="X1871">
        <f>IF(K1871=0,"No Discount",IF(K1871&lt;=5%,"Low",IF(K1871&lt;=15%,"Medium","High")))</f>
        <v/>
      </c>
      <c r="Y1871">
        <f>IF(L1871&gt;=20000,"High Value",IF(L1871&gt;=5000,"Medium Value","Low Value"))</f>
        <v/>
      </c>
      <c r="Z1871">
        <f>IF(R1871&lt;=3,"Fast",IF(R1871&lt;=5,"On Time","Delayed"))</f>
        <v/>
      </c>
    </row>
    <row r="1872">
      <c r="A1872">
        <f>Raw_Data!A1872</f>
        <v/>
      </c>
      <c r="B1872" s="11">
        <f>Raw_Data!B1872</f>
        <v/>
      </c>
      <c r="C1872">
        <f>Raw_Data!C1872</f>
        <v/>
      </c>
      <c r="D1872">
        <f>Raw_Data!D1872</f>
        <v/>
      </c>
      <c r="E1872">
        <f>Raw_Data!E1872</f>
        <v/>
      </c>
      <c r="F1872">
        <f>Raw_Data!F1872</f>
        <v/>
      </c>
      <c r="G1872">
        <f>Raw_Data!G1872</f>
        <v/>
      </c>
      <c r="H1872">
        <f>Raw_Data!H1872</f>
        <v/>
      </c>
      <c r="I1872">
        <f>Raw_Data!I1872</f>
        <v/>
      </c>
      <c r="J1872" s="12">
        <f>Raw_Data!J1872</f>
        <v/>
      </c>
      <c r="K1872" s="13">
        <f>Raw_Data!K1872</f>
        <v/>
      </c>
      <c r="L1872" s="12">
        <f>Raw_Data!L1872</f>
        <v/>
      </c>
      <c r="M1872" s="12">
        <f>Raw_Data!M1872</f>
        <v/>
      </c>
      <c r="N1872" s="12">
        <f>Raw_Data!N1872</f>
        <v/>
      </c>
      <c r="O1872">
        <f>Raw_Data!O1872</f>
        <v/>
      </c>
      <c r="P1872">
        <f>Raw_Data!P1872</f>
        <v/>
      </c>
      <c r="Q1872">
        <f>Raw_Data!Q1872</f>
        <v/>
      </c>
      <c r="R1872">
        <f>Raw_Data!R1872</f>
        <v/>
      </c>
      <c r="S1872">
        <f>Raw_Data!S1872</f>
        <v/>
      </c>
      <c r="T1872">
        <f>YEAR(B1872)</f>
        <v/>
      </c>
      <c r="U1872">
        <f>MONTH(B1872)</f>
        <v/>
      </c>
      <c r="V1872">
        <f>TEXT(B1872,"mmm")</f>
        <v/>
      </c>
      <c r="W1872" s="15">
        <f>IFERROR(N1872/L1872,0)</f>
        <v/>
      </c>
      <c r="X1872">
        <f>IF(K1872=0,"No Discount",IF(K1872&lt;=5%,"Low",IF(K1872&lt;=15%,"Medium","High")))</f>
        <v/>
      </c>
      <c r="Y1872">
        <f>IF(L1872&gt;=20000,"High Value",IF(L1872&gt;=5000,"Medium Value","Low Value"))</f>
        <v/>
      </c>
      <c r="Z1872">
        <f>IF(R1872&lt;=3,"Fast",IF(R1872&lt;=5,"On Time","Delayed"))</f>
        <v/>
      </c>
    </row>
    <row r="1873">
      <c r="A1873">
        <f>Raw_Data!A1873</f>
        <v/>
      </c>
      <c r="B1873" s="11">
        <f>Raw_Data!B1873</f>
        <v/>
      </c>
      <c r="C1873">
        <f>Raw_Data!C1873</f>
        <v/>
      </c>
      <c r="D1873">
        <f>Raw_Data!D1873</f>
        <v/>
      </c>
      <c r="E1873">
        <f>Raw_Data!E1873</f>
        <v/>
      </c>
      <c r="F1873">
        <f>Raw_Data!F1873</f>
        <v/>
      </c>
      <c r="G1873">
        <f>Raw_Data!G1873</f>
        <v/>
      </c>
      <c r="H1873">
        <f>Raw_Data!H1873</f>
        <v/>
      </c>
      <c r="I1873">
        <f>Raw_Data!I1873</f>
        <v/>
      </c>
      <c r="J1873" s="12">
        <f>Raw_Data!J1873</f>
        <v/>
      </c>
      <c r="K1873" s="13">
        <f>Raw_Data!K1873</f>
        <v/>
      </c>
      <c r="L1873" s="12">
        <f>Raw_Data!L1873</f>
        <v/>
      </c>
      <c r="M1873" s="12">
        <f>Raw_Data!M1873</f>
        <v/>
      </c>
      <c r="N1873" s="12">
        <f>Raw_Data!N1873</f>
        <v/>
      </c>
      <c r="O1873">
        <f>Raw_Data!O1873</f>
        <v/>
      </c>
      <c r="P1873">
        <f>Raw_Data!P1873</f>
        <v/>
      </c>
      <c r="Q1873">
        <f>Raw_Data!Q1873</f>
        <v/>
      </c>
      <c r="R1873">
        <f>Raw_Data!R1873</f>
        <v/>
      </c>
      <c r="S1873">
        <f>Raw_Data!S1873</f>
        <v/>
      </c>
      <c r="T1873">
        <f>YEAR(B1873)</f>
        <v/>
      </c>
      <c r="U1873">
        <f>MONTH(B1873)</f>
        <v/>
      </c>
      <c r="V1873">
        <f>TEXT(B1873,"mmm")</f>
        <v/>
      </c>
      <c r="W1873" s="15">
        <f>IFERROR(N1873/L1873,0)</f>
        <v/>
      </c>
      <c r="X1873">
        <f>IF(K1873=0,"No Discount",IF(K1873&lt;=5%,"Low",IF(K1873&lt;=15%,"Medium","High")))</f>
        <v/>
      </c>
      <c r="Y1873">
        <f>IF(L1873&gt;=20000,"High Value",IF(L1873&gt;=5000,"Medium Value","Low Value"))</f>
        <v/>
      </c>
      <c r="Z1873">
        <f>IF(R1873&lt;=3,"Fast",IF(R1873&lt;=5,"On Time","Delayed"))</f>
        <v/>
      </c>
    </row>
    <row r="1874">
      <c r="A1874">
        <f>Raw_Data!A1874</f>
        <v/>
      </c>
      <c r="B1874" s="11">
        <f>Raw_Data!B1874</f>
        <v/>
      </c>
      <c r="C1874">
        <f>Raw_Data!C1874</f>
        <v/>
      </c>
      <c r="D1874">
        <f>Raw_Data!D1874</f>
        <v/>
      </c>
      <c r="E1874">
        <f>Raw_Data!E1874</f>
        <v/>
      </c>
      <c r="F1874">
        <f>Raw_Data!F1874</f>
        <v/>
      </c>
      <c r="G1874">
        <f>Raw_Data!G1874</f>
        <v/>
      </c>
      <c r="H1874">
        <f>Raw_Data!H1874</f>
        <v/>
      </c>
      <c r="I1874">
        <f>Raw_Data!I1874</f>
        <v/>
      </c>
      <c r="J1874" s="12">
        <f>Raw_Data!J1874</f>
        <v/>
      </c>
      <c r="K1874" s="13">
        <f>Raw_Data!K1874</f>
        <v/>
      </c>
      <c r="L1874" s="12">
        <f>Raw_Data!L1874</f>
        <v/>
      </c>
      <c r="M1874" s="12">
        <f>Raw_Data!M1874</f>
        <v/>
      </c>
      <c r="N1874" s="12">
        <f>Raw_Data!N1874</f>
        <v/>
      </c>
      <c r="O1874">
        <f>Raw_Data!O1874</f>
        <v/>
      </c>
      <c r="P1874">
        <f>Raw_Data!P1874</f>
        <v/>
      </c>
      <c r="Q1874">
        <f>Raw_Data!Q1874</f>
        <v/>
      </c>
      <c r="R1874">
        <f>Raw_Data!R1874</f>
        <v/>
      </c>
      <c r="S1874">
        <f>Raw_Data!S1874</f>
        <v/>
      </c>
      <c r="T1874">
        <f>YEAR(B1874)</f>
        <v/>
      </c>
      <c r="U1874">
        <f>MONTH(B1874)</f>
        <v/>
      </c>
      <c r="V1874">
        <f>TEXT(B1874,"mmm")</f>
        <v/>
      </c>
      <c r="W1874" s="15">
        <f>IFERROR(N1874/L1874,0)</f>
        <v/>
      </c>
      <c r="X1874">
        <f>IF(K1874=0,"No Discount",IF(K1874&lt;=5%,"Low",IF(K1874&lt;=15%,"Medium","High")))</f>
        <v/>
      </c>
      <c r="Y1874">
        <f>IF(L1874&gt;=20000,"High Value",IF(L1874&gt;=5000,"Medium Value","Low Value"))</f>
        <v/>
      </c>
      <c r="Z1874">
        <f>IF(R1874&lt;=3,"Fast",IF(R1874&lt;=5,"On Time","Delayed"))</f>
        <v/>
      </c>
    </row>
    <row r="1875">
      <c r="A1875">
        <f>Raw_Data!A1875</f>
        <v/>
      </c>
      <c r="B1875" s="11">
        <f>Raw_Data!B1875</f>
        <v/>
      </c>
      <c r="C1875">
        <f>Raw_Data!C1875</f>
        <v/>
      </c>
      <c r="D1875">
        <f>Raw_Data!D1875</f>
        <v/>
      </c>
      <c r="E1875">
        <f>Raw_Data!E1875</f>
        <v/>
      </c>
      <c r="F1875">
        <f>Raw_Data!F1875</f>
        <v/>
      </c>
      <c r="G1875">
        <f>Raw_Data!G1875</f>
        <v/>
      </c>
      <c r="H1875">
        <f>Raw_Data!H1875</f>
        <v/>
      </c>
      <c r="I1875">
        <f>Raw_Data!I1875</f>
        <v/>
      </c>
      <c r="J1875" s="12">
        <f>Raw_Data!J1875</f>
        <v/>
      </c>
      <c r="K1875" s="13">
        <f>Raw_Data!K1875</f>
        <v/>
      </c>
      <c r="L1875" s="12">
        <f>Raw_Data!L1875</f>
        <v/>
      </c>
      <c r="M1875" s="12">
        <f>Raw_Data!M1875</f>
        <v/>
      </c>
      <c r="N1875" s="12">
        <f>Raw_Data!N1875</f>
        <v/>
      </c>
      <c r="O1875">
        <f>Raw_Data!O1875</f>
        <v/>
      </c>
      <c r="P1875">
        <f>Raw_Data!P1875</f>
        <v/>
      </c>
      <c r="Q1875">
        <f>Raw_Data!Q1875</f>
        <v/>
      </c>
      <c r="R1875">
        <f>Raw_Data!R1875</f>
        <v/>
      </c>
      <c r="S1875">
        <f>Raw_Data!S1875</f>
        <v/>
      </c>
      <c r="T1875">
        <f>YEAR(B1875)</f>
        <v/>
      </c>
      <c r="U1875">
        <f>MONTH(B1875)</f>
        <v/>
      </c>
      <c r="V1875">
        <f>TEXT(B1875,"mmm")</f>
        <v/>
      </c>
      <c r="W1875" s="15">
        <f>IFERROR(N1875/L1875,0)</f>
        <v/>
      </c>
      <c r="X1875">
        <f>IF(K1875=0,"No Discount",IF(K1875&lt;=5%,"Low",IF(K1875&lt;=15%,"Medium","High")))</f>
        <v/>
      </c>
      <c r="Y1875">
        <f>IF(L1875&gt;=20000,"High Value",IF(L1875&gt;=5000,"Medium Value","Low Value"))</f>
        <v/>
      </c>
      <c r="Z1875">
        <f>IF(R1875&lt;=3,"Fast",IF(R1875&lt;=5,"On Time","Delayed"))</f>
        <v/>
      </c>
    </row>
    <row r="1876">
      <c r="A1876">
        <f>Raw_Data!A1876</f>
        <v/>
      </c>
      <c r="B1876" s="11">
        <f>Raw_Data!B1876</f>
        <v/>
      </c>
      <c r="C1876">
        <f>Raw_Data!C1876</f>
        <v/>
      </c>
      <c r="D1876">
        <f>Raw_Data!D1876</f>
        <v/>
      </c>
      <c r="E1876">
        <f>Raw_Data!E1876</f>
        <v/>
      </c>
      <c r="F1876">
        <f>Raw_Data!F1876</f>
        <v/>
      </c>
      <c r="G1876">
        <f>Raw_Data!G1876</f>
        <v/>
      </c>
      <c r="H1876">
        <f>Raw_Data!H1876</f>
        <v/>
      </c>
      <c r="I1876">
        <f>Raw_Data!I1876</f>
        <v/>
      </c>
      <c r="J1876" s="12">
        <f>Raw_Data!J1876</f>
        <v/>
      </c>
      <c r="K1876" s="13">
        <f>Raw_Data!K1876</f>
        <v/>
      </c>
      <c r="L1876" s="12">
        <f>Raw_Data!L1876</f>
        <v/>
      </c>
      <c r="M1876" s="12">
        <f>Raw_Data!M1876</f>
        <v/>
      </c>
      <c r="N1876" s="12">
        <f>Raw_Data!N1876</f>
        <v/>
      </c>
      <c r="O1876">
        <f>Raw_Data!O1876</f>
        <v/>
      </c>
      <c r="P1876">
        <f>Raw_Data!P1876</f>
        <v/>
      </c>
      <c r="Q1876">
        <f>Raw_Data!Q1876</f>
        <v/>
      </c>
      <c r="R1876">
        <f>Raw_Data!R1876</f>
        <v/>
      </c>
      <c r="S1876">
        <f>Raw_Data!S1876</f>
        <v/>
      </c>
      <c r="T1876">
        <f>YEAR(B1876)</f>
        <v/>
      </c>
      <c r="U1876">
        <f>MONTH(B1876)</f>
        <v/>
      </c>
      <c r="V1876">
        <f>TEXT(B1876,"mmm")</f>
        <v/>
      </c>
      <c r="W1876" s="15">
        <f>IFERROR(N1876/L1876,0)</f>
        <v/>
      </c>
      <c r="X1876">
        <f>IF(K1876=0,"No Discount",IF(K1876&lt;=5%,"Low",IF(K1876&lt;=15%,"Medium","High")))</f>
        <v/>
      </c>
      <c r="Y1876">
        <f>IF(L1876&gt;=20000,"High Value",IF(L1876&gt;=5000,"Medium Value","Low Value"))</f>
        <v/>
      </c>
      <c r="Z1876">
        <f>IF(R1876&lt;=3,"Fast",IF(R1876&lt;=5,"On Time","Delayed"))</f>
        <v/>
      </c>
    </row>
    <row r="1877">
      <c r="A1877">
        <f>Raw_Data!A1877</f>
        <v/>
      </c>
      <c r="B1877" s="11">
        <f>Raw_Data!B1877</f>
        <v/>
      </c>
      <c r="C1877">
        <f>Raw_Data!C1877</f>
        <v/>
      </c>
      <c r="D1877">
        <f>Raw_Data!D1877</f>
        <v/>
      </c>
      <c r="E1877">
        <f>Raw_Data!E1877</f>
        <v/>
      </c>
      <c r="F1877">
        <f>Raw_Data!F1877</f>
        <v/>
      </c>
      <c r="G1877">
        <f>Raw_Data!G1877</f>
        <v/>
      </c>
      <c r="H1877">
        <f>Raw_Data!H1877</f>
        <v/>
      </c>
      <c r="I1877">
        <f>Raw_Data!I1877</f>
        <v/>
      </c>
      <c r="J1877" s="12">
        <f>Raw_Data!J1877</f>
        <v/>
      </c>
      <c r="K1877" s="13">
        <f>Raw_Data!K1877</f>
        <v/>
      </c>
      <c r="L1877" s="12">
        <f>Raw_Data!L1877</f>
        <v/>
      </c>
      <c r="M1877" s="12">
        <f>Raw_Data!M1877</f>
        <v/>
      </c>
      <c r="N1877" s="12">
        <f>Raw_Data!N1877</f>
        <v/>
      </c>
      <c r="O1877">
        <f>Raw_Data!O1877</f>
        <v/>
      </c>
      <c r="P1877">
        <f>Raw_Data!P1877</f>
        <v/>
      </c>
      <c r="Q1877">
        <f>Raw_Data!Q1877</f>
        <v/>
      </c>
      <c r="R1877">
        <f>Raw_Data!R1877</f>
        <v/>
      </c>
      <c r="S1877">
        <f>Raw_Data!S1877</f>
        <v/>
      </c>
      <c r="T1877">
        <f>YEAR(B1877)</f>
        <v/>
      </c>
      <c r="U1877">
        <f>MONTH(B1877)</f>
        <v/>
      </c>
      <c r="V1877">
        <f>TEXT(B1877,"mmm")</f>
        <v/>
      </c>
      <c r="W1877" s="15">
        <f>IFERROR(N1877/L1877,0)</f>
        <v/>
      </c>
      <c r="X1877">
        <f>IF(K1877=0,"No Discount",IF(K1877&lt;=5%,"Low",IF(K1877&lt;=15%,"Medium","High")))</f>
        <v/>
      </c>
      <c r="Y1877">
        <f>IF(L1877&gt;=20000,"High Value",IF(L1877&gt;=5000,"Medium Value","Low Value"))</f>
        <v/>
      </c>
      <c r="Z1877">
        <f>IF(R1877&lt;=3,"Fast",IF(R1877&lt;=5,"On Time","Delayed"))</f>
        <v/>
      </c>
    </row>
    <row r="1878">
      <c r="A1878">
        <f>Raw_Data!A1878</f>
        <v/>
      </c>
      <c r="B1878" s="11">
        <f>Raw_Data!B1878</f>
        <v/>
      </c>
      <c r="C1878">
        <f>Raw_Data!C1878</f>
        <v/>
      </c>
      <c r="D1878">
        <f>Raw_Data!D1878</f>
        <v/>
      </c>
      <c r="E1878">
        <f>Raw_Data!E1878</f>
        <v/>
      </c>
      <c r="F1878">
        <f>Raw_Data!F1878</f>
        <v/>
      </c>
      <c r="G1878">
        <f>Raw_Data!G1878</f>
        <v/>
      </c>
      <c r="H1878">
        <f>Raw_Data!H1878</f>
        <v/>
      </c>
      <c r="I1878">
        <f>Raw_Data!I1878</f>
        <v/>
      </c>
      <c r="J1878" s="12">
        <f>Raw_Data!J1878</f>
        <v/>
      </c>
      <c r="K1878" s="13">
        <f>Raw_Data!K1878</f>
        <v/>
      </c>
      <c r="L1878" s="12">
        <f>Raw_Data!L1878</f>
        <v/>
      </c>
      <c r="M1878" s="12">
        <f>Raw_Data!M1878</f>
        <v/>
      </c>
      <c r="N1878" s="12">
        <f>Raw_Data!N1878</f>
        <v/>
      </c>
      <c r="O1878">
        <f>Raw_Data!O1878</f>
        <v/>
      </c>
      <c r="P1878">
        <f>Raw_Data!P1878</f>
        <v/>
      </c>
      <c r="Q1878">
        <f>Raw_Data!Q1878</f>
        <v/>
      </c>
      <c r="R1878">
        <f>Raw_Data!R1878</f>
        <v/>
      </c>
      <c r="S1878">
        <f>Raw_Data!S1878</f>
        <v/>
      </c>
      <c r="T1878">
        <f>YEAR(B1878)</f>
        <v/>
      </c>
      <c r="U1878">
        <f>MONTH(B1878)</f>
        <v/>
      </c>
      <c r="V1878">
        <f>TEXT(B1878,"mmm")</f>
        <v/>
      </c>
      <c r="W1878" s="15">
        <f>IFERROR(N1878/L1878,0)</f>
        <v/>
      </c>
      <c r="X1878">
        <f>IF(K1878=0,"No Discount",IF(K1878&lt;=5%,"Low",IF(K1878&lt;=15%,"Medium","High")))</f>
        <v/>
      </c>
      <c r="Y1878">
        <f>IF(L1878&gt;=20000,"High Value",IF(L1878&gt;=5000,"Medium Value","Low Value"))</f>
        <v/>
      </c>
      <c r="Z1878">
        <f>IF(R1878&lt;=3,"Fast",IF(R1878&lt;=5,"On Time","Delayed"))</f>
        <v/>
      </c>
    </row>
    <row r="1879">
      <c r="A1879">
        <f>Raw_Data!A1879</f>
        <v/>
      </c>
      <c r="B1879" s="11">
        <f>Raw_Data!B1879</f>
        <v/>
      </c>
      <c r="C1879">
        <f>Raw_Data!C1879</f>
        <v/>
      </c>
      <c r="D1879">
        <f>Raw_Data!D1879</f>
        <v/>
      </c>
      <c r="E1879">
        <f>Raw_Data!E1879</f>
        <v/>
      </c>
      <c r="F1879">
        <f>Raw_Data!F1879</f>
        <v/>
      </c>
      <c r="G1879">
        <f>Raw_Data!G1879</f>
        <v/>
      </c>
      <c r="H1879">
        <f>Raw_Data!H1879</f>
        <v/>
      </c>
      <c r="I1879">
        <f>Raw_Data!I1879</f>
        <v/>
      </c>
      <c r="J1879" s="12">
        <f>Raw_Data!J1879</f>
        <v/>
      </c>
      <c r="K1879" s="13">
        <f>Raw_Data!K1879</f>
        <v/>
      </c>
      <c r="L1879" s="12">
        <f>Raw_Data!L1879</f>
        <v/>
      </c>
      <c r="M1879" s="12">
        <f>Raw_Data!M1879</f>
        <v/>
      </c>
      <c r="N1879" s="12">
        <f>Raw_Data!N1879</f>
        <v/>
      </c>
      <c r="O1879">
        <f>Raw_Data!O1879</f>
        <v/>
      </c>
      <c r="P1879">
        <f>Raw_Data!P1879</f>
        <v/>
      </c>
      <c r="Q1879">
        <f>Raw_Data!Q1879</f>
        <v/>
      </c>
      <c r="R1879">
        <f>Raw_Data!R1879</f>
        <v/>
      </c>
      <c r="S1879">
        <f>Raw_Data!S1879</f>
        <v/>
      </c>
      <c r="T1879">
        <f>YEAR(B1879)</f>
        <v/>
      </c>
      <c r="U1879">
        <f>MONTH(B1879)</f>
        <v/>
      </c>
      <c r="V1879">
        <f>TEXT(B1879,"mmm")</f>
        <v/>
      </c>
      <c r="W1879" s="15">
        <f>IFERROR(N1879/L1879,0)</f>
        <v/>
      </c>
      <c r="X1879">
        <f>IF(K1879=0,"No Discount",IF(K1879&lt;=5%,"Low",IF(K1879&lt;=15%,"Medium","High")))</f>
        <v/>
      </c>
      <c r="Y1879">
        <f>IF(L1879&gt;=20000,"High Value",IF(L1879&gt;=5000,"Medium Value","Low Value"))</f>
        <v/>
      </c>
      <c r="Z1879">
        <f>IF(R1879&lt;=3,"Fast",IF(R1879&lt;=5,"On Time","Delayed"))</f>
        <v/>
      </c>
    </row>
    <row r="1880">
      <c r="A1880">
        <f>Raw_Data!A1880</f>
        <v/>
      </c>
      <c r="B1880" s="11">
        <f>Raw_Data!B1880</f>
        <v/>
      </c>
      <c r="C1880">
        <f>Raw_Data!C1880</f>
        <v/>
      </c>
      <c r="D1880">
        <f>Raw_Data!D1880</f>
        <v/>
      </c>
      <c r="E1880">
        <f>Raw_Data!E1880</f>
        <v/>
      </c>
      <c r="F1880">
        <f>Raw_Data!F1880</f>
        <v/>
      </c>
      <c r="G1880">
        <f>Raw_Data!G1880</f>
        <v/>
      </c>
      <c r="H1880">
        <f>Raw_Data!H1880</f>
        <v/>
      </c>
      <c r="I1880">
        <f>Raw_Data!I1880</f>
        <v/>
      </c>
      <c r="J1880" s="12">
        <f>Raw_Data!J1880</f>
        <v/>
      </c>
      <c r="K1880" s="13">
        <f>Raw_Data!K1880</f>
        <v/>
      </c>
      <c r="L1880" s="12">
        <f>Raw_Data!L1880</f>
        <v/>
      </c>
      <c r="M1880" s="12">
        <f>Raw_Data!M1880</f>
        <v/>
      </c>
      <c r="N1880" s="12">
        <f>Raw_Data!N1880</f>
        <v/>
      </c>
      <c r="O1880">
        <f>Raw_Data!O1880</f>
        <v/>
      </c>
      <c r="P1880">
        <f>Raw_Data!P1880</f>
        <v/>
      </c>
      <c r="Q1880">
        <f>Raw_Data!Q1880</f>
        <v/>
      </c>
      <c r="R1880">
        <f>Raw_Data!R1880</f>
        <v/>
      </c>
      <c r="S1880">
        <f>Raw_Data!S1880</f>
        <v/>
      </c>
      <c r="T1880">
        <f>YEAR(B1880)</f>
        <v/>
      </c>
      <c r="U1880">
        <f>MONTH(B1880)</f>
        <v/>
      </c>
      <c r="V1880">
        <f>TEXT(B1880,"mmm")</f>
        <v/>
      </c>
      <c r="W1880" s="15">
        <f>IFERROR(N1880/L1880,0)</f>
        <v/>
      </c>
      <c r="X1880">
        <f>IF(K1880=0,"No Discount",IF(K1880&lt;=5%,"Low",IF(K1880&lt;=15%,"Medium","High")))</f>
        <v/>
      </c>
      <c r="Y1880">
        <f>IF(L1880&gt;=20000,"High Value",IF(L1880&gt;=5000,"Medium Value","Low Value"))</f>
        <v/>
      </c>
      <c r="Z1880">
        <f>IF(R1880&lt;=3,"Fast",IF(R1880&lt;=5,"On Time","Delayed"))</f>
        <v/>
      </c>
    </row>
    <row r="1881">
      <c r="A1881">
        <f>Raw_Data!A1881</f>
        <v/>
      </c>
      <c r="B1881" s="11">
        <f>Raw_Data!B1881</f>
        <v/>
      </c>
      <c r="C1881">
        <f>Raw_Data!C1881</f>
        <v/>
      </c>
      <c r="D1881">
        <f>Raw_Data!D1881</f>
        <v/>
      </c>
      <c r="E1881">
        <f>Raw_Data!E1881</f>
        <v/>
      </c>
      <c r="F1881">
        <f>Raw_Data!F1881</f>
        <v/>
      </c>
      <c r="G1881">
        <f>Raw_Data!G1881</f>
        <v/>
      </c>
      <c r="H1881">
        <f>Raw_Data!H1881</f>
        <v/>
      </c>
      <c r="I1881">
        <f>Raw_Data!I1881</f>
        <v/>
      </c>
      <c r="J1881" s="12">
        <f>Raw_Data!J1881</f>
        <v/>
      </c>
      <c r="K1881" s="13">
        <f>Raw_Data!K1881</f>
        <v/>
      </c>
      <c r="L1881" s="12">
        <f>Raw_Data!L1881</f>
        <v/>
      </c>
      <c r="M1881" s="12">
        <f>Raw_Data!M1881</f>
        <v/>
      </c>
      <c r="N1881" s="12">
        <f>Raw_Data!N1881</f>
        <v/>
      </c>
      <c r="O1881">
        <f>Raw_Data!O1881</f>
        <v/>
      </c>
      <c r="P1881">
        <f>Raw_Data!P1881</f>
        <v/>
      </c>
      <c r="Q1881">
        <f>Raw_Data!Q1881</f>
        <v/>
      </c>
      <c r="R1881">
        <f>Raw_Data!R1881</f>
        <v/>
      </c>
      <c r="S1881">
        <f>Raw_Data!S1881</f>
        <v/>
      </c>
      <c r="T1881">
        <f>YEAR(B1881)</f>
        <v/>
      </c>
      <c r="U1881">
        <f>MONTH(B1881)</f>
        <v/>
      </c>
      <c r="V1881">
        <f>TEXT(B1881,"mmm")</f>
        <v/>
      </c>
      <c r="W1881" s="15">
        <f>IFERROR(N1881/L1881,0)</f>
        <v/>
      </c>
      <c r="X1881">
        <f>IF(K1881=0,"No Discount",IF(K1881&lt;=5%,"Low",IF(K1881&lt;=15%,"Medium","High")))</f>
        <v/>
      </c>
      <c r="Y1881">
        <f>IF(L1881&gt;=20000,"High Value",IF(L1881&gt;=5000,"Medium Value","Low Value"))</f>
        <v/>
      </c>
      <c r="Z1881">
        <f>IF(R1881&lt;=3,"Fast",IF(R1881&lt;=5,"On Time","Delayed"))</f>
        <v/>
      </c>
    </row>
    <row r="1882">
      <c r="A1882">
        <f>Raw_Data!A1882</f>
        <v/>
      </c>
      <c r="B1882" s="11">
        <f>Raw_Data!B1882</f>
        <v/>
      </c>
      <c r="C1882">
        <f>Raw_Data!C1882</f>
        <v/>
      </c>
      <c r="D1882">
        <f>Raw_Data!D1882</f>
        <v/>
      </c>
      <c r="E1882">
        <f>Raw_Data!E1882</f>
        <v/>
      </c>
      <c r="F1882">
        <f>Raw_Data!F1882</f>
        <v/>
      </c>
      <c r="G1882">
        <f>Raw_Data!G1882</f>
        <v/>
      </c>
      <c r="H1882">
        <f>Raw_Data!H1882</f>
        <v/>
      </c>
      <c r="I1882">
        <f>Raw_Data!I1882</f>
        <v/>
      </c>
      <c r="J1882" s="12">
        <f>Raw_Data!J1882</f>
        <v/>
      </c>
      <c r="K1882" s="13">
        <f>Raw_Data!K1882</f>
        <v/>
      </c>
      <c r="L1882" s="12">
        <f>Raw_Data!L1882</f>
        <v/>
      </c>
      <c r="M1882" s="12">
        <f>Raw_Data!M1882</f>
        <v/>
      </c>
      <c r="N1882" s="12">
        <f>Raw_Data!N1882</f>
        <v/>
      </c>
      <c r="O1882">
        <f>Raw_Data!O1882</f>
        <v/>
      </c>
      <c r="P1882">
        <f>Raw_Data!P1882</f>
        <v/>
      </c>
      <c r="Q1882">
        <f>Raw_Data!Q1882</f>
        <v/>
      </c>
      <c r="R1882">
        <f>Raw_Data!R1882</f>
        <v/>
      </c>
      <c r="S1882">
        <f>Raw_Data!S1882</f>
        <v/>
      </c>
      <c r="T1882">
        <f>YEAR(B1882)</f>
        <v/>
      </c>
      <c r="U1882">
        <f>MONTH(B1882)</f>
        <v/>
      </c>
      <c r="V1882">
        <f>TEXT(B1882,"mmm")</f>
        <v/>
      </c>
      <c r="W1882" s="15">
        <f>IFERROR(N1882/L1882,0)</f>
        <v/>
      </c>
      <c r="X1882">
        <f>IF(K1882=0,"No Discount",IF(K1882&lt;=5%,"Low",IF(K1882&lt;=15%,"Medium","High")))</f>
        <v/>
      </c>
      <c r="Y1882">
        <f>IF(L1882&gt;=20000,"High Value",IF(L1882&gt;=5000,"Medium Value","Low Value"))</f>
        <v/>
      </c>
      <c r="Z1882">
        <f>IF(R1882&lt;=3,"Fast",IF(R1882&lt;=5,"On Time","Delayed"))</f>
        <v/>
      </c>
    </row>
    <row r="1883">
      <c r="A1883">
        <f>Raw_Data!A1883</f>
        <v/>
      </c>
      <c r="B1883" s="11">
        <f>Raw_Data!B1883</f>
        <v/>
      </c>
      <c r="C1883">
        <f>Raw_Data!C1883</f>
        <v/>
      </c>
      <c r="D1883">
        <f>Raw_Data!D1883</f>
        <v/>
      </c>
      <c r="E1883">
        <f>Raw_Data!E1883</f>
        <v/>
      </c>
      <c r="F1883">
        <f>Raw_Data!F1883</f>
        <v/>
      </c>
      <c r="G1883">
        <f>Raw_Data!G1883</f>
        <v/>
      </c>
      <c r="H1883">
        <f>Raw_Data!H1883</f>
        <v/>
      </c>
      <c r="I1883">
        <f>Raw_Data!I1883</f>
        <v/>
      </c>
      <c r="J1883" s="12">
        <f>Raw_Data!J1883</f>
        <v/>
      </c>
      <c r="K1883" s="13">
        <f>Raw_Data!K1883</f>
        <v/>
      </c>
      <c r="L1883" s="12">
        <f>Raw_Data!L1883</f>
        <v/>
      </c>
      <c r="M1883" s="12">
        <f>Raw_Data!M1883</f>
        <v/>
      </c>
      <c r="N1883" s="12">
        <f>Raw_Data!N1883</f>
        <v/>
      </c>
      <c r="O1883">
        <f>Raw_Data!O1883</f>
        <v/>
      </c>
      <c r="P1883">
        <f>Raw_Data!P1883</f>
        <v/>
      </c>
      <c r="Q1883">
        <f>Raw_Data!Q1883</f>
        <v/>
      </c>
      <c r="R1883">
        <f>Raw_Data!R1883</f>
        <v/>
      </c>
      <c r="S1883">
        <f>Raw_Data!S1883</f>
        <v/>
      </c>
      <c r="T1883">
        <f>YEAR(B1883)</f>
        <v/>
      </c>
      <c r="U1883">
        <f>MONTH(B1883)</f>
        <v/>
      </c>
      <c r="V1883">
        <f>TEXT(B1883,"mmm")</f>
        <v/>
      </c>
      <c r="W1883" s="15">
        <f>IFERROR(N1883/L1883,0)</f>
        <v/>
      </c>
      <c r="X1883">
        <f>IF(K1883=0,"No Discount",IF(K1883&lt;=5%,"Low",IF(K1883&lt;=15%,"Medium","High")))</f>
        <v/>
      </c>
      <c r="Y1883">
        <f>IF(L1883&gt;=20000,"High Value",IF(L1883&gt;=5000,"Medium Value","Low Value"))</f>
        <v/>
      </c>
      <c r="Z1883">
        <f>IF(R1883&lt;=3,"Fast",IF(R1883&lt;=5,"On Time","Delayed"))</f>
        <v/>
      </c>
    </row>
    <row r="1884">
      <c r="A1884">
        <f>Raw_Data!A1884</f>
        <v/>
      </c>
      <c r="B1884" s="11">
        <f>Raw_Data!B1884</f>
        <v/>
      </c>
      <c r="C1884">
        <f>Raw_Data!C1884</f>
        <v/>
      </c>
      <c r="D1884">
        <f>Raw_Data!D1884</f>
        <v/>
      </c>
      <c r="E1884">
        <f>Raw_Data!E1884</f>
        <v/>
      </c>
      <c r="F1884">
        <f>Raw_Data!F1884</f>
        <v/>
      </c>
      <c r="G1884">
        <f>Raw_Data!G1884</f>
        <v/>
      </c>
      <c r="H1884">
        <f>Raw_Data!H1884</f>
        <v/>
      </c>
      <c r="I1884">
        <f>Raw_Data!I1884</f>
        <v/>
      </c>
      <c r="J1884" s="12">
        <f>Raw_Data!J1884</f>
        <v/>
      </c>
      <c r="K1884" s="13">
        <f>Raw_Data!K1884</f>
        <v/>
      </c>
      <c r="L1884" s="12">
        <f>Raw_Data!L1884</f>
        <v/>
      </c>
      <c r="M1884" s="12">
        <f>Raw_Data!M1884</f>
        <v/>
      </c>
      <c r="N1884" s="12">
        <f>Raw_Data!N1884</f>
        <v/>
      </c>
      <c r="O1884">
        <f>Raw_Data!O1884</f>
        <v/>
      </c>
      <c r="P1884">
        <f>Raw_Data!P1884</f>
        <v/>
      </c>
      <c r="Q1884">
        <f>Raw_Data!Q1884</f>
        <v/>
      </c>
      <c r="R1884">
        <f>Raw_Data!R1884</f>
        <v/>
      </c>
      <c r="S1884">
        <f>Raw_Data!S1884</f>
        <v/>
      </c>
      <c r="T1884">
        <f>YEAR(B1884)</f>
        <v/>
      </c>
      <c r="U1884">
        <f>MONTH(B1884)</f>
        <v/>
      </c>
      <c r="V1884">
        <f>TEXT(B1884,"mmm")</f>
        <v/>
      </c>
      <c r="W1884" s="15">
        <f>IFERROR(N1884/L1884,0)</f>
        <v/>
      </c>
      <c r="X1884">
        <f>IF(K1884=0,"No Discount",IF(K1884&lt;=5%,"Low",IF(K1884&lt;=15%,"Medium","High")))</f>
        <v/>
      </c>
      <c r="Y1884">
        <f>IF(L1884&gt;=20000,"High Value",IF(L1884&gt;=5000,"Medium Value","Low Value"))</f>
        <v/>
      </c>
      <c r="Z1884">
        <f>IF(R1884&lt;=3,"Fast",IF(R1884&lt;=5,"On Time","Delayed"))</f>
        <v/>
      </c>
    </row>
    <row r="1885">
      <c r="A1885">
        <f>Raw_Data!A1885</f>
        <v/>
      </c>
      <c r="B1885" s="11">
        <f>Raw_Data!B1885</f>
        <v/>
      </c>
      <c r="C1885">
        <f>Raw_Data!C1885</f>
        <v/>
      </c>
      <c r="D1885">
        <f>Raw_Data!D1885</f>
        <v/>
      </c>
      <c r="E1885">
        <f>Raw_Data!E1885</f>
        <v/>
      </c>
      <c r="F1885">
        <f>Raw_Data!F1885</f>
        <v/>
      </c>
      <c r="G1885">
        <f>Raw_Data!G1885</f>
        <v/>
      </c>
      <c r="H1885">
        <f>Raw_Data!H1885</f>
        <v/>
      </c>
      <c r="I1885">
        <f>Raw_Data!I1885</f>
        <v/>
      </c>
      <c r="J1885" s="12">
        <f>Raw_Data!J1885</f>
        <v/>
      </c>
      <c r="K1885" s="13">
        <f>Raw_Data!K1885</f>
        <v/>
      </c>
      <c r="L1885" s="12">
        <f>Raw_Data!L1885</f>
        <v/>
      </c>
      <c r="M1885" s="12">
        <f>Raw_Data!M1885</f>
        <v/>
      </c>
      <c r="N1885" s="12">
        <f>Raw_Data!N1885</f>
        <v/>
      </c>
      <c r="O1885">
        <f>Raw_Data!O1885</f>
        <v/>
      </c>
      <c r="P1885">
        <f>Raw_Data!P1885</f>
        <v/>
      </c>
      <c r="Q1885">
        <f>Raw_Data!Q1885</f>
        <v/>
      </c>
      <c r="R1885">
        <f>Raw_Data!R1885</f>
        <v/>
      </c>
      <c r="S1885">
        <f>Raw_Data!S1885</f>
        <v/>
      </c>
      <c r="T1885">
        <f>YEAR(B1885)</f>
        <v/>
      </c>
      <c r="U1885">
        <f>MONTH(B1885)</f>
        <v/>
      </c>
      <c r="V1885">
        <f>TEXT(B1885,"mmm")</f>
        <v/>
      </c>
      <c r="W1885" s="15">
        <f>IFERROR(N1885/L1885,0)</f>
        <v/>
      </c>
      <c r="X1885">
        <f>IF(K1885=0,"No Discount",IF(K1885&lt;=5%,"Low",IF(K1885&lt;=15%,"Medium","High")))</f>
        <v/>
      </c>
      <c r="Y1885">
        <f>IF(L1885&gt;=20000,"High Value",IF(L1885&gt;=5000,"Medium Value","Low Value"))</f>
        <v/>
      </c>
      <c r="Z1885">
        <f>IF(R1885&lt;=3,"Fast",IF(R1885&lt;=5,"On Time","Delayed"))</f>
        <v/>
      </c>
    </row>
    <row r="1886">
      <c r="A1886">
        <f>Raw_Data!A1886</f>
        <v/>
      </c>
      <c r="B1886" s="11">
        <f>Raw_Data!B1886</f>
        <v/>
      </c>
      <c r="C1886">
        <f>Raw_Data!C1886</f>
        <v/>
      </c>
      <c r="D1886">
        <f>Raw_Data!D1886</f>
        <v/>
      </c>
      <c r="E1886">
        <f>Raw_Data!E1886</f>
        <v/>
      </c>
      <c r="F1886">
        <f>Raw_Data!F1886</f>
        <v/>
      </c>
      <c r="G1886">
        <f>Raw_Data!G1886</f>
        <v/>
      </c>
      <c r="H1886">
        <f>Raw_Data!H1886</f>
        <v/>
      </c>
      <c r="I1886">
        <f>Raw_Data!I1886</f>
        <v/>
      </c>
      <c r="J1886" s="12">
        <f>Raw_Data!J1886</f>
        <v/>
      </c>
      <c r="K1886" s="13">
        <f>Raw_Data!K1886</f>
        <v/>
      </c>
      <c r="L1886" s="12">
        <f>Raw_Data!L1886</f>
        <v/>
      </c>
      <c r="M1886" s="12">
        <f>Raw_Data!M1886</f>
        <v/>
      </c>
      <c r="N1886" s="12">
        <f>Raw_Data!N1886</f>
        <v/>
      </c>
      <c r="O1886">
        <f>Raw_Data!O1886</f>
        <v/>
      </c>
      <c r="P1886">
        <f>Raw_Data!P1886</f>
        <v/>
      </c>
      <c r="Q1886">
        <f>Raw_Data!Q1886</f>
        <v/>
      </c>
      <c r="R1886">
        <f>Raw_Data!R1886</f>
        <v/>
      </c>
      <c r="S1886">
        <f>Raw_Data!S1886</f>
        <v/>
      </c>
      <c r="T1886">
        <f>YEAR(B1886)</f>
        <v/>
      </c>
      <c r="U1886">
        <f>MONTH(B1886)</f>
        <v/>
      </c>
      <c r="V1886">
        <f>TEXT(B1886,"mmm")</f>
        <v/>
      </c>
      <c r="W1886" s="15">
        <f>IFERROR(N1886/L1886,0)</f>
        <v/>
      </c>
      <c r="X1886">
        <f>IF(K1886=0,"No Discount",IF(K1886&lt;=5%,"Low",IF(K1886&lt;=15%,"Medium","High")))</f>
        <v/>
      </c>
      <c r="Y1886">
        <f>IF(L1886&gt;=20000,"High Value",IF(L1886&gt;=5000,"Medium Value","Low Value"))</f>
        <v/>
      </c>
      <c r="Z1886">
        <f>IF(R1886&lt;=3,"Fast",IF(R1886&lt;=5,"On Time","Delayed"))</f>
        <v/>
      </c>
    </row>
    <row r="1887">
      <c r="A1887">
        <f>Raw_Data!A1887</f>
        <v/>
      </c>
      <c r="B1887" s="11">
        <f>Raw_Data!B1887</f>
        <v/>
      </c>
      <c r="C1887">
        <f>Raw_Data!C1887</f>
        <v/>
      </c>
      <c r="D1887">
        <f>Raw_Data!D1887</f>
        <v/>
      </c>
      <c r="E1887">
        <f>Raw_Data!E1887</f>
        <v/>
      </c>
      <c r="F1887">
        <f>Raw_Data!F1887</f>
        <v/>
      </c>
      <c r="G1887">
        <f>Raw_Data!G1887</f>
        <v/>
      </c>
      <c r="H1887">
        <f>Raw_Data!H1887</f>
        <v/>
      </c>
      <c r="I1887">
        <f>Raw_Data!I1887</f>
        <v/>
      </c>
      <c r="J1887" s="12">
        <f>Raw_Data!J1887</f>
        <v/>
      </c>
      <c r="K1887" s="13">
        <f>Raw_Data!K1887</f>
        <v/>
      </c>
      <c r="L1887" s="12">
        <f>Raw_Data!L1887</f>
        <v/>
      </c>
      <c r="M1887" s="12">
        <f>Raw_Data!M1887</f>
        <v/>
      </c>
      <c r="N1887" s="12">
        <f>Raw_Data!N1887</f>
        <v/>
      </c>
      <c r="O1887">
        <f>Raw_Data!O1887</f>
        <v/>
      </c>
      <c r="P1887">
        <f>Raw_Data!P1887</f>
        <v/>
      </c>
      <c r="Q1887">
        <f>Raw_Data!Q1887</f>
        <v/>
      </c>
      <c r="R1887">
        <f>Raw_Data!R1887</f>
        <v/>
      </c>
      <c r="S1887">
        <f>Raw_Data!S1887</f>
        <v/>
      </c>
      <c r="T1887">
        <f>YEAR(B1887)</f>
        <v/>
      </c>
      <c r="U1887">
        <f>MONTH(B1887)</f>
        <v/>
      </c>
      <c r="V1887">
        <f>TEXT(B1887,"mmm")</f>
        <v/>
      </c>
      <c r="W1887" s="15">
        <f>IFERROR(N1887/L1887,0)</f>
        <v/>
      </c>
      <c r="X1887">
        <f>IF(K1887=0,"No Discount",IF(K1887&lt;=5%,"Low",IF(K1887&lt;=15%,"Medium","High")))</f>
        <v/>
      </c>
      <c r="Y1887">
        <f>IF(L1887&gt;=20000,"High Value",IF(L1887&gt;=5000,"Medium Value","Low Value"))</f>
        <v/>
      </c>
      <c r="Z1887">
        <f>IF(R1887&lt;=3,"Fast",IF(R1887&lt;=5,"On Time","Delayed"))</f>
        <v/>
      </c>
    </row>
    <row r="1888">
      <c r="A1888">
        <f>Raw_Data!A1888</f>
        <v/>
      </c>
      <c r="B1888" s="11">
        <f>Raw_Data!B1888</f>
        <v/>
      </c>
      <c r="C1888">
        <f>Raw_Data!C1888</f>
        <v/>
      </c>
      <c r="D1888">
        <f>Raw_Data!D1888</f>
        <v/>
      </c>
      <c r="E1888">
        <f>Raw_Data!E1888</f>
        <v/>
      </c>
      <c r="F1888">
        <f>Raw_Data!F1888</f>
        <v/>
      </c>
      <c r="G1888">
        <f>Raw_Data!G1888</f>
        <v/>
      </c>
      <c r="H1888">
        <f>Raw_Data!H1888</f>
        <v/>
      </c>
      <c r="I1888">
        <f>Raw_Data!I1888</f>
        <v/>
      </c>
      <c r="J1888" s="12">
        <f>Raw_Data!J1888</f>
        <v/>
      </c>
      <c r="K1888" s="13">
        <f>Raw_Data!K1888</f>
        <v/>
      </c>
      <c r="L1888" s="12">
        <f>Raw_Data!L1888</f>
        <v/>
      </c>
      <c r="M1888" s="12">
        <f>Raw_Data!M1888</f>
        <v/>
      </c>
      <c r="N1888" s="12">
        <f>Raw_Data!N1888</f>
        <v/>
      </c>
      <c r="O1888">
        <f>Raw_Data!O1888</f>
        <v/>
      </c>
      <c r="P1888">
        <f>Raw_Data!P1888</f>
        <v/>
      </c>
      <c r="Q1888">
        <f>Raw_Data!Q1888</f>
        <v/>
      </c>
      <c r="R1888">
        <f>Raw_Data!R1888</f>
        <v/>
      </c>
      <c r="S1888">
        <f>Raw_Data!S1888</f>
        <v/>
      </c>
      <c r="T1888">
        <f>YEAR(B1888)</f>
        <v/>
      </c>
      <c r="U1888">
        <f>MONTH(B1888)</f>
        <v/>
      </c>
      <c r="V1888">
        <f>TEXT(B1888,"mmm")</f>
        <v/>
      </c>
      <c r="W1888" s="15">
        <f>IFERROR(N1888/L1888,0)</f>
        <v/>
      </c>
      <c r="X1888">
        <f>IF(K1888=0,"No Discount",IF(K1888&lt;=5%,"Low",IF(K1888&lt;=15%,"Medium","High")))</f>
        <v/>
      </c>
      <c r="Y1888">
        <f>IF(L1888&gt;=20000,"High Value",IF(L1888&gt;=5000,"Medium Value","Low Value"))</f>
        <v/>
      </c>
      <c r="Z1888">
        <f>IF(R1888&lt;=3,"Fast",IF(R1888&lt;=5,"On Time","Delayed"))</f>
        <v/>
      </c>
    </row>
    <row r="1889">
      <c r="A1889">
        <f>Raw_Data!A1889</f>
        <v/>
      </c>
      <c r="B1889" s="11">
        <f>Raw_Data!B1889</f>
        <v/>
      </c>
      <c r="C1889">
        <f>Raw_Data!C1889</f>
        <v/>
      </c>
      <c r="D1889">
        <f>Raw_Data!D1889</f>
        <v/>
      </c>
      <c r="E1889">
        <f>Raw_Data!E1889</f>
        <v/>
      </c>
      <c r="F1889">
        <f>Raw_Data!F1889</f>
        <v/>
      </c>
      <c r="G1889">
        <f>Raw_Data!G1889</f>
        <v/>
      </c>
      <c r="H1889">
        <f>Raw_Data!H1889</f>
        <v/>
      </c>
      <c r="I1889">
        <f>Raw_Data!I1889</f>
        <v/>
      </c>
      <c r="J1889" s="12">
        <f>Raw_Data!J1889</f>
        <v/>
      </c>
      <c r="K1889" s="13">
        <f>Raw_Data!K1889</f>
        <v/>
      </c>
      <c r="L1889" s="12">
        <f>Raw_Data!L1889</f>
        <v/>
      </c>
      <c r="M1889" s="12">
        <f>Raw_Data!M1889</f>
        <v/>
      </c>
      <c r="N1889" s="12">
        <f>Raw_Data!N1889</f>
        <v/>
      </c>
      <c r="O1889">
        <f>Raw_Data!O1889</f>
        <v/>
      </c>
      <c r="P1889">
        <f>Raw_Data!P1889</f>
        <v/>
      </c>
      <c r="Q1889">
        <f>Raw_Data!Q1889</f>
        <v/>
      </c>
      <c r="R1889">
        <f>Raw_Data!R1889</f>
        <v/>
      </c>
      <c r="S1889">
        <f>Raw_Data!S1889</f>
        <v/>
      </c>
      <c r="T1889">
        <f>YEAR(B1889)</f>
        <v/>
      </c>
      <c r="U1889">
        <f>MONTH(B1889)</f>
        <v/>
      </c>
      <c r="V1889">
        <f>TEXT(B1889,"mmm")</f>
        <v/>
      </c>
      <c r="W1889" s="15">
        <f>IFERROR(N1889/L1889,0)</f>
        <v/>
      </c>
      <c r="X1889">
        <f>IF(K1889=0,"No Discount",IF(K1889&lt;=5%,"Low",IF(K1889&lt;=15%,"Medium","High")))</f>
        <v/>
      </c>
      <c r="Y1889">
        <f>IF(L1889&gt;=20000,"High Value",IF(L1889&gt;=5000,"Medium Value","Low Value"))</f>
        <v/>
      </c>
      <c r="Z1889">
        <f>IF(R1889&lt;=3,"Fast",IF(R1889&lt;=5,"On Time","Delayed"))</f>
        <v/>
      </c>
    </row>
    <row r="1890">
      <c r="A1890">
        <f>Raw_Data!A1890</f>
        <v/>
      </c>
      <c r="B1890" s="11">
        <f>Raw_Data!B1890</f>
        <v/>
      </c>
      <c r="C1890">
        <f>Raw_Data!C1890</f>
        <v/>
      </c>
      <c r="D1890">
        <f>Raw_Data!D1890</f>
        <v/>
      </c>
      <c r="E1890">
        <f>Raw_Data!E1890</f>
        <v/>
      </c>
      <c r="F1890">
        <f>Raw_Data!F1890</f>
        <v/>
      </c>
      <c r="G1890">
        <f>Raw_Data!G1890</f>
        <v/>
      </c>
      <c r="H1890">
        <f>Raw_Data!H1890</f>
        <v/>
      </c>
      <c r="I1890">
        <f>Raw_Data!I1890</f>
        <v/>
      </c>
      <c r="J1890" s="12">
        <f>Raw_Data!J1890</f>
        <v/>
      </c>
      <c r="K1890" s="13">
        <f>Raw_Data!K1890</f>
        <v/>
      </c>
      <c r="L1890" s="12">
        <f>Raw_Data!L1890</f>
        <v/>
      </c>
      <c r="M1890" s="12">
        <f>Raw_Data!M1890</f>
        <v/>
      </c>
      <c r="N1890" s="12">
        <f>Raw_Data!N1890</f>
        <v/>
      </c>
      <c r="O1890">
        <f>Raw_Data!O1890</f>
        <v/>
      </c>
      <c r="P1890">
        <f>Raw_Data!P1890</f>
        <v/>
      </c>
      <c r="Q1890">
        <f>Raw_Data!Q1890</f>
        <v/>
      </c>
      <c r="R1890">
        <f>Raw_Data!R1890</f>
        <v/>
      </c>
      <c r="S1890">
        <f>Raw_Data!S1890</f>
        <v/>
      </c>
      <c r="T1890">
        <f>YEAR(B1890)</f>
        <v/>
      </c>
      <c r="U1890">
        <f>MONTH(B1890)</f>
        <v/>
      </c>
      <c r="V1890">
        <f>TEXT(B1890,"mmm")</f>
        <v/>
      </c>
      <c r="W1890" s="15">
        <f>IFERROR(N1890/L1890,0)</f>
        <v/>
      </c>
      <c r="X1890">
        <f>IF(K1890=0,"No Discount",IF(K1890&lt;=5%,"Low",IF(K1890&lt;=15%,"Medium","High")))</f>
        <v/>
      </c>
      <c r="Y1890">
        <f>IF(L1890&gt;=20000,"High Value",IF(L1890&gt;=5000,"Medium Value","Low Value"))</f>
        <v/>
      </c>
      <c r="Z1890">
        <f>IF(R1890&lt;=3,"Fast",IF(R1890&lt;=5,"On Time","Delayed"))</f>
        <v/>
      </c>
    </row>
    <row r="1891">
      <c r="A1891">
        <f>Raw_Data!A1891</f>
        <v/>
      </c>
      <c r="B1891" s="11">
        <f>Raw_Data!B1891</f>
        <v/>
      </c>
      <c r="C1891">
        <f>Raw_Data!C1891</f>
        <v/>
      </c>
      <c r="D1891">
        <f>Raw_Data!D1891</f>
        <v/>
      </c>
      <c r="E1891">
        <f>Raw_Data!E1891</f>
        <v/>
      </c>
      <c r="F1891">
        <f>Raw_Data!F1891</f>
        <v/>
      </c>
      <c r="G1891">
        <f>Raw_Data!G1891</f>
        <v/>
      </c>
      <c r="H1891">
        <f>Raw_Data!H1891</f>
        <v/>
      </c>
      <c r="I1891">
        <f>Raw_Data!I1891</f>
        <v/>
      </c>
      <c r="J1891" s="12">
        <f>Raw_Data!J1891</f>
        <v/>
      </c>
      <c r="K1891" s="13">
        <f>Raw_Data!K1891</f>
        <v/>
      </c>
      <c r="L1891" s="12">
        <f>Raw_Data!L1891</f>
        <v/>
      </c>
      <c r="M1891" s="12">
        <f>Raw_Data!M1891</f>
        <v/>
      </c>
      <c r="N1891" s="12">
        <f>Raw_Data!N1891</f>
        <v/>
      </c>
      <c r="O1891">
        <f>Raw_Data!O1891</f>
        <v/>
      </c>
      <c r="P1891">
        <f>Raw_Data!P1891</f>
        <v/>
      </c>
      <c r="Q1891">
        <f>Raw_Data!Q1891</f>
        <v/>
      </c>
      <c r="R1891">
        <f>Raw_Data!R1891</f>
        <v/>
      </c>
      <c r="S1891">
        <f>Raw_Data!S1891</f>
        <v/>
      </c>
      <c r="T1891">
        <f>YEAR(B1891)</f>
        <v/>
      </c>
      <c r="U1891">
        <f>MONTH(B1891)</f>
        <v/>
      </c>
      <c r="V1891">
        <f>TEXT(B1891,"mmm")</f>
        <v/>
      </c>
      <c r="W1891" s="15">
        <f>IFERROR(N1891/L1891,0)</f>
        <v/>
      </c>
      <c r="X1891">
        <f>IF(K1891=0,"No Discount",IF(K1891&lt;=5%,"Low",IF(K1891&lt;=15%,"Medium","High")))</f>
        <v/>
      </c>
      <c r="Y1891">
        <f>IF(L1891&gt;=20000,"High Value",IF(L1891&gt;=5000,"Medium Value","Low Value"))</f>
        <v/>
      </c>
      <c r="Z1891">
        <f>IF(R1891&lt;=3,"Fast",IF(R1891&lt;=5,"On Time","Delayed"))</f>
        <v/>
      </c>
    </row>
    <row r="1892">
      <c r="A1892">
        <f>Raw_Data!A1892</f>
        <v/>
      </c>
      <c r="B1892" s="11">
        <f>Raw_Data!B1892</f>
        <v/>
      </c>
      <c r="C1892">
        <f>Raw_Data!C1892</f>
        <v/>
      </c>
      <c r="D1892">
        <f>Raw_Data!D1892</f>
        <v/>
      </c>
      <c r="E1892">
        <f>Raw_Data!E1892</f>
        <v/>
      </c>
      <c r="F1892">
        <f>Raw_Data!F1892</f>
        <v/>
      </c>
      <c r="G1892">
        <f>Raw_Data!G1892</f>
        <v/>
      </c>
      <c r="H1892">
        <f>Raw_Data!H1892</f>
        <v/>
      </c>
      <c r="I1892">
        <f>Raw_Data!I1892</f>
        <v/>
      </c>
      <c r="J1892" s="12">
        <f>Raw_Data!J1892</f>
        <v/>
      </c>
      <c r="K1892" s="13">
        <f>Raw_Data!K1892</f>
        <v/>
      </c>
      <c r="L1892" s="12">
        <f>Raw_Data!L1892</f>
        <v/>
      </c>
      <c r="M1892" s="12">
        <f>Raw_Data!M1892</f>
        <v/>
      </c>
      <c r="N1892" s="12">
        <f>Raw_Data!N1892</f>
        <v/>
      </c>
      <c r="O1892">
        <f>Raw_Data!O1892</f>
        <v/>
      </c>
      <c r="P1892">
        <f>Raw_Data!P1892</f>
        <v/>
      </c>
      <c r="Q1892">
        <f>Raw_Data!Q1892</f>
        <v/>
      </c>
      <c r="R1892">
        <f>Raw_Data!R1892</f>
        <v/>
      </c>
      <c r="S1892">
        <f>Raw_Data!S1892</f>
        <v/>
      </c>
      <c r="T1892">
        <f>YEAR(B1892)</f>
        <v/>
      </c>
      <c r="U1892">
        <f>MONTH(B1892)</f>
        <v/>
      </c>
      <c r="V1892">
        <f>TEXT(B1892,"mmm")</f>
        <v/>
      </c>
      <c r="W1892" s="15">
        <f>IFERROR(N1892/L1892,0)</f>
        <v/>
      </c>
      <c r="X1892">
        <f>IF(K1892=0,"No Discount",IF(K1892&lt;=5%,"Low",IF(K1892&lt;=15%,"Medium","High")))</f>
        <v/>
      </c>
      <c r="Y1892">
        <f>IF(L1892&gt;=20000,"High Value",IF(L1892&gt;=5000,"Medium Value","Low Value"))</f>
        <v/>
      </c>
      <c r="Z1892">
        <f>IF(R1892&lt;=3,"Fast",IF(R1892&lt;=5,"On Time","Delayed"))</f>
        <v/>
      </c>
    </row>
    <row r="1893">
      <c r="A1893">
        <f>Raw_Data!A1893</f>
        <v/>
      </c>
      <c r="B1893" s="11">
        <f>Raw_Data!B1893</f>
        <v/>
      </c>
      <c r="C1893">
        <f>Raw_Data!C1893</f>
        <v/>
      </c>
      <c r="D1893">
        <f>Raw_Data!D1893</f>
        <v/>
      </c>
      <c r="E1893">
        <f>Raw_Data!E1893</f>
        <v/>
      </c>
      <c r="F1893">
        <f>Raw_Data!F1893</f>
        <v/>
      </c>
      <c r="G1893">
        <f>Raw_Data!G1893</f>
        <v/>
      </c>
      <c r="H1893">
        <f>Raw_Data!H1893</f>
        <v/>
      </c>
      <c r="I1893">
        <f>Raw_Data!I1893</f>
        <v/>
      </c>
      <c r="J1893" s="12">
        <f>Raw_Data!J1893</f>
        <v/>
      </c>
      <c r="K1893" s="13">
        <f>Raw_Data!K1893</f>
        <v/>
      </c>
      <c r="L1893" s="12">
        <f>Raw_Data!L1893</f>
        <v/>
      </c>
      <c r="M1893" s="12">
        <f>Raw_Data!M1893</f>
        <v/>
      </c>
      <c r="N1893" s="12">
        <f>Raw_Data!N1893</f>
        <v/>
      </c>
      <c r="O1893">
        <f>Raw_Data!O1893</f>
        <v/>
      </c>
      <c r="P1893">
        <f>Raw_Data!P1893</f>
        <v/>
      </c>
      <c r="Q1893">
        <f>Raw_Data!Q1893</f>
        <v/>
      </c>
      <c r="R1893">
        <f>Raw_Data!R1893</f>
        <v/>
      </c>
      <c r="S1893">
        <f>Raw_Data!S1893</f>
        <v/>
      </c>
      <c r="T1893">
        <f>YEAR(B1893)</f>
        <v/>
      </c>
      <c r="U1893">
        <f>MONTH(B1893)</f>
        <v/>
      </c>
      <c r="V1893">
        <f>TEXT(B1893,"mmm")</f>
        <v/>
      </c>
      <c r="W1893" s="15">
        <f>IFERROR(N1893/L1893,0)</f>
        <v/>
      </c>
      <c r="X1893">
        <f>IF(K1893=0,"No Discount",IF(K1893&lt;=5%,"Low",IF(K1893&lt;=15%,"Medium","High")))</f>
        <v/>
      </c>
      <c r="Y1893">
        <f>IF(L1893&gt;=20000,"High Value",IF(L1893&gt;=5000,"Medium Value","Low Value"))</f>
        <v/>
      </c>
      <c r="Z1893">
        <f>IF(R1893&lt;=3,"Fast",IF(R1893&lt;=5,"On Time","Delayed"))</f>
        <v/>
      </c>
    </row>
    <row r="1894">
      <c r="A1894">
        <f>Raw_Data!A1894</f>
        <v/>
      </c>
      <c r="B1894" s="11">
        <f>Raw_Data!B1894</f>
        <v/>
      </c>
      <c r="C1894">
        <f>Raw_Data!C1894</f>
        <v/>
      </c>
      <c r="D1894">
        <f>Raw_Data!D1894</f>
        <v/>
      </c>
      <c r="E1894">
        <f>Raw_Data!E1894</f>
        <v/>
      </c>
      <c r="F1894">
        <f>Raw_Data!F1894</f>
        <v/>
      </c>
      <c r="G1894">
        <f>Raw_Data!G1894</f>
        <v/>
      </c>
      <c r="H1894">
        <f>Raw_Data!H1894</f>
        <v/>
      </c>
      <c r="I1894">
        <f>Raw_Data!I1894</f>
        <v/>
      </c>
      <c r="J1894" s="12">
        <f>Raw_Data!J1894</f>
        <v/>
      </c>
      <c r="K1894" s="13">
        <f>Raw_Data!K1894</f>
        <v/>
      </c>
      <c r="L1894" s="12">
        <f>Raw_Data!L1894</f>
        <v/>
      </c>
      <c r="M1894" s="12">
        <f>Raw_Data!M1894</f>
        <v/>
      </c>
      <c r="N1894" s="12">
        <f>Raw_Data!N1894</f>
        <v/>
      </c>
      <c r="O1894">
        <f>Raw_Data!O1894</f>
        <v/>
      </c>
      <c r="P1894">
        <f>Raw_Data!P1894</f>
        <v/>
      </c>
      <c r="Q1894">
        <f>Raw_Data!Q1894</f>
        <v/>
      </c>
      <c r="R1894">
        <f>Raw_Data!R1894</f>
        <v/>
      </c>
      <c r="S1894">
        <f>Raw_Data!S1894</f>
        <v/>
      </c>
      <c r="T1894">
        <f>YEAR(B1894)</f>
        <v/>
      </c>
      <c r="U1894">
        <f>MONTH(B1894)</f>
        <v/>
      </c>
      <c r="V1894">
        <f>TEXT(B1894,"mmm")</f>
        <v/>
      </c>
      <c r="W1894" s="15">
        <f>IFERROR(N1894/L1894,0)</f>
        <v/>
      </c>
      <c r="X1894">
        <f>IF(K1894=0,"No Discount",IF(K1894&lt;=5%,"Low",IF(K1894&lt;=15%,"Medium","High")))</f>
        <v/>
      </c>
      <c r="Y1894">
        <f>IF(L1894&gt;=20000,"High Value",IF(L1894&gt;=5000,"Medium Value","Low Value"))</f>
        <v/>
      </c>
      <c r="Z1894">
        <f>IF(R1894&lt;=3,"Fast",IF(R1894&lt;=5,"On Time","Delayed"))</f>
        <v/>
      </c>
    </row>
    <row r="1895">
      <c r="A1895">
        <f>Raw_Data!A1895</f>
        <v/>
      </c>
      <c r="B1895" s="11">
        <f>Raw_Data!B1895</f>
        <v/>
      </c>
      <c r="C1895">
        <f>Raw_Data!C1895</f>
        <v/>
      </c>
      <c r="D1895">
        <f>Raw_Data!D1895</f>
        <v/>
      </c>
      <c r="E1895">
        <f>Raw_Data!E1895</f>
        <v/>
      </c>
      <c r="F1895">
        <f>Raw_Data!F1895</f>
        <v/>
      </c>
      <c r="G1895">
        <f>Raw_Data!G1895</f>
        <v/>
      </c>
      <c r="H1895">
        <f>Raw_Data!H1895</f>
        <v/>
      </c>
      <c r="I1895">
        <f>Raw_Data!I1895</f>
        <v/>
      </c>
      <c r="J1895" s="12">
        <f>Raw_Data!J1895</f>
        <v/>
      </c>
      <c r="K1895" s="13">
        <f>Raw_Data!K1895</f>
        <v/>
      </c>
      <c r="L1895" s="12">
        <f>Raw_Data!L1895</f>
        <v/>
      </c>
      <c r="M1895" s="12">
        <f>Raw_Data!M1895</f>
        <v/>
      </c>
      <c r="N1895" s="12">
        <f>Raw_Data!N1895</f>
        <v/>
      </c>
      <c r="O1895">
        <f>Raw_Data!O1895</f>
        <v/>
      </c>
      <c r="P1895">
        <f>Raw_Data!P1895</f>
        <v/>
      </c>
      <c r="Q1895">
        <f>Raw_Data!Q1895</f>
        <v/>
      </c>
      <c r="R1895">
        <f>Raw_Data!R1895</f>
        <v/>
      </c>
      <c r="S1895">
        <f>Raw_Data!S1895</f>
        <v/>
      </c>
      <c r="T1895">
        <f>YEAR(B1895)</f>
        <v/>
      </c>
      <c r="U1895">
        <f>MONTH(B1895)</f>
        <v/>
      </c>
      <c r="V1895">
        <f>TEXT(B1895,"mmm")</f>
        <v/>
      </c>
      <c r="W1895" s="15">
        <f>IFERROR(N1895/L1895,0)</f>
        <v/>
      </c>
      <c r="X1895">
        <f>IF(K1895=0,"No Discount",IF(K1895&lt;=5%,"Low",IF(K1895&lt;=15%,"Medium","High")))</f>
        <v/>
      </c>
      <c r="Y1895">
        <f>IF(L1895&gt;=20000,"High Value",IF(L1895&gt;=5000,"Medium Value","Low Value"))</f>
        <v/>
      </c>
      <c r="Z1895">
        <f>IF(R1895&lt;=3,"Fast",IF(R1895&lt;=5,"On Time","Delayed"))</f>
        <v/>
      </c>
    </row>
    <row r="1896">
      <c r="A1896">
        <f>Raw_Data!A1896</f>
        <v/>
      </c>
      <c r="B1896" s="11">
        <f>Raw_Data!B1896</f>
        <v/>
      </c>
      <c r="C1896">
        <f>Raw_Data!C1896</f>
        <v/>
      </c>
      <c r="D1896">
        <f>Raw_Data!D1896</f>
        <v/>
      </c>
      <c r="E1896">
        <f>Raw_Data!E1896</f>
        <v/>
      </c>
      <c r="F1896">
        <f>Raw_Data!F1896</f>
        <v/>
      </c>
      <c r="G1896">
        <f>Raw_Data!G1896</f>
        <v/>
      </c>
      <c r="H1896">
        <f>Raw_Data!H1896</f>
        <v/>
      </c>
      <c r="I1896">
        <f>Raw_Data!I1896</f>
        <v/>
      </c>
      <c r="J1896" s="12">
        <f>Raw_Data!J1896</f>
        <v/>
      </c>
      <c r="K1896" s="13">
        <f>Raw_Data!K1896</f>
        <v/>
      </c>
      <c r="L1896" s="12">
        <f>Raw_Data!L1896</f>
        <v/>
      </c>
      <c r="M1896" s="12">
        <f>Raw_Data!M1896</f>
        <v/>
      </c>
      <c r="N1896" s="12">
        <f>Raw_Data!N1896</f>
        <v/>
      </c>
      <c r="O1896">
        <f>Raw_Data!O1896</f>
        <v/>
      </c>
      <c r="P1896">
        <f>Raw_Data!P1896</f>
        <v/>
      </c>
      <c r="Q1896">
        <f>Raw_Data!Q1896</f>
        <v/>
      </c>
      <c r="R1896">
        <f>Raw_Data!R1896</f>
        <v/>
      </c>
      <c r="S1896">
        <f>Raw_Data!S1896</f>
        <v/>
      </c>
      <c r="T1896">
        <f>YEAR(B1896)</f>
        <v/>
      </c>
      <c r="U1896">
        <f>MONTH(B1896)</f>
        <v/>
      </c>
      <c r="V1896">
        <f>TEXT(B1896,"mmm")</f>
        <v/>
      </c>
      <c r="W1896" s="15">
        <f>IFERROR(N1896/L1896,0)</f>
        <v/>
      </c>
      <c r="X1896">
        <f>IF(K1896=0,"No Discount",IF(K1896&lt;=5%,"Low",IF(K1896&lt;=15%,"Medium","High")))</f>
        <v/>
      </c>
      <c r="Y1896">
        <f>IF(L1896&gt;=20000,"High Value",IF(L1896&gt;=5000,"Medium Value","Low Value"))</f>
        <v/>
      </c>
      <c r="Z1896">
        <f>IF(R1896&lt;=3,"Fast",IF(R1896&lt;=5,"On Time","Delayed"))</f>
        <v/>
      </c>
    </row>
    <row r="1897">
      <c r="A1897">
        <f>Raw_Data!A1897</f>
        <v/>
      </c>
      <c r="B1897" s="11">
        <f>Raw_Data!B1897</f>
        <v/>
      </c>
      <c r="C1897">
        <f>Raw_Data!C1897</f>
        <v/>
      </c>
      <c r="D1897">
        <f>Raw_Data!D1897</f>
        <v/>
      </c>
      <c r="E1897">
        <f>Raw_Data!E1897</f>
        <v/>
      </c>
      <c r="F1897">
        <f>Raw_Data!F1897</f>
        <v/>
      </c>
      <c r="G1897">
        <f>Raw_Data!G1897</f>
        <v/>
      </c>
      <c r="H1897">
        <f>Raw_Data!H1897</f>
        <v/>
      </c>
      <c r="I1897">
        <f>Raw_Data!I1897</f>
        <v/>
      </c>
      <c r="J1897" s="12">
        <f>Raw_Data!J1897</f>
        <v/>
      </c>
      <c r="K1897" s="13">
        <f>Raw_Data!K1897</f>
        <v/>
      </c>
      <c r="L1897" s="12">
        <f>Raw_Data!L1897</f>
        <v/>
      </c>
      <c r="M1897" s="12">
        <f>Raw_Data!M1897</f>
        <v/>
      </c>
      <c r="N1897" s="12">
        <f>Raw_Data!N1897</f>
        <v/>
      </c>
      <c r="O1897">
        <f>Raw_Data!O1897</f>
        <v/>
      </c>
      <c r="P1897">
        <f>Raw_Data!P1897</f>
        <v/>
      </c>
      <c r="Q1897">
        <f>Raw_Data!Q1897</f>
        <v/>
      </c>
      <c r="R1897">
        <f>Raw_Data!R1897</f>
        <v/>
      </c>
      <c r="S1897">
        <f>Raw_Data!S1897</f>
        <v/>
      </c>
      <c r="T1897">
        <f>YEAR(B1897)</f>
        <v/>
      </c>
      <c r="U1897">
        <f>MONTH(B1897)</f>
        <v/>
      </c>
      <c r="V1897">
        <f>TEXT(B1897,"mmm")</f>
        <v/>
      </c>
      <c r="W1897" s="15">
        <f>IFERROR(N1897/L1897,0)</f>
        <v/>
      </c>
      <c r="X1897">
        <f>IF(K1897=0,"No Discount",IF(K1897&lt;=5%,"Low",IF(K1897&lt;=15%,"Medium","High")))</f>
        <v/>
      </c>
      <c r="Y1897">
        <f>IF(L1897&gt;=20000,"High Value",IF(L1897&gt;=5000,"Medium Value","Low Value"))</f>
        <v/>
      </c>
      <c r="Z1897">
        <f>IF(R1897&lt;=3,"Fast",IF(R1897&lt;=5,"On Time","Delayed"))</f>
        <v/>
      </c>
    </row>
    <row r="1898">
      <c r="A1898">
        <f>Raw_Data!A1898</f>
        <v/>
      </c>
      <c r="B1898" s="11">
        <f>Raw_Data!B1898</f>
        <v/>
      </c>
      <c r="C1898">
        <f>Raw_Data!C1898</f>
        <v/>
      </c>
      <c r="D1898">
        <f>Raw_Data!D1898</f>
        <v/>
      </c>
      <c r="E1898">
        <f>Raw_Data!E1898</f>
        <v/>
      </c>
      <c r="F1898">
        <f>Raw_Data!F1898</f>
        <v/>
      </c>
      <c r="G1898">
        <f>Raw_Data!G1898</f>
        <v/>
      </c>
      <c r="H1898">
        <f>Raw_Data!H1898</f>
        <v/>
      </c>
      <c r="I1898">
        <f>Raw_Data!I1898</f>
        <v/>
      </c>
      <c r="J1898" s="12">
        <f>Raw_Data!J1898</f>
        <v/>
      </c>
      <c r="K1898" s="13">
        <f>Raw_Data!K1898</f>
        <v/>
      </c>
      <c r="L1898" s="12">
        <f>Raw_Data!L1898</f>
        <v/>
      </c>
      <c r="M1898" s="12">
        <f>Raw_Data!M1898</f>
        <v/>
      </c>
      <c r="N1898" s="12">
        <f>Raw_Data!N1898</f>
        <v/>
      </c>
      <c r="O1898">
        <f>Raw_Data!O1898</f>
        <v/>
      </c>
      <c r="P1898">
        <f>Raw_Data!P1898</f>
        <v/>
      </c>
      <c r="Q1898">
        <f>Raw_Data!Q1898</f>
        <v/>
      </c>
      <c r="R1898">
        <f>Raw_Data!R1898</f>
        <v/>
      </c>
      <c r="S1898">
        <f>Raw_Data!S1898</f>
        <v/>
      </c>
      <c r="T1898">
        <f>YEAR(B1898)</f>
        <v/>
      </c>
      <c r="U1898">
        <f>MONTH(B1898)</f>
        <v/>
      </c>
      <c r="V1898">
        <f>TEXT(B1898,"mmm")</f>
        <v/>
      </c>
      <c r="W1898" s="15">
        <f>IFERROR(N1898/L1898,0)</f>
        <v/>
      </c>
      <c r="X1898">
        <f>IF(K1898=0,"No Discount",IF(K1898&lt;=5%,"Low",IF(K1898&lt;=15%,"Medium","High")))</f>
        <v/>
      </c>
      <c r="Y1898">
        <f>IF(L1898&gt;=20000,"High Value",IF(L1898&gt;=5000,"Medium Value","Low Value"))</f>
        <v/>
      </c>
      <c r="Z1898">
        <f>IF(R1898&lt;=3,"Fast",IF(R1898&lt;=5,"On Time","Delayed"))</f>
        <v/>
      </c>
    </row>
    <row r="1899">
      <c r="A1899">
        <f>Raw_Data!A1899</f>
        <v/>
      </c>
      <c r="B1899" s="11">
        <f>Raw_Data!B1899</f>
        <v/>
      </c>
      <c r="C1899">
        <f>Raw_Data!C1899</f>
        <v/>
      </c>
      <c r="D1899">
        <f>Raw_Data!D1899</f>
        <v/>
      </c>
      <c r="E1899">
        <f>Raw_Data!E1899</f>
        <v/>
      </c>
      <c r="F1899">
        <f>Raw_Data!F1899</f>
        <v/>
      </c>
      <c r="G1899">
        <f>Raw_Data!G1899</f>
        <v/>
      </c>
      <c r="H1899">
        <f>Raw_Data!H1899</f>
        <v/>
      </c>
      <c r="I1899">
        <f>Raw_Data!I1899</f>
        <v/>
      </c>
      <c r="J1899" s="12">
        <f>Raw_Data!J1899</f>
        <v/>
      </c>
      <c r="K1899" s="13">
        <f>Raw_Data!K1899</f>
        <v/>
      </c>
      <c r="L1899" s="12">
        <f>Raw_Data!L1899</f>
        <v/>
      </c>
      <c r="M1899" s="12">
        <f>Raw_Data!M1899</f>
        <v/>
      </c>
      <c r="N1899" s="12">
        <f>Raw_Data!N1899</f>
        <v/>
      </c>
      <c r="O1899">
        <f>Raw_Data!O1899</f>
        <v/>
      </c>
      <c r="P1899">
        <f>Raw_Data!P1899</f>
        <v/>
      </c>
      <c r="Q1899">
        <f>Raw_Data!Q1899</f>
        <v/>
      </c>
      <c r="R1899">
        <f>Raw_Data!R1899</f>
        <v/>
      </c>
      <c r="S1899">
        <f>Raw_Data!S1899</f>
        <v/>
      </c>
      <c r="T1899">
        <f>YEAR(B1899)</f>
        <v/>
      </c>
      <c r="U1899">
        <f>MONTH(B1899)</f>
        <v/>
      </c>
      <c r="V1899">
        <f>TEXT(B1899,"mmm")</f>
        <v/>
      </c>
      <c r="W1899" s="15">
        <f>IFERROR(N1899/L1899,0)</f>
        <v/>
      </c>
      <c r="X1899">
        <f>IF(K1899=0,"No Discount",IF(K1899&lt;=5%,"Low",IF(K1899&lt;=15%,"Medium","High")))</f>
        <v/>
      </c>
      <c r="Y1899">
        <f>IF(L1899&gt;=20000,"High Value",IF(L1899&gt;=5000,"Medium Value","Low Value"))</f>
        <v/>
      </c>
      <c r="Z1899">
        <f>IF(R1899&lt;=3,"Fast",IF(R1899&lt;=5,"On Time","Delayed"))</f>
        <v/>
      </c>
    </row>
    <row r="1900">
      <c r="A1900">
        <f>Raw_Data!A1900</f>
        <v/>
      </c>
      <c r="B1900" s="11">
        <f>Raw_Data!B1900</f>
        <v/>
      </c>
      <c r="C1900">
        <f>Raw_Data!C1900</f>
        <v/>
      </c>
      <c r="D1900">
        <f>Raw_Data!D1900</f>
        <v/>
      </c>
      <c r="E1900">
        <f>Raw_Data!E1900</f>
        <v/>
      </c>
      <c r="F1900">
        <f>Raw_Data!F1900</f>
        <v/>
      </c>
      <c r="G1900">
        <f>Raw_Data!G1900</f>
        <v/>
      </c>
      <c r="H1900">
        <f>Raw_Data!H1900</f>
        <v/>
      </c>
      <c r="I1900">
        <f>Raw_Data!I1900</f>
        <v/>
      </c>
      <c r="J1900" s="12">
        <f>Raw_Data!J1900</f>
        <v/>
      </c>
      <c r="K1900" s="13">
        <f>Raw_Data!K1900</f>
        <v/>
      </c>
      <c r="L1900" s="12">
        <f>Raw_Data!L1900</f>
        <v/>
      </c>
      <c r="M1900" s="12">
        <f>Raw_Data!M1900</f>
        <v/>
      </c>
      <c r="N1900" s="12">
        <f>Raw_Data!N1900</f>
        <v/>
      </c>
      <c r="O1900">
        <f>Raw_Data!O1900</f>
        <v/>
      </c>
      <c r="P1900">
        <f>Raw_Data!P1900</f>
        <v/>
      </c>
      <c r="Q1900">
        <f>Raw_Data!Q1900</f>
        <v/>
      </c>
      <c r="R1900">
        <f>Raw_Data!R1900</f>
        <v/>
      </c>
      <c r="S1900">
        <f>Raw_Data!S1900</f>
        <v/>
      </c>
      <c r="T1900">
        <f>YEAR(B1900)</f>
        <v/>
      </c>
      <c r="U1900">
        <f>MONTH(B1900)</f>
        <v/>
      </c>
      <c r="V1900">
        <f>TEXT(B1900,"mmm")</f>
        <v/>
      </c>
      <c r="W1900" s="15">
        <f>IFERROR(N1900/L1900,0)</f>
        <v/>
      </c>
      <c r="X1900">
        <f>IF(K1900=0,"No Discount",IF(K1900&lt;=5%,"Low",IF(K1900&lt;=15%,"Medium","High")))</f>
        <v/>
      </c>
      <c r="Y1900">
        <f>IF(L1900&gt;=20000,"High Value",IF(L1900&gt;=5000,"Medium Value","Low Value"))</f>
        <v/>
      </c>
      <c r="Z1900">
        <f>IF(R1900&lt;=3,"Fast",IF(R1900&lt;=5,"On Time","Delayed"))</f>
        <v/>
      </c>
    </row>
    <row r="1901">
      <c r="A1901">
        <f>Raw_Data!A1901</f>
        <v/>
      </c>
      <c r="B1901" s="11">
        <f>Raw_Data!B1901</f>
        <v/>
      </c>
      <c r="C1901">
        <f>Raw_Data!C1901</f>
        <v/>
      </c>
      <c r="D1901">
        <f>Raw_Data!D1901</f>
        <v/>
      </c>
      <c r="E1901">
        <f>Raw_Data!E1901</f>
        <v/>
      </c>
      <c r="F1901">
        <f>Raw_Data!F1901</f>
        <v/>
      </c>
      <c r="G1901">
        <f>Raw_Data!G1901</f>
        <v/>
      </c>
      <c r="H1901">
        <f>Raw_Data!H1901</f>
        <v/>
      </c>
      <c r="I1901">
        <f>Raw_Data!I1901</f>
        <v/>
      </c>
      <c r="J1901" s="12">
        <f>Raw_Data!J1901</f>
        <v/>
      </c>
      <c r="K1901" s="13">
        <f>Raw_Data!K1901</f>
        <v/>
      </c>
      <c r="L1901" s="12">
        <f>Raw_Data!L1901</f>
        <v/>
      </c>
      <c r="M1901" s="12">
        <f>Raw_Data!M1901</f>
        <v/>
      </c>
      <c r="N1901" s="12">
        <f>Raw_Data!N1901</f>
        <v/>
      </c>
      <c r="O1901">
        <f>Raw_Data!O1901</f>
        <v/>
      </c>
      <c r="P1901">
        <f>Raw_Data!P1901</f>
        <v/>
      </c>
      <c r="Q1901">
        <f>Raw_Data!Q1901</f>
        <v/>
      </c>
      <c r="R1901">
        <f>Raw_Data!R1901</f>
        <v/>
      </c>
      <c r="S1901">
        <f>Raw_Data!S1901</f>
        <v/>
      </c>
      <c r="T1901">
        <f>YEAR(B1901)</f>
        <v/>
      </c>
      <c r="U1901">
        <f>MONTH(B1901)</f>
        <v/>
      </c>
      <c r="V1901">
        <f>TEXT(B1901,"mmm")</f>
        <v/>
      </c>
      <c r="W1901" s="15">
        <f>IFERROR(N1901/L1901,0)</f>
        <v/>
      </c>
      <c r="X1901">
        <f>IF(K1901=0,"No Discount",IF(K1901&lt;=5%,"Low",IF(K1901&lt;=15%,"Medium","High")))</f>
        <v/>
      </c>
      <c r="Y1901">
        <f>IF(L1901&gt;=20000,"High Value",IF(L1901&gt;=5000,"Medium Value","Low Value"))</f>
        <v/>
      </c>
      <c r="Z1901">
        <f>IF(R1901&lt;=3,"Fast",IF(R1901&lt;=5,"On Time","Delayed"))</f>
        <v/>
      </c>
    </row>
    <row r="1902">
      <c r="A1902">
        <f>Raw_Data!A1902</f>
        <v/>
      </c>
      <c r="B1902" s="11">
        <f>Raw_Data!B1902</f>
        <v/>
      </c>
      <c r="C1902">
        <f>Raw_Data!C1902</f>
        <v/>
      </c>
      <c r="D1902">
        <f>Raw_Data!D1902</f>
        <v/>
      </c>
      <c r="E1902">
        <f>Raw_Data!E1902</f>
        <v/>
      </c>
      <c r="F1902">
        <f>Raw_Data!F1902</f>
        <v/>
      </c>
      <c r="G1902">
        <f>Raw_Data!G1902</f>
        <v/>
      </c>
      <c r="H1902">
        <f>Raw_Data!H1902</f>
        <v/>
      </c>
      <c r="I1902">
        <f>Raw_Data!I1902</f>
        <v/>
      </c>
      <c r="J1902" s="12">
        <f>Raw_Data!J1902</f>
        <v/>
      </c>
      <c r="K1902" s="13">
        <f>Raw_Data!K1902</f>
        <v/>
      </c>
      <c r="L1902" s="12">
        <f>Raw_Data!L1902</f>
        <v/>
      </c>
      <c r="M1902" s="12">
        <f>Raw_Data!M1902</f>
        <v/>
      </c>
      <c r="N1902" s="12">
        <f>Raw_Data!N1902</f>
        <v/>
      </c>
      <c r="O1902">
        <f>Raw_Data!O1902</f>
        <v/>
      </c>
      <c r="P1902">
        <f>Raw_Data!P1902</f>
        <v/>
      </c>
      <c r="Q1902">
        <f>Raw_Data!Q1902</f>
        <v/>
      </c>
      <c r="R1902">
        <f>Raw_Data!R1902</f>
        <v/>
      </c>
      <c r="S1902">
        <f>Raw_Data!S1902</f>
        <v/>
      </c>
      <c r="T1902">
        <f>YEAR(B1902)</f>
        <v/>
      </c>
      <c r="U1902">
        <f>MONTH(B1902)</f>
        <v/>
      </c>
      <c r="V1902">
        <f>TEXT(B1902,"mmm")</f>
        <v/>
      </c>
      <c r="W1902" s="15">
        <f>IFERROR(N1902/L1902,0)</f>
        <v/>
      </c>
      <c r="X1902">
        <f>IF(K1902=0,"No Discount",IF(K1902&lt;=5%,"Low",IF(K1902&lt;=15%,"Medium","High")))</f>
        <v/>
      </c>
      <c r="Y1902">
        <f>IF(L1902&gt;=20000,"High Value",IF(L1902&gt;=5000,"Medium Value","Low Value"))</f>
        <v/>
      </c>
      <c r="Z1902">
        <f>IF(R1902&lt;=3,"Fast",IF(R1902&lt;=5,"On Time","Delayed"))</f>
        <v/>
      </c>
    </row>
    <row r="1903">
      <c r="A1903">
        <f>Raw_Data!A1903</f>
        <v/>
      </c>
      <c r="B1903" s="11">
        <f>Raw_Data!B1903</f>
        <v/>
      </c>
      <c r="C1903">
        <f>Raw_Data!C1903</f>
        <v/>
      </c>
      <c r="D1903">
        <f>Raw_Data!D1903</f>
        <v/>
      </c>
      <c r="E1903">
        <f>Raw_Data!E1903</f>
        <v/>
      </c>
      <c r="F1903">
        <f>Raw_Data!F1903</f>
        <v/>
      </c>
      <c r="G1903">
        <f>Raw_Data!G1903</f>
        <v/>
      </c>
      <c r="H1903">
        <f>Raw_Data!H1903</f>
        <v/>
      </c>
      <c r="I1903">
        <f>Raw_Data!I1903</f>
        <v/>
      </c>
      <c r="J1903" s="12">
        <f>Raw_Data!J1903</f>
        <v/>
      </c>
      <c r="K1903" s="13">
        <f>Raw_Data!K1903</f>
        <v/>
      </c>
      <c r="L1903" s="12">
        <f>Raw_Data!L1903</f>
        <v/>
      </c>
      <c r="M1903" s="12">
        <f>Raw_Data!M1903</f>
        <v/>
      </c>
      <c r="N1903" s="12">
        <f>Raw_Data!N1903</f>
        <v/>
      </c>
      <c r="O1903">
        <f>Raw_Data!O1903</f>
        <v/>
      </c>
      <c r="P1903">
        <f>Raw_Data!P1903</f>
        <v/>
      </c>
      <c r="Q1903">
        <f>Raw_Data!Q1903</f>
        <v/>
      </c>
      <c r="R1903">
        <f>Raw_Data!R1903</f>
        <v/>
      </c>
      <c r="S1903">
        <f>Raw_Data!S1903</f>
        <v/>
      </c>
      <c r="T1903">
        <f>YEAR(B1903)</f>
        <v/>
      </c>
      <c r="U1903">
        <f>MONTH(B1903)</f>
        <v/>
      </c>
      <c r="V1903">
        <f>TEXT(B1903,"mmm")</f>
        <v/>
      </c>
      <c r="W1903" s="15">
        <f>IFERROR(N1903/L1903,0)</f>
        <v/>
      </c>
      <c r="X1903">
        <f>IF(K1903=0,"No Discount",IF(K1903&lt;=5%,"Low",IF(K1903&lt;=15%,"Medium","High")))</f>
        <v/>
      </c>
      <c r="Y1903">
        <f>IF(L1903&gt;=20000,"High Value",IF(L1903&gt;=5000,"Medium Value","Low Value"))</f>
        <v/>
      </c>
      <c r="Z1903">
        <f>IF(R1903&lt;=3,"Fast",IF(R1903&lt;=5,"On Time","Delayed"))</f>
        <v/>
      </c>
    </row>
    <row r="1904">
      <c r="A1904">
        <f>Raw_Data!A1904</f>
        <v/>
      </c>
      <c r="B1904" s="11">
        <f>Raw_Data!B1904</f>
        <v/>
      </c>
      <c r="C1904">
        <f>Raw_Data!C1904</f>
        <v/>
      </c>
      <c r="D1904">
        <f>Raw_Data!D1904</f>
        <v/>
      </c>
      <c r="E1904">
        <f>Raw_Data!E1904</f>
        <v/>
      </c>
      <c r="F1904">
        <f>Raw_Data!F1904</f>
        <v/>
      </c>
      <c r="G1904">
        <f>Raw_Data!G1904</f>
        <v/>
      </c>
      <c r="H1904">
        <f>Raw_Data!H1904</f>
        <v/>
      </c>
      <c r="I1904">
        <f>Raw_Data!I1904</f>
        <v/>
      </c>
      <c r="J1904" s="12">
        <f>Raw_Data!J1904</f>
        <v/>
      </c>
      <c r="K1904" s="13">
        <f>Raw_Data!K1904</f>
        <v/>
      </c>
      <c r="L1904" s="12">
        <f>Raw_Data!L1904</f>
        <v/>
      </c>
      <c r="M1904" s="12">
        <f>Raw_Data!M1904</f>
        <v/>
      </c>
      <c r="N1904" s="12">
        <f>Raw_Data!N1904</f>
        <v/>
      </c>
      <c r="O1904">
        <f>Raw_Data!O1904</f>
        <v/>
      </c>
      <c r="P1904">
        <f>Raw_Data!P1904</f>
        <v/>
      </c>
      <c r="Q1904">
        <f>Raw_Data!Q1904</f>
        <v/>
      </c>
      <c r="R1904">
        <f>Raw_Data!R1904</f>
        <v/>
      </c>
      <c r="S1904">
        <f>Raw_Data!S1904</f>
        <v/>
      </c>
      <c r="T1904">
        <f>YEAR(B1904)</f>
        <v/>
      </c>
      <c r="U1904">
        <f>MONTH(B1904)</f>
        <v/>
      </c>
      <c r="V1904">
        <f>TEXT(B1904,"mmm")</f>
        <v/>
      </c>
      <c r="W1904" s="15">
        <f>IFERROR(N1904/L1904,0)</f>
        <v/>
      </c>
      <c r="X1904">
        <f>IF(K1904=0,"No Discount",IF(K1904&lt;=5%,"Low",IF(K1904&lt;=15%,"Medium","High")))</f>
        <v/>
      </c>
      <c r="Y1904">
        <f>IF(L1904&gt;=20000,"High Value",IF(L1904&gt;=5000,"Medium Value","Low Value"))</f>
        <v/>
      </c>
      <c r="Z1904">
        <f>IF(R1904&lt;=3,"Fast",IF(R1904&lt;=5,"On Time","Delayed"))</f>
        <v/>
      </c>
    </row>
    <row r="1905">
      <c r="A1905">
        <f>Raw_Data!A1905</f>
        <v/>
      </c>
      <c r="B1905" s="11">
        <f>Raw_Data!B1905</f>
        <v/>
      </c>
      <c r="C1905">
        <f>Raw_Data!C1905</f>
        <v/>
      </c>
      <c r="D1905">
        <f>Raw_Data!D1905</f>
        <v/>
      </c>
      <c r="E1905">
        <f>Raw_Data!E1905</f>
        <v/>
      </c>
      <c r="F1905">
        <f>Raw_Data!F1905</f>
        <v/>
      </c>
      <c r="G1905">
        <f>Raw_Data!G1905</f>
        <v/>
      </c>
      <c r="H1905">
        <f>Raw_Data!H1905</f>
        <v/>
      </c>
      <c r="I1905">
        <f>Raw_Data!I1905</f>
        <v/>
      </c>
      <c r="J1905" s="12">
        <f>Raw_Data!J1905</f>
        <v/>
      </c>
      <c r="K1905" s="13">
        <f>Raw_Data!K1905</f>
        <v/>
      </c>
      <c r="L1905" s="12">
        <f>Raw_Data!L1905</f>
        <v/>
      </c>
      <c r="M1905" s="12">
        <f>Raw_Data!M1905</f>
        <v/>
      </c>
      <c r="N1905" s="12">
        <f>Raw_Data!N1905</f>
        <v/>
      </c>
      <c r="O1905">
        <f>Raw_Data!O1905</f>
        <v/>
      </c>
      <c r="P1905">
        <f>Raw_Data!P1905</f>
        <v/>
      </c>
      <c r="Q1905">
        <f>Raw_Data!Q1905</f>
        <v/>
      </c>
      <c r="R1905">
        <f>Raw_Data!R1905</f>
        <v/>
      </c>
      <c r="S1905">
        <f>Raw_Data!S1905</f>
        <v/>
      </c>
      <c r="T1905">
        <f>YEAR(B1905)</f>
        <v/>
      </c>
      <c r="U1905">
        <f>MONTH(B1905)</f>
        <v/>
      </c>
      <c r="V1905">
        <f>TEXT(B1905,"mmm")</f>
        <v/>
      </c>
      <c r="W1905" s="15">
        <f>IFERROR(N1905/L1905,0)</f>
        <v/>
      </c>
      <c r="X1905">
        <f>IF(K1905=0,"No Discount",IF(K1905&lt;=5%,"Low",IF(K1905&lt;=15%,"Medium","High")))</f>
        <v/>
      </c>
      <c r="Y1905">
        <f>IF(L1905&gt;=20000,"High Value",IF(L1905&gt;=5000,"Medium Value","Low Value"))</f>
        <v/>
      </c>
      <c r="Z1905">
        <f>IF(R1905&lt;=3,"Fast",IF(R1905&lt;=5,"On Time","Delayed"))</f>
        <v/>
      </c>
    </row>
    <row r="1906">
      <c r="A1906">
        <f>Raw_Data!A1906</f>
        <v/>
      </c>
      <c r="B1906" s="11">
        <f>Raw_Data!B1906</f>
        <v/>
      </c>
      <c r="C1906">
        <f>Raw_Data!C1906</f>
        <v/>
      </c>
      <c r="D1906">
        <f>Raw_Data!D1906</f>
        <v/>
      </c>
      <c r="E1906">
        <f>Raw_Data!E1906</f>
        <v/>
      </c>
      <c r="F1906">
        <f>Raw_Data!F1906</f>
        <v/>
      </c>
      <c r="G1906">
        <f>Raw_Data!G1906</f>
        <v/>
      </c>
      <c r="H1906">
        <f>Raw_Data!H1906</f>
        <v/>
      </c>
      <c r="I1906">
        <f>Raw_Data!I1906</f>
        <v/>
      </c>
      <c r="J1906" s="12">
        <f>Raw_Data!J1906</f>
        <v/>
      </c>
      <c r="K1906" s="13">
        <f>Raw_Data!K1906</f>
        <v/>
      </c>
      <c r="L1906" s="12">
        <f>Raw_Data!L1906</f>
        <v/>
      </c>
      <c r="M1906" s="12">
        <f>Raw_Data!M1906</f>
        <v/>
      </c>
      <c r="N1906" s="12">
        <f>Raw_Data!N1906</f>
        <v/>
      </c>
      <c r="O1906">
        <f>Raw_Data!O1906</f>
        <v/>
      </c>
      <c r="P1906">
        <f>Raw_Data!P1906</f>
        <v/>
      </c>
      <c r="Q1906">
        <f>Raw_Data!Q1906</f>
        <v/>
      </c>
      <c r="R1906">
        <f>Raw_Data!R1906</f>
        <v/>
      </c>
      <c r="S1906">
        <f>Raw_Data!S1906</f>
        <v/>
      </c>
      <c r="T1906">
        <f>YEAR(B1906)</f>
        <v/>
      </c>
      <c r="U1906">
        <f>MONTH(B1906)</f>
        <v/>
      </c>
      <c r="V1906">
        <f>TEXT(B1906,"mmm")</f>
        <v/>
      </c>
      <c r="W1906" s="15">
        <f>IFERROR(N1906/L1906,0)</f>
        <v/>
      </c>
      <c r="X1906">
        <f>IF(K1906=0,"No Discount",IF(K1906&lt;=5%,"Low",IF(K1906&lt;=15%,"Medium","High")))</f>
        <v/>
      </c>
      <c r="Y1906">
        <f>IF(L1906&gt;=20000,"High Value",IF(L1906&gt;=5000,"Medium Value","Low Value"))</f>
        <v/>
      </c>
      <c r="Z1906">
        <f>IF(R1906&lt;=3,"Fast",IF(R1906&lt;=5,"On Time","Delayed"))</f>
        <v/>
      </c>
    </row>
    <row r="1907">
      <c r="A1907">
        <f>Raw_Data!A1907</f>
        <v/>
      </c>
      <c r="B1907" s="11">
        <f>Raw_Data!B1907</f>
        <v/>
      </c>
      <c r="C1907">
        <f>Raw_Data!C1907</f>
        <v/>
      </c>
      <c r="D1907">
        <f>Raw_Data!D1907</f>
        <v/>
      </c>
      <c r="E1907">
        <f>Raw_Data!E1907</f>
        <v/>
      </c>
      <c r="F1907">
        <f>Raw_Data!F1907</f>
        <v/>
      </c>
      <c r="G1907">
        <f>Raw_Data!G1907</f>
        <v/>
      </c>
      <c r="H1907">
        <f>Raw_Data!H1907</f>
        <v/>
      </c>
      <c r="I1907">
        <f>Raw_Data!I1907</f>
        <v/>
      </c>
      <c r="J1907" s="12">
        <f>Raw_Data!J1907</f>
        <v/>
      </c>
      <c r="K1907" s="13">
        <f>Raw_Data!K1907</f>
        <v/>
      </c>
      <c r="L1907" s="12">
        <f>Raw_Data!L1907</f>
        <v/>
      </c>
      <c r="M1907" s="12">
        <f>Raw_Data!M1907</f>
        <v/>
      </c>
      <c r="N1907" s="12">
        <f>Raw_Data!N1907</f>
        <v/>
      </c>
      <c r="O1907">
        <f>Raw_Data!O1907</f>
        <v/>
      </c>
      <c r="P1907">
        <f>Raw_Data!P1907</f>
        <v/>
      </c>
      <c r="Q1907">
        <f>Raw_Data!Q1907</f>
        <v/>
      </c>
      <c r="R1907">
        <f>Raw_Data!R1907</f>
        <v/>
      </c>
      <c r="S1907">
        <f>Raw_Data!S1907</f>
        <v/>
      </c>
      <c r="T1907">
        <f>YEAR(B1907)</f>
        <v/>
      </c>
      <c r="U1907">
        <f>MONTH(B1907)</f>
        <v/>
      </c>
      <c r="V1907">
        <f>TEXT(B1907,"mmm")</f>
        <v/>
      </c>
      <c r="W1907" s="15">
        <f>IFERROR(N1907/L1907,0)</f>
        <v/>
      </c>
      <c r="X1907">
        <f>IF(K1907=0,"No Discount",IF(K1907&lt;=5%,"Low",IF(K1907&lt;=15%,"Medium","High")))</f>
        <v/>
      </c>
      <c r="Y1907">
        <f>IF(L1907&gt;=20000,"High Value",IF(L1907&gt;=5000,"Medium Value","Low Value"))</f>
        <v/>
      </c>
      <c r="Z1907">
        <f>IF(R1907&lt;=3,"Fast",IF(R1907&lt;=5,"On Time","Delayed"))</f>
        <v/>
      </c>
    </row>
    <row r="1908">
      <c r="A1908">
        <f>Raw_Data!A1908</f>
        <v/>
      </c>
      <c r="B1908" s="11">
        <f>Raw_Data!B1908</f>
        <v/>
      </c>
      <c r="C1908">
        <f>Raw_Data!C1908</f>
        <v/>
      </c>
      <c r="D1908">
        <f>Raw_Data!D1908</f>
        <v/>
      </c>
      <c r="E1908">
        <f>Raw_Data!E1908</f>
        <v/>
      </c>
      <c r="F1908">
        <f>Raw_Data!F1908</f>
        <v/>
      </c>
      <c r="G1908">
        <f>Raw_Data!G1908</f>
        <v/>
      </c>
      <c r="H1908">
        <f>Raw_Data!H1908</f>
        <v/>
      </c>
      <c r="I1908">
        <f>Raw_Data!I1908</f>
        <v/>
      </c>
      <c r="J1908" s="12">
        <f>Raw_Data!J1908</f>
        <v/>
      </c>
      <c r="K1908" s="13">
        <f>Raw_Data!K1908</f>
        <v/>
      </c>
      <c r="L1908" s="12">
        <f>Raw_Data!L1908</f>
        <v/>
      </c>
      <c r="M1908" s="12">
        <f>Raw_Data!M1908</f>
        <v/>
      </c>
      <c r="N1908" s="12">
        <f>Raw_Data!N1908</f>
        <v/>
      </c>
      <c r="O1908">
        <f>Raw_Data!O1908</f>
        <v/>
      </c>
      <c r="P1908">
        <f>Raw_Data!P1908</f>
        <v/>
      </c>
      <c r="Q1908">
        <f>Raw_Data!Q1908</f>
        <v/>
      </c>
      <c r="R1908">
        <f>Raw_Data!R1908</f>
        <v/>
      </c>
      <c r="S1908">
        <f>Raw_Data!S1908</f>
        <v/>
      </c>
      <c r="T1908">
        <f>YEAR(B1908)</f>
        <v/>
      </c>
      <c r="U1908">
        <f>MONTH(B1908)</f>
        <v/>
      </c>
      <c r="V1908">
        <f>TEXT(B1908,"mmm")</f>
        <v/>
      </c>
      <c r="W1908" s="15">
        <f>IFERROR(N1908/L1908,0)</f>
        <v/>
      </c>
      <c r="X1908">
        <f>IF(K1908=0,"No Discount",IF(K1908&lt;=5%,"Low",IF(K1908&lt;=15%,"Medium","High")))</f>
        <v/>
      </c>
      <c r="Y1908">
        <f>IF(L1908&gt;=20000,"High Value",IF(L1908&gt;=5000,"Medium Value","Low Value"))</f>
        <v/>
      </c>
      <c r="Z1908">
        <f>IF(R1908&lt;=3,"Fast",IF(R1908&lt;=5,"On Time","Delayed"))</f>
        <v/>
      </c>
    </row>
    <row r="1909">
      <c r="A1909">
        <f>Raw_Data!A1909</f>
        <v/>
      </c>
      <c r="B1909" s="11">
        <f>Raw_Data!B1909</f>
        <v/>
      </c>
      <c r="C1909">
        <f>Raw_Data!C1909</f>
        <v/>
      </c>
      <c r="D1909">
        <f>Raw_Data!D1909</f>
        <v/>
      </c>
      <c r="E1909">
        <f>Raw_Data!E1909</f>
        <v/>
      </c>
      <c r="F1909">
        <f>Raw_Data!F1909</f>
        <v/>
      </c>
      <c r="G1909">
        <f>Raw_Data!G1909</f>
        <v/>
      </c>
      <c r="H1909">
        <f>Raw_Data!H1909</f>
        <v/>
      </c>
      <c r="I1909">
        <f>Raw_Data!I1909</f>
        <v/>
      </c>
      <c r="J1909" s="12">
        <f>Raw_Data!J1909</f>
        <v/>
      </c>
      <c r="K1909" s="13">
        <f>Raw_Data!K1909</f>
        <v/>
      </c>
      <c r="L1909" s="12">
        <f>Raw_Data!L1909</f>
        <v/>
      </c>
      <c r="M1909" s="12">
        <f>Raw_Data!M1909</f>
        <v/>
      </c>
      <c r="N1909" s="12">
        <f>Raw_Data!N1909</f>
        <v/>
      </c>
      <c r="O1909">
        <f>Raw_Data!O1909</f>
        <v/>
      </c>
      <c r="P1909">
        <f>Raw_Data!P1909</f>
        <v/>
      </c>
      <c r="Q1909">
        <f>Raw_Data!Q1909</f>
        <v/>
      </c>
      <c r="R1909">
        <f>Raw_Data!R1909</f>
        <v/>
      </c>
      <c r="S1909">
        <f>Raw_Data!S1909</f>
        <v/>
      </c>
      <c r="T1909">
        <f>YEAR(B1909)</f>
        <v/>
      </c>
      <c r="U1909">
        <f>MONTH(B1909)</f>
        <v/>
      </c>
      <c r="V1909">
        <f>TEXT(B1909,"mmm")</f>
        <v/>
      </c>
      <c r="W1909" s="15">
        <f>IFERROR(N1909/L1909,0)</f>
        <v/>
      </c>
      <c r="X1909">
        <f>IF(K1909=0,"No Discount",IF(K1909&lt;=5%,"Low",IF(K1909&lt;=15%,"Medium","High")))</f>
        <v/>
      </c>
      <c r="Y1909">
        <f>IF(L1909&gt;=20000,"High Value",IF(L1909&gt;=5000,"Medium Value","Low Value"))</f>
        <v/>
      </c>
      <c r="Z1909">
        <f>IF(R1909&lt;=3,"Fast",IF(R1909&lt;=5,"On Time","Delayed"))</f>
        <v/>
      </c>
    </row>
    <row r="1910">
      <c r="A1910">
        <f>Raw_Data!A1910</f>
        <v/>
      </c>
      <c r="B1910" s="11">
        <f>Raw_Data!B1910</f>
        <v/>
      </c>
      <c r="C1910">
        <f>Raw_Data!C1910</f>
        <v/>
      </c>
      <c r="D1910">
        <f>Raw_Data!D1910</f>
        <v/>
      </c>
      <c r="E1910">
        <f>Raw_Data!E1910</f>
        <v/>
      </c>
      <c r="F1910">
        <f>Raw_Data!F1910</f>
        <v/>
      </c>
      <c r="G1910">
        <f>Raw_Data!G1910</f>
        <v/>
      </c>
      <c r="H1910">
        <f>Raw_Data!H1910</f>
        <v/>
      </c>
      <c r="I1910">
        <f>Raw_Data!I1910</f>
        <v/>
      </c>
      <c r="J1910" s="12">
        <f>Raw_Data!J1910</f>
        <v/>
      </c>
      <c r="K1910" s="13">
        <f>Raw_Data!K1910</f>
        <v/>
      </c>
      <c r="L1910" s="12">
        <f>Raw_Data!L1910</f>
        <v/>
      </c>
      <c r="M1910" s="12">
        <f>Raw_Data!M1910</f>
        <v/>
      </c>
      <c r="N1910" s="12">
        <f>Raw_Data!N1910</f>
        <v/>
      </c>
      <c r="O1910">
        <f>Raw_Data!O1910</f>
        <v/>
      </c>
      <c r="P1910">
        <f>Raw_Data!P1910</f>
        <v/>
      </c>
      <c r="Q1910">
        <f>Raw_Data!Q1910</f>
        <v/>
      </c>
      <c r="R1910">
        <f>Raw_Data!R1910</f>
        <v/>
      </c>
      <c r="S1910">
        <f>Raw_Data!S1910</f>
        <v/>
      </c>
      <c r="T1910">
        <f>YEAR(B1910)</f>
        <v/>
      </c>
      <c r="U1910">
        <f>MONTH(B1910)</f>
        <v/>
      </c>
      <c r="V1910">
        <f>TEXT(B1910,"mmm")</f>
        <v/>
      </c>
      <c r="W1910" s="15">
        <f>IFERROR(N1910/L1910,0)</f>
        <v/>
      </c>
      <c r="X1910">
        <f>IF(K1910=0,"No Discount",IF(K1910&lt;=5%,"Low",IF(K1910&lt;=15%,"Medium","High")))</f>
        <v/>
      </c>
      <c r="Y1910">
        <f>IF(L1910&gt;=20000,"High Value",IF(L1910&gt;=5000,"Medium Value","Low Value"))</f>
        <v/>
      </c>
      <c r="Z1910">
        <f>IF(R1910&lt;=3,"Fast",IF(R1910&lt;=5,"On Time","Delayed"))</f>
        <v/>
      </c>
    </row>
    <row r="1911">
      <c r="A1911">
        <f>Raw_Data!A1911</f>
        <v/>
      </c>
      <c r="B1911" s="11">
        <f>Raw_Data!B1911</f>
        <v/>
      </c>
      <c r="C1911">
        <f>Raw_Data!C1911</f>
        <v/>
      </c>
      <c r="D1911">
        <f>Raw_Data!D1911</f>
        <v/>
      </c>
      <c r="E1911">
        <f>Raw_Data!E1911</f>
        <v/>
      </c>
      <c r="F1911">
        <f>Raw_Data!F1911</f>
        <v/>
      </c>
      <c r="G1911">
        <f>Raw_Data!G1911</f>
        <v/>
      </c>
      <c r="H1911">
        <f>Raw_Data!H1911</f>
        <v/>
      </c>
      <c r="I1911">
        <f>Raw_Data!I1911</f>
        <v/>
      </c>
      <c r="J1911" s="12">
        <f>Raw_Data!J1911</f>
        <v/>
      </c>
      <c r="K1911" s="13">
        <f>Raw_Data!K1911</f>
        <v/>
      </c>
      <c r="L1911" s="12">
        <f>Raw_Data!L1911</f>
        <v/>
      </c>
      <c r="M1911" s="12">
        <f>Raw_Data!M1911</f>
        <v/>
      </c>
      <c r="N1911" s="12">
        <f>Raw_Data!N1911</f>
        <v/>
      </c>
      <c r="O1911">
        <f>Raw_Data!O1911</f>
        <v/>
      </c>
      <c r="P1911">
        <f>Raw_Data!P1911</f>
        <v/>
      </c>
      <c r="Q1911">
        <f>Raw_Data!Q1911</f>
        <v/>
      </c>
      <c r="R1911">
        <f>Raw_Data!R1911</f>
        <v/>
      </c>
      <c r="S1911">
        <f>Raw_Data!S1911</f>
        <v/>
      </c>
      <c r="T1911">
        <f>YEAR(B1911)</f>
        <v/>
      </c>
      <c r="U1911">
        <f>MONTH(B1911)</f>
        <v/>
      </c>
      <c r="V1911">
        <f>TEXT(B1911,"mmm")</f>
        <v/>
      </c>
      <c r="W1911" s="15">
        <f>IFERROR(N1911/L1911,0)</f>
        <v/>
      </c>
      <c r="X1911">
        <f>IF(K1911=0,"No Discount",IF(K1911&lt;=5%,"Low",IF(K1911&lt;=15%,"Medium","High")))</f>
        <v/>
      </c>
      <c r="Y1911">
        <f>IF(L1911&gt;=20000,"High Value",IF(L1911&gt;=5000,"Medium Value","Low Value"))</f>
        <v/>
      </c>
      <c r="Z1911">
        <f>IF(R1911&lt;=3,"Fast",IF(R1911&lt;=5,"On Time","Delayed"))</f>
        <v/>
      </c>
    </row>
    <row r="1912">
      <c r="A1912">
        <f>Raw_Data!A1912</f>
        <v/>
      </c>
      <c r="B1912" s="11">
        <f>Raw_Data!B1912</f>
        <v/>
      </c>
      <c r="C1912">
        <f>Raw_Data!C1912</f>
        <v/>
      </c>
      <c r="D1912">
        <f>Raw_Data!D1912</f>
        <v/>
      </c>
      <c r="E1912">
        <f>Raw_Data!E1912</f>
        <v/>
      </c>
      <c r="F1912">
        <f>Raw_Data!F1912</f>
        <v/>
      </c>
      <c r="G1912">
        <f>Raw_Data!G1912</f>
        <v/>
      </c>
      <c r="H1912">
        <f>Raw_Data!H1912</f>
        <v/>
      </c>
      <c r="I1912">
        <f>Raw_Data!I1912</f>
        <v/>
      </c>
      <c r="J1912" s="12">
        <f>Raw_Data!J1912</f>
        <v/>
      </c>
      <c r="K1912" s="13">
        <f>Raw_Data!K1912</f>
        <v/>
      </c>
      <c r="L1912" s="12">
        <f>Raw_Data!L1912</f>
        <v/>
      </c>
      <c r="M1912" s="12">
        <f>Raw_Data!M1912</f>
        <v/>
      </c>
      <c r="N1912" s="12">
        <f>Raw_Data!N1912</f>
        <v/>
      </c>
      <c r="O1912">
        <f>Raw_Data!O1912</f>
        <v/>
      </c>
      <c r="P1912">
        <f>Raw_Data!P1912</f>
        <v/>
      </c>
      <c r="Q1912">
        <f>Raw_Data!Q1912</f>
        <v/>
      </c>
      <c r="R1912">
        <f>Raw_Data!R1912</f>
        <v/>
      </c>
      <c r="S1912">
        <f>Raw_Data!S1912</f>
        <v/>
      </c>
      <c r="T1912">
        <f>YEAR(B1912)</f>
        <v/>
      </c>
      <c r="U1912">
        <f>MONTH(B1912)</f>
        <v/>
      </c>
      <c r="V1912">
        <f>TEXT(B1912,"mmm")</f>
        <v/>
      </c>
      <c r="W1912" s="15">
        <f>IFERROR(N1912/L1912,0)</f>
        <v/>
      </c>
      <c r="X1912">
        <f>IF(K1912=0,"No Discount",IF(K1912&lt;=5%,"Low",IF(K1912&lt;=15%,"Medium","High")))</f>
        <v/>
      </c>
      <c r="Y1912">
        <f>IF(L1912&gt;=20000,"High Value",IF(L1912&gt;=5000,"Medium Value","Low Value"))</f>
        <v/>
      </c>
      <c r="Z1912">
        <f>IF(R1912&lt;=3,"Fast",IF(R1912&lt;=5,"On Time","Delayed"))</f>
        <v/>
      </c>
    </row>
    <row r="1913">
      <c r="A1913">
        <f>Raw_Data!A1913</f>
        <v/>
      </c>
      <c r="B1913" s="11">
        <f>Raw_Data!B1913</f>
        <v/>
      </c>
      <c r="C1913">
        <f>Raw_Data!C1913</f>
        <v/>
      </c>
      <c r="D1913">
        <f>Raw_Data!D1913</f>
        <v/>
      </c>
      <c r="E1913">
        <f>Raw_Data!E1913</f>
        <v/>
      </c>
      <c r="F1913">
        <f>Raw_Data!F1913</f>
        <v/>
      </c>
      <c r="G1913">
        <f>Raw_Data!G1913</f>
        <v/>
      </c>
      <c r="H1913">
        <f>Raw_Data!H1913</f>
        <v/>
      </c>
      <c r="I1913">
        <f>Raw_Data!I1913</f>
        <v/>
      </c>
      <c r="J1913" s="12">
        <f>Raw_Data!J1913</f>
        <v/>
      </c>
      <c r="K1913" s="13">
        <f>Raw_Data!K1913</f>
        <v/>
      </c>
      <c r="L1913" s="12">
        <f>Raw_Data!L1913</f>
        <v/>
      </c>
      <c r="M1913" s="12">
        <f>Raw_Data!M1913</f>
        <v/>
      </c>
      <c r="N1913" s="12">
        <f>Raw_Data!N1913</f>
        <v/>
      </c>
      <c r="O1913">
        <f>Raw_Data!O1913</f>
        <v/>
      </c>
      <c r="P1913">
        <f>Raw_Data!P1913</f>
        <v/>
      </c>
      <c r="Q1913">
        <f>Raw_Data!Q1913</f>
        <v/>
      </c>
      <c r="R1913">
        <f>Raw_Data!R1913</f>
        <v/>
      </c>
      <c r="S1913">
        <f>Raw_Data!S1913</f>
        <v/>
      </c>
      <c r="T1913">
        <f>YEAR(B1913)</f>
        <v/>
      </c>
      <c r="U1913">
        <f>MONTH(B1913)</f>
        <v/>
      </c>
      <c r="V1913">
        <f>TEXT(B1913,"mmm")</f>
        <v/>
      </c>
      <c r="W1913" s="15">
        <f>IFERROR(N1913/L1913,0)</f>
        <v/>
      </c>
      <c r="X1913">
        <f>IF(K1913=0,"No Discount",IF(K1913&lt;=5%,"Low",IF(K1913&lt;=15%,"Medium","High")))</f>
        <v/>
      </c>
      <c r="Y1913">
        <f>IF(L1913&gt;=20000,"High Value",IF(L1913&gt;=5000,"Medium Value","Low Value"))</f>
        <v/>
      </c>
      <c r="Z1913">
        <f>IF(R1913&lt;=3,"Fast",IF(R1913&lt;=5,"On Time","Delayed"))</f>
        <v/>
      </c>
    </row>
    <row r="1914">
      <c r="A1914">
        <f>Raw_Data!A1914</f>
        <v/>
      </c>
      <c r="B1914" s="11">
        <f>Raw_Data!B1914</f>
        <v/>
      </c>
      <c r="C1914">
        <f>Raw_Data!C1914</f>
        <v/>
      </c>
      <c r="D1914">
        <f>Raw_Data!D1914</f>
        <v/>
      </c>
      <c r="E1914">
        <f>Raw_Data!E1914</f>
        <v/>
      </c>
      <c r="F1914">
        <f>Raw_Data!F1914</f>
        <v/>
      </c>
      <c r="G1914">
        <f>Raw_Data!G1914</f>
        <v/>
      </c>
      <c r="H1914">
        <f>Raw_Data!H1914</f>
        <v/>
      </c>
      <c r="I1914">
        <f>Raw_Data!I1914</f>
        <v/>
      </c>
      <c r="J1914" s="12">
        <f>Raw_Data!J1914</f>
        <v/>
      </c>
      <c r="K1914" s="13">
        <f>Raw_Data!K1914</f>
        <v/>
      </c>
      <c r="L1914" s="12">
        <f>Raw_Data!L1914</f>
        <v/>
      </c>
      <c r="M1914" s="12">
        <f>Raw_Data!M1914</f>
        <v/>
      </c>
      <c r="N1914" s="12">
        <f>Raw_Data!N1914</f>
        <v/>
      </c>
      <c r="O1914">
        <f>Raw_Data!O1914</f>
        <v/>
      </c>
      <c r="P1914">
        <f>Raw_Data!P1914</f>
        <v/>
      </c>
      <c r="Q1914">
        <f>Raw_Data!Q1914</f>
        <v/>
      </c>
      <c r="R1914">
        <f>Raw_Data!R1914</f>
        <v/>
      </c>
      <c r="S1914">
        <f>Raw_Data!S1914</f>
        <v/>
      </c>
      <c r="T1914">
        <f>YEAR(B1914)</f>
        <v/>
      </c>
      <c r="U1914">
        <f>MONTH(B1914)</f>
        <v/>
      </c>
      <c r="V1914">
        <f>TEXT(B1914,"mmm")</f>
        <v/>
      </c>
      <c r="W1914" s="15">
        <f>IFERROR(N1914/L1914,0)</f>
        <v/>
      </c>
      <c r="X1914">
        <f>IF(K1914=0,"No Discount",IF(K1914&lt;=5%,"Low",IF(K1914&lt;=15%,"Medium","High")))</f>
        <v/>
      </c>
      <c r="Y1914">
        <f>IF(L1914&gt;=20000,"High Value",IF(L1914&gt;=5000,"Medium Value","Low Value"))</f>
        <v/>
      </c>
      <c r="Z1914">
        <f>IF(R1914&lt;=3,"Fast",IF(R1914&lt;=5,"On Time","Delayed"))</f>
        <v/>
      </c>
    </row>
    <row r="1915">
      <c r="A1915">
        <f>Raw_Data!A1915</f>
        <v/>
      </c>
      <c r="B1915" s="11">
        <f>Raw_Data!B1915</f>
        <v/>
      </c>
      <c r="C1915">
        <f>Raw_Data!C1915</f>
        <v/>
      </c>
      <c r="D1915">
        <f>Raw_Data!D1915</f>
        <v/>
      </c>
      <c r="E1915">
        <f>Raw_Data!E1915</f>
        <v/>
      </c>
      <c r="F1915">
        <f>Raw_Data!F1915</f>
        <v/>
      </c>
      <c r="G1915">
        <f>Raw_Data!G1915</f>
        <v/>
      </c>
      <c r="H1915">
        <f>Raw_Data!H1915</f>
        <v/>
      </c>
      <c r="I1915">
        <f>Raw_Data!I1915</f>
        <v/>
      </c>
      <c r="J1915" s="12">
        <f>Raw_Data!J1915</f>
        <v/>
      </c>
      <c r="K1915" s="13">
        <f>Raw_Data!K1915</f>
        <v/>
      </c>
      <c r="L1915" s="12">
        <f>Raw_Data!L1915</f>
        <v/>
      </c>
      <c r="M1915" s="12">
        <f>Raw_Data!M1915</f>
        <v/>
      </c>
      <c r="N1915" s="12">
        <f>Raw_Data!N1915</f>
        <v/>
      </c>
      <c r="O1915">
        <f>Raw_Data!O1915</f>
        <v/>
      </c>
      <c r="P1915">
        <f>Raw_Data!P1915</f>
        <v/>
      </c>
      <c r="Q1915">
        <f>Raw_Data!Q1915</f>
        <v/>
      </c>
      <c r="R1915">
        <f>Raw_Data!R1915</f>
        <v/>
      </c>
      <c r="S1915">
        <f>Raw_Data!S1915</f>
        <v/>
      </c>
      <c r="T1915">
        <f>YEAR(B1915)</f>
        <v/>
      </c>
      <c r="U1915">
        <f>MONTH(B1915)</f>
        <v/>
      </c>
      <c r="V1915">
        <f>TEXT(B1915,"mmm")</f>
        <v/>
      </c>
      <c r="W1915" s="15">
        <f>IFERROR(N1915/L1915,0)</f>
        <v/>
      </c>
      <c r="X1915">
        <f>IF(K1915=0,"No Discount",IF(K1915&lt;=5%,"Low",IF(K1915&lt;=15%,"Medium","High")))</f>
        <v/>
      </c>
      <c r="Y1915">
        <f>IF(L1915&gt;=20000,"High Value",IF(L1915&gt;=5000,"Medium Value","Low Value"))</f>
        <v/>
      </c>
      <c r="Z1915">
        <f>IF(R1915&lt;=3,"Fast",IF(R1915&lt;=5,"On Time","Delayed"))</f>
        <v/>
      </c>
    </row>
    <row r="1916">
      <c r="A1916">
        <f>Raw_Data!A1916</f>
        <v/>
      </c>
      <c r="B1916" s="11">
        <f>Raw_Data!B1916</f>
        <v/>
      </c>
      <c r="C1916">
        <f>Raw_Data!C1916</f>
        <v/>
      </c>
      <c r="D1916">
        <f>Raw_Data!D1916</f>
        <v/>
      </c>
      <c r="E1916">
        <f>Raw_Data!E1916</f>
        <v/>
      </c>
      <c r="F1916">
        <f>Raw_Data!F1916</f>
        <v/>
      </c>
      <c r="G1916">
        <f>Raw_Data!G1916</f>
        <v/>
      </c>
      <c r="H1916">
        <f>Raw_Data!H1916</f>
        <v/>
      </c>
      <c r="I1916">
        <f>Raw_Data!I1916</f>
        <v/>
      </c>
      <c r="J1916" s="12">
        <f>Raw_Data!J1916</f>
        <v/>
      </c>
      <c r="K1916" s="13">
        <f>Raw_Data!K1916</f>
        <v/>
      </c>
      <c r="L1916" s="12">
        <f>Raw_Data!L1916</f>
        <v/>
      </c>
      <c r="M1916" s="12">
        <f>Raw_Data!M1916</f>
        <v/>
      </c>
      <c r="N1916" s="12">
        <f>Raw_Data!N1916</f>
        <v/>
      </c>
      <c r="O1916">
        <f>Raw_Data!O1916</f>
        <v/>
      </c>
      <c r="P1916">
        <f>Raw_Data!P1916</f>
        <v/>
      </c>
      <c r="Q1916">
        <f>Raw_Data!Q1916</f>
        <v/>
      </c>
      <c r="R1916">
        <f>Raw_Data!R1916</f>
        <v/>
      </c>
      <c r="S1916">
        <f>Raw_Data!S1916</f>
        <v/>
      </c>
      <c r="T1916">
        <f>YEAR(B1916)</f>
        <v/>
      </c>
      <c r="U1916">
        <f>MONTH(B1916)</f>
        <v/>
      </c>
      <c r="V1916">
        <f>TEXT(B1916,"mmm")</f>
        <v/>
      </c>
      <c r="W1916" s="15">
        <f>IFERROR(N1916/L1916,0)</f>
        <v/>
      </c>
      <c r="X1916">
        <f>IF(K1916=0,"No Discount",IF(K1916&lt;=5%,"Low",IF(K1916&lt;=15%,"Medium","High")))</f>
        <v/>
      </c>
      <c r="Y1916">
        <f>IF(L1916&gt;=20000,"High Value",IF(L1916&gt;=5000,"Medium Value","Low Value"))</f>
        <v/>
      </c>
      <c r="Z1916">
        <f>IF(R1916&lt;=3,"Fast",IF(R1916&lt;=5,"On Time","Delayed"))</f>
        <v/>
      </c>
    </row>
    <row r="1917">
      <c r="A1917">
        <f>Raw_Data!A1917</f>
        <v/>
      </c>
      <c r="B1917" s="11">
        <f>Raw_Data!B1917</f>
        <v/>
      </c>
      <c r="C1917">
        <f>Raw_Data!C1917</f>
        <v/>
      </c>
      <c r="D1917">
        <f>Raw_Data!D1917</f>
        <v/>
      </c>
      <c r="E1917">
        <f>Raw_Data!E1917</f>
        <v/>
      </c>
      <c r="F1917">
        <f>Raw_Data!F1917</f>
        <v/>
      </c>
      <c r="G1917">
        <f>Raw_Data!G1917</f>
        <v/>
      </c>
      <c r="H1917">
        <f>Raw_Data!H1917</f>
        <v/>
      </c>
      <c r="I1917">
        <f>Raw_Data!I1917</f>
        <v/>
      </c>
      <c r="J1917" s="12">
        <f>Raw_Data!J1917</f>
        <v/>
      </c>
      <c r="K1917" s="13">
        <f>Raw_Data!K1917</f>
        <v/>
      </c>
      <c r="L1917" s="12">
        <f>Raw_Data!L1917</f>
        <v/>
      </c>
      <c r="M1917" s="12">
        <f>Raw_Data!M1917</f>
        <v/>
      </c>
      <c r="N1917" s="12">
        <f>Raw_Data!N1917</f>
        <v/>
      </c>
      <c r="O1917">
        <f>Raw_Data!O1917</f>
        <v/>
      </c>
      <c r="P1917">
        <f>Raw_Data!P1917</f>
        <v/>
      </c>
      <c r="Q1917">
        <f>Raw_Data!Q1917</f>
        <v/>
      </c>
      <c r="R1917">
        <f>Raw_Data!R1917</f>
        <v/>
      </c>
      <c r="S1917">
        <f>Raw_Data!S1917</f>
        <v/>
      </c>
      <c r="T1917">
        <f>YEAR(B1917)</f>
        <v/>
      </c>
      <c r="U1917">
        <f>MONTH(B1917)</f>
        <v/>
      </c>
      <c r="V1917">
        <f>TEXT(B1917,"mmm")</f>
        <v/>
      </c>
      <c r="W1917" s="15">
        <f>IFERROR(N1917/L1917,0)</f>
        <v/>
      </c>
      <c r="X1917">
        <f>IF(K1917=0,"No Discount",IF(K1917&lt;=5%,"Low",IF(K1917&lt;=15%,"Medium","High")))</f>
        <v/>
      </c>
      <c r="Y1917">
        <f>IF(L1917&gt;=20000,"High Value",IF(L1917&gt;=5000,"Medium Value","Low Value"))</f>
        <v/>
      </c>
      <c r="Z1917">
        <f>IF(R1917&lt;=3,"Fast",IF(R1917&lt;=5,"On Time","Delayed"))</f>
        <v/>
      </c>
    </row>
    <row r="1918">
      <c r="A1918">
        <f>Raw_Data!A1918</f>
        <v/>
      </c>
      <c r="B1918" s="11">
        <f>Raw_Data!B1918</f>
        <v/>
      </c>
      <c r="C1918">
        <f>Raw_Data!C1918</f>
        <v/>
      </c>
      <c r="D1918">
        <f>Raw_Data!D1918</f>
        <v/>
      </c>
      <c r="E1918">
        <f>Raw_Data!E1918</f>
        <v/>
      </c>
      <c r="F1918">
        <f>Raw_Data!F1918</f>
        <v/>
      </c>
      <c r="G1918">
        <f>Raw_Data!G1918</f>
        <v/>
      </c>
      <c r="H1918">
        <f>Raw_Data!H1918</f>
        <v/>
      </c>
      <c r="I1918">
        <f>Raw_Data!I1918</f>
        <v/>
      </c>
      <c r="J1918" s="12">
        <f>Raw_Data!J1918</f>
        <v/>
      </c>
      <c r="K1918" s="13">
        <f>Raw_Data!K1918</f>
        <v/>
      </c>
      <c r="L1918" s="12">
        <f>Raw_Data!L1918</f>
        <v/>
      </c>
      <c r="M1918" s="12">
        <f>Raw_Data!M1918</f>
        <v/>
      </c>
      <c r="N1918" s="12">
        <f>Raw_Data!N1918</f>
        <v/>
      </c>
      <c r="O1918">
        <f>Raw_Data!O1918</f>
        <v/>
      </c>
      <c r="P1918">
        <f>Raw_Data!P1918</f>
        <v/>
      </c>
      <c r="Q1918">
        <f>Raw_Data!Q1918</f>
        <v/>
      </c>
      <c r="R1918">
        <f>Raw_Data!R1918</f>
        <v/>
      </c>
      <c r="S1918">
        <f>Raw_Data!S1918</f>
        <v/>
      </c>
      <c r="T1918">
        <f>YEAR(B1918)</f>
        <v/>
      </c>
      <c r="U1918">
        <f>MONTH(B1918)</f>
        <v/>
      </c>
      <c r="V1918">
        <f>TEXT(B1918,"mmm")</f>
        <v/>
      </c>
      <c r="W1918" s="15">
        <f>IFERROR(N1918/L1918,0)</f>
        <v/>
      </c>
      <c r="X1918">
        <f>IF(K1918=0,"No Discount",IF(K1918&lt;=5%,"Low",IF(K1918&lt;=15%,"Medium","High")))</f>
        <v/>
      </c>
      <c r="Y1918">
        <f>IF(L1918&gt;=20000,"High Value",IF(L1918&gt;=5000,"Medium Value","Low Value"))</f>
        <v/>
      </c>
      <c r="Z1918">
        <f>IF(R1918&lt;=3,"Fast",IF(R1918&lt;=5,"On Time","Delayed"))</f>
        <v/>
      </c>
    </row>
    <row r="1919">
      <c r="A1919">
        <f>Raw_Data!A1919</f>
        <v/>
      </c>
      <c r="B1919" s="11">
        <f>Raw_Data!B1919</f>
        <v/>
      </c>
      <c r="C1919">
        <f>Raw_Data!C1919</f>
        <v/>
      </c>
      <c r="D1919">
        <f>Raw_Data!D1919</f>
        <v/>
      </c>
      <c r="E1919">
        <f>Raw_Data!E1919</f>
        <v/>
      </c>
      <c r="F1919">
        <f>Raw_Data!F1919</f>
        <v/>
      </c>
      <c r="G1919">
        <f>Raw_Data!G1919</f>
        <v/>
      </c>
      <c r="H1919">
        <f>Raw_Data!H1919</f>
        <v/>
      </c>
      <c r="I1919">
        <f>Raw_Data!I1919</f>
        <v/>
      </c>
      <c r="J1919" s="12">
        <f>Raw_Data!J1919</f>
        <v/>
      </c>
      <c r="K1919" s="13">
        <f>Raw_Data!K1919</f>
        <v/>
      </c>
      <c r="L1919" s="12">
        <f>Raw_Data!L1919</f>
        <v/>
      </c>
      <c r="M1919" s="12">
        <f>Raw_Data!M1919</f>
        <v/>
      </c>
      <c r="N1919" s="12">
        <f>Raw_Data!N1919</f>
        <v/>
      </c>
      <c r="O1919">
        <f>Raw_Data!O1919</f>
        <v/>
      </c>
      <c r="P1919">
        <f>Raw_Data!P1919</f>
        <v/>
      </c>
      <c r="Q1919">
        <f>Raw_Data!Q1919</f>
        <v/>
      </c>
      <c r="R1919">
        <f>Raw_Data!R1919</f>
        <v/>
      </c>
      <c r="S1919">
        <f>Raw_Data!S1919</f>
        <v/>
      </c>
      <c r="T1919">
        <f>YEAR(B1919)</f>
        <v/>
      </c>
      <c r="U1919">
        <f>MONTH(B1919)</f>
        <v/>
      </c>
      <c r="V1919">
        <f>TEXT(B1919,"mmm")</f>
        <v/>
      </c>
      <c r="W1919" s="15">
        <f>IFERROR(N1919/L1919,0)</f>
        <v/>
      </c>
      <c r="X1919">
        <f>IF(K1919=0,"No Discount",IF(K1919&lt;=5%,"Low",IF(K1919&lt;=15%,"Medium","High")))</f>
        <v/>
      </c>
      <c r="Y1919">
        <f>IF(L1919&gt;=20000,"High Value",IF(L1919&gt;=5000,"Medium Value","Low Value"))</f>
        <v/>
      </c>
      <c r="Z1919">
        <f>IF(R1919&lt;=3,"Fast",IF(R1919&lt;=5,"On Time","Delayed"))</f>
        <v/>
      </c>
    </row>
    <row r="1920">
      <c r="A1920">
        <f>Raw_Data!A1920</f>
        <v/>
      </c>
      <c r="B1920" s="11">
        <f>Raw_Data!B1920</f>
        <v/>
      </c>
      <c r="C1920">
        <f>Raw_Data!C1920</f>
        <v/>
      </c>
      <c r="D1920">
        <f>Raw_Data!D1920</f>
        <v/>
      </c>
      <c r="E1920">
        <f>Raw_Data!E1920</f>
        <v/>
      </c>
      <c r="F1920">
        <f>Raw_Data!F1920</f>
        <v/>
      </c>
      <c r="G1920">
        <f>Raw_Data!G1920</f>
        <v/>
      </c>
      <c r="H1920">
        <f>Raw_Data!H1920</f>
        <v/>
      </c>
      <c r="I1920">
        <f>Raw_Data!I1920</f>
        <v/>
      </c>
      <c r="J1920" s="12">
        <f>Raw_Data!J1920</f>
        <v/>
      </c>
      <c r="K1920" s="13">
        <f>Raw_Data!K1920</f>
        <v/>
      </c>
      <c r="L1920" s="12">
        <f>Raw_Data!L1920</f>
        <v/>
      </c>
      <c r="M1920" s="12">
        <f>Raw_Data!M1920</f>
        <v/>
      </c>
      <c r="N1920" s="12">
        <f>Raw_Data!N1920</f>
        <v/>
      </c>
      <c r="O1920">
        <f>Raw_Data!O1920</f>
        <v/>
      </c>
      <c r="P1920">
        <f>Raw_Data!P1920</f>
        <v/>
      </c>
      <c r="Q1920">
        <f>Raw_Data!Q1920</f>
        <v/>
      </c>
      <c r="R1920">
        <f>Raw_Data!R1920</f>
        <v/>
      </c>
      <c r="S1920">
        <f>Raw_Data!S1920</f>
        <v/>
      </c>
      <c r="T1920">
        <f>YEAR(B1920)</f>
        <v/>
      </c>
      <c r="U1920">
        <f>MONTH(B1920)</f>
        <v/>
      </c>
      <c r="V1920">
        <f>TEXT(B1920,"mmm")</f>
        <v/>
      </c>
      <c r="W1920" s="15">
        <f>IFERROR(N1920/L1920,0)</f>
        <v/>
      </c>
      <c r="X1920">
        <f>IF(K1920=0,"No Discount",IF(K1920&lt;=5%,"Low",IF(K1920&lt;=15%,"Medium","High")))</f>
        <v/>
      </c>
      <c r="Y1920">
        <f>IF(L1920&gt;=20000,"High Value",IF(L1920&gt;=5000,"Medium Value","Low Value"))</f>
        <v/>
      </c>
      <c r="Z1920">
        <f>IF(R1920&lt;=3,"Fast",IF(R1920&lt;=5,"On Time","Delayed"))</f>
        <v/>
      </c>
    </row>
    <row r="1921">
      <c r="A1921">
        <f>Raw_Data!A1921</f>
        <v/>
      </c>
      <c r="B1921" s="11">
        <f>Raw_Data!B1921</f>
        <v/>
      </c>
      <c r="C1921">
        <f>Raw_Data!C1921</f>
        <v/>
      </c>
      <c r="D1921">
        <f>Raw_Data!D1921</f>
        <v/>
      </c>
      <c r="E1921">
        <f>Raw_Data!E1921</f>
        <v/>
      </c>
      <c r="F1921">
        <f>Raw_Data!F1921</f>
        <v/>
      </c>
      <c r="G1921">
        <f>Raw_Data!G1921</f>
        <v/>
      </c>
      <c r="H1921">
        <f>Raw_Data!H1921</f>
        <v/>
      </c>
      <c r="I1921">
        <f>Raw_Data!I1921</f>
        <v/>
      </c>
      <c r="J1921" s="12">
        <f>Raw_Data!J1921</f>
        <v/>
      </c>
      <c r="K1921" s="13">
        <f>Raw_Data!K1921</f>
        <v/>
      </c>
      <c r="L1921" s="12">
        <f>Raw_Data!L1921</f>
        <v/>
      </c>
      <c r="M1921" s="12">
        <f>Raw_Data!M1921</f>
        <v/>
      </c>
      <c r="N1921" s="12">
        <f>Raw_Data!N1921</f>
        <v/>
      </c>
      <c r="O1921">
        <f>Raw_Data!O1921</f>
        <v/>
      </c>
      <c r="P1921">
        <f>Raw_Data!P1921</f>
        <v/>
      </c>
      <c r="Q1921">
        <f>Raw_Data!Q1921</f>
        <v/>
      </c>
      <c r="R1921">
        <f>Raw_Data!R1921</f>
        <v/>
      </c>
      <c r="S1921">
        <f>Raw_Data!S1921</f>
        <v/>
      </c>
      <c r="T1921">
        <f>YEAR(B1921)</f>
        <v/>
      </c>
      <c r="U1921">
        <f>MONTH(B1921)</f>
        <v/>
      </c>
      <c r="V1921">
        <f>TEXT(B1921,"mmm")</f>
        <v/>
      </c>
      <c r="W1921" s="15">
        <f>IFERROR(N1921/L1921,0)</f>
        <v/>
      </c>
      <c r="X1921">
        <f>IF(K1921=0,"No Discount",IF(K1921&lt;=5%,"Low",IF(K1921&lt;=15%,"Medium","High")))</f>
        <v/>
      </c>
      <c r="Y1921">
        <f>IF(L1921&gt;=20000,"High Value",IF(L1921&gt;=5000,"Medium Value","Low Value"))</f>
        <v/>
      </c>
      <c r="Z1921">
        <f>IF(R1921&lt;=3,"Fast",IF(R1921&lt;=5,"On Time","Delayed"))</f>
        <v/>
      </c>
    </row>
    <row r="1922">
      <c r="A1922">
        <f>Raw_Data!A1922</f>
        <v/>
      </c>
      <c r="B1922" s="11">
        <f>Raw_Data!B1922</f>
        <v/>
      </c>
      <c r="C1922">
        <f>Raw_Data!C1922</f>
        <v/>
      </c>
      <c r="D1922">
        <f>Raw_Data!D1922</f>
        <v/>
      </c>
      <c r="E1922">
        <f>Raw_Data!E1922</f>
        <v/>
      </c>
      <c r="F1922">
        <f>Raw_Data!F1922</f>
        <v/>
      </c>
      <c r="G1922">
        <f>Raw_Data!G1922</f>
        <v/>
      </c>
      <c r="H1922">
        <f>Raw_Data!H1922</f>
        <v/>
      </c>
      <c r="I1922">
        <f>Raw_Data!I1922</f>
        <v/>
      </c>
      <c r="J1922" s="12">
        <f>Raw_Data!J1922</f>
        <v/>
      </c>
      <c r="K1922" s="13">
        <f>Raw_Data!K1922</f>
        <v/>
      </c>
      <c r="L1922" s="12">
        <f>Raw_Data!L1922</f>
        <v/>
      </c>
      <c r="M1922" s="12">
        <f>Raw_Data!M1922</f>
        <v/>
      </c>
      <c r="N1922" s="12">
        <f>Raw_Data!N1922</f>
        <v/>
      </c>
      <c r="O1922">
        <f>Raw_Data!O1922</f>
        <v/>
      </c>
      <c r="P1922">
        <f>Raw_Data!P1922</f>
        <v/>
      </c>
      <c r="Q1922">
        <f>Raw_Data!Q1922</f>
        <v/>
      </c>
      <c r="R1922">
        <f>Raw_Data!R1922</f>
        <v/>
      </c>
      <c r="S1922">
        <f>Raw_Data!S1922</f>
        <v/>
      </c>
      <c r="T1922">
        <f>YEAR(B1922)</f>
        <v/>
      </c>
      <c r="U1922">
        <f>MONTH(B1922)</f>
        <v/>
      </c>
      <c r="V1922">
        <f>TEXT(B1922,"mmm")</f>
        <v/>
      </c>
      <c r="W1922" s="15">
        <f>IFERROR(N1922/L1922,0)</f>
        <v/>
      </c>
      <c r="X1922">
        <f>IF(K1922=0,"No Discount",IF(K1922&lt;=5%,"Low",IF(K1922&lt;=15%,"Medium","High")))</f>
        <v/>
      </c>
      <c r="Y1922">
        <f>IF(L1922&gt;=20000,"High Value",IF(L1922&gt;=5000,"Medium Value","Low Value"))</f>
        <v/>
      </c>
      <c r="Z1922">
        <f>IF(R1922&lt;=3,"Fast",IF(R1922&lt;=5,"On Time","Delayed"))</f>
        <v/>
      </c>
    </row>
    <row r="1923">
      <c r="A1923">
        <f>Raw_Data!A1923</f>
        <v/>
      </c>
      <c r="B1923" s="11">
        <f>Raw_Data!B1923</f>
        <v/>
      </c>
      <c r="C1923">
        <f>Raw_Data!C1923</f>
        <v/>
      </c>
      <c r="D1923">
        <f>Raw_Data!D1923</f>
        <v/>
      </c>
      <c r="E1923">
        <f>Raw_Data!E1923</f>
        <v/>
      </c>
      <c r="F1923">
        <f>Raw_Data!F1923</f>
        <v/>
      </c>
      <c r="G1923">
        <f>Raw_Data!G1923</f>
        <v/>
      </c>
      <c r="H1923">
        <f>Raw_Data!H1923</f>
        <v/>
      </c>
      <c r="I1923">
        <f>Raw_Data!I1923</f>
        <v/>
      </c>
      <c r="J1923" s="12">
        <f>Raw_Data!J1923</f>
        <v/>
      </c>
      <c r="K1923" s="13">
        <f>Raw_Data!K1923</f>
        <v/>
      </c>
      <c r="L1923" s="12">
        <f>Raw_Data!L1923</f>
        <v/>
      </c>
      <c r="M1923" s="12">
        <f>Raw_Data!M1923</f>
        <v/>
      </c>
      <c r="N1923" s="12">
        <f>Raw_Data!N1923</f>
        <v/>
      </c>
      <c r="O1923">
        <f>Raw_Data!O1923</f>
        <v/>
      </c>
      <c r="P1923">
        <f>Raw_Data!P1923</f>
        <v/>
      </c>
      <c r="Q1923">
        <f>Raw_Data!Q1923</f>
        <v/>
      </c>
      <c r="R1923">
        <f>Raw_Data!R1923</f>
        <v/>
      </c>
      <c r="S1923">
        <f>Raw_Data!S1923</f>
        <v/>
      </c>
      <c r="T1923">
        <f>YEAR(B1923)</f>
        <v/>
      </c>
      <c r="U1923">
        <f>MONTH(B1923)</f>
        <v/>
      </c>
      <c r="V1923">
        <f>TEXT(B1923,"mmm")</f>
        <v/>
      </c>
      <c r="W1923" s="15">
        <f>IFERROR(N1923/L1923,0)</f>
        <v/>
      </c>
      <c r="X1923">
        <f>IF(K1923=0,"No Discount",IF(K1923&lt;=5%,"Low",IF(K1923&lt;=15%,"Medium","High")))</f>
        <v/>
      </c>
      <c r="Y1923">
        <f>IF(L1923&gt;=20000,"High Value",IF(L1923&gt;=5000,"Medium Value","Low Value"))</f>
        <v/>
      </c>
      <c r="Z1923">
        <f>IF(R1923&lt;=3,"Fast",IF(R1923&lt;=5,"On Time","Delayed"))</f>
        <v/>
      </c>
    </row>
    <row r="1924">
      <c r="A1924">
        <f>Raw_Data!A1924</f>
        <v/>
      </c>
      <c r="B1924" s="11">
        <f>Raw_Data!B1924</f>
        <v/>
      </c>
      <c r="C1924">
        <f>Raw_Data!C1924</f>
        <v/>
      </c>
      <c r="D1924">
        <f>Raw_Data!D1924</f>
        <v/>
      </c>
      <c r="E1924">
        <f>Raw_Data!E1924</f>
        <v/>
      </c>
      <c r="F1924">
        <f>Raw_Data!F1924</f>
        <v/>
      </c>
      <c r="G1924">
        <f>Raw_Data!G1924</f>
        <v/>
      </c>
      <c r="H1924">
        <f>Raw_Data!H1924</f>
        <v/>
      </c>
      <c r="I1924">
        <f>Raw_Data!I1924</f>
        <v/>
      </c>
      <c r="J1924" s="12">
        <f>Raw_Data!J1924</f>
        <v/>
      </c>
      <c r="K1924" s="13">
        <f>Raw_Data!K1924</f>
        <v/>
      </c>
      <c r="L1924" s="12">
        <f>Raw_Data!L1924</f>
        <v/>
      </c>
      <c r="M1924" s="12">
        <f>Raw_Data!M1924</f>
        <v/>
      </c>
      <c r="N1924" s="12">
        <f>Raw_Data!N1924</f>
        <v/>
      </c>
      <c r="O1924">
        <f>Raw_Data!O1924</f>
        <v/>
      </c>
      <c r="P1924">
        <f>Raw_Data!P1924</f>
        <v/>
      </c>
      <c r="Q1924">
        <f>Raw_Data!Q1924</f>
        <v/>
      </c>
      <c r="R1924">
        <f>Raw_Data!R1924</f>
        <v/>
      </c>
      <c r="S1924">
        <f>Raw_Data!S1924</f>
        <v/>
      </c>
      <c r="T1924">
        <f>YEAR(B1924)</f>
        <v/>
      </c>
      <c r="U1924">
        <f>MONTH(B1924)</f>
        <v/>
      </c>
      <c r="V1924">
        <f>TEXT(B1924,"mmm")</f>
        <v/>
      </c>
      <c r="W1924" s="15">
        <f>IFERROR(N1924/L1924,0)</f>
        <v/>
      </c>
      <c r="X1924">
        <f>IF(K1924=0,"No Discount",IF(K1924&lt;=5%,"Low",IF(K1924&lt;=15%,"Medium","High")))</f>
        <v/>
      </c>
      <c r="Y1924">
        <f>IF(L1924&gt;=20000,"High Value",IF(L1924&gt;=5000,"Medium Value","Low Value"))</f>
        <v/>
      </c>
      <c r="Z1924">
        <f>IF(R1924&lt;=3,"Fast",IF(R1924&lt;=5,"On Time","Delayed"))</f>
        <v/>
      </c>
    </row>
    <row r="1925">
      <c r="A1925">
        <f>Raw_Data!A1925</f>
        <v/>
      </c>
      <c r="B1925" s="11">
        <f>Raw_Data!B1925</f>
        <v/>
      </c>
      <c r="C1925">
        <f>Raw_Data!C1925</f>
        <v/>
      </c>
      <c r="D1925">
        <f>Raw_Data!D1925</f>
        <v/>
      </c>
      <c r="E1925">
        <f>Raw_Data!E1925</f>
        <v/>
      </c>
      <c r="F1925">
        <f>Raw_Data!F1925</f>
        <v/>
      </c>
      <c r="G1925">
        <f>Raw_Data!G1925</f>
        <v/>
      </c>
      <c r="H1925">
        <f>Raw_Data!H1925</f>
        <v/>
      </c>
      <c r="I1925">
        <f>Raw_Data!I1925</f>
        <v/>
      </c>
      <c r="J1925" s="12">
        <f>Raw_Data!J1925</f>
        <v/>
      </c>
      <c r="K1925" s="13">
        <f>Raw_Data!K1925</f>
        <v/>
      </c>
      <c r="L1925" s="12">
        <f>Raw_Data!L1925</f>
        <v/>
      </c>
      <c r="M1925" s="12">
        <f>Raw_Data!M1925</f>
        <v/>
      </c>
      <c r="N1925" s="12">
        <f>Raw_Data!N1925</f>
        <v/>
      </c>
      <c r="O1925">
        <f>Raw_Data!O1925</f>
        <v/>
      </c>
      <c r="P1925">
        <f>Raw_Data!P1925</f>
        <v/>
      </c>
      <c r="Q1925">
        <f>Raw_Data!Q1925</f>
        <v/>
      </c>
      <c r="R1925">
        <f>Raw_Data!R1925</f>
        <v/>
      </c>
      <c r="S1925">
        <f>Raw_Data!S1925</f>
        <v/>
      </c>
      <c r="T1925">
        <f>YEAR(B1925)</f>
        <v/>
      </c>
      <c r="U1925">
        <f>MONTH(B1925)</f>
        <v/>
      </c>
      <c r="V1925">
        <f>TEXT(B1925,"mmm")</f>
        <v/>
      </c>
      <c r="W1925" s="15">
        <f>IFERROR(N1925/L1925,0)</f>
        <v/>
      </c>
      <c r="X1925">
        <f>IF(K1925=0,"No Discount",IF(K1925&lt;=5%,"Low",IF(K1925&lt;=15%,"Medium","High")))</f>
        <v/>
      </c>
      <c r="Y1925">
        <f>IF(L1925&gt;=20000,"High Value",IF(L1925&gt;=5000,"Medium Value","Low Value"))</f>
        <v/>
      </c>
      <c r="Z1925">
        <f>IF(R1925&lt;=3,"Fast",IF(R1925&lt;=5,"On Time","Delayed"))</f>
        <v/>
      </c>
    </row>
    <row r="1926">
      <c r="A1926">
        <f>Raw_Data!A1926</f>
        <v/>
      </c>
      <c r="B1926" s="11">
        <f>Raw_Data!B1926</f>
        <v/>
      </c>
      <c r="C1926">
        <f>Raw_Data!C1926</f>
        <v/>
      </c>
      <c r="D1926">
        <f>Raw_Data!D1926</f>
        <v/>
      </c>
      <c r="E1926">
        <f>Raw_Data!E1926</f>
        <v/>
      </c>
      <c r="F1926">
        <f>Raw_Data!F1926</f>
        <v/>
      </c>
      <c r="G1926">
        <f>Raw_Data!G1926</f>
        <v/>
      </c>
      <c r="H1926">
        <f>Raw_Data!H1926</f>
        <v/>
      </c>
      <c r="I1926">
        <f>Raw_Data!I1926</f>
        <v/>
      </c>
      <c r="J1926" s="12">
        <f>Raw_Data!J1926</f>
        <v/>
      </c>
      <c r="K1926" s="13">
        <f>Raw_Data!K1926</f>
        <v/>
      </c>
      <c r="L1926" s="12">
        <f>Raw_Data!L1926</f>
        <v/>
      </c>
      <c r="M1926" s="12">
        <f>Raw_Data!M1926</f>
        <v/>
      </c>
      <c r="N1926" s="12">
        <f>Raw_Data!N1926</f>
        <v/>
      </c>
      <c r="O1926">
        <f>Raw_Data!O1926</f>
        <v/>
      </c>
      <c r="P1926">
        <f>Raw_Data!P1926</f>
        <v/>
      </c>
      <c r="Q1926">
        <f>Raw_Data!Q1926</f>
        <v/>
      </c>
      <c r="R1926">
        <f>Raw_Data!R1926</f>
        <v/>
      </c>
      <c r="S1926">
        <f>Raw_Data!S1926</f>
        <v/>
      </c>
      <c r="T1926">
        <f>YEAR(B1926)</f>
        <v/>
      </c>
      <c r="U1926">
        <f>MONTH(B1926)</f>
        <v/>
      </c>
      <c r="V1926">
        <f>TEXT(B1926,"mmm")</f>
        <v/>
      </c>
      <c r="W1926" s="15">
        <f>IFERROR(N1926/L1926,0)</f>
        <v/>
      </c>
      <c r="X1926">
        <f>IF(K1926=0,"No Discount",IF(K1926&lt;=5%,"Low",IF(K1926&lt;=15%,"Medium","High")))</f>
        <v/>
      </c>
      <c r="Y1926">
        <f>IF(L1926&gt;=20000,"High Value",IF(L1926&gt;=5000,"Medium Value","Low Value"))</f>
        <v/>
      </c>
      <c r="Z1926">
        <f>IF(R1926&lt;=3,"Fast",IF(R1926&lt;=5,"On Time","Delayed"))</f>
        <v/>
      </c>
    </row>
    <row r="1927">
      <c r="A1927">
        <f>Raw_Data!A1927</f>
        <v/>
      </c>
      <c r="B1927" s="11">
        <f>Raw_Data!B1927</f>
        <v/>
      </c>
      <c r="C1927">
        <f>Raw_Data!C1927</f>
        <v/>
      </c>
      <c r="D1927">
        <f>Raw_Data!D1927</f>
        <v/>
      </c>
      <c r="E1927">
        <f>Raw_Data!E1927</f>
        <v/>
      </c>
      <c r="F1927">
        <f>Raw_Data!F1927</f>
        <v/>
      </c>
      <c r="G1927">
        <f>Raw_Data!G1927</f>
        <v/>
      </c>
      <c r="H1927">
        <f>Raw_Data!H1927</f>
        <v/>
      </c>
      <c r="I1927">
        <f>Raw_Data!I1927</f>
        <v/>
      </c>
      <c r="J1927" s="12">
        <f>Raw_Data!J1927</f>
        <v/>
      </c>
      <c r="K1927" s="13">
        <f>Raw_Data!K1927</f>
        <v/>
      </c>
      <c r="L1927" s="12">
        <f>Raw_Data!L1927</f>
        <v/>
      </c>
      <c r="M1927" s="12">
        <f>Raw_Data!M1927</f>
        <v/>
      </c>
      <c r="N1927" s="12">
        <f>Raw_Data!N1927</f>
        <v/>
      </c>
      <c r="O1927">
        <f>Raw_Data!O1927</f>
        <v/>
      </c>
      <c r="P1927">
        <f>Raw_Data!P1927</f>
        <v/>
      </c>
      <c r="Q1927">
        <f>Raw_Data!Q1927</f>
        <v/>
      </c>
      <c r="R1927">
        <f>Raw_Data!R1927</f>
        <v/>
      </c>
      <c r="S1927">
        <f>Raw_Data!S1927</f>
        <v/>
      </c>
      <c r="T1927">
        <f>YEAR(B1927)</f>
        <v/>
      </c>
      <c r="U1927">
        <f>MONTH(B1927)</f>
        <v/>
      </c>
      <c r="V1927">
        <f>TEXT(B1927,"mmm")</f>
        <v/>
      </c>
      <c r="W1927" s="15">
        <f>IFERROR(N1927/L1927,0)</f>
        <v/>
      </c>
      <c r="X1927">
        <f>IF(K1927=0,"No Discount",IF(K1927&lt;=5%,"Low",IF(K1927&lt;=15%,"Medium","High")))</f>
        <v/>
      </c>
      <c r="Y1927">
        <f>IF(L1927&gt;=20000,"High Value",IF(L1927&gt;=5000,"Medium Value","Low Value"))</f>
        <v/>
      </c>
      <c r="Z1927">
        <f>IF(R1927&lt;=3,"Fast",IF(R1927&lt;=5,"On Time","Delayed"))</f>
        <v/>
      </c>
    </row>
    <row r="1928">
      <c r="A1928">
        <f>Raw_Data!A1928</f>
        <v/>
      </c>
      <c r="B1928" s="11">
        <f>Raw_Data!B1928</f>
        <v/>
      </c>
      <c r="C1928">
        <f>Raw_Data!C1928</f>
        <v/>
      </c>
      <c r="D1928">
        <f>Raw_Data!D1928</f>
        <v/>
      </c>
      <c r="E1928">
        <f>Raw_Data!E1928</f>
        <v/>
      </c>
      <c r="F1928">
        <f>Raw_Data!F1928</f>
        <v/>
      </c>
      <c r="G1928">
        <f>Raw_Data!G1928</f>
        <v/>
      </c>
      <c r="H1928">
        <f>Raw_Data!H1928</f>
        <v/>
      </c>
      <c r="I1928">
        <f>Raw_Data!I1928</f>
        <v/>
      </c>
      <c r="J1928" s="12">
        <f>Raw_Data!J1928</f>
        <v/>
      </c>
      <c r="K1928" s="13">
        <f>Raw_Data!K1928</f>
        <v/>
      </c>
      <c r="L1928" s="12">
        <f>Raw_Data!L1928</f>
        <v/>
      </c>
      <c r="M1928" s="12">
        <f>Raw_Data!M1928</f>
        <v/>
      </c>
      <c r="N1928" s="12">
        <f>Raw_Data!N1928</f>
        <v/>
      </c>
      <c r="O1928">
        <f>Raw_Data!O1928</f>
        <v/>
      </c>
      <c r="P1928">
        <f>Raw_Data!P1928</f>
        <v/>
      </c>
      <c r="Q1928">
        <f>Raw_Data!Q1928</f>
        <v/>
      </c>
      <c r="R1928">
        <f>Raw_Data!R1928</f>
        <v/>
      </c>
      <c r="S1928">
        <f>Raw_Data!S1928</f>
        <v/>
      </c>
      <c r="T1928">
        <f>YEAR(B1928)</f>
        <v/>
      </c>
      <c r="U1928">
        <f>MONTH(B1928)</f>
        <v/>
      </c>
      <c r="V1928">
        <f>TEXT(B1928,"mmm")</f>
        <v/>
      </c>
      <c r="W1928" s="15">
        <f>IFERROR(N1928/L1928,0)</f>
        <v/>
      </c>
      <c r="X1928">
        <f>IF(K1928=0,"No Discount",IF(K1928&lt;=5%,"Low",IF(K1928&lt;=15%,"Medium","High")))</f>
        <v/>
      </c>
      <c r="Y1928">
        <f>IF(L1928&gt;=20000,"High Value",IF(L1928&gt;=5000,"Medium Value","Low Value"))</f>
        <v/>
      </c>
      <c r="Z1928">
        <f>IF(R1928&lt;=3,"Fast",IF(R1928&lt;=5,"On Time","Delayed"))</f>
        <v/>
      </c>
    </row>
    <row r="1929">
      <c r="A1929">
        <f>Raw_Data!A1929</f>
        <v/>
      </c>
      <c r="B1929" s="11">
        <f>Raw_Data!B1929</f>
        <v/>
      </c>
      <c r="C1929">
        <f>Raw_Data!C1929</f>
        <v/>
      </c>
      <c r="D1929">
        <f>Raw_Data!D1929</f>
        <v/>
      </c>
      <c r="E1929">
        <f>Raw_Data!E1929</f>
        <v/>
      </c>
      <c r="F1929">
        <f>Raw_Data!F1929</f>
        <v/>
      </c>
      <c r="G1929">
        <f>Raw_Data!G1929</f>
        <v/>
      </c>
      <c r="H1929">
        <f>Raw_Data!H1929</f>
        <v/>
      </c>
      <c r="I1929">
        <f>Raw_Data!I1929</f>
        <v/>
      </c>
      <c r="J1929" s="12">
        <f>Raw_Data!J1929</f>
        <v/>
      </c>
      <c r="K1929" s="13">
        <f>Raw_Data!K1929</f>
        <v/>
      </c>
      <c r="L1929" s="12">
        <f>Raw_Data!L1929</f>
        <v/>
      </c>
      <c r="M1929" s="12">
        <f>Raw_Data!M1929</f>
        <v/>
      </c>
      <c r="N1929" s="12">
        <f>Raw_Data!N1929</f>
        <v/>
      </c>
      <c r="O1929">
        <f>Raw_Data!O1929</f>
        <v/>
      </c>
      <c r="P1929">
        <f>Raw_Data!P1929</f>
        <v/>
      </c>
      <c r="Q1929">
        <f>Raw_Data!Q1929</f>
        <v/>
      </c>
      <c r="R1929">
        <f>Raw_Data!R1929</f>
        <v/>
      </c>
      <c r="S1929">
        <f>Raw_Data!S1929</f>
        <v/>
      </c>
      <c r="T1929">
        <f>YEAR(B1929)</f>
        <v/>
      </c>
      <c r="U1929">
        <f>MONTH(B1929)</f>
        <v/>
      </c>
      <c r="V1929">
        <f>TEXT(B1929,"mmm")</f>
        <v/>
      </c>
      <c r="W1929" s="15">
        <f>IFERROR(N1929/L1929,0)</f>
        <v/>
      </c>
      <c r="X1929">
        <f>IF(K1929=0,"No Discount",IF(K1929&lt;=5%,"Low",IF(K1929&lt;=15%,"Medium","High")))</f>
        <v/>
      </c>
      <c r="Y1929">
        <f>IF(L1929&gt;=20000,"High Value",IF(L1929&gt;=5000,"Medium Value","Low Value"))</f>
        <v/>
      </c>
      <c r="Z1929">
        <f>IF(R1929&lt;=3,"Fast",IF(R1929&lt;=5,"On Time","Delayed"))</f>
        <v/>
      </c>
    </row>
    <row r="1930">
      <c r="A1930">
        <f>Raw_Data!A1930</f>
        <v/>
      </c>
      <c r="B1930" s="11">
        <f>Raw_Data!B1930</f>
        <v/>
      </c>
      <c r="C1930">
        <f>Raw_Data!C1930</f>
        <v/>
      </c>
      <c r="D1930">
        <f>Raw_Data!D1930</f>
        <v/>
      </c>
      <c r="E1930">
        <f>Raw_Data!E1930</f>
        <v/>
      </c>
      <c r="F1930">
        <f>Raw_Data!F1930</f>
        <v/>
      </c>
      <c r="G1930">
        <f>Raw_Data!G1930</f>
        <v/>
      </c>
      <c r="H1930">
        <f>Raw_Data!H1930</f>
        <v/>
      </c>
      <c r="I1930">
        <f>Raw_Data!I1930</f>
        <v/>
      </c>
      <c r="J1930" s="12">
        <f>Raw_Data!J1930</f>
        <v/>
      </c>
      <c r="K1930" s="13">
        <f>Raw_Data!K1930</f>
        <v/>
      </c>
      <c r="L1930" s="12">
        <f>Raw_Data!L1930</f>
        <v/>
      </c>
      <c r="M1930" s="12">
        <f>Raw_Data!M1930</f>
        <v/>
      </c>
      <c r="N1930" s="12">
        <f>Raw_Data!N1930</f>
        <v/>
      </c>
      <c r="O1930">
        <f>Raw_Data!O1930</f>
        <v/>
      </c>
      <c r="P1930">
        <f>Raw_Data!P1930</f>
        <v/>
      </c>
      <c r="Q1930">
        <f>Raw_Data!Q1930</f>
        <v/>
      </c>
      <c r="R1930">
        <f>Raw_Data!R1930</f>
        <v/>
      </c>
      <c r="S1930">
        <f>Raw_Data!S1930</f>
        <v/>
      </c>
      <c r="T1930">
        <f>YEAR(B1930)</f>
        <v/>
      </c>
      <c r="U1930">
        <f>MONTH(B1930)</f>
        <v/>
      </c>
      <c r="V1930">
        <f>TEXT(B1930,"mmm")</f>
        <v/>
      </c>
      <c r="W1930" s="15">
        <f>IFERROR(N1930/L1930,0)</f>
        <v/>
      </c>
      <c r="X1930">
        <f>IF(K1930=0,"No Discount",IF(K1930&lt;=5%,"Low",IF(K1930&lt;=15%,"Medium","High")))</f>
        <v/>
      </c>
      <c r="Y1930">
        <f>IF(L1930&gt;=20000,"High Value",IF(L1930&gt;=5000,"Medium Value","Low Value"))</f>
        <v/>
      </c>
      <c r="Z1930">
        <f>IF(R1930&lt;=3,"Fast",IF(R1930&lt;=5,"On Time","Delayed"))</f>
        <v/>
      </c>
    </row>
    <row r="1931">
      <c r="A1931">
        <f>Raw_Data!A1931</f>
        <v/>
      </c>
      <c r="B1931" s="11">
        <f>Raw_Data!B1931</f>
        <v/>
      </c>
      <c r="C1931">
        <f>Raw_Data!C1931</f>
        <v/>
      </c>
      <c r="D1931">
        <f>Raw_Data!D1931</f>
        <v/>
      </c>
      <c r="E1931">
        <f>Raw_Data!E1931</f>
        <v/>
      </c>
      <c r="F1931">
        <f>Raw_Data!F1931</f>
        <v/>
      </c>
      <c r="G1931">
        <f>Raw_Data!G1931</f>
        <v/>
      </c>
      <c r="H1931">
        <f>Raw_Data!H1931</f>
        <v/>
      </c>
      <c r="I1931">
        <f>Raw_Data!I1931</f>
        <v/>
      </c>
      <c r="J1931" s="12">
        <f>Raw_Data!J1931</f>
        <v/>
      </c>
      <c r="K1931" s="13">
        <f>Raw_Data!K1931</f>
        <v/>
      </c>
      <c r="L1931" s="12">
        <f>Raw_Data!L1931</f>
        <v/>
      </c>
      <c r="M1931" s="12">
        <f>Raw_Data!M1931</f>
        <v/>
      </c>
      <c r="N1931" s="12">
        <f>Raw_Data!N1931</f>
        <v/>
      </c>
      <c r="O1931">
        <f>Raw_Data!O1931</f>
        <v/>
      </c>
      <c r="P1931">
        <f>Raw_Data!P1931</f>
        <v/>
      </c>
      <c r="Q1931">
        <f>Raw_Data!Q1931</f>
        <v/>
      </c>
      <c r="R1931">
        <f>Raw_Data!R1931</f>
        <v/>
      </c>
      <c r="S1931">
        <f>Raw_Data!S1931</f>
        <v/>
      </c>
      <c r="T1931">
        <f>YEAR(B1931)</f>
        <v/>
      </c>
      <c r="U1931">
        <f>MONTH(B1931)</f>
        <v/>
      </c>
      <c r="V1931">
        <f>TEXT(B1931,"mmm")</f>
        <v/>
      </c>
      <c r="W1931" s="15">
        <f>IFERROR(N1931/L1931,0)</f>
        <v/>
      </c>
      <c r="X1931">
        <f>IF(K1931=0,"No Discount",IF(K1931&lt;=5%,"Low",IF(K1931&lt;=15%,"Medium","High")))</f>
        <v/>
      </c>
      <c r="Y1931">
        <f>IF(L1931&gt;=20000,"High Value",IF(L1931&gt;=5000,"Medium Value","Low Value"))</f>
        <v/>
      </c>
      <c r="Z1931">
        <f>IF(R1931&lt;=3,"Fast",IF(R1931&lt;=5,"On Time","Delayed"))</f>
        <v/>
      </c>
    </row>
    <row r="1932">
      <c r="A1932">
        <f>Raw_Data!A1932</f>
        <v/>
      </c>
      <c r="B1932" s="11">
        <f>Raw_Data!B1932</f>
        <v/>
      </c>
      <c r="C1932">
        <f>Raw_Data!C1932</f>
        <v/>
      </c>
      <c r="D1932">
        <f>Raw_Data!D1932</f>
        <v/>
      </c>
      <c r="E1932">
        <f>Raw_Data!E1932</f>
        <v/>
      </c>
      <c r="F1932">
        <f>Raw_Data!F1932</f>
        <v/>
      </c>
      <c r="G1932">
        <f>Raw_Data!G1932</f>
        <v/>
      </c>
      <c r="H1932">
        <f>Raw_Data!H1932</f>
        <v/>
      </c>
      <c r="I1932">
        <f>Raw_Data!I1932</f>
        <v/>
      </c>
      <c r="J1932" s="12">
        <f>Raw_Data!J1932</f>
        <v/>
      </c>
      <c r="K1932" s="13">
        <f>Raw_Data!K1932</f>
        <v/>
      </c>
      <c r="L1932" s="12">
        <f>Raw_Data!L1932</f>
        <v/>
      </c>
      <c r="M1932" s="12">
        <f>Raw_Data!M1932</f>
        <v/>
      </c>
      <c r="N1932" s="12">
        <f>Raw_Data!N1932</f>
        <v/>
      </c>
      <c r="O1932">
        <f>Raw_Data!O1932</f>
        <v/>
      </c>
      <c r="P1932">
        <f>Raw_Data!P1932</f>
        <v/>
      </c>
      <c r="Q1932">
        <f>Raw_Data!Q1932</f>
        <v/>
      </c>
      <c r="R1932">
        <f>Raw_Data!R1932</f>
        <v/>
      </c>
      <c r="S1932">
        <f>Raw_Data!S1932</f>
        <v/>
      </c>
      <c r="T1932">
        <f>YEAR(B1932)</f>
        <v/>
      </c>
      <c r="U1932">
        <f>MONTH(B1932)</f>
        <v/>
      </c>
      <c r="V1932">
        <f>TEXT(B1932,"mmm")</f>
        <v/>
      </c>
      <c r="W1932" s="15">
        <f>IFERROR(N1932/L1932,0)</f>
        <v/>
      </c>
      <c r="X1932">
        <f>IF(K1932=0,"No Discount",IF(K1932&lt;=5%,"Low",IF(K1932&lt;=15%,"Medium","High")))</f>
        <v/>
      </c>
      <c r="Y1932">
        <f>IF(L1932&gt;=20000,"High Value",IF(L1932&gt;=5000,"Medium Value","Low Value"))</f>
        <v/>
      </c>
      <c r="Z1932">
        <f>IF(R1932&lt;=3,"Fast",IF(R1932&lt;=5,"On Time","Delayed"))</f>
        <v/>
      </c>
    </row>
    <row r="1933">
      <c r="A1933">
        <f>Raw_Data!A1933</f>
        <v/>
      </c>
      <c r="B1933" s="11">
        <f>Raw_Data!B1933</f>
        <v/>
      </c>
      <c r="C1933">
        <f>Raw_Data!C1933</f>
        <v/>
      </c>
      <c r="D1933">
        <f>Raw_Data!D1933</f>
        <v/>
      </c>
      <c r="E1933">
        <f>Raw_Data!E1933</f>
        <v/>
      </c>
      <c r="F1933">
        <f>Raw_Data!F1933</f>
        <v/>
      </c>
      <c r="G1933">
        <f>Raw_Data!G1933</f>
        <v/>
      </c>
      <c r="H1933">
        <f>Raw_Data!H1933</f>
        <v/>
      </c>
      <c r="I1933">
        <f>Raw_Data!I1933</f>
        <v/>
      </c>
      <c r="J1933" s="12">
        <f>Raw_Data!J1933</f>
        <v/>
      </c>
      <c r="K1933" s="13">
        <f>Raw_Data!K1933</f>
        <v/>
      </c>
      <c r="L1933" s="12">
        <f>Raw_Data!L1933</f>
        <v/>
      </c>
      <c r="M1933" s="12">
        <f>Raw_Data!M1933</f>
        <v/>
      </c>
      <c r="N1933" s="12">
        <f>Raw_Data!N1933</f>
        <v/>
      </c>
      <c r="O1933">
        <f>Raw_Data!O1933</f>
        <v/>
      </c>
      <c r="P1933">
        <f>Raw_Data!P1933</f>
        <v/>
      </c>
      <c r="Q1933">
        <f>Raw_Data!Q1933</f>
        <v/>
      </c>
      <c r="R1933">
        <f>Raw_Data!R1933</f>
        <v/>
      </c>
      <c r="S1933">
        <f>Raw_Data!S1933</f>
        <v/>
      </c>
      <c r="T1933">
        <f>YEAR(B1933)</f>
        <v/>
      </c>
      <c r="U1933">
        <f>MONTH(B1933)</f>
        <v/>
      </c>
      <c r="V1933">
        <f>TEXT(B1933,"mmm")</f>
        <v/>
      </c>
      <c r="W1933" s="15">
        <f>IFERROR(N1933/L1933,0)</f>
        <v/>
      </c>
      <c r="X1933">
        <f>IF(K1933=0,"No Discount",IF(K1933&lt;=5%,"Low",IF(K1933&lt;=15%,"Medium","High")))</f>
        <v/>
      </c>
      <c r="Y1933">
        <f>IF(L1933&gt;=20000,"High Value",IF(L1933&gt;=5000,"Medium Value","Low Value"))</f>
        <v/>
      </c>
      <c r="Z1933">
        <f>IF(R1933&lt;=3,"Fast",IF(R1933&lt;=5,"On Time","Delayed"))</f>
        <v/>
      </c>
    </row>
    <row r="1934">
      <c r="A1934">
        <f>Raw_Data!A1934</f>
        <v/>
      </c>
      <c r="B1934" s="11">
        <f>Raw_Data!B1934</f>
        <v/>
      </c>
      <c r="C1934">
        <f>Raw_Data!C1934</f>
        <v/>
      </c>
      <c r="D1934">
        <f>Raw_Data!D1934</f>
        <v/>
      </c>
      <c r="E1934">
        <f>Raw_Data!E1934</f>
        <v/>
      </c>
      <c r="F1934">
        <f>Raw_Data!F1934</f>
        <v/>
      </c>
      <c r="G1934">
        <f>Raw_Data!G1934</f>
        <v/>
      </c>
      <c r="H1934">
        <f>Raw_Data!H1934</f>
        <v/>
      </c>
      <c r="I1934">
        <f>Raw_Data!I1934</f>
        <v/>
      </c>
      <c r="J1934" s="12">
        <f>Raw_Data!J1934</f>
        <v/>
      </c>
      <c r="K1934" s="13">
        <f>Raw_Data!K1934</f>
        <v/>
      </c>
      <c r="L1934" s="12">
        <f>Raw_Data!L1934</f>
        <v/>
      </c>
      <c r="M1934" s="12">
        <f>Raw_Data!M1934</f>
        <v/>
      </c>
      <c r="N1934" s="12">
        <f>Raw_Data!N1934</f>
        <v/>
      </c>
      <c r="O1934">
        <f>Raw_Data!O1934</f>
        <v/>
      </c>
      <c r="P1934">
        <f>Raw_Data!P1934</f>
        <v/>
      </c>
      <c r="Q1934">
        <f>Raw_Data!Q1934</f>
        <v/>
      </c>
      <c r="R1934">
        <f>Raw_Data!R1934</f>
        <v/>
      </c>
      <c r="S1934">
        <f>Raw_Data!S1934</f>
        <v/>
      </c>
      <c r="T1934">
        <f>YEAR(B1934)</f>
        <v/>
      </c>
      <c r="U1934">
        <f>MONTH(B1934)</f>
        <v/>
      </c>
      <c r="V1934">
        <f>TEXT(B1934,"mmm")</f>
        <v/>
      </c>
      <c r="W1934" s="15">
        <f>IFERROR(N1934/L1934,0)</f>
        <v/>
      </c>
      <c r="X1934">
        <f>IF(K1934=0,"No Discount",IF(K1934&lt;=5%,"Low",IF(K1934&lt;=15%,"Medium","High")))</f>
        <v/>
      </c>
      <c r="Y1934">
        <f>IF(L1934&gt;=20000,"High Value",IF(L1934&gt;=5000,"Medium Value","Low Value"))</f>
        <v/>
      </c>
      <c r="Z1934">
        <f>IF(R1934&lt;=3,"Fast",IF(R1934&lt;=5,"On Time","Delayed"))</f>
        <v/>
      </c>
    </row>
    <row r="1935">
      <c r="A1935">
        <f>Raw_Data!A1935</f>
        <v/>
      </c>
      <c r="B1935" s="11">
        <f>Raw_Data!B1935</f>
        <v/>
      </c>
      <c r="C1935">
        <f>Raw_Data!C1935</f>
        <v/>
      </c>
      <c r="D1935">
        <f>Raw_Data!D1935</f>
        <v/>
      </c>
      <c r="E1935">
        <f>Raw_Data!E1935</f>
        <v/>
      </c>
      <c r="F1935">
        <f>Raw_Data!F1935</f>
        <v/>
      </c>
      <c r="G1935">
        <f>Raw_Data!G1935</f>
        <v/>
      </c>
      <c r="H1935">
        <f>Raw_Data!H1935</f>
        <v/>
      </c>
      <c r="I1935">
        <f>Raw_Data!I1935</f>
        <v/>
      </c>
      <c r="J1935" s="12">
        <f>Raw_Data!J1935</f>
        <v/>
      </c>
      <c r="K1935" s="13">
        <f>Raw_Data!K1935</f>
        <v/>
      </c>
      <c r="L1935" s="12">
        <f>Raw_Data!L1935</f>
        <v/>
      </c>
      <c r="M1935" s="12">
        <f>Raw_Data!M1935</f>
        <v/>
      </c>
      <c r="N1935" s="12">
        <f>Raw_Data!N1935</f>
        <v/>
      </c>
      <c r="O1935">
        <f>Raw_Data!O1935</f>
        <v/>
      </c>
      <c r="P1935">
        <f>Raw_Data!P1935</f>
        <v/>
      </c>
      <c r="Q1935">
        <f>Raw_Data!Q1935</f>
        <v/>
      </c>
      <c r="R1935">
        <f>Raw_Data!R1935</f>
        <v/>
      </c>
      <c r="S1935">
        <f>Raw_Data!S1935</f>
        <v/>
      </c>
      <c r="T1935">
        <f>YEAR(B1935)</f>
        <v/>
      </c>
      <c r="U1935">
        <f>MONTH(B1935)</f>
        <v/>
      </c>
      <c r="V1935">
        <f>TEXT(B1935,"mmm")</f>
        <v/>
      </c>
      <c r="W1935" s="15">
        <f>IFERROR(N1935/L1935,0)</f>
        <v/>
      </c>
      <c r="X1935">
        <f>IF(K1935=0,"No Discount",IF(K1935&lt;=5%,"Low",IF(K1935&lt;=15%,"Medium","High")))</f>
        <v/>
      </c>
      <c r="Y1935">
        <f>IF(L1935&gt;=20000,"High Value",IF(L1935&gt;=5000,"Medium Value","Low Value"))</f>
        <v/>
      </c>
      <c r="Z1935">
        <f>IF(R1935&lt;=3,"Fast",IF(R1935&lt;=5,"On Time","Delayed"))</f>
        <v/>
      </c>
    </row>
    <row r="1936">
      <c r="A1936">
        <f>Raw_Data!A1936</f>
        <v/>
      </c>
      <c r="B1936" s="11">
        <f>Raw_Data!B1936</f>
        <v/>
      </c>
      <c r="C1936">
        <f>Raw_Data!C1936</f>
        <v/>
      </c>
      <c r="D1936">
        <f>Raw_Data!D1936</f>
        <v/>
      </c>
      <c r="E1936">
        <f>Raw_Data!E1936</f>
        <v/>
      </c>
      <c r="F1936">
        <f>Raw_Data!F1936</f>
        <v/>
      </c>
      <c r="G1936">
        <f>Raw_Data!G1936</f>
        <v/>
      </c>
      <c r="H1936">
        <f>Raw_Data!H1936</f>
        <v/>
      </c>
      <c r="I1936">
        <f>Raw_Data!I1936</f>
        <v/>
      </c>
      <c r="J1936" s="12">
        <f>Raw_Data!J1936</f>
        <v/>
      </c>
      <c r="K1936" s="13">
        <f>Raw_Data!K1936</f>
        <v/>
      </c>
      <c r="L1936" s="12">
        <f>Raw_Data!L1936</f>
        <v/>
      </c>
      <c r="M1936" s="12">
        <f>Raw_Data!M1936</f>
        <v/>
      </c>
      <c r="N1936" s="12">
        <f>Raw_Data!N1936</f>
        <v/>
      </c>
      <c r="O1936">
        <f>Raw_Data!O1936</f>
        <v/>
      </c>
      <c r="P1936">
        <f>Raw_Data!P1936</f>
        <v/>
      </c>
      <c r="Q1936">
        <f>Raw_Data!Q1936</f>
        <v/>
      </c>
      <c r="R1936">
        <f>Raw_Data!R1936</f>
        <v/>
      </c>
      <c r="S1936">
        <f>Raw_Data!S1936</f>
        <v/>
      </c>
      <c r="T1936">
        <f>YEAR(B1936)</f>
        <v/>
      </c>
      <c r="U1936">
        <f>MONTH(B1936)</f>
        <v/>
      </c>
      <c r="V1936">
        <f>TEXT(B1936,"mmm")</f>
        <v/>
      </c>
      <c r="W1936" s="15">
        <f>IFERROR(N1936/L1936,0)</f>
        <v/>
      </c>
      <c r="X1936">
        <f>IF(K1936=0,"No Discount",IF(K1936&lt;=5%,"Low",IF(K1936&lt;=15%,"Medium","High")))</f>
        <v/>
      </c>
      <c r="Y1936">
        <f>IF(L1936&gt;=20000,"High Value",IF(L1936&gt;=5000,"Medium Value","Low Value"))</f>
        <v/>
      </c>
      <c r="Z1936">
        <f>IF(R1936&lt;=3,"Fast",IF(R1936&lt;=5,"On Time","Delayed"))</f>
        <v/>
      </c>
    </row>
    <row r="1937">
      <c r="A1937">
        <f>Raw_Data!A1937</f>
        <v/>
      </c>
      <c r="B1937" s="11">
        <f>Raw_Data!B1937</f>
        <v/>
      </c>
      <c r="C1937">
        <f>Raw_Data!C1937</f>
        <v/>
      </c>
      <c r="D1937">
        <f>Raw_Data!D1937</f>
        <v/>
      </c>
      <c r="E1937">
        <f>Raw_Data!E1937</f>
        <v/>
      </c>
      <c r="F1937">
        <f>Raw_Data!F1937</f>
        <v/>
      </c>
      <c r="G1937">
        <f>Raw_Data!G1937</f>
        <v/>
      </c>
      <c r="H1937">
        <f>Raw_Data!H1937</f>
        <v/>
      </c>
      <c r="I1937">
        <f>Raw_Data!I1937</f>
        <v/>
      </c>
      <c r="J1937" s="12">
        <f>Raw_Data!J1937</f>
        <v/>
      </c>
      <c r="K1937" s="13">
        <f>Raw_Data!K1937</f>
        <v/>
      </c>
      <c r="L1937" s="12">
        <f>Raw_Data!L1937</f>
        <v/>
      </c>
      <c r="M1937" s="12">
        <f>Raw_Data!M1937</f>
        <v/>
      </c>
      <c r="N1937" s="12">
        <f>Raw_Data!N1937</f>
        <v/>
      </c>
      <c r="O1937">
        <f>Raw_Data!O1937</f>
        <v/>
      </c>
      <c r="P1937">
        <f>Raw_Data!P1937</f>
        <v/>
      </c>
      <c r="Q1937">
        <f>Raw_Data!Q1937</f>
        <v/>
      </c>
      <c r="R1937">
        <f>Raw_Data!R1937</f>
        <v/>
      </c>
      <c r="S1937">
        <f>Raw_Data!S1937</f>
        <v/>
      </c>
      <c r="T1937">
        <f>YEAR(B1937)</f>
        <v/>
      </c>
      <c r="U1937">
        <f>MONTH(B1937)</f>
        <v/>
      </c>
      <c r="V1937">
        <f>TEXT(B1937,"mmm")</f>
        <v/>
      </c>
      <c r="W1937" s="15">
        <f>IFERROR(N1937/L1937,0)</f>
        <v/>
      </c>
      <c r="X1937">
        <f>IF(K1937=0,"No Discount",IF(K1937&lt;=5%,"Low",IF(K1937&lt;=15%,"Medium","High")))</f>
        <v/>
      </c>
      <c r="Y1937">
        <f>IF(L1937&gt;=20000,"High Value",IF(L1937&gt;=5000,"Medium Value","Low Value"))</f>
        <v/>
      </c>
      <c r="Z1937">
        <f>IF(R1937&lt;=3,"Fast",IF(R1937&lt;=5,"On Time","Delayed"))</f>
        <v/>
      </c>
    </row>
    <row r="1938">
      <c r="A1938">
        <f>Raw_Data!A1938</f>
        <v/>
      </c>
      <c r="B1938" s="11">
        <f>Raw_Data!B1938</f>
        <v/>
      </c>
      <c r="C1938">
        <f>Raw_Data!C1938</f>
        <v/>
      </c>
      <c r="D1938">
        <f>Raw_Data!D1938</f>
        <v/>
      </c>
      <c r="E1938">
        <f>Raw_Data!E1938</f>
        <v/>
      </c>
      <c r="F1938">
        <f>Raw_Data!F1938</f>
        <v/>
      </c>
      <c r="G1938">
        <f>Raw_Data!G1938</f>
        <v/>
      </c>
      <c r="H1938">
        <f>Raw_Data!H1938</f>
        <v/>
      </c>
      <c r="I1938">
        <f>Raw_Data!I1938</f>
        <v/>
      </c>
      <c r="J1938" s="12">
        <f>Raw_Data!J1938</f>
        <v/>
      </c>
      <c r="K1938" s="13">
        <f>Raw_Data!K1938</f>
        <v/>
      </c>
      <c r="L1938" s="12">
        <f>Raw_Data!L1938</f>
        <v/>
      </c>
      <c r="M1938" s="12">
        <f>Raw_Data!M1938</f>
        <v/>
      </c>
      <c r="N1938" s="12">
        <f>Raw_Data!N1938</f>
        <v/>
      </c>
      <c r="O1938">
        <f>Raw_Data!O1938</f>
        <v/>
      </c>
      <c r="P1938">
        <f>Raw_Data!P1938</f>
        <v/>
      </c>
      <c r="Q1938">
        <f>Raw_Data!Q1938</f>
        <v/>
      </c>
      <c r="R1938">
        <f>Raw_Data!R1938</f>
        <v/>
      </c>
      <c r="S1938">
        <f>Raw_Data!S1938</f>
        <v/>
      </c>
      <c r="T1938">
        <f>YEAR(B1938)</f>
        <v/>
      </c>
      <c r="U1938">
        <f>MONTH(B1938)</f>
        <v/>
      </c>
      <c r="V1938">
        <f>TEXT(B1938,"mmm")</f>
        <v/>
      </c>
      <c r="W1938" s="15">
        <f>IFERROR(N1938/L1938,0)</f>
        <v/>
      </c>
      <c r="X1938">
        <f>IF(K1938=0,"No Discount",IF(K1938&lt;=5%,"Low",IF(K1938&lt;=15%,"Medium","High")))</f>
        <v/>
      </c>
      <c r="Y1938">
        <f>IF(L1938&gt;=20000,"High Value",IF(L1938&gt;=5000,"Medium Value","Low Value"))</f>
        <v/>
      </c>
      <c r="Z1938">
        <f>IF(R1938&lt;=3,"Fast",IF(R1938&lt;=5,"On Time","Delayed"))</f>
        <v/>
      </c>
    </row>
    <row r="1939">
      <c r="A1939">
        <f>Raw_Data!A1939</f>
        <v/>
      </c>
      <c r="B1939" s="11">
        <f>Raw_Data!B1939</f>
        <v/>
      </c>
      <c r="C1939">
        <f>Raw_Data!C1939</f>
        <v/>
      </c>
      <c r="D1939">
        <f>Raw_Data!D1939</f>
        <v/>
      </c>
      <c r="E1939">
        <f>Raw_Data!E1939</f>
        <v/>
      </c>
      <c r="F1939">
        <f>Raw_Data!F1939</f>
        <v/>
      </c>
      <c r="G1939">
        <f>Raw_Data!G1939</f>
        <v/>
      </c>
      <c r="H1939">
        <f>Raw_Data!H1939</f>
        <v/>
      </c>
      <c r="I1939">
        <f>Raw_Data!I1939</f>
        <v/>
      </c>
      <c r="J1939" s="12">
        <f>Raw_Data!J1939</f>
        <v/>
      </c>
      <c r="K1939" s="13">
        <f>Raw_Data!K1939</f>
        <v/>
      </c>
      <c r="L1939" s="12">
        <f>Raw_Data!L1939</f>
        <v/>
      </c>
      <c r="M1939" s="12">
        <f>Raw_Data!M1939</f>
        <v/>
      </c>
      <c r="N1939" s="12">
        <f>Raw_Data!N1939</f>
        <v/>
      </c>
      <c r="O1939">
        <f>Raw_Data!O1939</f>
        <v/>
      </c>
      <c r="P1939">
        <f>Raw_Data!P1939</f>
        <v/>
      </c>
      <c r="Q1939">
        <f>Raw_Data!Q1939</f>
        <v/>
      </c>
      <c r="R1939">
        <f>Raw_Data!R1939</f>
        <v/>
      </c>
      <c r="S1939">
        <f>Raw_Data!S1939</f>
        <v/>
      </c>
      <c r="T1939">
        <f>YEAR(B1939)</f>
        <v/>
      </c>
      <c r="U1939">
        <f>MONTH(B1939)</f>
        <v/>
      </c>
      <c r="V1939">
        <f>TEXT(B1939,"mmm")</f>
        <v/>
      </c>
      <c r="W1939" s="15">
        <f>IFERROR(N1939/L1939,0)</f>
        <v/>
      </c>
      <c r="X1939">
        <f>IF(K1939=0,"No Discount",IF(K1939&lt;=5%,"Low",IF(K1939&lt;=15%,"Medium","High")))</f>
        <v/>
      </c>
      <c r="Y1939">
        <f>IF(L1939&gt;=20000,"High Value",IF(L1939&gt;=5000,"Medium Value","Low Value"))</f>
        <v/>
      </c>
      <c r="Z1939">
        <f>IF(R1939&lt;=3,"Fast",IF(R1939&lt;=5,"On Time","Delayed"))</f>
        <v/>
      </c>
    </row>
    <row r="1940">
      <c r="A1940">
        <f>Raw_Data!A1940</f>
        <v/>
      </c>
      <c r="B1940" s="11">
        <f>Raw_Data!B1940</f>
        <v/>
      </c>
      <c r="C1940">
        <f>Raw_Data!C1940</f>
        <v/>
      </c>
      <c r="D1940">
        <f>Raw_Data!D1940</f>
        <v/>
      </c>
      <c r="E1940">
        <f>Raw_Data!E1940</f>
        <v/>
      </c>
      <c r="F1940">
        <f>Raw_Data!F1940</f>
        <v/>
      </c>
      <c r="G1940">
        <f>Raw_Data!G1940</f>
        <v/>
      </c>
      <c r="H1940">
        <f>Raw_Data!H1940</f>
        <v/>
      </c>
      <c r="I1940">
        <f>Raw_Data!I1940</f>
        <v/>
      </c>
      <c r="J1940" s="12">
        <f>Raw_Data!J1940</f>
        <v/>
      </c>
      <c r="K1940" s="13">
        <f>Raw_Data!K1940</f>
        <v/>
      </c>
      <c r="L1940" s="12">
        <f>Raw_Data!L1940</f>
        <v/>
      </c>
      <c r="M1940" s="12">
        <f>Raw_Data!M1940</f>
        <v/>
      </c>
      <c r="N1940" s="12">
        <f>Raw_Data!N1940</f>
        <v/>
      </c>
      <c r="O1940">
        <f>Raw_Data!O1940</f>
        <v/>
      </c>
      <c r="P1940">
        <f>Raw_Data!P1940</f>
        <v/>
      </c>
      <c r="Q1940">
        <f>Raw_Data!Q1940</f>
        <v/>
      </c>
      <c r="R1940">
        <f>Raw_Data!R1940</f>
        <v/>
      </c>
      <c r="S1940">
        <f>Raw_Data!S1940</f>
        <v/>
      </c>
      <c r="T1940">
        <f>YEAR(B1940)</f>
        <v/>
      </c>
      <c r="U1940">
        <f>MONTH(B1940)</f>
        <v/>
      </c>
      <c r="V1940">
        <f>TEXT(B1940,"mmm")</f>
        <v/>
      </c>
      <c r="W1940" s="15">
        <f>IFERROR(N1940/L1940,0)</f>
        <v/>
      </c>
      <c r="X1940">
        <f>IF(K1940=0,"No Discount",IF(K1940&lt;=5%,"Low",IF(K1940&lt;=15%,"Medium","High")))</f>
        <v/>
      </c>
      <c r="Y1940">
        <f>IF(L1940&gt;=20000,"High Value",IF(L1940&gt;=5000,"Medium Value","Low Value"))</f>
        <v/>
      </c>
      <c r="Z1940">
        <f>IF(R1940&lt;=3,"Fast",IF(R1940&lt;=5,"On Time","Delayed"))</f>
        <v/>
      </c>
    </row>
    <row r="1941">
      <c r="A1941">
        <f>Raw_Data!A1941</f>
        <v/>
      </c>
      <c r="B1941" s="11">
        <f>Raw_Data!B1941</f>
        <v/>
      </c>
      <c r="C1941">
        <f>Raw_Data!C1941</f>
        <v/>
      </c>
      <c r="D1941">
        <f>Raw_Data!D1941</f>
        <v/>
      </c>
      <c r="E1941">
        <f>Raw_Data!E1941</f>
        <v/>
      </c>
      <c r="F1941">
        <f>Raw_Data!F1941</f>
        <v/>
      </c>
      <c r="G1941">
        <f>Raw_Data!G1941</f>
        <v/>
      </c>
      <c r="H1941">
        <f>Raw_Data!H1941</f>
        <v/>
      </c>
      <c r="I1941">
        <f>Raw_Data!I1941</f>
        <v/>
      </c>
      <c r="J1941" s="12">
        <f>Raw_Data!J1941</f>
        <v/>
      </c>
      <c r="K1941" s="13">
        <f>Raw_Data!K1941</f>
        <v/>
      </c>
      <c r="L1941" s="12">
        <f>Raw_Data!L1941</f>
        <v/>
      </c>
      <c r="M1941" s="12">
        <f>Raw_Data!M1941</f>
        <v/>
      </c>
      <c r="N1941" s="12">
        <f>Raw_Data!N1941</f>
        <v/>
      </c>
      <c r="O1941">
        <f>Raw_Data!O1941</f>
        <v/>
      </c>
      <c r="P1941">
        <f>Raw_Data!P1941</f>
        <v/>
      </c>
      <c r="Q1941">
        <f>Raw_Data!Q1941</f>
        <v/>
      </c>
      <c r="R1941">
        <f>Raw_Data!R1941</f>
        <v/>
      </c>
      <c r="S1941">
        <f>Raw_Data!S1941</f>
        <v/>
      </c>
      <c r="T1941">
        <f>YEAR(B1941)</f>
        <v/>
      </c>
      <c r="U1941">
        <f>MONTH(B1941)</f>
        <v/>
      </c>
      <c r="V1941">
        <f>TEXT(B1941,"mmm")</f>
        <v/>
      </c>
      <c r="W1941" s="15">
        <f>IFERROR(N1941/L1941,0)</f>
        <v/>
      </c>
      <c r="X1941">
        <f>IF(K1941=0,"No Discount",IF(K1941&lt;=5%,"Low",IF(K1941&lt;=15%,"Medium","High")))</f>
        <v/>
      </c>
      <c r="Y1941">
        <f>IF(L1941&gt;=20000,"High Value",IF(L1941&gt;=5000,"Medium Value","Low Value"))</f>
        <v/>
      </c>
      <c r="Z1941">
        <f>IF(R1941&lt;=3,"Fast",IF(R1941&lt;=5,"On Time","Delayed"))</f>
        <v/>
      </c>
    </row>
    <row r="1942">
      <c r="A1942">
        <f>Raw_Data!A1942</f>
        <v/>
      </c>
      <c r="B1942" s="11">
        <f>Raw_Data!B1942</f>
        <v/>
      </c>
      <c r="C1942">
        <f>Raw_Data!C1942</f>
        <v/>
      </c>
      <c r="D1942">
        <f>Raw_Data!D1942</f>
        <v/>
      </c>
      <c r="E1942">
        <f>Raw_Data!E1942</f>
        <v/>
      </c>
      <c r="F1942">
        <f>Raw_Data!F1942</f>
        <v/>
      </c>
      <c r="G1942">
        <f>Raw_Data!G1942</f>
        <v/>
      </c>
      <c r="H1942">
        <f>Raw_Data!H1942</f>
        <v/>
      </c>
      <c r="I1942">
        <f>Raw_Data!I1942</f>
        <v/>
      </c>
      <c r="J1942" s="12">
        <f>Raw_Data!J1942</f>
        <v/>
      </c>
      <c r="K1942" s="13">
        <f>Raw_Data!K1942</f>
        <v/>
      </c>
      <c r="L1942" s="12">
        <f>Raw_Data!L1942</f>
        <v/>
      </c>
      <c r="M1942" s="12">
        <f>Raw_Data!M1942</f>
        <v/>
      </c>
      <c r="N1942" s="12">
        <f>Raw_Data!N1942</f>
        <v/>
      </c>
      <c r="O1942">
        <f>Raw_Data!O1942</f>
        <v/>
      </c>
      <c r="P1942">
        <f>Raw_Data!P1942</f>
        <v/>
      </c>
      <c r="Q1942">
        <f>Raw_Data!Q1942</f>
        <v/>
      </c>
      <c r="R1942">
        <f>Raw_Data!R1942</f>
        <v/>
      </c>
      <c r="S1942">
        <f>Raw_Data!S1942</f>
        <v/>
      </c>
      <c r="T1942">
        <f>YEAR(B1942)</f>
        <v/>
      </c>
      <c r="U1942">
        <f>MONTH(B1942)</f>
        <v/>
      </c>
      <c r="V1942">
        <f>TEXT(B1942,"mmm")</f>
        <v/>
      </c>
      <c r="W1942" s="15">
        <f>IFERROR(N1942/L1942,0)</f>
        <v/>
      </c>
      <c r="X1942">
        <f>IF(K1942=0,"No Discount",IF(K1942&lt;=5%,"Low",IF(K1942&lt;=15%,"Medium","High")))</f>
        <v/>
      </c>
      <c r="Y1942">
        <f>IF(L1942&gt;=20000,"High Value",IF(L1942&gt;=5000,"Medium Value","Low Value"))</f>
        <v/>
      </c>
      <c r="Z1942">
        <f>IF(R1942&lt;=3,"Fast",IF(R1942&lt;=5,"On Time","Delayed"))</f>
        <v/>
      </c>
    </row>
    <row r="1943">
      <c r="A1943">
        <f>Raw_Data!A1943</f>
        <v/>
      </c>
      <c r="B1943" s="11">
        <f>Raw_Data!B1943</f>
        <v/>
      </c>
      <c r="C1943">
        <f>Raw_Data!C1943</f>
        <v/>
      </c>
      <c r="D1943">
        <f>Raw_Data!D1943</f>
        <v/>
      </c>
      <c r="E1943">
        <f>Raw_Data!E1943</f>
        <v/>
      </c>
      <c r="F1943">
        <f>Raw_Data!F1943</f>
        <v/>
      </c>
      <c r="G1943">
        <f>Raw_Data!G1943</f>
        <v/>
      </c>
      <c r="H1943">
        <f>Raw_Data!H1943</f>
        <v/>
      </c>
      <c r="I1943">
        <f>Raw_Data!I1943</f>
        <v/>
      </c>
      <c r="J1943" s="12">
        <f>Raw_Data!J1943</f>
        <v/>
      </c>
      <c r="K1943" s="13">
        <f>Raw_Data!K1943</f>
        <v/>
      </c>
      <c r="L1943" s="12">
        <f>Raw_Data!L1943</f>
        <v/>
      </c>
      <c r="M1943" s="12">
        <f>Raw_Data!M1943</f>
        <v/>
      </c>
      <c r="N1943" s="12">
        <f>Raw_Data!N1943</f>
        <v/>
      </c>
      <c r="O1943">
        <f>Raw_Data!O1943</f>
        <v/>
      </c>
      <c r="P1943">
        <f>Raw_Data!P1943</f>
        <v/>
      </c>
      <c r="Q1943">
        <f>Raw_Data!Q1943</f>
        <v/>
      </c>
      <c r="R1943">
        <f>Raw_Data!R1943</f>
        <v/>
      </c>
      <c r="S1943">
        <f>Raw_Data!S1943</f>
        <v/>
      </c>
      <c r="T1943">
        <f>YEAR(B1943)</f>
        <v/>
      </c>
      <c r="U1943">
        <f>MONTH(B1943)</f>
        <v/>
      </c>
      <c r="V1943">
        <f>TEXT(B1943,"mmm")</f>
        <v/>
      </c>
      <c r="W1943" s="15">
        <f>IFERROR(N1943/L1943,0)</f>
        <v/>
      </c>
      <c r="X1943">
        <f>IF(K1943=0,"No Discount",IF(K1943&lt;=5%,"Low",IF(K1943&lt;=15%,"Medium","High")))</f>
        <v/>
      </c>
      <c r="Y1943">
        <f>IF(L1943&gt;=20000,"High Value",IF(L1943&gt;=5000,"Medium Value","Low Value"))</f>
        <v/>
      </c>
      <c r="Z1943">
        <f>IF(R1943&lt;=3,"Fast",IF(R1943&lt;=5,"On Time","Delayed"))</f>
        <v/>
      </c>
    </row>
    <row r="1944">
      <c r="A1944">
        <f>Raw_Data!A1944</f>
        <v/>
      </c>
      <c r="B1944" s="11">
        <f>Raw_Data!B1944</f>
        <v/>
      </c>
      <c r="C1944">
        <f>Raw_Data!C1944</f>
        <v/>
      </c>
      <c r="D1944">
        <f>Raw_Data!D1944</f>
        <v/>
      </c>
      <c r="E1944">
        <f>Raw_Data!E1944</f>
        <v/>
      </c>
      <c r="F1944">
        <f>Raw_Data!F1944</f>
        <v/>
      </c>
      <c r="G1944">
        <f>Raw_Data!G1944</f>
        <v/>
      </c>
      <c r="H1944">
        <f>Raw_Data!H1944</f>
        <v/>
      </c>
      <c r="I1944">
        <f>Raw_Data!I1944</f>
        <v/>
      </c>
      <c r="J1944" s="12">
        <f>Raw_Data!J1944</f>
        <v/>
      </c>
      <c r="K1944" s="13">
        <f>Raw_Data!K1944</f>
        <v/>
      </c>
      <c r="L1944" s="12">
        <f>Raw_Data!L1944</f>
        <v/>
      </c>
      <c r="M1944" s="12">
        <f>Raw_Data!M1944</f>
        <v/>
      </c>
      <c r="N1944" s="12">
        <f>Raw_Data!N1944</f>
        <v/>
      </c>
      <c r="O1944">
        <f>Raw_Data!O1944</f>
        <v/>
      </c>
      <c r="P1944">
        <f>Raw_Data!P1944</f>
        <v/>
      </c>
      <c r="Q1944">
        <f>Raw_Data!Q1944</f>
        <v/>
      </c>
      <c r="R1944">
        <f>Raw_Data!R1944</f>
        <v/>
      </c>
      <c r="S1944">
        <f>Raw_Data!S1944</f>
        <v/>
      </c>
      <c r="T1944">
        <f>YEAR(B1944)</f>
        <v/>
      </c>
      <c r="U1944">
        <f>MONTH(B1944)</f>
        <v/>
      </c>
      <c r="V1944">
        <f>TEXT(B1944,"mmm")</f>
        <v/>
      </c>
      <c r="W1944" s="15">
        <f>IFERROR(N1944/L1944,0)</f>
        <v/>
      </c>
      <c r="X1944">
        <f>IF(K1944=0,"No Discount",IF(K1944&lt;=5%,"Low",IF(K1944&lt;=15%,"Medium","High")))</f>
        <v/>
      </c>
      <c r="Y1944">
        <f>IF(L1944&gt;=20000,"High Value",IF(L1944&gt;=5000,"Medium Value","Low Value"))</f>
        <v/>
      </c>
      <c r="Z1944">
        <f>IF(R1944&lt;=3,"Fast",IF(R1944&lt;=5,"On Time","Delayed"))</f>
        <v/>
      </c>
    </row>
    <row r="1945">
      <c r="A1945">
        <f>Raw_Data!A1945</f>
        <v/>
      </c>
      <c r="B1945" s="11">
        <f>Raw_Data!B1945</f>
        <v/>
      </c>
      <c r="C1945">
        <f>Raw_Data!C1945</f>
        <v/>
      </c>
      <c r="D1945">
        <f>Raw_Data!D1945</f>
        <v/>
      </c>
      <c r="E1945">
        <f>Raw_Data!E1945</f>
        <v/>
      </c>
      <c r="F1945">
        <f>Raw_Data!F1945</f>
        <v/>
      </c>
      <c r="G1945">
        <f>Raw_Data!G1945</f>
        <v/>
      </c>
      <c r="H1945">
        <f>Raw_Data!H1945</f>
        <v/>
      </c>
      <c r="I1945">
        <f>Raw_Data!I1945</f>
        <v/>
      </c>
      <c r="J1945" s="12">
        <f>Raw_Data!J1945</f>
        <v/>
      </c>
      <c r="K1945" s="13">
        <f>Raw_Data!K1945</f>
        <v/>
      </c>
      <c r="L1945" s="12">
        <f>Raw_Data!L1945</f>
        <v/>
      </c>
      <c r="M1945" s="12">
        <f>Raw_Data!M1945</f>
        <v/>
      </c>
      <c r="N1945" s="12">
        <f>Raw_Data!N1945</f>
        <v/>
      </c>
      <c r="O1945">
        <f>Raw_Data!O1945</f>
        <v/>
      </c>
      <c r="P1945">
        <f>Raw_Data!P1945</f>
        <v/>
      </c>
      <c r="Q1945">
        <f>Raw_Data!Q1945</f>
        <v/>
      </c>
      <c r="R1945">
        <f>Raw_Data!R1945</f>
        <v/>
      </c>
      <c r="S1945">
        <f>Raw_Data!S1945</f>
        <v/>
      </c>
      <c r="T1945">
        <f>YEAR(B1945)</f>
        <v/>
      </c>
      <c r="U1945">
        <f>MONTH(B1945)</f>
        <v/>
      </c>
      <c r="V1945">
        <f>TEXT(B1945,"mmm")</f>
        <v/>
      </c>
      <c r="W1945" s="15">
        <f>IFERROR(N1945/L1945,0)</f>
        <v/>
      </c>
      <c r="X1945">
        <f>IF(K1945=0,"No Discount",IF(K1945&lt;=5%,"Low",IF(K1945&lt;=15%,"Medium","High")))</f>
        <v/>
      </c>
      <c r="Y1945">
        <f>IF(L1945&gt;=20000,"High Value",IF(L1945&gt;=5000,"Medium Value","Low Value"))</f>
        <v/>
      </c>
      <c r="Z1945">
        <f>IF(R1945&lt;=3,"Fast",IF(R1945&lt;=5,"On Time","Delayed"))</f>
        <v/>
      </c>
    </row>
    <row r="1946">
      <c r="A1946">
        <f>Raw_Data!A1946</f>
        <v/>
      </c>
      <c r="B1946" s="11">
        <f>Raw_Data!B1946</f>
        <v/>
      </c>
      <c r="C1946">
        <f>Raw_Data!C1946</f>
        <v/>
      </c>
      <c r="D1946">
        <f>Raw_Data!D1946</f>
        <v/>
      </c>
      <c r="E1946">
        <f>Raw_Data!E1946</f>
        <v/>
      </c>
      <c r="F1946">
        <f>Raw_Data!F1946</f>
        <v/>
      </c>
      <c r="G1946">
        <f>Raw_Data!G1946</f>
        <v/>
      </c>
      <c r="H1946">
        <f>Raw_Data!H1946</f>
        <v/>
      </c>
      <c r="I1946">
        <f>Raw_Data!I1946</f>
        <v/>
      </c>
      <c r="J1946" s="12">
        <f>Raw_Data!J1946</f>
        <v/>
      </c>
      <c r="K1946" s="13">
        <f>Raw_Data!K1946</f>
        <v/>
      </c>
      <c r="L1946" s="12">
        <f>Raw_Data!L1946</f>
        <v/>
      </c>
      <c r="M1946" s="12">
        <f>Raw_Data!M1946</f>
        <v/>
      </c>
      <c r="N1946" s="12">
        <f>Raw_Data!N1946</f>
        <v/>
      </c>
      <c r="O1946">
        <f>Raw_Data!O1946</f>
        <v/>
      </c>
      <c r="P1946">
        <f>Raw_Data!P1946</f>
        <v/>
      </c>
      <c r="Q1946">
        <f>Raw_Data!Q1946</f>
        <v/>
      </c>
      <c r="R1946">
        <f>Raw_Data!R1946</f>
        <v/>
      </c>
      <c r="S1946">
        <f>Raw_Data!S1946</f>
        <v/>
      </c>
      <c r="T1946">
        <f>YEAR(B1946)</f>
        <v/>
      </c>
      <c r="U1946">
        <f>MONTH(B1946)</f>
        <v/>
      </c>
      <c r="V1946">
        <f>TEXT(B1946,"mmm")</f>
        <v/>
      </c>
      <c r="W1946" s="15">
        <f>IFERROR(N1946/L1946,0)</f>
        <v/>
      </c>
      <c r="X1946">
        <f>IF(K1946=0,"No Discount",IF(K1946&lt;=5%,"Low",IF(K1946&lt;=15%,"Medium","High")))</f>
        <v/>
      </c>
      <c r="Y1946">
        <f>IF(L1946&gt;=20000,"High Value",IF(L1946&gt;=5000,"Medium Value","Low Value"))</f>
        <v/>
      </c>
      <c r="Z1946">
        <f>IF(R1946&lt;=3,"Fast",IF(R1946&lt;=5,"On Time","Delayed"))</f>
        <v/>
      </c>
    </row>
    <row r="1947">
      <c r="A1947">
        <f>Raw_Data!A1947</f>
        <v/>
      </c>
      <c r="B1947" s="11">
        <f>Raw_Data!B1947</f>
        <v/>
      </c>
      <c r="C1947">
        <f>Raw_Data!C1947</f>
        <v/>
      </c>
      <c r="D1947">
        <f>Raw_Data!D1947</f>
        <v/>
      </c>
      <c r="E1947">
        <f>Raw_Data!E1947</f>
        <v/>
      </c>
      <c r="F1947">
        <f>Raw_Data!F1947</f>
        <v/>
      </c>
      <c r="G1947">
        <f>Raw_Data!G1947</f>
        <v/>
      </c>
      <c r="H1947">
        <f>Raw_Data!H1947</f>
        <v/>
      </c>
      <c r="I1947">
        <f>Raw_Data!I1947</f>
        <v/>
      </c>
      <c r="J1947" s="12">
        <f>Raw_Data!J1947</f>
        <v/>
      </c>
      <c r="K1947" s="13">
        <f>Raw_Data!K1947</f>
        <v/>
      </c>
      <c r="L1947" s="12">
        <f>Raw_Data!L1947</f>
        <v/>
      </c>
      <c r="M1947" s="12">
        <f>Raw_Data!M1947</f>
        <v/>
      </c>
      <c r="N1947" s="12">
        <f>Raw_Data!N1947</f>
        <v/>
      </c>
      <c r="O1947">
        <f>Raw_Data!O1947</f>
        <v/>
      </c>
      <c r="P1947">
        <f>Raw_Data!P1947</f>
        <v/>
      </c>
      <c r="Q1947">
        <f>Raw_Data!Q1947</f>
        <v/>
      </c>
      <c r="R1947">
        <f>Raw_Data!R1947</f>
        <v/>
      </c>
      <c r="S1947">
        <f>Raw_Data!S1947</f>
        <v/>
      </c>
      <c r="T1947">
        <f>YEAR(B1947)</f>
        <v/>
      </c>
      <c r="U1947">
        <f>MONTH(B1947)</f>
        <v/>
      </c>
      <c r="V1947">
        <f>TEXT(B1947,"mmm")</f>
        <v/>
      </c>
      <c r="W1947" s="15">
        <f>IFERROR(N1947/L1947,0)</f>
        <v/>
      </c>
      <c r="X1947">
        <f>IF(K1947=0,"No Discount",IF(K1947&lt;=5%,"Low",IF(K1947&lt;=15%,"Medium","High")))</f>
        <v/>
      </c>
      <c r="Y1947">
        <f>IF(L1947&gt;=20000,"High Value",IF(L1947&gt;=5000,"Medium Value","Low Value"))</f>
        <v/>
      </c>
      <c r="Z1947">
        <f>IF(R1947&lt;=3,"Fast",IF(R1947&lt;=5,"On Time","Delayed"))</f>
        <v/>
      </c>
    </row>
    <row r="1948">
      <c r="A1948">
        <f>Raw_Data!A1948</f>
        <v/>
      </c>
      <c r="B1948" s="11">
        <f>Raw_Data!B1948</f>
        <v/>
      </c>
      <c r="C1948">
        <f>Raw_Data!C1948</f>
        <v/>
      </c>
      <c r="D1948">
        <f>Raw_Data!D1948</f>
        <v/>
      </c>
      <c r="E1948">
        <f>Raw_Data!E1948</f>
        <v/>
      </c>
      <c r="F1948">
        <f>Raw_Data!F1948</f>
        <v/>
      </c>
      <c r="G1948">
        <f>Raw_Data!G1948</f>
        <v/>
      </c>
      <c r="H1948">
        <f>Raw_Data!H1948</f>
        <v/>
      </c>
      <c r="I1948">
        <f>Raw_Data!I1948</f>
        <v/>
      </c>
      <c r="J1948" s="12">
        <f>Raw_Data!J1948</f>
        <v/>
      </c>
      <c r="K1948" s="13">
        <f>Raw_Data!K1948</f>
        <v/>
      </c>
      <c r="L1948" s="12">
        <f>Raw_Data!L1948</f>
        <v/>
      </c>
      <c r="M1948" s="12">
        <f>Raw_Data!M1948</f>
        <v/>
      </c>
      <c r="N1948" s="12">
        <f>Raw_Data!N1948</f>
        <v/>
      </c>
      <c r="O1948">
        <f>Raw_Data!O1948</f>
        <v/>
      </c>
      <c r="P1948">
        <f>Raw_Data!P1948</f>
        <v/>
      </c>
      <c r="Q1948">
        <f>Raw_Data!Q1948</f>
        <v/>
      </c>
      <c r="R1948">
        <f>Raw_Data!R1948</f>
        <v/>
      </c>
      <c r="S1948">
        <f>Raw_Data!S1948</f>
        <v/>
      </c>
      <c r="T1948">
        <f>YEAR(B1948)</f>
        <v/>
      </c>
      <c r="U1948">
        <f>MONTH(B1948)</f>
        <v/>
      </c>
      <c r="V1948">
        <f>TEXT(B1948,"mmm")</f>
        <v/>
      </c>
      <c r="W1948" s="15">
        <f>IFERROR(N1948/L1948,0)</f>
        <v/>
      </c>
      <c r="X1948">
        <f>IF(K1948=0,"No Discount",IF(K1948&lt;=5%,"Low",IF(K1948&lt;=15%,"Medium","High")))</f>
        <v/>
      </c>
      <c r="Y1948">
        <f>IF(L1948&gt;=20000,"High Value",IF(L1948&gt;=5000,"Medium Value","Low Value"))</f>
        <v/>
      </c>
      <c r="Z1948">
        <f>IF(R1948&lt;=3,"Fast",IF(R1948&lt;=5,"On Time","Delayed"))</f>
        <v/>
      </c>
    </row>
    <row r="1949">
      <c r="A1949">
        <f>Raw_Data!A1949</f>
        <v/>
      </c>
      <c r="B1949" s="11">
        <f>Raw_Data!B1949</f>
        <v/>
      </c>
      <c r="C1949">
        <f>Raw_Data!C1949</f>
        <v/>
      </c>
      <c r="D1949">
        <f>Raw_Data!D1949</f>
        <v/>
      </c>
      <c r="E1949">
        <f>Raw_Data!E1949</f>
        <v/>
      </c>
      <c r="F1949">
        <f>Raw_Data!F1949</f>
        <v/>
      </c>
      <c r="G1949">
        <f>Raw_Data!G1949</f>
        <v/>
      </c>
      <c r="H1949">
        <f>Raw_Data!H1949</f>
        <v/>
      </c>
      <c r="I1949">
        <f>Raw_Data!I1949</f>
        <v/>
      </c>
      <c r="J1949" s="12">
        <f>Raw_Data!J1949</f>
        <v/>
      </c>
      <c r="K1949" s="13">
        <f>Raw_Data!K1949</f>
        <v/>
      </c>
      <c r="L1949" s="12">
        <f>Raw_Data!L1949</f>
        <v/>
      </c>
      <c r="M1949" s="12">
        <f>Raw_Data!M1949</f>
        <v/>
      </c>
      <c r="N1949" s="12">
        <f>Raw_Data!N1949</f>
        <v/>
      </c>
      <c r="O1949">
        <f>Raw_Data!O1949</f>
        <v/>
      </c>
      <c r="P1949">
        <f>Raw_Data!P1949</f>
        <v/>
      </c>
      <c r="Q1949">
        <f>Raw_Data!Q1949</f>
        <v/>
      </c>
      <c r="R1949">
        <f>Raw_Data!R1949</f>
        <v/>
      </c>
      <c r="S1949">
        <f>Raw_Data!S1949</f>
        <v/>
      </c>
      <c r="T1949">
        <f>YEAR(B1949)</f>
        <v/>
      </c>
      <c r="U1949">
        <f>MONTH(B1949)</f>
        <v/>
      </c>
      <c r="V1949">
        <f>TEXT(B1949,"mmm")</f>
        <v/>
      </c>
      <c r="W1949" s="15">
        <f>IFERROR(N1949/L1949,0)</f>
        <v/>
      </c>
      <c r="X1949">
        <f>IF(K1949=0,"No Discount",IF(K1949&lt;=5%,"Low",IF(K1949&lt;=15%,"Medium","High")))</f>
        <v/>
      </c>
      <c r="Y1949">
        <f>IF(L1949&gt;=20000,"High Value",IF(L1949&gt;=5000,"Medium Value","Low Value"))</f>
        <v/>
      </c>
      <c r="Z1949">
        <f>IF(R1949&lt;=3,"Fast",IF(R1949&lt;=5,"On Time","Delayed"))</f>
        <v/>
      </c>
    </row>
    <row r="1950">
      <c r="A1950">
        <f>Raw_Data!A1950</f>
        <v/>
      </c>
      <c r="B1950" s="11">
        <f>Raw_Data!B1950</f>
        <v/>
      </c>
      <c r="C1950">
        <f>Raw_Data!C1950</f>
        <v/>
      </c>
      <c r="D1950">
        <f>Raw_Data!D1950</f>
        <v/>
      </c>
      <c r="E1950">
        <f>Raw_Data!E1950</f>
        <v/>
      </c>
      <c r="F1950">
        <f>Raw_Data!F1950</f>
        <v/>
      </c>
      <c r="G1950">
        <f>Raw_Data!G1950</f>
        <v/>
      </c>
      <c r="H1950">
        <f>Raw_Data!H1950</f>
        <v/>
      </c>
      <c r="I1950">
        <f>Raw_Data!I1950</f>
        <v/>
      </c>
      <c r="J1950" s="12">
        <f>Raw_Data!J1950</f>
        <v/>
      </c>
      <c r="K1950" s="13">
        <f>Raw_Data!K1950</f>
        <v/>
      </c>
      <c r="L1950" s="12">
        <f>Raw_Data!L1950</f>
        <v/>
      </c>
      <c r="M1950" s="12">
        <f>Raw_Data!M1950</f>
        <v/>
      </c>
      <c r="N1950" s="12">
        <f>Raw_Data!N1950</f>
        <v/>
      </c>
      <c r="O1950">
        <f>Raw_Data!O1950</f>
        <v/>
      </c>
      <c r="P1950">
        <f>Raw_Data!P1950</f>
        <v/>
      </c>
      <c r="Q1950">
        <f>Raw_Data!Q1950</f>
        <v/>
      </c>
      <c r="R1950">
        <f>Raw_Data!R1950</f>
        <v/>
      </c>
      <c r="S1950">
        <f>Raw_Data!S1950</f>
        <v/>
      </c>
      <c r="T1950">
        <f>YEAR(B1950)</f>
        <v/>
      </c>
      <c r="U1950">
        <f>MONTH(B1950)</f>
        <v/>
      </c>
      <c r="V1950">
        <f>TEXT(B1950,"mmm")</f>
        <v/>
      </c>
      <c r="W1950" s="15">
        <f>IFERROR(N1950/L1950,0)</f>
        <v/>
      </c>
      <c r="X1950">
        <f>IF(K1950=0,"No Discount",IF(K1950&lt;=5%,"Low",IF(K1950&lt;=15%,"Medium","High")))</f>
        <v/>
      </c>
      <c r="Y1950">
        <f>IF(L1950&gt;=20000,"High Value",IF(L1950&gt;=5000,"Medium Value","Low Value"))</f>
        <v/>
      </c>
      <c r="Z1950">
        <f>IF(R1950&lt;=3,"Fast",IF(R1950&lt;=5,"On Time","Delayed"))</f>
        <v/>
      </c>
    </row>
    <row r="1951">
      <c r="A1951">
        <f>Raw_Data!A1951</f>
        <v/>
      </c>
      <c r="B1951" s="11">
        <f>Raw_Data!B1951</f>
        <v/>
      </c>
      <c r="C1951">
        <f>Raw_Data!C1951</f>
        <v/>
      </c>
      <c r="D1951">
        <f>Raw_Data!D1951</f>
        <v/>
      </c>
      <c r="E1951">
        <f>Raw_Data!E1951</f>
        <v/>
      </c>
      <c r="F1951">
        <f>Raw_Data!F1951</f>
        <v/>
      </c>
      <c r="G1951">
        <f>Raw_Data!G1951</f>
        <v/>
      </c>
      <c r="H1951">
        <f>Raw_Data!H1951</f>
        <v/>
      </c>
      <c r="I1951">
        <f>Raw_Data!I1951</f>
        <v/>
      </c>
      <c r="J1951" s="12">
        <f>Raw_Data!J1951</f>
        <v/>
      </c>
      <c r="K1951" s="13">
        <f>Raw_Data!K1951</f>
        <v/>
      </c>
      <c r="L1951" s="12">
        <f>Raw_Data!L1951</f>
        <v/>
      </c>
      <c r="M1951" s="12">
        <f>Raw_Data!M1951</f>
        <v/>
      </c>
      <c r="N1951" s="12">
        <f>Raw_Data!N1951</f>
        <v/>
      </c>
      <c r="O1951">
        <f>Raw_Data!O1951</f>
        <v/>
      </c>
      <c r="P1951">
        <f>Raw_Data!P1951</f>
        <v/>
      </c>
      <c r="Q1951">
        <f>Raw_Data!Q1951</f>
        <v/>
      </c>
      <c r="R1951">
        <f>Raw_Data!R1951</f>
        <v/>
      </c>
      <c r="S1951">
        <f>Raw_Data!S1951</f>
        <v/>
      </c>
      <c r="T1951">
        <f>YEAR(B1951)</f>
        <v/>
      </c>
      <c r="U1951">
        <f>MONTH(B1951)</f>
        <v/>
      </c>
      <c r="V1951">
        <f>TEXT(B1951,"mmm")</f>
        <v/>
      </c>
      <c r="W1951" s="15">
        <f>IFERROR(N1951/L1951,0)</f>
        <v/>
      </c>
      <c r="X1951">
        <f>IF(K1951=0,"No Discount",IF(K1951&lt;=5%,"Low",IF(K1951&lt;=15%,"Medium","High")))</f>
        <v/>
      </c>
      <c r="Y1951">
        <f>IF(L1951&gt;=20000,"High Value",IF(L1951&gt;=5000,"Medium Value","Low Value"))</f>
        <v/>
      </c>
      <c r="Z1951">
        <f>IF(R1951&lt;=3,"Fast",IF(R1951&lt;=5,"On Time","Delayed"))</f>
        <v/>
      </c>
    </row>
    <row r="1952">
      <c r="A1952">
        <f>Raw_Data!A1952</f>
        <v/>
      </c>
      <c r="B1952" s="11">
        <f>Raw_Data!B1952</f>
        <v/>
      </c>
      <c r="C1952">
        <f>Raw_Data!C1952</f>
        <v/>
      </c>
      <c r="D1952">
        <f>Raw_Data!D1952</f>
        <v/>
      </c>
      <c r="E1952">
        <f>Raw_Data!E1952</f>
        <v/>
      </c>
      <c r="F1952">
        <f>Raw_Data!F1952</f>
        <v/>
      </c>
      <c r="G1952">
        <f>Raw_Data!G1952</f>
        <v/>
      </c>
      <c r="H1952">
        <f>Raw_Data!H1952</f>
        <v/>
      </c>
      <c r="I1952">
        <f>Raw_Data!I1952</f>
        <v/>
      </c>
      <c r="J1952" s="12">
        <f>Raw_Data!J1952</f>
        <v/>
      </c>
      <c r="K1952" s="13">
        <f>Raw_Data!K1952</f>
        <v/>
      </c>
      <c r="L1952" s="12">
        <f>Raw_Data!L1952</f>
        <v/>
      </c>
      <c r="M1952" s="12">
        <f>Raw_Data!M1952</f>
        <v/>
      </c>
      <c r="N1952" s="12">
        <f>Raw_Data!N1952</f>
        <v/>
      </c>
      <c r="O1952">
        <f>Raw_Data!O1952</f>
        <v/>
      </c>
      <c r="P1952">
        <f>Raw_Data!P1952</f>
        <v/>
      </c>
      <c r="Q1952">
        <f>Raw_Data!Q1952</f>
        <v/>
      </c>
      <c r="R1952">
        <f>Raw_Data!R1952</f>
        <v/>
      </c>
      <c r="S1952">
        <f>Raw_Data!S1952</f>
        <v/>
      </c>
      <c r="T1952">
        <f>YEAR(B1952)</f>
        <v/>
      </c>
      <c r="U1952">
        <f>MONTH(B1952)</f>
        <v/>
      </c>
      <c r="V1952">
        <f>TEXT(B1952,"mmm")</f>
        <v/>
      </c>
      <c r="W1952" s="15">
        <f>IFERROR(N1952/L1952,0)</f>
        <v/>
      </c>
      <c r="X1952">
        <f>IF(K1952=0,"No Discount",IF(K1952&lt;=5%,"Low",IF(K1952&lt;=15%,"Medium","High")))</f>
        <v/>
      </c>
      <c r="Y1952">
        <f>IF(L1952&gt;=20000,"High Value",IF(L1952&gt;=5000,"Medium Value","Low Value"))</f>
        <v/>
      </c>
      <c r="Z1952">
        <f>IF(R1952&lt;=3,"Fast",IF(R1952&lt;=5,"On Time","Delayed"))</f>
        <v/>
      </c>
    </row>
    <row r="1953">
      <c r="A1953">
        <f>Raw_Data!A1953</f>
        <v/>
      </c>
      <c r="B1953" s="11">
        <f>Raw_Data!B1953</f>
        <v/>
      </c>
      <c r="C1953">
        <f>Raw_Data!C1953</f>
        <v/>
      </c>
      <c r="D1953">
        <f>Raw_Data!D1953</f>
        <v/>
      </c>
      <c r="E1953">
        <f>Raw_Data!E1953</f>
        <v/>
      </c>
      <c r="F1953">
        <f>Raw_Data!F1953</f>
        <v/>
      </c>
      <c r="G1953">
        <f>Raw_Data!G1953</f>
        <v/>
      </c>
      <c r="H1953">
        <f>Raw_Data!H1953</f>
        <v/>
      </c>
      <c r="I1953">
        <f>Raw_Data!I1953</f>
        <v/>
      </c>
      <c r="J1953" s="12">
        <f>Raw_Data!J1953</f>
        <v/>
      </c>
      <c r="K1953" s="13">
        <f>Raw_Data!K1953</f>
        <v/>
      </c>
      <c r="L1953" s="12">
        <f>Raw_Data!L1953</f>
        <v/>
      </c>
      <c r="M1953" s="12">
        <f>Raw_Data!M1953</f>
        <v/>
      </c>
      <c r="N1953" s="12">
        <f>Raw_Data!N1953</f>
        <v/>
      </c>
      <c r="O1953">
        <f>Raw_Data!O1953</f>
        <v/>
      </c>
      <c r="P1953">
        <f>Raw_Data!P1953</f>
        <v/>
      </c>
      <c r="Q1953">
        <f>Raw_Data!Q1953</f>
        <v/>
      </c>
      <c r="R1953">
        <f>Raw_Data!R1953</f>
        <v/>
      </c>
      <c r="S1953">
        <f>Raw_Data!S1953</f>
        <v/>
      </c>
      <c r="T1953">
        <f>YEAR(B1953)</f>
        <v/>
      </c>
      <c r="U1953">
        <f>MONTH(B1953)</f>
        <v/>
      </c>
      <c r="V1953">
        <f>TEXT(B1953,"mmm")</f>
        <v/>
      </c>
      <c r="W1953" s="15">
        <f>IFERROR(N1953/L1953,0)</f>
        <v/>
      </c>
      <c r="X1953">
        <f>IF(K1953=0,"No Discount",IF(K1953&lt;=5%,"Low",IF(K1953&lt;=15%,"Medium","High")))</f>
        <v/>
      </c>
      <c r="Y1953">
        <f>IF(L1953&gt;=20000,"High Value",IF(L1953&gt;=5000,"Medium Value","Low Value"))</f>
        <v/>
      </c>
      <c r="Z1953">
        <f>IF(R1953&lt;=3,"Fast",IF(R1953&lt;=5,"On Time","Delayed"))</f>
        <v/>
      </c>
    </row>
    <row r="1954">
      <c r="A1954">
        <f>Raw_Data!A1954</f>
        <v/>
      </c>
      <c r="B1954" s="11">
        <f>Raw_Data!B1954</f>
        <v/>
      </c>
      <c r="C1954">
        <f>Raw_Data!C1954</f>
        <v/>
      </c>
      <c r="D1954">
        <f>Raw_Data!D1954</f>
        <v/>
      </c>
      <c r="E1954">
        <f>Raw_Data!E1954</f>
        <v/>
      </c>
      <c r="F1954">
        <f>Raw_Data!F1954</f>
        <v/>
      </c>
      <c r="G1954">
        <f>Raw_Data!G1954</f>
        <v/>
      </c>
      <c r="H1954">
        <f>Raw_Data!H1954</f>
        <v/>
      </c>
      <c r="I1954">
        <f>Raw_Data!I1954</f>
        <v/>
      </c>
      <c r="J1954" s="12">
        <f>Raw_Data!J1954</f>
        <v/>
      </c>
      <c r="K1954" s="13">
        <f>Raw_Data!K1954</f>
        <v/>
      </c>
      <c r="L1954" s="12">
        <f>Raw_Data!L1954</f>
        <v/>
      </c>
      <c r="M1954" s="12">
        <f>Raw_Data!M1954</f>
        <v/>
      </c>
      <c r="N1954" s="12">
        <f>Raw_Data!N1954</f>
        <v/>
      </c>
      <c r="O1954">
        <f>Raw_Data!O1954</f>
        <v/>
      </c>
      <c r="P1954">
        <f>Raw_Data!P1954</f>
        <v/>
      </c>
      <c r="Q1954">
        <f>Raw_Data!Q1954</f>
        <v/>
      </c>
      <c r="R1954">
        <f>Raw_Data!R1954</f>
        <v/>
      </c>
      <c r="S1954">
        <f>Raw_Data!S1954</f>
        <v/>
      </c>
      <c r="T1954">
        <f>YEAR(B1954)</f>
        <v/>
      </c>
      <c r="U1954">
        <f>MONTH(B1954)</f>
        <v/>
      </c>
      <c r="V1954">
        <f>TEXT(B1954,"mmm")</f>
        <v/>
      </c>
      <c r="W1954" s="15">
        <f>IFERROR(N1954/L1954,0)</f>
        <v/>
      </c>
      <c r="X1954">
        <f>IF(K1954=0,"No Discount",IF(K1954&lt;=5%,"Low",IF(K1954&lt;=15%,"Medium","High")))</f>
        <v/>
      </c>
      <c r="Y1954">
        <f>IF(L1954&gt;=20000,"High Value",IF(L1954&gt;=5000,"Medium Value","Low Value"))</f>
        <v/>
      </c>
      <c r="Z1954">
        <f>IF(R1954&lt;=3,"Fast",IF(R1954&lt;=5,"On Time","Delayed"))</f>
        <v/>
      </c>
    </row>
    <row r="1955">
      <c r="A1955">
        <f>Raw_Data!A1955</f>
        <v/>
      </c>
      <c r="B1955" s="11">
        <f>Raw_Data!B1955</f>
        <v/>
      </c>
      <c r="C1955">
        <f>Raw_Data!C1955</f>
        <v/>
      </c>
      <c r="D1955">
        <f>Raw_Data!D1955</f>
        <v/>
      </c>
      <c r="E1955">
        <f>Raw_Data!E1955</f>
        <v/>
      </c>
      <c r="F1955">
        <f>Raw_Data!F1955</f>
        <v/>
      </c>
      <c r="G1955">
        <f>Raw_Data!G1955</f>
        <v/>
      </c>
      <c r="H1955">
        <f>Raw_Data!H1955</f>
        <v/>
      </c>
      <c r="I1955">
        <f>Raw_Data!I1955</f>
        <v/>
      </c>
      <c r="J1955" s="12">
        <f>Raw_Data!J1955</f>
        <v/>
      </c>
      <c r="K1955" s="13">
        <f>Raw_Data!K1955</f>
        <v/>
      </c>
      <c r="L1955" s="12">
        <f>Raw_Data!L1955</f>
        <v/>
      </c>
      <c r="M1955" s="12">
        <f>Raw_Data!M1955</f>
        <v/>
      </c>
      <c r="N1955" s="12">
        <f>Raw_Data!N1955</f>
        <v/>
      </c>
      <c r="O1955">
        <f>Raw_Data!O1955</f>
        <v/>
      </c>
      <c r="P1955">
        <f>Raw_Data!P1955</f>
        <v/>
      </c>
      <c r="Q1955">
        <f>Raw_Data!Q1955</f>
        <v/>
      </c>
      <c r="R1955">
        <f>Raw_Data!R1955</f>
        <v/>
      </c>
      <c r="S1955">
        <f>Raw_Data!S1955</f>
        <v/>
      </c>
      <c r="T1955">
        <f>YEAR(B1955)</f>
        <v/>
      </c>
      <c r="U1955">
        <f>MONTH(B1955)</f>
        <v/>
      </c>
      <c r="V1955">
        <f>TEXT(B1955,"mmm")</f>
        <v/>
      </c>
      <c r="W1955" s="15">
        <f>IFERROR(N1955/L1955,0)</f>
        <v/>
      </c>
      <c r="X1955">
        <f>IF(K1955=0,"No Discount",IF(K1955&lt;=5%,"Low",IF(K1955&lt;=15%,"Medium","High")))</f>
        <v/>
      </c>
      <c r="Y1955">
        <f>IF(L1955&gt;=20000,"High Value",IF(L1955&gt;=5000,"Medium Value","Low Value"))</f>
        <v/>
      </c>
      <c r="Z1955">
        <f>IF(R1955&lt;=3,"Fast",IF(R1955&lt;=5,"On Time","Delayed"))</f>
        <v/>
      </c>
    </row>
    <row r="1956">
      <c r="A1956">
        <f>Raw_Data!A1956</f>
        <v/>
      </c>
      <c r="B1956" s="11">
        <f>Raw_Data!B1956</f>
        <v/>
      </c>
      <c r="C1956">
        <f>Raw_Data!C1956</f>
        <v/>
      </c>
      <c r="D1956">
        <f>Raw_Data!D1956</f>
        <v/>
      </c>
      <c r="E1956">
        <f>Raw_Data!E1956</f>
        <v/>
      </c>
      <c r="F1956">
        <f>Raw_Data!F1956</f>
        <v/>
      </c>
      <c r="G1956">
        <f>Raw_Data!G1956</f>
        <v/>
      </c>
      <c r="H1956">
        <f>Raw_Data!H1956</f>
        <v/>
      </c>
      <c r="I1956">
        <f>Raw_Data!I1956</f>
        <v/>
      </c>
      <c r="J1956" s="12">
        <f>Raw_Data!J1956</f>
        <v/>
      </c>
      <c r="K1956" s="13">
        <f>Raw_Data!K1956</f>
        <v/>
      </c>
      <c r="L1956" s="12">
        <f>Raw_Data!L1956</f>
        <v/>
      </c>
      <c r="M1956" s="12">
        <f>Raw_Data!M1956</f>
        <v/>
      </c>
      <c r="N1956" s="12">
        <f>Raw_Data!N1956</f>
        <v/>
      </c>
      <c r="O1956">
        <f>Raw_Data!O1956</f>
        <v/>
      </c>
      <c r="P1956">
        <f>Raw_Data!P1956</f>
        <v/>
      </c>
      <c r="Q1956">
        <f>Raw_Data!Q1956</f>
        <v/>
      </c>
      <c r="R1956">
        <f>Raw_Data!R1956</f>
        <v/>
      </c>
      <c r="S1956">
        <f>Raw_Data!S1956</f>
        <v/>
      </c>
      <c r="T1956">
        <f>YEAR(B1956)</f>
        <v/>
      </c>
      <c r="U1956">
        <f>MONTH(B1956)</f>
        <v/>
      </c>
      <c r="V1956">
        <f>TEXT(B1956,"mmm")</f>
        <v/>
      </c>
      <c r="W1956" s="15">
        <f>IFERROR(N1956/L1956,0)</f>
        <v/>
      </c>
      <c r="X1956">
        <f>IF(K1956=0,"No Discount",IF(K1956&lt;=5%,"Low",IF(K1956&lt;=15%,"Medium","High")))</f>
        <v/>
      </c>
      <c r="Y1956">
        <f>IF(L1956&gt;=20000,"High Value",IF(L1956&gt;=5000,"Medium Value","Low Value"))</f>
        <v/>
      </c>
      <c r="Z1956">
        <f>IF(R1956&lt;=3,"Fast",IF(R1956&lt;=5,"On Time","Delayed"))</f>
        <v/>
      </c>
    </row>
    <row r="1957">
      <c r="A1957">
        <f>Raw_Data!A1957</f>
        <v/>
      </c>
      <c r="B1957" s="11">
        <f>Raw_Data!B1957</f>
        <v/>
      </c>
      <c r="C1957">
        <f>Raw_Data!C1957</f>
        <v/>
      </c>
      <c r="D1957">
        <f>Raw_Data!D1957</f>
        <v/>
      </c>
      <c r="E1957">
        <f>Raw_Data!E1957</f>
        <v/>
      </c>
      <c r="F1957">
        <f>Raw_Data!F1957</f>
        <v/>
      </c>
      <c r="G1957">
        <f>Raw_Data!G1957</f>
        <v/>
      </c>
      <c r="H1957">
        <f>Raw_Data!H1957</f>
        <v/>
      </c>
      <c r="I1957">
        <f>Raw_Data!I1957</f>
        <v/>
      </c>
      <c r="J1957" s="12">
        <f>Raw_Data!J1957</f>
        <v/>
      </c>
      <c r="K1957" s="13">
        <f>Raw_Data!K1957</f>
        <v/>
      </c>
      <c r="L1957" s="12">
        <f>Raw_Data!L1957</f>
        <v/>
      </c>
      <c r="M1957" s="12">
        <f>Raw_Data!M1957</f>
        <v/>
      </c>
      <c r="N1957" s="12">
        <f>Raw_Data!N1957</f>
        <v/>
      </c>
      <c r="O1957">
        <f>Raw_Data!O1957</f>
        <v/>
      </c>
      <c r="P1957">
        <f>Raw_Data!P1957</f>
        <v/>
      </c>
      <c r="Q1957">
        <f>Raw_Data!Q1957</f>
        <v/>
      </c>
      <c r="R1957">
        <f>Raw_Data!R1957</f>
        <v/>
      </c>
      <c r="S1957">
        <f>Raw_Data!S1957</f>
        <v/>
      </c>
      <c r="T1957">
        <f>YEAR(B1957)</f>
        <v/>
      </c>
      <c r="U1957">
        <f>MONTH(B1957)</f>
        <v/>
      </c>
      <c r="V1957">
        <f>TEXT(B1957,"mmm")</f>
        <v/>
      </c>
      <c r="W1957" s="15">
        <f>IFERROR(N1957/L1957,0)</f>
        <v/>
      </c>
      <c r="X1957">
        <f>IF(K1957=0,"No Discount",IF(K1957&lt;=5%,"Low",IF(K1957&lt;=15%,"Medium","High")))</f>
        <v/>
      </c>
      <c r="Y1957">
        <f>IF(L1957&gt;=20000,"High Value",IF(L1957&gt;=5000,"Medium Value","Low Value"))</f>
        <v/>
      </c>
      <c r="Z1957">
        <f>IF(R1957&lt;=3,"Fast",IF(R1957&lt;=5,"On Time","Delayed"))</f>
        <v/>
      </c>
    </row>
    <row r="1958">
      <c r="A1958">
        <f>Raw_Data!A1958</f>
        <v/>
      </c>
      <c r="B1958" s="11">
        <f>Raw_Data!B1958</f>
        <v/>
      </c>
      <c r="C1958">
        <f>Raw_Data!C1958</f>
        <v/>
      </c>
      <c r="D1958">
        <f>Raw_Data!D1958</f>
        <v/>
      </c>
      <c r="E1958">
        <f>Raw_Data!E1958</f>
        <v/>
      </c>
      <c r="F1958">
        <f>Raw_Data!F1958</f>
        <v/>
      </c>
      <c r="G1958">
        <f>Raw_Data!G1958</f>
        <v/>
      </c>
      <c r="H1958">
        <f>Raw_Data!H1958</f>
        <v/>
      </c>
      <c r="I1958">
        <f>Raw_Data!I1958</f>
        <v/>
      </c>
      <c r="J1958" s="12">
        <f>Raw_Data!J1958</f>
        <v/>
      </c>
      <c r="K1958" s="13">
        <f>Raw_Data!K1958</f>
        <v/>
      </c>
      <c r="L1958" s="12">
        <f>Raw_Data!L1958</f>
        <v/>
      </c>
      <c r="M1958" s="12">
        <f>Raw_Data!M1958</f>
        <v/>
      </c>
      <c r="N1958" s="12">
        <f>Raw_Data!N1958</f>
        <v/>
      </c>
      <c r="O1958">
        <f>Raw_Data!O1958</f>
        <v/>
      </c>
      <c r="P1958">
        <f>Raw_Data!P1958</f>
        <v/>
      </c>
      <c r="Q1958">
        <f>Raw_Data!Q1958</f>
        <v/>
      </c>
      <c r="R1958">
        <f>Raw_Data!R1958</f>
        <v/>
      </c>
      <c r="S1958">
        <f>Raw_Data!S1958</f>
        <v/>
      </c>
      <c r="T1958">
        <f>YEAR(B1958)</f>
        <v/>
      </c>
      <c r="U1958">
        <f>MONTH(B1958)</f>
        <v/>
      </c>
      <c r="V1958">
        <f>TEXT(B1958,"mmm")</f>
        <v/>
      </c>
      <c r="W1958" s="15">
        <f>IFERROR(N1958/L1958,0)</f>
        <v/>
      </c>
      <c r="X1958">
        <f>IF(K1958=0,"No Discount",IF(K1958&lt;=5%,"Low",IF(K1958&lt;=15%,"Medium","High")))</f>
        <v/>
      </c>
      <c r="Y1958">
        <f>IF(L1958&gt;=20000,"High Value",IF(L1958&gt;=5000,"Medium Value","Low Value"))</f>
        <v/>
      </c>
      <c r="Z1958">
        <f>IF(R1958&lt;=3,"Fast",IF(R1958&lt;=5,"On Time","Delayed"))</f>
        <v/>
      </c>
    </row>
    <row r="1959">
      <c r="A1959">
        <f>Raw_Data!A1959</f>
        <v/>
      </c>
      <c r="B1959" s="11">
        <f>Raw_Data!B1959</f>
        <v/>
      </c>
      <c r="C1959">
        <f>Raw_Data!C1959</f>
        <v/>
      </c>
      <c r="D1959">
        <f>Raw_Data!D1959</f>
        <v/>
      </c>
      <c r="E1959">
        <f>Raw_Data!E1959</f>
        <v/>
      </c>
      <c r="F1959">
        <f>Raw_Data!F1959</f>
        <v/>
      </c>
      <c r="G1959">
        <f>Raw_Data!G1959</f>
        <v/>
      </c>
      <c r="H1959">
        <f>Raw_Data!H1959</f>
        <v/>
      </c>
      <c r="I1959">
        <f>Raw_Data!I1959</f>
        <v/>
      </c>
      <c r="J1959" s="12">
        <f>Raw_Data!J1959</f>
        <v/>
      </c>
      <c r="K1959" s="13">
        <f>Raw_Data!K1959</f>
        <v/>
      </c>
      <c r="L1959" s="12">
        <f>Raw_Data!L1959</f>
        <v/>
      </c>
      <c r="M1959" s="12">
        <f>Raw_Data!M1959</f>
        <v/>
      </c>
      <c r="N1959" s="12">
        <f>Raw_Data!N1959</f>
        <v/>
      </c>
      <c r="O1959">
        <f>Raw_Data!O1959</f>
        <v/>
      </c>
      <c r="P1959">
        <f>Raw_Data!P1959</f>
        <v/>
      </c>
      <c r="Q1959">
        <f>Raw_Data!Q1959</f>
        <v/>
      </c>
      <c r="R1959">
        <f>Raw_Data!R1959</f>
        <v/>
      </c>
      <c r="S1959">
        <f>Raw_Data!S1959</f>
        <v/>
      </c>
      <c r="T1959">
        <f>YEAR(B1959)</f>
        <v/>
      </c>
      <c r="U1959">
        <f>MONTH(B1959)</f>
        <v/>
      </c>
      <c r="V1959">
        <f>TEXT(B1959,"mmm")</f>
        <v/>
      </c>
      <c r="W1959" s="15">
        <f>IFERROR(N1959/L1959,0)</f>
        <v/>
      </c>
      <c r="X1959">
        <f>IF(K1959=0,"No Discount",IF(K1959&lt;=5%,"Low",IF(K1959&lt;=15%,"Medium","High")))</f>
        <v/>
      </c>
      <c r="Y1959">
        <f>IF(L1959&gt;=20000,"High Value",IF(L1959&gt;=5000,"Medium Value","Low Value"))</f>
        <v/>
      </c>
      <c r="Z1959">
        <f>IF(R1959&lt;=3,"Fast",IF(R1959&lt;=5,"On Time","Delayed"))</f>
        <v/>
      </c>
    </row>
    <row r="1960">
      <c r="A1960">
        <f>Raw_Data!A1960</f>
        <v/>
      </c>
      <c r="B1960" s="11">
        <f>Raw_Data!B1960</f>
        <v/>
      </c>
      <c r="C1960">
        <f>Raw_Data!C1960</f>
        <v/>
      </c>
      <c r="D1960">
        <f>Raw_Data!D1960</f>
        <v/>
      </c>
      <c r="E1960">
        <f>Raw_Data!E1960</f>
        <v/>
      </c>
      <c r="F1960">
        <f>Raw_Data!F1960</f>
        <v/>
      </c>
      <c r="G1960">
        <f>Raw_Data!G1960</f>
        <v/>
      </c>
      <c r="H1960">
        <f>Raw_Data!H1960</f>
        <v/>
      </c>
      <c r="I1960">
        <f>Raw_Data!I1960</f>
        <v/>
      </c>
      <c r="J1960" s="12">
        <f>Raw_Data!J1960</f>
        <v/>
      </c>
      <c r="K1960" s="13">
        <f>Raw_Data!K1960</f>
        <v/>
      </c>
      <c r="L1960" s="12">
        <f>Raw_Data!L1960</f>
        <v/>
      </c>
      <c r="M1960" s="12">
        <f>Raw_Data!M1960</f>
        <v/>
      </c>
      <c r="N1960" s="12">
        <f>Raw_Data!N1960</f>
        <v/>
      </c>
      <c r="O1960">
        <f>Raw_Data!O1960</f>
        <v/>
      </c>
      <c r="P1960">
        <f>Raw_Data!P1960</f>
        <v/>
      </c>
      <c r="Q1960">
        <f>Raw_Data!Q1960</f>
        <v/>
      </c>
      <c r="R1960">
        <f>Raw_Data!R1960</f>
        <v/>
      </c>
      <c r="S1960">
        <f>Raw_Data!S1960</f>
        <v/>
      </c>
      <c r="T1960">
        <f>YEAR(B1960)</f>
        <v/>
      </c>
      <c r="U1960">
        <f>MONTH(B1960)</f>
        <v/>
      </c>
      <c r="V1960">
        <f>TEXT(B1960,"mmm")</f>
        <v/>
      </c>
      <c r="W1960" s="15">
        <f>IFERROR(N1960/L1960,0)</f>
        <v/>
      </c>
      <c r="X1960">
        <f>IF(K1960=0,"No Discount",IF(K1960&lt;=5%,"Low",IF(K1960&lt;=15%,"Medium","High")))</f>
        <v/>
      </c>
      <c r="Y1960">
        <f>IF(L1960&gt;=20000,"High Value",IF(L1960&gt;=5000,"Medium Value","Low Value"))</f>
        <v/>
      </c>
      <c r="Z1960">
        <f>IF(R1960&lt;=3,"Fast",IF(R1960&lt;=5,"On Time","Delayed"))</f>
        <v/>
      </c>
    </row>
    <row r="1961">
      <c r="A1961">
        <f>Raw_Data!A1961</f>
        <v/>
      </c>
      <c r="B1961" s="11">
        <f>Raw_Data!B1961</f>
        <v/>
      </c>
      <c r="C1961">
        <f>Raw_Data!C1961</f>
        <v/>
      </c>
      <c r="D1961">
        <f>Raw_Data!D1961</f>
        <v/>
      </c>
      <c r="E1961">
        <f>Raw_Data!E1961</f>
        <v/>
      </c>
      <c r="F1961">
        <f>Raw_Data!F1961</f>
        <v/>
      </c>
      <c r="G1961">
        <f>Raw_Data!G1961</f>
        <v/>
      </c>
      <c r="H1961">
        <f>Raw_Data!H1961</f>
        <v/>
      </c>
      <c r="I1961">
        <f>Raw_Data!I1961</f>
        <v/>
      </c>
      <c r="J1961" s="12">
        <f>Raw_Data!J1961</f>
        <v/>
      </c>
      <c r="K1961" s="13">
        <f>Raw_Data!K1961</f>
        <v/>
      </c>
      <c r="L1961" s="12">
        <f>Raw_Data!L1961</f>
        <v/>
      </c>
      <c r="M1961" s="12">
        <f>Raw_Data!M1961</f>
        <v/>
      </c>
      <c r="N1961" s="12">
        <f>Raw_Data!N1961</f>
        <v/>
      </c>
      <c r="O1961">
        <f>Raw_Data!O1961</f>
        <v/>
      </c>
      <c r="P1961">
        <f>Raw_Data!P1961</f>
        <v/>
      </c>
      <c r="Q1961">
        <f>Raw_Data!Q1961</f>
        <v/>
      </c>
      <c r="R1961">
        <f>Raw_Data!R1961</f>
        <v/>
      </c>
      <c r="S1961">
        <f>Raw_Data!S1961</f>
        <v/>
      </c>
      <c r="T1961">
        <f>YEAR(B1961)</f>
        <v/>
      </c>
      <c r="U1961">
        <f>MONTH(B1961)</f>
        <v/>
      </c>
      <c r="V1961">
        <f>TEXT(B1961,"mmm")</f>
        <v/>
      </c>
      <c r="W1961" s="15">
        <f>IFERROR(N1961/L1961,0)</f>
        <v/>
      </c>
      <c r="X1961">
        <f>IF(K1961=0,"No Discount",IF(K1961&lt;=5%,"Low",IF(K1961&lt;=15%,"Medium","High")))</f>
        <v/>
      </c>
      <c r="Y1961">
        <f>IF(L1961&gt;=20000,"High Value",IF(L1961&gt;=5000,"Medium Value","Low Value"))</f>
        <v/>
      </c>
      <c r="Z1961">
        <f>IF(R1961&lt;=3,"Fast",IF(R1961&lt;=5,"On Time","Delayed"))</f>
        <v/>
      </c>
    </row>
    <row r="1962">
      <c r="A1962">
        <f>Raw_Data!A1962</f>
        <v/>
      </c>
      <c r="B1962" s="11">
        <f>Raw_Data!B1962</f>
        <v/>
      </c>
      <c r="C1962">
        <f>Raw_Data!C1962</f>
        <v/>
      </c>
      <c r="D1962">
        <f>Raw_Data!D1962</f>
        <v/>
      </c>
      <c r="E1962">
        <f>Raw_Data!E1962</f>
        <v/>
      </c>
      <c r="F1962">
        <f>Raw_Data!F1962</f>
        <v/>
      </c>
      <c r="G1962">
        <f>Raw_Data!G1962</f>
        <v/>
      </c>
      <c r="H1962">
        <f>Raw_Data!H1962</f>
        <v/>
      </c>
      <c r="I1962">
        <f>Raw_Data!I1962</f>
        <v/>
      </c>
      <c r="J1962" s="12">
        <f>Raw_Data!J1962</f>
        <v/>
      </c>
      <c r="K1962" s="13">
        <f>Raw_Data!K1962</f>
        <v/>
      </c>
      <c r="L1962" s="12">
        <f>Raw_Data!L1962</f>
        <v/>
      </c>
      <c r="M1962" s="12">
        <f>Raw_Data!M1962</f>
        <v/>
      </c>
      <c r="N1962" s="12">
        <f>Raw_Data!N1962</f>
        <v/>
      </c>
      <c r="O1962">
        <f>Raw_Data!O1962</f>
        <v/>
      </c>
      <c r="P1962">
        <f>Raw_Data!P1962</f>
        <v/>
      </c>
      <c r="Q1962">
        <f>Raw_Data!Q1962</f>
        <v/>
      </c>
      <c r="R1962">
        <f>Raw_Data!R1962</f>
        <v/>
      </c>
      <c r="S1962">
        <f>Raw_Data!S1962</f>
        <v/>
      </c>
      <c r="T1962">
        <f>YEAR(B1962)</f>
        <v/>
      </c>
      <c r="U1962">
        <f>MONTH(B1962)</f>
        <v/>
      </c>
      <c r="V1962">
        <f>TEXT(B1962,"mmm")</f>
        <v/>
      </c>
      <c r="W1962" s="15">
        <f>IFERROR(N1962/L1962,0)</f>
        <v/>
      </c>
      <c r="X1962">
        <f>IF(K1962=0,"No Discount",IF(K1962&lt;=5%,"Low",IF(K1962&lt;=15%,"Medium","High")))</f>
        <v/>
      </c>
      <c r="Y1962">
        <f>IF(L1962&gt;=20000,"High Value",IF(L1962&gt;=5000,"Medium Value","Low Value"))</f>
        <v/>
      </c>
      <c r="Z1962">
        <f>IF(R1962&lt;=3,"Fast",IF(R1962&lt;=5,"On Time","Delayed"))</f>
        <v/>
      </c>
    </row>
    <row r="1963">
      <c r="A1963">
        <f>Raw_Data!A1963</f>
        <v/>
      </c>
      <c r="B1963" s="11">
        <f>Raw_Data!B1963</f>
        <v/>
      </c>
      <c r="C1963">
        <f>Raw_Data!C1963</f>
        <v/>
      </c>
      <c r="D1963">
        <f>Raw_Data!D1963</f>
        <v/>
      </c>
      <c r="E1963">
        <f>Raw_Data!E1963</f>
        <v/>
      </c>
      <c r="F1963">
        <f>Raw_Data!F1963</f>
        <v/>
      </c>
      <c r="G1963">
        <f>Raw_Data!G1963</f>
        <v/>
      </c>
      <c r="H1963">
        <f>Raw_Data!H1963</f>
        <v/>
      </c>
      <c r="I1963">
        <f>Raw_Data!I1963</f>
        <v/>
      </c>
      <c r="J1963" s="12">
        <f>Raw_Data!J1963</f>
        <v/>
      </c>
      <c r="K1963" s="13">
        <f>Raw_Data!K1963</f>
        <v/>
      </c>
      <c r="L1963" s="12">
        <f>Raw_Data!L1963</f>
        <v/>
      </c>
      <c r="M1963" s="12">
        <f>Raw_Data!M1963</f>
        <v/>
      </c>
      <c r="N1963" s="12">
        <f>Raw_Data!N1963</f>
        <v/>
      </c>
      <c r="O1963">
        <f>Raw_Data!O1963</f>
        <v/>
      </c>
      <c r="P1963">
        <f>Raw_Data!P1963</f>
        <v/>
      </c>
      <c r="Q1963">
        <f>Raw_Data!Q1963</f>
        <v/>
      </c>
      <c r="R1963">
        <f>Raw_Data!R1963</f>
        <v/>
      </c>
      <c r="S1963">
        <f>Raw_Data!S1963</f>
        <v/>
      </c>
      <c r="T1963">
        <f>YEAR(B1963)</f>
        <v/>
      </c>
      <c r="U1963">
        <f>MONTH(B1963)</f>
        <v/>
      </c>
      <c r="V1963">
        <f>TEXT(B1963,"mmm")</f>
        <v/>
      </c>
      <c r="W1963" s="15">
        <f>IFERROR(N1963/L1963,0)</f>
        <v/>
      </c>
      <c r="X1963">
        <f>IF(K1963=0,"No Discount",IF(K1963&lt;=5%,"Low",IF(K1963&lt;=15%,"Medium","High")))</f>
        <v/>
      </c>
      <c r="Y1963">
        <f>IF(L1963&gt;=20000,"High Value",IF(L1963&gt;=5000,"Medium Value","Low Value"))</f>
        <v/>
      </c>
      <c r="Z1963">
        <f>IF(R1963&lt;=3,"Fast",IF(R1963&lt;=5,"On Time","Delayed"))</f>
        <v/>
      </c>
    </row>
    <row r="1964">
      <c r="A1964">
        <f>Raw_Data!A1964</f>
        <v/>
      </c>
      <c r="B1964" s="11">
        <f>Raw_Data!B1964</f>
        <v/>
      </c>
      <c r="C1964">
        <f>Raw_Data!C1964</f>
        <v/>
      </c>
      <c r="D1964">
        <f>Raw_Data!D1964</f>
        <v/>
      </c>
      <c r="E1964">
        <f>Raw_Data!E1964</f>
        <v/>
      </c>
      <c r="F1964">
        <f>Raw_Data!F1964</f>
        <v/>
      </c>
      <c r="G1964">
        <f>Raw_Data!G1964</f>
        <v/>
      </c>
      <c r="H1964">
        <f>Raw_Data!H1964</f>
        <v/>
      </c>
      <c r="I1964">
        <f>Raw_Data!I1964</f>
        <v/>
      </c>
      <c r="J1964" s="12">
        <f>Raw_Data!J1964</f>
        <v/>
      </c>
      <c r="K1964" s="13">
        <f>Raw_Data!K1964</f>
        <v/>
      </c>
      <c r="L1964" s="12">
        <f>Raw_Data!L1964</f>
        <v/>
      </c>
      <c r="M1964" s="12">
        <f>Raw_Data!M1964</f>
        <v/>
      </c>
      <c r="N1964" s="12">
        <f>Raw_Data!N1964</f>
        <v/>
      </c>
      <c r="O1964">
        <f>Raw_Data!O1964</f>
        <v/>
      </c>
      <c r="P1964">
        <f>Raw_Data!P1964</f>
        <v/>
      </c>
      <c r="Q1964">
        <f>Raw_Data!Q1964</f>
        <v/>
      </c>
      <c r="R1964">
        <f>Raw_Data!R1964</f>
        <v/>
      </c>
      <c r="S1964">
        <f>Raw_Data!S1964</f>
        <v/>
      </c>
      <c r="T1964">
        <f>YEAR(B1964)</f>
        <v/>
      </c>
      <c r="U1964">
        <f>MONTH(B1964)</f>
        <v/>
      </c>
      <c r="V1964">
        <f>TEXT(B1964,"mmm")</f>
        <v/>
      </c>
      <c r="W1964" s="15">
        <f>IFERROR(N1964/L1964,0)</f>
        <v/>
      </c>
      <c r="X1964">
        <f>IF(K1964=0,"No Discount",IF(K1964&lt;=5%,"Low",IF(K1964&lt;=15%,"Medium","High")))</f>
        <v/>
      </c>
      <c r="Y1964">
        <f>IF(L1964&gt;=20000,"High Value",IF(L1964&gt;=5000,"Medium Value","Low Value"))</f>
        <v/>
      </c>
      <c r="Z1964">
        <f>IF(R1964&lt;=3,"Fast",IF(R1964&lt;=5,"On Time","Delayed"))</f>
        <v/>
      </c>
    </row>
    <row r="1965">
      <c r="A1965">
        <f>Raw_Data!A1965</f>
        <v/>
      </c>
      <c r="B1965" s="11">
        <f>Raw_Data!B1965</f>
        <v/>
      </c>
      <c r="C1965">
        <f>Raw_Data!C1965</f>
        <v/>
      </c>
      <c r="D1965">
        <f>Raw_Data!D1965</f>
        <v/>
      </c>
      <c r="E1965">
        <f>Raw_Data!E1965</f>
        <v/>
      </c>
      <c r="F1965">
        <f>Raw_Data!F1965</f>
        <v/>
      </c>
      <c r="G1965">
        <f>Raw_Data!G1965</f>
        <v/>
      </c>
      <c r="H1965">
        <f>Raw_Data!H1965</f>
        <v/>
      </c>
      <c r="I1965">
        <f>Raw_Data!I1965</f>
        <v/>
      </c>
      <c r="J1965" s="12">
        <f>Raw_Data!J1965</f>
        <v/>
      </c>
      <c r="K1965" s="13">
        <f>Raw_Data!K1965</f>
        <v/>
      </c>
      <c r="L1965" s="12">
        <f>Raw_Data!L1965</f>
        <v/>
      </c>
      <c r="M1965" s="12">
        <f>Raw_Data!M1965</f>
        <v/>
      </c>
      <c r="N1965" s="12">
        <f>Raw_Data!N1965</f>
        <v/>
      </c>
      <c r="O1965">
        <f>Raw_Data!O1965</f>
        <v/>
      </c>
      <c r="P1965">
        <f>Raw_Data!P1965</f>
        <v/>
      </c>
      <c r="Q1965">
        <f>Raw_Data!Q1965</f>
        <v/>
      </c>
      <c r="R1965">
        <f>Raw_Data!R1965</f>
        <v/>
      </c>
      <c r="S1965">
        <f>Raw_Data!S1965</f>
        <v/>
      </c>
      <c r="T1965">
        <f>YEAR(B1965)</f>
        <v/>
      </c>
      <c r="U1965">
        <f>MONTH(B1965)</f>
        <v/>
      </c>
      <c r="V1965">
        <f>TEXT(B1965,"mmm")</f>
        <v/>
      </c>
      <c r="W1965" s="15">
        <f>IFERROR(N1965/L1965,0)</f>
        <v/>
      </c>
      <c r="X1965">
        <f>IF(K1965=0,"No Discount",IF(K1965&lt;=5%,"Low",IF(K1965&lt;=15%,"Medium","High")))</f>
        <v/>
      </c>
      <c r="Y1965">
        <f>IF(L1965&gt;=20000,"High Value",IF(L1965&gt;=5000,"Medium Value","Low Value"))</f>
        <v/>
      </c>
      <c r="Z1965">
        <f>IF(R1965&lt;=3,"Fast",IF(R1965&lt;=5,"On Time","Delayed"))</f>
        <v/>
      </c>
    </row>
    <row r="1966">
      <c r="A1966">
        <f>Raw_Data!A1966</f>
        <v/>
      </c>
      <c r="B1966" s="11">
        <f>Raw_Data!B1966</f>
        <v/>
      </c>
      <c r="C1966">
        <f>Raw_Data!C1966</f>
        <v/>
      </c>
      <c r="D1966">
        <f>Raw_Data!D1966</f>
        <v/>
      </c>
      <c r="E1966">
        <f>Raw_Data!E1966</f>
        <v/>
      </c>
      <c r="F1966">
        <f>Raw_Data!F1966</f>
        <v/>
      </c>
      <c r="G1966">
        <f>Raw_Data!G1966</f>
        <v/>
      </c>
      <c r="H1966">
        <f>Raw_Data!H1966</f>
        <v/>
      </c>
      <c r="I1966">
        <f>Raw_Data!I1966</f>
        <v/>
      </c>
      <c r="J1966" s="12">
        <f>Raw_Data!J1966</f>
        <v/>
      </c>
      <c r="K1966" s="13">
        <f>Raw_Data!K1966</f>
        <v/>
      </c>
      <c r="L1966" s="12">
        <f>Raw_Data!L1966</f>
        <v/>
      </c>
      <c r="M1966" s="12">
        <f>Raw_Data!M1966</f>
        <v/>
      </c>
      <c r="N1966" s="12">
        <f>Raw_Data!N1966</f>
        <v/>
      </c>
      <c r="O1966">
        <f>Raw_Data!O1966</f>
        <v/>
      </c>
      <c r="P1966">
        <f>Raw_Data!P1966</f>
        <v/>
      </c>
      <c r="Q1966">
        <f>Raw_Data!Q1966</f>
        <v/>
      </c>
      <c r="R1966">
        <f>Raw_Data!R1966</f>
        <v/>
      </c>
      <c r="S1966">
        <f>Raw_Data!S1966</f>
        <v/>
      </c>
      <c r="T1966">
        <f>YEAR(B1966)</f>
        <v/>
      </c>
      <c r="U1966">
        <f>MONTH(B1966)</f>
        <v/>
      </c>
      <c r="V1966">
        <f>TEXT(B1966,"mmm")</f>
        <v/>
      </c>
      <c r="W1966" s="15">
        <f>IFERROR(N1966/L1966,0)</f>
        <v/>
      </c>
      <c r="X1966">
        <f>IF(K1966=0,"No Discount",IF(K1966&lt;=5%,"Low",IF(K1966&lt;=15%,"Medium","High")))</f>
        <v/>
      </c>
      <c r="Y1966">
        <f>IF(L1966&gt;=20000,"High Value",IF(L1966&gt;=5000,"Medium Value","Low Value"))</f>
        <v/>
      </c>
      <c r="Z1966">
        <f>IF(R1966&lt;=3,"Fast",IF(R1966&lt;=5,"On Time","Delayed"))</f>
        <v/>
      </c>
    </row>
    <row r="1967">
      <c r="A1967">
        <f>Raw_Data!A1967</f>
        <v/>
      </c>
      <c r="B1967" s="11">
        <f>Raw_Data!B1967</f>
        <v/>
      </c>
      <c r="C1967">
        <f>Raw_Data!C1967</f>
        <v/>
      </c>
      <c r="D1967">
        <f>Raw_Data!D1967</f>
        <v/>
      </c>
      <c r="E1967">
        <f>Raw_Data!E1967</f>
        <v/>
      </c>
      <c r="F1967">
        <f>Raw_Data!F1967</f>
        <v/>
      </c>
      <c r="G1967">
        <f>Raw_Data!G1967</f>
        <v/>
      </c>
      <c r="H1967">
        <f>Raw_Data!H1967</f>
        <v/>
      </c>
      <c r="I1967">
        <f>Raw_Data!I1967</f>
        <v/>
      </c>
      <c r="J1967" s="12">
        <f>Raw_Data!J1967</f>
        <v/>
      </c>
      <c r="K1967" s="13">
        <f>Raw_Data!K1967</f>
        <v/>
      </c>
      <c r="L1967" s="12">
        <f>Raw_Data!L1967</f>
        <v/>
      </c>
      <c r="M1967" s="12">
        <f>Raw_Data!M1967</f>
        <v/>
      </c>
      <c r="N1967" s="12">
        <f>Raw_Data!N1967</f>
        <v/>
      </c>
      <c r="O1967">
        <f>Raw_Data!O1967</f>
        <v/>
      </c>
      <c r="P1967">
        <f>Raw_Data!P1967</f>
        <v/>
      </c>
      <c r="Q1967">
        <f>Raw_Data!Q1967</f>
        <v/>
      </c>
      <c r="R1967">
        <f>Raw_Data!R1967</f>
        <v/>
      </c>
      <c r="S1967">
        <f>Raw_Data!S1967</f>
        <v/>
      </c>
      <c r="T1967">
        <f>YEAR(B1967)</f>
        <v/>
      </c>
      <c r="U1967">
        <f>MONTH(B1967)</f>
        <v/>
      </c>
      <c r="V1967">
        <f>TEXT(B1967,"mmm")</f>
        <v/>
      </c>
      <c r="W1967" s="15">
        <f>IFERROR(N1967/L1967,0)</f>
        <v/>
      </c>
      <c r="X1967">
        <f>IF(K1967=0,"No Discount",IF(K1967&lt;=5%,"Low",IF(K1967&lt;=15%,"Medium","High")))</f>
        <v/>
      </c>
      <c r="Y1967">
        <f>IF(L1967&gt;=20000,"High Value",IF(L1967&gt;=5000,"Medium Value","Low Value"))</f>
        <v/>
      </c>
      <c r="Z1967">
        <f>IF(R1967&lt;=3,"Fast",IF(R1967&lt;=5,"On Time","Delayed"))</f>
        <v/>
      </c>
    </row>
    <row r="1968">
      <c r="A1968">
        <f>Raw_Data!A1968</f>
        <v/>
      </c>
      <c r="B1968" s="11">
        <f>Raw_Data!B1968</f>
        <v/>
      </c>
      <c r="C1968">
        <f>Raw_Data!C1968</f>
        <v/>
      </c>
      <c r="D1968">
        <f>Raw_Data!D1968</f>
        <v/>
      </c>
      <c r="E1968">
        <f>Raw_Data!E1968</f>
        <v/>
      </c>
      <c r="F1968">
        <f>Raw_Data!F1968</f>
        <v/>
      </c>
      <c r="G1968">
        <f>Raw_Data!G1968</f>
        <v/>
      </c>
      <c r="H1968">
        <f>Raw_Data!H1968</f>
        <v/>
      </c>
      <c r="I1968">
        <f>Raw_Data!I1968</f>
        <v/>
      </c>
      <c r="J1968" s="12">
        <f>Raw_Data!J1968</f>
        <v/>
      </c>
      <c r="K1968" s="13">
        <f>Raw_Data!K1968</f>
        <v/>
      </c>
      <c r="L1968" s="12">
        <f>Raw_Data!L1968</f>
        <v/>
      </c>
      <c r="M1968" s="12">
        <f>Raw_Data!M1968</f>
        <v/>
      </c>
      <c r="N1968" s="12">
        <f>Raw_Data!N1968</f>
        <v/>
      </c>
      <c r="O1968">
        <f>Raw_Data!O1968</f>
        <v/>
      </c>
      <c r="P1968">
        <f>Raw_Data!P1968</f>
        <v/>
      </c>
      <c r="Q1968">
        <f>Raw_Data!Q1968</f>
        <v/>
      </c>
      <c r="R1968">
        <f>Raw_Data!R1968</f>
        <v/>
      </c>
      <c r="S1968">
        <f>Raw_Data!S1968</f>
        <v/>
      </c>
      <c r="T1968">
        <f>YEAR(B1968)</f>
        <v/>
      </c>
      <c r="U1968">
        <f>MONTH(B1968)</f>
        <v/>
      </c>
      <c r="V1968">
        <f>TEXT(B1968,"mmm")</f>
        <v/>
      </c>
      <c r="W1968" s="15">
        <f>IFERROR(N1968/L1968,0)</f>
        <v/>
      </c>
      <c r="X1968">
        <f>IF(K1968=0,"No Discount",IF(K1968&lt;=5%,"Low",IF(K1968&lt;=15%,"Medium","High")))</f>
        <v/>
      </c>
      <c r="Y1968">
        <f>IF(L1968&gt;=20000,"High Value",IF(L1968&gt;=5000,"Medium Value","Low Value"))</f>
        <v/>
      </c>
      <c r="Z1968">
        <f>IF(R1968&lt;=3,"Fast",IF(R1968&lt;=5,"On Time","Delayed"))</f>
        <v/>
      </c>
    </row>
    <row r="1969">
      <c r="A1969">
        <f>Raw_Data!A1969</f>
        <v/>
      </c>
      <c r="B1969" s="11">
        <f>Raw_Data!B1969</f>
        <v/>
      </c>
      <c r="C1969">
        <f>Raw_Data!C1969</f>
        <v/>
      </c>
      <c r="D1969">
        <f>Raw_Data!D1969</f>
        <v/>
      </c>
      <c r="E1969">
        <f>Raw_Data!E1969</f>
        <v/>
      </c>
      <c r="F1969">
        <f>Raw_Data!F1969</f>
        <v/>
      </c>
      <c r="G1969">
        <f>Raw_Data!G1969</f>
        <v/>
      </c>
      <c r="H1969">
        <f>Raw_Data!H1969</f>
        <v/>
      </c>
      <c r="I1969">
        <f>Raw_Data!I1969</f>
        <v/>
      </c>
      <c r="J1969" s="12">
        <f>Raw_Data!J1969</f>
        <v/>
      </c>
      <c r="K1969" s="13">
        <f>Raw_Data!K1969</f>
        <v/>
      </c>
      <c r="L1969" s="12">
        <f>Raw_Data!L1969</f>
        <v/>
      </c>
      <c r="M1969" s="12">
        <f>Raw_Data!M1969</f>
        <v/>
      </c>
      <c r="N1969" s="12">
        <f>Raw_Data!N1969</f>
        <v/>
      </c>
      <c r="O1969">
        <f>Raw_Data!O1969</f>
        <v/>
      </c>
      <c r="P1969">
        <f>Raw_Data!P1969</f>
        <v/>
      </c>
      <c r="Q1969">
        <f>Raw_Data!Q1969</f>
        <v/>
      </c>
      <c r="R1969">
        <f>Raw_Data!R1969</f>
        <v/>
      </c>
      <c r="S1969">
        <f>Raw_Data!S1969</f>
        <v/>
      </c>
      <c r="T1969">
        <f>YEAR(B1969)</f>
        <v/>
      </c>
      <c r="U1969">
        <f>MONTH(B1969)</f>
        <v/>
      </c>
      <c r="V1969">
        <f>TEXT(B1969,"mmm")</f>
        <v/>
      </c>
      <c r="W1969" s="15">
        <f>IFERROR(N1969/L1969,0)</f>
        <v/>
      </c>
      <c r="X1969">
        <f>IF(K1969=0,"No Discount",IF(K1969&lt;=5%,"Low",IF(K1969&lt;=15%,"Medium","High")))</f>
        <v/>
      </c>
      <c r="Y1969">
        <f>IF(L1969&gt;=20000,"High Value",IF(L1969&gt;=5000,"Medium Value","Low Value"))</f>
        <v/>
      </c>
      <c r="Z1969">
        <f>IF(R1969&lt;=3,"Fast",IF(R1969&lt;=5,"On Time","Delayed"))</f>
        <v/>
      </c>
    </row>
    <row r="1970">
      <c r="A1970">
        <f>Raw_Data!A1970</f>
        <v/>
      </c>
      <c r="B1970" s="11">
        <f>Raw_Data!B1970</f>
        <v/>
      </c>
      <c r="C1970">
        <f>Raw_Data!C1970</f>
        <v/>
      </c>
      <c r="D1970">
        <f>Raw_Data!D1970</f>
        <v/>
      </c>
      <c r="E1970">
        <f>Raw_Data!E1970</f>
        <v/>
      </c>
      <c r="F1970">
        <f>Raw_Data!F1970</f>
        <v/>
      </c>
      <c r="G1970">
        <f>Raw_Data!G1970</f>
        <v/>
      </c>
      <c r="H1970">
        <f>Raw_Data!H1970</f>
        <v/>
      </c>
      <c r="I1970">
        <f>Raw_Data!I1970</f>
        <v/>
      </c>
      <c r="J1970" s="12">
        <f>Raw_Data!J1970</f>
        <v/>
      </c>
      <c r="K1970" s="13">
        <f>Raw_Data!K1970</f>
        <v/>
      </c>
      <c r="L1970" s="12">
        <f>Raw_Data!L1970</f>
        <v/>
      </c>
      <c r="M1970" s="12">
        <f>Raw_Data!M1970</f>
        <v/>
      </c>
      <c r="N1970" s="12">
        <f>Raw_Data!N1970</f>
        <v/>
      </c>
      <c r="O1970">
        <f>Raw_Data!O1970</f>
        <v/>
      </c>
      <c r="P1970">
        <f>Raw_Data!P1970</f>
        <v/>
      </c>
      <c r="Q1970">
        <f>Raw_Data!Q1970</f>
        <v/>
      </c>
      <c r="R1970">
        <f>Raw_Data!R1970</f>
        <v/>
      </c>
      <c r="S1970">
        <f>Raw_Data!S1970</f>
        <v/>
      </c>
      <c r="T1970">
        <f>YEAR(B1970)</f>
        <v/>
      </c>
      <c r="U1970">
        <f>MONTH(B1970)</f>
        <v/>
      </c>
      <c r="V1970">
        <f>TEXT(B1970,"mmm")</f>
        <v/>
      </c>
      <c r="W1970" s="15">
        <f>IFERROR(N1970/L1970,0)</f>
        <v/>
      </c>
      <c r="X1970">
        <f>IF(K1970=0,"No Discount",IF(K1970&lt;=5%,"Low",IF(K1970&lt;=15%,"Medium","High")))</f>
        <v/>
      </c>
      <c r="Y1970">
        <f>IF(L1970&gt;=20000,"High Value",IF(L1970&gt;=5000,"Medium Value","Low Value"))</f>
        <v/>
      </c>
      <c r="Z1970">
        <f>IF(R1970&lt;=3,"Fast",IF(R1970&lt;=5,"On Time","Delayed"))</f>
        <v/>
      </c>
    </row>
    <row r="1971">
      <c r="A1971">
        <f>Raw_Data!A1971</f>
        <v/>
      </c>
      <c r="B1971" s="11">
        <f>Raw_Data!B1971</f>
        <v/>
      </c>
      <c r="C1971">
        <f>Raw_Data!C1971</f>
        <v/>
      </c>
      <c r="D1971">
        <f>Raw_Data!D1971</f>
        <v/>
      </c>
      <c r="E1971">
        <f>Raw_Data!E1971</f>
        <v/>
      </c>
      <c r="F1971">
        <f>Raw_Data!F1971</f>
        <v/>
      </c>
      <c r="G1971">
        <f>Raw_Data!G1971</f>
        <v/>
      </c>
      <c r="H1971">
        <f>Raw_Data!H1971</f>
        <v/>
      </c>
      <c r="I1971">
        <f>Raw_Data!I1971</f>
        <v/>
      </c>
      <c r="J1971" s="12">
        <f>Raw_Data!J1971</f>
        <v/>
      </c>
      <c r="K1971" s="13">
        <f>Raw_Data!K1971</f>
        <v/>
      </c>
      <c r="L1971" s="12">
        <f>Raw_Data!L1971</f>
        <v/>
      </c>
      <c r="M1971" s="12">
        <f>Raw_Data!M1971</f>
        <v/>
      </c>
      <c r="N1971" s="12">
        <f>Raw_Data!N1971</f>
        <v/>
      </c>
      <c r="O1971">
        <f>Raw_Data!O1971</f>
        <v/>
      </c>
      <c r="P1971">
        <f>Raw_Data!P1971</f>
        <v/>
      </c>
      <c r="Q1971">
        <f>Raw_Data!Q1971</f>
        <v/>
      </c>
      <c r="R1971">
        <f>Raw_Data!R1971</f>
        <v/>
      </c>
      <c r="S1971">
        <f>Raw_Data!S1971</f>
        <v/>
      </c>
      <c r="T1971">
        <f>YEAR(B1971)</f>
        <v/>
      </c>
      <c r="U1971">
        <f>MONTH(B1971)</f>
        <v/>
      </c>
      <c r="V1971">
        <f>TEXT(B1971,"mmm")</f>
        <v/>
      </c>
      <c r="W1971" s="15">
        <f>IFERROR(N1971/L1971,0)</f>
        <v/>
      </c>
      <c r="X1971">
        <f>IF(K1971=0,"No Discount",IF(K1971&lt;=5%,"Low",IF(K1971&lt;=15%,"Medium","High")))</f>
        <v/>
      </c>
      <c r="Y1971">
        <f>IF(L1971&gt;=20000,"High Value",IF(L1971&gt;=5000,"Medium Value","Low Value"))</f>
        <v/>
      </c>
      <c r="Z1971">
        <f>IF(R1971&lt;=3,"Fast",IF(R1971&lt;=5,"On Time","Delayed"))</f>
        <v/>
      </c>
    </row>
    <row r="1972">
      <c r="A1972">
        <f>Raw_Data!A1972</f>
        <v/>
      </c>
      <c r="B1972" s="11">
        <f>Raw_Data!B1972</f>
        <v/>
      </c>
      <c r="C1972">
        <f>Raw_Data!C1972</f>
        <v/>
      </c>
      <c r="D1972">
        <f>Raw_Data!D1972</f>
        <v/>
      </c>
      <c r="E1972">
        <f>Raw_Data!E1972</f>
        <v/>
      </c>
      <c r="F1972">
        <f>Raw_Data!F1972</f>
        <v/>
      </c>
      <c r="G1972">
        <f>Raw_Data!G1972</f>
        <v/>
      </c>
      <c r="H1972">
        <f>Raw_Data!H1972</f>
        <v/>
      </c>
      <c r="I1972">
        <f>Raw_Data!I1972</f>
        <v/>
      </c>
      <c r="J1972" s="12">
        <f>Raw_Data!J1972</f>
        <v/>
      </c>
      <c r="K1972" s="13">
        <f>Raw_Data!K1972</f>
        <v/>
      </c>
      <c r="L1972" s="12">
        <f>Raw_Data!L1972</f>
        <v/>
      </c>
      <c r="M1972" s="12">
        <f>Raw_Data!M1972</f>
        <v/>
      </c>
      <c r="N1972" s="12">
        <f>Raw_Data!N1972</f>
        <v/>
      </c>
      <c r="O1972">
        <f>Raw_Data!O1972</f>
        <v/>
      </c>
      <c r="P1972">
        <f>Raw_Data!P1972</f>
        <v/>
      </c>
      <c r="Q1972">
        <f>Raw_Data!Q1972</f>
        <v/>
      </c>
      <c r="R1972">
        <f>Raw_Data!R1972</f>
        <v/>
      </c>
      <c r="S1972">
        <f>Raw_Data!S1972</f>
        <v/>
      </c>
      <c r="T1972">
        <f>YEAR(B1972)</f>
        <v/>
      </c>
      <c r="U1972">
        <f>MONTH(B1972)</f>
        <v/>
      </c>
      <c r="V1972">
        <f>TEXT(B1972,"mmm")</f>
        <v/>
      </c>
      <c r="W1972" s="15">
        <f>IFERROR(N1972/L1972,0)</f>
        <v/>
      </c>
      <c r="X1972">
        <f>IF(K1972=0,"No Discount",IF(K1972&lt;=5%,"Low",IF(K1972&lt;=15%,"Medium","High")))</f>
        <v/>
      </c>
      <c r="Y1972">
        <f>IF(L1972&gt;=20000,"High Value",IF(L1972&gt;=5000,"Medium Value","Low Value"))</f>
        <v/>
      </c>
      <c r="Z1972">
        <f>IF(R1972&lt;=3,"Fast",IF(R1972&lt;=5,"On Time","Delayed"))</f>
        <v/>
      </c>
    </row>
    <row r="1973">
      <c r="A1973">
        <f>Raw_Data!A1973</f>
        <v/>
      </c>
      <c r="B1973" s="11">
        <f>Raw_Data!B1973</f>
        <v/>
      </c>
      <c r="C1973">
        <f>Raw_Data!C1973</f>
        <v/>
      </c>
      <c r="D1973">
        <f>Raw_Data!D1973</f>
        <v/>
      </c>
      <c r="E1973">
        <f>Raw_Data!E1973</f>
        <v/>
      </c>
      <c r="F1973">
        <f>Raw_Data!F1973</f>
        <v/>
      </c>
      <c r="G1973">
        <f>Raw_Data!G1973</f>
        <v/>
      </c>
      <c r="H1973">
        <f>Raw_Data!H1973</f>
        <v/>
      </c>
      <c r="I1973">
        <f>Raw_Data!I1973</f>
        <v/>
      </c>
      <c r="J1973" s="12">
        <f>Raw_Data!J1973</f>
        <v/>
      </c>
      <c r="K1973" s="13">
        <f>Raw_Data!K1973</f>
        <v/>
      </c>
      <c r="L1973" s="12">
        <f>Raw_Data!L1973</f>
        <v/>
      </c>
      <c r="M1973" s="12">
        <f>Raw_Data!M1973</f>
        <v/>
      </c>
      <c r="N1973" s="12">
        <f>Raw_Data!N1973</f>
        <v/>
      </c>
      <c r="O1973">
        <f>Raw_Data!O1973</f>
        <v/>
      </c>
      <c r="P1973">
        <f>Raw_Data!P1973</f>
        <v/>
      </c>
      <c r="Q1973">
        <f>Raw_Data!Q1973</f>
        <v/>
      </c>
      <c r="R1973">
        <f>Raw_Data!R1973</f>
        <v/>
      </c>
      <c r="S1973">
        <f>Raw_Data!S1973</f>
        <v/>
      </c>
      <c r="T1973">
        <f>YEAR(B1973)</f>
        <v/>
      </c>
      <c r="U1973">
        <f>MONTH(B1973)</f>
        <v/>
      </c>
      <c r="V1973">
        <f>TEXT(B1973,"mmm")</f>
        <v/>
      </c>
      <c r="W1973" s="15">
        <f>IFERROR(N1973/L1973,0)</f>
        <v/>
      </c>
      <c r="X1973">
        <f>IF(K1973=0,"No Discount",IF(K1973&lt;=5%,"Low",IF(K1973&lt;=15%,"Medium","High")))</f>
        <v/>
      </c>
      <c r="Y1973">
        <f>IF(L1973&gt;=20000,"High Value",IF(L1973&gt;=5000,"Medium Value","Low Value"))</f>
        <v/>
      </c>
      <c r="Z1973">
        <f>IF(R1973&lt;=3,"Fast",IF(R1973&lt;=5,"On Time","Delayed"))</f>
        <v/>
      </c>
    </row>
    <row r="1974">
      <c r="A1974">
        <f>Raw_Data!A1974</f>
        <v/>
      </c>
      <c r="B1974" s="11">
        <f>Raw_Data!B1974</f>
        <v/>
      </c>
      <c r="C1974">
        <f>Raw_Data!C1974</f>
        <v/>
      </c>
      <c r="D1974">
        <f>Raw_Data!D1974</f>
        <v/>
      </c>
      <c r="E1974">
        <f>Raw_Data!E1974</f>
        <v/>
      </c>
      <c r="F1974">
        <f>Raw_Data!F1974</f>
        <v/>
      </c>
      <c r="G1974">
        <f>Raw_Data!G1974</f>
        <v/>
      </c>
      <c r="H1974">
        <f>Raw_Data!H1974</f>
        <v/>
      </c>
      <c r="I1974">
        <f>Raw_Data!I1974</f>
        <v/>
      </c>
      <c r="J1974" s="12">
        <f>Raw_Data!J1974</f>
        <v/>
      </c>
      <c r="K1974" s="13">
        <f>Raw_Data!K1974</f>
        <v/>
      </c>
      <c r="L1974" s="12">
        <f>Raw_Data!L1974</f>
        <v/>
      </c>
      <c r="M1974" s="12">
        <f>Raw_Data!M1974</f>
        <v/>
      </c>
      <c r="N1974" s="12">
        <f>Raw_Data!N1974</f>
        <v/>
      </c>
      <c r="O1974">
        <f>Raw_Data!O1974</f>
        <v/>
      </c>
      <c r="P1974">
        <f>Raw_Data!P1974</f>
        <v/>
      </c>
      <c r="Q1974">
        <f>Raw_Data!Q1974</f>
        <v/>
      </c>
      <c r="R1974">
        <f>Raw_Data!R1974</f>
        <v/>
      </c>
      <c r="S1974">
        <f>Raw_Data!S1974</f>
        <v/>
      </c>
      <c r="T1974">
        <f>YEAR(B1974)</f>
        <v/>
      </c>
      <c r="U1974">
        <f>MONTH(B1974)</f>
        <v/>
      </c>
      <c r="V1974">
        <f>TEXT(B1974,"mmm")</f>
        <v/>
      </c>
      <c r="W1974" s="15">
        <f>IFERROR(N1974/L1974,0)</f>
        <v/>
      </c>
      <c r="X1974">
        <f>IF(K1974=0,"No Discount",IF(K1974&lt;=5%,"Low",IF(K1974&lt;=15%,"Medium","High")))</f>
        <v/>
      </c>
      <c r="Y1974">
        <f>IF(L1974&gt;=20000,"High Value",IF(L1974&gt;=5000,"Medium Value","Low Value"))</f>
        <v/>
      </c>
      <c r="Z1974">
        <f>IF(R1974&lt;=3,"Fast",IF(R1974&lt;=5,"On Time","Delayed"))</f>
        <v/>
      </c>
    </row>
    <row r="1975">
      <c r="A1975">
        <f>Raw_Data!A1975</f>
        <v/>
      </c>
      <c r="B1975" s="11">
        <f>Raw_Data!B1975</f>
        <v/>
      </c>
      <c r="C1975">
        <f>Raw_Data!C1975</f>
        <v/>
      </c>
      <c r="D1975">
        <f>Raw_Data!D1975</f>
        <v/>
      </c>
      <c r="E1975">
        <f>Raw_Data!E1975</f>
        <v/>
      </c>
      <c r="F1975">
        <f>Raw_Data!F1975</f>
        <v/>
      </c>
      <c r="G1975">
        <f>Raw_Data!G1975</f>
        <v/>
      </c>
      <c r="H1975">
        <f>Raw_Data!H1975</f>
        <v/>
      </c>
      <c r="I1975">
        <f>Raw_Data!I1975</f>
        <v/>
      </c>
      <c r="J1975" s="12">
        <f>Raw_Data!J1975</f>
        <v/>
      </c>
      <c r="K1975" s="13">
        <f>Raw_Data!K1975</f>
        <v/>
      </c>
      <c r="L1975" s="12">
        <f>Raw_Data!L1975</f>
        <v/>
      </c>
      <c r="M1975" s="12">
        <f>Raw_Data!M1975</f>
        <v/>
      </c>
      <c r="N1975" s="12">
        <f>Raw_Data!N1975</f>
        <v/>
      </c>
      <c r="O1975">
        <f>Raw_Data!O1975</f>
        <v/>
      </c>
      <c r="P1975">
        <f>Raw_Data!P1975</f>
        <v/>
      </c>
      <c r="Q1975">
        <f>Raw_Data!Q1975</f>
        <v/>
      </c>
      <c r="R1975">
        <f>Raw_Data!R1975</f>
        <v/>
      </c>
      <c r="S1975">
        <f>Raw_Data!S1975</f>
        <v/>
      </c>
      <c r="T1975">
        <f>YEAR(B1975)</f>
        <v/>
      </c>
      <c r="U1975">
        <f>MONTH(B1975)</f>
        <v/>
      </c>
      <c r="V1975">
        <f>TEXT(B1975,"mmm")</f>
        <v/>
      </c>
      <c r="W1975" s="15">
        <f>IFERROR(N1975/L1975,0)</f>
        <v/>
      </c>
      <c r="X1975">
        <f>IF(K1975=0,"No Discount",IF(K1975&lt;=5%,"Low",IF(K1975&lt;=15%,"Medium","High")))</f>
        <v/>
      </c>
      <c r="Y1975">
        <f>IF(L1975&gt;=20000,"High Value",IF(L1975&gt;=5000,"Medium Value","Low Value"))</f>
        <v/>
      </c>
      <c r="Z1975">
        <f>IF(R1975&lt;=3,"Fast",IF(R1975&lt;=5,"On Time","Delayed"))</f>
        <v/>
      </c>
    </row>
    <row r="1976">
      <c r="A1976">
        <f>Raw_Data!A1976</f>
        <v/>
      </c>
      <c r="B1976" s="11">
        <f>Raw_Data!B1976</f>
        <v/>
      </c>
      <c r="C1976">
        <f>Raw_Data!C1976</f>
        <v/>
      </c>
      <c r="D1976">
        <f>Raw_Data!D1976</f>
        <v/>
      </c>
      <c r="E1976">
        <f>Raw_Data!E1976</f>
        <v/>
      </c>
      <c r="F1976">
        <f>Raw_Data!F1976</f>
        <v/>
      </c>
      <c r="G1976">
        <f>Raw_Data!G1976</f>
        <v/>
      </c>
      <c r="H1976">
        <f>Raw_Data!H1976</f>
        <v/>
      </c>
      <c r="I1976">
        <f>Raw_Data!I1976</f>
        <v/>
      </c>
      <c r="J1976" s="12">
        <f>Raw_Data!J1976</f>
        <v/>
      </c>
      <c r="K1976" s="13">
        <f>Raw_Data!K1976</f>
        <v/>
      </c>
      <c r="L1976" s="12">
        <f>Raw_Data!L1976</f>
        <v/>
      </c>
      <c r="M1976" s="12">
        <f>Raw_Data!M1976</f>
        <v/>
      </c>
      <c r="N1976" s="12">
        <f>Raw_Data!N1976</f>
        <v/>
      </c>
      <c r="O1976">
        <f>Raw_Data!O1976</f>
        <v/>
      </c>
      <c r="P1976">
        <f>Raw_Data!P1976</f>
        <v/>
      </c>
      <c r="Q1976">
        <f>Raw_Data!Q1976</f>
        <v/>
      </c>
      <c r="R1976">
        <f>Raw_Data!R1976</f>
        <v/>
      </c>
      <c r="S1976">
        <f>Raw_Data!S1976</f>
        <v/>
      </c>
      <c r="T1976">
        <f>YEAR(B1976)</f>
        <v/>
      </c>
      <c r="U1976">
        <f>MONTH(B1976)</f>
        <v/>
      </c>
      <c r="V1976">
        <f>TEXT(B1976,"mmm")</f>
        <v/>
      </c>
      <c r="W1976" s="15">
        <f>IFERROR(N1976/L1976,0)</f>
        <v/>
      </c>
      <c r="X1976">
        <f>IF(K1976=0,"No Discount",IF(K1976&lt;=5%,"Low",IF(K1976&lt;=15%,"Medium","High")))</f>
        <v/>
      </c>
      <c r="Y1976">
        <f>IF(L1976&gt;=20000,"High Value",IF(L1976&gt;=5000,"Medium Value","Low Value"))</f>
        <v/>
      </c>
      <c r="Z1976">
        <f>IF(R1976&lt;=3,"Fast",IF(R1976&lt;=5,"On Time","Delayed"))</f>
        <v/>
      </c>
    </row>
    <row r="1977">
      <c r="A1977">
        <f>Raw_Data!A1977</f>
        <v/>
      </c>
      <c r="B1977" s="11">
        <f>Raw_Data!B1977</f>
        <v/>
      </c>
      <c r="C1977">
        <f>Raw_Data!C1977</f>
        <v/>
      </c>
      <c r="D1977">
        <f>Raw_Data!D1977</f>
        <v/>
      </c>
      <c r="E1977">
        <f>Raw_Data!E1977</f>
        <v/>
      </c>
      <c r="F1977">
        <f>Raw_Data!F1977</f>
        <v/>
      </c>
      <c r="G1977">
        <f>Raw_Data!G1977</f>
        <v/>
      </c>
      <c r="H1977">
        <f>Raw_Data!H1977</f>
        <v/>
      </c>
      <c r="I1977">
        <f>Raw_Data!I1977</f>
        <v/>
      </c>
      <c r="J1977" s="12">
        <f>Raw_Data!J1977</f>
        <v/>
      </c>
      <c r="K1977" s="13">
        <f>Raw_Data!K1977</f>
        <v/>
      </c>
      <c r="L1977" s="12">
        <f>Raw_Data!L1977</f>
        <v/>
      </c>
      <c r="M1977" s="12">
        <f>Raw_Data!M1977</f>
        <v/>
      </c>
      <c r="N1977" s="12">
        <f>Raw_Data!N1977</f>
        <v/>
      </c>
      <c r="O1977">
        <f>Raw_Data!O1977</f>
        <v/>
      </c>
      <c r="P1977">
        <f>Raw_Data!P1977</f>
        <v/>
      </c>
      <c r="Q1977">
        <f>Raw_Data!Q1977</f>
        <v/>
      </c>
      <c r="R1977">
        <f>Raw_Data!R1977</f>
        <v/>
      </c>
      <c r="S1977">
        <f>Raw_Data!S1977</f>
        <v/>
      </c>
      <c r="T1977">
        <f>YEAR(B1977)</f>
        <v/>
      </c>
      <c r="U1977">
        <f>MONTH(B1977)</f>
        <v/>
      </c>
      <c r="V1977">
        <f>TEXT(B1977,"mmm")</f>
        <v/>
      </c>
      <c r="W1977" s="15">
        <f>IFERROR(N1977/L1977,0)</f>
        <v/>
      </c>
      <c r="X1977">
        <f>IF(K1977=0,"No Discount",IF(K1977&lt;=5%,"Low",IF(K1977&lt;=15%,"Medium","High")))</f>
        <v/>
      </c>
      <c r="Y1977">
        <f>IF(L1977&gt;=20000,"High Value",IF(L1977&gt;=5000,"Medium Value","Low Value"))</f>
        <v/>
      </c>
      <c r="Z1977">
        <f>IF(R1977&lt;=3,"Fast",IF(R1977&lt;=5,"On Time","Delayed"))</f>
        <v/>
      </c>
    </row>
    <row r="1978">
      <c r="A1978">
        <f>Raw_Data!A1978</f>
        <v/>
      </c>
      <c r="B1978" s="11">
        <f>Raw_Data!B1978</f>
        <v/>
      </c>
      <c r="C1978">
        <f>Raw_Data!C1978</f>
        <v/>
      </c>
      <c r="D1978">
        <f>Raw_Data!D1978</f>
        <v/>
      </c>
      <c r="E1978">
        <f>Raw_Data!E1978</f>
        <v/>
      </c>
      <c r="F1978">
        <f>Raw_Data!F1978</f>
        <v/>
      </c>
      <c r="G1978">
        <f>Raw_Data!G1978</f>
        <v/>
      </c>
      <c r="H1978">
        <f>Raw_Data!H1978</f>
        <v/>
      </c>
      <c r="I1978">
        <f>Raw_Data!I1978</f>
        <v/>
      </c>
      <c r="J1978" s="12">
        <f>Raw_Data!J1978</f>
        <v/>
      </c>
      <c r="K1978" s="13">
        <f>Raw_Data!K1978</f>
        <v/>
      </c>
      <c r="L1978" s="12">
        <f>Raw_Data!L1978</f>
        <v/>
      </c>
      <c r="M1978" s="12">
        <f>Raw_Data!M1978</f>
        <v/>
      </c>
      <c r="N1978" s="12">
        <f>Raw_Data!N1978</f>
        <v/>
      </c>
      <c r="O1978">
        <f>Raw_Data!O1978</f>
        <v/>
      </c>
      <c r="P1978">
        <f>Raw_Data!P1978</f>
        <v/>
      </c>
      <c r="Q1978">
        <f>Raw_Data!Q1978</f>
        <v/>
      </c>
      <c r="R1978">
        <f>Raw_Data!R1978</f>
        <v/>
      </c>
      <c r="S1978">
        <f>Raw_Data!S1978</f>
        <v/>
      </c>
      <c r="T1978">
        <f>YEAR(B1978)</f>
        <v/>
      </c>
      <c r="U1978">
        <f>MONTH(B1978)</f>
        <v/>
      </c>
      <c r="V1978">
        <f>TEXT(B1978,"mmm")</f>
        <v/>
      </c>
      <c r="W1978" s="15">
        <f>IFERROR(N1978/L1978,0)</f>
        <v/>
      </c>
      <c r="X1978">
        <f>IF(K1978=0,"No Discount",IF(K1978&lt;=5%,"Low",IF(K1978&lt;=15%,"Medium","High")))</f>
        <v/>
      </c>
      <c r="Y1978">
        <f>IF(L1978&gt;=20000,"High Value",IF(L1978&gt;=5000,"Medium Value","Low Value"))</f>
        <v/>
      </c>
      <c r="Z1978">
        <f>IF(R1978&lt;=3,"Fast",IF(R1978&lt;=5,"On Time","Delayed"))</f>
        <v/>
      </c>
    </row>
    <row r="1979">
      <c r="A1979">
        <f>Raw_Data!A1979</f>
        <v/>
      </c>
      <c r="B1979" s="11">
        <f>Raw_Data!B1979</f>
        <v/>
      </c>
      <c r="C1979">
        <f>Raw_Data!C1979</f>
        <v/>
      </c>
      <c r="D1979">
        <f>Raw_Data!D1979</f>
        <v/>
      </c>
      <c r="E1979">
        <f>Raw_Data!E1979</f>
        <v/>
      </c>
      <c r="F1979">
        <f>Raw_Data!F1979</f>
        <v/>
      </c>
      <c r="G1979">
        <f>Raw_Data!G1979</f>
        <v/>
      </c>
      <c r="H1979">
        <f>Raw_Data!H1979</f>
        <v/>
      </c>
      <c r="I1979">
        <f>Raw_Data!I1979</f>
        <v/>
      </c>
      <c r="J1979" s="12">
        <f>Raw_Data!J1979</f>
        <v/>
      </c>
      <c r="K1979" s="13">
        <f>Raw_Data!K1979</f>
        <v/>
      </c>
      <c r="L1979" s="12">
        <f>Raw_Data!L1979</f>
        <v/>
      </c>
      <c r="M1979" s="12">
        <f>Raw_Data!M1979</f>
        <v/>
      </c>
      <c r="N1979" s="12">
        <f>Raw_Data!N1979</f>
        <v/>
      </c>
      <c r="O1979">
        <f>Raw_Data!O1979</f>
        <v/>
      </c>
      <c r="P1979">
        <f>Raw_Data!P1979</f>
        <v/>
      </c>
      <c r="Q1979">
        <f>Raw_Data!Q1979</f>
        <v/>
      </c>
      <c r="R1979">
        <f>Raw_Data!R1979</f>
        <v/>
      </c>
      <c r="S1979">
        <f>Raw_Data!S1979</f>
        <v/>
      </c>
      <c r="T1979">
        <f>YEAR(B1979)</f>
        <v/>
      </c>
      <c r="U1979">
        <f>MONTH(B1979)</f>
        <v/>
      </c>
      <c r="V1979">
        <f>TEXT(B1979,"mmm")</f>
        <v/>
      </c>
      <c r="W1979" s="15">
        <f>IFERROR(N1979/L1979,0)</f>
        <v/>
      </c>
      <c r="X1979">
        <f>IF(K1979=0,"No Discount",IF(K1979&lt;=5%,"Low",IF(K1979&lt;=15%,"Medium","High")))</f>
        <v/>
      </c>
      <c r="Y1979">
        <f>IF(L1979&gt;=20000,"High Value",IF(L1979&gt;=5000,"Medium Value","Low Value"))</f>
        <v/>
      </c>
      <c r="Z1979">
        <f>IF(R1979&lt;=3,"Fast",IF(R1979&lt;=5,"On Time","Delayed"))</f>
        <v/>
      </c>
    </row>
    <row r="1980">
      <c r="A1980">
        <f>Raw_Data!A1980</f>
        <v/>
      </c>
      <c r="B1980" s="11">
        <f>Raw_Data!B1980</f>
        <v/>
      </c>
      <c r="C1980">
        <f>Raw_Data!C1980</f>
        <v/>
      </c>
      <c r="D1980">
        <f>Raw_Data!D1980</f>
        <v/>
      </c>
      <c r="E1980">
        <f>Raw_Data!E1980</f>
        <v/>
      </c>
      <c r="F1980">
        <f>Raw_Data!F1980</f>
        <v/>
      </c>
      <c r="G1980">
        <f>Raw_Data!G1980</f>
        <v/>
      </c>
      <c r="H1980">
        <f>Raw_Data!H1980</f>
        <v/>
      </c>
      <c r="I1980">
        <f>Raw_Data!I1980</f>
        <v/>
      </c>
      <c r="J1980" s="12">
        <f>Raw_Data!J1980</f>
        <v/>
      </c>
      <c r="K1980" s="13">
        <f>Raw_Data!K1980</f>
        <v/>
      </c>
      <c r="L1980" s="12">
        <f>Raw_Data!L1980</f>
        <v/>
      </c>
      <c r="M1980" s="12">
        <f>Raw_Data!M1980</f>
        <v/>
      </c>
      <c r="N1980" s="12">
        <f>Raw_Data!N1980</f>
        <v/>
      </c>
      <c r="O1980">
        <f>Raw_Data!O1980</f>
        <v/>
      </c>
      <c r="P1980">
        <f>Raw_Data!P1980</f>
        <v/>
      </c>
      <c r="Q1980">
        <f>Raw_Data!Q1980</f>
        <v/>
      </c>
      <c r="R1980">
        <f>Raw_Data!R1980</f>
        <v/>
      </c>
      <c r="S1980">
        <f>Raw_Data!S1980</f>
        <v/>
      </c>
      <c r="T1980">
        <f>YEAR(B1980)</f>
        <v/>
      </c>
      <c r="U1980">
        <f>MONTH(B1980)</f>
        <v/>
      </c>
      <c r="V1980">
        <f>TEXT(B1980,"mmm")</f>
        <v/>
      </c>
      <c r="W1980" s="15">
        <f>IFERROR(N1980/L1980,0)</f>
        <v/>
      </c>
      <c r="X1980">
        <f>IF(K1980=0,"No Discount",IF(K1980&lt;=5%,"Low",IF(K1980&lt;=15%,"Medium","High")))</f>
        <v/>
      </c>
      <c r="Y1980">
        <f>IF(L1980&gt;=20000,"High Value",IF(L1980&gt;=5000,"Medium Value","Low Value"))</f>
        <v/>
      </c>
      <c r="Z1980">
        <f>IF(R1980&lt;=3,"Fast",IF(R1980&lt;=5,"On Time","Delayed"))</f>
        <v/>
      </c>
    </row>
    <row r="1981">
      <c r="A1981">
        <f>Raw_Data!A1981</f>
        <v/>
      </c>
      <c r="B1981" s="11">
        <f>Raw_Data!B1981</f>
        <v/>
      </c>
      <c r="C1981">
        <f>Raw_Data!C1981</f>
        <v/>
      </c>
      <c r="D1981">
        <f>Raw_Data!D1981</f>
        <v/>
      </c>
      <c r="E1981">
        <f>Raw_Data!E1981</f>
        <v/>
      </c>
      <c r="F1981">
        <f>Raw_Data!F1981</f>
        <v/>
      </c>
      <c r="G1981">
        <f>Raw_Data!G1981</f>
        <v/>
      </c>
      <c r="H1981">
        <f>Raw_Data!H1981</f>
        <v/>
      </c>
      <c r="I1981">
        <f>Raw_Data!I1981</f>
        <v/>
      </c>
      <c r="J1981" s="12">
        <f>Raw_Data!J1981</f>
        <v/>
      </c>
      <c r="K1981" s="13">
        <f>Raw_Data!K1981</f>
        <v/>
      </c>
      <c r="L1981" s="12">
        <f>Raw_Data!L1981</f>
        <v/>
      </c>
      <c r="M1981" s="12">
        <f>Raw_Data!M1981</f>
        <v/>
      </c>
      <c r="N1981" s="12">
        <f>Raw_Data!N1981</f>
        <v/>
      </c>
      <c r="O1981">
        <f>Raw_Data!O1981</f>
        <v/>
      </c>
      <c r="P1981">
        <f>Raw_Data!P1981</f>
        <v/>
      </c>
      <c r="Q1981">
        <f>Raw_Data!Q1981</f>
        <v/>
      </c>
      <c r="R1981">
        <f>Raw_Data!R1981</f>
        <v/>
      </c>
      <c r="S1981">
        <f>Raw_Data!S1981</f>
        <v/>
      </c>
      <c r="T1981">
        <f>YEAR(B1981)</f>
        <v/>
      </c>
      <c r="U1981">
        <f>MONTH(B1981)</f>
        <v/>
      </c>
      <c r="V1981">
        <f>TEXT(B1981,"mmm")</f>
        <v/>
      </c>
      <c r="W1981" s="15">
        <f>IFERROR(N1981/L1981,0)</f>
        <v/>
      </c>
      <c r="X1981">
        <f>IF(K1981=0,"No Discount",IF(K1981&lt;=5%,"Low",IF(K1981&lt;=15%,"Medium","High")))</f>
        <v/>
      </c>
      <c r="Y1981">
        <f>IF(L1981&gt;=20000,"High Value",IF(L1981&gt;=5000,"Medium Value","Low Value"))</f>
        <v/>
      </c>
      <c r="Z1981">
        <f>IF(R1981&lt;=3,"Fast",IF(R1981&lt;=5,"On Time","Delayed"))</f>
        <v/>
      </c>
    </row>
    <row r="1982">
      <c r="A1982">
        <f>Raw_Data!A1982</f>
        <v/>
      </c>
      <c r="B1982" s="11">
        <f>Raw_Data!B1982</f>
        <v/>
      </c>
      <c r="C1982">
        <f>Raw_Data!C1982</f>
        <v/>
      </c>
      <c r="D1982">
        <f>Raw_Data!D1982</f>
        <v/>
      </c>
      <c r="E1982">
        <f>Raw_Data!E1982</f>
        <v/>
      </c>
      <c r="F1982">
        <f>Raw_Data!F1982</f>
        <v/>
      </c>
      <c r="G1982">
        <f>Raw_Data!G1982</f>
        <v/>
      </c>
      <c r="H1982">
        <f>Raw_Data!H1982</f>
        <v/>
      </c>
      <c r="I1982">
        <f>Raw_Data!I1982</f>
        <v/>
      </c>
      <c r="J1982" s="12">
        <f>Raw_Data!J1982</f>
        <v/>
      </c>
      <c r="K1982" s="13">
        <f>Raw_Data!K1982</f>
        <v/>
      </c>
      <c r="L1982" s="12">
        <f>Raw_Data!L1982</f>
        <v/>
      </c>
      <c r="M1982" s="12">
        <f>Raw_Data!M1982</f>
        <v/>
      </c>
      <c r="N1982" s="12">
        <f>Raw_Data!N1982</f>
        <v/>
      </c>
      <c r="O1982">
        <f>Raw_Data!O1982</f>
        <v/>
      </c>
      <c r="P1982">
        <f>Raw_Data!P1982</f>
        <v/>
      </c>
      <c r="Q1982">
        <f>Raw_Data!Q1982</f>
        <v/>
      </c>
      <c r="R1982">
        <f>Raw_Data!R1982</f>
        <v/>
      </c>
      <c r="S1982">
        <f>Raw_Data!S1982</f>
        <v/>
      </c>
      <c r="T1982">
        <f>YEAR(B1982)</f>
        <v/>
      </c>
      <c r="U1982">
        <f>MONTH(B1982)</f>
        <v/>
      </c>
      <c r="V1982">
        <f>TEXT(B1982,"mmm")</f>
        <v/>
      </c>
      <c r="W1982" s="15">
        <f>IFERROR(N1982/L1982,0)</f>
        <v/>
      </c>
      <c r="X1982">
        <f>IF(K1982=0,"No Discount",IF(K1982&lt;=5%,"Low",IF(K1982&lt;=15%,"Medium","High")))</f>
        <v/>
      </c>
      <c r="Y1982">
        <f>IF(L1982&gt;=20000,"High Value",IF(L1982&gt;=5000,"Medium Value","Low Value"))</f>
        <v/>
      </c>
      <c r="Z1982">
        <f>IF(R1982&lt;=3,"Fast",IF(R1982&lt;=5,"On Time","Delayed"))</f>
        <v/>
      </c>
    </row>
    <row r="1983">
      <c r="A1983">
        <f>Raw_Data!A1983</f>
        <v/>
      </c>
      <c r="B1983" s="11">
        <f>Raw_Data!B1983</f>
        <v/>
      </c>
      <c r="C1983">
        <f>Raw_Data!C1983</f>
        <v/>
      </c>
      <c r="D1983">
        <f>Raw_Data!D1983</f>
        <v/>
      </c>
      <c r="E1983">
        <f>Raw_Data!E1983</f>
        <v/>
      </c>
      <c r="F1983">
        <f>Raw_Data!F1983</f>
        <v/>
      </c>
      <c r="G1983">
        <f>Raw_Data!G1983</f>
        <v/>
      </c>
      <c r="H1983">
        <f>Raw_Data!H1983</f>
        <v/>
      </c>
      <c r="I1983">
        <f>Raw_Data!I1983</f>
        <v/>
      </c>
      <c r="J1983" s="12">
        <f>Raw_Data!J1983</f>
        <v/>
      </c>
      <c r="K1983" s="13">
        <f>Raw_Data!K1983</f>
        <v/>
      </c>
      <c r="L1983" s="12">
        <f>Raw_Data!L1983</f>
        <v/>
      </c>
      <c r="M1983" s="12">
        <f>Raw_Data!M1983</f>
        <v/>
      </c>
      <c r="N1983" s="12">
        <f>Raw_Data!N1983</f>
        <v/>
      </c>
      <c r="O1983">
        <f>Raw_Data!O1983</f>
        <v/>
      </c>
      <c r="P1983">
        <f>Raw_Data!P1983</f>
        <v/>
      </c>
      <c r="Q1983">
        <f>Raw_Data!Q1983</f>
        <v/>
      </c>
      <c r="R1983">
        <f>Raw_Data!R1983</f>
        <v/>
      </c>
      <c r="S1983">
        <f>Raw_Data!S1983</f>
        <v/>
      </c>
      <c r="T1983">
        <f>YEAR(B1983)</f>
        <v/>
      </c>
      <c r="U1983">
        <f>MONTH(B1983)</f>
        <v/>
      </c>
      <c r="V1983">
        <f>TEXT(B1983,"mmm")</f>
        <v/>
      </c>
      <c r="W1983" s="15">
        <f>IFERROR(N1983/L1983,0)</f>
        <v/>
      </c>
      <c r="X1983">
        <f>IF(K1983=0,"No Discount",IF(K1983&lt;=5%,"Low",IF(K1983&lt;=15%,"Medium","High")))</f>
        <v/>
      </c>
      <c r="Y1983">
        <f>IF(L1983&gt;=20000,"High Value",IF(L1983&gt;=5000,"Medium Value","Low Value"))</f>
        <v/>
      </c>
      <c r="Z1983">
        <f>IF(R1983&lt;=3,"Fast",IF(R1983&lt;=5,"On Time","Delayed"))</f>
        <v/>
      </c>
    </row>
    <row r="1984">
      <c r="A1984">
        <f>Raw_Data!A1984</f>
        <v/>
      </c>
      <c r="B1984" s="11">
        <f>Raw_Data!B1984</f>
        <v/>
      </c>
      <c r="C1984">
        <f>Raw_Data!C1984</f>
        <v/>
      </c>
      <c r="D1984">
        <f>Raw_Data!D1984</f>
        <v/>
      </c>
      <c r="E1984">
        <f>Raw_Data!E1984</f>
        <v/>
      </c>
      <c r="F1984">
        <f>Raw_Data!F1984</f>
        <v/>
      </c>
      <c r="G1984">
        <f>Raw_Data!G1984</f>
        <v/>
      </c>
      <c r="H1984">
        <f>Raw_Data!H1984</f>
        <v/>
      </c>
      <c r="I1984">
        <f>Raw_Data!I1984</f>
        <v/>
      </c>
      <c r="J1984" s="12">
        <f>Raw_Data!J1984</f>
        <v/>
      </c>
      <c r="K1984" s="13">
        <f>Raw_Data!K1984</f>
        <v/>
      </c>
      <c r="L1984" s="12">
        <f>Raw_Data!L1984</f>
        <v/>
      </c>
      <c r="M1984" s="12">
        <f>Raw_Data!M1984</f>
        <v/>
      </c>
      <c r="N1984" s="12">
        <f>Raw_Data!N1984</f>
        <v/>
      </c>
      <c r="O1984">
        <f>Raw_Data!O1984</f>
        <v/>
      </c>
      <c r="P1984">
        <f>Raw_Data!P1984</f>
        <v/>
      </c>
      <c r="Q1984">
        <f>Raw_Data!Q1984</f>
        <v/>
      </c>
      <c r="R1984">
        <f>Raw_Data!R1984</f>
        <v/>
      </c>
      <c r="S1984">
        <f>Raw_Data!S1984</f>
        <v/>
      </c>
      <c r="T1984">
        <f>YEAR(B1984)</f>
        <v/>
      </c>
      <c r="U1984">
        <f>MONTH(B1984)</f>
        <v/>
      </c>
      <c r="V1984">
        <f>TEXT(B1984,"mmm")</f>
        <v/>
      </c>
      <c r="W1984" s="15">
        <f>IFERROR(N1984/L1984,0)</f>
        <v/>
      </c>
      <c r="X1984">
        <f>IF(K1984=0,"No Discount",IF(K1984&lt;=5%,"Low",IF(K1984&lt;=15%,"Medium","High")))</f>
        <v/>
      </c>
      <c r="Y1984">
        <f>IF(L1984&gt;=20000,"High Value",IF(L1984&gt;=5000,"Medium Value","Low Value"))</f>
        <v/>
      </c>
      <c r="Z1984">
        <f>IF(R1984&lt;=3,"Fast",IF(R1984&lt;=5,"On Time","Delayed"))</f>
        <v/>
      </c>
    </row>
    <row r="1985">
      <c r="A1985">
        <f>Raw_Data!A1985</f>
        <v/>
      </c>
      <c r="B1985" s="11">
        <f>Raw_Data!B1985</f>
        <v/>
      </c>
      <c r="C1985">
        <f>Raw_Data!C1985</f>
        <v/>
      </c>
      <c r="D1985">
        <f>Raw_Data!D1985</f>
        <v/>
      </c>
      <c r="E1985">
        <f>Raw_Data!E1985</f>
        <v/>
      </c>
      <c r="F1985">
        <f>Raw_Data!F1985</f>
        <v/>
      </c>
      <c r="G1985">
        <f>Raw_Data!G1985</f>
        <v/>
      </c>
      <c r="H1985">
        <f>Raw_Data!H1985</f>
        <v/>
      </c>
      <c r="I1985">
        <f>Raw_Data!I1985</f>
        <v/>
      </c>
      <c r="J1985" s="12">
        <f>Raw_Data!J1985</f>
        <v/>
      </c>
      <c r="K1985" s="13">
        <f>Raw_Data!K1985</f>
        <v/>
      </c>
      <c r="L1985" s="12">
        <f>Raw_Data!L1985</f>
        <v/>
      </c>
      <c r="M1985" s="12">
        <f>Raw_Data!M1985</f>
        <v/>
      </c>
      <c r="N1985" s="12">
        <f>Raw_Data!N1985</f>
        <v/>
      </c>
      <c r="O1985">
        <f>Raw_Data!O1985</f>
        <v/>
      </c>
      <c r="P1985">
        <f>Raw_Data!P1985</f>
        <v/>
      </c>
      <c r="Q1985">
        <f>Raw_Data!Q1985</f>
        <v/>
      </c>
      <c r="R1985">
        <f>Raw_Data!R1985</f>
        <v/>
      </c>
      <c r="S1985">
        <f>Raw_Data!S1985</f>
        <v/>
      </c>
      <c r="T1985">
        <f>YEAR(B1985)</f>
        <v/>
      </c>
      <c r="U1985">
        <f>MONTH(B1985)</f>
        <v/>
      </c>
      <c r="V1985">
        <f>TEXT(B1985,"mmm")</f>
        <v/>
      </c>
      <c r="W1985" s="15">
        <f>IFERROR(N1985/L1985,0)</f>
        <v/>
      </c>
      <c r="X1985">
        <f>IF(K1985=0,"No Discount",IF(K1985&lt;=5%,"Low",IF(K1985&lt;=15%,"Medium","High")))</f>
        <v/>
      </c>
      <c r="Y1985">
        <f>IF(L1985&gt;=20000,"High Value",IF(L1985&gt;=5000,"Medium Value","Low Value"))</f>
        <v/>
      </c>
      <c r="Z1985">
        <f>IF(R1985&lt;=3,"Fast",IF(R1985&lt;=5,"On Time","Delayed"))</f>
        <v/>
      </c>
    </row>
    <row r="1986">
      <c r="A1986">
        <f>Raw_Data!A1986</f>
        <v/>
      </c>
      <c r="B1986" s="11">
        <f>Raw_Data!B1986</f>
        <v/>
      </c>
      <c r="C1986">
        <f>Raw_Data!C1986</f>
        <v/>
      </c>
      <c r="D1986">
        <f>Raw_Data!D1986</f>
        <v/>
      </c>
      <c r="E1986">
        <f>Raw_Data!E1986</f>
        <v/>
      </c>
      <c r="F1986">
        <f>Raw_Data!F1986</f>
        <v/>
      </c>
      <c r="G1986">
        <f>Raw_Data!G1986</f>
        <v/>
      </c>
      <c r="H1986">
        <f>Raw_Data!H1986</f>
        <v/>
      </c>
      <c r="I1986">
        <f>Raw_Data!I1986</f>
        <v/>
      </c>
      <c r="J1986" s="12">
        <f>Raw_Data!J1986</f>
        <v/>
      </c>
      <c r="K1986" s="13">
        <f>Raw_Data!K1986</f>
        <v/>
      </c>
      <c r="L1986" s="12">
        <f>Raw_Data!L1986</f>
        <v/>
      </c>
      <c r="M1986" s="12">
        <f>Raw_Data!M1986</f>
        <v/>
      </c>
      <c r="N1986" s="12">
        <f>Raw_Data!N1986</f>
        <v/>
      </c>
      <c r="O1986">
        <f>Raw_Data!O1986</f>
        <v/>
      </c>
      <c r="P1986">
        <f>Raw_Data!P1986</f>
        <v/>
      </c>
      <c r="Q1986">
        <f>Raw_Data!Q1986</f>
        <v/>
      </c>
      <c r="R1986">
        <f>Raw_Data!R1986</f>
        <v/>
      </c>
      <c r="S1986">
        <f>Raw_Data!S1986</f>
        <v/>
      </c>
      <c r="T1986">
        <f>YEAR(B1986)</f>
        <v/>
      </c>
      <c r="U1986">
        <f>MONTH(B1986)</f>
        <v/>
      </c>
      <c r="V1986">
        <f>TEXT(B1986,"mmm")</f>
        <v/>
      </c>
      <c r="W1986" s="15">
        <f>IFERROR(N1986/L1986,0)</f>
        <v/>
      </c>
      <c r="X1986">
        <f>IF(K1986=0,"No Discount",IF(K1986&lt;=5%,"Low",IF(K1986&lt;=15%,"Medium","High")))</f>
        <v/>
      </c>
      <c r="Y1986">
        <f>IF(L1986&gt;=20000,"High Value",IF(L1986&gt;=5000,"Medium Value","Low Value"))</f>
        <v/>
      </c>
      <c r="Z1986">
        <f>IF(R1986&lt;=3,"Fast",IF(R1986&lt;=5,"On Time","Delayed"))</f>
        <v/>
      </c>
    </row>
    <row r="1987">
      <c r="A1987">
        <f>Raw_Data!A1987</f>
        <v/>
      </c>
      <c r="B1987" s="11">
        <f>Raw_Data!B1987</f>
        <v/>
      </c>
      <c r="C1987">
        <f>Raw_Data!C1987</f>
        <v/>
      </c>
      <c r="D1987">
        <f>Raw_Data!D1987</f>
        <v/>
      </c>
      <c r="E1987">
        <f>Raw_Data!E1987</f>
        <v/>
      </c>
      <c r="F1987">
        <f>Raw_Data!F1987</f>
        <v/>
      </c>
      <c r="G1987">
        <f>Raw_Data!G1987</f>
        <v/>
      </c>
      <c r="H1987">
        <f>Raw_Data!H1987</f>
        <v/>
      </c>
      <c r="I1987">
        <f>Raw_Data!I1987</f>
        <v/>
      </c>
      <c r="J1987" s="12">
        <f>Raw_Data!J1987</f>
        <v/>
      </c>
      <c r="K1987" s="13">
        <f>Raw_Data!K1987</f>
        <v/>
      </c>
      <c r="L1987" s="12">
        <f>Raw_Data!L1987</f>
        <v/>
      </c>
      <c r="M1987" s="12">
        <f>Raw_Data!M1987</f>
        <v/>
      </c>
      <c r="N1987" s="12">
        <f>Raw_Data!N1987</f>
        <v/>
      </c>
      <c r="O1987">
        <f>Raw_Data!O1987</f>
        <v/>
      </c>
      <c r="P1987">
        <f>Raw_Data!P1987</f>
        <v/>
      </c>
      <c r="Q1987">
        <f>Raw_Data!Q1987</f>
        <v/>
      </c>
      <c r="R1987">
        <f>Raw_Data!R1987</f>
        <v/>
      </c>
      <c r="S1987">
        <f>Raw_Data!S1987</f>
        <v/>
      </c>
      <c r="T1987">
        <f>YEAR(B1987)</f>
        <v/>
      </c>
      <c r="U1987">
        <f>MONTH(B1987)</f>
        <v/>
      </c>
      <c r="V1987">
        <f>TEXT(B1987,"mmm")</f>
        <v/>
      </c>
      <c r="W1987" s="15">
        <f>IFERROR(N1987/L1987,0)</f>
        <v/>
      </c>
      <c r="X1987">
        <f>IF(K1987=0,"No Discount",IF(K1987&lt;=5%,"Low",IF(K1987&lt;=15%,"Medium","High")))</f>
        <v/>
      </c>
      <c r="Y1987">
        <f>IF(L1987&gt;=20000,"High Value",IF(L1987&gt;=5000,"Medium Value","Low Value"))</f>
        <v/>
      </c>
      <c r="Z1987">
        <f>IF(R1987&lt;=3,"Fast",IF(R1987&lt;=5,"On Time","Delayed"))</f>
        <v/>
      </c>
    </row>
    <row r="1988">
      <c r="A1988">
        <f>Raw_Data!A1988</f>
        <v/>
      </c>
      <c r="B1988" s="11">
        <f>Raw_Data!B1988</f>
        <v/>
      </c>
      <c r="C1988">
        <f>Raw_Data!C1988</f>
        <v/>
      </c>
      <c r="D1988">
        <f>Raw_Data!D1988</f>
        <v/>
      </c>
      <c r="E1988">
        <f>Raw_Data!E1988</f>
        <v/>
      </c>
      <c r="F1988">
        <f>Raw_Data!F1988</f>
        <v/>
      </c>
      <c r="G1988">
        <f>Raw_Data!G1988</f>
        <v/>
      </c>
      <c r="H1988">
        <f>Raw_Data!H1988</f>
        <v/>
      </c>
      <c r="I1988">
        <f>Raw_Data!I1988</f>
        <v/>
      </c>
      <c r="J1988" s="12">
        <f>Raw_Data!J1988</f>
        <v/>
      </c>
      <c r="K1988" s="13">
        <f>Raw_Data!K1988</f>
        <v/>
      </c>
      <c r="L1988" s="12">
        <f>Raw_Data!L1988</f>
        <v/>
      </c>
      <c r="M1988" s="12">
        <f>Raw_Data!M1988</f>
        <v/>
      </c>
      <c r="N1988" s="12">
        <f>Raw_Data!N1988</f>
        <v/>
      </c>
      <c r="O1988">
        <f>Raw_Data!O1988</f>
        <v/>
      </c>
      <c r="P1988">
        <f>Raw_Data!P1988</f>
        <v/>
      </c>
      <c r="Q1988">
        <f>Raw_Data!Q1988</f>
        <v/>
      </c>
      <c r="R1988">
        <f>Raw_Data!R1988</f>
        <v/>
      </c>
      <c r="S1988">
        <f>Raw_Data!S1988</f>
        <v/>
      </c>
      <c r="T1988">
        <f>YEAR(B1988)</f>
        <v/>
      </c>
      <c r="U1988">
        <f>MONTH(B1988)</f>
        <v/>
      </c>
      <c r="V1988">
        <f>TEXT(B1988,"mmm")</f>
        <v/>
      </c>
      <c r="W1988" s="15">
        <f>IFERROR(N1988/L1988,0)</f>
        <v/>
      </c>
      <c r="X1988">
        <f>IF(K1988=0,"No Discount",IF(K1988&lt;=5%,"Low",IF(K1988&lt;=15%,"Medium","High")))</f>
        <v/>
      </c>
      <c r="Y1988">
        <f>IF(L1988&gt;=20000,"High Value",IF(L1988&gt;=5000,"Medium Value","Low Value"))</f>
        <v/>
      </c>
      <c r="Z1988">
        <f>IF(R1988&lt;=3,"Fast",IF(R1988&lt;=5,"On Time","Delayed"))</f>
        <v/>
      </c>
    </row>
    <row r="1989">
      <c r="A1989">
        <f>Raw_Data!A1989</f>
        <v/>
      </c>
      <c r="B1989" s="11">
        <f>Raw_Data!B1989</f>
        <v/>
      </c>
      <c r="C1989">
        <f>Raw_Data!C1989</f>
        <v/>
      </c>
      <c r="D1989">
        <f>Raw_Data!D1989</f>
        <v/>
      </c>
      <c r="E1989">
        <f>Raw_Data!E1989</f>
        <v/>
      </c>
      <c r="F1989">
        <f>Raw_Data!F1989</f>
        <v/>
      </c>
      <c r="G1989">
        <f>Raw_Data!G1989</f>
        <v/>
      </c>
      <c r="H1989">
        <f>Raw_Data!H1989</f>
        <v/>
      </c>
      <c r="I1989">
        <f>Raw_Data!I1989</f>
        <v/>
      </c>
      <c r="J1989" s="12">
        <f>Raw_Data!J1989</f>
        <v/>
      </c>
      <c r="K1989" s="13">
        <f>Raw_Data!K1989</f>
        <v/>
      </c>
      <c r="L1989" s="12">
        <f>Raw_Data!L1989</f>
        <v/>
      </c>
      <c r="M1989" s="12">
        <f>Raw_Data!M1989</f>
        <v/>
      </c>
      <c r="N1989" s="12">
        <f>Raw_Data!N1989</f>
        <v/>
      </c>
      <c r="O1989">
        <f>Raw_Data!O1989</f>
        <v/>
      </c>
      <c r="P1989">
        <f>Raw_Data!P1989</f>
        <v/>
      </c>
      <c r="Q1989">
        <f>Raw_Data!Q1989</f>
        <v/>
      </c>
      <c r="R1989">
        <f>Raw_Data!R1989</f>
        <v/>
      </c>
      <c r="S1989">
        <f>Raw_Data!S1989</f>
        <v/>
      </c>
      <c r="T1989">
        <f>YEAR(B1989)</f>
        <v/>
      </c>
      <c r="U1989">
        <f>MONTH(B1989)</f>
        <v/>
      </c>
      <c r="V1989">
        <f>TEXT(B1989,"mmm")</f>
        <v/>
      </c>
      <c r="W1989" s="15">
        <f>IFERROR(N1989/L1989,0)</f>
        <v/>
      </c>
      <c r="X1989">
        <f>IF(K1989=0,"No Discount",IF(K1989&lt;=5%,"Low",IF(K1989&lt;=15%,"Medium","High")))</f>
        <v/>
      </c>
      <c r="Y1989">
        <f>IF(L1989&gt;=20000,"High Value",IF(L1989&gt;=5000,"Medium Value","Low Value"))</f>
        <v/>
      </c>
      <c r="Z1989">
        <f>IF(R1989&lt;=3,"Fast",IF(R1989&lt;=5,"On Time","Delayed"))</f>
        <v/>
      </c>
    </row>
    <row r="1990">
      <c r="A1990">
        <f>Raw_Data!A1990</f>
        <v/>
      </c>
      <c r="B1990" s="11">
        <f>Raw_Data!B1990</f>
        <v/>
      </c>
      <c r="C1990">
        <f>Raw_Data!C1990</f>
        <v/>
      </c>
      <c r="D1990">
        <f>Raw_Data!D1990</f>
        <v/>
      </c>
      <c r="E1990">
        <f>Raw_Data!E1990</f>
        <v/>
      </c>
      <c r="F1990">
        <f>Raw_Data!F1990</f>
        <v/>
      </c>
      <c r="G1990">
        <f>Raw_Data!G1990</f>
        <v/>
      </c>
      <c r="H1990">
        <f>Raw_Data!H1990</f>
        <v/>
      </c>
      <c r="I1990">
        <f>Raw_Data!I1990</f>
        <v/>
      </c>
      <c r="J1990" s="12">
        <f>Raw_Data!J1990</f>
        <v/>
      </c>
      <c r="K1990" s="13">
        <f>Raw_Data!K1990</f>
        <v/>
      </c>
      <c r="L1990" s="12">
        <f>Raw_Data!L1990</f>
        <v/>
      </c>
      <c r="M1990" s="12">
        <f>Raw_Data!M1990</f>
        <v/>
      </c>
      <c r="N1990" s="12">
        <f>Raw_Data!N1990</f>
        <v/>
      </c>
      <c r="O1990">
        <f>Raw_Data!O1990</f>
        <v/>
      </c>
      <c r="P1990">
        <f>Raw_Data!P1990</f>
        <v/>
      </c>
      <c r="Q1990">
        <f>Raw_Data!Q1990</f>
        <v/>
      </c>
      <c r="R1990">
        <f>Raw_Data!R1990</f>
        <v/>
      </c>
      <c r="S1990">
        <f>Raw_Data!S1990</f>
        <v/>
      </c>
      <c r="T1990">
        <f>YEAR(B1990)</f>
        <v/>
      </c>
      <c r="U1990">
        <f>MONTH(B1990)</f>
        <v/>
      </c>
      <c r="V1990">
        <f>TEXT(B1990,"mmm")</f>
        <v/>
      </c>
      <c r="W1990" s="15">
        <f>IFERROR(N1990/L1990,0)</f>
        <v/>
      </c>
      <c r="X1990">
        <f>IF(K1990=0,"No Discount",IF(K1990&lt;=5%,"Low",IF(K1990&lt;=15%,"Medium","High")))</f>
        <v/>
      </c>
      <c r="Y1990">
        <f>IF(L1990&gt;=20000,"High Value",IF(L1990&gt;=5000,"Medium Value","Low Value"))</f>
        <v/>
      </c>
      <c r="Z1990">
        <f>IF(R1990&lt;=3,"Fast",IF(R1990&lt;=5,"On Time","Delayed"))</f>
        <v/>
      </c>
    </row>
    <row r="1991">
      <c r="A1991">
        <f>Raw_Data!A1991</f>
        <v/>
      </c>
      <c r="B1991" s="11">
        <f>Raw_Data!B1991</f>
        <v/>
      </c>
      <c r="C1991">
        <f>Raw_Data!C1991</f>
        <v/>
      </c>
      <c r="D1991">
        <f>Raw_Data!D1991</f>
        <v/>
      </c>
      <c r="E1991">
        <f>Raw_Data!E1991</f>
        <v/>
      </c>
      <c r="F1991">
        <f>Raw_Data!F1991</f>
        <v/>
      </c>
      <c r="G1991">
        <f>Raw_Data!G1991</f>
        <v/>
      </c>
      <c r="H1991">
        <f>Raw_Data!H1991</f>
        <v/>
      </c>
      <c r="I1991">
        <f>Raw_Data!I1991</f>
        <v/>
      </c>
      <c r="J1991" s="12">
        <f>Raw_Data!J1991</f>
        <v/>
      </c>
      <c r="K1991" s="13">
        <f>Raw_Data!K1991</f>
        <v/>
      </c>
      <c r="L1991" s="12">
        <f>Raw_Data!L1991</f>
        <v/>
      </c>
      <c r="M1991" s="12">
        <f>Raw_Data!M1991</f>
        <v/>
      </c>
      <c r="N1991" s="12">
        <f>Raw_Data!N1991</f>
        <v/>
      </c>
      <c r="O1991">
        <f>Raw_Data!O1991</f>
        <v/>
      </c>
      <c r="P1991">
        <f>Raw_Data!P1991</f>
        <v/>
      </c>
      <c r="Q1991">
        <f>Raw_Data!Q1991</f>
        <v/>
      </c>
      <c r="R1991">
        <f>Raw_Data!R1991</f>
        <v/>
      </c>
      <c r="S1991">
        <f>Raw_Data!S1991</f>
        <v/>
      </c>
      <c r="T1991">
        <f>YEAR(B1991)</f>
        <v/>
      </c>
      <c r="U1991">
        <f>MONTH(B1991)</f>
        <v/>
      </c>
      <c r="V1991">
        <f>TEXT(B1991,"mmm")</f>
        <v/>
      </c>
      <c r="W1991" s="15">
        <f>IFERROR(N1991/L1991,0)</f>
        <v/>
      </c>
      <c r="X1991">
        <f>IF(K1991=0,"No Discount",IF(K1991&lt;=5%,"Low",IF(K1991&lt;=15%,"Medium","High")))</f>
        <v/>
      </c>
      <c r="Y1991">
        <f>IF(L1991&gt;=20000,"High Value",IF(L1991&gt;=5000,"Medium Value","Low Value"))</f>
        <v/>
      </c>
      <c r="Z1991">
        <f>IF(R1991&lt;=3,"Fast",IF(R1991&lt;=5,"On Time","Delayed"))</f>
        <v/>
      </c>
    </row>
    <row r="1992">
      <c r="A1992">
        <f>Raw_Data!A1992</f>
        <v/>
      </c>
      <c r="B1992" s="11">
        <f>Raw_Data!B1992</f>
        <v/>
      </c>
      <c r="C1992">
        <f>Raw_Data!C1992</f>
        <v/>
      </c>
      <c r="D1992">
        <f>Raw_Data!D1992</f>
        <v/>
      </c>
      <c r="E1992">
        <f>Raw_Data!E1992</f>
        <v/>
      </c>
      <c r="F1992">
        <f>Raw_Data!F1992</f>
        <v/>
      </c>
      <c r="G1992">
        <f>Raw_Data!G1992</f>
        <v/>
      </c>
      <c r="H1992">
        <f>Raw_Data!H1992</f>
        <v/>
      </c>
      <c r="I1992">
        <f>Raw_Data!I1992</f>
        <v/>
      </c>
      <c r="J1992" s="12">
        <f>Raw_Data!J1992</f>
        <v/>
      </c>
      <c r="K1992" s="13">
        <f>Raw_Data!K1992</f>
        <v/>
      </c>
      <c r="L1992" s="12">
        <f>Raw_Data!L1992</f>
        <v/>
      </c>
      <c r="M1992" s="12">
        <f>Raw_Data!M1992</f>
        <v/>
      </c>
      <c r="N1992" s="12">
        <f>Raw_Data!N1992</f>
        <v/>
      </c>
      <c r="O1992">
        <f>Raw_Data!O1992</f>
        <v/>
      </c>
      <c r="P1992">
        <f>Raw_Data!P1992</f>
        <v/>
      </c>
      <c r="Q1992">
        <f>Raw_Data!Q1992</f>
        <v/>
      </c>
      <c r="R1992">
        <f>Raw_Data!R1992</f>
        <v/>
      </c>
      <c r="S1992">
        <f>Raw_Data!S1992</f>
        <v/>
      </c>
      <c r="T1992">
        <f>YEAR(B1992)</f>
        <v/>
      </c>
      <c r="U1992">
        <f>MONTH(B1992)</f>
        <v/>
      </c>
      <c r="V1992">
        <f>TEXT(B1992,"mmm")</f>
        <v/>
      </c>
      <c r="W1992" s="15">
        <f>IFERROR(N1992/L1992,0)</f>
        <v/>
      </c>
      <c r="X1992">
        <f>IF(K1992=0,"No Discount",IF(K1992&lt;=5%,"Low",IF(K1992&lt;=15%,"Medium","High")))</f>
        <v/>
      </c>
      <c r="Y1992">
        <f>IF(L1992&gt;=20000,"High Value",IF(L1992&gt;=5000,"Medium Value","Low Value"))</f>
        <v/>
      </c>
      <c r="Z1992">
        <f>IF(R1992&lt;=3,"Fast",IF(R1992&lt;=5,"On Time","Delayed"))</f>
        <v/>
      </c>
    </row>
    <row r="1993">
      <c r="A1993">
        <f>Raw_Data!A1993</f>
        <v/>
      </c>
      <c r="B1993" s="11">
        <f>Raw_Data!B1993</f>
        <v/>
      </c>
      <c r="C1993">
        <f>Raw_Data!C1993</f>
        <v/>
      </c>
      <c r="D1993">
        <f>Raw_Data!D1993</f>
        <v/>
      </c>
      <c r="E1993">
        <f>Raw_Data!E1993</f>
        <v/>
      </c>
      <c r="F1993">
        <f>Raw_Data!F1993</f>
        <v/>
      </c>
      <c r="G1993">
        <f>Raw_Data!G1993</f>
        <v/>
      </c>
      <c r="H1993">
        <f>Raw_Data!H1993</f>
        <v/>
      </c>
      <c r="I1993">
        <f>Raw_Data!I1993</f>
        <v/>
      </c>
      <c r="J1993" s="12">
        <f>Raw_Data!J1993</f>
        <v/>
      </c>
      <c r="K1993" s="13">
        <f>Raw_Data!K1993</f>
        <v/>
      </c>
      <c r="L1993" s="12">
        <f>Raw_Data!L1993</f>
        <v/>
      </c>
      <c r="M1993" s="12">
        <f>Raw_Data!M1993</f>
        <v/>
      </c>
      <c r="N1993" s="12">
        <f>Raw_Data!N1993</f>
        <v/>
      </c>
      <c r="O1993">
        <f>Raw_Data!O1993</f>
        <v/>
      </c>
      <c r="P1993">
        <f>Raw_Data!P1993</f>
        <v/>
      </c>
      <c r="Q1993">
        <f>Raw_Data!Q1993</f>
        <v/>
      </c>
      <c r="R1993">
        <f>Raw_Data!R1993</f>
        <v/>
      </c>
      <c r="S1993">
        <f>Raw_Data!S1993</f>
        <v/>
      </c>
      <c r="T1993">
        <f>YEAR(B1993)</f>
        <v/>
      </c>
      <c r="U1993">
        <f>MONTH(B1993)</f>
        <v/>
      </c>
      <c r="V1993">
        <f>TEXT(B1993,"mmm")</f>
        <v/>
      </c>
      <c r="W1993" s="15">
        <f>IFERROR(N1993/L1993,0)</f>
        <v/>
      </c>
      <c r="X1993">
        <f>IF(K1993=0,"No Discount",IF(K1993&lt;=5%,"Low",IF(K1993&lt;=15%,"Medium","High")))</f>
        <v/>
      </c>
      <c r="Y1993">
        <f>IF(L1993&gt;=20000,"High Value",IF(L1993&gt;=5000,"Medium Value","Low Value"))</f>
        <v/>
      </c>
      <c r="Z1993">
        <f>IF(R1993&lt;=3,"Fast",IF(R1993&lt;=5,"On Time","Delayed"))</f>
        <v/>
      </c>
    </row>
    <row r="1994">
      <c r="A1994">
        <f>Raw_Data!A1994</f>
        <v/>
      </c>
      <c r="B1994" s="11">
        <f>Raw_Data!B1994</f>
        <v/>
      </c>
      <c r="C1994">
        <f>Raw_Data!C1994</f>
        <v/>
      </c>
      <c r="D1994">
        <f>Raw_Data!D1994</f>
        <v/>
      </c>
      <c r="E1994">
        <f>Raw_Data!E1994</f>
        <v/>
      </c>
      <c r="F1994">
        <f>Raw_Data!F1994</f>
        <v/>
      </c>
      <c r="G1994">
        <f>Raw_Data!G1994</f>
        <v/>
      </c>
      <c r="H1994">
        <f>Raw_Data!H1994</f>
        <v/>
      </c>
      <c r="I1994">
        <f>Raw_Data!I1994</f>
        <v/>
      </c>
      <c r="J1994" s="12">
        <f>Raw_Data!J1994</f>
        <v/>
      </c>
      <c r="K1994" s="13">
        <f>Raw_Data!K1994</f>
        <v/>
      </c>
      <c r="L1994" s="12">
        <f>Raw_Data!L1994</f>
        <v/>
      </c>
      <c r="M1994" s="12">
        <f>Raw_Data!M1994</f>
        <v/>
      </c>
      <c r="N1994" s="12">
        <f>Raw_Data!N1994</f>
        <v/>
      </c>
      <c r="O1994">
        <f>Raw_Data!O1994</f>
        <v/>
      </c>
      <c r="P1994">
        <f>Raw_Data!P1994</f>
        <v/>
      </c>
      <c r="Q1994">
        <f>Raw_Data!Q1994</f>
        <v/>
      </c>
      <c r="R1994">
        <f>Raw_Data!R1994</f>
        <v/>
      </c>
      <c r="S1994">
        <f>Raw_Data!S1994</f>
        <v/>
      </c>
      <c r="T1994">
        <f>YEAR(B1994)</f>
        <v/>
      </c>
      <c r="U1994">
        <f>MONTH(B1994)</f>
        <v/>
      </c>
      <c r="V1994">
        <f>TEXT(B1994,"mmm")</f>
        <v/>
      </c>
      <c r="W1994" s="15">
        <f>IFERROR(N1994/L1994,0)</f>
        <v/>
      </c>
      <c r="X1994">
        <f>IF(K1994=0,"No Discount",IF(K1994&lt;=5%,"Low",IF(K1994&lt;=15%,"Medium","High")))</f>
        <v/>
      </c>
      <c r="Y1994">
        <f>IF(L1994&gt;=20000,"High Value",IF(L1994&gt;=5000,"Medium Value","Low Value"))</f>
        <v/>
      </c>
      <c r="Z1994">
        <f>IF(R1994&lt;=3,"Fast",IF(R1994&lt;=5,"On Time","Delayed"))</f>
        <v/>
      </c>
    </row>
    <row r="1995">
      <c r="A1995">
        <f>Raw_Data!A1995</f>
        <v/>
      </c>
      <c r="B1995" s="11">
        <f>Raw_Data!B1995</f>
        <v/>
      </c>
      <c r="C1995">
        <f>Raw_Data!C1995</f>
        <v/>
      </c>
      <c r="D1995">
        <f>Raw_Data!D1995</f>
        <v/>
      </c>
      <c r="E1995">
        <f>Raw_Data!E1995</f>
        <v/>
      </c>
      <c r="F1995">
        <f>Raw_Data!F1995</f>
        <v/>
      </c>
      <c r="G1995">
        <f>Raw_Data!G1995</f>
        <v/>
      </c>
      <c r="H1995">
        <f>Raw_Data!H1995</f>
        <v/>
      </c>
      <c r="I1995">
        <f>Raw_Data!I1995</f>
        <v/>
      </c>
      <c r="J1995" s="12">
        <f>Raw_Data!J1995</f>
        <v/>
      </c>
      <c r="K1995" s="13">
        <f>Raw_Data!K1995</f>
        <v/>
      </c>
      <c r="L1995" s="12">
        <f>Raw_Data!L1995</f>
        <v/>
      </c>
      <c r="M1995" s="12">
        <f>Raw_Data!M1995</f>
        <v/>
      </c>
      <c r="N1995" s="12">
        <f>Raw_Data!N1995</f>
        <v/>
      </c>
      <c r="O1995">
        <f>Raw_Data!O1995</f>
        <v/>
      </c>
      <c r="P1995">
        <f>Raw_Data!P1995</f>
        <v/>
      </c>
      <c r="Q1995">
        <f>Raw_Data!Q1995</f>
        <v/>
      </c>
      <c r="R1995">
        <f>Raw_Data!R1995</f>
        <v/>
      </c>
      <c r="S1995">
        <f>Raw_Data!S1995</f>
        <v/>
      </c>
      <c r="T1995">
        <f>YEAR(B1995)</f>
        <v/>
      </c>
      <c r="U1995">
        <f>MONTH(B1995)</f>
        <v/>
      </c>
      <c r="V1995">
        <f>TEXT(B1995,"mmm")</f>
        <v/>
      </c>
      <c r="W1995" s="15">
        <f>IFERROR(N1995/L1995,0)</f>
        <v/>
      </c>
      <c r="X1995">
        <f>IF(K1995=0,"No Discount",IF(K1995&lt;=5%,"Low",IF(K1995&lt;=15%,"Medium","High")))</f>
        <v/>
      </c>
      <c r="Y1995">
        <f>IF(L1995&gt;=20000,"High Value",IF(L1995&gt;=5000,"Medium Value","Low Value"))</f>
        <v/>
      </c>
      <c r="Z1995">
        <f>IF(R1995&lt;=3,"Fast",IF(R1995&lt;=5,"On Time","Delayed"))</f>
        <v/>
      </c>
    </row>
    <row r="1996">
      <c r="A1996">
        <f>Raw_Data!A1996</f>
        <v/>
      </c>
      <c r="B1996" s="11">
        <f>Raw_Data!B1996</f>
        <v/>
      </c>
      <c r="C1996">
        <f>Raw_Data!C1996</f>
        <v/>
      </c>
      <c r="D1996">
        <f>Raw_Data!D1996</f>
        <v/>
      </c>
      <c r="E1996">
        <f>Raw_Data!E1996</f>
        <v/>
      </c>
      <c r="F1996">
        <f>Raw_Data!F1996</f>
        <v/>
      </c>
      <c r="G1996">
        <f>Raw_Data!G1996</f>
        <v/>
      </c>
      <c r="H1996">
        <f>Raw_Data!H1996</f>
        <v/>
      </c>
      <c r="I1996">
        <f>Raw_Data!I1996</f>
        <v/>
      </c>
      <c r="J1996" s="12">
        <f>Raw_Data!J1996</f>
        <v/>
      </c>
      <c r="K1996" s="13">
        <f>Raw_Data!K1996</f>
        <v/>
      </c>
      <c r="L1996" s="12">
        <f>Raw_Data!L1996</f>
        <v/>
      </c>
      <c r="M1996" s="12">
        <f>Raw_Data!M1996</f>
        <v/>
      </c>
      <c r="N1996" s="12">
        <f>Raw_Data!N1996</f>
        <v/>
      </c>
      <c r="O1996">
        <f>Raw_Data!O1996</f>
        <v/>
      </c>
      <c r="P1996">
        <f>Raw_Data!P1996</f>
        <v/>
      </c>
      <c r="Q1996">
        <f>Raw_Data!Q1996</f>
        <v/>
      </c>
      <c r="R1996">
        <f>Raw_Data!R1996</f>
        <v/>
      </c>
      <c r="S1996">
        <f>Raw_Data!S1996</f>
        <v/>
      </c>
      <c r="T1996">
        <f>YEAR(B1996)</f>
        <v/>
      </c>
      <c r="U1996">
        <f>MONTH(B1996)</f>
        <v/>
      </c>
      <c r="V1996">
        <f>TEXT(B1996,"mmm")</f>
        <v/>
      </c>
      <c r="W1996" s="15">
        <f>IFERROR(N1996/L1996,0)</f>
        <v/>
      </c>
      <c r="X1996">
        <f>IF(K1996=0,"No Discount",IF(K1996&lt;=5%,"Low",IF(K1996&lt;=15%,"Medium","High")))</f>
        <v/>
      </c>
      <c r="Y1996">
        <f>IF(L1996&gt;=20000,"High Value",IF(L1996&gt;=5000,"Medium Value","Low Value"))</f>
        <v/>
      </c>
      <c r="Z1996">
        <f>IF(R1996&lt;=3,"Fast",IF(R1996&lt;=5,"On Time","Delayed"))</f>
        <v/>
      </c>
    </row>
    <row r="1997">
      <c r="A1997">
        <f>Raw_Data!A1997</f>
        <v/>
      </c>
      <c r="B1997" s="11">
        <f>Raw_Data!B1997</f>
        <v/>
      </c>
      <c r="C1997">
        <f>Raw_Data!C1997</f>
        <v/>
      </c>
      <c r="D1997">
        <f>Raw_Data!D1997</f>
        <v/>
      </c>
      <c r="E1997">
        <f>Raw_Data!E1997</f>
        <v/>
      </c>
      <c r="F1997">
        <f>Raw_Data!F1997</f>
        <v/>
      </c>
      <c r="G1997">
        <f>Raw_Data!G1997</f>
        <v/>
      </c>
      <c r="H1997">
        <f>Raw_Data!H1997</f>
        <v/>
      </c>
      <c r="I1997">
        <f>Raw_Data!I1997</f>
        <v/>
      </c>
      <c r="J1997" s="12">
        <f>Raw_Data!J1997</f>
        <v/>
      </c>
      <c r="K1997" s="13">
        <f>Raw_Data!K1997</f>
        <v/>
      </c>
      <c r="L1997" s="12">
        <f>Raw_Data!L1997</f>
        <v/>
      </c>
      <c r="M1997" s="12">
        <f>Raw_Data!M1997</f>
        <v/>
      </c>
      <c r="N1997" s="12">
        <f>Raw_Data!N1997</f>
        <v/>
      </c>
      <c r="O1997">
        <f>Raw_Data!O1997</f>
        <v/>
      </c>
      <c r="P1997">
        <f>Raw_Data!P1997</f>
        <v/>
      </c>
      <c r="Q1997">
        <f>Raw_Data!Q1997</f>
        <v/>
      </c>
      <c r="R1997">
        <f>Raw_Data!R1997</f>
        <v/>
      </c>
      <c r="S1997">
        <f>Raw_Data!S1997</f>
        <v/>
      </c>
      <c r="T1997">
        <f>YEAR(B1997)</f>
        <v/>
      </c>
      <c r="U1997">
        <f>MONTH(B1997)</f>
        <v/>
      </c>
      <c r="V1997">
        <f>TEXT(B1997,"mmm")</f>
        <v/>
      </c>
      <c r="W1997" s="15">
        <f>IFERROR(N1997/L1997,0)</f>
        <v/>
      </c>
      <c r="X1997">
        <f>IF(K1997=0,"No Discount",IF(K1997&lt;=5%,"Low",IF(K1997&lt;=15%,"Medium","High")))</f>
        <v/>
      </c>
      <c r="Y1997">
        <f>IF(L1997&gt;=20000,"High Value",IF(L1997&gt;=5000,"Medium Value","Low Value"))</f>
        <v/>
      </c>
      <c r="Z1997">
        <f>IF(R1997&lt;=3,"Fast",IF(R1997&lt;=5,"On Time","Delayed"))</f>
        <v/>
      </c>
    </row>
    <row r="1998">
      <c r="A1998">
        <f>Raw_Data!A1998</f>
        <v/>
      </c>
      <c r="B1998" s="11">
        <f>Raw_Data!B1998</f>
        <v/>
      </c>
      <c r="C1998">
        <f>Raw_Data!C1998</f>
        <v/>
      </c>
      <c r="D1998">
        <f>Raw_Data!D1998</f>
        <v/>
      </c>
      <c r="E1998">
        <f>Raw_Data!E1998</f>
        <v/>
      </c>
      <c r="F1998">
        <f>Raw_Data!F1998</f>
        <v/>
      </c>
      <c r="G1998">
        <f>Raw_Data!G1998</f>
        <v/>
      </c>
      <c r="H1998">
        <f>Raw_Data!H1998</f>
        <v/>
      </c>
      <c r="I1998">
        <f>Raw_Data!I1998</f>
        <v/>
      </c>
      <c r="J1998" s="12">
        <f>Raw_Data!J1998</f>
        <v/>
      </c>
      <c r="K1998" s="13">
        <f>Raw_Data!K1998</f>
        <v/>
      </c>
      <c r="L1998" s="12">
        <f>Raw_Data!L1998</f>
        <v/>
      </c>
      <c r="M1998" s="12">
        <f>Raw_Data!M1998</f>
        <v/>
      </c>
      <c r="N1998" s="12">
        <f>Raw_Data!N1998</f>
        <v/>
      </c>
      <c r="O1998">
        <f>Raw_Data!O1998</f>
        <v/>
      </c>
      <c r="P1998">
        <f>Raw_Data!P1998</f>
        <v/>
      </c>
      <c r="Q1998">
        <f>Raw_Data!Q1998</f>
        <v/>
      </c>
      <c r="R1998">
        <f>Raw_Data!R1998</f>
        <v/>
      </c>
      <c r="S1998">
        <f>Raw_Data!S1998</f>
        <v/>
      </c>
      <c r="T1998">
        <f>YEAR(B1998)</f>
        <v/>
      </c>
      <c r="U1998">
        <f>MONTH(B1998)</f>
        <v/>
      </c>
      <c r="V1998">
        <f>TEXT(B1998,"mmm")</f>
        <v/>
      </c>
      <c r="W1998" s="15">
        <f>IFERROR(N1998/L1998,0)</f>
        <v/>
      </c>
      <c r="X1998">
        <f>IF(K1998=0,"No Discount",IF(K1998&lt;=5%,"Low",IF(K1998&lt;=15%,"Medium","High")))</f>
        <v/>
      </c>
      <c r="Y1998">
        <f>IF(L1998&gt;=20000,"High Value",IF(L1998&gt;=5000,"Medium Value","Low Value"))</f>
        <v/>
      </c>
      <c r="Z1998">
        <f>IF(R1998&lt;=3,"Fast",IF(R1998&lt;=5,"On Time","Delayed"))</f>
        <v/>
      </c>
    </row>
    <row r="1999">
      <c r="A1999">
        <f>Raw_Data!A1999</f>
        <v/>
      </c>
      <c r="B1999" s="11">
        <f>Raw_Data!B1999</f>
        <v/>
      </c>
      <c r="C1999">
        <f>Raw_Data!C1999</f>
        <v/>
      </c>
      <c r="D1999">
        <f>Raw_Data!D1999</f>
        <v/>
      </c>
      <c r="E1999">
        <f>Raw_Data!E1999</f>
        <v/>
      </c>
      <c r="F1999">
        <f>Raw_Data!F1999</f>
        <v/>
      </c>
      <c r="G1999">
        <f>Raw_Data!G1999</f>
        <v/>
      </c>
      <c r="H1999">
        <f>Raw_Data!H1999</f>
        <v/>
      </c>
      <c r="I1999">
        <f>Raw_Data!I1999</f>
        <v/>
      </c>
      <c r="J1999" s="12">
        <f>Raw_Data!J1999</f>
        <v/>
      </c>
      <c r="K1999" s="13">
        <f>Raw_Data!K1999</f>
        <v/>
      </c>
      <c r="L1999" s="12">
        <f>Raw_Data!L1999</f>
        <v/>
      </c>
      <c r="M1999" s="12">
        <f>Raw_Data!M1999</f>
        <v/>
      </c>
      <c r="N1999" s="12">
        <f>Raw_Data!N1999</f>
        <v/>
      </c>
      <c r="O1999">
        <f>Raw_Data!O1999</f>
        <v/>
      </c>
      <c r="P1999">
        <f>Raw_Data!P1999</f>
        <v/>
      </c>
      <c r="Q1999">
        <f>Raw_Data!Q1999</f>
        <v/>
      </c>
      <c r="R1999">
        <f>Raw_Data!R1999</f>
        <v/>
      </c>
      <c r="S1999">
        <f>Raw_Data!S1999</f>
        <v/>
      </c>
      <c r="T1999">
        <f>YEAR(B1999)</f>
        <v/>
      </c>
      <c r="U1999">
        <f>MONTH(B1999)</f>
        <v/>
      </c>
      <c r="V1999">
        <f>TEXT(B1999,"mmm")</f>
        <v/>
      </c>
      <c r="W1999" s="15">
        <f>IFERROR(N1999/L1999,0)</f>
        <v/>
      </c>
      <c r="X1999">
        <f>IF(K1999=0,"No Discount",IF(K1999&lt;=5%,"Low",IF(K1999&lt;=15%,"Medium","High")))</f>
        <v/>
      </c>
      <c r="Y1999">
        <f>IF(L1999&gt;=20000,"High Value",IF(L1999&gt;=5000,"Medium Value","Low Value"))</f>
        <v/>
      </c>
      <c r="Z1999">
        <f>IF(R1999&lt;=3,"Fast",IF(R1999&lt;=5,"On Time","Delayed"))</f>
        <v/>
      </c>
    </row>
    <row r="2000">
      <c r="A2000">
        <f>Raw_Data!A2000</f>
        <v/>
      </c>
      <c r="B2000" s="11">
        <f>Raw_Data!B2000</f>
        <v/>
      </c>
      <c r="C2000">
        <f>Raw_Data!C2000</f>
        <v/>
      </c>
      <c r="D2000">
        <f>Raw_Data!D2000</f>
        <v/>
      </c>
      <c r="E2000">
        <f>Raw_Data!E2000</f>
        <v/>
      </c>
      <c r="F2000">
        <f>Raw_Data!F2000</f>
        <v/>
      </c>
      <c r="G2000">
        <f>Raw_Data!G2000</f>
        <v/>
      </c>
      <c r="H2000">
        <f>Raw_Data!H2000</f>
        <v/>
      </c>
      <c r="I2000">
        <f>Raw_Data!I2000</f>
        <v/>
      </c>
      <c r="J2000" s="12">
        <f>Raw_Data!J2000</f>
        <v/>
      </c>
      <c r="K2000" s="13">
        <f>Raw_Data!K2000</f>
        <v/>
      </c>
      <c r="L2000" s="12">
        <f>Raw_Data!L2000</f>
        <v/>
      </c>
      <c r="M2000" s="12">
        <f>Raw_Data!M2000</f>
        <v/>
      </c>
      <c r="N2000" s="12">
        <f>Raw_Data!N2000</f>
        <v/>
      </c>
      <c r="O2000">
        <f>Raw_Data!O2000</f>
        <v/>
      </c>
      <c r="P2000">
        <f>Raw_Data!P2000</f>
        <v/>
      </c>
      <c r="Q2000">
        <f>Raw_Data!Q2000</f>
        <v/>
      </c>
      <c r="R2000">
        <f>Raw_Data!R2000</f>
        <v/>
      </c>
      <c r="S2000">
        <f>Raw_Data!S2000</f>
        <v/>
      </c>
      <c r="T2000">
        <f>YEAR(B2000)</f>
        <v/>
      </c>
      <c r="U2000">
        <f>MONTH(B2000)</f>
        <v/>
      </c>
      <c r="V2000">
        <f>TEXT(B2000,"mmm")</f>
        <v/>
      </c>
      <c r="W2000" s="15">
        <f>IFERROR(N2000/L2000,0)</f>
        <v/>
      </c>
      <c r="X2000">
        <f>IF(K2000=0,"No Discount",IF(K2000&lt;=5%,"Low",IF(K2000&lt;=15%,"Medium","High")))</f>
        <v/>
      </c>
      <c r="Y2000">
        <f>IF(L2000&gt;=20000,"High Value",IF(L2000&gt;=5000,"Medium Value","Low Value"))</f>
        <v/>
      </c>
      <c r="Z2000">
        <f>IF(R2000&lt;=3,"Fast",IF(R2000&lt;=5,"On Time","Delayed"))</f>
        <v/>
      </c>
    </row>
    <row r="2001">
      <c r="A2001">
        <f>Raw_Data!A2001</f>
        <v/>
      </c>
      <c r="B2001" s="11">
        <f>Raw_Data!B2001</f>
        <v/>
      </c>
      <c r="C2001">
        <f>Raw_Data!C2001</f>
        <v/>
      </c>
      <c r="D2001">
        <f>Raw_Data!D2001</f>
        <v/>
      </c>
      <c r="E2001">
        <f>Raw_Data!E2001</f>
        <v/>
      </c>
      <c r="F2001">
        <f>Raw_Data!F2001</f>
        <v/>
      </c>
      <c r="G2001">
        <f>Raw_Data!G2001</f>
        <v/>
      </c>
      <c r="H2001">
        <f>Raw_Data!H2001</f>
        <v/>
      </c>
      <c r="I2001">
        <f>Raw_Data!I2001</f>
        <v/>
      </c>
      <c r="J2001" s="12">
        <f>Raw_Data!J2001</f>
        <v/>
      </c>
      <c r="K2001" s="13">
        <f>Raw_Data!K2001</f>
        <v/>
      </c>
      <c r="L2001" s="12">
        <f>Raw_Data!L2001</f>
        <v/>
      </c>
      <c r="M2001" s="12">
        <f>Raw_Data!M2001</f>
        <v/>
      </c>
      <c r="N2001" s="12">
        <f>Raw_Data!N2001</f>
        <v/>
      </c>
      <c r="O2001">
        <f>Raw_Data!O2001</f>
        <v/>
      </c>
      <c r="P2001">
        <f>Raw_Data!P2001</f>
        <v/>
      </c>
      <c r="Q2001">
        <f>Raw_Data!Q2001</f>
        <v/>
      </c>
      <c r="R2001">
        <f>Raw_Data!R2001</f>
        <v/>
      </c>
      <c r="S2001">
        <f>Raw_Data!S2001</f>
        <v/>
      </c>
      <c r="T2001">
        <f>YEAR(B2001)</f>
        <v/>
      </c>
      <c r="U2001">
        <f>MONTH(B2001)</f>
        <v/>
      </c>
      <c r="V2001">
        <f>TEXT(B2001,"mmm")</f>
        <v/>
      </c>
      <c r="W2001" s="15">
        <f>IFERROR(N2001/L2001,0)</f>
        <v/>
      </c>
      <c r="X2001">
        <f>IF(K2001=0,"No Discount",IF(K2001&lt;=5%,"Low",IF(K2001&lt;=15%,"Medium","High")))</f>
        <v/>
      </c>
      <c r="Y2001">
        <f>IF(L2001&gt;=20000,"High Value",IF(L2001&gt;=5000,"Medium Value","Low Value"))</f>
        <v/>
      </c>
      <c r="Z2001">
        <f>IF(R2001&lt;=3,"Fast",IF(R2001&lt;=5,"On Time","Delayed"))</f>
        <v/>
      </c>
    </row>
    <row r="2002">
      <c r="A2002">
        <f>Raw_Data!A2002</f>
        <v/>
      </c>
      <c r="B2002" s="11">
        <f>Raw_Data!B2002</f>
        <v/>
      </c>
      <c r="C2002">
        <f>Raw_Data!C2002</f>
        <v/>
      </c>
      <c r="D2002">
        <f>Raw_Data!D2002</f>
        <v/>
      </c>
      <c r="E2002">
        <f>Raw_Data!E2002</f>
        <v/>
      </c>
      <c r="F2002">
        <f>Raw_Data!F2002</f>
        <v/>
      </c>
      <c r="G2002">
        <f>Raw_Data!G2002</f>
        <v/>
      </c>
      <c r="H2002">
        <f>Raw_Data!H2002</f>
        <v/>
      </c>
      <c r="I2002">
        <f>Raw_Data!I2002</f>
        <v/>
      </c>
      <c r="J2002" s="12">
        <f>Raw_Data!J2002</f>
        <v/>
      </c>
      <c r="K2002" s="13">
        <f>Raw_Data!K2002</f>
        <v/>
      </c>
      <c r="L2002" s="12">
        <f>Raw_Data!L2002</f>
        <v/>
      </c>
      <c r="M2002" s="12">
        <f>Raw_Data!M2002</f>
        <v/>
      </c>
      <c r="N2002" s="12">
        <f>Raw_Data!N2002</f>
        <v/>
      </c>
      <c r="O2002">
        <f>Raw_Data!O2002</f>
        <v/>
      </c>
      <c r="P2002">
        <f>Raw_Data!P2002</f>
        <v/>
      </c>
      <c r="Q2002">
        <f>Raw_Data!Q2002</f>
        <v/>
      </c>
      <c r="R2002">
        <f>Raw_Data!R2002</f>
        <v/>
      </c>
      <c r="S2002">
        <f>Raw_Data!S2002</f>
        <v/>
      </c>
      <c r="T2002">
        <f>YEAR(B2002)</f>
        <v/>
      </c>
      <c r="U2002">
        <f>MONTH(B2002)</f>
        <v/>
      </c>
      <c r="V2002">
        <f>TEXT(B2002,"mmm")</f>
        <v/>
      </c>
      <c r="W2002" s="15">
        <f>IFERROR(N2002/L2002,0)</f>
        <v/>
      </c>
      <c r="X2002">
        <f>IF(K2002=0,"No Discount",IF(K2002&lt;=5%,"Low",IF(K2002&lt;=15%,"Medium","High")))</f>
        <v/>
      </c>
      <c r="Y2002">
        <f>IF(L2002&gt;=20000,"High Value",IF(L2002&gt;=5000,"Medium Value","Low Value"))</f>
        <v/>
      </c>
      <c r="Z2002">
        <f>IF(R2002&lt;=3,"Fast",IF(R2002&lt;=5,"On Time","Delayed"))</f>
        <v/>
      </c>
    </row>
    <row r="2003">
      <c r="A2003">
        <f>Raw_Data!A2003</f>
        <v/>
      </c>
      <c r="B2003" s="11">
        <f>Raw_Data!B2003</f>
        <v/>
      </c>
      <c r="C2003">
        <f>Raw_Data!C2003</f>
        <v/>
      </c>
      <c r="D2003">
        <f>Raw_Data!D2003</f>
        <v/>
      </c>
      <c r="E2003">
        <f>Raw_Data!E2003</f>
        <v/>
      </c>
      <c r="F2003">
        <f>Raw_Data!F2003</f>
        <v/>
      </c>
      <c r="G2003">
        <f>Raw_Data!G2003</f>
        <v/>
      </c>
      <c r="H2003">
        <f>Raw_Data!H2003</f>
        <v/>
      </c>
      <c r="I2003">
        <f>Raw_Data!I2003</f>
        <v/>
      </c>
      <c r="J2003" s="12">
        <f>Raw_Data!J2003</f>
        <v/>
      </c>
      <c r="K2003" s="13">
        <f>Raw_Data!K2003</f>
        <v/>
      </c>
      <c r="L2003" s="12">
        <f>Raw_Data!L2003</f>
        <v/>
      </c>
      <c r="M2003" s="12">
        <f>Raw_Data!M2003</f>
        <v/>
      </c>
      <c r="N2003" s="12">
        <f>Raw_Data!N2003</f>
        <v/>
      </c>
      <c r="O2003">
        <f>Raw_Data!O2003</f>
        <v/>
      </c>
      <c r="P2003">
        <f>Raw_Data!P2003</f>
        <v/>
      </c>
      <c r="Q2003">
        <f>Raw_Data!Q2003</f>
        <v/>
      </c>
      <c r="R2003">
        <f>Raw_Data!R2003</f>
        <v/>
      </c>
      <c r="S2003">
        <f>Raw_Data!S2003</f>
        <v/>
      </c>
      <c r="T2003">
        <f>YEAR(B2003)</f>
        <v/>
      </c>
      <c r="U2003">
        <f>MONTH(B2003)</f>
        <v/>
      </c>
      <c r="V2003">
        <f>TEXT(B2003,"mmm")</f>
        <v/>
      </c>
      <c r="W2003" s="15">
        <f>IFERROR(N2003/L2003,0)</f>
        <v/>
      </c>
      <c r="X2003">
        <f>IF(K2003=0,"No Discount",IF(K2003&lt;=5%,"Low",IF(K2003&lt;=15%,"Medium","High")))</f>
        <v/>
      </c>
      <c r="Y2003">
        <f>IF(L2003&gt;=20000,"High Value",IF(L2003&gt;=5000,"Medium Value","Low Value"))</f>
        <v/>
      </c>
      <c r="Z2003">
        <f>IF(R2003&lt;=3,"Fast",IF(R2003&lt;=5,"On Time","Delayed"))</f>
        <v/>
      </c>
    </row>
    <row r="2004">
      <c r="A2004">
        <f>Raw_Data!A2004</f>
        <v/>
      </c>
      <c r="B2004" s="11">
        <f>Raw_Data!B2004</f>
        <v/>
      </c>
      <c r="C2004">
        <f>Raw_Data!C2004</f>
        <v/>
      </c>
      <c r="D2004">
        <f>Raw_Data!D2004</f>
        <v/>
      </c>
      <c r="E2004">
        <f>Raw_Data!E2004</f>
        <v/>
      </c>
      <c r="F2004">
        <f>Raw_Data!F2004</f>
        <v/>
      </c>
      <c r="G2004">
        <f>Raw_Data!G2004</f>
        <v/>
      </c>
      <c r="H2004">
        <f>Raw_Data!H2004</f>
        <v/>
      </c>
      <c r="I2004">
        <f>Raw_Data!I2004</f>
        <v/>
      </c>
      <c r="J2004" s="12">
        <f>Raw_Data!J2004</f>
        <v/>
      </c>
      <c r="K2004" s="13">
        <f>Raw_Data!K2004</f>
        <v/>
      </c>
      <c r="L2004" s="12">
        <f>Raw_Data!L2004</f>
        <v/>
      </c>
      <c r="M2004" s="12">
        <f>Raw_Data!M2004</f>
        <v/>
      </c>
      <c r="N2004" s="12">
        <f>Raw_Data!N2004</f>
        <v/>
      </c>
      <c r="O2004">
        <f>Raw_Data!O2004</f>
        <v/>
      </c>
      <c r="P2004">
        <f>Raw_Data!P2004</f>
        <v/>
      </c>
      <c r="Q2004">
        <f>Raw_Data!Q2004</f>
        <v/>
      </c>
      <c r="R2004">
        <f>Raw_Data!R2004</f>
        <v/>
      </c>
      <c r="S2004">
        <f>Raw_Data!S2004</f>
        <v/>
      </c>
      <c r="T2004">
        <f>YEAR(B2004)</f>
        <v/>
      </c>
      <c r="U2004">
        <f>MONTH(B2004)</f>
        <v/>
      </c>
      <c r="V2004">
        <f>TEXT(B2004,"mmm")</f>
        <v/>
      </c>
      <c r="W2004" s="15">
        <f>IFERROR(N2004/L2004,0)</f>
        <v/>
      </c>
      <c r="X2004">
        <f>IF(K2004=0,"No Discount",IF(K2004&lt;=5%,"Low",IF(K2004&lt;=15%,"Medium","High")))</f>
        <v/>
      </c>
      <c r="Y2004">
        <f>IF(L2004&gt;=20000,"High Value",IF(L2004&gt;=5000,"Medium Value","Low Value"))</f>
        <v/>
      </c>
      <c r="Z2004">
        <f>IF(R2004&lt;=3,"Fast",IF(R2004&lt;=5,"On Time","Delayed"))</f>
        <v/>
      </c>
    </row>
    <row r="2005">
      <c r="A2005">
        <f>Raw_Data!A2005</f>
        <v/>
      </c>
      <c r="B2005" s="11">
        <f>Raw_Data!B2005</f>
        <v/>
      </c>
      <c r="C2005">
        <f>Raw_Data!C2005</f>
        <v/>
      </c>
      <c r="D2005">
        <f>Raw_Data!D2005</f>
        <v/>
      </c>
      <c r="E2005">
        <f>Raw_Data!E2005</f>
        <v/>
      </c>
      <c r="F2005">
        <f>Raw_Data!F2005</f>
        <v/>
      </c>
      <c r="G2005">
        <f>Raw_Data!G2005</f>
        <v/>
      </c>
      <c r="H2005">
        <f>Raw_Data!H2005</f>
        <v/>
      </c>
      <c r="I2005">
        <f>Raw_Data!I2005</f>
        <v/>
      </c>
      <c r="J2005" s="12">
        <f>Raw_Data!J2005</f>
        <v/>
      </c>
      <c r="K2005" s="13">
        <f>Raw_Data!K2005</f>
        <v/>
      </c>
      <c r="L2005" s="12">
        <f>Raw_Data!L2005</f>
        <v/>
      </c>
      <c r="M2005" s="12">
        <f>Raw_Data!M2005</f>
        <v/>
      </c>
      <c r="N2005" s="12">
        <f>Raw_Data!N2005</f>
        <v/>
      </c>
      <c r="O2005">
        <f>Raw_Data!O2005</f>
        <v/>
      </c>
      <c r="P2005">
        <f>Raw_Data!P2005</f>
        <v/>
      </c>
      <c r="Q2005">
        <f>Raw_Data!Q2005</f>
        <v/>
      </c>
      <c r="R2005">
        <f>Raw_Data!R2005</f>
        <v/>
      </c>
      <c r="S2005">
        <f>Raw_Data!S2005</f>
        <v/>
      </c>
      <c r="T2005">
        <f>YEAR(B2005)</f>
        <v/>
      </c>
      <c r="U2005">
        <f>MONTH(B2005)</f>
        <v/>
      </c>
      <c r="V2005">
        <f>TEXT(B2005,"mmm")</f>
        <v/>
      </c>
      <c r="W2005" s="15">
        <f>IFERROR(N2005/L2005,0)</f>
        <v/>
      </c>
      <c r="X2005">
        <f>IF(K2005=0,"No Discount",IF(K2005&lt;=5%,"Low",IF(K2005&lt;=15%,"Medium","High")))</f>
        <v/>
      </c>
      <c r="Y2005">
        <f>IF(L2005&gt;=20000,"High Value",IF(L2005&gt;=5000,"Medium Value","Low Value"))</f>
        <v/>
      </c>
      <c r="Z2005">
        <f>IF(R2005&lt;=3,"Fast",IF(R2005&lt;=5,"On Time","Delayed"))</f>
        <v/>
      </c>
    </row>
    <row r="2006">
      <c r="A2006">
        <f>Raw_Data!A2006</f>
        <v/>
      </c>
      <c r="B2006" s="11">
        <f>Raw_Data!B2006</f>
        <v/>
      </c>
      <c r="C2006">
        <f>Raw_Data!C2006</f>
        <v/>
      </c>
      <c r="D2006">
        <f>Raw_Data!D2006</f>
        <v/>
      </c>
      <c r="E2006">
        <f>Raw_Data!E2006</f>
        <v/>
      </c>
      <c r="F2006">
        <f>Raw_Data!F2006</f>
        <v/>
      </c>
      <c r="G2006">
        <f>Raw_Data!G2006</f>
        <v/>
      </c>
      <c r="H2006">
        <f>Raw_Data!H2006</f>
        <v/>
      </c>
      <c r="I2006">
        <f>Raw_Data!I2006</f>
        <v/>
      </c>
      <c r="J2006" s="12">
        <f>Raw_Data!J2006</f>
        <v/>
      </c>
      <c r="K2006" s="13">
        <f>Raw_Data!K2006</f>
        <v/>
      </c>
      <c r="L2006" s="12">
        <f>Raw_Data!L2006</f>
        <v/>
      </c>
      <c r="M2006" s="12">
        <f>Raw_Data!M2006</f>
        <v/>
      </c>
      <c r="N2006" s="12">
        <f>Raw_Data!N2006</f>
        <v/>
      </c>
      <c r="O2006">
        <f>Raw_Data!O2006</f>
        <v/>
      </c>
      <c r="P2006">
        <f>Raw_Data!P2006</f>
        <v/>
      </c>
      <c r="Q2006">
        <f>Raw_Data!Q2006</f>
        <v/>
      </c>
      <c r="R2006">
        <f>Raw_Data!R2006</f>
        <v/>
      </c>
      <c r="S2006">
        <f>Raw_Data!S2006</f>
        <v/>
      </c>
      <c r="T2006">
        <f>YEAR(B2006)</f>
        <v/>
      </c>
      <c r="U2006">
        <f>MONTH(B2006)</f>
        <v/>
      </c>
      <c r="V2006">
        <f>TEXT(B2006,"mmm")</f>
        <v/>
      </c>
      <c r="W2006" s="15">
        <f>IFERROR(N2006/L2006,0)</f>
        <v/>
      </c>
      <c r="X2006">
        <f>IF(K2006=0,"No Discount",IF(K2006&lt;=5%,"Low",IF(K2006&lt;=15%,"Medium","High")))</f>
        <v/>
      </c>
      <c r="Y2006">
        <f>IF(L2006&gt;=20000,"High Value",IF(L2006&gt;=5000,"Medium Value","Low Value"))</f>
        <v/>
      </c>
      <c r="Z2006">
        <f>IF(R2006&lt;=3,"Fast",IF(R2006&lt;=5,"On Time","Delayed"))</f>
        <v/>
      </c>
    </row>
    <row r="2007">
      <c r="A2007">
        <f>Raw_Data!A2007</f>
        <v/>
      </c>
      <c r="B2007" s="11">
        <f>Raw_Data!B2007</f>
        <v/>
      </c>
      <c r="C2007">
        <f>Raw_Data!C2007</f>
        <v/>
      </c>
      <c r="D2007">
        <f>Raw_Data!D2007</f>
        <v/>
      </c>
      <c r="E2007">
        <f>Raw_Data!E2007</f>
        <v/>
      </c>
      <c r="F2007">
        <f>Raw_Data!F2007</f>
        <v/>
      </c>
      <c r="G2007">
        <f>Raw_Data!G2007</f>
        <v/>
      </c>
      <c r="H2007">
        <f>Raw_Data!H2007</f>
        <v/>
      </c>
      <c r="I2007">
        <f>Raw_Data!I2007</f>
        <v/>
      </c>
      <c r="J2007" s="12">
        <f>Raw_Data!J2007</f>
        <v/>
      </c>
      <c r="K2007" s="13">
        <f>Raw_Data!K2007</f>
        <v/>
      </c>
      <c r="L2007" s="12">
        <f>Raw_Data!L2007</f>
        <v/>
      </c>
      <c r="M2007" s="12">
        <f>Raw_Data!M2007</f>
        <v/>
      </c>
      <c r="N2007" s="12">
        <f>Raw_Data!N2007</f>
        <v/>
      </c>
      <c r="O2007">
        <f>Raw_Data!O2007</f>
        <v/>
      </c>
      <c r="P2007">
        <f>Raw_Data!P2007</f>
        <v/>
      </c>
      <c r="Q2007">
        <f>Raw_Data!Q2007</f>
        <v/>
      </c>
      <c r="R2007">
        <f>Raw_Data!R2007</f>
        <v/>
      </c>
      <c r="S2007">
        <f>Raw_Data!S2007</f>
        <v/>
      </c>
      <c r="T2007">
        <f>YEAR(B2007)</f>
        <v/>
      </c>
      <c r="U2007">
        <f>MONTH(B2007)</f>
        <v/>
      </c>
      <c r="V2007">
        <f>TEXT(B2007,"mmm")</f>
        <v/>
      </c>
      <c r="W2007" s="15">
        <f>IFERROR(N2007/L2007,0)</f>
        <v/>
      </c>
      <c r="X2007">
        <f>IF(K2007=0,"No Discount",IF(K2007&lt;=5%,"Low",IF(K2007&lt;=15%,"Medium","High")))</f>
        <v/>
      </c>
      <c r="Y2007">
        <f>IF(L2007&gt;=20000,"High Value",IF(L2007&gt;=5000,"Medium Value","Low Value"))</f>
        <v/>
      </c>
      <c r="Z2007">
        <f>IF(R2007&lt;=3,"Fast",IF(R2007&lt;=5,"On Time","Delayed"))</f>
        <v/>
      </c>
    </row>
    <row r="2008">
      <c r="A2008">
        <f>Raw_Data!A2008</f>
        <v/>
      </c>
      <c r="B2008" s="11">
        <f>Raw_Data!B2008</f>
        <v/>
      </c>
      <c r="C2008">
        <f>Raw_Data!C2008</f>
        <v/>
      </c>
      <c r="D2008">
        <f>Raw_Data!D2008</f>
        <v/>
      </c>
      <c r="E2008">
        <f>Raw_Data!E2008</f>
        <v/>
      </c>
      <c r="F2008">
        <f>Raw_Data!F2008</f>
        <v/>
      </c>
      <c r="G2008">
        <f>Raw_Data!G2008</f>
        <v/>
      </c>
      <c r="H2008">
        <f>Raw_Data!H2008</f>
        <v/>
      </c>
      <c r="I2008">
        <f>Raw_Data!I2008</f>
        <v/>
      </c>
      <c r="J2008" s="12">
        <f>Raw_Data!J2008</f>
        <v/>
      </c>
      <c r="K2008" s="13">
        <f>Raw_Data!K2008</f>
        <v/>
      </c>
      <c r="L2008" s="12">
        <f>Raw_Data!L2008</f>
        <v/>
      </c>
      <c r="M2008" s="12">
        <f>Raw_Data!M2008</f>
        <v/>
      </c>
      <c r="N2008" s="12">
        <f>Raw_Data!N2008</f>
        <v/>
      </c>
      <c r="O2008">
        <f>Raw_Data!O2008</f>
        <v/>
      </c>
      <c r="P2008">
        <f>Raw_Data!P2008</f>
        <v/>
      </c>
      <c r="Q2008">
        <f>Raw_Data!Q2008</f>
        <v/>
      </c>
      <c r="R2008">
        <f>Raw_Data!R2008</f>
        <v/>
      </c>
      <c r="S2008">
        <f>Raw_Data!S2008</f>
        <v/>
      </c>
      <c r="T2008">
        <f>YEAR(B2008)</f>
        <v/>
      </c>
      <c r="U2008">
        <f>MONTH(B2008)</f>
        <v/>
      </c>
      <c r="V2008">
        <f>TEXT(B2008,"mmm")</f>
        <v/>
      </c>
      <c r="W2008" s="15">
        <f>IFERROR(N2008/L2008,0)</f>
        <v/>
      </c>
      <c r="X2008">
        <f>IF(K2008=0,"No Discount",IF(K2008&lt;=5%,"Low",IF(K2008&lt;=15%,"Medium","High")))</f>
        <v/>
      </c>
      <c r="Y2008">
        <f>IF(L2008&gt;=20000,"High Value",IF(L2008&gt;=5000,"Medium Value","Low Value"))</f>
        <v/>
      </c>
      <c r="Z2008">
        <f>IF(R2008&lt;=3,"Fast",IF(R2008&lt;=5,"On Time","Delayed"))</f>
        <v/>
      </c>
    </row>
    <row r="2009">
      <c r="A2009">
        <f>Raw_Data!A2009</f>
        <v/>
      </c>
      <c r="B2009" s="11">
        <f>Raw_Data!B2009</f>
        <v/>
      </c>
      <c r="C2009">
        <f>Raw_Data!C2009</f>
        <v/>
      </c>
      <c r="D2009">
        <f>Raw_Data!D2009</f>
        <v/>
      </c>
      <c r="E2009">
        <f>Raw_Data!E2009</f>
        <v/>
      </c>
      <c r="F2009">
        <f>Raw_Data!F2009</f>
        <v/>
      </c>
      <c r="G2009">
        <f>Raw_Data!G2009</f>
        <v/>
      </c>
      <c r="H2009">
        <f>Raw_Data!H2009</f>
        <v/>
      </c>
      <c r="I2009">
        <f>Raw_Data!I2009</f>
        <v/>
      </c>
      <c r="J2009" s="12">
        <f>Raw_Data!J2009</f>
        <v/>
      </c>
      <c r="K2009" s="13">
        <f>Raw_Data!K2009</f>
        <v/>
      </c>
      <c r="L2009" s="12">
        <f>Raw_Data!L2009</f>
        <v/>
      </c>
      <c r="M2009" s="12">
        <f>Raw_Data!M2009</f>
        <v/>
      </c>
      <c r="N2009" s="12">
        <f>Raw_Data!N2009</f>
        <v/>
      </c>
      <c r="O2009">
        <f>Raw_Data!O2009</f>
        <v/>
      </c>
      <c r="P2009">
        <f>Raw_Data!P2009</f>
        <v/>
      </c>
      <c r="Q2009">
        <f>Raw_Data!Q2009</f>
        <v/>
      </c>
      <c r="R2009">
        <f>Raw_Data!R2009</f>
        <v/>
      </c>
      <c r="S2009">
        <f>Raw_Data!S2009</f>
        <v/>
      </c>
      <c r="T2009">
        <f>YEAR(B2009)</f>
        <v/>
      </c>
      <c r="U2009">
        <f>MONTH(B2009)</f>
        <v/>
      </c>
      <c r="V2009">
        <f>TEXT(B2009,"mmm")</f>
        <v/>
      </c>
      <c r="W2009" s="15">
        <f>IFERROR(N2009/L2009,0)</f>
        <v/>
      </c>
      <c r="X2009">
        <f>IF(K2009=0,"No Discount",IF(K2009&lt;=5%,"Low",IF(K2009&lt;=15%,"Medium","High")))</f>
        <v/>
      </c>
      <c r="Y2009">
        <f>IF(L2009&gt;=20000,"High Value",IF(L2009&gt;=5000,"Medium Value","Low Value"))</f>
        <v/>
      </c>
      <c r="Z2009">
        <f>IF(R2009&lt;=3,"Fast",IF(R2009&lt;=5,"On Time","Delayed"))</f>
        <v/>
      </c>
    </row>
    <row r="2010">
      <c r="A2010">
        <f>Raw_Data!A2010</f>
        <v/>
      </c>
      <c r="B2010" s="11">
        <f>Raw_Data!B2010</f>
        <v/>
      </c>
      <c r="C2010">
        <f>Raw_Data!C2010</f>
        <v/>
      </c>
      <c r="D2010">
        <f>Raw_Data!D2010</f>
        <v/>
      </c>
      <c r="E2010">
        <f>Raw_Data!E2010</f>
        <v/>
      </c>
      <c r="F2010">
        <f>Raw_Data!F2010</f>
        <v/>
      </c>
      <c r="G2010">
        <f>Raw_Data!G2010</f>
        <v/>
      </c>
      <c r="H2010">
        <f>Raw_Data!H2010</f>
        <v/>
      </c>
      <c r="I2010">
        <f>Raw_Data!I2010</f>
        <v/>
      </c>
      <c r="J2010" s="12">
        <f>Raw_Data!J2010</f>
        <v/>
      </c>
      <c r="K2010" s="13">
        <f>Raw_Data!K2010</f>
        <v/>
      </c>
      <c r="L2010" s="12">
        <f>Raw_Data!L2010</f>
        <v/>
      </c>
      <c r="M2010" s="12">
        <f>Raw_Data!M2010</f>
        <v/>
      </c>
      <c r="N2010" s="12">
        <f>Raw_Data!N2010</f>
        <v/>
      </c>
      <c r="O2010">
        <f>Raw_Data!O2010</f>
        <v/>
      </c>
      <c r="P2010">
        <f>Raw_Data!P2010</f>
        <v/>
      </c>
      <c r="Q2010">
        <f>Raw_Data!Q2010</f>
        <v/>
      </c>
      <c r="R2010">
        <f>Raw_Data!R2010</f>
        <v/>
      </c>
      <c r="S2010">
        <f>Raw_Data!S2010</f>
        <v/>
      </c>
      <c r="T2010">
        <f>YEAR(B2010)</f>
        <v/>
      </c>
      <c r="U2010">
        <f>MONTH(B2010)</f>
        <v/>
      </c>
      <c r="V2010">
        <f>TEXT(B2010,"mmm")</f>
        <v/>
      </c>
      <c r="W2010" s="15">
        <f>IFERROR(N2010/L2010,0)</f>
        <v/>
      </c>
      <c r="X2010">
        <f>IF(K2010=0,"No Discount",IF(K2010&lt;=5%,"Low",IF(K2010&lt;=15%,"Medium","High")))</f>
        <v/>
      </c>
      <c r="Y2010">
        <f>IF(L2010&gt;=20000,"High Value",IF(L2010&gt;=5000,"Medium Value","Low Value"))</f>
        <v/>
      </c>
      <c r="Z2010">
        <f>IF(R2010&lt;=3,"Fast",IF(R2010&lt;=5,"On Time","Delayed"))</f>
        <v/>
      </c>
    </row>
    <row r="2011">
      <c r="A2011">
        <f>Raw_Data!A2011</f>
        <v/>
      </c>
      <c r="B2011" s="11">
        <f>Raw_Data!B2011</f>
        <v/>
      </c>
      <c r="C2011">
        <f>Raw_Data!C2011</f>
        <v/>
      </c>
      <c r="D2011">
        <f>Raw_Data!D2011</f>
        <v/>
      </c>
      <c r="E2011">
        <f>Raw_Data!E2011</f>
        <v/>
      </c>
      <c r="F2011">
        <f>Raw_Data!F2011</f>
        <v/>
      </c>
      <c r="G2011">
        <f>Raw_Data!G2011</f>
        <v/>
      </c>
      <c r="H2011">
        <f>Raw_Data!H2011</f>
        <v/>
      </c>
      <c r="I2011">
        <f>Raw_Data!I2011</f>
        <v/>
      </c>
      <c r="J2011" s="12">
        <f>Raw_Data!J2011</f>
        <v/>
      </c>
      <c r="K2011" s="13">
        <f>Raw_Data!K2011</f>
        <v/>
      </c>
      <c r="L2011" s="12">
        <f>Raw_Data!L2011</f>
        <v/>
      </c>
      <c r="M2011" s="12">
        <f>Raw_Data!M2011</f>
        <v/>
      </c>
      <c r="N2011" s="12">
        <f>Raw_Data!N2011</f>
        <v/>
      </c>
      <c r="O2011">
        <f>Raw_Data!O2011</f>
        <v/>
      </c>
      <c r="P2011">
        <f>Raw_Data!P2011</f>
        <v/>
      </c>
      <c r="Q2011">
        <f>Raw_Data!Q2011</f>
        <v/>
      </c>
      <c r="R2011">
        <f>Raw_Data!R2011</f>
        <v/>
      </c>
      <c r="S2011">
        <f>Raw_Data!S2011</f>
        <v/>
      </c>
      <c r="T2011">
        <f>YEAR(B2011)</f>
        <v/>
      </c>
      <c r="U2011">
        <f>MONTH(B2011)</f>
        <v/>
      </c>
      <c r="V2011">
        <f>TEXT(B2011,"mmm")</f>
        <v/>
      </c>
      <c r="W2011" s="15">
        <f>IFERROR(N2011/L2011,0)</f>
        <v/>
      </c>
      <c r="X2011">
        <f>IF(K2011=0,"No Discount",IF(K2011&lt;=5%,"Low",IF(K2011&lt;=15%,"Medium","High")))</f>
        <v/>
      </c>
      <c r="Y2011">
        <f>IF(L2011&gt;=20000,"High Value",IF(L2011&gt;=5000,"Medium Value","Low Value"))</f>
        <v/>
      </c>
      <c r="Z2011">
        <f>IF(R2011&lt;=3,"Fast",IF(R2011&lt;=5,"On Time","Delayed"))</f>
        <v/>
      </c>
    </row>
    <row r="2012">
      <c r="A2012">
        <f>Raw_Data!A2012</f>
        <v/>
      </c>
      <c r="B2012" s="11">
        <f>Raw_Data!B2012</f>
        <v/>
      </c>
      <c r="C2012">
        <f>Raw_Data!C2012</f>
        <v/>
      </c>
      <c r="D2012">
        <f>Raw_Data!D2012</f>
        <v/>
      </c>
      <c r="E2012">
        <f>Raw_Data!E2012</f>
        <v/>
      </c>
      <c r="F2012">
        <f>Raw_Data!F2012</f>
        <v/>
      </c>
      <c r="G2012">
        <f>Raw_Data!G2012</f>
        <v/>
      </c>
      <c r="H2012">
        <f>Raw_Data!H2012</f>
        <v/>
      </c>
      <c r="I2012">
        <f>Raw_Data!I2012</f>
        <v/>
      </c>
      <c r="J2012" s="12">
        <f>Raw_Data!J2012</f>
        <v/>
      </c>
      <c r="K2012" s="13">
        <f>Raw_Data!K2012</f>
        <v/>
      </c>
      <c r="L2012" s="12">
        <f>Raw_Data!L2012</f>
        <v/>
      </c>
      <c r="M2012" s="12">
        <f>Raw_Data!M2012</f>
        <v/>
      </c>
      <c r="N2012" s="12">
        <f>Raw_Data!N2012</f>
        <v/>
      </c>
      <c r="O2012">
        <f>Raw_Data!O2012</f>
        <v/>
      </c>
      <c r="P2012">
        <f>Raw_Data!P2012</f>
        <v/>
      </c>
      <c r="Q2012">
        <f>Raw_Data!Q2012</f>
        <v/>
      </c>
      <c r="R2012">
        <f>Raw_Data!R2012</f>
        <v/>
      </c>
      <c r="S2012">
        <f>Raw_Data!S2012</f>
        <v/>
      </c>
      <c r="T2012">
        <f>YEAR(B2012)</f>
        <v/>
      </c>
      <c r="U2012">
        <f>MONTH(B2012)</f>
        <v/>
      </c>
      <c r="V2012">
        <f>TEXT(B2012,"mmm")</f>
        <v/>
      </c>
      <c r="W2012" s="15">
        <f>IFERROR(N2012/L2012,0)</f>
        <v/>
      </c>
      <c r="X2012">
        <f>IF(K2012=0,"No Discount",IF(K2012&lt;=5%,"Low",IF(K2012&lt;=15%,"Medium","High")))</f>
        <v/>
      </c>
      <c r="Y2012">
        <f>IF(L2012&gt;=20000,"High Value",IF(L2012&gt;=5000,"Medium Value","Low Value"))</f>
        <v/>
      </c>
      <c r="Z2012">
        <f>IF(R2012&lt;=3,"Fast",IF(R2012&lt;=5,"On Time","Delayed"))</f>
        <v/>
      </c>
    </row>
    <row r="2013">
      <c r="A2013">
        <f>Raw_Data!A2013</f>
        <v/>
      </c>
      <c r="B2013" s="11">
        <f>Raw_Data!B2013</f>
        <v/>
      </c>
      <c r="C2013">
        <f>Raw_Data!C2013</f>
        <v/>
      </c>
      <c r="D2013">
        <f>Raw_Data!D2013</f>
        <v/>
      </c>
      <c r="E2013">
        <f>Raw_Data!E2013</f>
        <v/>
      </c>
      <c r="F2013">
        <f>Raw_Data!F2013</f>
        <v/>
      </c>
      <c r="G2013">
        <f>Raw_Data!G2013</f>
        <v/>
      </c>
      <c r="H2013">
        <f>Raw_Data!H2013</f>
        <v/>
      </c>
      <c r="I2013">
        <f>Raw_Data!I2013</f>
        <v/>
      </c>
      <c r="J2013" s="12">
        <f>Raw_Data!J2013</f>
        <v/>
      </c>
      <c r="K2013" s="13">
        <f>Raw_Data!K2013</f>
        <v/>
      </c>
      <c r="L2013" s="12">
        <f>Raw_Data!L2013</f>
        <v/>
      </c>
      <c r="M2013" s="12">
        <f>Raw_Data!M2013</f>
        <v/>
      </c>
      <c r="N2013" s="12">
        <f>Raw_Data!N2013</f>
        <v/>
      </c>
      <c r="O2013">
        <f>Raw_Data!O2013</f>
        <v/>
      </c>
      <c r="P2013">
        <f>Raw_Data!P2013</f>
        <v/>
      </c>
      <c r="Q2013">
        <f>Raw_Data!Q2013</f>
        <v/>
      </c>
      <c r="R2013">
        <f>Raw_Data!R2013</f>
        <v/>
      </c>
      <c r="S2013">
        <f>Raw_Data!S2013</f>
        <v/>
      </c>
      <c r="T2013">
        <f>YEAR(B2013)</f>
        <v/>
      </c>
      <c r="U2013">
        <f>MONTH(B2013)</f>
        <v/>
      </c>
      <c r="V2013">
        <f>TEXT(B2013,"mmm")</f>
        <v/>
      </c>
      <c r="W2013" s="15">
        <f>IFERROR(N2013/L2013,0)</f>
        <v/>
      </c>
      <c r="X2013">
        <f>IF(K2013=0,"No Discount",IF(K2013&lt;=5%,"Low",IF(K2013&lt;=15%,"Medium","High")))</f>
        <v/>
      </c>
      <c r="Y2013">
        <f>IF(L2013&gt;=20000,"High Value",IF(L2013&gt;=5000,"Medium Value","Low Value"))</f>
        <v/>
      </c>
      <c r="Z2013">
        <f>IF(R2013&lt;=3,"Fast",IF(R2013&lt;=5,"On Time","Delayed"))</f>
        <v/>
      </c>
    </row>
    <row r="2014">
      <c r="A2014">
        <f>Raw_Data!A2014</f>
        <v/>
      </c>
      <c r="B2014" s="11">
        <f>Raw_Data!B2014</f>
        <v/>
      </c>
      <c r="C2014">
        <f>Raw_Data!C2014</f>
        <v/>
      </c>
      <c r="D2014">
        <f>Raw_Data!D2014</f>
        <v/>
      </c>
      <c r="E2014">
        <f>Raw_Data!E2014</f>
        <v/>
      </c>
      <c r="F2014">
        <f>Raw_Data!F2014</f>
        <v/>
      </c>
      <c r="G2014">
        <f>Raw_Data!G2014</f>
        <v/>
      </c>
      <c r="H2014">
        <f>Raw_Data!H2014</f>
        <v/>
      </c>
      <c r="I2014">
        <f>Raw_Data!I2014</f>
        <v/>
      </c>
      <c r="J2014" s="12">
        <f>Raw_Data!J2014</f>
        <v/>
      </c>
      <c r="K2014" s="13">
        <f>Raw_Data!K2014</f>
        <v/>
      </c>
      <c r="L2014" s="12">
        <f>Raw_Data!L2014</f>
        <v/>
      </c>
      <c r="M2014" s="12">
        <f>Raw_Data!M2014</f>
        <v/>
      </c>
      <c r="N2014" s="12">
        <f>Raw_Data!N2014</f>
        <v/>
      </c>
      <c r="O2014">
        <f>Raw_Data!O2014</f>
        <v/>
      </c>
      <c r="P2014">
        <f>Raw_Data!P2014</f>
        <v/>
      </c>
      <c r="Q2014">
        <f>Raw_Data!Q2014</f>
        <v/>
      </c>
      <c r="R2014">
        <f>Raw_Data!R2014</f>
        <v/>
      </c>
      <c r="S2014">
        <f>Raw_Data!S2014</f>
        <v/>
      </c>
      <c r="T2014">
        <f>YEAR(B2014)</f>
        <v/>
      </c>
      <c r="U2014">
        <f>MONTH(B2014)</f>
        <v/>
      </c>
      <c r="V2014">
        <f>TEXT(B2014,"mmm")</f>
        <v/>
      </c>
      <c r="W2014" s="15">
        <f>IFERROR(N2014/L2014,0)</f>
        <v/>
      </c>
      <c r="X2014">
        <f>IF(K2014=0,"No Discount",IF(K2014&lt;=5%,"Low",IF(K2014&lt;=15%,"Medium","High")))</f>
        <v/>
      </c>
      <c r="Y2014">
        <f>IF(L2014&gt;=20000,"High Value",IF(L2014&gt;=5000,"Medium Value","Low Value"))</f>
        <v/>
      </c>
      <c r="Z2014">
        <f>IF(R2014&lt;=3,"Fast",IF(R2014&lt;=5,"On Time","Delayed"))</f>
        <v/>
      </c>
    </row>
    <row r="2015">
      <c r="A2015">
        <f>Raw_Data!A2015</f>
        <v/>
      </c>
      <c r="B2015" s="11">
        <f>Raw_Data!B2015</f>
        <v/>
      </c>
      <c r="C2015">
        <f>Raw_Data!C2015</f>
        <v/>
      </c>
      <c r="D2015">
        <f>Raw_Data!D2015</f>
        <v/>
      </c>
      <c r="E2015">
        <f>Raw_Data!E2015</f>
        <v/>
      </c>
      <c r="F2015">
        <f>Raw_Data!F2015</f>
        <v/>
      </c>
      <c r="G2015">
        <f>Raw_Data!G2015</f>
        <v/>
      </c>
      <c r="H2015">
        <f>Raw_Data!H2015</f>
        <v/>
      </c>
      <c r="I2015">
        <f>Raw_Data!I2015</f>
        <v/>
      </c>
      <c r="J2015" s="12">
        <f>Raw_Data!J2015</f>
        <v/>
      </c>
      <c r="K2015" s="13">
        <f>Raw_Data!K2015</f>
        <v/>
      </c>
      <c r="L2015" s="12">
        <f>Raw_Data!L2015</f>
        <v/>
      </c>
      <c r="M2015" s="12">
        <f>Raw_Data!M2015</f>
        <v/>
      </c>
      <c r="N2015" s="12">
        <f>Raw_Data!N2015</f>
        <v/>
      </c>
      <c r="O2015">
        <f>Raw_Data!O2015</f>
        <v/>
      </c>
      <c r="P2015">
        <f>Raw_Data!P2015</f>
        <v/>
      </c>
      <c r="Q2015">
        <f>Raw_Data!Q2015</f>
        <v/>
      </c>
      <c r="R2015">
        <f>Raw_Data!R2015</f>
        <v/>
      </c>
      <c r="S2015">
        <f>Raw_Data!S2015</f>
        <v/>
      </c>
      <c r="T2015">
        <f>YEAR(B2015)</f>
        <v/>
      </c>
      <c r="U2015">
        <f>MONTH(B2015)</f>
        <v/>
      </c>
      <c r="V2015">
        <f>TEXT(B2015,"mmm")</f>
        <v/>
      </c>
      <c r="W2015" s="15">
        <f>IFERROR(N2015/L2015,0)</f>
        <v/>
      </c>
      <c r="X2015">
        <f>IF(K2015=0,"No Discount",IF(K2015&lt;=5%,"Low",IF(K2015&lt;=15%,"Medium","High")))</f>
        <v/>
      </c>
      <c r="Y2015">
        <f>IF(L2015&gt;=20000,"High Value",IF(L2015&gt;=5000,"Medium Value","Low Value"))</f>
        <v/>
      </c>
      <c r="Z2015">
        <f>IF(R2015&lt;=3,"Fast",IF(R2015&lt;=5,"On Time","Delayed"))</f>
        <v/>
      </c>
    </row>
    <row r="2016">
      <c r="A2016">
        <f>Raw_Data!A2016</f>
        <v/>
      </c>
      <c r="B2016" s="11">
        <f>Raw_Data!B2016</f>
        <v/>
      </c>
      <c r="C2016">
        <f>Raw_Data!C2016</f>
        <v/>
      </c>
      <c r="D2016">
        <f>Raw_Data!D2016</f>
        <v/>
      </c>
      <c r="E2016">
        <f>Raw_Data!E2016</f>
        <v/>
      </c>
      <c r="F2016">
        <f>Raw_Data!F2016</f>
        <v/>
      </c>
      <c r="G2016">
        <f>Raw_Data!G2016</f>
        <v/>
      </c>
      <c r="H2016">
        <f>Raw_Data!H2016</f>
        <v/>
      </c>
      <c r="I2016">
        <f>Raw_Data!I2016</f>
        <v/>
      </c>
      <c r="J2016" s="12">
        <f>Raw_Data!J2016</f>
        <v/>
      </c>
      <c r="K2016" s="13">
        <f>Raw_Data!K2016</f>
        <v/>
      </c>
      <c r="L2016" s="12">
        <f>Raw_Data!L2016</f>
        <v/>
      </c>
      <c r="M2016" s="12">
        <f>Raw_Data!M2016</f>
        <v/>
      </c>
      <c r="N2016" s="12">
        <f>Raw_Data!N2016</f>
        <v/>
      </c>
      <c r="O2016">
        <f>Raw_Data!O2016</f>
        <v/>
      </c>
      <c r="P2016">
        <f>Raw_Data!P2016</f>
        <v/>
      </c>
      <c r="Q2016">
        <f>Raw_Data!Q2016</f>
        <v/>
      </c>
      <c r="R2016">
        <f>Raw_Data!R2016</f>
        <v/>
      </c>
      <c r="S2016">
        <f>Raw_Data!S2016</f>
        <v/>
      </c>
      <c r="T2016">
        <f>YEAR(B2016)</f>
        <v/>
      </c>
      <c r="U2016">
        <f>MONTH(B2016)</f>
        <v/>
      </c>
      <c r="V2016">
        <f>TEXT(B2016,"mmm")</f>
        <v/>
      </c>
      <c r="W2016" s="15">
        <f>IFERROR(N2016/L2016,0)</f>
        <v/>
      </c>
      <c r="X2016">
        <f>IF(K2016=0,"No Discount",IF(K2016&lt;=5%,"Low",IF(K2016&lt;=15%,"Medium","High")))</f>
        <v/>
      </c>
      <c r="Y2016">
        <f>IF(L2016&gt;=20000,"High Value",IF(L2016&gt;=5000,"Medium Value","Low Value"))</f>
        <v/>
      </c>
      <c r="Z2016">
        <f>IF(R2016&lt;=3,"Fast",IF(R2016&lt;=5,"On Time","Delayed"))</f>
        <v/>
      </c>
    </row>
    <row r="2017">
      <c r="A2017">
        <f>Raw_Data!A2017</f>
        <v/>
      </c>
      <c r="B2017" s="11">
        <f>Raw_Data!B2017</f>
        <v/>
      </c>
      <c r="C2017">
        <f>Raw_Data!C2017</f>
        <v/>
      </c>
      <c r="D2017">
        <f>Raw_Data!D2017</f>
        <v/>
      </c>
      <c r="E2017">
        <f>Raw_Data!E2017</f>
        <v/>
      </c>
      <c r="F2017">
        <f>Raw_Data!F2017</f>
        <v/>
      </c>
      <c r="G2017">
        <f>Raw_Data!G2017</f>
        <v/>
      </c>
      <c r="H2017">
        <f>Raw_Data!H2017</f>
        <v/>
      </c>
      <c r="I2017">
        <f>Raw_Data!I2017</f>
        <v/>
      </c>
      <c r="J2017" s="12">
        <f>Raw_Data!J2017</f>
        <v/>
      </c>
      <c r="K2017" s="13">
        <f>Raw_Data!K2017</f>
        <v/>
      </c>
      <c r="L2017" s="12">
        <f>Raw_Data!L2017</f>
        <v/>
      </c>
      <c r="M2017" s="12">
        <f>Raw_Data!M2017</f>
        <v/>
      </c>
      <c r="N2017" s="12">
        <f>Raw_Data!N2017</f>
        <v/>
      </c>
      <c r="O2017">
        <f>Raw_Data!O2017</f>
        <v/>
      </c>
      <c r="P2017">
        <f>Raw_Data!P2017</f>
        <v/>
      </c>
      <c r="Q2017">
        <f>Raw_Data!Q2017</f>
        <v/>
      </c>
      <c r="R2017">
        <f>Raw_Data!R2017</f>
        <v/>
      </c>
      <c r="S2017">
        <f>Raw_Data!S2017</f>
        <v/>
      </c>
      <c r="T2017">
        <f>YEAR(B2017)</f>
        <v/>
      </c>
      <c r="U2017">
        <f>MONTH(B2017)</f>
        <v/>
      </c>
      <c r="V2017">
        <f>TEXT(B2017,"mmm")</f>
        <v/>
      </c>
      <c r="W2017" s="15">
        <f>IFERROR(N2017/L2017,0)</f>
        <v/>
      </c>
      <c r="X2017">
        <f>IF(K2017=0,"No Discount",IF(K2017&lt;=5%,"Low",IF(K2017&lt;=15%,"Medium","High")))</f>
        <v/>
      </c>
      <c r="Y2017">
        <f>IF(L2017&gt;=20000,"High Value",IF(L2017&gt;=5000,"Medium Value","Low Value"))</f>
        <v/>
      </c>
      <c r="Z2017">
        <f>IF(R2017&lt;=3,"Fast",IF(R2017&lt;=5,"On Time","Delayed"))</f>
        <v/>
      </c>
    </row>
    <row r="2018">
      <c r="A2018">
        <f>Raw_Data!A2018</f>
        <v/>
      </c>
      <c r="B2018" s="11">
        <f>Raw_Data!B2018</f>
        <v/>
      </c>
      <c r="C2018">
        <f>Raw_Data!C2018</f>
        <v/>
      </c>
      <c r="D2018">
        <f>Raw_Data!D2018</f>
        <v/>
      </c>
      <c r="E2018">
        <f>Raw_Data!E2018</f>
        <v/>
      </c>
      <c r="F2018">
        <f>Raw_Data!F2018</f>
        <v/>
      </c>
      <c r="G2018">
        <f>Raw_Data!G2018</f>
        <v/>
      </c>
      <c r="H2018">
        <f>Raw_Data!H2018</f>
        <v/>
      </c>
      <c r="I2018">
        <f>Raw_Data!I2018</f>
        <v/>
      </c>
      <c r="J2018" s="12">
        <f>Raw_Data!J2018</f>
        <v/>
      </c>
      <c r="K2018" s="13">
        <f>Raw_Data!K2018</f>
        <v/>
      </c>
      <c r="L2018" s="12">
        <f>Raw_Data!L2018</f>
        <v/>
      </c>
      <c r="M2018" s="12">
        <f>Raw_Data!M2018</f>
        <v/>
      </c>
      <c r="N2018" s="12">
        <f>Raw_Data!N2018</f>
        <v/>
      </c>
      <c r="O2018">
        <f>Raw_Data!O2018</f>
        <v/>
      </c>
      <c r="P2018">
        <f>Raw_Data!P2018</f>
        <v/>
      </c>
      <c r="Q2018">
        <f>Raw_Data!Q2018</f>
        <v/>
      </c>
      <c r="R2018">
        <f>Raw_Data!R2018</f>
        <v/>
      </c>
      <c r="S2018">
        <f>Raw_Data!S2018</f>
        <v/>
      </c>
      <c r="T2018">
        <f>YEAR(B2018)</f>
        <v/>
      </c>
      <c r="U2018">
        <f>MONTH(B2018)</f>
        <v/>
      </c>
      <c r="V2018">
        <f>TEXT(B2018,"mmm")</f>
        <v/>
      </c>
      <c r="W2018" s="15">
        <f>IFERROR(N2018/L2018,0)</f>
        <v/>
      </c>
      <c r="X2018">
        <f>IF(K2018=0,"No Discount",IF(K2018&lt;=5%,"Low",IF(K2018&lt;=15%,"Medium","High")))</f>
        <v/>
      </c>
      <c r="Y2018">
        <f>IF(L2018&gt;=20000,"High Value",IF(L2018&gt;=5000,"Medium Value","Low Value"))</f>
        <v/>
      </c>
      <c r="Z2018">
        <f>IF(R2018&lt;=3,"Fast",IF(R2018&lt;=5,"On Time","Delayed"))</f>
        <v/>
      </c>
    </row>
    <row r="2019">
      <c r="A2019">
        <f>Raw_Data!A2019</f>
        <v/>
      </c>
      <c r="B2019" s="11">
        <f>Raw_Data!B2019</f>
        <v/>
      </c>
      <c r="C2019">
        <f>Raw_Data!C2019</f>
        <v/>
      </c>
      <c r="D2019">
        <f>Raw_Data!D2019</f>
        <v/>
      </c>
      <c r="E2019">
        <f>Raw_Data!E2019</f>
        <v/>
      </c>
      <c r="F2019">
        <f>Raw_Data!F2019</f>
        <v/>
      </c>
      <c r="G2019">
        <f>Raw_Data!G2019</f>
        <v/>
      </c>
      <c r="H2019">
        <f>Raw_Data!H2019</f>
        <v/>
      </c>
      <c r="I2019">
        <f>Raw_Data!I2019</f>
        <v/>
      </c>
      <c r="J2019" s="12">
        <f>Raw_Data!J2019</f>
        <v/>
      </c>
      <c r="K2019" s="13">
        <f>Raw_Data!K2019</f>
        <v/>
      </c>
      <c r="L2019" s="12">
        <f>Raw_Data!L2019</f>
        <v/>
      </c>
      <c r="M2019" s="12">
        <f>Raw_Data!M2019</f>
        <v/>
      </c>
      <c r="N2019" s="12">
        <f>Raw_Data!N2019</f>
        <v/>
      </c>
      <c r="O2019">
        <f>Raw_Data!O2019</f>
        <v/>
      </c>
      <c r="P2019">
        <f>Raw_Data!P2019</f>
        <v/>
      </c>
      <c r="Q2019">
        <f>Raw_Data!Q2019</f>
        <v/>
      </c>
      <c r="R2019">
        <f>Raw_Data!R2019</f>
        <v/>
      </c>
      <c r="S2019">
        <f>Raw_Data!S2019</f>
        <v/>
      </c>
      <c r="T2019">
        <f>YEAR(B2019)</f>
        <v/>
      </c>
      <c r="U2019">
        <f>MONTH(B2019)</f>
        <v/>
      </c>
      <c r="V2019">
        <f>TEXT(B2019,"mmm")</f>
        <v/>
      </c>
      <c r="W2019" s="15">
        <f>IFERROR(N2019/L2019,0)</f>
        <v/>
      </c>
      <c r="X2019">
        <f>IF(K2019=0,"No Discount",IF(K2019&lt;=5%,"Low",IF(K2019&lt;=15%,"Medium","High")))</f>
        <v/>
      </c>
      <c r="Y2019">
        <f>IF(L2019&gt;=20000,"High Value",IF(L2019&gt;=5000,"Medium Value","Low Value"))</f>
        <v/>
      </c>
      <c r="Z2019">
        <f>IF(R2019&lt;=3,"Fast",IF(R2019&lt;=5,"On Time","Delayed"))</f>
        <v/>
      </c>
    </row>
    <row r="2020">
      <c r="A2020">
        <f>Raw_Data!A2020</f>
        <v/>
      </c>
      <c r="B2020" s="11">
        <f>Raw_Data!B2020</f>
        <v/>
      </c>
      <c r="C2020">
        <f>Raw_Data!C2020</f>
        <v/>
      </c>
      <c r="D2020">
        <f>Raw_Data!D2020</f>
        <v/>
      </c>
      <c r="E2020">
        <f>Raw_Data!E2020</f>
        <v/>
      </c>
      <c r="F2020">
        <f>Raw_Data!F2020</f>
        <v/>
      </c>
      <c r="G2020">
        <f>Raw_Data!G2020</f>
        <v/>
      </c>
      <c r="H2020">
        <f>Raw_Data!H2020</f>
        <v/>
      </c>
      <c r="I2020">
        <f>Raw_Data!I2020</f>
        <v/>
      </c>
      <c r="J2020" s="12">
        <f>Raw_Data!J2020</f>
        <v/>
      </c>
      <c r="K2020" s="13">
        <f>Raw_Data!K2020</f>
        <v/>
      </c>
      <c r="L2020" s="12">
        <f>Raw_Data!L2020</f>
        <v/>
      </c>
      <c r="M2020" s="12">
        <f>Raw_Data!M2020</f>
        <v/>
      </c>
      <c r="N2020" s="12">
        <f>Raw_Data!N2020</f>
        <v/>
      </c>
      <c r="O2020">
        <f>Raw_Data!O2020</f>
        <v/>
      </c>
      <c r="P2020">
        <f>Raw_Data!P2020</f>
        <v/>
      </c>
      <c r="Q2020">
        <f>Raw_Data!Q2020</f>
        <v/>
      </c>
      <c r="R2020">
        <f>Raw_Data!R2020</f>
        <v/>
      </c>
      <c r="S2020">
        <f>Raw_Data!S2020</f>
        <v/>
      </c>
      <c r="T2020">
        <f>YEAR(B2020)</f>
        <v/>
      </c>
      <c r="U2020">
        <f>MONTH(B2020)</f>
        <v/>
      </c>
      <c r="V2020">
        <f>TEXT(B2020,"mmm")</f>
        <v/>
      </c>
      <c r="W2020" s="15">
        <f>IFERROR(N2020/L2020,0)</f>
        <v/>
      </c>
      <c r="X2020">
        <f>IF(K2020=0,"No Discount",IF(K2020&lt;=5%,"Low",IF(K2020&lt;=15%,"Medium","High")))</f>
        <v/>
      </c>
      <c r="Y2020">
        <f>IF(L2020&gt;=20000,"High Value",IF(L2020&gt;=5000,"Medium Value","Low Value"))</f>
        <v/>
      </c>
      <c r="Z2020">
        <f>IF(R2020&lt;=3,"Fast",IF(R2020&lt;=5,"On Time","Delayed"))</f>
        <v/>
      </c>
    </row>
    <row r="2021">
      <c r="A2021">
        <f>Raw_Data!A2021</f>
        <v/>
      </c>
      <c r="B2021" s="11">
        <f>Raw_Data!B2021</f>
        <v/>
      </c>
      <c r="C2021">
        <f>Raw_Data!C2021</f>
        <v/>
      </c>
      <c r="D2021">
        <f>Raw_Data!D2021</f>
        <v/>
      </c>
      <c r="E2021">
        <f>Raw_Data!E2021</f>
        <v/>
      </c>
      <c r="F2021">
        <f>Raw_Data!F2021</f>
        <v/>
      </c>
      <c r="G2021">
        <f>Raw_Data!G2021</f>
        <v/>
      </c>
      <c r="H2021">
        <f>Raw_Data!H2021</f>
        <v/>
      </c>
      <c r="I2021">
        <f>Raw_Data!I2021</f>
        <v/>
      </c>
      <c r="J2021" s="12">
        <f>Raw_Data!J2021</f>
        <v/>
      </c>
      <c r="K2021" s="13">
        <f>Raw_Data!K2021</f>
        <v/>
      </c>
      <c r="L2021" s="12">
        <f>Raw_Data!L2021</f>
        <v/>
      </c>
      <c r="M2021" s="12">
        <f>Raw_Data!M2021</f>
        <v/>
      </c>
      <c r="N2021" s="12">
        <f>Raw_Data!N2021</f>
        <v/>
      </c>
      <c r="O2021">
        <f>Raw_Data!O2021</f>
        <v/>
      </c>
      <c r="P2021">
        <f>Raw_Data!P2021</f>
        <v/>
      </c>
      <c r="Q2021">
        <f>Raw_Data!Q2021</f>
        <v/>
      </c>
      <c r="R2021">
        <f>Raw_Data!R2021</f>
        <v/>
      </c>
      <c r="S2021">
        <f>Raw_Data!S2021</f>
        <v/>
      </c>
      <c r="T2021">
        <f>YEAR(B2021)</f>
        <v/>
      </c>
      <c r="U2021">
        <f>MONTH(B2021)</f>
        <v/>
      </c>
      <c r="V2021">
        <f>TEXT(B2021,"mmm")</f>
        <v/>
      </c>
      <c r="W2021" s="15">
        <f>IFERROR(N2021/L2021,0)</f>
        <v/>
      </c>
      <c r="X2021">
        <f>IF(K2021=0,"No Discount",IF(K2021&lt;=5%,"Low",IF(K2021&lt;=15%,"Medium","High")))</f>
        <v/>
      </c>
      <c r="Y2021">
        <f>IF(L2021&gt;=20000,"High Value",IF(L2021&gt;=5000,"Medium Value","Low Value"))</f>
        <v/>
      </c>
      <c r="Z2021">
        <f>IF(R2021&lt;=3,"Fast",IF(R2021&lt;=5,"On Time","Delayed"))</f>
        <v/>
      </c>
    </row>
    <row r="2022">
      <c r="A2022">
        <f>Raw_Data!A2022</f>
        <v/>
      </c>
      <c r="B2022" s="11">
        <f>Raw_Data!B2022</f>
        <v/>
      </c>
      <c r="C2022">
        <f>Raw_Data!C2022</f>
        <v/>
      </c>
      <c r="D2022">
        <f>Raw_Data!D2022</f>
        <v/>
      </c>
      <c r="E2022">
        <f>Raw_Data!E2022</f>
        <v/>
      </c>
      <c r="F2022">
        <f>Raw_Data!F2022</f>
        <v/>
      </c>
      <c r="G2022">
        <f>Raw_Data!G2022</f>
        <v/>
      </c>
      <c r="H2022">
        <f>Raw_Data!H2022</f>
        <v/>
      </c>
      <c r="I2022">
        <f>Raw_Data!I2022</f>
        <v/>
      </c>
      <c r="J2022" s="12">
        <f>Raw_Data!J2022</f>
        <v/>
      </c>
      <c r="K2022" s="13">
        <f>Raw_Data!K2022</f>
        <v/>
      </c>
      <c r="L2022" s="12">
        <f>Raw_Data!L2022</f>
        <v/>
      </c>
      <c r="M2022" s="12">
        <f>Raw_Data!M2022</f>
        <v/>
      </c>
      <c r="N2022" s="12">
        <f>Raw_Data!N2022</f>
        <v/>
      </c>
      <c r="O2022">
        <f>Raw_Data!O2022</f>
        <v/>
      </c>
      <c r="P2022">
        <f>Raw_Data!P2022</f>
        <v/>
      </c>
      <c r="Q2022">
        <f>Raw_Data!Q2022</f>
        <v/>
      </c>
      <c r="R2022">
        <f>Raw_Data!R2022</f>
        <v/>
      </c>
      <c r="S2022">
        <f>Raw_Data!S2022</f>
        <v/>
      </c>
      <c r="T2022">
        <f>YEAR(B2022)</f>
        <v/>
      </c>
      <c r="U2022">
        <f>MONTH(B2022)</f>
        <v/>
      </c>
      <c r="V2022">
        <f>TEXT(B2022,"mmm")</f>
        <v/>
      </c>
      <c r="W2022" s="15">
        <f>IFERROR(N2022/L2022,0)</f>
        <v/>
      </c>
      <c r="X2022">
        <f>IF(K2022=0,"No Discount",IF(K2022&lt;=5%,"Low",IF(K2022&lt;=15%,"Medium","High")))</f>
        <v/>
      </c>
      <c r="Y2022">
        <f>IF(L2022&gt;=20000,"High Value",IF(L2022&gt;=5000,"Medium Value","Low Value"))</f>
        <v/>
      </c>
      <c r="Z2022">
        <f>IF(R2022&lt;=3,"Fast",IF(R2022&lt;=5,"On Time","Delayed"))</f>
        <v/>
      </c>
    </row>
    <row r="2023">
      <c r="A2023">
        <f>Raw_Data!A2023</f>
        <v/>
      </c>
      <c r="B2023" s="11">
        <f>Raw_Data!B2023</f>
        <v/>
      </c>
      <c r="C2023">
        <f>Raw_Data!C2023</f>
        <v/>
      </c>
      <c r="D2023">
        <f>Raw_Data!D2023</f>
        <v/>
      </c>
      <c r="E2023">
        <f>Raw_Data!E2023</f>
        <v/>
      </c>
      <c r="F2023">
        <f>Raw_Data!F2023</f>
        <v/>
      </c>
      <c r="G2023">
        <f>Raw_Data!G2023</f>
        <v/>
      </c>
      <c r="H2023">
        <f>Raw_Data!H2023</f>
        <v/>
      </c>
      <c r="I2023">
        <f>Raw_Data!I2023</f>
        <v/>
      </c>
      <c r="J2023" s="12">
        <f>Raw_Data!J2023</f>
        <v/>
      </c>
      <c r="K2023" s="13">
        <f>Raw_Data!K2023</f>
        <v/>
      </c>
      <c r="L2023" s="12">
        <f>Raw_Data!L2023</f>
        <v/>
      </c>
      <c r="M2023" s="12">
        <f>Raw_Data!M2023</f>
        <v/>
      </c>
      <c r="N2023" s="12">
        <f>Raw_Data!N2023</f>
        <v/>
      </c>
      <c r="O2023">
        <f>Raw_Data!O2023</f>
        <v/>
      </c>
      <c r="P2023">
        <f>Raw_Data!P2023</f>
        <v/>
      </c>
      <c r="Q2023">
        <f>Raw_Data!Q2023</f>
        <v/>
      </c>
      <c r="R2023">
        <f>Raw_Data!R2023</f>
        <v/>
      </c>
      <c r="S2023">
        <f>Raw_Data!S2023</f>
        <v/>
      </c>
      <c r="T2023">
        <f>YEAR(B2023)</f>
        <v/>
      </c>
      <c r="U2023">
        <f>MONTH(B2023)</f>
        <v/>
      </c>
      <c r="V2023">
        <f>TEXT(B2023,"mmm")</f>
        <v/>
      </c>
      <c r="W2023" s="15">
        <f>IFERROR(N2023/L2023,0)</f>
        <v/>
      </c>
      <c r="X2023">
        <f>IF(K2023=0,"No Discount",IF(K2023&lt;=5%,"Low",IF(K2023&lt;=15%,"Medium","High")))</f>
        <v/>
      </c>
      <c r="Y2023">
        <f>IF(L2023&gt;=20000,"High Value",IF(L2023&gt;=5000,"Medium Value","Low Value"))</f>
        <v/>
      </c>
      <c r="Z2023">
        <f>IF(R2023&lt;=3,"Fast",IF(R2023&lt;=5,"On Time","Delayed"))</f>
        <v/>
      </c>
    </row>
    <row r="2024">
      <c r="A2024">
        <f>Raw_Data!A2024</f>
        <v/>
      </c>
      <c r="B2024" s="11">
        <f>Raw_Data!B2024</f>
        <v/>
      </c>
      <c r="C2024">
        <f>Raw_Data!C2024</f>
        <v/>
      </c>
      <c r="D2024">
        <f>Raw_Data!D2024</f>
        <v/>
      </c>
      <c r="E2024">
        <f>Raw_Data!E2024</f>
        <v/>
      </c>
      <c r="F2024">
        <f>Raw_Data!F2024</f>
        <v/>
      </c>
      <c r="G2024">
        <f>Raw_Data!G2024</f>
        <v/>
      </c>
      <c r="H2024">
        <f>Raw_Data!H2024</f>
        <v/>
      </c>
      <c r="I2024">
        <f>Raw_Data!I2024</f>
        <v/>
      </c>
      <c r="J2024" s="12">
        <f>Raw_Data!J2024</f>
        <v/>
      </c>
      <c r="K2024" s="13">
        <f>Raw_Data!K2024</f>
        <v/>
      </c>
      <c r="L2024" s="12">
        <f>Raw_Data!L2024</f>
        <v/>
      </c>
      <c r="M2024" s="12">
        <f>Raw_Data!M2024</f>
        <v/>
      </c>
      <c r="N2024" s="12">
        <f>Raw_Data!N2024</f>
        <v/>
      </c>
      <c r="O2024">
        <f>Raw_Data!O2024</f>
        <v/>
      </c>
      <c r="P2024">
        <f>Raw_Data!P2024</f>
        <v/>
      </c>
      <c r="Q2024">
        <f>Raw_Data!Q2024</f>
        <v/>
      </c>
      <c r="R2024">
        <f>Raw_Data!R2024</f>
        <v/>
      </c>
      <c r="S2024">
        <f>Raw_Data!S2024</f>
        <v/>
      </c>
      <c r="T2024">
        <f>YEAR(B2024)</f>
        <v/>
      </c>
      <c r="U2024">
        <f>MONTH(B2024)</f>
        <v/>
      </c>
      <c r="V2024">
        <f>TEXT(B2024,"mmm")</f>
        <v/>
      </c>
      <c r="W2024" s="15">
        <f>IFERROR(N2024/L2024,0)</f>
        <v/>
      </c>
      <c r="X2024">
        <f>IF(K2024=0,"No Discount",IF(K2024&lt;=5%,"Low",IF(K2024&lt;=15%,"Medium","High")))</f>
        <v/>
      </c>
      <c r="Y2024">
        <f>IF(L2024&gt;=20000,"High Value",IF(L2024&gt;=5000,"Medium Value","Low Value"))</f>
        <v/>
      </c>
      <c r="Z2024">
        <f>IF(R2024&lt;=3,"Fast",IF(R2024&lt;=5,"On Time","Delayed"))</f>
        <v/>
      </c>
    </row>
    <row r="2025">
      <c r="A2025">
        <f>Raw_Data!A2025</f>
        <v/>
      </c>
      <c r="B2025" s="11">
        <f>Raw_Data!B2025</f>
        <v/>
      </c>
      <c r="C2025">
        <f>Raw_Data!C2025</f>
        <v/>
      </c>
      <c r="D2025">
        <f>Raw_Data!D2025</f>
        <v/>
      </c>
      <c r="E2025">
        <f>Raw_Data!E2025</f>
        <v/>
      </c>
      <c r="F2025">
        <f>Raw_Data!F2025</f>
        <v/>
      </c>
      <c r="G2025">
        <f>Raw_Data!G2025</f>
        <v/>
      </c>
      <c r="H2025">
        <f>Raw_Data!H2025</f>
        <v/>
      </c>
      <c r="I2025">
        <f>Raw_Data!I2025</f>
        <v/>
      </c>
      <c r="J2025" s="12">
        <f>Raw_Data!J2025</f>
        <v/>
      </c>
      <c r="K2025" s="13">
        <f>Raw_Data!K2025</f>
        <v/>
      </c>
      <c r="L2025" s="12">
        <f>Raw_Data!L2025</f>
        <v/>
      </c>
      <c r="M2025" s="12">
        <f>Raw_Data!M2025</f>
        <v/>
      </c>
      <c r="N2025" s="12">
        <f>Raw_Data!N2025</f>
        <v/>
      </c>
      <c r="O2025">
        <f>Raw_Data!O2025</f>
        <v/>
      </c>
      <c r="P2025">
        <f>Raw_Data!P2025</f>
        <v/>
      </c>
      <c r="Q2025">
        <f>Raw_Data!Q2025</f>
        <v/>
      </c>
      <c r="R2025">
        <f>Raw_Data!R2025</f>
        <v/>
      </c>
      <c r="S2025">
        <f>Raw_Data!S2025</f>
        <v/>
      </c>
      <c r="T2025">
        <f>YEAR(B2025)</f>
        <v/>
      </c>
      <c r="U2025">
        <f>MONTH(B2025)</f>
        <v/>
      </c>
      <c r="V2025">
        <f>TEXT(B2025,"mmm")</f>
        <v/>
      </c>
      <c r="W2025" s="15">
        <f>IFERROR(N2025/L2025,0)</f>
        <v/>
      </c>
      <c r="X2025">
        <f>IF(K2025=0,"No Discount",IF(K2025&lt;=5%,"Low",IF(K2025&lt;=15%,"Medium","High")))</f>
        <v/>
      </c>
      <c r="Y2025">
        <f>IF(L2025&gt;=20000,"High Value",IF(L2025&gt;=5000,"Medium Value","Low Value"))</f>
        <v/>
      </c>
      <c r="Z2025">
        <f>IF(R2025&lt;=3,"Fast",IF(R2025&lt;=5,"On Time","Delayed"))</f>
        <v/>
      </c>
    </row>
    <row r="2026">
      <c r="A2026">
        <f>Raw_Data!A2026</f>
        <v/>
      </c>
      <c r="B2026" s="11">
        <f>Raw_Data!B2026</f>
        <v/>
      </c>
      <c r="C2026">
        <f>Raw_Data!C2026</f>
        <v/>
      </c>
      <c r="D2026">
        <f>Raw_Data!D2026</f>
        <v/>
      </c>
      <c r="E2026">
        <f>Raw_Data!E2026</f>
        <v/>
      </c>
      <c r="F2026">
        <f>Raw_Data!F2026</f>
        <v/>
      </c>
      <c r="G2026">
        <f>Raw_Data!G2026</f>
        <v/>
      </c>
      <c r="H2026">
        <f>Raw_Data!H2026</f>
        <v/>
      </c>
      <c r="I2026">
        <f>Raw_Data!I2026</f>
        <v/>
      </c>
      <c r="J2026" s="12">
        <f>Raw_Data!J2026</f>
        <v/>
      </c>
      <c r="K2026" s="13">
        <f>Raw_Data!K2026</f>
        <v/>
      </c>
      <c r="L2026" s="12">
        <f>Raw_Data!L2026</f>
        <v/>
      </c>
      <c r="M2026" s="12">
        <f>Raw_Data!M2026</f>
        <v/>
      </c>
      <c r="N2026" s="12">
        <f>Raw_Data!N2026</f>
        <v/>
      </c>
      <c r="O2026">
        <f>Raw_Data!O2026</f>
        <v/>
      </c>
      <c r="P2026">
        <f>Raw_Data!P2026</f>
        <v/>
      </c>
      <c r="Q2026">
        <f>Raw_Data!Q2026</f>
        <v/>
      </c>
      <c r="R2026">
        <f>Raw_Data!R2026</f>
        <v/>
      </c>
      <c r="S2026">
        <f>Raw_Data!S2026</f>
        <v/>
      </c>
      <c r="T2026">
        <f>YEAR(B2026)</f>
        <v/>
      </c>
      <c r="U2026">
        <f>MONTH(B2026)</f>
        <v/>
      </c>
      <c r="V2026">
        <f>TEXT(B2026,"mmm")</f>
        <v/>
      </c>
      <c r="W2026" s="15">
        <f>IFERROR(N2026/L2026,0)</f>
        <v/>
      </c>
      <c r="X2026">
        <f>IF(K2026=0,"No Discount",IF(K2026&lt;=5%,"Low",IF(K2026&lt;=15%,"Medium","High")))</f>
        <v/>
      </c>
      <c r="Y2026">
        <f>IF(L2026&gt;=20000,"High Value",IF(L2026&gt;=5000,"Medium Value","Low Value"))</f>
        <v/>
      </c>
      <c r="Z2026">
        <f>IF(R2026&lt;=3,"Fast",IF(R2026&lt;=5,"On Time","Delayed"))</f>
        <v/>
      </c>
    </row>
    <row r="2027">
      <c r="A2027">
        <f>Raw_Data!A2027</f>
        <v/>
      </c>
      <c r="B2027" s="11">
        <f>Raw_Data!B2027</f>
        <v/>
      </c>
      <c r="C2027">
        <f>Raw_Data!C2027</f>
        <v/>
      </c>
      <c r="D2027">
        <f>Raw_Data!D2027</f>
        <v/>
      </c>
      <c r="E2027">
        <f>Raw_Data!E2027</f>
        <v/>
      </c>
      <c r="F2027">
        <f>Raw_Data!F2027</f>
        <v/>
      </c>
      <c r="G2027">
        <f>Raw_Data!G2027</f>
        <v/>
      </c>
      <c r="H2027">
        <f>Raw_Data!H2027</f>
        <v/>
      </c>
      <c r="I2027">
        <f>Raw_Data!I2027</f>
        <v/>
      </c>
      <c r="J2027" s="12">
        <f>Raw_Data!J2027</f>
        <v/>
      </c>
      <c r="K2027" s="13">
        <f>Raw_Data!K2027</f>
        <v/>
      </c>
      <c r="L2027" s="12">
        <f>Raw_Data!L2027</f>
        <v/>
      </c>
      <c r="M2027" s="12">
        <f>Raw_Data!M2027</f>
        <v/>
      </c>
      <c r="N2027" s="12">
        <f>Raw_Data!N2027</f>
        <v/>
      </c>
      <c r="O2027">
        <f>Raw_Data!O2027</f>
        <v/>
      </c>
      <c r="P2027">
        <f>Raw_Data!P2027</f>
        <v/>
      </c>
      <c r="Q2027">
        <f>Raw_Data!Q2027</f>
        <v/>
      </c>
      <c r="R2027">
        <f>Raw_Data!R2027</f>
        <v/>
      </c>
      <c r="S2027">
        <f>Raw_Data!S2027</f>
        <v/>
      </c>
      <c r="T2027">
        <f>YEAR(B2027)</f>
        <v/>
      </c>
      <c r="U2027">
        <f>MONTH(B2027)</f>
        <v/>
      </c>
      <c r="V2027">
        <f>TEXT(B2027,"mmm")</f>
        <v/>
      </c>
      <c r="W2027" s="15">
        <f>IFERROR(N2027/L2027,0)</f>
        <v/>
      </c>
      <c r="X2027">
        <f>IF(K2027=0,"No Discount",IF(K2027&lt;=5%,"Low",IF(K2027&lt;=15%,"Medium","High")))</f>
        <v/>
      </c>
      <c r="Y2027">
        <f>IF(L2027&gt;=20000,"High Value",IF(L2027&gt;=5000,"Medium Value","Low Value"))</f>
        <v/>
      </c>
      <c r="Z2027">
        <f>IF(R2027&lt;=3,"Fast",IF(R2027&lt;=5,"On Time","Delayed"))</f>
        <v/>
      </c>
    </row>
    <row r="2028">
      <c r="A2028">
        <f>Raw_Data!A2028</f>
        <v/>
      </c>
      <c r="B2028" s="11">
        <f>Raw_Data!B2028</f>
        <v/>
      </c>
      <c r="C2028">
        <f>Raw_Data!C2028</f>
        <v/>
      </c>
      <c r="D2028">
        <f>Raw_Data!D2028</f>
        <v/>
      </c>
      <c r="E2028">
        <f>Raw_Data!E2028</f>
        <v/>
      </c>
      <c r="F2028">
        <f>Raw_Data!F2028</f>
        <v/>
      </c>
      <c r="G2028">
        <f>Raw_Data!G2028</f>
        <v/>
      </c>
      <c r="H2028">
        <f>Raw_Data!H2028</f>
        <v/>
      </c>
      <c r="I2028">
        <f>Raw_Data!I2028</f>
        <v/>
      </c>
      <c r="J2028" s="12">
        <f>Raw_Data!J2028</f>
        <v/>
      </c>
      <c r="K2028" s="13">
        <f>Raw_Data!K2028</f>
        <v/>
      </c>
      <c r="L2028" s="12">
        <f>Raw_Data!L2028</f>
        <v/>
      </c>
      <c r="M2028" s="12">
        <f>Raw_Data!M2028</f>
        <v/>
      </c>
      <c r="N2028" s="12">
        <f>Raw_Data!N2028</f>
        <v/>
      </c>
      <c r="O2028">
        <f>Raw_Data!O2028</f>
        <v/>
      </c>
      <c r="P2028">
        <f>Raw_Data!P2028</f>
        <v/>
      </c>
      <c r="Q2028">
        <f>Raw_Data!Q2028</f>
        <v/>
      </c>
      <c r="R2028">
        <f>Raw_Data!R2028</f>
        <v/>
      </c>
      <c r="S2028">
        <f>Raw_Data!S2028</f>
        <v/>
      </c>
      <c r="T2028">
        <f>YEAR(B2028)</f>
        <v/>
      </c>
      <c r="U2028">
        <f>MONTH(B2028)</f>
        <v/>
      </c>
      <c r="V2028">
        <f>TEXT(B2028,"mmm")</f>
        <v/>
      </c>
      <c r="W2028" s="15">
        <f>IFERROR(N2028/L2028,0)</f>
        <v/>
      </c>
      <c r="X2028">
        <f>IF(K2028=0,"No Discount",IF(K2028&lt;=5%,"Low",IF(K2028&lt;=15%,"Medium","High")))</f>
        <v/>
      </c>
      <c r="Y2028">
        <f>IF(L2028&gt;=20000,"High Value",IF(L2028&gt;=5000,"Medium Value","Low Value"))</f>
        <v/>
      </c>
      <c r="Z2028">
        <f>IF(R2028&lt;=3,"Fast",IF(R2028&lt;=5,"On Time","Delayed"))</f>
        <v/>
      </c>
    </row>
    <row r="2029">
      <c r="A2029">
        <f>Raw_Data!A2029</f>
        <v/>
      </c>
      <c r="B2029" s="11">
        <f>Raw_Data!B2029</f>
        <v/>
      </c>
      <c r="C2029">
        <f>Raw_Data!C2029</f>
        <v/>
      </c>
      <c r="D2029">
        <f>Raw_Data!D2029</f>
        <v/>
      </c>
      <c r="E2029">
        <f>Raw_Data!E2029</f>
        <v/>
      </c>
      <c r="F2029">
        <f>Raw_Data!F2029</f>
        <v/>
      </c>
      <c r="G2029">
        <f>Raw_Data!G2029</f>
        <v/>
      </c>
      <c r="H2029">
        <f>Raw_Data!H2029</f>
        <v/>
      </c>
      <c r="I2029">
        <f>Raw_Data!I2029</f>
        <v/>
      </c>
      <c r="J2029" s="12">
        <f>Raw_Data!J2029</f>
        <v/>
      </c>
      <c r="K2029" s="13">
        <f>Raw_Data!K2029</f>
        <v/>
      </c>
      <c r="L2029" s="12">
        <f>Raw_Data!L2029</f>
        <v/>
      </c>
      <c r="M2029" s="12">
        <f>Raw_Data!M2029</f>
        <v/>
      </c>
      <c r="N2029" s="12">
        <f>Raw_Data!N2029</f>
        <v/>
      </c>
      <c r="O2029">
        <f>Raw_Data!O2029</f>
        <v/>
      </c>
      <c r="P2029">
        <f>Raw_Data!P2029</f>
        <v/>
      </c>
      <c r="Q2029">
        <f>Raw_Data!Q2029</f>
        <v/>
      </c>
      <c r="R2029">
        <f>Raw_Data!R2029</f>
        <v/>
      </c>
      <c r="S2029">
        <f>Raw_Data!S2029</f>
        <v/>
      </c>
      <c r="T2029">
        <f>YEAR(B2029)</f>
        <v/>
      </c>
      <c r="U2029">
        <f>MONTH(B2029)</f>
        <v/>
      </c>
      <c r="V2029">
        <f>TEXT(B2029,"mmm")</f>
        <v/>
      </c>
      <c r="W2029" s="15">
        <f>IFERROR(N2029/L2029,0)</f>
        <v/>
      </c>
      <c r="X2029">
        <f>IF(K2029=0,"No Discount",IF(K2029&lt;=5%,"Low",IF(K2029&lt;=15%,"Medium","High")))</f>
        <v/>
      </c>
      <c r="Y2029">
        <f>IF(L2029&gt;=20000,"High Value",IF(L2029&gt;=5000,"Medium Value","Low Value"))</f>
        <v/>
      </c>
      <c r="Z2029">
        <f>IF(R2029&lt;=3,"Fast",IF(R2029&lt;=5,"On Time","Delayed"))</f>
        <v/>
      </c>
    </row>
    <row r="2030">
      <c r="A2030">
        <f>Raw_Data!A2030</f>
        <v/>
      </c>
      <c r="B2030" s="11">
        <f>Raw_Data!B2030</f>
        <v/>
      </c>
      <c r="C2030">
        <f>Raw_Data!C2030</f>
        <v/>
      </c>
      <c r="D2030">
        <f>Raw_Data!D2030</f>
        <v/>
      </c>
      <c r="E2030">
        <f>Raw_Data!E2030</f>
        <v/>
      </c>
      <c r="F2030">
        <f>Raw_Data!F2030</f>
        <v/>
      </c>
      <c r="G2030">
        <f>Raw_Data!G2030</f>
        <v/>
      </c>
      <c r="H2030">
        <f>Raw_Data!H2030</f>
        <v/>
      </c>
      <c r="I2030">
        <f>Raw_Data!I2030</f>
        <v/>
      </c>
      <c r="J2030" s="12">
        <f>Raw_Data!J2030</f>
        <v/>
      </c>
      <c r="K2030" s="13">
        <f>Raw_Data!K2030</f>
        <v/>
      </c>
      <c r="L2030" s="12">
        <f>Raw_Data!L2030</f>
        <v/>
      </c>
      <c r="M2030" s="12">
        <f>Raw_Data!M2030</f>
        <v/>
      </c>
      <c r="N2030" s="12">
        <f>Raw_Data!N2030</f>
        <v/>
      </c>
      <c r="O2030">
        <f>Raw_Data!O2030</f>
        <v/>
      </c>
      <c r="P2030">
        <f>Raw_Data!P2030</f>
        <v/>
      </c>
      <c r="Q2030">
        <f>Raw_Data!Q2030</f>
        <v/>
      </c>
      <c r="R2030">
        <f>Raw_Data!R2030</f>
        <v/>
      </c>
      <c r="S2030">
        <f>Raw_Data!S2030</f>
        <v/>
      </c>
      <c r="T2030">
        <f>YEAR(B2030)</f>
        <v/>
      </c>
      <c r="U2030">
        <f>MONTH(B2030)</f>
        <v/>
      </c>
      <c r="V2030">
        <f>TEXT(B2030,"mmm")</f>
        <v/>
      </c>
      <c r="W2030" s="15">
        <f>IFERROR(N2030/L2030,0)</f>
        <v/>
      </c>
      <c r="X2030">
        <f>IF(K2030=0,"No Discount",IF(K2030&lt;=5%,"Low",IF(K2030&lt;=15%,"Medium","High")))</f>
        <v/>
      </c>
      <c r="Y2030">
        <f>IF(L2030&gt;=20000,"High Value",IF(L2030&gt;=5000,"Medium Value","Low Value"))</f>
        <v/>
      </c>
      <c r="Z2030">
        <f>IF(R2030&lt;=3,"Fast",IF(R2030&lt;=5,"On Time","Delayed"))</f>
        <v/>
      </c>
    </row>
    <row r="2031">
      <c r="A2031">
        <f>Raw_Data!A2031</f>
        <v/>
      </c>
      <c r="B2031" s="11">
        <f>Raw_Data!B2031</f>
        <v/>
      </c>
      <c r="C2031">
        <f>Raw_Data!C2031</f>
        <v/>
      </c>
      <c r="D2031">
        <f>Raw_Data!D2031</f>
        <v/>
      </c>
      <c r="E2031">
        <f>Raw_Data!E2031</f>
        <v/>
      </c>
      <c r="F2031">
        <f>Raw_Data!F2031</f>
        <v/>
      </c>
      <c r="G2031">
        <f>Raw_Data!G2031</f>
        <v/>
      </c>
      <c r="H2031">
        <f>Raw_Data!H2031</f>
        <v/>
      </c>
      <c r="I2031">
        <f>Raw_Data!I2031</f>
        <v/>
      </c>
      <c r="J2031" s="12">
        <f>Raw_Data!J2031</f>
        <v/>
      </c>
      <c r="K2031" s="13">
        <f>Raw_Data!K2031</f>
        <v/>
      </c>
      <c r="L2031" s="12">
        <f>Raw_Data!L2031</f>
        <v/>
      </c>
      <c r="M2031" s="12">
        <f>Raw_Data!M2031</f>
        <v/>
      </c>
      <c r="N2031" s="12">
        <f>Raw_Data!N2031</f>
        <v/>
      </c>
      <c r="O2031">
        <f>Raw_Data!O2031</f>
        <v/>
      </c>
      <c r="P2031">
        <f>Raw_Data!P2031</f>
        <v/>
      </c>
      <c r="Q2031">
        <f>Raw_Data!Q2031</f>
        <v/>
      </c>
      <c r="R2031">
        <f>Raw_Data!R2031</f>
        <v/>
      </c>
      <c r="S2031">
        <f>Raw_Data!S2031</f>
        <v/>
      </c>
      <c r="T2031">
        <f>YEAR(B2031)</f>
        <v/>
      </c>
      <c r="U2031">
        <f>MONTH(B2031)</f>
        <v/>
      </c>
      <c r="V2031">
        <f>TEXT(B2031,"mmm")</f>
        <v/>
      </c>
      <c r="W2031" s="15">
        <f>IFERROR(N2031/L2031,0)</f>
        <v/>
      </c>
      <c r="X2031">
        <f>IF(K2031=0,"No Discount",IF(K2031&lt;=5%,"Low",IF(K2031&lt;=15%,"Medium","High")))</f>
        <v/>
      </c>
      <c r="Y2031">
        <f>IF(L2031&gt;=20000,"High Value",IF(L2031&gt;=5000,"Medium Value","Low Value"))</f>
        <v/>
      </c>
      <c r="Z2031">
        <f>IF(R2031&lt;=3,"Fast",IF(R2031&lt;=5,"On Time","Delayed"))</f>
        <v/>
      </c>
    </row>
    <row r="2032">
      <c r="A2032">
        <f>Raw_Data!A2032</f>
        <v/>
      </c>
      <c r="B2032" s="11">
        <f>Raw_Data!B2032</f>
        <v/>
      </c>
      <c r="C2032">
        <f>Raw_Data!C2032</f>
        <v/>
      </c>
      <c r="D2032">
        <f>Raw_Data!D2032</f>
        <v/>
      </c>
      <c r="E2032">
        <f>Raw_Data!E2032</f>
        <v/>
      </c>
      <c r="F2032">
        <f>Raw_Data!F2032</f>
        <v/>
      </c>
      <c r="G2032">
        <f>Raw_Data!G2032</f>
        <v/>
      </c>
      <c r="H2032">
        <f>Raw_Data!H2032</f>
        <v/>
      </c>
      <c r="I2032">
        <f>Raw_Data!I2032</f>
        <v/>
      </c>
      <c r="J2032" s="12">
        <f>Raw_Data!J2032</f>
        <v/>
      </c>
      <c r="K2032" s="13">
        <f>Raw_Data!K2032</f>
        <v/>
      </c>
      <c r="L2032" s="12">
        <f>Raw_Data!L2032</f>
        <v/>
      </c>
      <c r="M2032" s="12">
        <f>Raw_Data!M2032</f>
        <v/>
      </c>
      <c r="N2032" s="12">
        <f>Raw_Data!N2032</f>
        <v/>
      </c>
      <c r="O2032">
        <f>Raw_Data!O2032</f>
        <v/>
      </c>
      <c r="P2032">
        <f>Raw_Data!P2032</f>
        <v/>
      </c>
      <c r="Q2032">
        <f>Raw_Data!Q2032</f>
        <v/>
      </c>
      <c r="R2032">
        <f>Raw_Data!R2032</f>
        <v/>
      </c>
      <c r="S2032">
        <f>Raw_Data!S2032</f>
        <v/>
      </c>
      <c r="T2032">
        <f>YEAR(B2032)</f>
        <v/>
      </c>
      <c r="U2032">
        <f>MONTH(B2032)</f>
        <v/>
      </c>
      <c r="V2032">
        <f>TEXT(B2032,"mmm")</f>
        <v/>
      </c>
      <c r="W2032" s="15">
        <f>IFERROR(N2032/L2032,0)</f>
        <v/>
      </c>
      <c r="X2032">
        <f>IF(K2032=0,"No Discount",IF(K2032&lt;=5%,"Low",IF(K2032&lt;=15%,"Medium","High")))</f>
        <v/>
      </c>
      <c r="Y2032">
        <f>IF(L2032&gt;=20000,"High Value",IF(L2032&gt;=5000,"Medium Value","Low Value"))</f>
        <v/>
      </c>
      <c r="Z2032">
        <f>IF(R2032&lt;=3,"Fast",IF(R2032&lt;=5,"On Time","Delayed"))</f>
        <v/>
      </c>
    </row>
    <row r="2033">
      <c r="A2033">
        <f>Raw_Data!A2033</f>
        <v/>
      </c>
      <c r="B2033" s="11">
        <f>Raw_Data!B2033</f>
        <v/>
      </c>
      <c r="C2033">
        <f>Raw_Data!C2033</f>
        <v/>
      </c>
      <c r="D2033">
        <f>Raw_Data!D2033</f>
        <v/>
      </c>
      <c r="E2033">
        <f>Raw_Data!E2033</f>
        <v/>
      </c>
      <c r="F2033">
        <f>Raw_Data!F2033</f>
        <v/>
      </c>
      <c r="G2033">
        <f>Raw_Data!G2033</f>
        <v/>
      </c>
      <c r="H2033">
        <f>Raw_Data!H2033</f>
        <v/>
      </c>
      <c r="I2033">
        <f>Raw_Data!I2033</f>
        <v/>
      </c>
      <c r="J2033" s="12">
        <f>Raw_Data!J2033</f>
        <v/>
      </c>
      <c r="K2033" s="13">
        <f>Raw_Data!K2033</f>
        <v/>
      </c>
      <c r="L2033" s="12">
        <f>Raw_Data!L2033</f>
        <v/>
      </c>
      <c r="M2033" s="12">
        <f>Raw_Data!M2033</f>
        <v/>
      </c>
      <c r="N2033" s="12">
        <f>Raw_Data!N2033</f>
        <v/>
      </c>
      <c r="O2033">
        <f>Raw_Data!O2033</f>
        <v/>
      </c>
      <c r="P2033">
        <f>Raw_Data!P2033</f>
        <v/>
      </c>
      <c r="Q2033">
        <f>Raw_Data!Q2033</f>
        <v/>
      </c>
      <c r="R2033">
        <f>Raw_Data!R2033</f>
        <v/>
      </c>
      <c r="S2033">
        <f>Raw_Data!S2033</f>
        <v/>
      </c>
      <c r="T2033">
        <f>YEAR(B2033)</f>
        <v/>
      </c>
      <c r="U2033">
        <f>MONTH(B2033)</f>
        <v/>
      </c>
      <c r="V2033">
        <f>TEXT(B2033,"mmm")</f>
        <v/>
      </c>
      <c r="W2033" s="15">
        <f>IFERROR(N2033/L2033,0)</f>
        <v/>
      </c>
      <c r="X2033">
        <f>IF(K2033=0,"No Discount",IF(K2033&lt;=5%,"Low",IF(K2033&lt;=15%,"Medium","High")))</f>
        <v/>
      </c>
      <c r="Y2033">
        <f>IF(L2033&gt;=20000,"High Value",IF(L2033&gt;=5000,"Medium Value","Low Value"))</f>
        <v/>
      </c>
      <c r="Z2033">
        <f>IF(R2033&lt;=3,"Fast",IF(R2033&lt;=5,"On Time","Delayed"))</f>
        <v/>
      </c>
    </row>
    <row r="2034">
      <c r="A2034">
        <f>Raw_Data!A2034</f>
        <v/>
      </c>
      <c r="B2034" s="11">
        <f>Raw_Data!B2034</f>
        <v/>
      </c>
      <c r="C2034">
        <f>Raw_Data!C2034</f>
        <v/>
      </c>
      <c r="D2034">
        <f>Raw_Data!D2034</f>
        <v/>
      </c>
      <c r="E2034">
        <f>Raw_Data!E2034</f>
        <v/>
      </c>
      <c r="F2034">
        <f>Raw_Data!F2034</f>
        <v/>
      </c>
      <c r="G2034">
        <f>Raw_Data!G2034</f>
        <v/>
      </c>
      <c r="H2034">
        <f>Raw_Data!H2034</f>
        <v/>
      </c>
      <c r="I2034">
        <f>Raw_Data!I2034</f>
        <v/>
      </c>
      <c r="J2034" s="12">
        <f>Raw_Data!J2034</f>
        <v/>
      </c>
      <c r="K2034" s="13">
        <f>Raw_Data!K2034</f>
        <v/>
      </c>
      <c r="L2034" s="12">
        <f>Raw_Data!L2034</f>
        <v/>
      </c>
      <c r="M2034" s="12">
        <f>Raw_Data!M2034</f>
        <v/>
      </c>
      <c r="N2034" s="12">
        <f>Raw_Data!N2034</f>
        <v/>
      </c>
      <c r="O2034">
        <f>Raw_Data!O2034</f>
        <v/>
      </c>
      <c r="P2034">
        <f>Raw_Data!P2034</f>
        <v/>
      </c>
      <c r="Q2034">
        <f>Raw_Data!Q2034</f>
        <v/>
      </c>
      <c r="R2034">
        <f>Raw_Data!R2034</f>
        <v/>
      </c>
      <c r="S2034">
        <f>Raw_Data!S2034</f>
        <v/>
      </c>
      <c r="T2034">
        <f>YEAR(B2034)</f>
        <v/>
      </c>
      <c r="U2034">
        <f>MONTH(B2034)</f>
        <v/>
      </c>
      <c r="V2034">
        <f>TEXT(B2034,"mmm")</f>
        <v/>
      </c>
      <c r="W2034" s="15">
        <f>IFERROR(N2034/L2034,0)</f>
        <v/>
      </c>
      <c r="X2034">
        <f>IF(K2034=0,"No Discount",IF(K2034&lt;=5%,"Low",IF(K2034&lt;=15%,"Medium","High")))</f>
        <v/>
      </c>
      <c r="Y2034">
        <f>IF(L2034&gt;=20000,"High Value",IF(L2034&gt;=5000,"Medium Value","Low Value"))</f>
        <v/>
      </c>
      <c r="Z2034">
        <f>IF(R2034&lt;=3,"Fast",IF(R2034&lt;=5,"On Time","Delayed"))</f>
        <v/>
      </c>
    </row>
    <row r="2035">
      <c r="A2035">
        <f>Raw_Data!A2035</f>
        <v/>
      </c>
      <c r="B2035" s="11">
        <f>Raw_Data!B2035</f>
        <v/>
      </c>
      <c r="C2035">
        <f>Raw_Data!C2035</f>
        <v/>
      </c>
      <c r="D2035">
        <f>Raw_Data!D2035</f>
        <v/>
      </c>
      <c r="E2035">
        <f>Raw_Data!E2035</f>
        <v/>
      </c>
      <c r="F2035">
        <f>Raw_Data!F2035</f>
        <v/>
      </c>
      <c r="G2035">
        <f>Raw_Data!G2035</f>
        <v/>
      </c>
      <c r="H2035">
        <f>Raw_Data!H2035</f>
        <v/>
      </c>
      <c r="I2035">
        <f>Raw_Data!I2035</f>
        <v/>
      </c>
      <c r="J2035" s="12">
        <f>Raw_Data!J2035</f>
        <v/>
      </c>
      <c r="K2035" s="13">
        <f>Raw_Data!K2035</f>
        <v/>
      </c>
      <c r="L2035" s="12">
        <f>Raw_Data!L2035</f>
        <v/>
      </c>
      <c r="M2035" s="12">
        <f>Raw_Data!M2035</f>
        <v/>
      </c>
      <c r="N2035" s="12">
        <f>Raw_Data!N2035</f>
        <v/>
      </c>
      <c r="O2035">
        <f>Raw_Data!O2035</f>
        <v/>
      </c>
      <c r="P2035">
        <f>Raw_Data!P2035</f>
        <v/>
      </c>
      <c r="Q2035">
        <f>Raw_Data!Q2035</f>
        <v/>
      </c>
      <c r="R2035">
        <f>Raw_Data!R2035</f>
        <v/>
      </c>
      <c r="S2035">
        <f>Raw_Data!S2035</f>
        <v/>
      </c>
      <c r="T2035">
        <f>YEAR(B2035)</f>
        <v/>
      </c>
      <c r="U2035">
        <f>MONTH(B2035)</f>
        <v/>
      </c>
      <c r="V2035">
        <f>TEXT(B2035,"mmm")</f>
        <v/>
      </c>
      <c r="W2035" s="15">
        <f>IFERROR(N2035/L2035,0)</f>
        <v/>
      </c>
      <c r="X2035">
        <f>IF(K2035=0,"No Discount",IF(K2035&lt;=5%,"Low",IF(K2035&lt;=15%,"Medium","High")))</f>
        <v/>
      </c>
      <c r="Y2035">
        <f>IF(L2035&gt;=20000,"High Value",IF(L2035&gt;=5000,"Medium Value","Low Value"))</f>
        <v/>
      </c>
      <c r="Z2035">
        <f>IF(R2035&lt;=3,"Fast",IF(R2035&lt;=5,"On Time","Delayed"))</f>
        <v/>
      </c>
    </row>
    <row r="2036">
      <c r="A2036">
        <f>Raw_Data!A2036</f>
        <v/>
      </c>
      <c r="B2036" s="11">
        <f>Raw_Data!B2036</f>
        <v/>
      </c>
      <c r="C2036">
        <f>Raw_Data!C2036</f>
        <v/>
      </c>
      <c r="D2036">
        <f>Raw_Data!D2036</f>
        <v/>
      </c>
      <c r="E2036">
        <f>Raw_Data!E2036</f>
        <v/>
      </c>
      <c r="F2036">
        <f>Raw_Data!F2036</f>
        <v/>
      </c>
      <c r="G2036">
        <f>Raw_Data!G2036</f>
        <v/>
      </c>
      <c r="H2036">
        <f>Raw_Data!H2036</f>
        <v/>
      </c>
      <c r="I2036">
        <f>Raw_Data!I2036</f>
        <v/>
      </c>
      <c r="J2036" s="12">
        <f>Raw_Data!J2036</f>
        <v/>
      </c>
      <c r="K2036" s="13">
        <f>Raw_Data!K2036</f>
        <v/>
      </c>
      <c r="L2036" s="12">
        <f>Raw_Data!L2036</f>
        <v/>
      </c>
      <c r="M2036" s="12">
        <f>Raw_Data!M2036</f>
        <v/>
      </c>
      <c r="N2036" s="12">
        <f>Raw_Data!N2036</f>
        <v/>
      </c>
      <c r="O2036">
        <f>Raw_Data!O2036</f>
        <v/>
      </c>
      <c r="P2036">
        <f>Raw_Data!P2036</f>
        <v/>
      </c>
      <c r="Q2036">
        <f>Raw_Data!Q2036</f>
        <v/>
      </c>
      <c r="R2036">
        <f>Raw_Data!R2036</f>
        <v/>
      </c>
      <c r="S2036">
        <f>Raw_Data!S2036</f>
        <v/>
      </c>
      <c r="T2036">
        <f>YEAR(B2036)</f>
        <v/>
      </c>
      <c r="U2036">
        <f>MONTH(B2036)</f>
        <v/>
      </c>
      <c r="V2036">
        <f>TEXT(B2036,"mmm")</f>
        <v/>
      </c>
      <c r="W2036" s="15">
        <f>IFERROR(N2036/L2036,0)</f>
        <v/>
      </c>
      <c r="X2036">
        <f>IF(K2036=0,"No Discount",IF(K2036&lt;=5%,"Low",IF(K2036&lt;=15%,"Medium","High")))</f>
        <v/>
      </c>
      <c r="Y2036">
        <f>IF(L2036&gt;=20000,"High Value",IF(L2036&gt;=5000,"Medium Value","Low Value"))</f>
        <v/>
      </c>
      <c r="Z2036">
        <f>IF(R2036&lt;=3,"Fast",IF(R2036&lt;=5,"On Time","Delayed"))</f>
        <v/>
      </c>
    </row>
    <row r="2037">
      <c r="A2037">
        <f>Raw_Data!A2037</f>
        <v/>
      </c>
      <c r="B2037" s="11">
        <f>Raw_Data!B2037</f>
        <v/>
      </c>
      <c r="C2037">
        <f>Raw_Data!C2037</f>
        <v/>
      </c>
      <c r="D2037">
        <f>Raw_Data!D2037</f>
        <v/>
      </c>
      <c r="E2037">
        <f>Raw_Data!E2037</f>
        <v/>
      </c>
      <c r="F2037">
        <f>Raw_Data!F2037</f>
        <v/>
      </c>
      <c r="G2037">
        <f>Raw_Data!G2037</f>
        <v/>
      </c>
      <c r="H2037">
        <f>Raw_Data!H2037</f>
        <v/>
      </c>
      <c r="I2037">
        <f>Raw_Data!I2037</f>
        <v/>
      </c>
      <c r="J2037" s="12">
        <f>Raw_Data!J2037</f>
        <v/>
      </c>
      <c r="K2037" s="13">
        <f>Raw_Data!K2037</f>
        <v/>
      </c>
      <c r="L2037" s="12">
        <f>Raw_Data!L2037</f>
        <v/>
      </c>
      <c r="M2037" s="12">
        <f>Raw_Data!M2037</f>
        <v/>
      </c>
      <c r="N2037" s="12">
        <f>Raw_Data!N2037</f>
        <v/>
      </c>
      <c r="O2037">
        <f>Raw_Data!O2037</f>
        <v/>
      </c>
      <c r="P2037">
        <f>Raw_Data!P2037</f>
        <v/>
      </c>
      <c r="Q2037">
        <f>Raw_Data!Q2037</f>
        <v/>
      </c>
      <c r="R2037">
        <f>Raw_Data!R2037</f>
        <v/>
      </c>
      <c r="S2037">
        <f>Raw_Data!S2037</f>
        <v/>
      </c>
      <c r="T2037">
        <f>YEAR(B2037)</f>
        <v/>
      </c>
      <c r="U2037">
        <f>MONTH(B2037)</f>
        <v/>
      </c>
      <c r="V2037">
        <f>TEXT(B2037,"mmm")</f>
        <v/>
      </c>
      <c r="W2037" s="15">
        <f>IFERROR(N2037/L2037,0)</f>
        <v/>
      </c>
      <c r="X2037">
        <f>IF(K2037=0,"No Discount",IF(K2037&lt;=5%,"Low",IF(K2037&lt;=15%,"Medium","High")))</f>
        <v/>
      </c>
      <c r="Y2037">
        <f>IF(L2037&gt;=20000,"High Value",IF(L2037&gt;=5000,"Medium Value","Low Value"))</f>
        <v/>
      </c>
      <c r="Z2037">
        <f>IF(R2037&lt;=3,"Fast",IF(R2037&lt;=5,"On Time","Delayed"))</f>
        <v/>
      </c>
    </row>
    <row r="2038">
      <c r="A2038">
        <f>Raw_Data!A2038</f>
        <v/>
      </c>
      <c r="B2038" s="11">
        <f>Raw_Data!B2038</f>
        <v/>
      </c>
      <c r="C2038">
        <f>Raw_Data!C2038</f>
        <v/>
      </c>
      <c r="D2038">
        <f>Raw_Data!D2038</f>
        <v/>
      </c>
      <c r="E2038">
        <f>Raw_Data!E2038</f>
        <v/>
      </c>
      <c r="F2038">
        <f>Raw_Data!F2038</f>
        <v/>
      </c>
      <c r="G2038">
        <f>Raw_Data!G2038</f>
        <v/>
      </c>
      <c r="H2038">
        <f>Raw_Data!H2038</f>
        <v/>
      </c>
      <c r="I2038">
        <f>Raw_Data!I2038</f>
        <v/>
      </c>
      <c r="J2038" s="12">
        <f>Raw_Data!J2038</f>
        <v/>
      </c>
      <c r="K2038" s="13">
        <f>Raw_Data!K2038</f>
        <v/>
      </c>
      <c r="L2038" s="12">
        <f>Raw_Data!L2038</f>
        <v/>
      </c>
      <c r="M2038" s="12">
        <f>Raw_Data!M2038</f>
        <v/>
      </c>
      <c r="N2038" s="12">
        <f>Raw_Data!N2038</f>
        <v/>
      </c>
      <c r="O2038">
        <f>Raw_Data!O2038</f>
        <v/>
      </c>
      <c r="P2038">
        <f>Raw_Data!P2038</f>
        <v/>
      </c>
      <c r="Q2038">
        <f>Raw_Data!Q2038</f>
        <v/>
      </c>
      <c r="R2038">
        <f>Raw_Data!R2038</f>
        <v/>
      </c>
      <c r="S2038">
        <f>Raw_Data!S2038</f>
        <v/>
      </c>
      <c r="T2038">
        <f>YEAR(B2038)</f>
        <v/>
      </c>
      <c r="U2038">
        <f>MONTH(B2038)</f>
        <v/>
      </c>
      <c r="V2038">
        <f>TEXT(B2038,"mmm")</f>
        <v/>
      </c>
      <c r="W2038" s="15">
        <f>IFERROR(N2038/L2038,0)</f>
        <v/>
      </c>
      <c r="X2038">
        <f>IF(K2038=0,"No Discount",IF(K2038&lt;=5%,"Low",IF(K2038&lt;=15%,"Medium","High")))</f>
        <v/>
      </c>
      <c r="Y2038">
        <f>IF(L2038&gt;=20000,"High Value",IF(L2038&gt;=5000,"Medium Value","Low Value"))</f>
        <v/>
      </c>
      <c r="Z2038">
        <f>IF(R2038&lt;=3,"Fast",IF(R2038&lt;=5,"On Time","Delayed"))</f>
        <v/>
      </c>
    </row>
    <row r="2039">
      <c r="A2039">
        <f>Raw_Data!A2039</f>
        <v/>
      </c>
      <c r="B2039" s="11">
        <f>Raw_Data!B2039</f>
        <v/>
      </c>
      <c r="C2039">
        <f>Raw_Data!C2039</f>
        <v/>
      </c>
      <c r="D2039">
        <f>Raw_Data!D2039</f>
        <v/>
      </c>
      <c r="E2039">
        <f>Raw_Data!E2039</f>
        <v/>
      </c>
      <c r="F2039">
        <f>Raw_Data!F2039</f>
        <v/>
      </c>
      <c r="G2039">
        <f>Raw_Data!G2039</f>
        <v/>
      </c>
      <c r="H2039">
        <f>Raw_Data!H2039</f>
        <v/>
      </c>
      <c r="I2039">
        <f>Raw_Data!I2039</f>
        <v/>
      </c>
      <c r="J2039" s="12">
        <f>Raw_Data!J2039</f>
        <v/>
      </c>
      <c r="K2039" s="13">
        <f>Raw_Data!K2039</f>
        <v/>
      </c>
      <c r="L2039" s="12">
        <f>Raw_Data!L2039</f>
        <v/>
      </c>
      <c r="M2039" s="12">
        <f>Raw_Data!M2039</f>
        <v/>
      </c>
      <c r="N2039" s="12">
        <f>Raw_Data!N2039</f>
        <v/>
      </c>
      <c r="O2039">
        <f>Raw_Data!O2039</f>
        <v/>
      </c>
      <c r="P2039">
        <f>Raw_Data!P2039</f>
        <v/>
      </c>
      <c r="Q2039">
        <f>Raw_Data!Q2039</f>
        <v/>
      </c>
      <c r="R2039">
        <f>Raw_Data!R2039</f>
        <v/>
      </c>
      <c r="S2039">
        <f>Raw_Data!S2039</f>
        <v/>
      </c>
      <c r="T2039">
        <f>YEAR(B2039)</f>
        <v/>
      </c>
      <c r="U2039">
        <f>MONTH(B2039)</f>
        <v/>
      </c>
      <c r="V2039">
        <f>TEXT(B2039,"mmm")</f>
        <v/>
      </c>
      <c r="W2039" s="15">
        <f>IFERROR(N2039/L2039,0)</f>
        <v/>
      </c>
      <c r="X2039">
        <f>IF(K2039=0,"No Discount",IF(K2039&lt;=5%,"Low",IF(K2039&lt;=15%,"Medium","High")))</f>
        <v/>
      </c>
      <c r="Y2039">
        <f>IF(L2039&gt;=20000,"High Value",IF(L2039&gt;=5000,"Medium Value","Low Value"))</f>
        <v/>
      </c>
      <c r="Z2039">
        <f>IF(R2039&lt;=3,"Fast",IF(R2039&lt;=5,"On Time","Delayed"))</f>
        <v/>
      </c>
    </row>
    <row r="2040">
      <c r="A2040">
        <f>Raw_Data!A2040</f>
        <v/>
      </c>
      <c r="B2040" s="11">
        <f>Raw_Data!B2040</f>
        <v/>
      </c>
      <c r="C2040">
        <f>Raw_Data!C2040</f>
        <v/>
      </c>
      <c r="D2040">
        <f>Raw_Data!D2040</f>
        <v/>
      </c>
      <c r="E2040">
        <f>Raw_Data!E2040</f>
        <v/>
      </c>
      <c r="F2040">
        <f>Raw_Data!F2040</f>
        <v/>
      </c>
      <c r="G2040">
        <f>Raw_Data!G2040</f>
        <v/>
      </c>
      <c r="H2040">
        <f>Raw_Data!H2040</f>
        <v/>
      </c>
      <c r="I2040">
        <f>Raw_Data!I2040</f>
        <v/>
      </c>
      <c r="J2040" s="12">
        <f>Raw_Data!J2040</f>
        <v/>
      </c>
      <c r="K2040" s="13">
        <f>Raw_Data!K2040</f>
        <v/>
      </c>
      <c r="L2040" s="12">
        <f>Raw_Data!L2040</f>
        <v/>
      </c>
      <c r="M2040" s="12">
        <f>Raw_Data!M2040</f>
        <v/>
      </c>
      <c r="N2040" s="12">
        <f>Raw_Data!N2040</f>
        <v/>
      </c>
      <c r="O2040">
        <f>Raw_Data!O2040</f>
        <v/>
      </c>
      <c r="P2040">
        <f>Raw_Data!P2040</f>
        <v/>
      </c>
      <c r="Q2040">
        <f>Raw_Data!Q2040</f>
        <v/>
      </c>
      <c r="R2040">
        <f>Raw_Data!R2040</f>
        <v/>
      </c>
      <c r="S2040">
        <f>Raw_Data!S2040</f>
        <v/>
      </c>
      <c r="T2040">
        <f>YEAR(B2040)</f>
        <v/>
      </c>
      <c r="U2040">
        <f>MONTH(B2040)</f>
        <v/>
      </c>
      <c r="V2040">
        <f>TEXT(B2040,"mmm")</f>
        <v/>
      </c>
      <c r="W2040" s="15">
        <f>IFERROR(N2040/L2040,0)</f>
        <v/>
      </c>
      <c r="X2040">
        <f>IF(K2040=0,"No Discount",IF(K2040&lt;=5%,"Low",IF(K2040&lt;=15%,"Medium","High")))</f>
        <v/>
      </c>
      <c r="Y2040">
        <f>IF(L2040&gt;=20000,"High Value",IF(L2040&gt;=5000,"Medium Value","Low Value"))</f>
        <v/>
      </c>
      <c r="Z2040">
        <f>IF(R2040&lt;=3,"Fast",IF(R2040&lt;=5,"On Time","Delayed"))</f>
        <v/>
      </c>
    </row>
    <row r="2041">
      <c r="A2041">
        <f>Raw_Data!A2041</f>
        <v/>
      </c>
      <c r="B2041" s="11">
        <f>Raw_Data!B2041</f>
        <v/>
      </c>
      <c r="C2041">
        <f>Raw_Data!C2041</f>
        <v/>
      </c>
      <c r="D2041">
        <f>Raw_Data!D2041</f>
        <v/>
      </c>
      <c r="E2041">
        <f>Raw_Data!E2041</f>
        <v/>
      </c>
      <c r="F2041">
        <f>Raw_Data!F2041</f>
        <v/>
      </c>
      <c r="G2041">
        <f>Raw_Data!G2041</f>
        <v/>
      </c>
      <c r="H2041">
        <f>Raw_Data!H2041</f>
        <v/>
      </c>
      <c r="I2041">
        <f>Raw_Data!I2041</f>
        <v/>
      </c>
      <c r="J2041" s="12">
        <f>Raw_Data!J2041</f>
        <v/>
      </c>
      <c r="K2041" s="13">
        <f>Raw_Data!K2041</f>
        <v/>
      </c>
      <c r="L2041" s="12">
        <f>Raw_Data!L2041</f>
        <v/>
      </c>
      <c r="M2041" s="12">
        <f>Raw_Data!M2041</f>
        <v/>
      </c>
      <c r="N2041" s="12">
        <f>Raw_Data!N2041</f>
        <v/>
      </c>
      <c r="O2041">
        <f>Raw_Data!O2041</f>
        <v/>
      </c>
      <c r="P2041">
        <f>Raw_Data!P2041</f>
        <v/>
      </c>
      <c r="Q2041">
        <f>Raw_Data!Q2041</f>
        <v/>
      </c>
      <c r="R2041">
        <f>Raw_Data!R2041</f>
        <v/>
      </c>
      <c r="S2041">
        <f>Raw_Data!S2041</f>
        <v/>
      </c>
      <c r="T2041">
        <f>YEAR(B2041)</f>
        <v/>
      </c>
      <c r="U2041">
        <f>MONTH(B2041)</f>
        <v/>
      </c>
      <c r="V2041">
        <f>TEXT(B2041,"mmm")</f>
        <v/>
      </c>
      <c r="W2041" s="15">
        <f>IFERROR(N2041/L2041,0)</f>
        <v/>
      </c>
      <c r="X2041">
        <f>IF(K2041=0,"No Discount",IF(K2041&lt;=5%,"Low",IF(K2041&lt;=15%,"Medium","High")))</f>
        <v/>
      </c>
      <c r="Y2041">
        <f>IF(L2041&gt;=20000,"High Value",IF(L2041&gt;=5000,"Medium Value","Low Value"))</f>
        <v/>
      </c>
      <c r="Z2041">
        <f>IF(R2041&lt;=3,"Fast",IF(R2041&lt;=5,"On Time","Delayed"))</f>
        <v/>
      </c>
    </row>
    <row r="2042">
      <c r="A2042">
        <f>Raw_Data!A2042</f>
        <v/>
      </c>
      <c r="B2042" s="11">
        <f>Raw_Data!B2042</f>
        <v/>
      </c>
      <c r="C2042">
        <f>Raw_Data!C2042</f>
        <v/>
      </c>
      <c r="D2042">
        <f>Raw_Data!D2042</f>
        <v/>
      </c>
      <c r="E2042">
        <f>Raw_Data!E2042</f>
        <v/>
      </c>
      <c r="F2042">
        <f>Raw_Data!F2042</f>
        <v/>
      </c>
      <c r="G2042">
        <f>Raw_Data!G2042</f>
        <v/>
      </c>
      <c r="H2042">
        <f>Raw_Data!H2042</f>
        <v/>
      </c>
      <c r="I2042">
        <f>Raw_Data!I2042</f>
        <v/>
      </c>
      <c r="J2042" s="12">
        <f>Raw_Data!J2042</f>
        <v/>
      </c>
      <c r="K2042" s="13">
        <f>Raw_Data!K2042</f>
        <v/>
      </c>
      <c r="L2042" s="12">
        <f>Raw_Data!L2042</f>
        <v/>
      </c>
      <c r="M2042" s="12">
        <f>Raw_Data!M2042</f>
        <v/>
      </c>
      <c r="N2042" s="12">
        <f>Raw_Data!N2042</f>
        <v/>
      </c>
      <c r="O2042">
        <f>Raw_Data!O2042</f>
        <v/>
      </c>
      <c r="P2042">
        <f>Raw_Data!P2042</f>
        <v/>
      </c>
      <c r="Q2042">
        <f>Raw_Data!Q2042</f>
        <v/>
      </c>
      <c r="R2042">
        <f>Raw_Data!R2042</f>
        <v/>
      </c>
      <c r="S2042">
        <f>Raw_Data!S2042</f>
        <v/>
      </c>
      <c r="T2042">
        <f>YEAR(B2042)</f>
        <v/>
      </c>
      <c r="U2042">
        <f>MONTH(B2042)</f>
        <v/>
      </c>
      <c r="V2042">
        <f>TEXT(B2042,"mmm")</f>
        <v/>
      </c>
      <c r="W2042" s="15">
        <f>IFERROR(N2042/L2042,0)</f>
        <v/>
      </c>
      <c r="X2042">
        <f>IF(K2042=0,"No Discount",IF(K2042&lt;=5%,"Low",IF(K2042&lt;=15%,"Medium","High")))</f>
        <v/>
      </c>
      <c r="Y2042">
        <f>IF(L2042&gt;=20000,"High Value",IF(L2042&gt;=5000,"Medium Value","Low Value"))</f>
        <v/>
      </c>
      <c r="Z2042">
        <f>IF(R2042&lt;=3,"Fast",IF(R2042&lt;=5,"On Time","Delayed"))</f>
        <v/>
      </c>
    </row>
    <row r="2043">
      <c r="A2043">
        <f>Raw_Data!A2043</f>
        <v/>
      </c>
      <c r="B2043" s="11">
        <f>Raw_Data!B2043</f>
        <v/>
      </c>
      <c r="C2043">
        <f>Raw_Data!C2043</f>
        <v/>
      </c>
      <c r="D2043">
        <f>Raw_Data!D2043</f>
        <v/>
      </c>
      <c r="E2043">
        <f>Raw_Data!E2043</f>
        <v/>
      </c>
      <c r="F2043">
        <f>Raw_Data!F2043</f>
        <v/>
      </c>
      <c r="G2043">
        <f>Raw_Data!G2043</f>
        <v/>
      </c>
      <c r="H2043">
        <f>Raw_Data!H2043</f>
        <v/>
      </c>
      <c r="I2043">
        <f>Raw_Data!I2043</f>
        <v/>
      </c>
      <c r="J2043" s="12">
        <f>Raw_Data!J2043</f>
        <v/>
      </c>
      <c r="K2043" s="13">
        <f>Raw_Data!K2043</f>
        <v/>
      </c>
      <c r="L2043" s="12">
        <f>Raw_Data!L2043</f>
        <v/>
      </c>
      <c r="M2043" s="12">
        <f>Raw_Data!M2043</f>
        <v/>
      </c>
      <c r="N2043" s="12">
        <f>Raw_Data!N2043</f>
        <v/>
      </c>
      <c r="O2043">
        <f>Raw_Data!O2043</f>
        <v/>
      </c>
      <c r="P2043">
        <f>Raw_Data!P2043</f>
        <v/>
      </c>
      <c r="Q2043">
        <f>Raw_Data!Q2043</f>
        <v/>
      </c>
      <c r="R2043">
        <f>Raw_Data!R2043</f>
        <v/>
      </c>
      <c r="S2043">
        <f>Raw_Data!S2043</f>
        <v/>
      </c>
      <c r="T2043">
        <f>YEAR(B2043)</f>
        <v/>
      </c>
      <c r="U2043">
        <f>MONTH(B2043)</f>
        <v/>
      </c>
      <c r="V2043">
        <f>TEXT(B2043,"mmm")</f>
        <v/>
      </c>
      <c r="W2043" s="15">
        <f>IFERROR(N2043/L2043,0)</f>
        <v/>
      </c>
      <c r="X2043">
        <f>IF(K2043=0,"No Discount",IF(K2043&lt;=5%,"Low",IF(K2043&lt;=15%,"Medium","High")))</f>
        <v/>
      </c>
      <c r="Y2043">
        <f>IF(L2043&gt;=20000,"High Value",IF(L2043&gt;=5000,"Medium Value","Low Value"))</f>
        <v/>
      </c>
      <c r="Z2043">
        <f>IF(R2043&lt;=3,"Fast",IF(R2043&lt;=5,"On Time","Delayed"))</f>
        <v/>
      </c>
    </row>
    <row r="2044">
      <c r="A2044">
        <f>Raw_Data!A2044</f>
        <v/>
      </c>
      <c r="B2044" s="11">
        <f>Raw_Data!B2044</f>
        <v/>
      </c>
      <c r="C2044">
        <f>Raw_Data!C2044</f>
        <v/>
      </c>
      <c r="D2044">
        <f>Raw_Data!D2044</f>
        <v/>
      </c>
      <c r="E2044">
        <f>Raw_Data!E2044</f>
        <v/>
      </c>
      <c r="F2044">
        <f>Raw_Data!F2044</f>
        <v/>
      </c>
      <c r="G2044">
        <f>Raw_Data!G2044</f>
        <v/>
      </c>
      <c r="H2044">
        <f>Raw_Data!H2044</f>
        <v/>
      </c>
      <c r="I2044">
        <f>Raw_Data!I2044</f>
        <v/>
      </c>
      <c r="J2044" s="12">
        <f>Raw_Data!J2044</f>
        <v/>
      </c>
      <c r="K2044" s="13">
        <f>Raw_Data!K2044</f>
        <v/>
      </c>
      <c r="L2044" s="12">
        <f>Raw_Data!L2044</f>
        <v/>
      </c>
      <c r="M2044" s="12">
        <f>Raw_Data!M2044</f>
        <v/>
      </c>
      <c r="N2044" s="12">
        <f>Raw_Data!N2044</f>
        <v/>
      </c>
      <c r="O2044">
        <f>Raw_Data!O2044</f>
        <v/>
      </c>
      <c r="P2044">
        <f>Raw_Data!P2044</f>
        <v/>
      </c>
      <c r="Q2044">
        <f>Raw_Data!Q2044</f>
        <v/>
      </c>
      <c r="R2044">
        <f>Raw_Data!R2044</f>
        <v/>
      </c>
      <c r="S2044">
        <f>Raw_Data!S2044</f>
        <v/>
      </c>
      <c r="T2044">
        <f>YEAR(B2044)</f>
        <v/>
      </c>
      <c r="U2044">
        <f>MONTH(B2044)</f>
        <v/>
      </c>
      <c r="V2044">
        <f>TEXT(B2044,"mmm")</f>
        <v/>
      </c>
      <c r="W2044" s="15">
        <f>IFERROR(N2044/L2044,0)</f>
        <v/>
      </c>
      <c r="X2044">
        <f>IF(K2044=0,"No Discount",IF(K2044&lt;=5%,"Low",IF(K2044&lt;=15%,"Medium","High")))</f>
        <v/>
      </c>
      <c r="Y2044">
        <f>IF(L2044&gt;=20000,"High Value",IF(L2044&gt;=5000,"Medium Value","Low Value"))</f>
        <v/>
      </c>
      <c r="Z2044">
        <f>IF(R2044&lt;=3,"Fast",IF(R2044&lt;=5,"On Time","Delayed"))</f>
        <v/>
      </c>
    </row>
    <row r="2045">
      <c r="A2045">
        <f>Raw_Data!A2045</f>
        <v/>
      </c>
      <c r="B2045" s="11">
        <f>Raw_Data!B2045</f>
        <v/>
      </c>
      <c r="C2045">
        <f>Raw_Data!C2045</f>
        <v/>
      </c>
      <c r="D2045">
        <f>Raw_Data!D2045</f>
        <v/>
      </c>
      <c r="E2045">
        <f>Raw_Data!E2045</f>
        <v/>
      </c>
      <c r="F2045">
        <f>Raw_Data!F2045</f>
        <v/>
      </c>
      <c r="G2045">
        <f>Raw_Data!G2045</f>
        <v/>
      </c>
      <c r="H2045">
        <f>Raw_Data!H2045</f>
        <v/>
      </c>
      <c r="I2045">
        <f>Raw_Data!I2045</f>
        <v/>
      </c>
      <c r="J2045" s="12">
        <f>Raw_Data!J2045</f>
        <v/>
      </c>
      <c r="K2045" s="13">
        <f>Raw_Data!K2045</f>
        <v/>
      </c>
      <c r="L2045" s="12">
        <f>Raw_Data!L2045</f>
        <v/>
      </c>
      <c r="M2045" s="12">
        <f>Raw_Data!M2045</f>
        <v/>
      </c>
      <c r="N2045" s="12">
        <f>Raw_Data!N2045</f>
        <v/>
      </c>
      <c r="O2045">
        <f>Raw_Data!O2045</f>
        <v/>
      </c>
      <c r="P2045">
        <f>Raw_Data!P2045</f>
        <v/>
      </c>
      <c r="Q2045">
        <f>Raw_Data!Q2045</f>
        <v/>
      </c>
      <c r="R2045">
        <f>Raw_Data!R2045</f>
        <v/>
      </c>
      <c r="S2045">
        <f>Raw_Data!S2045</f>
        <v/>
      </c>
      <c r="T2045">
        <f>YEAR(B2045)</f>
        <v/>
      </c>
      <c r="U2045">
        <f>MONTH(B2045)</f>
        <v/>
      </c>
      <c r="V2045">
        <f>TEXT(B2045,"mmm")</f>
        <v/>
      </c>
      <c r="W2045" s="15">
        <f>IFERROR(N2045/L2045,0)</f>
        <v/>
      </c>
      <c r="X2045">
        <f>IF(K2045=0,"No Discount",IF(K2045&lt;=5%,"Low",IF(K2045&lt;=15%,"Medium","High")))</f>
        <v/>
      </c>
      <c r="Y2045">
        <f>IF(L2045&gt;=20000,"High Value",IF(L2045&gt;=5000,"Medium Value","Low Value"))</f>
        <v/>
      </c>
      <c r="Z2045">
        <f>IF(R2045&lt;=3,"Fast",IF(R2045&lt;=5,"On Time","Delayed"))</f>
        <v/>
      </c>
    </row>
    <row r="2046">
      <c r="A2046">
        <f>Raw_Data!A2046</f>
        <v/>
      </c>
      <c r="B2046" s="11">
        <f>Raw_Data!B2046</f>
        <v/>
      </c>
      <c r="C2046">
        <f>Raw_Data!C2046</f>
        <v/>
      </c>
      <c r="D2046">
        <f>Raw_Data!D2046</f>
        <v/>
      </c>
      <c r="E2046">
        <f>Raw_Data!E2046</f>
        <v/>
      </c>
      <c r="F2046">
        <f>Raw_Data!F2046</f>
        <v/>
      </c>
      <c r="G2046">
        <f>Raw_Data!G2046</f>
        <v/>
      </c>
      <c r="H2046">
        <f>Raw_Data!H2046</f>
        <v/>
      </c>
      <c r="I2046">
        <f>Raw_Data!I2046</f>
        <v/>
      </c>
      <c r="J2046" s="12">
        <f>Raw_Data!J2046</f>
        <v/>
      </c>
      <c r="K2046" s="13">
        <f>Raw_Data!K2046</f>
        <v/>
      </c>
      <c r="L2046" s="12">
        <f>Raw_Data!L2046</f>
        <v/>
      </c>
      <c r="M2046" s="12">
        <f>Raw_Data!M2046</f>
        <v/>
      </c>
      <c r="N2046" s="12">
        <f>Raw_Data!N2046</f>
        <v/>
      </c>
      <c r="O2046">
        <f>Raw_Data!O2046</f>
        <v/>
      </c>
      <c r="P2046">
        <f>Raw_Data!P2046</f>
        <v/>
      </c>
      <c r="Q2046">
        <f>Raw_Data!Q2046</f>
        <v/>
      </c>
      <c r="R2046">
        <f>Raw_Data!R2046</f>
        <v/>
      </c>
      <c r="S2046">
        <f>Raw_Data!S2046</f>
        <v/>
      </c>
      <c r="T2046">
        <f>YEAR(B2046)</f>
        <v/>
      </c>
      <c r="U2046">
        <f>MONTH(B2046)</f>
        <v/>
      </c>
      <c r="V2046">
        <f>TEXT(B2046,"mmm")</f>
        <v/>
      </c>
      <c r="W2046" s="15">
        <f>IFERROR(N2046/L2046,0)</f>
        <v/>
      </c>
      <c r="X2046">
        <f>IF(K2046=0,"No Discount",IF(K2046&lt;=5%,"Low",IF(K2046&lt;=15%,"Medium","High")))</f>
        <v/>
      </c>
      <c r="Y2046">
        <f>IF(L2046&gt;=20000,"High Value",IF(L2046&gt;=5000,"Medium Value","Low Value"))</f>
        <v/>
      </c>
      <c r="Z2046">
        <f>IF(R2046&lt;=3,"Fast",IF(R2046&lt;=5,"On Time","Delayed"))</f>
        <v/>
      </c>
    </row>
    <row r="2047">
      <c r="A2047">
        <f>Raw_Data!A2047</f>
        <v/>
      </c>
      <c r="B2047" s="11">
        <f>Raw_Data!B2047</f>
        <v/>
      </c>
      <c r="C2047">
        <f>Raw_Data!C2047</f>
        <v/>
      </c>
      <c r="D2047">
        <f>Raw_Data!D2047</f>
        <v/>
      </c>
      <c r="E2047">
        <f>Raw_Data!E2047</f>
        <v/>
      </c>
      <c r="F2047">
        <f>Raw_Data!F2047</f>
        <v/>
      </c>
      <c r="G2047">
        <f>Raw_Data!G2047</f>
        <v/>
      </c>
      <c r="H2047">
        <f>Raw_Data!H2047</f>
        <v/>
      </c>
      <c r="I2047">
        <f>Raw_Data!I2047</f>
        <v/>
      </c>
      <c r="J2047" s="12">
        <f>Raw_Data!J2047</f>
        <v/>
      </c>
      <c r="K2047" s="13">
        <f>Raw_Data!K2047</f>
        <v/>
      </c>
      <c r="L2047" s="12">
        <f>Raw_Data!L2047</f>
        <v/>
      </c>
      <c r="M2047" s="12">
        <f>Raw_Data!M2047</f>
        <v/>
      </c>
      <c r="N2047" s="12">
        <f>Raw_Data!N2047</f>
        <v/>
      </c>
      <c r="O2047">
        <f>Raw_Data!O2047</f>
        <v/>
      </c>
      <c r="P2047">
        <f>Raw_Data!P2047</f>
        <v/>
      </c>
      <c r="Q2047">
        <f>Raw_Data!Q2047</f>
        <v/>
      </c>
      <c r="R2047">
        <f>Raw_Data!R2047</f>
        <v/>
      </c>
      <c r="S2047">
        <f>Raw_Data!S2047</f>
        <v/>
      </c>
      <c r="T2047">
        <f>YEAR(B2047)</f>
        <v/>
      </c>
      <c r="U2047">
        <f>MONTH(B2047)</f>
        <v/>
      </c>
      <c r="V2047">
        <f>TEXT(B2047,"mmm")</f>
        <v/>
      </c>
      <c r="W2047" s="15">
        <f>IFERROR(N2047/L2047,0)</f>
        <v/>
      </c>
      <c r="X2047">
        <f>IF(K2047=0,"No Discount",IF(K2047&lt;=5%,"Low",IF(K2047&lt;=15%,"Medium","High")))</f>
        <v/>
      </c>
      <c r="Y2047">
        <f>IF(L2047&gt;=20000,"High Value",IF(L2047&gt;=5000,"Medium Value","Low Value"))</f>
        <v/>
      </c>
      <c r="Z2047">
        <f>IF(R2047&lt;=3,"Fast",IF(R2047&lt;=5,"On Time","Delayed"))</f>
        <v/>
      </c>
    </row>
    <row r="2048">
      <c r="A2048">
        <f>Raw_Data!A2048</f>
        <v/>
      </c>
      <c r="B2048" s="11">
        <f>Raw_Data!B2048</f>
        <v/>
      </c>
      <c r="C2048">
        <f>Raw_Data!C2048</f>
        <v/>
      </c>
      <c r="D2048">
        <f>Raw_Data!D2048</f>
        <v/>
      </c>
      <c r="E2048">
        <f>Raw_Data!E2048</f>
        <v/>
      </c>
      <c r="F2048">
        <f>Raw_Data!F2048</f>
        <v/>
      </c>
      <c r="G2048">
        <f>Raw_Data!G2048</f>
        <v/>
      </c>
      <c r="H2048">
        <f>Raw_Data!H2048</f>
        <v/>
      </c>
      <c r="I2048">
        <f>Raw_Data!I2048</f>
        <v/>
      </c>
      <c r="J2048" s="12">
        <f>Raw_Data!J2048</f>
        <v/>
      </c>
      <c r="K2048" s="13">
        <f>Raw_Data!K2048</f>
        <v/>
      </c>
      <c r="L2048" s="12">
        <f>Raw_Data!L2048</f>
        <v/>
      </c>
      <c r="M2048" s="12">
        <f>Raw_Data!M2048</f>
        <v/>
      </c>
      <c r="N2048" s="12">
        <f>Raw_Data!N2048</f>
        <v/>
      </c>
      <c r="O2048">
        <f>Raw_Data!O2048</f>
        <v/>
      </c>
      <c r="P2048">
        <f>Raw_Data!P2048</f>
        <v/>
      </c>
      <c r="Q2048">
        <f>Raw_Data!Q2048</f>
        <v/>
      </c>
      <c r="R2048">
        <f>Raw_Data!R2048</f>
        <v/>
      </c>
      <c r="S2048">
        <f>Raw_Data!S2048</f>
        <v/>
      </c>
      <c r="T2048">
        <f>YEAR(B2048)</f>
        <v/>
      </c>
      <c r="U2048">
        <f>MONTH(B2048)</f>
        <v/>
      </c>
      <c r="V2048">
        <f>TEXT(B2048,"mmm")</f>
        <v/>
      </c>
      <c r="W2048" s="15">
        <f>IFERROR(N2048/L2048,0)</f>
        <v/>
      </c>
      <c r="X2048">
        <f>IF(K2048=0,"No Discount",IF(K2048&lt;=5%,"Low",IF(K2048&lt;=15%,"Medium","High")))</f>
        <v/>
      </c>
      <c r="Y2048">
        <f>IF(L2048&gt;=20000,"High Value",IF(L2048&gt;=5000,"Medium Value","Low Value"))</f>
        <v/>
      </c>
      <c r="Z2048">
        <f>IF(R2048&lt;=3,"Fast",IF(R2048&lt;=5,"On Time","Delayed"))</f>
        <v/>
      </c>
    </row>
    <row r="2049">
      <c r="A2049">
        <f>Raw_Data!A2049</f>
        <v/>
      </c>
      <c r="B2049" s="11">
        <f>Raw_Data!B2049</f>
        <v/>
      </c>
      <c r="C2049">
        <f>Raw_Data!C2049</f>
        <v/>
      </c>
      <c r="D2049">
        <f>Raw_Data!D2049</f>
        <v/>
      </c>
      <c r="E2049">
        <f>Raw_Data!E2049</f>
        <v/>
      </c>
      <c r="F2049">
        <f>Raw_Data!F2049</f>
        <v/>
      </c>
      <c r="G2049">
        <f>Raw_Data!G2049</f>
        <v/>
      </c>
      <c r="H2049">
        <f>Raw_Data!H2049</f>
        <v/>
      </c>
      <c r="I2049">
        <f>Raw_Data!I2049</f>
        <v/>
      </c>
      <c r="J2049" s="12">
        <f>Raw_Data!J2049</f>
        <v/>
      </c>
      <c r="K2049" s="13">
        <f>Raw_Data!K2049</f>
        <v/>
      </c>
      <c r="L2049" s="12">
        <f>Raw_Data!L2049</f>
        <v/>
      </c>
      <c r="M2049" s="12">
        <f>Raw_Data!M2049</f>
        <v/>
      </c>
      <c r="N2049" s="12">
        <f>Raw_Data!N2049</f>
        <v/>
      </c>
      <c r="O2049">
        <f>Raw_Data!O2049</f>
        <v/>
      </c>
      <c r="P2049">
        <f>Raw_Data!P2049</f>
        <v/>
      </c>
      <c r="Q2049">
        <f>Raw_Data!Q2049</f>
        <v/>
      </c>
      <c r="R2049">
        <f>Raw_Data!R2049</f>
        <v/>
      </c>
      <c r="S2049">
        <f>Raw_Data!S2049</f>
        <v/>
      </c>
      <c r="T2049">
        <f>YEAR(B2049)</f>
        <v/>
      </c>
      <c r="U2049">
        <f>MONTH(B2049)</f>
        <v/>
      </c>
      <c r="V2049">
        <f>TEXT(B2049,"mmm")</f>
        <v/>
      </c>
      <c r="W2049" s="15">
        <f>IFERROR(N2049/L2049,0)</f>
        <v/>
      </c>
      <c r="X2049">
        <f>IF(K2049=0,"No Discount",IF(K2049&lt;=5%,"Low",IF(K2049&lt;=15%,"Medium","High")))</f>
        <v/>
      </c>
      <c r="Y2049">
        <f>IF(L2049&gt;=20000,"High Value",IF(L2049&gt;=5000,"Medium Value","Low Value"))</f>
        <v/>
      </c>
      <c r="Z2049">
        <f>IF(R2049&lt;=3,"Fast",IF(R2049&lt;=5,"On Time","Delayed"))</f>
        <v/>
      </c>
    </row>
    <row r="2050">
      <c r="A2050">
        <f>Raw_Data!A2050</f>
        <v/>
      </c>
      <c r="B2050" s="11">
        <f>Raw_Data!B2050</f>
        <v/>
      </c>
      <c r="C2050">
        <f>Raw_Data!C2050</f>
        <v/>
      </c>
      <c r="D2050">
        <f>Raw_Data!D2050</f>
        <v/>
      </c>
      <c r="E2050">
        <f>Raw_Data!E2050</f>
        <v/>
      </c>
      <c r="F2050">
        <f>Raw_Data!F2050</f>
        <v/>
      </c>
      <c r="G2050">
        <f>Raw_Data!G2050</f>
        <v/>
      </c>
      <c r="H2050">
        <f>Raw_Data!H2050</f>
        <v/>
      </c>
      <c r="I2050">
        <f>Raw_Data!I2050</f>
        <v/>
      </c>
      <c r="J2050" s="12">
        <f>Raw_Data!J2050</f>
        <v/>
      </c>
      <c r="K2050" s="13">
        <f>Raw_Data!K2050</f>
        <v/>
      </c>
      <c r="L2050" s="12">
        <f>Raw_Data!L2050</f>
        <v/>
      </c>
      <c r="M2050" s="12">
        <f>Raw_Data!M2050</f>
        <v/>
      </c>
      <c r="N2050" s="12">
        <f>Raw_Data!N2050</f>
        <v/>
      </c>
      <c r="O2050">
        <f>Raw_Data!O2050</f>
        <v/>
      </c>
      <c r="P2050">
        <f>Raw_Data!P2050</f>
        <v/>
      </c>
      <c r="Q2050">
        <f>Raw_Data!Q2050</f>
        <v/>
      </c>
      <c r="R2050">
        <f>Raw_Data!R2050</f>
        <v/>
      </c>
      <c r="S2050">
        <f>Raw_Data!S2050</f>
        <v/>
      </c>
      <c r="T2050">
        <f>YEAR(B2050)</f>
        <v/>
      </c>
      <c r="U2050">
        <f>MONTH(B2050)</f>
        <v/>
      </c>
      <c r="V2050">
        <f>TEXT(B2050,"mmm")</f>
        <v/>
      </c>
      <c r="W2050" s="15">
        <f>IFERROR(N2050/L2050,0)</f>
        <v/>
      </c>
      <c r="X2050">
        <f>IF(K2050=0,"No Discount",IF(K2050&lt;=5%,"Low",IF(K2050&lt;=15%,"Medium","High")))</f>
        <v/>
      </c>
      <c r="Y2050">
        <f>IF(L2050&gt;=20000,"High Value",IF(L2050&gt;=5000,"Medium Value","Low Value"))</f>
        <v/>
      </c>
      <c r="Z2050">
        <f>IF(R2050&lt;=3,"Fast",IF(R2050&lt;=5,"On Time","Delayed"))</f>
        <v/>
      </c>
    </row>
    <row r="2051">
      <c r="A2051">
        <f>Raw_Data!A2051</f>
        <v/>
      </c>
      <c r="B2051" s="11">
        <f>Raw_Data!B2051</f>
        <v/>
      </c>
      <c r="C2051">
        <f>Raw_Data!C2051</f>
        <v/>
      </c>
      <c r="D2051">
        <f>Raw_Data!D2051</f>
        <v/>
      </c>
      <c r="E2051">
        <f>Raw_Data!E2051</f>
        <v/>
      </c>
      <c r="F2051">
        <f>Raw_Data!F2051</f>
        <v/>
      </c>
      <c r="G2051">
        <f>Raw_Data!G2051</f>
        <v/>
      </c>
      <c r="H2051">
        <f>Raw_Data!H2051</f>
        <v/>
      </c>
      <c r="I2051">
        <f>Raw_Data!I2051</f>
        <v/>
      </c>
      <c r="J2051" s="12">
        <f>Raw_Data!J2051</f>
        <v/>
      </c>
      <c r="K2051" s="13">
        <f>Raw_Data!K2051</f>
        <v/>
      </c>
      <c r="L2051" s="12">
        <f>Raw_Data!L2051</f>
        <v/>
      </c>
      <c r="M2051" s="12">
        <f>Raw_Data!M2051</f>
        <v/>
      </c>
      <c r="N2051" s="12">
        <f>Raw_Data!N2051</f>
        <v/>
      </c>
      <c r="O2051">
        <f>Raw_Data!O2051</f>
        <v/>
      </c>
      <c r="P2051">
        <f>Raw_Data!P2051</f>
        <v/>
      </c>
      <c r="Q2051">
        <f>Raw_Data!Q2051</f>
        <v/>
      </c>
      <c r="R2051">
        <f>Raw_Data!R2051</f>
        <v/>
      </c>
      <c r="S2051">
        <f>Raw_Data!S2051</f>
        <v/>
      </c>
      <c r="T2051">
        <f>YEAR(B2051)</f>
        <v/>
      </c>
      <c r="U2051">
        <f>MONTH(B2051)</f>
        <v/>
      </c>
      <c r="V2051">
        <f>TEXT(B2051,"mmm")</f>
        <v/>
      </c>
      <c r="W2051" s="15">
        <f>IFERROR(N2051/L2051,0)</f>
        <v/>
      </c>
      <c r="X2051">
        <f>IF(K2051=0,"No Discount",IF(K2051&lt;=5%,"Low",IF(K2051&lt;=15%,"Medium","High")))</f>
        <v/>
      </c>
      <c r="Y2051">
        <f>IF(L2051&gt;=20000,"High Value",IF(L2051&gt;=5000,"Medium Value","Low Value"))</f>
        <v/>
      </c>
      <c r="Z2051">
        <f>IF(R2051&lt;=3,"Fast",IF(R2051&lt;=5,"On Time","Delayed"))</f>
        <v/>
      </c>
    </row>
    <row r="2052">
      <c r="A2052">
        <f>Raw_Data!A2052</f>
        <v/>
      </c>
      <c r="B2052" s="11">
        <f>Raw_Data!B2052</f>
        <v/>
      </c>
      <c r="C2052">
        <f>Raw_Data!C2052</f>
        <v/>
      </c>
      <c r="D2052">
        <f>Raw_Data!D2052</f>
        <v/>
      </c>
      <c r="E2052">
        <f>Raw_Data!E2052</f>
        <v/>
      </c>
      <c r="F2052">
        <f>Raw_Data!F2052</f>
        <v/>
      </c>
      <c r="G2052">
        <f>Raw_Data!G2052</f>
        <v/>
      </c>
      <c r="H2052">
        <f>Raw_Data!H2052</f>
        <v/>
      </c>
      <c r="I2052">
        <f>Raw_Data!I2052</f>
        <v/>
      </c>
      <c r="J2052" s="12">
        <f>Raw_Data!J2052</f>
        <v/>
      </c>
      <c r="K2052" s="13">
        <f>Raw_Data!K2052</f>
        <v/>
      </c>
      <c r="L2052" s="12">
        <f>Raw_Data!L2052</f>
        <v/>
      </c>
      <c r="M2052" s="12">
        <f>Raw_Data!M2052</f>
        <v/>
      </c>
      <c r="N2052" s="12">
        <f>Raw_Data!N2052</f>
        <v/>
      </c>
      <c r="O2052">
        <f>Raw_Data!O2052</f>
        <v/>
      </c>
      <c r="P2052">
        <f>Raw_Data!P2052</f>
        <v/>
      </c>
      <c r="Q2052">
        <f>Raw_Data!Q2052</f>
        <v/>
      </c>
      <c r="R2052">
        <f>Raw_Data!R2052</f>
        <v/>
      </c>
      <c r="S2052">
        <f>Raw_Data!S2052</f>
        <v/>
      </c>
      <c r="T2052">
        <f>YEAR(B2052)</f>
        <v/>
      </c>
      <c r="U2052">
        <f>MONTH(B2052)</f>
        <v/>
      </c>
      <c r="V2052">
        <f>TEXT(B2052,"mmm")</f>
        <v/>
      </c>
      <c r="W2052" s="15">
        <f>IFERROR(N2052/L2052,0)</f>
        <v/>
      </c>
      <c r="X2052">
        <f>IF(K2052=0,"No Discount",IF(K2052&lt;=5%,"Low",IF(K2052&lt;=15%,"Medium","High")))</f>
        <v/>
      </c>
      <c r="Y2052">
        <f>IF(L2052&gt;=20000,"High Value",IF(L2052&gt;=5000,"Medium Value","Low Value"))</f>
        <v/>
      </c>
      <c r="Z2052">
        <f>IF(R2052&lt;=3,"Fast",IF(R2052&lt;=5,"On Time","Delayed"))</f>
        <v/>
      </c>
    </row>
    <row r="2053">
      <c r="A2053">
        <f>Raw_Data!A2053</f>
        <v/>
      </c>
      <c r="B2053" s="11">
        <f>Raw_Data!B2053</f>
        <v/>
      </c>
      <c r="C2053">
        <f>Raw_Data!C2053</f>
        <v/>
      </c>
      <c r="D2053">
        <f>Raw_Data!D2053</f>
        <v/>
      </c>
      <c r="E2053">
        <f>Raw_Data!E2053</f>
        <v/>
      </c>
      <c r="F2053">
        <f>Raw_Data!F2053</f>
        <v/>
      </c>
      <c r="G2053">
        <f>Raw_Data!G2053</f>
        <v/>
      </c>
      <c r="H2053">
        <f>Raw_Data!H2053</f>
        <v/>
      </c>
      <c r="I2053">
        <f>Raw_Data!I2053</f>
        <v/>
      </c>
      <c r="J2053" s="12">
        <f>Raw_Data!J2053</f>
        <v/>
      </c>
      <c r="K2053" s="13">
        <f>Raw_Data!K2053</f>
        <v/>
      </c>
      <c r="L2053" s="12">
        <f>Raw_Data!L2053</f>
        <v/>
      </c>
      <c r="M2053" s="12">
        <f>Raw_Data!M2053</f>
        <v/>
      </c>
      <c r="N2053" s="12">
        <f>Raw_Data!N2053</f>
        <v/>
      </c>
      <c r="O2053">
        <f>Raw_Data!O2053</f>
        <v/>
      </c>
      <c r="P2053">
        <f>Raw_Data!P2053</f>
        <v/>
      </c>
      <c r="Q2053">
        <f>Raw_Data!Q2053</f>
        <v/>
      </c>
      <c r="R2053">
        <f>Raw_Data!R2053</f>
        <v/>
      </c>
      <c r="S2053">
        <f>Raw_Data!S2053</f>
        <v/>
      </c>
      <c r="T2053">
        <f>YEAR(B2053)</f>
        <v/>
      </c>
      <c r="U2053">
        <f>MONTH(B2053)</f>
        <v/>
      </c>
      <c r="V2053">
        <f>TEXT(B2053,"mmm")</f>
        <v/>
      </c>
      <c r="W2053" s="15">
        <f>IFERROR(N2053/L2053,0)</f>
        <v/>
      </c>
      <c r="X2053">
        <f>IF(K2053=0,"No Discount",IF(K2053&lt;=5%,"Low",IF(K2053&lt;=15%,"Medium","High")))</f>
        <v/>
      </c>
      <c r="Y2053">
        <f>IF(L2053&gt;=20000,"High Value",IF(L2053&gt;=5000,"Medium Value","Low Value"))</f>
        <v/>
      </c>
      <c r="Z2053">
        <f>IF(R2053&lt;=3,"Fast",IF(R2053&lt;=5,"On Time","Delayed"))</f>
        <v/>
      </c>
    </row>
    <row r="2054">
      <c r="A2054">
        <f>Raw_Data!A2054</f>
        <v/>
      </c>
      <c r="B2054" s="11">
        <f>Raw_Data!B2054</f>
        <v/>
      </c>
      <c r="C2054">
        <f>Raw_Data!C2054</f>
        <v/>
      </c>
      <c r="D2054">
        <f>Raw_Data!D2054</f>
        <v/>
      </c>
      <c r="E2054">
        <f>Raw_Data!E2054</f>
        <v/>
      </c>
      <c r="F2054">
        <f>Raw_Data!F2054</f>
        <v/>
      </c>
      <c r="G2054">
        <f>Raw_Data!G2054</f>
        <v/>
      </c>
      <c r="H2054">
        <f>Raw_Data!H2054</f>
        <v/>
      </c>
      <c r="I2054">
        <f>Raw_Data!I2054</f>
        <v/>
      </c>
      <c r="J2054" s="12">
        <f>Raw_Data!J2054</f>
        <v/>
      </c>
      <c r="K2054" s="13">
        <f>Raw_Data!K2054</f>
        <v/>
      </c>
      <c r="L2054" s="12">
        <f>Raw_Data!L2054</f>
        <v/>
      </c>
      <c r="M2054" s="12">
        <f>Raw_Data!M2054</f>
        <v/>
      </c>
      <c r="N2054" s="12">
        <f>Raw_Data!N2054</f>
        <v/>
      </c>
      <c r="O2054">
        <f>Raw_Data!O2054</f>
        <v/>
      </c>
      <c r="P2054">
        <f>Raw_Data!P2054</f>
        <v/>
      </c>
      <c r="Q2054">
        <f>Raw_Data!Q2054</f>
        <v/>
      </c>
      <c r="R2054">
        <f>Raw_Data!R2054</f>
        <v/>
      </c>
      <c r="S2054">
        <f>Raw_Data!S2054</f>
        <v/>
      </c>
      <c r="T2054">
        <f>YEAR(B2054)</f>
        <v/>
      </c>
      <c r="U2054">
        <f>MONTH(B2054)</f>
        <v/>
      </c>
      <c r="V2054">
        <f>TEXT(B2054,"mmm")</f>
        <v/>
      </c>
      <c r="W2054" s="15">
        <f>IFERROR(N2054/L2054,0)</f>
        <v/>
      </c>
      <c r="X2054">
        <f>IF(K2054=0,"No Discount",IF(K2054&lt;=5%,"Low",IF(K2054&lt;=15%,"Medium","High")))</f>
        <v/>
      </c>
      <c r="Y2054">
        <f>IF(L2054&gt;=20000,"High Value",IF(L2054&gt;=5000,"Medium Value","Low Value"))</f>
        <v/>
      </c>
      <c r="Z2054">
        <f>IF(R2054&lt;=3,"Fast",IF(R2054&lt;=5,"On Time","Delayed"))</f>
        <v/>
      </c>
    </row>
    <row r="2055">
      <c r="A2055">
        <f>Raw_Data!A2055</f>
        <v/>
      </c>
      <c r="B2055" s="11">
        <f>Raw_Data!B2055</f>
        <v/>
      </c>
      <c r="C2055">
        <f>Raw_Data!C2055</f>
        <v/>
      </c>
      <c r="D2055">
        <f>Raw_Data!D2055</f>
        <v/>
      </c>
      <c r="E2055">
        <f>Raw_Data!E2055</f>
        <v/>
      </c>
      <c r="F2055">
        <f>Raw_Data!F2055</f>
        <v/>
      </c>
      <c r="G2055">
        <f>Raw_Data!G2055</f>
        <v/>
      </c>
      <c r="H2055">
        <f>Raw_Data!H2055</f>
        <v/>
      </c>
      <c r="I2055">
        <f>Raw_Data!I2055</f>
        <v/>
      </c>
      <c r="J2055" s="12">
        <f>Raw_Data!J2055</f>
        <v/>
      </c>
      <c r="K2055" s="13">
        <f>Raw_Data!K2055</f>
        <v/>
      </c>
      <c r="L2055" s="12">
        <f>Raw_Data!L2055</f>
        <v/>
      </c>
      <c r="M2055" s="12">
        <f>Raw_Data!M2055</f>
        <v/>
      </c>
      <c r="N2055" s="12">
        <f>Raw_Data!N2055</f>
        <v/>
      </c>
      <c r="O2055">
        <f>Raw_Data!O2055</f>
        <v/>
      </c>
      <c r="P2055">
        <f>Raw_Data!P2055</f>
        <v/>
      </c>
      <c r="Q2055">
        <f>Raw_Data!Q2055</f>
        <v/>
      </c>
      <c r="R2055">
        <f>Raw_Data!R2055</f>
        <v/>
      </c>
      <c r="S2055">
        <f>Raw_Data!S2055</f>
        <v/>
      </c>
      <c r="T2055">
        <f>YEAR(B2055)</f>
        <v/>
      </c>
      <c r="U2055">
        <f>MONTH(B2055)</f>
        <v/>
      </c>
      <c r="V2055">
        <f>TEXT(B2055,"mmm")</f>
        <v/>
      </c>
      <c r="W2055" s="15">
        <f>IFERROR(N2055/L2055,0)</f>
        <v/>
      </c>
      <c r="X2055">
        <f>IF(K2055=0,"No Discount",IF(K2055&lt;=5%,"Low",IF(K2055&lt;=15%,"Medium","High")))</f>
        <v/>
      </c>
      <c r="Y2055">
        <f>IF(L2055&gt;=20000,"High Value",IF(L2055&gt;=5000,"Medium Value","Low Value"))</f>
        <v/>
      </c>
      <c r="Z2055">
        <f>IF(R2055&lt;=3,"Fast",IF(R2055&lt;=5,"On Time","Delayed"))</f>
        <v/>
      </c>
    </row>
    <row r="2056">
      <c r="A2056">
        <f>Raw_Data!A2056</f>
        <v/>
      </c>
      <c r="B2056" s="11">
        <f>Raw_Data!B2056</f>
        <v/>
      </c>
      <c r="C2056">
        <f>Raw_Data!C2056</f>
        <v/>
      </c>
      <c r="D2056">
        <f>Raw_Data!D2056</f>
        <v/>
      </c>
      <c r="E2056">
        <f>Raw_Data!E2056</f>
        <v/>
      </c>
      <c r="F2056">
        <f>Raw_Data!F2056</f>
        <v/>
      </c>
      <c r="G2056">
        <f>Raw_Data!G2056</f>
        <v/>
      </c>
      <c r="H2056">
        <f>Raw_Data!H2056</f>
        <v/>
      </c>
      <c r="I2056">
        <f>Raw_Data!I2056</f>
        <v/>
      </c>
      <c r="J2056" s="12">
        <f>Raw_Data!J2056</f>
        <v/>
      </c>
      <c r="K2056" s="13">
        <f>Raw_Data!K2056</f>
        <v/>
      </c>
      <c r="L2056" s="12">
        <f>Raw_Data!L2056</f>
        <v/>
      </c>
      <c r="M2056" s="12">
        <f>Raw_Data!M2056</f>
        <v/>
      </c>
      <c r="N2056" s="12">
        <f>Raw_Data!N2056</f>
        <v/>
      </c>
      <c r="O2056">
        <f>Raw_Data!O2056</f>
        <v/>
      </c>
      <c r="P2056">
        <f>Raw_Data!P2056</f>
        <v/>
      </c>
      <c r="Q2056">
        <f>Raw_Data!Q2056</f>
        <v/>
      </c>
      <c r="R2056">
        <f>Raw_Data!R2056</f>
        <v/>
      </c>
      <c r="S2056">
        <f>Raw_Data!S2056</f>
        <v/>
      </c>
      <c r="T2056">
        <f>YEAR(B2056)</f>
        <v/>
      </c>
      <c r="U2056">
        <f>MONTH(B2056)</f>
        <v/>
      </c>
      <c r="V2056">
        <f>TEXT(B2056,"mmm")</f>
        <v/>
      </c>
      <c r="W2056" s="15">
        <f>IFERROR(N2056/L2056,0)</f>
        <v/>
      </c>
      <c r="X2056">
        <f>IF(K2056=0,"No Discount",IF(K2056&lt;=5%,"Low",IF(K2056&lt;=15%,"Medium","High")))</f>
        <v/>
      </c>
      <c r="Y2056">
        <f>IF(L2056&gt;=20000,"High Value",IF(L2056&gt;=5000,"Medium Value","Low Value"))</f>
        <v/>
      </c>
      <c r="Z2056">
        <f>IF(R2056&lt;=3,"Fast",IF(R2056&lt;=5,"On Time","Delayed"))</f>
        <v/>
      </c>
    </row>
    <row r="2057">
      <c r="A2057">
        <f>Raw_Data!A2057</f>
        <v/>
      </c>
      <c r="B2057" s="11">
        <f>Raw_Data!B2057</f>
        <v/>
      </c>
      <c r="C2057">
        <f>Raw_Data!C2057</f>
        <v/>
      </c>
      <c r="D2057">
        <f>Raw_Data!D2057</f>
        <v/>
      </c>
      <c r="E2057">
        <f>Raw_Data!E2057</f>
        <v/>
      </c>
      <c r="F2057">
        <f>Raw_Data!F2057</f>
        <v/>
      </c>
      <c r="G2057">
        <f>Raw_Data!G2057</f>
        <v/>
      </c>
      <c r="H2057">
        <f>Raw_Data!H2057</f>
        <v/>
      </c>
      <c r="I2057">
        <f>Raw_Data!I2057</f>
        <v/>
      </c>
      <c r="J2057" s="12">
        <f>Raw_Data!J2057</f>
        <v/>
      </c>
      <c r="K2057" s="13">
        <f>Raw_Data!K2057</f>
        <v/>
      </c>
      <c r="L2057" s="12">
        <f>Raw_Data!L2057</f>
        <v/>
      </c>
      <c r="M2057" s="12">
        <f>Raw_Data!M2057</f>
        <v/>
      </c>
      <c r="N2057" s="12">
        <f>Raw_Data!N2057</f>
        <v/>
      </c>
      <c r="O2057">
        <f>Raw_Data!O2057</f>
        <v/>
      </c>
      <c r="P2057">
        <f>Raw_Data!P2057</f>
        <v/>
      </c>
      <c r="Q2057">
        <f>Raw_Data!Q2057</f>
        <v/>
      </c>
      <c r="R2057">
        <f>Raw_Data!R2057</f>
        <v/>
      </c>
      <c r="S2057">
        <f>Raw_Data!S2057</f>
        <v/>
      </c>
      <c r="T2057">
        <f>YEAR(B2057)</f>
        <v/>
      </c>
      <c r="U2057">
        <f>MONTH(B2057)</f>
        <v/>
      </c>
      <c r="V2057">
        <f>TEXT(B2057,"mmm")</f>
        <v/>
      </c>
      <c r="W2057" s="15">
        <f>IFERROR(N2057/L2057,0)</f>
        <v/>
      </c>
      <c r="X2057">
        <f>IF(K2057=0,"No Discount",IF(K2057&lt;=5%,"Low",IF(K2057&lt;=15%,"Medium","High")))</f>
        <v/>
      </c>
      <c r="Y2057">
        <f>IF(L2057&gt;=20000,"High Value",IF(L2057&gt;=5000,"Medium Value","Low Value"))</f>
        <v/>
      </c>
      <c r="Z2057">
        <f>IF(R2057&lt;=3,"Fast",IF(R2057&lt;=5,"On Time","Delayed"))</f>
        <v/>
      </c>
    </row>
    <row r="2058">
      <c r="A2058">
        <f>Raw_Data!A2058</f>
        <v/>
      </c>
      <c r="B2058" s="11">
        <f>Raw_Data!B2058</f>
        <v/>
      </c>
      <c r="C2058">
        <f>Raw_Data!C2058</f>
        <v/>
      </c>
      <c r="D2058">
        <f>Raw_Data!D2058</f>
        <v/>
      </c>
      <c r="E2058">
        <f>Raw_Data!E2058</f>
        <v/>
      </c>
      <c r="F2058">
        <f>Raw_Data!F2058</f>
        <v/>
      </c>
      <c r="G2058">
        <f>Raw_Data!G2058</f>
        <v/>
      </c>
      <c r="H2058">
        <f>Raw_Data!H2058</f>
        <v/>
      </c>
      <c r="I2058">
        <f>Raw_Data!I2058</f>
        <v/>
      </c>
      <c r="J2058" s="12">
        <f>Raw_Data!J2058</f>
        <v/>
      </c>
      <c r="K2058" s="13">
        <f>Raw_Data!K2058</f>
        <v/>
      </c>
      <c r="L2058" s="12">
        <f>Raw_Data!L2058</f>
        <v/>
      </c>
      <c r="M2058" s="12">
        <f>Raw_Data!M2058</f>
        <v/>
      </c>
      <c r="N2058" s="12">
        <f>Raw_Data!N2058</f>
        <v/>
      </c>
      <c r="O2058">
        <f>Raw_Data!O2058</f>
        <v/>
      </c>
      <c r="P2058">
        <f>Raw_Data!P2058</f>
        <v/>
      </c>
      <c r="Q2058">
        <f>Raw_Data!Q2058</f>
        <v/>
      </c>
      <c r="R2058">
        <f>Raw_Data!R2058</f>
        <v/>
      </c>
      <c r="S2058">
        <f>Raw_Data!S2058</f>
        <v/>
      </c>
      <c r="T2058">
        <f>YEAR(B2058)</f>
        <v/>
      </c>
      <c r="U2058">
        <f>MONTH(B2058)</f>
        <v/>
      </c>
      <c r="V2058">
        <f>TEXT(B2058,"mmm")</f>
        <v/>
      </c>
      <c r="W2058" s="15">
        <f>IFERROR(N2058/L2058,0)</f>
        <v/>
      </c>
      <c r="X2058">
        <f>IF(K2058=0,"No Discount",IF(K2058&lt;=5%,"Low",IF(K2058&lt;=15%,"Medium","High")))</f>
        <v/>
      </c>
      <c r="Y2058">
        <f>IF(L2058&gt;=20000,"High Value",IF(L2058&gt;=5000,"Medium Value","Low Value"))</f>
        <v/>
      </c>
      <c r="Z2058">
        <f>IF(R2058&lt;=3,"Fast",IF(R2058&lt;=5,"On Time","Delayed"))</f>
        <v/>
      </c>
    </row>
    <row r="2059">
      <c r="A2059">
        <f>Raw_Data!A2059</f>
        <v/>
      </c>
      <c r="B2059" s="11">
        <f>Raw_Data!B2059</f>
        <v/>
      </c>
      <c r="C2059">
        <f>Raw_Data!C2059</f>
        <v/>
      </c>
      <c r="D2059">
        <f>Raw_Data!D2059</f>
        <v/>
      </c>
      <c r="E2059">
        <f>Raw_Data!E2059</f>
        <v/>
      </c>
      <c r="F2059">
        <f>Raw_Data!F2059</f>
        <v/>
      </c>
      <c r="G2059">
        <f>Raw_Data!G2059</f>
        <v/>
      </c>
      <c r="H2059">
        <f>Raw_Data!H2059</f>
        <v/>
      </c>
      <c r="I2059">
        <f>Raw_Data!I2059</f>
        <v/>
      </c>
      <c r="J2059" s="12">
        <f>Raw_Data!J2059</f>
        <v/>
      </c>
      <c r="K2059" s="13">
        <f>Raw_Data!K2059</f>
        <v/>
      </c>
      <c r="L2059" s="12">
        <f>Raw_Data!L2059</f>
        <v/>
      </c>
      <c r="M2059" s="12">
        <f>Raw_Data!M2059</f>
        <v/>
      </c>
      <c r="N2059" s="12">
        <f>Raw_Data!N2059</f>
        <v/>
      </c>
      <c r="O2059">
        <f>Raw_Data!O2059</f>
        <v/>
      </c>
      <c r="P2059">
        <f>Raw_Data!P2059</f>
        <v/>
      </c>
      <c r="Q2059">
        <f>Raw_Data!Q2059</f>
        <v/>
      </c>
      <c r="R2059">
        <f>Raw_Data!R2059</f>
        <v/>
      </c>
      <c r="S2059">
        <f>Raw_Data!S2059</f>
        <v/>
      </c>
      <c r="T2059">
        <f>YEAR(B2059)</f>
        <v/>
      </c>
      <c r="U2059">
        <f>MONTH(B2059)</f>
        <v/>
      </c>
      <c r="V2059">
        <f>TEXT(B2059,"mmm")</f>
        <v/>
      </c>
      <c r="W2059" s="15">
        <f>IFERROR(N2059/L2059,0)</f>
        <v/>
      </c>
      <c r="X2059">
        <f>IF(K2059=0,"No Discount",IF(K2059&lt;=5%,"Low",IF(K2059&lt;=15%,"Medium","High")))</f>
        <v/>
      </c>
      <c r="Y2059">
        <f>IF(L2059&gt;=20000,"High Value",IF(L2059&gt;=5000,"Medium Value","Low Value"))</f>
        <v/>
      </c>
      <c r="Z2059">
        <f>IF(R2059&lt;=3,"Fast",IF(R2059&lt;=5,"On Time","Delayed"))</f>
        <v/>
      </c>
    </row>
    <row r="2060">
      <c r="A2060">
        <f>Raw_Data!A2060</f>
        <v/>
      </c>
      <c r="B2060" s="11">
        <f>Raw_Data!B2060</f>
        <v/>
      </c>
      <c r="C2060">
        <f>Raw_Data!C2060</f>
        <v/>
      </c>
      <c r="D2060">
        <f>Raw_Data!D2060</f>
        <v/>
      </c>
      <c r="E2060">
        <f>Raw_Data!E2060</f>
        <v/>
      </c>
      <c r="F2060">
        <f>Raw_Data!F2060</f>
        <v/>
      </c>
      <c r="G2060">
        <f>Raw_Data!G2060</f>
        <v/>
      </c>
      <c r="H2060">
        <f>Raw_Data!H2060</f>
        <v/>
      </c>
      <c r="I2060">
        <f>Raw_Data!I2060</f>
        <v/>
      </c>
      <c r="J2060" s="12">
        <f>Raw_Data!J2060</f>
        <v/>
      </c>
      <c r="K2060" s="13">
        <f>Raw_Data!K2060</f>
        <v/>
      </c>
      <c r="L2060" s="12">
        <f>Raw_Data!L2060</f>
        <v/>
      </c>
      <c r="M2060" s="12">
        <f>Raw_Data!M2060</f>
        <v/>
      </c>
      <c r="N2060" s="12">
        <f>Raw_Data!N2060</f>
        <v/>
      </c>
      <c r="O2060">
        <f>Raw_Data!O2060</f>
        <v/>
      </c>
      <c r="P2060">
        <f>Raw_Data!P2060</f>
        <v/>
      </c>
      <c r="Q2060">
        <f>Raw_Data!Q2060</f>
        <v/>
      </c>
      <c r="R2060">
        <f>Raw_Data!R2060</f>
        <v/>
      </c>
      <c r="S2060">
        <f>Raw_Data!S2060</f>
        <v/>
      </c>
      <c r="T2060">
        <f>YEAR(B2060)</f>
        <v/>
      </c>
      <c r="U2060">
        <f>MONTH(B2060)</f>
        <v/>
      </c>
      <c r="V2060">
        <f>TEXT(B2060,"mmm")</f>
        <v/>
      </c>
      <c r="W2060" s="15">
        <f>IFERROR(N2060/L2060,0)</f>
        <v/>
      </c>
      <c r="X2060">
        <f>IF(K2060=0,"No Discount",IF(K2060&lt;=5%,"Low",IF(K2060&lt;=15%,"Medium","High")))</f>
        <v/>
      </c>
      <c r="Y2060">
        <f>IF(L2060&gt;=20000,"High Value",IF(L2060&gt;=5000,"Medium Value","Low Value"))</f>
        <v/>
      </c>
      <c r="Z2060">
        <f>IF(R2060&lt;=3,"Fast",IF(R2060&lt;=5,"On Time","Delayed"))</f>
        <v/>
      </c>
    </row>
    <row r="2061">
      <c r="A2061">
        <f>Raw_Data!A2061</f>
        <v/>
      </c>
      <c r="B2061" s="11">
        <f>Raw_Data!B2061</f>
        <v/>
      </c>
      <c r="C2061">
        <f>Raw_Data!C2061</f>
        <v/>
      </c>
      <c r="D2061">
        <f>Raw_Data!D2061</f>
        <v/>
      </c>
      <c r="E2061">
        <f>Raw_Data!E2061</f>
        <v/>
      </c>
      <c r="F2061">
        <f>Raw_Data!F2061</f>
        <v/>
      </c>
      <c r="G2061">
        <f>Raw_Data!G2061</f>
        <v/>
      </c>
      <c r="H2061">
        <f>Raw_Data!H2061</f>
        <v/>
      </c>
      <c r="I2061">
        <f>Raw_Data!I2061</f>
        <v/>
      </c>
      <c r="J2061" s="12">
        <f>Raw_Data!J2061</f>
        <v/>
      </c>
      <c r="K2061" s="13">
        <f>Raw_Data!K2061</f>
        <v/>
      </c>
      <c r="L2061" s="12">
        <f>Raw_Data!L2061</f>
        <v/>
      </c>
      <c r="M2061" s="12">
        <f>Raw_Data!M2061</f>
        <v/>
      </c>
      <c r="N2061" s="12">
        <f>Raw_Data!N2061</f>
        <v/>
      </c>
      <c r="O2061">
        <f>Raw_Data!O2061</f>
        <v/>
      </c>
      <c r="P2061">
        <f>Raw_Data!P2061</f>
        <v/>
      </c>
      <c r="Q2061">
        <f>Raw_Data!Q2061</f>
        <v/>
      </c>
      <c r="R2061">
        <f>Raw_Data!R2061</f>
        <v/>
      </c>
      <c r="S2061">
        <f>Raw_Data!S2061</f>
        <v/>
      </c>
      <c r="T2061">
        <f>YEAR(B2061)</f>
        <v/>
      </c>
      <c r="U2061">
        <f>MONTH(B2061)</f>
        <v/>
      </c>
      <c r="V2061">
        <f>TEXT(B2061,"mmm")</f>
        <v/>
      </c>
      <c r="W2061" s="15">
        <f>IFERROR(N2061/L2061,0)</f>
        <v/>
      </c>
      <c r="X2061">
        <f>IF(K2061=0,"No Discount",IF(K2061&lt;=5%,"Low",IF(K2061&lt;=15%,"Medium","High")))</f>
        <v/>
      </c>
      <c r="Y2061">
        <f>IF(L2061&gt;=20000,"High Value",IF(L2061&gt;=5000,"Medium Value","Low Value"))</f>
        <v/>
      </c>
      <c r="Z2061">
        <f>IF(R2061&lt;=3,"Fast",IF(R2061&lt;=5,"On Time","Delayed"))</f>
        <v/>
      </c>
    </row>
    <row r="2062">
      <c r="A2062">
        <f>Raw_Data!A2062</f>
        <v/>
      </c>
      <c r="B2062" s="11">
        <f>Raw_Data!B2062</f>
        <v/>
      </c>
      <c r="C2062">
        <f>Raw_Data!C2062</f>
        <v/>
      </c>
      <c r="D2062">
        <f>Raw_Data!D2062</f>
        <v/>
      </c>
      <c r="E2062">
        <f>Raw_Data!E2062</f>
        <v/>
      </c>
      <c r="F2062">
        <f>Raw_Data!F2062</f>
        <v/>
      </c>
      <c r="G2062">
        <f>Raw_Data!G2062</f>
        <v/>
      </c>
      <c r="H2062">
        <f>Raw_Data!H2062</f>
        <v/>
      </c>
      <c r="I2062">
        <f>Raw_Data!I2062</f>
        <v/>
      </c>
      <c r="J2062" s="12">
        <f>Raw_Data!J2062</f>
        <v/>
      </c>
      <c r="K2062" s="13">
        <f>Raw_Data!K2062</f>
        <v/>
      </c>
      <c r="L2062" s="12">
        <f>Raw_Data!L2062</f>
        <v/>
      </c>
      <c r="M2062" s="12">
        <f>Raw_Data!M2062</f>
        <v/>
      </c>
      <c r="N2062" s="12">
        <f>Raw_Data!N2062</f>
        <v/>
      </c>
      <c r="O2062">
        <f>Raw_Data!O2062</f>
        <v/>
      </c>
      <c r="P2062">
        <f>Raw_Data!P2062</f>
        <v/>
      </c>
      <c r="Q2062">
        <f>Raw_Data!Q2062</f>
        <v/>
      </c>
      <c r="R2062">
        <f>Raw_Data!R2062</f>
        <v/>
      </c>
      <c r="S2062">
        <f>Raw_Data!S2062</f>
        <v/>
      </c>
      <c r="T2062">
        <f>YEAR(B2062)</f>
        <v/>
      </c>
      <c r="U2062">
        <f>MONTH(B2062)</f>
        <v/>
      </c>
      <c r="V2062">
        <f>TEXT(B2062,"mmm")</f>
        <v/>
      </c>
      <c r="W2062" s="15">
        <f>IFERROR(N2062/L2062,0)</f>
        <v/>
      </c>
      <c r="X2062">
        <f>IF(K2062=0,"No Discount",IF(K2062&lt;=5%,"Low",IF(K2062&lt;=15%,"Medium","High")))</f>
        <v/>
      </c>
      <c r="Y2062">
        <f>IF(L2062&gt;=20000,"High Value",IF(L2062&gt;=5000,"Medium Value","Low Value"))</f>
        <v/>
      </c>
      <c r="Z2062">
        <f>IF(R2062&lt;=3,"Fast",IF(R2062&lt;=5,"On Time","Delayed"))</f>
        <v/>
      </c>
    </row>
    <row r="2063">
      <c r="A2063">
        <f>Raw_Data!A2063</f>
        <v/>
      </c>
      <c r="B2063" s="11">
        <f>Raw_Data!B2063</f>
        <v/>
      </c>
      <c r="C2063">
        <f>Raw_Data!C2063</f>
        <v/>
      </c>
      <c r="D2063">
        <f>Raw_Data!D2063</f>
        <v/>
      </c>
      <c r="E2063">
        <f>Raw_Data!E2063</f>
        <v/>
      </c>
      <c r="F2063">
        <f>Raw_Data!F2063</f>
        <v/>
      </c>
      <c r="G2063">
        <f>Raw_Data!G2063</f>
        <v/>
      </c>
      <c r="H2063">
        <f>Raw_Data!H2063</f>
        <v/>
      </c>
      <c r="I2063">
        <f>Raw_Data!I2063</f>
        <v/>
      </c>
      <c r="J2063" s="12">
        <f>Raw_Data!J2063</f>
        <v/>
      </c>
      <c r="K2063" s="13">
        <f>Raw_Data!K2063</f>
        <v/>
      </c>
      <c r="L2063" s="12">
        <f>Raw_Data!L2063</f>
        <v/>
      </c>
      <c r="M2063" s="12">
        <f>Raw_Data!M2063</f>
        <v/>
      </c>
      <c r="N2063" s="12">
        <f>Raw_Data!N2063</f>
        <v/>
      </c>
      <c r="O2063">
        <f>Raw_Data!O2063</f>
        <v/>
      </c>
      <c r="P2063">
        <f>Raw_Data!P2063</f>
        <v/>
      </c>
      <c r="Q2063">
        <f>Raw_Data!Q2063</f>
        <v/>
      </c>
      <c r="R2063">
        <f>Raw_Data!R2063</f>
        <v/>
      </c>
      <c r="S2063">
        <f>Raw_Data!S2063</f>
        <v/>
      </c>
      <c r="T2063">
        <f>YEAR(B2063)</f>
        <v/>
      </c>
      <c r="U2063">
        <f>MONTH(B2063)</f>
        <v/>
      </c>
      <c r="V2063">
        <f>TEXT(B2063,"mmm")</f>
        <v/>
      </c>
      <c r="W2063" s="15">
        <f>IFERROR(N2063/L2063,0)</f>
        <v/>
      </c>
      <c r="X2063">
        <f>IF(K2063=0,"No Discount",IF(K2063&lt;=5%,"Low",IF(K2063&lt;=15%,"Medium","High")))</f>
        <v/>
      </c>
      <c r="Y2063">
        <f>IF(L2063&gt;=20000,"High Value",IF(L2063&gt;=5000,"Medium Value","Low Value"))</f>
        <v/>
      </c>
      <c r="Z2063">
        <f>IF(R2063&lt;=3,"Fast",IF(R2063&lt;=5,"On Time","Delayed"))</f>
        <v/>
      </c>
    </row>
    <row r="2064">
      <c r="A2064">
        <f>Raw_Data!A2064</f>
        <v/>
      </c>
      <c r="B2064" s="11">
        <f>Raw_Data!B2064</f>
        <v/>
      </c>
      <c r="C2064">
        <f>Raw_Data!C2064</f>
        <v/>
      </c>
      <c r="D2064">
        <f>Raw_Data!D2064</f>
        <v/>
      </c>
      <c r="E2064">
        <f>Raw_Data!E2064</f>
        <v/>
      </c>
      <c r="F2064">
        <f>Raw_Data!F2064</f>
        <v/>
      </c>
      <c r="G2064">
        <f>Raw_Data!G2064</f>
        <v/>
      </c>
      <c r="H2064">
        <f>Raw_Data!H2064</f>
        <v/>
      </c>
      <c r="I2064">
        <f>Raw_Data!I2064</f>
        <v/>
      </c>
      <c r="J2064" s="12">
        <f>Raw_Data!J2064</f>
        <v/>
      </c>
      <c r="K2064" s="13">
        <f>Raw_Data!K2064</f>
        <v/>
      </c>
      <c r="L2064" s="12">
        <f>Raw_Data!L2064</f>
        <v/>
      </c>
      <c r="M2064" s="12">
        <f>Raw_Data!M2064</f>
        <v/>
      </c>
      <c r="N2064" s="12">
        <f>Raw_Data!N2064</f>
        <v/>
      </c>
      <c r="O2064">
        <f>Raw_Data!O2064</f>
        <v/>
      </c>
      <c r="P2064">
        <f>Raw_Data!P2064</f>
        <v/>
      </c>
      <c r="Q2064">
        <f>Raw_Data!Q2064</f>
        <v/>
      </c>
      <c r="R2064">
        <f>Raw_Data!R2064</f>
        <v/>
      </c>
      <c r="S2064">
        <f>Raw_Data!S2064</f>
        <v/>
      </c>
      <c r="T2064">
        <f>YEAR(B2064)</f>
        <v/>
      </c>
      <c r="U2064">
        <f>MONTH(B2064)</f>
        <v/>
      </c>
      <c r="V2064">
        <f>TEXT(B2064,"mmm")</f>
        <v/>
      </c>
      <c r="W2064" s="15">
        <f>IFERROR(N2064/L2064,0)</f>
        <v/>
      </c>
      <c r="X2064">
        <f>IF(K2064=0,"No Discount",IF(K2064&lt;=5%,"Low",IF(K2064&lt;=15%,"Medium","High")))</f>
        <v/>
      </c>
      <c r="Y2064">
        <f>IF(L2064&gt;=20000,"High Value",IF(L2064&gt;=5000,"Medium Value","Low Value"))</f>
        <v/>
      </c>
      <c r="Z2064">
        <f>IF(R2064&lt;=3,"Fast",IF(R2064&lt;=5,"On Time","Delayed"))</f>
        <v/>
      </c>
    </row>
    <row r="2065">
      <c r="A2065">
        <f>Raw_Data!A2065</f>
        <v/>
      </c>
      <c r="B2065" s="11">
        <f>Raw_Data!B2065</f>
        <v/>
      </c>
      <c r="C2065">
        <f>Raw_Data!C2065</f>
        <v/>
      </c>
      <c r="D2065">
        <f>Raw_Data!D2065</f>
        <v/>
      </c>
      <c r="E2065">
        <f>Raw_Data!E2065</f>
        <v/>
      </c>
      <c r="F2065">
        <f>Raw_Data!F2065</f>
        <v/>
      </c>
      <c r="G2065">
        <f>Raw_Data!G2065</f>
        <v/>
      </c>
      <c r="H2065">
        <f>Raw_Data!H2065</f>
        <v/>
      </c>
      <c r="I2065">
        <f>Raw_Data!I2065</f>
        <v/>
      </c>
      <c r="J2065" s="12">
        <f>Raw_Data!J2065</f>
        <v/>
      </c>
      <c r="K2065" s="13">
        <f>Raw_Data!K2065</f>
        <v/>
      </c>
      <c r="L2065" s="12">
        <f>Raw_Data!L2065</f>
        <v/>
      </c>
      <c r="M2065" s="12">
        <f>Raw_Data!M2065</f>
        <v/>
      </c>
      <c r="N2065" s="12">
        <f>Raw_Data!N2065</f>
        <v/>
      </c>
      <c r="O2065">
        <f>Raw_Data!O2065</f>
        <v/>
      </c>
      <c r="P2065">
        <f>Raw_Data!P2065</f>
        <v/>
      </c>
      <c r="Q2065">
        <f>Raw_Data!Q2065</f>
        <v/>
      </c>
      <c r="R2065">
        <f>Raw_Data!R2065</f>
        <v/>
      </c>
      <c r="S2065">
        <f>Raw_Data!S2065</f>
        <v/>
      </c>
      <c r="T2065">
        <f>YEAR(B2065)</f>
        <v/>
      </c>
      <c r="U2065">
        <f>MONTH(B2065)</f>
        <v/>
      </c>
      <c r="V2065">
        <f>TEXT(B2065,"mmm")</f>
        <v/>
      </c>
      <c r="W2065" s="15">
        <f>IFERROR(N2065/L2065,0)</f>
        <v/>
      </c>
      <c r="X2065">
        <f>IF(K2065=0,"No Discount",IF(K2065&lt;=5%,"Low",IF(K2065&lt;=15%,"Medium","High")))</f>
        <v/>
      </c>
      <c r="Y2065">
        <f>IF(L2065&gt;=20000,"High Value",IF(L2065&gt;=5000,"Medium Value","Low Value"))</f>
        <v/>
      </c>
      <c r="Z2065">
        <f>IF(R2065&lt;=3,"Fast",IF(R2065&lt;=5,"On Time","Delayed"))</f>
        <v/>
      </c>
    </row>
    <row r="2066">
      <c r="A2066">
        <f>Raw_Data!A2066</f>
        <v/>
      </c>
      <c r="B2066" s="11">
        <f>Raw_Data!B2066</f>
        <v/>
      </c>
      <c r="C2066">
        <f>Raw_Data!C2066</f>
        <v/>
      </c>
      <c r="D2066">
        <f>Raw_Data!D2066</f>
        <v/>
      </c>
      <c r="E2066">
        <f>Raw_Data!E2066</f>
        <v/>
      </c>
      <c r="F2066">
        <f>Raw_Data!F2066</f>
        <v/>
      </c>
      <c r="G2066">
        <f>Raw_Data!G2066</f>
        <v/>
      </c>
      <c r="H2066">
        <f>Raw_Data!H2066</f>
        <v/>
      </c>
      <c r="I2066">
        <f>Raw_Data!I2066</f>
        <v/>
      </c>
      <c r="J2066" s="12">
        <f>Raw_Data!J2066</f>
        <v/>
      </c>
      <c r="K2066" s="13">
        <f>Raw_Data!K2066</f>
        <v/>
      </c>
      <c r="L2066" s="12">
        <f>Raw_Data!L2066</f>
        <v/>
      </c>
      <c r="M2066" s="12">
        <f>Raw_Data!M2066</f>
        <v/>
      </c>
      <c r="N2066" s="12">
        <f>Raw_Data!N2066</f>
        <v/>
      </c>
      <c r="O2066">
        <f>Raw_Data!O2066</f>
        <v/>
      </c>
      <c r="P2066">
        <f>Raw_Data!P2066</f>
        <v/>
      </c>
      <c r="Q2066">
        <f>Raw_Data!Q2066</f>
        <v/>
      </c>
      <c r="R2066">
        <f>Raw_Data!R2066</f>
        <v/>
      </c>
      <c r="S2066">
        <f>Raw_Data!S2066</f>
        <v/>
      </c>
      <c r="T2066">
        <f>YEAR(B2066)</f>
        <v/>
      </c>
      <c r="U2066">
        <f>MONTH(B2066)</f>
        <v/>
      </c>
      <c r="V2066">
        <f>TEXT(B2066,"mmm")</f>
        <v/>
      </c>
      <c r="W2066" s="15">
        <f>IFERROR(N2066/L2066,0)</f>
        <v/>
      </c>
      <c r="X2066">
        <f>IF(K2066=0,"No Discount",IF(K2066&lt;=5%,"Low",IF(K2066&lt;=15%,"Medium","High")))</f>
        <v/>
      </c>
      <c r="Y2066">
        <f>IF(L2066&gt;=20000,"High Value",IF(L2066&gt;=5000,"Medium Value","Low Value"))</f>
        <v/>
      </c>
      <c r="Z2066">
        <f>IF(R2066&lt;=3,"Fast",IF(R2066&lt;=5,"On Time","Delayed"))</f>
        <v/>
      </c>
    </row>
    <row r="2067">
      <c r="A2067">
        <f>Raw_Data!A2067</f>
        <v/>
      </c>
      <c r="B2067" s="11">
        <f>Raw_Data!B2067</f>
        <v/>
      </c>
      <c r="C2067">
        <f>Raw_Data!C2067</f>
        <v/>
      </c>
      <c r="D2067">
        <f>Raw_Data!D2067</f>
        <v/>
      </c>
      <c r="E2067">
        <f>Raw_Data!E2067</f>
        <v/>
      </c>
      <c r="F2067">
        <f>Raw_Data!F2067</f>
        <v/>
      </c>
      <c r="G2067">
        <f>Raw_Data!G2067</f>
        <v/>
      </c>
      <c r="H2067">
        <f>Raw_Data!H2067</f>
        <v/>
      </c>
      <c r="I2067">
        <f>Raw_Data!I2067</f>
        <v/>
      </c>
      <c r="J2067" s="12">
        <f>Raw_Data!J2067</f>
        <v/>
      </c>
      <c r="K2067" s="13">
        <f>Raw_Data!K2067</f>
        <v/>
      </c>
      <c r="L2067" s="12">
        <f>Raw_Data!L2067</f>
        <v/>
      </c>
      <c r="M2067" s="12">
        <f>Raw_Data!M2067</f>
        <v/>
      </c>
      <c r="N2067" s="12">
        <f>Raw_Data!N2067</f>
        <v/>
      </c>
      <c r="O2067">
        <f>Raw_Data!O2067</f>
        <v/>
      </c>
      <c r="P2067">
        <f>Raw_Data!P2067</f>
        <v/>
      </c>
      <c r="Q2067">
        <f>Raw_Data!Q2067</f>
        <v/>
      </c>
      <c r="R2067">
        <f>Raw_Data!R2067</f>
        <v/>
      </c>
      <c r="S2067">
        <f>Raw_Data!S2067</f>
        <v/>
      </c>
      <c r="T2067">
        <f>YEAR(B2067)</f>
        <v/>
      </c>
      <c r="U2067">
        <f>MONTH(B2067)</f>
        <v/>
      </c>
      <c r="V2067">
        <f>TEXT(B2067,"mmm")</f>
        <v/>
      </c>
      <c r="W2067" s="15">
        <f>IFERROR(N2067/L2067,0)</f>
        <v/>
      </c>
      <c r="X2067">
        <f>IF(K2067=0,"No Discount",IF(K2067&lt;=5%,"Low",IF(K2067&lt;=15%,"Medium","High")))</f>
        <v/>
      </c>
      <c r="Y2067">
        <f>IF(L2067&gt;=20000,"High Value",IF(L2067&gt;=5000,"Medium Value","Low Value"))</f>
        <v/>
      </c>
      <c r="Z2067">
        <f>IF(R2067&lt;=3,"Fast",IF(R2067&lt;=5,"On Time","Delayed"))</f>
        <v/>
      </c>
    </row>
    <row r="2068">
      <c r="A2068">
        <f>Raw_Data!A2068</f>
        <v/>
      </c>
      <c r="B2068" s="11">
        <f>Raw_Data!B2068</f>
        <v/>
      </c>
      <c r="C2068">
        <f>Raw_Data!C2068</f>
        <v/>
      </c>
      <c r="D2068">
        <f>Raw_Data!D2068</f>
        <v/>
      </c>
      <c r="E2068">
        <f>Raw_Data!E2068</f>
        <v/>
      </c>
      <c r="F2068">
        <f>Raw_Data!F2068</f>
        <v/>
      </c>
      <c r="G2068">
        <f>Raw_Data!G2068</f>
        <v/>
      </c>
      <c r="H2068">
        <f>Raw_Data!H2068</f>
        <v/>
      </c>
      <c r="I2068">
        <f>Raw_Data!I2068</f>
        <v/>
      </c>
      <c r="J2068" s="12">
        <f>Raw_Data!J2068</f>
        <v/>
      </c>
      <c r="K2068" s="13">
        <f>Raw_Data!K2068</f>
        <v/>
      </c>
      <c r="L2068" s="12">
        <f>Raw_Data!L2068</f>
        <v/>
      </c>
      <c r="M2068" s="12">
        <f>Raw_Data!M2068</f>
        <v/>
      </c>
      <c r="N2068" s="12">
        <f>Raw_Data!N2068</f>
        <v/>
      </c>
      <c r="O2068">
        <f>Raw_Data!O2068</f>
        <v/>
      </c>
      <c r="P2068">
        <f>Raw_Data!P2068</f>
        <v/>
      </c>
      <c r="Q2068">
        <f>Raw_Data!Q2068</f>
        <v/>
      </c>
      <c r="R2068">
        <f>Raw_Data!R2068</f>
        <v/>
      </c>
      <c r="S2068">
        <f>Raw_Data!S2068</f>
        <v/>
      </c>
      <c r="T2068">
        <f>YEAR(B2068)</f>
        <v/>
      </c>
      <c r="U2068">
        <f>MONTH(B2068)</f>
        <v/>
      </c>
      <c r="V2068">
        <f>TEXT(B2068,"mmm")</f>
        <v/>
      </c>
      <c r="W2068" s="15">
        <f>IFERROR(N2068/L2068,0)</f>
        <v/>
      </c>
      <c r="X2068">
        <f>IF(K2068=0,"No Discount",IF(K2068&lt;=5%,"Low",IF(K2068&lt;=15%,"Medium","High")))</f>
        <v/>
      </c>
      <c r="Y2068">
        <f>IF(L2068&gt;=20000,"High Value",IF(L2068&gt;=5000,"Medium Value","Low Value"))</f>
        <v/>
      </c>
      <c r="Z2068">
        <f>IF(R2068&lt;=3,"Fast",IF(R2068&lt;=5,"On Time","Delayed"))</f>
        <v/>
      </c>
    </row>
    <row r="2069">
      <c r="A2069">
        <f>Raw_Data!A2069</f>
        <v/>
      </c>
      <c r="B2069" s="11">
        <f>Raw_Data!B2069</f>
        <v/>
      </c>
      <c r="C2069">
        <f>Raw_Data!C2069</f>
        <v/>
      </c>
      <c r="D2069">
        <f>Raw_Data!D2069</f>
        <v/>
      </c>
      <c r="E2069">
        <f>Raw_Data!E2069</f>
        <v/>
      </c>
      <c r="F2069">
        <f>Raw_Data!F2069</f>
        <v/>
      </c>
      <c r="G2069">
        <f>Raw_Data!G2069</f>
        <v/>
      </c>
      <c r="H2069">
        <f>Raw_Data!H2069</f>
        <v/>
      </c>
      <c r="I2069">
        <f>Raw_Data!I2069</f>
        <v/>
      </c>
      <c r="J2069" s="12">
        <f>Raw_Data!J2069</f>
        <v/>
      </c>
      <c r="K2069" s="13">
        <f>Raw_Data!K2069</f>
        <v/>
      </c>
      <c r="L2069" s="12">
        <f>Raw_Data!L2069</f>
        <v/>
      </c>
      <c r="M2069" s="12">
        <f>Raw_Data!M2069</f>
        <v/>
      </c>
      <c r="N2069" s="12">
        <f>Raw_Data!N2069</f>
        <v/>
      </c>
      <c r="O2069">
        <f>Raw_Data!O2069</f>
        <v/>
      </c>
      <c r="P2069">
        <f>Raw_Data!P2069</f>
        <v/>
      </c>
      <c r="Q2069">
        <f>Raw_Data!Q2069</f>
        <v/>
      </c>
      <c r="R2069">
        <f>Raw_Data!R2069</f>
        <v/>
      </c>
      <c r="S2069">
        <f>Raw_Data!S2069</f>
        <v/>
      </c>
      <c r="T2069">
        <f>YEAR(B2069)</f>
        <v/>
      </c>
      <c r="U2069">
        <f>MONTH(B2069)</f>
        <v/>
      </c>
      <c r="V2069">
        <f>TEXT(B2069,"mmm")</f>
        <v/>
      </c>
      <c r="W2069" s="15">
        <f>IFERROR(N2069/L2069,0)</f>
        <v/>
      </c>
      <c r="X2069">
        <f>IF(K2069=0,"No Discount",IF(K2069&lt;=5%,"Low",IF(K2069&lt;=15%,"Medium","High")))</f>
        <v/>
      </c>
      <c r="Y2069">
        <f>IF(L2069&gt;=20000,"High Value",IF(L2069&gt;=5000,"Medium Value","Low Value"))</f>
        <v/>
      </c>
      <c r="Z2069">
        <f>IF(R2069&lt;=3,"Fast",IF(R2069&lt;=5,"On Time","Delayed"))</f>
        <v/>
      </c>
    </row>
    <row r="2070">
      <c r="A2070">
        <f>Raw_Data!A2070</f>
        <v/>
      </c>
      <c r="B2070" s="11">
        <f>Raw_Data!B2070</f>
        <v/>
      </c>
      <c r="C2070">
        <f>Raw_Data!C2070</f>
        <v/>
      </c>
      <c r="D2070">
        <f>Raw_Data!D2070</f>
        <v/>
      </c>
      <c r="E2070">
        <f>Raw_Data!E2070</f>
        <v/>
      </c>
      <c r="F2070">
        <f>Raw_Data!F2070</f>
        <v/>
      </c>
      <c r="G2070">
        <f>Raw_Data!G2070</f>
        <v/>
      </c>
      <c r="H2070">
        <f>Raw_Data!H2070</f>
        <v/>
      </c>
      <c r="I2070">
        <f>Raw_Data!I2070</f>
        <v/>
      </c>
      <c r="J2070" s="12">
        <f>Raw_Data!J2070</f>
        <v/>
      </c>
      <c r="K2070" s="13">
        <f>Raw_Data!K2070</f>
        <v/>
      </c>
      <c r="L2070" s="12">
        <f>Raw_Data!L2070</f>
        <v/>
      </c>
      <c r="M2070" s="12">
        <f>Raw_Data!M2070</f>
        <v/>
      </c>
      <c r="N2070" s="12">
        <f>Raw_Data!N2070</f>
        <v/>
      </c>
      <c r="O2070">
        <f>Raw_Data!O2070</f>
        <v/>
      </c>
      <c r="P2070">
        <f>Raw_Data!P2070</f>
        <v/>
      </c>
      <c r="Q2070">
        <f>Raw_Data!Q2070</f>
        <v/>
      </c>
      <c r="R2070">
        <f>Raw_Data!R2070</f>
        <v/>
      </c>
      <c r="S2070">
        <f>Raw_Data!S2070</f>
        <v/>
      </c>
      <c r="T2070">
        <f>YEAR(B2070)</f>
        <v/>
      </c>
      <c r="U2070">
        <f>MONTH(B2070)</f>
        <v/>
      </c>
      <c r="V2070">
        <f>TEXT(B2070,"mmm")</f>
        <v/>
      </c>
      <c r="W2070" s="15">
        <f>IFERROR(N2070/L2070,0)</f>
        <v/>
      </c>
      <c r="X2070">
        <f>IF(K2070=0,"No Discount",IF(K2070&lt;=5%,"Low",IF(K2070&lt;=15%,"Medium","High")))</f>
        <v/>
      </c>
      <c r="Y2070">
        <f>IF(L2070&gt;=20000,"High Value",IF(L2070&gt;=5000,"Medium Value","Low Value"))</f>
        <v/>
      </c>
      <c r="Z2070">
        <f>IF(R2070&lt;=3,"Fast",IF(R2070&lt;=5,"On Time","Delayed"))</f>
        <v/>
      </c>
    </row>
    <row r="2071">
      <c r="A2071">
        <f>Raw_Data!A2071</f>
        <v/>
      </c>
      <c r="B2071" s="11">
        <f>Raw_Data!B2071</f>
        <v/>
      </c>
      <c r="C2071">
        <f>Raw_Data!C2071</f>
        <v/>
      </c>
      <c r="D2071">
        <f>Raw_Data!D2071</f>
        <v/>
      </c>
      <c r="E2071">
        <f>Raw_Data!E2071</f>
        <v/>
      </c>
      <c r="F2071">
        <f>Raw_Data!F2071</f>
        <v/>
      </c>
      <c r="G2071">
        <f>Raw_Data!G2071</f>
        <v/>
      </c>
      <c r="H2071">
        <f>Raw_Data!H2071</f>
        <v/>
      </c>
      <c r="I2071">
        <f>Raw_Data!I2071</f>
        <v/>
      </c>
      <c r="J2071" s="12">
        <f>Raw_Data!J2071</f>
        <v/>
      </c>
      <c r="K2071" s="13">
        <f>Raw_Data!K2071</f>
        <v/>
      </c>
      <c r="L2071" s="12">
        <f>Raw_Data!L2071</f>
        <v/>
      </c>
      <c r="M2071" s="12">
        <f>Raw_Data!M2071</f>
        <v/>
      </c>
      <c r="N2071" s="12">
        <f>Raw_Data!N2071</f>
        <v/>
      </c>
      <c r="O2071">
        <f>Raw_Data!O2071</f>
        <v/>
      </c>
      <c r="P2071">
        <f>Raw_Data!P2071</f>
        <v/>
      </c>
      <c r="Q2071">
        <f>Raw_Data!Q2071</f>
        <v/>
      </c>
      <c r="R2071">
        <f>Raw_Data!R2071</f>
        <v/>
      </c>
      <c r="S2071">
        <f>Raw_Data!S2071</f>
        <v/>
      </c>
      <c r="T2071">
        <f>YEAR(B2071)</f>
        <v/>
      </c>
      <c r="U2071">
        <f>MONTH(B2071)</f>
        <v/>
      </c>
      <c r="V2071">
        <f>TEXT(B2071,"mmm")</f>
        <v/>
      </c>
      <c r="W2071" s="15">
        <f>IFERROR(N2071/L2071,0)</f>
        <v/>
      </c>
      <c r="X2071">
        <f>IF(K2071=0,"No Discount",IF(K2071&lt;=5%,"Low",IF(K2071&lt;=15%,"Medium","High")))</f>
        <v/>
      </c>
      <c r="Y2071">
        <f>IF(L2071&gt;=20000,"High Value",IF(L2071&gt;=5000,"Medium Value","Low Value"))</f>
        <v/>
      </c>
      <c r="Z2071">
        <f>IF(R2071&lt;=3,"Fast",IF(R2071&lt;=5,"On Time","Delayed"))</f>
        <v/>
      </c>
    </row>
    <row r="2072">
      <c r="A2072">
        <f>Raw_Data!A2072</f>
        <v/>
      </c>
      <c r="B2072" s="11">
        <f>Raw_Data!B2072</f>
        <v/>
      </c>
      <c r="C2072">
        <f>Raw_Data!C2072</f>
        <v/>
      </c>
      <c r="D2072">
        <f>Raw_Data!D2072</f>
        <v/>
      </c>
      <c r="E2072">
        <f>Raw_Data!E2072</f>
        <v/>
      </c>
      <c r="F2072">
        <f>Raw_Data!F2072</f>
        <v/>
      </c>
      <c r="G2072">
        <f>Raw_Data!G2072</f>
        <v/>
      </c>
      <c r="H2072">
        <f>Raw_Data!H2072</f>
        <v/>
      </c>
      <c r="I2072">
        <f>Raw_Data!I2072</f>
        <v/>
      </c>
      <c r="J2072" s="12">
        <f>Raw_Data!J2072</f>
        <v/>
      </c>
      <c r="K2072" s="13">
        <f>Raw_Data!K2072</f>
        <v/>
      </c>
      <c r="L2072" s="12">
        <f>Raw_Data!L2072</f>
        <v/>
      </c>
      <c r="M2072" s="12">
        <f>Raw_Data!M2072</f>
        <v/>
      </c>
      <c r="N2072" s="12">
        <f>Raw_Data!N2072</f>
        <v/>
      </c>
      <c r="O2072">
        <f>Raw_Data!O2072</f>
        <v/>
      </c>
      <c r="P2072">
        <f>Raw_Data!P2072</f>
        <v/>
      </c>
      <c r="Q2072">
        <f>Raw_Data!Q2072</f>
        <v/>
      </c>
      <c r="R2072">
        <f>Raw_Data!R2072</f>
        <v/>
      </c>
      <c r="S2072">
        <f>Raw_Data!S2072</f>
        <v/>
      </c>
      <c r="T2072">
        <f>YEAR(B2072)</f>
        <v/>
      </c>
      <c r="U2072">
        <f>MONTH(B2072)</f>
        <v/>
      </c>
      <c r="V2072">
        <f>TEXT(B2072,"mmm")</f>
        <v/>
      </c>
      <c r="W2072" s="15">
        <f>IFERROR(N2072/L2072,0)</f>
        <v/>
      </c>
      <c r="X2072">
        <f>IF(K2072=0,"No Discount",IF(K2072&lt;=5%,"Low",IF(K2072&lt;=15%,"Medium","High")))</f>
        <v/>
      </c>
      <c r="Y2072">
        <f>IF(L2072&gt;=20000,"High Value",IF(L2072&gt;=5000,"Medium Value","Low Value"))</f>
        <v/>
      </c>
      <c r="Z2072">
        <f>IF(R2072&lt;=3,"Fast",IF(R2072&lt;=5,"On Time","Delayed"))</f>
        <v/>
      </c>
    </row>
    <row r="2073">
      <c r="A2073">
        <f>Raw_Data!A2073</f>
        <v/>
      </c>
      <c r="B2073" s="11">
        <f>Raw_Data!B2073</f>
        <v/>
      </c>
      <c r="C2073">
        <f>Raw_Data!C2073</f>
        <v/>
      </c>
      <c r="D2073">
        <f>Raw_Data!D2073</f>
        <v/>
      </c>
      <c r="E2073">
        <f>Raw_Data!E2073</f>
        <v/>
      </c>
      <c r="F2073">
        <f>Raw_Data!F2073</f>
        <v/>
      </c>
      <c r="G2073">
        <f>Raw_Data!G2073</f>
        <v/>
      </c>
      <c r="H2073">
        <f>Raw_Data!H2073</f>
        <v/>
      </c>
      <c r="I2073">
        <f>Raw_Data!I2073</f>
        <v/>
      </c>
      <c r="J2073" s="12">
        <f>Raw_Data!J2073</f>
        <v/>
      </c>
      <c r="K2073" s="13">
        <f>Raw_Data!K2073</f>
        <v/>
      </c>
      <c r="L2073" s="12">
        <f>Raw_Data!L2073</f>
        <v/>
      </c>
      <c r="M2073" s="12">
        <f>Raw_Data!M2073</f>
        <v/>
      </c>
      <c r="N2073" s="12">
        <f>Raw_Data!N2073</f>
        <v/>
      </c>
      <c r="O2073">
        <f>Raw_Data!O2073</f>
        <v/>
      </c>
      <c r="P2073">
        <f>Raw_Data!P2073</f>
        <v/>
      </c>
      <c r="Q2073">
        <f>Raw_Data!Q2073</f>
        <v/>
      </c>
      <c r="R2073">
        <f>Raw_Data!R2073</f>
        <v/>
      </c>
      <c r="S2073">
        <f>Raw_Data!S2073</f>
        <v/>
      </c>
      <c r="T2073">
        <f>YEAR(B2073)</f>
        <v/>
      </c>
      <c r="U2073">
        <f>MONTH(B2073)</f>
        <v/>
      </c>
      <c r="V2073">
        <f>TEXT(B2073,"mmm")</f>
        <v/>
      </c>
      <c r="W2073" s="15">
        <f>IFERROR(N2073/L2073,0)</f>
        <v/>
      </c>
      <c r="X2073">
        <f>IF(K2073=0,"No Discount",IF(K2073&lt;=5%,"Low",IF(K2073&lt;=15%,"Medium","High")))</f>
        <v/>
      </c>
      <c r="Y2073">
        <f>IF(L2073&gt;=20000,"High Value",IF(L2073&gt;=5000,"Medium Value","Low Value"))</f>
        <v/>
      </c>
      <c r="Z2073">
        <f>IF(R2073&lt;=3,"Fast",IF(R2073&lt;=5,"On Time","Delayed"))</f>
        <v/>
      </c>
    </row>
    <row r="2074">
      <c r="A2074">
        <f>Raw_Data!A2074</f>
        <v/>
      </c>
      <c r="B2074" s="11">
        <f>Raw_Data!B2074</f>
        <v/>
      </c>
      <c r="C2074">
        <f>Raw_Data!C2074</f>
        <v/>
      </c>
      <c r="D2074">
        <f>Raw_Data!D2074</f>
        <v/>
      </c>
      <c r="E2074">
        <f>Raw_Data!E2074</f>
        <v/>
      </c>
      <c r="F2074">
        <f>Raw_Data!F2074</f>
        <v/>
      </c>
      <c r="G2074">
        <f>Raw_Data!G2074</f>
        <v/>
      </c>
      <c r="H2074">
        <f>Raw_Data!H2074</f>
        <v/>
      </c>
      <c r="I2074">
        <f>Raw_Data!I2074</f>
        <v/>
      </c>
      <c r="J2074" s="12">
        <f>Raw_Data!J2074</f>
        <v/>
      </c>
      <c r="K2074" s="13">
        <f>Raw_Data!K2074</f>
        <v/>
      </c>
      <c r="L2074" s="12">
        <f>Raw_Data!L2074</f>
        <v/>
      </c>
      <c r="M2074" s="12">
        <f>Raw_Data!M2074</f>
        <v/>
      </c>
      <c r="N2074" s="12">
        <f>Raw_Data!N2074</f>
        <v/>
      </c>
      <c r="O2074">
        <f>Raw_Data!O2074</f>
        <v/>
      </c>
      <c r="P2074">
        <f>Raw_Data!P2074</f>
        <v/>
      </c>
      <c r="Q2074">
        <f>Raw_Data!Q2074</f>
        <v/>
      </c>
      <c r="R2074">
        <f>Raw_Data!R2074</f>
        <v/>
      </c>
      <c r="S2074">
        <f>Raw_Data!S2074</f>
        <v/>
      </c>
      <c r="T2074">
        <f>YEAR(B2074)</f>
        <v/>
      </c>
      <c r="U2074">
        <f>MONTH(B2074)</f>
        <v/>
      </c>
      <c r="V2074">
        <f>TEXT(B2074,"mmm")</f>
        <v/>
      </c>
      <c r="W2074" s="15">
        <f>IFERROR(N2074/L2074,0)</f>
        <v/>
      </c>
      <c r="X2074">
        <f>IF(K2074=0,"No Discount",IF(K2074&lt;=5%,"Low",IF(K2074&lt;=15%,"Medium","High")))</f>
        <v/>
      </c>
      <c r="Y2074">
        <f>IF(L2074&gt;=20000,"High Value",IF(L2074&gt;=5000,"Medium Value","Low Value"))</f>
        <v/>
      </c>
      <c r="Z2074">
        <f>IF(R2074&lt;=3,"Fast",IF(R2074&lt;=5,"On Time","Delayed"))</f>
        <v/>
      </c>
    </row>
    <row r="2075">
      <c r="A2075">
        <f>Raw_Data!A2075</f>
        <v/>
      </c>
      <c r="B2075" s="11">
        <f>Raw_Data!B2075</f>
        <v/>
      </c>
      <c r="C2075">
        <f>Raw_Data!C2075</f>
        <v/>
      </c>
      <c r="D2075">
        <f>Raw_Data!D2075</f>
        <v/>
      </c>
      <c r="E2075">
        <f>Raw_Data!E2075</f>
        <v/>
      </c>
      <c r="F2075">
        <f>Raw_Data!F2075</f>
        <v/>
      </c>
      <c r="G2075">
        <f>Raw_Data!G2075</f>
        <v/>
      </c>
      <c r="H2075">
        <f>Raw_Data!H2075</f>
        <v/>
      </c>
      <c r="I2075">
        <f>Raw_Data!I2075</f>
        <v/>
      </c>
      <c r="J2075" s="12">
        <f>Raw_Data!J2075</f>
        <v/>
      </c>
      <c r="K2075" s="13">
        <f>Raw_Data!K2075</f>
        <v/>
      </c>
      <c r="L2075" s="12">
        <f>Raw_Data!L2075</f>
        <v/>
      </c>
      <c r="M2075" s="12">
        <f>Raw_Data!M2075</f>
        <v/>
      </c>
      <c r="N2075" s="12">
        <f>Raw_Data!N2075</f>
        <v/>
      </c>
      <c r="O2075">
        <f>Raw_Data!O2075</f>
        <v/>
      </c>
      <c r="P2075">
        <f>Raw_Data!P2075</f>
        <v/>
      </c>
      <c r="Q2075">
        <f>Raw_Data!Q2075</f>
        <v/>
      </c>
      <c r="R2075">
        <f>Raw_Data!R2075</f>
        <v/>
      </c>
      <c r="S2075">
        <f>Raw_Data!S2075</f>
        <v/>
      </c>
      <c r="T2075">
        <f>YEAR(B2075)</f>
        <v/>
      </c>
      <c r="U2075">
        <f>MONTH(B2075)</f>
        <v/>
      </c>
      <c r="V2075">
        <f>TEXT(B2075,"mmm")</f>
        <v/>
      </c>
      <c r="W2075" s="15">
        <f>IFERROR(N2075/L2075,0)</f>
        <v/>
      </c>
      <c r="X2075">
        <f>IF(K2075=0,"No Discount",IF(K2075&lt;=5%,"Low",IF(K2075&lt;=15%,"Medium","High")))</f>
        <v/>
      </c>
      <c r="Y2075">
        <f>IF(L2075&gt;=20000,"High Value",IF(L2075&gt;=5000,"Medium Value","Low Value"))</f>
        <v/>
      </c>
      <c r="Z2075">
        <f>IF(R2075&lt;=3,"Fast",IF(R2075&lt;=5,"On Time","Delayed"))</f>
        <v/>
      </c>
    </row>
    <row r="2076">
      <c r="A2076">
        <f>Raw_Data!A2076</f>
        <v/>
      </c>
      <c r="B2076" s="11">
        <f>Raw_Data!B2076</f>
        <v/>
      </c>
      <c r="C2076">
        <f>Raw_Data!C2076</f>
        <v/>
      </c>
      <c r="D2076">
        <f>Raw_Data!D2076</f>
        <v/>
      </c>
      <c r="E2076">
        <f>Raw_Data!E2076</f>
        <v/>
      </c>
      <c r="F2076">
        <f>Raw_Data!F2076</f>
        <v/>
      </c>
      <c r="G2076">
        <f>Raw_Data!G2076</f>
        <v/>
      </c>
      <c r="H2076">
        <f>Raw_Data!H2076</f>
        <v/>
      </c>
      <c r="I2076">
        <f>Raw_Data!I2076</f>
        <v/>
      </c>
      <c r="J2076" s="12">
        <f>Raw_Data!J2076</f>
        <v/>
      </c>
      <c r="K2076" s="13">
        <f>Raw_Data!K2076</f>
        <v/>
      </c>
      <c r="L2076" s="12">
        <f>Raw_Data!L2076</f>
        <v/>
      </c>
      <c r="M2076" s="12">
        <f>Raw_Data!M2076</f>
        <v/>
      </c>
      <c r="N2076" s="12">
        <f>Raw_Data!N2076</f>
        <v/>
      </c>
      <c r="O2076">
        <f>Raw_Data!O2076</f>
        <v/>
      </c>
      <c r="P2076">
        <f>Raw_Data!P2076</f>
        <v/>
      </c>
      <c r="Q2076">
        <f>Raw_Data!Q2076</f>
        <v/>
      </c>
      <c r="R2076">
        <f>Raw_Data!R2076</f>
        <v/>
      </c>
      <c r="S2076">
        <f>Raw_Data!S2076</f>
        <v/>
      </c>
      <c r="T2076">
        <f>YEAR(B2076)</f>
        <v/>
      </c>
      <c r="U2076">
        <f>MONTH(B2076)</f>
        <v/>
      </c>
      <c r="V2076">
        <f>TEXT(B2076,"mmm")</f>
        <v/>
      </c>
      <c r="W2076" s="15">
        <f>IFERROR(N2076/L2076,0)</f>
        <v/>
      </c>
      <c r="X2076">
        <f>IF(K2076=0,"No Discount",IF(K2076&lt;=5%,"Low",IF(K2076&lt;=15%,"Medium","High")))</f>
        <v/>
      </c>
      <c r="Y2076">
        <f>IF(L2076&gt;=20000,"High Value",IF(L2076&gt;=5000,"Medium Value","Low Value"))</f>
        <v/>
      </c>
      <c r="Z2076">
        <f>IF(R2076&lt;=3,"Fast",IF(R2076&lt;=5,"On Time","Delayed"))</f>
        <v/>
      </c>
    </row>
    <row r="2077">
      <c r="A2077">
        <f>Raw_Data!A2077</f>
        <v/>
      </c>
      <c r="B2077" s="11">
        <f>Raw_Data!B2077</f>
        <v/>
      </c>
      <c r="C2077">
        <f>Raw_Data!C2077</f>
        <v/>
      </c>
      <c r="D2077">
        <f>Raw_Data!D2077</f>
        <v/>
      </c>
      <c r="E2077">
        <f>Raw_Data!E2077</f>
        <v/>
      </c>
      <c r="F2077">
        <f>Raw_Data!F2077</f>
        <v/>
      </c>
      <c r="G2077">
        <f>Raw_Data!G2077</f>
        <v/>
      </c>
      <c r="H2077">
        <f>Raw_Data!H2077</f>
        <v/>
      </c>
      <c r="I2077">
        <f>Raw_Data!I2077</f>
        <v/>
      </c>
      <c r="J2077" s="12">
        <f>Raw_Data!J2077</f>
        <v/>
      </c>
      <c r="K2077" s="13">
        <f>Raw_Data!K2077</f>
        <v/>
      </c>
      <c r="L2077" s="12">
        <f>Raw_Data!L2077</f>
        <v/>
      </c>
      <c r="M2077" s="12">
        <f>Raw_Data!M2077</f>
        <v/>
      </c>
      <c r="N2077" s="12">
        <f>Raw_Data!N2077</f>
        <v/>
      </c>
      <c r="O2077">
        <f>Raw_Data!O2077</f>
        <v/>
      </c>
      <c r="P2077">
        <f>Raw_Data!P2077</f>
        <v/>
      </c>
      <c r="Q2077">
        <f>Raw_Data!Q2077</f>
        <v/>
      </c>
      <c r="R2077">
        <f>Raw_Data!R2077</f>
        <v/>
      </c>
      <c r="S2077">
        <f>Raw_Data!S2077</f>
        <v/>
      </c>
      <c r="T2077">
        <f>YEAR(B2077)</f>
        <v/>
      </c>
      <c r="U2077">
        <f>MONTH(B2077)</f>
        <v/>
      </c>
      <c r="V2077">
        <f>TEXT(B2077,"mmm")</f>
        <v/>
      </c>
      <c r="W2077" s="15">
        <f>IFERROR(N2077/L2077,0)</f>
        <v/>
      </c>
      <c r="X2077">
        <f>IF(K2077=0,"No Discount",IF(K2077&lt;=5%,"Low",IF(K2077&lt;=15%,"Medium","High")))</f>
        <v/>
      </c>
      <c r="Y2077">
        <f>IF(L2077&gt;=20000,"High Value",IF(L2077&gt;=5000,"Medium Value","Low Value"))</f>
        <v/>
      </c>
      <c r="Z2077">
        <f>IF(R2077&lt;=3,"Fast",IF(R2077&lt;=5,"On Time","Delayed"))</f>
        <v/>
      </c>
    </row>
    <row r="2078">
      <c r="A2078">
        <f>Raw_Data!A2078</f>
        <v/>
      </c>
      <c r="B2078" s="11">
        <f>Raw_Data!B2078</f>
        <v/>
      </c>
      <c r="C2078">
        <f>Raw_Data!C2078</f>
        <v/>
      </c>
      <c r="D2078">
        <f>Raw_Data!D2078</f>
        <v/>
      </c>
      <c r="E2078">
        <f>Raw_Data!E2078</f>
        <v/>
      </c>
      <c r="F2078">
        <f>Raw_Data!F2078</f>
        <v/>
      </c>
      <c r="G2078">
        <f>Raw_Data!G2078</f>
        <v/>
      </c>
      <c r="H2078">
        <f>Raw_Data!H2078</f>
        <v/>
      </c>
      <c r="I2078">
        <f>Raw_Data!I2078</f>
        <v/>
      </c>
      <c r="J2078" s="12">
        <f>Raw_Data!J2078</f>
        <v/>
      </c>
      <c r="K2078" s="13">
        <f>Raw_Data!K2078</f>
        <v/>
      </c>
      <c r="L2078" s="12">
        <f>Raw_Data!L2078</f>
        <v/>
      </c>
      <c r="M2078" s="12">
        <f>Raw_Data!M2078</f>
        <v/>
      </c>
      <c r="N2078" s="12">
        <f>Raw_Data!N2078</f>
        <v/>
      </c>
      <c r="O2078">
        <f>Raw_Data!O2078</f>
        <v/>
      </c>
      <c r="P2078">
        <f>Raw_Data!P2078</f>
        <v/>
      </c>
      <c r="Q2078">
        <f>Raw_Data!Q2078</f>
        <v/>
      </c>
      <c r="R2078">
        <f>Raw_Data!R2078</f>
        <v/>
      </c>
      <c r="S2078">
        <f>Raw_Data!S2078</f>
        <v/>
      </c>
      <c r="T2078">
        <f>YEAR(B2078)</f>
        <v/>
      </c>
      <c r="U2078">
        <f>MONTH(B2078)</f>
        <v/>
      </c>
      <c r="V2078">
        <f>TEXT(B2078,"mmm")</f>
        <v/>
      </c>
      <c r="W2078" s="15">
        <f>IFERROR(N2078/L2078,0)</f>
        <v/>
      </c>
      <c r="X2078">
        <f>IF(K2078=0,"No Discount",IF(K2078&lt;=5%,"Low",IF(K2078&lt;=15%,"Medium","High")))</f>
        <v/>
      </c>
      <c r="Y2078">
        <f>IF(L2078&gt;=20000,"High Value",IF(L2078&gt;=5000,"Medium Value","Low Value"))</f>
        <v/>
      </c>
      <c r="Z2078">
        <f>IF(R2078&lt;=3,"Fast",IF(R2078&lt;=5,"On Time","Delayed"))</f>
        <v/>
      </c>
    </row>
    <row r="2079">
      <c r="A2079">
        <f>Raw_Data!A2079</f>
        <v/>
      </c>
      <c r="B2079" s="11">
        <f>Raw_Data!B2079</f>
        <v/>
      </c>
      <c r="C2079">
        <f>Raw_Data!C2079</f>
        <v/>
      </c>
      <c r="D2079">
        <f>Raw_Data!D2079</f>
        <v/>
      </c>
      <c r="E2079">
        <f>Raw_Data!E2079</f>
        <v/>
      </c>
      <c r="F2079">
        <f>Raw_Data!F2079</f>
        <v/>
      </c>
      <c r="G2079">
        <f>Raw_Data!G2079</f>
        <v/>
      </c>
      <c r="H2079">
        <f>Raw_Data!H2079</f>
        <v/>
      </c>
      <c r="I2079">
        <f>Raw_Data!I2079</f>
        <v/>
      </c>
      <c r="J2079" s="12">
        <f>Raw_Data!J2079</f>
        <v/>
      </c>
      <c r="K2079" s="13">
        <f>Raw_Data!K2079</f>
        <v/>
      </c>
      <c r="L2079" s="12">
        <f>Raw_Data!L2079</f>
        <v/>
      </c>
      <c r="M2079" s="12">
        <f>Raw_Data!M2079</f>
        <v/>
      </c>
      <c r="N2079" s="12">
        <f>Raw_Data!N2079</f>
        <v/>
      </c>
      <c r="O2079">
        <f>Raw_Data!O2079</f>
        <v/>
      </c>
      <c r="P2079">
        <f>Raw_Data!P2079</f>
        <v/>
      </c>
      <c r="Q2079">
        <f>Raw_Data!Q2079</f>
        <v/>
      </c>
      <c r="R2079">
        <f>Raw_Data!R2079</f>
        <v/>
      </c>
      <c r="S2079">
        <f>Raw_Data!S2079</f>
        <v/>
      </c>
      <c r="T2079">
        <f>YEAR(B2079)</f>
        <v/>
      </c>
      <c r="U2079">
        <f>MONTH(B2079)</f>
        <v/>
      </c>
      <c r="V2079">
        <f>TEXT(B2079,"mmm")</f>
        <v/>
      </c>
      <c r="W2079" s="15">
        <f>IFERROR(N2079/L2079,0)</f>
        <v/>
      </c>
      <c r="X2079">
        <f>IF(K2079=0,"No Discount",IF(K2079&lt;=5%,"Low",IF(K2079&lt;=15%,"Medium","High")))</f>
        <v/>
      </c>
      <c r="Y2079">
        <f>IF(L2079&gt;=20000,"High Value",IF(L2079&gt;=5000,"Medium Value","Low Value"))</f>
        <v/>
      </c>
      <c r="Z2079">
        <f>IF(R2079&lt;=3,"Fast",IF(R2079&lt;=5,"On Time","Delayed"))</f>
        <v/>
      </c>
    </row>
    <row r="2080">
      <c r="A2080">
        <f>Raw_Data!A2080</f>
        <v/>
      </c>
      <c r="B2080" s="11">
        <f>Raw_Data!B2080</f>
        <v/>
      </c>
      <c r="C2080">
        <f>Raw_Data!C2080</f>
        <v/>
      </c>
      <c r="D2080">
        <f>Raw_Data!D2080</f>
        <v/>
      </c>
      <c r="E2080">
        <f>Raw_Data!E2080</f>
        <v/>
      </c>
      <c r="F2080">
        <f>Raw_Data!F2080</f>
        <v/>
      </c>
      <c r="G2080">
        <f>Raw_Data!G2080</f>
        <v/>
      </c>
      <c r="H2080">
        <f>Raw_Data!H2080</f>
        <v/>
      </c>
      <c r="I2080">
        <f>Raw_Data!I2080</f>
        <v/>
      </c>
      <c r="J2080" s="12">
        <f>Raw_Data!J2080</f>
        <v/>
      </c>
      <c r="K2080" s="13">
        <f>Raw_Data!K2080</f>
        <v/>
      </c>
      <c r="L2080" s="12">
        <f>Raw_Data!L2080</f>
        <v/>
      </c>
      <c r="M2080" s="12">
        <f>Raw_Data!M2080</f>
        <v/>
      </c>
      <c r="N2080" s="12">
        <f>Raw_Data!N2080</f>
        <v/>
      </c>
      <c r="O2080">
        <f>Raw_Data!O2080</f>
        <v/>
      </c>
      <c r="P2080">
        <f>Raw_Data!P2080</f>
        <v/>
      </c>
      <c r="Q2080">
        <f>Raw_Data!Q2080</f>
        <v/>
      </c>
      <c r="R2080">
        <f>Raw_Data!R2080</f>
        <v/>
      </c>
      <c r="S2080">
        <f>Raw_Data!S2080</f>
        <v/>
      </c>
      <c r="T2080">
        <f>YEAR(B2080)</f>
        <v/>
      </c>
      <c r="U2080">
        <f>MONTH(B2080)</f>
        <v/>
      </c>
      <c r="V2080">
        <f>TEXT(B2080,"mmm")</f>
        <v/>
      </c>
      <c r="W2080" s="15">
        <f>IFERROR(N2080/L2080,0)</f>
        <v/>
      </c>
      <c r="X2080">
        <f>IF(K2080=0,"No Discount",IF(K2080&lt;=5%,"Low",IF(K2080&lt;=15%,"Medium","High")))</f>
        <v/>
      </c>
      <c r="Y2080">
        <f>IF(L2080&gt;=20000,"High Value",IF(L2080&gt;=5000,"Medium Value","Low Value"))</f>
        <v/>
      </c>
      <c r="Z2080">
        <f>IF(R2080&lt;=3,"Fast",IF(R2080&lt;=5,"On Time","Delayed"))</f>
        <v/>
      </c>
    </row>
    <row r="2081">
      <c r="A2081">
        <f>Raw_Data!A2081</f>
        <v/>
      </c>
      <c r="B2081" s="11">
        <f>Raw_Data!B2081</f>
        <v/>
      </c>
      <c r="C2081">
        <f>Raw_Data!C2081</f>
        <v/>
      </c>
      <c r="D2081">
        <f>Raw_Data!D2081</f>
        <v/>
      </c>
      <c r="E2081">
        <f>Raw_Data!E2081</f>
        <v/>
      </c>
      <c r="F2081">
        <f>Raw_Data!F2081</f>
        <v/>
      </c>
      <c r="G2081">
        <f>Raw_Data!G2081</f>
        <v/>
      </c>
      <c r="H2081">
        <f>Raw_Data!H2081</f>
        <v/>
      </c>
      <c r="I2081">
        <f>Raw_Data!I2081</f>
        <v/>
      </c>
      <c r="J2081" s="12">
        <f>Raw_Data!J2081</f>
        <v/>
      </c>
      <c r="K2081" s="13">
        <f>Raw_Data!K2081</f>
        <v/>
      </c>
      <c r="L2081" s="12">
        <f>Raw_Data!L2081</f>
        <v/>
      </c>
      <c r="M2081" s="12">
        <f>Raw_Data!M2081</f>
        <v/>
      </c>
      <c r="N2081" s="12">
        <f>Raw_Data!N2081</f>
        <v/>
      </c>
      <c r="O2081">
        <f>Raw_Data!O2081</f>
        <v/>
      </c>
      <c r="P2081">
        <f>Raw_Data!P2081</f>
        <v/>
      </c>
      <c r="Q2081">
        <f>Raw_Data!Q2081</f>
        <v/>
      </c>
      <c r="R2081">
        <f>Raw_Data!R2081</f>
        <v/>
      </c>
      <c r="S2081">
        <f>Raw_Data!S2081</f>
        <v/>
      </c>
      <c r="T2081">
        <f>YEAR(B2081)</f>
        <v/>
      </c>
      <c r="U2081">
        <f>MONTH(B2081)</f>
        <v/>
      </c>
      <c r="V2081">
        <f>TEXT(B2081,"mmm")</f>
        <v/>
      </c>
      <c r="W2081" s="15">
        <f>IFERROR(N2081/L2081,0)</f>
        <v/>
      </c>
      <c r="X2081">
        <f>IF(K2081=0,"No Discount",IF(K2081&lt;=5%,"Low",IF(K2081&lt;=15%,"Medium","High")))</f>
        <v/>
      </c>
      <c r="Y2081">
        <f>IF(L2081&gt;=20000,"High Value",IF(L2081&gt;=5000,"Medium Value","Low Value"))</f>
        <v/>
      </c>
      <c r="Z2081">
        <f>IF(R2081&lt;=3,"Fast",IF(R2081&lt;=5,"On Time","Delayed"))</f>
        <v/>
      </c>
    </row>
    <row r="2082">
      <c r="A2082">
        <f>Raw_Data!A2082</f>
        <v/>
      </c>
      <c r="B2082" s="11">
        <f>Raw_Data!B2082</f>
        <v/>
      </c>
      <c r="C2082">
        <f>Raw_Data!C2082</f>
        <v/>
      </c>
      <c r="D2082">
        <f>Raw_Data!D2082</f>
        <v/>
      </c>
      <c r="E2082">
        <f>Raw_Data!E2082</f>
        <v/>
      </c>
      <c r="F2082">
        <f>Raw_Data!F2082</f>
        <v/>
      </c>
      <c r="G2082">
        <f>Raw_Data!G2082</f>
        <v/>
      </c>
      <c r="H2082">
        <f>Raw_Data!H2082</f>
        <v/>
      </c>
      <c r="I2082">
        <f>Raw_Data!I2082</f>
        <v/>
      </c>
      <c r="J2082" s="12">
        <f>Raw_Data!J2082</f>
        <v/>
      </c>
      <c r="K2082" s="13">
        <f>Raw_Data!K2082</f>
        <v/>
      </c>
      <c r="L2082" s="12">
        <f>Raw_Data!L2082</f>
        <v/>
      </c>
      <c r="M2082" s="12">
        <f>Raw_Data!M2082</f>
        <v/>
      </c>
      <c r="N2082" s="12">
        <f>Raw_Data!N2082</f>
        <v/>
      </c>
      <c r="O2082">
        <f>Raw_Data!O2082</f>
        <v/>
      </c>
      <c r="P2082">
        <f>Raw_Data!P2082</f>
        <v/>
      </c>
      <c r="Q2082">
        <f>Raw_Data!Q2082</f>
        <v/>
      </c>
      <c r="R2082">
        <f>Raw_Data!R2082</f>
        <v/>
      </c>
      <c r="S2082">
        <f>Raw_Data!S2082</f>
        <v/>
      </c>
      <c r="T2082">
        <f>YEAR(B2082)</f>
        <v/>
      </c>
      <c r="U2082">
        <f>MONTH(B2082)</f>
        <v/>
      </c>
      <c r="V2082">
        <f>TEXT(B2082,"mmm")</f>
        <v/>
      </c>
      <c r="W2082" s="15">
        <f>IFERROR(N2082/L2082,0)</f>
        <v/>
      </c>
      <c r="X2082">
        <f>IF(K2082=0,"No Discount",IF(K2082&lt;=5%,"Low",IF(K2082&lt;=15%,"Medium","High")))</f>
        <v/>
      </c>
      <c r="Y2082">
        <f>IF(L2082&gt;=20000,"High Value",IF(L2082&gt;=5000,"Medium Value","Low Value"))</f>
        <v/>
      </c>
      <c r="Z2082">
        <f>IF(R2082&lt;=3,"Fast",IF(R2082&lt;=5,"On Time","Delayed"))</f>
        <v/>
      </c>
    </row>
    <row r="2083">
      <c r="A2083">
        <f>Raw_Data!A2083</f>
        <v/>
      </c>
      <c r="B2083" s="11">
        <f>Raw_Data!B2083</f>
        <v/>
      </c>
      <c r="C2083">
        <f>Raw_Data!C2083</f>
        <v/>
      </c>
      <c r="D2083">
        <f>Raw_Data!D2083</f>
        <v/>
      </c>
      <c r="E2083">
        <f>Raw_Data!E2083</f>
        <v/>
      </c>
      <c r="F2083">
        <f>Raw_Data!F2083</f>
        <v/>
      </c>
      <c r="G2083">
        <f>Raw_Data!G2083</f>
        <v/>
      </c>
      <c r="H2083">
        <f>Raw_Data!H2083</f>
        <v/>
      </c>
      <c r="I2083">
        <f>Raw_Data!I2083</f>
        <v/>
      </c>
      <c r="J2083" s="12">
        <f>Raw_Data!J2083</f>
        <v/>
      </c>
      <c r="K2083" s="13">
        <f>Raw_Data!K2083</f>
        <v/>
      </c>
      <c r="L2083" s="12">
        <f>Raw_Data!L2083</f>
        <v/>
      </c>
      <c r="M2083" s="12">
        <f>Raw_Data!M2083</f>
        <v/>
      </c>
      <c r="N2083" s="12">
        <f>Raw_Data!N2083</f>
        <v/>
      </c>
      <c r="O2083">
        <f>Raw_Data!O2083</f>
        <v/>
      </c>
      <c r="P2083">
        <f>Raw_Data!P2083</f>
        <v/>
      </c>
      <c r="Q2083">
        <f>Raw_Data!Q2083</f>
        <v/>
      </c>
      <c r="R2083">
        <f>Raw_Data!R2083</f>
        <v/>
      </c>
      <c r="S2083">
        <f>Raw_Data!S2083</f>
        <v/>
      </c>
      <c r="T2083">
        <f>YEAR(B2083)</f>
        <v/>
      </c>
      <c r="U2083">
        <f>MONTH(B2083)</f>
        <v/>
      </c>
      <c r="V2083">
        <f>TEXT(B2083,"mmm")</f>
        <v/>
      </c>
      <c r="W2083" s="15">
        <f>IFERROR(N2083/L2083,0)</f>
        <v/>
      </c>
      <c r="X2083">
        <f>IF(K2083=0,"No Discount",IF(K2083&lt;=5%,"Low",IF(K2083&lt;=15%,"Medium","High")))</f>
        <v/>
      </c>
      <c r="Y2083">
        <f>IF(L2083&gt;=20000,"High Value",IF(L2083&gt;=5000,"Medium Value","Low Value"))</f>
        <v/>
      </c>
      <c r="Z2083">
        <f>IF(R2083&lt;=3,"Fast",IF(R2083&lt;=5,"On Time","Delayed"))</f>
        <v/>
      </c>
    </row>
    <row r="2084">
      <c r="A2084">
        <f>Raw_Data!A2084</f>
        <v/>
      </c>
      <c r="B2084" s="11">
        <f>Raw_Data!B2084</f>
        <v/>
      </c>
      <c r="C2084">
        <f>Raw_Data!C2084</f>
        <v/>
      </c>
      <c r="D2084">
        <f>Raw_Data!D2084</f>
        <v/>
      </c>
      <c r="E2084">
        <f>Raw_Data!E2084</f>
        <v/>
      </c>
      <c r="F2084">
        <f>Raw_Data!F2084</f>
        <v/>
      </c>
      <c r="G2084">
        <f>Raw_Data!G2084</f>
        <v/>
      </c>
      <c r="H2084">
        <f>Raw_Data!H2084</f>
        <v/>
      </c>
      <c r="I2084">
        <f>Raw_Data!I2084</f>
        <v/>
      </c>
      <c r="J2084" s="12">
        <f>Raw_Data!J2084</f>
        <v/>
      </c>
      <c r="K2084" s="13">
        <f>Raw_Data!K2084</f>
        <v/>
      </c>
      <c r="L2084" s="12">
        <f>Raw_Data!L2084</f>
        <v/>
      </c>
      <c r="M2084" s="12">
        <f>Raw_Data!M2084</f>
        <v/>
      </c>
      <c r="N2084" s="12">
        <f>Raw_Data!N2084</f>
        <v/>
      </c>
      <c r="O2084">
        <f>Raw_Data!O2084</f>
        <v/>
      </c>
      <c r="P2084">
        <f>Raw_Data!P2084</f>
        <v/>
      </c>
      <c r="Q2084">
        <f>Raw_Data!Q2084</f>
        <v/>
      </c>
      <c r="R2084">
        <f>Raw_Data!R2084</f>
        <v/>
      </c>
      <c r="S2084">
        <f>Raw_Data!S2084</f>
        <v/>
      </c>
      <c r="T2084">
        <f>YEAR(B2084)</f>
        <v/>
      </c>
      <c r="U2084">
        <f>MONTH(B2084)</f>
        <v/>
      </c>
      <c r="V2084">
        <f>TEXT(B2084,"mmm")</f>
        <v/>
      </c>
      <c r="W2084" s="15">
        <f>IFERROR(N2084/L2084,0)</f>
        <v/>
      </c>
      <c r="X2084">
        <f>IF(K2084=0,"No Discount",IF(K2084&lt;=5%,"Low",IF(K2084&lt;=15%,"Medium","High")))</f>
        <v/>
      </c>
      <c r="Y2084">
        <f>IF(L2084&gt;=20000,"High Value",IF(L2084&gt;=5000,"Medium Value","Low Value"))</f>
        <v/>
      </c>
      <c r="Z2084">
        <f>IF(R2084&lt;=3,"Fast",IF(R2084&lt;=5,"On Time","Delayed"))</f>
        <v/>
      </c>
    </row>
    <row r="2085">
      <c r="A2085">
        <f>Raw_Data!A2085</f>
        <v/>
      </c>
      <c r="B2085" s="11">
        <f>Raw_Data!B2085</f>
        <v/>
      </c>
      <c r="C2085">
        <f>Raw_Data!C2085</f>
        <v/>
      </c>
      <c r="D2085">
        <f>Raw_Data!D2085</f>
        <v/>
      </c>
      <c r="E2085">
        <f>Raw_Data!E2085</f>
        <v/>
      </c>
      <c r="F2085">
        <f>Raw_Data!F2085</f>
        <v/>
      </c>
      <c r="G2085">
        <f>Raw_Data!G2085</f>
        <v/>
      </c>
      <c r="H2085">
        <f>Raw_Data!H2085</f>
        <v/>
      </c>
      <c r="I2085">
        <f>Raw_Data!I2085</f>
        <v/>
      </c>
      <c r="J2085" s="12">
        <f>Raw_Data!J2085</f>
        <v/>
      </c>
      <c r="K2085" s="13">
        <f>Raw_Data!K2085</f>
        <v/>
      </c>
      <c r="L2085" s="12">
        <f>Raw_Data!L2085</f>
        <v/>
      </c>
      <c r="M2085" s="12">
        <f>Raw_Data!M2085</f>
        <v/>
      </c>
      <c r="N2085" s="12">
        <f>Raw_Data!N2085</f>
        <v/>
      </c>
      <c r="O2085">
        <f>Raw_Data!O2085</f>
        <v/>
      </c>
      <c r="P2085">
        <f>Raw_Data!P2085</f>
        <v/>
      </c>
      <c r="Q2085">
        <f>Raw_Data!Q2085</f>
        <v/>
      </c>
      <c r="R2085">
        <f>Raw_Data!R2085</f>
        <v/>
      </c>
      <c r="S2085">
        <f>Raw_Data!S2085</f>
        <v/>
      </c>
      <c r="T2085">
        <f>YEAR(B2085)</f>
        <v/>
      </c>
      <c r="U2085">
        <f>MONTH(B2085)</f>
        <v/>
      </c>
      <c r="V2085">
        <f>TEXT(B2085,"mmm")</f>
        <v/>
      </c>
      <c r="W2085" s="15">
        <f>IFERROR(N2085/L2085,0)</f>
        <v/>
      </c>
      <c r="X2085">
        <f>IF(K2085=0,"No Discount",IF(K2085&lt;=5%,"Low",IF(K2085&lt;=15%,"Medium","High")))</f>
        <v/>
      </c>
      <c r="Y2085">
        <f>IF(L2085&gt;=20000,"High Value",IF(L2085&gt;=5000,"Medium Value","Low Value"))</f>
        <v/>
      </c>
      <c r="Z2085">
        <f>IF(R2085&lt;=3,"Fast",IF(R2085&lt;=5,"On Time","Delayed"))</f>
        <v/>
      </c>
    </row>
    <row r="2086">
      <c r="A2086">
        <f>Raw_Data!A2086</f>
        <v/>
      </c>
      <c r="B2086" s="11">
        <f>Raw_Data!B2086</f>
        <v/>
      </c>
      <c r="C2086">
        <f>Raw_Data!C2086</f>
        <v/>
      </c>
      <c r="D2086">
        <f>Raw_Data!D2086</f>
        <v/>
      </c>
      <c r="E2086">
        <f>Raw_Data!E2086</f>
        <v/>
      </c>
      <c r="F2086">
        <f>Raw_Data!F2086</f>
        <v/>
      </c>
      <c r="G2086">
        <f>Raw_Data!G2086</f>
        <v/>
      </c>
      <c r="H2086">
        <f>Raw_Data!H2086</f>
        <v/>
      </c>
      <c r="I2086">
        <f>Raw_Data!I2086</f>
        <v/>
      </c>
      <c r="J2086" s="12">
        <f>Raw_Data!J2086</f>
        <v/>
      </c>
      <c r="K2086" s="13">
        <f>Raw_Data!K2086</f>
        <v/>
      </c>
      <c r="L2086" s="12">
        <f>Raw_Data!L2086</f>
        <v/>
      </c>
      <c r="M2086" s="12">
        <f>Raw_Data!M2086</f>
        <v/>
      </c>
      <c r="N2086" s="12">
        <f>Raw_Data!N2086</f>
        <v/>
      </c>
      <c r="O2086">
        <f>Raw_Data!O2086</f>
        <v/>
      </c>
      <c r="P2086">
        <f>Raw_Data!P2086</f>
        <v/>
      </c>
      <c r="Q2086">
        <f>Raw_Data!Q2086</f>
        <v/>
      </c>
      <c r="R2086">
        <f>Raw_Data!R2086</f>
        <v/>
      </c>
      <c r="S2086">
        <f>Raw_Data!S2086</f>
        <v/>
      </c>
      <c r="T2086">
        <f>YEAR(B2086)</f>
        <v/>
      </c>
      <c r="U2086">
        <f>MONTH(B2086)</f>
        <v/>
      </c>
      <c r="V2086">
        <f>TEXT(B2086,"mmm")</f>
        <v/>
      </c>
      <c r="W2086" s="15">
        <f>IFERROR(N2086/L2086,0)</f>
        <v/>
      </c>
      <c r="X2086">
        <f>IF(K2086=0,"No Discount",IF(K2086&lt;=5%,"Low",IF(K2086&lt;=15%,"Medium","High")))</f>
        <v/>
      </c>
      <c r="Y2086">
        <f>IF(L2086&gt;=20000,"High Value",IF(L2086&gt;=5000,"Medium Value","Low Value"))</f>
        <v/>
      </c>
      <c r="Z2086">
        <f>IF(R2086&lt;=3,"Fast",IF(R2086&lt;=5,"On Time","Delayed"))</f>
        <v/>
      </c>
    </row>
    <row r="2087">
      <c r="A2087">
        <f>Raw_Data!A2087</f>
        <v/>
      </c>
      <c r="B2087" s="11">
        <f>Raw_Data!B2087</f>
        <v/>
      </c>
      <c r="C2087">
        <f>Raw_Data!C2087</f>
        <v/>
      </c>
      <c r="D2087">
        <f>Raw_Data!D2087</f>
        <v/>
      </c>
      <c r="E2087">
        <f>Raw_Data!E2087</f>
        <v/>
      </c>
      <c r="F2087">
        <f>Raw_Data!F2087</f>
        <v/>
      </c>
      <c r="G2087">
        <f>Raw_Data!G2087</f>
        <v/>
      </c>
      <c r="H2087">
        <f>Raw_Data!H2087</f>
        <v/>
      </c>
      <c r="I2087">
        <f>Raw_Data!I2087</f>
        <v/>
      </c>
      <c r="J2087" s="12">
        <f>Raw_Data!J2087</f>
        <v/>
      </c>
      <c r="K2087" s="13">
        <f>Raw_Data!K2087</f>
        <v/>
      </c>
      <c r="L2087" s="12">
        <f>Raw_Data!L2087</f>
        <v/>
      </c>
      <c r="M2087" s="12">
        <f>Raw_Data!M2087</f>
        <v/>
      </c>
      <c r="N2087" s="12">
        <f>Raw_Data!N2087</f>
        <v/>
      </c>
      <c r="O2087">
        <f>Raw_Data!O2087</f>
        <v/>
      </c>
      <c r="P2087">
        <f>Raw_Data!P2087</f>
        <v/>
      </c>
      <c r="Q2087">
        <f>Raw_Data!Q2087</f>
        <v/>
      </c>
      <c r="R2087">
        <f>Raw_Data!R2087</f>
        <v/>
      </c>
      <c r="S2087">
        <f>Raw_Data!S2087</f>
        <v/>
      </c>
      <c r="T2087">
        <f>YEAR(B2087)</f>
        <v/>
      </c>
      <c r="U2087">
        <f>MONTH(B2087)</f>
        <v/>
      </c>
      <c r="V2087">
        <f>TEXT(B2087,"mmm")</f>
        <v/>
      </c>
      <c r="W2087" s="15">
        <f>IFERROR(N2087/L2087,0)</f>
        <v/>
      </c>
      <c r="X2087">
        <f>IF(K2087=0,"No Discount",IF(K2087&lt;=5%,"Low",IF(K2087&lt;=15%,"Medium","High")))</f>
        <v/>
      </c>
      <c r="Y2087">
        <f>IF(L2087&gt;=20000,"High Value",IF(L2087&gt;=5000,"Medium Value","Low Value"))</f>
        <v/>
      </c>
      <c r="Z2087">
        <f>IF(R2087&lt;=3,"Fast",IF(R2087&lt;=5,"On Time","Delayed"))</f>
        <v/>
      </c>
    </row>
    <row r="2088">
      <c r="A2088">
        <f>Raw_Data!A2088</f>
        <v/>
      </c>
      <c r="B2088" s="11">
        <f>Raw_Data!B2088</f>
        <v/>
      </c>
      <c r="C2088">
        <f>Raw_Data!C2088</f>
        <v/>
      </c>
      <c r="D2088">
        <f>Raw_Data!D2088</f>
        <v/>
      </c>
      <c r="E2088">
        <f>Raw_Data!E2088</f>
        <v/>
      </c>
      <c r="F2088">
        <f>Raw_Data!F2088</f>
        <v/>
      </c>
      <c r="G2088">
        <f>Raw_Data!G2088</f>
        <v/>
      </c>
      <c r="H2088">
        <f>Raw_Data!H2088</f>
        <v/>
      </c>
      <c r="I2088">
        <f>Raw_Data!I2088</f>
        <v/>
      </c>
      <c r="J2088" s="12">
        <f>Raw_Data!J2088</f>
        <v/>
      </c>
      <c r="K2088" s="13">
        <f>Raw_Data!K2088</f>
        <v/>
      </c>
      <c r="L2088" s="12">
        <f>Raw_Data!L2088</f>
        <v/>
      </c>
      <c r="M2088" s="12">
        <f>Raw_Data!M2088</f>
        <v/>
      </c>
      <c r="N2088" s="12">
        <f>Raw_Data!N2088</f>
        <v/>
      </c>
      <c r="O2088">
        <f>Raw_Data!O2088</f>
        <v/>
      </c>
      <c r="P2088">
        <f>Raw_Data!P2088</f>
        <v/>
      </c>
      <c r="Q2088">
        <f>Raw_Data!Q2088</f>
        <v/>
      </c>
      <c r="R2088">
        <f>Raw_Data!R2088</f>
        <v/>
      </c>
      <c r="S2088">
        <f>Raw_Data!S2088</f>
        <v/>
      </c>
      <c r="T2088">
        <f>YEAR(B2088)</f>
        <v/>
      </c>
      <c r="U2088">
        <f>MONTH(B2088)</f>
        <v/>
      </c>
      <c r="V2088">
        <f>TEXT(B2088,"mmm")</f>
        <v/>
      </c>
      <c r="W2088" s="15">
        <f>IFERROR(N2088/L2088,0)</f>
        <v/>
      </c>
      <c r="X2088">
        <f>IF(K2088=0,"No Discount",IF(K2088&lt;=5%,"Low",IF(K2088&lt;=15%,"Medium","High")))</f>
        <v/>
      </c>
      <c r="Y2088">
        <f>IF(L2088&gt;=20000,"High Value",IF(L2088&gt;=5000,"Medium Value","Low Value"))</f>
        <v/>
      </c>
      <c r="Z2088">
        <f>IF(R2088&lt;=3,"Fast",IF(R2088&lt;=5,"On Time","Delayed"))</f>
        <v/>
      </c>
    </row>
    <row r="2089">
      <c r="A2089">
        <f>Raw_Data!A2089</f>
        <v/>
      </c>
      <c r="B2089" s="11">
        <f>Raw_Data!B2089</f>
        <v/>
      </c>
      <c r="C2089">
        <f>Raw_Data!C2089</f>
        <v/>
      </c>
      <c r="D2089">
        <f>Raw_Data!D2089</f>
        <v/>
      </c>
      <c r="E2089">
        <f>Raw_Data!E2089</f>
        <v/>
      </c>
      <c r="F2089">
        <f>Raw_Data!F2089</f>
        <v/>
      </c>
      <c r="G2089">
        <f>Raw_Data!G2089</f>
        <v/>
      </c>
      <c r="H2089">
        <f>Raw_Data!H2089</f>
        <v/>
      </c>
      <c r="I2089">
        <f>Raw_Data!I2089</f>
        <v/>
      </c>
      <c r="J2089" s="12">
        <f>Raw_Data!J2089</f>
        <v/>
      </c>
      <c r="K2089" s="13">
        <f>Raw_Data!K2089</f>
        <v/>
      </c>
      <c r="L2089" s="12">
        <f>Raw_Data!L2089</f>
        <v/>
      </c>
      <c r="M2089" s="12">
        <f>Raw_Data!M2089</f>
        <v/>
      </c>
      <c r="N2089" s="12">
        <f>Raw_Data!N2089</f>
        <v/>
      </c>
      <c r="O2089">
        <f>Raw_Data!O2089</f>
        <v/>
      </c>
      <c r="P2089">
        <f>Raw_Data!P2089</f>
        <v/>
      </c>
      <c r="Q2089">
        <f>Raw_Data!Q2089</f>
        <v/>
      </c>
      <c r="R2089">
        <f>Raw_Data!R2089</f>
        <v/>
      </c>
      <c r="S2089">
        <f>Raw_Data!S2089</f>
        <v/>
      </c>
      <c r="T2089">
        <f>YEAR(B2089)</f>
        <v/>
      </c>
      <c r="U2089">
        <f>MONTH(B2089)</f>
        <v/>
      </c>
      <c r="V2089">
        <f>TEXT(B2089,"mmm")</f>
        <v/>
      </c>
      <c r="W2089" s="15">
        <f>IFERROR(N2089/L2089,0)</f>
        <v/>
      </c>
      <c r="X2089">
        <f>IF(K2089=0,"No Discount",IF(K2089&lt;=5%,"Low",IF(K2089&lt;=15%,"Medium","High")))</f>
        <v/>
      </c>
      <c r="Y2089">
        <f>IF(L2089&gt;=20000,"High Value",IF(L2089&gt;=5000,"Medium Value","Low Value"))</f>
        <v/>
      </c>
      <c r="Z2089">
        <f>IF(R2089&lt;=3,"Fast",IF(R2089&lt;=5,"On Time","Delayed"))</f>
        <v/>
      </c>
    </row>
    <row r="2090">
      <c r="A2090">
        <f>Raw_Data!A2090</f>
        <v/>
      </c>
      <c r="B2090" s="11">
        <f>Raw_Data!B2090</f>
        <v/>
      </c>
      <c r="C2090">
        <f>Raw_Data!C2090</f>
        <v/>
      </c>
      <c r="D2090">
        <f>Raw_Data!D2090</f>
        <v/>
      </c>
      <c r="E2090">
        <f>Raw_Data!E2090</f>
        <v/>
      </c>
      <c r="F2090">
        <f>Raw_Data!F2090</f>
        <v/>
      </c>
      <c r="G2090">
        <f>Raw_Data!G2090</f>
        <v/>
      </c>
      <c r="H2090">
        <f>Raw_Data!H2090</f>
        <v/>
      </c>
      <c r="I2090">
        <f>Raw_Data!I2090</f>
        <v/>
      </c>
      <c r="J2090" s="12">
        <f>Raw_Data!J2090</f>
        <v/>
      </c>
      <c r="K2090" s="13">
        <f>Raw_Data!K2090</f>
        <v/>
      </c>
      <c r="L2090" s="12">
        <f>Raw_Data!L2090</f>
        <v/>
      </c>
      <c r="M2090" s="12">
        <f>Raw_Data!M2090</f>
        <v/>
      </c>
      <c r="N2090" s="12">
        <f>Raw_Data!N2090</f>
        <v/>
      </c>
      <c r="O2090">
        <f>Raw_Data!O2090</f>
        <v/>
      </c>
      <c r="P2090">
        <f>Raw_Data!P2090</f>
        <v/>
      </c>
      <c r="Q2090">
        <f>Raw_Data!Q2090</f>
        <v/>
      </c>
      <c r="R2090">
        <f>Raw_Data!R2090</f>
        <v/>
      </c>
      <c r="S2090">
        <f>Raw_Data!S2090</f>
        <v/>
      </c>
      <c r="T2090">
        <f>YEAR(B2090)</f>
        <v/>
      </c>
      <c r="U2090">
        <f>MONTH(B2090)</f>
        <v/>
      </c>
      <c r="V2090">
        <f>TEXT(B2090,"mmm")</f>
        <v/>
      </c>
      <c r="W2090" s="15">
        <f>IFERROR(N2090/L2090,0)</f>
        <v/>
      </c>
      <c r="X2090">
        <f>IF(K2090=0,"No Discount",IF(K2090&lt;=5%,"Low",IF(K2090&lt;=15%,"Medium","High")))</f>
        <v/>
      </c>
      <c r="Y2090">
        <f>IF(L2090&gt;=20000,"High Value",IF(L2090&gt;=5000,"Medium Value","Low Value"))</f>
        <v/>
      </c>
      <c r="Z2090">
        <f>IF(R2090&lt;=3,"Fast",IF(R2090&lt;=5,"On Time","Delayed"))</f>
        <v/>
      </c>
    </row>
    <row r="2091">
      <c r="A2091">
        <f>Raw_Data!A2091</f>
        <v/>
      </c>
      <c r="B2091" s="11">
        <f>Raw_Data!B2091</f>
        <v/>
      </c>
      <c r="C2091">
        <f>Raw_Data!C2091</f>
        <v/>
      </c>
      <c r="D2091">
        <f>Raw_Data!D2091</f>
        <v/>
      </c>
      <c r="E2091">
        <f>Raw_Data!E2091</f>
        <v/>
      </c>
      <c r="F2091">
        <f>Raw_Data!F2091</f>
        <v/>
      </c>
      <c r="G2091">
        <f>Raw_Data!G2091</f>
        <v/>
      </c>
      <c r="H2091">
        <f>Raw_Data!H2091</f>
        <v/>
      </c>
      <c r="I2091">
        <f>Raw_Data!I2091</f>
        <v/>
      </c>
      <c r="J2091" s="12">
        <f>Raw_Data!J2091</f>
        <v/>
      </c>
      <c r="K2091" s="13">
        <f>Raw_Data!K2091</f>
        <v/>
      </c>
      <c r="L2091" s="12">
        <f>Raw_Data!L2091</f>
        <v/>
      </c>
      <c r="M2091" s="12">
        <f>Raw_Data!M2091</f>
        <v/>
      </c>
      <c r="N2091" s="12">
        <f>Raw_Data!N2091</f>
        <v/>
      </c>
      <c r="O2091">
        <f>Raw_Data!O2091</f>
        <v/>
      </c>
      <c r="P2091">
        <f>Raw_Data!P2091</f>
        <v/>
      </c>
      <c r="Q2091">
        <f>Raw_Data!Q2091</f>
        <v/>
      </c>
      <c r="R2091">
        <f>Raw_Data!R2091</f>
        <v/>
      </c>
      <c r="S2091">
        <f>Raw_Data!S2091</f>
        <v/>
      </c>
      <c r="T2091">
        <f>YEAR(B2091)</f>
        <v/>
      </c>
      <c r="U2091">
        <f>MONTH(B2091)</f>
        <v/>
      </c>
      <c r="V2091">
        <f>TEXT(B2091,"mmm")</f>
        <v/>
      </c>
      <c r="W2091" s="15">
        <f>IFERROR(N2091/L2091,0)</f>
        <v/>
      </c>
      <c r="X2091">
        <f>IF(K2091=0,"No Discount",IF(K2091&lt;=5%,"Low",IF(K2091&lt;=15%,"Medium","High")))</f>
        <v/>
      </c>
      <c r="Y2091">
        <f>IF(L2091&gt;=20000,"High Value",IF(L2091&gt;=5000,"Medium Value","Low Value"))</f>
        <v/>
      </c>
      <c r="Z2091">
        <f>IF(R2091&lt;=3,"Fast",IF(R2091&lt;=5,"On Time","Delayed"))</f>
        <v/>
      </c>
    </row>
    <row r="2092">
      <c r="A2092">
        <f>Raw_Data!A2092</f>
        <v/>
      </c>
      <c r="B2092" s="11">
        <f>Raw_Data!B2092</f>
        <v/>
      </c>
      <c r="C2092">
        <f>Raw_Data!C2092</f>
        <v/>
      </c>
      <c r="D2092">
        <f>Raw_Data!D2092</f>
        <v/>
      </c>
      <c r="E2092">
        <f>Raw_Data!E2092</f>
        <v/>
      </c>
      <c r="F2092">
        <f>Raw_Data!F2092</f>
        <v/>
      </c>
      <c r="G2092">
        <f>Raw_Data!G2092</f>
        <v/>
      </c>
      <c r="H2092">
        <f>Raw_Data!H2092</f>
        <v/>
      </c>
      <c r="I2092">
        <f>Raw_Data!I2092</f>
        <v/>
      </c>
      <c r="J2092" s="12">
        <f>Raw_Data!J2092</f>
        <v/>
      </c>
      <c r="K2092" s="13">
        <f>Raw_Data!K2092</f>
        <v/>
      </c>
      <c r="L2092" s="12">
        <f>Raw_Data!L2092</f>
        <v/>
      </c>
      <c r="M2092" s="12">
        <f>Raw_Data!M2092</f>
        <v/>
      </c>
      <c r="N2092" s="12">
        <f>Raw_Data!N2092</f>
        <v/>
      </c>
      <c r="O2092">
        <f>Raw_Data!O2092</f>
        <v/>
      </c>
      <c r="P2092">
        <f>Raw_Data!P2092</f>
        <v/>
      </c>
      <c r="Q2092">
        <f>Raw_Data!Q2092</f>
        <v/>
      </c>
      <c r="R2092">
        <f>Raw_Data!R2092</f>
        <v/>
      </c>
      <c r="S2092">
        <f>Raw_Data!S2092</f>
        <v/>
      </c>
      <c r="T2092">
        <f>YEAR(B2092)</f>
        <v/>
      </c>
      <c r="U2092">
        <f>MONTH(B2092)</f>
        <v/>
      </c>
      <c r="V2092">
        <f>TEXT(B2092,"mmm")</f>
        <v/>
      </c>
      <c r="W2092" s="15">
        <f>IFERROR(N2092/L2092,0)</f>
        <v/>
      </c>
      <c r="X2092">
        <f>IF(K2092=0,"No Discount",IF(K2092&lt;=5%,"Low",IF(K2092&lt;=15%,"Medium","High")))</f>
        <v/>
      </c>
      <c r="Y2092">
        <f>IF(L2092&gt;=20000,"High Value",IF(L2092&gt;=5000,"Medium Value","Low Value"))</f>
        <v/>
      </c>
      <c r="Z2092">
        <f>IF(R2092&lt;=3,"Fast",IF(R2092&lt;=5,"On Time","Delayed"))</f>
        <v/>
      </c>
    </row>
    <row r="2093">
      <c r="A2093">
        <f>Raw_Data!A2093</f>
        <v/>
      </c>
      <c r="B2093" s="11">
        <f>Raw_Data!B2093</f>
        <v/>
      </c>
      <c r="C2093">
        <f>Raw_Data!C2093</f>
        <v/>
      </c>
      <c r="D2093">
        <f>Raw_Data!D2093</f>
        <v/>
      </c>
      <c r="E2093">
        <f>Raw_Data!E2093</f>
        <v/>
      </c>
      <c r="F2093">
        <f>Raw_Data!F2093</f>
        <v/>
      </c>
      <c r="G2093">
        <f>Raw_Data!G2093</f>
        <v/>
      </c>
      <c r="H2093">
        <f>Raw_Data!H2093</f>
        <v/>
      </c>
      <c r="I2093">
        <f>Raw_Data!I2093</f>
        <v/>
      </c>
      <c r="J2093" s="12">
        <f>Raw_Data!J2093</f>
        <v/>
      </c>
      <c r="K2093" s="13">
        <f>Raw_Data!K2093</f>
        <v/>
      </c>
      <c r="L2093" s="12">
        <f>Raw_Data!L2093</f>
        <v/>
      </c>
      <c r="M2093" s="12">
        <f>Raw_Data!M2093</f>
        <v/>
      </c>
      <c r="N2093" s="12">
        <f>Raw_Data!N2093</f>
        <v/>
      </c>
      <c r="O2093">
        <f>Raw_Data!O2093</f>
        <v/>
      </c>
      <c r="P2093">
        <f>Raw_Data!P2093</f>
        <v/>
      </c>
      <c r="Q2093">
        <f>Raw_Data!Q2093</f>
        <v/>
      </c>
      <c r="R2093">
        <f>Raw_Data!R2093</f>
        <v/>
      </c>
      <c r="S2093">
        <f>Raw_Data!S2093</f>
        <v/>
      </c>
      <c r="T2093">
        <f>YEAR(B2093)</f>
        <v/>
      </c>
      <c r="U2093">
        <f>MONTH(B2093)</f>
        <v/>
      </c>
      <c r="V2093">
        <f>TEXT(B2093,"mmm")</f>
        <v/>
      </c>
      <c r="W2093" s="15">
        <f>IFERROR(N2093/L2093,0)</f>
        <v/>
      </c>
      <c r="X2093">
        <f>IF(K2093=0,"No Discount",IF(K2093&lt;=5%,"Low",IF(K2093&lt;=15%,"Medium","High")))</f>
        <v/>
      </c>
      <c r="Y2093">
        <f>IF(L2093&gt;=20000,"High Value",IF(L2093&gt;=5000,"Medium Value","Low Value"))</f>
        <v/>
      </c>
      <c r="Z2093">
        <f>IF(R2093&lt;=3,"Fast",IF(R2093&lt;=5,"On Time","Delayed"))</f>
        <v/>
      </c>
    </row>
    <row r="2094">
      <c r="A2094">
        <f>Raw_Data!A2094</f>
        <v/>
      </c>
      <c r="B2094" s="11">
        <f>Raw_Data!B2094</f>
        <v/>
      </c>
      <c r="C2094">
        <f>Raw_Data!C2094</f>
        <v/>
      </c>
      <c r="D2094">
        <f>Raw_Data!D2094</f>
        <v/>
      </c>
      <c r="E2094">
        <f>Raw_Data!E2094</f>
        <v/>
      </c>
      <c r="F2094">
        <f>Raw_Data!F2094</f>
        <v/>
      </c>
      <c r="G2094">
        <f>Raw_Data!G2094</f>
        <v/>
      </c>
      <c r="H2094">
        <f>Raw_Data!H2094</f>
        <v/>
      </c>
      <c r="I2094">
        <f>Raw_Data!I2094</f>
        <v/>
      </c>
      <c r="J2094" s="12">
        <f>Raw_Data!J2094</f>
        <v/>
      </c>
      <c r="K2094" s="13">
        <f>Raw_Data!K2094</f>
        <v/>
      </c>
      <c r="L2094" s="12">
        <f>Raw_Data!L2094</f>
        <v/>
      </c>
      <c r="M2094" s="12">
        <f>Raw_Data!M2094</f>
        <v/>
      </c>
      <c r="N2094" s="12">
        <f>Raw_Data!N2094</f>
        <v/>
      </c>
      <c r="O2094">
        <f>Raw_Data!O2094</f>
        <v/>
      </c>
      <c r="P2094">
        <f>Raw_Data!P2094</f>
        <v/>
      </c>
      <c r="Q2094">
        <f>Raw_Data!Q2094</f>
        <v/>
      </c>
      <c r="R2094">
        <f>Raw_Data!R2094</f>
        <v/>
      </c>
      <c r="S2094">
        <f>Raw_Data!S2094</f>
        <v/>
      </c>
      <c r="T2094">
        <f>YEAR(B2094)</f>
        <v/>
      </c>
      <c r="U2094">
        <f>MONTH(B2094)</f>
        <v/>
      </c>
      <c r="V2094">
        <f>TEXT(B2094,"mmm")</f>
        <v/>
      </c>
      <c r="W2094" s="15">
        <f>IFERROR(N2094/L2094,0)</f>
        <v/>
      </c>
      <c r="X2094">
        <f>IF(K2094=0,"No Discount",IF(K2094&lt;=5%,"Low",IF(K2094&lt;=15%,"Medium","High")))</f>
        <v/>
      </c>
      <c r="Y2094">
        <f>IF(L2094&gt;=20000,"High Value",IF(L2094&gt;=5000,"Medium Value","Low Value"))</f>
        <v/>
      </c>
      <c r="Z2094">
        <f>IF(R2094&lt;=3,"Fast",IF(R2094&lt;=5,"On Time","Delayed"))</f>
        <v/>
      </c>
    </row>
    <row r="2095">
      <c r="A2095">
        <f>Raw_Data!A2095</f>
        <v/>
      </c>
      <c r="B2095" s="11">
        <f>Raw_Data!B2095</f>
        <v/>
      </c>
      <c r="C2095">
        <f>Raw_Data!C2095</f>
        <v/>
      </c>
      <c r="D2095">
        <f>Raw_Data!D2095</f>
        <v/>
      </c>
      <c r="E2095">
        <f>Raw_Data!E2095</f>
        <v/>
      </c>
      <c r="F2095">
        <f>Raw_Data!F2095</f>
        <v/>
      </c>
      <c r="G2095">
        <f>Raw_Data!G2095</f>
        <v/>
      </c>
      <c r="H2095">
        <f>Raw_Data!H2095</f>
        <v/>
      </c>
      <c r="I2095">
        <f>Raw_Data!I2095</f>
        <v/>
      </c>
      <c r="J2095" s="12">
        <f>Raw_Data!J2095</f>
        <v/>
      </c>
      <c r="K2095" s="13">
        <f>Raw_Data!K2095</f>
        <v/>
      </c>
      <c r="L2095" s="12">
        <f>Raw_Data!L2095</f>
        <v/>
      </c>
      <c r="M2095" s="12">
        <f>Raw_Data!M2095</f>
        <v/>
      </c>
      <c r="N2095" s="12">
        <f>Raw_Data!N2095</f>
        <v/>
      </c>
      <c r="O2095">
        <f>Raw_Data!O2095</f>
        <v/>
      </c>
      <c r="P2095">
        <f>Raw_Data!P2095</f>
        <v/>
      </c>
      <c r="Q2095">
        <f>Raw_Data!Q2095</f>
        <v/>
      </c>
      <c r="R2095">
        <f>Raw_Data!R2095</f>
        <v/>
      </c>
      <c r="S2095">
        <f>Raw_Data!S2095</f>
        <v/>
      </c>
      <c r="T2095">
        <f>YEAR(B2095)</f>
        <v/>
      </c>
      <c r="U2095">
        <f>MONTH(B2095)</f>
        <v/>
      </c>
      <c r="V2095">
        <f>TEXT(B2095,"mmm")</f>
        <v/>
      </c>
      <c r="W2095" s="15">
        <f>IFERROR(N2095/L2095,0)</f>
        <v/>
      </c>
      <c r="X2095">
        <f>IF(K2095=0,"No Discount",IF(K2095&lt;=5%,"Low",IF(K2095&lt;=15%,"Medium","High")))</f>
        <v/>
      </c>
      <c r="Y2095">
        <f>IF(L2095&gt;=20000,"High Value",IF(L2095&gt;=5000,"Medium Value","Low Value"))</f>
        <v/>
      </c>
      <c r="Z2095">
        <f>IF(R2095&lt;=3,"Fast",IF(R2095&lt;=5,"On Time","Delayed"))</f>
        <v/>
      </c>
    </row>
    <row r="2096">
      <c r="A2096">
        <f>Raw_Data!A2096</f>
        <v/>
      </c>
      <c r="B2096" s="11">
        <f>Raw_Data!B2096</f>
        <v/>
      </c>
      <c r="C2096">
        <f>Raw_Data!C2096</f>
        <v/>
      </c>
      <c r="D2096">
        <f>Raw_Data!D2096</f>
        <v/>
      </c>
      <c r="E2096">
        <f>Raw_Data!E2096</f>
        <v/>
      </c>
      <c r="F2096">
        <f>Raw_Data!F2096</f>
        <v/>
      </c>
      <c r="G2096">
        <f>Raw_Data!G2096</f>
        <v/>
      </c>
      <c r="H2096">
        <f>Raw_Data!H2096</f>
        <v/>
      </c>
      <c r="I2096">
        <f>Raw_Data!I2096</f>
        <v/>
      </c>
      <c r="J2096" s="12">
        <f>Raw_Data!J2096</f>
        <v/>
      </c>
      <c r="K2096" s="13">
        <f>Raw_Data!K2096</f>
        <v/>
      </c>
      <c r="L2096" s="12">
        <f>Raw_Data!L2096</f>
        <v/>
      </c>
      <c r="M2096" s="12">
        <f>Raw_Data!M2096</f>
        <v/>
      </c>
      <c r="N2096" s="12">
        <f>Raw_Data!N2096</f>
        <v/>
      </c>
      <c r="O2096">
        <f>Raw_Data!O2096</f>
        <v/>
      </c>
      <c r="P2096">
        <f>Raw_Data!P2096</f>
        <v/>
      </c>
      <c r="Q2096">
        <f>Raw_Data!Q2096</f>
        <v/>
      </c>
      <c r="R2096">
        <f>Raw_Data!R2096</f>
        <v/>
      </c>
      <c r="S2096">
        <f>Raw_Data!S2096</f>
        <v/>
      </c>
      <c r="T2096">
        <f>YEAR(B2096)</f>
        <v/>
      </c>
      <c r="U2096">
        <f>MONTH(B2096)</f>
        <v/>
      </c>
      <c r="V2096">
        <f>TEXT(B2096,"mmm")</f>
        <v/>
      </c>
      <c r="W2096" s="15">
        <f>IFERROR(N2096/L2096,0)</f>
        <v/>
      </c>
      <c r="X2096">
        <f>IF(K2096=0,"No Discount",IF(K2096&lt;=5%,"Low",IF(K2096&lt;=15%,"Medium","High")))</f>
        <v/>
      </c>
      <c r="Y2096">
        <f>IF(L2096&gt;=20000,"High Value",IF(L2096&gt;=5000,"Medium Value","Low Value"))</f>
        <v/>
      </c>
      <c r="Z2096">
        <f>IF(R2096&lt;=3,"Fast",IF(R2096&lt;=5,"On Time","Delayed"))</f>
        <v/>
      </c>
    </row>
    <row r="2097">
      <c r="A2097">
        <f>Raw_Data!A2097</f>
        <v/>
      </c>
      <c r="B2097" s="11">
        <f>Raw_Data!B2097</f>
        <v/>
      </c>
      <c r="C2097">
        <f>Raw_Data!C2097</f>
        <v/>
      </c>
      <c r="D2097">
        <f>Raw_Data!D2097</f>
        <v/>
      </c>
      <c r="E2097">
        <f>Raw_Data!E2097</f>
        <v/>
      </c>
      <c r="F2097">
        <f>Raw_Data!F2097</f>
        <v/>
      </c>
      <c r="G2097">
        <f>Raw_Data!G2097</f>
        <v/>
      </c>
      <c r="H2097">
        <f>Raw_Data!H2097</f>
        <v/>
      </c>
      <c r="I2097">
        <f>Raw_Data!I2097</f>
        <v/>
      </c>
      <c r="J2097" s="12">
        <f>Raw_Data!J2097</f>
        <v/>
      </c>
      <c r="K2097" s="13">
        <f>Raw_Data!K2097</f>
        <v/>
      </c>
      <c r="L2097" s="12">
        <f>Raw_Data!L2097</f>
        <v/>
      </c>
      <c r="M2097" s="12">
        <f>Raw_Data!M2097</f>
        <v/>
      </c>
      <c r="N2097" s="12">
        <f>Raw_Data!N2097</f>
        <v/>
      </c>
      <c r="O2097">
        <f>Raw_Data!O2097</f>
        <v/>
      </c>
      <c r="P2097">
        <f>Raw_Data!P2097</f>
        <v/>
      </c>
      <c r="Q2097">
        <f>Raw_Data!Q2097</f>
        <v/>
      </c>
      <c r="R2097">
        <f>Raw_Data!R2097</f>
        <v/>
      </c>
      <c r="S2097">
        <f>Raw_Data!S2097</f>
        <v/>
      </c>
      <c r="T2097">
        <f>YEAR(B2097)</f>
        <v/>
      </c>
      <c r="U2097">
        <f>MONTH(B2097)</f>
        <v/>
      </c>
      <c r="V2097">
        <f>TEXT(B2097,"mmm")</f>
        <v/>
      </c>
      <c r="W2097" s="15">
        <f>IFERROR(N2097/L2097,0)</f>
        <v/>
      </c>
      <c r="X2097">
        <f>IF(K2097=0,"No Discount",IF(K2097&lt;=5%,"Low",IF(K2097&lt;=15%,"Medium","High")))</f>
        <v/>
      </c>
      <c r="Y2097">
        <f>IF(L2097&gt;=20000,"High Value",IF(L2097&gt;=5000,"Medium Value","Low Value"))</f>
        <v/>
      </c>
      <c r="Z2097">
        <f>IF(R2097&lt;=3,"Fast",IF(R2097&lt;=5,"On Time","Delayed"))</f>
        <v/>
      </c>
    </row>
    <row r="2098">
      <c r="A2098">
        <f>Raw_Data!A2098</f>
        <v/>
      </c>
      <c r="B2098" s="11">
        <f>Raw_Data!B2098</f>
        <v/>
      </c>
      <c r="C2098">
        <f>Raw_Data!C2098</f>
        <v/>
      </c>
      <c r="D2098">
        <f>Raw_Data!D2098</f>
        <v/>
      </c>
      <c r="E2098">
        <f>Raw_Data!E2098</f>
        <v/>
      </c>
      <c r="F2098">
        <f>Raw_Data!F2098</f>
        <v/>
      </c>
      <c r="G2098">
        <f>Raw_Data!G2098</f>
        <v/>
      </c>
      <c r="H2098">
        <f>Raw_Data!H2098</f>
        <v/>
      </c>
      <c r="I2098">
        <f>Raw_Data!I2098</f>
        <v/>
      </c>
      <c r="J2098" s="12">
        <f>Raw_Data!J2098</f>
        <v/>
      </c>
      <c r="K2098" s="13">
        <f>Raw_Data!K2098</f>
        <v/>
      </c>
      <c r="L2098" s="12">
        <f>Raw_Data!L2098</f>
        <v/>
      </c>
      <c r="M2098" s="12">
        <f>Raw_Data!M2098</f>
        <v/>
      </c>
      <c r="N2098" s="12">
        <f>Raw_Data!N2098</f>
        <v/>
      </c>
      <c r="O2098">
        <f>Raw_Data!O2098</f>
        <v/>
      </c>
      <c r="P2098">
        <f>Raw_Data!P2098</f>
        <v/>
      </c>
      <c r="Q2098">
        <f>Raw_Data!Q2098</f>
        <v/>
      </c>
      <c r="R2098">
        <f>Raw_Data!R2098</f>
        <v/>
      </c>
      <c r="S2098">
        <f>Raw_Data!S2098</f>
        <v/>
      </c>
      <c r="T2098">
        <f>YEAR(B2098)</f>
        <v/>
      </c>
      <c r="U2098">
        <f>MONTH(B2098)</f>
        <v/>
      </c>
      <c r="V2098">
        <f>TEXT(B2098,"mmm")</f>
        <v/>
      </c>
      <c r="W2098" s="15">
        <f>IFERROR(N2098/L2098,0)</f>
        <v/>
      </c>
      <c r="X2098">
        <f>IF(K2098=0,"No Discount",IF(K2098&lt;=5%,"Low",IF(K2098&lt;=15%,"Medium","High")))</f>
        <v/>
      </c>
      <c r="Y2098">
        <f>IF(L2098&gt;=20000,"High Value",IF(L2098&gt;=5000,"Medium Value","Low Value"))</f>
        <v/>
      </c>
      <c r="Z2098">
        <f>IF(R2098&lt;=3,"Fast",IF(R2098&lt;=5,"On Time","Delayed"))</f>
        <v/>
      </c>
    </row>
    <row r="2099">
      <c r="A2099">
        <f>Raw_Data!A2099</f>
        <v/>
      </c>
      <c r="B2099" s="11">
        <f>Raw_Data!B2099</f>
        <v/>
      </c>
      <c r="C2099">
        <f>Raw_Data!C2099</f>
        <v/>
      </c>
      <c r="D2099">
        <f>Raw_Data!D2099</f>
        <v/>
      </c>
      <c r="E2099">
        <f>Raw_Data!E2099</f>
        <v/>
      </c>
      <c r="F2099">
        <f>Raw_Data!F2099</f>
        <v/>
      </c>
      <c r="G2099">
        <f>Raw_Data!G2099</f>
        <v/>
      </c>
      <c r="H2099">
        <f>Raw_Data!H2099</f>
        <v/>
      </c>
      <c r="I2099">
        <f>Raw_Data!I2099</f>
        <v/>
      </c>
      <c r="J2099" s="12">
        <f>Raw_Data!J2099</f>
        <v/>
      </c>
      <c r="K2099" s="13">
        <f>Raw_Data!K2099</f>
        <v/>
      </c>
      <c r="L2099" s="12">
        <f>Raw_Data!L2099</f>
        <v/>
      </c>
      <c r="M2099" s="12">
        <f>Raw_Data!M2099</f>
        <v/>
      </c>
      <c r="N2099" s="12">
        <f>Raw_Data!N2099</f>
        <v/>
      </c>
      <c r="O2099">
        <f>Raw_Data!O2099</f>
        <v/>
      </c>
      <c r="P2099">
        <f>Raw_Data!P2099</f>
        <v/>
      </c>
      <c r="Q2099">
        <f>Raw_Data!Q2099</f>
        <v/>
      </c>
      <c r="R2099">
        <f>Raw_Data!R2099</f>
        <v/>
      </c>
      <c r="S2099">
        <f>Raw_Data!S2099</f>
        <v/>
      </c>
      <c r="T2099">
        <f>YEAR(B2099)</f>
        <v/>
      </c>
      <c r="U2099">
        <f>MONTH(B2099)</f>
        <v/>
      </c>
      <c r="V2099">
        <f>TEXT(B2099,"mmm")</f>
        <v/>
      </c>
      <c r="W2099" s="15">
        <f>IFERROR(N2099/L2099,0)</f>
        <v/>
      </c>
      <c r="X2099">
        <f>IF(K2099=0,"No Discount",IF(K2099&lt;=5%,"Low",IF(K2099&lt;=15%,"Medium","High")))</f>
        <v/>
      </c>
      <c r="Y2099">
        <f>IF(L2099&gt;=20000,"High Value",IF(L2099&gt;=5000,"Medium Value","Low Value"))</f>
        <v/>
      </c>
      <c r="Z2099">
        <f>IF(R2099&lt;=3,"Fast",IF(R2099&lt;=5,"On Time","Delayed"))</f>
        <v/>
      </c>
    </row>
    <row r="2100">
      <c r="A2100">
        <f>Raw_Data!A2100</f>
        <v/>
      </c>
      <c r="B2100" s="11">
        <f>Raw_Data!B2100</f>
        <v/>
      </c>
      <c r="C2100">
        <f>Raw_Data!C2100</f>
        <v/>
      </c>
      <c r="D2100">
        <f>Raw_Data!D2100</f>
        <v/>
      </c>
      <c r="E2100">
        <f>Raw_Data!E2100</f>
        <v/>
      </c>
      <c r="F2100">
        <f>Raw_Data!F2100</f>
        <v/>
      </c>
      <c r="G2100">
        <f>Raw_Data!G2100</f>
        <v/>
      </c>
      <c r="H2100">
        <f>Raw_Data!H2100</f>
        <v/>
      </c>
      <c r="I2100">
        <f>Raw_Data!I2100</f>
        <v/>
      </c>
      <c r="J2100" s="12">
        <f>Raw_Data!J2100</f>
        <v/>
      </c>
      <c r="K2100" s="13">
        <f>Raw_Data!K2100</f>
        <v/>
      </c>
      <c r="L2100" s="12">
        <f>Raw_Data!L2100</f>
        <v/>
      </c>
      <c r="M2100" s="12">
        <f>Raw_Data!M2100</f>
        <v/>
      </c>
      <c r="N2100" s="12">
        <f>Raw_Data!N2100</f>
        <v/>
      </c>
      <c r="O2100">
        <f>Raw_Data!O2100</f>
        <v/>
      </c>
      <c r="P2100">
        <f>Raw_Data!P2100</f>
        <v/>
      </c>
      <c r="Q2100">
        <f>Raw_Data!Q2100</f>
        <v/>
      </c>
      <c r="R2100">
        <f>Raw_Data!R2100</f>
        <v/>
      </c>
      <c r="S2100">
        <f>Raw_Data!S2100</f>
        <v/>
      </c>
      <c r="T2100">
        <f>YEAR(B2100)</f>
        <v/>
      </c>
      <c r="U2100">
        <f>MONTH(B2100)</f>
        <v/>
      </c>
      <c r="V2100">
        <f>TEXT(B2100,"mmm")</f>
        <v/>
      </c>
      <c r="W2100" s="15">
        <f>IFERROR(N2100/L2100,0)</f>
        <v/>
      </c>
      <c r="X2100">
        <f>IF(K2100=0,"No Discount",IF(K2100&lt;=5%,"Low",IF(K2100&lt;=15%,"Medium","High")))</f>
        <v/>
      </c>
      <c r="Y2100">
        <f>IF(L2100&gt;=20000,"High Value",IF(L2100&gt;=5000,"Medium Value","Low Value"))</f>
        <v/>
      </c>
      <c r="Z2100">
        <f>IF(R2100&lt;=3,"Fast",IF(R2100&lt;=5,"On Time","Delayed"))</f>
        <v/>
      </c>
    </row>
    <row r="2101">
      <c r="A2101">
        <f>Raw_Data!A2101</f>
        <v/>
      </c>
      <c r="B2101" s="11">
        <f>Raw_Data!B2101</f>
        <v/>
      </c>
      <c r="C2101">
        <f>Raw_Data!C2101</f>
        <v/>
      </c>
      <c r="D2101">
        <f>Raw_Data!D2101</f>
        <v/>
      </c>
      <c r="E2101">
        <f>Raw_Data!E2101</f>
        <v/>
      </c>
      <c r="F2101">
        <f>Raw_Data!F2101</f>
        <v/>
      </c>
      <c r="G2101">
        <f>Raw_Data!G2101</f>
        <v/>
      </c>
      <c r="H2101">
        <f>Raw_Data!H2101</f>
        <v/>
      </c>
      <c r="I2101">
        <f>Raw_Data!I2101</f>
        <v/>
      </c>
      <c r="J2101" s="12">
        <f>Raw_Data!J2101</f>
        <v/>
      </c>
      <c r="K2101" s="13">
        <f>Raw_Data!K2101</f>
        <v/>
      </c>
      <c r="L2101" s="12">
        <f>Raw_Data!L2101</f>
        <v/>
      </c>
      <c r="M2101" s="12">
        <f>Raw_Data!M2101</f>
        <v/>
      </c>
      <c r="N2101" s="12">
        <f>Raw_Data!N2101</f>
        <v/>
      </c>
      <c r="O2101">
        <f>Raw_Data!O2101</f>
        <v/>
      </c>
      <c r="P2101">
        <f>Raw_Data!P2101</f>
        <v/>
      </c>
      <c r="Q2101">
        <f>Raw_Data!Q2101</f>
        <v/>
      </c>
      <c r="R2101">
        <f>Raw_Data!R2101</f>
        <v/>
      </c>
      <c r="S2101">
        <f>Raw_Data!S2101</f>
        <v/>
      </c>
      <c r="T2101">
        <f>YEAR(B2101)</f>
        <v/>
      </c>
      <c r="U2101">
        <f>MONTH(B2101)</f>
        <v/>
      </c>
      <c r="V2101">
        <f>TEXT(B2101,"mmm")</f>
        <v/>
      </c>
      <c r="W2101" s="15">
        <f>IFERROR(N2101/L2101,0)</f>
        <v/>
      </c>
      <c r="X2101">
        <f>IF(K2101=0,"No Discount",IF(K2101&lt;=5%,"Low",IF(K2101&lt;=15%,"Medium","High")))</f>
        <v/>
      </c>
      <c r="Y2101">
        <f>IF(L2101&gt;=20000,"High Value",IF(L2101&gt;=5000,"Medium Value","Low Value"))</f>
        <v/>
      </c>
      <c r="Z2101">
        <f>IF(R2101&lt;=3,"Fast",IF(R2101&lt;=5,"On Time","Delayed"))</f>
        <v/>
      </c>
    </row>
    <row r="2102">
      <c r="A2102">
        <f>Raw_Data!A2102</f>
        <v/>
      </c>
      <c r="B2102" s="11">
        <f>Raw_Data!B2102</f>
        <v/>
      </c>
      <c r="C2102">
        <f>Raw_Data!C2102</f>
        <v/>
      </c>
      <c r="D2102">
        <f>Raw_Data!D2102</f>
        <v/>
      </c>
      <c r="E2102">
        <f>Raw_Data!E2102</f>
        <v/>
      </c>
      <c r="F2102">
        <f>Raw_Data!F2102</f>
        <v/>
      </c>
      <c r="G2102">
        <f>Raw_Data!G2102</f>
        <v/>
      </c>
      <c r="H2102">
        <f>Raw_Data!H2102</f>
        <v/>
      </c>
      <c r="I2102">
        <f>Raw_Data!I2102</f>
        <v/>
      </c>
      <c r="J2102" s="12">
        <f>Raw_Data!J2102</f>
        <v/>
      </c>
      <c r="K2102" s="13">
        <f>Raw_Data!K2102</f>
        <v/>
      </c>
      <c r="L2102" s="12">
        <f>Raw_Data!L2102</f>
        <v/>
      </c>
      <c r="M2102" s="12">
        <f>Raw_Data!M2102</f>
        <v/>
      </c>
      <c r="N2102" s="12">
        <f>Raw_Data!N2102</f>
        <v/>
      </c>
      <c r="O2102">
        <f>Raw_Data!O2102</f>
        <v/>
      </c>
      <c r="P2102">
        <f>Raw_Data!P2102</f>
        <v/>
      </c>
      <c r="Q2102">
        <f>Raw_Data!Q2102</f>
        <v/>
      </c>
      <c r="R2102">
        <f>Raw_Data!R2102</f>
        <v/>
      </c>
      <c r="S2102">
        <f>Raw_Data!S2102</f>
        <v/>
      </c>
      <c r="T2102">
        <f>YEAR(B2102)</f>
        <v/>
      </c>
      <c r="U2102">
        <f>MONTH(B2102)</f>
        <v/>
      </c>
      <c r="V2102">
        <f>TEXT(B2102,"mmm")</f>
        <v/>
      </c>
      <c r="W2102" s="15">
        <f>IFERROR(N2102/L2102,0)</f>
        <v/>
      </c>
      <c r="X2102">
        <f>IF(K2102=0,"No Discount",IF(K2102&lt;=5%,"Low",IF(K2102&lt;=15%,"Medium","High")))</f>
        <v/>
      </c>
      <c r="Y2102">
        <f>IF(L2102&gt;=20000,"High Value",IF(L2102&gt;=5000,"Medium Value","Low Value"))</f>
        <v/>
      </c>
      <c r="Z2102">
        <f>IF(R2102&lt;=3,"Fast",IF(R2102&lt;=5,"On Time","Delayed"))</f>
        <v/>
      </c>
    </row>
    <row r="2103">
      <c r="A2103">
        <f>Raw_Data!A2103</f>
        <v/>
      </c>
      <c r="B2103" s="11">
        <f>Raw_Data!B2103</f>
        <v/>
      </c>
      <c r="C2103">
        <f>Raw_Data!C2103</f>
        <v/>
      </c>
      <c r="D2103">
        <f>Raw_Data!D2103</f>
        <v/>
      </c>
      <c r="E2103">
        <f>Raw_Data!E2103</f>
        <v/>
      </c>
      <c r="F2103">
        <f>Raw_Data!F2103</f>
        <v/>
      </c>
      <c r="G2103">
        <f>Raw_Data!G2103</f>
        <v/>
      </c>
      <c r="H2103">
        <f>Raw_Data!H2103</f>
        <v/>
      </c>
      <c r="I2103">
        <f>Raw_Data!I2103</f>
        <v/>
      </c>
      <c r="J2103" s="12">
        <f>Raw_Data!J2103</f>
        <v/>
      </c>
      <c r="K2103" s="13">
        <f>Raw_Data!K2103</f>
        <v/>
      </c>
      <c r="L2103" s="12">
        <f>Raw_Data!L2103</f>
        <v/>
      </c>
      <c r="M2103" s="12">
        <f>Raw_Data!M2103</f>
        <v/>
      </c>
      <c r="N2103" s="12">
        <f>Raw_Data!N2103</f>
        <v/>
      </c>
      <c r="O2103">
        <f>Raw_Data!O2103</f>
        <v/>
      </c>
      <c r="P2103">
        <f>Raw_Data!P2103</f>
        <v/>
      </c>
      <c r="Q2103">
        <f>Raw_Data!Q2103</f>
        <v/>
      </c>
      <c r="R2103">
        <f>Raw_Data!R2103</f>
        <v/>
      </c>
      <c r="S2103">
        <f>Raw_Data!S2103</f>
        <v/>
      </c>
      <c r="T2103">
        <f>YEAR(B2103)</f>
        <v/>
      </c>
      <c r="U2103">
        <f>MONTH(B2103)</f>
        <v/>
      </c>
      <c r="V2103">
        <f>TEXT(B2103,"mmm")</f>
        <v/>
      </c>
      <c r="W2103" s="15">
        <f>IFERROR(N2103/L2103,0)</f>
        <v/>
      </c>
      <c r="X2103">
        <f>IF(K2103=0,"No Discount",IF(K2103&lt;=5%,"Low",IF(K2103&lt;=15%,"Medium","High")))</f>
        <v/>
      </c>
      <c r="Y2103">
        <f>IF(L2103&gt;=20000,"High Value",IF(L2103&gt;=5000,"Medium Value","Low Value"))</f>
        <v/>
      </c>
      <c r="Z2103">
        <f>IF(R2103&lt;=3,"Fast",IF(R2103&lt;=5,"On Time","Delayed"))</f>
        <v/>
      </c>
    </row>
    <row r="2104">
      <c r="A2104">
        <f>Raw_Data!A2104</f>
        <v/>
      </c>
      <c r="B2104" s="11">
        <f>Raw_Data!B2104</f>
        <v/>
      </c>
      <c r="C2104">
        <f>Raw_Data!C2104</f>
        <v/>
      </c>
      <c r="D2104">
        <f>Raw_Data!D2104</f>
        <v/>
      </c>
      <c r="E2104">
        <f>Raw_Data!E2104</f>
        <v/>
      </c>
      <c r="F2104">
        <f>Raw_Data!F2104</f>
        <v/>
      </c>
      <c r="G2104">
        <f>Raw_Data!G2104</f>
        <v/>
      </c>
      <c r="H2104">
        <f>Raw_Data!H2104</f>
        <v/>
      </c>
      <c r="I2104">
        <f>Raw_Data!I2104</f>
        <v/>
      </c>
      <c r="J2104" s="12">
        <f>Raw_Data!J2104</f>
        <v/>
      </c>
      <c r="K2104" s="13">
        <f>Raw_Data!K2104</f>
        <v/>
      </c>
      <c r="L2104" s="12">
        <f>Raw_Data!L2104</f>
        <v/>
      </c>
      <c r="M2104" s="12">
        <f>Raw_Data!M2104</f>
        <v/>
      </c>
      <c r="N2104" s="12">
        <f>Raw_Data!N2104</f>
        <v/>
      </c>
      <c r="O2104">
        <f>Raw_Data!O2104</f>
        <v/>
      </c>
      <c r="P2104">
        <f>Raw_Data!P2104</f>
        <v/>
      </c>
      <c r="Q2104">
        <f>Raw_Data!Q2104</f>
        <v/>
      </c>
      <c r="R2104">
        <f>Raw_Data!R2104</f>
        <v/>
      </c>
      <c r="S2104">
        <f>Raw_Data!S2104</f>
        <v/>
      </c>
      <c r="T2104">
        <f>YEAR(B2104)</f>
        <v/>
      </c>
      <c r="U2104">
        <f>MONTH(B2104)</f>
        <v/>
      </c>
      <c r="V2104">
        <f>TEXT(B2104,"mmm")</f>
        <v/>
      </c>
      <c r="W2104" s="15">
        <f>IFERROR(N2104/L2104,0)</f>
        <v/>
      </c>
      <c r="X2104">
        <f>IF(K2104=0,"No Discount",IF(K2104&lt;=5%,"Low",IF(K2104&lt;=15%,"Medium","High")))</f>
        <v/>
      </c>
      <c r="Y2104">
        <f>IF(L2104&gt;=20000,"High Value",IF(L2104&gt;=5000,"Medium Value","Low Value"))</f>
        <v/>
      </c>
      <c r="Z2104">
        <f>IF(R2104&lt;=3,"Fast",IF(R2104&lt;=5,"On Time","Delayed"))</f>
        <v/>
      </c>
    </row>
    <row r="2105">
      <c r="A2105">
        <f>Raw_Data!A2105</f>
        <v/>
      </c>
      <c r="B2105" s="11">
        <f>Raw_Data!B2105</f>
        <v/>
      </c>
      <c r="C2105">
        <f>Raw_Data!C2105</f>
        <v/>
      </c>
      <c r="D2105">
        <f>Raw_Data!D2105</f>
        <v/>
      </c>
      <c r="E2105">
        <f>Raw_Data!E2105</f>
        <v/>
      </c>
      <c r="F2105">
        <f>Raw_Data!F2105</f>
        <v/>
      </c>
      <c r="G2105">
        <f>Raw_Data!G2105</f>
        <v/>
      </c>
      <c r="H2105">
        <f>Raw_Data!H2105</f>
        <v/>
      </c>
      <c r="I2105">
        <f>Raw_Data!I2105</f>
        <v/>
      </c>
      <c r="J2105" s="12">
        <f>Raw_Data!J2105</f>
        <v/>
      </c>
      <c r="K2105" s="13">
        <f>Raw_Data!K2105</f>
        <v/>
      </c>
      <c r="L2105" s="12">
        <f>Raw_Data!L2105</f>
        <v/>
      </c>
      <c r="M2105" s="12">
        <f>Raw_Data!M2105</f>
        <v/>
      </c>
      <c r="N2105" s="12">
        <f>Raw_Data!N2105</f>
        <v/>
      </c>
      <c r="O2105">
        <f>Raw_Data!O2105</f>
        <v/>
      </c>
      <c r="P2105">
        <f>Raw_Data!P2105</f>
        <v/>
      </c>
      <c r="Q2105">
        <f>Raw_Data!Q2105</f>
        <v/>
      </c>
      <c r="R2105">
        <f>Raw_Data!R2105</f>
        <v/>
      </c>
      <c r="S2105">
        <f>Raw_Data!S2105</f>
        <v/>
      </c>
      <c r="T2105">
        <f>YEAR(B2105)</f>
        <v/>
      </c>
      <c r="U2105">
        <f>MONTH(B2105)</f>
        <v/>
      </c>
      <c r="V2105">
        <f>TEXT(B2105,"mmm")</f>
        <v/>
      </c>
      <c r="W2105" s="15">
        <f>IFERROR(N2105/L2105,0)</f>
        <v/>
      </c>
      <c r="X2105">
        <f>IF(K2105=0,"No Discount",IF(K2105&lt;=5%,"Low",IF(K2105&lt;=15%,"Medium","High")))</f>
        <v/>
      </c>
      <c r="Y2105">
        <f>IF(L2105&gt;=20000,"High Value",IF(L2105&gt;=5000,"Medium Value","Low Value"))</f>
        <v/>
      </c>
      <c r="Z2105">
        <f>IF(R2105&lt;=3,"Fast",IF(R2105&lt;=5,"On Time","Delayed"))</f>
        <v/>
      </c>
    </row>
    <row r="2106">
      <c r="A2106">
        <f>Raw_Data!A2106</f>
        <v/>
      </c>
      <c r="B2106" s="11">
        <f>Raw_Data!B2106</f>
        <v/>
      </c>
      <c r="C2106">
        <f>Raw_Data!C2106</f>
        <v/>
      </c>
      <c r="D2106">
        <f>Raw_Data!D2106</f>
        <v/>
      </c>
      <c r="E2106">
        <f>Raw_Data!E2106</f>
        <v/>
      </c>
      <c r="F2106">
        <f>Raw_Data!F2106</f>
        <v/>
      </c>
      <c r="G2106">
        <f>Raw_Data!G2106</f>
        <v/>
      </c>
      <c r="H2106">
        <f>Raw_Data!H2106</f>
        <v/>
      </c>
      <c r="I2106">
        <f>Raw_Data!I2106</f>
        <v/>
      </c>
      <c r="J2106" s="12">
        <f>Raw_Data!J2106</f>
        <v/>
      </c>
      <c r="K2106" s="13">
        <f>Raw_Data!K2106</f>
        <v/>
      </c>
      <c r="L2106" s="12">
        <f>Raw_Data!L2106</f>
        <v/>
      </c>
      <c r="M2106" s="12">
        <f>Raw_Data!M2106</f>
        <v/>
      </c>
      <c r="N2106" s="12">
        <f>Raw_Data!N2106</f>
        <v/>
      </c>
      <c r="O2106">
        <f>Raw_Data!O2106</f>
        <v/>
      </c>
      <c r="P2106">
        <f>Raw_Data!P2106</f>
        <v/>
      </c>
      <c r="Q2106">
        <f>Raw_Data!Q2106</f>
        <v/>
      </c>
      <c r="R2106">
        <f>Raw_Data!R2106</f>
        <v/>
      </c>
      <c r="S2106">
        <f>Raw_Data!S2106</f>
        <v/>
      </c>
      <c r="T2106">
        <f>YEAR(B2106)</f>
        <v/>
      </c>
      <c r="U2106">
        <f>MONTH(B2106)</f>
        <v/>
      </c>
      <c r="V2106">
        <f>TEXT(B2106,"mmm")</f>
        <v/>
      </c>
      <c r="W2106" s="15">
        <f>IFERROR(N2106/L2106,0)</f>
        <v/>
      </c>
      <c r="X2106">
        <f>IF(K2106=0,"No Discount",IF(K2106&lt;=5%,"Low",IF(K2106&lt;=15%,"Medium","High")))</f>
        <v/>
      </c>
      <c r="Y2106">
        <f>IF(L2106&gt;=20000,"High Value",IF(L2106&gt;=5000,"Medium Value","Low Value"))</f>
        <v/>
      </c>
      <c r="Z2106">
        <f>IF(R2106&lt;=3,"Fast",IF(R2106&lt;=5,"On Time","Delayed"))</f>
        <v/>
      </c>
    </row>
    <row r="2107">
      <c r="A2107">
        <f>Raw_Data!A2107</f>
        <v/>
      </c>
      <c r="B2107" s="11">
        <f>Raw_Data!B2107</f>
        <v/>
      </c>
      <c r="C2107">
        <f>Raw_Data!C2107</f>
        <v/>
      </c>
      <c r="D2107">
        <f>Raw_Data!D2107</f>
        <v/>
      </c>
      <c r="E2107">
        <f>Raw_Data!E2107</f>
        <v/>
      </c>
      <c r="F2107">
        <f>Raw_Data!F2107</f>
        <v/>
      </c>
      <c r="G2107">
        <f>Raw_Data!G2107</f>
        <v/>
      </c>
      <c r="H2107">
        <f>Raw_Data!H2107</f>
        <v/>
      </c>
      <c r="I2107">
        <f>Raw_Data!I2107</f>
        <v/>
      </c>
      <c r="J2107" s="12">
        <f>Raw_Data!J2107</f>
        <v/>
      </c>
      <c r="K2107" s="13">
        <f>Raw_Data!K2107</f>
        <v/>
      </c>
      <c r="L2107" s="12">
        <f>Raw_Data!L2107</f>
        <v/>
      </c>
      <c r="M2107" s="12">
        <f>Raw_Data!M2107</f>
        <v/>
      </c>
      <c r="N2107" s="12">
        <f>Raw_Data!N2107</f>
        <v/>
      </c>
      <c r="O2107">
        <f>Raw_Data!O2107</f>
        <v/>
      </c>
      <c r="P2107">
        <f>Raw_Data!P2107</f>
        <v/>
      </c>
      <c r="Q2107">
        <f>Raw_Data!Q2107</f>
        <v/>
      </c>
      <c r="R2107">
        <f>Raw_Data!R2107</f>
        <v/>
      </c>
      <c r="S2107">
        <f>Raw_Data!S2107</f>
        <v/>
      </c>
      <c r="T2107">
        <f>YEAR(B2107)</f>
        <v/>
      </c>
      <c r="U2107">
        <f>MONTH(B2107)</f>
        <v/>
      </c>
      <c r="V2107">
        <f>TEXT(B2107,"mmm")</f>
        <v/>
      </c>
      <c r="W2107" s="15">
        <f>IFERROR(N2107/L2107,0)</f>
        <v/>
      </c>
      <c r="X2107">
        <f>IF(K2107=0,"No Discount",IF(K2107&lt;=5%,"Low",IF(K2107&lt;=15%,"Medium","High")))</f>
        <v/>
      </c>
      <c r="Y2107">
        <f>IF(L2107&gt;=20000,"High Value",IF(L2107&gt;=5000,"Medium Value","Low Value"))</f>
        <v/>
      </c>
      <c r="Z2107">
        <f>IF(R2107&lt;=3,"Fast",IF(R2107&lt;=5,"On Time","Delayed"))</f>
        <v/>
      </c>
    </row>
    <row r="2108">
      <c r="A2108">
        <f>Raw_Data!A2108</f>
        <v/>
      </c>
      <c r="B2108" s="11">
        <f>Raw_Data!B2108</f>
        <v/>
      </c>
      <c r="C2108">
        <f>Raw_Data!C2108</f>
        <v/>
      </c>
      <c r="D2108">
        <f>Raw_Data!D2108</f>
        <v/>
      </c>
      <c r="E2108">
        <f>Raw_Data!E2108</f>
        <v/>
      </c>
      <c r="F2108">
        <f>Raw_Data!F2108</f>
        <v/>
      </c>
      <c r="G2108">
        <f>Raw_Data!G2108</f>
        <v/>
      </c>
      <c r="H2108">
        <f>Raw_Data!H2108</f>
        <v/>
      </c>
      <c r="I2108">
        <f>Raw_Data!I2108</f>
        <v/>
      </c>
      <c r="J2108" s="12">
        <f>Raw_Data!J2108</f>
        <v/>
      </c>
      <c r="K2108" s="13">
        <f>Raw_Data!K2108</f>
        <v/>
      </c>
      <c r="L2108" s="12">
        <f>Raw_Data!L2108</f>
        <v/>
      </c>
      <c r="M2108" s="12">
        <f>Raw_Data!M2108</f>
        <v/>
      </c>
      <c r="N2108" s="12">
        <f>Raw_Data!N2108</f>
        <v/>
      </c>
      <c r="O2108">
        <f>Raw_Data!O2108</f>
        <v/>
      </c>
      <c r="P2108">
        <f>Raw_Data!P2108</f>
        <v/>
      </c>
      <c r="Q2108">
        <f>Raw_Data!Q2108</f>
        <v/>
      </c>
      <c r="R2108">
        <f>Raw_Data!R2108</f>
        <v/>
      </c>
      <c r="S2108">
        <f>Raw_Data!S2108</f>
        <v/>
      </c>
      <c r="T2108">
        <f>YEAR(B2108)</f>
        <v/>
      </c>
      <c r="U2108">
        <f>MONTH(B2108)</f>
        <v/>
      </c>
      <c r="V2108">
        <f>TEXT(B2108,"mmm")</f>
        <v/>
      </c>
      <c r="W2108" s="15">
        <f>IFERROR(N2108/L2108,0)</f>
        <v/>
      </c>
      <c r="X2108">
        <f>IF(K2108=0,"No Discount",IF(K2108&lt;=5%,"Low",IF(K2108&lt;=15%,"Medium","High")))</f>
        <v/>
      </c>
      <c r="Y2108">
        <f>IF(L2108&gt;=20000,"High Value",IF(L2108&gt;=5000,"Medium Value","Low Value"))</f>
        <v/>
      </c>
      <c r="Z2108">
        <f>IF(R2108&lt;=3,"Fast",IF(R2108&lt;=5,"On Time","Delayed"))</f>
        <v/>
      </c>
    </row>
    <row r="2109">
      <c r="A2109">
        <f>Raw_Data!A2109</f>
        <v/>
      </c>
      <c r="B2109" s="11">
        <f>Raw_Data!B2109</f>
        <v/>
      </c>
      <c r="C2109">
        <f>Raw_Data!C2109</f>
        <v/>
      </c>
      <c r="D2109">
        <f>Raw_Data!D2109</f>
        <v/>
      </c>
      <c r="E2109">
        <f>Raw_Data!E2109</f>
        <v/>
      </c>
      <c r="F2109">
        <f>Raw_Data!F2109</f>
        <v/>
      </c>
      <c r="G2109">
        <f>Raw_Data!G2109</f>
        <v/>
      </c>
      <c r="H2109">
        <f>Raw_Data!H2109</f>
        <v/>
      </c>
      <c r="I2109">
        <f>Raw_Data!I2109</f>
        <v/>
      </c>
      <c r="J2109" s="12">
        <f>Raw_Data!J2109</f>
        <v/>
      </c>
      <c r="K2109" s="13">
        <f>Raw_Data!K2109</f>
        <v/>
      </c>
      <c r="L2109" s="12">
        <f>Raw_Data!L2109</f>
        <v/>
      </c>
      <c r="M2109" s="12">
        <f>Raw_Data!M2109</f>
        <v/>
      </c>
      <c r="N2109" s="12">
        <f>Raw_Data!N2109</f>
        <v/>
      </c>
      <c r="O2109">
        <f>Raw_Data!O2109</f>
        <v/>
      </c>
      <c r="P2109">
        <f>Raw_Data!P2109</f>
        <v/>
      </c>
      <c r="Q2109">
        <f>Raw_Data!Q2109</f>
        <v/>
      </c>
      <c r="R2109">
        <f>Raw_Data!R2109</f>
        <v/>
      </c>
      <c r="S2109">
        <f>Raw_Data!S2109</f>
        <v/>
      </c>
      <c r="T2109">
        <f>YEAR(B2109)</f>
        <v/>
      </c>
      <c r="U2109">
        <f>MONTH(B2109)</f>
        <v/>
      </c>
      <c r="V2109">
        <f>TEXT(B2109,"mmm")</f>
        <v/>
      </c>
      <c r="W2109" s="15">
        <f>IFERROR(N2109/L2109,0)</f>
        <v/>
      </c>
      <c r="X2109">
        <f>IF(K2109=0,"No Discount",IF(K2109&lt;=5%,"Low",IF(K2109&lt;=15%,"Medium","High")))</f>
        <v/>
      </c>
      <c r="Y2109">
        <f>IF(L2109&gt;=20000,"High Value",IF(L2109&gt;=5000,"Medium Value","Low Value"))</f>
        <v/>
      </c>
      <c r="Z2109">
        <f>IF(R2109&lt;=3,"Fast",IF(R2109&lt;=5,"On Time","Delayed"))</f>
        <v/>
      </c>
    </row>
    <row r="2110">
      <c r="A2110">
        <f>Raw_Data!A2110</f>
        <v/>
      </c>
      <c r="B2110" s="11">
        <f>Raw_Data!B2110</f>
        <v/>
      </c>
      <c r="C2110">
        <f>Raw_Data!C2110</f>
        <v/>
      </c>
      <c r="D2110">
        <f>Raw_Data!D2110</f>
        <v/>
      </c>
      <c r="E2110">
        <f>Raw_Data!E2110</f>
        <v/>
      </c>
      <c r="F2110">
        <f>Raw_Data!F2110</f>
        <v/>
      </c>
      <c r="G2110">
        <f>Raw_Data!G2110</f>
        <v/>
      </c>
      <c r="H2110">
        <f>Raw_Data!H2110</f>
        <v/>
      </c>
      <c r="I2110">
        <f>Raw_Data!I2110</f>
        <v/>
      </c>
      <c r="J2110" s="12">
        <f>Raw_Data!J2110</f>
        <v/>
      </c>
      <c r="K2110" s="13">
        <f>Raw_Data!K2110</f>
        <v/>
      </c>
      <c r="L2110" s="12">
        <f>Raw_Data!L2110</f>
        <v/>
      </c>
      <c r="M2110" s="12">
        <f>Raw_Data!M2110</f>
        <v/>
      </c>
      <c r="N2110" s="12">
        <f>Raw_Data!N2110</f>
        <v/>
      </c>
      <c r="O2110">
        <f>Raw_Data!O2110</f>
        <v/>
      </c>
      <c r="P2110">
        <f>Raw_Data!P2110</f>
        <v/>
      </c>
      <c r="Q2110">
        <f>Raw_Data!Q2110</f>
        <v/>
      </c>
      <c r="R2110">
        <f>Raw_Data!R2110</f>
        <v/>
      </c>
      <c r="S2110">
        <f>Raw_Data!S2110</f>
        <v/>
      </c>
      <c r="T2110">
        <f>YEAR(B2110)</f>
        <v/>
      </c>
      <c r="U2110">
        <f>MONTH(B2110)</f>
        <v/>
      </c>
      <c r="V2110">
        <f>TEXT(B2110,"mmm")</f>
        <v/>
      </c>
      <c r="W2110" s="15">
        <f>IFERROR(N2110/L2110,0)</f>
        <v/>
      </c>
      <c r="X2110">
        <f>IF(K2110=0,"No Discount",IF(K2110&lt;=5%,"Low",IF(K2110&lt;=15%,"Medium","High")))</f>
        <v/>
      </c>
      <c r="Y2110">
        <f>IF(L2110&gt;=20000,"High Value",IF(L2110&gt;=5000,"Medium Value","Low Value"))</f>
        <v/>
      </c>
      <c r="Z2110">
        <f>IF(R2110&lt;=3,"Fast",IF(R2110&lt;=5,"On Time","Delayed"))</f>
        <v/>
      </c>
    </row>
    <row r="2111">
      <c r="A2111">
        <f>Raw_Data!A2111</f>
        <v/>
      </c>
      <c r="B2111" s="11">
        <f>Raw_Data!B2111</f>
        <v/>
      </c>
      <c r="C2111">
        <f>Raw_Data!C2111</f>
        <v/>
      </c>
      <c r="D2111">
        <f>Raw_Data!D2111</f>
        <v/>
      </c>
      <c r="E2111">
        <f>Raw_Data!E2111</f>
        <v/>
      </c>
      <c r="F2111">
        <f>Raw_Data!F2111</f>
        <v/>
      </c>
      <c r="G2111">
        <f>Raw_Data!G2111</f>
        <v/>
      </c>
      <c r="H2111">
        <f>Raw_Data!H2111</f>
        <v/>
      </c>
      <c r="I2111">
        <f>Raw_Data!I2111</f>
        <v/>
      </c>
      <c r="J2111" s="12">
        <f>Raw_Data!J2111</f>
        <v/>
      </c>
      <c r="K2111" s="13">
        <f>Raw_Data!K2111</f>
        <v/>
      </c>
      <c r="L2111" s="12">
        <f>Raw_Data!L2111</f>
        <v/>
      </c>
      <c r="M2111" s="12">
        <f>Raw_Data!M2111</f>
        <v/>
      </c>
      <c r="N2111" s="12">
        <f>Raw_Data!N2111</f>
        <v/>
      </c>
      <c r="O2111">
        <f>Raw_Data!O2111</f>
        <v/>
      </c>
      <c r="P2111">
        <f>Raw_Data!P2111</f>
        <v/>
      </c>
      <c r="Q2111">
        <f>Raw_Data!Q2111</f>
        <v/>
      </c>
      <c r="R2111">
        <f>Raw_Data!R2111</f>
        <v/>
      </c>
      <c r="S2111">
        <f>Raw_Data!S2111</f>
        <v/>
      </c>
      <c r="T2111">
        <f>YEAR(B2111)</f>
        <v/>
      </c>
      <c r="U2111">
        <f>MONTH(B2111)</f>
        <v/>
      </c>
      <c r="V2111">
        <f>TEXT(B2111,"mmm")</f>
        <v/>
      </c>
      <c r="W2111" s="15">
        <f>IFERROR(N2111/L2111,0)</f>
        <v/>
      </c>
      <c r="X2111">
        <f>IF(K2111=0,"No Discount",IF(K2111&lt;=5%,"Low",IF(K2111&lt;=15%,"Medium","High")))</f>
        <v/>
      </c>
      <c r="Y2111">
        <f>IF(L2111&gt;=20000,"High Value",IF(L2111&gt;=5000,"Medium Value","Low Value"))</f>
        <v/>
      </c>
      <c r="Z2111">
        <f>IF(R2111&lt;=3,"Fast",IF(R2111&lt;=5,"On Time","Delayed"))</f>
        <v/>
      </c>
    </row>
    <row r="2112">
      <c r="A2112">
        <f>Raw_Data!A2112</f>
        <v/>
      </c>
      <c r="B2112" s="11">
        <f>Raw_Data!B2112</f>
        <v/>
      </c>
      <c r="C2112">
        <f>Raw_Data!C2112</f>
        <v/>
      </c>
      <c r="D2112">
        <f>Raw_Data!D2112</f>
        <v/>
      </c>
      <c r="E2112">
        <f>Raw_Data!E2112</f>
        <v/>
      </c>
      <c r="F2112">
        <f>Raw_Data!F2112</f>
        <v/>
      </c>
      <c r="G2112">
        <f>Raw_Data!G2112</f>
        <v/>
      </c>
      <c r="H2112">
        <f>Raw_Data!H2112</f>
        <v/>
      </c>
      <c r="I2112">
        <f>Raw_Data!I2112</f>
        <v/>
      </c>
      <c r="J2112" s="12">
        <f>Raw_Data!J2112</f>
        <v/>
      </c>
      <c r="K2112" s="13">
        <f>Raw_Data!K2112</f>
        <v/>
      </c>
      <c r="L2112" s="12">
        <f>Raw_Data!L2112</f>
        <v/>
      </c>
      <c r="M2112" s="12">
        <f>Raw_Data!M2112</f>
        <v/>
      </c>
      <c r="N2112" s="12">
        <f>Raw_Data!N2112</f>
        <v/>
      </c>
      <c r="O2112">
        <f>Raw_Data!O2112</f>
        <v/>
      </c>
      <c r="P2112">
        <f>Raw_Data!P2112</f>
        <v/>
      </c>
      <c r="Q2112">
        <f>Raw_Data!Q2112</f>
        <v/>
      </c>
      <c r="R2112">
        <f>Raw_Data!R2112</f>
        <v/>
      </c>
      <c r="S2112">
        <f>Raw_Data!S2112</f>
        <v/>
      </c>
      <c r="T2112">
        <f>YEAR(B2112)</f>
        <v/>
      </c>
      <c r="U2112">
        <f>MONTH(B2112)</f>
        <v/>
      </c>
      <c r="V2112">
        <f>TEXT(B2112,"mmm")</f>
        <v/>
      </c>
      <c r="W2112" s="15">
        <f>IFERROR(N2112/L2112,0)</f>
        <v/>
      </c>
      <c r="X2112">
        <f>IF(K2112=0,"No Discount",IF(K2112&lt;=5%,"Low",IF(K2112&lt;=15%,"Medium","High")))</f>
        <v/>
      </c>
      <c r="Y2112">
        <f>IF(L2112&gt;=20000,"High Value",IF(L2112&gt;=5000,"Medium Value","Low Value"))</f>
        <v/>
      </c>
      <c r="Z2112">
        <f>IF(R2112&lt;=3,"Fast",IF(R2112&lt;=5,"On Time","Delayed"))</f>
        <v/>
      </c>
    </row>
    <row r="2113">
      <c r="A2113">
        <f>Raw_Data!A2113</f>
        <v/>
      </c>
      <c r="B2113" s="11">
        <f>Raw_Data!B2113</f>
        <v/>
      </c>
      <c r="C2113">
        <f>Raw_Data!C2113</f>
        <v/>
      </c>
      <c r="D2113">
        <f>Raw_Data!D2113</f>
        <v/>
      </c>
      <c r="E2113">
        <f>Raw_Data!E2113</f>
        <v/>
      </c>
      <c r="F2113">
        <f>Raw_Data!F2113</f>
        <v/>
      </c>
      <c r="G2113">
        <f>Raw_Data!G2113</f>
        <v/>
      </c>
      <c r="H2113">
        <f>Raw_Data!H2113</f>
        <v/>
      </c>
      <c r="I2113">
        <f>Raw_Data!I2113</f>
        <v/>
      </c>
      <c r="J2113" s="12">
        <f>Raw_Data!J2113</f>
        <v/>
      </c>
      <c r="K2113" s="13">
        <f>Raw_Data!K2113</f>
        <v/>
      </c>
      <c r="L2113" s="12">
        <f>Raw_Data!L2113</f>
        <v/>
      </c>
      <c r="M2113" s="12">
        <f>Raw_Data!M2113</f>
        <v/>
      </c>
      <c r="N2113" s="12">
        <f>Raw_Data!N2113</f>
        <v/>
      </c>
      <c r="O2113">
        <f>Raw_Data!O2113</f>
        <v/>
      </c>
      <c r="P2113">
        <f>Raw_Data!P2113</f>
        <v/>
      </c>
      <c r="Q2113">
        <f>Raw_Data!Q2113</f>
        <v/>
      </c>
      <c r="R2113">
        <f>Raw_Data!R2113</f>
        <v/>
      </c>
      <c r="S2113">
        <f>Raw_Data!S2113</f>
        <v/>
      </c>
      <c r="T2113">
        <f>YEAR(B2113)</f>
        <v/>
      </c>
      <c r="U2113">
        <f>MONTH(B2113)</f>
        <v/>
      </c>
      <c r="V2113">
        <f>TEXT(B2113,"mmm")</f>
        <v/>
      </c>
      <c r="W2113" s="15">
        <f>IFERROR(N2113/L2113,0)</f>
        <v/>
      </c>
      <c r="X2113">
        <f>IF(K2113=0,"No Discount",IF(K2113&lt;=5%,"Low",IF(K2113&lt;=15%,"Medium","High")))</f>
        <v/>
      </c>
      <c r="Y2113">
        <f>IF(L2113&gt;=20000,"High Value",IF(L2113&gt;=5000,"Medium Value","Low Value"))</f>
        <v/>
      </c>
      <c r="Z2113">
        <f>IF(R2113&lt;=3,"Fast",IF(R2113&lt;=5,"On Time","Delayed"))</f>
        <v/>
      </c>
    </row>
    <row r="2114">
      <c r="A2114">
        <f>Raw_Data!A2114</f>
        <v/>
      </c>
      <c r="B2114" s="11">
        <f>Raw_Data!B2114</f>
        <v/>
      </c>
      <c r="C2114">
        <f>Raw_Data!C2114</f>
        <v/>
      </c>
      <c r="D2114">
        <f>Raw_Data!D2114</f>
        <v/>
      </c>
      <c r="E2114">
        <f>Raw_Data!E2114</f>
        <v/>
      </c>
      <c r="F2114">
        <f>Raw_Data!F2114</f>
        <v/>
      </c>
      <c r="G2114">
        <f>Raw_Data!G2114</f>
        <v/>
      </c>
      <c r="H2114">
        <f>Raw_Data!H2114</f>
        <v/>
      </c>
      <c r="I2114">
        <f>Raw_Data!I2114</f>
        <v/>
      </c>
      <c r="J2114" s="12">
        <f>Raw_Data!J2114</f>
        <v/>
      </c>
      <c r="K2114" s="13">
        <f>Raw_Data!K2114</f>
        <v/>
      </c>
      <c r="L2114" s="12">
        <f>Raw_Data!L2114</f>
        <v/>
      </c>
      <c r="M2114" s="12">
        <f>Raw_Data!M2114</f>
        <v/>
      </c>
      <c r="N2114" s="12">
        <f>Raw_Data!N2114</f>
        <v/>
      </c>
      <c r="O2114">
        <f>Raw_Data!O2114</f>
        <v/>
      </c>
      <c r="P2114">
        <f>Raw_Data!P2114</f>
        <v/>
      </c>
      <c r="Q2114">
        <f>Raw_Data!Q2114</f>
        <v/>
      </c>
      <c r="R2114">
        <f>Raw_Data!R2114</f>
        <v/>
      </c>
      <c r="S2114">
        <f>Raw_Data!S2114</f>
        <v/>
      </c>
      <c r="T2114">
        <f>YEAR(B2114)</f>
        <v/>
      </c>
      <c r="U2114">
        <f>MONTH(B2114)</f>
        <v/>
      </c>
      <c r="V2114">
        <f>TEXT(B2114,"mmm")</f>
        <v/>
      </c>
      <c r="W2114" s="15">
        <f>IFERROR(N2114/L2114,0)</f>
        <v/>
      </c>
      <c r="X2114">
        <f>IF(K2114=0,"No Discount",IF(K2114&lt;=5%,"Low",IF(K2114&lt;=15%,"Medium","High")))</f>
        <v/>
      </c>
      <c r="Y2114">
        <f>IF(L2114&gt;=20000,"High Value",IF(L2114&gt;=5000,"Medium Value","Low Value"))</f>
        <v/>
      </c>
      <c r="Z2114">
        <f>IF(R2114&lt;=3,"Fast",IF(R2114&lt;=5,"On Time","Delayed"))</f>
        <v/>
      </c>
    </row>
    <row r="2115">
      <c r="A2115">
        <f>Raw_Data!A2115</f>
        <v/>
      </c>
      <c r="B2115" s="11">
        <f>Raw_Data!B2115</f>
        <v/>
      </c>
      <c r="C2115">
        <f>Raw_Data!C2115</f>
        <v/>
      </c>
      <c r="D2115">
        <f>Raw_Data!D2115</f>
        <v/>
      </c>
      <c r="E2115">
        <f>Raw_Data!E2115</f>
        <v/>
      </c>
      <c r="F2115">
        <f>Raw_Data!F2115</f>
        <v/>
      </c>
      <c r="G2115">
        <f>Raw_Data!G2115</f>
        <v/>
      </c>
      <c r="H2115">
        <f>Raw_Data!H2115</f>
        <v/>
      </c>
      <c r="I2115">
        <f>Raw_Data!I2115</f>
        <v/>
      </c>
      <c r="J2115" s="12">
        <f>Raw_Data!J2115</f>
        <v/>
      </c>
      <c r="K2115" s="13">
        <f>Raw_Data!K2115</f>
        <v/>
      </c>
      <c r="L2115" s="12">
        <f>Raw_Data!L2115</f>
        <v/>
      </c>
      <c r="M2115" s="12">
        <f>Raw_Data!M2115</f>
        <v/>
      </c>
      <c r="N2115" s="12">
        <f>Raw_Data!N2115</f>
        <v/>
      </c>
      <c r="O2115">
        <f>Raw_Data!O2115</f>
        <v/>
      </c>
      <c r="P2115">
        <f>Raw_Data!P2115</f>
        <v/>
      </c>
      <c r="Q2115">
        <f>Raw_Data!Q2115</f>
        <v/>
      </c>
      <c r="R2115">
        <f>Raw_Data!R2115</f>
        <v/>
      </c>
      <c r="S2115">
        <f>Raw_Data!S2115</f>
        <v/>
      </c>
      <c r="T2115">
        <f>YEAR(B2115)</f>
        <v/>
      </c>
      <c r="U2115">
        <f>MONTH(B2115)</f>
        <v/>
      </c>
      <c r="V2115">
        <f>TEXT(B2115,"mmm")</f>
        <v/>
      </c>
      <c r="W2115" s="15">
        <f>IFERROR(N2115/L2115,0)</f>
        <v/>
      </c>
      <c r="X2115">
        <f>IF(K2115=0,"No Discount",IF(K2115&lt;=5%,"Low",IF(K2115&lt;=15%,"Medium","High")))</f>
        <v/>
      </c>
      <c r="Y2115">
        <f>IF(L2115&gt;=20000,"High Value",IF(L2115&gt;=5000,"Medium Value","Low Value"))</f>
        <v/>
      </c>
      <c r="Z2115">
        <f>IF(R2115&lt;=3,"Fast",IF(R2115&lt;=5,"On Time","Delayed"))</f>
        <v/>
      </c>
    </row>
    <row r="2116">
      <c r="A2116">
        <f>Raw_Data!A2116</f>
        <v/>
      </c>
      <c r="B2116" s="11">
        <f>Raw_Data!B2116</f>
        <v/>
      </c>
      <c r="C2116">
        <f>Raw_Data!C2116</f>
        <v/>
      </c>
      <c r="D2116">
        <f>Raw_Data!D2116</f>
        <v/>
      </c>
      <c r="E2116">
        <f>Raw_Data!E2116</f>
        <v/>
      </c>
      <c r="F2116">
        <f>Raw_Data!F2116</f>
        <v/>
      </c>
      <c r="G2116">
        <f>Raw_Data!G2116</f>
        <v/>
      </c>
      <c r="H2116">
        <f>Raw_Data!H2116</f>
        <v/>
      </c>
      <c r="I2116">
        <f>Raw_Data!I2116</f>
        <v/>
      </c>
      <c r="J2116" s="12">
        <f>Raw_Data!J2116</f>
        <v/>
      </c>
      <c r="K2116" s="13">
        <f>Raw_Data!K2116</f>
        <v/>
      </c>
      <c r="L2116" s="12">
        <f>Raw_Data!L2116</f>
        <v/>
      </c>
      <c r="M2116" s="12">
        <f>Raw_Data!M2116</f>
        <v/>
      </c>
      <c r="N2116" s="12">
        <f>Raw_Data!N2116</f>
        <v/>
      </c>
      <c r="O2116">
        <f>Raw_Data!O2116</f>
        <v/>
      </c>
      <c r="P2116">
        <f>Raw_Data!P2116</f>
        <v/>
      </c>
      <c r="Q2116">
        <f>Raw_Data!Q2116</f>
        <v/>
      </c>
      <c r="R2116">
        <f>Raw_Data!R2116</f>
        <v/>
      </c>
      <c r="S2116">
        <f>Raw_Data!S2116</f>
        <v/>
      </c>
      <c r="T2116">
        <f>YEAR(B2116)</f>
        <v/>
      </c>
      <c r="U2116">
        <f>MONTH(B2116)</f>
        <v/>
      </c>
      <c r="V2116">
        <f>TEXT(B2116,"mmm")</f>
        <v/>
      </c>
      <c r="W2116" s="15">
        <f>IFERROR(N2116/L2116,0)</f>
        <v/>
      </c>
      <c r="X2116">
        <f>IF(K2116=0,"No Discount",IF(K2116&lt;=5%,"Low",IF(K2116&lt;=15%,"Medium","High")))</f>
        <v/>
      </c>
      <c r="Y2116">
        <f>IF(L2116&gt;=20000,"High Value",IF(L2116&gt;=5000,"Medium Value","Low Value"))</f>
        <v/>
      </c>
      <c r="Z2116">
        <f>IF(R2116&lt;=3,"Fast",IF(R2116&lt;=5,"On Time","Delayed"))</f>
        <v/>
      </c>
    </row>
    <row r="2117">
      <c r="A2117">
        <f>Raw_Data!A2117</f>
        <v/>
      </c>
      <c r="B2117" s="11">
        <f>Raw_Data!B2117</f>
        <v/>
      </c>
      <c r="C2117">
        <f>Raw_Data!C2117</f>
        <v/>
      </c>
      <c r="D2117">
        <f>Raw_Data!D2117</f>
        <v/>
      </c>
      <c r="E2117">
        <f>Raw_Data!E2117</f>
        <v/>
      </c>
      <c r="F2117">
        <f>Raw_Data!F2117</f>
        <v/>
      </c>
      <c r="G2117">
        <f>Raw_Data!G2117</f>
        <v/>
      </c>
      <c r="H2117">
        <f>Raw_Data!H2117</f>
        <v/>
      </c>
      <c r="I2117">
        <f>Raw_Data!I2117</f>
        <v/>
      </c>
      <c r="J2117" s="12">
        <f>Raw_Data!J2117</f>
        <v/>
      </c>
      <c r="K2117" s="13">
        <f>Raw_Data!K2117</f>
        <v/>
      </c>
      <c r="L2117" s="12">
        <f>Raw_Data!L2117</f>
        <v/>
      </c>
      <c r="M2117" s="12">
        <f>Raw_Data!M2117</f>
        <v/>
      </c>
      <c r="N2117" s="12">
        <f>Raw_Data!N2117</f>
        <v/>
      </c>
      <c r="O2117">
        <f>Raw_Data!O2117</f>
        <v/>
      </c>
      <c r="P2117">
        <f>Raw_Data!P2117</f>
        <v/>
      </c>
      <c r="Q2117">
        <f>Raw_Data!Q2117</f>
        <v/>
      </c>
      <c r="R2117">
        <f>Raw_Data!R2117</f>
        <v/>
      </c>
      <c r="S2117">
        <f>Raw_Data!S2117</f>
        <v/>
      </c>
      <c r="T2117">
        <f>YEAR(B2117)</f>
        <v/>
      </c>
      <c r="U2117">
        <f>MONTH(B2117)</f>
        <v/>
      </c>
      <c r="V2117">
        <f>TEXT(B2117,"mmm")</f>
        <v/>
      </c>
      <c r="W2117" s="15">
        <f>IFERROR(N2117/L2117,0)</f>
        <v/>
      </c>
      <c r="X2117">
        <f>IF(K2117=0,"No Discount",IF(K2117&lt;=5%,"Low",IF(K2117&lt;=15%,"Medium","High")))</f>
        <v/>
      </c>
      <c r="Y2117">
        <f>IF(L2117&gt;=20000,"High Value",IF(L2117&gt;=5000,"Medium Value","Low Value"))</f>
        <v/>
      </c>
      <c r="Z2117">
        <f>IF(R2117&lt;=3,"Fast",IF(R2117&lt;=5,"On Time","Delayed"))</f>
        <v/>
      </c>
    </row>
    <row r="2118">
      <c r="A2118">
        <f>Raw_Data!A2118</f>
        <v/>
      </c>
      <c r="B2118" s="11">
        <f>Raw_Data!B2118</f>
        <v/>
      </c>
      <c r="C2118">
        <f>Raw_Data!C2118</f>
        <v/>
      </c>
      <c r="D2118">
        <f>Raw_Data!D2118</f>
        <v/>
      </c>
      <c r="E2118">
        <f>Raw_Data!E2118</f>
        <v/>
      </c>
      <c r="F2118">
        <f>Raw_Data!F2118</f>
        <v/>
      </c>
      <c r="G2118">
        <f>Raw_Data!G2118</f>
        <v/>
      </c>
      <c r="H2118">
        <f>Raw_Data!H2118</f>
        <v/>
      </c>
      <c r="I2118">
        <f>Raw_Data!I2118</f>
        <v/>
      </c>
      <c r="J2118" s="12">
        <f>Raw_Data!J2118</f>
        <v/>
      </c>
      <c r="K2118" s="13">
        <f>Raw_Data!K2118</f>
        <v/>
      </c>
      <c r="L2118" s="12">
        <f>Raw_Data!L2118</f>
        <v/>
      </c>
      <c r="M2118" s="12">
        <f>Raw_Data!M2118</f>
        <v/>
      </c>
      <c r="N2118" s="12">
        <f>Raw_Data!N2118</f>
        <v/>
      </c>
      <c r="O2118">
        <f>Raw_Data!O2118</f>
        <v/>
      </c>
      <c r="P2118">
        <f>Raw_Data!P2118</f>
        <v/>
      </c>
      <c r="Q2118">
        <f>Raw_Data!Q2118</f>
        <v/>
      </c>
      <c r="R2118">
        <f>Raw_Data!R2118</f>
        <v/>
      </c>
      <c r="S2118">
        <f>Raw_Data!S2118</f>
        <v/>
      </c>
      <c r="T2118">
        <f>YEAR(B2118)</f>
        <v/>
      </c>
      <c r="U2118">
        <f>MONTH(B2118)</f>
        <v/>
      </c>
      <c r="V2118">
        <f>TEXT(B2118,"mmm")</f>
        <v/>
      </c>
      <c r="W2118" s="15">
        <f>IFERROR(N2118/L2118,0)</f>
        <v/>
      </c>
      <c r="X2118">
        <f>IF(K2118=0,"No Discount",IF(K2118&lt;=5%,"Low",IF(K2118&lt;=15%,"Medium","High")))</f>
        <v/>
      </c>
      <c r="Y2118">
        <f>IF(L2118&gt;=20000,"High Value",IF(L2118&gt;=5000,"Medium Value","Low Value"))</f>
        <v/>
      </c>
      <c r="Z2118">
        <f>IF(R2118&lt;=3,"Fast",IF(R2118&lt;=5,"On Time","Delayed"))</f>
        <v/>
      </c>
    </row>
    <row r="2119">
      <c r="A2119">
        <f>Raw_Data!A2119</f>
        <v/>
      </c>
      <c r="B2119" s="11">
        <f>Raw_Data!B2119</f>
        <v/>
      </c>
      <c r="C2119">
        <f>Raw_Data!C2119</f>
        <v/>
      </c>
      <c r="D2119">
        <f>Raw_Data!D2119</f>
        <v/>
      </c>
      <c r="E2119">
        <f>Raw_Data!E2119</f>
        <v/>
      </c>
      <c r="F2119">
        <f>Raw_Data!F2119</f>
        <v/>
      </c>
      <c r="G2119">
        <f>Raw_Data!G2119</f>
        <v/>
      </c>
      <c r="H2119">
        <f>Raw_Data!H2119</f>
        <v/>
      </c>
      <c r="I2119">
        <f>Raw_Data!I2119</f>
        <v/>
      </c>
      <c r="J2119" s="12">
        <f>Raw_Data!J2119</f>
        <v/>
      </c>
      <c r="K2119" s="13">
        <f>Raw_Data!K2119</f>
        <v/>
      </c>
      <c r="L2119" s="12">
        <f>Raw_Data!L2119</f>
        <v/>
      </c>
      <c r="M2119" s="12">
        <f>Raw_Data!M2119</f>
        <v/>
      </c>
      <c r="N2119" s="12">
        <f>Raw_Data!N2119</f>
        <v/>
      </c>
      <c r="O2119">
        <f>Raw_Data!O2119</f>
        <v/>
      </c>
      <c r="P2119">
        <f>Raw_Data!P2119</f>
        <v/>
      </c>
      <c r="Q2119">
        <f>Raw_Data!Q2119</f>
        <v/>
      </c>
      <c r="R2119">
        <f>Raw_Data!R2119</f>
        <v/>
      </c>
      <c r="S2119">
        <f>Raw_Data!S2119</f>
        <v/>
      </c>
      <c r="T2119">
        <f>YEAR(B2119)</f>
        <v/>
      </c>
      <c r="U2119">
        <f>MONTH(B2119)</f>
        <v/>
      </c>
      <c r="V2119">
        <f>TEXT(B2119,"mmm")</f>
        <v/>
      </c>
      <c r="W2119" s="15">
        <f>IFERROR(N2119/L2119,0)</f>
        <v/>
      </c>
      <c r="X2119">
        <f>IF(K2119=0,"No Discount",IF(K2119&lt;=5%,"Low",IF(K2119&lt;=15%,"Medium","High")))</f>
        <v/>
      </c>
      <c r="Y2119">
        <f>IF(L2119&gt;=20000,"High Value",IF(L2119&gt;=5000,"Medium Value","Low Value"))</f>
        <v/>
      </c>
      <c r="Z2119">
        <f>IF(R2119&lt;=3,"Fast",IF(R2119&lt;=5,"On Time","Delayed"))</f>
        <v/>
      </c>
    </row>
    <row r="2120">
      <c r="A2120">
        <f>Raw_Data!A2120</f>
        <v/>
      </c>
      <c r="B2120" s="11">
        <f>Raw_Data!B2120</f>
        <v/>
      </c>
      <c r="C2120">
        <f>Raw_Data!C2120</f>
        <v/>
      </c>
      <c r="D2120">
        <f>Raw_Data!D2120</f>
        <v/>
      </c>
      <c r="E2120">
        <f>Raw_Data!E2120</f>
        <v/>
      </c>
      <c r="F2120">
        <f>Raw_Data!F2120</f>
        <v/>
      </c>
      <c r="G2120">
        <f>Raw_Data!G2120</f>
        <v/>
      </c>
      <c r="H2120">
        <f>Raw_Data!H2120</f>
        <v/>
      </c>
      <c r="I2120">
        <f>Raw_Data!I2120</f>
        <v/>
      </c>
      <c r="J2120" s="12">
        <f>Raw_Data!J2120</f>
        <v/>
      </c>
      <c r="K2120" s="13">
        <f>Raw_Data!K2120</f>
        <v/>
      </c>
      <c r="L2120" s="12">
        <f>Raw_Data!L2120</f>
        <v/>
      </c>
      <c r="M2120" s="12">
        <f>Raw_Data!M2120</f>
        <v/>
      </c>
      <c r="N2120" s="12">
        <f>Raw_Data!N2120</f>
        <v/>
      </c>
      <c r="O2120">
        <f>Raw_Data!O2120</f>
        <v/>
      </c>
      <c r="P2120">
        <f>Raw_Data!P2120</f>
        <v/>
      </c>
      <c r="Q2120">
        <f>Raw_Data!Q2120</f>
        <v/>
      </c>
      <c r="R2120">
        <f>Raw_Data!R2120</f>
        <v/>
      </c>
      <c r="S2120">
        <f>Raw_Data!S2120</f>
        <v/>
      </c>
      <c r="T2120">
        <f>YEAR(B2120)</f>
        <v/>
      </c>
      <c r="U2120">
        <f>MONTH(B2120)</f>
        <v/>
      </c>
      <c r="V2120">
        <f>TEXT(B2120,"mmm")</f>
        <v/>
      </c>
      <c r="W2120" s="15">
        <f>IFERROR(N2120/L2120,0)</f>
        <v/>
      </c>
      <c r="X2120">
        <f>IF(K2120=0,"No Discount",IF(K2120&lt;=5%,"Low",IF(K2120&lt;=15%,"Medium","High")))</f>
        <v/>
      </c>
      <c r="Y2120">
        <f>IF(L2120&gt;=20000,"High Value",IF(L2120&gt;=5000,"Medium Value","Low Value"))</f>
        <v/>
      </c>
      <c r="Z2120">
        <f>IF(R2120&lt;=3,"Fast",IF(R2120&lt;=5,"On Time","Delayed"))</f>
        <v/>
      </c>
    </row>
    <row r="2121">
      <c r="A2121">
        <f>Raw_Data!A2121</f>
        <v/>
      </c>
      <c r="B2121" s="11">
        <f>Raw_Data!B2121</f>
        <v/>
      </c>
      <c r="C2121">
        <f>Raw_Data!C2121</f>
        <v/>
      </c>
      <c r="D2121">
        <f>Raw_Data!D2121</f>
        <v/>
      </c>
      <c r="E2121">
        <f>Raw_Data!E2121</f>
        <v/>
      </c>
      <c r="F2121">
        <f>Raw_Data!F2121</f>
        <v/>
      </c>
      <c r="G2121">
        <f>Raw_Data!G2121</f>
        <v/>
      </c>
      <c r="H2121">
        <f>Raw_Data!H2121</f>
        <v/>
      </c>
      <c r="I2121">
        <f>Raw_Data!I2121</f>
        <v/>
      </c>
      <c r="J2121" s="12">
        <f>Raw_Data!J2121</f>
        <v/>
      </c>
      <c r="K2121" s="13">
        <f>Raw_Data!K2121</f>
        <v/>
      </c>
      <c r="L2121" s="12">
        <f>Raw_Data!L2121</f>
        <v/>
      </c>
      <c r="M2121" s="12">
        <f>Raw_Data!M2121</f>
        <v/>
      </c>
      <c r="N2121" s="12">
        <f>Raw_Data!N2121</f>
        <v/>
      </c>
      <c r="O2121">
        <f>Raw_Data!O2121</f>
        <v/>
      </c>
      <c r="P2121">
        <f>Raw_Data!P2121</f>
        <v/>
      </c>
      <c r="Q2121">
        <f>Raw_Data!Q2121</f>
        <v/>
      </c>
      <c r="R2121">
        <f>Raw_Data!R2121</f>
        <v/>
      </c>
      <c r="S2121">
        <f>Raw_Data!S2121</f>
        <v/>
      </c>
      <c r="T2121">
        <f>YEAR(B2121)</f>
        <v/>
      </c>
      <c r="U2121">
        <f>MONTH(B2121)</f>
        <v/>
      </c>
      <c r="V2121">
        <f>TEXT(B2121,"mmm")</f>
        <v/>
      </c>
      <c r="W2121" s="15">
        <f>IFERROR(N2121/L2121,0)</f>
        <v/>
      </c>
      <c r="X2121">
        <f>IF(K2121=0,"No Discount",IF(K2121&lt;=5%,"Low",IF(K2121&lt;=15%,"Medium","High")))</f>
        <v/>
      </c>
      <c r="Y2121">
        <f>IF(L2121&gt;=20000,"High Value",IF(L2121&gt;=5000,"Medium Value","Low Value"))</f>
        <v/>
      </c>
      <c r="Z2121">
        <f>IF(R2121&lt;=3,"Fast",IF(R2121&lt;=5,"On Time","Delayed"))</f>
        <v/>
      </c>
    </row>
    <row r="2122">
      <c r="A2122">
        <f>Raw_Data!A2122</f>
        <v/>
      </c>
      <c r="B2122" s="11">
        <f>Raw_Data!B2122</f>
        <v/>
      </c>
      <c r="C2122">
        <f>Raw_Data!C2122</f>
        <v/>
      </c>
      <c r="D2122">
        <f>Raw_Data!D2122</f>
        <v/>
      </c>
      <c r="E2122">
        <f>Raw_Data!E2122</f>
        <v/>
      </c>
      <c r="F2122">
        <f>Raw_Data!F2122</f>
        <v/>
      </c>
      <c r="G2122">
        <f>Raw_Data!G2122</f>
        <v/>
      </c>
      <c r="H2122">
        <f>Raw_Data!H2122</f>
        <v/>
      </c>
      <c r="I2122">
        <f>Raw_Data!I2122</f>
        <v/>
      </c>
      <c r="J2122" s="12">
        <f>Raw_Data!J2122</f>
        <v/>
      </c>
      <c r="K2122" s="13">
        <f>Raw_Data!K2122</f>
        <v/>
      </c>
      <c r="L2122" s="12">
        <f>Raw_Data!L2122</f>
        <v/>
      </c>
      <c r="M2122" s="12">
        <f>Raw_Data!M2122</f>
        <v/>
      </c>
      <c r="N2122" s="12">
        <f>Raw_Data!N2122</f>
        <v/>
      </c>
      <c r="O2122">
        <f>Raw_Data!O2122</f>
        <v/>
      </c>
      <c r="P2122">
        <f>Raw_Data!P2122</f>
        <v/>
      </c>
      <c r="Q2122">
        <f>Raw_Data!Q2122</f>
        <v/>
      </c>
      <c r="R2122">
        <f>Raw_Data!R2122</f>
        <v/>
      </c>
      <c r="S2122">
        <f>Raw_Data!S2122</f>
        <v/>
      </c>
      <c r="T2122">
        <f>YEAR(B2122)</f>
        <v/>
      </c>
      <c r="U2122">
        <f>MONTH(B2122)</f>
        <v/>
      </c>
      <c r="V2122">
        <f>TEXT(B2122,"mmm")</f>
        <v/>
      </c>
      <c r="W2122" s="15">
        <f>IFERROR(N2122/L2122,0)</f>
        <v/>
      </c>
      <c r="X2122">
        <f>IF(K2122=0,"No Discount",IF(K2122&lt;=5%,"Low",IF(K2122&lt;=15%,"Medium","High")))</f>
        <v/>
      </c>
      <c r="Y2122">
        <f>IF(L2122&gt;=20000,"High Value",IF(L2122&gt;=5000,"Medium Value","Low Value"))</f>
        <v/>
      </c>
      <c r="Z2122">
        <f>IF(R2122&lt;=3,"Fast",IF(R2122&lt;=5,"On Time","Delayed"))</f>
        <v/>
      </c>
    </row>
    <row r="2123">
      <c r="A2123">
        <f>Raw_Data!A2123</f>
        <v/>
      </c>
      <c r="B2123" s="11">
        <f>Raw_Data!B2123</f>
        <v/>
      </c>
      <c r="C2123">
        <f>Raw_Data!C2123</f>
        <v/>
      </c>
      <c r="D2123">
        <f>Raw_Data!D2123</f>
        <v/>
      </c>
      <c r="E2123">
        <f>Raw_Data!E2123</f>
        <v/>
      </c>
      <c r="F2123">
        <f>Raw_Data!F2123</f>
        <v/>
      </c>
      <c r="G2123">
        <f>Raw_Data!G2123</f>
        <v/>
      </c>
      <c r="H2123">
        <f>Raw_Data!H2123</f>
        <v/>
      </c>
      <c r="I2123">
        <f>Raw_Data!I2123</f>
        <v/>
      </c>
      <c r="J2123" s="12">
        <f>Raw_Data!J2123</f>
        <v/>
      </c>
      <c r="K2123" s="13">
        <f>Raw_Data!K2123</f>
        <v/>
      </c>
      <c r="L2123" s="12">
        <f>Raw_Data!L2123</f>
        <v/>
      </c>
      <c r="M2123" s="12">
        <f>Raw_Data!M2123</f>
        <v/>
      </c>
      <c r="N2123" s="12">
        <f>Raw_Data!N2123</f>
        <v/>
      </c>
      <c r="O2123">
        <f>Raw_Data!O2123</f>
        <v/>
      </c>
      <c r="P2123">
        <f>Raw_Data!P2123</f>
        <v/>
      </c>
      <c r="Q2123">
        <f>Raw_Data!Q2123</f>
        <v/>
      </c>
      <c r="R2123">
        <f>Raw_Data!R2123</f>
        <v/>
      </c>
      <c r="S2123">
        <f>Raw_Data!S2123</f>
        <v/>
      </c>
      <c r="T2123">
        <f>YEAR(B2123)</f>
        <v/>
      </c>
      <c r="U2123">
        <f>MONTH(B2123)</f>
        <v/>
      </c>
      <c r="V2123">
        <f>TEXT(B2123,"mmm")</f>
        <v/>
      </c>
      <c r="W2123" s="15">
        <f>IFERROR(N2123/L2123,0)</f>
        <v/>
      </c>
      <c r="X2123">
        <f>IF(K2123=0,"No Discount",IF(K2123&lt;=5%,"Low",IF(K2123&lt;=15%,"Medium","High")))</f>
        <v/>
      </c>
      <c r="Y2123">
        <f>IF(L2123&gt;=20000,"High Value",IF(L2123&gt;=5000,"Medium Value","Low Value"))</f>
        <v/>
      </c>
      <c r="Z2123">
        <f>IF(R2123&lt;=3,"Fast",IF(R2123&lt;=5,"On Time","Delayed"))</f>
        <v/>
      </c>
    </row>
    <row r="2124">
      <c r="A2124">
        <f>Raw_Data!A2124</f>
        <v/>
      </c>
      <c r="B2124" s="11">
        <f>Raw_Data!B2124</f>
        <v/>
      </c>
      <c r="C2124">
        <f>Raw_Data!C2124</f>
        <v/>
      </c>
      <c r="D2124">
        <f>Raw_Data!D2124</f>
        <v/>
      </c>
      <c r="E2124">
        <f>Raw_Data!E2124</f>
        <v/>
      </c>
      <c r="F2124">
        <f>Raw_Data!F2124</f>
        <v/>
      </c>
      <c r="G2124">
        <f>Raw_Data!G2124</f>
        <v/>
      </c>
      <c r="H2124">
        <f>Raw_Data!H2124</f>
        <v/>
      </c>
      <c r="I2124">
        <f>Raw_Data!I2124</f>
        <v/>
      </c>
      <c r="J2124" s="12">
        <f>Raw_Data!J2124</f>
        <v/>
      </c>
      <c r="K2124" s="13">
        <f>Raw_Data!K2124</f>
        <v/>
      </c>
      <c r="L2124" s="12">
        <f>Raw_Data!L2124</f>
        <v/>
      </c>
      <c r="M2124" s="12">
        <f>Raw_Data!M2124</f>
        <v/>
      </c>
      <c r="N2124" s="12">
        <f>Raw_Data!N2124</f>
        <v/>
      </c>
      <c r="O2124">
        <f>Raw_Data!O2124</f>
        <v/>
      </c>
      <c r="P2124">
        <f>Raw_Data!P2124</f>
        <v/>
      </c>
      <c r="Q2124">
        <f>Raw_Data!Q2124</f>
        <v/>
      </c>
      <c r="R2124">
        <f>Raw_Data!R2124</f>
        <v/>
      </c>
      <c r="S2124">
        <f>Raw_Data!S2124</f>
        <v/>
      </c>
      <c r="T2124">
        <f>YEAR(B2124)</f>
        <v/>
      </c>
      <c r="U2124">
        <f>MONTH(B2124)</f>
        <v/>
      </c>
      <c r="V2124">
        <f>TEXT(B2124,"mmm")</f>
        <v/>
      </c>
      <c r="W2124" s="15">
        <f>IFERROR(N2124/L2124,0)</f>
        <v/>
      </c>
      <c r="X2124">
        <f>IF(K2124=0,"No Discount",IF(K2124&lt;=5%,"Low",IF(K2124&lt;=15%,"Medium","High")))</f>
        <v/>
      </c>
      <c r="Y2124">
        <f>IF(L2124&gt;=20000,"High Value",IF(L2124&gt;=5000,"Medium Value","Low Value"))</f>
        <v/>
      </c>
      <c r="Z2124">
        <f>IF(R2124&lt;=3,"Fast",IF(R2124&lt;=5,"On Time","Delayed"))</f>
        <v/>
      </c>
    </row>
    <row r="2125">
      <c r="A2125">
        <f>Raw_Data!A2125</f>
        <v/>
      </c>
      <c r="B2125" s="11">
        <f>Raw_Data!B2125</f>
        <v/>
      </c>
      <c r="C2125">
        <f>Raw_Data!C2125</f>
        <v/>
      </c>
      <c r="D2125">
        <f>Raw_Data!D2125</f>
        <v/>
      </c>
      <c r="E2125">
        <f>Raw_Data!E2125</f>
        <v/>
      </c>
      <c r="F2125">
        <f>Raw_Data!F2125</f>
        <v/>
      </c>
      <c r="G2125">
        <f>Raw_Data!G2125</f>
        <v/>
      </c>
      <c r="H2125">
        <f>Raw_Data!H2125</f>
        <v/>
      </c>
      <c r="I2125">
        <f>Raw_Data!I2125</f>
        <v/>
      </c>
      <c r="J2125" s="12">
        <f>Raw_Data!J2125</f>
        <v/>
      </c>
      <c r="K2125" s="13">
        <f>Raw_Data!K2125</f>
        <v/>
      </c>
      <c r="L2125" s="12">
        <f>Raw_Data!L2125</f>
        <v/>
      </c>
      <c r="M2125" s="12">
        <f>Raw_Data!M2125</f>
        <v/>
      </c>
      <c r="N2125" s="12">
        <f>Raw_Data!N2125</f>
        <v/>
      </c>
      <c r="O2125">
        <f>Raw_Data!O2125</f>
        <v/>
      </c>
      <c r="P2125">
        <f>Raw_Data!P2125</f>
        <v/>
      </c>
      <c r="Q2125">
        <f>Raw_Data!Q2125</f>
        <v/>
      </c>
      <c r="R2125">
        <f>Raw_Data!R2125</f>
        <v/>
      </c>
      <c r="S2125">
        <f>Raw_Data!S2125</f>
        <v/>
      </c>
      <c r="T2125">
        <f>YEAR(B2125)</f>
        <v/>
      </c>
      <c r="U2125">
        <f>MONTH(B2125)</f>
        <v/>
      </c>
      <c r="V2125">
        <f>TEXT(B2125,"mmm")</f>
        <v/>
      </c>
      <c r="W2125" s="15">
        <f>IFERROR(N2125/L2125,0)</f>
        <v/>
      </c>
      <c r="X2125">
        <f>IF(K2125=0,"No Discount",IF(K2125&lt;=5%,"Low",IF(K2125&lt;=15%,"Medium","High")))</f>
        <v/>
      </c>
      <c r="Y2125">
        <f>IF(L2125&gt;=20000,"High Value",IF(L2125&gt;=5000,"Medium Value","Low Value"))</f>
        <v/>
      </c>
      <c r="Z2125">
        <f>IF(R2125&lt;=3,"Fast",IF(R2125&lt;=5,"On Time","Delayed"))</f>
        <v/>
      </c>
    </row>
    <row r="2126">
      <c r="A2126">
        <f>Raw_Data!A2126</f>
        <v/>
      </c>
      <c r="B2126" s="11">
        <f>Raw_Data!B2126</f>
        <v/>
      </c>
      <c r="C2126">
        <f>Raw_Data!C2126</f>
        <v/>
      </c>
      <c r="D2126">
        <f>Raw_Data!D2126</f>
        <v/>
      </c>
      <c r="E2126">
        <f>Raw_Data!E2126</f>
        <v/>
      </c>
      <c r="F2126">
        <f>Raw_Data!F2126</f>
        <v/>
      </c>
      <c r="G2126">
        <f>Raw_Data!G2126</f>
        <v/>
      </c>
      <c r="H2126">
        <f>Raw_Data!H2126</f>
        <v/>
      </c>
      <c r="I2126">
        <f>Raw_Data!I2126</f>
        <v/>
      </c>
      <c r="J2126" s="12">
        <f>Raw_Data!J2126</f>
        <v/>
      </c>
      <c r="K2126" s="13">
        <f>Raw_Data!K2126</f>
        <v/>
      </c>
      <c r="L2126" s="12">
        <f>Raw_Data!L2126</f>
        <v/>
      </c>
      <c r="M2126" s="12">
        <f>Raw_Data!M2126</f>
        <v/>
      </c>
      <c r="N2126" s="12">
        <f>Raw_Data!N2126</f>
        <v/>
      </c>
      <c r="O2126">
        <f>Raw_Data!O2126</f>
        <v/>
      </c>
      <c r="P2126">
        <f>Raw_Data!P2126</f>
        <v/>
      </c>
      <c r="Q2126">
        <f>Raw_Data!Q2126</f>
        <v/>
      </c>
      <c r="R2126">
        <f>Raw_Data!R2126</f>
        <v/>
      </c>
      <c r="S2126">
        <f>Raw_Data!S2126</f>
        <v/>
      </c>
      <c r="T2126">
        <f>YEAR(B2126)</f>
        <v/>
      </c>
      <c r="U2126">
        <f>MONTH(B2126)</f>
        <v/>
      </c>
      <c r="V2126">
        <f>TEXT(B2126,"mmm")</f>
        <v/>
      </c>
      <c r="W2126" s="15">
        <f>IFERROR(N2126/L2126,0)</f>
        <v/>
      </c>
      <c r="X2126">
        <f>IF(K2126=0,"No Discount",IF(K2126&lt;=5%,"Low",IF(K2126&lt;=15%,"Medium","High")))</f>
        <v/>
      </c>
      <c r="Y2126">
        <f>IF(L2126&gt;=20000,"High Value",IF(L2126&gt;=5000,"Medium Value","Low Value"))</f>
        <v/>
      </c>
      <c r="Z2126">
        <f>IF(R2126&lt;=3,"Fast",IF(R2126&lt;=5,"On Time","Delayed"))</f>
        <v/>
      </c>
    </row>
    <row r="2127">
      <c r="A2127">
        <f>Raw_Data!A2127</f>
        <v/>
      </c>
      <c r="B2127" s="11">
        <f>Raw_Data!B2127</f>
        <v/>
      </c>
      <c r="C2127">
        <f>Raw_Data!C2127</f>
        <v/>
      </c>
      <c r="D2127">
        <f>Raw_Data!D2127</f>
        <v/>
      </c>
      <c r="E2127">
        <f>Raw_Data!E2127</f>
        <v/>
      </c>
      <c r="F2127">
        <f>Raw_Data!F2127</f>
        <v/>
      </c>
      <c r="G2127">
        <f>Raw_Data!G2127</f>
        <v/>
      </c>
      <c r="H2127">
        <f>Raw_Data!H2127</f>
        <v/>
      </c>
      <c r="I2127">
        <f>Raw_Data!I2127</f>
        <v/>
      </c>
      <c r="J2127" s="12">
        <f>Raw_Data!J2127</f>
        <v/>
      </c>
      <c r="K2127" s="13">
        <f>Raw_Data!K2127</f>
        <v/>
      </c>
      <c r="L2127" s="12">
        <f>Raw_Data!L2127</f>
        <v/>
      </c>
      <c r="M2127" s="12">
        <f>Raw_Data!M2127</f>
        <v/>
      </c>
      <c r="N2127" s="12">
        <f>Raw_Data!N2127</f>
        <v/>
      </c>
      <c r="O2127">
        <f>Raw_Data!O2127</f>
        <v/>
      </c>
      <c r="P2127">
        <f>Raw_Data!P2127</f>
        <v/>
      </c>
      <c r="Q2127">
        <f>Raw_Data!Q2127</f>
        <v/>
      </c>
      <c r="R2127">
        <f>Raw_Data!R2127</f>
        <v/>
      </c>
      <c r="S2127">
        <f>Raw_Data!S2127</f>
        <v/>
      </c>
      <c r="T2127">
        <f>YEAR(B2127)</f>
        <v/>
      </c>
      <c r="U2127">
        <f>MONTH(B2127)</f>
        <v/>
      </c>
      <c r="V2127">
        <f>TEXT(B2127,"mmm")</f>
        <v/>
      </c>
      <c r="W2127" s="15">
        <f>IFERROR(N2127/L2127,0)</f>
        <v/>
      </c>
      <c r="X2127">
        <f>IF(K2127=0,"No Discount",IF(K2127&lt;=5%,"Low",IF(K2127&lt;=15%,"Medium","High")))</f>
        <v/>
      </c>
      <c r="Y2127">
        <f>IF(L2127&gt;=20000,"High Value",IF(L2127&gt;=5000,"Medium Value","Low Value"))</f>
        <v/>
      </c>
      <c r="Z2127">
        <f>IF(R2127&lt;=3,"Fast",IF(R2127&lt;=5,"On Time","Delayed"))</f>
        <v/>
      </c>
    </row>
    <row r="2128">
      <c r="A2128">
        <f>Raw_Data!A2128</f>
        <v/>
      </c>
      <c r="B2128" s="11">
        <f>Raw_Data!B2128</f>
        <v/>
      </c>
      <c r="C2128">
        <f>Raw_Data!C2128</f>
        <v/>
      </c>
      <c r="D2128">
        <f>Raw_Data!D2128</f>
        <v/>
      </c>
      <c r="E2128">
        <f>Raw_Data!E2128</f>
        <v/>
      </c>
      <c r="F2128">
        <f>Raw_Data!F2128</f>
        <v/>
      </c>
      <c r="G2128">
        <f>Raw_Data!G2128</f>
        <v/>
      </c>
      <c r="H2128">
        <f>Raw_Data!H2128</f>
        <v/>
      </c>
      <c r="I2128">
        <f>Raw_Data!I2128</f>
        <v/>
      </c>
      <c r="J2128" s="12">
        <f>Raw_Data!J2128</f>
        <v/>
      </c>
      <c r="K2128" s="13">
        <f>Raw_Data!K2128</f>
        <v/>
      </c>
      <c r="L2128" s="12">
        <f>Raw_Data!L2128</f>
        <v/>
      </c>
      <c r="M2128" s="12">
        <f>Raw_Data!M2128</f>
        <v/>
      </c>
      <c r="N2128" s="12">
        <f>Raw_Data!N2128</f>
        <v/>
      </c>
      <c r="O2128">
        <f>Raw_Data!O2128</f>
        <v/>
      </c>
      <c r="P2128">
        <f>Raw_Data!P2128</f>
        <v/>
      </c>
      <c r="Q2128">
        <f>Raw_Data!Q2128</f>
        <v/>
      </c>
      <c r="R2128">
        <f>Raw_Data!R2128</f>
        <v/>
      </c>
      <c r="S2128">
        <f>Raw_Data!S2128</f>
        <v/>
      </c>
      <c r="T2128">
        <f>YEAR(B2128)</f>
        <v/>
      </c>
      <c r="U2128">
        <f>MONTH(B2128)</f>
        <v/>
      </c>
      <c r="V2128">
        <f>TEXT(B2128,"mmm")</f>
        <v/>
      </c>
      <c r="W2128" s="15">
        <f>IFERROR(N2128/L2128,0)</f>
        <v/>
      </c>
      <c r="X2128">
        <f>IF(K2128=0,"No Discount",IF(K2128&lt;=5%,"Low",IF(K2128&lt;=15%,"Medium","High")))</f>
        <v/>
      </c>
      <c r="Y2128">
        <f>IF(L2128&gt;=20000,"High Value",IF(L2128&gt;=5000,"Medium Value","Low Value"))</f>
        <v/>
      </c>
      <c r="Z2128">
        <f>IF(R2128&lt;=3,"Fast",IF(R2128&lt;=5,"On Time","Delayed"))</f>
        <v/>
      </c>
    </row>
    <row r="2129">
      <c r="A2129">
        <f>Raw_Data!A2129</f>
        <v/>
      </c>
      <c r="B2129" s="11">
        <f>Raw_Data!B2129</f>
        <v/>
      </c>
      <c r="C2129">
        <f>Raw_Data!C2129</f>
        <v/>
      </c>
      <c r="D2129">
        <f>Raw_Data!D2129</f>
        <v/>
      </c>
      <c r="E2129">
        <f>Raw_Data!E2129</f>
        <v/>
      </c>
      <c r="F2129">
        <f>Raw_Data!F2129</f>
        <v/>
      </c>
      <c r="G2129">
        <f>Raw_Data!G2129</f>
        <v/>
      </c>
      <c r="H2129">
        <f>Raw_Data!H2129</f>
        <v/>
      </c>
      <c r="I2129">
        <f>Raw_Data!I2129</f>
        <v/>
      </c>
      <c r="J2129" s="12">
        <f>Raw_Data!J2129</f>
        <v/>
      </c>
      <c r="K2129" s="13">
        <f>Raw_Data!K2129</f>
        <v/>
      </c>
      <c r="L2129" s="12">
        <f>Raw_Data!L2129</f>
        <v/>
      </c>
      <c r="M2129" s="12">
        <f>Raw_Data!M2129</f>
        <v/>
      </c>
      <c r="N2129" s="12">
        <f>Raw_Data!N2129</f>
        <v/>
      </c>
      <c r="O2129">
        <f>Raw_Data!O2129</f>
        <v/>
      </c>
      <c r="P2129">
        <f>Raw_Data!P2129</f>
        <v/>
      </c>
      <c r="Q2129">
        <f>Raw_Data!Q2129</f>
        <v/>
      </c>
      <c r="R2129">
        <f>Raw_Data!R2129</f>
        <v/>
      </c>
      <c r="S2129">
        <f>Raw_Data!S2129</f>
        <v/>
      </c>
      <c r="T2129">
        <f>YEAR(B2129)</f>
        <v/>
      </c>
      <c r="U2129">
        <f>MONTH(B2129)</f>
        <v/>
      </c>
      <c r="V2129">
        <f>TEXT(B2129,"mmm")</f>
        <v/>
      </c>
      <c r="W2129" s="15">
        <f>IFERROR(N2129/L2129,0)</f>
        <v/>
      </c>
      <c r="X2129">
        <f>IF(K2129=0,"No Discount",IF(K2129&lt;=5%,"Low",IF(K2129&lt;=15%,"Medium","High")))</f>
        <v/>
      </c>
      <c r="Y2129">
        <f>IF(L2129&gt;=20000,"High Value",IF(L2129&gt;=5000,"Medium Value","Low Value"))</f>
        <v/>
      </c>
      <c r="Z2129">
        <f>IF(R2129&lt;=3,"Fast",IF(R2129&lt;=5,"On Time","Delayed"))</f>
        <v/>
      </c>
    </row>
    <row r="2130">
      <c r="A2130">
        <f>Raw_Data!A2130</f>
        <v/>
      </c>
      <c r="B2130" s="11">
        <f>Raw_Data!B2130</f>
        <v/>
      </c>
      <c r="C2130">
        <f>Raw_Data!C2130</f>
        <v/>
      </c>
      <c r="D2130">
        <f>Raw_Data!D2130</f>
        <v/>
      </c>
      <c r="E2130">
        <f>Raw_Data!E2130</f>
        <v/>
      </c>
      <c r="F2130">
        <f>Raw_Data!F2130</f>
        <v/>
      </c>
      <c r="G2130">
        <f>Raw_Data!G2130</f>
        <v/>
      </c>
      <c r="H2130">
        <f>Raw_Data!H2130</f>
        <v/>
      </c>
      <c r="I2130">
        <f>Raw_Data!I2130</f>
        <v/>
      </c>
      <c r="J2130" s="12">
        <f>Raw_Data!J2130</f>
        <v/>
      </c>
      <c r="K2130" s="13">
        <f>Raw_Data!K2130</f>
        <v/>
      </c>
      <c r="L2130" s="12">
        <f>Raw_Data!L2130</f>
        <v/>
      </c>
      <c r="M2130" s="12">
        <f>Raw_Data!M2130</f>
        <v/>
      </c>
      <c r="N2130" s="12">
        <f>Raw_Data!N2130</f>
        <v/>
      </c>
      <c r="O2130">
        <f>Raw_Data!O2130</f>
        <v/>
      </c>
      <c r="P2130">
        <f>Raw_Data!P2130</f>
        <v/>
      </c>
      <c r="Q2130">
        <f>Raw_Data!Q2130</f>
        <v/>
      </c>
      <c r="R2130">
        <f>Raw_Data!R2130</f>
        <v/>
      </c>
      <c r="S2130">
        <f>Raw_Data!S2130</f>
        <v/>
      </c>
      <c r="T2130">
        <f>YEAR(B2130)</f>
        <v/>
      </c>
      <c r="U2130">
        <f>MONTH(B2130)</f>
        <v/>
      </c>
      <c r="V2130">
        <f>TEXT(B2130,"mmm")</f>
        <v/>
      </c>
      <c r="W2130" s="15">
        <f>IFERROR(N2130/L2130,0)</f>
        <v/>
      </c>
      <c r="X2130">
        <f>IF(K2130=0,"No Discount",IF(K2130&lt;=5%,"Low",IF(K2130&lt;=15%,"Medium","High")))</f>
        <v/>
      </c>
      <c r="Y2130">
        <f>IF(L2130&gt;=20000,"High Value",IF(L2130&gt;=5000,"Medium Value","Low Value"))</f>
        <v/>
      </c>
      <c r="Z2130">
        <f>IF(R2130&lt;=3,"Fast",IF(R2130&lt;=5,"On Time","Delayed"))</f>
        <v/>
      </c>
    </row>
    <row r="2131">
      <c r="A2131">
        <f>Raw_Data!A2131</f>
        <v/>
      </c>
      <c r="B2131" s="11">
        <f>Raw_Data!B2131</f>
        <v/>
      </c>
      <c r="C2131">
        <f>Raw_Data!C2131</f>
        <v/>
      </c>
      <c r="D2131">
        <f>Raw_Data!D2131</f>
        <v/>
      </c>
      <c r="E2131">
        <f>Raw_Data!E2131</f>
        <v/>
      </c>
      <c r="F2131">
        <f>Raw_Data!F2131</f>
        <v/>
      </c>
      <c r="G2131">
        <f>Raw_Data!G2131</f>
        <v/>
      </c>
      <c r="H2131">
        <f>Raw_Data!H2131</f>
        <v/>
      </c>
      <c r="I2131">
        <f>Raw_Data!I2131</f>
        <v/>
      </c>
      <c r="J2131" s="12">
        <f>Raw_Data!J2131</f>
        <v/>
      </c>
      <c r="K2131" s="13">
        <f>Raw_Data!K2131</f>
        <v/>
      </c>
      <c r="L2131" s="12">
        <f>Raw_Data!L2131</f>
        <v/>
      </c>
      <c r="M2131" s="12">
        <f>Raw_Data!M2131</f>
        <v/>
      </c>
      <c r="N2131" s="12">
        <f>Raw_Data!N2131</f>
        <v/>
      </c>
      <c r="O2131">
        <f>Raw_Data!O2131</f>
        <v/>
      </c>
      <c r="P2131">
        <f>Raw_Data!P2131</f>
        <v/>
      </c>
      <c r="Q2131">
        <f>Raw_Data!Q2131</f>
        <v/>
      </c>
      <c r="R2131">
        <f>Raw_Data!R2131</f>
        <v/>
      </c>
      <c r="S2131">
        <f>Raw_Data!S2131</f>
        <v/>
      </c>
      <c r="T2131">
        <f>YEAR(B2131)</f>
        <v/>
      </c>
      <c r="U2131">
        <f>MONTH(B2131)</f>
        <v/>
      </c>
      <c r="V2131">
        <f>TEXT(B2131,"mmm")</f>
        <v/>
      </c>
      <c r="W2131" s="15">
        <f>IFERROR(N2131/L2131,0)</f>
        <v/>
      </c>
      <c r="X2131">
        <f>IF(K2131=0,"No Discount",IF(K2131&lt;=5%,"Low",IF(K2131&lt;=15%,"Medium","High")))</f>
        <v/>
      </c>
      <c r="Y2131">
        <f>IF(L2131&gt;=20000,"High Value",IF(L2131&gt;=5000,"Medium Value","Low Value"))</f>
        <v/>
      </c>
      <c r="Z2131">
        <f>IF(R2131&lt;=3,"Fast",IF(R2131&lt;=5,"On Time","Delayed"))</f>
        <v/>
      </c>
    </row>
    <row r="2132">
      <c r="A2132">
        <f>Raw_Data!A2132</f>
        <v/>
      </c>
      <c r="B2132" s="11">
        <f>Raw_Data!B2132</f>
        <v/>
      </c>
      <c r="C2132">
        <f>Raw_Data!C2132</f>
        <v/>
      </c>
      <c r="D2132">
        <f>Raw_Data!D2132</f>
        <v/>
      </c>
      <c r="E2132">
        <f>Raw_Data!E2132</f>
        <v/>
      </c>
      <c r="F2132">
        <f>Raw_Data!F2132</f>
        <v/>
      </c>
      <c r="G2132">
        <f>Raw_Data!G2132</f>
        <v/>
      </c>
      <c r="H2132">
        <f>Raw_Data!H2132</f>
        <v/>
      </c>
      <c r="I2132">
        <f>Raw_Data!I2132</f>
        <v/>
      </c>
      <c r="J2132" s="12">
        <f>Raw_Data!J2132</f>
        <v/>
      </c>
      <c r="K2132" s="13">
        <f>Raw_Data!K2132</f>
        <v/>
      </c>
      <c r="L2132" s="12">
        <f>Raw_Data!L2132</f>
        <v/>
      </c>
      <c r="M2132" s="12">
        <f>Raw_Data!M2132</f>
        <v/>
      </c>
      <c r="N2132" s="12">
        <f>Raw_Data!N2132</f>
        <v/>
      </c>
      <c r="O2132">
        <f>Raw_Data!O2132</f>
        <v/>
      </c>
      <c r="P2132">
        <f>Raw_Data!P2132</f>
        <v/>
      </c>
      <c r="Q2132">
        <f>Raw_Data!Q2132</f>
        <v/>
      </c>
      <c r="R2132">
        <f>Raw_Data!R2132</f>
        <v/>
      </c>
      <c r="S2132">
        <f>Raw_Data!S2132</f>
        <v/>
      </c>
      <c r="T2132">
        <f>YEAR(B2132)</f>
        <v/>
      </c>
      <c r="U2132">
        <f>MONTH(B2132)</f>
        <v/>
      </c>
      <c r="V2132">
        <f>TEXT(B2132,"mmm")</f>
        <v/>
      </c>
      <c r="W2132" s="15">
        <f>IFERROR(N2132/L2132,0)</f>
        <v/>
      </c>
      <c r="X2132">
        <f>IF(K2132=0,"No Discount",IF(K2132&lt;=5%,"Low",IF(K2132&lt;=15%,"Medium","High")))</f>
        <v/>
      </c>
      <c r="Y2132">
        <f>IF(L2132&gt;=20000,"High Value",IF(L2132&gt;=5000,"Medium Value","Low Value"))</f>
        <v/>
      </c>
      <c r="Z2132">
        <f>IF(R2132&lt;=3,"Fast",IF(R2132&lt;=5,"On Time","Delayed"))</f>
        <v/>
      </c>
    </row>
    <row r="2133">
      <c r="A2133">
        <f>Raw_Data!A2133</f>
        <v/>
      </c>
      <c r="B2133" s="11">
        <f>Raw_Data!B2133</f>
        <v/>
      </c>
      <c r="C2133">
        <f>Raw_Data!C2133</f>
        <v/>
      </c>
      <c r="D2133">
        <f>Raw_Data!D2133</f>
        <v/>
      </c>
      <c r="E2133">
        <f>Raw_Data!E2133</f>
        <v/>
      </c>
      <c r="F2133">
        <f>Raw_Data!F2133</f>
        <v/>
      </c>
      <c r="G2133">
        <f>Raw_Data!G2133</f>
        <v/>
      </c>
      <c r="H2133">
        <f>Raw_Data!H2133</f>
        <v/>
      </c>
      <c r="I2133">
        <f>Raw_Data!I2133</f>
        <v/>
      </c>
      <c r="J2133" s="12">
        <f>Raw_Data!J2133</f>
        <v/>
      </c>
      <c r="K2133" s="13">
        <f>Raw_Data!K2133</f>
        <v/>
      </c>
      <c r="L2133" s="12">
        <f>Raw_Data!L2133</f>
        <v/>
      </c>
      <c r="M2133" s="12">
        <f>Raw_Data!M2133</f>
        <v/>
      </c>
      <c r="N2133" s="12">
        <f>Raw_Data!N2133</f>
        <v/>
      </c>
      <c r="O2133">
        <f>Raw_Data!O2133</f>
        <v/>
      </c>
      <c r="P2133">
        <f>Raw_Data!P2133</f>
        <v/>
      </c>
      <c r="Q2133">
        <f>Raw_Data!Q2133</f>
        <v/>
      </c>
      <c r="R2133">
        <f>Raw_Data!R2133</f>
        <v/>
      </c>
      <c r="S2133">
        <f>Raw_Data!S2133</f>
        <v/>
      </c>
      <c r="T2133">
        <f>YEAR(B2133)</f>
        <v/>
      </c>
      <c r="U2133">
        <f>MONTH(B2133)</f>
        <v/>
      </c>
      <c r="V2133">
        <f>TEXT(B2133,"mmm")</f>
        <v/>
      </c>
      <c r="W2133" s="15">
        <f>IFERROR(N2133/L2133,0)</f>
        <v/>
      </c>
      <c r="X2133">
        <f>IF(K2133=0,"No Discount",IF(K2133&lt;=5%,"Low",IF(K2133&lt;=15%,"Medium","High")))</f>
        <v/>
      </c>
      <c r="Y2133">
        <f>IF(L2133&gt;=20000,"High Value",IF(L2133&gt;=5000,"Medium Value","Low Value"))</f>
        <v/>
      </c>
      <c r="Z2133">
        <f>IF(R2133&lt;=3,"Fast",IF(R2133&lt;=5,"On Time","Delayed"))</f>
        <v/>
      </c>
    </row>
    <row r="2134">
      <c r="A2134">
        <f>Raw_Data!A2134</f>
        <v/>
      </c>
      <c r="B2134" s="11">
        <f>Raw_Data!B2134</f>
        <v/>
      </c>
      <c r="C2134">
        <f>Raw_Data!C2134</f>
        <v/>
      </c>
      <c r="D2134">
        <f>Raw_Data!D2134</f>
        <v/>
      </c>
      <c r="E2134">
        <f>Raw_Data!E2134</f>
        <v/>
      </c>
      <c r="F2134">
        <f>Raw_Data!F2134</f>
        <v/>
      </c>
      <c r="G2134">
        <f>Raw_Data!G2134</f>
        <v/>
      </c>
      <c r="H2134">
        <f>Raw_Data!H2134</f>
        <v/>
      </c>
      <c r="I2134">
        <f>Raw_Data!I2134</f>
        <v/>
      </c>
      <c r="J2134" s="12">
        <f>Raw_Data!J2134</f>
        <v/>
      </c>
      <c r="K2134" s="13">
        <f>Raw_Data!K2134</f>
        <v/>
      </c>
      <c r="L2134" s="12">
        <f>Raw_Data!L2134</f>
        <v/>
      </c>
      <c r="M2134" s="12">
        <f>Raw_Data!M2134</f>
        <v/>
      </c>
      <c r="N2134" s="12">
        <f>Raw_Data!N2134</f>
        <v/>
      </c>
      <c r="O2134">
        <f>Raw_Data!O2134</f>
        <v/>
      </c>
      <c r="P2134">
        <f>Raw_Data!P2134</f>
        <v/>
      </c>
      <c r="Q2134">
        <f>Raw_Data!Q2134</f>
        <v/>
      </c>
      <c r="R2134">
        <f>Raw_Data!R2134</f>
        <v/>
      </c>
      <c r="S2134">
        <f>Raw_Data!S2134</f>
        <v/>
      </c>
      <c r="T2134">
        <f>YEAR(B2134)</f>
        <v/>
      </c>
      <c r="U2134">
        <f>MONTH(B2134)</f>
        <v/>
      </c>
      <c r="V2134">
        <f>TEXT(B2134,"mmm")</f>
        <v/>
      </c>
      <c r="W2134" s="15">
        <f>IFERROR(N2134/L2134,0)</f>
        <v/>
      </c>
      <c r="X2134">
        <f>IF(K2134=0,"No Discount",IF(K2134&lt;=5%,"Low",IF(K2134&lt;=15%,"Medium","High")))</f>
        <v/>
      </c>
      <c r="Y2134">
        <f>IF(L2134&gt;=20000,"High Value",IF(L2134&gt;=5000,"Medium Value","Low Value"))</f>
        <v/>
      </c>
      <c r="Z2134">
        <f>IF(R2134&lt;=3,"Fast",IF(R2134&lt;=5,"On Time","Delayed"))</f>
        <v/>
      </c>
    </row>
    <row r="2135">
      <c r="A2135">
        <f>Raw_Data!A2135</f>
        <v/>
      </c>
      <c r="B2135" s="11">
        <f>Raw_Data!B2135</f>
        <v/>
      </c>
      <c r="C2135">
        <f>Raw_Data!C2135</f>
        <v/>
      </c>
      <c r="D2135">
        <f>Raw_Data!D2135</f>
        <v/>
      </c>
      <c r="E2135">
        <f>Raw_Data!E2135</f>
        <v/>
      </c>
      <c r="F2135">
        <f>Raw_Data!F2135</f>
        <v/>
      </c>
      <c r="G2135">
        <f>Raw_Data!G2135</f>
        <v/>
      </c>
      <c r="H2135">
        <f>Raw_Data!H2135</f>
        <v/>
      </c>
      <c r="I2135">
        <f>Raw_Data!I2135</f>
        <v/>
      </c>
      <c r="J2135" s="12">
        <f>Raw_Data!J2135</f>
        <v/>
      </c>
      <c r="K2135" s="13">
        <f>Raw_Data!K2135</f>
        <v/>
      </c>
      <c r="L2135" s="12">
        <f>Raw_Data!L2135</f>
        <v/>
      </c>
      <c r="M2135" s="12">
        <f>Raw_Data!M2135</f>
        <v/>
      </c>
      <c r="N2135" s="12">
        <f>Raw_Data!N2135</f>
        <v/>
      </c>
      <c r="O2135">
        <f>Raw_Data!O2135</f>
        <v/>
      </c>
      <c r="P2135">
        <f>Raw_Data!P2135</f>
        <v/>
      </c>
      <c r="Q2135">
        <f>Raw_Data!Q2135</f>
        <v/>
      </c>
      <c r="R2135">
        <f>Raw_Data!R2135</f>
        <v/>
      </c>
      <c r="S2135">
        <f>Raw_Data!S2135</f>
        <v/>
      </c>
      <c r="T2135">
        <f>YEAR(B2135)</f>
        <v/>
      </c>
      <c r="U2135">
        <f>MONTH(B2135)</f>
        <v/>
      </c>
      <c r="V2135">
        <f>TEXT(B2135,"mmm")</f>
        <v/>
      </c>
      <c r="W2135" s="15">
        <f>IFERROR(N2135/L2135,0)</f>
        <v/>
      </c>
      <c r="X2135">
        <f>IF(K2135=0,"No Discount",IF(K2135&lt;=5%,"Low",IF(K2135&lt;=15%,"Medium","High")))</f>
        <v/>
      </c>
      <c r="Y2135">
        <f>IF(L2135&gt;=20000,"High Value",IF(L2135&gt;=5000,"Medium Value","Low Value"))</f>
        <v/>
      </c>
      <c r="Z2135">
        <f>IF(R2135&lt;=3,"Fast",IF(R2135&lt;=5,"On Time","Delayed"))</f>
        <v/>
      </c>
    </row>
    <row r="2136">
      <c r="A2136">
        <f>Raw_Data!A2136</f>
        <v/>
      </c>
      <c r="B2136" s="11">
        <f>Raw_Data!B2136</f>
        <v/>
      </c>
      <c r="C2136">
        <f>Raw_Data!C2136</f>
        <v/>
      </c>
      <c r="D2136">
        <f>Raw_Data!D2136</f>
        <v/>
      </c>
      <c r="E2136">
        <f>Raw_Data!E2136</f>
        <v/>
      </c>
      <c r="F2136">
        <f>Raw_Data!F2136</f>
        <v/>
      </c>
      <c r="G2136">
        <f>Raw_Data!G2136</f>
        <v/>
      </c>
      <c r="H2136">
        <f>Raw_Data!H2136</f>
        <v/>
      </c>
      <c r="I2136">
        <f>Raw_Data!I2136</f>
        <v/>
      </c>
      <c r="J2136" s="12">
        <f>Raw_Data!J2136</f>
        <v/>
      </c>
      <c r="K2136" s="13">
        <f>Raw_Data!K2136</f>
        <v/>
      </c>
      <c r="L2136" s="12">
        <f>Raw_Data!L2136</f>
        <v/>
      </c>
      <c r="M2136" s="12">
        <f>Raw_Data!M2136</f>
        <v/>
      </c>
      <c r="N2136" s="12">
        <f>Raw_Data!N2136</f>
        <v/>
      </c>
      <c r="O2136">
        <f>Raw_Data!O2136</f>
        <v/>
      </c>
      <c r="P2136">
        <f>Raw_Data!P2136</f>
        <v/>
      </c>
      <c r="Q2136">
        <f>Raw_Data!Q2136</f>
        <v/>
      </c>
      <c r="R2136">
        <f>Raw_Data!R2136</f>
        <v/>
      </c>
      <c r="S2136">
        <f>Raw_Data!S2136</f>
        <v/>
      </c>
      <c r="T2136">
        <f>YEAR(B2136)</f>
        <v/>
      </c>
      <c r="U2136">
        <f>MONTH(B2136)</f>
        <v/>
      </c>
      <c r="V2136">
        <f>TEXT(B2136,"mmm")</f>
        <v/>
      </c>
      <c r="W2136" s="15">
        <f>IFERROR(N2136/L2136,0)</f>
        <v/>
      </c>
      <c r="X2136">
        <f>IF(K2136=0,"No Discount",IF(K2136&lt;=5%,"Low",IF(K2136&lt;=15%,"Medium","High")))</f>
        <v/>
      </c>
      <c r="Y2136">
        <f>IF(L2136&gt;=20000,"High Value",IF(L2136&gt;=5000,"Medium Value","Low Value"))</f>
        <v/>
      </c>
      <c r="Z2136">
        <f>IF(R2136&lt;=3,"Fast",IF(R2136&lt;=5,"On Time","Delayed"))</f>
        <v/>
      </c>
    </row>
    <row r="2137">
      <c r="A2137">
        <f>Raw_Data!A2137</f>
        <v/>
      </c>
      <c r="B2137" s="11">
        <f>Raw_Data!B2137</f>
        <v/>
      </c>
      <c r="C2137">
        <f>Raw_Data!C2137</f>
        <v/>
      </c>
      <c r="D2137">
        <f>Raw_Data!D2137</f>
        <v/>
      </c>
      <c r="E2137">
        <f>Raw_Data!E2137</f>
        <v/>
      </c>
      <c r="F2137">
        <f>Raw_Data!F2137</f>
        <v/>
      </c>
      <c r="G2137">
        <f>Raw_Data!G2137</f>
        <v/>
      </c>
      <c r="H2137">
        <f>Raw_Data!H2137</f>
        <v/>
      </c>
      <c r="I2137">
        <f>Raw_Data!I2137</f>
        <v/>
      </c>
      <c r="J2137" s="12">
        <f>Raw_Data!J2137</f>
        <v/>
      </c>
      <c r="K2137" s="13">
        <f>Raw_Data!K2137</f>
        <v/>
      </c>
      <c r="L2137" s="12">
        <f>Raw_Data!L2137</f>
        <v/>
      </c>
      <c r="M2137" s="12">
        <f>Raw_Data!M2137</f>
        <v/>
      </c>
      <c r="N2137" s="12">
        <f>Raw_Data!N2137</f>
        <v/>
      </c>
      <c r="O2137">
        <f>Raw_Data!O2137</f>
        <v/>
      </c>
      <c r="P2137">
        <f>Raw_Data!P2137</f>
        <v/>
      </c>
      <c r="Q2137">
        <f>Raw_Data!Q2137</f>
        <v/>
      </c>
      <c r="R2137">
        <f>Raw_Data!R2137</f>
        <v/>
      </c>
      <c r="S2137">
        <f>Raw_Data!S2137</f>
        <v/>
      </c>
      <c r="T2137">
        <f>YEAR(B2137)</f>
        <v/>
      </c>
      <c r="U2137">
        <f>MONTH(B2137)</f>
        <v/>
      </c>
      <c r="V2137">
        <f>TEXT(B2137,"mmm")</f>
        <v/>
      </c>
      <c r="W2137" s="15">
        <f>IFERROR(N2137/L2137,0)</f>
        <v/>
      </c>
      <c r="X2137">
        <f>IF(K2137=0,"No Discount",IF(K2137&lt;=5%,"Low",IF(K2137&lt;=15%,"Medium","High")))</f>
        <v/>
      </c>
      <c r="Y2137">
        <f>IF(L2137&gt;=20000,"High Value",IF(L2137&gt;=5000,"Medium Value","Low Value"))</f>
        <v/>
      </c>
      <c r="Z2137">
        <f>IF(R2137&lt;=3,"Fast",IF(R2137&lt;=5,"On Time","Delayed"))</f>
        <v/>
      </c>
    </row>
    <row r="2138">
      <c r="A2138">
        <f>Raw_Data!A2138</f>
        <v/>
      </c>
      <c r="B2138" s="11">
        <f>Raw_Data!B2138</f>
        <v/>
      </c>
      <c r="C2138">
        <f>Raw_Data!C2138</f>
        <v/>
      </c>
      <c r="D2138">
        <f>Raw_Data!D2138</f>
        <v/>
      </c>
      <c r="E2138">
        <f>Raw_Data!E2138</f>
        <v/>
      </c>
      <c r="F2138">
        <f>Raw_Data!F2138</f>
        <v/>
      </c>
      <c r="G2138">
        <f>Raw_Data!G2138</f>
        <v/>
      </c>
      <c r="H2138">
        <f>Raw_Data!H2138</f>
        <v/>
      </c>
      <c r="I2138">
        <f>Raw_Data!I2138</f>
        <v/>
      </c>
      <c r="J2138" s="12">
        <f>Raw_Data!J2138</f>
        <v/>
      </c>
      <c r="K2138" s="13">
        <f>Raw_Data!K2138</f>
        <v/>
      </c>
      <c r="L2138" s="12">
        <f>Raw_Data!L2138</f>
        <v/>
      </c>
      <c r="M2138" s="12">
        <f>Raw_Data!M2138</f>
        <v/>
      </c>
      <c r="N2138" s="12">
        <f>Raw_Data!N2138</f>
        <v/>
      </c>
      <c r="O2138">
        <f>Raw_Data!O2138</f>
        <v/>
      </c>
      <c r="P2138">
        <f>Raw_Data!P2138</f>
        <v/>
      </c>
      <c r="Q2138">
        <f>Raw_Data!Q2138</f>
        <v/>
      </c>
      <c r="R2138">
        <f>Raw_Data!R2138</f>
        <v/>
      </c>
      <c r="S2138">
        <f>Raw_Data!S2138</f>
        <v/>
      </c>
      <c r="T2138">
        <f>YEAR(B2138)</f>
        <v/>
      </c>
      <c r="U2138">
        <f>MONTH(B2138)</f>
        <v/>
      </c>
      <c r="V2138">
        <f>TEXT(B2138,"mmm")</f>
        <v/>
      </c>
      <c r="W2138" s="15">
        <f>IFERROR(N2138/L2138,0)</f>
        <v/>
      </c>
      <c r="X2138">
        <f>IF(K2138=0,"No Discount",IF(K2138&lt;=5%,"Low",IF(K2138&lt;=15%,"Medium","High")))</f>
        <v/>
      </c>
      <c r="Y2138">
        <f>IF(L2138&gt;=20000,"High Value",IF(L2138&gt;=5000,"Medium Value","Low Value"))</f>
        <v/>
      </c>
      <c r="Z2138">
        <f>IF(R2138&lt;=3,"Fast",IF(R2138&lt;=5,"On Time","Delayed"))</f>
        <v/>
      </c>
    </row>
    <row r="2139">
      <c r="A2139">
        <f>Raw_Data!A2139</f>
        <v/>
      </c>
      <c r="B2139" s="11">
        <f>Raw_Data!B2139</f>
        <v/>
      </c>
      <c r="C2139">
        <f>Raw_Data!C2139</f>
        <v/>
      </c>
      <c r="D2139">
        <f>Raw_Data!D2139</f>
        <v/>
      </c>
      <c r="E2139">
        <f>Raw_Data!E2139</f>
        <v/>
      </c>
      <c r="F2139">
        <f>Raw_Data!F2139</f>
        <v/>
      </c>
      <c r="G2139">
        <f>Raw_Data!G2139</f>
        <v/>
      </c>
      <c r="H2139">
        <f>Raw_Data!H2139</f>
        <v/>
      </c>
      <c r="I2139">
        <f>Raw_Data!I2139</f>
        <v/>
      </c>
      <c r="J2139" s="12">
        <f>Raw_Data!J2139</f>
        <v/>
      </c>
      <c r="K2139" s="13">
        <f>Raw_Data!K2139</f>
        <v/>
      </c>
      <c r="L2139" s="12">
        <f>Raw_Data!L2139</f>
        <v/>
      </c>
      <c r="M2139" s="12">
        <f>Raw_Data!M2139</f>
        <v/>
      </c>
      <c r="N2139" s="12">
        <f>Raw_Data!N2139</f>
        <v/>
      </c>
      <c r="O2139">
        <f>Raw_Data!O2139</f>
        <v/>
      </c>
      <c r="P2139">
        <f>Raw_Data!P2139</f>
        <v/>
      </c>
      <c r="Q2139">
        <f>Raw_Data!Q2139</f>
        <v/>
      </c>
      <c r="R2139">
        <f>Raw_Data!R2139</f>
        <v/>
      </c>
      <c r="S2139">
        <f>Raw_Data!S2139</f>
        <v/>
      </c>
      <c r="T2139">
        <f>YEAR(B2139)</f>
        <v/>
      </c>
      <c r="U2139">
        <f>MONTH(B2139)</f>
        <v/>
      </c>
      <c r="V2139">
        <f>TEXT(B2139,"mmm")</f>
        <v/>
      </c>
      <c r="W2139" s="15">
        <f>IFERROR(N2139/L2139,0)</f>
        <v/>
      </c>
      <c r="X2139">
        <f>IF(K2139=0,"No Discount",IF(K2139&lt;=5%,"Low",IF(K2139&lt;=15%,"Medium","High")))</f>
        <v/>
      </c>
      <c r="Y2139">
        <f>IF(L2139&gt;=20000,"High Value",IF(L2139&gt;=5000,"Medium Value","Low Value"))</f>
        <v/>
      </c>
      <c r="Z2139">
        <f>IF(R2139&lt;=3,"Fast",IF(R2139&lt;=5,"On Time","Delayed"))</f>
        <v/>
      </c>
    </row>
    <row r="2140">
      <c r="A2140">
        <f>Raw_Data!A2140</f>
        <v/>
      </c>
      <c r="B2140" s="11">
        <f>Raw_Data!B2140</f>
        <v/>
      </c>
      <c r="C2140">
        <f>Raw_Data!C2140</f>
        <v/>
      </c>
      <c r="D2140">
        <f>Raw_Data!D2140</f>
        <v/>
      </c>
      <c r="E2140">
        <f>Raw_Data!E2140</f>
        <v/>
      </c>
      <c r="F2140">
        <f>Raw_Data!F2140</f>
        <v/>
      </c>
      <c r="G2140">
        <f>Raw_Data!G2140</f>
        <v/>
      </c>
      <c r="H2140">
        <f>Raw_Data!H2140</f>
        <v/>
      </c>
      <c r="I2140">
        <f>Raw_Data!I2140</f>
        <v/>
      </c>
      <c r="J2140" s="12">
        <f>Raw_Data!J2140</f>
        <v/>
      </c>
      <c r="K2140" s="13">
        <f>Raw_Data!K2140</f>
        <v/>
      </c>
      <c r="L2140" s="12">
        <f>Raw_Data!L2140</f>
        <v/>
      </c>
      <c r="M2140" s="12">
        <f>Raw_Data!M2140</f>
        <v/>
      </c>
      <c r="N2140" s="12">
        <f>Raw_Data!N2140</f>
        <v/>
      </c>
      <c r="O2140">
        <f>Raw_Data!O2140</f>
        <v/>
      </c>
      <c r="P2140">
        <f>Raw_Data!P2140</f>
        <v/>
      </c>
      <c r="Q2140">
        <f>Raw_Data!Q2140</f>
        <v/>
      </c>
      <c r="R2140">
        <f>Raw_Data!R2140</f>
        <v/>
      </c>
      <c r="S2140">
        <f>Raw_Data!S2140</f>
        <v/>
      </c>
      <c r="T2140">
        <f>YEAR(B2140)</f>
        <v/>
      </c>
      <c r="U2140">
        <f>MONTH(B2140)</f>
        <v/>
      </c>
      <c r="V2140">
        <f>TEXT(B2140,"mmm")</f>
        <v/>
      </c>
      <c r="W2140" s="15">
        <f>IFERROR(N2140/L2140,0)</f>
        <v/>
      </c>
      <c r="X2140">
        <f>IF(K2140=0,"No Discount",IF(K2140&lt;=5%,"Low",IF(K2140&lt;=15%,"Medium","High")))</f>
        <v/>
      </c>
      <c r="Y2140">
        <f>IF(L2140&gt;=20000,"High Value",IF(L2140&gt;=5000,"Medium Value","Low Value"))</f>
        <v/>
      </c>
      <c r="Z2140">
        <f>IF(R2140&lt;=3,"Fast",IF(R2140&lt;=5,"On Time","Delayed"))</f>
        <v/>
      </c>
    </row>
    <row r="2141">
      <c r="A2141">
        <f>Raw_Data!A2141</f>
        <v/>
      </c>
      <c r="B2141" s="11">
        <f>Raw_Data!B2141</f>
        <v/>
      </c>
      <c r="C2141">
        <f>Raw_Data!C2141</f>
        <v/>
      </c>
      <c r="D2141">
        <f>Raw_Data!D2141</f>
        <v/>
      </c>
      <c r="E2141">
        <f>Raw_Data!E2141</f>
        <v/>
      </c>
      <c r="F2141">
        <f>Raw_Data!F2141</f>
        <v/>
      </c>
      <c r="G2141">
        <f>Raw_Data!G2141</f>
        <v/>
      </c>
      <c r="H2141">
        <f>Raw_Data!H2141</f>
        <v/>
      </c>
      <c r="I2141">
        <f>Raw_Data!I2141</f>
        <v/>
      </c>
      <c r="J2141" s="12">
        <f>Raw_Data!J2141</f>
        <v/>
      </c>
      <c r="K2141" s="13">
        <f>Raw_Data!K2141</f>
        <v/>
      </c>
      <c r="L2141" s="12">
        <f>Raw_Data!L2141</f>
        <v/>
      </c>
      <c r="M2141" s="12">
        <f>Raw_Data!M2141</f>
        <v/>
      </c>
      <c r="N2141" s="12">
        <f>Raw_Data!N2141</f>
        <v/>
      </c>
      <c r="O2141">
        <f>Raw_Data!O2141</f>
        <v/>
      </c>
      <c r="P2141">
        <f>Raw_Data!P2141</f>
        <v/>
      </c>
      <c r="Q2141">
        <f>Raw_Data!Q2141</f>
        <v/>
      </c>
      <c r="R2141">
        <f>Raw_Data!R2141</f>
        <v/>
      </c>
      <c r="S2141">
        <f>Raw_Data!S2141</f>
        <v/>
      </c>
      <c r="T2141">
        <f>YEAR(B2141)</f>
        <v/>
      </c>
      <c r="U2141">
        <f>MONTH(B2141)</f>
        <v/>
      </c>
      <c r="V2141">
        <f>TEXT(B2141,"mmm")</f>
        <v/>
      </c>
      <c r="W2141" s="15">
        <f>IFERROR(N2141/L2141,0)</f>
        <v/>
      </c>
      <c r="X2141">
        <f>IF(K2141=0,"No Discount",IF(K2141&lt;=5%,"Low",IF(K2141&lt;=15%,"Medium","High")))</f>
        <v/>
      </c>
      <c r="Y2141">
        <f>IF(L2141&gt;=20000,"High Value",IF(L2141&gt;=5000,"Medium Value","Low Value"))</f>
        <v/>
      </c>
      <c r="Z2141">
        <f>IF(R2141&lt;=3,"Fast",IF(R2141&lt;=5,"On Time","Delayed"))</f>
        <v/>
      </c>
    </row>
    <row r="2142">
      <c r="A2142">
        <f>Raw_Data!A2142</f>
        <v/>
      </c>
      <c r="B2142" s="11">
        <f>Raw_Data!B2142</f>
        <v/>
      </c>
      <c r="C2142">
        <f>Raw_Data!C2142</f>
        <v/>
      </c>
      <c r="D2142">
        <f>Raw_Data!D2142</f>
        <v/>
      </c>
      <c r="E2142">
        <f>Raw_Data!E2142</f>
        <v/>
      </c>
      <c r="F2142">
        <f>Raw_Data!F2142</f>
        <v/>
      </c>
      <c r="G2142">
        <f>Raw_Data!G2142</f>
        <v/>
      </c>
      <c r="H2142">
        <f>Raw_Data!H2142</f>
        <v/>
      </c>
      <c r="I2142">
        <f>Raw_Data!I2142</f>
        <v/>
      </c>
      <c r="J2142" s="12">
        <f>Raw_Data!J2142</f>
        <v/>
      </c>
      <c r="K2142" s="13">
        <f>Raw_Data!K2142</f>
        <v/>
      </c>
      <c r="L2142" s="12">
        <f>Raw_Data!L2142</f>
        <v/>
      </c>
      <c r="M2142" s="12">
        <f>Raw_Data!M2142</f>
        <v/>
      </c>
      <c r="N2142" s="12">
        <f>Raw_Data!N2142</f>
        <v/>
      </c>
      <c r="O2142">
        <f>Raw_Data!O2142</f>
        <v/>
      </c>
      <c r="P2142">
        <f>Raw_Data!P2142</f>
        <v/>
      </c>
      <c r="Q2142">
        <f>Raw_Data!Q2142</f>
        <v/>
      </c>
      <c r="R2142">
        <f>Raw_Data!R2142</f>
        <v/>
      </c>
      <c r="S2142">
        <f>Raw_Data!S2142</f>
        <v/>
      </c>
      <c r="T2142">
        <f>YEAR(B2142)</f>
        <v/>
      </c>
      <c r="U2142">
        <f>MONTH(B2142)</f>
        <v/>
      </c>
      <c r="V2142">
        <f>TEXT(B2142,"mmm")</f>
        <v/>
      </c>
      <c r="W2142" s="15">
        <f>IFERROR(N2142/L2142,0)</f>
        <v/>
      </c>
      <c r="X2142">
        <f>IF(K2142=0,"No Discount",IF(K2142&lt;=5%,"Low",IF(K2142&lt;=15%,"Medium","High")))</f>
        <v/>
      </c>
      <c r="Y2142">
        <f>IF(L2142&gt;=20000,"High Value",IF(L2142&gt;=5000,"Medium Value","Low Value"))</f>
        <v/>
      </c>
      <c r="Z2142">
        <f>IF(R2142&lt;=3,"Fast",IF(R2142&lt;=5,"On Time","Delayed"))</f>
        <v/>
      </c>
    </row>
    <row r="2143">
      <c r="A2143">
        <f>Raw_Data!A2143</f>
        <v/>
      </c>
      <c r="B2143" s="11">
        <f>Raw_Data!B2143</f>
        <v/>
      </c>
      <c r="C2143">
        <f>Raw_Data!C2143</f>
        <v/>
      </c>
      <c r="D2143">
        <f>Raw_Data!D2143</f>
        <v/>
      </c>
      <c r="E2143">
        <f>Raw_Data!E2143</f>
        <v/>
      </c>
      <c r="F2143">
        <f>Raw_Data!F2143</f>
        <v/>
      </c>
      <c r="G2143">
        <f>Raw_Data!G2143</f>
        <v/>
      </c>
      <c r="H2143">
        <f>Raw_Data!H2143</f>
        <v/>
      </c>
      <c r="I2143">
        <f>Raw_Data!I2143</f>
        <v/>
      </c>
      <c r="J2143" s="12">
        <f>Raw_Data!J2143</f>
        <v/>
      </c>
      <c r="K2143" s="13">
        <f>Raw_Data!K2143</f>
        <v/>
      </c>
      <c r="L2143" s="12">
        <f>Raw_Data!L2143</f>
        <v/>
      </c>
      <c r="M2143" s="12">
        <f>Raw_Data!M2143</f>
        <v/>
      </c>
      <c r="N2143" s="12">
        <f>Raw_Data!N2143</f>
        <v/>
      </c>
      <c r="O2143">
        <f>Raw_Data!O2143</f>
        <v/>
      </c>
      <c r="P2143">
        <f>Raw_Data!P2143</f>
        <v/>
      </c>
      <c r="Q2143">
        <f>Raw_Data!Q2143</f>
        <v/>
      </c>
      <c r="R2143">
        <f>Raw_Data!R2143</f>
        <v/>
      </c>
      <c r="S2143">
        <f>Raw_Data!S2143</f>
        <v/>
      </c>
      <c r="T2143">
        <f>YEAR(B2143)</f>
        <v/>
      </c>
      <c r="U2143">
        <f>MONTH(B2143)</f>
        <v/>
      </c>
      <c r="V2143">
        <f>TEXT(B2143,"mmm")</f>
        <v/>
      </c>
      <c r="W2143" s="15">
        <f>IFERROR(N2143/L2143,0)</f>
        <v/>
      </c>
      <c r="X2143">
        <f>IF(K2143=0,"No Discount",IF(K2143&lt;=5%,"Low",IF(K2143&lt;=15%,"Medium","High")))</f>
        <v/>
      </c>
      <c r="Y2143">
        <f>IF(L2143&gt;=20000,"High Value",IF(L2143&gt;=5000,"Medium Value","Low Value"))</f>
        <v/>
      </c>
      <c r="Z2143">
        <f>IF(R2143&lt;=3,"Fast",IF(R2143&lt;=5,"On Time","Delayed"))</f>
        <v/>
      </c>
    </row>
    <row r="2144">
      <c r="A2144">
        <f>Raw_Data!A2144</f>
        <v/>
      </c>
      <c r="B2144" s="11">
        <f>Raw_Data!B2144</f>
        <v/>
      </c>
      <c r="C2144">
        <f>Raw_Data!C2144</f>
        <v/>
      </c>
      <c r="D2144">
        <f>Raw_Data!D2144</f>
        <v/>
      </c>
      <c r="E2144">
        <f>Raw_Data!E2144</f>
        <v/>
      </c>
      <c r="F2144">
        <f>Raw_Data!F2144</f>
        <v/>
      </c>
      <c r="G2144">
        <f>Raw_Data!G2144</f>
        <v/>
      </c>
      <c r="H2144">
        <f>Raw_Data!H2144</f>
        <v/>
      </c>
      <c r="I2144">
        <f>Raw_Data!I2144</f>
        <v/>
      </c>
      <c r="J2144" s="12">
        <f>Raw_Data!J2144</f>
        <v/>
      </c>
      <c r="K2144" s="13">
        <f>Raw_Data!K2144</f>
        <v/>
      </c>
      <c r="L2144" s="12">
        <f>Raw_Data!L2144</f>
        <v/>
      </c>
      <c r="M2144" s="12">
        <f>Raw_Data!M2144</f>
        <v/>
      </c>
      <c r="N2144" s="12">
        <f>Raw_Data!N2144</f>
        <v/>
      </c>
      <c r="O2144">
        <f>Raw_Data!O2144</f>
        <v/>
      </c>
      <c r="P2144">
        <f>Raw_Data!P2144</f>
        <v/>
      </c>
      <c r="Q2144">
        <f>Raw_Data!Q2144</f>
        <v/>
      </c>
      <c r="R2144">
        <f>Raw_Data!R2144</f>
        <v/>
      </c>
      <c r="S2144">
        <f>Raw_Data!S2144</f>
        <v/>
      </c>
      <c r="T2144">
        <f>YEAR(B2144)</f>
        <v/>
      </c>
      <c r="U2144">
        <f>MONTH(B2144)</f>
        <v/>
      </c>
      <c r="V2144">
        <f>TEXT(B2144,"mmm")</f>
        <v/>
      </c>
      <c r="W2144" s="15">
        <f>IFERROR(N2144/L2144,0)</f>
        <v/>
      </c>
      <c r="X2144">
        <f>IF(K2144=0,"No Discount",IF(K2144&lt;=5%,"Low",IF(K2144&lt;=15%,"Medium","High")))</f>
        <v/>
      </c>
      <c r="Y2144">
        <f>IF(L2144&gt;=20000,"High Value",IF(L2144&gt;=5000,"Medium Value","Low Value"))</f>
        <v/>
      </c>
      <c r="Z2144">
        <f>IF(R2144&lt;=3,"Fast",IF(R2144&lt;=5,"On Time","Delayed"))</f>
        <v/>
      </c>
    </row>
    <row r="2145">
      <c r="A2145">
        <f>Raw_Data!A2145</f>
        <v/>
      </c>
      <c r="B2145" s="11">
        <f>Raw_Data!B2145</f>
        <v/>
      </c>
      <c r="C2145">
        <f>Raw_Data!C2145</f>
        <v/>
      </c>
      <c r="D2145">
        <f>Raw_Data!D2145</f>
        <v/>
      </c>
      <c r="E2145">
        <f>Raw_Data!E2145</f>
        <v/>
      </c>
      <c r="F2145">
        <f>Raw_Data!F2145</f>
        <v/>
      </c>
      <c r="G2145">
        <f>Raw_Data!G2145</f>
        <v/>
      </c>
      <c r="H2145">
        <f>Raw_Data!H2145</f>
        <v/>
      </c>
      <c r="I2145">
        <f>Raw_Data!I2145</f>
        <v/>
      </c>
      <c r="J2145" s="12">
        <f>Raw_Data!J2145</f>
        <v/>
      </c>
      <c r="K2145" s="13">
        <f>Raw_Data!K2145</f>
        <v/>
      </c>
      <c r="L2145" s="12">
        <f>Raw_Data!L2145</f>
        <v/>
      </c>
      <c r="M2145" s="12">
        <f>Raw_Data!M2145</f>
        <v/>
      </c>
      <c r="N2145" s="12">
        <f>Raw_Data!N2145</f>
        <v/>
      </c>
      <c r="O2145">
        <f>Raw_Data!O2145</f>
        <v/>
      </c>
      <c r="P2145">
        <f>Raw_Data!P2145</f>
        <v/>
      </c>
      <c r="Q2145">
        <f>Raw_Data!Q2145</f>
        <v/>
      </c>
      <c r="R2145">
        <f>Raw_Data!R2145</f>
        <v/>
      </c>
      <c r="S2145">
        <f>Raw_Data!S2145</f>
        <v/>
      </c>
      <c r="T2145">
        <f>YEAR(B2145)</f>
        <v/>
      </c>
      <c r="U2145">
        <f>MONTH(B2145)</f>
        <v/>
      </c>
      <c r="V2145">
        <f>TEXT(B2145,"mmm")</f>
        <v/>
      </c>
      <c r="W2145" s="15">
        <f>IFERROR(N2145/L2145,0)</f>
        <v/>
      </c>
      <c r="X2145">
        <f>IF(K2145=0,"No Discount",IF(K2145&lt;=5%,"Low",IF(K2145&lt;=15%,"Medium","High")))</f>
        <v/>
      </c>
      <c r="Y2145">
        <f>IF(L2145&gt;=20000,"High Value",IF(L2145&gt;=5000,"Medium Value","Low Value"))</f>
        <v/>
      </c>
      <c r="Z2145">
        <f>IF(R2145&lt;=3,"Fast",IF(R2145&lt;=5,"On Time","Delayed"))</f>
        <v/>
      </c>
    </row>
    <row r="2146">
      <c r="A2146">
        <f>Raw_Data!A2146</f>
        <v/>
      </c>
      <c r="B2146" s="11">
        <f>Raw_Data!B2146</f>
        <v/>
      </c>
      <c r="C2146">
        <f>Raw_Data!C2146</f>
        <v/>
      </c>
      <c r="D2146">
        <f>Raw_Data!D2146</f>
        <v/>
      </c>
      <c r="E2146">
        <f>Raw_Data!E2146</f>
        <v/>
      </c>
      <c r="F2146">
        <f>Raw_Data!F2146</f>
        <v/>
      </c>
      <c r="G2146">
        <f>Raw_Data!G2146</f>
        <v/>
      </c>
      <c r="H2146">
        <f>Raw_Data!H2146</f>
        <v/>
      </c>
      <c r="I2146">
        <f>Raw_Data!I2146</f>
        <v/>
      </c>
      <c r="J2146" s="12">
        <f>Raw_Data!J2146</f>
        <v/>
      </c>
      <c r="K2146" s="13">
        <f>Raw_Data!K2146</f>
        <v/>
      </c>
      <c r="L2146" s="12">
        <f>Raw_Data!L2146</f>
        <v/>
      </c>
      <c r="M2146" s="12">
        <f>Raw_Data!M2146</f>
        <v/>
      </c>
      <c r="N2146" s="12">
        <f>Raw_Data!N2146</f>
        <v/>
      </c>
      <c r="O2146">
        <f>Raw_Data!O2146</f>
        <v/>
      </c>
      <c r="P2146">
        <f>Raw_Data!P2146</f>
        <v/>
      </c>
      <c r="Q2146">
        <f>Raw_Data!Q2146</f>
        <v/>
      </c>
      <c r="R2146">
        <f>Raw_Data!R2146</f>
        <v/>
      </c>
      <c r="S2146">
        <f>Raw_Data!S2146</f>
        <v/>
      </c>
      <c r="T2146">
        <f>YEAR(B2146)</f>
        <v/>
      </c>
      <c r="U2146">
        <f>MONTH(B2146)</f>
        <v/>
      </c>
      <c r="V2146">
        <f>TEXT(B2146,"mmm")</f>
        <v/>
      </c>
      <c r="W2146" s="15">
        <f>IFERROR(N2146/L2146,0)</f>
        <v/>
      </c>
      <c r="X2146">
        <f>IF(K2146=0,"No Discount",IF(K2146&lt;=5%,"Low",IF(K2146&lt;=15%,"Medium","High")))</f>
        <v/>
      </c>
      <c r="Y2146">
        <f>IF(L2146&gt;=20000,"High Value",IF(L2146&gt;=5000,"Medium Value","Low Value"))</f>
        <v/>
      </c>
      <c r="Z2146">
        <f>IF(R2146&lt;=3,"Fast",IF(R2146&lt;=5,"On Time","Delayed"))</f>
        <v/>
      </c>
    </row>
    <row r="2147">
      <c r="A2147">
        <f>Raw_Data!A2147</f>
        <v/>
      </c>
      <c r="B2147" s="11">
        <f>Raw_Data!B2147</f>
        <v/>
      </c>
      <c r="C2147">
        <f>Raw_Data!C2147</f>
        <v/>
      </c>
      <c r="D2147">
        <f>Raw_Data!D2147</f>
        <v/>
      </c>
      <c r="E2147">
        <f>Raw_Data!E2147</f>
        <v/>
      </c>
      <c r="F2147">
        <f>Raw_Data!F2147</f>
        <v/>
      </c>
      <c r="G2147">
        <f>Raw_Data!G2147</f>
        <v/>
      </c>
      <c r="H2147">
        <f>Raw_Data!H2147</f>
        <v/>
      </c>
      <c r="I2147">
        <f>Raw_Data!I2147</f>
        <v/>
      </c>
      <c r="J2147" s="12">
        <f>Raw_Data!J2147</f>
        <v/>
      </c>
      <c r="K2147" s="13">
        <f>Raw_Data!K2147</f>
        <v/>
      </c>
      <c r="L2147" s="12">
        <f>Raw_Data!L2147</f>
        <v/>
      </c>
      <c r="M2147" s="12">
        <f>Raw_Data!M2147</f>
        <v/>
      </c>
      <c r="N2147" s="12">
        <f>Raw_Data!N2147</f>
        <v/>
      </c>
      <c r="O2147">
        <f>Raw_Data!O2147</f>
        <v/>
      </c>
      <c r="P2147">
        <f>Raw_Data!P2147</f>
        <v/>
      </c>
      <c r="Q2147">
        <f>Raw_Data!Q2147</f>
        <v/>
      </c>
      <c r="R2147">
        <f>Raw_Data!R2147</f>
        <v/>
      </c>
      <c r="S2147">
        <f>Raw_Data!S2147</f>
        <v/>
      </c>
      <c r="T2147">
        <f>YEAR(B2147)</f>
        <v/>
      </c>
      <c r="U2147">
        <f>MONTH(B2147)</f>
        <v/>
      </c>
      <c r="V2147">
        <f>TEXT(B2147,"mmm")</f>
        <v/>
      </c>
      <c r="W2147" s="15">
        <f>IFERROR(N2147/L2147,0)</f>
        <v/>
      </c>
      <c r="X2147">
        <f>IF(K2147=0,"No Discount",IF(K2147&lt;=5%,"Low",IF(K2147&lt;=15%,"Medium","High")))</f>
        <v/>
      </c>
      <c r="Y2147">
        <f>IF(L2147&gt;=20000,"High Value",IF(L2147&gt;=5000,"Medium Value","Low Value"))</f>
        <v/>
      </c>
      <c r="Z2147">
        <f>IF(R2147&lt;=3,"Fast",IF(R2147&lt;=5,"On Time","Delayed"))</f>
        <v/>
      </c>
    </row>
    <row r="2148">
      <c r="A2148">
        <f>Raw_Data!A2148</f>
        <v/>
      </c>
      <c r="B2148" s="11">
        <f>Raw_Data!B2148</f>
        <v/>
      </c>
      <c r="C2148">
        <f>Raw_Data!C2148</f>
        <v/>
      </c>
      <c r="D2148">
        <f>Raw_Data!D2148</f>
        <v/>
      </c>
      <c r="E2148">
        <f>Raw_Data!E2148</f>
        <v/>
      </c>
      <c r="F2148">
        <f>Raw_Data!F2148</f>
        <v/>
      </c>
      <c r="G2148">
        <f>Raw_Data!G2148</f>
        <v/>
      </c>
      <c r="H2148">
        <f>Raw_Data!H2148</f>
        <v/>
      </c>
      <c r="I2148">
        <f>Raw_Data!I2148</f>
        <v/>
      </c>
      <c r="J2148" s="12">
        <f>Raw_Data!J2148</f>
        <v/>
      </c>
      <c r="K2148" s="13">
        <f>Raw_Data!K2148</f>
        <v/>
      </c>
      <c r="L2148" s="12">
        <f>Raw_Data!L2148</f>
        <v/>
      </c>
      <c r="M2148" s="12">
        <f>Raw_Data!M2148</f>
        <v/>
      </c>
      <c r="N2148" s="12">
        <f>Raw_Data!N2148</f>
        <v/>
      </c>
      <c r="O2148">
        <f>Raw_Data!O2148</f>
        <v/>
      </c>
      <c r="P2148">
        <f>Raw_Data!P2148</f>
        <v/>
      </c>
      <c r="Q2148">
        <f>Raw_Data!Q2148</f>
        <v/>
      </c>
      <c r="R2148">
        <f>Raw_Data!R2148</f>
        <v/>
      </c>
      <c r="S2148">
        <f>Raw_Data!S2148</f>
        <v/>
      </c>
      <c r="T2148">
        <f>YEAR(B2148)</f>
        <v/>
      </c>
      <c r="U2148">
        <f>MONTH(B2148)</f>
        <v/>
      </c>
      <c r="V2148">
        <f>TEXT(B2148,"mmm")</f>
        <v/>
      </c>
      <c r="W2148" s="15">
        <f>IFERROR(N2148/L2148,0)</f>
        <v/>
      </c>
      <c r="X2148">
        <f>IF(K2148=0,"No Discount",IF(K2148&lt;=5%,"Low",IF(K2148&lt;=15%,"Medium","High")))</f>
        <v/>
      </c>
      <c r="Y2148">
        <f>IF(L2148&gt;=20000,"High Value",IF(L2148&gt;=5000,"Medium Value","Low Value"))</f>
        <v/>
      </c>
      <c r="Z2148">
        <f>IF(R2148&lt;=3,"Fast",IF(R2148&lt;=5,"On Time","Delayed"))</f>
        <v/>
      </c>
    </row>
    <row r="2149">
      <c r="A2149">
        <f>Raw_Data!A2149</f>
        <v/>
      </c>
      <c r="B2149" s="11">
        <f>Raw_Data!B2149</f>
        <v/>
      </c>
      <c r="C2149">
        <f>Raw_Data!C2149</f>
        <v/>
      </c>
      <c r="D2149">
        <f>Raw_Data!D2149</f>
        <v/>
      </c>
      <c r="E2149">
        <f>Raw_Data!E2149</f>
        <v/>
      </c>
      <c r="F2149">
        <f>Raw_Data!F2149</f>
        <v/>
      </c>
      <c r="G2149">
        <f>Raw_Data!G2149</f>
        <v/>
      </c>
      <c r="H2149">
        <f>Raw_Data!H2149</f>
        <v/>
      </c>
      <c r="I2149">
        <f>Raw_Data!I2149</f>
        <v/>
      </c>
      <c r="J2149" s="12">
        <f>Raw_Data!J2149</f>
        <v/>
      </c>
      <c r="K2149" s="13">
        <f>Raw_Data!K2149</f>
        <v/>
      </c>
      <c r="L2149" s="12">
        <f>Raw_Data!L2149</f>
        <v/>
      </c>
      <c r="M2149" s="12">
        <f>Raw_Data!M2149</f>
        <v/>
      </c>
      <c r="N2149" s="12">
        <f>Raw_Data!N2149</f>
        <v/>
      </c>
      <c r="O2149">
        <f>Raw_Data!O2149</f>
        <v/>
      </c>
      <c r="P2149">
        <f>Raw_Data!P2149</f>
        <v/>
      </c>
      <c r="Q2149">
        <f>Raw_Data!Q2149</f>
        <v/>
      </c>
      <c r="R2149">
        <f>Raw_Data!R2149</f>
        <v/>
      </c>
      <c r="S2149">
        <f>Raw_Data!S2149</f>
        <v/>
      </c>
      <c r="T2149">
        <f>YEAR(B2149)</f>
        <v/>
      </c>
      <c r="U2149">
        <f>MONTH(B2149)</f>
        <v/>
      </c>
      <c r="V2149">
        <f>TEXT(B2149,"mmm")</f>
        <v/>
      </c>
      <c r="W2149" s="15">
        <f>IFERROR(N2149/L2149,0)</f>
        <v/>
      </c>
      <c r="X2149">
        <f>IF(K2149=0,"No Discount",IF(K2149&lt;=5%,"Low",IF(K2149&lt;=15%,"Medium","High")))</f>
        <v/>
      </c>
      <c r="Y2149">
        <f>IF(L2149&gt;=20000,"High Value",IF(L2149&gt;=5000,"Medium Value","Low Value"))</f>
        <v/>
      </c>
      <c r="Z2149">
        <f>IF(R2149&lt;=3,"Fast",IF(R2149&lt;=5,"On Time","Delayed"))</f>
        <v/>
      </c>
    </row>
    <row r="2150">
      <c r="A2150">
        <f>Raw_Data!A2150</f>
        <v/>
      </c>
      <c r="B2150" s="11">
        <f>Raw_Data!B2150</f>
        <v/>
      </c>
      <c r="C2150">
        <f>Raw_Data!C2150</f>
        <v/>
      </c>
      <c r="D2150">
        <f>Raw_Data!D2150</f>
        <v/>
      </c>
      <c r="E2150">
        <f>Raw_Data!E2150</f>
        <v/>
      </c>
      <c r="F2150">
        <f>Raw_Data!F2150</f>
        <v/>
      </c>
      <c r="G2150">
        <f>Raw_Data!G2150</f>
        <v/>
      </c>
      <c r="H2150">
        <f>Raw_Data!H2150</f>
        <v/>
      </c>
      <c r="I2150">
        <f>Raw_Data!I2150</f>
        <v/>
      </c>
      <c r="J2150" s="12">
        <f>Raw_Data!J2150</f>
        <v/>
      </c>
      <c r="K2150" s="13">
        <f>Raw_Data!K2150</f>
        <v/>
      </c>
      <c r="L2150" s="12">
        <f>Raw_Data!L2150</f>
        <v/>
      </c>
      <c r="M2150" s="12">
        <f>Raw_Data!M2150</f>
        <v/>
      </c>
      <c r="N2150" s="12">
        <f>Raw_Data!N2150</f>
        <v/>
      </c>
      <c r="O2150">
        <f>Raw_Data!O2150</f>
        <v/>
      </c>
      <c r="P2150">
        <f>Raw_Data!P2150</f>
        <v/>
      </c>
      <c r="Q2150">
        <f>Raw_Data!Q2150</f>
        <v/>
      </c>
      <c r="R2150">
        <f>Raw_Data!R2150</f>
        <v/>
      </c>
      <c r="S2150">
        <f>Raw_Data!S2150</f>
        <v/>
      </c>
      <c r="T2150">
        <f>YEAR(B2150)</f>
        <v/>
      </c>
      <c r="U2150">
        <f>MONTH(B2150)</f>
        <v/>
      </c>
      <c r="V2150">
        <f>TEXT(B2150,"mmm")</f>
        <v/>
      </c>
      <c r="W2150" s="15">
        <f>IFERROR(N2150/L2150,0)</f>
        <v/>
      </c>
      <c r="X2150">
        <f>IF(K2150=0,"No Discount",IF(K2150&lt;=5%,"Low",IF(K2150&lt;=15%,"Medium","High")))</f>
        <v/>
      </c>
      <c r="Y2150">
        <f>IF(L2150&gt;=20000,"High Value",IF(L2150&gt;=5000,"Medium Value","Low Value"))</f>
        <v/>
      </c>
      <c r="Z2150">
        <f>IF(R2150&lt;=3,"Fast",IF(R2150&lt;=5,"On Time","Delayed"))</f>
        <v/>
      </c>
    </row>
    <row r="2151">
      <c r="A2151">
        <f>Raw_Data!A2151</f>
        <v/>
      </c>
      <c r="B2151" s="11">
        <f>Raw_Data!B2151</f>
        <v/>
      </c>
      <c r="C2151">
        <f>Raw_Data!C2151</f>
        <v/>
      </c>
      <c r="D2151">
        <f>Raw_Data!D2151</f>
        <v/>
      </c>
      <c r="E2151">
        <f>Raw_Data!E2151</f>
        <v/>
      </c>
      <c r="F2151">
        <f>Raw_Data!F2151</f>
        <v/>
      </c>
      <c r="G2151">
        <f>Raw_Data!G2151</f>
        <v/>
      </c>
      <c r="H2151">
        <f>Raw_Data!H2151</f>
        <v/>
      </c>
      <c r="I2151">
        <f>Raw_Data!I2151</f>
        <v/>
      </c>
      <c r="J2151" s="12">
        <f>Raw_Data!J2151</f>
        <v/>
      </c>
      <c r="K2151" s="13">
        <f>Raw_Data!K2151</f>
        <v/>
      </c>
      <c r="L2151" s="12">
        <f>Raw_Data!L2151</f>
        <v/>
      </c>
      <c r="M2151" s="12">
        <f>Raw_Data!M2151</f>
        <v/>
      </c>
      <c r="N2151" s="12">
        <f>Raw_Data!N2151</f>
        <v/>
      </c>
      <c r="O2151">
        <f>Raw_Data!O2151</f>
        <v/>
      </c>
      <c r="P2151">
        <f>Raw_Data!P2151</f>
        <v/>
      </c>
      <c r="Q2151">
        <f>Raw_Data!Q2151</f>
        <v/>
      </c>
      <c r="R2151">
        <f>Raw_Data!R2151</f>
        <v/>
      </c>
      <c r="S2151">
        <f>Raw_Data!S2151</f>
        <v/>
      </c>
      <c r="T2151">
        <f>YEAR(B2151)</f>
        <v/>
      </c>
      <c r="U2151">
        <f>MONTH(B2151)</f>
        <v/>
      </c>
      <c r="V2151">
        <f>TEXT(B2151,"mmm")</f>
        <v/>
      </c>
      <c r="W2151" s="15">
        <f>IFERROR(N2151/L2151,0)</f>
        <v/>
      </c>
      <c r="X2151">
        <f>IF(K2151=0,"No Discount",IF(K2151&lt;=5%,"Low",IF(K2151&lt;=15%,"Medium","High")))</f>
        <v/>
      </c>
      <c r="Y2151">
        <f>IF(L2151&gt;=20000,"High Value",IF(L2151&gt;=5000,"Medium Value","Low Value"))</f>
        <v/>
      </c>
      <c r="Z2151">
        <f>IF(R2151&lt;=3,"Fast",IF(R2151&lt;=5,"On Time","Delayed"))</f>
        <v/>
      </c>
    </row>
    <row r="2152">
      <c r="A2152">
        <f>Raw_Data!A2152</f>
        <v/>
      </c>
      <c r="B2152" s="11">
        <f>Raw_Data!B2152</f>
        <v/>
      </c>
      <c r="C2152">
        <f>Raw_Data!C2152</f>
        <v/>
      </c>
      <c r="D2152">
        <f>Raw_Data!D2152</f>
        <v/>
      </c>
      <c r="E2152">
        <f>Raw_Data!E2152</f>
        <v/>
      </c>
      <c r="F2152">
        <f>Raw_Data!F2152</f>
        <v/>
      </c>
      <c r="G2152">
        <f>Raw_Data!G2152</f>
        <v/>
      </c>
      <c r="H2152">
        <f>Raw_Data!H2152</f>
        <v/>
      </c>
      <c r="I2152">
        <f>Raw_Data!I2152</f>
        <v/>
      </c>
      <c r="J2152" s="12">
        <f>Raw_Data!J2152</f>
        <v/>
      </c>
      <c r="K2152" s="13">
        <f>Raw_Data!K2152</f>
        <v/>
      </c>
      <c r="L2152" s="12">
        <f>Raw_Data!L2152</f>
        <v/>
      </c>
      <c r="M2152" s="12">
        <f>Raw_Data!M2152</f>
        <v/>
      </c>
      <c r="N2152" s="12">
        <f>Raw_Data!N2152</f>
        <v/>
      </c>
      <c r="O2152">
        <f>Raw_Data!O2152</f>
        <v/>
      </c>
      <c r="P2152">
        <f>Raw_Data!P2152</f>
        <v/>
      </c>
      <c r="Q2152">
        <f>Raw_Data!Q2152</f>
        <v/>
      </c>
      <c r="R2152">
        <f>Raw_Data!R2152</f>
        <v/>
      </c>
      <c r="S2152">
        <f>Raw_Data!S2152</f>
        <v/>
      </c>
      <c r="T2152">
        <f>YEAR(B2152)</f>
        <v/>
      </c>
      <c r="U2152">
        <f>MONTH(B2152)</f>
        <v/>
      </c>
      <c r="V2152">
        <f>TEXT(B2152,"mmm")</f>
        <v/>
      </c>
      <c r="W2152" s="15">
        <f>IFERROR(N2152/L2152,0)</f>
        <v/>
      </c>
      <c r="X2152">
        <f>IF(K2152=0,"No Discount",IF(K2152&lt;=5%,"Low",IF(K2152&lt;=15%,"Medium","High")))</f>
        <v/>
      </c>
      <c r="Y2152">
        <f>IF(L2152&gt;=20000,"High Value",IF(L2152&gt;=5000,"Medium Value","Low Value"))</f>
        <v/>
      </c>
      <c r="Z2152">
        <f>IF(R2152&lt;=3,"Fast",IF(R2152&lt;=5,"On Time","Delayed"))</f>
        <v/>
      </c>
    </row>
    <row r="2153">
      <c r="A2153">
        <f>Raw_Data!A2153</f>
        <v/>
      </c>
      <c r="B2153" s="11">
        <f>Raw_Data!B2153</f>
        <v/>
      </c>
      <c r="C2153">
        <f>Raw_Data!C2153</f>
        <v/>
      </c>
      <c r="D2153">
        <f>Raw_Data!D2153</f>
        <v/>
      </c>
      <c r="E2153">
        <f>Raw_Data!E2153</f>
        <v/>
      </c>
      <c r="F2153">
        <f>Raw_Data!F2153</f>
        <v/>
      </c>
      <c r="G2153">
        <f>Raw_Data!G2153</f>
        <v/>
      </c>
      <c r="H2153">
        <f>Raw_Data!H2153</f>
        <v/>
      </c>
      <c r="I2153">
        <f>Raw_Data!I2153</f>
        <v/>
      </c>
      <c r="J2153" s="12">
        <f>Raw_Data!J2153</f>
        <v/>
      </c>
      <c r="K2153" s="13">
        <f>Raw_Data!K2153</f>
        <v/>
      </c>
      <c r="L2153" s="12">
        <f>Raw_Data!L2153</f>
        <v/>
      </c>
      <c r="M2153" s="12">
        <f>Raw_Data!M2153</f>
        <v/>
      </c>
      <c r="N2153" s="12">
        <f>Raw_Data!N2153</f>
        <v/>
      </c>
      <c r="O2153">
        <f>Raw_Data!O2153</f>
        <v/>
      </c>
      <c r="P2153">
        <f>Raw_Data!P2153</f>
        <v/>
      </c>
      <c r="Q2153">
        <f>Raw_Data!Q2153</f>
        <v/>
      </c>
      <c r="R2153">
        <f>Raw_Data!R2153</f>
        <v/>
      </c>
      <c r="S2153">
        <f>Raw_Data!S2153</f>
        <v/>
      </c>
      <c r="T2153">
        <f>YEAR(B2153)</f>
        <v/>
      </c>
      <c r="U2153">
        <f>MONTH(B2153)</f>
        <v/>
      </c>
      <c r="V2153">
        <f>TEXT(B2153,"mmm")</f>
        <v/>
      </c>
      <c r="W2153" s="15">
        <f>IFERROR(N2153/L2153,0)</f>
        <v/>
      </c>
      <c r="X2153">
        <f>IF(K2153=0,"No Discount",IF(K2153&lt;=5%,"Low",IF(K2153&lt;=15%,"Medium","High")))</f>
        <v/>
      </c>
      <c r="Y2153">
        <f>IF(L2153&gt;=20000,"High Value",IF(L2153&gt;=5000,"Medium Value","Low Value"))</f>
        <v/>
      </c>
      <c r="Z2153">
        <f>IF(R2153&lt;=3,"Fast",IF(R2153&lt;=5,"On Time","Delayed"))</f>
        <v/>
      </c>
    </row>
    <row r="2154">
      <c r="A2154">
        <f>Raw_Data!A2154</f>
        <v/>
      </c>
      <c r="B2154" s="11">
        <f>Raw_Data!B2154</f>
        <v/>
      </c>
      <c r="C2154">
        <f>Raw_Data!C2154</f>
        <v/>
      </c>
      <c r="D2154">
        <f>Raw_Data!D2154</f>
        <v/>
      </c>
      <c r="E2154">
        <f>Raw_Data!E2154</f>
        <v/>
      </c>
      <c r="F2154">
        <f>Raw_Data!F2154</f>
        <v/>
      </c>
      <c r="G2154">
        <f>Raw_Data!G2154</f>
        <v/>
      </c>
      <c r="H2154">
        <f>Raw_Data!H2154</f>
        <v/>
      </c>
      <c r="I2154">
        <f>Raw_Data!I2154</f>
        <v/>
      </c>
      <c r="J2154" s="12">
        <f>Raw_Data!J2154</f>
        <v/>
      </c>
      <c r="K2154" s="13">
        <f>Raw_Data!K2154</f>
        <v/>
      </c>
      <c r="L2154" s="12">
        <f>Raw_Data!L2154</f>
        <v/>
      </c>
      <c r="M2154" s="12">
        <f>Raw_Data!M2154</f>
        <v/>
      </c>
      <c r="N2154" s="12">
        <f>Raw_Data!N2154</f>
        <v/>
      </c>
      <c r="O2154">
        <f>Raw_Data!O2154</f>
        <v/>
      </c>
      <c r="P2154">
        <f>Raw_Data!P2154</f>
        <v/>
      </c>
      <c r="Q2154">
        <f>Raw_Data!Q2154</f>
        <v/>
      </c>
      <c r="R2154">
        <f>Raw_Data!R2154</f>
        <v/>
      </c>
      <c r="S2154">
        <f>Raw_Data!S2154</f>
        <v/>
      </c>
      <c r="T2154">
        <f>YEAR(B2154)</f>
        <v/>
      </c>
      <c r="U2154">
        <f>MONTH(B2154)</f>
        <v/>
      </c>
      <c r="V2154">
        <f>TEXT(B2154,"mmm")</f>
        <v/>
      </c>
      <c r="W2154" s="15">
        <f>IFERROR(N2154/L2154,0)</f>
        <v/>
      </c>
      <c r="X2154">
        <f>IF(K2154=0,"No Discount",IF(K2154&lt;=5%,"Low",IF(K2154&lt;=15%,"Medium","High")))</f>
        <v/>
      </c>
      <c r="Y2154">
        <f>IF(L2154&gt;=20000,"High Value",IF(L2154&gt;=5000,"Medium Value","Low Value"))</f>
        <v/>
      </c>
      <c r="Z2154">
        <f>IF(R2154&lt;=3,"Fast",IF(R2154&lt;=5,"On Time","Delayed"))</f>
        <v/>
      </c>
    </row>
    <row r="2155">
      <c r="A2155">
        <f>Raw_Data!A2155</f>
        <v/>
      </c>
      <c r="B2155" s="11">
        <f>Raw_Data!B2155</f>
        <v/>
      </c>
      <c r="C2155">
        <f>Raw_Data!C2155</f>
        <v/>
      </c>
      <c r="D2155">
        <f>Raw_Data!D2155</f>
        <v/>
      </c>
      <c r="E2155">
        <f>Raw_Data!E2155</f>
        <v/>
      </c>
      <c r="F2155">
        <f>Raw_Data!F2155</f>
        <v/>
      </c>
      <c r="G2155">
        <f>Raw_Data!G2155</f>
        <v/>
      </c>
      <c r="H2155">
        <f>Raw_Data!H2155</f>
        <v/>
      </c>
      <c r="I2155">
        <f>Raw_Data!I2155</f>
        <v/>
      </c>
      <c r="J2155" s="12">
        <f>Raw_Data!J2155</f>
        <v/>
      </c>
      <c r="K2155" s="13">
        <f>Raw_Data!K2155</f>
        <v/>
      </c>
      <c r="L2155" s="12">
        <f>Raw_Data!L2155</f>
        <v/>
      </c>
      <c r="M2155" s="12">
        <f>Raw_Data!M2155</f>
        <v/>
      </c>
      <c r="N2155" s="12">
        <f>Raw_Data!N2155</f>
        <v/>
      </c>
      <c r="O2155">
        <f>Raw_Data!O2155</f>
        <v/>
      </c>
      <c r="P2155">
        <f>Raw_Data!P2155</f>
        <v/>
      </c>
      <c r="Q2155">
        <f>Raw_Data!Q2155</f>
        <v/>
      </c>
      <c r="R2155">
        <f>Raw_Data!R2155</f>
        <v/>
      </c>
      <c r="S2155">
        <f>Raw_Data!S2155</f>
        <v/>
      </c>
      <c r="T2155">
        <f>YEAR(B2155)</f>
        <v/>
      </c>
      <c r="U2155">
        <f>MONTH(B2155)</f>
        <v/>
      </c>
      <c r="V2155">
        <f>TEXT(B2155,"mmm")</f>
        <v/>
      </c>
      <c r="W2155" s="15">
        <f>IFERROR(N2155/L2155,0)</f>
        <v/>
      </c>
      <c r="X2155">
        <f>IF(K2155=0,"No Discount",IF(K2155&lt;=5%,"Low",IF(K2155&lt;=15%,"Medium","High")))</f>
        <v/>
      </c>
      <c r="Y2155">
        <f>IF(L2155&gt;=20000,"High Value",IF(L2155&gt;=5000,"Medium Value","Low Value"))</f>
        <v/>
      </c>
      <c r="Z2155">
        <f>IF(R2155&lt;=3,"Fast",IF(R2155&lt;=5,"On Time","Delayed"))</f>
        <v/>
      </c>
    </row>
    <row r="2156">
      <c r="A2156">
        <f>Raw_Data!A2156</f>
        <v/>
      </c>
      <c r="B2156" s="11">
        <f>Raw_Data!B2156</f>
        <v/>
      </c>
      <c r="C2156">
        <f>Raw_Data!C2156</f>
        <v/>
      </c>
      <c r="D2156">
        <f>Raw_Data!D2156</f>
        <v/>
      </c>
      <c r="E2156">
        <f>Raw_Data!E2156</f>
        <v/>
      </c>
      <c r="F2156">
        <f>Raw_Data!F2156</f>
        <v/>
      </c>
      <c r="G2156">
        <f>Raw_Data!G2156</f>
        <v/>
      </c>
      <c r="H2156">
        <f>Raw_Data!H2156</f>
        <v/>
      </c>
      <c r="I2156">
        <f>Raw_Data!I2156</f>
        <v/>
      </c>
      <c r="J2156" s="12">
        <f>Raw_Data!J2156</f>
        <v/>
      </c>
      <c r="K2156" s="13">
        <f>Raw_Data!K2156</f>
        <v/>
      </c>
      <c r="L2156" s="12">
        <f>Raw_Data!L2156</f>
        <v/>
      </c>
      <c r="M2156" s="12">
        <f>Raw_Data!M2156</f>
        <v/>
      </c>
      <c r="N2156" s="12">
        <f>Raw_Data!N2156</f>
        <v/>
      </c>
      <c r="O2156">
        <f>Raw_Data!O2156</f>
        <v/>
      </c>
      <c r="P2156">
        <f>Raw_Data!P2156</f>
        <v/>
      </c>
      <c r="Q2156">
        <f>Raw_Data!Q2156</f>
        <v/>
      </c>
      <c r="R2156">
        <f>Raw_Data!R2156</f>
        <v/>
      </c>
      <c r="S2156">
        <f>Raw_Data!S2156</f>
        <v/>
      </c>
      <c r="T2156">
        <f>YEAR(B2156)</f>
        <v/>
      </c>
      <c r="U2156">
        <f>MONTH(B2156)</f>
        <v/>
      </c>
      <c r="V2156">
        <f>TEXT(B2156,"mmm")</f>
        <v/>
      </c>
      <c r="W2156" s="15">
        <f>IFERROR(N2156/L2156,0)</f>
        <v/>
      </c>
      <c r="X2156">
        <f>IF(K2156=0,"No Discount",IF(K2156&lt;=5%,"Low",IF(K2156&lt;=15%,"Medium","High")))</f>
        <v/>
      </c>
      <c r="Y2156">
        <f>IF(L2156&gt;=20000,"High Value",IF(L2156&gt;=5000,"Medium Value","Low Value"))</f>
        <v/>
      </c>
      <c r="Z2156">
        <f>IF(R2156&lt;=3,"Fast",IF(R2156&lt;=5,"On Time","Delayed"))</f>
        <v/>
      </c>
    </row>
    <row r="2157">
      <c r="A2157">
        <f>Raw_Data!A2157</f>
        <v/>
      </c>
      <c r="B2157" s="11">
        <f>Raw_Data!B2157</f>
        <v/>
      </c>
      <c r="C2157">
        <f>Raw_Data!C2157</f>
        <v/>
      </c>
      <c r="D2157">
        <f>Raw_Data!D2157</f>
        <v/>
      </c>
      <c r="E2157">
        <f>Raw_Data!E2157</f>
        <v/>
      </c>
      <c r="F2157">
        <f>Raw_Data!F2157</f>
        <v/>
      </c>
      <c r="G2157">
        <f>Raw_Data!G2157</f>
        <v/>
      </c>
      <c r="H2157">
        <f>Raw_Data!H2157</f>
        <v/>
      </c>
      <c r="I2157">
        <f>Raw_Data!I2157</f>
        <v/>
      </c>
      <c r="J2157" s="12">
        <f>Raw_Data!J2157</f>
        <v/>
      </c>
      <c r="K2157" s="13">
        <f>Raw_Data!K2157</f>
        <v/>
      </c>
      <c r="L2157" s="12">
        <f>Raw_Data!L2157</f>
        <v/>
      </c>
      <c r="M2157" s="12">
        <f>Raw_Data!M2157</f>
        <v/>
      </c>
      <c r="N2157" s="12">
        <f>Raw_Data!N2157</f>
        <v/>
      </c>
      <c r="O2157">
        <f>Raw_Data!O2157</f>
        <v/>
      </c>
      <c r="P2157">
        <f>Raw_Data!P2157</f>
        <v/>
      </c>
      <c r="Q2157">
        <f>Raw_Data!Q2157</f>
        <v/>
      </c>
      <c r="R2157">
        <f>Raw_Data!R2157</f>
        <v/>
      </c>
      <c r="S2157">
        <f>Raw_Data!S2157</f>
        <v/>
      </c>
      <c r="T2157">
        <f>YEAR(B2157)</f>
        <v/>
      </c>
      <c r="U2157">
        <f>MONTH(B2157)</f>
        <v/>
      </c>
      <c r="V2157">
        <f>TEXT(B2157,"mmm")</f>
        <v/>
      </c>
      <c r="W2157" s="15">
        <f>IFERROR(N2157/L2157,0)</f>
        <v/>
      </c>
      <c r="X2157">
        <f>IF(K2157=0,"No Discount",IF(K2157&lt;=5%,"Low",IF(K2157&lt;=15%,"Medium","High")))</f>
        <v/>
      </c>
      <c r="Y2157">
        <f>IF(L2157&gt;=20000,"High Value",IF(L2157&gt;=5000,"Medium Value","Low Value"))</f>
        <v/>
      </c>
      <c r="Z2157">
        <f>IF(R2157&lt;=3,"Fast",IF(R2157&lt;=5,"On Time","Delayed"))</f>
        <v/>
      </c>
    </row>
    <row r="2158">
      <c r="A2158">
        <f>Raw_Data!A2158</f>
        <v/>
      </c>
      <c r="B2158" s="11">
        <f>Raw_Data!B2158</f>
        <v/>
      </c>
      <c r="C2158">
        <f>Raw_Data!C2158</f>
        <v/>
      </c>
      <c r="D2158">
        <f>Raw_Data!D2158</f>
        <v/>
      </c>
      <c r="E2158">
        <f>Raw_Data!E2158</f>
        <v/>
      </c>
      <c r="F2158">
        <f>Raw_Data!F2158</f>
        <v/>
      </c>
      <c r="G2158">
        <f>Raw_Data!G2158</f>
        <v/>
      </c>
      <c r="H2158">
        <f>Raw_Data!H2158</f>
        <v/>
      </c>
      <c r="I2158">
        <f>Raw_Data!I2158</f>
        <v/>
      </c>
      <c r="J2158" s="12">
        <f>Raw_Data!J2158</f>
        <v/>
      </c>
      <c r="K2158" s="13">
        <f>Raw_Data!K2158</f>
        <v/>
      </c>
      <c r="L2158" s="12">
        <f>Raw_Data!L2158</f>
        <v/>
      </c>
      <c r="M2158" s="12">
        <f>Raw_Data!M2158</f>
        <v/>
      </c>
      <c r="N2158" s="12">
        <f>Raw_Data!N2158</f>
        <v/>
      </c>
      <c r="O2158">
        <f>Raw_Data!O2158</f>
        <v/>
      </c>
      <c r="P2158">
        <f>Raw_Data!P2158</f>
        <v/>
      </c>
      <c r="Q2158">
        <f>Raw_Data!Q2158</f>
        <v/>
      </c>
      <c r="R2158">
        <f>Raw_Data!R2158</f>
        <v/>
      </c>
      <c r="S2158">
        <f>Raw_Data!S2158</f>
        <v/>
      </c>
      <c r="T2158">
        <f>YEAR(B2158)</f>
        <v/>
      </c>
      <c r="U2158">
        <f>MONTH(B2158)</f>
        <v/>
      </c>
      <c r="V2158">
        <f>TEXT(B2158,"mmm")</f>
        <v/>
      </c>
      <c r="W2158" s="15">
        <f>IFERROR(N2158/L2158,0)</f>
        <v/>
      </c>
      <c r="X2158">
        <f>IF(K2158=0,"No Discount",IF(K2158&lt;=5%,"Low",IF(K2158&lt;=15%,"Medium","High")))</f>
        <v/>
      </c>
      <c r="Y2158">
        <f>IF(L2158&gt;=20000,"High Value",IF(L2158&gt;=5000,"Medium Value","Low Value"))</f>
        <v/>
      </c>
      <c r="Z2158">
        <f>IF(R2158&lt;=3,"Fast",IF(R2158&lt;=5,"On Time","Delayed"))</f>
        <v/>
      </c>
    </row>
    <row r="2159">
      <c r="A2159">
        <f>Raw_Data!A2159</f>
        <v/>
      </c>
      <c r="B2159" s="11">
        <f>Raw_Data!B2159</f>
        <v/>
      </c>
      <c r="C2159">
        <f>Raw_Data!C2159</f>
        <v/>
      </c>
      <c r="D2159">
        <f>Raw_Data!D2159</f>
        <v/>
      </c>
      <c r="E2159">
        <f>Raw_Data!E2159</f>
        <v/>
      </c>
      <c r="F2159">
        <f>Raw_Data!F2159</f>
        <v/>
      </c>
      <c r="G2159">
        <f>Raw_Data!G2159</f>
        <v/>
      </c>
      <c r="H2159">
        <f>Raw_Data!H2159</f>
        <v/>
      </c>
      <c r="I2159">
        <f>Raw_Data!I2159</f>
        <v/>
      </c>
      <c r="J2159" s="12">
        <f>Raw_Data!J2159</f>
        <v/>
      </c>
      <c r="K2159" s="13">
        <f>Raw_Data!K2159</f>
        <v/>
      </c>
      <c r="L2159" s="12">
        <f>Raw_Data!L2159</f>
        <v/>
      </c>
      <c r="M2159" s="12">
        <f>Raw_Data!M2159</f>
        <v/>
      </c>
      <c r="N2159" s="12">
        <f>Raw_Data!N2159</f>
        <v/>
      </c>
      <c r="O2159">
        <f>Raw_Data!O2159</f>
        <v/>
      </c>
      <c r="P2159">
        <f>Raw_Data!P2159</f>
        <v/>
      </c>
      <c r="Q2159">
        <f>Raw_Data!Q2159</f>
        <v/>
      </c>
      <c r="R2159">
        <f>Raw_Data!R2159</f>
        <v/>
      </c>
      <c r="S2159">
        <f>Raw_Data!S2159</f>
        <v/>
      </c>
      <c r="T2159">
        <f>YEAR(B2159)</f>
        <v/>
      </c>
      <c r="U2159">
        <f>MONTH(B2159)</f>
        <v/>
      </c>
      <c r="V2159">
        <f>TEXT(B2159,"mmm")</f>
        <v/>
      </c>
      <c r="W2159" s="15">
        <f>IFERROR(N2159/L2159,0)</f>
        <v/>
      </c>
      <c r="X2159">
        <f>IF(K2159=0,"No Discount",IF(K2159&lt;=5%,"Low",IF(K2159&lt;=15%,"Medium","High")))</f>
        <v/>
      </c>
      <c r="Y2159">
        <f>IF(L2159&gt;=20000,"High Value",IF(L2159&gt;=5000,"Medium Value","Low Value"))</f>
        <v/>
      </c>
      <c r="Z2159">
        <f>IF(R2159&lt;=3,"Fast",IF(R2159&lt;=5,"On Time","Delayed"))</f>
        <v/>
      </c>
    </row>
    <row r="2160">
      <c r="A2160">
        <f>Raw_Data!A2160</f>
        <v/>
      </c>
      <c r="B2160" s="11">
        <f>Raw_Data!B2160</f>
        <v/>
      </c>
      <c r="C2160">
        <f>Raw_Data!C2160</f>
        <v/>
      </c>
      <c r="D2160">
        <f>Raw_Data!D2160</f>
        <v/>
      </c>
      <c r="E2160">
        <f>Raw_Data!E2160</f>
        <v/>
      </c>
      <c r="F2160">
        <f>Raw_Data!F2160</f>
        <v/>
      </c>
      <c r="G2160">
        <f>Raw_Data!G2160</f>
        <v/>
      </c>
      <c r="H2160">
        <f>Raw_Data!H2160</f>
        <v/>
      </c>
      <c r="I2160">
        <f>Raw_Data!I2160</f>
        <v/>
      </c>
      <c r="J2160" s="12">
        <f>Raw_Data!J2160</f>
        <v/>
      </c>
      <c r="K2160" s="13">
        <f>Raw_Data!K2160</f>
        <v/>
      </c>
      <c r="L2160" s="12">
        <f>Raw_Data!L2160</f>
        <v/>
      </c>
      <c r="M2160" s="12">
        <f>Raw_Data!M2160</f>
        <v/>
      </c>
      <c r="N2160" s="12">
        <f>Raw_Data!N2160</f>
        <v/>
      </c>
      <c r="O2160">
        <f>Raw_Data!O2160</f>
        <v/>
      </c>
      <c r="P2160">
        <f>Raw_Data!P2160</f>
        <v/>
      </c>
      <c r="Q2160">
        <f>Raw_Data!Q2160</f>
        <v/>
      </c>
      <c r="R2160">
        <f>Raw_Data!R2160</f>
        <v/>
      </c>
      <c r="S2160">
        <f>Raw_Data!S2160</f>
        <v/>
      </c>
      <c r="T2160">
        <f>YEAR(B2160)</f>
        <v/>
      </c>
      <c r="U2160">
        <f>MONTH(B2160)</f>
        <v/>
      </c>
      <c r="V2160">
        <f>TEXT(B2160,"mmm")</f>
        <v/>
      </c>
      <c r="W2160" s="15">
        <f>IFERROR(N2160/L2160,0)</f>
        <v/>
      </c>
      <c r="X2160">
        <f>IF(K2160=0,"No Discount",IF(K2160&lt;=5%,"Low",IF(K2160&lt;=15%,"Medium","High")))</f>
        <v/>
      </c>
      <c r="Y2160">
        <f>IF(L2160&gt;=20000,"High Value",IF(L2160&gt;=5000,"Medium Value","Low Value"))</f>
        <v/>
      </c>
      <c r="Z2160">
        <f>IF(R2160&lt;=3,"Fast",IF(R2160&lt;=5,"On Time","Delayed"))</f>
        <v/>
      </c>
    </row>
    <row r="2161">
      <c r="A2161">
        <f>Raw_Data!A2161</f>
        <v/>
      </c>
      <c r="B2161" s="11">
        <f>Raw_Data!B2161</f>
        <v/>
      </c>
      <c r="C2161">
        <f>Raw_Data!C2161</f>
        <v/>
      </c>
      <c r="D2161">
        <f>Raw_Data!D2161</f>
        <v/>
      </c>
      <c r="E2161">
        <f>Raw_Data!E2161</f>
        <v/>
      </c>
      <c r="F2161">
        <f>Raw_Data!F2161</f>
        <v/>
      </c>
      <c r="G2161">
        <f>Raw_Data!G2161</f>
        <v/>
      </c>
      <c r="H2161">
        <f>Raw_Data!H2161</f>
        <v/>
      </c>
      <c r="I2161">
        <f>Raw_Data!I2161</f>
        <v/>
      </c>
      <c r="J2161" s="12">
        <f>Raw_Data!J2161</f>
        <v/>
      </c>
      <c r="K2161" s="13">
        <f>Raw_Data!K2161</f>
        <v/>
      </c>
      <c r="L2161" s="12">
        <f>Raw_Data!L2161</f>
        <v/>
      </c>
      <c r="M2161" s="12">
        <f>Raw_Data!M2161</f>
        <v/>
      </c>
      <c r="N2161" s="12">
        <f>Raw_Data!N2161</f>
        <v/>
      </c>
      <c r="O2161">
        <f>Raw_Data!O2161</f>
        <v/>
      </c>
      <c r="P2161">
        <f>Raw_Data!P2161</f>
        <v/>
      </c>
      <c r="Q2161">
        <f>Raw_Data!Q2161</f>
        <v/>
      </c>
      <c r="R2161">
        <f>Raw_Data!R2161</f>
        <v/>
      </c>
      <c r="S2161">
        <f>Raw_Data!S2161</f>
        <v/>
      </c>
      <c r="T2161">
        <f>YEAR(B2161)</f>
        <v/>
      </c>
      <c r="U2161">
        <f>MONTH(B2161)</f>
        <v/>
      </c>
      <c r="V2161">
        <f>TEXT(B2161,"mmm")</f>
        <v/>
      </c>
      <c r="W2161" s="15">
        <f>IFERROR(N2161/L2161,0)</f>
        <v/>
      </c>
      <c r="X2161">
        <f>IF(K2161=0,"No Discount",IF(K2161&lt;=5%,"Low",IF(K2161&lt;=15%,"Medium","High")))</f>
        <v/>
      </c>
      <c r="Y2161">
        <f>IF(L2161&gt;=20000,"High Value",IF(L2161&gt;=5000,"Medium Value","Low Value"))</f>
        <v/>
      </c>
      <c r="Z2161">
        <f>IF(R2161&lt;=3,"Fast",IF(R2161&lt;=5,"On Time","Delayed"))</f>
        <v/>
      </c>
    </row>
    <row r="2162">
      <c r="A2162">
        <f>Raw_Data!A2162</f>
        <v/>
      </c>
      <c r="B2162" s="11">
        <f>Raw_Data!B2162</f>
        <v/>
      </c>
      <c r="C2162">
        <f>Raw_Data!C2162</f>
        <v/>
      </c>
      <c r="D2162">
        <f>Raw_Data!D2162</f>
        <v/>
      </c>
      <c r="E2162">
        <f>Raw_Data!E2162</f>
        <v/>
      </c>
      <c r="F2162">
        <f>Raw_Data!F2162</f>
        <v/>
      </c>
      <c r="G2162">
        <f>Raw_Data!G2162</f>
        <v/>
      </c>
      <c r="H2162">
        <f>Raw_Data!H2162</f>
        <v/>
      </c>
      <c r="I2162">
        <f>Raw_Data!I2162</f>
        <v/>
      </c>
      <c r="J2162" s="12">
        <f>Raw_Data!J2162</f>
        <v/>
      </c>
      <c r="K2162" s="13">
        <f>Raw_Data!K2162</f>
        <v/>
      </c>
      <c r="L2162" s="12">
        <f>Raw_Data!L2162</f>
        <v/>
      </c>
      <c r="M2162" s="12">
        <f>Raw_Data!M2162</f>
        <v/>
      </c>
      <c r="N2162" s="12">
        <f>Raw_Data!N2162</f>
        <v/>
      </c>
      <c r="O2162">
        <f>Raw_Data!O2162</f>
        <v/>
      </c>
      <c r="P2162">
        <f>Raw_Data!P2162</f>
        <v/>
      </c>
      <c r="Q2162">
        <f>Raw_Data!Q2162</f>
        <v/>
      </c>
      <c r="R2162">
        <f>Raw_Data!R2162</f>
        <v/>
      </c>
      <c r="S2162">
        <f>Raw_Data!S2162</f>
        <v/>
      </c>
      <c r="T2162">
        <f>YEAR(B2162)</f>
        <v/>
      </c>
      <c r="U2162">
        <f>MONTH(B2162)</f>
        <v/>
      </c>
      <c r="V2162">
        <f>TEXT(B2162,"mmm")</f>
        <v/>
      </c>
      <c r="W2162" s="15">
        <f>IFERROR(N2162/L2162,0)</f>
        <v/>
      </c>
      <c r="X2162">
        <f>IF(K2162=0,"No Discount",IF(K2162&lt;=5%,"Low",IF(K2162&lt;=15%,"Medium","High")))</f>
        <v/>
      </c>
      <c r="Y2162">
        <f>IF(L2162&gt;=20000,"High Value",IF(L2162&gt;=5000,"Medium Value","Low Value"))</f>
        <v/>
      </c>
      <c r="Z2162">
        <f>IF(R2162&lt;=3,"Fast",IF(R2162&lt;=5,"On Time","Delayed"))</f>
        <v/>
      </c>
    </row>
    <row r="2163">
      <c r="A2163">
        <f>Raw_Data!A2163</f>
        <v/>
      </c>
      <c r="B2163" s="11">
        <f>Raw_Data!B2163</f>
        <v/>
      </c>
      <c r="C2163">
        <f>Raw_Data!C2163</f>
        <v/>
      </c>
      <c r="D2163">
        <f>Raw_Data!D2163</f>
        <v/>
      </c>
      <c r="E2163">
        <f>Raw_Data!E2163</f>
        <v/>
      </c>
      <c r="F2163">
        <f>Raw_Data!F2163</f>
        <v/>
      </c>
      <c r="G2163">
        <f>Raw_Data!G2163</f>
        <v/>
      </c>
      <c r="H2163">
        <f>Raw_Data!H2163</f>
        <v/>
      </c>
      <c r="I2163">
        <f>Raw_Data!I2163</f>
        <v/>
      </c>
      <c r="J2163" s="12">
        <f>Raw_Data!J2163</f>
        <v/>
      </c>
      <c r="K2163" s="13">
        <f>Raw_Data!K2163</f>
        <v/>
      </c>
      <c r="L2163" s="12">
        <f>Raw_Data!L2163</f>
        <v/>
      </c>
      <c r="M2163" s="12">
        <f>Raw_Data!M2163</f>
        <v/>
      </c>
      <c r="N2163" s="12">
        <f>Raw_Data!N2163</f>
        <v/>
      </c>
      <c r="O2163">
        <f>Raw_Data!O2163</f>
        <v/>
      </c>
      <c r="P2163">
        <f>Raw_Data!P2163</f>
        <v/>
      </c>
      <c r="Q2163">
        <f>Raw_Data!Q2163</f>
        <v/>
      </c>
      <c r="R2163">
        <f>Raw_Data!R2163</f>
        <v/>
      </c>
      <c r="S2163">
        <f>Raw_Data!S2163</f>
        <v/>
      </c>
      <c r="T2163">
        <f>YEAR(B2163)</f>
        <v/>
      </c>
      <c r="U2163">
        <f>MONTH(B2163)</f>
        <v/>
      </c>
      <c r="V2163">
        <f>TEXT(B2163,"mmm")</f>
        <v/>
      </c>
      <c r="W2163" s="15">
        <f>IFERROR(N2163/L2163,0)</f>
        <v/>
      </c>
      <c r="X2163">
        <f>IF(K2163=0,"No Discount",IF(K2163&lt;=5%,"Low",IF(K2163&lt;=15%,"Medium","High")))</f>
        <v/>
      </c>
      <c r="Y2163">
        <f>IF(L2163&gt;=20000,"High Value",IF(L2163&gt;=5000,"Medium Value","Low Value"))</f>
        <v/>
      </c>
      <c r="Z2163">
        <f>IF(R2163&lt;=3,"Fast",IF(R2163&lt;=5,"On Time","Delayed"))</f>
        <v/>
      </c>
    </row>
    <row r="2164">
      <c r="A2164">
        <f>Raw_Data!A2164</f>
        <v/>
      </c>
      <c r="B2164" s="11">
        <f>Raw_Data!B2164</f>
        <v/>
      </c>
      <c r="C2164">
        <f>Raw_Data!C2164</f>
        <v/>
      </c>
      <c r="D2164">
        <f>Raw_Data!D2164</f>
        <v/>
      </c>
      <c r="E2164">
        <f>Raw_Data!E2164</f>
        <v/>
      </c>
      <c r="F2164">
        <f>Raw_Data!F2164</f>
        <v/>
      </c>
      <c r="G2164">
        <f>Raw_Data!G2164</f>
        <v/>
      </c>
      <c r="H2164">
        <f>Raw_Data!H2164</f>
        <v/>
      </c>
      <c r="I2164">
        <f>Raw_Data!I2164</f>
        <v/>
      </c>
      <c r="J2164" s="12">
        <f>Raw_Data!J2164</f>
        <v/>
      </c>
      <c r="K2164" s="13">
        <f>Raw_Data!K2164</f>
        <v/>
      </c>
      <c r="L2164" s="12">
        <f>Raw_Data!L2164</f>
        <v/>
      </c>
      <c r="M2164" s="12">
        <f>Raw_Data!M2164</f>
        <v/>
      </c>
      <c r="N2164" s="12">
        <f>Raw_Data!N2164</f>
        <v/>
      </c>
      <c r="O2164">
        <f>Raw_Data!O2164</f>
        <v/>
      </c>
      <c r="P2164">
        <f>Raw_Data!P2164</f>
        <v/>
      </c>
      <c r="Q2164">
        <f>Raw_Data!Q2164</f>
        <v/>
      </c>
      <c r="R2164">
        <f>Raw_Data!R2164</f>
        <v/>
      </c>
      <c r="S2164">
        <f>Raw_Data!S2164</f>
        <v/>
      </c>
      <c r="T2164">
        <f>YEAR(B2164)</f>
        <v/>
      </c>
      <c r="U2164">
        <f>MONTH(B2164)</f>
        <v/>
      </c>
      <c r="V2164">
        <f>TEXT(B2164,"mmm")</f>
        <v/>
      </c>
      <c r="W2164" s="15">
        <f>IFERROR(N2164/L2164,0)</f>
        <v/>
      </c>
      <c r="X2164">
        <f>IF(K2164=0,"No Discount",IF(K2164&lt;=5%,"Low",IF(K2164&lt;=15%,"Medium","High")))</f>
        <v/>
      </c>
      <c r="Y2164">
        <f>IF(L2164&gt;=20000,"High Value",IF(L2164&gt;=5000,"Medium Value","Low Value"))</f>
        <v/>
      </c>
      <c r="Z2164">
        <f>IF(R2164&lt;=3,"Fast",IF(R2164&lt;=5,"On Time","Delayed"))</f>
        <v/>
      </c>
    </row>
    <row r="2165">
      <c r="A2165">
        <f>Raw_Data!A2165</f>
        <v/>
      </c>
      <c r="B2165" s="11">
        <f>Raw_Data!B2165</f>
        <v/>
      </c>
      <c r="C2165">
        <f>Raw_Data!C2165</f>
        <v/>
      </c>
      <c r="D2165">
        <f>Raw_Data!D2165</f>
        <v/>
      </c>
      <c r="E2165">
        <f>Raw_Data!E2165</f>
        <v/>
      </c>
      <c r="F2165">
        <f>Raw_Data!F2165</f>
        <v/>
      </c>
      <c r="G2165">
        <f>Raw_Data!G2165</f>
        <v/>
      </c>
      <c r="H2165">
        <f>Raw_Data!H2165</f>
        <v/>
      </c>
      <c r="I2165">
        <f>Raw_Data!I2165</f>
        <v/>
      </c>
      <c r="J2165" s="12">
        <f>Raw_Data!J2165</f>
        <v/>
      </c>
      <c r="K2165" s="13">
        <f>Raw_Data!K2165</f>
        <v/>
      </c>
      <c r="L2165" s="12">
        <f>Raw_Data!L2165</f>
        <v/>
      </c>
      <c r="M2165" s="12">
        <f>Raw_Data!M2165</f>
        <v/>
      </c>
      <c r="N2165" s="12">
        <f>Raw_Data!N2165</f>
        <v/>
      </c>
      <c r="O2165">
        <f>Raw_Data!O2165</f>
        <v/>
      </c>
      <c r="P2165">
        <f>Raw_Data!P2165</f>
        <v/>
      </c>
      <c r="Q2165">
        <f>Raw_Data!Q2165</f>
        <v/>
      </c>
      <c r="R2165">
        <f>Raw_Data!R2165</f>
        <v/>
      </c>
      <c r="S2165">
        <f>Raw_Data!S2165</f>
        <v/>
      </c>
      <c r="T2165">
        <f>YEAR(B2165)</f>
        <v/>
      </c>
      <c r="U2165">
        <f>MONTH(B2165)</f>
        <v/>
      </c>
      <c r="V2165">
        <f>TEXT(B2165,"mmm")</f>
        <v/>
      </c>
      <c r="W2165" s="15">
        <f>IFERROR(N2165/L2165,0)</f>
        <v/>
      </c>
      <c r="X2165">
        <f>IF(K2165=0,"No Discount",IF(K2165&lt;=5%,"Low",IF(K2165&lt;=15%,"Medium","High")))</f>
        <v/>
      </c>
      <c r="Y2165">
        <f>IF(L2165&gt;=20000,"High Value",IF(L2165&gt;=5000,"Medium Value","Low Value"))</f>
        <v/>
      </c>
      <c r="Z2165">
        <f>IF(R2165&lt;=3,"Fast",IF(R2165&lt;=5,"On Time","Delayed"))</f>
        <v/>
      </c>
    </row>
    <row r="2166">
      <c r="A2166">
        <f>Raw_Data!A2166</f>
        <v/>
      </c>
      <c r="B2166" s="11">
        <f>Raw_Data!B2166</f>
        <v/>
      </c>
      <c r="C2166">
        <f>Raw_Data!C2166</f>
        <v/>
      </c>
      <c r="D2166">
        <f>Raw_Data!D2166</f>
        <v/>
      </c>
      <c r="E2166">
        <f>Raw_Data!E2166</f>
        <v/>
      </c>
      <c r="F2166">
        <f>Raw_Data!F2166</f>
        <v/>
      </c>
      <c r="G2166">
        <f>Raw_Data!G2166</f>
        <v/>
      </c>
      <c r="H2166">
        <f>Raw_Data!H2166</f>
        <v/>
      </c>
      <c r="I2166">
        <f>Raw_Data!I2166</f>
        <v/>
      </c>
      <c r="J2166" s="12">
        <f>Raw_Data!J2166</f>
        <v/>
      </c>
      <c r="K2166" s="13">
        <f>Raw_Data!K2166</f>
        <v/>
      </c>
      <c r="L2166" s="12">
        <f>Raw_Data!L2166</f>
        <v/>
      </c>
      <c r="M2166" s="12">
        <f>Raw_Data!M2166</f>
        <v/>
      </c>
      <c r="N2166" s="12">
        <f>Raw_Data!N2166</f>
        <v/>
      </c>
      <c r="O2166">
        <f>Raw_Data!O2166</f>
        <v/>
      </c>
      <c r="P2166">
        <f>Raw_Data!P2166</f>
        <v/>
      </c>
      <c r="Q2166">
        <f>Raw_Data!Q2166</f>
        <v/>
      </c>
      <c r="R2166">
        <f>Raw_Data!R2166</f>
        <v/>
      </c>
      <c r="S2166">
        <f>Raw_Data!S2166</f>
        <v/>
      </c>
      <c r="T2166">
        <f>YEAR(B2166)</f>
        <v/>
      </c>
      <c r="U2166">
        <f>MONTH(B2166)</f>
        <v/>
      </c>
      <c r="V2166">
        <f>TEXT(B2166,"mmm")</f>
        <v/>
      </c>
      <c r="W2166" s="15">
        <f>IFERROR(N2166/L2166,0)</f>
        <v/>
      </c>
      <c r="X2166">
        <f>IF(K2166=0,"No Discount",IF(K2166&lt;=5%,"Low",IF(K2166&lt;=15%,"Medium","High")))</f>
        <v/>
      </c>
      <c r="Y2166">
        <f>IF(L2166&gt;=20000,"High Value",IF(L2166&gt;=5000,"Medium Value","Low Value"))</f>
        <v/>
      </c>
      <c r="Z2166">
        <f>IF(R2166&lt;=3,"Fast",IF(R2166&lt;=5,"On Time","Delayed"))</f>
        <v/>
      </c>
    </row>
    <row r="2167">
      <c r="A2167">
        <f>Raw_Data!A2167</f>
        <v/>
      </c>
      <c r="B2167" s="11">
        <f>Raw_Data!B2167</f>
        <v/>
      </c>
      <c r="C2167">
        <f>Raw_Data!C2167</f>
        <v/>
      </c>
      <c r="D2167">
        <f>Raw_Data!D2167</f>
        <v/>
      </c>
      <c r="E2167">
        <f>Raw_Data!E2167</f>
        <v/>
      </c>
      <c r="F2167">
        <f>Raw_Data!F2167</f>
        <v/>
      </c>
      <c r="G2167">
        <f>Raw_Data!G2167</f>
        <v/>
      </c>
      <c r="H2167">
        <f>Raw_Data!H2167</f>
        <v/>
      </c>
      <c r="I2167">
        <f>Raw_Data!I2167</f>
        <v/>
      </c>
      <c r="J2167" s="12">
        <f>Raw_Data!J2167</f>
        <v/>
      </c>
      <c r="K2167" s="13">
        <f>Raw_Data!K2167</f>
        <v/>
      </c>
      <c r="L2167" s="12">
        <f>Raw_Data!L2167</f>
        <v/>
      </c>
      <c r="M2167" s="12">
        <f>Raw_Data!M2167</f>
        <v/>
      </c>
      <c r="N2167" s="12">
        <f>Raw_Data!N2167</f>
        <v/>
      </c>
      <c r="O2167">
        <f>Raw_Data!O2167</f>
        <v/>
      </c>
      <c r="P2167">
        <f>Raw_Data!P2167</f>
        <v/>
      </c>
      <c r="Q2167">
        <f>Raw_Data!Q2167</f>
        <v/>
      </c>
      <c r="R2167">
        <f>Raw_Data!R2167</f>
        <v/>
      </c>
      <c r="S2167">
        <f>Raw_Data!S2167</f>
        <v/>
      </c>
      <c r="T2167">
        <f>YEAR(B2167)</f>
        <v/>
      </c>
      <c r="U2167">
        <f>MONTH(B2167)</f>
        <v/>
      </c>
      <c r="V2167">
        <f>TEXT(B2167,"mmm")</f>
        <v/>
      </c>
      <c r="W2167" s="15">
        <f>IFERROR(N2167/L2167,0)</f>
        <v/>
      </c>
      <c r="X2167">
        <f>IF(K2167=0,"No Discount",IF(K2167&lt;=5%,"Low",IF(K2167&lt;=15%,"Medium","High")))</f>
        <v/>
      </c>
      <c r="Y2167">
        <f>IF(L2167&gt;=20000,"High Value",IF(L2167&gt;=5000,"Medium Value","Low Value"))</f>
        <v/>
      </c>
      <c r="Z2167">
        <f>IF(R2167&lt;=3,"Fast",IF(R2167&lt;=5,"On Time","Delayed"))</f>
        <v/>
      </c>
    </row>
    <row r="2168">
      <c r="A2168">
        <f>Raw_Data!A2168</f>
        <v/>
      </c>
      <c r="B2168" s="11">
        <f>Raw_Data!B2168</f>
        <v/>
      </c>
      <c r="C2168">
        <f>Raw_Data!C2168</f>
        <v/>
      </c>
      <c r="D2168">
        <f>Raw_Data!D2168</f>
        <v/>
      </c>
      <c r="E2168">
        <f>Raw_Data!E2168</f>
        <v/>
      </c>
      <c r="F2168">
        <f>Raw_Data!F2168</f>
        <v/>
      </c>
      <c r="G2168">
        <f>Raw_Data!G2168</f>
        <v/>
      </c>
      <c r="H2168">
        <f>Raw_Data!H2168</f>
        <v/>
      </c>
      <c r="I2168">
        <f>Raw_Data!I2168</f>
        <v/>
      </c>
      <c r="J2168" s="12">
        <f>Raw_Data!J2168</f>
        <v/>
      </c>
      <c r="K2168" s="13">
        <f>Raw_Data!K2168</f>
        <v/>
      </c>
      <c r="L2168" s="12">
        <f>Raw_Data!L2168</f>
        <v/>
      </c>
      <c r="M2168" s="12">
        <f>Raw_Data!M2168</f>
        <v/>
      </c>
      <c r="N2168" s="12">
        <f>Raw_Data!N2168</f>
        <v/>
      </c>
      <c r="O2168">
        <f>Raw_Data!O2168</f>
        <v/>
      </c>
      <c r="P2168">
        <f>Raw_Data!P2168</f>
        <v/>
      </c>
      <c r="Q2168">
        <f>Raw_Data!Q2168</f>
        <v/>
      </c>
      <c r="R2168">
        <f>Raw_Data!R2168</f>
        <v/>
      </c>
      <c r="S2168">
        <f>Raw_Data!S2168</f>
        <v/>
      </c>
      <c r="T2168">
        <f>YEAR(B2168)</f>
        <v/>
      </c>
      <c r="U2168">
        <f>MONTH(B2168)</f>
        <v/>
      </c>
      <c r="V2168">
        <f>TEXT(B2168,"mmm")</f>
        <v/>
      </c>
      <c r="W2168" s="15">
        <f>IFERROR(N2168/L2168,0)</f>
        <v/>
      </c>
      <c r="X2168">
        <f>IF(K2168=0,"No Discount",IF(K2168&lt;=5%,"Low",IF(K2168&lt;=15%,"Medium","High")))</f>
        <v/>
      </c>
      <c r="Y2168">
        <f>IF(L2168&gt;=20000,"High Value",IF(L2168&gt;=5000,"Medium Value","Low Value"))</f>
        <v/>
      </c>
      <c r="Z2168">
        <f>IF(R2168&lt;=3,"Fast",IF(R2168&lt;=5,"On Time","Delayed"))</f>
        <v/>
      </c>
    </row>
    <row r="2169">
      <c r="A2169">
        <f>Raw_Data!A2169</f>
        <v/>
      </c>
      <c r="B2169" s="11">
        <f>Raw_Data!B2169</f>
        <v/>
      </c>
      <c r="C2169">
        <f>Raw_Data!C2169</f>
        <v/>
      </c>
      <c r="D2169">
        <f>Raw_Data!D2169</f>
        <v/>
      </c>
      <c r="E2169">
        <f>Raw_Data!E2169</f>
        <v/>
      </c>
      <c r="F2169">
        <f>Raw_Data!F2169</f>
        <v/>
      </c>
      <c r="G2169">
        <f>Raw_Data!G2169</f>
        <v/>
      </c>
      <c r="H2169">
        <f>Raw_Data!H2169</f>
        <v/>
      </c>
      <c r="I2169">
        <f>Raw_Data!I2169</f>
        <v/>
      </c>
      <c r="J2169" s="12">
        <f>Raw_Data!J2169</f>
        <v/>
      </c>
      <c r="K2169" s="13">
        <f>Raw_Data!K2169</f>
        <v/>
      </c>
      <c r="L2169" s="12">
        <f>Raw_Data!L2169</f>
        <v/>
      </c>
      <c r="M2169" s="12">
        <f>Raw_Data!M2169</f>
        <v/>
      </c>
      <c r="N2169" s="12">
        <f>Raw_Data!N2169</f>
        <v/>
      </c>
      <c r="O2169">
        <f>Raw_Data!O2169</f>
        <v/>
      </c>
      <c r="P2169">
        <f>Raw_Data!P2169</f>
        <v/>
      </c>
      <c r="Q2169">
        <f>Raw_Data!Q2169</f>
        <v/>
      </c>
      <c r="R2169">
        <f>Raw_Data!R2169</f>
        <v/>
      </c>
      <c r="S2169">
        <f>Raw_Data!S2169</f>
        <v/>
      </c>
      <c r="T2169">
        <f>YEAR(B2169)</f>
        <v/>
      </c>
      <c r="U2169">
        <f>MONTH(B2169)</f>
        <v/>
      </c>
      <c r="V2169">
        <f>TEXT(B2169,"mmm")</f>
        <v/>
      </c>
      <c r="W2169" s="15">
        <f>IFERROR(N2169/L2169,0)</f>
        <v/>
      </c>
      <c r="X2169">
        <f>IF(K2169=0,"No Discount",IF(K2169&lt;=5%,"Low",IF(K2169&lt;=15%,"Medium","High")))</f>
        <v/>
      </c>
      <c r="Y2169">
        <f>IF(L2169&gt;=20000,"High Value",IF(L2169&gt;=5000,"Medium Value","Low Value"))</f>
        <v/>
      </c>
      <c r="Z2169">
        <f>IF(R2169&lt;=3,"Fast",IF(R2169&lt;=5,"On Time","Delayed"))</f>
        <v/>
      </c>
    </row>
    <row r="2170">
      <c r="A2170">
        <f>Raw_Data!A2170</f>
        <v/>
      </c>
      <c r="B2170" s="11">
        <f>Raw_Data!B2170</f>
        <v/>
      </c>
      <c r="C2170">
        <f>Raw_Data!C2170</f>
        <v/>
      </c>
      <c r="D2170">
        <f>Raw_Data!D2170</f>
        <v/>
      </c>
      <c r="E2170">
        <f>Raw_Data!E2170</f>
        <v/>
      </c>
      <c r="F2170">
        <f>Raw_Data!F2170</f>
        <v/>
      </c>
      <c r="G2170">
        <f>Raw_Data!G2170</f>
        <v/>
      </c>
      <c r="H2170">
        <f>Raw_Data!H2170</f>
        <v/>
      </c>
      <c r="I2170">
        <f>Raw_Data!I2170</f>
        <v/>
      </c>
      <c r="J2170" s="12">
        <f>Raw_Data!J2170</f>
        <v/>
      </c>
      <c r="K2170" s="13">
        <f>Raw_Data!K2170</f>
        <v/>
      </c>
      <c r="L2170" s="12">
        <f>Raw_Data!L2170</f>
        <v/>
      </c>
      <c r="M2170" s="12">
        <f>Raw_Data!M2170</f>
        <v/>
      </c>
      <c r="N2170" s="12">
        <f>Raw_Data!N2170</f>
        <v/>
      </c>
      <c r="O2170">
        <f>Raw_Data!O2170</f>
        <v/>
      </c>
      <c r="P2170">
        <f>Raw_Data!P2170</f>
        <v/>
      </c>
      <c r="Q2170">
        <f>Raw_Data!Q2170</f>
        <v/>
      </c>
      <c r="R2170">
        <f>Raw_Data!R2170</f>
        <v/>
      </c>
      <c r="S2170">
        <f>Raw_Data!S2170</f>
        <v/>
      </c>
      <c r="T2170">
        <f>YEAR(B2170)</f>
        <v/>
      </c>
      <c r="U2170">
        <f>MONTH(B2170)</f>
        <v/>
      </c>
      <c r="V2170">
        <f>TEXT(B2170,"mmm")</f>
        <v/>
      </c>
      <c r="W2170" s="15">
        <f>IFERROR(N2170/L2170,0)</f>
        <v/>
      </c>
      <c r="X2170">
        <f>IF(K2170=0,"No Discount",IF(K2170&lt;=5%,"Low",IF(K2170&lt;=15%,"Medium","High")))</f>
        <v/>
      </c>
      <c r="Y2170">
        <f>IF(L2170&gt;=20000,"High Value",IF(L2170&gt;=5000,"Medium Value","Low Value"))</f>
        <v/>
      </c>
      <c r="Z2170">
        <f>IF(R2170&lt;=3,"Fast",IF(R2170&lt;=5,"On Time","Delayed"))</f>
        <v/>
      </c>
    </row>
    <row r="2171">
      <c r="A2171">
        <f>Raw_Data!A2171</f>
        <v/>
      </c>
      <c r="B2171" s="11">
        <f>Raw_Data!B2171</f>
        <v/>
      </c>
      <c r="C2171">
        <f>Raw_Data!C2171</f>
        <v/>
      </c>
      <c r="D2171">
        <f>Raw_Data!D2171</f>
        <v/>
      </c>
      <c r="E2171">
        <f>Raw_Data!E2171</f>
        <v/>
      </c>
      <c r="F2171">
        <f>Raw_Data!F2171</f>
        <v/>
      </c>
      <c r="G2171">
        <f>Raw_Data!G2171</f>
        <v/>
      </c>
      <c r="H2171">
        <f>Raw_Data!H2171</f>
        <v/>
      </c>
      <c r="I2171">
        <f>Raw_Data!I2171</f>
        <v/>
      </c>
      <c r="J2171" s="12">
        <f>Raw_Data!J2171</f>
        <v/>
      </c>
      <c r="K2171" s="13">
        <f>Raw_Data!K2171</f>
        <v/>
      </c>
      <c r="L2171" s="12">
        <f>Raw_Data!L2171</f>
        <v/>
      </c>
      <c r="M2171" s="12">
        <f>Raw_Data!M2171</f>
        <v/>
      </c>
      <c r="N2171" s="12">
        <f>Raw_Data!N2171</f>
        <v/>
      </c>
      <c r="O2171">
        <f>Raw_Data!O2171</f>
        <v/>
      </c>
      <c r="P2171">
        <f>Raw_Data!P2171</f>
        <v/>
      </c>
      <c r="Q2171">
        <f>Raw_Data!Q2171</f>
        <v/>
      </c>
      <c r="R2171">
        <f>Raw_Data!R2171</f>
        <v/>
      </c>
      <c r="S2171">
        <f>Raw_Data!S2171</f>
        <v/>
      </c>
      <c r="T2171">
        <f>YEAR(B2171)</f>
        <v/>
      </c>
      <c r="U2171">
        <f>MONTH(B2171)</f>
        <v/>
      </c>
      <c r="V2171">
        <f>TEXT(B2171,"mmm")</f>
        <v/>
      </c>
      <c r="W2171" s="15">
        <f>IFERROR(N2171/L2171,0)</f>
        <v/>
      </c>
      <c r="X2171">
        <f>IF(K2171=0,"No Discount",IF(K2171&lt;=5%,"Low",IF(K2171&lt;=15%,"Medium","High")))</f>
        <v/>
      </c>
      <c r="Y2171">
        <f>IF(L2171&gt;=20000,"High Value",IF(L2171&gt;=5000,"Medium Value","Low Value"))</f>
        <v/>
      </c>
      <c r="Z2171">
        <f>IF(R2171&lt;=3,"Fast",IF(R2171&lt;=5,"On Time","Delayed"))</f>
        <v/>
      </c>
    </row>
    <row r="2172">
      <c r="A2172">
        <f>Raw_Data!A2172</f>
        <v/>
      </c>
      <c r="B2172" s="11">
        <f>Raw_Data!B2172</f>
        <v/>
      </c>
      <c r="C2172">
        <f>Raw_Data!C2172</f>
        <v/>
      </c>
      <c r="D2172">
        <f>Raw_Data!D2172</f>
        <v/>
      </c>
      <c r="E2172">
        <f>Raw_Data!E2172</f>
        <v/>
      </c>
      <c r="F2172">
        <f>Raw_Data!F2172</f>
        <v/>
      </c>
      <c r="G2172">
        <f>Raw_Data!G2172</f>
        <v/>
      </c>
      <c r="H2172">
        <f>Raw_Data!H2172</f>
        <v/>
      </c>
      <c r="I2172">
        <f>Raw_Data!I2172</f>
        <v/>
      </c>
      <c r="J2172" s="12">
        <f>Raw_Data!J2172</f>
        <v/>
      </c>
      <c r="K2172" s="13">
        <f>Raw_Data!K2172</f>
        <v/>
      </c>
      <c r="L2172" s="12">
        <f>Raw_Data!L2172</f>
        <v/>
      </c>
      <c r="M2172" s="12">
        <f>Raw_Data!M2172</f>
        <v/>
      </c>
      <c r="N2172" s="12">
        <f>Raw_Data!N2172</f>
        <v/>
      </c>
      <c r="O2172">
        <f>Raw_Data!O2172</f>
        <v/>
      </c>
      <c r="P2172">
        <f>Raw_Data!P2172</f>
        <v/>
      </c>
      <c r="Q2172">
        <f>Raw_Data!Q2172</f>
        <v/>
      </c>
      <c r="R2172">
        <f>Raw_Data!R2172</f>
        <v/>
      </c>
      <c r="S2172">
        <f>Raw_Data!S2172</f>
        <v/>
      </c>
      <c r="T2172">
        <f>YEAR(B2172)</f>
        <v/>
      </c>
      <c r="U2172">
        <f>MONTH(B2172)</f>
        <v/>
      </c>
      <c r="V2172">
        <f>TEXT(B2172,"mmm")</f>
        <v/>
      </c>
      <c r="W2172" s="15">
        <f>IFERROR(N2172/L2172,0)</f>
        <v/>
      </c>
      <c r="X2172">
        <f>IF(K2172=0,"No Discount",IF(K2172&lt;=5%,"Low",IF(K2172&lt;=15%,"Medium","High")))</f>
        <v/>
      </c>
      <c r="Y2172">
        <f>IF(L2172&gt;=20000,"High Value",IF(L2172&gt;=5000,"Medium Value","Low Value"))</f>
        <v/>
      </c>
      <c r="Z2172">
        <f>IF(R2172&lt;=3,"Fast",IF(R2172&lt;=5,"On Time","Delayed"))</f>
        <v/>
      </c>
    </row>
    <row r="2173">
      <c r="A2173">
        <f>Raw_Data!A2173</f>
        <v/>
      </c>
      <c r="B2173" s="11">
        <f>Raw_Data!B2173</f>
        <v/>
      </c>
      <c r="C2173">
        <f>Raw_Data!C2173</f>
        <v/>
      </c>
      <c r="D2173">
        <f>Raw_Data!D2173</f>
        <v/>
      </c>
      <c r="E2173">
        <f>Raw_Data!E2173</f>
        <v/>
      </c>
      <c r="F2173">
        <f>Raw_Data!F2173</f>
        <v/>
      </c>
      <c r="G2173">
        <f>Raw_Data!G2173</f>
        <v/>
      </c>
      <c r="H2173">
        <f>Raw_Data!H2173</f>
        <v/>
      </c>
      <c r="I2173">
        <f>Raw_Data!I2173</f>
        <v/>
      </c>
      <c r="J2173" s="12">
        <f>Raw_Data!J2173</f>
        <v/>
      </c>
      <c r="K2173" s="13">
        <f>Raw_Data!K2173</f>
        <v/>
      </c>
      <c r="L2173" s="12">
        <f>Raw_Data!L2173</f>
        <v/>
      </c>
      <c r="M2173" s="12">
        <f>Raw_Data!M2173</f>
        <v/>
      </c>
      <c r="N2173" s="12">
        <f>Raw_Data!N2173</f>
        <v/>
      </c>
      <c r="O2173">
        <f>Raw_Data!O2173</f>
        <v/>
      </c>
      <c r="P2173">
        <f>Raw_Data!P2173</f>
        <v/>
      </c>
      <c r="Q2173">
        <f>Raw_Data!Q2173</f>
        <v/>
      </c>
      <c r="R2173">
        <f>Raw_Data!R2173</f>
        <v/>
      </c>
      <c r="S2173">
        <f>Raw_Data!S2173</f>
        <v/>
      </c>
      <c r="T2173">
        <f>YEAR(B2173)</f>
        <v/>
      </c>
      <c r="U2173">
        <f>MONTH(B2173)</f>
        <v/>
      </c>
      <c r="V2173">
        <f>TEXT(B2173,"mmm")</f>
        <v/>
      </c>
      <c r="W2173" s="15">
        <f>IFERROR(N2173/L2173,0)</f>
        <v/>
      </c>
      <c r="X2173">
        <f>IF(K2173=0,"No Discount",IF(K2173&lt;=5%,"Low",IF(K2173&lt;=15%,"Medium","High")))</f>
        <v/>
      </c>
      <c r="Y2173">
        <f>IF(L2173&gt;=20000,"High Value",IF(L2173&gt;=5000,"Medium Value","Low Value"))</f>
        <v/>
      </c>
      <c r="Z2173">
        <f>IF(R2173&lt;=3,"Fast",IF(R2173&lt;=5,"On Time","Delayed"))</f>
        <v/>
      </c>
    </row>
    <row r="2174">
      <c r="A2174">
        <f>Raw_Data!A2174</f>
        <v/>
      </c>
      <c r="B2174" s="11">
        <f>Raw_Data!B2174</f>
        <v/>
      </c>
      <c r="C2174">
        <f>Raw_Data!C2174</f>
        <v/>
      </c>
      <c r="D2174">
        <f>Raw_Data!D2174</f>
        <v/>
      </c>
      <c r="E2174">
        <f>Raw_Data!E2174</f>
        <v/>
      </c>
      <c r="F2174">
        <f>Raw_Data!F2174</f>
        <v/>
      </c>
      <c r="G2174">
        <f>Raw_Data!G2174</f>
        <v/>
      </c>
      <c r="H2174">
        <f>Raw_Data!H2174</f>
        <v/>
      </c>
      <c r="I2174">
        <f>Raw_Data!I2174</f>
        <v/>
      </c>
      <c r="J2174" s="12">
        <f>Raw_Data!J2174</f>
        <v/>
      </c>
      <c r="K2174" s="13">
        <f>Raw_Data!K2174</f>
        <v/>
      </c>
      <c r="L2174" s="12">
        <f>Raw_Data!L2174</f>
        <v/>
      </c>
      <c r="M2174" s="12">
        <f>Raw_Data!M2174</f>
        <v/>
      </c>
      <c r="N2174" s="12">
        <f>Raw_Data!N2174</f>
        <v/>
      </c>
      <c r="O2174">
        <f>Raw_Data!O2174</f>
        <v/>
      </c>
      <c r="P2174">
        <f>Raw_Data!P2174</f>
        <v/>
      </c>
      <c r="Q2174">
        <f>Raw_Data!Q2174</f>
        <v/>
      </c>
      <c r="R2174">
        <f>Raw_Data!R2174</f>
        <v/>
      </c>
      <c r="S2174">
        <f>Raw_Data!S2174</f>
        <v/>
      </c>
      <c r="T2174">
        <f>YEAR(B2174)</f>
        <v/>
      </c>
      <c r="U2174">
        <f>MONTH(B2174)</f>
        <v/>
      </c>
      <c r="V2174">
        <f>TEXT(B2174,"mmm")</f>
        <v/>
      </c>
      <c r="W2174" s="15">
        <f>IFERROR(N2174/L2174,0)</f>
        <v/>
      </c>
      <c r="X2174">
        <f>IF(K2174=0,"No Discount",IF(K2174&lt;=5%,"Low",IF(K2174&lt;=15%,"Medium","High")))</f>
        <v/>
      </c>
      <c r="Y2174">
        <f>IF(L2174&gt;=20000,"High Value",IF(L2174&gt;=5000,"Medium Value","Low Value"))</f>
        <v/>
      </c>
      <c r="Z2174">
        <f>IF(R2174&lt;=3,"Fast",IF(R2174&lt;=5,"On Time","Delayed"))</f>
        <v/>
      </c>
    </row>
    <row r="2175">
      <c r="A2175">
        <f>Raw_Data!A2175</f>
        <v/>
      </c>
      <c r="B2175" s="11">
        <f>Raw_Data!B2175</f>
        <v/>
      </c>
      <c r="C2175">
        <f>Raw_Data!C2175</f>
        <v/>
      </c>
      <c r="D2175">
        <f>Raw_Data!D2175</f>
        <v/>
      </c>
      <c r="E2175">
        <f>Raw_Data!E2175</f>
        <v/>
      </c>
      <c r="F2175">
        <f>Raw_Data!F2175</f>
        <v/>
      </c>
      <c r="G2175">
        <f>Raw_Data!G2175</f>
        <v/>
      </c>
      <c r="H2175">
        <f>Raw_Data!H2175</f>
        <v/>
      </c>
      <c r="I2175">
        <f>Raw_Data!I2175</f>
        <v/>
      </c>
      <c r="J2175" s="12">
        <f>Raw_Data!J2175</f>
        <v/>
      </c>
      <c r="K2175" s="13">
        <f>Raw_Data!K2175</f>
        <v/>
      </c>
      <c r="L2175" s="12">
        <f>Raw_Data!L2175</f>
        <v/>
      </c>
      <c r="M2175" s="12">
        <f>Raw_Data!M2175</f>
        <v/>
      </c>
      <c r="N2175" s="12">
        <f>Raw_Data!N2175</f>
        <v/>
      </c>
      <c r="O2175">
        <f>Raw_Data!O2175</f>
        <v/>
      </c>
      <c r="P2175">
        <f>Raw_Data!P2175</f>
        <v/>
      </c>
      <c r="Q2175">
        <f>Raw_Data!Q2175</f>
        <v/>
      </c>
      <c r="R2175">
        <f>Raw_Data!R2175</f>
        <v/>
      </c>
      <c r="S2175">
        <f>Raw_Data!S2175</f>
        <v/>
      </c>
      <c r="T2175">
        <f>YEAR(B2175)</f>
        <v/>
      </c>
      <c r="U2175">
        <f>MONTH(B2175)</f>
        <v/>
      </c>
      <c r="V2175">
        <f>TEXT(B2175,"mmm")</f>
        <v/>
      </c>
      <c r="W2175" s="15">
        <f>IFERROR(N2175/L2175,0)</f>
        <v/>
      </c>
      <c r="X2175">
        <f>IF(K2175=0,"No Discount",IF(K2175&lt;=5%,"Low",IF(K2175&lt;=15%,"Medium","High")))</f>
        <v/>
      </c>
      <c r="Y2175">
        <f>IF(L2175&gt;=20000,"High Value",IF(L2175&gt;=5000,"Medium Value","Low Value"))</f>
        <v/>
      </c>
      <c r="Z2175">
        <f>IF(R2175&lt;=3,"Fast",IF(R2175&lt;=5,"On Time","Delayed"))</f>
        <v/>
      </c>
    </row>
    <row r="2176">
      <c r="A2176">
        <f>Raw_Data!A2176</f>
        <v/>
      </c>
      <c r="B2176" s="11">
        <f>Raw_Data!B2176</f>
        <v/>
      </c>
      <c r="C2176">
        <f>Raw_Data!C2176</f>
        <v/>
      </c>
      <c r="D2176">
        <f>Raw_Data!D2176</f>
        <v/>
      </c>
      <c r="E2176">
        <f>Raw_Data!E2176</f>
        <v/>
      </c>
      <c r="F2176">
        <f>Raw_Data!F2176</f>
        <v/>
      </c>
      <c r="G2176">
        <f>Raw_Data!G2176</f>
        <v/>
      </c>
      <c r="H2176">
        <f>Raw_Data!H2176</f>
        <v/>
      </c>
      <c r="I2176">
        <f>Raw_Data!I2176</f>
        <v/>
      </c>
      <c r="J2176" s="12">
        <f>Raw_Data!J2176</f>
        <v/>
      </c>
      <c r="K2176" s="13">
        <f>Raw_Data!K2176</f>
        <v/>
      </c>
      <c r="L2176" s="12">
        <f>Raw_Data!L2176</f>
        <v/>
      </c>
      <c r="M2176" s="12">
        <f>Raw_Data!M2176</f>
        <v/>
      </c>
      <c r="N2176" s="12">
        <f>Raw_Data!N2176</f>
        <v/>
      </c>
      <c r="O2176">
        <f>Raw_Data!O2176</f>
        <v/>
      </c>
      <c r="P2176">
        <f>Raw_Data!P2176</f>
        <v/>
      </c>
      <c r="Q2176">
        <f>Raw_Data!Q2176</f>
        <v/>
      </c>
      <c r="R2176">
        <f>Raw_Data!R2176</f>
        <v/>
      </c>
      <c r="S2176">
        <f>Raw_Data!S2176</f>
        <v/>
      </c>
      <c r="T2176">
        <f>YEAR(B2176)</f>
        <v/>
      </c>
      <c r="U2176">
        <f>MONTH(B2176)</f>
        <v/>
      </c>
      <c r="V2176">
        <f>TEXT(B2176,"mmm")</f>
        <v/>
      </c>
      <c r="W2176" s="15">
        <f>IFERROR(N2176/L2176,0)</f>
        <v/>
      </c>
      <c r="X2176">
        <f>IF(K2176=0,"No Discount",IF(K2176&lt;=5%,"Low",IF(K2176&lt;=15%,"Medium","High")))</f>
        <v/>
      </c>
      <c r="Y2176">
        <f>IF(L2176&gt;=20000,"High Value",IF(L2176&gt;=5000,"Medium Value","Low Value"))</f>
        <v/>
      </c>
      <c r="Z2176">
        <f>IF(R2176&lt;=3,"Fast",IF(R2176&lt;=5,"On Time","Delayed"))</f>
        <v/>
      </c>
    </row>
    <row r="2177">
      <c r="A2177">
        <f>Raw_Data!A2177</f>
        <v/>
      </c>
      <c r="B2177" s="11">
        <f>Raw_Data!B2177</f>
        <v/>
      </c>
      <c r="C2177">
        <f>Raw_Data!C2177</f>
        <v/>
      </c>
      <c r="D2177">
        <f>Raw_Data!D2177</f>
        <v/>
      </c>
      <c r="E2177">
        <f>Raw_Data!E2177</f>
        <v/>
      </c>
      <c r="F2177">
        <f>Raw_Data!F2177</f>
        <v/>
      </c>
      <c r="G2177">
        <f>Raw_Data!G2177</f>
        <v/>
      </c>
      <c r="H2177">
        <f>Raw_Data!H2177</f>
        <v/>
      </c>
      <c r="I2177">
        <f>Raw_Data!I2177</f>
        <v/>
      </c>
      <c r="J2177" s="12">
        <f>Raw_Data!J2177</f>
        <v/>
      </c>
      <c r="K2177" s="13">
        <f>Raw_Data!K2177</f>
        <v/>
      </c>
      <c r="L2177" s="12">
        <f>Raw_Data!L2177</f>
        <v/>
      </c>
      <c r="M2177" s="12">
        <f>Raw_Data!M2177</f>
        <v/>
      </c>
      <c r="N2177" s="12">
        <f>Raw_Data!N2177</f>
        <v/>
      </c>
      <c r="O2177">
        <f>Raw_Data!O2177</f>
        <v/>
      </c>
      <c r="P2177">
        <f>Raw_Data!P2177</f>
        <v/>
      </c>
      <c r="Q2177">
        <f>Raw_Data!Q2177</f>
        <v/>
      </c>
      <c r="R2177">
        <f>Raw_Data!R2177</f>
        <v/>
      </c>
      <c r="S2177">
        <f>Raw_Data!S2177</f>
        <v/>
      </c>
      <c r="T2177">
        <f>YEAR(B2177)</f>
        <v/>
      </c>
      <c r="U2177">
        <f>MONTH(B2177)</f>
        <v/>
      </c>
      <c r="V2177">
        <f>TEXT(B2177,"mmm")</f>
        <v/>
      </c>
      <c r="W2177" s="15">
        <f>IFERROR(N2177/L2177,0)</f>
        <v/>
      </c>
      <c r="X2177">
        <f>IF(K2177=0,"No Discount",IF(K2177&lt;=5%,"Low",IF(K2177&lt;=15%,"Medium","High")))</f>
        <v/>
      </c>
      <c r="Y2177">
        <f>IF(L2177&gt;=20000,"High Value",IF(L2177&gt;=5000,"Medium Value","Low Value"))</f>
        <v/>
      </c>
      <c r="Z2177">
        <f>IF(R2177&lt;=3,"Fast",IF(R2177&lt;=5,"On Time","Delayed"))</f>
        <v/>
      </c>
    </row>
    <row r="2178">
      <c r="A2178">
        <f>Raw_Data!A2178</f>
        <v/>
      </c>
      <c r="B2178" s="11">
        <f>Raw_Data!B2178</f>
        <v/>
      </c>
      <c r="C2178">
        <f>Raw_Data!C2178</f>
        <v/>
      </c>
      <c r="D2178">
        <f>Raw_Data!D2178</f>
        <v/>
      </c>
      <c r="E2178">
        <f>Raw_Data!E2178</f>
        <v/>
      </c>
      <c r="F2178">
        <f>Raw_Data!F2178</f>
        <v/>
      </c>
      <c r="G2178">
        <f>Raw_Data!G2178</f>
        <v/>
      </c>
      <c r="H2178">
        <f>Raw_Data!H2178</f>
        <v/>
      </c>
      <c r="I2178">
        <f>Raw_Data!I2178</f>
        <v/>
      </c>
      <c r="J2178" s="12">
        <f>Raw_Data!J2178</f>
        <v/>
      </c>
      <c r="K2178" s="13">
        <f>Raw_Data!K2178</f>
        <v/>
      </c>
      <c r="L2178" s="12">
        <f>Raw_Data!L2178</f>
        <v/>
      </c>
      <c r="M2178" s="12">
        <f>Raw_Data!M2178</f>
        <v/>
      </c>
      <c r="N2178" s="12">
        <f>Raw_Data!N2178</f>
        <v/>
      </c>
      <c r="O2178">
        <f>Raw_Data!O2178</f>
        <v/>
      </c>
      <c r="P2178">
        <f>Raw_Data!P2178</f>
        <v/>
      </c>
      <c r="Q2178">
        <f>Raw_Data!Q2178</f>
        <v/>
      </c>
      <c r="R2178">
        <f>Raw_Data!R2178</f>
        <v/>
      </c>
      <c r="S2178">
        <f>Raw_Data!S2178</f>
        <v/>
      </c>
      <c r="T2178">
        <f>YEAR(B2178)</f>
        <v/>
      </c>
      <c r="U2178">
        <f>MONTH(B2178)</f>
        <v/>
      </c>
      <c r="V2178">
        <f>TEXT(B2178,"mmm")</f>
        <v/>
      </c>
      <c r="W2178" s="15">
        <f>IFERROR(N2178/L2178,0)</f>
        <v/>
      </c>
      <c r="X2178">
        <f>IF(K2178=0,"No Discount",IF(K2178&lt;=5%,"Low",IF(K2178&lt;=15%,"Medium","High")))</f>
        <v/>
      </c>
      <c r="Y2178">
        <f>IF(L2178&gt;=20000,"High Value",IF(L2178&gt;=5000,"Medium Value","Low Value"))</f>
        <v/>
      </c>
      <c r="Z2178">
        <f>IF(R2178&lt;=3,"Fast",IF(R2178&lt;=5,"On Time","Delayed"))</f>
        <v/>
      </c>
    </row>
    <row r="2179">
      <c r="A2179">
        <f>Raw_Data!A2179</f>
        <v/>
      </c>
      <c r="B2179" s="11">
        <f>Raw_Data!B2179</f>
        <v/>
      </c>
      <c r="C2179">
        <f>Raw_Data!C2179</f>
        <v/>
      </c>
      <c r="D2179">
        <f>Raw_Data!D2179</f>
        <v/>
      </c>
      <c r="E2179">
        <f>Raw_Data!E2179</f>
        <v/>
      </c>
      <c r="F2179">
        <f>Raw_Data!F2179</f>
        <v/>
      </c>
      <c r="G2179">
        <f>Raw_Data!G2179</f>
        <v/>
      </c>
      <c r="H2179">
        <f>Raw_Data!H2179</f>
        <v/>
      </c>
      <c r="I2179">
        <f>Raw_Data!I2179</f>
        <v/>
      </c>
      <c r="J2179" s="12">
        <f>Raw_Data!J2179</f>
        <v/>
      </c>
      <c r="K2179" s="13">
        <f>Raw_Data!K2179</f>
        <v/>
      </c>
      <c r="L2179" s="12">
        <f>Raw_Data!L2179</f>
        <v/>
      </c>
      <c r="M2179" s="12">
        <f>Raw_Data!M2179</f>
        <v/>
      </c>
      <c r="N2179" s="12">
        <f>Raw_Data!N2179</f>
        <v/>
      </c>
      <c r="O2179">
        <f>Raw_Data!O2179</f>
        <v/>
      </c>
      <c r="P2179">
        <f>Raw_Data!P2179</f>
        <v/>
      </c>
      <c r="Q2179">
        <f>Raw_Data!Q2179</f>
        <v/>
      </c>
      <c r="R2179">
        <f>Raw_Data!R2179</f>
        <v/>
      </c>
      <c r="S2179">
        <f>Raw_Data!S2179</f>
        <v/>
      </c>
      <c r="T2179">
        <f>YEAR(B2179)</f>
        <v/>
      </c>
      <c r="U2179">
        <f>MONTH(B2179)</f>
        <v/>
      </c>
      <c r="V2179">
        <f>TEXT(B2179,"mmm")</f>
        <v/>
      </c>
      <c r="W2179" s="15">
        <f>IFERROR(N2179/L2179,0)</f>
        <v/>
      </c>
      <c r="X2179">
        <f>IF(K2179=0,"No Discount",IF(K2179&lt;=5%,"Low",IF(K2179&lt;=15%,"Medium","High")))</f>
        <v/>
      </c>
      <c r="Y2179">
        <f>IF(L2179&gt;=20000,"High Value",IF(L2179&gt;=5000,"Medium Value","Low Value"))</f>
        <v/>
      </c>
      <c r="Z2179">
        <f>IF(R2179&lt;=3,"Fast",IF(R2179&lt;=5,"On Time","Delayed"))</f>
        <v/>
      </c>
    </row>
    <row r="2180">
      <c r="A2180">
        <f>Raw_Data!A2180</f>
        <v/>
      </c>
      <c r="B2180" s="11">
        <f>Raw_Data!B2180</f>
        <v/>
      </c>
      <c r="C2180">
        <f>Raw_Data!C2180</f>
        <v/>
      </c>
      <c r="D2180">
        <f>Raw_Data!D2180</f>
        <v/>
      </c>
      <c r="E2180">
        <f>Raw_Data!E2180</f>
        <v/>
      </c>
      <c r="F2180">
        <f>Raw_Data!F2180</f>
        <v/>
      </c>
      <c r="G2180">
        <f>Raw_Data!G2180</f>
        <v/>
      </c>
      <c r="H2180">
        <f>Raw_Data!H2180</f>
        <v/>
      </c>
      <c r="I2180">
        <f>Raw_Data!I2180</f>
        <v/>
      </c>
      <c r="J2180" s="12">
        <f>Raw_Data!J2180</f>
        <v/>
      </c>
      <c r="K2180" s="13">
        <f>Raw_Data!K2180</f>
        <v/>
      </c>
      <c r="L2180" s="12">
        <f>Raw_Data!L2180</f>
        <v/>
      </c>
      <c r="M2180" s="12">
        <f>Raw_Data!M2180</f>
        <v/>
      </c>
      <c r="N2180" s="12">
        <f>Raw_Data!N2180</f>
        <v/>
      </c>
      <c r="O2180">
        <f>Raw_Data!O2180</f>
        <v/>
      </c>
      <c r="P2180">
        <f>Raw_Data!P2180</f>
        <v/>
      </c>
      <c r="Q2180">
        <f>Raw_Data!Q2180</f>
        <v/>
      </c>
      <c r="R2180">
        <f>Raw_Data!R2180</f>
        <v/>
      </c>
      <c r="S2180">
        <f>Raw_Data!S2180</f>
        <v/>
      </c>
      <c r="T2180">
        <f>YEAR(B2180)</f>
        <v/>
      </c>
      <c r="U2180">
        <f>MONTH(B2180)</f>
        <v/>
      </c>
      <c r="V2180">
        <f>TEXT(B2180,"mmm")</f>
        <v/>
      </c>
      <c r="W2180" s="15">
        <f>IFERROR(N2180/L2180,0)</f>
        <v/>
      </c>
      <c r="X2180">
        <f>IF(K2180=0,"No Discount",IF(K2180&lt;=5%,"Low",IF(K2180&lt;=15%,"Medium","High")))</f>
        <v/>
      </c>
      <c r="Y2180">
        <f>IF(L2180&gt;=20000,"High Value",IF(L2180&gt;=5000,"Medium Value","Low Value"))</f>
        <v/>
      </c>
      <c r="Z2180">
        <f>IF(R2180&lt;=3,"Fast",IF(R2180&lt;=5,"On Time","Delayed"))</f>
        <v/>
      </c>
    </row>
    <row r="2181">
      <c r="A2181">
        <f>Raw_Data!A2181</f>
        <v/>
      </c>
      <c r="B2181" s="11">
        <f>Raw_Data!B2181</f>
        <v/>
      </c>
      <c r="C2181">
        <f>Raw_Data!C2181</f>
        <v/>
      </c>
      <c r="D2181">
        <f>Raw_Data!D2181</f>
        <v/>
      </c>
      <c r="E2181">
        <f>Raw_Data!E2181</f>
        <v/>
      </c>
      <c r="F2181">
        <f>Raw_Data!F2181</f>
        <v/>
      </c>
      <c r="G2181">
        <f>Raw_Data!G2181</f>
        <v/>
      </c>
      <c r="H2181">
        <f>Raw_Data!H2181</f>
        <v/>
      </c>
      <c r="I2181">
        <f>Raw_Data!I2181</f>
        <v/>
      </c>
      <c r="J2181" s="12">
        <f>Raw_Data!J2181</f>
        <v/>
      </c>
      <c r="K2181" s="13">
        <f>Raw_Data!K2181</f>
        <v/>
      </c>
      <c r="L2181" s="12">
        <f>Raw_Data!L2181</f>
        <v/>
      </c>
      <c r="M2181" s="12">
        <f>Raw_Data!M2181</f>
        <v/>
      </c>
      <c r="N2181" s="12">
        <f>Raw_Data!N2181</f>
        <v/>
      </c>
      <c r="O2181">
        <f>Raw_Data!O2181</f>
        <v/>
      </c>
      <c r="P2181">
        <f>Raw_Data!P2181</f>
        <v/>
      </c>
      <c r="Q2181">
        <f>Raw_Data!Q2181</f>
        <v/>
      </c>
      <c r="R2181">
        <f>Raw_Data!R2181</f>
        <v/>
      </c>
      <c r="S2181">
        <f>Raw_Data!S2181</f>
        <v/>
      </c>
      <c r="T2181">
        <f>YEAR(B2181)</f>
        <v/>
      </c>
      <c r="U2181">
        <f>MONTH(B2181)</f>
        <v/>
      </c>
      <c r="V2181">
        <f>TEXT(B2181,"mmm")</f>
        <v/>
      </c>
      <c r="W2181" s="15">
        <f>IFERROR(N2181/L2181,0)</f>
        <v/>
      </c>
      <c r="X2181">
        <f>IF(K2181=0,"No Discount",IF(K2181&lt;=5%,"Low",IF(K2181&lt;=15%,"Medium","High")))</f>
        <v/>
      </c>
      <c r="Y2181">
        <f>IF(L2181&gt;=20000,"High Value",IF(L2181&gt;=5000,"Medium Value","Low Value"))</f>
        <v/>
      </c>
      <c r="Z2181">
        <f>IF(R2181&lt;=3,"Fast",IF(R2181&lt;=5,"On Time","Delayed"))</f>
        <v/>
      </c>
    </row>
    <row r="2182">
      <c r="A2182">
        <f>Raw_Data!A2182</f>
        <v/>
      </c>
      <c r="B2182" s="11">
        <f>Raw_Data!B2182</f>
        <v/>
      </c>
      <c r="C2182">
        <f>Raw_Data!C2182</f>
        <v/>
      </c>
      <c r="D2182">
        <f>Raw_Data!D2182</f>
        <v/>
      </c>
      <c r="E2182">
        <f>Raw_Data!E2182</f>
        <v/>
      </c>
      <c r="F2182">
        <f>Raw_Data!F2182</f>
        <v/>
      </c>
      <c r="G2182">
        <f>Raw_Data!G2182</f>
        <v/>
      </c>
      <c r="H2182">
        <f>Raw_Data!H2182</f>
        <v/>
      </c>
      <c r="I2182">
        <f>Raw_Data!I2182</f>
        <v/>
      </c>
      <c r="J2182" s="12">
        <f>Raw_Data!J2182</f>
        <v/>
      </c>
      <c r="K2182" s="13">
        <f>Raw_Data!K2182</f>
        <v/>
      </c>
      <c r="L2182" s="12">
        <f>Raw_Data!L2182</f>
        <v/>
      </c>
      <c r="M2182" s="12">
        <f>Raw_Data!M2182</f>
        <v/>
      </c>
      <c r="N2182" s="12">
        <f>Raw_Data!N2182</f>
        <v/>
      </c>
      <c r="O2182">
        <f>Raw_Data!O2182</f>
        <v/>
      </c>
      <c r="P2182">
        <f>Raw_Data!P2182</f>
        <v/>
      </c>
      <c r="Q2182">
        <f>Raw_Data!Q2182</f>
        <v/>
      </c>
      <c r="R2182">
        <f>Raw_Data!R2182</f>
        <v/>
      </c>
      <c r="S2182">
        <f>Raw_Data!S2182</f>
        <v/>
      </c>
      <c r="T2182">
        <f>YEAR(B2182)</f>
        <v/>
      </c>
      <c r="U2182">
        <f>MONTH(B2182)</f>
        <v/>
      </c>
      <c r="V2182">
        <f>TEXT(B2182,"mmm")</f>
        <v/>
      </c>
      <c r="W2182" s="15">
        <f>IFERROR(N2182/L2182,0)</f>
        <v/>
      </c>
      <c r="X2182">
        <f>IF(K2182=0,"No Discount",IF(K2182&lt;=5%,"Low",IF(K2182&lt;=15%,"Medium","High")))</f>
        <v/>
      </c>
      <c r="Y2182">
        <f>IF(L2182&gt;=20000,"High Value",IF(L2182&gt;=5000,"Medium Value","Low Value"))</f>
        <v/>
      </c>
      <c r="Z2182">
        <f>IF(R2182&lt;=3,"Fast",IF(R2182&lt;=5,"On Time","Delayed"))</f>
        <v/>
      </c>
    </row>
    <row r="2183">
      <c r="A2183">
        <f>Raw_Data!A2183</f>
        <v/>
      </c>
      <c r="B2183" s="11">
        <f>Raw_Data!B2183</f>
        <v/>
      </c>
      <c r="C2183">
        <f>Raw_Data!C2183</f>
        <v/>
      </c>
      <c r="D2183">
        <f>Raw_Data!D2183</f>
        <v/>
      </c>
      <c r="E2183">
        <f>Raw_Data!E2183</f>
        <v/>
      </c>
      <c r="F2183">
        <f>Raw_Data!F2183</f>
        <v/>
      </c>
      <c r="G2183">
        <f>Raw_Data!G2183</f>
        <v/>
      </c>
      <c r="H2183">
        <f>Raw_Data!H2183</f>
        <v/>
      </c>
      <c r="I2183">
        <f>Raw_Data!I2183</f>
        <v/>
      </c>
      <c r="J2183" s="12">
        <f>Raw_Data!J2183</f>
        <v/>
      </c>
      <c r="K2183" s="13">
        <f>Raw_Data!K2183</f>
        <v/>
      </c>
      <c r="L2183" s="12">
        <f>Raw_Data!L2183</f>
        <v/>
      </c>
      <c r="M2183" s="12">
        <f>Raw_Data!M2183</f>
        <v/>
      </c>
      <c r="N2183" s="12">
        <f>Raw_Data!N2183</f>
        <v/>
      </c>
      <c r="O2183">
        <f>Raw_Data!O2183</f>
        <v/>
      </c>
      <c r="P2183">
        <f>Raw_Data!P2183</f>
        <v/>
      </c>
      <c r="Q2183">
        <f>Raw_Data!Q2183</f>
        <v/>
      </c>
      <c r="R2183">
        <f>Raw_Data!R2183</f>
        <v/>
      </c>
      <c r="S2183">
        <f>Raw_Data!S2183</f>
        <v/>
      </c>
      <c r="T2183">
        <f>YEAR(B2183)</f>
        <v/>
      </c>
      <c r="U2183">
        <f>MONTH(B2183)</f>
        <v/>
      </c>
      <c r="V2183">
        <f>TEXT(B2183,"mmm")</f>
        <v/>
      </c>
      <c r="W2183" s="15">
        <f>IFERROR(N2183/L2183,0)</f>
        <v/>
      </c>
      <c r="X2183">
        <f>IF(K2183=0,"No Discount",IF(K2183&lt;=5%,"Low",IF(K2183&lt;=15%,"Medium","High")))</f>
        <v/>
      </c>
      <c r="Y2183">
        <f>IF(L2183&gt;=20000,"High Value",IF(L2183&gt;=5000,"Medium Value","Low Value"))</f>
        <v/>
      </c>
      <c r="Z2183">
        <f>IF(R2183&lt;=3,"Fast",IF(R2183&lt;=5,"On Time","Delayed"))</f>
        <v/>
      </c>
    </row>
    <row r="2184">
      <c r="A2184">
        <f>Raw_Data!A2184</f>
        <v/>
      </c>
      <c r="B2184" s="11">
        <f>Raw_Data!B2184</f>
        <v/>
      </c>
      <c r="C2184">
        <f>Raw_Data!C2184</f>
        <v/>
      </c>
      <c r="D2184">
        <f>Raw_Data!D2184</f>
        <v/>
      </c>
      <c r="E2184">
        <f>Raw_Data!E2184</f>
        <v/>
      </c>
      <c r="F2184">
        <f>Raw_Data!F2184</f>
        <v/>
      </c>
      <c r="G2184">
        <f>Raw_Data!G2184</f>
        <v/>
      </c>
      <c r="H2184">
        <f>Raw_Data!H2184</f>
        <v/>
      </c>
      <c r="I2184">
        <f>Raw_Data!I2184</f>
        <v/>
      </c>
      <c r="J2184" s="12">
        <f>Raw_Data!J2184</f>
        <v/>
      </c>
      <c r="K2184" s="13">
        <f>Raw_Data!K2184</f>
        <v/>
      </c>
      <c r="L2184" s="12">
        <f>Raw_Data!L2184</f>
        <v/>
      </c>
      <c r="M2184" s="12">
        <f>Raw_Data!M2184</f>
        <v/>
      </c>
      <c r="N2184" s="12">
        <f>Raw_Data!N2184</f>
        <v/>
      </c>
      <c r="O2184">
        <f>Raw_Data!O2184</f>
        <v/>
      </c>
      <c r="P2184">
        <f>Raw_Data!P2184</f>
        <v/>
      </c>
      <c r="Q2184">
        <f>Raw_Data!Q2184</f>
        <v/>
      </c>
      <c r="R2184">
        <f>Raw_Data!R2184</f>
        <v/>
      </c>
      <c r="S2184">
        <f>Raw_Data!S2184</f>
        <v/>
      </c>
      <c r="T2184">
        <f>YEAR(B2184)</f>
        <v/>
      </c>
      <c r="U2184">
        <f>MONTH(B2184)</f>
        <v/>
      </c>
      <c r="V2184">
        <f>TEXT(B2184,"mmm")</f>
        <v/>
      </c>
      <c r="W2184" s="15">
        <f>IFERROR(N2184/L2184,0)</f>
        <v/>
      </c>
      <c r="X2184">
        <f>IF(K2184=0,"No Discount",IF(K2184&lt;=5%,"Low",IF(K2184&lt;=15%,"Medium","High")))</f>
        <v/>
      </c>
      <c r="Y2184">
        <f>IF(L2184&gt;=20000,"High Value",IF(L2184&gt;=5000,"Medium Value","Low Value"))</f>
        <v/>
      </c>
      <c r="Z2184">
        <f>IF(R2184&lt;=3,"Fast",IF(R2184&lt;=5,"On Time","Delayed"))</f>
        <v/>
      </c>
    </row>
    <row r="2185">
      <c r="A2185">
        <f>Raw_Data!A2185</f>
        <v/>
      </c>
      <c r="B2185" s="11">
        <f>Raw_Data!B2185</f>
        <v/>
      </c>
      <c r="C2185">
        <f>Raw_Data!C2185</f>
        <v/>
      </c>
      <c r="D2185">
        <f>Raw_Data!D2185</f>
        <v/>
      </c>
      <c r="E2185">
        <f>Raw_Data!E2185</f>
        <v/>
      </c>
      <c r="F2185">
        <f>Raw_Data!F2185</f>
        <v/>
      </c>
      <c r="G2185">
        <f>Raw_Data!G2185</f>
        <v/>
      </c>
      <c r="H2185">
        <f>Raw_Data!H2185</f>
        <v/>
      </c>
      <c r="I2185">
        <f>Raw_Data!I2185</f>
        <v/>
      </c>
      <c r="J2185" s="12">
        <f>Raw_Data!J2185</f>
        <v/>
      </c>
      <c r="K2185" s="13">
        <f>Raw_Data!K2185</f>
        <v/>
      </c>
      <c r="L2185" s="12">
        <f>Raw_Data!L2185</f>
        <v/>
      </c>
      <c r="M2185" s="12">
        <f>Raw_Data!M2185</f>
        <v/>
      </c>
      <c r="N2185" s="12">
        <f>Raw_Data!N2185</f>
        <v/>
      </c>
      <c r="O2185">
        <f>Raw_Data!O2185</f>
        <v/>
      </c>
      <c r="P2185">
        <f>Raw_Data!P2185</f>
        <v/>
      </c>
      <c r="Q2185">
        <f>Raw_Data!Q2185</f>
        <v/>
      </c>
      <c r="R2185">
        <f>Raw_Data!R2185</f>
        <v/>
      </c>
      <c r="S2185">
        <f>Raw_Data!S2185</f>
        <v/>
      </c>
      <c r="T2185">
        <f>YEAR(B2185)</f>
        <v/>
      </c>
      <c r="U2185">
        <f>MONTH(B2185)</f>
        <v/>
      </c>
      <c r="V2185">
        <f>TEXT(B2185,"mmm")</f>
        <v/>
      </c>
      <c r="W2185" s="15">
        <f>IFERROR(N2185/L2185,0)</f>
        <v/>
      </c>
      <c r="X2185">
        <f>IF(K2185=0,"No Discount",IF(K2185&lt;=5%,"Low",IF(K2185&lt;=15%,"Medium","High")))</f>
        <v/>
      </c>
      <c r="Y2185">
        <f>IF(L2185&gt;=20000,"High Value",IF(L2185&gt;=5000,"Medium Value","Low Value"))</f>
        <v/>
      </c>
      <c r="Z2185">
        <f>IF(R2185&lt;=3,"Fast",IF(R2185&lt;=5,"On Time","Delayed"))</f>
        <v/>
      </c>
    </row>
    <row r="2186">
      <c r="A2186">
        <f>Raw_Data!A2186</f>
        <v/>
      </c>
      <c r="B2186" s="11">
        <f>Raw_Data!B2186</f>
        <v/>
      </c>
      <c r="C2186">
        <f>Raw_Data!C2186</f>
        <v/>
      </c>
      <c r="D2186">
        <f>Raw_Data!D2186</f>
        <v/>
      </c>
      <c r="E2186">
        <f>Raw_Data!E2186</f>
        <v/>
      </c>
      <c r="F2186">
        <f>Raw_Data!F2186</f>
        <v/>
      </c>
      <c r="G2186">
        <f>Raw_Data!G2186</f>
        <v/>
      </c>
      <c r="H2186">
        <f>Raw_Data!H2186</f>
        <v/>
      </c>
      <c r="I2186">
        <f>Raw_Data!I2186</f>
        <v/>
      </c>
      <c r="J2186" s="12">
        <f>Raw_Data!J2186</f>
        <v/>
      </c>
      <c r="K2186" s="13">
        <f>Raw_Data!K2186</f>
        <v/>
      </c>
      <c r="L2186" s="12">
        <f>Raw_Data!L2186</f>
        <v/>
      </c>
      <c r="M2186" s="12">
        <f>Raw_Data!M2186</f>
        <v/>
      </c>
      <c r="N2186" s="12">
        <f>Raw_Data!N2186</f>
        <v/>
      </c>
      <c r="O2186">
        <f>Raw_Data!O2186</f>
        <v/>
      </c>
      <c r="P2186">
        <f>Raw_Data!P2186</f>
        <v/>
      </c>
      <c r="Q2186">
        <f>Raw_Data!Q2186</f>
        <v/>
      </c>
      <c r="R2186">
        <f>Raw_Data!R2186</f>
        <v/>
      </c>
      <c r="S2186">
        <f>Raw_Data!S2186</f>
        <v/>
      </c>
      <c r="T2186">
        <f>YEAR(B2186)</f>
        <v/>
      </c>
      <c r="U2186">
        <f>MONTH(B2186)</f>
        <v/>
      </c>
      <c r="V2186">
        <f>TEXT(B2186,"mmm")</f>
        <v/>
      </c>
      <c r="W2186" s="15">
        <f>IFERROR(N2186/L2186,0)</f>
        <v/>
      </c>
      <c r="X2186">
        <f>IF(K2186=0,"No Discount",IF(K2186&lt;=5%,"Low",IF(K2186&lt;=15%,"Medium","High")))</f>
        <v/>
      </c>
      <c r="Y2186">
        <f>IF(L2186&gt;=20000,"High Value",IF(L2186&gt;=5000,"Medium Value","Low Value"))</f>
        <v/>
      </c>
      <c r="Z2186">
        <f>IF(R2186&lt;=3,"Fast",IF(R2186&lt;=5,"On Time","Delayed"))</f>
        <v/>
      </c>
    </row>
    <row r="2187">
      <c r="A2187">
        <f>Raw_Data!A2187</f>
        <v/>
      </c>
      <c r="B2187" s="11">
        <f>Raw_Data!B2187</f>
        <v/>
      </c>
      <c r="C2187">
        <f>Raw_Data!C2187</f>
        <v/>
      </c>
      <c r="D2187">
        <f>Raw_Data!D2187</f>
        <v/>
      </c>
      <c r="E2187">
        <f>Raw_Data!E2187</f>
        <v/>
      </c>
      <c r="F2187">
        <f>Raw_Data!F2187</f>
        <v/>
      </c>
      <c r="G2187">
        <f>Raw_Data!G2187</f>
        <v/>
      </c>
      <c r="H2187">
        <f>Raw_Data!H2187</f>
        <v/>
      </c>
      <c r="I2187">
        <f>Raw_Data!I2187</f>
        <v/>
      </c>
      <c r="J2187" s="12">
        <f>Raw_Data!J2187</f>
        <v/>
      </c>
      <c r="K2187" s="13">
        <f>Raw_Data!K2187</f>
        <v/>
      </c>
      <c r="L2187" s="12">
        <f>Raw_Data!L2187</f>
        <v/>
      </c>
      <c r="M2187" s="12">
        <f>Raw_Data!M2187</f>
        <v/>
      </c>
      <c r="N2187" s="12">
        <f>Raw_Data!N2187</f>
        <v/>
      </c>
      <c r="O2187">
        <f>Raw_Data!O2187</f>
        <v/>
      </c>
      <c r="P2187">
        <f>Raw_Data!P2187</f>
        <v/>
      </c>
      <c r="Q2187">
        <f>Raw_Data!Q2187</f>
        <v/>
      </c>
      <c r="R2187">
        <f>Raw_Data!R2187</f>
        <v/>
      </c>
      <c r="S2187">
        <f>Raw_Data!S2187</f>
        <v/>
      </c>
      <c r="T2187">
        <f>YEAR(B2187)</f>
        <v/>
      </c>
      <c r="U2187">
        <f>MONTH(B2187)</f>
        <v/>
      </c>
      <c r="V2187">
        <f>TEXT(B2187,"mmm")</f>
        <v/>
      </c>
      <c r="W2187" s="15">
        <f>IFERROR(N2187/L2187,0)</f>
        <v/>
      </c>
      <c r="X2187">
        <f>IF(K2187=0,"No Discount",IF(K2187&lt;=5%,"Low",IF(K2187&lt;=15%,"Medium","High")))</f>
        <v/>
      </c>
      <c r="Y2187">
        <f>IF(L2187&gt;=20000,"High Value",IF(L2187&gt;=5000,"Medium Value","Low Value"))</f>
        <v/>
      </c>
      <c r="Z2187">
        <f>IF(R2187&lt;=3,"Fast",IF(R2187&lt;=5,"On Time","Delayed"))</f>
        <v/>
      </c>
    </row>
    <row r="2188">
      <c r="A2188">
        <f>Raw_Data!A2188</f>
        <v/>
      </c>
      <c r="B2188" s="11">
        <f>Raw_Data!B2188</f>
        <v/>
      </c>
      <c r="C2188">
        <f>Raw_Data!C2188</f>
        <v/>
      </c>
      <c r="D2188">
        <f>Raw_Data!D2188</f>
        <v/>
      </c>
      <c r="E2188">
        <f>Raw_Data!E2188</f>
        <v/>
      </c>
      <c r="F2188">
        <f>Raw_Data!F2188</f>
        <v/>
      </c>
      <c r="G2188">
        <f>Raw_Data!G2188</f>
        <v/>
      </c>
      <c r="H2188">
        <f>Raw_Data!H2188</f>
        <v/>
      </c>
      <c r="I2188">
        <f>Raw_Data!I2188</f>
        <v/>
      </c>
      <c r="J2188" s="12">
        <f>Raw_Data!J2188</f>
        <v/>
      </c>
      <c r="K2188" s="13">
        <f>Raw_Data!K2188</f>
        <v/>
      </c>
      <c r="L2188" s="12">
        <f>Raw_Data!L2188</f>
        <v/>
      </c>
      <c r="M2188" s="12">
        <f>Raw_Data!M2188</f>
        <v/>
      </c>
      <c r="N2188" s="12">
        <f>Raw_Data!N2188</f>
        <v/>
      </c>
      <c r="O2188">
        <f>Raw_Data!O2188</f>
        <v/>
      </c>
      <c r="P2188">
        <f>Raw_Data!P2188</f>
        <v/>
      </c>
      <c r="Q2188">
        <f>Raw_Data!Q2188</f>
        <v/>
      </c>
      <c r="R2188">
        <f>Raw_Data!R2188</f>
        <v/>
      </c>
      <c r="S2188">
        <f>Raw_Data!S2188</f>
        <v/>
      </c>
      <c r="T2188">
        <f>YEAR(B2188)</f>
        <v/>
      </c>
      <c r="U2188">
        <f>MONTH(B2188)</f>
        <v/>
      </c>
      <c r="V2188">
        <f>TEXT(B2188,"mmm")</f>
        <v/>
      </c>
      <c r="W2188" s="15">
        <f>IFERROR(N2188/L2188,0)</f>
        <v/>
      </c>
      <c r="X2188">
        <f>IF(K2188=0,"No Discount",IF(K2188&lt;=5%,"Low",IF(K2188&lt;=15%,"Medium","High")))</f>
        <v/>
      </c>
      <c r="Y2188">
        <f>IF(L2188&gt;=20000,"High Value",IF(L2188&gt;=5000,"Medium Value","Low Value"))</f>
        <v/>
      </c>
      <c r="Z2188">
        <f>IF(R2188&lt;=3,"Fast",IF(R2188&lt;=5,"On Time","Delayed"))</f>
        <v/>
      </c>
    </row>
    <row r="2189">
      <c r="A2189">
        <f>Raw_Data!A2189</f>
        <v/>
      </c>
      <c r="B2189" s="11">
        <f>Raw_Data!B2189</f>
        <v/>
      </c>
      <c r="C2189">
        <f>Raw_Data!C2189</f>
        <v/>
      </c>
      <c r="D2189">
        <f>Raw_Data!D2189</f>
        <v/>
      </c>
      <c r="E2189">
        <f>Raw_Data!E2189</f>
        <v/>
      </c>
      <c r="F2189">
        <f>Raw_Data!F2189</f>
        <v/>
      </c>
      <c r="G2189">
        <f>Raw_Data!G2189</f>
        <v/>
      </c>
      <c r="H2189">
        <f>Raw_Data!H2189</f>
        <v/>
      </c>
      <c r="I2189">
        <f>Raw_Data!I2189</f>
        <v/>
      </c>
      <c r="J2189" s="12">
        <f>Raw_Data!J2189</f>
        <v/>
      </c>
      <c r="K2189" s="13">
        <f>Raw_Data!K2189</f>
        <v/>
      </c>
      <c r="L2189" s="12">
        <f>Raw_Data!L2189</f>
        <v/>
      </c>
      <c r="M2189" s="12">
        <f>Raw_Data!M2189</f>
        <v/>
      </c>
      <c r="N2189" s="12">
        <f>Raw_Data!N2189</f>
        <v/>
      </c>
      <c r="O2189">
        <f>Raw_Data!O2189</f>
        <v/>
      </c>
      <c r="P2189">
        <f>Raw_Data!P2189</f>
        <v/>
      </c>
      <c r="Q2189">
        <f>Raw_Data!Q2189</f>
        <v/>
      </c>
      <c r="R2189">
        <f>Raw_Data!R2189</f>
        <v/>
      </c>
      <c r="S2189">
        <f>Raw_Data!S2189</f>
        <v/>
      </c>
      <c r="T2189">
        <f>YEAR(B2189)</f>
        <v/>
      </c>
      <c r="U2189">
        <f>MONTH(B2189)</f>
        <v/>
      </c>
      <c r="V2189">
        <f>TEXT(B2189,"mmm")</f>
        <v/>
      </c>
      <c r="W2189" s="15">
        <f>IFERROR(N2189/L2189,0)</f>
        <v/>
      </c>
      <c r="X2189">
        <f>IF(K2189=0,"No Discount",IF(K2189&lt;=5%,"Low",IF(K2189&lt;=15%,"Medium","High")))</f>
        <v/>
      </c>
      <c r="Y2189">
        <f>IF(L2189&gt;=20000,"High Value",IF(L2189&gt;=5000,"Medium Value","Low Value"))</f>
        <v/>
      </c>
      <c r="Z2189">
        <f>IF(R2189&lt;=3,"Fast",IF(R2189&lt;=5,"On Time","Delayed"))</f>
        <v/>
      </c>
    </row>
    <row r="2190">
      <c r="A2190">
        <f>Raw_Data!A2190</f>
        <v/>
      </c>
      <c r="B2190" s="11">
        <f>Raw_Data!B2190</f>
        <v/>
      </c>
      <c r="C2190">
        <f>Raw_Data!C2190</f>
        <v/>
      </c>
      <c r="D2190">
        <f>Raw_Data!D2190</f>
        <v/>
      </c>
      <c r="E2190">
        <f>Raw_Data!E2190</f>
        <v/>
      </c>
      <c r="F2190">
        <f>Raw_Data!F2190</f>
        <v/>
      </c>
      <c r="G2190">
        <f>Raw_Data!G2190</f>
        <v/>
      </c>
      <c r="H2190">
        <f>Raw_Data!H2190</f>
        <v/>
      </c>
      <c r="I2190">
        <f>Raw_Data!I2190</f>
        <v/>
      </c>
      <c r="J2190" s="12">
        <f>Raw_Data!J2190</f>
        <v/>
      </c>
      <c r="K2190" s="13">
        <f>Raw_Data!K2190</f>
        <v/>
      </c>
      <c r="L2190" s="12">
        <f>Raw_Data!L2190</f>
        <v/>
      </c>
      <c r="M2190" s="12">
        <f>Raw_Data!M2190</f>
        <v/>
      </c>
      <c r="N2190" s="12">
        <f>Raw_Data!N2190</f>
        <v/>
      </c>
      <c r="O2190">
        <f>Raw_Data!O2190</f>
        <v/>
      </c>
      <c r="P2190">
        <f>Raw_Data!P2190</f>
        <v/>
      </c>
      <c r="Q2190">
        <f>Raw_Data!Q2190</f>
        <v/>
      </c>
      <c r="R2190">
        <f>Raw_Data!R2190</f>
        <v/>
      </c>
      <c r="S2190">
        <f>Raw_Data!S2190</f>
        <v/>
      </c>
      <c r="T2190">
        <f>YEAR(B2190)</f>
        <v/>
      </c>
      <c r="U2190">
        <f>MONTH(B2190)</f>
        <v/>
      </c>
      <c r="V2190">
        <f>TEXT(B2190,"mmm")</f>
        <v/>
      </c>
      <c r="W2190" s="15">
        <f>IFERROR(N2190/L2190,0)</f>
        <v/>
      </c>
      <c r="X2190">
        <f>IF(K2190=0,"No Discount",IF(K2190&lt;=5%,"Low",IF(K2190&lt;=15%,"Medium","High")))</f>
        <v/>
      </c>
      <c r="Y2190">
        <f>IF(L2190&gt;=20000,"High Value",IF(L2190&gt;=5000,"Medium Value","Low Value"))</f>
        <v/>
      </c>
      <c r="Z2190">
        <f>IF(R2190&lt;=3,"Fast",IF(R2190&lt;=5,"On Time","Delayed"))</f>
        <v/>
      </c>
    </row>
    <row r="2191">
      <c r="A2191">
        <f>Raw_Data!A2191</f>
        <v/>
      </c>
      <c r="B2191" s="11">
        <f>Raw_Data!B2191</f>
        <v/>
      </c>
      <c r="C2191">
        <f>Raw_Data!C2191</f>
        <v/>
      </c>
      <c r="D2191">
        <f>Raw_Data!D2191</f>
        <v/>
      </c>
      <c r="E2191">
        <f>Raw_Data!E2191</f>
        <v/>
      </c>
      <c r="F2191">
        <f>Raw_Data!F2191</f>
        <v/>
      </c>
      <c r="G2191">
        <f>Raw_Data!G2191</f>
        <v/>
      </c>
      <c r="H2191">
        <f>Raw_Data!H2191</f>
        <v/>
      </c>
      <c r="I2191">
        <f>Raw_Data!I2191</f>
        <v/>
      </c>
      <c r="J2191" s="12">
        <f>Raw_Data!J2191</f>
        <v/>
      </c>
      <c r="K2191" s="13">
        <f>Raw_Data!K2191</f>
        <v/>
      </c>
      <c r="L2191" s="12">
        <f>Raw_Data!L2191</f>
        <v/>
      </c>
      <c r="M2191" s="12">
        <f>Raw_Data!M2191</f>
        <v/>
      </c>
      <c r="N2191" s="12">
        <f>Raw_Data!N2191</f>
        <v/>
      </c>
      <c r="O2191">
        <f>Raw_Data!O2191</f>
        <v/>
      </c>
      <c r="P2191">
        <f>Raw_Data!P2191</f>
        <v/>
      </c>
      <c r="Q2191">
        <f>Raw_Data!Q2191</f>
        <v/>
      </c>
      <c r="R2191">
        <f>Raw_Data!R2191</f>
        <v/>
      </c>
      <c r="S2191">
        <f>Raw_Data!S2191</f>
        <v/>
      </c>
      <c r="T2191">
        <f>YEAR(B2191)</f>
        <v/>
      </c>
      <c r="U2191">
        <f>MONTH(B2191)</f>
        <v/>
      </c>
      <c r="V2191">
        <f>TEXT(B2191,"mmm")</f>
        <v/>
      </c>
      <c r="W2191" s="15">
        <f>IFERROR(N2191/L2191,0)</f>
        <v/>
      </c>
      <c r="X2191">
        <f>IF(K2191=0,"No Discount",IF(K2191&lt;=5%,"Low",IF(K2191&lt;=15%,"Medium","High")))</f>
        <v/>
      </c>
      <c r="Y2191">
        <f>IF(L2191&gt;=20000,"High Value",IF(L2191&gt;=5000,"Medium Value","Low Value"))</f>
        <v/>
      </c>
      <c r="Z2191">
        <f>IF(R2191&lt;=3,"Fast",IF(R2191&lt;=5,"On Time","Delayed"))</f>
        <v/>
      </c>
    </row>
    <row r="2192">
      <c r="A2192">
        <f>Raw_Data!A2192</f>
        <v/>
      </c>
      <c r="B2192" s="11">
        <f>Raw_Data!B2192</f>
        <v/>
      </c>
      <c r="C2192">
        <f>Raw_Data!C2192</f>
        <v/>
      </c>
      <c r="D2192">
        <f>Raw_Data!D2192</f>
        <v/>
      </c>
      <c r="E2192">
        <f>Raw_Data!E2192</f>
        <v/>
      </c>
      <c r="F2192">
        <f>Raw_Data!F2192</f>
        <v/>
      </c>
      <c r="G2192">
        <f>Raw_Data!G2192</f>
        <v/>
      </c>
      <c r="H2192">
        <f>Raw_Data!H2192</f>
        <v/>
      </c>
      <c r="I2192">
        <f>Raw_Data!I2192</f>
        <v/>
      </c>
      <c r="J2192" s="12">
        <f>Raw_Data!J2192</f>
        <v/>
      </c>
      <c r="K2192" s="13">
        <f>Raw_Data!K2192</f>
        <v/>
      </c>
      <c r="L2192" s="12">
        <f>Raw_Data!L2192</f>
        <v/>
      </c>
      <c r="M2192" s="12">
        <f>Raw_Data!M2192</f>
        <v/>
      </c>
      <c r="N2192" s="12">
        <f>Raw_Data!N2192</f>
        <v/>
      </c>
      <c r="O2192">
        <f>Raw_Data!O2192</f>
        <v/>
      </c>
      <c r="P2192">
        <f>Raw_Data!P2192</f>
        <v/>
      </c>
      <c r="Q2192">
        <f>Raw_Data!Q2192</f>
        <v/>
      </c>
      <c r="R2192">
        <f>Raw_Data!R2192</f>
        <v/>
      </c>
      <c r="S2192">
        <f>Raw_Data!S2192</f>
        <v/>
      </c>
      <c r="T2192">
        <f>YEAR(B2192)</f>
        <v/>
      </c>
      <c r="U2192">
        <f>MONTH(B2192)</f>
        <v/>
      </c>
      <c r="V2192">
        <f>TEXT(B2192,"mmm")</f>
        <v/>
      </c>
      <c r="W2192" s="15">
        <f>IFERROR(N2192/L2192,0)</f>
        <v/>
      </c>
      <c r="X2192">
        <f>IF(K2192=0,"No Discount",IF(K2192&lt;=5%,"Low",IF(K2192&lt;=15%,"Medium","High")))</f>
        <v/>
      </c>
      <c r="Y2192">
        <f>IF(L2192&gt;=20000,"High Value",IF(L2192&gt;=5000,"Medium Value","Low Value"))</f>
        <v/>
      </c>
      <c r="Z2192">
        <f>IF(R2192&lt;=3,"Fast",IF(R2192&lt;=5,"On Time","Delayed"))</f>
        <v/>
      </c>
    </row>
    <row r="2193">
      <c r="A2193">
        <f>Raw_Data!A2193</f>
        <v/>
      </c>
      <c r="B2193" s="11">
        <f>Raw_Data!B2193</f>
        <v/>
      </c>
      <c r="C2193">
        <f>Raw_Data!C2193</f>
        <v/>
      </c>
      <c r="D2193">
        <f>Raw_Data!D2193</f>
        <v/>
      </c>
      <c r="E2193">
        <f>Raw_Data!E2193</f>
        <v/>
      </c>
      <c r="F2193">
        <f>Raw_Data!F2193</f>
        <v/>
      </c>
      <c r="G2193">
        <f>Raw_Data!G2193</f>
        <v/>
      </c>
      <c r="H2193">
        <f>Raw_Data!H2193</f>
        <v/>
      </c>
      <c r="I2193">
        <f>Raw_Data!I2193</f>
        <v/>
      </c>
      <c r="J2193" s="12">
        <f>Raw_Data!J2193</f>
        <v/>
      </c>
      <c r="K2193" s="13">
        <f>Raw_Data!K2193</f>
        <v/>
      </c>
      <c r="L2193" s="12">
        <f>Raw_Data!L2193</f>
        <v/>
      </c>
      <c r="M2193" s="12">
        <f>Raw_Data!M2193</f>
        <v/>
      </c>
      <c r="N2193" s="12">
        <f>Raw_Data!N2193</f>
        <v/>
      </c>
      <c r="O2193">
        <f>Raw_Data!O2193</f>
        <v/>
      </c>
      <c r="P2193">
        <f>Raw_Data!P2193</f>
        <v/>
      </c>
      <c r="Q2193">
        <f>Raw_Data!Q2193</f>
        <v/>
      </c>
      <c r="R2193">
        <f>Raw_Data!R2193</f>
        <v/>
      </c>
      <c r="S2193">
        <f>Raw_Data!S2193</f>
        <v/>
      </c>
      <c r="T2193">
        <f>YEAR(B2193)</f>
        <v/>
      </c>
      <c r="U2193">
        <f>MONTH(B2193)</f>
        <v/>
      </c>
      <c r="V2193">
        <f>TEXT(B2193,"mmm")</f>
        <v/>
      </c>
      <c r="W2193" s="15">
        <f>IFERROR(N2193/L2193,0)</f>
        <v/>
      </c>
      <c r="X2193">
        <f>IF(K2193=0,"No Discount",IF(K2193&lt;=5%,"Low",IF(K2193&lt;=15%,"Medium","High")))</f>
        <v/>
      </c>
      <c r="Y2193">
        <f>IF(L2193&gt;=20000,"High Value",IF(L2193&gt;=5000,"Medium Value","Low Value"))</f>
        <v/>
      </c>
      <c r="Z2193">
        <f>IF(R2193&lt;=3,"Fast",IF(R2193&lt;=5,"On Time","Delayed"))</f>
        <v/>
      </c>
    </row>
    <row r="2194">
      <c r="A2194">
        <f>Raw_Data!A2194</f>
        <v/>
      </c>
      <c r="B2194" s="11">
        <f>Raw_Data!B2194</f>
        <v/>
      </c>
      <c r="C2194">
        <f>Raw_Data!C2194</f>
        <v/>
      </c>
      <c r="D2194">
        <f>Raw_Data!D2194</f>
        <v/>
      </c>
      <c r="E2194">
        <f>Raw_Data!E2194</f>
        <v/>
      </c>
      <c r="F2194">
        <f>Raw_Data!F2194</f>
        <v/>
      </c>
      <c r="G2194">
        <f>Raw_Data!G2194</f>
        <v/>
      </c>
      <c r="H2194">
        <f>Raw_Data!H2194</f>
        <v/>
      </c>
      <c r="I2194">
        <f>Raw_Data!I2194</f>
        <v/>
      </c>
      <c r="J2194" s="12">
        <f>Raw_Data!J2194</f>
        <v/>
      </c>
      <c r="K2194" s="13">
        <f>Raw_Data!K2194</f>
        <v/>
      </c>
      <c r="L2194" s="12">
        <f>Raw_Data!L2194</f>
        <v/>
      </c>
      <c r="M2194" s="12">
        <f>Raw_Data!M2194</f>
        <v/>
      </c>
      <c r="N2194" s="12">
        <f>Raw_Data!N2194</f>
        <v/>
      </c>
      <c r="O2194">
        <f>Raw_Data!O2194</f>
        <v/>
      </c>
      <c r="P2194">
        <f>Raw_Data!P2194</f>
        <v/>
      </c>
      <c r="Q2194">
        <f>Raw_Data!Q2194</f>
        <v/>
      </c>
      <c r="R2194">
        <f>Raw_Data!R2194</f>
        <v/>
      </c>
      <c r="S2194">
        <f>Raw_Data!S2194</f>
        <v/>
      </c>
      <c r="T2194">
        <f>YEAR(B2194)</f>
        <v/>
      </c>
      <c r="U2194">
        <f>MONTH(B2194)</f>
        <v/>
      </c>
      <c r="V2194">
        <f>TEXT(B2194,"mmm")</f>
        <v/>
      </c>
      <c r="W2194" s="15">
        <f>IFERROR(N2194/L2194,0)</f>
        <v/>
      </c>
      <c r="X2194">
        <f>IF(K2194=0,"No Discount",IF(K2194&lt;=5%,"Low",IF(K2194&lt;=15%,"Medium","High")))</f>
        <v/>
      </c>
      <c r="Y2194">
        <f>IF(L2194&gt;=20000,"High Value",IF(L2194&gt;=5000,"Medium Value","Low Value"))</f>
        <v/>
      </c>
      <c r="Z2194">
        <f>IF(R2194&lt;=3,"Fast",IF(R2194&lt;=5,"On Time","Delayed"))</f>
        <v/>
      </c>
    </row>
    <row r="2195">
      <c r="A2195">
        <f>Raw_Data!A2195</f>
        <v/>
      </c>
      <c r="B2195" s="11">
        <f>Raw_Data!B2195</f>
        <v/>
      </c>
      <c r="C2195">
        <f>Raw_Data!C2195</f>
        <v/>
      </c>
      <c r="D2195">
        <f>Raw_Data!D2195</f>
        <v/>
      </c>
      <c r="E2195">
        <f>Raw_Data!E2195</f>
        <v/>
      </c>
      <c r="F2195">
        <f>Raw_Data!F2195</f>
        <v/>
      </c>
      <c r="G2195">
        <f>Raw_Data!G2195</f>
        <v/>
      </c>
      <c r="H2195">
        <f>Raw_Data!H2195</f>
        <v/>
      </c>
      <c r="I2195">
        <f>Raw_Data!I2195</f>
        <v/>
      </c>
      <c r="J2195" s="12">
        <f>Raw_Data!J2195</f>
        <v/>
      </c>
      <c r="K2195" s="13">
        <f>Raw_Data!K2195</f>
        <v/>
      </c>
      <c r="L2195" s="12">
        <f>Raw_Data!L2195</f>
        <v/>
      </c>
      <c r="M2195" s="12">
        <f>Raw_Data!M2195</f>
        <v/>
      </c>
      <c r="N2195" s="12">
        <f>Raw_Data!N2195</f>
        <v/>
      </c>
      <c r="O2195">
        <f>Raw_Data!O2195</f>
        <v/>
      </c>
      <c r="P2195">
        <f>Raw_Data!P2195</f>
        <v/>
      </c>
      <c r="Q2195">
        <f>Raw_Data!Q2195</f>
        <v/>
      </c>
      <c r="R2195">
        <f>Raw_Data!R2195</f>
        <v/>
      </c>
      <c r="S2195">
        <f>Raw_Data!S2195</f>
        <v/>
      </c>
      <c r="T2195">
        <f>YEAR(B2195)</f>
        <v/>
      </c>
      <c r="U2195">
        <f>MONTH(B2195)</f>
        <v/>
      </c>
      <c r="V2195">
        <f>TEXT(B2195,"mmm")</f>
        <v/>
      </c>
      <c r="W2195" s="15">
        <f>IFERROR(N2195/L2195,0)</f>
        <v/>
      </c>
      <c r="X2195">
        <f>IF(K2195=0,"No Discount",IF(K2195&lt;=5%,"Low",IF(K2195&lt;=15%,"Medium","High")))</f>
        <v/>
      </c>
      <c r="Y2195">
        <f>IF(L2195&gt;=20000,"High Value",IF(L2195&gt;=5000,"Medium Value","Low Value"))</f>
        <v/>
      </c>
      <c r="Z2195">
        <f>IF(R2195&lt;=3,"Fast",IF(R2195&lt;=5,"On Time","Delayed"))</f>
        <v/>
      </c>
    </row>
    <row r="2196">
      <c r="A2196">
        <f>Raw_Data!A2196</f>
        <v/>
      </c>
      <c r="B2196" s="11">
        <f>Raw_Data!B2196</f>
        <v/>
      </c>
      <c r="C2196">
        <f>Raw_Data!C2196</f>
        <v/>
      </c>
      <c r="D2196">
        <f>Raw_Data!D2196</f>
        <v/>
      </c>
      <c r="E2196">
        <f>Raw_Data!E2196</f>
        <v/>
      </c>
      <c r="F2196">
        <f>Raw_Data!F2196</f>
        <v/>
      </c>
      <c r="G2196">
        <f>Raw_Data!G2196</f>
        <v/>
      </c>
      <c r="H2196">
        <f>Raw_Data!H2196</f>
        <v/>
      </c>
      <c r="I2196">
        <f>Raw_Data!I2196</f>
        <v/>
      </c>
      <c r="J2196" s="12">
        <f>Raw_Data!J2196</f>
        <v/>
      </c>
      <c r="K2196" s="13">
        <f>Raw_Data!K2196</f>
        <v/>
      </c>
      <c r="L2196" s="12">
        <f>Raw_Data!L2196</f>
        <v/>
      </c>
      <c r="M2196" s="12">
        <f>Raw_Data!M2196</f>
        <v/>
      </c>
      <c r="N2196" s="12">
        <f>Raw_Data!N2196</f>
        <v/>
      </c>
      <c r="O2196">
        <f>Raw_Data!O2196</f>
        <v/>
      </c>
      <c r="P2196">
        <f>Raw_Data!P2196</f>
        <v/>
      </c>
      <c r="Q2196">
        <f>Raw_Data!Q2196</f>
        <v/>
      </c>
      <c r="R2196">
        <f>Raw_Data!R2196</f>
        <v/>
      </c>
      <c r="S2196">
        <f>Raw_Data!S2196</f>
        <v/>
      </c>
      <c r="T2196">
        <f>YEAR(B2196)</f>
        <v/>
      </c>
      <c r="U2196">
        <f>MONTH(B2196)</f>
        <v/>
      </c>
      <c r="V2196">
        <f>TEXT(B2196,"mmm")</f>
        <v/>
      </c>
      <c r="W2196" s="15">
        <f>IFERROR(N2196/L2196,0)</f>
        <v/>
      </c>
      <c r="X2196">
        <f>IF(K2196=0,"No Discount",IF(K2196&lt;=5%,"Low",IF(K2196&lt;=15%,"Medium","High")))</f>
        <v/>
      </c>
      <c r="Y2196">
        <f>IF(L2196&gt;=20000,"High Value",IF(L2196&gt;=5000,"Medium Value","Low Value"))</f>
        <v/>
      </c>
      <c r="Z2196">
        <f>IF(R2196&lt;=3,"Fast",IF(R2196&lt;=5,"On Time","Delayed"))</f>
        <v/>
      </c>
    </row>
    <row r="2197">
      <c r="A2197">
        <f>Raw_Data!A2197</f>
        <v/>
      </c>
      <c r="B2197" s="11">
        <f>Raw_Data!B2197</f>
        <v/>
      </c>
      <c r="C2197">
        <f>Raw_Data!C2197</f>
        <v/>
      </c>
      <c r="D2197">
        <f>Raw_Data!D2197</f>
        <v/>
      </c>
      <c r="E2197">
        <f>Raw_Data!E2197</f>
        <v/>
      </c>
      <c r="F2197">
        <f>Raw_Data!F2197</f>
        <v/>
      </c>
      <c r="G2197">
        <f>Raw_Data!G2197</f>
        <v/>
      </c>
      <c r="H2197">
        <f>Raw_Data!H2197</f>
        <v/>
      </c>
      <c r="I2197">
        <f>Raw_Data!I2197</f>
        <v/>
      </c>
      <c r="J2197" s="12">
        <f>Raw_Data!J2197</f>
        <v/>
      </c>
      <c r="K2197" s="13">
        <f>Raw_Data!K2197</f>
        <v/>
      </c>
      <c r="L2197" s="12">
        <f>Raw_Data!L2197</f>
        <v/>
      </c>
      <c r="M2197" s="12">
        <f>Raw_Data!M2197</f>
        <v/>
      </c>
      <c r="N2197" s="12">
        <f>Raw_Data!N2197</f>
        <v/>
      </c>
      <c r="O2197">
        <f>Raw_Data!O2197</f>
        <v/>
      </c>
      <c r="P2197">
        <f>Raw_Data!P2197</f>
        <v/>
      </c>
      <c r="Q2197">
        <f>Raw_Data!Q2197</f>
        <v/>
      </c>
      <c r="R2197">
        <f>Raw_Data!R2197</f>
        <v/>
      </c>
      <c r="S2197">
        <f>Raw_Data!S2197</f>
        <v/>
      </c>
      <c r="T2197">
        <f>YEAR(B2197)</f>
        <v/>
      </c>
      <c r="U2197">
        <f>MONTH(B2197)</f>
        <v/>
      </c>
      <c r="V2197">
        <f>TEXT(B2197,"mmm")</f>
        <v/>
      </c>
      <c r="W2197" s="15">
        <f>IFERROR(N2197/L2197,0)</f>
        <v/>
      </c>
      <c r="X2197">
        <f>IF(K2197=0,"No Discount",IF(K2197&lt;=5%,"Low",IF(K2197&lt;=15%,"Medium","High")))</f>
        <v/>
      </c>
      <c r="Y2197">
        <f>IF(L2197&gt;=20000,"High Value",IF(L2197&gt;=5000,"Medium Value","Low Value"))</f>
        <v/>
      </c>
      <c r="Z2197">
        <f>IF(R2197&lt;=3,"Fast",IF(R2197&lt;=5,"On Time","Delayed"))</f>
        <v/>
      </c>
    </row>
    <row r="2198">
      <c r="A2198">
        <f>Raw_Data!A2198</f>
        <v/>
      </c>
      <c r="B2198" s="11">
        <f>Raw_Data!B2198</f>
        <v/>
      </c>
      <c r="C2198">
        <f>Raw_Data!C2198</f>
        <v/>
      </c>
      <c r="D2198">
        <f>Raw_Data!D2198</f>
        <v/>
      </c>
      <c r="E2198">
        <f>Raw_Data!E2198</f>
        <v/>
      </c>
      <c r="F2198">
        <f>Raw_Data!F2198</f>
        <v/>
      </c>
      <c r="G2198">
        <f>Raw_Data!G2198</f>
        <v/>
      </c>
      <c r="H2198">
        <f>Raw_Data!H2198</f>
        <v/>
      </c>
      <c r="I2198">
        <f>Raw_Data!I2198</f>
        <v/>
      </c>
      <c r="J2198" s="12">
        <f>Raw_Data!J2198</f>
        <v/>
      </c>
      <c r="K2198" s="13">
        <f>Raw_Data!K2198</f>
        <v/>
      </c>
      <c r="L2198" s="12">
        <f>Raw_Data!L2198</f>
        <v/>
      </c>
      <c r="M2198" s="12">
        <f>Raw_Data!M2198</f>
        <v/>
      </c>
      <c r="N2198" s="12">
        <f>Raw_Data!N2198</f>
        <v/>
      </c>
      <c r="O2198">
        <f>Raw_Data!O2198</f>
        <v/>
      </c>
      <c r="P2198">
        <f>Raw_Data!P2198</f>
        <v/>
      </c>
      <c r="Q2198">
        <f>Raw_Data!Q2198</f>
        <v/>
      </c>
      <c r="R2198">
        <f>Raw_Data!R2198</f>
        <v/>
      </c>
      <c r="S2198">
        <f>Raw_Data!S2198</f>
        <v/>
      </c>
      <c r="T2198">
        <f>YEAR(B2198)</f>
        <v/>
      </c>
      <c r="U2198">
        <f>MONTH(B2198)</f>
        <v/>
      </c>
      <c r="V2198">
        <f>TEXT(B2198,"mmm")</f>
        <v/>
      </c>
      <c r="W2198" s="15">
        <f>IFERROR(N2198/L2198,0)</f>
        <v/>
      </c>
      <c r="X2198">
        <f>IF(K2198=0,"No Discount",IF(K2198&lt;=5%,"Low",IF(K2198&lt;=15%,"Medium","High")))</f>
        <v/>
      </c>
      <c r="Y2198">
        <f>IF(L2198&gt;=20000,"High Value",IF(L2198&gt;=5000,"Medium Value","Low Value"))</f>
        <v/>
      </c>
      <c r="Z2198">
        <f>IF(R2198&lt;=3,"Fast",IF(R2198&lt;=5,"On Time","Delayed"))</f>
        <v/>
      </c>
    </row>
    <row r="2199">
      <c r="A2199">
        <f>Raw_Data!A2199</f>
        <v/>
      </c>
      <c r="B2199" s="11">
        <f>Raw_Data!B2199</f>
        <v/>
      </c>
      <c r="C2199">
        <f>Raw_Data!C2199</f>
        <v/>
      </c>
      <c r="D2199">
        <f>Raw_Data!D2199</f>
        <v/>
      </c>
      <c r="E2199">
        <f>Raw_Data!E2199</f>
        <v/>
      </c>
      <c r="F2199">
        <f>Raw_Data!F2199</f>
        <v/>
      </c>
      <c r="G2199">
        <f>Raw_Data!G2199</f>
        <v/>
      </c>
      <c r="H2199">
        <f>Raw_Data!H2199</f>
        <v/>
      </c>
      <c r="I2199">
        <f>Raw_Data!I2199</f>
        <v/>
      </c>
      <c r="J2199" s="12">
        <f>Raw_Data!J2199</f>
        <v/>
      </c>
      <c r="K2199" s="13">
        <f>Raw_Data!K2199</f>
        <v/>
      </c>
      <c r="L2199" s="12">
        <f>Raw_Data!L2199</f>
        <v/>
      </c>
      <c r="M2199" s="12">
        <f>Raw_Data!M2199</f>
        <v/>
      </c>
      <c r="N2199" s="12">
        <f>Raw_Data!N2199</f>
        <v/>
      </c>
      <c r="O2199">
        <f>Raw_Data!O2199</f>
        <v/>
      </c>
      <c r="P2199">
        <f>Raw_Data!P2199</f>
        <v/>
      </c>
      <c r="Q2199">
        <f>Raw_Data!Q2199</f>
        <v/>
      </c>
      <c r="R2199">
        <f>Raw_Data!R2199</f>
        <v/>
      </c>
      <c r="S2199">
        <f>Raw_Data!S2199</f>
        <v/>
      </c>
      <c r="T2199">
        <f>YEAR(B2199)</f>
        <v/>
      </c>
      <c r="U2199">
        <f>MONTH(B2199)</f>
        <v/>
      </c>
      <c r="V2199">
        <f>TEXT(B2199,"mmm")</f>
        <v/>
      </c>
      <c r="W2199" s="15">
        <f>IFERROR(N2199/L2199,0)</f>
        <v/>
      </c>
      <c r="X2199">
        <f>IF(K2199=0,"No Discount",IF(K2199&lt;=5%,"Low",IF(K2199&lt;=15%,"Medium","High")))</f>
        <v/>
      </c>
      <c r="Y2199">
        <f>IF(L2199&gt;=20000,"High Value",IF(L2199&gt;=5000,"Medium Value","Low Value"))</f>
        <v/>
      </c>
      <c r="Z2199">
        <f>IF(R2199&lt;=3,"Fast",IF(R2199&lt;=5,"On Time","Delayed"))</f>
        <v/>
      </c>
    </row>
    <row r="2200">
      <c r="A2200">
        <f>Raw_Data!A2200</f>
        <v/>
      </c>
      <c r="B2200" s="11">
        <f>Raw_Data!B2200</f>
        <v/>
      </c>
      <c r="C2200">
        <f>Raw_Data!C2200</f>
        <v/>
      </c>
      <c r="D2200">
        <f>Raw_Data!D2200</f>
        <v/>
      </c>
      <c r="E2200">
        <f>Raw_Data!E2200</f>
        <v/>
      </c>
      <c r="F2200">
        <f>Raw_Data!F2200</f>
        <v/>
      </c>
      <c r="G2200">
        <f>Raw_Data!G2200</f>
        <v/>
      </c>
      <c r="H2200">
        <f>Raw_Data!H2200</f>
        <v/>
      </c>
      <c r="I2200">
        <f>Raw_Data!I2200</f>
        <v/>
      </c>
      <c r="J2200" s="12">
        <f>Raw_Data!J2200</f>
        <v/>
      </c>
      <c r="K2200" s="13">
        <f>Raw_Data!K2200</f>
        <v/>
      </c>
      <c r="L2200" s="12">
        <f>Raw_Data!L2200</f>
        <v/>
      </c>
      <c r="M2200" s="12">
        <f>Raw_Data!M2200</f>
        <v/>
      </c>
      <c r="N2200" s="12">
        <f>Raw_Data!N2200</f>
        <v/>
      </c>
      <c r="O2200">
        <f>Raw_Data!O2200</f>
        <v/>
      </c>
      <c r="P2200">
        <f>Raw_Data!P2200</f>
        <v/>
      </c>
      <c r="Q2200">
        <f>Raw_Data!Q2200</f>
        <v/>
      </c>
      <c r="R2200">
        <f>Raw_Data!R2200</f>
        <v/>
      </c>
      <c r="S2200">
        <f>Raw_Data!S2200</f>
        <v/>
      </c>
      <c r="T2200">
        <f>YEAR(B2200)</f>
        <v/>
      </c>
      <c r="U2200">
        <f>MONTH(B2200)</f>
        <v/>
      </c>
      <c r="V2200">
        <f>TEXT(B2200,"mmm")</f>
        <v/>
      </c>
      <c r="W2200" s="15">
        <f>IFERROR(N2200/L2200,0)</f>
        <v/>
      </c>
      <c r="X2200">
        <f>IF(K2200=0,"No Discount",IF(K2200&lt;=5%,"Low",IF(K2200&lt;=15%,"Medium","High")))</f>
        <v/>
      </c>
      <c r="Y2200">
        <f>IF(L2200&gt;=20000,"High Value",IF(L2200&gt;=5000,"Medium Value","Low Value"))</f>
        <v/>
      </c>
      <c r="Z2200">
        <f>IF(R2200&lt;=3,"Fast",IF(R2200&lt;=5,"On Time","Delayed"))</f>
        <v/>
      </c>
    </row>
    <row r="2201">
      <c r="A2201">
        <f>Raw_Data!A2201</f>
        <v/>
      </c>
      <c r="B2201" s="11">
        <f>Raw_Data!B2201</f>
        <v/>
      </c>
      <c r="C2201">
        <f>Raw_Data!C2201</f>
        <v/>
      </c>
      <c r="D2201">
        <f>Raw_Data!D2201</f>
        <v/>
      </c>
      <c r="E2201">
        <f>Raw_Data!E2201</f>
        <v/>
      </c>
      <c r="F2201">
        <f>Raw_Data!F2201</f>
        <v/>
      </c>
      <c r="G2201">
        <f>Raw_Data!G2201</f>
        <v/>
      </c>
      <c r="H2201">
        <f>Raw_Data!H2201</f>
        <v/>
      </c>
      <c r="I2201">
        <f>Raw_Data!I2201</f>
        <v/>
      </c>
      <c r="J2201" s="12">
        <f>Raw_Data!J2201</f>
        <v/>
      </c>
      <c r="K2201" s="13">
        <f>Raw_Data!K2201</f>
        <v/>
      </c>
      <c r="L2201" s="12">
        <f>Raw_Data!L2201</f>
        <v/>
      </c>
      <c r="M2201" s="12">
        <f>Raw_Data!M2201</f>
        <v/>
      </c>
      <c r="N2201" s="12">
        <f>Raw_Data!N2201</f>
        <v/>
      </c>
      <c r="O2201">
        <f>Raw_Data!O2201</f>
        <v/>
      </c>
      <c r="P2201">
        <f>Raw_Data!P2201</f>
        <v/>
      </c>
      <c r="Q2201">
        <f>Raw_Data!Q2201</f>
        <v/>
      </c>
      <c r="R2201">
        <f>Raw_Data!R2201</f>
        <v/>
      </c>
      <c r="S2201">
        <f>Raw_Data!S2201</f>
        <v/>
      </c>
      <c r="T2201">
        <f>YEAR(B2201)</f>
        <v/>
      </c>
      <c r="U2201">
        <f>MONTH(B2201)</f>
        <v/>
      </c>
      <c r="V2201">
        <f>TEXT(B2201,"mmm")</f>
        <v/>
      </c>
      <c r="W2201" s="15">
        <f>IFERROR(N2201/L2201,0)</f>
        <v/>
      </c>
      <c r="X2201">
        <f>IF(K2201=0,"No Discount",IF(K2201&lt;=5%,"Low",IF(K2201&lt;=15%,"Medium","High")))</f>
        <v/>
      </c>
      <c r="Y2201">
        <f>IF(L2201&gt;=20000,"High Value",IF(L2201&gt;=5000,"Medium Value","Low Value"))</f>
        <v/>
      </c>
      <c r="Z2201">
        <f>IF(R2201&lt;=3,"Fast",IF(R2201&lt;=5,"On Time","Delayed"))</f>
        <v/>
      </c>
    </row>
    <row r="2202">
      <c r="A2202">
        <f>Raw_Data!A2202</f>
        <v/>
      </c>
      <c r="B2202" s="11">
        <f>Raw_Data!B2202</f>
        <v/>
      </c>
      <c r="C2202">
        <f>Raw_Data!C2202</f>
        <v/>
      </c>
      <c r="D2202">
        <f>Raw_Data!D2202</f>
        <v/>
      </c>
      <c r="E2202">
        <f>Raw_Data!E2202</f>
        <v/>
      </c>
      <c r="F2202">
        <f>Raw_Data!F2202</f>
        <v/>
      </c>
      <c r="G2202">
        <f>Raw_Data!G2202</f>
        <v/>
      </c>
      <c r="H2202">
        <f>Raw_Data!H2202</f>
        <v/>
      </c>
      <c r="I2202">
        <f>Raw_Data!I2202</f>
        <v/>
      </c>
      <c r="J2202" s="12">
        <f>Raw_Data!J2202</f>
        <v/>
      </c>
      <c r="K2202" s="13">
        <f>Raw_Data!K2202</f>
        <v/>
      </c>
      <c r="L2202" s="12">
        <f>Raw_Data!L2202</f>
        <v/>
      </c>
      <c r="M2202" s="12">
        <f>Raw_Data!M2202</f>
        <v/>
      </c>
      <c r="N2202" s="12">
        <f>Raw_Data!N2202</f>
        <v/>
      </c>
      <c r="O2202">
        <f>Raw_Data!O2202</f>
        <v/>
      </c>
      <c r="P2202">
        <f>Raw_Data!P2202</f>
        <v/>
      </c>
      <c r="Q2202">
        <f>Raw_Data!Q2202</f>
        <v/>
      </c>
      <c r="R2202">
        <f>Raw_Data!R2202</f>
        <v/>
      </c>
      <c r="S2202">
        <f>Raw_Data!S2202</f>
        <v/>
      </c>
      <c r="T2202">
        <f>YEAR(B2202)</f>
        <v/>
      </c>
      <c r="U2202">
        <f>MONTH(B2202)</f>
        <v/>
      </c>
      <c r="V2202">
        <f>TEXT(B2202,"mmm")</f>
        <v/>
      </c>
      <c r="W2202" s="15">
        <f>IFERROR(N2202/L2202,0)</f>
        <v/>
      </c>
      <c r="X2202">
        <f>IF(K2202=0,"No Discount",IF(K2202&lt;=5%,"Low",IF(K2202&lt;=15%,"Medium","High")))</f>
        <v/>
      </c>
      <c r="Y2202">
        <f>IF(L2202&gt;=20000,"High Value",IF(L2202&gt;=5000,"Medium Value","Low Value"))</f>
        <v/>
      </c>
      <c r="Z2202">
        <f>IF(R2202&lt;=3,"Fast",IF(R2202&lt;=5,"On Time","Delayed"))</f>
        <v/>
      </c>
    </row>
    <row r="2203">
      <c r="A2203">
        <f>Raw_Data!A2203</f>
        <v/>
      </c>
      <c r="B2203" s="11">
        <f>Raw_Data!B2203</f>
        <v/>
      </c>
      <c r="C2203">
        <f>Raw_Data!C2203</f>
        <v/>
      </c>
      <c r="D2203">
        <f>Raw_Data!D2203</f>
        <v/>
      </c>
      <c r="E2203">
        <f>Raw_Data!E2203</f>
        <v/>
      </c>
      <c r="F2203">
        <f>Raw_Data!F2203</f>
        <v/>
      </c>
      <c r="G2203">
        <f>Raw_Data!G2203</f>
        <v/>
      </c>
      <c r="H2203">
        <f>Raw_Data!H2203</f>
        <v/>
      </c>
      <c r="I2203">
        <f>Raw_Data!I2203</f>
        <v/>
      </c>
      <c r="J2203" s="12">
        <f>Raw_Data!J2203</f>
        <v/>
      </c>
      <c r="K2203" s="13">
        <f>Raw_Data!K2203</f>
        <v/>
      </c>
      <c r="L2203" s="12">
        <f>Raw_Data!L2203</f>
        <v/>
      </c>
      <c r="M2203" s="12">
        <f>Raw_Data!M2203</f>
        <v/>
      </c>
      <c r="N2203" s="12">
        <f>Raw_Data!N2203</f>
        <v/>
      </c>
      <c r="O2203">
        <f>Raw_Data!O2203</f>
        <v/>
      </c>
      <c r="P2203">
        <f>Raw_Data!P2203</f>
        <v/>
      </c>
      <c r="Q2203">
        <f>Raw_Data!Q2203</f>
        <v/>
      </c>
      <c r="R2203">
        <f>Raw_Data!R2203</f>
        <v/>
      </c>
      <c r="S2203">
        <f>Raw_Data!S2203</f>
        <v/>
      </c>
      <c r="T2203">
        <f>YEAR(B2203)</f>
        <v/>
      </c>
      <c r="U2203">
        <f>MONTH(B2203)</f>
        <v/>
      </c>
      <c r="V2203">
        <f>TEXT(B2203,"mmm")</f>
        <v/>
      </c>
      <c r="W2203" s="15">
        <f>IFERROR(N2203/L2203,0)</f>
        <v/>
      </c>
      <c r="X2203">
        <f>IF(K2203=0,"No Discount",IF(K2203&lt;=5%,"Low",IF(K2203&lt;=15%,"Medium","High")))</f>
        <v/>
      </c>
      <c r="Y2203">
        <f>IF(L2203&gt;=20000,"High Value",IF(L2203&gt;=5000,"Medium Value","Low Value"))</f>
        <v/>
      </c>
      <c r="Z2203">
        <f>IF(R2203&lt;=3,"Fast",IF(R2203&lt;=5,"On Time","Delayed"))</f>
        <v/>
      </c>
    </row>
    <row r="2204">
      <c r="A2204">
        <f>Raw_Data!A2204</f>
        <v/>
      </c>
      <c r="B2204" s="11">
        <f>Raw_Data!B2204</f>
        <v/>
      </c>
      <c r="C2204">
        <f>Raw_Data!C2204</f>
        <v/>
      </c>
      <c r="D2204">
        <f>Raw_Data!D2204</f>
        <v/>
      </c>
      <c r="E2204">
        <f>Raw_Data!E2204</f>
        <v/>
      </c>
      <c r="F2204">
        <f>Raw_Data!F2204</f>
        <v/>
      </c>
      <c r="G2204">
        <f>Raw_Data!G2204</f>
        <v/>
      </c>
      <c r="H2204">
        <f>Raw_Data!H2204</f>
        <v/>
      </c>
      <c r="I2204">
        <f>Raw_Data!I2204</f>
        <v/>
      </c>
      <c r="J2204" s="12">
        <f>Raw_Data!J2204</f>
        <v/>
      </c>
      <c r="K2204" s="13">
        <f>Raw_Data!K2204</f>
        <v/>
      </c>
      <c r="L2204" s="12">
        <f>Raw_Data!L2204</f>
        <v/>
      </c>
      <c r="M2204" s="12">
        <f>Raw_Data!M2204</f>
        <v/>
      </c>
      <c r="N2204" s="12">
        <f>Raw_Data!N2204</f>
        <v/>
      </c>
      <c r="O2204">
        <f>Raw_Data!O2204</f>
        <v/>
      </c>
      <c r="P2204">
        <f>Raw_Data!P2204</f>
        <v/>
      </c>
      <c r="Q2204">
        <f>Raw_Data!Q2204</f>
        <v/>
      </c>
      <c r="R2204">
        <f>Raw_Data!R2204</f>
        <v/>
      </c>
      <c r="S2204">
        <f>Raw_Data!S2204</f>
        <v/>
      </c>
      <c r="T2204">
        <f>YEAR(B2204)</f>
        <v/>
      </c>
      <c r="U2204">
        <f>MONTH(B2204)</f>
        <v/>
      </c>
      <c r="V2204">
        <f>TEXT(B2204,"mmm")</f>
        <v/>
      </c>
      <c r="W2204" s="15">
        <f>IFERROR(N2204/L2204,0)</f>
        <v/>
      </c>
      <c r="X2204">
        <f>IF(K2204=0,"No Discount",IF(K2204&lt;=5%,"Low",IF(K2204&lt;=15%,"Medium","High")))</f>
        <v/>
      </c>
      <c r="Y2204">
        <f>IF(L2204&gt;=20000,"High Value",IF(L2204&gt;=5000,"Medium Value","Low Value"))</f>
        <v/>
      </c>
      <c r="Z2204">
        <f>IF(R2204&lt;=3,"Fast",IF(R2204&lt;=5,"On Time","Delayed"))</f>
        <v/>
      </c>
    </row>
    <row r="2205">
      <c r="A2205">
        <f>Raw_Data!A2205</f>
        <v/>
      </c>
      <c r="B2205" s="11">
        <f>Raw_Data!B2205</f>
        <v/>
      </c>
      <c r="C2205">
        <f>Raw_Data!C2205</f>
        <v/>
      </c>
      <c r="D2205">
        <f>Raw_Data!D2205</f>
        <v/>
      </c>
      <c r="E2205">
        <f>Raw_Data!E2205</f>
        <v/>
      </c>
      <c r="F2205">
        <f>Raw_Data!F2205</f>
        <v/>
      </c>
      <c r="G2205">
        <f>Raw_Data!G2205</f>
        <v/>
      </c>
      <c r="H2205">
        <f>Raw_Data!H2205</f>
        <v/>
      </c>
      <c r="I2205">
        <f>Raw_Data!I2205</f>
        <v/>
      </c>
      <c r="J2205" s="12">
        <f>Raw_Data!J2205</f>
        <v/>
      </c>
      <c r="K2205" s="13">
        <f>Raw_Data!K2205</f>
        <v/>
      </c>
      <c r="L2205" s="12">
        <f>Raw_Data!L2205</f>
        <v/>
      </c>
      <c r="M2205" s="12">
        <f>Raw_Data!M2205</f>
        <v/>
      </c>
      <c r="N2205" s="12">
        <f>Raw_Data!N2205</f>
        <v/>
      </c>
      <c r="O2205">
        <f>Raw_Data!O2205</f>
        <v/>
      </c>
      <c r="P2205">
        <f>Raw_Data!P2205</f>
        <v/>
      </c>
      <c r="Q2205">
        <f>Raw_Data!Q2205</f>
        <v/>
      </c>
      <c r="R2205">
        <f>Raw_Data!R2205</f>
        <v/>
      </c>
      <c r="S2205">
        <f>Raw_Data!S2205</f>
        <v/>
      </c>
      <c r="T2205">
        <f>YEAR(B2205)</f>
        <v/>
      </c>
      <c r="U2205">
        <f>MONTH(B2205)</f>
        <v/>
      </c>
      <c r="V2205">
        <f>TEXT(B2205,"mmm")</f>
        <v/>
      </c>
      <c r="W2205" s="15">
        <f>IFERROR(N2205/L2205,0)</f>
        <v/>
      </c>
      <c r="X2205">
        <f>IF(K2205=0,"No Discount",IF(K2205&lt;=5%,"Low",IF(K2205&lt;=15%,"Medium","High")))</f>
        <v/>
      </c>
      <c r="Y2205">
        <f>IF(L2205&gt;=20000,"High Value",IF(L2205&gt;=5000,"Medium Value","Low Value"))</f>
        <v/>
      </c>
      <c r="Z2205">
        <f>IF(R2205&lt;=3,"Fast",IF(R2205&lt;=5,"On Time","Delayed"))</f>
        <v/>
      </c>
    </row>
    <row r="2206">
      <c r="A2206">
        <f>Raw_Data!A2206</f>
        <v/>
      </c>
      <c r="B2206" s="11">
        <f>Raw_Data!B2206</f>
        <v/>
      </c>
      <c r="C2206">
        <f>Raw_Data!C2206</f>
        <v/>
      </c>
      <c r="D2206">
        <f>Raw_Data!D2206</f>
        <v/>
      </c>
      <c r="E2206">
        <f>Raw_Data!E2206</f>
        <v/>
      </c>
      <c r="F2206">
        <f>Raw_Data!F2206</f>
        <v/>
      </c>
      <c r="G2206">
        <f>Raw_Data!G2206</f>
        <v/>
      </c>
      <c r="H2206">
        <f>Raw_Data!H2206</f>
        <v/>
      </c>
      <c r="I2206">
        <f>Raw_Data!I2206</f>
        <v/>
      </c>
      <c r="J2206" s="12">
        <f>Raw_Data!J2206</f>
        <v/>
      </c>
      <c r="K2206" s="13">
        <f>Raw_Data!K2206</f>
        <v/>
      </c>
      <c r="L2206" s="12">
        <f>Raw_Data!L2206</f>
        <v/>
      </c>
      <c r="M2206" s="12">
        <f>Raw_Data!M2206</f>
        <v/>
      </c>
      <c r="N2206" s="12">
        <f>Raw_Data!N2206</f>
        <v/>
      </c>
      <c r="O2206">
        <f>Raw_Data!O2206</f>
        <v/>
      </c>
      <c r="P2206">
        <f>Raw_Data!P2206</f>
        <v/>
      </c>
      <c r="Q2206">
        <f>Raw_Data!Q2206</f>
        <v/>
      </c>
      <c r="R2206">
        <f>Raw_Data!R2206</f>
        <v/>
      </c>
      <c r="S2206">
        <f>Raw_Data!S2206</f>
        <v/>
      </c>
      <c r="T2206">
        <f>YEAR(B2206)</f>
        <v/>
      </c>
      <c r="U2206">
        <f>MONTH(B2206)</f>
        <v/>
      </c>
      <c r="V2206">
        <f>TEXT(B2206,"mmm")</f>
        <v/>
      </c>
      <c r="W2206" s="15">
        <f>IFERROR(N2206/L2206,0)</f>
        <v/>
      </c>
      <c r="X2206">
        <f>IF(K2206=0,"No Discount",IF(K2206&lt;=5%,"Low",IF(K2206&lt;=15%,"Medium","High")))</f>
        <v/>
      </c>
      <c r="Y2206">
        <f>IF(L2206&gt;=20000,"High Value",IF(L2206&gt;=5000,"Medium Value","Low Value"))</f>
        <v/>
      </c>
      <c r="Z2206">
        <f>IF(R2206&lt;=3,"Fast",IF(R2206&lt;=5,"On Time","Delayed"))</f>
        <v/>
      </c>
    </row>
    <row r="2207">
      <c r="A2207">
        <f>Raw_Data!A2207</f>
        <v/>
      </c>
      <c r="B2207" s="11">
        <f>Raw_Data!B2207</f>
        <v/>
      </c>
      <c r="C2207">
        <f>Raw_Data!C2207</f>
        <v/>
      </c>
      <c r="D2207">
        <f>Raw_Data!D2207</f>
        <v/>
      </c>
      <c r="E2207">
        <f>Raw_Data!E2207</f>
        <v/>
      </c>
      <c r="F2207">
        <f>Raw_Data!F2207</f>
        <v/>
      </c>
      <c r="G2207">
        <f>Raw_Data!G2207</f>
        <v/>
      </c>
      <c r="H2207">
        <f>Raw_Data!H2207</f>
        <v/>
      </c>
      <c r="I2207">
        <f>Raw_Data!I2207</f>
        <v/>
      </c>
      <c r="J2207" s="12">
        <f>Raw_Data!J2207</f>
        <v/>
      </c>
      <c r="K2207" s="13">
        <f>Raw_Data!K2207</f>
        <v/>
      </c>
      <c r="L2207" s="12">
        <f>Raw_Data!L2207</f>
        <v/>
      </c>
      <c r="M2207" s="12">
        <f>Raw_Data!M2207</f>
        <v/>
      </c>
      <c r="N2207" s="12">
        <f>Raw_Data!N2207</f>
        <v/>
      </c>
      <c r="O2207">
        <f>Raw_Data!O2207</f>
        <v/>
      </c>
      <c r="P2207">
        <f>Raw_Data!P2207</f>
        <v/>
      </c>
      <c r="Q2207">
        <f>Raw_Data!Q2207</f>
        <v/>
      </c>
      <c r="R2207">
        <f>Raw_Data!R2207</f>
        <v/>
      </c>
      <c r="S2207">
        <f>Raw_Data!S2207</f>
        <v/>
      </c>
      <c r="T2207">
        <f>YEAR(B2207)</f>
        <v/>
      </c>
      <c r="U2207">
        <f>MONTH(B2207)</f>
        <v/>
      </c>
      <c r="V2207">
        <f>TEXT(B2207,"mmm")</f>
        <v/>
      </c>
      <c r="W2207" s="15">
        <f>IFERROR(N2207/L2207,0)</f>
        <v/>
      </c>
      <c r="X2207">
        <f>IF(K2207=0,"No Discount",IF(K2207&lt;=5%,"Low",IF(K2207&lt;=15%,"Medium","High")))</f>
        <v/>
      </c>
      <c r="Y2207">
        <f>IF(L2207&gt;=20000,"High Value",IF(L2207&gt;=5000,"Medium Value","Low Value"))</f>
        <v/>
      </c>
      <c r="Z2207">
        <f>IF(R2207&lt;=3,"Fast",IF(R2207&lt;=5,"On Time","Delayed"))</f>
        <v/>
      </c>
    </row>
    <row r="2208">
      <c r="A2208">
        <f>Raw_Data!A2208</f>
        <v/>
      </c>
      <c r="B2208" s="11">
        <f>Raw_Data!B2208</f>
        <v/>
      </c>
      <c r="C2208">
        <f>Raw_Data!C2208</f>
        <v/>
      </c>
      <c r="D2208">
        <f>Raw_Data!D2208</f>
        <v/>
      </c>
      <c r="E2208">
        <f>Raw_Data!E2208</f>
        <v/>
      </c>
      <c r="F2208">
        <f>Raw_Data!F2208</f>
        <v/>
      </c>
      <c r="G2208">
        <f>Raw_Data!G2208</f>
        <v/>
      </c>
      <c r="H2208">
        <f>Raw_Data!H2208</f>
        <v/>
      </c>
      <c r="I2208">
        <f>Raw_Data!I2208</f>
        <v/>
      </c>
      <c r="J2208" s="12">
        <f>Raw_Data!J2208</f>
        <v/>
      </c>
      <c r="K2208" s="13">
        <f>Raw_Data!K2208</f>
        <v/>
      </c>
      <c r="L2208" s="12">
        <f>Raw_Data!L2208</f>
        <v/>
      </c>
      <c r="M2208" s="12">
        <f>Raw_Data!M2208</f>
        <v/>
      </c>
      <c r="N2208" s="12">
        <f>Raw_Data!N2208</f>
        <v/>
      </c>
      <c r="O2208">
        <f>Raw_Data!O2208</f>
        <v/>
      </c>
      <c r="P2208">
        <f>Raw_Data!P2208</f>
        <v/>
      </c>
      <c r="Q2208">
        <f>Raw_Data!Q2208</f>
        <v/>
      </c>
      <c r="R2208">
        <f>Raw_Data!R2208</f>
        <v/>
      </c>
      <c r="S2208">
        <f>Raw_Data!S2208</f>
        <v/>
      </c>
      <c r="T2208">
        <f>YEAR(B2208)</f>
        <v/>
      </c>
      <c r="U2208">
        <f>MONTH(B2208)</f>
        <v/>
      </c>
      <c r="V2208">
        <f>TEXT(B2208,"mmm")</f>
        <v/>
      </c>
      <c r="W2208" s="15">
        <f>IFERROR(N2208/L2208,0)</f>
        <v/>
      </c>
      <c r="X2208">
        <f>IF(K2208=0,"No Discount",IF(K2208&lt;=5%,"Low",IF(K2208&lt;=15%,"Medium","High")))</f>
        <v/>
      </c>
      <c r="Y2208">
        <f>IF(L2208&gt;=20000,"High Value",IF(L2208&gt;=5000,"Medium Value","Low Value"))</f>
        <v/>
      </c>
      <c r="Z2208">
        <f>IF(R2208&lt;=3,"Fast",IF(R2208&lt;=5,"On Time","Delayed"))</f>
        <v/>
      </c>
    </row>
    <row r="2209">
      <c r="A2209">
        <f>Raw_Data!A2209</f>
        <v/>
      </c>
      <c r="B2209" s="11">
        <f>Raw_Data!B2209</f>
        <v/>
      </c>
      <c r="C2209">
        <f>Raw_Data!C2209</f>
        <v/>
      </c>
      <c r="D2209">
        <f>Raw_Data!D2209</f>
        <v/>
      </c>
      <c r="E2209">
        <f>Raw_Data!E2209</f>
        <v/>
      </c>
      <c r="F2209">
        <f>Raw_Data!F2209</f>
        <v/>
      </c>
      <c r="G2209">
        <f>Raw_Data!G2209</f>
        <v/>
      </c>
      <c r="H2209">
        <f>Raw_Data!H2209</f>
        <v/>
      </c>
      <c r="I2209">
        <f>Raw_Data!I2209</f>
        <v/>
      </c>
      <c r="J2209" s="12">
        <f>Raw_Data!J2209</f>
        <v/>
      </c>
      <c r="K2209" s="13">
        <f>Raw_Data!K2209</f>
        <v/>
      </c>
      <c r="L2209" s="12">
        <f>Raw_Data!L2209</f>
        <v/>
      </c>
      <c r="M2209" s="12">
        <f>Raw_Data!M2209</f>
        <v/>
      </c>
      <c r="N2209" s="12">
        <f>Raw_Data!N2209</f>
        <v/>
      </c>
      <c r="O2209">
        <f>Raw_Data!O2209</f>
        <v/>
      </c>
      <c r="P2209">
        <f>Raw_Data!P2209</f>
        <v/>
      </c>
      <c r="Q2209">
        <f>Raw_Data!Q2209</f>
        <v/>
      </c>
      <c r="R2209">
        <f>Raw_Data!R2209</f>
        <v/>
      </c>
      <c r="S2209">
        <f>Raw_Data!S2209</f>
        <v/>
      </c>
      <c r="T2209">
        <f>YEAR(B2209)</f>
        <v/>
      </c>
      <c r="U2209">
        <f>MONTH(B2209)</f>
        <v/>
      </c>
      <c r="V2209">
        <f>TEXT(B2209,"mmm")</f>
        <v/>
      </c>
      <c r="W2209" s="15">
        <f>IFERROR(N2209/L2209,0)</f>
        <v/>
      </c>
      <c r="X2209">
        <f>IF(K2209=0,"No Discount",IF(K2209&lt;=5%,"Low",IF(K2209&lt;=15%,"Medium","High")))</f>
        <v/>
      </c>
      <c r="Y2209">
        <f>IF(L2209&gt;=20000,"High Value",IF(L2209&gt;=5000,"Medium Value","Low Value"))</f>
        <v/>
      </c>
      <c r="Z2209">
        <f>IF(R2209&lt;=3,"Fast",IF(R2209&lt;=5,"On Time","Delayed"))</f>
        <v/>
      </c>
    </row>
    <row r="2210">
      <c r="A2210">
        <f>Raw_Data!A2210</f>
        <v/>
      </c>
      <c r="B2210" s="11">
        <f>Raw_Data!B2210</f>
        <v/>
      </c>
      <c r="C2210">
        <f>Raw_Data!C2210</f>
        <v/>
      </c>
      <c r="D2210">
        <f>Raw_Data!D2210</f>
        <v/>
      </c>
      <c r="E2210">
        <f>Raw_Data!E2210</f>
        <v/>
      </c>
      <c r="F2210">
        <f>Raw_Data!F2210</f>
        <v/>
      </c>
      <c r="G2210">
        <f>Raw_Data!G2210</f>
        <v/>
      </c>
      <c r="H2210">
        <f>Raw_Data!H2210</f>
        <v/>
      </c>
      <c r="I2210">
        <f>Raw_Data!I2210</f>
        <v/>
      </c>
      <c r="J2210" s="12">
        <f>Raw_Data!J2210</f>
        <v/>
      </c>
      <c r="K2210" s="13">
        <f>Raw_Data!K2210</f>
        <v/>
      </c>
      <c r="L2210" s="12">
        <f>Raw_Data!L2210</f>
        <v/>
      </c>
      <c r="M2210" s="12">
        <f>Raw_Data!M2210</f>
        <v/>
      </c>
      <c r="N2210" s="12">
        <f>Raw_Data!N2210</f>
        <v/>
      </c>
      <c r="O2210">
        <f>Raw_Data!O2210</f>
        <v/>
      </c>
      <c r="P2210">
        <f>Raw_Data!P2210</f>
        <v/>
      </c>
      <c r="Q2210">
        <f>Raw_Data!Q2210</f>
        <v/>
      </c>
      <c r="R2210">
        <f>Raw_Data!R2210</f>
        <v/>
      </c>
      <c r="S2210">
        <f>Raw_Data!S2210</f>
        <v/>
      </c>
      <c r="T2210">
        <f>YEAR(B2210)</f>
        <v/>
      </c>
      <c r="U2210">
        <f>MONTH(B2210)</f>
        <v/>
      </c>
      <c r="V2210">
        <f>TEXT(B2210,"mmm")</f>
        <v/>
      </c>
      <c r="W2210" s="15">
        <f>IFERROR(N2210/L2210,0)</f>
        <v/>
      </c>
      <c r="X2210">
        <f>IF(K2210=0,"No Discount",IF(K2210&lt;=5%,"Low",IF(K2210&lt;=15%,"Medium","High")))</f>
        <v/>
      </c>
      <c r="Y2210">
        <f>IF(L2210&gt;=20000,"High Value",IF(L2210&gt;=5000,"Medium Value","Low Value"))</f>
        <v/>
      </c>
      <c r="Z2210">
        <f>IF(R2210&lt;=3,"Fast",IF(R2210&lt;=5,"On Time","Delayed"))</f>
        <v/>
      </c>
    </row>
    <row r="2211">
      <c r="A2211">
        <f>Raw_Data!A2211</f>
        <v/>
      </c>
      <c r="B2211" s="11">
        <f>Raw_Data!B2211</f>
        <v/>
      </c>
      <c r="C2211">
        <f>Raw_Data!C2211</f>
        <v/>
      </c>
      <c r="D2211">
        <f>Raw_Data!D2211</f>
        <v/>
      </c>
      <c r="E2211">
        <f>Raw_Data!E2211</f>
        <v/>
      </c>
      <c r="F2211">
        <f>Raw_Data!F2211</f>
        <v/>
      </c>
      <c r="G2211">
        <f>Raw_Data!G2211</f>
        <v/>
      </c>
      <c r="H2211">
        <f>Raw_Data!H2211</f>
        <v/>
      </c>
      <c r="I2211">
        <f>Raw_Data!I2211</f>
        <v/>
      </c>
      <c r="J2211" s="12">
        <f>Raw_Data!J2211</f>
        <v/>
      </c>
      <c r="K2211" s="13">
        <f>Raw_Data!K2211</f>
        <v/>
      </c>
      <c r="L2211" s="12">
        <f>Raw_Data!L2211</f>
        <v/>
      </c>
      <c r="M2211" s="12">
        <f>Raw_Data!M2211</f>
        <v/>
      </c>
      <c r="N2211" s="12">
        <f>Raw_Data!N2211</f>
        <v/>
      </c>
      <c r="O2211">
        <f>Raw_Data!O2211</f>
        <v/>
      </c>
      <c r="P2211">
        <f>Raw_Data!P2211</f>
        <v/>
      </c>
      <c r="Q2211">
        <f>Raw_Data!Q2211</f>
        <v/>
      </c>
      <c r="R2211">
        <f>Raw_Data!R2211</f>
        <v/>
      </c>
      <c r="S2211">
        <f>Raw_Data!S2211</f>
        <v/>
      </c>
      <c r="T2211">
        <f>YEAR(B2211)</f>
        <v/>
      </c>
      <c r="U2211">
        <f>MONTH(B2211)</f>
        <v/>
      </c>
      <c r="V2211">
        <f>TEXT(B2211,"mmm")</f>
        <v/>
      </c>
      <c r="W2211" s="15">
        <f>IFERROR(N2211/L2211,0)</f>
        <v/>
      </c>
      <c r="X2211">
        <f>IF(K2211=0,"No Discount",IF(K2211&lt;=5%,"Low",IF(K2211&lt;=15%,"Medium","High")))</f>
        <v/>
      </c>
      <c r="Y2211">
        <f>IF(L2211&gt;=20000,"High Value",IF(L2211&gt;=5000,"Medium Value","Low Value"))</f>
        <v/>
      </c>
      <c r="Z2211">
        <f>IF(R2211&lt;=3,"Fast",IF(R2211&lt;=5,"On Time","Delayed"))</f>
        <v/>
      </c>
    </row>
    <row r="2212">
      <c r="A2212">
        <f>Raw_Data!A2212</f>
        <v/>
      </c>
      <c r="B2212" s="11">
        <f>Raw_Data!B2212</f>
        <v/>
      </c>
      <c r="C2212">
        <f>Raw_Data!C2212</f>
        <v/>
      </c>
      <c r="D2212">
        <f>Raw_Data!D2212</f>
        <v/>
      </c>
      <c r="E2212">
        <f>Raw_Data!E2212</f>
        <v/>
      </c>
      <c r="F2212">
        <f>Raw_Data!F2212</f>
        <v/>
      </c>
      <c r="G2212">
        <f>Raw_Data!G2212</f>
        <v/>
      </c>
      <c r="H2212">
        <f>Raw_Data!H2212</f>
        <v/>
      </c>
      <c r="I2212">
        <f>Raw_Data!I2212</f>
        <v/>
      </c>
      <c r="J2212" s="12">
        <f>Raw_Data!J2212</f>
        <v/>
      </c>
      <c r="K2212" s="13">
        <f>Raw_Data!K2212</f>
        <v/>
      </c>
      <c r="L2212" s="12">
        <f>Raw_Data!L2212</f>
        <v/>
      </c>
      <c r="M2212" s="12">
        <f>Raw_Data!M2212</f>
        <v/>
      </c>
      <c r="N2212" s="12">
        <f>Raw_Data!N2212</f>
        <v/>
      </c>
      <c r="O2212">
        <f>Raw_Data!O2212</f>
        <v/>
      </c>
      <c r="P2212">
        <f>Raw_Data!P2212</f>
        <v/>
      </c>
      <c r="Q2212">
        <f>Raw_Data!Q2212</f>
        <v/>
      </c>
      <c r="R2212">
        <f>Raw_Data!R2212</f>
        <v/>
      </c>
      <c r="S2212">
        <f>Raw_Data!S2212</f>
        <v/>
      </c>
      <c r="T2212">
        <f>YEAR(B2212)</f>
        <v/>
      </c>
      <c r="U2212">
        <f>MONTH(B2212)</f>
        <v/>
      </c>
      <c r="V2212">
        <f>TEXT(B2212,"mmm")</f>
        <v/>
      </c>
      <c r="W2212" s="15">
        <f>IFERROR(N2212/L2212,0)</f>
        <v/>
      </c>
      <c r="X2212">
        <f>IF(K2212=0,"No Discount",IF(K2212&lt;=5%,"Low",IF(K2212&lt;=15%,"Medium","High")))</f>
        <v/>
      </c>
      <c r="Y2212">
        <f>IF(L2212&gt;=20000,"High Value",IF(L2212&gt;=5000,"Medium Value","Low Value"))</f>
        <v/>
      </c>
      <c r="Z2212">
        <f>IF(R2212&lt;=3,"Fast",IF(R2212&lt;=5,"On Time","Delayed"))</f>
        <v/>
      </c>
    </row>
    <row r="2213">
      <c r="A2213">
        <f>Raw_Data!A2213</f>
        <v/>
      </c>
      <c r="B2213" s="11">
        <f>Raw_Data!B2213</f>
        <v/>
      </c>
      <c r="C2213">
        <f>Raw_Data!C2213</f>
        <v/>
      </c>
      <c r="D2213">
        <f>Raw_Data!D2213</f>
        <v/>
      </c>
      <c r="E2213">
        <f>Raw_Data!E2213</f>
        <v/>
      </c>
      <c r="F2213">
        <f>Raw_Data!F2213</f>
        <v/>
      </c>
      <c r="G2213">
        <f>Raw_Data!G2213</f>
        <v/>
      </c>
      <c r="H2213">
        <f>Raw_Data!H2213</f>
        <v/>
      </c>
      <c r="I2213">
        <f>Raw_Data!I2213</f>
        <v/>
      </c>
      <c r="J2213" s="12">
        <f>Raw_Data!J2213</f>
        <v/>
      </c>
      <c r="K2213" s="13">
        <f>Raw_Data!K2213</f>
        <v/>
      </c>
      <c r="L2213" s="12">
        <f>Raw_Data!L2213</f>
        <v/>
      </c>
      <c r="M2213" s="12">
        <f>Raw_Data!M2213</f>
        <v/>
      </c>
      <c r="N2213" s="12">
        <f>Raw_Data!N2213</f>
        <v/>
      </c>
      <c r="O2213">
        <f>Raw_Data!O2213</f>
        <v/>
      </c>
      <c r="P2213">
        <f>Raw_Data!P2213</f>
        <v/>
      </c>
      <c r="Q2213">
        <f>Raw_Data!Q2213</f>
        <v/>
      </c>
      <c r="R2213">
        <f>Raw_Data!R2213</f>
        <v/>
      </c>
      <c r="S2213">
        <f>Raw_Data!S2213</f>
        <v/>
      </c>
      <c r="T2213">
        <f>YEAR(B2213)</f>
        <v/>
      </c>
      <c r="U2213">
        <f>MONTH(B2213)</f>
        <v/>
      </c>
      <c r="V2213">
        <f>TEXT(B2213,"mmm")</f>
        <v/>
      </c>
      <c r="W2213" s="15">
        <f>IFERROR(N2213/L2213,0)</f>
        <v/>
      </c>
      <c r="X2213">
        <f>IF(K2213=0,"No Discount",IF(K2213&lt;=5%,"Low",IF(K2213&lt;=15%,"Medium","High")))</f>
        <v/>
      </c>
      <c r="Y2213">
        <f>IF(L2213&gt;=20000,"High Value",IF(L2213&gt;=5000,"Medium Value","Low Value"))</f>
        <v/>
      </c>
      <c r="Z2213">
        <f>IF(R2213&lt;=3,"Fast",IF(R2213&lt;=5,"On Time","Delayed"))</f>
        <v/>
      </c>
    </row>
    <row r="2214">
      <c r="A2214">
        <f>Raw_Data!A2214</f>
        <v/>
      </c>
      <c r="B2214" s="11">
        <f>Raw_Data!B2214</f>
        <v/>
      </c>
      <c r="C2214">
        <f>Raw_Data!C2214</f>
        <v/>
      </c>
      <c r="D2214">
        <f>Raw_Data!D2214</f>
        <v/>
      </c>
      <c r="E2214">
        <f>Raw_Data!E2214</f>
        <v/>
      </c>
      <c r="F2214">
        <f>Raw_Data!F2214</f>
        <v/>
      </c>
      <c r="G2214">
        <f>Raw_Data!G2214</f>
        <v/>
      </c>
      <c r="H2214">
        <f>Raw_Data!H2214</f>
        <v/>
      </c>
      <c r="I2214">
        <f>Raw_Data!I2214</f>
        <v/>
      </c>
      <c r="J2214" s="12">
        <f>Raw_Data!J2214</f>
        <v/>
      </c>
      <c r="K2214" s="13">
        <f>Raw_Data!K2214</f>
        <v/>
      </c>
      <c r="L2214" s="12">
        <f>Raw_Data!L2214</f>
        <v/>
      </c>
      <c r="M2214" s="12">
        <f>Raw_Data!M2214</f>
        <v/>
      </c>
      <c r="N2214" s="12">
        <f>Raw_Data!N2214</f>
        <v/>
      </c>
      <c r="O2214">
        <f>Raw_Data!O2214</f>
        <v/>
      </c>
      <c r="P2214">
        <f>Raw_Data!P2214</f>
        <v/>
      </c>
      <c r="Q2214">
        <f>Raw_Data!Q2214</f>
        <v/>
      </c>
      <c r="R2214">
        <f>Raw_Data!R2214</f>
        <v/>
      </c>
      <c r="S2214">
        <f>Raw_Data!S2214</f>
        <v/>
      </c>
      <c r="T2214">
        <f>YEAR(B2214)</f>
        <v/>
      </c>
      <c r="U2214">
        <f>MONTH(B2214)</f>
        <v/>
      </c>
      <c r="V2214">
        <f>TEXT(B2214,"mmm")</f>
        <v/>
      </c>
      <c r="W2214" s="15">
        <f>IFERROR(N2214/L2214,0)</f>
        <v/>
      </c>
      <c r="X2214">
        <f>IF(K2214=0,"No Discount",IF(K2214&lt;=5%,"Low",IF(K2214&lt;=15%,"Medium","High")))</f>
        <v/>
      </c>
      <c r="Y2214">
        <f>IF(L2214&gt;=20000,"High Value",IF(L2214&gt;=5000,"Medium Value","Low Value"))</f>
        <v/>
      </c>
      <c r="Z2214">
        <f>IF(R2214&lt;=3,"Fast",IF(R2214&lt;=5,"On Time","Delayed"))</f>
        <v/>
      </c>
    </row>
    <row r="2215">
      <c r="A2215">
        <f>Raw_Data!A2215</f>
        <v/>
      </c>
      <c r="B2215" s="11">
        <f>Raw_Data!B2215</f>
        <v/>
      </c>
      <c r="C2215">
        <f>Raw_Data!C2215</f>
        <v/>
      </c>
      <c r="D2215">
        <f>Raw_Data!D2215</f>
        <v/>
      </c>
      <c r="E2215">
        <f>Raw_Data!E2215</f>
        <v/>
      </c>
      <c r="F2215">
        <f>Raw_Data!F2215</f>
        <v/>
      </c>
      <c r="G2215">
        <f>Raw_Data!G2215</f>
        <v/>
      </c>
      <c r="H2215">
        <f>Raw_Data!H2215</f>
        <v/>
      </c>
      <c r="I2215">
        <f>Raw_Data!I2215</f>
        <v/>
      </c>
      <c r="J2215" s="12">
        <f>Raw_Data!J2215</f>
        <v/>
      </c>
      <c r="K2215" s="13">
        <f>Raw_Data!K2215</f>
        <v/>
      </c>
      <c r="L2215" s="12">
        <f>Raw_Data!L2215</f>
        <v/>
      </c>
      <c r="M2215" s="12">
        <f>Raw_Data!M2215</f>
        <v/>
      </c>
      <c r="N2215" s="12">
        <f>Raw_Data!N2215</f>
        <v/>
      </c>
      <c r="O2215">
        <f>Raw_Data!O2215</f>
        <v/>
      </c>
      <c r="P2215">
        <f>Raw_Data!P2215</f>
        <v/>
      </c>
      <c r="Q2215">
        <f>Raw_Data!Q2215</f>
        <v/>
      </c>
      <c r="R2215">
        <f>Raw_Data!R2215</f>
        <v/>
      </c>
      <c r="S2215">
        <f>Raw_Data!S2215</f>
        <v/>
      </c>
      <c r="T2215">
        <f>YEAR(B2215)</f>
        <v/>
      </c>
      <c r="U2215">
        <f>MONTH(B2215)</f>
        <v/>
      </c>
      <c r="V2215">
        <f>TEXT(B2215,"mmm")</f>
        <v/>
      </c>
      <c r="W2215" s="15">
        <f>IFERROR(N2215/L2215,0)</f>
        <v/>
      </c>
      <c r="X2215">
        <f>IF(K2215=0,"No Discount",IF(K2215&lt;=5%,"Low",IF(K2215&lt;=15%,"Medium","High")))</f>
        <v/>
      </c>
      <c r="Y2215">
        <f>IF(L2215&gt;=20000,"High Value",IF(L2215&gt;=5000,"Medium Value","Low Value"))</f>
        <v/>
      </c>
      <c r="Z2215">
        <f>IF(R2215&lt;=3,"Fast",IF(R2215&lt;=5,"On Time","Delayed"))</f>
        <v/>
      </c>
    </row>
    <row r="2216">
      <c r="A2216">
        <f>Raw_Data!A2216</f>
        <v/>
      </c>
      <c r="B2216" s="11">
        <f>Raw_Data!B2216</f>
        <v/>
      </c>
      <c r="C2216">
        <f>Raw_Data!C2216</f>
        <v/>
      </c>
      <c r="D2216">
        <f>Raw_Data!D2216</f>
        <v/>
      </c>
      <c r="E2216">
        <f>Raw_Data!E2216</f>
        <v/>
      </c>
      <c r="F2216">
        <f>Raw_Data!F2216</f>
        <v/>
      </c>
      <c r="G2216">
        <f>Raw_Data!G2216</f>
        <v/>
      </c>
      <c r="H2216">
        <f>Raw_Data!H2216</f>
        <v/>
      </c>
      <c r="I2216">
        <f>Raw_Data!I2216</f>
        <v/>
      </c>
      <c r="J2216" s="12">
        <f>Raw_Data!J2216</f>
        <v/>
      </c>
      <c r="K2216" s="13">
        <f>Raw_Data!K2216</f>
        <v/>
      </c>
      <c r="L2216" s="12">
        <f>Raw_Data!L2216</f>
        <v/>
      </c>
      <c r="M2216" s="12">
        <f>Raw_Data!M2216</f>
        <v/>
      </c>
      <c r="N2216" s="12">
        <f>Raw_Data!N2216</f>
        <v/>
      </c>
      <c r="O2216">
        <f>Raw_Data!O2216</f>
        <v/>
      </c>
      <c r="P2216">
        <f>Raw_Data!P2216</f>
        <v/>
      </c>
      <c r="Q2216">
        <f>Raw_Data!Q2216</f>
        <v/>
      </c>
      <c r="R2216">
        <f>Raw_Data!R2216</f>
        <v/>
      </c>
      <c r="S2216">
        <f>Raw_Data!S2216</f>
        <v/>
      </c>
      <c r="T2216">
        <f>YEAR(B2216)</f>
        <v/>
      </c>
      <c r="U2216">
        <f>MONTH(B2216)</f>
        <v/>
      </c>
      <c r="V2216">
        <f>TEXT(B2216,"mmm")</f>
        <v/>
      </c>
      <c r="W2216" s="15">
        <f>IFERROR(N2216/L2216,0)</f>
        <v/>
      </c>
      <c r="X2216">
        <f>IF(K2216=0,"No Discount",IF(K2216&lt;=5%,"Low",IF(K2216&lt;=15%,"Medium","High")))</f>
        <v/>
      </c>
      <c r="Y2216">
        <f>IF(L2216&gt;=20000,"High Value",IF(L2216&gt;=5000,"Medium Value","Low Value"))</f>
        <v/>
      </c>
      <c r="Z2216">
        <f>IF(R2216&lt;=3,"Fast",IF(R2216&lt;=5,"On Time","Delayed"))</f>
        <v/>
      </c>
    </row>
    <row r="2217">
      <c r="A2217">
        <f>Raw_Data!A2217</f>
        <v/>
      </c>
      <c r="B2217" s="11">
        <f>Raw_Data!B2217</f>
        <v/>
      </c>
      <c r="C2217">
        <f>Raw_Data!C2217</f>
        <v/>
      </c>
      <c r="D2217">
        <f>Raw_Data!D2217</f>
        <v/>
      </c>
      <c r="E2217">
        <f>Raw_Data!E2217</f>
        <v/>
      </c>
      <c r="F2217">
        <f>Raw_Data!F2217</f>
        <v/>
      </c>
      <c r="G2217">
        <f>Raw_Data!G2217</f>
        <v/>
      </c>
      <c r="H2217">
        <f>Raw_Data!H2217</f>
        <v/>
      </c>
      <c r="I2217">
        <f>Raw_Data!I2217</f>
        <v/>
      </c>
      <c r="J2217" s="12">
        <f>Raw_Data!J2217</f>
        <v/>
      </c>
      <c r="K2217" s="13">
        <f>Raw_Data!K2217</f>
        <v/>
      </c>
      <c r="L2217" s="12">
        <f>Raw_Data!L2217</f>
        <v/>
      </c>
      <c r="M2217" s="12">
        <f>Raw_Data!M2217</f>
        <v/>
      </c>
      <c r="N2217" s="12">
        <f>Raw_Data!N2217</f>
        <v/>
      </c>
      <c r="O2217">
        <f>Raw_Data!O2217</f>
        <v/>
      </c>
      <c r="P2217">
        <f>Raw_Data!P2217</f>
        <v/>
      </c>
      <c r="Q2217">
        <f>Raw_Data!Q2217</f>
        <v/>
      </c>
      <c r="R2217">
        <f>Raw_Data!R2217</f>
        <v/>
      </c>
      <c r="S2217">
        <f>Raw_Data!S2217</f>
        <v/>
      </c>
      <c r="T2217">
        <f>YEAR(B2217)</f>
        <v/>
      </c>
      <c r="U2217">
        <f>MONTH(B2217)</f>
        <v/>
      </c>
      <c r="V2217">
        <f>TEXT(B2217,"mmm")</f>
        <v/>
      </c>
      <c r="W2217" s="15">
        <f>IFERROR(N2217/L2217,0)</f>
        <v/>
      </c>
      <c r="X2217">
        <f>IF(K2217=0,"No Discount",IF(K2217&lt;=5%,"Low",IF(K2217&lt;=15%,"Medium","High")))</f>
        <v/>
      </c>
      <c r="Y2217">
        <f>IF(L2217&gt;=20000,"High Value",IF(L2217&gt;=5000,"Medium Value","Low Value"))</f>
        <v/>
      </c>
      <c r="Z2217">
        <f>IF(R2217&lt;=3,"Fast",IF(R2217&lt;=5,"On Time","Delayed"))</f>
        <v/>
      </c>
    </row>
    <row r="2218">
      <c r="A2218">
        <f>Raw_Data!A2218</f>
        <v/>
      </c>
      <c r="B2218" s="11">
        <f>Raw_Data!B2218</f>
        <v/>
      </c>
      <c r="C2218">
        <f>Raw_Data!C2218</f>
        <v/>
      </c>
      <c r="D2218">
        <f>Raw_Data!D2218</f>
        <v/>
      </c>
      <c r="E2218">
        <f>Raw_Data!E2218</f>
        <v/>
      </c>
      <c r="F2218">
        <f>Raw_Data!F2218</f>
        <v/>
      </c>
      <c r="G2218">
        <f>Raw_Data!G2218</f>
        <v/>
      </c>
      <c r="H2218">
        <f>Raw_Data!H2218</f>
        <v/>
      </c>
      <c r="I2218">
        <f>Raw_Data!I2218</f>
        <v/>
      </c>
      <c r="J2218" s="12">
        <f>Raw_Data!J2218</f>
        <v/>
      </c>
      <c r="K2218" s="13">
        <f>Raw_Data!K2218</f>
        <v/>
      </c>
      <c r="L2218" s="12">
        <f>Raw_Data!L2218</f>
        <v/>
      </c>
      <c r="M2218" s="12">
        <f>Raw_Data!M2218</f>
        <v/>
      </c>
      <c r="N2218" s="12">
        <f>Raw_Data!N2218</f>
        <v/>
      </c>
      <c r="O2218">
        <f>Raw_Data!O2218</f>
        <v/>
      </c>
      <c r="P2218">
        <f>Raw_Data!P2218</f>
        <v/>
      </c>
      <c r="Q2218">
        <f>Raw_Data!Q2218</f>
        <v/>
      </c>
      <c r="R2218">
        <f>Raw_Data!R2218</f>
        <v/>
      </c>
      <c r="S2218">
        <f>Raw_Data!S2218</f>
        <v/>
      </c>
      <c r="T2218">
        <f>YEAR(B2218)</f>
        <v/>
      </c>
      <c r="U2218">
        <f>MONTH(B2218)</f>
        <v/>
      </c>
      <c r="V2218">
        <f>TEXT(B2218,"mmm")</f>
        <v/>
      </c>
      <c r="W2218" s="15">
        <f>IFERROR(N2218/L2218,0)</f>
        <v/>
      </c>
      <c r="X2218">
        <f>IF(K2218=0,"No Discount",IF(K2218&lt;=5%,"Low",IF(K2218&lt;=15%,"Medium","High")))</f>
        <v/>
      </c>
      <c r="Y2218">
        <f>IF(L2218&gt;=20000,"High Value",IF(L2218&gt;=5000,"Medium Value","Low Value"))</f>
        <v/>
      </c>
      <c r="Z2218">
        <f>IF(R2218&lt;=3,"Fast",IF(R2218&lt;=5,"On Time","Delayed"))</f>
        <v/>
      </c>
    </row>
    <row r="2219">
      <c r="A2219">
        <f>Raw_Data!A2219</f>
        <v/>
      </c>
      <c r="B2219" s="11">
        <f>Raw_Data!B2219</f>
        <v/>
      </c>
      <c r="C2219">
        <f>Raw_Data!C2219</f>
        <v/>
      </c>
      <c r="D2219">
        <f>Raw_Data!D2219</f>
        <v/>
      </c>
      <c r="E2219">
        <f>Raw_Data!E2219</f>
        <v/>
      </c>
      <c r="F2219">
        <f>Raw_Data!F2219</f>
        <v/>
      </c>
      <c r="G2219">
        <f>Raw_Data!G2219</f>
        <v/>
      </c>
      <c r="H2219">
        <f>Raw_Data!H2219</f>
        <v/>
      </c>
      <c r="I2219">
        <f>Raw_Data!I2219</f>
        <v/>
      </c>
      <c r="J2219" s="12">
        <f>Raw_Data!J2219</f>
        <v/>
      </c>
      <c r="K2219" s="13">
        <f>Raw_Data!K2219</f>
        <v/>
      </c>
      <c r="L2219" s="12">
        <f>Raw_Data!L2219</f>
        <v/>
      </c>
      <c r="M2219" s="12">
        <f>Raw_Data!M2219</f>
        <v/>
      </c>
      <c r="N2219" s="12">
        <f>Raw_Data!N2219</f>
        <v/>
      </c>
      <c r="O2219">
        <f>Raw_Data!O2219</f>
        <v/>
      </c>
      <c r="P2219">
        <f>Raw_Data!P2219</f>
        <v/>
      </c>
      <c r="Q2219">
        <f>Raw_Data!Q2219</f>
        <v/>
      </c>
      <c r="R2219">
        <f>Raw_Data!R2219</f>
        <v/>
      </c>
      <c r="S2219">
        <f>Raw_Data!S2219</f>
        <v/>
      </c>
      <c r="T2219">
        <f>YEAR(B2219)</f>
        <v/>
      </c>
      <c r="U2219">
        <f>MONTH(B2219)</f>
        <v/>
      </c>
      <c r="V2219">
        <f>TEXT(B2219,"mmm")</f>
        <v/>
      </c>
      <c r="W2219" s="15">
        <f>IFERROR(N2219/L2219,0)</f>
        <v/>
      </c>
      <c r="X2219">
        <f>IF(K2219=0,"No Discount",IF(K2219&lt;=5%,"Low",IF(K2219&lt;=15%,"Medium","High")))</f>
        <v/>
      </c>
      <c r="Y2219">
        <f>IF(L2219&gt;=20000,"High Value",IF(L2219&gt;=5000,"Medium Value","Low Value"))</f>
        <v/>
      </c>
      <c r="Z2219">
        <f>IF(R2219&lt;=3,"Fast",IF(R2219&lt;=5,"On Time","Delayed"))</f>
        <v/>
      </c>
    </row>
    <row r="2220">
      <c r="A2220">
        <f>Raw_Data!A2220</f>
        <v/>
      </c>
      <c r="B2220" s="11">
        <f>Raw_Data!B2220</f>
        <v/>
      </c>
      <c r="C2220">
        <f>Raw_Data!C2220</f>
        <v/>
      </c>
      <c r="D2220">
        <f>Raw_Data!D2220</f>
        <v/>
      </c>
      <c r="E2220">
        <f>Raw_Data!E2220</f>
        <v/>
      </c>
      <c r="F2220">
        <f>Raw_Data!F2220</f>
        <v/>
      </c>
      <c r="G2220">
        <f>Raw_Data!G2220</f>
        <v/>
      </c>
      <c r="H2220">
        <f>Raw_Data!H2220</f>
        <v/>
      </c>
      <c r="I2220">
        <f>Raw_Data!I2220</f>
        <v/>
      </c>
      <c r="J2220" s="12">
        <f>Raw_Data!J2220</f>
        <v/>
      </c>
      <c r="K2220" s="13">
        <f>Raw_Data!K2220</f>
        <v/>
      </c>
      <c r="L2220" s="12">
        <f>Raw_Data!L2220</f>
        <v/>
      </c>
      <c r="M2220" s="12">
        <f>Raw_Data!M2220</f>
        <v/>
      </c>
      <c r="N2220" s="12">
        <f>Raw_Data!N2220</f>
        <v/>
      </c>
      <c r="O2220">
        <f>Raw_Data!O2220</f>
        <v/>
      </c>
      <c r="P2220">
        <f>Raw_Data!P2220</f>
        <v/>
      </c>
      <c r="Q2220">
        <f>Raw_Data!Q2220</f>
        <v/>
      </c>
      <c r="R2220">
        <f>Raw_Data!R2220</f>
        <v/>
      </c>
      <c r="S2220">
        <f>Raw_Data!S2220</f>
        <v/>
      </c>
      <c r="T2220">
        <f>YEAR(B2220)</f>
        <v/>
      </c>
      <c r="U2220">
        <f>MONTH(B2220)</f>
        <v/>
      </c>
      <c r="V2220">
        <f>TEXT(B2220,"mmm")</f>
        <v/>
      </c>
      <c r="W2220" s="15">
        <f>IFERROR(N2220/L2220,0)</f>
        <v/>
      </c>
      <c r="X2220">
        <f>IF(K2220=0,"No Discount",IF(K2220&lt;=5%,"Low",IF(K2220&lt;=15%,"Medium","High")))</f>
        <v/>
      </c>
      <c r="Y2220">
        <f>IF(L2220&gt;=20000,"High Value",IF(L2220&gt;=5000,"Medium Value","Low Value"))</f>
        <v/>
      </c>
      <c r="Z2220">
        <f>IF(R2220&lt;=3,"Fast",IF(R2220&lt;=5,"On Time","Delayed"))</f>
        <v/>
      </c>
    </row>
    <row r="2221">
      <c r="A2221">
        <f>Raw_Data!A2221</f>
        <v/>
      </c>
      <c r="B2221" s="11">
        <f>Raw_Data!B2221</f>
        <v/>
      </c>
      <c r="C2221">
        <f>Raw_Data!C2221</f>
        <v/>
      </c>
      <c r="D2221">
        <f>Raw_Data!D2221</f>
        <v/>
      </c>
      <c r="E2221">
        <f>Raw_Data!E2221</f>
        <v/>
      </c>
      <c r="F2221">
        <f>Raw_Data!F2221</f>
        <v/>
      </c>
      <c r="G2221">
        <f>Raw_Data!G2221</f>
        <v/>
      </c>
      <c r="H2221">
        <f>Raw_Data!H2221</f>
        <v/>
      </c>
      <c r="I2221">
        <f>Raw_Data!I2221</f>
        <v/>
      </c>
      <c r="J2221" s="12">
        <f>Raw_Data!J2221</f>
        <v/>
      </c>
      <c r="K2221" s="13">
        <f>Raw_Data!K2221</f>
        <v/>
      </c>
      <c r="L2221" s="12">
        <f>Raw_Data!L2221</f>
        <v/>
      </c>
      <c r="M2221" s="12">
        <f>Raw_Data!M2221</f>
        <v/>
      </c>
      <c r="N2221" s="12">
        <f>Raw_Data!N2221</f>
        <v/>
      </c>
      <c r="O2221">
        <f>Raw_Data!O2221</f>
        <v/>
      </c>
      <c r="P2221">
        <f>Raw_Data!P2221</f>
        <v/>
      </c>
      <c r="Q2221">
        <f>Raw_Data!Q2221</f>
        <v/>
      </c>
      <c r="R2221">
        <f>Raw_Data!R2221</f>
        <v/>
      </c>
      <c r="S2221">
        <f>Raw_Data!S2221</f>
        <v/>
      </c>
      <c r="T2221">
        <f>YEAR(B2221)</f>
        <v/>
      </c>
      <c r="U2221">
        <f>MONTH(B2221)</f>
        <v/>
      </c>
      <c r="V2221">
        <f>TEXT(B2221,"mmm")</f>
        <v/>
      </c>
      <c r="W2221" s="15">
        <f>IFERROR(N2221/L2221,0)</f>
        <v/>
      </c>
      <c r="X2221">
        <f>IF(K2221=0,"No Discount",IF(K2221&lt;=5%,"Low",IF(K2221&lt;=15%,"Medium","High")))</f>
        <v/>
      </c>
      <c r="Y2221">
        <f>IF(L2221&gt;=20000,"High Value",IF(L2221&gt;=5000,"Medium Value","Low Value"))</f>
        <v/>
      </c>
      <c r="Z2221">
        <f>IF(R2221&lt;=3,"Fast",IF(R2221&lt;=5,"On Time","Delayed"))</f>
        <v/>
      </c>
    </row>
    <row r="2222">
      <c r="A2222">
        <f>Raw_Data!A2222</f>
        <v/>
      </c>
      <c r="B2222" s="11">
        <f>Raw_Data!B2222</f>
        <v/>
      </c>
      <c r="C2222">
        <f>Raw_Data!C2222</f>
        <v/>
      </c>
      <c r="D2222">
        <f>Raw_Data!D2222</f>
        <v/>
      </c>
      <c r="E2222">
        <f>Raw_Data!E2222</f>
        <v/>
      </c>
      <c r="F2222">
        <f>Raw_Data!F2222</f>
        <v/>
      </c>
      <c r="G2222">
        <f>Raw_Data!G2222</f>
        <v/>
      </c>
      <c r="H2222">
        <f>Raw_Data!H2222</f>
        <v/>
      </c>
      <c r="I2222">
        <f>Raw_Data!I2222</f>
        <v/>
      </c>
      <c r="J2222" s="12">
        <f>Raw_Data!J2222</f>
        <v/>
      </c>
      <c r="K2222" s="13">
        <f>Raw_Data!K2222</f>
        <v/>
      </c>
      <c r="L2222" s="12">
        <f>Raw_Data!L2222</f>
        <v/>
      </c>
      <c r="M2222" s="12">
        <f>Raw_Data!M2222</f>
        <v/>
      </c>
      <c r="N2222" s="12">
        <f>Raw_Data!N2222</f>
        <v/>
      </c>
      <c r="O2222">
        <f>Raw_Data!O2222</f>
        <v/>
      </c>
      <c r="P2222">
        <f>Raw_Data!P2222</f>
        <v/>
      </c>
      <c r="Q2222">
        <f>Raw_Data!Q2222</f>
        <v/>
      </c>
      <c r="R2222">
        <f>Raw_Data!R2222</f>
        <v/>
      </c>
      <c r="S2222">
        <f>Raw_Data!S2222</f>
        <v/>
      </c>
      <c r="T2222">
        <f>YEAR(B2222)</f>
        <v/>
      </c>
      <c r="U2222">
        <f>MONTH(B2222)</f>
        <v/>
      </c>
      <c r="V2222">
        <f>TEXT(B2222,"mmm")</f>
        <v/>
      </c>
      <c r="W2222" s="15">
        <f>IFERROR(N2222/L2222,0)</f>
        <v/>
      </c>
      <c r="X2222">
        <f>IF(K2222=0,"No Discount",IF(K2222&lt;=5%,"Low",IF(K2222&lt;=15%,"Medium","High")))</f>
        <v/>
      </c>
      <c r="Y2222">
        <f>IF(L2222&gt;=20000,"High Value",IF(L2222&gt;=5000,"Medium Value","Low Value"))</f>
        <v/>
      </c>
      <c r="Z2222">
        <f>IF(R2222&lt;=3,"Fast",IF(R2222&lt;=5,"On Time","Delayed"))</f>
        <v/>
      </c>
    </row>
    <row r="2223">
      <c r="A2223">
        <f>Raw_Data!A2223</f>
        <v/>
      </c>
      <c r="B2223" s="11">
        <f>Raw_Data!B2223</f>
        <v/>
      </c>
      <c r="C2223">
        <f>Raw_Data!C2223</f>
        <v/>
      </c>
      <c r="D2223">
        <f>Raw_Data!D2223</f>
        <v/>
      </c>
      <c r="E2223">
        <f>Raw_Data!E2223</f>
        <v/>
      </c>
      <c r="F2223">
        <f>Raw_Data!F2223</f>
        <v/>
      </c>
      <c r="G2223">
        <f>Raw_Data!G2223</f>
        <v/>
      </c>
      <c r="H2223">
        <f>Raw_Data!H2223</f>
        <v/>
      </c>
      <c r="I2223">
        <f>Raw_Data!I2223</f>
        <v/>
      </c>
      <c r="J2223" s="12">
        <f>Raw_Data!J2223</f>
        <v/>
      </c>
      <c r="K2223" s="13">
        <f>Raw_Data!K2223</f>
        <v/>
      </c>
      <c r="L2223" s="12">
        <f>Raw_Data!L2223</f>
        <v/>
      </c>
      <c r="M2223" s="12">
        <f>Raw_Data!M2223</f>
        <v/>
      </c>
      <c r="N2223" s="12">
        <f>Raw_Data!N2223</f>
        <v/>
      </c>
      <c r="O2223">
        <f>Raw_Data!O2223</f>
        <v/>
      </c>
      <c r="P2223">
        <f>Raw_Data!P2223</f>
        <v/>
      </c>
      <c r="Q2223">
        <f>Raw_Data!Q2223</f>
        <v/>
      </c>
      <c r="R2223">
        <f>Raw_Data!R2223</f>
        <v/>
      </c>
      <c r="S2223">
        <f>Raw_Data!S2223</f>
        <v/>
      </c>
      <c r="T2223">
        <f>YEAR(B2223)</f>
        <v/>
      </c>
      <c r="U2223">
        <f>MONTH(B2223)</f>
        <v/>
      </c>
      <c r="V2223">
        <f>TEXT(B2223,"mmm")</f>
        <v/>
      </c>
      <c r="W2223" s="15">
        <f>IFERROR(N2223/L2223,0)</f>
        <v/>
      </c>
      <c r="X2223">
        <f>IF(K2223=0,"No Discount",IF(K2223&lt;=5%,"Low",IF(K2223&lt;=15%,"Medium","High")))</f>
        <v/>
      </c>
      <c r="Y2223">
        <f>IF(L2223&gt;=20000,"High Value",IF(L2223&gt;=5000,"Medium Value","Low Value"))</f>
        <v/>
      </c>
      <c r="Z2223">
        <f>IF(R2223&lt;=3,"Fast",IF(R2223&lt;=5,"On Time","Delayed"))</f>
        <v/>
      </c>
    </row>
    <row r="2224">
      <c r="A2224">
        <f>Raw_Data!A2224</f>
        <v/>
      </c>
      <c r="B2224" s="11">
        <f>Raw_Data!B2224</f>
        <v/>
      </c>
      <c r="C2224">
        <f>Raw_Data!C2224</f>
        <v/>
      </c>
      <c r="D2224">
        <f>Raw_Data!D2224</f>
        <v/>
      </c>
      <c r="E2224">
        <f>Raw_Data!E2224</f>
        <v/>
      </c>
      <c r="F2224">
        <f>Raw_Data!F2224</f>
        <v/>
      </c>
      <c r="G2224">
        <f>Raw_Data!G2224</f>
        <v/>
      </c>
      <c r="H2224">
        <f>Raw_Data!H2224</f>
        <v/>
      </c>
      <c r="I2224">
        <f>Raw_Data!I2224</f>
        <v/>
      </c>
      <c r="J2224" s="12">
        <f>Raw_Data!J2224</f>
        <v/>
      </c>
      <c r="K2224" s="13">
        <f>Raw_Data!K2224</f>
        <v/>
      </c>
      <c r="L2224" s="12">
        <f>Raw_Data!L2224</f>
        <v/>
      </c>
      <c r="M2224" s="12">
        <f>Raw_Data!M2224</f>
        <v/>
      </c>
      <c r="N2224" s="12">
        <f>Raw_Data!N2224</f>
        <v/>
      </c>
      <c r="O2224">
        <f>Raw_Data!O2224</f>
        <v/>
      </c>
      <c r="P2224">
        <f>Raw_Data!P2224</f>
        <v/>
      </c>
      <c r="Q2224">
        <f>Raw_Data!Q2224</f>
        <v/>
      </c>
      <c r="R2224">
        <f>Raw_Data!R2224</f>
        <v/>
      </c>
      <c r="S2224">
        <f>Raw_Data!S2224</f>
        <v/>
      </c>
      <c r="T2224">
        <f>YEAR(B2224)</f>
        <v/>
      </c>
      <c r="U2224">
        <f>MONTH(B2224)</f>
        <v/>
      </c>
      <c r="V2224">
        <f>TEXT(B2224,"mmm")</f>
        <v/>
      </c>
      <c r="W2224" s="15">
        <f>IFERROR(N2224/L2224,0)</f>
        <v/>
      </c>
      <c r="X2224">
        <f>IF(K2224=0,"No Discount",IF(K2224&lt;=5%,"Low",IF(K2224&lt;=15%,"Medium","High")))</f>
        <v/>
      </c>
      <c r="Y2224">
        <f>IF(L2224&gt;=20000,"High Value",IF(L2224&gt;=5000,"Medium Value","Low Value"))</f>
        <v/>
      </c>
      <c r="Z2224">
        <f>IF(R2224&lt;=3,"Fast",IF(R2224&lt;=5,"On Time","Delayed"))</f>
        <v/>
      </c>
    </row>
    <row r="2225">
      <c r="A2225">
        <f>Raw_Data!A2225</f>
        <v/>
      </c>
      <c r="B2225" s="11">
        <f>Raw_Data!B2225</f>
        <v/>
      </c>
      <c r="C2225">
        <f>Raw_Data!C2225</f>
        <v/>
      </c>
      <c r="D2225">
        <f>Raw_Data!D2225</f>
        <v/>
      </c>
      <c r="E2225">
        <f>Raw_Data!E2225</f>
        <v/>
      </c>
      <c r="F2225">
        <f>Raw_Data!F2225</f>
        <v/>
      </c>
      <c r="G2225">
        <f>Raw_Data!G2225</f>
        <v/>
      </c>
      <c r="H2225">
        <f>Raw_Data!H2225</f>
        <v/>
      </c>
      <c r="I2225">
        <f>Raw_Data!I2225</f>
        <v/>
      </c>
      <c r="J2225" s="12">
        <f>Raw_Data!J2225</f>
        <v/>
      </c>
      <c r="K2225" s="13">
        <f>Raw_Data!K2225</f>
        <v/>
      </c>
      <c r="L2225" s="12">
        <f>Raw_Data!L2225</f>
        <v/>
      </c>
      <c r="M2225" s="12">
        <f>Raw_Data!M2225</f>
        <v/>
      </c>
      <c r="N2225" s="12">
        <f>Raw_Data!N2225</f>
        <v/>
      </c>
      <c r="O2225">
        <f>Raw_Data!O2225</f>
        <v/>
      </c>
      <c r="P2225">
        <f>Raw_Data!P2225</f>
        <v/>
      </c>
      <c r="Q2225">
        <f>Raw_Data!Q2225</f>
        <v/>
      </c>
      <c r="R2225">
        <f>Raw_Data!R2225</f>
        <v/>
      </c>
      <c r="S2225">
        <f>Raw_Data!S2225</f>
        <v/>
      </c>
      <c r="T2225">
        <f>YEAR(B2225)</f>
        <v/>
      </c>
      <c r="U2225">
        <f>MONTH(B2225)</f>
        <v/>
      </c>
      <c r="V2225">
        <f>TEXT(B2225,"mmm")</f>
        <v/>
      </c>
      <c r="W2225" s="15">
        <f>IFERROR(N2225/L2225,0)</f>
        <v/>
      </c>
      <c r="X2225">
        <f>IF(K2225=0,"No Discount",IF(K2225&lt;=5%,"Low",IF(K2225&lt;=15%,"Medium","High")))</f>
        <v/>
      </c>
      <c r="Y2225">
        <f>IF(L2225&gt;=20000,"High Value",IF(L2225&gt;=5000,"Medium Value","Low Value"))</f>
        <v/>
      </c>
      <c r="Z2225">
        <f>IF(R2225&lt;=3,"Fast",IF(R2225&lt;=5,"On Time","Delayed"))</f>
        <v/>
      </c>
    </row>
    <row r="2226">
      <c r="A2226">
        <f>Raw_Data!A2226</f>
        <v/>
      </c>
      <c r="B2226" s="11">
        <f>Raw_Data!B2226</f>
        <v/>
      </c>
      <c r="C2226">
        <f>Raw_Data!C2226</f>
        <v/>
      </c>
      <c r="D2226">
        <f>Raw_Data!D2226</f>
        <v/>
      </c>
      <c r="E2226">
        <f>Raw_Data!E2226</f>
        <v/>
      </c>
      <c r="F2226">
        <f>Raw_Data!F2226</f>
        <v/>
      </c>
      <c r="G2226">
        <f>Raw_Data!G2226</f>
        <v/>
      </c>
      <c r="H2226">
        <f>Raw_Data!H2226</f>
        <v/>
      </c>
      <c r="I2226">
        <f>Raw_Data!I2226</f>
        <v/>
      </c>
      <c r="J2226" s="12">
        <f>Raw_Data!J2226</f>
        <v/>
      </c>
      <c r="K2226" s="13">
        <f>Raw_Data!K2226</f>
        <v/>
      </c>
      <c r="L2226" s="12">
        <f>Raw_Data!L2226</f>
        <v/>
      </c>
      <c r="M2226" s="12">
        <f>Raw_Data!M2226</f>
        <v/>
      </c>
      <c r="N2226" s="12">
        <f>Raw_Data!N2226</f>
        <v/>
      </c>
      <c r="O2226">
        <f>Raw_Data!O2226</f>
        <v/>
      </c>
      <c r="P2226">
        <f>Raw_Data!P2226</f>
        <v/>
      </c>
      <c r="Q2226">
        <f>Raw_Data!Q2226</f>
        <v/>
      </c>
      <c r="R2226">
        <f>Raw_Data!R2226</f>
        <v/>
      </c>
      <c r="S2226">
        <f>Raw_Data!S2226</f>
        <v/>
      </c>
      <c r="T2226">
        <f>YEAR(B2226)</f>
        <v/>
      </c>
      <c r="U2226">
        <f>MONTH(B2226)</f>
        <v/>
      </c>
      <c r="V2226">
        <f>TEXT(B2226,"mmm")</f>
        <v/>
      </c>
      <c r="W2226" s="15">
        <f>IFERROR(N2226/L2226,0)</f>
        <v/>
      </c>
      <c r="X2226">
        <f>IF(K2226=0,"No Discount",IF(K2226&lt;=5%,"Low",IF(K2226&lt;=15%,"Medium","High")))</f>
        <v/>
      </c>
      <c r="Y2226">
        <f>IF(L2226&gt;=20000,"High Value",IF(L2226&gt;=5000,"Medium Value","Low Value"))</f>
        <v/>
      </c>
      <c r="Z2226">
        <f>IF(R2226&lt;=3,"Fast",IF(R2226&lt;=5,"On Time","Delayed"))</f>
        <v/>
      </c>
    </row>
    <row r="2227">
      <c r="A2227">
        <f>Raw_Data!A2227</f>
        <v/>
      </c>
      <c r="B2227" s="11">
        <f>Raw_Data!B2227</f>
        <v/>
      </c>
      <c r="C2227">
        <f>Raw_Data!C2227</f>
        <v/>
      </c>
      <c r="D2227">
        <f>Raw_Data!D2227</f>
        <v/>
      </c>
      <c r="E2227">
        <f>Raw_Data!E2227</f>
        <v/>
      </c>
      <c r="F2227">
        <f>Raw_Data!F2227</f>
        <v/>
      </c>
      <c r="G2227">
        <f>Raw_Data!G2227</f>
        <v/>
      </c>
      <c r="H2227">
        <f>Raw_Data!H2227</f>
        <v/>
      </c>
      <c r="I2227">
        <f>Raw_Data!I2227</f>
        <v/>
      </c>
      <c r="J2227" s="12">
        <f>Raw_Data!J2227</f>
        <v/>
      </c>
      <c r="K2227" s="13">
        <f>Raw_Data!K2227</f>
        <v/>
      </c>
      <c r="L2227" s="12">
        <f>Raw_Data!L2227</f>
        <v/>
      </c>
      <c r="M2227" s="12">
        <f>Raw_Data!M2227</f>
        <v/>
      </c>
      <c r="N2227" s="12">
        <f>Raw_Data!N2227</f>
        <v/>
      </c>
      <c r="O2227">
        <f>Raw_Data!O2227</f>
        <v/>
      </c>
      <c r="P2227">
        <f>Raw_Data!P2227</f>
        <v/>
      </c>
      <c r="Q2227">
        <f>Raw_Data!Q2227</f>
        <v/>
      </c>
      <c r="R2227">
        <f>Raw_Data!R2227</f>
        <v/>
      </c>
      <c r="S2227">
        <f>Raw_Data!S2227</f>
        <v/>
      </c>
      <c r="T2227">
        <f>YEAR(B2227)</f>
        <v/>
      </c>
      <c r="U2227">
        <f>MONTH(B2227)</f>
        <v/>
      </c>
      <c r="V2227">
        <f>TEXT(B2227,"mmm")</f>
        <v/>
      </c>
      <c r="W2227" s="15">
        <f>IFERROR(N2227/L2227,0)</f>
        <v/>
      </c>
      <c r="X2227">
        <f>IF(K2227=0,"No Discount",IF(K2227&lt;=5%,"Low",IF(K2227&lt;=15%,"Medium","High")))</f>
        <v/>
      </c>
      <c r="Y2227">
        <f>IF(L2227&gt;=20000,"High Value",IF(L2227&gt;=5000,"Medium Value","Low Value"))</f>
        <v/>
      </c>
      <c r="Z2227">
        <f>IF(R2227&lt;=3,"Fast",IF(R2227&lt;=5,"On Time","Delayed"))</f>
        <v/>
      </c>
    </row>
    <row r="2228">
      <c r="A2228">
        <f>Raw_Data!A2228</f>
        <v/>
      </c>
      <c r="B2228" s="11">
        <f>Raw_Data!B2228</f>
        <v/>
      </c>
      <c r="C2228">
        <f>Raw_Data!C2228</f>
        <v/>
      </c>
      <c r="D2228">
        <f>Raw_Data!D2228</f>
        <v/>
      </c>
      <c r="E2228">
        <f>Raw_Data!E2228</f>
        <v/>
      </c>
      <c r="F2228">
        <f>Raw_Data!F2228</f>
        <v/>
      </c>
      <c r="G2228">
        <f>Raw_Data!G2228</f>
        <v/>
      </c>
      <c r="H2228">
        <f>Raw_Data!H2228</f>
        <v/>
      </c>
      <c r="I2228">
        <f>Raw_Data!I2228</f>
        <v/>
      </c>
      <c r="J2228" s="12">
        <f>Raw_Data!J2228</f>
        <v/>
      </c>
      <c r="K2228" s="13">
        <f>Raw_Data!K2228</f>
        <v/>
      </c>
      <c r="L2228" s="12">
        <f>Raw_Data!L2228</f>
        <v/>
      </c>
      <c r="M2228" s="12">
        <f>Raw_Data!M2228</f>
        <v/>
      </c>
      <c r="N2228" s="12">
        <f>Raw_Data!N2228</f>
        <v/>
      </c>
      <c r="O2228">
        <f>Raw_Data!O2228</f>
        <v/>
      </c>
      <c r="P2228">
        <f>Raw_Data!P2228</f>
        <v/>
      </c>
      <c r="Q2228">
        <f>Raw_Data!Q2228</f>
        <v/>
      </c>
      <c r="R2228">
        <f>Raw_Data!R2228</f>
        <v/>
      </c>
      <c r="S2228">
        <f>Raw_Data!S2228</f>
        <v/>
      </c>
      <c r="T2228">
        <f>YEAR(B2228)</f>
        <v/>
      </c>
      <c r="U2228">
        <f>MONTH(B2228)</f>
        <v/>
      </c>
      <c r="V2228">
        <f>TEXT(B2228,"mmm")</f>
        <v/>
      </c>
      <c r="W2228" s="15">
        <f>IFERROR(N2228/L2228,0)</f>
        <v/>
      </c>
      <c r="X2228">
        <f>IF(K2228=0,"No Discount",IF(K2228&lt;=5%,"Low",IF(K2228&lt;=15%,"Medium","High")))</f>
        <v/>
      </c>
      <c r="Y2228">
        <f>IF(L2228&gt;=20000,"High Value",IF(L2228&gt;=5000,"Medium Value","Low Value"))</f>
        <v/>
      </c>
      <c r="Z2228">
        <f>IF(R2228&lt;=3,"Fast",IF(R2228&lt;=5,"On Time","Delayed"))</f>
        <v/>
      </c>
    </row>
    <row r="2229">
      <c r="A2229">
        <f>Raw_Data!A2229</f>
        <v/>
      </c>
      <c r="B2229" s="11">
        <f>Raw_Data!B2229</f>
        <v/>
      </c>
      <c r="C2229">
        <f>Raw_Data!C2229</f>
        <v/>
      </c>
      <c r="D2229">
        <f>Raw_Data!D2229</f>
        <v/>
      </c>
      <c r="E2229">
        <f>Raw_Data!E2229</f>
        <v/>
      </c>
      <c r="F2229">
        <f>Raw_Data!F2229</f>
        <v/>
      </c>
      <c r="G2229">
        <f>Raw_Data!G2229</f>
        <v/>
      </c>
      <c r="H2229">
        <f>Raw_Data!H2229</f>
        <v/>
      </c>
      <c r="I2229">
        <f>Raw_Data!I2229</f>
        <v/>
      </c>
      <c r="J2229" s="12">
        <f>Raw_Data!J2229</f>
        <v/>
      </c>
      <c r="K2229" s="13">
        <f>Raw_Data!K2229</f>
        <v/>
      </c>
      <c r="L2229" s="12">
        <f>Raw_Data!L2229</f>
        <v/>
      </c>
      <c r="M2229" s="12">
        <f>Raw_Data!M2229</f>
        <v/>
      </c>
      <c r="N2229" s="12">
        <f>Raw_Data!N2229</f>
        <v/>
      </c>
      <c r="O2229">
        <f>Raw_Data!O2229</f>
        <v/>
      </c>
      <c r="P2229">
        <f>Raw_Data!P2229</f>
        <v/>
      </c>
      <c r="Q2229">
        <f>Raw_Data!Q2229</f>
        <v/>
      </c>
      <c r="R2229">
        <f>Raw_Data!R2229</f>
        <v/>
      </c>
      <c r="S2229">
        <f>Raw_Data!S2229</f>
        <v/>
      </c>
      <c r="T2229">
        <f>YEAR(B2229)</f>
        <v/>
      </c>
      <c r="U2229">
        <f>MONTH(B2229)</f>
        <v/>
      </c>
      <c r="V2229">
        <f>TEXT(B2229,"mmm")</f>
        <v/>
      </c>
      <c r="W2229" s="15">
        <f>IFERROR(N2229/L2229,0)</f>
        <v/>
      </c>
      <c r="X2229">
        <f>IF(K2229=0,"No Discount",IF(K2229&lt;=5%,"Low",IF(K2229&lt;=15%,"Medium","High")))</f>
        <v/>
      </c>
      <c r="Y2229">
        <f>IF(L2229&gt;=20000,"High Value",IF(L2229&gt;=5000,"Medium Value","Low Value"))</f>
        <v/>
      </c>
      <c r="Z2229">
        <f>IF(R2229&lt;=3,"Fast",IF(R2229&lt;=5,"On Time","Delayed"))</f>
        <v/>
      </c>
    </row>
    <row r="2230">
      <c r="A2230">
        <f>Raw_Data!A2230</f>
        <v/>
      </c>
      <c r="B2230" s="11">
        <f>Raw_Data!B2230</f>
        <v/>
      </c>
      <c r="C2230">
        <f>Raw_Data!C2230</f>
        <v/>
      </c>
      <c r="D2230">
        <f>Raw_Data!D2230</f>
        <v/>
      </c>
      <c r="E2230">
        <f>Raw_Data!E2230</f>
        <v/>
      </c>
      <c r="F2230">
        <f>Raw_Data!F2230</f>
        <v/>
      </c>
      <c r="G2230">
        <f>Raw_Data!G2230</f>
        <v/>
      </c>
      <c r="H2230">
        <f>Raw_Data!H2230</f>
        <v/>
      </c>
      <c r="I2230">
        <f>Raw_Data!I2230</f>
        <v/>
      </c>
      <c r="J2230" s="12">
        <f>Raw_Data!J2230</f>
        <v/>
      </c>
      <c r="K2230" s="13">
        <f>Raw_Data!K2230</f>
        <v/>
      </c>
      <c r="L2230" s="12">
        <f>Raw_Data!L2230</f>
        <v/>
      </c>
      <c r="M2230" s="12">
        <f>Raw_Data!M2230</f>
        <v/>
      </c>
      <c r="N2230" s="12">
        <f>Raw_Data!N2230</f>
        <v/>
      </c>
      <c r="O2230">
        <f>Raw_Data!O2230</f>
        <v/>
      </c>
      <c r="P2230">
        <f>Raw_Data!P2230</f>
        <v/>
      </c>
      <c r="Q2230">
        <f>Raw_Data!Q2230</f>
        <v/>
      </c>
      <c r="R2230">
        <f>Raw_Data!R2230</f>
        <v/>
      </c>
      <c r="S2230">
        <f>Raw_Data!S2230</f>
        <v/>
      </c>
      <c r="T2230">
        <f>YEAR(B2230)</f>
        <v/>
      </c>
      <c r="U2230">
        <f>MONTH(B2230)</f>
        <v/>
      </c>
      <c r="V2230">
        <f>TEXT(B2230,"mmm")</f>
        <v/>
      </c>
      <c r="W2230" s="15">
        <f>IFERROR(N2230/L2230,0)</f>
        <v/>
      </c>
      <c r="X2230">
        <f>IF(K2230=0,"No Discount",IF(K2230&lt;=5%,"Low",IF(K2230&lt;=15%,"Medium","High")))</f>
        <v/>
      </c>
      <c r="Y2230">
        <f>IF(L2230&gt;=20000,"High Value",IF(L2230&gt;=5000,"Medium Value","Low Value"))</f>
        <v/>
      </c>
      <c r="Z2230">
        <f>IF(R2230&lt;=3,"Fast",IF(R2230&lt;=5,"On Time","Delayed"))</f>
        <v/>
      </c>
    </row>
    <row r="2231">
      <c r="A2231">
        <f>Raw_Data!A2231</f>
        <v/>
      </c>
      <c r="B2231" s="11">
        <f>Raw_Data!B2231</f>
        <v/>
      </c>
      <c r="C2231">
        <f>Raw_Data!C2231</f>
        <v/>
      </c>
      <c r="D2231">
        <f>Raw_Data!D2231</f>
        <v/>
      </c>
      <c r="E2231">
        <f>Raw_Data!E2231</f>
        <v/>
      </c>
      <c r="F2231">
        <f>Raw_Data!F2231</f>
        <v/>
      </c>
      <c r="G2231">
        <f>Raw_Data!G2231</f>
        <v/>
      </c>
      <c r="H2231">
        <f>Raw_Data!H2231</f>
        <v/>
      </c>
      <c r="I2231">
        <f>Raw_Data!I2231</f>
        <v/>
      </c>
      <c r="J2231" s="12">
        <f>Raw_Data!J2231</f>
        <v/>
      </c>
      <c r="K2231" s="13">
        <f>Raw_Data!K2231</f>
        <v/>
      </c>
      <c r="L2231" s="12">
        <f>Raw_Data!L2231</f>
        <v/>
      </c>
      <c r="M2231" s="12">
        <f>Raw_Data!M2231</f>
        <v/>
      </c>
      <c r="N2231" s="12">
        <f>Raw_Data!N2231</f>
        <v/>
      </c>
      <c r="O2231">
        <f>Raw_Data!O2231</f>
        <v/>
      </c>
      <c r="P2231">
        <f>Raw_Data!P2231</f>
        <v/>
      </c>
      <c r="Q2231">
        <f>Raw_Data!Q2231</f>
        <v/>
      </c>
      <c r="R2231">
        <f>Raw_Data!R2231</f>
        <v/>
      </c>
      <c r="S2231">
        <f>Raw_Data!S2231</f>
        <v/>
      </c>
      <c r="T2231">
        <f>YEAR(B2231)</f>
        <v/>
      </c>
      <c r="U2231">
        <f>MONTH(B2231)</f>
        <v/>
      </c>
      <c r="V2231">
        <f>TEXT(B2231,"mmm")</f>
        <v/>
      </c>
      <c r="W2231" s="15">
        <f>IFERROR(N2231/L2231,0)</f>
        <v/>
      </c>
      <c r="X2231">
        <f>IF(K2231=0,"No Discount",IF(K2231&lt;=5%,"Low",IF(K2231&lt;=15%,"Medium","High")))</f>
        <v/>
      </c>
      <c r="Y2231">
        <f>IF(L2231&gt;=20000,"High Value",IF(L2231&gt;=5000,"Medium Value","Low Value"))</f>
        <v/>
      </c>
      <c r="Z2231">
        <f>IF(R2231&lt;=3,"Fast",IF(R2231&lt;=5,"On Time","Delayed"))</f>
        <v/>
      </c>
    </row>
    <row r="2232">
      <c r="A2232">
        <f>Raw_Data!A2232</f>
        <v/>
      </c>
      <c r="B2232" s="11">
        <f>Raw_Data!B2232</f>
        <v/>
      </c>
      <c r="C2232">
        <f>Raw_Data!C2232</f>
        <v/>
      </c>
      <c r="D2232">
        <f>Raw_Data!D2232</f>
        <v/>
      </c>
      <c r="E2232">
        <f>Raw_Data!E2232</f>
        <v/>
      </c>
      <c r="F2232">
        <f>Raw_Data!F2232</f>
        <v/>
      </c>
      <c r="G2232">
        <f>Raw_Data!G2232</f>
        <v/>
      </c>
      <c r="H2232">
        <f>Raw_Data!H2232</f>
        <v/>
      </c>
      <c r="I2232">
        <f>Raw_Data!I2232</f>
        <v/>
      </c>
      <c r="J2232" s="12">
        <f>Raw_Data!J2232</f>
        <v/>
      </c>
      <c r="K2232" s="13">
        <f>Raw_Data!K2232</f>
        <v/>
      </c>
      <c r="L2232" s="12">
        <f>Raw_Data!L2232</f>
        <v/>
      </c>
      <c r="M2232" s="12">
        <f>Raw_Data!M2232</f>
        <v/>
      </c>
      <c r="N2232" s="12">
        <f>Raw_Data!N2232</f>
        <v/>
      </c>
      <c r="O2232">
        <f>Raw_Data!O2232</f>
        <v/>
      </c>
      <c r="P2232">
        <f>Raw_Data!P2232</f>
        <v/>
      </c>
      <c r="Q2232">
        <f>Raw_Data!Q2232</f>
        <v/>
      </c>
      <c r="R2232">
        <f>Raw_Data!R2232</f>
        <v/>
      </c>
      <c r="S2232">
        <f>Raw_Data!S2232</f>
        <v/>
      </c>
      <c r="T2232">
        <f>YEAR(B2232)</f>
        <v/>
      </c>
      <c r="U2232">
        <f>MONTH(B2232)</f>
        <v/>
      </c>
      <c r="V2232">
        <f>TEXT(B2232,"mmm")</f>
        <v/>
      </c>
      <c r="W2232" s="15">
        <f>IFERROR(N2232/L2232,0)</f>
        <v/>
      </c>
      <c r="X2232">
        <f>IF(K2232=0,"No Discount",IF(K2232&lt;=5%,"Low",IF(K2232&lt;=15%,"Medium","High")))</f>
        <v/>
      </c>
      <c r="Y2232">
        <f>IF(L2232&gt;=20000,"High Value",IF(L2232&gt;=5000,"Medium Value","Low Value"))</f>
        <v/>
      </c>
      <c r="Z2232">
        <f>IF(R2232&lt;=3,"Fast",IF(R2232&lt;=5,"On Time","Delayed"))</f>
        <v/>
      </c>
    </row>
    <row r="2233">
      <c r="A2233">
        <f>Raw_Data!A2233</f>
        <v/>
      </c>
      <c r="B2233" s="11">
        <f>Raw_Data!B2233</f>
        <v/>
      </c>
      <c r="C2233">
        <f>Raw_Data!C2233</f>
        <v/>
      </c>
      <c r="D2233">
        <f>Raw_Data!D2233</f>
        <v/>
      </c>
      <c r="E2233">
        <f>Raw_Data!E2233</f>
        <v/>
      </c>
      <c r="F2233">
        <f>Raw_Data!F2233</f>
        <v/>
      </c>
      <c r="G2233">
        <f>Raw_Data!G2233</f>
        <v/>
      </c>
      <c r="H2233">
        <f>Raw_Data!H2233</f>
        <v/>
      </c>
      <c r="I2233">
        <f>Raw_Data!I2233</f>
        <v/>
      </c>
      <c r="J2233" s="12">
        <f>Raw_Data!J2233</f>
        <v/>
      </c>
      <c r="K2233" s="13">
        <f>Raw_Data!K2233</f>
        <v/>
      </c>
      <c r="L2233" s="12">
        <f>Raw_Data!L2233</f>
        <v/>
      </c>
      <c r="M2233" s="12">
        <f>Raw_Data!M2233</f>
        <v/>
      </c>
      <c r="N2233" s="12">
        <f>Raw_Data!N2233</f>
        <v/>
      </c>
      <c r="O2233">
        <f>Raw_Data!O2233</f>
        <v/>
      </c>
      <c r="P2233">
        <f>Raw_Data!P2233</f>
        <v/>
      </c>
      <c r="Q2233">
        <f>Raw_Data!Q2233</f>
        <v/>
      </c>
      <c r="R2233">
        <f>Raw_Data!R2233</f>
        <v/>
      </c>
      <c r="S2233">
        <f>Raw_Data!S2233</f>
        <v/>
      </c>
      <c r="T2233">
        <f>YEAR(B2233)</f>
        <v/>
      </c>
      <c r="U2233">
        <f>MONTH(B2233)</f>
        <v/>
      </c>
      <c r="V2233">
        <f>TEXT(B2233,"mmm")</f>
        <v/>
      </c>
      <c r="W2233" s="15">
        <f>IFERROR(N2233/L2233,0)</f>
        <v/>
      </c>
      <c r="X2233">
        <f>IF(K2233=0,"No Discount",IF(K2233&lt;=5%,"Low",IF(K2233&lt;=15%,"Medium","High")))</f>
        <v/>
      </c>
      <c r="Y2233">
        <f>IF(L2233&gt;=20000,"High Value",IF(L2233&gt;=5000,"Medium Value","Low Value"))</f>
        <v/>
      </c>
      <c r="Z2233">
        <f>IF(R2233&lt;=3,"Fast",IF(R2233&lt;=5,"On Time","Delayed"))</f>
        <v/>
      </c>
    </row>
    <row r="2234">
      <c r="A2234">
        <f>Raw_Data!A2234</f>
        <v/>
      </c>
      <c r="B2234" s="11">
        <f>Raw_Data!B2234</f>
        <v/>
      </c>
      <c r="C2234">
        <f>Raw_Data!C2234</f>
        <v/>
      </c>
      <c r="D2234">
        <f>Raw_Data!D2234</f>
        <v/>
      </c>
      <c r="E2234">
        <f>Raw_Data!E2234</f>
        <v/>
      </c>
      <c r="F2234">
        <f>Raw_Data!F2234</f>
        <v/>
      </c>
      <c r="G2234">
        <f>Raw_Data!G2234</f>
        <v/>
      </c>
      <c r="H2234">
        <f>Raw_Data!H2234</f>
        <v/>
      </c>
      <c r="I2234">
        <f>Raw_Data!I2234</f>
        <v/>
      </c>
      <c r="J2234" s="12">
        <f>Raw_Data!J2234</f>
        <v/>
      </c>
      <c r="K2234" s="13">
        <f>Raw_Data!K2234</f>
        <v/>
      </c>
      <c r="L2234" s="12">
        <f>Raw_Data!L2234</f>
        <v/>
      </c>
      <c r="M2234" s="12">
        <f>Raw_Data!M2234</f>
        <v/>
      </c>
      <c r="N2234" s="12">
        <f>Raw_Data!N2234</f>
        <v/>
      </c>
      <c r="O2234">
        <f>Raw_Data!O2234</f>
        <v/>
      </c>
      <c r="P2234">
        <f>Raw_Data!P2234</f>
        <v/>
      </c>
      <c r="Q2234">
        <f>Raw_Data!Q2234</f>
        <v/>
      </c>
      <c r="R2234">
        <f>Raw_Data!R2234</f>
        <v/>
      </c>
      <c r="S2234">
        <f>Raw_Data!S2234</f>
        <v/>
      </c>
      <c r="T2234">
        <f>YEAR(B2234)</f>
        <v/>
      </c>
      <c r="U2234">
        <f>MONTH(B2234)</f>
        <v/>
      </c>
      <c r="V2234">
        <f>TEXT(B2234,"mmm")</f>
        <v/>
      </c>
      <c r="W2234" s="15">
        <f>IFERROR(N2234/L2234,0)</f>
        <v/>
      </c>
      <c r="X2234">
        <f>IF(K2234=0,"No Discount",IF(K2234&lt;=5%,"Low",IF(K2234&lt;=15%,"Medium","High")))</f>
        <v/>
      </c>
      <c r="Y2234">
        <f>IF(L2234&gt;=20000,"High Value",IF(L2234&gt;=5000,"Medium Value","Low Value"))</f>
        <v/>
      </c>
      <c r="Z2234">
        <f>IF(R2234&lt;=3,"Fast",IF(R2234&lt;=5,"On Time","Delayed"))</f>
        <v/>
      </c>
    </row>
    <row r="2235">
      <c r="A2235">
        <f>Raw_Data!A2235</f>
        <v/>
      </c>
      <c r="B2235" s="11">
        <f>Raw_Data!B2235</f>
        <v/>
      </c>
      <c r="C2235">
        <f>Raw_Data!C2235</f>
        <v/>
      </c>
      <c r="D2235">
        <f>Raw_Data!D2235</f>
        <v/>
      </c>
      <c r="E2235">
        <f>Raw_Data!E2235</f>
        <v/>
      </c>
      <c r="F2235">
        <f>Raw_Data!F2235</f>
        <v/>
      </c>
      <c r="G2235">
        <f>Raw_Data!G2235</f>
        <v/>
      </c>
      <c r="H2235">
        <f>Raw_Data!H2235</f>
        <v/>
      </c>
      <c r="I2235">
        <f>Raw_Data!I2235</f>
        <v/>
      </c>
      <c r="J2235" s="12">
        <f>Raw_Data!J2235</f>
        <v/>
      </c>
      <c r="K2235" s="13">
        <f>Raw_Data!K2235</f>
        <v/>
      </c>
      <c r="L2235" s="12">
        <f>Raw_Data!L2235</f>
        <v/>
      </c>
      <c r="M2235" s="12">
        <f>Raw_Data!M2235</f>
        <v/>
      </c>
      <c r="N2235" s="12">
        <f>Raw_Data!N2235</f>
        <v/>
      </c>
      <c r="O2235">
        <f>Raw_Data!O2235</f>
        <v/>
      </c>
      <c r="P2235">
        <f>Raw_Data!P2235</f>
        <v/>
      </c>
      <c r="Q2235">
        <f>Raw_Data!Q2235</f>
        <v/>
      </c>
      <c r="R2235">
        <f>Raw_Data!R2235</f>
        <v/>
      </c>
      <c r="S2235">
        <f>Raw_Data!S2235</f>
        <v/>
      </c>
      <c r="T2235">
        <f>YEAR(B2235)</f>
        <v/>
      </c>
      <c r="U2235">
        <f>MONTH(B2235)</f>
        <v/>
      </c>
      <c r="V2235">
        <f>TEXT(B2235,"mmm")</f>
        <v/>
      </c>
      <c r="W2235" s="15">
        <f>IFERROR(N2235/L2235,0)</f>
        <v/>
      </c>
      <c r="X2235">
        <f>IF(K2235=0,"No Discount",IF(K2235&lt;=5%,"Low",IF(K2235&lt;=15%,"Medium","High")))</f>
        <v/>
      </c>
      <c r="Y2235">
        <f>IF(L2235&gt;=20000,"High Value",IF(L2235&gt;=5000,"Medium Value","Low Value"))</f>
        <v/>
      </c>
      <c r="Z2235">
        <f>IF(R2235&lt;=3,"Fast",IF(R2235&lt;=5,"On Time","Delayed"))</f>
        <v/>
      </c>
    </row>
    <row r="2236">
      <c r="A2236">
        <f>Raw_Data!A2236</f>
        <v/>
      </c>
      <c r="B2236" s="11">
        <f>Raw_Data!B2236</f>
        <v/>
      </c>
      <c r="C2236">
        <f>Raw_Data!C2236</f>
        <v/>
      </c>
      <c r="D2236">
        <f>Raw_Data!D2236</f>
        <v/>
      </c>
      <c r="E2236">
        <f>Raw_Data!E2236</f>
        <v/>
      </c>
      <c r="F2236">
        <f>Raw_Data!F2236</f>
        <v/>
      </c>
      <c r="G2236">
        <f>Raw_Data!G2236</f>
        <v/>
      </c>
      <c r="H2236">
        <f>Raw_Data!H2236</f>
        <v/>
      </c>
      <c r="I2236">
        <f>Raw_Data!I2236</f>
        <v/>
      </c>
      <c r="J2236" s="12">
        <f>Raw_Data!J2236</f>
        <v/>
      </c>
      <c r="K2236" s="13">
        <f>Raw_Data!K2236</f>
        <v/>
      </c>
      <c r="L2236" s="12">
        <f>Raw_Data!L2236</f>
        <v/>
      </c>
      <c r="M2236" s="12">
        <f>Raw_Data!M2236</f>
        <v/>
      </c>
      <c r="N2236" s="12">
        <f>Raw_Data!N2236</f>
        <v/>
      </c>
      <c r="O2236">
        <f>Raw_Data!O2236</f>
        <v/>
      </c>
      <c r="P2236">
        <f>Raw_Data!P2236</f>
        <v/>
      </c>
      <c r="Q2236">
        <f>Raw_Data!Q2236</f>
        <v/>
      </c>
      <c r="R2236">
        <f>Raw_Data!R2236</f>
        <v/>
      </c>
      <c r="S2236">
        <f>Raw_Data!S2236</f>
        <v/>
      </c>
      <c r="T2236">
        <f>YEAR(B2236)</f>
        <v/>
      </c>
      <c r="U2236">
        <f>MONTH(B2236)</f>
        <v/>
      </c>
      <c r="V2236">
        <f>TEXT(B2236,"mmm")</f>
        <v/>
      </c>
      <c r="W2236" s="15">
        <f>IFERROR(N2236/L2236,0)</f>
        <v/>
      </c>
      <c r="X2236">
        <f>IF(K2236=0,"No Discount",IF(K2236&lt;=5%,"Low",IF(K2236&lt;=15%,"Medium","High")))</f>
        <v/>
      </c>
      <c r="Y2236">
        <f>IF(L2236&gt;=20000,"High Value",IF(L2236&gt;=5000,"Medium Value","Low Value"))</f>
        <v/>
      </c>
      <c r="Z2236">
        <f>IF(R2236&lt;=3,"Fast",IF(R2236&lt;=5,"On Time","Delayed"))</f>
        <v/>
      </c>
    </row>
    <row r="2237">
      <c r="A2237">
        <f>Raw_Data!A2237</f>
        <v/>
      </c>
      <c r="B2237" s="11">
        <f>Raw_Data!B2237</f>
        <v/>
      </c>
      <c r="C2237">
        <f>Raw_Data!C2237</f>
        <v/>
      </c>
      <c r="D2237">
        <f>Raw_Data!D2237</f>
        <v/>
      </c>
      <c r="E2237">
        <f>Raw_Data!E2237</f>
        <v/>
      </c>
      <c r="F2237">
        <f>Raw_Data!F2237</f>
        <v/>
      </c>
      <c r="G2237">
        <f>Raw_Data!G2237</f>
        <v/>
      </c>
      <c r="H2237">
        <f>Raw_Data!H2237</f>
        <v/>
      </c>
      <c r="I2237">
        <f>Raw_Data!I2237</f>
        <v/>
      </c>
      <c r="J2237" s="12">
        <f>Raw_Data!J2237</f>
        <v/>
      </c>
      <c r="K2237" s="13">
        <f>Raw_Data!K2237</f>
        <v/>
      </c>
      <c r="L2237" s="12">
        <f>Raw_Data!L2237</f>
        <v/>
      </c>
      <c r="M2237" s="12">
        <f>Raw_Data!M2237</f>
        <v/>
      </c>
      <c r="N2237" s="12">
        <f>Raw_Data!N2237</f>
        <v/>
      </c>
      <c r="O2237">
        <f>Raw_Data!O2237</f>
        <v/>
      </c>
      <c r="P2237">
        <f>Raw_Data!P2237</f>
        <v/>
      </c>
      <c r="Q2237">
        <f>Raw_Data!Q2237</f>
        <v/>
      </c>
      <c r="R2237">
        <f>Raw_Data!R2237</f>
        <v/>
      </c>
      <c r="S2237">
        <f>Raw_Data!S2237</f>
        <v/>
      </c>
      <c r="T2237">
        <f>YEAR(B2237)</f>
        <v/>
      </c>
      <c r="U2237">
        <f>MONTH(B2237)</f>
        <v/>
      </c>
      <c r="V2237">
        <f>TEXT(B2237,"mmm")</f>
        <v/>
      </c>
      <c r="W2237" s="15">
        <f>IFERROR(N2237/L2237,0)</f>
        <v/>
      </c>
      <c r="X2237">
        <f>IF(K2237=0,"No Discount",IF(K2237&lt;=5%,"Low",IF(K2237&lt;=15%,"Medium","High")))</f>
        <v/>
      </c>
      <c r="Y2237">
        <f>IF(L2237&gt;=20000,"High Value",IF(L2237&gt;=5000,"Medium Value","Low Value"))</f>
        <v/>
      </c>
      <c r="Z2237">
        <f>IF(R2237&lt;=3,"Fast",IF(R2237&lt;=5,"On Time","Delayed"))</f>
        <v/>
      </c>
    </row>
    <row r="2238">
      <c r="A2238">
        <f>Raw_Data!A2238</f>
        <v/>
      </c>
      <c r="B2238" s="11">
        <f>Raw_Data!B2238</f>
        <v/>
      </c>
      <c r="C2238">
        <f>Raw_Data!C2238</f>
        <v/>
      </c>
      <c r="D2238">
        <f>Raw_Data!D2238</f>
        <v/>
      </c>
      <c r="E2238">
        <f>Raw_Data!E2238</f>
        <v/>
      </c>
      <c r="F2238">
        <f>Raw_Data!F2238</f>
        <v/>
      </c>
      <c r="G2238">
        <f>Raw_Data!G2238</f>
        <v/>
      </c>
      <c r="H2238">
        <f>Raw_Data!H2238</f>
        <v/>
      </c>
      <c r="I2238">
        <f>Raw_Data!I2238</f>
        <v/>
      </c>
      <c r="J2238" s="12">
        <f>Raw_Data!J2238</f>
        <v/>
      </c>
      <c r="K2238" s="13">
        <f>Raw_Data!K2238</f>
        <v/>
      </c>
      <c r="L2238" s="12">
        <f>Raw_Data!L2238</f>
        <v/>
      </c>
      <c r="M2238" s="12">
        <f>Raw_Data!M2238</f>
        <v/>
      </c>
      <c r="N2238" s="12">
        <f>Raw_Data!N2238</f>
        <v/>
      </c>
      <c r="O2238">
        <f>Raw_Data!O2238</f>
        <v/>
      </c>
      <c r="P2238">
        <f>Raw_Data!P2238</f>
        <v/>
      </c>
      <c r="Q2238">
        <f>Raw_Data!Q2238</f>
        <v/>
      </c>
      <c r="R2238">
        <f>Raw_Data!R2238</f>
        <v/>
      </c>
      <c r="S2238">
        <f>Raw_Data!S2238</f>
        <v/>
      </c>
      <c r="T2238">
        <f>YEAR(B2238)</f>
        <v/>
      </c>
      <c r="U2238">
        <f>MONTH(B2238)</f>
        <v/>
      </c>
      <c r="V2238">
        <f>TEXT(B2238,"mmm")</f>
        <v/>
      </c>
      <c r="W2238" s="15">
        <f>IFERROR(N2238/L2238,0)</f>
        <v/>
      </c>
      <c r="X2238">
        <f>IF(K2238=0,"No Discount",IF(K2238&lt;=5%,"Low",IF(K2238&lt;=15%,"Medium","High")))</f>
        <v/>
      </c>
      <c r="Y2238">
        <f>IF(L2238&gt;=20000,"High Value",IF(L2238&gt;=5000,"Medium Value","Low Value"))</f>
        <v/>
      </c>
      <c r="Z2238">
        <f>IF(R2238&lt;=3,"Fast",IF(R2238&lt;=5,"On Time","Delayed"))</f>
        <v/>
      </c>
    </row>
    <row r="2239">
      <c r="A2239">
        <f>Raw_Data!A2239</f>
        <v/>
      </c>
      <c r="B2239" s="11">
        <f>Raw_Data!B2239</f>
        <v/>
      </c>
      <c r="C2239">
        <f>Raw_Data!C2239</f>
        <v/>
      </c>
      <c r="D2239">
        <f>Raw_Data!D2239</f>
        <v/>
      </c>
      <c r="E2239">
        <f>Raw_Data!E2239</f>
        <v/>
      </c>
      <c r="F2239">
        <f>Raw_Data!F2239</f>
        <v/>
      </c>
      <c r="G2239">
        <f>Raw_Data!G2239</f>
        <v/>
      </c>
      <c r="H2239">
        <f>Raw_Data!H2239</f>
        <v/>
      </c>
      <c r="I2239">
        <f>Raw_Data!I2239</f>
        <v/>
      </c>
      <c r="J2239" s="12">
        <f>Raw_Data!J2239</f>
        <v/>
      </c>
      <c r="K2239" s="13">
        <f>Raw_Data!K2239</f>
        <v/>
      </c>
      <c r="L2239" s="12">
        <f>Raw_Data!L2239</f>
        <v/>
      </c>
      <c r="M2239" s="12">
        <f>Raw_Data!M2239</f>
        <v/>
      </c>
      <c r="N2239" s="12">
        <f>Raw_Data!N2239</f>
        <v/>
      </c>
      <c r="O2239">
        <f>Raw_Data!O2239</f>
        <v/>
      </c>
      <c r="P2239">
        <f>Raw_Data!P2239</f>
        <v/>
      </c>
      <c r="Q2239">
        <f>Raw_Data!Q2239</f>
        <v/>
      </c>
      <c r="R2239">
        <f>Raw_Data!R2239</f>
        <v/>
      </c>
      <c r="S2239">
        <f>Raw_Data!S2239</f>
        <v/>
      </c>
      <c r="T2239">
        <f>YEAR(B2239)</f>
        <v/>
      </c>
      <c r="U2239">
        <f>MONTH(B2239)</f>
        <v/>
      </c>
      <c r="V2239">
        <f>TEXT(B2239,"mmm")</f>
        <v/>
      </c>
      <c r="W2239" s="15">
        <f>IFERROR(N2239/L2239,0)</f>
        <v/>
      </c>
      <c r="X2239">
        <f>IF(K2239=0,"No Discount",IF(K2239&lt;=5%,"Low",IF(K2239&lt;=15%,"Medium","High")))</f>
        <v/>
      </c>
      <c r="Y2239">
        <f>IF(L2239&gt;=20000,"High Value",IF(L2239&gt;=5000,"Medium Value","Low Value"))</f>
        <v/>
      </c>
      <c r="Z2239">
        <f>IF(R2239&lt;=3,"Fast",IF(R2239&lt;=5,"On Time","Delayed"))</f>
        <v/>
      </c>
    </row>
    <row r="2240">
      <c r="A2240">
        <f>Raw_Data!A2240</f>
        <v/>
      </c>
      <c r="B2240" s="11">
        <f>Raw_Data!B2240</f>
        <v/>
      </c>
      <c r="C2240">
        <f>Raw_Data!C2240</f>
        <v/>
      </c>
      <c r="D2240">
        <f>Raw_Data!D2240</f>
        <v/>
      </c>
      <c r="E2240">
        <f>Raw_Data!E2240</f>
        <v/>
      </c>
      <c r="F2240">
        <f>Raw_Data!F2240</f>
        <v/>
      </c>
      <c r="G2240">
        <f>Raw_Data!G2240</f>
        <v/>
      </c>
      <c r="H2240">
        <f>Raw_Data!H2240</f>
        <v/>
      </c>
      <c r="I2240">
        <f>Raw_Data!I2240</f>
        <v/>
      </c>
      <c r="J2240" s="12">
        <f>Raw_Data!J2240</f>
        <v/>
      </c>
      <c r="K2240" s="13">
        <f>Raw_Data!K2240</f>
        <v/>
      </c>
      <c r="L2240" s="12">
        <f>Raw_Data!L2240</f>
        <v/>
      </c>
      <c r="M2240" s="12">
        <f>Raw_Data!M2240</f>
        <v/>
      </c>
      <c r="N2240" s="12">
        <f>Raw_Data!N2240</f>
        <v/>
      </c>
      <c r="O2240">
        <f>Raw_Data!O2240</f>
        <v/>
      </c>
      <c r="P2240">
        <f>Raw_Data!P2240</f>
        <v/>
      </c>
      <c r="Q2240">
        <f>Raw_Data!Q2240</f>
        <v/>
      </c>
      <c r="R2240">
        <f>Raw_Data!R2240</f>
        <v/>
      </c>
      <c r="S2240">
        <f>Raw_Data!S2240</f>
        <v/>
      </c>
      <c r="T2240">
        <f>YEAR(B2240)</f>
        <v/>
      </c>
      <c r="U2240">
        <f>MONTH(B2240)</f>
        <v/>
      </c>
      <c r="V2240">
        <f>TEXT(B2240,"mmm")</f>
        <v/>
      </c>
      <c r="W2240" s="15">
        <f>IFERROR(N2240/L2240,0)</f>
        <v/>
      </c>
      <c r="X2240">
        <f>IF(K2240=0,"No Discount",IF(K2240&lt;=5%,"Low",IF(K2240&lt;=15%,"Medium","High")))</f>
        <v/>
      </c>
      <c r="Y2240">
        <f>IF(L2240&gt;=20000,"High Value",IF(L2240&gt;=5000,"Medium Value","Low Value"))</f>
        <v/>
      </c>
      <c r="Z2240">
        <f>IF(R2240&lt;=3,"Fast",IF(R2240&lt;=5,"On Time","Delayed"))</f>
        <v/>
      </c>
    </row>
    <row r="2241">
      <c r="A2241">
        <f>Raw_Data!A2241</f>
        <v/>
      </c>
      <c r="B2241" s="11">
        <f>Raw_Data!B2241</f>
        <v/>
      </c>
      <c r="C2241">
        <f>Raw_Data!C2241</f>
        <v/>
      </c>
      <c r="D2241">
        <f>Raw_Data!D2241</f>
        <v/>
      </c>
      <c r="E2241">
        <f>Raw_Data!E2241</f>
        <v/>
      </c>
      <c r="F2241">
        <f>Raw_Data!F2241</f>
        <v/>
      </c>
      <c r="G2241">
        <f>Raw_Data!G2241</f>
        <v/>
      </c>
      <c r="H2241">
        <f>Raw_Data!H2241</f>
        <v/>
      </c>
      <c r="I2241">
        <f>Raw_Data!I2241</f>
        <v/>
      </c>
      <c r="J2241" s="12">
        <f>Raw_Data!J2241</f>
        <v/>
      </c>
      <c r="K2241" s="13">
        <f>Raw_Data!K2241</f>
        <v/>
      </c>
      <c r="L2241" s="12">
        <f>Raw_Data!L2241</f>
        <v/>
      </c>
      <c r="M2241" s="12">
        <f>Raw_Data!M2241</f>
        <v/>
      </c>
      <c r="N2241" s="12">
        <f>Raw_Data!N2241</f>
        <v/>
      </c>
      <c r="O2241">
        <f>Raw_Data!O2241</f>
        <v/>
      </c>
      <c r="P2241">
        <f>Raw_Data!P2241</f>
        <v/>
      </c>
      <c r="Q2241">
        <f>Raw_Data!Q2241</f>
        <v/>
      </c>
      <c r="R2241">
        <f>Raw_Data!R2241</f>
        <v/>
      </c>
      <c r="S2241">
        <f>Raw_Data!S2241</f>
        <v/>
      </c>
      <c r="T2241">
        <f>YEAR(B2241)</f>
        <v/>
      </c>
      <c r="U2241">
        <f>MONTH(B2241)</f>
        <v/>
      </c>
      <c r="V2241">
        <f>TEXT(B2241,"mmm")</f>
        <v/>
      </c>
      <c r="W2241" s="15">
        <f>IFERROR(N2241/L2241,0)</f>
        <v/>
      </c>
      <c r="X2241">
        <f>IF(K2241=0,"No Discount",IF(K2241&lt;=5%,"Low",IF(K2241&lt;=15%,"Medium","High")))</f>
        <v/>
      </c>
      <c r="Y2241">
        <f>IF(L2241&gt;=20000,"High Value",IF(L2241&gt;=5000,"Medium Value","Low Value"))</f>
        <v/>
      </c>
      <c r="Z2241">
        <f>IF(R2241&lt;=3,"Fast",IF(R2241&lt;=5,"On Time","Delayed"))</f>
        <v/>
      </c>
    </row>
    <row r="2242">
      <c r="A2242">
        <f>Raw_Data!A2242</f>
        <v/>
      </c>
      <c r="B2242" s="11">
        <f>Raw_Data!B2242</f>
        <v/>
      </c>
      <c r="C2242">
        <f>Raw_Data!C2242</f>
        <v/>
      </c>
      <c r="D2242">
        <f>Raw_Data!D2242</f>
        <v/>
      </c>
      <c r="E2242">
        <f>Raw_Data!E2242</f>
        <v/>
      </c>
      <c r="F2242">
        <f>Raw_Data!F2242</f>
        <v/>
      </c>
      <c r="G2242">
        <f>Raw_Data!G2242</f>
        <v/>
      </c>
      <c r="H2242">
        <f>Raw_Data!H2242</f>
        <v/>
      </c>
      <c r="I2242">
        <f>Raw_Data!I2242</f>
        <v/>
      </c>
      <c r="J2242" s="12">
        <f>Raw_Data!J2242</f>
        <v/>
      </c>
      <c r="K2242" s="13">
        <f>Raw_Data!K2242</f>
        <v/>
      </c>
      <c r="L2242" s="12">
        <f>Raw_Data!L2242</f>
        <v/>
      </c>
      <c r="M2242" s="12">
        <f>Raw_Data!M2242</f>
        <v/>
      </c>
      <c r="N2242" s="12">
        <f>Raw_Data!N2242</f>
        <v/>
      </c>
      <c r="O2242">
        <f>Raw_Data!O2242</f>
        <v/>
      </c>
      <c r="P2242">
        <f>Raw_Data!P2242</f>
        <v/>
      </c>
      <c r="Q2242">
        <f>Raw_Data!Q2242</f>
        <v/>
      </c>
      <c r="R2242">
        <f>Raw_Data!R2242</f>
        <v/>
      </c>
      <c r="S2242">
        <f>Raw_Data!S2242</f>
        <v/>
      </c>
      <c r="T2242">
        <f>YEAR(B2242)</f>
        <v/>
      </c>
      <c r="U2242">
        <f>MONTH(B2242)</f>
        <v/>
      </c>
      <c r="V2242">
        <f>TEXT(B2242,"mmm")</f>
        <v/>
      </c>
      <c r="W2242" s="15">
        <f>IFERROR(N2242/L2242,0)</f>
        <v/>
      </c>
      <c r="X2242">
        <f>IF(K2242=0,"No Discount",IF(K2242&lt;=5%,"Low",IF(K2242&lt;=15%,"Medium","High")))</f>
        <v/>
      </c>
      <c r="Y2242">
        <f>IF(L2242&gt;=20000,"High Value",IF(L2242&gt;=5000,"Medium Value","Low Value"))</f>
        <v/>
      </c>
      <c r="Z2242">
        <f>IF(R2242&lt;=3,"Fast",IF(R2242&lt;=5,"On Time","Delayed"))</f>
        <v/>
      </c>
    </row>
    <row r="2243">
      <c r="A2243">
        <f>Raw_Data!A2243</f>
        <v/>
      </c>
      <c r="B2243" s="11">
        <f>Raw_Data!B2243</f>
        <v/>
      </c>
      <c r="C2243">
        <f>Raw_Data!C2243</f>
        <v/>
      </c>
      <c r="D2243">
        <f>Raw_Data!D2243</f>
        <v/>
      </c>
      <c r="E2243">
        <f>Raw_Data!E2243</f>
        <v/>
      </c>
      <c r="F2243">
        <f>Raw_Data!F2243</f>
        <v/>
      </c>
      <c r="G2243">
        <f>Raw_Data!G2243</f>
        <v/>
      </c>
      <c r="H2243">
        <f>Raw_Data!H2243</f>
        <v/>
      </c>
      <c r="I2243">
        <f>Raw_Data!I2243</f>
        <v/>
      </c>
      <c r="J2243" s="12">
        <f>Raw_Data!J2243</f>
        <v/>
      </c>
      <c r="K2243" s="13">
        <f>Raw_Data!K2243</f>
        <v/>
      </c>
      <c r="L2243" s="12">
        <f>Raw_Data!L2243</f>
        <v/>
      </c>
      <c r="M2243" s="12">
        <f>Raw_Data!M2243</f>
        <v/>
      </c>
      <c r="N2243" s="12">
        <f>Raw_Data!N2243</f>
        <v/>
      </c>
      <c r="O2243">
        <f>Raw_Data!O2243</f>
        <v/>
      </c>
      <c r="P2243">
        <f>Raw_Data!P2243</f>
        <v/>
      </c>
      <c r="Q2243">
        <f>Raw_Data!Q2243</f>
        <v/>
      </c>
      <c r="R2243">
        <f>Raw_Data!R2243</f>
        <v/>
      </c>
      <c r="S2243">
        <f>Raw_Data!S2243</f>
        <v/>
      </c>
      <c r="T2243">
        <f>YEAR(B2243)</f>
        <v/>
      </c>
      <c r="U2243">
        <f>MONTH(B2243)</f>
        <v/>
      </c>
      <c r="V2243">
        <f>TEXT(B2243,"mmm")</f>
        <v/>
      </c>
      <c r="W2243" s="15">
        <f>IFERROR(N2243/L2243,0)</f>
        <v/>
      </c>
      <c r="X2243">
        <f>IF(K2243=0,"No Discount",IF(K2243&lt;=5%,"Low",IF(K2243&lt;=15%,"Medium","High")))</f>
        <v/>
      </c>
      <c r="Y2243">
        <f>IF(L2243&gt;=20000,"High Value",IF(L2243&gt;=5000,"Medium Value","Low Value"))</f>
        <v/>
      </c>
      <c r="Z2243">
        <f>IF(R2243&lt;=3,"Fast",IF(R2243&lt;=5,"On Time","Delayed"))</f>
        <v/>
      </c>
    </row>
    <row r="2244">
      <c r="A2244">
        <f>Raw_Data!A2244</f>
        <v/>
      </c>
      <c r="B2244" s="11">
        <f>Raw_Data!B2244</f>
        <v/>
      </c>
      <c r="C2244">
        <f>Raw_Data!C2244</f>
        <v/>
      </c>
      <c r="D2244">
        <f>Raw_Data!D2244</f>
        <v/>
      </c>
      <c r="E2244">
        <f>Raw_Data!E2244</f>
        <v/>
      </c>
      <c r="F2244">
        <f>Raw_Data!F2244</f>
        <v/>
      </c>
      <c r="G2244">
        <f>Raw_Data!G2244</f>
        <v/>
      </c>
      <c r="H2244">
        <f>Raw_Data!H2244</f>
        <v/>
      </c>
      <c r="I2244">
        <f>Raw_Data!I2244</f>
        <v/>
      </c>
      <c r="J2244" s="12">
        <f>Raw_Data!J2244</f>
        <v/>
      </c>
      <c r="K2244" s="13">
        <f>Raw_Data!K2244</f>
        <v/>
      </c>
      <c r="L2244" s="12">
        <f>Raw_Data!L2244</f>
        <v/>
      </c>
      <c r="M2244" s="12">
        <f>Raw_Data!M2244</f>
        <v/>
      </c>
      <c r="N2244" s="12">
        <f>Raw_Data!N2244</f>
        <v/>
      </c>
      <c r="O2244">
        <f>Raw_Data!O2244</f>
        <v/>
      </c>
      <c r="P2244">
        <f>Raw_Data!P2244</f>
        <v/>
      </c>
      <c r="Q2244">
        <f>Raw_Data!Q2244</f>
        <v/>
      </c>
      <c r="R2244">
        <f>Raw_Data!R2244</f>
        <v/>
      </c>
      <c r="S2244">
        <f>Raw_Data!S2244</f>
        <v/>
      </c>
      <c r="T2244">
        <f>YEAR(B2244)</f>
        <v/>
      </c>
      <c r="U2244">
        <f>MONTH(B2244)</f>
        <v/>
      </c>
      <c r="V2244">
        <f>TEXT(B2244,"mmm")</f>
        <v/>
      </c>
      <c r="W2244" s="15">
        <f>IFERROR(N2244/L2244,0)</f>
        <v/>
      </c>
      <c r="X2244">
        <f>IF(K2244=0,"No Discount",IF(K2244&lt;=5%,"Low",IF(K2244&lt;=15%,"Medium","High")))</f>
        <v/>
      </c>
      <c r="Y2244">
        <f>IF(L2244&gt;=20000,"High Value",IF(L2244&gt;=5000,"Medium Value","Low Value"))</f>
        <v/>
      </c>
      <c r="Z2244">
        <f>IF(R2244&lt;=3,"Fast",IF(R2244&lt;=5,"On Time","Delayed"))</f>
        <v/>
      </c>
    </row>
    <row r="2245">
      <c r="A2245">
        <f>Raw_Data!A2245</f>
        <v/>
      </c>
      <c r="B2245" s="11">
        <f>Raw_Data!B2245</f>
        <v/>
      </c>
      <c r="C2245">
        <f>Raw_Data!C2245</f>
        <v/>
      </c>
      <c r="D2245">
        <f>Raw_Data!D2245</f>
        <v/>
      </c>
      <c r="E2245">
        <f>Raw_Data!E2245</f>
        <v/>
      </c>
      <c r="F2245">
        <f>Raw_Data!F2245</f>
        <v/>
      </c>
      <c r="G2245">
        <f>Raw_Data!G2245</f>
        <v/>
      </c>
      <c r="H2245">
        <f>Raw_Data!H2245</f>
        <v/>
      </c>
      <c r="I2245">
        <f>Raw_Data!I2245</f>
        <v/>
      </c>
      <c r="J2245" s="12">
        <f>Raw_Data!J2245</f>
        <v/>
      </c>
      <c r="K2245" s="13">
        <f>Raw_Data!K2245</f>
        <v/>
      </c>
      <c r="L2245" s="12">
        <f>Raw_Data!L2245</f>
        <v/>
      </c>
      <c r="M2245" s="12">
        <f>Raw_Data!M2245</f>
        <v/>
      </c>
      <c r="N2245" s="12">
        <f>Raw_Data!N2245</f>
        <v/>
      </c>
      <c r="O2245">
        <f>Raw_Data!O2245</f>
        <v/>
      </c>
      <c r="P2245">
        <f>Raw_Data!P2245</f>
        <v/>
      </c>
      <c r="Q2245">
        <f>Raw_Data!Q2245</f>
        <v/>
      </c>
      <c r="R2245">
        <f>Raw_Data!R2245</f>
        <v/>
      </c>
      <c r="S2245">
        <f>Raw_Data!S2245</f>
        <v/>
      </c>
      <c r="T2245">
        <f>YEAR(B2245)</f>
        <v/>
      </c>
      <c r="U2245">
        <f>MONTH(B2245)</f>
        <v/>
      </c>
      <c r="V2245">
        <f>TEXT(B2245,"mmm")</f>
        <v/>
      </c>
      <c r="W2245" s="15">
        <f>IFERROR(N2245/L2245,0)</f>
        <v/>
      </c>
      <c r="X2245">
        <f>IF(K2245=0,"No Discount",IF(K2245&lt;=5%,"Low",IF(K2245&lt;=15%,"Medium","High")))</f>
        <v/>
      </c>
      <c r="Y2245">
        <f>IF(L2245&gt;=20000,"High Value",IF(L2245&gt;=5000,"Medium Value","Low Value"))</f>
        <v/>
      </c>
      <c r="Z2245">
        <f>IF(R2245&lt;=3,"Fast",IF(R2245&lt;=5,"On Time","Delayed"))</f>
        <v/>
      </c>
    </row>
    <row r="2246">
      <c r="A2246">
        <f>Raw_Data!A2246</f>
        <v/>
      </c>
      <c r="B2246" s="11">
        <f>Raw_Data!B2246</f>
        <v/>
      </c>
      <c r="C2246">
        <f>Raw_Data!C2246</f>
        <v/>
      </c>
      <c r="D2246">
        <f>Raw_Data!D2246</f>
        <v/>
      </c>
      <c r="E2246">
        <f>Raw_Data!E2246</f>
        <v/>
      </c>
      <c r="F2246">
        <f>Raw_Data!F2246</f>
        <v/>
      </c>
      <c r="G2246">
        <f>Raw_Data!G2246</f>
        <v/>
      </c>
      <c r="H2246">
        <f>Raw_Data!H2246</f>
        <v/>
      </c>
      <c r="I2246">
        <f>Raw_Data!I2246</f>
        <v/>
      </c>
      <c r="J2246" s="12">
        <f>Raw_Data!J2246</f>
        <v/>
      </c>
      <c r="K2246" s="13">
        <f>Raw_Data!K2246</f>
        <v/>
      </c>
      <c r="L2246" s="12">
        <f>Raw_Data!L2246</f>
        <v/>
      </c>
      <c r="M2246" s="12">
        <f>Raw_Data!M2246</f>
        <v/>
      </c>
      <c r="N2246" s="12">
        <f>Raw_Data!N2246</f>
        <v/>
      </c>
      <c r="O2246">
        <f>Raw_Data!O2246</f>
        <v/>
      </c>
      <c r="P2246">
        <f>Raw_Data!P2246</f>
        <v/>
      </c>
      <c r="Q2246">
        <f>Raw_Data!Q2246</f>
        <v/>
      </c>
      <c r="R2246">
        <f>Raw_Data!R2246</f>
        <v/>
      </c>
      <c r="S2246">
        <f>Raw_Data!S2246</f>
        <v/>
      </c>
      <c r="T2246">
        <f>YEAR(B2246)</f>
        <v/>
      </c>
      <c r="U2246">
        <f>MONTH(B2246)</f>
        <v/>
      </c>
      <c r="V2246">
        <f>TEXT(B2246,"mmm")</f>
        <v/>
      </c>
      <c r="W2246" s="15">
        <f>IFERROR(N2246/L2246,0)</f>
        <v/>
      </c>
      <c r="X2246">
        <f>IF(K2246=0,"No Discount",IF(K2246&lt;=5%,"Low",IF(K2246&lt;=15%,"Medium","High")))</f>
        <v/>
      </c>
      <c r="Y2246">
        <f>IF(L2246&gt;=20000,"High Value",IF(L2246&gt;=5000,"Medium Value","Low Value"))</f>
        <v/>
      </c>
      <c r="Z2246">
        <f>IF(R2246&lt;=3,"Fast",IF(R2246&lt;=5,"On Time","Delayed"))</f>
        <v/>
      </c>
    </row>
    <row r="2247">
      <c r="A2247">
        <f>Raw_Data!A2247</f>
        <v/>
      </c>
      <c r="B2247" s="11">
        <f>Raw_Data!B2247</f>
        <v/>
      </c>
      <c r="C2247">
        <f>Raw_Data!C2247</f>
        <v/>
      </c>
      <c r="D2247">
        <f>Raw_Data!D2247</f>
        <v/>
      </c>
      <c r="E2247">
        <f>Raw_Data!E2247</f>
        <v/>
      </c>
      <c r="F2247">
        <f>Raw_Data!F2247</f>
        <v/>
      </c>
      <c r="G2247">
        <f>Raw_Data!G2247</f>
        <v/>
      </c>
      <c r="H2247">
        <f>Raw_Data!H2247</f>
        <v/>
      </c>
      <c r="I2247">
        <f>Raw_Data!I2247</f>
        <v/>
      </c>
      <c r="J2247" s="12">
        <f>Raw_Data!J2247</f>
        <v/>
      </c>
      <c r="K2247" s="13">
        <f>Raw_Data!K2247</f>
        <v/>
      </c>
      <c r="L2247" s="12">
        <f>Raw_Data!L2247</f>
        <v/>
      </c>
      <c r="M2247" s="12">
        <f>Raw_Data!M2247</f>
        <v/>
      </c>
      <c r="N2247" s="12">
        <f>Raw_Data!N2247</f>
        <v/>
      </c>
      <c r="O2247">
        <f>Raw_Data!O2247</f>
        <v/>
      </c>
      <c r="P2247">
        <f>Raw_Data!P2247</f>
        <v/>
      </c>
      <c r="Q2247">
        <f>Raw_Data!Q2247</f>
        <v/>
      </c>
      <c r="R2247">
        <f>Raw_Data!R2247</f>
        <v/>
      </c>
      <c r="S2247">
        <f>Raw_Data!S2247</f>
        <v/>
      </c>
      <c r="T2247">
        <f>YEAR(B2247)</f>
        <v/>
      </c>
      <c r="U2247">
        <f>MONTH(B2247)</f>
        <v/>
      </c>
      <c r="V2247">
        <f>TEXT(B2247,"mmm")</f>
        <v/>
      </c>
      <c r="W2247" s="15">
        <f>IFERROR(N2247/L2247,0)</f>
        <v/>
      </c>
      <c r="X2247">
        <f>IF(K2247=0,"No Discount",IF(K2247&lt;=5%,"Low",IF(K2247&lt;=15%,"Medium","High")))</f>
        <v/>
      </c>
      <c r="Y2247">
        <f>IF(L2247&gt;=20000,"High Value",IF(L2247&gt;=5000,"Medium Value","Low Value"))</f>
        <v/>
      </c>
      <c r="Z2247">
        <f>IF(R2247&lt;=3,"Fast",IF(R2247&lt;=5,"On Time","Delayed"))</f>
        <v/>
      </c>
    </row>
    <row r="2248">
      <c r="A2248">
        <f>Raw_Data!A2248</f>
        <v/>
      </c>
      <c r="B2248" s="11">
        <f>Raw_Data!B2248</f>
        <v/>
      </c>
      <c r="C2248">
        <f>Raw_Data!C2248</f>
        <v/>
      </c>
      <c r="D2248">
        <f>Raw_Data!D2248</f>
        <v/>
      </c>
      <c r="E2248">
        <f>Raw_Data!E2248</f>
        <v/>
      </c>
      <c r="F2248">
        <f>Raw_Data!F2248</f>
        <v/>
      </c>
      <c r="G2248">
        <f>Raw_Data!G2248</f>
        <v/>
      </c>
      <c r="H2248">
        <f>Raw_Data!H2248</f>
        <v/>
      </c>
      <c r="I2248">
        <f>Raw_Data!I2248</f>
        <v/>
      </c>
      <c r="J2248" s="12">
        <f>Raw_Data!J2248</f>
        <v/>
      </c>
      <c r="K2248" s="13">
        <f>Raw_Data!K2248</f>
        <v/>
      </c>
      <c r="L2248" s="12">
        <f>Raw_Data!L2248</f>
        <v/>
      </c>
      <c r="M2248" s="12">
        <f>Raw_Data!M2248</f>
        <v/>
      </c>
      <c r="N2248" s="12">
        <f>Raw_Data!N2248</f>
        <v/>
      </c>
      <c r="O2248">
        <f>Raw_Data!O2248</f>
        <v/>
      </c>
      <c r="P2248">
        <f>Raw_Data!P2248</f>
        <v/>
      </c>
      <c r="Q2248">
        <f>Raw_Data!Q2248</f>
        <v/>
      </c>
      <c r="R2248">
        <f>Raw_Data!R2248</f>
        <v/>
      </c>
      <c r="S2248">
        <f>Raw_Data!S2248</f>
        <v/>
      </c>
      <c r="T2248">
        <f>YEAR(B2248)</f>
        <v/>
      </c>
      <c r="U2248">
        <f>MONTH(B2248)</f>
        <v/>
      </c>
      <c r="V2248">
        <f>TEXT(B2248,"mmm")</f>
        <v/>
      </c>
      <c r="W2248" s="15">
        <f>IFERROR(N2248/L2248,0)</f>
        <v/>
      </c>
      <c r="X2248">
        <f>IF(K2248=0,"No Discount",IF(K2248&lt;=5%,"Low",IF(K2248&lt;=15%,"Medium","High")))</f>
        <v/>
      </c>
      <c r="Y2248">
        <f>IF(L2248&gt;=20000,"High Value",IF(L2248&gt;=5000,"Medium Value","Low Value"))</f>
        <v/>
      </c>
      <c r="Z2248">
        <f>IF(R2248&lt;=3,"Fast",IF(R2248&lt;=5,"On Time","Delayed"))</f>
        <v/>
      </c>
    </row>
    <row r="2249">
      <c r="A2249">
        <f>Raw_Data!A2249</f>
        <v/>
      </c>
      <c r="B2249" s="11">
        <f>Raw_Data!B2249</f>
        <v/>
      </c>
      <c r="C2249">
        <f>Raw_Data!C2249</f>
        <v/>
      </c>
      <c r="D2249">
        <f>Raw_Data!D2249</f>
        <v/>
      </c>
      <c r="E2249">
        <f>Raw_Data!E2249</f>
        <v/>
      </c>
      <c r="F2249">
        <f>Raw_Data!F2249</f>
        <v/>
      </c>
      <c r="G2249">
        <f>Raw_Data!G2249</f>
        <v/>
      </c>
      <c r="H2249">
        <f>Raw_Data!H2249</f>
        <v/>
      </c>
      <c r="I2249">
        <f>Raw_Data!I2249</f>
        <v/>
      </c>
      <c r="J2249" s="12">
        <f>Raw_Data!J2249</f>
        <v/>
      </c>
      <c r="K2249" s="13">
        <f>Raw_Data!K2249</f>
        <v/>
      </c>
      <c r="L2249" s="12">
        <f>Raw_Data!L2249</f>
        <v/>
      </c>
      <c r="M2249" s="12">
        <f>Raw_Data!M2249</f>
        <v/>
      </c>
      <c r="N2249" s="12">
        <f>Raw_Data!N2249</f>
        <v/>
      </c>
      <c r="O2249">
        <f>Raw_Data!O2249</f>
        <v/>
      </c>
      <c r="P2249">
        <f>Raw_Data!P2249</f>
        <v/>
      </c>
      <c r="Q2249">
        <f>Raw_Data!Q2249</f>
        <v/>
      </c>
      <c r="R2249">
        <f>Raw_Data!R2249</f>
        <v/>
      </c>
      <c r="S2249">
        <f>Raw_Data!S2249</f>
        <v/>
      </c>
      <c r="T2249">
        <f>YEAR(B2249)</f>
        <v/>
      </c>
      <c r="U2249">
        <f>MONTH(B2249)</f>
        <v/>
      </c>
      <c r="V2249">
        <f>TEXT(B2249,"mmm")</f>
        <v/>
      </c>
      <c r="W2249" s="15">
        <f>IFERROR(N2249/L2249,0)</f>
        <v/>
      </c>
      <c r="X2249">
        <f>IF(K2249=0,"No Discount",IF(K2249&lt;=5%,"Low",IF(K2249&lt;=15%,"Medium","High")))</f>
        <v/>
      </c>
      <c r="Y2249">
        <f>IF(L2249&gt;=20000,"High Value",IF(L2249&gt;=5000,"Medium Value","Low Value"))</f>
        <v/>
      </c>
      <c r="Z2249">
        <f>IF(R2249&lt;=3,"Fast",IF(R2249&lt;=5,"On Time","Delayed"))</f>
        <v/>
      </c>
    </row>
    <row r="2250">
      <c r="A2250">
        <f>Raw_Data!A2250</f>
        <v/>
      </c>
      <c r="B2250" s="11">
        <f>Raw_Data!B2250</f>
        <v/>
      </c>
      <c r="C2250">
        <f>Raw_Data!C2250</f>
        <v/>
      </c>
      <c r="D2250">
        <f>Raw_Data!D2250</f>
        <v/>
      </c>
      <c r="E2250">
        <f>Raw_Data!E2250</f>
        <v/>
      </c>
      <c r="F2250">
        <f>Raw_Data!F2250</f>
        <v/>
      </c>
      <c r="G2250">
        <f>Raw_Data!G2250</f>
        <v/>
      </c>
      <c r="H2250">
        <f>Raw_Data!H2250</f>
        <v/>
      </c>
      <c r="I2250">
        <f>Raw_Data!I2250</f>
        <v/>
      </c>
      <c r="J2250" s="12">
        <f>Raw_Data!J2250</f>
        <v/>
      </c>
      <c r="K2250" s="13">
        <f>Raw_Data!K2250</f>
        <v/>
      </c>
      <c r="L2250" s="12">
        <f>Raw_Data!L2250</f>
        <v/>
      </c>
      <c r="M2250" s="12">
        <f>Raw_Data!M2250</f>
        <v/>
      </c>
      <c r="N2250" s="12">
        <f>Raw_Data!N2250</f>
        <v/>
      </c>
      <c r="O2250">
        <f>Raw_Data!O2250</f>
        <v/>
      </c>
      <c r="P2250">
        <f>Raw_Data!P2250</f>
        <v/>
      </c>
      <c r="Q2250">
        <f>Raw_Data!Q2250</f>
        <v/>
      </c>
      <c r="R2250">
        <f>Raw_Data!R2250</f>
        <v/>
      </c>
      <c r="S2250">
        <f>Raw_Data!S2250</f>
        <v/>
      </c>
      <c r="T2250">
        <f>YEAR(B2250)</f>
        <v/>
      </c>
      <c r="U2250">
        <f>MONTH(B2250)</f>
        <v/>
      </c>
      <c r="V2250">
        <f>TEXT(B2250,"mmm")</f>
        <v/>
      </c>
      <c r="W2250" s="15">
        <f>IFERROR(N2250/L2250,0)</f>
        <v/>
      </c>
      <c r="X2250">
        <f>IF(K2250=0,"No Discount",IF(K2250&lt;=5%,"Low",IF(K2250&lt;=15%,"Medium","High")))</f>
        <v/>
      </c>
      <c r="Y2250">
        <f>IF(L2250&gt;=20000,"High Value",IF(L2250&gt;=5000,"Medium Value","Low Value"))</f>
        <v/>
      </c>
      <c r="Z2250">
        <f>IF(R2250&lt;=3,"Fast",IF(R2250&lt;=5,"On Time","Delayed"))</f>
        <v/>
      </c>
    </row>
    <row r="2251">
      <c r="A2251">
        <f>Raw_Data!A2251</f>
        <v/>
      </c>
      <c r="B2251" s="11">
        <f>Raw_Data!B2251</f>
        <v/>
      </c>
      <c r="C2251">
        <f>Raw_Data!C2251</f>
        <v/>
      </c>
      <c r="D2251">
        <f>Raw_Data!D2251</f>
        <v/>
      </c>
      <c r="E2251">
        <f>Raw_Data!E2251</f>
        <v/>
      </c>
      <c r="F2251">
        <f>Raw_Data!F2251</f>
        <v/>
      </c>
      <c r="G2251">
        <f>Raw_Data!G2251</f>
        <v/>
      </c>
      <c r="H2251">
        <f>Raw_Data!H2251</f>
        <v/>
      </c>
      <c r="I2251">
        <f>Raw_Data!I2251</f>
        <v/>
      </c>
      <c r="J2251" s="12">
        <f>Raw_Data!J2251</f>
        <v/>
      </c>
      <c r="K2251" s="13">
        <f>Raw_Data!K2251</f>
        <v/>
      </c>
      <c r="L2251" s="12">
        <f>Raw_Data!L2251</f>
        <v/>
      </c>
      <c r="M2251" s="12">
        <f>Raw_Data!M2251</f>
        <v/>
      </c>
      <c r="N2251" s="12">
        <f>Raw_Data!N2251</f>
        <v/>
      </c>
      <c r="O2251">
        <f>Raw_Data!O2251</f>
        <v/>
      </c>
      <c r="P2251">
        <f>Raw_Data!P2251</f>
        <v/>
      </c>
      <c r="Q2251">
        <f>Raw_Data!Q2251</f>
        <v/>
      </c>
      <c r="R2251">
        <f>Raw_Data!R2251</f>
        <v/>
      </c>
      <c r="S2251">
        <f>Raw_Data!S2251</f>
        <v/>
      </c>
      <c r="T2251">
        <f>YEAR(B2251)</f>
        <v/>
      </c>
      <c r="U2251">
        <f>MONTH(B2251)</f>
        <v/>
      </c>
      <c r="V2251">
        <f>TEXT(B2251,"mmm")</f>
        <v/>
      </c>
      <c r="W2251" s="15">
        <f>IFERROR(N2251/L2251,0)</f>
        <v/>
      </c>
      <c r="X2251">
        <f>IF(K2251=0,"No Discount",IF(K2251&lt;=5%,"Low",IF(K2251&lt;=15%,"Medium","High")))</f>
        <v/>
      </c>
      <c r="Y2251">
        <f>IF(L2251&gt;=20000,"High Value",IF(L2251&gt;=5000,"Medium Value","Low Value"))</f>
        <v/>
      </c>
      <c r="Z2251">
        <f>IF(R2251&lt;=3,"Fast",IF(R2251&lt;=5,"On Time","Delayed"))</f>
        <v/>
      </c>
    </row>
    <row r="2252">
      <c r="A2252">
        <f>Raw_Data!A2252</f>
        <v/>
      </c>
      <c r="B2252" s="11">
        <f>Raw_Data!B2252</f>
        <v/>
      </c>
      <c r="C2252">
        <f>Raw_Data!C2252</f>
        <v/>
      </c>
      <c r="D2252">
        <f>Raw_Data!D2252</f>
        <v/>
      </c>
      <c r="E2252">
        <f>Raw_Data!E2252</f>
        <v/>
      </c>
      <c r="F2252">
        <f>Raw_Data!F2252</f>
        <v/>
      </c>
      <c r="G2252">
        <f>Raw_Data!G2252</f>
        <v/>
      </c>
      <c r="H2252">
        <f>Raw_Data!H2252</f>
        <v/>
      </c>
      <c r="I2252">
        <f>Raw_Data!I2252</f>
        <v/>
      </c>
      <c r="J2252" s="12">
        <f>Raw_Data!J2252</f>
        <v/>
      </c>
      <c r="K2252" s="13">
        <f>Raw_Data!K2252</f>
        <v/>
      </c>
      <c r="L2252" s="12">
        <f>Raw_Data!L2252</f>
        <v/>
      </c>
      <c r="M2252" s="12">
        <f>Raw_Data!M2252</f>
        <v/>
      </c>
      <c r="N2252" s="12">
        <f>Raw_Data!N2252</f>
        <v/>
      </c>
      <c r="O2252">
        <f>Raw_Data!O2252</f>
        <v/>
      </c>
      <c r="P2252">
        <f>Raw_Data!P2252</f>
        <v/>
      </c>
      <c r="Q2252">
        <f>Raw_Data!Q2252</f>
        <v/>
      </c>
      <c r="R2252">
        <f>Raw_Data!R2252</f>
        <v/>
      </c>
      <c r="S2252">
        <f>Raw_Data!S2252</f>
        <v/>
      </c>
      <c r="T2252">
        <f>YEAR(B2252)</f>
        <v/>
      </c>
      <c r="U2252">
        <f>MONTH(B2252)</f>
        <v/>
      </c>
      <c r="V2252">
        <f>TEXT(B2252,"mmm")</f>
        <v/>
      </c>
      <c r="W2252" s="15">
        <f>IFERROR(N2252/L2252,0)</f>
        <v/>
      </c>
      <c r="X2252">
        <f>IF(K2252=0,"No Discount",IF(K2252&lt;=5%,"Low",IF(K2252&lt;=15%,"Medium","High")))</f>
        <v/>
      </c>
      <c r="Y2252">
        <f>IF(L2252&gt;=20000,"High Value",IF(L2252&gt;=5000,"Medium Value","Low Value"))</f>
        <v/>
      </c>
      <c r="Z2252">
        <f>IF(R2252&lt;=3,"Fast",IF(R2252&lt;=5,"On Time","Delayed"))</f>
        <v/>
      </c>
    </row>
    <row r="2253">
      <c r="A2253">
        <f>Raw_Data!A2253</f>
        <v/>
      </c>
      <c r="B2253" s="11">
        <f>Raw_Data!B2253</f>
        <v/>
      </c>
      <c r="C2253">
        <f>Raw_Data!C2253</f>
        <v/>
      </c>
      <c r="D2253">
        <f>Raw_Data!D2253</f>
        <v/>
      </c>
      <c r="E2253">
        <f>Raw_Data!E2253</f>
        <v/>
      </c>
      <c r="F2253">
        <f>Raw_Data!F2253</f>
        <v/>
      </c>
      <c r="G2253">
        <f>Raw_Data!G2253</f>
        <v/>
      </c>
      <c r="H2253">
        <f>Raw_Data!H2253</f>
        <v/>
      </c>
      <c r="I2253">
        <f>Raw_Data!I2253</f>
        <v/>
      </c>
      <c r="J2253" s="12">
        <f>Raw_Data!J2253</f>
        <v/>
      </c>
      <c r="K2253" s="13">
        <f>Raw_Data!K2253</f>
        <v/>
      </c>
      <c r="L2253" s="12">
        <f>Raw_Data!L2253</f>
        <v/>
      </c>
      <c r="M2253" s="12">
        <f>Raw_Data!M2253</f>
        <v/>
      </c>
      <c r="N2253" s="12">
        <f>Raw_Data!N2253</f>
        <v/>
      </c>
      <c r="O2253">
        <f>Raw_Data!O2253</f>
        <v/>
      </c>
      <c r="P2253">
        <f>Raw_Data!P2253</f>
        <v/>
      </c>
      <c r="Q2253">
        <f>Raw_Data!Q2253</f>
        <v/>
      </c>
      <c r="R2253">
        <f>Raw_Data!R2253</f>
        <v/>
      </c>
      <c r="S2253">
        <f>Raw_Data!S2253</f>
        <v/>
      </c>
      <c r="T2253">
        <f>YEAR(B2253)</f>
        <v/>
      </c>
      <c r="U2253">
        <f>MONTH(B2253)</f>
        <v/>
      </c>
      <c r="V2253">
        <f>TEXT(B2253,"mmm")</f>
        <v/>
      </c>
      <c r="W2253" s="15">
        <f>IFERROR(N2253/L2253,0)</f>
        <v/>
      </c>
      <c r="X2253">
        <f>IF(K2253=0,"No Discount",IF(K2253&lt;=5%,"Low",IF(K2253&lt;=15%,"Medium","High")))</f>
        <v/>
      </c>
      <c r="Y2253">
        <f>IF(L2253&gt;=20000,"High Value",IF(L2253&gt;=5000,"Medium Value","Low Value"))</f>
        <v/>
      </c>
      <c r="Z2253">
        <f>IF(R2253&lt;=3,"Fast",IF(R2253&lt;=5,"On Time","Delayed"))</f>
        <v/>
      </c>
    </row>
    <row r="2254">
      <c r="A2254">
        <f>Raw_Data!A2254</f>
        <v/>
      </c>
      <c r="B2254" s="11">
        <f>Raw_Data!B2254</f>
        <v/>
      </c>
      <c r="C2254">
        <f>Raw_Data!C2254</f>
        <v/>
      </c>
      <c r="D2254">
        <f>Raw_Data!D2254</f>
        <v/>
      </c>
      <c r="E2254">
        <f>Raw_Data!E2254</f>
        <v/>
      </c>
      <c r="F2254">
        <f>Raw_Data!F2254</f>
        <v/>
      </c>
      <c r="G2254">
        <f>Raw_Data!G2254</f>
        <v/>
      </c>
      <c r="H2254">
        <f>Raw_Data!H2254</f>
        <v/>
      </c>
      <c r="I2254">
        <f>Raw_Data!I2254</f>
        <v/>
      </c>
      <c r="J2254" s="12">
        <f>Raw_Data!J2254</f>
        <v/>
      </c>
      <c r="K2254" s="13">
        <f>Raw_Data!K2254</f>
        <v/>
      </c>
      <c r="L2254" s="12">
        <f>Raw_Data!L2254</f>
        <v/>
      </c>
      <c r="M2254" s="12">
        <f>Raw_Data!M2254</f>
        <v/>
      </c>
      <c r="N2254" s="12">
        <f>Raw_Data!N2254</f>
        <v/>
      </c>
      <c r="O2254">
        <f>Raw_Data!O2254</f>
        <v/>
      </c>
      <c r="P2254">
        <f>Raw_Data!P2254</f>
        <v/>
      </c>
      <c r="Q2254">
        <f>Raw_Data!Q2254</f>
        <v/>
      </c>
      <c r="R2254">
        <f>Raw_Data!R2254</f>
        <v/>
      </c>
      <c r="S2254">
        <f>Raw_Data!S2254</f>
        <v/>
      </c>
      <c r="T2254">
        <f>YEAR(B2254)</f>
        <v/>
      </c>
      <c r="U2254">
        <f>MONTH(B2254)</f>
        <v/>
      </c>
      <c r="V2254">
        <f>TEXT(B2254,"mmm")</f>
        <v/>
      </c>
      <c r="W2254" s="15">
        <f>IFERROR(N2254/L2254,0)</f>
        <v/>
      </c>
      <c r="X2254">
        <f>IF(K2254=0,"No Discount",IF(K2254&lt;=5%,"Low",IF(K2254&lt;=15%,"Medium","High")))</f>
        <v/>
      </c>
      <c r="Y2254">
        <f>IF(L2254&gt;=20000,"High Value",IF(L2254&gt;=5000,"Medium Value","Low Value"))</f>
        <v/>
      </c>
      <c r="Z2254">
        <f>IF(R2254&lt;=3,"Fast",IF(R2254&lt;=5,"On Time","Delayed"))</f>
        <v/>
      </c>
    </row>
    <row r="2255">
      <c r="A2255">
        <f>Raw_Data!A2255</f>
        <v/>
      </c>
      <c r="B2255" s="11">
        <f>Raw_Data!B2255</f>
        <v/>
      </c>
      <c r="C2255">
        <f>Raw_Data!C2255</f>
        <v/>
      </c>
      <c r="D2255">
        <f>Raw_Data!D2255</f>
        <v/>
      </c>
      <c r="E2255">
        <f>Raw_Data!E2255</f>
        <v/>
      </c>
      <c r="F2255">
        <f>Raw_Data!F2255</f>
        <v/>
      </c>
      <c r="G2255">
        <f>Raw_Data!G2255</f>
        <v/>
      </c>
      <c r="H2255">
        <f>Raw_Data!H2255</f>
        <v/>
      </c>
      <c r="I2255">
        <f>Raw_Data!I2255</f>
        <v/>
      </c>
      <c r="J2255" s="12">
        <f>Raw_Data!J2255</f>
        <v/>
      </c>
      <c r="K2255" s="13">
        <f>Raw_Data!K2255</f>
        <v/>
      </c>
      <c r="L2255" s="12">
        <f>Raw_Data!L2255</f>
        <v/>
      </c>
      <c r="M2255" s="12">
        <f>Raw_Data!M2255</f>
        <v/>
      </c>
      <c r="N2255" s="12">
        <f>Raw_Data!N2255</f>
        <v/>
      </c>
      <c r="O2255">
        <f>Raw_Data!O2255</f>
        <v/>
      </c>
      <c r="P2255">
        <f>Raw_Data!P2255</f>
        <v/>
      </c>
      <c r="Q2255">
        <f>Raw_Data!Q2255</f>
        <v/>
      </c>
      <c r="R2255">
        <f>Raw_Data!R2255</f>
        <v/>
      </c>
      <c r="S2255">
        <f>Raw_Data!S2255</f>
        <v/>
      </c>
      <c r="T2255">
        <f>YEAR(B2255)</f>
        <v/>
      </c>
      <c r="U2255">
        <f>MONTH(B2255)</f>
        <v/>
      </c>
      <c r="V2255">
        <f>TEXT(B2255,"mmm")</f>
        <v/>
      </c>
      <c r="W2255" s="15">
        <f>IFERROR(N2255/L2255,0)</f>
        <v/>
      </c>
      <c r="X2255">
        <f>IF(K2255=0,"No Discount",IF(K2255&lt;=5%,"Low",IF(K2255&lt;=15%,"Medium","High")))</f>
        <v/>
      </c>
      <c r="Y2255">
        <f>IF(L2255&gt;=20000,"High Value",IF(L2255&gt;=5000,"Medium Value","Low Value"))</f>
        <v/>
      </c>
      <c r="Z2255">
        <f>IF(R2255&lt;=3,"Fast",IF(R2255&lt;=5,"On Time","Delayed"))</f>
        <v/>
      </c>
    </row>
    <row r="2256">
      <c r="A2256">
        <f>Raw_Data!A2256</f>
        <v/>
      </c>
      <c r="B2256" s="11">
        <f>Raw_Data!B2256</f>
        <v/>
      </c>
      <c r="C2256">
        <f>Raw_Data!C2256</f>
        <v/>
      </c>
      <c r="D2256">
        <f>Raw_Data!D2256</f>
        <v/>
      </c>
      <c r="E2256">
        <f>Raw_Data!E2256</f>
        <v/>
      </c>
      <c r="F2256">
        <f>Raw_Data!F2256</f>
        <v/>
      </c>
      <c r="G2256">
        <f>Raw_Data!G2256</f>
        <v/>
      </c>
      <c r="H2256">
        <f>Raw_Data!H2256</f>
        <v/>
      </c>
      <c r="I2256">
        <f>Raw_Data!I2256</f>
        <v/>
      </c>
      <c r="J2256" s="12">
        <f>Raw_Data!J2256</f>
        <v/>
      </c>
      <c r="K2256" s="13">
        <f>Raw_Data!K2256</f>
        <v/>
      </c>
      <c r="L2256" s="12">
        <f>Raw_Data!L2256</f>
        <v/>
      </c>
      <c r="M2256" s="12">
        <f>Raw_Data!M2256</f>
        <v/>
      </c>
      <c r="N2256" s="12">
        <f>Raw_Data!N2256</f>
        <v/>
      </c>
      <c r="O2256">
        <f>Raw_Data!O2256</f>
        <v/>
      </c>
      <c r="P2256">
        <f>Raw_Data!P2256</f>
        <v/>
      </c>
      <c r="Q2256">
        <f>Raw_Data!Q2256</f>
        <v/>
      </c>
      <c r="R2256">
        <f>Raw_Data!R2256</f>
        <v/>
      </c>
      <c r="S2256">
        <f>Raw_Data!S2256</f>
        <v/>
      </c>
      <c r="T2256">
        <f>YEAR(B2256)</f>
        <v/>
      </c>
      <c r="U2256">
        <f>MONTH(B2256)</f>
        <v/>
      </c>
      <c r="V2256">
        <f>TEXT(B2256,"mmm")</f>
        <v/>
      </c>
      <c r="W2256" s="15">
        <f>IFERROR(N2256/L2256,0)</f>
        <v/>
      </c>
      <c r="X2256">
        <f>IF(K2256=0,"No Discount",IF(K2256&lt;=5%,"Low",IF(K2256&lt;=15%,"Medium","High")))</f>
        <v/>
      </c>
      <c r="Y2256">
        <f>IF(L2256&gt;=20000,"High Value",IF(L2256&gt;=5000,"Medium Value","Low Value"))</f>
        <v/>
      </c>
      <c r="Z2256">
        <f>IF(R2256&lt;=3,"Fast",IF(R2256&lt;=5,"On Time","Delayed"))</f>
        <v/>
      </c>
    </row>
    <row r="2257">
      <c r="A2257">
        <f>Raw_Data!A2257</f>
        <v/>
      </c>
      <c r="B2257" s="11">
        <f>Raw_Data!B2257</f>
        <v/>
      </c>
      <c r="C2257">
        <f>Raw_Data!C2257</f>
        <v/>
      </c>
      <c r="D2257">
        <f>Raw_Data!D2257</f>
        <v/>
      </c>
      <c r="E2257">
        <f>Raw_Data!E2257</f>
        <v/>
      </c>
      <c r="F2257">
        <f>Raw_Data!F2257</f>
        <v/>
      </c>
      <c r="G2257">
        <f>Raw_Data!G2257</f>
        <v/>
      </c>
      <c r="H2257">
        <f>Raw_Data!H2257</f>
        <v/>
      </c>
      <c r="I2257">
        <f>Raw_Data!I2257</f>
        <v/>
      </c>
      <c r="J2257" s="12">
        <f>Raw_Data!J2257</f>
        <v/>
      </c>
      <c r="K2257" s="13">
        <f>Raw_Data!K2257</f>
        <v/>
      </c>
      <c r="L2257" s="12">
        <f>Raw_Data!L2257</f>
        <v/>
      </c>
      <c r="M2257" s="12">
        <f>Raw_Data!M2257</f>
        <v/>
      </c>
      <c r="N2257" s="12">
        <f>Raw_Data!N2257</f>
        <v/>
      </c>
      <c r="O2257">
        <f>Raw_Data!O2257</f>
        <v/>
      </c>
      <c r="P2257">
        <f>Raw_Data!P2257</f>
        <v/>
      </c>
      <c r="Q2257">
        <f>Raw_Data!Q2257</f>
        <v/>
      </c>
      <c r="R2257">
        <f>Raw_Data!R2257</f>
        <v/>
      </c>
      <c r="S2257">
        <f>Raw_Data!S2257</f>
        <v/>
      </c>
      <c r="T2257">
        <f>YEAR(B2257)</f>
        <v/>
      </c>
      <c r="U2257">
        <f>MONTH(B2257)</f>
        <v/>
      </c>
      <c r="V2257">
        <f>TEXT(B2257,"mmm")</f>
        <v/>
      </c>
      <c r="W2257" s="15">
        <f>IFERROR(N2257/L2257,0)</f>
        <v/>
      </c>
      <c r="X2257">
        <f>IF(K2257=0,"No Discount",IF(K2257&lt;=5%,"Low",IF(K2257&lt;=15%,"Medium","High")))</f>
        <v/>
      </c>
      <c r="Y2257">
        <f>IF(L2257&gt;=20000,"High Value",IF(L2257&gt;=5000,"Medium Value","Low Value"))</f>
        <v/>
      </c>
      <c r="Z2257">
        <f>IF(R2257&lt;=3,"Fast",IF(R2257&lt;=5,"On Time","Delayed"))</f>
        <v/>
      </c>
    </row>
    <row r="2258">
      <c r="A2258">
        <f>Raw_Data!A2258</f>
        <v/>
      </c>
      <c r="B2258" s="11">
        <f>Raw_Data!B2258</f>
        <v/>
      </c>
      <c r="C2258">
        <f>Raw_Data!C2258</f>
        <v/>
      </c>
      <c r="D2258">
        <f>Raw_Data!D2258</f>
        <v/>
      </c>
      <c r="E2258">
        <f>Raw_Data!E2258</f>
        <v/>
      </c>
      <c r="F2258">
        <f>Raw_Data!F2258</f>
        <v/>
      </c>
      <c r="G2258">
        <f>Raw_Data!G2258</f>
        <v/>
      </c>
      <c r="H2258">
        <f>Raw_Data!H2258</f>
        <v/>
      </c>
      <c r="I2258">
        <f>Raw_Data!I2258</f>
        <v/>
      </c>
      <c r="J2258" s="12">
        <f>Raw_Data!J2258</f>
        <v/>
      </c>
      <c r="K2258" s="13">
        <f>Raw_Data!K2258</f>
        <v/>
      </c>
      <c r="L2258" s="12">
        <f>Raw_Data!L2258</f>
        <v/>
      </c>
      <c r="M2258" s="12">
        <f>Raw_Data!M2258</f>
        <v/>
      </c>
      <c r="N2258" s="12">
        <f>Raw_Data!N2258</f>
        <v/>
      </c>
      <c r="O2258">
        <f>Raw_Data!O2258</f>
        <v/>
      </c>
      <c r="P2258">
        <f>Raw_Data!P2258</f>
        <v/>
      </c>
      <c r="Q2258">
        <f>Raw_Data!Q2258</f>
        <v/>
      </c>
      <c r="R2258">
        <f>Raw_Data!R2258</f>
        <v/>
      </c>
      <c r="S2258">
        <f>Raw_Data!S2258</f>
        <v/>
      </c>
      <c r="T2258">
        <f>YEAR(B2258)</f>
        <v/>
      </c>
      <c r="U2258">
        <f>MONTH(B2258)</f>
        <v/>
      </c>
      <c r="V2258">
        <f>TEXT(B2258,"mmm")</f>
        <v/>
      </c>
      <c r="W2258" s="15">
        <f>IFERROR(N2258/L2258,0)</f>
        <v/>
      </c>
      <c r="X2258">
        <f>IF(K2258=0,"No Discount",IF(K2258&lt;=5%,"Low",IF(K2258&lt;=15%,"Medium","High")))</f>
        <v/>
      </c>
      <c r="Y2258">
        <f>IF(L2258&gt;=20000,"High Value",IF(L2258&gt;=5000,"Medium Value","Low Value"))</f>
        <v/>
      </c>
      <c r="Z2258">
        <f>IF(R2258&lt;=3,"Fast",IF(R2258&lt;=5,"On Time","Delayed"))</f>
        <v/>
      </c>
    </row>
    <row r="2259">
      <c r="A2259">
        <f>Raw_Data!A2259</f>
        <v/>
      </c>
      <c r="B2259" s="11">
        <f>Raw_Data!B2259</f>
        <v/>
      </c>
      <c r="C2259">
        <f>Raw_Data!C2259</f>
        <v/>
      </c>
      <c r="D2259">
        <f>Raw_Data!D2259</f>
        <v/>
      </c>
      <c r="E2259">
        <f>Raw_Data!E2259</f>
        <v/>
      </c>
      <c r="F2259">
        <f>Raw_Data!F2259</f>
        <v/>
      </c>
      <c r="G2259">
        <f>Raw_Data!G2259</f>
        <v/>
      </c>
      <c r="H2259">
        <f>Raw_Data!H2259</f>
        <v/>
      </c>
      <c r="I2259">
        <f>Raw_Data!I2259</f>
        <v/>
      </c>
      <c r="J2259" s="12">
        <f>Raw_Data!J2259</f>
        <v/>
      </c>
      <c r="K2259" s="13">
        <f>Raw_Data!K2259</f>
        <v/>
      </c>
      <c r="L2259" s="12">
        <f>Raw_Data!L2259</f>
        <v/>
      </c>
      <c r="M2259" s="12">
        <f>Raw_Data!M2259</f>
        <v/>
      </c>
      <c r="N2259" s="12">
        <f>Raw_Data!N2259</f>
        <v/>
      </c>
      <c r="O2259">
        <f>Raw_Data!O2259</f>
        <v/>
      </c>
      <c r="P2259">
        <f>Raw_Data!P2259</f>
        <v/>
      </c>
      <c r="Q2259">
        <f>Raw_Data!Q2259</f>
        <v/>
      </c>
      <c r="R2259">
        <f>Raw_Data!R2259</f>
        <v/>
      </c>
      <c r="S2259">
        <f>Raw_Data!S2259</f>
        <v/>
      </c>
      <c r="T2259">
        <f>YEAR(B2259)</f>
        <v/>
      </c>
      <c r="U2259">
        <f>MONTH(B2259)</f>
        <v/>
      </c>
      <c r="V2259">
        <f>TEXT(B2259,"mmm")</f>
        <v/>
      </c>
      <c r="W2259" s="15">
        <f>IFERROR(N2259/L2259,0)</f>
        <v/>
      </c>
      <c r="X2259">
        <f>IF(K2259=0,"No Discount",IF(K2259&lt;=5%,"Low",IF(K2259&lt;=15%,"Medium","High")))</f>
        <v/>
      </c>
      <c r="Y2259">
        <f>IF(L2259&gt;=20000,"High Value",IF(L2259&gt;=5000,"Medium Value","Low Value"))</f>
        <v/>
      </c>
      <c r="Z2259">
        <f>IF(R2259&lt;=3,"Fast",IF(R2259&lt;=5,"On Time","Delayed"))</f>
        <v/>
      </c>
    </row>
    <row r="2260">
      <c r="A2260">
        <f>Raw_Data!A2260</f>
        <v/>
      </c>
      <c r="B2260" s="11">
        <f>Raw_Data!B2260</f>
        <v/>
      </c>
      <c r="C2260">
        <f>Raw_Data!C2260</f>
        <v/>
      </c>
      <c r="D2260">
        <f>Raw_Data!D2260</f>
        <v/>
      </c>
      <c r="E2260">
        <f>Raw_Data!E2260</f>
        <v/>
      </c>
      <c r="F2260">
        <f>Raw_Data!F2260</f>
        <v/>
      </c>
      <c r="G2260">
        <f>Raw_Data!G2260</f>
        <v/>
      </c>
      <c r="H2260">
        <f>Raw_Data!H2260</f>
        <v/>
      </c>
      <c r="I2260">
        <f>Raw_Data!I2260</f>
        <v/>
      </c>
      <c r="J2260" s="12">
        <f>Raw_Data!J2260</f>
        <v/>
      </c>
      <c r="K2260" s="13">
        <f>Raw_Data!K2260</f>
        <v/>
      </c>
      <c r="L2260" s="12">
        <f>Raw_Data!L2260</f>
        <v/>
      </c>
      <c r="M2260" s="12">
        <f>Raw_Data!M2260</f>
        <v/>
      </c>
      <c r="N2260" s="12">
        <f>Raw_Data!N2260</f>
        <v/>
      </c>
      <c r="O2260">
        <f>Raw_Data!O2260</f>
        <v/>
      </c>
      <c r="P2260">
        <f>Raw_Data!P2260</f>
        <v/>
      </c>
      <c r="Q2260">
        <f>Raw_Data!Q2260</f>
        <v/>
      </c>
      <c r="R2260">
        <f>Raw_Data!R2260</f>
        <v/>
      </c>
      <c r="S2260">
        <f>Raw_Data!S2260</f>
        <v/>
      </c>
      <c r="T2260">
        <f>YEAR(B2260)</f>
        <v/>
      </c>
      <c r="U2260">
        <f>MONTH(B2260)</f>
        <v/>
      </c>
      <c r="V2260">
        <f>TEXT(B2260,"mmm")</f>
        <v/>
      </c>
      <c r="W2260" s="15">
        <f>IFERROR(N2260/L2260,0)</f>
        <v/>
      </c>
      <c r="X2260">
        <f>IF(K2260=0,"No Discount",IF(K2260&lt;=5%,"Low",IF(K2260&lt;=15%,"Medium","High")))</f>
        <v/>
      </c>
      <c r="Y2260">
        <f>IF(L2260&gt;=20000,"High Value",IF(L2260&gt;=5000,"Medium Value","Low Value"))</f>
        <v/>
      </c>
      <c r="Z2260">
        <f>IF(R2260&lt;=3,"Fast",IF(R2260&lt;=5,"On Time","Delayed"))</f>
        <v/>
      </c>
    </row>
    <row r="2261">
      <c r="A2261">
        <f>Raw_Data!A2261</f>
        <v/>
      </c>
      <c r="B2261" s="11">
        <f>Raw_Data!B2261</f>
        <v/>
      </c>
      <c r="C2261">
        <f>Raw_Data!C2261</f>
        <v/>
      </c>
      <c r="D2261">
        <f>Raw_Data!D2261</f>
        <v/>
      </c>
      <c r="E2261">
        <f>Raw_Data!E2261</f>
        <v/>
      </c>
      <c r="F2261">
        <f>Raw_Data!F2261</f>
        <v/>
      </c>
      <c r="G2261">
        <f>Raw_Data!G2261</f>
        <v/>
      </c>
      <c r="H2261">
        <f>Raw_Data!H2261</f>
        <v/>
      </c>
      <c r="I2261">
        <f>Raw_Data!I2261</f>
        <v/>
      </c>
      <c r="J2261" s="12">
        <f>Raw_Data!J2261</f>
        <v/>
      </c>
      <c r="K2261" s="13">
        <f>Raw_Data!K2261</f>
        <v/>
      </c>
      <c r="L2261" s="12">
        <f>Raw_Data!L2261</f>
        <v/>
      </c>
      <c r="M2261" s="12">
        <f>Raw_Data!M2261</f>
        <v/>
      </c>
      <c r="N2261" s="12">
        <f>Raw_Data!N2261</f>
        <v/>
      </c>
      <c r="O2261">
        <f>Raw_Data!O2261</f>
        <v/>
      </c>
      <c r="P2261">
        <f>Raw_Data!P2261</f>
        <v/>
      </c>
      <c r="Q2261">
        <f>Raw_Data!Q2261</f>
        <v/>
      </c>
      <c r="R2261">
        <f>Raw_Data!R2261</f>
        <v/>
      </c>
      <c r="S2261">
        <f>Raw_Data!S2261</f>
        <v/>
      </c>
      <c r="T2261">
        <f>YEAR(B2261)</f>
        <v/>
      </c>
      <c r="U2261">
        <f>MONTH(B2261)</f>
        <v/>
      </c>
      <c r="V2261">
        <f>TEXT(B2261,"mmm")</f>
        <v/>
      </c>
      <c r="W2261" s="15">
        <f>IFERROR(N2261/L2261,0)</f>
        <v/>
      </c>
      <c r="X2261">
        <f>IF(K2261=0,"No Discount",IF(K2261&lt;=5%,"Low",IF(K2261&lt;=15%,"Medium","High")))</f>
        <v/>
      </c>
      <c r="Y2261">
        <f>IF(L2261&gt;=20000,"High Value",IF(L2261&gt;=5000,"Medium Value","Low Value"))</f>
        <v/>
      </c>
      <c r="Z2261">
        <f>IF(R2261&lt;=3,"Fast",IF(R2261&lt;=5,"On Time","Delayed"))</f>
        <v/>
      </c>
    </row>
    <row r="2262">
      <c r="A2262">
        <f>Raw_Data!A2262</f>
        <v/>
      </c>
      <c r="B2262" s="11">
        <f>Raw_Data!B2262</f>
        <v/>
      </c>
      <c r="C2262">
        <f>Raw_Data!C2262</f>
        <v/>
      </c>
      <c r="D2262">
        <f>Raw_Data!D2262</f>
        <v/>
      </c>
      <c r="E2262">
        <f>Raw_Data!E2262</f>
        <v/>
      </c>
      <c r="F2262">
        <f>Raw_Data!F2262</f>
        <v/>
      </c>
      <c r="G2262">
        <f>Raw_Data!G2262</f>
        <v/>
      </c>
      <c r="H2262">
        <f>Raw_Data!H2262</f>
        <v/>
      </c>
      <c r="I2262">
        <f>Raw_Data!I2262</f>
        <v/>
      </c>
      <c r="J2262" s="12">
        <f>Raw_Data!J2262</f>
        <v/>
      </c>
      <c r="K2262" s="13">
        <f>Raw_Data!K2262</f>
        <v/>
      </c>
      <c r="L2262" s="12">
        <f>Raw_Data!L2262</f>
        <v/>
      </c>
      <c r="M2262" s="12">
        <f>Raw_Data!M2262</f>
        <v/>
      </c>
      <c r="N2262" s="12">
        <f>Raw_Data!N2262</f>
        <v/>
      </c>
      <c r="O2262">
        <f>Raw_Data!O2262</f>
        <v/>
      </c>
      <c r="P2262">
        <f>Raw_Data!P2262</f>
        <v/>
      </c>
      <c r="Q2262">
        <f>Raw_Data!Q2262</f>
        <v/>
      </c>
      <c r="R2262">
        <f>Raw_Data!R2262</f>
        <v/>
      </c>
      <c r="S2262">
        <f>Raw_Data!S2262</f>
        <v/>
      </c>
      <c r="T2262">
        <f>YEAR(B2262)</f>
        <v/>
      </c>
      <c r="U2262">
        <f>MONTH(B2262)</f>
        <v/>
      </c>
      <c r="V2262">
        <f>TEXT(B2262,"mmm")</f>
        <v/>
      </c>
      <c r="W2262" s="15">
        <f>IFERROR(N2262/L2262,0)</f>
        <v/>
      </c>
      <c r="X2262">
        <f>IF(K2262=0,"No Discount",IF(K2262&lt;=5%,"Low",IF(K2262&lt;=15%,"Medium","High")))</f>
        <v/>
      </c>
      <c r="Y2262">
        <f>IF(L2262&gt;=20000,"High Value",IF(L2262&gt;=5000,"Medium Value","Low Value"))</f>
        <v/>
      </c>
      <c r="Z2262">
        <f>IF(R2262&lt;=3,"Fast",IF(R2262&lt;=5,"On Time","Delayed"))</f>
        <v/>
      </c>
    </row>
    <row r="2263">
      <c r="A2263">
        <f>Raw_Data!A2263</f>
        <v/>
      </c>
      <c r="B2263" s="11">
        <f>Raw_Data!B2263</f>
        <v/>
      </c>
      <c r="C2263">
        <f>Raw_Data!C2263</f>
        <v/>
      </c>
      <c r="D2263">
        <f>Raw_Data!D2263</f>
        <v/>
      </c>
      <c r="E2263">
        <f>Raw_Data!E2263</f>
        <v/>
      </c>
      <c r="F2263">
        <f>Raw_Data!F2263</f>
        <v/>
      </c>
      <c r="G2263">
        <f>Raw_Data!G2263</f>
        <v/>
      </c>
      <c r="H2263">
        <f>Raw_Data!H2263</f>
        <v/>
      </c>
      <c r="I2263">
        <f>Raw_Data!I2263</f>
        <v/>
      </c>
      <c r="J2263" s="12">
        <f>Raw_Data!J2263</f>
        <v/>
      </c>
      <c r="K2263" s="13">
        <f>Raw_Data!K2263</f>
        <v/>
      </c>
      <c r="L2263" s="12">
        <f>Raw_Data!L2263</f>
        <v/>
      </c>
      <c r="M2263" s="12">
        <f>Raw_Data!M2263</f>
        <v/>
      </c>
      <c r="N2263" s="12">
        <f>Raw_Data!N2263</f>
        <v/>
      </c>
      <c r="O2263">
        <f>Raw_Data!O2263</f>
        <v/>
      </c>
      <c r="P2263">
        <f>Raw_Data!P2263</f>
        <v/>
      </c>
      <c r="Q2263">
        <f>Raw_Data!Q2263</f>
        <v/>
      </c>
      <c r="R2263">
        <f>Raw_Data!R2263</f>
        <v/>
      </c>
      <c r="S2263">
        <f>Raw_Data!S2263</f>
        <v/>
      </c>
      <c r="T2263">
        <f>YEAR(B2263)</f>
        <v/>
      </c>
      <c r="U2263">
        <f>MONTH(B2263)</f>
        <v/>
      </c>
      <c r="V2263">
        <f>TEXT(B2263,"mmm")</f>
        <v/>
      </c>
      <c r="W2263" s="15">
        <f>IFERROR(N2263/L2263,0)</f>
        <v/>
      </c>
      <c r="X2263">
        <f>IF(K2263=0,"No Discount",IF(K2263&lt;=5%,"Low",IF(K2263&lt;=15%,"Medium","High")))</f>
        <v/>
      </c>
      <c r="Y2263">
        <f>IF(L2263&gt;=20000,"High Value",IF(L2263&gt;=5000,"Medium Value","Low Value"))</f>
        <v/>
      </c>
      <c r="Z2263">
        <f>IF(R2263&lt;=3,"Fast",IF(R2263&lt;=5,"On Time","Delayed"))</f>
        <v/>
      </c>
    </row>
    <row r="2264">
      <c r="A2264">
        <f>Raw_Data!A2264</f>
        <v/>
      </c>
      <c r="B2264" s="11">
        <f>Raw_Data!B2264</f>
        <v/>
      </c>
      <c r="C2264">
        <f>Raw_Data!C2264</f>
        <v/>
      </c>
      <c r="D2264">
        <f>Raw_Data!D2264</f>
        <v/>
      </c>
      <c r="E2264">
        <f>Raw_Data!E2264</f>
        <v/>
      </c>
      <c r="F2264">
        <f>Raw_Data!F2264</f>
        <v/>
      </c>
      <c r="G2264">
        <f>Raw_Data!G2264</f>
        <v/>
      </c>
      <c r="H2264">
        <f>Raw_Data!H2264</f>
        <v/>
      </c>
      <c r="I2264">
        <f>Raw_Data!I2264</f>
        <v/>
      </c>
      <c r="J2264" s="12">
        <f>Raw_Data!J2264</f>
        <v/>
      </c>
      <c r="K2264" s="13">
        <f>Raw_Data!K2264</f>
        <v/>
      </c>
      <c r="L2264" s="12">
        <f>Raw_Data!L2264</f>
        <v/>
      </c>
      <c r="M2264" s="12">
        <f>Raw_Data!M2264</f>
        <v/>
      </c>
      <c r="N2264" s="12">
        <f>Raw_Data!N2264</f>
        <v/>
      </c>
      <c r="O2264">
        <f>Raw_Data!O2264</f>
        <v/>
      </c>
      <c r="P2264">
        <f>Raw_Data!P2264</f>
        <v/>
      </c>
      <c r="Q2264">
        <f>Raw_Data!Q2264</f>
        <v/>
      </c>
      <c r="R2264">
        <f>Raw_Data!R2264</f>
        <v/>
      </c>
      <c r="S2264">
        <f>Raw_Data!S2264</f>
        <v/>
      </c>
      <c r="T2264">
        <f>YEAR(B2264)</f>
        <v/>
      </c>
      <c r="U2264">
        <f>MONTH(B2264)</f>
        <v/>
      </c>
      <c r="V2264">
        <f>TEXT(B2264,"mmm")</f>
        <v/>
      </c>
      <c r="W2264" s="15">
        <f>IFERROR(N2264/L2264,0)</f>
        <v/>
      </c>
      <c r="X2264">
        <f>IF(K2264=0,"No Discount",IF(K2264&lt;=5%,"Low",IF(K2264&lt;=15%,"Medium","High")))</f>
        <v/>
      </c>
      <c r="Y2264">
        <f>IF(L2264&gt;=20000,"High Value",IF(L2264&gt;=5000,"Medium Value","Low Value"))</f>
        <v/>
      </c>
      <c r="Z2264">
        <f>IF(R2264&lt;=3,"Fast",IF(R2264&lt;=5,"On Time","Delayed"))</f>
        <v/>
      </c>
    </row>
    <row r="2265">
      <c r="A2265">
        <f>Raw_Data!A2265</f>
        <v/>
      </c>
      <c r="B2265" s="11">
        <f>Raw_Data!B2265</f>
        <v/>
      </c>
      <c r="C2265">
        <f>Raw_Data!C2265</f>
        <v/>
      </c>
      <c r="D2265">
        <f>Raw_Data!D2265</f>
        <v/>
      </c>
      <c r="E2265">
        <f>Raw_Data!E2265</f>
        <v/>
      </c>
      <c r="F2265">
        <f>Raw_Data!F2265</f>
        <v/>
      </c>
      <c r="G2265">
        <f>Raw_Data!G2265</f>
        <v/>
      </c>
      <c r="H2265">
        <f>Raw_Data!H2265</f>
        <v/>
      </c>
      <c r="I2265">
        <f>Raw_Data!I2265</f>
        <v/>
      </c>
      <c r="J2265" s="12">
        <f>Raw_Data!J2265</f>
        <v/>
      </c>
      <c r="K2265" s="13">
        <f>Raw_Data!K2265</f>
        <v/>
      </c>
      <c r="L2265" s="12">
        <f>Raw_Data!L2265</f>
        <v/>
      </c>
      <c r="M2265" s="12">
        <f>Raw_Data!M2265</f>
        <v/>
      </c>
      <c r="N2265" s="12">
        <f>Raw_Data!N2265</f>
        <v/>
      </c>
      <c r="O2265">
        <f>Raw_Data!O2265</f>
        <v/>
      </c>
      <c r="P2265">
        <f>Raw_Data!P2265</f>
        <v/>
      </c>
      <c r="Q2265">
        <f>Raw_Data!Q2265</f>
        <v/>
      </c>
      <c r="R2265">
        <f>Raw_Data!R2265</f>
        <v/>
      </c>
      <c r="S2265">
        <f>Raw_Data!S2265</f>
        <v/>
      </c>
      <c r="T2265">
        <f>YEAR(B2265)</f>
        <v/>
      </c>
      <c r="U2265">
        <f>MONTH(B2265)</f>
        <v/>
      </c>
      <c r="V2265">
        <f>TEXT(B2265,"mmm")</f>
        <v/>
      </c>
      <c r="W2265" s="15">
        <f>IFERROR(N2265/L2265,0)</f>
        <v/>
      </c>
      <c r="X2265">
        <f>IF(K2265=0,"No Discount",IF(K2265&lt;=5%,"Low",IF(K2265&lt;=15%,"Medium","High")))</f>
        <v/>
      </c>
      <c r="Y2265">
        <f>IF(L2265&gt;=20000,"High Value",IF(L2265&gt;=5000,"Medium Value","Low Value"))</f>
        <v/>
      </c>
      <c r="Z2265">
        <f>IF(R2265&lt;=3,"Fast",IF(R2265&lt;=5,"On Time","Delayed"))</f>
        <v/>
      </c>
    </row>
    <row r="2266">
      <c r="A2266">
        <f>Raw_Data!A2266</f>
        <v/>
      </c>
      <c r="B2266" s="11">
        <f>Raw_Data!B2266</f>
        <v/>
      </c>
      <c r="C2266">
        <f>Raw_Data!C2266</f>
        <v/>
      </c>
      <c r="D2266">
        <f>Raw_Data!D2266</f>
        <v/>
      </c>
      <c r="E2266">
        <f>Raw_Data!E2266</f>
        <v/>
      </c>
      <c r="F2266">
        <f>Raw_Data!F2266</f>
        <v/>
      </c>
      <c r="G2266">
        <f>Raw_Data!G2266</f>
        <v/>
      </c>
      <c r="H2266">
        <f>Raw_Data!H2266</f>
        <v/>
      </c>
      <c r="I2266">
        <f>Raw_Data!I2266</f>
        <v/>
      </c>
      <c r="J2266" s="12">
        <f>Raw_Data!J2266</f>
        <v/>
      </c>
      <c r="K2266" s="13">
        <f>Raw_Data!K2266</f>
        <v/>
      </c>
      <c r="L2266" s="12">
        <f>Raw_Data!L2266</f>
        <v/>
      </c>
      <c r="M2266" s="12">
        <f>Raw_Data!M2266</f>
        <v/>
      </c>
      <c r="N2266" s="12">
        <f>Raw_Data!N2266</f>
        <v/>
      </c>
      <c r="O2266">
        <f>Raw_Data!O2266</f>
        <v/>
      </c>
      <c r="P2266">
        <f>Raw_Data!P2266</f>
        <v/>
      </c>
      <c r="Q2266">
        <f>Raw_Data!Q2266</f>
        <v/>
      </c>
      <c r="R2266">
        <f>Raw_Data!R2266</f>
        <v/>
      </c>
      <c r="S2266">
        <f>Raw_Data!S2266</f>
        <v/>
      </c>
      <c r="T2266">
        <f>YEAR(B2266)</f>
        <v/>
      </c>
      <c r="U2266">
        <f>MONTH(B2266)</f>
        <v/>
      </c>
      <c r="V2266">
        <f>TEXT(B2266,"mmm")</f>
        <v/>
      </c>
      <c r="W2266" s="15">
        <f>IFERROR(N2266/L2266,0)</f>
        <v/>
      </c>
      <c r="X2266">
        <f>IF(K2266=0,"No Discount",IF(K2266&lt;=5%,"Low",IF(K2266&lt;=15%,"Medium","High")))</f>
        <v/>
      </c>
      <c r="Y2266">
        <f>IF(L2266&gt;=20000,"High Value",IF(L2266&gt;=5000,"Medium Value","Low Value"))</f>
        <v/>
      </c>
      <c r="Z2266">
        <f>IF(R2266&lt;=3,"Fast",IF(R2266&lt;=5,"On Time","Delayed"))</f>
        <v/>
      </c>
    </row>
    <row r="2267">
      <c r="A2267">
        <f>Raw_Data!A2267</f>
        <v/>
      </c>
      <c r="B2267" s="11">
        <f>Raw_Data!B2267</f>
        <v/>
      </c>
      <c r="C2267">
        <f>Raw_Data!C2267</f>
        <v/>
      </c>
      <c r="D2267">
        <f>Raw_Data!D2267</f>
        <v/>
      </c>
      <c r="E2267">
        <f>Raw_Data!E2267</f>
        <v/>
      </c>
      <c r="F2267">
        <f>Raw_Data!F2267</f>
        <v/>
      </c>
      <c r="G2267">
        <f>Raw_Data!G2267</f>
        <v/>
      </c>
      <c r="H2267">
        <f>Raw_Data!H2267</f>
        <v/>
      </c>
      <c r="I2267">
        <f>Raw_Data!I2267</f>
        <v/>
      </c>
      <c r="J2267" s="12">
        <f>Raw_Data!J2267</f>
        <v/>
      </c>
      <c r="K2267" s="13">
        <f>Raw_Data!K2267</f>
        <v/>
      </c>
      <c r="L2267" s="12">
        <f>Raw_Data!L2267</f>
        <v/>
      </c>
      <c r="M2267" s="12">
        <f>Raw_Data!M2267</f>
        <v/>
      </c>
      <c r="N2267" s="12">
        <f>Raw_Data!N2267</f>
        <v/>
      </c>
      <c r="O2267">
        <f>Raw_Data!O2267</f>
        <v/>
      </c>
      <c r="P2267">
        <f>Raw_Data!P2267</f>
        <v/>
      </c>
      <c r="Q2267">
        <f>Raw_Data!Q2267</f>
        <v/>
      </c>
      <c r="R2267">
        <f>Raw_Data!R2267</f>
        <v/>
      </c>
      <c r="S2267">
        <f>Raw_Data!S2267</f>
        <v/>
      </c>
      <c r="T2267">
        <f>YEAR(B2267)</f>
        <v/>
      </c>
      <c r="U2267">
        <f>MONTH(B2267)</f>
        <v/>
      </c>
      <c r="V2267">
        <f>TEXT(B2267,"mmm")</f>
        <v/>
      </c>
      <c r="W2267" s="15">
        <f>IFERROR(N2267/L2267,0)</f>
        <v/>
      </c>
      <c r="X2267">
        <f>IF(K2267=0,"No Discount",IF(K2267&lt;=5%,"Low",IF(K2267&lt;=15%,"Medium","High")))</f>
        <v/>
      </c>
      <c r="Y2267">
        <f>IF(L2267&gt;=20000,"High Value",IF(L2267&gt;=5000,"Medium Value","Low Value"))</f>
        <v/>
      </c>
      <c r="Z2267">
        <f>IF(R2267&lt;=3,"Fast",IF(R2267&lt;=5,"On Time","Delayed"))</f>
        <v/>
      </c>
    </row>
    <row r="2268">
      <c r="A2268">
        <f>Raw_Data!A2268</f>
        <v/>
      </c>
      <c r="B2268" s="11">
        <f>Raw_Data!B2268</f>
        <v/>
      </c>
      <c r="C2268">
        <f>Raw_Data!C2268</f>
        <v/>
      </c>
      <c r="D2268">
        <f>Raw_Data!D2268</f>
        <v/>
      </c>
      <c r="E2268">
        <f>Raw_Data!E2268</f>
        <v/>
      </c>
      <c r="F2268">
        <f>Raw_Data!F2268</f>
        <v/>
      </c>
      <c r="G2268">
        <f>Raw_Data!G2268</f>
        <v/>
      </c>
      <c r="H2268">
        <f>Raw_Data!H2268</f>
        <v/>
      </c>
      <c r="I2268">
        <f>Raw_Data!I2268</f>
        <v/>
      </c>
      <c r="J2268" s="12">
        <f>Raw_Data!J2268</f>
        <v/>
      </c>
      <c r="K2268" s="13">
        <f>Raw_Data!K2268</f>
        <v/>
      </c>
      <c r="L2268" s="12">
        <f>Raw_Data!L2268</f>
        <v/>
      </c>
      <c r="M2268" s="12">
        <f>Raw_Data!M2268</f>
        <v/>
      </c>
      <c r="N2268" s="12">
        <f>Raw_Data!N2268</f>
        <v/>
      </c>
      <c r="O2268">
        <f>Raw_Data!O2268</f>
        <v/>
      </c>
      <c r="P2268">
        <f>Raw_Data!P2268</f>
        <v/>
      </c>
      <c r="Q2268">
        <f>Raw_Data!Q2268</f>
        <v/>
      </c>
      <c r="R2268">
        <f>Raw_Data!R2268</f>
        <v/>
      </c>
      <c r="S2268">
        <f>Raw_Data!S2268</f>
        <v/>
      </c>
      <c r="T2268">
        <f>YEAR(B2268)</f>
        <v/>
      </c>
      <c r="U2268">
        <f>MONTH(B2268)</f>
        <v/>
      </c>
      <c r="V2268">
        <f>TEXT(B2268,"mmm")</f>
        <v/>
      </c>
      <c r="W2268" s="15">
        <f>IFERROR(N2268/L2268,0)</f>
        <v/>
      </c>
      <c r="X2268">
        <f>IF(K2268=0,"No Discount",IF(K2268&lt;=5%,"Low",IF(K2268&lt;=15%,"Medium","High")))</f>
        <v/>
      </c>
      <c r="Y2268">
        <f>IF(L2268&gt;=20000,"High Value",IF(L2268&gt;=5000,"Medium Value","Low Value"))</f>
        <v/>
      </c>
      <c r="Z2268">
        <f>IF(R2268&lt;=3,"Fast",IF(R2268&lt;=5,"On Time","Delayed"))</f>
        <v/>
      </c>
    </row>
    <row r="2269">
      <c r="A2269">
        <f>Raw_Data!A2269</f>
        <v/>
      </c>
      <c r="B2269" s="11">
        <f>Raw_Data!B2269</f>
        <v/>
      </c>
      <c r="C2269">
        <f>Raw_Data!C2269</f>
        <v/>
      </c>
      <c r="D2269">
        <f>Raw_Data!D2269</f>
        <v/>
      </c>
      <c r="E2269">
        <f>Raw_Data!E2269</f>
        <v/>
      </c>
      <c r="F2269">
        <f>Raw_Data!F2269</f>
        <v/>
      </c>
      <c r="G2269">
        <f>Raw_Data!G2269</f>
        <v/>
      </c>
      <c r="H2269">
        <f>Raw_Data!H2269</f>
        <v/>
      </c>
      <c r="I2269">
        <f>Raw_Data!I2269</f>
        <v/>
      </c>
      <c r="J2269" s="12">
        <f>Raw_Data!J2269</f>
        <v/>
      </c>
      <c r="K2269" s="13">
        <f>Raw_Data!K2269</f>
        <v/>
      </c>
      <c r="L2269" s="12">
        <f>Raw_Data!L2269</f>
        <v/>
      </c>
      <c r="M2269" s="12">
        <f>Raw_Data!M2269</f>
        <v/>
      </c>
      <c r="N2269" s="12">
        <f>Raw_Data!N2269</f>
        <v/>
      </c>
      <c r="O2269">
        <f>Raw_Data!O2269</f>
        <v/>
      </c>
      <c r="P2269">
        <f>Raw_Data!P2269</f>
        <v/>
      </c>
      <c r="Q2269">
        <f>Raw_Data!Q2269</f>
        <v/>
      </c>
      <c r="R2269">
        <f>Raw_Data!R2269</f>
        <v/>
      </c>
      <c r="S2269">
        <f>Raw_Data!S2269</f>
        <v/>
      </c>
      <c r="T2269">
        <f>YEAR(B2269)</f>
        <v/>
      </c>
      <c r="U2269">
        <f>MONTH(B2269)</f>
        <v/>
      </c>
      <c r="V2269">
        <f>TEXT(B2269,"mmm")</f>
        <v/>
      </c>
      <c r="W2269" s="15">
        <f>IFERROR(N2269/L2269,0)</f>
        <v/>
      </c>
      <c r="X2269">
        <f>IF(K2269=0,"No Discount",IF(K2269&lt;=5%,"Low",IF(K2269&lt;=15%,"Medium","High")))</f>
        <v/>
      </c>
      <c r="Y2269">
        <f>IF(L2269&gt;=20000,"High Value",IF(L2269&gt;=5000,"Medium Value","Low Value"))</f>
        <v/>
      </c>
      <c r="Z2269">
        <f>IF(R2269&lt;=3,"Fast",IF(R2269&lt;=5,"On Time","Delayed"))</f>
        <v/>
      </c>
    </row>
    <row r="2270">
      <c r="A2270">
        <f>Raw_Data!A2270</f>
        <v/>
      </c>
      <c r="B2270" s="11">
        <f>Raw_Data!B2270</f>
        <v/>
      </c>
      <c r="C2270">
        <f>Raw_Data!C2270</f>
        <v/>
      </c>
      <c r="D2270">
        <f>Raw_Data!D2270</f>
        <v/>
      </c>
      <c r="E2270">
        <f>Raw_Data!E2270</f>
        <v/>
      </c>
      <c r="F2270">
        <f>Raw_Data!F2270</f>
        <v/>
      </c>
      <c r="G2270">
        <f>Raw_Data!G2270</f>
        <v/>
      </c>
      <c r="H2270">
        <f>Raw_Data!H2270</f>
        <v/>
      </c>
      <c r="I2270">
        <f>Raw_Data!I2270</f>
        <v/>
      </c>
      <c r="J2270" s="12">
        <f>Raw_Data!J2270</f>
        <v/>
      </c>
      <c r="K2270" s="13">
        <f>Raw_Data!K2270</f>
        <v/>
      </c>
      <c r="L2270" s="12">
        <f>Raw_Data!L2270</f>
        <v/>
      </c>
      <c r="M2270" s="12">
        <f>Raw_Data!M2270</f>
        <v/>
      </c>
      <c r="N2270" s="12">
        <f>Raw_Data!N2270</f>
        <v/>
      </c>
      <c r="O2270">
        <f>Raw_Data!O2270</f>
        <v/>
      </c>
      <c r="P2270">
        <f>Raw_Data!P2270</f>
        <v/>
      </c>
      <c r="Q2270">
        <f>Raw_Data!Q2270</f>
        <v/>
      </c>
      <c r="R2270">
        <f>Raw_Data!R2270</f>
        <v/>
      </c>
      <c r="S2270">
        <f>Raw_Data!S2270</f>
        <v/>
      </c>
      <c r="T2270">
        <f>YEAR(B2270)</f>
        <v/>
      </c>
      <c r="U2270">
        <f>MONTH(B2270)</f>
        <v/>
      </c>
      <c r="V2270">
        <f>TEXT(B2270,"mmm")</f>
        <v/>
      </c>
      <c r="W2270" s="15">
        <f>IFERROR(N2270/L2270,0)</f>
        <v/>
      </c>
      <c r="X2270">
        <f>IF(K2270=0,"No Discount",IF(K2270&lt;=5%,"Low",IF(K2270&lt;=15%,"Medium","High")))</f>
        <v/>
      </c>
      <c r="Y2270">
        <f>IF(L2270&gt;=20000,"High Value",IF(L2270&gt;=5000,"Medium Value","Low Value"))</f>
        <v/>
      </c>
      <c r="Z2270">
        <f>IF(R2270&lt;=3,"Fast",IF(R2270&lt;=5,"On Time","Delayed"))</f>
        <v/>
      </c>
    </row>
    <row r="2271">
      <c r="A2271">
        <f>Raw_Data!A2271</f>
        <v/>
      </c>
      <c r="B2271" s="11">
        <f>Raw_Data!B2271</f>
        <v/>
      </c>
      <c r="C2271">
        <f>Raw_Data!C2271</f>
        <v/>
      </c>
      <c r="D2271">
        <f>Raw_Data!D2271</f>
        <v/>
      </c>
      <c r="E2271">
        <f>Raw_Data!E2271</f>
        <v/>
      </c>
      <c r="F2271">
        <f>Raw_Data!F2271</f>
        <v/>
      </c>
      <c r="G2271">
        <f>Raw_Data!G2271</f>
        <v/>
      </c>
      <c r="H2271">
        <f>Raw_Data!H2271</f>
        <v/>
      </c>
      <c r="I2271">
        <f>Raw_Data!I2271</f>
        <v/>
      </c>
      <c r="J2271" s="12">
        <f>Raw_Data!J2271</f>
        <v/>
      </c>
      <c r="K2271" s="13">
        <f>Raw_Data!K2271</f>
        <v/>
      </c>
      <c r="L2271" s="12">
        <f>Raw_Data!L2271</f>
        <v/>
      </c>
      <c r="M2271" s="12">
        <f>Raw_Data!M2271</f>
        <v/>
      </c>
      <c r="N2271" s="12">
        <f>Raw_Data!N2271</f>
        <v/>
      </c>
      <c r="O2271">
        <f>Raw_Data!O2271</f>
        <v/>
      </c>
      <c r="P2271">
        <f>Raw_Data!P2271</f>
        <v/>
      </c>
      <c r="Q2271">
        <f>Raw_Data!Q2271</f>
        <v/>
      </c>
      <c r="R2271">
        <f>Raw_Data!R2271</f>
        <v/>
      </c>
      <c r="S2271">
        <f>Raw_Data!S2271</f>
        <v/>
      </c>
      <c r="T2271">
        <f>YEAR(B2271)</f>
        <v/>
      </c>
      <c r="U2271">
        <f>MONTH(B2271)</f>
        <v/>
      </c>
      <c r="V2271">
        <f>TEXT(B2271,"mmm")</f>
        <v/>
      </c>
      <c r="W2271" s="15">
        <f>IFERROR(N2271/L2271,0)</f>
        <v/>
      </c>
      <c r="X2271">
        <f>IF(K2271=0,"No Discount",IF(K2271&lt;=5%,"Low",IF(K2271&lt;=15%,"Medium","High")))</f>
        <v/>
      </c>
      <c r="Y2271">
        <f>IF(L2271&gt;=20000,"High Value",IF(L2271&gt;=5000,"Medium Value","Low Value"))</f>
        <v/>
      </c>
      <c r="Z2271">
        <f>IF(R2271&lt;=3,"Fast",IF(R2271&lt;=5,"On Time","Delayed"))</f>
        <v/>
      </c>
    </row>
    <row r="2272">
      <c r="A2272">
        <f>Raw_Data!A2272</f>
        <v/>
      </c>
      <c r="B2272" s="11">
        <f>Raw_Data!B2272</f>
        <v/>
      </c>
      <c r="C2272">
        <f>Raw_Data!C2272</f>
        <v/>
      </c>
      <c r="D2272">
        <f>Raw_Data!D2272</f>
        <v/>
      </c>
      <c r="E2272">
        <f>Raw_Data!E2272</f>
        <v/>
      </c>
      <c r="F2272">
        <f>Raw_Data!F2272</f>
        <v/>
      </c>
      <c r="G2272">
        <f>Raw_Data!G2272</f>
        <v/>
      </c>
      <c r="H2272">
        <f>Raw_Data!H2272</f>
        <v/>
      </c>
      <c r="I2272">
        <f>Raw_Data!I2272</f>
        <v/>
      </c>
      <c r="J2272" s="12">
        <f>Raw_Data!J2272</f>
        <v/>
      </c>
      <c r="K2272" s="13">
        <f>Raw_Data!K2272</f>
        <v/>
      </c>
      <c r="L2272" s="12">
        <f>Raw_Data!L2272</f>
        <v/>
      </c>
      <c r="M2272" s="12">
        <f>Raw_Data!M2272</f>
        <v/>
      </c>
      <c r="N2272" s="12">
        <f>Raw_Data!N2272</f>
        <v/>
      </c>
      <c r="O2272">
        <f>Raw_Data!O2272</f>
        <v/>
      </c>
      <c r="P2272">
        <f>Raw_Data!P2272</f>
        <v/>
      </c>
      <c r="Q2272">
        <f>Raw_Data!Q2272</f>
        <v/>
      </c>
      <c r="R2272">
        <f>Raw_Data!R2272</f>
        <v/>
      </c>
      <c r="S2272">
        <f>Raw_Data!S2272</f>
        <v/>
      </c>
      <c r="T2272">
        <f>YEAR(B2272)</f>
        <v/>
      </c>
      <c r="U2272">
        <f>MONTH(B2272)</f>
        <v/>
      </c>
      <c r="V2272">
        <f>TEXT(B2272,"mmm")</f>
        <v/>
      </c>
      <c r="W2272" s="15">
        <f>IFERROR(N2272/L2272,0)</f>
        <v/>
      </c>
      <c r="X2272">
        <f>IF(K2272=0,"No Discount",IF(K2272&lt;=5%,"Low",IF(K2272&lt;=15%,"Medium","High")))</f>
        <v/>
      </c>
      <c r="Y2272">
        <f>IF(L2272&gt;=20000,"High Value",IF(L2272&gt;=5000,"Medium Value","Low Value"))</f>
        <v/>
      </c>
      <c r="Z2272">
        <f>IF(R2272&lt;=3,"Fast",IF(R2272&lt;=5,"On Time","Delayed"))</f>
        <v/>
      </c>
    </row>
    <row r="2273">
      <c r="A2273">
        <f>Raw_Data!A2273</f>
        <v/>
      </c>
      <c r="B2273" s="11">
        <f>Raw_Data!B2273</f>
        <v/>
      </c>
      <c r="C2273">
        <f>Raw_Data!C2273</f>
        <v/>
      </c>
      <c r="D2273">
        <f>Raw_Data!D2273</f>
        <v/>
      </c>
      <c r="E2273">
        <f>Raw_Data!E2273</f>
        <v/>
      </c>
      <c r="F2273">
        <f>Raw_Data!F2273</f>
        <v/>
      </c>
      <c r="G2273">
        <f>Raw_Data!G2273</f>
        <v/>
      </c>
      <c r="H2273">
        <f>Raw_Data!H2273</f>
        <v/>
      </c>
      <c r="I2273">
        <f>Raw_Data!I2273</f>
        <v/>
      </c>
      <c r="J2273" s="12">
        <f>Raw_Data!J2273</f>
        <v/>
      </c>
      <c r="K2273" s="13">
        <f>Raw_Data!K2273</f>
        <v/>
      </c>
      <c r="L2273" s="12">
        <f>Raw_Data!L2273</f>
        <v/>
      </c>
      <c r="M2273" s="12">
        <f>Raw_Data!M2273</f>
        <v/>
      </c>
      <c r="N2273" s="12">
        <f>Raw_Data!N2273</f>
        <v/>
      </c>
      <c r="O2273">
        <f>Raw_Data!O2273</f>
        <v/>
      </c>
      <c r="P2273">
        <f>Raw_Data!P2273</f>
        <v/>
      </c>
      <c r="Q2273">
        <f>Raw_Data!Q2273</f>
        <v/>
      </c>
      <c r="R2273">
        <f>Raw_Data!R2273</f>
        <v/>
      </c>
      <c r="S2273">
        <f>Raw_Data!S2273</f>
        <v/>
      </c>
      <c r="T2273">
        <f>YEAR(B2273)</f>
        <v/>
      </c>
      <c r="U2273">
        <f>MONTH(B2273)</f>
        <v/>
      </c>
      <c r="V2273">
        <f>TEXT(B2273,"mmm")</f>
        <v/>
      </c>
      <c r="W2273" s="15">
        <f>IFERROR(N2273/L2273,0)</f>
        <v/>
      </c>
      <c r="X2273">
        <f>IF(K2273=0,"No Discount",IF(K2273&lt;=5%,"Low",IF(K2273&lt;=15%,"Medium","High")))</f>
        <v/>
      </c>
      <c r="Y2273">
        <f>IF(L2273&gt;=20000,"High Value",IF(L2273&gt;=5000,"Medium Value","Low Value"))</f>
        <v/>
      </c>
      <c r="Z2273">
        <f>IF(R2273&lt;=3,"Fast",IF(R2273&lt;=5,"On Time","Delayed"))</f>
        <v/>
      </c>
    </row>
    <row r="2274">
      <c r="A2274">
        <f>Raw_Data!A2274</f>
        <v/>
      </c>
      <c r="B2274" s="11">
        <f>Raw_Data!B2274</f>
        <v/>
      </c>
      <c r="C2274">
        <f>Raw_Data!C2274</f>
        <v/>
      </c>
      <c r="D2274">
        <f>Raw_Data!D2274</f>
        <v/>
      </c>
      <c r="E2274">
        <f>Raw_Data!E2274</f>
        <v/>
      </c>
      <c r="F2274">
        <f>Raw_Data!F2274</f>
        <v/>
      </c>
      <c r="G2274">
        <f>Raw_Data!G2274</f>
        <v/>
      </c>
      <c r="H2274">
        <f>Raw_Data!H2274</f>
        <v/>
      </c>
      <c r="I2274">
        <f>Raw_Data!I2274</f>
        <v/>
      </c>
      <c r="J2274" s="12">
        <f>Raw_Data!J2274</f>
        <v/>
      </c>
      <c r="K2274" s="13">
        <f>Raw_Data!K2274</f>
        <v/>
      </c>
      <c r="L2274" s="12">
        <f>Raw_Data!L2274</f>
        <v/>
      </c>
      <c r="M2274" s="12">
        <f>Raw_Data!M2274</f>
        <v/>
      </c>
      <c r="N2274" s="12">
        <f>Raw_Data!N2274</f>
        <v/>
      </c>
      <c r="O2274">
        <f>Raw_Data!O2274</f>
        <v/>
      </c>
      <c r="P2274">
        <f>Raw_Data!P2274</f>
        <v/>
      </c>
      <c r="Q2274">
        <f>Raw_Data!Q2274</f>
        <v/>
      </c>
      <c r="R2274">
        <f>Raw_Data!R2274</f>
        <v/>
      </c>
      <c r="S2274">
        <f>Raw_Data!S2274</f>
        <v/>
      </c>
      <c r="T2274">
        <f>YEAR(B2274)</f>
        <v/>
      </c>
      <c r="U2274">
        <f>MONTH(B2274)</f>
        <v/>
      </c>
      <c r="V2274">
        <f>TEXT(B2274,"mmm")</f>
        <v/>
      </c>
      <c r="W2274" s="15">
        <f>IFERROR(N2274/L2274,0)</f>
        <v/>
      </c>
      <c r="X2274">
        <f>IF(K2274=0,"No Discount",IF(K2274&lt;=5%,"Low",IF(K2274&lt;=15%,"Medium","High")))</f>
        <v/>
      </c>
      <c r="Y2274">
        <f>IF(L2274&gt;=20000,"High Value",IF(L2274&gt;=5000,"Medium Value","Low Value"))</f>
        <v/>
      </c>
      <c r="Z2274">
        <f>IF(R2274&lt;=3,"Fast",IF(R2274&lt;=5,"On Time","Delayed"))</f>
        <v/>
      </c>
    </row>
    <row r="2275">
      <c r="A2275">
        <f>Raw_Data!A2275</f>
        <v/>
      </c>
      <c r="B2275" s="11">
        <f>Raw_Data!B2275</f>
        <v/>
      </c>
      <c r="C2275">
        <f>Raw_Data!C2275</f>
        <v/>
      </c>
      <c r="D2275">
        <f>Raw_Data!D2275</f>
        <v/>
      </c>
      <c r="E2275">
        <f>Raw_Data!E2275</f>
        <v/>
      </c>
      <c r="F2275">
        <f>Raw_Data!F2275</f>
        <v/>
      </c>
      <c r="G2275">
        <f>Raw_Data!G2275</f>
        <v/>
      </c>
      <c r="H2275">
        <f>Raw_Data!H2275</f>
        <v/>
      </c>
      <c r="I2275">
        <f>Raw_Data!I2275</f>
        <v/>
      </c>
      <c r="J2275" s="12">
        <f>Raw_Data!J2275</f>
        <v/>
      </c>
      <c r="K2275" s="13">
        <f>Raw_Data!K2275</f>
        <v/>
      </c>
      <c r="L2275" s="12">
        <f>Raw_Data!L2275</f>
        <v/>
      </c>
      <c r="M2275" s="12">
        <f>Raw_Data!M2275</f>
        <v/>
      </c>
      <c r="N2275" s="12">
        <f>Raw_Data!N2275</f>
        <v/>
      </c>
      <c r="O2275">
        <f>Raw_Data!O2275</f>
        <v/>
      </c>
      <c r="P2275">
        <f>Raw_Data!P2275</f>
        <v/>
      </c>
      <c r="Q2275">
        <f>Raw_Data!Q2275</f>
        <v/>
      </c>
      <c r="R2275">
        <f>Raw_Data!R2275</f>
        <v/>
      </c>
      <c r="S2275">
        <f>Raw_Data!S2275</f>
        <v/>
      </c>
      <c r="T2275">
        <f>YEAR(B2275)</f>
        <v/>
      </c>
      <c r="U2275">
        <f>MONTH(B2275)</f>
        <v/>
      </c>
      <c r="V2275">
        <f>TEXT(B2275,"mmm")</f>
        <v/>
      </c>
      <c r="W2275" s="15">
        <f>IFERROR(N2275/L2275,0)</f>
        <v/>
      </c>
      <c r="X2275">
        <f>IF(K2275=0,"No Discount",IF(K2275&lt;=5%,"Low",IF(K2275&lt;=15%,"Medium","High")))</f>
        <v/>
      </c>
      <c r="Y2275">
        <f>IF(L2275&gt;=20000,"High Value",IF(L2275&gt;=5000,"Medium Value","Low Value"))</f>
        <v/>
      </c>
      <c r="Z2275">
        <f>IF(R2275&lt;=3,"Fast",IF(R2275&lt;=5,"On Time","Delayed"))</f>
        <v/>
      </c>
    </row>
    <row r="2276">
      <c r="A2276">
        <f>Raw_Data!A2276</f>
        <v/>
      </c>
      <c r="B2276" s="11">
        <f>Raw_Data!B2276</f>
        <v/>
      </c>
      <c r="C2276">
        <f>Raw_Data!C2276</f>
        <v/>
      </c>
      <c r="D2276">
        <f>Raw_Data!D2276</f>
        <v/>
      </c>
      <c r="E2276">
        <f>Raw_Data!E2276</f>
        <v/>
      </c>
      <c r="F2276">
        <f>Raw_Data!F2276</f>
        <v/>
      </c>
      <c r="G2276">
        <f>Raw_Data!G2276</f>
        <v/>
      </c>
      <c r="H2276">
        <f>Raw_Data!H2276</f>
        <v/>
      </c>
      <c r="I2276">
        <f>Raw_Data!I2276</f>
        <v/>
      </c>
      <c r="J2276" s="12">
        <f>Raw_Data!J2276</f>
        <v/>
      </c>
      <c r="K2276" s="13">
        <f>Raw_Data!K2276</f>
        <v/>
      </c>
      <c r="L2276" s="12">
        <f>Raw_Data!L2276</f>
        <v/>
      </c>
      <c r="M2276" s="12">
        <f>Raw_Data!M2276</f>
        <v/>
      </c>
      <c r="N2276" s="12">
        <f>Raw_Data!N2276</f>
        <v/>
      </c>
      <c r="O2276">
        <f>Raw_Data!O2276</f>
        <v/>
      </c>
      <c r="P2276">
        <f>Raw_Data!P2276</f>
        <v/>
      </c>
      <c r="Q2276">
        <f>Raw_Data!Q2276</f>
        <v/>
      </c>
      <c r="R2276">
        <f>Raw_Data!R2276</f>
        <v/>
      </c>
      <c r="S2276">
        <f>Raw_Data!S2276</f>
        <v/>
      </c>
      <c r="T2276">
        <f>YEAR(B2276)</f>
        <v/>
      </c>
      <c r="U2276">
        <f>MONTH(B2276)</f>
        <v/>
      </c>
      <c r="V2276">
        <f>TEXT(B2276,"mmm")</f>
        <v/>
      </c>
      <c r="W2276" s="15">
        <f>IFERROR(N2276/L2276,0)</f>
        <v/>
      </c>
      <c r="X2276">
        <f>IF(K2276=0,"No Discount",IF(K2276&lt;=5%,"Low",IF(K2276&lt;=15%,"Medium","High")))</f>
        <v/>
      </c>
      <c r="Y2276">
        <f>IF(L2276&gt;=20000,"High Value",IF(L2276&gt;=5000,"Medium Value","Low Value"))</f>
        <v/>
      </c>
      <c r="Z2276">
        <f>IF(R2276&lt;=3,"Fast",IF(R2276&lt;=5,"On Time","Delayed"))</f>
        <v/>
      </c>
    </row>
    <row r="2277">
      <c r="A2277">
        <f>Raw_Data!A2277</f>
        <v/>
      </c>
      <c r="B2277" s="11">
        <f>Raw_Data!B2277</f>
        <v/>
      </c>
      <c r="C2277">
        <f>Raw_Data!C2277</f>
        <v/>
      </c>
      <c r="D2277">
        <f>Raw_Data!D2277</f>
        <v/>
      </c>
      <c r="E2277">
        <f>Raw_Data!E2277</f>
        <v/>
      </c>
      <c r="F2277">
        <f>Raw_Data!F2277</f>
        <v/>
      </c>
      <c r="G2277">
        <f>Raw_Data!G2277</f>
        <v/>
      </c>
      <c r="H2277">
        <f>Raw_Data!H2277</f>
        <v/>
      </c>
      <c r="I2277">
        <f>Raw_Data!I2277</f>
        <v/>
      </c>
      <c r="J2277" s="12">
        <f>Raw_Data!J2277</f>
        <v/>
      </c>
      <c r="K2277" s="13">
        <f>Raw_Data!K2277</f>
        <v/>
      </c>
      <c r="L2277" s="12">
        <f>Raw_Data!L2277</f>
        <v/>
      </c>
      <c r="M2277" s="12">
        <f>Raw_Data!M2277</f>
        <v/>
      </c>
      <c r="N2277" s="12">
        <f>Raw_Data!N2277</f>
        <v/>
      </c>
      <c r="O2277">
        <f>Raw_Data!O2277</f>
        <v/>
      </c>
      <c r="P2277">
        <f>Raw_Data!P2277</f>
        <v/>
      </c>
      <c r="Q2277">
        <f>Raw_Data!Q2277</f>
        <v/>
      </c>
      <c r="R2277">
        <f>Raw_Data!R2277</f>
        <v/>
      </c>
      <c r="S2277">
        <f>Raw_Data!S2277</f>
        <v/>
      </c>
      <c r="T2277">
        <f>YEAR(B2277)</f>
        <v/>
      </c>
      <c r="U2277">
        <f>MONTH(B2277)</f>
        <v/>
      </c>
      <c r="V2277">
        <f>TEXT(B2277,"mmm")</f>
        <v/>
      </c>
      <c r="W2277" s="15">
        <f>IFERROR(N2277/L2277,0)</f>
        <v/>
      </c>
      <c r="X2277">
        <f>IF(K2277=0,"No Discount",IF(K2277&lt;=5%,"Low",IF(K2277&lt;=15%,"Medium","High")))</f>
        <v/>
      </c>
      <c r="Y2277">
        <f>IF(L2277&gt;=20000,"High Value",IF(L2277&gt;=5000,"Medium Value","Low Value"))</f>
        <v/>
      </c>
      <c r="Z2277">
        <f>IF(R2277&lt;=3,"Fast",IF(R2277&lt;=5,"On Time","Delayed"))</f>
        <v/>
      </c>
    </row>
    <row r="2278">
      <c r="A2278">
        <f>Raw_Data!A2278</f>
        <v/>
      </c>
      <c r="B2278" s="11">
        <f>Raw_Data!B2278</f>
        <v/>
      </c>
      <c r="C2278">
        <f>Raw_Data!C2278</f>
        <v/>
      </c>
      <c r="D2278">
        <f>Raw_Data!D2278</f>
        <v/>
      </c>
      <c r="E2278">
        <f>Raw_Data!E2278</f>
        <v/>
      </c>
      <c r="F2278">
        <f>Raw_Data!F2278</f>
        <v/>
      </c>
      <c r="G2278">
        <f>Raw_Data!G2278</f>
        <v/>
      </c>
      <c r="H2278">
        <f>Raw_Data!H2278</f>
        <v/>
      </c>
      <c r="I2278">
        <f>Raw_Data!I2278</f>
        <v/>
      </c>
      <c r="J2278" s="12">
        <f>Raw_Data!J2278</f>
        <v/>
      </c>
      <c r="K2278" s="13">
        <f>Raw_Data!K2278</f>
        <v/>
      </c>
      <c r="L2278" s="12">
        <f>Raw_Data!L2278</f>
        <v/>
      </c>
      <c r="M2278" s="12">
        <f>Raw_Data!M2278</f>
        <v/>
      </c>
      <c r="N2278" s="12">
        <f>Raw_Data!N2278</f>
        <v/>
      </c>
      <c r="O2278">
        <f>Raw_Data!O2278</f>
        <v/>
      </c>
      <c r="P2278">
        <f>Raw_Data!P2278</f>
        <v/>
      </c>
      <c r="Q2278">
        <f>Raw_Data!Q2278</f>
        <v/>
      </c>
      <c r="R2278">
        <f>Raw_Data!R2278</f>
        <v/>
      </c>
      <c r="S2278">
        <f>Raw_Data!S2278</f>
        <v/>
      </c>
      <c r="T2278">
        <f>YEAR(B2278)</f>
        <v/>
      </c>
      <c r="U2278">
        <f>MONTH(B2278)</f>
        <v/>
      </c>
      <c r="V2278">
        <f>TEXT(B2278,"mmm")</f>
        <v/>
      </c>
      <c r="W2278" s="15">
        <f>IFERROR(N2278/L2278,0)</f>
        <v/>
      </c>
      <c r="X2278">
        <f>IF(K2278=0,"No Discount",IF(K2278&lt;=5%,"Low",IF(K2278&lt;=15%,"Medium","High")))</f>
        <v/>
      </c>
      <c r="Y2278">
        <f>IF(L2278&gt;=20000,"High Value",IF(L2278&gt;=5000,"Medium Value","Low Value"))</f>
        <v/>
      </c>
      <c r="Z2278">
        <f>IF(R2278&lt;=3,"Fast",IF(R2278&lt;=5,"On Time","Delayed"))</f>
        <v/>
      </c>
    </row>
    <row r="2279">
      <c r="A2279">
        <f>Raw_Data!A2279</f>
        <v/>
      </c>
      <c r="B2279" s="11">
        <f>Raw_Data!B2279</f>
        <v/>
      </c>
      <c r="C2279">
        <f>Raw_Data!C2279</f>
        <v/>
      </c>
      <c r="D2279">
        <f>Raw_Data!D2279</f>
        <v/>
      </c>
      <c r="E2279">
        <f>Raw_Data!E2279</f>
        <v/>
      </c>
      <c r="F2279">
        <f>Raw_Data!F2279</f>
        <v/>
      </c>
      <c r="G2279">
        <f>Raw_Data!G2279</f>
        <v/>
      </c>
      <c r="H2279">
        <f>Raw_Data!H2279</f>
        <v/>
      </c>
      <c r="I2279">
        <f>Raw_Data!I2279</f>
        <v/>
      </c>
      <c r="J2279" s="12">
        <f>Raw_Data!J2279</f>
        <v/>
      </c>
      <c r="K2279" s="13">
        <f>Raw_Data!K2279</f>
        <v/>
      </c>
      <c r="L2279" s="12">
        <f>Raw_Data!L2279</f>
        <v/>
      </c>
      <c r="M2279" s="12">
        <f>Raw_Data!M2279</f>
        <v/>
      </c>
      <c r="N2279" s="12">
        <f>Raw_Data!N2279</f>
        <v/>
      </c>
      <c r="O2279">
        <f>Raw_Data!O2279</f>
        <v/>
      </c>
      <c r="P2279">
        <f>Raw_Data!P2279</f>
        <v/>
      </c>
      <c r="Q2279">
        <f>Raw_Data!Q2279</f>
        <v/>
      </c>
      <c r="R2279">
        <f>Raw_Data!R2279</f>
        <v/>
      </c>
      <c r="S2279">
        <f>Raw_Data!S2279</f>
        <v/>
      </c>
      <c r="T2279">
        <f>YEAR(B2279)</f>
        <v/>
      </c>
      <c r="U2279">
        <f>MONTH(B2279)</f>
        <v/>
      </c>
      <c r="V2279">
        <f>TEXT(B2279,"mmm")</f>
        <v/>
      </c>
      <c r="W2279" s="15">
        <f>IFERROR(N2279/L2279,0)</f>
        <v/>
      </c>
      <c r="X2279">
        <f>IF(K2279=0,"No Discount",IF(K2279&lt;=5%,"Low",IF(K2279&lt;=15%,"Medium","High")))</f>
        <v/>
      </c>
      <c r="Y2279">
        <f>IF(L2279&gt;=20000,"High Value",IF(L2279&gt;=5000,"Medium Value","Low Value"))</f>
        <v/>
      </c>
      <c r="Z2279">
        <f>IF(R2279&lt;=3,"Fast",IF(R2279&lt;=5,"On Time","Delayed"))</f>
        <v/>
      </c>
    </row>
    <row r="2280">
      <c r="A2280">
        <f>Raw_Data!A2280</f>
        <v/>
      </c>
      <c r="B2280" s="11">
        <f>Raw_Data!B2280</f>
        <v/>
      </c>
      <c r="C2280">
        <f>Raw_Data!C2280</f>
        <v/>
      </c>
      <c r="D2280">
        <f>Raw_Data!D2280</f>
        <v/>
      </c>
      <c r="E2280">
        <f>Raw_Data!E2280</f>
        <v/>
      </c>
      <c r="F2280">
        <f>Raw_Data!F2280</f>
        <v/>
      </c>
      <c r="G2280">
        <f>Raw_Data!G2280</f>
        <v/>
      </c>
      <c r="H2280">
        <f>Raw_Data!H2280</f>
        <v/>
      </c>
      <c r="I2280">
        <f>Raw_Data!I2280</f>
        <v/>
      </c>
      <c r="J2280" s="12">
        <f>Raw_Data!J2280</f>
        <v/>
      </c>
      <c r="K2280" s="13">
        <f>Raw_Data!K2280</f>
        <v/>
      </c>
      <c r="L2280" s="12">
        <f>Raw_Data!L2280</f>
        <v/>
      </c>
      <c r="M2280" s="12">
        <f>Raw_Data!M2280</f>
        <v/>
      </c>
      <c r="N2280" s="12">
        <f>Raw_Data!N2280</f>
        <v/>
      </c>
      <c r="O2280">
        <f>Raw_Data!O2280</f>
        <v/>
      </c>
      <c r="P2280">
        <f>Raw_Data!P2280</f>
        <v/>
      </c>
      <c r="Q2280">
        <f>Raw_Data!Q2280</f>
        <v/>
      </c>
      <c r="R2280">
        <f>Raw_Data!R2280</f>
        <v/>
      </c>
      <c r="S2280">
        <f>Raw_Data!S2280</f>
        <v/>
      </c>
      <c r="T2280">
        <f>YEAR(B2280)</f>
        <v/>
      </c>
      <c r="U2280">
        <f>MONTH(B2280)</f>
        <v/>
      </c>
      <c r="V2280">
        <f>TEXT(B2280,"mmm")</f>
        <v/>
      </c>
      <c r="W2280" s="15">
        <f>IFERROR(N2280/L2280,0)</f>
        <v/>
      </c>
      <c r="X2280">
        <f>IF(K2280=0,"No Discount",IF(K2280&lt;=5%,"Low",IF(K2280&lt;=15%,"Medium","High")))</f>
        <v/>
      </c>
      <c r="Y2280">
        <f>IF(L2280&gt;=20000,"High Value",IF(L2280&gt;=5000,"Medium Value","Low Value"))</f>
        <v/>
      </c>
      <c r="Z2280">
        <f>IF(R2280&lt;=3,"Fast",IF(R2280&lt;=5,"On Time","Delayed"))</f>
        <v/>
      </c>
    </row>
    <row r="2281">
      <c r="A2281">
        <f>Raw_Data!A2281</f>
        <v/>
      </c>
      <c r="B2281" s="11">
        <f>Raw_Data!B2281</f>
        <v/>
      </c>
      <c r="C2281">
        <f>Raw_Data!C2281</f>
        <v/>
      </c>
      <c r="D2281">
        <f>Raw_Data!D2281</f>
        <v/>
      </c>
      <c r="E2281">
        <f>Raw_Data!E2281</f>
        <v/>
      </c>
      <c r="F2281">
        <f>Raw_Data!F2281</f>
        <v/>
      </c>
      <c r="G2281">
        <f>Raw_Data!G2281</f>
        <v/>
      </c>
      <c r="H2281">
        <f>Raw_Data!H2281</f>
        <v/>
      </c>
      <c r="I2281">
        <f>Raw_Data!I2281</f>
        <v/>
      </c>
      <c r="J2281" s="12">
        <f>Raw_Data!J2281</f>
        <v/>
      </c>
      <c r="K2281" s="13">
        <f>Raw_Data!K2281</f>
        <v/>
      </c>
      <c r="L2281" s="12">
        <f>Raw_Data!L2281</f>
        <v/>
      </c>
      <c r="M2281" s="12">
        <f>Raw_Data!M2281</f>
        <v/>
      </c>
      <c r="N2281" s="12">
        <f>Raw_Data!N2281</f>
        <v/>
      </c>
      <c r="O2281">
        <f>Raw_Data!O2281</f>
        <v/>
      </c>
      <c r="P2281">
        <f>Raw_Data!P2281</f>
        <v/>
      </c>
      <c r="Q2281">
        <f>Raw_Data!Q2281</f>
        <v/>
      </c>
      <c r="R2281">
        <f>Raw_Data!R2281</f>
        <v/>
      </c>
      <c r="S2281">
        <f>Raw_Data!S2281</f>
        <v/>
      </c>
      <c r="T2281">
        <f>YEAR(B2281)</f>
        <v/>
      </c>
      <c r="U2281">
        <f>MONTH(B2281)</f>
        <v/>
      </c>
      <c r="V2281">
        <f>TEXT(B2281,"mmm")</f>
        <v/>
      </c>
      <c r="W2281" s="15">
        <f>IFERROR(N2281/L2281,0)</f>
        <v/>
      </c>
      <c r="X2281">
        <f>IF(K2281=0,"No Discount",IF(K2281&lt;=5%,"Low",IF(K2281&lt;=15%,"Medium","High")))</f>
        <v/>
      </c>
      <c r="Y2281">
        <f>IF(L2281&gt;=20000,"High Value",IF(L2281&gt;=5000,"Medium Value","Low Value"))</f>
        <v/>
      </c>
      <c r="Z2281">
        <f>IF(R2281&lt;=3,"Fast",IF(R2281&lt;=5,"On Time","Delayed"))</f>
        <v/>
      </c>
    </row>
    <row r="2282">
      <c r="A2282">
        <f>Raw_Data!A2282</f>
        <v/>
      </c>
      <c r="B2282" s="11">
        <f>Raw_Data!B2282</f>
        <v/>
      </c>
      <c r="C2282">
        <f>Raw_Data!C2282</f>
        <v/>
      </c>
      <c r="D2282">
        <f>Raw_Data!D2282</f>
        <v/>
      </c>
      <c r="E2282">
        <f>Raw_Data!E2282</f>
        <v/>
      </c>
      <c r="F2282">
        <f>Raw_Data!F2282</f>
        <v/>
      </c>
      <c r="G2282">
        <f>Raw_Data!G2282</f>
        <v/>
      </c>
      <c r="H2282">
        <f>Raw_Data!H2282</f>
        <v/>
      </c>
      <c r="I2282">
        <f>Raw_Data!I2282</f>
        <v/>
      </c>
      <c r="J2282" s="12">
        <f>Raw_Data!J2282</f>
        <v/>
      </c>
      <c r="K2282" s="13">
        <f>Raw_Data!K2282</f>
        <v/>
      </c>
      <c r="L2282" s="12">
        <f>Raw_Data!L2282</f>
        <v/>
      </c>
      <c r="M2282" s="12">
        <f>Raw_Data!M2282</f>
        <v/>
      </c>
      <c r="N2282" s="12">
        <f>Raw_Data!N2282</f>
        <v/>
      </c>
      <c r="O2282">
        <f>Raw_Data!O2282</f>
        <v/>
      </c>
      <c r="P2282">
        <f>Raw_Data!P2282</f>
        <v/>
      </c>
      <c r="Q2282">
        <f>Raw_Data!Q2282</f>
        <v/>
      </c>
      <c r="R2282">
        <f>Raw_Data!R2282</f>
        <v/>
      </c>
      <c r="S2282">
        <f>Raw_Data!S2282</f>
        <v/>
      </c>
      <c r="T2282">
        <f>YEAR(B2282)</f>
        <v/>
      </c>
      <c r="U2282">
        <f>MONTH(B2282)</f>
        <v/>
      </c>
      <c r="V2282">
        <f>TEXT(B2282,"mmm")</f>
        <v/>
      </c>
      <c r="W2282" s="15">
        <f>IFERROR(N2282/L2282,0)</f>
        <v/>
      </c>
      <c r="X2282">
        <f>IF(K2282=0,"No Discount",IF(K2282&lt;=5%,"Low",IF(K2282&lt;=15%,"Medium","High")))</f>
        <v/>
      </c>
      <c r="Y2282">
        <f>IF(L2282&gt;=20000,"High Value",IF(L2282&gt;=5000,"Medium Value","Low Value"))</f>
        <v/>
      </c>
      <c r="Z2282">
        <f>IF(R2282&lt;=3,"Fast",IF(R2282&lt;=5,"On Time","Delayed"))</f>
        <v/>
      </c>
    </row>
    <row r="2283">
      <c r="A2283">
        <f>Raw_Data!A2283</f>
        <v/>
      </c>
      <c r="B2283" s="11">
        <f>Raw_Data!B2283</f>
        <v/>
      </c>
      <c r="C2283">
        <f>Raw_Data!C2283</f>
        <v/>
      </c>
      <c r="D2283">
        <f>Raw_Data!D2283</f>
        <v/>
      </c>
      <c r="E2283">
        <f>Raw_Data!E2283</f>
        <v/>
      </c>
      <c r="F2283">
        <f>Raw_Data!F2283</f>
        <v/>
      </c>
      <c r="G2283">
        <f>Raw_Data!G2283</f>
        <v/>
      </c>
      <c r="H2283">
        <f>Raw_Data!H2283</f>
        <v/>
      </c>
      <c r="I2283">
        <f>Raw_Data!I2283</f>
        <v/>
      </c>
      <c r="J2283" s="12">
        <f>Raw_Data!J2283</f>
        <v/>
      </c>
      <c r="K2283" s="13">
        <f>Raw_Data!K2283</f>
        <v/>
      </c>
      <c r="L2283" s="12">
        <f>Raw_Data!L2283</f>
        <v/>
      </c>
      <c r="M2283" s="12">
        <f>Raw_Data!M2283</f>
        <v/>
      </c>
      <c r="N2283" s="12">
        <f>Raw_Data!N2283</f>
        <v/>
      </c>
      <c r="O2283">
        <f>Raw_Data!O2283</f>
        <v/>
      </c>
      <c r="P2283">
        <f>Raw_Data!P2283</f>
        <v/>
      </c>
      <c r="Q2283">
        <f>Raw_Data!Q2283</f>
        <v/>
      </c>
      <c r="R2283">
        <f>Raw_Data!R2283</f>
        <v/>
      </c>
      <c r="S2283">
        <f>Raw_Data!S2283</f>
        <v/>
      </c>
      <c r="T2283">
        <f>YEAR(B2283)</f>
        <v/>
      </c>
      <c r="U2283">
        <f>MONTH(B2283)</f>
        <v/>
      </c>
      <c r="V2283">
        <f>TEXT(B2283,"mmm")</f>
        <v/>
      </c>
      <c r="W2283" s="15">
        <f>IFERROR(N2283/L2283,0)</f>
        <v/>
      </c>
      <c r="X2283">
        <f>IF(K2283=0,"No Discount",IF(K2283&lt;=5%,"Low",IF(K2283&lt;=15%,"Medium","High")))</f>
        <v/>
      </c>
      <c r="Y2283">
        <f>IF(L2283&gt;=20000,"High Value",IF(L2283&gt;=5000,"Medium Value","Low Value"))</f>
        <v/>
      </c>
      <c r="Z2283">
        <f>IF(R2283&lt;=3,"Fast",IF(R2283&lt;=5,"On Time","Delayed"))</f>
        <v/>
      </c>
    </row>
    <row r="2284">
      <c r="A2284">
        <f>Raw_Data!A2284</f>
        <v/>
      </c>
      <c r="B2284" s="11">
        <f>Raw_Data!B2284</f>
        <v/>
      </c>
      <c r="C2284">
        <f>Raw_Data!C2284</f>
        <v/>
      </c>
      <c r="D2284">
        <f>Raw_Data!D2284</f>
        <v/>
      </c>
      <c r="E2284">
        <f>Raw_Data!E2284</f>
        <v/>
      </c>
      <c r="F2284">
        <f>Raw_Data!F2284</f>
        <v/>
      </c>
      <c r="G2284">
        <f>Raw_Data!G2284</f>
        <v/>
      </c>
      <c r="H2284">
        <f>Raw_Data!H2284</f>
        <v/>
      </c>
      <c r="I2284">
        <f>Raw_Data!I2284</f>
        <v/>
      </c>
      <c r="J2284" s="12">
        <f>Raw_Data!J2284</f>
        <v/>
      </c>
      <c r="K2284" s="13">
        <f>Raw_Data!K2284</f>
        <v/>
      </c>
      <c r="L2284" s="12">
        <f>Raw_Data!L2284</f>
        <v/>
      </c>
      <c r="M2284" s="12">
        <f>Raw_Data!M2284</f>
        <v/>
      </c>
      <c r="N2284" s="12">
        <f>Raw_Data!N2284</f>
        <v/>
      </c>
      <c r="O2284">
        <f>Raw_Data!O2284</f>
        <v/>
      </c>
      <c r="P2284">
        <f>Raw_Data!P2284</f>
        <v/>
      </c>
      <c r="Q2284">
        <f>Raw_Data!Q2284</f>
        <v/>
      </c>
      <c r="R2284">
        <f>Raw_Data!R2284</f>
        <v/>
      </c>
      <c r="S2284">
        <f>Raw_Data!S2284</f>
        <v/>
      </c>
      <c r="T2284">
        <f>YEAR(B2284)</f>
        <v/>
      </c>
      <c r="U2284">
        <f>MONTH(B2284)</f>
        <v/>
      </c>
      <c r="V2284">
        <f>TEXT(B2284,"mmm")</f>
        <v/>
      </c>
      <c r="W2284" s="15">
        <f>IFERROR(N2284/L2284,0)</f>
        <v/>
      </c>
      <c r="X2284">
        <f>IF(K2284=0,"No Discount",IF(K2284&lt;=5%,"Low",IF(K2284&lt;=15%,"Medium","High")))</f>
        <v/>
      </c>
      <c r="Y2284">
        <f>IF(L2284&gt;=20000,"High Value",IF(L2284&gt;=5000,"Medium Value","Low Value"))</f>
        <v/>
      </c>
      <c r="Z2284">
        <f>IF(R2284&lt;=3,"Fast",IF(R2284&lt;=5,"On Time","Delayed"))</f>
        <v/>
      </c>
    </row>
    <row r="2285">
      <c r="A2285">
        <f>Raw_Data!A2285</f>
        <v/>
      </c>
      <c r="B2285" s="11">
        <f>Raw_Data!B2285</f>
        <v/>
      </c>
      <c r="C2285">
        <f>Raw_Data!C2285</f>
        <v/>
      </c>
      <c r="D2285">
        <f>Raw_Data!D2285</f>
        <v/>
      </c>
      <c r="E2285">
        <f>Raw_Data!E2285</f>
        <v/>
      </c>
      <c r="F2285">
        <f>Raw_Data!F2285</f>
        <v/>
      </c>
      <c r="G2285">
        <f>Raw_Data!G2285</f>
        <v/>
      </c>
      <c r="H2285">
        <f>Raw_Data!H2285</f>
        <v/>
      </c>
      <c r="I2285">
        <f>Raw_Data!I2285</f>
        <v/>
      </c>
      <c r="J2285" s="12">
        <f>Raw_Data!J2285</f>
        <v/>
      </c>
      <c r="K2285" s="13">
        <f>Raw_Data!K2285</f>
        <v/>
      </c>
      <c r="L2285" s="12">
        <f>Raw_Data!L2285</f>
        <v/>
      </c>
      <c r="M2285" s="12">
        <f>Raw_Data!M2285</f>
        <v/>
      </c>
      <c r="N2285" s="12">
        <f>Raw_Data!N2285</f>
        <v/>
      </c>
      <c r="O2285">
        <f>Raw_Data!O2285</f>
        <v/>
      </c>
      <c r="P2285">
        <f>Raw_Data!P2285</f>
        <v/>
      </c>
      <c r="Q2285">
        <f>Raw_Data!Q2285</f>
        <v/>
      </c>
      <c r="R2285">
        <f>Raw_Data!R2285</f>
        <v/>
      </c>
      <c r="S2285">
        <f>Raw_Data!S2285</f>
        <v/>
      </c>
      <c r="T2285">
        <f>YEAR(B2285)</f>
        <v/>
      </c>
      <c r="U2285">
        <f>MONTH(B2285)</f>
        <v/>
      </c>
      <c r="V2285">
        <f>TEXT(B2285,"mmm")</f>
        <v/>
      </c>
      <c r="W2285" s="15">
        <f>IFERROR(N2285/L2285,0)</f>
        <v/>
      </c>
      <c r="X2285">
        <f>IF(K2285=0,"No Discount",IF(K2285&lt;=5%,"Low",IF(K2285&lt;=15%,"Medium","High")))</f>
        <v/>
      </c>
      <c r="Y2285">
        <f>IF(L2285&gt;=20000,"High Value",IF(L2285&gt;=5000,"Medium Value","Low Value"))</f>
        <v/>
      </c>
      <c r="Z2285">
        <f>IF(R2285&lt;=3,"Fast",IF(R2285&lt;=5,"On Time","Delayed"))</f>
        <v/>
      </c>
    </row>
    <row r="2286">
      <c r="A2286">
        <f>Raw_Data!A2286</f>
        <v/>
      </c>
      <c r="B2286" s="11">
        <f>Raw_Data!B2286</f>
        <v/>
      </c>
      <c r="C2286">
        <f>Raw_Data!C2286</f>
        <v/>
      </c>
      <c r="D2286">
        <f>Raw_Data!D2286</f>
        <v/>
      </c>
      <c r="E2286">
        <f>Raw_Data!E2286</f>
        <v/>
      </c>
      <c r="F2286">
        <f>Raw_Data!F2286</f>
        <v/>
      </c>
      <c r="G2286">
        <f>Raw_Data!G2286</f>
        <v/>
      </c>
      <c r="H2286">
        <f>Raw_Data!H2286</f>
        <v/>
      </c>
      <c r="I2286">
        <f>Raw_Data!I2286</f>
        <v/>
      </c>
      <c r="J2286" s="12">
        <f>Raw_Data!J2286</f>
        <v/>
      </c>
      <c r="K2286" s="13">
        <f>Raw_Data!K2286</f>
        <v/>
      </c>
      <c r="L2286" s="12">
        <f>Raw_Data!L2286</f>
        <v/>
      </c>
      <c r="M2286" s="12">
        <f>Raw_Data!M2286</f>
        <v/>
      </c>
      <c r="N2286" s="12">
        <f>Raw_Data!N2286</f>
        <v/>
      </c>
      <c r="O2286">
        <f>Raw_Data!O2286</f>
        <v/>
      </c>
      <c r="P2286">
        <f>Raw_Data!P2286</f>
        <v/>
      </c>
      <c r="Q2286">
        <f>Raw_Data!Q2286</f>
        <v/>
      </c>
      <c r="R2286">
        <f>Raw_Data!R2286</f>
        <v/>
      </c>
      <c r="S2286">
        <f>Raw_Data!S2286</f>
        <v/>
      </c>
      <c r="T2286">
        <f>YEAR(B2286)</f>
        <v/>
      </c>
      <c r="U2286">
        <f>MONTH(B2286)</f>
        <v/>
      </c>
      <c r="V2286">
        <f>TEXT(B2286,"mmm")</f>
        <v/>
      </c>
      <c r="W2286" s="15">
        <f>IFERROR(N2286/L2286,0)</f>
        <v/>
      </c>
      <c r="X2286">
        <f>IF(K2286=0,"No Discount",IF(K2286&lt;=5%,"Low",IF(K2286&lt;=15%,"Medium","High")))</f>
        <v/>
      </c>
      <c r="Y2286">
        <f>IF(L2286&gt;=20000,"High Value",IF(L2286&gt;=5000,"Medium Value","Low Value"))</f>
        <v/>
      </c>
      <c r="Z2286">
        <f>IF(R2286&lt;=3,"Fast",IF(R2286&lt;=5,"On Time","Delayed"))</f>
        <v/>
      </c>
    </row>
    <row r="2287">
      <c r="A2287">
        <f>Raw_Data!A2287</f>
        <v/>
      </c>
      <c r="B2287" s="11">
        <f>Raw_Data!B2287</f>
        <v/>
      </c>
      <c r="C2287">
        <f>Raw_Data!C2287</f>
        <v/>
      </c>
      <c r="D2287">
        <f>Raw_Data!D2287</f>
        <v/>
      </c>
      <c r="E2287">
        <f>Raw_Data!E2287</f>
        <v/>
      </c>
      <c r="F2287">
        <f>Raw_Data!F2287</f>
        <v/>
      </c>
      <c r="G2287">
        <f>Raw_Data!G2287</f>
        <v/>
      </c>
      <c r="H2287">
        <f>Raw_Data!H2287</f>
        <v/>
      </c>
      <c r="I2287">
        <f>Raw_Data!I2287</f>
        <v/>
      </c>
      <c r="J2287" s="12">
        <f>Raw_Data!J2287</f>
        <v/>
      </c>
      <c r="K2287" s="13">
        <f>Raw_Data!K2287</f>
        <v/>
      </c>
      <c r="L2287" s="12">
        <f>Raw_Data!L2287</f>
        <v/>
      </c>
      <c r="M2287" s="12">
        <f>Raw_Data!M2287</f>
        <v/>
      </c>
      <c r="N2287" s="12">
        <f>Raw_Data!N2287</f>
        <v/>
      </c>
      <c r="O2287">
        <f>Raw_Data!O2287</f>
        <v/>
      </c>
      <c r="P2287">
        <f>Raw_Data!P2287</f>
        <v/>
      </c>
      <c r="Q2287">
        <f>Raw_Data!Q2287</f>
        <v/>
      </c>
      <c r="R2287">
        <f>Raw_Data!R2287</f>
        <v/>
      </c>
      <c r="S2287">
        <f>Raw_Data!S2287</f>
        <v/>
      </c>
      <c r="T2287">
        <f>YEAR(B2287)</f>
        <v/>
      </c>
      <c r="U2287">
        <f>MONTH(B2287)</f>
        <v/>
      </c>
      <c r="V2287">
        <f>TEXT(B2287,"mmm")</f>
        <v/>
      </c>
      <c r="W2287" s="15">
        <f>IFERROR(N2287/L2287,0)</f>
        <v/>
      </c>
      <c r="X2287">
        <f>IF(K2287=0,"No Discount",IF(K2287&lt;=5%,"Low",IF(K2287&lt;=15%,"Medium","High")))</f>
        <v/>
      </c>
      <c r="Y2287">
        <f>IF(L2287&gt;=20000,"High Value",IF(L2287&gt;=5000,"Medium Value","Low Value"))</f>
        <v/>
      </c>
      <c r="Z2287">
        <f>IF(R2287&lt;=3,"Fast",IF(R2287&lt;=5,"On Time","Delayed"))</f>
        <v/>
      </c>
    </row>
    <row r="2288">
      <c r="A2288">
        <f>Raw_Data!A2288</f>
        <v/>
      </c>
      <c r="B2288" s="11">
        <f>Raw_Data!B2288</f>
        <v/>
      </c>
      <c r="C2288">
        <f>Raw_Data!C2288</f>
        <v/>
      </c>
      <c r="D2288">
        <f>Raw_Data!D2288</f>
        <v/>
      </c>
      <c r="E2288">
        <f>Raw_Data!E2288</f>
        <v/>
      </c>
      <c r="F2288">
        <f>Raw_Data!F2288</f>
        <v/>
      </c>
      <c r="G2288">
        <f>Raw_Data!G2288</f>
        <v/>
      </c>
      <c r="H2288">
        <f>Raw_Data!H2288</f>
        <v/>
      </c>
      <c r="I2288">
        <f>Raw_Data!I2288</f>
        <v/>
      </c>
      <c r="J2288" s="12">
        <f>Raw_Data!J2288</f>
        <v/>
      </c>
      <c r="K2288" s="13">
        <f>Raw_Data!K2288</f>
        <v/>
      </c>
      <c r="L2288" s="12">
        <f>Raw_Data!L2288</f>
        <v/>
      </c>
      <c r="M2288" s="12">
        <f>Raw_Data!M2288</f>
        <v/>
      </c>
      <c r="N2288" s="12">
        <f>Raw_Data!N2288</f>
        <v/>
      </c>
      <c r="O2288">
        <f>Raw_Data!O2288</f>
        <v/>
      </c>
      <c r="P2288">
        <f>Raw_Data!P2288</f>
        <v/>
      </c>
      <c r="Q2288">
        <f>Raw_Data!Q2288</f>
        <v/>
      </c>
      <c r="R2288">
        <f>Raw_Data!R2288</f>
        <v/>
      </c>
      <c r="S2288">
        <f>Raw_Data!S2288</f>
        <v/>
      </c>
      <c r="T2288">
        <f>YEAR(B2288)</f>
        <v/>
      </c>
      <c r="U2288">
        <f>MONTH(B2288)</f>
        <v/>
      </c>
      <c r="V2288">
        <f>TEXT(B2288,"mmm")</f>
        <v/>
      </c>
      <c r="W2288" s="15">
        <f>IFERROR(N2288/L2288,0)</f>
        <v/>
      </c>
      <c r="X2288">
        <f>IF(K2288=0,"No Discount",IF(K2288&lt;=5%,"Low",IF(K2288&lt;=15%,"Medium","High")))</f>
        <v/>
      </c>
      <c r="Y2288">
        <f>IF(L2288&gt;=20000,"High Value",IF(L2288&gt;=5000,"Medium Value","Low Value"))</f>
        <v/>
      </c>
      <c r="Z2288">
        <f>IF(R2288&lt;=3,"Fast",IF(R2288&lt;=5,"On Time","Delayed"))</f>
        <v/>
      </c>
    </row>
    <row r="2289">
      <c r="A2289">
        <f>Raw_Data!A2289</f>
        <v/>
      </c>
      <c r="B2289" s="11">
        <f>Raw_Data!B2289</f>
        <v/>
      </c>
      <c r="C2289">
        <f>Raw_Data!C2289</f>
        <v/>
      </c>
      <c r="D2289">
        <f>Raw_Data!D2289</f>
        <v/>
      </c>
      <c r="E2289">
        <f>Raw_Data!E2289</f>
        <v/>
      </c>
      <c r="F2289">
        <f>Raw_Data!F2289</f>
        <v/>
      </c>
      <c r="G2289">
        <f>Raw_Data!G2289</f>
        <v/>
      </c>
      <c r="H2289">
        <f>Raw_Data!H2289</f>
        <v/>
      </c>
      <c r="I2289">
        <f>Raw_Data!I2289</f>
        <v/>
      </c>
      <c r="J2289" s="12">
        <f>Raw_Data!J2289</f>
        <v/>
      </c>
      <c r="K2289" s="13">
        <f>Raw_Data!K2289</f>
        <v/>
      </c>
      <c r="L2289" s="12">
        <f>Raw_Data!L2289</f>
        <v/>
      </c>
      <c r="M2289" s="12">
        <f>Raw_Data!M2289</f>
        <v/>
      </c>
      <c r="N2289" s="12">
        <f>Raw_Data!N2289</f>
        <v/>
      </c>
      <c r="O2289">
        <f>Raw_Data!O2289</f>
        <v/>
      </c>
      <c r="P2289">
        <f>Raw_Data!P2289</f>
        <v/>
      </c>
      <c r="Q2289">
        <f>Raw_Data!Q2289</f>
        <v/>
      </c>
      <c r="R2289">
        <f>Raw_Data!R2289</f>
        <v/>
      </c>
      <c r="S2289">
        <f>Raw_Data!S2289</f>
        <v/>
      </c>
      <c r="T2289">
        <f>YEAR(B2289)</f>
        <v/>
      </c>
      <c r="U2289">
        <f>MONTH(B2289)</f>
        <v/>
      </c>
      <c r="V2289">
        <f>TEXT(B2289,"mmm")</f>
        <v/>
      </c>
      <c r="W2289" s="15">
        <f>IFERROR(N2289/L2289,0)</f>
        <v/>
      </c>
      <c r="X2289">
        <f>IF(K2289=0,"No Discount",IF(K2289&lt;=5%,"Low",IF(K2289&lt;=15%,"Medium","High")))</f>
        <v/>
      </c>
      <c r="Y2289">
        <f>IF(L2289&gt;=20000,"High Value",IF(L2289&gt;=5000,"Medium Value","Low Value"))</f>
        <v/>
      </c>
      <c r="Z2289">
        <f>IF(R2289&lt;=3,"Fast",IF(R2289&lt;=5,"On Time","Delayed"))</f>
        <v/>
      </c>
    </row>
    <row r="2290">
      <c r="A2290">
        <f>Raw_Data!A2290</f>
        <v/>
      </c>
      <c r="B2290" s="11">
        <f>Raw_Data!B2290</f>
        <v/>
      </c>
      <c r="C2290">
        <f>Raw_Data!C2290</f>
        <v/>
      </c>
      <c r="D2290">
        <f>Raw_Data!D2290</f>
        <v/>
      </c>
      <c r="E2290">
        <f>Raw_Data!E2290</f>
        <v/>
      </c>
      <c r="F2290">
        <f>Raw_Data!F2290</f>
        <v/>
      </c>
      <c r="G2290">
        <f>Raw_Data!G2290</f>
        <v/>
      </c>
      <c r="H2290">
        <f>Raw_Data!H2290</f>
        <v/>
      </c>
      <c r="I2290">
        <f>Raw_Data!I2290</f>
        <v/>
      </c>
      <c r="J2290" s="12">
        <f>Raw_Data!J2290</f>
        <v/>
      </c>
      <c r="K2290" s="13">
        <f>Raw_Data!K2290</f>
        <v/>
      </c>
      <c r="L2290" s="12">
        <f>Raw_Data!L2290</f>
        <v/>
      </c>
      <c r="M2290" s="12">
        <f>Raw_Data!M2290</f>
        <v/>
      </c>
      <c r="N2290" s="12">
        <f>Raw_Data!N2290</f>
        <v/>
      </c>
      <c r="O2290">
        <f>Raw_Data!O2290</f>
        <v/>
      </c>
      <c r="P2290">
        <f>Raw_Data!P2290</f>
        <v/>
      </c>
      <c r="Q2290">
        <f>Raw_Data!Q2290</f>
        <v/>
      </c>
      <c r="R2290">
        <f>Raw_Data!R2290</f>
        <v/>
      </c>
      <c r="S2290">
        <f>Raw_Data!S2290</f>
        <v/>
      </c>
      <c r="T2290">
        <f>YEAR(B2290)</f>
        <v/>
      </c>
      <c r="U2290">
        <f>MONTH(B2290)</f>
        <v/>
      </c>
      <c r="V2290">
        <f>TEXT(B2290,"mmm")</f>
        <v/>
      </c>
      <c r="W2290" s="15">
        <f>IFERROR(N2290/L2290,0)</f>
        <v/>
      </c>
      <c r="X2290">
        <f>IF(K2290=0,"No Discount",IF(K2290&lt;=5%,"Low",IF(K2290&lt;=15%,"Medium","High")))</f>
        <v/>
      </c>
      <c r="Y2290">
        <f>IF(L2290&gt;=20000,"High Value",IF(L2290&gt;=5000,"Medium Value","Low Value"))</f>
        <v/>
      </c>
      <c r="Z2290">
        <f>IF(R2290&lt;=3,"Fast",IF(R2290&lt;=5,"On Time","Delayed"))</f>
        <v/>
      </c>
    </row>
    <row r="2291">
      <c r="A2291">
        <f>Raw_Data!A2291</f>
        <v/>
      </c>
      <c r="B2291" s="11">
        <f>Raw_Data!B2291</f>
        <v/>
      </c>
      <c r="C2291">
        <f>Raw_Data!C2291</f>
        <v/>
      </c>
      <c r="D2291">
        <f>Raw_Data!D2291</f>
        <v/>
      </c>
      <c r="E2291">
        <f>Raw_Data!E2291</f>
        <v/>
      </c>
      <c r="F2291">
        <f>Raw_Data!F2291</f>
        <v/>
      </c>
      <c r="G2291">
        <f>Raw_Data!G2291</f>
        <v/>
      </c>
      <c r="H2291">
        <f>Raw_Data!H2291</f>
        <v/>
      </c>
      <c r="I2291">
        <f>Raw_Data!I2291</f>
        <v/>
      </c>
      <c r="J2291" s="12">
        <f>Raw_Data!J2291</f>
        <v/>
      </c>
      <c r="K2291" s="13">
        <f>Raw_Data!K2291</f>
        <v/>
      </c>
      <c r="L2291" s="12">
        <f>Raw_Data!L2291</f>
        <v/>
      </c>
      <c r="M2291" s="12">
        <f>Raw_Data!M2291</f>
        <v/>
      </c>
      <c r="N2291" s="12">
        <f>Raw_Data!N2291</f>
        <v/>
      </c>
      <c r="O2291">
        <f>Raw_Data!O2291</f>
        <v/>
      </c>
      <c r="P2291">
        <f>Raw_Data!P2291</f>
        <v/>
      </c>
      <c r="Q2291">
        <f>Raw_Data!Q2291</f>
        <v/>
      </c>
      <c r="R2291">
        <f>Raw_Data!R2291</f>
        <v/>
      </c>
      <c r="S2291">
        <f>Raw_Data!S2291</f>
        <v/>
      </c>
      <c r="T2291">
        <f>YEAR(B2291)</f>
        <v/>
      </c>
      <c r="U2291">
        <f>MONTH(B2291)</f>
        <v/>
      </c>
      <c r="V2291">
        <f>TEXT(B2291,"mmm")</f>
        <v/>
      </c>
      <c r="W2291" s="15">
        <f>IFERROR(N2291/L2291,0)</f>
        <v/>
      </c>
      <c r="X2291">
        <f>IF(K2291=0,"No Discount",IF(K2291&lt;=5%,"Low",IF(K2291&lt;=15%,"Medium","High")))</f>
        <v/>
      </c>
      <c r="Y2291">
        <f>IF(L2291&gt;=20000,"High Value",IF(L2291&gt;=5000,"Medium Value","Low Value"))</f>
        <v/>
      </c>
      <c r="Z2291">
        <f>IF(R2291&lt;=3,"Fast",IF(R2291&lt;=5,"On Time","Delayed"))</f>
        <v/>
      </c>
    </row>
    <row r="2292">
      <c r="A2292">
        <f>Raw_Data!A2292</f>
        <v/>
      </c>
      <c r="B2292" s="11">
        <f>Raw_Data!B2292</f>
        <v/>
      </c>
      <c r="C2292">
        <f>Raw_Data!C2292</f>
        <v/>
      </c>
      <c r="D2292">
        <f>Raw_Data!D2292</f>
        <v/>
      </c>
      <c r="E2292">
        <f>Raw_Data!E2292</f>
        <v/>
      </c>
      <c r="F2292">
        <f>Raw_Data!F2292</f>
        <v/>
      </c>
      <c r="G2292">
        <f>Raw_Data!G2292</f>
        <v/>
      </c>
      <c r="H2292">
        <f>Raw_Data!H2292</f>
        <v/>
      </c>
      <c r="I2292">
        <f>Raw_Data!I2292</f>
        <v/>
      </c>
      <c r="J2292" s="12">
        <f>Raw_Data!J2292</f>
        <v/>
      </c>
      <c r="K2292" s="13">
        <f>Raw_Data!K2292</f>
        <v/>
      </c>
      <c r="L2292" s="12">
        <f>Raw_Data!L2292</f>
        <v/>
      </c>
      <c r="M2292" s="12">
        <f>Raw_Data!M2292</f>
        <v/>
      </c>
      <c r="N2292" s="12">
        <f>Raw_Data!N2292</f>
        <v/>
      </c>
      <c r="O2292">
        <f>Raw_Data!O2292</f>
        <v/>
      </c>
      <c r="P2292">
        <f>Raw_Data!P2292</f>
        <v/>
      </c>
      <c r="Q2292">
        <f>Raw_Data!Q2292</f>
        <v/>
      </c>
      <c r="R2292">
        <f>Raw_Data!R2292</f>
        <v/>
      </c>
      <c r="S2292">
        <f>Raw_Data!S2292</f>
        <v/>
      </c>
      <c r="T2292">
        <f>YEAR(B2292)</f>
        <v/>
      </c>
      <c r="U2292">
        <f>MONTH(B2292)</f>
        <v/>
      </c>
      <c r="V2292">
        <f>TEXT(B2292,"mmm")</f>
        <v/>
      </c>
      <c r="W2292" s="15">
        <f>IFERROR(N2292/L2292,0)</f>
        <v/>
      </c>
      <c r="X2292">
        <f>IF(K2292=0,"No Discount",IF(K2292&lt;=5%,"Low",IF(K2292&lt;=15%,"Medium","High")))</f>
        <v/>
      </c>
      <c r="Y2292">
        <f>IF(L2292&gt;=20000,"High Value",IF(L2292&gt;=5000,"Medium Value","Low Value"))</f>
        <v/>
      </c>
      <c r="Z2292">
        <f>IF(R2292&lt;=3,"Fast",IF(R2292&lt;=5,"On Time","Delayed"))</f>
        <v/>
      </c>
    </row>
    <row r="2293">
      <c r="A2293">
        <f>Raw_Data!A2293</f>
        <v/>
      </c>
      <c r="B2293" s="11">
        <f>Raw_Data!B2293</f>
        <v/>
      </c>
      <c r="C2293">
        <f>Raw_Data!C2293</f>
        <v/>
      </c>
      <c r="D2293">
        <f>Raw_Data!D2293</f>
        <v/>
      </c>
      <c r="E2293">
        <f>Raw_Data!E2293</f>
        <v/>
      </c>
      <c r="F2293">
        <f>Raw_Data!F2293</f>
        <v/>
      </c>
      <c r="G2293">
        <f>Raw_Data!G2293</f>
        <v/>
      </c>
      <c r="H2293">
        <f>Raw_Data!H2293</f>
        <v/>
      </c>
      <c r="I2293">
        <f>Raw_Data!I2293</f>
        <v/>
      </c>
      <c r="J2293" s="12">
        <f>Raw_Data!J2293</f>
        <v/>
      </c>
      <c r="K2293" s="13">
        <f>Raw_Data!K2293</f>
        <v/>
      </c>
      <c r="L2293" s="12">
        <f>Raw_Data!L2293</f>
        <v/>
      </c>
      <c r="M2293" s="12">
        <f>Raw_Data!M2293</f>
        <v/>
      </c>
      <c r="N2293" s="12">
        <f>Raw_Data!N2293</f>
        <v/>
      </c>
      <c r="O2293">
        <f>Raw_Data!O2293</f>
        <v/>
      </c>
      <c r="P2293">
        <f>Raw_Data!P2293</f>
        <v/>
      </c>
      <c r="Q2293">
        <f>Raw_Data!Q2293</f>
        <v/>
      </c>
      <c r="R2293">
        <f>Raw_Data!R2293</f>
        <v/>
      </c>
      <c r="S2293">
        <f>Raw_Data!S2293</f>
        <v/>
      </c>
      <c r="T2293">
        <f>YEAR(B2293)</f>
        <v/>
      </c>
      <c r="U2293">
        <f>MONTH(B2293)</f>
        <v/>
      </c>
      <c r="V2293">
        <f>TEXT(B2293,"mmm")</f>
        <v/>
      </c>
      <c r="W2293" s="15">
        <f>IFERROR(N2293/L2293,0)</f>
        <v/>
      </c>
      <c r="X2293">
        <f>IF(K2293=0,"No Discount",IF(K2293&lt;=5%,"Low",IF(K2293&lt;=15%,"Medium","High")))</f>
        <v/>
      </c>
      <c r="Y2293">
        <f>IF(L2293&gt;=20000,"High Value",IF(L2293&gt;=5000,"Medium Value","Low Value"))</f>
        <v/>
      </c>
      <c r="Z2293">
        <f>IF(R2293&lt;=3,"Fast",IF(R2293&lt;=5,"On Time","Delayed"))</f>
        <v/>
      </c>
    </row>
    <row r="2294">
      <c r="A2294">
        <f>Raw_Data!A2294</f>
        <v/>
      </c>
      <c r="B2294" s="11">
        <f>Raw_Data!B2294</f>
        <v/>
      </c>
      <c r="C2294">
        <f>Raw_Data!C2294</f>
        <v/>
      </c>
      <c r="D2294">
        <f>Raw_Data!D2294</f>
        <v/>
      </c>
      <c r="E2294">
        <f>Raw_Data!E2294</f>
        <v/>
      </c>
      <c r="F2294">
        <f>Raw_Data!F2294</f>
        <v/>
      </c>
      <c r="G2294">
        <f>Raw_Data!G2294</f>
        <v/>
      </c>
      <c r="H2294">
        <f>Raw_Data!H2294</f>
        <v/>
      </c>
      <c r="I2294">
        <f>Raw_Data!I2294</f>
        <v/>
      </c>
      <c r="J2294" s="12">
        <f>Raw_Data!J2294</f>
        <v/>
      </c>
      <c r="K2294" s="13">
        <f>Raw_Data!K2294</f>
        <v/>
      </c>
      <c r="L2294" s="12">
        <f>Raw_Data!L2294</f>
        <v/>
      </c>
      <c r="M2294" s="12">
        <f>Raw_Data!M2294</f>
        <v/>
      </c>
      <c r="N2294" s="12">
        <f>Raw_Data!N2294</f>
        <v/>
      </c>
      <c r="O2294">
        <f>Raw_Data!O2294</f>
        <v/>
      </c>
      <c r="P2294">
        <f>Raw_Data!P2294</f>
        <v/>
      </c>
      <c r="Q2294">
        <f>Raw_Data!Q2294</f>
        <v/>
      </c>
      <c r="R2294">
        <f>Raw_Data!R2294</f>
        <v/>
      </c>
      <c r="S2294">
        <f>Raw_Data!S2294</f>
        <v/>
      </c>
      <c r="T2294">
        <f>YEAR(B2294)</f>
        <v/>
      </c>
      <c r="U2294">
        <f>MONTH(B2294)</f>
        <v/>
      </c>
      <c r="V2294">
        <f>TEXT(B2294,"mmm")</f>
        <v/>
      </c>
      <c r="W2294" s="15">
        <f>IFERROR(N2294/L2294,0)</f>
        <v/>
      </c>
      <c r="X2294">
        <f>IF(K2294=0,"No Discount",IF(K2294&lt;=5%,"Low",IF(K2294&lt;=15%,"Medium","High")))</f>
        <v/>
      </c>
      <c r="Y2294">
        <f>IF(L2294&gt;=20000,"High Value",IF(L2294&gt;=5000,"Medium Value","Low Value"))</f>
        <v/>
      </c>
      <c r="Z2294">
        <f>IF(R2294&lt;=3,"Fast",IF(R2294&lt;=5,"On Time","Delayed"))</f>
        <v/>
      </c>
    </row>
    <row r="2295">
      <c r="A2295">
        <f>Raw_Data!A2295</f>
        <v/>
      </c>
      <c r="B2295" s="11">
        <f>Raw_Data!B2295</f>
        <v/>
      </c>
      <c r="C2295">
        <f>Raw_Data!C2295</f>
        <v/>
      </c>
      <c r="D2295">
        <f>Raw_Data!D2295</f>
        <v/>
      </c>
      <c r="E2295">
        <f>Raw_Data!E2295</f>
        <v/>
      </c>
      <c r="F2295">
        <f>Raw_Data!F2295</f>
        <v/>
      </c>
      <c r="G2295">
        <f>Raw_Data!G2295</f>
        <v/>
      </c>
      <c r="H2295">
        <f>Raw_Data!H2295</f>
        <v/>
      </c>
      <c r="I2295">
        <f>Raw_Data!I2295</f>
        <v/>
      </c>
      <c r="J2295" s="12">
        <f>Raw_Data!J2295</f>
        <v/>
      </c>
      <c r="K2295" s="13">
        <f>Raw_Data!K2295</f>
        <v/>
      </c>
      <c r="L2295" s="12">
        <f>Raw_Data!L2295</f>
        <v/>
      </c>
      <c r="M2295" s="12">
        <f>Raw_Data!M2295</f>
        <v/>
      </c>
      <c r="N2295" s="12">
        <f>Raw_Data!N2295</f>
        <v/>
      </c>
      <c r="O2295">
        <f>Raw_Data!O2295</f>
        <v/>
      </c>
      <c r="P2295">
        <f>Raw_Data!P2295</f>
        <v/>
      </c>
      <c r="Q2295">
        <f>Raw_Data!Q2295</f>
        <v/>
      </c>
      <c r="R2295">
        <f>Raw_Data!R2295</f>
        <v/>
      </c>
      <c r="S2295">
        <f>Raw_Data!S2295</f>
        <v/>
      </c>
      <c r="T2295">
        <f>YEAR(B2295)</f>
        <v/>
      </c>
      <c r="U2295">
        <f>MONTH(B2295)</f>
        <v/>
      </c>
      <c r="V2295">
        <f>TEXT(B2295,"mmm")</f>
        <v/>
      </c>
      <c r="W2295" s="15">
        <f>IFERROR(N2295/L2295,0)</f>
        <v/>
      </c>
      <c r="X2295">
        <f>IF(K2295=0,"No Discount",IF(K2295&lt;=5%,"Low",IF(K2295&lt;=15%,"Medium","High")))</f>
        <v/>
      </c>
      <c r="Y2295">
        <f>IF(L2295&gt;=20000,"High Value",IF(L2295&gt;=5000,"Medium Value","Low Value"))</f>
        <v/>
      </c>
      <c r="Z2295">
        <f>IF(R2295&lt;=3,"Fast",IF(R2295&lt;=5,"On Time","Delayed"))</f>
        <v/>
      </c>
    </row>
    <row r="2296">
      <c r="A2296">
        <f>Raw_Data!A2296</f>
        <v/>
      </c>
      <c r="B2296" s="11">
        <f>Raw_Data!B2296</f>
        <v/>
      </c>
      <c r="C2296">
        <f>Raw_Data!C2296</f>
        <v/>
      </c>
      <c r="D2296">
        <f>Raw_Data!D2296</f>
        <v/>
      </c>
      <c r="E2296">
        <f>Raw_Data!E2296</f>
        <v/>
      </c>
      <c r="F2296">
        <f>Raw_Data!F2296</f>
        <v/>
      </c>
      <c r="G2296">
        <f>Raw_Data!G2296</f>
        <v/>
      </c>
      <c r="H2296">
        <f>Raw_Data!H2296</f>
        <v/>
      </c>
      <c r="I2296">
        <f>Raw_Data!I2296</f>
        <v/>
      </c>
      <c r="J2296" s="12">
        <f>Raw_Data!J2296</f>
        <v/>
      </c>
      <c r="K2296" s="13">
        <f>Raw_Data!K2296</f>
        <v/>
      </c>
      <c r="L2296" s="12">
        <f>Raw_Data!L2296</f>
        <v/>
      </c>
      <c r="M2296" s="12">
        <f>Raw_Data!M2296</f>
        <v/>
      </c>
      <c r="N2296" s="12">
        <f>Raw_Data!N2296</f>
        <v/>
      </c>
      <c r="O2296">
        <f>Raw_Data!O2296</f>
        <v/>
      </c>
      <c r="P2296">
        <f>Raw_Data!P2296</f>
        <v/>
      </c>
      <c r="Q2296">
        <f>Raw_Data!Q2296</f>
        <v/>
      </c>
      <c r="R2296">
        <f>Raw_Data!R2296</f>
        <v/>
      </c>
      <c r="S2296">
        <f>Raw_Data!S2296</f>
        <v/>
      </c>
      <c r="T2296">
        <f>YEAR(B2296)</f>
        <v/>
      </c>
      <c r="U2296">
        <f>MONTH(B2296)</f>
        <v/>
      </c>
      <c r="V2296">
        <f>TEXT(B2296,"mmm")</f>
        <v/>
      </c>
      <c r="W2296" s="15">
        <f>IFERROR(N2296/L2296,0)</f>
        <v/>
      </c>
      <c r="X2296">
        <f>IF(K2296=0,"No Discount",IF(K2296&lt;=5%,"Low",IF(K2296&lt;=15%,"Medium","High")))</f>
        <v/>
      </c>
      <c r="Y2296">
        <f>IF(L2296&gt;=20000,"High Value",IF(L2296&gt;=5000,"Medium Value","Low Value"))</f>
        <v/>
      </c>
      <c r="Z2296">
        <f>IF(R2296&lt;=3,"Fast",IF(R2296&lt;=5,"On Time","Delayed"))</f>
        <v/>
      </c>
    </row>
    <row r="2297">
      <c r="A2297">
        <f>Raw_Data!A2297</f>
        <v/>
      </c>
      <c r="B2297" s="11">
        <f>Raw_Data!B2297</f>
        <v/>
      </c>
      <c r="C2297">
        <f>Raw_Data!C2297</f>
        <v/>
      </c>
      <c r="D2297">
        <f>Raw_Data!D2297</f>
        <v/>
      </c>
      <c r="E2297">
        <f>Raw_Data!E2297</f>
        <v/>
      </c>
      <c r="F2297">
        <f>Raw_Data!F2297</f>
        <v/>
      </c>
      <c r="G2297">
        <f>Raw_Data!G2297</f>
        <v/>
      </c>
      <c r="H2297">
        <f>Raw_Data!H2297</f>
        <v/>
      </c>
      <c r="I2297">
        <f>Raw_Data!I2297</f>
        <v/>
      </c>
      <c r="J2297" s="12">
        <f>Raw_Data!J2297</f>
        <v/>
      </c>
      <c r="K2297" s="13">
        <f>Raw_Data!K2297</f>
        <v/>
      </c>
      <c r="L2297" s="12">
        <f>Raw_Data!L2297</f>
        <v/>
      </c>
      <c r="M2297" s="12">
        <f>Raw_Data!M2297</f>
        <v/>
      </c>
      <c r="N2297" s="12">
        <f>Raw_Data!N2297</f>
        <v/>
      </c>
      <c r="O2297">
        <f>Raw_Data!O2297</f>
        <v/>
      </c>
      <c r="P2297">
        <f>Raw_Data!P2297</f>
        <v/>
      </c>
      <c r="Q2297">
        <f>Raw_Data!Q2297</f>
        <v/>
      </c>
      <c r="R2297">
        <f>Raw_Data!R2297</f>
        <v/>
      </c>
      <c r="S2297">
        <f>Raw_Data!S2297</f>
        <v/>
      </c>
      <c r="T2297">
        <f>YEAR(B2297)</f>
        <v/>
      </c>
      <c r="U2297">
        <f>MONTH(B2297)</f>
        <v/>
      </c>
      <c r="V2297">
        <f>TEXT(B2297,"mmm")</f>
        <v/>
      </c>
      <c r="W2297" s="15">
        <f>IFERROR(N2297/L2297,0)</f>
        <v/>
      </c>
      <c r="X2297">
        <f>IF(K2297=0,"No Discount",IF(K2297&lt;=5%,"Low",IF(K2297&lt;=15%,"Medium","High")))</f>
        <v/>
      </c>
      <c r="Y2297">
        <f>IF(L2297&gt;=20000,"High Value",IF(L2297&gt;=5000,"Medium Value","Low Value"))</f>
        <v/>
      </c>
      <c r="Z2297">
        <f>IF(R2297&lt;=3,"Fast",IF(R2297&lt;=5,"On Time","Delayed"))</f>
        <v/>
      </c>
    </row>
    <row r="2298">
      <c r="A2298">
        <f>Raw_Data!A2298</f>
        <v/>
      </c>
      <c r="B2298" s="11">
        <f>Raw_Data!B2298</f>
        <v/>
      </c>
      <c r="C2298">
        <f>Raw_Data!C2298</f>
        <v/>
      </c>
      <c r="D2298">
        <f>Raw_Data!D2298</f>
        <v/>
      </c>
      <c r="E2298">
        <f>Raw_Data!E2298</f>
        <v/>
      </c>
      <c r="F2298">
        <f>Raw_Data!F2298</f>
        <v/>
      </c>
      <c r="G2298">
        <f>Raw_Data!G2298</f>
        <v/>
      </c>
      <c r="H2298">
        <f>Raw_Data!H2298</f>
        <v/>
      </c>
      <c r="I2298">
        <f>Raw_Data!I2298</f>
        <v/>
      </c>
      <c r="J2298" s="12">
        <f>Raw_Data!J2298</f>
        <v/>
      </c>
      <c r="K2298" s="13">
        <f>Raw_Data!K2298</f>
        <v/>
      </c>
      <c r="L2298" s="12">
        <f>Raw_Data!L2298</f>
        <v/>
      </c>
      <c r="M2298" s="12">
        <f>Raw_Data!M2298</f>
        <v/>
      </c>
      <c r="N2298" s="12">
        <f>Raw_Data!N2298</f>
        <v/>
      </c>
      <c r="O2298">
        <f>Raw_Data!O2298</f>
        <v/>
      </c>
      <c r="P2298">
        <f>Raw_Data!P2298</f>
        <v/>
      </c>
      <c r="Q2298">
        <f>Raw_Data!Q2298</f>
        <v/>
      </c>
      <c r="R2298">
        <f>Raw_Data!R2298</f>
        <v/>
      </c>
      <c r="S2298">
        <f>Raw_Data!S2298</f>
        <v/>
      </c>
      <c r="T2298">
        <f>YEAR(B2298)</f>
        <v/>
      </c>
      <c r="U2298">
        <f>MONTH(B2298)</f>
        <v/>
      </c>
      <c r="V2298">
        <f>TEXT(B2298,"mmm")</f>
        <v/>
      </c>
      <c r="W2298" s="15">
        <f>IFERROR(N2298/L2298,0)</f>
        <v/>
      </c>
      <c r="X2298">
        <f>IF(K2298=0,"No Discount",IF(K2298&lt;=5%,"Low",IF(K2298&lt;=15%,"Medium","High")))</f>
        <v/>
      </c>
      <c r="Y2298">
        <f>IF(L2298&gt;=20000,"High Value",IF(L2298&gt;=5000,"Medium Value","Low Value"))</f>
        <v/>
      </c>
      <c r="Z2298">
        <f>IF(R2298&lt;=3,"Fast",IF(R2298&lt;=5,"On Time","Delayed"))</f>
        <v/>
      </c>
    </row>
    <row r="2299">
      <c r="A2299">
        <f>Raw_Data!A2299</f>
        <v/>
      </c>
      <c r="B2299" s="11">
        <f>Raw_Data!B2299</f>
        <v/>
      </c>
      <c r="C2299">
        <f>Raw_Data!C2299</f>
        <v/>
      </c>
      <c r="D2299">
        <f>Raw_Data!D2299</f>
        <v/>
      </c>
      <c r="E2299">
        <f>Raw_Data!E2299</f>
        <v/>
      </c>
      <c r="F2299">
        <f>Raw_Data!F2299</f>
        <v/>
      </c>
      <c r="G2299">
        <f>Raw_Data!G2299</f>
        <v/>
      </c>
      <c r="H2299">
        <f>Raw_Data!H2299</f>
        <v/>
      </c>
      <c r="I2299">
        <f>Raw_Data!I2299</f>
        <v/>
      </c>
      <c r="J2299" s="12">
        <f>Raw_Data!J2299</f>
        <v/>
      </c>
      <c r="K2299" s="13">
        <f>Raw_Data!K2299</f>
        <v/>
      </c>
      <c r="L2299" s="12">
        <f>Raw_Data!L2299</f>
        <v/>
      </c>
      <c r="M2299" s="12">
        <f>Raw_Data!M2299</f>
        <v/>
      </c>
      <c r="N2299" s="12">
        <f>Raw_Data!N2299</f>
        <v/>
      </c>
      <c r="O2299">
        <f>Raw_Data!O2299</f>
        <v/>
      </c>
      <c r="P2299">
        <f>Raw_Data!P2299</f>
        <v/>
      </c>
      <c r="Q2299">
        <f>Raw_Data!Q2299</f>
        <v/>
      </c>
      <c r="R2299">
        <f>Raw_Data!R2299</f>
        <v/>
      </c>
      <c r="S2299">
        <f>Raw_Data!S2299</f>
        <v/>
      </c>
      <c r="T2299">
        <f>YEAR(B2299)</f>
        <v/>
      </c>
      <c r="U2299">
        <f>MONTH(B2299)</f>
        <v/>
      </c>
      <c r="V2299">
        <f>TEXT(B2299,"mmm")</f>
        <v/>
      </c>
      <c r="W2299" s="15">
        <f>IFERROR(N2299/L2299,0)</f>
        <v/>
      </c>
      <c r="X2299">
        <f>IF(K2299=0,"No Discount",IF(K2299&lt;=5%,"Low",IF(K2299&lt;=15%,"Medium","High")))</f>
        <v/>
      </c>
      <c r="Y2299">
        <f>IF(L2299&gt;=20000,"High Value",IF(L2299&gt;=5000,"Medium Value","Low Value"))</f>
        <v/>
      </c>
      <c r="Z2299">
        <f>IF(R2299&lt;=3,"Fast",IF(R2299&lt;=5,"On Time","Delayed"))</f>
        <v/>
      </c>
    </row>
    <row r="2300">
      <c r="A2300">
        <f>Raw_Data!A2300</f>
        <v/>
      </c>
      <c r="B2300" s="11">
        <f>Raw_Data!B2300</f>
        <v/>
      </c>
      <c r="C2300">
        <f>Raw_Data!C2300</f>
        <v/>
      </c>
      <c r="D2300">
        <f>Raw_Data!D2300</f>
        <v/>
      </c>
      <c r="E2300">
        <f>Raw_Data!E2300</f>
        <v/>
      </c>
      <c r="F2300">
        <f>Raw_Data!F2300</f>
        <v/>
      </c>
      <c r="G2300">
        <f>Raw_Data!G2300</f>
        <v/>
      </c>
      <c r="H2300">
        <f>Raw_Data!H2300</f>
        <v/>
      </c>
      <c r="I2300">
        <f>Raw_Data!I2300</f>
        <v/>
      </c>
      <c r="J2300" s="12">
        <f>Raw_Data!J2300</f>
        <v/>
      </c>
      <c r="K2300" s="13">
        <f>Raw_Data!K2300</f>
        <v/>
      </c>
      <c r="L2300" s="12">
        <f>Raw_Data!L2300</f>
        <v/>
      </c>
      <c r="M2300" s="12">
        <f>Raw_Data!M2300</f>
        <v/>
      </c>
      <c r="N2300" s="12">
        <f>Raw_Data!N2300</f>
        <v/>
      </c>
      <c r="O2300">
        <f>Raw_Data!O2300</f>
        <v/>
      </c>
      <c r="P2300">
        <f>Raw_Data!P2300</f>
        <v/>
      </c>
      <c r="Q2300">
        <f>Raw_Data!Q2300</f>
        <v/>
      </c>
      <c r="R2300">
        <f>Raw_Data!R2300</f>
        <v/>
      </c>
      <c r="S2300">
        <f>Raw_Data!S2300</f>
        <v/>
      </c>
      <c r="T2300">
        <f>YEAR(B2300)</f>
        <v/>
      </c>
      <c r="U2300">
        <f>MONTH(B2300)</f>
        <v/>
      </c>
      <c r="V2300">
        <f>TEXT(B2300,"mmm")</f>
        <v/>
      </c>
      <c r="W2300" s="15">
        <f>IFERROR(N2300/L2300,0)</f>
        <v/>
      </c>
      <c r="X2300">
        <f>IF(K2300=0,"No Discount",IF(K2300&lt;=5%,"Low",IF(K2300&lt;=15%,"Medium","High")))</f>
        <v/>
      </c>
      <c r="Y2300">
        <f>IF(L2300&gt;=20000,"High Value",IF(L2300&gt;=5000,"Medium Value","Low Value"))</f>
        <v/>
      </c>
      <c r="Z2300">
        <f>IF(R2300&lt;=3,"Fast",IF(R2300&lt;=5,"On Time","Delayed"))</f>
        <v/>
      </c>
    </row>
    <row r="2301">
      <c r="A2301">
        <f>Raw_Data!A2301</f>
        <v/>
      </c>
      <c r="B2301" s="11">
        <f>Raw_Data!B2301</f>
        <v/>
      </c>
      <c r="C2301">
        <f>Raw_Data!C2301</f>
        <v/>
      </c>
      <c r="D2301">
        <f>Raw_Data!D2301</f>
        <v/>
      </c>
      <c r="E2301">
        <f>Raw_Data!E2301</f>
        <v/>
      </c>
      <c r="F2301">
        <f>Raw_Data!F2301</f>
        <v/>
      </c>
      <c r="G2301">
        <f>Raw_Data!G2301</f>
        <v/>
      </c>
      <c r="H2301">
        <f>Raw_Data!H2301</f>
        <v/>
      </c>
      <c r="I2301">
        <f>Raw_Data!I2301</f>
        <v/>
      </c>
      <c r="J2301" s="12">
        <f>Raw_Data!J2301</f>
        <v/>
      </c>
      <c r="K2301" s="13">
        <f>Raw_Data!K2301</f>
        <v/>
      </c>
      <c r="L2301" s="12">
        <f>Raw_Data!L2301</f>
        <v/>
      </c>
      <c r="M2301" s="12">
        <f>Raw_Data!M2301</f>
        <v/>
      </c>
      <c r="N2301" s="12">
        <f>Raw_Data!N2301</f>
        <v/>
      </c>
      <c r="O2301">
        <f>Raw_Data!O2301</f>
        <v/>
      </c>
      <c r="P2301">
        <f>Raw_Data!P2301</f>
        <v/>
      </c>
      <c r="Q2301">
        <f>Raw_Data!Q2301</f>
        <v/>
      </c>
      <c r="R2301">
        <f>Raw_Data!R2301</f>
        <v/>
      </c>
      <c r="S2301">
        <f>Raw_Data!S2301</f>
        <v/>
      </c>
      <c r="T2301">
        <f>YEAR(B2301)</f>
        <v/>
      </c>
      <c r="U2301">
        <f>MONTH(B2301)</f>
        <v/>
      </c>
      <c r="V2301">
        <f>TEXT(B2301,"mmm")</f>
        <v/>
      </c>
      <c r="W2301" s="15">
        <f>IFERROR(N2301/L2301,0)</f>
        <v/>
      </c>
      <c r="X2301">
        <f>IF(K2301=0,"No Discount",IF(K2301&lt;=5%,"Low",IF(K2301&lt;=15%,"Medium","High")))</f>
        <v/>
      </c>
      <c r="Y2301">
        <f>IF(L2301&gt;=20000,"High Value",IF(L2301&gt;=5000,"Medium Value","Low Value"))</f>
        <v/>
      </c>
      <c r="Z2301">
        <f>IF(R2301&lt;=3,"Fast",IF(R2301&lt;=5,"On Time","Delayed"))</f>
        <v/>
      </c>
    </row>
    <row r="2302">
      <c r="A2302">
        <f>Raw_Data!A2302</f>
        <v/>
      </c>
      <c r="B2302" s="11">
        <f>Raw_Data!B2302</f>
        <v/>
      </c>
      <c r="C2302">
        <f>Raw_Data!C2302</f>
        <v/>
      </c>
      <c r="D2302">
        <f>Raw_Data!D2302</f>
        <v/>
      </c>
      <c r="E2302">
        <f>Raw_Data!E2302</f>
        <v/>
      </c>
      <c r="F2302">
        <f>Raw_Data!F2302</f>
        <v/>
      </c>
      <c r="G2302">
        <f>Raw_Data!G2302</f>
        <v/>
      </c>
      <c r="H2302">
        <f>Raw_Data!H2302</f>
        <v/>
      </c>
      <c r="I2302">
        <f>Raw_Data!I2302</f>
        <v/>
      </c>
      <c r="J2302" s="12">
        <f>Raw_Data!J2302</f>
        <v/>
      </c>
      <c r="K2302" s="13">
        <f>Raw_Data!K2302</f>
        <v/>
      </c>
      <c r="L2302" s="12">
        <f>Raw_Data!L2302</f>
        <v/>
      </c>
      <c r="M2302" s="12">
        <f>Raw_Data!M2302</f>
        <v/>
      </c>
      <c r="N2302" s="12">
        <f>Raw_Data!N2302</f>
        <v/>
      </c>
      <c r="O2302">
        <f>Raw_Data!O2302</f>
        <v/>
      </c>
      <c r="P2302">
        <f>Raw_Data!P2302</f>
        <v/>
      </c>
      <c r="Q2302">
        <f>Raw_Data!Q2302</f>
        <v/>
      </c>
      <c r="R2302">
        <f>Raw_Data!R2302</f>
        <v/>
      </c>
      <c r="S2302">
        <f>Raw_Data!S2302</f>
        <v/>
      </c>
      <c r="T2302">
        <f>YEAR(B2302)</f>
        <v/>
      </c>
      <c r="U2302">
        <f>MONTH(B2302)</f>
        <v/>
      </c>
      <c r="V2302">
        <f>TEXT(B2302,"mmm")</f>
        <v/>
      </c>
      <c r="W2302" s="15">
        <f>IFERROR(N2302/L2302,0)</f>
        <v/>
      </c>
      <c r="X2302">
        <f>IF(K2302=0,"No Discount",IF(K2302&lt;=5%,"Low",IF(K2302&lt;=15%,"Medium","High")))</f>
        <v/>
      </c>
      <c r="Y2302">
        <f>IF(L2302&gt;=20000,"High Value",IF(L2302&gt;=5000,"Medium Value","Low Value"))</f>
        <v/>
      </c>
      <c r="Z2302">
        <f>IF(R2302&lt;=3,"Fast",IF(R2302&lt;=5,"On Time","Delayed"))</f>
        <v/>
      </c>
    </row>
    <row r="2303">
      <c r="A2303">
        <f>Raw_Data!A2303</f>
        <v/>
      </c>
      <c r="B2303" s="11">
        <f>Raw_Data!B2303</f>
        <v/>
      </c>
      <c r="C2303">
        <f>Raw_Data!C2303</f>
        <v/>
      </c>
      <c r="D2303">
        <f>Raw_Data!D2303</f>
        <v/>
      </c>
      <c r="E2303">
        <f>Raw_Data!E2303</f>
        <v/>
      </c>
      <c r="F2303">
        <f>Raw_Data!F2303</f>
        <v/>
      </c>
      <c r="G2303">
        <f>Raw_Data!G2303</f>
        <v/>
      </c>
      <c r="H2303">
        <f>Raw_Data!H2303</f>
        <v/>
      </c>
      <c r="I2303">
        <f>Raw_Data!I2303</f>
        <v/>
      </c>
      <c r="J2303" s="12">
        <f>Raw_Data!J2303</f>
        <v/>
      </c>
      <c r="K2303" s="13">
        <f>Raw_Data!K2303</f>
        <v/>
      </c>
      <c r="L2303" s="12">
        <f>Raw_Data!L2303</f>
        <v/>
      </c>
      <c r="M2303" s="12">
        <f>Raw_Data!M2303</f>
        <v/>
      </c>
      <c r="N2303" s="12">
        <f>Raw_Data!N2303</f>
        <v/>
      </c>
      <c r="O2303">
        <f>Raw_Data!O2303</f>
        <v/>
      </c>
      <c r="P2303">
        <f>Raw_Data!P2303</f>
        <v/>
      </c>
      <c r="Q2303">
        <f>Raw_Data!Q2303</f>
        <v/>
      </c>
      <c r="R2303">
        <f>Raw_Data!R2303</f>
        <v/>
      </c>
      <c r="S2303">
        <f>Raw_Data!S2303</f>
        <v/>
      </c>
      <c r="T2303">
        <f>YEAR(B2303)</f>
        <v/>
      </c>
      <c r="U2303">
        <f>MONTH(B2303)</f>
        <v/>
      </c>
      <c r="V2303">
        <f>TEXT(B2303,"mmm")</f>
        <v/>
      </c>
      <c r="W2303" s="15">
        <f>IFERROR(N2303/L2303,0)</f>
        <v/>
      </c>
      <c r="X2303">
        <f>IF(K2303=0,"No Discount",IF(K2303&lt;=5%,"Low",IF(K2303&lt;=15%,"Medium","High")))</f>
        <v/>
      </c>
      <c r="Y2303">
        <f>IF(L2303&gt;=20000,"High Value",IF(L2303&gt;=5000,"Medium Value","Low Value"))</f>
        <v/>
      </c>
      <c r="Z2303">
        <f>IF(R2303&lt;=3,"Fast",IF(R2303&lt;=5,"On Time","Delayed"))</f>
        <v/>
      </c>
    </row>
    <row r="2304">
      <c r="A2304">
        <f>Raw_Data!A2304</f>
        <v/>
      </c>
      <c r="B2304" s="11">
        <f>Raw_Data!B2304</f>
        <v/>
      </c>
      <c r="C2304">
        <f>Raw_Data!C2304</f>
        <v/>
      </c>
      <c r="D2304">
        <f>Raw_Data!D2304</f>
        <v/>
      </c>
      <c r="E2304">
        <f>Raw_Data!E2304</f>
        <v/>
      </c>
      <c r="F2304">
        <f>Raw_Data!F2304</f>
        <v/>
      </c>
      <c r="G2304">
        <f>Raw_Data!G2304</f>
        <v/>
      </c>
      <c r="H2304">
        <f>Raw_Data!H2304</f>
        <v/>
      </c>
      <c r="I2304">
        <f>Raw_Data!I2304</f>
        <v/>
      </c>
      <c r="J2304" s="12">
        <f>Raw_Data!J2304</f>
        <v/>
      </c>
      <c r="K2304" s="13">
        <f>Raw_Data!K2304</f>
        <v/>
      </c>
      <c r="L2304" s="12">
        <f>Raw_Data!L2304</f>
        <v/>
      </c>
      <c r="M2304" s="12">
        <f>Raw_Data!M2304</f>
        <v/>
      </c>
      <c r="N2304" s="12">
        <f>Raw_Data!N2304</f>
        <v/>
      </c>
      <c r="O2304">
        <f>Raw_Data!O2304</f>
        <v/>
      </c>
      <c r="P2304">
        <f>Raw_Data!P2304</f>
        <v/>
      </c>
      <c r="Q2304">
        <f>Raw_Data!Q2304</f>
        <v/>
      </c>
      <c r="R2304">
        <f>Raw_Data!R2304</f>
        <v/>
      </c>
      <c r="S2304">
        <f>Raw_Data!S2304</f>
        <v/>
      </c>
      <c r="T2304">
        <f>YEAR(B2304)</f>
        <v/>
      </c>
      <c r="U2304">
        <f>MONTH(B2304)</f>
        <v/>
      </c>
      <c r="V2304">
        <f>TEXT(B2304,"mmm")</f>
        <v/>
      </c>
      <c r="W2304" s="15">
        <f>IFERROR(N2304/L2304,0)</f>
        <v/>
      </c>
      <c r="X2304">
        <f>IF(K2304=0,"No Discount",IF(K2304&lt;=5%,"Low",IF(K2304&lt;=15%,"Medium","High")))</f>
        <v/>
      </c>
      <c r="Y2304">
        <f>IF(L2304&gt;=20000,"High Value",IF(L2304&gt;=5000,"Medium Value","Low Value"))</f>
        <v/>
      </c>
      <c r="Z2304">
        <f>IF(R2304&lt;=3,"Fast",IF(R2304&lt;=5,"On Time","Delayed"))</f>
        <v/>
      </c>
    </row>
    <row r="2305">
      <c r="A2305">
        <f>Raw_Data!A2305</f>
        <v/>
      </c>
      <c r="B2305" s="11">
        <f>Raw_Data!B2305</f>
        <v/>
      </c>
      <c r="C2305">
        <f>Raw_Data!C2305</f>
        <v/>
      </c>
      <c r="D2305">
        <f>Raw_Data!D2305</f>
        <v/>
      </c>
      <c r="E2305">
        <f>Raw_Data!E2305</f>
        <v/>
      </c>
      <c r="F2305">
        <f>Raw_Data!F2305</f>
        <v/>
      </c>
      <c r="G2305">
        <f>Raw_Data!G2305</f>
        <v/>
      </c>
      <c r="H2305">
        <f>Raw_Data!H2305</f>
        <v/>
      </c>
      <c r="I2305">
        <f>Raw_Data!I2305</f>
        <v/>
      </c>
      <c r="J2305" s="12">
        <f>Raw_Data!J2305</f>
        <v/>
      </c>
      <c r="K2305" s="13">
        <f>Raw_Data!K2305</f>
        <v/>
      </c>
      <c r="L2305" s="12">
        <f>Raw_Data!L2305</f>
        <v/>
      </c>
      <c r="M2305" s="12">
        <f>Raw_Data!M2305</f>
        <v/>
      </c>
      <c r="N2305" s="12">
        <f>Raw_Data!N2305</f>
        <v/>
      </c>
      <c r="O2305">
        <f>Raw_Data!O2305</f>
        <v/>
      </c>
      <c r="P2305">
        <f>Raw_Data!P2305</f>
        <v/>
      </c>
      <c r="Q2305">
        <f>Raw_Data!Q2305</f>
        <v/>
      </c>
      <c r="R2305">
        <f>Raw_Data!R2305</f>
        <v/>
      </c>
      <c r="S2305">
        <f>Raw_Data!S2305</f>
        <v/>
      </c>
      <c r="T2305">
        <f>YEAR(B2305)</f>
        <v/>
      </c>
      <c r="U2305">
        <f>MONTH(B2305)</f>
        <v/>
      </c>
      <c r="V2305">
        <f>TEXT(B2305,"mmm")</f>
        <v/>
      </c>
      <c r="W2305" s="15">
        <f>IFERROR(N2305/L2305,0)</f>
        <v/>
      </c>
      <c r="X2305">
        <f>IF(K2305=0,"No Discount",IF(K2305&lt;=5%,"Low",IF(K2305&lt;=15%,"Medium","High")))</f>
        <v/>
      </c>
      <c r="Y2305">
        <f>IF(L2305&gt;=20000,"High Value",IF(L2305&gt;=5000,"Medium Value","Low Value"))</f>
        <v/>
      </c>
      <c r="Z2305">
        <f>IF(R2305&lt;=3,"Fast",IF(R2305&lt;=5,"On Time","Delayed"))</f>
        <v/>
      </c>
    </row>
    <row r="2306">
      <c r="A2306">
        <f>Raw_Data!A2306</f>
        <v/>
      </c>
      <c r="B2306" s="11">
        <f>Raw_Data!B2306</f>
        <v/>
      </c>
      <c r="C2306">
        <f>Raw_Data!C2306</f>
        <v/>
      </c>
      <c r="D2306">
        <f>Raw_Data!D2306</f>
        <v/>
      </c>
      <c r="E2306">
        <f>Raw_Data!E2306</f>
        <v/>
      </c>
      <c r="F2306">
        <f>Raw_Data!F2306</f>
        <v/>
      </c>
      <c r="G2306">
        <f>Raw_Data!G2306</f>
        <v/>
      </c>
      <c r="H2306">
        <f>Raw_Data!H2306</f>
        <v/>
      </c>
      <c r="I2306">
        <f>Raw_Data!I2306</f>
        <v/>
      </c>
      <c r="J2306" s="12">
        <f>Raw_Data!J2306</f>
        <v/>
      </c>
      <c r="K2306" s="13">
        <f>Raw_Data!K2306</f>
        <v/>
      </c>
      <c r="L2306" s="12">
        <f>Raw_Data!L2306</f>
        <v/>
      </c>
      <c r="M2306" s="12">
        <f>Raw_Data!M2306</f>
        <v/>
      </c>
      <c r="N2306" s="12">
        <f>Raw_Data!N2306</f>
        <v/>
      </c>
      <c r="O2306">
        <f>Raw_Data!O2306</f>
        <v/>
      </c>
      <c r="P2306">
        <f>Raw_Data!P2306</f>
        <v/>
      </c>
      <c r="Q2306">
        <f>Raw_Data!Q2306</f>
        <v/>
      </c>
      <c r="R2306">
        <f>Raw_Data!R2306</f>
        <v/>
      </c>
      <c r="S2306">
        <f>Raw_Data!S2306</f>
        <v/>
      </c>
      <c r="T2306">
        <f>YEAR(B2306)</f>
        <v/>
      </c>
      <c r="U2306">
        <f>MONTH(B2306)</f>
        <v/>
      </c>
      <c r="V2306">
        <f>TEXT(B2306,"mmm")</f>
        <v/>
      </c>
      <c r="W2306" s="15">
        <f>IFERROR(N2306/L2306,0)</f>
        <v/>
      </c>
      <c r="X2306">
        <f>IF(K2306=0,"No Discount",IF(K2306&lt;=5%,"Low",IF(K2306&lt;=15%,"Medium","High")))</f>
        <v/>
      </c>
      <c r="Y2306">
        <f>IF(L2306&gt;=20000,"High Value",IF(L2306&gt;=5000,"Medium Value","Low Value"))</f>
        <v/>
      </c>
      <c r="Z2306">
        <f>IF(R2306&lt;=3,"Fast",IF(R2306&lt;=5,"On Time","Delayed"))</f>
        <v/>
      </c>
    </row>
    <row r="2307">
      <c r="A2307">
        <f>Raw_Data!A2307</f>
        <v/>
      </c>
      <c r="B2307" s="11">
        <f>Raw_Data!B2307</f>
        <v/>
      </c>
      <c r="C2307">
        <f>Raw_Data!C2307</f>
        <v/>
      </c>
      <c r="D2307">
        <f>Raw_Data!D2307</f>
        <v/>
      </c>
      <c r="E2307">
        <f>Raw_Data!E2307</f>
        <v/>
      </c>
      <c r="F2307">
        <f>Raw_Data!F2307</f>
        <v/>
      </c>
      <c r="G2307">
        <f>Raw_Data!G2307</f>
        <v/>
      </c>
      <c r="H2307">
        <f>Raw_Data!H2307</f>
        <v/>
      </c>
      <c r="I2307">
        <f>Raw_Data!I2307</f>
        <v/>
      </c>
      <c r="J2307" s="12">
        <f>Raw_Data!J2307</f>
        <v/>
      </c>
      <c r="K2307" s="13">
        <f>Raw_Data!K2307</f>
        <v/>
      </c>
      <c r="L2307" s="12">
        <f>Raw_Data!L2307</f>
        <v/>
      </c>
      <c r="M2307" s="12">
        <f>Raw_Data!M2307</f>
        <v/>
      </c>
      <c r="N2307" s="12">
        <f>Raw_Data!N2307</f>
        <v/>
      </c>
      <c r="O2307">
        <f>Raw_Data!O2307</f>
        <v/>
      </c>
      <c r="P2307">
        <f>Raw_Data!P2307</f>
        <v/>
      </c>
      <c r="Q2307">
        <f>Raw_Data!Q2307</f>
        <v/>
      </c>
      <c r="R2307">
        <f>Raw_Data!R2307</f>
        <v/>
      </c>
      <c r="S2307">
        <f>Raw_Data!S2307</f>
        <v/>
      </c>
      <c r="T2307">
        <f>YEAR(B2307)</f>
        <v/>
      </c>
      <c r="U2307">
        <f>MONTH(B2307)</f>
        <v/>
      </c>
      <c r="V2307">
        <f>TEXT(B2307,"mmm")</f>
        <v/>
      </c>
      <c r="W2307" s="15">
        <f>IFERROR(N2307/L2307,0)</f>
        <v/>
      </c>
      <c r="X2307">
        <f>IF(K2307=0,"No Discount",IF(K2307&lt;=5%,"Low",IF(K2307&lt;=15%,"Medium","High")))</f>
        <v/>
      </c>
      <c r="Y2307">
        <f>IF(L2307&gt;=20000,"High Value",IF(L2307&gt;=5000,"Medium Value","Low Value"))</f>
        <v/>
      </c>
      <c r="Z2307">
        <f>IF(R2307&lt;=3,"Fast",IF(R2307&lt;=5,"On Time","Delayed"))</f>
        <v/>
      </c>
    </row>
    <row r="2308">
      <c r="A2308">
        <f>Raw_Data!A2308</f>
        <v/>
      </c>
      <c r="B2308" s="11">
        <f>Raw_Data!B2308</f>
        <v/>
      </c>
      <c r="C2308">
        <f>Raw_Data!C2308</f>
        <v/>
      </c>
      <c r="D2308">
        <f>Raw_Data!D2308</f>
        <v/>
      </c>
      <c r="E2308">
        <f>Raw_Data!E2308</f>
        <v/>
      </c>
      <c r="F2308">
        <f>Raw_Data!F2308</f>
        <v/>
      </c>
      <c r="G2308">
        <f>Raw_Data!G2308</f>
        <v/>
      </c>
      <c r="H2308">
        <f>Raw_Data!H2308</f>
        <v/>
      </c>
      <c r="I2308">
        <f>Raw_Data!I2308</f>
        <v/>
      </c>
      <c r="J2308" s="12">
        <f>Raw_Data!J2308</f>
        <v/>
      </c>
      <c r="K2308" s="13">
        <f>Raw_Data!K2308</f>
        <v/>
      </c>
      <c r="L2308" s="12">
        <f>Raw_Data!L2308</f>
        <v/>
      </c>
      <c r="M2308" s="12">
        <f>Raw_Data!M2308</f>
        <v/>
      </c>
      <c r="N2308" s="12">
        <f>Raw_Data!N2308</f>
        <v/>
      </c>
      <c r="O2308">
        <f>Raw_Data!O2308</f>
        <v/>
      </c>
      <c r="P2308">
        <f>Raw_Data!P2308</f>
        <v/>
      </c>
      <c r="Q2308">
        <f>Raw_Data!Q2308</f>
        <v/>
      </c>
      <c r="R2308">
        <f>Raw_Data!R2308</f>
        <v/>
      </c>
      <c r="S2308">
        <f>Raw_Data!S2308</f>
        <v/>
      </c>
      <c r="T2308">
        <f>YEAR(B2308)</f>
        <v/>
      </c>
      <c r="U2308">
        <f>MONTH(B2308)</f>
        <v/>
      </c>
      <c r="V2308">
        <f>TEXT(B2308,"mmm")</f>
        <v/>
      </c>
      <c r="W2308" s="15">
        <f>IFERROR(N2308/L2308,0)</f>
        <v/>
      </c>
      <c r="X2308">
        <f>IF(K2308=0,"No Discount",IF(K2308&lt;=5%,"Low",IF(K2308&lt;=15%,"Medium","High")))</f>
        <v/>
      </c>
      <c r="Y2308">
        <f>IF(L2308&gt;=20000,"High Value",IF(L2308&gt;=5000,"Medium Value","Low Value"))</f>
        <v/>
      </c>
      <c r="Z2308">
        <f>IF(R2308&lt;=3,"Fast",IF(R2308&lt;=5,"On Time","Delayed"))</f>
        <v/>
      </c>
    </row>
    <row r="2309">
      <c r="A2309">
        <f>Raw_Data!A2309</f>
        <v/>
      </c>
      <c r="B2309" s="11">
        <f>Raw_Data!B2309</f>
        <v/>
      </c>
      <c r="C2309">
        <f>Raw_Data!C2309</f>
        <v/>
      </c>
      <c r="D2309">
        <f>Raw_Data!D2309</f>
        <v/>
      </c>
      <c r="E2309">
        <f>Raw_Data!E2309</f>
        <v/>
      </c>
      <c r="F2309">
        <f>Raw_Data!F2309</f>
        <v/>
      </c>
      <c r="G2309">
        <f>Raw_Data!G2309</f>
        <v/>
      </c>
      <c r="H2309">
        <f>Raw_Data!H2309</f>
        <v/>
      </c>
      <c r="I2309">
        <f>Raw_Data!I2309</f>
        <v/>
      </c>
      <c r="J2309" s="12">
        <f>Raw_Data!J2309</f>
        <v/>
      </c>
      <c r="K2309" s="13">
        <f>Raw_Data!K2309</f>
        <v/>
      </c>
      <c r="L2309" s="12">
        <f>Raw_Data!L2309</f>
        <v/>
      </c>
      <c r="M2309" s="12">
        <f>Raw_Data!M2309</f>
        <v/>
      </c>
      <c r="N2309" s="12">
        <f>Raw_Data!N2309</f>
        <v/>
      </c>
      <c r="O2309">
        <f>Raw_Data!O2309</f>
        <v/>
      </c>
      <c r="P2309">
        <f>Raw_Data!P2309</f>
        <v/>
      </c>
      <c r="Q2309">
        <f>Raw_Data!Q2309</f>
        <v/>
      </c>
      <c r="R2309">
        <f>Raw_Data!R2309</f>
        <v/>
      </c>
      <c r="S2309">
        <f>Raw_Data!S2309</f>
        <v/>
      </c>
      <c r="T2309">
        <f>YEAR(B2309)</f>
        <v/>
      </c>
      <c r="U2309">
        <f>MONTH(B2309)</f>
        <v/>
      </c>
      <c r="V2309">
        <f>TEXT(B2309,"mmm")</f>
        <v/>
      </c>
      <c r="W2309" s="15">
        <f>IFERROR(N2309/L2309,0)</f>
        <v/>
      </c>
      <c r="X2309">
        <f>IF(K2309=0,"No Discount",IF(K2309&lt;=5%,"Low",IF(K2309&lt;=15%,"Medium","High")))</f>
        <v/>
      </c>
      <c r="Y2309">
        <f>IF(L2309&gt;=20000,"High Value",IF(L2309&gt;=5000,"Medium Value","Low Value"))</f>
        <v/>
      </c>
      <c r="Z2309">
        <f>IF(R2309&lt;=3,"Fast",IF(R2309&lt;=5,"On Time","Delayed"))</f>
        <v/>
      </c>
    </row>
    <row r="2310">
      <c r="A2310">
        <f>Raw_Data!A2310</f>
        <v/>
      </c>
      <c r="B2310" s="11">
        <f>Raw_Data!B2310</f>
        <v/>
      </c>
      <c r="C2310">
        <f>Raw_Data!C2310</f>
        <v/>
      </c>
      <c r="D2310">
        <f>Raw_Data!D2310</f>
        <v/>
      </c>
      <c r="E2310">
        <f>Raw_Data!E2310</f>
        <v/>
      </c>
      <c r="F2310">
        <f>Raw_Data!F2310</f>
        <v/>
      </c>
      <c r="G2310">
        <f>Raw_Data!G2310</f>
        <v/>
      </c>
      <c r="H2310">
        <f>Raw_Data!H2310</f>
        <v/>
      </c>
      <c r="I2310">
        <f>Raw_Data!I2310</f>
        <v/>
      </c>
      <c r="J2310" s="12">
        <f>Raw_Data!J2310</f>
        <v/>
      </c>
      <c r="K2310" s="13">
        <f>Raw_Data!K2310</f>
        <v/>
      </c>
      <c r="L2310" s="12">
        <f>Raw_Data!L2310</f>
        <v/>
      </c>
      <c r="M2310" s="12">
        <f>Raw_Data!M2310</f>
        <v/>
      </c>
      <c r="N2310" s="12">
        <f>Raw_Data!N2310</f>
        <v/>
      </c>
      <c r="O2310">
        <f>Raw_Data!O2310</f>
        <v/>
      </c>
      <c r="P2310">
        <f>Raw_Data!P2310</f>
        <v/>
      </c>
      <c r="Q2310">
        <f>Raw_Data!Q2310</f>
        <v/>
      </c>
      <c r="R2310">
        <f>Raw_Data!R2310</f>
        <v/>
      </c>
      <c r="S2310">
        <f>Raw_Data!S2310</f>
        <v/>
      </c>
      <c r="T2310">
        <f>YEAR(B2310)</f>
        <v/>
      </c>
      <c r="U2310">
        <f>MONTH(B2310)</f>
        <v/>
      </c>
      <c r="V2310">
        <f>TEXT(B2310,"mmm")</f>
        <v/>
      </c>
      <c r="W2310" s="15">
        <f>IFERROR(N2310/L2310,0)</f>
        <v/>
      </c>
      <c r="X2310">
        <f>IF(K2310=0,"No Discount",IF(K2310&lt;=5%,"Low",IF(K2310&lt;=15%,"Medium","High")))</f>
        <v/>
      </c>
      <c r="Y2310">
        <f>IF(L2310&gt;=20000,"High Value",IF(L2310&gt;=5000,"Medium Value","Low Value"))</f>
        <v/>
      </c>
      <c r="Z2310">
        <f>IF(R2310&lt;=3,"Fast",IF(R2310&lt;=5,"On Time","Delayed"))</f>
        <v/>
      </c>
    </row>
    <row r="2311">
      <c r="A2311">
        <f>Raw_Data!A2311</f>
        <v/>
      </c>
      <c r="B2311" s="11">
        <f>Raw_Data!B2311</f>
        <v/>
      </c>
      <c r="C2311">
        <f>Raw_Data!C2311</f>
        <v/>
      </c>
      <c r="D2311">
        <f>Raw_Data!D2311</f>
        <v/>
      </c>
      <c r="E2311">
        <f>Raw_Data!E2311</f>
        <v/>
      </c>
      <c r="F2311">
        <f>Raw_Data!F2311</f>
        <v/>
      </c>
      <c r="G2311">
        <f>Raw_Data!G2311</f>
        <v/>
      </c>
      <c r="H2311">
        <f>Raw_Data!H2311</f>
        <v/>
      </c>
      <c r="I2311">
        <f>Raw_Data!I2311</f>
        <v/>
      </c>
      <c r="J2311" s="12">
        <f>Raw_Data!J2311</f>
        <v/>
      </c>
      <c r="K2311" s="13">
        <f>Raw_Data!K2311</f>
        <v/>
      </c>
      <c r="L2311" s="12">
        <f>Raw_Data!L2311</f>
        <v/>
      </c>
      <c r="M2311" s="12">
        <f>Raw_Data!M2311</f>
        <v/>
      </c>
      <c r="N2311" s="12">
        <f>Raw_Data!N2311</f>
        <v/>
      </c>
      <c r="O2311">
        <f>Raw_Data!O2311</f>
        <v/>
      </c>
      <c r="P2311">
        <f>Raw_Data!P2311</f>
        <v/>
      </c>
      <c r="Q2311">
        <f>Raw_Data!Q2311</f>
        <v/>
      </c>
      <c r="R2311">
        <f>Raw_Data!R2311</f>
        <v/>
      </c>
      <c r="S2311">
        <f>Raw_Data!S2311</f>
        <v/>
      </c>
      <c r="T2311">
        <f>YEAR(B2311)</f>
        <v/>
      </c>
      <c r="U2311">
        <f>MONTH(B2311)</f>
        <v/>
      </c>
      <c r="V2311">
        <f>TEXT(B2311,"mmm")</f>
        <v/>
      </c>
      <c r="W2311" s="15">
        <f>IFERROR(N2311/L2311,0)</f>
        <v/>
      </c>
      <c r="X2311">
        <f>IF(K2311=0,"No Discount",IF(K2311&lt;=5%,"Low",IF(K2311&lt;=15%,"Medium","High")))</f>
        <v/>
      </c>
      <c r="Y2311">
        <f>IF(L2311&gt;=20000,"High Value",IF(L2311&gt;=5000,"Medium Value","Low Value"))</f>
        <v/>
      </c>
      <c r="Z2311">
        <f>IF(R2311&lt;=3,"Fast",IF(R2311&lt;=5,"On Time","Delayed"))</f>
        <v/>
      </c>
    </row>
    <row r="2312">
      <c r="A2312">
        <f>Raw_Data!A2312</f>
        <v/>
      </c>
      <c r="B2312" s="11">
        <f>Raw_Data!B2312</f>
        <v/>
      </c>
      <c r="C2312">
        <f>Raw_Data!C2312</f>
        <v/>
      </c>
      <c r="D2312">
        <f>Raw_Data!D2312</f>
        <v/>
      </c>
      <c r="E2312">
        <f>Raw_Data!E2312</f>
        <v/>
      </c>
      <c r="F2312">
        <f>Raw_Data!F2312</f>
        <v/>
      </c>
      <c r="G2312">
        <f>Raw_Data!G2312</f>
        <v/>
      </c>
      <c r="H2312">
        <f>Raw_Data!H2312</f>
        <v/>
      </c>
      <c r="I2312">
        <f>Raw_Data!I2312</f>
        <v/>
      </c>
      <c r="J2312" s="12">
        <f>Raw_Data!J2312</f>
        <v/>
      </c>
      <c r="K2312" s="13">
        <f>Raw_Data!K2312</f>
        <v/>
      </c>
      <c r="L2312" s="12">
        <f>Raw_Data!L2312</f>
        <v/>
      </c>
      <c r="M2312" s="12">
        <f>Raw_Data!M2312</f>
        <v/>
      </c>
      <c r="N2312" s="12">
        <f>Raw_Data!N2312</f>
        <v/>
      </c>
      <c r="O2312">
        <f>Raw_Data!O2312</f>
        <v/>
      </c>
      <c r="P2312">
        <f>Raw_Data!P2312</f>
        <v/>
      </c>
      <c r="Q2312">
        <f>Raw_Data!Q2312</f>
        <v/>
      </c>
      <c r="R2312">
        <f>Raw_Data!R2312</f>
        <v/>
      </c>
      <c r="S2312">
        <f>Raw_Data!S2312</f>
        <v/>
      </c>
      <c r="T2312">
        <f>YEAR(B2312)</f>
        <v/>
      </c>
      <c r="U2312">
        <f>MONTH(B2312)</f>
        <v/>
      </c>
      <c r="V2312">
        <f>TEXT(B2312,"mmm")</f>
        <v/>
      </c>
      <c r="W2312" s="15">
        <f>IFERROR(N2312/L2312,0)</f>
        <v/>
      </c>
      <c r="X2312">
        <f>IF(K2312=0,"No Discount",IF(K2312&lt;=5%,"Low",IF(K2312&lt;=15%,"Medium","High")))</f>
        <v/>
      </c>
      <c r="Y2312">
        <f>IF(L2312&gt;=20000,"High Value",IF(L2312&gt;=5000,"Medium Value","Low Value"))</f>
        <v/>
      </c>
      <c r="Z2312">
        <f>IF(R2312&lt;=3,"Fast",IF(R2312&lt;=5,"On Time","Delayed"))</f>
        <v/>
      </c>
    </row>
    <row r="2313">
      <c r="A2313">
        <f>Raw_Data!A2313</f>
        <v/>
      </c>
      <c r="B2313" s="11">
        <f>Raw_Data!B2313</f>
        <v/>
      </c>
      <c r="C2313">
        <f>Raw_Data!C2313</f>
        <v/>
      </c>
      <c r="D2313">
        <f>Raw_Data!D2313</f>
        <v/>
      </c>
      <c r="E2313">
        <f>Raw_Data!E2313</f>
        <v/>
      </c>
      <c r="F2313">
        <f>Raw_Data!F2313</f>
        <v/>
      </c>
      <c r="G2313">
        <f>Raw_Data!G2313</f>
        <v/>
      </c>
      <c r="H2313">
        <f>Raw_Data!H2313</f>
        <v/>
      </c>
      <c r="I2313">
        <f>Raw_Data!I2313</f>
        <v/>
      </c>
      <c r="J2313" s="12">
        <f>Raw_Data!J2313</f>
        <v/>
      </c>
      <c r="K2313" s="13">
        <f>Raw_Data!K2313</f>
        <v/>
      </c>
      <c r="L2313" s="12">
        <f>Raw_Data!L2313</f>
        <v/>
      </c>
      <c r="M2313" s="12">
        <f>Raw_Data!M2313</f>
        <v/>
      </c>
      <c r="N2313" s="12">
        <f>Raw_Data!N2313</f>
        <v/>
      </c>
      <c r="O2313">
        <f>Raw_Data!O2313</f>
        <v/>
      </c>
      <c r="P2313">
        <f>Raw_Data!P2313</f>
        <v/>
      </c>
      <c r="Q2313">
        <f>Raw_Data!Q2313</f>
        <v/>
      </c>
      <c r="R2313">
        <f>Raw_Data!R2313</f>
        <v/>
      </c>
      <c r="S2313">
        <f>Raw_Data!S2313</f>
        <v/>
      </c>
      <c r="T2313">
        <f>YEAR(B2313)</f>
        <v/>
      </c>
      <c r="U2313">
        <f>MONTH(B2313)</f>
        <v/>
      </c>
      <c r="V2313">
        <f>TEXT(B2313,"mmm")</f>
        <v/>
      </c>
      <c r="W2313" s="15">
        <f>IFERROR(N2313/L2313,0)</f>
        <v/>
      </c>
      <c r="X2313">
        <f>IF(K2313=0,"No Discount",IF(K2313&lt;=5%,"Low",IF(K2313&lt;=15%,"Medium","High")))</f>
        <v/>
      </c>
      <c r="Y2313">
        <f>IF(L2313&gt;=20000,"High Value",IF(L2313&gt;=5000,"Medium Value","Low Value"))</f>
        <v/>
      </c>
      <c r="Z2313">
        <f>IF(R2313&lt;=3,"Fast",IF(R2313&lt;=5,"On Time","Delayed"))</f>
        <v/>
      </c>
    </row>
    <row r="2314">
      <c r="A2314">
        <f>Raw_Data!A2314</f>
        <v/>
      </c>
      <c r="B2314" s="11">
        <f>Raw_Data!B2314</f>
        <v/>
      </c>
      <c r="C2314">
        <f>Raw_Data!C2314</f>
        <v/>
      </c>
      <c r="D2314">
        <f>Raw_Data!D2314</f>
        <v/>
      </c>
      <c r="E2314">
        <f>Raw_Data!E2314</f>
        <v/>
      </c>
      <c r="F2314">
        <f>Raw_Data!F2314</f>
        <v/>
      </c>
      <c r="G2314">
        <f>Raw_Data!G2314</f>
        <v/>
      </c>
      <c r="H2314">
        <f>Raw_Data!H2314</f>
        <v/>
      </c>
      <c r="I2314">
        <f>Raw_Data!I2314</f>
        <v/>
      </c>
      <c r="J2314" s="12">
        <f>Raw_Data!J2314</f>
        <v/>
      </c>
      <c r="K2314" s="13">
        <f>Raw_Data!K2314</f>
        <v/>
      </c>
      <c r="L2314" s="12">
        <f>Raw_Data!L2314</f>
        <v/>
      </c>
      <c r="M2314" s="12">
        <f>Raw_Data!M2314</f>
        <v/>
      </c>
      <c r="N2314" s="12">
        <f>Raw_Data!N2314</f>
        <v/>
      </c>
      <c r="O2314">
        <f>Raw_Data!O2314</f>
        <v/>
      </c>
      <c r="P2314">
        <f>Raw_Data!P2314</f>
        <v/>
      </c>
      <c r="Q2314">
        <f>Raw_Data!Q2314</f>
        <v/>
      </c>
      <c r="R2314">
        <f>Raw_Data!R2314</f>
        <v/>
      </c>
      <c r="S2314">
        <f>Raw_Data!S2314</f>
        <v/>
      </c>
      <c r="T2314">
        <f>YEAR(B2314)</f>
        <v/>
      </c>
      <c r="U2314">
        <f>MONTH(B2314)</f>
        <v/>
      </c>
      <c r="V2314">
        <f>TEXT(B2314,"mmm")</f>
        <v/>
      </c>
      <c r="W2314" s="15">
        <f>IFERROR(N2314/L2314,0)</f>
        <v/>
      </c>
      <c r="X2314">
        <f>IF(K2314=0,"No Discount",IF(K2314&lt;=5%,"Low",IF(K2314&lt;=15%,"Medium","High")))</f>
        <v/>
      </c>
      <c r="Y2314">
        <f>IF(L2314&gt;=20000,"High Value",IF(L2314&gt;=5000,"Medium Value","Low Value"))</f>
        <v/>
      </c>
      <c r="Z2314">
        <f>IF(R2314&lt;=3,"Fast",IF(R2314&lt;=5,"On Time","Delayed"))</f>
        <v/>
      </c>
    </row>
    <row r="2315">
      <c r="A2315">
        <f>Raw_Data!A2315</f>
        <v/>
      </c>
      <c r="B2315" s="11">
        <f>Raw_Data!B2315</f>
        <v/>
      </c>
      <c r="C2315">
        <f>Raw_Data!C2315</f>
        <v/>
      </c>
      <c r="D2315">
        <f>Raw_Data!D2315</f>
        <v/>
      </c>
      <c r="E2315">
        <f>Raw_Data!E2315</f>
        <v/>
      </c>
      <c r="F2315">
        <f>Raw_Data!F2315</f>
        <v/>
      </c>
      <c r="G2315">
        <f>Raw_Data!G2315</f>
        <v/>
      </c>
      <c r="H2315">
        <f>Raw_Data!H2315</f>
        <v/>
      </c>
      <c r="I2315">
        <f>Raw_Data!I2315</f>
        <v/>
      </c>
      <c r="J2315" s="12">
        <f>Raw_Data!J2315</f>
        <v/>
      </c>
      <c r="K2315" s="13">
        <f>Raw_Data!K2315</f>
        <v/>
      </c>
      <c r="L2315" s="12">
        <f>Raw_Data!L2315</f>
        <v/>
      </c>
      <c r="M2315" s="12">
        <f>Raw_Data!M2315</f>
        <v/>
      </c>
      <c r="N2315" s="12">
        <f>Raw_Data!N2315</f>
        <v/>
      </c>
      <c r="O2315">
        <f>Raw_Data!O2315</f>
        <v/>
      </c>
      <c r="P2315">
        <f>Raw_Data!P2315</f>
        <v/>
      </c>
      <c r="Q2315">
        <f>Raw_Data!Q2315</f>
        <v/>
      </c>
      <c r="R2315">
        <f>Raw_Data!R2315</f>
        <v/>
      </c>
      <c r="S2315">
        <f>Raw_Data!S2315</f>
        <v/>
      </c>
      <c r="T2315">
        <f>YEAR(B2315)</f>
        <v/>
      </c>
      <c r="U2315">
        <f>MONTH(B2315)</f>
        <v/>
      </c>
      <c r="V2315">
        <f>TEXT(B2315,"mmm")</f>
        <v/>
      </c>
      <c r="W2315" s="15">
        <f>IFERROR(N2315/L2315,0)</f>
        <v/>
      </c>
      <c r="X2315">
        <f>IF(K2315=0,"No Discount",IF(K2315&lt;=5%,"Low",IF(K2315&lt;=15%,"Medium","High")))</f>
        <v/>
      </c>
      <c r="Y2315">
        <f>IF(L2315&gt;=20000,"High Value",IF(L2315&gt;=5000,"Medium Value","Low Value"))</f>
        <v/>
      </c>
      <c r="Z2315">
        <f>IF(R2315&lt;=3,"Fast",IF(R2315&lt;=5,"On Time","Delayed"))</f>
        <v/>
      </c>
    </row>
    <row r="2316">
      <c r="A2316">
        <f>Raw_Data!A2316</f>
        <v/>
      </c>
      <c r="B2316" s="11">
        <f>Raw_Data!B2316</f>
        <v/>
      </c>
      <c r="C2316">
        <f>Raw_Data!C2316</f>
        <v/>
      </c>
      <c r="D2316">
        <f>Raw_Data!D2316</f>
        <v/>
      </c>
      <c r="E2316">
        <f>Raw_Data!E2316</f>
        <v/>
      </c>
      <c r="F2316">
        <f>Raw_Data!F2316</f>
        <v/>
      </c>
      <c r="G2316">
        <f>Raw_Data!G2316</f>
        <v/>
      </c>
      <c r="H2316">
        <f>Raw_Data!H2316</f>
        <v/>
      </c>
      <c r="I2316">
        <f>Raw_Data!I2316</f>
        <v/>
      </c>
      <c r="J2316" s="12">
        <f>Raw_Data!J2316</f>
        <v/>
      </c>
      <c r="K2316" s="13">
        <f>Raw_Data!K2316</f>
        <v/>
      </c>
      <c r="L2316" s="12">
        <f>Raw_Data!L2316</f>
        <v/>
      </c>
      <c r="M2316" s="12">
        <f>Raw_Data!M2316</f>
        <v/>
      </c>
      <c r="N2316" s="12">
        <f>Raw_Data!N2316</f>
        <v/>
      </c>
      <c r="O2316">
        <f>Raw_Data!O2316</f>
        <v/>
      </c>
      <c r="P2316">
        <f>Raw_Data!P2316</f>
        <v/>
      </c>
      <c r="Q2316">
        <f>Raw_Data!Q2316</f>
        <v/>
      </c>
      <c r="R2316">
        <f>Raw_Data!R2316</f>
        <v/>
      </c>
      <c r="S2316">
        <f>Raw_Data!S2316</f>
        <v/>
      </c>
      <c r="T2316">
        <f>YEAR(B2316)</f>
        <v/>
      </c>
      <c r="U2316">
        <f>MONTH(B2316)</f>
        <v/>
      </c>
      <c r="V2316">
        <f>TEXT(B2316,"mmm")</f>
        <v/>
      </c>
      <c r="W2316" s="15">
        <f>IFERROR(N2316/L2316,0)</f>
        <v/>
      </c>
      <c r="X2316">
        <f>IF(K2316=0,"No Discount",IF(K2316&lt;=5%,"Low",IF(K2316&lt;=15%,"Medium","High")))</f>
        <v/>
      </c>
      <c r="Y2316">
        <f>IF(L2316&gt;=20000,"High Value",IF(L2316&gt;=5000,"Medium Value","Low Value"))</f>
        <v/>
      </c>
      <c r="Z2316">
        <f>IF(R2316&lt;=3,"Fast",IF(R2316&lt;=5,"On Time","Delayed"))</f>
        <v/>
      </c>
    </row>
    <row r="2317">
      <c r="A2317">
        <f>Raw_Data!A2317</f>
        <v/>
      </c>
      <c r="B2317" s="11">
        <f>Raw_Data!B2317</f>
        <v/>
      </c>
      <c r="C2317">
        <f>Raw_Data!C2317</f>
        <v/>
      </c>
      <c r="D2317">
        <f>Raw_Data!D2317</f>
        <v/>
      </c>
      <c r="E2317">
        <f>Raw_Data!E2317</f>
        <v/>
      </c>
      <c r="F2317">
        <f>Raw_Data!F2317</f>
        <v/>
      </c>
      <c r="G2317">
        <f>Raw_Data!G2317</f>
        <v/>
      </c>
      <c r="H2317">
        <f>Raw_Data!H2317</f>
        <v/>
      </c>
      <c r="I2317">
        <f>Raw_Data!I2317</f>
        <v/>
      </c>
      <c r="J2317" s="12">
        <f>Raw_Data!J2317</f>
        <v/>
      </c>
      <c r="K2317" s="13">
        <f>Raw_Data!K2317</f>
        <v/>
      </c>
      <c r="L2317" s="12">
        <f>Raw_Data!L2317</f>
        <v/>
      </c>
      <c r="M2317" s="12">
        <f>Raw_Data!M2317</f>
        <v/>
      </c>
      <c r="N2317" s="12">
        <f>Raw_Data!N2317</f>
        <v/>
      </c>
      <c r="O2317">
        <f>Raw_Data!O2317</f>
        <v/>
      </c>
      <c r="P2317">
        <f>Raw_Data!P2317</f>
        <v/>
      </c>
      <c r="Q2317">
        <f>Raw_Data!Q2317</f>
        <v/>
      </c>
      <c r="R2317">
        <f>Raw_Data!R2317</f>
        <v/>
      </c>
      <c r="S2317">
        <f>Raw_Data!S2317</f>
        <v/>
      </c>
      <c r="T2317">
        <f>YEAR(B2317)</f>
        <v/>
      </c>
      <c r="U2317">
        <f>MONTH(B2317)</f>
        <v/>
      </c>
      <c r="V2317">
        <f>TEXT(B2317,"mmm")</f>
        <v/>
      </c>
      <c r="W2317" s="15">
        <f>IFERROR(N2317/L2317,0)</f>
        <v/>
      </c>
      <c r="X2317">
        <f>IF(K2317=0,"No Discount",IF(K2317&lt;=5%,"Low",IF(K2317&lt;=15%,"Medium","High")))</f>
        <v/>
      </c>
      <c r="Y2317">
        <f>IF(L2317&gt;=20000,"High Value",IF(L2317&gt;=5000,"Medium Value","Low Value"))</f>
        <v/>
      </c>
      <c r="Z2317">
        <f>IF(R2317&lt;=3,"Fast",IF(R2317&lt;=5,"On Time","Delayed"))</f>
        <v/>
      </c>
    </row>
    <row r="2318">
      <c r="A2318">
        <f>Raw_Data!A2318</f>
        <v/>
      </c>
      <c r="B2318" s="11">
        <f>Raw_Data!B2318</f>
        <v/>
      </c>
      <c r="C2318">
        <f>Raw_Data!C2318</f>
        <v/>
      </c>
      <c r="D2318">
        <f>Raw_Data!D2318</f>
        <v/>
      </c>
      <c r="E2318">
        <f>Raw_Data!E2318</f>
        <v/>
      </c>
      <c r="F2318">
        <f>Raw_Data!F2318</f>
        <v/>
      </c>
      <c r="G2318">
        <f>Raw_Data!G2318</f>
        <v/>
      </c>
      <c r="H2318">
        <f>Raw_Data!H2318</f>
        <v/>
      </c>
      <c r="I2318">
        <f>Raw_Data!I2318</f>
        <v/>
      </c>
      <c r="J2318" s="12">
        <f>Raw_Data!J2318</f>
        <v/>
      </c>
      <c r="K2318" s="13">
        <f>Raw_Data!K2318</f>
        <v/>
      </c>
      <c r="L2318" s="12">
        <f>Raw_Data!L2318</f>
        <v/>
      </c>
      <c r="M2318" s="12">
        <f>Raw_Data!M2318</f>
        <v/>
      </c>
      <c r="N2318" s="12">
        <f>Raw_Data!N2318</f>
        <v/>
      </c>
      <c r="O2318">
        <f>Raw_Data!O2318</f>
        <v/>
      </c>
      <c r="P2318">
        <f>Raw_Data!P2318</f>
        <v/>
      </c>
      <c r="Q2318">
        <f>Raw_Data!Q2318</f>
        <v/>
      </c>
      <c r="R2318">
        <f>Raw_Data!R2318</f>
        <v/>
      </c>
      <c r="S2318">
        <f>Raw_Data!S2318</f>
        <v/>
      </c>
      <c r="T2318">
        <f>YEAR(B2318)</f>
        <v/>
      </c>
      <c r="U2318">
        <f>MONTH(B2318)</f>
        <v/>
      </c>
      <c r="V2318">
        <f>TEXT(B2318,"mmm")</f>
        <v/>
      </c>
      <c r="W2318" s="15">
        <f>IFERROR(N2318/L2318,0)</f>
        <v/>
      </c>
      <c r="X2318">
        <f>IF(K2318=0,"No Discount",IF(K2318&lt;=5%,"Low",IF(K2318&lt;=15%,"Medium","High")))</f>
        <v/>
      </c>
      <c r="Y2318">
        <f>IF(L2318&gt;=20000,"High Value",IF(L2318&gt;=5000,"Medium Value","Low Value"))</f>
        <v/>
      </c>
      <c r="Z2318">
        <f>IF(R2318&lt;=3,"Fast",IF(R2318&lt;=5,"On Time","Delayed"))</f>
        <v/>
      </c>
    </row>
    <row r="2319">
      <c r="A2319">
        <f>Raw_Data!A2319</f>
        <v/>
      </c>
      <c r="B2319" s="11">
        <f>Raw_Data!B2319</f>
        <v/>
      </c>
      <c r="C2319">
        <f>Raw_Data!C2319</f>
        <v/>
      </c>
      <c r="D2319">
        <f>Raw_Data!D2319</f>
        <v/>
      </c>
      <c r="E2319">
        <f>Raw_Data!E2319</f>
        <v/>
      </c>
      <c r="F2319">
        <f>Raw_Data!F2319</f>
        <v/>
      </c>
      <c r="G2319">
        <f>Raw_Data!G2319</f>
        <v/>
      </c>
      <c r="H2319">
        <f>Raw_Data!H2319</f>
        <v/>
      </c>
      <c r="I2319">
        <f>Raw_Data!I2319</f>
        <v/>
      </c>
      <c r="J2319" s="12">
        <f>Raw_Data!J2319</f>
        <v/>
      </c>
      <c r="K2319" s="13">
        <f>Raw_Data!K2319</f>
        <v/>
      </c>
      <c r="L2319" s="12">
        <f>Raw_Data!L2319</f>
        <v/>
      </c>
      <c r="M2319" s="12">
        <f>Raw_Data!M2319</f>
        <v/>
      </c>
      <c r="N2319" s="12">
        <f>Raw_Data!N2319</f>
        <v/>
      </c>
      <c r="O2319">
        <f>Raw_Data!O2319</f>
        <v/>
      </c>
      <c r="P2319">
        <f>Raw_Data!P2319</f>
        <v/>
      </c>
      <c r="Q2319">
        <f>Raw_Data!Q2319</f>
        <v/>
      </c>
      <c r="R2319">
        <f>Raw_Data!R2319</f>
        <v/>
      </c>
      <c r="S2319">
        <f>Raw_Data!S2319</f>
        <v/>
      </c>
      <c r="T2319">
        <f>YEAR(B2319)</f>
        <v/>
      </c>
      <c r="U2319">
        <f>MONTH(B2319)</f>
        <v/>
      </c>
      <c r="V2319">
        <f>TEXT(B2319,"mmm")</f>
        <v/>
      </c>
      <c r="W2319" s="15">
        <f>IFERROR(N2319/L2319,0)</f>
        <v/>
      </c>
      <c r="X2319">
        <f>IF(K2319=0,"No Discount",IF(K2319&lt;=5%,"Low",IF(K2319&lt;=15%,"Medium","High")))</f>
        <v/>
      </c>
      <c r="Y2319">
        <f>IF(L2319&gt;=20000,"High Value",IF(L2319&gt;=5000,"Medium Value","Low Value"))</f>
        <v/>
      </c>
      <c r="Z2319">
        <f>IF(R2319&lt;=3,"Fast",IF(R2319&lt;=5,"On Time","Delayed"))</f>
        <v/>
      </c>
    </row>
    <row r="2320">
      <c r="A2320">
        <f>Raw_Data!A2320</f>
        <v/>
      </c>
      <c r="B2320" s="11">
        <f>Raw_Data!B2320</f>
        <v/>
      </c>
      <c r="C2320">
        <f>Raw_Data!C2320</f>
        <v/>
      </c>
      <c r="D2320">
        <f>Raw_Data!D2320</f>
        <v/>
      </c>
      <c r="E2320">
        <f>Raw_Data!E2320</f>
        <v/>
      </c>
      <c r="F2320">
        <f>Raw_Data!F2320</f>
        <v/>
      </c>
      <c r="G2320">
        <f>Raw_Data!G2320</f>
        <v/>
      </c>
      <c r="H2320">
        <f>Raw_Data!H2320</f>
        <v/>
      </c>
      <c r="I2320">
        <f>Raw_Data!I2320</f>
        <v/>
      </c>
      <c r="J2320" s="12">
        <f>Raw_Data!J2320</f>
        <v/>
      </c>
      <c r="K2320" s="13">
        <f>Raw_Data!K2320</f>
        <v/>
      </c>
      <c r="L2320" s="12">
        <f>Raw_Data!L2320</f>
        <v/>
      </c>
      <c r="M2320" s="12">
        <f>Raw_Data!M2320</f>
        <v/>
      </c>
      <c r="N2320" s="12">
        <f>Raw_Data!N2320</f>
        <v/>
      </c>
      <c r="O2320">
        <f>Raw_Data!O2320</f>
        <v/>
      </c>
      <c r="P2320">
        <f>Raw_Data!P2320</f>
        <v/>
      </c>
      <c r="Q2320">
        <f>Raw_Data!Q2320</f>
        <v/>
      </c>
      <c r="R2320">
        <f>Raw_Data!R2320</f>
        <v/>
      </c>
      <c r="S2320">
        <f>Raw_Data!S2320</f>
        <v/>
      </c>
      <c r="T2320">
        <f>YEAR(B2320)</f>
        <v/>
      </c>
      <c r="U2320">
        <f>MONTH(B2320)</f>
        <v/>
      </c>
      <c r="V2320">
        <f>TEXT(B2320,"mmm")</f>
        <v/>
      </c>
      <c r="W2320" s="15">
        <f>IFERROR(N2320/L2320,0)</f>
        <v/>
      </c>
      <c r="X2320">
        <f>IF(K2320=0,"No Discount",IF(K2320&lt;=5%,"Low",IF(K2320&lt;=15%,"Medium","High")))</f>
        <v/>
      </c>
      <c r="Y2320">
        <f>IF(L2320&gt;=20000,"High Value",IF(L2320&gt;=5000,"Medium Value","Low Value"))</f>
        <v/>
      </c>
      <c r="Z2320">
        <f>IF(R2320&lt;=3,"Fast",IF(R2320&lt;=5,"On Time","Delayed"))</f>
        <v/>
      </c>
    </row>
    <row r="2321">
      <c r="A2321">
        <f>Raw_Data!A2321</f>
        <v/>
      </c>
      <c r="B2321" s="11">
        <f>Raw_Data!B2321</f>
        <v/>
      </c>
      <c r="C2321">
        <f>Raw_Data!C2321</f>
        <v/>
      </c>
      <c r="D2321">
        <f>Raw_Data!D2321</f>
        <v/>
      </c>
      <c r="E2321">
        <f>Raw_Data!E2321</f>
        <v/>
      </c>
      <c r="F2321">
        <f>Raw_Data!F2321</f>
        <v/>
      </c>
      <c r="G2321">
        <f>Raw_Data!G2321</f>
        <v/>
      </c>
      <c r="H2321">
        <f>Raw_Data!H2321</f>
        <v/>
      </c>
      <c r="I2321">
        <f>Raw_Data!I2321</f>
        <v/>
      </c>
      <c r="J2321" s="12">
        <f>Raw_Data!J2321</f>
        <v/>
      </c>
      <c r="K2321" s="13">
        <f>Raw_Data!K2321</f>
        <v/>
      </c>
      <c r="L2321" s="12">
        <f>Raw_Data!L2321</f>
        <v/>
      </c>
      <c r="M2321" s="12">
        <f>Raw_Data!M2321</f>
        <v/>
      </c>
      <c r="N2321" s="12">
        <f>Raw_Data!N2321</f>
        <v/>
      </c>
      <c r="O2321">
        <f>Raw_Data!O2321</f>
        <v/>
      </c>
      <c r="P2321">
        <f>Raw_Data!P2321</f>
        <v/>
      </c>
      <c r="Q2321">
        <f>Raw_Data!Q2321</f>
        <v/>
      </c>
      <c r="R2321">
        <f>Raw_Data!R2321</f>
        <v/>
      </c>
      <c r="S2321">
        <f>Raw_Data!S2321</f>
        <v/>
      </c>
      <c r="T2321">
        <f>YEAR(B2321)</f>
        <v/>
      </c>
      <c r="U2321">
        <f>MONTH(B2321)</f>
        <v/>
      </c>
      <c r="V2321">
        <f>TEXT(B2321,"mmm")</f>
        <v/>
      </c>
      <c r="W2321" s="15">
        <f>IFERROR(N2321/L2321,0)</f>
        <v/>
      </c>
      <c r="X2321">
        <f>IF(K2321=0,"No Discount",IF(K2321&lt;=5%,"Low",IF(K2321&lt;=15%,"Medium","High")))</f>
        <v/>
      </c>
      <c r="Y2321">
        <f>IF(L2321&gt;=20000,"High Value",IF(L2321&gt;=5000,"Medium Value","Low Value"))</f>
        <v/>
      </c>
      <c r="Z2321">
        <f>IF(R2321&lt;=3,"Fast",IF(R2321&lt;=5,"On Time","Delayed"))</f>
        <v/>
      </c>
    </row>
    <row r="2322">
      <c r="A2322">
        <f>Raw_Data!A2322</f>
        <v/>
      </c>
      <c r="B2322" s="11">
        <f>Raw_Data!B2322</f>
        <v/>
      </c>
      <c r="C2322">
        <f>Raw_Data!C2322</f>
        <v/>
      </c>
      <c r="D2322">
        <f>Raw_Data!D2322</f>
        <v/>
      </c>
      <c r="E2322">
        <f>Raw_Data!E2322</f>
        <v/>
      </c>
      <c r="F2322">
        <f>Raw_Data!F2322</f>
        <v/>
      </c>
      <c r="G2322">
        <f>Raw_Data!G2322</f>
        <v/>
      </c>
      <c r="H2322">
        <f>Raw_Data!H2322</f>
        <v/>
      </c>
      <c r="I2322">
        <f>Raw_Data!I2322</f>
        <v/>
      </c>
      <c r="J2322" s="12">
        <f>Raw_Data!J2322</f>
        <v/>
      </c>
      <c r="K2322" s="13">
        <f>Raw_Data!K2322</f>
        <v/>
      </c>
      <c r="L2322" s="12">
        <f>Raw_Data!L2322</f>
        <v/>
      </c>
      <c r="M2322" s="12">
        <f>Raw_Data!M2322</f>
        <v/>
      </c>
      <c r="N2322" s="12">
        <f>Raw_Data!N2322</f>
        <v/>
      </c>
      <c r="O2322">
        <f>Raw_Data!O2322</f>
        <v/>
      </c>
      <c r="P2322">
        <f>Raw_Data!P2322</f>
        <v/>
      </c>
      <c r="Q2322">
        <f>Raw_Data!Q2322</f>
        <v/>
      </c>
      <c r="R2322">
        <f>Raw_Data!R2322</f>
        <v/>
      </c>
      <c r="S2322">
        <f>Raw_Data!S2322</f>
        <v/>
      </c>
      <c r="T2322">
        <f>YEAR(B2322)</f>
        <v/>
      </c>
      <c r="U2322">
        <f>MONTH(B2322)</f>
        <v/>
      </c>
      <c r="V2322">
        <f>TEXT(B2322,"mmm")</f>
        <v/>
      </c>
      <c r="W2322" s="15">
        <f>IFERROR(N2322/L2322,0)</f>
        <v/>
      </c>
      <c r="X2322">
        <f>IF(K2322=0,"No Discount",IF(K2322&lt;=5%,"Low",IF(K2322&lt;=15%,"Medium","High")))</f>
        <v/>
      </c>
      <c r="Y2322">
        <f>IF(L2322&gt;=20000,"High Value",IF(L2322&gt;=5000,"Medium Value","Low Value"))</f>
        <v/>
      </c>
      <c r="Z2322">
        <f>IF(R2322&lt;=3,"Fast",IF(R2322&lt;=5,"On Time","Delayed"))</f>
        <v/>
      </c>
    </row>
    <row r="2323">
      <c r="A2323">
        <f>Raw_Data!A2323</f>
        <v/>
      </c>
      <c r="B2323" s="11">
        <f>Raw_Data!B2323</f>
        <v/>
      </c>
      <c r="C2323">
        <f>Raw_Data!C2323</f>
        <v/>
      </c>
      <c r="D2323">
        <f>Raw_Data!D2323</f>
        <v/>
      </c>
      <c r="E2323">
        <f>Raw_Data!E2323</f>
        <v/>
      </c>
      <c r="F2323">
        <f>Raw_Data!F2323</f>
        <v/>
      </c>
      <c r="G2323">
        <f>Raw_Data!G2323</f>
        <v/>
      </c>
      <c r="H2323">
        <f>Raw_Data!H2323</f>
        <v/>
      </c>
      <c r="I2323">
        <f>Raw_Data!I2323</f>
        <v/>
      </c>
      <c r="J2323" s="12">
        <f>Raw_Data!J2323</f>
        <v/>
      </c>
      <c r="K2323" s="13">
        <f>Raw_Data!K2323</f>
        <v/>
      </c>
      <c r="L2323" s="12">
        <f>Raw_Data!L2323</f>
        <v/>
      </c>
      <c r="M2323" s="12">
        <f>Raw_Data!M2323</f>
        <v/>
      </c>
      <c r="N2323" s="12">
        <f>Raw_Data!N2323</f>
        <v/>
      </c>
      <c r="O2323">
        <f>Raw_Data!O2323</f>
        <v/>
      </c>
      <c r="P2323">
        <f>Raw_Data!P2323</f>
        <v/>
      </c>
      <c r="Q2323">
        <f>Raw_Data!Q2323</f>
        <v/>
      </c>
      <c r="R2323">
        <f>Raw_Data!R2323</f>
        <v/>
      </c>
      <c r="S2323">
        <f>Raw_Data!S2323</f>
        <v/>
      </c>
      <c r="T2323">
        <f>YEAR(B2323)</f>
        <v/>
      </c>
      <c r="U2323">
        <f>MONTH(B2323)</f>
        <v/>
      </c>
      <c r="V2323">
        <f>TEXT(B2323,"mmm")</f>
        <v/>
      </c>
      <c r="W2323" s="15">
        <f>IFERROR(N2323/L2323,0)</f>
        <v/>
      </c>
      <c r="X2323">
        <f>IF(K2323=0,"No Discount",IF(K2323&lt;=5%,"Low",IF(K2323&lt;=15%,"Medium","High")))</f>
        <v/>
      </c>
      <c r="Y2323">
        <f>IF(L2323&gt;=20000,"High Value",IF(L2323&gt;=5000,"Medium Value","Low Value"))</f>
        <v/>
      </c>
      <c r="Z2323">
        <f>IF(R2323&lt;=3,"Fast",IF(R2323&lt;=5,"On Time","Delayed"))</f>
        <v/>
      </c>
    </row>
    <row r="2324">
      <c r="A2324">
        <f>Raw_Data!A2324</f>
        <v/>
      </c>
      <c r="B2324" s="11">
        <f>Raw_Data!B2324</f>
        <v/>
      </c>
      <c r="C2324">
        <f>Raw_Data!C2324</f>
        <v/>
      </c>
      <c r="D2324">
        <f>Raw_Data!D2324</f>
        <v/>
      </c>
      <c r="E2324">
        <f>Raw_Data!E2324</f>
        <v/>
      </c>
      <c r="F2324">
        <f>Raw_Data!F2324</f>
        <v/>
      </c>
      <c r="G2324">
        <f>Raw_Data!G2324</f>
        <v/>
      </c>
      <c r="H2324">
        <f>Raw_Data!H2324</f>
        <v/>
      </c>
      <c r="I2324">
        <f>Raw_Data!I2324</f>
        <v/>
      </c>
      <c r="J2324" s="12">
        <f>Raw_Data!J2324</f>
        <v/>
      </c>
      <c r="K2324" s="13">
        <f>Raw_Data!K2324</f>
        <v/>
      </c>
      <c r="L2324" s="12">
        <f>Raw_Data!L2324</f>
        <v/>
      </c>
      <c r="M2324" s="12">
        <f>Raw_Data!M2324</f>
        <v/>
      </c>
      <c r="N2324" s="12">
        <f>Raw_Data!N2324</f>
        <v/>
      </c>
      <c r="O2324">
        <f>Raw_Data!O2324</f>
        <v/>
      </c>
      <c r="P2324">
        <f>Raw_Data!P2324</f>
        <v/>
      </c>
      <c r="Q2324">
        <f>Raw_Data!Q2324</f>
        <v/>
      </c>
      <c r="R2324">
        <f>Raw_Data!R2324</f>
        <v/>
      </c>
      <c r="S2324">
        <f>Raw_Data!S2324</f>
        <v/>
      </c>
      <c r="T2324">
        <f>YEAR(B2324)</f>
        <v/>
      </c>
      <c r="U2324">
        <f>MONTH(B2324)</f>
        <v/>
      </c>
      <c r="V2324">
        <f>TEXT(B2324,"mmm")</f>
        <v/>
      </c>
      <c r="W2324" s="15">
        <f>IFERROR(N2324/L2324,0)</f>
        <v/>
      </c>
      <c r="X2324">
        <f>IF(K2324=0,"No Discount",IF(K2324&lt;=5%,"Low",IF(K2324&lt;=15%,"Medium","High")))</f>
        <v/>
      </c>
      <c r="Y2324">
        <f>IF(L2324&gt;=20000,"High Value",IF(L2324&gt;=5000,"Medium Value","Low Value"))</f>
        <v/>
      </c>
      <c r="Z2324">
        <f>IF(R2324&lt;=3,"Fast",IF(R2324&lt;=5,"On Time","Delayed"))</f>
        <v/>
      </c>
    </row>
    <row r="2325">
      <c r="A2325">
        <f>Raw_Data!A2325</f>
        <v/>
      </c>
      <c r="B2325" s="11">
        <f>Raw_Data!B2325</f>
        <v/>
      </c>
      <c r="C2325">
        <f>Raw_Data!C2325</f>
        <v/>
      </c>
      <c r="D2325">
        <f>Raw_Data!D2325</f>
        <v/>
      </c>
      <c r="E2325">
        <f>Raw_Data!E2325</f>
        <v/>
      </c>
      <c r="F2325">
        <f>Raw_Data!F2325</f>
        <v/>
      </c>
      <c r="G2325">
        <f>Raw_Data!G2325</f>
        <v/>
      </c>
      <c r="H2325">
        <f>Raw_Data!H2325</f>
        <v/>
      </c>
      <c r="I2325">
        <f>Raw_Data!I2325</f>
        <v/>
      </c>
      <c r="J2325" s="12">
        <f>Raw_Data!J2325</f>
        <v/>
      </c>
      <c r="K2325" s="13">
        <f>Raw_Data!K2325</f>
        <v/>
      </c>
      <c r="L2325" s="12">
        <f>Raw_Data!L2325</f>
        <v/>
      </c>
      <c r="M2325" s="12">
        <f>Raw_Data!M2325</f>
        <v/>
      </c>
      <c r="N2325" s="12">
        <f>Raw_Data!N2325</f>
        <v/>
      </c>
      <c r="O2325">
        <f>Raw_Data!O2325</f>
        <v/>
      </c>
      <c r="P2325">
        <f>Raw_Data!P2325</f>
        <v/>
      </c>
      <c r="Q2325">
        <f>Raw_Data!Q2325</f>
        <v/>
      </c>
      <c r="R2325">
        <f>Raw_Data!R2325</f>
        <v/>
      </c>
      <c r="S2325">
        <f>Raw_Data!S2325</f>
        <v/>
      </c>
      <c r="T2325">
        <f>YEAR(B2325)</f>
        <v/>
      </c>
      <c r="U2325">
        <f>MONTH(B2325)</f>
        <v/>
      </c>
      <c r="V2325">
        <f>TEXT(B2325,"mmm")</f>
        <v/>
      </c>
      <c r="W2325" s="15">
        <f>IFERROR(N2325/L2325,0)</f>
        <v/>
      </c>
      <c r="X2325">
        <f>IF(K2325=0,"No Discount",IF(K2325&lt;=5%,"Low",IF(K2325&lt;=15%,"Medium","High")))</f>
        <v/>
      </c>
      <c r="Y2325">
        <f>IF(L2325&gt;=20000,"High Value",IF(L2325&gt;=5000,"Medium Value","Low Value"))</f>
        <v/>
      </c>
      <c r="Z2325">
        <f>IF(R2325&lt;=3,"Fast",IF(R2325&lt;=5,"On Time","Delayed"))</f>
        <v/>
      </c>
    </row>
    <row r="2326">
      <c r="A2326">
        <f>Raw_Data!A2326</f>
        <v/>
      </c>
      <c r="B2326" s="11">
        <f>Raw_Data!B2326</f>
        <v/>
      </c>
      <c r="C2326">
        <f>Raw_Data!C2326</f>
        <v/>
      </c>
      <c r="D2326">
        <f>Raw_Data!D2326</f>
        <v/>
      </c>
      <c r="E2326">
        <f>Raw_Data!E2326</f>
        <v/>
      </c>
      <c r="F2326">
        <f>Raw_Data!F2326</f>
        <v/>
      </c>
      <c r="G2326">
        <f>Raw_Data!G2326</f>
        <v/>
      </c>
      <c r="H2326">
        <f>Raw_Data!H2326</f>
        <v/>
      </c>
      <c r="I2326">
        <f>Raw_Data!I2326</f>
        <v/>
      </c>
      <c r="J2326" s="12">
        <f>Raw_Data!J2326</f>
        <v/>
      </c>
      <c r="K2326" s="13">
        <f>Raw_Data!K2326</f>
        <v/>
      </c>
      <c r="L2326" s="12">
        <f>Raw_Data!L2326</f>
        <v/>
      </c>
      <c r="M2326" s="12">
        <f>Raw_Data!M2326</f>
        <v/>
      </c>
      <c r="N2326" s="12">
        <f>Raw_Data!N2326</f>
        <v/>
      </c>
      <c r="O2326">
        <f>Raw_Data!O2326</f>
        <v/>
      </c>
      <c r="P2326">
        <f>Raw_Data!P2326</f>
        <v/>
      </c>
      <c r="Q2326">
        <f>Raw_Data!Q2326</f>
        <v/>
      </c>
      <c r="R2326">
        <f>Raw_Data!R2326</f>
        <v/>
      </c>
      <c r="S2326">
        <f>Raw_Data!S2326</f>
        <v/>
      </c>
      <c r="T2326">
        <f>YEAR(B2326)</f>
        <v/>
      </c>
      <c r="U2326">
        <f>MONTH(B2326)</f>
        <v/>
      </c>
      <c r="V2326">
        <f>TEXT(B2326,"mmm")</f>
        <v/>
      </c>
      <c r="W2326" s="15">
        <f>IFERROR(N2326/L2326,0)</f>
        <v/>
      </c>
      <c r="X2326">
        <f>IF(K2326=0,"No Discount",IF(K2326&lt;=5%,"Low",IF(K2326&lt;=15%,"Medium","High")))</f>
        <v/>
      </c>
      <c r="Y2326">
        <f>IF(L2326&gt;=20000,"High Value",IF(L2326&gt;=5000,"Medium Value","Low Value"))</f>
        <v/>
      </c>
      <c r="Z2326">
        <f>IF(R2326&lt;=3,"Fast",IF(R2326&lt;=5,"On Time","Delayed"))</f>
        <v/>
      </c>
    </row>
    <row r="2327">
      <c r="A2327">
        <f>Raw_Data!A2327</f>
        <v/>
      </c>
      <c r="B2327" s="11">
        <f>Raw_Data!B2327</f>
        <v/>
      </c>
      <c r="C2327">
        <f>Raw_Data!C2327</f>
        <v/>
      </c>
      <c r="D2327">
        <f>Raw_Data!D2327</f>
        <v/>
      </c>
      <c r="E2327">
        <f>Raw_Data!E2327</f>
        <v/>
      </c>
      <c r="F2327">
        <f>Raw_Data!F2327</f>
        <v/>
      </c>
      <c r="G2327">
        <f>Raw_Data!G2327</f>
        <v/>
      </c>
      <c r="H2327">
        <f>Raw_Data!H2327</f>
        <v/>
      </c>
      <c r="I2327">
        <f>Raw_Data!I2327</f>
        <v/>
      </c>
      <c r="J2327" s="12">
        <f>Raw_Data!J2327</f>
        <v/>
      </c>
      <c r="K2327" s="13">
        <f>Raw_Data!K2327</f>
        <v/>
      </c>
      <c r="L2327" s="12">
        <f>Raw_Data!L2327</f>
        <v/>
      </c>
      <c r="M2327" s="12">
        <f>Raw_Data!M2327</f>
        <v/>
      </c>
      <c r="N2327" s="12">
        <f>Raw_Data!N2327</f>
        <v/>
      </c>
      <c r="O2327">
        <f>Raw_Data!O2327</f>
        <v/>
      </c>
      <c r="P2327">
        <f>Raw_Data!P2327</f>
        <v/>
      </c>
      <c r="Q2327">
        <f>Raw_Data!Q2327</f>
        <v/>
      </c>
      <c r="R2327">
        <f>Raw_Data!R2327</f>
        <v/>
      </c>
      <c r="S2327">
        <f>Raw_Data!S2327</f>
        <v/>
      </c>
      <c r="T2327">
        <f>YEAR(B2327)</f>
        <v/>
      </c>
      <c r="U2327">
        <f>MONTH(B2327)</f>
        <v/>
      </c>
      <c r="V2327">
        <f>TEXT(B2327,"mmm")</f>
        <v/>
      </c>
      <c r="W2327" s="15">
        <f>IFERROR(N2327/L2327,0)</f>
        <v/>
      </c>
      <c r="X2327">
        <f>IF(K2327=0,"No Discount",IF(K2327&lt;=5%,"Low",IF(K2327&lt;=15%,"Medium","High")))</f>
        <v/>
      </c>
      <c r="Y2327">
        <f>IF(L2327&gt;=20000,"High Value",IF(L2327&gt;=5000,"Medium Value","Low Value"))</f>
        <v/>
      </c>
      <c r="Z2327">
        <f>IF(R2327&lt;=3,"Fast",IF(R2327&lt;=5,"On Time","Delayed"))</f>
        <v/>
      </c>
    </row>
    <row r="2328">
      <c r="A2328">
        <f>Raw_Data!A2328</f>
        <v/>
      </c>
      <c r="B2328" s="11">
        <f>Raw_Data!B2328</f>
        <v/>
      </c>
      <c r="C2328">
        <f>Raw_Data!C2328</f>
        <v/>
      </c>
      <c r="D2328">
        <f>Raw_Data!D2328</f>
        <v/>
      </c>
      <c r="E2328">
        <f>Raw_Data!E2328</f>
        <v/>
      </c>
      <c r="F2328">
        <f>Raw_Data!F2328</f>
        <v/>
      </c>
      <c r="G2328">
        <f>Raw_Data!G2328</f>
        <v/>
      </c>
      <c r="H2328">
        <f>Raw_Data!H2328</f>
        <v/>
      </c>
      <c r="I2328">
        <f>Raw_Data!I2328</f>
        <v/>
      </c>
      <c r="J2328" s="12">
        <f>Raw_Data!J2328</f>
        <v/>
      </c>
      <c r="K2328" s="13">
        <f>Raw_Data!K2328</f>
        <v/>
      </c>
      <c r="L2328" s="12">
        <f>Raw_Data!L2328</f>
        <v/>
      </c>
      <c r="M2328" s="12">
        <f>Raw_Data!M2328</f>
        <v/>
      </c>
      <c r="N2328" s="12">
        <f>Raw_Data!N2328</f>
        <v/>
      </c>
      <c r="O2328">
        <f>Raw_Data!O2328</f>
        <v/>
      </c>
      <c r="P2328">
        <f>Raw_Data!P2328</f>
        <v/>
      </c>
      <c r="Q2328">
        <f>Raw_Data!Q2328</f>
        <v/>
      </c>
      <c r="R2328">
        <f>Raw_Data!R2328</f>
        <v/>
      </c>
      <c r="S2328">
        <f>Raw_Data!S2328</f>
        <v/>
      </c>
      <c r="T2328">
        <f>YEAR(B2328)</f>
        <v/>
      </c>
      <c r="U2328">
        <f>MONTH(B2328)</f>
        <v/>
      </c>
      <c r="V2328">
        <f>TEXT(B2328,"mmm")</f>
        <v/>
      </c>
      <c r="W2328" s="15">
        <f>IFERROR(N2328/L2328,0)</f>
        <v/>
      </c>
      <c r="X2328">
        <f>IF(K2328=0,"No Discount",IF(K2328&lt;=5%,"Low",IF(K2328&lt;=15%,"Medium","High")))</f>
        <v/>
      </c>
      <c r="Y2328">
        <f>IF(L2328&gt;=20000,"High Value",IF(L2328&gt;=5000,"Medium Value","Low Value"))</f>
        <v/>
      </c>
      <c r="Z2328">
        <f>IF(R2328&lt;=3,"Fast",IF(R2328&lt;=5,"On Time","Delayed"))</f>
        <v/>
      </c>
    </row>
    <row r="2329">
      <c r="A2329">
        <f>Raw_Data!A2329</f>
        <v/>
      </c>
      <c r="B2329" s="11">
        <f>Raw_Data!B2329</f>
        <v/>
      </c>
      <c r="C2329">
        <f>Raw_Data!C2329</f>
        <v/>
      </c>
      <c r="D2329">
        <f>Raw_Data!D2329</f>
        <v/>
      </c>
      <c r="E2329">
        <f>Raw_Data!E2329</f>
        <v/>
      </c>
      <c r="F2329">
        <f>Raw_Data!F2329</f>
        <v/>
      </c>
      <c r="G2329">
        <f>Raw_Data!G2329</f>
        <v/>
      </c>
      <c r="H2329">
        <f>Raw_Data!H2329</f>
        <v/>
      </c>
      <c r="I2329">
        <f>Raw_Data!I2329</f>
        <v/>
      </c>
      <c r="J2329" s="12">
        <f>Raw_Data!J2329</f>
        <v/>
      </c>
      <c r="K2329" s="13">
        <f>Raw_Data!K2329</f>
        <v/>
      </c>
      <c r="L2329" s="12">
        <f>Raw_Data!L2329</f>
        <v/>
      </c>
      <c r="M2329" s="12">
        <f>Raw_Data!M2329</f>
        <v/>
      </c>
      <c r="N2329" s="12">
        <f>Raw_Data!N2329</f>
        <v/>
      </c>
      <c r="O2329">
        <f>Raw_Data!O2329</f>
        <v/>
      </c>
      <c r="P2329">
        <f>Raw_Data!P2329</f>
        <v/>
      </c>
      <c r="Q2329">
        <f>Raw_Data!Q2329</f>
        <v/>
      </c>
      <c r="R2329">
        <f>Raw_Data!R2329</f>
        <v/>
      </c>
      <c r="S2329">
        <f>Raw_Data!S2329</f>
        <v/>
      </c>
      <c r="T2329">
        <f>YEAR(B2329)</f>
        <v/>
      </c>
      <c r="U2329">
        <f>MONTH(B2329)</f>
        <v/>
      </c>
      <c r="V2329">
        <f>TEXT(B2329,"mmm")</f>
        <v/>
      </c>
      <c r="W2329" s="15">
        <f>IFERROR(N2329/L2329,0)</f>
        <v/>
      </c>
      <c r="X2329">
        <f>IF(K2329=0,"No Discount",IF(K2329&lt;=5%,"Low",IF(K2329&lt;=15%,"Medium","High")))</f>
        <v/>
      </c>
      <c r="Y2329">
        <f>IF(L2329&gt;=20000,"High Value",IF(L2329&gt;=5000,"Medium Value","Low Value"))</f>
        <v/>
      </c>
      <c r="Z2329">
        <f>IF(R2329&lt;=3,"Fast",IF(R2329&lt;=5,"On Time","Delayed"))</f>
        <v/>
      </c>
    </row>
    <row r="2330">
      <c r="A2330">
        <f>Raw_Data!A2330</f>
        <v/>
      </c>
      <c r="B2330" s="11">
        <f>Raw_Data!B2330</f>
        <v/>
      </c>
      <c r="C2330">
        <f>Raw_Data!C2330</f>
        <v/>
      </c>
      <c r="D2330">
        <f>Raw_Data!D2330</f>
        <v/>
      </c>
      <c r="E2330">
        <f>Raw_Data!E2330</f>
        <v/>
      </c>
      <c r="F2330">
        <f>Raw_Data!F2330</f>
        <v/>
      </c>
      <c r="G2330">
        <f>Raw_Data!G2330</f>
        <v/>
      </c>
      <c r="H2330">
        <f>Raw_Data!H2330</f>
        <v/>
      </c>
      <c r="I2330">
        <f>Raw_Data!I2330</f>
        <v/>
      </c>
      <c r="J2330" s="12">
        <f>Raw_Data!J2330</f>
        <v/>
      </c>
      <c r="K2330" s="13">
        <f>Raw_Data!K2330</f>
        <v/>
      </c>
      <c r="L2330" s="12">
        <f>Raw_Data!L2330</f>
        <v/>
      </c>
      <c r="M2330" s="12">
        <f>Raw_Data!M2330</f>
        <v/>
      </c>
      <c r="N2330" s="12">
        <f>Raw_Data!N2330</f>
        <v/>
      </c>
      <c r="O2330">
        <f>Raw_Data!O2330</f>
        <v/>
      </c>
      <c r="P2330">
        <f>Raw_Data!P2330</f>
        <v/>
      </c>
      <c r="Q2330">
        <f>Raw_Data!Q2330</f>
        <v/>
      </c>
      <c r="R2330">
        <f>Raw_Data!R2330</f>
        <v/>
      </c>
      <c r="S2330">
        <f>Raw_Data!S2330</f>
        <v/>
      </c>
      <c r="T2330">
        <f>YEAR(B2330)</f>
        <v/>
      </c>
      <c r="U2330">
        <f>MONTH(B2330)</f>
        <v/>
      </c>
      <c r="V2330">
        <f>TEXT(B2330,"mmm")</f>
        <v/>
      </c>
      <c r="W2330" s="15">
        <f>IFERROR(N2330/L2330,0)</f>
        <v/>
      </c>
      <c r="X2330">
        <f>IF(K2330=0,"No Discount",IF(K2330&lt;=5%,"Low",IF(K2330&lt;=15%,"Medium","High")))</f>
        <v/>
      </c>
      <c r="Y2330">
        <f>IF(L2330&gt;=20000,"High Value",IF(L2330&gt;=5000,"Medium Value","Low Value"))</f>
        <v/>
      </c>
      <c r="Z2330">
        <f>IF(R2330&lt;=3,"Fast",IF(R2330&lt;=5,"On Time","Delayed"))</f>
        <v/>
      </c>
    </row>
    <row r="2331">
      <c r="A2331">
        <f>Raw_Data!A2331</f>
        <v/>
      </c>
      <c r="B2331" s="11">
        <f>Raw_Data!B2331</f>
        <v/>
      </c>
      <c r="C2331">
        <f>Raw_Data!C2331</f>
        <v/>
      </c>
      <c r="D2331">
        <f>Raw_Data!D2331</f>
        <v/>
      </c>
      <c r="E2331">
        <f>Raw_Data!E2331</f>
        <v/>
      </c>
      <c r="F2331">
        <f>Raw_Data!F2331</f>
        <v/>
      </c>
      <c r="G2331">
        <f>Raw_Data!G2331</f>
        <v/>
      </c>
      <c r="H2331">
        <f>Raw_Data!H2331</f>
        <v/>
      </c>
      <c r="I2331">
        <f>Raw_Data!I2331</f>
        <v/>
      </c>
      <c r="J2331" s="12">
        <f>Raw_Data!J2331</f>
        <v/>
      </c>
      <c r="K2331" s="13">
        <f>Raw_Data!K2331</f>
        <v/>
      </c>
      <c r="L2331" s="12">
        <f>Raw_Data!L2331</f>
        <v/>
      </c>
      <c r="M2331" s="12">
        <f>Raw_Data!M2331</f>
        <v/>
      </c>
      <c r="N2331" s="12">
        <f>Raw_Data!N2331</f>
        <v/>
      </c>
      <c r="O2331">
        <f>Raw_Data!O2331</f>
        <v/>
      </c>
      <c r="P2331">
        <f>Raw_Data!P2331</f>
        <v/>
      </c>
      <c r="Q2331">
        <f>Raw_Data!Q2331</f>
        <v/>
      </c>
      <c r="R2331">
        <f>Raw_Data!R2331</f>
        <v/>
      </c>
      <c r="S2331">
        <f>Raw_Data!S2331</f>
        <v/>
      </c>
      <c r="T2331">
        <f>YEAR(B2331)</f>
        <v/>
      </c>
      <c r="U2331">
        <f>MONTH(B2331)</f>
        <v/>
      </c>
      <c r="V2331">
        <f>TEXT(B2331,"mmm")</f>
        <v/>
      </c>
      <c r="W2331" s="15">
        <f>IFERROR(N2331/L2331,0)</f>
        <v/>
      </c>
      <c r="X2331">
        <f>IF(K2331=0,"No Discount",IF(K2331&lt;=5%,"Low",IF(K2331&lt;=15%,"Medium","High")))</f>
        <v/>
      </c>
      <c r="Y2331">
        <f>IF(L2331&gt;=20000,"High Value",IF(L2331&gt;=5000,"Medium Value","Low Value"))</f>
        <v/>
      </c>
      <c r="Z2331">
        <f>IF(R2331&lt;=3,"Fast",IF(R2331&lt;=5,"On Time","Delayed"))</f>
        <v/>
      </c>
    </row>
    <row r="2332">
      <c r="A2332">
        <f>Raw_Data!A2332</f>
        <v/>
      </c>
      <c r="B2332" s="11">
        <f>Raw_Data!B2332</f>
        <v/>
      </c>
      <c r="C2332">
        <f>Raw_Data!C2332</f>
        <v/>
      </c>
      <c r="D2332">
        <f>Raw_Data!D2332</f>
        <v/>
      </c>
      <c r="E2332">
        <f>Raw_Data!E2332</f>
        <v/>
      </c>
      <c r="F2332">
        <f>Raw_Data!F2332</f>
        <v/>
      </c>
      <c r="G2332">
        <f>Raw_Data!G2332</f>
        <v/>
      </c>
      <c r="H2332">
        <f>Raw_Data!H2332</f>
        <v/>
      </c>
      <c r="I2332">
        <f>Raw_Data!I2332</f>
        <v/>
      </c>
      <c r="J2332" s="12">
        <f>Raw_Data!J2332</f>
        <v/>
      </c>
      <c r="K2332" s="13">
        <f>Raw_Data!K2332</f>
        <v/>
      </c>
      <c r="L2332" s="12">
        <f>Raw_Data!L2332</f>
        <v/>
      </c>
      <c r="M2332" s="12">
        <f>Raw_Data!M2332</f>
        <v/>
      </c>
      <c r="N2332" s="12">
        <f>Raw_Data!N2332</f>
        <v/>
      </c>
      <c r="O2332">
        <f>Raw_Data!O2332</f>
        <v/>
      </c>
      <c r="P2332">
        <f>Raw_Data!P2332</f>
        <v/>
      </c>
      <c r="Q2332">
        <f>Raw_Data!Q2332</f>
        <v/>
      </c>
      <c r="R2332">
        <f>Raw_Data!R2332</f>
        <v/>
      </c>
      <c r="S2332">
        <f>Raw_Data!S2332</f>
        <v/>
      </c>
      <c r="T2332">
        <f>YEAR(B2332)</f>
        <v/>
      </c>
      <c r="U2332">
        <f>MONTH(B2332)</f>
        <v/>
      </c>
      <c r="V2332">
        <f>TEXT(B2332,"mmm")</f>
        <v/>
      </c>
      <c r="W2332" s="15">
        <f>IFERROR(N2332/L2332,0)</f>
        <v/>
      </c>
      <c r="X2332">
        <f>IF(K2332=0,"No Discount",IF(K2332&lt;=5%,"Low",IF(K2332&lt;=15%,"Medium","High")))</f>
        <v/>
      </c>
      <c r="Y2332">
        <f>IF(L2332&gt;=20000,"High Value",IF(L2332&gt;=5000,"Medium Value","Low Value"))</f>
        <v/>
      </c>
      <c r="Z2332">
        <f>IF(R2332&lt;=3,"Fast",IF(R2332&lt;=5,"On Time","Delayed"))</f>
        <v/>
      </c>
    </row>
    <row r="2333">
      <c r="A2333">
        <f>Raw_Data!A2333</f>
        <v/>
      </c>
      <c r="B2333" s="11">
        <f>Raw_Data!B2333</f>
        <v/>
      </c>
      <c r="C2333">
        <f>Raw_Data!C2333</f>
        <v/>
      </c>
      <c r="D2333">
        <f>Raw_Data!D2333</f>
        <v/>
      </c>
      <c r="E2333">
        <f>Raw_Data!E2333</f>
        <v/>
      </c>
      <c r="F2333">
        <f>Raw_Data!F2333</f>
        <v/>
      </c>
      <c r="G2333">
        <f>Raw_Data!G2333</f>
        <v/>
      </c>
      <c r="H2333">
        <f>Raw_Data!H2333</f>
        <v/>
      </c>
      <c r="I2333">
        <f>Raw_Data!I2333</f>
        <v/>
      </c>
      <c r="J2333" s="12">
        <f>Raw_Data!J2333</f>
        <v/>
      </c>
      <c r="K2333" s="13">
        <f>Raw_Data!K2333</f>
        <v/>
      </c>
      <c r="L2333" s="12">
        <f>Raw_Data!L2333</f>
        <v/>
      </c>
      <c r="M2333" s="12">
        <f>Raw_Data!M2333</f>
        <v/>
      </c>
      <c r="N2333" s="12">
        <f>Raw_Data!N2333</f>
        <v/>
      </c>
      <c r="O2333">
        <f>Raw_Data!O2333</f>
        <v/>
      </c>
      <c r="P2333">
        <f>Raw_Data!P2333</f>
        <v/>
      </c>
      <c r="Q2333">
        <f>Raw_Data!Q2333</f>
        <v/>
      </c>
      <c r="R2333">
        <f>Raw_Data!R2333</f>
        <v/>
      </c>
      <c r="S2333">
        <f>Raw_Data!S2333</f>
        <v/>
      </c>
      <c r="T2333">
        <f>YEAR(B2333)</f>
        <v/>
      </c>
      <c r="U2333">
        <f>MONTH(B2333)</f>
        <v/>
      </c>
      <c r="V2333">
        <f>TEXT(B2333,"mmm")</f>
        <v/>
      </c>
      <c r="W2333" s="15">
        <f>IFERROR(N2333/L2333,0)</f>
        <v/>
      </c>
      <c r="X2333">
        <f>IF(K2333=0,"No Discount",IF(K2333&lt;=5%,"Low",IF(K2333&lt;=15%,"Medium","High")))</f>
        <v/>
      </c>
      <c r="Y2333">
        <f>IF(L2333&gt;=20000,"High Value",IF(L2333&gt;=5000,"Medium Value","Low Value"))</f>
        <v/>
      </c>
      <c r="Z2333">
        <f>IF(R2333&lt;=3,"Fast",IF(R2333&lt;=5,"On Time","Delayed"))</f>
        <v/>
      </c>
    </row>
    <row r="2334">
      <c r="A2334">
        <f>Raw_Data!A2334</f>
        <v/>
      </c>
      <c r="B2334" s="11">
        <f>Raw_Data!B2334</f>
        <v/>
      </c>
      <c r="C2334">
        <f>Raw_Data!C2334</f>
        <v/>
      </c>
      <c r="D2334">
        <f>Raw_Data!D2334</f>
        <v/>
      </c>
      <c r="E2334">
        <f>Raw_Data!E2334</f>
        <v/>
      </c>
      <c r="F2334">
        <f>Raw_Data!F2334</f>
        <v/>
      </c>
      <c r="G2334">
        <f>Raw_Data!G2334</f>
        <v/>
      </c>
      <c r="H2334">
        <f>Raw_Data!H2334</f>
        <v/>
      </c>
      <c r="I2334">
        <f>Raw_Data!I2334</f>
        <v/>
      </c>
      <c r="J2334" s="12">
        <f>Raw_Data!J2334</f>
        <v/>
      </c>
      <c r="K2334" s="13">
        <f>Raw_Data!K2334</f>
        <v/>
      </c>
      <c r="L2334" s="12">
        <f>Raw_Data!L2334</f>
        <v/>
      </c>
      <c r="M2334" s="12">
        <f>Raw_Data!M2334</f>
        <v/>
      </c>
      <c r="N2334" s="12">
        <f>Raw_Data!N2334</f>
        <v/>
      </c>
      <c r="O2334">
        <f>Raw_Data!O2334</f>
        <v/>
      </c>
      <c r="P2334">
        <f>Raw_Data!P2334</f>
        <v/>
      </c>
      <c r="Q2334">
        <f>Raw_Data!Q2334</f>
        <v/>
      </c>
      <c r="R2334">
        <f>Raw_Data!R2334</f>
        <v/>
      </c>
      <c r="S2334">
        <f>Raw_Data!S2334</f>
        <v/>
      </c>
      <c r="T2334">
        <f>YEAR(B2334)</f>
        <v/>
      </c>
      <c r="U2334">
        <f>MONTH(B2334)</f>
        <v/>
      </c>
      <c r="V2334">
        <f>TEXT(B2334,"mmm")</f>
        <v/>
      </c>
      <c r="W2334" s="15">
        <f>IFERROR(N2334/L2334,0)</f>
        <v/>
      </c>
      <c r="X2334">
        <f>IF(K2334=0,"No Discount",IF(K2334&lt;=5%,"Low",IF(K2334&lt;=15%,"Medium","High")))</f>
        <v/>
      </c>
      <c r="Y2334">
        <f>IF(L2334&gt;=20000,"High Value",IF(L2334&gt;=5000,"Medium Value","Low Value"))</f>
        <v/>
      </c>
      <c r="Z2334">
        <f>IF(R2334&lt;=3,"Fast",IF(R2334&lt;=5,"On Time","Delayed"))</f>
        <v/>
      </c>
    </row>
    <row r="2335">
      <c r="A2335">
        <f>Raw_Data!A2335</f>
        <v/>
      </c>
      <c r="B2335" s="11">
        <f>Raw_Data!B2335</f>
        <v/>
      </c>
      <c r="C2335">
        <f>Raw_Data!C2335</f>
        <v/>
      </c>
      <c r="D2335">
        <f>Raw_Data!D2335</f>
        <v/>
      </c>
      <c r="E2335">
        <f>Raw_Data!E2335</f>
        <v/>
      </c>
      <c r="F2335">
        <f>Raw_Data!F2335</f>
        <v/>
      </c>
      <c r="G2335">
        <f>Raw_Data!G2335</f>
        <v/>
      </c>
      <c r="H2335">
        <f>Raw_Data!H2335</f>
        <v/>
      </c>
      <c r="I2335">
        <f>Raw_Data!I2335</f>
        <v/>
      </c>
      <c r="J2335" s="12">
        <f>Raw_Data!J2335</f>
        <v/>
      </c>
      <c r="K2335" s="13">
        <f>Raw_Data!K2335</f>
        <v/>
      </c>
      <c r="L2335" s="12">
        <f>Raw_Data!L2335</f>
        <v/>
      </c>
      <c r="M2335" s="12">
        <f>Raw_Data!M2335</f>
        <v/>
      </c>
      <c r="N2335" s="12">
        <f>Raw_Data!N2335</f>
        <v/>
      </c>
      <c r="O2335">
        <f>Raw_Data!O2335</f>
        <v/>
      </c>
      <c r="P2335">
        <f>Raw_Data!P2335</f>
        <v/>
      </c>
      <c r="Q2335">
        <f>Raw_Data!Q2335</f>
        <v/>
      </c>
      <c r="R2335">
        <f>Raw_Data!R2335</f>
        <v/>
      </c>
      <c r="S2335">
        <f>Raw_Data!S2335</f>
        <v/>
      </c>
      <c r="T2335">
        <f>YEAR(B2335)</f>
        <v/>
      </c>
      <c r="U2335">
        <f>MONTH(B2335)</f>
        <v/>
      </c>
      <c r="V2335">
        <f>TEXT(B2335,"mmm")</f>
        <v/>
      </c>
      <c r="W2335" s="15">
        <f>IFERROR(N2335/L2335,0)</f>
        <v/>
      </c>
      <c r="X2335">
        <f>IF(K2335=0,"No Discount",IF(K2335&lt;=5%,"Low",IF(K2335&lt;=15%,"Medium","High")))</f>
        <v/>
      </c>
      <c r="Y2335">
        <f>IF(L2335&gt;=20000,"High Value",IF(L2335&gt;=5000,"Medium Value","Low Value"))</f>
        <v/>
      </c>
      <c r="Z2335">
        <f>IF(R2335&lt;=3,"Fast",IF(R2335&lt;=5,"On Time","Delayed"))</f>
        <v/>
      </c>
    </row>
    <row r="2336">
      <c r="A2336">
        <f>Raw_Data!A2336</f>
        <v/>
      </c>
      <c r="B2336" s="11">
        <f>Raw_Data!B2336</f>
        <v/>
      </c>
      <c r="C2336">
        <f>Raw_Data!C2336</f>
        <v/>
      </c>
      <c r="D2336">
        <f>Raw_Data!D2336</f>
        <v/>
      </c>
      <c r="E2336">
        <f>Raw_Data!E2336</f>
        <v/>
      </c>
      <c r="F2336">
        <f>Raw_Data!F2336</f>
        <v/>
      </c>
      <c r="G2336">
        <f>Raw_Data!G2336</f>
        <v/>
      </c>
      <c r="H2336">
        <f>Raw_Data!H2336</f>
        <v/>
      </c>
      <c r="I2336">
        <f>Raw_Data!I2336</f>
        <v/>
      </c>
      <c r="J2336" s="12">
        <f>Raw_Data!J2336</f>
        <v/>
      </c>
      <c r="K2336" s="13">
        <f>Raw_Data!K2336</f>
        <v/>
      </c>
      <c r="L2336" s="12">
        <f>Raw_Data!L2336</f>
        <v/>
      </c>
      <c r="M2336" s="12">
        <f>Raw_Data!M2336</f>
        <v/>
      </c>
      <c r="N2336" s="12">
        <f>Raw_Data!N2336</f>
        <v/>
      </c>
      <c r="O2336">
        <f>Raw_Data!O2336</f>
        <v/>
      </c>
      <c r="P2336">
        <f>Raw_Data!P2336</f>
        <v/>
      </c>
      <c r="Q2336">
        <f>Raw_Data!Q2336</f>
        <v/>
      </c>
      <c r="R2336">
        <f>Raw_Data!R2336</f>
        <v/>
      </c>
      <c r="S2336">
        <f>Raw_Data!S2336</f>
        <v/>
      </c>
      <c r="T2336">
        <f>YEAR(B2336)</f>
        <v/>
      </c>
      <c r="U2336">
        <f>MONTH(B2336)</f>
        <v/>
      </c>
      <c r="V2336">
        <f>TEXT(B2336,"mmm")</f>
        <v/>
      </c>
      <c r="W2336" s="15">
        <f>IFERROR(N2336/L2336,0)</f>
        <v/>
      </c>
      <c r="X2336">
        <f>IF(K2336=0,"No Discount",IF(K2336&lt;=5%,"Low",IF(K2336&lt;=15%,"Medium","High")))</f>
        <v/>
      </c>
      <c r="Y2336">
        <f>IF(L2336&gt;=20000,"High Value",IF(L2336&gt;=5000,"Medium Value","Low Value"))</f>
        <v/>
      </c>
      <c r="Z2336">
        <f>IF(R2336&lt;=3,"Fast",IF(R2336&lt;=5,"On Time","Delayed"))</f>
        <v/>
      </c>
    </row>
    <row r="2337">
      <c r="A2337">
        <f>Raw_Data!A2337</f>
        <v/>
      </c>
      <c r="B2337" s="11">
        <f>Raw_Data!B2337</f>
        <v/>
      </c>
      <c r="C2337">
        <f>Raw_Data!C2337</f>
        <v/>
      </c>
      <c r="D2337">
        <f>Raw_Data!D2337</f>
        <v/>
      </c>
      <c r="E2337">
        <f>Raw_Data!E2337</f>
        <v/>
      </c>
      <c r="F2337">
        <f>Raw_Data!F2337</f>
        <v/>
      </c>
      <c r="G2337">
        <f>Raw_Data!G2337</f>
        <v/>
      </c>
      <c r="H2337">
        <f>Raw_Data!H2337</f>
        <v/>
      </c>
      <c r="I2337">
        <f>Raw_Data!I2337</f>
        <v/>
      </c>
      <c r="J2337" s="12">
        <f>Raw_Data!J2337</f>
        <v/>
      </c>
      <c r="K2337" s="13">
        <f>Raw_Data!K2337</f>
        <v/>
      </c>
      <c r="L2337" s="12">
        <f>Raw_Data!L2337</f>
        <v/>
      </c>
      <c r="M2337" s="12">
        <f>Raw_Data!M2337</f>
        <v/>
      </c>
      <c r="N2337" s="12">
        <f>Raw_Data!N2337</f>
        <v/>
      </c>
      <c r="O2337">
        <f>Raw_Data!O2337</f>
        <v/>
      </c>
      <c r="P2337">
        <f>Raw_Data!P2337</f>
        <v/>
      </c>
      <c r="Q2337">
        <f>Raw_Data!Q2337</f>
        <v/>
      </c>
      <c r="R2337">
        <f>Raw_Data!R2337</f>
        <v/>
      </c>
      <c r="S2337">
        <f>Raw_Data!S2337</f>
        <v/>
      </c>
      <c r="T2337">
        <f>YEAR(B2337)</f>
        <v/>
      </c>
      <c r="U2337">
        <f>MONTH(B2337)</f>
        <v/>
      </c>
      <c r="V2337">
        <f>TEXT(B2337,"mmm")</f>
        <v/>
      </c>
      <c r="W2337" s="15">
        <f>IFERROR(N2337/L2337,0)</f>
        <v/>
      </c>
      <c r="X2337">
        <f>IF(K2337=0,"No Discount",IF(K2337&lt;=5%,"Low",IF(K2337&lt;=15%,"Medium","High")))</f>
        <v/>
      </c>
      <c r="Y2337">
        <f>IF(L2337&gt;=20000,"High Value",IF(L2337&gt;=5000,"Medium Value","Low Value"))</f>
        <v/>
      </c>
      <c r="Z2337">
        <f>IF(R2337&lt;=3,"Fast",IF(R2337&lt;=5,"On Time","Delayed"))</f>
        <v/>
      </c>
    </row>
    <row r="2338">
      <c r="A2338">
        <f>Raw_Data!A2338</f>
        <v/>
      </c>
      <c r="B2338" s="11">
        <f>Raw_Data!B2338</f>
        <v/>
      </c>
      <c r="C2338">
        <f>Raw_Data!C2338</f>
        <v/>
      </c>
      <c r="D2338">
        <f>Raw_Data!D2338</f>
        <v/>
      </c>
      <c r="E2338">
        <f>Raw_Data!E2338</f>
        <v/>
      </c>
      <c r="F2338">
        <f>Raw_Data!F2338</f>
        <v/>
      </c>
      <c r="G2338">
        <f>Raw_Data!G2338</f>
        <v/>
      </c>
      <c r="H2338">
        <f>Raw_Data!H2338</f>
        <v/>
      </c>
      <c r="I2338">
        <f>Raw_Data!I2338</f>
        <v/>
      </c>
      <c r="J2338" s="12">
        <f>Raw_Data!J2338</f>
        <v/>
      </c>
      <c r="K2338" s="13">
        <f>Raw_Data!K2338</f>
        <v/>
      </c>
      <c r="L2338" s="12">
        <f>Raw_Data!L2338</f>
        <v/>
      </c>
      <c r="M2338" s="12">
        <f>Raw_Data!M2338</f>
        <v/>
      </c>
      <c r="N2338" s="12">
        <f>Raw_Data!N2338</f>
        <v/>
      </c>
      <c r="O2338">
        <f>Raw_Data!O2338</f>
        <v/>
      </c>
      <c r="P2338">
        <f>Raw_Data!P2338</f>
        <v/>
      </c>
      <c r="Q2338">
        <f>Raw_Data!Q2338</f>
        <v/>
      </c>
      <c r="R2338">
        <f>Raw_Data!R2338</f>
        <v/>
      </c>
      <c r="S2338">
        <f>Raw_Data!S2338</f>
        <v/>
      </c>
      <c r="T2338">
        <f>YEAR(B2338)</f>
        <v/>
      </c>
      <c r="U2338">
        <f>MONTH(B2338)</f>
        <v/>
      </c>
      <c r="V2338">
        <f>TEXT(B2338,"mmm")</f>
        <v/>
      </c>
      <c r="W2338" s="15">
        <f>IFERROR(N2338/L2338,0)</f>
        <v/>
      </c>
      <c r="X2338">
        <f>IF(K2338=0,"No Discount",IF(K2338&lt;=5%,"Low",IF(K2338&lt;=15%,"Medium","High")))</f>
        <v/>
      </c>
      <c r="Y2338">
        <f>IF(L2338&gt;=20000,"High Value",IF(L2338&gt;=5000,"Medium Value","Low Value"))</f>
        <v/>
      </c>
      <c r="Z2338">
        <f>IF(R2338&lt;=3,"Fast",IF(R2338&lt;=5,"On Time","Delayed"))</f>
        <v/>
      </c>
    </row>
    <row r="2339">
      <c r="A2339">
        <f>Raw_Data!A2339</f>
        <v/>
      </c>
      <c r="B2339" s="11">
        <f>Raw_Data!B2339</f>
        <v/>
      </c>
      <c r="C2339">
        <f>Raw_Data!C2339</f>
        <v/>
      </c>
      <c r="D2339">
        <f>Raw_Data!D2339</f>
        <v/>
      </c>
      <c r="E2339">
        <f>Raw_Data!E2339</f>
        <v/>
      </c>
      <c r="F2339">
        <f>Raw_Data!F2339</f>
        <v/>
      </c>
      <c r="G2339">
        <f>Raw_Data!G2339</f>
        <v/>
      </c>
      <c r="H2339">
        <f>Raw_Data!H2339</f>
        <v/>
      </c>
      <c r="I2339">
        <f>Raw_Data!I2339</f>
        <v/>
      </c>
      <c r="J2339" s="12">
        <f>Raw_Data!J2339</f>
        <v/>
      </c>
      <c r="K2339" s="13">
        <f>Raw_Data!K2339</f>
        <v/>
      </c>
      <c r="L2339" s="12">
        <f>Raw_Data!L2339</f>
        <v/>
      </c>
      <c r="M2339" s="12">
        <f>Raw_Data!M2339</f>
        <v/>
      </c>
      <c r="N2339" s="12">
        <f>Raw_Data!N2339</f>
        <v/>
      </c>
      <c r="O2339">
        <f>Raw_Data!O2339</f>
        <v/>
      </c>
      <c r="P2339">
        <f>Raw_Data!P2339</f>
        <v/>
      </c>
      <c r="Q2339">
        <f>Raw_Data!Q2339</f>
        <v/>
      </c>
      <c r="R2339">
        <f>Raw_Data!R2339</f>
        <v/>
      </c>
      <c r="S2339">
        <f>Raw_Data!S2339</f>
        <v/>
      </c>
      <c r="T2339">
        <f>YEAR(B2339)</f>
        <v/>
      </c>
      <c r="U2339">
        <f>MONTH(B2339)</f>
        <v/>
      </c>
      <c r="V2339">
        <f>TEXT(B2339,"mmm")</f>
        <v/>
      </c>
      <c r="W2339" s="15">
        <f>IFERROR(N2339/L2339,0)</f>
        <v/>
      </c>
      <c r="X2339">
        <f>IF(K2339=0,"No Discount",IF(K2339&lt;=5%,"Low",IF(K2339&lt;=15%,"Medium","High")))</f>
        <v/>
      </c>
      <c r="Y2339">
        <f>IF(L2339&gt;=20000,"High Value",IF(L2339&gt;=5000,"Medium Value","Low Value"))</f>
        <v/>
      </c>
      <c r="Z2339">
        <f>IF(R2339&lt;=3,"Fast",IF(R2339&lt;=5,"On Time","Delayed"))</f>
        <v/>
      </c>
    </row>
    <row r="2340">
      <c r="A2340">
        <f>Raw_Data!A2340</f>
        <v/>
      </c>
      <c r="B2340" s="11">
        <f>Raw_Data!B2340</f>
        <v/>
      </c>
      <c r="C2340">
        <f>Raw_Data!C2340</f>
        <v/>
      </c>
      <c r="D2340">
        <f>Raw_Data!D2340</f>
        <v/>
      </c>
      <c r="E2340">
        <f>Raw_Data!E2340</f>
        <v/>
      </c>
      <c r="F2340">
        <f>Raw_Data!F2340</f>
        <v/>
      </c>
      <c r="G2340">
        <f>Raw_Data!G2340</f>
        <v/>
      </c>
      <c r="H2340">
        <f>Raw_Data!H2340</f>
        <v/>
      </c>
      <c r="I2340">
        <f>Raw_Data!I2340</f>
        <v/>
      </c>
      <c r="J2340" s="12">
        <f>Raw_Data!J2340</f>
        <v/>
      </c>
      <c r="K2340" s="13">
        <f>Raw_Data!K2340</f>
        <v/>
      </c>
      <c r="L2340" s="12">
        <f>Raw_Data!L2340</f>
        <v/>
      </c>
      <c r="M2340" s="12">
        <f>Raw_Data!M2340</f>
        <v/>
      </c>
      <c r="N2340" s="12">
        <f>Raw_Data!N2340</f>
        <v/>
      </c>
      <c r="O2340">
        <f>Raw_Data!O2340</f>
        <v/>
      </c>
      <c r="P2340">
        <f>Raw_Data!P2340</f>
        <v/>
      </c>
      <c r="Q2340">
        <f>Raw_Data!Q2340</f>
        <v/>
      </c>
      <c r="R2340">
        <f>Raw_Data!R2340</f>
        <v/>
      </c>
      <c r="S2340">
        <f>Raw_Data!S2340</f>
        <v/>
      </c>
      <c r="T2340">
        <f>YEAR(B2340)</f>
        <v/>
      </c>
      <c r="U2340">
        <f>MONTH(B2340)</f>
        <v/>
      </c>
      <c r="V2340">
        <f>TEXT(B2340,"mmm")</f>
        <v/>
      </c>
      <c r="W2340" s="15">
        <f>IFERROR(N2340/L2340,0)</f>
        <v/>
      </c>
      <c r="X2340">
        <f>IF(K2340=0,"No Discount",IF(K2340&lt;=5%,"Low",IF(K2340&lt;=15%,"Medium","High")))</f>
        <v/>
      </c>
      <c r="Y2340">
        <f>IF(L2340&gt;=20000,"High Value",IF(L2340&gt;=5000,"Medium Value","Low Value"))</f>
        <v/>
      </c>
      <c r="Z2340">
        <f>IF(R2340&lt;=3,"Fast",IF(R2340&lt;=5,"On Time","Delayed"))</f>
        <v/>
      </c>
    </row>
    <row r="2341">
      <c r="A2341">
        <f>Raw_Data!A2341</f>
        <v/>
      </c>
      <c r="B2341" s="11">
        <f>Raw_Data!B2341</f>
        <v/>
      </c>
      <c r="C2341">
        <f>Raw_Data!C2341</f>
        <v/>
      </c>
      <c r="D2341">
        <f>Raw_Data!D2341</f>
        <v/>
      </c>
      <c r="E2341">
        <f>Raw_Data!E2341</f>
        <v/>
      </c>
      <c r="F2341">
        <f>Raw_Data!F2341</f>
        <v/>
      </c>
      <c r="G2341">
        <f>Raw_Data!G2341</f>
        <v/>
      </c>
      <c r="H2341">
        <f>Raw_Data!H2341</f>
        <v/>
      </c>
      <c r="I2341">
        <f>Raw_Data!I2341</f>
        <v/>
      </c>
      <c r="J2341" s="12">
        <f>Raw_Data!J2341</f>
        <v/>
      </c>
      <c r="K2341" s="13">
        <f>Raw_Data!K2341</f>
        <v/>
      </c>
      <c r="L2341" s="12">
        <f>Raw_Data!L2341</f>
        <v/>
      </c>
      <c r="M2341" s="12">
        <f>Raw_Data!M2341</f>
        <v/>
      </c>
      <c r="N2341" s="12">
        <f>Raw_Data!N2341</f>
        <v/>
      </c>
      <c r="O2341">
        <f>Raw_Data!O2341</f>
        <v/>
      </c>
      <c r="P2341">
        <f>Raw_Data!P2341</f>
        <v/>
      </c>
      <c r="Q2341">
        <f>Raw_Data!Q2341</f>
        <v/>
      </c>
      <c r="R2341">
        <f>Raw_Data!R2341</f>
        <v/>
      </c>
      <c r="S2341">
        <f>Raw_Data!S2341</f>
        <v/>
      </c>
      <c r="T2341">
        <f>YEAR(B2341)</f>
        <v/>
      </c>
      <c r="U2341">
        <f>MONTH(B2341)</f>
        <v/>
      </c>
      <c r="V2341">
        <f>TEXT(B2341,"mmm")</f>
        <v/>
      </c>
      <c r="W2341" s="15">
        <f>IFERROR(N2341/L2341,0)</f>
        <v/>
      </c>
      <c r="X2341">
        <f>IF(K2341=0,"No Discount",IF(K2341&lt;=5%,"Low",IF(K2341&lt;=15%,"Medium","High")))</f>
        <v/>
      </c>
      <c r="Y2341">
        <f>IF(L2341&gt;=20000,"High Value",IF(L2341&gt;=5000,"Medium Value","Low Value"))</f>
        <v/>
      </c>
      <c r="Z2341">
        <f>IF(R2341&lt;=3,"Fast",IF(R2341&lt;=5,"On Time","Delayed"))</f>
        <v/>
      </c>
    </row>
    <row r="2342">
      <c r="A2342">
        <f>Raw_Data!A2342</f>
        <v/>
      </c>
      <c r="B2342" s="11">
        <f>Raw_Data!B2342</f>
        <v/>
      </c>
      <c r="C2342">
        <f>Raw_Data!C2342</f>
        <v/>
      </c>
      <c r="D2342">
        <f>Raw_Data!D2342</f>
        <v/>
      </c>
      <c r="E2342">
        <f>Raw_Data!E2342</f>
        <v/>
      </c>
      <c r="F2342">
        <f>Raw_Data!F2342</f>
        <v/>
      </c>
      <c r="G2342">
        <f>Raw_Data!G2342</f>
        <v/>
      </c>
      <c r="H2342">
        <f>Raw_Data!H2342</f>
        <v/>
      </c>
      <c r="I2342">
        <f>Raw_Data!I2342</f>
        <v/>
      </c>
      <c r="J2342" s="12">
        <f>Raw_Data!J2342</f>
        <v/>
      </c>
      <c r="K2342" s="13">
        <f>Raw_Data!K2342</f>
        <v/>
      </c>
      <c r="L2342" s="12">
        <f>Raw_Data!L2342</f>
        <v/>
      </c>
      <c r="M2342" s="12">
        <f>Raw_Data!M2342</f>
        <v/>
      </c>
      <c r="N2342" s="12">
        <f>Raw_Data!N2342</f>
        <v/>
      </c>
      <c r="O2342">
        <f>Raw_Data!O2342</f>
        <v/>
      </c>
      <c r="P2342">
        <f>Raw_Data!P2342</f>
        <v/>
      </c>
      <c r="Q2342">
        <f>Raw_Data!Q2342</f>
        <v/>
      </c>
      <c r="R2342">
        <f>Raw_Data!R2342</f>
        <v/>
      </c>
      <c r="S2342">
        <f>Raw_Data!S2342</f>
        <v/>
      </c>
      <c r="T2342">
        <f>YEAR(B2342)</f>
        <v/>
      </c>
      <c r="U2342">
        <f>MONTH(B2342)</f>
        <v/>
      </c>
      <c r="V2342">
        <f>TEXT(B2342,"mmm")</f>
        <v/>
      </c>
      <c r="W2342" s="15">
        <f>IFERROR(N2342/L2342,0)</f>
        <v/>
      </c>
      <c r="X2342">
        <f>IF(K2342=0,"No Discount",IF(K2342&lt;=5%,"Low",IF(K2342&lt;=15%,"Medium","High")))</f>
        <v/>
      </c>
      <c r="Y2342">
        <f>IF(L2342&gt;=20000,"High Value",IF(L2342&gt;=5000,"Medium Value","Low Value"))</f>
        <v/>
      </c>
      <c r="Z2342">
        <f>IF(R2342&lt;=3,"Fast",IF(R2342&lt;=5,"On Time","Delayed"))</f>
        <v/>
      </c>
    </row>
    <row r="2343">
      <c r="A2343">
        <f>Raw_Data!A2343</f>
        <v/>
      </c>
      <c r="B2343" s="11">
        <f>Raw_Data!B2343</f>
        <v/>
      </c>
      <c r="C2343">
        <f>Raw_Data!C2343</f>
        <v/>
      </c>
      <c r="D2343">
        <f>Raw_Data!D2343</f>
        <v/>
      </c>
      <c r="E2343">
        <f>Raw_Data!E2343</f>
        <v/>
      </c>
      <c r="F2343">
        <f>Raw_Data!F2343</f>
        <v/>
      </c>
      <c r="G2343">
        <f>Raw_Data!G2343</f>
        <v/>
      </c>
      <c r="H2343">
        <f>Raw_Data!H2343</f>
        <v/>
      </c>
      <c r="I2343">
        <f>Raw_Data!I2343</f>
        <v/>
      </c>
      <c r="J2343" s="12">
        <f>Raw_Data!J2343</f>
        <v/>
      </c>
      <c r="K2343" s="13">
        <f>Raw_Data!K2343</f>
        <v/>
      </c>
      <c r="L2343" s="12">
        <f>Raw_Data!L2343</f>
        <v/>
      </c>
      <c r="M2343" s="12">
        <f>Raw_Data!M2343</f>
        <v/>
      </c>
      <c r="N2343" s="12">
        <f>Raw_Data!N2343</f>
        <v/>
      </c>
      <c r="O2343">
        <f>Raw_Data!O2343</f>
        <v/>
      </c>
      <c r="P2343">
        <f>Raw_Data!P2343</f>
        <v/>
      </c>
      <c r="Q2343">
        <f>Raw_Data!Q2343</f>
        <v/>
      </c>
      <c r="R2343">
        <f>Raw_Data!R2343</f>
        <v/>
      </c>
      <c r="S2343">
        <f>Raw_Data!S2343</f>
        <v/>
      </c>
      <c r="T2343">
        <f>YEAR(B2343)</f>
        <v/>
      </c>
      <c r="U2343">
        <f>MONTH(B2343)</f>
        <v/>
      </c>
      <c r="V2343">
        <f>TEXT(B2343,"mmm")</f>
        <v/>
      </c>
      <c r="W2343" s="15">
        <f>IFERROR(N2343/L2343,0)</f>
        <v/>
      </c>
      <c r="X2343">
        <f>IF(K2343=0,"No Discount",IF(K2343&lt;=5%,"Low",IF(K2343&lt;=15%,"Medium","High")))</f>
        <v/>
      </c>
      <c r="Y2343">
        <f>IF(L2343&gt;=20000,"High Value",IF(L2343&gt;=5000,"Medium Value","Low Value"))</f>
        <v/>
      </c>
      <c r="Z2343">
        <f>IF(R2343&lt;=3,"Fast",IF(R2343&lt;=5,"On Time","Delayed"))</f>
        <v/>
      </c>
    </row>
    <row r="2344">
      <c r="A2344">
        <f>Raw_Data!A2344</f>
        <v/>
      </c>
      <c r="B2344" s="11">
        <f>Raw_Data!B2344</f>
        <v/>
      </c>
      <c r="C2344">
        <f>Raw_Data!C2344</f>
        <v/>
      </c>
      <c r="D2344">
        <f>Raw_Data!D2344</f>
        <v/>
      </c>
      <c r="E2344">
        <f>Raw_Data!E2344</f>
        <v/>
      </c>
      <c r="F2344">
        <f>Raw_Data!F2344</f>
        <v/>
      </c>
      <c r="G2344">
        <f>Raw_Data!G2344</f>
        <v/>
      </c>
      <c r="H2344">
        <f>Raw_Data!H2344</f>
        <v/>
      </c>
      <c r="I2344">
        <f>Raw_Data!I2344</f>
        <v/>
      </c>
      <c r="J2344" s="12">
        <f>Raw_Data!J2344</f>
        <v/>
      </c>
      <c r="K2344" s="13">
        <f>Raw_Data!K2344</f>
        <v/>
      </c>
      <c r="L2344" s="12">
        <f>Raw_Data!L2344</f>
        <v/>
      </c>
      <c r="M2344" s="12">
        <f>Raw_Data!M2344</f>
        <v/>
      </c>
      <c r="N2344" s="12">
        <f>Raw_Data!N2344</f>
        <v/>
      </c>
      <c r="O2344">
        <f>Raw_Data!O2344</f>
        <v/>
      </c>
      <c r="P2344">
        <f>Raw_Data!P2344</f>
        <v/>
      </c>
      <c r="Q2344">
        <f>Raw_Data!Q2344</f>
        <v/>
      </c>
      <c r="R2344">
        <f>Raw_Data!R2344</f>
        <v/>
      </c>
      <c r="S2344">
        <f>Raw_Data!S2344</f>
        <v/>
      </c>
      <c r="T2344">
        <f>YEAR(B2344)</f>
        <v/>
      </c>
      <c r="U2344">
        <f>MONTH(B2344)</f>
        <v/>
      </c>
      <c r="V2344">
        <f>TEXT(B2344,"mmm")</f>
        <v/>
      </c>
      <c r="W2344" s="15">
        <f>IFERROR(N2344/L2344,0)</f>
        <v/>
      </c>
      <c r="X2344">
        <f>IF(K2344=0,"No Discount",IF(K2344&lt;=5%,"Low",IF(K2344&lt;=15%,"Medium","High")))</f>
        <v/>
      </c>
      <c r="Y2344">
        <f>IF(L2344&gt;=20000,"High Value",IF(L2344&gt;=5000,"Medium Value","Low Value"))</f>
        <v/>
      </c>
      <c r="Z2344">
        <f>IF(R2344&lt;=3,"Fast",IF(R2344&lt;=5,"On Time","Delayed"))</f>
        <v/>
      </c>
    </row>
    <row r="2345">
      <c r="A2345">
        <f>Raw_Data!A2345</f>
        <v/>
      </c>
      <c r="B2345" s="11">
        <f>Raw_Data!B2345</f>
        <v/>
      </c>
      <c r="C2345">
        <f>Raw_Data!C2345</f>
        <v/>
      </c>
      <c r="D2345">
        <f>Raw_Data!D2345</f>
        <v/>
      </c>
      <c r="E2345">
        <f>Raw_Data!E2345</f>
        <v/>
      </c>
      <c r="F2345">
        <f>Raw_Data!F2345</f>
        <v/>
      </c>
      <c r="G2345">
        <f>Raw_Data!G2345</f>
        <v/>
      </c>
      <c r="H2345">
        <f>Raw_Data!H2345</f>
        <v/>
      </c>
      <c r="I2345">
        <f>Raw_Data!I2345</f>
        <v/>
      </c>
      <c r="J2345" s="12">
        <f>Raw_Data!J2345</f>
        <v/>
      </c>
      <c r="K2345" s="13">
        <f>Raw_Data!K2345</f>
        <v/>
      </c>
      <c r="L2345" s="12">
        <f>Raw_Data!L2345</f>
        <v/>
      </c>
      <c r="M2345" s="12">
        <f>Raw_Data!M2345</f>
        <v/>
      </c>
      <c r="N2345" s="12">
        <f>Raw_Data!N2345</f>
        <v/>
      </c>
      <c r="O2345">
        <f>Raw_Data!O2345</f>
        <v/>
      </c>
      <c r="P2345">
        <f>Raw_Data!P2345</f>
        <v/>
      </c>
      <c r="Q2345">
        <f>Raw_Data!Q2345</f>
        <v/>
      </c>
      <c r="R2345">
        <f>Raw_Data!R2345</f>
        <v/>
      </c>
      <c r="S2345">
        <f>Raw_Data!S2345</f>
        <v/>
      </c>
      <c r="T2345">
        <f>YEAR(B2345)</f>
        <v/>
      </c>
      <c r="U2345">
        <f>MONTH(B2345)</f>
        <v/>
      </c>
      <c r="V2345">
        <f>TEXT(B2345,"mmm")</f>
        <v/>
      </c>
      <c r="W2345" s="15">
        <f>IFERROR(N2345/L2345,0)</f>
        <v/>
      </c>
      <c r="X2345">
        <f>IF(K2345=0,"No Discount",IF(K2345&lt;=5%,"Low",IF(K2345&lt;=15%,"Medium","High")))</f>
        <v/>
      </c>
      <c r="Y2345">
        <f>IF(L2345&gt;=20000,"High Value",IF(L2345&gt;=5000,"Medium Value","Low Value"))</f>
        <v/>
      </c>
      <c r="Z2345">
        <f>IF(R2345&lt;=3,"Fast",IF(R2345&lt;=5,"On Time","Delayed"))</f>
        <v/>
      </c>
    </row>
    <row r="2346">
      <c r="A2346">
        <f>Raw_Data!A2346</f>
        <v/>
      </c>
      <c r="B2346" s="11">
        <f>Raw_Data!B2346</f>
        <v/>
      </c>
      <c r="C2346">
        <f>Raw_Data!C2346</f>
        <v/>
      </c>
      <c r="D2346">
        <f>Raw_Data!D2346</f>
        <v/>
      </c>
      <c r="E2346">
        <f>Raw_Data!E2346</f>
        <v/>
      </c>
      <c r="F2346">
        <f>Raw_Data!F2346</f>
        <v/>
      </c>
      <c r="G2346">
        <f>Raw_Data!G2346</f>
        <v/>
      </c>
      <c r="H2346">
        <f>Raw_Data!H2346</f>
        <v/>
      </c>
      <c r="I2346">
        <f>Raw_Data!I2346</f>
        <v/>
      </c>
      <c r="J2346" s="12">
        <f>Raw_Data!J2346</f>
        <v/>
      </c>
      <c r="K2346" s="13">
        <f>Raw_Data!K2346</f>
        <v/>
      </c>
      <c r="L2346" s="12">
        <f>Raw_Data!L2346</f>
        <v/>
      </c>
      <c r="M2346" s="12">
        <f>Raw_Data!M2346</f>
        <v/>
      </c>
      <c r="N2346" s="12">
        <f>Raw_Data!N2346</f>
        <v/>
      </c>
      <c r="O2346">
        <f>Raw_Data!O2346</f>
        <v/>
      </c>
      <c r="P2346">
        <f>Raw_Data!P2346</f>
        <v/>
      </c>
      <c r="Q2346">
        <f>Raw_Data!Q2346</f>
        <v/>
      </c>
      <c r="R2346">
        <f>Raw_Data!R2346</f>
        <v/>
      </c>
      <c r="S2346">
        <f>Raw_Data!S2346</f>
        <v/>
      </c>
      <c r="T2346">
        <f>YEAR(B2346)</f>
        <v/>
      </c>
      <c r="U2346">
        <f>MONTH(B2346)</f>
        <v/>
      </c>
      <c r="V2346">
        <f>TEXT(B2346,"mmm")</f>
        <v/>
      </c>
      <c r="W2346" s="15">
        <f>IFERROR(N2346/L2346,0)</f>
        <v/>
      </c>
      <c r="X2346">
        <f>IF(K2346=0,"No Discount",IF(K2346&lt;=5%,"Low",IF(K2346&lt;=15%,"Medium","High")))</f>
        <v/>
      </c>
      <c r="Y2346">
        <f>IF(L2346&gt;=20000,"High Value",IF(L2346&gt;=5000,"Medium Value","Low Value"))</f>
        <v/>
      </c>
      <c r="Z2346">
        <f>IF(R2346&lt;=3,"Fast",IF(R2346&lt;=5,"On Time","Delayed"))</f>
        <v/>
      </c>
    </row>
    <row r="2347">
      <c r="A2347">
        <f>Raw_Data!A2347</f>
        <v/>
      </c>
      <c r="B2347" s="11">
        <f>Raw_Data!B2347</f>
        <v/>
      </c>
      <c r="C2347">
        <f>Raw_Data!C2347</f>
        <v/>
      </c>
      <c r="D2347">
        <f>Raw_Data!D2347</f>
        <v/>
      </c>
      <c r="E2347">
        <f>Raw_Data!E2347</f>
        <v/>
      </c>
      <c r="F2347">
        <f>Raw_Data!F2347</f>
        <v/>
      </c>
      <c r="G2347">
        <f>Raw_Data!G2347</f>
        <v/>
      </c>
      <c r="H2347">
        <f>Raw_Data!H2347</f>
        <v/>
      </c>
      <c r="I2347">
        <f>Raw_Data!I2347</f>
        <v/>
      </c>
      <c r="J2347" s="12">
        <f>Raw_Data!J2347</f>
        <v/>
      </c>
      <c r="K2347" s="13">
        <f>Raw_Data!K2347</f>
        <v/>
      </c>
      <c r="L2347" s="12">
        <f>Raw_Data!L2347</f>
        <v/>
      </c>
      <c r="M2347" s="12">
        <f>Raw_Data!M2347</f>
        <v/>
      </c>
      <c r="N2347" s="12">
        <f>Raw_Data!N2347</f>
        <v/>
      </c>
      <c r="O2347">
        <f>Raw_Data!O2347</f>
        <v/>
      </c>
      <c r="P2347">
        <f>Raw_Data!P2347</f>
        <v/>
      </c>
      <c r="Q2347">
        <f>Raw_Data!Q2347</f>
        <v/>
      </c>
      <c r="R2347">
        <f>Raw_Data!R2347</f>
        <v/>
      </c>
      <c r="S2347">
        <f>Raw_Data!S2347</f>
        <v/>
      </c>
      <c r="T2347">
        <f>YEAR(B2347)</f>
        <v/>
      </c>
      <c r="U2347">
        <f>MONTH(B2347)</f>
        <v/>
      </c>
      <c r="V2347">
        <f>TEXT(B2347,"mmm")</f>
        <v/>
      </c>
      <c r="W2347" s="15">
        <f>IFERROR(N2347/L2347,0)</f>
        <v/>
      </c>
      <c r="X2347">
        <f>IF(K2347=0,"No Discount",IF(K2347&lt;=5%,"Low",IF(K2347&lt;=15%,"Medium","High")))</f>
        <v/>
      </c>
      <c r="Y2347">
        <f>IF(L2347&gt;=20000,"High Value",IF(L2347&gt;=5000,"Medium Value","Low Value"))</f>
        <v/>
      </c>
      <c r="Z2347">
        <f>IF(R2347&lt;=3,"Fast",IF(R2347&lt;=5,"On Time","Delayed"))</f>
        <v/>
      </c>
    </row>
    <row r="2348">
      <c r="A2348">
        <f>Raw_Data!A2348</f>
        <v/>
      </c>
      <c r="B2348" s="11">
        <f>Raw_Data!B2348</f>
        <v/>
      </c>
      <c r="C2348">
        <f>Raw_Data!C2348</f>
        <v/>
      </c>
      <c r="D2348">
        <f>Raw_Data!D2348</f>
        <v/>
      </c>
      <c r="E2348">
        <f>Raw_Data!E2348</f>
        <v/>
      </c>
      <c r="F2348">
        <f>Raw_Data!F2348</f>
        <v/>
      </c>
      <c r="G2348">
        <f>Raw_Data!G2348</f>
        <v/>
      </c>
      <c r="H2348">
        <f>Raw_Data!H2348</f>
        <v/>
      </c>
      <c r="I2348">
        <f>Raw_Data!I2348</f>
        <v/>
      </c>
      <c r="J2348" s="12">
        <f>Raw_Data!J2348</f>
        <v/>
      </c>
      <c r="K2348" s="13">
        <f>Raw_Data!K2348</f>
        <v/>
      </c>
      <c r="L2348" s="12">
        <f>Raw_Data!L2348</f>
        <v/>
      </c>
      <c r="M2348" s="12">
        <f>Raw_Data!M2348</f>
        <v/>
      </c>
      <c r="N2348" s="12">
        <f>Raw_Data!N2348</f>
        <v/>
      </c>
      <c r="O2348">
        <f>Raw_Data!O2348</f>
        <v/>
      </c>
      <c r="P2348">
        <f>Raw_Data!P2348</f>
        <v/>
      </c>
      <c r="Q2348">
        <f>Raw_Data!Q2348</f>
        <v/>
      </c>
      <c r="R2348">
        <f>Raw_Data!R2348</f>
        <v/>
      </c>
      <c r="S2348">
        <f>Raw_Data!S2348</f>
        <v/>
      </c>
      <c r="T2348">
        <f>YEAR(B2348)</f>
        <v/>
      </c>
      <c r="U2348">
        <f>MONTH(B2348)</f>
        <v/>
      </c>
      <c r="V2348">
        <f>TEXT(B2348,"mmm")</f>
        <v/>
      </c>
      <c r="W2348" s="15">
        <f>IFERROR(N2348/L2348,0)</f>
        <v/>
      </c>
      <c r="X2348">
        <f>IF(K2348=0,"No Discount",IF(K2348&lt;=5%,"Low",IF(K2348&lt;=15%,"Medium","High")))</f>
        <v/>
      </c>
      <c r="Y2348">
        <f>IF(L2348&gt;=20000,"High Value",IF(L2348&gt;=5000,"Medium Value","Low Value"))</f>
        <v/>
      </c>
      <c r="Z2348">
        <f>IF(R2348&lt;=3,"Fast",IF(R2348&lt;=5,"On Time","Delayed"))</f>
        <v/>
      </c>
    </row>
    <row r="2349">
      <c r="A2349">
        <f>Raw_Data!A2349</f>
        <v/>
      </c>
      <c r="B2349" s="11">
        <f>Raw_Data!B2349</f>
        <v/>
      </c>
      <c r="C2349">
        <f>Raw_Data!C2349</f>
        <v/>
      </c>
      <c r="D2349">
        <f>Raw_Data!D2349</f>
        <v/>
      </c>
      <c r="E2349">
        <f>Raw_Data!E2349</f>
        <v/>
      </c>
      <c r="F2349">
        <f>Raw_Data!F2349</f>
        <v/>
      </c>
      <c r="G2349">
        <f>Raw_Data!G2349</f>
        <v/>
      </c>
      <c r="H2349">
        <f>Raw_Data!H2349</f>
        <v/>
      </c>
      <c r="I2349">
        <f>Raw_Data!I2349</f>
        <v/>
      </c>
      <c r="J2349" s="12">
        <f>Raw_Data!J2349</f>
        <v/>
      </c>
      <c r="K2349" s="13">
        <f>Raw_Data!K2349</f>
        <v/>
      </c>
      <c r="L2349" s="12">
        <f>Raw_Data!L2349</f>
        <v/>
      </c>
      <c r="M2349" s="12">
        <f>Raw_Data!M2349</f>
        <v/>
      </c>
      <c r="N2349" s="12">
        <f>Raw_Data!N2349</f>
        <v/>
      </c>
      <c r="O2349">
        <f>Raw_Data!O2349</f>
        <v/>
      </c>
      <c r="P2349">
        <f>Raw_Data!P2349</f>
        <v/>
      </c>
      <c r="Q2349">
        <f>Raw_Data!Q2349</f>
        <v/>
      </c>
      <c r="R2349">
        <f>Raw_Data!R2349</f>
        <v/>
      </c>
      <c r="S2349">
        <f>Raw_Data!S2349</f>
        <v/>
      </c>
      <c r="T2349">
        <f>YEAR(B2349)</f>
        <v/>
      </c>
      <c r="U2349">
        <f>MONTH(B2349)</f>
        <v/>
      </c>
      <c r="V2349">
        <f>TEXT(B2349,"mmm")</f>
        <v/>
      </c>
      <c r="W2349" s="15">
        <f>IFERROR(N2349/L2349,0)</f>
        <v/>
      </c>
      <c r="X2349">
        <f>IF(K2349=0,"No Discount",IF(K2349&lt;=5%,"Low",IF(K2349&lt;=15%,"Medium","High")))</f>
        <v/>
      </c>
      <c r="Y2349">
        <f>IF(L2349&gt;=20000,"High Value",IF(L2349&gt;=5000,"Medium Value","Low Value"))</f>
        <v/>
      </c>
      <c r="Z2349">
        <f>IF(R2349&lt;=3,"Fast",IF(R2349&lt;=5,"On Time","Delayed"))</f>
        <v/>
      </c>
    </row>
    <row r="2350">
      <c r="A2350">
        <f>Raw_Data!A2350</f>
        <v/>
      </c>
      <c r="B2350" s="11">
        <f>Raw_Data!B2350</f>
        <v/>
      </c>
      <c r="C2350">
        <f>Raw_Data!C2350</f>
        <v/>
      </c>
      <c r="D2350">
        <f>Raw_Data!D2350</f>
        <v/>
      </c>
      <c r="E2350">
        <f>Raw_Data!E2350</f>
        <v/>
      </c>
      <c r="F2350">
        <f>Raw_Data!F2350</f>
        <v/>
      </c>
      <c r="G2350">
        <f>Raw_Data!G2350</f>
        <v/>
      </c>
      <c r="H2350">
        <f>Raw_Data!H2350</f>
        <v/>
      </c>
      <c r="I2350">
        <f>Raw_Data!I2350</f>
        <v/>
      </c>
      <c r="J2350" s="12">
        <f>Raw_Data!J2350</f>
        <v/>
      </c>
      <c r="K2350" s="13">
        <f>Raw_Data!K2350</f>
        <v/>
      </c>
      <c r="L2350" s="12">
        <f>Raw_Data!L2350</f>
        <v/>
      </c>
      <c r="M2350" s="12">
        <f>Raw_Data!M2350</f>
        <v/>
      </c>
      <c r="N2350" s="12">
        <f>Raw_Data!N2350</f>
        <v/>
      </c>
      <c r="O2350">
        <f>Raw_Data!O2350</f>
        <v/>
      </c>
      <c r="P2350">
        <f>Raw_Data!P2350</f>
        <v/>
      </c>
      <c r="Q2350">
        <f>Raw_Data!Q2350</f>
        <v/>
      </c>
      <c r="R2350">
        <f>Raw_Data!R2350</f>
        <v/>
      </c>
      <c r="S2350">
        <f>Raw_Data!S2350</f>
        <v/>
      </c>
      <c r="T2350">
        <f>YEAR(B2350)</f>
        <v/>
      </c>
      <c r="U2350">
        <f>MONTH(B2350)</f>
        <v/>
      </c>
      <c r="V2350">
        <f>TEXT(B2350,"mmm")</f>
        <v/>
      </c>
      <c r="W2350" s="15">
        <f>IFERROR(N2350/L2350,0)</f>
        <v/>
      </c>
      <c r="X2350">
        <f>IF(K2350=0,"No Discount",IF(K2350&lt;=5%,"Low",IF(K2350&lt;=15%,"Medium","High")))</f>
        <v/>
      </c>
      <c r="Y2350">
        <f>IF(L2350&gt;=20000,"High Value",IF(L2350&gt;=5000,"Medium Value","Low Value"))</f>
        <v/>
      </c>
      <c r="Z2350">
        <f>IF(R2350&lt;=3,"Fast",IF(R2350&lt;=5,"On Time","Delayed"))</f>
        <v/>
      </c>
    </row>
    <row r="2351">
      <c r="A2351">
        <f>Raw_Data!A2351</f>
        <v/>
      </c>
      <c r="B2351" s="11">
        <f>Raw_Data!B2351</f>
        <v/>
      </c>
      <c r="C2351">
        <f>Raw_Data!C2351</f>
        <v/>
      </c>
      <c r="D2351">
        <f>Raw_Data!D2351</f>
        <v/>
      </c>
      <c r="E2351">
        <f>Raw_Data!E2351</f>
        <v/>
      </c>
      <c r="F2351">
        <f>Raw_Data!F2351</f>
        <v/>
      </c>
      <c r="G2351">
        <f>Raw_Data!G2351</f>
        <v/>
      </c>
      <c r="H2351">
        <f>Raw_Data!H2351</f>
        <v/>
      </c>
      <c r="I2351">
        <f>Raw_Data!I2351</f>
        <v/>
      </c>
      <c r="J2351" s="12">
        <f>Raw_Data!J2351</f>
        <v/>
      </c>
      <c r="K2351" s="13">
        <f>Raw_Data!K2351</f>
        <v/>
      </c>
      <c r="L2351" s="12">
        <f>Raw_Data!L2351</f>
        <v/>
      </c>
      <c r="M2351" s="12">
        <f>Raw_Data!M2351</f>
        <v/>
      </c>
      <c r="N2351" s="12">
        <f>Raw_Data!N2351</f>
        <v/>
      </c>
      <c r="O2351">
        <f>Raw_Data!O2351</f>
        <v/>
      </c>
      <c r="P2351">
        <f>Raw_Data!P2351</f>
        <v/>
      </c>
      <c r="Q2351">
        <f>Raw_Data!Q2351</f>
        <v/>
      </c>
      <c r="R2351">
        <f>Raw_Data!R2351</f>
        <v/>
      </c>
      <c r="S2351">
        <f>Raw_Data!S2351</f>
        <v/>
      </c>
      <c r="T2351">
        <f>YEAR(B2351)</f>
        <v/>
      </c>
      <c r="U2351">
        <f>MONTH(B2351)</f>
        <v/>
      </c>
      <c r="V2351">
        <f>TEXT(B2351,"mmm")</f>
        <v/>
      </c>
      <c r="W2351" s="15">
        <f>IFERROR(N2351/L2351,0)</f>
        <v/>
      </c>
      <c r="X2351">
        <f>IF(K2351=0,"No Discount",IF(K2351&lt;=5%,"Low",IF(K2351&lt;=15%,"Medium","High")))</f>
        <v/>
      </c>
      <c r="Y2351">
        <f>IF(L2351&gt;=20000,"High Value",IF(L2351&gt;=5000,"Medium Value","Low Value"))</f>
        <v/>
      </c>
      <c r="Z2351">
        <f>IF(R2351&lt;=3,"Fast",IF(R2351&lt;=5,"On Time","Delayed"))</f>
        <v/>
      </c>
    </row>
    <row r="2352">
      <c r="A2352">
        <f>Raw_Data!A2352</f>
        <v/>
      </c>
      <c r="B2352" s="11">
        <f>Raw_Data!B2352</f>
        <v/>
      </c>
      <c r="C2352">
        <f>Raw_Data!C2352</f>
        <v/>
      </c>
      <c r="D2352">
        <f>Raw_Data!D2352</f>
        <v/>
      </c>
      <c r="E2352">
        <f>Raw_Data!E2352</f>
        <v/>
      </c>
      <c r="F2352">
        <f>Raw_Data!F2352</f>
        <v/>
      </c>
      <c r="G2352">
        <f>Raw_Data!G2352</f>
        <v/>
      </c>
      <c r="H2352">
        <f>Raw_Data!H2352</f>
        <v/>
      </c>
      <c r="I2352">
        <f>Raw_Data!I2352</f>
        <v/>
      </c>
      <c r="J2352" s="12">
        <f>Raw_Data!J2352</f>
        <v/>
      </c>
      <c r="K2352" s="13">
        <f>Raw_Data!K2352</f>
        <v/>
      </c>
      <c r="L2352" s="12">
        <f>Raw_Data!L2352</f>
        <v/>
      </c>
      <c r="M2352" s="12">
        <f>Raw_Data!M2352</f>
        <v/>
      </c>
      <c r="N2352" s="12">
        <f>Raw_Data!N2352</f>
        <v/>
      </c>
      <c r="O2352">
        <f>Raw_Data!O2352</f>
        <v/>
      </c>
      <c r="P2352">
        <f>Raw_Data!P2352</f>
        <v/>
      </c>
      <c r="Q2352">
        <f>Raw_Data!Q2352</f>
        <v/>
      </c>
      <c r="R2352">
        <f>Raw_Data!R2352</f>
        <v/>
      </c>
      <c r="S2352">
        <f>Raw_Data!S2352</f>
        <v/>
      </c>
      <c r="T2352">
        <f>YEAR(B2352)</f>
        <v/>
      </c>
      <c r="U2352">
        <f>MONTH(B2352)</f>
        <v/>
      </c>
      <c r="V2352">
        <f>TEXT(B2352,"mmm")</f>
        <v/>
      </c>
      <c r="W2352" s="15">
        <f>IFERROR(N2352/L2352,0)</f>
        <v/>
      </c>
      <c r="X2352">
        <f>IF(K2352=0,"No Discount",IF(K2352&lt;=5%,"Low",IF(K2352&lt;=15%,"Medium","High")))</f>
        <v/>
      </c>
      <c r="Y2352">
        <f>IF(L2352&gt;=20000,"High Value",IF(L2352&gt;=5000,"Medium Value","Low Value"))</f>
        <v/>
      </c>
      <c r="Z2352">
        <f>IF(R2352&lt;=3,"Fast",IF(R2352&lt;=5,"On Time","Delayed"))</f>
        <v/>
      </c>
    </row>
    <row r="2353">
      <c r="A2353">
        <f>Raw_Data!A2353</f>
        <v/>
      </c>
      <c r="B2353" s="11">
        <f>Raw_Data!B2353</f>
        <v/>
      </c>
      <c r="C2353">
        <f>Raw_Data!C2353</f>
        <v/>
      </c>
      <c r="D2353">
        <f>Raw_Data!D2353</f>
        <v/>
      </c>
      <c r="E2353">
        <f>Raw_Data!E2353</f>
        <v/>
      </c>
      <c r="F2353">
        <f>Raw_Data!F2353</f>
        <v/>
      </c>
      <c r="G2353">
        <f>Raw_Data!G2353</f>
        <v/>
      </c>
      <c r="H2353">
        <f>Raw_Data!H2353</f>
        <v/>
      </c>
      <c r="I2353">
        <f>Raw_Data!I2353</f>
        <v/>
      </c>
      <c r="J2353" s="12">
        <f>Raw_Data!J2353</f>
        <v/>
      </c>
      <c r="K2353" s="13">
        <f>Raw_Data!K2353</f>
        <v/>
      </c>
      <c r="L2353" s="12">
        <f>Raw_Data!L2353</f>
        <v/>
      </c>
      <c r="M2353" s="12">
        <f>Raw_Data!M2353</f>
        <v/>
      </c>
      <c r="N2353" s="12">
        <f>Raw_Data!N2353</f>
        <v/>
      </c>
      <c r="O2353">
        <f>Raw_Data!O2353</f>
        <v/>
      </c>
      <c r="P2353">
        <f>Raw_Data!P2353</f>
        <v/>
      </c>
      <c r="Q2353">
        <f>Raw_Data!Q2353</f>
        <v/>
      </c>
      <c r="R2353">
        <f>Raw_Data!R2353</f>
        <v/>
      </c>
      <c r="S2353">
        <f>Raw_Data!S2353</f>
        <v/>
      </c>
      <c r="T2353">
        <f>YEAR(B2353)</f>
        <v/>
      </c>
      <c r="U2353">
        <f>MONTH(B2353)</f>
        <v/>
      </c>
      <c r="V2353">
        <f>TEXT(B2353,"mmm")</f>
        <v/>
      </c>
      <c r="W2353" s="15">
        <f>IFERROR(N2353/L2353,0)</f>
        <v/>
      </c>
      <c r="X2353">
        <f>IF(K2353=0,"No Discount",IF(K2353&lt;=5%,"Low",IF(K2353&lt;=15%,"Medium","High")))</f>
        <v/>
      </c>
      <c r="Y2353">
        <f>IF(L2353&gt;=20000,"High Value",IF(L2353&gt;=5000,"Medium Value","Low Value"))</f>
        <v/>
      </c>
      <c r="Z2353">
        <f>IF(R2353&lt;=3,"Fast",IF(R2353&lt;=5,"On Time","Delayed"))</f>
        <v/>
      </c>
    </row>
    <row r="2354">
      <c r="A2354">
        <f>Raw_Data!A2354</f>
        <v/>
      </c>
      <c r="B2354" s="11">
        <f>Raw_Data!B2354</f>
        <v/>
      </c>
      <c r="C2354">
        <f>Raw_Data!C2354</f>
        <v/>
      </c>
      <c r="D2354">
        <f>Raw_Data!D2354</f>
        <v/>
      </c>
      <c r="E2354">
        <f>Raw_Data!E2354</f>
        <v/>
      </c>
      <c r="F2354">
        <f>Raw_Data!F2354</f>
        <v/>
      </c>
      <c r="G2354">
        <f>Raw_Data!G2354</f>
        <v/>
      </c>
      <c r="H2354">
        <f>Raw_Data!H2354</f>
        <v/>
      </c>
      <c r="I2354">
        <f>Raw_Data!I2354</f>
        <v/>
      </c>
      <c r="J2354" s="12">
        <f>Raw_Data!J2354</f>
        <v/>
      </c>
      <c r="K2354" s="13">
        <f>Raw_Data!K2354</f>
        <v/>
      </c>
      <c r="L2354" s="12">
        <f>Raw_Data!L2354</f>
        <v/>
      </c>
      <c r="M2354" s="12">
        <f>Raw_Data!M2354</f>
        <v/>
      </c>
      <c r="N2354" s="12">
        <f>Raw_Data!N2354</f>
        <v/>
      </c>
      <c r="O2354">
        <f>Raw_Data!O2354</f>
        <v/>
      </c>
      <c r="P2354">
        <f>Raw_Data!P2354</f>
        <v/>
      </c>
      <c r="Q2354">
        <f>Raw_Data!Q2354</f>
        <v/>
      </c>
      <c r="R2354">
        <f>Raw_Data!R2354</f>
        <v/>
      </c>
      <c r="S2354">
        <f>Raw_Data!S2354</f>
        <v/>
      </c>
      <c r="T2354">
        <f>YEAR(B2354)</f>
        <v/>
      </c>
      <c r="U2354">
        <f>MONTH(B2354)</f>
        <v/>
      </c>
      <c r="V2354">
        <f>TEXT(B2354,"mmm")</f>
        <v/>
      </c>
      <c r="W2354" s="15">
        <f>IFERROR(N2354/L2354,0)</f>
        <v/>
      </c>
      <c r="X2354">
        <f>IF(K2354=0,"No Discount",IF(K2354&lt;=5%,"Low",IF(K2354&lt;=15%,"Medium","High")))</f>
        <v/>
      </c>
      <c r="Y2354">
        <f>IF(L2354&gt;=20000,"High Value",IF(L2354&gt;=5000,"Medium Value","Low Value"))</f>
        <v/>
      </c>
      <c r="Z2354">
        <f>IF(R2354&lt;=3,"Fast",IF(R2354&lt;=5,"On Time","Delayed"))</f>
        <v/>
      </c>
    </row>
    <row r="2355">
      <c r="A2355">
        <f>Raw_Data!A2355</f>
        <v/>
      </c>
      <c r="B2355" s="11">
        <f>Raw_Data!B2355</f>
        <v/>
      </c>
      <c r="C2355">
        <f>Raw_Data!C2355</f>
        <v/>
      </c>
      <c r="D2355">
        <f>Raw_Data!D2355</f>
        <v/>
      </c>
      <c r="E2355">
        <f>Raw_Data!E2355</f>
        <v/>
      </c>
      <c r="F2355">
        <f>Raw_Data!F2355</f>
        <v/>
      </c>
      <c r="G2355">
        <f>Raw_Data!G2355</f>
        <v/>
      </c>
      <c r="H2355">
        <f>Raw_Data!H2355</f>
        <v/>
      </c>
      <c r="I2355">
        <f>Raw_Data!I2355</f>
        <v/>
      </c>
      <c r="J2355" s="12">
        <f>Raw_Data!J2355</f>
        <v/>
      </c>
      <c r="K2355" s="13">
        <f>Raw_Data!K2355</f>
        <v/>
      </c>
      <c r="L2355" s="12">
        <f>Raw_Data!L2355</f>
        <v/>
      </c>
      <c r="M2355" s="12">
        <f>Raw_Data!M2355</f>
        <v/>
      </c>
      <c r="N2355" s="12">
        <f>Raw_Data!N2355</f>
        <v/>
      </c>
      <c r="O2355">
        <f>Raw_Data!O2355</f>
        <v/>
      </c>
      <c r="P2355">
        <f>Raw_Data!P2355</f>
        <v/>
      </c>
      <c r="Q2355">
        <f>Raw_Data!Q2355</f>
        <v/>
      </c>
      <c r="R2355">
        <f>Raw_Data!R2355</f>
        <v/>
      </c>
      <c r="S2355">
        <f>Raw_Data!S2355</f>
        <v/>
      </c>
      <c r="T2355">
        <f>YEAR(B2355)</f>
        <v/>
      </c>
      <c r="U2355">
        <f>MONTH(B2355)</f>
        <v/>
      </c>
      <c r="V2355">
        <f>TEXT(B2355,"mmm")</f>
        <v/>
      </c>
      <c r="W2355" s="15">
        <f>IFERROR(N2355/L2355,0)</f>
        <v/>
      </c>
      <c r="X2355">
        <f>IF(K2355=0,"No Discount",IF(K2355&lt;=5%,"Low",IF(K2355&lt;=15%,"Medium","High")))</f>
        <v/>
      </c>
      <c r="Y2355">
        <f>IF(L2355&gt;=20000,"High Value",IF(L2355&gt;=5000,"Medium Value","Low Value"))</f>
        <v/>
      </c>
      <c r="Z2355">
        <f>IF(R2355&lt;=3,"Fast",IF(R2355&lt;=5,"On Time","Delayed"))</f>
        <v/>
      </c>
    </row>
    <row r="2356">
      <c r="A2356">
        <f>Raw_Data!A2356</f>
        <v/>
      </c>
      <c r="B2356" s="11">
        <f>Raw_Data!B2356</f>
        <v/>
      </c>
      <c r="C2356">
        <f>Raw_Data!C2356</f>
        <v/>
      </c>
      <c r="D2356">
        <f>Raw_Data!D2356</f>
        <v/>
      </c>
      <c r="E2356">
        <f>Raw_Data!E2356</f>
        <v/>
      </c>
      <c r="F2356">
        <f>Raw_Data!F2356</f>
        <v/>
      </c>
      <c r="G2356">
        <f>Raw_Data!G2356</f>
        <v/>
      </c>
      <c r="H2356">
        <f>Raw_Data!H2356</f>
        <v/>
      </c>
      <c r="I2356">
        <f>Raw_Data!I2356</f>
        <v/>
      </c>
      <c r="J2356" s="12">
        <f>Raw_Data!J2356</f>
        <v/>
      </c>
      <c r="K2356" s="13">
        <f>Raw_Data!K2356</f>
        <v/>
      </c>
      <c r="L2356" s="12">
        <f>Raw_Data!L2356</f>
        <v/>
      </c>
      <c r="M2356" s="12">
        <f>Raw_Data!M2356</f>
        <v/>
      </c>
      <c r="N2356" s="12">
        <f>Raw_Data!N2356</f>
        <v/>
      </c>
      <c r="O2356">
        <f>Raw_Data!O2356</f>
        <v/>
      </c>
      <c r="P2356">
        <f>Raw_Data!P2356</f>
        <v/>
      </c>
      <c r="Q2356">
        <f>Raw_Data!Q2356</f>
        <v/>
      </c>
      <c r="R2356">
        <f>Raw_Data!R2356</f>
        <v/>
      </c>
      <c r="S2356">
        <f>Raw_Data!S2356</f>
        <v/>
      </c>
      <c r="T2356">
        <f>YEAR(B2356)</f>
        <v/>
      </c>
      <c r="U2356">
        <f>MONTH(B2356)</f>
        <v/>
      </c>
      <c r="V2356">
        <f>TEXT(B2356,"mmm")</f>
        <v/>
      </c>
      <c r="W2356" s="15">
        <f>IFERROR(N2356/L2356,0)</f>
        <v/>
      </c>
      <c r="X2356">
        <f>IF(K2356=0,"No Discount",IF(K2356&lt;=5%,"Low",IF(K2356&lt;=15%,"Medium","High")))</f>
        <v/>
      </c>
      <c r="Y2356">
        <f>IF(L2356&gt;=20000,"High Value",IF(L2356&gt;=5000,"Medium Value","Low Value"))</f>
        <v/>
      </c>
      <c r="Z2356">
        <f>IF(R2356&lt;=3,"Fast",IF(R2356&lt;=5,"On Time","Delayed"))</f>
        <v/>
      </c>
    </row>
    <row r="2357">
      <c r="A2357">
        <f>Raw_Data!A2357</f>
        <v/>
      </c>
      <c r="B2357" s="11">
        <f>Raw_Data!B2357</f>
        <v/>
      </c>
      <c r="C2357">
        <f>Raw_Data!C2357</f>
        <v/>
      </c>
      <c r="D2357">
        <f>Raw_Data!D2357</f>
        <v/>
      </c>
      <c r="E2357">
        <f>Raw_Data!E2357</f>
        <v/>
      </c>
      <c r="F2357">
        <f>Raw_Data!F2357</f>
        <v/>
      </c>
      <c r="G2357">
        <f>Raw_Data!G2357</f>
        <v/>
      </c>
      <c r="H2357">
        <f>Raw_Data!H2357</f>
        <v/>
      </c>
      <c r="I2357">
        <f>Raw_Data!I2357</f>
        <v/>
      </c>
      <c r="J2357" s="12">
        <f>Raw_Data!J2357</f>
        <v/>
      </c>
      <c r="K2357" s="13">
        <f>Raw_Data!K2357</f>
        <v/>
      </c>
      <c r="L2357" s="12">
        <f>Raw_Data!L2357</f>
        <v/>
      </c>
      <c r="M2357" s="12">
        <f>Raw_Data!M2357</f>
        <v/>
      </c>
      <c r="N2357" s="12">
        <f>Raw_Data!N2357</f>
        <v/>
      </c>
      <c r="O2357">
        <f>Raw_Data!O2357</f>
        <v/>
      </c>
      <c r="P2357">
        <f>Raw_Data!P2357</f>
        <v/>
      </c>
      <c r="Q2357">
        <f>Raw_Data!Q2357</f>
        <v/>
      </c>
      <c r="R2357">
        <f>Raw_Data!R2357</f>
        <v/>
      </c>
      <c r="S2357">
        <f>Raw_Data!S2357</f>
        <v/>
      </c>
      <c r="T2357">
        <f>YEAR(B2357)</f>
        <v/>
      </c>
      <c r="U2357">
        <f>MONTH(B2357)</f>
        <v/>
      </c>
      <c r="V2357">
        <f>TEXT(B2357,"mmm")</f>
        <v/>
      </c>
      <c r="W2357" s="15">
        <f>IFERROR(N2357/L2357,0)</f>
        <v/>
      </c>
      <c r="X2357">
        <f>IF(K2357=0,"No Discount",IF(K2357&lt;=5%,"Low",IF(K2357&lt;=15%,"Medium","High")))</f>
        <v/>
      </c>
      <c r="Y2357">
        <f>IF(L2357&gt;=20000,"High Value",IF(L2357&gt;=5000,"Medium Value","Low Value"))</f>
        <v/>
      </c>
      <c r="Z2357">
        <f>IF(R2357&lt;=3,"Fast",IF(R2357&lt;=5,"On Time","Delayed"))</f>
        <v/>
      </c>
    </row>
    <row r="2358">
      <c r="A2358">
        <f>Raw_Data!A2358</f>
        <v/>
      </c>
      <c r="B2358" s="11">
        <f>Raw_Data!B2358</f>
        <v/>
      </c>
      <c r="C2358">
        <f>Raw_Data!C2358</f>
        <v/>
      </c>
      <c r="D2358">
        <f>Raw_Data!D2358</f>
        <v/>
      </c>
      <c r="E2358">
        <f>Raw_Data!E2358</f>
        <v/>
      </c>
      <c r="F2358">
        <f>Raw_Data!F2358</f>
        <v/>
      </c>
      <c r="G2358">
        <f>Raw_Data!G2358</f>
        <v/>
      </c>
      <c r="H2358">
        <f>Raw_Data!H2358</f>
        <v/>
      </c>
      <c r="I2358">
        <f>Raw_Data!I2358</f>
        <v/>
      </c>
      <c r="J2358" s="12">
        <f>Raw_Data!J2358</f>
        <v/>
      </c>
      <c r="K2358" s="13">
        <f>Raw_Data!K2358</f>
        <v/>
      </c>
      <c r="L2358" s="12">
        <f>Raw_Data!L2358</f>
        <v/>
      </c>
      <c r="M2358" s="12">
        <f>Raw_Data!M2358</f>
        <v/>
      </c>
      <c r="N2358" s="12">
        <f>Raw_Data!N2358</f>
        <v/>
      </c>
      <c r="O2358">
        <f>Raw_Data!O2358</f>
        <v/>
      </c>
      <c r="P2358">
        <f>Raw_Data!P2358</f>
        <v/>
      </c>
      <c r="Q2358">
        <f>Raw_Data!Q2358</f>
        <v/>
      </c>
      <c r="R2358">
        <f>Raw_Data!R2358</f>
        <v/>
      </c>
      <c r="S2358">
        <f>Raw_Data!S2358</f>
        <v/>
      </c>
      <c r="T2358">
        <f>YEAR(B2358)</f>
        <v/>
      </c>
      <c r="U2358">
        <f>MONTH(B2358)</f>
        <v/>
      </c>
      <c r="V2358">
        <f>TEXT(B2358,"mmm")</f>
        <v/>
      </c>
      <c r="W2358" s="15">
        <f>IFERROR(N2358/L2358,0)</f>
        <v/>
      </c>
      <c r="X2358">
        <f>IF(K2358=0,"No Discount",IF(K2358&lt;=5%,"Low",IF(K2358&lt;=15%,"Medium","High")))</f>
        <v/>
      </c>
      <c r="Y2358">
        <f>IF(L2358&gt;=20000,"High Value",IF(L2358&gt;=5000,"Medium Value","Low Value"))</f>
        <v/>
      </c>
      <c r="Z2358">
        <f>IF(R2358&lt;=3,"Fast",IF(R2358&lt;=5,"On Time","Delayed"))</f>
        <v/>
      </c>
    </row>
    <row r="2359">
      <c r="A2359">
        <f>Raw_Data!A2359</f>
        <v/>
      </c>
      <c r="B2359" s="11">
        <f>Raw_Data!B2359</f>
        <v/>
      </c>
      <c r="C2359">
        <f>Raw_Data!C2359</f>
        <v/>
      </c>
      <c r="D2359">
        <f>Raw_Data!D2359</f>
        <v/>
      </c>
      <c r="E2359">
        <f>Raw_Data!E2359</f>
        <v/>
      </c>
      <c r="F2359">
        <f>Raw_Data!F2359</f>
        <v/>
      </c>
      <c r="G2359">
        <f>Raw_Data!G2359</f>
        <v/>
      </c>
      <c r="H2359">
        <f>Raw_Data!H2359</f>
        <v/>
      </c>
      <c r="I2359">
        <f>Raw_Data!I2359</f>
        <v/>
      </c>
      <c r="J2359" s="12">
        <f>Raw_Data!J2359</f>
        <v/>
      </c>
      <c r="K2359" s="13">
        <f>Raw_Data!K2359</f>
        <v/>
      </c>
      <c r="L2359" s="12">
        <f>Raw_Data!L2359</f>
        <v/>
      </c>
      <c r="M2359" s="12">
        <f>Raw_Data!M2359</f>
        <v/>
      </c>
      <c r="N2359" s="12">
        <f>Raw_Data!N2359</f>
        <v/>
      </c>
      <c r="O2359">
        <f>Raw_Data!O2359</f>
        <v/>
      </c>
      <c r="P2359">
        <f>Raw_Data!P2359</f>
        <v/>
      </c>
      <c r="Q2359">
        <f>Raw_Data!Q2359</f>
        <v/>
      </c>
      <c r="R2359">
        <f>Raw_Data!R2359</f>
        <v/>
      </c>
      <c r="S2359">
        <f>Raw_Data!S2359</f>
        <v/>
      </c>
      <c r="T2359">
        <f>YEAR(B2359)</f>
        <v/>
      </c>
      <c r="U2359">
        <f>MONTH(B2359)</f>
        <v/>
      </c>
      <c r="V2359">
        <f>TEXT(B2359,"mmm")</f>
        <v/>
      </c>
      <c r="W2359" s="15">
        <f>IFERROR(N2359/L2359,0)</f>
        <v/>
      </c>
      <c r="X2359">
        <f>IF(K2359=0,"No Discount",IF(K2359&lt;=5%,"Low",IF(K2359&lt;=15%,"Medium","High")))</f>
        <v/>
      </c>
      <c r="Y2359">
        <f>IF(L2359&gt;=20000,"High Value",IF(L2359&gt;=5000,"Medium Value","Low Value"))</f>
        <v/>
      </c>
      <c r="Z2359">
        <f>IF(R2359&lt;=3,"Fast",IF(R2359&lt;=5,"On Time","Delayed"))</f>
        <v/>
      </c>
    </row>
    <row r="2360">
      <c r="A2360">
        <f>Raw_Data!A2360</f>
        <v/>
      </c>
      <c r="B2360" s="11">
        <f>Raw_Data!B2360</f>
        <v/>
      </c>
      <c r="C2360">
        <f>Raw_Data!C2360</f>
        <v/>
      </c>
      <c r="D2360">
        <f>Raw_Data!D2360</f>
        <v/>
      </c>
      <c r="E2360">
        <f>Raw_Data!E2360</f>
        <v/>
      </c>
      <c r="F2360">
        <f>Raw_Data!F2360</f>
        <v/>
      </c>
      <c r="G2360">
        <f>Raw_Data!G2360</f>
        <v/>
      </c>
      <c r="H2360">
        <f>Raw_Data!H2360</f>
        <v/>
      </c>
      <c r="I2360">
        <f>Raw_Data!I2360</f>
        <v/>
      </c>
      <c r="J2360" s="12">
        <f>Raw_Data!J2360</f>
        <v/>
      </c>
      <c r="K2360" s="13">
        <f>Raw_Data!K2360</f>
        <v/>
      </c>
      <c r="L2360" s="12">
        <f>Raw_Data!L2360</f>
        <v/>
      </c>
      <c r="M2360" s="12">
        <f>Raw_Data!M2360</f>
        <v/>
      </c>
      <c r="N2360" s="12">
        <f>Raw_Data!N2360</f>
        <v/>
      </c>
      <c r="O2360">
        <f>Raw_Data!O2360</f>
        <v/>
      </c>
      <c r="P2360">
        <f>Raw_Data!P2360</f>
        <v/>
      </c>
      <c r="Q2360">
        <f>Raw_Data!Q2360</f>
        <v/>
      </c>
      <c r="R2360">
        <f>Raw_Data!R2360</f>
        <v/>
      </c>
      <c r="S2360">
        <f>Raw_Data!S2360</f>
        <v/>
      </c>
      <c r="T2360">
        <f>YEAR(B2360)</f>
        <v/>
      </c>
      <c r="U2360">
        <f>MONTH(B2360)</f>
        <v/>
      </c>
      <c r="V2360">
        <f>TEXT(B2360,"mmm")</f>
        <v/>
      </c>
      <c r="W2360" s="15">
        <f>IFERROR(N2360/L2360,0)</f>
        <v/>
      </c>
      <c r="X2360">
        <f>IF(K2360=0,"No Discount",IF(K2360&lt;=5%,"Low",IF(K2360&lt;=15%,"Medium","High")))</f>
        <v/>
      </c>
      <c r="Y2360">
        <f>IF(L2360&gt;=20000,"High Value",IF(L2360&gt;=5000,"Medium Value","Low Value"))</f>
        <v/>
      </c>
      <c r="Z2360">
        <f>IF(R2360&lt;=3,"Fast",IF(R2360&lt;=5,"On Time","Delayed"))</f>
        <v/>
      </c>
    </row>
    <row r="2361">
      <c r="A2361">
        <f>Raw_Data!A2361</f>
        <v/>
      </c>
      <c r="B2361" s="11">
        <f>Raw_Data!B2361</f>
        <v/>
      </c>
      <c r="C2361">
        <f>Raw_Data!C2361</f>
        <v/>
      </c>
      <c r="D2361">
        <f>Raw_Data!D2361</f>
        <v/>
      </c>
      <c r="E2361">
        <f>Raw_Data!E2361</f>
        <v/>
      </c>
      <c r="F2361">
        <f>Raw_Data!F2361</f>
        <v/>
      </c>
      <c r="G2361">
        <f>Raw_Data!G2361</f>
        <v/>
      </c>
      <c r="H2361">
        <f>Raw_Data!H2361</f>
        <v/>
      </c>
      <c r="I2361">
        <f>Raw_Data!I2361</f>
        <v/>
      </c>
      <c r="J2361" s="12">
        <f>Raw_Data!J2361</f>
        <v/>
      </c>
      <c r="K2361" s="13">
        <f>Raw_Data!K2361</f>
        <v/>
      </c>
      <c r="L2361" s="12">
        <f>Raw_Data!L2361</f>
        <v/>
      </c>
      <c r="M2361" s="12">
        <f>Raw_Data!M2361</f>
        <v/>
      </c>
      <c r="N2361" s="12">
        <f>Raw_Data!N2361</f>
        <v/>
      </c>
      <c r="O2361">
        <f>Raw_Data!O2361</f>
        <v/>
      </c>
      <c r="P2361">
        <f>Raw_Data!P2361</f>
        <v/>
      </c>
      <c r="Q2361">
        <f>Raw_Data!Q2361</f>
        <v/>
      </c>
      <c r="R2361">
        <f>Raw_Data!R2361</f>
        <v/>
      </c>
      <c r="S2361">
        <f>Raw_Data!S2361</f>
        <v/>
      </c>
      <c r="T2361">
        <f>YEAR(B2361)</f>
        <v/>
      </c>
      <c r="U2361">
        <f>MONTH(B2361)</f>
        <v/>
      </c>
      <c r="V2361">
        <f>TEXT(B2361,"mmm")</f>
        <v/>
      </c>
      <c r="W2361" s="15">
        <f>IFERROR(N2361/L2361,0)</f>
        <v/>
      </c>
      <c r="X2361">
        <f>IF(K2361=0,"No Discount",IF(K2361&lt;=5%,"Low",IF(K2361&lt;=15%,"Medium","High")))</f>
        <v/>
      </c>
      <c r="Y2361">
        <f>IF(L2361&gt;=20000,"High Value",IF(L2361&gt;=5000,"Medium Value","Low Value"))</f>
        <v/>
      </c>
      <c r="Z2361">
        <f>IF(R2361&lt;=3,"Fast",IF(R2361&lt;=5,"On Time","Delayed"))</f>
        <v/>
      </c>
    </row>
    <row r="2362">
      <c r="A2362">
        <f>Raw_Data!A2362</f>
        <v/>
      </c>
      <c r="B2362" s="11">
        <f>Raw_Data!B2362</f>
        <v/>
      </c>
      <c r="C2362">
        <f>Raw_Data!C2362</f>
        <v/>
      </c>
      <c r="D2362">
        <f>Raw_Data!D2362</f>
        <v/>
      </c>
      <c r="E2362">
        <f>Raw_Data!E2362</f>
        <v/>
      </c>
      <c r="F2362">
        <f>Raw_Data!F2362</f>
        <v/>
      </c>
      <c r="G2362">
        <f>Raw_Data!G2362</f>
        <v/>
      </c>
      <c r="H2362">
        <f>Raw_Data!H2362</f>
        <v/>
      </c>
      <c r="I2362">
        <f>Raw_Data!I2362</f>
        <v/>
      </c>
      <c r="J2362" s="12">
        <f>Raw_Data!J2362</f>
        <v/>
      </c>
      <c r="K2362" s="13">
        <f>Raw_Data!K2362</f>
        <v/>
      </c>
      <c r="L2362" s="12">
        <f>Raw_Data!L2362</f>
        <v/>
      </c>
      <c r="M2362" s="12">
        <f>Raw_Data!M2362</f>
        <v/>
      </c>
      <c r="N2362" s="12">
        <f>Raw_Data!N2362</f>
        <v/>
      </c>
      <c r="O2362">
        <f>Raw_Data!O2362</f>
        <v/>
      </c>
      <c r="P2362">
        <f>Raw_Data!P2362</f>
        <v/>
      </c>
      <c r="Q2362">
        <f>Raw_Data!Q2362</f>
        <v/>
      </c>
      <c r="R2362">
        <f>Raw_Data!R2362</f>
        <v/>
      </c>
      <c r="S2362">
        <f>Raw_Data!S2362</f>
        <v/>
      </c>
      <c r="T2362">
        <f>YEAR(B2362)</f>
        <v/>
      </c>
      <c r="U2362">
        <f>MONTH(B2362)</f>
        <v/>
      </c>
      <c r="V2362">
        <f>TEXT(B2362,"mmm")</f>
        <v/>
      </c>
      <c r="W2362" s="15">
        <f>IFERROR(N2362/L2362,0)</f>
        <v/>
      </c>
      <c r="X2362">
        <f>IF(K2362=0,"No Discount",IF(K2362&lt;=5%,"Low",IF(K2362&lt;=15%,"Medium","High")))</f>
        <v/>
      </c>
      <c r="Y2362">
        <f>IF(L2362&gt;=20000,"High Value",IF(L2362&gt;=5000,"Medium Value","Low Value"))</f>
        <v/>
      </c>
      <c r="Z2362">
        <f>IF(R2362&lt;=3,"Fast",IF(R2362&lt;=5,"On Time","Delayed"))</f>
        <v/>
      </c>
    </row>
    <row r="2363">
      <c r="A2363">
        <f>Raw_Data!A2363</f>
        <v/>
      </c>
      <c r="B2363" s="11">
        <f>Raw_Data!B2363</f>
        <v/>
      </c>
      <c r="C2363">
        <f>Raw_Data!C2363</f>
        <v/>
      </c>
      <c r="D2363">
        <f>Raw_Data!D2363</f>
        <v/>
      </c>
      <c r="E2363">
        <f>Raw_Data!E2363</f>
        <v/>
      </c>
      <c r="F2363">
        <f>Raw_Data!F2363</f>
        <v/>
      </c>
      <c r="G2363">
        <f>Raw_Data!G2363</f>
        <v/>
      </c>
      <c r="H2363">
        <f>Raw_Data!H2363</f>
        <v/>
      </c>
      <c r="I2363">
        <f>Raw_Data!I2363</f>
        <v/>
      </c>
      <c r="J2363" s="12">
        <f>Raw_Data!J2363</f>
        <v/>
      </c>
      <c r="K2363" s="13">
        <f>Raw_Data!K2363</f>
        <v/>
      </c>
      <c r="L2363" s="12">
        <f>Raw_Data!L2363</f>
        <v/>
      </c>
      <c r="M2363" s="12">
        <f>Raw_Data!M2363</f>
        <v/>
      </c>
      <c r="N2363" s="12">
        <f>Raw_Data!N2363</f>
        <v/>
      </c>
      <c r="O2363">
        <f>Raw_Data!O2363</f>
        <v/>
      </c>
      <c r="P2363">
        <f>Raw_Data!P2363</f>
        <v/>
      </c>
      <c r="Q2363">
        <f>Raw_Data!Q2363</f>
        <v/>
      </c>
      <c r="R2363">
        <f>Raw_Data!R2363</f>
        <v/>
      </c>
      <c r="S2363">
        <f>Raw_Data!S2363</f>
        <v/>
      </c>
      <c r="T2363">
        <f>YEAR(B2363)</f>
        <v/>
      </c>
      <c r="U2363">
        <f>MONTH(B2363)</f>
        <v/>
      </c>
      <c r="V2363">
        <f>TEXT(B2363,"mmm")</f>
        <v/>
      </c>
      <c r="W2363" s="15">
        <f>IFERROR(N2363/L2363,0)</f>
        <v/>
      </c>
      <c r="X2363">
        <f>IF(K2363=0,"No Discount",IF(K2363&lt;=5%,"Low",IF(K2363&lt;=15%,"Medium","High")))</f>
        <v/>
      </c>
      <c r="Y2363">
        <f>IF(L2363&gt;=20000,"High Value",IF(L2363&gt;=5000,"Medium Value","Low Value"))</f>
        <v/>
      </c>
      <c r="Z2363">
        <f>IF(R2363&lt;=3,"Fast",IF(R2363&lt;=5,"On Time","Delayed"))</f>
        <v/>
      </c>
    </row>
    <row r="2364">
      <c r="A2364">
        <f>Raw_Data!A2364</f>
        <v/>
      </c>
      <c r="B2364" s="11">
        <f>Raw_Data!B2364</f>
        <v/>
      </c>
      <c r="C2364">
        <f>Raw_Data!C2364</f>
        <v/>
      </c>
      <c r="D2364">
        <f>Raw_Data!D2364</f>
        <v/>
      </c>
      <c r="E2364">
        <f>Raw_Data!E2364</f>
        <v/>
      </c>
      <c r="F2364">
        <f>Raw_Data!F2364</f>
        <v/>
      </c>
      <c r="G2364">
        <f>Raw_Data!G2364</f>
        <v/>
      </c>
      <c r="H2364">
        <f>Raw_Data!H2364</f>
        <v/>
      </c>
      <c r="I2364">
        <f>Raw_Data!I2364</f>
        <v/>
      </c>
      <c r="J2364" s="12">
        <f>Raw_Data!J2364</f>
        <v/>
      </c>
      <c r="K2364" s="13">
        <f>Raw_Data!K2364</f>
        <v/>
      </c>
      <c r="L2364" s="12">
        <f>Raw_Data!L2364</f>
        <v/>
      </c>
      <c r="M2364" s="12">
        <f>Raw_Data!M2364</f>
        <v/>
      </c>
      <c r="N2364" s="12">
        <f>Raw_Data!N2364</f>
        <v/>
      </c>
      <c r="O2364">
        <f>Raw_Data!O2364</f>
        <v/>
      </c>
      <c r="P2364">
        <f>Raw_Data!P2364</f>
        <v/>
      </c>
      <c r="Q2364">
        <f>Raw_Data!Q2364</f>
        <v/>
      </c>
      <c r="R2364">
        <f>Raw_Data!R2364</f>
        <v/>
      </c>
      <c r="S2364">
        <f>Raw_Data!S2364</f>
        <v/>
      </c>
      <c r="T2364">
        <f>YEAR(B2364)</f>
        <v/>
      </c>
      <c r="U2364">
        <f>MONTH(B2364)</f>
        <v/>
      </c>
      <c r="V2364">
        <f>TEXT(B2364,"mmm")</f>
        <v/>
      </c>
      <c r="W2364" s="15">
        <f>IFERROR(N2364/L2364,0)</f>
        <v/>
      </c>
      <c r="X2364">
        <f>IF(K2364=0,"No Discount",IF(K2364&lt;=5%,"Low",IF(K2364&lt;=15%,"Medium","High")))</f>
        <v/>
      </c>
      <c r="Y2364">
        <f>IF(L2364&gt;=20000,"High Value",IF(L2364&gt;=5000,"Medium Value","Low Value"))</f>
        <v/>
      </c>
      <c r="Z2364">
        <f>IF(R2364&lt;=3,"Fast",IF(R2364&lt;=5,"On Time","Delayed"))</f>
        <v/>
      </c>
    </row>
    <row r="2365">
      <c r="A2365">
        <f>Raw_Data!A2365</f>
        <v/>
      </c>
      <c r="B2365" s="11">
        <f>Raw_Data!B2365</f>
        <v/>
      </c>
      <c r="C2365">
        <f>Raw_Data!C2365</f>
        <v/>
      </c>
      <c r="D2365">
        <f>Raw_Data!D2365</f>
        <v/>
      </c>
      <c r="E2365">
        <f>Raw_Data!E2365</f>
        <v/>
      </c>
      <c r="F2365">
        <f>Raw_Data!F2365</f>
        <v/>
      </c>
      <c r="G2365">
        <f>Raw_Data!G2365</f>
        <v/>
      </c>
      <c r="H2365">
        <f>Raw_Data!H2365</f>
        <v/>
      </c>
      <c r="I2365">
        <f>Raw_Data!I2365</f>
        <v/>
      </c>
      <c r="J2365" s="12">
        <f>Raw_Data!J2365</f>
        <v/>
      </c>
      <c r="K2365" s="13">
        <f>Raw_Data!K2365</f>
        <v/>
      </c>
      <c r="L2365" s="12">
        <f>Raw_Data!L2365</f>
        <v/>
      </c>
      <c r="M2365" s="12">
        <f>Raw_Data!M2365</f>
        <v/>
      </c>
      <c r="N2365" s="12">
        <f>Raw_Data!N2365</f>
        <v/>
      </c>
      <c r="O2365">
        <f>Raw_Data!O2365</f>
        <v/>
      </c>
      <c r="P2365">
        <f>Raw_Data!P2365</f>
        <v/>
      </c>
      <c r="Q2365">
        <f>Raw_Data!Q2365</f>
        <v/>
      </c>
      <c r="R2365">
        <f>Raw_Data!R2365</f>
        <v/>
      </c>
      <c r="S2365">
        <f>Raw_Data!S2365</f>
        <v/>
      </c>
      <c r="T2365">
        <f>YEAR(B2365)</f>
        <v/>
      </c>
      <c r="U2365">
        <f>MONTH(B2365)</f>
        <v/>
      </c>
      <c r="V2365">
        <f>TEXT(B2365,"mmm")</f>
        <v/>
      </c>
      <c r="W2365" s="15">
        <f>IFERROR(N2365/L2365,0)</f>
        <v/>
      </c>
      <c r="X2365">
        <f>IF(K2365=0,"No Discount",IF(K2365&lt;=5%,"Low",IF(K2365&lt;=15%,"Medium","High")))</f>
        <v/>
      </c>
      <c r="Y2365">
        <f>IF(L2365&gt;=20000,"High Value",IF(L2365&gt;=5000,"Medium Value","Low Value"))</f>
        <v/>
      </c>
      <c r="Z2365">
        <f>IF(R2365&lt;=3,"Fast",IF(R2365&lt;=5,"On Time","Delayed"))</f>
        <v/>
      </c>
    </row>
    <row r="2366">
      <c r="A2366">
        <f>Raw_Data!A2366</f>
        <v/>
      </c>
      <c r="B2366" s="11">
        <f>Raw_Data!B2366</f>
        <v/>
      </c>
      <c r="C2366">
        <f>Raw_Data!C2366</f>
        <v/>
      </c>
      <c r="D2366">
        <f>Raw_Data!D2366</f>
        <v/>
      </c>
      <c r="E2366">
        <f>Raw_Data!E2366</f>
        <v/>
      </c>
      <c r="F2366">
        <f>Raw_Data!F2366</f>
        <v/>
      </c>
      <c r="G2366">
        <f>Raw_Data!G2366</f>
        <v/>
      </c>
      <c r="H2366">
        <f>Raw_Data!H2366</f>
        <v/>
      </c>
      <c r="I2366">
        <f>Raw_Data!I2366</f>
        <v/>
      </c>
      <c r="J2366" s="12">
        <f>Raw_Data!J2366</f>
        <v/>
      </c>
      <c r="K2366" s="13">
        <f>Raw_Data!K2366</f>
        <v/>
      </c>
      <c r="L2366" s="12">
        <f>Raw_Data!L2366</f>
        <v/>
      </c>
      <c r="M2366" s="12">
        <f>Raw_Data!M2366</f>
        <v/>
      </c>
      <c r="N2366" s="12">
        <f>Raw_Data!N2366</f>
        <v/>
      </c>
      <c r="O2366">
        <f>Raw_Data!O2366</f>
        <v/>
      </c>
      <c r="P2366">
        <f>Raw_Data!P2366</f>
        <v/>
      </c>
      <c r="Q2366">
        <f>Raw_Data!Q2366</f>
        <v/>
      </c>
      <c r="R2366">
        <f>Raw_Data!R2366</f>
        <v/>
      </c>
      <c r="S2366">
        <f>Raw_Data!S2366</f>
        <v/>
      </c>
      <c r="T2366">
        <f>YEAR(B2366)</f>
        <v/>
      </c>
      <c r="U2366">
        <f>MONTH(B2366)</f>
        <v/>
      </c>
      <c r="V2366">
        <f>TEXT(B2366,"mmm")</f>
        <v/>
      </c>
      <c r="W2366" s="15">
        <f>IFERROR(N2366/L2366,0)</f>
        <v/>
      </c>
      <c r="X2366">
        <f>IF(K2366=0,"No Discount",IF(K2366&lt;=5%,"Low",IF(K2366&lt;=15%,"Medium","High")))</f>
        <v/>
      </c>
      <c r="Y2366">
        <f>IF(L2366&gt;=20000,"High Value",IF(L2366&gt;=5000,"Medium Value","Low Value"))</f>
        <v/>
      </c>
      <c r="Z2366">
        <f>IF(R2366&lt;=3,"Fast",IF(R2366&lt;=5,"On Time","Delayed"))</f>
        <v/>
      </c>
    </row>
    <row r="2367">
      <c r="A2367">
        <f>Raw_Data!A2367</f>
        <v/>
      </c>
      <c r="B2367" s="11">
        <f>Raw_Data!B2367</f>
        <v/>
      </c>
      <c r="C2367">
        <f>Raw_Data!C2367</f>
        <v/>
      </c>
      <c r="D2367">
        <f>Raw_Data!D2367</f>
        <v/>
      </c>
      <c r="E2367">
        <f>Raw_Data!E2367</f>
        <v/>
      </c>
      <c r="F2367">
        <f>Raw_Data!F2367</f>
        <v/>
      </c>
      <c r="G2367">
        <f>Raw_Data!G2367</f>
        <v/>
      </c>
      <c r="H2367">
        <f>Raw_Data!H2367</f>
        <v/>
      </c>
      <c r="I2367">
        <f>Raw_Data!I2367</f>
        <v/>
      </c>
      <c r="J2367" s="12">
        <f>Raw_Data!J2367</f>
        <v/>
      </c>
      <c r="K2367" s="13">
        <f>Raw_Data!K2367</f>
        <v/>
      </c>
      <c r="L2367" s="12">
        <f>Raw_Data!L2367</f>
        <v/>
      </c>
      <c r="M2367" s="12">
        <f>Raw_Data!M2367</f>
        <v/>
      </c>
      <c r="N2367" s="12">
        <f>Raw_Data!N2367</f>
        <v/>
      </c>
      <c r="O2367">
        <f>Raw_Data!O2367</f>
        <v/>
      </c>
      <c r="P2367">
        <f>Raw_Data!P2367</f>
        <v/>
      </c>
      <c r="Q2367">
        <f>Raw_Data!Q2367</f>
        <v/>
      </c>
      <c r="R2367">
        <f>Raw_Data!R2367</f>
        <v/>
      </c>
      <c r="S2367">
        <f>Raw_Data!S2367</f>
        <v/>
      </c>
      <c r="T2367">
        <f>YEAR(B2367)</f>
        <v/>
      </c>
      <c r="U2367">
        <f>MONTH(B2367)</f>
        <v/>
      </c>
      <c r="V2367">
        <f>TEXT(B2367,"mmm")</f>
        <v/>
      </c>
      <c r="W2367" s="15">
        <f>IFERROR(N2367/L2367,0)</f>
        <v/>
      </c>
      <c r="X2367">
        <f>IF(K2367=0,"No Discount",IF(K2367&lt;=5%,"Low",IF(K2367&lt;=15%,"Medium","High")))</f>
        <v/>
      </c>
      <c r="Y2367">
        <f>IF(L2367&gt;=20000,"High Value",IF(L2367&gt;=5000,"Medium Value","Low Value"))</f>
        <v/>
      </c>
      <c r="Z2367">
        <f>IF(R2367&lt;=3,"Fast",IF(R2367&lt;=5,"On Time","Delayed"))</f>
        <v/>
      </c>
    </row>
    <row r="2368">
      <c r="A2368">
        <f>Raw_Data!A2368</f>
        <v/>
      </c>
      <c r="B2368" s="11">
        <f>Raw_Data!B2368</f>
        <v/>
      </c>
      <c r="C2368">
        <f>Raw_Data!C2368</f>
        <v/>
      </c>
      <c r="D2368">
        <f>Raw_Data!D2368</f>
        <v/>
      </c>
      <c r="E2368">
        <f>Raw_Data!E2368</f>
        <v/>
      </c>
      <c r="F2368">
        <f>Raw_Data!F2368</f>
        <v/>
      </c>
      <c r="G2368">
        <f>Raw_Data!G2368</f>
        <v/>
      </c>
      <c r="H2368">
        <f>Raw_Data!H2368</f>
        <v/>
      </c>
      <c r="I2368">
        <f>Raw_Data!I2368</f>
        <v/>
      </c>
      <c r="J2368" s="12">
        <f>Raw_Data!J2368</f>
        <v/>
      </c>
      <c r="K2368" s="13">
        <f>Raw_Data!K2368</f>
        <v/>
      </c>
      <c r="L2368" s="12">
        <f>Raw_Data!L2368</f>
        <v/>
      </c>
      <c r="M2368" s="12">
        <f>Raw_Data!M2368</f>
        <v/>
      </c>
      <c r="N2368" s="12">
        <f>Raw_Data!N2368</f>
        <v/>
      </c>
      <c r="O2368">
        <f>Raw_Data!O2368</f>
        <v/>
      </c>
      <c r="P2368">
        <f>Raw_Data!P2368</f>
        <v/>
      </c>
      <c r="Q2368">
        <f>Raw_Data!Q2368</f>
        <v/>
      </c>
      <c r="R2368">
        <f>Raw_Data!R2368</f>
        <v/>
      </c>
      <c r="S2368">
        <f>Raw_Data!S2368</f>
        <v/>
      </c>
      <c r="T2368">
        <f>YEAR(B2368)</f>
        <v/>
      </c>
      <c r="U2368">
        <f>MONTH(B2368)</f>
        <v/>
      </c>
      <c r="V2368">
        <f>TEXT(B2368,"mmm")</f>
        <v/>
      </c>
      <c r="W2368" s="15">
        <f>IFERROR(N2368/L2368,0)</f>
        <v/>
      </c>
      <c r="X2368">
        <f>IF(K2368=0,"No Discount",IF(K2368&lt;=5%,"Low",IF(K2368&lt;=15%,"Medium","High")))</f>
        <v/>
      </c>
      <c r="Y2368">
        <f>IF(L2368&gt;=20000,"High Value",IF(L2368&gt;=5000,"Medium Value","Low Value"))</f>
        <v/>
      </c>
      <c r="Z2368">
        <f>IF(R2368&lt;=3,"Fast",IF(R2368&lt;=5,"On Time","Delayed"))</f>
        <v/>
      </c>
    </row>
    <row r="2369">
      <c r="A2369">
        <f>Raw_Data!A2369</f>
        <v/>
      </c>
      <c r="B2369" s="11">
        <f>Raw_Data!B2369</f>
        <v/>
      </c>
      <c r="C2369">
        <f>Raw_Data!C2369</f>
        <v/>
      </c>
      <c r="D2369">
        <f>Raw_Data!D2369</f>
        <v/>
      </c>
      <c r="E2369">
        <f>Raw_Data!E2369</f>
        <v/>
      </c>
      <c r="F2369">
        <f>Raw_Data!F2369</f>
        <v/>
      </c>
      <c r="G2369">
        <f>Raw_Data!G2369</f>
        <v/>
      </c>
      <c r="H2369">
        <f>Raw_Data!H2369</f>
        <v/>
      </c>
      <c r="I2369">
        <f>Raw_Data!I2369</f>
        <v/>
      </c>
      <c r="J2369" s="12">
        <f>Raw_Data!J2369</f>
        <v/>
      </c>
      <c r="K2369" s="13">
        <f>Raw_Data!K2369</f>
        <v/>
      </c>
      <c r="L2369" s="12">
        <f>Raw_Data!L2369</f>
        <v/>
      </c>
      <c r="M2369" s="12">
        <f>Raw_Data!M2369</f>
        <v/>
      </c>
      <c r="N2369" s="12">
        <f>Raw_Data!N2369</f>
        <v/>
      </c>
      <c r="O2369">
        <f>Raw_Data!O2369</f>
        <v/>
      </c>
      <c r="P2369">
        <f>Raw_Data!P2369</f>
        <v/>
      </c>
      <c r="Q2369">
        <f>Raw_Data!Q2369</f>
        <v/>
      </c>
      <c r="R2369">
        <f>Raw_Data!R2369</f>
        <v/>
      </c>
      <c r="S2369">
        <f>Raw_Data!S2369</f>
        <v/>
      </c>
      <c r="T2369">
        <f>YEAR(B2369)</f>
        <v/>
      </c>
      <c r="U2369">
        <f>MONTH(B2369)</f>
        <v/>
      </c>
      <c r="V2369">
        <f>TEXT(B2369,"mmm")</f>
        <v/>
      </c>
      <c r="W2369" s="15">
        <f>IFERROR(N2369/L2369,0)</f>
        <v/>
      </c>
      <c r="X2369">
        <f>IF(K2369=0,"No Discount",IF(K2369&lt;=5%,"Low",IF(K2369&lt;=15%,"Medium","High")))</f>
        <v/>
      </c>
      <c r="Y2369">
        <f>IF(L2369&gt;=20000,"High Value",IF(L2369&gt;=5000,"Medium Value","Low Value"))</f>
        <v/>
      </c>
      <c r="Z2369">
        <f>IF(R2369&lt;=3,"Fast",IF(R2369&lt;=5,"On Time","Delayed"))</f>
        <v/>
      </c>
    </row>
    <row r="2370">
      <c r="A2370">
        <f>Raw_Data!A2370</f>
        <v/>
      </c>
      <c r="B2370" s="11">
        <f>Raw_Data!B2370</f>
        <v/>
      </c>
      <c r="C2370">
        <f>Raw_Data!C2370</f>
        <v/>
      </c>
      <c r="D2370">
        <f>Raw_Data!D2370</f>
        <v/>
      </c>
      <c r="E2370">
        <f>Raw_Data!E2370</f>
        <v/>
      </c>
      <c r="F2370">
        <f>Raw_Data!F2370</f>
        <v/>
      </c>
      <c r="G2370">
        <f>Raw_Data!G2370</f>
        <v/>
      </c>
      <c r="H2370">
        <f>Raw_Data!H2370</f>
        <v/>
      </c>
      <c r="I2370">
        <f>Raw_Data!I2370</f>
        <v/>
      </c>
      <c r="J2370" s="12">
        <f>Raw_Data!J2370</f>
        <v/>
      </c>
      <c r="K2370" s="13">
        <f>Raw_Data!K2370</f>
        <v/>
      </c>
      <c r="L2370" s="12">
        <f>Raw_Data!L2370</f>
        <v/>
      </c>
      <c r="M2370" s="12">
        <f>Raw_Data!M2370</f>
        <v/>
      </c>
      <c r="N2370" s="12">
        <f>Raw_Data!N2370</f>
        <v/>
      </c>
      <c r="O2370">
        <f>Raw_Data!O2370</f>
        <v/>
      </c>
      <c r="P2370">
        <f>Raw_Data!P2370</f>
        <v/>
      </c>
      <c r="Q2370">
        <f>Raw_Data!Q2370</f>
        <v/>
      </c>
      <c r="R2370">
        <f>Raw_Data!R2370</f>
        <v/>
      </c>
      <c r="S2370">
        <f>Raw_Data!S2370</f>
        <v/>
      </c>
      <c r="T2370">
        <f>YEAR(B2370)</f>
        <v/>
      </c>
      <c r="U2370">
        <f>MONTH(B2370)</f>
        <v/>
      </c>
      <c r="V2370">
        <f>TEXT(B2370,"mmm")</f>
        <v/>
      </c>
      <c r="W2370" s="15">
        <f>IFERROR(N2370/L2370,0)</f>
        <v/>
      </c>
      <c r="X2370">
        <f>IF(K2370=0,"No Discount",IF(K2370&lt;=5%,"Low",IF(K2370&lt;=15%,"Medium","High")))</f>
        <v/>
      </c>
      <c r="Y2370">
        <f>IF(L2370&gt;=20000,"High Value",IF(L2370&gt;=5000,"Medium Value","Low Value"))</f>
        <v/>
      </c>
      <c r="Z2370">
        <f>IF(R2370&lt;=3,"Fast",IF(R2370&lt;=5,"On Time","Delayed"))</f>
        <v/>
      </c>
    </row>
    <row r="2371">
      <c r="A2371">
        <f>Raw_Data!A2371</f>
        <v/>
      </c>
      <c r="B2371" s="11">
        <f>Raw_Data!B2371</f>
        <v/>
      </c>
      <c r="C2371">
        <f>Raw_Data!C2371</f>
        <v/>
      </c>
      <c r="D2371">
        <f>Raw_Data!D2371</f>
        <v/>
      </c>
      <c r="E2371">
        <f>Raw_Data!E2371</f>
        <v/>
      </c>
      <c r="F2371">
        <f>Raw_Data!F2371</f>
        <v/>
      </c>
      <c r="G2371">
        <f>Raw_Data!G2371</f>
        <v/>
      </c>
      <c r="H2371">
        <f>Raw_Data!H2371</f>
        <v/>
      </c>
      <c r="I2371">
        <f>Raw_Data!I2371</f>
        <v/>
      </c>
      <c r="J2371" s="12">
        <f>Raw_Data!J2371</f>
        <v/>
      </c>
      <c r="K2371" s="13">
        <f>Raw_Data!K2371</f>
        <v/>
      </c>
      <c r="L2371" s="12">
        <f>Raw_Data!L2371</f>
        <v/>
      </c>
      <c r="M2371" s="12">
        <f>Raw_Data!M2371</f>
        <v/>
      </c>
      <c r="N2371" s="12">
        <f>Raw_Data!N2371</f>
        <v/>
      </c>
      <c r="O2371">
        <f>Raw_Data!O2371</f>
        <v/>
      </c>
      <c r="P2371">
        <f>Raw_Data!P2371</f>
        <v/>
      </c>
      <c r="Q2371">
        <f>Raw_Data!Q2371</f>
        <v/>
      </c>
      <c r="R2371">
        <f>Raw_Data!R2371</f>
        <v/>
      </c>
      <c r="S2371">
        <f>Raw_Data!S2371</f>
        <v/>
      </c>
      <c r="T2371">
        <f>YEAR(B2371)</f>
        <v/>
      </c>
      <c r="U2371">
        <f>MONTH(B2371)</f>
        <v/>
      </c>
      <c r="V2371">
        <f>TEXT(B2371,"mmm")</f>
        <v/>
      </c>
      <c r="W2371" s="15">
        <f>IFERROR(N2371/L2371,0)</f>
        <v/>
      </c>
      <c r="X2371">
        <f>IF(K2371=0,"No Discount",IF(K2371&lt;=5%,"Low",IF(K2371&lt;=15%,"Medium","High")))</f>
        <v/>
      </c>
      <c r="Y2371">
        <f>IF(L2371&gt;=20000,"High Value",IF(L2371&gt;=5000,"Medium Value","Low Value"))</f>
        <v/>
      </c>
      <c r="Z2371">
        <f>IF(R2371&lt;=3,"Fast",IF(R2371&lt;=5,"On Time","Delayed"))</f>
        <v/>
      </c>
    </row>
    <row r="2372">
      <c r="A2372">
        <f>Raw_Data!A2372</f>
        <v/>
      </c>
      <c r="B2372" s="11">
        <f>Raw_Data!B2372</f>
        <v/>
      </c>
      <c r="C2372">
        <f>Raw_Data!C2372</f>
        <v/>
      </c>
      <c r="D2372">
        <f>Raw_Data!D2372</f>
        <v/>
      </c>
      <c r="E2372">
        <f>Raw_Data!E2372</f>
        <v/>
      </c>
      <c r="F2372">
        <f>Raw_Data!F2372</f>
        <v/>
      </c>
      <c r="G2372">
        <f>Raw_Data!G2372</f>
        <v/>
      </c>
      <c r="H2372">
        <f>Raw_Data!H2372</f>
        <v/>
      </c>
      <c r="I2372">
        <f>Raw_Data!I2372</f>
        <v/>
      </c>
      <c r="J2372" s="12">
        <f>Raw_Data!J2372</f>
        <v/>
      </c>
      <c r="K2372" s="13">
        <f>Raw_Data!K2372</f>
        <v/>
      </c>
      <c r="L2372" s="12">
        <f>Raw_Data!L2372</f>
        <v/>
      </c>
      <c r="M2372" s="12">
        <f>Raw_Data!M2372</f>
        <v/>
      </c>
      <c r="N2372" s="12">
        <f>Raw_Data!N2372</f>
        <v/>
      </c>
      <c r="O2372">
        <f>Raw_Data!O2372</f>
        <v/>
      </c>
      <c r="P2372">
        <f>Raw_Data!P2372</f>
        <v/>
      </c>
      <c r="Q2372">
        <f>Raw_Data!Q2372</f>
        <v/>
      </c>
      <c r="R2372">
        <f>Raw_Data!R2372</f>
        <v/>
      </c>
      <c r="S2372">
        <f>Raw_Data!S2372</f>
        <v/>
      </c>
      <c r="T2372">
        <f>YEAR(B2372)</f>
        <v/>
      </c>
      <c r="U2372">
        <f>MONTH(B2372)</f>
        <v/>
      </c>
      <c r="V2372">
        <f>TEXT(B2372,"mmm")</f>
        <v/>
      </c>
      <c r="W2372" s="15">
        <f>IFERROR(N2372/L2372,0)</f>
        <v/>
      </c>
      <c r="X2372">
        <f>IF(K2372=0,"No Discount",IF(K2372&lt;=5%,"Low",IF(K2372&lt;=15%,"Medium","High")))</f>
        <v/>
      </c>
      <c r="Y2372">
        <f>IF(L2372&gt;=20000,"High Value",IF(L2372&gt;=5000,"Medium Value","Low Value"))</f>
        <v/>
      </c>
      <c r="Z2372">
        <f>IF(R2372&lt;=3,"Fast",IF(R2372&lt;=5,"On Time","Delayed"))</f>
        <v/>
      </c>
    </row>
    <row r="2373">
      <c r="A2373">
        <f>Raw_Data!A2373</f>
        <v/>
      </c>
      <c r="B2373" s="11">
        <f>Raw_Data!B2373</f>
        <v/>
      </c>
      <c r="C2373">
        <f>Raw_Data!C2373</f>
        <v/>
      </c>
      <c r="D2373">
        <f>Raw_Data!D2373</f>
        <v/>
      </c>
      <c r="E2373">
        <f>Raw_Data!E2373</f>
        <v/>
      </c>
      <c r="F2373">
        <f>Raw_Data!F2373</f>
        <v/>
      </c>
      <c r="G2373">
        <f>Raw_Data!G2373</f>
        <v/>
      </c>
      <c r="H2373">
        <f>Raw_Data!H2373</f>
        <v/>
      </c>
      <c r="I2373">
        <f>Raw_Data!I2373</f>
        <v/>
      </c>
      <c r="J2373" s="12">
        <f>Raw_Data!J2373</f>
        <v/>
      </c>
      <c r="K2373" s="13">
        <f>Raw_Data!K2373</f>
        <v/>
      </c>
      <c r="L2373" s="12">
        <f>Raw_Data!L2373</f>
        <v/>
      </c>
      <c r="M2373" s="12">
        <f>Raw_Data!M2373</f>
        <v/>
      </c>
      <c r="N2373" s="12">
        <f>Raw_Data!N2373</f>
        <v/>
      </c>
      <c r="O2373">
        <f>Raw_Data!O2373</f>
        <v/>
      </c>
      <c r="P2373">
        <f>Raw_Data!P2373</f>
        <v/>
      </c>
      <c r="Q2373">
        <f>Raw_Data!Q2373</f>
        <v/>
      </c>
      <c r="R2373">
        <f>Raw_Data!R2373</f>
        <v/>
      </c>
      <c r="S2373">
        <f>Raw_Data!S2373</f>
        <v/>
      </c>
      <c r="T2373">
        <f>YEAR(B2373)</f>
        <v/>
      </c>
      <c r="U2373">
        <f>MONTH(B2373)</f>
        <v/>
      </c>
      <c r="V2373">
        <f>TEXT(B2373,"mmm")</f>
        <v/>
      </c>
      <c r="W2373" s="15">
        <f>IFERROR(N2373/L2373,0)</f>
        <v/>
      </c>
      <c r="X2373">
        <f>IF(K2373=0,"No Discount",IF(K2373&lt;=5%,"Low",IF(K2373&lt;=15%,"Medium","High")))</f>
        <v/>
      </c>
      <c r="Y2373">
        <f>IF(L2373&gt;=20000,"High Value",IF(L2373&gt;=5000,"Medium Value","Low Value"))</f>
        <v/>
      </c>
      <c r="Z2373">
        <f>IF(R2373&lt;=3,"Fast",IF(R2373&lt;=5,"On Time","Delayed"))</f>
        <v/>
      </c>
    </row>
    <row r="2374">
      <c r="A2374">
        <f>Raw_Data!A2374</f>
        <v/>
      </c>
      <c r="B2374" s="11">
        <f>Raw_Data!B2374</f>
        <v/>
      </c>
      <c r="C2374">
        <f>Raw_Data!C2374</f>
        <v/>
      </c>
      <c r="D2374">
        <f>Raw_Data!D2374</f>
        <v/>
      </c>
      <c r="E2374">
        <f>Raw_Data!E2374</f>
        <v/>
      </c>
      <c r="F2374">
        <f>Raw_Data!F2374</f>
        <v/>
      </c>
      <c r="G2374">
        <f>Raw_Data!G2374</f>
        <v/>
      </c>
      <c r="H2374">
        <f>Raw_Data!H2374</f>
        <v/>
      </c>
      <c r="I2374">
        <f>Raw_Data!I2374</f>
        <v/>
      </c>
      <c r="J2374" s="12">
        <f>Raw_Data!J2374</f>
        <v/>
      </c>
      <c r="K2374" s="13">
        <f>Raw_Data!K2374</f>
        <v/>
      </c>
      <c r="L2374" s="12">
        <f>Raw_Data!L2374</f>
        <v/>
      </c>
      <c r="M2374" s="12">
        <f>Raw_Data!M2374</f>
        <v/>
      </c>
      <c r="N2374" s="12">
        <f>Raw_Data!N2374</f>
        <v/>
      </c>
      <c r="O2374">
        <f>Raw_Data!O2374</f>
        <v/>
      </c>
      <c r="P2374">
        <f>Raw_Data!P2374</f>
        <v/>
      </c>
      <c r="Q2374">
        <f>Raw_Data!Q2374</f>
        <v/>
      </c>
      <c r="R2374">
        <f>Raw_Data!R2374</f>
        <v/>
      </c>
      <c r="S2374">
        <f>Raw_Data!S2374</f>
        <v/>
      </c>
      <c r="T2374">
        <f>YEAR(B2374)</f>
        <v/>
      </c>
      <c r="U2374">
        <f>MONTH(B2374)</f>
        <v/>
      </c>
      <c r="V2374">
        <f>TEXT(B2374,"mmm")</f>
        <v/>
      </c>
      <c r="W2374" s="15">
        <f>IFERROR(N2374/L2374,0)</f>
        <v/>
      </c>
      <c r="X2374">
        <f>IF(K2374=0,"No Discount",IF(K2374&lt;=5%,"Low",IF(K2374&lt;=15%,"Medium","High")))</f>
        <v/>
      </c>
      <c r="Y2374">
        <f>IF(L2374&gt;=20000,"High Value",IF(L2374&gt;=5000,"Medium Value","Low Value"))</f>
        <v/>
      </c>
      <c r="Z2374">
        <f>IF(R2374&lt;=3,"Fast",IF(R2374&lt;=5,"On Time","Delayed"))</f>
        <v/>
      </c>
    </row>
    <row r="2375">
      <c r="A2375">
        <f>Raw_Data!A2375</f>
        <v/>
      </c>
      <c r="B2375" s="11">
        <f>Raw_Data!B2375</f>
        <v/>
      </c>
      <c r="C2375">
        <f>Raw_Data!C2375</f>
        <v/>
      </c>
      <c r="D2375">
        <f>Raw_Data!D2375</f>
        <v/>
      </c>
      <c r="E2375">
        <f>Raw_Data!E2375</f>
        <v/>
      </c>
      <c r="F2375">
        <f>Raw_Data!F2375</f>
        <v/>
      </c>
      <c r="G2375">
        <f>Raw_Data!G2375</f>
        <v/>
      </c>
      <c r="H2375">
        <f>Raw_Data!H2375</f>
        <v/>
      </c>
      <c r="I2375">
        <f>Raw_Data!I2375</f>
        <v/>
      </c>
      <c r="J2375" s="12">
        <f>Raw_Data!J2375</f>
        <v/>
      </c>
      <c r="K2375" s="13">
        <f>Raw_Data!K2375</f>
        <v/>
      </c>
      <c r="L2375" s="12">
        <f>Raw_Data!L2375</f>
        <v/>
      </c>
      <c r="M2375" s="12">
        <f>Raw_Data!M2375</f>
        <v/>
      </c>
      <c r="N2375" s="12">
        <f>Raw_Data!N2375</f>
        <v/>
      </c>
      <c r="O2375">
        <f>Raw_Data!O2375</f>
        <v/>
      </c>
      <c r="P2375">
        <f>Raw_Data!P2375</f>
        <v/>
      </c>
      <c r="Q2375">
        <f>Raw_Data!Q2375</f>
        <v/>
      </c>
      <c r="R2375">
        <f>Raw_Data!R2375</f>
        <v/>
      </c>
      <c r="S2375">
        <f>Raw_Data!S2375</f>
        <v/>
      </c>
      <c r="T2375">
        <f>YEAR(B2375)</f>
        <v/>
      </c>
      <c r="U2375">
        <f>MONTH(B2375)</f>
        <v/>
      </c>
      <c r="V2375">
        <f>TEXT(B2375,"mmm")</f>
        <v/>
      </c>
      <c r="W2375" s="15">
        <f>IFERROR(N2375/L2375,0)</f>
        <v/>
      </c>
      <c r="X2375">
        <f>IF(K2375=0,"No Discount",IF(K2375&lt;=5%,"Low",IF(K2375&lt;=15%,"Medium","High")))</f>
        <v/>
      </c>
      <c r="Y2375">
        <f>IF(L2375&gt;=20000,"High Value",IF(L2375&gt;=5000,"Medium Value","Low Value"))</f>
        <v/>
      </c>
      <c r="Z2375">
        <f>IF(R2375&lt;=3,"Fast",IF(R2375&lt;=5,"On Time","Delayed"))</f>
        <v/>
      </c>
    </row>
    <row r="2376">
      <c r="A2376">
        <f>Raw_Data!A2376</f>
        <v/>
      </c>
      <c r="B2376" s="11">
        <f>Raw_Data!B2376</f>
        <v/>
      </c>
      <c r="C2376">
        <f>Raw_Data!C2376</f>
        <v/>
      </c>
      <c r="D2376">
        <f>Raw_Data!D2376</f>
        <v/>
      </c>
      <c r="E2376">
        <f>Raw_Data!E2376</f>
        <v/>
      </c>
      <c r="F2376">
        <f>Raw_Data!F2376</f>
        <v/>
      </c>
      <c r="G2376">
        <f>Raw_Data!G2376</f>
        <v/>
      </c>
      <c r="H2376">
        <f>Raw_Data!H2376</f>
        <v/>
      </c>
      <c r="I2376">
        <f>Raw_Data!I2376</f>
        <v/>
      </c>
      <c r="J2376" s="12">
        <f>Raw_Data!J2376</f>
        <v/>
      </c>
      <c r="K2376" s="13">
        <f>Raw_Data!K2376</f>
        <v/>
      </c>
      <c r="L2376" s="12">
        <f>Raw_Data!L2376</f>
        <v/>
      </c>
      <c r="M2376" s="12">
        <f>Raw_Data!M2376</f>
        <v/>
      </c>
      <c r="N2376" s="12">
        <f>Raw_Data!N2376</f>
        <v/>
      </c>
      <c r="O2376">
        <f>Raw_Data!O2376</f>
        <v/>
      </c>
      <c r="P2376">
        <f>Raw_Data!P2376</f>
        <v/>
      </c>
      <c r="Q2376">
        <f>Raw_Data!Q2376</f>
        <v/>
      </c>
      <c r="R2376">
        <f>Raw_Data!R2376</f>
        <v/>
      </c>
      <c r="S2376">
        <f>Raw_Data!S2376</f>
        <v/>
      </c>
      <c r="T2376">
        <f>YEAR(B2376)</f>
        <v/>
      </c>
      <c r="U2376">
        <f>MONTH(B2376)</f>
        <v/>
      </c>
      <c r="V2376">
        <f>TEXT(B2376,"mmm")</f>
        <v/>
      </c>
      <c r="W2376" s="15">
        <f>IFERROR(N2376/L2376,0)</f>
        <v/>
      </c>
      <c r="X2376">
        <f>IF(K2376=0,"No Discount",IF(K2376&lt;=5%,"Low",IF(K2376&lt;=15%,"Medium","High")))</f>
        <v/>
      </c>
      <c r="Y2376">
        <f>IF(L2376&gt;=20000,"High Value",IF(L2376&gt;=5000,"Medium Value","Low Value"))</f>
        <v/>
      </c>
      <c r="Z2376">
        <f>IF(R2376&lt;=3,"Fast",IF(R2376&lt;=5,"On Time","Delayed"))</f>
        <v/>
      </c>
    </row>
    <row r="2377">
      <c r="A2377">
        <f>Raw_Data!A2377</f>
        <v/>
      </c>
      <c r="B2377" s="11">
        <f>Raw_Data!B2377</f>
        <v/>
      </c>
      <c r="C2377">
        <f>Raw_Data!C2377</f>
        <v/>
      </c>
      <c r="D2377">
        <f>Raw_Data!D2377</f>
        <v/>
      </c>
      <c r="E2377">
        <f>Raw_Data!E2377</f>
        <v/>
      </c>
      <c r="F2377">
        <f>Raw_Data!F2377</f>
        <v/>
      </c>
      <c r="G2377">
        <f>Raw_Data!G2377</f>
        <v/>
      </c>
      <c r="H2377">
        <f>Raw_Data!H2377</f>
        <v/>
      </c>
      <c r="I2377">
        <f>Raw_Data!I2377</f>
        <v/>
      </c>
      <c r="J2377" s="12">
        <f>Raw_Data!J2377</f>
        <v/>
      </c>
      <c r="K2377" s="13">
        <f>Raw_Data!K2377</f>
        <v/>
      </c>
      <c r="L2377" s="12">
        <f>Raw_Data!L2377</f>
        <v/>
      </c>
      <c r="M2377" s="12">
        <f>Raw_Data!M2377</f>
        <v/>
      </c>
      <c r="N2377" s="12">
        <f>Raw_Data!N2377</f>
        <v/>
      </c>
      <c r="O2377">
        <f>Raw_Data!O2377</f>
        <v/>
      </c>
      <c r="P2377">
        <f>Raw_Data!P2377</f>
        <v/>
      </c>
      <c r="Q2377">
        <f>Raw_Data!Q2377</f>
        <v/>
      </c>
      <c r="R2377">
        <f>Raw_Data!R2377</f>
        <v/>
      </c>
      <c r="S2377">
        <f>Raw_Data!S2377</f>
        <v/>
      </c>
      <c r="T2377">
        <f>YEAR(B2377)</f>
        <v/>
      </c>
      <c r="U2377">
        <f>MONTH(B2377)</f>
        <v/>
      </c>
      <c r="V2377">
        <f>TEXT(B2377,"mmm")</f>
        <v/>
      </c>
      <c r="W2377" s="15">
        <f>IFERROR(N2377/L2377,0)</f>
        <v/>
      </c>
      <c r="X2377">
        <f>IF(K2377=0,"No Discount",IF(K2377&lt;=5%,"Low",IF(K2377&lt;=15%,"Medium","High")))</f>
        <v/>
      </c>
      <c r="Y2377">
        <f>IF(L2377&gt;=20000,"High Value",IF(L2377&gt;=5000,"Medium Value","Low Value"))</f>
        <v/>
      </c>
      <c r="Z2377">
        <f>IF(R2377&lt;=3,"Fast",IF(R2377&lt;=5,"On Time","Delayed"))</f>
        <v/>
      </c>
    </row>
    <row r="2378">
      <c r="A2378">
        <f>Raw_Data!A2378</f>
        <v/>
      </c>
      <c r="B2378" s="11">
        <f>Raw_Data!B2378</f>
        <v/>
      </c>
      <c r="C2378">
        <f>Raw_Data!C2378</f>
        <v/>
      </c>
      <c r="D2378">
        <f>Raw_Data!D2378</f>
        <v/>
      </c>
      <c r="E2378">
        <f>Raw_Data!E2378</f>
        <v/>
      </c>
      <c r="F2378">
        <f>Raw_Data!F2378</f>
        <v/>
      </c>
      <c r="G2378">
        <f>Raw_Data!G2378</f>
        <v/>
      </c>
      <c r="H2378">
        <f>Raw_Data!H2378</f>
        <v/>
      </c>
      <c r="I2378">
        <f>Raw_Data!I2378</f>
        <v/>
      </c>
      <c r="J2378" s="12">
        <f>Raw_Data!J2378</f>
        <v/>
      </c>
      <c r="K2378" s="13">
        <f>Raw_Data!K2378</f>
        <v/>
      </c>
      <c r="L2378" s="12">
        <f>Raw_Data!L2378</f>
        <v/>
      </c>
      <c r="M2378" s="12">
        <f>Raw_Data!M2378</f>
        <v/>
      </c>
      <c r="N2378" s="12">
        <f>Raw_Data!N2378</f>
        <v/>
      </c>
      <c r="O2378">
        <f>Raw_Data!O2378</f>
        <v/>
      </c>
      <c r="P2378">
        <f>Raw_Data!P2378</f>
        <v/>
      </c>
      <c r="Q2378">
        <f>Raw_Data!Q2378</f>
        <v/>
      </c>
      <c r="R2378">
        <f>Raw_Data!R2378</f>
        <v/>
      </c>
      <c r="S2378">
        <f>Raw_Data!S2378</f>
        <v/>
      </c>
      <c r="T2378">
        <f>YEAR(B2378)</f>
        <v/>
      </c>
      <c r="U2378">
        <f>MONTH(B2378)</f>
        <v/>
      </c>
      <c r="V2378">
        <f>TEXT(B2378,"mmm")</f>
        <v/>
      </c>
      <c r="W2378" s="15">
        <f>IFERROR(N2378/L2378,0)</f>
        <v/>
      </c>
      <c r="X2378">
        <f>IF(K2378=0,"No Discount",IF(K2378&lt;=5%,"Low",IF(K2378&lt;=15%,"Medium","High")))</f>
        <v/>
      </c>
      <c r="Y2378">
        <f>IF(L2378&gt;=20000,"High Value",IF(L2378&gt;=5000,"Medium Value","Low Value"))</f>
        <v/>
      </c>
      <c r="Z2378">
        <f>IF(R2378&lt;=3,"Fast",IF(R2378&lt;=5,"On Time","Delayed"))</f>
        <v/>
      </c>
    </row>
    <row r="2379">
      <c r="A2379">
        <f>Raw_Data!A2379</f>
        <v/>
      </c>
      <c r="B2379" s="11">
        <f>Raw_Data!B2379</f>
        <v/>
      </c>
      <c r="C2379">
        <f>Raw_Data!C2379</f>
        <v/>
      </c>
      <c r="D2379">
        <f>Raw_Data!D2379</f>
        <v/>
      </c>
      <c r="E2379">
        <f>Raw_Data!E2379</f>
        <v/>
      </c>
      <c r="F2379">
        <f>Raw_Data!F2379</f>
        <v/>
      </c>
      <c r="G2379">
        <f>Raw_Data!G2379</f>
        <v/>
      </c>
      <c r="H2379">
        <f>Raw_Data!H2379</f>
        <v/>
      </c>
      <c r="I2379">
        <f>Raw_Data!I2379</f>
        <v/>
      </c>
      <c r="J2379" s="12">
        <f>Raw_Data!J2379</f>
        <v/>
      </c>
      <c r="K2379" s="13">
        <f>Raw_Data!K2379</f>
        <v/>
      </c>
      <c r="L2379" s="12">
        <f>Raw_Data!L2379</f>
        <v/>
      </c>
      <c r="M2379" s="12">
        <f>Raw_Data!M2379</f>
        <v/>
      </c>
      <c r="N2379" s="12">
        <f>Raw_Data!N2379</f>
        <v/>
      </c>
      <c r="O2379">
        <f>Raw_Data!O2379</f>
        <v/>
      </c>
      <c r="P2379">
        <f>Raw_Data!P2379</f>
        <v/>
      </c>
      <c r="Q2379">
        <f>Raw_Data!Q2379</f>
        <v/>
      </c>
      <c r="R2379">
        <f>Raw_Data!R2379</f>
        <v/>
      </c>
      <c r="S2379">
        <f>Raw_Data!S2379</f>
        <v/>
      </c>
      <c r="T2379">
        <f>YEAR(B2379)</f>
        <v/>
      </c>
      <c r="U2379">
        <f>MONTH(B2379)</f>
        <v/>
      </c>
      <c r="V2379">
        <f>TEXT(B2379,"mmm")</f>
        <v/>
      </c>
      <c r="W2379" s="15">
        <f>IFERROR(N2379/L2379,0)</f>
        <v/>
      </c>
      <c r="X2379">
        <f>IF(K2379=0,"No Discount",IF(K2379&lt;=5%,"Low",IF(K2379&lt;=15%,"Medium","High")))</f>
        <v/>
      </c>
      <c r="Y2379">
        <f>IF(L2379&gt;=20000,"High Value",IF(L2379&gt;=5000,"Medium Value","Low Value"))</f>
        <v/>
      </c>
      <c r="Z2379">
        <f>IF(R2379&lt;=3,"Fast",IF(R2379&lt;=5,"On Time","Delayed"))</f>
        <v/>
      </c>
    </row>
    <row r="2380">
      <c r="A2380">
        <f>Raw_Data!A2380</f>
        <v/>
      </c>
      <c r="B2380" s="11">
        <f>Raw_Data!B2380</f>
        <v/>
      </c>
      <c r="C2380">
        <f>Raw_Data!C2380</f>
        <v/>
      </c>
      <c r="D2380">
        <f>Raw_Data!D2380</f>
        <v/>
      </c>
      <c r="E2380">
        <f>Raw_Data!E2380</f>
        <v/>
      </c>
      <c r="F2380">
        <f>Raw_Data!F2380</f>
        <v/>
      </c>
      <c r="G2380">
        <f>Raw_Data!G2380</f>
        <v/>
      </c>
      <c r="H2380">
        <f>Raw_Data!H2380</f>
        <v/>
      </c>
      <c r="I2380">
        <f>Raw_Data!I2380</f>
        <v/>
      </c>
      <c r="J2380" s="12">
        <f>Raw_Data!J2380</f>
        <v/>
      </c>
      <c r="K2380" s="13">
        <f>Raw_Data!K2380</f>
        <v/>
      </c>
      <c r="L2380" s="12">
        <f>Raw_Data!L2380</f>
        <v/>
      </c>
      <c r="M2380" s="12">
        <f>Raw_Data!M2380</f>
        <v/>
      </c>
      <c r="N2380" s="12">
        <f>Raw_Data!N2380</f>
        <v/>
      </c>
      <c r="O2380">
        <f>Raw_Data!O2380</f>
        <v/>
      </c>
      <c r="P2380">
        <f>Raw_Data!P2380</f>
        <v/>
      </c>
      <c r="Q2380">
        <f>Raw_Data!Q2380</f>
        <v/>
      </c>
      <c r="R2380">
        <f>Raw_Data!R2380</f>
        <v/>
      </c>
      <c r="S2380">
        <f>Raw_Data!S2380</f>
        <v/>
      </c>
      <c r="T2380">
        <f>YEAR(B2380)</f>
        <v/>
      </c>
      <c r="U2380">
        <f>MONTH(B2380)</f>
        <v/>
      </c>
      <c r="V2380">
        <f>TEXT(B2380,"mmm")</f>
        <v/>
      </c>
      <c r="W2380" s="15">
        <f>IFERROR(N2380/L2380,0)</f>
        <v/>
      </c>
      <c r="X2380">
        <f>IF(K2380=0,"No Discount",IF(K2380&lt;=5%,"Low",IF(K2380&lt;=15%,"Medium","High")))</f>
        <v/>
      </c>
      <c r="Y2380">
        <f>IF(L2380&gt;=20000,"High Value",IF(L2380&gt;=5000,"Medium Value","Low Value"))</f>
        <v/>
      </c>
      <c r="Z2380">
        <f>IF(R2380&lt;=3,"Fast",IF(R2380&lt;=5,"On Time","Delayed"))</f>
        <v/>
      </c>
    </row>
    <row r="2381">
      <c r="A2381">
        <f>Raw_Data!A2381</f>
        <v/>
      </c>
      <c r="B2381" s="11">
        <f>Raw_Data!B2381</f>
        <v/>
      </c>
      <c r="C2381">
        <f>Raw_Data!C2381</f>
        <v/>
      </c>
      <c r="D2381">
        <f>Raw_Data!D2381</f>
        <v/>
      </c>
      <c r="E2381">
        <f>Raw_Data!E2381</f>
        <v/>
      </c>
      <c r="F2381">
        <f>Raw_Data!F2381</f>
        <v/>
      </c>
      <c r="G2381">
        <f>Raw_Data!G2381</f>
        <v/>
      </c>
      <c r="H2381">
        <f>Raw_Data!H2381</f>
        <v/>
      </c>
      <c r="I2381">
        <f>Raw_Data!I2381</f>
        <v/>
      </c>
      <c r="J2381" s="12">
        <f>Raw_Data!J2381</f>
        <v/>
      </c>
      <c r="K2381" s="13">
        <f>Raw_Data!K2381</f>
        <v/>
      </c>
      <c r="L2381" s="12">
        <f>Raw_Data!L2381</f>
        <v/>
      </c>
      <c r="M2381" s="12">
        <f>Raw_Data!M2381</f>
        <v/>
      </c>
      <c r="N2381" s="12">
        <f>Raw_Data!N2381</f>
        <v/>
      </c>
      <c r="O2381">
        <f>Raw_Data!O2381</f>
        <v/>
      </c>
      <c r="P2381">
        <f>Raw_Data!P2381</f>
        <v/>
      </c>
      <c r="Q2381">
        <f>Raw_Data!Q2381</f>
        <v/>
      </c>
      <c r="R2381">
        <f>Raw_Data!R2381</f>
        <v/>
      </c>
      <c r="S2381">
        <f>Raw_Data!S2381</f>
        <v/>
      </c>
      <c r="T2381">
        <f>YEAR(B2381)</f>
        <v/>
      </c>
      <c r="U2381">
        <f>MONTH(B2381)</f>
        <v/>
      </c>
      <c r="V2381">
        <f>TEXT(B2381,"mmm")</f>
        <v/>
      </c>
      <c r="W2381" s="15">
        <f>IFERROR(N2381/L2381,0)</f>
        <v/>
      </c>
      <c r="X2381">
        <f>IF(K2381=0,"No Discount",IF(K2381&lt;=5%,"Low",IF(K2381&lt;=15%,"Medium","High")))</f>
        <v/>
      </c>
      <c r="Y2381">
        <f>IF(L2381&gt;=20000,"High Value",IF(L2381&gt;=5000,"Medium Value","Low Value"))</f>
        <v/>
      </c>
      <c r="Z2381">
        <f>IF(R2381&lt;=3,"Fast",IF(R2381&lt;=5,"On Time","Delayed"))</f>
        <v/>
      </c>
    </row>
    <row r="2382">
      <c r="A2382">
        <f>Raw_Data!A2382</f>
        <v/>
      </c>
      <c r="B2382" s="11">
        <f>Raw_Data!B2382</f>
        <v/>
      </c>
      <c r="C2382">
        <f>Raw_Data!C2382</f>
        <v/>
      </c>
      <c r="D2382">
        <f>Raw_Data!D2382</f>
        <v/>
      </c>
      <c r="E2382">
        <f>Raw_Data!E2382</f>
        <v/>
      </c>
      <c r="F2382">
        <f>Raw_Data!F2382</f>
        <v/>
      </c>
      <c r="G2382">
        <f>Raw_Data!G2382</f>
        <v/>
      </c>
      <c r="H2382">
        <f>Raw_Data!H2382</f>
        <v/>
      </c>
      <c r="I2382">
        <f>Raw_Data!I2382</f>
        <v/>
      </c>
      <c r="J2382" s="12">
        <f>Raw_Data!J2382</f>
        <v/>
      </c>
      <c r="K2382" s="13">
        <f>Raw_Data!K2382</f>
        <v/>
      </c>
      <c r="L2382" s="12">
        <f>Raw_Data!L2382</f>
        <v/>
      </c>
      <c r="M2382" s="12">
        <f>Raw_Data!M2382</f>
        <v/>
      </c>
      <c r="N2382" s="12">
        <f>Raw_Data!N2382</f>
        <v/>
      </c>
      <c r="O2382">
        <f>Raw_Data!O2382</f>
        <v/>
      </c>
      <c r="P2382">
        <f>Raw_Data!P2382</f>
        <v/>
      </c>
      <c r="Q2382">
        <f>Raw_Data!Q2382</f>
        <v/>
      </c>
      <c r="R2382">
        <f>Raw_Data!R2382</f>
        <v/>
      </c>
      <c r="S2382">
        <f>Raw_Data!S2382</f>
        <v/>
      </c>
      <c r="T2382">
        <f>YEAR(B2382)</f>
        <v/>
      </c>
      <c r="U2382">
        <f>MONTH(B2382)</f>
        <v/>
      </c>
      <c r="V2382">
        <f>TEXT(B2382,"mmm")</f>
        <v/>
      </c>
      <c r="W2382" s="15">
        <f>IFERROR(N2382/L2382,0)</f>
        <v/>
      </c>
      <c r="X2382">
        <f>IF(K2382=0,"No Discount",IF(K2382&lt;=5%,"Low",IF(K2382&lt;=15%,"Medium","High")))</f>
        <v/>
      </c>
      <c r="Y2382">
        <f>IF(L2382&gt;=20000,"High Value",IF(L2382&gt;=5000,"Medium Value","Low Value"))</f>
        <v/>
      </c>
      <c r="Z2382">
        <f>IF(R2382&lt;=3,"Fast",IF(R2382&lt;=5,"On Time","Delayed"))</f>
        <v/>
      </c>
    </row>
    <row r="2383">
      <c r="A2383">
        <f>Raw_Data!A2383</f>
        <v/>
      </c>
      <c r="B2383" s="11">
        <f>Raw_Data!B2383</f>
        <v/>
      </c>
      <c r="C2383">
        <f>Raw_Data!C2383</f>
        <v/>
      </c>
      <c r="D2383">
        <f>Raw_Data!D2383</f>
        <v/>
      </c>
      <c r="E2383">
        <f>Raw_Data!E2383</f>
        <v/>
      </c>
      <c r="F2383">
        <f>Raw_Data!F2383</f>
        <v/>
      </c>
      <c r="G2383">
        <f>Raw_Data!G2383</f>
        <v/>
      </c>
      <c r="H2383">
        <f>Raw_Data!H2383</f>
        <v/>
      </c>
      <c r="I2383">
        <f>Raw_Data!I2383</f>
        <v/>
      </c>
      <c r="J2383" s="12">
        <f>Raw_Data!J2383</f>
        <v/>
      </c>
      <c r="K2383" s="13">
        <f>Raw_Data!K2383</f>
        <v/>
      </c>
      <c r="L2383" s="12">
        <f>Raw_Data!L2383</f>
        <v/>
      </c>
      <c r="M2383" s="12">
        <f>Raw_Data!M2383</f>
        <v/>
      </c>
      <c r="N2383" s="12">
        <f>Raw_Data!N2383</f>
        <v/>
      </c>
      <c r="O2383">
        <f>Raw_Data!O2383</f>
        <v/>
      </c>
      <c r="P2383">
        <f>Raw_Data!P2383</f>
        <v/>
      </c>
      <c r="Q2383">
        <f>Raw_Data!Q2383</f>
        <v/>
      </c>
      <c r="R2383">
        <f>Raw_Data!R2383</f>
        <v/>
      </c>
      <c r="S2383">
        <f>Raw_Data!S2383</f>
        <v/>
      </c>
      <c r="T2383">
        <f>YEAR(B2383)</f>
        <v/>
      </c>
      <c r="U2383">
        <f>MONTH(B2383)</f>
        <v/>
      </c>
      <c r="V2383">
        <f>TEXT(B2383,"mmm")</f>
        <v/>
      </c>
      <c r="W2383" s="15">
        <f>IFERROR(N2383/L2383,0)</f>
        <v/>
      </c>
      <c r="X2383">
        <f>IF(K2383=0,"No Discount",IF(K2383&lt;=5%,"Low",IF(K2383&lt;=15%,"Medium","High")))</f>
        <v/>
      </c>
      <c r="Y2383">
        <f>IF(L2383&gt;=20000,"High Value",IF(L2383&gt;=5000,"Medium Value","Low Value"))</f>
        <v/>
      </c>
      <c r="Z2383">
        <f>IF(R2383&lt;=3,"Fast",IF(R2383&lt;=5,"On Time","Delayed"))</f>
        <v/>
      </c>
    </row>
    <row r="2384">
      <c r="A2384">
        <f>Raw_Data!A2384</f>
        <v/>
      </c>
      <c r="B2384" s="11">
        <f>Raw_Data!B2384</f>
        <v/>
      </c>
      <c r="C2384">
        <f>Raw_Data!C2384</f>
        <v/>
      </c>
      <c r="D2384">
        <f>Raw_Data!D2384</f>
        <v/>
      </c>
      <c r="E2384">
        <f>Raw_Data!E2384</f>
        <v/>
      </c>
      <c r="F2384">
        <f>Raw_Data!F2384</f>
        <v/>
      </c>
      <c r="G2384">
        <f>Raw_Data!G2384</f>
        <v/>
      </c>
      <c r="H2384">
        <f>Raw_Data!H2384</f>
        <v/>
      </c>
      <c r="I2384">
        <f>Raw_Data!I2384</f>
        <v/>
      </c>
      <c r="J2384" s="12">
        <f>Raw_Data!J2384</f>
        <v/>
      </c>
      <c r="K2384" s="13">
        <f>Raw_Data!K2384</f>
        <v/>
      </c>
      <c r="L2384" s="12">
        <f>Raw_Data!L2384</f>
        <v/>
      </c>
      <c r="M2384" s="12">
        <f>Raw_Data!M2384</f>
        <v/>
      </c>
      <c r="N2384" s="12">
        <f>Raw_Data!N2384</f>
        <v/>
      </c>
      <c r="O2384">
        <f>Raw_Data!O2384</f>
        <v/>
      </c>
      <c r="P2384">
        <f>Raw_Data!P2384</f>
        <v/>
      </c>
      <c r="Q2384">
        <f>Raw_Data!Q2384</f>
        <v/>
      </c>
      <c r="R2384">
        <f>Raw_Data!R2384</f>
        <v/>
      </c>
      <c r="S2384">
        <f>Raw_Data!S2384</f>
        <v/>
      </c>
      <c r="T2384">
        <f>YEAR(B2384)</f>
        <v/>
      </c>
      <c r="U2384">
        <f>MONTH(B2384)</f>
        <v/>
      </c>
      <c r="V2384">
        <f>TEXT(B2384,"mmm")</f>
        <v/>
      </c>
      <c r="W2384" s="15">
        <f>IFERROR(N2384/L2384,0)</f>
        <v/>
      </c>
      <c r="X2384">
        <f>IF(K2384=0,"No Discount",IF(K2384&lt;=5%,"Low",IF(K2384&lt;=15%,"Medium","High")))</f>
        <v/>
      </c>
      <c r="Y2384">
        <f>IF(L2384&gt;=20000,"High Value",IF(L2384&gt;=5000,"Medium Value","Low Value"))</f>
        <v/>
      </c>
      <c r="Z2384">
        <f>IF(R2384&lt;=3,"Fast",IF(R2384&lt;=5,"On Time","Delayed"))</f>
        <v/>
      </c>
    </row>
    <row r="2385">
      <c r="A2385">
        <f>Raw_Data!A2385</f>
        <v/>
      </c>
      <c r="B2385" s="11">
        <f>Raw_Data!B2385</f>
        <v/>
      </c>
      <c r="C2385">
        <f>Raw_Data!C2385</f>
        <v/>
      </c>
      <c r="D2385">
        <f>Raw_Data!D2385</f>
        <v/>
      </c>
      <c r="E2385">
        <f>Raw_Data!E2385</f>
        <v/>
      </c>
      <c r="F2385">
        <f>Raw_Data!F2385</f>
        <v/>
      </c>
      <c r="G2385">
        <f>Raw_Data!G2385</f>
        <v/>
      </c>
      <c r="H2385">
        <f>Raw_Data!H2385</f>
        <v/>
      </c>
      <c r="I2385">
        <f>Raw_Data!I2385</f>
        <v/>
      </c>
      <c r="J2385" s="12">
        <f>Raw_Data!J2385</f>
        <v/>
      </c>
      <c r="K2385" s="13">
        <f>Raw_Data!K2385</f>
        <v/>
      </c>
      <c r="L2385" s="12">
        <f>Raw_Data!L2385</f>
        <v/>
      </c>
      <c r="M2385" s="12">
        <f>Raw_Data!M2385</f>
        <v/>
      </c>
      <c r="N2385" s="12">
        <f>Raw_Data!N2385</f>
        <v/>
      </c>
      <c r="O2385">
        <f>Raw_Data!O2385</f>
        <v/>
      </c>
      <c r="P2385">
        <f>Raw_Data!P2385</f>
        <v/>
      </c>
      <c r="Q2385">
        <f>Raw_Data!Q2385</f>
        <v/>
      </c>
      <c r="R2385">
        <f>Raw_Data!R2385</f>
        <v/>
      </c>
      <c r="S2385">
        <f>Raw_Data!S2385</f>
        <v/>
      </c>
      <c r="T2385">
        <f>YEAR(B2385)</f>
        <v/>
      </c>
      <c r="U2385">
        <f>MONTH(B2385)</f>
        <v/>
      </c>
      <c r="V2385">
        <f>TEXT(B2385,"mmm")</f>
        <v/>
      </c>
      <c r="W2385" s="15">
        <f>IFERROR(N2385/L2385,0)</f>
        <v/>
      </c>
      <c r="X2385">
        <f>IF(K2385=0,"No Discount",IF(K2385&lt;=5%,"Low",IF(K2385&lt;=15%,"Medium","High")))</f>
        <v/>
      </c>
      <c r="Y2385">
        <f>IF(L2385&gt;=20000,"High Value",IF(L2385&gt;=5000,"Medium Value","Low Value"))</f>
        <v/>
      </c>
      <c r="Z2385">
        <f>IF(R2385&lt;=3,"Fast",IF(R2385&lt;=5,"On Time","Delayed"))</f>
        <v/>
      </c>
    </row>
    <row r="2386">
      <c r="A2386">
        <f>Raw_Data!A2386</f>
        <v/>
      </c>
      <c r="B2386" s="11">
        <f>Raw_Data!B2386</f>
        <v/>
      </c>
      <c r="C2386">
        <f>Raw_Data!C2386</f>
        <v/>
      </c>
      <c r="D2386">
        <f>Raw_Data!D2386</f>
        <v/>
      </c>
      <c r="E2386">
        <f>Raw_Data!E2386</f>
        <v/>
      </c>
      <c r="F2386">
        <f>Raw_Data!F2386</f>
        <v/>
      </c>
      <c r="G2386">
        <f>Raw_Data!G2386</f>
        <v/>
      </c>
      <c r="H2386">
        <f>Raw_Data!H2386</f>
        <v/>
      </c>
      <c r="I2386">
        <f>Raw_Data!I2386</f>
        <v/>
      </c>
      <c r="J2386" s="12">
        <f>Raw_Data!J2386</f>
        <v/>
      </c>
      <c r="K2386" s="13">
        <f>Raw_Data!K2386</f>
        <v/>
      </c>
      <c r="L2386" s="12">
        <f>Raw_Data!L2386</f>
        <v/>
      </c>
      <c r="M2386" s="12">
        <f>Raw_Data!M2386</f>
        <v/>
      </c>
      <c r="N2386" s="12">
        <f>Raw_Data!N2386</f>
        <v/>
      </c>
      <c r="O2386">
        <f>Raw_Data!O2386</f>
        <v/>
      </c>
      <c r="P2386">
        <f>Raw_Data!P2386</f>
        <v/>
      </c>
      <c r="Q2386">
        <f>Raw_Data!Q2386</f>
        <v/>
      </c>
      <c r="R2386">
        <f>Raw_Data!R2386</f>
        <v/>
      </c>
      <c r="S2386">
        <f>Raw_Data!S2386</f>
        <v/>
      </c>
      <c r="T2386">
        <f>YEAR(B2386)</f>
        <v/>
      </c>
      <c r="U2386">
        <f>MONTH(B2386)</f>
        <v/>
      </c>
      <c r="V2386">
        <f>TEXT(B2386,"mmm")</f>
        <v/>
      </c>
      <c r="W2386" s="15">
        <f>IFERROR(N2386/L2386,0)</f>
        <v/>
      </c>
      <c r="X2386">
        <f>IF(K2386=0,"No Discount",IF(K2386&lt;=5%,"Low",IF(K2386&lt;=15%,"Medium","High")))</f>
        <v/>
      </c>
      <c r="Y2386">
        <f>IF(L2386&gt;=20000,"High Value",IF(L2386&gt;=5000,"Medium Value","Low Value"))</f>
        <v/>
      </c>
      <c r="Z2386">
        <f>IF(R2386&lt;=3,"Fast",IF(R2386&lt;=5,"On Time","Delayed"))</f>
        <v/>
      </c>
    </row>
    <row r="2387">
      <c r="A2387">
        <f>Raw_Data!A2387</f>
        <v/>
      </c>
      <c r="B2387" s="11">
        <f>Raw_Data!B2387</f>
        <v/>
      </c>
      <c r="C2387">
        <f>Raw_Data!C2387</f>
        <v/>
      </c>
      <c r="D2387">
        <f>Raw_Data!D2387</f>
        <v/>
      </c>
      <c r="E2387">
        <f>Raw_Data!E2387</f>
        <v/>
      </c>
      <c r="F2387">
        <f>Raw_Data!F2387</f>
        <v/>
      </c>
      <c r="G2387">
        <f>Raw_Data!G2387</f>
        <v/>
      </c>
      <c r="H2387">
        <f>Raw_Data!H2387</f>
        <v/>
      </c>
      <c r="I2387">
        <f>Raw_Data!I2387</f>
        <v/>
      </c>
      <c r="J2387" s="12">
        <f>Raw_Data!J2387</f>
        <v/>
      </c>
      <c r="K2387" s="13">
        <f>Raw_Data!K2387</f>
        <v/>
      </c>
      <c r="L2387" s="12">
        <f>Raw_Data!L2387</f>
        <v/>
      </c>
      <c r="M2387" s="12">
        <f>Raw_Data!M2387</f>
        <v/>
      </c>
      <c r="N2387" s="12">
        <f>Raw_Data!N2387</f>
        <v/>
      </c>
      <c r="O2387">
        <f>Raw_Data!O2387</f>
        <v/>
      </c>
      <c r="P2387">
        <f>Raw_Data!P2387</f>
        <v/>
      </c>
      <c r="Q2387">
        <f>Raw_Data!Q2387</f>
        <v/>
      </c>
      <c r="R2387">
        <f>Raw_Data!R2387</f>
        <v/>
      </c>
      <c r="S2387">
        <f>Raw_Data!S2387</f>
        <v/>
      </c>
      <c r="T2387">
        <f>YEAR(B2387)</f>
        <v/>
      </c>
      <c r="U2387">
        <f>MONTH(B2387)</f>
        <v/>
      </c>
      <c r="V2387">
        <f>TEXT(B2387,"mmm")</f>
        <v/>
      </c>
      <c r="W2387" s="15">
        <f>IFERROR(N2387/L2387,0)</f>
        <v/>
      </c>
      <c r="X2387">
        <f>IF(K2387=0,"No Discount",IF(K2387&lt;=5%,"Low",IF(K2387&lt;=15%,"Medium","High")))</f>
        <v/>
      </c>
      <c r="Y2387">
        <f>IF(L2387&gt;=20000,"High Value",IF(L2387&gt;=5000,"Medium Value","Low Value"))</f>
        <v/>
      </c>
      <c r="Z2387">
        <f>IF(R2387&lt;=3,"Fast",IF(R2387&lt;=5,"On Time","Delayed"))</f>
        <v/>
      </c>
    </row>
    <row r="2388">
      <c r="A2388">
        <f>Raw_Data!A2388</f>
        <v/>
      </c>
      <c r="B2388" s="11">
        <f>Raw_Data!B2388</f>
        <v/>
      </c>
      <c r="C2388">
        <f>Raw_Data!C2388</f>
        <v/>
      </c>
      <c r="D2388">
        <f>Raw_Data!D2388</f>
        <v/>
      </c>
      <c r="E2388">
        <f>Raw_Data!E2388</f>
        <v/>
      </c>
      <c r="F2388">
        <f>Raw_Data!F2388</f>
        <v/>
      </c>
      <c r="G2388">
        <f>Raw_Data!G2388</f>
        <v/>
      </c>
      <c r="H2388">
        <f>Raw_Data!H2388</f>
        <v/>
      </c>
      <c r="I2388">
        <f>Raw_Data!I2388</f>
        <v/>
      </c>
      <c r="J2388" s="12">
        <f>Raw_Data!J2388</f>
        <v/>
      </c>
      <c r="K2388" s="13">
        <f>Raw_Data!K2388</f>
        <v/>
      </c>
      <c r="L2388" s="12">
        <f>Raw_Data!L2388</f>
        <v/>
      </c>
      <c r="M2388" s="12">
        <f>Raw_Data!M2388</f>
        <v/>
      </c>
      <c r="N2388" s="12">
        <f>Raw_Data!N2388</f>
        <v/>
      </c>
      <c r="O2388">
        <f>Raw_Data!O2388</f>
        <v/>
      </c>
      <c r="P2388">
        <f>Raw_Data!P2388</f>
        <v/>
      </c>
      <c r="Q2388">
        <f>Raw_Data!Q2388</f>
        <v/>
      </c>
      <c r="R2388">
        <f>Raw_Data!R2388</f>
        <v/>
      </c>
      <c r="S2388">
        <f>Raw_Data!S2388</f>
        <v/>
      </c>
      <c r="T2388">
        <f>YEAR(B2388)</f>
        <v/>
      </c>
      <c r="U2388">
        <f>MONTH(B2388)</f>
        <v/>
      </c>
      <c r="V2388">
        <f>TEXT(B2388,"mmm")</f>
        <v/>
      </c>
      <c r="W2388" s="15">
        <f>IFERROR(N2388/L2388,0)</f>
        <v/>
      </c>
      <c r="X2388">
        <f>IF(K2388=0,"No Discount",IF(K2388&lt;=5%,"Low",IF(K2388&lt;=15%,"Medium","High")))</f>
        <v/>
      </c>
      <c r="Y2388">
        <f>IF(L2388&gt;=20000,"High Value",IF(L2388&gt;=5000,"Medium Value","Low Value"))</f>
        <v/>
      </c>
      <c r="Z2388">
        <f>IF(R2388&lt;=3,"Fast",IF(R2388&lt;=5,"On Time","Delayed"))</f>
        <v/>
      </c>
    </row>
    <row r="2389">
      <c r="A2389">
        <f>Raw_Data!A2389</f>
        <v/>
      </c>
      <c r="B2389" s="11">
        <f>Raw_Data!B2389</f>
        <v/>
      </c>
      <c r="C2389">
        <f>Raw_Data!C2389</f>
        <v/>
      </c>
      <c r="D2389">
        <f>Raw_Data!D2389</f>
        <v/>
      </c>
      <c r="E2389">
        <f>Raw_Data!E2389</f>
        <v/>
      </c>
      <c r="F2389">
        <f>Raw_Data!F2389</f>
        <v/>
      </c>
      <c r="G2389">
        <f>Raw_Data!G2389</f>
        <v/>
      </c>
      <c r="H2389">
        <f>Raw_Data!H2389</f>
        <v/>
      </c>
      <c r="I2389">
        <f>Raw_Data!I2389</f>
        <v/>
      </c>
      <c r="J2389" s="12">
        <f>Raw_Data!J2389</f>
        <v/>
      </c>
      <c r="K2389" s="13">
        <f>Raw_Data!K2389</f>
        <v/>
      </c>
      <c r="L2389" s="12">
        <f>Raw_Data!L2389</f>
        <v/>
      </c>
      <c r="M2389" s="12">
        <f>Raw_Data!M2389</f>
        <v/>
      </c>
      <c r="N2389" s="12">
        <f>Raw_Data!N2389</f>
        <v/>
      </c>
      <c r="O2389">
        <f>Raw_Data!O2389</f>
        <v/>
      </c>
      <c r="P2389">
        <f>Raw_Data!P2389</f>
        <v/>
      </c>
      <c r="Q2389">
        <f>Raw_Data!Q2389</f>
        <v/>
      </c>
      <c r="R2389">
        <f>Raw_Data!R2389</f>
        <v/>
      </c>
      <c r="S2389">
        <f>Raw_Data!S2389</f>
        <v/>
      </c>
      <c r="T2389">
        <f>YEAR(B2389)</f>
        <v/>
      </c>
      <c r="U2389">
        <f>MONTH(B2389)</f>
        <v/>
      </c>
      <c r="V2389">
        <f>TEXT(B2389,"mmm")</f>
        <v/>
      </c>
      <c r="W2389" s="15">
        <f>IFERROR(N2389/L2389,0)</f>
        <v/>
      </c>
      <c r="X2389">
        <f>IF(K2389=0,"No Discount",IF(K2389&lt;=5%,"Low",IF(K2389&lt;=15%,"Medium","High")))</f>
        <v/>
      </c>
      <c r="Y2389">
        <f>IF(L2389&gt;=20000,"High Value",IF(L2389&gt;=5000,"Medium Value","Low Value"))</f>
        <v/>
      </c>
      <c r="Z2389">
        <f>IF(R2389&lt;=3,"Fast",IF(R2389&lt;=5,"On Time","Delayed"))</f>
        <v/>
      </c>
    </row>
    <row r="2390">
      <c r="A2390">
        <f>Raw_Data!A2390</f>
        <v/>
      </c>
      <c r="B2390" s="11">
        <f>Raw_Data!B2390</f>
        <v/>
      </c>
      <c r="C2390">
        <f>Raw_Data!C2390</f>
        <v/>
      </c>
      <c r="D2390">
        <f>Raw_Data!D2390</f>
        <v/>
      </c>
      <c r="E2390">
        <f>Raw_Data!E2390</f>
        <v/>
      </c>
      <c r="F2390">
        <f>Raw_Data!F2390</f>
        <v/>
      </c>
      <c r="G2390">
        <f>Raw_Data!G2390</f>
        <v/>
      </c>
      <c r="H2390">
        <f>Raw_Data!H2390</f>
        <v/>
      </c>
      <c r="I2390">
        <f>Raw_Data!I2390</f>
        <v/>
      </c>
      <c r="J2390" s="12">
        <f>Raw_Data!J2390</f>
        <v/>
      </c>
      <c r="K2390" s="13">
        <f>Raw_Data!K2390</f>
        <v/>
      </c>
      <c r="L2390" s="12">
        <f>Raw_Data!L2390</f>
        <v/>
      </c>
      <c r="M2390" s="12">
        <f>Raw_Data!M2390</f>
        <v/>
      </c>
      <c r="N2390" s="12">
        <f>Raw_Data!N2390</f>
        <v/>
      </c>
      <c r="O2390">
        <f>Raw_Data!O2390</f>
        <v/>
      </c>
      <c r="P2390">
        <f>Raw_Data!P2390</f>
        <v/>
      </c>
      <c r="Q2390">
        <f>Raw_Data!Q2390</f>
        <v/>
      </c>
      <c r="R2390">
        <f>Raw_Data!R2390</f>
        <v/>
      </c>
      <c r="S2390">
        <f>Raw_Data!S2390</f>
        <v/>
      </c>
      <c r="T2390">
        <f>YEAR(B2390)</f>
        <v/>
      </c>
      <c r="U2390">
        <f>MONTH(B2390)</f>
        <v/>
      </c>
      <c r="V2390">
        <f>TEXT(B2390,"mmm")</f>
        <v/>
      </c>
      <c r="W2390" s="15">
        <f>IFERROR(N2390/L2390,0)</f>
        <v/>
      </c>
      <c r="X2390">
        <f>IF(K2390=0,"No Discount",IF(K2390&lt;=5%,"Low",IF(K2390&lt;=15%,"Medium","High")))</f>
        <v/>
      </c>
      <c r="Y2390">
        <f>IF(L2390&gt;=20000,"High Value",IF(L2390&gt;=5000,"Medium Value","Low Value"))</f>
        <v/>
      </c>
      <c r="Z2390">
        <f>IF(R2390&lt;=3,"Fast",IF(R2390&lt;=5,"On Time","Delayed"))</f>
        <v/>
      </c>
    </row>
    <row r="2391">
      <c r="A2391">
        <f>Raw_Data!A2391</f>
        <v/>
      </c>
      <c r="B2391" s="11">
        <f>Raw_Data!B2391</f>
        <v/>
      </c>
      <c r="C2391">
        <f>Raw_Data!C2391</f>
        <v/>
      </c>
      <c r="D2391">
        <f>Raw_Data!D2391</f>
        <v/>
      </c>
      <c r="E2391">
        <f>Raw_Data!E2391</f>
        <v/>
      </c>
      <c r="F2391">
        <f>Raw_Data!F2391</f>
        <v/>
      </c>
      <c r="G2391">
        <f>Raw_Data!G2391</f>
        <v/>
      </c>
      <c r="H2391">
        <f>Raw_Data!H2391</f>
        <v/>
      </c>
      <c r="I2391">
        <f>Raw_Data!I2391</f>
        <v/>
      </c>
      <c r="J2391" s="12">
        <f>Raw_Data!J2391</f>
        <v/>
      </c>
      <c r="K2391" s="13">
        <f>Raw_Data!K2391</f>
        <v/>
      </c>
      <c r="L2391" s="12">
        <f>Raw_Data!L2391</f>
        <v/>
      </c>
      <c r="M2391" s="12">
        <f>Raw_Data!M2391</f>
        <v/>
      </c>
      <c r="N2391" s="12">
        <f>Raw_Data!N2391</f>
        <v/>
      </c>
      <c r="O2391">
        <f>Raw_Data!O2391</f>
        <v/>
      </c>
      <c r="P2391">
        <f>Raw_Data!P2391</f>
        <v/>
      </c>
      <c r="Q2391">
        <f>Raw_Data!Q2391</f>
        <v/>
      </c>
      <c r="R2391">
        <f>Raw_Data!R2391</f>
        <v/>
      </c>
      <c r="S2391">
        <f>Raw_Data!S2391</f>
        <v/>
      </c>
      <c r="T2391">
        <f>YEAR(B2391)</f>
        <v/>
      </c>
      <c r="U2391">
        <f>MONTH(B2391)</f>
        <v/>
      </c>
      <c r="V2391">
        <f>TEXT(B2391,"mmm")</f>
        <v/>
      </c>
      <c r="W2391" s="15">
        <f>IFERROR(N2391/L2391,0)</f>
        <v/>
      </c>
      <c r="X2391">
        <f>IF(K2391=0,"No Discount",IF(K2391&lt;=5%,"Low",IF(K2391&lt;=15%,"Medium","High")))</f>
        <v/>
      </c>
      <c r="Y2391">
        <f>IF(L2391&gt;=20000,"High Value",IF(L2391&gt;=5000,"Medium Value","Low Value"))</f>
        <v/>
      </c>
      <c r="Z2391">
        <f>IF(R2391&lt;=3,"Fast",IF(R2391&lt;=5,"On Time","Delayed"))</f>
        <v/>
      </c>
    </row>
    <row r="2392">
      <c r="A2392">
        <f>Raw_Data!A2392</f>
        <v/>
      </c>
      <c r="B2392" s="11">
        <f>Raw_Data!B2392</f>
        <v/>
      </c>
      <c r="C2392">
        <f>Raw_Data!C2392</f>
        <v/>
      </c>
      <c r="D2392">
        <f>Raw_Data!D2392</f>
        <v/>
      </c>
      <c r="E2392">
        <f>Raw_Data!E2392</f>
        <v/>
      </c>
      <c r="F2392">
        <f>Raw_Data!F2392</f>
        <v/>
      </c>
      <c r="G2392">
        <f>Raw_Data!G2392</f>
        <v/>
      </c>
      <c r="H2392">
        <f>Raw_Data!H2392</f>
        <v/>
      </c>
      <c r="I2392">
        <f>Raw_Data!I2392</f>
        <v/>
      </c>
      <c r="J2392" s="12">
        <f>Raw_Data!J2392</f>
        <v/>
      </c>
      <c r="K2392" s="13">
        <f>Raw_Data!K2392</f>
        <v/>
      </c>
      <c r="L2392" s="12">
        <f>Raw_Data!L2392</f>
        <v/>
      </c>
      <c r="M2392" s="12">
        <f>Raw_Data!M2392</f>
        <v/>
      </c>
      <c r="N2392" s="12">
        <f>Raw_Data!N2392</f>
        <v/>
      </c>
      <c r="O2392">
        <f>Raw_Data!O2392</f>
        <v/>
      </c>
      <c r="P2392">
        <f>Raw_Data!P2392</f>
        <v/>
      </c>
      <c r="Q2392">
        <f>Raw_Data!Q2392</f>
        <v/>
      </c>
      <c r="R2392">
        <f>Raw_Data!R2392</f>
        <v/>
      </c>
      <c r="S2392">
        <f>Raw_Data!S2392</f>
        <v/>
      </c>
      <c r="T2392">
        <f>YEAR(B2392)</f>
        <v/>
      </c>
      <c r="U2392">
        <f>MONTH(B2392)</f>
        <v/>
      </c>
      <c r="V2392">
        <f>TEXT(B2392,"mmm")</f>
        <v/>
      </c>
      <c r="W2392" s="15">
        <f>IFERROR(N2392/L2392,0)</f>
        <v/>
      </c>
      <c r="X2392">
        <f>IF(K2392=0,"No Discount",IF(K2392&lt;=5%,"Low",IF(K2392&lt;=15%,"Medium","High")))</f>
        <v/>
      </c>
      <c r="Y2392">
        <f>IF(L2392&gt;=20000,"High Value",IF(L2392&gt;=5000,"Medium Value","Low Value"))</f>
        <v/>
      </c>
      <c r="Z2392">
        <f>IF(R2392&lt;=3,"Fast",IF(R2392&lt;=5,"On Time","Delayed"))</f>
        <v/>
      </c>
    </row>
    <row r="2393">
      <c r="A2393">
        <f>Raw_Data!A2393</f>
        <v/>
      </c>
      <c r="B2393" s="11">
        <f>Raw_Data!B2393</f>
        <v/>
      </c>
      <c r="C2393">
        <f>Raw_Data!C2393</f>
        <v/>
      </c>
      <c r="D2393">
        <f>Raw_Data!D2393</f>
        <v/>
      </c>
      <c r="E2393">
        <f>Raw_Data!E2393</f>
        <v/>
      </c>
      <c r="F2393">
        <f>Raw_Data!F2393</f>
        <v/>
      </c>
      <c r="G2393">
        <f>Raw_Data!G2393</f>
        <v/>
      </c>
      <c r="H2393">
        <f>Raw_Data!H2393</f>
        <v/>
      </c>
      <c r="I2393">
        <f>Raw_Data!I2393</f>
        <v/>
      </c>
      <c r="J2393" s="12">
        <f>Raw_Data!J2393</f>
        <v/>
      </c>
      <c r="K2393" s="13">
        <f>Raw_Data!K2393</f>
        <v/>
      </c>
      <c r="L2393" s="12">
        <f>Raw_Data!L2393</f>
        <v/>
      </c>
      <c r="M2393" s="12">
        <f>Raw_Data!M2393</f>
        <v/>
      </c>
      <c r="N2393" s="12">
        <f>Raw_Data!N2393</f>
        <v/>
      </c>
      <c r="O2393">
        <f>Raw_Data!O2393</f>
        <v/>
      </c>
      <c r="P2393">
        <f>Raw_Data!P2393</f>
        <v/>
      </c>
      <c r="Q2393">
        <f>Raw_Data!Q2393</f>
        <v/>
      </c>
      <c r="R2393">
        <f>Raw_Data!R2393</f>
        <v/>
      </c>
      <c r="S2393">
        <f>Raw_Data!S2393</f>
        <v/>
      </c>
      <c r="T2393">
        <f>YEAR(B2393)</f>
        <v/>
      </c>
      <c r="U2393">
        <f>MONTH(B2393)</f>
        <v/>
      </c>
      <c r="V2393">
        <f>TEXT(B2393,"mmm")</f>
        <v/>
      </c>
      <c r="W2393" s="15">
        <f>IFERROR(N2393/L2393,0)</f>
        <v/>
      </c>
      <c r="X2393">
        <f>IF(K2393=0,"No Discount",IF(K2393&lt;=5%,"Low",IF(K2393&lt;=15%,"Medium","High")))</f>
        <v/>
      </c>
      <c r="Y2393">
        <f>IF(L2393&gt;=20000,"High Value",IF(L2393&gt;=5000,"Medium Value","Low Value"))</f>
        <v/>
      </c>
      <c r="Z2393">
        <f>IF(R2393&lt;=3,"Fast",IF(R2393&lt;=5,"On Time","Delayed"))</f>
        <v/>
      </c>
    </row>
    <row r="2394">
      <c r="A2394">
        <f>Raw_Data!A2394</f>
        <v/>
      </c>
      <c r="B2394" s="11">
        <f>Raw_Data!B2394</f>
        <v/>
      </c>
      <c r="C2394">
        <f>Raw_Data!C2394</f>
        <v/>
      </c>
      <c r="D2394">
        <f>Raw_Data!D2394</f>
        <v/>
      </c>
      <c r="E2394">
        <f>Raw_Data!E2394</f>
        <v/>
      </c>
      <c r="F2394">
        <f>Raw_Data!F2394</f>
        <v/>
      </c>
      <c r="G2394">
        <f>Raw_Data!G2394</f>
        <v/>
      </c>
      <c r="H2394">
        <f>Raw_Data!H2394</f>
        <v/>
      </c>
      <c r="I2394">
        <f>Raw_Data!I2394</f>
        <v/>
      </c>
      <c r="J2394" s="12">
        <f>Raw_Data!J2394</f>
        <v/>
      </c>
      <c r="K2394" s="13">
        <f>Raw_Data!K2394</f>
        <v/>
      </c>
      <c r="L2394" s="12">
        <f>Raw_Data!L2394</f>
        <v/>
      </c>
      <c r="M2394" s="12">
        <f>Raw_Data!M2394</f>
        <v/>
      </c>
      <c r="N2394" s="12">
        <f>Raw_Data!N2394</f>
        <v/>
      </c>
      <c r="O2394">
        <f>Raw_Data!O2394</f>
        <v/>
      </c>
      <c r="P2394">
        <f>Raw_Data!P2394</f>
        <v/>
      </c>
      <c r="Q2394">
        <f>Raw_Data!Q2394</f>
        <v/>
      </c>
      <c r="R2394">
        <f>Raw_Data!R2394</f>
        <v/>
      </c>
      <c r="S2394">
        <f>Raw_Data!S2394</f>
        <v/>
      </c>
      <c r="T2394">
        <f>YEAR(B2394)</f>
        <v/>
      </c>
      <c r="U2394">
        <f>MONTH(B2394)</f>
        <v/>
      </c>
      <c r="V2394">
        <f>TEXT(B2394,"mmm")</f>
        <v/>
      </c>
      <c r="W2394" s="15">
        <f>IFERROR(N2394/L2394,0)</f>
        <v/>
      </c>
      <c r="X2394">
        <f>IF(K2394=0,"No Discount",IF(K2394&lt;=5%,"Low",IF(K2394&lt;=15%,"Medium","High")))</f>
        <v/>
      </c>
      <c r="Y2394">
        <f>IF(L2394&gt;=20000,"High Value",IF(L2394&gt;=5000,"Medium Value","Low Value"))</f>
        <v/>
      </c>
      <c r="Z2394">
        <f>IF(R2394&lt;=3,"Fast",IF(R2394&lt;=5,"On Time","Delayed"))</f>
        <v/>
      </c>
    </row>
    <row r="2395">
      <c r="A2395">
        <f>Raw_Data!A2395</f>
        <v/>
      </c>
      <c r="B2395" s="11">
        <f>Raw_Data!B2395</f>
        <v/>
      </c>
      <c r="C2395">
        <f>Raw_Data!C2395</f>
        <v/>
      </c>
      <c r="D2395">
        <f>Raw_Data!D2395</f>
        <v/>
      </c>
      <c r="E2395">
        <f>Raw_Data!E2395</f>
        <v/>
      </c>
      <c r="F2395">
        <f>Raw_Data!F2395</f>
        <v/>
      </c>
      <c r="G2395">
        <f>Raw_Data!G2395</f>
        <v/>
      </c>
      <c r="H2395">
        <f>Raw_Data!H2395</f>
        <v/>
      </c>
      <c r="I2395">
        <f>Raw_Data!I2395</f>
        <v/>
      </c>
      <c r="J2395" s="12">
        <f>Raw_Data!J2395</f>
        <v/>
      </c>
      <c r="K2395" s="13">
        <f>Raw_Data!K2395</f>
        <v/>
      </c>
      <c r="L2395" s="12">
        <f>Raw_Data!L2395</f>
        <v/>
      </c>
      <c r="M2395" s="12">
        <f>Raw_Data!M2395</f>
        <v/>
      </c>
      <c r="N2395" s="12">
        <f>Raw_Data!N2395</f>
        <v/>
      </c>
      <c r="O2395">
        <f>Raw_Data!O2395</f>
        <v/>
      </c>
      <c r="P2395">
        <f>Raw_Data!P2395</f>
        <v/>
      </c>
      <c r="Q2395">
        <f>Raw_Data!Q2395</f>
        <v/>
      </c>
      <c r="R2395">
        <f>Raw_Data!R2395</f>
        <v/>
      </c>
      <c r="S2395">
        <f>Raw_Data!S2395</f>
        <v/>
      </c>
      <c r="T2395">
        <f>YEAR(B2395)</f>
        <v/>
      </c>
      <c r="U2395">
        <f>MONTH(B2395)</f>
        <v/>
      </c>
      <c r="V2395">
        <f>TEXT(B2395,"mmm")</f>
        <v/>
      </c>
      <c r="W2395" s="15">
        <f>IFERROR(N2395/L2395,0)</f>
        <v/>
      </c>
      <c r="X2395">
        <f>IF(K2395=0,"No Discount",IF(K2395&lt;=5%,"Low",IF(K2395&lt;=15%,"Medium","High")))</f>
        <v/>
      </c>
      <c r="Y2395">
        <f>IF(L2395&gt;=20000,"High Value",IF(L2395&gt;=5000,"Medium Value","Low Value"))</f>
        <v/>
      </c>
      <c r="Z2395">
        <f>IF(R2395&lt;=3,"Fast",IF(R2395&lt;=5,"On Time","Delayed"))</f>
        <v/>
      </c>
    </row>
    <row r="2396">
      <c r="A2396">
        <f>Raw_Data!A2396</f>
        <v/>
      </c>
      <c r="B2396" s="11">
        <f>Raw_Data!B2396</f>
        <v/>
      </c>
      <c r="C2396">
        <f>Raw_Data!C2396</f>
        <v/>
      </c>
      <c r="D2396">
        <f>Raw_Data!D2396</f>
        <v/>
      </c>
      <c r="E2396">
        <f>Raw_Data!E2396</f>
        <v/>
      </c>
      <c r="F2396">
        <f>Raw_Data!F2396</f>
        <v/>
      </c>
      <c r="G2396">
        <f>Raw_Data!G2396</f>
        <v/>
      </c>
      <c r="H2396">
        <f>Raw_Data!H2396</f>
        <v/>
      </c>
      <c r="I2396">
        <f>Raw_Data!I2396</f>
        <v/>
      </c>
      <c r="J2396" s="12">
        <f>Raw_Data!J2396</f>
        <v/>
      </c>
      <c r="K2396" s="13">
        <f>Raw_Data!K2396</f>
        <v/>
      </c>
      <c r="L2396" s="12">
        <f>Raw_Data!L2396</f>
        <v/>
      </c>
      <c r="M2396" s="12">
        <f>Raw_Data!M2396</f>
        <v/>
      </c>
      <c r="N2396" s="12">
        <f>Raw_Data!N2396</f>
        <v/>
      </c>
      <c r="O2396">
        <f>Raw_Data!O2396</f>
        <v/>
      </c>
      <c r="P2396">
        <f>Raw_Data!P2396</f>
        <v/>
      </c>
      <c r="Q2396">
        <f>Raw_Data!Q2396</f>
        <v/>
      </c>
      <c r="R2396">
        <f>Raw_Data!R2396</f>
        <v/>
      </c>
      <c r="S2396">
        <f>Raw_Data!S2396</f>
        <v/>
      </c>
      <c r="T2396">
        <f>YEAR(B2396)</f>
        <v/>
      </c>
      <c r="U2396">
        <f>MONTH(B2396)</f>
        <v/>
      </c>
      <c r="V2396">
        <f>TEXT(B2396,"mmm")</f>
        <v/>
      </c>
      <c r="W2396" s="15">
        <f>IFERROR(N2396/L2396,0)</f>
        <v/>
      </c>
      <c r="X2396">
        <f>IF(K2396=0,"No Discount",IF(K2396&lt;=5%,"Low",IF(K2396&lt;=15%,"Medium","High")))</f>
        <v/>
      </c>
      <c r="Y2396">
        <f>IF(L2396&gt;=20000,"High Value",IF(L2396&gt;=5000,"Medium Value","Low Value"))</f>
        <v/>
      </c>
      <c r="Z2396">
        <f>IF(R2396&lt;=3,"Fast",IF(R2396&lt;=5,"On Time","Delayed"))</f>
        <v/>
      </c>
    </row>
    <row r="2397">
      <c r="A2397">
        <f>Raw_Data!A2397</f>
        <v/>
      </c>
      <c r="B2397" s="11">
        <f>Raw_Data!B2397</f>
        <v/>
      </c>
      <c r="C2397">
        <f>Raw_Data!C2397</f>
        <v/>
      </c>
      <c r="D2397">
        <f>Raw_Data!D2397</f>
        <v/>
      </c>
      <c r="E2397">
        <f>Raw_Data!E2397</f>
        <v/>
      </c>
      <c r="F2397">
        <f>Raw_Data!F2397</f>
        <v/>
      </c>
      <c r="G2397">
        <f>Raw_Data!G2397</f>
        <v/>
      </c>
      <c r="H2397">
        <f>Raw_Data!H2397</f>
        <v/>
      </c>
      <c r="I2397">
        <f>Raw_Data!I2397</f>
        <v/>
      </c>
      <c r="J2397" s="12">
        <f>Raw_Data!J2397</f>
        <v/>
      </c>
      <c r="K2397" s="13">
        <f>Raw_Data!K2397</f>
        <v/>
      </c>
      <c r="L2397" s="12">
        <f>Raw_Data!L2397</f>
        <v/>
      </c>
      <c r="M2397" s="12">
        <f>Raw_Data!M2397</f>
        <v/>
      </c>
      <c r="N2397" s="12">
        <f>Raw_Data!N2397</f>
        <v/>
      </c>
      <c r="O2397">
        <f>Raw_Data!O2397</f>
        <v/>
      </c>
      <c r="P2397">
        <f>Raw_Data!P2397</f>
        <v/>
      </c>
      <c r="Q2397">
        <f>Raw_Data!Q2397</f>
        <v/>
      </c>
      <c r="R2397">
        <f>Raw_Data!R2397</f>
        <v/>
      </c>
      <c r="S2397">
        <f>Raw_Data!S2397</f>
        <v/>
      </c>
      <c r="T2397">
        <f>YEAR(B2397)</f>
        <v/>
      </c>
      <c r="U2397">
        <f>MONTH(B2397)</f>
        <v/>
      </c>
      <c r="V2397">
        <f>TEXT(B2397,"mmm")</f>
        <v/>
      </c>
      <c r="W2397" s="15">
        <f>IFERROR(N2397/L2397,0)</f>
        <v/>
      </c>
      <c r="X2397">
        <f>IF(K2397=0,"No Discount",IF(K2397&lt;=5%,"Low",IF(K2397&lt;=15%,"Medium","High")))</f>
        <v/>
      </c>
      <c r="Y2397">
        <f>IF(L2397&gt;=20000,"High Value",IF(L2397&gt;=5000,"Medium Value","Low Value"))</f>
        <v/>
      </c>
      <c r="Z2397">
        <f>IF(R2397&lt;=3,"Fast",IF(R2397&lt;=5,"On Time","Delayed"))</f>
        <v/>
      </c>
    </row>
    <row r="2398">
      <c r="A2398">
        <f>Raw_Data!A2398</f>
        <v/>
      </c>
      <c r="B2398" s="11">
        <f>Raw_Data!B2398</f>
        <v/>
      </c>
      <c r="C2398">
        <f>Raw_Data!C2398</f>
        <v/>
      </c>
      <c r="D2398">
        <f>Raw_Data!D2398</f>
        <v/>
      </c>
      <c r="E2398">
        <f>Raw_Data!E2398</f>
        <v/>
      </c>
      <c r="F2398">
        <f>Raw_Data!F2398</f>
        <v/>
      </c>
      <c r="G2398">
        <f>Raw_Data!G2398</f>
        <v/>
      </c>
      <c r="H2398">
        <f>Raw_Data!H2398</f>
        <v/>
      </c>
      <c r="I2398">
        <f>Raw_Data!I2398</f>
        <v/>
      </c>
      <c r="J2398" s="12">
        <f>Raw_Data!J2398</f>
        <v/>
      </c>
      <c r="K2398" s="13">
        <f>Raw_Data!K2398</f>
        <v/>
      </c>
      <c r="L2398" s="12">
        <f>Raw_Data!L2398</f>
        <v/>
      </c>
      <c r="M2398" s="12">
        <f>Raw_Data!M2398</f>
        <v/>
      </c>
      <c r="N2398" s="12">
        <f>Raw_Data!N2398</f>
        <v/>
      </c>
      <c r="O2398">
        <f>Raw_Data!O2398</f>
        <v/>
      </c>
      <c r="P2398">
        <f>Raw_Data!P2398</f>
        <v/>
      </c>
      <c r="Q2398">
        <f>Raw_Data!Q2398</f>
        <v/>
      </c>
      <c r="R2398">
        <f>Raw_Data!R2398</f>
        <v/>
      </c>
      <c r="S2398">
        <f>Raw_Data!S2398</f>
        <v/>
      </c>
      <c r="T2398">
        <f>YEAR(B2398)</f>
        <v/>
      </c>
      <c r="U2398">
        <f>MONTH(B2398)</f>
        <v/>
      </c>
      <c r="V2398">
        <f>TEXT(B2398,"mmm")</f>
        <v/>
      </c>
      <c r="W2398" s="15">
        <f>IFERROR(N2398/L2398,0)</f>
        <v/>
      </c>
      <c r="X2398">
        <f>IF(K2398=0,"No Discount",IF(K2398&lt;=5%,"Low",IF(K2398&lt;=15%,"Medium","High")))</f>
        <v/>
      </c>
      <c r="Y2398">
        <f>IF(L2398&gt;=20000,"High Value",IF(L2398&gt;=5000,"Medium Value","Low Value"))</f>
        <v/>
      </c>
      <c r="Z2398">
        <f>IF(R2398&lt;=3,"Fast",IF(R2398&lt;=5,"On Time","Delayed"))</f>
        <v/>
      </c>
    </row>
    <row r="2399">
      <c r="A2399">
        <f>Raw_Data!A2399</f>
        <v/>
      </c>
      <c r="B2399" s="11">
        <f>Raw_Data!B2399</f>
        <v/>
      </c>
      <c r="C2399">
        <f>Raw_Data!C2399</f>
        <v/>
      </c>
      <c r="D2399">
        <f>Raw_Data!D2399</f>
        <v/>
      </c>
      <c r="E2399">
        <f>Raw_Data!E2399</f>
        <v/>
      </c>
      <c r="F2399">
        <f>Raw_Data!F2399</f>
        <v/>
      </c>
      <c r="G2399">
        <f>Raw_Data!G2399</f>
        <v/>
      </c>
      <c r="H2399">
        <f>Raw_Data!H2399</f>
        <v/>
      </c>
      <c r="I2399">
        <f>Raw_Data!I2399</f>
        <v/>
      </c>
      <c r="J2399" s="12">
        <f>Raw_Data!J2399</f>
        <v/>
      </c>
      <c r="K2399" s="13">
        <f>Raw_Data!K2399</f>
        <v/>
      </c>
      <c r="L2399" s="12">
        <f>Raw_Data!L2399</f>
        <v/>
      </c>
      <c r="M2399" s="12">
        <f>Raw_Data!M2399</f>
        <v/>
      </c>
      <c r="N2399" s="12">
        <f>Raw_Data!N2399</f>
        <v/>
      </c>
      <c r="O2399">
        <f>Raw_Data!O2399</f>
        <v/>
      </c>
      <c r="P2399">
        <f>Raw_Data!P2399</f>
        <v/>
      </c>
      <c r="Q2399">
        <f>Raw_Data!Q2399</f>
        <v/>
      </c>
      <c r="R2399">
        <f>Raw_Data!R2399</f>
        <v/>
      </c>
      <c r="S2399">
        <f>Raw_Data!S2399</f>
        <v/>
      </c>
      <c r="T2399">
        <f>YEAR(B2399)</f>
        <v/>
      </c>
      <c r="U2399">
        <f>MONTH(B2399)</f>
        <v/>
      </c>
      <c r="V2399">
        <f>TEXT(B2399,"mmm")</f>
        <v/>
      </c>
      <c r="W2399" s="15">
        <f>IFERROR(N2399/L2399,0)</f>
        <v/>
      </c>
      <c r="X2399">
        <f>IF(K2399=0,"No Discount",IF(K2399&lt;=5%,"Low",IF(K2399&lt;=15%,"Medium","High")))</f>
        <v/>
      </c>
      <c r="Y2399">
        <f>IF(L2399&gt;=20000,"High Value",IF(L2399&gt;=5000,"Medium Value","Low Value"))</f>
        <v/>
      </c>
      <c r="Z2399">
        <f>IF(R2399&lt;=3,"Fast",IF(R2399&lt;=5,"On Time","Delayed"))</f>
        <v/>
      </c>
    </row>
    <row r="2400">
      <c r="A2400">
        <f>Raw_Data!A2400</f>
        <v/>
      </c>
      <c r="B2400" s="11">
        <f>Raw_Data!B2400</f>
        <v/>
      </c>
      <c r="C2400">
        <f>Raw_Data!C2400</f>
        <v/>
      </c>
      <c r="D2400">
        <f>Raw_Data!D2400</f>
        <v/>
      </c>
      <c r="E2400">
        <f>Raw_Data!E2400</f>
        <v/>
      </c>
      <c r="F2400">
        <f>Raw_Data!F2400</f>
        <v/>
      </c>
      <c r="G2400">
        <f>Raw_Data!G2400</f>
        <v/>
      </c>
      <c r="H2400">
        <f>Raw_Data!H2400</f>
        <v/>
      </c>
      <c r="I2400">
        <f>Raw_Data!I2400</f>
        <v/>
      </c>
      <c r="J2400" s="12">
        <f>Raw_Data!J2400</f>
        <v/>
      </c>
      <c r="K2400" s="13">
        <f>Raw_Data!K2400</f>
        <v/>
      </c>
      <c r="L2400" s="12">
        <f>Raw_Data!L2400</f>
        <v/>
      </c>
      <c r="M2400" s="12">
        <f>Raw_Data!M2400</f>
        <v/>
      </c>
      <c r="N2400" s="12">
        <f>Raw_Data!N2400</f>
        <v/>
      </c>
      <c r="O2400">
        <f>Raw_Data!O2400</f>
        <v/>
      </c>
      <c r="P2400">
        <f>Raw_Data!P2400</f>
        <v/>
      </c>
      <c r="Q2400">
        <f>Raw_Data!Q2400</f>
        <v/>
      </c>
      <c r="R2400">
        <f>Raw_Data!R2400</f>
        <v/>
      </c>
      <c r="S2400">
        <f>Raw_Data!S2400</f>
        <v/>
      </c>
      <c r="T2400">
        <f>YEAR(B2400)</f>
        <v/>
      </c>
      <c r="U2400">
        <f>MONTH(B2400)</f>
        <v/>
      </c>
      <c r="V2400">
        <f>TEXT(B2400,"mmm")</f>
        <v/>
      </c>
      <c r="W2400" s="15">
        <f>IFERROR(N2400/L2400,0)</f>
        <v/>
      </c>
      <c r="X2400">
        <f>IF(K2400=0,"No Discount",IF(K2400&lt;=5%,"Low",IF(K2400&lt;=15%,"Medium","High")))</f>
        <v/>
      </c>
      <c r="Y2400">
        <f>IF(L2400&gt;=20000,"High Value",IF(L2400&gt;=5000,"Medium Value","Low Value"))</f>
        <v/>
      </c>
      <c r="Z2400">
        <f>IF(R2400&lt;=3,"Fast",IF(R2400&lt;=5,"On Time","Delayed"))</f>
        <v/>
      </c>
    </row>
    <row r="2401">
      <c r="A2401">
        <f>Raw_Data!A2401</f>
        <v/>
      </c>
      <c r="B2401" s="11">
        <f>Raw_Data!B2401</f>
        <v/>
      </c>
      <c r="C2401">
        <f>Raw_Data!C2401</f>
        <v/>
      </c>
      <c r="D2401">
        <f>Raw_Data!D2401</f>
        <v/>
      </c>
      <c r="E2401">
        <f>Raw_Data!E2401</f>
        <v/>
      </c>
      <c r="F2401">
        <f>Raw_Data!F2401</f>
        <v/>
      </c>
      <c r="G2401">
        <f>Raw_Data!G2401</f>
        <v/>
      </c>
      <c r="H2401">
        <f>Raw_Data!H2401</f>
        <v/>
      </c>
      <c r="I2401">
        <f>Raw_Data!I2401</f>
        <v/>
      </c>
      <c r="J2401" s="12">
        <f>Raw_Data!J2401</f>
        <v/>
      </c>
      <c r="K2401" s="13">
        <f>Raw_Data!K2401</f>
        <v/>
      </c>
      <c r="L2401" s="12">
        <f>Raw_Data!L2401</f>
        <v/>
      </c>
      <c r="M2401" s="12">
        <f>Raw_Data!M2401</f>
        <v/>
      </c>
      <c r="N2401" s="12">
        <f>Raw_Data!N2401</f>
        <v/>
      </c>
      <c r="O2401">
        <f>Raw_Data!O2401</f>
        <v/>
      </c>
      <c r="P2401">
        <f>Raw_Data!P2401</f>
        <v/>
      </c>
      <c r="Q2401">
        <f>Raw_Data!Q2401</f>
        <v/>
      </c>
      <c r="R2401">
        <f>Raw_Data!R2401</f>
        <v/>
      </c>
      <c r="S2401">
        <f>Raw_Data!S2401</f>
        <v/>
      </c>
      <c r="T2401">
        <f>YEAR(B2401)</f>
        <v/>
      </c>
      <c r="U2401">
        <f>MONTH(B2401)</f>
        <v/>
      </c>
      <c r="V2401">
        <f>TEXT(B2401,"mmm")</f>
        <v/>
      </c>
      <c r="W2401" s="15">
        <f>IFERROR(N2401/L2401,0)</f>
        <v/>
      </c>
      <c r="X2401">
        <f>IF(K2401=0,"No Discount",IF(K2401&lt;=5%,"Low",IF(K2401&lt;=15%,"Medium","High")))</f>
        <v/>
      </c>
      <c r="Y2401">
        <f>IF(L2401&gt;=20000,"High Value",IF(L2401&gt;=5000,"Medium Value","Low Value"))</f>
        <v/>
      </c>
      <c r="Z2401">
        <f>IF(R2401&lt;=3,"Fast",IF(R2401&lt;=5,"On Time","Delayed"))</f>
        <v/>
      </c>
    </row>
    <row r="2402">
      <c r="A2402">
        <f>Raw_Data!A2402</f>
        <v/>
      </c>
      <c r="B2402" s="11">
        <f>Raw_Data!B2402</f>
        <v/>
      </c>
      <c r="C2402">
        <f>Raw_Data!C2402</f>
        <v/>
      </c>
      <c r="D2402">
        <f>Raw_Data!D2402</f>
        <v/>
      </c>
      <c r="E2402">
        <f>Raw_Data!E2402</f>
        <v/>
      </c>
      <c r="F2402">
        <f>Raw_Data!F2402</f>
        <v/>
      </c>
      <c r="G2402">
        <f>Raw_Data!G2402</f>
        <v/>
      </c>
      <c r="H2402">
        <f>Raw_Data!H2402</f>
        <v/>
      </c>
      <c r="I2402">
        <f>Raw_Data!I2402</f>
        <v/>
      </c>
      <c r="J2402" s="12">
        <f>Raw_Data!J2402</f>
        <v/>
      </c>
      <c r="K2402" s="13">
        <f>Raw_Data!K2402</f>
        <v/>
      </c>
      <c r="L2402" s="12">
        <f>Raw_Data!L2402</f>
        <v/>
      </c>
      <c r="M2402" s="12">
        <f>Raw_Data!M2402</f>
        <v/>
      </c>
      <c r="N2402" s="12">
        <f>Raw_Data!N2402</f>
        <v/>
      </c>
      <c r="O2402">
        <f>Raw_Data!O2402</f>
        <v/>
      </c>
      <c r="P2402">
        <f>Raw_Data!P2402</f>
        <v/>
      </c>
      <c r="Q2402">
        <f>Raw_Data!Q2402</f>
        <v/>
      </c>
      <c r="R2402">
        <f>Raw_Data!R2402</f>
        <v/>
      </c>
      <c r="S2402">
        <f>Raw_Data!S2402</f>
        <v/>
      </c>
      <c r="T2402">
        <f>YEAR(B2402)</f>
        <v/>
      </c>
      <c r="U2402">
        <f>MONTH(B2402)</f>
        <v/>
      </c>
      <c r="V2402">
        <f>TEXT(B2402,"mmm")</f>
        <v/>
      </c>
      <c r="W2402" s="15">
        <f>IFERROR(N2402/L2402,0)</f>
        <v/>
      </c>
      <c r="X2402">
        <f>IF(K2402=0,"No Discount",IF(K2402&lt;=5%,"Low",IF(K2402&lt;=15%,"Medium","High")))</f>
        <v/>
      </c>
      <c r="Y2402">
        <f>IF(L2402&gt;=20000,"High Value",IF(L2402&gt;=5000,"Medium Value","Low Value"))</f>
        <v/>
      </c>
      <c r="Z2402">
        <f>IF(R2402&lt;=3,"Fast",IF(R2402&lt;=5,"On Time","Delayed"))</f>
        <v/>
      </c>
    </row>
    <row r="2403">
      <c r="A2403">
        <f>Raw_Data!A2403</f>
        <v/>
      </c>
      <c r="B2403" s="11">
        <f>Raw_Data!B2403</f>
        <v/>
      </c>
      <c r="C2403">
        <f>Raw_Data!C2403</f>
        <v/>
      </c>
      <c r="D2403">
        <f>Raw_Data!D2403</f>
        <v/>
      </c>
      <c r="E2403">
        <f>Raw_Data!E2403</f>
        <v/>
      </c>
      <c r="F2403">
        <f>Raw_Data!F2403</f>
        <v/>
      </c>
      <c r="G2403">
        <f>Raw_Data!G2403</f>
        <v/>
      </c>
      <c r="H2403">
        <f>Raw_Data!H2403</f>
        <v/>
      </c>
      <c r="I2403">
        <f>Raw_Data!I2403</f>
        <v/>
      </c>
      <c r="J2403" s="12">
        <f>Raw_Data!J2403</f>
        <v/>
      </c>
      <c r="K2403" s="13">
        <f>Raw_Data!K2403</f>
        <v/>
      </c>
      <c r="L2403" s="12">
        <f>Raw_Data!L2403</f>
        <v/>
      </c>
      <c r="M2403" s="12">
        <f>Raw_Data!M2403</f>
        <v/>
      </c>
      <c r="N2403" s="12">
        <f>Raw_Data!N2403</f>
        <v/>
      </c>
      <c r="O2403">
        <f>Raw_Data!O2403</f>
        <v/>
      </c>
      <c r="P2403">
        <f>Raw_Data!P2403</f>
        <v/>
      </c>
      <c r="Q2403">
        <f>Raw_Data!Q2403</f>
        <v/>
      </c>
      <c r="R2403">
        <f>Raw_Data!R2403</f>
        <v/>
      </c>
      <c r="S2403">
        <f>Raw_Data!S2403</f>
        <v/>
      </c>
      <c r="T2403">
        <f>YEAR(B2403)</f>
        <v/>
      </c>
      <c r="U2403">
        <f>MONTH(B2403)</f>
        <v/>
      </c>
      <c r="V2403">
        <f>TEXT(B2403,"mmm")</f>
        <v/>
      </c>
      <c r="W2403" s="15">
        <f>IFERROR(N2403/L2403,0)</f>
        <v/>
      </c>
      <c r="X2403">
        <f>IF(K2403=0,"No Discount",IF(K2403&lt;=5%,"Low",IF(K2403&lt;=15%,"Medium","High")))</f>
        <v/>
      </c>
      <c r="Y2403">
        <f>IF(L2403&gt;=20000,"High Value",IF(L2403&gt;=5000,"Medium Value","Low Value"))</f>
        <v/>
      </c>
      <c r="Z2403">
        <f>IF(R2403&lt;=3,"Fast",IF(R2403&lt;=5,"On Time","Delayed"))</f>
        <v/>
      </c>
    </row>
    <row r="2404">
      <c r="A2404">
        <f>Raw_Data!A2404</f>
        <v/>
      </c>
      <c r="B2404" s="11">
        <f>Raw_Data!B2404</f>
        <v/>
      </c>
      <c r="C2404">
        <f>Raw_Data!C2404</f>
        <v/>
      </c>
      <c r="D2404">
        <f>Raw_Data!D2404</f>
        <v/>
      </c>
      <c r="E2404">
        <f>Raw_Data!E2404</f>
        <v/>
      </c>
      <c r="F2404">
        <f>Raw_Data!F2404</f>
        <v/>
      </c>
      <c r="G2404">
        <f>Raw_Data!G2404</f>
        <v/>
      </c>
      <c r="H2404">
        <f>Raw_Data!H2404</f>
        <v/>
      </c>
      <c r="I2404">
        <f>Raw_Data!I2404</f>
        <v/>
      </c>
      <c r="J2404" s="12">
        <f>Raw_Data!J2404</f>
        <v/>
      </c>
      <c r="K2404" s="13">
        <f>Raw_Data!K2404</f>
        <v/>
      </c>
      <c r="L2404" s="12">
        <f>Raw_Data!L2404</f>
        <v/>
      </c>
      <c r="M2404" s="12">
        <f>Raw_Data!M2404</f>
        <v/>
      </c>
      <c r="N2404" s="12">
        <f>Raw_Data!N2404</f>
        <v/>
      </c>
      <c r="O2404">
        <f>Raw_Data!O2404</f>
        <v/>
      </c>
      <c r="P2404">
        <f>Raw_Data!P2404</f>
        <v/>
      </c>
      <c r="Q2404">
        <f>Raw_Data!Q2404</f>
        <v/>
      </c>
      <c r="R2404">
        <f>Raw_Data!R2404</f>
        <v/>
      </c>
      <c r="S2404">
        <f>Raw_Data!S2404</f>
        <v/>
      </c>
      <c r="T2404">
        <f>YEAR(B2404)</f>
        <v/>
      </c>
      <c r="U2404">
        <f>MONTH(B2404)</f>
        <v/>
      </c>
      <c r="V2404">
        <f>TEXT(B2404,"mmm")</f>
        <v/>
      </c>
      <c r="W2404" s="15">
        <f>IFERROR(N2404/L2404,0)</f>
        <v/>
      </c>
      <c r="X2404">
        <f>IF(K2404=0,"No Discount",IF(K2404&lt;=5%,"Low",IF(K2404&lt;=15%,"Medium","High")))</f>
        <v/>
      </c>
      <c r="Y2404">
        <f>IF(L2404&gt;=20000,"High Value",IF(L2404&gt;=5000,"Medium Value","Low Value"))</f>
        <v/>
      </c>
      <c r="Z2404">
        <f>IF(R2404&lt;=3,"Fast",IF(R2404&lt;=5,"On Time","Delayed"))</f>
        <v/>
      </c>
    </row>
    <row r="2405">
      <c r="A2405">
        <f>Raw_Data!A2405</f>
        <v/>
      </c>
      <c r="B2405" s="11">
        <f>Raw_Data!B2405</f>
        <v/>
      </c>
      <c r="C2405">
        <f>Raw_Data!C2405</f>
        <v/>
      </c>
      <c r="D2405">
        <f>Raw_Data!D2405</f>
        <v/>
      </c>
      <c r="E2405">
        <f>Raw_Data!E2405</f>
        <v/>
      </c>
      <c r="F2405">
        <f>Raw_Data!F2405</f>
        <v/>
      </c>
      <c r="G2405">
        <f>Raw_Data!G2405</f>
        <v/>
      </c>
      <c r="H2405">
        <f>Raw_Data!H2405</f>
        <v/>
      </c>
      <c r="I2405">
        <f>Raw_Data!I2405</f>
        <v/>
      </c>
      <c r="J2405" s="12">
        <f>Raw_Data!J2405</f>
        <v/>
      </c>
      <c r="K2405" s="13">
        <f>Raw_Data!K2405</f>
        <v/>
      </c>
      <c r="L2405" s="12">
        <f>Raw_Data!L2405</f>
        <v/>
      </c>
      <c r="M2405" s="12">
        <f>Raw_Data!M2405</f>
        <v/>
      </c>
      <c r="N2405" s="12">
        <f>Raw_Data!N2405</f>
        <v/>
      </c>
      <c r="O2405">
        <f>Raw_Data!O2405</f>
        <v/>
      </c>
      <c r="P2405">
        <f>Raw_Data!P2405</f>
        <v/>
      </c>
      <c r="Q2405">
        <f>Raw_Data!Q2405</f>
        <v/>
      </c>
      <c r="R2405">
        <f>Raw_Data!R2405</f>
        <v/>
      </c>
      <c r="S2405">
        <f>Raw_Data!S2405</f>
        <v/>
      </c>
      <c r="T2405">
        <f>YEAR(B2405)</f>
        <v/>
      </c>
      <c r="U2405">
        <f>MONTH(B2405)</f>
        <v/>
      </c>
      <c r="V2405">
        <f>TEXT(B2405,"mmm")</f>
        <v/>
      </c>
      <c r="W2405" s="15">
        <f>IFERROR(N2405/L2405,0)</f>
        <v/>
      </c>
      <c r="X2405">
        <f>IF(K2405=0,"No Discount",IF(K2405&lt;=5%,"Low",IF(K2405&lt;=15%,"Medium","High")))</f>
        <v/>
      </c>
      <c r="Y2405">
        <f>IF(L2405&gt;=20000,"High Value",IF(L2405&gt;=5000,"Medium Value","Low Value"))</f>
        <v/>
      </c>
      <c r="Z2405">
        <f>IF(R2405&lt;=3,"Fast",IF(R2405&lt;=5,"On Time","Delayed"))</f>
        <v/>
      </c>
    </row>
    <row r="2406">
      <c r="A2406">
        <f>Raw_Data!A2406</f>
        <v/>
      </c>
      <c r="B2406" s="11">
        <f>Raw_Data!B2406</f>
        <v/>
      </c>
      <c r="C2406">
        <f>Raw_Data!C2406</f>
        <v/>
      </c>
      <c r="D2406">
        <f>Raw_Data!D2406</f>
        <v/>
      </c>
      <c r="E2406">
        <f>Raw_Data!E2406</f>
        <v/>
      </c>
      <c r="F2406">
        <f>Raw_Data!F2406</f>
        <v/>
      </c>
      <c r="G2406">
        <f>Raw_Data!G2406</f>
        <v/>
      </c>
      <c r="H2406">
        <f>Raw_Data!H2406</f>
        <v/>
      </c>
      <c r="I2406">
        <f>Raw_Data!I2406</f>
        <v/>
      </c>
      <c r="J2406" s="12">
        <f>Raw_Data!J2406</f>
        <v/>
      </c>
      <c r="K2406" s="13">
        <f>Raw_Data!K2406</f>
        <v/>
      </c>
      <c r="L2406" s="12">
        <f>Raw_Data!L2406</f>
        <v/>
      </c>
      <c r="M2406" s="12">
        <f>Raw_Data!M2406</f>
        <v/>
      </c>
      <c r="N2406" s="12">
        <f>Raw_Data!N2406</f>
        <v/>
      </c>
      <c r="O2406">
        <f>Raw_Data!O2406</f>
        <v/>
      </c>
      <c r="P2406">
        <f>Raw_Data!P2406</f>
        <v/>
      </c>
      <c r="Q2406">
        <f>Raw_Data!Q2406</f>
        <v/>
      </c>
      <c r="R2406">
        <f>Raw_Data!R2406</f>
        <v/>
      </c>
      <c r="S2406">
        <f>Raw_Data!S2406</f>
        <v/>
      </c>
      <c r="T2406">
        <f>YEAR(B2406)</f>
        <v/>
      </c>
      <c r="U2406">
        <f>MONTH(B2406)</f>
        <v/>
      </c>
      <c r="V2406">
        <f>TEXT(B2406,"mmm")</f>
        <v/>
      </c>
      <c r="W2406" s="15">
        <f>IFERROR(N2406/L2406,0)</f>
        <v/>
      </c>
      <c r="X2406">
        <f>IF(K2406=0,"No Discount",IF(K2406&lt;=5%,"Low",IF(K2406&lt;=15%,"Medium","High")))</f>
        <v/>
      </c>
      <c r="Y2406">
        <f>IF(L2406&gt;=20000,"High Value",IF(L2406&gt;=5000,"Medium Value","Low Value"))</f>
        <v/>
      </c>
      <c r="Z2406">
        <f>IF(R2406&lt;=3,"Fast",IF(R2406&lt;=5,"On Time","Delayed"))</f>
        <v/>
      </c>
    </row>
    <row r="2407">
      <c r="A2407">
        <f>Raw_Data!A2407</f>
        <v/>
      </c>
      <c r="B2407" s="11">
        <f>Raw_Data!B2407</f>
        <v/>
      </c>
      <c r="C2407">
        <f>Raw_Data!C2407</f>
        <v/>
      </c>
      <c r="D2407">
        <f>Raw_Data!D2407</f>
        <v/>
      </c>
      <c r="E2407">
        <f>Raw_Data!E2407</f>
        <v/>
      </c>
      <c r="F2407">
        <f>Raw_Data!F2407</f>
        <v/>
      </c>
      <c r="G2407">
        <f>Raw_Data!G2407</f>
        <v/>
      </c>
      <c r="H2407">
        <f>Raw_Data!H2407</f>
        <v/>
      </c>
      <c r="I2407">
        <f>Raw_Data!I2407</f>
        <v/>
      </c>
      <c r="J2407" s="12">
        <f>Raw_Data!J2407</f>
        <v/>
      </c>
      <c r="K2407" s="13">
        <f>Raw_Data!K2407</f>
        <v/>
      </c>
      <c r="L2407" s="12">
        <f>Raw_Data!L2407</f>
        <v/>
      </c>
      <c r="M2407" s="12">
        <f>Raw_Data!M2407</f>
        <v/>
      </c>
      <c r="N2407" s="12">
        <f>Raw_Data!N2407</f>
        <v/>
      </c>
      <c r="O2407">
        <f>Raw_Data!O2407</f>
        <v/>
      </c>
      <c r="P2407">
        <f>Raw_Data!P2407</f>
        <v/>
      </c>
      <c r="Q2407">
        <f>Raw_Data!Q2407</f>
        <v/>
      </c>
      <c r="R2407">
        <f>Raw_Data!R2407</f>
        <v/>
      </c>
      <c r="S2407">
        <f>Raw_Data!S2407</f>
        <v/>
      </c>
      <c r="T2407">
        <f>YEAR(B2407)</f>
        <v/>
      </c>
      <c r="U2407">
        <f>MONTH(B2407)</f>
        <v/>
      </c>
      <c r="V2407">
        <f>TEXT(B2407,"mmm")</f>
        <v/>
      </c>
      <c r="W2407" s="15">
        <f>IFERROR(N2407/L2407,0)</f>
        <v/>
      </c>
      <c r="X2407">
        <f>IF(K2407=0,"No Discount",IF(K2407&lt;=5%,"Low",IF(K2407&lt;=15%,"Medium","High")))</f>
        <v/>
      </c>
      <c r="Y2407">
        <f>IF(L2407&gt;=20000,"High Value",IF(L2407&gt;=5000,"Medium Value","Low Value"))</f>
        <v/>
      </c>
      <c r="Z2407">
        <f>IF(R2407&lt;=3,"Fast",IF(R2407&lt;=5,"On Time","Delayed"))</f>
        <v/>
      </c>
    </row>
    <row r="2408">
      <c r="A2408">
        <f>Raw_Data!A2408</f>
        <v/>
      </c>
      <c r="B2408" s="11">
        <f>Raw_Data!B2408</f>
        <v/>
      </c>
      <c r="C2408">
        <f>Raw_Data!C2408</f>
        <v/>
      </c>
      <c r="D2408">
        <f>Raw_Data!D2408</f>
        <v/>
      </c>
      <c r="E2408">
        <f>Raw_Data!E2408</f>
        <v/>
      </c>
      <c r="F2408">
        <f>Raw_Data!F2408</f>
        <v/>
      </c>
      <c r="G2408">
        <f>Raw_Data!G2408</f>
        <v/>
      </c>
      <c r="H2408">
        <f>Raw_Data!H2408</f>
        <v/>
      </c>
      <c r="I2408">
        <f>Raw_Data!I2408</f>
        <v/>
      </c>
      <c r="J2408" s="12">
        <f>Raw_Data!J2408</f>
        <v/>
      </c>
      <c r="K2408" s="13">
        <f>Raw_Data!K2408</f>
        <v/>
      </c>
      <c r="L2408" s="12">
        <f>Raw_Data!L2408</f>
        <v/>
      </c>
      <c r="M2408" s="12">
        <f>Raw_Data!M2408</f>
        <v/>
      </c>
      <c r="N2408" s="12">
        <f>Raw_Data!N2408</f>
        <v/>
      </c>
      <c r="O2408">
        <f>Raw_Data!O2408</f>
        <v/>
      </c>
      <c r="P2408">
        <f>Raw_Data!P2408</f>
        <v/>
      </c>
      <c r="Q2408">
        <f>Raw_Data!Q2408</f>
        <v/>
      </c>
      <c r="R2408">
        <f>Raw_Data!R2408</f>
        <v/>
      </c>
      <c r="S2408">
        <f>Raw_Data!S2408</f>
        <v/>
      </c>
      <c r="T2408">
        <f>YEAR(B2408)</f>
        <v/>
      </c>
      <c r="U2408">
        <f>MONTH(B2408)</f>
        <v/>
      </c>
      <c r="V2408">
        <f>TEXT(B2408,"mmm")</f>
        <v/>
      </c>
      <c r="W2408" s="15">
        <f>IFERROR(N2408/L2408,0)</f>
        <v/>
      </c>
      <c r="X2408">
        <f>IF(K2408=0,"No Discount",IF(K2408&lt;=5%,"Low",IF(K2408&lt;=15%,"Medium","High")))</f>
        <v/>
      </c>
      <c r="Y2408">
        <f>IF(L2408&gt;=20000,"High Value",IF(L2408&gt;=5000,"Medium Value","Low Value"))</f>
        <v/>
      </c>
      <c r="Z2408">
        <f>IF(R2408&lt;=3,"Fast",IF(R2408&lt;=5,"On Time","Delayed"))</f>
        <v/>
      </c>
    </row>
    <row r="2409">
      <c r="A2409">
        <f>Raw_Data!A2409</f>
        <v/>
      </c>
      <c r="B2409" s="11">
        <f>Raw_Data!B2409</f>
        <v/>
      </c>
      <c r="C2409">
        <f>Raw_Data!C2409</f>
        <v/>
      </c>
      <c r="D2409">
        <f>Raw_Data!D2409</f>
        <v/>
      </c>
      <c r="E2409">
        <f>Raw_Data!E2409</f>
        <v/>
      </c>
      <c r="F2409">
        <f>Raw_Data!F2409</f>
        <v/>
      </c>
      <c r="G2409">
        <f>Raw_Data!G2409</f>
        <v/>
      </c>
      <c r="H2409">
        <f>Raw_Data!H2409</f>
        <v/>
      </c>
      <c r="I2409">
        <f>Raw_Data!I2409</f>
        <v/>
      </c>
      <c r="J2409" s="12">
        <f>Raw_Data!J2409</f>
        <v/>
      </c>
      <c r="K2409" s="13">
        <f>Raw_Data!K2409</f>
        <v/>
      </c>
      <c r="L2409" s="12">
        <f>Raw_Data!L2409</f>
        <v/>
      </c>
      <c r="M2409" s="12">
        <f>Raw_Data!M2409</f>
        <v/>
      </c>
      <c r="N2409" s="12">
        <f>Raw_Data!N2409</f>
        <v/>
      </c>
      <c r="O2409">
        <f>Raw_Data!O2409</f>
        <v/>
      </c>
      <c r="P2409">
        <f>Raw_Data!P2409</f>
        <v/>
      </c>
      <c r="Q2409">
        <f>Raw_Data!Q2409</f>
        <v/>
      </c>
      <c r="R2409">
        <f>Raw_Data!R2409</f>
        <v/>
      </c>
      <c r="S2409">
        <f>Raw_Data!S2409</f>
        <v/>
      </c>
      <c r="T2409">
        <f>YEAR(B2409)</f>
        <v/>
      </c>
      <c r="U2409">
        <f>MONTH(B2409)</f>
        <v/>
      </c>
      <c r="V2409">
        <f>TEXT(B2409,"mmm")</f>
        <v/>
      </c>
      <c r="W2409" s="15">
        <f>IFERROR(N2409/L2409,0)</f>
        <v/>
      </c>
      <c r="X2409">
        <f>IF(K2409=0,"No Discount",IF(K2409&lt;=5%,"Low",IF(K2409&lt;=15%,"Medium","High")))</f>
        <v/>
      </c>
      <c r="Y2409">
        <f>IF(L2409&gt;=20000,"High Value",IF(L2409&gt;=5000,"Medium Value","Low Value"))</f>
        <v/>
      </c>
      <c r="Z2409">
        <f>IF(R2409&lt;=3,"Fast",IF(R2409&lt;=5,"On Time","Delayed"))</f>
        <v/>
      </c>
    </row>
    <row r="2410">
      <c r="A2410">
        <f>Raw_Data!A2410</f>
        <v/>
      </c>
      <c r="B2410" s="11">
        <f>Raw_Data!B2410</f>
        <v/>
      </c>
      <c r="C2410">
        <f>Raw_Data!C2410</f>
        <v/>
      </c>
      <c r="D2410">
        <f>Raw_Data!D2410</f>
        <v/>
      </c>
      <c r="E2410">
        <f>Raw_Data!E2410</f>
        <v/>
      </c>
      <c r="F2410">
        <f>Raw_Data!F2410</f>
        <v/>
      </c>
      <c r="G2410">
        <f>Raw_Data!G2410</f>
        <v/>
      </c>
      <c r="H2410">
        <f>Raw_Data!H2410</f>
        <v/>
      </c>
      <c r="I2410">
        <f>Raw_Data!I2410</f>
        <v/>
      </c>
      <c r="J2410" s="12">
        <f>Raw_Data!J2410</f>
        <v/>
      </c>
      <c r="K2410" s="13">
        <f>Raw_Data!K2410</f>
        <v/>
      </c>
      <c r="L2410" s="12">
        <f>Raw_Data!L2410</f>
        <v/>
      </c>
      <c r="M2410" s="12">
        <f>Raw_Data!M2410</f>
        <v/>
      </c>
      <c r="N2410" s="12">
        <f>Raw_Data!N2410</f>
        <v/>
      </c>
      <c r="O2410">
        <f>Raw_Data!O2410</f>
        <v/>
      </c>
      <c r="P2410">
        <f>Raw_Data!P2410</f>
        <v/>
      </c>
      <c r="Q2410">
        <f>Raw_Data!Q2410</f>
        <v/>
      </c>
      <c r="R2410">
        <f>Raw_Data!R2410</f>
        <v/>
      </c>
      <c r="S2410">
        <f>Raw_Data!S2410</f>
        <v/>
      </c>
      <c r="T2410">
        <f>YEAR(B2410)</f>
        <v/>
      </c>
      <c r="U2410">
        <f>MONTH(B2410)</f>
        <v/>
      </c>
      <c r="V2410">
        <f>TEXT(B2410,"mmm")</f>
        <v/>
      </c>
      <c r="W2410" s="15">
        <f>IFERROR(N2410/L2410,0)</f>
        <v/>
      </c>
      <c r="X2410">
        <f>IF(K2410=0,"No Discount",IF(K2410&lt;=5%,"Low",IF(K2410&lt;=15%,"Medium","High")))</f>
        <v/>
      </c>
      <c r="Y2410">
        <f>IF(L2410&gt;=20000,"High Value",IF(L2410&gt;=5000,"Medium Value","Low Value"))</f>
        <v/>
      </c>
      <c r="Z2410">
        <f>IF(R2410&lt;=3,"Fast",IF(R2410&lt;=5,"On Time","Delayed"))</f>
        <v/>
      </c>
    </row>
    <row r="2411">
      <c r="A2411">
        <f>Raw_Data!A2411</f>
        <v/>
      </c>
      <c r="B2411" s="11">
        <f>Raw_Data!B2411</f>
        <v/>
      </c>
      <c r="C2411">
        <f>Raw_Data!C2411</f>
        <v/>
      </c>
      <c r="D2411">
        <f>Raw_Data!D2411</f>
        <v/>
      </c>
      <c r="E2411">
        <f>Raw_Data!E2411</f>
        <v/>
      </c>
      <c r="F2411">
        <f>Raw_Data!F2411</f>
        <v/>
      </c>
      <c r="G2411">
        <f>Raw_Data!G2411</f>
        <v/>
      </c>
      <c r="H2411">
        <f>Raw_Data!H2411</f>
        <v/>
      </c>
      <c r="I2411">
        <f>Raw_Data!I2411</f>
        <v/>
      </c>
      <c r="J2411" s="12">
        <f>Raw_Data!J2411</f>
        <v/>
      </c>
      <c r="K2411" s="13">
        <f>Raw_Data!K2411</f>
        <v/>
      </c>
      <c r="L2411" s="12">
        <f>Raw_Data!L2411</f>
        <v/>
      </c>
      <c r="M2411" s="12">
        <f>Raw_Data!M2411</f>
        <v/>
      </c>
      <c r="N2411" s="12">
        <f>Raw_Data!N2411</f>
        <v/>
      </c>
      <c r="O2411">
        <f>Raw_Data!O2411</f>
        <v/>
      </c>
      <c r="P2411">
        <f>Raw_Data!P2411</f>
        <v/>
      </c>
      <c r="Q2411">
        <f>Raw_Data!Q2411</f>
        <v/>
      </c>
      <c r="R2411">
        <f>Raw_Data!R2411</f>
        <v/>
      </c>
      <c r="S2411">
        <f>Raw_Data!S2411</f>
        <v/>
      </c>
      <c r="T2411">
        <f>YEAR(B2411)</f>
        <v/>
      </c>
      <c r="U2411">
        <f>MONTH(B2411)</f>
        <v/>
      </c>
      <c r="V2411">
        <f>TEXT(B2411,"mmm")</f>
        <v/>
      </c>
      <c r="W2411" s="15">
        <f>IFERROR(N2411/L2411,0)</f>
        <v/>
      </c>
      <c r="X2411">
        <f>IF(K2411=0,"No Discount",IF(K2411&lt;=5%,"Low",IF(K2411&lt;=15%,"Medium","High")))</f>
        <v/>
      </c>
      <c r="Y2411">
        <f>IF(L2411&gt;=20000,"High Value",IF(L2411&gt;=5000,"Medium Value","Low Value"))</f>
        <v/>
      </c>
      <c r="Z2411">
        <f>IF(R2411&lt;=3,"Fast",IF(R2411&lt;=5,"On Time","Delayed"))</f>
        <v/>
      </c>
    </row>
    <row r="2412">
      <c r="A2412">
        <f>Raw_Data!A2412</f>
        <v/>
      </c>
      <c r="B2412" s="11">
        <f>Raw_Data!B2412</f>
        <v/>
      </c>
      <c r="C2412">
        <f>Raw_Data!C2412</f>
        <v/>
      </c>
      <c r="D2412">
        <f>Raw_Data!D2412</f>
        <v/>
      </c>
      <c r="E2412">
        <f>Raw_Data!E2412</f>
        <v/>
      </c>
      <c r="F2412">
        <f>Raw_Data!F2412</f>
        <v/>
      </c>
      <c r="G2412">
        <f>Raw_Data!G2412</f>
        <v/>
      </c>
      <c r="H2412">
        <f>Raw_Data!H2412</f>
        <v/>
      </c>
      <c r="I2412">
        <f>Raw_Data!I2412</f>
        <v/>
      </c>
      <c r="J2412" s="12">
        <f>Raw_Data!J2412</f>
        <v/>
      </c>
      <c r="K2412" s="13">
        <f>Raw_Data!K2412</f>
        <v/>
      </c>
      <c r="L2412" s="12">
        <f>Raw_Data!L2412</f>
        <v/>
      </c>
      <c r="M2412" s="12">
        <f>Raw_Data!M2412</f>
        <v/>
      </c>
      <c r="N2412" s="12">
        <f>Raw_Data!N2412</f>
        <v/>
      </c>
      <c r="O2412">
        <f>Raw_Data!O2412</f>
        <v/>
      </c>
      <c r="P2412">
        <f>Raw_Data!P2412</f>
        <v/>
      </c>
      <c r="Q2412">
        <f>Raw_Data!Q2412</f>
        <v/>
      </c>
      <c r="R2412">
        <f>Raw_Data!R2412</f>
        <v/>
      </c>
      <c r="S2412">
        <f>Raw_Data!S2412</f>
        <v/>
      </c>
      <c r="T2412">
        <f>YEAR(B2412)</f>
        <v/>
      </c>
      <c r="U2412">
        <f>MONTH(B2412)</f>
        <v/>
      </c>
      <c r="V2412">
        <f>TEXT(B2412,"mmm")</f>
        <v/>
      </c>
      <c r="W2412" s="15">
        <f>IFERROR(N2412/L2412,0)</f>
        <v/>
      </c>
      <c r="X2412">
        <f>IF(K2412=0,"No Discount",IF(K2412&lt;=5%,"Low",IF(K2412&lt;=15%,"Medium","High")))</f>
        <v/>
      </c>
      <c r="Y2412">
        <f>IF(L2412&gt;=20000,"High Value",IF(L2412&gt;=5000,"Medium Value","Low Value"))</f>
        <v/>
      </c>
      <c r="Z2412">
        <f>IF(R2412&lt;=3,"Fast",IF(R2412&lt;=5,"On Time","Delayed"))</f>
        <v/>
      </c>
    </row>
    <row r="2413">
      <c r="A2413">
        <f>Raw_Data!A2413</f>
        <v/>
      </c>
      <c r="B2413" s="11">
        <f>Raw_Data!B2413</f>
        <v/>
      </c>
      <c r="C2413">
        <f>Raw_Data!C2413</f>
        <v/>
      </c>
      <c r="D2413">
        <f>Raw_Data!D2413</f>
        <v/>
      </c>
      <c r="E2413">
        <f>Raw_Data!E2413</f>
        <v/>
      </c>
      <c r="F2413">
        <f>Raw_Data!F2413</f>
        <v/>
      </c>
      <c r="G2413">
        <f>Raw_Data!G2413</f>
        <v/>
      </c>
      <c r="H2413">
        <f>Raw_Data!H2413</f>
        <v/>
      </c>
      <c r="I2413">
        <f>Raw_Data!I2413</f>
        <v/>
      </c>
      <c r="J2413" s="12">
        <f>Raw_Data!J2413</f>
        <v/>
      </c>
      <c r="K2413" s="13">
        <f>Raw_Data!K2413</f>
        <v/>
      </c>
      <c r="L2413" s="12">
        <f>Raw_Data!L2413</f>
        <v/>
      </c>
      <c r="M2413" s="12">
        <f>Raw_Data!M2413</f>
        <v/>
      </c>
      <c r="N2413" s="12">
        <f>Raw_Data!N2413</f>
        <v/>
      </c>
      <c r="O2413">
        <f>Raw_Data!O2413</f>
        <v/>
      </c>
      <c r="P2413">
        <f>Raw_Data!P2413</f>
        <v/>
      </c>
      <c r="Q2413">
        <f>Raw_Data!Q2413</f>
        <v/>
      </c>
      <c r="R2413">
        <f>Raw_Data!R2413</f>
        <v/>
      </c>
      <c r="S2413">
        <f>Raw_Data!S2413</f>
        <v/>
      </c>
      <c r="T2413">
        <f>YEAR(B2413)</f>
        <v/>
      </c>
      <c r="U2413">
        <f>MONTH(B2413)</f>
        <v/>
      </c>
      <c r="V2413">
        <f>TEXT(B2413,"mmm")</f>
        <v/>
      </c>
      <c r="W2413" s="15">
        <f>IFERROR(N2413/L2413,0)</f>
        <v/>
      </c>
      <c r="X2413">
        <f>IF(K2413=0,"No Discount",IF(K2413&lt;=5%,"Low",IF(K2413&lt;=15%,"Medium","High")))</f>
        <v/>
      </c>
      <c r="Y2413">
        <f>IF(L2413&gt;=20000,"High Value",IF(L2413&gt;=5000,"Medium Value","Low Value"))</f>
        <v/>
      </c>
      <c r="Z2413">
        <f>IF(R2413&lt;=3,"Fast",IF(R2413&lt;=5,"On Time","Delayed"))</f>
        <v/>
      </c>
    </row>
    <row r="2414">
      <c r="A2414">
        <f>Raw_Data!A2414</f>
        <v/>
      </c>
      <c r="B2414" s="11">
        <f>Raw_Data!B2414</f>
        <v/>
      </c>
      <c r="C2414">
        <f>Raw_Data!C2414</f>
        <v/>
      </c>
      <c r="D2414">
        <f>Raw_Data!D2414</f>
        <v/>
      </c>
      <c r="E2414">
        <f>Raw_Data!E2414</f>
        <v/>
      </c>
      <c r="F2414">
        <f>Raw_Data!F2414</f>
        <v/>
      </c>
      <c r="G2414">
        <f>Raw_Data!G2414</f>
        <v/>
      </c>
      <c r="H2414">
        <f>Raw_Data!H2414</f>
        <v/>
      </c>
      <c r="I2414">
        <f>Raw_Data!I2414</f>
        <v/>
      </c>
      <c r="J2414" s="12">
        <f>Raw_Data!J2414</f>
        <v/>
      </c>
      <c r="K2414" s="13">
        <f>Raw_Data!K2414</f>
        <v/>
      </c>
      <c r="L2414" s="12">
        <f>Raw_Data!L2414</f>
        <v/>
      </c>
      <c r="M2414" s="12">
        <f>Raw_Data!M2414</f>
        <v/>
      </c>
      <c r="N2414" s="12">
        <f>Raw_Data!N2414</f>
        <v/>
      </c>
      <c r="O2414">
        <f>Raw_Data!O2414</f>
        <v/>
      </c>
      <c r="P2414">
        <f>Raw_Data!P2414</f>
        <v/>
      </c>
      <c r="Q2414">
        <f>Raw_Data!Q2414</f>
        <v/>
      </c>
      <c r="R2414">
        <f>Raw_Data!R2414</f>
        <v/>
      </c>
      <c r="S2414">
        <f>Raw_Data!S2414</f>
        <v/>
      </c>
      <c r="T2414">
        <f>YEAR(B2414)</f>
        <v/>
      </c>
      <c r="U2414">
        <f>MONTH(B2414)</f>
        <v/>
      </c>
      <c r="V2414">
        <f>TEXT(B2414,"mmm")</f>
        <v/>
      </c>
      <c r="W2414" s="15">
        <f>IFERROR(N2414/L2414,0)</f>
        <v/>
      </c>
      <c r="X2414">
        <f>IF(K2414=0,"No Discount",IF(K2414&lt;=5%,"Low",IF(K2414&lt;=15%,"Medium","High")))</f>
        <v/>
      </c>
      <c r="Y2414">
        <f>IF(L2414&gt;=20000,"High Value",IF(L2414&gt;=5000,"Medium Value","Low Value"))</f>
        <v/>
      </c>
      <c r="Z2414">
        <f>IF(R2414&lt;=3,"Fast",IF(R2414&lt;=5,"On Time","Delayed"))</f>
        <v/>
      </c>
    </row>
    <row r="2415">
      <c r="A2415">
        <f>Raw_Data!A2415</f>
        <v/>
      </c>
      <c r="B2415" s="11">
        <f>Raw_Data!B2415</f>
        <v/>
      </c>
      <c r="C2415">
        <f>Raw_Data!C2415</f>
        <v/>
      </c>
      <c r="D2415">
        <f>Raw_Data!D2415</f>
        <v/>
      </c>
      <c r="E2415">
        <f>Raw_Data!E2415</f>
        <v/>
      </c>
      <c r="F2415">
        <f>Raw_Data!F2415</f>
        <v/>
      </c>
      <c r="G2415">
        <f>Raw_Data!G2415</f>
        <v/>
      </c>
      <c r="H2415">
        <f>Raw_Data!H2415</f>
        <v/>
      </c>
      <c r="I2415">
        <f>Raw_Data!I2415</f>
        <v/>
      </c>
      <c r="J2415" s="12">
        <f>Raw_Data!J2415</f>
        <v/>
      </c>
      <c r="K2415" s="13">
        <f>Raw_Data!K2415</f>
        <v/>
      </c>
      <c r="L2415" s="12">
        <f>Raw_Data!L2415</f>
        <v/>
      </c>
      <c r="M2415" s="12">
        <f>Raw_Data!M2415</f>
        <v/>
      </c>
      <c r="N2415" s="12">
        <f>Raw_Data!N2415</f>
        <v/>
      </c>
      <c r="O2415">
        <f>Raw_Data!O2415</f>
        <v/>
      </c>
      <c r="P2415">
        <f>Raw_Data!P2415</f>
        <v/>
      </c>
      <c r="Q2415">
        <f>Raw_Data!Q2415</f>
        <v/>
      </c>
      <c r="R2415">
        <f>Raw_Data!R2415</f>
        <v/>
      </c>
      <c r="S2415">
        <f>Raw_Data!S2415</f>
        <v/>
      </c>
      <c r="T2415">
        <f>YEAR(B2415)</f>
        <v/>
      </c>
      <c r="U2415">
        <f>MONTH(B2415)</f>
        <v/>
      </c>
      <c r="V2415">
        <f>TEXT(B2415,"mmm")</f>
        <v/>
      </c>
      <c r="W2415" s="15">
        <f>IFERROR(N2415/L2415,0)</f>
        <v/>
      </c>
      <c r="X2415">
        <f>IF(K2415=0,"No Discount",IF(K2415&lt;=5%,"Low",IF(K2415&lt;=15%,"Medium","High")))</f>
        <v/>
      </c>
      <c r="Y2415">
        <f>IF(L2415&gt;=20000,"High Value",IF(L2415&gt;=5000,"Medium Value","Low Value"))</f>
        <v/>
      </c>
      <c r="Z2415">
        <f>IF(R2415&lt;=3,"Fast",IF(R2415&lt;=5,"On Time","Delayed"))</f>
        <v/>
      </c>
    </row>
    <row r="2416">
      <c r="A2416">
        <f>Raw_Data!A2416</f>
        <v/>
      </c>
      <c r="B2416" s="11">
        <f>Raw_Data!B2416</f>
        <v/>
      </c>
      <c r="C2416">
        <f>Raw_Data!C2416</f>
        <v/>
      </c>
      <c r="D2416">
        <f>Raw_Data!D2416</f>
        <v/>
      </c>
      <c r="E2416">
        <f>Raw_Data!E2416</f>
        <v/>
      </c>
      <c r="F2416">
        <f>Raw_Data!F2416</f>
        <v/>
      </c>
      <c r="G2416">
        <f>Raw_Data!G2416</f>
        <v/>
      </c>
      <c r="H2416">
        <f>Raw_Data!H2416</f>
        <v/>
      </c>
      <c r="I2416">
        <f>Raw_Data!I2416</f>
        <v/>
      </c>
      <c r="J2416" s="12">
        <f>Raw_Data!J2416</f>
        <v/>
      </c>
      <c r="K2416" s="13">
        <f>Raw_Data!K2416</f>
        <v/>
      </c>
      <c r="L2416" s="12">
        <f>Raw_Data!L2416</f>
        <v/>
      </c>
      <c r="M2416" s="12">
        <f>Raw_Data!M2416</f>
        <v/>
      </c>
      <c r="N2416" s="12">
        <f>Raw_Data!N2416</f>
        <v/>
      </c>
      <c r="O2416">
        <f>Raw_Data!O2416</f>
        <v/>
      </c>
      <c r="P2416">
        <f>Raw_Data!P2416</f>
        <v/>
      </c>
      <c r="Q2416">
        <f>Raw_Data!Q2416</f>
        <v/>
      </c>
      <c r="R2416">
        <f>Raw_Data!R2416</f>
        <v/>
      </c>
      <c r="S2416">
        <f>Raw_Data!S2416</f>
        <v/>
      </c>
      <c r="T2416">
        <f>YEAR(B2416)</f>
        <v/>
      </c>
      <c r="U2416">
        <f>MONTH(B2416)</f>
        <v/>
      </c>
      <c r="V2416">
        <f>TEXT(B2416,"mmm")</f>
        <v/>
      </c>
      <c r="W2416" s="15">
        <f>IFERROR(N2416/L2416,0)</f>
        <v/>
      </c>
      <c r="X2416">
        <f>IF(K2416=0,"No Discount",IF(K2416&lt;=5%,"Low",IF(K2416&lt;=15%,"Medium","High")))</f>
        <v/>
      </c>
      <c r="Y2416">
        <f>IF(L2416&gt;=20000,"High Value",IF(L2416&gt;=5000,"Medium Value","Low Value"))</f>
        <v/>
      </c>
      <c r="Z2416">
        <f>IF(R2416&lt;=3,"Fast",IF(R2416&lt;=5,"On Time","Delayed"))</f>
        <v/>
      </c>
    </row>
    <row r="2417">
      <c r="A2417">
        <f>Raw_Data!A2417</f>
        <v/>
      </c>
      <c r="B2417" s="11">
        <f>Raw_Data!B2417</f>
        <v/>
      </c>
      <c r="C2417">
        <f>Raw_Data!C2417</f>
        <v/>
      </c>
      <c r="D2417">
        <f>Raw_Data!D2417</f>
        <v/>
      </c>
      <c r="E2417">
        <f>Raw_Data!E2417</f>
        <v/>
      </c>
      <c r="F2417">
        <f>Raw_Data!F2417</f>
        <v/>
      </c>
      <c r="G2417">
        <f>Raw_Data!G2417</f>
        <v/>
      </c>
      <c r="H2417">
        <f>Raw_Data!H2417</f>
        <v/>
      </c>
      <c r="I2417">
        <f>Raw_Data!I2417</f>
        <v/>
      </c>
      <c r="J2417" s="12">
        <f>Raw_Data!J2417</f>
        <v/>
      </c>
      <c r="K2417" s="13">
        <f>Raw_Data!K2417</f>
        <v/>
      </c>
      <c r="L2417" s="12">
        <f>Raw_Data!L2417</f>
        <v/>
      </c>
      <c r="M2417" s="12">
        <f>Raw_Data!M2417</f>
        <v/>
      </c>
      <c r="N2417" s="12">
        <f>Raw_Data!N2417</f>
        <v/>
      </c>
      <c r="O2417">
        <f>Raw_Data!O2417</f>
        <v/>
      </c>
      <c r="P2417">
        <f>Raw_Data!P2417</f>
        <v/>
      </c>
      <c r="Q2417">
        <f>Raw_Data!Q2417</f>
        <v/>
      </c>
      <c r="R2417">
        <f>Raw_Data!R2417</f>
        <v/>
      </c>
      <c r="S2417">
        <f>Raw_Data!S2417</f>
        <v/>
      </c>
      <c r="T2417">
        <f>YEAR(B2417)</f>
        <v/>
      </c>
      <c r="U2417">
        <f>MONTH(B2417)</f>
        <v/>
      </c>
      <c r="V2417">
        <f>TEXT(B2417,"mmm")</f>
        <v/>
      </c>
      <c r="W2417" s="15">
        <f>IFERROR(N2417/L2417,0)</f>
        <v/>
      </c>
      <c r="X2417">
        <f>IF(K2417=0,"No Discount",IF(K2417&lt;=5%,"Low",IF(K2417&lt;=15%,"Medium","High")))</f>
        <v/>
      </c>
      <c r="Y2417">
        <f>IF(L2417&gt;=20000,"High Value",IF(L2417&gt;=5000,"Medium Value","Low Value"))</f>
        <v/>
      </c>
      <c r="Z2417">
        <f>IF(R2417&lt;=3,"Fast",IF(R2417&lt;=5,"On Time","Delayed"))</f>
        <v/>
      </c>
    </row>
    <row r="2418">
      <c r="A2418">
        <f>Raw_Data!A2418</f>
        <v/>
      </c>
      <c r="B2418" s="11">
        <f>Raw_Data!B2418</f>
        <v/>
      </c>
      <c r="C2418">
        <f>Raw_Data!C2418</f>
        <v/>
      </c>
      <c r="D2418">
        <f>Raw_Data!D2418</f>
        <v/>
      </c>
      <c r="E2418">
        <f>Raw_Data!E2418</f>
        <v/>
      </c>
      <c r="F2418">
        <f>Raw_Data!F2418</f>
        <v/>
      </c>
      <c r="G2418">
        <f>Raw_Data!G2418</f>
        <v/>
      </c>
      <c r="H2418">
        <f>Raw_Data!H2418</f>
        <v/>
      </c>
      <c r="I2418">
        <f>Raw_Data!I2418</f>
        <v/>
      </c>
      <c r="J2418" s="12">
        <f>Raw_Data!J2418</f>
        <v/>
      </c>
      <c r="K2418" s="13">
        <f>Raw_Data!K2418</f>
        <v/>
      </c>
      <c r="L2418" s="12">
        <f>Raw_Data!L2418</f>
        <v/>
      </c>
      <c r="M2418" s="12">
        <f>Raw_Data!M2418</f>
        <v/>
      </c>
      <c r="N2418" s="12">
        <f>Raw_Data!N2418</f>
        <v/>
      </c>
      <c r="O2418">
        <f>Raw_Data!O2418</f>
        <v/>
      </c>
      <c r="P2418">
        <f>Raw_Data!P2418</f>
        <v/>
      </c>
      <c r="Q2418">
        <f>Raw_Data!Q2418</f>
        <v/>
      </c>
      <c r="R2418">
        <f>Raw_Data!R2418</f>
        <v/>
      </c>
      <c r="S2418">
        <f>Raw_Data!S2418</f>
        <v/>
      </c>
      <c r="T2418">
        <f>YEAR(B2418)</f>
        <v/>
      </c>
      <c r="U2418">
        <f>MONTH(B2418)</f>
        <v/>
      </c>
      <c r="V2418">
        <f>TEXT(B2418,"mmm")</f>
        <v/>
      </c>
      <c r="W2418" s="15">
        <f>IFERROR(N2418/L2418,0)</f>
        <v/>
      </c>
      <c r="X2418">
        <f>IF(K2418=0,"No Discount",IF(K2418&lt;=5%,"Low",IF(K2418&lt;=15%,"Medium","High")))</f>
        <v/>
      </c>
      <c r="Y2418">
        <f>IF(L2418&gt;=20000,"High Value",IF(L2418&gt;=5000,"Medium Value","Low Value"))</f>
        <v/>
      </c>
      <c r="Z2418">
        <f>IF(R2418&lt;=3,"Fast",IF(R2418&lt;=5,"On Time","Delayed"))</f>
        <v/>
      </c>
    </row>
    <row r="2419">
      <c r="A2419">
        <f>Raw_Data!A2419</f>
        <v/>
      </c>
      <c r="B2419" s="11">
        <f>Raw_Data!B2419</f>
        <v/>
      </c>
      <c r="C2419">
        <f>Raw_Data!C2419</f>
        <v/>
      </c>
      <c r="D2419">
        <f>Raw_Data!D2419</f>
        <v/>
      </c>
      <c r="E2419">
        <f>Raw_Data!E2419</f>
        <v/>
      </c>
      <c r="F2419">
        <f>Raw_Data!F2419</f>
        <v/>
      </c>
      <c r="G2419">
        <f>Raw_Data!G2419</f>
        <v/>
      </c>
      <c r="H2419">
        <f>Raw_Data!H2419</f>
        <v/>
      </c>
      <c r="I2419">
        <f>Raw_Data!I2419</f>
        <v/>
      </c>
      <c r="J2419" s="12">
        <f>Raw_Data!J2419</f>
        <v/>
      </c>
      <c r="K2419" s="13">
        <f>Raw_Data!K2419</f>
        <v/>
      </c>
      <c r="L2419" s="12">
        <f>Raw_Data!L2419</f>
        <v/>
      </c>
      <c r="M2419" s="12">
        <f>Raw_Data!M2419</f>
        <v/>
      </c>
      <c r="N2419" s="12">
        <f>Raw_Data!N2419</f>
        <v/>
      </c>
      <c r="O2419">
        <f>Raw_Data!O2419</f>
        <v/>
      </c>
      <c r="P2419">
        <f>Raw_Data!P2419</f>
        <v/>
      </c>
      <c r="Q2419">
        <f>Raw_Data!Q2419</f>
        <v/>
      </c>
      <c r="R2419">
        <f>Raw_Data!R2419</f>
        <v/>
      </c>
      <c r="S2419">
        <f>Raw_Data!S2419</f>
        <v/>
      </c>
      <c r="T2419">
        <f>YEAR(B2419)</f>
        <v/>
      </c>
      <c r="U2419">
        <f>MONTH(B2419)</f>
        <v/>
      </c>
      <c r="V2419">
        <f>TEXT(B2419,"mmm")</f>
        <v/>
      </c>
      <c r="W2419" s="15">
        <f>IFERROR(N2419/L2419,0)</f>
        <v/>
      </c>
      <c r="X2419">
        <f>IF(K2419=0,"No Discount",IF(K2419&lt;=5%,"Low",IF(K2419&lt;=15%,"Medium","High")))</f>
        <v/>
      </c>
      <c r="Y2419">
        <f>IF(L2419&gt;=20000,"High Value",IF(L2419&gt;=5000,"Medium Value","Low Value"))</f>
        <v/>
      </c>
      <c r="Z2419">
        <f>IF(R2419&lt;=3,"Fast",IF(R2419&lt;=5,"On Time","Delayed"))</f>
        <v/>
      </c>
    </row>
    <row r="2420">
      <c r="A2420">
        <f>Raw_Data!A2420</f>
        <v/>
      </c>
      <c r="B2420" s="11">
        <f>Raw_Data!B2420</f>
        <v/>
      </c>
      <c r="C2420">
        <f>Raw_Data!C2420</f>
        <v/>
      </c>
      <c r="D2420">
        <f>Raw_Data!D2420</f>
        <v/>
      </c>
      <c r="E2420">
        <f>Raw_Data!E2420</f>
        <v/>
      </c>
      <c r="F2420">
        <f>Raw_Data!F2420</f>
        <v/>
      </c>
      <c r="G2420">
        <f>Raw_Data!G2420</f>
        <v/>
      </c>
      <c r="H2420">
        <f>Raw_Data!H2420</f>
        <v/>
      </c>
      <c r="I2420">
        <f>Raw_Data!I2420</f>
        <v/>
      </c>
      <c r="J2420" s="12">
        <f>Raw_Data!J2420</f>
        <v/>
      </c>
      <c r="K2420" s="13">
        <f>Raw_Data!K2420</f>
        <v/>
      </c>
      <c r="L2420" s="12">
        <f>Raw_Data!L2420</f>
        <v/>
      </c>
      <c r="M2420" s="12">
        <f>Raw_Data!M2420</f>
        <v/>
      </c>
      <c r="N2420" s="12">
        <f>Raw_Data!N2420</f>
        <v/>
      </c>
      <c r="O2420">
        <f>Raw_Data!O2420</f>
        <v/>
      </c>
      <c r="P2420">
        <f>Raw_Data!P2420</f>
        <v/>
      </c>
      <c r="Q2420">
        <f>Raw_Data!Q2420</f>
        <v/>
      </c>
      <c r="R2420">
        <f>Raw_Data!R2420</f>
        <v/>
      </c>
      <c r="S2420">
        <f>Raw_Data!S2420</f>
        <v/>
      </c>
      <c r="T2420">
        <f>YEAR(B2420)</f>
        <v/>
      </c>
      <c r="U2420">
        <f>MONTH(B2420)</f>
        <v/>
      </c>
      <c r="V2420">
        <f>TEXT(B2420,"mmm")</f>
        <v/>
      </c>
      <c r="W2420" s="15">
        <f>IFERROR(N2420/L2420,0)</f>
        <v/>
      </c>
      <c r="X2420">
        <f>IF(K2420=0,"No Discount",IF(K2420&lt;=5%,"Low",IF(K2420&lt;=15%,"Medium","High")))</f>
        <v/>
      </c>
      <c r="Y2420">
        <f>IF(L2420&gt;=20000,"High Value",IF(L2420&gt;=5000,"Medium Value","Low Value"))</f>
        <v/>
      </c>
      <c r="Z2420">
        <f>IF(R2420&lt;=3,"Fast",IF(R2420&lt;=5,"On Time","Delayed"))</f>
        <v/>
      </c>
    </row>
    <row r="2421">
      <c r="A2421">
        <f>Raw_Data!A2421</f>
        <v/>
      </c>
      <c r="B2421" s="11">
        <f>Raw_Data!B2421</f>
        <v/>
      </c>
      <c r="C2421">
        <f>Raw_Data!C2421</f>
        <v/>
      </c>
      <c r="D2421">
        <f>Raw_Data!D2421</f>
        <v/>
      </c>
      <c r="E2421">
        <f>Raw_Data!E2421</f>
        <v/>
      </c>
      <c r="F2421">
        <f>Raw_Data!F2421</f>
        <v/>
      </c>
      <c r="G2421">
        <f>Raw_Data!G2421</f>
        <v/>
      </c>
      <c r="H2421">
        <f>Raw_Data!H2421</f>
        <v/>
      </c>
      <c r="I2421">
        <f>Raw_Data!I2421</f>
        <v/>
      </c>
      <c r="J2421" s="12">
        <f>Raw_Data!J2421</f>
        <v/>
      </c>
      <c r="K2421" s="13">
        <f>Raw_Data!K2421</f>
        <v/>
      </c>
      <c r="L2421" s="12">
        <f>Raw_Data!L2421</f>
        <v/>
      </c>
      <c r="M2421" s="12">
        <f>Raw_Data!M2421</f>
        <v/>
      </c>
      <c r="N2421" s="12">
        <f>Raw_Data!N2421</f>
        <v/>
      </c>
      <c r="O2421">
        <f>Raw_Data!O2421</f>
        <v/>
      </c>
      <c r="P2421">
        <f>Raw_Data!P2421</f>
        <v/>
      </c>
      <c r="Q2421">
        <f>Raw_Data!Q2421</f>
        <v/>
      </c>
      <c r="R2421">
        <f>Raw_Data!R2421</f>
        <v/>
      </c>
      <c r="S2421">
        <f>Raw_Data!S2421</f>
        <v/>
      </c>
      <c r="T2421">
        <f>YEAR(B2421)</f>
        <v/>
      </c>
      <c r="U2421">
        <f>MONTH(B2421)</f>
        <v/>
      </c>
      <c r="V2421">
        <f>TEXT(B2421,"mmm")</f>
        <v/>
      </c>
      <c r="W2421" s="15">
        <f>IFERROR(N2421/L2421,0)</f>
        <v/>
      </c>
      <c r="X2421">
        <f>IF(K2421=0,"No Discount",IF(K2421&lt;=5%,"Low",IF(K2421&lt;=15%,"Medium","High")))</f>
        <v/>
      </c>
      <c r="Y2421">
        <f>IF(L2421&gt;=20000,"High Value",IF(L2421&gt;=5000,"Medium Value","Low Value"))</f>
        <v/>
      </c>
      <c r="Z2421">
        <f>IF(R2421&lt;=3,"Fast",IF(R2421&lt;=5,"On Time","Delayed"))</f>
        <v/>
      </c>
    </row>
    <row r="2422">
      <c r="A2422">
        <f>Raw_Data!A2422</f>
        <v/>
      </c>
      <c r="B2422" s="11">
        <f>Raw_Data!B2422</f>
        <v/>
      </c>
      <c r="C2422">
        <f>Raw_Data!C2422</f>
        <v/>
      </c>
      <c r="D2422">
        <f>Raw_Data!D2422</f>
        <v/>
      </c>
      <c r="E2422">
        <f>Raw_Data!E2422</f>
        <v/>
      </c>
      <c r="F2422">
        <f>Raw_Data!F2422</f>
        <v/>
      </c>
      <c r="G2422">
        <f>Raw_Data!G2422</f>
        <v/>
      </c>
      <c r="H2422">
        <f>Raw_Data!H2422</f>
        <v/>
      </c>
      <c r="I2422">
        <f>Raw_Data!I2422</f>
        <v/>
      </c>
      <c r="J2422" s="12">
        <f>Raw_Data!J2422</f>
        <v/>
      </c>
      <c r="K2422" s="13">
        <f>Raw_Data!K2422</f>
        <v/>
      </c>
      <c r="L2422" s="12">
        <f>Raw_Data!L2422</f>
        <v/>
      </c>
      <c r="M2422" s="12">
        <f>Raw_Data!M2422</f>
        <v/>
      </c>
      <c r="N2422" s="12">
        <f>Raw_Data!N2422</f>
        <v/>
      </c>
      <c r="O2422">
        <f>Raw_Data!O2422</f>
        <v/>
      </c>
      <c r="P2422">
        <f>Raw_Data!P2422</f>
        <v/>
      </c>
      <c r="Q2422">
        <f>Raw_Data!Q2422</f>
        <v/>
      </c>
      <c r="R2422">
        <f>Raw_Data!R2422</f>
        <v/>
      </c>
      <c r="S2422">
        <f>Raw_Data!S2422</f>
        <v/>
      </c>
      <c r="T2422">
        <f>YEAR(B2422)</f>
        <v/>
      </c>
      <c r="U2422">
        <f>MONTH(B2422)</f>
        <v/>
      </c>
      <c r="V2422">
        <f>TEXT(B2422,"mmm")</f>
        <v/>
      </c>
      <c r="W2422" s="15">
        <f>IFERROR(N2422/L2422,0)</f>
        <v/>
      </c>
      <c r="X2422">
        <f>IF(K2422=0,"No Discount",IF(K2422&lt;=5%,"Low",IF(K2422&lt;=15%,"Medium","High")))</f>
        <v/>
      </c>
      <c r="Y2422">
        <f>IF(L2422&gt;=20000,"High Value",IF(L2422&gt;=5000,"Medium Value","Low Value"))</f>
        <v/>
      </c>
      <c r="Z2422">
        <f>IF(R2422&lt;=3,"Fast",IF(R2422&lt;=5,"On Time","Delayed"))</f>
        <v/>
      </c>
    </row>
    <row r="2423">
      <c r="A2423">
        <f>Raw_Data!A2423</f>
        <v/>
      </c>
      <c r="B2423" s="11">
        <f>Raw_Data!B2423</f>
        <v/>
      </c>
      <c r="C2423">
        <f>Raw_Data!C2423</f>
        <v/>
      </c>
      <c r="D2423">
        <f>Raw_Data!D2423</f>
        <v/>
      </c>
      <c r="E2423">
        <f>Raw_Data!E2423</f>
        <v/>
      </c>
      <c r="F2423">
        <f>Raw_Data!F2423</f>
        <v/>
      </c>
      <c r="G2423">
        <f>Raw_Data!G2423</f>
        <v/>
      </c>
      <c r="H2423">
        <f>Raw_Data!H2423</f>
        <v/>
      </c>
      <c r="I2423">
        <f>Raw_Data!I2423</f>
        <v/>
      </c>
      <c r="J2423" s="12">
        <f>Raw_Data!J2423</f>
        <v/>
      </c>
      <c r="K2423" s="13">
        <f>Raw_Data!K2423</f>
        <v/>
      </c>
      <c r="L2423" s="12">
        <f>Raw_Data!L2423</f>
        <v/>
      </c>
      <c r="M2423" s="12">
        <f>Raw_Data!M2423</f>
        <v/>
      </c>
      <c r="N2423" s="12">
        <f>Raw_Data!N2423</f>
        <v/>
      </c>
      <c r="O2423">
        <f>Raw_Data!O2423</f>
        <v/>
      </c>
      <c r="P2423">
        <f>Raw_Data!P2423</f>
        <v/>
      </c>
      <c r="Q2423">
        <f>Raw_Data!Q2423</f>
        <v/>
      </c>
      <c r="R2423">
        <f>Raw_Data!R2423</f>
        <v/>
      </c>
      <c r="S2423">
        <f>Raw_Data!S2423</f>
        <v/>
      </c>
      <c r="T2423">
        <f>YEAR(B2423)</f>
        <v/>
      </c>
      <c r="U2423">
        <f>MONTH(B2423)</f>
        <v/>
      </c>
      <c r="V2423">
        <f>TEXT(B2423,"mmm")</f>
        <v/>
      </c>
      <c r="W2423" s="15">
        <f>IFERROR(N2423/L2423,0)</f>
        <v/>
      </c>
      <c r="X2423">
        <f>IF(K2423=0,"No Discount",IF(K2423&lt;=5%,"Low",IF(K2423&lt;=15%,"Medium","High")))</f>
        <v/>
      </c>
      <c r="Y2423">
        <f>IF(L2423&gt;=20000,"High Value",IF(L2423&gt;=5000,"Medium Value","Low Value"))</f>
        <v/>
      </c>
      <c r="Z2423">
        <f>IF(R2423&lt;=3,"Fast",IF(R2423&lt;=5,"On Time","Delayed"))</f>
        <v/>
      </c>
    </row>
    <row r="2424">
      <c r="A2424">
        <f>Raw_Data!A2424</f>
        <v/>
      </c>
      <c r="B2424" s="11">
        <f>Raw_Data!B2424</f>
        <v/>
      </c>
      <c r="C2424">
        <f>Raw_Data!C2424</f>
        <v/>
      </c>
      <c r="D2424">
        <f>Raw_Data!D2424</f>
        <v/>
      </c>
      <c r="E2424">
        <f>Raw_Data!E2424</f>
        <v/>
      </c>
      <c r="F2424">
        <f>Raw_Data!F2424</f>
        <v/>
      </c>
      <c r="G2424">
        <f>Raw_Data!G2424</f>
        <v/>
      </c>
      <c r="H2424">
        <f>Raw_Data!H2424</f>
        <v/>
      </c>
      <c r="I2424">
        <f>Raw_Data!I2424</f>
        <v/>
      </c>
      <c r="J2424" s="12">
        <f>Raw_Data!J2424</f>
        <v/>
      </c>
      <c r="K2424" s="13">
        <f>Raw_Data!K2424</f>
        <v/>
      </c>
      <c r="L2424" s="12">
        <f>Raw_Data!L2424</f>
        <v/>
      </c>
      <c r="M2424" s="12">
        <f>Raw_Data!M2424</f>
        <v/>
      </c>
      <c r="N2424" s="12">
        <f>Raw_Data!N2424</f>
        <v/>
      </c>
      <c r="O2424">
        <f>Raw_Data!O2424</f>
        <v/>
      </c>
      <c r="P2424">
        <f>Raw_Data!P2424</f>
        <v/>
      </c>
      <c r="Q2424">
        <f>Raw_Data!Q2424</f>
        <v/>
      </c>
      <c r="R2424">
        <f>Raw_Data!R2424</f>
        <v/>
      </c>
      <c r="S2424">
        <f>Raw_Data!S2424</f>
        <v/>
      </c>
      <c r="T2424">
        <f>YEAR(B2424)</f>
        <v/>
      </c>
      <c r="U2424">
        <f>MONTH(B2424)</f>
        <v/>
      </c>
      <c r="V2424">
        <f>TEXT(B2424,"mmm")</f>
        <v/>
      </c>
      <c r="W2424" s="15">
        <f>IFERROR(N2424/L2424,0)</f>
        <v/>
      </c>
      <c r="X2424">
        <f>IF(K2424=0,"No Discount",IF(K2424&lt;=5%,"Low",IF(K2424&lt;=15%,"Medium","High")))</f>
        <v/>
      </c>
      <c r="Y2424">
        <f>IF(L2424&gt;=20000,"High Value",IF(L2424&gt;=5000,"Medium Value","Low Value"))</f>
        <v/>
      </c>
      <c r="Z2424">
        <f>IF(R2424&lt;=3,"Fast",IF(R2424&lt;=5,"On Time","Delayed"))</f>
        <v/>
      </c>
    </row>
    <row r="2425">
      <c r="A2425">
        <f>Raw_Data!A2425</f>
        <v/>
      </c>
      <c r="B2425" s="11">
        <f>Raw_Data!B2425</f>
        <v/>
      </c>
      <c r="C2425">
        <f>Raw_Data!C2425</f>
        <v/>
      </c>
      <c r="D2425">
        <f>Raw_Data!D2425</f>
        <v/>
      </c>
      <c r="E2425">
        <f>Raw_Data!E2425</f>
        <v/>
      </c>
      <c r="F2425">
        <f>Raw_Data!F2425</f>
        <v/>
      </c>
      <c r="G2425">
        <f>Raw_Data!G2425</f>
        <v/>
      </c>
      <c r="H2425">
        <f>Raw_Data!H2425</f>
        <v/>
      </c>
      <c r="I2425">
        <f>Raw_Data!I2425</f>
        <v/>
      </c>
      <c r="J2425" s="12">
        <f>Raw_Data!J2425</f>
        <v/>
      </c>
      <c r="K2425" s="13">
        <f>Raw_Data!K2425</f>
        <v/>
      </c>
      <c r="L2425" s="12">
        <f>Raw_Data!L2425</f>
        <v/>
      </c>
      <c r="M2425" s="12">
        <f>Raw_Data!M2425</f>
        <v/>
      </c>
      <c r="N2425" s="12">
        <f>Raw_Data!N2425</f>
        <v/>
      </c>
      <c r="O2425">
        <f>Raw_Data!O2425</f>
        <v/>
      </c>
      <c r="P2425">
        <f>Raw_Data!P2425</f>
        <v/>
      </c>
      <c r="Q2425">
        <f>Raw_Data!Q2425</f>
        <v/>
      </c>
      <c r="R2425">
        <f>Raw_Data!R2425</f>
        <v/>
      </c>
      <c r="S2425">
        <f>Raw_Data!S2425</f>
        <v/>
      </c>
      <c r="T2425">
        <f>YEAR(B2425)</f>
        <v/>
      </c>
      <c r="U2425">
        <f>MONTH(B2425)</f>
        <v/>
      </c>
      <c r="V2425">
        <f>TEXT(B2425,"mmm")</f>
        <v/>
      </c>
      <c r="W2425" s="15">
        <f>IFERROR(N2425/L2425,0)</f>
        <v/>
      </c>
      <c r="X2425">
        <f>IF(K2425=0,"No Discount",IF(K2425&lt;=5%,"Low",IF(K2425&lt;=15%,"Medium","High")))</f>
        <v/>
      </c>
      <c r="Y2425">
        <f>IF(L2425&gt;=20000,"High Value",IF(L2425&gt;=5000,"Medium Value","Low Value"))</f>
        <v/>
      </c>
      <c r="Z2425">
        <f>IF(R2425&lt;=3,"Fast",IF(R2425&lt;=5,"On Time","Delayed"))</f>
        <v/>
      </c>
    </row>
    <row r="2426">
      <c r="A2426">
        <f>Raw_Data!A2426</f>
        <v/>
      </c>
      <c r="B2426" s="11">
        <f>Raw_Data!B2426</f>
        <v/>
      </c>
      <c r="C2426">
        <f>Raw_Data!C2426</f>
        <v/>
      </c>
      <c r="D2426">
        <f>Raw_Data!D2426</f>
        <v/>
      </c>
      <c r="E2426">
        <f>Raw_Data!E2426</f>
        <v/>
      </c>
      <c r="F2426">
        <f>Raw_Data!F2426</f>
        <v/>
      </c>
      <c r="G2426">
        <f>Raw_Data!G2426</f>
        <v/>
      </c>
      <c r="H2426">
        <f>Raw_Data!H2426</f>
        <v/>
      </c>
      <c r="I2426">
        <f>Raw_Data!I2426</f>
        <v/>
      </c>
      <c r="J2426" s="12">
        <f>Raw_Data!J2426</f>
        <v/>
      </c>
      <c r="K2426" s="13">
        <f>Raw_Data!K2426</f>
        <v/>
      </c>
      <c r="L2426" s="12">
        <f>Raw_Data!L2426</f>
        <v/>
      </c>
      <c r="M2426" s="12">
        <f>Raw_Data!M2426</f>
        <v/>
      </c>
      <c r="N2426" s="12">
        <f>Raw_Data!N2426</f>
        <v/>
      </c>
      <c r="O2426">
        <f>Raw_Data!O2426</f>
        <v/>
      </c>
      <c r="P2426">
        <f>Raw_Data!P2426</f>
        <v/>
      </c>
      <c r="Q2426">
        <f>Raw_Data!Q2426</f>
        <v/>
      </c>
      <c r="R2426">
        <f>Raw_Data!R2426</f>
        <v/>
      </c>
      <c r="S2426">
        <f>Raw_Data!S2426</f>
        <v/>
      </c>
      <c r="T2426">
        <f>YEAR(B2426)</f>
        <v/>
      </c>
      <c r="U2426">
        <f>MONTH(B2426)</f>
        <v/>
      </c>
      <c r="V2426">
        <f>TEXT(B2426,"mmm")</f>
        <v/>
      </c>
      <c r="W2426" s="15">
        <f>IFERROR(N2426/L2426,0)</f>
        <v/>
      </c>
      <c r="X2426">
        <f>IF(K2426=0,"No Discount",IF(K2426&lt;=5%,"Low",IF(K2426&lt;=15%,"Medium","High")))</f>
        <v/>
      </c>
      <c r="Y2426">
        <f>IF(L2426&gt;=20000,"High Value",IF(L2426&gt;=5000,"Medium Value","Low Value"))</f>
        <v/>
      </c>
      <c r="Z2426">
        <f>IF(R2426&lt;=3,"Fast",IF(R2426&lt;=5,"On Time","Delayed"))</f>
        <v/>
      </c>
    </row>
    <row r="2427">
      <c r="A2427">
        <f>Raw_Data!A2427</f>
        <v/>
      </c>
      <c r="B2427" s="11">
        <f>Raw_Data!B2427</f>
        <v/>
      </c>
      <c r="C2427">
        <f>Raw_Data!C2427</f>
        <v/>
      </c>
      <c r="D2427">
        <f>Raw_Data!D2427</f>
        <v/>
      </c>
      <c r="E2427">
        <f>Raw_Data!E2427</f>
        <v/>
      </c>
      <c r="F2427">
        <f>Raw_Data!F2427</f>
        <v/>
      </c>
      <c r="G2427">
        <f>Raw_Data!G2427</f>
        <v/>
      </c>
      <c r="H2427">
        <f>Raw_Data!H2427</f>
        <v/>
      </c>
      <c r="I2427">
        <f>Raw_Data!I2427</f>
        <v/>
      </c>
      <c r="J2427" s="12">
        <f>Raw_Data!J2427</f>
        <v/>
      </c>
      <c r="K2427" s="13">
        <f>Raw_Data!K2427</f>
        <v/>
      </c>
      <c r="L2427" s="12">
        <f>Raw_Data!L2427</f>
        <v/>
      </c>
      <c r="M2427" s="12">
        <f>Raw_Data!M2427</f>
        <v/>
      </c>
      <c r="N2427" s="12">
        <f>Raw_Data!N2427</f>
        <v/>
      </c>
      <c r="O2427">
        <f>Raw_Data!O2427</f>
        <v/>
      </c>
      <c r="P2427">
        <f>Raw_Data!P2427</f>
        <v/>
      </c>
      <c r="Q2427">
        <f>Raw_Data!Q2427</f>
        <v/>
      </c>
      <c r="R2427">
        <f>Raw_Data!R2427</f>
        <v/>
      </c>
      <c r="S2427">
        <f>Raw_Data!S2427</f>
        <v/>
      </c>
      <c r="T2427">
        <f>YEAR(B2427)</f>
        <v/>
      </c>
      <c r="U2427">
        <f>MONTH(B2427)</f>
        <v/>
      </c>
      <c r="V2427">
        <f>TEXT(B2427,"mmm")</f>
        <v/>
      </c>
      <c r="W2427" s="15">
        <f>IFERROR(N2427/L2427,0)</f>
        <v/>
      </c>
      <c r="X2427">
        <f>IF(K2427=0,"No Discount",IF(K2427&lt;=5%,"Low",IF(K2427&lt;=15%,"Medium","High")))</f>
        <v/>
      </c>
      <c r="Y2427">
        <f>IF(L2427&gt;=20000,"High Value",IF(L2427&gt;=5000,"Medium Value","Low Value"))</f>
        <v/>
      </c>
      <c r="Z2427">
        <f>IF(R2427&lt;=3,"Fast",IF(R2427&lt;=5,"On Time","Delayed"))</f>
        <v/>
      </c>
    </row>
    <row r="2428">
      <c r="A2428">
        <f>Raw_Data!A2428</f>
        <v/>
      </c>
      <c r="B2428" s="11">
        <f>Raw_Data!B2428</f>
        <v/>
      </c>
      <c r="C2428">
        <f>Raw_Data!C2428</f>
        <v/>
      </c>
      <c r="D2428">
        <f>Raw_Data!D2428</f>
        <v/>
      </c>
      <c r="E2428">
        <f>Raw_Data!E2428</f>
        <v/>
      </c>
      <c r="F2428">
        <f>Raw_Data!F2428</f>
        <v/>
      </c>
      <c r="G2428">
        <f>Raw_Data!G2428</f>
        <v/>
      </c>
      <c r="H2428">
        <f>Raw_Data!H2428</f>
        <v/>
      </c>
      <c r="I2428">
        <f>Raw_Data!I2428</f>
        <v/>
      </c>
      <c r="J2428" s="12">
        <f>Raw_Data!J2428</f>
        <v/>
      </c>
      <c r="K2428" s="13">
        <f>Raw_Data!K2428</f>
        <v/>
      </c>
      <c r="L2428" s="12">
        <f>Raw_Data!L2428</f>
        <v/>
      </c>
      <c r="M2428" s="12">
        <f>Raw_Data!M2428</f>
        <v/>
      </c>
      <c r="N2428" s="12">
        <f>Raw_Data!N2428</f>
        <v/>
      </c>
      <c r="O2428">
        <f>Raw_Data!O2428</f>
        <v/>
      </c>
      <c r="P2428">
        <f>Raw_Data!P2428</f>
        <v/>
      </c>
      <c r="Q2428">
        <f>Raw_Data!Q2428</f>
        <v/>
      </c>
      <c r="R2428">
        <f>Raw_Data!R2428</f>
        <v/>
      </c>
      <c r="S2428">
        <f>Raw_Data!S2428</f>
        <v/>
      </c>
      <c r="T2428">
        <f>YEAR(B2428)</f>
        <v/>
      </c>
      <c r="U2428">
        <f>MONTH(B2428)</f>
        <v/>
      </c>
      <c r="V2428">
        <f>TEXT(B2428,"mmm")</f>
        <v/>
      </c>
      <c r="W2428" s="15">
        <f>IFERROR(N2428/L2428,0)</f>
        <v/>
      </c>
      <c r="X2428">
        <f>IF(K2428=0,"No Discount",IF(K2428&lt;=5%,"Low",IF(K2428&lt;=15%,"Medium","High")))</f>
        <v/>
      </c>
      <c r="Y2428">
        <f>IF(L2428&gt;=20000,"High Value",IF(L2428&gt;=5000,"Medium Value","Low Value"))</f>
        <v/>
      </c>
      <c r="Z2428">
        <f>IF(R2428&lt;=3,"Fast",IF(R2428&lt;=5,"On Time","Delayed"))</f>
        <v/>
      </c>
    </row>
    <row r="2429">
      <c r="A2429">
        <f>Raw_Data!A2429</f>
        <v/>
      </c>
      <c r="B2429" s="11">
        <f>Raw_Data!B2429</f>
        <v/>
      </c>
      <c r="C2429">
        <f>Raw_Data!C2429</f>
        <v/>
      </c>
      <c r="D2429">
        <f>Raw_Data!D2429</f>
        <v/>
      </c>
      <c r="E2429">
        <f>Raw_Data!E2429</f>
        <v/>
      </c>
      <c r="F2429">
        <f>Raw_Data!F2429</f>
        <v/>
      </c>
      <c r="G2429">
        <f>Raw_Data!G2429</f>
        <v/>
      </c>
      <c r="H2429">
        <f>Raw_Data!H2429</f>
        <v/>
      </c>
      <c r="I2429">
        <f>Raw_Data!I2429</f>
        <v/>
      </c>
      <c r="J2429" s="12">
        <f>Raw_Data!J2429</f>
        <v/>
      </c>
      <c r="K2429" s="13">
        <f>Raw_Data!K2429</f>
        <v/>
      </c>
      <c r="L2429" s="12">
        <f>Raw_Data!L2429</f>
        <v/>
      </c>
      <c r="M2429" s="12">
        <f>Raw_Data!M2429</f>
        <v/>
      </c>
      <c r="N2429" s="12">
        <f>Raw_Data!N2429</f>
        <v/>
      </c>
      <c r="O2429">
        <f>Raw_Data!O2429</f>
        <v/>
      </c>
      <c r="P2429">
        <f>Raw_Data!P2429</f>
        <v/>
      </c>
      <c r="Q2429">
        <f>Raw_Data!Q2429</f>
        <v/>
      </c>
      <c r="R2429">
        <f>Raw_Data!R2429</f>
        <v/>
      </c>
      <c r="S2429">
        <f>Raw_Data!S2429</f>
        <v/>
      </c>
      <c r="T2429">
        <f>YEAR(B2429)</f>
        <v/>
      </c>
      <c r="U2429">
        <f>MONTH(B2429)</f>
        <v/>
      </c>
      <c r="V2429">
        <f>TEXT(B2429,"mmm")</f>
        <v/>
      </c>
      <c r="W2429" s="15">
        <f>IFERROR(N2429/L2429,0)</f>
        <v/>
      </c>
      <c r="X2429">
        <f>IF(K2429=0,"No Discount",IF(K2429&lt;=5%,"Low",IF(K2429&lt;=15%,"Medium","High")))</f>
        <v/>
      </c>
      <c r="Y2429">
        <f>IF(L2429&gt;=20000,"High Value",IF(L2429&gt;=5000,"Medium Value","Low Value"))</f>
        <v/>
      </c>
      <c r="Z2429">
        <f>IF(R2429&lt;=3,"Fast",IF(R2429&lt;=5,"On Time","Delayed"))</f>
        <v/>
      </c>
    </row>
    <row r="2430">
      <c r="A2430">
        <f>Raw_Data!A2430</f>
        <v/>
      </c>
      <c r="B2430" s="11">
        <f>Raw_Data!B2430</f>
        <v/>
      </c>
      <c r="C2430">
        <f>Raw_Data!C2430</f>
        <v/>
      </c>
      <c r="D2430">
        <f>Raw_Data!D2430</f>
        <v/>
      </c>
      <c r="E2430">
        <f>Raw_Data!E2430</f>
        <v/>
      </c>
      <c r="F2430">
        <f>Raw_Data!F2430</f>
        <v/>
      </c>
      <c r="G2430">
        <f>Raw_Data!G2430</f>
        <v/>
      </c>
      <c r="H2430">
        <f>Raw_Data!H2430</f>
        <v/>
      </c>
      <c r="I2430">
        <f>Raw_Data!I2430</f>
        <v/>
      </c>
      <c r="J2430" s="12">
        <f>Raw_Data!J2430</f>
        <v/>
      </c>
      <c r="K2430" s="13">
        <f>Raw_Data!K2430</f>
        <v/>
      </c>
      <c r="L2430" s="12">
        <f>Raw_Data!L2430</f>
        <v/>
      </c>
      <c r="M2430" s="12">
        <f>Raw_Data!M2430</f>
        <v/>
      </c>
      <c r="N2430" s="12">
        <f>Raw_Data!N2430</f>
        <v/>
      </c>
      <c r="O2430">
        <f>Raw_Data!O2430</f>
        <v/>
      </c>
      <c r="P2430">
        <f>Raw_Data!P2430</f>
        <v/>
      </c>
      <c r="Q2430">
        <f>Raw_Data!Q2430</f>
        <v/>
      </c>
      <c r="R2430">
        <f>Raw_Data!R2430</f>
        <v/>
      </c>
      <c r="S2430">
        <f>Raw_Data!S2430</f>
        <v/>
      </c>
      <c r="T2430">
        <f>YEAR(B2430)</f>
        <v/>
      </c>
      <c r="U2430">
        <f>MONTH(B2430)</f>
        <v/>
      </c>
      <c r="V2430">
        <f>TEXT(B2430,"mmm")</f>
        <v/>
      </c>
      <c r="W2430" s="15">
        <f>IFERROR(N2430/L2430,0)</f>
        <v/>
      </c>
      <c r="X2430">
        <f>IF(K2430=0,"No Discount",IF(K2430&lt;=5%,"Low",IF(K2430&lt;=15%,"Medium","High")))</f>
        <v/>
      </c>
      <c r="Y2430">
        <f>IF(L2430&gt;=20000,"High Value",IF(L2430&gt;=5000,"Medium Value","Low Value"))</f>
        <v/>
      </c>
      <c r="Z2430">
        <f>IF(R2430&lt;=3,"Fast",IF(R2430&lt;=5,"On Time","Delayed"))</f>
        <v/>
      </c>
    </row>
    <row r="2431">
      <c r="A2431">
        <f>Raw_Data!A2431</f>
        <v/>
      </c>
      <c r="B2431" s="11">
        <f>Raw_Data!B2431</f>
        <v/>
      </c>
      <c r="C2431">
        <f>Raw_Data!C2431</f>
        <v/>
      </c>
      <c r="D2431">
        <f>Raw_Data!D2431</f>
        <v/>
      </c>
      <c r="E2431">
        <f>Raw_Data!E2431</f>
        <v/>
      </c>
      <c r="F2431">
        <f>Raw_Data!F2431</f>
        <v/>
      </c>
      <c r="G2431">
        <f>Raw_Data!G2431</f>
        <v/>
      </c>
      <c r="H2431">
        <f>Raw_Data!H2431</f>
        <v/>
      </c>
      <c r="I2431">
        <f>Raw_Data!I2431</f>
        <v/>
      </c>
      <c r="J2431" s="12">
        <f>Raw_Data!J2431</f>
        <v/>
      </c>
      <c r="K2431" s="13">
        <f>Raw_Data!K2431</f>
        <v/>
      </c>
      <c r="L2431" s="12">
        <f>Raw_Data!L2431</f>
        <v/>
      </c>
      <c r="M2431" s="12">
        <f>Raw_Data!M2431</f>
        <v/>
      </c>
      <c r="N2431" s="12">
        <f>Raw_Data!N2431</f>
        <v/>
      </c>
      <c r="O2431">
        <f>Raw_Data!O2431</f>
        <v/>
      </c>
      <c r="P2431">
        <f>Raw_Data!P2431</f>
        <v/>
      </c>
      <c r="Q2431">
        <f>Raw_Data!Q2431</f>
        <v/>
      </c>
      <c r="R2431">
        <f>Raw_Data!R2431</f>
        <v/>
      </c>
      <c r="S2431">
        <f>Raw_Data!S2431</f>
        <v/>
      </c>
      <c r="T2431">
        <f>YEAR(B2431)</f>
        <v/>
      </c>
      <c r="U2431">
        <f>MONTH(B2431)</f>
        <v/>
      </c>
      <c r="V2431">
        <f>TEXT(B2431,"mmm")</f>
        <v/>
      </c>
      <c r="W2431" s="15">
        <f>IFERROR(N2431/L2431,0)</f>
        <v/>
      </c>
      <c r="X2431">
        <f>IF(K2431=0,"No Discount",IF(K2431&lt;=5%,"Low",IF(K2431&lt;=15%,"Medium","High")))</f>
        <v/>
      </c>
      <c r="Y2431">
        <f>IF(L2431&gt;=20000,"High Value",IF(L2431&gt;=5000,"Medium Value","Low Value"))</f>
        <v/>
      </c>
      <c r="Z2431">
        <f>IF(R2431&lt;=3,"Fast",IF(R2431&lt;=5,"On Time","Delayed"))</f>
        <v/>
      </c>
    </row>
    <row r="2432">
      <c r="A2432">
        <f>Raw_Data!A2432</f>
        <v/>
      </c>
      <c r="B2432" s="11">
        <f>Raw_Data!B2432</f>
        <v/>
      </c>
      <c r="C2432">
        <f>Raw_Data!C2432</f>
        <v/>
      </c>
      <c r="D2432">
        <f>Raw_Data!D2432</f>
        <v/>
      </c>
      <c r="E2432">
        <f>Raw_Data!E2432</f>
        <v/>
      </c>
      <c r="F2432">
        <f>Raw_Data!F2432</f>
        <v/>
      </c>
      <c r="G2432">
        <f>Raw_Data!G2432</f>
        <v/>
      </c>
      <c r="H2432">
        <f>Raw_Data!H2432</f>
        <v/>
      </c>
      <c r="I2432">
        <f>Raw_Data!I2432</f>
        <v/>
      </c>
      <c r="J2432" s="12">
        <f>Raw_Data!J2432</f>
        <v/>
      </c>
      <c r="K2432" s="13">
        <f>Raw_Data!K2432</f>
        <v/>
      </c>
      <c r="L2432" s="12">
        <f>Raw_Data!L2432</f>
        <v/>
      </c>
      <c r="M2432" s="12">
        <f>Raw_Data!M2432</f>
        <v/>
      </c>
      <c r="N2432" s="12">
        <f>Raw_Data!N2432</f>
        <v/>
      </c>
      <c r="O2432">
        <f>Raw_Data!O2432</f>
        <v/>
      </c>
      <c r="P2432">
        <f>Raw_Data!P2432</f>
        <v/>
      </c>
      <c r="Q2432">
        <f>Raw_Data!Q2432</f>
        <v/>
      </c>
      <c r="R2432">
        <f>Raw_Data!R2432</f>
        <v/>
      </c>
      <c r="S2432">
        <f>Raw_Data!S2432</f>
        <v/>
      </c>
      <c r="T2432">
        <f>YEAR(B2432)</f>
        <v/>
      </c>
      <c r="U2432">
        <f>MONTH(B2432)</f>
        <v/>
      </c>
      <c r="V2432">
        <f>TEXT(B2432,"mmm")</f>
        <v/>
      </c>
      <c r="W2432" s="15">
        <f>IFERROR(N2432/L2432,0)</f>
        <v/>
      </c>
      <c r="X2432">
        <f>IF(K2432=0,"No Discount",IF(K2432&lt;=5%,"Low",IF(K2432&lt;=15%,"Medium","High")))</f>
        <v/>
      </c>
      <c r="Y2432">
        <f>IF(L2432&gt;=20000,"High Value",IF(L2432&gt;=5000,"Medium Value","Low Value"))</f>
        <v/>
      </c>
      <c r="Z2432">
        <f>IF(R2432&lt;=3,"Fast",IF(R2432&lt;=5,"On Time","Delayed"))</f>
        <v/>
      </c>
    </row>
    <row r="2433">
      <c r="A2433">
        <f>Raw_Data!A2433</f>
        <v/>
      </c>
      <c r="B2433" s="11">
        <f>Raw_Data!B2433</f>
        <v/>
      </c>
      <c r="C2433">
        <f>Raw_Data!C2433</f>
        <v/>
      </c>
      <c r="D2433">
        <f>Raw_Data!D2433</f>
        <v/>
      </c>
      <c r="E2433">
        <f>Raw_Data!E2433</f>
        <v/>
      </c>
      <c r="F2433">
        <f>Raw_Data!F2433</f>
        <v/>
      </c>
      <c r="G2433">
        <f>Raw_Data!G2433</f>
        <v/>
      </c>
      <c r="H2433">
        <f>Raw_Data!H2433</f>
        <v/>
      </c>
      <c r="I2433">
        <f>Raw_Data!I2433</f>
        <v/>
      </c>
      <c r="J2433" s="12">
        <f>Raw_Data!J2433</f>
        <v/>
      </c>
      <c r="K2433" s="13">
        <f>Raw_Data!K2433</f>
        <v/>
      </c>
      <c r="L2433" s="12">
        <f>Raw_Data!L2433</f>
        <v/>
      </c>
      <c r="M2433" s="12">
        <f>Raw_Data!M2433</f>
        <v/>
      </c>
      <c r="N2433" s="12">
        <f>Raw_Data!N2433</f>
        <v/>
      </c>
      <c r="O2433">
        <f>Raw_Data!O2433</f>
        <v/>
      </c>
      <c r="P2433">
        <f>Raw_Data!P2433</f>
        <v/>
      </c>
      <c r="Q2433">
        <f>Raw_Data!Q2433</f>
        <v/>
      </c>
      <c r="R2433">
        <f>Raw_Data!R2433</f>
        <v/>
      </c>
      <c r="S2433">
        <f>Raw_Data!S2433</f>
        <v/>
      </c>
      <c r="T2433">
        <f>YEAR(B2433)</f>
        <v/>
      </c>
      <c r="U2433">
        <f>MONTH(B2433)</f>
        <v/>
      </c>
      <c r="V2433">
        <f>TEXT(B2433,"mmm")</f>
        <v/>
      </c>
      <c r="W2433" s="15">
        <f>IFERROR(N2433/L2433,0)</f>
        <v/>
      </c>
      <c r="X2433">
        <f>IF(K2433=0,"No Discount",IF(K2433&lt;=5%,"Low",IF(K2433&lt;=15%,"Medium","High")))</f>
        <v/>
      </c>
      <c r="Y2433">
        <f>IF(L2433&gt;=20000,"High Value",IF(L2433&gt;=5000,"Medium Value","Low Value"))</f>
        <v/>
      </c>
      <c r="Z2433">
        <f>IF(R2433&lt;=3,"Fast",IF(R2433&lt;=5,"On Time","Delayed"))</f>
        <v/>
      </c>
    </row>
    <row r="2434">
      <c r="A2434">
        <f>Raw_Data!A2434</f>
        <v/>
      </c>
      <c r="B2434" s="11">
        <f>Raw_Data!B2434</f>
        <v/>
      </c>
      <c r="C2434">
        <f>Raw_Data!C2434</f>
        <v/>
      </c>
      <c r="D2434">
        <f>Raw_Data!D2434</f>
        <v/>
      </c>
      <c r="E2434">
        <f>Raw_Data!E2434</f>
        <v/>
      </c>
      <c r="F2434">
        <f>Raw_Data!F2434</f>
        <v/>
      </c>
      <c r="G2434">
        <f>Raw_Data!G2434</f>
        <v/>
      </c>
      <c r="H2434">
        <f>Raw_Data!H2434</f>
        <v/>
      </c>
      <c r="I2434">
        <f>Raw_Data!I2434</f>
        <v/>
      </c>
      <c r="J2434" s="12">
        <f>Raw_Data!J2434</f>
        <v/>
      </c>
      <c r="K2434" s="13">
        <f>Raw_Data!K2434</f>
        <v/>
      </c>
      <c r="L2434" s="12">
        <f>Raw_Data!L2434</f>
        <v/>
      </c>
      <c r="M2434" s="12">
        <f>Raw_Data!M2434</f>
        <v/>
      </c>
      <c r="N2434" s="12">
        <f>Raw_Data!N2434</f>
        <v/>
      </c>
      <c r="O2434">
        <f>Raw_Data!O2434</f>
        <v/>
      </c>
      <c r="P2434">
        <f>Raw_Data!P2434</f>
        <v/>
      </c>
      <c r="Q2434">
        <f>Raw_Data!Q2434</f>
        <v/>
      </c>
      <c r="R2434">
        <f>Raw_Data!R2434</f>
        <v/>
      </c>
      <c r="S2434">
        <f>Raw_Data!S2434</f>
        <v/>
      </c>
      <c r="T2434">
        <f>YEAR(B2434)</f>
        <v/>
      </c>
      <c r="U2434">
        <f>MONTH(B2434)</f>
        <v/>
      </c>
      <c r="V2434">
        <f>TEXT(B2434,"mmm")</f>
        <v/>
      </c>
      <c r="W2434" s="15">
        <f>IFERROR(N2434/L2434,0)</f>
        <v/>
      </c>
      <c r="X2434">
        <f>IF(K2434=0,"No Discount",IF(K2434&lt;=5%,"Low",IF(K2434&lt;=15%,"Medium","High")))</f>
        <v/>
      </c>
      <c r="Y2434">
        <f>IF(L2434&gt;=20000,"High Value",IF(L2434&gt;=5000,"Medium Value","Low Value"))</f>
        <v/>
      </c>
      <c r="Z2434">
        <f>IF(R2434&lt;=3,"Fast",IF(R2434&lt;=5,"On Time","Delayed"))</f>
        <v/>
      </c>
    </row>
    <row r="2435">
      <c r="A2435">
        <f>Raw_Data!A2435</f>
        <v/>
      </c>
      <c r="B2435" s="11">
        <f>Raw_Data!B2435</f>
        <v/>
      </c>
      <c r="C2435">
        <f>Raw_Data!C2435</f>
        <v/>
      </c>
      <c r="D2435">
        <f>Raw_Data!D2435</f>
        <v/>
      </c>
      <c r="E2435">
        <f>Raw_Data!E2435</f>
        <v/>
      </c>
      <c r="F2435">
        <f>Raw_Data!F2435</f>
        <v/>
      </c>
      <c r="G2435">
        <f>Raw_Data!G2435</f>
        <v/>
      </c>
      <c r="H2435">
        <f>Raw_Data!H2435</f>
        <v/>
      </c>
      <c r="I2435">
        <f>Raw_Data!I2435</f>
        <v/>
      </c>
      <c r="J2435" s="12">
        <f>Raw_Data!J2435</f>
        <v/>
      </c>
      <c r="K2435" s="13">
        <f>Raw_Data!K2435</f>
        <v/>
      </c>
      <c r="L2435" s="12">
        <f>Raw_Data!L2435</f>
        <v/>
      </c>
      <c r="M2435" s="12">
        <f>Raw_Data!M2435</f>
        <v/>
      </c>
      <c r="N2435" s="12">
        <f>Raw_Data!N2435</f>
        <v/>
      </c>
      <c r="O2435">
        <f>Raw_Data!O2435</f>
        <v/>
      </c>
      <c r="P2435">
        <f>Raw_Data!P2435</f>
        <v/>
      </c>
      <c r="Q2435">
        <f>Raw_Data!Q2435</f>
        <v/>
      </c>
      <c r="R2435">
        <f>Raw_Data!R2435</f>
        <v/>
      </c>
      <c r="S2435">
        <f>Raw_Data!S2435</f>
        <v/>
      </c>
      <c r="T2435">
        <f>YEAR(B2435)</f>
        <v/>
      </c>
      <c r="U2435">
        <f>MONTH(B2435)</f>
        <v/>
      </c>
      <c r="V2435">
        <f>TEXT(B2435,"mmm")</f>
        <v/>
      </c>
      <c r="W2435" s="15">
        <f>IFERROR(N2435/L2435,0)</f>
        <v/>
      </c>
      <c r="X2435">
        <f>IF(K2435=0,"No Discount",IF(K2435&lt;=5%,"Low",IF(K2435&lt;=15%,"Medium","High")))</f>
        <v/>
      </c>
      <c r="Y2435">
        <f>IF(L2435&gt;=20000,"High Value",IF(L2435&gt;=5000,"Medium Value","Low Value"))</f>
        <v/>
      </c>
      <c r="Z2435">
        <f>IF(R2435&lt;=3,"Fast",IF(R2435&lt;=5,"On Time","Delayed"))</f>
        <v/>
      </c>
    </row>
    <row r="2436">
      <c r="A2436">
        <f>Raw_Data!A2436</f>
        <v/>
      </c>
      <c r="B2436" s="11">
        <f>Raw_Data!B2436</f>
        <v/>
      </c>
      <c r="C2436">
        <f>Raw_Data!C2436</f>
        <v/>
      </c>
      <c r="D2436">
        <f>Raw_Data!D2436</f>
        <v/>
      </c>
      <c r="E2436">
        <f>Raw_Data!E2436</f>
        <v/>
      </c>
      <c r="F2436">
        <f>Raw_Data!F2436</f>
        <v/>
      </c>
      <c r="G2436">
        <f>Raw_Data!G2436</f>
        <v/>
      </c>
      <c r="H2436">
        <f>Raw_Data!H2436</f>
        <v/>
      </c>
      <c r="I2436">
        <f>Raw_Data!I2436</f>
        <v/>
      </c>
      <c r="J2436" s="12">
        <f>Raw_Data!J2436</f>
        <v/>
      </c>
      <c r="K2436" s="13">
        <f>Raw_Data!K2436</f>
        <v/>
      </c>
      <c r="L2436" s="12">
        <f>Raw_Data!L2436</f>
        <v/>
      </c>
      <c r="M2436" s="12">
        <f>Raw_Data!M2436</f>
        <v/>
      </c>
      <c r="N2436" s="12">
        <f>Raw_Data!N2436</f>
        <v/>
      </c>
      <c r="O2436">
        <f>Raw_Data!O2436</f>
        <v/>
      </c>
      <c r="P2436">
        <f>Raw_Data!P2436</f>
        <v/>
      </c>
      <c r="Q2436">
        <f>Raw_Data!Q2436</f>
        <v/>
      </c>
      <c r="R2436">
        <f>Raw_Data!R2436</f>
        <v/>
      </c>
      <c r="S2436">
        <f>Raw_Data!S2436</f>
        <v/>
      </c>
      <c r="T2436">
        <f>YEAR(B2436)</f>
        <v/>
      </c>
      <c r="U2436">
        <f>MONTH(B2436)</f>
        <v/>
      </c>
      <c r="V2436">
        <f>TEXT(B2436,"mmm")</f>
        <v/>
      </c>
      <c r="W2436" s="15">
        <f>IFERROR(N2436/L2436,0)</f>
        <v/>
      </c>
      <c r="X2436">
        <f>IF(K2436=0,"No Discount",IF(K2436&lt;=5%,"Low",IF(K2436&lt;=15%,"Medium","High")))</f>
        <v/>
      </c>
      <c r="Y2436">
        <f>IF(L2436&gt;=20000,"High Value",IF(L2436&gt;=5000,"Medium Value","Low Value"))</f>
        <v/>
      </c>
      <c r="Z2436">
        <f>IF(R2436&lt;=3,"Fast",IF(R2436&lt;=5,"On Time","Delayed"))</f>
        <v/>
      </c>
    </row>
    <row r="2437">
      <c r="A2437">
        <f>Raw_Data!A2437</f>
        <v/>
      </c>
      <c r="B2437" s="11">
        <f>Raw_Data!B2437</f>
        <v/>
      </c>
      <c r="C2437">
        <f>Raw_Data!C2437</f>
        <v/>
      </c>
      <c r="D2437">
        <f>Raw_Data!D2437</f>
        <v/>
      </c>
      <c r="E2437">
        <f>Raw_Data!E2437</f>
        <v/>
      </c>
      <c r="F2437">
        <f>Raw_Data!F2437</f>
        <v/>
      </c>
      <c r="G2437">
        <f>Raw_Data!G2437</f>
        <v/>
      </c>
      <c r="H2437">
        <f>Raw_Data!H2437</f>
        <v/>
      </c>
      <c r="I2437">
        <f>Raw_Data!I2437</f>
        <v/>
      </c>
      <c r="J2437" s="12">
        <f>Raw_Data!J2437</f>
        <v/>
      </c>
      <c r="K2437" s="13">
        <f>Raw_Data!K2437</f>
        <v/>
      </c>
      <c r="L2437" s="12">
        <f>Raw_Data!L2437</f>
        <v/>
      </c>
      <c r="M2437" s="12">
        <f>Raw_Data!M2437</f>
        <v/>
      </c>
      <c r="N2437" s="12">
        <f>Raw_Data!N2437</f>
        <v/>
      </c>
      <c r="O2437">
        <f>Raw_Data!O2437</f>
        <v/>
      </c>
      <c r="P2437">
        <f>Raw_Data!P2437</f>
        <v/>
      </c>
      <c r="Q2437">
        <f>Raw_Data!Q2437</f>
        <v/>
      </c>
      <c r="R2437">
        <f>Raw_Data!R2437</f>
        <v/>
      </c>
      <c r="S2437">
        <f>Raw_Data!S2437</f>
        <v/>
      </c>
      <c r="T2437">
        <f>YEAR(B2437)</f>
        <v/>
      </c>
      <c r="U2437">
        <f>MONTH(B2437)</f>
        <v/>
      </c>
      <c r="V2437">
        <f>TEXT(B2437,"mmm")</f>
        <v/>
      </c>
      <c r="W2437" s="15">
        <f>IFERROR(N2437/L2437,0)</f>
        <v/>
      </c>
      <c r="X2437">
        <f>IF(K2437=0,"No Discount",IF(K2437&lt;=5%,"Low",IF(K2437&lt;=15%,"Medium","High")))</f>
        <v/>
      </c>
      <c r="Y2437">
        <f>IF(L2437&gt;=20000,"High Value",IF(L2437&gt;=5000,"Medium Value","Low Value"))</f>
        <v/>
      </c>
      <c r="Z2437">
        <f>IF(R2437&lt;=3,"Fast",IF(R2437&lt;=5,"On Time","Delayed"))</f>
        <v/>
      </c>
    </row>
    <row r="2438">
      <c r="A2438">
        <f>Raw_Data!A2438</f>
        <v/>
      </c>
      <c r="B2438" s="11">
        <f>Raw_Data!B2438</f>
        <v/>
      </c>
      <c r="C2438">
        <f>Raw_Data!C2438</f>
        <v/>
      </c>
      <c r="D2438">
        <f>Raw_Data!D2438</f>
        <v/>
      </c>
      <c r="E2438">
        <f>Raw_Data!E2438</f>
        <v/>
      </c>
      <c r="F2438">
        <f>Raw_Data!F2438</f>
        <v/>
      </c>
      <c r="G2438">
        <f>Raw_Data!G2438</f>
        <v/>
      </c>
      <c r="H2438">
        <f>Raw_Data!H2438</f>
        <v/>
      </c>
      <c r="I2438">
        <f>Raw_Data!I2438</f>
        <v/>
      </c>
      <c r="J2438" s="12">
        <f>Raw_Data!J2438</f>
        <v/>
      </c>
      <c r="K2438" s="13">
        <f>Raw_Data!K2438</f>
        <v/>
      </c>
      <c r="L2438" s="12">
        <f>Raw_Data!L2438</f>
        <v/>
      </c>
      <c r="M2438" s="12">
        <f>Raw_Data!M2438</f>
        <v/>
      </c>
      <c r="N2438" s="12">
        <f>Raw_Data!N2438</f>
        <v/>
      </c>
      <c r="O2438">
        <f>Raw_Data!O2438</f>
        <v/>
      </c>
      <c r="P2438">
        <f>Raw_Data!P2438</f>
        <v/>
      </c>
      <c r="Q2438">
        <f>Raw_Data!Q2438</f>
        <v/>
      </c>
      <c r="R2438">
        <f>Raw_Data!R2438</f>
        <v/>
      </c>
      <c r="S2438">
        <f>Raw_Data!S2438</f>
        <v/>
      </c>
      <c r="T2438">
        <f>YEAR(B2438)</f>
        <v/>
      </c>
      <c r="U2438">
        <f>MONTH(B2438)</f>
        <v/>
      </c>
      <c r="V2438">
        <f>TEXT(B2438,"mmm")</f>
        <v/>
      </c>
      <c r="W2438" s="15">
        <f>IFERROR(N2438/L2438,0)</f>
        <v/>
      </c>
      <c r="X2438">
        <f>IF(K2438=0,"No Discount",IF(K2438&lt;=5%,"Low",IF(K2438&lt;=15%,"Medium","High")))</f>
        <v/>
      </c>
      <c r="Y2438">
        <f>IF(L2438&gt;=20000,"High Value",IF(L2438&gt;=5000,"Medium Value","Low Value"))</f>
        <v/>
      </c>
      <c r="Z2438">
        <f>IF(R2438&lt;=3,"Fast",IF(R2438&lt;=5,"On Time","Delayed"))</f>
        <v/>
      </c>
    </row>
    <row r="2439">
      <c r="A2439">
        <f>Raw_Data!A2439</f>
        <v/>
      </c>
      <c r="B2439" s="11">
        <f>Raw_Data!B2439</f>
        <v/>
      </c>
      <c r="C2439">
        <f>Raw_Data!C2439</f>
        <v/>
      </c>
      <c r="D2439">
        <f>Raw_Data!D2439</f>
        <v/>
      </c>
      <c r="E2439">
        <f>Raw_Data!E2439</f>
        <v/>
      </c>
      <c r="F2439">
        <f>Raw_Data!F2439</f>
        <v/>
      </c>
      <c r="G2439">
        <f>Raw_Data!G2439</f>
        <v/>
      </c>
      <c r="H2439">
        <f>Raw_Data!H2439</f>
        <v/>
      </c>
      <c r="I2439">
        <f>Raw_Data!I2439</f>
        <v/>
      </c>
      <c r="J2439" s="12">
        <f>Raw_Data!J2439</f>
        <v/>
      </c>
      <c r="K2439" s="13">
        <f>Raw_Data!K2439</f>
        <v/>
      </c>
      <c r="L2439" s="12">
        <f>Raw_Data!L2439</f>
        <v/>
      </c>
      <c r="M2439" s="12">
        <f>Raw_Data!M2439</f>
        <v/>
      </c>
      <c r="N2439" s="12">
        <f>Raw_Data!N2439</f>
        <v/>
      </c>
      <c r="O2439">
        <f>Raw_Data!O2439</f>
        <v/>
      </c>
      <c r="P2439">
        <f>Raw_Data!P2439</f>
        <v/>
      </c>
      <c r="Q2439">
        <f>Raw_Data!Q2439</f>
        <v/>
      </c>
      <c r="R2439">
        <f>Raw_Data!R2439</f>
        <v/>
      </c>
      <c r="S2439">
        <f>Raw_Data!S2439</f>
        <v/>
      </c>
      <c r="T2439">
        <f>YEAR(B2439)</f>
        <v/>
      </c>
      <c r="U2439">
        <f>MONTH(B2439)</f>
        <v/>
      </c>
      <c r="V2439">
        <f>TEXT(B2439,"mmm")</f>
        <v/>
      </c>
      <c r="W2439" s="15">
        <f>IFERROR(N2439/L2439,0)</f>
        <v/>
      </c>
      <c r="X2439">
        <f>IF(K2439=0,"No Discount",IF(K2439&lt;=5%,"Low",IF(K2439&lt;=15%,"Medium","High")))</f>
        <v/>
      </c>
      <c r="Y2439">
        <f>IF(L2439&gt;=20000,"High Value",IF(L2439&gt;=5000,"Medium Value","Low Value"))</f>
        <v/>
      </c>
      <c r="Z2439">
        <f>IF(R2439&lt;=3,"Fast",IF(R2439&lt;=5,"On Time","Delayed"))</f>
        <v/>
      </c>
    </row>
    <row r="2440">
      <c r="A2440">
        <f>Raw_Data!A2440</f>
        <v/>
      </c>
      <c r="B2440" s="11">
        <f>Raw_Data!B2440</f>
        <v/>
      </c>
      <c r="C2440">
        <f>Raw_Data!C2440</f>
        <v/>
      </c>
      <c r="D2440">
        <f>Raw_Data!D2440</f>
        <v/>
      </c>
      <c r="E2440">
        <f>Raw_Data!E2440</f>
        <v/>
      </c>
      <c r="F2440">
        <f>Raw_Data!F2440</f>
        <v/>
      </c>
      <c r="G2440">
        <f>Raw_Data!G2440</f>
        <v/>
      </c>
      <c r="H2440">
        <f>Raw_Data!H2440</f>
        <v/>
      </c>
      <c r="I2440">
        <f>Raw_Data!I2440</f>
        <v/>
      </c>
      <c r="J2440" s="12">
        <f>Raw_Data!J2440</f>
        <v/>
      </c>
      <c r="K2440" s="13">
        <f>Raw_Data!K2440</f>
        <v/>
      </c>
      <c r="L2440" s="12">
        <f>Raw_Data!L2440</f>
        <v/>
      </c>
      <c r="M2440" s="12">
        <f>Raw_Data!M2440</f>
        <v/>
      </c>
      <c r="N2440" s="12">
        <f>Raw_Data!N2440</f>
        <v/>
      </c>
      <c r="O2440">
        <f>Raw_Data!O2440</f>
        <v/>
      </c>
      <c r="P2440">
        <f>Raw_Data!P2440</f>
        <v/>
      </c>
      <c r="Q2440">
        <f>Raw_Data!Q2440</f>
        <v/>
      </c>
      <c r="R2440">
        <f>Raw_Data!R2440</f>
        <v/>
      </c>
      <c r="S2440">
        <f>Raw_Data!S2440</f>
        <v/>
      </c>
      <c r="T2440">
        <f>YEAR(B2440)</f>
        <v/>
      </c>
      <c r="U2440">
        <f>MONTH(B2440)</f>
        <v/>
      </c>
      <c r="V2440">
        <f>TEXT(B2440,"mmm")</f>
        <v/>
      </c>
      <c r="W2440" s="15">
        <f>IFERROR(N2440/L2440,0)</f>
        <v/>
      </c>
      <c r="X2440">
        <f>IF(K2440=0,"No Discount",IF(K2440&lt;=5%,"Low",IF(K2440&lt;=15%,"Medium","High")))</f>
        <v/>
      </c>
      <c r="Y2440">
        <f>IF(L2440&gt;=20000,"High Value",IF(L2440&gt;=5000,"Medium Value","Low Value"))</f>
        <v/>
      </c>
      <c r="Z2440">
        <f>IF(R2440&lt;=3,"Fast",IF(R2440&lt;=5,"On Time","Delayed"))</f>
        <v/>
      </c>
    </row>
    <row r="2441">
      <c r="A2441">
        <f>Raw_Data!A2441</f>
        <v/>
      </c>
      <c r="B2441" s="11">
        <f>Raw_Data!B2441</f>
        <v/>
      </c>
      <c r="C2441">
        <f>Raw_Data!C2441</f>
        <v/>
      </c>
      <c r="D2441">
        <f>Raw_Data!D2441</f>
        <v/>
      </c>
      <c r="E2441">
        <f>Raw_Data!E2441</f>
        <v/>
      </c>
      <c r="F2441">
        <f>Raw_Data!F2441</f>
        <v/>
      </c>
      <c r="G2441">
        <f>Raw_Data!G2441</f>
        <v/>
      </c>
      <c r="H2441">
        <f>Raw_Data!H2441</f>
        <v/>
      </c>
      <c r="I2441">
        <f>Raw_Data!I2441</f>
        <v/>
      </c>
      <c r="J2441" s="12">
        <f>Raw_Data!J2441</f>
        <v/>
      </c>
      <c r="K2441" s="13">
        <f>Raw_Data!K2441</f>
        <v/>
      </c>
      <c r="L2441" s="12">
        <f>Raw_Data!L2441</f>
        <v/>
      </c>
      <c r="M2441" s="12">
        <f>Raw_Data!M2441</f>
        <v/>
      </c>
      <c r="N2441" s="12">
        <f>Raw_Data!N2441</f>
        <v/>
      </c>
      <c r="O2441">
        <f>Raw_Data!O2441</f>
        <v/>
      </c>
      <c r="P2441">
        <f>Raw_Data!P2441</f>
        <v/>
      </c>
      <c r="Q2441">
        <f>Raw_Data!Q2441</f>
        <v/>
      </c>
      <c r="R2441">
        <f>Raw_Data!R2441</f>
        <v/>
      </c>
      <c r="S2441">
        <f>Raw_Data!S2441</f>
        <v/>
      </c>
      <c r="T2441">
        <f>YEAR(B2441)</f>
        <v/>
      </c>
      <c r="U2441">
        <f>MONTH(B2441)</f>
        <v/>
      </c>
      <c r="V2441">
        <f>TEXT(B2441,"mmm")</f>
        <v/>
      </c>
      <c r="W2441" s="15">
        <f>IFERROR(N2441/L2441,0)</f>
        <v/>
      </c>
      <c r="X2441">
        <f>IF(K2441=0,"No Discount",IF(K2441&lt;=5%,"Low",IF(K2441&lt;=15%,"Medium","High")))</f>
        <v/>
      </c>
      <c r="Y2441">
        <f>IF(L2441&gt;=20000,"High Value",IF(L2441&gt;=5000,"Medium Value","Low Value"))</f>
        <v/>
      </c>
      <c r="Z2441">
        <f>IF(R2441&lt;=3,"Fast",IF(R2441&lt;=5,"On Time","Delayed"))</f>
        <v/>
      </c>
    </row>
    <row r="2442">
      <c r="A2442">
        <f>Raw_Data!A2442</f>
        <v/>
      </c>
      <c r="B2442" s="11">
        <f>Raw_Data!B2442</f>
        <v/>
      </c>
      <c r="C2442">
        <f>Raw_Data!C2442</f>
        <v/>
      </c>
      <c r="D2442">
        <f>Raw_Data!D2442</f>
        <v/>
      </c>
      <c r="E2442">
        <f>Raw_Data!E2442</f>
        <v/>
      </c>
      <c r="F2442">
        <f>Raw_Data!F2442</f>
        <v/>
      </c>
      <c r="G2442">
        <f>Raw_Data!G2442</f>
        <v/>
      </c>
      <c r="H2442">
        <f>Raw_Data!H2442</f>
        <v/>
      </c>
      <c r="I2442">
        <f>Raw_Data!I2442</f>
        <v/>
      </c>
      <c r="J2442" s="12">
        <f>Raw_Data!J2442</f>
        <v/>
      </c>
      <c r="K2442" s="13">
        <f>Raw_Data!K2442</f>
        <v/>
      </c>
      <c r="L2442" s="12">
        <f>Raw_Data!L2442</f>
        <v/>
      </c>
      <c r="M2442" s="12">
        <f>Raw_Data!M2442</f>
        <v/>
      </c>
      <c r="N2442" s="12">
        <f>Raw_Data!N2442</f>
        <v/>
      </c>
      <c r="O2442">
        <f>Raw_Data!O2442</f>
        <v/>
      </c>
      <c r="P2442">
        <f>Raw_Data!P2442</f>
        <v/>
      </c>
      <c r="Q2442">
        <f>Raw_Data!Q2442</f>
        <v/>
      </c>
      <c r="R2442">
        <f>Raw_Data!R2442</f>
        <v/>
      </c>
      <c r="S2442">
        <f>Raw_Data!S2442</f>
        <v/>
      </c>
      <c r="T2442">
        <f>YEAR(B2442)</f>
        <v/>
      </c>
      <c r="U2442">
        <f>MONTH(B2442)</f>
        <v/>
      </c>
      <c r="V2442">
        <f>TEXT(B2442,"mmm")</f>
        <v/>
      </c>
      <c r="W2442" s="15">
        <f>IFERROR(N2442/L2442,0)</f>
        <v/>
      </c>
      <c r="X2442">
        <f>IF(K2442=0,"No Discount",IF(K2442&lt;=5%,"Low",IF(K2442&lt;=15%,"Medium","High")))</f>
        <v/>
      </c>
      <c r="Y2442">
        <f>IF(L2442&gt;=20000,"High Value",IF(L2442&gt;=5000,"Medium Value","Low Value"))</f>
        <v/>
      </c>
      <c r="Z2442">
        <f>IF(R2442&lt;=3,"Fast",IF(R2442&lt;=5,"On Time","Delayed"))</f>
        <v/>
      </c>
    </row>
    <row r="2443">
      <c r="A2443">
        <f>Raw_Data!A2443</f>
        <v/>
      </c>
      <c r="B2443" s="11">
        <f>Raw_Data!B2443</f>
        <v/>
      </c>
      <c r="C2443">
        <f>Raw_Data!C2443</f>
        <v/>
      </c>
      <c r="D2443">
        <f>Raw_Data!D2443</f>
        <v/>
      </c>
      <c r="E2443">
        <f>Raw_Data!E2443</f>
        <v/>
      </c>
      <c r="F2443">
        <f>Raw_Data!F2443</f>
        <v/>
      </c>
      <c r="G2443">
        <f>Raw_Data!G2443</f>
        <v/>
      </c>
      <c r="H2443">
        <f>Raw_Data!H2443</f>
        <v/>
      </c>
      <c r="I2443">
        <f>Raw_Data!I2443</f>
        <v/>
      </c>
      <c r="J2443" s="12">
        <f>Raw_Data!J2443</f>
        <v/>
      </c>
      <c r="K2443" s="13">
        <f>Raw_Data!K2443</f>
        <v/>
      </c>
      <c r="L2443" s="12">
        <f>Raw_Data!L2443</f>
        <v/>
      </c>
      <c r="M2443" s="12">
        <f>Raw_Data!M2443</f>
        <v/>
      </c>
      <c r="N2443" s="12">
        <f>Raw_Data!N2443</f>
        <v/>
      </c>
      <c r="O2443">
        <f>Raw_Data!O2443</f>
        <v/>
      </c>
      <c r="P2443">
        <f>Raw_Data!P2443</f>
        <v/>
      </c>
      <c r="Q2443">
        <f>Raw_Data!Q2443</f>
        <v/>
      </c>
      <c r="R2443">
        <f>Raw_Data!R2443</f>
        <v/>
      </c>
      <c r="S2443">
        <f>Raw_Data!S2443</f>
        <v/>
      </c>
      <c r="T2443">
        <f>YEAR(B2443)</f>
        <v/>
      </c>
      <c r="U2443">
        <f>MONTH(B2443)</f>
        <v/>
      </c>
      <c r="V2443">
        <f>TEXT(B2443,"mmm")</f>
        <v/>
      </c>
      <c r="W2443" s="15">
        <f>IFERROR(N2443/L2443,0)</f>
        <v/>
      </c>
      <c r="X2443">
        <f>IF(K2443=0,"No Discount",IF(K2443&lt;=5%,"Low",IF(K2443&lt;=15%,"Medium","High")))</f>
        <v/>
      </c>
      <c r="Y2443">
        <f>IF(L2443&gt;=20000,"High Value",IF(L2443&gt;=5000,"Medium Value","Low Value"))</f>
        <v/>
      </c>
      <c r="Z2443">
        <f>IF(R2443&lt;=3,"Fast",IF(R2443&lt;=5,"On Time","Delayed"))</f>
        <v/>
      </c>
    </row>
    <row r="2444">
      <c r="A2444">
        <f>Raw_Data!A2444</f>
        <v/>
      </c>
      <c r="B2444" s="11">
        <f>Raw_Data!B2444</f>
        <v/>
      </c>
      <c r="C2444">
        <f>Raw_Data!C2444</f>
        <v/>
      </c>
      <c r="D2444">
        <f>Raw_Data!D2444</f>
        <v/>
      </c>
      <c r="E2444">
        <f>Raw_Data!E2444</f>
        <v/>
      </c>
      <c r="F2444">
        <f>Raw_Data!F2444</f>
        <v/>
      </c>
      <c r="G2444">
        <f>Raw_Data!G2444</f>
        <v/>
      </c>
      <c r="H2444">
        <f>Raw_Data!H2444</f>
        <v/>
      </c>
      <c r="I2444">
        <f>Raw_Data!I2444</f>
        <v/>
      </c>
      <c r="J2444" s="12">
        <f>Raw_Data!J2444</f>
        <v/>
      </c>
      <c r="K2444" s="13">
        <f>Raw_Data!K2444</f>
        <v/>
      </c>
      <c r="L2444" s="12">
        <f>Raw_Data!L2444</f>
        <v/>
      </c>
      <c r="M2444" s="12">
        <f>Raw_Data!M2444</f>
        <v/>
      </c>
      <c r="N2444" s="12">
        <f>Raw_Data!N2444</f>
        <v/>
      </c>
      <c r="O2444">
        <f>Raw_Data!O2444</f>
        <v/>
      </c>
      <c r="P2444">
        <f>Raw_Data!P2444</f>
        <v/>
      </c>
      <c r="Q2444">
        <f>Raw_Data!Q2444</f>
        <v/>
      </c>
      <c r="R2444">
        <f>Raw_Data!R2444</f>
        <v/>
      </c>
      <c r="S2444">
        <f>Raw_Data!S2444</f>
        <v/>
      </c>
      <c r="T2444">
        <f>YEAR(B2444)</f>
        <v/>
      </c>
      <c r="U2444">
        <f>MONTH(B2444)</f>
        <v/>
      </c>
      <c r="V2444">
        <f>TEXT(B2444,"mmm")</f>
        <v/>
      </c>
      <c r="W2444" s="15">
        <f>IFERROR(N2444/L2444,0)</f>
        <v/>
      </c>
      <c r="X2444">
        <f>IF(K2444=0,"No Discount",IF(K2444&lt;=5%,"Low",IF(K2444&lt;=15%,"Medium","High")))</f>
        <v/>
      </c>
      <c r="Y2444">
        <f>IF(L2444&gt;=20000,"High Value",IF(L2444&gt;=5000,"Medium Value","Low Value"))</f>
        <v/>
      </c>
      <c r="Z2444">
        <f>IF(R2444&lt;=3,"Fast",IF(R2444&lt;=5,"On Time","Delayed"))</f>
        <v/>
      </c>
    </row>
    <row r="2445">
      <c r="A2445">
        <f>Raw_Data!A2445</f>
        <v/>
      </c>
      <c r="B2445" s="11">
        <f>Raw_Data!B2445</f>
        <v/>
      </c>
      <c r="C2445">
        <f>Raw_Data!C2445</f>
        <v/>
      </c>
      <c r="D2445">
        <f>Raw_Data!D2445</f>
        <v/>
      </c>
      <c r="E2445">
        <f>Raw_Data!E2445</f>
        <v/>
      </c>
      <c r="F2445">
        <f>Raw_Data!F2445</f>
        <v/>
      </c>
      <c r="G2445">
        <f>Raw_Data!G2445</f>
        <v/>
      </c>
      <c r="H2445">
        <f>Raw_Data!H2445</f>
        <v/>
      </c>
      <c r="I2445">
        <f>Raw_Data!I2445</f>
        <v/>
      </c>
      <c r="J2445" s="12">
        <f>Raw_Data!J2445</f>
        <v/>
      </c>
      <c r="K2445" s="13">
        <f>Raw_Data!K2445</f>
        <v/>
      </c>
      <c r="L2445" s="12">
        <f>Raw_Data!L2445</f>
        <v/>
      </c>
      <c r="M2445" s="12">
        <f>Raw_Data!M2445</f>
        <v/>
      </c>
      <c r="N2445" s="12">
        <f>Raw_Data!N2445</f>
        <v/>
      </c>
      <c r="O2445">
        <f>Raw_Data!O2445</f>
        <v/>
      </c>
      <c r="P2445">
        <f>Raw_Data!P2445</f>
        <v/>
      </c>
      <c r="Q2445">
        <f>Raw_Data!Q2445</f>
        <v/>
      </c>
      <c r="R2445">
        <f>Raw_Data!R2445</f>
        <v/>
      </c>
      <c r="S2445">
        <f>Raw_Data!S2445</f>
        <v/>
      </c>
      <c r="T2445">
        <f>YEAR(B2445)</f>
        <v/>
      </c>
      <c r="U2445">
        <f>MONTH(B2445)</f>
        <v/>
      </c>
      <c r="V2445">
        <f>TEXT(B2445,"mmm")</f>
        <v/>
      </c>
      <c r="W2445" s="15">
        <f>IFERROR(N2445/L2445,0)</f>
        <v/>
      </c>
      <c r="X2445">
        <f>IF(K2445=0,"No Discount",IF(K2445&lt;=5%,"Low",IF(K2445&lt;=15%,"Medium","High")))</f>
        <v/>
      </c>
      <c r="Y2445">
        <f>IF(L2445&gt;=20000,"High Value",IF(L2445&gt;=5000,"Medium Value","Low Value"))</f>
        <v/>
      </c>
      <c r="Z2445">
        <f>IF(R2445&lt;=3,"Fast",IF(R2445&lt;=5,"On Time","Delayed"))</f>
        <v/>
      </c>
    </row>
    <row r="2446">
      <c r="A2446">
        <f>Raw_Data!A2446</f>
        <v/>
      </c>
      <c r="B2446" s="11">
        <f>Raw_Data!B2446</f>
        <v/>
      </c>
      <c r="C2446">
        <f>Raw_Data!C2446</f>
        <v/>
      </c>
      <c r="D2446">
        <f>Raw_Data!D2446</f>
        <v/>
      </c>
      <c r="E2446">
        <f>Raw_Data!E2446</f>
        <v/>
      </c>
      <c r="F2446">
        <f>Raw_Data!F2446</f>
        <v/>
      </c>
      <c r="G2446">
        <f>Raw_Data!G2446</f>
        <v/>
      </c>
      <c r="H2446">
        <f>Raw_Data!H2446</f>
        <v/>
      </c>
      <c r="I2446">
        <f>Raw_Data!I2446</f>
        <v/>
      </c>
      <c r="J2446" s="12">
        <f>Raw_Data!J2446</f>
        <v/>
      </c>
      <c r="K2446" s="13">
        <f>Raw_Data!K2446</f>
        <v/>
      </c>
      <c r="L2446" s="12">
        <f>Raw_Data!L2446</f>
        <v/>
      </c>
      <c r="M2446" s="12">
        <f>Raw_Data!M2446</f>
        <v/>
      </c>
      <c r="N2446" s="12">
        <f>Raw_Data!N2446</f>
        <v/>
      </c>
      <c r="O2446">
        <f>Raw_Data!O2446</f>
        <v/>
      </c>
      <c r="P2446">
        <f>Raw_Data!P2446</f>
        <v/>
      </c>
      <c r="Q2446">
        <f>Raw_Data!Q2446</f>
        <v/>
      </c>
      <c r="R2446">
        <f>Raw_Data!R2446</f>
        <v/>
      </c>
      <c r="S2446">
        <f>Raw_Data!S2446</f>
        <v/>
      </c>
      <c r="T2446">
        <f>YEAR(B2446)</f>
        <v/>
      </c>
      <c r="U2446">
        <f>MONTH(B2446)</f>
        <v/>
      </c>
      <c r="V2446">
        <f>TEXT(B2446,"mmm")</f>
        <v/>
      </c>
      <c r="W2446" s="15">
        <f>IFERROR(N2446/L2446,0)</f>
        <v/>
      </c>
      <c r="X2446">
        <f>IF(K2446=0,"No Discount",IF(K2446&lt;=5%,"Low",IF(K2446&lt;=15%,"Medium","High")))</f>
        <v/>
      </c>
      <c r="Y2446">
        <f>IF(L2446&gt;=20000,"High Value",IF(L2446&gt;=5000,"Medium Value","Low Value"))</f>
        <v/>
      </c>
      <c r="Z2446">
        <f>IF(R2446&lt;=3,"Fast",IF(R2446&lt;=5,"On Time","Delayed"))</f>
        <v/>
      </c>
    </row>
    <row r="2447">
      <c r="A2447">
        <f>Raw_Data!A2447</f>
        <v/>
      </c>
      <c r="B2447" s="11">
        <f>Raw_Data!B2447</f>
        <v/>
      </c>
      <c r="C2447">
        <f>Raw_Data!C2447</f>
        <v/>
      </c>
      <c r="D2447">
        <f>Raw_Data!D2447</f>
        <v/>
      </c>
      <c r="E2447">
        <f>Raw_Data!E2447</f>
        <v/>
      </c>
      <c r="F2447">
        <f>Raw_Data!F2447</f>
        <v/>
      </c>
      <c r="G2447">
        <f>Raw_Data!G2447</f>
        <v/>
      </c>
      <c r="H2447">
        <f>Raw_Data!H2447</f>
        <v/>
      </c>
      <c r="I2447">
        <f>Raw_Data!I2447</f>
        <v/>
      </c>
      <c r="J2447" s="12">
        <f>Raw_Data!J2447</f>
        <v/>
      </c>
      <c r="K2447" s="13">
        <f>Raw_Data!K2447</f>
        <v/>
      </c>
      <c r="L2447" s="12">
        <f>Raw_Data!L2447</f>
        <v/>
      </c>
      <c r="M2447" s="12">
        <f>Raw_Data!M2447</f>
        <v/>
      </c>
      <c r="N2447" s="12">
        <f>Raw_Data!N2447</f>
        <v/>
      </c>
      <c r="O2447">
        <f>Raw_Data!O2447</f>
        <v/>
      </c>
      <c r="P2447">
        <f>Raw_Data!P2447</f>
        <v/>
      </c>
      <c r="Q2447">
        <f>Raw_Data!Q2447</f>
        <v/>
      </c>
      <c r="R2447">
        <f>Raw_Data!R2447</f>
        <v/>
      </c>
      <c r="S2447">
        <f>Raw_Data!S2447</f>
        <v/>
      </c>
      <c r="T2447">
        <f>YEAR(B2447)</f>
        <v/>
      </c>
      <c r="U2447">
        <f>MONTH(B2447)</f>
        <v/>
      </c>
      <c r="V2447">
        <f>TEXT(B2447,"mmm")</f>
        <v/>
      </c>
      <c r="W2447" s="15">
        <f>IFERROR(N2447/L2447,0)</f>
        <v/>
      </c>
      <c r="X2447">
        <f>IF(K2447=0,"No Discount",IF(K2447&lt;=5%,"Low",IF(K2447&lt;=15%,"Medium","High")))</f>
        <v/>
      </c>
      <c r="Y2447">
        <f>IF(L2447&gt;=20000,"High Value",IF(L2447&gt;=5000,"Medium Value","Low Value"))</f>
        <v/>
      </c>
      <c r="Z2447">
        <f>IF(R2447&lt;=3,"Fast",IF(R2447&lt;=5,"On Time","Delayed"))</f>
        <v/>
      </c>
    </row>
    <row r="2448">
      <c r="A2448">
        <f>Raw_Data!A2448</f>
        <v/>
      </c>
      <c r="B2448" s="11">
        <f>Raw_Data!B2448</f>
        <v/>
      </c>
      <c r="C2448">
        <f>Raw_Data!C2448</f>
        <v/>
      </c>
      <c r="D2448">
        <f>Raw_Data!D2448</f>
        <v/>
      </c>
      <c r="E2448">
        <f>Raw_Data!E2448</f>
        <v/>
      </c>
      <c r="F2448">
        <f>Raw_Data!F2448</f>
        <v/>
      </c>
      <c r="G2448">
        <f>Raw_Data!G2448</f>
        <v/>
      </c>
      <c r="H2448">
        <f>Raw_Data!H2448</f>
        <v/>
      </c>
      <c r="I2448">
        <f>Raw_Data!I2448</f>
        <v/>
      </c>
      <c r="J2448" s="12">
        <f>Raw_Data!J2448</f>
        <v/>
      </c>
      <c r="K2448" s="13">
        <f>Raw_Data!K2448</f>
        <v/>
      </c>
      <c r="L2448" s="12">
        <f>Raw_Data!L2448</f>
        <v/>
      </c>
      <c r="M2448" s="12">
        <f>Raw_Data!M2448</f>
        <v/>
      </c>
      <c r="N2448" s="12">
        <f>Raw_Data!N2448</f>
        <v/>
      </c>
      <c r="O2448">
        <f>Raw_Data!O2448</f>
        <v/>
      </c>
      <c r="P2448">
        <f>Raw_Data!P2448</f>
        <v/>
      </c>
      <c r="Q2448">
        <f>Raw_Data!Q2448</f>
        <v/>
      </c>
      <c r="R2448">
        <f>Raw_Data!R2448</f>
        <v/>
      </c>
      <c r="S2448">
        <f>Raw_Data!S2448</f>
        <v/>
      </c>
      <c r="T2448">
        <f>YEAR(B2448)</f>
        <v/>
      </c>
      <c r="U2448">
        <f>MONTH(B2448)</f>
        <v/>
      </c>
      <c r="V2448">
        <f>TEXT(B2448,"mmm")</f>
        <v/>
      </c>
      <c r="W2448" s="15">
        <f>IFERROR(N2448/L2448,0)</f>
        <v/>
      </c>
      <c r="X2448">
        <f>IF(K2448=0,"No Discount",IF(K2448&lt;=5%,"Low",IF(K2448&lt;=15%,"Medium","High")))</f>
        <v/>
      </c>
      <c r="Y2448">
        <f>IF(L2448&gt;=20000,"High Value",IF(L2448&gt;=5000,"Medium Value","Low Value"))</f>
        <v/>
      </c>
      <c r="Z2448">
        <f>IF(R2448&lt;=3,"Fast",IF(R2448&lt;=5,"On Time","Delayed"))</f>
        <v/>
      </c>
    </row>
    <row r="2449">
      <c r="A2449">
        <f>Raw_Data!A2449</f>
        <v/>
      </c>
      <c r="B2449" s="11">
        <f>Raw_Data!B2449</f>
        <v/>
      </c>
      <c r="C2449">
        <f>Raw_Data!C2449</f>
        <v/>
      </c>
      <c r="D2449">
        <f>Raw_Data!D2449</f>
        <v/>
      </c>
      <c r="E2449">
        <f>Raw_Data!E2449</f>
        <v/>
      </c>
      <c r="F2449">
        <f>Raw_Data!F2449</f>
        <v/>
      </c>
      <c r="G2449">
        <f>Raw_Data!G2449</f>
        <v/>
      </c>
      <c r="H2449">
        <f>Raw_Data!H2449</f>
        <v/>
      </c>
      <c r="I2449">
        <f>Raw_Data!I2449</f>
        <v/>
      </c>
      <c r="J2449" s="12">
        <f>Raw_Data!J2449</f>
        <v/>
      </c>
      <c r="K2449" s="13">
        <f>Raw_Data!K2449</f>
        <v/>
      </c>
      <c r="L2449" s="12">
        <f>Raw_Data!L2449</f>
        <v/>
      </c>
      <c r="M2449" s="12">
        <f>Raw_Data!M2449</f>
        <v/>
      </c>
      <c r="N2449" s="12">
        <f>Raw_Data!N2449</f>
        <v/>
      </c>
      <c r="O2449">
        <f>Raw_Data!O2449</f>
        <v/>
      </c>
      <c r="P2449">
        <f>Raw_Data!P2449</f>
        <v/>
      </c>
      <c r="Q2449">
        <f>Raw_Data!Q2449</f>
        <v/>
      </c>
      <c r="R2449">
        <f>Raw_Data!R2449</f>
        <v/>
      </c>
      <c r="S2449">
        <f>Raw_Data!S2449</f>
        <v/>
      </c>
      <c r="T2449">
        <f>YEAR(B2449)</f>
        <v/>
      </c>
      <c r="U2449">
        <f>MONTH(B2449)</f>
        <v/>
      </c>
      <c r="V2449">
        <f>TEXT(B2449,"mmm")</f>
        <v/>
      </c>
      <c r="W2449" s="15">
        <f>IFERROR(N2449/L2449,0)</f>
        <v/>
      </c>
      <c r="X2449">
        <f>IF(K2449=0,"No Discount",IF(K2449&lt;=5%,"Low",IF(K2449&lt;=15%,"Medium","High")))</f>
        <v/>
      </c>
      <c r="Y2449">
        <f>IF(L2449&gt;=20000,"High Value",IF(L2449&gt;=5000,"Medium Value","Low Value"))</f>
        <v/>
      </c>
      <c r="Z2449">
        <f>IF(R2449&lt;=3,"Fast",IF(R2449&lt;=5,"On Time","Delayed"))</f>
        <v/>
      </c>
    </row>
    <row r="2450">
      <c r="A2450">
        <f>Raw_Data!A2450</f>
        <v/>
      </c>
      <c r="B2450" s="11">
        <f>Raw_Data!B2450</f>
        <v/>
      </c>
      <c r="C2450">
        <f>Raw_Data!C2450</f>
        <v/>
      </c>
      <c r="D2450">
        <f>Raw_Data!D2450</f>
        <v/>
      </c>
      <c r="E2450">
        <f>Raw_Data!E2450</f>
        <v/>
      </c>
      <c r="F2450">
        <f>Raw_Data!F2450</f>
        <v/>
      </c>
      <c r="G2450">
        <f>Raw_Data!G2450</f>
        <v/>
      </c>
      <c r="H2450">
        <f>Raw_Data!H2450</f>
        <v/>
      </c>
      <c r="I2450">
        <f>Raw_Data!I2450</f>
        <v/>
      </c>
      <c r="J2450" s="12">
        <f>Raw_Data!J2450</f>
        <v/>
      </c>
      <c r="K2450" s="13">
        <f>Raw_Data!K2450</f>
        <v/>
      </c>
      <c r="L2450" s="12">
        <f>Raw_Data!L2450</f>
        <v/>
      </c>
      <c r="M2450" s="12">
        <f>Raw_Data!M2450</f>
        <v/>
      </c>
      <c r="N2450" s="12">
        <f>Raw_Data!N2450</f>
        <v/>
      </c>
      <c r="O2450">
        <f>Raw_Data!O2450</f>
        <v/>
      </c>
      <c r="P2450">
        <f>Raw_Data!P2450</f>
        <v/>
      </c>
      <c r="Q2450">
        <f>Raw_Data!Q2450</f>
        <v/>
      </c>
      <c r="R2450">
        <f>Raw_Data!R2450</f>
        <v/>
      </c>
      <c r="S2450">
        <f>Raw_Data!S2450</f>
        <v/>
      </c>
      <c r="T2450">
        <f>YEAR(B2450)</f>
        <v/>
      </c>
      <c r="U2450">
        <f>MONTH(B2450)</f>
        <v/>
      </c>
      <c r="V2450">
        <f>TEXT(B2450,"mmm")</f>
        <v/>
      </c>
      <c r="W2450" s="15">
        <f>IFERROR(N2450/L2450,0)</f>
        <v/>
      </c>
      <c r="X2450">
        <f>IF(K2450=0,"No Discount",IF(K2450&lt;=5%,"Low",IF(K2450&lt;=15%,"Medium","High")))</f>
        <v/>
      </c>
      <c r="Y2450">
        <f>IF(L2450&gt;=20000,"High Value",IF(L2450&gt;=5000,"Medium Value","Low Value"))</f>
        <v/>
      </c>
      <c r="Z2450">
        <f>IF(R2450&lt;=3,"Fast",IF(R2450&lt;=5,"On Time","Delayed"))</f>
        <v/>
      </c>
    </row>
    <row r="2451">
      <c r="A2451">
        <f>Raw_Data!A2451</f>
        <v/>
      </c>
      <c r="B2451" s="11">
        <f>Raw_Data!B2451</f>
        <v/>
      </c>
      <c r="C2451">
        <f>Raw_Data!C2451</f>
        <v/>
      </c>
      <c r="D2451">
        <f>Raw_Data!D2451</f>
        <v/>
      </c>
      <c r="E2451">
        <f>Raw_Data!E2451</f>
        <v/>
      </c>
      <c r="F2451">
        <f>Raw_Data!F2451</f>
        <v/>
      </c>
      <c r="G2451">
        <f>Raw_Data!G2451</f>
        <v/>
      </c>
      <c r="H2451">
        <f>Raw_Data!H2451</f>
        <v/>
      </c>
      <c r="I2451">
        <f>Raw_Data!I2451</f>
        <v/>
      </c>
      <c r="J2451" s="12">
        <f>Raw_Data!J2451</f>
        <v/>
      </c>
      <c r="K2451" s="13">
        <f>Raw_Data!K2451</f>
        <v/>
      </c>
      <c r="L2451" s="12">
        <f>Raw_Data!L2451</f>
        <v/>
      </c>
      <c r="M2451" s="12">
        <f>Raw_Data!M2451</f>
        <v/>
      </c>
      <c r="N2451" s="12">
        <f>Raw_Data!N2451</f>
        <v/>
      </c>
      <c r="O2451">
        <f>Raw_Data!O2451</f>
        <v/>
      </c>
      <c r="P2451">
        <f>Raw_Data!P2451</f>
        <v/>
      </c>
      <c r="Q2451">
        <f>Raw_Data!Q2451</f>
        <v/>
      </c>
      <c r="R2451">
        <f>Raw_Data!R2451</f>
        <v/>
      </c>
      <c r="S2451">
        <f>Raw_Data!S2451</f>
        <v/>
      </c>
      <c r="T2451">
        <f>YEAR(B2451)</f>
        <v/>
      </c>
      <c r="U2451">
        <f>MONTH(B2451)</f>
        <v/>
      </c>
      <c r="V2451">
        <f>TEXT(B2451,"mmm")</f>
        <v/>
      </c>
      <c r="W2451" s="15">
        <f>IFERROR(N2451/L2451,0)</f>
        <v/>
      </c>
      <c r="X2451">
        <f>IF(K2451=0,"No Discount",IF(K2451&lt;=5%,"Low",IF(K2451&lt;=15%,"Medium","High")))</f>
        <v/>
      </c>
      <c r="Y2451">
        <f>IF(L2451&gt;=20000,"High Value",IF(L2451&gt;=5000,"Medium Value","Low Value"))</f>
        <v/>
      </c>
      <c r="Z2451">
        <f>IF(R2451&lt;=3,"Fast",IF(R2451&lt;=5,"On Time","Delayed"))</f>
        <v/>
      </c>
    </row>
    <row r="2452">
      <c r="A2452">
        <f>Raw_Data!A2452</f>
        <v/>
      </c>
      <c r="B2452" s="11">
        <f>Raw_Data!B2452</f>
        <v/>
      </c>
      <c r="C2452">
        <f>Raw_Data!C2452</f>
        <v/>
      </c>
      <c r="D2452">
        <f>Raw_Data!D2452</f>
        <v/>
      </c>
      <c r="E2452">
        <f>Raw_Data!E2452</f>
        <v/>
      </c>
      <c r="F2452">
        <f>Raw_Data!F2452</f>
        <v/>
      </c>
      <c r="G2452">
        <f>Raw_Data!G2452</f>
        <v/>
      </c>
      <c r="H2452">
        <f>Raw_Data!H2452</f>
        <v/>
      </c>
      <c r="I2452">
        <f>Raw_Data!I2452</f>
        <v/>
      </c>
      <c r="J2452" s="12">
        <f>Raw_Data!J2452</f>
        <v/>
      </c>
      <c r="K2452" s="13">
        <f>Raw_Data!K2452</f>
        <v/>
      </c>
      <c r="L2452" s="12">
        <f>Raw_Data!L2452</f>
        <v/>
      </c>
      <c r="M2452" s="12">
        <f>Raw_Data!M2452</f>
        <v/>
      </c>
      <c r="N2452" s="12">
        <f>Raw_Data!N2452</f>
        <v/>
      </c>
      <c r="O2452">
        <f>Raw_Data!O2452</f>
        <v/>
      </c>
      <c r="P2452">
        <f>Raw_Data!P2452</f>
        <v/>
      </c>
      <c r="Q2452">
        <f>Raw_Data!Q2452</f>
        <v/>
      </c>
      <c r="R2452">
        <f>Raw_Data!R2452</f>
        <v/>
      </c>
      <c r="S2452">
        <f>Raw_Data!S2452</f>
        <v/>
      </c>
      <c r="T2452">
        <f>YEAR(B2452)</f>
        <v/>
      </c>
      <c r="U2452">
        <f>MONTH(B2452)</f>
        <v/>
      </c>
      <c r="V2452">
        <f>TEXT(B2452,"mmm")</f>
        <v/>
      </c>
      <c r="W2452" s="15">
        <f>IFERROR(N2452/L2452,0)</f>
        <v/>
      </c>
      <c r="X2452">
        <f>IF(K2452=0,"No Discount",IF(K2452&lt;=5%,"Low",IF(K2452&lt;=15%,"Medium","High")))</f>
        <v/>
      </c>
      <c r="Y2452">
        <f>IF(L2452&gt;=20000,"High Value",IF(L2452&gt;=5000,"Medium Value","Low Value"))</f>
        <v/>
      </c>
      <c r="Z2452">
        <f>IF(R2452&lt;=3,"Fast",IF(R2452&lt;=5,"On Time","Delayed"))</f>
        <v/>
      </c>
    </row>
    <row r="2453">
      <c r="A2453">
        <f>Raw_Data!A2453</f>
        <v/>
      </c>
      <c r="B2453" s="11">
        <f>Raw_Data!B2453</f>
        <v/>
      </c>
      <c r="C2453">
        <f>Raw_Data!C2453</f>
        <v/>
      </c>
      <c r="D2453">
        <f>Raw_Data!D2453</f>
        <v/>
      </c>
      <c r="E2453">
        <f>Raw_Data!E2453</f>
        <v/>
      </c>
      <c r="F2453">
        <f>Raw_Data!F2453</f>
        <v/>
      </c>
      <c r="G2453">
        <f>Raw_Data!G2453</f>
        <v/>
      </c>
      <c r="H2453">
        <f>Raw_Data!H2453</f>
        <v/>
      </c>
      <c r="I2453">
        <f>Raw_Data!I2453</f>
        <v/>
      </c>
      <c r="J2453" s="12">
        <f>Raw_Data!J2453</f>
        <v/>
      </c>
      <c r="K2453" s="13">
        <f>Raw_Data!K2453</f>
        <v/>
      </c>
      <c r="L2453" s="12">
        <f>Raw_Data!L2453</f>
        <v/>
      </c>
      <c r="M2453" s="12">
        <f>Raw_Data!M2453</f>
        <v/>
      </c>
      <c r="N2453" s="12">
        <f>Raw_Data!N2453</f>
        <v/>
      </c>
      <c r="O2453">
        <f>Raw_Data!O2453</f>
        <v/>
      </c>
      <c r="P2453">
        <f>Raw_Data!P2453</f>
        <v/>
      </c>
      <c r="Q2453">
        <f>Raw_Data!Q2453</f>
        <v/>
      </c>
      <c r="R2453">
        <f>Raw_Data!R2453</f>
        <v/>
      </c>
      <c r="S2453">
        <f>Raw_Data!S2453</f>
        <v/>
      </c>
      <c r="T2453">
        <f>YEAR(B2453)</f>
        <v/>
      </c>
      <c r="U2453">
        <f>MONTH(B2453)</f>
        <v/>
      </c>
      <c r="V2453">
        <f>TEXT(B2453,"mmm")</f>
        <v/>
      </c>
      <c r="W2453" s="15">
        <f>IFERROR(N2453/L2453,0)</f>
        <v/>
      </c>
      <c r="X2453">
        <f>IF(K2453=0,"No Discount",IF(K2453&lt;=5%,"Low",IF(K2453&lt;=15%,"Medium","High")))</f>
        <v/>
      </c>
      <c r="Y2453">
        <f>IF(L2453&gt;=20000,"High Value",IF(L2453&gt;=5000,"Medium Value","Low Value"))</f>
        <v/>
      </c>
      <c r="Z2453">
        <f>IF(R2453&lt;=3,"Fast",IF(R2453&lt;=5,"On Time","Delayed"))</f>
        <v/>
      </c>
    </row>
    <row r="2454">
      <c r="A2454">
        <f>Raw_Data!A2454</f>
        <v/>
      </c>
      <c r="B2454" s="11">
        <f>Raw_Data!B2454</f>
        <v/>
      </c>
      <c r="C2454">
        <f>Raw_Data!C2454</f>
        <v/>
      </c>
      <c r="D2454">
        <f>Raw_Data!D2454</f>
        <v/>
      </c>
      <c r="E2454">
        <f>Raw_Data!E2454</f>
        <v/>
      </c>
      <c r="F2454">
        <f>Raw_Data!F2454</f>
        <v/>
      </c>
      <c r="G2454">
        <f>Raw_Data!G2454</f>
        <v/>
      </c>
      <c r="H2454">
        <f>Raw_Data!H2454</f>
        <v/>
      </c>
      <c r="I2454">
        <f>Raw_Data!I2454</f>
        <v/>
      </c>
      <c r="J2454" s="12">
        <f>Raw_Data!J2454</f>
        <v/>
      </c>
      <c r="K2454" s="13">
        <f>Raw_Data!K2454</f>
        <v/>
      </c>
      <c r="L2454" s="12">
        <f>Raw_Data!L2454</f>
        <v/>
      </c>
      <c r="M2454" s="12">
        <f>Raw_Data!M2454</f>
        <v/>
      </c>
      <c r="N2454" s="12">
        <f>Raw_Data!N2454</f>
        <v/>
      </c>
      <c r="O2454">
        <f>Raw_Data!O2454</f>
        <v/>
      </c>
      <c r="P2454">
        <f>Raw_Data!P2454</f>
        <v/>
      </c>
      <c r="Q2454">
        <f>Raw_Data!Q2454</f>
        <v/>
      </c>
      <c r="R2454">
        <f>Raw_Data!R2454</f>
        <v/>
      </c>
      <c r="S2454">
        <f>Raw_Data!S2454</f>
        <v/>
      </c>
      <c r="T2454">
        <f>YEAR(B2454)</f>
        <v/>
      </c>
      <c r="U2454">
        <f>MONTH(B2454)</f>
        <v/>
      </c>
      <c r="V2454">
        <f>TEXT(B2454,"mmm")</f>
        <v/>
      </c>
      <c r="W2454" s="15">
        <f>IFERROR(N2454/L2454,0)</f>
        <v/>
      </c>
      <c r="X2454">
        <f>IF(K2454=0,"No Discount",IF(K2454&lt;=5%,"Low",IF(K2454&lt;=15%,"Medium","High")))</f>
        <v/>
      </c>
      <c r="Y2454">
        <f>IF(L2454&gt;=20000,"High Value",IF(L2454&gt;=5000,"Medium Value","Low Value"))</f>
        <v/>
      </c>
      <c r="Z2454">
        <f>IF(R2454&lt;=3,"Fast",IF(R2454&lt;=5,"On Time","Delayed"))</f>
        <v/>
      </c>
    </row>
    <row r="2455">
      <c r="A2455">
        <f>Raw_Data!A2455</f>
        <v/>
      </c>
      <c r="B2455" s="11">
        <f>Raw_Data!B2455</f>
        <v/>
      </c>
      <c r="C2455">
        <f>Raw_Data!C2455</f>
        <v/>
      </c>
      <c r="D2455">
        <f>Raw_Data!D2455</f>
        <v/>
      </c>
      <c r="E2455">
        <f>Raw_Data!E2455</f>
        <v/>
      </c>
      <c r="F2455">
        <f>Raw_Data!F2455</f>
        <v/>
      </c>
      <c r="G2455">
        <f>Raw_Data!G2455</f>
        <v/>
      </c>
      <c r="H2455">
        <f>Raw_Data!H2455</f>
        <v/>
      </c>
      <c r="I2455">
        <f>Raw_Data!I2455</f>
        <v/>
      </c>
      <c r="J2455" s="12">
        <f>Raw_Data!J2455</f>
        <v/>
      </c>
      <c r="K2455" s="13">
        <f>Raw_Data!K2455</f>
        <v/>
      </c>
      <c r="L2455" s="12">
        <f>Raw_Data!L2455</f>
        <v/>
      </c>
      <c r="M2455" s="12">
        <f>Raw_Data!M2455</f>
        <v/>
      </c>
      <c r="N2455" s="12">
        <f>Raw_Data!N2455</f>
        <v/>
      </c>
      <c r="O2455">
        <f>Raw_Data!O2455</f>
        <v/>
      </c>
      <c r="P2455">
        <f>Raw_Data!P2455</f>
        <v/>
      </c>
      <c r="Q2455">
        <f>Raw_Data!Q2455</f>
        <v/>
      </c>
      <c r="R2455">
        <f>Raw_Data!R2455</f>
        <v/>
      </c>
      <c r="S2455">
        <f>Raw_Data!S2455</f>
        <v/>
      </c>
      <c r="T2455">
        <f>YEAR(B2455)</f>
        <v/>
      </c>
      <c r="U2455">
        <f>MONTH(B2455)</f>
        <v/>
      </c>
      <c r="V2455">
        <f>TEXT(B2455,"mmm")</f>
        <v/>
      </c>
      <c r="W2455" s="15">
        <f>IFERROR(N2455/L2455,0)</f>
        <v/>
      </c>
      <c r="X2455">
        <f>IF(K2455=0,"No Discount",IF(K2455&lt;=5%,"Low",IF(K2455&lt;=15%,"Medium","High")))</f>
        <v/>
      </c>
      <c r="Y2455">
        <f>IF(L2455&gt;=20000,"High Value",IF(L2455&gt;=5000,"Medium Value","Low Value"))</f>
        <v/>
      </c>
      <c r="Z2455">
        <f>IF(R2455&lt;=3,"Fast",IF(R2455&lt;=5,"On Time","Delayed"))</f>
        <v/>
      </c>
    </row>
    <row r="2456">
      <c r="A2456">
        <f>Raw_Data!A2456</f>
        <v/>
      </c>
      <c r="B2456" s="11">
        <f>Raw_Data!B2456</f>
        <v/>
      </c>
      <c r="C2456">
        <f>Raw_Data!C2456</f>
        <v/>
      </c>
      <c r="D2456">
        <f>Raw_Data!D2456</f>
        <v/>
      </c>
      <c r="E2456">
        <f>Raw_Data!E2456</f>
        <v/>
      </c>
      <c r="F2456">
        <f>Raw_Data!F2456</f>
        <v/>
      </c>
      <c r="G2456">
        <f>Raw_Data!G2456</f>
        <v/>
      </c>
      <c r="H2456">
        <f>Raw_Data!H2456</f>
        <v/>
      </c>
      <c r="I2456">
        <f>Raw_Data!I2456</f>
        <v/>
      </c>
      <c r="J2456" s="12">
        <f>Raw_Data!J2456</f>
        <v/>
      </c>
      <c r="K2456" s="13">
        <f>Raw_Data!K2456</f>
        <v/>
      </c>
      <c r="L2456" s="12">
        <f>Raw_Data!L2456</f>
        <v/>
      </c>
      <c r="M2456" s="12">
        <f>Raw_Data!M2456</f>
        <v/>
      </c>
      <c r="N2456" s="12">
        <f>Raw_Data!N2456</f>
        <v/>
      </c>
      <c r="O2456">
        <f>Raw_Data!O2456</f>
        <v/>
      </c>
      <c r="P2456">
        <f>Raw_Data!P2456</f>
        <v/>
      </c>
      <c r="Q2456">
        <f>Raw_Data!Q2456</f>
        <v/>
      </c>
      <c r="R2456">
        <f>Raw_Data!R2456</f>
        <v/>
      </c>
      <c r="S2456">
        <f>Raw_Data!S2456</f>
        <v/>
      </c>
      <c r="T2456">
        <f>YEAR(B2456)</f>
        <v/>
      </c>
      <c r="U2456">
        <f>MONTH(B2456)</f>
        <v/>
      </c>
      <c r="V2456">
        <f>TEXT(B2456,"mmm")</f>
        <v/>
      </c>
      <c r="W2456" s="15">
        <f>IFERROR(N2456/L2456,0)</f>
        <v/>
      </c>
      <c r="X2456">
        <f>IF(K2456=0,"No Discount",IF(K2456&lt;=5%,"Low",IF(K2456&lt;=15%,"Medium","High")))</f>
        <v/>
      </c>
      <c r="Y2456">
        <f>IF(L2456&gt;=20000,"High Value",IF(L2456&gt;=5000,"Medium Value","Low Value"))</f>
        <v/>
      </c>
      <c r="Z2456">
        <f>IF(R2456&lt;=3,"Fast",IF(R2456&lt;=5,"On Time","Delayed"))</f>
        <v/>
      </c>
    </row>
    <row r="2457">
      <c r="A2457">
        <f>Raw_Data!A2457</f>
        <v/>
      </c>
      <c r="B2457" s="11">
        <f>Raw_Data!B2457</f>
        <v/>
      </c>
      <c r="C2457">
        <f>Raw_Data!C2457</f>
        <v/>
      </c>
      <c r="D2457">
        <f>Raw_Data!D2457</f>
        <v/>
      </c>
      <c r="E2457">
        <f>Raw_Data!E2457</f>
        <v/>
      </c>
      <c r="F2457">
        <f>Raw_Data!F2457</f>
        <v/>
      </c>
      <c r="G2457">
        <f>Raw_Data!G2457</f>
        <v/>
      </c>
      <c r="H2457">
        <f>Raw_Data!H2457</f>
        <v/>
      </c>
      <c r="I2457">
        <f>Raw_Data!I2457</f>
        <v/>
      </c>
      <c r="J2457" s="12">
        <f>Raw_Data!J2457</f>
        <v/>
      </c>
      <c r="K2457" s="13">
        <f>Raw_Data!K2457</f>
        <v/>
      </c>
      <c r="L2457" s="12">
        <f>Raw_Data!L2457</f>
        <v/>
      </c>
      <c r="M2457" s="12">
        <f>Raw_Data!M2457</f>
        <v/>
      </c>
      <c r="N2457" s="12">
        <f>Raw_Data!N2457</f>
        <v/>
      </c>
      <c r="O2457">
        <f>Raw_Data!O2457</f>
        <v/>
      </c>
      <c r="P2457">
        <f>Raw_Data!P2457</f>
        <v/>
      </c>
      <c r="Q2457">
        <f>Raw_Data!Q2457</f>
        <v/>
      </c>
      <c r="R2457">
        <f>Raw_Data!R2457</f>
        <v/>
      </c>
      <c r="S2457">
        <f>Raw_Data!S2457</f>
        <v/>
      </c>
      <c r="T2457">
        <f>YEAR(B2457)</f>
        <v/>
      </c>
      <c r="U2457">
        <f>MONTH(B2457)</f>
        <v/>
      </c>
      <c r="V2457">
        <f>TEXT(B2457,"mmm")</f>
        <v/>
      </c>
      <c r="W2457" s="15">
        <f>IFERROR(N2457/L2457,0)</f>
        <v/>
      </c>
      <c r="X2457">
        <f>IF(K2457=0,"No Discount",IF(K2457&lt;=5%,"Low",IF(K2457&lt;=15%,"Medium","High")))</f>
        <v/>
      </c>
      <c r="Y2457">
        <f>IF(L2457&gt;=20000,"High Value",IF(L2457&gt;=5000,"Medium Value","Low Value"))</f>
        <v/>
      </c>
      <c r="Z2457">
        <f>IF(R2457&lt;=3,"Fast",IF(R2457&lt;=5,"On Time","Delayed"))</f>
        <v/>
      </c>
    </row>
    <row r="2458">
      <c r="A2458">
        <f>Raw_Data!A2458</f>
        <v/>
      </c>
      <c r="B2458" s="11">
        <f>Raw_Data!B2458</f>
        <v/>
      </c>
      <c r="C2458">
        <f>Raw_Data!C2458</f>
        <v/>
      </c>
      <c r="D2458">
        <f>Raw_Data!D2458</f>
        <v/>
      </c>
      <c r="E2458">
        <f>Raw_Data!E2458</f>
        <v/>
      </c>
      <c r="F2458">
        <f>Raw_Data!F2458</f>
        <v/>
      </c>
      <c r="G2458">
        <f>Raw_Data!G2458</f>
        <v/>
      </c>
      <c r="H2458">
        <f>Raw_Data!H2458</f>
        <v/>
      </c>
      <c r="I2458">
        <f>Raw_Data!I2458</f>
        <v/>
      </c>
      <c r="J2458" s="12">
        <f>Raw_Data!J2458</f>
        <v/>
      </c>
      <c r="K2458" s="13">
        <f>Raw_Data!K2458</f>
        <v/>
      </c>
      <c r="L2458" s="12">
        <f>Raw_Data!L2458</f>
        <v/>
      </c>
      <c r="M2458" s="12">
        <f>Raw_Data!M2458</f>
        <v/>
      </c>
      <c r="N2458" s="12">
        <f>Raw_Data!N2458</f>
        <v/>
      </c>
      <c r="O2458">
        <f>Raw_Data!O2458</f>
        <v/>
      </c>
      <c r="P2458">
        <f>Raw_Data!P2458</f>
        <v/>
      </c>
      <c r="Q2458">
        <f>Raw_Data!Q2458</f>
        <v/>
      </c>
      <c r="R2458">
        <f>Raw_Data!R2458</f>
        <v/>
      </c>
      <c r="S2458">
        <f>Raw_Data!S2458</f>
        <v/>
      </c>
      <c r="T2458">
        <f>YEAR(B2458)</f>
        <v/>
      </c>
      <c r="U2458">
        <f>MONTH(B2458)</f>
        <v/>
      </c>
      <c r="V2458">
        <f>TEXT(B2458,"mmm")</f>
        <v/>
      </c>
      <c r="W2458" s="15">
        <f>IFERROR(N2458/L2458,0)</f>
        <v/>
      </c>
      <c r="X2458">
        <f>IF(K2458=0,"No Discount",IF(K2458&lt;=5%,"Low",IF(K2458&lt;=15%,"Medium","High")))</f>
        <v/>
      </c>
      <c r="Y2458">
        <f>IF(L2458&gt;=20000,"High Value",IF(L2458&gt;=5000,"Medium Value","Low Value"))</f>
        <v/>
      </c>
      <c r="Z2458">
        <f>IF(R2458&lt;=3,"Fast",IF(R2458&lt;=5,"On Time","Delayed"))</f>
        <v/>
      </c>
    </row>
    <row r="2459">
      <c r="A2459">
        <f>Raw_Data!A2459</f>
        <v/>
      </c>
      <c r="B2459" s="11">
        <f>Raw_Data!B2459</f>
        <v/>
      </c>
      <c r="C2459">
        <f>Raw_Data!C2459</f>
        <v/>
      </c>
      <c r="D2459">
        <f>Raw_Data!D2459</f>
        <v/>
      </c>
      <c r="E2459">
        <f>Raw_Data!E2459</f>
        <v/>
      </c>
      <c r="F2459">
        <f>Raw_Data!F2459</f>
        <v/>
      </c>
      <c r="G2459">
        <f>Raw_Data!G2459</f>
        <v/>
      </c>
      <c r="H2459">
        <f>Raw_Data!H2459</f>
        <v/>
      </c>
      <c r="I2459">
        <f>Raw_Data!I2459</f>
        <v/>
      </c>
      <c r="J2459" s="12">
        <f>Raw_Data!J2459</f>
        <v/>
      </c>
      <c r="K2459" s="13">
        <f>Raw_Data!K2459</f>
        <v/>
      </c>
      <c r="L2459" s="12">
        <f>Raw_Data!L2459</f>
        <v/>
      </c>
      <c r="M2459" s="12">
        <f>Raw_Data!M2459</f>
        <v/>
      </c>
      <c r="N2459" s="12">
        <f>Raw_Data!N2459</f>
        <v/>
      </c>
      <c r="O2459">
        <f>Raw_Data!O2459</f>
        <v/>
      </c>
      <c r="P2459">
        <f>Raw_Data!P2459</f>
        <v/>
      </c>
      <c r="Q2459">
        <f>Raw_Data!Q2459</f>
        <v/>
      </c>
      <c r="R2459">
        <f>Raw_Data!R2459</f>
        <v/>
      </c>
      <c r="S2459">
        <f>Raw_Data!S2459</f>
        <v/>
      </c>
      <c r="T2459">
        <f>YEAR(B2459)</f>
        <v/>
      </c>
      <c r="U2459">
        <f>MONTH(B2459)</f>
        <v/>
      </c>
      <c r="V2459">
        <f>TEXT(B2459,"mmm")</f>
        <v/>
      </c>
      <c r="W2459" s="15">
        <f>IFERROR(N2459/L2459,0)</f>
        <v/>
      </c>
      <c r="X2459">
        <f>IF(K2459=0,"No Discount",IF(K2459&lt;=5%,"Low",IF(K2459&lt;=15%,"Medium","High")))</f>
        <v/>
      </c>
      <c r="Y2459">
        <f>IF(L2459&gt;=20000,"High Value",IF(L2459&gt;=5000,"Medium Value","Low Value"))</f>
        <v/>
      </c>
      <c r="Z2459">
        <f>IF(R2459&lt;=3,"Fast",IF(R2459&lt;=5,"On Time","Delayed"))</f>
        <v/>
      </c>
    </row>
    <row r="2460">
      <c r="A2460">
        <f>Raw_Data!A2460</f>
        <v/>
      </c>
      <c r="B2460" s="11">
        <f>Raw_Data!B2460</f>
        <v/>
      </c>
      <c r="C2460">
        <f>Raw_Data!C2460</f>
        <v/>
      </c>
      <c r="D2460">
        <f>Raw_Data!D2460</f>
        <v/>
      </c>
      <c r="E2460">
        <f>Raw_Data!E2460</f>
        <v/>
      </c>
      <c r="F2460">
        <f>Raw_Data!F2460</f>
        <v/>
      </c>
      <c r="G2460">
        <f>Raw_Data!G2460</f>
        <v/>
      </c>
      <c r="H2460">
        <f>Raw_Data!H2460</f>
        <v/>
      </c>
      <c r="I2460">
        <f>Raw_Data!I2460</f>
        <v/>
      </c>
      <c r="J2460" s="12">
        <f>Raw_Data!J2460</f>
        <v/>
      </c>
      <c r="K2460" s="13">
        <f>Raw_Data!K2460</f>
        <v/>
      </c>
      <c r="L2460" s="12">
        <f>Raw_Data!L2460</f>
        <v/>
      </c>
      <c r="M2460" s="12">
        <f>Raw_Data!M2460</f>
        <v/>
      </c>
      <c r="N2460" s="12">
        <f>Raw_Data!N2460</f>
        <v/>
      </c>
      <c r="O2460">
        <f>Raw_Data!O2460</f>
        <v/>
      </c>
      <c r="P2460">
        <f>Raw_Data!P2460</f>
        <v/>
      </c>
      <c r="Q2460">
        <f>Raw_Data!Q2460</f>
        <v/>
      </c>
      <c r="R2460">
        <f>Raw_Data!R2460</f>
        <v/>
      </c>
      <c r="S2460">
        <f>Raw_Data!S2460</f>
        <v/>
      </c>
      <c r="T2460">
        <f>YEAR(B2460)</f>
        <v/>
      </c>
      <c r="U2460">
        <f>MONTH(B2460)</f>
        <v/>
      </c>
      <c r="V2460">
        <f>TEXT(B2460,"mmm")</f>
        <v/>
      </c>
      <c r="W2460" s="15">
        <f>IFERROR(N2460/L2460,0)</f>
        <v/>
      </c>
      <c r="X2460">
        <f>IF(K2460=0,"No Discount",IF(K2460&lt;=5%,"Low",IF(K2460&lt;=15%,"Medium","High")))</f>
        <v/>
      </c>
      <c r="Y2460">
        <f>IF(L2460&gt;=20000,"High Value",IF(L2460&gt;=5000,"Medium Value","Low Value"))</f>
        <v/>
      </c>
      <c r="Z2460">
        <f>IF(R2460&lt;=3,"Fast",IF(R2460&lt;=5,"On Time","Delayed"))</f>
        <v/>
      </c>
    </row>
    <row r="2461">
      <c r="A2461">
        <f>Raw_Data!A2461</f>
        <v/>
      </c>
      <c r="B2461" s="11">
        <f>Raw_Data!B2461</f>
        <v/>
      </c>
      <c r="C2461">
        <f>Raw_Data!C2461</f>
        <v/>
      </c>
      <c r="D2461">
        <f>Raw_Data!D2461</f>
        <v/>
      </c>
      <c r="E2461">
        <f>Raw_Data!E2461</f>
        <v/>
      </c>
      <c r="F2461">
        <f>Raw_Data!F2461</f>
        <v/>
      </c>
      <c r="G2461">
        <f>Raw_Data!G2461</f>
        <v/>
      </c>
      <c r="H2461">
        <f>Raw_Data!H2461</f>
        <v/>
      </c>
      <c r="I2461">
        <f>Raw_Data!I2461</f>
        <v/>
      </c>
      <c r="J2461" s="12">
        <f>Raw_Data!J2461</f>
        <v/>
      </c>
      <c r="K2461" s="13">
        <f>Raw_Data!K2461</f>
        <v/>
      </c>
      <c r="L2461" s="12">
        <f>Raw_Data!L2461</f>
        <v/>
      </c>
      <c r="M2461" s="12">
        <f>Raw_Data!M2461</f>
        <v/>
      </c>
      <c r="N2461" s="12">
        <f>Raw_Data!N2461</f>
        <v/>
      </c>
      <c r="O2461">
        <f>Raw_Data!O2461</f>
        <v/>
      </c>
      <c r="P2461">
        <f>Raw_Data!P2461</f>
        <v/>
      </c>
      <c r="Q2461">
        <f>Raw_Data!Q2461</f>
        <v/>
      </c>
      <c r="R2461">
        <f>Raw_Data!R2461</f>
        <v/>
      </c>
      <c r="S2461">
        <f>Raw_Data!S2461</f>
        <v/>
      </c>
      <c r="T2461">
        <f>YEAR(B2461)</f>
        <v/>
      </c>
      <c r="U2461">
        <f>MONTH(B2461)</f>
        <v/>
      </c>
      <c r="V2461">
        <f>TEXT(B2461,"mmm")</f>
        <v/>
      </c>
      <c r="W2461" s="15">
        <f>IFERROR(N2461/L2461,0)</f>
        <v/>
      </c>
      <c r="X2461">
        <f>IF(K2461=0,"No Discount",IF(K2461&lt;=5%,"Low",IF(K2461&lt;=15%,"Medium","High")))</f>
        <v/>
      </c>
      <c r="Y2461">
        <f>IF(L2461&gt;=20000,"High Value",IF(L2461&gt;=5000,"Medium Value","Low Value"))</f>
        <v/>
      </c>
      <c r="Z2461">
        <f>IF(R2461&lt;=3,"Fast",IF(R2461&lt;=5,"On Time","Delayed"))</f>
        <v/>
      </c>
    </row>
    <row r="2462">
      <c r="A2462">
        <f>Raw_Data!A2462</f>
        <v/>
      </c>
      <c r="B2462" s="11">
        <f>Raw_Data!B2462</f>
        <v/>
      </c>
      <c r="C2462">
        <f>Raw_Data!C2462</f>
        <v/>
      </c>
      <c r="D2462">
        <f>Raw_Data!D2462</f>
        <v/>
      </c>
      <c r="E2462">
        <f>Raw_Data!E2462</f>
        <v/>
      </c>
      <c r="F2462">
        <f>Raw_Data!F2462</f>
        <v/>
      </c>
      <c r="G2462">
        <f>Raw_Data!G2462</f>
        <v/>
      </c>
      <c r="H2462">
        <f>Raw_Data!H2462</f>
        <v/>
      </c>
      <c r="I2462">
        <f>Raw_Data!I2462</f>
        <v/>
      </c>
      <c r="J2462" s="12">
        <f>Raw_Data!J2462</f>
        <v/>
      </c>
      <c r="K2462" s="13">
        <f>Raw_Data!K2462</f>
        <v/>
      </c>
      <c r="L2462" s="12">
        <f>Raw_Data!L2462</f>
        <v/>
      </c>
      <c r="M2462" s="12">
        <f>Raw_Data!M2462</f>
        <v/>
      </c>
      <c r="N2462" s="12">
        <f>Raw_Data!N2462</f>
        <v/>
      </c>
      <c r="O2462">
        <f>Raw_Data!O2462</f>
        <v/>
      </c>
      <c r="P2462">
        <f>Raw_Data!P2462</f>
        <v/>
      </c>
      <c r="Q2462">
        <f>Raw_Data!Q2462</f>
        <v/>
      </c>
      <c r="R2462">
        <f>Raw_Data!R2462</f>
        <v/>
      </c>
      <c r="S2462">
        <f>Raw_Data!S2462</f>
        <v/>
      </c>
      <c r="T2462">
        <f>YEAR(B2462)</f>
        <v/>
      </c>
      <c r="U2462">
        <f>MONTH(B2462)</f>
        <v/>
      </c>
      <c r="V2462">
        <f>TEXT(B2462,"mmm")</f>
        <v/>
      </c>
      <c r="W2462" s="15">
        <f>IFERROR(N2462/L2462,0)</f>
        <v/>
      </c>
      <c r="X2462">
        <f>IF(K2462=0,"No Discount",IF(K2462&lt;=5%,"Low",IF(K2462&lt;=15%,"Medium","High")))</f>
        <v/>
      </c>
      <c r="Y2462">
        <f>IF(L2462&gt;=20000,"High Value",IF(L2462&gt;=5000,"Medium Value","Low Value"))</f>
        <v/>
      </c>
      <c r="Z2462">
        <f>IF(R2462&lt;=3,"Fast",IF(R2462&lt;=5,"On Time","Delayed"))</f>
        <v/>
      </c>
    </row>
    <row r="2463">
      <c r="A2463">
        <f>Raw_Data!A2463</f>
        <v/>
      </c>
      <c r="B2463" s="11">
        <f>Raw_Data!B2463</f>
        <v/>
      </c>
      <c r="C2463">
        <f>Raw_Data!C2463</f>
        <v/>
      </c>
      <c r="D2463">
        <f>Raw_Data!D2463</f>
        <v/>
      </c>
      <c r="E2463">
        <f>Raw_Data!E2463</f>
        <v/>
      </c>
      <c r="F2463">
        <f>Raw_Data!F2463</f>
        <v/>
      </c>
      <c r="G2463">
        <f>Raw_Data!G2463</f>
        <v/>
      </c>
      <c r="H2463">
        <f>Raw_Data!H2463</f>
        <v/>
      </c>
      <c r="I2463">
        <f>Raw_Data!I2463</f>
        <v/>
      </c>
      <c r="J2463" s="12">
        <f>Raw_Data!J2463</f>
        <v/>
      </c>
      <c r="K2463" s="13">
        <f>Raw_Data!K2463</f>
        <v/>
      </c>
      <c r="L2463" s="12">
        <f>Raw_Data!L2463</f>
        <v/>
      </c>
      <c r="M2463" s="12">
        <f>Raw_Data!M2463</f>
        <v/>
      </c>
      <c r="N2463" s="12">
        <f>Raw_Data!N2463</f>
        <v/>
      </c>
      <c r="O2463">
        <f>Raw_Data!O2463</f>
        <v/>
      </c>
      <c r="P2463">
        <f>Raw_Data!P2463</f>
        <v/>
      </c>
      <c r="Q2463">
        <f>Raw_Data!Q2463</f>
        <v/>
      </c>
      <c r="R2463">
        <f>Raw_Data!R2463</f>
        <v/>
      </c>
      <c r="S2463">
        <f>Raw_Data!S2463</f>
        <v/>
      </c>
      <c r="T2463">
        <f>YEAR(B2463)</f>
        <v/>
      </c>
      <c r="U2463">
        <f>MONTH(B2463)</f>
        <v/>
      </c>
      <c r="V2463">
        <f>TEXT(B2463,"mmm")</f>
        <v/>
      </c>
      <c r="W2463" s="15">
        <f>IFERROR(N2463/L2463,0)</f>
        <v/>
      </c>
      <c r="X2463">
        <f>IF(K2463=0,"No Discount",IF(K2463&lt;=5%,"Low",IF(K2463&lt;=15%,"Medium","High")))</f>
        <v/>
      </c>
      <c r="Y2463">
        <f>IF(L2463&gt;=20000,"High Value",IF(L2463&gt;=5000,"Medium Value","Low Value"))</f>
        <v/>
      </c>
      <c r="Z2463">
        <f>IF(R2463&lt;=3,"Fast",IF(R2463&lt;=5,"On Time","Delayed"))</f>
        <v/>
      </c>
    </row>
    <row r="2464">
      <c r="A2464">
        <f>Raw_Data!A2464</f>
        <v/>
      </c>
      <c r="B2464" s="11">
        <f>Raw_Data!B2464</f>
        <v/>
      </c>
      <c r="C2464">
        <f>Raw_Data!C2464</f>
        <v/>
      </c>
      <c r="D2464">
        <f>Raw_Data!D2464</f>
        <v/>
      </c>
      <c r="E2464">
        <f>Raw_Data!E2464</f>
        <v/>
      </c>
      <c r="F2464">
        <f>Raw_Data!F2464</f>
        <v/>
      </c>
      <c r="G2464">
        <f>Raw_Data!G2464</f>
        <v/>
      </c>
      <c r="H2464">
        <f>Raw_Data!H2464</f>
        <v/>
      </c>
      <c r="I2464">
        <f>Raw_Data!I2464</f>
        <v/>
      </c>
      <c r="J2464" s="12">
        <f>Raw_Data!J2464</f>
        <v/>
      </c>
      <c r="K2464" s="13">
        <f>Raw_Data!K2464</f>
        <v/>
      </c>
      <c r="L2464" s="12">
        <f>Raw_Data!L2464</f>
        <v/>
      </c>
      <c r="M2464" s="12">
        <f>Raw_Data!M2464</f>
        <v/>
      </c>
      <c r="N2464" s="12">
        <f>Raw_Data!N2464</f>
        <v/>
      </c>
      <c r="O2464">
        <f>Raw_Data!O2464</f>
        <v/>
      </c>
      <c r="P2464">
        <f>Raw_Data!P2464</f>
        <v/>
      </c>
      <c r="Q2464">
        <f>Raw_Data!Q2464</f>
        <v/>
      </c>
      <c r="R2464">
        <f>Raw_Data!R2464</f>
        <v/>
      </c>
      <c r="S2464">
        <f>Raw_Data!S2464</f>
        <v/>
      </c>
      <c r="T2464">
        <f>YEAR(B2464)</f>
        <v/>
      </c>
      <c r="U2464">
        <f>MONTH(B2464)</f>
        <v/>
      </c>
      <c r="V2464">
        <f>TEXT(B2464,"mmm")</f>
        <v/>
      </c>
      <c r="W2464" s="15">
        <f>IFERROR(N2464/L2464,0)</f>
        <v/>
      </c>
      <c r="X2464">
        <f>IF(K2464=0,"No Discount",IF(K2464&lt;=5%,"Low",IF(K2464&lt;=15%,"Medium","High")))</f>
        <v/>
      </c>
      <c r="Y2464">
        <f>IF(L2464&gt;=20000,"High Value",IF(L2464&gt;=5000,"Medium Value","Low Value"))</f>
        <v/>
      </c>
      <c r="Z2464">
        <f>IF(R2464&lt;=3,"Fast",IF(R2464&lt;=5,"On Time","Delayed"))</f>
        <v/>
      </c>
    </row>
    <row r="2465">
      <c r="A2465">
        <f>Raw_Data!A2465</f>
        <v/>
      </c>
      <c r="B2465" s="11">
        <f>Raw_Data!B2465</f>
        <v/>
      </c>
      <c r="C2465">
        <f>Raw_Data!C2465</f>
        <v/>
      </c>
      <c r="D2465">
        <f>Raw_Data!D2465</f>
        <v/>
      </c>
      <c r="E2465">
        <f>Raw_Data!E2465</f>
        <v/>
      </c>
      <c r="F2465">
        <f>Raw_Data!F2465</f>
        <v/>
      </c>
      <c r="G2465">
        <f>Raw_Data!G2465</f>
        <v/>
      </c>
      <c r="H2465">
        <f>Raw_Data!H2465</f>
        <v/>
      </c>
      <c r="I2465">
        <f>Raw_Data!I2465</f>
        <v/>
      </c>
      <c r="J2465" s="12">
        <f>Raw_Data!J2465</f>
        <v/>
      </c>
      <c r="K2465" s="13">
        <f>Raw_Data!K2465</f>
        <v/>
      </c>
      <c r="L2465" s="12">
        <f>Raw_Data!L2465</f>
        <v/>
      </c>
      <c r="M2465" s="12">
        <f>Raw_Data!M2465</f>
        <v/>
      </c>
      <c r="N2465" s="12">
        <f>Raw_Data!N2465</f>
        <v/>
      </c>
      <c r="O2465">
        <f>Raw_Data!O2465</f>
        <v/>
      </c>
      <c r="P2465">
        <f>Raw_Data!P2465</f>
        <v/>
      </c>
      <c r="Q2465">
        <f>Raw_Data!Q2465</f>
        <v/>
      </c>
      <c r="R2465">
        <f>Raw_Data!R2465</f>
        <v/>
      </c>
      <c r="S2465">
        <f>Raw_Data!S2465</f>
        <v/>
      </c>
      <c r="T2465">
        <f>YEAR(B2465)</f>
        <v/>
      </c>
      <c r="U2465">
        <f>MONTH(B2465)</f>
        <v/>
      </c>
      <c r="V2465">
        <f>TEXT(B2465,"mmm")</f>
        <v/>
      </c>
      <c r="W2465" s="15">
        <f>IFERROR(N2465/L2465,0)</f>
        <v/>
      </c>
      <c r="X2465">
        <f>IF(K2465=0,"No Discount",IF(K2465&lt;=5%,"Low",IF(K2465&lt;=15%,"Medium","High")))</f>
        <v/>
      </c>
      <c r="Y2465">
        <f>IF(L2465&gt;=20000,"High Value",IF(L2465&gt;=5000,"Medium Value","Low Value"))</f>
        <v/>
      </c>
      <c r="Z2465">
        <f>IF(R2465&lt;=3,"Fast",IF(R2465&lt;=5,"On Time","Delayed"))</f>
        <v/>
      </c>
    </row>
    <row r="2466">
      <c r="A2466">
        <f>Raw_Data!A2466</f>
        <v/>
      </c>
      <c r="B2466" s="11">
        <f>Raw_Data!B2466</f>
        <v/>
      </c>
      <c r="C2466">
        <f>Raw_Data!C2466</f>
        <v/>
      </c>
      <c r="D2466">
        <f>Raw_Data!D2466</f>
        <v/>
      </c>
      <c r="E2466">
        <f>Raw_Data!E2466</f>
        <v/>
      </c>
      <c r="F2466">
        <f>Raw_Data!F2466</f>
        <v/>
      </c>
      <c r="G2466">
        <f>Raw_Data!G2466</f>
        <v/>
      </c>
      <c r="H2466">
        <f>Raw_Data!H2466</f>
        <v/>
      </c>
      <c r="I2466">
        <f>Raw_Data!I2466</f>
        <v/>
      </c>
      <c r="J2466" s="12">
        <f>Raw_Data!J2466</f>
        <v/>
      </c>
      <c r="K2466" s="13">
        <f>Raw_Data!K2466</f>
        <v/>
      </c>
      <c r="L2466" s="12">
        <f>Raw_Data!L2466</f>
        <v/>
      </c>
      <c r="M2466" s="12">
        <f>Raw_Data!M2466</f>
        <v/>
      </c>
      <c r="N2466" s="12">
        <f>Raw_Data!N2466</f>
        <v/>
      </c>
      <c r="O2466">
        <f>Raw_Data!O2466</f>
        <v/>
      </c>
      <c r="P2466">
        <f>Raw_Data!P2466</f>
        <v/>
      </c>
      <c r="Q2466">
        <f>Raw_Data!Q2466</f>
        <v/>
      </c>
      <c r="R2466">
        <f>Raw_Data!R2466</f>
        <v/>
      </c>
      <c r="S2466">
        <f>Raw_Data!S2466</f>
        <v/>
      </c>
      <c r="T2466">
        <f>YEAR(B2466)</f>
        <v/>
      </c>
      <c r="U2466">
        <f>MONTH(B2466)</f>
        <v/>
      </c>
      <c r="V2466">
        <f>TEXT(B2466,"mmm")</f>
        <v/>
      </c>
      <c r="W2466" s="15">
        <f>IFERROR(N2466/L2466,0)</f>
        <v/>
      </c>
      <c r="X2466">
        <f>IF(K2466=0,"No Discount",IF(K2466&lt;=5%,"Low",IF(K2466&lt;=15%,"Medium","High")))</f>
        <v/>
      </c>
      <c r="Y2466">
        <f>IF(L2466&gt;=20000,"High Value",IF(L2466&gt;=5000,"Medium Value","Low Value"))</f>
        <v/>
      </c>
      <c r="Z2466">
        <f>IF(R2466&lt;=3,"Fast",IF(R2466&lt;=5,"On Time","Delayed"))</f>
        <v/>
      </c>
    </row>
    <row r="2467">
      <c r="A2467">
        <f>Raw_Data!A2467</f>
        <v/>
      </c>
      <c r="B2467" s="11">
        <f>Raw_Data!B2467</f>
        <v/>
      </c>
      <c r="C2467">
        <f>Raw_Data!C2467</f>
        <v/>
      </c>
      <c r="D2467">
        <f>Raw_Data!D2467</f>
        <v/>
      </c>
      <c r="E2467">
        <f>Raw_Data!E2467</f>
        <v/>
      </c>
      <c r="F2467">
        <f>Raw_Data!F2467</f>
        <v/>
      </c>
      <c r="G2467">
        <f>Raw_Data!G2467</f>
        <v/>
      </c>
      <c r="H2467">
        <f>Raw_Data!H2467</f>
        <v/>
      </c>
      <c r="I2467">
        <f>Raw_Data!I2467</f>
        <v/>
      </c>
      <c r="J2467" s="12">
        <f>Raw_Data!J2467</f>
        <v/>
      </c>
      <c r="K2467" s="13">
        <f>Raw_Data!K2467</f>
        <v/>
      </c>
      <c r="L2467" s="12">
        <f>Raw_Data!L2467</f>
        <v/>
      </c>
      <c r="M2467" s="12">
        <f>Raw_Data!M2467</f>
        <v/>
      </c>
      <c r="N2467" s="12">
        <f>Raw_Data!N2467</f>
        <v/>
      </c>
      <c r="O2467">
        <f>Raw_Data!O2467</f>
        <v/>
      </c>
      <c r="P2467">
        <f>Raw_Data!P2467</f>
        <v/>
      </c>
      <c r="Q2467">
        <f>Raw_Data!Q2467</f>
        <v/>
      </c>
      <c r="R2467">
        <f>Raw_Data!R2467</f>
        <v/>
      </c>
      <c r="S2467">
        <f>Raw_Data!S2467</f>
        <v/>
      </c>
      <c r="T2467">
        <f>YEAR(B2467)</f>
        <v/>
      </c>
      <c r="U2467">
        <f>MONTH(B2467)</f>
        <v/>
      </c>
      <c r="V2467">
        <f>TEXT(B2467,"mmm")</f>
        <v/>
      </c>
      <c r="W2467" s="15">
        <f>IFERROR(N2467/L2467,0)</f>
        <v/>
      </c>
      <c r="X2467">
        <f>IF(K2467=0,"No Discount",IF(K2467&lt;=5%,"Low",IF(K2467&lt;=15%,"Medium","High")))</f>
        <v/>
      </c>
      <c r="Y2467">
        <f>IF(L2467&gt;=20000,"High Value",IF(L2467&gt;=5000,"Medium Value","Low Value"))</f>
        <v/>
      </c>
      <c r="Z2467">
        <f>IF(R2467&lt;=3,"Fast",IF(R2467&lt;=5,"On Time","Delayed"))</f>
        <v/>
      </c>
    </row>
    <row r="2468">
      <c r="A2468">
        <f>Raw_Data!A2468</f>
        <v/>
      </c>
      <c r="B2468" s="11">
        <f>Raw_Data!B2468</f>
        <v/>
      </c>
      <c r="C2468">
        <f>Raw_Data!C2468</f>
        <v/>
      </c>
      <c r="D2468">
        <f>Raw_Data!D2468</f>
        <v/>
      </c>
      <c r="E2468">
        <f>Raw_Data!E2468</f>
        <v/>
      </c>
      <c r="F2468">
        <f>Raw_Data!F2468</f>
        <v/>
      </c>
      <c r="G2468">
        <f>Raw_Data!G2468</f>
        <v/>
      </c>
      <c r="H2468">
        <f>Raw_Data!H2468</f>
        <v/>
      </c>
      <c r="I2468">
        <f>Raw_Data!I2468</f>
        <v/>
      </c>
      <c r="J2468" s="12">
        <f>Raw_Data!J2468</f>
        <v/>
      </c>
      <c r="K2468" s="13">
        <f>Raw_Data!K2468</f>
        <v/>
      </c>
      <c r="L2468" s="12">
        <f>Raw_Data!L2468</f>
        <v/>
      </c>
      <c r="M2468" s="12">
        <f>Raw_Data!M2468</f>
        <v/>
      </c>
      <c r="N2468" s="12">
        <f>Raw_Data!N2468</f>
        <v/>
      </c>
      <c r="O2468">
        <f>Raw_Data!O2468</f>
        <v/>
      </c>
      <c r="P2468">
        <f>Raw_Data!P2468</f>
        <v/>
      </c>
      <c r="Q2468">
        <f>Raw_Data!Q2468</f>
        <v/>
      </c>
      <c r="R2468">
        <f>Raw_Data!R2468</f>
        <v/>
      </c>
      <c r="S2468">
        <f>Raw_Data!S2468</f>
        <v/>
      </c>
      <c r="T2468">
        <f>YEAR(B2468)</f>
        <v/>
      </c>
      <c r="U2468">
        <f>MONTH(B2468)</f>
        <v/>
      </c>
      <c r="V2468">
        <f>TEXT(B2468,"mmm")</f>
        <v/>
      </c>
      <c r="W2468" s="15">
        <f>IFERROR(N2468/L2468,0)</f>
        <v/>
      </c>
      <c r="X2468">
        <f>IF(K2468=0,"No Discount",IF(K2468&lt;=5%,"Low",IF(K2468&lt;=15%,"Medium","High")))</f>
        <v/>
      </c>
      <c r="Y2468">
        <f>IF(L2468&gt;=20000,"High Value",IF(L2468&gt;=5000,"Medium Value","Low Value"))</f>
        <v/>
      </c>
      <c r="Z2468">
        <f>IF(R2468&lt;=3,"Fast",IF(R2468&lt;=5,"On Time","Delayed"))</f>
        <v/>
      </c>
    </row>
    <row r="2469">
      <c r="A2469">
        <f>Raw_Data!A2469</f>
        <v/>
      </c>
      <c r="B2469" s="11">
        <f>Raw_Data!B2469</f>
        <v/>
      </c>
      <c r="C2469">
        <f>Raw_Data!C2469</f>
        <v/>
      </c>
      <c r="D2469">
        <f>Raw_Data!D2469</f>
        <v/>
      </c>
      <c r="E2469">
        <f>Raw_Data!E2469</f>
        <v/>
      </c>
      <c r="F2469">
        <f>Raw_Data!F2469</f>
        <v/>
      </c>
      <c r="G2469">
        <f>Raw_Data!G2469</f>
        <v/>
      </c>
      <c r="H2469">
        <f>Raw_Data!H2469</f>
        <v/>
      </c>
      <c r="I2469">
        <f>Raw_Data!I2469</f>
        <v/>
      </c>
      <c r="J2469" s="12">
        <f>Raw_Data!J2469</f>
        <v/>
      </c>
      <c r="K2469" s="13">
        <f>Raw_Data!K2469</f>
        <v/>
      </c>
      <c r="L2469" s="12">
        <f>Raw_Data!L2469</f>
        <v/>
      </c>
      <c r="M2469" s="12">
        <f>Raw_Data!M2469</f>
        <v/>
      </c>
      <c r="N2469" s="12">
        <f>Raw_Data!N2469</f>
        <v/>
      </c>
      <c r="O2469">
        <f>Raw_Data!O2469</f>
        <v/>
      </c>
      <c r="P2469">
        <f>Raw_Data!P2469</f>
        <v/>
      </c>
      <c r="Q2469">
        <f>Raw_Data!Q2469</f>
        <v/>
      </c>
      <c r="R2469">
        <f>Raw_Data!R2469</f>
        <v/>
      </c>
      <c r="S2469">
        <f>Raw_Data!S2469</f>
        <v/>
      </c>
      <c r="T2469">
        <f>YEAR(B2469)</f>
        <v/>
      </c>
      <c r="U2469">
        <f>MONTH(B2469)</f>
        <v/>
      </c>
      <c r="V2469">
        <f>TEXT(B2469,"mmm")</f>
        <v/>
      </c>
      <c r="W2469" s="15">
        <f>IFERROR(N2469/L2469,0)</f>
        <v/>
      </c>
      <c r="X2469">
        <f>IF(K2469=0,"No Discount",IF(K2469&lt;=5%,"Low",IF(K2469&lt;=15%,"Medium","High")))</f>
        <v/>
      </c>
      <c r="Y2469">
        <f>IF(L2469&gt;=20000,"High Value",IF(L2469&gt;=5000,"Medium Value","Low Value"))</f>
        <v/>
      </c>
      <c r="Z2469">
        <f>IF(R2469&lt;=3,"Fast",IF(R2469&lt;=5,"On Time","Delayed"))</f>
        <v/>
      </c>
    </row>
    <row r="2470">
      <c r="A2470">
        <f>Raw_Data!A2470</f>
        <v/>
      </c>
      <c r="B2470" s="11">
        <f>Raw_Data!B2470</f>
        <v/>
      </c>
      <c r="C2470">
        <f>Raw_Data!C2470</f>
        <v/>
      </c>
      <c r="D2470">
        <f>Raw_Data!D2470</f>
        <v/>
      </c>
      <c r="E2470">
        <f>Raw_Data!E2470</f>
        <v/>
      </c>
      <c r="F2470">
        <f>Raw_Data!F2470</f>
        <v/>
      </c>
      <c r="G2470">
        <f>Raw_Data!G2470</f>
        <v/>
      </c>
      <c r="H2470">
        <f>Raw_Data!H2470</f>
        <v/>
      </c>
      <c r="I2470">
        <f>Raw_Data!I2470</f>
        <v/>
      </c>
      <c r="J2470" s="12">
        <f>Raw_Data!J2470</f>
        <v/>
      </c>
      <c r="K2470" s="13">
        <f>Raw_Data!K2470</f>
        <v/>
      </c>
      <c r="L2470" s="12">
        <f>Raw_Data!L2470</f>
        <v/>
      </c>
      <c r="M2470" s="12">
        <f>Raw_Data!M2470</f>
        <v/>
      </c>
      <c r="N2470" s="12">
        <f>Raw_Data!N2470</f>
        <v/>
      </c>
      <c r="O2470">
        <f>Raw_Data!O2470</f>
        <v/>
      </c>
      <c r="P2470">
        <f>Raw_Data!P2470</f>
        <v/>
      </c>
      <c r="Q2470">
        <f>Raw_Data!Q2470</f>
        <v/>
      </c>
      <c r="R2470">
        <f>Raw_Data!R2470</f>
        <v/>
      </c>
      <c r="S2470">
        <f>Raw_Data!S2470</f>
        <v/>
      </c>
      <c r="T2470">
        <f>YEAR(B2470)</f>
        <v/>
      </c>
      <c r="U2470">
        <f>MONTH(B2470)</f>
        <v/>
      </c>
      <c r="V2470">
        <f>TEXT(B2470,"mmm")</f>
        <v/>
      </c>
      <c r="W2470" s="15">
        <f>IFERROR(N2470/L2470,0)</f>
        <v/>
      </c>
      <c r="X2470">
        <f>IF(K2470=0,"No Discount",IF(K2470&lt;=5%,"Low",IF(K2470&lt;=15%,"Medium","High")))</f>
        <v/>
      </c>
      <c r="Y2470">
        <f>IF(L2470&gt;=20000,"High Value",IF(L2470&gt;=5000,"Medium Value","Low Value"))</f>
        <v/>
      </c>
      <c r="Z2470">
        <f>IF(R2470&lt;=3,"Fast",IF(R2470&lt;=5,"On Time","Delayed"))</f>
        <v/>
      </c>
    </row>
    <row r="2471">
      <c r="A2471">
        <f>Raw_Data!A2471</f>
        <v/>
      </c>
      <c r="B2471" s="11">
        <f>Raw_Data!B2471</f>
        <v/>
      </c>
      <c r="C2471">
        <f>Raw_Data!C2471</f>
        <v/>
      </c>
      <c r="D2471">
        <f>Raw_Data!D2471</f>
        <v/>
      </c>
      <c r="E2471">
        <f>Raw_Data!E2471</f>
        <v/>
      </c>
      <c r="F2471">
        <f>Raw_Data!F2471</f>
        <v/>
      </c>
      <c r="G2471">
        <f>Raw_Data!G2471</f>
        <v/>
      </c>
      <c r="H2471">
        <f>Raw_Data!H2471</f>
        <v/>
      </c>
      <c r="I2471">
        <f>Raw_Data!I2471</f>
        <v/>
      </c>
      <c r="J2471" s="12">
        <f>Raw_Data!J2471</f>
        <v/>
      </c>
      <c r="K2471" s="13">
        <f>Raw_Data!K2471</f>
        <v/>
      </c>
      <c r="L2471" s="12">
        <f>Raw_Data!L2471</f>
        <v/>
      </c>
      <c r="M2471" s="12">
        <f>Raw_Data!M2471</f>
        <v/>
      </c>
      <c r="N2471" s="12">
        <f>Raw_Data!N2471</f>
        <v/>
      </c>
      <c r="O2471">
        <f>Raw_Data!O2471</f>
        <v/>
      </c>
      <c r="P2471">
        <f>Raw_Data!P2471</f>
        <v/>
      </c>
      <c r="Q2471">
        <f>Raw_Data!Q2471</f>
        <v/>
      </c>
      <c r="R2471">
        <f>Raw_Data!R2471</f>
        <v/>
      </c>
      <c r="S2471">
        <f>Raw_Data!S2471</f>
        <v/>
      </c>
      <c r="T2471">
        <f>YEAR(B2471)</f>
        <v/>
      </c>
      <c r="U2471">
        <f>MONTH(B2471)</f>
        <v/>
      </c>
      <c r="V2471">
        <f>TEXT(B2471,"mmm")</f>
        <v/>
      </c>
      <c r="W2471" s="15">
        <f>IFERROR(N2471/L2471,0)</f>
        <v/>
      </c>
      <c r="X2471">
        <f>IF(K2471=0,"No Discount",IF(K2471&lt;=5%,"Low",IF(K2471&lt;=15%,"Medium","High")))</f>
        <v/>
      </c>
      <c r="Y2471">
        <f>IF(L2471&gt;=20000,"High Value",IF(L2471&gt;=5000,"Medium Value","Low Value"))</f>
        <v/>
      </c>
      <c r="Z2471">
        <f>IF(R2471&lt;=3,"Fast",IF(R2471&lt;=5,"On Time","Delayed"))</f>
        <v/>
      </c>
    </row>
    <row r="2472">
      <c r="A2472">
        <f>Raw_Data!A2472</f>
        <v/>
      </c>
      <c r="B2472" s="11">
        <f>Raw_Data!B2472</f>
        <v/>
      </c>
      <c r="C2472">
        <f>Raw_Data!C2472</f>
        <v/>
      </c>
      <c r="D2472">
        <f>Raw_Data!D2472</f>
        <v/>
      </c>
      <c r="E2472">
        <f>Raw_Data!E2472</f>
        <v/>
      </c>
      <c r="F2472">
        <f>Raw_Data!F2472</f>
        <v/>
      </c>
      <c r="G2472">
        <f>Raw_Data!G2472</f>
        <v/>
      </c>
      <c r="H2472">
        <f>Raw_Data!H2472</f>
        <v/>
      </c>
      <c r="I2472">
        <f>Raw_Data!I2472</f>
        <v/>
      </c>
      <c r="J2472" s="12">
        <f>Raw_Data!J2472</f>
        <v/>
      </c>
      <c r="K2472" s="13">
        <f>Raw_Data!K2472</f>
        <v/>
      </c>
      <c r="L2472" s="12">
        <f>Raw_Data!L2472</f>
        <v/>
      </c>
      <c r="M2472" s="12">
        <f>Raw_Data!M2472</f>
        <v/>
      </c>
      <c r="N2472" s="12">
        <f>Raw_Data!N2472</f>
        <v/>
      </c>
      <c r="O2472">
        <f>Raw_Data!O2472</f>
        <v/>
      </c>
      <c r="P2472">
        <f>Raw_Data!P2472</f>
        <v/>
      </c>
      <c r="Q2472">
        <f>Raw_Data!Q2472</f>
        <v/>
      </c>
      <c r="R2472">
        <f>Raw_Data!R2472</f>
        <v/>
      </c>
      <c r="S2472">
        <f>Raw_Data!S2472</f>
        <v/>
      </c>
      <c r="T2472">
        <f>YEAR(B2472)</f>
        <v/>
      </c>
      <c r="U2472">
        <f>MONTH(B2472)</f>
        <v/>
      </c>
      <c r="V2472">
        <f>TEXT(B2472,"mmm")</f>
        <v/>
      </c>
      <c r="W2472" s="15">
        <f>IFERROR(N2472/L2472,0)</f>
        <v/>
      </c>
      <c r="X2472">
        <f>IF(K2472=0,"No Discount",IF(K2472&lt;=5%,"Low",IF(K2472&lt;=15%,"Medium","High")))</f>
        <v/>
      </c>
      <c r="Y2472">
        <f>IF(L2472&gt;=20000,"High Value",IF(L2472&gt;=5000,"Medium Value","Low Value"))</f>
        <v/>
      </c>
      <c r="Z2472">
        <f>IF(R2472&lt;=3,"Fast",IF(R2472&lt;=5,"On Time","Delayed"))</f>
        <v/>
      </c>
    </row>
    <row r="2473">
      <c r="A2473">
        <f>Raw_Data!A2473</f>
        <v/>
      </c>
      <c r="B2473" s="11">
        <f>Raw_Data!B2473</f>
        <v/>
      </c>
      <c r="C2473">
        <f>Raw_Data!C2473</f>
        <v/>
      </c>
      <c r="D2473">
        <f>Raw_Data!D2473</f>
        <v/>
      </c>
      <c r="E2473">
        <f>Raw_Data!E2473</f>
        <v/>
      </c>
      <c r="F2473">
        <f>Raw_Data!F2473</f>
        <v/>
      </c>
      <c r="G2473">
        <f>Raw_Data!G2473</f>
        <v/>
      </c>
      <c r="H2473">
        <f>Raw_Data!H2473</f>
        <v/>
      </c>
      <c r="I2473">
        <f>Raw_Data!I2473</f>
        <v/>
      </c>
      <c r="J2473" s="12">
        <f>Raw_Data!J2473</f>
        <v/>
      </c>
      <c r="K2473" s="13">
        <f>Raw_Data!K2473</f>
        <v/>
      </c>
      <c r="L2473" s="12">
        <f>Raw_Data!L2473</f>
        <v/>
      </c>
      <c r="M2473" s="12">
        <f>Raw_Data!M2473</f>
        <v/>
      </c>
      <c r="N2473" s="12">
        <f>Raw_Data!N2473</f>
        <v/>
      </c>
      <c r="O2473">
        <f>Raw_Data!O2473</f>
        <v/>
      </c>
      <c r="P2473">
        <f>Raw_Data!P2473</f>
        <v/>
      </c>
      <c r="Q2473">
        <f>Raw_Data!Q2473</f>
        <v/>
      </c>
      <c r="R2473">
        <f>Raw_Data!R2473</f>
        <v/>
      </c>
      <c r="S2473">
        <f>Raw_Data!S2473</f>
        <v/>
      </c>
      <c r="T2473">
        <f>YEAR(B2473)</f>
        <v/>
      </c>
      <c r="U2473">
        <f>MONTH(B2473)</f>
        <v/>
      </c>
      <c r="V2473">
        <f>TEXT(B2473,"mmm")</f>
        <v/>
      </c>
      <c r="W2473" s="15">
        <f>IFERROR(N2473/L2473,0)</f>
        <v/>
      </c>
      <c r="X2473">
        <f>IF(K2473=0,"No Discount",IF(K2473&lt;=5%,"Low",IF(K2473&lt;=15%,"Medium","High")))</f>
        <v/>
      </c>
      <c r="Y2473">
        <f>IF(L2473&gt;=20000,"High Value",IF(L2473&gt;=5000,"Medium Value","Low Value"))</f>
        <v/>
      </c>
      <c r="Z2473">
        <f>IF(R2473&lt;=3,"Fast",IF(R2473&lt;=5,"On Time","Delayed"))</f>
        <v/>
      </c>
    </row>
    <row r="2474">
      <c r="A2474">
        <f>Raw_Data!A2474</f>
        <v/>
      </c>
      <c r="B2474" s="11">
        <f>Raw_Data!B2474</f>
        <v/>
      </c>
      <c r="C2474">
        <f>Raw_Data!C2474</f>
        <v/>
      </c>
      <c r="D2474">
        <f>Raw_Data!D2474</f>
        <v/>
      </c>
      <c r="E2474">
        <f>Raw_Data!E2474</f>
        <v/>
      </c>
      <c r="F2474">
        <f>Raw_Data!F2474</f>
        <v/>
      </c>
      <c r="G2474">
        <f>Raw_Data!G2474</f>
        <v/>
      </c>
      <c r="H2474">
        <f>Raw_Data!H2474</f>
        <v/>
      </c>
      <c r="I2474">
        <f>Raw_Data!I2474</f>
        <v/>
      </c>
      <c r="J2474" s="12">
        <f>Raw_Data!J2474</f>
        <v/>
      </c>
      <c r="K2474" s="13">
        <f>Raw_Data!K2474</f>
        <v/>
      </c>
      <c r="L2474" s="12">
        <f>Raw_Data!L2474</f>
        <v/>
      </c>
      <c r="M2474" s="12">
        <f>Raw_Data!M2474</f>
        <v/>
      </c>
      <c r="N2474" s="12">
        <f>Raw_Data!N2474</f>
        <v/>
      </c>
      <c r="O2474">
        <f>Raw_Data!O2474</f>
        <v/>
      </c>
      <c r="P2474">
        <f>Raw_Data!P2474</f>
        <v/>
      </c>
      <c r="Q2474">
        <f>Raw_Data!Q2474</f>
        <v/>
      </c>
      <c r="R2474">
        <f>Raw_Data!R2474</f>
        <v/>
      </c>
      <c r="S2474">
        <f>Raw_Data!S2474</f>
        <v/>
      </c>
      <c r="T2474">
        <f>YEAR(B2474)</f>
        <v/>
      </c>
      <c r="U2474">
        <f>MONTH(B2474)</f>
        <v/>
      </c>
      <c r="V2474">
        <f>TEXT(B2474,"mmm")</f>
        <v/>
      </c>
      <c r="W2474" s="15">
        <f>IFERROR(N2474/L2474,0)</f>
        <v/>
      </c>
      <c r="X2474">
        <f>IF(K2474=0,"No Discount",IF(K2474&lt;=5%,"Low",IF(K2474&lt;=15%,"Medium","High")))</f>
        <v/>
      </c>
      <c r="Y2474">
        <f>IF(L2474&gt;=20000,"High Value",IF(L2474&gt;=5000,"Medium Value","Low Value"))</f>
        <v/>
      </c>
      <c r="Z2474">
        <f>IF(R2474&lt;=3,"Fast",IF(R2474&lt;=5,"On Time","Delayed"))</f>
        <v/>
      </c>
    </row>
    <row r="2475">
      <c r="A2475">
        <f>Raw_Data!A2475</f>
        <v/>
      </c>
      <c r="B2475" s="11">
        <f>Raw_Data!B2475</f>
        <v/>
      </c>
      <c r="C2475">
        <f>Raw_Data!C2475</f>
        <v/>
      </c>
      <c r="D2475">
        <f>Raw_Data!D2475</f>
        <v/>
      </c>
      <c r="E2475">
        <f>Raw_Data!E2475</f>
        <v/>
      </c>
      <c r="F2475">
        <f>Raw_Data!F2475</f>
        <v/>
      </c>
      <c r="G2475">
        <f>Raw_Data!G2475</f>
        <v/>
      </c>
      <c r="H2475">
        <f>Raw_Data!H2475</f>
        <v/>
      </c>
      <c r="I2475">
        <f>Raw_Data!I2475</f>
        <v/>
      </c>
      <c r="J2475" s="12">
        <f>Raw_Data!J2475</f>
        <v/>
      </c>
      <c r="K2475" s="13">
        <f>Raw_Data!K2475</f>
        <v/>
      </c>
      <c r="L2475" s="12">
        <f>Raw_Data!L2475</f>
        <v/>
      </c>
      <c r="M2475" s="12">
        <f>Raw_Data!M2475</f>
        <v/>
      </c>
      <c r="N2475" s="12">
        <f>Raw_Data!N2475</f>
        <v/>
      </c>
      <c r="O2475">
        <f>Raw_Data!O2475</f>
        <v/>
      </c>
      <c r="P2475">
        <f>Raw_Data!P2475</f>
        <v/>
      </c>
      <c r="Q2475">
        <f>Raw_Data!Q2475</f>
        <v/>
      </c>
      <c r="R2475">
        <f>Raw_Data!R2475</f>
        <v/>
      </c>
      <c r="S2475">
        <f>Raw_Data!S2475</f>
        <v/>
      </c>
      <c r="T2475">
        <f>YEAR(B2475)</f>
        <v/>
      </c>
      <c r="U2475">
        <f>MONTH(B2475)</f>
        <v/>
      </c>
      <c r="V2475">
        <f>TEXT(B2475,"mmm")</f>
        <v/>
      </c>
      <c r="W2475" s="15">
        <f>IFERROR(N2475/L2475,0)</f>
        <v/>
      </c>
      <c r="X2475">
        <f>IF(K2475=0,"No Discount",IF(K2475&lt;=5%,"Low",IF(K2475&lt;=15%,"Medium","High")))</f>
        <v/>
      </c>
      <c r="Y2475">
        <f>IF(L2475&gt;=20000,"High Value",IF(L2475&gt;=5000,"Medium Value","Low Value"))</f>
        <v/>
      </c>
      <c r="Z2475">
        <f>IF(R2475&lt;=3,"Fast",IF(R2475&lt;=5,"On Time","Delayed"))</f>
        <v/>
      </c>
    </row>
    <row r="2476">
      <c r="A2476">
        <f>Raw_Data!A2476</f>
        <v/>
      </c>
      <c r="B2476" s="11">
        <f>Raw_Data!B2476</f>
        <v/>
      </c>
      <c r="C2476">
        <f>Raw_Data!C2476</f>
        <v/>
      </c>
      <c r="D2476">
        <f>Raw_Data!D2476</f>
        <v/>
      </c>
      <c r="E2476">
        <f>Raw_Data!E2476</f>
        <v/>
      </c>
      <c r="F2476">
        <f>Raw_Data!F2476</f>
        <v/>
      </c>
      <c r="G2476">
        <f>Raw_Data!G2476</f>
        <v/>
      </c>
      <c r="H2476">
        <f>Raw_Data!H2476</f>
        <v/>
      </c>
      <c r="I2476">
        <f>Raw_Data!I2476</f>
        <v/>
      </c>
      <c r="J2476" s="12">
        <f>Raw_Data!J2476</f>
        <v/>
      </c>
      <c r="K2476" s="13">
        <f>Raw_Data!K2476</f>
        <v/>
      </c>
      <c r="L2476" s="12">
        <f>Raw_Data!L2476</f>
        <v/>
      </c>
      <c r="M2476" s="12">
        <f>Raw_Data!M2476</f>
        <v/>
      </c>
      <c r="N2476" s="12">
        <f>Raw_Data!N2476</f>
        <v/>
      </c>
      <c r="O2476">
        <f>Raw_Data!O2476</f>
        <v/>
      </c>
      <c r="P2476">
        <f>Raw_Data!P2476</f>
        <v/>
      </c>
      <c r="Q2476">
        <f>Raw_Data!Q2476</f>
        <v/>
      </c>
      <c r="R2476">
        <f>Raw_Data!R2476</f>
        <v/>
      </c>
      <c r="S2476">
        <f>Raw_Data!S2476</f>
        <v/>
      </c>
      <c r="T2476">
        <f>YEAR(B2476)</f>
        <v/>
      </c>
      <c r="U2476">
        <f>MONTH(B2476)</f>
        <v/>
      </c>
      <c r="V2476">
        <f>TEXT(B2476,"mmm")</f>
        <v/>
      </c>
      <c r="W2476" s="15">
        <f>IFERROR(N2476/L2476,0)</f>
        <v/>
      </c>
      <c r="X2476">
        <f>IF(K2476=0,"No Discount",IF(K2476&lt;=5%,"Low",IF(K2476&lt;=15%,"Medium","High")))</f>
        <v/>
      </c>
      <c r="Y2476">
        <f>IF(L2476&gt;=20000,"High Value",IF(L2476&gt;=5000,"Medium Value","Low Value"))</f>
        <v/>
      </c>
      <c r="Z2476">
        <f>IF(R2476&lt;=3,"Fast",IF(R2476&lt;=5,"On Time","Delayed"))</f>
        <v/>
      </c>
    </row>
    <row r="2477">
      <c r="A2477">
        <f>Raw_Data!A2477</f>
        <v/>
      </c>
      <c r="B2477" s="11">
        <f>Raw_Data!B2477</f>
        <v/>
      </c>
      <c r="C2477">
        <f>Raw_Data!C2477</f>
        <v/>
      </c>
      <c r="D2477">
        <f>Raw_Data!D2477</f>
        <v/>
      </c>
      <c r="E2477">
        <f>Raw_Data!E2477</f>
        <v/>
      </c>
      <c r="F2477">
        <f>Raw_Data!F2477</f>
        <v/>
      </c>
      <c r="G2477">
        <f>Raw_Data!G2477</f>
        <v/>
      </c>
      <c r="H2477">
        <f>Raw_Data!H2477</f>
        <v/>
      </c>
      <c r="I2477">
        <f>Raw_Data!I2477</f>
        <v/>
      </c>
      <c r="J2477" s="12">
        <f>Raw_Data!J2477</f>
        <v/>
      </c>
      <c r="K2477" s="13">
        <f>Raw_Data!K2477</f>
        <v/>
      </c>
      <c r="L2477" s="12">
        <f>Raw_Data!L2477</f>
        <v/>
      </c>
      <c r="M2477" s="12">
        <f>Raw_Data!M2477</f>
        <v/>
      </c>
      <c r="N2477" s="12">
        <f>Raw_Data!N2477</f>
        <v/>
      </c>
      <c r="O2477">
        <f>Raw_Data!O2477</f>
        <v/>
      </c>
      <c r="P2477">
        <f>Raw_Data!P2477</f>
        <v/>
      </c>
      <c r="Q2477">
        <f>Raw_Data!Q2477</f>
        <v/>
      </c>
      <c r="R2477">
        <f>Raw_Data!R2477</f>
        <v/>
      </c>
      <c r="S2477">
        <f>Raw_Data!S2477</f>
        <v/>
      </c>
      <c r="T2477">
        <f>YEAR(B2477)</f>
        <v/>
      </c>
      <c r="U2477">
        <f>MONTH(B2477)</f>
        <v/>
      </c>
      <c r="V2477">
        <f>TEXT(B2477,"mmm")</f>
        <v/>
      </c>
      <c r="W2477" s="15">
        <f>IFERROR(N2477/L2477,0)</f>
        <v/>
      </c>
      <c r="X2477">
        <f>IF(K2477=0,"No Discount",IF(K2477&lt;=5%,"Low",IF(K2477&lt;=15%,"Medium","High")))</f>
        <v/>
      </c>
      <c r="Y2477">
        <f>IF(L2477&gt;=20000,"High Value",IF(L2477&gt;=5000,"Medium Value","Low Value"))</f>
        <v/>
      </c>
      <c r="Z2477">
        <f>IF(R2477&lt;=3,"Fast",IF(R2477&lt;=5,"On Time","Delayed"))</f>
        <v/>
      </c>
    </row>
    <row r="2478">
      <c r="A2478">
        <f>Raw_Data!A2478</f>
        <v/>
      </c>
      <c r="B2478" s="11">
        <f>Raw_Data!B2478</f>
        <v/>
      </c>
      <c r="C2478">
        <f>Raw_Data!C2478</f>
        <v/>
      </c>
      <c r="D2478">
        <f>Raw_Data!D2478</f>
        <v/>
      </c>
      <c r="E2478">
        <f>Raw_Data!E2478</f>
        <v/>
      </c>
      <c r="F2478">
        <f>Raw_Data!F2478</f>
        <v/>
      </c>
      <c r="G2478">
        <f>Raw_Data!G2478</f>
        <v/>
      </c>
      <c r="H2478">
        <f>Raw_Data!H2478</f>
        <v/>
      </c>
      <c r="I2478">
        <f>Raw_Data!I2478</f>
        <v/>
      </c>
      <c r="J2478" s="12">
        <f>Raw_Data!J2478</f>
        <v/>
      </c>
      <c r="K2478" s="13">
        <f>Raw_Data!K2478</f>
        <v/>
      </c>
      <c r="L2478" s="12">
        <f>Raw_Data!L2478</f>
        <v/>
      </c>
      <c r="M2478" s="12">
        <f>Raw_Data!M2478</f>
        <v/>
      </c>
      <c r="N2478" s="12">
        <f>Raw_Data!N2478</f>
        <v/>
      </c>
      <c r="O2478">
        <f>Raw_Data!O2478</f>
        <v/>
      </c>
      <c r="P2478">
        <f>Raw_Data!P2478</f>
        <v/>
      </c>
      <c r="Q2478">
        <f>Raw_Data!Q2478</f>
        <v/>
      </c>
      <c r="R2478">
        <f>Raw_Data!R2478</f>
        <v/>
      </c>
      <c r="S2478">
        <f>Raw_Data!S2478</f>
        <v/>
      </c>
      <c r="T2478">
        <f>YEAR(B2478)</f>
        <v/>
      </c>
      <c r="U2478">
        <f>MONTH(B2478)</f>
        <v/>
      </c>
      <c r="V2478">
        <f>TEXT(B2478,"mmm")</f>
        <v/>
      </c>
      <c r="W2478" s="15">
        <f>IFERROR(N2478/L2478,0)</f>
        <v/>
      </c>
      <c r="X2478">
        <f>IF(K2478=0,"No Discount",IF(K2478&lt;=5%,"Low",IF(K2478&lt;=15%,"Medium","High")))</f>
        <v/>
      </c>
      <c r="Y2478">
        <f>IF(L2478&gt;=20000,"High Value",IF(L2478&gt;=5000,"Medium Value","Low Value"))</f>
        <v/>
      </c>
      <c r="Z2478">
        <f>IF(R2478&lt;=3,"Fast",IF(R2478&lt;=5,"On Time","Delayed"))</f>
        <v/>
      </c>
    </row>
    <row r="2479">
      <c r="A2479">
        <f>Raw_Data!A2479</f>
        <v/>
      </c>
      <c r="B2479" s="11">
        <f>Raw_Data!B2479</f>
        <v/>
      </c>
      <c r="C2479">
        <f>Raw_Data!C2479</f>
        <v/>
      </c>
      <c r="D2479">
        <f>Raw_Data!D2479</f>
        <v/>
      </c>
      <c r="E2479">
        <f>Raw_Data!E2479</f>
        <v/>
      </c>
      <c r="F2479">
        <f>Raw_Data!F2479</f>
        <v/>
      </c>
      <c r="G2479">
        <f>Raw_Data!G2479</f>
        <v/>
      </c>
      <c r="H2479">
        <f>Raw_Data!H2479</f>
        <v/>
      </c>
      <c r="I2479">
        <f>Raw_Data!I2479</f>
        <v/>
      </c>
      <c r="J2479" s="12">
        <f>Raw_Data!J2479</f>
        <v/>
      </c>
      <c r="K2479" s="13">
        <f>Raw_Data!K2479</f>
        <v/>
      </c>
      <c r="L2479" s="12">
        <f>Raw_Data!L2479</f>
        <v/>
      </c>
      <c r="M2479" s="12">
        <f>Raw_Data!M2479</f>
        <v/>
      </c>
      <c r="N2479" s="12">
        <f>Raw_Data!N2479</f>
        <v/>
      </c>
      <c r="O2479">
        <f>Raw_Data!O2479</f>
        <v/>
      </c>
      <c r="P2479">
        <f>Raw_Data!P2479</f>
        <v/>
      </c>
      <c r="Q2479">
        <f>Raw_Data!Q2479</f>
        <v/>
      </c>
      <c r="R2479">
        <f>Raw_Data!R2479</f>
        <v/>
      </c>
      <c r="S2479">
        <f>Raw_Data!S2479</f>
        <v/>
      </c>
      <c r="T2479">
        <f>YEAR(B2479)</f>
        <v/>
      </c>
      <c r="U2479">
        <f>MONTH(B2479)</f>
        <v/>
      </c>
      <c r="V2479">
        <f>TEXT(B2479,"mmm")</f>
        <v/>
      </c>
      <c r="W2479" s="15">
        <f>IFERROR(N2479/L2479,0)</f>
        <v/>
      </c>
      <c r="X2479">
        <f>IF(K2479=0,"No Discount",IF(K2479&lt;=5%,"Low",IF(K2479&lt;=15%,"Medium","High")))</f>
        <v/>
      </c>
      <c r="Y2479">
        <f>IF(L2479&gt;=20000,"High Value",IF(L2479&gt;=5000,"Medium Value","Low Value"))</f>
        <v/>
      </c>
      <c r="Z2479">
        <f>IF(R2479&lt;=3,"Fast",IF(R2479&lt;=5,"On Time","Delayed"))</f>
        <v/>
      </c>
    </row>
    <row r="2480">
      <c r="A2480">
        <f>Raw_Data!A2480</f>
        <v/>
      </c>
      <c r="B2480" s="11">
        <f>Raw_Data!B2480</f>
        <v/>
      </c>
      <c r="C2480">
        <f>Raw_Data!C2480</f>
        <v/>
      </c>
      <c r="D2480">
        <f>Raw_Data!D2480</f>
        <v/>
      </c>
      <c r="E2480">
        <f>Raw_Data!E2480</f>
        <v/>
      </c>
      <c r="F2480">
        <f>Raw_Data!F2480</f>
        <v/>
      </c>
      <c r="G2480">
        <f>Raw_Data!G2480</f>
        <v/>
      </c>
      <c r="H2480">
        <f>Raw_Data!H2480</f>
        <v/>
      </c>
      <c r="I2480">
        <f>Raw_Data!I2480</f>
        <v/>
      </c>
      <c r="J2480" s="12">
        <f>Raw_Data!J2480</f>
        <v/>
      </c>
      <c r="K2480" s="13">
        <f>Raw_Data!K2480</f>
        <v/>
      </c>
      <c r="L2480" s="12">
        <f>Raw_Data!L2480</f>
        <v/>
      </c>
      <c r="M2480" s="12">
        <f>Raw_Data!M2480</f>
        <v/>
      </c>
      <c r="N2480" s="12">
        <f>Raw_Data!N2480</f>
        <v/>
      </c>
      <c r="O2480">
        <f>Raw_Data!O2480</f>
        <v/>
      </c>
      <c r="P2480">
        <f>Raw_Data!P2480</f>
        <v/>
      </c>
      <c r="Q2480">
        <f>Raw_Data!Q2480</f>
        <v/>
      </c>
      <c r="R2480">
        <f>Raw_Data!R2480</f>
        <v/>
      </c>
      <c r="S2480">
        <f>Raw_Data!S2480</f>
        <v/>
      </c>
      <c r="T2480">
        <f>YEAR(B2480)</f>
        <v/>
      </c>
      <c r="U2480">
        <f>MONTH(B2480)</f>
        <v/>
      </c>
      <c r="V2480">
        <f>TEXT(B2480,"mmm")</f>
        <v/>
      </c>
      <c r="W2480" s="15">
        <f>IFERROR(N2480/L2480,0)</f>
        <v/>
      </c>
      <c r="X2480">
        <f>IF(K2480=0,"No Discount",IF(K2480&lt;=5%,"Low",IF(K2480&lt;=15%,"Medium","High")))</f>
        <v/>
      </c>
      <c r="Y2480">
        <f>IF(L2480&gt;=20000,"High Value",IF(L2480&gt;=5000,"Medium Value","Low Value"))</f>
        <v/>
      </c>
      <c r="Z2480">
        <f>IF(R2480&lt;=3,"Fast",IF(R2480&lt;=5,"On Time","Delayed"))</f>
        <v/>
      </c>
    </row>
    <row r="2481">
      <c r="A2481">
        <f>Raw_Data!A2481</f>
        <v/>
      </c>
      <c r="B2481" s="11">
        <f>Raw_Data!B2481</f>
        <v/>
      </c>
      <c r="C2481">
        <f>Raw_Data!C2481</f>
        <v/>
      </c>
      <c r="D2481">
        <f>Raw_Data!D2481</f>
        <v/>
      </c>
      <c r="E2481">
        <f>Raw_Data!E2481</f>
        <v/>
      </c>
      <c r="F2481">
        <f>Raw_Data!F2481</f>
        <v/>
      </c>
      <c r="G2481">
        <f>Raw_Data!G2481</f>
        <v/>
      </c>
      <c r="H2481">
        <f>Raw_Data!H2481</f>
        <v/>
      </c>
      <c r="I2481">
        <f>Raw_Data!I2481</f>
        <v/>
      </c>
      <c r="J2481" s="12">
        <f>Raw_Data!J2481</f>
        <v/>
      </c>
      <c r="K2481" s="13">
        <f>Raw_Data!K2481</f>
        <v/>
      </c>
      <c r="L2481" s="12">
        <f>Raw_Data!L2481</f>
        <v/>
      </c>
      <c r="M2481" s="12">
        <f>Raw_Data!M2481</f>
        <v/>
      </c>
      <c r="N2481" s="12">
        <f>Raw_Data!N2481</f>
        <v/>
      </c>
      <c r="O2481">
        <f>Raw_Data!O2481</f>
        <v/>
      </c>
      <c r="P2481">
        <f>Raw_Data!P2481</f>
        <v/>
      </c>
      <c r="Q2481">
        <f>Raw_Data!Q2481</f>
        <v/>
      </c>
      <c r="R2481">
        <f>Raw_Data!R2481</f>
        <v/>
      </c>
      <c r="S2481">
        <f>Raw_Data!S2481</f>
        <v/>
      </c>
      <c r="T2481">
        <f>YEAR(B2481)</f>
        <v/>
      </c>
      <c r="U2481">
        <f>MONTH(B2481)</f>
        <v/>
      </c>
      <c r="V2481">
        <f>TEXT(B2481,"mmm")</f>
        <v/>
      </c>
      <c r="W2481" s="15">
        <f>IFERROR(N2481/L2481,0)</f>
        <v/>
      </c>
      <c r="X2481">
        <f>IF(K2481=0,"No Discount",IF(K2481&lt;=5%,"Low",IF(K2481&lt;=15%,"Medium","High")))</f>
        <v/>
      </c>
      <c r="Y2481">
        <f>IF(L2481&gt;=20000,"High Value",IF(L2481&gt;=5000,"Medium Value","Low Value"))</f>
        <v/>
      </c>
      <c r="Z2481">
        <f>IF(R2481&lt;=3,"Fast",IF(R2481&lt;=5,"On Time","Delayed"))</f>
        <v/>
      </c>
    </row>
    <row r="2482">
      <c r="A2482">
        <f>Raw_Data!A2482</f>
        <v/>
      </c>
      <c r="B2482" s="11">
        <f>Raw_Data!B2482</f>
        <v/>
      </c>
      <c r="C2482">
        <f>Raw_Data!C2482</f>
        <v/>
      </c>
      <c r="D2482">
        <f>Raw_Data!D2482</f>
        <v/>
      </c>
      <c r="E2482">
        <f>Raw_Data!E2482</f>
        <v/>
      </c>
      <c r="F2482">
        <f>Raw_Data!F2482</f>
        <v/>
      </c>
      <c r="G2482">
        <f>Raw_Data!G2482</f>
        <v/>
      </c>
      <c r="H2482">
        <f>Raw_Data!H2482</f>
        <v/>
      </c>
      <c r="I2482">
        <f>Raw_Data!I2482</f>
        <v/>
      </c>
      <c r="J2482" s="12">
        <f>Raw_Data!J2482</f>
        <v/>
      </c>
      <c r="K2482" s="13">
        <f>Raw_Data!K2482</f>
        <v/>
      </c>
      <c r="L2482" s="12">
        <f>Raw_Data!L2482</f>
        <v/>
      </c>
      <c r="M2482" s="12">
        <f>Raw_Data!M2482</f>
        <v/>
      </c>
      <c r="N2482" s="12">
        <f>Raw_Data!N2482</f>
        <v/>
      </c>
      <c r="O2482">
        <f>Raw_Data!O2482</f>
        <v/>
      </c>
      <c r="P2482">
        <f>Raw_Data!P2482</f>
        <v/>
      </c>
      <c r="Q2482">
        <f>Raw_Data!Q2482</f>
        <v/>
      </c>
      <c r="R2482">
        <f>Raw_Data!R2482</f>
        <v/>
      </c>
      <c r="S2482">
        <f>Raw_Data!S2482</f>
        <v/>
      </c>
      <c r="T2482">
        <f>YEAR(B2482)</f>
        <v/>
      </c>
      <c r="U2482">
        <f>MONTH(B2482)</f>
        <v/>
      </c>
      <c r="V2482">
        <f>TEXT(B2482,"mmm")</f>
        <v/>
      </c>
      <c r="W2482" s="15">
        <f>IFERROR(N2482/L2482,0)</f>
        <v/>
      </c>
      <c r="X2482">
        <f>IF(K2482=0,"No Discount",IF(K2482&lt;=5%,"Low",IF(K2482&lt;=15%,"Medium","High")))</f>
        <v/>
      </c>
      <c r="Y2482">
        <f>IF(L2482&gt;=20000,"High Value",IF(L2482&gt;=5000,"Medium Value","Low Value"))</f>
        <v/>
      </c>
      <c r="Z2482">
        <f>IF(R2482&lt;=3,"Fast",IF(R2482&lt;=5,"On Time","Delayed"))</f>
        <v/>
      </c>
    </row>
    <row r="2483">
      <c r="A2483">
        <f>Raw_Data!A2483</f>
        <v/>
      </c>
      <c r="B2483" s="11">
        <f>Raw_Data!B2483</f>
        <v/>
      </c>
      <c r="C2483">
        <f>Raw_Data!C2483</f>
        <v/>
      </c>
      <c r="D2483">
        <f>Raw_Data!D2483</f>
        <v/>
      </c>
      <c r="E2483">
        <f>Raw_Data!E2483</f>
        <v/>
      </c>
      <c r="F2483">
        <f>Raw_Data!F2483</f>
        <v/>
      </c>
      <c r="G2483">
        <f>Raw_Data!G2483</f>
        <v/>
      </c>
      <c r="H2483">
        <f>Raw_Data!H2483</f>
        <v/>
      </c>
      <c r="I2483">
        <f>Raw_Data!I2483</f>
        <v/>
      </c>
      <c r="J2483" s="12">
        <f>Raw_Data!J2483</f>
        <v/>
      </c>
      <c r="K2483" s="13">
        <f>Raw_Data!K2483</f>
        <v/>
      </c>
      <c r="L2483" s="12">
        <f>Raw_Data!L2483</f>
        <v/>
      </c>
      <c r="M2483" s="12">
        <f>Raw_Data!M2483</f>
        <v/>
      </c>
      <c r="N2483" s="12">
        <f>Raw_Data!N2483</f>
        <v/>
      </c>
      <c r="O2483">
        <f>Raw_Data!O2483</f>
        <v/>
      </c>
      <c r="P2483">
        <f>Raw_Data!P2483</f>
        <v/>
      </c>
      <c r="Q2483">
        <f>Raw_Data!Q2483</f>
        <v/>
      </c>
      <c r="R2483">
        <f>Raw_Data!R2483</f>
        <v/>
      </c>
      <c r="S2483">
        <f>Raw_Data!S2483</f>
        <v/>
      </c>
      <c r="T2483">
        <f>YEAR(B2483)</f>
        <v/>
      </c>
      <c r="U2483">
        <f>MONTH(B2483)</f>
        <v/>
      </c>
      <c r="V2483">
        <f>TEXT(B2483,"mmm")</f>
        <v/>
      </c>
      <c r="W2483" s="15">
        <f>IFERROR(N2483/L2483,0)</f>
        <v/>
      </c>
      <c r="X2483">
        <f>IF(K2483=0,"No Discount",IF(K2483&lt;=5%,"Low",IF(K2483&lt;=15%,"Medium","High")))</f>
        <v/>
      </c>
      <c r="Y2483">
        <f>IF(L2483&gt;=20000,"High Value",IF(L2483&gt;=5000,"Medium Value","Low Value"))</f>
        <v/>
      </c>
      <c r="Z2483">
        <f>IF(R2483&lt;=3,"Fast",IF(R2483&lt;=5,"On Time","Delayed"))</f>
        <v/>
      </c>
    </row>
    <row r="2484">
      <c r="A2484">
        <f>Raw_Data!A2484</f>
        <v/>
      </c>
      <c r="B2484" s="11">
        <f>Raw_Data!B2484</f>
        <v/>
      </c>
      <c r="C2484">
        <f>Raw_Data!C2484</f>
        <v/>
      </c>
      <c r="D2484">
        <f>Raw_Data!D2484</f>
        <v/>
      </c>
      <c r="E2484">
        <f>Raw_Data!E2484</f>
        <v/>
      </c>
      <c r="F2484">
        <f>Raw_Data!F2484</f>
        <v/>
      </c>
      <c r="G2484">
        <f>Raw_Data!G2484</f>
        <v/>
      </c>
      <c r="H2484">
        <f>Raw_Data!H2484</f>
        <v/>
      </c>
      <c r="I2484">
        <f>Raw_Data!I2484</f>
        <v/>
      </c>
      <c r="J2484" s="12">
        <f>Raw_Data!J2484</f>
        <v/>
      </c>
      <c r="K2484" s="13">
        <f>Raw_Data!K2484</f>
        <v/>
      </c>
      <c r="L2484" s="12">
        <f>Raw_Data!L2484</f>
        <v/>
      </c>
      <c r="M2484" s="12">
        <f>Raw_Data!M2484</f>
        <v/>
      </c>
      <c r="N2484" s="12">
        <f>Raw_Data!N2484</f>
        <v/>
      </c>
      <c r="O2484">
        <f>Raw_Data!O2484</f>
        <v/>
      </c>
      <c r="P2484">
        <f>Raw_Data!P2484</f>
        <v/>
      </c>
      <c r="Q2484">
        <f>Raw_Data!Q2484</f>
        <v/>
      </c>
      <c r="R2484">
        <f>Raw_Data!R2484</f>
        <v/>
      </c>
      <c r="S2484">
        <f>Raw_Data!S2484</f>
        <v/>
      </c>
      <c r="T2484">
        <f>YEAR(B2484)</f>
        <v/>
      </c>
      <c r="U2484">
        <f>MONTH(B2484)</f>
        <v/>
      </c>
      <c r="V2484">
        <f>TEXT(B2484,"mmm")</f>
        <v/>
      </c>
      <c r="W2484" s="15">
        <f>IFERROR(N2484/L2484,0)</f>
        <v/>
      </c>
      <c r="X2484">
        <f>IF(K2484=0,"No Discount",IF(K2484&lt;=5%,"Low",IF(K2484&lt;=15%,"Medium","High")))</f>
        <v/>
      </c>
      <c r="Y2484">
        <f>IF(L2484&gt;=20000,"High Value",IF(L2484&gt;=5000,"Medium Value","Low Value"))</f>
        <v/>
      </c>
      <c r="Z2484">
        <f>IF(R2484&lt;=3,"Fast",IF(R2484&lt;=5,"On Time","Delayed"))</f>
        <v/>
      </c>
    </row>
    <row r="2485">
      <c r="A2485">
        <f>Raw_Data!A2485</f>
        <v/>
      </c>
      <c r="B2485" s="11">
        <f>Raw_Data!B2485</f>
        <v/>
      </c>
      <c r="C2485">
        <f>Raw_Data!C2485</f>
        <v/>
      </c>
      <c r="D2485">
        <f>Raw_Data!D2485</f>
        <v/>
      </c>
      <c r="E2485">
        <f>Raw_Data!E2485</f>
        <v/>
      </c>
      <c r="F2485">
        <f>Raw_Data!F2485</f>
        <v/>
      </c>
      <c r="G2485">
        <f>Raw_Data!G2485</f>
        <v/>
      </c>
      <c r="H2485">
        <f>Raw_Data!H2485</f>
        <v/>
      </c>
      <c r="I2485">
        <f>Raw_Data!I2485</f>
        <v/>
      </c>
      <c r="J2485" s="12">
        <f>Raw_Data!J2485</f>
        <v/>
      </c>
      <c r="K2485" s="13">
        <f>Raw_Data!K2485</f>
        <v/>
      </c>
      <c r="L2485" s="12">
        <f>Raw_Data!L2485</f>
        <v/>
      </c>
      <c r="M2485" s="12">
        <f>Raw_Data!M2485</f>
        <v/>
      </c>
      <c r="N2485" s="12">
        <f>Raw_Data!N2485</f>
        <v/>
      </c>
      <c r="O2485">
        <f>Raw_Data!O2485</f>
        <v/>
      </c>
      <c r="P2485">
        <f>Raw_Data!P2485</f>
        <v/>
      </c>
      <c r="Q2485">
        <f>Raw_Data!Q2485</f>
        <v/>
      </c>
      <c r="R2485">
        <f>Raw_Data!R2485</f>
        <v/>
      </c>
      <c r="S2485">
        <f>Raw_Data!S2485</f>
        <v/>
      </c>
      <c r="T2485">
        <f>YEAR(B2485)</f>
        <v/>
      </c>
      <c r="U2485">
        <f>MONTH(B2485)</f>
        <v/>
      </c>
      <c r="V2485">
        <f>TEXT(B2485,"mmm")</f>
        <v/>
      </c>
      <c r="W2485" s="15">
        <f>IFERROR(N2485/L2485,0)</f>
        <v/>
      </c>
      <c r="X2485">
        <f>IF(K2485=0,"No Discount",IF(K2485&lt;=5%,"Low",IF(K2485&lt;=15%,"Medium","High")))</f>
        <v/>
      </c>
      <c r="Y2485">
        <f>IF(L2485&gt;=20000,"High Value",IF(L2485&gt;=5000,"Medium Value","Low Value"))</f>
        <v/>
      </c>
      <c r="Z2485">
        <f>IF(R2485&lt;=3,"Fast",IF(R2485&lt;=5,"On Time","Delayed"))</f>
        <v/>
      </c>
    </row>
    <row r="2486">
      <c r="A2486">
        <f>Raw_Data!A2486</f>
        <v/>
      </c>
      <c r="B2486" s="11">
        <f>Raw_Data!B2486</f>
        <v/>
      </c>
      <c r="C2486">
        <f>Raw_Data!C2486</f>
        <v/>
      </c>
      <c r="D2486">
        <f>Raw_Data!D2486</f>
        <v/>
      </c>
      <c r="E2486">
        <f>Raw_Data!E2486</f>
        <v/>
      </c>
      <c r="F2486">
        <f>Raw_Data!F2486</f>
        <v/>
      </c>
      <c r="G2486">
        <f>Raw_Data!G2486</f>
        <v/>
      </c>
      <c r="H2486">
        <f>Raw_Data!H2486</f>
        <v/>
      </c>
      <c r="I2486">
        <f>Raw_Data!I2486</f>
        <v/>
      </c>
      <c r="J2486" s="12">
        <f>Raw_Data!J2486</f>
        <v/>
      </c>
      <c r="K2486" s="13">
        <f>Raw_Data!K2486</f>
        <v/>
      </c>
      <c r="L2486" s="12">
        <f>Raw_Data!L2486</f>
        <v/>
      </c>
      <c r="M2486" s="12">
        <f>Raw_Data!M2486</f>
        <v/>
      </c>
      <c r="N2486" s="12">
        <f>Raw_Data!N2486</f>
        <v/>
      </c>
      <c r="O2486">
        <f>Raw_Data!O2486</f>
        <v/>
      </c>
      <c r="P2486">
        <f>Raw_Data!P2486</f>
        <v/>
      </c>
      <c r="Q2486">
        <f>Raw_Data!Q2486</f>
        <v/>
      </c>
      <c r="R2486">
        <f>Raw_Data!R2486</f>
        <v/>
      </c>
      <c r="S2486">
        <f>Raw_Data!S2486</f>
        <v/>
      </c>
      <c r="T2486">
        <f>YEAR(B2486)</f>
        <v/>
      </c>
      <c r="U2486">
        <f>MONTH(B2486)</f>
        <v/>
      </c>
      <c r="V2486">
        <f>TEXT(B2486,"mmm")</f>
        <v/>
      </c>
      <c r="W2486" s="15">
        <f>IFERROR(N2486/L2486,0)</f>
        <v/>
      </c>
      <c r="X2486">
        <f>IF(K2486=0,"No Discount",IF(K2486&lt;=5%,"Low",IF(K2486&lt;=15%,"Medium","High")))</f>
        <v/>
      </c>
      <c r="Y2486">
        <f>IF(L2486&gt;=20000,"High Value",IF(L2486&gt;=5000,"Medium Value","Low Value"))</f>
        <v/>
      </c>
      <c r="Z2486">
        <f>IF(R2486&lt;=3,"Fast",IF(R2486&lt;=5,"On Time","Delayed"))</f>
        <v/>
      </c>
    </row>
    <row r="2487">
      <c r="A2487">
        <f>Raw_Data!A2487</f>
        <v/>
      </c>
      <c r="B2487" s="11">
        <f>Raw_Data!B2487</f>
        <v/>
      </c>
      <c r="C2487">
        <f>Raw_Data!C2487</f>
        <v/>
      </c>
      <c r="D2487">
        <f>Raw_Data!D2487</f>
        <v/>
      </c>
      <c r="E2487">
        <f>Raw_Data!E2487</f>
        <v/>
      </c>
      <c r="F2487">
        <f>Raw_Data!F2487</f>
        <v/>
      </c>
      <c r="G2487">
        <f>Raw_Data!G2487</f>
        <v/>
      </c>
      <c r="H2487">
        <f>Raw_Data!H2487</f>
        <v/>
      </c>
      <c r="I2487">
        <f>Raw_Data!I2487</f>
        <v/>
      </c>
      <c r="J2487" s="12">
        <f>Raw_Data!J2487</f>
        <v/>
      </c>
      <c r="K2487" s="13">
        <f>Raw_Data!K2487</f>
        <v/>
      </c>
      <c r="L2487" s="12">
        <f>Raw_Data!L2487</f>
        <v/>
      </c>
      <c r="M2487" s="12">
        <f>Raw_Data!M2487</f>
        <v/>
      </c>
      <c r="N2487" s="12">
        <f>Raw_Data!N2487</f>
        <v/>
      </c>
      <c r="O2487">
        <f>Raw_Data!O2487</f>
        <v/>
      </c>
      <c r="P2487">
        <f>Raw_Data!P2487</f>
        <v/>
      </c>
      <c r="Q2487">
        <f>Raw_Data!Q2487</f>
        <v/>
      </c>
      <c r="R2487">
        <f>Raw_Data!R2487</f>
        <v/>
      </c>
      <c r="S2487">
        <f>Raw_Data!S2487</f>
        <v/>
      </c>
      <c r="T2487">
        <f>YEAR(B2487)</f>
        <v/>
      </c>
      <c r="U2487">
        <f>MONTH(B2487)</f>
        <v/>
      </c>
      <c r="V2487">
        <f>TEXT(B2487,"mmm")</f>
        <v/>
      </c>
      <c r="W2487" s="15">
        <f>IFERROR(N2487/L2487,0)</f>
        <v/>
      </c>
      <c r="X2487">
        <f>IF(K2487=0,"No Discount",IF(K2487&lt;=5%,"Low",IF(K2487&lt;=15%,"Medium","High")))</f>
        <v/>
      </c>
      <c r="Y2487">
        <f>IF(L2487&gt;=20000,"High Value",IF(L2487&gt;=5000,"Medium Value","Low Value"))</f>
        <v/>
      </c>
      <c r="Z2487">
        <f>IF(R2487&lt;=3,"Fast",IF(R2487&lt;=5,"On Time","Delayed"))</f>
        <v/>
      </c>
    </row>
    <row r="2488">
      <c r="A2488">
        <f>Raw_Data!A2488</f>
        <v/>
      </c>
      <c r="B2488" s="11">
        <f>Raw_Data!B2488</f>
        <v/>
      </c>
      <c r="C2488">
        <f>Raw_Data!C2488</f>
        <v/>
      </c>
      <c r="D2488">
        <f>Raw_Data!D2488</f>
        <v/>
      </c>
      <c r="E2488">
        <f>Raw_Data!E2488</f>
        <v/>
      </c>
      <c r="F2488">
        <f>Raw_Data!F2488</f>
        <v/>
      </c>
      <c r="G2488">
        <f>Raw_Data!G2488</f>
        <v/>
      </c>
      <c r="H2488">
        <f>Raw_Data!H2488</f>
        <v/>
      </c>
      <c r="I2488">
        <f>Raw_Data!I2488</f>
        <v/>
      </c>
      <c r="J2488" s="12">
        <f>Raw_Data!J2488</f>
        <v/>
      </c>
      <c r="K2488" s="13">
        <f>Raw_Data!K2488</f>
        <v/>
      </c>
      <c r="L2488" s="12">
        <f>Raw_Data!L2488</f>
        <v/>
      </c>
      <c r="M2488" s="12">
        <f>Raw_Data!M2488</f>
        <v/>
      </c>
      <c r="N2488" s="12">
        <f>Raw_Data!N2488</f>
        <v/>
      </c>
      <c r="O2488">
        <f>Raw_Data!O2488</f>
        <v/>
      </c>
      <c r="P2488">
        <f>Raw_Data!P2488</f>
        <v/>
      </c>
      <c r="Q2488">
        <f>Raw_Data!Q2488</f>
        <v/>
      </c>
      <c r="R2488">
        <f>Raw_Data!R2488</f>
        <v/>
      </c>
      <c r="S2488">
        <f>Raw_Data!S2488</f>
        <v/>
      </c>
      <c r="T2488">
        <f>YEAR(B2488)</f>
        <v/>
      </c>
      <c r="U2488">
        <f>MONTH(B2488)</f>
        <v/>
      </c>
      <c r="V2488">
        <f>TEXT(B2488,"mmm")</f>
        <v/>
      </c>
      <c r="W2488" s="15">
        <f>IFERROR(N2488/L2488,0)</f>
        <v/>
      </c>
      <c r="X2488">
        <f>IF(K2488=0,"No Discount",IF(K2488&lt;=5%,"Low",IF(K2488&lt;=15%,"Medium","High")))</f>
        <v/>
      </c>
      <c r="Y2488">
        <f>IF(L2488&gt;=20000,"High Value",IF(L2488&gt;=5000,"Medium Value","Low Value"))</f>
        <v/>
      </c>
      <c r="Z2488">
        <f>IF(R2488&lt;=3,"Fast",IF(R2488&lt;=5,"On Time","Delayed"))</f>
        <v/>
      </c>
    </row>
    <row r="2489">
      <c r="A2489">
        <f>Raw_Data!A2489</f>
        <v/>
      </c>
      <c r="B2489" s="11">
        <f>Raw_Data!B2489</f>
        <v/>
      </c>
      <c r="C2489">
        <f>Raw_Data!C2489</f>
        <v/>
      </c>
      <c r="D2489">
        <f>Raw_Data!D2489</f>
        <v/>
      </c>
      <c r="E2489">
        <f>Raw_Data!E2489</f>
        <v/>
      </c>
      <c r="F2489">
        <f>Raw_Data!F2489</f>
        <v/>
      </c>
      <c r="G2489">
        <f>Raw_Data!G2489</f>
        <v/>
      </c>
      <c r="H2489">
        <f>Raw_Data!H2489</f>
        <v/>
      </c>
      <c r="I2489">
        <f>Raw_Data!I2489</f>
        <v/>
      </c>
      <c r="J2489" s="12">
        <f>Raw_Data!J2489</f>
        <v/>
      </c>
      <c r="K2489" s="13">
        <f>Raw_Data!K2489</f>
        <v/>
      </c>
      <c r="L2489" s="12">
        <f>Raw_Data!L2489</f>
        <v/>
      </c>
      <c r="M2489" s="12">
        <f>Raw_Data!M2489</f>
        <v/>
      </c>
      <c r="N2489" s="12">
        <f>Raw_Data!N2489</f>
        <v/>
      </c>
      <c r="O2489">
        <f>Raw_Data!O2489</f>
        <v/>
      </c>
      <c r="P2489">
        <f>Raw_Data!P2489</f>
        <v/>
      </c>
      <c r="Q2489">
        <f>Raw_Data!Q2489</f>
        <v/>
      </c>
      <c r="R2489">
        <f>Raw_Data!R2489</f>
        <v/>
      </c>
      <c r="S2489">
        <f>Raw_Data!S2489</f>
        <v/>
      </c>
      <c r="T2489">
        <f>YEAR(B2489)</f>
        <v/>
      </c>
      <c r="U2489">
        <f>MONTH(B2489)</f>
        <v/>
      </c>
      <c r="V2489">
        <f>TEXT(B2489,"mmm")</f>
        <v/>
      </c>
      <c r="W2489" s="15">
        <f>IFERROR(N2489/L2489,0)</f>
        <v/>
      </c>
      <c r="X2489">
        <f>IF(K2489=0,"No Discount",IF(K2489&lt;=5%,"Low",IF(K2489&lt;=15%,"Medium","High")))</f>
        <v/>
      </c>
      <c r="Y2489">
        <f>IF(L2489&gt;=20000,"High Value",IF(L2489&gt;=5000,"Medium Value","Low Value"))</f>
        <v/>
      </c>
      <c r="Z2489">
        <f>IF(R2489&lt;=3,"Fast",IF(R2489&lt;=5,"On Time","Delayed"))</f>
        <v/>
      </c>
    </row>
    <row r="2490">
      <c r="A2490">
        <f>Raw_Data!A2490</f>
        <v/>
      </c>
      <c r="B2490" s="11">
        <f>Raw_Data!B2490</f>
        <v/>
      </c>
      <c r="C2490">
        <f>Raw_Data!C2490</f>
        <v/>
      </c>
      <c r="D2490">
        <f>Raw_Data!D2490</f>
        <v/>
      </c>
      <c r="E2490">
        <f>Raw_Data!E2490</f>
        <v/>
      </c>
      <c r="F2490">
        <f>Raw_Data!F2490</f>
        <v/>
      </c>
      <c r="G2490">
        <f>Raw_Data!G2490</f>
        <v/>
      </c>
      <c r="H2490">
        <f>Raw_Data!H2490</f>
        <v/>
      </c>
      <c r="I2490">
        <f>Raw_Data!I2490</f>
        <v/>
      </c>
      <c r="J2490" s="12">
        <f>Raw_Data!J2490</f>
        <v/>
      </c>
      <c r="K2490" s="13">
        <f>Raw_Data!K2490</f>
        <v/>
      </c>
      <c r="L2490" s="12">
        <f>Raw_Data!L2490</f>
        <v/>
      </c>
      <c r="M2490" s="12">
        <f>Raw_Data!M2490</f>
        <v/>
      </c>
      <c r="N2490" s="12">
        <f>Raw_Data!N2490</f>
        <v/>
      </c>
      <c r="O2490">
        <f>Raw_Data!O2490</f>
        <v/>
      </c>
      <c r="P2490">
        <f>Raw_Data!P2490</f>
        <v/>
      </c>
      <c r="Q2490">
        <f>Raw_Data!Q2490</f>
        <v/>
      </c>
      <c r="R2490">
        <f>Raw_Data!R2490</f>
        <v/>
      </c>
      <c r="S2490">
        <f>Raw_Data!S2490</f>
        <v/>
      </c>
      <c r="T2490">
        <f>YEAR(B2490)</f>
        <v/>
      </c>
      <c r="U2490">
        <f>MONTH(B2490)</f>
        <v/>
      </c>
      <c r="V2490">
        <f>TEXT(B2490,"mmm")</f>
        <v/>
      </c>
      <c r="W2490" s="15">
        <f>IFERROR(N2490/L2490,0)</f>
        <v/>
      </c>
      <c r="X2490">
        <f>IF(K2490=0,"No Discount",IF(K2490&lt;=5%,"Low",IF(K2490&lt;=15%,"Medium","High")))</f>
        <v/>
      </c>
      <c r="Y2490">
        <f>IF(L2490&gt;=20000,"High Value",IF(L2490&gt;=5000,"Medium Value","Low Value"))</f>
        <v/>
      </c>
      <c r="Z2490">
        <f>IF(R2490&lt;=3,"Fast",IF(R2490&lt;=5,"On Time","Delayed"))</f>
        <v/>
      </c>
    </row>
    <row r="2491">
      <c r="A2491">
        <f>Raw_Data!A2491</f>
        <v/>
      </c>
      <c r="B2491" s="11">
        <f>Raw_Data!B2491</f>
        <v/>
      </c>
      <c r="C2491">
        <f>Raw_Data!C2491</f>
        <v/>
      </c>
      <c r="D2491">
        <f>Raw_Data!D2491</f>
        <v/>
      </c>
      <c r="E2491">
        <f>Raw_Data!E2491</f>
        <v/>
      </c>
      <c r="F2491">
        <f>Raw_Data!F2491</f>
        <v/>
      </c>
      <c r="G2491">
        <f>Raw_Data!G2491</f>
        <v/>
      </c>
      <c r="H2491">
        <f>Raw_Data!H2491</f>
        <v/>
      </c>
      <c r="I2491">
        <f>Raw_Data!I2491</f>
        <v/>
      </c>
      <c r="J2491" s="12">
        <f>Raw_Data!J2491</f>
        <v/>
      </c>
      <c r="K2491" s="13">
        <f>Raw_Data!K2491</f>
        <v/>
      </c>
      <c r="L2491" s="12">
        <f>Raw_Data!L2491</f>
        <v/>
      </c>
      <c r="M2491" s="12">
        <f>Raw_Data!M2491</f>
        <v/>
      </c>
      <c r="N2491" s="12">
        <f>Raw_Data!N2491</f>
        <v/>
      </c>
      <c r="O2491">
        <f>Raw_Data!O2491</f>
        <v/>
      </c>
      <c r="P2491">
        <f>Raw_Data!P2491</f>
        <v/>
      </c>
      <c r="Q2491">
        <f>Raw_Data!Q2491</f>
        <v/>
      </c>
      <c r="R2491">
        <f>Raw_Data!R2491</f>
        <v/>
      </c>
      <c r="S2491">
        <f>Raw_Data!S2491</f>
        <v/>
      </c>
      <c r="T2491">
        <f>YEAR(B2491)</f>
        <v/>
      </c>
      <c r="U2491">
        <f>MONTH(B2491)</f>
        <v/>
      </c>
      <c r="V2491">
        <f>TEXT(B2491,"mmm")</f>
        <v/>
      </c>
      <c r="W2491" s="15">
        <f>IFERROR(N2491/L2491,0)</f>
        <v/>
      </c>
      <c r="X2491">
        <f>IF(K2491=0,"No Discount",IF(K2491&lt;=5%,"Low",IF(K2491&lt;=15%,"Medium","High")))</f>
        <v/>
      </c>
      <c r="Y2491">
        <f>IF(L2491&gt;=20000,"High Value",IF(L2491&gt;=5000,"Medium Value","Low Value"))</f>
        <v/>
      </c>
      <c r="Z2491">
        <f>IF(R2491&lt;=3,"Fast",IF(R2491&lt;=5,"On Time","Delayed"))</f>
        <v/>
      </c>
    </row>
    <row r="2492">
      <c r="A2492">
        <f>Raw_Data!A2492</f>
        <v/>
      </c>
      <c r="B2492" s="11">
        <f>Raw_Data!B2492</f>
        <v/>
      </c>
      <c r="C2492">
        <f>Raw_Data!C2492</f>
        <v/>
      </c>
      <c r="D2492">
        <f>Raw_Data!D2492</f>
        <v/>
      </c>
      <c r="E2492">
        <f>Raw_Data!E2492</f>
        <v/>
      </c>
      <c r="F2492">
        <f>Raw_Data!F2492</f>
        <v/>
      </c>
      <c r="G2492">
        <f>Raw_Data!G2492</f>
        <v/>
      </c>
      <c r="H2492">
        <f>Raw_Data!H2492</f>
        <v/>
      </c>
      <c r="I2492">
        <f>Raw_Data!I2492</f>
        <v/>
      </c>
      <c r="J2492" s="12">
        <f>Raw_Data!J2492</f>
        <v/>
      </c>
      <c r="K2492" s="13">
        <f>Raw_Data!K2492</f>
        <v/>
      </c>
      <c r="L2492" s="12">
        <f>Raw_Data!L2492</f>
        <v/>
      </c>
      <c r="M2492" s="12">
        <f>Raw_Data!M2492</f>
        <v/>
      </c>
      <c r="N2492" s="12">
        <f>Raw_Data!N2492</f>
        <v/>
      </c>
      <c r="O2492">
        <f>Raw_Data!O2492</f>
        <v/>
      </c>
      <c r="P2492">
        <f>Raw_Data!P2492</f>
        <v/>
      </c>
      <c r="Q2492">
        <f>Raw_Data!Q2492</f>
        <v/>
      </c>
      <c r="R2492">
        <f>Raw_Data!R2492</f>
        <v/>
      </c>
      <c r="S2492">
        <f>Raw_Data!S2492</f>
        <v/>
      </c>
      <c r="T2492">
        <f>YEAR(B2492)</f>
        <v/>
      </c>
      <c r="U2492">
        <f>MONTH(B2492)</f>
        <v/>
      </c>
      <c r="V2492">
        <f>TEXT(B2492,"mmm")</f>
        <v/>
      </c>
      <c r="W2492" s="15">
        <f>IFERROR(N2492/L2492,0)</f>
        <v/>
      </c>
      <c r="X2492">
        <f>IF(K2492=0,"No Discount",IF(K2492&lt;=5%,"Low",IF(K2492&lt;=15%,"Medium","High")))</f>
        <v/>
      </c>
      <c r="Y2492">
        <f>IF(L2492&gt;=20000,"High Value",IF(L2492&gt;=5000,"Medium Value","Low Value"))</f>
        <v/>
      </c>
      <c r="Z2492">
        <f>IF(R2492&lt;=3,"Fast",IF(R2492&lt;=5,"On Time","Delayed"))</f>
        <v/>
      </c>
    </row>
    <row r="2493">
      <c r="A2493">
        <f>Raw_Data!A2493</f>
        <v/>
      </c>
      <c r="B2493" s="11">
        <f>Raw_Data!B2493</f>
        <v/>
      </c>
      <c r="C2493">
        <f>Raw_Data!C2493</f>
        <v/>
      </c>
      <c r="D2493">
        <f>Raw_Data!D2493</f>
        <v/>
      </c>
      <c r="E2493">
        <f>Raw_Data!E2493</f>
        <v/>
      </c>
      <c r="F2493">
        <f>Raw_Data!F2493</f>
        <v/>
      </c>
      <c r="G2493">
        <f>Raw_Data!G2493</f>
        <v/>
      </c>
      <c r="H2493">
        <f>Raw_Data!H2493</f>
        <v/>
      </c>
      <c r="I2493">
        <f>Raw_Data!I2493</f>
        <v/>
      </c>
      <c r="J2493" s="12">
        <f>Raw_Data!J2493</f>
        <v/>
      </c>
      <c r="K2493" s="13">
        <f>Raw_Data!K2493</f>
        <v/>
      </c>
      <c r="L2493" s="12">
        <f>Raw_Data!L2493</f>
        <v/>
      </c>
      <c r="M2493" s="12">
        <f>Raw_Data!M2493</f>
        <v/>
      </c>
      <c r="N2493" s="12">
        <f>Raw_Data!N2493</f>
        <v/>
      </c>
      <c r="O2493">
        <f>Raw_Data!O2493</f>
        <v/>
      </c>
      <c r="P2493">
        <f>Raw_Data!P2493</f>
        <v/>
      </c>
      <c r="Q2493">
        <f>Raw_Data!Q2493</f>
        <v/>
      </c>
      <c r="R2493">
        <f>Raw_Data!R2493</f>
        <v/>
      </c>
      <c r="S2493">
        <f>Raw_Data!S2493</f>
        <v/>
      </c>
      <c r="T2493">
        <f>YEAR(B2493)</f>
        <v/>
      </c>
      <c r="U2493">
        <f>MONTH(B2493)</f>
        <v/>
      </c>
      <c r="V2493">
        <f>TEXT(B2493,"mmm")</f>
        <v/>
      </c>
      <c r="W2493" s="15">
        <f>IFERROR(N2493/L2493,0)</f>
        <v/>
      </c>
      <c r="X2493">
        <f>IF(K2493=0,"No Discount",IF(K2493&lt;=5%,"Low",IF(K2493&lt;=15%,"Medium","High")))</f>
        <v/>
      </c>
      <c r="Y2493">
        <f>IF(L2493&gt;=20000,"High Value",IF(L2493&gt;=5000,"Medium Value","Low Value"))</f>
        <v/>
      </c>
      <c r="Z2493">
        <f>IF(R2493&lt;=3,"Fast",IF(R2493&lt;=5,"On Time","Delayed"))</f>
        <v/>
      </c>
    </row>
    <row r="2494">
      <c r="A2494">
        <f>Raw_Data!A2494</f>
        <v/>
      </c>
      <c r="B2494" s="11">
        <f>Raw_Data!B2494</f>
        <v/>
      </c>
      <c r="C2494">
        <f>Raw_Data!C2494</f>
        <v/>
      </c>
      <c r="D2494">
        <f>Raw_Data!D2494</f>
        <v/>
      </c>
      <c r="E2494">
        <f>Raw_Data!E2494</f>
        <v/>
      </c>
      <c r="F2494">
        <f>Raw_Data!F2494</f>
        <v/>
      </c>
      <c r="G2494">
        <f>Raw_Data!G2494</f>
        <v/>
      </c>
      <c r="H2494">
        <f>Raw_Data!H2494</f>
        <v/>
      </c>
      <c r="I2494">
        <f>Raw_Data!I2494</f>
        <v/>
      </c>
      <c r="J2494" s="12">
        <f>Raw_Data!J2494</f>
        <v/>
      </c>
      <c r="K2494" s="13">
        <f>Raw_Data!K2494</f>
        <v/>
      </c>
      <c r="L2494" s="12">
        <f>Raw_Data!L2494</f>
        <v/>
      </c>
      <c r="M2494" s="12">
        <f>Raw_Data!M2494</f>
        <v/>
      </c>
      <c r="N2494" s="12">
        <f>Raw_Data!N2494</f>
        <v/>
      </c>
      <c r="O2494">
        <f>Raw_Data!O2494</f>
        <v/>
      </c>
      <c r="P2494">
        <f>Raw_Data!P2494</f>
        <v/>
      </c>
      <c r="Q2494">
        <f>Raw_Data!Q2494</f>
        <v/>
      </c>
      <c r="R2494">
        <f>Raw_Data!R2494</f>
        <v/>
      </c>
      <c r="S2494">
        <f>Raw_Data!S2494</f>
        <v/>
      </c>
      <c r="T2494">
        <f>YEAR(B2494)</f>
        <v/>
      </c>
      <c r="U2494">
        <f>MONTH(B2494)</f>
        <v/>
      </c>
      <c r="V2494">
        <f>TEXT(B2494,"mmm")</f>
        <v/>
      </c>
      <c r="W2494" s="15">
        <f>IFERROR(N2494/L2494,0)</f>
        <v/>
      </c>
      <c r="X2494">
        <f>IF(K2494=0,"No Discount",IF(K2494&lt;=5%,"Low",IF(K2494&lt;=15%,"Medium","High")))</f>
        <v/>
      </c>
      <c r="Y2494">
        <f>IF(L2494&gt;=20000,"High Value",IF(L2494&gt;=5000,"Medium Value","Low Value"))</f>
        <v/>
      </c>
      <c r="Z2494">
        <f>IF(R2494&lt;=3,"Fast",IF(R2494&lt;=5,"On Time","Delayed"))</f>
        <v/>
      </c>
    </row>
    <row r="2495">
      <c r="A2495">
        <f>Raw_Data!A2495</f>
        <v/>
      </c>
      <c r="B2495" s="11">
        <f>Raw_Data!B2495</f>
        <v/>
      </c>
      <c r="C2495">
        <f>Raw_Data!C2495</f>
        <v/>
      </c>
      <c r="D2495">
        <f>Raw_Data!D2495</f>
        <v/>
      </c>
      <c r="E2495">
        <f>Raw_Data!E2495</f>
        <v/>
      </c>
      <c r="F2495">
        <f>Raw_Data!F2495</f>
        <v/>
      </c>
      <c r="G2495">
        <f>Raw_Data!G2495</f>
        <v/>
      </c>
      <c r="H2495">
        <f>Raw_Data!H2495</f>
        <v/>
      </c>
      <c r="I2495">
        <f>Raw_Data!I2495</f>
        <v/>
      </c>
      <c r="J2495" s="12">
        <f>Raw_Data!J2495</f>
        <v/>
      </c>
      <c r="K2495" s="13">
        <f>Raw_Data!K2495</f>
        <v/>
      </c>
      <c r="L2495" s="12">
        <f>Raw_Data!L2495</f>
        <v/>
      </c>
      <c r="M2495" s="12">
        <f>Raw_Data!M2495</f>
        <v/>
      </c>
      <c r="N2495" s="12">
        <f>Raw_Data!N2495</f>
        <v/>
      </c>
      <c r="O2495">
        <f>Raw_Data!O2495</f>
        <v/>
      </c>
      <c r="P2495">
        <f>Raw_Data!P2495</f>
        <v/>
      </c>
      <c r="Q2495">
        <f>Raw_Data!Q2495</f>
        <v/>
      </c>
      <c r="R2495">
        <f>Raw_Data!R2495</f>
        <v/>
      </c>
      <c r="S2495">
        <f>Raw_Data!S2495</f>
        <v/>
      </c>
      <c r="T2495">
        <f>YEAR(B2495)</f>
        <v/>
      </c>
      <c r="U2495">
        <f>MONTH(B2495)</f>
        <v/>
      </c>
      <c r="V2495">
        <f>TEXT(B2495,"mmm")</f>
        <v/>
      </c>
      <c r="W2495" s="15">
        <f>IFERROR(N2495/L2495,0)</f>
        <v/>
      </c>
      <c r="X2495">
        <f>IF(K2495=0,"No Discount",IF(K2495&lt;=5%,"Low",IF(K2495&lt;=15%,"Medium","High")))</f>
        <v/>
      </c>
      <c r="Y2495">
        <f>IF(L2495&gt;=20000,"High Value",IF(L2495&gt;=5000,"Medium Value","Low Value"))</f>
        <v/>
      </c>
      <c r="Z2495">
        <f>IF(R2495&lt;=3,"Fast",IF(R2495&lt;=5,"On Time","Delayed"))</f>
        <v/>
      </c>
    </row>
    <row r="2496">
      <c r="A2496">
        <f>Raw_Data!A2496</f>
        <v/>
      </c>
      <c r="B2496" s="11">
        <f>Raw_Data!B2496</f>
        <v/>
      </c>
      <c r="C2496">
        <f>Raw_Data!C2496</f>
        <v/>
      </c>
      <c r="D2496">
        <f>Raw_Data!D2496</f>
        <v/>
      </c>
      <c r="E2496">
        <f>Raw_Data!E2496</f>
        <v/>
      </c>
      <c r="F2496">
        <f>Raw_Data!F2496</f>
        <v/>
      </c>
      <c r="G2496">
        <f>Raw_Data!G2496</f>
        <v/>
      </c>
      <c r="H2496">
        <f>Raw_Data!H2496</f>
        <v/>
      </c>
      <c r="I2496">
        <f>Raw_Data!I2496</f>
        <v/>
      </c>
      <c r="J2496" s="12">
        <f>Raw_Data!J2496</f>
        <v/>
      </c>
      <c r="K2496" s="13">
        <f>Raw_Data!K2496</f>
        <v/>
      </c>
      <c r="L2496" s="12">
        <f>Raw_Data!L2496</f>
        <v/>
      </c>
      <c r="M2496" s="12">
        <f>Raw_Data!M2496</f>
        <v/>
      </c>
      <c r="N2496" s="12">
        <f>Raw_Data!N2496</f>
        <v/>
      </c>
      <c r="O2496">
        <f>Raw_Data!O2496</f>
        <v/>
      </c>
      <c r="P2496">
        <f>Raw_Data!P2496</f>
        <v/>
      </c>
      <c r="Q2496">
        <f>Raw_Data!Q2496</f>
        <v/>
      </c>
      <c r="R2496">
        <f>Raw_Data!R2496</f>
        <v/>
      </c>
      <c r="S2496">
        <f>Raw_Data!S2496</f>
        <v/>
      </c>
      <c r="T2496">
        <f>YEAR(B2496)</f>
        <v/>
      </c>
      <c r="U2496">
        <f>MONTH(B2496)</f>
        <v/>
      </c>
      <c r="V2496">
        <f>TEXT(B2496,"mmm")</f>
        <v/>
      </c>
      <c r="W2496" s="15">
        <f>IFERROR(N2496/L2496,0)</f>
        <v/>
      </c>
      <c r="X2496">
        <f>IF(K2496=0,"No Discount",IF(K2496&lt;=5%,"Low",IF(K2496&lt;=15%,"Medium","High")))</f>
        <v/>
      </c>
      <c r="Y2496">
        <f>IF(L2496&gt;=20000,"High Value",IF(L2496&gt;=5000,"Medium Value","Low Value"))</f>
        <v/>
      </c>
      <c r="Z2496">
        <f>IF(R2496&lt;=3,"Fast",IF(R2496&lt;=5,"On Time","Delayed"))</f>
        <v/>
      </c>
    </row>
    <row r="2497">
      <c r="A2497">
        <f>Raw_Data!A2497</f>
        <v/>
      </c>
      <c r="B2497" s="11">
        <f>Raw_Data!B2497</f>
        <v/>
      </c>
      <c r="C2497">
        <f>Raw_Data!C2497</f>
        <v/>
      </c>
      <c r="D2497">
        <f>Raw_Data!D2497</f>
        <v/>
      </c>
      <c r="E2497">
        <f>Raw_Data!E2497</f>
        <v/>
      </c>
      <c r="F2497">
        <f>Raw_Data!F2497</f>
        <v/>
      </c>
      <c r="G2497">
        <f>Raw_Data!G2497</f>
        <v/>
      </c>
      <c r="H2497">
        <f>Raw_Data!H2497</f>
        <v/>
      </c>
      <c r="I2497">
        <f>Raw_Data!I2497</f>
        <v/>
      </c>
      <c r="J2497" s="12">
        <f>Raw_Data!J2497</f>
        <v/>
      </c>
      <c r="K2497" s="13">
        <f>Raw_Data!K2497</f>
        <v/>
      </c>
      <c r="L2497" s="12">
        <f>Raw_Data!L2497</f>
        <v/>
      </c>
      <c r="M2497" s="12">
        <f>Raw_Data!M2497</f>
        <v/>
      </c>
      <c r="N2497" s="12">
        <f>Raw_Data!N2497</f>
        <v/>
      </c>
      <c r="O2497">
        <f>Raw_Data!O2497</f>
        <v/>
      </c>
      <c r="P2497">
        <f>Raw_Data!P2497</f>
        <v/>
      </c>
      <c r="Q2497">
        <f>Raw_Data!Q2497</f>
        <v/>
      </c>
      <c r="R2497">
        <f>Raw_Data!R2497</f>
        <v/>
      </c>
      <c r="S2497">
        <f>Raw_Data!S2497</f>
        <v/>
      </c>
      <c r="T2497">
        <f>YEAR(B2497)</f>
        <v/>
      </c>
      <c r="U2497">
        <f>MONTH(B2497)</f>
        <v/>
      </c>
      <c r="V2497">
        <f>TEXT(B2497,"mmm")</f>
        <v/>
      </c>
      <c r="W2497" s="15">
        <f>IFERROR(N2497/L2497,0)</f>
        <v/>
      </c>
      <c r="X2497">
        <f>IF(K2497=0,"No Discount",IF(K2497&lt;=5%,"Low",IF(K2497&lt;=15%,"Medium","High")))</f>
        <v/>
      </c>
      <c r="Y2497">
        <f>IF(L2497&gt;=20000,"High Value",IF(L2497&gt;=5000,"Medium Value","Low Value"))</f>
        <v/>
      </c>
      <c r="Z2497">
        <f>IF(R2497&lt;=3,"Fast",IF(R2497&lt;=5,"On Time","Delayed"))</f>
        <v/>
      </c>
    </row>
    <row r="2498">
      <c r="A2498">
        <f>Raw_Data!A2498</f>
        <v/>
      </c>
      <c r="B2498" s="11">
        <f>Raw_Data!B2498</f>
        <v/>
      </c>
      <c r="C2498">
        <f>Raw_Data!C2498</f>
        <v/>
      </c>
      <c r="D2498">
        <f>Raw_Data!D2498</f>
        <v/>
      </c>
      <c r="E2498">
        <f>Raw_Data!E2498</f>
        <v/>
      </c>
      <c r="F2498">
        <f>Raw_Data!F2498</f>
        <v/>
      </c>
      <c r="G2498">
        <f>Raw_Data!G2498</f>
        <v/>
      </c>
      <c r="H2498">
        <f>Raw_Data!H2498</f>
        <v/>
      </c>
      <c r="I2498">
        <f>Raw_Data!I2498</f>
        <v/>
      </c>
      <c r="J2498" s="12">
        <f>Raw_Data!J2498</f>
        <v/>
      </c>
      <c r="K2498" s="13">
        <f>Raw_Data!K2498</f>
        <v/>
      </c>
      <c r="L2498" s="12">
        <f>Raw_Data!L2498</f>
        <v/>
      </c>
      <c r="M2498" s="12">
        <f>Raw_Data!M2498</f>
        <v/>
      </c>
      <c r="N2498" s="12">
        <f>Raw_Data!N2498</f>
        <v/>
      </c>
      <c r="O2498">
        <f>Raw_Data!O2498</f>
        <v/>
      </c>
      <c r="P2498">
        <f>Raw_Data!P2498</f>
        <v/>
      </c>
      <c r="Q2498">
        <f>Raw_Data!Q2498</f>
        <v/>
      </c>
      <c r="R2498">
        <f>Raw_Data!R2498</f>
        <v/>
      </c>
      <c r="S2498">
        <f>Raw_Data!S2498</f>
        <v/>
      </c>
      <c r="T2498">
        <f>YEAR(B2498)</f>
        <v/>
      </c>
      <c r="U2498">
        <f>MONTH(B2498)</f>
        <v/>
      </c>
      <c r="V2498">
        <f>TEXT(B2498,"mmm")</f>
        <v/>
      </c>
      <c r="W2498" s="15">
        <f>IFERROR(N2498/L2498,0)</f>
        <v/>
      </c>
      <c r="X2498">
        <f>IF(K2498=0,"No Discount",IF(K2498&lt;=5%,"Low",IF(K2498&lt;=15%,"Medium","High")))</f>
        <v/>
      </c>
      <c r="Y2498">
        <f>IF(L2498&gt;=20000,"High Value",IF(L2498&gt;=5000,"Medium Value","Low Value"))</f>
        <v/>
      </c>
      <c r="Z2498">
        <f>IF(R2498&lt;=3,"Fast",IF(R2498&lt;=5,"On Time","Delayed"))</f>
        <v/>
      </c>
    </row>
    <row r="2499">
      <c r="A2499">
        <f>Raw_Data!A2499</f>
        <v/>
      </c>
      <c r="B2499" s="11">
        <f>Raw_Data!B2499</f>
        <v/>
      </c>
      <c r="C2499">
        <f>Raw_Data!C2499</f>
        <v/>
      </c>
      <c r="D2499">
        <f>Raw_Data!D2499</f>
        <v/>
      </c>
      <c r="E2499">
        <f>Raw_Data!E2499</f>
        <v/>
      </c>
      <c r="F2499">
        <f>Raw_Data!F2499</f>
        <v/>
      </c>
      <c r="G2499">
        <f>Raw_Data!G2499</f>
        <v/>
      </c>
      <c r="H2499">
        <f>Raw_Data!H2499</f>
        <v/>
      </c>
      <c r="I2499">
        <f>Raw_Data!I2499</f>
        <v/>
      </c>
      <c r="J2499" s="12">
        <f>Raw_Data!J2499</f>
        <v/>
      </c>
      <c r="K2499" s="13">
        <f>Raw_Data!K2499</f>
        <v/>
      </c>
      <c r="L2499" s="12">
        <f>Raw_Data!L2499</f>
        <v/>
      </c>
      <c r="M2499" s="12">
        <f>Raw_Data!M2499</f>
        <v/>
      </c>
      <c r="N2499" s="12">
        <f>Raw_Data!N2499</f>
        <v/>
      </c>
      <c r="O2499">
        <f>Raw_Data!O2499</f>
        <v/>
      </c>
      <c r="P2499">
        <f>Raw_Data!P2499</f>
        <v/>
      </c>
      <c r="Q2499">
        <f>Raw_Data!Q2499</f>
        <v/>
      </c>
      <c r="R2499">
        <f>Raw_Data!R2499</f>
        <v/>
      </c>
      <c r="S2499">
        <f>Raw_Data!S2499</f>
        <v/>
      </c>
      <c r="T2499">
        <f>YEAR(B2499)</f>
        <v/>
      </c>
      <c r="U2499">
        <f>MONTH(B2499)</f>
        <v/>
      </c>
      <c r="V2499">
        <f>TEXT(B2499,"mmm")</f>
        <v/>
      </c>
      <c r="W2499" s="15">
        <f>IFERROR(N2499/L2499,0)</f>
        <v/>
      </c>
      <c r="X2499">
        <f>IF(K2499=0,"No Discount",IF(K2499&lt;=5%,"Low",IF(K2499&lt;=15%,"Medium","High")))</f>
        <v/>
      </c>
      <c r="Y2499">
        <f>IF(L2499&gt;=20000,"High Value",IF(L2499&gt;=5000,"Medium Value","Low Value"))</f>
        <v/>
      </c>
      <c r="Z2499">
        <f>IF(R2499&lt;=3,"Fast",IF(R2499&lt;=5,"On Time","Delayed"))</f>
        <v/>
      </c>
    </row>
    <row r="2500">
      <c r="A2500">
        <f>Raw_Data!A2500</f>
        <v/>
      </c>
      <c r="B2500" s="11">
        <f>Raw_Data!B2500</f>
        <v/>
      </c>
      <c r="C2500">
        <f>Raw_Data!C2500</f>
        <v/>
      </c>
      <c r="D2500">
        <f>Raw_Data!D2500</f>
        <v/>
      </c>
      <c r="E2500">
        <f>Raw_Data!E2500</f>
        <v/>
      </c>
      <c r="F2500">
        <f>Raw_Data!F2500</f>
        <v/>
      </c>
      <c r="G2500">
        <f>Raw_Data!G2500</f>
        <v/>
      </c>
      <c r="H2500">
        <f>Raw_Data!H2500</f>
        <v/>
      </c>
      <c r="I2500">
        <f>Raw_Data!I2500</f>
        <v/>
      </c>
      <c r="J2500" s="12">
        <f>Raw_Data!J2500</f>
        <v/>
      </c>
      <c r="K2500" s="13">
        <f>Raw_Data!K2500</f>
        <v/>
      </c>
      <c r="L2500" s="12">
        <f>Raw_Data!L2500</f>
        <v/>
      </c>
      <c r="M2500" s="12">
        <f>Raw_Data!M2500</f>
        <v/>
      </c>
      <c r="N2500" s="12">
        <f>Raw_Data!N2500</f>
        <v/>
      </c>
      <c r="O2500">
        <f>Raw_Data!O2500</f>
        <v/>
      </c>
      <c r="P2500">
        <f>Raw_Data!P2500</f>
        <v/>
      </c>
      <c r="Q2500">
        <f>Raw_Data!Q2500</f>
        <v/>
      </c>
      <c r="R2500">
        <f>Raw_Data!R2500</f>
        <v/>
      </c>
      <c r="S2500">
        <f>Raw_Data!S2500</f>
        <v/>
      </c>
      <c r="T2500">
        <f>YEAR(B2500)</f>
        <v/>
      </c>
      <c r="U2500">
        <f>MONTH(B2500)</f>
        <v/>
      </c>
      <c r="V2500">
        <f>TEXT(B2500,"mmm")</f>
        <v/>
      </c>
      <c r="W2500" s="15">
        <f>IFERROR(N2500/L2500,0)</f>
        <v/>
      </c>
      <c r="X2500">
        <f>IF(K2500=0,"No Discount",IF(K2500&lt;=5%,"Low",IF(K2500&lt;=15%,"Medium","High")))</f>
        <v/>
      </c>
      <c r="Y2500">
        <f>IF(L2500&gt;=20000,"High Value",IF(L2500&gt;=5000,"Medium Value","Low Value"))</f>
        <v/>
      </c>
      <c r="Z2500">
        <f>IF(R2500&lt;=3,"Fast",IF(R2500&lt;=5,"On Time","Delayed"))</f>
        <v/>
      </c>
    </row>
    <row r="2501">
      <c r="A2501">
        <f>Raw_Data!A2501</f>
        <v/>
      </c>
      <c r="B2501" s="11">
        <f>Raw_Data!B2501</f>
        <v/>
      </c>
      <c r="C2501">
        <f>Raw_Data!C2501</f>
        <v/>
      </c>
      <c r="D2501">
        <f>Raw_Data!D2501</f>
        <v/>
      </c>
      <c r="E2501">
        <f>Raw_Data!E2501</f>
        <v/>
      </c>
      <c r="F2501">
        <f>Raw_Data!F2501</f>
        <v/>
      </c>
      <c r="G2501">
        <f>Raw_Data!G2501</f>
        <v/>
      </c>
      <c r="H2501">
        <f>Raw_Data!H2501</f>
        <v/>
      </c>
      <c r="I2501">
        <f>Raw_Data!I2501</f>
        <v/>
      </c>
      <c r="J2501" s="12">
        <f>Raw_Data!J2501</f>
        <v/>
      </c>
      <c r="K2501" s="13">
        <f>Raw_Data!K2501</f>
        <v/>
      </c>
      <c r="L2501" s="12">
        <f>Raw_Data!L2501</f>
        <v/>
      </c>
      <c r="M2501" s="12">
        <f>Raw_Data!M2501</f>
        <v/>
      </c>
      <c r="N2501" s="12">
        <f>Raw_Data!N2501</f>
        <v/>
      </c>
      <c r="O2501">
        <f>Raw_Data!O2501</f>
        <v/>
      </c>
      <c r="P2501">
        <f>Raw_Data!P2501</f>
        <v/>
      </c>
      <c r="Q2501">
        <f>Raw_Data!Q2501</f>
        <v/>
      </c>
      <c r="R2501">
        <f>Raw_Data!R2501</f>
        <v/>
      </c>
      <c r="S2501">
        <f>Raw_Data!S2501</f>
        <v/>
      </c>
      <c r="T2501">
        <f>YEAR(B2501)</f>
        <v/>
      </c>
      <c r="U2501">
        <f>MONTH(B2501)</f>
        <v/>
      </c>
      <c r="V2501">
        <f>TEXT(B2501,"mmm")</f>
        <v/>
      </c>
      <c r="W2501" s="15">
        <f>IFERROR(N2501/L2501,0)</f>
        <v/>
      </c>
      <c r="X2501">
        <f>IF(K2501=0,"No Discount",IF(K2501&lt;=5%,"Low",IF(K2501&lt;=15%,"Medium","High")))</f>
        <v/>
      </c>
      <c r="Y2501">
        <f>IF(L2501&gt;=20000,"High Value",IF(L2501&gt;=5000,"Medium Value","Low Value"))</f>
        <v/>
      </c>
      <c r="Z2501">
        <f>IF(R2501&lt;=3,"Fast",IF(R2501&lt;=5,"On Time","Delayed"))</f>
        <v/>
      </c>
    </row>
    <row r="2502">
      <c r="A2502">
        <f>Raw_Data!A2502</f>
        <v/>
      </c>
      <c r="B2502" s="11">
        <f>Raw_Data!B2502</f>
        <v/>
      </c>
      <c r="C2502">
        <f>Raw_Data!C2502</f>
        <v/>
      </c>
      <c r="D2502">
        <f>Raw_Data!D2502</f>
        <v/>
      </c>
      <c r="E2502">
        <f>Raw_Data!E2502</f>
        <v/>
      </c>
      <c r="F2502">
        <f>Raw_Data!F2502</f>
        <v/>
      </c>
      <c r="G2502">
        <f>Raw_Data!G2502</f>
        <v/>
      </c>
      <c r="H2502">
        <f>Raw_Data!H2502</f>
        <v/>
      </c>
      <c r="I2502">
        <f>Raw_Data!I2502</f>
        <v/>
      </c>
      <c r="J2502" s="12">
        <f>Raw_Data!J2502</f>
        <v/>
      </c>
      <c r="K2502" s="13">
        <f>Raw_Data!K2502</f>
        <v/>
      </c>
      <c r="L2502" s="12">
        <f>Raw_Data!L2502</f>
        <v/>
      </c>
      <c r="M2502" s="12">
        <f>Raw_Data!M2502</f>
        <v/>
      </c>
      <c r="N2502" s="12">
        <f>Raw_Data!N2502</f>
        <v/>
      </c>
      <c r="O2502">
        <f>Raw_Data!O2502</f>
        <v/>
      </c>
      <c r="P2502">
        <f>Raw_Data!P2502</f>
        <v/>
      </c>
      <c r="Q2502">
        <f>Raw_Data!Q2502</f>
        <v/>
      </c>
      <c r="R2502">
        <f>Raw_Data!R2502</f>
        <v/>
      </c>
      <c r="S2502">
        <f>Raw_Data!S2502</f>
        <v/>
      </c>
      <c r="T2502">
        <f>YEAR(B2502)</f>
        <v/>
      </c>
      <c r="U2502">
        <f>MONTH(B2502)</f>
        <v/>
      </c>
      <c r="V2502">
        <f>TEXT(B2502,"mmm")</f>
        <v/>
      </c>
      <c r="W2502" s="15">
        <f>IFERROR(N2502/L2502,0)</f>
        <v/>
      </c>
      <c r="X2502">
        <f>IF(K2502=0,"No Discount",IF(K2502&lt;=5%,"Low",IF(K2502&lt;=15%,"Medium","High")))</f>
        <v/>
      </c>
      <c r="Y2502">
        <f>IF(L2502&gt;=20000,"High Value",IF(L2502&gt;=5000,"Medium Value","Low Value"))</f>
        <v/>
      </c>
      <c r="Z2502">
        <f>IF(R2502&lt;=3,"Fast",IF(R2502&lt;=5,"On Time","Delayed"))</f>
        <v/>
      </c>
    </row>
    <row r="2503">
      <c r="A2503">
        <f>Raw_Data!A2503</f>
        <v/>
      </c>
      <c r="B2503" s="11">
        <f>Raw_Data!B2503</f>
        <v/>
      </c>
      <c r="C2503">
        <f>Raw_Data!C2503</f>
        <v/>
      </c>
      <c r="D2503">
        <f>Raw_Data!D2503</f>
        <v/>
      </c>
      <c r="E2503">
        <f>Raw_Data!E2503</f>
        <v/>
      </c>
      <c r="F2503">
        <f>Raw_Data!F2503</f>
        <v/>
      </c>
      <c r="G2503">
        <f>Raw_Data!G2503</f>
        <v/>
      </c>
      <c r="H2503">
        <f>Raw_Data!H2503</f>
        <v/>
      </c>
      <c r="I2503">
        <f>Raw_Data!I2503</f>
        <v/>
      </c>
      <c r="J2503" s="12">
        <f>Raw_Data!J2503</f>
        <v/>
      </c>
      <c r="K2503" s="13">
        <f>Raw_Data!K2503</f>
        <v/>
      </c>
      <c r="L2503" s="12">
        <f>Raw_Data!L2503</f>
        <v/>
      </c>
      <c r="M2503" s="12">
        <f>Raw_Data!M2503</f>
        <v/>
      </c>
      <c r="N2503" s="12">
        <f>Raw_Data!N2503</f>
        <v/>
      </c>
      <c r="O2503">
        <f>Raw_Data!O2503</f>
        <v/>
      </c>
      <c r="P2503">
        <f>Raw_Data!P2503</f>
        <v/>
      </c>
      <c r="Q2503">
        <f>Raw_Data!Q2503</f>
        <v/>
      </c>
      <c r="R2503">
        <f>Raw_Data!R2503</f>
        <v/>
      </c>
      <c r="S2503">
        <f>Raw_Data!S2503</f>
        <v/>
      </c>
      <c r="T2503">
        <f>YEAR(B2503)</f>
        <v/>
      </c>
      <c r="U2503">
        <f>MONTH(B2503)</f>
        <v/>
      </c>
      <c r="V2503">
        <f>TEXT(B2503,"mmm")</f>
        <v/>
      </c>
      <c r="W2503" s="15">
        <f>IFERROR(N2503/L2503,0)</f>
        <v/>
      </c>
      <c r="X2503">
        <f>IF(K2503=0,"No Discount",IF(K2503&lt;=5%,"Low",IF(K2503&lt;=15%,"Medium","High")))</f>
        <v/>
      </c>
      <c r="Y2503">
        <f>IF(L2503&gt;=20000,"High Value",IF(L2503&gt;=5000,"Medium Value","Low Value"))</f>
        <v/>
      </c>
      <c r="Z2503">
        <f>IF(R2503&lt;=3,"Fast",IF(R2503&lt;=5,"On Time","Delayed"))</f>
        <v/>
      </c>
    </row>
    <row r="2504">
      <c r="A2504">
        <f>Raw_Data!A2504</f>
        <v/>
      </c>
      <c r="B2504" s="11">
        <f>Raw_Data!B2504</f>
        <v/>
      </c>
      <c r="C2504">
        <f>Raw_Data!C2504</f>
        <v/>
      </c>
      <c r="D2504">
        <f>Raw_Data!D2504</f>
        <v/>
      </c>
      <c r="E2504">
        <f>Raw_Data!E2504</f>
        <v/>
      </c>
      <c r="F2504">
        <f>Raw_Data!F2504</f>
        <v/>
      </c>
      <c r="G2504">
        <f>Raw_Data!G2504</f>
        <v/>
      </c>
      <c r="H2504">
        <f>Raw_Data!H2504</f>
        <v/>
      </c>
      <c r="I2504">
        <f>Raw_Data!I2504</f>
        <v/>
      </c>
      <c r="J2504" s="12">
        <f>Raw_Data!J2504</f>
        <v/>
      </c>
      <c r="K2504" s="13">
        <f>Raw_Data!K2504</f>
        <v/>
      </c>
      <c r="L2504" s="12">
        <f>Raw_Data!L2504</f>
        <v/>
      </c>
      <c r="M2504" s="12">
        <f>Raw_Data!M2504</f>
        <v/>
      </c>
      <c r="N2504" s="12">
        <f>Raw_Data!N2504</f>
        <v/>
      </c>
      <c r="O2504">
        <f>Raw_Data!O2504</f>
        <v/>
      </c>
      <c r="P2504">
        <f>Raw_Data!P2504</f>
        <v/>
      </c>
      <c r="Q2504">
        <f>Raw_Data!Q2504</f>
        <v/>
      </c>
      <c r="R2504">
        <f>Raw_Data!R2504</f>
        <v/>
      </c>
      <c r="S2504">
        <f>Raw_Data!S2504</f>
        <v/>
      </c>
      <c r="T2504">
        <f>YEAR(B2504)</f>
        <v/>
      </c>
      <c r="U2504">
        <f>MONTH(B2504)</f>
        <v/>
      </c>
      <c r="V2504">
        <f>TEXT(B2504,"mmm")</f>
        <v/>
      </c>
      <c r="W2504" s="15">
        <f>IFERROR(N2504/L2504,0)</f>
        <v/>
      </c>
      <c r="X2504">
        <f>IF(K2504=0,"No Discount",IF(K2504&lt;=5%,"Low",IF(K2504&lt;=15%,"Medium","High")))</f>
        <v/>
      </c>
      <c r="Y2504">
        <f>IF(L2504&gt;=20000,"High Value",IF(L2504&gt;=5000,"Medium Value","Low Value"))</f>
        <v/>
      </c>
      <c r="Z2504">
        <f>IF(R2504&lt;=3,"Fast",IF(R2504&lt;=5,"On Time","Delayed"))</f>
        <v/>
      </c>
    </row>
    <row r="2505">
      <c r="A2505">
        <f>Raw_Data!A2505</f>
        <v/>
      </c>
      <c r="B2505" s="11">
        <f>Raw_Data!B2505</f>
        <v/>
      </c>
      <c r="C2505">
        <f>Raw_Data!C2505</f>
        <v/>
      </c>
      <c r="D2505">
        <f>Raw_Data!D2505</f>
        <v/>
      </c>
      <c r="E2505">
        <f>Raw_Data!E2505</f>
        <v/>
      </c>
      <c r="F2505">
        <f>Raw_Data!F2505</f>
        <v/>
      </c>
      <c r="G2505">
        <f>Raw_Data!G2505</f>
        <v/>
      </c>
      <c r="H2505">
        <f>Raw_Data!H2505</f>
        <v/>
      </c>
      <c r="I2505">
        <f>Raw_Data!I2505</f>
        <v/>
      </c>
      <c r="J2505" s="12">
        <f>Raw_Data!J2505</f>
        <v/>
      </c>
      <c r="K2505" s="13">
        <f>Raw_Data!K2505</f>
        <v/>
      </c>
      <c r="L2505" s="12">
        <f>Raw_Data!L2505</f>
        <v/>
      </c>
      <c r="M2505" s="12">
        <f>Raw_Data!M2505</f>
        <v/>
      </c>
      <c r="N2505" s="12">
        <f>Raw_Data!N2505</f>
        <v/>
      </c>
      <c r="O2505">
        <f>Raw_Data!O2505</f>
        <v/>
      </c>
      <c r="P2505">
        <f>Raw_Data!P2505</f>
        <v/>
      </c>
      <c r="Q2505">
        <f>Raw_Data!Q2505</f>
        <v/>
      </c>
      <c r="R2505">
        <f>Raw_Data!R2505</f>
        <v/>
      </c>
      <c r="S2505">
        <f>Raw_Data!S2505</f>
        <v/>
      </c>
      <c r="T2505">
        <f>YEAR(B2505)</f>
        <v/>
      </c>
      <c r="U2505">
        <f>MONTH(B2505)</f>
        <v/>
      </c>
      <c r="V2505">
        <f>TEXT(B2505,"mmm")</f>
        <v/>
      </c>
      <c r="W2505" s="15">
        <f>IFERROR(N2505/L2505,0)</f>
        <v/>
      </c>
      <c r="X2505">
        <f>IF(K2505=0,"No Discount",IF(K2505&lt;=5%,"Low",IF(K2505&lt;=15%,"Medium","High")))</f>
        <v/>
      </c>
      <c r="Y2505">
        <f>IF(L2505&gt;=20000,"High Value",IF(L2505&gt;=5000,"Medium Value","Low Value"))</f>
        <v/>
      </c>
      <c r="Z2505">
        <f>IF(R2505&lt;=3,"Fast",IF(R2505&lt;=5,"On Time","Delayed"))</f>
        <v/>
      </c>
    </row>
    <row r="2506">
      <c r="A2506">
        <f>Raw_Data!A2506</f>
        <v/>
      </c>
      <c r="B2506" s="11">
        <f>Raw_Data!B2506</f>
        <v/>
      </c>
      <c r="C2506">
        <f>Raw_Data!C2506</f>
        <v/>
      </c>
      <c r="D2506">
        <f>Raw_Data!D2506</f>
        <v/>
      </c>
      <c r="E2506">
        <f>Raw_Data!E2506</f>
        <v/>
      </c>
      <c r="F2506">
        <f>Raw_Data!F2506</f>
        <v/>
      </c>
      <c r="G2506">
        <f>Raw_Data!G2506</f>
        <v/>
      </c>
      <c r="H2506">
        <f>Raw_Data!H2506</f>
        <v/>
      </c>
      <c r="I2506">
        <f>Raw_Data!I2506</f>
        <v/>
      </c>
      <c r="J2506" s="12">
        <f>Raw_Data!J2506</f>
        <v/>
      </c>
      <c r="K2506" s="13">
        <f>Raw_Data!K2506</f>
        <v/>
      </c>
      <c r="L2506" s="12">
        <f>Raw_Data!L2506</f>
        <v/>
      </c>
      <c r="M2506" s="12">
        <f>Raw_Data!M2506</f>
        <v/>
      </c>
      <c r="N2506" s="12">
        <f>Raw_Data!N2506</f>
        <v/>
      </c>
      <c r="O2506">
        <f>Raw_Data!O2506</f>
        <v/>
      </c>
      <c r="P2506">
        <f>Raw_Data!P2506</f>
        <v/>
      </c>
      <c r="Q2506">
        <f>Raw_Data!Q2506</f>
        <v/>
      </c>
      <c r="R2506">
        <f>Raw_Data!R2506</f>
        <v/>
      </c>
      <c r="S2506">
        <f>Raw_Data!S2506</f>
        <v/>
      </c>
      <c r="T2506">
        <f>YEAR(B2506)</f>
        <v/>
      </c>
      <c r="U2506">
        <f>MONTH(B2506)</f>
        <v/>
      </c>
      <c r="V2506">
        <f>TEXT(B2506,"mmm")</f>
        <v/>
      </c>
      <c r="W2506" s="15">
        <f>IFERROR(N2506/L2506,0)</f>
        <v/>
      </c>
      <c r="X2506">
        <f>IF(K2506=0,"No Discount",IF(K2506&lt;=5%,"Low",IF(K2506&lt;=15%,"Medium","High")))</f>
        <v/>
      </c>
      <c r="Y2506">
        <f>IF(L2506&gt;=20000,"High Value",IF(L2506&gt;=5000,"Medium Value","Low Value"))</f>
        <v/>
      </c>
      <c r="Z2506">
        <f>IF(R2506&lt;=3,"Fast",IF(R2506&lt;=5,"On Time","Delayed"))</f>
        <v/>
      </c>
    </row>
    <row r="2507">
      <c r="A2507">
        <f>Raw_Data!A2507</f>
        <v/>
      </c>
      <c r="B2507" s="11">
        <f>Raw_Data!B2507</f>
        <v/>
      </c>
      <c r="C2507">
        <f>Raw_Data!C2507</f>
        <v/>
      </c>
      <c r="D2507">
        <f>Raw_Data!D2507</f>
        <v/>
      </c>
      <c r="E2507">
        <f>Raw_Data!E2507</f>
        <v/>
      </c>
      <c r="F2507">
        <f>Raw_Data!F2507</f>
        <v/>
      </c>
      <c r="G2507">
        <f>Raw_Data!G2507</f>
        <v/>
      </c>
      <c r="H2507">
        <f>Raw_Data!H2507</f>
        <v/>
      </c>
      <c r="I2507">
        <f>Raw_Data!I2507</f>
        <v/>
      </c>
      <c r="J2507" s="12">
        <f>Raw_Data!J2507</f>
        <v/>
      </c>
      <c r="K2507" s="13">
        <f>Raw_Data!K2507</f>
        <v/>
      </c>
      <c r="L2507" s="12">
        <f>Raw_Data!L2507</f>
        <v/>
      </c>
      <c r="M2507" s="12">
        <f>Raw_Data!M2507</f>
        <v/>
      </c>
      <c r="N2507" s="12">
        <f>Raw_Data!N2507</f>
        <v/>
      </c>
      <c r="O2507">
        <f>Raw_Data!O2507</f>
        <v/>
      </c>
      <c r="P2507">
        <f>Raw_Data!P2507</f>
        <v/>
      </c>
      <c r="Q2507">
        <f>Raw_Data!Q2507</f>
        <v/>
      </c>
      <c r="R2507">
        <f>Raw_Data!R2507</f>
        <v/>
      </c>
      <c r="S2507">
        <f>Raw_Data!S2507</f>
        <v/>
      </c>
      <c r="T2507">
        <f>YEAR(B2507)</f>
        <v/>
      </c>
      <c r="U2507">
        <f>MONTH(B2507)</f>
        <v/>
      </c>
      <c r="V2507">
        <f>TEXT(B2507,"mmm")</f>
        <v/>
      </c>
      <c r="W2507" s="15">
        <f>IFERROR(N2507/L2507,0)</f>
        <v/>
      </c>
      <c r="X2507">
        <f>IF(K2507=0,"No Discount",IF(K2507&lt;=5%,"Low",IF(K2507&lt;=15%,"Medium","High")))</f>
        <v/>
      </c>
      <c r="Y2507">
        <f>IF(L2507&gt;=20000,"High Value",IF(L2507&gt;=5000,"Medium Value","Low Value"))</f>
        <v/>
      </c>
      <c r="Z2507">
        <f>IF(R2507&lt;=3,"Fast",IF(R2507&lt;=5,"On Time","Delayed"))</f>
        <v/>
      </c>
    </row>
    <row r="2508">
      <c r="A2508">
        <f>Raw_Data!A2508</f>
        <v/>
      </c>
      <c r="B2508" s="11">
        <f>Raw_Data!B2508</f>
        <v/>
      </c>
      <c r="C2508">
        <f>Raw_Data!C2508</f>
        <v/>
      </c>
      <c r="D2508">
        <f>Raw_Data!D2508</f>
        <v/>
      </c>
      <c r="E2508">
        <f>Raw_Data!E2508</f>
        <v/>
      </c>
      <c r="F2508">
        <f>Raw_Data!F2508</f>
        <v/>
      </c>
      <c r="G2508">
        <f>Raw_Data!G2508</f>
        <v/>
      </c>
      <c r="H2508">
        <f>Raw_Data!H2508</f>
        <v/>
      </c>
      <c r="I2508">
        <f>Raw_Data!I2508</f>
        <v/>
      </c>
      <c r="J2508" s="12">
        <f>Raw_Data!J2508</f>
        <v/>
      </c>
      <c r="K2508" s="13">
        <f>Raw_Data!K2508</f>
        <v/>
      </c>
      <c r="L2508" s="12">
        <f>Raw_Data!L2508</f>
        <v/>
      </c>
      <c r="M2508" s="12">
        <f>Raw_Data!M2508</f>
        <v/>
      </c>
      <c r="N2508" s="12">
        <f>Raw_Data!N2508</f>
        <v/>
      </c>
      <c r="O2508">
        <f>Raw_Data!O2508</f>
        <v/>
      </c>
      <c r="P2508">
        <f>Raw_Data!P2508</f>
        <v/>
      </c>
      <c r="Q2508">
        <f>Raw_Data!Q2508</f>
        <v/>
      </c>
      <c r="R2508">
        <f>Raw_Data!R2508</f>
        <v/>
      </c>
      <c r="S2508">
        <f>Raw_Data!S2508</f>
        <v/>
      </c>
      <c r="T2508">
        <f>YEAR(B2508)</f>
        <v/>
      </c>
      <c r="U2508">
        <f>MONTH(B2508)</f>
        <v/>
      </c>
      <c r="V2508">
        <f>TEXT(B2508,"mmm")</f>
        <v/>
      </c>
      <c r="W2508" s="15">
        <f>IFERROR(N2508/L2508,0)</f>
        <v/>
      </c>
      <c r="X2508">
        <f>IF(K2508=0,"No Discount",IF(K2508&lt;=5%,"Low",IF(K2508&lt;=15%,"Medium","High")))</f>
        <v/>
      </c>
      <c r="Y2508">
        <f>IF(L2508&gt;=20000,"High Value",IF(L2508&gt;=5000,"Medium Value","Low Value"))</f>
        <v/>
      </c>
      <c r="Z2508">
        <f>IF(R2508&lt;=3,"Fast",IF(R2508&lt;=5,"On Time","Delayed"))</f>
        <v/>
      </c>
    </row>
    <row r="2509">
      <c r="A2509">
        <f>Raw_Data!A2509</f>
        <v/>
      </c>
      <c r="B2509" s="11">
        <f>Raw_Data!B2509</f>
        <v/>
      </c>
      <c r="C2509">
        <f>Raw_Data!C2509</f>
        <v/>
      </c>
      <c r="D2509">
        <f>Raw_Data!D2509</f>
        <v/>
      </c>
      <c r="E2509">
        <f>Raw_Data!E2509</f>
        <v/>
      </c>
      <c r="F2509">
        <f>Raw_Data!F2509</f>
        <v/>
      </c>
      <c r="G2509">
        <f>Raw_Data!G2509</f>
        <v/>
      </c>
      <c r="H2509">
        <f>Raw_Data!H2509</f>
        <v/>
      </c>
      <c r="I2509">
        <f>Raw_Data!I2509</f>
        <v/>
      </c>
      <c r="J2509" s="12">
        <f>Raw_Data!J2509</f>
        <v/>
      </c>
      <c r="K2509" s="13">
        <f>Raw_Data!K2509</f>
        <v/>
      </c>
      <c r="L2509" s="12">
        <f>Raw_Data!L2509</f>
        <v/>
      </c>
      <c r="M2509" s="12">
        <f>Raw_Data!M2509</f>
        <v/>
      </c>
      <c r="N2509" s="12">
        <f>Raw_Data!N2509</f>
        <v/>
      </c>
      <c r="O2509">
        <f>Raw_Data!O2509</f>
        <v/>
      </c>
      <c r="P2509">
        <f>Raw_Data!P2509</f>
        <v/>
      </c>
      <c r="Q2509">
        <f>Raw_Data!Q2509</f>
        <v/>
      </c>
      <c r="R2509">
        <f>Raw_Data!R2509</f>
        <v/>
      </c>
      <c r="S2509">
        <f>Raw_Data!S2509</f>
        <v/>
      </c>
      <c r="T2509">
        <f>YEAR(B2509)</f>
        <v/>
      </c>
      <c r="U2509">
        <f>MONTH(B2509)</f>
        <v/>
      </c>
      <c r="V2509">
        <f>TEXT(B2509,"mmm")</f>
        <v/>
      </c>
      <c r="W2509" s="15">
        <f>IFERROR(N2509/L2509,0)</f>
        <v/>
      </c>
      <c r="X2509">
        <f>IF(K2509=0,"No Discount",IF(K2509&lt;=5%,"Low",IF(K2509&lt;=15%,"Medium","High")))</f>
        <v/>
      </c>
      <c r="Y2509">
        <f>IF(L2509&gt;=20000,"High Value",IF(L2509&gt;=5000,"Medium Value","Low Value"))</f>
        <v/>
      </c>
      <c r="Z2509">
        <f>IF(R2509&lt;=3,"Fast",IF(R2509&lt;=5,"On Time","Delayed"))</f>
        <v/>
      </c>
    </row>
    <row r="2510">
      <c r="A2510">
        <f>Raw_Data!A2510</f>
        <v/>
      </c>
      <c r="B2510" s="11">
        <f>Raw_Data!B2510</f>
        <v/>
      </c>
      <c r="C2510">
        <f>Raw_Data!C2510</f>
        <v/>
      </c>
      <c r="D2510">
        <f>Raw_Data!D2510</f>
        <v/>
      </c>
      <c r="E2510">
        <f>Raw_Data!E2510</f>
        <v/>
      </c>
      <c r="F2510">
        <f>Raw_Data!F2510</f>
        <v/>
      </c>
      <c r="G2510">
        <f>Raw_Data!G2510</f>
        <v/>
      </c>
      <c r="H2510">
        <f>Raw_Data!H2510</f>
        <v/>
      </c>
      <c r="I2510">
        <f>Raw_Data!I2510</f>
        <v/>
      </c>
      <c r="J2510" s="12">
        <f>Raw_Data!J2510</f>
        <v/>
      </c>
      <c r="K2510" s="13">
        <f>Raw_Data!K2510</f>
        <v/>
      </c>
      <c r="L2510" s="12">
        <f>Raw_Data!L2510</f>
        <v/>
      </c>
      <c r="M2510" s="12">
        <f>Raw_Data!M2510</f>
        <v/>
      </c>
      <c r="N2510" s="12">
        <f>Raw_Data!N2510</f>
        <v/>
      </c>
      <c r="O2510">
        <f>Raw_Data!O2510</f>
        <v/>
      </c>
      <c r="P2510">
        <f>Raw_Data!P2510</f>
        <v/>
      </c>
      <c r="Q2510">
        <f>Raw_Data!Q2510</f>
        <v/>
      </c>
      <c r="R2510">
        <f>Raw_Data!R2510</f>
        <v/>
      </c>
      <c r="S2510">
        <f>Raw_Data!S2510</f>
        <v/>
      </c>
      <c r="T2510">
        <f>YEAR(B2510)</f>
        <v/>
      </c>
      <c r="U2510">
        <f>MONTH(B2510)</f>
        <v/>
      </c>
      <c r="V2510">
        <f>TEXT(B2510,"mmm")</f>
        <v/>
      </c>
      <c r="W2510" s="15">
        <f>IFERROR(N2510/L2510,0)</f>
        <v/>
      </c>
      <c r="X2510">
        <f>IF(K2510=0,"No Discount",IF(K2510&lt;=5%,"Low",IF(K2510&lt;=15%,"Medium","High")))</f>
        <v/>
      </c>
      <c r="Y2510">
        <f>IF(L2510&gt;=20000,"High Value",IF(L2510&gt;=5000,"Medium Value","Low Value"))</f>
        <v/>
      </c>
      <c r="Z2510">
        <f>IF(R2510&lt;=3,"Fast",IF(R2510&lt;=5,"On Time","Delayed"))</f>
        <v/>
      </c>
    </row>
    <row r="2511">
      <c r="A2511">
        <f>Raw_Data!A2511</f>
        <v/>
      </c>
      <c r="B2511" s="11">
        <f>Raw_Data!B2511</f>
        <v/>
      </c>
      <c r="C2511">
        <f>Raw_Data!C2511</f>
        <v/>
      </c>
      <c r="D2511">
        <f>Raw_Data!D2511</f>
        <v/>
      </c>
      <c r="E2511">
        <f>Raw_Data!E2511</f>
        <v/>
      </c>
      <c r="F2511">
        <f>Raw_Data!F2511</f>
        <v/>
      </c>
      <c r="G2511">
        <f>Raw_Data!G2511</f>
        <v/>
      </c>
      <c r="H2511">
        <f>Raw_Data!H2511</f>
        <v/>
      </c>
      <c r="I2511">
        <f>Raw_Data!I2511</f>
        <v/>
      </c>
      <c r="J2511" s="12">
        <f>Raw_Data!J2511</f>
        <v/>
      </c>
      <c r="K2511" s="13">
        <f>Raw_Data!K2511</f>
        <v/>
      </c>
      <c r="L2511" s="12">
        <f>Raw_Data!L2511</f>
        <v/>
      </c>
      <c r="M2511" s="12">
        <f>Raw_Data!M2511</f>
        <v/>
      </c>
      <c r="N2511" s="12">
        <f>Raw_Data!N2511</f>
        <v/>
      </c>
      <c r="O2511">
        <f>Raw_Data!O2511</f>
        <v/>
      </c>
      <c r="P2511">
        <f>Raw_Data!P2511</f>
        <v/>
      </c>
      <c r="Q2511">
        <f>Raw_Data!Q2511</f>
        <v/>
      </c>
      <c r="R2511">
        <f>Raw_Data!R2511</f>
        <v/>
      </c>
      <c r="S2511">
        <f>Raw_Data!S2511</f>
        <v/>
      </c>
      <c r="T2511">
        <f>YEAR(B2511)</f>
        <v/>
      </c>
      <c r="U2511">
        <f>MONTH(B2511)</f>
        <v/>
      </c>
      <c r="V2511">
        <f>TEXT(B2511,"mmm")</f>
        <v/>
      </c>
      <c r="W2511" s="15">
        <f>IFERROR(N2511/L2511,0)</f>
        <v/>
      </c>
      <c r="X2511">
        <f>IF(K2511=0,"No Discount",IF(K2511&lt;=5%,"Low",IF(K2511&lt;=15%,"Medium","High")))</f>
        <v/>
      </c>
      <c r="Y2511">
        <f>IF(L2511&gt;=20000,"High Value",IF(L2511&gt;=5000,"Medium Value","Low Value"))</f>
        <v/>
      </c>
      <c r="Z2511">
        <f>IF(R2511&lt;=3,"Fast",IF(R2511&lt;=5,"On Time","Delayed"))</f>
        <v/>
      </c>
    </row>
    <row r="2512">
      <c r="A2512">
        <f>Raw_Data!A2512</f>
        <v/>
      </c>
      <c r="B2512" s="11">
        <f>Raw_Data!B2512</f>
        <v/>
      </c>
      <c r="C2512">
        <f>Raw_Data!C2512</f>
        <v/>
      </c>
      <c r="D2512">
        <f>Raw_Data!D2512</f>
        <v/>
      </c>
      <c r="E2512">
        <f>Raw_Data!E2512</f>
        <v/>
      </c>
      <c r="F2512">
        <f>Raw_Data!F2512</f>
        <v/>
      </c>
      <c r="G2512">
        <f>Raw_Data!G2512</f>
        <v/>
      </c>
      <c r="H2512">
        <f>Raw_Data!H2512</f>
        <v/>
      </c>
      <c r="I2512">
        <f>Raw_Data!I2512</f>
        <v/>
      </c>
      <c r="J2512" s="12">
        <f>Raw_Data!J2512</f>
        <v/>
      </c>
      <c r="K2512" s="13">
        <f>Raw_Data!K2512</f>
        <v/>
      </c>
      <c r="L2512" s="12">
        <f>Raw_Data!L2512</f>
        <v/>
      </c>
      <c r="M2512" s="12">
        <f>Raw_Data!M2512</f>
        <v/>
      </c>
      <c r="N2512" s="12">
        <f>Raw_Data!N2512</f>
        <v/>
      </c>
      <c r="O2512">
        <f>Raw_Data!O2512</f>
        <v/>
      </c>
      <c r="P2512">
        <f>Raw_Data!P2512</f>
        <v/>
      </c>
      <c r="Q2512">
        <f>Raw_Data!Q2512</f>
        <v/>
      </c>
      <c r="R2512">
        <f>Raw_Data!R2512</f>
        <v/>
      </c>
      <c r="S2512">
        <f>Raw_Data!S2512</f>
        <v/>
      </c>
      <c r="T2512">
        <f>YEAR(B2512)</f>
        <v/>
      </c>
      <c r="U2512">
        <f>MONTH(B2512)</f>
        <v/>
      </c>
      <c r="V2512">
        <f>TEXT(B2512,"mmm")</f>
        <v/>
      </c>
      <c r="W2512" s="15">
        <f>IFERROR(N2512/L2512,0)</f>
        <v/>
      </c>
      <c r="X2512">
        <f>IF(K2512=0,"No Discount",IF(K2512&lt;=5%,"Low",IF(K2512&lt;=15%,"Medium","High")))</f>
        <v/>
      </c>
      <c r="Y2512">
        <f>IF(L2512&gt;=20000,"High Value",IF(L2512&gt;=5000,"Medium Value","Low Value"))</f>
        <v/>
      </c>
      <c r="Z2512">
        <f>IF(R2512&lt;=3,"Fast",IF(R2512&lt;=5,"On Time","Delayed"))</f>
        <v/>
      </c>
    </row>
    <row r="2513">
      <c r="A2513">
        <f>Raw_Data!A2513</f>
        <v/>
      </c>
      <c r="B2513" s="11">
        <f>Raw_Data!B2513</f>
        <v/>
      </c>
      <c r="C2513">
        <f>Raw_Data!C2513</f>
        <v/>
      </c>
      <c r="D2513">
        <f>Raw_Data!D2513</f>
        <v/>
      </c>
      <c r="E2513">
        <f>Raw_Data!E2513</f>
        <v/>
      </c>
      <c r="F2513">
        <f>Raw_Data!F2513</f>
        <v/>
      </c>
      <c r="G2513">
        <f>Raw_Data!G2513</f>
        <v/>
      </c>
      <c r="H2513">
        <f>Raw_Data!H2513</f>
        <v/>
      </c>
      <c r="I2513">
        <f>Raw_Data!I2513</f>
        <v/>
      </c>
      <c r="J2513" s="12">
        <f>Raw_Data!J2513</f>
        <v/>
      </c>
      <c r="K2513" s="13">
        <f>Raw_Data!K2513</f>
        <v/>
      </c>
      <c r="L2513" s="12">
        <f>Raw_Data!L2513</f>
        <v/>
      </c>
      <c r="M2513" s="12">
        <f>Raw_Data!M2513</f>
        <v/>
      </c>
      <c r="N2513" s="12">
        <f>Raw_Data!N2513</f>
        <v/>
      </c>
      <c r="O2513">
        <f>Raw_Data!O2513</f>
        <v/>
      </c>
      <c r="P2513">
        <f>Raw_Data!P2513</f>
        <v/>
      </c>
      <c r="Q2513">
        <f>Raw_Data!Q2513</f>
        <v/>
      </c>
      <c r="R2513">
        <f>Raw_Data!R2513</f>
        <v/>
      </c>
      <c r="S2513">
        <f>Raw_Data!S2513</f>
        <v/>
      </c>
      <c r="T2513">
        <f>YEAR(B2513)</f>
        <v/>
      </c>
      <c r="U2513">
        <f>MONTH(B2513)</f>
        <v/>
      </c>
      <c r="V2513">
        <f>TEXT(B2513,"mmm")</f>
        <v/>
      </c>
      <c r="W2513" s="15">
        <f>IFERROR(N2513/L2513,0)</f>
        <v/>
      </c>
      <c r="X2513">
        <f>IF(K2513=0,"No Discount",IF(K2513&lt;=5%,"Low",IF(K2513&lt;=15%,"Medium","High")))</f>
        <v/>
      </c>
      <c r="Y2513">
        <f>IF(L2513&gt;=20000,"High Value",IF(L2513&gt;=5000,"Medium Value","Low Value"))</f>
        <v/>
      </c>
      <c r="Z2513">
        <f>IF(R2513&lt;=3,"Fast",IF(R2513&lt;=5,"On Time","Delayed"))</f>
        <v/>
      </c>
    </row>
    <row r="2514">
      <c r="A2514">
        <f>Raw_Data!A2514</f>
        <v/>
      </c>
      <c r="B2514" s="11">
        <f>Raw_Data!B2514</f>
        <v/>
      </c>
      <c r="C2514">
        <f>Raw_Data!C2514</f>
        <v/>
      </c>
      <c r="D2514">
        <f>Raw_Data!D2514</f>
        <v/>
      </c>
      <c r="E2514">
        <f>Raw_Data!E2514</f>
        <v/>
      </c>
      <c r="F2514">
        <f>Raw_Data!F2514</f>
        <v/>
      </c>
      <c r="G2514">
        <f>Raw_Data!G2514</f>
        <v/>
      </c>
      <c r="H2514">
        <f>Raw_Data!H2514</f>
        <v/>
      </c>
      <c r="I2514">
        <f>Raw_Data!I2514</f>
        <v/>
      </c>
      <c r="J2514" s="12">
        <f>Raw_Data!J2514</f>
        <v/>
      </c>
      <c r="K2514" s="13">
        <f>Raw_Data!K2514</f>
        <v/>
      </c>
      <c r="L2514" s="12">
        <f>Raw_Data!L2514</f>
        <v/>
      </c>
      <c r="M2514" s="12">
        <f>Raw_Data!M2514</f>
        <v/>
      </c>
      <c r="N2514" s="12">
        <f>Raw_Data!N2514</f>
        <v/>
      </c>
      <c r="O2514">
        <f>Raw_Data!O2514</f>
        <v/>
      </c>
      <c r="P2514">
        <f>Raw_Data!P2514</f>
        <v/>
      </c>
      <c r="Q2514">
        <f>Raw_Data!Q2514</f>
        <v/>
      </c>
      <c r="R2514">
        <f>Raw_Data!R2514</f>
        <v/>
      </c>
      <c r="S2514">
        <f>Raw_Data!S2514</f>
        <v/>
      </c>
      <c r="T2514">
        <f>YEAR(B2514)</f>
        <v/>
      </c>
      <c r="U2514">
        <f>MONTH(B2514)</f>
        <v/>
      </c>
      <c r="V2514">
        <f>TEXT(B2514,"mmm")</f>
        <v/>
      </c>
      <c r="W2514" s="15">
        <f>IFERROR(N2514/L2514,0)</f>
        <v/>
      </c>
      <c r="X2514">
        <f>IF(K2514=0,"No Discount",IF(K2514&lt;=5%,"Low",IF(K2514&lt;=15%,"Medium","High")))</f>
        <v/>
      </c>
      <c r="Y2514">
        <f>IF(L2514&gt;=20000,"High Value",IF(L2514&gt;=5000,"Medium Value","Low Value"))</f>
        <v/>
      </c>
      <c r="Z2514">
        <f>IF(R2514&lt;=3,"Fast",IF(R2514&lt;=5,"On Time","Delayed"))</f>
        <v/>
      </c>
    </row>
    <row r="2515">
      <c r="A2515">
        <f>Raw_Data!A2515</f>
        <v/>
      </c>
      <c r="B2515" s="11">
        <f>Raw_Data!B2515</f>
        <v/>
      </c>
      <c r="C2515">
        <f>Raw_Data!C2515</f>
        <v/>
      </c>
      <c r="D2515">
        <f>Raw_Data!D2515</f>
        <v/>
      </c>
      <c r="E2515">
        <f>Raw_Data!E2515</f>
        <v/>
      </c>
      <c r="F2515">
        <f>Raw_Data!F2515</f>
        <v/>
      </c>
      <c r="G2515">
        <f>Raw_Data!G2515</f>
        <v/>
      </c>
      <c r="H2515">
        <f>Raw_Data!H2515</f>
        <v/>
      </c>
      <c r="I2515">
        <f>Raw_Data!I2515</f>
        <v/>
      </c>
      <c r="J2515" s="12">
        <f>Raw_Data!J2515</f>
        <v/>
      </c>
      <c r="K2515" s="13">
        <f>Raw_Data!K2515</f>
        <v/>
      </c>
      <c r="L2515" s="12">
        <f>Raw_Data!L2515</f>
        <v/>
      </c>
      <c r="M2515" s="12">
        <f>Raw_Data!M2515</f>
        <v/>
      </c>
      <c r="N2515" s="12">
        <f>Raw_Data!N2515</f>
        <v/>
      </c>
      <c r="O2515">
        <f>Raw_Data!O2515</f>
        <v/>
      </c>
      <c r="P2515">
        <f>Raw_Data!P2515</f>
        <v/>
      </c>
      <c r="Q2515">
        <f>Raw_Data!Q2515</f>
        <v/>
      </c>
      <c r="R2515">
        <f>Raw_Data!R2515</f>
        <v/>
      </c>
      <c r="S2515">
        <f>Raw_Data!S2515</f>
        <v/>
      </c>
      <c r="T2515">
        <f>YEAR(B2515)</f>
        <v/>
      </c>
      <c r="U2515">
        <f>MONTH(B2515)</f>
        <v/>
      </c>
      <c r="V2515">
        <f>TEXT(B2515,"mmm")</f>
        <v/>
      </c>
      <c r="W2515" s="15">
        <f>IFERROR(N2515/L2515,0)</f>
        <v/>
      </c>
      <c r="X2515">
        <f>IF(K2515=0,"No Discount",IF(K2515&lt;=5%,"Low",IF(K2515&lt;=15%,"Medium","High")))</f>
        <v/>
      </c>
      <c r="Y2515">
        <f>IF(L2515&gt;=20000,"High Value",IF(L2515&gt;=5000,"Medium Value","Low Value"))</f>
        <v/>
      </c>
      <c r="Z2515">
        <f>IF(R2515&lt;=3,"Fast",IF(R2515&lt;=5,"On Time","Delayed"))</f>
        <v/>
      </c>
    </row>
    <row r="2516">
      <c r="A2516">
        <f>Raw_Data!A2516</f>
        <v/>
      </c>
      <c r="B2516" s="11">
        <f>Raw_Data!B2516</f>
        <v/>
      </c>
      <c r="C2516">
        <f>Raw_Data!C2516</f>
        <v/>
      </c>
      <c r="D2516">
        <f>Raw_Data!D2516</f>
        <v/>
      </c>
      <c r="E2516">
        <f>Raw_Data!E2516</f>
        <v/>
      </c>
      <c r="F2516">
        <f>Raw_Data!F2516</f>
        <v/>
      </c>
      <c r="G2516">
        <f>Raw_Data!G2516</f>
        <v/>
      </c>
      <c r="H2516">
        <f>Raw_Data!H2516</f>
        <v/>
      </c>
      <c r="I2516">
        <f>Raw_Data!I2516</f>
        <v/>
      </c>
      <c r="J2516" s="12">
        <f>Raw_Data!J2516</f>
        <v/>
      </c>
      <c r="K2516" s="13">
        <f>Raw_Data!K2516</f>
        <v/>
      </c>
      <c r="L2516" s="12">
        <f>Raw_Data!L2516</f>
        <v/>
      </c>
      <c r="M2516" s="12">
        <f>Raw_Data!M2516</f>
        <v/>
      </c>
      <c r="N2516" s="12">
        <f>Raw_Data!N2516</f>
        <v/>
      </c>
      <c r="O2516">
        <f>Raw_Data!O2516</f>
        <v/>
      </c>
      <c r="P2516">
        <f>Raw_Data!P2516</f>
        <v/>
      </c>
      <c r="Q2516">
        <f>Raw_Data!Q2516</f>
        <v/>
      </c>
      <c r="R2516">
        <f>Raw_Data!R2516</f>
        <v/>
      </c>
      <c r="S2516">
        <f>Raw_Data!S2516</f>
        <v/>
      </c>
      <c r="T2516">
        <f>YEAR(B2516)</f>
        <v/>
      </c>
      <c r="U2516">
        <f>MONTH(B2516)</f>
        <v/>
      </c>
      <c r="V2516">
        <f>TEXT(B2516,"mmm")</f>
        <v/>
      </c>
      <c r="W2516" s="15">
        <f>IFERROR(N2516/L2516,0)</f>
        <v/>
      </c>
      <c r="X2516">
        <f>IF(K2516=0,"No Discount",IF(K2516&lt;=5%,"Low",IF(K2516&lt;=15%,"Medium","High")))</f>
        <v/>
      </c>
      <c r="Y2516">
        <f>IF(L2516&gt;=20000,"High Value",IF(L2516&gt;=5000,"Medium Value","Low Value"))</f>
        <v/>
      </c>
      <c r="Z2516">
        <f>IF(R2516&lt;=3,"Fast",IF(R2516&lt;=5,"On Time","Delayed"))</f>
        <v/>
      </c>
    </row>
    <row r="2517">
      <c r="A2517">
        <f>Raw_Data!A2517</f>
        <v/>
      </c>
      <c r="B2517" s="11">
        <f>Raw_Data!B2517</f>
        <v/>
      </c>
      <c r="C2517">
        <f>Raw_Data!C2517</f>
        <v/>
      </c>
      <c r="D2517">
        <f>Raw_Data!D2517</f>
        <v/>
      </c>
      <c r="E2517">
        <f>Raw_Data!E2517</f>
        <v/>
      </c>
      <c r="F2517">
        <f>Raw_Data!F2517</f>
        <v/>
      </c>
      <c r="G2517">
        <f>Raw_Data!G2517</f>
        <v/>
      </c>
      <c r="H2517">
        <f>Raw_Data!H2517</f>
        <v/>
      </c>
      <c r="I2517">
        <f>Raw_Data!I2517</f>
        <v/>
      </c>
      <c r="J2517" s="12">
        <f>Raw_Data!J2517</f>
        <v/>
      </c>
      <c r="K2517" s="13">
        <f>Raw_Data!K2517</f>
        <v/>
      </c>
      <c r="L2517" s="12">
        <f>Raw_Data!L2517</f>
        <v/>
      </c>
      <c r="M2517" s="12">
        <f>Raw_Data!M2517</f>
        <v/>
      </c>
      <c r="N2517" s="12">
        <f>Raw_Data!N2517</f>
        <v/>
      </c>
      <c r="O2517">
        <f>Raw_Data!O2517</f>
        <v/>
      </c>
      <c r="P2517">
        <f>Raw_Data!P2517</f>
        <v/>
      </c>
      <c r="Q2517">
        <f>Raw_Data!Q2517</f>
        <v/>
      </c>
      <c r="R2517">
        <f>Raw_Data!R2517</f>
        <v/>
      </c>
      <c r="S2517">
        <f>Raw_Data!S2517</f>
        <v/>
      </c>
      <c r="T2517">
        <f>YEAR(B2517)</f>
        <v/>
      </c>
      <c r="U2517">
        <f>MONTH(B2517)</f>
        <v/>
      </c>
      <c r="V2517">
        <f>TEXT(B2517,"mmm")</f>
        <v/>
      </c>
      <c r="W2517" s="15">
        <f>IFERROR(N2517/L2517,0)</f>
        <v/>
      </c>
      <c r="X2517">
        <f>IF(K2517=0,"No Discount",IF(K2517&lt;=5%,"Low",IF(K2517&lt;=15%,"Medium","High")))</f>
        <v/>
      </c>
      <c r="Y2517">
        <f>IF(L2517&gt;=20000,"High Value",IF(L2517&gt;=5000,"Medium Value","Low Value"))</f>
        <v/>
      </c>
      <c r="Z2517">
        <f>IF(R2517&lt;=3,"Fast",IF(R2517&lt;=5,"On Time","Delayed"))</f>
        <v/>
      </c>
    </row>
    <row r="2518">
      <c r="A2518">
        <f>Raw_Data!A2518</f>
        <v/>
      </c>
      <c r="B2518" s="11">
        <f>Raw_Data!B2518</f>
        <v/>
      </c>
      <c r="C2518">
        <f>Raw_Data!C2518</f>
        <v/>
      </c>
      <c r="D2518">
        <f>Raw_Data!D2518</f>
        <v/>
      </c>
      <c r="E2518">
        <f>Raw_Data!E2518</f>
        <v/>
      </c>
      <c r="F2518">
        <f>Raw_Data!F2518</f>
        <v/>
      </c>
      <c r="G2518">
        <f>Raw_Data!G2518</f>
        <v/>
      </c>
      <c r="H2518">
        <f>Raw_Data!H2518</f>
        <v/>
      </c>
      <c r="I2518">
        <f>Raw_Data!I2518</f>
        <v/>
      </c>
      <c r="J2518" s="12">
        <f>Raw_Data!J2518</f>
        <v/>
      </c>
      <c r="K2518" s="13">
        <f>Raw_Data!K2518</f>
        <v/>
      </c>
      <c r="L2518" s="12">
        <f>Raw_Data!L2518</f>
        <v/>
      </c>
      <c r="M2518" s="12">
        <f>Raw_Data!M2518</f>
        <v/>
      </c>
      <c r="N2518" s="12">
        <f>Raw_Data!N2518</f>
        <v/>
      </c>
      <c r="O2518">
        <f>Raw_Data!O2518</f>
        <v/>
      </c>
      <c r="P2518">
        <f>Raw_Data!P2518</f>
        <v/>
      </c>
      <c r="Q2518">
        <f>Raw_Data!Q2518</f>
        <v/>
      </c>
      <c r="R2518">
        <f>Raw_Data!R2518</f>
        <v/>
      </c>
      <c r="S2518">
        <f>Raw_Data!S2518</f>
        <v/>
      </c>
      <c r="T2518">
        <f>YEAR(B2518)</f>
        <v/>
      </c>
      <c r="U2518">
        <f>MONTH(B2518)</f>
        <v/>
      </c>
      <c r="V2518">
        <f>TEXT(B2518,"mmm")</f>
        <v/>
      </c>
      <c r="W2518" s="15">
        <f>IFERROR(N2518/L2518,0)</f>
        <v/>
      </c>
      <c r="X2518">
        <f>IF(K2518=0,"No Discount",IF(K2518&lt;=5%,"Low",IF(K2518&lt;=15%,"Medium","High")))</f>
        <v/>
      </c>
      <c r="Y2518">
        <f>IF(L2518&gt;=20000,"High Value",IF(L2518&gt;=5000,"Medium Value","Low Value"))</f>
        <v/>
      </c>
      <c r="Z2518">
        <f>IF(R2518&lt;=3,"Fast",IF(R2518&lt;=5,"On Time","Delayed"))</f>
        <v/>
      </c>
    </row>
    <row r="2519">
      <c r="A2519">
        <f>Raw_Data!A2519</f>
        <v/>
      </c>
      <c r="B2519" s="11">
        <f>Raw_Data!B2519</f>
        <v/>
      </c>
      <c r="C2519">
        <f>Raw_Data!C2519</f>
        <v/>
      </c>
      <c r="D2519">
        <f>Raw_Data!D2519</f>
        <v/>
      </c>
      <c r="E2519">
        <f>Raw_Data!E2519</f>
        <v/>
      </c>
      <c r="F2519">
        <f>Raw_Data!F2519</f>
        <v/>
      </c>
      <c r="G2519">
        <f>Raw_Data!G2519</f>
        <v/>
      </c>
      <c r="H2519">
        <f>Raw_Data!H2519</f>
        <v/>
      </c>
      <c r="I2519">
        <f>Raw_Data!I2519</f>
        <v/>
      </c>
      <c r="J2519" s="12">
        <f>Raw_Data!J2519</f>
        <v/>
      </c>
      <c r="K2519" s="13">
        <f>Raw_Data!K2519</f>
        <v/>
      </c>
      <c r="L2519" s="12">
        <f>Raw_Data!L2519</f>
        <v/>
      </c>
      <c r="M2519" s="12">
        <f>Raw_Data!M2519</f>
        <v/>
      </c>
      <c r="N2519" s="12">
        <f>Raw_Data!N2519</f>
        <v/>
      </c>
      <c r="O2519">
        <f>Raw_Data!O2519</f>
        <v/>
      </c>
      <c r="P2519">
        <f>Raw_Data!P2519</f>
        <v/>
      </c>
      <c r="Q2519">
        <f>Raw_Data!Q2519</f>
        <v/>
      </c>
      <c r="R2519">
        <f>Raw_Data!R2519</f>
        <v/>
      </c>
      <c r="S2519">
        <f>Raw_Data!S2519</f>
        <v/>
      </c>
      <c r="T2519">
        <f>YEAR(B2519)</f>
        <v/>
      </c>
      <c r="U2519">
        <f>MONTH(B2519)</f>
        <v/>
      </c>
      <c r="V2519">
        <f>TEXT(B2519,"mmm")</f>
        <v/>
      </c>
      <c r="W2519" s="15">
        <f>IFERROR(N2519/L2519,0)</f>
        <v/>
      </c>
      <c r="X2519">
        <f>IF(K2519=0,"No Discount",IF(K2519&lt;=5%,"Low",IF(K2519&lt;=15%,"Medium","High")))</f>
        <v/>
      </c>
      <c r="Y2519">
        <f>IF(L2519&gt;=20000,"High Value",IF(L2519&gt;=5000,"Medium Value","Low Value"))</f>
        <v/>
      </c>
      <c r="Z2519">
        <f>IF(R2519&lt;=3,"Fast",IF(R2519&lt;=5,"On Time","Delayed"))</f>
        <v/>
      </c>
    </row>
    <row r="2520">
      <c r="A2520">
        <f>Raw_Data!A2520</f>
        <v/>
      </c>
      <c r="B2520" s="11">
        <f>Raw_Data!B2520</f>
        <v/>
      </c>
      <c r="C2520">
        <f>Raw_Data!C2520</f>
        <v/>
      </c>
      <c r="D2520">
        <f>Raw_Data!D2520</f>
        <v/>
      </c>
      <c r="E2520">
        <f>Raw_Data!E2520</f>
        <v/>
      </c>
      <c r="F2520">
        <f>Raw_Data!F2520</f>
        <v/>
      </c>
      <c r="G2520">
        <f>Raw_Data!G2520</f>
        <v/>
      </c>
      <c r="H2520">
        <f>Raw_Data!H2520</f>
        <v/>
      </c>
      <c r="I2520">
        <f>Raw_Data!I2520</f>
        <v/>
      </c>
      <c r="J2520" s="12">
        <f>Raw_Data!J2520</f>
        <v/>
      </c>
      <c r="K2520" s="13">
        <f>Raw_Data!K2520</f>
        <v/>
      </c>
      <c r="L2520" s="12">
        <f>Raw_Data!L2520</f>
        <v/>
      </c>
      <c r="M2520" s="12">
        <f>Raw_Data!M2520</f>
        <v/>
      </c>
      <c r="N2520" s="12">
        <f>Raw_Data!N2520</f>
        <v/>
      </c>
      <c r="O2520">
        <f>Raw_Data!O2520</f>
        <v/>
      </c>
      <c r="P2520">
        <f>Raw_Data!P2520</f>
        <v/>
      </c>
      <c r="Q2520">
        <f>Raw_Data!Q2520</f>
        <v/>
      </c>
      <c r="R2520">
        <f>Raw_Data!R2520</f>
        <v/>
      </c>
      <c r="S2520">
        <f>Raw_Data!S2520</f>
        <v/>
      </c>
      <c r="T2520">
        <f>YEAR(B2520)</f>
        <v/>
      </c>
      <c r="U2520">
        <f>MONTH(B2520)</f>
        <v/>
      </c>
      <c r="V2520">
        <f>TEXT(B2520,"mmm")</f>
        <v/>
      </c>
      <c r="W2520" s="15">
        <f>IFERROR(N2520/L2520,0)</f>
        <v/>
      </c>
      <c r="X2520">
        <f>IF(K2520=0,"No Discount",IF(K2520&lt;=5%,"Low",IF(K2520&lt;=15%,"Medium","High")))</f>
        <v/>
      </c>
      <c r="Y2520">
        <f>IF(L2520&gt;=20000,"High Value",IF(L2520&gt;=5000,"Medium Value","Low Value"))</f>
        <v/>
      </c>
      <c r="Z2520">
        <f>IF(R2520&lt;=3,"Fast",IF(R2520&lt;=5,"On Time","Delayed"))</f>
        <v/>
      </c>
    </row>
    <row r="2521">
      <c r="A2521">
        <f>Raw_Data!A2521</f>
        <v/>
      </c>
      <c r="B2521" s="11">
        <f>Raw_Data!B2521</f>
        <v/>
      </c>
      <c r="C2521">
        <f>Raw_Data!C2521</f>
        <v/>
      </c>
      <c r="D2521">
        <f>Raw_Data!D2521</f>
        <v/>
      </c>
      <c r="E2521">
        <f>Raw_Data!E2521</f>
        <v/>
      </c>
      <c r="F2521">
        <f>Raw_Data!F2521</f>
        <v/>
      </c>
      <c r="G2521">
        <f>Raw_Data!G2521</f>
        <v/>
      </c>
      <c r="H2521">
        <f>Raw_Data!H2521</f>
        <v/>
      </c>
      <c r="I2521">
        <f>Raw_Data!I2521</f>
        <v/>
      </c>
      <c r="J2521" s="12">
        <f>Raw_Data!J2521</f>
        <v/>
      </c>
      <c r="K2521" s="13">
        <f>Raw_Data!K2521</f>
        <v/>
      </c>
      <c r="L2521" s="12">
        <f>Raw_Data!L2521</f>
        <v/>
      </c>
      <c r="M2521" s="12">
        <f>Raw_Data!M2521</f>
        <v/>
      </c>
      <c r="N2521" s="12">
        <f>Raw_Data!N2521</f>
        <v/>
      </c>
      <c r="O2521">
        <f>Raw_Data!O2521</f>
        <v/>
      </c>
      <c r="P2521">
        <f>Raw_Data!P2521</f>
        <v/>
      </c>
      <c r="Q2521">
        <f>Raw_Data!Q2521</f>
        <v/>
      </c>
      <c r="R2521">
        <f>Raw_Data!R2521</f>
        <v/>
      </c>
      <c r="S2521">
        <f>Raw_Data!S2521</f>
        <v/>
      </c>
      <c r="T2521">
        <f>YEAR(B2521)</f>
        <v/>
      </c>
      <c r="U2521">
        <f>MONTH(B2521)</f>
        <v/>
      </c>
      <c r="V2521">
        <f>TEXT(B2521,"mmm")</f>
        <v/>
      </c>
      <c r="W2521" s="15">
        <f>IFERROR(N2521/L2521,0)</f>
        <v/>
      </c>
      <c r="X2521">
        <f>IF(K2521=0,"No Discount",IF(K2521&lt;=5%,"Low",IF(K2521&lt;=15%,"Medium","High")))</f>
        <v/>
      </c>
      <c r="Y2521">
        <f>IF(L2521&gt;=20000,"High Value",IF(L2521&gt;=5000,"Medium Value","Low Value"))</f>
        <v/>
      </c>
      <c r="Z2521">
        <f>IF(R2521&lt;=3,"Fast",IF(R2521&lt;=5,"On Time","Delayed"))</f>
        <v/>
      </c>
    </row>
    <row r="2522">
      <c r="A2522">
        <f>Raw_Data!A2522</f>
        <v/>
      </c>
      <c r="B2522" s="11">
        <f>Raw_Data!B2522</f>
        <v/>
      </c>
      <c r="C2522">
        <f>Raw_Data!C2522</f>
        <v/>
      </c>
      <c r="D2522">
        <f>Raw_Data!D2522</f>
        <v/>
      </c>
      <c r="E2522">
        <f>Raw_Data!E2522</f>
        <v/>
      </c>
      <c r="F2522">
        <f>Raw_Data!F2522</f>
        <v/>
      </c>
      <c r="G2522">
        <f>Raw_Data!G2522</f>
        <v/>
      </c>
      <c r="H2522">
        <f>Raw_Data!H2522</f>
        <v/>
      </c>
      <c r="I2522">
        <f>Raw_Data!I2522</f>
        <v/>
      </c>
      <c r="J2522" s="12">
        <f>Raw_Data!J2522</f>
        <v/>
      </c>
      <c r="K2522" s="13">
        <f>Raw_Data!K2522</f>
        <v/>
      </c>
      <c r="L2522" s="12">
        <f>Raw_Data!L2522</f>
        <v/>
      </c>
      <c r="M2522" s="12">
        <f>Raw_Data!M2522</f>
        <v/>
      </c>
      <c r="N2522" s="12">
        <f>Raw_Data!N2522</f>
        <v/>
      </c>
      <c r="O2522">
        <f>Raw_Data!O2522</f>
        <v/>
      </c>
      <c r="P2522">
        <f>Raw_Data!P2522</f>
        <v/>
      </c>
      <c r="Q2522">
        <f>Raw_Data!Q2522</f>
        <v/>
      </c>
      <c r="R2522">
        <f>Raw_Data!R2522</f>
        <v/>
      </c>
      <c r="S2522">
        <f>Raw_Data!S2522</f>
        <v/>
      </c>
      <c r="T2522">
        <f>YEAR(B2522)</f>
        <v/>
      </c>
      <c r="U2522">
        <f>MONTH(B2522)</f>
        <v/>
      </c>
      <c r="V2522">
        <f>TEXT(B2522,"mmm")</f>
        <v/>
      </c>
      <c r="W2522" s="15">
        <f>IFERROR(N2522/L2522,0)</f>
        <v/>
      </c>
      <c r="X2522">
        <f>IF(K2522=0,"No Discount",IF(K2522&lt;=5%,"Low",IF(K2522&lt;=15%,"Medium","High")))</f>
        <v/>
      </c>
      <c r="Y2522">
        <f>IF(L2522&gt;=20000,"High Value",IF(L2522&gt;=5000,"Medium Value","Low Value"))</f>
        <v/>
      </c>
      <c r="Z2522">
        <f>IF(R2522&lt;=3,"Fast",IF(R2522&lt;=5,"On Time","Delayed"))</f>
        <v/>
      </c>
    </row>
    <row r="2523">
      <c r="A2523">
        <f>Raw_Data!A2523</f>
        <v/>
      </c>
      <c r="B2523" s="11">
        <f>Raw_Data!B2523</f>
        <v/>
      </c>
      <c r="C2523">
        <f>Raw_Data!C2523</f>
        <v/>
      </c>
      <c r="D2523">
        <f>Raw_Data!D2523</f>
        <v/>
      </c>
      <c r="E2523">
        <f>Raw_Data!E2523</f>
        <v/>
      </c>
      <c r="F2523">
        <f>Raw_Data!F2523</f>
        <v/>
      </c>
      <c r="G2523">
        <f>Raw_Data!G2523</f>
        <v/>
      </c>
      <c r="H2523">
        <f>Raw_Data!H2523</f>
        <v/>
      </c>
      <c r="I2523">
        <f>Raw_Data!I2523</f>
        <v/>
      </c>
      <c r="J2523" s="12">
        <f>Raw_Data!J2523</f>
        <v/>
      </c>
      <c r="K2523" s="13">
        <f>Raw_Data!K2523</f>
        <v/>
      </c>
      <c r="L2523" s="12">
        <f>Raw_Data!L2523</f>
        <v/>
      </c>
      <c r="M2523" s="12">
        <f>Raw_Data!M2523</f>
        <v/>
      </c>
      <c r="N2523" s="12">
        <f>Raw_Data!N2523</f>
        <v/>
      </c>
      <c r="O2523">
        <f>Raw_Data!O2523</f>
        <v/>
      </c>
      <c r="P2523">
        <f>Raw_Data!P2523</f>
        <v/>
      </c>
      <c r="Q2523">
        <f>Raw_Data!Q2523</f>
        <v/>
      </c>
      <c r="R2523">
        <f>Raw_Data!R2523</f>
        <v/>
      </c>
      <c r="S2523">
        <f>Raw_Data!S2523</f>
        <v/>
      </c>
      <c r="T2523">
        <f>YEAR(B2523)</f>
        <v/>
      </c>
      <c r="U2523">
        <f>MONTH(B2523)</f>
        <v/>
      </c>
      <c r="V2523">
        <f>TEXT(B2523,"mmm")</f>
        <v/>
      </c>
      <c r="W2523" s="15">
        <f>IFERROR(N2523/L2523,0)</f>
        <v/>
      </c>
      <c r="X2523">
        <f>IF(K2523=0,"No Discount",IF(K2523&lt;=5%,"Low",IF(K2523&lt;=15%,"Medium","High")))</f>
        <v/>
      </c>
      <c r="Y2523">
        <f>IF(L2523&gt;=20000,"High Value",IF(L2523&gt;=5000,"Medium Value","Low Value"))</f>
        <v/>
      </c>
      <c r="Z2523">
        <f>IF(R2523&lt;=3,"Fast",IF(R2523&lt;=5,"On Time","Delayed"))</f>
        <v/>
      </c>
    </row>
    <row r="2524">
      <c r="A2524">
        <f>Raw_Data!A2524</f>
        <v/>
      </c>
      <c r="B2524" s="11">
        <f>Raw_Data!B2524</f>
        <v/>
      </c>
      <c r="C2524">
        <f>Raw_Data!C2524</f>
        <v/>
      </c>
      <c r="D2524">
        <f>Raw_Data!D2524</f>
        <v/>
      </c>
      <c r="E2524">
        <f>Raw_Data!E2524</f>
        <v/>
      </c>
      <c r="F2524">
        <f>Raw_Data!F2524</f>
        <v/>
      </c>
      <c r="G2524">
        <f>Raw_Data!G2524</f>
        <v/>
      </c>
      <c r="H2524">
        <f>Raw_Data!H2524</f>
        <v/>
      </c>
      <c r="I2524">
        <f>Raw_Data!I2524</f>
        <v/>
      </c>
      <c r="J2524" s="12">
        <f>Raw_Data!J2524</f>
        <v/>
      </c>
      <c r="K2524" s="13">
        <f>Raw_Data!K2524</f>
        <v/>
      </c>
      <c r="L2524" s="12">
        <f>Raw_Data!L2524</f>
        <v/>
      </c>
      <c r="M2524" s="12">
        <f>Raw_Data!M2524</f>
        <v/>
      </c>
      <c r="N2524" s="12">
        <f>Raw_Data!N2524</f>
        <v/>
      </c>
      <c r="O2524">
        <f>Raw_Data!O2524</f>
        <v/>
      </c>
      <c r="P2524">
        <f>Raw_Data!P2524</f>
        <v/>
      </c>
      <c r="Q2524">
        <f>Raw_Data!Q2524</f>
        <v/>
      </c>
      <c r="R2524">
        <f>Raw_Data!R2524</f>
        <v/>
      </c>
      <c r="S2524">
        <f>Raw_Data!S2524</f>
        <v/>
      </c>
      <c r="T2524">
        <f>YEAR(B2524)</f>
        <v/>
      </c>
      <c r="U2524">
        <f>MONTH(B2524)</f>
        <v/>
      </c>
      <c r="V2524">
        <f>TEXT(B2524,"mmm")</f>
        <v/>
      </c>
      <c r="W2524" s="15">
        <f>IFERROR(N2524/L2524,0)</f>
        <v/>
      </c>
      <c r="X2524">
        <f>IF(K2524=0,"No Discount",IF(K2524&lt;=5%,"Low",IF(K2524&lt;=15%,"Medium","High")))</f>
        <v/>
      </c>
      <c r="Y2524">
        <f>IF(L2524&gt;=20000,"High Value",IF(L2524&gt;=5000,"Medium Value","Low Value"))</f>
        <v/>
      </c>
      <c r="Z2524">
        <f>IF(R2524&lt;=3,"Fast",IF(R2524&lt;=5,"On Time","Delayed"))</f>
        <v/>
      </c>
    </row>
    <row r="2525">
      <c r="A2525">
        <f>Raw_Data!A2525</f>
        <v/>
      </c>
      <c r="B2525" s="11">
        <f>Raw_Data!B2525</f>
        <v/>
      </c>
      <c r="C2525">
        <f>Raw_Data!C2525</f>
        <v/>
      </c>
      <c r="D2525">
        <f>Raw_Data!D2525</f>
        <v/>
      </c>
      <c r="E2525">
        <f>Raw_Data!E2525</f>
        <v/>
      </c>
      <c r="F2525">
        <f>Raw_Data!F2525</f>
        <v/>
      </c>
      <c r="G2525">
        <f>Raw_Data!G2525</f>
        <v/>
      </c>
      <c r="H2525">
        <f>Raw_Data!H2525</f>
        <v/>
      </c>
      <c r="I2525">
        <f>Raw_Data!I2525</f>
        <v/>
      </c>
      <c r="J2525" s="12">
        <f>Raw_Data!J2525</f>
        <v/>
      </c>
      <c r="K2525" s="13">
        <f>Raw_Data!K2525</f>
        <v/>
      </c>
      <c r="L2525" s="12">
        <f>Raw_Data!L2525</f>
        <v/>
      </c>
      <c r="M2525" s="12">
        <f>Raw_Data!M2525</f>
        <v/>
      </c>
      <c r="N2525" s="12">
        <f>Raw_Data!N2525</f>
        <v/>
      </c>
      <c r="O2525">
        <f>Raw_Data!O2525</f>
        <v/>
      </c>
      <c r="P2525">
        <f>Raw_Data!P2525</f>
        <v/>
      </c>
      <c r="Q2525">
        <f>Raw_Data!Q2525</f>
        <v/>
      </c>
      <c r="R2525">
        <f>Raw_Data!R2525</f>
        <v/>
      </c>
      <c r="S2525">
        <f>Raw_Data!S2525</f>
        <v/>
      </c>
      <c r="T2525">
        <f>YEAR(B2525)</f>
        <v/>
      </c>
      <c r="U2525">
        <f>MONTH(B2525)</f>
        <v/>
      </c>
      <c r="V2525">
        <f>TEXT(B2525,"mmm")</f>
        <v/>
      </c>
      <c r="W2525" s="15">
        <f>IFERROR(N2525/L2525,0)</f>
        <v/>
      </c>
      <c r="X2525">
        <f>IF(K2525=0,"No Discount",IF(K2525&lt;=5%,"Low",IF(K2525&lt;=15%,"Medium","High")))</f>
        <v/>
      </c>
      <c r="Y2525">
        <f>IF(L2525&gt;=20000,"High Value",IF(L2525&gt;=5000,"Medium Value","Low Value"))</f>
        <v/>
      </c>
      <c r="Z2525">
        <f>IF(R2525&lt;=3,"Fast",IF(R2525&lt;=5,"On Time","Delayed"))</f>
        <v/>
      </c>
    </row>
    <row r="2526">
      <c r="A2526">
        <f>Raw_Data!A2526</f>
        <v/>
      </c>
      <c r="B2526" s="11">
        <f>Raw_Data!B2526</f>
        <v/>
      </c>
      <c r="C2526">
        <f>Raw_Data!C2526</f>
        <v/>
      </c>
      <c r="D2526">
        <f>Raw_Data!D2526</f>
        <v/>
      </c>
      <c r="E2526">
        <f>Raw_Data!E2526</f>
        <v/>
      </c>
      <c r="F2526">
        <f>Raw_Data!F2526</f>
        <v/>
      </c>
      <c r="G2526">
        <f>Raw_Data!G2526</f>
        <v/>
      </c>
      <c r="H2526">
        <f>Raw_Data!H2526</f>
        <v/>
      </c>
      <c r="I2526">
        <f>Raw_Data!I2526</f>
        <v/>
      </c>
      <c r="J2526" s="12">
        <f>Raw_Data!J2526</f>
        <v/>
      </c>
      <c r="K2526" s="13">
        <f>Raw_Data!K2526</f>
        <v/>
      </c>
      <c r="L2526" s="12">
        <f>Raw_Data!L2526</f>
        <v/>
      </c>
      <c r="M2526" s="12">
        <f>Raw_Data!M2526</f>
        <v/>
      </c>
      <c r="N2526" s="12">
        <f>Raw_Data!N2526</f>
        <v/>
      </c>
      <c r="O2526">
        <f>Raw_Data!O2526</f>
        <v/>
      </c>
      <c r="P2526">
        <f>Raw_Data!P2526</f>
        <v/>
      </c>
      <c r="Q2526">
        <f>Raw_Data!Q2526</f>
        <v/>
      </c>
      <c r="R2526">
        <f>Raw_Data!R2526</f>
        <v/>
      </c>
      <c r="S2526">
        <f>Raw_Data!S2526</f>
        <v/>
      </c>
      <c r="T2526">
        <f>YEAR(B2526)</f>
        <v/>
      </c>
      <c r="U2526">
        <f>MONTH(B2526)</f>
        <v/>
      </c>
      <c r="V2526">
        <f>TEXT(B2526,"mmm")</f>
        <v/>
      </c>
      <c r="W2526" s="15">
        <f>IFERROR(N2526/L2526,0)</f>
        <v/>
      </c>
      <c r="X2526">
        <f>IF(K2526=0,"No Discount",IF(K2526&lt;=5%,"Low",IF(K2526&lt;=15%,"Medium","High")))</f>
        <v/>
      </c>
      <c r="Y2526">
        <f>IF(L2526&gt;=20000,"High Value",IF(L2526&gt;=5000,"Medium Value","Low Value"))</f>
        <v/>
      </c>
      <c r="Z2526">
        <f>IF(R2526&lt;=3,"Fast",IF(R2526&lt;=5,"On Time","Delayed"))</f>
        <v/>
      </c>
    </row>
    <row r="2527">
      <c r="A2527">
        <f>Raw_Data!A2527</f>
        <v/>
      </c>
      <c r="B2527" s="11">
        <f>Raw_Data!B2527</f>
        <v/>
      </c>
      <c r="C2527">
        <f>Raw_Data!C2527</f>
        <v/>
      </c>
      <c r="D2527">
        <f>Raw_Data!D2527</f>
        <v/>
      </c>
      <c r="E2527">
        <f>Raw_Data!E2527</f>
        <v/>
      </c>
      <c r="F2527">
        <f>Raw_Data!F2527</f>
        <v/>
      </c>
      <c r="G2527">
        <f>Raw_Data!G2527</f>
        <v/>
      </c>
      <c r="H2527">
        <f>Raw_Data!H2527</f>
        <v/>
      </c>
      <c r="I2527">
        <f>Raw_Data!I2527</f>
        <v/>
      </c>
      <c r="J2527" s="12">
        <f>Raw_Data!J2527</f>
        <v/>
      </c>
      <c r="K2527" s="13">
        <f>Raw_Data!K2527</f>
        <v/>
      </c>
      <c r="L2527" s="12">
        <f>Raw_Data!L2527</f>
        <v/>
      </c>
      <c r="M2527" s="12">
        <f>Raw_Data!M2527</f>
        <v/>
      </c>
      <c r="N2527" s="12">
        <f>Raw_Data!N2527</f>
        <v/>
      </c>
      <c r="O2527">
        <f>Raw_Data!O2527</f>
        <v/>
      </c>
      <c r="P2527">
        <f>Raw_Data!P2527</f>
        <v/>
      </c>
      <c r="Q2527">
        <f>Raw_Data!Q2527</f>
        <v/>
      </c>
      <c r="R2527">
        <f>Raw_Data!R2527</f>
        <v/>
      </c>
      <c r="S2527">
        <f>Raw_Data!S2527</f>
        <v/>
      </c>
      <c r="T2527">
        <f>YEAR(B2527)</f>
        <v/>
      </c>
      <c r="U2527">
        <f>MONTH(B2527)</f>
        <v/>
      </c>
      <c r="V2527">
        <f>TEXT(B2527,"mmm")</f>
        <v/>
      </c>
      <c r="W2527" s="15">
        <f>IFERROR(N2527/L2527,0)</f>
        <v/>
      </c>
      <c r="X2527">
        <f>IF(K2527=0,"No Discount",IF(K2527&lt;=5%,"Low",IF(K2527&lt;=15%,"Medium","High")))</f>
        <v/>
      </c>
      <c r="Y2527">
        <f>IF(L2527&gt;=20000,"High Value",IF(L2527&gt;=5000,"Medium Value","Low Value"))</f>
        <v/>
      </c>
      <c r="Z2527">
        <f>IF(R2527&lt;=3,"Fast",IF(R2527&lt;=5,"On Time","Delayed"))</f>
        <v/>
      </c>
    </row>
    <row r="2528">
      <c r="A2528">
        <f>Raw_Data!A2528</f>
        <v/>
      </c>
      <c r="B2528" s="11">
        <f>Raw_Data!B2528</f>
        <v/>
      </c>
      <c r="C2528">
        <f>Raw_Data!C2528</f>
        <v/>
      </c>
      <c r="D2528">
        <f>Raw_Data!D2528</f>
        <v/>
      </c>
      <c r="E2528">
        <f>Raw_Data!E2528</f>
        <v/>
      </c>
      <c r="F2528">
        <f>Raw_Data!F2528</f>
        <v/>
      </c>
      <c r="G2528">
        <f>Raw_Data!G2528</f>
        <v/>
      </c>
      <c r="H2528">
        <f>Raw_Data!H2528</f>
        <v/>
      </c>
      <c r="I2528">
        <f>Raw_Data!I2528</f>
        <v/>
      </c>
      <c r="J2528" s="12">
        <f>Raw_Data!J2528</f>
        <v/>
      </c>
      <c r="K2528" s="13">
        <f>Raw_Data!K2528</f>
        <v/>
      </c>
      <c r="L2528" s="12">
        <f>Raw_Data!L2528</f>
        <v/>
      </c>
      <c r="M2528" s="12">
        <f>Raw_Data!M2528</f>
        <v/>
      </c>
      <c r="N2528" s="12">
        <f>Raw_Data!N2528</f>
        <v/>
      </c>
      <c r="O2528">
        <f>Raw_Data!O2528</f>
        <v/>
      </c>
      <c r="P2528">
        <f>Raw_Data!P2528</f>
        <v/>
      </c>
      <c r="Q2528">
        <f>Raw_Data!Q2528</f>
        <v/>
      </c>
      <c r="R2528">
        <f>Raw_Data!R2528</f>
        <v/>
      </c>
      <c r="S2528">
        <f>Raw_Data!S2528</f>
        <v/>
      </c>
      <c r="T2528">
        <f>YEAR(B2528)</f>
        <v/>
      </c>
      <c r="U2528">
        <f>MONTH(B2528)</f>
        <v/>
      </c>
      <c r="V2528">
        <f>TEXT(B2528,"mmm")</f>
        <v/>
      </c>
      <c r="W2528" s="15">
        <f>IFERROR(N2528/L2528,0)</f>
        <v/>
      </c>
      <c r="X2528">
        <f>IF(K2528=0,"No Discount",IF(K2528&lt;=5%,"Low",IF(K2528&lt;=15%,"Medium","High")))</f>
        <v/>
      </c>
      <c r="Y2528">
        <f>IF(L2528&gt;=20000,"High Value",IF(L2528&gt;=5000,"Medium Value","Low Value"))</f>
        <v/>
      </c>
      <c r="Z2528">
        <f>IF(R2528&lt;=3,"Fast",IF(R2528&lt;=5,"On Time","Delayed"))</f>
        <v/>
      </c>
    </row>
    <row r="2529">
      <c r="A2529">
        <f>Raw_Data!A2529</f>
        <v/>
      </c>
      <c r="B2529" s="11">
        <f>Raw_Data!B2529</f>
        <v/>
      </c>
      <c r="C2529">
        <f>Raw_Data!C2529</f>
        <v/>
      </c>
      <c r="D2529">
        <f>Raw_Data!D2529</f>
        <v/>
      </c>
      <c r="E2529">
        <f>Raw_Data!E2529</f>
        <v/>
      </c>
      <c r="F2529">
        <f>Raw_Data!F2529</f>
        <v/>
      </c>
      <c r="G2529">
        <f>Raw_Data!G2529</f>
        <v/>
      </c>
      <c r="H2529">
        <f>Raw_Data!H2529</f>
        <v/>
      </c>
      <c r="I2529">
        <f>Raw_Data!I2529</f>
        <v/>
      </c>
      <c r="J2529" s="12">
        <f>Raw_Data!J2529</f>
        <v/>
      </c>
      <c r="K2529" s="13">
        <f>Raw_Data!K2529</f>
        <v/>
      </c>
      <c r="L2529" s="12">
        <f>Raw_Data!L2529</f>
        <v/>
      </c>
      <c r="M2529" s="12">
        <f>Raw_Data!M2529</f>
        <v/>
      </c>
      <c r="N2529" s="12">
        <f>Raw_Data!N2529</f>
        <v/>
      </c>
      <c r="O2529">
        <f>Raw_Data!O2529</f>
        <v/>
      </c>
      <c r="P2529">
        <f>Raw_Data!P2529</f>
        <v/>
      </c>
      <c r="Q2529">
        <f>Raw_Data!Q2529</f>
        <v/>
      </c>
      <c r="R2529">
        <f>Raw_Data!R2529</f>
        <v/>
      </c>
      <c r="S2529">
        <f>Raw_Data!S2529</f>
        <v/>
      </c>
      <c r="T2529">
        <f>YEAR(B2529)</f>
        <v/>
      </c>
      <c r="U2529">
        <f>MONTH(B2529)</f>
        <v/>
      </c>
      <c r="V2529">
        <f>TEXT(B2529,"mmm")</f>
        <v/>
      </c>
      <c r="W2529" s="15">
        <f>IFERROR(N2529/L2529,0)</f>
        <v/>
      </c>
      <c r="X2529">
        <f>IF(K2529=0,"No Discount",IF(K2529&lt;=5%,"Low",IF(K2529&lt;=15%,"Medium","High")))</f>
        <v/>
      </c>
      <c r="Y2529">
        <f>IF(L2529&gt;=20000,"High Value",IF(L2529&gt;=5000,"Medium Value","Low Value"))</f>
        <v/>
      </c>
      <c r="Z2529">
        <f>IF(R2529&lt;=3,"Fast",IF(R2529&lt;=5,"On Time","Delayed"))</f>
        <v/>
      </c>
    </row>
    <row r="2530">
      <c r="A2530">
        <f>Raw_Data!A2530</f>
        <v/>
      </c>
      <c r="B2530" s="11">
        <f>Raw_Data!B2530</f>
        <v/>
      </c>
      <c r="C2530">
        <f>Raw_Data!C2530</f>
        <v/>
      </c>
      <c r="D2530">
        <f>Raw_Data!D2530</f>
        <v/>
      </c>
      <c r="E2530">
        <f>Raw_Data!E2530</f>
        <v/>
      </c>
      <c r="F2530">
        <f>Raw_Data!F2530</f>
        <v/>
      </c>
      <c r="G2530">
        <f>Raw_Data!G2530</f>
        <v/>
      </c>
      <c r="H2530">
        <f>Raw_Data!H2530</f>
        <v/>
      </c>
      <c r="I2530">
        <f>Raw_Data!I2530</f>
        <v/>
      </c>
      <c r="J2530" s="12">
        <f>Raw_Data!J2530</f>
        <v/>
      </c>
      <c r="K2530" s="13">
        <f>Raw_Data!K2530</f>
        <v/>
      </c>
      <c r="L2530" s="12">
        <f>Raw_Data!L2530</f>
        <v/>
      </c>
      <c r="M2530" s="12">
        <f>Raw_Data!M2530</f>
        <v/>
      </c>
      <c r="N2530" s="12">
        <f>Raw_Data!N2530</f>
        <v/>
      </c>
      <c r="O2530">
        <f>Raw_Data!O2530</f>
        <v/>
      </c>
      <c r="P2530">
        <f>Raw_Data!P2530</f>
        <v/>
      </c>
      <c r="Q2530">
        <f>Raw_Data!Q2530</f>
        <v/>
      </c>
      <c r="R2530">
        <f>Raw_Data!R2530</f>
        <v/>
      </c>
      <c r="S2530">
        <f>Raw_Data!S2530</f>
        <v/>
      </c>
      <c r="T2530">
        <f>YEAR(B2530)</f>
        <v/>
      </c>
      <c r="U2530">
        <f>MONTH(B2530)</f>
        <v/>
      </c>
      <c r="V2530">
        <f>TEXT(B2530,"mmm")</f>
        <v/>
      </c>
      <c r="W2530" s="15">
        <f>IFERROR(N2530/L2530,0)</f>
        <v/>
      </c>
      <c r="X2530">
        <f>IF(K2530=0,"No Discount",IF(K2530&lt;=5%,"Low",IF(K2530&lt;=15%,"Medium","High")))</f>
        <v/>
      </c>
      <c r="Y2530">
        <f>IF(L2530&gt;=20000,"High Value",IF(L2530&gt;=5000,"Medium Value","Low Value"))</f>
        <v/>
      </c>
      <c r="Z2530">
        <f>IF(R2530&lt;=3,"Fast",IF(R2530&lt;=5,"On Time","Delayed"))</f>
        <v/>
      </c>
    </row>
    <row r="2531">
      <c r="A2531">
        <f>Raw_Data!A2531</f>
        <v/>
      </c>
      <c r="B2531" s="11">
        <f>Raw_Data!B2531</f>
        <v/>
      </c>
      <c r="C2531">
        <f>Raw_Data!C2531</f>
        <v/>
      </c>
      <c r="D2531">
        <f>Raw_Data!D2531</f>
        <v/>
      </c>
      <c r="E2531">
        <f>Raw_Data!E2531</f>
        <v/>
      </c>
      <c r="F2531">
        <f>Raw_Data!F2531</f>
        <v/>
      </c>
      <c r="G2531">
        <f>Raw_Data!G2531</f>
        <v/>
      </c>
      <c r="H2531">
        <f>Raw_Data!H2531</f>
        <v/>
      </c>
      <c r="I2531">
        <f>Raw_Data!I2531</f>
        <v/>
      </c>
      <c r="J2531" s="12">
        <f>Raw_Data!J2531</f>
        <v/>
      </c>
      <c r="K2531" s="13">
        <f>Raw_Data!K2531</f>
        <v/>
      </c>
      <c r="L2531" s="12">
        <f>Raw_Data!L2531</f>
        <v/>
      </c>
      <c r="M2531" s="12">
        <f>Raw_Data!M2531</f>
        <v/>
      </c>
      <c r="N2531" s="12">
        <f>Raw_Data!N2531</f>
        <v/>
      </c>
      <c r="O2531">
        <f>Raw_Data!O2531</f>
        <v/>
      </c>
      <c r="P2531">
        <f>Raw_Data!P2531</f>
        <v/>
      </c>
      <c r="Q2531">
        <f>Raw_Data!Q2531</f>
        <v/>
      </c>
      <c r="R2531">
        <f>Raw_Data!R2531</f>
        <v/>
      </c>
      <c r="S2531">
        <f>Raw_Data!S2531</f>
        <v/>
      </c>
      <c r="T2531">
        <f>YEAR(B2531)</f>
        <v/>
      </c>
      <c r="U2531">
        <f>MONTH(B2531)</f>
        <v/>
      </c>
      <c r="V2531">
        <f>TEXT(B2531,"mmm")</f>
        <v/>
      </c>
      <c r="W2531" s="15">
        <f>IFERROR(N2531/L2531,0)</f>
        <v/>
      </c>
      <c r="X2531">
        <f>IF(K2531=0,"No Discount",IF(K2531&lt;=5%,"Low",IF(K2531&lt;=15%,"Medium","High")))</f>
        <v/>
      </c>
      <c r="Y2531">
        <f>IF(L2531&gt;=20000,"High Value",IF(L2531&gt;=5000,"Medium Value","Low Value"))</f>
        <v/>
      </c>
      <c r="Z2531">
        <f>IF(R2531&lt;=3,"Fast",IF(R2531&lt;=5,"On Time","Delayed"))</f>
        <v/>
      </c>
    </row>
    <row r="2532">
      <c r="A2532">
        <f>Raw_Data!A2532</f>
        <v/>
      </c>
      <c r="B2532" s="11">
        <f>Raw_Data!B2532</f>
        <v/>
      </c>
      <c r="C2532">
        <f>Raw_Data!C2532</f>
        <v/>
      </c>
      <c r="D2532">
        <f>Raw_Data!D2532</f>
        <v/>
      </c>
      <c r="E2532">
        <f>Raw_Data!E2532</f>
        <v/>
      </c>
      <c r="F2532">
        <f>Raw_Data!F2532</f>
        <v/>
      </c>
      <c r="G2532">
        <f>Raw_Data!G2532</f>
        <v/>
      </c>
      <c r="H2532">
        <f>Raw_Data!H2532</f>
        <v/>
      </c>
      <c r="I2532">
        <f>Raw_Data!I2532</f>
        <v/>
      </c>
      <c r="J2532" s="12">
        <f>Raw_Data!J2532</f>
        <v/>
      </c>
      <c r="K2532" s="13">
        <f>Raw_Data!K2532</f>
        <v/>
      </c>
      <c r="L2532" s="12">
        <f>Raw_Data!L2532</f>
        <v/>
      </c>
      <c r="M2532" s="12">
        <f>Raw_Data!M2532</f>
        <v/>
      </c>
      <c r="N2532" s="12">
        <f>Raw_Data!N2532</f>
        <v/>
      </c>
      <c r="O2532">
        <f>Raw_Data!O2532</f>
        <v/>
      </c>
      <c r="P2532">
        <f>Raw_Data!P2532</f>
        <v/>
      </c>
      <c r="Q2532">
        <f>Raw_Data!Q2532</f>
        <v/>
      </c>
      <c r="R2532">
        <f>Raw_Data!R2532</f>
        <v/>
      </c>
      <c r="S2532">
        <f>Raw_Data!S2532</f>
        <v/>
      </c>
      <c r="T2532">
        <f>YEAR(B2532)</f>
        <v/>
      </c>
      <c r="U2532">
        <f>MONTH(B2532)</f>
        <v/>
      </c>
      <c r="V2532">
        <f>TEXT(B2532,"mmm")</f>
        <v/>
      </c>
      <c r="W2532" s="15">
        <f>IFERROR(N2532/L2532,0)</f>
        <v/>
      </c>
      <c r="X2532">
        <f>IF(K2532=0,"No Discount",IF(K2532&lt;=5%,"Low",IF(K2532&lt;=15%,"Medium","High")))</f>
        <v/>
      </c>
      <c r="Y2532">
        <f>IF(L2532&gt;=20000,"High Value",IF(L2532&gt;=5000,"Medium Value","Low Value"))</f>
        <v/>
      </c>
      <c r="Z2532">
        <f>IF(R2532&lt;=3,"Fast",IF(R2532&lt;=5,"On Time","Delayed"))</f>
        <v/>
      </c>
    </row>
    <row r="2533">
      <c r="A2533">
        <f>Raw_Data!A2533</f>
        <v/>
      </c>
      <c r="B2533" s="11">
        <f>Raw_Data!B2533</f>
        <v/>
      </c>
      <c r="C2533">
        <f>Raw_Data!C2533</f>
        <v/>
      </c>
      <c r="D2533">
        <f>Raw_Data!D2533</f>
        <v/>
      </c>
      <c r="E2533">
        <f>Raw_Data!E2533</f>
        <v/>
      </c>
      <c r="F2533">
        <f>Raw_Data!F2533</f>
        <v/>
      </c>
      <c r="G2533">
        <f>Raw_Data!G2533</f>
        <v/>
      </c>
      <c r="H2533">
        <f>Raw_Data!H2533</f>
        <v/>
      </c>
      <c r="I2533">
        <f>Raw_Data!I2533</f>
        <v/>
      </c>
      <c r="J2533" s="12">
        <f>Raw_Data!J2533</f>
        <v/>
      </c>
      <c r="K2533" s="13">
        <f>Raw_Data!K2533</f>
        <v/>
      </c>
      <c r="L2533" s="12">
        <f>Raw_Data!L2533</f>
        <v/>
      </c>
      <c r="M2533" s="12">
        <f>Raw_Data!M2533</f>
        <v/>
      </c>
      <c r="N2533" s="12">
        <f>Raw_Data!N2533</f>
        <v/>
      </c>
      <c r="O2533">
        <f>Raw_Data!O2533</f>
        <v/>
      </c>
      <c r="P2533">
        <f>Raw_Data!P2533</f>
        <v/>
      </c>
      <c r="Q2533">
        <f>Raw_Data!Q2533</f>
        <v/>
      </c>
      <c r="R2533">
        <f>Raw_Data!R2533</f>
        <v/>
      </c>
      <c r="S2533">
        <f>Raw_Data!S2533</f>
        <v/>
      </c>
      <c r="T2533">
        <f>YEAR(B2533)</f>
        <v/>
      </c>
      <c r="U2533">
        <f>MONTH(B2533)</f>
        <v/>
      </c>
      <c r="V2533">
        <f>TEXT(B2533,"mmm")</f>
        <v/>
      </c>
      <c r="W2533" s="15">
        <f>IFERROR(N2533/L2533,0)</f>
        <v/>
      </c>
      <c r="X2533">
        <f>IF(K2533=0,"No Discount",IF(K2533&lt;=5%,"Low",IF(K2533&lt;=15%,"Medium","High")))</f>
        <v/>
      </c>
      <c r="Y2533">
        <f>IF(L2533&gt;=20000,"High Value",IF(L2533&gt;=5000,"Medium Value","Low Value"))</f>
        <v/>
      </c>
      <c r="Z2533">
        <f>IF(R2533&lt;=3,"Fast",IF(R2533&lt;=5,"On Time","Delayed"))</f>
        <v/>
      </c>
    </row>
    <row r="2534">
      <c r="A2534">
        <f>Raw_Data!A2534</f>
        <v/>
      </c>
      <c r="B2534" s="11">
        <f>Raw_Data!B2534</f>
        <v/>
      </c>
      <c r="C2534">
        <f>Raw_Data!C2534</f>
        <v/>
      </c>
      <c r="D2534">
        <f>Raw_Data!D2534</f>
        <v/>
      </c>
      <c r="E2534">
        <f>Raw_Data!E2534</f>
        <v/>
      </c>
      <c r="F2534">
        <f>Raw_Data!F2534</f>
        <v/>
      </c>
      <c r="G2534">
        <f>Raw_Data!G2534</f>
        <v/>
      </c>
      <c r="H2534">
        <f>Raw_Data!H2534</f>
        <v/>
      </c>
      <c r="I2534">
        <f>Raw_Data!I2534</f>
        <v/>
      </c>
      <c r="J2534" s="12">
        <f>Raw_Data!J2534</f>
        <v/>
      </c>
      <c r="K2534" s="13">
        <f>Raw_Data!K2534</f>
        <v/>
      </c>
      <c r="L2534" s="12">
        <f>Raw_Data!L2534</f>
        <v/>
      </c>
      <c r="M2534" s="12">
        <f>Raw_Data!M2534</f>
        <v/>
      </c>
      <c r="N2534" s="12">
        <f>Raw_Data!N2534</f>
        <v/>
      </c>
      <c r="O2534">
        <f>Raw_Data!O2534</f>
        <v/>
      </c>
      <c r="P2534">
        <f>Raw_Data!P2534</f>
        <v/>
      </c>
      <c r="Q2534">
        <f>Raw_Data!Q2534</f>
        <v/>
      </c>
      <c r="R2534">
        <f>Raw_Data!R2534</f>
        <v/>
      </c>
      <c r="S2534">
        <f>Raw_Data!S2534</f>
        <v/>
      </c>
      <c r="T2534">
        <f>YEAR(B2534)</f>
        <v/>
      </c>
      <c r="U2534">
        <f>MONTH(B2534)</f>
        <v/>
      </c>
      <c r="V2534">
        <f>TEXT(B2534,"mmm")</f>
        <v/>
      </c>
      <c r="W2534" s="15">
        <f>IFERROR(N2534/L2534,0)</f>
        <v/>
      </c>
      <c r="X2534">
        <f>IF(K2534=0,"No Discount",IF(K2534&lt;=5%,"Low",IF(K2534&lt;=15%,"Medium","High")))</f>
        <v/>
      </c>
      <c r="Y2534">
        <f>IF(L2534&gt;=20000,"High Value",IF(L2534&gt;=5000,"Medium Value","Low Value"))</f>
        <v/>
      </c>
      <c r="Z2534">
        <f>IF(R2534&lt;=3,"Fast",IF(R2534&lt;=5,"On Time","Delayed"))</f>
        <v/>
      </c>
    </row>
    <row r="2535">
      <c r="A2535">
        <f>Raw_Data!A2535</f>
        <v/>
      </c>
      <c r="B2535" s="11">
        <f>Raw_Data!B2535</f>
        <v/>
      </c>
      <c r="C2535">
        <f>Raw_Data!C2535</f>
        <v/>
      </c>
      <c r="D2535">
        <f>Raw_Data!D2535</f>
        <v/>
      </c>
      <c r="E2535">
        <f>Raw_Data!E2535</f>
        <v/>
      </c>
      <c r="F2535">
        <f>Raw_Data!F2535</f>
        <v/>
      </c>
      <c r="G2535">
        <f>Raw_Data!G2535</f>
        <v/>
      </c>
      <c r="H2535">
        <f>Raw_Data!H2535</f>
        <v/>
      </c>
      <c r="I2535">
        <f>Raw_Data!I2535</f>
        <v/>
      </c>
      <c r="J2535" s="12">
        <f>Raw_Data!J2535</f>
        <v/>
      </c>
      <c r="K2535" s="13">
        <f>Raw_Data!K2535</f>
        <v/>
      </c>
      <c r="L2535" s="12">
        <f>Raw_Data!L2535</f>
        <v/>
      </c>
      <c r="M2535" s="12">
        <f>Raw_Data!M2535</f>
        <v/>
      </c>
      <c r="N2535" s="12">
        <f>Raw_Data!N2535</f>
        <v/>
      </c>
      <c r="O2535">
        <f>Raw_Data!O2535</f>
        <v/>
      </c>
      <c r="P2535">
        <f>Raw_Data!P2535</f>
        <v/>
      </c>
      <c r="Q2535">
        <f>Raw_Data!Q2535</f>
        <v/>
      </c>
      <c r="R2535">
        <f>Raw_Data!R2535</f>
        <v/>
      </c>
      <c r="S2535">
        <f>Raw_Data!S2535</f>
        <v/>
      </c>
      <c r="T2535">
        <f>YEAR(B2535)</f>
        <v/>
      </c>
      <c r="U2535">
        <f>MONTH(B2535)</f>
        <v/>
      </c>
      <c r="V2535">
        <f>TEXT(B2535,"mmm")</f>
        <v/>
      </c>
      <c r="W2535" s="15">
        <f>IFERROR(N2535/L2535,0)</f>
        <v/>
      </c>
      <c r="X2535">
        <f>IF(K2535=0,"No Discount",IF(K2535&lt;=5%,"Low",IF(K2535&lt;=15%,"Medium","High")))</f>
        <v/>
      </c>
      <c r="Y2535">
        <f>IF(L2535&gt;=20000,"High Value",IF(L2535&gt;=5000,"Medium Value","Low Value"))</f>
        <v/>
      </c>
      <c r="Z2535">
        <f>IF(R2535&lt;=3,"Fast",IF(R2535&lt;=5,"On Time","Delayed"))</f>
        <v/>
      </c>
    </row>
    <row r="2536">
      <c r="A2536">
        <f>Raw_Data!A2536</f>
        <v/>
      </c>
      <c r="B2536" s="11">
        <f>Raw_Data!B2536</f>
        <v/>
      </c>
      <c r="C2536">
        <f>Raw_Data!C2536</f>
        <v/>
      </c>
      <c r="D2536">
        <f>Raw_Data!D2536</f>
        <v/>
      </c>
      <c r="E2536">
        <f>Raw_Data!E2536</f>
        <v/>
      </c>
      <c r="F2536">
        <f>Raw_Data!F2536</f>
        <v/>
      </c>
      <c r="G2536">
        <f>Raw_Data!G2536</f>
        <v/>
      </c>
      <c r="H2536">
        <f>Raw_Data!H2536</f>
        <v/>
      </c>
      <c r="I2536">
        <f>Raw_Data!I2536</f>
        <v/>
      </c>
      <c r="J2536" s="12">
        <f>Raw_Data!J2536</f>
        <v/>
      </c>
      <c r="K2536" s="13">
        <f>Raw_Data!K2536</f>
        <v/>
      </c>
      <c r="L2536" s="12">
        <f>Raw_Data!L2536</f>
        <v/>
      </c>
      <c r="M2536" s="12">
        <f>Raw_Data!M2536</f>
        <v/>
      </c>
      <c r="N2536" s="12">
        <f>Raw_Data!N2536</f>
        <v/>
      </c>
      <c r="O2536">
        <f>Raw_Data!O2536</f>
        <v/>
      </c>
      <c r="P2536">
        <f>Raw_Data!P2536</f>
        <v/>
      </c>
      <c r="Q2536">
        <f>Raw_Data!Q2536</f>
        <v/>
      </c>
      <c r="R2536">
        <f>Raw_Data!R2536</f>
        <v/>
      </c>
      <c r="S2536">
        <f>Raw_Data!S2536</f>
        <v/>
      </c>
      <c r="T2536">
        <f>YEAR(B2536)</f>
        <v/>
      </c>
      <c r="U2536">
        <f>MONTH(B2536)</f>
        <v/>
      </c>
      <c r="V2536">
        <f>TEXT(B2536,"mmm")</f>
        <v/>
      </c>
      <c r="W2536" s="15">
        <f>IFERROR(N2536/L2536,0)</f>
        <v/>
      </c>
      <c r="X2536">
        <f>IF(K2536=0,"No Discount",IF(K2536&lt;=5%,"Low",IF(K2536&lt;=15%,"Medium","High")))</f>
        <v/>
      </c>
      <c r="Y2536">
        <f>IF(L2536&gt;=20000,"High Value",IF(L2536&gt;=5000,"Medium Value","Low Value"))</f>
        <v/>
      </c>
      <c r="Z2536">
        <f>IF(R2536&lt;=3,"Fast",IF(R2536&lt;=5,"On Time","Delayed"))</f>
        <v/>
      </c>
    </row>
    <row r="2537">
      <c r="A2537">
        <f>Raw_Data!A2537</f>
        <v/>
      </c>
      <c r="B2537" s="11">
        <f>Raw_Data!B2537</f>
        <v/>
      </c>
      <c r="C2537">
        <f>Raw_Data!C2537</f>
        <v/>
      </c>
      <c r="D2537">
        <f>Raw_Data!D2537</f>
        <v/>
      </c>
      <c r="E2537">
        <f>Raw_Data!E2537</f>
        <v/>
      </c>
      <c r="F2537">
        <f>Raw_Data!F2537</f>
        <v/>
      </c>
      <c r="G2537">
        <f>Raw_Data!G2537</f>
        <v/>
      </c>
      <c r="H2537">
        <f>Raw_Data!H2537</f>
        <v/>
      </c>
      <c r="I2537">
        <f>Raw_Data!I2537</f>
        <v/>
      </c>
      <c r="J2537" s="12">
        <f>Raw_Data!J2537</f>
        <v/>
      </c>
      <c r="K2537" s="13">
        <f>Raw_Data!K2537</f>
        <v/>
      </c>
      <c r="L2537" s="12">
        <f>Raw_Data!L2537</f>
        <v/>
      </c>
      <c r="M2537" s="12">
        <f>Raw_Data!M2537</f>
        <v/>
      </c>
      <c r="N2537" s="12">
        <f>Raw_Data!N2537</f>
        <v/>
      </c>
      <c r="O2537">
        <f>Raw_Data!O2537</f>
        <v/>
      </c>
      <c r="P2537">
        <f>Raw_Data!P2537</f>
        <v/>
      </c>
      <c r="Q2537">
        <f>Raw_Data!Q2537</f>
        <v/>
      </c>
      <c r="R2537">
        <f>Raw_Data!R2537</f>
        <v/>
      </c>
      <c r="S2537">
        <f>Raw_Data!S2537</f>
        <v/>
      </c>
      <c r="T2537">
        <f>YEAR(B2537)</f>
        <v/>
      </c>
      <c r="U2537">
        <f>MONTH(B2537)</f>
        <v/>
      </c>
      <c r="V2537">
        <f>TEXT(B2537,"mmm")</f>
        <v/>
      </c>
      <c r="W2537" s="15">
        <f>IFERROR(N2537/L2537,0)</f>
        <v/>
      </c>
      <c r="X2537">
        <f>IF(K2537=0,"No Discount",IF(K2537&lt;=5%,"Low",IF(K2537&lt;=15%,"Medium","High")))</f>
        <v/>
      </c>
      <c r="Y2537">
        <f>IF(L2537&gt;=20000,"High Value",IF(L2537&gt;=5000,"Medium Value","Low Value"))</f>
        <v/>
      </c>
      <c r="Z2537">
        <f>IF(R2537&lt;=3,"Fast",IF(R2537&lt;=5,"On Time","Delayed"))</f>
        <v/>
      </c>
    </row>
    <row r="2538">
      <c r="A2538">
        <f>Raw_Data!A2538</f>
        <v/>
      </c>
      <c r="B2538" s="11">
        <f>Raw_Data!B2538</f>
        <v/>
      </c>
      <c r="C2538">
        <f>Raw_Data!C2538</f>
        <v/>
      </c>
      <c r="D2538">
        <f>Raw_Data!D2538</f>
        <v/>
      </c>
      <c r="E2538">
        <f>Raw_Data!E2538</f>
        <v/>
      </c>
      <c r="F2538">
        <f>Raw_Data!F2538</f>
        <v/>
      </c>
      <c r="G2538">
        <f>Raw_Data!G2538</f>
        <v/>
      </c>
      <c r="H2538">
        <f>Raw_Data!H2538</f>
        <v/>
      </c>
      <c r="I2538">
        <f>Raw_Data!I2538</f>
        <v/>
      </c>
      <c r="J2538" s="12">
        <f>Raw_Data!J2538</f>
        <v/>
      </c>
      <c r="K2538" s="13">
        <f>Raw_Data!K2538</f>
        <v/>
      </c>
      <c r="L2538" s="12">
        <f>Raw_Data!L2538</f>
        <v/>
      </c>
      <c r="M2538" s="12">
        <f>Raw_Data!M2538</f>
        <v/>
      </c>
      <c r="N2538" s="12">
        <f>Raw_Data!N2538</f>
        <v/>
      </c>
      <c r="O2538">
        <f>Raw_Data!O2538</f>
        <v/>
      </c>
      <c r="P2538">
        <f>Raw_Data!P2538</f>
        <v/>
      </c>
      <c r="Q2538">
        <f>Raw_Data!Q2538</f>
        <v/>
      </c>
      <c r="R2538">
        <f>Raw_Data!R2538</f>
        <v/>
      </c>
      <c r="S2538">
        <f>Raw_Data!S2538</f>
        <v/>
      </c>
      <c r="T2538">
        <f>YEAR(B2538)</f>
        <v/>
      </c>
      <c r="U2538">
        <f>MONTH(B2538)</f>
        <v/>
      </c>
      <c r="V2538">
        <f>TEXT(B2538,"mmm")</f>
        <v/>
      </c>
      <c r="W2538" s="15">
        <f>IFERROR(N2538/L2538,0)</f>
        <v/>
      </c>
      <c r="X2538">
        <f>IF(K2538=0,"No Discount",IF(K2538&lt;=5%,"Low",IF(K2538&lt;=15%,"Medium","High")))</f>
        <v/>
      </c>
      <c r="Y2538">
        <f>IF(L2538&gt;=20000,"High Value",IF(L2538&gt;=5000,"Medium Value","Low Value"))</f>
        <v/>
      </c>
      <c r="Z2538">
        <f>IF(R2538&lt;=3,"Fast",IF(R2538&lt;=5,"On Time","Delayed"))</f>
        <v/>
      </c>
    </row>
    <row r="2539">
      <c r="A2539">
        <f>Raw_Data!A2539</f>
        <v/>
      </c>
      <c r="B2539" s="11">
        <f>Raw_Data!B2539</f>
        <v/>
      </c>
      <c r="C2539">
        <f>Raw_Data!C2539</f>
        <v/>
      </c>
      <c r="D2539">
        <f>Raw_Data!D2539</f>
        <v/>
      </c>
      <c r="E2539">
        <f>Raw_Data!E2539</f>
        <v/>
      </c>
      <c r="F2539">
        <f>Raw_Data!F2539</f>
        <v/>
      </c>
      <c r="G2539">
        <f>Raw_Data!G2539</f>
        <v/>
      </c>
      <c r="H2539">
        <f>Raw_Data!H2539</f>
        <v/>
      </c>
      <c r="I2539">
        <f>Raw_Data!I2539</f>
        <v/>
      </c>
      <c r="J2539" s="12">
        <f>Raw_Data!J2539</f>
        <v/>
      </c>
      <c r="K2539" s="13">
        <f>Raw_Data!K2539</f>
        <v/>
      </c>
      <c r="L2539" s="12">
        <f>Raw_Data!L2539</f>
        <v/>
      </c>
      <c r="M2539" s="12">
        <f>Raw_Data!M2539</f>
        <v/>
      </c>
      <c r="N2539" s="12">
        <f>Raw_Data!N2539</f>
        <v/>
      </c>
      <c r="O2539">
        <f>Raw_Data!O2539</f>
        <v/>
      </c>
      <c r="P2539">
        <f>Raw_Data!P2539</f>
        <v/>
      </c>
      <c r="Q2539">
        <f>Raw_Data!Q2539</f>
        <v/>
      </c>
      <c r="R2539">
        <f>Raw_Data!R2539</f>
        <v/>
      </c>
      <c r="S2539">
        <f>Raw_Data!S2539</f>
        <v/>
      </c>
      <c r="T2539">
        <f>YEAR(B2539)</f>
        <v/>
      </c>
      <c r="U2539">
        <f>MONTH(B2539)</f>
        <v/>
      </c>
      <c r="V2539">
        <f>TEXT(B2539,"mmm")</f>
        <v/>
      </c>
      <c r="W2539" s="15">
        <f>IFERROR(N2539/L2539,0)</f>
        <v/>
      </c>
      <c r="X2539">
        <f>IF(K2539=0,"No Discount",IF(K2539&lt;=5%,"Low",IF(K2539&lt;=15%,"Medium","High")))</f>
        <v/>
      </c>
      <c r="Y2539">
        <f>IF(L2539&gt;=20000,"High Value",IF(L2539&gt;=5000,"Medium Value","Low Value"))</f>
        <v/>
      </c>
      <c r="Z2539">
        <f>IF(R2539&lt;=3,"Fast",IF(R2539&lt;=5,"On Time","Delayed"))</f>
        <v/>
      </c>
    </row>
    <row r="2540">
      <c r="A2540">
        <f>Raw_Data!A2540</f>
        <v/>
      </c>
      <c r="B2540" s="11">
        <f>Raw_Data!B2540</f>
        <v/>
      </c>
      <c r="C2540">
        <f>Raw_Data!C2540</f>
        <v/>
      </c>
      <c r="D2540">
        <f>Raw_Data!D2540</f>
        <v/>
      </c>
      <c r="E2540">
        <f>Raw_Data!E2540</f>
        <v/>
      </c>
      <c r="F2540">
        <f>Raw_Data!F2540</f>
        <v/>
      </c>
      <c r="G2540">
        <f>Raw_Data!G2540</f>
        <v/>
      </c>
      <c r="H2540">
        <f>Raw_Data!H2540</f>
        <v/>
      </c>
      <c r="I2540">
        <f>Raw_Data!I2540</f>
        <v/>
      </c>
      <c r="J2540" s="12">
        <f>Raw_Data!J2540</f>
        <v/>
      </c>
      <c r="K2540" s="13">
        <f>Raw_Data!K2540</f>
        <v/>
      </c>
      <c r="L2540" s="12">
        <f>Raw_Data!L2540</f>
        <v/>
      </c>
      <c r="M2540" s="12">
        <f>Raw_Data!M2540</f>
        <v/>
      </c>
      <c r="N2540" s="12">
        <f>Raw_Data!N2540</f>
        <v/>
      </c>
      <c r="O2540">
        <f>Raw_Data!O2540</f>
        <v/>
      </c>
      <c r="P2540">
        <f>Raw_Data!P2540</f>
        <v/>
      </c>
      <c r="Q2540">
        <f>Raw_Data!Q2540</f>
        <v/>
      </c>
      <c r="R2540">
        <f>Raw_Data!R2540</f>
        <v/>
      </c>
      <c r="S2540">
        <f>Raw_Data!S2540</f>
        <v/>
      </c>
      <c r="T2540">
        <f>YEAR(B2540)</f>
        <v/>
      </c>
      <c r="U2540">
        <f>MONTH(B2540)</f>
        <v/>
      </c>
      <c r="V2540">
        <f>TEXT(B2540,"mmm")</f>
        <v/>
      </c>
      <c r="W2540" s="15">
        <f>IFERROR(N2540/L2540,0)</f>
        <v/>
      </c>
      <c r="X2540">
        <f>IF(K2540=0,"No Discount",IF(K2540&lt;=5%,"Low",IF(K2540&lt;=15%,"Medium","High")))</f>
        <v/>
      </c>
      <c r="Y2540">
        <f>IF(L2540&gt;=20000,"High Value",IF(L2540&gt;=5000,"Medium Value","Low Value"))</f>
        <v/>
      </c>
      <c r="Z2540">
        <f>IF(R2540&lt;=3,"Fast",IF(R2540&lt;=5,"On Time","Delayed"))</f>
        <v/>
      </c>
    </row>
    <row r="2541">
      <c r="A2541">
        <f>Raw_Data!A2541</f>
        <v/>
      </c>
      <c r="B2541" s="11">
        <f>Raw_Data!B2541</f>
        <v/>
      </c>
      <c r="C2541">
        <f>Raw_Data!C2541</f>
        <v/>
      </c>
      <c r="D2541">
        <f>Raw_Data!D2541</f>
        <v/>
      </c>
      <c r="E2541">
        <f>Raw_Data!E2541</f>
        <v/>
      </c>
      <c r="F2541">
        <f>Raw_Data!F2541</f>
        <v/>
      </c>
      <c r="G2541">
        <f>Raw_Data!G2541</f>
        <v/>
      </c>
      <c r="H2541">
        <f>Raw_Data!H2541</f>
        <v/>
      </c>
      <c r="I2541">
        <f>Raw_Data!I2541</f>
        <v/>
      </c>
      <c r="J2541" s="12">
        <f>Raw_Data!J2541</f>
        <v/>
      </c>
      <c r="K2541" s="13">
        <f>Raw_Data!K2541</f>
        <v/>
      </c>
      <c r="L2541" s="12">
        <f>Raw_Data!L2541</f>
        <v/>
      </c>
      <c r="M2541" s="12">
        <f>Raw_Data!M2541</f>
        <v/>
      </c>
      <c r="N2541" s="12">
        <f>Raw_Data!N2541</f>
        <v/>
      </c>
      <c r="O2541">
        <f>Raw_Data!O2541</f>
        <v/>
      </c>
      <c r="P2541">
        <f>Raw_Data!P2541</f>
        <v/>
      </c>
      <c r="Q2541">
        <f>Raw_Data!Q2541</f>
        <v/>
      </c>
      <c r="R2541">
        <f>Raw_Data!R2541</f>
        <v/>
      </c>
      <c r="S2541">
        <f>Raw_Data!S2541</f>
        <v/>
      </c>
      <c r="T2541">
        <f>YEAR(B2541)</f>
        <v/>
      </c>
      <c r="U2541">
        <f>MONTH(B2541)</f>
        <v/>
      </c>
      <c r="V2541">
        <f>TEXT(B2541,"mmm")</f>
        <v/>
      </c>
      <c r="W2541" s="15">
        <f>IFERROR(N2541/L2541,0)</f>
        <v/>
      </c>
      <c r="X2541">
        <f>IF(K2541=0,"No Discount",IF(K2541&lt;=5%,"Low",IF(K2541&lt;=15%,"Medium","High")))</f>
        <v/>
      </c>
      <c r="Y2541">
        <f>IF(L2541&gt;=20000,"High Value",IF(L2541&gt;=5000,"Medium Value","Low Value"))</f>
        <v/>
      </c>
      <c r="Z2541">
        <f>IF(R2541&lt;=3,"Fast",IF(R2541&lt;=5,"On Time","Delayed"))</f>
        <v/>
      </c>
    </row>
    <row r="2542">
      <c r="A2542">
        <f>Raw_Data!A2542</f>
        <v/>
      </c>
      <c r="B2542" s="11">
        <f>Raw_Data!B2542</f>
        <v/>
      </c>
      <c r="C2542">
        <f>Raw_Data!C2542</f>
        <v/>
      </c>
      <c r="D2542">
        <f>Raw_Data!D2542</f>
        <v/>
      </c>
      <c r="E2542">
        <f>Raw_Data!E2542</f>
        <v/>
      </c>
      <c r="F2542">
        <f>Raw_Data!F2542</f>
        <v/>
      </c>
      <c r="G2542">
        <f>Raw_Data!G2542</f>
        <v/>
      </c>
      <c r="H2542">
        <f>Raw_Data!H2542</f>
        <v/>
      </c>
      <c r="I2542">
        <f>Raw_Data!I2542</f>
        <v/>
      </c>
      <c r="J2542" s="12">
        <f>Raw_Data!J2542</f>
        <v/>
      </c>
      <c r="K2542" s="13">
        <f>Raw_Data!K2542</f>
        <v/>
      </c>
      <c r="L2542" s="12">
        <f>Raw_Data!L2542</f>
        <v/>
      </c>
      <c r="M2542" s="12">
        <f>Raw_Data!M2542</f>
        <v/>
      </c>
      <c r="N2542" s="12">
        <f>Raw_Data!N2542</f>
        <v/>
      </c>
      <c r="O2542">
        <f>Raw_Data!O2542</f>
        <v/>
      </c>
      <c r="P2542">
        <f>Raw_Data!P2542</f>
        <v/>
      </c>
      <c r="Q2542">
        <f>Raw_Data!Q2542</f>
        <v/>
      </c>
      <c r="R2542">
        <f>Raw_Data!R2542</f>
        <v/>
      </c>
      <c r="S2542">
        <f>Raw_Data!S2542</f>
        <v/>
      </c>
      <c r="T2542">
        <f>YEAR(B2542)</f>
        <v/>
      </c>
      <c r="U2542">
        <f>MONTH(B2542)</f>
        <v/>
      </c>
      <c r="V2542">
        <f>TEXT(B2542,"mmm")</f>
        <v/>
      </c>
      <c r="W2542" s="15">
        <f>IFERROR(N2542/L2542,0)</f>
        <v/>
      </c>
      <c r="X2542">
        <f>IF(K2542=0,"No Discount",IF(K2542&lt;=5%,"Low",IF(K2542&lt;=15%,"Medium","High")))</f>
        <v/>
      </c>
      <c r="Y2542">
        <f>IF(L2542&gt;=20000,"High Value",IF(L2542&gt;=5000,"Medium Value","Low Value"))</f>
        <v/>
      </c>
      <c r="Z2542">
        <f>IF(R2542&lt;=3,"Fast",IF(R2542&lt;=5,"On Time","Delayed"))</f>
        <v/>
      </c>
    </row>
    <row r="2543">
      <c r="A2543">
        <f>Raw_Data!A2543</f>
        <v/>
      </c>
      <c r="B2543" s="11">
        <f>Raw_Data!B2543</f>
        <v/>
      </c>
      <c r="C2543">
        <f>Raw_Data!C2543</f>
        <v/>
      </c>
      <c r="D2543">
        <f>Raw_Data!D2543</f>
        <v/>
      </c>
      <c r="E2543">
        <f>Raw_Data!E2543</f>
        <v/>
      </c>
      <c r="F2543">
        <f>Raw_Data!F2543</f>
        <v/>
      </c>
      <c r="G2543">
        <f>Raw_Data!G2543</f>
        <v/>
      </c>
      <c r="H2543">
        <f>Raw_Data!H2543</f>
        <v/>
      </c>
      <c r="I2543">
        <f>Raw_Data!I2543</f>
        <v/>
      </c>
      <c r="J2543" s="12">
        <f>Raw_Data!J2543</f>
        <v/>
      </c>
      <c r="K2543" s="13">
        <f>Raw_Data!K2543</f>
        <v/>
      </c>
      <c r="L2543" s="12">
        <f>Raw_Data!L2543</f>
        <v/>
      </c>
      <c r="M2543" s="12">
        <f>Raw_Data!M2543</f>
        <v/>
      </c>
      <c r="N2543" s="12">
        <f>Raw_Data!N2543</f>
        <v/>
      </c>
      <c r="O2543">
        <f>Raw_Data!O2543</f>
        <v/>
      </c>
      <c r="P2543">
        <f>Raw_Data!P2543</f>
        <v/>
      </c>
      <c r="Q2543">
        <f>Raw_Data!Q2543</f>
        <v/>
      </c>
      <c r="R2543">
        <f>Raw_Data!R2543</f>
        <v/>
      </c>
      <c r="S2543">
        <f>Raw_Data!S2543</f>
        <v/>
      </c>
      <c r="T2543">
        <f>YEAR(B2543)</f>
        <v/>
      </c>
      <c r="U2543">
        <f>MONTH(B2543)</f>
        <v/>
      </c>
      <c r="V2543">
        <f>TEXT(B2543,"mmm")</f>
        <v/>
      </c>
      <c r="W2543" s="15">
        <f>IFERROR(N2543/L2543,0)</f>
        <v/>
      </c>
      <c r="X2543">
        <f>IF(K2543=0,"No Discount",IF(K2543&lt;=5%,"Low",IF(K2543&lt;=15%,"Medium","High")))</f>
        <v/>
      </c>
      <c r="Y2543">
        <f>IF(L2543&gt;=20000,"High Value",IF(L2543&gt;=5000,"Medium Value","Low Value"))</f>
        <v/>
      </c>
      <c r="Z2543">
        <f>IF(R2543&lt;=3,"Fast",IF(R2543&lt;=5,"On Time","Delayed"))</f>
        <v/>
      </c>
    </row>
    <row r="2544">
      <c r="A2544">
        <f>Raw_Data!A2544</f>
        <v/>
      </c>
      <c r="B2544" s="11">
        <f>Raw_Data!B2544</f>
        <v/>
      </c>
      <c r="C2544">
        <f>Raw_Data!C2544</f>
        <v/>
      </c>
      <c r="D2544">
        <f>Raw_Data!D2544</f>
        <v/>
      </c>
      <c r="E2544">
        <f>Raw_Data!E2544</f>
        <v/>
      </c>
      <c r="F2544">
        <f>Raw_Data!F2544</f>
        <v/>
      </c>
      <c r="G2544">
        <f>Raw_Data!G2544</f>
        <v/>
      </c>
      <c r="H2544">
        <f>Raw_Data!H2544</f>
        <v/>
      </c>
      <c r="I2544">
        <f>Raw_Data!I2544</f>
        <v/>
      </c>
      <c r="J2544" s="12">
        <f>Raw_Data!J2544</f>
        <v/>
      </c>
      <c r="K2544" s="13">
        <f>Raw_Data!K2544</f>
        <v/>
      </c>
      <c r="L2544" s="12">
        <f>Raw_Data!L2544</f>
        <v/>
      </c>
      <c r="M2544" s="12">
        <f>Raw_Data!M2544</f>
        <v/>
      </c>
      <c r="N2544" s="12">
        <f>Raw_Data!N2544</f>
        <v/>
      </c>
      <c r="O2544">
        <f>Raw_Data!O2544</f>
        <v/>
      </c>
      <c r="P2544">
        <f>Raw_Data!P2544</f>
        <v/>
      </c>
      <c r="Q2544">
        <f>Raw_Data!Q2544</f>
        <v/>
      </c>
      <c r="R2544">
        <f>Raw_Data!R2544</f>
        <v/>
      </c>
      <c r="S2544">
        <f>Raw_Data!S2544</f>
        <v/>
      </c>
      <c r="T2544">
        <f>YEAR(B2544)</f>
        <v/>
      </c>
      <c r="U2544">
        <f>MONTH(B2544)</f>
        <v/>
      </c>
      <c r="V2544">
        <f>TEXT(B2544,"mmm")</f>
        <v/>
      </c>
      <c r="W2544" s="15">
        <f>IFERROR(N2544/L2544,0)</f>
        <v/>
      </c>
      <c r="X2544">
        <f>IF(K2544=0,"No Discount",IF(K2544&lt;=5%,"Low",IF(K2544&lt;=15%,"Medium","High")))</f>
        <v/>
      </c>
      <c r="Y2544">
        <f>IF(L2544&gt;=20000,"High Value",IF(L2544&gt;=5000,"Medium Value","Low Value"))</f>
        <v/>
      </c>
      <c r="Z2544">
        <f>IF(R2544&lt;=3,"Fast",IF(R2544&lt;=5,"On Time","Delayed"))</f>
        <v/>
      </c>
    </row>
    <row r="2545">
      <c r="A2545">
        <f>Raw_Data!A2545</f>
        <v/>
      </c>
      <c r="B2545" s="11">
        <f>Raw_Data!B2545</f>
        <v/>
      </c>
      <c r="C2545">
        <f>Raw_Data!C2545</f>
        <v/>
      </c>
      <c r="D2545">
        <f>Raw_Data!D2545</f>
        <v/>
      </c>
      <c r="E2545">
        <f>Raw_Data!E2545</f>
        <v/>
      </c>
      <c r="F2545">
        <f>Raw_Data!F2545</f>
        <v/>
      </c>
      <c r="G2545">
        <f>Raw_Data!G2545</f>
        <v/>
      </c>
      <c r="H2545">
        <f>Raw_Data!H2545</f>
        <v/>
      </c>
      <c r="I2545">
        <f>Raw_Data!I2545</f>
        <v/>
      </c>
      <c r="J2545" s="12">
        <f>Raw_Data!J2545</f>
        <v/>
      </c>
      <c r="K2545" s="13">
        <f>Raw_Data!K2545</f>
        <v/>
      </c>
      <c r="L2545" s="12">
        <f>Raw_Data!L2545</f>
        <v/>
      </c>
      <c r="M2545" s="12">
        <f>Raw_Data!M2545</f>
        <v/>
      </c>
      <c r="N2545" s="12">
        <f>Raw_Data!N2545</f>
        <v/>
      </c>
      <c r="O2545">
        <f>Raw_Data!O2545</f>
        <v/>
      </c>
      <c r="P2545">
        <f>Raw_Data!P2545</f>
        <v/>
      </c>
      <c r="Q2545">
        <f>Raw_Data!Q2545</f>
        <v/>
      </c>
      <c r="R2545">
        <f>Raw_Data!R2545</f>
        <v/>
      </c>
      <c r="S2545">
        <f>Raw_Data!S2545</f>
        <v/>
      </c>
      <c r="T2545">
        <f>YEAR(B2545)</f>
        <v/>
      </c>
      <c r="U2545">
        <f>MONTH(B2545)</f>
        <v/>
      </c>
      <c r="V2545">
        <f>TEXT(B2545,"mmm")</f>
        <v/>
      </c>
      <c r="W2545" s="15">
        <f>IFERROR(N2545/L2545,0)</f>
        <v/>
      </c>
      <c r="X2545">
        <f>IF(K2545=0,"No Discount",IF(K2545&lt;=5%,"Low",IF(K2545&lt;=15%,"Medium","High")))</f>
        <v/>
      </c>
      <c r="Y2545">
        <f>IF(L2545&gt;=20000,"High Value",IF(L2545&gt;=5000,"Medium Value","Low Value"))</f>
        <v/>
      </c>
      <c r="Z2545">
        <f>IF(R2545&lt;=3,"Fast",IF(R2545&lt;=5,"On Time","Delayed"))</f>
        <v/>
      </c>
    </row>
    <row r="2546">
      <c r="A2546">
        <f>Raw_Data!A2546</f>
        <v/>
      </c>
      <c r="B2546" s="11">
        <f>Raw_Data!B2546</f>
        <v/>
      </c>
      <c r="C2546">
        <f>Raw_Data!C2546</f>
        <v/>
      </c>
      <c r="D2546">
        <f>Raw_Data!D2546</f>
        <v/>
      </c>
      <c r="E2546">
        <f>Raw_Data!E2546</f>
        <v/>
      </c>
      <c r="F2546">
        <f>Raw_Data!F2546</f>
        <v/>
      </c>
      <c r="G2546">
        <f>Raw_Data!G2546</f>
        <v/>
      </c>
      <c r="H2546">
        <f>Raw_Data!H2546</f>
        <v/>
      </c>
      <c r="I2546">
        <f>Raw_Data!I2546</f>
        <v/>
      </c>
      <c r="J2546" s="12">
        <f>Raw_Data!J2546</f>
        <v/>
      </c>
      <c r="K2546" s="13">
        <f>Raw_Data!K2546</f>
        <v/>
      </c>
      <c r="L2546" s="12">
        <f>Raw_Data!L2546</f>
        <v/>
      </c>
      <c r="M2546" s="12">
        <f>Raw_Data!M2546</f>
        <v/>
      </c>
      <c r="N2546" s="12">
        <f>Raw_Data!N2546</f>
        <v/>
      </c>
      <c r="O2546">
        <f>Raw_Data!O2546</f>
        <v/>
      </c>
      <c r="P2546">
        <f>Raw_Data!P2546</f>
        <v/>
      </c>
      <c r="Q2546">
        <f>Raw_Data!Q2546</f>
        <v/>
      </c>
      <c r="R2546">
        <f>Raw_Data!R2546</f>
        <v/>
      </c>
      <c r="S2546">
        <f>Raw_Data!S2546</f>
        <v/>
      </c>
      <c r="T2546">
        <f>YEAR(B2546)</f>
        <v/>
      </c>
      <c r="U2546">
        <f>MONTH(B2546)</f>
        <v/>
      </c>
      <c r="V2546">
        <f>TEXT(B2546,"mmm")</f>
        <v/>
      </c>
      <c r="W2546" s="15">
        <f>IFERROR(N2546/L2546,0)</f>
        <v/>
      </c>
      <c r="X2546">
        <f>IF(K2546=0,"No Discount",IF(K2546&lt;=5%,"Low",IF(K2546&lt;=15%,"Medium","High")))</f>
        <v/>
      </c>
      <c r="Y2546">
        <f>IF(L2546&gt;=20000,"High Value",IF(L2546&gt;=5000,"Medium Value","Low Value"))</f>
        <v/>
      </c>
      <c r="Z2546">
        <f>IF(R2546&lt;=3,"Fast",IF(R2546&lt;=5,"On Time","Delayed"))</f>
        <v/>
      </c>
    </row>
    <row r="2547">
      <c r="A2547">
        <f>Raw_Data!A2547</f>
        <v/>
      </c>
      <c r="B2547" s="11">
        <f>Raw_Data!B2547</f>
        <v/>
      </c>
      <c r="C2547">
        <f>Raw_Data!C2547</f>
        <v/>
      </c>
      <c r="D2547">
        <f>Raw_Data!D2547</f>
        <v/>
      </c>
      <c r="E2547">
        <f>Raw_Data!E2547</f>
        <v/>
      </c>
      <c r="F2547">
        <f>Raw_Data!F2547</f>
        <v/>
      </c>
      <c r="G2547">
        <f>Raw_Data!G2547</f>
        <v/>
      </c>
      <c r="H2547">
        <f>Raw_Data!H2547</f>
        <v/>
      </c>
      <c r="I2547">
        <f>Raw_Data!I2547</f>
        <v/>
      </c>
      <c r="J2547" s="12">
        <f>Raw_Data!J2547</f>
        <v/>
      </c>
      <c r="K2547" s="13">
        <f>Raw_Data!K2547</f>
        <v/>
      </c>
      <c r="L2547" s="12">
        <f>Raw_Data!L2547</f>
        <v/>
      </c>
      <c r="M2547" s="12">
        <f>Raw_Data!M2547</f>
        <v/>
      </c>
      <c r="N2547" s="12">
        <f>Raw_Data!N2547</f>
        <v/>
      </c>
      <c r="O2547">
        <f>Raw_Data!O2547</f>
        <v/>
      </c>
      <c r="P2547">
        <f>Raw_Data!P2547</f>
        <v/>
      </c>
      <c r="Q2547">
        <f>Raw_Data!Q2547</f>
        <v/>
      </c>
      <c r="R2547">
        <f>Raw_Data!R2547</f>
        <v/>
      </c>
      <c r="S2547">
        <f>Raw_Data!S2547</f>
        <v/>
      </c>
      <c r="T2547">
        <f>YEAR(B2547)</f>
        <v/>
      </c>
      <c r="U2547">
        <f>MONTH(B2547)</f>
        <v/>
      </c>
      <c r="V2547">
        <f>TEXT(B2547,"mmm")</f>
        <v/>
      </c>
      <c r="W2547" s="15">
        <f>IFERROR(N2547/L2547,0)</f>
        <v/>
      </c>
      <c r="X2547">
        <f>IF(K2547=0,"No Discount",IF(K2547&lt;=5%,"Low",IF(K2547&lt;=15%,"Medium","High")))</f>
        <v/>
      </c>
      <c r="Y2547">
        <f>IF(L2547&gt;=20000,"High Value",IF(L2547&gt;=5000,"Medium Value","Low Value"))</f>
        <v/>
      </c>
      <c r="Z2547">
        <f>IF(R2547&lt;=3,"Fast",IF(R2547&lt;=5,"On Time","Delayed"))</f>
        <v/>
      </c>
    </row>
    <row r="2548">
      <c r="A2548">
        <f>Raw_Data!A2548</f>
        <v/>
      </c>
      <c r="B2548" s="11">
        <f>Raw_Data!B2548</f>
        <v/>
      </c>
      <c r="C2548">
        <f>Raw_Data!C2548</f>
        <v/>
      </c>
      <c r="D2548">
        <f>Raw_Data!D2548</f>
        <v/>
      </c>
      <c r="E2548">
        <f>Raw_Data!E2548</f>
        <v/>
      </c>
      <c r="F2548">
        <f>Raw_Data!F2548</f>
        <v/>
      </c>
      <c r="G2548">
        <f>Raw_Data!G2548</f>
        <v/>
      </c>
      <c r="H2548">
        <f>Raw_Data!H2548</f>
        <v/>
      </c>
      <c r="I2548">
        <f>Raw_Data!I2548</f>
        <v/>
      </c>
      <c r="J2548" s="12">
        <f>Raw_Data!J2548</f>
        <v/>
      </c>
      <c r="K2548" s="13">
        <f>Raw_Data!K2548</f>
        <v/>
      </c>
      <c r="L2548" s="12">
        <f>Raw_Data!L2548</f>
        <v/>
      </c>
      <c r="M2548" s="12">
        <f>Raw_Data!M2548</f>
        <v/>
      </c>
      <c r="N2548" s="12">
        <f>Raw_Data!N2548</f>
        <v/>
      </c>
      <c r="O2548">
        <f>Raw_Data!O2548</f>
        <v/>
      </c>
      <c r="P2548">
        <f>Raw_Data!P2548</f>
        <v/>
      </c>
      <c r="Q2548">
        <f>Raw_Data!Q2548</f>
        <v/>
      </c>
      <c r="R2548">
        <f>Raw_Data!R2548</f>
        <v/>
      </c>
      <c r="S2548">
        <f>Raw_Data!S2548</f>
        <v/>
      </c>
      <c r="T2548">
        <f>YEAR(B2548)</f>
        <v/>
      </c>
      <c r="U2548">
        <f>MONTH(B2548)</f>
        <v/>
      </c>
      <c r="V2548">
        <f>TEXT(B2548,"mmm")</f>
        <v/>
      </c>
      <c r="W2548" s="15">
        <f>IFERROR(N2548/L2548,0)</f>
        <v/>
      </c>
      <c r="X2548">
        <f>IF(K2548=0,"No Discount",IF(K2548&lt;=5%,"Low",IF(K2548&lt;=15%,"Medium","High")))</f>
        <v/>
      </c>
      <c r="Y2548">
        <f>IF(L2548&gt;=20000,"High Value",IF(L2548&gt;=5000,"Medium Value","Low Value"))</f>
        <v/>
      </c>
      <c r="Z2548">
        <f>IF(R2548&lt;=3,"Fast",IF(R2548&lt;=5,"On Time","Delayed"))</f>
        <v/>
      </c>
    </row>
    <row r="2549">
      <c r="A2549">
        <f>Raw_Data!A2549</f>
        <v/>
      </c>
      <c r="B2549" s="11">
        <f>Raw_Data!B2549</f>
        <v/>
      </c>
      <c r="C2549">
        <f>Raw_Data!C2549</f>
        <v/>
      </c>
      <c r="D2549">
        <f>Raw_Data!D2549</f>
        <v/>
      </c>
      <c r="E2549">
        <f>Raw_Data!E2549</f>
        <v/>
      </c>
      <c r="F2549">
        <f>Raw_Data!F2549</f>
        <v/>
      </c>
      <c r="G2549">
        <f>Raw_Data!G2549</f>
        <v/>
      </c>
      <c r="H2549">
        <f>Raw_Data!H2549</f>
        <v/>
      </c>
      <c r="I2549">
        <f>Raw_Data!I2549</f>
        <v/>
      </c>
      <c r="J2549" s="12">
        <f>Raw_Data!J2549</f>
        <v/>
      </c>
      <c r="K2549" s="13">
        <f>Raw_Data!K2549</f>
        <v/>
      </c>
      <c r="L2549" s="12">
        <f>Raw_Data!L2549</f>
        <v/>
      </c>
      <c r="M2549" s="12">
        <f>Raw_Data!M2549</f>
        <v/>
      </c>
      <c r="N2549" s="12">
        <f>Raw_Data!N2549</f>
        <v/>
      </c>
      <c r="O2549">
        <f>Raw_Data!O2549</f>
        <v/>
      </c>
      <c r="P2549">
        <f>Raw_Data!P2549</f>
        <v/>
      </c>
      <c r="Q2549">
        <f>Raw_Data!Q2549</f>
        <v/>
      </c>
      <c r="R2549">
        <f>Raw_Data!R2549</f>
        <v/>
      </c>
      <c r="S2549">
        <f>Raw_Data!S2549</f>
        <v/>
      </c>
      <c r="T2549">
        <f>YEAR(B2549)</f>
        <v/>
      </c>
      <c r="U2549">
        <f>MONTH(B2549)</f>
        <v/>
      </c>
      <c r="V2549">
        <f>TEXT(B2549,"mmm")</f>
        <v/>
      </c>
      <c r="W2549" s="15">
        <f>IFERROR(N2549/L2549,0)</f>
        <v/>
      </c>
      <c r="X2549">
        <f>IF(K2549=0,"No Discount",IF(K2549&lt;=5%,"Low",IF(K2549&lt;=15%,"Medium","High")))</f>
        <v/>
      </c>
      <c r="Y2549">
        <f>IF(L2549&gt;=20000,"High Value",IF(L2549&gt;=5000,"Medium Value","Low Value"))</f>
        <v/>
      </c>
      <c r="Z2549">
        <f>IF(R2549&lt;=3,"Fast",IF(R2549&lt;=5,"On Time","Delayed"))</f>
        <v/>
      </c>
    </row>
    <row r="2550">
      <c r="A2550">
        <f>Raw_Data!A2550</f>
        <v/>
      </c>
      <c r="B2550" s="11">
        <f>Raw_Data!B2550</f>
        <v/>
      </c>
      <c r="C2550">
        <f>Raw_Data!C2550</f>
        <v/>
      </c>
      <c r="D2550">
        <f>Raw_Data!D2550</f>
        <v/>
      </c>
      <c r="E2550">
        <f>Raw_Data!E2550</f>
        <v/>
      </c>
      <c r="F2550">
        <f>Raw_Data!F2550</f>
        <v/>
      </c>
      <c r="G2550">
        <f>Raw_Data!G2550</f>
        <v/>
      </c>
      <c r="H2550">
        <f>Raw_Data!H2550</f>
        <v/>
      </c>
      <c r="I2550">
        <f>Raw_Data!I2550</f>
        <v/>
      </c>
      <c r="J2550" s="12">
        <f>Raw_Data!J2550</f>
        <v/>
      </c>
      <c r="K2550" s="13">
        <f>Raw_Data!K2550</f>
        <v/>
      </c>
      <c r="L2550" s="12">
        <f>Raw_Data!L2550</f>
        <v/>
      </c>
      <c r="M2550" s="12">
        <f>Raw_Data!M2550</f>
        <v/>
      </c>
      <c r="N2550" s="12">
        <f>Raw_Data!N2550</f>
        <v/>
      </c>
      <c r="O2550">
        <f>Raw_Data!O2550</f>
        <v/>
      </c>
      <c r="P2550">
        <f>Raw_Data!P2550</f>
        <v/>
      </c>
      <c r="Q2550">
        <f>Raw_Data!Q2550</f>
        <v/>
      </c>
      <c r="R2550">
        <f>Raw_Data!R2550</f>
        <v/>
      </c>
      <c r="S2550">
        <f>Raw_Data!S2550</f>
        <v/>
      </c>
      <c r="T2550">
        <f>YEAR(B2550)</f>
        <v/>
      </c>
      <c r="U2550">
        <f>MONTH(B2550)</f>
        <v/>
      </c>
      <c r="V2550">
        <f>TEXT(B2550,"mmm")</f>
        <v/>
      </c>
      <c r="W2550" s="15">
        <f>IFERROR(N2550/L2550,0)</f>
        <v/>
      </c>
      <c r="X2550">
        <f>IF(K2550=0,"No Discount",IF(K2550&lt;=5%,"Low",IF(K2550&lt;=15%,"Medium","High")))</f>
        <v/>
      </c>
      <c r="Y2550">
        <f>IF(L2550&gt;=20000,"High Value",IF(L2550&gt;=5000,"Medium Value","Low Value"))</f>
        <v/>
      </c>
      <c r="Z2550">
        <f>IF(R2550&lt;=3,"Fast",IF(R2550&lt;=5,"On Time","Delayed"))</f>
        <v/>
      </c>
    </row>
    <row r="2551">
      <c r="A2551">
        <f>Raw_Data!A2551</f>
        <v/>
      </c>
      <c r="B2551" s="11">
        <f>Raw_Data!B2551</f>
        <v/>
      </c>
      <c r="C2551">
        <f>Raw_Data!C2551</f>
        <v/>
      </c>
      <c r="D2551">
        <f>Raw_Data!D2551</f>
        <v/>
      </c>
      <c r="E2551">
        <f>Raw_Data!E2551</f>
        <v/>
      </c>
      <c r="F2551">
        <f>Raw_Data!F2551</f>
        <v/>
      </c>
      <c r="G2551">
        <f>Raw_Data!G2551</f>
        <v/>
      </c>
      <c r="H2551">
        <f>Raw_Data!H2551</f>
        <v/>
      </c>
      <c r="I2551">
        <f>Raw_Data!I2551</f>
        <v/>
      </c>
      <c r="J2551" s="12">
        <f>Raw_Data!J2551</f>
        <v/>
      </c>
      <c r="K2551" s="13">
        <f>Raw_Data!K2551</f>
        <v/>
      </c>
      <c r="L2551" s="12">
        <f>Raw_Data!L2551</f>
        <v/>
      </c>
      <c r="M2551" s="12">
        <f>Raw_Data!M2551</f>
        <v/>
      </c>
      <c r="N2551" s="12">
        <f>Raw_Data!N2551</f>
        <v/>
      </c>
      <c r="O2551">
        <f>Raw_Data!O2551</f>
        <v/>
      </c>
      <c r="P2551">
        <f>Raw_Data!P2551</f>
        <v/>
      </c>
      <c r="Q2551">
        <f>Raw_Data!Q2551</f>
        <v/>
      </c>
      <c r="R2551">
        <f>Raw_Data!R2551</f>
        <v/>
      </c>
      <c r="S2551">
        <f>Raw_Data!S2551</f>
        <v/>
      </c>
      <c r="T2551">
        <f>YEAR(B2551)</f>
        <v/>
      </c>
      <c r="U2551">
        <f>MONTH(B2551)</f>
        <v/>
      </c>
      <c r="V2551">
        <f>TEXT(B2551,"mmm")</f>
        <v/>
      </c>
      <c r="W2551" s="15">
        <f>IFERROR(N2551/L2551,0)</f>
        <v/>
      </c>
      <c r="X2551">
        <f>IF(K2551=0,"No Discount",IF(K2551&lt;=5%,"Low",IF(K2551&lt;=15%,"Medium","High")))</f>
        <v/>
      </c>
      <c r="Y2551">
        <f>IF(L2551&gt;=20000,"High Value",IF(L2551&gt;=5000,"Medium Value","Low Value"))</f>
        <v/>
      </c>
      <c r="Z2551">
        <f>IF(R2551&lt;=3,"Fast",IF(R2551&lt;=5,"On Time","Delayed"))</f>
        <v/>
      </c>
    </row>
    <row r="2552">
      <c r="A2552">
        <f>Raw_Data!A2552</f>
        <v/>
      </c>
      <c r="B2552" s="11">
        <f>Raw_Data!B2552</f>
        <v/>
      </c>
      <c r="C2552">
        <f>Raw_Data!C2552</f>
        <v/>
      </c>
      <c r="D2552">
        <f>Raw_Data!D2552</f>
        <v/>
      </c>
      <c r="E2552">
        <f>Raw_Data!E2552</f>
        <v/>
      </c>
      <c r="F2552">
        <f>Raw_Data!F2552</f>
        <v/>
      </c>
      <c r="G2552">
        <f>Raw_Data!G2552</f>
        <v/>
      </c>
      <c r="H2552">
        <f>Raw_Data!H2552</f>
        <v/>
      </c>
      <c r="I2552">
        <f>Raw_Data!I2552</f>
        <v/>
      </c>
      <c r="J2552" s="12">
        <f>Raw_Data!J2552</f>
        <v/>
      </c>
      <c r="K2552" s="13">
        <f>Raw_Data!K2552</f>
        <v/>
      </c>
      <c r="L2552" s="12">
        <f>Raw_Data!L2552</f>
        <v/>
      </c>
      <c r="M2552" s="12">
        <f>Raw_Data!M2552</f>
        <v/>
      </c>
      <c r="N2552" s="12">
        <f>Raw_Data!N2552</f>
        <v/>
      </c>
      <c r="O2552">
        <f>Raw_Data!O2552</f>
        <v/>
      </c>
      <c r="P2552">
        <f>Raw_Data!P2552</f>
        <v/>
      </c>
      <c r="Q2552">
        <f>Raw_Data!Q2552</f>
        <v/>
      </c>
      <c r="R2552">
        <f>Raw_Data!R2552</f>
        <v/>
      </c>
      <c r="S2552">
        <f>Raw_Data!S2552</f>
        <v/>
      </c>
      <c r="T2552">
        <f>YEAR(B2552)</f>
        <v/>
      </c>
      <c r="U2552">
        <f>MONTH(B2552)</f>
        <v/>
      </c>
      <c r="V2552">
        <f>TEXT(B2552,"mmm")</f>
        <v/>
      </c>
      <c r="W2552" s="15">
        <f>IFERROR(N2552/L2552,0)</f>
        <v/>
      </c>
      <c r="X2552">
        <f>IF(K2552=0,"No Discount",IF(K2552&lt;=5%,"Low",IF(K2552&lt;=15%,"Medium","High")))</f>
        <v/>
      </c>
      <c r="Y2552">
        <f>IF(L2552&gt;=20000,"High Value",IF(L2552&gt;=5000,"Medium Value","Low Value"))</f>
        <v/>
      </c>
      <c r="Z2552">
        <f>IF(R2552&lt;=3,"Fast",IF(R2552&lt;=5,"On Time","Delayed"))</f>
        <v/>
      </c>
    </row>
    <row r="2553">
      <c r="A2553">
        <f>Raw_Data!A2553</f>
        <v/>
      </c>
      <c r="B2553" s="11">
        <f>Raw_Data!B2553</f>
        <v/>
      </c>
      <c r="C2553">
        <f>Raw_Data!C2553</f>
        <v/>
      </c>
      <c r="D2553">
        <f>Raw_Data!D2553</f>
        <v/>
      </c>
      <c r="E2553">
        <f>Raw_Data!E2553</f>
        <v/>
      </c>
      <c r="F2553">
        <f>Raw_Data!F2553</f>
        <v/>
      </c>
      <c r="G2553">
        <f>Raw_Data!G2553</f>
        <v/>
      </c>
      <c r="H2553">
        <f>Raw_Data!H2553</f>
        <v/>
      </c>
      <c r="I2553">
        <f>Raw_Data!I2553</f>
        <v/>
      </c>
      <c r="J2553" s="12">
        <f>Raw_Data!J2553</f>
        <v/>
      </c>
      <c r="K2553" s="13">
        <f>Raw_Data!K2553</f>
        <v/>
      </c>
      <c r="L2553" s="12">
        <f>Raw_Data!L2553</f>
        <v/>
      </c>
      <c r="M2553" s="12">
        <f>Raw_Data!M2553</f>
        <v/>
      </c>
      <c r="N2553" s="12">
        <f>Raw_Data!N2553</f>
        <v/>
      </c>
      <c r="O2553">
        <f>Raw_Data!O2553</f>
        <v/>
      </c>
      <c r="P2553">
        <f>Raw_Data!P2553</f>
        <v/>
      </c>
      <c r="Q2553">
        <f>Raw_Data!Q2553</f>
        <v/>
      </c>
      <c r="R2553">
        <f>Raw_Data!R2553</f>
        <v/>
      </c>
      <c r="S2553">
        <f>Raw_Data!S2553</f>
        <v/>
      </c>
      <c r="T2553">
        <f>YEAR(B2553)</f>
        <v/>
      </c>
      <c r="U2553">
        <f>MONTH(B2553)</f>
        <v/>
      </c>
      <c r="V2553">
        <f>TEXT(B2553,"mmm")</f>
        <v/>
      </c>
      <c r="W2553" s="15">
        <f>IFERROR(N2553/L2553,0)</f>
        <v/>
      </c>
      <c r="X2553">
        <f>IF(K2553=0,"No Discount",IF(K2553&lt;=5%,"Low",IF(K2553&lt;=15%,"Medium","High")))</f>
        <v/>
      </c>
      <c r="Y2553">
        <f>IF(L2553&gt;=20000,"High Value",IF(L2553&gt;=5000,"Medium Value","Low Value"))</f>
        <v/>
      </c>
      <c r="Z2553">
        <f>IF(R2553&lt;=3,"Fast",IF(R2553&lt;=5,"On Time","Delayed"))</f>
        <v/>
      </c>
    </row>
    <row r="2554">
      <c r="A2554">
        <f>Raw_Data!A2554</f>
        <v/>
      </c>
      <c r="B2554" s="11">
        <f>Raw_Data!B2554</f>
        <v/>
      </c>
      <c r="C2554">
        <f>Raw_Data!C2554</f>
        <v/>
      </c>
      <c r="D2554">
        <f>Raw_Data!D2554</f>
        <v/>
      </c>
      <c r="E2554">
        <f>Raw_Data!E2554</f>
        <v/>
      </c>
      <c r="F2554">
        <f>Raw_Data!F2554</f>
        <v/>
      </c>
      <c r="G2554">
        <f>Raw_Data!G2554</f>
        <v/>
      </c>
      <c r="H2554">
        <f>Raw_Data!H2554</f>
        <v/>
      </c>
      <c r="I2554">
        <f>Raw_Data!I2554</f>
        <v/>
      </c>
      <c r="J2554" s="12">
        <f>Raw_Data!J2554</f>
        <v/>
      </c>
      <c r="K2554" s="13">
        <f>Raw_Data!K2554</f>
        <v/>
      </c>
      <c r="L2554" s="12">
        <f>Raw_Data!L2554</f>
        <v/>
      </c>
      <c r="M2554" s="12">
        <f>Raw_Data!M2554</f>
        <v/>
      </c>
      <c r="N2554" s="12">
        <f>Raw_Data!N2554</f>
        <v/>
      </c>
      <c r="O2554">
        <f>Raw_Data!O2554</f>
        <v/>
      </c>
      <c r="P2554">
        <f>Raw_Data!P2554</f>
        <v/>
      </c>
      <c r="Q2554">
        <f>Raw_Data!Q2554</f>
        <v/>
      </c>
      <c r="R2554">
        <f>Raw_Data!R2554</f>
        <v/>
      </c>
      <c r="S2554">
        <f>Raw_Data!S2554</f>
        <v/>
      </c>
      <c r="T2554">
        <f>YEAR(B2554)</f>
        <v/>
      </c>
      <c r="U2554">
        <f>MONTH(B2554)</f>
        <v/>
      </c>
      <c r="V2554">
        <f>TEXT(B2554,"mmm")</f>
        <v/>
      </c>
      <c r="W2554" s="15">
        <f>IFERROR(N2554/L2554,0)</f>
        <v/>
      </c>
      <c r="X2554">
        <f>IF(K2554=0,"No Discount",IF(K2554&lt;=5%,"Low",IF(K2554&lt;=15%,"Medium","High")))</f>
        <v/>
      </c>
      <c r="Y2554">
        <f>IF(L2554&gt;=20000,"High Value",IF(L2554&gt;=5000,"Medium Value","Low Value"))</f>
        <v/>
      </c>
      <c r="Z2554">
        <f>IF(R2554&lt;=3,"Fast",IF(R2554&lt;=5,"On Time","Delayed"))</f>
        <v/>
      </c>
    </row>
    <row r="2555">
      <c r="A2555">
        <f>Raw_Data!A2555</f>
        <v/>
      </c>
      <c r="B2555" s="11">
        <f>Raw_Data!B2555</f>
        <v/>
      </c>
      <c r="C2555">
        <f>Raw_Data!C2555</f>
        <v/>
      </c>
      <c r="D2555">
        <f>Raw_Data!D2555</f>
        <v/>
      </c>
      <c r="E2555">
        <f>Raw_Data!E2555</f>
        <v/>
      </c>
      <c r="F2555">
        <f>Raw_Data!F2555</f>
        <v/>
      </c>
      <c r="G2555">
        <f>Raw_Data!G2555</f>
        <v/>
      </c>
      <c r="H2555">
        <f>Raw_Data!H2555</f>
        <v/>
      </c>
      <c r="I2555">
        <f>Raw_Data!I2555</f>
        <v/>
      </c>
      <c r="J2555" s="12">
        <f>Raw_Data!J2555</f>
        <v/>
      </c>
      <c r="K2555" s="13">
        <f>Raw_Data!K2555</f>
        <v/>
      </c>
      <c r="L2555" s="12">
        <f>Raw_Data!L2555</f>
        <v/>
      </c>
      <c r="M2555" s="12">
        <f>Raw_Data!M2555</f>
        <v/>
      </c>
      <c r="N2555" s="12">
        <f>Raw_Data!N2555</f>
        <v/>
      </c>
      <c r="O2555">
        <f>Raw_Data!O2555</f>
        <v/>
      </c>
      <c r="P2555">
        <f>Raw_Data!P2555</f>
        <v/>
      </c>
      <c r="Q2555">
        <f>Raw_Data!Q2555</f>
        <v/>
      </c>
      <c r="R2555">
        <f>Raw_Data!R2555</f>
        <v/>
      </c>
      <c r="S2555">
        <f>Raw_Data!S2555</f>
        <v/>
      </c>
      <c r="T2555">
        <f>YEAR(B2555)</f>
        <v/>
      </c>
      <c r="U2555">
        <f>MONTH(B2555)</f>
        <v/>
      </c>
      <c r="V2555">
        <f>TEXT(B2555,"mmm")</f>
        <v/>
      </c>
      <c r="W2555" s="15">
        <f>IFERROR(N2555/L2555,0)</f>
        <v/>
      </c>
      <c r="X2555">
        <f>IF(K2555=0,"No Discount",IF(K2555&lt;=5%,"Low",IF(K2555&lt;=15%,"Medium","High")))</f>
        <v/>
      </c>
      <c r="Y2555">
        <f>IF(L2555&gt;=20000,"High Value",IF(L2555&gt;=5000,"Medium Value","Low Value"))</f>
        <v/>
      </c>
      <c r="Z2555">
        <f>IF(R2555&lt;=3,"Fast",IF(R2555&lt;=5,"On Time","Delayed"))</f>
        <v/>
      </c>
    </row>
    <row r="2556">
      <c r="A2556">
        <f>Raw_Data!A2556</f>
        <v/>
      </c>
      <c r="B2556" s="11">
        <f>Raw_Data!B2556</f>
        <v/>
      </c>
      <c r="C2556">
        <f>Raw_Data!C2556</f>
        <v/>
      </c>
      <c r="D2556">
        <f>Raw_Data!D2556</f>
        <v/>
      </c>
      <c r="E2556">
        <f>Raw_Data!E2556</f>
        <v/>
      </c>
      <c r="F2556">
        <f>Raw_Data!F2556</f>
        <v/>
      </c>
      <c r="G2556">
        <f>Raw_Data!G2556</f>
        <v/>
      </c>
      <c r="H2556">
        <f>Raw_Data!H2556</f>
        <v/>
      </c>
      <c r="I2556">
        <f>Raw_Data!I2556</f>
        <v/>
      </c>
      <c r="J2556" s="12">
        <f>Raw_Data!J2556</f>
        <v/>
      </c>
      <c r="K2556" s="13">
        <f>Raw_Data!K2556</f>
        <v/>
      </c>
      <c r="L2556" s="12">
        <f>Raw_Data!L2556</f>
        <v/>
      </c>
      <c r="M2556" s="12">
        <f>Raw_Data!M2556</f>
        <v/>
      </c>
      <c r="N2556" s="12">
        <f>Raw_Data!N2556</f>
        <v/>
      </c>
      <c r="O2556">
        <f>Raw_Data!O2556</f>
        <v/>
      </c>
      <c r="P2556">
        <f>Raw_Data!P2556</f>
        <v/>
      </c>
      <c r="Q2556">
        <f>Raw_Data!Q2556</f>
        <v/>
      </c>
      <c r="R2556">
        <f>Raw_Data!R2556</f>
        <v/>
      </c>
      <c r="S2556">
        <f>Raw_Data!S2556</f>
        <v/>
      </c>
      <c r="T2556">
        <f>YEAR(B2556)</f>
        <v/>
      </c>
      <c r="U2556">
        <f>MONTH(B2556)</f>
        <v/>
      </c>
      <c r="V2556">
        <f>TEXT(B2556,"mmm")</f>
        <v/>
      </c>
      <c r="W2556" s="15">
        <f>IFERROR(N2556/L2556,0)</f>
        <v/>
      </c>
      <c r="X2556">
        <f>IF(K2556=0,"No Discount",IF(K2556&lt;=5%,"Low",IF(K2556&lt;=15%,"Medium","High")))</f>
        <v/>
      </c>
      <c r="Y2556">
        <f>IF(L2556&gt;=20000,"High Value",IF(L2556&gt;=5000,"Medium Value","Low Value"))</f>
        <v/>
      </c>
      <c r="Z2556">
        <f>IF(R2556&lt;=3,"Fast",IF(R2556&lt;=5,"On Time","Delayed"))</f>
        <v/>
      </c>
    </row>
    <row r="2557">
      <c r="A2557">
        <f>Raw_Data!A2557</f>
        <v/>
      </c>
      <c r="B2557" s="11">
        <f>Raw_Data!B2557</f>
        <v/>
      </c>
      <c r="C2557">
        <f>Raw_Data!C2557</f>
        <v/>
      </c>
      <c r="D2557">
        <f>Raw_Data!D2557</f>
        <v/>
      </c>
      <c r="E2557">
        <f>Raw_Data!E2557</f>
        <v/>
      </c>
      <c r="F2557">
        <f>Raw_Data!F2557</f>
        <v/>
      </c>
      <c r="G2557">
        <f>Raw_Data!G2557</f>
        <v/>
      </c>
      <c r="H2557">
        <f>Raw_Data!H2557</f>
        <v/>
      </c>
      <c r="I2557">
        <f>Raw_Data!I2557</f>
        <v/>
      </c>
      <c r="J2557" s="12">
        <f>Raw_Data!J2557</f>
        <v/>
      </c>
      <c r="K2557" s="13">
        <f>Raw_Data!K2557</f>
        <v/>
      </c>
      <c r="L2557" s="12">
        <f>Raw_Data!L2557</f>
        <v/>
      </c>
      <c r="M2557" s="12">
        <f>Raw_Data!M2557</f>
        <v/>
      </c>
      <c r="N2557" s="12">
        <f>Raw_Data!N2557</f>
        <v/>
      </c>
      <c r="O2557">
        <f>Raw_Data!O2557</f>
        <v/>
      </c>
      <c r="P2557">
        <f>Raw_Data!P2557</f>
        <v/>
      </c>
      <c r="Q2557">
        <f>Raw_Data!Q2557</f>
        <v/>
      </c>
      <c r="R2557">
        <f>Raw_Data!R2557</f>
        <v/>
      </c>
      <c r="S2557">
        <f>Raw_Data!S2557</f>
        <v/>
      </c>
      <c r="T2557">
        <f>YEAR(B2557)</f>
        <v/>
      </c>
      <c r="U2557">
        <f>MONTH(B2557)</f>
        <v/>
      </c>
      <c r="V2557">
        <f>TEXT(B2557,"mmm")</f>
        <v/>
      </c>
      <c r="W2557" s="15">
        <f>IFERROR(N2557/L2557,0)</f>
        <v/>
      </c>
      <c r="X2557">
        <f>IF(K2557=0,"No Discount",IF(K2557&lt;=5%,"Low",IF(K2557&lt;=15%,"Medium","High")))</f>
        <v/>
      </c>
      <c r="Y2557">
        <f>IF(L2557&gt;=20000,"High Value",IF(L2557&gt;=5000,"Medium Value","Low Value"))</f>
        <v/>
      </c>
      <c r="Z2557">
        <f>IF(R2557&lt;=3,"Fast",IF(R2557&lt;=5,"On Time","Delayed"))</f>
        <v/>
      </c>
    </row>
    <row r="2558">
      <c r="A2558">
        <f>Raw_Data!A2558</f>
        <v/>
      </c>
      <c r="B2558" s="11">
        <f>Raw_Data!B2558</f>
        <v/>
      </c>
      <c r="C2558">
        <f>Raw_Data!C2558</f>
        <v/>
      </c>
      <c r="D2558">
        <f>Raw_Data!D2558</f>
        <v/>
      </c>
      <c r="E2558">
        <f>Raw_Data!E2558</f>
        <v/>
      </c>
      <c r="F2558">
        <f>Raw_Data!F2558</f>
        <v/>
      </c>
      <c r="G2558">
        <f>Raw_Data!G2558</f>
        <v/>
      </c>
      <c r="H2558">
        <f>Raw_Data!H2558</f>
        <v/>
      </c>
      <c r="I2558">
        <f>Raw_Data!I2558</f>
        <v/>
      </c>
      <c r="J2558" s="12">
        <f>Raw_Data!J2558</f>
        <v/>
      </c>
      <c r="K2558" s="13">
        <f>Raw_Data!K2558</f>
        <v/>
      </c>
      <c r="L2558" s="12">
        <f>Raw_Data!L2558</f>
        <v/>
      </c>
      <c r="M2558" s="12">
        <f>Raw_Data!M2558</f>
        <v/>
      </c>
      <c r="N2558" s="12">
        <f>Raw_Data!N2558</f>
        <v/>
      </c>
      <c r="O2558">
        <f>Raw_Data!O2558</f>
        <v/>
      </c>
      <c r="P2558">
        <f>Raw_Data!P2558</f>
        <v/>
      </c>
      <c r="Q2558">
        <f>Raw_Data!Q2558</f>
        <v/>
      </c>
      <c r="R2558">
        <f>Raw_Data!R2558</f>
        <v/>
      </c>
      <c r="S2558">
        <f>Raw_Data!S2558</f>
        <v/>
      </c>
      <c r="T2558">
        <f>YEAR(B2558)</f>
        <v/>
      </c>
      <c r="U2558">
        <f>MONTH(B2558)</f>
        <v/>
      </c>
      <c r="V2558">
        <f>TEXT(B2558,"mmm")</f>
        <v/>
      </c>
      <c r="W2558" s="15">
        <f>IFERROR(N2558/L2558,0)</f>
        <v/>
      </c>
      <c r="X2558">
        <f>IF(K2558=0,"No Discount",IF(K2558&lt;=5%,"Low",IF(K2558&lt;=15%,"Medium","High")))</f>
        <v/>
      </c>
      <c r="Y2558">
        <f>IF(L2558&gt;=20000,"High Value",IF(L2558&gt;=5000,"Medium Value","Low Value"))</f>
        <v/>
      </c>
      <c r="Z2558">
        <f>IF(R2558&lt;=3,"Fast",IF(R2558&lt;=5,"On Time","Delayed"))</f>
        <v/>
      </c>
    </row>
    <row r="2559">
      <c r="A2559">
        <f>Raw_Data!A2559</f>
        <v/>
      </c>
      <c r="B2559" s="11">
        <f>Raw_Data!B2559</f>
        <v/>
      </c>
      <c r="C2559">
        <f>Raw_Data!C2559</f>
        <v/>
      </c>
      <c r="D2559">
        <f>Raw_Data!D2559</f>
        <v/>
      </c>
      <c r="E2559">
        <f>Raw_Data!E2559</f>
        <v/>
      </c>
      <c r="F2559">
        <f>Raw_Data!F2559</f>
        <v/>
      </c>
      <c r="G2559">
        <f>Raw_Data!G2559</f>
        <v/>
      </c>
      <c r="H2559">
        <f>Raw_Data!H2559</f>
        <v/>
      </c>
      <c r="I2559">
        <f>Raw_Data!I2559</f>
        <v/>
      </c>
      <c r="J2559" s="12">
        <f>Raw_Data!J2559</f>
        <v/>
      </c>
      <c r="K2559" s="13">
        <f>Raw_Data!K2559</f>
        <v/>
      </c>
      <c r="L2559" s="12">
        <f>Raw_Data!L2559</f>
        <v/>
      </c>
      <c r="M2559" s="12">
        <f>Raw_Data!M2559</f>
        <v/>
      </c>
      <c r="N2559" s="12">
        <f>Raw_Data!N2559</f>
        <v/>
      </c>
      <c r="O2559">
        <f>Raw_Data!O2559</f>
        <v/>
      </c>
      <c r="P2559">
        <f>Raw_Data!P2559</f>
        <v/>
      </c>
      <c r="Q2559">
        <f>Raw_Data!Q2559</f>
        <v/>
      </c>
      <c r="R2559">
        <f>Raw_Data!R2559</f>
        <v/>
      </c>
      <c r="S2559">
        <f>Raw_Data!S2559</f>
        <v/>
      </c>
      <c r="T2559">
        <f>YEAR(B2559)</f>
        <v/>
      </c>
      <c r="U2559">
        <f>MONTH(B2559)</f>
        <v/>
      </c>
      <c r="V2559">
        <f>TEXT(B2559,"mmm")</f>
        <v/>
      </c>
      <c r="W2559" s="15">
        <f>IFERROR(N2559/L2559,0)</f>
        <v/>
      </c>
      <c r="X2559">
        <f>IF(K2559=0,"No Discount",IF(K2559&lt;=5%,"Low",IF(K2559&lt;=15%,"Medium","High")))</f>
        <v/>
      </c>
      <c r="Y2559">
        <f>IF(L2559&gt;=20000,"High Value",IF(L2559&gt;=5000,"Medium Value","Low Value"))</f>
        <v/>
      </c>
      <c r="Z2559">
        <f>IF(R2559&lt;=3,"Fast",IF(R2559&lt;=5,"On Time","Delayed"))</f>
        <v/>
      </c>
    </row>
    <row r="2560">
      <c r="A2560">
        <f>Raw_Data!A2560</f>
        <v/>
      </c>
      <c r="B2560" s="11">
        <f>Raw_Data!B2560</f>
        <v/>
      </c>
      <c r="C2560">
        <f>Raw_Data!C2560</f>
        <v/>
      </c>
      <c r="D2560">
        <f>Raw_Data!D2560</f>
        <v/>
      </c>
      <c r="E2560">
        <f>Raw_Data!E2560</f>
        <v/>
      </c>
      <c r="F2560">
        <f>Raw_Data!F2560</f>
        <v/>
      </c>
      <c r="G2560">
        <f>Raw_Data!G2560</f>
        <v/>
      </c>
      <c r="H2560">
        <f>Raw_Data!H2560</f>
        <v/>
      </c>
      <c r="I2560">
        <f>Raw_Data!I2560</f>
        <v/>
      </c>
      <c r="J2560" s="12">
        <f>Raw_Data!J2560</f>
        <v/>
      </c>
      <c r="K2560" s="13">
        <f>Raw_Data!K2560</f>
        <v/>
      </c>
      <c r="L2560" s="12">
        <f>Raw_Data!L2560</f>
        <v/>
      </c>
      <c r="M2560" s="12">
        <f>Raw_Data!M2560</f>
        <v/>
      </c>
      <c r="N2560" s="12">
        <f>Raw_Data!N2560</f>
        <v/>
      </c>
      <c r="O2560">
        <f>Raw_Data!O2560</f>
        <v/>
      </c>
      <c r="P2560">
        <f>Raw_Data!P2560</f>
        <v/>
      </c>
      <c r="Q2560">
        <f>Raw_Data!Q2560</f>
        <v/>
      </c>
      <c r="R2560">
        <f>Raw_Data!R2560</f>
        <v/>
      </c>
      <c r="S2560">
        <f>Raw_Data!S2560</f>
        <v/>
      </c>
      <c r="T2560">
        <f>YEAR(B2560)</f>
        <v/>
      </c>
      <c r="U2560">
        <f>MONTH(B2560)</f>
        <v/>
      </c>
      <c r="V2560">
        <f>TEXT(B2560,"mmm")</f>
        <v/>
      </c>
      <c r="W2560" s="15">
        <f>IFERROR(N2560/L2560,0)</f>
        <v/>
      </c>
      <c r="X2560">
        <f>IF(K2560=0,"No Discount",IF(K2560&lt;=5%,"Low",IF(K2560&lt;=15%,"Medium","High")))</f>
        <v/>
      </c>
      <c r="Y2560">
        <f>IF(L2560&gt;=20000,"High Value",IF(L2560&gt;=5000,"Medium Value","Low Value"))</f>
        <v/>
      </c>
      <c r="Z2560">
        <f>IF(R2560&lt;=3,"Fast",IF(R2560&lt;=5,"On Time","Delayed"))</f>
        <v/>
      </c>
    </row>
    <row r="2561">
      <c r="A2561">
        <f>Raw_Data!A2561</f>
        <v/>
      </c>
      <c r="B2561" s="11">
        <f>Raw_Data!B2561</f>
        <v/>
      </c>
      <c r="C2561">
        <f>Raw_Data!C2561</f>
        <v/>
      </c>
      <c r="D2561">
        <f>Raw_Data!D2561</f>
        <v/>
      </c>
      <c r="E2561">
        <f>Raw_Data!E2561</f>
        <v/>
      </c>
      <c r="F2561">
        <f>Raw_Data!F2561</f>
        <v/>
      </c>
      <c r="G2561">
        <f>Raw_Data!G2561</f>
        <v/>
      </c>
      <c r="H2561">
        <f>Raw_Data!H2561</f>
        <v/>
      </c>
      <c r="I2561">
        <f>Raw_Data!I2561</f>
        <v/>
      </c>
      <c r="J2561" s="12">
        <f>Raw_Data!J2561</f>
        <v/>
      </c>
      <c r="K2561" s="13">
        <f>Raw_Data!K2561</f>
        <v/>
      </c>
      <c r="L2561" s="12">
        <f>Raw_Data!L2561</f>
        <v/>
      </c>
      <c r="M2561" s="12">
        <f>Raw_Data!M2561</f>
        <v/>
      </c>
      <c r="N2561" s="12">
        <f>Raw_Data!N2561</f>
        <v/>
      </c>
      <c r="O2561">
        <f>Raw_Data!O2561</f>
        <v/>
      </c>
      <c r="P2561">
        <f>Raw_Data!P2561</f>
        <v/>
      </c>
      <c r="Q2561">
        <f>Raw_Data!Q2561</f>
        <v/>
      </c>
      <c r="R2561">
        <f>Raw_Data!R2561</f>
        <v/>
      </c>
      <c r="S2561">
        <f>Raw_Data!S2561</f>
        <v/>
      </c>
      <c r="T2561">
        <f>YEAR(B2561)</f>
        <v/>
      </c>
      <c r="U2561">
        <f>MONTH(B2561)</f>
        <v/>
      </c>
      <c r="V2561">
        <f>TEXT(B2561,"mmm")</f>
        <v/>
      </c>
      <c r="W2561" s="15">
        <f>IFERROR(N2561/L2561,0)</f>
        <v/>
      </c>
      <c r="X2561">
        <f>IF(K2561=0,"No Discount",IF(K2561&lt;=5%,"Low",IF(K2561&lt;=15%,"Medium","High")))</f>
        <v/>
      </c>
      <c r="Y2561">
        <f>IF(L2561&gt;=20000,"High Value",IF(L2561&gt;=5000,"Medium Value","Low Value"))</f>
        <v/>
      </c>
      <c r="Z2561">
        <f>IF(R2561&lt;=3,"Fast",IF(R2561&lt;=5,"On Time","Delayed"))</f>
        <v/>
      </c>
    </row>
    <row r="2562">
      <c r="A2562">
        <f>Raw_Data!A2562</f>
        <v/>
      </c>
      <c r="B2562" s="11">
        <f>Raw_Data!B2562</f>
        <v/>
      </c>
      <c r="C2562">
        <f>Raw_Data!C2562</f>
        <v/>
      </c>
      <c r="D2562">
        <f>Raw_Data!D2562</f>
        <v/>
      </c>
      <c r="E2562">
        <f>Raw_Data!E2562</f>
        <v/>
      </c>
      <c r="F2562">
        <f>Raw_Data!F2562</f>
        <v/>
      </c>
      <c r="G2562">
        <f>Raw_Data!G2562</f>
        <v/>
      </c>
      <c r="H2562">
        <f>Raw_Data!H2562</f>
        <v/>
      </c>
      <c r="I2562">
        <f>Raw_Data!I2562</f>
        <v/>
      </c>
      <c r="J2562" s="12">
        <f>Raw_Data!J2562</f>
        <v/>
      </c>
      <c r="K2562" s="13">
        <f>Raw_Data!K2562</f>
        <v/>
      </c>
      <c r="L2562" s="12">
        <f>Raw_Data!L2562</f>
        <v/>
      </c>
      <c r="M2562" s="12">
        <f>Raw_Data!M2562</f>
        <v/>
      </c>
      <c r="N2562" s="12">
        <f>Raw_Data!N2562</f>
        <v/>
      </c>
      <c r="O2562">
        <f>Raw_Data!O2562</f>
        <v/>
      </c>
      <c r="P2562">
        <f>Raw_Data!P2562</f>
        <v/>
      </c>
      <c r="Q2562">
        <f>Raw_Data!Q2562</f>
        <v/>
      </c>
      <c r="R2562">
        <f>Raw_Data!R2562</f>
        <v/>
      </c>
      <c r="S2562">
        <f>Raw_Data!S2562</f>
        <v/>
      </c>
      <c r="T2562">
        <f>YEAR(B2562)</f>
        <v/>
      </c>
      <c r="U2562">
        <f>MONTH(B2562)</f>
        <v/>
      </c>
      <c r="V2562">
        <f>TEXT(B2562,"mmm")</f>
        <v/>
      </c>
      <c r="W2562" s="15">
        <f>IFERROR(N2562/L2562,0)</f>
        <v/>
      </c>
      <c r="X2562">
        <f>IF(K2562=0,"No Discount",IF(K2562&lt;=5%,"Low",IF(K2562&lt;=15%,"Medium","High")))</f>
        <v/>
      </c>
      <c r="Y2562">
        <f>IF(L2562&gt;=20000,"High Value",IF(L2562&gt;=5000,"Medium Value","Low Value"))</f>
        <v/>
      </c>
      <c r="Z2562">
        <f>IF(R2562&lt;=3,"Fast",IF(R2562&lt;=5,"On Time","Delayed"))</f>
        <v/>
      </c>
    </row>
    <row r="2563">
      <c r="A2563">
        <f>Raw_Data!A2563</f>
        <v/>
      </c>
      <c r="B2563" s="11">
        <f>Raw_Data!B2563</f>
        <v/>
      </c>
      <c r="C2563">
        <f>Raw_Data!C2563</f>
        <v/>
      </c>
      <c r="D2563">
        <f>Raw_Data!D2563</f>
        <v/>
      </c>
      <c r="E2563">
        <f>Raw_Data!E2563</f>
        <v/>
      </c>
      <c r="F2563">
        <f>Raw_Data!F2563</f>
        <v/>
      </c>
      <c r="G2563">
        <f>Raw_Data!G2563</f>
        <v/>
      </c>
      <c r="H2563">
        <f>Raw_Data!H2563</f>
        <v/>
      </c>
      <c r="I2563">
        <f>Raw_Data!I2563</f>
        <v/>
      </c>
      <c r="J2563" s="12">
        <f>Raw_Data!J2563</f>
        <v/>
      </c>
      <c r="K2563" s="13">
        <f>Raw_Data!K2563</f>
        <v/>
      </c>
      <c r="L2563" s="12">
        <f>Raw_Data!L2563</f>
        <v/>
      </c>
      <c r="M2563" s="12">
        <f>Raw_Data!M2563</f>
        <v/>
      </c>
      <c r="N2563" s="12">
        <f>Raw_Data!N2563</f>
        <v/>
      </c>
      <c r="O2563">
        <f>Raw_Data!O2563</f>
        <v/>
      </c>
      <c r="P2563">
        <f>Raw_Data!P2563</f>
        <v/>
      </c>
      <c r="Q2563">
        <f>Raw_Data!Q2563</f>
        <v/>
      </c>
      <c r="R2563">
        <f>Raw_Data!R2563</f>
        <v/>
      </c>
      <c r="S2563">
        <f>Raw_Data!S2563</f>
        <v/>
      </c>
      <c r="T2563">
        <f>YEAR(B2563)</f>
        <v/>
      </c>
      <c r="U2563">
        <f>MONTH(B2563)</f>
        <v/>
      </c>
      <c r="V2563">
        <f>TEXT(B2563,"mmm")</f>
        <v/>
      </c>
      <c r="W2563" s="15">
        <f>IFERROR(N2563/L2563,0)</f>
        <v/>
      </c>
      <c r="X2563">
        <f>IF(K2563=0,"No Discount",IF(K2563&lt;=5%,"Low",IF(K2563&lt;=15%,"Medium","High")))</f>
        <v/>
      </c>
      <c r="Y2563">
        <f>IF(L2563&gt;=20000,"High Value",IF(L2563&gt;=5000,"Medium Value","Low Value"))</f>
        <v/>
      </c>
      <c r="Z2563">
        <f>IF(R2563&lt;=3,"Fast",IF(R2563&lt;=5,"On Time","Delayed"))</f>
        <v/>
      </c>
    </row>
    <row r="2564">
      <c r="A2564">
        <f>Raw_Data!A2564</f>
        <v/>
      </c>
      <c r="B2564" s="11">
        <f>Raw_Data!B2564</f>
        <v/>
      </c>
      <c r="C2564">
        <f>Raw_Data!C2564</f>
        <v/>
      </c>
      <c r="D2564">
        <f>Raw_Data!D2564</f>
        <v/>
      </c>
      <c r="E2564">
        <f>Raw_Data!E2564</f>
        <v/>
      </c>
      <c r="F2564">
        <f>Raw_Data!F2564</f>
        <v/>
      </c>
      <c r="G2564">
        <f>Raw_Data!G2564</f>
        <v/>
      </c>
      <c r="H2564">
        <f>Raw_Data!H2564</f>
        <v/>
      </c>
      <c r="I2564">
        <f>Raw_Data!I2564</f>
        <v/>
      </c>
      <c r="J2564" s="12">
        <f>Raw_Data!J2564</f>
        <v/>
      </c>
      <c r="K2564" s="13">
        <f>Raw_Data!K2564</f>
        <v/>
      </c>
      <c r="L2564" s="12">
        <f>Raw_Data!L2564</f>
        <v/>
      </c>
      <c r="M2564" s="12">
        <f>Raw_Data!M2564</f>
        <v/>
      </c>
      <c r="N2564" s="12">
        <f>Raw_Data!N2564</f>
        <v/>
      </c>
      <c r="O2564">
        <f>Raw_Data!O2564</f>
        <v/>
      </c>
      <c r="P2564">
        <f>Raw_Data!P2564</f>
        <v/>
      </c>
      <c r="Q2564">
        <f>Raw_Data!Q2564</f>
        <v/>
      </c>
      <c r="R2564">
        <f>Raw_Data!R2564</f>
        <v/>
      </c>
      <c r="S2564">
        <f>Raw_Data!S2564</f>
        <v/>
      </c>
      <c r="T2564">
        <f>YEAR(B2564)</f>
        <v/>
      </c>
      <c r="U2564">
        <f>MONTH(B2564)</f>
        <v/>
      </c>
      <c r="V2564">
        <f>TEXT(B2564,"mmm")</f>
        <v/>
      </c>
      <c r="W2564" s="15">
        <f>IFERROR(N2564/L2564,0)</f>
        <v/>
      </c>
      <c r="X2564">
        <f>IF(K2564=0,"No Discount",IF(K2564&lt;=5%,"Low",IF(K2564&lt;=15%,"Medium","High")))</f>
        <v/>
      </c>
      <c r="Y2564">
        <f>IF(L2564&gt;=20000,"High Value",IF(L2564&gt;=5000,"Medium Value","Low Value"))</f>
        <v/>
      </c>
      <c r="Z2564">
        <f>IF(R2564&lt;=3,"Fast",IF(R2564&lt;=5,"On Time","Delayed"))</f>
        <v/>
      </c>
    </row>
    <row r="2565">
      <c r="A2565">
        <f>Raw_Data!A2565</f>
        <v/>
      </c>
      <c r="B2565" s="11">
        <f>Raw_Data!B2565</f>
        <v/>
      </c>
      <c r="C2565">
        <f>Raw_Data!C2565</f>
        <v/>
      </c>
      <c r="D2565">
        <f>Raw_Data!D2565</f>
        <v/>
      </c>
      <c r="E2565">
        <f>Raw_Data!E2565</f>
        <v/>
      </c>
      <c r="F2565">
        <f>Raw_Data!F2565</f>
        <v/>
      </c>
      <c r="G2565">
        <f>Raw_Data!G2565</f>
        <v/>
      </c>
      <c r="H2565">
        <f>Raw_Data!H2565</f>
        <v/>
      </c>
      <c r="I2565">
        <f>Raw_Data!I2565</f>
        <v/>
      </c>
      <c r="J2565" s="12">
        <f>Raw_Data!J2565</f>
        <v/>
      </c>
      <c r="K2565" s="13">
        <f>Raw_Data!K2565</f>
        <v/>
      </c>
      <c r="L2565" s="12">
        <f>Raw_Data!L2565</f>
        <v/>
      </c>
      <c r="M2565" s="12">
        <f>Raw_Data!M2565</f>
        <v/>
      </c>
      <c r="N2565" s="12">
        <f>Raw_Data!N2565</f>
        <v/>
      </c>
      <c r="O2565">
        <f>Raw_Data!O2565</f>
        <v/>
      </c>
      <c r="P2565">
        <f>Raw_Data!P2565</f>
        <v/>
      </c>
      <c r="Q2565">
        <f>Raw_Data!Q2565</f>
        <v/>
      </c>
      <c r="R2565">
        <f>Raw_Data!R2565</f>
        <v/>
      </c>
      <c r="S2565">
        <f>Raw_Data!S2565</f>
        <v/>
      </c>
      <c r="T2565">
        <f>YEAR(B2565)</f>
        <v/>
      </c>
      <c r="U2565">
        <f>MONTH(B2565)</f>
        <v/>
      </c>
      <c r="V2565">
        <f>TEXT(B2565,"mmm")</f>
        <v/>
      </c>
      <c r="W2565" s="15">
        <f>IFERROR(N2565/L2565,0)</f>
        <v/>
      </c>
      <c r="X2565">
        <f>IF(K2565=0,"No Discount",IF(K2565&lt;=5%,"Low",IF(K2565&lt;=15%,"Medium","High")))</f>
        <v/>
      </c>
      <c r="Y2565">
        <f>IF(L2565&gt;=20000,"High Value",IF(L2565&gt;=5000,"Medium Value","Low Value"))</f>
        <v/>
      </c>
      <c r="Z2565">
        <f>IF(R2565&lt;=3,"Fast",IF(R2565&lt;=5,"On Time","Delayed"))</f>
        <v/>
      </c>
    </row>
    <row r="2566">
      <c r="A2566">
        <f>Raw_Data!A2566</f>
        <v/>
      </c>
      <c r="B2566" s="11">
        <f>Raw_Data!B2566</f>
        <v/>
      </c>
      <c r="C2566">
        <f>Raw_Data!C2566</f>
        <v/>
      </c>
      <c r="D2566">
        <f>Raw_Data!D2566</f>
        <v/>
      </c>
      <c r="E2566">
        <f>Raw_Data!E2566</f>
        <v/>
      </c>
      <c r="F2566">
        <f>Raw_Data!F2566</f>
        <v/>
      </c>
      <c r="G2566">
        <f>Raw_Data!G2566</f>
        <v/>
      </c>
      <c r="H2566">
        <f>Raw_Data!H2566</f>
        <v/>
      </c>
      <c r="I2566">
        <f>Raw_Data!I2566</f>
        <v/>
      </c>
      <c r="J2566" s="12">
        <f>Raw_Data!J2566</f>
        <v/>
      </c>
      <c r="K2566" s="13">
        <f>Raw_Data!K2566</f>
        <v/>
      </c>
      <c r="L2566" s="12">
        <f>Raw_Data!L2566</f>
        <v/>
      </c>
      <c r="M2566" s="12">
        <f>Raw_Data!M2566</f>
        <v/>
      </c>
      <c r="N2566" s="12">
        <f>Raw_Data!N2566</f>
        <v/>
      </c>
      <c r="O2566">
        <f>Raw_Data!O2566</f>
        <v/>
      </c>
      <c r="P2566">
        <f>Raw_Data!P2566</f>
        <v/>
      </c>
      <c r="Q2566">
        <f>Raw_Data!Q2566</f>
        <v/>
      </c>
      <c r="R2566">
        <f>Raw_Data!R2566</f>
        <v/>
      </c>
      <c r="S2566">
        <f>Raw_Data!S2566</f>
        <v/>
      </c>
      <c r="T2566">
        <f>YEAR(B2566)</f>
        <v/>
      </c>
      <c r="U2566">
        <f>MONTH(B2566)</f>
        <v/>
      </c>
      <c r="V2566">
        <f>TEXT(B2566,"mmm")</f>
        <v/>
      </c>
      <c r="W2566" s="15">
        <f>IFERROR(N2566/L2566,0)</f>
        <v/>
      </c>
      <c r="X2566">
        <f>IF(K2566=0,"No Discount",IF(K2566&lt;=5%,"Low",IF(K2566&lt;=15%,"Medium","High")))</f>
        <v/>
      </c>
      <c r="Y2566">
        <f>IF(L2566&gt;=20000,"High Value",IF(L2566&gt;=5000,"Medium Value","Low Value"))</f>
        <v/>
      </c>
      <c r="Z2566">
        <f>IF(R2566&lt;=3,"Fast",IF(R2566&lt;=5,"On Time","Delayed"))</f>
        <v/>
      </c>
    </row>
    <row r="2567">
      <c r="A2567">
        <f>Raw_Data!A2567</f>
        <v/>
      </c>
      <c r="B2567" s="11">
        <f>Raw_Data!B2567</f>
        <v/>
      </c>
      <c r="C2567">
        <f>Raw_Data!C2567</f>
        <v/>
      </c>
      <c r="D2567">
        <f>Raw_Data!D2567</f>
        <v/>
      </c>
      <c r="E2567">
        <f>Raw_Data!E2567</f>
        <v/>
      </c>
      <c r="F2567">
        <f>Raw_Data!F2567</f>
        <v/>
      </c>
      <c r="G2567">
        <f>Raw_Data!G2567</f>
        <v/>
      </c>
      <c r="H2567">
        <f>Raw_Data!H2567</f>
        <v/>
      </c>
      <c r="I2567">
        <f>Raw_Data!I2567</f>
        <v/>
      </c>
      <c r="J2567" s="12">
        <f>Raw_Data!J2567</f>
        <v/>
      </c>
      <c r="K2567" s="13">
        <f>Raw_Data!K2567</f>
        <v/>
      </c>
      <c r="L2567" s="12">
        <f>Raw_Data!L2567</f>
        <v/>
      </c>
      <c r="M2567" s="12">
        <f>Raw_Data!M2567</f>
        <v/>
      </c>
      <c r="N2567" s="12">
        <f>Raw_Data!N2567</f>
        <v/>
      </c>
      <c r="O2567">
        <f>Raw_Data!O2567</f>
        <v/>
      </c>
      <c r="P2567">
        <f>Raw_Data!P2567</f>
        <v/>
      </c>
      <c r="Q2567">
        <f>Raw_Data!Q2567</f>
        <v/>
      </c>
      <c r="R2567">
        <f>Raw_Data!R2567</f>
        <v/>
      </c>
      <c r="S2567">
        <f>Raw_Data!S2567</f>
        <v/>
      </c>
      <c r="T2567">
        <f>YEAR(B2567)</f>
        <v/>
      </c>
      <c r="U2567">
        <f>MONTH(B2567)</f>
        <v/>
      </c>
      <c r="V2567">
        <f>TEXT(B2567,"mmm")</f>
        <v/>
      </c>
      <c r="W2567" s="15">
        <f>IFERROR(N2567/L2567,0)</f>
        <v/>
      </c>
      <c r="X2567">
        <f>IF(K2567=0,"No Discount",IF(K2567&lt;=5%,"Low",IF(K2567&lt;=15%,"Medium","High")))</f>
        <v/>
      </c>
      <c r="Y2567">
        <f>IF(L2567&gt;=20000,"High Value",IF(L2567&gt;=5000,"Medium Value","Low Value"))</f>
        <v/>
      </c>
      <c r="Z2567">
        <f>IF(R2567&lt;=3,"Fast",IF(R2567&lt;=5,"On Time","Delayed"))</f>
        <v/>
      </c>
    </row>
    <row r="2568">
      <c r="A2568">
        <f>Raw_Data!A2568</f>
        <v/>
      </c>
      <c r="B2568" s="11">
        <f>Raw_Data!B2568</f>
        <v/>
      </c>
      <c r="C2568">
        <f>Raw_Data!C2568</f>
        <v/>
      </c>
      <c r="D2568">
        <f>Raw_Data!D2568</f>
        <v/>
      </c>
      <c r="E2568">
        <f>Raw_Data!E2568</f>
        <v/>
      </c>
      <c r="F2568">
        <f>Raw_Data!F2568</f>
        <v/>
      </c>
      <c r="G2568">
        <f>Raw_Data!G2568</f>
        <v/>
      </c>
      <c r="H2568">
        <f>Raw_Data!H2568</f>
        <v/>
      </c>
      <c r="I2568">
        <f>Raw_Data!I2568</f>
        <v/>
      </c>
      <c r="J2568" s="12">
        <f>Raw_Data!J2568</f>
        <v/>
      </c>
      <c r="K2568" s="13">
        <f>Raw_Data!K2568</f>
        <v/>
      </c>
      <c r="L2568" s="12">
        <f>Raw_Data!L2568</f>
        <v/>
      </c>
      <c r="M2568" s="12">
        <f>Raw_Data!M2568</f>
        <v/>
      </c>
      <c r="N2568" s="12">
        <f>Raw_Data!N2568</f>
        <v/>
      </c>
      <c r="O2568">
        <f>Raw_Data!O2568</f>
        <v/>
      </c>
      <c r="P2568">
        <f>Raw_Data!P2568</f>
        <v/>
      </c>
      <c r="Q2568">
        <f>Raw_Data!Q2568</f>
        <v/>
      </c>
      <c r="R2568">
        <f>Raw_Data!R2568</f>
        <v/>
      </c>
      <c r="S2568">
        <f>Raw_Data!S2568</f>
        <v/>
      </c>
      <c r="T2568">
        <f>YEAR(B2568)</f>
        <v/>
      </c>
      <c r="U2568">
        <f>MONTH(B2568)</f>
        <v/>
      </c>
      <c r="V2568">
        <f>TEXT(B2568,"mmm")</f>
        <v/>
      </c>
      <c r="W2568" s="15">
        <f>IFERROR(N2568/L2568,0)</f>
        <v/>
      </c>
      <c r="X2568">
        <f>IF(K2568=0,"No Discount",IF(K2568&lt;=5%,"Low",IF(K2568&lt;=15%,"Medium","High")))</f>
        <v/>
      </c>
      <c r="Y2568">
        <f>IF(L2568&gt;=20000,"High Value",IF(L2568&gt;=5000,"Medium Value","Low Value"))</f>
        <v/>
      </c>
      <c r="Z2568">
        <f>IF(R2568&lt;=3,"Fast",IF(R2568&lt;=5,"On Time","Delayed"))</f>
        <v/>
      </c>
    </row>
    <row r="2569">
      <c r="A2569">
        <f>Raw_Data!A2569</f>
        <v/>
      </c>
      <c r="B2569" s="11">
        <f>Raw_Data!B2569</f>
        <v/>
      </c>
      <c r="C2569">
        <f>Raw_Data!C2569</f>
        <v/>
      </c>
      <c r="D2569">
        <f>Raw_Data!D2569</f>
        <v/>
      </c>
      <c r="E2569">
        <f>Raw_Data!E2569</f>
        <v/>
      </c>
      <c r="F2569">
        <f>Raw_Data!F2569</f>
        <v/>
      </c>
      <c r="G2569">
        <f>Raw_Data!G2569</f>
        <v/>
      </c>
      <c r="H2569">
        <f>Raw_Data!H2569</f>
        <v/>
      </c>
      <c r="I2569">
        <f>Raw_Data!I2569</f>
        <v/>
      </c>
      <c r="J2569" s="12">
        <f>Raw_Data!J2569</f>
        <v/>
      </c>
      <c r="K2569" s="13">
        <f>Raw_Data!K2569</f>
        <v/>
      </c>
      <c r="L2569" s="12">
        <f>Raw_Data!L2569</f>
        <v/>
      </c>
      <c r="M2569" s="12">
        <f>Raw_Data!M2569</f>
        <v/>
      </c>
      <c r="N2569" s="12">
        <f>Raw_Data!N2569</f>
        <v/>
      </c>
      <c r="O2569">
        <f>Raw_Data!O2569</f>
        <v/>
      </c>
      <c r="P2569">
        <f>Raw_Data!P2569</f>
        <v/>
      </c>
      <c r="Q2569">
        <f>Raw_Data!Q2569</f>
        <v/>
      </c>
      <c r="R2569">
        <f>Raw_Data!R2569</f>
        <v/>
      </c>
      <c r="S2569">
        <f>Raw_Data!S2569</f>
        <v/>
      </c>
      <c r="T2569">
        <f>YEAR(B2569)</f>
        <v/>
      </c>
      <c r="U2569">
        <f>MONTH(B2569)</f>
        <v/>
      </c>
      <c r="V2569">
        <f>TEXT(B2569,"mmm")</f>
        <v/>
      </c>
      <c r="W2569" s="15">
        <f>IFERROR(N2569/L2569,0)</f>
        <v/>
      </c>
      <c r="X2569">
        <f>IF(K2569=0,"No Discount",IF(K2569&lt;=5%,"Low",IF(K2569&lt;=15%,"Medium","High")))</f>
        <v/>
      </c>
      <c r="Y2569">
        <f>IF(L2569&gt;=20000,"High Value",IF(L2569&gt;=5000,"Medium Value","Low Value"))</f>
        <v/>
      </c>
      <c r="Z2569">
        <f>IF(R2569&lt;=3,"Fast",IF(R2569&lt;=5,"On Time","Delayed"))</f>
        <v/>
      </c>
    </row>
    <row r="2570">
      <c r="A2570">
        <f>Raw_Data!A2570</f>
        <v/>
      </c>
      <c r="B2570" s="11">
        <f>Raw_Data!B2570</f>
        <v/>
      </c>
      <c r="C2570">
        <f>Raw_Data!C2570</f>
        <v/>
      </c>
      <c r="D2570">
        <f>Raw_Data!D2570</f>
        <v/>
      </c>
      <c r="E2570">
        <f>Raw_Data!E2570</f>
        <v/>
      </c>
      <c r="F2570">
        <f>Raw_Data!F2570</f>
        <v/>
      </c>
      <c r="G2570">
        <f>Raw_Data!G2570</f>
        <v/>
      </c>
      <c r="H2570">
        <f>Raw_Data!H2570</f>
        <v/>
      </c>
      <c r="I2570">
        <f>Raw_Data!I2570</f>
        <v/>
      </c>
      <c r="J2570" s="12">
        <f>Raw_Data!J2570</f>
        <v/>
      </c>
      <c r="K2570" s="13">
        <f>Raw_Data!K2570</f>
        <v/>
      </c>
      <c r="L2570" s="12">
        <f>Raw_Data!L2570</f>
        <v/>
      </c>
      <c r="M2570" s="12">
        <f>Raw_Data!M2570</f>
        <v/>
      </c>
      <c r="N2570" s="12">
        <f>Raw_Data!N2570</f>
        <v/>
      </c>
      <c r="O2570">
        <f>Raw_Data!O2570</f>
        <v/>
      </c>
      <c r="P2570">
        <f>Raw_Data!P2570</f>
        <v/>
      </c>
      <c r="Q2570">
        <f>Raw_Data!Q2570</f>
        <v/>
      </c>
      <c r="R2570">
        <f>Raw_Data!R2570</f>
        <v/>
      </c>
      <c r="S2570">
        <f>Raw_Data!S2570</f>
        <v/>
      </c>
      <c r="T2570">
        <f>YEAR(B2570)</f>
        <v/>
      </c>
      <c r="U2570">
        <f>MONTH(B2570)</f>
        <v/>
      </c>
      <c r="V2570">
        <f>TEXT(B2570,"mmm")</f>
        <v/>
      </c>
      <c r="W2570" s="15">
        <f>IFERROR(N2570/L2570,0)</f>
        <v/>
      </c>
      <c r="X2570">
        <f>IF(K2570=0,"No Discount",IF(K2570&lt;=5%,"Low",IF(K2570&lt;=15%,"Medium","High")))</f>
        <v/>
      </c>
      <c r="Y2570">
        <f>IF(L2570&gt;=20000,"High Value",IF(L2570&gt;=5000,"Medium Value","Low Value"))</f>
        <v/>
      </c>
      <c r="Z2570">
        <f>IF(R2570&lt;=3,"Fast",IF(R2570&lt;=5,"On Time","Delayed"))</f>
        <v/>
      </c>
    </row>
    <row r="2571">
      <c r="A2571">
        <f>Raw_Data!A2571</f>
        <v/>
      </c>
      <c r="B2571" s="11">
        <f>Raw_Data!B2571</f>
        <v/>
      </c>
      <c r="C2571">
        <f>Raw_Data!C2571</f>
        <v/>
      </c>
      <c r="D2571">
        <f>Raw_Data!D2571</f>
        <v/>
      </c>
      <c r="E2571">
        <f>Raw_Data!E2571</f>
        <v/>
      </c>
      <c r="F2571">
        <f>Raw_Data!F2571</f>
        <v/>
      </c>
      <c r="G2571">
        <f>Raw_Data!G2571</f>
        <v/>
      </c>
      <c r="H2571">
        <f>Raw_Data!H2571</f>
        <v/>
      </c>
      <c r="I2571">
        <f>Raw_Data!I2571</f>
        <v/>
      </c>
      <c r="J2571" s="12">
        <f>Raw_Data!J2571</f>
        <v/>
      </c>
      <c r="K2571" s="13">
        <f>Raw_Data!K2571</f>
        <v/>
      </c>
      <c r="L2571" s="12">
        <f>Raw_Data!L2571</f>
        <v/>
      </c>
      <c r="M2571" s="12">
        <f>Raw_Data!M2571</f>
        <v/>
      </c>
      <c r="N2571" s="12">
        <f>Raw_Data!N2571</f>
        <v/>
      </c>
      <c r="O2571">
        <f>Raw_Data!O2571</f>
        <v/>
      </c>
      <c r="P2571">
        <f>Raw_Data!P2571</f>
        <v/>
      </c>
      <c r="Q2571">
        <f>Raw_Data!Q2571</f>
        <v/>
      </c>
      <c r="R2571">
        <f>Raw_Data!R2571</f>
        <v/>
      </c>
      <c r="S2571">
        <f>Raw_Data!S2571</f>
        <v/>
      </c>
      <c r="T2571">
        <f>YEAR(B2571)</f>
        <v/>
      </c>
      <c r="U2571">
        <f>MONTH(B2571)</f>
        <v/>
      </c>
      <c r="V2571">
        <f>TEXT(B2571,"mmm")</f>
        <v/>
      </c>
      <c r="W2571" s="15">
        <f>IFERROR(N2571/L2571,0)</f>
        <v/>
      </c>
      <c r="X2571">
        <f>IF(K2571=0,"No Discount",IF(K2571&lt;=5%,"Low",IF(K2571&lt;=15%,"Medium","High")))</f>
        <v/>
      </c>
      <c r="Y2571">
        <f>IF(L2571&gt;=20000,"High Value",IF(L2571&gt;=5000,"Medium Value","Low Value"))</f>
        <v/>
      </c>
      <c r="Z2571">
        <f>IF(R2571&lt;=3,"Fast",IF(R2571&lt;=5,"On Time","Delayed"))</f>
        <v/>
      </c>
    </row>
    <row r="2572">
      <c r="A2572">
        <f>Raw_Data!A2572</f>
        <v/>
      </c>
      <c r="B2572" s="11">
        <f>Raw_Data!B2572</f>
        <v/>
      </c>
      <c r="C2572">
        <f>Raw_Data!C2572</f>
        <v/>
      </c>
      <c r="D2572">
        <f>Raw_Data!D2572</f>
        <v/>
      </c>
      <c r="E2572">
        <f>Raw_Data!E2572</f>
        <v/>
      </c>
      <c r="F2572">
        <f>Raw_Data!F2572</f>
        <v/>
      </c>
      <c r="G2572">
        <f>Raw_Data!G2572</f>
        <v/>
      </c>
      <c r="H2572">
        <f>Raw_Data!H2572</f>
        <v/>
      </c>
      <c r="I2572">
        <f>Raw_Data!I2572</f>
        <v/>
      </c>
      <c r="J2572" s="12">
        <f>Raw_Data!J2572</f>
        <v/>
      </c>
      <c r="K2572" s="13">
        <f>Raw_Data!K2572</f>
        <v/>
      </c>
      <c r="L2572" s="12">
        <f>Raw_Data!L2572</f>
        <v/>
      </c>
      <c r="M2572" s="12">
        <f>Raw_Data!M2572</f>
        <v/>
      </c>
      <c r="N2572" s="12">
        <f>Raw_Data!N2572</f>
        <v/>
      </c>
      <c r="O2572">
        <f>Raw_Data!O2572</f>
        <v/>
      </c>
      <c r="P2572">
        <f>Raw_Data!P2572</f>
        <v/>
      </c>
      <c r="Q2572">
        <f>Raw_Data!Q2572</f>
        <v/>
      </c>
      <c r="R2572">
        <f>Raw_Data!R2572</f>
        <v/>
      </c>
      <c r="S2572">
        <f>Raw_Data!S2572</f>
        <v/>
      </c>
      <c r="T2572">
        <f>YEAR(B2572)</f>
        <v/>
      </c>
      <c r="U2572">
        <f>MONTH(B2572)</f>
        <v/>
      </c>
      <c r="V2572">
        <f>TEXT(B2572,"mmm")</f>
        <v/>
      </c>
      <c r="W2572" s="15">
        <f>IFERROR(N2572/L2572,0)</f>
        <v/>
      </c>
      <c r="X2572">
        <f>IF(K2572=0,"No Discount",IF(K2572&lt;=5%,"Low",IF(K2572&lt;=15%,"Medium","High")))</f>
        <v/>
      </c>
      <c r="Y2572">
        <f>IF(L2572&gt;=20000,"High Value",IF(L2572&gt;=5000,"Medium Value","Low Value"))</f>
        <v/>
      </c>
      <c r="Z2572">
        <f>IF(R2572&lt;=3,"Fast",IF(R2572&lt;=5,"On Time","Delayed"))</f>
        <v/>
      </c>
    </row>
    <row r="2573">
      <c r="A2573">
        <f>Raw_Data!A2573</f>
        <v/>
      </c>
      <c r="B2573" s="11">
        <f>Raw_Data!B2573</f>
        <v/>
      </c>
      <c r="C2573">
        <f>Raw_Data!C2573</f>
        <v/>
      </c>
      <c r="D2573">
        <f>Raw_Data!D2573</f>
        <v/>
      </c>
      <c r="E2573">
        <f>Raw_Data!E2573</f>
        <v/>
      </c>
      <c r="F2573">
        <f>Raw_Data!F2573</f>
        <v/>
      </c>
      <c r="G2573">
        <f>Raw_Data!G2573</f>
        <v/>
      </c>
      <c r="H2573">
        <f>Raw_Data!H2573</f>
        <v/>
      </c>
      <c r="I2573">
        <f>Raw_Data!I2573</f>
        <v/>
      </c>
      <c r="J2573" s="12">
        <f>Raw_Data!J2573</f>
        <v/>
      </c>
      <c r="K2573" s="13">
        <f>Raw_Data!K2573</f>
        <v/>
      </c>
      <c r="L2573" s="12">
        <f>Raw_Data!L2573</f>
        <v/>
      </c>
      <c r="M2573" s="12">
        <f>Raw_Data!M2573</f>
        <v/>
      </c>
      <c r="N2573" s="12">
        <f>Raw_Data!N2573</f>
        <v/>
      </c>
      <c r="O2573">
        <f>Raw_Data!O2573</f>
        <v/>
      </c>
      <c r="P2573">
        <f>Raw_Data!P2573</f>
        <v/>
      </c>
      <c r="Q2573">
        <f>Raw_Data!Q2573</f>
        <v/>
      </c>
      <c r="R2573">
        <f>Raw_Data!R2573</f>
        <v/>
      </c>
      <c r="S2573">
        <f>Raw_Data!S2573</f>
        <v/>
      </c>
      <c r="T2573">
        <f>YEAR(B2573)</f>
        <v/>
      </c>
      <c r="U2573">
        <f>MONTH(B2573)</f>
        <v/>
      </c>
      <c r="V2573">
        <f>TEXT(B2573,"mmm")</f>
        <v/>
      </c>
      <c r="W2573" s="15">
        <f>IFERROR(N2573/L2573,0)</f>
        <v/>
      </c>
      <c r="X2573">
        <f>IF(K2573=0,"No Discount",IF(K2573&lt;=5%,"Low",IF(K2573&lt;=15%,"Medium","High")))</f>
        <v/>
      </c>
      <c r="Y2573">
        <f>IF(L2573&gt;=20000,"High Value",IF(L2573&gt;=5000,"Medium Value","Low Value"))</f>
        <v/>
      </c>
      <c r="Z2573">
        <f>IF(R2573&lt;=3,"Fast",IF(R2573&lt;=5,"On Time","Delayed"))</f>
        <v/>
      </c>
    </row>
    <row r="2574">
      <c r="A2574">
        <f>Raw_Data!A2574</f>
        <v/>
      </c>
      <c r="B2574" s="11">
        <f>Raw_Data!B2574</f>
        <v/>
      </c>
      <c r="C2574">
        <f>Raw_Data!C2574</f>
        <v/>
      </c>
      <c r="D2574">
        <f>Raw_Data!D2574</f>
        <v/>
      </c>
      <c r="E2574">
        <f>Raw_Data!E2574</f>
        <v/>
      </c>
      <c r="F2574">
        <f>Raw_Data!F2574</f>
        <v/>
      </c>
      <c r="G2574">
        <f>Raw_Data!G2574</f>
        <v/>
      </c>
      <c r="H2574">
        <f>Raw_Data!H2574</f>
        <v/>
      </c>
      <c r="I2574">
        <f>Raw_Data!I2574</f>
        <v/>
      </c>
      <c r="J2574" s="12">
        <f>Raw_Data!J2574</f>
        <v/>
      </c>
      <c r="K2574" s="13">
        <f>Raw_Data!K2574</f>
        <v/>
      </c>
      <c r="L2574" s="12">
        <f>Raw_Data!L2574</f>
        <v/>
      </c>
      <c r="M2574" s="12">
        <f>Raw_Data!M2574</f>
        <v/>
      </c>
      <c r="N2574" s="12">
        <f>Raw_Data!N2574</f>
        <v/>
      </c>
      <c r="O2574">
        <f>Raw_Data!O2574</f>
        <v/>
      </c>
      <c r="P2574">
        <f>Raw_Data!P2574</f>
        <v/>
      </c>
      <c r="Q2574">
        <f>Raw_Data!Q2574</f>
        <v/>
      </c>
      <c r="R2574">
        <f>Raw_Data!R2574</f>
        <v/>
      </c>
      <c r="S2574">
        <f>Raw_Data!S2574</f>
        <v/>
      </c>
      <c r="T2574">
        <f>YEAR(B2574)</f>
        <v/>
      </c>
      <c r="U2574">
        <f>MONTH(B2574)</f>
        <v/>
      </c>
      <c r="V2574">
        <f>TEXT(B2574,"mmm")</f>
        <v/>
      </c>
      <c r="W2574" s="15">
        <f>IFERROR(N2574/L2574,0)</f>
        <v/>
      </c>
      <c r="X2574">
        <f>IF(K2574=0,"No Discount",IF(K2574&lt;=5%,"Low",IF(K2574&lt;=15%,"Medium","High")))</f>
        <v/>
      </c>
      <c r="Y2574">
        <f>IF(L2574&gt;=20000,"High Value",IF(L2574&gt;=5000,"Medium Value","Low Value"))</f>
        <v/>
      </c>
      <c r="Z2574">
        <f>IF(R2574&lt;=3,"Fast",IF(R2574&lt;=5,"On Time","Delayed"))</f>
        <v/>
      </c>
    </row>
    <row r="2575">
      <c r="A2575">
        <f>Raw_Data!A2575</f>
        <v/>
      </c>
      <c r="B2575" s="11">
        <f>Raw_Data!B2575</f>
        <v/>
      </c>
      <c r="C2575">
        <f>Raw_Data!C2575</f>
        <v/>
      </c>
      <c r="D2575">
        <f>Raw_Data!D2575</f>
        <v/>
      </c>
      <c r="E2575">
        <f>Raw_Data!E2575</f>
        <v/>
      </c>
      <c r="F2575">
        <f>Raw_Data!F2575</f>
        <v/>
      </c>
      <c r="G2575">
        <f>Raw_Data!G2575</f>
        <v/>
      </c>
      <c r="H2575">
        <f>Raw_Data!H2575</f>
        <v/>
      </c>
      <c r="I2575">
        <f>Raw_Data!I2575</f>
        <v/>
      </c>
      <c r="J2575" s="12">
        <f>Raw_Data!J2575</f>
        <v/>
      </c>
      <c r="K2575" s="13">
        <f>Raw_Data!K2575</f>
        <v/>
      </c>
      <c r="L2575" s="12">
        <f>Raw_Data!L2575</f>
        <v/>
      </c>
      <c r="M2575" s="12">
        <f>Raw_Data!M2575</f>
        <v/>
      </c>
      <c r="N2575" s="12">
        <f>Raw_Data!N2575</f>
        <v/>
      </c>
      <c r="O2575">
        <f>Raw_Data!O2575</f>
        <v/>
      </c>
      <c r="P2575">
        <f>Raw_Data!P2575</f>
        <v/>
      </c>
      <c r="Q2575">
        <f>Raw_Data!Q2575</f>
        <v/>
      </c>
      <c r="R2575">
        <f>Raw_Data!R2575</f>
        <v/>
      </c>
      <c r="S2575">
        <f>Raw_Data!S2575</f>
        <v/>
      </c>
      <c r="T2575">
        <f>YEAR(B2575)</f>
        <v/>
      </c>
      <c r="U2575">
        <f>MONTH(B2575)</f>
        <v/>
      </c>
      <c r="V2575">
        <f>TEXT(B2575,"mmm")</f>
        <v/>
      </c>
      <c r="W2575" s="15">
        <f>IFERROR(N2575/L2575,0)</f>
        <v/>
      </c>
      <c r="X2575">
        <f>IF(K2575=0,"No Discount",IF(K2575&lt;=5%,"Low",IF(K2575&lt;=15%,"Medium","High")))</f>
        <v/>
      </c>
      <c r="Y2575">
        <f>IF(L2575&gt;=20000,"High Value",IF(L2575&gt;=5000,"Medium Value","Low Value"))</f>
        <v/>
      </c>
      <c r="Z2575">
        <f>IF(R2575&lt;=3,"Fast",IF(R2575&lt;=5,"On Time","Delayed"))</f>
        <v/>
      </c>
    </row>
    <row r="2576">
      <c r="A2576">
        <f>Raw_Data!A2576</f>
        <v/>
      </c>
      <c r="B2576" s="11">
        <f>Raw_Data!B2576</f>
        <v/>
      </c>
      <c r="C2576">
        <f>Raw_Data!C2576</f>
        <v/>
      </c>
      <c r="D2576">
        <f>Raw_Data!D2576</f>
        <v/>
      </c>
      <c r="E2576">
        <f>Raw_Data!E2576</f>
        <v/>
      </c>
      <c r="F2576">
        <f>Raw_Data!F2576</f>
        <v/>
      </c>
      <c r="G2576">
        <f>Raw_Data!G2576</f>
        <v/>
      </c>
      <c r="H2576">
        <f>Raw_Data!H2576</f>
        <v/>
      </c>
      <c r="I2576">
        <f>Raw_Data!I2576</f>
        <v/>
      </c>
      <c r="J2576" s="12">
        <f>Raw_Data!J2576</f>
        <v/>
      </c>
      <c r="K2576" s="13">
        <f>Raw_Data!K2576</f>
        <v/>
      </c>
      <c r="L2576" s="12">
        <f>Raw_Data!L2576</f>
        <v/>
      </c>
      <c r="M2576" s="12">
        <f>Raw_Data!M2576</f>
        <v/>
      </c>
      <c r="N2576" s="12">
        <f>Raw_Data!N2576</f>
        <v/>
      </c>
      <c r="O2576">
        <f>Raw_Data!O2576</f>
        <v/>
      </c>
      <c r="P2576">
        <f>Raw_Data!P2576</f>
        <v/>
      </c>
      <c r="Q2576">
        <f>Raw_Data!Q2576</f>
        <v/>
      </c>
      <c r="R2576">
        <f>Raw_Data!R2576</f>
        <v/>
      </c>
      <c r="S2576">
        <f>Raw_Data!S2576</f>
        <v/>
      </c>
      <c r="T2576">
        <f>YEAR(B2576)</f>
        <v/>
      </c>
      <c r="U2576">
        <f>MONTH(B2576)</f>
        <v/>
      </c>
      <c r="V2576">
        <f>TEXT(B2576,"mmm")</f>
        <v/>
      </c>
      <c r="W2576" s="15">
        <f>IFERROR(N2576/L2576,0)</f>
        <v/>
      </c>
      <c r="X2576">
        <f>IF(K2576=0,"No Discount",IF(K2576&lt;=5%,"Low",IF(K2576&lt;=15%,"Medium","High")))</f>
        <v/>
      </c>
      <c r="Y2576">
        <f>IF(L2576&gt;=20000,"High Value",IF(L2576&gt;=5000,"Medium Value","Low Value"))</f>
        <v/>
      </c>
      <c r="Z2576">
        <f>IF(R2576&lt;=3,"Fast",IF(R2576&lt;=5,"On Time","Delayed"))</f>
        <v/>
      </c>
    </row>
    <row r="2577">
      <c r="A2577">
        <f>Raw_Data!A2577</f>
        <v/>
      </c>
      <c r="B2577" s="11">
        <f>Raw_Data!B2577</f>
        <v/>
      </c>
      <c r="C2577">
        <f>Raw_Data!C2577</f>
        <v/>
      </c>
      <c r="D2577">
        <f>Raw_Data!D2577</f>
        <v/>
      </c>
      <c r="E2577">
        <f>Raw_Data!E2577</f>
        <v/>
      </c>
      <c r="F2577">
        <f>Raw_Data!F2577</f>
        <v/>
      </c>
      <c r="G2577">
        <f>Raw_Data!G2577</f>
        <v/>
      </c>
      <c r="H2577">
        <f>Raw_Data!H2577</f>
        <v/>
      </c>
      <c r="I2577">
        <f>Raw_Data!I2577</f>
        <v/>
      </c>
      <c r="J2577" s="12">
        <f>Raw_Data!J2577</f>
        <v/>
      </c>
      <c r="K2577" s="13">
        <f>Raw_Data!K2577</f>
        <v/>
      </c>
      <c r="L2577" s="12">
        <f>Raw_Data!L2577</f>
        <v/>
      </c>
      <c r="M2577" s="12">
        <f>Raw_Data!M2577</f>
        <v/>
      </c>
      <c r="N2577" s="12">
        <f>Raw_Data!N2577</f>
        <v/>
      </c>
      <c r="O2577">
        <f>Raw_Data!O2577</f>
        <v/>
      </c>
      <c r="P2577">
        <f>Raw_Data!P2577</f>
        <v/>
      </c>
      <c r="Q2577">
        <f>Raw_Data!Q2577</f>
        <v/>
      </c>
      <c r="R2577">
        <f>Raw_Data!R2577</f>
        <v/>
      </c>
      <c r="S2577">
        <f>Raw_Data!S2577</f>
        <v/>
      </c>
      <c r="T2577">
        <f>YEAR(B2577)</f>
        <v/>
      </c>
      <c r="U2577">
        <f>MONTH(B2577)</f>
        <v/>
      </c>
      <c r="V2577">
        <f>TEXT(B2577,"mmm")</f>
        <v/>
      </c>
      <c r="W2577" s="15">
        <f>IFERROR(N2577/L2577,0)</f>
        <v/>
      </c>
      <c r="X2577">
        <f>IF(K2577=0,"No Discount",IF(K2577&lt;=5%,"Low",IF(K2577&lt;=15%,"Medium","High")))</f>
        <v/>
      </c>
      <c r="Y2577">
        <f>IF(L2577&gt;=20000,"High Value",IF(L2577&gt;=5000,"Medium Value","Low Value"))</f>
        <v/>
      </c>
      <c r="Z2577">
        <f>IF(R2577&lt;=3,"Fast",IF(R2577&lt;=5,"On Time","Delayed"))</f>
        <v/>
      </c>
    </row>
    <row r="2578">
      <c r="A2578">
        <f>Raw_Data!A2578</f>
        <v/>
      </c>
      <c r="B2578" s="11">
        <f>Raw_Data!B2578</f>
        <v/>
      </c>
      <c r="C2578">
        <f>Raw_Data!C2578</f>
        <v/>
      </c>
      <c r="D2578">
        <f>Raw_Data!D2578</f>
        <v/>
      </c>
      <c r="E2578">
        <f>Raw_Data!E2578</f>
        <v/>
      </c>
      <c r="F2578">
        <f>Raw_Data!F2578</f>
        <v/>
      </c>
      <c r="G2578">
        <f>Raw_Data!G2578</f>
        <v/>
      </c>
      <c r="H2578">
        <f>Raw_Data!H2578</f>
        <v/>
      </c>
      <c r="I2578">
        <f>Raw_Data!I2578</f>
        <v/>
      </c>
      <c r="J2578" s="12">
        <f>Raw_Data!J2578</f>
        <v/>
      </c>
      <c r="K2578" s="13">
        <f>Raw_Data!K2578</f>
        <v/>
      </c>
      <c r="L2578" s="12">
        <f>Raw_Data!L2578</f>
        <v/>
      </c>
      <c r="M2578" s="12">
        <f>Raw_Data!M2578</f>
        <v/>
      </c>
      <c r="N2578" s="12">
        <f>Raw_Data!N2578</f>
        <v/>
      </c>
      <c r="O2578">
        <f>Raw_Data!O2578</f>
        <v/>
      </c>
      <c r="P2578">
        <f>Raw_Data!P2578</f>
        <v/>
      </c>
      <c r="Q2578">
        <f>Raw_Data!Q2578</f>
        <v/>
      </c>
      <c r="R2578">
        <f>Raw_Data!R2578</f>
        <v/>
      </c>
      <c r="S2578">
        <f>Raw_Data!S2578</f>
        <v/>
      </c>
      <c r="T2578">
        <f>YEAR(B2578)</f>
        <v/>
      </c>
      <c r="U2578">
        <f>MONTH(B2578)</f>
        <v/>
      </c>
      <c r="V2578">
        <f>TEXT(B2578,"mmm")</f>
        <v/>
      </c>
      <c r="W2578" s="15">
        <f>IFERROR(N2578/L2578,0)</f>
        <v/>
      </c>
      <c r="X2578">
        <f>IF(K2578=0,"No Discount",IF(K2578&lt;=5%,"Low",IF(K2578&lt;=15%,"Medium","High")))</f>
        <v/>
      </c>
      <c r="Y2578">
        <f>IF(L2578&gt;=20000,"High Value",IF(L2578&gt;=5000,"Medium Value","Low Value"))</f>
        <v/>
      </c>
      <c r="Z2578">
        <f>IF(R2578&lt;=3,"Fast",IF(R2578&lt;=5,"On Time","Delayed"))</f>
        <v/>
      </c>
    </row>
    <row r="2579">
      <c r="A2579">
        <f>Raw_Data!A2579</f>
        <v/>
      </c>
      <c r="B2579" s="11">
        <f>Raw_Data!B2579</f>
        <v/>
      </c>
      <c r="C2579">
        <f>Raw_Data!C2579</f>
        <v/>
      </c>
      <c r="D2579">
        <f>Raw_Data!D2579</f>
        <v/>
      </c>
      <c r="E2579">
        <f>Raw_Data!E2579</f>
        <v/>
      </c>
      <c r="F2579">
        <f>Raw_Data!F2579</f>
        <v/>
      </c>
      <c r="G2579">
        <f>Raw_Data!G2579</f>
        <v/>
      </c>
      <c r="H2579">
        <f>Raw_Data!H2579</f>
        <v/>
      </c>
      <c r="I2579">
        <f>Raw_Data!I2579</f>
        <v/>
      </c>
      <c r="J2579" s="12">
        <f>Raw_Data!J2579</f>
        <v/>
      </c>
      <c r="K2579" s="13">
        <f>Raw_Data!K2579</f>
        <v/>
      </c>
      <c r="L2579" s="12">
        <f>Raw_Data!L2579</f>
        <v/>
      </c>
      <c r="M2579" s="12">
        <f>Raw_Data!M2579</f>
        <v/>
      </c>
      <c r="N2579" s="12">
        <f>Raw_Data!N2579</f>
        <v/>
      </c>
      <c r="O2579">
        <f>Raw_Data!O2579</f>
        <v/>
      </c>
      <c r="P2579">
        <f>Raw_Data!P2579</f>
        <v/>
      </c>
      <c r="Q2579">
        <f>Raw_Data!Q2579</f>
        <v/>
      </c>
      <c r="R2579">
        <f>Raw_Data!R2579</f>
        <v/>
      </c>
      <c r="S2579">
        <f>Raw_Data!S2579</f>
        <v/>
      </c>
      <c r="T2579">
        <f>YEAR(B2579)</f>
        <v/>
      </c>
      <c r="U2579">
        <f>MONTH(B2579)</f>
        <v/>
      </c>
      <c r="V2579">
        <f>TEXT(B2579,"mmm")</f>
        <v/>
      </c>
      <c r="W2579" s="15">
        <f>IFERROR(N2579/L2579,0)</f>
        <v/>
      </c>
      <c r="X2579">
        <f>IF(K2579=0,"No Discount",IF(K2579&lt;=5%,"Low",IF(K2579&lt;=15%,"Medium","High")))</f>
        <v/>
      </c>
      <c r="Y2579">
        <f>IF(L2579&gt;=20000,"High Value",IF(L2579&gt;=5000,"Medium Value","Low Value"))</f>
        <v/>
      </c>
      <c r="Z2579">
        <f>IF(R2579&lt;=3,"Fast",IF(R2579&lt;=5,"On Time","Delayed"))</f>
        <v/>
      </c>
    </row>
    <row r="2580">
      <c r="A2580">
        <f>Raw_Data!A2580</f>
        <v/>
      </c>
      <c r="B2580" s="11">
        <f>Raw_Data!B2580</f>
        <v/>
      </c>
      <c r="C2580">
        <f>Raw_Data!C2580</f>
        <v/>
      </c>
      <c r="D2580">
        <f>Raw_Data!D2580</f>
        <v/>
      </c>
      <c r="E2580">
        <f>Raw_Data!E2580</f>
        <v/>
      </c>
      <c r="F2580">
        <f>Raw_Data!F2580</f>
        <v/>
      </c>
      <c r="G2580">
        <f>Raw_Data!G2580</f>
        <v/>
      </c>
      <c r="H2580">
        <f>Raw_Data!H2580</f>
        <v/>
      </c>
      <c r="I2580">
        <f>Raw_Data!I2580</f>
        <v/>
      </c>
      <c r="J2580" s="12">
        <f>Raw_Data!J2580</f>
        <v/>
      </c>
      <c r="K2580" s="13">
        <f>Raw_Data!K2580</f>
        <v/>
      </c>
      <c r="L2580" s="12">
        <f>Raw_Data!L2580</f>
        <v/>
      </c>
      <c r="M2580" s="12">
        <f>Raw_Data!M2580</f>
        <v/>
      </c>
      <c r="N2580" s="12">
        <f>Raw_Data!N2580</f>
        <v/>
      </c>
      <c r="O2580">
        <f>Raw_Data!O2580</f>
        <v/>
      </c>
      <c r="P2580">
        <f>Raw_Data!P2580</f>
        <v/>
      </c>
      <c r="Q2580">
        <f>Raw_Data!Q2580</f>
        <v/>
      </c>
      <c r="R2580">
        <f>Raw_Data!R2580</f>
        <v/>
      </c>
      <c r="S2580">
        <f>Raw_Data!S2580</f>
        <v/>
      </c>
      <c r="T2580">
        <f>YEAR(B2580)</f>
        <v/>
      </c>
      <c r="U2580">
        <f>MONTH(B2580)</f>
        <v/>
      </c>
      <c r="V2580">
        <f>TEXT(B2580,"mmm")</f>
        <v/>
      </c>
      <c r="W2580" s="15">
        <f>IFERROR(N2580/L2580,0)</f>
        <v/>
      </c>
      <c r="X2580">
        <f>IF(K2580=0,"No Discount",IF(K2580&lt;=5%,"Low",IF(K2580&lt;=15%,"Medium","High")))</f>
        <v/>
      </c>
      <c r="Y2580">
        <f>IF(L2580&gt;=20000,"High Value",IF(L2580&gt;=5000,"Medium Value","Low Value"))</f>
        <v/>
      </c>
      <c r="Z2580">
        <f>IF(R2580&lt;=3,"Fast",IF(R2580&lt;=5,"On Time","Delayed"))</f>
        <v/>
      </c>
    </row>
    <row r="2581">
      <c r="A2581">
        <f>Raw_Data!A2581</f>
        <v/>
      </c>
      <c r="B2581" s="11">
        <f>Raw_Data!B2581</f>
        <v/>
      </c>
      <c r="C2581">
        <f>Raw_Data!C2581</f>
        <v/>
      </c>
      <c r="D2581">
        <f>Raw_Data!D2581</f>
        <v/>
      </c>
      <c r="E2581">
        <f>Raw_Data!E2581</f>
        <v/>
      </c>
      <c r="F2581">
        <f>Raw_Data!F2581</f>
        <v/>
      </c>
      <c r="G2581">
        <f>Raw_Data!G2581</f>
        <v/>
      </c>
      <c r="H2581">
        <f>Raw_Data!H2581</f>
        <v/>
      </c>
      <c r="I2581">
        <f>Raw_Data!I2581</f>
        <v/>
      </c>
      <c r="J2581" s="12">
        <f>Raw_Data!J2581</f>
        <v/>
      </c>
      <c r="K2581" s="13">
        <f>Raw_Data!K2581</f>
        <v/>
      </c>
      <c r="L2581" s="12">
        <f>Raw_Data!L2581</f>
        <v/>
      </c>
      <c r="M2581" s="12">
        <f>Raw_Data!M2581</f>
        <v/>
      </c>
      <c r="N2581" s="12">
        <f>Raw_Data!N2581</f>
        <v/>
      </c>
      <c r="O2581">
        <f>Raw_Data!O2581</f>
        <v/>
      </c>
      <c r="P2581">
        <f>Raw_Data!P2581</f>
        <v/>
      </c>
      <c r="Q2581">
        <f>Raw_Data!Q2581</f>
        <v/>
      </c>
      <c r="R2581">
        <f>Raw_Data!R2581</f>
        <v/>
      </c>
      <c r="S2581">
        <f>Raw_Data!S2581</f>
        <v/>
      </c>
      <c r="T2581">
        <f>YEAR(B2581)</f>
        <v/>
      </c>
      <c r="U2581">
        <f>MONTH(B2581)</f>
        <v/>
      </c>
      <c r="V2581">
        <f>TEXT(B2581,"mmm")</f>
        <v/>
      </c>
      <c r="W2581" s="15">
        <f>IFERROR(N2581/L2581,0)</f>
        <v/>
      </c>
      <c r="X2581">
        <f>IF(K2581=0,"No Discount",IF(K2581&lt;=5%,"Low",IF(K2581&lt;=15%,"Medium","High")))</f>
        <v/>
      </c>
      <c r="Y2581">
        <f>IF(L2581&gt;=20000,"High Value",IF(L2581&gt;=5000,"Medium Value","Low Value"))</f>
        <v/>
      </c>
      <c r="Z2581">
        <f>IF(R2581&lt;=3,"Fast",IF(R2581&lt;=5,"On Time","Delayed"))</f>
        <v/>
      </c>
    </row>
    <row r="2582">
      <c r="A2582">
        <f>Raw_Data!A2582</f>
        <v/>
      </c>
      <c r="B2582" s="11">
        <f>Raw_Data!B2582</f>
        <v/>
      </c>
      <c r="C2582">
        <f>Raw_Data!C2582</f>
        <v/>
      </c>
      <c r="D2582">
        <f>Raw_Data!D2582</f>
        <v/>
      </c>
      <c r="E2582">
        <f>Raw_Data!E2582</f>
        <v/>
      </c>
      <c r="F2582">
        <f>Raw_Data!F2582</f>
        <v/>
      </c>
      <c r="G2582">
        <f>Raw_Data!G2582</f>
        <v/>
      </c>
      <c r="H2582">
        <f>Raw_Data!H2582</f>
        <v/>
      </c>
      <c r="I2582">
        <f>Raw_Data!I2582</f>
        <v/>
      </c>
      <c r="J2582" s="12">
        <f>Raw_Data!J2582</f>
        <v/>
      </c>
      <c r="K2582" s="13">
        <f>Raw_Data!K2582</f>
        <v/>
      </c>
      <c r="L2582" s="12">
        <f>Raw_Data!L2582</f>
        <v/>
      </c>
      <c r="M2582" s="12">
        <f>Raw_Data!M2582</f>
        <v/>
      </c>
      <c r="N2582" s="12">
        <f>Raw_Data!N2582</f>
        <v/>
      </c>
      <c r="O2582">
        <f>Raw_Data!O2582</f>
        <v/>
      </c>
      <c r="P2582">
        <f>Raw_Data!P2582</f>
        <v/>
      </c>
      <c r="Q2582">
        <f>Raw_Data!Q2582</f>
        <v/>
      </c>
      <c r="R2582">
        <f>Raw_Data!R2582</f>
        <v/>
      </c>
      <c r="S2582">
        <f>Raw_Data!S2582</f>
        <v/>
      </c>
      <c r="T2582">
        <f>YEAR(B2582)</f>
        <v/>
      </c>
      <c r="U2582">
        <f>MONTH(B2582)</f>
        <v/>
      </c>
      <c r="V2582">
        <f>TEXT(B2582,"mmm")</f>
        <v/>
      </c>
      <c r="W2582" s="15">
        <f>IFERROR(N2582/L2582,0)</f>
        <v/>
      </c>
      <c r="X2582">
        <f>IF(K2582=0,"No Discount",IF(K2582&lt;=5%,"Low",IF(K2582&lt;=15%,"Medium","High")))</f>
        <v/>
      </c>
      <c r="Y2582">
        <f>IF(L2582&gt;=20000,"High Value",IF(L2582&gt;=5000,"Medium Value","Low Value"))</f>
        <v/>
      </c>
      <c r="Z2582">
        <f>IF(R2582&lt;=3,"Fast",IF(R2582&lt;=5,"On Time","Delayed"))</f>
        <v/>
      </c>
    </row>
    <row r="2583">
      <c r="A2583">
        <f>Raw_Data!A2583</f>
        <v/>
      </c>
      <c r="B2583" s="11">
        <f>Raw_Data!B2583</f>
        <v/>
      </c>
      <c r="C2583">
        <f>Raw_Data!C2583</f>
        <v/>
      </c>
      <c r="D2583">
        <f>Raw_Data!D2583</f>
        <v/>
      </c>
      <c r="E2583">
        <f>Raw_Data!E2583</f>
        <v/>
      </c>
      <c r="F2583">
        <f>Raw_Data!F2583</f>
        <v/>
      </c>
      <c r="G2583">
        <f>Raw_Data!G2583</f>
        <v/>
      </c>
      <c r="H2583">
        <f>Raw_Data!H2583</f>
        <v/>
      </c>
      <c r="I2583">
        <f>Raw_Data!I2583</f>
        <v/>
      </c>
      <c r="J2583" s="12">
        <f>Raw_Data!J2583</f>
        <v/>
      </c>
      <c r="K2583" s="13">
        <f>Raw_Data!K2583</f>
        <v/>
      </c>
      <c r="L2583" s="12">
        <f>Raw_Data!L2583</f>
        <v/>
      </c>
      <c r="M2583" s="12">
        <f>Raw_Data!M2583</f>
        <v/>
      </c>
      <c r="N2583" s="12">
        <f>Raw_Data!N2583</f>
        <v/>
      </c>
      <c r="O2583">
        <f>Raw_Data!O2583</f>
        <v/>
      </c>
      <c r="P2583">
        <f>Raw_Data!P2583</f>
        <v/>
      </c>
      <c r="Q2583">
        <f>Raw_Data!Q2583</f>
        <v/>
      </c>
      <c r="R2583">
        <f>Raw_Data!R2583</f>
        <v/>
      </c>
      <c r="S2583">
        <f>Raw_Data!S2583</f>
        <v/>
      </c>
      <c r="T2583">
        <f>YEAR(B2583)</f>
        <v/>
      </c>
      <c r="U2583">
        <f>MONTH(B2583)</f>
        <v/>
      </c>
      <c r="V2583">
        <f>TEXT(B2583,"mmm")</f>
        <v/>
      </c>
      <c r="W2583" s="15">
        <f>IFERROR(N2583/L2583,0)</f>
        <v/>
      </c>
      <c r="X2583">
        <f>IF(K2583=0,"No Discount",IF(K2583&lt;=5%,"Low",IF(K2583&lt;=15%,"Medium","High")))</f>
        <v/>
      </c>
      <c r="Y2583">
        <f>IF(L2583&gt;=20000,"High Value",IF(L2583&gt;=5000,"Medium Value","Low Value"))</f>
        <v/>
      </c>
      <c r="Z2583">
        <f>IF(R2583&lt;=3,"Fast",IF(R2583&lt;=5,"On Time","Delayed"))</f>
        <v/>
      </c>
    </row>
    <row r="2584">
      <c r="A2584">
        <f>Raw_Data!A2584</f>
        <v/>
      </c>
      <c r="B2584" s="11">
        <f>Raw_Data!B2584</f>
        <v/>
      </c>
      <c r="C2584">
        <f>Raw_Data!C2584</f>
        <v/>
      </c>
      <c r="D2584">
        <f>Raw_Data!D2584</f>
        <v/>
      </c>
      <c r="E2584">
        <f>Raw_Data!E2584</f>
        <v/>
      </c>
      <c r="F2584">
        <f>Raw_Data!F2584</f>
        <v/>
      </c>
      <c r="G2584">
        <f>Raw_Data!G2584</f>
        <v/>
      </c>
      <c r="H2584">
        <f>Raw_Data!H2584</f>
        <v/>
      </c>
      <c r="I2584">
        <f>Raw_Data!I2584</f>
        <v/>
      </c>
      <c r="J2584" s="12">
        <f>Raw_Data!J2584</f>
        <v/>
      </c>
      <c r="K2584" s="13">
        <f>Raw_Data!K2584</f>
        <v/>
      </c>
      <c r="L2584" s="12">
        <f>Raw_Data!L2584</f>
        <v/>
      </c>
      <c r="M2584" s="12">
        <f>Raw_Data!M2584</f>
        <v/>
      </c>
      <c r="N2584" s="12">
        <f>Raw_Data!N2584</f>
        <v/>
      </c>
      <c r="O2584">
        <f>Raw_Data!O2584</f>
        <v/>
      </c>
      <c r="P2584">
        <f>Raw_Data!P2584</f>
        <v/>
      </c>
      <c r="Q2584">
        <f>Raw_Data!Q2584</f>
        <v/>
      </c>
      <c r="R2584">
        <f>Raw_Data!R2584</f>
        <v/>
      </c>
      <c r="S2584">
        <f>Raw_Data!S2584</f>
        <v/>
      </c>
      <c r="T2584">
        <f>YEAR(B2584)</f>
        <v/>
      </c>
      <c r="U2584">
        <f>MONTH(B2584)</f>
        <v/>
      </c>
      <c r="V2584">
        <f>TEXT(B2584,"mmm")</f>
        <v/>
      </c>
      <c r="W2584" s="15">
        <f>IFERROR(N2584/L2584,0)</f>
        <v/>
      </c>
      <c r="X2584">
        <f>IF(K2584=0,"No Discount",IF(K2584&lt;=5%,"Low",IF(K2584&lt;=15%,"Medium","High")))</f>
        <v/>
      </c>
      <c r="Y2584">
        <f>IF(L2584&gt;=20000,"High Value",IF(L2584&gt;=5000,"Medium Value","Low Value"))</f>
        <v/>
      </c>
      <c r="Z2584">
        <f>IF(R2584&lt;=3,"Fast",IF(R2584&lt;=5,"On Time","Delayed"))</f>
        <v/>
      </c>
    </row>
    <row r="2585">
      <c r="A2585">
        <f>Raw_Data!A2585</f>
        <v/>
      </c>
      <c r="B2585" s="11">
        <f>Raw_Data!B2585</f>
        <v/>
      </c>
      <c r="C2585">
        <f>Raw_Data!C2585</f>
        <v/>
      </c>
      <c r="D2585">
        <f>Raw_Data!D2585</f>
        <v/>
      </c>
      <c r="E2585">
        <f>Raw_Data!E2585</f>
        <v/>
      </c>
      <c r="F2585">
        <f>Raw_Data!F2585</f>
        <v/>
      </c>
      <c r="G2585">
        <f>Raw_Data!G2585</f>
        <v/>
      </c>
      <c r="H2585">
        <f>Raw_Data!H2585</f>
        <v/>
      </c>
      <c r="I2585">
        <f>Raw_Data!I2585</f>
        <v/>
      </c>
      <c r="J2585" s="12">
        <f>Raw_Data!J2585</f>
        <v/>
      </c>
      <c r="K2585" s="13">
        <f>Raw_Data!K2585</f>
        <v/>
      </c>
      <c r="L2585" s="12">
        <f>Raw_Data!L2585</f>
        <v/>
      </c>
      <c r="M2585" s="12">
        <f>Raw_Data!M2585</f>
        <v/>
      </c>
      <c r="N2585" s="12">
        <f>Raw_Data!N2585</f>
        <v/>
      </c>
      <c r="O2585">
        <f>Raw_Data!O2585</f>
        <v/>
      </c>
      <c r="P2585">
        <f>Raw_Data!P2585</f>
        <v/>
      </c>
      <c r="Q2585">
        <f>Raw_Data!Q2585</f>
        <v/>
      </c>
      <c r="R2585">
        <f>Raw_Data!R2585</f>
        <v/>
      </c>
      <c r="S2585">
        <f>Raw_Data!S2585</f>
        <v/>
      </c>
      <c r="T2585">
        <f>YEAR(B2585)</f>
        <v/>
      </c>
      <c r="U2585">
        <f>MONTH(B2585)</f>
        <v/>
      </c>
      <c r="V2585">
        <f>TEXT(B2585,"mmm")</f>
        <v/>
      </c>
      <c r="W2585" s="15">
        <f>IFERROR(N2585/L2585,0)</f>
        <v/>
      </c>
      <c r="X2585">
        <f>IF(K2585=0,"No Discount",IF(K2585&lt;=5%,"Low",IF(K2585&lt;=15%,"Medium","High")))</f>
        <v/>
      </c>
      <c r="Y2585">
        <f>IF(L2585&gt;=20000,"High Value",IF(L2585&gt;=5000,"Medium Value","Low Value"))</f>
        <v/>
      </c>
      <c r="Z2585">
        <f>IF(R2585&lt;=3,"Fast",IF(R2585&lt;=5,"On Time","Delayed"))</f>
        <v/>
      </c>
    </row>
    <row r="2586">
      <c r="A2586">
        <f>Raw_Data!A2586</f>
        <v/>
      </c>
      <c r="B2586" s="11">
        <f>Raw_Data!B2586</f>
        <v/>
      </c>
      <c r="C2586">
        <f>Raw_Data!C2586</f>
        <v/>
      </c>
      <c r="D2586">
        <f>Raw_Data!D2586</f>
        <v/>
      </c>
      <c r="E2586">
        <f>Raw_Data!E2586</f>
        <v/>
      </c>
      <c r="F2586">
        <f>Raw_Data!F2586</f>
        <v/>
      </c>
      <c r="G2586">
        <f>Raw_Data!G2586</f>
        <v/>
      </c>
      <c r="H2586">
        <f>Raw_Data!H2586</f>
        <v/>
      </c>
      <c r="I2586">
        <f>Raw_Data!I2586</f>
        <v/>
      </c>
      <c r="J2586" s="12">
        <f>Raw_Data!J2586</f>
        <v/>
      </c>
      <c r="K2586" s="13">
        <f>Raw_Data!K2586</f>
        <v/>
      </c>
      <c r="L2586" s="12">
        <f>Raw_Data!L2586</f>
        <v/>
      </c>
      <c r="M2586" s="12">
        <f>Raw_Data!M2586</f>
        <v/>
      </c>
      <c r="N2586" s="12">
        <f>Raw_Data!N2586</f>
        <v/>
      </c>
      <c r="O2586">
        <f>Raw_Data!O2586</f>
        <v/>
      </c>
      <c r="P2586">
        <f>Raw_Data!P2586</f>
        <v/>
      </c>
      <c r="Q2586">
        <f>Raw_Data!Q2586</f>
        <v/>
      </c>
      <c r="R2586">
        <f>Raw_Data!R2586</f>
        <v/>
      </c>
      <c r="S2586">
        <f>Raw_Data!S2586</f>
        <v/>
      </c>
      <c r="T2586">
        <f>YEAR(B2586)</f>
        <v/>
      </c>
      <c r="U2586">
        <f>MONTH(B2586)</f>
        <v/>
      </c>
      <c r="V2586">
        <f>TEXT(B2586,"mmm")</f>
        <v/>
      </c>
      <c r="W2586" s="15">
        <f>IFERROR(N2586/L2586,0)</f>
        <v/>
      </c>
      <c r="X2586">
        <f>IF(K2586=0,"No Discount",IF(K2586&lt;=5%,"Low",IF(K2586&lt;=15%,"Medium","High")))</f>
        <v/>
      </c>
      <c r="Y2586">
        <f>IF(L2586&gt;=20000,"High Value",IF(L2586&gt;=5000,"Medium Value","Low Value"))</f>
        <v/>
      </c>
      <c r="Z2586">
        <f>IF(R2586&lt;=3,"Fast",IF(R2586&lt;=5,"On Time","Delayed"))</f>
        <v/>
      </c>
    </row>
    <row r="2587">
      <c r="A2587">
        <f>Raw_Data!A2587</f>
        <v/>
      </c>
      <c r="B2587" s="11">
        <f>Raw_Data!B2587</f>
        <v/>
      </c>
      <c r="C2587">
        <f>Raw_Data!C2587</f>
        <v/>
      </c>
      <c r="D2587">
        <f>Raw_Data!D2587</f>
        <v/>
      </c>
      <c r="E2587">
        <f>Raw_Data!E2587</f>
        <v/>
      </c>
      <c r="F2587">
        <f>Raw_Data!F2587</f>
        <v/>
      </c>
      <c r="G2587">
        <f>Raw_Data!G2587</f>
        <v/>
      </c>
      <c r="H2587">
        <f>Raw_Data!H2587</f>
        <v/>
      </c>
      <c r="I2587">
        <f>Raw_Data!I2587</f>
        <v/>
      </c>
      <c r="J2587" s="12">
        <f>Raw_Data!J2587</f>
        <v/>
      </c>
      <c r="K2587" s="13">
        <f>Raw_Data!K2587</f>
        <v/>
      </c>
      <c r="L2587" s="12">
        <f>Raw_Data!L2587</f>
        <v/>
      </c>
      <c r="M2587" s="12">
        <f>Raw_Data!M2587</f>
        <v/>
      </c>
      <c r="N2587" s="12">
        <f>Raw_Data!N2587</f>
        <v/>
      </c>
      <c r="O2587">
        <f>Raw_Data!O2587</f>
        <v/>
      </c>
      <c r="P2587">
        <f>Raw_Data!P2587</f>
        <v/>
      </c>
      <c r="Q2587">
        <f>Raw_Data!Q2587</f>
        <v/>
      </c>
      <c r="R2587">
        <f>Raw_Data!R2587</f>
        <v/>
      </c>
      <c r="S2587">
        <f>Raw_Data!S2587</f>
        <v/>
      </c>
      <c r="T2587">
        <f>YEAR(B2587)</f>
        <v/>
      </c>
      <c r="U2587">
        <f>MONTH(B2587)</f>
        <v/>
      </c>
      <c r="V2587">
        <f>TEXT(B2587,"mmm")</f>
        <v/>
      </c>
      <c r="W2587" s="15">
        <f>IFERROR(N2587/L2587,0)</f>
        <v/>
      </c>
      <c r="X2587">
        <f>IF(K2587=0,"No Discount",IF(K2587&lt;=5%,"Low",IF(K2587&lt;=15%,"Medium","High")))</f>
        <v/>
      </c>
      <c r="Y2587">
        <f>IF(L2587&gt;=20000,"High Value",IF(L2587&gt;=5000,"Medium Value","Low Value"))</f>
        <v/>
      </c>
      <c r="Z2587">
        <f>IF(R2587&lt;=3,"Fast",IF(R2587&lt;=5,"On Time","Delayed"))</f>
        <v/>
      </c>
    </row>
    <row r="2588">
      <c r="A2588">
        <f>Raw_Data!A2588</f>
        <v/>
      </c>
      <c r="B2588" s="11">
        <f>Raw_Data!B2588</f>
        <v/>
      </c>
      <c r="C2588">
        <f>Raw_Data!C2588</f>
        <v/>
      </c>
      <c r="D2588">
        <f>Raw_Data!D2588</f>
        <v/>
      </c>
      <c r="E2588">
        <f>Raw_Data!E2588</f>
        <v/>
      </c>
      <c r="F2588">
        <f>Raw_Data!F2588</f>
        <v/>
      </c>
      <c r="G2588">
        <f>Raw_Data!G2588</f>
        <v/>
      </c>
      <c r="H2588">
        <f>Raw_Data!H2588</f>
        <v/>
      </c>
      <c r="I2588">
        <f>Raw_Data!I2588</f>
        <v/>
      </c>
      <c r="J2588" s="12">
        <f>Raw_Data!J2588</f>
        <v/>
      </c>
      <c r="K2588" s="13">
        <f>Raw_Data!K2588</f>
        <v/>
      </c>
      <c r="L2588" s="12">
        <f>Raw_Data!L2588</f>
        <v/>
      </c>
      <c r="M2588" s="12">
        <f>Raw_Data!M2588</f>
        <v/>
      </c>
      <c r="N2588" s="12">
        <f>Raw_Data!N2588</f>
        <v/>
      </c>
      <c r="O2588">
        <f>Raw_Data!O2588</f>
        <v/>
      </c>
      <c r="P2588">
        <f>Raw_Data!P2588</f>
        <v/>
      </c>
      <c r="Q2588">
        <f>Raw_Data!Q2588</f>
        <v/>
      </c>
      <c r="R2588">
        <f>Raw_Data!R2588</f>
        <v/>
      </c>
      <c r="S2588">
        <f>Raw_Data!S2588</f>
        <v/>
      </c>
      <c r="T2588">
        <f>YEAR(B2588)</f>
        <v/>
      </c>
      <c r="U2588">
        <f>MONTH(B2588)</f>
        <v/>
      </c>
      <c r="V2588">
        <f>TEXT(B2588,"mmm")</f>
        <v/>
      </c>
      <c r="W2588" s="15">
        <f>IFERROR(N2588/L2588,0)</f>
        <v/>
      </c>
      <c r="X2588">
        <f>IF(K2588=0,"No Discount",IF(K2588&lt;=5%,"Low",IF(K2588&lt;=15%,"Medium","High")))</f>
        <v/>
      </c>
      <c r="Y2588">
        <f>IF(L2588&gt;=20000,"High Value",IF(L2588&gt;=5000,"Medium Value","Low Value"))</f>
        <v/>
      </c>
      <c r="Z2588">
        <f>IF(R2588&lt;=3,"Fast",IF(R2588&lt;=5,"On Time","Delayed"))</f>
        <v/>
      </c>
    </row>
    <row r="2589">
      <c r="A2589">
        <f>Raw_Data!A2589</f>
        <v/>
      </c>
      <c r="B2589" s="11">
        <f>Raw_Data!B2589</f>
        <v/>
      </c>
      <c r="C2589">
        <f>Raw_Data!C2589</f>
        <v/>
      </c>
      <c r="D2589">
        <f>Raw_Data!D2589</f>
        <v/>
      </c>
      <c r="E2589">
        <f>Raw_Data!E2589</f>
        <v/>
      </c>
      <c r="F2589">
        <f>Raw_Data!F2589</f>
        <v/>
      </c>
      <c r="G2589">
        <f>Raw_Data!G2589</f>
        <v/>
      </c>
      <c r="H2589">
        <f>Raw_Data!H2589</f>
        <v/>
      </c>
      <c r="I2589">
        <f>Raw_Data!I2589</f>
        <v/>
      </c>
      <c r="J2589" s="12">
        <f>Raw_Data!J2589</f>
        <v/>
      </c>
      <c r="K2589" s="13">
        <f>Raw_Data!K2589</f>
        <v/>
      </c>
      <c r="L2589" s="12">
        <f>Raw_Data!L2589</f>
        <v/>
      </c>
      <c r="M2589" s="12">
        <f>Raw_Data!M2589</f>
        <v/>
      </c>
      <c r="N2589" s="12">
        <f>Raw_Data!N2589</f>
        <v/>
      </c>
      <c r="O2589">
        <f>Raw_Data!O2589</f>
        <v/>
      </c>
      <c r="P2589">
        <f>Raw_Data!P2589</f>
        <v/>
      </c>
      <c r="Q2589">
        <f>Raw_Data!Q2589</f>
        <v/>
      </c>
      <c r="R2589">
        <f>Raw_Data!R2589</f>
        <v/>
      </c>
      <c r="S2589">
        <f>Raw_Data!S2589</f>
        <v/>
      </c>
      <c r="T2589">
        <f>YEAR(B2589)</f>
        <v/>
      </c>
      <c r="U2589">
        <f>MONTH(B2589)</f>
        <v/>
      </c>
      <c r="V2589">
        <f>TEXT(B2589,"mmm")</f>
        <v/>
      </c>
      <c r="W2589" s="15">
        <f>IFERROR(N2589/L2589,0)</f>
        <v/>
      </c>
      <c r="X2589">
        <f>IF(K2589=0,"No Discount",IF(K2589&lt;=5%,"Low",IF(K2589&lt;=15%,"Medium","High")))</f>
        <v/>
      </c>
      <c r="Y2589">
        <f>IF(L2589&gt;=20000,"High Value",IF(L2589&gt;=5000,"Medium Value","Low Value"))</f>
        <v/>
      </c>
      <c r="Z2589">
        <f>IF(R2589&lt;=3,"Fast",IF(R2589&lt;=5,"On Time","Delayed"))</f>
        <v/>
      </c>
    </row>
    <row r="2590">
      <c r="A2590">
        <f>Raw_Data!A2590</f>
        <v/>
      </c>
      <c r="B2590" s="11">
        <f>Raw_Data!B2590</f>
        <v/>
      </c>
      <c r="C2590">
        <f>Raw_Data!C2590</f>
        <v/>
      </c>
      <c r="D2590">
        <f>Raw_Data!D2590</f>
        <v/>
      </c>
      <c r="E2590">
        <f>Raw_Data!E2590</f>
        <v/>
      </c>
      <c r="F2590">
        <f>Raw_Data!F2590</f>
        <v/>
      </c>
      <c r="G2590">
        <f>Raw_Data!G2590</f>
        <v/>
      </c>
      <c r="H2590">
        <f>Raw_Data!H2590</f>
        <v/>
      </c>
      <c r="I2590">
        <f>Raw_Data!I2590</f>
        <v/>
      </c>
      <c r="J2590" s="12">
        <f>Raw_Data!J2590</f>
        <v/>
      </c>
      <c r="K2590" s="13">
        <f>Raw_Data!K2590</f>
        <v/>
      </c>
      <c r="L2590" s="12">
        <f>Raw_Data!L2590</f>
        <v/>
      </c>
      <c r="M2590" s="12">
        <f>Raw_Data!M2590</f>
        <v/>
      </c>
      <c r="N2590" s="12">
        <f>Raw_Data!N2590</f>
        <v/>
      </c>
      <c r="O2590">
        <f>Raw_Data!O2590</f>
        <v/>
      </c>
      <c r="P2590">
        <f>Raw_Data!P2590</f>
        <v/>
      </c>
      <c r="Q2590">
        <f>Raw_Data!Q2590</f>
        <v/>
      </c>
      <c r="R2590">
        <f>Raw_Data!R2590</f>
        <v/>
      </c>
      <c r="S2590">
        <f>Raw_Data!S2590</f>
        <v/>
      </c>
      <c r="T2590">
        <f>YEAR(B2590)</f>
        <v/>
      </c>
      <c r="U2590">
        <f>MONTH(B2590)</f>
        <v/>
      </c>
      <c r="V2590">
        <f>TEXT(B2590,"mmm")</f>
        <v/>
      </c>
      <c r="W2590" s="15">
        <f>IFERROR(N2590/L2590,0)</f>
        <v/>
      </c>
      <c r="X2590">
        <f>IF(K2590=0,"No Discount",IF(K2590&lt;=5%,"Low",IF(K2590&lt;=15%,"Medium","High")))</f>
        <v/>
      </c>
      <c r="Y2590">
        <f>IF(L2590&gt;=20000,"High Value",IF(L2590&gt;=5000,"Medium Value","Low Value"))</f>
        <v/>
      </c>
      <c r="Z2590">
        <f>IF(R2590&lt;=3,"Fast",IF(R2590&lt;=5,"On Time","Delayed"))</f>
        <v/>
      </c>
    </row>
    <row r="2591">
      <c r="A2591">
        <f>Raw_Data!A2591</f>
        <v/>
      </c>
      <c r="B2591" s="11">
        <f>Raw_Data!B2591</f>
        <v/>
      </c>
      <c r="C2591">
        <f>Raw_Data!C2591</f>
        <v/>
      </c>
      <c r="D2591">
        <f>Raw_Data!D2591</f>
        <v/>
      </c>
      <c r="E2591">
        <f>Raw_Data!E2591</f>
        <v/>
      </c>
      <c r="F2591">
        <f>Raw_Data!F2591</f>
        <v/>
      </c>
      <c r="G2591">
        <f>Raw_Data!G2591</f>
        <v/>
      </c>
      <c r="H2591">
        <f>Raw_Data!H2591</f>
        <v/>
      </c>
      <c r="I2591">
        <f>Raw_Data!I2591</f>
        <v/>
      </c>
      <c r="J2591" s="12">
        <f>Raw_Data!J2591</f>
        <v/>
      </c>
      <c r="K2591" s="13">
        <f>Raw_Data!K2591</f>
        <v/>
      </c>
      <c r="L2591" s="12">
        <f>Raw_Data!L2591</f>
        <v/>
      </c>
      <c r="M2591" s="12">
        <f>Raw_Data!M2591</f>
        <v/>
      </c>
      <c r="N2591" s="12">
        <f>Raw_Data!N2591</f>
        <v/>
      </c>
      <c r="O2591">
        <f>Raw_Data!O2591</f>
        <v/>
      </c>
      <c r="P2591">
        <f>Raw_Data!P2591</f>
        <v/>
      </c>
      <c r="Q2591">
        <f>Raw_Data!Q2591</f>
        <v/>
      </c>
      <c r="R2591">
        <f>Raw_Data!R2591</f>
        <v/>
      </c>
      <c r="S2591">
        <f>Raw_Data!S2591</f>
        <v/>
      </c>
      <c r="T2591">
        <f>YEAR(B2591)</f>
        <v/>
      </c>
      <c r="U2591">
        <f>MONTH(B2591)</f>
        <v/>
      </c>
      <c r="V2591">
        <f>TEXT(B2591,"mmm")</f>
        <v/>
      </c>
      <c r="W2591" s="15">
        <f>IFERROR(N2591/L2591,0)</f>
        <v/>
      </c>
      <c r="X2591">
        <f>IF(K2591=0,"No Discount",IF(K2591&lt;=5%,"Low",IF(K2591&lt;=15%,"Medium","High")))</f>
        <v/>
      </c>
      <c r="Y2591">
        <f>IF(L2591&gt;=20000,"High Value",IF(L2591&gt;=5000,"Medium Value","Low Value"))</f>
        <v/>
      </c>
      <c r="Z2591">
        <f>IF(R2591&lt;=3,"Fast",IF(R2591&lt;=5,"On Time","Delayed"))</f>
        <v/>
      </c>
    </row>
    <row r="2592">
      <c r="A2592">
        <f>Raw_Data!A2592</f>
        <v/>
      </c>
      <c r="B2592" s="11">
        <f>Raw_Data!B2592</f>
        <v/>
      </c>
      <c r="C2592">
        <f>Raw_Data!C2592</f>
        <v/>
      </c>
      <c r="D2592">
        <f>Raw_Data!D2592</f>
        <v/>
      </c>
      <c r="E2592">
        <f>Raw_Data!E2592</f>
        <v/>
      </c>
      <c r="F2592">
        <f>Raw_Data!F2592</f>
        <v/>
      </c>
      <c r="G2592">
        <f>Raw_Data!G2592</f>
        <v/>
      </c>
      <c r="H2592">
        <f>Raw_Data!H2592</f>
        <v/>
      </c>
      <c r="I2592">
        <f>Raw_Data!I2592</f>
        <v/>
      </c>
      <c r="J2592" s="12">
        <f>Raw_Data!J2592</f>
        <v/>
      </c>
      <c r="K2592" s="13">
        <f>Raw_Data!K2592</f>
        <v/>
      </c>
      <c r="L2592" s="12">
        <f>Raw_Data!L2592</f>
        <v/>
      </c>
      <c r="M2592" s="12">
        <f>Raw_Data!M2592</f>
        <v/>
      </c>
      <c r="N2592" s="12">
        <f>Raw_Data!N2592</f>
        <v/>
      </c>
      <c r="O2592">
        <f>Raw_Data!O2592</f>
        <v/>
      </c>
      <c r="P2592">
        <f>Raw_Data!P2592</f>
        <v/>
      </c>
      <c r="Q2592">
        <f>Raw_Data!Q2592</f>
        <v/>
      </c>
      <c r="R2592">
        <f>Raw_Data!R2592</f>
        <v/>
      </c>
      <c r="S2592">
        <f>Raw_Data!S2592</f>
        <v/>
      </c>
      <c r="T2592">
        <f>YEAR(B2592)</f>
        <v/>
      </c>
      <c r="U2592">
        <f>MONTH(B2592)</f>
        <v/>
      </c>
      <c r="V2592">
        <f>TEXT(B2592,"mmm")</f>
        <v/>
      </c>
      <c r="W2592" s="15">
        <f>IFERROR(N2592/L2592,0)</f>
        <v/>
      </c>
      <c r="X2592">
        <f>IF(K2592=0,"No Discount",IF(K2592&lt;=5%,"Low",IF(K2592&lt;=15%,"Medium","High")))</f>
        <v/>
      </c>
      <c r="Y2592">
        <f>IF(L2592&gt;=20000,"High Value",IF(L2592&gt;=5000,"Medium Value","Low Value"))</f>
        <v/>
      </c>
      <c r="Z2592">
        <f>IF(R2592&lt;=3,"Fast",IF(R2592&lt;=5,"On Time","Delayed"))</f>
        <v/>
      </c>
    </row>
    <row r="2593">
      <c r="A2593">
        <f>Raw_Data!A2593</f>
        <v/>
      </c>
      <c r="B2593" s="11">
        <f>Raw_Data!B2593</f>
        <v/>
      </c>
      <c r="C2593">
        <f>Raw_Data!C2593</f>
        <v/>
      </c>
      <c r="D2593">
        <f>Raw_Data!D2593</f>
        <v/>
      </c>
      <c r="E2593">
        <f>Raw_Data!E2593</f>
        <v/>
      </c>
      <c r="F2593">
        <f>Raw_Data!F2593</f>
        <v/>
      </c>
      <c r="G2593">
        <f>Raw_Data!G2593</f>
        <v/>
      </c>
      <c r="H2593">
        <f>Raw_Data!H2593</f>
        <v/>
      </c>
      <c r="I2593">
        <f>Raw_Data!I2593</f>
        <v/>
      </c>
      <c r="J2593" s="12">
        <f>Raw_Data!J2593</f>
        <v/>
      </c>
      <c r="K2593" s="13">
        <f>Raw_Data!K2593</f>
        <v/>
      </c>
      <c r="L2593" s="12">
        <f>Raw_Data!L2593</f>
        <v/>
      </c>
      <c r="M2593" s="12">
        <f>Raw_Data!M2593</f>
        <v/>
      </c>
      <c r="N2593" s="12">
        <f>Raw_Data!N2593</f>
        <v/>
      </c>
      <c r="O2593">
        <f>Raw_Data!O2593</f>
        <v/>
      </c>
      <c r="P2593">
        <f>Raw_Data!P2593</f>
        <v/>
      </c>
      <c r="Q2593">
        <f>Raw_Data!Q2593</f>
        <v/>
      </c>
      <c r="R2593">
        <f>Raw_Data!R2593</f>
        <v/>
      </c>
      <c r="S2593">
        <f>Raw_Data!S2593</f>
        <v/>
      </c>
      <c r="T2593">
        <f>YEAR(B2593)</f>
        <v/>
      </c>
      <c r="U2593">
        <f>MONTH(B2593)</f>
        <v/>
      </c>
      <c r="V2593">
        <f>TEXT(B2593,"mmm")</f>
        <v/>
      </c>
      <c r="W2593" s="15">
        <f>IFERROR(N2593/L2593,0)</f>
        <v/>
      </c>
      <c r="X2593">
        <f>IF(K2593=0,"No Discount",IF(K2593&lt;=5%,"Low",IF(K2593&lt;=15%,"Medium","High")))</f>
        <v/>
      </c>
      <c r="Y2593">
        <f>IF(L2593&gt;=20000,"High Value",IF(L2593&gt;=5000,"Medium Value","Low Value"))</f>
        <v/>
      </c>
      <c r="Z2593">
        <f>IF(R2593&lt;=3,"Fast",IF(R2593&lt;=5,"On Time","Delayed"))</f>
        <v/>
      </c>
    </row>
    <row r="2594">
      <c r="A2594">
        <f>Raw_Data!A2594</f>
        <v/>
      </c>
      <c r="B2594" s="11">
        <f>Raw_Data!B2594</f>
        <v/>
      </c>
      <c r="C2594">
        <f>Raw_Data!C2594</f>
        <v/>
      </c>
      <c r="D2594">
        <f>Raw_Data!D2594</f>
        <v/>
      </c>
      <c r="E2594">
        <f>Raw_Data!E2594</f>
        <v/>
      </c>
      <c r="F2594">
        <f>Raw_Data!F2594</f>
        <v/>
      </c>
      <c r="G2594">
        <f>Raw_Data!G2594</f>
        <v/>
      </c>
      <c r="H2594">
        <f>Raw_Data!H2594</f>
        <v/>
      </c>
      <c r="I2594">
        <f>Raw_Data!I2594</f>
        <v/>
      </c>
      <c r="J2594" s="12">
        <f>Raw_Data!J2594</f>
        <v/>
      </c>
      <c r="K2594" s="13">
        <f>Raw_Data!K2594</f>
        <v/>
      </c>
      <c r="L2594" s="12">
        <f>Raw_Data!L2594</f>
        <v/>
      </c>
      <c r="M2594" s="12">
        <f>Raw_Data!M2594</f>
        <v/>
      </c>
      <c r="N2594" s="12">
        <f>Raw_Data!N2594</f>
        <v/>
      </c>
      <c r="O2594">
        <f>Raw_Data!O2594</f>
        <v/>
      </c>
      <c r="P2594">
        <f>Raw_Data!P2594</f>
        <v/>
      </c>
      <c r="Q2594">
        <f>Raw_Data!Q2594</f>
        <v/>
      </c>
      <c r="R2594">
        <f>Raw_Data!R2594</f>
        <v/>
      </c>
      <c r="S2594">
        <f>Raw_Data!S2594</f>
        <v/>
      </c>
      <c r="T2594">
        <f>YEAR(B2594)</f>
        <v/>
      </c>
      <c r="U2594">
        <f>MONTH(B2594)</f>
        <v/>
      </c>
      <c r="V2594">
        <f>TEXT(B2594,"mmm")</f>
        <v/>
      </c>
      <c r="W2594" s="15">
        <f>IFERROR(N2594/L2594,0)</f>
        <v/>
      </c>
      <c r="X2594">
        <f>IF(K2594=0,"No Discount",IF(K2594&lt;=5%,"Low",IF(K2594&lt;=15%,"Medium","High")))</f>
        <v/>
      </c>
      <c r="Y2594">
        <f>IF(L2594&gt;=20000,"High Value",IF(L2594&gt;=5000,"Medium Value","Low Value"))</f>
        <v/>
      </c>
      <c r="Z2594">
        <f>IF(R2594&lt;=3,"Fast",IF(R2594&lt;=5,"On Time","Delayed"))</f>
        <v/>
      </c>
    </row>
    <row r="2595">
      <c r="A2595">
        <f>Raw_Data!A2595</f>
        <v/>
      </c>
      <c r="B2595" s="11">
        <f>Raw_Data!B2595</f>
        <v/>
      </c>
      <c r="C2595">
        <f>Raw_Data!C2595</f>
        <v/>
      </c>
      <c r="D2595">
        <f>Raw_Data!D2595</f>
        <v/>
      </c>
      <c r="E2595">
        <f>Raw_Data!E2595</f>
        <v/>
      </c>
      <c r="F2595">
        <f>Raw_Data!F2595</f>
        <v/>
      </c>
      <c r="G2595">
        <f>Raw_Data!G2595</f>
        <v/>
      </c>
      <c r="H2595">
        <f>Raw_Data!H2595</f>
        <v/>
      </c>
      <c r="I2595">
        <f>Raw_Data!I2595</f>
        <v/>
      </c>
      <c r="J2595" s="12">
        <f>Raw_Data!J2595</f>
        <v/>
      </c>
      <c r="K2595" s="13">
        <f>Raw_Data!K2595</f>
        <v/>
      </c>
      <c r="L2595" s="12">
        <f>Raw_Data!L2595</f>
        <v/>
      </c>
      <c r="M2595" s="12">
        <f>Raw_Data!M2595</f>
        <v/>
      </c>
      <c r="N2595" s="12">
        <f>Raw_Data!N2595</f>
        <v/>
      </c>
      <c r="O2595">
        <f>Raw_Data!O2595</f>
        <v/>
      </c>
      <c r="P2595">
        <f>Raw_Data!P2595</f>
        <v/>
      </c>
      <c r="Q2595">
        <f>Raw_Data!Q2595</f>
        <v/>
      </c>
      <c r="R2595">
        <f>Raw_Data!R2595</f>
        <v/>
      </c>
      <c r="S2595">
        <f>Raw_Data!S2595</f>
        <v/>
      </c>
      <c r="T2595">
        <f>YEAR(B2595)</f>
        <v/>
      </c>
      <c r="U2595">
        <f>MONTH(B2595)</f>
        <v/>
      </c>
      <c r="V2595">
        <f>TEXT(B2595,"mmm")</f>
        <v/>
      </c>
      <c r="W2595" s="15">
        <f>IFERROR(N2595/L2595,0)</f>
        <v/>
      </c>
      <c r="X2595">
        <f>IF(K2595=0,"No Discount",IF(K2595&lt;=5%,"Low",IF(K2595&lt;=15%,"Medium","High")))</f>
        <v/>
      </c>
      <c r="Y2595">
        <f>IF(L2595&gt;=20000,"High Value",IF(L2595&gt;=5000,"Medium Value","Low Value"))</f>
        <v/>
      </c>
      <c r="Z2595">
        <f>IF(R2595&lt;=3,"Fast",IF(R2595&lt;=5,"On Time","Delayed"))</f>
        <v/>
      </c>
    </row>
    <row r="2596">
      <c r="A2596">
        <f>Raw_Data!A2596</f>
        <v/>
      </c>
      <c r="B2596" s="11">
        <f>Raw_Data!B2596</f>
        <v/>
      </c>
      <c r="C2596">
        <f>Raw_Data!C2596</f>
        <v/>
      </c>
      <c r="D2596">
        <f>Raw_Data!D2596</f>
        <v/>
      </c>
      <c r="E2596">
        <f>Raw_Data!E2596</f>
        <v/>
      </c>
      <c r="F2596">
        <f>Raw_Data!F2596</f>
        <v/>
      </c>
      <c r="G2596">
        <f>Raw_Data!G2596</f>
        <v/>
      </c>
      <c r="H2596">
        <f>Raw_Data!H2596</f>
        <v/>
      </c>
      <c r="I2596">
        <f>Raw_Data!I2596</f>
        <v/>
      </c>
      <c r="J2596" s="12">
        <f>Raw_Data!J2596</f>
        <v/>
      </c>
      <c r="K2596" s="13">
        <f>Raw_Data!K2596</f>
        <v/>
      </c>
      <c r="L2596" s="12">
        <f>Raw_Data!L2596</f>
        <v/>
      </c>
      <c r="M2596" s="12">
        <f>Raw_Data!M2596</f>
        <v/>
      </c>
      <c r="N2596" s="12">
        <f>Raw_Data!N2596</f>
        <v/>
      </c>
      <c r="O2596">
        <f>Raw_Data!O2596</f>
        <v/>
      </c>
      <c r="P2596">
        <f>Raw_Data!P2596</f>
        <v/>
      </c>
      <c r="Q2596">
        <f>Raw_Data!Q2596</f>
        <v/>
      </c>
      <c r="R2596">
        <f>Raw_Data!R2596</f>
        <v/>
      </c>
      <c r="S2596">
        <f>Raw_Data!S2596</f>
        <v/>
      </c>
      <c r="T2596">
        <f>YEAR(B2596)</f>
        <v/>
      </c>
      <c r="U2596">
        <f>MONTH(B2596)</f>
        <v/>
      </c>
      <c r="V2596">
        <f>TEXT(B2596,"mmm")</f>
        <v/>
      </c>
      <c r="W2596" s="15">
        <f>IFERROR(N2596/L2596,0)</f>
        <v/>
      </c>
      <c r="X2596">
        <f>IF(K2596=0,"No Discount",IF(K2596&lt;=5%,"Low",IF(K2596&lt;=15%,"Medium","High")))</f>
        <v/>
      </c>
      <c r="Y2596">
        <f>IF(L2596&gt;=20000,"High Value",IF(L2596&gt;=5000,"Medium Value","Low Value"))</f>
        <v/>
      </c>
      <c r="Z2596">
        <f>IF(R2596&lt;=3,"Fast",IF(R2596&lt;=5,"On Time","Delayed"))</f>
        <v/>
      </c>
    </row>
    <row r="2597">
      <c r="A2597">
        <f>Raw_Data!A2597</f>
        <v/>
      </c>
      <c r="B2597" s="11">
        <f>Raw_Data!B2597</f>
        <v/>
      </c>
      <c r="C2597">
        <f>Raw_Data!C2597</f>
        <v/>
      </c>
      <c r="D2597">
        <f>Raw_Data!D2597</f>
        <v/>
      </c>
      <c r="E2597">
        <f>Raw_Data!E2597</f>
        <v/>
      </c>
      <c r="F2597">
        <f>Raw_Data!F2597</f>
        <v/>
      </c>
      <c r="G2597">
        <f>Raw_Data!G2597</f>
        <v/>
      </c>
      <c r="H2597">
        <f>Raw_Data!H2597</f>
        <v/>
      </c>
      <c r="I2597">
        <f>Raw_Data!I2597</f>
        <v/>
      </c>
      <c r="J2597" s="12">
        <f>Raw_Data!J2597</f>
        <v/>
      </c>
      <c r="K2597" s="13">
        <f>Raw_Data!K2597</f>
        <v/>
      </c>
      <c r="L2597" s="12">
        <f>Raw_Data!L2597</f>
        <v/>
      </c>
      <c r="M2597" s="12">
        <f>Raw_Data!M2597</f>
        <v/>
      </c>
      <c r="N2597" s="12">
        <f>Raw_Data!N2597</f>
        <v/>
      </c>
      <c r="O2597">
        <f>Raw_Data!O2597</f>
        <v/>
      </c>
      <c r="P2597">
        <f>Raw_Data!P2597</f>
        <v/>
      </c>
      <c r="Q2597">
        <f>Raw_Data!Q2597</f>
        <v/>
      </c>
      <c r="R2597">
        <f>Raw_Data!R2597</f>
        <v/>
      </c>
      <c r="S2597">
        <f>Raw_Data!S2597</f>
        <v/>
      </c>
      <c r="T2597">
        <f>YEAR(B2597)</f>
        <v/>
      </c>
      <c r="U2597">
        <f>MONTH(B2597)</f>
        <v/>
      </c>
      <c r="V2597">
        <f>TEXT(B2597,"mmm")</f>
        <v/>
      </c>
      <c r="W2597" s="15">
        <f>IFERROR(N2597/L2597,0)</f>
        <v/>
      </c>
      <c r="X2597">
        <f>IF(K2597=0,"No Discount",IF(K2597&lt;=5%,"Low",IF(K2597&lt;=15%,"Medium","High")))</f>
        <v/>
      </c>
      <c r="Y2597">
        <f>IF(L2597&gt;=20000,"High Value",IF(L2597&gt;=5000,"Medium Value","Low Value"))</f>
        <v/>
      </c>
      <c r="Z2597">
        <f>IF(R2597&lt;=3,"Fast",IF(R2597&lt;=5,"On Time","Delayed"))</f>
        <v/>
      </c>
    </row>
    <row r="2598">
      <c r="A2598">
        <f>Raw_Data!A2598</f>
        <v/>
      </c>
      <c r="B2598" s="11">
        <f>Raw_Data!B2598</f>
        <v/>
      </c>
      <c r="C2598">
        <f>Raw_Data!C2598</f>
        <v/>
      </c>
      <c r="D2598">
        <f>Raw_Data!D2598</f>
        <v/>
      </c>
      <c r="E2598">
        <f>Raw_Data!E2598</f>
        <v/>
      </c>
      <c r="F2598">
        <f>Raw_Data!F2598</f>
        <v/>
      </c>
      <c r="G2598">
        <f>Raw_Data!G2598</f>
        <v/>
      </c>
      <c r="H2598">
        <f>Raw_Data!H2598</f>
        <v/>
      </c>
      <c r="I2598">
        <f>Raw_Data!I2598</f>
        <v/>
      </c>
      <c r="J2598" s="12">
        <f>Raw_Data!J2598</f>
        <v/>
      </c>
      <c r="K2598" s="13">
        <f>Raw_Data!K2598</f>
        <v/>
      </c>
      <c r="L2598" s="12">
        <f>Raw_Data!L2598</f>
        <v/>
      </c>
      <c r="M2598" s="12">
        <f>Raw_Data!M2598</f>
        <v/>
      </c>
      <c r="N2598" s="12">
        <f>Raw_Data!N2598</f>
        <v/>
      </c>
      <c r="O2598">
        <f>Raw_Data!O2598</f>
        <v/>
      </c>
      <c r="P2598">
        <f>Raw_Data!P2598</f>
        <v/>
      </c>
      <c r="Q2598">
        <f>Raw_Data!Q2598</f>
        <v/>
      </c>
      <c r="R2598">
        <f>Raw_Data!R2598</f>
        <v/>
      </c>
      <c r="S2598">
        <f>Raw_Data!S2598</f>
        <v/>
      </c>
      <c r="T2598">
        <f>YEAR(B2598)</f>
        <v/>
      </c>
      <c r="U2598">
        <f>MONTH(B2598)</f>
        <v/>
      </c>
      <c r="V2598">
        <f>TEXT(B2598,"mmm")</f>
        <v/>
      </c>
      <c r="W2598" s="15">
        <f>IFERROR(N2598/L2598,0)</f>
        <v/>
      </c>
      <c r="X2598">
        <f>IF(K2598=0,"No Discount",IF(K2598&lt;=5%,"Low",IF(K2598&lt;=15%,"Medium","High")))</f>
        <v/>
      </c>
      <c r="Y2598">
        <f>IF(L2598&gt;=20000,"High Value",IF(L2598&gt;=5000,"Medium Value","Low Value"))</f>
        <v/>
      </c>
      <c r="Z2598">
        <f>IF(R2598&lt;=3,"Fast",IF(R2598&lt;=5,"On Time","Delayed"))</f>
        <v/>
      </c>
    </row>
    <row r="2599">
      <c r="A2599">
        <f>Raw_Data!A2599</f>
        <v/>
      </c>
      <c r="B2599" s="11">
        <f>Raw_Data!B2599</f>
        <v/>
      </c>
      <c r="C2599">
        <f>Raw_Data!C2599</f>
        <v/>
      </c>
      <c r="D2599">
        <f>Raw_Data!D2599</f>
        <v/>
      </c>
      <c r="E2599">
        <f>Raw_Data!E2599</f>
        <v/>
      </c>
      <c r="F2599">
        <f>Raw_Data!F2599</f>
        <v/>
      </c>
      <c r="G2599">
        <f>Raw_Data!G2599</f>
        <v/>
      </c>
      <c r="H2599">
        <f>Raw_Data!H2599</f>
        <v/>
      </c>
      <c r="I2599">
        <f>Raw_Data!I2599</f>
        <v/>
      </c>
      <c r="J2599" s="12">
        <f>Raw_Data!J2599</f>
        <v/>
      </c>
      <c r="K2599" s="13">
        <f>Raw_Data!K2599</f>
        <v/>
      </c>
      <c r="L2599" s="12">
        <f>Raw_Data!L2599</f>
        <v/>
      </c>
      <c r="M2599" s="12">
        <f>Raw_Data!M2599</f>
        <v/>
      </c>
      <c r="N2599" s="12">
        <f>Raw_Data!N2599</f>
        <v/>
      </c>
      <c r="O2599">
        <f>Raw_Data!O2599</f>
        <v/>
      </c>
      <c r="P2599">
        <f>Raw_Data!P2599</f>
        <v/>
      </c>
      <c r="Q2599">
        <f>Raw_Data!Q2599</f>
        <v/>
      </c>
      <c r="R2599">
        <f>Raw_Data!R2599</f>
        <v/>
      </c>
      <c r="S2599">
        <f>Raw_Data!S2599</f>
        <v/>
      </c>
      <c r="T2599">
        <f>YEAR(B2599)</f>
        <v/>
      </c>
      <c r="U2599">
        <f>MONTH(B2599)</f>
        <v/>
      </c>
      <c r="V2599">
        <f>TEXT(B2599,"mmm")</f>
        <v/>
      </c>
      <c r="W2599" s="15">
        <f>IFERROR(N2599/L2599,0)</f>
        <v/>
      </c>
      <c r="X2599">
        <f>IF(K2599=0,"No Discount",IF(K2599&lt;=5%,"Low",IF(K2599&lt;=15%,"Medium","High")))</f>
        <v/>
      </c>
      <c r="Y2599">
        <f>IF(L2599&gt;=20000,"High Value",IF(L2599&gt;=5000,"Medium Value","Low Value"))</f>
        <v/>
      </c>
      <c r="Z2599">
        <f>IF(R2599&lt;=3,"Fast",IF(R2599&lt;=5,"On Time","Delayed"))</f>
        <v/>
      </c>
    </row>
    <row r="2600">
      <c r="A2600">
        <f>Raw_Data!A2600</f>
        <v/>
      </c>
      <c r="B2600" s="11">
        <f>Raw_Data!B2600</f>
        <v/>
      </c>
      <c r="C2600">
        <f>Raw_Data!C2600</f>
        <v/>
      </c>
      <c r="D2600">
        <f>Raw_Data!D2600</f>
        <v/>
      </c>
      <c r="E2600">
        <f>Raw_Data!E2600</f>
        <v/>
      </c>
      <c r="F2600">
        <f>Raw_Data!F2600</f>
        <v/>
      </c>
      <c r="G2600">
        <f>Raw_Data!G2600</f>
        <v/>
      </c>
      <c r="H2600">
        <f>Raw_Data!H2600</f>
        <v/>
      </c>
      <c r="I2600">
        <f>Raw_Data!I2600</f>
        <v/>
      </c>
      <c r="J2600" s="12">
        <f>Raw_Data!J2600</f>
        <v/>
      </c>
      <c r="K2600" s="13">
        <f>Raw_Data!K2600</f>
        <v/>
      </c>
      <c r="L2600" s="12">
        <f>Raw_Data!L2600</f>
        <v/>
      </c>
      <c r="M2600" s="12">
        <f>Raw_Data!M2600</f>
        <v/>
      </c>
      <c r="N2600" s="12">
        <f>Raw_Data!N2600</f>
        <v/>
      </c>
      <c r="O2600">
        <f>Raw_Data!O2600</f>
        <v/>
      </c>
      <c r="P2600">
        <f>Raw_Data!P2600</f>
        <v/>
      </c>
      <c r="Q2600">
        <f>Raw_Data!Q2600</f>
        <v/>
      </c>
      <c r="R2600">
        <f>Raw_Data!R2600</f>
        <v/>
      </c>
      <c r="S2600">
        <f>Raw_Data!S2600</f>
        <v/>
      </c>
      <c r="T2600">
        <f>YEAR(B2600)</f>
        <v/>
      </c>
      <c r="U2600">
        <f>MONTH(B2600)</f>
        <v/>
      </c>
      <c r="V2600">
        <f>TEXT(B2600,"mmm")</f>
        <v/>
      </c>
      <c r="W2600" s="15">
        <f>IFERROR(N2600/L2600,0)</f>
        <v/>
      </c>
      <c r="X2600">
        <f>IF(K2600=0,"No Discount",IF(K2600&lt;=5%,"Low",IF(K2600&lt;=15%,"Medium","High")))</f>
        <v/>
      </c>
      <c r="Y2600">
        <f>IF(L2600&gt;=20000,"High Value",IF(L2600&gt;=5000,"Medium Value","Low Value"))</f>
        <v/>
      </c>
      <c r="Z2600">
        <f>IF(R2600&lt;=3,"Fast",IF(R2600&lt;=5,"On Time","Delayed"))</f>
        <v/>
      </c>
    </row>
    <row r="2601">
      <c r="A2601">
        <f>Raw_Data!A2601</f>
        <v/>
      </c>
      <c r="B2601" s="11">
        <f>Raw_Data!B2601</f>
        <v/>
      </c>
      <c r="C2601">
        <f>Raw_Data!C2601</f>
        <v/>
      </c>
      <c r="D2601">
        <f>Raw_Data!D2601</f>
        <v/>
      </c>
      <c r="E2601">
        <f>Raw_Data!E2601</f>
        <v/>
      </c>
      <c r="F2601">
        <f>Raw_Data!F2601</f>
        <v/>
      </c>
      <c r="G2601">
        <f>Raw_Data!G2601</f>
        <v/>
      </c>
      <c r="H2601">
        <f>Raw_Data!H2601</f>
        <v/>
      </c>
      <c r="I2601">
        <f>Raw_Data!I2601</f>
        <v/>
      </c>
      <c r="J2601" s="12">
        <f>Raw_Data!J2601</f>
        <v/>
      </c>
      <c r="K2601" s="13">
        <f>Raw_Data!K2601</f>
        <v/>
      </c>
      <c r="L2601" s="12">
        <f>Raw_Data!L2601</f>
        <v/>
      </c>
      <c r="M2601" s="12">
        <f>Raw_Data!M2601</f>
        <v/>
      </c>
      <c r="N2601" s="12">
        <f>Raw_Data!N2601</f>
        <v/>
      </c>
      <c r="O2601">
        <f>Raw_Data!O2601</f>
        <v/>
      </c>
      <c r="P2601">
        <f>Raw_Data!P2601</f>
        <v/>
      </c>
      <c r="Q2601">
        <f>Raw_Data!Q2601</f>
        <v/>
      </c>
      <c r="R2601">
        <f>Raw_Data!R2601</f>
        <v/>
      </c>
      <c r="S2601">
        <f>Raw_Data!S2601</f>
        <v/>
      </c>
      <c r="T2601">
        <f>YEAR(B2601)</f>
        <v/>
      </c>
      <c r="U2601">
        <f>MONTH(B2601)</f>
        <v/>
      </c>
      <c r="V2601">
        <f>TEXT(B2601,"mmm")</f>
        <v/>
      </c>
      <c r="W2601" s="15">
        <f>IFERROR(N2601/L2601,0)</f>
        <v/>
      </c>
      <c r="X2601">
        <f>IF(K2601=0,"No Discount",IF(K2601&lt;=5%,"Low",IF(K2601&lt;=15%,"Medium","High")))</f>
        <v/>
      </c>
      <c r="Y2601">
        <f>IF(L2601&gt;=20000,"High Value",IF(L2601&gt;=5000,"Medium Value","Low Value"))</f>
        <v/>
      </c>
      <c r="Z2601">
        <f>IF(R2601&lt;=3,"Fast",IF(R2601&lt;=5,"On Time","Delayed"))</f>
        <v/>
      </c>
    </row>
    <row r="2602">
      <c r="A2602">
        <f>Raw_Data!A2602</f>
        <v/>
      </c>
      <c r="B2602" s="11">
        <f>Raw_Data!B2602</f>
        <v/>
      </c>
      <c r="C2602">
        <f>Raw_Data!C2602</f>
        <v/>
      </c>
      <c r="D2602">
        <f>Raw_Data!D2602</f>
        <v/>
      </c>
      <c r="E2602">
        <f>Raw_Data!E2602</f>
        <v/>
      </c>
      <c r="F2602">
        <f>Raw_Data!F2602</f>
        <v/>
      </c>
      <c r="G2602">
        <f>Raw_Data!G2602</f>
        <v/>
      </c>
      <c r="H2602">
        <f>Raw_Data!H2602</f>
        <v/>
      </c>
      <c r="I2602">
        <f>Raw_Data!I2602</f>
        <v/>
      </c>
      <c r="J2602" s="12">
        <f>Raw_Data!J2602</f>
        <v/>
      </c>
      <c r="K2602" s="13">
        <f>Raw_Data!K2602</f>
        <v/>
      </c>
      <c r="L2602" s="12">
        <f>Raw_Data!L2602</f>
        <v/>
      </c>
      <c r="M2602" s="12">
        <f>Raw_Data!M2602</f>
        <v/>
      </c>
      <c r="N2602" s="12">
        <f>Raw_Data!N2602</f>
        <v/>
      </c>
      <c r="O2602">
        <f>Raw_Data!O2602</f>
        <v/>
      </c>
      <c r="P2602">
        <f>Raw_Data!P2602</f>
        <v/>
      </c>
      <c r="Q2602">
        <f>Raw_Data!Q2602</f>
        <v/>
      </c>
      <c r="R2602">
        <f>Raw_Data!R2602</f>
        <v/>
      </c>
      <c r="S2602">
        <f>Raw_Data!S2602</f>
        <v/>
      </c>
      <c r="T2602">
        <f>YEAR(B2602)</f>
        <v/>
      </c>
      <c r="U2602">
        <f>MONTH(B2602)</f>
        <v/>
      </c>
      <c r="V2602">
        <f>TEXT(B2602,"mmm")</f>
        <v/>
      </c>
      <c r="W2602" s="15">
        <f>IFERROR(N2602/L2602,0)</f>
        <v/>
      </c>
      <c r="X2602">
        <f>IF(K2602=0,"No Discount",IF(K2602&lt;=5%,"Low",IF(K2602&lt;=15%,"Medium","High")))</f>
        <v/>
      </c>
      <c r="Y2602">
        <f>IF(L2602&gt;=20000,"High Value",IF(L2602&gt;=5000,"Medium Value","Low Value"))</f>
        <v/>
      </c>
      <c r="Z2602">
        <f>IF(R2602&lt;=3,"Fast",IF(R2602&lt;=5,"On Time","Delayed"))</f>
        <v/>
      </c>
    </row>
    <row r="2603">
      <c r="A2603">
        <f>Raw_Data!A2603</f>
        <v/>
      </c>
      <c r="B2603" s="11">
        <f>Raw_Data!B2603</f>
        <v/>
      </c>
      <c r="C2603">
        <f>Raw_Data!C2603</f>
        <v/>
      </c>
      <c r="D2603">
        <f>Raw_Data!D2603</f>
        <v/>
      </c>
      <c r="E2603">
        <f>Raw_Data!E2603</f>
        <v/>
      </c>
      <c r="F2603">
        <f>Raw_Data!F2603</f>
        <v/>
      </c>
      <c r="G2603">
        <f>Raw_Data!G2603</f>
        <v/>
      </c>
      <c r="H2603">
        <f>Raw_Data!H2603</f>
        <v/>
      </c>
      <c r="I2603">
        <f>Raw_Data!I2603</f>
        <v/>
      </c>
      <c r="J2603" s="12">
        <f>Raw_Data!J2603</f>
        <v/>
      </c>
      <c r="K2603" s="13">
        <f>Raw_Data!K2603</f>
        <v/>
      </c>
      <c r="L2603" s="12">
        <f>Raw_Data!L2603</f>
        <v/>
      </c>
      <c r="M2603" s="12">
        <f>Raw_Data!M2603</f>
        <v/>
      </c>
      <c r="N2603" s="12">
        <f>Raw_Data!N2603</f>
        <v/>
      </c>
      <c r="O2603">
        <f>Raw_Data!O2603</f>
        <v/>
      </c>
      <c r="P2603">
        <f>Raw_Data!P2603</f>
        <v/>
      </c>
      <c r="Q2603">
        <f>Raw_Data!Q2603</f>
        <v/>
      </c>
      <c r="R2603">
        <f>Raw_Data!R2603</f>
        <v/>
      </c>
      <c r="S2603">
        <f>Raw_Data!S2603</f>
        <v/>
      </c>
      <c r="T2603">
        <f>YEAR(B2603)</f>
        <v/>
      </c>
      <c r="U2603">
        <f>MONTH(B2603)</f>
        <v/>
      </c>
      <c r="V2603">
        <f>TEXT(B2603,"mmm")</f>
        <v/>
      </c>
      <c r="W2603" s="15">
        <f>IFERROR(N2603/L2603,0)</f>
        <v/>
      </c>
      <c r="X2603">
        <f>IF(K2603=0,"No Discount",IF(K2603&lt;=5%,"Low",IF(K2603&lt;=15%,"Medium","High")))</f>
        <v/>
      </c>
      <c r="Y2603">
        <f>IF(L2603&gt;=20000,"High Value",IF(L2603&gt;=5000,"Medium Value","Low Value"))</f>
        <v/>
      </c>
      <c r="Z2603">
        <f>IF(R2603&lt;=3,"Fast",IF(R2603&lt;=5,"On Time","Delayed"))</f>
        <v/>
      </c>
    </row>
    <row r="2604">
      <c r="A2604">
        <f>Raw_Data!A2604</f>
        <v/>
      </c>
      <c r="B2604" s="11">
        <f>Raw_Data!B2604</f>
        <v/>
      </c>
      <c r="C2604">
        <f>Raw_Data!C2604</f>
        <v/>
      </c>
      <c r="D2604">
        <f>Raw_Data!D2604</f>
        <v/>
      </c>
      <c r="E2604">
        <f>Raw_Data!E2604</f>
        <v/>
      </c>
      <c r="F2604">
        <f>Raw_Data!F2604</f>
        <v/>
      </c>
      <c r="G2604">
        <f>Raw_Data!G2604</f>
        <v/>
      </c>
      <c r="H2604">
        <f>Raw_Data!H2604</f>
        <v/>
      </c>
      <c r="I2604">
        <f>Raw_Data!I2604</f>
        <v/>
      </c>
      <c r="J2604" s="12">
        <f>Raw_Data!J2604</f>
        <v/>
      </c>
      <c r="K2604" s="13">
        <f>Raw_Data!K2604</f>
        <v/>
      </c>
      <c r="L2604" s="12">
        <f>Raw_Data!L2604</f>
        <v/>
      </c>
      <c r="M2604" s="12">
        <f>Raw_Data!M2604</f>
        <v/>
      </c>
      <c r="N2604" s="12">
        <f>Raw_Data!N2604</f>
        <v/>
      </c>
      <c r="O2604">
        <f>Raw_Data!O2604</f>
        <v/>
      </c>
      <c r="P2604">
        <f>Raw_Data!P2604</f>
        <v/>
      </c>
      <c r="Q2604">
        <f>Raw_Data!Q2604</f>
        <v/>
      </c>
      <c r="R2604">
        <f>Raw_Data!R2604</f>
        <v/>
      </c>
      <c r="S2604">
        <f>Raw_Data!S2604</f>
        <v/>
      </c>
      <c r="T2604">
        <f>YEAR(B2604)</f>
        <v/>
      </c>
      <c r="U2604">
        <f>MONTH(B2604)</f>
        <v/>
      </c>
      <c r="V2604">
        <f>TEXT(B2604,"mmm")</f>
        <v/>
      </c>
      <c r="W2604" s="15">
        <f>IFERROR(N2604/L2604,0)</f>
        <v/>
      </c>
      <c r="X2604">
        <f>IF(K2604=0,"No Discount",IF(K2604&lt;=5%,"Low",IF(K2604&lt;=15%,"Medium","High")))</f>
        <v/>
      </c>
      <c r="Y2604">
        <f>IF(L2604&gt;=20000,"High Value",IF(L2604&gt;=5000,"Medium Value","Low Value"))</f>
        <v/>
      </c>
      <c r="Z2604">
        <f>IF(R2604&lt;=3,"Fast",IF(R2604&lt;=5,"On Time","Delayed"))</f>
        <v/>
      </c>
    </row>
    <row r="2605">
      <c r="A2605">
        <f>Raw_Data!A2605</f>
        <v/>
      </c>
      <c r="B2605" s="11">
        <f>Raw_Data!B2605</f>
        <v/>
      </c>
      <c r="C2605">
        <f>Raw_Data!C2605</f>
        <v/>
      </c>
      <c r="D2605">
        <f>Raw_Data!D2605</f>
        <v/>
      </c>
      <c r="E2605">
        <f>Raw_Data!E2605</f>
        <v/>
      </c>
      <c r="F2605">
        <f>Raw_Data!F2605</f>
        <v/>
      </c>
      <c r="G2605">
        <f>Raw_Data!G2605</f>
        <v/>
      </c>
      <c r="H2605">
        <f>Raw_Data!H2605</f>
        <v/>
      </c>
      <c r="I2605">
        <f>Raw_Data!I2605</f>
        <v/>
      </c>
      <c r="J2605" s="12">
        <f>Raw_Data!J2605</f>
        <v/>
      </c>
      <c r="K2605" s="13">
        <f>Raw_Data!K2605</f>
        <v/>
      </c>
      <c r="L2605" s="12">
        <f>Raw_Data!L2605</f>
        <v/>
      </c>
      <c r="M2605" s="12">
        <f>Raw_Data!M2605</f>
        <v/>
      </c>
      <c r="N2605" s="12">
        <f>Raw_Data!N2605</f>
        <v/>
      </c>
      <c r="O2605">
        <f>Raw_Data!O2605</f>
        <v/>
      </c>
      <c r="P2605">
        <f>Raw_Data!P2605</f>
        <v/>
      </c>
      <c r="Q2605">
        <f>Raw_Data!Q2605</f>
        <v/>
      </c>
      <c r="R2605">
        <f>Raw_Data!R2605</f>
        <v/>
      </c>
      <c r="S2605">
        <f>Raw_Data!S2605</f>
        <v/>
      </c>
      <c r="T2605">
        <f>YEAR(B2605)</f>
        <v/>
      </c>
      <c r="U2605">
        <f>MONTH(B2605)</f>
        <v/>
      </c>
      <c r="V2605">
        <f>TEXT(B2605,"mmm")</f>
        <v/>
      </c>
      <c r="W2605" s="15">
        <f>IFERROR(N2605/L2605,0)</f>
        <v/>
      </c>
      <c r="X2605">
        <f>IF(K2605=0,"No Discount",IF(K2605&lt;=5%,"Low",IF(K2605&lt;=15%,"Medium","High")))</f>
        <v/>
      </c>
      <c r="Y2605">
        <f>IF(L2605&gt;=20000,"High Value",IF(L2605&gt;=5000,"Medium Value","Low Value"))</f>
        <v/>
      </c>
      <c r="Z2605">
        <f>IF(R2605&lt;=3,"Fast",IF(R2605&lt;=5,"On Time","Delayed"))</f>
        <v/>
      </c>
    </row>
    <row r="2606">
      <c r="A2606">
        <f>Raw_Data!A2606</f>
        <v/>
      </c>
      <c r="B2606" s="11">
        <f>Raw_Data!B2606</f>
        <v/>
      </c>
      <c r="C2606">
        <f>Raw_Data!C2606</f>
        <v/>
      </c>
      <c r="D2606">
        <f>Raw_Data!D2606</f>
        <v/>
      </c>
      <c r="E2606">
        <f>Raw_Data!E2606</f>
        <v/>
      </c>
      <c r="F2606">
        <f>Raw_Data!F2606</f>
        <v/>
      </c>
      <c r="G2606">
        <f>Raw_Data!G2606</f>
        <v/>
      </c>
      <c r="H2606">
        <f>Raw_Data!H2606</f>
        <v/>
      </c>
      <c r="I2606">
        <f>Raw_Data!I2606</f>
        <v/>
      </c>
      <c r="J2606" s="12">
        <f>Raw_Data!J2606</f>
        <v/>
      </c>
      <c r="K2606" s="13">
        <f>Raw_Data!K2606</f>
        <v/>
      </c>
      <c r="L2606" s="12">
        <f>Raw_Data!L2606</f>
        <v/>
      </c>
      <c r="M2606" s="12">
        <f>Raw_Data!M2606</f>
        <v/>
      </c>
      <c r="N2606" s="12">
        <f>Raw_Data!N2606</f>
        <v/>
      </c>
      <c r="O2606">
        <f>Raw_Data!O2606</f>
        <v/>
      </c>
      <c r="P2606">
        <f>Raw_Data!P2606</f>
        <v/>
      </c>
      <c r="Q2606">
        <f>Raw_Data!Q2606</f>
        <v/>
      </c>
      <c r="R2606">
        <f>Raw_Data!R2606</f>
        <v/>
      </c>
      <c r="S2606">
        <f>Raw_Data!S2606</f>
        <v/>
      </c>
      <c r="T2606">
        <f>YEAR(B2606)</f>
        <v/>
      </c>
      <c r="U2606">
        <f>MONTH(B2606)</f>
        <v/>
      </c>
      <c r="V2606">
        <f>TEXT(B2606,"mmm")</f>
        <v/>
      </c>
      <c r="W2606" s="15">
        <f>IFERROR(N2606/L2606,0)</f>
        <v/>
      </c>
      <c r="X2606">
        <f>IF(K2606=0,"No Discount",IF(K2606&lt;=5%,"Low",IF(K2606&lt;=15%,"Medium","High")))</f>
        <v/>
      </c>
      <c r="Y2606">
        <f>IF(L2606&gt;=20000,"High Value",IF(L2606&gt;=5000,"Medium Value","Low Value"))</f>
        <v/>
      </c>
      <c r="Z2606">
        <f>IF(R2606&lt;=3,"Fast",IF(R2606&lt;=5,"On Time","Delayed"))</f>
        <v/>
      </c>
    </row>
    <row r="2607">
      <c r="A2607">
        <f>Raw_Data!A2607</f>
        <v/>
      </c>
      <c r="B2607" s="11">
        <f>Raw_Data!B2607</f>
        <v/>
      </c>
      <c r="C2607">
        <f>Raw_Data!C2607</f>
        <v/>
      </c>
      <c r="D2607">
        <f>Raw_Data!D2607</f>
        <v/>
      </c>
      <c r="E2607">
        <f>Raw_Data!E2607</f>
        <v/>
      </c>
      <c r="F2607">
        <f>Raw_Data!F2607</f>
        <v/>
      </c>
      <c r="G2607">
        <f>Raw_Data!G2607</f>
        <v/>
      </c>
      <c r="H2607">
        <f>Raw_Data!H2607</f>
        <v/>
      </c>
      <c r="I2607">
        <f>Raw_Data!I2607</f>
        <v/>
      </c>
      <c r="J2607" s="12">
        <f>Raw_Data!J2607</f>
        <v/>
      </c>
      <c r="K2607" s="13">
        <f>Raw_Data!K2607</f>
        <v/>
      </c>
      <c r="L2607" s="12">
        <f>Raw_Data!L2607</f>
        <v/>
      </c>
      <c r="M2607" s="12">
        <f>Raw_Data!M2607</f>
        <v/>
      </c>
      <c r="N2607" s="12">
        <f>Raw_Data!N2607</f>
        <v/>
      </c>
      <c r="O2607">
        <f>Raw_Data!O2607</f>
        <v/>
      </c>
      <c r="P2607">
        <f>Raw_Data!P2607</f>
        <v/>
      </c>
      <c r="Q2607">
        <f>Raw_Data!Q2607</f>
        <v/>
      </c>
      <c r="R2607">
        <f>Raw_Data!R2607</f>
        <v/>
      </c>
      <c r="S2607">
        <f>Raw_Data!S2607</f>
        <v/>
      </c>
      <c r="T2607">
        <f>YEAR(B2607)</f>
        <v/>
      </c>
      <c r="U2607">
        <f>MONTH(B2607)</f>
        <v/>
      </c>
      <c r="V2607">
        <f>TEXT(B2607,"mmm")</f>
        <v/>
      </c>
      <c r="W2607" s="15">
        <f>IFERROR(N2607/L2607,0)</f>
        <v/>
      </c>
      <c r="X2607">
        <f>IF(K2607=0,"No Discount",IF(K2607&lt;=5%,"Low",IF(K2607&lt;=15%,"Medium","High")))</f>
        <v/>
      </c>
      <c r="Y2607">
        <f>IF(L2607&gt;=20000,"High Value",IF(L2607&gt;=5000,"Medium Value","Low Value"))</f>
        <v/>
      </c>
      <c r="Z2607">
        <f>IF(R2607&lt;=3,"Fast",IF(R2607&lt;=5,"On Time","Delayed"))</f>
        <v/>
      </c>
    </row>
    <row r="2608">
      <c r="A2608">
        <f>Raw_Data!A2608</f>
        <v/>
      </c>
      <c r="B2608" s="11">
        <f>Raw_Data!B2608</f>
        <v/>
      </c>
      <c r="C2608">
        <f>Raw_Data!C2608</f>
        <v/>
      </c>
      <c r="D2608">
        <f>Raw_Data!D2608</f>
        <v/>
      </c>
      <c r="E2608">
        <f>Raw_Data!E2608</f>
        <v/>
      </c>
      <c r="F2608">
        <f>Raw_Data!F2608</f>
        <v/>
      </c>
      <c r="G2608">
        <f>Raw_Data!G2608</f>
        <v/>
      </c>
      <c r="H2608">
        <f>Raw_Data!H2608</f>
        <v/>
      </c>
      <c r="I2608">
        <f>Raw_Data!I2608</f>
        <v/>
      </c>
      <c r="J2608" s="12">
        <f>Raw_Data!J2608</f>
        <v/>
      </c>
      <c r="K2608" s="13">
        <f>Raw_Data!K2608</f>
        <v/>
      </c>
      <c r="L2608" s="12">
        <f>Raw_Data!L2608</f>
        <v/>
      </c>
      <c r="M2608" s="12">
        <f>Raw_Data!M2608</f>
        <v/>
      </c>
      <c r="N2608" s="12">
        <f>Raw_Data!N2608</f>
        <v/>
      </c>
      <c r="O2608">
        <f>Raw_Data!O2608</f>
        <v/>
      </c>
      <c r="P2608">
        <f>Raw_Data!P2608</f>
        <v/>
      </c>
      <c r="Q2608">
        <f>Raw_Data!Q2608</f>
        <v/>
      </c>
      <c r="R2608">
        <f>Raw_Data!R2608</f>
        <v/>
      </c>
      <c r="S2608">
        <f>Raw_Data!S2608</f>
        <v/>
      </c>
      <c r="T2608">
        <f>YEAR(B2608)</f>
        <v/>
      </c>
      <c r="U2608">
        <f>MONTH(B2608)</f>
        <v/>
      </c>
      <c r="V2608">
        <f>TEXT(B2608,"mmm")</f>
        <v/>
      </c>
      <c r="W2608" s="15">
        <f>IFERROR(N2608/L2608,0)</f>
        <v/>
      </c>
      <c r="X2608">
        <f>IF(K2608=0,"No Discount",IF(K2608&lt;=5%,"Low",IF(K2608&lt;=15%,"Medium","High")))</f>
        <v/>
      </c>
      <c r="Y2608">
        <f>IF(L2608&gt;=20000,"High Value",IF(L2608&gt;=5000,"Medium Value","Low Value"))</f>
        <v/>
      </c>
      <c r="Z2608">
        <f>IF(R2608&lt;=3,"Fast",IF(R2608&lt;=5,"On Time","Delayed"))</f>
        <v/>
      </c>
    </row>
    <row r="2609">
      <c r="A2609">
        <f>Raw_Data!A2609</f>
        <v/>
      </c>
      <c r="B2609" s="11">
        <f>Raw_Data!B2609</f>
        <v/>
      </c>
      <c r="C2609">
        <f>Raw_Data!C2609</f>
        <v/>
      </c>
      <c r="D2609">
        <f>Raw_Data!D2609</f>
        <v/>
      </c>
      <c r="E2609">
        <f>Raw_Data!E2609</f>
        <v/>
      </c>
      <c r="F2609">
        <f>Raw_Data!F2609</f>
        <v/>
      </c>
      <c r="G2609">
        <f>Raw_Data!G2609</f>
        <v/>
      </c>
      <c r="H2609">
        <f>Raw_Data!H2609</f>
        <v/>
      </c>
      <c r="I2609">
        <f>Raw_Data!I2609</f>
        <v/>
      </c>
      <c r="J2609" s="12">
        <f>Raw_Data!J2609</f>
        <v/>
      </c>
      <c r="K2609" s="13">
        <f>Raw_Data!K2609</f>
        <v/>
      </c>
      <c r="L2609" s="12">
        <f>Raw_Data!L2609</f>
        <v/>
      </c>
      <c r="M2609" s="12">
        <f>Raw_Data!M2609</f>
        <v/>
      </c>
      <c r="N2609" s="12">
        <f>Raw_Data!N2609</f>
        <v/>
      </c>
      <c r="O2609">
        <f>Raw_Data!O2609</f>
        <v/>
      </c>
      <c r="P2609">
        <f>Raw_Data!P2609</f>
        <v/>
      </c>
      <c r="Q2609">
        <f>Raw_Data!Q2609</f>
        <v/>
      </c>
      <c r="R2609">
        <f>Raw_Data!R2609</f>
        <v/>
      </c>
      <c r="S2609">
        <f>Raw_Data!S2609</f>
        <v/>
      </c>
      <c r="T2609">
        <f>YEAR(B2609)</f>
        <v/>
      </c>
      <c r="U2609">
        <f>MONTH(B2609)</f>
        <v/>
      </c>
      <c r="V2609">
        <f>TEXT(B2609,"mmm")</f>
        <v/>
      </c>
      <c r="W2609" s="15">
        <f>IFERROR(N2609/L2609,0)</f>
        <v/>
      </c>
      <c r="X2609">
        <f>IF(K2609=0,"No Discount",IF(K2609&lt;=5%,"Low",IF(K2609&lt;=15%,"Medium","High")))</f>
        <v/>
      </c>
      <c r="Y2609">
        <f>IF(L2609&gt;=20000,"High Value",IF(L2609&gt;=5000,"Medium Value","Low Value"))</f>
        <v/>
      </c>
      <c r="Z2609">
        <f>IF(R2609&lt;=3,"Fast",IF(R2609&lt;=5,"On Time","Delayed"))</f>
        <v/>
      </c>
    </row>
    <row r="2610">
      <c r="A2610">
        <f>Raw_Data!A2610</f>
        <v/>
      </c>
      <c r="B2610" s="11">
        <f>Raw_Data!B2610</f>
        <v/>
      </c>
      <c r="C2610">
        <f>Raw_Data!C2610</f>
        <v/>
      </c>
      <c r="D2610">
        <f>Raw_Data!D2610</f>
        <v/>
      </c>
      <c r="E2610">
        <f>Raw_Data!E2610</f>
        <v/>
      </c>
      <c r="F2610">
        <f>Raw_Data!F2610</f>
        <v/>
      </c>
      <c r="G2610">
        <f>Raw_Data!G2610</f>
        <v/>
      </c>
      <c r="H2610">
        <f>Raw_Data!H2610</f>
        <v/>
      </c>
      <c r="I2610">
        <f>Raw_Data!I2610</f>
        <v/>
      </c>
      <c r="J2610" s="12">
        <f>Raw_Data!J2610</f>
        <v/>
      </c>
      <c r="K2610" s="13">
        <f>Raw_Data!K2610</f>
        <v/>
      </c>
      <c r="L2610" s="12">
        <f>Raw_Data!L2610</f>
        <v/>
      </c>
      <c r="M2610" s="12">
        <f>Raw_Data!M2610</f>
        <v/>
      </c>
      <c r="N2610" s="12">
        <f>Raw_Data!N2610</f>
        <v/>
      </c>
      <c r="O2610">
        <f>Raw_Data!O2610</f>
        <v/>
      </c>
      <c r="P2610">
        <f>Raw_Data!P2610</f>
        <v/>
      </c>
      <c r="Q2610">
        <f>Raw_Data!Q2610</f>
        <v/>
      </c>
      <c r="R2610">
        <f>Raw_Data!R2610</f>
        <v/>
      </c>
      <c r="S2610">
        <f>Raw_Data!S2610</f>
        <v/>
      </c>
      <c r="T2610">
        <f>YEAR(B2610)</f>
        <v/>
      </c>
      <c r="U2610">
        <f>MONTH(B2610)</f>
        <v/>
      </c>
      <c r="V2610">
        <f>TEXT(B2610,"mmm")</f>
        <v/>
      </c>
      <c r="W2610" s="15">
        <f>IFERROR(N2610/L2610,0)</f>
        <v/>
      </c>
      <c r="X2610">
        <f>IF(K2610=0,"No Discount",IF(K2610&lt;=5%,"Low",IF(K2610&lt;=15%,"Medium","High")))</f>
        <v/>
      </c>
      <c r="Y2610">
        <f>IF(L2610&gt;=20000,"High Value",IF(L2610&gt;=5000,"Medium Value","Low Value"))</f>
        <v/>
      </c>
      <c r="Z2610">
        <f>IF(R2610&lt;=3,"Fast",IF(R2610&lt;=5,"On Time","Delayed"))</f>
        <v/>
      </c>
    </row>
    <row r="2611">
      <c r="A2611">
        <f>Raw_Data!A2611</f>
        <v/>
      </c>
      <c r="B2611" s="11">
        <f>Raw_Data!B2611</f>
        <v/>
      </c>
      <c r="C2611">
        <f>Raw_Data!C2611</f>
        <v/>
      </c>
      <c r="D2611">
        <f>Raw_Data!D2611</f>
        <v/>
      </c>
      <c r="E2611">
        <f>Raw_Data!E2611</f>
        <v/>
      </c>
      <c r="F2611">
        <f>Raw_Data!F2611</f>
        <v/>
      </c>
      <c r="G2611">
        <f>Raw_Data!G2611</f>
        <v/>
      </c>
      <c r="H2611">
        <f>Raw_Data!H2611</f>
        <v/>
      </c>
      <c r="I2611">
        <f>Raw_Data!I2611</f>
        <v/>
      </c>
      <c r="J2611" s="12">
        <f>Raw_Data!J2611</f>
        <v/>
      </c>
      <c r="K2611" s="13">
        <f>Raw_Data!K2611</f>
        <v/>
      </c>
      <c r="L2611" s="12">
        <f>Raw_Data!L2611</f>
        <v/>
      </c>
      <c r="M2611" s="12">
        <f>Raw_Data!M2611</f>
        <v/>
      </c>
      <c r="N2611" s="12">
        <f>Raw_Data!N2611</f>
        <v/>
      </c>
      <c r="O2611">
        <f>Raw_Data!O2611</f>
        <v/>
      </c>
      <c r="P2611">
        <f>Raw_Data!P2611</f>
        <v/>
      </c>
      <c r="Q2611">
        <f>Raw_Data!Q2611</f>
        <v/>
      </c>
      <c r="R2611">
        <f>Raw_Data!R2611</f>
        <v/>
      </c>
      <c r="S2611">
        <f>Raw_Data!S2611</f>
        <v/>
      </c>
      <c r="T2611">
        <f>YEAR(B2611)</f>
        <v/>
      </c>
      <c r="U2611">
        <f>MONTH(B2611)</f>
        <v/>
      </c>
      <c r="V2611">
        <f>TEXT(B2611,"mmm")</f>
        <v/>
      </c>
      <c r="W2611" s="15">
        <f>IFERROR(N2611/L2611,0)</f>
        <v/>
      </c>
      <c r="X2611">
        <f>IF(K2611=0,"No Discount",IF(K2611&lt;=5%,"Low",IF(K2611&lt;=15%,"Medium","High")))</f>
        <v/>
      </c>
      <c r="Y2611">
        <f>IF(L2611&gt;=20000,"High Value",IF(L2611&gt;=5000,"Medium Value","Low Value"))</f>
        <v/>
      </c>
      <c r="Z2611">
        <f>IF(R2611&lt;=3,"Fast",IF(R2611&lt;=5,"On Time","Delayed"))</f>
        <v/>
      </c>
    </row>
    <row r="2612">
      <c r="A2612">
        <f>Raw_Data!A2612</f>
        <v/>
      </c>
      <c r="B2612" s="11">
        <f>Raw_Data!B2612</f>
        <v/>
      </c>
      <c r="C2612">
        <f>Raw_Data!C2612</f>
        <v/>
      </c>
      <c r="D2612">
        <f>Raw_Data!D2612</f>
        <v/>
      </c>
      <c r="E2612">
        <f>Raw_Data!E2612</f>
        <v/>
      </c>
      <c r="F2612">
        <f>Raw_Data!F2612</f>
        <v/>
      </c>
      <c r="G2612">
        <f>Raw_Data!G2612</f>
        <v/>
      </c>
      <c r="H2612">
        <f>Raw_Data!H2612</f>
        <v/>
      </c>
      <c r="I2612">
        <f>Raw_Data!I2612</f>
        <v/>
      </c>
      <c r="J2612" s="12">
        <f>Raw_Data!J2612</f>
        <v/>
      </c>
      <c r="K2612" s="13">
        <f>Raw_Data!K2612</f>
        <v/>
      </c>
      <c r="L2612" s="12">
        <f>Raw_Data!L2612</f>
        <v/>
      </c>
      <c r="M2612" s="12">
        <f>Raw_Data!M2612</f>
        <v/>
      </c>
      <c r="N2612" s="12">
        <f>Raw_Data!N2612</f>
        <v/>
      </c>
      <c r="O2612">
        <f>Raw_Data!O2612</f>
        <v/>
      </c>
      <c r="P2612">
        <f>Raw_Data!P2612</f>
        <v/>
      </c>
      <c r="Q2612">
        <f>Raw_Data!Q2612</f>
        <v/>
      </c>
      <c r="R2612">
        <f>Raw_Data!R2612</f>
        <v/>
      </c>
      <c r="S2612">
        <f>Raw_Data!S2612</f>
        <v/>
      </c>
      <c r="T2612">
        <f>YEAR(B2612)</f>
        <v/>
      </c>
      <c r="U2612">
        <f>MONTH(B2612)</f>
        <v/>
      </c>
      <c r="V2612">
        <f>TEXT(B2612,"mmm")</f>
        <v/>
      </c>
      <c r="W2612" s="15">
        <f>IFERROR(N2612/L2612,0)</f>
        <v/>
      </c>
      <c r="X2612">
        <f>IF(K2612=0,"No Discount",IF(K2612&lt;=5%,"Low",IF(K2612&lt;=15%,"Medium","High")))</f>
        <v/>
      </c>
      <c r="Y2612">
        <f>IF(L2612&gt;=20000,"High Value",IF(L2612&gt;=5000,"Medium Value","Low Value"))</f>
        <v/>
      </c>
      <c r="Z2612">
        <f>IF(R2612&lt;=3,"Fast",IF(R2612&lt;=5,"On Time","Delayed"))</f>
        <v/>
      </c>
    </row>
    <row r="2613">
      <c r="A2613">
        <f>Raw_Data!A2613</f>
        <v/>
      </c>
      <c r="B2613" s="11">
        <f>Raw_Data!B2613</f>
        <v/>
      </c>
      <c r="C2613">
        <f>Raw_Data!C2613</f>
        <v/>
      </c>
      <c r="D2613">
        <f>Raw_Data!D2613</f>
        <v/>
      </c>
      <c r="E2613">
        <f>Raw_Data!E2613</f>
        <v/>
      </c>
      <c r="F2613">
        <f>Raw_Data!F2613</f>
        <v/>
      </c>
      <c r="G2613">
        <f>Raw_Data!G2613</f>
        <v/>
      </c>
      <c r="H2613">
        <f>Raw_Data!H2613</f>
        <v/>
      </c>
      <c r="I2613">
        <f>Raw_Data!I2613</f>
        <v/>
      </c>
      <c r="J2613" s="12">
        <f>Raw_Data!J2613</f>
        <v/>
      </c>
      <c r="K2613" s="13">
        <f>Raw_Data!K2613</f>
        <v/>
      </c>
      <c r="L2613" s="12">
        <f>Raw_Data!L2613</f>
        <v/>
      </c>
      <c r="M2613" s="12">
        <f>Raw_Data!M2613</f>
        <v/>
      </c>
      <c r="N2613" s="12">
        <f>Raw_Data!N2613</f>
        <v/>
      </c>
      <c r="O2613">
        <f>Raw_Data!O2613</f>
        <v/>
      </c>
      <c r="P2613">
        <f>Raw_Data!P2613</f>
        <v/>
      </c>
      <c r="Q2613">
        <f>Raw_Data!Q2613</f>
        <v/>
      </c>
      <c r="R2613">
        <f>Raw_Data!R2613</f>
        <v/>
      </c>
      <c r="S2613">
        <f>Raw_Data!S2613</f>
        <v/>
      </c>
      <c r="T2613">
        <f>YEAR(B2613)</f>
        <v/>
      </c>
      <c r="U2613">
        <f>MONTH(B2613)</f>
        <v/>
      </c>
      <c r="V2613">
        <f>TEXT(B2613,"mmm")</f>
        <v/>
      </c>
      <c r="W2613" s="15">
        <f>IFERROR(N2613/L2613,0)</f>
        <v/>
      </c>
      <c r="X2613">
        <f>IF(K2613=0,"No Discount",IF(K2613&lt;=5%,"Low",IF(K2613&lt;=15%,"Medium","High")))</f>
        <v/>
      </c>
      <c r="Y2613">
        <f>IF(L2613&gt;=20000,"High Value",IF(L2613&gt;=5000,"Medium Value","Low Value"))</f>
        <v/>
      </c>
      <c r="Z2613">
        <f>IF(R2613&lt;=3,"Fast",IF(R2613&lt;=5,"On Time","Delayed"))</f>
        <v/>
      </c>
    </row>
    <row r="2614">
      <c r="A2614">
        <f>Raw_Data!A2614</f>
        <v/>
      </c>
      <c r="B2614" s="11">
        <f>Raw_Data!B2614</f>
        <v/>
      </c>
      <c r="C2614">
        <f>Raw_Data!C2614</f>
        <v/>
      </c>
      <c r="D2614">
        <f>Raw_Data!D2614</f>
        <v/>
      </c>
      <c r="E2614">
        <f>Raw_Data!E2614</f>
        <v/>
      </c>
      <c r="F2614">
        <f>Raw_Data!F2614</f>
        <v/>
      </c>
      <c r="G2614">
        <f>Raw_Data!G2614</f>
        <v/>
      </c>
      <c r="H2614">
        <f>Raw_Data!H2614</f>
        <v/>
      </c>
      <c r="I2614">
        <f>Raw_Data!I2614</f>
        <v/>
      </c>
      <c r="J2614" s="12">
        <f>Raw_Data!J2614</f>
        <v/>
      </c>
      <c r="K2614" s="13">
        <f>Raw_Data!K2614</f>
        <v/>
      </c>
      <c r="L2614" s="12">
        <f>Raw_Data!L2614</f>
        <v/>
      </c>
      <c r="M2614" s="12">
        <f>Raw_Data!M2614</f>
        <v/>
      </c>
      <c r="N2614" s="12">
        <f>Raw_Data!N2614</f>
        <v/>
      </c>
      <c r="O2614">
        <f>Raw_Data!O2614</f>
        <v/>
      </c>
      <c r="P2614">
        <f>Raw_Data!P2614</f>
        <v/>
      </c>
      <c r="Q2614">
        <f>Raw_Data!Q2614</f>
        <v/>
      </c>
      <c r="R2614">
        <f>Raw_Data!R2614</f>
        <v/>
      </c>
      <c r="S2614">
        <f>Raw_Data!S2614</f>
        <v/>
      </c>
      <c r="T2614">
        <f>YEAR(B2614)</f>
        <v/>
      </c>
      <c r="U2614">
        <f>MONTH(B2614)</f>
        <v/>
      </c>
      <c r="V2614">
        <f>TEXT(B2614,"mmm")</f>
        <v/>
      </c>
      <c r="W2614" s="15">
        <f>IFERROR(N2614/L2614,0)</f>
        <v/>
      </c>
      <c r="X2614">
        <f>IF(K2614=0,"No Discount",IF(K2614&lt;=5%,"Low",IF(K2614&lt;=15%,"Medium","High")))</f>
        <v/>
      </c>
      <c r="Y2614">
        <f>IF(L2614&gt;=20000,"High Value",IF(L2614&gt;=5000,"Medium Value","Low Value"))</f>
        <v/>
      </c>
      <c r="Z2614">
        <f>IF(R2614&lt;=3,"Fast",IF(R2614&lt;=5,"On Time","Delayed"))</f>
        <v/>
      </c>
    </row>
    <row r="2615">
      <c r="A2615">
        <f>Raw_Data!A2615</f>
        <v/>
      </c>
      <c r="B2615" s="11">
        <f>Raw_Data!B2615</f>
        <v/>
      </c>
      <c r="C2615">
        <f>Raw_Data!C2615</f>
        <v/>
      </c>
      <c r="D2615">
        <f>Raw_Data!D2615</f>
        <v/>
      </c>
      <c r="E2615">
        <f>Raw_Data!E2615</f>
        <v/>
      </c>
      <c r="F2615">
        <f>Raw_Data!F2615</f>
        <v/>
      </c>
      <c r="G2615">
        <f>Raw_Data!G2615</f>
        <v/>
      </c>
      <c r="H2615">
        <f>Raw_Data!H2615</f>
        <v/>
      </c>
      <c r="I2615">
        <f>Raw_Data!I2615</f>
        <v/>
      </c>
      <c r="J2615" s="12">
        <f>Raw_Data!J2615</f>
        <v/>
      </c>
      <c r="K2615" s="13">
        <f>Raw_Data!K2615</f>
        <v/>
      </c>
      <c r="L2615" s="12">
        <f>Raw_Data!L2615</f>
        <v/>
      </c>
      <c r="M2615" s="12">
        <f>Raw_Data!M2615</f>
        <v/>
      </c>
      <c r="N2615" s="12">
        <f>Raw_Data!N2615</f>
        <v/>
      </c>
      <c r="O2615">
        <f>Raw_Data!O2615</f>
        <v/>
      </c>
      <c r="P2615">
        <f>Raw_Data!P2615</f>
        <v/>
      </c>
      <c r="Q2615">
        <f>Raw_Data!Q2615</f>
        <v/>
      </c>
      <c r="R2615">
        <f>Raw_Data!R2615</f>
        <v/>
      </c>
      <c r="S2615">
        <f>Raw_Data!S2615</f>
        <v/>
      </c>
      <c r="T2615">
        <f>YEAR(B2615)</f>
        <v/>
      </c>
      <c r="U2615">
        <f>MONTH(B2615)</f>
        <v/>
      </c>
      <c r="V2615">
        <f>TEXT(B2615,"mmm")</f>
        <v/>
      </c>
      <c r="W2615" s="15">
        <f>IFERROR(N2615/L2615,0)</f>
        <v/>
      </c>
      <c r="X2615">
        <f>IF(K2615=0,"No Discount",IF(K2615&lt;=5%,"Low",IF(K2615&lt;=15%,"Medium","High")))</f>
        <v/>
      </c>
      <c r="Y2615">
        <f>IF(L2615&gt;=20000,"High Value",IF(L2615&gt;=5000,"Medium Value","Low Value"))</f>
        <v/>
      </c>
      <c r="Z2615">
        <f>IF(R2615&lt;=3,"Fast",IF(R2615&lt;=5,"On Time","Delayed"))</f>
        <v/>
      </c>
    </row>
    <row r="2616">
      <c r="A2616">
        <f>Raw_Data!A2616</f>
        <v/>
      </c>
      <c r="B2616" s="11">
        <f>Raw_Data!B2616</f>
        <v/>
      </c>
      <c r="C2616">
        <f>Raw_Data!C2616</f>
        <v/>
      </c>
      <c r="D2616">
        <f>Raw_Data!D2616</f>
        <v/>
      </c>
      <c r="E2616">
        <f>Raw_Data!E2616</f>
        <v/>
      </c>
      <c r="F2616">
        <f>Raw_Data!F2616</f>
        <v/>
      </c>
      <c r="G2616">
        <f>Raw_Data!G2616</f>
        <v/>
      </c>
      <c r="H2616">
        <f>Raw_Data!H2616</f>
        <v/>
      </c>
      <c r="I2616">
        <f>Raw_Data!I2616</f>
        <v/>
      </c>
      <c r="J2616" s="12">
        <f>Raw_Data!J2616</f>
        <v/>
      </c>
      <c r="K2616" s="13">
        <f>Raw_Data!K2616</f>
        <v/>
      </c>
      <c r="L2616" s="12">
        <f>Raw_Data!L2616</f>
        <v/>
      </c>
      <c r="M2616" s="12">
        <f>Raw_Data!M2616</f>
        <v/>
      </c>
      <c r="N2616" s="12">
        <f>Raw_Data!N2616</f>
        <v/>
      </c>
      <c r="O2616">
        <f>Raw_Data!O2616</f>
        <v/>
      </c>
      <c r="P2616">
        <f>Raw_Data!P2616</f>
        <v/>
      </c>
      <c r="Q2616">
        <f>Raw_Data!Q2616</f>
        <v/>
      </c>
      <c r="R2616">
        <f>Raw_Data!R2616</f>
        <v/>
      </c>
      <c r="S2616">
        <f>Raw_Data!S2616</f>
        <v/>
      </c>
      <c r="T2616">
        <f>YEAR(B2616)</f>
        <v/>
      </c>
      <c r="U2616">
        <f>MONTH(B2616)</f>
        <v/>
      </c>
      <c r="V2616">
        <f>TEXT(B2616,"mmm")</f>
        <v/>
      </c>
      <c r="W2616" s="15">
        <f>IFERROR(N2616/L2616,0)</f>
        <v/>
      </c>
      <c r="X2616">
        <f>IF(K2616=0,"No Discount",IF(K2616&lt;=5%,"Low",IF(K2616&lt;=15%,"Medium","High")))</f>
        <v/>
      </c>
      <c r="Y2616">
        <f>IF(L2616&gt;=20000,"High Value",IF(L2616&gt;=5000,"Medium Value","Low Value"))</f>
        <v/>
      </c>
      <c r="Z2616">
        <f>IF(R2616&lt;=3,"Fast",IF(R2616&lt;=5,"On Time","Delayed"))</f>
        <v/>
      </c>
    </row>
    <row r="2617">
      <c r="A2617">
        <f>Raw_Data!A2617</f>
        <v/>
      </c>
      <c r="B2617" s="11">
        <f>Raw_Data!B2617</f>
        <v/>
      </c>
      <c r="C2617">
        <f>Raw_Data!C2617</f>
        <v/>
      </c>
      <c r="D2617">
        <f>Raw_Data!D2617</f>
        <v/>
      </c>
      <c r="E2617">
        <f>Raw_Data!E2617</f>
        <v/>
      </c>
      <c r="F2617">
        <f>Raw_Data!F2617</f>
        <v/>
      </c>
      <c r="G2617">
        <f>Raw_Data!G2617</f>
        <v/>
      </c>
      <c r="H2617">
        <f>Raw_Data!H2617</f>
        <v/>
      </c>
      <c r="I2617">
        <f>Raw_Data!I2617</f>
        <v/>
      </c>
      <c r="J2617" s="12">
        <f>Raw_Data!J2617</f>
        <v/>
      </c>
      <c r="K2617" s="13">
        <f>Raw_Data!K2617</f>
        <v/>
      </c>
      <c r="L2617" s="12">
        <f>Raw_Data!L2617</f>
        <v/>
      </c>
      <c r="M2617" s="12">
        <f>Raw_Data!M2617</f>
        <v/>
      </c>
      <c r="N2617" s="12">
        <f>Raw_Data!N2617</f>
        <v/>
      </c>
      <c r="O2617">
        <f>Raw_Data!O2617</f>
        <v/>
      </c>
      <c r="P2617">
        <f>Raw_Data!P2617</f>
        <v/>
      </c>
      <c r="Q2617">
        <f>Raw_Data!Q2617</f>
        <v/>
      </c>
      <c r="R2617">
        <f>Raw_Data!R2617</f>
        <v/>
      </c>
      <c r="S2617">
        <f>Raw_Data!S2617</f>
        <v/>
      </c>
      <c r="T2617">
        <f>YEAR(B2617)</f>
        <v/>
      </c>
      <c r="U2617">
        <f>MONTH(B2617)</f>
        <v/>
      </c>
      <c r="V2617">
        <f>TEXT(B2617,"mmm")</f>
        <v/>
      </c>
      <c r="W2617" s="15">
        <f>IFERROR(N2617/L2617,0)</f>
        <v/>
      </c>
      <c r="X2617">
        <f>IF(K2617=0,"No Discount",IF(K2617&lt;=5%,"Low",IF(K2617&lt;=15%,"Medium","High")))</f>
        <v/>
      </c>
      <c r="Y2617">
        <f>IF(L2617&gt;=20000,"High Value",IF(L2617&gt;=5000,"Medium Value","Low Value"))</f>
        <v/>
      </c>
      <c r="Z2617">
        <f>IF(R2617&lt;=3,"Fast",IF(R2617&lt;=5,"On Time","Delayed"))</f>
        <v/>
      </c>
    </row>
    <row r="2618">
      <c r="A2618">
        <f>Raw_Data!A2618</f>
        <v/>
      </c>
      <c r="B2618" s="11">
        <f>Raw_Data!B2618</f>
        <v/>
      </c>
      <c r="C2618">
        <f>Raw_Data!C2618</f>
        <v/>
      </c>
      <c r="D2618">
        <f>Raw_Data!D2618</f>
        <v/>
      </c>
      <c r="E2618">
        <f>Raw_Data!E2618</f>
        <v/>
      </c>
      <c r="F2618">
        <f>Raw_Data!F2618</f>
        <v/>
      </c>
      <c r="G2618">
        <f>Raw_Data!G2618</f>
        <v/>
      </c>
      <c r="H2618">
        <f>Raw_Data!H2618</f>
        <v/>
      </c>
      <c r="I2618">
        <f>Raw_Data!I2618</f>
        <v/>
      </c>
      <c r="J2618" s="12">
        <f>Raw_Data!J2618</f>
        <v/>
      </c>
      <c r="K2618" s="13">
        <f>Raw_Data!K2618</f>
        <v/>
      </c>
      <c r="L2618" s="12">
        <f>Raw_Data!L2618</f>
        <v/>
      </c>
      <c r="M2618" s="12">
        <f>Raw_Data!M2618</f>
        <v/>
      </c>
      <c r="N2618" s="12">
        <f>Raw_Data!N2618</f>
        <v/>
      </c>
      <c r="O2618">
        <f>Raw_Data!O2618</f>
        <v/>
      </c>
      <c r="P2618">
        <f>Raw_Data!P2618</f>
        <v/>
      </c>
      <c r="Q2618">
        <f>Raw_Data!Q2618</f>
        <v/>
      </c>
      <c r="R2618">
        <f>Raw_Data!R2618</f>
        <v/>
      </c>
      <c r="S2618">
        <f>Raw_Data!S2618</f>
        <v/>
      </c>
      <c r="T2618">
        <f>YEAR(B2618)</f>
        <v/>
      </c>
      <c r="U2618">
        <f>MONTH(B2618)</f>
        <v/>
      </c>
      <c r="V2618">
        <f>TEXT(B2618,"mmm")</f>
        <v/>
      </c>
      <c r="W2618" s="15">
        <f>IFERROR(N2618/L2618,0)</f>
        <v/>
      </c>
      <c r="X2618">
        <f>IF(K2618=0,"No Discount",IF(K2618&lt;=5%,"Low",IF(K2618&lt;=15%,"Medium","High")))</f>
        <v/>
      </c>
      <c r="Y2618">
        <f>IF(L2618&gt;=20000,"High Value",IF(L2618&gt;=5000,"Medium Value","Low Value"))</f>
        <v/>
      </c>
      <c r="Z2618">
        <f>IF(R2618&lt;=3,"Fast",IF(R2618&lt;=5,"On Time","Delayed"))</f>
        <v/>
      </c>
    </row>
    <row r="2619">
      <c r="A2619">
        <f>Raw_Data!A2619</f>
        <v/>
      </c>
      <c r="B2619" s="11">
        <f>Raw_Data!B2619</f>
        <v/>
      </c>
      <c r="C2619">
        <f>Raw_Data!C2619</f>
        <v/>
      </c>
      <c r="D2619">
        <f>Raw_Data!D2619</f>
        <v/>
      </c>
      <c r="E2619">
        <f>Raw_Data!E2619</f>
        <v/>
      </c>
      <c r="F2619">
        <f>Raw_Data!F2619</f>
        <v/>
      </c>
      <c r="G2619">
        <f>Raw_Data!G2619</f>
        <v/>
      </c>
      <c r="H2619">
        <f>Raw_Data!H2619</f>
        <v/>
      </c>
      <c r="I2619">
        <f>Raw_Data!I2619</f>
        <v/>
      </c>
      <c r="J2619" s="12">
        <f>Raw_Data!J2619</f>
        <v/>
      </c>
      <c r="K2619" s="13">
        <f>Raw_Data!K2619</f>
        <v/>
      </c>
      <c r="L2619" s="12">
        <f>Raw_Data!L2619</f>
        <v/>
      </c>
      <c r="M2619" s="12">
        <f>Raw_Data!M2619</f>
        <v/>
      </c>
      <c r="N2619" s="12">
        <f>Raw_Data!N2619</f>
        <v/>
      </c>
      <c r="O2619">
        <f>Raw_Data!O2619</f>
        <v/>
      </c>
      <c r="P2619">
        <f>Raw_Data!P2619</f>
        <v/>
      </c>
      <c r="Q2619">
        <f>Raw_Data!Q2619</f>
        <v/>
      </c>
      <c r="R2619">
        <f>Raw_Data!R2619</f>
        <v/>
      </c>
      <c r="S2619">
        <f>Raw_Data!S2619</f>
        <v/>
      </c>
      <c r="T2619">
        <f>YEAR(B2619)</f>
        <v/>
      </c>
      <c r="U2619">
        <f>MONTH(B2619)</f>
        <v/>
      </c>
      <c r="V2619">
        <f>TEXT(B2619,"mmm")</f>
        <v/>
      </c>
      <c r="W2619" s="15">
        <f>IFERROR(N2619/L2619,0)</f>
        <v/>
      </c>
      <c r="X2619">
        <f>IF(K2619=0,"No Discount",IF(K2619&lt;=5%,"Low",IF(K2619&lt;=15%,"Medium","High")))</f>
        <v/>
      </c>
      <c r="Y2619">
        <f>IF(L2619&gt;=20000,"High Value",IF(L2619&gt;=5000,"Medium Value","Low Value"))</f>
        <v/>
      </c>
      <c r="Z2619">
        <f>IF(R2619&lt;=3,"Fast",IF(R2619&lt;=5,"On Time","Delayed"))</f>
        <v/>
      </c>
    </row>
    <row r="2620">
      <c r="A2620">
        <f>Raw_Data!A2620</f>
        <v/>
      </c>
      <c r="B2620" s="11">
        <f>Raw_Data!B2620</f>
        <v/>
      </c>
      <c r="C2620">
        <f>Raw_Data!C2620</f>
        <v/>
      </c>
      <c r="D2620">
        <f>Raw_Data!D2620</f>
        <v/>
      </c>
      <c r="E2620">
        <f>Raw_Data!E2620</f>
        <v/>
      </c>
      <c r="F2620">
        <f>Raw_Data!F2620</f>
        <v/>
      </c>
      <c r="G2620">
        <f>Raw_Data!G2620</f>
        <v/>
      </c>
      <c r="H2620">
        <f>Raw_Data!H2620</f>
        <v/>
      </c>
      <c r="I2620">
        <f>Raw_Data!I2620</f>
        <v/>
      </c>
      <c r="J2620" s="12">
        <f>Raw_Data!J2620</f>
        <v/>
      </c>
      <c r="K2620" s="13">
        <f>Raw_Data!K2620</f>
        <v/>
      </c>
      <c r="L2620" s="12">
        <f>Raw_Data!L2620</f>
        <v/>
      </c>
      <c r="M2620" s="12">
        <f>Raw_Data!M2620</f>
        <v/>
      </c>
      <c r="N2620" s="12">
        <f>Raw_Data!N2620</f>
        <v/>
      </c>
      <c r="O2620">
        <f>Raw_Data!O2620</f>
        <v/>
      </c>
      <c r="P2620">
        <f>Raw_Data!P2620</f>
        <v/>
      </c>
      <c r="Q2620">
        <f>Raw_Data!Q2620</f>
        <v/>
      </c>
      <c r="R2620">
        <f>Raw_Data!R2620</f>
        <v/>
      </c>
      <c r="S2620">
        <f>Raw_Data!S2620</f>
        <v/>
      </c>
      <c r="T2620">
        <f>YEAR(B2620)</f>
        <v/>
      </c>
      <c r="U2620">
        <f>MONTH(B2620)</f>
        <v/>
      </c>
      <c r="V2620">
        <f>TEXT(B2620,"mmm")</f>
        <v/>
      </c>
      <c r="W2620" s="15">
        <f>IFERROR(N2620/L2620,0)</f>
        <v/>
      </c>
      <c r="X2620">
        <f>IF(K2620=0,"No Discount",IF(K2620&lt;=5%,"Low",IF(K2620&lt;=15%,"Medium","High")))</f>
        <v/>
      </c>
      <c r="Y2620">
        <f>IF(L2620&gt;=20000,"High Value",IF(L2620&gt;=5000,"Medium Value","Low Value"))</f>
        <v/>
      </c>
      <c r="Z2620">
        <f>IF(R2620&lt;=3,"Fast",IF(R2620&lt;=5,"On Time","Delayed"))</f>
        <v/>
      </c>
    </row>
    <row r="2621">
      <c r="A2621">
        <f>Raw_Data!A2621</f>
        <v/>
      </c>
      <c r="B2621" s="11">
        <f>Raw_Data!B2621</f>
        <v/>
      </c>
      <c r="C2621">
        <f>Raw_Data!C2621</f>
        <v/>
      </c>
      <c r="D2621">
        <f>Raw_Data!D2621</f>
        <v/>
      </c>
      <c r="E2621">
        <f>Raw_Data!E2621</f>
        <v/>
      </c>
      <c r="F2621">
        <f>Raw_Data!F2621</f>
        <v/>
      </c>
      <c r="G2621">
        <f>Raw_Data!G2621</f>
        <v/>
      </c>
      <c r="H2621">
        <f>Raw_Data!H2621</f>
        <v/>
      </c>
      <c r="I2621">
        <f>Raw_Data!I2621</f>
        <v/>
      </c>
      <c r="J2621" s="12">
        <f>Raw_Data!J2621</f>
        <v/>
      </c>
      <c r="K2621" s="13">
        <f>Raw_Data!K2621</f>
        <v/>
      </c>
      <c r="L2621" s="12">
        <f>Raw_Data!L2621</f>
        <v/>
      </c>
      <c r="M2621" s="12">
        <f>Raw_Data!M2621</f>
        <v/>
      </c>
      <c r="N2621" s="12">
        <f>Raw_Data!N2621</f>
        <v/>
      </c>
      <c r="O2621">
        <f>Raw_Data!O2621</f>
        <v/>
      </c>
      <c r="P2621">
        <f>Raw_Data!P2621</f>
        <v/>
      </c>
      <c r="Q2621">
        <f>Raw_Data!Q2621</f>
        <v/>
      </c>
      <c r="R2621">
        <f>Raw_Data!R2621</f>
        <v/>
      </c>
      <c r="S2621">
        <f>Raw_Data!S2621</f>
        <v/>
      </c>
      <c r="T2621">
        <f>YEAR(B2621)</f>
        <v/>
      </c>
      <c r="U2621">
        <f>MONTH(B2621)</f>
        <v/>
      </c>
      <c r="V2621">
        <f>TEXT(B2621,"mmm")</f>
        <v/>
      </c>
      <c r="W2621" s="15">
        <f>IFERROR(N2621/L2621,0)</f>
        <v/>
      </c>
      <c r="X2621">
        <f>IF(K2621=0,"No Discount",IF(K2621&lt;=5%,"Low",IF(K2621&lt;=15%,"Medium","High")))</f>
        <v/>
      </c>
      <c r="Y2621">
        <f>IF(L2621&gt;=20000,"High Value",IF(L2621&gt;=5000,"Medium Value","Low Value"))</f>
        <v/>
      </c>
      <c r="Z2621">
        <f>IF(R2621&lt;=3,"Fast",IF(R2621&lt;=5,"On Time","Delayed"))</f>
        <v/>
      </c>
    </row>
    <row r="2622">
      <c r="A2622">
        <f>Raw_Data!A2622</f>
        <v/>
      </c>
      <c r="B2622" s="11">
        <f>Raw_Data!B2622</f>
        <v/>
      </c>
      <c r="C2622">
        <f>Raw_Data!C2622</f>
        <v/>
      </c>
      <c r="D2622">
        <f>Raw_Data!D2622</f>
        <v/>
      </c>
      <c r="E2622">
        <f>Raw_Data!E2622</f>
        <v/>
      </c>
      <c r="F2622">
        <f>Raw_Data!F2622</f>
        <v/>
      </c>
      <c r="G2622">
        <f>Raw_Data!G2622</f>
        <v/>
      </c>
      <c r="H2622">
        <f>Raw_Data!H2622</f>
        <v/>
      </c>
      <c r="I2622">
        <f>Raw_Data!I2622</f>
        <v/>
      </c>
      <c r="J2622" s="12">
        <f>Raw_Data!J2622</f>
        <v/>
      </c>
      <c r="K2622" s="13">
        <f>Raw_Data!K2622</f>
        <v/>
      </c>
      <c r="L2622" s="12">
        <f>Raw_Data!L2622</f>
        <v/>
      </c>
      <c r="M2622" s="12">
        <f>Raw_Data!M2622</f>
        <v/>
      </c>
      <c r="N2622" s="12">
        <f>Raw_Data!N2622</f>
        <v/>
      </c>
      <c r="O2622">
        <f>Raw_Data!O2622</f>
        <v/>
      </c>
      <c r="P2622">
        <f>Raw_Data!P2622</f>
        <v/>
      </c>
      <c r="Q2622">
        <f>Raw_Data!Q2622</f>
        <v/>
      </c>
      <c r="R2622">
        <f>Raw_Data!R2622</f>
        <v/>
      </c>
      <c r="S2622">
        <f>Raw_Data!S2622</f>
        <v/>
      </c>
      <c r="T2622">
        <f>YEAR(B2622)</f>
        <v/>
      </c>
      <c r="U2622">
        <f>MONTH(B2622)</f>
        <v/>
      </c>
      <c r="V2622">
        <f>TEXT(B2622,"mmm")</f>
        <v/>
      </c>
      <c r="W2622" s="15">
        <f>IFERROR(N2622/L2622,0)</f>
        <v/>
      </c>
      <c r="X2622">
        <f>IF(K2622=0,"No Discount",IF(K2622&lt;=5%,"Low",IF(K2622&lt;=15%,"Medium","High")))</f>
        <v/>
      </c>
      <c r="Y2622">
        <f>IF(L2622&gt;=20000,"High Value",IF(L2622&gt;=5000,"Medium Value","Low Value"))</f>
        <v/>
      </c>
      <c r="Z2622">
        <f>IF(R2622&lt;=3,"Fast",IF(R2622&lt;=5,"On Time","Delayed"))</f>
        <v/>
      </c>
    </row>
    <row r="2623">
      <c r="A2623">
        <f>Raw_Data!A2623</f>
        <v/>
      </c>
      <c r="B2623" s="11">
        <f>Raw_Data!B2623</f>
        <v/>
      </c>
      <c r="C2623">
        <f>Raw_Data!C2623</f>
        <v/>
      </c>
      <c r="D2623">
        <f>Raw_Data!D2623</f>
        <v/>
      </c>
      <c r="E2623">
        <f>Raw_Data!E2623</f>
        <v/>
      </c>
      <c r="F2623">
        <f>Raw_Data!F2623</f>
        <v/>
      </c>
      <c r="G2623">
        <f>Raw_Data!G2623</f>
        <v/>
      </c>
      <c r="H2623">
        <f>Raw_Data!H2623</f>
        <v/>
      </c>
      <c r="I2623">
        <f>Raw_Data!I2623</f>
        <v/>
      </c>
      <c r="J2623" s="12">
        <f>Raw_Data!J2623</f>
        <v/>
      </c>
      <c r="K2623" s="13">
        <f>Raw_Data!K2623</f>
        <v/>
      </c>
      <c r="L2623" s="12">
        <f>Raw_Data!L2623</f>
        <v/>
      </c>
      <c r="M2623" s="12">
        <f>Raw_Data!M2623</f>
        <v/>
      </c>
      <c r="N2623" s="12">
        <f>Raw_Data!N2623</f>
        <v/>
      </c>
      <c r="O2623">
        <f>Raw_Data!O2623</f>
        <v/>
      </c>
      <c r="P2623">
        <f>Raw_Data!P2623</f>
        <v/>
      </c>
      <c r="Q2623">
        <f>Raw_Data!Q2623</f>
        <v/>
      </c>
      <c r="R2623">
        <f>Raw_Data!R2623</f>
        <v/>
      </c>
      <c r="S2623">
        <f>Raw_Data!S2623</f>
        <v/>
      </c>
      <c r="T2623">
        <f>YEAR(B2623)</f>
        <v/>
      </c>
      <c r="U2623">
        <f>MONTH(B2623)</f>
        <v/>
      </c>
      <c r="V2623">
        <f>TEXT(B2623,"mmm")</f>
        <v/>
      </c>
      <c r="W2623" s="15">
        <f>IFERROR(N2623/L2623,0)</f>
        <v/>
      </c>
      <c r="X2623">
        <f>IF(K2623=0,"No Discount",IF(K2623&lt;=5%,"Low",IF(K2623&lt;=15%,"Medium","High")))</f>
        <v/>
      </c>
      <c r="Y2623">
        <f>IF(L2623&gt;=20000,"High Value",IF(L2623&gt;=5000,"Medium Value","Low Value"))</f>
        <v/>
      </c>
      <c r="Z2623">
        <f>IF(R2623&lt;=3,"Fast",IF(R2623&lt;=5,"On Time","Delayed"))</f>
        <v/>
      </c>
    </row>
    <row r="2624">
      <c r="A2624">
        <f>Raw_Data!A2624</f>
        <v/>
      </c>
      <c r="B2624" s="11">
        <f>Raw_Data!B2624</f>
        <v/>
      </c>
      <c r="C2624">
        <f>Raw_Data!C2624</f>
        <v/>
      </c>
      <c r="D2624">
        <f>Raw_Data!D2624</f>
        <v/>
      </c>
      <c r="E2624">
        <f>Raw_Data!E2624</f>
        <v/>
      </c>
      <c r="F2624">
        <f>Raw_Data!F2624</f>
        <v/>
      </c>
      <c r="G2624">
        <f>Raw_Data!G2624</f>
        <v/>
      </c>
      <c r="H2624">
        <f>Raw_Data!H2624</f>
        <v/>
      </c>
      <c r="I2624">
        <f>Raw_Data!I2624</f>
        <v/>
      </c>
      <c r="J2624" s="12">
        <f>Raw_Data!J2624</f>
        <v/>
      </c>
      <c r="K2624" s="13">
        <f>Raw_Data!K2624</f>
        <v/>
      </c>
      <c r="L2624" s="12">
        <f>Raw_Data!L2624</f>
        <v/>
      </c>
      <c r="M2624" s="12">
        <f>Raw_Data!M2624</f>
        <v/>
      </c>
      <c r="N2624" s="12">
        <f>Raw_Data!N2624</f>
        <v/>
      </c>
      <c r="O2624">
        <f>Raw_Data!O2624</f>
        <v/>
      </c>
      <c r="P2624">
        <f>Raw_Data!P2624</f>
        <v/>
      </c>
      <c r="Q2624">
        <f>Raw_Data!Q2624</f>
        <v/>
      </c>
      <c r="R2624">
        <f>Raw_Data!R2624</f>
        <v/>
      </c>
      <c r="S2624">
        <f>Raw_Data!S2624</f>
        <v/>
      </c>
      <c r="T2624">
        <f>YEAR(B2624)</f>
        <v/>
      </c>
      <c r="U2624">
        <f>MONTH(B2624)</f>
        <v/>
      </c>
      <c r="V2624">
        <f>TEXT(B2624,"mmm")</f>
        <v/>
      </c>
      <c r="W2624" s="15">
        <f>IFERROR(N2624/L2624,0)</f>
        <v/>
      </c>
      <c r="X2624">
        <f>IF(K2624=0,"No Discount",IF(K2624&lt;=5%,"Low",IF(K2624&lt;=15%,"Medium","High")))</f>
        <v/>
      </c>
      <c r="Y2624">
        <f>IF(L2624&gt;=20000,"High Value",IF(L2624&gt;=5000,"Medium Value","Low Value"))</f>
        <v/>
      </c>
      <c r="Z2624">
        <f>IF(R2624&lt;=3,"Fast",IF(R2624&lt;=5,"On Time","Delayed"))</f>
        <v/>
      </c>
    </row>
    <row r="2625">
      <c r="A2625">
        <f>Raw_Data!A2625</f>
        <v/>
      </c>
      <c r="B2625" s="11">
        <f>Raw_Data!B2625</f>
        <v/>
      </c>
      <c r="C2625">
        <f>Raw_Data!C2625</f>
        <v/>
      </c>
      <c r="D2625">
        <f>Raw_Data!D2625</f>
        <v/>
      </c>
      <c r="E2625">
        <f>Raw_Data!E2625</f>
        <v/>
      </c>
      <c r="F2625">
        <f>Raw_Data!F2625</f>
        <v/>
      </c>
      <c r="G2625">
        <f>Raw_Data!G2625</f>
        <v/>
      </c>
      <c r="H2625">
        <f>Raw_Data!H2625</f>
        <v/>
      </c>
      <c r="I2625">
        <f>Raw_Data!I2625</f>
        <v/>
      </c>
      <c r="J2625" s="12">
        <f>Raw_Data!J2625</f>
        <v/>
      </c>
      <c r="K2625" s="13">
        <f>Raw_Data!K2625</f>
        <v/>
      </c>
      <c r="L2625" s="12">
        <f>Raw_Data!L2625</f>
        <v/>
      </c>
      <c r="M2625" s="12">
        <f>Raw_Data!M2625</f>
        <v/>
      </c>
      <c r="N2625" s="12">
        <f>Raw_Data!N2625</f>
        <v/>
      </c>
      <c r="O2625">
        <f>Raw_Data!O2625</f>
        <v/>
      </c>
      <c r="P2625">
        <f>Raw_Data!P2625</f>
        <v/>
      </c>
      <c r="Q2625">
        <f>Raw_Data!Q2625</f>
        <v/>
      </c>
      <c r="R2625">
        <f>Raw_Data!R2625</f>
        <v/>
      </c>
      <c r="S2625">
        <f>Raw_Data!S2625</f>
        <v/>
      </c>
      <c r="T2625">
        <f>YEAR(B2625)</f>
        <v/>
      </c>
      <c r="U2625">
        <f>MONTH(B2625)</f>
        <v/>
      </c>
      <c r="V2625">
        <f>TEXT(B2625,"mmm")</f>
        <v/>
      </c>
      <c r="W2625" s="15">
        <f>IFERROR(N2625/L2625,0)</f>
        <v/>
      </c>
      <c r="X2625">
        <f>IF(K2625=0,"No Discount",IF(K2625&lt;=5%,"Low",IF(K2625&lt;=15%,"Medium","High")))</f>
        <v/>
      </c>
      <c r="Y2625">
        <f>IF(L2625&gt;=20000,"High Value",IF(L2625&gt;=5000,"Medium Value","Low Value"))</f>
        <v/>
      </c>
      <c r="Z2625">
        <f>IF(R2625&lt;=3,"Fast",IF(R2625&lt;=5,"On Time","Delayed"))</f>
        <v/>
      </c>
    </row>
    <row r="2626">
      <c r="A2626">
        <f>Raw_Data!A2626</f>
        <v/>
      </c>
      <c r="B2626" s="11">
        <f>Raw_Data!B2626</f>
        <v/>
      </c>
      <c r="C2626">
        <f>Raw_Data!C2626</f>
        <v/>
      </c>
      <c r="D2626">
        <f>Raw_Data!D2626</f>
        <v/>
      </c>
      <c r="E2626">
        <f>Raw_Data!E2626</f>
        <v/>
      </c>
      <c r="F2626">
        <f>Raw_Data!F2626</f>
        <v/>
      </c>
      <c r="G2626">
        <f>Raw_Data!G2626</f>
        <v/>
      </c>
      <c r="H2626">
        <f>Raw_Data!H2626</f>
        <v/>
      </c>
      <c r="I2626">
        <f>Raw_Data!I2626</f>
        <v/>
      </c>
      <c r="J2626" s="12">
        <f>Raw_Data!J2626</f>
        <v/>
      </c>
      <c r="K2626" s="13">
        <f>Raw_Data!K2626</f>
        <v/>
      </c>
      <c r="L2626" s="12">
        <f>Raw_Data!L2626</f>
        <v/>
      </c>
      <c r="M2626" s="12">
        <f>Raw_Data!M2626</f>
        <v/>
      </c>
      <c r="N2626" s="12">
        <f>Raw_Data!N2626</f>
        <v/>
      </c>
      <c r="O2626">
        <f>Raw_Data!O2626</f>
        <v/>
      </c>
      <c r="P2626">
        <f>Raw_Data!P2626</f>
        <v/>
      </c>
      <c r="Q2626">
        <f>Raw_Data!Q2626</f>
        <v/>
      </c>
      <c r="R2626">
        <f>Raw_Data!R2626</f>
        <v/>
      </c>
      <c r="S2626">
        <f>Raw_Data!S2626</f>
        <v/>
      </c>
      <c r="T2626">
        <f>YEAR(B2626)</f>
        <v/>
      </c>
      <c r="U2626">
        <f>MONTH(B2626)</f>
        <v/>
      </c>
      <c r="V2626">
        <f>TEXT(B2626,"mmm")</f>
        <v/>
      </c>
      <c r="W2626" s="15">
        <f>IFERROR(N2626/L2626,0)</f>
        <v/>
      </c>
      <c r="X2626">
        <f>IF(K2626=0,"No Discount",IF(K2626&lt;=5%,"Low",IF(K2626&lt;=15%,"Medium","High")))</f>
        <v/>
      </c>
      <c r="Y2626">
        <f>IF(L2626&gt;=20000,"High Value",IF(L2626&gt;=5000,"Medium Value","Low Value"))</f>
        <v/>
      </c>
      <c r="Z2626">
        <f>IF(R2626&lt;=3,"Fast",IF(R2626&lt;=5,"On Time","Delayed"))</f>
        <v/>
      </c>
    </row>
    <row r="2627">
      <c r="A2627">
        <f>Raw_Data!A2627</f>
        <v/>
      </c>
      <c r="B2627" s="11">
        <f>Raw_Data!B2627</f>
        <v/>
      </c>
      <c r="C2627">
        <f>Raw_Data!C2627</f>
        <v/>
      </c>
      <c r="D2627">
        <f>Raw_Data!D2627</f>
        <v/>
      </c>
      <c r="E2627">
        <f>Raw_Data!E2627</f>
        <v/>
      </c>
      <c r="F2627">
        <f>Raw_Data!F2627</f>
        <v/>
      </c>
      <c r="G2627">
        <f>Raw_Data!G2627</f>
        <v/>
      </c>
      <c r="H2627">
        <f>Raw_Data!H2627</f>
        <v/>
      </c>
      <c r="I2627">
        <f>Raw_Data!I2627</f>
        <v/>
      </c>
      <c r="J2627" s="12">
        <f>Raw_Data!J2627</f>
        <v/>
      </c>
      <c r="K2627" s="13">
        <f>Raw_Data!K2627</f>
        <v/>
      </c>
      <c r="L2627" s="12">
        <f>Raw_Data!L2627</f>
        <v/>
      </c>
      <c r="M2627" s="12">
        <f>Raw_Data!M2627</f>
        <v/>
      </c>
      <c r="N2627" s="12">
        <f>Raw_Data!N2627</f>
        <v/>
      </c>
      <c r="O2627">
        <f>Raw_Data!O2627</f>
        <v/>
      </c>
      <c r="P2627">
        <f>Raw_Data!P2627</f>
        <v/>
      </c>
      <c r="Q2627">
        <f>Raw_Data!Q2627</f>
        <v/>
      </c>
      <c r="R2627">
        <f>Raw_Data!R2627</f>
        <v/>
      </c>
      <c r="S2627">
        <f>Raw_Data!S2627</f>
        <v/>
      </c>
      <c r="T2627">
        <f>YEAR(B2627)</f>
        <v/>
      </c>
      <c r="U2627">
        <f>MONTH(B2627)</f>
        <v/>
      </c>
      <c r="V2627">
        <f>TEXT(B2627,"mmm")</f>
        <v/>
      </c>
      <c r="W2627" s="15">
        <f>IFERROR(N2627/L2627,0)</f>
        <v/>
      </c>
      <c r="X2627">
        <f>IF(K2627=0,"No Discount",IF(K2627&lt;=5%,"Low",IF(K2627&lt;=15%,"Medium","High")))</f>
        <v/>
      </c>
      <c r="Y2627">
        <f>IF(L2627&gt;=20000,"High Value",IF(L2627&gt;=5000,"Medium Value","Low Value"))</f>
        <v/>
      </c>
      <c r="Z2627">
        <f>IF(R2627&lt;=3,"Fast",IF(R2627&lt;=5,"On Time","Delayed"))</f>
        <v/>
      </c>
    </row>
    <row r="2628">
      <c r="A2628">
        <f>Raw_Data!A2628</f>
        <v/>
      </c>
      <c r="B2628" s="11">
        <f>Raw_Data!B2628</f>
        <v/>
      </c>
      <c r="C2628">
        <f>Raw_Data!C2628</f>
        <v/>
      </c>
      <c r="D2628">
        <f>Raw_Data!D2628</f>
        <v/>
      </c>
      <c r="E2628">
        <f>Raw_Data!E2628</f>
        <v/>
      </c>
      <c r="F2628">
        <f>Raw_Data!F2628</f>
        <v/>
      </c>
      <c r="G2628">
        <f>Raw_Data!G2628</f>
        <v/>
      </c>
      <c r="H2628">
        <f>Raw_Data!H2628</f>
        <v/>
      </c>
      <c r="I2628">
        <f>Raw_Data!I2628</f>
        <v/>
      </c>
      <c r="J2628" s="12">
        <f>Raw_Data!J2628</f>
        <v/>
      </c>
      <c r="K2628" s="13">
        <f>Raw_Data!K2628</f>
        <v/>
      </c>
      <c r="L2628" s="12">
        <f>Raw_Data!L2628</f>
        <v/>
      </c>
      <c r="M2628" s="12">
        <f>Raw_Data!M2628</f>
        <v/>
      </c>
      <c r="N2628" s="12">
        <f>Raw_Data!N2628</f>
        <v/>
      </c>
      <c r="O2628">
        <f>Raw_Data!O2628</f>
        <v/>
      </c>
      <c r="P2628">
        <f>Raw_Data!P2628</f>
        <v/>
      </c>
      <c r="Q2628">
        <f>Raw_Data!Q2628</f>
        <v/>
      </c>
      <c r="R2628">
        <f>Raw_Data!R2628</f>
        <v/>
      </c>
      <c r="S2628">
        <f>Raw_Data!S2628</f>
        <v/>
      </c>
      <c r="T2628">
        <f>YEAR(B2628)</f>
        <v/>
      </c>
      <c r="U2628">
        <f>MONTH(B2628)</f>
        <v/>
      </c>
      <c r="V2628">
        <f>TEXT(B2628,"mmm")</f>
        <v/>
      </c>
      <c r="W2628" s="15">
        <f>IFERROR(N2628/L2628,0)</f>
        <v/>
      </c>
      <c r="X2628">
        <f>IF(K2628=0,"No Discount",IF(K2628&lt;=5%,"Low",IF(K2628&lt;=15%,"Medium","High")))</f>
        <v/>
      </c>
      <c r="Y2628">
        <f>IF(L2628&gt;=20000,"High Value",IF(L2628&gt;=5000,"Medium Value","Low Value"))</f>
        <v/>
      </c>
      <c r="Z2628">
        <f>IF(R2628&lt;=3,"Fast",IF(R2628&lt;=5,"On Time","Delayed"))</f>
        <v/>
      </c>
    </row>
    <row r="2629">
      <c r="A2629">
        <f>Raw_Data!A2629</f>
        <v/>
      </c>
      <c r="B2629" s="11">
        <f>Raw_Data!B2629</f>
        <v/>
      </c>
      <c r="C2629">
        <f>Raw_Data!C2629</f>
        <v/>
      </c>
      <c r="D2629">
        <f>Raw_Data!D2629</f>
        <v/>
      </c>
      <c r="E2629">
        <f>Raw_Data!E2629</f>
        <v/>
      </c>
      <c r="F2629">
        <f>Raw_Data!F2629</f>
        <v/>
      </c>
      <c r="G2629">
        <f>Raw_Data!G2629</f>
        <v/>
      </c>
      <c r="H2629">
        <f>Raw_Data!H2629</f>
        <v/>
      </c>
      <c r="I2629">
        <f>Raw_Data!I2629</f>
        <v/>
      </c>
      <c r="J2629" s="12">
        <f>Raw_Data!J2629</f>
        <v/>
      </c>
      <c r="K2629" s="13">
        <f>Raw_Data!K2629</f>
        <v/>
      </c>
      <c r="L2629" s="12">
        <f>Raw_Data!L2629</f>
        <v/>
      </c>
      <c r="M2629" s="12">
        <f>Raw_Data!M2629</f>
        <v/>
      </c>
      <c r="N2629" s="12">
        <f>Raw_Data!N2629</f>
        <v/>
      </c>
      <c r="O2629">
        <f>Raw_Data!O2629</f>
        <v/>
      </c>
      <c r="P2629">
        <f>Raw_Data!P2629</f>
        <v/>
      </c>
      <c r="Q2629">
        <f>Raw_Data!Q2629</f>
        <v/>
      </c>
      <c r="R2629">
        <f>Raw_Data!R2629</f>
        <v/>
      </c>
      <c r="S2629">
        <f>Raw_Data!S2629</f>
        <v/>
      </c>
      <c r="T2629">
        <f>YEAR(B2629)</f>
        <v/>
      </c>
      <c r="U2629">
        <f>MONTH(B2629)</f>
        <v/>
      </c>
      <c r="V2629">
        <f>TEXT(B2629,"mmm")</f>
        <v/>
      </c>
      <c r="W2629" s="15">
        <f>IFERROR(N2629/L2629,0)</f>
        <v/>
      </c>
      <c r="X2629">
        <f>IF(K2629=0,"No Discount",IF(K2629&lt;=5%,"Low",IF(K2629&lt;=15%,"Medium","High")))</f>
        <v/>
      </c>
      <c r="Y2629">
        <f>IF(L2629&gt;=20000,"High Value",IF(L2629&gt;=5000,"Medium Value","Low Value"))</f>
        <v/>
      </c>
      <c r="Z2629">
        <f>IF(R2629&lt;=3,"Fast",IF(R2629&lt;=5,"On Time","Delayed"))</f>
        <v/>
      </c>
    </row>
    <row r="2630">
      <c r="A2630">
        <f>Raw_Data!A2630</f>
        <v/>
      </c>
      <c r="B2630" s="11">
        <f>Raw_Data!B2630</f>
        <v/>
      </c>
      <c r="C2630">
        <f>Raw_Data!C2630</f>
        <v/>
      </c>
      <c r="D2630">
        <f>Raw_Data!D2630</f>
        <v/>
      </c>
      <c r="E2630">
        <f>Raw_Data!E2630</f>
        <v/>
      </c>
      <c r="F2630">
        <f>Raw_Data!F2630</f>
        <v/>
      </c>
      <c r="G2630">
        <f>Raw_Data!G2630</f>
        <v/>
      </c>
      <c r="H2630">
        <f>Raw_Data!H2630</f>
        <v/>
      </c>
      <c r="I2630">
        <f>Raw_Data!I2630</f>
        <v/>
      </c>
      <c r="J2630" s="12">
        <f>Raw_Data!J2630</f>
        <v/>
      </c>
      <c r="K2630" s="13">
        <f>Raw_Data!K2630</f>
        <v/>
      </c>
      <c r="L2630" s="12">
        <f>Raw_Data!L2630</f>
        <v/>
      </c>
      <c r="M2630" s="12">
        <f>Raw_Data!M2630</f>
        <v/>
      </c>
      <c r="N2630" s="12">
        <f>Raw_Data!N2630</f>
        <v/>
      </c>
      <c r="O2630">
        <f>Raw_Data!O2630</f>
        <v/>
      </c>
      <c r="P2630">
        <f>Raw_Data!P2630</f>
        <v/>
      </c>
      <c r="Q2630">
        <f>Raw_Data!Q2630</f>
        <v/>
      </c>
      <c r="R2630">
        <f>Raw_Data!R2630</f>
        <v/>
      </c>
      <c r="S2630">
        <f>Raw_Data!S2630</f>
        <v/>
      </c>
      <c r="T2630">
        <f>YEAR(B2630)</f>
        <v/>
      </c>
      <c r="U2630">
        <f>MONTH(B2630)</f>
        <v/>
      </c>
      <c r="V2630">
        <f>TEXT(B2630,"mmm")</f>
        <v/>
      </c>
      <c r="W2630" s="15">
        <f>IFERROR(N2630/L2630,0)</f>
        <v/>
      </c>
      <c r="X2630">
        <f>IF(K2630=0,"No Discount",IF(K2630&lt;=5%,"Low",IF(K2630&lt;=15%,"Medium","High")))</f>
        <v/>
      </c>
      <c r="Y2630">
        <f>IF(L2630&gt;=20000,"High Value",IF(L2630&gt;=5000,"Medium Value","Low Value"))</f>
        <v/>
      </c>
      <c r="Z2630">
        <f>IF(R2630&lt;=3,"Fast",IF(R2630&lt;=5,"On Time","Delayed"))</f>
        <v/>
      </c>
    </row>
    <row r="2631">
      <c r="A2631">
        <f>Raw_Data!A2631</f>
        <v/>
      </c>
      <c r="B2631" s="11">
        <f>Raw_Data!B2631</f>
        <v/>
      </c>
      <c r="C2631">
        <f>Raw_Data!C2631</f>
        <v/>
      </c>
      <c r="D2631">
        <f>Raw_Data!D2631</f>
        <v/>
      </c>
      <c r="E2631">
        <f>Raw_Data!E2631</f>
        <v/>
      </c>
      <c r="F2631">
        <f>Raw_Data!F2631</f>
        <v/>
      </c>
      <c r="G2631">
        <f>Raw_Data!G2631</f>
        <v/>
      </c>
      <c r="H2631">
        <f>Raw_Data!H2631</f>
        <v/>
      </c>
      <c r="I2631">
        <f>Raw_Data!I2631</f>
        <v/>
      </c>
      <c r="J2631" s="12">
        <f>Raw_Data!J2631</f>
        <v/>
      </c>
      <c r="K2631" s="13">
        <f>Raw_Data!K2631</f>
        <v/>
      </c>
      <c r="L2631" s="12">
        <f>Raw_Data!L2631</f>
        <v/>
      </c>
      <c r="M2631" s="12">
        <f>Raw_Data!M2631</f>
        <v/>
      </c>
      <c r="N2631" s="12">
        <f>Raw_Data!N2631</f>
        <v/>
      </c>
      <c r="O2631">
        <f>Raw_Data!O2631</f>
        <v/>
      </c>
      <c r="P2631">
        <f>Raw_Data!P2631</f>
        <v/>
      </c>
      <c r="Q2631">
        <f>Raw_Data!Q2631</f>
        <v/>
      </c>
      <c r="R2631">
        <f>Raw_Data!R2631</f>
        <v/>
      </c>
      <c r="S2631">
        <f>Raw_Data!S2631</f>
        <v/>
      </c>
      <c r="T2631">
        <f>YEAR(B2631)</f>
        <v/>
      </c>
      <c r="U2631">
        <f>MONTH(B2631)</f>
        <v/>
      </c>
      <c r="V2631">
        <f>TEXT(B2631,"mmm")</f>
        <v/>
      </c>
      <c r="W2631" s="15">
        <f>IFERROR(N2631/L2631,0)</f>
        <v/>
      </c>
      <c r="X2631">
        <f>IF(K2631=0,"No Discount",IF(K2631&lt;=5%,"Low",IF(K2631&lt;=15%,"Medium","High")))</f>
        <v/>
      </c>
      <c r="Y2631">
        <f>IF(L2631&gt;=20000,"High Value",IF(L2631&gt;=5000,"Medium Value","Low Value"))</f>
        <v/>
      </c>
      <c r="Z2631">
        <f>IF(R2631&lt;=3,"Fast",IF(R2631&lt;=5,"On Time","Delayed"))</f>
        <v/>
      </c>
    </row>
    <row r="2632">
      <c r="A2632">
        <f>Raw_Data!A2632</f>
        <v/>
      </c>
      <c r="B2632" s="11">
        <f>Raw_Data!B2632</f>
        <v/>
      </c>
      <c r="C2632">
        <f>Raw_Data!C2632</f>
        <v/>
      </c>
      <c r="D2632">
        <f>Raw_Data!D2632</f>
        <v/>
      </c>
      <c r="E2632">
        <f>Raw_Data!E2632</f>
        <v/>
      </c>
      <c r="F2632">
        <f>Raw_Data!F2632</f>
        <v/>
      </c>
      <c r="G2632">
        <f>Raw_Data!G2632</f>
        <v/>
      </c>
      <c r="H2632">
        <f>Raw_Data!H2632</f>
        <v/>
      </c>
      <c r="I2632">
        <f>Raw_Data!I2632</f>
        <v/>
      </c>
      <c r="J2632" s="12">
        <f>Raw_Data!J2632</f>
        <v/>
      </c>
      <c r="K2632" s="13">
        <f>Raw_Data!K2632</f>
        <v/>
      </c>
      <c r="L2632" s="12">
        <f>Raw_Data!L2632</f>
        <v/>
      </c>
      <c r="M2632" s="12">
        <f>Raw_Data!M2632</f>
        <v/>
      </c>
      <c r="N2632" s="12">
        <f>Raw_Data!N2632</f>
        <v/>
      </c>
      <c r="O2632">
        <f>Raw_Data!O2632</f>
        <v/>
      </c>
      <c r="P2632">
        <f>Raw_Data!P2632</f>
        <v/>
      </c>
      <c r="Q2632">
        <f>Raw_Data!Q2632</f>
        <v/>
      </c>
      <c r="R2632">
        <f>Raw_Data!R2632</f>
        <v/>
      </c>
      <c r="S2632">
        <f>Raw_Data!S2632</f>
        <v/>
      </c>
      <c r="T2632">
        <f>YEAR(B2632)</f>
        <v/>
      </c>
      <c r="U2632">
        <f>MONTH(B2632)</f>
        <v/>
      </c>
      <c r="V2632">
        <f>TEXT(B2632,"mmm")</f>
        <v/>
      </c>
      <c r="W2632" s="15">
        <f>IFERROR(N2632/L2632,0)</f>
        <v/>
      </c>
      <c r="X2632">
        <f>IF(K2632=0,"No Discount",IF(K2632&lt;=5%,"Low",IF(K2632&lt;=15%,"Medium","High")))</f>
        <v/>
      </c>
      <c r="Y2632">
        <f>IF(L2632&gt;=20000,"High Value",IF(L2632&gt;=5000,"Medium Value","Low Value"))</f>
        <v/>
      </c>
      <c r="Z2632">
        <f>IF(R2632&lt;=3,"Fast",IF(R2632&lt;=5,"On Time","Delayed"))</f>
        <v/>
      </c>
    </row>
    <row r="2633">
      <c r="A2633">
        <f>Raw_Data!A2633</f>
        <v/>
      </c>
      <c r="B2633" s="11">
        <f>Raw_Data!B2633</f>
        <v/>
      </c>
      <c r="C2633">
        <f>Raw_Data!C2633</f>
        <v/>
      </c>
      <c r="D2633">
        <f>Raw_Data!D2633</f>
        <v/>
      </c>
      <c r="E2633">
        <f>Raw_Data!E2633</f>
        <v/>
      </c>
      <c r="F2633">
        <f>Raw_Data!F2633</f>
        <v/>
      </c>
      <c r="G2633">
        <f>Raw_Data!G2633</f>
        <v/>
      </c>
      <c r="H2633">
        <f>Raw_Data!H2633</f>
        <v/>
      </c>
      <c r="I2633">
        <f>Raw_Data!I2633</f>
        <v/>
      </c>
      <c r="J2633" s="12">
        <f>Raw_Data!J2633</f>
        <v/>
      </c>
      <c r="K2633" s="13">
        <f>Raw_Data!K2633</f>
        <v/>
      </c>
      <c r="L2633" s="12">
        <f>Raw_Data!L2633</f>
        <v/>
      </c>
      <c r="M2633" s="12">
        <f>Raw_Data!M2633</f>
        <v/>
      </c>
      <c r="N2633" s="12">
        <f>Raw_Data!N2633</f>
        <v/>
      </c>
      <c r="O2633">
        <f>Raw_Data!O2633</f>
        <v/>
      </c>
      <c r="P2633">
        <f>Raw_Data!P2633</f>
        <v/>
      </c>
      <c r="Q2633">
        <f>Raw_Data!Q2633</f>
        <v/>
      </c>
      <c r="R2633">
        <f>Raw_Data!R2633</f>
        <v/>
      </c>
      <c r="S2633">
        <f>Raw_Data!S2633</f>
        <v/>
      </c>
      <c r="T2633">
        <f>YEAR(B2633)</f>
        <v/>
      </c>
      <c r="U2633">
        <f>MONTH(B2633)</f>
        <v/>
      </c>
      <c r="V2633">
        <f>TEXT(B2633,"mmm")</f>
        <v/>
      </c>
      <c r="W2633" s="15">
        <f>IFERROR(N2633/L2633,0)</f>
        <v/>
      </c>
      <c r="X2633">
        <f>IF(K2633=0,"No Discount",IF(K2633&lt;=5%,"Low",IF(K2633&lt;=15%,"Medium","High")))</f>
        <v/>
      </c>
      <c r="Y2633">
        <f>IF(L2633&gt;=20000,"High Value",IF(L2633&gt;=5000,"Medium Value","Low Value"))</f>
        <v/>
      </c>
      <c r="Z2633">
        <f>IF(R2633&lt;=3,"Fast",IF(R2633&lt;=5,"On Time","Delayed"))</f>
        <v/>
      </c>
    </row>
    <row r="2634">
      <c r="A2634">
        <f>Raw_Data!A2634</f>
        <v/>
      </c>
      <c r="B2634" s="11">
        <f>Raw_Data!B2634</f>
        <v/>
      </c>
      <c r="C2634">
        <f>Raw_Data!C2634</f>
        <v/>
      </c>
      <c r="D2634">
        <f>Raw_Data!D2634</f>
        <v/>
      </c>
      <c r="E2634">
        <f>Raw_Data!E2634</f>
        <v/>
      </c>
      <c r="F2634">
        <f>Raw_Data!F2634</f>
        <v/>
      </c>
      <c r="G2634">
        <f>Raw_Data!G2634</f>
        <v/>
      </c>
      <c r="H2634">
        <f>Raw_Data!H2634</f>
        <v/>
      </c>
      <c r="I2634">
        <f>Raw_Data!I2634</f>
        <v/>
      </c>
      <c r="J2634" s="12">
        <f>Raw_Data!J2634</f>
        <v/>
      </c>
      <c r="K2634" s="13">
        <f>Raw_Data!K2634</f>
        <v/>
      </c>
      <c r="L2634" s="12">
        <f>Raw_Data!L2634</f>
        <v/>
      </c>
      <c r="M2634" s="12">
        <f>Raw_Data!M2634</f>
        <v/>
      </c>
      <c r="N2634" s="12">
        <f>Raw_Data!N2634</f>
        <v/>
      </c>
      <c r="O2634">
        <f>Raw_Data!O2634</f>
        <v/>
      </c>
      <c r="P2634">
        <f>Raw_Data!P2634</f>
        <v/>
      </c>
      <c r="Q2634">
        <f>Raw_Data!Q2634</f>
        <v/>
      </c>
      <c r="R2634">
        <f>Raw_Data!R2634</f>
        <v/>
      </c>
      <c r="S2634">
        <f>Raw_Data!S2634</f>
        <v/>
      </c>
      <c r="T2634">
        <f>YEAR(B2634)</f>
        <v/>
      </c>
      <c r="U2634">
        <f>MONTH(B2634)</f>
        <v/>
      </c>
      <c r="V2634">
        <f>TEXT(B2634,"mmm")</f>
        <v/>
      </c>
      <c r="W2634" s="15">
        <f>IFERROR(N2634/L2634,0)</f>
        <v/>
      </c>
      <c r="X2634">
        <f>IF(K2634=0,"No Discount",IF(K2634&lt;=5%,"Low",IF(K2634&lt;=15%,"Medium","High")))</f>
        <v/>
      </c>
      <c r="Y2634">
        <f>IF(L2634&gt;=20000,"High Value",IF(L2634&gt;=5000,"Medium Value","Low Value"))</f>
        <v/>
      </c>
      <c r="Z2634">
        <f>IF(R2634&lt;=3,"Fast",IF(R2634&lt;=5,"On Time","Delayed"))</f>
        <v/>
      </c>
    </row>
    <row r="2635">
      <c r="A2635">
        <f>Raw_Data!A2635</f>
        <v/>
      </c>
      <c r="B2635" s="11">
        <f>Raw_Data!B2635</f>
        <v/>
      </c>
      <c r="C2635">
        <f>Raw_Data!C2635</f>
        <v/>
      </c>
      <c r="D2635">
        <f>Raw_Data!D2635</f>
        <v/>
      </c>
      <c r="E2635">
        <f>Raw_Data!E2635</f>
        <v/>
      </c>
      <c r="F2635">
        <f>Raw_Data!F2635</f>
        <v/>
      </c>
      <c r="G2635">
        <f>Raw_Data!G2635</f>
        <v/>
      </c>
      <c r="H2635">
        <f>Raw_Data!H2635</f>
        <v/>
      </c>
      <c r="I2635">
        <f>Raw_Data!I2635</f>
        <v/>
      </c>
      <c r="J2635" s="12">
        <f>Raw_Data!J2635</f>
        <v/>
      </c>
      <c r="K2635" s="13">
        <f>Raw_Data!K2635</f>
        <v/>
      </c>
      <c r="L2635" s="12">
        <f>Raw_Data!L2635</f>
        <v/>
      </c>
      <c r="M2635" s="12">
        <f>Raw_Data!M2635</f>
        <v/>
      </c>
      <c r="N2635" s="12">
        <f>Raw_Data!N2635</f>
        <v/>
      </c>
      <c r="O2635">
        <f>Raw_Data!O2635</f>
        <v/>
      </c>
      <c r="P2635">
        <f>Raw_Data!P2635</f>
        <v/>
      </c>
      <c r="Q2635">
        <f>Raw_Data!Q2635</f>
        <v/>
      </c>
      <c r="R2635">
        <f>Raw_Data!R2635</f>
        <v/>
      </c>
      <c r="S2635">
        <f>Raw_Data!S2635</f>
        <v/>
      </c>
      <c r="T2635">
        <f>YEAR(B2635)</f>
        <v/>
      </c>
      <c r="U2635">
        <f>MONTH(B2635)</f>
        <v/>
      </c>
      <c r="V2635">
        <f>TEXT(B2635,"mmm")</f>
        <v/>
      </c>
      <c r="W2635" s="15">
        <f>IFERROR(N2635/L2635,0)</f>
        <v/>
      </c>
      <c r="X2635">
        <f>IF(K2635=0,"No Discount",IF(K2635&lt;=5%,"Low",IF(K2635&lt;=15%,"Medium","High")))</f>
        <v/>
      </c>
      <c r="Y2635">
        <f>IF(L2635&gt;=20000,"High Value",IF(L2635&gt;=5000,"Medium Value","Low Value"))</f>
        <v/>
      </c>
      <c r="Z2635">
        <f>IF(R2635&lt;=3,"Fast",IF(R2635&lt;=5,"On Time","Delayed"))</f>
        <v/>
      </c>
    </row>
    <row r="2636">
      <c r="A2636">
        <f>Raw_Data!A2636</f>
        <v/>
      </c>
      <c r="B2636" s="11">
        <f>Raw_Data!B2636</f>
        <v/>
      </c>
      <c r="C2636">
        <f>Raw_Data!C2636</f>
        <v/>
      </c>
      <c r="D2636">
        <f>Raw_Data!D2636</f>
        <v/>
      </c>
      <c r="E2636">
        <f>Raw_Data!E2636</f>
        <v/>
      </c>
      <c r="F2636">
        <f>Raw_Data!F2636</f>
        <v/>
      </c>
      <c r="G2636">
        <f>Raw_Data!G2636</f>
        <v/>
      </c>
      <c r="H2636">
        <f>Raw_Data!H2636</f>
        <v/>
      </c>
      <c r="I2636">
        <f>Raw_Data!I2636</f>
        <v/>
      </c>
      <c r="J2636" s="12">
        <f>Raw_Data!J2636</f>
        <v/>
      </c>
      <c r="K2636" s="13">
        <f>Raw_Data!K2636</f>
        <v/>
      </c>
      <c r="L2636" s="12">
        <f>Raw_Data!L2636</f>
        <v/>
      </c>
      <c r="M2636" s="12">
        <f>Raw_Data!M2636</f>
        <v/>
      </c>
      <c r="N2636" s="12">
        <f>Raw_Data!N2636</f>
        <v/>
      </c>
      <c r="O2636">
        <f>Raw_Data!O2636</f>
        <v/>
      </c>
      <c r="P2636">
        <f>Raw_Data!P2636</f>
        <v/>
      </c>
      <c r="Q2636">
        <f>Raw_Data!Q2636</f>
        <v/>
      </c>
      <c r="R2636">
        <f>Raw_Data!R2636</f>
        <v/>
      </c>
      <c r="S2636">
        <f>Raw_Data!S2636</f>
        <v/>
      </c>
      <c r="T2636">
        <f>YEAR(B2636)</f>
        <v/>
      </c>
      <c r="U2636">
        <f>MONTH(B2636)</f>
        <v/>
      </c>
      <c r="V2636">
        <f>TEXT(B2636,"mmm")</f>
        <v/>
      </c>
      <c r="W2636" s="15">
        <f>IFERROR(N2636/L2636,0)</f>
        <v/>
      </c>
      <c r="X2636">
        <f>IF(K2636=0,"No Discount",IF(K2636&lt;=5%,"Low",IF(K2636&lt;=15%,"Medium","High")))</f>
        <v/>
      </c>
      <c r="Y2636">
        <f>IF(L2636&gt;=20000,"High Value",IF(L2636&gt;=5000,"Medium Value","Low Value"))</f>
        <v/>
      </c>
      <c r="Z2636">
        <f>IF(R2636&lt;=3,"Fast",IF(R2636&lt;=5,"On Time","Delayed"))</f>
        <v/>
      </c>
    </row>
    <row r="2637">
      <c r="A2637">
        <f>Raw_Data!A2637</f>
        <v/>
      </c>
      <c r="B2637" s="11">
        <f>Raw_Data!B2637</f>
        <v/>
      </c>
      <c r="C2637">
        <f>Raw_Data!C2637</f>
        <v/>
      </c>
      <c r="D2637">
        <f>Raw_Data!D2637</f>
        <v/>
      </c>
      <c r="E2637">
        <f>Raw_Data!E2637</f>
        <v/>
      </c>
      <c r="F2637">
        <f>Raw_Data!F2637</f>
        <v/>
      </c>
      <c r="G2637">
        <f>Raw_Data!G2637</f>
        <v/>
      </c>
      <c r="H2637">
        <f>Raw_Data!H2637</f>
        <v/>
      </c>
      <c r="I2637">
        <f>Raw_Data!I2637</f>
        <v/>
      </c>
      <c r="J2637" s="12">
        <f>Raw_Data!J2637</f>
        <v/>
      </c>
      <c r="K2637" s="13">
        <f>Raw_Data!K2637</f>
        <v/>
      </c>
      <c r="L2637" s="12">
        <f>Raw_Data!L2637</f>
        <v/>
      </c>
      <c r="M2637" s="12">
        <f>Raw_Data!M2637</f>
        <v/>
      </c>
      <c r="N2637" s="12">
        <f>Raw_Data!N2637</f>
        <v/>
      </c>
      <c r="O2637">
        <f>Raw_Data!O2637</f>
        <v/>
      </c>
      <c r="P2637">
        <f>Raw_Data!P2637</f>
        <v/>
      </c>
      <c r="Q2637">
        <f>Raw_Data!Q2637</f>
        <v/>
      </c>
      <c r="R2637">
        <f>Raw_Data!R2637</f>
        <v/>
      </c>
      <c r="S2637">
        <f>Raw_Data!S2637</f>
        <v/>
      </c>
      <c r="T2637">
        <f>YEAR(B2637)</f>
        <v/>
      </c>
      <c r="U2637">
        <f>MONTH(B2637)</f>
        <v/>
      </c>
      <c r="V2637">
        <f>TEXT(B2637,"mmm")</f>
        <v/>
      </c>
      <c r="W2637" s="15">
        <f>IFERROR(N2637/L2637,0)</f>
        <v/>
      </c>
      <c r="X2637">
        <f>IF(K2637=0,"No Discount",IF(K2637&lt;=5%,"Low",IF(K2637&lt;=15%,"Medium","High")))</f>
        <v/>
      </c>
      <c r="Y2637">
        <f>IF(L2637&gt;=20000,"High Value",IF(L2637&gt;=5000,"Medium Value","Low Value"))</f>
        <v/>
      </c>
      <c r="Z2637">
        <f>IF(R2637&lt;=3,"Fast",IF(R2637&lt;=5,"On Time","Delayed"))</f>
        <v/>
      </c>
    </row>
    <row r="2638">
      <c r="A2638">
        <f>Raw_Data!A2638</f>
        <v/>
      </c>
      <c r="B2638" s="11">
        <f>Raw_Data!B2638</f>
        <v/>
      </c>
      <c r="C2638">
        <f>Raw_Data!C2638</f>
        <v/>
      </c>
      <c r="D2638">
        <f>Raw_Data!D2638</f>
        <v/>
      </c>
      <c r="E2638">
        <f>Raw_Data!E2638</f>
        <v/>
      </c>
      <c r="F2638">
        <f>Raw_Data!F2638</f>
        <v/>
      </c>
      <c r="G2638">
        <f>Raw_Data!G2638</f>
        <v/>
      </c>
      <c r="H2638">
        <f>Raw_Data!H2638</f>
        <v/>
      </c>
      <c r="I2638">
        <f>Raw_Data!I2638</f>
        <v/>
      </c>
      <c r="J2638" s="12">
        <f>Raw_Data!J2638</f>
        <v/>
      </c>
      <c r="K2638" s="13">
        <f>Raw_Data!K2638</f>
        <v/>
      </c>
      <c r="L2638" s="12">
        <f>Raw_Data!L2638</f>
        <v/>
      </c>
      <c r="M2638" s="12">
        <f>Raw_Data!M2638</f>
        <v/>
      </c>
      <c r="N2638" s="12">
        <f>Raw_Data!N2638</f>
        <v/>
      </c>
      <c r="O2638">
        <f>Raw_Data!O2638</f>
        <v/>
      </c>
      <c r="P2638">
        <f>Raw_Data!P2638</f>
        <v/>
      </c>
      <c r="Q2638">
        <f>Raw_Data!Q2638</f>
        <v/>
      </c>
      <c r="R2638">
        <f>Raw_Data!R2638</f>
        <v/>
      </c>
      <c r="S2638">
        <f>Raw_Data!S2638</f>
        <v/>
      </c>
      <c r="T2638">
        <f>YEAR(B2638)</f>
        <v/>
      </c>
      <c r="U2638">
        <f>MONTH(B2638)</f>
        <v/>
      </c>
      <c r="V2638">
        <f>TEXT(B2638,"mmm")</f>
        <v/>
      </c>
      <c r="W2638" s="15">
        <f>IFERROR(N2638/L2638,0)</f>
        <v/>
      </c>
      <c r="X2638">
        <f>IF(K2638=0,"No Discount",IF(K2638&lt;=5%,"Low",IF(K2638&lt;=15%,"Medium","High")))</f>
        <v/>
      </c>
      <c r="Y2638">
        <f>IF(L2638&gt;=20000,"High Value",IF(L2638&gt;=5000,"Medium Value","Low Value"))</f>
        <v/>
      </c>
      <c r="Z2638">
        <f>IF(R2638&lt;=3,"Fast",IF(R2638&lt;=5,"On Time","Delayed"))</f>
        <v/>
      </c>
    </row>
    <row r="2639">
      <c r="A2639">
        <f>Raw_Data!A2639</f>
        <v/>
      </c>
      <c r="B2639" s="11">
        <f>Raw_Data!B2639</f>
        <v/>
      </c>
      <c r="C2639">
        <f>Raw_Data!C2639</f>
        <v/>
      </c>
      <c r="D2639">
        <f>Raw_Data!D2639</f>
        <v/>
      </c>
      <c r="E2639">
        <f>Raw_Data!E2639</f>
        <v/>
      </c>
      <c r="F2639">
        <f>Raw_Data!F2639</f>
        <v/>
      </c>
      <c r="G2639">
        <f>Raw_Data!G2639</f>
        <v/>
      </c>
      <c r="H2639">
        <f>Raw_Data!H2639</f>
        <v/>
      </c>
      <c r="I2639">
        <f>Raw_Data!I2639</f>
        <v/>
      </c>
      <c r="J2639" s="12">
        <f>Raw_Data!J2639</f>
        <v/>
      </c>
      <c r="K2639" s="13">
        <f>Raw_Data!K2639</f>
        <v/>
      </c>
      <c r="L2639" s="12">
        <f>Raw_Data!L2639</f>
        <v/>
      </c>
      <c r="M2639" s="12">
        <f>Raw_Data!M2639</f>
        <v/>
      </c>
      <c r="N2639" s="12">
        <f>Raw_Data!N2639</f>
        <v/>
      </c>
      <c r="O2639">
        <f>Raw_Data!O2639</f>
        <v/>
      </c>
      <c r="P2639">
        <f>Raw_Data!P2639</f>
        <v/>
      </c>
      <c r="Q2639">
        <f>Raw_Data!Q2639</f>
        <v/>
      </c>
      <c r="R2639">
        <f>Raw_Data!R2639</f>
        <v/>
      </c>
      <c r="S2639">
        <f>Raw_Data!S2639</f>
        <v/>
      </c>
      <c r="T2639">
        <f>YEAR(B2639)</f>
        <v/>
      </c>
      <c r="U2639">
        <f>MONTH(B2639)</f>
        <v/>
      </c>
      <c r="V2639">
        <f>TEXT(B2639,"mmm")</f>
        <v/>
      </c>
      <c r="W2639" s="15">
        <f>IFERROR(N2639/L2639,0)</f>
        <v/>
      </c>
      <c r="X2639">
        <f>IF(K2639=0,"No Discount",IF(K2639&lt;=5%,"Low",IF(K2639&lt;=15%,"Medium","High")))</f>
        <v/>
      </c>
      <c r="Y2639">
        <f>IF(L2639&gt;=20000,"High Value",IF(L2639&gt;=5000,"Medium Value","Low Value"))</f>
        <v/>
      </c>
      <c r="Z2639">
        <f>IF(R2639&lt;=3,"Fast",IF(R2639&lt;=5,"On Time","Delayed"))</f>
        <v/>
      </c>
    </row>
    <row r="2640">
      <c r="A2640">
        <f>Raw_Data!A2640</f>
        <v/>
      </c>
      <c r="B2640" s="11">
        <f>Raw_Data!B2640</f>
        <v/>
      </c>
      <c r="C2640">
        <f>Raw_Data!C2640</f>
        <v/>
      </c>
      <c r="D2640">
        <f>Raw_Data!D2640</f>
        <v/>
      </c>
      <c r="E2640">
        <f>Raw_Data!E2640</f>
        <v/>
      </c>
      <c r="F2640">
        <f>Raw_Data!F2640</f>
        <v/>
      </c>
      <c r="G2640">
        <f>Raw_Data!G2640</f>
        <v/>
      </c>
      <c r="H2640">
        <f>Raw_Data!H2640</f>
        <v/>
      </c>
      <c r="I2640">
        <f>Raw_Data!I2640</f>
        <v/>
      </c>
      <c r="J2640" s="12">
        <f>Raw_Data!J2640</f>
        <v/>
      </c>
      <c r="K2640" s="13">
        <f>Raw_Data!K2640</f>
        <v/>
      </c>
      <c r="L2640" s="12">
        <f>Raw_Data!L2640</f>
        <v/>
      </c>
      <c r="M2640" s="12">
        <f>Raw_Data!M2640</f>
        <v/>
      </c>
      <c r="N2640" s="12">
        <f>Raw_Data!N2640</f>
        <v/>
      </c>
      <c r="O2640">
        <f>Raw_Data!O2640</f>
        <v/>
      </c>
      <c r="P2640">
        <f>Raw_Data!P2640</f>
        <v/>
      </c>
      <c r="Q2640">
        <f>Raw_Data!Q2640</f>
        <v/>
      </c>
      <c r="R2640">
        <f>Raw_Data!R2640</f>
        <v/>
      </c>
      <c r="S2640">
        <f>Raw_Data!S2640</f>
        <v/>
      </c>
      <c r="T2640">
        <f>YEAR(B2640)</f>
        <v/>
      </c>
      <c r="U2640">
        <f>MONTH(B2640)</f>
        <v/>
      </c>
      <c r="V2640">
        <f>TEXT(B2640,"mmm")</f>
        <v/>
      </c>
      <c r="W2640" s="15">
        <f>IFERROR(N2640/L2640,0)</f>
        <v/>
      </c>
      <c r="X2640">
        <f>IF(K2640=0,"No Discount",IF(K2640&lt;=5%,"Low",IF(K2640&lt;=15%,"Medium","High")))</f>
        <v/>
      </c>
      <c r="Y2640">
        <f>IF(L2640&gt;=20000,"High Value",IF(L2640&gt;=5000,"Medium Value","Low Value"))</f>
        <v/>
      </c>
      <c r="Z2640">
        <f>IF(R2640&lt;=3,"Fast",IF(R2640&lt;=5,"On Time","Delayed"))</f>
        <v/>
      </c>
    </row>
    <row r="2641">
      <c r="A2641">
        <f>Raw_Data!A2641</f>
        <v/>
      </c>
      <c r="B2641" s="11">
        <f>Raw_Data!B2641</f>
        <v/>
      </c>
      <c r="C2641">
        <f>Raw_Data!C2641</f>
        <v/>
      </c>
      <c r="D2641">
        <f>Raw_Data!D2641</f>
        <v/>
      </c>
      <c r="E2641">
        <f>Raw_Data!E2641</f>
        <v/>
      </c>
      <c r="F2641">
        <f>Raw_Data!F2641</f>
        <v/>
      </c>
      <c r="G2641">
        <f>Raw_Data!G2641</f>
        <v/>
      </c>
      <c r="H2641">
        <f>Raw_Data!H2641</f>
        <v/>
      </c>
      <c r="I2641">
        <f>Raw_Data!I2641</f>
        <v/>
      </c>
      <c r="J2641" s="12">
        <f>Raw_Data!J2641</f>
        <v/>
      </c>
      <c r="K2641" s="13">
        <f>Raw_Data!K2641</f>
        <v/>
      </c>
      <c r="L2641" s="12">
        <f>Raw_Data!L2641</f>
        <v/>
      </c>
      <c r="M2641" s="12">
        <f>Raw_Data!M2641</f>
        <v/>
      </c>
      <c r="N2641" s="12">
        <f>Raw_Data!N2641</f>
        <v/>
      </c>
      <c r="O2641">
        <f>Raw_Data!O2641</f>
        <v/>
      </c>
      <c r="P2641">
        <f>Raw_Data!P2641</f>
        <v/>
      </c>
      <c r="Q2641">
        <f>Raw_Data!Q2641</f>
        <v/>
      </c>
      <c r="R2641">
        <f>Raw_Data!R2641</f>
        <v/>
      </c>
      <c r="S2641">
        <f>Raw_Data!S2641</f>
        <v/>
      </c>
      <c r="T2641">
        <f>YEAR(B2641)</f>
        <v/>
      </c>
      <c r="U2641">
        <f>MONTH(B2641)</f>
        <v/>
      </c>
      <c r="V2641">
        <f>TEXT(B2641,"mmm")</f>
        <v/>
      </c>
      <c r="W2641" s="15">
        <f>IFERROR(N2641/L2641,0)</f>
        <v/>
      </c>
      <c r="X2641">
        <f>IF(K2641=0,"No Discount",IF(K2641&lt;=5%,"Low",IF(K2641&lt;=15%,"Medium","High")))</f>
        <v/>
      </c>
      <c r="Y2641">
        <f>IF(L2641&gt;=20000,"High Value",IF(L2641&gt;=5000,"Medium Value","Low Value"))</f>
        <v/>
      </c>
      <c r="Z2641">
        <f>IF(R2641&lt;=3,"Fast",IF(R2641&lt;=5,"On Time","Delayed"))</f>
        <v/>
      </c>
    </row>
    <row r="2642">
      <c r="A2642">
        <f>Raw_Data!A2642</f>
        <v/>
      </c>
      <c r="B2642" s="11">
        <f>Raw_Data!B2642</f>
        <v/>
      </c>
      <c r="C2642">
        <f>Raw_Data!C2642</f>
        <v/>
      </c>
      <c r="D2642">
        <f>Raw_Data!D2642</f>
        <v/>
      </c>
      <c r="E2642">
        <f>Raw_Data!E2642</f>
        <v/>
      </c>
      <c r="F2642">
        <f>Raw_Data!F2642</f>
        <v/>
      </c>
      <c r="G2642">
        <f>Raw_Data!G2642</f>
        <v/>
      </c>
      <c r="H2642">
        <f>Raw_Data!H2642</f>
        <v/>
      </c>
      <c r="I2642">
        <f>Raw_Data!I2642</f>
        <v/>
      </c>
      <c r="J2642" s="12">
        <f>Raw_Data!J2642</f>
        <v/>
      </c>
      <c r="K2642" s="13">
        <f>Raw_Data!K2642</f>
        <v/>
      </c>
      <c r="L2642" s="12">
        <f>Raw_Data!L2642</f>
        <v/>
      </c>
      <c r="M2642" s="12">
        <f>Raw_Data!M2642</f>
        <v/>
      </c>
      <c r="N2642" s="12">
        <f>Raw_Data!N2642</f>
        <v/>
      </c>
      <c r="O2642">
        <f>Raw_Data!O2642</f>
        <v/>
      </c>
      <c r="P2642">
        <f>Raw_Data!P2642</f>
        <v/>
      </c>
      <c r="Q2642">
        <f>Raw_Data!Q2642</f>
        <v/>
      </c>
      <c r="R2642">
        <f>Raw_Data!R2642</f>
        <v/>
      </c>
      <c r="S2642">
        <f>Raw_Data!S2642</f>
        <v/>
      </c>
      <c r="T2642">
        <f>YEAR(B2642)</f>
        <v/>
      </c>
      <c r="U2642">
        <f>MONTH(B2642)</f>
        <v/>
      </c>
      <c r="V2642">
        <f>TEXT(B2642,"mmm")</f>
        <v/>
      </c>
      <c r="W2642" s="15">
        <f>IFERROR(N2642/L2642,0)</f>
        <v/>
      </c>
      <c r="X2642">
        <f>IF(K2642=0,"No Discount",IF(K2642&lt;=5%,"Low",IF(K2642&lt;=15%,"Medium","High")))</f>
        <v/>
      </c>
      <c r="Y2642">
        <f>IF(L2642&gt;=20000,"High Value",IF(L2642&gt;=5000,"Medium Value","Low Value"))</f>
        <v/>
      </c>
      <c r="Z2642">
        <f>IF(R2642&lt;=3,"Fast",IF(R2642&lt;=5,"On Time","Delayed"))</f>
        <v/>
      </c>
    </row>
    <row r="2643">
      <c r="A2643">
        <f>Raw_Data!A2643</f>
        <v/>
      </c>
      <c r="B2643" s="11">
        <f>Raw_Data!B2643</f>
        <v/>
      </c>
      <c r="C2643">
        <f>Raw_Data!C2643</f>
        <v/>
      </c>
      <c r="D2643">
        <f>Raw_Data!D2643</f>
        <v/>
      </c>
      <c r="E2643">
        <f>Raw_Data!E2643</f>
        <v/>
      </c>
      <c r="F2643">
        <f>Raw_Data!F2643</f>
        <v/>
      </c>
      <c r="G2643">
        <f>Raw_Data!G2643</f>
        <v/>
      </c>
      <c r="H2643">
        <f>Raw_Data!H2643</f>
        <v/>
      </c>
      <c r="I2643">
        <f>Raw_Data!I2643</f>
        <v/>
      </c>
      <c r="J2643" s="12">
        <f>Raw_Data!J2643</f>
        <v/>
      </c>
      <c r="K2643" s="13">
        <f>Raw_Data!K2643</f>
        <v/>
      </c>
      <c r="L2643" s="12">
        <f>Raw_Data!L2643</f>
        <v/>
      </c>
      <c r="M2643" s="12">
        <f>Raw_Data!M2643</f>
        <v/>
      </c>
      <c r="N2643" s="12">
        <f>Raw_Data!N2643</f>
        <v/>
      </c>
      <c r="O2643">
        <f>Raw_Data!O2643</f>
        <v/>
      </c>
      <c r="P2643">
        <f>Raw_Data!P2643</f>
        <v/>
      </c>
      <c r="Q2643">
        <f>Raw_Data!Q2643</f>
        <v/>
      </c>
      <c r="R2643">
        <f>Raw_Data!R2643</f>
        <v/>
      </c>
      <c r="S2643">
        <f>Raw_Data!S2643</f>
        <v/>
      </c>
      <c r="T2643">
        <f>YEAR(B2643)</f>
        <v/>
      </c>
      <c r="U2643">
        <f>MONTH(B2643)</f>
        <v/>
      </c>
      <c r="V2643">
        <f>TEXT(B2643,"mmm")</f>
        <v/>
      </c>
      <c r="W2643" s="15">
        <f>IFERROR(N2643/L2643,0)</f>
        <v/>
      </c>
      <c r="X2643">
        <f>IF(K2643=0,"No Discount",IF(K2643&lt;=5%,"Low",IF(K2643&lt;=15%,"Medium","High")))</f>
        <v/>
      </c>
      <c r="Y2643">
        <f>IF(L2643&gt;=20000,"High Value",IF(L2643&gt;=5000,"Medium Value","Low Value"))</f>
        <v/>
      </c>
      <c r="Z2643">
        <f>IF(R2643&lt;=3,"Fast",IF(R2643&lt;=5,"On Time","Delayed"))</f>
        <v/>
      </c>
    </row>
    <row r="2644">
      <c r="A2644">
        <f>Raw_Data!A2644</f>
        <v/>
      </c>
      <c r="B2644" s="11">
        <f>Raw_Data!B2644</f>
        <v/>
      </c>
      <c r="C2644">
        <f>Raw_Data!C2644</f>
        <v/>
      </c>
      <c r="D2644">
        <f>Raw_Data!D2644</f>
        <v/>
      </c>
      <c r="E2644">
        <f>Raw_Data!E2644</f>
        <v/>
      </c>
      <c r="F2644">
        <f>Raw_Data!F2644</f>
        <v/>
      </c>
      <c r="G2644">
        <f>Raw_Data!G2644</f>
        <v/>
      </c>
      <c r="H2644">
        <f>Raw_Data!H2644</f>
        <v/>
      </c>
      <c r="I2644">
        <f>Raw_Data!I2644</f>
        <v/>
      </c>
      <c r="J2644" s="12">
        <f>Raw_Data!J2644</f>
        <v/>
      </c>
      <c r="K2644" s="13">
        <f>Raw_Data!K2644</f>
        <v/>
      </c>
      <c r="L2644" s="12">
        <f>Raw_Data!L2644</f>
        <v/>
      </c>
      <c r="M2644" s="12">
        <f>Raw_Data!M2644</f>
        <v/>
      </c>
      <c r="N2644" s="12">
        <f>Raw_Data!N2644</f>
        <v/>
      </c>
      <c r="O2644">
        <f>Raw_Data!O2644</f>
        <v/>
      </c>
      <c r="P2644">
        <f>Raw_Data!P2644</f>
        <v/>
      </c>
      <c r="Q2644">
        <f>Raw_Data!Q2644</f>
        <v/>
      </c>
      <c r="R2644">
        <f>Raw_Data!R2644</f>
        <v/>
      </c>
      <c r="S2644">
        <f>Raw_Data!S2644</f>
        <v/>
      </c>
      <c r="T2644">
        <f>YEAR(B2644)</f>
        <v/>
      </c>
      <c r="U2644">
        <f>MONTH(B2644)</f>
        <v/>
      </c>
      <c r="V2644">
        <f>TEXT(B2644,"mmm")</f>
        <v/>
      </c>
      <c r="W2644" s="15">
        <f>IFERROR(N2644/L2644,0)</f>
        <v/>
      </c>
      <c r="X2644">
        <f>IF(K2644=0,"No Discount",IF(K2644&lt;=5%,"Low",IF(K2644&lt;=15%,"Medium","High")))</f>
        <v/>
      </c>
      <c r="Y2644">
        <f>IF(L2644&gt;=20000,"High Value",IF(L2644&gt;=5000,"Medium Value","Low Value"))</f>
        <v/>
      </c>
      <c r="Z2644">
        <f>IF(R2644&lt;=3,"Fast",IF(R2644&lt;=5,"On Time","Delayed"))</f>
        <v/>
      </c>
    </row>
    <row r="2645">
      <c r="A2645">
        <f>Raw_Data!A2645</f>
        <v/>
      </c>
      <c r="B2645" s="11">
        <f>Raw_Data!B2645</f>
        <v/>
      </c>
      <c r="C2645">
        <f>Raw_Data!C2645</f>
        <v/>
      </c>
      <c r="D2645">
        <f>Raw_Data!D2645</f>
        <v/>
      </c>
      <c r="E2645">
        <f>Raw_Data!E2645</f>
        <v/>
      </c>
      <c r="F2645">
        <f>Raw_Data!F2645</f>
        <v/>
      </c>
      <c r="G2645">
        <f>Raw_Data!G2645</f>
        <v/>
      </c>
      <c r="H2645">
        <f>Raw_Data!H2645</f>
        <v/>
      </c>
      <c r="I2645">
        <f>Raw_Data!I2645</f>
        <v/>
      </c>
      <c r="J2645" s="12">
        <f>Raw_Data!J2645</f>
        <v/>
      </c>
      <c r="K2645" s="13">
        <f>Raw_Data!K2645</f>
        <v/>
      </c>
      <c r="L2645" s="12">
        <f>Raw_Data!L2645</f>
        <v/>
      </c>
      <c r="M2645" s="12">
        <f>Raw_Data!M2645</f>
        <v/>
      </c>
      <c r="N2645" s="12">
        <f>Raw_Data!N2645</f>
        <v/>
      </c>
      <c r="O2645">
        <f>Raw_Data!O2645</f>
        <v/>
      </c>
      <c r="P2645">
        <f>Raw_Data!P2645</f>
        <v/>
      </c>
      <c r="Q2645">
        <f>Raw_Data!Q2645</f>
        <v/>
      </c>
      <c r="R2645">
        <f>Raw_Data!R2645</f>
        <v/>
      </c>
      <c r="S2645">
        <f>Raw_Data!S2645</f>
        <v/>
      </c>
      <c r="T2645">
        <f>YEAR(B2645)</f>
        <v/>
      </c>
      <c r="U2645">
        <f>MONTH(B2645)</f>
        <v/>
      </c>
      <c r="V2645">
        <f>TEXT(B2645,"mmm")</f>
        <v/>
      </c>
      <c r="W2645" s="15">
        <f>IFERROR(N2645/L2645,0)</f>
        <v/>
      </c>
      <c r="X2645">
        <f>IF(K2645=0,"No Discount",IF(K2645&lt;=5%,"Low",IF(K2645&lt;=15%,"Medium","High")))</f>
        <v/>
      </c>
      <c r="Y2645">
        <f>IF(L2645&gt;=20000,"High Value",IF(L2645&gt;=5000,"Medium Value","Low Value"))</f>
        <v/>
      </c>
      <c r="Z2645">
        <f>IF(R2645&lt;=3,"Fast",IF(R2645&lt;=5,"On Time","Delayed"))</f>
        <v/>
      </c>
    </row>
    <row r="2646">
      <c r="A2646">
        <f>Raw_Data!A2646</f>
        <v/>
      </c>
      <c r="B2646" s="11">
        <f>Raw_Data!B2646</f>
        <v/>
      </c>
      <c r="C2646">
        <f>Raw_Data!C2646</f>
        <v/>
      </c>
      <c r="D2646">
        <f>Raw_Data!D2646</f>
        <v/>
      </c>
      <c r="E2646">
        <f>Raw_Data!E2646</f>
        <v/>
      </c>
      <c r="F2646">
        <f>Raw_Data!F2646</f>
        <v/>
      </c>
      <c r="G2646">
        <f>Raw_Data!G2646</f>
        <v/>
      </c>
      <c r="H2646">
        <f>Raw_Data!H2646</f>
        <v/>
      </c>
      <c r="I2646">
        <f>Raw_Data!I2646</f>
        <v/>
      </c>
      <c r="J2646" s="12">
        <f>Raw_Data!J2646</f>
        <v/>
      </c>
      <c r="K2646" s="13">
        <f>Raw_Data!K2646</f>
        <v/>
      </c>
      <c r="L2646" s="12">
        <f>Raw_Data!L2646</f>
        <v/>
      </c>
      <c r="M2646" s="12">
        <f>Raw_Data!M2646</f>
        <v/>
      </c>
      <c r="N2646" s="12">
        <f>Raw_Data!N2646</f>
        <v/>
      </c>
      <c r="O2646">
        <f>Raw_Data!O2646</f>
        <v/>
      </c>
      <c r="P2646">
        <f>Raw_Data!P2646</f>
        <v/>
      </c>
      <c r="Q2646">
        <f>Raw_Data!Q2646</f>
        <v/>
      </c>
      <c r="R2646">
        <f>Raw_Data!R2646</f>
        <v/>
      </c>
      <c r="S2646">
        <f>Raw_Data!S2646</f>
        <v/>
      </c>
      <c r="T2646">
        <f>YEAR(B2646)</f>
        <v/>
      </c>
      <c r="U2646">
        <f>MONTH(B2646)</f>
        <v/>
      </c>
      <c r="V2646">
        <f>TEXT(B2646,"mmm")</f>
        <v/>
      </c>
      <c r="W2646" s="15">
        <f>IFERROR(N2646/L2646,0)</f>
        <v/>
      </c>
      <c r="X2646">
        <f>IF(K2646=0,"No Discount",IF(K2646&lt;=5%,"Low",IF(K2646&lt;=15%,"Medium","High")))</f>
        <v/>
      </c>
      <c r="Y2646">
        <f>IF(L2646&gt;=20000,"High Value",IF(L2646&gt;=5000,"Medium Value","Low Value"))</f>
        <v/>
      </c>
      <c r="Z2646">
        <f>IF(R2646&lt;=3,"Fast",IF(R2646&lt;=5,"On Time","Delayed"))</f>
        <v/>
      </c>
    </row>
    <row r="2647">
      <c r="A2647">
        <f>Raw_Data!A2647</f>
        <v/>
      </c>
      <c r="B2647" s="11">
        <f>Raw_Data!B2647</f>
        <v/>
      </c>
      <c r="C2647">
        <f>Raw_Data!C2647</f>
        <v/>
      </c>
      <c r="D2647">
        <f>Raw_Data!D2647</f>
        <v/>
      </c>
      <c r="E2647">
        <f>Raw_Data!E2647</f>
        <v/>
      </c>
      <c r="F2647">
        <f>Raw_Data!F2647</f>
        <v/>
      </c>
      <c r="G2647">
        <f>Raw_Data!G2647</f>
        <v/>
      </c>
      <c r="H2647">
        <f>Raw_Data!H2647</f>
        <v/>
      </c>
      <c r="I2647">
        <f>Raw_Data!I2647</f>
        <v/>
      </c>
      <c r="J2647" s="12">
        <f>Raw_Data!J2647</f>
        <v/>
      </c>
      <c r="K2647" s="13">
        <f>Raw_Data!K2647</f>
        <v/>
      </c>
      <c r="L2647" s="12">
        <f>Raw_Data!L2647</f>
        <v/>
      </c>
      <c r="M2647" s="12">
        <f>Raw_Data!M2647</f>
        <v/>
      </c>
      <c r="N2647" s="12">
        <f>Raw_Data!N2647</f>
        <v/>
      </c>
      <c r="O2647">
        <f>Raw_Data!O2647</f>
        <v/>
      </c>
      <c r="P2647">
        <f>Raw_Data!P2647</f>
        <v/>
      </c>
      <c r="Q2647">
        <f>Raw_Data!Q2647</f>
        <v/>
      </c>
      <c r="R2647">
        <f>Raw_Data!R2647</f>
        <v/>
      </c>
      <c r="S2647">
        <f>Raw_Data!S2647</f>
        <v/>
      </c>
      <c r="T2647">
        <f>YEAR(B2647)</f>
        <v/>
      </c>
      <c r="U2647">
        <f>MONTH(B2647)</f>
        <v/>
      </c>
      <c r="V2647">
        <f>TEXT(B2647,"mmm")</f>
        <v/>
      </c>
      <c r="W2647" s="15">
        <f>IFERROR(N2647/L2647,0)</f>
        <v/>
      </c>
      <c r="X2647">
        <f>IF(K2647=0,"No Discount",IF(K2647&lt;=5%,"Low",IF(K2647&lt;=15%,"Medium","High")))</f>
        <v/>
      </c>
      <c r="Y2647">
        <f>IF(L2647&gt;=20000,"High Value",IF(L2647&gt;=5000,"Medium Value","Low Value"))</f>
        <v/>
      </c>
      <c r="Z2647">
        <f>IF(R2647&lt;=3,"Fast",IF(R2647&lt;=5,"On Time","Delayed"))</f>
        <v/>
      </c>
    </row>
    <row r="2648">
      <c r="A2648">
        <f>Raw_Data!A2648</f>
        <v/>
      </c>
      <c r="B2648" s="11">
        <f>Raw_Data!B2648</f>
        <v/>
      </c>
      <c r="C2648">
        <f>Raw_Data!C2648</f>
        <v/>
      </c>
      <c r="D2648">
        <f>Raw_Data!D2648</f>
        <v/>
      </c>
      <c r="E2648">
        <f>Raw_Data!E2648</f>
        <v/>
      </c>
      <c r="F2648">
        <f>Raw_Data!F2648</f>
        <v/>
      </c>
      <c r="G2648">
        <f>Raw_Data!G2648</f>
        <v/>
      </c>
      <c r="H2648">
        <f>Raw_Data!H2648</f>
        <v/>
      </c>
      <c r="I2648">
        <f>Raw_Data!I2648</f>
        <v/>
      </c>
      <c r="J2648" s="12">
        <f>Raw_Data!J2648</f>
        <v/>
      </c>
      <c r="K2648" s="13">
        <f>Raw_Data!K2648</f>
        <v/>
      </c>
      <c r="L2648" s="12">
        <f>Raw_Data!L2648</f>
        <v/>
      </c>
      <c r="M2648" s="12">
        <f>Raw_Data!M2648</f>
        <v/>
      </c>
      <c r="N2648" s="12">
        <f>Raw_Data!N2648</f>
        <v/>
      </c>
      <c r="O2648">
        <f>Raw_Data!O2648</f>
        <v/>
      </c>
      <c r="P2648">
        <f>Raw_Data!P2648</f>
        <v/>
      </c>
      <c r="Q2648">
        <f>Raw_Data!Q2648</f>
        <v/>
      </c>
      <c r="R2648">
        <f>Raw_Data!R2648</f>
        <v/>
      </c>
      <c r="S2648">
        <f>Raw_Data!S2648</f>
        <v/>
      </c>
      <c r="T2648">
        <f>YEAR(B2648)</f>
        <v/>
      </c>
      <c r="U2648">
        <f>MONTH(B2648)</f>
        <v/>
      </c>
      <c r="V2648">
        <f>TEXT(B2648,"mmm")</f>
        <v/>
      </c>
      <c r="W2648" s="15">
        <f>IFERROR(N2648/L2648,0)</f>
        <v/>
      </c>
      <c r="X2648">
        <f>IF(K2648=0,"No Discount",IF(K2648&lt;=5%,"Low",IF(K2648&lt;=15%,"Medium","High")))</f>
        <v/>
      </c>
      <c r="Y2648">
        <f>IF(L2648&gt;=20000,"High Value",IF(L2648&gt;=5000,"Medium Value","Low Value"))</f>
        <v/>
      </c>
      <c r="Z2648">
        <f>IF(R2648&lt;=3,"Fast",IF(R2648&lt;=5,"On Time","Delayed"))</f>
        <v/>
      </c>
    </row>
    <row r="2649">
      <c r="A2649">
        <f>Raw_Data!A2649</f>
        <v/>
      </c>
      <c r="B2649" s="11">
        <f>Raw_Data!B2649</f>
        <v/>
      </c>
      <c r="C2649">
        <f>Raw_Data!C2649</f>
        <v/>
      </c>
      <c r="D2649">
        <f>Raw_Data!D2649</f>
        <v/>
      </c>
      <c r="E2649">
        <f>Raw_Data!E2649</f>
        <v/>
      </c>
      <c r="F2649">
        <f>Raw_Data!F2649</f>
        <v/>
      </c>
      <c r="G2649">
        <f>Raw_Data!G2649</f>
        <v/>
      </c>
      <c r="H2649">
        <f>Raw_Data!H2649</f>
        <v/>
      </c>
      <c r="I2649">
        <f>Raw_Data!I2649</f>
        <v/>
      </c>
      <c r="J2649" s="12">
        <f>Raw_Data!J2649</f>
        <v/>
      </c>
      <c r="K2649" s="13">
        <f>Raw_Data!K2649</f>
        <v/>
      </c>
      <c r="L2649" s="12">
        <f>Raw_Data!L2649</f>
        <v/>
      </c>
      <c r="M2649" s="12">
        <f>Raw_Data!M2649</f>
        <v/>
      </c>
      <c r="N2649" s="12">
        <f>Raw_Data!N2649</f>
        <v/>
      </c>
      <c r="O2649">
        <f>Raw_Data!O2649</f>
        <v/>
      </c>
      <c r="P2649">
        <f>Raw_Data!P2649</f>
        <v/>
      </c>
      <c r="Q2649">
        <f>Raw_Data!Q2649</f>
        <v/>
      </c>
      <c r="R2649">
        <f>Raw_Data!R2649</f>
        <v/>
      </c>
      <c r="S2649">
        <f>Raw_Data!S2649</f>
        <v/>
      </c>
      <c r="T2649">
        <f>YEAR(B2649)</f>
        <v/>
      </c>
      <c r="U2649">
        <f>MONTH(B2649)</f>
        <v/>
      </c>
      <c r="V2649">
        <f>TEXT(B2649,"mmm")</f>
        <v/>
      </c>
      <c r="W2649" s="15">
        <f>IFERROR(N2649/L2649,0)</f>
        <v/>
      </c>
      <c r="X2649">
        <f>IF(K2649=0,"No Discount",IF(K2649&lt;=5%,"Low",IF(K2649&lt;=15%,"Medium","High")))</f>
        <v/>
      </c>
      <c r="Y2649">
        <f>IF(L2649&gt;=20000,"High Value",IF(L2649&gt;=5000,"Medium Value","Low Value"))</f>
        <v/>
      </c>
      <c r="Z2649">
        <f>IF(R2649&lt;=3,"Fast",IF(R2649&lt;=5,"On Time","Delayed"))</f>
        <v/>
      </c>
    </row>
    <row r="2650">
      <c r="A2650">
        <f>Raw_Data!A2650</f>
        <v/>
      </c>
      <c r="B2650" s="11">
        <f>Raw_Data!B2650</f>
        <v/>
      </c>
      <c r="C2650">
        <f>Raw_Data!C2650</f>
        <v/>
      </c>
      <c r="D2650">
        <f>Raw_Data!D2650</f>
        <v/>
      </c>
      <c r="E2650">
        <f>Raw_Data!E2650</f>
        <v/>
      </c>
      <c r="F2650">
        <f>Raw_Data!F2650</f>
        <v/>
      </c>
      <c r="G2650">
        <f>Raw_Data!G2650</f>
        <v/>
      </c>
      <c r="H2650">
        <f>Raw_Data!H2650</f>
        <v/>
      </c>
      <c r="I2650">
        <f>Raw_Data!I2650</f>
        <v/>
      </c>
      <c r="J2650" s="12">
        <f>Raw_Data!J2650</f>
        <v/>
      </c>
      <c r="K2650" s="13">
        <f>Raw_Data!K2650</f>
        <v/>
      </c>
      <c r="L2650" s="12">
        <f>Raw_Data!L2650</f>
        <v/>
      </c>
      <c r="M2650" s="12">
        <f>Raw_Data!M2650</f>
        <v/>
      </c>
      <c r="N2650" s="12">
        <f>Raw_Data!N2650</f>
        <v/>
      </c>
      <c r="O2650">
        <f>Raw_Data!O2650</f>
        <v/>
      </c>
      <c r="P2650">
        <f>Raw_Data!P2650</f>
        <v/>
      </c>
      <c r="Q2650">
        <f>Raw_Data!Q2650</f>
        <v/>
      </c>
      <c r="R2650">
        <f>Raw_Data!R2650</f>
        <v/>
      </c>
      <c r="S2650">
        <f>Raw_Data!S2650</f>
        <v/>
      </c>
      <c r="T2650">
        <f>YEAR(B2650)</f>
        <v/>
      </c>
      <c r="U2650">
        <f>MONTH(B2650)</f>
        <v/>
      </c>
      <c r="V2650">
        <f>TEXT(B2650,"mmm")</f>
        <v/>
      </c>
      <c r="W2650" s="15">
        <f>IFERROR(N2650/L2650,0)</f>
        <v/>
      </c>
      <c r="X2650">
        <f>IF(K2650=0,"No Discount",IF(K2650&lt;=5%,"Low",IF(K2650&lt;=15%,"Medium","High")))</f>
        <v/>
      </c>
      <c r="Y2650">
        <f>IF(L2650&gt;=20000,"High Value",IF(L2650&gt;=5000,"Medium Value","Low Value"))</f>
        <v/>
      </c>
      <c r="Z2650">
        <f>IF(R2650&lt;=3,"Fast",IF(R2650&lt;=5,"On Time","Delayed"))</f>
        <v/>
      </c>
    </row>
    <row r="2651">
      <c r="A2651">
        <f>Raw_Data!A2651</f>
        <v/>
      </c>
      <c r="B2651" s="11">
        <f>Raw_Data!B2651</f>
        <v/>
      </c>
      <c r="C2651">
        <f>Raw_Data!C2651</f>
        <v/>
      </c>
      <c r="D2651">
        <f>Raw_Data!D2651</f>
        <v/>
      </c>
      <c r="E2651">
        <f>Raw_Data!E2651</f>
        <v/>
      </c>
      <c r="F2651">
        <f>Raw_Data!F2651</f>
        <v/>
      </c>
      <c r="G2651">
        <f>Raw_Data!G2651</f>
        <v/>
      </c>
      <c r="H2651">
        <f>Raw_Data!H2651</f>
        <v/>
      </c>
      <c r="I2651">
        <f>Raw_Data!I2651</f>
        <v/>
      </c>
      <c r="J2651" s="12">
        <f>Raw_Data!J2651</f>
        <v/>
      </c>
      <c r="K2651" s="13">
        <f>Raw_Data!K2651</f>
        <v/>
      </c>
      <c r="L2651" s="12">
        <f>Raw_Data!L2651</f>
        <v/>
      </c>
      <c r="M2651" s="12">
        <f>Raw_Data!M2651</f>
        <v/>
      </c>
      <c r="N2651" s="12">
        <f>Raw_Data!N2651</f>
        <v/>
      </c>
      <c r="O2651">
        <f>Raw_Data!O2651</f>
        <v/>
      </c>
      <c r="P2651">
        <f>Raw_Data!P2651</f>
        <v/>
      </c>
      <c r="Q2651">
        <f>Raw_Data!Q2651</f>
        <v/>
      </c>
      <c r="R2651">
        <f>Raw_Data!R2651</f>
        <v/>
      </c>
      <c r="S2651">
        <f>Raw_Data!S2651</f>
        <v/>
      </c>
      <c r="T2651">
        <f>YEAR(B2651)</f>
        <v/>
      </c>
      <c r="U2651">
        <f>MONTH(B2651)</f>
        <v/>
      </c>
      <c r="V2651">
        <f>TEXT(B2651,"mmm")</f>
        <v/>
      </c>
      <c r="W2651" s="15">
        <f>IFERROR(N2651/L2651,0)</f>
        <v/>
      </c>
      <c r="X2651">
        <f>IF(K2651=0,"No Discount",IF(K2651&lt;=5%,"Low",IF(K2651&lt;=15%,"Medium","High")))</f>
        <v/>
      </c>
      <c r="Y2651">
        <f>IF(L2651&gt;=20000,"High Value",IF(L2651&gt;=5000,"Medium Value","Low Value"))</f>
        <v/>
      </c>
      <c r="Z2651">
        <f>IF(R2651&lt;=3,"Fast",IF(R2651&lt;=5,"On Time","Delayed"))</f>
        <v/>
      </c>
    </row>
    <row r="2652">
      <c r="A2652">
        <f>Raw_Data!A2652</f>
        <v/>
      </c>
      <c r="B2652" s="11">
        <f>Raw_Data!B2652</f>
        <v/>
      </c>
      <c r="C2652">
        <f>Raw_Data!C2652</f>
        <v/>
      </c>
      <c r="D2652">
        <f>Raw_Data!D2652</f>
        <v/>
      </c>
      <c r="E2652">
        <f>Raw_Data!E2652</f>
        <v/>
      </c>
      <c r="F2652">
        <f>Raw_Data!F2652</f>
        <v/>
      </c>
      <c r="G2652">
        <f>Raw_Data!G2652</f>
        <v/>
      </c>
      <c r="H2652">
        <f>Raw_Data!H2652</f>
        <v/>
      </c>
      <c r="I2652">
        <f>Raw_Data!I2652</f>
        <v/>
      </c>
      <c r="J2652" s="12">
        <f>Raw_Data!J2652</f>
        <v/>
      </c>
      <c r="K2652" s="13">
        <f>Raw_Data!K2652</f>
        <v/>
      </c>
      <c r="L2652" s="12">
        <f>Raw_Data!L2652</f>
        <v/>
      </c>
      <c r="M2652" s="12">
        <f>Raw_Data!M2652</f>
        <v/>
      </c>
      <c r="N2652" s="12">
        <f>Raw_Data!N2652</f>
        <v/>
      </c>
      <c r="O2652">
        <f>Raw_Data!O2652</f>
        <v/>
      </c>
      <c r="P2652">
        <f>Raw_Data!P2652</f>
        <v/>
      </c>
      <c r="Q2652">
        <f>Raw_Data!Q2652</f>
        <v/>
      </c>
      <c r="R2652">
        <f>Raw_Data!R2652</f>
        <v/>
      </c>
      <c r="S2652">
        <f>Raw_Data!S2652</f>
        <v/>
      </c>
      <c r="T2652">
        <f>YEAR(B2652)</f>
        <v/>
      </c>
      <c r="U2652">
        <f>MONTH(B2652)</f>
        <v/>
      </c>
      <c r="V2652">
        <f>TEXT(B2652,"mmm")</f>
        <v/>
      </c>
      <c r="W2652" s="15">
        <f>IFERROR(N2652/L2652,0)</f>
        <v/>
      </c>
      <c r="X2652">
        <f>IF(K2652=0,"No Discount",IF(K2652&lt;=5%,"Low",IF(K2652&lt;=15%,"Medium","High")))</f>
        <v/>
      </c>
      <c r="Y2652">
        <f>IF(L2652&gt;=20000,"High Value",IF(L2652&gt;=5000,"Medium Value","Low Value"))</f>
        <v/>
      </c>
      <c r="Z2652">
        <f>IF(R2652&lt;=3,"Fast",IF(R2652&lt;=5,"On Time","Delayed"))</f>
        <v/>
      </c>
    </row>
    <row r="2653">
      <c r="A2653">
        <f>Raw_Data!A2653</f>
        <v/>
      </c>
      <c r="B2653" s="11">
        <f>Raw_Data!B2653</f>
        <v/>
      </c>
      <c r="C2653">
        <f>Raw_Data!C2653</f>
        <v/>
      </c>
      <c r="D2653">
        <f>Raw_Data!D2653</f>
        <v/>
      </c>
      <c r="E2653">
        <f>Raw_Data!E2653</f>
        <v/>
      </c>
      <c r="F2653">
        <f>Raw_Data!F2653</f>
        <v/>
      </c>
      <c r="G2653">
        <f>Raw_Data!G2653</f>
        <v/>
      </c>
      <c r="H2653">
        <f>Raw_Data!H2653</f>
        <v/>
      </c>
      <c r="I2653">
        <f>Raw_Data!I2653</f>
        <v/>
      </c>
      <c r="J2653" s="12">
        <f>Raw_Data!J2653</f>
        <v/>
      </c>
      <c r="K2653" s="13">
        <f>Raw_Data!K2653</f>
        <v/>
      </c>
      <c r="L2653" s="12">
        <f>Raw_Data!L2653</f>
        <v/>
      </c>
      <c r="M2653" s="12">
        <f>Raw_Data!M2653</f>
        <v/>
      </c>
      <c r="N2653" s="12">
        <f>Raw_Data!N2653</f>
        <v/>
      </c>
      <c r="O2653">
        <f>Raw_Data!O2653</f>
        <v/>
      </c>
      <c r="P2653">
        <f>Raw_Data!P2653</f>
        <v/>
      </c>
      <c r="Q2653">
        <f>Raw_Data!Q2653</f>
        <v/>
      </c>
      <c r="R2653">
        <f>Raw_Data!R2653</f>
        <v/>
      </c>
      <c r="S2653">
        <f>Raw_Data!S2653</f>
        <v/>
      </c>
      <c r="T2653">
        <f>YEAR(B2653)</f>
        <v/>
      </c>
      <c r="U2653">
        <f>MONTH(B2653)</f>
        <v/>
      </c>
      <c r="V2653">
        <f>TEXT(B2653,"mmm")</f>
        <v/>
      </c>
      <c r="W2653" s="15">
        <f>IFERROR(N2653/L2653,0)</f>
        <v/>
      </c>
      <c r="X2653">
        <f>IF(K2653=0,"No Discount",IF(K2653&lt;=5%,"Low",IF(K2653&lt;=15%,"Medium","High")))</f>
        <v/>
      </c>
      <c r="Y2653">
        <f>IF(L2653&gt;=20000,"High Value",IF(L2653&gt;=5000,"Medium Value","Low Value"))</f>
        <v/>
      </c>
      <c r="Z2653">
        <f>IF(R2653&lt;=3,"Fast",IF(R2653&lt;=5,"On Time","Delayed"))</f>
        <v/>
      </c>
    </row>
    <row r="2654">
      <c r="A2654">
        <f>Raw_Data!A2654</f>
        <v/>
      </c>
      <c r="B2654" s="11">
        <f>Raw_Data!B2654</f>
        <v/>
      </c>
      <c r="C2654">
        <f>Raw_Data!C2654</f>
        <v/>
      </c>
      <c r="D2654">
        <f>Raw_Data!D2654</f>
        <v/>
      </c>
      <c r="E2654">
        <f>Raw_Data!E2654</f>
        <v/>
      </c>
      <c r="F2654">
        <f>Raw_Data!F2654</f>
        <v/>
      </c>
      <c r="G2654">
        <f>Raw_Data!G2654</f>
        <v/>
      </c>
      <c r="H2654">
        <f>Raw_Data!H2654</f>
        <v/>
      </c>
      <c r="I2654">
        <f>Raw_Data!I2654</f>
        <v/>
      </c>
      <c r="J2654" s="12">
        <f>Raw_Data!J2654</f>
        <v/>
      </c>
      <c r="K2654" s="13">
        <f>Raw_Data!K2654</f>
        <v/>
      </c>
      <c r="L2654" s="12">
        <f>Raw_Data!L2654</f>
        <v/>
      </c>
      <c r="M2654" s="12">
        <f>Raw_Data!M2654</f>
        <v/>
      </c>
      <c r="N2654" s="12">
        <f>Raw_Data!N2654</f>
        <v/>
      </c>
      <c r="O2654">
        <f>Raw_Data!O2654</f>
        <v/>
      </c>
      <c r="P2654">
        <f>Raw_Data!P2654</f>
        <v/>
      </c>
      <c r="Q2654">
        <f>Raw_Data!Q2654</f>
        <v/>
      </c>
      <c r="R2654">
        <f>Raw_Data!R2654</f>
        <v/>
      </c>
      <c r="S2654">
        <f>Raw_Data!S2654</f>
        <v/>
      </c>
      <c r="T2654">
        <f>YEAR(B2654)</f>
        <v/>
      </c>
      <c r="U2654">
        <f>MONTH(B2654)</f>
        <v/>
      </c>
      <c r="V2654">
        <f>TEXT(B2654,"mmm")</f>
        <v/>
      </c>
      <c r="W2654" s="15">
        <f>IFERROR(N2654/L2654,0)</f>
        <v/>
      </c>
      <c r="X2654">
        <f>IF(K2654=0,"No Discount",IF(K2654&lt;=5%,"Low",IF(K2654&lt;=15%,"Medium","High")))</f>
        <v/>
      </c>
      <c r="Y2654">
        <f>IF(L2654&gt;=20000,"High Value",IF(L2654&gt;=5000,"Medium Value","Low Value"))</f>
        <v/>
      </c>
      <c r="Z2654">
        <f>IF(R2654&lt;=3,"Fast",IF(R2654&lt;=5,"On Time","Delayed"))</f>
        <v/>
      </c>
    </row>
    <row r="2655">
      <c r="A2655">
        <f>Raw_Data!A2655</f>
        <v/>
      </c>
      <c r="B2655" s="11">
        <f>Raw_Data!B2655</f>
        <v/>
      </c>
      <c r="C2655">
        <f>Raw_Data!C2655</f>
        <v/>
      </c>
      <c r="D2655">
        <f>Raw_Data!D2655</f>
        <v/>
      </c>
      <c r="E2655">
        <f>Raw_Data!E2655</f>
        <v/>
      </c>
      <c r="F2655">
        <f>Raw_Data!F2655</f>
        <v/>
      </c>
      <c r="G2655">
        <f>Raw_Data!G2655</f>
        <v/>
      </c>
      <c r="H2655">
        <f>Raw_Data!H2655</f>
        <v/>
      </c>
      <c r="I2655">
        <f>Raw_Data!I2655</f>
        <v/>
      </c>
      <c r="J2655" s="12">
        <f>Raw_Data!J2655</f>
        <v/>
      </c>
      <c r="K2655" s="13">
        <f>Raw_Data!K2655</f>
        <v/>
      </c>
      <c r="L2655" s="12">
        <f>Raw_Data!L2655</f>
        <v/>
      </c>
      <c r="M2655" s="12">
        <f>Raw_Data!M2655</f>
        <v/>
      </c>
      <c r="N2655" s="12">
        <f>Raw_Data!N2655</f>
        <v/>
      </c>
      <c r="O2655">
        <f>Raw_Data!O2655</f>
        <v/>
      </c>
      <c r="P2655">
        <f>Raw_Data!P2655</f>
        <v/>
      </c>
      <c r="Q2655">
        <f>Raw_Data!Q2655</f>
        <v/>
      </c>
      <c r="R2655">
        <f>Raw_Data!R2655</f>
        <v/>
      </c>
      <c r="S2655">
        <f>Raw_Data!S2655</f>
        <v/>
      </c>
      <c r="T2655">
        <f>YEAR(B2655)</f>
        <v/>
      </c>
      <c r="U2655">
        <f>MONTH(B2655)</f>
        <v/>
      </c>
      <c r="V2655">
        <f>TEXT(B2655,"mmm")</f>
        <v/>
      </c>
      <c r="W2655" s="15">
        <f>IFERROR(N2655/L2655,0)</f>
        <v/>
      </c>
      <c r="X2655">
        <f>IF(K2655=0,"No Discount",IF(K2655&lt;=5%,"Low",IF(K2655&lt;=15%,"Medium","High")))</f>
        <v/>
      </c>
      <c r="Y2655">
        <f>IF(L2655&gt;=20000,"High Value",IF(L2655&gt;=5000,"Medium Value","Low Value"))</f>
        <v/>
      </c>
      <c r="Z2655">
        <f>IF(R2655&lt;=3,"Fast",IF(R2655&lt;=5,"On Time","Delayed"))</f>
        <v/>
      </c>
    </row>
    <row r="2656">
      <c r="A2656">
        <f>Raw_Data!A2656</f>
        <v/>
      </c>
      <c r="B2656" s="11">
        <f>Raw_Data!B2656</f>
        <v/>
      </c>
      <c r="C2656">
        <f>Raw_Data!C2656</f>
        <v/>
      </c>
      <c r="D2656">
        <f>Raw_Data!D2656</f>
        <v/>
      </c>
      <c r="E2656">
        <f>Raw_Data!E2656</f>
        <v/>
      </c>
      <c r="F2656">
        <f>Raw_Data!F2656</f>
        <v/>
      </c>
      <c r="G2656">
        <f>Raw_Data!G2656</f>
        <v/>
      </c>
      <c r="H2656">
        <f>Raw_Data!H2656</f>
        <v/>
      </c>
      <c r="I2656">
        <f>Raw_Data!I2656</f>
        <v/>
      </c>
      <c r="J2656" s="12">
        <f>Raw_Data!J2656</f>
        <v/>
      </c>
      <c r="K2656" s="13">
        <f>Raw_Data!K2656</f>
        <v/>
      </c>
      <c r="L2656" s="12">
        <f>Raw_Data!L2656</f>
        <v/>
      </c>
      <c r="M2656" s="12">
        <f>Raw_Data!M2656</f>
        <v/>
      </c>
      <c r="N2656" s="12">
        <f>Raw_Data!N2656</f>
        <v/>
      </c>
      <c r="O2656">
        <f>Raw_Data!O2656</f>
        <v/>
      </c>
      <c r="P2656">
        <f>Raw_Data!P2656</f>
        <v/>
      </c>
      <c r="Q2656">
        <f>Raw_Data!Q2656</f>
        <v/>
      </c>
      <c r="R2656">
        <f>Raw_Data!R2656</f>
        <v/>
      </c>
      <c r="S2656">
        <f>Raw_Data!S2656</f>
        <v/>
      </c>
      <c r="T2656">
        <f>YEAR(B2656)</f>
        <v/>
      </c>
      <c r="U2656">
        <f>MONTH(B2656)</f>
        <v/>
      </c>
      <c r="V2656">
        <f>TEXT(B2656,"mmm")</f>
        <v/>
      </c>
      <c r="W2656" s="15">
        <f>IFERROR(N2656/L2656,0)</f>
        <v/>
      </c>
      <c r="X2656">
        <f>IF(K2656=0,"No Discount",IF(K2656&lt;=5%,"Low",IF(K2656&lt;=15%,"Medium","High")))</f>
        <v/>
      </c>
      <c r="Y2656">
        <f>IF(L2656&gt;=20000,"High Value",IF(L2656&gt;=5000,"Medium Value","Low Value"))</f>
        <v/>
      </c>
      <c r="Z2656">
        <f>IF(R2656&lt;=3,"Fast",IF(R2656&lt;=5,"On Time","Delayed"))</f>
        <v/>
      </c>
    </row>
    <row r="2657">
      <c r="A2657">
        <f>Raw_Data!A2657</f>
        <v/>
      </c>
      <c r="B2657" s="11">
        <f>Raw_Data!B2657</f>
        <v/>
      </c>
      <c r="C2657">
        <f>Raw_Data!C2657</f>
        <v/>
      </c>
      <c r="D2657">
        <f>Raw_Data!D2657</f>
        <v/>
      </c>
      <c r="E2657">
        <f>Raw_Data!E2657</f>
        <v/>
      </c>
      <c r="F2657">
        <f>Raw_Data!F2657</f>
        <v/>
      </c>
      <c r="G2657">
        <f>Raw_Data!G2657</f>
        <v/>
      </c>
      <c r="H2657">
        <f>Raw_Data!H2657</f>
        <v/>
      </c>
      <c r="I2657">
        <f>Raw_Data!I2657</f>
        <v/>
      </c>
      <c r="J2657" s="12">
        <f>Raw_Data!J2657</f>
        <v/>
      </c>
      <c r="K2657" s="13">
        <f>Raw_Data!K2657</f>
        <v/>
      </c>
      <c r="L2657" s="12">
        <f>Raw_Data!L2657</f>
        <v/>
      </c>
      <c r="M2657" s="12">
        <f>Raw_Data!M2657</f>
        <v/>
      </c>
      <c r="N2657" s="12">
        <f>Raw_Data!N2657</f>
        <v/>
      </c>
      <c r="O2657">
        <f>Raw_Data!O2657</f>
        <v/>
      </c>
      <c r="P2657">
        <f>Raw_Data!P2657</f>
        <v/>
      </c>
      <c r="Q2657">
        <f>Raw_Data!Q2657</f>
        <v/>
      </c>
      <c r="R2657">
        <f>Raw_Data!R2657</f>
        <v/>
      </c>
      <c r="S2657">
        <f>Raw_Data!S2657</f>
        <v/>
      </c>
      <c r="T2657">
        <f>YEAR(B2657)</f>
        <v/>
      </c>
      <c r="U2657">
        <f>MONTH(B2657)</f>
        <v/>
      </c>
      <c r="V2657">
        <f>TEXT(B2657,"mmm")</f>
        <v/>
      </c>
      <c r="W2657" s="15">
        <f>IFERROR(N2657/L2657,0)</f>
        <v/>
      </c>
      <c r="X2657">
        <f>IF(K2657=0,"No Discount",IF(K2657&lt;=5%,"Low",IF(K2657&lt;=15%,"Medium","High")))</f>
        <v/>
      </c>
      <c r="Y2657">
        <f>IF(L2657&gt;=20000,"High Value",IF(L2657&gt;=5000,"Medium Value","Low Value"))</f>
        <v/>
      </c>
      <c r="Z2657">
        <f>IF(R2657&lt;=3,"Fast",IF(R2657&lt;=5,"On Time","Delayed"))</f>
        <v/>
      </c>
    </row>
    <row r="2658">
      <c r="A2658">
        <f>Raw_Data!A2658</f>
        <v/>
      </c>
      <c r="B2658" s="11">
        <f>Raw_Data!B2658</f>
        <v/>
      </c>
      <c r="C2658">
        <f>Raw_Data!C2658</f>
        <v/>
      </c>
      <c r="D2658">
        <f>Raw_Data!D2658</f>
        <v/>
      </c>
      <c r="E2658">
        <f>Raw_Data!E2658</f>
        <v/>
      </c>
      <c r="F2658">
        <f>Raw_Data!F2658</f>
        <v/>
      </c>
      <c r="G2658">
        <f>Raw_Data!G2658</f>
        <v/>
      </c>
      <c r="H2658">
        <f>Raw_Data!H2658</f>
        <v/>
      </c>
      <c r="I2658">
        <f>Raw_Data!I2658</f>
        <v/>
      </c>
      <c r="J2658" s="12">
        <f>Raw_Data!J2658</f>
        <v/>
      </c>
      <c r="K2658" s="13">
        <f>Raw_Data!K2658</f>
        <v/>
      </c>
      <c r="L2658" s="12">
        <f>Raw_Data!L2658</f>
        <v/>
      </c>
      <c r="M2658" s="12">
        <f>Raw_Data!M2658</f>
        <v/>
      </c>
      <c r="N2658" s="12">
        <f>Raw_Data!N2658</f>
        <v/>
      </c>
      <c r="O2658">
        <f>Raw_Data!O2658</f>
        <v/>
      </c>
      <c r="P2658">
        <f>Raw_Data!P2658</f>
        <v/>
      </c>
      <c r="Q2658">
        <f>Raw_Data!Q2658</f>
        <v/>
      </c>
      <c r="R2658">
        <f>Raw_Data!R2658</f>
        <v/>
      </c>
      <c r="S2658">
        <f>Raw_Data!S2658</f>
        <v/>
      </c>
      <c r="T2658">
        <f>YEAR(B2658)</f>
        <v/>
      </c>
      <c r="U2658">
        <f>MONTH(B2658)</f>
        <v/>
      </c>
      <c r="V2658">
        <f>TEXT(B2658,"mmm")</f>
        <v/>
      </c>
      <c r="W2658" s="15">
        <f>IFERROR(N2658/L2658,0)</f>
        <v/>
      </c>
      <c r="X2658">
        <f>IF(K2658=0,"No Discount",IF(K2658&lt;=5%,"Low",IF(K2658&lt;=15%,"Medium","High")))</f>
        <v/>
      </c>
      <c r="Y2658">
        <f>IF(L2658&gt;=20000,"High Value",IF(L2658&gt;=5000,"Medium Value","Low Value"))</f>
        <v/>
      </c>
      <c r="Z2658">
        <f>IF(R2658&lt;=3,"Fast",IF(R2658&lt;=5,"On Time","Delayed"))</f>
        <v/>
      </c>
    </row>
    <row r="2659">
      <c r="A2659">
        <f>Raw_Data!A2659</f>
        <v/>
      </c>
      <c r="B2659" s="11">
        <f>Raw_Data!B2659</f>
        <v/>
      </c>
      <c r="C2659">
        <f>Raw_Data!C2659</f>
        <v/>
      </c>
      <c r="D2659">
        <f>Raw_Data!D2659</f>
        <v/>
      </c>
      <c r="E2659">
        <f>Raw_Data!E2659</f>
        <v/>
      </c>
      <c r="F2659">
        <f>Raw_Data!F2659</f>
        <v/>
      </c>
      <c r="G2659">
        <f>Raw_Data!G2659</f>
        <v/>
      </c>
      <c r="H2659">
        <f>Raw_Data!H2659</f>
        <v/>
      </c>
      <c r="I2659">
        <f>Raw_Data!I2659</f>
        <v/>
      </c>
      <c r="J2659" s="12">
        <f>Raw_Data!J2659</f>
        <v/>
      </c>
      <c r="K2659" s="13">
        <f>Raw_Data!K2659</f>
        <v/>
      </c>
      <c r="L2659" s="12">
        <f>Raw_Data!L2659</f>
        <v/>
      </c>
      <c r="M2659" s="12">
        <f>Raw_Data!M2659</f>
        <v/>
      </c>
      <c r="N2659" s="12">
        <f>Raw_Data!N2659</f>
        <v/>
      </c>
      <c r="O2659">
        <f>Raw_Data!O2659</f>
        <v/>
      </c>
      <c r="P2659">
        <f>Raw_Data!P2659</f>
        <v/>
      </c>
      <c r="Q2659">
        <f>Raw_Data!Q2659</f>
        <v/>
      </c>
      <c r="R2659">
        <f>Raw_Data!R2659</f>
        <v/>
      </c>
      <c r="S2659">
        <f>Raw_Data!S2659</f>
        <v/>
      </c>
      <c r="T2659">
        <f>YEAR(B2659)</f>
        <v/>
      </c>
      <c r="U2659">
        <f>MONTH(B2659)</f>
        <v/>
      </c>
      <c r="V2659">
        <f>TEXT(B2659,"mmm")</f>
        <v/>
      </c>
      <c r="W2659" s="15">
        <f>IFERROR(N2659/L2659,0)</f>
        <v/>
      </c>
      <c r="X2659">
        <f>IF(K2659=0,"No Discount",IF(K2659&lt;=5%,"Low",IF(K2659&lt;=15%,"Medium","High")))</f>
        <v/>
      </c>
      <c r="Y2659">
        <f>IF(L2659&gt;=20000,"High Value",IF(L2659&gt;=5000,"Medium Value","Low Value"))</f>
        <v/>
      </c>
      <c r="Z2659">
        <f>IF(R2659&lt;=3,"Fast",IF(R2659&lt;=5,"On Time","Delayed"))</f>
        <v/>
      </c>
    </row>
    <row r="2660">
      <c r="A2660">
        <f>Raw_Data!A2660</f>
        <v/>
      </c>
      <c r="B2660" s="11">
        <f>Raw_Data!B2660</f>
        <v/>
      </c>
      <c r="C2660">
        <f>Raw_Data!C2660</f>
        <v/>
      </c>
      <c r="D2660">
        <f>Raw_Data!D2660</f>
        <v/>
      </c>
      <c r="E2660">
        <f>Raw_Data!E2660</f>
        <v/>
      </c>
      <c r="F2660">
        <f>Raw_Data!F2660</f>
        <v/>
      </c>
      <c r="G2660">
        <f>Raw_Data!G2660</f>
        <v/>
      </c>
      <c r="H2660">
        <f>Raw_Data!H2660</f>
        <v/>
      </c>
      <c r="I2660">
        <f>Raw_Data!I2660</f>
        <v/>
      </c>
      <c r="J2660" s="12">
        <f>Raw_Data!J2660</f>
        <v/>
      </c>
      <c r="K2660" s="13">
        <f>Raw_Data!K2660</f>
        <v/>
      </c>
      <c r="L2660" s="12">
        <f>Raw_Data!L2660</f>
        <v/>
      </c>
      <c r="M2660" s="12">
        <f>Raw_Data!M2660</f>
        <v/>
      </c>
      <c r="N2660" s="12">
        <f>Raw_Data!N2660</f>
        <v/>
      </c>
      <c r="O2660">
        <f>Raw_Data!O2660</f>
        <v/>
      </c>
      <c r="P2660">
        <f>Raw_Data!P2660</f>
        <v/>
      </c>
      <c r="Q2660">
        <f>Raw_Data!Q2660</f>
        <v/>
      </c>
      <c r="R2660">
        <f>Raw_Data!R2660</f>
        <v/>
      </c>
      <c r="S2660">
        <f>Raw_Data!S2660</f>
        <v/>
      </c>
      <c r="T2660">
        <f>YEAR(B2660)</f>
        <v/>
      </c>
      <c r="U2660">
        <f>MONTH(B2660)</f>
        <v/>
      </c>
      <c r="V2660">
        <f>TEXT(B2660,"mmm")</f>
        <v/>
      </c>
      <c r="W2660" s="15">
        <f>IFERROR(N2660/L2660,0)</f>
        <v/>
      </c>
      <c r="X2660">
        <f>IF(K2660=0,"No Discount",IF(K2660&lt;=5%,"Low",IF(K2660&lt;=15%,"Medium","High")))</f>
        <v/>
      </c>
      <c r="Y2660">
        <f>IF(L2660&gt;=20000,"High Value",IF(L2660&gt;=5000,"Medium Value","Low Value"))</f>
        <v/>
      </c>
      <c r="Z2660">
        <f>IF(R2660&lt;=3,"Fast",IF(R2660&lt;=5,"On Time","Delayed"))</f>
        <v/>
      </c>
    </row>
    <row r="2661">
      <c r="A2661">
        <f>Raw_Data!A2661</f>
        <v/>
      </c>
      <c r="B2661" s="11">
        <f>Raw_Data!B2661</f>
        <v/>
      </c>
      <c r="C2661">
        <f>Raw_Data!C2661</f>
        <v/>
      </c>
      <c r="D2661">
        <f>Raw_Data!D2661</f>
        <v/>
      </c>
      <c r="E2661">
        <f>Raw_Data!E2661</f>
        <v/>
      </c>
      <c r="F2661">
        <f>Raw_Data!F2661</f>
        <v/>
      </c>
      <c r="G2661">
        <f>Raw_Data!G2661</f>
        <v/>
      </c>
      <c r="H2661">
        <f>Raw_Data!H2661</f>
        <v/>
      </c>
      <c r="I2661">
        <f>Raw_Data!I2661</f>
        <v/>
      </c>
      <c r="J2661" s="12">
        <f>Raw_Data!J2661</f>
        <v/>
      </c>
      <c r="K2661" s="13">
        <f>Raw_Data!K2661</f>
        <v/>
      </c>
      <c r="L2661" s="12">
        <f>Raw_Data!L2661</f>
        <v/>
      </c>
      <c r="M2661" s="12">
        <f>Raw_Data!M2661</f>
        <v/>
      </c>
      <c r="N2661" s="12">
        <f>Raw_Data!N2661</f>
        <v/>
      </c>
      <c r="O2661">
        <f>Raw_Data!O2661</f>
        <v/>
      </c>
      <c r="P2661">
        <f>Raw_Data!P2661</f>
        <v/>
      </c>
      <c r="Q2661">
        <f>Raw_Data!Q2661</f>
        <v/>
      </c>
      <c r="R2661">
        <f>Raw_Data!R2661</f>
        <v/>
      </c>
      <c r="S2661">
        <f>Raw_Data!S2661</f>
        <v/>
      </c>
      <c r="T2661">
        <f>YEAR(B2661)</f>
        <v/>
      </c>
      <c r="U2661">
        <f>MONTH(B2661)</f>
        <v/>
      </c>
      <c r="V2661">
        <f>TEXT(B2661,"mmm")</f>
        <v/>
      </c>
      <c r="W2661" s="15">
        <f>IFERROR(N2661/L2661,0)</f>
        <v/>
      </c>
      <c r="X2661">
        <f>IF(K2661=0,"No Discount",IF(K2661&lt;=5%,"Low",IF(K2661&lt;=15%,"Medium","High")))</f>
        <v/>
      </c>
      <c r="Y2661">
        <f>IF(L2661&gt;=20000,"High Value",IF(L2661&gt;=5000,"Medium Value","Low Value"))</f>
        <v/>
      </c>
      <c r="Z2661">
        <f>IF(R2661&lt;=3,"Fast",IF(R2661&lt;=5,"On Time","Delayed"))</f>
        <v/>
      </c>
    </row>
    <row r="2662">
      <c r="A2662">
        <f>Raw_Data!A2662</f>
        <v/>
      </c>
      <c r="B2662" s="11">
        <f>Raw_Data!B2662</f>
        <v/>
      </c>
      <c r="C2662">
        <f>Raw_Data!C2662</f>
        <v/>
      </c>
      <c r="D2662">
        <f>Raw_Data!D2662</f>
        <v/>
      </c>
      <c r="E2662">
        <f>Raw_Data!E2662</f>
        <v/>
      </c>
      <c r="F2662">
        <f>Raw_Data!F2662</f>
        <v/>
      </c>
      <c r="G2662">
        <f>Raw_Data!G2662</f>
        <v/>
      </c>
      <c r="H2662">
        <f>Raw_Data!H2662</f>
        <v/>
      </c>
      <c r="I2662">
        <f>Raw_Data!I2662</f>
        <v/>
      </c>
      <c r="J2662" s="12">
        <f>Raw_Data!J2662</f>
        <v/>
      </c>
      <c r="K2662" s="13">
        <f>Raw_Data!K2662</f>
        <v/>
      </c>
      <c r="L2662" s="12">
        <f>Raw_Data!L2662</f>
        <v/>
      </c>
      <c r="M2662" s="12">
        <f>Raw_Data!M2662</f>
        <v/>
      </c>
      <c r="N2662" s="12">
        <f>Raw_Data!N2662</f>
        <v/>
      </c>
      <c r="O2662">
        <f>Raw_Data!O2662</f>
        <v/>
      </c>
      <c r="P2662">
        <f>Raw_Data!P2662</f>
        <v/>
      </c>
      <c r="Q2662">
        <f>Raw_Data!Q2662</f>
        <v/>
      </c>
      <c r="R2662">
        <f>Raw_Data!R2662</f>
        <v/>
      </c>
      <c r="S2662">
        <f>Raw_Data!S2662</f>
        <v/>
      </c>
      <c r="T2662">
        <f>YEAR(B2662)</f>
        <v/>
      </c>
      <c r="U2662">
        <f>MONTH(B2662)</f>
        <v/>
      </c>
      <c r="V2662">
        <f>TEXT(B2662,"mmm")</f>
        <v/>
      </c>
      <c r="W2662" s="15">
        <f>IFERROR(N2662/L2662,0)</f>
        <v/>
      </c>
      <c r="X2662">
        <f>IF(K2662=0,"No Discount",IF(K2662&lt;=5%,"Low",IF(K2662&lt;=15%,"Medium","High")))</f>
        <v/>
      </c>
      <c r="Y2662">
        <f>IF(L2662&gt;=20000,"High Value",IF(L2662&gt;=5000,"Medium Value","Low Value"))</f>
        <v/>
      </c>
      <c r="Z2662">
        <f>IF(R2662&lt;=3,"Fast",IF(R2662&lt;=5,"On Time","Delayed"))</f>
        <v/>
      </c>
    </row>
    <row r="2663">
      <c r="A2663">
        <f>Raw_Data!A2663</f>
        <v/>
      </c>
      <c r="B2663" s="11">
        <f>Raw_Data!B2663</f>
        <v/>
      </c>
      <c r="C2663">
        <f>Raw_Data!C2663</f>
        <v/>
      </c>
      <c r="D2663">
        <f>Raw_Data!D2663</f>
        <v/>
      </c>
      <c r="E2663">
        <f>Raw_Data!E2663</f>
        <v/>
      </c>
      <c r="F2663">
        <f>Raw_Data!F2663</f>
        <v/>
      </c>
      <c r="G2663">
        <f>Raw_Data!G2663</f>
        <v/>
      </c>
      <c r="H2663">
        <f>Raw_Data!H2663</f>
        <v/>
      </c>
      <c r="I2663">
        <f>Raw_Data!I2663</f>
        <v/>
      </c>
      <c r="J2663" s="12">
        <f>Raw_Data!J2663</f>
        <v/>
      </c>
      <c r="K2663" s="13">
        <f>Raw_Data!K2663</f>
        <v/>
      </c>
      <c r="L2663" s="12">
        <f>Raw_Data!L2663</f>
        <v/>
      </c>
      <c r="M2663" s="12">
        <f>Raw_Data!M2663</f>
        <v/>
      </c>
      <c r="N2663" s="12">
        <f>Raw_Data!N2663</f>
        <v/>
      </c>
      <c r="O2663">
        <f>Raw_Data!O2663</f>
        <v/>
      </c>
      <c r="P2663">
        <f>Raw_Data!P2663</f>
        <v/>
      </c>
      <c r="Q2663">
        <f>Raw_Data!Q2663</f>
        <v/>
      </c>
      <c r="R2663">
        <f>Raw_Data!R2663</f>
        <v/>
      </c>
      <c r="S2663">
        <f>Raw_Data!S2663</f>
        <v/>
      </c>
      <c r="T2663">
        <f>YEAR(B2663)</f>
        <v/>
      </c>
      <c r="U2663">
        <f>MONTH(B2663)</f>
        <v/>
      </c>
      <c r="V2663">
        <f>TEXT(B2663,"mmm")</f>
        <v/>
      </c>
      <c r="W2663" s="15">
        <f>IFERROR(N2663/L2663,0)</f>
        <v/>
      </c>
      <c r="X2663">
        <f>IF(K2663=0,"No Discount",IF(K2663&lt;=5%,"Low",IF(K2663&lt;=15%,"Medium","High")))</f>
        <v/>
      </c>
      <c r="Y2663">
        <f>IF(L2663&gt;=20000,"High Value",IF(L2663&gt;=5000,"Medium Value","Low Value"))</f>
        <v/>
      </c>
      <c r="Z2663">
        <f>IF(R2663&lt;=3,"Fast",IF(R2663&lt;=5,"On Time","Delayed"))</f>
        <v/>
      </c>
    </row>
    <row r="2664">
      <c r="A2664">
        <f>Raw_Data!A2664</f>
        <v/>
      </c>
      <c r="B2664" s="11">
        <f>Raw_Data!B2664</f>
        <v/>
      </c>
      <c r="C2664">
        <f>Raw_Data!C2664</f>
        <v/>
      </c>
      <c r="D2664">
        <f>Raw_Data!D2664</f>
        <v/>
      </c>
      <c r="E2664">
        <f>Raw_Data!E2664</f>
        <v/>
      </c>
      <c r="F2664">
        <f>Raw_Data!F2664</f>
        <v/>
      </c>
      <c r="G2664">
        <f>Raw_Data!G2664</f>
        <v/>
      </c>
      <c r="H2664">
        <f>Raw_Data!H2664</f>
        <v/>
      </c>
      <c r="I2664">
        <f>Raw_Data!I2664</f>
        <v/>
      </c>
      <c r="J2664" s="12">
        <f>Raw_Data!J2664</f>
        <v/>
      </c>
      <c r="K2664" s="13">
        <f>Raw_Data!K2664</f>
        <v/>
      </c>
      <c r="L2664" s="12">
        <f>Raw_Data!L2664</f>
        <v/>
      </c>
      <c r="M2664" s="12">
        <f>Raw_Data!M2664</f>
        <v/>
      </c>
      <c r="N2664" s="12">
        <f>Raw_Data!N2664</f>
        <v/>
      </c>
      <c r="O2664">
        <f>Raw_Data!O2664</f>
        <v/>
      </c>
      <c r="P2664">
        <f>Raw_Data!P2664</f>
        <v/>
      </c>
      <c r="Q2664">
        <f>Raw_Data!Q2664</f>
        <v/>
      </c>
      <c r="R2664">
        <f>Raw_Data!R2664</f>
        <v/>
      </c>
      <c r="S2664">
        <f>Raw_Data!S2664</f>
        <v/>
      </c>
      <c r="T2664">
        <f>YEAR(B2664)</f>
        <v/>
      </c>
      <c r="U2664">
        <f>MONTH(B2664)</f>
        <v/>
      </c>
      <c r="V2664">
        <f>TEXT(B2664,"mmm")</f>
        <v/>
      </c>
      <c r="W2664" s="15">
        <f>IFERROR(N2664/L2664,0)</f>
        <v/>
      </c>
      <c r="X2664">
        <f>IF(K2664=0,"No Discount",IF(K2664&lt;=5%,"Low",IF(K2664&lt;=15%,"Medium","High")))</f>
        <v/>
      </c>
      <c r="Y2664">
        <f>IF(L2664&gt;=20000,"High Value",IF(L2664&gt;=5000,"Medium Value","Low Value"))</f>
        <v/>
      </c>
      <c r="Z2664">
        <f>IF(R2664&lt;=3,"Fast",IF(R2664&lt;=5,"On Time","Delayed"))</f>
        <v/>
      </c>
    </row>
    <row r="2665">
      <c r="A2665">
        <f>Raw_Data!A2665</f>
        <v/>
      </c>
      <c r="B2665" s="11">
        <f>Raw_Data!B2665</f>
        <v/>
      </c>
      <c r="C2665">
        <f>Raw_Data!C2665</f>
        <v/>
      </c>
      <c r="D2665">
        <f>Raw_Data!D2665</f>
        <v/>
      </c>
      <c r="E2665">
        <f>Raw_Data!E2665</f>
        <v/>
      </c>
      <c r="F2665">
        <f>Raw_Data!F2665</f>
        <v/>
      </c>
      <c r="G2665">
        <f>Raw_Data!G2665</f>
        <v/>
      </c>
      <c r="H2665">
        <f>Raw_Data!H2665</f>
        <v/>
      </c>
      <c r="I2665">
        <f>Raw_Data!I2665</f>
        <v/>
      </c>
      <c r="J2665" s="12">
        <f>Raw_Data!J2665</f>
        <v/>
      </c>
      <c r="K2665" s="13">
        <f>Raw_Data!K2665</f>
        <v/>
      </c>
      <c r="L2665" s="12">
        <f>Raw_Data!L2665</f>
        <v/>
      </c>
      <c r="M2665" s="12">
        <f>Raw_Data!M2665</f>
        <v/>
      </c>
      <c r="N2665" s="12">
        <f>Raw_Data!N2665</f>
        <v/>
      </c>
      <c r="O2665">
        <f>Raw_Data!O2665</f>
        <v/>
      </c>
      <c r="P2665">
        <f>Raw_Data!P2665</f>
        <v/>
      </c>
      <c r="Q2665">
        <f>Raw_Data!Q2665</f>
        <v/>
      </c>
      <c r="R2665">
        <f>Raw_Data!R2665</f>
        <v/>
      </c>
      <c r="S2665">
        <f>Raw_Data!S2665</f>
        <v/>
      </c>
      <c r="T2665">
        <f>YEAR(B2665)</f>
        <v/>
      </c>
      <c r="U2665">
        <f>MONTH(B2665)</f>
        <v/>
      </c>
      <c r="V2665">
        <f>TEXT(B2665,"mmm")</f>
        <v/>
      </c>
      <c r="W2665" s="15">
        <f>IFERROR(N2665/L2665,0)</f>
        <v/>
      </c>
      <c r="X2665">
        <f>IF(K2665=0,"No Discount",IF(K2665&lt;=5%,"Low",IF(K2665&lt;=15%,"Medium","High")))</f>
        <v/>
      </c>
      <c r="Y2665">
        <f>IF(L2665&gt;=20000,"High Value",IF(L2665&gt;=5000,"Medium Value","Low Value"))</f>
        <v/>
      </c>
      <c r="Z2665">
        <f>IF(R2665&lt;=3,"Fast",IF(R2665&lt;=5,"On Time","Delayed"))</f>
        <v/>
      </c>
    </row>
    <row r="2666">
      <c r="A2666">
        <f>Raw_Data!A2666</f>
        <v/>
      </c>
      <c r="B2666" s="11">
        <f>Raw_Data!B2666</f>
        <v/>
      </c>
      <c r="C2666">
        <f>Raw_Data!C2666</f>
        <v/>
      </c>
      <c r="D2666">
        <f>Raw_Data!D2666</f>
        <v/>
      </c>
      <c r="E2666">
        <f>Raw_Data!E2666</f>
        <v/>
      </c>
      <c r="F2666">
        <f>Raw_Data!F2666</f>
        <v/>
      </c>
      <c r="G2666">
        <f>Raw_Data!G2666</f>
        <v/>
      </c>
      <c r="H2666">
        <f>Raw_Data!H2666</f>
        <v/>
      </c>
      <c r="I2666">
        <f>Raw_Data!I2666</f>
        <v/>
      </c>
      <c r="J2666" s="12">
        <f>Raw_Data!J2666</f>
        <v/>
      </c>
      <c r="K2666" s="13">
        <f>Raw_Data!K2666</f>
        <v/>
      </c>
      <c r="L2666" s="12">
        <f>Raw_Data!L2666</f>
        <v/>
      </c>
      <c r="M2666" s="12">
        <f>Raw_Data!M2666</f>
        <v/>
      </c>
      <c r="N2666" s="12">
        <f>Raw_Data!N2666</f>
        <v/>
      </c>
      <c r="O2666">
        <f>Raw_Data!O2666</f>
        <v/>
      </c>
      <c r="P2666">
        <f>Raw_Data!P2666</f>
        <v/>
      </c>
      <c r="Q2666">
        <f>Raw_Data!Q2666</f>
        <v/>
      </c>
      <c r="R2666">
        <f>Raw_Data!R2666</f>
        <v/>
      </c>
      <c r="S2666">
        <f>Raw_Data!S2666</f>
        <v/>
      </c>
      <c r="T2666">
        <f>YEAR(B2666)</f>
        <v/>
      </c>
      <c r="U2666">
        <f>MONTH(B2666)</f>
        <v/>
      </c>
      <c r="V2666">
        <f>TEXT(B2666,"mmm")</f>
        <v/>
      </c>
      <c r="W2666" s="15">
        <f>IFERROR(N2666/L2666,0)</f>
        <v/>
      </c>
      <c r="X2666">
        <f>IF(K2666=0,"No Discount",IF(K2666&lt;=5%,"Low",IF(K2666&lt;=15%,"Medium","High")))</f>
        <v/>
      </c>
      <c r="Y2666">
        <f>IF(L2666&gt;=20000,"High Value",IF(L2666&gt;=5000,"Medium Value","Low Value"))</f>
        <v/>
      </c>
      <c r="Z2666">
        <f>IF(R2666&lt;=3,"Fast",IF(R2666&lt;=5,"On Time","Delayed"))</f>
        <v/>
      </c>
    </row>
    <row r="2667">
      <c r="A2667">
        <f>Raw_Data!A2667</f>
        <v/>
      </c>
      <c r="B2667" s="11">
        <f>Raw_Data!B2667</f>
        <v/>
      </c>
      <c r="C2667">
        <f>Raw_Data!C2667</f>
        <v/>
      </c>
      <c r="D2667">
        <f>Raw_Data!D2667</f>
        <v/>
      </c>
      <c r="E2667">
        <f>Raw_Data!E2667</f>
        <v/>
      </c>
      <c r="F2667">
        <f>Raw_Data!F2667</f>
        <v/>
      </c>
      <c r="G2667">
        <f>Raw_Data!G2667</f>
        <v/>
      </c>
      <c r="H2667">
        <f>Raw_Data!H2667</f>
        <v/>
      </c>
      <c r="I2667">
        <f>Raw_Data!I2667</f>
        <v/>
      </c>
      <c r="J2667" s="12">
        <f>Raw_Data!J2667</f>
        <v/>
      </c>
      <c r="K2667" s="13">
        <f>Raw_Data!K2667</f>
        <v/>
      </c>
      <c r="L2667" s="12">
        <f>Raw_Data!L2667</f>
        <v/>
      </c>
      <c r="M2667" s="12">
        <f>Raw_Data!M2667</f>
        <v/>
      </c>
      <c r="N2667" s="12">
        <f>Raw_Data!N2667</f>
        <v/>
      </c>
      <c r="O2667">
        <f>Raw_Data!O2667</f>
        <v/>
      </c>
      <c r="P2667">
        <f>Raw_Data!P2667</f>
        <v/>
      </c>
      <c r="Q2667">
        <f>Raw_Data!Q2667</f>
        <v/>
      </c>
      <c r="R2667">
        <f>Raw_Data!R2667</f>
        <v/>
      </c>
      <c r="S2667">
        <f>Raw_Data!S2667</f>
        <v/>
      </c>
      <c r="T2667">
        <f>YEAR(B2667)</f>
        <v/>
      </c>
      <c r="U2667">
        <f>MONTH(B2667)</f>
        <v/>
      </c>
      <c r="V2667">
        <f>TEXT(B2667,"mmm")</f>
        <v/>
      </c>
      <c r="W2667" s="15">
        <f>IFERROR(N2667/L2667,0)</f>
        <v/>
      </c>
      <c r="X2667">
        <f>IF(K2667=0,"No Discount",IF(K2667&lt;=5%,"Low",IF(K2667&lt;=15%,"Medium","High")))</f>
        <v/>
      </c>
      <c r="Y2667">
        <f>IF(L2667&gt;=20000,"High Value",IF(L2667&gt;=5000,"Medium Value","Low Value"))</f>
        <v/>
      </c>
      <c r="Z2667">
        <f>IF(R2667&lt;=3,"Fast",IF(R2667&lt;=5,"On Time","Delayed"))</f>
        <v/>
      </c>
    </row>
    <row r="2668">
      <c r="A2668">
        <f>Raw_Data!A2668</f>
        <v/>
      </c>
      <c r="B2668" s="11">
        <f>Raw_Data!B2668</f>
        <v/>
      </c>
      <c r="C2668">
        <f>Raw_Data!C2668</f>
        <v/>
      </c>
      <c r="D2668">
        <f>Raw_Data!D2668</f>
        <v/>
      </c>
      <c r="E2668">
        <f>Raw_Data!E2668</f>
        <v/>
      </c>
      <c r="F2668">
        <f>Raw_Data!F2668</f>
        <v/>
      </c>
      <c r="G2668">
        <f>Raw_Data!G2668</f>
        <v/>
      </c>
      <c r="H2668">
        <f>Raw_Data!H2668</f>
        <v/>
      </c>
      <c r="I2668">
        <f>Raw_Data!I2668</f>
        <v/>
      </c>
      <c r="J2668" s="12">
        <f>Raw_Data!J2668</f>
        <v/>
      </c>
      <c r="K2668" s="13">
        <f>Raw_Data!K2668</f>
        <v/>
      </c>
      <c r="L2668" s="12">
        <f>Raw_Data!L2668</f>
        <v/>
      </c>
      <c r="M2668" s="12">
        <f>Raw_Data!M2668</f>
        <v/>
      </c>
      <c r="N2668" s="12">
        <f>Raw_Data!N2668</f>
        <v/>
      </c>
      <c r="O2668">
        <f>Raw_Data!O2668</f>
        <v/>
      </c>
      <c r="P2668">
        <f>Raw_Data!P2668</f>
        <v/>
      </c>
      <c r="Q2668">
        <f>Raw_Data!Q2668</f>
        <v/>
      </c>
      <c r="R2668">
        <f>Raw_Data!R2668</f>
        <v/>
      </c>
      <c r="S2668">
        <f>Raw_Data!S2668</f>
        <v/>
      </c>
      <c r="T2668">
        <f>YEAR(B2668)</f>
        <v/>
      </c>
      <c r="U2668">
        <f>MONTH(B2668)</f>
        <v/>
      </c>
      <c r="V2668">
        <f>TEXT(B2668,"mmm")</f>
        <v/>
      </c>
      <c r="W2668" s="15">
        <f>IFERROR(N2668/L2668,0)</f>
        <v/>
      </c>
      <c r="X2668">
        <f>IF(K2668=0,"No Discount",IF(K2668&lt;=5%,"Low",IF(K2668&lt;=15%,"Medium","High")))</f>
        <v/>
      </c>
      <c r="Y2668">
        <f>IF(L2668&gt;=20000,"High Value",IF(L2668&gt;=5000,"Medium Value","Low Value"))</f>
        <v/>
      </c>
      <c r="Z2668">
        <f>IF(R2668&lt;=3,"Fast",IF(R2668&lt;=5,"On Time","Delayed"))</f>
        <v/>
      </c>
    </row>
    <row r="2669">
      <c r="A2669">
        <f>Raw_Data!A2669</f>
        <v/>
      </c>
      <c r="B2669" s="11">
        <f>Raw_Data!B2669</f>
        <v/>
      </c>
      <c r="C2669">
        <f>Raw_Data!C2669</f>
        <v/>
      </c>
      <c r="D2669">
        <f>Raw_Data!D2669</f>
        <v/>
      </c>
      <c r="E2669">
        <f>Raw_Data!E2669</f>
        <v/>
      </c>
      <c r="F2669">
        <f>Raw_Data!F2669</f>
        <v/>
      </c>
      <c r="G2669">
        <f>Raw_Data!G2669</f>
        <v/>
      </c>
      <c r="H2669">
        <f>Raw_Data!H2669</f>
        <v/>
      </c>
      <c r="I2669">
        <f>Raw_Data!I2669</f>
        <v/>
      </c>
      <c r="J2669" s="12">
        <f>Raw_Data!J2669</f>
        <v/>
      </c>
      <c r="K2669" s="13">
        <f>Raw_Data!K2669</f>
        <v/>
      </c>
      <c r="L2669" s="12">
        <f>Raw_Data!L2669</f>
        <v/>
      </c>
      <c r="M2669" s="12">
        <f>Raw_Data!M2669</f>
        <v/>
      </c>
      <c r="N2669" s="12">
        <f>Raw_Data!N2669</f>
        <v/>
      </c>
      <c r="O2669">
        <f>Raw_Data!O2669</f>
        <v/>
      </c>
      <c r="P2669">
        <f>Raw_Data!P2669</f>
        <v/>
      </c>
      <c r="Q2669">
        <f>Raw_Data!Q2669</f>
        <v/>
      </c>
      <c r="R2669">
        <f>Raw_Data!R2669</f>
        <v/>
      </c>
      <c r="S2669">
        <f>Raw_Data!S2669</f>
        <v/>
      </c>
      <c r="T2669">
        <f>YEAR(B2669)</f>
        <v/>
      </c>
      <c r="U2669">
        <f>MONTH(B2669)</f>
        <v/>
      </c>
      <c r="V2669">
        <f>TEXT(B2669,"mmm")</f>
        <v/>
      </c>
      <c r="W2669" s="15">
        <f>IFERROR(N2669/L2669,0)</f>
        <v/>
      </c>
      <c r="X2669">
        <f>IF(K2669=0,"No Discount",IF(K2669&lt;=5%,"Low",IF(K2669&lt;=15%,"Medium","High")))</f>
        <v/>
      </c>
      <c r="Y2669">
        <f>IF(L2669&gt;=20000,"High Value",IF(L2669&gt;=5000,"Medium Value","Low Value"))</f>
        <v/>
      </c>
      <c r="Z2669">
        <f>IF(R2669&lt;=3,"Fast",IF(R2669&lt;=5,"On Time","Delayed"))</f>
        <v/>
      </c>
    </row>
    <row r="2670">
      <c r="A2670">
        <f>Raw_Data!A2670</f>
        <v/>
      </c>
      <c r="B2670" s="11">
        <f>Raw_Data!B2670</f>
        <v/>
      </c>
      <c r="C2670">
        <f>Raw_Data!C2670</f>
        <v/>
      </c>
      <c r="D2670">
        <f>Raw_Data!D2670</f>
        <v/>
      </c>
      <c r="E2670">
        <f>Raw_Data!E2670</f>
        <v/>
      </c>
      <c r="F2670">
        <f>Raw_Data!F2670</f>
        <v/>
      </c>
      <c r="G2670">
        <f>Raw_Data!G2670</f>
        <v/>
      </c>
      <c r="H2670">
        <f>Raw_Data!H2670</f>
        <v/>
      </c>
      <c r="I2670">
        <f>Raw_Data!I2670</f>
        <v/>
      </c>
      <c r="J2670" s="12">
        <f>Raw_Data!J2670</f>
        <v/>
      </c>
      <c r="K2670" s="13">
        <f>Raw_Data!K2670</f>
        <v/>
      </c>
      <c r="L2670" s="12">
        <f>Raw_Data!L2670</f>
        <v/>
      </c>
      <c r="M2670" s="12">
        <f>Raw_Data!M2670</f>
        <v/>
      </c>
      <c r="N2670" s="12">
        <f>Raw_Data!N2670</f>
        <v/>
      </c>
      <c r="O2670">
        <f>Raw_Data!O2670</f>
        <v/>
      </c>
      <c r="P2670">
        <f>Raw_Data!P2670</f>
        <v/>
      </c>
      <c r="Q2670">
        <f>Raw_Data!Q2670</f>
        <v/>
      </c>
      <c r="R2670">
        <f>Raw_Data!R2670</f>
        <v/>
      </c>
      <c r="S2670">
        <f>Raw_Data!S2670</f>
        <v/>
      </c>
      <c r="T2670">
        <f>YEAR(B2670)</f>
        <v/>
      </c>
      <c r="U2670">
        <f>MONTH(B2670)</f>
        <v/>
      </c>
      <c r="V2670">
        <f>TEXT(B2670,"mmm")</f>
        <v/>
      </c>
      <c r="W2670" s="15">
        <f>IFERROR(N2670/L2670,0)</f>
        <v/>
      </c>
      <c r="X2670">
        <f>IF(K2670=0,"No Discount",IF(K2670&lt;=5%,"Low",IF(K2670&lt;=15%,"Medium","High")))</f>
        <v/>
      </c>
      <c r="Y2670">
        <f>IF(L2670&gt;=20000,"High Value",IF(L2670&gt;=5000,"Medium Value","Low Value"))</f>
        <v/>
      </c>
      <c r="Z2670">
        <f>IF(R2670&lt;=3,"Fast",IF(R2670&lt;=5,"On Time","Delayed"))</f>
        <v/>
      </c>
    </row>
    <row r="2671">
      <c r="A2671">
        <f>Raw_Data!A2671</f>
        <v/>
      </c>
      <c r="B2671" s="11">
        <f>Raw_Data!B2671</f>
        <v/>
      </c>
      <c r="C2671">
        <f>Raw_Data!C2671</f>
        <v/>
      </c>
      <c r="D2671">
        <f>Raw_Data!D2671</f>
        <v/>
      </c>
      <c r="E2671">
        <f>Raw_Data!E2671</f>
        <v/>
      </c>
      <c r="F2671">
        <f>Raw_Data!F2671</f>
        <v/>
      </c>
      <c r="G2671">
        <f>Raw_Data!G2671</f>
        <v/>
      </c>
      <c r="H2671">
        <f>Raw_Data!H2671</f>
        <v/>
      </c>
      <c r="I2671">
        <f>Raw_Data!I2671</f>
        <v/>
      </c>
      <c r="J2671" s="12">
        <f>Raw_Data!J2671</f>
        <v/>
      </c>
      <c r="K2671" s="13">
        <f>Raw_Data!K2671</f>
        <v/>
      </c>
      <c r="L2671" s="12">
        <f>Raw_Data!L2671</f>
        <v/>
      </c>
      <c r="M2671" s="12">
        <f>Raw_Data!M2671</f>
        <v/>
      </c>
      <c r="N2671" s="12">
        <f>Raw_Data!N2671</f>
        <v/>
      </c>
      <c r="O2671">
        <f>Raw_Data!O2671</f>
        <v/>
      </c>
      <c r="P2671">
        <f>Raw_Data!P2671</f>
        <v/>
      </c>
      <c r="Q2671">
        <f>Raw_Data!Q2671</f>
        <v/>
      </c>
      <c r="R2671">
        <f>Raw_Data!R2671</f>
        <v/>
      </c>
      <c r="S2671">
        <f>Raw_Data!S2671</f>
        <v/>
      </c>
      <c r="T2671">
        <f>YEAR(B2671)</f>
        <v/>
      </c>
      <c r="U2671">
        <f>MONTH(B2671)</f>
        <v/>
      </c>
      <c r="V2671">
        <f>TEXT(B2671,"mmm")</f>
        <v/>
      </c>
      <c r="W2671" s="15">
        <f>IFERROR(N2671/L2671,0)</f>
        <v/>
      </c>
      <c r="X2671">
        <f>IF(K2671=0,"No Discount",IF(K2671&lt;=5%,"Low",IF(K2671&lt;=15%,"Medium","High")))</f>
        <v/>
      </c>
      <c r="Y2671">
        <f>IF(L2671&gt;=20000,"High Value",IF(L2671&gt;=5000,"Medium Value","Low Value"))</f>
        <v/>
      </c>
      <c r="Z2671">
        <f>IF(R2671&lt;=3,"Fast",IF(R2671&lt;=5,"On Time","Delayed"))</f>
        <v/>
      </c>
    </row>
    <row r="2672">
      <c r="A2672">
        <f>Raw_Data!A2672</f>
        <v/>
      </c>
      <c r="B2672" s="11">
        <f>Raw_Data!B2672</f>
        <v/>
      </c>
      <c r="C2672">
        <f>Raw_Data!C2672</f>
        <v/>
      </c>
      <c r="D2672">
        <f>Raw_Data!D2672</f>
        <v/>
      </c>
      <c r="E2672">
        <f>Raw_Data!E2672</f>
        <v/>
      </c>
      <c r="F2672">
        <f>Raw_Data!F2672</f>
        <v/>
      </c>
      <c r="G2672">
        <f>Raw_Data!G2672</f>
        <v/>
      </c>
      <c r="H2672">
        <f>Raw_Data!H2672</f>
        <v/>
      </c>
      <c r="I2672">
        <f>Raw_Data!I2672</f>
        <v/>
      </c>
      <c r="J2672" s="12">
        <f>Raw_Data!J2672</f>
        <v/>
      </c>
      <c r="K2672" s="13">
        <f>Raw_Data!K2672</f>
        <v/>
      </c>
      <c r="L2672" s="12">
        <f>Raw_Data!L2672</f>
        <v/>
      </c>
      <c r="M2672" s="12">
        <f>Raw_Data!M2672</f>
        <v/>
      </c>
      <c r="N2672" s="12">
        <f>Raw_Data!N2672</f>
        <v/>
      </c>
      <c r="O2672">
        <f>Raw_Data!O2672</f>
        <v/>
      </c>
      <c r="P2672">
        <f>Raw_Data!P2672</f>
        <v/>
      </c>
      <c r="Q2672">
        <f>Raw_Data!Q2672</f>
        <v/>
      </c>
      <c r="R2672">
        <f>Raw_Data!R2672</f>
        <v/>
      </c>
      <c r="S2672">
        <f>Raw_Data!S2672</f>
        <v/>
      </c>
      <c r="T2672">
        <f>YEAR(B2672)</f>
        <v/>
      </c>
      <c r="U2672">
        <f>MONTH(B2672)</f>
        <v/>
      </c>
      <c r="V2672">
        <f>TEXT(B2672,"mmm")</f>
        <v/>
      </c>
      <c r="W2672" s="15">
        <f>IFERROR(N2672/L2672,0)</f>
        <v/>
      </c>
      <c r="X2672">
        <f>IF(K2672=0,"No Discount",IF(K2672&lt;=5%,"Low",IF(K2672&lt;=15%,"Medium","High")))</f>
        <v/>
      </c>
      <c r="Y2672">
        <f>IF(L2672&gt;=20000,"High Value",IF(L2672&gt;=5000,"Medium Value","Low Value"))</f>
        <v/>
      </c>
      <c r="Z2672">
        <f>IF(R2672&lt;=3,"Fast",IF(R2672&lt;=5,"On Time","Delayed"))</f>
        <v/>
      </c>
    </row>
    <row r="2673">
      <c r="A2673">
        <f>Raw_Data!A2673</f>
        <v/>
      </c>
      <c r="B2673" s="11">
        <f>Raw_Data!B2673</f>
        <v/>
      </c>
      <c r="C2673">
        <f>Raw_Data!C2673</f>
        <v/>
      </c>
      <c r="D2673">
        <f>Raw_Data!D2673</f>
        <v/>
      </c>
      <c r="E2673">
        <f>Raw_Data!E2673</f>
        <v/>
      </c>
      <c r="F2673">
        <f>Raw_Data!F2673</f>
        <v/>
      </c>
      <c r="G2673">
        <f>Raw_Data!G2673</f>
        <v/>
      </c>
      <c r="H2673">
        <f>Raw_Data!H2673</f>
        <v/>
      </c>
      <c r="I2673">
        <f>Raw_Data!I2673</f>
        <v/>
      </c>
      <c r="J2673" s="12">
        <f>Raw_Data!J2673</f>
        <v/>
      </c>
      <c r="K2673" s="13">
        <f>Raw_Data!K2673</f>
        <v/>
      </c>
      <c r="L2673" s="12">
        <f>Raw_Data!L2673</f>
        <v/>
      </c>
      <c r="M2673" s="12">
        <f>Raw_Data!M2673</f>
        <v/>
      </c>
      <c r="N2673" s="12">
        <f>Raw_Data!N2673</f>
        <v/>
      </c>
      <c r="O2673">
        <f>Raw_Data!O2673</f>
        <v/>
      </c>
      <c r="P2673">
        <f>Raw_Data!P2673</f>
        <v/>
      </c>
      <c r="Q2673">
        <f>Raw_Data!Q2673</f>
        <v/>
      </c>
      <c r="R2673">
        <f>Raw_Data!R2673</f>
        <v/>
      </c>
      <c r="S2673">
        <f>Raw_Data!S2673</f>
        <v/>
      </c>
      <c r="T2673">
        <f>YEAR(B2673)</f>
        <v/>
      </c>
      <c r="U2673">
        <f>MONTH(B2673)</f>
        <v/>
      </c>
      <c r="V2673">
        <f>TEXT(B2673,"mmm")</f>
        <v/>
      </c>
      <c r="W2673" s="15">
        <f>IFERROR(N2673/L2673,0)</f>
        <v/>
      </c>
      <c r="X2673">
        <f>IF(K2673=0,"No Discount",IF(K2673&lt;=5%,"Low",IF(K2673&lt;=15%,"Medium","High")))</f>
        <v/>
      </c>
      <c r="Y2673">
        <f>IF(L2673&gt;=20000,"High Value",IF(L2673&gt;=5000,"Medium Value","Low Value"))</f>
        <v/>
      </c>
      <c r="Z2673">
        <f>IF(R2673&lt;=3,"Fast",IF(R2673&lt;=5,"On Time","Delayed"))</f>
        <v/>
      </c>
    </row>
    <row r="2674">
      <c r="A2674">
        <f>Raw_Data!A2674</f>
        <v/>
      </c>
      <c r="B2674" s="11">
        <f>Raw_Data!B2674</f>
        <v/>
      </c>
      <c r="C2674">
        <f>Raw_Data!C2674</f>
        <v/>
      </c>
      <c r="D2674">
        <f>Raw_Data!D2674</f>
        <v/>
      </c>
      <c r="E2674">
        <f>Raw_Data!E2674</f>
        <v/>
      </c>
      <c r="F2674">
        <f>Raw_Data!F2674</f>
        <v/>
      </c>
      <c r="G2674">
        <f>Raw_Data!G2674</f>
        <v/>
      </c>
      <c r="H2674">
        <f>Raw_Data!H2674</f>
        <v/>
      </c>
      <c r="I2674">
        <f>Raw_Data!I2674</f>
        <v/>
      </c>
      <c r="J2674" s="12">
        <f>Raw_Data!J2674</f>
        <v/>
      </c>
      <c r="K2674" s="13">
        <f>Raw_Data!K2674</f>
        <v/>
      </c>
      <c r="L2674" s="12">
        <f>Raw_Data!L2674</f>
        <v/>
      </c>
      <c r="M2674" s="12">
        <f>Raw_Data!M2674</f>
        <v/>
      </c>
      <c r="N2674" s="12">
        <f>Raw_Data!N2674</f>
        <v/>
      </c>
      <c r="O2674">
        <f>Raw_Data!O2674</f>
        <v/>
      </c>
      <c r="P2674">
        <f>Raw_Data!P2674</f>
        <v/>
      </c>
      <c r="Q2674">
        <f>Raw_Data!Q2674</f>
        <v/>
      </c>
      <c r="R2674">
        <f>Raw_Data!R2674</f>
        <v/>
      </c>
      <c r="S2674">
        <f>Raw_Data!S2674</f>
        <v/>
      </c>
      <c r="T2674">
        <f>YEAR(B2674)</f>
        <v/>
      </c>
      <c r="U2674">
        <f>MONTH(B2674)</f>
        <v/>
      </c>
      <c r="V2674">
        <f>TEXT(B2674,"mmm")</f>
        <v/>
      </c>
      <c r="W2674" s="15">
        <f>IFERROR(N2674/L2674,0)</f>
        <v/>
      </c>
      <c r="X2674">
        <f>IF(K2674=0,"No Discount",IF(K2674&lt;=5%,"Low",IF(K2674&lt;=15%,"Medium","High")))</f>
        <v/>
      </c>
      <c r="Y2674">
        <f>IF(L2674&gt;=20000,"High Value",IF(L2674&gt;=5000,"Medium Value","Low Value"))</f>
        <v/>
      </c>
      <c r="Z2674">
        <f>IF(R2674&lt;=3,"Fast",IF(R2674&lt;=5,"On Time","Delayed"))</f>
        <v/>
      </c>
    </row>
    <row r="2675">
      <c r="A2675">
        <f>Raw_Data!A2675</f>
        <v/>
      </c>
      <c r="B2675" s="11">
        <f>Raw_Data!B2675</f>
        <v/>
      </c>
      <c r="C2675">
        <f>Raw_Data!C2675</f>
        <v/>
      </c>
      <c r="D2675">
        <f>Raw_Data!D2675</f>
        <v/>
      </c>
      <c r="E2675">
        <f>Raw_Data!E2675</f>
        <v/>
      </c>
      <c r="F2675">
        <f>Raw_Data!F2675</f>
        <v/>
      </c>
      <c r="G2675">
        <f>Raw_Data!G2675</f>
        <v/>
      </c>
      <c r="H2675">
        <f>Raw_Data!H2675</f>
        <v/>
      </c>
      <c r="I2675">
        <f>Raw_Data!I2675</f>
        <v/>
      </c>
      <c r="J2675" s="12">
        <f>Raw_Data!J2675</f>
        <v/>
      </c>
      <c r="K2675" s="13">
        <f>Raw_Data!K2675</f>
        <v/>
      </c>
      <c r="L2675" s="12">
        <f>Raw_Data!L2675</f>
        <v/>
      </c>
      <c r="M2675" s="12">
        <f>Raw_Data!M2675</f>
        <v/>
      </c>
      <c r="N2675" s="12">
        <f>Raw_Data!N2675</f>
        <v/>
      </c>
      <c r="O2675">
        <f>Raw_Data!O2675</f>
        <v/>
      </c>
      <c r="P2675">
        <f>Raw_Data!P2675</f>
        <v/>
      </c>
      <c r="Q2675">
        <f>Raw_Data!Q2675</f>
        <v/>
      </c>
      <c r="R2675">
        <f>Raw_Data!R2675</f>
        <v/>
      </c>
      <c r="S2675">
        <f>Raw_Data!S2675</f>
        <v/>
      </c>
      <c r="T2675">
        <f>YEAR(B2675)</f>
        <v/>
      </c>
      <c r="U2675">
        <f>MONTH(B2675)</f>
        <v/>
      </c>
      <c r="V2675">
        <f>TEXT(B2675,"mmm")</f>
        <v/>
      </c>
      <c r="W2675" s="15">
        <f>IFERROR(N2675/L2675,0)</f>
        <v/>
      </c>
      <c r="X2675">
        <f>IF(K2675=0,"No Discount",IF(K2675&lt;=5%,"Low",IF(K2675&lt;=15%,"Medium","High")))</f>
        <v/>
      </c>
      <c r="Y2675">
        <f>IF(L2675&gt;=20000,"High Value",IF(L2675&gt;=5000,"Medium Value","Low Value"))</f>
        <v/>
      </c>
      <c r="Z2675">
        <f>IF(R2675&lt;=3,"Fast",IF(R2675&lt;=5,"On Time","Delayed"))</f>
        <v/>
      </c>
    </row>
    <row r="2676">
      <c r="A2676">
        <f>Raw_Data!A2676</f>
        <v/>
      </c>
      <c r="B2676" s="11">
        <f>Raw_Data!B2676</f>
        <v/>
      </c>
      <c r="C2676">
        <f>Raw_Data!C2676</f>
        <v/>
      </c>
      <c r="D2676">
        <f>Raw_Data!D2676</f>
        <v/>
      </c>
      <c r="E2676">
        <f>Raw_Data!E2676</f>
        <v/>
      </c>
      <c r="F2676">
        <f>Raw_Data!F2676</f>
        <v/>
      </c>
      <c r="G2676">
        <f>Raw_Data!G2676</f>
        <v/>
      </c>
      <c r="H2676">
        <f>Raw_Data!H2676</f>
        <v/>
      </c>
      <c r="I2676">
        <f>Raw_Data!I2676</f>
        <v/>
      </c>
      <c r="J2676" s="12">
        <f>Raw_Data!J2676</f>
        <v/>
      </c>
      <c r="K2676" s="13">
        <f>Raw_Data!K2676</f>
        <v/>
      </c>
      <c r="L2676" s="12">
        <f>Raw_Data!L2676</f>
        <v/>
      </c>
      <c r="M2676" s="12">
        <f>Raw_Data!M2676</f>
        <v/>
      </c>
      <c r="N2676" s="12">
        <f>Raw_Data!N2676</f>
        <v/>
      </c>
      <c r="O2676">
        <f>Raw_Data!O2676</f>
        <v/>
      </c>
      <c r="P2676">
        <f>Raw_Data!P2676</f>
        <v/>
      </c>
      <c r="Q2676">
        <f>Raw_Data!Q2676</f>
        <v/>
      </c>
      <c r="R2676">
        <f>Raw_Data!R2676</f>
        <v/>
      </c>
      <c r="S2676">
        <f>Raw_Data!S2676</f>
        <v/>
      </c>
      <c r="T2676">
        <f>YEAR(B2676)</f>
        <v/>
      </c>
      <c r="U2676">
        <f>MONTH(B2676)</f>
        <v/>
      </c>
      <c r="V2676">
        <f>TEXT(B2676,"mmm")</f>
        <v/>
      </c>
      <c r="W2676" s="15">
        <f>IFERROR(N2676/L2676,0)</f>
        <v/>
      </c>
      <c r="X2676">
        <f>IF(K2676=0,"No Discount",IF(K2676&lt;=5%,"Low",IF(K2676&lt;=15%,"Medium","High")))</f>
        <v/>
      </c>
      <c r="Y2676">
        <f>IF(L2676&gt;=20000,"High Value",IF(L2676&gt;=5000,"Medium Value","Low Value"))</f>
        <v/>
      </c>
      <c r="Z2676">
        <f>IF(R2676&lt;=3,"Fast",IF(R2676&lt;=5,"On Time","Delayed"))</f>
        <v/>
      </c>
    </row>
    <row r="2677">
      <c r="A2677">
        <f>Raw_Data!A2677</f>
        <v/>
      </c>
      <c r="B2677" s="11">
        <f>Raw_Data!B2677</f>
        <v/>
      </c>
      <c r="C2677">
        <f>Raw_Data!C2677</f>
        <v/>
      </c>
      <c r="D2677">
        <f>Raw_Data!D2677</f>
        <v/>
      </c>
      <c r="E2677">
        <f>Raw_Data!E2677</f>
        <v/>
      </c>
      <c r="F2677">
        <f>Raw_Data!F2677</f>
        <v/>
      </c>
      <c r="G2677">
        <f>Raw_Data!G2677</f>
        <v/>
      </c>
      <c r="H2677">
        <f>Raw_Data!H2677</f>
        <v/>
      </c>
      <c r="I2677">
        <f>Raw_Data!I2677</f>
        <v/>
      </c>
      <c r="J2677" s="12">
        <f>Raw_Data!J2677</f>
        <v/>
      </c>
      <c r="K2677" s="13">
        <f>Raw_Data!K2677</f>
        <v/>
      </c>
      <c r="L2677" s="12">
        <f>Raw_Data!L2677</f>
        <v/>
      </c>
      <c r="M2677" s="12">
        <f>Raw_Data!M2677</f>
        <v/>
      </c>
      <c r="N2677" s="12">
        <f>Raw_Data!N2677</f>
        <v/>
      </c>
      <c r="O2677">
        <f>Raw_Data!O2677</f>
        <v/>
      </c>
      <c r="P2677">
        <f>Raw_Data!P2677</f>
        <v/>
      </c>
      <c r="Q2677">
        <f>Raw_Data!Q2677</f>
        <v/>
      </c>
      <c r="R2677">
        <f>Raw_Data!R2677</f>
        <v/>
      </c>
      <c r="S2677">
        <f>Raw_Data!S2677</f>
        <v/>
      </c>
      <c r="T2677">
        <f>YEAR(B2677)</f>
        <v/>
      </c>
      <c r="U2677">
        <f>MONTH(B2677)</f>
        <v/>
      </c>
      <c r="V2677">
        <f>TEXT(B2677,"mmm")</f>
        <v/>
      </c>
      <c r="W2677" s="15">
        <f>IFERROR(N2677/L2677,0)</f>
        <v/>
      </c>
      <c r="X2677">
        <f>IF(K2677=0,"No Discount",IF(K2677&lt;=5%,"Low",IF(K2677&lt;=15%,"Medium","High")))</f>
        <v/>
      </c>
      <c r="Y2677">
        <f>IF(L2677&gt;=20000,"High Value",IF(L2677&gt;=5000,"Medium Value","Low Value"))</f>
        <v/>
      </c>
      <c r="Z2677">
        <f>IF(R2677&lt;=3,"Fast",IF(R2677&lt;=5,"On Time","Delayed"))</f>
        <v/>
      </c>
    </row>
    <row r="2678">
      <c r="A2678">
        <f>Raw_Data!A2678</f>
        <v/>
      </c>
      <c r="B2678" s="11">
        <f>Raw_Data!B2678</f>
        <v/>
      </c>
      <c r="C2678">
        <f>Raw_Data!C2678</f>
        <v/>
      </c>
      <c r="D2678">
        <f>Raw_Data!D2678</f>
        <v/>
      </c>
      <c r="E2678">
        <f>Raw_Data!E2678</f>
        <v/>
      </c>
      <c r="F2678">
        <f>Raw_Data!F2678</f>
        <v/>
      </c>
      <c r="G2678">
        <f>Raw_Data!G2678</f>
        <v/>
      </c>
      <c r="H2678">
        <f>Raw_Data!H2678</f>
        <v/>
      </c>
      <c r="I2678">
        <f>Raw_Data!I2678</f>
        <v/>
      </c>
      <c r="J2678" s="12">
        <f>Raw_Data!J2678</f>
        <v/>
      </c>
      <c r="K2678" s="13">
        <f>Raw_Data!K2678</f>
        <v/>
      </c>
      <c r="L2678" s="12">
        <f>Raw_Data!L2678</f>
        <v/>
      </c>
      <c r="M2678" s="12">
        <f>Raw_Data!M2678</f>
        <v/>
      </c>
      <c r="N2678" s="12">
        <f>Raw_Data!N2678</f>
        <v/>
      </c>
      <c r="O2678">
        <f>Raw_Data!O2678</f>
        <v/>
      </c>
      <c r="P2678">
        <f>Raw_Data!P2678</f>
        <v/>
      </c>
      <c r="Q2678">
        <f>Raw_Data!Q2678</f>
        <v/>
      </c>
      <c r="R2678">
        <f>Raw_Data!R2678</f>
        <v/>
      </c>
      <c r="S2678">
        <f>Raw_Data!S2678</f>
        <v/>
      </c>
      <c r="T2678">
        <f>YEAR(B2678)</f>
        <v/>
      </c>
      <c r="U2678">
        <f>MONTH(B2678)</f>
        <v/>
      </c>
      <c r="V2678">
        <f>TEXT(B2678,"mmm")</f>
        <v/>
      </c>
      <c r="W2678" s="15">
        <f>IFERROR(N2678/L2678,0)</f>
        <v/>
      </c>
      <c r="X2678">
        <f>IF(K2678=0,"No Discount",IF(K2678&lt;=5%,"Low",IF(K2678&lt;=15%,"Medium","High")))</f>
        <v/>
      </c>
      <c r="Y2678">
        <f>IF(L2678&gt;=20000,"High Value",IF(L2678&gt;=5000,"Medium Value","Low Value"))</f>
        <v/>
      </c>
      <c r="Z2678">
        <f>IF(R2678&lt;=3,"Fast",IF(R2678&lt;=5,"On Time","Delayed"))</f>
        <v/>
      </c>
    </row>
    <row r="2679">
      <c r="A2679">
        <f>Raw_Data!A2679</f>
        <v/>
      </c>
      <c r="B2679" s="11">
        <f>Raw_Data!B2679</f>
        <v/>
      </c>
      <c r="C2679">
        <f>Raw_Data!C2679</f>
        <v/>
      </c>
      <c r="D2679">
        <f>Raw_Data!D2679</f>
        <v/>
      </c>
      <c r="E2679">
        <f>Raw_Data!E2679</f>
        <v/>
      </c>
      <c r="F2679">
        <f>Raw_Data!F2679</f>
        <v/>
      </c>
      <c r="G2679">
        <f>Raw_Data!G2679</f>
        <v/>
      </c>
      <c r="H2679">
        <f>Raw_Data!H2679</f>
        <v/>
      </c>
      <c r="I2679">
        <f>Raw_Data!I2679</f>
        <v/>
      </c>
      <c r="J2679" s="12">
        <f>Raw_Data!J2679</f>
        <v/>
      </c>
      <c r="K2679" s="13">
        <f>Raw_Data!K2679</f>
        <v/>
      </c>
      <c r="L2679" s="12">
        <f>Raw_Data!L2679</f>
        <v/>
      </c>
      <c r="M2679" s="12">
        <f>Raw_Data!M2679</f>
        <v/>
      </c>
      <c r="N2679" s="12">
        <f>Raw_Data!N2679</f>
        <v/>
      </c>
      <c r="O2679">
        <f>Raw_Data!O2679</f>
        <v/>
      </c>
      <c r="P2679">
        <f>Raw_Data!P2679</f>
        <v/>
      </c>
      <c r="Q2679">
        <f>Raw_Data!Q2679</f>
        <v/>
      </c>
      <c r="R2679">
        <f>Raw_Data!R2679</f>
        <v/>
      </c>
      <c r="S2679">
        <f>Raw_Data!S2679</f>
        <v/>
      </c>
      <c r="T2679">
        <f>YEAR(B2679)</f>
        <v/>
      </c>
      <c r="U2679">
        <f>MONTH(B2679)</f>
        <v/>
      </c>
      <c r="V2679">
        <f>TEXT(B2679,"mmm")</f>
        <v/>
      </c>
      <c r="W2679" s="15">
        <f>IFERROR(N2679/L2679,0)</f>
        <v/>
      </c>
      <c r="X2679">
        <f>IF(K2679=0,"No Discount",IF(K2679&lt;=5%,"Low",IF(K2679&lt;=15%,"Medium","High")))</f>
        <v/>
      </c>
      <c r="Y2679">
        <f>IF(L2679&gt;=20000,"High Value",IF(L2679&gt;=5000,"Medium Value","Low Value"))</f>
        <v/>
      </c>
      <c r="Z2679">
        <f>IF(R2679&lt;=3,"Fast",IF(R2679&lt;=5,"On Time","Delayed"))</f>
        <v/>
      </c>
    </row>
    <row r="2680">
      <c r="A2680">
        <f>Raw_Data!A2680</f>
        <v/>
      </c>
      <c r="B2680" s="11">
        <f>Raw_Data!B2680</f>
        <v/>
      </c>
      <c r="C2680">
        <f>Raw_Data!C2680</f>
        <v/>
      </c>
      <c r="D2680">
        <f>Raw_Data!D2680</f>
        <v/>
      </c>
      <c r="E2680">
        <f>Raw_Data!E2680</f>
        <v/>
      </c>
      <c r="F2680">
        <f>Raw_Data!F2680</f>
        <v/>
      </c>
      <c r="G2680">
        <f>Raw_Data!G2680</f>
        <v/>
      </c>
      <c r="H2680">
        <f>Raw_Data!H2680</f>
        <v/>
      </c>
      <c r="I2680">
        <f>Raw_Data!I2680</f>
        <v/>
      </c>
      <c r="J2680" s="12">
        <f>Raw_Data!J2680</f>
        <v/>
      </c>
      <c r="K2680" s="13">
        <f>Raw_Data!K2680</f>
        <v/>
      </c>
      <c r="L2680" s="12">
        <f>Raw_Data!L2680</f>
        <v/>
      </c>
      <c r="M2680" s="12">
        <f>Raw_Data!M2680</f>
        <v/>
      </c>
      <c r="N2680" s="12">
        <f>Raw_Data!N2680</f>
        <v/>
      </c>
      <c r="O2680">
        <f>Raw_Data!O2680</f>
        <v/>
      </c>
      <c r="P2680">
        <f>Raw_Data!P2680</f>
        <v/>
      </c>
      <c r="Q2680">
        <f>Raw_Data!Q2680</f>
        <v/>
      </c>
      <c r="R2680">
        <f>Raw_Data!R2680</f>
        <v/>
      </c>
      <c r="S2680">
        <f>Raw_Data!S2680</f>
        <v/>
      </c>
      <c r="T2680">
        <f>YEAR(B2680)</f>
        <v/>
      </c>
      <c r="U2680">
        <f>MONTH(B2680)</f>
        <v/>
      </c>
      <c r="V2680">
        <f>TEXT(B2680,"mmm")</f>
        <v/>
      </c>
      <c r="W2680" s="15">
        <f>IFERROR(N2680/L2680,0)</f>
        <v/>
      </c>
      <c r="X2680">
        <f>IF(K2680=0,"No Discount",IF(K2680&lt;=5%,"Low",IF(K2680&lt;=15%,"Medium","High")))</f>
        <v/>
      </c>
      <c r="Y2680">
        <f>IF(L2680&gt;=20000,"High Value",IF(L2680&gt;=5000,"Medium Value","Low Value"))</f>
        <v/>
      </c>
      <c r="Z2680">
        <f>IF(R2680&lt;=3,"Fast",IF(R2680&lt;=5,"On Time","Delayed"))</f>
        <v/>
      </c>
    </row>
    <row r="2681">
      <c r="A2681">
        <f>Raw_Data!A2681</f>
        <v/>
      </c>
      <c r="B2681" s="11">
        <f>Raw_Data!B2681</f>
        <v/>
      </c>
      <c r="C2681">
        <f>Raw_Data!C2681</f>
        <v/>
      </c>
      <c r="D2681">
        <f>Raw_Data!D2681</f>
        <v/>
      </c>
      <c r="E2681">
        <f>Raw_Data!E2681</f>
        <v/>
      </c>
      <c r="F2681">
        <f>Raw_Data!F2681</f>
        <v/>
      </c>
      <c r="G2681">
        <f>Raw_Data!G2681</f>
        <v/>
      </c>
      <c r="H2681">
        <f>Raw_Data!H2681</f>
        <v/>
      </c>
      <c r="I2681">
        <f>Raw_Data!I2681</f>
        <v/>
      </c>
      <c r="J2681" s="12">
        <f>Raw_Data!J2681</f>
        <v/>
      </c>
      <c r="K2681" s="13">
        <f>Raw_Data!K2681</f>
        <v/>
      </c>
      <c r="L2681" s="12">
        <f>Raw_Data!L2681</f>
        <v/>
      </c>
      <c r="M2681" s="12">
        <f>Raw_Data!M2681</f>
        <v/>
      </c>
      <c r="N2681" s="12">
        <f>Raw_Data!N2681</f>
        <v/>
      </c>
      <c r="O2681">
        <f>Raw_Data!O2681</f>
        <v/>
      </c>
      <c r="P2681">
        <f>Raw_Data!P2681</f>
        <v/>
      </c>
      <c r="Q2681">
        <f>Raw_Data!Q2681</f>
        <v/>
      </c>
      <c r="R2681">
        <f>Raw_Data!R2681</f>
        <v/>
      </c>
      <c r="S2681">
        <f>Raw_Data!S2681</f>
        <v/>
      </c>
      <c r="T2681">
        <f>YEAR(B2681)</f>
        <v/>
      </c>
      <c r="U2681">
        <f>MONTH(B2681)</f>
        <v/>
      </c>
      <c r="V2681">
        <f>TEXT(B2681,"mmm")</f>
        <v/>
      </c>
      <c r="W2681" s="15">
        <f>IFERROR(N2681/L2681,0)</f>
        <v/>
      </c>
      <c r="X2681">
        <f>IF(K2681=0,"No Discount",IF(K2681&lt;=5%,"Low",IF(K2681&lt;=15%,"Medium","High")))</f>
        <v/>
      </c>
      <c r="Y2681">
        <f>IF(L2681&gt;=20000,"High Value",IF(L2681&gt;=5000,"Medium Value","Low Value"))</f>
        <v/>
      </c>
      <c r="Z2681">
        <f>IF(R2681&lt;=3,"Fast",IF(R2681&lt;=5,"On Time","Delayed"))</f>
        <v/>
      </c>
    </row>
    <row r="2682">
      <c r="A2682">
        <f>Raw_Data!A2682</f>
        <v/>
      </c>
      <c r="B2682" s="11">
        <f>Raw_Data!B2682</f>
        <v/>
      </c>
      <c r="C2682">
        <f>Raw_Data!C2682</f>
        <v/>
      </c>
      <c r="D2682">
        <f>Raw_Data!D2682</f>
        <v/>
      </c>
      <c r="E2682">
        <f>Raw_Data!E2682</f>
        <v/>
      </c>
      <c r="F2682">
        <f>Raw_Data!F2682</f>
        <v/>
      </c>
      <c r="G2682">
        <f>Raw_Data!G2682</f>
        <v/>
      </c>
      <c r="H2682">
        <f>Raw_Data!H2682</f>
        <v/>
      </c>
      <c r="I2682">
        <f>Raw_Data!I2682</f>
        <v/>
      </c>
      <c r="J2682" s="12">
        <f>Raw_Data!J2682</f>
        <v/>
      </c>
      <c r="K2682" s="13">
        <f>Raw_Data!K2682</f>
        <v/>
      </c>
      <c r="L2682" s="12">
        <f>Raw_Data!L2682</f>
        <v/>
      </c>
      <c r="M2682" s="12">
        <f>Raw_Data!M2682</f>
        <v/>
      </c>
      <c r="N2682" s="12">
        <f>Raw_Data!N2682</f>
        <v/>
      </c>
      <c r="O2682">
        <f>Raw_Data!O2682</f>
        <v/>
      </c>
      <c r="P2682">
        <f>Raw_Data!P2682</f>
        <v/>
      </c>
      <c r="Q2682">
        <f>Raw_Data!Q2682</f>
        <v/>
      </c>
      <c r="R2682">
        <f>Raw_Data!R2682</f>
        <v/>
      </c>
      <c r="S2682">
        <f>Raw_Data!S2682</f>
        <v/>
      </c>
      <c r="T2682">
        <f>YEAR(B2682)</f>
        <v/>
      </c>
      <c r="U2682">
        <f>MONTH(B2682)</f>
        <v/>
      </c>
      <c r="V2682">
        <f>TEXT(B2682,"mmm")</f>
        <v/>
      </c>
      <c r="W2682" s="15">
        <f>IFERROR(N2682/L2682,0)</f>
        <v/>
      </c>
      <c r="X2682">
        <f>IF(K2682=0,"No Discount",IF(K2682&lt;=5%,"Low",IF(K2682&lt;=15%,"Medium","High")))</f>
        <v/>
      </c>
      <c r="Y2682">
        <f>IF(L2682&gt;=20000,"High Value",IF(L2682&gt;=5000,"Medium Value","Low Value"))</f>
        <v/>
      </c>
      <c r="Z2682">
        <f>IF(R2682&lt;=3,"Fast",IF(R2682&lt;=5,"On Time","Delayed"))</f>
        <v/>
      </c>
    </row>
    <row r="2683">
      <c r="A2683">
        <f>Raw_Data!A2683</f>
        <v/>
      </c>
      <c r="B2683" s="11">
        <f>Raw_Data!B2683</f>
        <v/>
      </c>
      <c r="C2683">
        <f>Raw_Data!C2683</f>
        <v/>
      </c>
      <c r="D2683">
        <f>Raw_Data!D2683</f>
        <v/>
      </c>
      <c r="E2683">
        <f>Raw_Data!E2683</f>
        <v/>
      </c>
      <c r="F2683">
        <f>Raw_Data!F2683</f>
        <v/>
      </c>
      <c r="G2683">
        <f>Raw_Data!G2683</f>
        <v/>
      </c>
      <c r="H2683">
        <f>Raw_Data!H2683</f>
        <v/>
      </c>
      <c r="I2683">
        <f>Raw_Data!I2683</f>
        <v/>
      </c>
      <c r="J2683" s="12">
        <f>Raw_Data!J2683</f>
        <v/>
      </c>
      <c r="K2683" s="13">
        <f>Raw_Data!K2683</f>
        <v/>
      </c>
      <c r="L2683" s="12">
        <f>Raw_Data!L2683</f>
        <v/>
      </c>
      <c r="M2683" s="12">
        <f>Raw_Data!M2683</f>
        <v/>
      </c>
      <c r="N2683" s="12">
        <f>Raw_Data!N2683</f>
        <v/>
      </c>
      <c r="O2683">
        <f>Raw_Data!O2683</f>
        <v/>
      </c>
      <c r="P2683">
        <f>Raw_Data!P2683</f>
        <v/>
      </c>
      <c r="Q2683">
        <f>Raw_Data!Q2683</f>
        <v/>
      </c>
      <c r="R2683">
        <f>Raw_Data!R2683</f>
        <v/>
      </c>
      <c r="S2683">
        <f>Raw_Data!S2683</f>
        <v/>
      </c>
      <c r="T2683">
        <f>YEAR(B2683)</f>
        <v/>
      </c>
      <c r="U2683">
        <f>MONTH(B2683)</f>
        <v/>
      </c>
      <c r="V2683">
        <f>TEXT(B2683,"mmm")</f>
        <v/>
      </c>
      <c r="W2683" s="15">
        <f>IFERROR(N2683/L2683,0)</f>
        <v/>
      </c>
      <c r="X2683">
        <f>IF(K2683=0,"No Discount",IF(K2683&lt;=5%,"Low",IF(K2683&lt;=15%,"Medium","High")))</f>
        <v/>
      </c>
      <c r="Y2683">
        <f>IF(L2683&gt;=20000,"High Value",IF(L2683&gt;=5000,"Medium Value","Low Value"))</f>
        <v/>
      </c>
      <c r="Z2683">
        <f>IF(R2683&lt;=3,"Fast",IF(R2683&lt;=5,"On Time","Delayed"))</f>
        <v/>
      </c>
    </row>
    <row r="2684">
      <c r="A2684">
        <f>Raw_Data!A2684</f>
        <v/>
      </c>
      <c r="B2684" s="11">
        <f>Raw_Data!B2684</f>
        <v/>
      </c>
      <c r="C2684">
        <f>Raw_Data!C2684</f>
        <v/>
      </c>
      <c r="D2684">
        <f>Raw_Data!D2684</f>
        <v/>
      </c>
      <c r="E2684">
        <f>Raw_Data!E2684</f>
        <v/>
      </c>
      <c r="F2684">
        <f>Raw_Data!F2684</f>
        <v/>
      </c>
      <c r="G2684">
        <f>Raw_Data!G2684</f>
        <v/>
      </c>
      <c r="H2684">
        <f>Raw_Data!H2684</f>
        <v/>
      </c>
      <c r="I2684">
        <f>Raw_Data!I2684</f>
        <v/>
      </c>
      <c r="J2684" s="12">
        <f>Raw_Data!J2684</f>
        <v/>
      </c>
      <c r="K2684" s="13">
        <f>Raw_Data!K2684</f>
        <v/>
      </c>
      <c r="L2684" s="12">
        <f>Raw_Data!L2684</f>
        <v/>
      </c>
      <c r="M2684" s="12">
        <f>Raw_Data!M2684</f>
        <v/>
      </c>
      <c r="N2684" s="12">
        <f>Raw_Data!N2684</f>
        <v/>
      </c>
      <c r="O2684">
        <f>Raw_Data!O2684</f>
        <v/>
      </c>
      <c r="P2684">
        <f>Raw_Data!P2684</f>
        <v/>
      </c>
      <c r="Q2684">
        <f>Raw_Data!Q2684</f>
        <v/>
      </c>
      <c r="R2684">
        <f>Raw_Data!R2684</f>
        <v/>
      </c>
      <c r="S2684">
        <f>Raw_Data!S2684</f>
        <v/>
      </c>
      <c r="T2684">
        <f>YEAR(B2684)</f>
        <v/>
      </c>
      <c r="U2684">
        <f>MONTH(B2684)</f>
        <v/>
      </c>
      <c r="V2684">
        <f>TEXT(B2684,"mmm")</f>
        <v/>
      </c>
      <c r="W2684" s="15">
        <f>IFERROR(N2684/L2684,0)</f>
        <v/>
      </c>
      <c r="X2684">
        <f>IF(K2684=0,"No Discount",IF(K2684&lt;=5%,"Low",IF(K2684&lt;=15%,"Medium","High")))</f>
        <v/>
      </c>
      <c r="Y2684">
        <f>IF(L2684&gt;=20000,"High Value",IF(L2684&gt;=5000,"Medium Value","Low Value"))</f>
        <v/>
      </c>
      <c r="Z2684">
        <f>IF(R2684&lt;=3,"Fast",IF(R2684&lt;=5,"On Time","Delayed"))</f>
        <v/>
      </c>
    </row>
    <row r="2685">
      <c r="A2685">
        <f>Raw_Data!A2685</f>
        <v/>
      </c>
      <c r="B2685" s="11">
        <f>Raw_Data!B2685</f>
        <v/>
      </c>
      <c r="C2685">
        <f>Raw_Data!C2685</f>
        <v/>
      </c>
      <c r="D2685">
        <f>Raw_Data!D2685</f>
        <v/>
      </c>
      <c r="E2685">
        <f>Raw_Data!E2685</f>
        <v/>
      </c>
      <c r="F2685">
        <f>Raw_Data!F2685</f>
        <v/>
      </c>
      <c r="G2685">
        <f>Raw_Data!G2685</f>
        <v/>
      </c>
      <c r="H2685">
        <f>Raw_Data!H2685</f>
        <v/>
      </c>
      <c r="I2685">
        <f>Raw_Data!I2685</f>
        <v/>
      </c>
      <c r="J2685" s="12">
        <f>Raw_Data!J2685</f>
        <v/>
      </c>
      <c r="K2685" s="13">
        <f>Raw_Data!K2685</f>
        <v/>
      </c>
      <c r="L2685" s="12">
        <f>Raw_Data!L2685</f>
        <v/>
      </c>
      <c r="M2685" s="12">
        <f>Raw_Data!M2685</f>
        <v/>
      </c>
      <c r="N2685" s="12">
        <f>Raw_Data!N2685</f>
        <v/>
      </c>
      <c r="O2685">
        <f>Raw_Data!O2685</f>
        <v/>
      </c>
      <c r="P2685">
        <f>Raw_Data!P2685</f>
        <v/>
      </c>
      <c r="Q2685">
        <f>Raw_Data!Q2685</f>
        <v/>
      </c>
      <c r="R2685">
        <f>Raw_Data!R2685</f>
        <v/>
      </c>
      <c r="S2685">
        <f>Raw_Data!S2685</f>
        <v/>
      </c>
      <c r="T2685">
        <f>YEAR(B2685)</f>
        <v/>
      </c>
      <c r="U2685">
        <f>MONTH(B2685)</f>
        <v/>
      </c>
      <c r="V2685">
        <f>TEXT(B2685,"mmm")</f>
        <v/>
      </c>
      <c r="W2685" s="15">
        <f>IFERROR(N2685/L2685,0)</f>
        <v/>
      </c>
      <c r="X2685">
        <f>IF(K2685=0,"No Discount",IF(K2685&lt;=5%,"Low",IF(K2685&lt;=15%,"Medium","High")))</f>
        <v/>
      </c>
      <c r="Y2685">
        <f>IF(L2685&gt;=20000,"High Value",IF(L2685&gt;=5000,"Medium Value","Low Value"))</f>
        <v/>
      </c>
      <c r="Z2685">
        <f>IF(R2685&lt;=3,"Fast",IF(R2685&lt;=5,"On Time","Delayed"))</f>
        <v/>
      </c>
    </row>
    <row r="2686">
      <c r="A2686">
        <f>Raw_Data!A2686</f>
        <v/>
      </c>
      <c r="B2686" s="11">
        <f>Raw_Data!B2686</f>
        <v/>
      </c>
      <c r="C2686">
        <f>Raw_Data!C2686</f>
        <v/>
      </c>
      <c r="D2686">
        <f>Raw_Data!D2686</f>
        <v/>
      </c>
      <c r="E2686">
        <f>Raw_Data!E2686</f>
        <v/>
      </c>
      <c r="F2686">
        <f>Raw_Data!F2686</f>
        <v/>
      </c>
      <c r="G2686">
        <f>Raw_Data!G2686</f>
        <v/>
      </c>
      <c r="H2686">
        <f>Raw_Data!H2686</f>
        <v/>
      </c>
      <c r="I2686">
        <f>Raw_Data!I2686</f>
        <v/>
      </c>
      <c r="J2686" s="12">
        <f>Raw_Data!J2686</f>
        <v/>
      </c>
      <c r="K2686" s="13">
        <f>Raw_Data!K2686</f>
        <v/>
      </c>
      <c r="L2686" s="12">
        <f>Raw_Data!L2686</f>
        <v/>
      </c>
      <c r="M2686" s="12">
        <f>Raw_Data!M2686</f>
        <v/>
      </c>
      <c r="N2686" s="12">
        <f>Raw_Data!N2686</f>
        <v/>
      </c>
      <c r="O2686">
        <f>Raw_Data!O2686</f>
        <v/>
      </c>
      <c r="P2686">
        <f>Raw_Data!P2686</f>
        <v/>
      </c>
      <c r="Q2686">
        <f>Raw_Data!Q2686</f>
        <v/>
      </c>
      <c r="R2686">
        <f>Raw_Data!R2686</f>
        <v/>
      </c>
      <c r="S2686">
        <f>Raw_Data!S2686</f>
        <v/>
      </c>
      <c r="T2686">
        <f>YEAR(B2686)</f>
        <v/>
      </c>
      <c r="U2686">
        <f>MONTH(B2686)</f>
        <v/>
      </c>
      <c r="V2686">
        <f>TEXT(B2686,"mmm")</f>
        <v/>
      </c>
      <c r="W2686" s="15">
        <f>IFERROR(N2686/L2686,0)</f>
        <v/>
      </c>
      <c r="X2686">
        <f>IF(K2686=0,"No Discount",IF(K2686&lt;=5%,"Low",IF(K2686&lt;=15%,"Medium","High")))</f>
        <v/>
      </c>
      <c r="Y2686">
        <f>IF(L2686&gt;=20000,"High Value",IF(L2686&gt;=5000,"Medium Value","Low Value"))</f>
        <v/>
      </c>
      <c r="Z2686">
        <f>IF(R2686&lt;=3,"Fast",IF(R2686&lt;=5,"On Time","Delayed"))</f>
        <v/>
      </c>
    </row>
    <row r="2687">
      <c r="A2687">
        <f>Raw_Data!A2687</f>
        <v/>
      </c>
      <c r="B2687" s="11">
        <f>Raw_Data!B2687</f>
        <v/>
      </c>
      <c r="C2687">
        <f>Raw_Data!C2687</f>
        <v/>
      </c>
      <c r="D2687">
        <f>Raw_Data!D2687</f>
        <v/>
      </c>
      <c r="E2687">
        <f>Raw_Data!E2687</f>
        <v/>
      </c>
      <c r="F2687">
        <f>Raw_Data!F2687</f>
        <v/>
      </c>
      <c r="G2687">
        <f>Raw_Data!G2687</f>
        <v/>
      </c>
      <c r="H2687">
        <f>Raw_Data!H2687</f>
        <v/>
      </c>
      <c r="I2687">
        <f>Raw_Data!I2687</f>
        <v/>
      </c>
      <c r="J2687" s="12">
        <f>Raw_Data!J2687</f>
        <v/>
      </c>
      <c r="K2687" s="13">
        <f>Raw_Data!K2687</f>
        <v/>
      </c>
      <c r="L2687" s="12">
        <f>Raw_Data!L2687</f>
        <v/>
      </c>
      <c r="M2687" s="12">
        <f>Raw_Data!M2687</f>
        <v/>
      </c>
      <c r="N2687" s="12">
        <f>Raw_Data!N2687</f>
        <v/>
      </c>
      <c r="O2687">
        <f>Raw_Data!O2687</f>
        <v/>
      </c>
      <c r="P2687">
        <f>Raw_Data!P2687</f>
        <v/>
      </c>
      <c r="Q2687">
        <f>Raw_Data!Q2687</f>
        <v/>
      </c>
      <c r="R2687">
        <f>Raw_Data!R2687</f>
        <v/>
      </c>
      <c r="S2687">
        <f>Raw_Data!S2687</f>
        <v/>
      </c>
      <c r="T2687">
        <f>YEAR(B2687)</f>
        <v/>
      </c>
      <c r="U2687">
        <f>MONTH(B2687)</f>
        <v/>
      </c>
      <c r="V2687">
        <f>TEXT(B2687,"mmm")</f>
        <v/>
      </c>
      <c r="W2687" s="15">
        <f>IFERROR(N2687/L2687,0)</f>
        <v/>
      </c>
      <c r="X2687">
        <f>IF(K2687=0,"No Discount",IF(K2687&lt;=5%,"Low",IF(K2687&lt;=15%,"Medium","High")))</f>
        <v/>
      </c>
      <c r="Y2687">
        <f>IF(L2687&gt;=20000,"High Value",IF(L2687&gt;=5000,"Medium Value","Low Value"))</f>
        <v/>
      </c>
      <c r="Z2687">
        <f>IF(R2687&lt;=3,"Fast",IF(R2687&lt;=5,"On Time","Delayed"))</f>
        <v/>
      </c>
    </row>
    <row r="2688">
      <c r="A2688">
        <f>Raw_Data!A2688</f>
        <v/>
      </c>
      <c r="B2688" s="11">
        <f>Raw_Data!B2688</f>
        <v/>
      </c>
      <c r="C2688">
        <f>Raw_Data!C2688</f>
        <v/>
      </c>
      <c r="D2688">
        <f>Raw_Data!D2688</f>
        <v/>
      </c>
      <c r="E2688">
        <f>Raw_Data!E2688</f>
        <v/>
      </c>
      <c r="F2688">
        <f>Raw_Data!F2688</f>
        <v/>
      </c>
      <c r="G2688">
        <f>Raw_Data!G2688</f>
        <v/>
      </c>
      <c r="H2688">
        <f>Raw_Data!H2688</f>
        <v/>
      </c>
      <c r="I2688">
        <f>Raw_Data!I2688</f>
        <v/>
      </c>
      <c r="J2688" s="12">
        <f>Raw_Data!J2688</f>
        <v/>
      </c>
      <c r="K2688" s="13">
        <f>Raw_Data!K2688</f>
        <v/>
      </c>
      <c r="L2688" s="12">
        <f>Raw_Data!L2688</f>
        <v/>
      </c>
      <c r="M2688" s="12">
        <f>Raw_Data!M2688</f>
        <v/>
      </c>
      <c r="N2688" s="12">
        <f>Raw_Data!N2688</f>
        <v/>
      </c>
      <c r="O2688">
        <f>Raw_Data!O2688</f>
        <v/>
      </c>
      <c r="P2688">
        <f>Raw_Data!P2688</f>
        <v/>
      </c>
      <c r="Q2688">
        <f>Raw_Data!Q2688</f>
        <v/>
      </c>
      <c r="R2688">
        <f>Raw_Data!R2688</f>
        <v/>
      </c>
      <c r="S2688">
        <f>Raw_Data!S2688</f>
        <v/>
      </c>
      <c r="T2688">
        <f>YEAR(B2688)</f>
        <v/>
      </c>
      <c r="U2688">
        <f>MONTH(B2688)</f>
        <v/>
      </c>
      <c r="V2688">
        <f>TEXT(B2688,"mmm")</f>
        <v/>
      </c>
      <c r="W2688" s="15">
        <f>IFERROR(N2688/L2688,0)</f>
        <v/>
      </c>
      <c r="X2688">
        <f>IF(K2688=0,"No Discount",IF(K2688&lt;=5%,"Low",IF(K2688&lt;=15%,"Medium","High")))</f>
        <v/>
      </c>
      <c r="Y2688">
        <f>IF(L2688&gt;=20000,"High Value",IF(L2688&gt;=5000,"Medium Value","Low Value"))</f>
        <v/>
      </c>
      <c r="Z2688">
        <f>IF(R2688&lt;=3,"Fast",IF(R2688&lt;=5,"On Time","Delayed"))</f>
        <v/>
      </c>
    </row>
    <row r="2689">
      <c r="A2689">
        <f>Raw_Data!A2689</f>
        <v/>
      </c>
      <c r="B2689" s="11">
        <f>Raw_Data!B2689</f>
        <v/>
      </c>
      <c r="C2689">
        <f>Raw_Data!C2689</f>
        <v/>
      </c>
      <c r="D2689">
        <f>Raw_Data!D2689</f>
        <v/>
      </c>
      <c r="E2689">
        <f>Raw_Data!E2689</f>
        <v/>
      </c>
      <c r="F2689">
        <f>Raw_Data!F2689</f>
        <v/>
      </c>
      <c r="G2689">
        <f>Raw_Data!G2689</f>
        <v/>
      </c>
      <c r="H2689">
        <f>Raw_Data!H2689</f>
        <v/>
      </c>
      <c r="I2689">
        <f>Raw_Data!I2689</f>
        <v/>
      </c>
      <c r="J2689" s="12">
        <f>Raw_Data!J2689</f>
        <v/>
      </c>
      <c r="K2689" s="13">
        <f>Raw_Data!K2689</f>
        <v/>
      </c>
      <c r="L2689" s="12">
        <f>Raw_Data!L2689</f>
        <v/>
      </c>
      <c r="M2689" s="12">
        <f>Raw_Data!M2689</f>
        <v/>
      </c>
      <c r="N2689" s="12">
        <f>Raw_Data!N2689</f>
        <v/>
      </c>
      <c r="O2689">
        <f>Raw_Data!O2689</f>
        <v/>
      </c>
      <c r="P2689">
        <f>Raw_Data!P2689</f>
        <v/>
      </c>
      <c r="Q2689">
        <f>Raw_Data!Q2689</f>
        <v/>
      </c>
      <c r="R2689">
        <f>Raw_Data!R2689</f>
        <v/>
      </c>
      <c r="S2689">
        <f>Raw_Data!S2689</f>
        <v/>
      </c>
      <c r="T2689">
        <f>YEAR(B2689)</f>
        <v/>
      </c>
      <c r="U2689">
        <f>MONTH(B2689)</f>
        <v/>
      </c>
      <c r="V2689">
        <f>TEXT(B2689,"mmm")</f>
        <v/>
      </c>
      <c r="W2689" s="15">
        <f>IFERROR(N2689/L2689,0)</f>
        <v/>
      </c>
      <c r="X2689">
        <f>IF(K2689=0,"No Discount",IF(K2689&lt;=5%,"Low",IF(K2689&lt;=15%,"Medium","High")))</f>
        <v/>
      </c>
      <c r="Y2689">
        <f>IF(L2689&gt;=20000,"High Value",IF(L2689&gt;=5000,"Medium Value","Low Value"))</f>
        <v/>
      </c>
      <c r="Z2689">
        <f>IF(R2689&lt;=3,"Fast",IF(R2689&lt;=5,"On Time","Delayed"))</f>
        <v/>
      </c>
    </row>
    <row r="2690">
      <c r="A2690">
        <f>Raw_Data!A2690</f>
        <v/>
      </c>
      <c r="B2690" s="11">
        <f>Raw_Data!B2690</f>
        <v/>
      </c>
      <c r="C2690">
        <f>Raw_Data!C2690</f>
        <v/>
      </c>
      <c r="D2690">
        <f>Raw_Data!D2690</f>
        <v/>
      </c>
      <c r="E2690">
        <f>Raw_Data!E2690</f>
        <v/>
      </c>
      <c r="F2690">
        <f>Raw_Data!F2690</f>
        <v/>
      </c>
      <c r="G2690">
        <f>Raw_Data!G2690</f>
        <v/>
      </c>
      <c r="H2690">
        <f>Raw_Data!H2690</f>
        <v/>
      </c>
      <c r="I2690">
        <f>Raw_Data!I2690</f>
        <v/>
      </c>
      <c r="J2690" s="12">
        <f>Raw_Data!J2690</f>
        <v/>
      </c>
      <c r="K2690" s="13">
        <f>Raw_Data!K2690</f>
        <v/>
      </c>
      <c r="L2690" s="12">
        <f>Raw_Data!L2690</f>
        <v/>
      </c>
      <c r="M2690" s="12">
        <f>Raw_Data!M2690</f>
        <v/>
      </c>
      <c r="N2690" s="12">
        <f>Raw_Data!N2690</f>
        <v/>
      </c>
      <c r="O2690">
        <f>Raw_Data!O2690</f>
        <v/>
      </c>
      <c r="P2690">
        <f>Raw_Data!P2690</f>
        <v/>
      </c>
      <c r="Q2690">
        <f>Raw_Data!Q2690</f>
        <v/>
      </c>
      <c r="R2690">
        <f>Raw_Data!R2690</f>
        <v/>
      </c>
      <c r="S2690">
        <f>Raw_Data!S2690</f>
        <v/>
      </c>
      <c r="T2690">
        <f>YEAR(B2690)</f>
        <v/>
      </c>
      <c r="U2690">
        <f>MONTH(B2690)</f>
        <v/>
      </c>
      <c r="V2690">
        <f>TEXT(B2690,"mmm")</f>
        <v/>
      </c>
      <c r="W2690" s="15">
        <f>IFERROR(N2690/L2690,0)</f>
        <v/>
      </c>
      <c r="X2690">
        <f>IF(K2690=0,"No Discount",IF(K2690&lt;=5%,"Low",IF(K2690&lt;=15%,"Medium","High")))</f>
        <v/>
      </c>
      <c r="Y2690">
        <f>IF(L2690&gt;=20000,"High Value",IF(L2690&gt;=5000,"Medium Value","Low Value"))</f>
        <v/>
      </c>
      <c r="Z2690">
        <f>IF(R2690&lt;=3,"Fast",IF(R2690&lt;=5,"On Time","Delayed"))</f>
        <v/>
      </c>
    </row>
    <row r="2691">
      <c r="A2691">
        <f>Raw_Data!A2691</f>
        <v/>
      </c>
      <c r="B2691" s="11">
        <f>Raw_Data!B2691</f>
        <v/>
      </c>
      <c r="C2691">
        <f>Raw_Data!C2691</f>
        <v/>
      </c>
      <c r="D2691">
        <f>Raw_Data!D2691</f>
        <v/>
      </c>
      <c r="E2691">
        <f>Raw_Data!E2691</f>
        <v/>
      </c>
      <c r="F2691">
        <f>Raw_Data!F2691</f>
        <v/>
      </c>
      <c r="G2691">
        <f>Raw_Data!G2691</f>
        <v/>
      </c>
      <c r="H2691">
        <f>Raw_Data!H2691</f>
        <v/>
      </c>
      <c r="I2691">
        <f>Raw_Data!I2691</f>
        <v/>
      </c>
      <c r="J2691" s="12">
        <f>Raw_Data!J2691</f>
        <v/>
      </c>
      <c r="K2691" s="13">
        <f>Raw_Data!K2691</f>
        <v/>
      </c>
      <c r="L2691" s="12">
        <f>Raw_Data!L2691</f>
        <v/>
      </c>
      <c r="M2691" s="12">
        <f>Raw_Data!M2691</f>
        <v/>
      </c>
      <c r="N2691" s="12">
        <f>Raw_Data!N2691</f>
        <v/>
      </c>
      <c r="O2691">
        <f>Raw_Data!O2691</f>
        <v/>
      </c>
      <c r="P2691">
        <f>Raw_Data!P2691</f>
        <v/>
      </c>
      <c r="Q2691">
        <f>Raw_Data!Q2691</f>
        <v/>
      </c>
      <c r="R2691">
        <f>Raw_Data!R2691</f>
        <v/>
      </c>
      <c r="S2691">
        <f>Raw_Data!S2691</f>
        <v/>
      </c>
      <c r="T2691">
        <f>YEAR(B2691)</f>
        <v/>
      </c>
      <c r="U2691">
        <f>MONTH(B2691)</f>
        <v/>
      </c>
      <c r="V2691">
        <f>TEXT(B2691,"mmm")</f>
        <v/>
      </c>
      <c r="W2691" s="15">
        <f>IFERROR(N2691/L2691,0)</f>
        <v/>
      </c>
      <c r="X2691">
        <f>IF(K2691=0,"No Discount",IF(K2691&lt;=5%,"Low",IF(K2691&lt;=15%,"Medium","High")))</f>
        <v/>
      </c>
      <c r="Y2691">
        <f>IF(L2691&gt;=20000,"High Value",IF(L2691&gt;=5000,"Medium Value","Low Value"))</f>
        <v/>
      </c>
      <c r="Z2691">
        <f>IF(R2691&lt;=3,"Fast",IF(R2691&lt;=5,"On Time","Delayed"))</f>
        <v/>
      </c>
    </row>
    <row r="2692">
      <c r="A2692">
        <f>Raw_Data!A2692</f>
        <v/>
      </c>
      <c r="B2692" s="11">
        <f>Raw_Data!B2692</f>
        <v/>
      </c>
      <c r="C2692">
        <f>Raw_Data!C2692</f>
        <v/>
      </c>
      <c r="D2692">
        <f>Raw_Data!D2692</f>
        <v/>
      </c>
      <c r="E2692">
        <f>Raw_Data!E2692</f>
        <v/>
      </c>
      <c r="F2692">
        <f>Raw_Data!F2692</f>
        <v/>
      </c>
      <c r="G2692">
        <f>Raw_Data!G2692</f>
        <v/>
      </c>
      <c r="H2692">
        <f>Raw_Data!H2692</f>
        <v/>
      </c>
      <c r="I2692">
        <f>Raw_Data!I2692</f>
        <v/>
      </c>
      <c r="J2692" s="12">
        <f>Raw_Data!J2692</f>
        <v/>
      </c>
      <c r="K2692" s="13">
        <f>Raw_Data!K2692</f>
        <v/>
      </c>
      <c r="L2692" s="12">
        <f>Raw_Data!L2692</f>
        <v/>
      </c>
      <c r="M2692" s="12">
        <f>Raw_Data!M2692</f>
        <v/>
      </c>
      <c r="N2692" s="12">
        <f>Raw_Data!N2692</f>
        <v/>
      </c>
      <c r="O2692">
        <f>Raw_Data!O2692</f>
        <v/>
      </c>
      <c r="P2692">
        <f>Raw_Data!P2692</f>
        <v/>
      </c>
      <c r="Q2692">
        <f>Raw_Data!Q2692</f>
        <v/>
      </c>
      <c r="R2692">
        <f>Raw_Data!R2692</f>
        <v/>
      </c>
      <c r="S2692">
        <f>Raw_Data!S2692</f>
        <v/>
      </c>
      <c r="T2692">
        <f>YEAR(B2692)</f>
        <v/>
      </c>
      <c r="U2692">
        <f>MONTH(B2692)</f>
        <v/>
      </c>
      <c r="V2692">
        <f>TEXT(B2692,"mmm")</f>
        <v/>
      </c>
      <c r="W2692" s="15">
        <f>IFERROR(N2692/L2692,0)</f>
        <v/>
      </c>
      <c r="X2692">
        <f>IF(K2692=0,"No Discount",IF(K2692&lt;=5%,"Low",IF(K2692&lt;=15%,"Medium","High")))</f>
        <v/>
      </c>
      <c r="Y2692">
        <f>IF(L2692&gt;=20000,"High Value",IF(L2692&gt;=5000,"Medium Value","Low Value"))</f>
        <v/>
      </c>
      <c r="Z2692">
        <f>IF(R2692&lt;=3,"Fast",IF(R2692&lt;=5,"On Time","Delayed"))</f>
        <v/>
      </c>
    </row>
    <row r="2693">
      <c r="A2693">
        <f>Raw_Data!A2693</f>
        <v/>
      </c>
      <c r="B2693" s="11">
        <f>Raw_Data!B2693</f>
        <v/>
      </c>
      <c r="C2693">
        <f>Raw_Data!C2693</f>
        <v/>
      </c>
      <c r="D2693">
        <f>Raw_Data!D2693</f>
        <v/>
      </c>
      <c r="E2693">
        <f>Raw_Data!E2693</f>
        <v/>
      </c>
      <c r="F2693">
        <f>Raw_Data!F2693</f>
        <v/>
      </c>
      <c r="G2693">
        <f>Raw_Data!G2693</f>
        <v/>
      </c>
      <c r="H2693">
        <f>Raw_Data!H2693</f>
        <v/>
      </c>
      <c r="I2693">
        <f>Raw_Data!I2693</f>
        <v/>
      </c>
      <c r="J2693" s="12">
        <f>Raw_Data!J2693</f>
        <v/>
      </c>
      <c r="K2693" s="13">
        <f>Raw_Data!K2693</f>
        <v/>
      </c>
      <c r="L2693" s="12">
        <f>Raw_Data!L2693</f>
        <v/>
      </c>
      <c r="M2693" s="12">
        <f>Raw_Data!M2693</f>
        <v/>
      </c>
      <c r="N2693" s="12">
        <f>Raw_Data!N2693</f>
        <v/>
      </c>
      <c r="O2693">
        <f>Raw_Data!O2693</f>
        <v/>
      </c>
      <c r="P2693">
        <f>Raw_Data!P2693</f>
        <v/>
      </c>
      <c r="Q2693">
        <f>Raw_Data!Q2693</f>
        <v/>
      </c>
      <c r="R2693">
        <f>Raw_Data!R2693</f>
        <v/>
      </c>
      <c r="S2693">
        <f>Raw_Data!S2693</f>
        <v/>
      </c>
      <c r="T2693">
        <f>YEAR(B2693)</f>
        <v/>
      </c>
      <c r="U2693">
        <f>MONTH(B2693)</f>
        <v/>
      </c>
      <c r="V2693">
        <f>TEXT(B2693,"mmm")</f>
        <v/>
      </c>
      <c r="W2693" s="15">
        <f>IFERROR(N2693/L2693,0)</f>
        <v/>
      </c>
      <c r="X2693">
        <f>IF(K2693=0,"No Discount",IF(K2693&lt;=5%,"Low",IF(K2693&lt;=15%,"Medium","High")))</f>
        <v/>
      </c>
      <c r="Y2693">
        <f>IF(L2693&gt;=20000,"High Value",IF(L2693&gt;=5000,"Medium Value","Low Value"))</f>
        <v/>
      </c>
      <c r="Z2693">
        <f>IF(R2693&lt;=3,"Fast",IF(R2693&lt;=5,"On Time","Delayed"))</f>
        <v/>
      </c>
    </row>
    <row r="2694">
      <c r="A2694">
        <f>Raw_Data!A2694</f>
        <v/>
      </c>
      <c r="B2694" s="11">
        <f>Raw_Data!B2694</f>
        <v/>
      </c>
      <c r="C2694">
        <f>Raw_Data!C2694</f>
        <v/>
      </c>
      <c r="D2694">
        <f>Raw_Data!D2694</f>
        <v/>
      </c>
      <c r="E2694">
        <f>Raw_Data!E2694</f>
        <v/>
      </c>
      <c r="F2694">
        <f>Raw_Data!F2694</f>
        <v/>
      </c>
      <c r="G2694">
        <f>Raw_Data!G2694</f>
        <v/>
      </c>
      <c r="H2694">
        <f>Raw_Data!H2694</f>
        <v/>
      </c>
      <c r="I2694">
        <f>Raw_Data!I2694</f>
        <v/>
      </c>
      <c r="J2694" s="12">
        <f>Raw_Data!J2694</f>
        <v/>
      </c>
      <c r="K2694" s="13">
        <f>Raw_Data!K2694</f>
        <v/>
      </c>
      <c r="L2694" s="12">
        <f>Raw_Data!L2694</f>
        <v/>
      </c>
      <c r="M2694" s="12">
        <f>Raw_Data!M2694</f>
        <v/>
      </c>
      <c r="N2694" s="12">
        <f>Raw_Data!N2694</f>
        <v/>
      </c>
      <c r="O2694">
        <f>Raw_Data!O2694</f>
        <v/>
      </c>
      <c r="P2694">
        <f>Raw_Data!P2694</f>
        <v/>
      </c>
      <c r="Q2694">
        <f>Raw_Data!Q2694</f>
        <v/>
      </c>
      <c r="R2694">
        <f>Raw_Data!R2694</f>
        <v/>
      </c>
      <c r="S2694">
        <f>Raw_Data!S2694</f>
        <v/>
      </c>
      <c r="T2694">
        <f>YEAR(B2694)</f>
        <v/>
      </c>
      <c r="U2694">
        <f>MONTH(B2694)</f>
        <v/>
      </c>
      <c r="V2694">
        <f>TEXT(B2694,"mmm")</f>
        <v/>
      </c>
      <c r="W2694" s="15">
        <f>IFERROR(N2694/L2694,0)</f>
        <v/>
      </c>
      <c r="X2694">
        <f>IF(K2694=0,"No Discount",IF(K2694&lt;=5%,"Low",IF(K2694&lt;=15%,"Medium","High")))</f>
        <v/>
      </c>
      <c r="Y2694">
        <f>IF(L2694&gt;=20000,"High Value",IF(L2694&gt;=5000,"Medium Value","Low Value"))</f>
        <v/>
      </c>
      <c r="Z2694">
        <f>IF(R2694&lt;=3,"Fast",IF(R2694&lt;=5,"On Time","Delayed"))</f>
        <v/>
      </c>
    </row>
    <row r="2695">
      <c r="A2695">
        <f>Raw_Data!A2695</f>
        <v/>
      </c>
      <c r="B2695" s="11">
        <f>Raw_Data!B2695</f>
        <v/>
      </c>
      <c r="C2695">
        <f>Raw_Data!C2695</f>
        <v/>
      </c>
      <c r="D2695">
        <f>Raw_Data!D2695</f>
        <v/>
      </c>
      <c r="E2695">
        <f>Raw_Data!E2695</f>
        <v/>
      </c>
      <c r="F2695">
        <f>Raw_Data!F2695</f>
        <v/>
      </c>
      <c r="G2695">
        <f>Raw_Data!G2695</f>
        <v/>
      </c>
      <c r="H2695">
        <f>Raw_Data!H2695</f>
        <v/>
      </c>
      <c r="I2695">
        <f>Raw_Data!I2695</f>
        <v/>
      </c>
      <c r="J2695" s="12">
        <f>Raw_Data!J2695</f>
        <v/>
      </c>
      <c r="K2695" s="13">
        <f>Raw_Data!K2695</f>
        <v/>
      </c>
      <c r="L2695" s="12">
        <f>Raw_Data!L2695</f>
        <v/>
      </c>
      <c r="M2695" s="12">
        <f>Raw_Data!M2695</f>
        <v/>
      </c>
      <c r="N2695" s="12">
        <f>Raw_Data!N2695</f>
        <v/>
      </c>
      <c r="O2695">
        <f>Raw_Data!O2695</f>
        <v/>
      </c>
      <c r="P2695">
        <f>Raw_Data!P2695</f>
        <v/>
      </c>
      <c r="Q2695">
        <f>Raw_Data!Q2695</f>
        <v/>
      </c>
      <c r="R2695">
        <f>Raw_Data!R2695</f>
        <v/>
      </c>
      <c r="S2695">
        <f>Raw_Data!S2695</f>
        <v/>
      </c>
      <c r="T2695">
        <f>YEAR(B2695)</f>
        <v/>
      </c>
      <c r="U2695">
        <f>MONTH(B2695)</f>
        <v/>
      </c>
      <c r="V2695">
        <f>TEXT(B2695,"mmm")</f>
        <v/>
      </c>
      <c r="W2695" s="15">
        <f>IFERROR(N2695/L2695,0)</f>
        <v/>
      </c>
      <c r="X2695">
        <f>IF(K2695=0,"No Discount",IF(K2695&lt;=5%,"Low",IF(K2695&lt;=15%,"Medium","High")))</f>
        <v/>
      </c>
      <c r="Y2695">
        <f>IF(L2695&gt;=20000,"High Value",IF(L2695&gt;=5000,"Medium Value","Low Value"))</f>
        <v/>
      </c>
      <c r="Z2695">
        <f>IF(R2695&lt;=3,"Fast",IF(R2695&lt;=5,"On Time","Delayed"))</f>
        <v/>
      </c>
    </row>
    <row r="2696">
      <c r="A2696">
        <f>Raw_Data!A2696</f>
        <v/>
      </c>
      <c r="B2696" s="11">
        <f>Raw_Data!B2696</f>
        <v/>
      </c>
      <c r="C2696">
        <f>Raw_Data!C2696</f>
        <v/>
      </c>
      <c r="D2696">
        <f>Raw_Data!D2696</f>
        <v/>
      </c>
      <c r="E2696">
        <f>Raw_Data!E2696</f>
        <v/>
      </c>
      <c r="F2696">
        <f>Raw_Data!F2696</f>
        <v/>
      </c>
      <c r="G2696">
        <f>Raw_Data!G2696</f>
        <v/>
      </c>
      <c r="H2696">
        <f>Raw_Data!H2696</f>
        <v/>
      </c>
      <c r="I2696">
        <f>Raw_Data!I2696</f>
        <v/>
      </c>
      <c r="J2696" s="12">
        <f>Raw_Data!J2696</f>
        <v/>
      </c>
      <c r="K2696" s="13">
        <f>Raw_Data!K2696</f>
        <v/>
      </c>
      <c r="L2696" s="12">
        <f>Raw_Data!L2696</f>
        <v/>
      </c>
      <c r="M2696" s="12">
        <f>Raw_Data!M2696</f>
        <v/>
      </c>
      <c r="N2696" s="12">
        <f>Raw_Data!N2696</f>
        <v/>
      </c>
      <c r="O2696">
        <f>Raw_Data!O2696</f>
        <v/>
      </c>
      <c r="P2696">
        <f>Raw_Data!P2696</f>
        <v/>
      </c>
      <c r="Q2696">
        <f>Raw_Data!Q2696</f>
        <v/>
      </c>
      <c r="R2696">
        <f>Raw_Data!R2696</f>
        <v/>
      </c>
      <c r="S2696">
        <f>Raw_Data!S2696</f>
        <v/>
      </c>
      <c r="T2696">
        <f>YEAR(B2696)</f>
        <v/>
      </c>
      <c r="U2696">
        <f>MONTH(B2696)</f>
        <v/>
      </c>
      <c r="V2696">
        <f>TEXT(B2696,"mmm")</f>
        <v/>
      </c>
      <c r="W2696" s="15">
        <f>IFERROR(N2696/L2696,0)</f>
        <v/>
      </c>
      <c r="X2696">
        <f>IF(K2696=0,"No Discount",IF(K2696&lt;=5%,"Low",IF(K2696&lt;=15%,"Medium","High")))</f>
        <v/>
      </c>
      <c r="Y2696">
        <f>IF(L2696&gt;=20000,"High Value",IF(L2696&gt;=5000,"Medium Value","Low Value"))</f>
        <v/>
      </c>
      <c r="Z2696">
        <f>IF(R2696&lt;=3,"Fast",IF(R2696&lt;=5,"On Time","Delayed"))</f>
        <v/>
      </c>
    </row>
    <row r="2697">
      <c r="A2697">
        <f>Raw_Data!A2697</f>
        <v/>
      </c>
      <c r="B2697" s="11">
        <f>Raw_Data!B2697</f>
        <v/>
      </c>
      <c r="C2697">
        <f>Raw_Data!C2697</f>
        <v/>
      </c>
      <c r="D2697">
        <f>Raw_Data!D2697</f>
        <v/>
      </c>
      <c r="E2697">
        <f>Raw_Data!E2697</f>
        <v/>
      </c>
      <c r="F2697">
        <f>Raw_Data!F2697</f>
        <v/>
      </c>
      <c r="G2697">
        <f>Raw_Data!G2697</f>
        <v/>
      </c>
      <c r="H2697">
        <f>Raw_Data!H2697</f>
        <v/>
      </c>
      <c r="I2697">
        <f>Raw_Data!I2697</f>
        <v/>
      </c>
      <c r="J2697" s="12">
        <f>Raw_Data!J2697</f>
        <v/>
      </c>
      <c r="K2697" s="13">
        <f>Raw_Data!K2697</f>
        <v/>
      </c>
      <c r="L2697" s="12">
        <f>Raw_Data!L2697</f>
        <v/>
      </c>
      <c r="M2697" s="12">
        <f>Raw_Data!M2697</f>
        <v/>
      </c>
      <c r="N2697" s="12">
        <f>Raw_Data!N2697</f>
        <v/>
      </c>
      <c r="O2697">
        <f>Raw_Data!O2697</f>
        <v/>
      </c>
      <c r="P2697">
        <f>Raw_Data!P2697</f>
        <v/>
      </c>
      <c r="Q2697">
        <f>Raw_Data!Q2697</f>
        <v/>
      </c>
      <c r="R2697">
        <f>Raw_Data!R2697</f>
        <v/>
      </c>
      <c r="S2697">
        <f>Raw_Data!S2697</f>
        <v/>
      </c>
      <c r="T2697">
        <f>YEAR(B2697)</f>
        <v/>
      </c>
      <c r="U2697">
        <f>MONTH(B2697)</f>
        <v/>
      </c>
      <c r="V2697">
        <f>TEXT(B2697,"mmm")</f>
        <v/>
      </c>
      <c r="W2697" s="15">
        <f>IFERROR(N2697/L2697,0)</f>
        <v/>
      </c>
      <c r="X2697">
        <f>IF(K2697=0,"No Discount",IF(K2697&lt;=5%,"Low",IF(K2697&lt;=15%,"Medium","High")))</f>
        <v/>
      </c>
      <c r="Y2697">
        <f>IF(L2697&gt;=20000,"High Value",IF(L2697&gt;=5000,"Medium Value","Low Value"))</f>
        <v/>
      </c>
      <c r="Z2697">
        <f>IF(R2697&lt;=3,"Fast",IF(R2697&lt;=5,"On Time","Delayed"))</f>
        <v/>
      </c>
    </row>
    <row r="2698">
      <c r="A2698">
        <f>Raw_Data!A2698</f>
        <v/>
      </c>
      <c r="B2698" s="11">
        <f>Raw_Data!B2698</f>
        <v/>
      </c>
      <c r="C2698">
        <f>Raw_Data!C2698</f>
        <v/>
      </c>
      <c r="D2698">
        <f>Raw_Data!D2698</f>
        <v/>
      </c>
      <c r="E2698">
        <f>Raw_Data!E2698</f>
        <v/>
      </c>
      <c r="F2698">
        <f>Raw_Data!F2698</f>
        <v/>
      </c>
      <c r="G2698">
        <f>Raw_Data!G2698</f>
        <v/>
      </c>
      <c r="H2698">
        <f>Raw_Data!H2698</f>
        <v/>
      </c>
      <c r="I2698">
        <f>Raw_Data!I2698</f>
        <v/>
      </c>
      <c r="J2698" s="12">
        <f>Raw_Data!J2698</f>
        <v/>
      </c>
      <c r="K2698" s="13">
        <f>Raw_Data!K2698</f>
        <v/>
      </c>
      <c r="L2698" s="12">
        <f>Raw_Data!L2698</f>
        <v/>
      </c>
      <c r="M2698" s="12">
        <f>Raw_Data!M2698</f>
        <v/>
      </c>
      <c r="N2698" s="12">
        <f>Raw_Data!N2698</f>
        <v/>
      </c>
      <c r="O2698">
        <f>Raw_Data!O2698</f>
        <v/>
      </c>
      <c r="P2698">
        <f>Raw_Data!P2698</f>
        <v/>
      </c>
      <c r="Q2698">
        <f>Raw_Data!Q2698</f>
        <v/>
      </c>
      <c r="R2698">
        <f>Raw_Data!R2698</f>
        <v/>
      </c>
      <c r="S2698">
        <f>Raw_Data!S2698</f>
        <v/>
      </c>
      <c r="T2698">
        <f>YEAR(B2698)</f>
        <v/>
      </c>
      <c r="U2698">
        <f>MONTH(B2698)</f>
        <v/>
      </c>
      <c r="V2698">
        <f>TEXT(B2698,"mmm")</f>
        <v/>
      </c>
      <c r="W2698" s="15">
        <f>IFERROR(N2698/L2698,0)</f>
        <v/>
      </c>
      <c r="X2698">
        <f>IF(K2698=0,"No Discount",IF(K2698&lt;=5%,"Low",IF(K2698&lt;=15%,"Medium","High")))</f>
        <v/>
      </c>
      <c r="Y2698">
        <f>IF(L2698&gt;=20000,"High Value",IF(L2698&gt;=5000,"Medium Value","Low Value"))</f>
        <v/>
      </c>
      <c r="Z2698">
        <f>IF(R2698&lt;=3,"Fast",IF(R2698&lt;=5,"On Time","Delayed"))</f>
        <v/>
      </c>
    </row>
    <row r="2699">
      <c r="A2699">
        <f>Raw_Data!A2699</f>
        <v/>
      </c>
      <c r="B2699" s="11">
        <f>Raw_Data!B2699</f>
        <v/>
      </c>
      <c r="C2699">
        <f>Raw_Data!C2699</f>
        <v/>
      </c>
      <c r="D2699">
        <f>Raw_Data!D2699</f>
        <v/>
      </c>
      <c r="E2699">
        <f>Raw_Data!E2699</f>
        <v/>
      </c>
      <c r="F2699">
        <f>Raw_Data!F2699</f>
        <v/>
      </c>
      <c r="G2699">
        <f>Raw_Data!G2699</f>
        <v/>
      </c>
      <c r="H2699">
        <f>Raw_Data!H2699</f>
        <v/>
      </c>
      <c r="I2699">
        <f>Raw_Data!I2699</f>
        <v/>
      </c>
      <c r="J2699" s="12">
        <f>Raw_Data!J2699</f>
        <v/>
      </c>
      <c r="K2699" s="13">
        <f>Raw_Data!K2699</f>
        <v/>
      </c>
      <c r="L2699" s="12">
        <f>Raw_Data!L2699</f>
        <v/>
      </c>
      <c r="M2699" s="12">
        <f>Raw_Data!M2699</f>
        <v/>
      </c>
      <c r="N2699" s="12">
        <f>Raw_Data!N2699</f>
        <v/>
      </c>
      <c r="O2699">
        <f>Raw_Data!O2699</f>
        <v/>
      </c>
      <c r="P2699">
        <f>Raw_Data!P2699</f>
        <v/>
      </c>
      <c r="Q2699">
        <f>Raw_Data!Q2699</f>
        <v/>
      </c>
      <c r="R2699">
        <f>Raw_Data!R2699</f>
        <v/>
      </c>
      <c r="S2699">
        <f>Raw_Data!S2699</f>
        <v/>
      </c>
      <c r="T2699">
        <f>YEAR(B2699)</f>
        <v/>
      </c>
      <c r="U2699">
        <f>MONTH(B2699)</f>
        <v/>
      </c>
      <c r="V2699">
        <f>TEXT(B2699,"mmm")</f>
        <v/>
      </c>
      <c r="W2699" s="15">
        <f>IFERROR(N2699/L2699,0)</f>
        <v/>
      </c>
      <c r="X2699">
        <f>IF(K2699=0,"No Discount",IF(K2699&lt;=5%,"Low",IF(K2699&lt;=15%,"Medium","High")))</f>
        <v/>
      </c>
      <c r="Y2699">
        <f>IF(L2699&gt;=20000,"High Value",IF(L2699&gt;=5000,"Medium Value","Low Value"))</f>
        <v/>
      </c>
      <c r="Z2699">
        <f>IF(R2699&lt;=3,"Fast",IF(R2699&lt;=5,"On Time","Delayed"))</f>
        <v/>
      </c>
    </row>
    <row r="2700">
      <c r="A2700">
        <f>Raw_Data!A2700</f>
        <v/>
      </c>
      <c r="B2700" s="11">
        <f>Raw_Data!B2700</f>
        <v/>
      </c>
      <c r="C2700">
        <f>Raw_Data!C2700</f>
        <v/>
      </c>
      <c r="D2700">
        <f>Raw_Data!D2700</f>
        <v/>
      </c>
      <c r="E2700">
        <f>Raw_Data!E2700</f>
        <v/>
      </c>
      <c r="F2700">
        <f>Raw_Data!F2700</f>
        <v/>
      </c>
      <c r="G2700">
        <f>Raw_Data!G2700</f>
        <v/>
      </c>
      <c r="H2700">
        <f>Raw_Data!H2700</f>
        <v/>
      </c>
      <c r="I2700">
        <f>Raw_Data!I2700</f>
        <v/>
      </c>
      <c r="J2700" s="12">
        <f>Raw_Data!J2700</f>
        <v/>
      </c>
      <c r="K2700" s="13">
        <f>Raw_Data!K2700</f>
        <v/>
      </c>
      <c r="L2700" s="12">
        <f>Raw_Data!L2700</f>
        <v/>
      </c>
      <c r="M2700" s="12">
        <f>Raw_Data!M2700</f>
        <v/>
      </c>
      <c r="N2700" s="12">
        <f>Raw_Data!N2700</f>
        <v/>
      </c>
      <c r="O2700">
        <f>Raw_Data!O2700</f>
        <v/>
      </c>
      <c r="P2700">
        <f>Raw_Data!P2700</f>
        <v/>
      </c>
      <c r="Q2700">
        <f>Raw_Data!Q2700</f>
        <v/>
      </c>
      <c r="R2700">
        <f>Raw_Data!R2700</f>
        <v/>
      </c>
      <c r="S2700">
        <f>Raw_Data!S2700</f>
        <v/>
      </c>
      <c r="T2700">
        <f>YEAR(B2700)</f>
        <v/>
      </c>
      <c r="U2700">
        <f>MONTH(B2700)</f>
        <v/>
      </c>
      <c r="V2700">
        <f>TEXT(B2700,"mmm")</f>
        <v/>
      </c>
      <c r="W2700" s="15">
        <f>IFERROR(N2700/L2700,0)</f>
        <v/>
      </c>
      <c r="X2700">
        <f>IF(K2700=0,"No Discount",IF(K2700&lt;=5%,"Low",IF(K2700&lt;=15%,"Medium","High")))</f>
        <v/>
      </c>
      <c r="Y2700">
        <f>IF(L2700&gt;=20000,"High Value",IF(L2700&gt;=5000,"Medium Value","Low Value"))</f>
        <v/>
      </c>
      <c r="Z2700">
        <f>IF(R2700&lt;=3,"Fast",IF(R2700&lt;=5,"On Time","Delayed"))</f>
        <v/>
      </c>
    </row>
    <row r="2701">
      <c r="A2701">
        <f>Raw_Data!A2701</f>
        <v/>
      </c>
      <c r="B2701" s="11">
        <f>Raw_Data!B2701</f>
        <v/>
      </c>
      <c r="C2701">
        <f>Raw_Data!C2701</f>
        <v/>
      </c>
      <c r="D2701">
        <f>Raw_Data!D2701</f>
        <v/>
      </c>
      <c r="E2701">
        <f>Raw_Data!E2701</f>
        <v/>
      </c>
      <c r="F2701">
        <f>Raw_Data!F2701</f>
        <v/>
      </c>
      <c r="G2701">
        <f>Raw_Data!G2701</f>
        <v/>
      </c>
      <c r="H2701">
        <f>Raw_Data!H2701</f>
        <v/>
      </c>
      <c r="I2701">
        <f>Raw_Data!I2701</f>
        <v/>
      </c>
      <c r="J2701" s="12">
        <f>Raw_Data!J2701</f>
        <v/>
      </c>
      <c r="K2701" s="13">
        <f>Raw_Data!K2701</f>
        <v/>
      </c>
      <c r="L2701" s="12">
        <f>Raw_Data!L2701</f>
        <v/>
      </c>
      <c r="M2701" s="12">
        <f>Raw_Data!M2701</f>
        <v/>
      </c>
      <c r="N2701" s="12">
        <f>Raw_Data!N2701</f>
        <v/>
      </c>
      <c r="O2701">
        <f>Raw_Data!O2701</f>
        <v/>
      </c>
      <c r="P2701">
        <f>Raw_Data!P2701</f>
        <v/>
      </c>
      <c r="Q2701">
        <f>Raw_Data!Q2701</f>
        <v/>
      </c>
      <c r="R2701">
        <f>Raw_Data!R2701</f>
        <v/>
      </c>
      <c r="S2701">
        <f>Raw_Data!S2701</f>
        <v/>
      </c>
      <c r="T2701">
        <f>YEAR(B2701)</f>
        <v/>
      </c>
      <c r="U2701">
        <f>MONTH(B2701)</f>
        <v/>
      </c>
      <c r="V2701">
        <f>TEXT(B2701,"mmm")</f>
        <v/>
      </c>
      <c r="W2701" s="15">
        <f>IFERROR(N2701/L2701,0)</f>
        <v/>
      </c>
      <c r="X2701">
        <f>IF(K2701=0,"No Discount",IF(K2701&lt;=5%,"Low",IF(K2701&lt;=15%,"Medium","High")))</f>
        <v/>
      </c>
      <c r="Y2701">
        <f>IF(L2701&gt;=20000,"High Value",IF(L2701&gt;=5000,"Medium Value","Low Value"))</f>
        <v/>
      </c>
      <c r="Z2701">
        <f>IF(R2701&lt;=3,"Fast",IF(R2701&lt;=5,"On Time","Delayed"))</f>
        <v/>
      </c>
    </row>
    <row r="2702">
      <c r="A2702">
        <f>Raw_Data!A2702</f>
        <v/>
      </c>
      <c r="B2702" s="11">
        <f>Raw_Data!B2702</f>
        <v/>
      </c>
      <c r="C2702">
        <f>Raw_Data!C2702</f>
        <v/>
      </c>
      <c r="D2702">
        <f>Raw_Data!D2702</f>
        <v/>
      </c>
      <c r="E2702">
        <f>Raw_Data!E2702</f>
        <v/>
      </c>
      <c r="F2702">
        <f>Raw_Data!F2702</f>
        <v/>
      </c>
      <c r="G2702">
        <f>Raw_Data!G2702</f>
        <v/>
      </c>
      <c r="H2702">
        <f>Raw_Data!H2702</f>
        <v/>
      </c>
      <c r="I2702">
        <f>Raw_Data!I2702</f>
        <v/>
      </c>
      <c r="J2702" s="12">
        <f>Raw_Data!J2702</f>
        <v/>
      </c>
      <c r="K2702" s="13">
        <f>Raw_Data!K2702</f>
        <v/>
      </c>
      <c r="L2702" s="12">
        <f>Raw_Data!L2702</f>
        <v/>
      </c>
      <c r="M2702" s="12">
        <f>Raw_Data!M2702</f>
        <v/>
      </c>
      <c r="N2702" s="12">
        <f>Raw_Data!N2702</f>
        <v/>
      </c>
      <c r="O2702">
        <f>Raw_Data!O2702</f>
        <v/>
      </c>
      <c r="P2702">
        <f>Raw_Data!P2702</f>
        <v/>
      </c>
      <c r="Q2702">
        <f>Raw_Data!Q2702</f>
        <v/>
      </c>
      <c r="R2702">
        <f>Raw_Data!R2702</f>
        <v/>
      </c>
      <c r="S2702">
        <f>Raw_Data!S2702</f>
        <v/>
      </c>
      <c r="T2702">
        <f>YEAR(B2702)</f>
        <v/>
      </c>
      <c r="U2702">
        <f>MONTH(B2702)</f>
        <v/>
      </c>
      <c r="V2702">
        <f>TEXT(B2702,"mmm")</f>
        <v/>
      </c>
      <c r="W2702" s="15">
        <f>IFERROR(N2702/L2702,0)</f>
        <v/>
      </c>
      <c r="X2702">
        <f>IF(K2702=0,"No Discount",IF(K2702&lt;=5%,"Low",IF(K2702&lt;=15%,"Medium","High")))</f>
        <v/>
      </c>
      <c r="Y2702">
        <f>IF(L2702&gt;=20000,"High Value",IF(L2702&gt;=5000,"Medium Value","Low Value"))</f>
        <v/>
      </c>
      <c r="Z2702">
        <f>IF(R2702&lt;=3,"Fast",IF(R2702&lt;=5,"On Time","Delayed"))</f>
        <v/>
      </c>
    </row>
    <row r="2703">
      <c r="A2703">
        <f>Raw_Data!A2703</f>
        <v/>
      </c>
      <c r="B2703" s="11">
        <f>Raw_Data!B2703</f>
        <v/>
      </c>
      <c r="C2703">
        <f>Raw_Data!C2703</f>
        <v/>
      </c>
      <c r="D2703">
        <f>Raw_Data!D2703</f>
        <v/>
      </c>
      <c r="E2703">
        <f>Raw_Data!E2703</f>
        <v/>
      </c>
      <c r="F2703">
        <f>Raw_Data!F2703</f>
        <v/>
      </c>
      <c r="G2703">
        <f>Raw_Data!G2703</f>
        <v/>
      </c>
      <c r="H2703">
        <f>Raw_Data!H2703</f>
        <v/>
      </c>
      <c r="I2703">
        <f>Raw_Data!I2703</f>
        <v/>
      </c>
      <c r="J2703" s="12">
        <f>Raw_Data!J2703</f>
        <v/>
      </c>
      <c r="K2703" s="13">
        <f>Raw_Data!K2703</f>
        <v/>
      </c>
      <c r="L2703" s="12">
        <f>Raw_Data!L2703</f>
        <v/>
      </c>
      <c r="M2703" s="12">
        <f>Raw_Data!M2703</f>
        <v/>
      </c>
      <c r="N2703" s="12">
        <f>Raw_Data!N2703</f>
        <v/>
      </c>
      <c r="O2703">
        <f>Raw_Data!O2703</f>
        <v/>
      </c>
      <c r="P2703">
        <f>Raw_Data!P2703</f>
        <v/>
      </c>
      <c r="Q2703">
        <f>Raw_Data!Q2703</f>
        <v/>
      </c>
      <c r="R2703">
        <f>Raw_Data!R2703</f>
        <v/>
      </c>
      <c r="S2703">
        <f>Raw_Data!S2703</f>
        <v/>
      </c>
      <c r="T2703">
        <f>YEAR(B2703)</f>
        <v/>
      </c>
      <c r="U2703">
        <f>MONTH(B2703)</f>
        <v/>
      </c>
      <c r="V2703">
        <f>TEXT(B2703,"mmm")</f>
        <v/>
      </c>
      <c r="W2703" s="15">
        <f>IFERROR(N2703/L2703,0)</f>
        <v/>
      </c>
      <c r="X2703">
        <f>IF(K2703=0,"No Discount",IF(K2703&lt;=5%,"Low",IF(K2703&lt;=15%,"Medium","High")))</f>
        <v/>
      </c>
      <c r="Y2703">
        <f>IF(L2703&gt;=20000,"High Value",IF(L2703&gt;=5000,"Medium Value","Low Value"))</f>
        <v/>
      </c>
      <c r="Z2703">
        <f>IF(R2703&lt;=3,"Fast",IF(R2703&lt;=5,"On Time","Delayed"))</f>
        <v/>
      </c>
    </row>
    <row r="2704">
      <c r="A2704">
        <f>Raw_Data!A2704</f>
        <v/>
      </c>
      <c r="B2704" s="11">
        <f>Raw_Data!B2704</f>
        <v/>
      </c>
      <c r="C2704">
        <f>Raw_Data!C2704</f>
        <v/>
      </c>
      <c r="D2704">
        <f>Raw_Data!D2704</f>
        <v/>
      </c>
      <c r="E2704">
        <f>Raw_Data!E2704</f>
        <v/>
      </c>
      <c r="F2704">
        <f>Raw_Data!F2704</f>
        <v/>
      </c>
      <c r="G2704">
        <f>Raw_Data!G2704</f>
        <v/>
      </c>
      <c r="H2704">
        <f>Raw_Data!H2704</f>
        <v/>
      </c>
      <c r="I2704">
        <f>Raw_Data!I2704</f>
        <v/>
      </c>
      <c r="J2704" s="12">
        <f>Raw_Data!J2704</f>
        <v/>
      </c>
      <c r="K2704" s="13">
        <f>Raw_Data!K2704</f>
        <v/>
      </c>
      <c r="L2704" s="12">
        <f>Raw_Data!L2704</f>
        <v/>
      </c>
      <c r="M2704" s="12">
        <f>Raw_Data!M2704</f>
        <v/>
      </c>
      <c r="N2704" s="12">
        <f>Raw_Data!N2704</f>
        <v/>
      </c>
      <c r="O2704">
        <f>Raw_Data!O2704</f>
        <v/>
      </c>
      <c r="P2704">
        <f>Raw_Data!P2704</f>
        <v/>
      </c>
      <c r="Q2704">
        <f>Raw_Data!Q2704</f>
        <v/>
      </c>
      <c r="R2704">
        <f>Raw_Data!R2704</f>
        <v/>
      </c>
      <c r="S2704">
        <f>Raw_Data!S2704</f>
        <v/>
      </c>
      <c r="T2704">
        <f>YEAR(B2704)</f>
        <v/>
      </c>
      <c r="U2704">
        <f>MONTH(B2704)</f>
        <v/>
      </c>
      <c r="V2704">
        <f>TEXT(B2704,"mmm")</f>
        <v/>
      </c>
      <c r="W2704" s="15">
        <f>IFERROR(N2704/L2704,0)</f>
        <v/>
      </c>
      <c r="X2704">
        <f>IF(K2704=0,"No Discount",IF(K2704&lt;=5%,"Low",IF(K2704&lt;=15%,"Medium","High")))</f>
        <v/>
      </c>
      <c r="Y2704">
        <f>IF(L2704&gt;=20000,"High Value",IF(L2704&gt;=5000,"Medium Value","Low Value"))</f>
        <v/>
      </c>
      <c r="Z2704">
        <f>IF(R2704&lt;=3,"Fast",IF(R2704&lt;=5,"On Time","Delayed"))</f>
        <v/>
      </c>
    </row>
    <row r="2705">
      <c r="A2705">
        <f>Raw_Data!A2705</f>
        <v/>
      </c>
      <c r="B2705" s="11">
        <f>Raw_Data!B2705</f>
        <v/>
      </c>
      <c r="C2705">
        <f>Raw_Data!C2705</f>
        <v/>
      </c>
      <c r="D2705">
        <f>Raw_Data!D2705</f>
        <v/>
      </c>
      <c r="E2705">
        <f>Raw_Data!E2705</f>
        <v/>
      </c>
      <c r="F2705">
        <f>Raw_Data!F2705</f>
        <v/>
      </c>
      <c r="G2705">
        <f>Raw_Data!G2705</f>
        <v/>
      </c>
      <c r="H2705">
        <f>Raw_Data!H2705</f>
        <v/>
      </c>
      <c r="I2705">
        <f>Raw_Data!I2705</f>
        <v/>
      </c>
      <c r="J2705" s="12">
        <f>Raw_Data!J2705</f>
        <v/>
      </c>
      <c r="K2705" s="13">
        <f>Raw_Data!K2705</f>
        <v/>
      </c>
      <c r="L2705" s="12">
        <f>Raw_Data!L2705</f>
        <v/>
      </c>
      <c r="M2705" s="12">
        <f>Raw_Data!M2705</f>
        <v/>
      </c>
      <c r="N2705" s="12">
        <f>Raw_Data!N2705</f>
        <v/>
      </c>
      <c r="O2705">
        <f>Raw_Data!O2705</f>
        <v/>
      </c>
      <c r="P2705">
        <f>Raw_Data!P2705</f>
        <v/>
      </c>
      <c r="Q2705">
        <f>Raw_Data!Q2705</f>
        <v/>
      </c>
      <c r="R2705">
        <f>Raw_Data!R2705</f>
        <v/>
      </c>
      <c r="S2705">
        <f>Raw_Data!S2705</f>
        <v/>
      </c>
      <c r="T2705">
        <f>YEAR(B2705)</f>
        <v/>
      </c>
      <c r="U2705">
        <f>MONTH(B2705)</f>
        <v/>
      </c>
      <c r="V2705">
        <f>TEXT(B2705,"mmm")</f>
        <v/>
      </c>
      <c r="W2705" s="15">
        <f>IFERROR(N2705/L2705,0)</f>
        <v/>
      </c>
      <c r="X2705">
        <f>IF(K2705=0,"No Discount",IF(K2705&lt;=5%,"Low",IF(K2705&lt;=15%,"Medium","High")))</f>
        <v/>
      </c>
      <c r="Y2705">
        <f>IF(L2705&gt;=20000,"High Value",IF(L2705&gt;=5000,"Medium Value","Low Value"))</f>
        <v/>
      </c>
      <c r="Z2705">
        <f>IF(R2705&lt;=3,"Fast",IF(R2705&lt;=5,"On Time","Delayed"))</f>
        <v/>
      </c>
    </row>
    <row r="2706">
      <c r="A2706">
        <f>Raw_Data!A2706</f>
        <v/>
      </c>
      <c r="B2706" s="11">
        <f>Raw_Data!B2706</f>
        <v/>
      </c>
      <c r="C2706">
        <f>Raw_Data!C2706</f>
        <v/>
      </c>
      <c r="D2706">
        <f>Raw_Data!D2706</f>
        <v/>
      </c>
      <c r="E2706">
        <f>Raw_Data!E2706</f>
        <v/>
      </c>
      <c r="F2706">
        <f>Raw_Data!F2706</f>
        <v/>
      </c>
      <c r="G2706">
        <f>Raw_Data!G2706</f>
        <v/>
      </c>
      <c r="H2706">
        <f>Raw_Data!H2706</f>
        <v/>
      </c>
      <c r="I2706">
        <f>Raw_Data!I2706</f>
        <v/>
      </c>
      <c r="J2706" s="12">
        <f>Raw_Data!J2706</f>
        <v/>
      </c>
      <c r="K2706" s="13">
        <f>Raw_Data!K2706</f>
        <v/>
      </c>
      <c r="L2706" s="12">
        <f>Raw_Data!L2706</f>
        <v/>
      </c>
      <c r="M2706" s="12">
        <f>Raw_Data!M2706</f>
        <v/>
      </c>
      <c r="N2706" s="12">
        <f>Raw_Data!N2706</f>
        <v/>
      </c>
      <c r="O2706">
        <f>Raw_Data!O2706</f>
        <v/>
      </c>
      <c r="P2706">
        <f>Raw_Data!P2706</f>
        <v/>
      </c>
      <c r="Q2706">
        <f>Raw_Data!Q2706</f>
        <v/>
      </c>
      <c r="R2706">
        <f>Raw_Data!R2706</f>
        <v/>
      </c>
      <c r="S2706">
        <f>Raw_Data!S2706</f>
        <v/>
      </c>
      <c r="T2706">
        <f>YEAR(B2706)</f>
        <v/>
      </c>
      <c r="U2706">
        <f>MONTH(B2706)</f>
        <v/>
      </c>
      <c r="V2706">
        <f>TEXT(B2706,"mmm")</f>
        <v/>
      </c>
      <c r="W2706" s="15">
        <f>IFERROR(N2706/L2706,0)</f>
        <v/>
      </c>
      <c r="X2706">
        <f>IF(K2706=0,"No Discount",IF(K2706&lt;=5%,"Low",IF(K2706&lt;=15%,"Medium","High")))</f>
        <v/>
      </c>
      <c r="Y2706">
        <f>IF(L2706&gt;=20000,"High Value",IF(L2706&gt;=5000,"Medium Value","Low Value"))</f>
        <v/>
      </c>
      <c r="Z2706">
        <f>IF(R2706&lt;=3,"Fast",IF(R2706&lt;=5,"On Time","Delayed"))</f>
        <v/>
      </c>
    </row>
    <row r="2707">
      <c r="A2707">
        <f>Raw_Data!A2707</f>
        <v/>
      </c>
      <c r="B2707" s="11">
        <f>Raw_Data!B2707</f>
        <v/>
      </c>
      <c r="C2707">
        <f>Raw_Data!C2707</f>
        <v/>
      </c>
      <c r="D2707">
        <f>Raw_Data!D2707</f>
        <v/>
      </c>
      <c r="E2707">
        <f>Raw_Data!E2707</f>
        <v/>
      </c>
      <c r="F2707">
        <f>Raw_Data!F2707</f>
        <v/>
      </c>
      <c r="G2707">
        <f>Raw_Data!G2707</f>
        <v/>
      </c>
      <c r="H2707">
        <f>Raw_Data!H2707</f>
        <v/>
      </c>
      <c r="I2707">
        <f>Raw_Data!I2707</f>
        <v/>
      </c>
      <c r="J2707" s="12">
        <f>Raw_Data!J2707</f>
        <v/>
      </c>
      <c r="K2707" s="13">
        <f>Raw_Data!K2707</f>
        <v/>
      </c>
      <c r="L2707" s="12">
        <f>Raw_Data!L2707</f>
        <v/>
      </c>
      <c r="M2707" s="12">
        <f>Raw_Data!M2707</f>
        <v/>
      </c>
      <c r="N2707" s="12">
        <f>Raw_Data!N2707</f>
        <v/>
      </c>
      <c r="O2707">
        <f>Raw_Data!O2707</f>
        <v/>
      </c>
      <c r="P2707">
        <f>Raw_Data!P2707</f>
        <v/>
      </c>
      <c r="Q2707">
        <f>Raw_Data!Q2707</f>
        <v/>
      </c>
      <c r="R2707">
        <f>Raw_Data!R2707</f>
        <v/>
      </c>
      <c r="S2707">
        <f>Raw_Data!S2707</f>
        <v/>
      </c>
      <c r="T2707">
        <f>YEAR(B2707)</f>
        <v/>
      </c>
      <c r="U2707">
        <f>MONTH(B2707)</f>
        <v/>
      </c>
      <c r="V2707">
        <f>TEXT(B2707,"mmm")</f>
        <v/>
      </c>
      <c r="W2707" s="15">
        <f>IFERROR(N2707/L2707,0)</f>
        <v/>
      </c>
      <c r="X2707">
        <f>IF(K2707=0,"No Discount",IF(K2707&lt;=5%,"Low",IF(K2707&lt;=15%,"Medium","High")))</f>
        <v/>
      </c>
      <c r="Y2707">
        <f>IF(L2707&gt;=20000,"High Value",IF(L2707&gt;=5000,"Medium Value","Low Value"))</f>
        <v/>
      </c>
      <c r="Z2707">
        <f>IF(R2707&lt;=3,"Fast",IF(R2707&lt;=5,"On Time","Delayed"))</f>
        <v/>
      </c>
    </row>
    <row r="2708">
      <c r="A2708">
        <f>Raw_Data!A2708</f>
        <v/>
      </c>
      <c r="B2708" s="11">
        <f>Raw_Data!B2708</f>
        <v/>
      </c>
      <c r="C2708">
        <f>Raw_Data!C2708</f>
        <v/>
      </c>
      <c r="D2708">
        <f>Raw_Data!D2708</f>
        <v/>
      </c>
      <c r="E2708">
        <f>Raw_Data!E2708</f>
        <v/>
      </c>
      <c r="F2708">
        <f>Raw_Data!F2708</f>
        <v/>
      </c>
      <c r="G2708">
        <f>Raw_Data!G2708</f>
        <v/>
      </c>
      <c r="H2708">
        <f>Raw_Data!H2708</f>
        <v/>
      </c>
      <c r="I2708">
        <f>Raw_Data!I2708</f>
        <v/>
      </c>
      <c r="J2708" s="12">
        <f>Raw_Data!J2708</f>
        <v/>
      </c>
      <c r="K2708" s="13">
        <f>Raw_Data!K2708</f>
        <v/>
      </c>
      <c r="L2708" s="12">
        <f>Raw_Data!L2708</f>
        <v/>
      </c>
      <c r="M2708" s="12">
        <f>Raw_Data!M2708</f>
        <v/>
      </c>
      <c r="N2708" s="12">
        <f>Raw_Data!N2708</f>
        <v/>
      </c>
      <c r="O2708">
        <f>Raw_Data!O2708</f>
        <v/>
      </c>
      <c r="P2708">
        <f>Raw_Data!P2708</f>
        <v/>
      </c>
      <c r="Q2708">
        <f>Raw_Data!Q2708</f>
        <v/>
      </c>
      <c r="R2708">
        <f>Raw_Data!R2708</f>
        <v/>
      </c>
      <c r="S2708">
        <f>Raw_Data!S2708</f>
        <v/>
      </c>
      <c r="T2708">
        <f>YEAR(B2708)</f>
        <v/>
      </c>
      <c r="U2708">
        <f>MONTH(B2708)</f>
        <v/>
      </c>
      <c r="V2708">
        <f>TEXT(B2708,"mmm")</f>
        <v/>
      </c>
      <c r="W2708" s="15">
        <f>IFERROR(N2708/L2708,0)</f>
        <v/>
      </c>
      <c r="X2708">
        <f>IF(K2708=0,"No Discount",IF(K2708&lt;=5%,"Low",IF(K2708&lt;=15%,"Medium","High")))</f>
        <v/>
      </c>
      <c r="Y2708">
        <f>IF(L2708&gt;=20000,"High Value",IF(L2708&gt;=5000,"Medium Value","Low Value"))</f>
        <v/>
      </c>
      <c r="Z2708">
        <f>IF(R2708&lt;=3,"Fast",IF(R2708&lt;=5,"On Time","Delayed"))</f>
        <v/>
      </c>
    </row>
    <row r="2709">
      <c r="A2709">
        <f>Raw_Data!A2709</f>
        <v/>
      </c>
      <c r="B2709" s="11">
        <f>Raw_Data!B2709</f>
        <v/>
      </c>
      <c r="C2709">
        <f>Raw_Data!C2709</f>
        <v/>
      </c>
      <c r="D2709">
        <f>Raw_Data!D2709</f>
        <v/>
      </c>
      <c r="E2709">
        <f>Raw_Data!E2709</f>
        <v/>
      </c>
      <c r="F2709">
        <f>Raw_Data!F2709</f>
        <v/>
      </c>
      <c r="G2709">
        <f>Raw_Data!G2709</f>
        <v/>
      </c>
      <c r="H2709">
        <f>Raw_Data!H2709</f>
        <v/>
      </c>
      <c r="I2709">
        <f>Raw_Data!I2709</f>
        <v/>
      </c>
      <c r="J2709" s="12">
        <f>Raw_Data!J2709</f>
        <v/>
      </c>
      <c r="K2709" s="13">
        <f>Raw_Data!K2709</f>
        <v/>
      </c>
      <c r="L2709" s="12">
        <f>Raw_Data!L2709</f>
        <v/>
      </c>
      <c r="M2709" s="12">
        <f>Raw_Data!M2709</f>
        <v/>
      </c>
      <c r="N2709" s="12">
        <f>Raw_Data!N2709</f>
        <v/>
      </c>
      <c r="O2709">
        <f>Raw_Data!O2709</f>
        <v/>
      </c>
      <c r="P2709">
        <f>Raw_Data!P2709</f>
        <v/>
      </c>
      <c r="Q2709">
        <f>Raw_Data!Q2709</f>
        <v/>
      </c>
      <c r="R2709">
        <f>Raw_Data!R2709</f>
        <v/>
      </c>
      <c r="S2709">
        <f>Raw_Data!S2709</f>
        <v/>
      </c>
      <c r="T2709">
        <f>YEAR(B2709)</f>
        <v/>
      </c>
      <c r="U2709">
        <f>MONTH(B2709)</f>
        <v/>
      </c>
      <c r="V2709">
        <f>TEXT(B2709,"mmm")</f>
        <v/>
      </c>
      <c r="W2709" s="15">
        <f>IFERROR(N2709/L2709,0)</f>
        <v/>
      </c>
      <c r="X2709">
        <f>IF(K2709=0,"No Discount",IF(K2709&lt;=5%,"Low",IF(K2709&lt;=15%,"Medium","High")))</f>
        <v/>
      </c>
      <c r="Y2709">
        <f>IF(L2709&gt;=20000,"High Value",IF(L2709&gt;=5000,"Medium Value","Low Value"))</f>
        <v/>
      </c>
      <c r="Z2709">
        <f>IF(R2709&lt;=3,"Fast",IF(R2709&lt;=5,"On Time","Delayed"))</f>
        <v/>
      </c>
    </row>
    <row r="2710">
      <c r="A2710">
        <f>Raw_Data!A2710</f>
        <v/>
      </c>
      <c r="B2710" s="11">
        <f>Raw_Data!B2710</f>
        <v/>
      </c>
      <c r="C2710">
        <f>Raw_Data!C2710</f>
        <v/>
      </c>
      <c r="D2710">
        <f>Raw_Data!D2710</f>
        <v/>
      </c>
      <c r="E2710">
        <f>Raw_Data!E2710</f>
        <v/>
      </c>
      <c r="F2710">
        <f>Raw_Data!F2710</f>
        <v/>
      </c>
      <c r="G2710">
        <f>Raw_Data!G2710</f>
        <v/>
      </c>
      <c r="H2710">
        <f>Raw_Data!H2710</f>
        <v/>
      </c>
      <c r="I2710">
        <f>Raw_Data!I2710</f>
        <v/>
      </c>
      <c r="J2710" s="12">
        <f>Raw_Data!J2710</f>
        <v/>
      </c>
      <c r="K2710" s="13">
        <f>Raw_Data!K2710</f>
        <v/>
      </c>
      <c r="L2710" s="12">
        <f>Raw_Data!L2710</f>
        <v/>
      </c>
      <c r="M2710" s="12">
        <f>Raw_Data!M2710</f>
        <v/>
      </c>
      <c r="N2710" s="12">
        <f>Raw_Data!N2710</f>
        <v/>
      </c>
      <c r="O2710">
        <f>Raw_Data!O2710</f>
        <v/>
      </c>
      <c r="P2710">
        <f>Raw_Data!P2710</f>
        <v/>
      </c>
      <c r="Q2710">
        <f>Raw_Data!Q2710</f>
        <v/>
      </c>
      <c r="R2710">
        <f>Raw_Data!R2710</f>
        <v/>
      </c>
      <c r="S2710">
        <f>Raw_Data!S2710</f>
        <v/>
      </c>
      <c r="T2710">
        <f>YEAR(B2710)</f>
        <v/>
      </c>
      <c r="U2710">
        <f>MONTH(B2710)</f>
        <v/>
      </c>
      <c r="V2710">
        <f>TEXT(B2710,"mmm")</f>
        <v/>
      </c>
      <c r="W2710" s="15">
        <f>IFERROR(N2710/L2710,0)</f>
        <v/>
      </c>
      <c r="X2710">
        <f>IF(K2710=0,"No Discount",IF(K2710&lt;=5%,"Low",IF(K2710&lt;=15%,"Medium","High")))</f>
        <v/>
      </c>
      <c r="Y2710">
        <f>IF(L2710&gt;=20000,"High Value",IF(L2710&gt;=5000,"Medium Value","Low Value"))</f>
        <v/>
      </c>
      <c r="Z2710">
        <f>IF(R2710&lt;=3,"Fast",IF(R2710&lt;=5,"On Time","Delayed"))</f>
        <v/>
      </c>
    </row>
    <row r="2711">
      <c r="A2711">
        <f>Raw_Data!A2711</f>
        <v/>
      </c>
      <c r="B2711" s="11">
        <f>Raw_Data!B2711</f>
        <v/>
      </c>
      <c r="C2711">
        <f>Raw_Data!C2711</f>
        <v/>
      </c>
      <c r="D2711">
        <f>Raw_Data!D2711</f>
        <v/>
      </c>
      <c r="E2711">
        <f>Raw_Data!E2711</f>
        <v/>
      </c>
      <c r="F2711">
        <f>Raw_Data!F2711</f>
        <v/>
      </c>
      <c r="G2711">
        <f>Raw_Data!G2711</f>
        <v/>
      </c>
      <c r="H2711">
        <f>Raw_Data!H2711</f>
        <v/>
      </c>
      <c r="I2711">
        <f>Raw_Data!I2711</f>
        <v/>
      </c>
      <c r="J2711" s="12">
        <f>Raw_Data!J2711</f>
        <v/>
      </c>
      <c r="K2711" s="13">
        <f>Raw_Data!K2711</f>
        <v/>
      </c>
      <c r="L2711" s="12">
        <f>Raw_Data!L2711</f>
        <v/>
      </c>
      <c r="M2711" s="12">
        <f>Raw_Data!M2711</f>
        <v/>
      </c>
      <c r="N2711" s="12">
        <f>Raw_Data!N2711</f>
        <v/>
      </c>
      <c r="O2711">
        <f>Raw_Data!O2711</f>
        <v/>
      </c>
      <c r="P2711">
        <f>Raw_Data!P2711</f>
        <v/>
      </c>
      <c r="Q2711">
        <f>Raw_Data!Q2711</f>
        <v/>
      </c>
      <c r="R2711">
        <f>Raw_Data!R2711</f>
        <v/>
      </c>
      <c r="S2711">
        <f>Raw_Data!S2711</f>
        <v/>
      </c>
      <c r="T2711">
        <f>YEAR(B2711)</f>
        <v/>
      </c>
      <c r="U2711">
        <f>MONTH(B2711)</f>
        <v/>
      </c>
      <c r="V2711">
        <f>TEXT(B2711,"mmm")</f>
        <v/>
      </c>
      <c r="W2711" s="15">
        <f>IFERROR(N2711/L2711,0)</f>
        <v/>
      </c>
      <c r="X2711">
        <f>IF(K2711=0,"No Discount",IF(K2711&lt;=5%,"Low",IF(K2711&lt;=15%,"Medium","High")))</f>
        <v/>
      </c>
      <c r="Y2711">
        <f>IF(L2711&gt;=20000,"High Value",IF(L2711&gt;=5000,"Medium Value","Low Value"))</f>
        <v/>
      </c>
      <c r="Z2711">
        <f>IF(R2711&lt;=3,"Fast",IF(R2711&lt;=5,"On Time","Delayed"))</f>
        <v/>
      </c>
    </row>
    <row r="2712">
      <c r="A2712">
        <f>Raw_Data!A2712</f>
        <v/>
      </c>
      <c r="B2712" s="11">
        <f>Raw_Data!B2712</f>
        <v/>
      </c>
      <c r="C2712">
        <f>Raw_Data!C2712</f>
        <v/>
      </c>
      <c r="D2712">
        <f>Raw_Data!D2712</f>
        <v/>
      </c>
      <c r="E2712">
        <f>Raw_Data!E2712</f>
        <v/>
      </c>
      <c r="F2712">
        <f>Raw_Data!F2712</f>
        <v/>
      </c>
      <c r="G2712">
        <f>Raw_Data!G2712</f>
        <v/>
      </c>
      <c r="H2712">
        <f>Raw_Data!H2712</f>
        <v/>
      </c>
      <c r="I2712">
        <f>Raw_Data!I2712</f>
        <v/>
      </c>
      <c r="J2712" s="12">
        <f>Raw_Data!J2712</f>
        <v/>
      </c>
      <c r="K2712" s="13">
        <f>Raw_Data!K2712</f>
        <v/>
      </c>
      <c r="L2712" s="12">
        <f>Raw_Data!L2712</f>
        <v/>
      </c>
      <c r="M2712" s="12">
        <f>Raw_Data!M2712</f>
        <v/>
      </c>
      <c r="N2712" s="12">
        <f>Raw_Data!N2712</f>
        <v/>
      </c>
      <c r="O2712">
        <f>Raw_Data!O2712</f>
        <v/>
      </c>
      <c r="P2712">
        <f>Raw_Data!P2712</f>
        <v/>
      </c>
      <c r="Q2712">
        <f>Raw_Data!Q2712</f>
        <v/>
      </c>
      <c r="R2712">
        <f>Raw_Data!R2712</f>
        <v/>
      </c>
      <c r="S2712">
        <f>Raw_Data!S2712</f>
        <v/>
      </c>
      <c r="T2712">
        <f>YEAR(B2712)</f>
        <v/>
      </c>
      <c r="U2712">
        <f>MONTH(B2712)</f>
        <v/>
      </c>
      <c r="V2712">
        <f>TEXT(B2712,"mmm")</f>
        <v/>
      </c>
      <c r="W2712" s="15">
        <f>IFERROR(N2712/L2712,0)</f>
        <v/>
      </c>
      <c r="X2712">
        <f>IF(K2712=0,"No Discount",IF(K2712&lt;=5%,"Low",IF(K2712&lt;=15%,"Medium","High")))</f>
        <v/>
      </c>
      <c r="Y2712">
        <f>IF(L2712&gt;=20000,"High Value",IF(L2712&gt;=5000,"Medium Value","Low Value"))</f>
        <v/>
      </c>
      <c r="Z2712">
        <f>IF(R2712&lt;=3,"Fast",IF(R2712&lt;=5,"On Time","Delayed"))</f>
        <v/>
      </c>
    </row>
    <row r="2713">
      <c r="A2713">
        <f>Raw_Data!A2713</f>
        <v/>
      </c>
      <c r="B2713" s="11">
        <f>Raw_Data!B2713</f>
        <v/>
      </c>
      <c r="C2713">
        <f>Raw_Data!C2713</f>
        <v/>
      </c>
      <c r="D2713">
        <f>Raw_Data!D2713</f>
        <v/>
      </c>
      <c r="E2713">
        <f>Raw_Data!E2713</f>
        <v/>
      </c>
      <c r="F2713">
        <f>Raw_Data!F2713</f>
        <v/>
      </c>
      <c r="G2713">
        <f>Raw_Data!G2713</f>
        <v/>
      </c>
      <c r="H2713">
        <f>Raw_Data!H2713</f>
        <v/>
      </c>
      <c r="I2713">
        <f>Raw_Data!I2713</f>
        <v/>
      </c>
      <c r="J2713" s="12">
        <f>Raw_Data!J2713</f>
        <v/>
      </c>
      <c r="K2713" s="13">
        <f>Raw_Data!K2713</f>
        <v/>
      </c>
      <c r="L2713" s="12">
        <f>Raw_Data!L2713</f>
        <v/>
      </c>
      <c r="M2713" s="12">
        <f>Raw_Data!M2713</f>
        <v/>
      </c>
      <c r="N2713" s="12">
        <f>Raw_Data!N2713</f>
        <v/>
      </c>
      <c r="O2713">
        <f>Raw_Data!O2713</f>
        <v/>
      </c>
      <c r="P2713">
        <f>Raw_Data!P2713</f>
        <v/>
      </c>
      <c r="Q2713">
        <f>Raw_Data!Q2713</f>
        <v/>
      </c>
      <c r="R2713">
        <f>Raw_Data!R2713</f>
        <v/>
      </c>
      <c r="S2713">
        <f>Raw_Data!S2713</f>
        <v/>
      </c>
      <c r="T2713">
        <f>YEAR(B2713)</f>
        <v/>
      </c>
      <c r="U2713">
        <f>MONTH(B2713)</f>
        <v/>
      </c>
      <c r="V2713">
        <f>TEXT(B2713,"mmm")</f>
        <v/>
      </c>
      <c r="W2713" s="15">
        <f>IFERROR(N2713/L2713,0)</f>
        <v/>
      </c>
      <c r="X2713">
        <f>IF(K2713=0,"No Discount",IF(K2713&lt;=5%,"Low",IF(K2713&lt;=15%,"Medium","High")))</f>
        <v/>
      </c>
      <c r="Y2713">
        <f>IF(L2713&gt;=20000,"High Value",IF(L2713&gt;=5000,"Medium Value","Low Value"))</f>
        <v/>
      </c>
      <c r="Z2713">
        <f>IF(R2713&lt;=3,"Fast",IF(R2713&lt;=5,"On Time","Delayed"))</f>
        <v/>
      </c>
    </row>
    <row r="2714">
      <c r="A2714">
        <f>Raw_Data!A2714</f>
        <v/>
      </c>
      <c r="B2714" s="11">
        <f>Raw_Data!B2714</f>
        <v/>
      </c>
      <c r="C2714">
        <f>Raw_Data!C2714</f>
        <v/>
      </c>
      <c r="D2714">
        <f>Raw_Data!D2714</f>
        <v/>
      </c>
      <c r="E2714">
        <f>Raw_Data!E2714</f>
        <v/>
      </c>
      <c r="F2714">
        <f>Raw_Data!F2714</f>
        <v/>
      </c>
      <c r="G2714">
        <f>Raw_Data!G2714</f>
        <v/>
      </c>
      <c r="H2714">
        <f>Raw_Data!H2714</f>
        <v/>
      </c>
      <c r="I2714">
        <f>Raw_Data!I2714</f>
        <v/>
      </c>
      <c r="J2714" s="12">
        <f>Raw_Data!J2714</f>
        <v/>
      </c>
      <c r="K2714" s="13">
        <f>Raw_Data!K2714</f>
        <v/>
      </c>
      <c r="L2714" s="12">
        <f>Raw_Data!L2714</f>
        <v/>
      </c>
      <c r="M2714" s="12">
        <f>Raw_Data!M2714</f>
        <v/>
      </c>
      <c r="N2714" s="12">
        <f>Raw_Data!N2714</f>
        <v/>
      </c>
      <c r="O2714">
        <f>Raw_Data!O2714</f>
        <v/>
      </c>
      <c r="P2714">
        <f>Raw_Data!P2714</f>
        <v/>
      </c>
      <c r="Q2714">
        <f>Raw_Data!Q2714</f>
        <v/>
      </c>
      <c r="R2714">
        <f>Raw_Data!R2714</f>
        <v/>
      </c>
      <c r="S2714">
        <f>Raw_Data!S2714</f>
        <v/>
      </c>
      <c r="T2714">
        <f>YEAR(B2714)</f>
        <v/>
      </c>
      <c r="U2714">
        <f>MONTH(B2714)</f>
        <v/>
      </c>
      <c r="V2714">
        <f>TEXT(B2714,"mmm")</f>
        <v/>
      </c>
      <c r="W2714" s="15">
        <f>IFERROR(N2714/L2714,0)</f>
        <v/>
      </c>
      <c r="X2714">
        <f>IF(K2714=0,"No Discount",IF(K2714&lt;=5%,"Low",IF(K2714&lt;=15%,"Medium","High")))</f>
        <v/>
      </c>
      <c r="Y2714">
        <f>IF(L2714&gt;=20000,"High Value",IF(L2714&gt;=5000,"Medium Value","Low Value"))</f>
        <v/>
      </c>
      <c r="Z2714">
        <f>IF(R2714&lt;=3,"Fast",IF(R2714&lt;=5,"On Time","Delayed"))</f>
        <v/>
      </c>
    </row>
    <row r="2715">
      <c r="A2715">
        <f>Raw_Data!A2715</f>
        <v/>
      </c>
      <c r="B2715" s="11">
        <f>Raw_Data!B2715</f>
        <v/>
      </c>
      <c r="C2715">
        <f>Raw_Data!C2715</f>
        <v/>
      </c>
      <c r="D2715">
        <f>Raw_Data!D2715</f>
        <v/>
      </c>
      <c r="E2715">
        <f>Raw_Data!E2715</f>
        <v/>
      </c>
      <c r="F2715">
        <f>Raw_Data!F2715</f>
        <v/>
      </c>
      <c r="G2715">
        <f>Raw_Data!G2715</f>
        <v/>
      </c>
      <c r="H2715">
        <f>Raw_Data!H2715</f>
        <v/>
      </c>
      <c r="I2715">
        <f>Raw_Data!I2715</f>
        <v/>
      </c>
      <c r="J2715" s="12">
        <f>Raw_Data!J2715</f>
        <v/>
      </c>
      <c r="K2715" s="13">
        <f>Raw_Data!K2715</f>
        <v/>
      </c>
      <c r="L2715" s="12">
        <f>Raw_Data!L2715</f>
        <v/>
      </c>
      <c r="M2715" s="12">
        <f>Raw_Data!M2715</f>
        <v/>
      </c>
      <c r="N2715" s="12">
        <f>Raw_Data!N2715</f>
        <v/>
      </c>
      <c r="O2715">
        <f>Raw_Data!O2715</f>
        <v/>
      </c>
      <c r="P2715">
        <f>Raw_Data!P2715</f>
        <v/>
      </c>
      <c r="Q2715">
        <f>Raw_Data!Q2715</f>
        <v/>
      </c>
      <c r="R2715">
        <f>Raw_Data!R2715</f>
        <v/>
      </c>
      <c r="S2715">
        <f>Raw_Data!S2715</f>
        <v/>
      </c>
      <c r="T2715">
        <f>YEAR(B2715)</f>
        <v/>
      </c>
      <c r="U2715">
        <f>MONTH(B2715)</f>
        <v/>
      </c>
      <c r="V2715">
        <f>TEXT(B2715,"mmm")</f>
        <v/>
      </c>
      <c r="W2715" s="15">
        <f>IFERROR(N2715/L2715,0)</f>
        <v/>
      </c>
      <c r="X2715">
        <f>IF(K2715=0,"No Discount",IF(K2715&lt;=5%,"Low",IF(K2715&lt;=15%,"Medium","High")))</f>
        <v/>
      </c>
      <c r="Y2715">
        <f>IF(L2715&gt;=20000,"High Value",IF(L2715&gt;=5000,"Medium Value","Low Value"))</f>
        <v/>
      </c>
      <c r="Z2715">
        <f>IF(R2715&lt;=3,"Fast",IF(R2715&lt;=5,"On Time","Delayed"))</f>
        <v/>
      </c>
    </row>
    <row r="2716">
      <c r="A2716">
        <f>Raw_Data!A2716</f>
        <v/>
      </c>
      <c r="B2716" s="11">
        <f>Raw_Data!B2716</f>
        <v/>
      </c>
      <c r="C2716">
        <f>Raw_Data!C2716</f>
        <v/>
      </c>
      <c r="D2716">
        <f>Raw_Data!D2716</f>
        <v/>
      </c>
      <c r="E2716">
        <f>Raw_Data!E2716</f>
        <v/>
      </c>
      <c r="F2716">
        <f>Raw_Data!F2716</f>
        <v/>
      </c>
      <c r="G2716">
        <f>Raw_Data!G2716</f>
        <v/>
      </c>
      <c r="H2716">
        <f>Raw_Data!H2716</f>
        <v/>
      </c>
      <c r="I2716">
        <f>Raw_Data!I2716</f>
        <v/>
      </c>
      <c r="J2716" s="12">
        <f>Raw_Data!J2716</f>
        <v/>
      </c>
      <c r="K2716" s="13">
        <f>Raw_Data!K2716</f>
        <v/>
      </c>
      <c r="L2716" s="12">
        <f>Raw_Data!L2716</f>
        <v/>
      </c>
      <c r="M2716" s="12">
        <f>Raw_Data!M2716</f>
        <v/>
      </c>
      <c r="N2716" s="12">
        <f>Raw_Data!N2716</f>
        <v/>
      </c>
      <c r="O2716">
        <f>Raw_Data!O2716</f>
        <v/>
      </c>
      <c r="P2716">
        <f>Raw_Data!P2716</f>
        <v/>
      </c>
      <c r="Q2716">
        <f>Raw_Data!Q2716</f>
        <v/>
      </c>
      <c r="R2716">
        <f>Raw_Data!R2716</f>
        <v/>
      </c>
      <c r="S2716">
        <f>Raw_Data!S2716</f>
        <v/>
      </c>
      <c r="T2716">
        <f>YEAR(B2716)</f>
        <v/>
      </c>
      <c r="U2716">
        <f>MONTH(B2716)</f>
        <v/>
      </c>
      <c r="V2716">
        <f>TEXT(B2716,"mmm")</f>
        <v/>
      </c>
      <c r="W2716" s="15">
        <f>IFERROR(N2716/L2716,0)</f>
        <v/>
      </c>
      <c r="X2716">
        <f>IF(K2716=0,"No Discount",IF(K2716&lt;=5%,"Low",IF(K2716&lt;=15%,"Medium","High")))</f>
        <v/>
      </c>
      <c r="Y2716">
        <f>IF(L2716&gt;=20000,"High Value",IF(L2716&gt;=5000,"Medium Value","Low Value"))</f>
        <v/>
      </c>
      <c r="Z2716">
        <f>IF(R2716&lt;=3,"Fast",IF(R2716&lt;=5,"On Time","Delayed"))</f>
        <v/>
      </c>
    </row>
    <row r="2717">
      <c r="A2717">
        <f>Raw_Data!A2717</f>
        <v/>
      </c>
      <c r="B2717" s="11">
        <f>Raw_Data!B2717</f>
        <v/>
      </c>
      <c r="C2717">
        <f>Raw_Data!C2717</f>
        <v/>
      </c>
      <c r="D2717">
        <f>Raw_Data!D2717</f>
        <v/>
      </c>
      <c r="E2717">
        <f>Raw_Data!E2717</f>
        <v/>
      </c>
      <c r="F2717">
        <f>Raw_Data!F2717</f>
        <v/>
      </c>
      <c r="G2717">
        <f>Raw_Data!G2717</f>
        <v/>
      </c>
      <c r="H2717">
        <f>Raw_Data!H2717</f>
        <v/>
      </c>
      <c r="I2717">
        <f>Raw_Data!I2717</f>
        <v/>
      </c>
      <c r="J2717" s="12">
        <f>Raw_Data!J2717</f>
        <v/>
      </c>
      <c r="K2717" s="13">
        <f>Raw_Data!K2717</f>
        <v/>
      </c>
      <c r="L2717" s="12">
        <f>Raw_Data!L2717</f>
        <v/>
      </c>
      <c r="M2717" s="12">
        <f>Raw_Data!M2717</f>
        <v/>
      </c>
      <c r="N2717" s="12">
        <f>Raw_Data!N2717</f>
        <v/>
      </c>
      <c r="O2717">
        <f>Raw_Data!O2717</f>
        <v/>
      </c>
      <c r="P2717">
        <f>Raw_Data!P2717</f>
        <v/>
      </c>
      <c r="Q2717">
        <f>Raw_Data!Q2717</f>
        <v/>
      </c>
      <c r="R2717">
        <f>Raw_Data!R2717</f>
        <v/>
      </c>
      <c r="S2717">
        <f>Raw_Data!S2717</f>
        <v/>
      </c>
      <c r="T2717">
        <f>YEAR(B2717)</f>
        <v/>
      </c>
      <c r="U2717">
        <f>MONTH(B2717)</f>
        <v/>
      </c>
      <c r="V2717">
        <f>TEXT(B2717,"mmm")</f>
        <v/>
      </c>
      <c r="W2717" s="15">
        <f>IFERROR(N2717/L2717,0)</f>
        <v/>
      </c>
      <c r="X2717">
        <f>IF(K2717=0,"No Discount",IF(K2717&lt;=5%,"Low",IF(K2717&lt;=15%,"Medium","High")))</f>
        <v/>
      </c>
      <c r="Y2717">
        <f>IF(L2717&gt;=20000,"High Value",IF(L2717&gt;=5000,"Medium Value","Low Value"))</f>
        <v/>
      </c>
      <c r="Z2717">
        <f>IF(R2717&lt;=3,"Fast",IF(R2717&lt;=5,"On Time","Delayed"))</f>
        <v/>
      </c>
    </row>
    <row r="2718">
      <c r="A2718">
        <f>Raw_Data!A2718</f>
        <v/>
      </c>
      <c r="B2718" s="11">
        <f>Raw_Data!B2718</f>
        <v/>
      </c>
      <c r="C2718">
        <f>Raw_Data!C2718</f>
        <v/>
      </c>
      <c r="D2718">
        <f>Raw_Data!D2718</f>
        <v/>
      </c>
      <c r="E2718">
        <f>Raw_Data!E2718</f>
        <v/>
      </c>
      <c r="F2718">
        <f>Raw_Data!F2718</f>
        <v/>
      </c>
      <c r="G2718">
        <f>Raw_Data!G2718</f>
        <v/>
      </c>
      <c r="H2718">
        <f>Raw_Data!H2718</f>
        <v/>
      </c>
      <c r="I2718">
        <f>Raw_Data!I2718</f>
        <v/>
      </c>
      <c r="J2718" s="12">
        <f>Raw_Data!J2718</f>
        <v/>
      </c>
      <c r="K2718" s="13">
        <f>Raw_Data!K2718</f>
        <v/>
      </c>
      <c r="L2718" s="12">
        <f>Raw_Data!L2718</f>
        <v/>
      </c>
      <c r="M2718" s="12">
        <f>Raw_Data!M2718</f>
        <v/>
      </c>
      <c r="N2718" s="12">
        <f>Raw_Data!N2718</f>
        <v/>
      </c>
      <c r="O2718">
        <f>Raw_Data!O2718</f>
        <v/>
      </c>
      <c r="P2718">
        <f>Raw_Data!P2718</f>
        <v/>
      </c>
      <c r="Q2718">
        <f>Raw_Data!Q2718</f>
        <v/>
      </c>
      <c r="R2718">
        <f>Raw_Data!R2718</f>
        <v/>
      </c>
      <c r="S2718">
        <f>Raw_Data!S2718</f>
        <v/>
      </c>
      <c r="T2718">
        <f>YEAR(B2718)</f>
        <v/>
      </c>
      <c r="U2718">
        <f>MONTH(B2718)</f>
        <v/>
      </c>
      <c r="V2718">
        <f>TEXT(B2718,"mmm")</f>
        <v/>
      </c>
      <c r="W2718" s="15">
        <f>IFERROR(N2718/L2718,0)</f>
        <v/>
      </c>
      <c r="X2718">
        <f>IF(K2718=0,"No Discount",IF(K2718&lt;=5%,"Low",IF(K2718&lt;=15%,"Medium","High")))</f>
        <v/>
      </c>
      <c r="Y2718">
        <f>IF(L2718&gt;=20000,"High Value",IF(L2718&gt;=5000,"Medium Value","Low Value"))</f>
        <v/>
      </c>
      <c r="Z2718">
        <f>IF(R2718&lt;=3,"Fast",IF(R2718&lt;=5,"On Time","Delayed"))</f>
        <v/>
      </c>
    </row>
    <row r="2719">
      <c r="A2719">
        <f>Raw_Data!A2719</f>
        <v/>
      </c>
      <c r="B2719" s="11">
        <f>Raw_Data!B2719</f>
        <v/>
      </c>
      <c r="C2719">
        <f>Raw_Data!C2719</f>
        <v/>
      </c>
      <c r="D2719">
        <f>Raw_Data!D2719</f>
        <v/>
      </c>
      <c r="E2719">
        <f>Raw_Data!E2719</f>
        <v/>
      </c>
      <c r="F2719">
        <f>Raw_Data!F2719</f>
        <v/>
      </c>
      <c r="G2719">
        <f>Raw_Data!G2719</f>
        <v/>
      </c>
      <c r="H2719">
        <f>Raw_Data!H2719</f>
        <v/>
      </c>
      <c r="I2719">
        <f>Raw_Data!I2719</f>
        <v/>
      </c>
      <c r="J2719" s="12">
        <f>Raw_Data!J2719</f>
        <v/>
      </c>
      <c r="K2719" s="13">
        <f>Raw_Data!K2719</f>
        <v/>
      </c>
      <c r="L2719" s="12">
        <f>Raw_Data!L2719</f>
        <v/>
      </c>
      <c r="M2719" s="12">
        <f>Raw_Data!M2719</f>
        <v/>
      </c>
      <c r="N2719" s="12">
        <f>Raw_Data!N2719</f>
        <v/>
      </c>
      <c r="O2719">
        <f>Raw_Data!O2719</f>
        <v/>
      </c>
      <c r="P2719">
        <f>Raw_Data!P2719</f>
        <v/>
      </c>
      <c r="Q2719">
        <f>Raw_Data!Q2719</f>
        <v/>
      </c>
      <c r="R2719">
        <f>Raw_Data!R2719</f>
        <v/>
      </c>
      <c r="S2719">
        <f>Raw_Data!S2719</f>
        <v/>
      </c>
      <c r="T2719">
        <f>YEAR(B2719)</f>
        <v/>
      </c>
      <c r="U2719">
        <f>MONTH(B2719)</f>
        <v/>
      </c>
      <c r="V2719">
        <f>TEXT(B2719,"mmm")</f>
        <v/>
      </c>
      <c r="W2719" s="15">
        <f>IFERROR(N2719/L2719,0)</f>
        <v/>
      </c>
      <c r="X2719">
        <f>IF(K2719=0,"No Discount",IF(K2719&lt;=5%,"Low",IF(K2719&lt;=15%,"Medium","High")))</f>
        <v/>
      </c>
      <c r="Y2719">
        <f>IF(L2719&gt;=20000,"High Value",IF(L2719&gt;=5000,"Medium Value","Low Value"))</f>
        <v/>
      </c>
      <c r="Z2719">
        <f>IF(R2719&lt;=3,"Fast",IF(R2719&lt;=5,"On Time","Delayed"))</f>
        <v/>
      </c>
    </row>
    <row r="2720">
      <c r="A2720">
        <f>Raw_Data!A2720</f>
        <v/>
      </c>
      <c r="B2720" s="11">
        <f>Raw_Data!B2720</f>
        <v/>
      </c>
      <c r="C2720">
        <f>Raw_Data!C2720</f>
        <v/>
      </c>
      <c r="D2720">
        <f>Raw_Data!D2720</f>
        <v/>
      </c>
      <c r="E2720">
        <f>Raw_Data!E2720</f>
        <v/>
      </c>
      <c r="F2720">
        <f>Raw_Data!F2720</f>
        <v/>
      </c>
      <c r="G2720">
        <f>Raw_Data!G2720</f>
        <v/>
      </c>
      <c r="H2720">
        <f>Raw_Data!H2720</f>
        <v/>
      </c>
      <c r="I2720">
        <f>Raw_Data!I2720</f>
        <v/>
      </c>
      <c r="J2720" s="12">
        <f>Raw_Data!J2720</f>
        <v/>
      </c>
      <c r="K2720" s="13">
        <f>Raw_Data!K2720</f>
        <v/>
      </c>
      <c r="L2720" s="12">
        <f>Raw_Data!L2720</f>
        <v/>
      </c>
      <c r="M2720" s="12">
        <f>Raw_Data!M2720</f>
        <v/>
      </c>
      <c r="N2720" s="12">
        <f>Raw_Data!N2720</f>
        <v/>
      </c>
      <c r="O2720">
        <f>Raw_Data!O2720</f>
        <v/>
      </c>
      <c r="P2720">
        <f>Raw_Data!P2720</f>
        <v/>
      </c>
      <c r="Q2720">
        <f>Raw_Data!Q2720</f>
        <v/>
      </c>
      <c r="R2720">
        <f>Raw_Data!R2720</f>
        <v/>
      </c>
      <c r="S2720">
        <f>Raw_Data!S2720</f>
        <v/>
      </c>
      <c r="T2720">
        <f>YEAR(B2720)</f>
        <v/>
      </c>
      <c r="U2720">
        <f>MONTH(B2720)</f>
        <v/>
      </c>
      <c r="V2720">
        <f>TEXT(B2720,"mmm")</f>
        <v/>
      </c>
      <c r="W2720" s="15">
        <f>IFERROR(N2720/L2720,0)</f>
        <v/>
      </c>
      <c r="X2720">
        <f>IF(K2720=0,"No Discount",IF(K2720&lt;=5%,"Low",IF(K2720&lt;=15%,"Medium","High")))</f>
        <v/>
      </c>
      <c r="Y2720">
        <f>IF(L2720&gt;=20000,"High Value",IF(L2720&gt;=5000,"Medium Value","Low Value"))</f>
        <v/>
      </c>
      <c r="Z2720">
        <f>IF(R2720&lt;=3,"Fast",IF(R2720&lt;=5,"On Time","Delayed"))</f>
        <v/>
      </c>
    </row>
    <row r="2721">
      <c r="A2721">
        <f>Raw_Data!A2721</f>
        <v/>
      </c>
      <c r="B2721" s="11">
        <f>Raw_Data!B2721</f>
        <v/>
      </c>
      <c r="C2721">
        <f>Raw_Data!C2721</f>
        <v/>
      </c>
      <c r="D2721">
        <f>Raw_Data!D2721</f>
        <v/>
      </c>
      <c r="E2721">
        <f>Raw_Data!E2721</f>
        <v/>
      </c>
      <c r="F2721">
        <f>Raw_Data!F2721</f>
        <v/>
      </c>
      <c r="G2721">
        <f>Raw_Data!G2721</f>
        <v/>
      </c>
      <c r="H2721">
        <f>Raw_Data!H2721</f>
        <v/>
      </c>
      <c r="I2721">
        <f>Raw_Data!I2721</f>
        <v/>
      </c>
      <c r="J2721" s="12">
        <f>Raw_Data!J2721</f>
        <v/>
      </c>
      <c r="K2721" s="13">
        <f>Raw_Data!K2721</f>
        <v/>
      </c>
      <c r="L2721" s="12">
        <f>Raw_Data!L2721</f>
        <v/>
      </c>
      <c r="M2721" s="12">
        <f>Raw_Data!M2721</f>
        <v/>
      </c>
      <c r="N2721" s="12">
        <f>Raw_Data!N2721</f>
        <v/>
      </c>
      <c r="O2721">
        <f>Raw_Data!O2721</f>
        <v/>
      </c>
      <c r="P2721">
        <f>Raw_Data!P2721</f>
        <v/>
      </c>
      <c r="Q2721">
        <f>Raw_Data!Q2721</f>
        <v/>
      </c>
      <c r="R2721">
        <f>Raw_Data!R2721</f>
        <v/>
      </c>
      <c r="S2721">
        <f>Raw_Data!S2721</f>
        <v/>
      </c>
      <c r="T2721">
        <f>YEAR(B2721)</f>
        <v/>
      </c>
      <c r="U2721">
        <f>MONTH(B2721)</f>
        <v/>
      </c>
      <c r="V2721">
        <f>TEXT(B2721,"mmm")</f>
        <v/>
      </c>
      <c r="W2721" s="15">
        <f>IFERROR(N2721/L2721,0)</f>
        <v/>
      </c>
      <c r="X2721">
        <f>IF(K2721=0,"No Discount",IF(K2721&lt;=5%,"Low",IF(K2721&lt;=15%,"Medium","High")))</f>
        <v/>
      </c>
      <c r="Y2721">
        <f>IF(L2721&gt;=20000,"High Value",IF(L2721&gt;=5000,"Medium Value","Low Value"))</f>
        <v/>
      </c>
      <c r="Z2721">
        <f>IF(R2721&lt;=3,"Fast",IF(R2721&lt;=5,"On Time","Delayed"))</f>
        <v/>
      </c>
    </row>
    <row r="2722">
      <c r="A2722">
        <f>Raw_Data!A2722</f>
        <v/>
      </c>
      <c r="B2722" s="11">
        <f>Raw_Data!B2722</f>
        <v/>
      </c>
      <c r="C2722">
        <f>Raw_Data!C2722</f>
        <v/>
      </c>
      <c r="D2722">
        <f>Raw_Data!D2722</f>
        <v/>
      </c>
      <c r="E2722">
        <f>Raw_Data!E2722</f>
        <v/>
      </c>
      <c r="F2722">
        <f>Raw_Data!F2722</f>
        <v/>
      </c>
      <c r="G2722">
        <f>Raw_Data!G2722</f>
        <v/>
      </c>
      <c r="H2722">
        <f>Raw_Data!H2722</f>
        <v/>
      </c>
      <c r="I2722">
        <f>Raw_Data!I2722</f>
        <v/>
      </c>
      <c r="J2722" s="12">
        <f>Raw_Data!J2722</f>
        <v/>
      </c>
      <c r="K2722" s="13">
        <f>Raw_Data!K2722</f>
        <v/>
      </c>
      <c r="L2722" s="12">
        <f>Raw_Data!L2722</f>
        <v/>
      </c>
      <c r="M2722" s="12">
        <f>Raw_Data!M2722</f>
        <v/>
      </c>
      <c r="N2722" s="12">
        <f>Raw_Data!N2722</f>
        <v/>
      </c>
      <c r="O2722">
        <f>Raw_Data!O2722</f>
        <v/>
      </c>
      <c r="P2722">
        <f>Raw_Data!P2722</f>
        <v/>
      </c>
      <c r="Q2722">
        <f>Raw_Data!Q2722</f>
        <v/>
      </c>
      <c r="R2722">
        <f>Raw_Data!R2722</f>
        <v/>
      </c>
      <c r="S2722">
        <f>Raw_Data!S2722</f>
        <v/>
      </c>
      <c r="T2722">
        <f>YEAR(B2722)</f>
        <v/>
      </c>
      <c r="U2722">
        <f>MONTH(B2722)</f>
        <v/>
      </c>
      <c r="V2722">
        <f>TEXT(B2722,"mmm")</f>
        <v/>
      </c>
      <c r="W2722" s="15">
        <f>IFERROR(N2722/L2722,0)</f>
        <v/>
      </c>
      <c r="X2722">
        <f>IF(K2722=0,"No Discount",IF(K2722&lt;=5%,"Low",IF(K2722&lt;=15%,"Medium","High")))</f>
        <v/>
      </c>
      <c r="Y2722">
        <f>IF(L2722&gt;=20000,"High Value",IF(L2722&gt;=5000,"Medium Value","Low Value"))</f>
        <v/>
      </c>
      <c r="Z2722">
        <f>IF(R2722&lt;=3,"Fast",IF(R2722&lt;=5,"On Time","Delayed"))</f>
        <v/>
      </c>
    </row>
    <row r="2723">
      <c r="A2723">
        <f>Raw_Data!A2723</f>
        <v/>
      </c>
      <c r="B2723" s="11">
        <f>Raw_Data!B2723</f>
        <v/>
      </c>
      <c r="C2723">
        <f>Raw_Data!C2723</f>
        <v/>
      </c>
      <c r="D2723">
        <f>Raw_Data!D2723</f>
        <v/>
      </c>
      <c r="E2723">
        <f>Raw_Data!E2723</f>
        <v/>
      </c>
      <c r="F2723">
        <f>Raw_Data!F2723</f>
        <v/>
      </c>
      <c r="G2723">
        <f>Raw_Data!G2723</f>
        <v/>
      </c>
      <c r="H2723">
        <f>Raw_Data!H2723</f>
        <v/>
      </c>
      <c r="I2723">
        <f>Raw_Data!I2723</f>
        <v/>
      </c>
      <c r="J2723" s="12">
        <f>Raw_Data!J2723</f>
        <v/>
      </c>
      <c r="K2723" s="13">
        <f>Raw_Data!K2723</f>
        <v/>
      </c>
      <c r="L2723" s="12">
        <f>Raw_Data!L2723</f>
        <v/>
      </c>
      <c r="M2723" s="12">
        <f>Raw_Data!M2723</f>
        <v/>
      </c>
      <c r="N2723" s="12">
        <f>Raw_Data!N2723</f>
        <v/>
      </c>
      <c r="O2723">
        <f>Raw_Data!O2723</f>
        <v/>
      </c>
      <c r="P2723">
        <f>Raw_Data!P2723</f>
        <v/>
      </c>
      <c r="Q2723">
        <f>Raw_Data!Q2723</f>
        <v/>
      </c>
      <c r="R2723">
        <f>Raw_Data!R2723</f>
        <v/>
      </c>
      <c r="S2723">
        <f>Raw_Data!S2723</f>
        <v/>
      </c>
      <c r="T2723">
        <f>YEAR(B2723)</f>
        <v/>
      </c>
      <c r="U2723">
        <f>MONTH(B2723)</f>
        <v/>
      </c>
      <c r="V2723">
        <f>TEXT(B2723,"mmm")</f>
        <v/>
      </c>
      <c r="W2723" s="15">
        <f>IFERROR(N2723/L2723,0)</f>
        <v/>
      </c>
      <c r="X2723">
        <f>IF(K2723=0,"No Discount",IF(K2723&lt;=5%,"Low",IF(K2723&lt;=15%,"Medium","High")))</f>
        <v/>
      </c>
      <c r="Y2723">
        <f>IF(L2723&gt;=20000,"High Value",IF(L2723&gt;=5000,"Medium Value","Low Value"))</f>
        <v/>
      </c>
      <c r="Z2723">
        <f>IF(R2723&lt;=3,"Fast",IF(R2723&lt;=5,"On Time","Delayed"))</f>
        <v/>
      </c>
    </row>
    <row r="2724">
      <c r="A2724">
        <f>Raw_Data!A2724</f>
        <v/>
      </c>
      <c r="B2724" s="11">
        <f>Raw_Data!B2724</f>
        <v/>
      </c>
      <c r="C2724">
        <f>Raw_Data!C2724</f>
        <v/>
      </c>
      <c r="D2724">
        <f>Raw_Data!D2724</f>
        <v/>
      </c>
      <c r="E2724">
        <f>Raw_Data!E2724</f>
        <v/>
      </c>
      <c r="F2724">
        <f>Raw_Data!F2724</f>
        <v/>
      </c>
      <c r="G2724">
        <f>Raw_Data!G2724</f>
        <v/>
      </c>
      <c r="H2724">
        <f>Raw_Data!H2724</f>
        <v/>
      </c>
      <c r="I2724">
        <f>Raw_Data!I2724</f>
        <v/>
      </c>
      <c r="J2724" s="12">
        <f>Raw_Data!J2724</f>
        <v/>
      </c>
      <c r="K2724" s="13">
        <f>Raw_Data!K2724</f>
        <v/>
      </c>
      <c r="L2724" s="12">
        <f>Raw_Data!L2724</f>
        <v/>
      </c>
      <c r="M2724" s="12">
        <f>Raw_Data!M2724</f>
        <v/>
      </c>
      <c r="N2724" s="12">
        <f>Raw_Data!N2724</f>
        <v/>
      </c>
      <c r="O2724">
        <f>Raw_Data!O2724</f>
        <v/>
      </c>
      <c r="P2724">
        <f>Raw_Data!P2724</f>
        <v/>
      </c>
      <c r="Q2724">
        <f>Raw_Data!Q2724</f>
        <v/>
      </c>
      <c r="R2724">
        <f>Raw_Data!R2724</f>
        <v/>
      </c>
      <c r="S2724">
        <f>Raw_Data!S2724</f>
        <v/>
      </c>
      <c r="T2724">
        <f>YEAR(B2724)</f>
        <v/>
      </c>
      <c r="U2724">
        <f>MONTH(B2724)</f>
        <v/>
      </c>
      <c r="V2724">
        <f>TEXT(B2724,"mmm")</f>
        <v/>
      </c>
      <c r="W2724" s="15">
        <f>IFERROR(N2724/L2724,0)</f>
        <v/>
      </c>
      <c r="X2724">
        <f>IF(K2724=0,"No Discount",IF(K2724&lt;=5%,"Low",IF(K2724&lt;=15%,"Medium","High")))</f>
        <v/>
      </c>
      <c r="Y2724">
        <f>IF(L2724&gt;=20000,"High Value",IF(L2724&gt;=5000,"Medium Value","Low Value"))</f>
        <v/>
      </c>
      <c r="Z2724">
        <f>IF(R2724&lt;=3,"Fast",IF(R2724&lt;=5,"On Time","Delayed"))</f>
        <v/>
      </c>
    </row>
    <row r="2725">
      <c r="A2725">
        <f>Raw_Data!A2725</f>
        <v/>
      </c>
      <c r="B2725" s="11">
        <f>Raw_Data!B2725</f>
        <v/>
      </c>
      <c r="C2725">
        <f>Raw_Data!C2725</f>
        <v/>
      </c>
      <c r="D2725">
        <f>Raw_Data!D2725</f>
        <v/>
      </c>
      <c r="E2725">
        <f>Raw_Data!E2725</f>
        <v/>
      </c>
      <c r="F2725">
        <f>Raw_Data!F2725</f>
        <v/>
      </c>
      <c r="G2725">
        <f>Raw_Data!G2725</f>
        <v/>
      </c>
      <c r="H2725">
        <f>Raw_Data!H2725</f>
        <v/>
      </c>
      <c r="I2725">
        <f>Raw_Data!I2725</f>
        <v/>
      </c>
      <c r="J2725" s="12">
        <f>Raw_Data!J2725</f>
        <v/>
      </c>
      <c r="K2725" s="13">
        <f>Raw_Data!K2725</f>
        <v/>
      </c>
      <c r="L2725" s="12">
        <f>Raw_Data!L2725</f>
        <v/>
      </c>
      <c r="M2725" s="12">
        <f>Raw_Data!M2725</f>
        <v/>
      </c>
      <c r="N2725" s="12">
        <f>Raw_Data!N2725</f>
        <v/>
      </c>
      <c r="O2725">
        <f>Raw_Data!O2725</f>
        <v/>
      </c>
      <c r="P2725">
        <f>Raw_Data!P2725</f>
        <v/>
      </c>
      <c r="Q2725">
        <f>Raw_Data!Q2725</f>
        <v/>
      </c>
      <c r="R2725">
        <f>Raw_Data!R2725</f>
        <v/>
      </c>
      <c r="S2725">
        <f>Raw_Data!S2725</f>
        <v/>
      </c>
      <c r="T2725">
        <f>YEAR(B2725)</f>
        <v/>
      </c>
      <c r="U2725">
        <f>MONTH(B2725)</f>
        <v/>
      </c>
      <c r="V2725">
        <f>TEXT(B2725,"mmm")</f>
        <v/>
      </c>
      <c r="W2725" s="15">
        <f>IFERROR(N2725/L2725,0)</f>
        <v/>
      </c>
      <c r="X2725">
        <f>IF(K2725=0,"No Discount",IF(K2725&lt;=5%,"Low",IF(K2725&lt;=15%,"Medium","High")))</f>
        <v/>
      </c>
      <c r="Y2725">
        <f>IF(L2725&gt;=20000,"High Value",IF(L2725&gt;=5000,"Medium Value","Low Value"))</f>
        <v/>
      </c>
      <c r="Z2725">
        <f>IF(R2725&lt;=3,"Fast",IF(R2725&lt;=5,"On Time","Delayed"))</f>
        <v/>
      </c>
    </row>
    <row r="2726">
      <c r="A2726">
        <f>Raw_Data!A2726</f>
        <v/>
      </c>
      <c r="B2726" s="11">
        <f>Raw_Data!B2726</f>
        <v/>
      </c>
      <c r="C2726">
        <f>Raw_Data!C2726</f>
        <v/>
      </c>
      <c r="D2726">
        <f>Raw_Data!D2726</f>
        <v/>
      </c>
      <c r="E2726">
        <f>Raw_Data!E2726</f>
        <v/>
      </c>
      <c r="F2726">
        <f>Raw_Data!F2726</f>
        <v/>
      </c>
      <c r="G2726">
        <f>Raw_Data!G2726</f>
        <v/>
      </c>
      <c r="H2726">
        <f>Raw_Data!H2726</f>
        <v/>
      </c>
      <c r="I2726">
        <f>Raw_Data!I2726</f>
        <v/>
      </c>
      <c r="J2726" s="12">
        <f>Raw_Data!J2726</f>
        <v/>
      </c>
      <c r="K2726" s="13">
        <f>Raw_Data!K2726</f>
        <v/>
      </c>
      <c r="L2726" s="12">
        <f>Raw_Data!L2726</f>
        <v/>
      </c>
      <c r="M2726" s="12">
        <f>Raw_Data!M2726</f>
        <v/>
      </c>
      <c r="N2726" s="12">
        <f>Raw_Data!N2726</f>
        <v/>
      </c>
      <c r="O2726">
        <f>Raw_Data!O2726</f>
        <v/>
      </c>
      <c r="P2726">
        <f>Raw_Data!P2726</f>
        <v/>
      </c>
      <c r="Q2726">
        <f>Raw_Data!Q2726</f>
        <v/>
      </c>
      <c r="R2726">
        <f>Raw_Data!R2726</f>
        <v/>
      </c>
      <c r="S2726">
        <f>Raw_Data!S2726</f>
        <v/>
      </c>
      <c r="T2726">
        <f>YEAR(B2726)</f>
        <v/>
      </c>
      <c r="U2726">
        <f>MONTH(B2726)</f>
        <v/>
      </c>
      <c r="V2726">
        <f>TEXT(B2726,"mmm")</f>
        <v/>
      </c>
      <c r="W2726" s="15">
        <f>IFERROR(N2726/L2726,0)</f>
        <v/>
      </c>
      <c r="X2726">
        <f>IF(K2726=0,"No Discount",IF(K2726&lt;=5%,"Low",IF(K2726&lt;=15%,"Medium","High")))</f>
        <v/>
      </c>
      <c r="Y2726">
        <f>IF(L2726&gt;=20000,"High Value",IF(L2726&gt;=5000,"Medium Value","Low Value"))</f>
        <v/>
      </c>
      <c r="Z2726">
        <f>IF(R2726&lt;=3,"Fast",IF(R2726&lt;=5,"On Time","Delayed"))</f>
        <v/>
      </c>
    </row>
    <row r="2727">
      <c r="A2727">
        <f>Raw_Data!A2727</f>
        <v/>
      </c>
      <c r="B2727" s="11">
        <f>Raw_Data!B2727</f>
        <v/>
      </c>
      <c r="C2727">
        <f>Raw_Data!C2727</f>
        <v/>
      </c>
      <c r="D2727">
        <f>Raw_Data!D2727</f>
        <v/>
      </c>
      <c r="E2727">
        <f>Raw_Data!E2727</f>
        <v/>
      </c>
      <c r="F2727">
        <f>Raw_Data!F2727</f>
        <v/>
      </c>
      <c r="G2727">
        <f>Raw_Data!G2727</f>
        <v/>
      </c>
      <c r="H2727">
        <f>Raw_Data!H2727</f>
        <v/>
      </c>
      <c r="I2727">
        <f>Raw_Data!I2727</f>
        <v/>
      </c>
      <c r="J2727" s="12">
        <f>Raw_Data!J2727</f>
        <v/>
      </c>
      <c r="K2727" s="13">
        <f>Raw_Data!K2727</f>
        <v/>
      </c>
      <c r="L2727" s="12">
        <f>Raw_Data!L2727</f>
        <v/>
      </c>
      <c r="M2727" s="12">
        <f>Raw_Data!M2727</f>
        <v/>
      </c>
      <c r="N2727" s="12">
        <f>Raw_Data!N2727</f>
        <v/>
      </c>
      <c r="O2727">
        <f>Raw_Data!O2727</f>
        <v/>
      </c>
      <c r="P2727">
        <f>Raw_Data!P2727</f>
        <v/>
      </c>
      <c r="Q2727">
        <f>Raw_Data!Q2727</f>
        <v/>
      </c>
      <c r="R2727">
        <f>Raw_Data!R2727</f>
        <v/>
      </c>
      <c r="S2727">
        <f>Raw_Data!S2727</f>
        <v/>
      </c>
      <c r="T2727">
        <f>YEAR(B2727)</f>
        <v/>
      </c>
      <c r="U2727">
        <f>MONTH(B2727)</f>
        <v/>
      </c>
      <c r="V2727">
        <f>TEXT(B2727,"mmm")</f>
        <v/>
      </c>
      <c r="W2727" s="15">
        <f>IFERROR(N2727/L2727,0)</f>
        <v/>
      </c>
      <c r="X2727">
        <f>IF(K2727=0,"No Discount",IF(K2727&lt;=5%,"Low",IF(K2727&lt;=15%,"Medium","High")))</f>
        <v/>
      </c>
      <c r="Y2727">
        <f>IF(L2727&gt;=20000,"High Value",IF(L2727&gt;=5000,"Medium Value","Low Value"))</f>
        <v/>
      </c>
      <c r="Z2727">
        <f>IF(R2727&lt;=3,"Fast",IF(R2727&lt;=5,"On Time","Delayed"))</f>
        <v/>
      </c>
    </row>
    <row r="2728">
      <c r="A2728">
        <f>Raw_Data!A2728</f>
        <v/>
      </c>
      <c r="B2728" s="11">
        <f>Raw_Data!B2728</f>
        <v/>
      </c>
      <c r="C2728">
        <f>Raw_Data!C2728</f>
        <v/>
      </c>
      <c r="D2728">
        <f>Raw_Data!D2728</f>
        <v/>
      </c>
      <c r="E2728">
        <f>Raw_Data!E2728</f>
        <v/>
      </c>
      <c r="F2728">
        <f>Raw_Data!F2728</f>
        <v/>
      </c>
      <c r="G2728">
        <f>Raw_Data!G2728</f>
        <v/>
      </c>
      <c r="H2728">
        <f>Raw_Data!H2728</f>
        <v/>
      </c>
      <c r="I2728">
        <f>Raw_Data!I2728</f>
        <v/>
      </c>
      <c r="J2728" s="12">
        <f>Raw_Data!J2728</f>
        <v/>
      </c>
      <c r="K2728" s="13">
        <f>Raw_Data!K2728</f>
        <v/>
      </c>
      <c r="L2728" s="12">
        <f>Raw_Data!L2728</f>
        <v/>
      </c>
      <c r="M2728" s="12">
        <f>Raw_Data!M2728</f>
        <v/>
      </c>
      <c r="N2728" s="12">
        <f>Raw_Data!N2728</f>
        <v/>
      </c>
      <c r="O2728">
        <f>Raw_Data!O2728</f>
        <v/>
      </c>
      <c r="P2728">
        <f>Raw_Data!P2728</f>
        <v/>
      </c>
      <c r="Q2728">
        <f>Raw_Data!Q2728</f>
        <v/>
      </c>
      <c r="R2728">
        <f>Raw_Data!R2728</f>
        <v/>
      </c>
      <c r="S2728">
        <f>Raw_Data!S2728</f>
        <v/>
      </c>
      <c r="T2728">
        <f>YEAR(B2728)</f>
        <v/>
      </c>
      <c r="U2728">
        <f>MONTH(B2728)</f>
        <v/>
      </c>
      <c r="V2728">
        <f>TEXT(B2728,"mmm")</f>
        <v/>
      </c>
      <c r="W2728" s="15">
        <f>IFERROR(N2728/L2728,0)</f>
        <v/>
      </c>
      <c r="X2728">
        <f>IF(K2728=0,"No Discount",IF(K2728&lt;=5%,"Low",IF(K2728&lt;=15%,"Medium","High")))</f>
        <v/>
      </c>
      <c r="Y2728">
        <f>IF(L2728&gt;=20000,"High Value",IF(L2728&gt;=5000,"Medium Value","Low Value"))</f>
        <v/>
      </c>
      <c r="Z2728">
        <f>IF(R2728&lt;=3,"Fast",IF(R2728&lt;=5,"On Time","Delayed"))</f>
        <v/>
      </c>
    </row>
    <row r="2729">
      <c r="A2729">
        <f>Raw_Data!A2729</f>
        <v/>
      </c>
      <c r="B2729" s="11">
        <f>Raw_Data!B2729</f>
        <v/>
      </c>
      <c r="C2729">
        <f>Raw_Data!C2729</f>
        <v/>
      </c>
      <c r="D2729">
        <f>Raw_Data!D2729</f>
        <v/>
      </c>
      <c r="E2729">
        <f>Raw_Data!E2729</f>
        <v/>
      </c>
      <c r="F2729">
        <f>Raw_Data!F2729</f>
        <v/>
      </c>
      <c r="G2729">
        <f>Raw_Data!G2729</f>
        <v/>
      </c>
      <c r="H2729">
        <f>Raw_Data!H2729</f>
        <v/>
      </c>
      <c r="I2729">
        <f>Raw_Data!I2729</f>
        <v/>
      </c>
      <c r="J2729" s="12">
        <f>Raw_Data!J2729</f>
        <v/>
      </c>
      <c r="K2729" s="13">
        <f>Raw_Data!K2729</f>
        <v/>
      </c>
      <c r="L2729" s="12">
        <f>Raw_Data!L2729</f>
        <v/>
      </c>
      <c r="M2729" s="12">
        <f>Raw_Data!M2729</f>
        <v/>
      </c>
      <c r="N2729" s="12">
        <f>Raw_Data!N2729</f>
        <v/>
      </c>
      <c r="O2729">
        <f>Raw_Data!O2729</f>
        <v/>
      </c>
      <c r="P2729">
        <f>Raw_Data!P2729</f>
        <v/>
      </c>
      <c r="Q2729">
        <f>Raw_Data!Q2729</f>
        <v/>
      </c>
      <c r="R2729">
        <f>Raw_Data!R2729</f>
        <v/>
      </c>
      <c r="S2729">
        <f>Raw_Data!S2729</f>
        <v/>
      </c>
      <c r="T2729">
        <f>YEAR(B2729)</f>
        <v/>
      </c>
      <c r="U2729">
        <f>MONTH(B2729)</f>
        <v/>
      </c>
      <c r="V2729">
        <f>TEXT(B2729,"mmm")</f>
        <v/>
      </c>
      <c r="W2729" s="15">
        <f>IFERROR(N2729/L2729,0)</f>
        <v/>
      </c>
      <c r="X2729">
        <f>IF(K2729=0,"No Discount",IF(K2729&lt;=5%,"Low",IF(K2729&lt;=15%,"Medium","High")))</f>
        <v/>
      </c>
      <c r="Y2729">
        <f>IF(L2729&gt;=20000,"High Value",IF(L2729&gt;=5000,"Medium Value","Low Value"))</f>
        <v/>
      </c>
      <c r="Z2729">
        <f>IF(R2729&lt;=3,"Fast",IF(R2729&lt;=5,"On Time","Delayed"))</f>
        <v/>
      </c>
    </row>
    <row r="2730">
      <c r="A2730">
        <f>Raw_Data!A2730</f>
        <v/>
      </c>
      <c r="B2730" s="11">
        <f>Raw_Data!B2730</f>
        <v/>
      </c>
      <c r="C2730">
        <f>Raw_Data!C2730</f>
        <v/>
      </c>
      <c r="D2730">
        <f>Raw_Data!D2730</f>
        <v/>
      </c>
      <c r="E2730">
        <f>Raw_Data!E2730</f>
        <v/>
      </c>
      <c r="F2730">
        <f>Raw_Data!F2730</f>
        <v/>
      </c>
      <c r="G2730">
        <f>Raw_Data!G2730</f>
        <v/>
      </c>
      <c r="H2730">
        <f>Raw_Data!H2730</f>
        <v/>
      </c>
      <c r="I2730">
        <f>Raw_Data!I2730</f>
        <v/>
      </c>
      <c r="J2730" s="12">
        <f>Raw_Data!J2730</f>
        <v/>
      </c>
      <c r="K2730" s="13">
        <f>Raw_Data!K2730</f>
        <v/>
      </c>
      <c r="L2730" s="12">
        <f>Raw_Data!L2730</f>
        <v/>
      </c>
      <c r="M2730" s="12">
        <f>Raw_Data!M2730</f>
        <v/>
      </c>
      <c r="N2730" s="12">
        <f>Raw_Data!N2730</f>
        <v/>
      </c>
      <c r="O2730">
        <f>Raw_Data!O2730</f>
        <v/>
      </c>
      <c r="P2730">
        <f>Raw_Data!P2730</f>
        <v/>
      </c>
      <c r="Q2730">
        <f>Raw_Data!Q2730</f>
        <v/>
      </c>
      <c r="R2730">
        <f>Raw_Data!R2730</f>
        <v/>
      </c>
      <c r="S2730">
        <f>Raw_Data!S2730</f>
        <v/>
      </c>
      <c r="T2730">
        <f>YEAR(B2730)</f>
        <v/>
      </c>
      <c r="U2730">
        <f>MONTH(B2730)</f>
        <v/>
      </c>
      <c r="V2730">
        <f>TEXT(B2730,"mmm")</f>
        <v/>
      </c>
      <c r="W2730" s="15">
        <f>IFERROR(N2730/L2730,0)</f>
        <v/>
      </c>
      <c r="X2730">
        <f>IF(K2730=0,"No Discount",IF(K2730&lt;=5%,"Low",IF(K2730&lt;=15%,"Medium","High")))</f>
        <v/>
      </c>
      <c r="Y2730">
        <f>IF(L2730&gt;=20000,"High Value",IF(L2730&gt;=5000,"Medium Value","Low Value"))</f>
        <v/>
      </c>
      <c r="Z2730">
        <f>IF(R2730&lt;=3,"Fast",IF(R2730&lt;=5,"On Time","Delayed"))</f>
        <v/>
      </c>
    </row>
    <row r="2731">
      <c r="A2731">
        <f>Raw_Data!A2731</f>
        <v/>
      </c>
      <c r="B2731" s="11">
        <f>Raw_Data!B2731</f>
        <v/>
      </c>
      <c r="C2731">
        <f>Raw_Data!C2731</f>
        <v/>
      </c>
      <c r="D2731">
        <f>Raw_Data!D2731</f>
        <v/>
      </c>
      <c r="E2731">
        <f>Raw_Data!E2731</f>
        <v/>
      </c>
      <c r="F2731">
        <f>Raw_Data!F2731</f>
        <v/>
      </c>
      <c r="G2731">
        <f>Raw_Data!G2731</f>
        <v/>
      </c>
      <c r="H2731">
        <f>Raw_Data!H2731</f>
        <v/>
      </c>
      <c r="I2731">
        <f>Raw_Data!I2731</f>
        <v/>
      </c>
      <c r="J2731" s="12">
        <f>Raw_Data!J2731</f>
        <v/>
      </c>
      <c r="K2731" s="13">
        <f>Raw_Data!K2731</f>
        <v/>
      </c>
      <c r="L2731" s="12">
        <f>Raw_Data!L2731</f>
        <v/>
      </c>
      <c r="M2731" s="12">
        <f>Raw_Data!M2731</f>
        <v/>
      </c>
      <c r="N2731" s="12">
        <f>Raw_Data!N2731</f>
        <v/>
      </c>
      <c r="O2731">
        <f>Raw_Data!O2731</f>
        <v/>
      </c>
      <c r="P2731">
        <f>Raw_Data!P2731</f>
        <v/>
      </c>
      <c r="Q2731">
        <f>Raw_Data!Q2731</f>
        <v/>
      </c>
      <c r="R2731">
        <f>Raw_Data!R2731</f>
        <v/>
      </c>
      <c r="S2731">
        <f>Raw_Data!S2731</f>
        <v/>
      </c>
      <c r="T2731">
        <f>YEAR(B2731)</f>
        <v/>
      </c>
      <c r="U2731">
        <f>MONTH(B2731)</f>
        <v/>
      </c>
      <c r="V2731">
        <f>TEXT(B2731,"mmm")</f>
        <v/>
      </c>
      <c r="W2731" s="15">
        <f>IFERROR(N2731/L2731,0)</f>
        <v/>
      </c>
      <c r="X2731">
        <f>IF(K2731=0,"No Discount",IF(K2731&lt;=5%,"Low",IF(K2731&lt;=15%,"Medium","High")))</f>
        <v/>
      </c>
      <c r="Y2731">
        <f>IF(L2731&gt;=20000,"High Value",IF(L2731&gt;=5000,"Medium Value","Low Value"))</f>
        <v/>
      </c>
      <c r="Z2731">
        <f>IF(R2731&lt;=3,"Fast",IF(R2731&lt;=5,"On Time","Delayed"))</f>
        <v/>
      </c>
    </row>
    <row r="2732">
      <c r="A2732">
        <f>Raw_Data!A2732</f>
        <v/>
      </c>
      <c r="B2732" s="11">
        <f>Raw_Data!B2732</f>
        <v/>
      </c>
      <c r="C2732">
        <f>Raw_Data!C2732</f>
        <v/>
      </c>
      <c r="D2732">
        <f>Raw_Data!D2732</f>
        <v/>
      </c>
      <c r="E2732">
        <f>Raw_Data!E2732</f>
        <v/>
      </c>
      <c r="F2732">
        <f>Raw_Data!F2732</f>
        <v/>
      </c>
      <c r="G2732">
        <f>Raw_Data!G2732</f>
        <v/>
      </c>
      <c r="H2732">
        <f>Raw_Data!H2732</f>
        <v/>
      </c>
      <c r="I2732">
        <f>Raw_Data!I2732</f>
        <v/>
      </c>
      <c r="J2732" s="12">
        <f>Raw_Data!J2732</f>
        <v/>
      </c>
      <c r="K2732" s="13">
        <f>Raw_Data!K2732</f>
        <v/>
      </c>
      <c r="L2732" s="12">
        <f>Raw_Data!L2732</f>
        <v/>
      </c>
      <c r="M2732" s="12">
        <f>Raw_Data!M2732</f>
        <v/>
      </c>
      <c r="N2732" s="12">
        <f>Raw_Data!N2732</f>
        <v/>
      </c>
      <c r="O2732">
        <f>Raw_Data!O2732</f>
        <v/>
      </c>
      <c r="P2732">
        <f>Raw_Data!P2732</f>
        <v/>
      </c>
      <c r="Q2732">
        <f>Raw_Data!Q2732</f>
        <v/>
      </c>
      <c r="R2732">
        <f>Raw_Data!R2732</f>
        <v/>
      </c>
      <c r="S2732">
        <f>Raw_Data!S2732</f>
        <v/>
      </c>
      <c r="T2732">
        <f>YEAR(B2732)</f>
        <v/>
      </c>
      <c r="U2732">
        <f>MONTH(B2732)</f>
        <v/>
      </c>
      <c r="V2732">
        <f>TEXT(B2732,"mmm")</f>
        <v/>
      </c>
      <c r="W2732" s="15">
        <f>IFERROR(N2732/L2732,0)</f>
        <v/>
      </c>
      <c r="X2732">
        <f>IF(K2732=0,"No Discount",IF(K2732&lt;=5%,"Low",IF(K2732&lt;=15%,"Medium","High")))</f>
        <v/>
      </c>
      <c r="Y2732">
        <f>IF(L2732&gt;=20000,"High Value",IF(L2732&gt;=5000,"Medium Value","Low Value"))</f>
        <v/>
      </c>
      <c r="Z2732">
        <f>IF(R2732&lt;=3,"Fast",IF(R2732&lt;=5,"On Time","Delayed"))</f>
        <v/>
      </c>
    </row>
    <row r="2733">
      <c r="A2733">
        <f>Raw_Data!A2733</f>
        <v/>
      </c>
      <c r="B2733" s="11">
        <f>Raw_Data!B2733</f>
        <v/>
      </c>
      <c r="C2733">
        <f>Raw_Data!C2733</f>
        <v/>
      </c>
      <c r="D2733">
        <f>Raw_Data!D2733</f>
        <v/>
      </c>
      <c r="E2733">
        <f>Raw_Data!E2733</f>
        <v/>
      </c>
      <c r="F2733">
        <f>Raw_Data!F2733</f>
        <v/>
      </c>
      <c r="G2733">
        <f>Raw_Data!G2733</f>
        <v/>
      </c>
      <c r="H2733">
        <f>Raw_Data!H2733</f>
        <v/>
      </c>
      <c r="I2733">
        <f>Raw_Data!I2733</f>
        <v/>
      </c>
      <c r="J2733" s="12">
        <f>Raw_Data!J2733</f>
        <v/>
      </c>
      <c r="K2733" s="13">
        <f>Raw_Data!K2733</f>
        <v/>
      </c>
      <c r="L2733" s="12">
        <f>Raw_Data!L2733</f>
        <v/>
      </c>
      <c r="M2733" s="12">
        <f>Raw_Data!M2733</f>
        <v/>
      </c>
      <c r="N2733" s="12">
        <f>Raw_Data!N2733</f>
        <v/>
      </c>
      <c r="O2733">
        <f>Raw_Data!O2733</f>
        <v/>
      </c>
      <c r="P2733">
        <f>Raw_Data!P2733</f>
        <v/>
      </c>
      <c r="Q2733">
        <f>Raw_Data!Q2733</f>
        <v/>
      </c>
      <c r="R2733">
        <f>Raw_Data!R2733</f>
        <v/>
      </c>
      <c r="S2733">
        <f>Raw_Data!S2733</f>
        <v/>
      </c>
      <c r="T2733">
        <f>YEAR(B2733)</f>
        <v/>
      </c>
      <c r="U2733">
        <f>MONTH(B2733)</f>
        <v/>
      </c>
      <c r="V2733">
        <f>TEXT(B2733,"mmm")</f>
        <v/>
      </c>
      <c r="W2733" s="15">
        <f>IFERROR(N2733/L2733,0)</f>
        <v/>
      </c>
      <c r="X2733">
        <f>IF(K2733=0,"No Discount",IF(K2733&lt;=5%,"Low",IF(K2733&lt;=15%,"Medium","High")))</f>
        <v/>
      </c>
      <c r="Y2733">
        <f>IF(L2733&gt;=20000,"High Value",IF(L2733&gt;=5000,"Medium Value","Low Value"))</f>
        <v/>
      </c>
      <c r="Z2733">
        <f>IF(R2733&lt;=3,"Fast",IF(R2733&lt;=5,"On Time","Delayed"))</f>
        <v/>
      </c>
    </row>
    <row r="2734">
      <c r="A2734">
        <f>Raw_Data!A2734</f>
        <v/>
      </c>
      <c r="B2734" s="11">
        <f>Raw_Data!B2734</f>
        <v/>
      </c>
      <c r="C2734">
        <f>Raw_Data!C2734</f>
        <v/>
      </c>
      <c r="D2734">
        <f>Raw_Data!D2734</f>
        <v/>
      </c>
      <c r="E2734">
        <f>Raw_Data!E2734</f>
        <v/>
      </c>
      <c r="F2734">
        <f>Raw_Data!F2734</f>
        <v/>
      </c>
      <c r="G2734">
        <f>Raw_Data!G2734</f>
        <v/>
      </c>
      <c r="H2734">
        <f>Raw_Data!H2734</f>
        <v/>
      </c>
      <c r="I2734">
        <f>Raw_Data!I2734</f>
        <v/>
      </c>
      <c r="J2734" s="12">
        <f>Raw_Data!J2734</f>
        <v/>
      </c>
      <c r="K2734" s="13">
        <f>Raw_Data!K2734</f>
        <v/>
      </c>
      <c r="L2734" s="12">
        <f>Raw_Data!L2734</f>
        <v/>
      </c>
      <c r="M2734" s="12">
        <f>Raw_Data!M2734</f>
        <v/>
      </c>
      <c r="N2734" s="12">
        <f>Raw_Data!N2734</f>
        <v/>
      </c>
      <c r="O2734">
        <f>Raw_Data!O2734</f>
        <v/>
      </c>
      <c r="P2734">
        <f>Raw_Data!P2734</f>
        <v/>
      </c>
      <c r="Q2734">
        <f>Raw_Data!Q2734</f>
        <v/>
      </c>
      <c r="R2734">
        <f>Raw_Data!R2734</f>
        <v/>
      </c>
      <c r="S2734">
        <f>Raw_Data!S2734</f>
        <v/>
      </c>
      <c r="T2734">
        <f>YEAR(B2734)</f>
        <v/>
      </c>
      <c r="U2734">
        <f>MONTH(B2734)</f>
        <v/>
      </c>
      <c r="V2734">
        <f>TEXT(B2734,"mmm")</f>
        <v/>
      </c>
      <c r="W2734" s="15">
        <f>IFERROR(N2734/L2734,0)</f>
        <v/>
      </c>
      <c r="X2734">
        <f>IF(K2734=0,"No Discount",IF(K2734&lt;=5%,"Low",IF(K2734&lt;=15%,"Medium","High")))</f>
        <v/>
      </c>
      <c r="Y2734">
        <f>IF(L2734&gt;=20000,"High Value",IF(L2734&gt;=5000,"Medium Value","Low Value"))</f>
        <v/>
      </c>
      <c r="Z2734">
        <f>IF(R2734&lt;=3,"Fast",IF(R2734&lt;=5,"On Time","Delayed"))</f>
        <v/>
      </c>
    </row>
    <row r="2735">
      <c r="A2735">
        <f>Raw_Data!A2735</f>
        <v/>
      </c>
      <c r="B2735" s="11">
        <f>Raw_Data!B2735</f>
        <v/>
      </c>
      <c r="C2735">
        <f>Raw_Data!C2735</f>
        <v/>
      </c>
      <c r="D2735">
        <f>Raw_Data!D2735</f>
        <v/>
      </c>
      <c r="E2735">
        <f>Raw_Data!E2735</f>
        <v/>
      </c>
      <c r="F2735">
        <f>Raw_Data!F2735</f>
        <v/>
      </c>
      <c r="G2735">
        <f>Raw_Data!G2735</f>
        <v/>
      </c>
      <c r="H2735">
        <f>Raw_Data!H2735</f>
        <v/>
      </c>
      <c r="I2735">
        <f>Raw_Data!I2735</f>
        <v/>
      </c>
      <c r="J2735" s="12">
        <f>Raw_Data!J2735</f>
        <v/>
      </c>
      <c r="K2735" s="13">
        <f>Raw_Data!K2735</f>
        <v/>
      </c>
      <c r="L2735" s="12">
        <f>Raw_Data!L2735</f>
        <v/>
      </c>
      <c r="M2735" s="12">
        <f>Raw_Data!M2735</f>
        <v/>
      </c>
      <c r="N2735" s="12">
        <f>Raw_Data!N2735</f>
        <v/>
      </c>
      <c r="O2735">
        <f>Raw_Data!O2735</f>
        <v/>
      </c>
      <c r="P2735">
        <f>Raw_Data!P2735</f>
        <v/>
      </c>
      <c r="Q2735">
        <f>Raw_Data!Q2735</f>
        <v/>
      </c>
      <c r="R2735">
        <f>Raw_Data!R2735</f>
        <v/>
      </c>
      <c r="S2735">
        <f>Raw_Data!S2735</f>
        <v/>
      </c>
      <c r="T2735">
        <f>YEAR(B2735)</f>
        <v/>
      </c>
      <c r="U2735">
        <f>MONTH(B2735)</f>
        <v/>
      </c>
      <c r="V2735">
        <f>TEXT(B2735,"mmm")</f>
        <v/>
      </c>
      <c r="W2735" s="15">
        <f>IFERROR(N2735/L2735,0)</f>
        <v/>
      </c>
      <c r="X2735">
        <f>IF(K2735=0,"No Discount",IF(K2735&lt;=5%,"Low",IF(K2735&lt;=15%,"Medium","High")))</f>
        <v/>
      </c>
      <c r="Y2735">
        <f>IF(L2735&gt;=20000,"High Value",IF(L2735&gt;=5000,"Medium Value","Low Value"))</f>
        <v/>
      </c>
      <c r="Z2735">
        <f>IF(R2735&lt;=3,"Fast",IF(R2735&lt;=5,"On Time","Delayed"))</f>
        <v/>
      </c>
    </row>
    <row r="2736">
      <c r="A2736">
        <f>Raw_Data!A2736</f>
        <v/>
      </c>
      <c r="B2736" s="11">
        <f>Raw_Data!B2736</f>
        <v/>
      </c>
      <c r="C2736">
        <f>Raw_Data!C2736</f>
        <v/>
      </c>
      <c r="D2736">
        <f>Raw_Data!D2736</f>
        <v/>
      </c>
      <c r="E2736">
        <f>Raw_Data!E2736</f>
        <v/>
      </c>
      <c r="F2736">
        <f>Raw_Data!F2736</f>
        <v/>
      </c>
      <c r="G2736">
        <f>Raw_Data!G2736</f>
        <v/>
      </c>
      <c r="H2736">
        <f>Raw_Data!H2736</f>
        <v/>
      </c>
      <c r="I2736">
        <f>Raw_Data!I2736</f>
        <v/>
      </c>
      <c r="J2736" s="12">
        <f>Raw_Data!J2736</f>
        <v/>
      </c>
      <c r="K2736" s="13">
        <f>Raw_Data!K2736</f>
        <v/>
      </c>
      <c r="L2736" s="12">
        <f>Raw_Data!L2736</f>
        <v/>
      </c>
      <c r="M2736" s="12">
        <f>Raw_Data!M2736</f>
        <v/>
      </c>
      <c r="N2736" s="12">
        <f>Raw_Data!N2736</f>
        <v/>
      </c>
      <c r="O2736">
        <f>Raw_Data!O2736</f>
        <v/>
      </c>
      <c r="P2736">
        <f>Raw_Data!P2736</f>
        <v/>
      </c>
      <c r="Q2736">
        <f>Raw_Data!Q2736</f>
        <v/>
      </c>
      <c r="R2736">
        <f>Raw_Data!R2736</f>
        <v/>
      </c>
      <c r="S2736">
        <f>Raw_Data!S2736</f>
        <v/>
      </c>
      <c r="T2736">
        <f>YEAR(B2736)</f>
        <v/>
      </c>
      <c r="U2736">
        <f>MONTH(B2736)</f>
        <v/>
      </c>
      <c r="V2736">
        <f>TEXT(B2736,"mmm")</f>
        <v/>
      </c>
      <c r="W2736" s="15">
        <f>IFERROR(N2736/L2736,0)</f>
        <v/>
      </c>
      <c r="X2736">
        <f>IF(K2736=0,"No Discount",IF(K2736&lt;=5%,"Low",IF(K2736&lt;=15%,"Medium","High")))</f>
        <v/>
      </c>
      <c r="Y2736">
        <f>IF(L2736&gt;=20000,"High Value",IF(L2736&gt;=5000,"Medium Value","Low Value"))</f>
        <v/>
      </c>
      <c r="Z2736">
        <f>IF(R2736&lt;=3,"Fast",IF(R2736&lt;=5,"On Time","Delayed"))</f>
        <v/>
      </c>
    </row>
    <row r="2737">
      <c r="A2737">
        <f>Raw_Data!A2737</f>
        <v/>
      </c>
      <c r="B2737" s="11">
        <f>Raw_Data!B2737</f>
        <v/>
      </c>
      <c r="C2737">
        <f>Raw_Data!C2737</f>
        <v/>
      </c>
      <c r="D2737">
        <f>Raw_Data!D2737</f>
        <v/>
      </c>
      <c r="E2737">
        <f>Raw_Data!E2737</f>
        <v/>
      </c>
      <c r="F2737">
        <f>Raw_Data!F2737</f>
        <v/>
      </c>
      <c r="G2737">
        <f>Raw_Data!G2737</f>
        <v/>
      </c>
      <c r="H2737">
        <f>Raw_Data!H2737</f>
        <v/>
      </c>
      <c r="I2737">
        <f>Raw_Data!I2737</f>
        <v/>
      </c>
      <c r="J2737" s="12">
        <f>Raw_Data!J2737</f>
        <v/>
      </c>
      <c r="K2737" s="13">
        <f>Raw_Data!K2737</f>
        <v/>
      </c>
      <c r="L2737" s="12">
        <f>Raw_Data!L2737</f>
        <v/>
      </c>
      <c r="M2737" s="12">
        <f>Raw_Data!M2737</f>
        <v/>
      </c>
      <c r="N2737" s="12">
        <f>Raw_Data!N2737</f>
        <v/>
      </c>
      <c r="O2737">
        <f>Raw_Data!O2737</f>
        <v/>
      </c>
      <c r="P2737">
        <f>Raw_Data!P2737</f>
        <v/>
      </c>
      <c r="Q2737">
        <f>Raw_Data!Q2737</f>
        <v/>
      </c>
      <c r="R2737">
        <f>Raw_Data!R2737</f>
        <v/>
      </c>
      <c r="S2737">
        <f>Raw_Data!S2737</f>
        <v/>
      </c>
      <c r="T2737">
        <f>YEAR(B2737)</f>
        <v/>
      </c>
      <c r="U2737">
        <f>MONTH(B2737)</f>
        <v/>
      </c>
      <c r="V2737">
        <f>TEXT(B2737,"mmm")</f>
        <v/>
      </c>
      <c r="W2737" s="15">
        <f>IFERROR(N2737/L2737,0)</f>
        <v/>
      </c>
      <c r="X2737">
        <f>IF(K2737=0,"No Discount",IF(K2737&lt;=5%,"Low",IF(K2737&lt;=15%,"Medium","High")))</f>
        <v/>
      </c>
      <c r="Y2737">
        <f>IF(L2737&gt;=20000,"High Value",IF(L2737&gt;=5000,"Medium Value","Low Value"))</f>
        <v/>
      </c>
      <c r="Z2737">
        <f>IF(R2737&lt;=3,"Fast",IF(R2737&lt;=5,"On Time","Delayed"))</f>
        <v/>
      </c>
    </row>
    <row r="2738">
      <c r="A2738">
        <f>Raw_Data!A2738</f>
        <v/>
      </c>
      <c r="B2738" s="11">
        <f>Raw_Data!B2738</f>
        <v/>
      </c>
      <c r="C2738">
        <f>Raw_Data!C2738</f>
        <v/>
      </c>
      <c r="D2738">
        <f>Raw_Data!D2738</f>
        <v/>
      </c>
      <c r="E2738">
        <f>Raw_Data!E2738</f>
        <v/>
      </c>
      <c r="F2738">
        <f>Raw_Data!F2738</f>
        <v/>
      </c>
      <c r="G2738">
        <f>Raw_Data!G2738</f>
        <v/>
      </c>
      <c r="H2738">
        <f>Raw_Data!H2738</f>
        <v/>
      </c>
      <c r="I2738">
        <f>Raw_Data!I2738</f>
        <v/>
      </c>
      <c r="J2738" s="12">
        <f>Raw_Data!J2738</f>
        <v/>
      </c>
      <c r="K2738" s="13">
        <f>Raw_Data!K2738</f>
        <v/>
      </c>
      <c r="L2738" s="12">
        <f>Raw_Data!L2738</f>
        <v/>
      </c>
      <c r="M2738" s="12">
        <f>Raw_Data!M2738</f>
        <v/>
      </c>
      <c r="N2738" s="12">
        <f>Raw_Data!N2738</f>
        <v/>
      </c>
      <c r="O2738">
        <f>Raw_Data!O2738</f>
        <v/>
      </c>
      <c r="P2738">
        <f>Raw_Data!P2738</f>
        <v/>
      </c>
      <c r="Q2738">
        <f>Raw_Data!Q2738</f>
        <v/>
      </c>
      <c r="R2738">
        <f>Raw_Data!R2738</f>
        <v/>
      </c>
      <c r="S2738">
        <f>Raw_Data!S2738</f>
        <v/>
      </c>
      <c r="T2738">
        <f>YEAR(B2738)</f>
        <v/>
      </c>
      <c r="U2738">
        <f>MONTH(B2738)</f>
        <v/>
      </c>
      <c r="V2738">
        <f>TEXT(B2738,"mmm")</f>
        <v/>
      </c>
      <c r="W2738" s="15">
        <f>IFERROR(N2738/L2738,0)</f>
        <v/>
      </c>
      <c r="X2738">
        <f>IF(K2738=0,"No Discount",IF(K2738&lt;=5%,"Low",IF(K2738&lt;=15%,"Medium","High")))</f>
        <v/>
      </c>
      <c r="Y2738">
        <f>IF(L2738&gt;=20000,"High Value",IF(L2738&gt;=5000,"Medium Value","Low Value"))</f>
        <v/>
      </c>
      <c r="Z2738">
        <f>IF(R2738&lt;=3,"Fast",IF(R2738&lt;=5,"On Time","Delayed"))</f>
        <v/>
      </c>
    </row>
    <row r="2739">
      <c r="A2739">
        <f>Raw_Data!A2739</f>
        <v/>
      </c>
      <c r="B2739" s="11">
        <f>Raw_Data!B2739</f>
        <v/>
      </c>
      <c r="C2739">
        <f>Raw_Data!C2739</f>
        <v/>
      </c>
      <c r="D2739">
        <f>Raw_Data!D2739</f>
        <v/>
      </c>
      <c r="E2739">
        <f>Raw_Data!E2739</f>
        <v/>
      </c>
      <c r="F2739">
        <f>Raw_Data!F2739</f>
        <v/>
      </c>
      <c r="G2739">
        <f>Raw_Data!G2739</f>
        <v/>
      </c>
      <c r="H2739">
        <f>Raw_Data!H2739</f>
        <v/>
      </c>
      <c r="I2739">
        <f>Raw_Data!I2739</f>
        <v/>
      </c>
      <c r="J2739" s="12">
        <f>Raw_Data!J2739</f>
        <v/>
      </c>
      <c r="K2739" s="13">
        <f>Raw_Data!K2739</f>
        <v/>
      </c>
      <c r="L2739" s="12">
        <f>Raw_Data!L2739</f>
        <v/>
      </c>
      <c r="M2739" s="12">
        <f>Raw_Data!M2739</f>
        <v/>
      </c>
      <c r="N2739" s="12">
        <f>Raw_Data!N2739</f>
        <v/>
      </c>
      <c r="O2739">
        <f>Raw_Data!O2739</f>
        <v/>
      </c>
      <c r="P2739">
        <f>Raw_Data!P2739</f>
        <v/>
      </c>
      <c r="Q2739">
        <f>Raw_Data!Q2739</f>
        <v/>
      </c>
      <c r="R2739">
        <f>Raw_Data!R2739</f>
        <v/>
      </c>
      <c r="S2739">
        <f>Raw_Data!S2739</f>
        <v/>
      </c>
      <c r="T2739">
        <f>YEAR(B2739)</f>
        <v/>
      </c>
      <c r="U2739">
        <f>MONTH(B2739)</f>
        <v/>
      </c>
      <c r="V2739">
        <f>TEXT(B2739,"mmm")</f>
        <v/>
      </c>
      <c r="W2739" s="15">
        <f>IFERROR(N2739/L2739,0)</f>
        <v/>
      </c>
      <c r="X2739">
        <f>IF(K2739=0,"No Discount",IF(K2739&lt;=5%,"Low",IF(K2739&lt;=15%,"Medium","High")))</f>
        <v/>
      </c>
      <c r="Y2739">
        <f>IF(L2739&gt;=20000,"High Value",IF(L2739&gt;=5000,"Medium Value","Low Value"))</f>
        <v/>
      </c>
      <c r="Z2739">
        <f>IF(R2739&lt;=3,"Fast",IF(R2739&lt;=5,"On Time","Delayed"))</f>
        <v/>
      </c>
    </row>
    <row r="2740">
      <c r="A2740">
        <f>Raw_Data!A2740</f>
        <v/>
      </c>
      <c r="B2740" s="11">
        <f>Raw_Data!B2740</f>
        <v/>
      </c>
      <c r="C2740">
        <f>Raw_Data!C2740</f>
        <v/>
      </c>
      <c r="D2740">
        <f>Raw_Data!D2740</f>
        <v/>
      </c>
      <c r="E2740">
        <f>Raw_Data!E2740</f>
        <v/>
      </c>
      <c r="F2740">
        <f>Raw_Data!F2740</f>
        <v/>
      </c>
      <c r="G2740">
        <f>Raw_Data!G2740</f>
        <v/>
      </c>
      <c r="H2740">
        <f>Raw_Data!H2740</f>
        <v/>
      </c>
      <c r="I2740">
        <f>Raw_Data!I2740</f>
        <v/>
      </c>
      <c r="J2740" s="12">
        <f>Raw_Data!J2740</f>
        <v/>
      </c>
      <c r="K2740" s="13">
        <f>Raw_Data!K2740</f>
        <v/>
      </c>
      <c r="L2740" s="12">
        <f>Raw_Data!L2740</f>
        <v/>
      </c>
      <c r="M2740" s="12">
        <f>Raw_Data!M2740</f>
        <v/>
      </c>
      <c r="N2740" s="12">
        <f>Raw_Data!N2740</f>
        <v/>
      </c>
      <c r="O2740">
        <f>Raw_Data!O2740</f>
        <v/>
      </c>
      <c r="P2740">
        <f>Raw_Data!P2740</f>
        <v/>
      </c>
      <c r="Q2740">
        <f>Raw_Data!Q2740</f>
        <v/>
      </c>
      <c r="R2740">
        <f>Raw_Data!R2740</f>
        <v/>
      </c>
      <c r="S2740">
        <f>Raw_Data!S2740</f>
        <v/>
      </c>
      <c r="T2740">
        <f>YEAR(B2740)</f>
        <v/>
      </c>
      <c r="U2740">
        <f>MONTH(B2740)</f>
        <v/>
      </c>
      <c r="V2740">
        <f>TEXT(B2740,"mmm")</f>
        <v/>
      </c>
      <c r="W2740" s="15">
        <f>IFERROR(N2740/L2740,0)</f>
        <v/>
      </c>
      <c r="X2740">
        <f>IF(K2740=0,"No Discount",IF(K2740&lt;=5%,"Low",IF(K2740&lt;=15%,"Medium","High")))</f>
        <v/>
      </c>
      <c r="Y2740">
        <f>IF(L2740&gt;=20000,"High Value",IF(L2740&gt;=5000,"Medium Value","Low Value"))</f>
        <v/>
      </c>
      <c r="Z2740">
        <f>IF(R2740&lt;=3,"Fast",IF(R2740&lt;=5,"On Time","Delayed"))</f>
        <v/>
      </c>
    </row>
    <row r="2741">
      <c r="A2741">
        <f>Raw_Data!A2741</f>
        <v/>
      </c>
      <c r="B2741" s="11">
        <f>Raw_Data!B2741</f>
        <v/>
      </c>
      <c r="C2741">
        <f>Raw_Data!C2741</f>
        <v/>
      </c>
      <c r="D2741">
        <f>Raw_Data!D2741</f>
        <v/>
      </c>
      <c r="E2741">
        <f>Raw_Data!E2741</f>
        <v/>
      </c>
      <c r="F2741">
        <f>Raw_Data!F2741</f>
        <v/>
      </c>
      <c r="G2741">
        <f>Raw_Data!G2741</f>
        <v/>
      </c>
      <c r="H2741">
        <f>Raw_Data!H2741</f>
        <v/>
      </c>
      <c r="I2741">
        <f>Raw_Data!I2741</f>
        <v/>
      </c>
      <c r="J2741" s="12">
        <f>Raw_Data!J2741</f>
        <v/>
      </c>
      <c r="K2741" s="13">
        <f>Raw_Data!K2741</f>
        <v/>
      </c>
      <c r="L2741" s="12">
        <f>Raw_Data!L2741</f>
        <v/>
      </c>
      <c r="M2741" s="12">
        <f>Raw_Data!M2741</f>
        <v/>
      </c>
      <c r="N2741" s="12">
        <f>Raw_Data!N2741</f>
        <v/>
      </c>
      <c r="O2741">
        <f>Raw_Data!O2741</f>
        <v/>
      </c>
      <c r="P2741">
        <f>Raw_Data!P2741</f>
        <v/>
      </c>
      <c r="Q2741">
        <f>Raw_Data!Q2741</f>
        <v/>
      </c>
      <c r="R2741">
        <f>Raw_Data!R2741</f>
        <v/>
      </c>
      <c r="S2741">
        <f>Raw_Data!S2741</f>
        <v/>
      </c>
      <c r="T2741">
        <f>YEAR(B2741)</f>
        <v/>
      </c>
      <c r="U2741">
        <f>MONTH(B2741)</f>
        <v/>
      </c>
      <c r="V2741">
        <f>TEXT(B2741,"mmm")</f>
        <v/>
      </c>
      <c r="W2741" s="15">
        <f>IFERROR(N2741/L2741,0)</f>
        <v/>
      </c>
      <c r="X2741">
        <f>IF(K2741=0,"No Discount",IF(K2741&lt;=5%,"Low",IF(K2741&lt;=15%,"Medium","High")))</f>
        <v/>
      </c>
      <c r="Y2741">
        <f>IF(L2741&gt;=20000,"High Value",IF(L2741&gt;=5000,"Medium Value","Low Value"))</f>
        <v/>
      </c>
      <c r="Z2741">
        <f>IF(R2741&lt;=3,"Fast",IF(R2741&lt;=5,"On Time","Delayed"))</f>
        <v/>
      </c>
    </row>
    <row r="2742">
      <c r="A2742">
        <f>Raw_Data!A2742</f>
        <v/>
      </c>
      <c r="B2742" s="11">
        <f>Raw_Data!B2742</f>
        <v/>
      </c>
      <c r="C2742">
        <f>Raw_Data!C2742</f>
        <v/>
      </c>
      <c r="D2742">
        <f>Raw_Data!D2742</f>
        <v/>
      </c>
      <c r="E2742">
        <f>Raw_Data!E2742</f>
        <v/>
      </c>
      <c r="F2742">
        <f>Raw_Data!F2742</f>
        <v/>
      </c>
      <c r="G2742">
        <f>Raw_Data!G2742</f>
        <v/>
      </c>
      <c r="H2742">
        <f>Raw_Data!H2742</f>
        <v/>
      </c>
      <c r="I2742">
        <f>Raw_Data!I2742</f>
        <v/>
      </c>
      <c r="J2742" s="12">
        <f>Raw_Data!J2742</f>
        <v/>
      </c>
      <c r="K2742" s="13">
        <f>Raw_Data!K2742</f>
        <v/>
      </c>
      <c r="L2742" s="12">
        <f>Raw_Data!L2742</f>
        <v/>
      </c>
      <c r="M2742" s="12">
        <f>Raw_Data!M2742</f>
        <v/>
      </c>
      <c r="N2742" s="12">
        <f>Raw_Data!N2742</f>
        <v/>
      </c>
      <c r="O2742">
        <f>Raw_Data!O2742</f>
        <v/>
      </c>
      <c r="P2742">
        <f>Raw_Data!P2742</f>
        <v/>
      </c>
      <c r="Q2742">
        <f>Raw_Data!Q2742</f>
        <v/>
      </c>
      <c r="R2742">
        <f>Raw_Data!R2742</f>
        <v/>
      </c>
      <c r="S2742">
        <f>Raw_Data!S2742</f>
        <v/>
      </c>
      <c r="T2742">
        <f>YEAR(B2742)</f>
        <v/>
      </c>
      <c r="U2742">
        <f>MONTH(B2742)</f>
        <v/>
      </c>
      <c r="V2742">
        <f>TEXT(B2742,"mmm")</f>
        <v/>
      </c>
      <c r="W2742" s="15">
        <f>IFERROR(N2742/L2742,0)</f>
        <v/>
      </c>
      <c r="X2742">
        <f>IF(K2742=0,"No Discount",IF(K2742&lt;=5%,"Low",IF(K2742&lt;=15%,"Medium","High")))</f>
        <v/>
      </c>
      <c r="Y2742">
        <f>IF(L2742&gt;=20000,"High Value",IF(L2742&gt;=5000,"Medium Value","Low Value"))</f>
        <v/>
      </c>
      <c r="Z2742">
        <f>IF(R2742&lt;=3,"Fast",IF(R2742&lt;=5,"On Time","Delayed"))</f>
        <v/>
      </c>
    </row>
    <row r="2743">
      <c r="A2743">
        <f>Raw_Data!A2743</f>
        <v/>
      </c>
      <c r="B2743" s="11">
        <f>Raw_Data!B2743</f>
        <v/>
      </c>
      <c r="C2743">
        <f>Raw_Data!C2743</f>
        <v/>
      </c>
      <c r="D2743">
        <f>Raw_Data!D2743</f>
        <v/>
      </c>
      <c r="E2743">
        <f>Raw_Data!E2743</f>
        <v/>
      </c>
      <c r="F2743">
        <f>Raw_Data!F2743</f>
        <v/>
      </c>
      <c r="G2743">
        <f>Raw_Data!G2743</f>
        <v/>
      </c>
      <c r="H2743">
        <f>Raw_Data!H2743</f>
        <v/>
      </c>
      <c r="I2743">
        <f>Raw_Data!I2743</f>
        <v/>
      </c>
      <c r="J2743" s="12">
        <f>Raw_Data!J2743</f>
        <v/>
      </c>
      <c r="K2743" s="13">
        <f>Raw_Data!K2743</f>
        <v/>
      </c>
      <c r="L2743" s="12">
        <f>Raw_Data!L2743</f>
        <v/>
      </c>
      <c r="M2743" s="12">
        <f>Raw_Data!M2743</f>
        <v/>
      </c>
      <c r="N2743" s="12">
        <f>Raw_Data!N2743</f>
        <v/>
      </c>
      <c r="O2743">
        <f>Raw_Data!O2743</f>
        <v/>
      </c>
      <c r="P2743">
        <f>Raw_Data!P2743</f>
        <v/>
      </c>
      <c r="Q2743">
        <f>Raw_Data!Q2743</f>
        <v/>
      </c>
      <c r="R2743">
        <f>Raw_Data!R2743</f>
        <v/>
      </c>
      <c r="S2743">
        <f>Raw_Data!S2743</f>
        <v/>
      </c>
      <c r="T2743">
        <f>YEAR(B2743)</f>
        <v/>
      </c>
      <c r="U2743">
        <f>MONTH(B2743)</f>
        <v/>
      </c>
      <c r="V2743">
        <f>TEXT(B2743,"mmm")</f>
        <v/>
      </c>
      <c r="W2743" s="15">
        <f>IFERROR(N2743/L2743,0)</f>
        <v/>
      </c>
      <c r="X2743">
        <f>IF(K2743=0,"No Discount",IF(K2743&lt;=5%,"Low",IF(K2743&lt;=15%,"Medium","High")))</f>
        <v/>
      </c>
      <c r="Y2743">
        <f>IF(L2743&gt;=20000,"High Value",IF(L2743&gt;=5000,"Medium Value","Low Value"))</f>
        <v/>
      </c>
      <c r="Z2743">
        <f>IF(R2743&lt;=3,"Fast",IF(R2743&lt;=5,"On Time","Delayed"))</f>
        <v/>
      </c>
    </row>
    <row r="2744">
      <c r="A2744">
        <f>Raw_Data!A2744</f>
        <v/>
      </c>
      <c r="B2744" s="11">
        <f>Raw_Data!B2744</f>
        <v/>
      </c>
      <c r="C2744">
        <f>Raw_Data!C2744</f>
        <v/>
      </c>
      <c r="D2744">
        <f>Raw_Data!D2744</f>
        <v/>
      </c>
      <c r="E2744">
        <f>Raw_Data!E2744</f>
        <v/>
      </c>
      <c r="F2744">
        <f>Raw_Data!F2744</f>
        <v/>
      </c>
      <c r="G2744">
        <f>Raw_Data!G2744</f>
        <v/>
      </c>
      <c r="H2744">
        <f>Raw_Data!H2744</f>
        <v/>
      </c>
      <c r="I2744">
        <f>Raw_Data!I2744</f>
        <v/>
      </c>
      <c r="J2744" s="12">
        <f>Raw_Data!J2744</f>
        <v/>
      </c>
      <c r="K2744" s="13">
        <f>Raw_Data!K2744</f>
        <v/>
      </c>
      <c r="L2744" s="12">
        <f>Raw_Data!L2744</f>
        <v/>
      </c>
      <c r="M2744" s="12">
        <f>Raw_Data!M2744</f>
        <v/>
      </c>
      <c r="N2744" s="12">
        <f>Raw_Data!N2744</f>
        <v/>
      </c>
      <c r="O2744">
        <f>Raw_Data!O2744</f>
        <v/>
      </c>
      <c r="P2744">
        <f>Raw_Data!P2744</f>
        <v/>
      </c>
      <c r="Q2744">
        <f>Raw_Data!Q2744</f>
        <v/>
      </c>
      <c r="R2744">
        <f>Raw_Data!R2744</f>
        <v/>
      </c>
      <c r="S2744">
        <f>Raw_Data!S2744</f>
        <v/>
      </c>
      <c r="T2744">
        <f>YEAR(B2744)</f>
        <v/>
      </c>
      <c r="U2744">
        <f>MONTH(B2744)</f>
        <v/>
      </c>
      <c r="V2744">
        <f>TEXT(B2744,"mmm")</f>
        <v/>
      </c>
      <c r="W2744" s="15">
        <f>IFERROR(N2744/L2744,0)</f>
        <v/>
      </c>
      <c r="X2744">
        <f>IF(K2744=0,"No Discount",IF(K2744&lt;=5%,"Low",IF(K2744&lt;=15%,"Medium","High")))</f>
        <v/>
      </c>
      <c r="Y2744">
        <f>IF(L2744&gt;=20000,"High Value",IF(L2744&gt;=5000,"Medium Value","Low Value"))</f>
        <v/>
      </c>
      <c r="Z2744">
        <f>IF(R2744&lt;=3,"Fast",IF(R2744&lt;=5,"On Time","Delayed"))</f>
        <v/>
      </c>
    </row>
    <row r="2745">
      <c r="A2745">
        <f>Raw_Data!A2745</f>
        <v/>
      </c>
      <c r="B2745" s="11">
        <f>Raw_Data!B2745</f>
        <v/>
      </c>
      <c r="C2745">
        <f>Raw_Data!C2745</f>
        <v/>
      </c>
      <c r="D2745">
        <f>Raw_Data!D2745</f>
        <v/>
      </c>
      <c r="E2745">
        <f>Raw_Data!E2745</f>
        <v/>
      </c>
      <c r="F2745">
        <f>Raw_Data!F2745</f>
        <v/>
      </c>
      <c r="G2745">
        <f>Raw_Data!G2745</f>
        <v/>
      </c>
      <c r="H2745">
        <f>Raw_Data!H2745</f>
        <v/>
      </c>
      <c r="I2745">
        <f>Raw_Data!I2745</f>
        <v/>
      </c>
      <c r="J2745" s="12">
        <f>Raw_Data!J2745</f>
        <v/>
      </c>
      <c r="K2745" s="13">
        <f>Raw_Data!K2745</f>
        <v/>
      </c>
      <c r="L2745" s="12">
        <f>Raw_Data!L2745</f>
        <v/>
      </c>
      <c r="M2745" s="12">
        <f>Raw_Data!M2745</f>
        <v/>
      </c>
      <c r="N2745" s="12">
        <f>Raw_Data!N2745</f>
        <v/>
      </c>
      <c r="O2745">
        <f>Raw_Data!O2745</f>
        <v/>
      </c>
      <c r="P2745">
        <f>Raw_Data!P2745</f>
        <v/>
      </c>
      <c r="Q2745">
        <f>Raw_Data!Q2745</f>
        <v/>
      </c>
      <c r="R2745">
        <f>Raw_Data!R2745</f>
        <v/>
      </c>
      <c r="S2745">
        <f>Raw_Data!S2745</f>
        <v/>
      </c>
      <c r="T2745">
        <f>YEAR(B2745)</f>
        <v/>
      </c>
      <c r="U2745">
        <f>MONTH(B2745)</f>
        <v/>
      </c>
      <c r="V2745">
        <f>TEXT(B2745,"mmm")</f>
        <v/>
      </c>
      <c r="W2745" s="15">
        <f>IFERROR(N2745/L2745,0)</f>
        <v/>
      </c>
      <c r="X2745">
        <f>IF(K2745=0,"No Discount",IF(K2745&lt;=5%,"Low",IF(K2745&lt;=15%,"Medium","High")))</f>
        <v/>
      </c>
      <c r="Y2745">
        <f>IF(L2745&gt;=20000,"High Value",IF(L2745&gt;=5000,"Medium Value","Low Value"))</f>
        <v/>
      </c>
      <c r="Z2745">
        <f>IF(R2745&lt;=3,"Fast",IF(R2745&lt;=5,"On Time","Delayed"))</f>
        <v/>
      </c>
    </row>
    <row r="2746">
      <c r="A2746">
        <f>Raw_Data!A2746</f>
        <v/>
      </c>
      <c r="B2746" s="11">
        <f>Raw_Data!B2746</f>
        <v/>
      </c>
      <c r="C2746">
        <f>Raw_Data!C2746</f>
        <v/>
      </c>
      <c r="D2746">
        <f>Raw_Data!D2746</f>
        <v/>
      </c>
      <c r="E2746">
        <f>Raw_Data!E2746</f>
        <v/>
      </c>
      <c r="F2746">
        <f>Raw_Data!F2746</f>
        <v/>
      </c>
      <c r="G2746">
        <f>Raw_Data!G2746</f>
        <v/>
      </c>
      <c r="H2746">
        <f>Raw_Data!H2746</f>
        <v/>
      </c>
      <c r="I2746">
        <f>Raw_Data!I2746</f>
        <v/>
      </c>
      <c r="J2746" s="12">
        <f>Raw_Data!J2746</f>
        <v/>
      </c>
      <c r="K2746" s="13">
        <f>Raw_Data!K2746</f>
        <v/>
      </c>
      <c r="L2746" s="12">
        <f>Raw_Data!L2746</f>
        <v/>
      </c>
      <c r="M2746" s="12">
        <f>Raw_Data!M2746</f>
        <v/>
      </c>
      <c r="N2746" s="12">
        <f>Raw_Data!N2746</f>
        <v/>
      </c>
      <c r="O2746">
        <f>Raw_Data!O2746</f>
        <v/>
      </c>
      <c r="P2746">
        <f>Raw_Data!P2746</f>
        <v/>
      </c>
      <c r="Q2746">
        <f>Raw_Data!Q2746</f>
        <v/>
      </c>
      <c r="R2746">
        <f>Raw_Data!R2746</f>
        <v/>
      </c>
      <c r="S2746">
        <f>Raw_Data!S2746</f>
        <v/>
      </c>
      <c r="T2746">
        <f>YEAR(B2746)</f>
        <v/>
      </c>
      <c r="U2746">
        <f>MONTH(B2746)</f>
        <v/>
      </c>
      <c r="V2746">
        <f>TEXT(B2746,"mmm")</f>
        <v/>
      </c>
      <c r="W2746" s="15">
        <f>IFERROR(N2746/L2746,0)</f>
        <v/>
      </c>
      <c r="X2746">
        <f>IF(K2746=0,"No Discount",IF(K2746&lt;=5%,"Low",IF(K2746&lt;=15%,"Medium","High")))</f>
        <v/>
      </c>
      <c r="Y2746">
        <f>IF(L2746&gt;=20000,"High Value",IF(L2746&gt;=5000,"Medium Value","Low Value"))</f>
        <v/>
      </c>
      <c r="Z2746">
        <f>IF(R2746&lt;=3,"Fast",IF(R2746&lt;=5,"On Time","Delayed"))</f>
        <v/>
      </c>
    </row>
    <row r="2747">
      <c r="A2747">
        <f>Raw_Data!A2747</f>
        <v/>
      </c>
      <c r="B2747" s="11">
        <f>Raw_Data!B2747</f>
        <v/>
      </c>
      <c r="C2747">
        <f>Raw_Data!C2747</f>
        <v/>
      </c>
      <c r="D2747">
        <f>Raw_Data!D2747</f>
        <v/>
      </c>
      <c r="E2747">
        <f>Raw_Data!E2747</f>
        <v/>
      </c>
      <c r="F2747">
        <f>Raw_Data!F2747</f>
        <v/>
      </c>
      <c r="G2747">
        <f>Raw_Data!G2747</f>
        <v/>
      </c>
      <c r="H2747">
        <f>Raw_Data!H2747</f>
        <v/>
      </c>
      <c r="I2747">
        <f>Raw_Data!I2747</f>
        <v/>
      </c>
      <c r="J2747" s="12">
        <f>Raw_Data!J2747</f>
        <v/>
      </c>
      <c r="K2747" s="13">
        <f>Raw_Data!K2747</f>
        <v/>
      </c>
      <c r="L2747" s="12">
        <f>Raw_Data!L2747</f>
        <v/>
      </c>
      <c r="M2747" s="12">
        <f>Raw_Data!M2747</f>
        <v/>
      </c>
      <c r="N2747" s="12">
        <f>Raw_Data!N2747</f>
        <v/>
      </c>
      <c r="O2747">
        <f>Raw_Data!O2747</f>
        <v/>
      </c>
      <c r="P2747">
        <f>Raw_Data!P2747</f>
        <v/>
      </c>
      <c r="Q2747">
        <f>Raw_Data!Q2747</f>
        <v/>
      </c>
      <c r="R2747">
        <f>Raw_Data!R2747</f>
        <v/>
      </c>
      <c r="S2747">
        <f>Raw_Data!S2747</f>
        <v/>
      </c>
      <c r="T2747">
        <f>YEAR(B2747)</f>
        <v/>
      </c>
      <c r="U2747">
        <f>MONTH(B2747)</f>
        <v/>
      </c>
      <c r="V2747">
        <f>TEXT(B2747,"mmm")</f>
        <v/>
      </c>
      <c r="W2747" s="15">
        <f>IFERROR(N2747/L2747,0)</f>
        <v/>
      </c>
      <c r="X2747">
        <f>IF(K2747=0,"No Discount",IF(K2747&lt;=5%,"Low",IF(K2747&lt;=15%,"Medium","High")))</f>
        <v/>
      </c>
      <c r="Y2747">
        <f>IF(L2747&gt;=20000,"High Value",IF(L2747&gt;=5000,"Medium Value","Low Value"))</f>
        <v/>
      </c>
      <c r="Z2747">
        <f>IF(R2747&lt;=3,"Fast",IF(R2747&lt;=5,"On Time","Delayed"))</f>
        <v/>
      </c>
    </row>
    <row r="2748">
      <c r="A2748">
        <f>Raw_Data!A2748</f>
        <v/>
      </c>
      <c r="B2748" s="11">
        <f>Raw_Data!B2748</f>
        <v/>
      </c>
      <c r="C2748">
        <f>Raw_Data!C2748</f>
        <v/>
      </c>
      <c r="D2748">
        <f>Raw_Data!D2748</f>
        <v/>
      </c>
      <c r="E2748">
        <f>Raw_Data!E2748</f>
        <v/>
      </c>
      <c r="F2748">
        <f>Raw_Data!F2748</f>
        <v/>
      </c>
      <c r="G2748">
        <f>Raw_Data!G2748</f>
        <v/>
      </c>
      <c r="H2748">
        <f>Raw_Data!H2748</f>
        <v/>
      </c>
      <c r="I2748">
        <f>Raw_Data!I2748</f>
        <v/>
      </c>
      <c r="J2748" s="12">
        <f>Raw_Data!J2748</f>
        <v/>
      </c>
      <c r="K2748" s="13">
        <f>Raw_Data!K2748</f>
        <v/>
      </c>
      <c r="L2748" s="12">
        <f>Raw_Data!L2748</f>
        <v/>
      </c>
      <c r="M2748" s="12">
        <f>Raw_Data!M2748</f>
        <v/>
      </c>
      <c r="N2748" s="12">
        <f>Raw_Data!N2748</f>
        <v/>
      </c>
      <c r="O2748">
        <f>Raw_Data!O2748</f>
        <v/>
      </c>
      <c r="P2748">
        <f>Raw_Data!P2748</f>
        <v/>
      </c>
      <c r="Q2748">
        <f>Raw_Data!Q2748</f>
        <v/>
      </c>
      <c r="R2748">
        <f>Raw_Data!R2748</f>
        <v/>
      </c>
      <c r="S2748">
        <f>Raw_Data!S2748</f>
        <v/>
      </c>
      <c r="T2748">
        <f>YEAR(B2748)</f>
        <v/>
      </c>
      <c r="U2748">
        <f>MONTH(B2748)</f>
        <v/>
      </c>
      <c r="V2748">
        <f>TEXT(B2748,"mmm")</f>
        <v/>
      </c>
      <c r="W2748" s="15">
        <f>IFERROR(N2748/L2748,0)</f>
        <v/>
      </c>
      <c r="X2748">
        <f>IF(K2748=0,"No Discount",IF(K2748&lt;=5%,"Low",IF(K2748&lt;=15%,"Medium","High")))</f>
        <v/>
      </c>
      <c r="Y2748">
        <f>IF(L2748&gt;=20000,"High Value",IF(L2748&gt;=5000,"Medium Value","Low Value"))</f>
        <v/>
      </c>
      <c r="Z2748">
        <f>IF(R2748&lt;=3,"Fast",IF(R2748&lt;=5,"On Time","Delayed"))</f>
        <v/>
      </c>
    </row>
    <row r="2749">
      <c r="A2749">
        <f>Raw_Data!A2749</f>
        <v/>
      </c>
      <c r="B2749" s="11">
        <f>Raw_Data!B2749</f>
        <v/>
      </c>
      <c r="C2749">
        <f>Raw_Data!C2749</f>
        <v/>
      </c>
      <c r="D2749">
        <f>Raw_Data!D2749</f>
        <v/>
      </c>
      <c r="E2749">
        <f>Raw_Data!E2749</f>
        <v/>
      </c>
      <c r="F2749">
        <f>Raw_Data!F2749</f>
        <v/>
      </c>
      <c r="G2749">
        <f>Raw_Data!G2749</f>
        <v/>
      </c>
      <c r="H2749">
        <f>Raw_Data!H2749</f>
        <v/>
      </c>
      <c r="I2749">
        <f>Raw_Data!I2749</f>
        <v/>
      </c>
      <c r="J2749" s="12">
        <f>Raw_Data!J2749</f>
        <v/>
      </c>
      <c r="K2749" s="13">
        <f>Raw_Data!K2749</f>
        <v/>
      </c>
      <c r="L2749" s="12">
        <f>Raw_Data!L2749</f>
        <v/>
      </c>
      <c r="M2749" s="12">
        <f>Raw_Data!M2749</f>
        <v/>
      </c>
      <c r="N2749" s="12">
        <f>Raw_Data!N2749</f>
        <v/>
      </c>
      <c r="O2749">
        <f>Raw_Data!O2749</f>
        <v/>
      </c>
      <c r="P2749">
        <f>Raw_Data!P2749</f>
        <v/>
      </c>
      <c r="Q2749">
        <f>Raw_Data!Q2749</f>
        <v/>
      </c>
      <c r="R2749">
        <f>Raw_Data!R2749</f>
        <v/>
      </c>
      <c r="S2749">
        <f>Raw_Data!S2749</f>
        <v/>
      </c>
      <c r="T2749">
        <f>YEAR(B2749)</f>
        <v/>
      </c>
      <c r="U2749">
        <f>MONTH(B2749)</f>
        <v/>
      </c>
      <c r="V2749">
        <f>TEXT(B2749,"mmm")</f>
        <v/>
      </c>
      <c r="W2749" s="15">
        <f>IFERROR(N2749/L2749,0)</f>
        <v/>
      </c>
      <c r="X2749">
        <f>IF(K2749=0,"No Discount",IF(K2749&lt;=5%,"Low",IF(K2749&lt;=15%,"Medium","High")))</f>
        <v/>
      </c>
      <c r="Y2749">
        <f>IF(L2749&gt;=20000,"High Value",IF(L2749&gt;=5000,"Medium Value","Low Value"))</f>
        <v/>
      </c>
      <c r="Z2749">
        <f>IF(R2749&lt;=3,"Fast",IF(R2749&lt;=5,"On Time","Delayed"))</f>
        <v/>
      </c>
    </row>
    <row r="2750">
      <c r="A2750">
        <f>Raw_Data!A2750</f>
        <v/>
      </c>
      <c r="B2750" s="11">
        <f>Raw_Data!B2750</f>
        <v/>
      </c>
      <c r="C2750">
        <f>Raw_Data!C2750</f>
        <v/>
      </c>
      <c r="D2750">
        <f>Raw_Data!D2750</f>
        <v/>
      </c>
      <c r="E2750">
        <f>Raw_Data!E2750</f>
        <v/>
      </c>
      <c r="F2750">
        <f>Raw_Data!F2750</f>
        <v/>
      </c>
      <c r="G2750">
        <f>Raw_Data!G2750</f>
        <v/>
      </c>
      <c r="H2750">
        <f>Raw_Data!H2750</f>
        <v/>
      </c>
      <c r="I2750">
        <f>Raw_Data!I2750</f>
        <v/>
      </c>
      <c r="J2750" s="12">
        <f>Raw_Data!J2750</f>
        <v/>
      </c>
      <c r="K2750" s="13">
        <f>Raw_Data!K2750</f>
        <v/>
      </c>
      <c r="L2750" s="12">
        <f>Raw_Data!L2750</f>
        <v/>
      </c>
      <c r="M2750" s="12">
        <f>Raw_Data!M2750</f>
        <v/>
      </c>
      <c r="N2750" s="12">
        <f>Raw_Data!N2750</f>
        <v/>
      </c>
      <c r="O2750">
        <f>Raw_Data!O2750</f>
        <v/>
      </c>
      <c r="P2750">
        <f>Raw_Data!P2750</f>
        <v/>
      </c>
      <c r="Q2750">
        <f>Raw_Data!Q2750</f>
        <v/>
      </c>
      <c r="R2750">
        <f>Raw_Data!R2750</f>
        <v/>
      </c>
      <c r="S2750">
        <f>Raw_Data!S2750</f>
        <v/>
      </c>
      <c r="T2750">
        <f>YEAR(B2750)</f>
        <v/>
      </c>
      <c r="U2750">
        <f>MONTH(B2750)</f>
        <v/>
      </c>
      <c r="V2750">
        <f>TEXT(B2750,"mmm")</f>
        <v/>
      </c>
      <c r="W2750" s="15">
        <f>IFERROR(N2750/L2750,0)</f>
        <v/>
      </c>
      <c r="X2750">
        <f>IF(K2750=0,"No Discount",IF(K2750&lt;=5%,"Low",IF(K2750&lt;=15%,"Medium","High")))</f>
        <v/>
      </c>
      <c r="Y2750">
        <f>IF(L2750&gt;=20000,"High Value",IF(L2750&gt;=5000,"Medium Value","Low Value"))</f>
        <v/>
      </c>
      <c r="Z2750">
        <f>IF(R2750&lt;=3,"Fast",IF(R2750&lt;=5,"On Time","Delayed"))</f>
        <v/>
      </c>
    </row>
    <row r="2751">
      <c r="A2751">
        <f>Raw_Data!A2751</f>
        <v/>
      </c>
      <c r="B2751" s="11">
        <f>Raw_Data!B2751</f>
        <v/>
      </c>
      <c r="C2751">
        <f>Raw_Data!C2751</f>
        <v/>
      </c>
      <c r="D2751">
        <f>Raw_Data!D2751</f>
        <v/>
      </c>
      <c r="E2751">
        <f>Raw_Data!E2751</f>
        <v/>
      </c>
      <c r="F2751">
        <f>Raw_Data!F2751</f>
        <v/>
      </c>
      <c r="G2751">
        <f>Raw_Data!G2751</f>
        <v/>
      </c>
      <c r="H2751">
        <f>Raw_Data!H2751</f>
        <v/>
      </c>
      <c r="I2751">
        <f>Raw_Data!I2751</f>
        <v/>
      </c>
      <c r="J2751" s="12">
        <f>Raw_Data!J2751</f>
        <v/>
      </c>
      <c r="K2751" s="13">
        <f>Raw_Data!K2751</f>
        <v/>
      </c>
      <c r="L2751" s="12">
        <f>Raw_Data!L2751</f>
        <v/>
      </c>
      <c r="M2751" s="12">
        <f>Raw_Data!M2751</f>
        <v/>
      </c>
      <c r="N2751" s="12">
        <f>Raw_Data!N2751</f>
        <v/>
      </c>
      <c r="O2751">
        <f>Raw_Data!O2751</f>
        <v/>
      </c>
      <c r="P2751">
        <f>Raw_Data!P2751</f>
        <v/>
      </c>
      <c r="Q2751">
        <f>Raw_Data!Q2751</f>
        <v/>
      </c>
      <c r="R2751">
        <f>Raw_Data!R2751</f>
        <v/>
      </c>
      <c r="S2751">
        <f>Raw_Data!S2751</f>
        <v/>
      </c>
      <c r="T2751">
        <f>YEAR(B2751)</f>
        <v/>
      </c>
      <c r="U2751">
        <f>MONTH(B2751)</f>
        <v/>
      </c>
      <c r="V2751">
        <f>TEXT(B2751,"mmm")</f>
        <v/>
      </c>
      <c r="W2751" s="15">
        <f>IFERROR(N2751/L2751,0)</f>
        <v/>
      </c>
      <c r="X2751">
        <f>IF(K2751=0,"No Discount",IF(K2751&lt;=5%,"Low",IF(K2751&lt;=15%,"Medium","High")))</f>
        <v/>
      </c>
      <c r="Y2751">
        <f>IF(L2751&gt;=20000,"High Value",IF(L2751&gt;=5000,"Medium Value","Low Value"))</f>
        <v/>
      </c>
      <c r="Z2751">
        <f>IF(R2751&lt;=3,"Fast",IF(R2751&lt;=5,"On Time","Delayed"))</f>
        <v/>
      </c>
    </row>
    <row r="2752">
      <c r="A2752">
        <f>Raw_Data!A2752</f>
        <v/>
      </c>
      <c r="B2752" s="11">
        <f>Raw_Data!B2752</f>
        <v/>
      </c>
      <c r="C2752">
        <f>Raw_Data!C2752</f>
        <v/>
      </c>
      <c r="D2752">
        <f>Raw_Data!D2752</f>
        <v/>
      </c>
      <c r="E2752">
        <f>Raw_Data!E2752</f>
        <v/>
      </c>
      <c r="F2752">
        <f>Raw_Data!F2752</f>
        <v/>
      </c>
      <c r="G2752">
        <f>Raw_Data!G2752</f>
        <v/>
      </c>
      <c r="H2752">
        <f>Raw_Data!H2752</f>
        <v/>
      </c>
      <c r="I2752">
        <f>Raw_Data!I2752</f>
        <v/>
      </c>
      <c r="J2752" s="12">
        <f>Raw_Data!J2752</f>
        <v/>
      </c>
      <c r="K2752" s="13">
        <f>Raw_Data!K2752</f>
        <v/>
      </c>
      <c r="L2752" s="12">
        <f>Raw_Data!L2752</f>
        <v/>
      </c>
      <c r="M2752" s="12">
        <f>Raw_Data!M2752</f>
        <v/>
      </c>
      <c r="N2752" s="12">
        <f>Raw_Data!N2752</f>
        <v/>
      </c>
      <c r="O2752">
        <f>Raw_Data!O2752</f>
        <v/>
      </c>
      <c r="P2752">
        <f>Raw_Data!P2752</f>
        <v/>
      </c>
      <c r="Q2752">
        <f>Raw_Data!Q2752</f>
        <v/>
      </c>
      <c r="R2752">
        <f>Raw_Data!R2752</f>
        <v/>
      </c>
      <c r="S2752">
        <f>Raw_Data!S2752</f>
        <v/>
      </c>
      <c r="T2752">
        <f>YEAR(B2752)</f>
        <v/>
      </c>
      <c r="U2752">
        <f>MONTH(B2752)</f>
        <v/>
      </c>
      <c r="V2752">
        <f>TEXT(B2752,"mmm")</f>
        <v/>
      </c>
      <c r="W2752" s="15">
        <f>IFERROR(N2752/L2752,0)</f>
        <v/>
      </c>
      <c r="X2752">
        <f>IF(K2752=0,"No Discount",IF(K2752&lt;=5%,"Low",IF(K2752&lt;=15%,"Medium","High")))</f>
        <v/>
      </c>
      <c r="Y2752">
        <f>IF(L2752&gt;=20000,"High Value",IF(L2752&gt;=5000,"Medium Value","Low Value"))</f>
        <v/>
      </c>
      <c r="Z2752">
        <f>IF(R2752&lt;=3,"Fast",IF(R2752&lt;=5,"On Time","Delayed"))</f>
        <v/>
      </c>
    </row>
    <row r="2753">
      <c r="A2753">
        <f>Raw_Data!A2753</f>
        <v/>
      </c>
      <c r="B2753" s="11">
        <f>Raw_Data!B2753</f>
        <v/>
      </c>
      <c r="C2753">
        <f>Raw_Data!C2753</f>
        <v/>
      </c>
      <c r="D2753">
        <f>Raw_Data!D2753</f>
        <v/>
      </c>
      <c r="E2753">
        <f>Raw_Data!E2753</f>
        <v/>
      </c>
      <c r="F2753">
        <f>Raw_Data!F2753</f>
        <v/>
      </c>
      <c r="G2753">
        <f>Raw_Data!G2753</f>
        <v/>
      </c>
      <c r="H2753">
        <f>Raw_Data!H2753</f>
        <v/>
      </c>
      <c r="I2753">
        <f>Raw_Data!I2753</f>
        <v/>
      </c>
      <c r="J2753" s="12">
        <f>Raw_Data!J2753</f>
        <v/>
      </c>
      <c r="K2753" s="13">
        <f>Raw_Data!K2753</f>
        <v/>
      </c>
      <c r="L2753" s="12">
        <f>Raw_Data!L2753</f>
        <v/>
      </c>
      <c r="M2753" s="12">
        <f>Raw_Data!M2753</f>
        <v/>
      </c>
      <c r="N2753" s="12">
        <f>Raw_Data!N2753</f>
        <v/>
      </c>
      <c r="O2753">
        <f>Raw_Data!O2753</f>
        <v/>
      </c>
      <c r="P2753">
        <f>Raw_Data!P2753</f>
        <v/>
      </c>
      <c r="Q2753">
        <f>Raw_Data!Q2753</f>
        <v/>
      </c>
      <c r="R2753">
        <f>Raw_Data!R2753</f>
        <v/>
      </c>
      <c r="S2753">
        <f>Raw_Data!S2753</f>
        <v/>
      </c>
      <c r="T2753">
        <f>YEAR(B2753)</f>
        <v/>
      </c>
      <c r="U2753">
        <f>MONTH(B2753)</f>
        <v/>
      </c>
      <c r="V2753">
        <f>TEXT(B2753,"mmm")</f>
        <v/>
      </c>
      <c r="W2753" s="15">
        <f>IFERROR(N2753/L2753,0)</f>
        <v/>
      </c>
      <c r="X2753">
        <f>IF(K2753=0,"No Discount",IF(K2753&lt;=5%,"Low",IF(K2753&lt;=15%,"Medium","High")))</f>
        <v/>
      </c>
      <c r="Y2753">
        <f>IF(L2753&gt;=20000,"High Value",IF(L2753&gt;=5000,"Medium Value","Low Value"))</f>
        <v/>
      </c>
      <c r="Z2753">
        <f>IF(R2753&lt;=3,"Fast",IF(R2753&lt;=5,"On Time","Delayed"))</f>
        <v/>
      </c>
    </row>
    <row r="2754">
      <c r="A2754">
        <f>Raw_Data!A2754</f>
        <v/>
      </c>
      <c r="B2754" s="11">
        <f>Raw_Data!B2754</f>
        <v/>
      </c>
      <c r="C2754">
        <f>Raw_Data!C2754</f>
        <v/>
      </c>
      <c r="D2754">
        <f>Raw_Data!D2754</f>
        <v/>
      </c>
      <c r="E2754">
        <f>Raw_Data!E2754</f>
        <v/>
      </c>
      <c r="F2754">
        <f>Raw_Data!F2754</f>
        <v/>
      </c>
      <c r="G2754">
        <f>Raw_Data!G2754</f>
        <v/>
      </c>
      <c r="H2754">
        <f>Raw_Data!H2754</f>
        <v/>
      </c>
      <c r="I2754">
        <f>Raw_Data!I2754</f>
        <v/>
      </c>
      <c r="J2754" s="12">
        <f>Raw_Data!J2754</f>
        <v/>
      </c>
      <c r="K2754" s="13">
        <f>Raw_Data!K2754</f>
        <v/>
      </c>
      <c r="L2754" s="12">
        <f>Raw_Data!L2754</f>
        <v/>
      </c>
      <c r="M2754" s="12">
        <f>Raw_Data!M2754</f>
        <v/>
      </c>
      <c r="N2754" s="12">
        <f>Raw_Data!N2754</f>
        <v/>
      </c>
      <c r="O2754">
        <f>Raw_Data!O2754</f>
        <v/>
      </c>
      <c r="P2754">
        <f>Raw_Data!P2754</f>
        <v/>
      </c>
      <c r="Q2754">
        <f>Raw_Data!Q2754</f>
        <v/>
      </c>
      <c r="R2754">
        <f>Raw_Data!R2754</f>
        <v/>
      </c>
      <c r="S2754">
        <f>Raw_Data!S2754</f>
        <v/>
      </c>
      <c r="T2754">
        <f>YEAR(B2754)</f>
        <v/>
      </c>
      <c r="U2754">
        <f>MONTH(B2754)</f>
        <v/>
      </c>
      <c r="V2754">
        <f>TEXT(B2754,"mmm")</f>
        <v/>
      </c>
      <c r="W2754" s="15">
        <f>IFERROR(N2754/L2754,0)</f>
        <v/>
      </c>
      <c r="X2754">
        <f>IF(K2754=0,"No Discount",IF(K2754&lt;=5%,"Low",IF(K2754&lt;=15%,"Medium","High")))</f>
        <v/>
      </c>
      <c r="Y2754">
        <f>IF(L2754&gt;=20000,"High Value",IF(L2754&gt;=5000,"Medium Value","Low Value"))</f>
        <v/>
      </c>
      <c r="Z2754">
        <f>IF(R2754&lt;=3,"Fast",IF(R2754&lt;=5,"On Time","Delayed"))</f>
        <v/>
      </c>
    </row>
    <row r="2755">
      <c r="A2755">
        <f>Raw_Data!A2755</f>
        <v/>
      </c>
      <c r="B2755" s="11">
        <f>Raw_Data!B2755</f>
        <v/>
      </c>
      <c r="C2755">
        <f>Raw_Data!C2755</f>
        <v/>
      </c>
      <c r="D2755">
        <f>Raw_Data!D2755</f>
        <v/>
      </c>
      <c r="E2755">
        <f>Raw_Data!E2755</f>
        <v/>
      </c>
      <c r="F2755">
        <f>Raw_Data!F2755</f>
        <v/>
      </c>
      <c r="G2755">
        <f>Raw_Data!G2755</f>
        <v/>
      </c>
      <c r="H2755">
        <f>Raw_Data!H2755</f>
        <v/>
      </c>
      <c r="I2755">
        <f>Raw_Data!I2755</f>
        <v/>
      </c>
      <c r="J2755" s="12">
        <f>Raw_Data!J2755</f>
        <v/>
      </c>
      <c r="K2755" s="13">
        <f>Raw_Data!K2755</f>
        <v/>
      </c>
      <c r="L2755" s="12">
        <f>Raw_Data!L2755</f>
        <v/>
      </c>
      <c r="M2755" s="12">
        <f>Raw_Data!M2755</f>
        <v/>
      </c>
      <c r="N2755" s="12">
        <f>Raw_Data!N2755</f>
        <v/>
      </c>
      <c r="O2755">
        <f>Raw_Data!O2755</f>
        <v/>
      </c>
      <c r="P2755">
        <f>Raw_Data!P2755</f>
        <v/>
      </c>
      <c r="Q2755">
        <f>Raw_Data!Q2755</f>
        <v/>
      </c>
      <c r="R2755">
        <f>Raw_Data!R2755</f>
        <v/>
      </c>
      <c r="S2755">
        <f>Raw_Data!S2755</f>
        <v/>
      </c>
      <c r="T2755">
        <f>YEAR(B2755)</f>
        <v/>
      </c>
      <c r="U2755">
        <f>MONTH(B2755)</f>
        <v/>
      </c>
      <c r="V2755">
        <f>TEXT(B2755,"mmm")</f>
        <v/>
      </c>
      <c r="W2755" s="15">
        <f>IFERROR(N2755/L2755,0)</f>
        <v/>
      </c>
      <c r="X2755">
        <f>IF(K2755=0,"No Discount",IF(K2755&lt;=5%,"Low",IF(K2755&lt;=15%,"Medium","High")))</f>
        <v/>
      </c>
      <c r="Y2755">
        <f>IF(L2755&gt;=20000,"High Value",IF(L2755&gt;=5000,"Medium Value","Low Value"))</f>
        <v/>
      </c>
      <c r="Z2755">
        <f>IF(R2755&lt;=3,"Fast",IF(R2755&lt;=5,"On Time","Delayed"))</f>
        <v/>
      </c>
    </row>
    <row r="2756">
      <c r="A2756">
        <f>Raw_Data!A2756</f>
        <v/>
      </c>
      <c r="B2756" s="11">
        <f>Raw_Data!B2756</f>
        <v/>
      </c>
      <c r="C2756">
        <f>Raw_Data!C2756</f>
        <v/>
      </c>
      <c r="D2756">
        <f>Raw_Data!D2756</f>
        <v/>
      </c>
      <c r="E2756">
        <f>Raw_Data!E2756</f>
        <v/>
      </c>
      <c r="F2756">
        <f>Raw_Data!F2756</f>
        <v/>
      </c>
      <c r="G2756">
        <f>Raw_Data!G2756</f>
        <v/>
      </c>
      <c r="H2756">
        <f>Raw_Data!H2756</f>
        <v/>
      </c>
      <c r="I2756">
        <f>Raw_Data!I2756</f>
        <v/>
      </c>
      <c r="J2756" s="12">
        <f>Raw_Data!J2756</f>
        <v/>
      </c>
      <c r="K2756" s="13">
        <f>Raw_Data!K2756</f>
        <v/>
      </c>
      <c r="L2756" s="12">
        <f>Raw_Data!L2756</f>
        <v/>
      </c>
      <c r="M2756" s="12">
        <f>Raw_Data!M2756</f>
        <v/>
      </c>
      <c r="N2756" s="12">
        <f>Raw_Data!N2756</f>
        <v/>
      </c>
      <c r="O2756">
        <f>Raw_Data!O2756</f>
        <v/>
      </c>
      <c r="P2756">
        <f>Raw_Data!P2756</f>
        <v/>
      </c>
      <c r="Q2756">
        <f>Raw_Data!Q2756</f>
        <v/>
      </c>
      <c r="R2756">
        <f>Raw_Data!R2756</f>
        <v/>
      </c>
      <c r="S2756">
        <f>Raw_Data!S2756</f>
        <v/>
      </c>
      <c r="T2756">
        <f>YEAR(B2756)</f>
        <v/>
      </c>
      <c r="U2756">
        <f>MONTH(B2756)</f>
        <v/>
      </c>
      <c r="V2756">
        <f>TEXT(B2756,"mmm")</f>
        <v/>
      </c>
      <c r="W2756" s="15">
        <f>IFERROR(N2756/L2756,0)</f>
        <v/>
      </c>
      <c r="X2756">
        <f>IF(K2756=0,"No Discount",IF(K2756&lt;=5%,"Low",IF(K2756&lt;=15%,"Medium","High")))</f>
        <v/>
      </c>
      <c r="Y2756">
        <f>IF(L2756&gt;=20000,"High Value",IF(L2756&gt;=5000,"Medium Value","Low Value"))</f>
        <v/>
      </c>
      <c r="Z2756">
        <f>IF(R2756&lt;=3,"Fast",IF(R2756&lt;=5,"On Time","Delayed"))</f>
        <v/>
      </c>
    </row>
    <row r="2757">
      <c r="A2757">
        <f>Raw_Data!A2757</f>
        <v/>
      </c>
      <c r="B2757" s="11">
        <f>Raw_Data!B2757</f>
        <v/>
      </c>
      <c r="C2757">
        <f>Raw_Data!C2757</f>
        <v/>
      </c>
      <c r="D2757">
        <f>Raw_Data!D2757</f>
        <v/>
      </c>
      <c r="E2757">
        <f>Raw_Data!E2757</f>
        <v/>
      </c>
      <c r="F2757">
        <f>Raw_Data!F2757</f>
        <v/>
      </c>
      <c r="G2757">
        <f>Raw_Data!G2757</f>
        <v/>
      </c>
      <c r="H2757">
        <f>Raw_Data!H2757</f>
        <v/>
      </c>
      <c r="I2757">
        <f>Raw_Data!I2757</f>
        <v/>
      </c>
      <c r="J2757" s="12">
        <f>Raw_Data!J2757</f>
        <v/>
      </c>
      <c r="K2757" s="13">
        <f>Raw_Data!K2757</f>
        <v/>
      </c>
      <c r="L2757" s="12">
        <f>Raw_Data!L2757</f>
        <v/>
      </c>
      <c r="M2757" s="12">
        <f>Raw_Data!M2757</f>
        <v/>
      </c>
      <c r="N2757" s="12">
        <f>Raw_Data!N2757</f>
        <v/>
      </c>
      <c r="O2757">
        <f>Raw_Data!O2757</f>
        <v/>
      </c>
      <c r="P2757">
        <f>Raw_Data!P2757</f>
        <v/>
      </c>
      <c r="Q2757">
        <f>Raw_Data!Q2757</f>
        <v/>
      </c>
      <c r="R2757">
        <f>Raw_Data!R2757</f>
        <v/>
      </c>
      <c r="S2757">
        <f>Raw_Data!S2757</f>
        <v/>
      </c>
      <c r="T2757">
        <f>YEAR(B2757)</f>
        <v/>
      </c>
      <c r="U2757">
        <f>MONTH(B2757)</f>
        <v/>
      </c>
      <c r="V2757">
        <f>TEXT(B2757,"mmm")</f>
        <v/>
      </c>
      <c r="W2757" s="15">
        <f>IFERROR(N2757/L2757,0)</f>
        <v/>
      </c>
      <c r="X2757">
        <f>IF(K2757=0,"No Discount",IF(K2757&lt;=5%,"Low",IF(K2757&lt;=15%,"Medium","High")))</f>
        <v/>
      </c>
      <c r="Y2757">
        <f>IF(L2757&gt;=20000,"High Value",IF(L2757&gt;=5000,"Medium Value","Low Value"))</f>
        <v/>
      </c>
      <c r="Z2757">
        <f>IF(R2757&lt;=3,"Fast",IF(R2757&lt;=5,"On Time","Delayed"))</f>
        <v/>
      </c>
    </row>
    <row r="2758">
      <c r="A2758">
        <f>Raw_Data!A2758</f>
        <v/>
      </c>
      <c r="B2758" s="11">
        <f>Raw_Data!B2758</f>
        <v/>
      </c>
      <c r="C2758">
        <f>Raw_Data!C2758</f>
        <v/>
      </c>
      <c r="D2758">
        <f>Raw_Data!D2758</f>
        <v/>
      </c>
      <c r="E2758">
        <f>Raw_Data!E2758</f>
        <v/>
      </c>
      <c r="F2758">
        <f>Raw_Data!F2758</f>
        <v/>
      </c>
      <c r="G2758">
        <f>Raw_Data!G2758</f>
        <v/>
      </c>
      <c r="H2758">
        <f>Raw_Data!H2758</f>
        <v/>
      </c>
      <c r="I2758">
        <f>Raw_Data!I2758</f>
        <v/>
      </c>
      <c r="J2758" s="12">
        <f>Raw_Data!J2758</f>
        <v/>
      </c>
      <c r="K2758" s="13">
        <f>Raw_Data!K2758</f>
        <v/>
      </c>
      <c r="L2758" s="12">
        <f>Raw_Data!L2758</f>
        <v/>
      </c>
      <c r="M2758" s="12">
        <f>Raw_Data!M2758</f>
        <v/>
      </c>
      <c r="N2758" s="12">
        <f>Raw_Data!N2758</f>
        <v/>
      </c>
      <c r="O2758">
        <f>Raw_Data!O2758</f>
        <v/>
      </c>
      <c r="P2758">
        <f>Raw_Data!P2758</f>
        <v/>
      </c>
      <c r="Q2758">
        <f>Raw_Data!Q2758</f>
        <v/>
      </c>
      <c r="R2758">
        <f>Raw_Data!R2758</f>
        <v/>
      </c>
      <c r="S2758">
        <f>Raw_Data!S2758</f>
        <v/>
      </c>
      <c r="T2758">
        <f>YEAR(B2758)</f>
        <v/>
      </c>
      <c r="U2758">
        <f>MONTH(B2758)</f>
        <v/>
      </c>
      <c r="V2758">
        <f>TEXT(B2758,"mmm")</f>
        <v/>
      </c>
      <c r="W2758" s="15">
        <f>IFERROR(N2758/L2758,0)</f>
        <v/>
      </c>
      <c r="X2758">
        <f>IF(K2758=0,"No Discount",IF(K2758&lt;=5%,"Low",IF(K2758&lt;=15%,"Medium","High")))</f>
        <v/>
      </c>
      <c r="Y2758">
        <f>IF(L2758&gt;=20000,"High Value",IF(L2758&gt;=5000,"Medium Value","Low Value"))</f>
        <v/>
      </c>
      <c r="Z2758">
        <f>IF(R2758&lt;=3,"Fast",IF(R2758&lt;=5,"On Time","Delayed"))</f>
        <v/>
      </c>
    </row>
    <row r="2759">
      <c r="A2759">
        <f>Raw_Data!A2759</f>
        <v/>
      </c>
      <c r="B2759" s="11">
        <f>Raw_Data!B2759</f>
        <v/>
      </c>
      <c r="C2759">
        <f>Raw_Data!C2759</f>
        <v/>
      </c>
      <c r="D2759">
        <f>Raw_Data!D2759</f>
        <v/>
      </c>
      <c r="E2759">
        <f>Raw_Data!E2759</f>
        <v/>
      </c>
      <c r="F2759">
        <f>Raw_Data!F2759</f>
        <v/>
      </c>
      <c r="G2759">
        <f>Raw_Data!G2759</f>
        <v/>
      </c>
      <c r="H2759">
        <f>Raw_Data!H2759</f>
        <v/>
      </c>
      <c r="I2759">
        <f>Raw_Data!I2759</f>
        <v/>
      </c>
      <c r="J2759" s="12">
        <f>Raw_Data!J2759</f>
        <v/>
      </c>
      <c r="K2759" s="13">
        <f>Raw_Data!K2759</f>
        <v/>
      </c>
      <c r="L2759" s="12">
        <f>Raw_Data!L2759</f>
        <v/>
      </c>
      <c r="M2759" s="12">
        <f>Raw_Data!M2759</f>
        <v/>
      </c>
      <c r="N2759" s="12">
        <f>Raw_Data!N2759</f>
        <v/>
      </c>
      <c r="O2759">
        <f>Raw_Data!O2759</f>
        <v/>
      </c>
      <c r="P2759">
        <f>Raw_Data!P2759</f>
        <v/>
      </c>
      <c r="Q2759">
        <f>Raw_Data!Q2759</f>
        <v/>
      </c>
      <c r="R2759">
        <f>Raw_Data!R2759</f>
        <v/>
      </c>
      <c r="S2759">
        <f>Raw_Data!S2759</f>
        <v/>
      </c>
      <c r="T2759">
        <f>YEAR(B2759)</f>
        <v/>
      </c>
      <c r="U2759">
        <f>MONTH(B2759)</f>
        <v/>
      </c>
      <c r="V2759">
        <f>TEXT(B2759,"mmm")</f>
        <v/>
      </c>
      <c r="W2759" s="15">
        <f>IFERROR(N2759/L2759,0)</f>
        <v/>
      </c>
      <c r="X2759">
        <f>IF(K2759=0,"No Discount",IF(K2759&lt;=5%,"Low",IF(K2759&lt;=15%,"Medium","High")))</f>
        <v/>
      </c>
      <c r="Y2759">
        <f>IF(L2759&gt;=20000,"High Value",IF(L2759&gt;=5000,"Medium Value","Low Value"))</f>
        <v/>
      </c>
      <c r="Z2759">
        <f>IF(R2759&lt;=3,"Fast",IF(R2759&lt;=5,"On Time","Delayed"))</f>
        <v/>
      </c>
    </row>
    <row r="2760">
      <c r="A2760">
        <f>Raw_Data!A2760</f>
        <v/>
      </c>
      <c r="B2760" s="11">
        <f>Raw_Data!B2760</f>
        <v/>
      </c>
      <c r="C2760">
        <f>Raw_Data!C2760</f>
        <v/>
      </c>
      <c r="D2760">
        <f>Raw_Data!D2760</f>
        <v/>
      </c>
      <c r="E2760">
        <f>Raw_Data!E2760</f>
        <v/>
      </c>
      <c r="F2760">
        <f>Raw_Data!F2760</f>
        <v/>
      </c>
      <c r="G2760">
        <f>Raw_Data!G2760</f>
        <v/>
      </c>
      <c r="H2760">
        <f>Raw_Data!H2760</f>
        <v/>
      </c>
      <c r="I2760">
        <f>Raw_Data!I2760</f>
        <v/>
      </c>
      <c r="J2760" s="12">
        <f>Raw_Data!J2760</f>
        <v/>
      </c>
      <c r="K2760" s="13">
        <f>Raw_Data!K2760</f>
        <v/>
      </c>
      <c r="L2760" s="12">
        <f>Raw_Data!L2760</f>
        <v/>
      </c>
      <c r="M2760" s="12">
        <f>Raw_Data!M2760</f>
        <v/>
      </c>
      <c r="N2760" s="12">
        <f>Raw_Data!N2760</f>
        <v/>
      </c>
      <c r="O2760">
        <f>Raw_Data!O2760</f>
        <v/>
      </c>
      <c r="P2760">
        <f>Raw_Data!P2760</f>
        <v/>
      </c>
      <c r="Q2760">
        <f>Raw_Data!Q2760</f>
        <v/>
      </c>
      <c r="R2760">
        <f>Raw_Data!R2760</f>
        <v/>
      </c>
      <c r="S2760">
        <f>Raw_Data!S2760</f>
        <v/>
      </c>
      <c r="T2760">
        <f>YEAR(B2760)</f>
        <v/>
      </c>
      <c r="U2760">
        <f>MONTH(B2760)</f>
        <v/>
      </c>
      <c r="V2760">
        <f>TEXT(B2760,"mmm")</f>
        <v/>
      </c>
      <c r="W2760" s="15">
        <f>IFERROR(N2760/L2760,0)</f>
        <v/>
      </c>
      <c r="X2760">
        <f>IF(K2760=0,"No Discount",IF(K2760&lt;=5%,"Low",IF(K2760&lt;=15%,"Medium","High")))</f>
        <v/>
      </c>
      <c r="Y2760">
        <f>IF(L2760&gt;=20000,"High Value",IF(L2760&gt;=5000,"Medium Value","Low Value"))</f>
        <v/>
      </c>
      <c r="Z2760">
        <f>IF(R2760&lt;=3,"Fast",IF(R2760&lt;=5,"On Time","Delayed"))</f>
        <v/>
      </c>
    </row>
    <row r="2761">
      <c r="A2761">
        <f>Raw_Data!A2761</f>
        <v/>
      </c>
      <c r="B2761" s="11">
        <f>Raw_Data!B2761</f>
        <v/>
      </c>
      <c r="C2761">
        <f>Raw_Data!C2761</f>
        <v/>
      </c>
      <c r="D2761">
        <f>Raw_Data!D2761</f>
        <v/>
      </c>
      <c r="E2761">
        <f>Raw_Data!E2761</f>
        <v/>
      </c>
      <c r="F2761">
        <f>Raw_Data!F2761</f>
        <v/>
      </c>
      <c r="G2761">
        <f>Raw_Data!G2761</f>
        <v/>
      </c>
      <c r="H2761">
        <f>Raw_Data!H2761</f>
        <v/>
      </c>
      <c r="I2761">
        <f>Raw_Data!I2761</f>
        <v/>
      </c>
      <c r="J2761" s="12">
        <f>Raw_Data!J2761</f>
        <v/>
      </c>
      <c r="K2761" s="13">
        <f>Raw_Data!K2761</f>
        <v/>
      </c>
      <c r="L2761" s="12">
        <f>Raw_Data!L2761</f>
        <v/>
      </c>
      <c r="M2761" s="12">
        <f>Raw_Data!M2761</f>
        <v/>
      </c>
      <c r="N2761" s="12">
        <f>Raw_Data!N2761</f>
        <v/>
      </c>
      <c r="O2761">
        <f>Raw_Data!O2761</f>
        <v/>
      </c>
      <c r="P2761">
        <f>Raw_Data!P2761</f>
        <v/>
      </c>
      <c r="Q2761">
        <f>Raw_Data!Q2761</f>
        <v/>
      </c>
      <c r="R2761">
        <f>Raw_Data!R2761</f>
        <v/>
      </c>
      <c r="S2761">
        <f>Raw_Data!S2761</f>
        <v/>
      </c>
      <c r="T2761">
        <f>YEAR(B2761)</f>
        <v/>
      </c>
      <c r="U2761">
        <f>MONTH(B2761)</f>
        <v/>
      </c>
      <c r="V2761">
        <f>TEXT(B2761,"mmm")</f>
        <v/>
      </c>
      <c r="W2761" s="15">
        <f>IFERROR(N2761/L2761,0)</f>
        <v/>
      </c>
      <c r="X2761">
        <f>IF(K2761=0,"No Discount",IF(K2761&lt;=5%,"Low",IF(K2761&lt;=15%,"Medium","High")))</f>
        <v/>
      </c>
      <c r="Y2761">
        <f>IF(L2761&gt;=20000,"High Value",IF(L2761&gt;=5000,"Medium Value","Low Value"))</f>
        <v/>
      </c>
      <c r="Z2761">
        <f>IF(R2761&lt;=3,"Fast",IF(R2761&lt;=5,"On Time","Delayed"))</f>
        <v/>
      </c>
    </row>
    <row r="2762">
      <c r="A2762">
        <f>Raw_Data!A2762</f>
        <v/>
      </c>
      <c r="B2762" s="11">
        <f>Raw_Data!B2762</f>
        <v/>
      </c>
      <c r="C2762">
        <f>Raw_Data!C2762</f>
        <v/>
      </c>
      <c r="D2762">
        <f>Raw_Data!D2762</f>
        <v/>
      </c>
      <c r="E2762">
        <f>Raw_Data!E2762</f>
        <v/>
      </c>
      <c r="F2762">
        <f>Raw_Data!F2762</f>
        <v/>
      </c>
      <c r="G2762">
        <f>Raw_Data!G2762</f>
        <v/>
      </c>
      <c r="H2762">
        <f>Raw_Data!H2762</f>
        <v/>
      </c>
      <c r="I2762">
        <f>Raw_Data!I2762</f>
        <v/>
      </c>
      <c r="J2762" s="12">
        <f>Raw_Data!J2762</f>
        <v/>
      </c>
      <c r="K2762" s="13">
        <f>Raw_Data!K2762</f>
        <v/>
      </c>
      <c r="L2762" s="12">
        <f>Raw_Data!L2762</f>
        <v/>
      </c>
      <c r="M2762" s="12">
        <f>Raw_Data!M2762</f>
        <v/>
      </c>
      <c r="N2762" s="12">
        <f>Raw_Data!N2762</f>
        <v/>
      </c>
      <c r="O2762">
        <f>Raw_Data!O2762</f>
        <v/>
      </c>
      <c r="P2762">
        <f>Raw_Data!P2762</f>
        <v/>
      </c>
      <c r="Q2762">
        <f>Raw_Data!Q2762</f>
        <v/>
      </c>
      <c r="R2762">
        <f>Raw_Data!R2762</f>
        <v/>
      </c>
      <c r="S2762">
        <f>Raw_Data!S2762</f>
        <v/>
      </c>
      <c r="T2762">
        <f>YEAR(B2762)</f>
        <v/>
      </c>
      <c r="U2762">
        <f>MONTH(B2762)</f>
        <v/>
      </c>
      <c r="V2762">
        <f>TEXT(B2762,"mmm")</f>
        <v/>
      </c>
      <c r="W2762" s="15">
        <f>IFERROR(N2762/L2762,0)</f>
        <v/>
      </c>
      <c r="X2762">
        <f>IF(K2762=0,"No Discount",IF(K2762&lt;=5%,"Low",IF(K2762&lt;=15%,"Medium","High")))</f>
        <v/>
      </c>
      <c r="Y2762">
        <f>IF(L2762&gt;=20000,"High Value",IF(L2762&gt;=5000,"Medium Value","Low Value"))</f>
        <v/>
      </c>
      <c r="Z2762">
        <f>IF(R2762&lt;=3,"Fast",IF(R2762&lt;=5,"On Time","Delayed"))</f>
        <v/>
      </c>
    </row>
    <row r="2763">
      <c r="A2763">
        <f>Raw_Data!A2763</f>
        <v/>
      </c>
      <c r="B2763" s="11">
        <f>Raw_Data!B2763</f>
        <v/>
      </c>
      <c r="C2763">
        <f>Raw_Data!C2763</f>
        <v/>
      </c>
      <c r="D2763">
        <f>Raw_Data!D2763</f>
        <v/>
      </c>
      <c r="E2763">
        <f>Raw_Data!E2763</f>
        <v/>
      </c>
      <c r="F2763">
        <f>Raw_Data!F2763</f>
        <v/>
      </c>
      <c r="G2763">
        <f>Raw_Data!G2763</f>
        <v/>
      </c>
      <c r="H2763">
        <f>Raw_Data!H2763</f>
        <v/>
      </c>
      <c r="I2763">
        <f>Raw_Data!I2763</f>
        <v/>
      </c>
      <c r="J2763" s="12">
        <f>Raw_Data!J2763</f>
        <v/>
      </c>
      <c r="K2763" s="13">
        <f>Raw_Data!K2763</f>
        <v/>
      </c>
      <c r="L2763" s="12">
        <f>Raw_Data!L2763</f>
        <v/>
      </c>
      <c r="M2763" s="12">
        <f>Raw_Data!M2763</f>
        <v/>
      </c>
      <c r="N2763" s="12">
        <f>Raw_Data!N2763</f>
        <v/>
      </c>
      <c r="O2763">
        <f>Raw_Data!O2763</f>
        <v/>
      </c>
      <c r="P2763">
        <f>Raw_Data!P2763</f>
        <v/>
      </c>
      <c r="Q2763">
        <f>Raw_Data!Q2763</f>
        <v/>
      </c>
      <c r="R2763">
        <f>Raw_Data!R2763</f>
        <v/>
      </c>
      <c r="S2763">
        <f>Raw_Data!S2763</f>
        <v/>
      </c>
      <c r="T2763">
        <f>YEAR(B2763)</f>
        <v/>
      </c>
      <c r="U2763">
        <f>MONTH(B2763)</f>
        <v/>
      </c>
      <c r="V2763">
        <f>TEXT(B2763,"mmm")</f>
        <v/>
      </c>
      <c r="W2763" s="15">
        <f>IFERROR(N2763/L2763,0)</f>
        <v/>
      </c>
      <c r="X2763">
        <f>IF(K2763=0,"No Discount",IF(K2763&lt;=5%,"Low",IF(K2763&lt;=15%,"Medium","High")))</f>
        <v/>
      </c>
      <c r="Y2763">
        <f>IF(L2763&gt;=20000,"High Value",IF(L2763&gt;=5000,"Medium Value","Low Value"))</f>
        <v/>
      </c>
      <c r="Z2763">
        <f>IF(R2763&lt;=3,"Fast",IF(R2763&lt;=5,"On Time","Delayed"))</f>
        <v/>
      </c>
    </row>
    <row r="2764">
      <c r="A2764">
        <f>Raw_Data!A2764</f>
        <v/>
      </c>
      <c r="B2764" s="11">
        <f>Raw_Data!B2764</f>
        <v/>
      </c>
      <c r="C2764">
        <f>Raw_Data!C2764</f>
        <v/>
      </c>
      <c r="D2764">
        <f>Raw_Data!D2764</f>
        <v/>
      </c>
      <c r="E2764">
        <f>Raw_Data!E2764</f>
        <v/>
      </c>
      <c r="F2764">
        <f>Raw_Data!F2764</f>
        <v/>
      </c>
      <c r="G2764">
        <f>Raw_Data!G2764</f>
        <v/>
      </c>
      <c r="H2764">
        <f>Raw_Data!H2764</f>
        <v/>
      </c>
      <c r="I2764">
        <f>Raw_Data!I2764</f>
        <v/>
      </c>
      <c r="J2764" s="12">
        <f>Raw_Data!J2764</f>
        <v/>
      </c>
      <c r="K2764" s="13">
        <f>Raw_Data!K2764</f>
        <v/>
      </c>
      <c r="L2764" s="12">
        <f>Raw_Data!L2764</f>
        <v/>
      </c>
      <c r="M2764" s="12">
        <f>Raw_Data!M2764</f>
        <v/>
      </c>
      <c r="N2764" s="12">
        <f>Raw_Data!N2764</f>
        <v/>
      </c>
      <c r="O2764">
        <f>Raw_Data!O2764</f>
        <v/>
      </c>
      <c r="P2764">
        <f>Raw_Data!P2764</f>
        <v/>
      </c>
      <c r="Q2764">
        <f>Raw_Data!Q2764</f>
        <v/>
      </c>
      <c r="R2764">
        <f>Raw_Data!R2764</f>
        <v/>
      </c>
      <c r="S2764">
        <f>Raw_Data!S2764</f>
        <v/>
      </c>
      <c r="T2764">
        <f>YEAR(B2764)</f>
        <v/>
      </c>
      <c r="U2764">
        <f>MONTH(B2764)</f>
        <v/>
      </c>
      <c r="V2764">
        <f>TEXT(B2764,"mmm")</f>
        <v/>
      </c>
      <c r="W2764" s="15">
        <f>IFERROR(N2764/L2764,0)</f>
        <v/>
      </c>
      <c r="X2764">
        <f>IF(K2764=0,"No Discount",IF(K2764&lt;=5%,"Low",IF(K2764&lt;=15%,"Medium","High")))</f>
        <v/>
      </c>
      <c r="Y2764">
        <f>IF(L2764&gt;=20000,"High Value",IF(L2764&gt;=5000,"Medium Value","Low Value"))</f>
        <v/>
      </c>
      <c r="Z2764">
        <f>IF(R2764&lt;=3,"Fast",IF(R2764&lt;=5,"On Time","Delayed"))</f>
        <v/>
      </c>
    </row>
    <row r="2765">
      <c r="A2765">
        <f>Raw_Data!A2765</f>
        <v/>
      </c>
      <c r="B2765" s="11">
        <f>Raw_Data!B2765</f>
        <v/>
      </c>
      <c r="C2765">
        <f>Raw_Data!C2765</f>
        <v/>
      </c>
      <c r="D2765">
        <f>Raw_Data!D2765</f>
        <v/>
      </c>
      <c r="E2765">
        <f>Raw_Data!E2765</f>
        <v/>
      </c>
      <c r="F2765">
        <f>Raw_Data!F2765</f>
        <v/>
      </c>
      <c r="G2765">
        <f>Raw_Data!G2765</f>
        <v/>
      </c>
      <c r="H2765">
        <f>Raw_Data!H2765</f>
        <v/>
      </c>
      <c r="I2765">
        <f>Raw_Data!I2765</f>
        <v/>
      </c>
      <c r="J2765" s="12">
        <f>Raw_Data!J2765</f>
        <v/>
      </c>
      <c r="K2765" s="13">
        <f>Raw_Data!K2765</f>
        <v/>
      </c>
      <c r="L2765" s="12">
        <f>Raw_Data!L2765</f>
        <v/>
      </c>
      <c r="M2765" s="12">
        <f>Raw_Data!M2765</f>
        <v/>
      </c>
      <c r="N2765" s="12">
        <f>Raw_Data!N2765</f>
        <v/>
      </c>
      <c r="O2765">
        <f>Raw_Data!O2765</f>
        <v/>
      </c>
      <c r="P2765">
        <f>Raw_Data!P2765</f>
        <v/>
      </c>
      <c r="Q2765">
        <f>Raw_Data!Q2765</f>
        <v/>
      </c>
      <c r="R2765">
        <f>Raw_Data!R2765</f>
        <v/>
      </c>
      <c r="S2765">
        <f>Raw_Data!S2765</f>
        <v/>
      </c>
      <c r="T2765">
        <f>YEAR(B2765)</f>
        <v/>
      </c>
      <c r="U2765">
        <f>MONTH(B2765)</f>
        <v/>
      </c>
      <c r="V2765">
        <f>TEXT(B2765,"mmm")</f>
        <v/>
      </c>
      <c r="W2765" s="15">
        <f>IFERROR(N2765/L2765,0)</f>
        <v/>
      </c>
      <c r="X2765">
        <f>IF(K2765=0,"No Discount",IF(K2765&lt;=5%,"Low",IF(K2765&lt;=15%,"Medium","High")))</f>
        <v/>
      </c>
      <c r="Y2765">
        <f>IF(L2765&gt;=20000,"High Value",IF(L2765&gt;=5000,"Medium Value","Low Value"))</f>
        <v/>
      </c>
      <c r="Z2765">
        <f>IF(R2765&lt;=3,"Fast",IF(R2765&lt;=5,"On Time","Delayed"))</f>
        <v/>
      </c>
    </row>
    <row r="2766">
      <c r="A2766">
        <f>Raw_Data!A2766</f>
        <v/>
      </c>
      <c r="B2766" s="11">
        <f>Raw_Data!B2766</f>
        <v/>
      </c>
      <c r="C2766">
        <f>Raw_Data!C2766</f>
        <v/>
      </c>
      <c r="D2766">
        <f>Raw_Data!D2766</f>
        <v/>
      </c>
      <c r="E2766">
        <f>Raw_Data!E2766</f>
        <v/>
      </c>
      <c r="F2766">
        <f>Raw_Data!F2766</f>
        <v/>
      </c>
      <c r="G2766">
        <f>Raw_Data!G2766</f>
        <v/>
      </c>
      <c r="H2766">
        <f>Raw_Data!H2766</f>
        <v/>
      </c>
      <c r="I2766">
        <f>Raw_Data!I2766</f>
        <v/>
      </c>
      <c r="J2766" s="12">
        <f>Raw_Data!J2766</f>
        <v/>
      </c>
      <c r="K2766" s="13">
        <f>Raw_Data!K2766</f>
        <v/>
      </c>
      <c r="L2766" s="12">
        <f>Raw_Data!L2766</f>
        <v/>
      </c>
      <c r="M2766" s="12">
        <f>Raw_Data!M2766</f>
        <v/>
      </c>
      <c r="N2766" s="12">
        <f>Raw_Data!N2766</f>
        <v/>
      </c>
      <c r="O2766">
        <f>Raw_Data!O2766</f>
        <v/>
      </c>
      <c r="P2766">
        <f>Raw_Data!P2766</f>
        <v/>
      </c>
      <c r="Q2766">
        <f>Raw_Data!Q2766</f>
        <v/>
      </c>
      <c r="R2766">
        <f>Raw_Data!R2766</f>
        <v/>
      </c>
      <c r="S2766">
        <f>Raw_Data!S2766</f>
        <v/>
      </c>
      <c r="T2766">
        <f>YEAR(B2766)</f>
        <v/>
      </c>
      <c r="U2766">
        <f>MONTH(B2766)</f>
        <v/>
      </c>
      <c r="V2766">
        <f>TEXT(B2766,"mmm")</f>
        <v/>
      </c>
      <c r="W2766" s="15">
        <f>IFERROR(N2766/L2766,0)</f>
        <v/>
      </c>
      <c r="X2766">
        <f>IF(K2766=0,"No Discount",IF(K2766&lt;=5%,"Low",IF(K2766&lt;=15%,"Medium","High")))</f>
        <v/>
      </c>
      <c r="Y2766">
        <f>IF(L2766&gt;=20000,"High Value",IF(L2766&gt;=5000,"Medium Value","Low Value"))</f>
        <v/>
      </c>
      <c r="Z2766">
        <f>IF(R2766&lt;=3,"Fast",IF(R2766&lt;=5,"On Time","Delayed"))</f>
        <v/>
      </c>
    </row>
    <row r="2767">
      <c r="A2767">
        <f>Raw_Data!A2767</f>
        <v/>
      </c>
      <c r="B2767" s="11">
        <f>Raw_Data!B2767</f>
        <v/>
      </c>
      <c r="C2767">
        <f>Raw_Data!C2767</f>
        <v/>
      </c>
      <c r="D2767">
        <f>Raw_Data!D2767</f>
        <v/>
      </c>
      <c r="E2767">
        <f>Raw_Data!E2767</f>
        <v/>
      </c>
      <c r="F2767">
        <f>Raw_Data!F2767</f>
        <v/>
      </c>
      <c r="G2767">
        <f>Raw_Data!G2767</f>
        <v/>
      </c>
      <c r="H2767">
        <f>Raw_Data!H2767</f>
        <v/>
      </c>
      <c r="I2767">
        <f>Raw_Data!I2767</f>
        <v/>
      </c>
      <c r="J2767" s="12">
        <f>Raw_Data!J2767</f>
        <v/>
      </c>
      <c r="K2767" s="13">
        <f>Raw_Data!K2767</f>
        <v/>
      </c>
      <c r="L2767" s="12">
        <f>Raw_Data!L2767</f>
        <v/>
      </c>
      <c r="M2767" s="12">
        <f>Raw_Data!M2767</f>
        <v/>
      </c>
      <c r="N2767" s="12">
        <f>Raw_Data!N2767</f>
        <v/>
      </c>
      <c r="O2767">
        <f>Raw_Data!O2767</f>
        <v/>
      </c>
      <c r="P2767">
        <f>Raw_Data!P2767</f>
        <v/>
      </c>
      <c r="Q2767">
        <f>Raw_Data!Q2767</f>
        <v/>
      </c>
      <c r="R2767">
        <f>Raw_Data!R2767</f>
        <v/>
      </c>
      <c r="S2767">
        <f>Raw_Data!S2767</f>
        <v/>
      </c>
      <c r="T2767">
        <f>YEAR(B2767)</f>
        <v/>
      </c>
      <c r="U2767">
        <f>MONTH(B2767)</f>
        <v/>
      </c>
      <c r="V2767">
        <f>TEXT(B2767,"mmm")</f>
        <v/>
      </c>
      <c r="W2767" s="15">
        <f>IFERROR(N2767/L2767,0)</f>
        <v/>
      </c>
      <c r="X2767">
        <f>IF(K2767=0,"No Discount",IF(K2767&lt;=5%,"Low",IF(K2767&lt;=15%,"Medium","High")))</f>
        <v/>
      </c>
      <c r="Y2767">
        <f>IF(L2767&gt;=20000,"High Value",IF(L2767&gt;=5000,"Medium Value","Low Value"))</f>
        <v/>
      </c>
      <c r="Z2767">
        <f>IF(R2767&lt;=3,"Fast",IF(R2767&lt;=5,"On Time","Delayed"))</f>
        <v/>
      </c>
    </row>
    <row r="2768">
      <c r="A2768">
        <f>Raw_Data!A2768</f>
        <v/>
      </c>
      <c r="B2768" s="11">
        <f>Raw_Data!B2768</f>
        <v/>
      </c>
      <c r="C2768">
        <f>Raw_Data!C2768</f>
        <v/>
      </c>
      <c r="D2768">
        <f>Raw_Data!D2768</f>
        <v/>
      </c>
      <c r="E2768">
        <f>Raw_Data!E2768</f>
        <v/>
      </c>
      <c r="F2768">
        <f>Raw_Data!F2768</f>
        <v/>
      </c>
      <c r="G2768">
        <f>Raw_Data!G2768</f>
        <v/>
      </c>
      <c r="H2768">
        <f>Raw_Data!H2768</f>
        <v/>
      </c>
      <c r="I2768">
        <f>Raw_Data!I2768</f>
        <v/>
      </c>
      <c r="J2768" s="12">
        <f>Raw_Data!J2768</f>
        <v/>
      </c>
      <c r="K2768" s="13">
        <f>Raw_Data!K2768</f>
        <v/>
      </c>
      <c r="L2768" s="12">
        <f>Raw_Data!L2768</f>
        <v/>
      </c>
      <c r="M2768" s="12">
        <f>Raw_Data!M2768</f>
        <v/>
      </c>
      <c r="N2768" s="12">
        <f>Raw_Data!N2768</f>
        <v/>
      </c>
      <c r="O2768">
        <f>Raw_Data!O2768</f>
        <v/>
      </c>
      <c r="P2768">
        <f>Raw_Data!P2768</f>
        <v/>
      </c>
      <c r="Q2768">
        <f>Raw_Data!Q2768</f>
        <v/>
      </c>
      <c r="R2768">
        <f>Raw_Data!R2768</f>
        <v/>
      </c>
      <c r="S2768">
        <f>Raw_Data!S2768</f>
        <v/>
      </c>
      <c r="T2768">
        <f>YEAR(B2768)</f>
        <v/>
      </c>
      <c r="U2768">
        <f>MONTH(B2768)</f>
        <v/>
      </c>
      <c r="V2768">
        <f>TEXT(B2768,"mmm")</f>
        <v/>
      </c>
      <c r="W2768" s="15">
        <f>IFERROR(N2768/L2768,0)</f>
        <v/>
      </c>
      <c r="X2768">
        <f>IF(K2768=0,"No Discount",IF(K2768&lt;=5%,"Low",IF(K2768&lt;=15%,"Medium","High")))</f>
        <v/>
      </c>
      <c r="Y2768">
        <f>IF(L2768&gt;=20000,"High Value",IF(L2768&gt;=5000,"Medium Value","Low Value"))</f>
        <v/>
      </c>
      <c r="Z2768">
        <f>IF(R2768&lt;=3,"Fast",IF(R2768&lt;=5,"On Time","Delayed"))</f>
        <v/>
      </c>
    </row>
    <row r="2769">
      <c r="A2769">
        <f>Raw_Data!A2769</f>
        <v/>
      </c>
      <c r="B2769" s="11">
        <f>Raw_Data!B2769</f>
        <v/>
      </c>
      <c r="C2769">
        <f>Raw_Data!C2769</f>
        <v/>
      </c>
      <c r="D2769">
        <f>Raw_Data!D2769</f>
        <v/>
      </c>
      <c r="E2769">
        <f>Raw_Data!E2769</f>
        <v/>
      </c>
      <c r="F2769">
        <f>Raw_Data!F2769</f>
        <v/>
      </c>
      <c r="G2769">
        <f>Raw_Data!G2769</f>
        <v/>
      </c>
      <c r="H2769">
        <f>Raw_Data!H2769</f>
        <v/>
      </c>
      <c r="I2769">
        <f>Raw_Data!I2769</f>
        <v/>
      </c>
      <c r="J2769" s="12">
        <f>Raw_Data!J2769</f>
        <v/>
      </c>
      <c r="K2769" s="13">
        <f>Raw_Data!K2769</f>
        <v/>
      </c>
      <c r="L2769" s="12">
        <f>Raw_Data!L2769</f>
        <v/>
      </c>
      <c r="M2769" s="12">
        <f>Raw_Data!M2769</f>
        <v/>
      </c>
      <c r="N2769" s="12">
        <f>Raw_Data!N2769</f>
        <v/>
      </c>
      <c r="O2769">
        <f>Raw_Data!O2769</f>
        <v/>
      </c>
      <c r="P2769">
        <f>Raw_Data!P2769</f>
        <v/>
      </c>
      <c r="Q2769">
        <f>Raw_Data!Q2769</f>
        <v/>
      </c>
      <c r="R2769">
        <f>Raw_Data!R2769</f>
        <v/>
      </c>
      <c r="S2769">
        <f>Raw_Data!S2769</f>
        <v/>
      </c>
      <c r="T2769">
        <f>YEAR(B2769)</f>
        <v/>
      </c>
      <c r="U2769">
        <f>MONTH(B2769)</f>
        <v/>
      </c>
      <c r="V2769">
        <f>TEXT(B2769,"mmm")</f>
        <v/>
      </c>
      <c r="W2769" s="15">
        <f>IFERROR(N2769/L2769,0)</f>
        <v/>
      </c>
      <c r="X2769">
        <f>IF(K2769=0,"No Discount",IF(K2769&lt;=5%,"Low",IF(K2769&lt;=15%,"Medium","High")))</f>
        <v/>
      </c>
      <c r="Y2769">
        <f>IF(L2769&gt;=20000,"High Value",IF(L2769&gt;=5000,"Medium Value","Low Value"))</f>
        <v/>
      </c>
      <c r="Z2769">
        <f>IF(R2769&lt;=3,"Fast",IF(R2769&lt;=5,"On Time","Delayed"))</f>
        <v/>
      </c>
    </row>
    <row r="2770">
      <c r="A2770">
        <f>Raw_Data!A2770</f>
        <v/>
      </c>
      <c r="B2770" s="11">
        <f>Raw_Data!B2770</f>
        <v/>
      </c>
      <c r="C2770">
        <f>Raw_Data!C2770</f>
        <v/>
      </c>
      <c r="D2770">
        <f>Raw_Data!D2770</f>
        <v/>
      </c>
      <c r="E2770">
        <f>Raw_Data!E2770</f>
        <v/>
      </c>
      <c r="F2770">
        <f>Raw_Data!F2770</f>
        <v/>
      </c>
      <c r="G2770">
        <f>Raw_Data!G2770</f>
        <v/>
      </c>
      <c r="H2770">
        <f>Raw_Data!H2770</f>
        <v/>
      </c>
      <c r="I2770">
        <f>Raw_Data!I2770</f>
        <v/>
      </c>
      <c r="J2770" s="12">
        <f>Raw_Data!J2770</f>
        <v/>
      </c>
      <c r="K2770" s="13">
        <f>Raw_Data!K2770</f>
        <v/>
      </c>
      <c r="L2770" s="12">
        <f>Raw_Data!L2770</f>
        <v/>
      </c>
      <c r="M2770" s="12">
        <f>Raw_Data!M2770</f>
        <v/>
      </c>
      <c r="N2770" s="12">
        <f>Raw_Data!N2770</f>
        <v/>
      </c>
      <c r="O2770">
        <f>Raw_Data!O2770</f>
        <v/>
      </c>
      <c r="P2770">
        <f>Raw_Data!P2770</f>
        <v/>
      </c>
      <c r="Q2770">
        <f>Raw_Data!Q2770</f>
        <v/>
      </c>
      <c r="R2770">
        <f>Raw_Data!R2770</f>
        <v/>
      </c>
      <c r="S2770">
        <f>Raw_Data!S2770</f>
        <v/>
      </c>
      <c r="T2770">
        <f>YEAR(B2770)</f>
        <v/>
      </c>
      <c r="U2770">
        <f>MONTH(B2770)</f>
        <v/>
      </c>
      <c r="V2770">
        <f>TEXT(B2770,"mmm")</f>
        <v/>
      </c>
      <c r="W2770" s="15">
        <f>IFERROR(N2770/L2770,0)</f>
        <v/>
      </c>
      <c r="X2770">
        <f>IF(K2770=0,"No Discount",IF(K2770&lt;=5%,"Low",IF(K2770&lt;=15%,"Medium","High")))</f>
        <v/>
      </c>
      <c r="Y2770">
        <f>IF(L2770&gt;=20000,"High Value",IF(L2770&gt;=5000,"Medium Value","Low Value"))</f>
        <v/>
      </c>
      <c r="Z2770">
        <f>IF(R2770&lt;=3,"Fast",IF(R2770&lt;=5,"On Time","Delayed"))</f>
        <v/>
      </c>
    </row>
    <row r="2771">
      <c r="A2771">
        <f>Raw_Data!A2771</f>
        <v/>
      </c>
      <c r="B2771" s="11">
        <f>Raw_Data!B2771</f>
        <v/>
      </c>
      <c r="C2771">
        <f>Raw_Data!C2771</f>
        <v/>
      </c>
      <c r="D2771">
        <f>Raw_Data!D2771</f>
        <v/>
      </c>
      <c r="E2771">
        <f>Raw_Data!E2771</f>
        <v/>
      </c>
      <c r="F2771">
        <f>Raw_Data!F2771</f>
        <v/>
      </c>
      <c r="G2771">
        <f>Raw_Data!G2771</f>
        <v/>
      </c>
      <c r="H2771">
        <f>Raw_Data!H2771</f>
        <v/>
      </c>
      <c r="I2771">
        <f>Raw_Data!I2771</f>
        <v/>
      </c>
      <c r="J2771" s="12">
        <f>Raw_Data!J2771</f>
        <v/>
      </c>
      <c r="K2771" s="13">
        <f>Raw_Data!K2771</f>
        <v/>
      </c>
      <c r="L2771" s="12">
        <f>Raw_Data!L2771</f>
        <v/>
      </c>
      <c r="M2771" s="12">
        <f>Raw_Data!M2771</f>
        <v/>
      </c>
      <c r="N2771" s="12">
        <f>Raw_Data!N2771</f>
        <v/>
      </c>
      <c r="O2771">
        <f>Raw_Data!O2771</f>
        <v/>
      </c>
      <c r="P2771">
        <f>Raw_Data!P2771</f>
        <v/>
      </c>
      <c r="Q2771">
        <f>Raw_Data!Q2771</f>
        <v/>
      </c>
      <c r="R2771">
        <f>Raw_Data!R2771</f>
        <v/>
      </c>
      <c r="S2771">
        <f>Raw_Data!S2771</f>
        <v/>
      </c>
      <c r="T2771">
        <f>YEAR(B2771)</f>
        <v/>
      </c>
      <c r="U2771">
        <f>MONTH(B2771)</f>
        <v/>
      </c>
      <c r="V2771">
        <f>TEXT(B2771,"mmm")</f>
        <v/>
      </c>
      <c r="W2771" s="15">
        <f>IFERROR(N2771/L2771,0)</f>
        <v/>
      </c>
      <c r="X2771">
        <f>IF(K2771=0,"No Discount",IF(K2771&lt;=5%,"Low",IF(K2771&lt;=15%,"Medium","High")))</f>
        <v/>
      </c>
      <c r="Y2771">
        <f>IF(L2771&gt;=20000,"High Value",IF(L2771&gt;=5000,"Medium Value","Low Value"))</f>
        <v/>
      </c>
      <c r="Z2771">
        <f>IF(R2771&lt;=3,"Fast",IF(R2771&lt;=5,"On Time","Delayed"))</f>
        <v/>
      </c>
    </row>
    <row r="2772">
      <c r="A2772">
        <f>Raw_Data!A2772</f>
        <v/>
      </c>
      <c r="B2772" s="11">
        <f>Raw_Data!B2772</f>
        <v/>
      </c>
      <c r="C2772">
        <f>Raw_Data!C2772</f>
        <v/>
      </c>
      <c r="D2772">
        <f>Raw_Data!D2772</f>
        <v/>
      </c>
      <c r="E2772">
        <f>Raw_Data!E2772</f>
        <v/>
      </c>
      <c r="F2772">
        <f>Raw_Data!F2772</f>
        <v/>
      </c>
      <c r="G2772">
        <f>Raw_Data!G2772</f>
        <v/>
      </c>
      <c r="H2772">
        <f>Raw_Data!H2772</f>
        <v/>
      </c>
      <c r="I2772">
        <f>Raw_Data!I2772</f>
        <v/>
      </c>
      <c r="J2772" s="12">
        <f>Raw_Data!J2772</f>
        <v/>
      </c>
      <c r="K2772" s="13">
        <f>Raw_Data!K2772</f>
        <v/>
      </c>
      <c r="L2772" s="12">
        <f>Raw_Data!L2772</f>
        <v/>
      </c>
      <c r="M2772" s="12">
        <f>Raw_Data!M2772</f>
        <v/>
      </c>
      <c r="N2772" s="12">
        <f>Raw_Data!N2772</f>
        <v/>
      </c>
      <c r="O2772">
        <f>Raw_Data!O2772</f>
        <v/>
      </c>
      <c r="P2772">
        <f>Raw_Data!P2772</f>
        <v/>
      </c>
      <c r="Q2772">
        <f>Raw_Data!Q2772</f>
        <v/>
      </c>
      <c r="R2772">
        <f>Raw_Data!R2772</f>
        <v/>
      </c>
      <c r="S2772">
        <f>Raw_Data!S2772</f>
        <v/>
      </c>
      <c r="T2772">
        <f>YEAR(B2772)</f>
        <v/>
      </c>
      <c r="U2772">
        <f>MONTH(B2772)</f>
        <v/>
      </c>
      <c r="V2772">
        <f>TEXT(B2772,"mmm")</f>
        <v/>
      </c>
      <c r="W2772" s="15">
        <f>IFERROR(N2772/L2772,0)</f>
        <v/>
      </c>
      <c r="X2772">
        <f>IF(K2772=0,"No Discount",IF(K2772&lt;=5%,"Low",IF(K2772&lt;=15%,"Medium","High")))</f>
        <v/>
      </c>
      <c r="Y2772">
        <f>IF(L2772&gt;=20000,"High Value",IF(L2772&gt;=5000,"Medium Value","Low Value"))</f>
        <v/>
      </c>
      <c r="Z2772">
        <f>IF(R2772&lt;=3,"Fast",IF(R2772&lt;=5,"On Time","Delayed"))</f>
        <v/>
      </c>
    </row>
    <row r="2773">
      <c r="A2773">
        <f>Raw_Data!A2773</f>
        <v/>
      </c>
      <c r="B2773" s="11">
        <f>Raw_Data!B2773</f>
        <v/>
      </c>
      <c r="C2773">
        <f>Raw_Data!C2773</f>
        <v/>
      </c>
      <c r="D2773">
        <f>Raw_Data!D2773</f>
        <v/>
      </c>
      <c r="E2773">
        <f>Raw_Data!E2773</f>
        <v/>
      </c>
      <c r="F2773">
        <f>Raw_Data!F2773</f>
        <v/>
      </c>
      <c r="G2773">
        <f>Raw_Data!G2773</f>
        <v/>
      </c>
      <c r="H2773">
        <f>Raw_Data!H2773</f>
        <v/>
      </c>
      <c r="I2773">
        <f>Raw_Data!I2773</f>
        <v/>
      </c>
      <c r="J2773" s="12">
        <f>Raw_Data!J2773</f>
        <v/>
      </c>
      <c r="K2773" s="13">
        <f>Raw_Data!K2773</f>
        <v/>
      </c>
      <c r="L2773" s="12">
        <f>Raw_Data!L2773</f>
        <v/>
      </c>
      <c r="M2773" s="12">
        <f>Raw_Data!M2773</f>
        <v/>
      </c>
      <c r="N2773" s="12">
        <f>Raw_Data!N2773</f>
        <v/>
      </c>
      <c r="O2773">
        <f>Raw_Data!O2773</f>
        <v/>
      </c>
      <c r="P2773">
        <f>Raw_Data!P2773</f>
        <v/>
      </c>
      <c r="Q2773">
        <f>Raw_Data!Q2773</f>
        <v/>
      </c>
      <c r="R2773">
        <f>Raw_Data!R2773</f>
        <v/>
      </c>
      <c r="S2773">
        <f>Raw_Data!S2773</f>
        <v/>
      </c>
      <c r="T2773">
        <f>YEAR(B2773)</f>
        <v/>
      </c>
      <c r="U2773">
        <f>MONTH(B2773)</f>
        <v/>
      </c>
      <c r="V2773">
        <f>TEXT(B2773,"mmm")</f>
        <v/>
      </c>
      <c r="W2773" s="15">
        <f>IFERROR(N2773/L2773,0)</f>
        <v/>
      </c>
      <c r="X2773">
        <f>IF(K2773=0,"No Discount",IF(K2773&lt;=5%,"Low",IF(K2773&lt;=15%,"Medium","High")))</f>
        <v/>
      </c>
      <c r="Y2773">
        <f>IF(L2773&gt;=20000,"High Value",IF(L2773&gt;=5000,"Medium Value","Low Value"))</f>
        <v/>
      </c>
      <c r="Z2773">
        <f>IF(R2773&lt;=3,"Fast",IF(R2773&lt;=5,"On Time","Delayed"))</f>
        <v/>
      </c>
    </row>
    <row r="2774">
      <c r="A2774">
        <f>Raw_Data!A2774</f>
        <v/>
      </c>
      <c r="B2774" s="11">
        <f>Raw_Data!B2774</f>
        <v/>
      </c>
      <c r="C2774">
        <f>Raw_Data!C2774</f>
        <v/>
      </c>
      <c r="D2774">
        <f>Raw_Data!D2774</f>
        <v/>
      </c>
      <c r="E2774">
        <f>Raw_Data!E2774</f>
        <v/>
      </c>
      <c r="F2774">
        <f>Raw_Data!F2774</f>
        <v/>
      </c>
      <c r="G2774">
        <f>Raw_Data!G2774</f>
        <v/>
      </c>
      <c r="H2774">
        <f>Raw_Data!H2774</f>
        <v/>
      </c>
      <c r="I2774">
        <f>Raw_Data!I2774</f>
        <v/>
      </c>
      <c r="J2774" s="12">
        <f>Raw_Data!J2774</f>
        <v/>
      </c>
      <c r="K2774" s="13">
        <f>Raw_Data!K2774</f>
        <v/>
      </c>
      <c r="L2774" s="12">
        <f>Raw_Data!L2774</f>
        <v/>
      </c>
      <c r="M2774" s="12">
        <f>Raw_Data!M2774</f>
        <v/>
      </c>
      <c r="N2774" s="12">
        <f>Raw_Data!N2774</f>
        <v/>
      </c>
      <c r="O2774">
        <f>Raw_Data!O2774</f>
        <v/>
      </c>
      <c r="P2774">
        <f>Raw_Data!P2774</f>
        <v/>
      </c>
      <c r="Q2774">
        <f>Raw_Data!Q2774</f>
        <v/>
      </c>
      <c r="R2774">
        <f>Raw_Data!R2774</f>
        <v/>
      </c>
      <c r="S2774">
        <f>Raw_Data!S2774</f>
        <v/>
      </c>
      <c r="T2774">
        <f>YEAR(B2774)</f>
        <v/>
      </c>
      <c r="U2774">
        <f>MONTH(B2774)</f>
        <v/>
      </c>
      <c r="V2774">
        <f>TEXT(B2774,"mmm")</f>
        <v/>
      </c>
      <c r="W2774" s="15">
        <f>IFERROR(N2774/L2774,0)</f>
        <v/>
      </c>
      <c r="X2774">
        <f>IF(K2774=0,"No Discount",IF(K2774&lt;=5%,"Low",IF(K2774&lt;=15%,"Medium","High")))</f>
        <v/>
      </c>
      <c r="Y2774">
        <f>IF(L2774&gt;=20000,"High Value",IF(L2774&gt;=5000,"Medium Value","Low Value"))</f>
        <v/>
      </c>
      <c r="Z2774">
        <f>IF(R2774&lt;=3,"Fast",IF(R2774&lt;=5,"On Time","Delayed"))</f>
        <v/>
      </c>
    </row>
    <row r="2775">
      <c r="A2775">
        <f>Raw_Data!A2775</f>
        <v/>
      </c>
      <c r="B2775" s="11">
        <f>Raw_Data!B2775</f>
        <v/>
      </c>
      <c r="C2775">
        <f>Raw_Data!C2775</f>
        <v/>
      </c>
      <c r="D2775">
        <f>Raw_Data!D2775</f>
        <v/>
      </c>
      <c r="E2775">
        <f>Raw_Data!E2775</f>
        <v/>
      </c>
      <c r="F2775">
        <f>Raw_Data!F2775</f>
        <v/>
      </c>
      <c r="G2775">
        <f>Raw_Data!G2775</f>
        <v/>
      </c>
      <c r="H2775">
        <f>Raw_Data!H2775</f>
        <v/>
      </c>
      <c r="I2775">
        <f>Raw_Data!I2775</f>
        <v/>
      </c>
      <c r="J2775" s="12">
        <f>Raw_Data!J2775</f>
        <v/>
      </c>
      <c r="K2775" s="13">
        <f>Raw_Data!K2775</f>
        <v/>
      </c>
      <c r="L2775" s="12">
        <f>Raw_Data!L2775</f>
        <v/>
      </c>
      <c r="M2775" s="12">
        <f>Raw_Data!M2775</f>
        <v/>
      </c>
      <c r="N2775" s="12">
        <f>Raw_Data!N2775</f>
        <v/>
      </c>
      <c r="O2775">
        <f>Raw_Data!O2775</f>
        <v/>
      </c>
      <c r="P2775">
        <f>Raw_Data!P2775</f>
        <v/>
      </c>
      <c r="Q2775">
        <f>Raw_Data!Q2775</f>
        <v/>
      </c>
      <c r="R2775">
        <f>Raw_Data!R2775</f>
        <v/>
      </c>
      <c r="S2775">
        <f>Raw_Data!S2775</f>
        <v/>
      </c>
      <c r="T2775">
        <f>YEAR(B2775)</f>
        <v/>
      </c>
      <c r="U2775">
        <f>MONTH(B2775)</f>
        <v/>
      </c>
      <c r="V2775">
        <f>TEXT(B2775,"mmm")</f>
        <v/>
      </c>
      <c r="W2775" s="15">
        <f>IFERROR(N2775/L2775,0)</f>
        <v/>
      </c>
      <c r="X2775">
        <f>IF(K2775=0,"No Discount",IF(K2775&lt;=5%,"Low",IF(K2775&lt;=15%,"Medium","High")))</f>
        <v/>
      </c>
      <c r="Y2775">
        <f>IF(L2775&gt;=20000,"High Value",IF(L2775&gt;=5000,"Medium Value","Low Value"))</f>
        <v/>
      </c>
      <c r="Z2775">
        <f>IF(R2775&lt;=3,"Fast",IF(R2775&lt;=5,"On Time","Delayed"))</f>
        <v/>
      </c>
    </row>
    <row r="2776">
      <c r="A2776">
        <f>Raw_Data!A2776</f>
        <v/>
      </c>
      <c r="B2776" s="11">
        <f>Raw_Data!B2776</f>
        <v/>
      </c>
      <c r="C2776">
        <f>Raw_Data!C2776</f>
        <v/>
      </c>
      <c r="D2776">
        <f>Raw_Data!D2776</f>
        <v/>
      </c>
      <c r="E2776">
        <f>Raw_Data!E2776</f>
        <v/>
      </c>
      <c r="F2776">
        <f>Raw_Data!F2776</f>
        <v/>
      </c>
      <c r="G2776">
        <f>Raw_Data!G2776</f>
        <v/>
      </c>
      <c r="H2776">
        <f>Raw_Data!H2776</f>
        <v/>
      </c>
      <c r="I2776">
        <f>Raw_Data!I2776</f>
        <v/>
      </c>
      <c r="J2776" s="12">
        <f>Raw_Data!J2776</f>
        <v/>
      </c>
      <c r="K2776" s="13">
        <f>Raw_Data!K2776</f>
        <v/>
      </c>
      <c r="L2776" s="12">
        <f>Raw_Data!L2776</f>
        <v/>
      </c>
      <c r="M2776" s="12">
        <f>Raw_Data!M2776</f>
        <v/>
      </c>
      <c r="N2776" s="12">
        <f>Raw_Data!N2776</f>
        <v/>
      </c>
      <c r="O2776">
        <f>Raw_Data!O2776</f>
        <v/>
      </c>
      <c r="P2776">
        <f>Raw_Data!P2776</f>
        <v/>
      </c>
      <c r="Q2776">
        <f>Raw_Data!Q2776</f>
        <v/>
      </c>
      <c r="R2776">
        <f>Raw_Data!R2776</f>
        <v/>
      </c>
      <c r="S2776">
        <f>Raw_Data!S2776</f>
        <v/>
      </c>
      <c r="T2776">
        <f>YEAR(B2776)</f>
        <v/>
      </c>
      <c r="U2776">
        <f>MONTH(B2776)</f>
        <v/>
      </c>
      <c r="V2776">
        <f>TEXT(B2776,"mmm")</f>
        <v/>
      </c>
      <c r="W2776" s="15">
        <f>IFERROR(N2776/L2776,0)</f>
        <v/>
      </c>
      <c r="X2776">
        <f>IF(K2776=0,"No Discount",IF(K2776&lt;=5%,"Low",IF(K2776&lt;=15%,"Medium","High")))</f>
        <v/>
      </c>
      <c r="Y2776">
        <f>IF(L2776&gt;=20000,"High Value",IF(L2776&gt;=5000,"Medium Value","Low Value"))</f>
        <v/>
      </c>
      <c r="Z2776">
        <f>IF(R2776&lt;=3,"Fast",IF(R2776&lt;=5,"On Time","Delayed"))</f>
        <v/>
      </c>
    </row>
    <row r="2777">
      <c r="A2777">
        <f>Raw_Data!A2777</f>
        <v/>
      </c>
      <c r="B2777" s="11">
        <f>Raw_Data!B2777</f>
        <v/>
      </c>
      <c r="C2777">
        <f>Raw_Data!C2777</f>
        <v/>
      </c>
      <c r="D2777">
        <f>Raw_Data!D2777</f>
        <v/>
      </c>
      <c r="E2777">
        <f>Raw_Data!E2777</f>
        <v/>
      </c>
      <c r="F2777">
        <f>Raw_Data!F2777</f>
        <v/>
      </c>
      <c r="G2777">
        <f>Raw_Data!G2777</f>
        <v/>
      </c>
      <c r="H2777">
        <f>Raw_Data!H2777</f>
        <v/>
      </c>
      <c r="I2777">
        <f>Raw_Data!I2777</f>
        <v/>
      </c>
      <c r="J2777" s="12">
        <f>Raw_Data!J2777</f>
        <v/>
      </c>
      <c r="K2777" s="13">
        <f>Raw_Data!K2777</f>
        <v/>
      </c>
      <c r="L2777" s="12">
        <f>Raw_Data!L2777</f>
        <v/>
      </c>
      <c r="M2777" s="12">
        <f>Raw_Data!M2777</f>
        <v/>
      </c>
      <c r="N2777" s="12">
        <f>Raw_Data!N2777</f>
        <v/>
      </c>
      <c r="O2777">
        <f>Raw_Data!O2777</f>
        <v/>
      </c>
      <c r="P2777">
        <f>Raw_Data!P2777</f>
        <v/>
      </c>
      <c r="Q2777">
        <f>Raw_Data!Q2777</f>
        <v/>
      </c>
      <c r="R2777">
        <f>Raw_Data!R2777</f>
        <v/>
      </c>
      <c r="S2777">
        <f>Raw_Data!S2777</f>
        <v/>
      </c>
      <c r="T2777">
        <f>YEAR(B2777)</f>
        <v/>
      </c>
      <c r="U2777">
        <f>MONTH(B2777)</f>
        <v/>
      </c>
      <c r="V2777">
        <f>TEXT(B2777,"mmm")</f>
        <v/>
      </c>
      <c r="W2777" s="15">
        <f>IFERROR(N2777/L2777,0)</f>
        <v/>
      </c>
      <c r="X2777">
        <f>IF(K2777=0,"No Discount",IF(K2777&lt;=5%,"Low",IF(K2777&lt;=15%,"Medium","High")))</f>
        <v/>
      </c>
      <c r="Y2777">
        <f>IF(L2777&gt;=20000,"High Value",IF(L2777&gt;=5000,"Medium Value","Low Value"))</f>
        <v/>
      </c>
      <c r="Z2777">
        <f>IF(R2777&lt;=3,"Fast",IF(R2777&lt;=5,"On Time","Delayed"))</f>
        <v/>
      </c>
    </row>
    <row r="2778">
      <c r="A2778">
        <f>Raw_Data!A2778</f>
        <v/>
      </c>
      <c r="B2778" s="11">
        <f>Raw_Data!B2778</f>
        <v/>
      </c>
      <c r="C2778">
        <f>Raw_Data!C2778</f>
        <v/>
      </c>
      <c r="D2778">
        <f>Raw_Data!D2778</f>
        <v/>
      </c>
      <c r="E2778">
        <f>Raw_Data!E2778</f>
        <v/>
      </c>
      <c r="F2778">
        <f>Raw_Data!F2778</f>
        <v/>
      </c>
      <c r="G2778">
        <f>Raw_Data!G2778</f>
        <v/>
      </c>
      <c r="H2778">
        <f>Raw_Data!H2778</f>
        <v/>
      </c>
      <c r="I2778">
        <f>Raw_Data!I2778</f>
        <v/>
      </c>
      <c r="J2778" s="12">
        <f>Raw_Data!J2778</f>
        <v/>
      </c>
      <c r="K2778" s="13">
        <f>Raw_Data!K2778</f>
        <v/>
      </c>
      <c r="L2778" s="12">
        <f>Raw_Data!L2778</f>
        <v/>
      </c>
      <c r="M2778" s="12">
        <f>Raw_Data!M2778</f>
        <v/>
      </c>
      <c r="N2778" s="12">
        <f>Raw_Data!N2778</f>
        <v/>
      </c>
      <c r="O2778">
        <f>Raw_Data!O2778</f>
        <v/>
      </c>
      <c r="P2778">
        <f>Raw_Data!P2778</f>
        <v/>
      </c>
      <c r="Q2778">
        <f>Raw_Data!Q2778</f>
        <v/>
      </c>
      <c r="R2778">
        <f>Raw_Data!R2778</f>
        <v/>
      </c>
      <c r="S2778">
        <f>Raw_Data!S2778</f>
        <v/>
      </c>
      <c r="T2778">
        <f>YEAR(B2778)</f>
        <v/>
      </c>
      <c r="U2778">
        <f>MONTH(B2778)</f>
        <v/>
      </c>
      <c r="V2778">
        <f>TEXT(B2778,"mmm")</f>
        <v/>
      </c>
      <c r="W2778" s="15">
        <f>IFERROR(N2778/L2778,0)</f>
        <v/>
      </c>
      <c r="X2778">
        <f>IF(K2778=0,"No Discount",IF(K2778&lt;=5%,"Low",IF(K2778&lt;=15%,"Medium","High")))</f>
        <v/>
      </c>
      <c r="Y2778">
        <f>IF(L2778&gt;=20000,"High Value",IF(L2778&gt;=5000,"Medium Value","Low Value"))</f>
        <v/>
      </c>
      <c r="Z2778">
        <f>IF(R2778&lt;=3,"Fast",IF(R2778&lt;=5,"On Time","Delayed"))</f>
        <v/>
      </c>
    </row>
    <row r="2779">
      <c r="A2779">
        <f>Raw_Data!A2779</f>
        <v/>
      </c>
      <c r="B2779" s="11">
        <f>Raw_Data!B2779</f>
        <v/>
      </c>
      <c r="C2779">
        <f>Raw_Data!C2779</f>
        <v/>
      </c>
      <c r="D2779">
        <f>Raw_Data!D2779</f>
        <v/>
      </c>
      <c r="E2779">
        <f>Raw_Data!E2779</f>
        <v/>
      </c>
      <c r="F2779">
        <f>Raw_Data!F2779</f>
        <v/>
      </c>
      <c r="G2779">
        <f>Raw_Data!G2779</f>
        <v/>
      </c>
      <c r="H2779">
        <f>Raw_Data!H2779</f>
        <v/>
      </c>
      <c r="I2779">
        <f>Raw_Data!I2779</f>
        <v/>
      </c>
      <c r="J2779" s="12">
        <f>Raw_Data!J2779</f>
        <v/>
      </c>
      <c r="K2779" s="13">
        <f>Raw_Data!K2779</f>
        <v/>
      </c>
      <c r="L2779" s="12">
        <f>Raw_Data!L2779</f>
        <v/>
      </c>
      <c r="M2779" s="12">
        <f>Raw_Data!M2779</f>
        <v/>
      </c>
      <c r="N2779" s="12">
        <f>Raw_Data!N2779</f>
        <v/>
      </c>
      <c r="O2779">
        <f>Raw_Data!O2779</f>
        <v/>
      </c>
      <c r="P2779">
        <f>Raw_Data!P2779</f>
        <v/>
      </c>
      <c r="Q2779">
        <f>Raw_Data!Q2779</f>
        <v/>
      </c>
      <c r="R2779">
        <f>Raw_Data!R2779</f>
        <v/>
      </c>
      <c r="S2779">
        <f>Raw_Data!S2779</f>
        <v/>
      </c>
      <c r="T2779">
        <f>YEAR(B2779)</f>
        <v/>
      </c>
      <c r="U2779">
        <f>MONTH(B2779)</f>
        <v/>
      </c>
      <c r="V2779">
        <f>TEXT(B2779,"mmm")</f>
        <v/>
      </c>
      <c r="W2779" s="15">
        <f>IFERROR(N2779/L2779,0)</f>
        <v/>
      </c>
      <c r="X2779">
        <f>IF(K2779=0,"No Discount",IF(K2779&lt;=5%,"Low",IF(K2779&lt;=15%,"Medium","High")))</f>
        <v/>
      </c>
      <c r="Y2779">
        <f>IF(L2779&gt;=20000,"High Value",IF(L2779&gt;=5000,"Medium Value","Low Value"))</f>
        <v/>
      </c>
      <c r="Z2779">
        <f>IF(R2779&lt;=3,"Fast",IF(R2779&lt;=5,"On Time","Delayed"))</f>
        <v/>
      </c>
    </row>
    <row r="2780">
      <c r="A2780">
        <f>Raw_Data!A2780</f>
        <v/>
      </c>
      <c r="B2780" s="11">
        <f>Raw_Data!B2780</f>
        <v/>
      </c>
      <c r="C2780">
        <f>Raw_Data!C2780</f>
        <v/>
      </c>
      <c r="D2780">
        <f>Raw_Data!D2780</f>
        <v/>
      </c>
      <c r="E2780">
        <f>Raw_Data!E2780</f>
        <v/>
      </c>
      <c r="F2780">
        <f>Raw_Data!F2780</f>
        <v/>
      </c>
      <c r="G2780">
        <f>Raw_Data!G2780</f>
        <v/>
      </c>
      <c r="H2780">
        <f>Raw_Data!H2780</f>
        <v/>
      </c>
      <c r="I2780">
        <f>Raw_Data!I2780</f>
        <v/>
      </c>
      <c r="J2780" s="12">
        <f>Raw_Data!J2780</f>
        <v/>
      </c>
      <c r="K2780" s="13">
        <f>Raw_Data!K2780</f>
        <v/>
      </c>
      <c r="L2780" s="12">
        <f>Raw_Data!L2780</f>
        <v/>
      </c>
      <c r="M2780" s="12">
        <f>Raw_Data!M2780</f>
        <v/>
      </c>
      <c r="N2780" s="12">
        <f>Raw_Data!N2780</f>
        <v/>
      </c>
      <c r="O2780">
        <f>Raw_Data!O2780</f>
        <v/>
      </c>
      <c r="P2780">
        <f>Raw_Data!P2780</f>
        <v/>
      </c>
      <c r="Q2780">
        <f>Raw_Data!Q2780</f>
        <v/>
      </c>
      <c r="R2780">
        <f>Raw_Data!R2780</f>
        <v/>
      </c>
      <c r="S2780">
        <f>Raw_Data!S2780</f>
        <v/>
      </c>
      <c r="T2780">
        <f>YEAR(B2780)</f>
        <v/>
      </c>
      <c r="U2780">
        <f>MONTH(B2780)</f>
        <v/>
      </c>
      <c r="V2780">
        <f>TEXT(B2780,"mmm")</f>
        <v/>
      </c>
      <c r="W2780" s="15">
        <f>IFERROR(N2780/L2780,0)</f>
        <v/>
      </c>
      <c r="X2780">
        <f>IF(K2780=0,"No Discount",IF(K2780&lt;=5%,"Low",IF(K2780&lt;=15%,"Medium","High")))</f>
        <v/>
      </c>
      <c r="Y2780">
        <f>IF(L2780&gt;=20000,"High Value",IF(L2780&gt;=5000,"Medium Value","Low Value"))</f>
        <v/>
      </c>
      <c r="Z2780">
        <f>IF(R2780&lt;=3,"Fast",IF(R2780&lt;=5,"On Time","Delayed"))</f>
        <v/>
      </c>
    </row>
    <row r="2781">
      <c r="A2781">
        <f>Raw_Data!A2781</f>
        <v/>
      </c>
      <c r="B2781" s="11">
        <f>Raw_Data!B2781</f>
        <v/>
      </c>
      <c r="C2781">
        <f>Raw_Data!C2781</f>
        <v/>
      </c>
      <c r="D2781">
        <f>Raw_Data!D2781</f>
        <v/>
      </c>
      <c r="E2781">
        <f>Raw_Data!E2781</f>
        <v/>
      </c>
      <c r="F2781">
        <f>Raw_Data!F2781</f>
        <v/>
      </c>
      <c r="G2781">
        <f>Raw_Data!G2781</f>
        <v/>
      </c>
      <c r="H2781">
        <f>Raw_Data!H2781</f>
        <v/>
      </c>
      <c r="I2781">
        <f>Raw_Data!I2781</f>
        <v/>
      </c>
      <c r="J2781" s="12">
        <f>Raw_Data!J2781</f>
        <v/>
      </c>
      <c r="K2781" s="13">
        <f>Raw_Data!K2781</f>
        <v/>
      </c>
      <c r="L2781" s="12">
        <f>Raw_Data!L2781</f>
        <v/>
      </c>
      <c r="M2781" s="12">
        <f>Raw_Data!M2781</f>
        <v/>
      </c>
      <c r="N2781" s="12">
        <f>Raw_Data!N2781</f>
        <v/>
      </c>
      <c r="O2781">
        <f>Raw_Data!O2781</f>
        <v/>
      </c>
      <c r="P2781">
        <f>Raw_Data!P2781</f>
        <v/>
      </c>
      <c r="Q2781">
        <f>Raw_Data!Q2781</f>
        <v/>
      </c>
      <c r="R2781">
        <f>Raw_Data!R2781</f>
        <v/>
      </c>
      <c r="S2781">
        <f>Raw_Data!S2781</f>
        <v/>
      </c>
      <c r="T2781">
        <f>YEAR(B2781)</f>
        <v/>
      </c>
      <c r="U2781">
        <f>MONTH(B2781)</f>
        <v/>
      </c>
      <c r="V2781">
        <f>TEXT(B2781,"mmm")</f>
        <v/>
      </c>
      <c r="W2781" s="15">
        <f>IFERROR(N2781/L2781,0)</f>
        <v/>
      </c>
      <c r="X2781">
        <f>IF(K2781=0,"No Discount",IF(K2781&lt;=5%,"Low",IF(K2781&lt;=15%,"Medium","High")))</f>
        <v/>
      </c>
      <c r="Y2781">
        <f>IF(L2781&gt;=20000,"High Value",IF(L2781&gt;=5000,"Medium Value","Low Value"))</f>
        <v/>
      </c>
      <c r="Z2781">
        <f>IF(R2781&lt;=3,"Fast",IF(R2781&lt;=5,"On Time","Delayed"))</f>
        <v/>
      </c>
    </row>
    <row r="2782">
      <c r="A2782">
        <f>Raw_Data!A2782</f>
        <v/>
      </c>
      <c r="B2782" s="11">
        <f>Raw_Data!B2782</f>
        <v/>
      </c>
      <c r="C2782">
        <f>Raw_Data!C2782</f>
        <v/>
      </c>
      <c r="D2782">
        <f>Raw_Data!D2782</f>
        <v/>
      </c>
      <c r="E2782">
        <f>Raw_Data!E2782</f>
        <v/>
      </c>
      <c r="F2782">
        <f>Raw_Data!F2782</f>
        <v/>
      </c>
      <c r="G2782">
        <f>Raw_Data!G2782</f>
        <v/>
      </c>
      <c r="H2782">
        <f>Raw_Data!H2782</f>
        <v/>
      </c>
      <c r="I2782">
        <f>Raw_Data!I2782</f>
        <v/>
      </c>
      <c r="J2782" s="12">
        <f>Raw_Data!J2782</f>
        <v/>
      </c>
      <c r="K2782" s="13">
        <f>Raw_Data!K2782</f>
        <v/>
      </c>
      <c r="L2782" s="12">
        <f>Raw_Data!L2782</f>
        <v/>
      </c>
      <c r="M2782" s="12">
        <f>Raw_Data!M2782</f>
        <v/>
      </c>
      <c r="N2782" s="12">
        <f>Raw_Data!N2782</f>
        <v/>
      </c>
      <c r="O2782">
        <f>Raw_Data!O2782</f>
        <v/>
      </c>
      <c r="P2782">
        <f>Raw_Data!P2782</f>
        <v/>
      </c>
      <c r="Q2782">
        <f>Raw_Data!Q2782</f>
        <v/>
      </c>
      <c r="R2782">
        <f>Raw_Data!R2782</f>
        <v/>
      </c>
      <c r="S2782">
        <f>Raw_Data!S2782</f>
        <v/>
      </c>
      <c r="T2782">
        <f>YEAR(B2782)</f>
        <v/>
      </c>
      <c r="U2782">
        <f>MONTH(B2782)</f>
        <v/>
      </c>
      <c r="V2782">
        <f>TEXT(B2782,"mmm")</f>
        <v/>
      </c>
      <c r="W2782" s="15">
        <f>IFERROR(N2782/L2782,0)</f>
        <v/>
      </c>
      <c r="X2782">
        <f>IF(K2782=0,"No Discount",IF(K2782&lt;=5%,"Low",IF(K2782&lt;=15%,"Medium","High")))</f>
        <v/>
      </c>
      <c r="Y2782">
        <f>IF(L2782&gt;=20000,"High Value",IF(L2782&gt;=5000,"Medium Value","Low Value"))</f>
        <v/>
      </c>
      <c r="Z2782">
        <f>IF(R2782&lt;=3,"Fast",IF(R2782&lt;=5,"On Time","Delayed"))</f>
        <v/>
      </c>
    </row>
    <row r="2783">
      <c r="A2783">
        <f>Raw_Data!A2783</f>
        <v/>
      </c>
      <c r="B2783" s="11">
        <f>Raw_Data!B2783</f>
        <v/>
      </c>
      <c r="C2783">
        <f>Raw_Data!C2783</f>
        <v/>
      </c>
      <c r="D2783">
        <f>Raw_Data!D2783</f>
        <v/>
      </c>
      <c r="E2783">
        <f>Raw_Data!E2783</f>
        <v/>
      </c>
      <c r="F2783">
        <f>Raw_Data!F2783</f>
        <v/>
      </c>
      <c r="G2783">
        <f>Raw_Data!G2783</f>
        <v/>
      </c>
      <c r="H2783">
        <f>Raw_Data!H2783</f>
        <v/>
      </c>
      <c r="I2783">
        <f>Raw_Data!I2783</f>
        <v/>
      </c>
      <c r="J2783" s="12">
        <f>Raw_Data!J2783</f>
        <v/>
      </c>
      <c r="K2783" s="13">
        <f>Raw_Data!K2783</f>
        <v/>
      </c>
      <c r="L2783" s="12">
        <f>Raw_Data!L2783</f>
        <v/>
      </c>
      <c r="M2783" s="12">
        <f>Raw_Data!M2783</f>
        <v/>
      </c>
      <c r="N2783" s="12">
        <f>Raw_Data!N2783</f>
        <v/>
      </c>
      <c r="O2783">
        <f>Raw_Data!O2783</f>
        <v/>
      </c>
      <c r="P2783">
        <f>Raw_Data!P2783</f>
        <v/>
      </c>
      <c r="Q2783">
        <f>Raw_Data!Q2783</f>
        <v/>
      </c>
      <c r="R2783">
        <f>Raw_Data!R2783</f>
        <v/>
      </c>
      <c r="S2783">
        <f>Raw_Data!S2783</f>
        <v/>
      </c>
      <c r="T2783">
        <f>YEAR(B2783)</f>
        <v/>
      </c>
      <c r="U2783">
        <f>MONTH(B2783)</f>
        <v/>
      </c>
      <c r="V2783">
        <f>TEXT(B2783,"mmm")</f>
        <v/>
      </c>
      <c r="W2783" s="15">
        <f>IFERROR(N2783/L2783,0)</f>
        <v/>
      </c>
      <c r="X2783">
        <f>IF(K2783=0,"No Discount",IF(K2783&lt;=5%,"Low",IF(K2783&lt;=15%,"Medium","High")))</f>
        <v/>
      </c>
      <c r="Y2783">
        <f>IF(L2783&gt;=20000,"High Value",IF(L2783&gt;=5000,"Medium Value","Low Value"))</f>
        <v/>
      </c>
      <c r="Z2783">
        <f>IF(R2783&lt;=3,"Fast",IF(R2783&lt;=5,"On Time","Delayed"))</f>
        <v/>
      </c>
    </row>
    <row r="2784">
      <c r="A2784">
        <f>Raw_Data!A2784</f>
        <v/>
      </c>
      <c r="B2784" s="11">
        <f>Raw_Data!B2784</f>
        <v/>
      </c>
      <c r="C2784">
        <f>Raw_Data!C2784</f>
        <v/>
      </c>
      <c r="D2784">
        <f>Raw_Data!D2784</f>
        <v/>
      </c>
      <c r="E2784">
        <f>Raw_Data!E2784</f>
        <v/>
      </c>
      <c r="F2784">
        <f>Raw_Data!F2784</f>
        <v/>
      </c>
      <c r="G2784">
        <f>Raw_Data!G2784</f>
        <v/>
      </c>
      <c r="H2784">
        <f>Raw_Data!H2784</f>
        <v/>
      </c>
      <c r="I2784">
        <f>Raw_Data!I2784</f>
        <v/>
      </c>
      <c r="J2784" s="12">
        <f>Raw_Data!J2784</f>
        <v/>
      </c>
      <c r="K2784" s="13">
        <f>Raw_Data!K2784</f>
        <v/>
      </c>
      <c r="L2784" s="12">
        <f>Raw_Data!L2784</f>
        <v/>
      </c>
      <c r="M2784" s="12">
        <f>Raw_Data!M2784</f>
        <v/>
      </c>
      <c r="N2784" s="12">
        <f>Raw_Data!N2784</f>
        <v/>
      </c>
      <c r="O2784">
        <f>Raw_Data!O2784</f>
        <v/>
      </c>
      <c r="P2784">
        <f>Raw_Data!P2784</f>
        <v/>
      </c>
      <c r="Q2784">
        <f>Raw_Data!Q2784</f>
        <v/>
      </c>
      <c r="R2784">
        <f>Raw_Data!R2784</f>
        <v/>
      </c>
      <c r="S2784">
        <f>Raw_Data!S2784</f>
        <v/>
      </c>
      <c r="T2784">
        <f>YEAR(B2784)</f>
        <v/>
      </c>
      <c r="U2784">
        <f>MONTH(B2784)</f>
        <v/>
      </c>
      <c r="V2784">
        <f>TEXT(B2784,"mmm")</f>
        <v/>
      </c>
      <c r="W2784" s="15">
        <f>IFERROR(N2784/L2784,0)</f>
        <v/>
      </c>
      <c r="X2784">
        <f>IF(K2784=0,"No Discount",IF(K2784&lt;=5%,"Low",IF(K2784&lt;=15%,"Medium","High")))</f>
        <v/>
      </c>
      <c r="Y2784">
        <f>IF(L2784&gt;=20000,"High Value",IF(L2784&gt;=5000,"Medium Value","Low Value"))</f>
        <v/>
      </c>
      <c r="Z2784">
        <f>IF(R2784&lt;=3,"Fast",IF(R2784&lt;=5,"On Time","Delayed"))</f>
        <v/>
      </c>
    </row>
    <row r="2785">
      <c r="A2785">
        <f>Raw_Data!A2785</f>
        <v/>
      </c>
      <c r="B2785" s="11">
        <f>Raw_Data!B2785</f>
        <v/>
      </c>
      <c r="C2785">
        <f>Raw_Data!C2785</f>
        <v/>
      </c>
      <c r="D2785">
        <f>Raw_Data!D2785</f>
        <v/>
      </c>
      <c r="E2785">
        <f>Raw_Data!E2785</f>
        <v/>
      </c>
      <c r="F2785">
        <f>Raw_Data!F2785</f>
        <v/>
      </c>
      <c r="G2785">
        <f>Raw_Data!G2785</f>
        <v/>
      </c>
      <c r="H2785">
        <f>Raw_Data!H2785</f>
        <v/>
      </c>
      <c r="I2785">
        <f>Raw_Data!I2785</f>
        <v/>
      </c>
      <c r="J2785" s="12">
        <f>Raw_Data!J2785</f>
        <v/>
      </c>
      <c r="K2785" s="13">
        <f>Raw_Data!K2785</f>
        <v/>
      </c>
      <c r="L2785" s="12">
        <f>Raw_Data!L2785</f>
        <v/>
      </c>
      <c r="M2785" s="12">
        <f>Raw_Data!M2785</f>
        <v/>
      </c>
      <c r="N2785" s="12">
        <f>Raw_Data!N2785</f>
        <v/>
      </c>
      <c r="O2785">
        <f>Raw_Data!O2785</f>
        <v/>
      </c>
      <c r="P2785">
        <f>Raw_Data!P2785</f>
        <v/>
      </c>
      <c r="Q2785">
        <f>Raw_Data!Q2785</f>
        <v/>
      </c>
      <c r="R2785">
        <f>Raw_Data!R2785</f>
        <v/>
      </c>
      <c r="S2785">
        <f>Raw_Data!S2785</f>
        <v/>
      </c>
      <c r="T2785">
        <f>YEAR(B2785)</f>
        <v/>
      </c>
      <c r="U2785">
        <f>MONTH(B2785)</f>
        <v/>
      </c>
      <c r="V2785">
        <f>TEXT(B2785,"mmm")</f>
        <v/>
      </c>
      <c r="W2785" s="15">
        <f>IFERROR(N2785/L2785,0)</f>
        <v/>
      </c>
      <c r="X2785">
        <f>IF(K2785=0,"No Discount",IF(K2785&lt;=5%,"Low",IF(K2785&lt;=15%,"Medium","High")))</f>
        <v/>
      </c>
      <c r="Y2785">
        <f>IF(L2785&gt;=20000,"High Value",IF(L2785&gt;=5000,"Medium Value","Low Value"))</f>
        <v/>
      </c>
      <c r="Z2785">
        <f>IF(R2785&lt;=3,"Fast",IF(R2785&lt;=5,"On Time","Delayed"))</f>
        <v/>
      </c>
    </row>
    <row r="2786">
      <c r="A2786">
        <f>Raw_Data!A2786</f>
        <v/>
      </c>
      <c r="B2786" s="11">
        <f>Raw_Data!B2786</f>
        <v/>
      </c>
      <c r="C2786">
        <f>Raw_Data!C2786</f>
        <v/>
      </c>
      <c r="D2786">
        <f>Raw_Data!D2786</f>
        <v/>
      </c>
      <c r="E2786">
        <f>Raw_Data!E2786</f>
        <v/>
      </c>
      <c r="F2786">
        <f>Raw_Data!F2786</f>
        <v/>
      </c>
      <c r="G2786">
        <f>Raw_Data!G2786</f>
        <v/>
      </c>
      <c r="H2786">
        <f>Raw_Data!H2786</f>
        <v/>
      </c>
      <c r="I2786">
        <f>Raw_Data!I2786</f>
        <v/>
      </c>
      <c r="J2786" s="12">
        <f>Raw_Data!J2786</f>
        <v/>
      </c>
      <c r="K2786" s="13">
        <f>Raw_Data!K2786</f>
        <v/>
      </c>
      <c r="L2786" s="12">
        <f>Raw_Data!L2786</f>
        <v/>
      </c>
      <c r="M2786" s="12">
        <f>Raw_Data!M2786</f>
        <v/>
      </c>
      <c r="N2786" s="12">
        <f>Raw_Data!N2786</f>
        <v/>
      </c>
      <c r="O2786">
        <f>Raw_Data!O2786</f>
        <v/>
      </c>
      <c r="P2786">
        <f>Raw_Data!P2786</f>
        <v/>
      </c>
      <c r="Q2786">
        <f>Raw_Data!Q2786</f>
        <v/>
      </c>
      <c r="R2786">
        <f>Raw_Data!R2786</f>
        <v/>
      </c>
      <c r="S2786">
        <f>Raw_Data!S2786</f>
        <v/>
      </c>
      <c r="T2786">
        <f>YEAR(B2786)</f>
        <v/>
      </c>
      <c r="U2786">
        <f>MONTH(B2786)</f>
        <v/>
      </c>
      <c r="V2786">
        <f>TEXT(B2786,"mmm")</f>
        <v/>
      </c>
      <c r="W2786" s="15">
        <f>IFERROR(N2786/L2786,0)</f>
        <v/>
      </c>
      <c r="X2786">
        <f>IF(K2786=0,"No Discount",IF(K2786&lt;=5%,"Low",IF(K2786&lt;=15%,"Medium","High")))</f>
        <v/>
      </c>
      <c r="Y2786">
        <f>IF(L2786&gt;=20000,"High Value",IF(L2786&gt;=5000,"Medium Value","Low Value"))</f>
        <v/>
      </c>
      <c r="Z2786">
        <f>IF(R2786&lt;=3,"Fast",IF(R2786&lt;=5,"On Time","Delayed"))</f>
        <v/>
      </c>
    </row>
    <row r="2787">
      <c r="A2787">
        <f>Raw_Data!A2787</f>
        <v/>
      </c>
      <c r="B2787" s="11">
        <f>Raw_Data!B2787</f>
        <v/>
      </c>
      <c r="C2787">
        <f>Raw_Data!C2787</f>
        <v/>
      </c>
      <c r="D2787">
        <f>Raw_Data!D2787</f>
        <v/>
      </c>
      <c r="E2787">
        <f>Raw_Data!E2787</f>
        <v/>
      </c>
      <c r="F2787">
        <f>Raw_Data!F2787</f>
        <v/>
      </c>
      <c r="G2787">
        <f>Raw_Data!G2787</f>
        <v/>
      </c>
      <c r="H2787">
        <f>Raw_Data!H2787</f>
        <v/>
      </c>
      <c r="I2787">
        <f>Raw_Data!I2787</f>
        <v/>
      </c>
      <c r="J2787" s="12">
        <f>Raw_Data!J2787</f>
        <v/>
      </c>
      <c r="K2787" s="13">
        <f>Raw_Data!K2787</f>
        <v/>
      </c>
      <c r="L2787" s="12">
        <f>Raw_Data!L2787</f>
        <v/>
      </c>
      <c r="M2787" s="12">
        <f>Raw_Data!M2787</f>
        <v/>
      </c>
      <c r="N2787" s="12">
        <f>Raw_Data!N2787</f>
        <v/>
      </c>
      <c r="O2787">
        <f>Raw_Data!O2787</f>
        <v/>
      </c>
      <c r="P2787">
        <f>Raw_Data!P2787</f>
        <v/>
      </c>
      <c r="Q2787">
        <f>Raw_Data!Q2787</f>
        <v/>
      </c>
      <c r="R2787">
        <f>Raw_Data!R2787</f>
        <v/>
      </c>
      <c r="S2787">
        <f>Raw_Data!S2787</f>
        <v/>
      </c>
      <c r="T2787">
        <f>YEAR(B2787)</f>
        <v/>
      </c>
      <c r="U2787">
        <f>MONTH(B2787)</f>
        <v/>
      </c>
      <c r="V2787">
        <f>TEXT(B2787,"mmm")</f>
        <v/>
      </c>
      <c r="W2787" s="15">
        <f>IFERROR(N2787/L2787,0)</f>
        <v/>
      </c>
      <c r="X2787">
        <f>IF(K2787=0,"No Discount",IF(K2787&lt;=5%,"Low",IF(K2787&lt;=15%,"Medium","High")))</f>
        <v/>
      </c>
      <c r="Y2787">
        <f>IF(L2787&gt;=20000,"High Value",IF(L2787&gt;=5000,"Medium Value","Low Value"))</f>
        <v/>
      </c>
      <c r="Z2787">
        <f>IF(R2787&lt;=3,"Fast",IF(R2787&lt;=5,"On Time","Delayed"))</f>
        <v/>
      </c>
    </row>
    <row r="2788">
      <c r="A2788">
        <f>Raw_Data!A2788</f>
        <v/>
      </c>
      <c r="B2788" s="11">
        <f>Raw_Data!B2788</f>
        <v/>
      </c>
      <c r="C2788">
        <f>Raw_Data!C2788</f>
        <v/>
      </c>
      <c r="D2788">
        <f>Raw_Data!D2788</f>
        <v/>
      </c>
      <c r="E2788">
        <f>Raw_Data!E2788</f>
        <v/>
      </c>
      <c r="F2788">
        <f>Raw_Data!F2788</f>
        <v/>
      </c>
      <c r="G2788">
        <f>Raw_Data!G2788</f>
        <v/>
      </c>
      <c r="H2788">
        <f>Raw_Data!H2788</f>
        <v/>
      </c>
      <c r="I2788">
        <f>Raw_Data!I2788</f>
        <v/>
      </c>
      <c r="J2788" s="12">
        <f>Raw_Data!J2788</f>
        <v/>
      </c>
      <c r="K2788" s="13">
        <f>Raw_Data!K2788</f>
        <v/>
      </c>
      <c r="L2788" s="12">
        <f>Raw_Data!L2788</f>
        <v/>
      </c>
      <c r="M2788" s="12">
        <f>Raw_Data!M2788</f>
        <v/>
      </c>
      <c r="N2788" s="12">
        <f>Raw_Data!N2788</f>
        <v/>
      </c>
      <c r="O2788">
        <f>Raw_Data!O2788</f>
        <v/>
      </c>
      <c r="P2788">
        <f>Raw_Data!P2788</f>
        <v/>
      </c>
      <c r="Q2788">
        <f>Raw_Data!Q2788</f>
        <v/>
      </c>
      <c r="R2788">
        <f>Raw_Data!R2788</f>
        <v/>
      </c>
      <c r="S2788">
        <f>Raw_Data!S2788</f>
        <v/>
      </c>
      <c r="T2788">
        <f>YEAR(B2788)</f>
        <v/>
      </c>
      <c r="U2788">
        <f>MONTH(B2788)</f>
        <v/>
      </c>
      <c r="V2788">
        <f>TEXT(B2788,"mmm")</f>
        <v/>
      </c>
      <c r="W2788" s="15">
        <f>IFERROR(N2788/L2788,0)</f>
        <v/>
      </c>
      <c r="X2788">
        <f>IF(K2788=0,"No Discount",IF(K2788&lt;=5%,"Low",IF(K2788&lt;=15%,"Medium","High")))</f>
        <v/>
      </c>
      <c r="Y2788">
        <f>IF(L2788&gt;=20000,"High Value",IF(L2788&gt;=5000,"Medium Value","Low Value"))</f>
        <v/>
      </c>
      <c r="Z2788">
        <f>IF(R2788&lt;=3,"Fast",IF(R2788&lt;=5,"On Time","Delayed"))</f>
        <v/>
      </c>
    </row>
    <row r="2789">
      <c r="A2789">
        <f>Raw_Data!A2789</f>
        <v/>
      </c>
      <c r="B2789" s="11">
        <f>Raw_Data!B2789</f>
        <v/>
      </c>
      <c r="C2789">
        <f>Raw_Data!C2789</f>
        <v/>
      </c>
      <c r="D2789">
        <f>Raw_Data!D2789</f>
        <v/>
      </c>
      <c r="E2789">
        <f>Raw_Data!E2789</f>
        <v/>
      </c>
      <c r="F2789">
        <f>Raw_Data!F2789</f>
        <v/>
      </c>
      <c r="G2789">
        <f>Raw_Data!G2789</f>
        <v/>
      </c>
      <c r="H2789">
        <f>Raw_Data!H2789</f>
        <v/>
      </c>
      <c r="I2789">
        <f>Raw_Data!I2789</f>
        <v/>
      </c>
      <c r="J2789" s="12">
        <f>Raw_Data!J2789</f>
        <v/>
      </c>
      <c r="K2789" s="13">
        <f>Raw_Data!K2789</f>
        <v/>
      </c>
      <c r="L2789" s="12">
        <f>Raw_Data!L2789</f>
        <v/>
      </c>
      <c r="M2789" s="12">
        <f>Raw_Data!M2789</f>
        <v/>
      </c>
      <c r="N2789" s="12">
        <f>Raw_Data!N2789</f>
        <v/>
      </c>
      <c r="O2789">
        <f>Raw_Data!O2789</f>
        <v/>
      </c>
      <c r="P2789">
        <f>Raw_Data!P2789</f>
        <v/>
      </c>
      <c r="Q2789">
        <f>Raw_Data!Q2789</f>
        <v/>
      </c>
      <c r="R2789">
        <f>Raw_Data!R2789</f>
        <v/>
      </c>
      <c r="S2789">
        <f>Raw_Data!S2789</f>
        <v/>
      </c>
      <c r="T2789">
        <f>YEAR(B2789)</f>
        <v/>
      </c>
      <c r="U2789">
        <f>MONTH(B2789)</f>
        <v/>
      </c>
      <c r="V2789">
        <f>TEXT(B2789,"mmm")</f>
        <v/>
      </c>
      <c r="W2789" s="15">
        <f>IFERROR(N2789/L2789,0)</f>
        <v/>
      </c>
      <c r="X2789">
        <f>IF(K2789=0,"No Discount",IF(K2789&lt;=5%,"Low",IF(K2789&lt;=15%,"Medium","High")))</f>
        <v/>
      </c>
      <c r="Y2789">
        <f>IF(L2789&gt;=20000,"High Value",IF(L2789&gt;=5000,"Medium Value","Low Value"))</f>
        <v/>
      </c>
      <c r="Z2789">
        <f>IF(R2789&lt;=3,"Fast",IF(R2789&lt;=5,"On Time","Delayed"))</f>
        <v/>
      </c>
    </row>
    <row r="2790">
      <c r="A2790">
        <f>Raw_Data!A2790</f>
        <v/>
      </c>
      <c r="B2790" s="11">
        <f>Raw_Data!B2790</f>
        <v/>
      </c>
      <c r="C2790">
        <f>Raw_Data!C2790</f>
        <v/>
      </c>
      <c r="D2790">
        <f>Raw_Data!D2790</f>
        <v/>
      </c>
      <c r="E2790">
        <f>Raw_Data!E2790</f>
        <v/>
      </c>
      <c r="F2790">
        <f>Raw_Data!F2790</f>
        <v/>
      </c>
      <c r="G2790">
        <f>Raw_Data!G2790</f>
        <v/>
      </c>
      <c r="H2790">
        <f>Raw_Data!H2790</f>
        <v/>
      </c>
      <c r="I2790">
        <f>Raw_Data!I2790</f>
        <v/>
      </c>
      <c r="J2790" s="12">
        <f>Raw_Data!J2790</f>
        <v/>
      </c>
      <c r="K2790" s="13">
        <f>Raw_Data!K2790</f>
        <v/>
      </c>
      <c r="L2790" s="12">
        <f>Raw_Data!L2790</f>
        <v/>
      </c>
      <c r="M2790" s="12">
        <f>Raw_Data!M2790</f>
        <v/>
      </c>
      <c r="N2790" s="12">
        <f>Raw_Data!N2790</f>
        <v/>
      </c>
      <c r="O2790">
        <f>Raw_Data!O2790</f>
        <v/>
      </c>
      <c r="P2790">
        <f>Raw_Data!P2790</f>
        <v/>
      </c>
      <c r="Q2790">
        <f>Raw_Data!Q2790</f>
        <v/>
      </c>
      <c r="R2790">
        <f>Raw_Data!R2790</f>
        <v/>
      </c>
      <c r="S2790">
        <f>Raw_Data!S2790</f>
        <v/>
      </c>
      <c r="T2790">
        <f>YEAR(B2790)</f>
        <v/>
      </c>
      <c r="U2790">
        <f>MONTH(B2790)</f>
        <v/>
      </c>
      <c r="V2790">
        <f>TEXT(B2790,"mmm")</f>
        <v/>
      </c>
      <c r="W2790" s="15">
        <f>IFERROR(N2790/L2790,0)</f>
        <v/>
      </c>
      <c r="X2790">
        <f>IF(K2790=0,"No Discount",IF(K2790&lt;=5%,"Low",IF(K2790&lt;=15%,"Medium","High")))</f>
        <v/>
      </c>
      <c r="Y2790">
        <f>IF(L2790&gt;=20000,"High Value",IF(L2790&gt;=5000,"Medium Value","Low Value"))</f>
        <v/>
      </c>
      <c r="Z2790">
        <f>IF(R2790&lt;=3,"Fast",IF(R2790&lt;=5,"On Time","Delayed"))</f>
        <v/>
      </c>
    </row>
    <row r="2791">
      <c r="A2791">
        <f>Raw_Data!A2791</f>
        <v/>
      </c>
      <c r="B2791" s="11">
        <f>Raw_Data!B2791</f>
        <v/>
      </c>
      <c r="C2791">
        <f>Raw_Data!C2791</f>
        <v/>
      </c>
      <c r="D2791">
        <f>Raw_Data!D2791</f>
        <v/>
      </c>
      <c r="E2791">
        <f>Raw_Data!E2791</f>
        <v/>
      </c>
      <c r="F2791">
        <f>Raw_Data!F2791</f>
        <v/>
      </c>
      <c r="G2791">
        <f>Raw_Data!G2791</f>
        <v/>
      </c>
      <c r="H2791">
        <f>Raw_Data!H2791</f>
        <v/>
      </c>
      <c r="I2791">
        <f>Raw_Data!I2791</f>
        <v/>
      </c>
      <c r="J2791" s="12">
        <f>Raw_Data!J2791</f>
        <v/>
      </c>
      <c r="K2791" s="13">
        <f>Raw_Data!K2791</f>
        <v/>
      </c>
      <c r="L2791" s="12">
        <f>Raw_Data!L2791</f>
        <v/>
      </c>
      <c r="M2791" s="12">
        <f>Raw_Data!M2791</f>
        <v/>
      </c>
      <c r="N2791" s="12">
        <f>Raw_Data!N2791</f>
        <v/>
      </c>
      <c r="O2791">
        <f>Raw_Data!O2791</f>
        <v/>
      </c>
      <c r="P2791">
        <f>Raw_Data!P2791</f>
        <v/>
      </c>
      <c r="Q2791">
        <f>Raw_Data!Q2791</f>
        <v/>
      </c>
      <c r="R2791">
        <f>Raw_Data!R2791</f>
        <v/>
      </c>
      <c r="S2791">
        <f>Raw_Data!S2791</f>
        <v/>
      </c>
      <c r="T2791">
        <f>YEAR(B2791)</f>
        <v/>
      </c>
      <c r="U2791">
        <f>MONTH(B2791)</f>
        <v/>
      </c>
      <c r="V2791">
        <f>TEXT(B2791,"mmm")</f>
        <v/>
      </c>
      <c r="W2791" s="15">
        <f>IFERROR(N2791/L2791,0)</f>
        <v/>
      </c>
      <c r="X2791">
        <f>IF(K2791=0,"No Discount",IF(K2791&lt;=5%,"Low",IF(K2791&lt;=15%,"Medium","High")))</f>
        <v/>
      </c>
      <c r="Y2791">
        <f>IF(L2791&gt;=20000,"High Value",IF(L2791&gt;=5000,"Medium Value","Low Value"))</f>
        <v/>
      </c>
      <c r="Z2791">
        <f>IF(R2791&lt;=3,"Fast",IF(R2791&lt;=5,"On Time","Delayed"))</f>
        <v/>
      </c>
    </row>
    <row r="2792">
      <c r="A2792">
        <f>Raw_Data!A2792</f>
        <v/>
      </c>
      <c r="B2792" s="11">
        <f>Raw_Data!B2792</f>
        <v/>
      </c>
      <c r="C2792">
        <f>Raw_Data!C2792</f>
        <v/>
      </c>
      <c r="D2792">
        <f>Raw_Data!D2792</f>
        <v/>
      </c>
      <c r="E2792">
        <f>Raw_Data!E2792</f>
        <v/>
      </c>
      <c r="F2792">
        <f>Raw_Data!F2792</f>
        <v/>
      </c>
      <c r="G2792">
        <f>Raw_Data!G2792</f>
        <v/>
      </c>
      <c r="H2792">
        <f>Raw_Data!H2792</f>
        <v/>
      </c>
      <c r="I2792">
        <f>Raw_Data!I2792</f>
        <v/>
      </c>
      <c r="J2792" s="12">
        <f>Raw_Data!J2792</f>
        <v/>
      </c>
      <c r="K2792" s="13">
        <f>Raw_Data!K2792</f>
        <v/>
      </c>
      <c r="L2792" s="12">
        <f>Raw_Data!L2792</f>
        <v/>
      </c>
      <c r="M2792" s="12">
        <f>Raw_Data!M2792</f>
        <v/>
      </c>
      <c r="N2792" s="12">
        <f>Raw_Data!N2792</f>
        <v/>
      </c>
      <c r="O2792">
        <f>Raw_Data!O2792</f>
        <v/>
      </c>
      <c r="P2792">
        <f>Raw_Data!P2792</f>
        <v/>
      </c>
      <c r="Q2792">
        <f>Raw_Data!Q2792</f>
        <v/>
      </c>
      <c r="R2792">
        <f>Raw_Data!R2792</f>
        <v/>
      </c>
      <c r="S2792">
        <f>Raw_Data!S2792</f>
        <v/>
      </c>
      <c r="T2792">
        <f>YEAR(B2792)</f>
        <v/>
      </c>
      <c r="U2792">
        <f>MONTH(B2792)</f>
        <v/>
      </c>
      <c r="V2792">
        <f>TEXT(B2792,"mmm")</f>
        <v/>
      </c>
      <c r="W2792" s="15">
        <f>IFERROR(N2792/L2792,0)</f>
        <v/>
      </c>
      <c r="X2792">
        <f>IF(K2792=0,"No Discount",IF(K2792&lt;=5%,"Low",IF(K2792&lt;=15%,"Medium","High")))</f>
        <v/>
      </c>
      <c r="Y2792">
        <f>IF(L2792&gt;=20000,"High Value",IF(L2792&gt;=5000,"Medium Value","Low Value"))</f>
        <v/>
      </c>
      <c r="Z2792">
        <f>IF(R2792&lt;=3,"Fast",IF(R2792&lt;=5,"On Time","Delayed"))</f>
        <v/>
      </c>
    </row>
    <row r="2793">
      <c r="A2793">
        <f>Raw_Data!A2793</f>
        <v/>
      </c>
      <c r="B2793" s="11">
        <f>Raw_Data!B2793</f>
        <v/>
      </c>
      <c r="C2793">
        <f>Raw_Data!C2793</f>
        <v/>
      </c>
      <c r="D2793">
        <f>Raw_Data!D2793</f>
        <v/>
      </c>
      <c r="E2793">
        <f>Raw_Data!E2793</f>
        <v/>
      </c>
      <c r="F2793">
        <f>Raw_Data!F2793</f>
        <v/>
      </c>
      <c r="G2793">
        <f>Raw_Data!G2793</f>
        <v/>
      </c>
      <c r="H2793">
        <f>Raw_Data!H2793</f>
        <v/>
      </c>
      <c r="I2793">
        <f>Raw_Data!I2793</f>
        <v/>
      </c>
      <c r="J2793" s="12">
        <f>Raw_Data!J2793</f>
        <v/>
      </c>
      <c r="K2793" s="13">
        <f>Raw_Data!K2793</f>
        <v/>
      </c>
      <c r="L2793" s="12">
        <f>Raw_Data!L2793</f>
        <v/>
      </c>
      <c r="M2793" s="12">
        <f>Raw_Data!M2793</f>
        <v/>
      </c>
      <c r="N2793" s="12">
        <f>Raw_Data!N2793</f>
        <v/>
      </c>
      <c r="O2793">
        <f>Raw_Data!O2793</f>
        <v/>
      </c>
      <c r="P2793">
        <f>Raw_Data!P2793</f>
        <v/>
      </c>
      <c r="Q2793">
        <f>Raw_Data!Q2793</f>
        <v/>
      </c>
      <c r="R2793">
        <f>Raw_Data!R2793</f>
        <v/>
      </c>
      <c r="S2793">
        <f>Raw_Data!S2793</f>
        <v/>
      </c>
      <c r="T2793">
        <f>YEAR(B2793)</f>
        <v/>
      </c>
      <c r="U2793">
        <f>MONTH(B2793)</f>
        <v/>
      </c>
      <c r="V2793">
        <f>TEXT(B2793,"mmm")</f>
        <v/>
      </c>
      <c r="W2793" s="15">
        <f>IFERROR(N2793/L2793,0)</f>
        <v/>
      </c>
      <c r="X2793">
        <f>IF(K2793=0,"No Discount",IF(K2793&lt;=5%,"Low",IF(K2793&lt;=15%,"Medium","High")))</f>
        <v/>
      </c>
      <c r="Y2793">
        <f>IF(L2793&gt;=20000,"High Value",IF(L2793&gt;=5000,"Medium Value","Low Value"))</f>
        <v/>
      </c>
      <c r="Z2793">
        <f>IF(R2793&lt;=3,"Fast",IF(R2793&lt;=5,"On Time","Delayed"))</f>
        <v/>
      </c>
    </row>
    <row r="2794">
      <c r="A2794">
        <f>Raw_Data!A2794</f>
        <v/>
      </c>
      <c r="B2794" s="11">
        <f>Raw_Data!B2794</f>
        <v/>
      </c>
      <c r="C2794">
        <f>Raw_Data!C2794</f>
        <v/>
      </c>
      <c r="D2794">
        <f>Raw_Data!D2794</f>
        <v/>
      </c>
      <c r="E2794">
        <f>Raw_Data!E2794</f>
        <v/>
      </c>
      <c r="F2794">
        <f>Raw_Data!F2794</f>
        <v/>
      </c>
      <c r="G2794">
        <f>Raw_Data!G2794</f>
        <v/>
      </c>
      <c r="H2794">
        <f>Raw_Data!H2794</f>
        <v/>
      </c>
      <c r="I2794">
        <f>Raw_Data!I2794</f>
        <v/>
      </c>
      <c r="J2794" s="12">
        <f>Raw_Data!J2794</f>
        <v/>
      </c>
      <c r="K2794" s="13">
        <f>Raw_Data!K2794</f>
        <v/>
      </c>
      <c r="L2794" s="12">
        <f>Raw_Data!L2794</f>
        <v/>
      </c>
      <c r="M2794" s="12">
        <f>Raw_Data!M2794</f>
        <v/>
      </c>
      <c r="N2794" s="12">
        <f>Raw_Data!N2794</f>
        <v/>
      </c>
      <c r="O2794">
        <f>Raw_Data!O2794</f>
        <v/>
      </c>
      <c r="P2794">
        <f>Raw_Data!P2794</f>
        <v/>
      </c>
      <c r="Q2794">
        <f>Raw_Data!Q2794</f>
        <v/>
      </c>
      <c r="R2794">
        <f>Raw_Data!R2794</f>
        <v/>
      </c>
      <c r="S2794">
        <f>Raw_Data!S2794</f>
        <v/>
      </c>
      <c r="T2794">
        <f>YEAR(B2794)</f>
        <v/>
      </c>
      <c r="U2794">
        <f>MONTH(B2794)</f>
        <v/>
      </c>
      <c r="V2794">
        <f>TEXT(B2794,"mmm")</f>
        <v/>
      </c>
      <c r="W2794" s="15">
        <f>IFERROR(N2794/L2794,0)</f>
        <v/>
      </c>
      <c r="X2794">
        <f>IF(K2794=0,"No Discount",IF(K2794&lt;=5%,"Low",IF(K2794&lt;=15%,"Medium","High")))</f>
        <v/>
      </c>
      <c r="Y2794">
        <f>IF(L2794&gt;=20000,"High Value",IF(L2794&gt;=5000,"Medium Value","Low Value"))</f>
        <v/>
      </c>
      <c r="Z2794">
        <f>IF(R2794&lt;=3,"Fast",IF(R2794&lt;=5,"On Time","Delayed"))</f>
        <v/>
      </c>
    </row>
    <row r="2795">
      <c r="A2795">
        <f>Raw_Data!A2795</f>
        <v/>
      </c>
      <c r="B2795" s="11">
        <f>Raw_Data!B2795</f>
        <v/>
      </c>
      <c r="C2795">
        <f>Raw_Data!C2795</f>
        <v/>
      </c>
      <c r="D2795">
        <f>Raw_Data!D2795</f>
        <v/>
      </c>
      <c r="E2795">
        <f>Raw_Data!E2795</f>
        <v/>
      </c>
      <c r="F2795">
        <f>Raw_Data!F2795</f>
        <v/>
      </c>
      <c r="G2795">
        <f>Raw_Data!G2795</f>
        <v/>
      </c>
      <c r="H2795">
        <f>Raw_Data!H2795</f>
        <v/>
      </c>
      <c r="I2795">
        <f>Raw_Data!I2795</f>
        <v/>
      </c>
      <c r="J2795" s="12">
        <f>Raw_Data!J2795</f>
        <v/>
      </c>
      <c r="K2795" s="13">
        <f>Raw_Data!K2795</f>
        <v/>
      </c>
      <c r="L2795" s="12">
        <f>Raw_Data!L2795</f>
        <v/>
      </c>
      <c r="M2795" s="12">
        <f>Raw_Data!M2795</f>
        <v/>
      </c>
      <c r="N2795" s="12">
        <f>Raw_Data!N2795</f>
        <v/>
      </c>
      <c r="O2795">
        <f>Raw_Data!O2795</f>
        <v/>
      </c>
      <c r="P2795">
        <f>Raw_Data!P2795</f>
        <v/>
      </c>
      <c r="Q2795">
        <f>Raw_Data!Q2795</f>
        <v/>
      </c>
      <c r="R2795">
        <f>Raw_Data!R2795</f>
        <v/>
      </c>
      <c r="S2795">
        <f>Raw_Data!S2795</f>
        <v/>
      </c>
      <c r="T2795">
        <f>YEAR(B2795)</f>
        <v/>
      </c>
      <c r="U2795">
        <f>MONTH(B2795)</f>
        <v/>
      </c>
      <c r="V2795">
        <f>TEXT(B2795,"mmm")</f>
        <v/>
      </c>
      <c r="W2795" s="15">
        <f>IFERROR(N2795/L2795,0)</f>
        <v/>
      </c>
      <c r="X2795">
        <f>IF(K2795=0,"No Discount",IF(K2795&lt;=5%,"Low",IF(K2795&lt;=15%,"Medium","High")))</f>
        <v/>
      </c>
      <c r="Y2795">
        <f>IF(L2795&gt;=20000,"High Value",IF(L2795&gt;=5000,"Medium Value","Low Value"))</f>
        <v/>
      </c>
      <c r="Z2795">
        <f>IF(R2795&lt;=3,"Fast",IF(R2795&lt;=5,"On Time","Delayed"))</f>
        <v/>
      </c>
    </row>
    <row r="2796">
      <c r="A2796">
        <f>Raw_Data!A2796</f>
        <v/>
      </c>
      <c r="B2796" s="11">
        <f>Raw_Data!B2796</f>
        <v/>
      </c>
      <c r="C2796">
        <f>Raw_Data!C2796</f>
        <v/>
      </c>
      <c r="D2796">
        <f>Raw_Data!D2796</f>
        <v/>
      </c>
      <c r="E2796">
        <f>Raw_Data!E2796</f>
        <v/>
      </c>
      <c r="F2796">
        <f>Raw_Data!F2796</f>
        <v/>
      </c>
      <c r="G2796">
        <f>Raw_Data!G2796</f>
        <v/>
      </c>
      <c r="H2796">
        <f>Raw_Data!H2796</f>
        <v/>
      </c>
      <c r="I2796">
        <f>Raw_Data!I2796</f>
        <v/>
      </c>
      <c r="J2796" s="12">
        <f>Raw_Data!J2796</f>
        <v/>
      </c>
      <c r="K2796" s="13">
        <f>Raw_Data!K2796</f>
        <v/>
      </c>
      <c r="L2796" s="12">
        <f>Raw_Data!L2796</f>
        <v/>
      </c>
      <c r="M2796" s="12">
        <f>Raw_Data!M2796</f>
        <v/>
      </c>
      <c r="N2796" s="12">
        <f>Raw_Data!N2796</f>
        <v/>
      </c>
      <c r="O2796">
        <f>Raw_Data!O2796</f>
        <v/>
      </c>
      <c r="P2796">
        <f>Raw_Data!P2796</f>
        <v/>
      </c>
      <c r="Q2796">
        <f>Raw_Data!Q2796</f>
        <v/>
      </c>
      <c r="R2796">
        <f>Raw_Data!R2796</f>
        <v/>
      </c>
      <c r="S2796">
        <f>Raw_Data!S2796</f>
        <v/>
      </c>
      <c r="T2796">
        <f>YEAR(B2796)</f>
        <v/>
      </c>
      <c r="U2796">
        <f>MONTH(B2796)</f>
        <v/>
      </c>
      <c r="V2796">
        <f>TEXT(B2796,"mmm")</f>
        <v/>
      </c>
      <c r="W2796" s="15">
        <f>IFERROR(N2796/L2796,0)</f>
        <v/>
      </c>
      <c r="X2796">
        <f>IF(K2796=0,"No Discount",IF(K2796&lt;=5%,"Low",IF(K2796&lt;=15%,"Medium","High")))</f>
        <v/>
      </c>
      <c r="Y2796">
        <f>IF(L2796&gt;=20000,"High Value",IF(L2796&gt;=5000,"Medium Value","Low Value"))</f>
        <v/>
      </c>
      <c r="Z2796">
        <f>IF(R2796&lt;=3,"Fast",IF(R2796&lt;=5,"On Time","Delayed"))</f>
        <v/>
      </c>
    </row>
    <row r="2797">
      <c r="A2797">
        <f>Raw_Data!A2797</f>
        <v/>
      </c>
      <c r="B2797" s="11">
        <f>Raw_Data!B2797</f>
        <v/>
      </c>
      <c r="C2797">
        <f>Raw_Data!C2797</f>
        <v/>
      </c>
      <c r="D2797">
        <f>Raw_Data!D2797</f>
        <v/>
      </c>
      <c r="E2797">
        <f>Raw_Data!E2797</f>
        <v/>
      </c>
      <c r="F2797">
        <f>Raw_Data!F2797</f>
        <v/>
      </c>
      <c r="G2797">
        <f>Raw_Data!G2797</f>
        <v/>
      </c>
      <c r="H2797">
        <f>Raw_Data!H2797</f>
        <v/>
      </c>
      <c r="I2797">
        <f>Raw_Data!I2797</f>
        <v/>
      </c>
      <c r="J2797" s="12">
        <f>Raw_Data!J2797</f>
        <v/>
      </c>
      <c r="K2797" s="13">
        <f>Raw_Data!K2797</f>
        <v/>
      </c>
      <c r="L2797" s="12">
        <f>Raw_Data!L2797</f>
        <v/>
      </c>
      <c r="M2797" s="12">
        <f>Raw_Data!M2797</f>
        <v/>
      </c>
      <c r="N2797" s="12">
        <f>Raw_Data!N2797</f>
        <v/>
      </c>
      <c r="O2797">
        <f>Raw_Data!O2797</f>
        <v/>
      </c>
      <c r="P2797">
        <f>Raw_Data!P2797</f>
        <v/>
      </c>
      <c r="Q2797">
        <f>Raw_Data!Q2797</f>
        <v/>
      </c>
      <c r="R2797">
        <f>Raw_Data!R2797</f>
        <v/>
      </c>
      <c r="S2797">
        <f>Raw_Data!S2797</f>
        <v/>
      </c>
      <c r="T2797">
        <f>YEAR(B2797)</f>
        <v/>
      </c>
      <c r="U2797">
        <f>MONTH(B2797)</f>
        <v/>
      </c>
      <c r="V2797">
        <f>TEXT(B2797,"mmm")</f>
        <v/>
      </c>
      <c r="W2797" s="15">
        <f>IFERROR(N2797/L2797,0)</f>
        <v/>
      </c>
      <c r="X2797">
        <f>IF(K2797=0,"No Discount",IF(K2797&lt;=5%,"Low",IF(K2797&lt;=15%,"Medium","High")))</f>
        <v/>
      </c>
      <c r="Y2797">
        <f>IF(L2797&gt;=20000,"High Value",IF(L2797&gt;=5000,"Medium Value","Low Value"))</f>
        <v/>
      </c>
      <c r="Z2797">
        <f>IF(R2797&lt;=3,"Fast",IF(R2797&lt;=5,"On Time","Delayed"))</f>
        <v/>
      </c>
    </row>
    <row r="2798">
      <c r="A2798">
        <f>Raw_Data!A2798</f>
        <v/>
      </c>
      <c r="B2798" s="11">
        <f>Raw_Data!B2798</f>
        <v/>
      </c>
      <c r="C2798">
        <f>Raw_Data!C2798</f>
        <v/>
      </c>
      <c r="D2798">
        <f>Raw_Data!D2798</f>
        <v/>
      </c>
      <c r="E2798">
        <f>Raw_Data!E2798</f>
        <v/>
      </c>
      <c r="F2798">
        <f>Raw_Data!F2798</f>
        <v/>
      </c>
      <c r="G2798">
        <f>Raw_Data!G2798</f>
        <v/>
      </c>
      <c r="H2798">
        <f>Raw_Data!H2798</f>
        <v/>
      </c>
      <c r="I2798">
        <f>Raw_Data!I2798</f>
        <v/>
      </c>
      <c r="J2798" s="12">
        <f>Raw_Data!J2798</f>
        <v/>
      </c>
      <c r="K2798" s="13">
        <f>Raw_Data!K2798</f>
        <v/>
      </c>
      <c r="L2798" s="12">
        <f>Raw_Data!L2798</f>
        <v/>
      </c>
      <c r="M2798" s="12">
        <f>Raw_Data!M2798</f>
        <v/>
      </c>
      <c r="N2798" s="12">
        <f>Raw_Data!N2798</f>
        <v/>
      </c>
      <c r="O2798">
        <f>Raw_Data!O2798</f>
        <v/>
      </c>
      <c r="P2798">
        <f>Raw_Data!P2798</f>
        <v/>
      </c>
      <c r="Q2798">
        <f>Raw_Data!Q2798</f>
        <v/>
      </c>
      <c r="R2798">
        <f>Raw_Data!R2798</f>
        <v/>
      </c>
      <c r="S2798">
        <f>Raw_Data!S2798</f>
        <v/>
      </c>
      <c r="T2798">
        <f>YEAR(B2798)</f>
        <v/>
      </c>
      <c r="U2798">
        <f>MONTH(B2798)</f>
        <v/>
      </c>
      <c r="V2798">
        <f>TEXT(B2798,"mmm")</f>
        <v/>
      </c>
      <c r="W2798" s="15">
        <f>IFERROR(N2798/L2798,0)</f>
        <v/>
      </c>
      <c r="X2798">
        <f>IF(K2798=0,"No Discount",IF(K2798&lt;=5%,"Low",IF(K2798&lt;=15%,"Medium","High")))</f>
        <v/>
      </c>
      <c r="Y2798">
        <f>IF(L2798&gt;=20000,"High Value",IF(L2798&gt;=5000,"Medium Value","Low Value"))</f>
        <v/>
      </c>
      <c r="Z2798">
        <f>IF(R2798&lt;=3,"Fast",IF(R2798&lt;=5,"On Time","Delayed"))</f>
        <v/>
      </c>
    </row>
    <row r="2799">
      <c r="A2799">
        <f>Raw_Data!A2799</f>
        <v/>
      </c>
      <c r="B2799" s="11">
        <f>Raw_Data!B2799</f>
        <v/>
      </c>
      <c r="C2799">
        <f>Raw_Data!C2799</f>
        <v/>
      </c>
      <c r="D2799">
        <f>Raw_Data!D2799</f>
        <v/>
      </c>
      <c r="E2799">
        <f>Raw_Data!E2799</f>
        <v/>
      </c>
      <c r="F2799">
        <f>Raw_Data!F2799</f>
        <v/>
      </c>
      <c r="G2799">
        <f>Raw_Data!G2799</f>
        <v/>
      </c>
      <c r="H2799">
        <f>Raw_Data!H2799</f>
        <v/>
      </c>
      <c r="I2799">
        <f>Raw_Data!I2799</f>
        <v/>
      </c>
      <c r="J2799" s="12">
        <f>Raw_Data!J2799</f>
        <v/>
      </c>
      <c r="K2799" s="13">
        <f>Raw_Data!K2799</f>
        <v/>
      </c>
      <c r="L2799" s="12">
        <f>Raw_Data!L2799</f>
        <v/>
      </c>
      <c r="M2799" s="12">
        <f>Raw_Data!M2799</f>
        <v/>
      </c>
      <c r="N2799" s="12">
        <f>Raw_Data!N2799</f>
        <v/>
      </c>
      <c r="O2799">
        <f>Raw_Data!O2799</f>
        <v/>
      </c>
      <c r="P2799">
        <f>Raw_Data!P2799</f>
        <v/>
      </c>
      <c r="Q2799">
        <f>Raw_Data!Q2799</f>
        <v/>
      </c>
      <c r="R2799">
        <f>Raw_Data!R2799</f>
        <v/>
      </c>
      <c r="S2799">
        <f>Raw_Data!S2799</f>
        <v/>
      </c>
      <c r="T2799">
        <f>YEAR(B2799)</f>
        <v/>
      </c>
      <c r="U2799">
        <f>MONTH(B2799)</f>
        <v/>
      </c>
      <c r="V2799">
        <f>TEXT(B2799,"mmm")</f>
        <v/>
      </c>
      <c r="W2799" s="15">
        <f>IFERROR(N2799/L2799,0)</f>
        <v/>
      </c>
      <c r="X2799">
        <f>IF(K2799=0,"No Discount",IF(K2799&lt;=5%,"Low",IF(K2799&lt;=15%,"Medium","High")))</f>
        <v/>
      </c>
      <c r="Y2799">
        <f>IF(L2799&gt;=20000,"High Value",IF(L2799&gt;=5000,"Medium Value","Low Value"))</f>
        <v/>
      </c>
      <c r="Z2799">
        <f>IF(R2799&lt;=3,"Fast",IF(R2799&lt;=5,"On Time","Delayed"))</f>
        <v/>
      </c>
    </row>
    <row r="2800">
      <c r="A2800">
        <f>Raw_Data!A2800</f>
        <v/>
      </c>
      <c r="B2800" s="11">
        <f>Raw_Data!B2800</f>
        <v/>
      </c>
      <c r="C2800">
        <f>Raw_Data!C2800</f>
        <v/>
      </c>
      <c r="D2800">
        <f>Raw_Data!D2800</f>
        <v/>
      </c>
      <c r="E2800">
        <f>Raw_Data!E2800</f>
        <v/>
      </c>
      <c r="F2800">
        <f>Raw_Data!F2800</f>
        <v/>
      </c>
      <c r="G2800">
        <f>Raw_Data!G2800</f>
        <v/>
      </c>
      <c r="H2800">
        <f>Raw_Data!H2800</f>
        <v/>
      </c>
      <c r="I2800">
        <f>Raw_Data!I2800</f>
        <v/>
      </c>
      <c r="J2800" s="12">
        <f>Raw_Data!J2800</f>
        <v/>
      </c>
      <c r="K2800" s="13">
        <f>Raw_Data!K2800</f>
        <v/>
      </c>
      <c r="L2800" s="12">
        <f>Raw_Data!L2800</f>
        <v/>
      </c>
      <c r="M2800" s="12">
        <f>Raw_Data!M2800</f>
        <v/>
      </c>
      <c r="N2800" s="12">
        <f>Raw_Data!N2800</f>
        <v/>
      </c>
      <c r="O2800">
        <f>Raw_Data!O2800</f>
        <v/>
      </c>
      <c r="P2800">
        <f>Raw_Data!P2800</f>
        <v/>
      </c>
      <c r="Q2800">
        <f>Raw_Data!Q2800</f>
        <v/>
      </c>
      <c r="R2800">
        <f>Raw_Data!R2800</f>
        <v/>
      </c>
      <c r="S2800">
        <f>Raw_Data!S2800</f>
        <v/>
      </c>
      <c r="T2800">
        <f>YEAR(B2800)</f>
        <v/>
      </c>
      <c r="U2800">
        <f>MONTH(B2800)</f>
        <v/>
      </c>
      <c r="V2800">
        <f>TEXT(B2800,"mmm")</f>
        <v/>
      </c>
      <c r="W2800" s="15">
        <f>IFERROR(N2800/L2800,0)</f>
        <v/>
      </c>
      <c r="X2800">
        <f>IF(K2800=0,"No Discount",IF(K2800&lt;=5%,"Low",IF(K2800&lt;=15%,"Medium","High")))</f>
        <v/>
      </c>
      <c r="Y2800">
        <f>IF(L2800&gt;=20000,"High Value",IF(L2800&gt;=5000,"Medium Value","Low Value"))</f>
        <v/>
      </c>
      <c r="Z2800">
        <f>IF(R2800&lt;=3,"Fast",IF(R2800&lt;=5,"On Time","Delayed"))</f>
        <v/>
      </c>
    </row>
    <row r="2801">
      <c r="A2801">
        <f>Raw_Data!A2801</f>
        <v/>
      </c>
      <c r="B2801" s="11">
        <f>Raw_Data!B2801</f>
        <v/>
      </c>
      <c r="C2801">
        <f>Raw_Data!C2801</f>
        <v/>
      </c>
      <c r="D2801">
        <f>Raw_Data!D2801</f>
        <v/>
      </c>
      <c r="E2801">
        <f>Raw_Data!E2801</f>
        <v/>
      </c>
      <c r="F2801">
        <f>Raw_Data!F2801</f>
        <v/>
      </c>
      <c r="G2801">
        <f>Raw_Data!G2801</f>
        <v/>
      </c>
      <c r="H2801">
        <f>Raw_Data!H2801</f>
        <v/>
      </c>
      <c r="I2801">
        <f>Raw_Data!I2801</f>
        <v/>
      </c>
      <c r="J2801" s="12">
        <f>Raw_Data!J2801</f>
        <v/>
      </c>
      <c r="K2801" s="13">
        <f>Raw_Data!K2801</f>
        <v/>
      </c>
      <c r="L2801" s="12">
        <f>Raw_Data!L2801</f>
        <v/>
      </c>
      <c r="M2801" s="12">
        <f>Raw_Data!M2801</f>
        <v/>
      </c>
      <c r="N2801" s="12">
        <f>Raw_Data!N2801</f>
        <v/>
      </c>
      <c r="O2801">
        <f>Raw_Data!O2801</f>
        <v/>
      </c>
      <c r="P2801">
        <f>Raw_Data!P2801</f>
        <v/>
      </c>
      <c r="Q2801">
        <f>Raw_Data!Q2801</f>
        <v/>
      </c>
      <c r="R2801">
        <f>Raw_Data!R2801</f>
        <v/>
      </c>
      <c r="S2801">
        <f>Raw_Data!S2801</f>
        <v/>
      </c>
      <c r="T2801">
        <f>YEAR(B2801)</f>
        <v/>
      </c>
      <c r="U2801">
        <f>MONTH(B2801)</f>
        <v/>
      </c>
      <c r="V2801">
        <f>TEXT(B2801,"mmm")</f>
        <v/>
      </c>
      <c r="W2801" s="15">
        <f>IFERROR(N2801/L2801,0)</f>
        <v/>
      </c>
      <c r="X2801">
        <f>IF(K2801=0,"No Discount",IF(K2801&lt;=5%,"Low",IF(K2801&lt;=15%,"Medium","High")))</f>
        <v/>
      </c>
      <c r="Y2801">
        <f>IF(L2801&gt;=20000,"High Value",IF(L2801&gt;=5000,"Medium Value","Low Value"))</f>
        <v/>
      </c>
      <c r="Z2801">
        <f>IF(R2801&lt;=3,"Fast",IF(R2801&lt;=5,"On Time","Delayed"))</f>
        <v/>
      </c>
    </row>
    <row r="2802">
      <c r="A2802">
        <f>Raw_Data!A2802</f>
        <v/>
      </c>
      <c r="B2802" s="11">
        <f>Raw_Data!B2802</f>
        <v/>
      </c>
      <c r="C2802">
        <f>Raw_Data!C2802</f>
        <v/>
      </c>
      <c r="D2802">
        <f>Raw_Data!D2802</f>
        <v/>
      </c>
      <c r="E2802">
        <f>Raw_Data!E2802</f>
        <v/>
      </c>
      <c r="F2802">
        <f>Raw_Data!F2802</f>
        <v/>
      </c>
      <c r="G2802">
        <f>Raw_Data!G2802</f>
        <v/>
      </c>
      <c r="H2802">
        <f>Raw_Data!H2802</f>
        <v/>
      </c>
      <c r="I2802">
        <f>Raw_Data!I2802</f>
        <v/>
      </c>
      <c r="J2802" s="12">
        <f>Raw_Data!J2802</f>
        <v/>
      </c>
      <c r="K2802" s="13">
        <f>Raw_Data!K2802</f>
        <v/>
      </c>
      <c r="L2802" s="12">
        <f>Raw_Data!L2802</f>
        <v/>
      </c>
      <c r="M2802" s="12">
        <f>Raw_Data!M2802</f>
        <v/>
      </c>
      <c r="N2802" s="12">
        <f>Raw_Data!N2802</f>
        <v/>
      </c>
      <c r="O2802">
        <f>Raw_Data!O2802</f>
        <v/>
      </c>
      <c r="P2802">
        <f>Raw_Data!P2802</f>
        <v/>
      </c>
      <c r="Q2802">
        <f>Raw_Data!Q2802</f>
        <v/>
      </c>
      <c r="R2802">
        <f>Raw_Data!R2802</f>
        <v/>
      </c>
      <c r="S2802">
        <f>Raw_Data!S2802</f>
        <v/>
      </c>
      <c r="T2802">
        <f>YEAR(B2802)</f>
        <v/>
      </c>
      <c r="U2802">
        <f>MONTH(B2802)</f>
        <v/>
      </c>
      <c r="V2802">
        <f>TEXT(B2802,"mmm")</f>
        <v/>
      </c>
      <c r="W2802" s="15">
        <f>IFERROR(N2802/L2802,0)</f>
        <v/>
      </c>
      <c r="X2802">
        <f>IF(K2802=0,"No Discount",IF(K2802&lt;=5%,"Low",IF(K2802&lt;=15%,"Medium","High")))</f>
        <v/>
      </c>
      <c r="Y2802">
        <f>IF(L2802&gt;=20000,"High Value",IF(L2802&gt;=5000,"Medium Value","Low Value"))</f>
        <v/>
      </c>
      <c r="Z2802">
        <f>IF(R2802&lt;=3,"Fast",IF(R2802&lt;=5,"On Time","Delayed"))</f>
        <v/>
      </c>
    </row>
    <row r="2803">
      <c r="A2803">
        <f>Raw_Data!A2803</f>
        <v/>
      </c>
      <c r="B2803" s="11">
        <f>Raw_Data!B2803</f>
        <v/>
      </c>
      <c r="C2803">
        <f>Raw_Data!C2803</f>
        <v/>
      </c>
      <c r="D2803">
        <f>Raw_Data!D2803</f>
        <v/>
      </c>
      <c r="E2803">
        <f>Raw_Data!E2803</f>
        <v/>
      </c>
      <c r="F2803">
        <f>Raw_Data!F2803</f>
        <v/>
      </c>
      <c r="G2803">
        <f>Raw_Data!G2803</f>
        <v/>
      </c>
      <c r="H2803">
        <f>Raw_Data!H2803</f>
        <v/>
      </c>
      <c r="I2803">
        <f>Raw_Data!I2803</f>
        <v/>
      </c>
      <c r="J2803" s="12">
        <f>Raw_Data!J2803</f>
        <v/>
      </c>
      <c r="K2803" s="13">
        <f>Raw_Data!K2803</f>
        <v/>
      </c>
      <c r="L2803" s="12">
        <f>Raw_Data!L2803</f>
        <v/>
      </c>
      <c r="M2803" s="12">
        <f>Raw_Data!M2803</f>
        <v/>
      </c>
      <c r="N2803" s="12">
        <f>Raw_Data!N2803</f>
        <v/>
      </c>
      <c r="O2803">
        <f>Raw_Data!O2803</f>
        <v/>
      </c>
      <c r="P2803">
        <f>Raw_Data!P2803</f>
        <v/>
      </c>
      <c r="Q2803">
        <f>Raw_Data!Q2803</f>
        <v/>
      </c>
      <c r="R2803">
        <f>Raw_Data!R2803</f>
        <v/>
      </c>
      <c r="S2803">
        <f>Raw_Data!S2803</f>
        <v/>
      </c>
      <c r="T2803">
        <f>YEAR(B2803)</f>
        <v/>
      </c>
      <c r="U2803">
        <f>MONTH(B2803)</f>
        <v/>
      </c>
      <c r="V2803">
        <f>TEXT(B2803,"mmm")</f>
        <v/>
      </c>
      <c r="W2803" s="15">
        <f>IFERROR(N2803/L2803,0)</f>
        <v/>
      </c>
      <c r="X2803">
        <f>IF(K2803=0,"No Discount",IF(K2803&lt;=5%,"Low",IF(K2803&lt;=15%,"Medium","High")))</f>
        <v/>
      </c>
      <c r="Y2803">
        <f>IF(L2803&gt;=20000,"High Value",IF(L2803&gt;=5000,"Medium Value","Low Value"))</f>
        <v/>
      </c>
      <c r="Z2803">
        <f>IF(R2803&lt;=3,"Fast",IF(R2803&lt;=5,"On Time","Delayed"))</f>
        <v/>
      </c>
    </row>
    <row r="2804">
      <c r="A2804">
        <f>Raw_Data!A2804</f>
        <v/>
      </c>
      <c r="B2804" s="11">
        <f>Raw_Data!B2804</f>
        <v/>
      </c>
      <c r="C2804">
        <f>Raw_Data!C2804</f>
        <v/>
      </c>
      <c r="D2804">
        <f>Raw_Data!D2804</f>
        <v/>
      </c>
      <c r="E2804">
        <f>Raw_Data!E2804</f>
        <v/>
      </c>
      <c r="F2804">
        <f>Raw_Data!F2804</f>
        <v/>
      </c>
      <c r="G2804">
        <f>Raw_Data!G2804</f>
        <v/>
      </c>
      <c r="H2804">
        <f>Raw_Data!H2804</f>
        <v/>
      </c>
      <c r="I2804">
        <f>Raw_Data!I2804</f>
        <v/>
      </c>
      <c r="J2804" s="12">
        <f>Raw_Data!J2804</f>
        <v/>
      </c>
      <c r="K2804" s="13">
        <f>Raw_Data!K2804</f>
        <v/>
      </c>
      <c r="L2804" s="12">
        <f>Raw_Data!L2804</f>
        <v/>
      </c>
      <c r="M2804" s="12">
        <f>Raw_Data!M2804</f>
        <v/>
      </c>
      <c r="N2804" s="12">
        <f>Raw_Data!N2804</f>
        <v/>
      </c>
      <c r="O2804">
        <f>Raw_Data!O2804</f>
        <v/>
      </c>
      <c r="P2804">
        <f>Raw_Data!P2804</f>
        <v/>
      </c>
      <c r="Q2804">
        <f>Raw_Data!Q2804</f>
        <v/>
      </c>
      <c r="R2804">
        <f>Raw_Data!R2804</f>
        <v/>
      </c>
      <c r="S2804">
        <f>Raw_Data!S2804</f>
        <v/>
      </c>
      <c r="T2804">
        <f>YEAR(B2804)</f>
        <v/>
      </c>
      <c r="U2804">
        <f>MONTH(B2804)</f>
        <v/>
      </c>
      <c r="V2804">
        <f>TEXT(B2804,"mmm")</f>
        <v/>
      </c>
      <c r="W2804" s="15">
        <f>IFERROR(N2804/L2804,0)</f>
        <v/>
      </c>
      <c r="X2804">
        <f>IF(K2804=0,"No Discount",IF(K2804&lt;=5%,"Low",IF(K2804&lt;=15%,"Medium","High")))</f>
        <v/>
      </c>
      <c r="Y2804">
        <f>IF(L2804&gt;=20000,"High Value",IF(L2804&gt;=5000,"Medium Value","Low Value"))</f>
        <v/>
      </c>
      <c r="Z2804">
        <f>IF(R2804&lt;=3,"Fast",IF(R2804&lt;=5,"On Time","Delayed"))</f>
        <v/>
      </c>
    </row>
    <row r="2805">
      <c r="A2805">
        <f>Raw_Data!A2805</f>
        <v/>
      </c>
      <c r="B2805" s="11">
        <f>Raw_Data!B2805</f>
        <v/>
      </c>
      <c r="C2805">
        <f>Raw_Data!C2805</f>
        <v/>
      </c>
      <c r="D2805">
        <f>Raw_Data!D2805</f>
        <v/>
      </c>
      <c r="E2805">
        <f>Raw_Data!E2805</f>
        <v/>
      </c>
      <c r="F2805">
        <f>Raw_Data!F2805</f>
        <v/>
      </c>
      <c r="G2805">
        <f>Raw_Data!G2805</f>
        <v/>
      </c>
      <c r="H2805">
        <f>Raw_Data!H2805</f>
        <v/>
      </c>
      <c r="I2805">
        <f>Raw_Data!I2805</f>
        <v/>
      </c>
      <c r="J2805" s="12">
        <f>Raw_Data!J2805</f>
        <v/>
      </c>
      <c r="K2805" s="13">
        <f>Raw_Data!K2805</f>
        <v/>
      </c>
      <c r="L2805" s="12">
        <f>Raw_Data!L2805</f>
        <v/>
      </c>
      <c r="M2805" s="12">
        <f>Raw_Data!M2805</f>
        <v/>
      </c>
      <c r="N2805" s="12">
        <f>Raw_Data!N2805</f>
        <v/>
      </c>
      <c r="O2805">
        <f>Raw_Data!O2805</f>
        <v/>
      </c>
      <c r="P2805">
        <f>Raw_Data!P2805</f>
        <v/>
      </c>
      <c r="Q2805">
        <f>Raw_Data!Q2805</f>
        <v/>
      </c>
      <c r="R2805">
        <f>Raw_Data!R2805</f>
        <v/>
      </c>
      <c r="S2805">
        <f>Raw_Data!S2805</f>
        <v/>
      </c>
      <c r="T2805">
        <f>YEAR(B2805)</f>
        <v/>
      </c>
      <c r="U2805">
        <f>MONTH(B2805)</f>
        <v/>
      </c>
      <c r="V2805">
        <f>TEXT(B2805,"mmm")</f>
        <v/>
      </c>
      <c r="W2805" s="15">
        <f>IFERROR(N2805/L2805,0)</f>
        <v/>
      </c>
      <c r="X2805">
        <f>IF(K2805=0,"No Discount",IF(K2805&lt;=5%,"Low",IF(K2805&lt;=15%,"Medium","High")))</f>
        <v/>
      </c>
      <c r="Y2805">
        <f>IF(L2805&gt;=20000,"High Value",IF(L2805&gt;=5000,"Medium Value","Low Value"))</f>
        <v/>
      </c>
      <c r="Z2805">
        <f>IF(R2805&lt;=3,"Fast",IF(R2805&lt;=5,"On Time","Delayed"))</f>
        <v/>
      </c>
    </row>
    <row r="2806">
      <c r="A2806">
        <f>Raw_Data!A2806</f>
        <v/>
      </c>
      <c r="B2806" s="11">
        <f>Raw_Data!B2806</f>
        <v/>
      </c>
      <c r="C2806">
        <f>Raw_Data!C2806</f>
        <v/>
      </c>
      <c r="D2806">
        <f>Raw_Data!D2806</f>
        <v/>
      </c>
      <c r="E2806">
        <f>Raw_Data!E2806</f>
        <v/>
      </c>
      <c r="F2806">
        <f>Raw_Data!F2806</f>
        <v/>
      </c>
      <c r="G2806">
        <f>Raw_Data!G2806</f>
        <v/>
      </c>
      <c r="H2806">
        <f>Raw_Data!H2806</f>
        <v/>
      </c>
      <c r="I2806">
        <f>Raw_Data!I2806</f>
        <v/>
      </c>
      <c r="J2806" s="12">
        <f>Raw_Data!J2806</f>
        <v/>
      </c>
      <c r="K2806" s="13">
        <f>Raw_Data!K2806</f>
        <v/>
      </c>
      <c r="L2806" s="12">
        <f>Raw_Data!L2806</f>
        <v/>
      </c>
      <c r="M2806" s="12">
        <f>Raw_Data!M2806</f>
        <v/>
      </c>
      <c r="N2806" s="12">
        <f>Raw_Data!N2806</f>
        <v/>
      </c>
      <c r="O2806">
        <f>Raw_Data!O2806</f>
        <v/>
      </c>
      <c r="P2806">
        <f>Raw_Data!P2806</f>
        <v/>
      </c>
      <c r="Q2806">
        <f>Raw_Data!Q2806</f>
        <v/>
      </c>
      <c r="R2806">
        <f>Raw_Data!R2806</f>
        <v/>
      </c>
      <c r="S2806">
        <f>Raw_Data!S2806</f>
        <v/>
      </c>
      <c r="T2806">
        <f>YEAR(B2806)</f>
        <v/>
      </c>
      <c r="U2806">
        <f>MONTH(B2806)</f>
        <v/>
      </c>
      <c r="V2806">
        <f>TEXT(B2806,"mmm")</f>
        <v/>
      </c>
      <c r="W2806" s="15">
        <f>IFERROR(N2806/L2806,0)</f>
        <v/>
      </c>
      <c r="X2806">
        <f>IF(K2806=0,"No Discount",IF(K2806&lt;=5%,"Low",IF(K2806&lt;=15%,"Medium","High")))</f>
        <v/>
      </c>
      <c r="Y2806">
        <f>IF(L2806&gt;=20000,"High Value",IF(L2806&gt;=5000,"Medium Value","Low Value"))</f>
        <v/>
      </c>
      <c r="Z2806">
        <f>IF(R2806&lt;=3,"Fast",IF(R2806&lt;=5,"On Time","Delayed"))</f>
        <v/>
      </c>
    </row>
    <row r="2807">
      <c r="A2807">
        <f>Raw_Data!A2807</f>
        <v/>
      </c>
      <c r="B2807" s="11">
        <f>Raw_Data!B2807</f>
        <v/>
      </c>
      <c r="C2807">
        <f>Raw_Data!C2807</f>
        <v/>
      </c>
      <c r="D2807">
        <f>Raw_Data!D2807</f>
        <v/>
      </c>
      <c r="E2807">
        <f>Raw_Data!E2807</f>
        <v/>
      </c>
      <c r="F2807">
        <f>Raw_Data!F2807</f>
        <v/>
      </c>
      <c r="G2807">
        <f>Raw_Data!G2807</f>
        <v/>
      </c>
      <c r="H2807">
        <f>Raw_Data!H2807</f>
        <v/>
      </c>
      <c r="I2807">
        <f>Raw_Data!I2807</f>
        <v/>
      </c>
      <c r="J2807" s="12">
        <f>Raw_Data!J2807</f>
        <v/>
      </c>
      <c r="K2807" s="13">
        <f>Raw_Data!K2807</f>
        <v/>
      </c>
      <c r="L2807" s="12">
        <f>Raw_Data!L2807</f>
        <v/>
      </c>
      <c r="M2807" s="12">
        <f>Raw_Data!M2807</f>
        <v/>
      </c>
      <c r="N2807" s="12">
        <f>Raw_Data!N2807</f>
        <v/>
      </c>
      <c r="O2807">
        <f>Raw_Data!O2807</f>
        <v/>
      </c>
      <c r="P2807">
        <f>Raw_Data!P2807</f>
        <v/>
      </c>
      <c r="Q2807">
        <f>Raw_Data!Q2807</f>
        <v/>
      </c>
      <c r="R2807">
        <f>Raw_Data!R2807</f>
        <v/>
      </c>
      <c r="S2807">
        <f>Raw_Data!S2807</f>
        <v/>
      </c>
      <c r="T2807">
        <f>YEAR(B2807)</f>
        <v/>
      </c>
      <c r="U2807">
        <f>MONTH(B2807)</f>
        <v/>
      </c>
      <c r="V2807">
        <f>TEXT(B2807,"mmm")</f>
        <v/>
      </c>
      <c r="W2807" s="15">
        <f>IFERROR(N2807/L2807,0)</f>
        <v/>
      </c>
      <c r="X2807">
        <f>IF(K2807=0,"No Discount",IF(K2807&lt;=5%,"Low",IF(K2807&lt;=15%,"Medium","High")))</f>
        <v/>
      </c>
      <c r="Y2807">
        <f>IF(L2807&gt;=20000,"High Value",IF(L2807&gt;=5000,"Medium Value","Low Value"))</f>
        <v/>
      </c>
      <c r="Z2807">
        <f>IF(R2807&lt;=3,"Fast",IF(R2807&lt;=5,"On Time","Delayed"))</f>
        <v/>
      </c>
    </row>
    <row r="2808">
      <c r="A2808">
        <f>Raw_Data!A2808</f>
        <v/>
      </c>
      <c r="B2808" s="11">
        <f>Raw_Data!B2808</f>
        <v/>
      </c>
      <c r="C2808">
        <f>Raw_Data!C2808</f>
        <v/>
      </c>
      <c r="D2808">
        <f>Raw_Data!D2808</f>
        <v/>
      </c>
      <c r="E2808">
        <f>Raw_Data!E2808</f>
        <v/>
      </c>
      <c r="F2808">
        <f>Raw_Data!F2808</f>
        <v/>
      </c>
      <c r="G2808">
        <f>Raw_Data!G2808</f>
        <v/>
      </c>
      <c r="H2808">
        <f>Raw_Data!H2808</f>
        <v/>
      </c>
      <c r="I2808">
        <f>Raw_Data!I2808</f>
        <v/>
      </c>
      <c r="J2808" s="12">
        <f>Raw_Data!J2808</f>
        <v/>
      </c>
      <c r="K2808" s="13">
        <f>Raw_Data!K2808</f>
        <v/>
      </c>
      <c r="L2808" s="12">
        <f>Raw_Data!L2808</f>
        <v/>
      </c>
      <c r="M2808" s="12">
        <f>Raw_Data!M2808</f>
        <v/>
      </c>
      <c r="N2808" s="12">
        <f>Raw_Data!N2808</f>
        <v/>
      </c>
      <c r="O2808">
        <f>Raw_Data!O2808</f>
        <v/>
      </c>
      <c r="P2808">
        <f>Raw_Data!P2808</f>
        <v/>
      </c>
      <c r="Q2808">
        <f>Raw_Data!Q2808</f>
        <v/>
      </c>
      <c r="R2808">
        <f>Raw_Data!R2808</f>
        <v/>
      </c>
      <c r="S2808">
        <f>Raw_Data!S2808</f>
        <v/>
      </c>
      <c r="T2808">
        <f>YEAR(B2808)</f>
        <v/>
      </c>
      <c r="U2808">
        <f>MONTH(B2808)</f>
        <v/>
      </c>
      <c r="V2808">
        <f>TEXT(B2808,"mmm")</f>
        <v/>
      </c>
      <c r="W2808" s="15">
        <f>IFERROR(N2808/L2808,0)</f>
        <v/>
      </c>
      <c r="X2808">
        <f>IF(K2808=0,"No Discount",IF(K2808&lt;=5%,"Low",IF(K2808&lt;=15%,"Medium","High")))</f>
        <v/>
      </c>
      <c r="Y2808">
        <f>IF(L2808&gt;=20000,"High Value",IF(L2808&gt;=5000,"Medium Value","Low Value"))</f>
        <v/>
      </c>
      <c r="Z2808">
        <f>IF(R2808&lt;=3,"Fast",IF(R2808&lt;=5,"On Time","Delayed"))</f>
        <v/>
      </c>
    </row>
    <row r="2809">
      <c r="A2809">
        <f>Raw_Data!A2809</f>
        <v/>
      </c>
      <c r="B2809" s="11">
        <f>Raw_Data!B2809</f>
        <v/>
      </c>
      <c r="C2809">
        <f>Raw_Data!C2809</f>
        <v/>
      </c>
      <c r="D2809">
        <f>Raw_Data!D2809</f>
        <v/>
      </c>
      <c r="E2809">
        <f>Raw_Data!E2809</f>
        <v/>
      </c>
      <c r="F2809">
        <f>Raw_Data!F2809</f>
        <v/>
      </c>
      <c r="G2809">
        <f>Raw_Data!G2809</f>
        <v/>
      </c>
      <c r="H2809">
        <f>Raw_Data!H2809</f>
        <v/>
      </c>
      <c r="I2809">
        <f>Raw_Data!I2809</f>
        <v/>
      </c>
      <c r="J2809" s="12">
        <f>Raw_Data!J2809</f>
        <v/>
      </c>
      <c r="K2809" s="13">
        <f>Raw_Data!K2809</f>
        <v/>
      </c>
      <c r="L2809" s="12">
        <f>Raw_Data!L2809</f>
        <v/>
      </c>
      <c r="M2809" s="12">
        <f>Raw_Data!M2809</f>
        <v/>
      </c>
      <c r="N2809" s="12">
        <f>Raw_Data!N2809</f>
        <v/>
      </c>
      <c r="O2809">
        <f>Raw_Data!O2809</f>
        <v/>
      </c>
      <c r="P2809">
        <f>Raw_Data!P2809</f>
        <v/>
      </c>
      <c r="Q2809">
        <f>Raw_Data!Q2809</f>
        <v/>
      </c>
      <c r="R2809">
        <f>Raw_Data!R2809</f>
        <v/>
      </c>
      <c r="S2809">
        <f>Raw_Data!S2809</f>
        <v/>
      </c>
      <c r="T2809">
        <f>YEAR(B2809)</f>
        <v/>
      </c>
      <c r="U2809">
        <f>MONTH(B2809)</f>
        <v/>
      </c>
      <c r="V2809">
        <f>TEXT(B2809,"mmm")</f>
        <v/>
      </c>
      <c r="W2809" s="15">
        <f>IFERROR(N2809/L2809,0)</f>
        <v/>
      </c>
      <c r="X2809">
        <f>IF(K2809=0,"No Discount",IF(K2809&lt;=5%,"Low",IF(K2809&lt;=15%,"Medium","High")))</f>
        <v/>
      </c>
      <c r="Y2809">
        <f>IF(L2809&gt;=20000,"High Value",IF(L2809&gt;=5000,"Medium Value","Low Value"))</f>
        <v/>
      </c>
      <c r="Z2809">
        <f>IF(R2809&lt;=3,"Fast",IF(R2809&lt;=5,"On Time","Delayed"))</f>
        <v/>
      </c>
    </row>
    <row r="2810">
      <c r="A2810">
        <f>Raw_Data!A2810</f>
        <v/>
      </c>
      <c r="B2810" s="11">
        <f>Raw_Data!B2810</f>
        <v/>
      </c>
      <c r="C2810">
        <f>Raw_Data!C2810</f>
        <v/>
      </c>
      <c r="D2810">
        <f>Raw_Data!D2810</f>
        <v/>
      </c>
      <c r="E2810">
        <f>Raw_Data!E2810</f>
        <v/>
      </c>
      <c r="F2810">
        <f>Raw_Data!F2810</f>
        <v/>
      </c>
      <c r="G2810">
        <f>Raw_Data!G2810</f>
        <v/>
      </c>
      <c r="H2810">
        <f>Raw_Data!H2810</f>
        <v/>
      </c>
      <c r="I2810">
        <f>Raw_Data!I2810</f>
        <v/>
      </c>
      <c r="J2810" s="12">
        <f>Raw_Data!J2810</f>
        <v/>
      </c>
      <c r="K2810" s="13">
        <f>Raw_Data!K2810</f>
        <v/>
      </c>
      <c r="L2810" s="12">
        <f>Raw_Data!L2810</f>
        <v/>
      </c>
      <c r="M2810" s="12">
        <f>Raw_Data!M2810</f>
        <v/>
      </c>
      <c r="N2810" s="12">
        <f>Raw_Data!N2810</f>
        <v/>
      </c>
      <c r="O2810">
        <f>Raw_Data!O2810</f>
        <v/>
      </c>
      <c r="P2810">
        <f>Raw_Data!P2810</f>
        <v/>
      </c>
      <c r="Q2810">
        <f>Raw_Data!Q2810</f>
        <v/>
      </c>
      <c r="R2810">
        <f>Raw_Data!R2810</f>
        <v/>
      </c>
      <c r="S2810">
        <f>Raw_Data!S2810</f>
        <v/>
      </c>
      <c r="T2810">
        <f>YEAR(B2810)</f>
        <v/>
      </c>
      <c r="U2810">
        <f>MONTH(B2810)</f>
        <v/>
      </c>
      <c r="V2810">
        <f>TEXT(B2810,"mmm")</f>
        <v/>
      </c>
      <c r="W2810" s="15">
        <f>IFERROR(N2810/L2810,0)</f>
        <v/>
      </c>
      <c r="X2810">
        <f>IF(K2810=0,"No Discount",IF(K2810&lt;=5%,"Low",IF(K2810&lt;=15%,"Medium","High")))</f>
        <v/>
      </c>
      <c r="Y2810">
        <f>IF(L2810&gt;=20000,"High Value",IF(L2810&gt;=5000,"Medium Value","Low Value"))</f>
        <v/>
      </c>
      <c r="Z2810">
        <f>IF(R2810&lt;=3,"Fast",IF(R2810&lt;=5,"On Time","Delayed"))</f>
        <v/>
      </c>
    </row>
    <row r="2811">
      <c r="A2811">
        <f>Raw_Data!A2811</f>
        <v/>
      </c>
      <c r="B2811" s="11">
        <f>Raw_Data!B2811</f>
        <v/>
      </c>
      <c r="C2811">
        <f>Raw_Data!C2811</f>
        <v/>
      </c>
      <c r="D2811">
        <f>Raw_Data!D2811</f>
        <v/>
      </c>
      <c r="E2811">
        <f>Raw_Data!E2811</f>
        <v/>
      </c>
      <c r="F2811">
        <f>Raw_Data!F2811</f>
        <v/>
      </c>
      <c r="G2811">
        <f>Raw_Data!G2811</f>
        <v/>
      </c>
      <c r="H2811">
        <f>Raw_Data!H2811</f>
        <v/>
      </c>
      <c r="I2811">
        <f>Raw_Data!I2811</f>
        <v/>
      </c>
      <c r="J2811" s="12">
        <f>Raw_Data!J2811</f>
        <v/>
      </c>
      <c r="K2811" s="13">
        <f>Raw_Data!K2811</f>
        <v/>
      </c>
      <c r="L2811" s="12">
        <f>Raw_Data!L2811</f>
        <v/>
      </c>
      <c r="M2811" s="12">
        <f>Raw_Data!M2811</f>
        <v/>
      </c>
      <c r="N2811" s="12">
        <f>Raw_Data!N2811</f>
        <v/>
      </c>
      <c r="O2811">
        <f>Raw_Data!O2811</f>
        <v/>
      </c>
      <c r="P2811">
        <f>Raw_Data!P2811</f>
        <v/>
      </c>
      <c r="Q2811">
        <f>Raw_Data!Q2811</f>
        <v/>
      </c>
      <c r="R2811">
        <f>Raw_Data!R2811</f>
        <v/>
      </c>
      <c r="S2811">
        <f>Raw_Data!S2811</f>
        <v/>
      </c>
      <c r="T2811">
        <f>YEAR(B2811)</f>
        <v/>
      </c>
      <c r="U2811">
        <f>MONTH(B2811)</f>
        <v/>
      </c>
      <c r="V2811">
        <f>TEXT(B2811,"mmm")</f>
        <v/>
      </c>
      <c r="W2811" s="15">
        <f>IFERROR(N2811/L2811,0)</f>
        <v/>
      </c>
      <c r="X2811">
        <f>IF(K2811=0,"No Discount",IF(K2811&lt;=5%,"Low",IF(K2811&lt;=15%,"Medium","High")))</f>
        <v/>
      </c>
      <c r="Y2811">
        <f>IF(L2811&gt;=20000,"High Value",IF(L2811&gt;=5000,"Medium Value","Low Value"))</f>
        <v/>
      </c>
      <c r="Z2811">
        <f>IF(R2811&lt;=3,"Fast",IF(R2811&lt;=5,"On Time","Delayed"))</f>
        <v/>
      </c>
    </row>
    <row r="2812">
      <c r="A2812">
        <f>Raw_Data!A2812</f>
        <v/>
      </c>
      <c r="B2812" s="11">
        <f>Raw_Data!B2812</f>
        <v/>
      </c>
      <c r="C2812">
        <f>Raw_Data!C2812</f>
        <v/>
      </c>
      <c r="D2812">
        <f>Raw_Data!D2812</f>
        <v/>
      </c>
      <c r="E2812">
        <f>Raw_Data!E2812</f>
        <v/>
      </c>
      <c r="F2812">
        <f>Raw_Data!F2812</f>
        <v/>
      </c>
      <c r="G2812">
        <f>Raw_Data!G2812</f>
        <v/>
      </c>
      <c r="H2812">
        <f>Raw_Data!H2812</f>
        <v/>
      </c>
      <c r="I2812">
        <f>Raw_Data!I2812</f>
        <v/>
      </c>
      <c r="J2812" s="12">
        <f>Raw_Data!J2812</f>
        <v/>
      </c>
      <c r="K2812" s="13">
        <f>Raw_Data!K2812</f>
        <v/>
      </c>
      <c r="L2812" s="12">
        <f>Raw_Data!L2812</f>
        <v/>
      </c>
      <c r="M2812" s="12">
        <f>Raw_Data!M2812</f>
        <v/>
      </c>
      <c r="N2812" s="12">
        <f>Raw_Data!N2812</f>
        <v/>
      </c>
      <c r="O2812">
        <f>Raw_Data!O2812</f>
        <v/>
      </c>
      <c r="P2812">
        <f>Raw_Data!P2812</f>
        <v/>
      </c>
      <c r="Q2812">
        <f>Raw_Data!Q2812</f>
        <v/>
      </c>
      <c r="R2812">
        <f>Raw_Data!R2812</f>
        <v/>
      </c>
      <c r="S2812">
        <f>Raw_Data!S2812</f>
        <v/>
      </c>
      <c r="T2812">
        <f>YEAR(B2812)</f>
        <v/>
      </c>
      <c r="U2812">
        <f>MONTH(B2812)</f>
        <v/>
      </c>
      <c r="V2812">
        <f>TEXT(B2812,"mmm")</f>
        <v/>
      </c>
      <c r="W2812" s="15">
        <f>IFERROR(N2812/L2812,0)</f>
        <v/>
      </c>
      <c r="X2812">
        <f>IF(K2812=0,"No Discount",IF(K2812&lt;=5%,"Low",IF(K2812&lt;=15%,"Medium","High")))</f>
        <v/>
      </c>
      <c r="Y2812">
        <f>IF(L2812&gt;=20000,"High Value",IF(L2812&gt;=5000,"Medium Value","Low Value"))</f>
        <v/>
      </c>
      <c r="Z2812">
        <f>IF(R2812&lt;=3,"Fast",IF(R2812&lt;=5,"On Time","Delayed"))</f>
        <v/>
      </c>
    </row>
    <row r="2813">
      <c r="A2813">
        <f>Raw_Data!A2813</f>
        <v/>
      </c>
      <c r="B2813" s="11">
        <f>Raw_Data!B2813</f>
        <v/>
      </c>
      <c r="C2813">
        <f>Raw_Data!C2813</f>
        <v/>
      </c>
      <c r="D2813">
        <f>Raw_Data!D2813</f>
        <v/>
      </c>
      <c r="E2813">
        <f>Raw_Data!E2813</f>
        <v/>
      </c>
      <c r="F2813">
        <f>Raw_Data!F2813</f>
        <v/>
      </c>
      <c r="G2813">
        <f>Raw_Data!G2813</f>
        <v/>
      </c>
      <c r="H2813">
        <f>Raw_Data!H2813</f>
        <v/>
      </c>
      <c r="I2813">
        <f>Raw_Data!I2813</f>
        <v/>
      </c>
      <c r="J2813" s="12">
        <f>Raw_Data!J2813</f>
        <v/>
      </c>
      <c r="K2813" s="13">
        <f>Raw_Data!K2813</f>
        <v/>
      </c>
      <c r="L2813" s="12">
        <f>Raw_Data!L2813</f>
        <v/>
      </c>
      <c r="M2813" s="12">
        <f>Raw_Data!M2813</f>
        <v/>
      </c>
      <c r="N2813" s="12">
        <f>Raw_Data!N2813</f>
        <v/>
      </c>
      <c r="O2813">
        <f>Raw_Data!O2813</f>
        <v/>
      </c>
      <c r="P2813">
        <f>Raw_Data!P2813</f>
        <v/>
      </c>
      <c r="Q2813">
        <f>Raw_Data!Q2813</f>
        <v/>
      </c>
      <c r="R2813">
        <f>Raw_Data!R2813</f>
        <v/>
      </c>
      <c r="S2813">
        <f>Raw_Data!S2813</f>
        <v/>
      </c>
      <c r="T2813">
        <f>YEAR(B2813)</f>
        <v/>
      </c>
      <c r="U2813">
        <f>MONTH(B2813)</f>
        <v/>
      </c>
      <c r="V2813">
        <f>TEXT(B2813,"mmm")</f>
        <v/>
      </c>
      <c r="W2813" s="15">
        <f>IFERROR(N2813/L2813,0)</f>
        <v/>
      </c>
      <c r="X2813">
        <f>IF(K2813=0,"No Discount",IF(K2813&lt;=5%,"Low",IF(K2813&lt;=15%,"Medium","High")))</f>
        <v/>
      </c>
      <c r="Y2813">
        <f>IF(L2813&gt;=20000,"High Value",IF(L2813&gt;=5000,"Medium Value","Low Value"))</f>
        <v/>
      </c>
      <c r="Z2813">
        <f>IF(R2813&lt;=3,"Fast",IF(R2813&lt;=5,"On Time","Delayed"))</f>
        <v/>
      </c>
    </row>
    <row r="2814">
      <c r="A2814">
        <f>Raw_Data!A2814</f>
        <v/>
      </c>
      <c r="B2814" s="11">
        <f>Raw_Data!B2814</f>
        <v/>
      </c>
      <c r="C2814">
        <f>Raw_Data!C2814</f>
        <v/>
      </c>
      <c r="D2814">
        <f>Raw_Data!D2814</f>
        <v/>
      </c>
      <c r="E2814">
        <f>Raw_Data!E2814</f>
        <v/>
      </c>
      <c r="F2814">
        <f>Raw_Data!F2814</f>
        <v/>
      </c>
      <c r="G2814">
        <f>Raw_Data!G2814</f>
        <v/>
      </c>
      <c r="H2814">
        <f>Raw_Data!H2814</f>
        <v/>
      </c>
      <c r="I2814">
        <f>Raw_Data!I2814</f>
        <v/>
      </c>
      <c r="J2814" s="12">
        <f>Raw_Data!J2814</f>
        <v/>
      </c>
      <c r="K2814" s="13">
        <f>Raw_Data!K2814</f>
        <v/>
      </c>
      <c r="L2814" s="12">
        <f>Raw_Data!L2814</f>
        <v/>
      </c>
      <c r="M2814" s="12">
        <f>Raw_Data!M2814</f>
        <v/>
      </c>
      <c r="N2814" s="12">
        <f>Raw_Data!N2814</f>
        <v/>
      </c>
      <c r="O2814">
        <f>Raw_Data!O2814</f>
        <v/>
      </c>
      <c r="P2814">
        <f>Raw_Data!P2814</f>
        <v/>
      </c>
      <c r="Q2814">
        <f>Raw_Data!Q2814</f>
        <v/>
      </c>
      <c r="R2814">
        <f>Raw_Data!R2814</f>
        <v/>
      </c>
      <c r="S2814">
        <f>Raw_Data!S2814</f>
        <v/>
      </c>
      <c r="T2814">
        <f>YEAR(B2814)</f>
        <v/>
      </c>
      <c r="U2814">
        <f>MONTH(B2814)</f>
        <v/>
      </c>
      <c r="V2814">
        <f>TEXT(B2814,"mmm")</f>
        <v/>
      </c>
      <c r="W2814" s="15">
        <f>IFERROR(N2814/L2814,0)</f>
        <v/>
      </c>
      <c r="X2814">
        <f>IF(K2814=0,"No Discount",IF(K2814&lt;=5%,"Low",IF(K2814&lt;=15%,"Medium","High")))</f>
        <v/>
      </c>
      <c r="Y2814">
        <f>IF(L2814&gt;=20000,"High Value",IF(L2814&gt;=5000,"Medium Value","Low Value"))</f>
        <v/>
      </c>
      <c r="Z2814">
        <f>IF(R2814&lt;=3,"Fast",IF(R2814&lt;=5,"On Time","Delayed"))</f>
        <v/>
      </c>
    </row>
    <row r="2815">
      <c r="A2815">
        <f>Raw_Data!A2815</f>
        <v/>
      </c>
      <c r="B2815" s="11">
        <f>Raw_Data!B2815</f>
        <v/>
      </c>
      <c r="C2815">
        <f>Raw_Data!C2815</f>
        <v/>
      </c>
      <c r="D2815">
        <f>Raw_Data!D2815</f>
        <v/>
      </c>
      <c r="E2815">
        <f>Raw_Data!E2815</f>
        <v/>
      </c>
      <c r="F2815">
        <f>Raw_Data!F2815</f>
        <v/>
      </c>
      <c r="G2815">
        <f>Raw_Data!G2815</f>
        <v/>
      </c>
      <c r="H2815">
        <f>Raw_Data!H2815</f>
        <v/>
      </c>
      <c r="I2815">
        <f>Raw_Data!I2815</f>
        <v/>
      </c>
      <c r="J2815" s="12">
        <f>Raw_Data!J2815</f>
        <v/>
      </c>
      <c r="K2815" s="13">
        <f>Raw_Data!K2815</f>
        <v/>
      </c>
      <c r="L2815" s="12">
        <f>Raw_Data!L2815</f>
        <v/>
      </c>
      <c r="M2815" s="12">
        <f>Raw_Data!M2815</f>
        <v/>
      </c>
      <c r="N2815" s="12">
        <f>Raw_Data!N2815</f>
        <v/>
      </c>
      <c r="O2815">
        <f>Raw_Data!O2815</f>
        <v/>
      </c>
      <c r="P2815">
        <f>Raw_Data!P2815</f>
        <v/>
      </c>
      <c r="Q2815">
        <f>Raw_Data!Q2815</f>
        <v/>
      </c>
      <c r="R2815">
        <f>Raw_Data!R2815</f>
        <v/>
      </c>
      <c r="S2815">
        <f>Raw_Data!S2815</f>
        <v/>
      </c>
      <c r="T2815">
        <f>YEAR(B2815)</f>
        <v/>
      </c>
      <c r="U2815">
        <f>MONTH(B2815)</f>
        <v/>
      </c>
      <c r="V2815">
        <f>TEXT(B2815,"mmm")</f>
        <v/>
      </c>
      <c r="W2815" s="15">
        <f>IFERROR(N2815/L2815,0)</f>
        <v/>
      </c>
      <c r="X2815">
        <f>IF(K2815=0,"No Discount",IF(K2815&lt;=5%,"Low",IF(K2815&lt;=15%,"Medium","High")))</f>
        <v/>
      </c>
      <c r="Y2815">
        <f>IF(L2815&gt;=20000,"High Value",IF(L2815&gt;=5000,"Medium Value","Low Value"))</f>
        <v/>
      </c>
      <c r="Z2815">
        <f>IF(R2815&lt;=3,"Fast",IF(R2815&lt;=5,"On Time","Delayed"))</f>
        <v/>
      </c>
    </row>
    <row r="2816">
      <c r="A2816">
        <f>Raw_Data!A2816</f>
        <v/>
      </c>
      <c r="B2816" s="11">
        <f>Raw_Data!B2816</f>
        <v/>
      </c>
      <c r="C2816">
        <f>Raw_Data!C2816</f>
        <v/>
      </c>
      <c r="D2816">
        <f>Raw_Data!D2816</f>
        <v/>
      </c>
      <c r="E2816">
        <f>Raw_Data!E2816</f>
        <v/>
      </c>
      <c r="F2816">
        <f>Raw_Data!F2816</f>
        <v/>
      </c>
      <c r="G2816">
        <f>Raw_Data!G2816</f>
        <v/>
      </c>
      <c r="H2816">
        <f>Raw_Data!H2816</f>
        <v/>
      </c>
      <c r="I2816">
        <f>Raw_Data!I2816</f>
        <v/>
      </c>
      <c r="J2816" s="12">
        <f>Raw_Data!J2816</f>
        <v/>
      </c>
      <c r="K2816" s="13">
        <f>Raw_Data!K2816</f>
        <v/>
      </c>
      <c r="L2816" s="12">
        <f>Raw_Data!L2816</f>
        <v/>
      </c>
      <c r="M2816" s="12">
        <f>Raw_Data!M2816</f>
        <v/>
      </c>
      <c r="N2816" s="12">
        <f>Raw_Data!N2816</f>
        <v/>
      </c>
      <c r="O2816">
        <f>Raw_Data!O2816</f>
        <v/>
      </c>
      <c r="P2816">
        <f>Raw_Data!P2816</f>
        <v/>
      </c>
      <c r="Q2816">
        <f>Raw_Data!Q2816</f>
        <v/>
      </c>
      <c r="R2816">
        <f>Raw_Data!R2816</f>
        <v/>
      </c>
      <c r="S2816">
        <f>Raw_Data!S2816</f>
        <v/>
      </c>
      <c r="T2816">
        <f>YEAR(B2816)</f>
        <v/>
      </c>
      <c r="U2816">
        <f>MONTH(B2816)</f>
        <v/>
      </c>
      <c r="V2816">
        <f>TEXT(B2816,"mmm")</f>
        <v/>
      </c>
      <c r="W2816" s="15">
        <f>IFERROR(N2816/L2816,0)</f>
        <v/>
      </c>
      <c r="X2816">
        <f>IF(K2816=0,"No Discount",IF(K2816&lt;=5%,"Low",IF(K2816&lt;=15%,"Medium","High")))</f>
        <v/>
      </c>
      <c r="Y2816">
        <f>IF(L2816&gt;=20000,"High Value",IF(L2816&gt;=5000,"Medium Value","Low Value"))</f>
        <v/>
      </c>
      <c r="Z2816">
        <f>IF(R2816&lt;=3,"Fast",IF(R2816&lt;=5,"On Time","Delayed"))</f>
        <v/>
      </c>
    </row>
    <row r="2817">
      <c r="A2817">
        <f>Raw_Data!A2817</f>
        <v/>
      </c>
      <c r="B2817" s="11">
        <f>Raw_Data!B2817</f>
        <v/>
      </c>
      <c r="C2817">
        <f>Raw_Data!C2817</f>
        <v/>
      </c>
      <c r="D2817">
        <f>Raw_Data!D2817</f>
        <v/>
      </c>
      <c r="E2817">
        <f>Raw_Data!E2817</f>
        <v/>
      </c>
      <c r="F2817">
        <f>Raw_Data!F2817</f>
        <v/>
      </c>
      <c r="G2817">
        <f>Raw_Data!G2817</f>
        <v/>
      </c>
      <c r="H2817">
        <f>Raw_Data!H2817</f>
        <v/>
      </c>
      <c r="I2817">
        <f>Raw_Data!I2817</f>
        <v/>
      </c>
      <c r="J2817" s="12">
        <f>Raw_Data!J2817</f>
        <v/>
      </c>
      <c r="K2817" s="13">
        <f>Raw_Data!K2817</f>
        <v/>
      </c>
      <c r="L2817" s="12">
        <f>Raw_Data!L2817</f>
        <v/>
      </c>
      <c r="M2817" s="12">
        <f>Raw_Data!M2817</f>
        <v/>
      </c>
      <c r="N2817" s="12">
        <f>Raw_Data!N2817</f>
        <v/>
      </c>
      <c r="O2817">
        <f>Raw_Data!O2817</f>
        <v/>
      </c>
      <c r="P2817">
        <f>Raw_Data!P2817</f>
        <v/>
      </c>
      <c r="Q2817">
        <f>Raw_Data!Q2817</f>
        <v/>
      </c>
      <c r="R2817">
        <f>Raw_Data!R2817</f>
        <v/>
      </c>
      <c r="S2817">
        <f>Raw_Data!S2817</f>
        <v/>
      </c>
      <c r="T2817">
        <f>YEAR(B2817)</f>
        <v/>
      </c>
      <c r="U2817">
        <f>MONTH(B2817)</f>
        <v/>
      </c>
      <c r="V2817">
        <f>TEXT(B2817,"mmm")</f>
        <v/>
      </c>
      <c r="W2817" s="15">
        <f>IFERROR(N2817/L2817,0)</f>
        <v/>
      </c>
      <c r="X2817">
        <f>IF(K2817=0,"No Discount",IF(K2817&lt;=5%,"Low",IF(K2817&lt;=15%,"Medium","High")))</f>
        <v/>
      </c>
      <c r="Y2817">
        <f>IF(L2817&gt;=20000,"High Value",IF(L2817&gt;=5000,"Medium Value","Low Value"))</f>
        <v/>
      </c>
      <c r="Z2817">
        <f>IF(R2817&lt;=3,"Fast",IF(R2817&lt;=5,"On Time","Delayed"))</f>
        <v/>
      </c>
    </row>
    <row r="2818">
      <c r="A2818">
        <f>Raw_Data!A2818</f>
        <v/>
      </c>
      <c r="B2818" s="11">
        <f>Raw_Data!B2818</f>
        <v/>
      </c>
      <c r="C2818">
        <f>Raw_Data!C2818</f>
        <v/>
      </c>
      <c r="D2818">
        <f>Raw_Data!D2818</f>
        <v/>
      </c>
      <c r="E2818">
        <f>Raw_Data!E2818</f>
        <v/>
      </c>
      <c r="F2818">
        <f>Raw_Data!F2818</f>
        <v/>
      </c>
      <c r="G2818">
        <f>Raw_Data!G2818</f>
        <v/>
      </c>
      <c r="H2818">
        <f>Raw_Data!H2818</f>
        <v/>
      </c>
      <c r="I2818">
        <f>Raw_Data!I2818</f>
        <v/>
      </c>
      <c r="J2818" s="12">
        <f>Raw_Data!J2818</f>
        <v/>
      </c>
      <c r="K2818" s="13">
        <f>Raw_Data!K2818</f>
        <v/>
      </c>
      <c r="L2818" s="12">
        <f>Raw_Data!L2818</f>
        <v/>
      </c>
      <c r="M2818" s="12">
        <f>Raw_Data!M2818</f>
        <v/>
      </c>
      <c r="N2818" s="12">
        <f>Raw_Data!N2818</f>
        <v/>
      </c>
      <c r="O2818">
        <f>Raw_Data!O2818</f>
        <v/>
      </c>
      <c r="P2818">
        <f>Raw_Data!P2818</f>
        <v/>
      </c>
      <c r="Q2818">
        <f>Raw_Data!Q2818</f>
        <v/>
      </c>
      <c r="R2818">
        <f>Raw_Data!R2818</f>
        <v/>
      </c>
      <c r="S2818">
        <f>Raw_Data!S2818</f>
        <v/>
      </c>
      <c r="T2818">
        <f>YEAR(B2818)</f>
        <v/>
      </c>
      <c r="U2818">
        <f>MONTH(B2818)</f>
        <v/>
      </c>
      <c r="V2818">
        <f>TEXT(B2818,"mmm")</f>
        <v/>
      </c>
      <c r="W2818" s="15">
        <f>IFERROR(N2818/L2818,0)</f>
        <v/>
      </c>
      <c r="X2818">
        <f>IF(K2818=0,"No Discount",IF(K2818&lt;=5%,"Low",IF(K2818&lt;=15%,"Medium","High")))</f>
        <v/>
      </c>
      <c r="Y2818">
        <f>IF(L2818&gt;=20000,"High Value",IF(L2818&gt;=5000,"Medium Value","Low Value"))</f>
        <v/>
      </c>
      <c r="Z2818">
        <f>IF(R2818&lt;=3,"Fast",IF(R2818&lt;=5,"On Time","Delayed"))</f>
        <v/>
      </c>
    </row>
    <row r="2819">
      <c r="A2819">
        <f>Raw_Data!A2819</f>
        <v/>
      </c>
      <c r="B2819" s="11">
        <f>Raw_Data!B2819</f>
        <v/>
      </c>
      <c r="C2819">
        <f>Raw_Data!C2819</f>
        <v/>
      </c>
      <c r="D2819">
        <f>Raw_Data!D2819</f>
        <v/>
      </c>
      <c r="E2819">
        <f>Raw_Data!E2819</f>
        <v/>
      </c>
      <c r="F2819">
        <f>Raw_Data!F2819</f>
        <v/>
      </c>
      <c r="G2819">
        <f>Raw_Data!G2819</f>
        <v/>
      </c>
      <c r="H2819">
        <f>Raw_Data!H2819</f>
        <v/>
      </c>
      <c r="I2819">
        <f>Raw_Data!I2819</f>
        <v/>
      </c>
      <c r="J2819" s="12">
        <f>Raw_Data!J2819</f>
        <v/>
      </c>
      <c r="K2819" s="13">
        <f>Raw_Data!K2819</f>
        <v/>
      </c>
      <c r="L2819" s="12">
        <f>Raw_Data!L2819</f>
        <v/>
      </c>
      <c r="M2819" s="12">
        <f>Raw_Data!M2819</f>
        <v/>
      </c>
      <c r="N2819" s="12">
        <f>Raw_Data!N2819</f>
        <v/>
      </c>
      <c r="O2819">
        <f>Raw_Data!O2819</f>
        <v/>
      </c>
      <c r="P2819">
        <f>Raw_Data!P2819</f>
        <v/>
      </c>
      <c r="Q2819">
        <f>Raw_Data!Q2819</f>
        <v/>
      </c>
      <c r="R2819">
        <f>Raw_Data!R2819</f>
        <v/>
      </c>
      <c r="S2819">
        <f>Raw_Data!S2819</f>
        <v/>
      </c>
      <c r="T2819">
        <f>YEAR(B2819)</f>
        <v/>
      </c>
      <c r="U2819">
        <f>MONTH(B2819)</f>
        <v/>
      </c>
      <c r="V2819">
        <f>TEXT(B2819,"mmm")</f>
        <v/>
      </c>
      <c r="W2819" s="15">
        <f>IFERROR(N2819/L2819,0)</f>
        <v/>
      </c>
      <c r="X2819">
        <f>IF(K2819=0,"No Discount",IF(K2819&lt;=5%,"Low",IF(K2819&lt;=15%,"Medium","High")))</f>
        <v/>
      </c>
      <c r="Y2819">
        <f>IF(L2819&gt;=20000,"High Value",IF(L2819&gt;=5000,"Medium Value","Low Value"))</f>
        <v/>
      </c>
      <c r="Z2819">
        <f>IF(R2819&lt;=3,"Fast",IF(R2819&lt;=5,"On Time","Delayed"))</f>
        <v/>
      </c>
    </row>
    <row r="2820">
      <c r="A2820">
        <f>Raw_Data!A2820</f>
        <v/>
      </c>
      <c r="B2820" s="11">
        <f>Raw_Data!B2820</f>
        <v/>
      </c>
      <c r="C2820">
        <f>Raw_Data!C2820</f>
        <v/>
      </c>
      <c r="D2820">
        <f>Raw_Data!D2820</f>
        <v/>
      </c>
      <c r="E2820">
        <f>Raw_Data!E2820</f>
        <v/>
      </c>
      <c r="F2820">
        <f>Raw_Data!F2820</f>
        <v/>
      </c>
      <c r="G2820">
        <f>Raw_Data!G2820</f>
        <v/>
      </c>
      <c r="H2820">
        <f>Raw_Data!H2820</f>
        <v/>
      </c>
      <c r="I2820">
        <f>Raw_Data!I2820</f>
        <v/>
      </c>
      <c r="J2820" s="12">
        <f>Raw_Data!J2820</f>
        <v/>
      </c>
      <c r="K2820" s="13">
        <f>Raw_Data!K2820</f>
        <v/>
      </c>
      <c r="L2820" s="12">
        <f>Raw_Data!L2820</f>
        <v/>
      </c>
      <c r="M2820" s="12">
        <f>Raw_Data!M2820</f>
        <v/>
      </c>
      <c r="N2820" s="12">
        <f>Raw_Data!N2820</f>
        <v/>
      </c>
      <c r="O2820">
        <f>Raw_Data!O2820</f>
        <v/>
      </c>
      <c r="P2820">
        <f>Raw_Data!P2820</f>
        <v/>
      </c>
      <c r="Q2820">
        <f>Raw_Data!Q2820</f>
        <v/>
      </c>
      <c r="R2820">
        <f>Raw_Data!R2820</f>
        <v/>
      </c>
      <c r="S2820">
        <f>Raw_Data!S2820</f>
        <v/>
      </c>
      <c r="T2820">
        <f>YEAR(B2820)</f>
        <v/>
      </c>
      <c r="U2820">
        <f>MONTH(B2820)</f>
        <v/>
      </c>
      <c r="V2820">
        <f>TEXT(B2820,"mmm")</f>
        <v/>
      </c>
      <c r="W2820" s="15">
        <f>IFERROR(N2820/L2820,0)</f>
        <v/>
      </c>
      <c r="X2820">
        <f>IF(K2820=0,"No Discount",IF(K2820&lt;=5%,"Low",IF(K2820&lt;=15%,"Medium","High")))</f>
        <v/>
      </c>
      <c r="Y2820">
        <f>IF(L2820&gt;=20000,"High Value",IF(L2820&gt;=5000,"Medium Value","Low Value"))</f>
        <v/>
      </c>
      <c r="Z2820">
        <f>IF(R2820&lt;=3,"Fast",IF(R2820&lt;=5,"On Time","Delayed"))</f>
        <v/>
      </c>
    </row>
    <row r="2821">
      <c r="A2821">
        <f>Raw_Data!A2821</f>
        <v/>
      </c>
      <c r="B2821" s="11">
        <f>Raw_Data!B2821</f>
        <v/>
      </c>
      <c r="C2821">
        <f>Raw_Data!C2821</f>
        <v/>
      </c>
      <c r="D2821">
        <f>Raw_Data!D2821</f>
        <v/>
      </c>
      <c r="E2821">
        <f>Raw_Data!E2821</f>
        <v/>
      </c>
      <c r="F2821">
        <f>Raw_Data!F2821</f>
        <v/>
      </c>
      <c r="G2821">
        <f>Raw_Data!G2821</f>
        <v/>
      </c>
      <c r="H2821">
        <f>Raw_Data!H2821</f>
        <v/>
      </c>
      <c r="I2821">
        <f>Raw_Data!I2821</f>
        <v/>
      </c>
      <c r="J2821" s="12">
        <f>Raw_Data!J2821</f>
        <v/>
      </c>
      <c r="K2821" s="13">
        <f>Raw_Data!K2821</f>
        <v/>
      </c>
      <c r="L2821" s="12">
        <f>Raw_Data!L2821</f>
        <v/>
      </c>
      <c r="M2821" s="12">
        <f>Raw_Data!M2821</f>
        <v/>
      </c>
      <c r="N2821" s="12">
        <f>Raw_Data!N2821</f>
        <v/>
      </c>
      <c r="O2821">
        <f>Raw_Data!O2821</f>
        <v/>
      </c>
      <c r="P2821">
        <f>Raw_Data!P2821</f>
        <v/>
      </c>
      <c r="Q2821">
        <f>Raw_Data!Q2821</f>
        <v/>
      </c>
      <c r="R2821">
        <f>Raw_Data!R2821</f>
        <v/>
      </c>
      <c r="S2821">
        <f>Raw_Data!S2821</f>
        <v/>
      </c>
      <c r="T2821">
        <f>YEAR(B2821)</f>
        <v/>
      </c>
      <c r="U2821">
        <f>MONTH(B2821)</f>
        <v/>
      </c>
      <c r="V2821">
        <f>TEXT(B2821,"mmm")</f>
        <v/>
      </c>
      <c r="W2821" s="15">
        <f>IFERROR(N2821/L2821,0)</f>
        <v/>
      </c>
      <c r="X2821">
        <f>IF(K2821=0,"No Discount",IF(K2821&lt;=5%,"Low",IF(K2821&lt;=15%,"Medium","High")))</f>
        <v/>
      </c>
      <c r="Y2821">
        <f>IF(L2821&gt;=20000,"High Value",IF(L2821&gt;=5000,"Medium Value","Low Value"))</f>
        <v/>
      </c>
      <c r="Z2821">
        <f>IF(R2821&lt;=3,"Fast",IF(R2821&lt;=5,"On Time","Delayed"))</f>
        <v/>
      </c>
    </row>
    <row r="2822">
      <c r="A2822">
        <f>Raw_Data!A2822</f>
        <v/>
      </c>
      <c r="B2822" s="11">
        <f>Raw_Data!B2822</f>
        <v/>
      </c>
      <c r="C2822">
        <f>Raw_Data!C2822</f>
        <v/>
      </c>
      <c r="D2822">
        <f>Raw_Data!D2822</f>
        <v/>
      </c>
      <c r="E2822">
        <f>Raw_Data!E2822</f>
        <v/>
      </c>
      <c r="F2822">
        <f>Raw_Data!F2822</f>
        <v/>
      </c>
      <c r="G2822">
        <f>Raw_Data!G2822</f>
        <v/>
      </c>
      <c r="H2822">
        <f>Raw_Data!H2822</f>
        <v/>
      </c>
      <c r="I2822">
        <f>Raw_Data!I2822</f>
        <v/>
      </c>
      <c r="J2822" s="12">
        <f>Raw_Data!J2822</f>
        <v/>
      </c>
      <c r="K2822" s="13">
        <f>Raw_Data!K2822</f>
        <v/>
      </c>
      <c r="L2822" s="12">
        <f>Raw_Data!L2822</f>
        <v/>
      </c>
      <c r="M2822" s="12">
        <f>Raw_Data!M2822</f>
        <v/>
      </c>
      <c r="N2822" s="12">
        <f>Raw_Data!N2822</f>
        <v/>
      </c>
      <c r="O2822">
        <f>Raw_Data!O2822</f>
        <v/>
      </c>
      <c r="P2822">
        <f>Raw_Data!P2822</f>
        <v/>
      </c>
      <c r="Q2822">
        <f>Raw_Data!Q2822</f>
        <v/>
      </c>
      <c r="R2822">
        <f>Raw_Data!R2822</f>
        <v/>
      </c>
      <c r="S2822">
        <f>Raw_Data!S2822</f>
        <v/>
      </c>
      <c r="T2822">
        <f>YEAR(B2822)</f>
        <v/>
      </c>
      <c r="U2822">
        <f>MONTH(B2822)</f>
        <v/>
      </c>
      <c r="V2822">
        <f>TEXT(B2822,"mmm")</f>
        <v/>
      </c>
      <c r="W2822" s="15">
        <f>IFERROR(N2822/L2822,0)</f>
        <v/>
      </c>
      <c r="X2822">
        <f>IF(K2822=0,"No Discount",IF(K2822&lt;=5%,"Low",IF(K2822&lt;=15%,"Medium","High")))</f>
        <v/>
      </c>
      <c r="Y2822">
        <f>IF(L2822&gt;=20000,"High Value",IF(L2822&gt;=5000,"Medium Value","Low Value"))</f>
        <v/>
      </c>
      <c r="Z2822">
        <f>IF(R2822&lt;=3,"Fast",IF(R2822&lt;=5,"On Time","Delayed"))</f>
        <v/>
      </c>
    </row>
    <row r="2823">
      <c r="A2823">
        <f>Raw_Data!A2823</f>
        <v/>
      </c>
      <c r="B2823" s="11">
        <f>Raw_Data!B2823</f>
        <v/>
      </c>
      <c r="C2823">
        <f>Raw_Data!C2823</f>
        <v/>
      </c>
      <c r="D2823">
        <f>Raw_Data!D2823</f>
        <v/>
      </c>
      <c r="E2823">
        <f>Raw_Data!E2823</f>
        <v/>
      </c>
      <c r="F2823">
        <f>Raw_Data!F2823</f>
        <v/>
      </c>
      <c r="G2823">
        <f>Raw_Data!G2823</f>
        <v/>
      </c>
      <c r="H2823">
        <f>Raw_Data!H2823</f>
        <v/>
      </c>
      <c r="I2823">
        <f>Raw_Data!I2823</f>
        <v/>
      </c>
      <c r="J2823" s="12">
        <f>Raw_Data!J2823</f>
        <v/>
      </c>
      <c r="K2823" s="13">
        <f>Raw_Data!K2823</f>
        <v/>
      </c>
      <c r="L2823" s="12">
        <f>Raw_Data!L2823</f>
        <v/>
      </c>
      <c r="M2823" s="12">
        <f>Raw_Data!M2823</f>
        <v/>
      </c>
      <c r="N2823" s="12">
        <f>Raw_Data!N2823</f>
        <v/>
      </c>
      <c r="O2823">
        <f>Raw_Data!O2823</f>
        <v/>
      </c>
      <c r="P2823">
        <f>Raw_Data!P2823</f>
        <v/>
      </c>
      <c r="Q2823">
        <f>Raw_Data!Q2823</f>
        <v/>
      </c>
      <c r="R2823">
        <f>Raw_Data!R2823</f>
        <v/>
      </c>
      <c r="S2823">
        <f>Raw_Data!S2823</f>
        <v/>
      </c>
      <c r="T2823">
        <f>YEAR(B2823)</f>
        <v/>
      </c>
      <c r="U2823">
        <f>MONTH(B2823)</f>
        <v/>
      </c>
      <c r="V2823">
        <f>TEXT(B2823,"mmm")</f>
        <v/>
      </c>
      <c r="W2823" s="15">
        <f>IFERROR(N2823/L2823,0)</f>
        <v/>
      </c>
      <c r="X2823">
        <f>IF(K2823=0,"No Discount",IF(K2823&lt;=5%,"Low",IF(K2823&lt;=15%,"Medium","High")))</f>
        <v/>
      </c>
      <c r="Y2823">
        <f>IF(L2823&gt;=20000,"High Value",IF(L2823&gt;=5000,"Medium Value","Low Value"))</f>
        <v/>
      </c>
      <c r="Z2823">
        <f>IF(R2823&lt;=3,"Fast",IF(R2823&lt;=5,"On Time","Delayed"))</f>
        <v/>
      </c>
    </row>
    <row r="2824">
      <c r="A2824">
        <f>Raw_Data!A2824</f>
        <v/>
      </c>
      <c r="B2824" s="11">
        <f>Raw_Data!B2824</f>
        <v/>
      </c>
      <c r="C2824">
        <f>Raw_Data!C2824</f>
        <v/>
      </c>
      <c r="D2824">
        <f>Raw_Data!D2824</f>
        <v/>
      </c>
      <c r="E2824">
        <f>Raw_Data!E2824</f>
        <v/>
      </c>
      <c r="F2824">
        <f>Raw_Data!F2824</f>
        <v/>
      </c>
      <c r="G2824">
        <f>Raw_Data!G2824</f>
        <v/>
      </c>
      <c r="H2824">
        <f>Raw_Data!H2824</f>
        <v/>
      </c>
      <c r="I2824">
        <f>Raw_Data!I2824</f>
        <v/>
      </c>
      <c r="J2824" s="12">
        <f>Raw_Data!J2824</f>
        <v/>
      </c>
      <c r="K2824" s="13">
        <f>Raw_Data!K2824</f>
        <v/>
      </c>
      <c r="L2824" s="12">
        <f>Raw_Data!L2824</f>
        <v/>
      </c>
      <c r="M2824" s="12">
        <f>Raw_Data!M2824</f>
        <v/>
      </c>
      <c r="N2824" s="12">
        <f>Raw_Data!N2824</f>
        <v/>
      </c>
      <c r="O2824">
        <f>Raw_Data!O2824</f>
        <v/>
      </c>
      <c r="P2824">
        <f>Raw_Data!P2824</f>
        <v/>
      </c>
      <c r="Q2824">
        <f>Raw_Data!Q2824</f>
        <v/>
      </c>
      <c r="R2824">
        <f>Raw_Data!R2824</f>
        <v/>
      </c>
      <c r="S2824">
        <f>Raw_Data!S2824</f>
        <v/>
      </c>
      <c r="T2824">
        <f>YEAR(B2824)</f>
        <v/>
      </c>
      <c r="U2824">
        <f>MONTH(B2824)</f>
        <v/>
      </c>
      <c r="V2824">
        <f>TEXT(B2824,"mmm")</f>
        <v/>
      </c>
      <c r="W2824" s="15">
        <f>IFERROR(N2824/L2824,0)</f>
        <v/>
      </c>
      <c r="X2824">
        <f>IF(K2824=0,"No Discount",IF(K2824&lt;=5%,"Low",IF(K2824&lt;=15%,"Medium","High")))</f>
        <v/>
      </c>
      <c r="Y2824">
        <f>IF(L2824&gt;=20000,"High Value",IF(L2824&gt;=5000,"Medium Value","Low Value"))</f>
        <v/>
      </c>
      <c r="Z2824">
        <f>IF(R2824&lt;=3,"Fast",IF(R2824&lt;=5,"On Time","Delayed"))</f>
        <v/>
      </c>
    </row>
    <row r="2825">
      <c r="A2825">
        <f>Raw_Data!A2825</f>
        <v/>
      </c>
      <c r="B2825" s="11">
        <f>Raw_Data!B2825</f>
        <v/>
      </c>
      <c r="C2825">
        <f>Raw_Data!C2825</f>
        <v/>
      </c>
      <c r="D2825">
        <f>Raw_Data!D2825</f>
        <v/>
      </c>
      <c r="E2825">
        <f>Raw_Data!E2825</f>
        <v/>
      </c>
      <c r="F2825">
        <f>Raw_Data!F2825</f>
        <v/>
      </c>
      <c r="G2825">
        <f>Raw_Data!G2825</f>
        <v/>
      </c>
      <c r="H2825">
        <f>Raw_Data!H2825</f>
        <v/>
      </c>
      <c r="I2825">
        <f>Raw_Data!I2825</f>
        <v/>
      </c>
      <c r="J2825" s="12">
        <f>Raw_Data!J2825</f>
        <v/>
      </c>
      <c r="K2825" s="13">
        <f>Raw_Data!K2825</f>
        <v/>
      </c>
      <c r="L2825" s="12">
        <f>Raw_Data!L2825</f>
        <v/>
      </c>
      <c r="M2825" s="12">
        <f>Raw_Data!M2825</f>
        <v/>
      </c>
      <c r="N2825" s="12">
        <f>Raw_Data!N2825</f>
        <v/>
      </c>
      <c r="O2825">
        <f>Raw_Data!O2825</f>
        <v/>
      </c>
      <c r="P2825">
        <f>Raw_Data!P2825</f>
        <v/>
      </c>
      <c r="Q2825">
        <f>Raw_Data!Q2825</f>
        <v/>
      </c>
      <c r="R2825">
        <f>Raw_Data!R2825</f>
        <v/>
      </c>
      <c r="S2825">
        <f>Raw_Data!S2825</f>
        <v/>
      </c>
      <c r="T2825">
        <f>YEAR(B2825)</f>
        <v/>
      </c>
      <c r="U2825">
        <f>MONTH(B2825)</f>
        <v/>
      </c>
      <c r="V2825">
        <f>TEXT(B2825,"mmm")</f>
        <v/>
      </c>
      <c r="W2825" s="15">
        <f>IFERROR(N2825/L2825,0)</f>
        <v/>
      </c>
      <c r="X2825">
        <f>IF(K2825=0,"No Discount",IF(K2825&lt;=5%,"Low",IF(K2825&lt;=15%,"Medium","High")))</f>
        <v/>
      </c>
      <c r="Y2825">
        <f>IF(L2825&gt;=20000,"High Value",IF(L2825&gt;=5000,"Medium Value","Low Value"))</f>
        <v/>
      </c>
      <c r="Z2825">
        <f>IF(R2825&lt;=3,"Fast",IF(R2825&lt;=5,"On Time","Delayed"))</f>
        <v/>
      </c>
    </row>
    <row r="2826">
      <c r="A2826">
        <f>Raw_Data!A2826</f>
        <v/>
      </c>
      <c r="B2826" s="11">
        <f>Raw_Data!B2826</f>
        <v/>
      </c>
      <c r="C2826">
        <f>Raw_Data!C2826</f>
        <v/>
      </c>
      <c r="D2826">
        <f>Raw_Data!D2826</f>
        <v/>
      </c>
      <c r="E2826">
        <f>Raw_Data!E2826</f>
        <v/>
      </c>
      <c r="F2826">
        <f>Raw_Data!F2826</f>
        <v/>
      </c>
      <c r="G2826">
        <f>Raw_Data!G2826</f>
        <v/>
      </c>
      <c r="H2826">
        <f>Raw_Data!H2826</f>
        <v/>
      </c>
      <c r="I2826">
        <f>Raw_Data!I2826</f>
        <v/>
      </c>
      <c r="J2826" s="12">
        <f>Raw_Data!J2826</f>
        <v/>
      </c>
      <c r="K2826" s="13">
        <f>Raw_Data!K2826</f>
        <v/>
      </c>
      <c r="L2826" s="12">
        <f>Raw_Data!L2826</f>
        <v/>
      </c>
      <c r="M2826" s="12">
        <f>Raw_Data!M2826</f>
        <v/>
      </c>
      <c r="N2826" s="12">
        <f>Raw_Data!N2826</f>
        <v/>
      </c>
      <c r="O2826">
        <f>Raw_Data!O2826</f>
        <v/>
      </c>
      <c r="P2826">
        <f>Raw_Data!P2826</f>
        <v/>
      </c>
      <c r="Q2826">
        <f>Raw_Data!Q2826</f>
        <v/>
      </c>
      <c r="R2826">
        <f>Raw_Data!R2826</f>
        <v/>
      </c>
      <c r="S2826">
        <f>Raw_Data!S2826</f>
        <v/>
      </c>
      <c r="T2826">
        <f>YEAR(B2826)</f>
        <v/>
      </c>
      <c r="U2826">
        <f>MONTH(B2826)</f>
        <v/>
      </c>
      <c r="V2826">
        <f>TEXT(B2826,"mmm")</f>
        <v/>
      </c>
      <c r="W2826" s="15">
        <f>IFERROR(N2826/L2826,0)</f>
        <v/>
      </c>
      <c r="X2826">
        <f>IF(K2826=0,"No Discount",IF(K2826&lt;=5%,"Low",IF(K2826&lt;=15%,"Medium","High")))</f>
        <v/>
      </c>
      <c r="Y2826">
        <f>IF(L2826&gt;=20000,"High Value",IF(L2826&gt;=5000,"Medium Value","Low Value"))</f>
        <v/>
      </c>
      <c r="Z2826">
        <f>IF(R2826&lt;=3,"Fast",IF(R2826&lt;=5,"On Time","Delayed"))</f>
        <v/>
      </c>
    </row>
    <row r="2827">
      <c r="A2827">
        <f>Raw_Data!A2827</f>
        <v/>
      </c>
      <c r="B2827" s="11">
        <f>Raw_Data!B2827</f>
        <v/>
      </c>
      <c r="C2827">
        <f>Raw_Data!C2827</f>
        <v/>
      </c>
      <c r="D2827">
        <f>Raw_Data!D2827</f>
        <v/>
      </c>
      <c r="E2827">
        <f>Raw_Data!E2827</f>
        <v/>
      </c>
      <c r="F2827">
        <f>Raw_Data!F2827</f>
        <v/>
      </c>
      <c r="G2827">
        <f>Raw_Data!G2827</f>
        <v/>
      </c>
      <c r="H2827">
        <f>Raw_Data!H2827</f>
        <v/>
      </c>
      <c r="I2827">
        <f>Raw_Data!I2827</f>
        <v/>
      </c>
      <c r="J2827" s="12">
        <f>Raw_Data!J2827</f>
        <v/>
      </c>
      <c r="K2827" s="13">
        <f>Raw_Data!K2827</f>
        <v/>
      </c>
      <c r="L2827" s="12">
        <f>Raw_Data!L2827</f>
        <v/>
      </c>
      <c r="M2827" s="12">
        <f>Raw_Data!M2827</f>
        <v/>
      </c>
      <c r="N2827" s="12">
        <f>Raw_Data!N2827</f>
        <v/>
      </c>
      <c r="O2827">
        <f>Raw_Data!O2827</f>
        <v/>
      </c>
      <c r="P2827">
        <f>Raw_Data!P2827</f>
        <v/>
      </c>
      <c r="Q2827">
        <f>Raw_Data!Q2827</f>
        <v/>
      </c>
      <c r="R2827">
        <f>Raw_Data!R2827</f>
        <v/>
      </c>
      <c r="S2827">
        <f>Raw_Data!S2827</f>
        <v/>
      </c>
      <c r="T2827">
        <f>YEAR(B2827)</f>
        <v/>
      </c>
      <c r="U2827">
        <f>MONTH(B2827)</f>
        <v/>
      </c>
      <c r="V2827">
        <f>TEXT(B2827,"mmm")</f>
        <v/>
      </c>
      <c r="W2827" s="15">
        <f>IFERROR(N2827/L2827,0)</f>
        <v/>
      </c>
      <c r="X2827">
        <f>IF(K2827=0,"No Discount",IF(K2827&lt;=5%,"Low",IF(K2827&lt;=15%,"Medium","High")))</f>
        <v/>
      </c>
      <c r="Y2827">
        <f>IF(L2827&gt;=20000,"High Value",IF(L2827&gt;=5000,"Medium Value","Low Value"))</f>
        <v/>
      </c>
      <c r="Z2827">
        <f>IF(R2827&lt;=3,"Fast",IF(R2827&lt;=5,"On Time","Delayed"))</f>
        <v/>
      </c>
    </row>
    <row r="2828">
      <c r="A2828">
        <f>Raw_Data!A2828</f>
        <v/>
      </c>
      <c r="B2828" s="11">
        <f>Raw_Data!B2828</f>
        <v/>
      </c>
      <c r="C2828">
        <f>Raw_Data!C2828</f>
        <v/>
      </c>
      <c r="D2828">
        <f>Raw_Data!D2828</f>
        <v/>
      </c>
      <c r="E2828">
        <f>Raw_Data!E2828</f>
        <v/>
      </c>
      <c r="F2828">
        <f>Raw_Data!F2828</f>
        <v/>
      </c>
      <c r="G2828">
        <f>Raw_Data!G2828</f>
        <v/>
      </c>
      <c r="H2828">
        <f>Raw_Data!H2828</f>
        <v/>
      </c>
      <c r="I2828">
        <f>Raw_Data!I2828</f>
        <v/>
      </c>
      <c r="J2828" s="12">
        <f>Raw_Data!J2828</f>
        <v/>
      </c>
      <c r="K2828" s="13">
        <f>Raw_Data!K2828</f>
        <v/>
      </c>
      <c r="L2828" s="12">
        <f>Raw_Data!L2828</f>
        <v/>
      </c>
      <c r="M2828" s="12">
        <f>Raw_Data!M2828</f>
        <v/>
      </c>
      <c r="N2828" s="12">
        <f>Raw_Data!N2828</f>
        <v/>
      </c>
      <c r="O2828">
        <f>Raw_Data!O2828</f>
        <v/>
      </c>
      <c r="P2828">
        <f>Raw_Data!P2828</f>
        <v/>
      </c>
      <c r="Q2828">
        <f>Raw_Data!Q2828</f>
        <v/>
      </c>
      <c r="R2828">
        <f>Raw_Data!R2828</f>
        <v/>
      </c>
      <c r="S2828">
        <f>Raw_Data!S2828</f>
        <v/>
      </c>
      <c r="T2828">
        <f>YEAR(B2828)</f>
        <v/>
      </c>
      <c r="U2828">
        <f>MONTH(B2828)</f>
        <v/>
      </c>
      <c r="V2828">
        <f>TEXT(B2828,"mmm")</f>
        <v/>
      </c>
      <c r="W2828" s="15">
        <f>IFERROR(N2828/L2828,0)</f>
        <v/>
      </c>
      <c r="X2828">
        <f>IF(K2828=0,"No Discount",IF(K2828&lt;=5%,"Low",IF(K2828&lt;=15%,"Medium","High")))</f>
        <v/>
      </c>
      <c r="Y2828">
        <f>IF(L2828&gt;=20000,"High Value",IF(L2828&gt;=5000,"Medium Value","Low Value"))</f>
        <v/>
      </c>
      <c r="Z2828">
        <f>IF(R2828&lt;=3,"Fast",IF(R2828&lt;=5,"On Time","Delayed"))</f>
        <v/>
      </c>
    </row>
    <row r="2829">
      <c r="A2829">
        <f>Raw_Data!A2829</f>
        <v/>
      </c>
      <c r="B2829" s="11">
        <f>Raw_Data!B2829</f>
        <v/>
      </c>
      <c r="C2829">
        <f>Raw_Data!C2829</f>
        <v/>
      </c>
      <c r="D2829">
        <f>Raw_Data!D2829</f>
        <v/>
      </c>
      <c r="E2829">
        <f>Raw_Data!E2829</f>
        <v/>
      </c>
      <c r="F2829">
        <f>Raw_Data!F2829</f>
        <v/>
      </c>
      <c r="G2829">
        <f>Raw_Data!G2829</f>
        <v/>
      </c>
      <c r="H2829">
        <f>Raw_Data!H2829</f>
        <v/>
      </c>
      <c r="I2829">
        <f>Raw_Data!I2829</f>
        <v/>
      </c>
      <c r="J2829" s="12">
        <f>Raw_Data!J2829</f>
        <v/>
      </c>
      <c r="K2829" s="13">
        <f>Raw_Data!K2829</f>
        <v/>
      </c>
      <c r="L2829" s="12">
        <f>Raw_Data!L2829</f>
        <v/>
      </c>
      <c r="M2829" s="12">
        <f>Raw_Data!M2829</f>
        <v/>
      </c>
      <c r="N2829" s="12">
        <f>Raw_Data!N2829</f>
        <v/>
      </c>
      <c r="O2829">
        <f>Raw_Data!O2829</f>
        <v/>
      </c>
      <c r="P2829">
        <f>Raw_Data!P2829</f>
        <v/>
      </c>
      <c r="Q2829">
        <f>Raw_Data!Q2829</f>
        <v/>
      </c>
      <c r="R2829">
        <f>Raw_Data!R2829</f>
        <v/>
      </c>
      <c r="S2829">
        <f>Raw_Data!S2829</f>
        <v/>
      </c>
      <c r="T2829">
        <f>YEAR(B2829)</f>
        <v/>
      </c>
      <c r="U2829">
        <f>MONTH(B2829)</f>
        <v/>
      </c>
      <c r="V2829">
        <f>TEXT(B2829,"mmm")</f>
        <v/>
      </c>
      <c r="W2829" s="15">
        <f>IFERROR(N2829/L2829,0)</f>
        <v/>
      </c>
      <c r="X2829">
        <f>IF(K2829=0,"No Discount",IF(K2829&lt;=5%,"Low",IF(K2829&lt;=15%,"Medium","High")))</f>
        <v/>
      </c>
      <c r="Y2829">
        <f>IF(L2829&gt;=20000,"High Value",IF(L2829&gt;=5000,"Medium Value","Low Value"))</f>
        <v/>
      </c>
      <c r="Z2829">
        <f>IF(R2829&lt;=3,"Fast",IF(R2829&lt;=5,"On Time","Delayed"))</f>
        <v/>
      </c>
    </row>
    <row r="2830">
      <c r="A2830">
        <f>Raw_Data!A2830</f>
        <v/>
      </c>
      <c r="B2830" s="11">
        <f>Raw_Data!B2830</f>
        <v/>
      </c>
      <c r="C2830">
        <f>Raw_Data!C2830</f>
        <v/>
      </c>
      <c r="D2830">
        <f>Raw_Data!D2830</f>
        <v/>
      </c>
      <c r="E2830">
        <f>Raw_Data!E2830</f>
        <v/>
      </c>
      <c r="F2830">
        <f>Raw_Data!F2830</f>
        <v/>
      </c>
      <c r="G2830">
        <f>Raw_Data!G2830</f>
        <v/>
      </c>
      <c r="H2830">
        <f>Raw_Data!H2830</f>
        <v/>
      </c>
      <c r="I2830">
        <f>Raw_Data!I2830</f>
        <v/>
      </c>
      <c r="J2830" s="12">
        <f>Raw_Data!J2830</f>
        <v/>
      </c>
      <c r="K2830" s="13">
        <f>Raw_Data!K2830</f>
        <v/>
      </c>
      <c r="L2830" s="12">
        <f>Raw_Data!L2830</f>
        <v/>
      </c>
      <c r="M2830" s="12">
        <f>Raw_Data!M2830</f>
        <v/>
      </c>
      <c r="N2830" s="12">
        <f>Raw_Data!N2830</f>
        <v/>
      </c>
      <c r="O2830">
        <f>Raw_Data!O2830</f>
        <v/>
      </c>
      <c r="P2830">
        <f>Raw_Data!P2830</f>
        <v/>
      </c>
      <c r="Q2830">
        <f>Raw_Data!Q2830</f>
        <v/>
      </c>
      <c r="R2830">
        <f>Raw_Data!R2830</f>
        <v/>
      </c>
      <c r="S2830">
        <f>Raw_Data!S2830</f>
        <v/>
      </c>
      <c r="T2830">
        <f>YEAR(B2830)</f>
        <v/>
      </c>
      <c r="U2830">
        <f>MONTH(B2830)</f>
        <v/>
      </c>
      <c r="V2830">
        <f>TEXT(B2830,"mmm")</f>
        <v/>
      </c>
      <c r="W2830" s="15">
        <f>IFERROR(N2830/L2830,0)</f>
        <v/>
      </c>
      <c r="X2830">
        <f>IF(K2830=0,"No Discount",IF(K2830&lt;=5%,"Low",IF(K2830&lt;=15%,"Medium","High")))</f>
        <v/>
      </c>
      <c r="Y2830">
        <f>IF(L2830&gt;=20000,"High Value",IF(L2830&gt;=5000,"Medium Value","Low Value"))</f>
        <v/>
      </c>
      <c r="Z2830">
        <f>IF(R2830&lt;=3,"Fast",IF(R2830&lt;=5,"On Time","Delayed"))</f>
        <v/>
      </c>
    </row>
    <row r="2831">
      <c r="A2831">
        <f>Raw_Data!A2831</f>
        <v/>
      </c>
      <c r="B2831" s="11">
        <f>Raw_Data!B2831</f>
        <v/>
      </c>
      <c r="C2831">
        <f>Raw_Data!C2831</f>
        <v/>
      </c>
      <c r="D2831">
        <f>Raw_Data!D2831</f>
        <v/>
      </c>
      <c r="E2831">
        <f>Raw_Data!E2831</f>
        <v/>
      </c>
      <c r="F2831">
        <f>Raw_Data!F2831</f>
        <v/>
      </c>
      <c r="G2831">
        <f>Raw_Data!G2831</f>
        <v/>
      </c>
      <c r="H2831">
        <f>Raw_Data!H2831</f>
        <v/>
      </c>
      <c r="I2831">
        <f>Raw_Data!I2831</f>
        <v/>
      </c>
      <c r="J2831" s="12">
        <f>Raw_Data!J2831</f>
        <v/>
      </c>
      <c r="K2831" s="13">
        <f>Raw_Data!K2831</f>
        <v/>
      </c>
      <c r="L2831" s="12">
        <f>Raw_Data!L2831</f>
        <v/>
      </c>
      <c r="M2831" s="12">
        <f>Raw_Data!M2831</f>
        <v/>
      </c>
      <c r="N2831" s="12">
        <f>Raw_Data!N2831</f>
        <v/>
      </c>
      <c r="O2831">
        <f>Raw_Data!O2831</f>
        <v/>
      </c>
      <c r="P2831">
        <f>Raw_Data!P2831</f>
        <v/>
      </c>
      <c r="Q2831">
        <f>Raw_Data!Q2831</f>
        <v/>
      </c>
      <c r="R2831">
        <f>Raw_Data!R2831</f>
        <v/>
      </c>
      <c r="S2831">
        <f>Raw_Data!S2831</f>
        <v/>
      </c>
      <c r="T2831">
        <f>YEAR(B2831)</f>
        <v/>
      </c>
      <c r="U2831">
        <f>MONTH(B2831)</f>
        <v/>
      </c>
      <c r="V2831">
        <f>TEXT(B2831,"mmm")</f>
        <v/>
      </c>
      <c r="W2831" s="15">
        <f>IFERROR(N2831/L2831,0)</f>
        <v/>
      </c>
      <c r="X2831">
        <f>IF(K2831=0,"No Discount",IF(K2831&lt;=5%,"Low",IF(K2831&lt;=15%,"Medium","High")))</f>
        <v/>
      </c>
      <c r="Y2831">
        <f>IF(L2831&gt;=20000,"High Value",IF(L2831&gt;=5000,"Medium Value","Low Value"))</f>
        <v/>
      </c>
      <c r="Z2831">
        <f>IF(R2831&lt;=3,"Fast",IF(R2831&lt;=5,"On Time","Delayed"))</f>
        <v/>
      </c>
    </row>
    <row r="2832">
      <c r="A2832">
        <f>Raw_Data!A2832</f>
        <v/>
      </c>
      <c r="B2832" s="11">
        <f>Raw_Data!B2832</f>
        <v/>
      </c>
      <c r="C2832">
        <f>Raw_Data!C2832</f>
        <v/>
      </c>
      <c r="D2832">
        <f>Raw_Data!D2832</f>
        <v/>
      </c>
      <c r="E2832">
        <f>Raw_Data!E2832</f>
        <v/>
      </c>
      <c r="F2832">
        <f>Raw_Data!F2832</f>
        <v/>
      </c>
      <c r="G2832">
        <f>Raw_Data!G2832</f>
        <v/>
      </c>
      <c r="H2832">
        <f>Raw_Data!H2832</f>
        <v/>
      </c>
      <c r="I2832">
        <f>Raw_Data!I2832</f>
        <v/>
      </c>
      <c r="J2832" s="12">
        <f>Raw_Data!J2832</f>
        <v/>
      </c>
      <c r="K2832" s="13">
        <f>Raw_Data!K2832</f>
        <v/>
      </c>
      <c r="L2832" s="12">
        <f>Raw_Data!L2832</f>
        <v/>
      </c>
      <c r="M2832" s="12">
        <f>Raw_Data!M2832</f>
        <v/>
      </c>
      <c r="N2832" s="12">
        <f>Raw_Data!N2832</f>
        <v/>
      </c>
      <c r="O2832">
        <f>Raw_Data!O2832</f>
        <v/>
      </c>
      <c r="P2832">
        <f>Raw_Data!P2832</f>
        <v/>
      </c>
      <c r="Q2832">
        <f>Raw_Data!Q2832</f>
        <v/>
      </c>
      <c r="R2832">
        <f>Raw_Data!R2832</f>
        <v/>
      </c>
      <c r="S2832">
        <f>Raw_Data!S2832</f>
        <v/>
      </c>
      <c r="T2832">
        <f>YEAR(B2832)</f>
        <v/>
      </c>
      <c r="U2832">
        <f>MONTH(B2832)</f>
        <v/>
      </c>
      <c r="V2832">
        <f>TEXT(B2832,"mmm")</f>
        <v/>
      </c>
      <c r="W2832" s="15">
        <f>IFERROR(N2832/L2832,0)</f>
        <v/>
      </c>
      <c r="X2832">
        <f>IF(K2832=0,"No Discount",IF(K2832&lt;=5%,"Low",IF(K2832&lt;=15%,"Medium","High")))</f>
        <v/>
      </c>
      <c r="Y2832">
        <f>IF(L2832&gt;=20000,"High Value",IF(L2832&gt;=5000,"Medium Value","Low Value"))</f>
        <v/>
      </c>
      <c r="Z2832">
        <f>IF(R2832&lt;=3,"Fast",IF(R2832&lt;=5,"On Time","Delayed"))</f>
        <v/>
      </c>
    </row>
    <row r="2833">
      <c r="A2833">
        <f>Raw_Data!A2833</f>
        <v/>
      </c>
      <c r="B2833" s="11">
        <f>Raw_Data!B2833</f>
        <v/>
      </c>
      <c r="C2833">
        <f>Raw_Data!C2833</f>
        <v/>
      </c>
      <c r="D2833">
        <f>Raw_Data!D2833</f>
        <v/>
      </c>
      <c r="E2833">
        <f>Raw_Data!E2833</f>
        <v/>
      </c>
      <c r="F2833">
        <f>Raw_Data!F2833</f>
        <v/>
      </c>
      <c r="G2833">
        <f>Raw_Data!G2833</f>
        <v/>
      </c>
      <c r="H2833">
        <f>Raw_Data!H2833</f>
        <v/>
      </c>
      <c r="I2833">
        <f>Raw_Data!I2833</f>
        <v/>
      </c>
      <c r="J2833" s="12">
        <f>Raw_Data!J2833</f>
        <v/>
      </c>
      <c r="K2833" s="13">
        <f>Raw_Data!K2833</f>
        <v/>
      </c>
      <c r="L2833" s="12">
        <f>Raw_Data!L2833</f>
        <v/>
      </c>
      <c r="M2833" s="12">
        <f>Raw_Data!M2833</f>
        <v/>
      </c>
      <c r="N2833" s="12">
        <f>Raw_Data!N2833</f>
        <v/>
      </c>
      <c r="O2833">
        <f>Raw_Data!O2833</f>
        <v/>
      </c>
      <c r="P2833">
        <f>Raw_Data!P2833</f>
        <v/>
      </c>
      <c r="Q2833">
        <f>Raw_Data!Q2833</f>
        <v/>
      </c>
      <c r="R2833">
        <f>Raw_Data!R2833</f>
        <v/>
      </c>
      <c r="S2833">
        <f>Raw_Data!S2833</f>
        <v/>
      </c>
      <c r="T2833">
        <f>YEAR(B2833)</f>
        <v/>
      </c>
      <c r="U2833">
        <f>MONTH(B2833)</f>
        <v/>
      </c>
      <c r="V2833">
        <f>TEXT(B2833,"mmm")</f>
        <v/>
      </c>
      <c r="W2833" s="15">
        <f>IFERROR(N2833/L2833,0)</f>
        <v/>
      </c>
      <c r="X2833">
        <f>IF(K2833=0,"No Discount",IF(K2833&lt;=5%,"Low",IF(K2833&lt;=15%,"Medium","High")))</f>
        <v/>
      </c>
      <c r="Y2833">
        <f>IF(L2833&gt;=20000,"High Value",IF(L2833&gt;=5000,"Medium Value","Low Value"))</f>
        <v/>
      </c>
      <c r="Z2833">
        <f>IF(R2833&lt;=3,"Fast",IF(R2833&lt;=5,"On Time","Delayed"))</f>
        <v/>
      </c>
    </row>
    <row r="2834">
      <c r="A2834">
        <f>Raw_Data!A2834</f>
        <v/>
      </c>
      <c r="B2834" s="11">
        <f>Raw_Data!B2834</f>
        <v/>
      </c>
      <c r="C2834">
        <f>Raw_Data!C2834</f>
        <v/>
      </c>
      <c r="D2834">
        <f>Raw_Data!D2834</f>
        <v/>
      </c>
      <c r="E2834">
        <f>Raw_Data!E2834</f>
        <v/>
      </c>
      <c r="F2834">
        <f>Raw_Data!F2834</f>
        <v/>
      </c>
      <c r="G2834">
        <f>Raw_Data!G2834</f>
        <v/>
      </c>
      <c r="H2834">
        <f>Raw_Data!H2834</f>
        <v/>
      </c>
      <c r="I2834">
        <f>Raw_Data!I2834</f>
        <v/>
      </c>
      <c r="J2834" s="12">
        <f>Raw_Data!J2834</f>
        <v/>
      </c>
      <c r="K2834" s="13">
        <f>Raw_Data!K2834</f>
        <v/>
      </c>
      <c r="L2834" s="12">
        <f>Raw_Data!L2834</f>
        <v/>
      </c>
      <c r="M2834" s="12">
        <f>Raw_Data!M2834</f>
        <v/>
      </c>
      <c r="N2834" s="12">
        <f>Raw_Data!N2834</f>
        <v/>
      </c>
      <c r="O2834">
        <f>Raw_Data!O2834</f>
        <v/>
      </c>
      <c r="P2834">
        <f>Raw_Data!P2834</f>
        <v/>
      </c>
      <c r="Q2834">
        <f>Raw_Data!Q2834</f>
        <v/>
      </c>
      <c r="R2834">
        <f>Raw_Data!R2834</f>
        <v/>
      </c>
      <c r="S2834">
        <f>Raw_Data!S2834</f>
        <v/>
      </c>
      <c r="T2834">
        <f>YEAR(B2834)</f>
        <v/>
      </c>
      <c r="U2834">
        <f>MONTH(B2834)</f>
        <v/>
      </c>
      <c r="V2834">
        <f>TEXT(B2834,"mmm")</f>
        <v/>
      </c>
      <c r="W2834" s="15">
        <f>IFERROR(N2834/L2834,0)</f>
        <v/>
      </c>
      <c r="X2834">
        <f>IF(K2834=0,"No Discount",IF(K2834&lt;=5%,"Low",IF(K2834&lt;=15%,"Medium","High")))</f>
        <v/>
      </c>
      <c r="Y2834">
        <f>IF(L2834&gt;=20000,"High Value",IF(L2834&gt;=5000,"Medium Value","Low Value"))</f>
        <v/>
      </c>
      <c r="Z2834">
        <f>IF(R2834&lt;=3,"Fast",IF(R2834&lt;=5,"On Time","Delayed"))</f>
        <v/>
      </c>
    </row>
    <row r="2835">
      <c r="A2835">
        <f>Raw_Data!A2835</f>
        <v/>
      </c>
      <c r="B2835" s="11">
        <f>Raw_Data!B2835</f>
        <v/>
      </c>
      <c r="C2835">
        <f>Raw_Data!C2835</f>
        <v/>
      </c>
      <c r="D2835">
        <f>Raw_Data!D2835</f>
        <v/>
      </c>
      <c r="E2835">
        <f>Raw_Data!E2835</f>
        <v/>
      </c>
      <c r="F2835">
        <f>Raw_Data!F2835</f>
        <v/>
      </c>
      <c r="G2835">
        <f>Raw_Data!G2835</f>
        <v/>
      </c>
      <c r="H2835">
        <f>Raw_Data!H2835</f>
        <v/>
      </c>
      <c r="I2835">
        <f>Raw_Data!I2835</f>
        <v/>
      </c>
      <c r="J2835" s="12">
        <f>Raw_Data!J2835</f>
        <v/>
      </c>
      <c r="K2835" s="13">
        <f>Raw_Data!K2835</f>
        <v/>
      </c>
      <c r="L2835" s="12">
        <f>Raw_Data!L2835</f>
        <v/>
      </c>
      <c r="M2835" s="12">
        <f>Raw_Data!M2835</f>
        <v/>
      </c>
      <c r="N2835" s="12">
        <f>Raw_Data!N2835</f>
        <v/>
      </c>
      <c r="O2835">
        <f>Raw_Data!O2835</f>
        <v/>
      </c>
      <c r="P2835">
        <f>Raw_Data!P2835</f>
        <v/>
      </c>
      <c r="Q2835">
        <f>Raw_Data!Q2835</f>
        <v/>
      </c>
      <c r="R2835">
        <f>Raw_Data!R2835</f>
        <v/>
      </c>
      <c r="S2835">
        <f>Raw_Data!S2835</f>
        <v/>
      </c>
      <c r="T2835">
        <f>YEAR(B2835)</f>
        <v/>
      </c>
      <c r="U2835">
        <f>MONTH(B2835)</f>
        <v/>
      </c>
      <c r="V2835">
        <f>TEXT(B2835,"mmm")</f>
        <v/>
      </c>
      <c r="W2835" s="15">
        <f>IFERROR(N2835/L2835,0)</f>
        <v/>
      </c>
      <c r="X2835">
        <f>IF(K2835=0,"No Discount",IF(K2835&lt;=5%,"Low",IF(K2835&lt;=15%,"Medium","High")))</f>
        <v/>
      </c>
      <c r="Y2835">
        <f>IF(L2835&gt;=20000,"High Value",IF(L2835&gt;=5000,"Medium Value","Low Value"))</f>
        <v/>
      </c>
      <c r="Z2835">
        <f>IF(R2835&lt;=3,"Fast",IF(R2835&lt;=5,"On Time","Delayed"))</f>
        <v/>
      </c>
    </row>
    <row r="2836">
      <c r="A2836">
        <f>Raw_Data!A2836</f>
        <v/>
      </c>
      <c r="B2836" s="11">
        <f>Raw_Data!B2836</f>
        <v/>
      </c>
      <c r="C2836">
        <f>Raw_Data!C2836</f>
        <v/>
      </c>
      <c r="D2836">
        <f>Raw_Data!D2836</f>
        <v/>
      </c>
      <c r="E2836">
        <f>Raw_Data!E2836</f>
        <v/>
      </c>
      <c r="F2836">
        <f>Raw_Data!F2836</f>
        <v/>
      </c>
      <c r="G2836">
        <f>Raw_Data!G2836</f>
        <v/>
      </c>
      <c r="H2836">
        <f>Raw_Data!H2836</f>
        <v/>
      </c>
      <c r="I2836">
        <f>Raw_Data!I2836</f>
        <v/>
      </c>
      <c r="J2836" s="12">
        <f>Raw_Data!J2836</f>
        <v/>
      </c>
      <c r="K2836" s="13">
        <f>Raw_Data!K2836</f>
        <v/>
      </c>
      <c r="L2836" s="12">
        <f>Raw_Data!L2836</f>
        <v/>
      </c>
      <c r="M2836" s="12">
        <f>Raw_Data!M2836</f>
        <v/>
      </c>
      <c r="N2836" s="12">
        <f>Raw_Data!N2836</f>
        <v/>
      </c>
      <c r="O2836">
        <f>Raw_Data!O2836</f>
        <v/>
      </c>
      <c r="P2836">
        <f>Raw_Data!P2836</f>
        <v/>
      </c>
      <c r="Q2836">
        <f>Raw_Data!Q2836</f>
        <v/>
      </c>
      <c r="R2836">
        <f>Raw_Data!R2836</f>
        <v/>
      </c>
      <c r="S2836">
        <f>Raw_Data!S2836</f>
        <v/>
      </c>
      <c r="T2836">
        <f>YEAR(B2836)</f>
        <v/>
      </c>
      <c r="U2836">
        <f>MONTH(B2836)</f>
        <v/>
      </c>
      <c r="V2836">
        <f>TEXT(B2836,"mmm")</f>
        <v/>
      </c>
      <c r="W2836" s="15">
        <f>IFERROR(N2836/L2836,0)</f>
        <v/>
      </c>
      <c r="X2836">
        <f>IF(K2836=0,"No Discount",IF(K2836&lt;=5%,"Low",IF(K2836&lt;=15%,"Medium","High")))</f>
        <v/>
      </c>
      <c r="Y2836">
        <f>IF(L2836&gt;=20000,"High Value",IF(L2836&gt;=5000,"Medium Value","Low Value"))</f>
        <v/>
      </c>
      <c r="Z2836">
        <f>IF(R2836&lt;=3,"Fast",IF(R2836&lt;=5,"On Time","Delayed"))</f>
        <v/>
      </c>
    </row>
    <row r="2837">
      <c r="A2837">
        <f>Raw_Data!A2837</f>
        <v/>
      </c>
      <c r="B2837" s="11">
        <f>Raw_Data!B2837</f>
        <v/>
      </c>
      <c r="C2837">
        <f>Raw_Data!C2837</f>
        <v/>
      </c>
      <c r="D2837">
        <f>Raw_Data!D2837</f>
        <v/>
      </c>
      <c r="E2837">
        <f>Raw_Data!E2837</f>
        <v/>
      </c>
      <c r="F2837">
        <f>Raw_Data!F2837</f>
        <v/>
      </c>
      <c r="G2837">
        <f>Raw_Data!G2837</f>
        <v/>
      </c>
      <c r="H2837">
        <f>Raw_Data!H2837</f>
        <v/>
      </c>
      <c r="I2837">
        <f>Raw_Data!I2837</f>
        <v/>
      </c>
      <c r="J2837" s="12">
        <f>Raw_Data!J2837</f>
        <v/>
      </c>
      <c r="K2837" s="13">
        <f>Raw_Data!K2837</f>
        <v/>
      </c>
      <c r="L2837" s="12">
        <f>Raw_Data!L2837</f>
        <v/>
      </c>
      <c r="M2837" s="12">
        <f>Raw_Data!M2837</f>
        <v/>
      </c>
      <c r="N2837" s="12">
        <f>Raw_Data!N2837</f>
        <v/>
      </c>
      <c r="O2837">
        <f>Raw_Data!O2837</f>
        <v/>
      </c>
      <c r="P2837">
        <f>Raw_Data!P2837</f>
        <v/>
      </c>
      <c r="Q2837">
        <f>Raw_Data!Q2837</f>
        <v/>
      </c>
      <c r="R2837">
        <f>Raw_Data!R2837</f>
        <v/>
      </c>
      <c r="S2837">
        <f>Raw_Data!S2837</f>
        <v/>
      </c>
      <c r="T2837">
        <f>YEAR(B2837)</f>
        <v/>
      </c>
      <c r="U2837">
        <f>MONTH(B2837)</f>
        <v/>
      </c>
      <c r="V2837">
        <f>TEXT(B2837,"mmm")</f>
        <v/>
      </c>
      <c r="W2837" s="15">
        <f>IFERROR(N2837/L2837,0)</f>
        <v/>
      </c>
      <c r="X2837">
        <f>IF(K2837=0,"No Discount",IF(K2837&lt;=5%,"Low",IF(K2837&lt;=15%,"Medium","High")))</f>
        <v/>
      </c>
      <c r="Y2837">
        <f>IF(L2837&gt;=20000,"High Value",IF(L2837&gt;=5000,"Medium Value","Low Value"))</f>
        <v/>
      </c>
      <c r="Z2837">
        <f>IF(R2837&lt;=3,"Fast",IF(R2837&lt;=5,"On Time","Delayed"))</f>
        <v/>
      </c>
    </row>
    <row r="2838">
      <c r="A2838">
        <f>Raw_Data!A2838</f>
        <v/>
      </c>
      <c r="B2838" s="11">
        <f>Raw_Data!B2838</f>
        <v/>
      </c>
      <c r="C2838">
        <f>Raw_Data!C2838</f>
        <v/>
      </c>
      <c r="D2838">
        <f>Raw_Data!D2838</f>
        <v/>
      </c>
      <c r="E2838">
        <f>Raw_Data!E2838</f>
        <v/>
      </c>
      <c r="F2838">
        <f>Raw_Data!F2838</f>
        <v/>
      </c>
      <c r="G2838">
        <f>Raw_Data!G2838</f>
        <v/>
      </c>
      <c r="H2838">
        <f>Raw_Data!H2838</f>
        <v/>
      </c>
      <c r="I2838">
        <f>Raw_Data!I2838</f>
        <v/>
      </c>
      <c r="J2838" s="12">
        <f>Raw_Data!J2838</f>
        <v/>
      </c>
      <c r="K2838" s="13">
        <f>Raw_Data!K2838</f>
        <v/>
      </c>
      <c r="L2838" s="12">
        <f>Raw_Data!L2838</f>
        <v/>
      </c>
      <c r="M2838" s="12">
        <f>Raw_Data!M2838</f>
        <v/>
      </c>
      <c r="N2838" s="12">
        <f>Raw_Data!N2838</f>
        <v/>
      </c>
      <c r="O2838">
        <f>Raw_Data!O2838</f>
        <v/>
      </c>
      <c r="P2838">
        <f>Raw_Data!P2838</f>
        <v/>
      </c>
      <c r="Q2838">
        <f>Raw_Data!Q2838</f>
        <v/>
      </c>
      <c r="R2838">
        <f>Raw_Data!R2838</f>
        <v/>
      </c>
      <c r="S2838">
        <f>Raw_Data!S2838</f>
        <v/>
      </c>
      <c r="T2838">
        <f>YEAR(B2838)</f>
        <v/>
      </c>
      <c r="U2838">
        <f>MONTH(B2838)</f>
        <v/>
      </c>
      <c r="V2838">
        <f>TEXT(B2838,"mmm")</f>
        <v/>
      </c>
      <c r="W2838" s="15">
        <f>IFERROR(N2838/L2838,0)</f>
        <v/>
      </c>
      <c r="X2838">
        <f>IF(K2838=0,"No Discount",IF(K2838&lt;=5%,"Low",IF(K2838&lt;=15%,"Medium","High")))</f>
        <v/>
      </c>
      <c r="Y2838">
        <f>IF(L2838&gt;=20000,"High Value",IF(L2838&gt;=5000,"Medium Value","Low Value"))</f>
        <v/>
      </c>
      <c r="Z2838">
        <f>IF(R2838&lt;=3,"Fast",IF(R2838&lt;=5,"On Time","Delayed"))</f>
        <v/>
      </c>
    </row>
    <row r="2839">
      <c r="A2839">
        <f>Raw_Data!A2839</f>
        <v/>
      </c>
      <c r="B2839" s="11">
        <f>Raw_Data!B2839</f>
        <v/>
      </c>
      <c r="C2839">
        <f>Raw_Data!C2839</f>
        <v/>
      </c>
      <c r="D2839">
        <f>Raw_Data!D2839</f>
        <v/>
      </c>
      <c r="E2839">
        <f>Raw_Data!E2839</f>
        <v/>
      </c>
      <c r="F2839">
        <f>Raw_Data!F2839</f>
        <v/>
      </c>
      <c r="G2839">
        <f>Raw_Data!G2839</f>
        <v/>
      </c>
      <c r="H2839">
        <f>Raw_Data!H2839</f>
        <v/>
      </c>
      <c r="I2839">
        <f>Raw_Data!I2839</f>
        <v/>
      </c>
      <c r="J2839" s="12">
        <f>Raw_Data!J2839</f>
        <v/>
      </c>
      <c r="K2839" s="13">
        <f>Raw_Data!K2839</f>
        <v/>
      </c>
      <c r="L2839" s="12">
        <f>Raw_Data!L2839</f>
        <v/>
      </c>
      <c r="M2839" s="12">
        <f>Raw_Data!M2839</f>
        <v/>
      </c>
      <c r="N2839" s="12">
        <f>Raw_Data!N2839</f>
        <v/>
      </c>
      <c r="O2839">
        <f>Raw_Data!O2839</f>
        <v/>
      </c>
      <c r="P2839">
        <f>Raw_Data!P2839</f>
        <v/>
      </c>
      <c r="Q2839">
        <f>Raw_Data!Q2839</f>
        <v/>
      </c>
      <c r="R2839">
        <f>Raw_Data!R2839</f>
        <v/>
      </c>
      <c r="S2839">
        <f>Raw_Data!S2839</f>
        <v/>
      </c>
      <c r="T2839">
        <f>YEAR(B2839)</f>
        <v/>
      </c>
      <c r="U2839">
        <f>MONTH(B2839)</f>
        <v/>
      </c>
      <c r="V2839">
        <f>TEXT(B2839,"mmm")</f>
        <v/>
      </c>
      <c r="W2839" s="15">
        <f>IFERROR(N2839/L2839,0)</f>
        <v/>
      </c>
      <c r="X2839">
        <f>IF(K2839=0,"No Discount",IF(K2839&lt;=5%,"Low",IF(K2839&lt;=15%,"Medium","High")))</f>
        <v/>
      </c>
      <c r="Y2839">
        <f>IF(L2839&gt;=20000,"High Value",IF(L2839&gt;=5000,"Medium Value","Low Value"))</f>
        <v/>
      </c>
      <c r="Z2839">
        <f>IF(R2839&lt;=3,"Fast",IF(R2839&lt;=5,"On Time","Delayed"))</f>
        <v/>
      </c>
    </row>
    <row r="2840">
      <c r="A2840">
        <f>Raw_Data!A2840</f>
        <v/>
      </c>
      <c r="B2840" s="11">
        <f>Raw_Data!B2840</f>
        <v/>
      </c>
      <c r="C2840">
        <f>Raw_Data!C2840</f>
        <v/>
      </c>
      <c r="D2840">
        <f>Raw_Data!D2840</f>
        <v/>
      </c>
      <c r="E2840">
        <f>Raw_Data!E2840</f>
        <v/>
      </c>
      <c r="F2840">
        <f>Raw_Data!F2840</f>
        <v/>
      </c>
      <c r="G2840">
        <f>Raw_Data!G2840</f>
        <v/>
      </c>
      <c r="H2840">
        <f>Raw_Data!H2840</f>
        <v/>
      </c>
      <c r="I2840">
        <f>Raw_Data!I2840</f>
        <v/>
      </c>
      <c r="J2840" s="12">
        <f>Raw_Data!J2840</f>
        <v/>
      </c>
      <c r="K2840" s="13">
        <f>Raw_Data!K2840</f>
        <v/>
      </c>
      <c r="L2840" s="12">
        <f>Raw_Data!L2840</f>
        <v/>
      </c>
      <c r="M2840" s="12">
        <f>Raw_Data!M2840</f>
        <v/>
      </c>
      <c r="N2840" s="12">
        <f>Raw_Data!N2840</f>
        <v/>
      </c>
      <c r="O2840">
        <f>Raw_Data!O2840</f>
        <v/>
      </c>
      <c r="P2840">
        <f>Raw_Data!P2840</f>
        <v/>
      </c>
      <c r="Q2840">
        <f>Raw_Data!Q2840</f>
        <v/>
      </c>
      <c r="R2840">
        <f>Raw_Data!R2840</f>
        <v/>
      </c>
      <c r="S2840">
        <f>Raw_Data!S2840</f>
        <v/>
      </c>
      <c r="T2840">
        <f>YEAR(B2840)</f>
        <v/>
      </c>
      <c r="U2840">
        <f>MONTH(B2840)</f>
        <v/>
      </c>
      <c r="V2840">
        <f>TEXT(B2840,"mmm")</f>
        <v/>
      </c>
      <c r="W2840" s="15">
        <f>IFERROR(N2840/L2840,0)</f>
        <v/>
      </c>
      <c r="X2840">
        <f>IF(K2840=0,"No Discount",IF(K2840&lt;=5%,"Low",IF(K2840&lt;=15%,"Medium","High")))</f>
        <v/>
      </c>
      <c r="Y2840">
        <f>IF(L2840&gt;=20000,"High Value",IF(L2840&gt;=5000,"Medium Value","Low Value"))</f>
        <v/>
      </c>
      <c r="Z2840">
        <f>IF(R2840&lt;=3,"Fast",IF(R2840&lt;=5,"On Time","Delayed"))</f>
        <v/>
      </c>
    </row>
    <row r="2841">
      <c r="A2841">
        <f>Raw_Data!A2841</f>
        <v/>
      </c>
      <c r="B2841" s="11">
        <f>Raw_Data!B2841</f>
        <v/>
      </c>
      <c r="C2841">
        <f>Raw_Data!C2841</f>
        <v/>
      </c>
      <c r="D2841">
        <f>Raw_Data!D2841</f>
        <v/>
      </c>
      <c r="E2841">
        <f>Raw_Data!E2841</f>
        <v/>
      </c>
      <c r="F2841">
        <f>Raw_Data!F2841</f>
        <v/>
      </c>
      <c r="G2841">
        <f>Raw_Data!G2841</f>
        <v/>
      </c>
      <c r="H2841">
        <f>Raw_Data!H2841</f>
        <v/>
      </c>
      <c r="I2841">
        <f>Raw_Data!I2841</f>
        <v/>
      </c>
      <c r="J2841" s="12">
        <f>Raw_Data!J2841</f>
        <v/>
      </c>
      <c r="K2841" s="13">
        <f>Raw_Data!K2841</f>
        <v/>
      </c>
      <c r="L2841" s="12">
        <f>Raw_Data!L2841</f>
        <v/>
      </c>
      <c r="M2841" s="12">
        <f>Raw_Data!M2841</f>
        <v/>
      </c>
      <c r="N2841" s="12">
        <f>Raw_Data!N2841</f>
        <v/>
      </c>
      <c r="O2841">
        <f>Raw_Data!O2841</f>
        <v/>
      </c>
      <c r="P2841">
        <f>Raw_Data!P2841</f>
        <v/>
      </c>
      <c r="Q2841">
        <f>Raw_Data!Q2841</f>
        <v/>
      </c>
      <c r="R2841">
        <f>Raw_Data!R2841</f>
        <v/>
      </c>
      <c r="S2841">
        <f>Raw_Data!S2841</f>
        <v/>
      </c>
      <c r="T2841">
        <f>YEAR(B2841)</f>
        <v/>
      </c>
      <c r="U2841">
        <f>MONTH(B2841)</f>
        <v/>
      </c>
      <c r="V2841">
        <f>TEXT(B2841,"mmm")</f>
        <v/>
      </c>
      <c r="W2841" s="15">
        <f>IFERROR(N2841/L2841,0)</f>
        <v/>
      </c>
      <c r="X2841">
        <f>IF(K2841=0,"No Discount",IF(K2841&lt;=5%,"Low",IF(K2841&lt;=15%,"Medium","High")))</f>
        <v/>
      </c>
      <c r="Y2841">
        <f>IF(L2841&gt;=20000,"High Value",IF(L2841&gt;=5000,"Medium Value","Low Value"))</f>
        <v/>
      </c>
      <c r="Z2841">
        <f>IF(R2841&lt;=3,"Fast",IF(R2841&lt;=5,"On Time","Delayed"))</f>
        <v/>
      </c>
    </row>
    <row r="2842">
      <c r="A2842">
        <f>Raw_Data!A2842</f>
        <v/>
      </c>
      <c r="B2842" s="11">
        <f>Raw_Data!B2842</f>
        <v/>
      </c>
      <c r="C2842">
        <f>Raw_Data!C2842</f>
        <v/>
      </c>
      <c r="D2842">
        <f>Raw_Data!D2842</f>
        <v/>
      </c>
      <c r="E2842">
        <f>Raw_Data!E2842</f>
        <v/>
      </c>
      <c r="F2842">
        <f>Raw_Data!F2842</f>
        <v/>
      </c>
      <c r="G2842">
        <f>Raw_Data!G2842</f>
        <v/>
      </c>
      <c r="H2842">
        <f>Raw_Data!H2842</f>
        <v/>
      </c>
      <c r="I2842">
        <f>Raw_Data!I2842</f>
        <v/>
      </c>
      <c r="J2842" s="12">
        <f>Raw_Data!J2842</f>
        <v/>
      </c>
      <c r="K2842" s="13">
        <f>Raw_Data!K2842</f>
        <v/>
      </c>
      <c r="L2842" s="12">
        <f>Raw_Data!L2842</f>
        <v/>
      </c>
      <c r="M2842" s="12">
        <f>Raw_Data!M2842</f>
        <v/>
      </c>
      <c r="N2842" s="12">
        <f>Raw_Data!N2842</f>
        <v/>
      </c>
      <c r="O2842">
        <f>Raw_Data!O2842</f>
        <v/>
      </c>
      <c r="P2842">
        <f>Raw_Data!P2842</f>
        <v/>
      </c>
      <c r="Q2842">
        <f>Raw_Data!Q2842</f>
        <v/>
      </c>
      <c r="R2842">
        <f>Raw_Data!R2842</f>
        <v/>
      </c>
      <c r="S2842">
        <f>Raw_Data!S2842</f>
        <v/>
      </c>
      <c r="T2842">
        <f>YEAR(B2842)</f>
        <v/>
      </c>
      <c r="U2842">
        <f>MONTH(B2842)</f>
        <v/>
      </c>
      <c r="V2842">
        <f>TEXT(B2842,"mmm")</f>
        <v/>
      </c>
      <c r="W2842" s="15">
        <f>IFERROR(N2842/L2842,0)</f>
        <v/>
      </c>
      <c r="X2842">
        <f>IF(K2842=0,"No Discount",IF(K2842&lt;=5%,"Low",IF(K2842&lt;=15%,"Medium","High")))</f>
        <v/>
      </c>
      <c r="Y2842">
        <f>IF(L2842&gt;=20000,"High Value",IF(L2842&gt;=5000,"Medium Value","Low Value"))</f>
        <v/>
      </c>
      <c r="Z2842">
        <f>IF(R2842&lt;=3,"Fast",IF(R2842&lt;=5,"On Time","Delayed"))</f>
        <v/>
      </c>
    </row>
    <row r="2843">
      <c r="A2843">
        <f>Raw_Data!A2843</f>
        <v/>
      </c>
      <c r="B2843" s="11">
        <f>Raw_Data!B2843</f>
        <v/>
      </c>
      <c r="C2843">
        <f>Raw_Data!C2843</f>
        <v/>
      </c>
      <c r="D2843">
        <f>Raw_Data!D2843</f>
        <v/>
      </c>
      <c r="E2843">
        <f>Raw_Data!E2843</f>
        <v/>
      </c>
      <c r="F2843">
        <f>Raw_Data!F2843</f>
        <v/>
      </c>
      <c r="G2843">
        <f>Raw_Data!G2843</f>
        <v/>
      </c>
      <c r="H2843">
        <f>Raw_Data!H2843</f>
        <v/>
      </c>
      <c r="I2843">
        <f>Raw_Data!I2843</f>
        <v/>
      </c>
      <c r="J2843" s="12">
        <f>Raw_Data!J2843</f>
        <v/>
      </c>
      <c r="K2843" s="13">
        <f>Raw_Data!K2843</f>
        <v/>
      </c>
      <c r="L2843" s="12">
        <f>Raw_Data!L2843</f>
        <v/>
      </c>
      <c r="M2843" s="12">
        <f>Raw_Data!M2843</f>
        <v/>
      </c>
      <c r="N2843" s="12">
        <f>Raw_Data!N2843</f>
        <v/>
      </c>
      <c r="O2843">
        <f>Raw_Data!O2843</f>
        <v/>
      </c>
      <c r="P2843">
        <f>Raw_Data!P2843</f>
        <v/>
      </c>
      <c r="Q2843">
        <f>Raw_Data!Q2843</f>
        <v/>
      </c>
      <c r="R2843">
        <f>Raw_Data!R2843</f>
        <v/>
      </c>
      <c r="S2843">
        <f>Raw_Data!S2843</f>
        <v/>
      </c>
      <c r="T2843">
        <f>YEAR(B2843)</f>
        <v/>
      </c>
      <c r="U2843">
        <f>MONTH(B2843)</f>
        <v/>
      </c>
      <c r="V2843">
        <f>TEXT(B2843,"mmm")</f>
        <v/>
      </c>
      <c r="W2843" s="15">
        <f>IFERROR(N2843/L2843,0)</f>
        <v/>
      </c>
      <c r="X2843">
        <f>IF(K2843=0,"No Discount",IF(K2843&lt;=5%,"Low",IF(K2843&lt;=15%,"Medium","High")))</f>
        <v/>
      </c>
      <c r="Y2843">
        <f>IF(L2843&gt;=20000,"High Value",IF(L2843&gt;=5000,"Medium Value","Low Value"))</f>
        <v/>
      </c>
      <c r="Z2843">
        <f>IF(R2843&lt;=3,"Fast",IF(R2843&lt;=5,"On Time","Delayed"))</f>
        <v/>
      </c>
    </row>
    <row r="2844">
      <c r="A2844">
        <f>Raw_Data!A2844</f>
        <v/>
      </c>
      <c r="B2844" s="11">
        <f>Raw_Data!B2844</f>
        <v/>
      </c>
      <c r="C2844">
        <f>Raw_Data!C2844</f>
        <v/>
      </c>
      <c r="D2844">
        <f>Raw_Data!D2844</f>
        <v/>
      </c>
      <c r="E2844">
        <f>Raw_Data!E2844</f>
        <v/>
      </c>
      <c r="F2844">
        <f>Raw_Data!F2844</f>
        <v/>
      </c>
      <c r="G2844">
        <f>Raw_Data!G2844</f>
        <v/>
      </c>
      <c r="H2844">
        <f>Raw_Data!H2844</f>
        <v/>
      </c>
      <c r="I2844">
        <f>Raw_Data!I2844</f>
        <v/>
      </c>
      <c r="J2844" s="12">
        <f>Raw_Data!J2844</f>
        <v/>
      </c>
      <c r="K2844" s="13">
        <f>Raw_Data!K2844</f>
        <v/>
      </c>
      <c r="L2844" s="12">
        <f>Raw_Data!L2844</f>
        <v/>
      </c>
      <c r="M2844" s="12">
        <f>Raw_Data!M2844</f>
        <v/>
      </c>
      <c r="N2844" s="12">
        <f>Raw_Data!N2844</f>
        <v/>
      </c>
      <c r="O2844">
        <f>Raw_Data!O2844</f>
        <v/>
      </c>
      <c r="P2844">
        <f>Raw_Data!P2844</f>
        <v/>
      </c>
      <c r="Q2844">
        <f>Raw_Data!Q2844</f>
        <v/>
      </c>
      <c r="R2844">
        <f>Raw_Data!R2844</f>
        <v/>
      </c>
      <c r="S2844">
        <f>Raw_Data!S2844</f>
        <v/>
      </c>
      <c r="T2844">
        <f>YEAR(B2844)</f>
        <v/>
      </c>
      <c r="U2844">
        <f>MONTH(B2844)</f>
        <v/>
      </c>
      <c r="V2844">
        <f>TEXT(B2844,"mmm")</f>
        <v/>
      </c>
      <c r="W2844" s="15">
        <f>IFERROR(N2844/L2844,0)</f>
        <v/>
      </c>
      <c r="X2844">
        <f>IF(K2844=0,"No Discount",IF(K2844&lt;=5%,"Low",IF(K2844&lt;=15%,"Medium","High")))</f>
        <v/>
      </c>
      <c r="Y2844">
        <f>IF(L2844&gt;=20000,"High Value",IF(L2844&gt;=5000,"Medium Value","Low Value"))</f>
        <v/>
      </c>
      <c r="Z2844">
        <f>IF(R2844&lt;=3,"Fast",IF(R2844&lt;=5,"On Time","Delayed"))</f>
        <v/>
      </c>
    </row>
    <row r="2845">
      <c r="A2845">
        <f>Raw_Data!A2845</f>
        <v/>
      </c>
      <c r="B2845" s="11">
        <f>Raw_Data!B2845</f>
        <v/>
      </c>
      <c r="C2845">
        <f>Raw_Data!C2845</f>
        <v/>
      </c>
      <c r="D2845">
        <f>Raw_Data!D2845</f>
        <v/>
      </c>
      <c r="E2845">
        <f>Raw_Data!E2845</f>
        <v/>
      </c>
      <c r="F2845">
        <f>Raw_Data!F2845</f>
        <v/>
      </c>
      <c r="G2845">
        <f>Raw_Data!G2845</f>
        <v/>
      </c>
      <c r="H2845">
        <f>Raw_Data!H2845</f>
        <v/>
      </c>
      <c r="I2845">
        <f>Raw_Data!I2845</f>
        <v/>
      </c>
      <c r="J2845" s="12">
        <f>Raw_Data!J2845</f>
        <v/>
      </c>
      <c r="K2845" s="13">
        <f>Raw_Data!K2845</f>
        <v/>
      </c>
      <c r="L2845" s="12">
        <f>Raw_Data!L2845</f>
        <v/>
      </c>
      <c r="M2845" s="12">
        <f>Raw_Data!M2845</f>
        <v/>
      </c>
      <c r="N2845" s="12">
        <f>Raw_Data!N2845</f>
        <v/>
      </c>
      <c r="O2845">
        <f>Raw_Data!O2845</f>
        <v/>
      </c>
      <c r="P2845">
        <f>Raw_Data!P2845</f>
        <v/>
      </c>
      <c r="Q2845">
        <f>Raw_Data!Q2845</f>
        <v/>
      </c>
      <c r="R2845">
        <f>Raw_Data!R2845</f>
        <v/>
      </c>
      <c r="S2845">
        <f>Raw_Data!S2845</f>
        <v/>
      </c>
      <c r="T2845">
        <f>YEAR(B2845)</f>
        <v/>
      </c>
      <c r="U2845">
        <f>MONTH(B2845)</f>
        <v/>
      </c>
      <c r="V2845">
        <f>TEXT(B2845,"mmm")</f>
        <v/>
      </c>
      <c r="W2845" s="15">
        <f>IFERROR(N2845/L2845,0)</f>
        <v/>
      </c>
      <c r="X2845">
        <f>IF(K2845=0,"No Discount",IF(K2845&lt;=5%,"Low",IF(K2845&lt;=15%,"Medium","High")))</f>
        <v/>
      </c>
      <c r="Y2845">
        <f>IF(L2845&gt;=20000,"High Value",IF(L2845&gt;=5000,"Medium Value","Low Value"))</f>
        <v/>
      </c>
      <c r="Z2845">
        <f>IF(R2845&lt;=3,"Fast",IF(R2845&lt;=5,"On Time","Delayed"))</f>
        <v/>
      </c>
    </row>
    <row r="2846">
      <c r="A2846">
        <f>Raw_Data!A2846</f>
        <v/>
      </c>
      <c r="B2846" s="11">
        <f>Raw_Data!B2846</f>
        <v/>
      </c>
      <c r="C2846">
        <f>Raw_Data!C2846</f>
        <v/>
      </c>
      <c r="D2846">
        <f>Raw_Data!D2846</f>
        <v/>
      </c>
      <c r="E2846">
        <f>Raw_Data!E2846</f>
        <v/>
      </c>
      <c r="F2846">
        <f>Raw_Data!F2846</f>
        <v/>
      </c>
      <c r="G2846">
        <f>Raw_Data!G2846</f>
        <v/>
      </c>
      <c r="H2846">
        <f>Raw_Data!H2846</f>
        <v/>
      </c>
      <c r="I2846">
        <f>Raw_Data!I2846</f>
        <v/>
      </c>
      <c r="J2846" s="12">
        <f>Raw_Data!J2846</f>
        <v/>
      </c>
      <c r="K2846" s="13">
        <f>Raw_Data!K2846</f>
        <v/>
      </c>
      <c r="L2846" s="12">
        <f>Raw_Data!L2846</f>
        <v/>
      </c>
      <c r="M2846" s="12">
        <f>Raw_Data!M2846</f>
        <v/>
      </c>
      <c r="N2846" s="12">
        <f>Raw_Data!N2846</f>
        <v/>
      </c>
      <c r="O2846">
        <f>Raw_Data!O2846</f>
        <v/>
      </c>
      <c r="P2846">
        <f>Raw_Data!P2846</f>
        <v/>
      </c>
      <c r="Q2846">
        <f>Raw_Data!Q2846</f>
        <v/>
      </c>
      <c r="R2846">
        <f>Raw_Data!R2846</f>
        <v/>
      </c>
      <c r="S2846">
        <f>Raw_Data!S2846</f>
        <v/>
      </c>
      <c r="T2846">
        <f>YEAR(B2846)</f>
        <v/>
      </c>
      <c r="U2846">
        <f>MONTH(B2846)</f>
        <v/>
      </c>
      <c r="V2846">
        <f>TEXT(B2846,"mmm")</f>
        <v/>
      </c>
      <c r="W2846" s="15">
        <f>IFERROR(N2846/L2846,0)</f>
        <v/>
      </c>
      <c r="X2846">
        <f>IF(K2846=0,"No Discount",IF(K2846&lt;=5%,"Low",IF(K2846&lt;=15%,"Medium","High")))</f>
        <v/>
      </c>
      <c r="Y2846">
        <f>IF(L2846&gt;=20000,"High Value",IF(L2846&gt;=5000,"Medium Value","Low Value"))</f>
        <v/>
      </c>
      <c r="Z2846">
        <f>IF(R2846&lt;=3,"Fast",IF(R2846&lt;=5,"On Time","Delayed"))</f>
        <v/>
      </c>
    </row>
    <row r="2847">
      <c r="A2847">
        <f>Raw_Data!A2847</f>
        <v/>
      </c>
      <c r="B2847" s="11">
        <f>Raw_Data!B2847</f>
        <v/>
      </c>
      <c r="C2847">
        <f>Raw_Data!C2847</f>
        <v/>
      </c>
      <c r="D2847">
        <f>Raw_Data!D2847</f>
        <v/>
      </c>
      <c r="E2847">
        <f>Raw_Data!E2847</f>
        <v/>
      </c>
      <c r="F2847">
        <f>Raw_Data!F2847</f>
        <v/>
      </c>
      <c r="G2847">
        <f>Raw_Data!G2847</f>
        <v/>
      </c>
      <c r="H2847">
        <f>Raw_Data!H2847</f>
        <v/>
      </c>
      <c r="I2847">
        <f>Raw_Data!I2847</f>
        <v/>
      </c>
      <c r="J2847" s="12">
        <f>Raw_Data!J2847</f>
        <v/>
      </c>
      <c r="K2847" s="13">
        <f>Raw_Data!K2847</f>
        <v/>
      </c>
      <c r="L2847" s="12">
        <f>Raw_Data!L2847</f>
        <v/>
      </c>
      <c r="M2847" s="12">
        <f>Raw_Data!M2847</f>
        <v/>
      </c>
      <c r="N2847" s="12">
        <f>Raw_Data!N2847</f>
        <v/>
      </c>
      <c r="O2847">
        <f>Raw_Data!O2847</f>
        <v/>
      </c>
      <c r="P2847">
        <f>Raw_Data!P2847</f>
        <v/>
      </c>
      <c r="Q2847">
        <f>Raw_Data!Q2847</f>
        <v/>
      </c>
      <c r="R2847">
        <f>Raw_Data!R2847</f>
        <v/>
      </c>
      <c r="S2847">
        <f>Raw_Data!S2847</f>
        <v/>
      </c>
      <c r="T2847">
        <f>YEAR(B2847)</f>
        <v/>
      </c>
      <c r="U2847">
        <f>MONTH(B2847)</f>
        <v/>
      </c>
      <c r="V2847">
        <f>TEXT(B2847,"mmm")</f>
        <v/>
      </c>
      <c r="W2847" s="15">
        <f>IFERROR(N2847/L2847,0)</f>
        <v/>
      </c>
      <c r="X2847">
        <f>IF(K2847=0,"No Discount",IF(K2847&lt;=5%,"Low",IF(K2847&lt;=15%,"Medium","High")))</f>
        <v/>
      </c>
      <c r="Y2847">
        <f>IF(L2847&gt;=20000,"High Value",IF(L2847&gt;=5000,"Medium Value","Low Value"))</f>
        <v/>
      </c>
      <c r="Z2847">
        <f>IF(R2847&lt;=3,"Fast",IF(R2847&lt;=5,"On Time","Delayed"))</f>
        <v/>
      </c>
    </row>
    <row r="2848">
      <c r="A2848">
        <f>Raw_Data!A2848</f>
        <v/>
      </c>
      <c r="B2848" s="11">
        <f>Raw_Data!B2848</f>
        <v/>
      </c>
      <c r="C2848">
        <f>Raw_Data!C2848</f>
        <v/>
      </c>
      <c r="D2848">
        <f>Raw_Data!D2848</f>
        <v/>
      </c>
      <c r="E2848">
        <f>Raw_Data!E2848</f>
        <v/>
      </c>
      <c r="F2848">
        <f>Raw_Data!F2848</f>
        <v/>
      </c>
      <c r="G2848">
        <f>Raw_Data!G2848</f>
        <v/>
      </c>
      <c r="H2848">
        <f>Raw_Data!H2848</f>
        <v/>
      </c>
      <c r="I2848">
        <f>Raw_Data!I2848</f>
        <v/>
      </c>
      <c r="J2848" s="12">
        <f>Raw_Data!J2848</f>
        <v/>
      </c>
      <c r="K2848" s="13">
        <f>Raw_Data!K2848</f>
        <v/>
      </c>
      <c r="L2848" s="12">
        <f>Raw_Data!L2848</f>
        <v/>
      </c>
      <c r="M2848" s="12">
        <f>Raw_Data!M2848</f>
        <v/>
      </c>
      <c r="N2848" s="12">
        <f>Raw_Data!N2848</f>
        <v/>
      </c>
      <c r="O2848">
        <f>Raw_Data!O2848</f>
        <v/>
      </c>
      <c r="P2848">
        <f>Raw_Data!P2848</f>
        <v/>
      </c>
      <c r="Q2848">
        <f>Raw_Data!Q2848</f>
        <v/>
      </c>
      <c r="R2848">
        <f>Raw_Data!R2848</f>
        <v/>
      </c>
      <c r="S2848">
        <f>Raw_Data!S2848</f>
        <v/>
      </c>
      <c r="T2848">
        <f>YEAR(B2848)</f>
        <v/>
      </c>
      <c r="U2848">
        <f>MONTH(B2848)</f>
        <v/>
      </c>
      <c r="V2848">
        <f>TEXT(B2848,"mmm")</f>
        <v/>
      </c>
      <c r="W2848" s="15">
        <f>IFERROR(N2848/L2848,0)</f>
        <v/>
      </c>
      <c r="X2848">
        <f>IF(K2848=0,"No Discount",IF(K2848&lt;=5%,"Low",IF(K2848&lt;=15%,"Medium","High")))</f>
        <v/>
      </c>
      <c r="Y2848">
        <f>IF(L2848&gt;=20000,"High Value",IF(L2848&gt;=5000,"Medium Value","Low Value"))</f>
        <v/>
      </c>
      <c r="Z2848">
        <f>IF(R2848&lt;=3,"Fast",IF(R2848&lt;=5,"On Time","Delayed"))</f>
        <v/>
      </c>
    </row>
    <row r="2849">
      <c r="A2849">
        <f>Raw_Data!A2849</f>
        <v/>
      </c>
      <c r="B2849" s="11">
        <f>Raw_Data!B2849</f>
        <v/>
      </c>
      <c r="C2849">
        <f>Raw_Data!C2849</f>
        <v/>
      </c>
      <c r="D2849">
        <f>Raw_Data!D2849</f>
        <v/>
      </c>
      <c r="E2849">
        <f>Raw_Data!E2849</f>
        <v/>
      </c>
      <c r="F2849">
        <f>Raw_Data!F2849</f>
        <v/>
      </c>
      <c r="G2849">
        <f>Raw_Data!G2849</f>
        <v/>
      </c>
      <c r="H2849">
        <f>Raw_Data!H2849</f>
        <v/>
      </c>
      <c r="I2849">
        <f>Raw_Data!I2849</f>
        <v/>
      </c>
      <c r="J2849" s="12">
        <f>Raw_Data!J2849</f>
        <v/>
      </c>
      <c r="K2849" s="13">
        <f>Raw_Data!K2849</f>
        <v/>
      </c>
      <c r="L2849" s="12">
        <f>Raw_Data!L2849</f>
        <v/>
      </c>
      <c r="M2849" s="12">
        <f>Raw_Data!M2849</f>
        <v/>
      </c>
      <c r="N2849" s="12">
        <f>Raw_Data!N2849</f>
        <v/>
      </c>
      <c r="O2849">
        <f>Raw_Data!O2849</f>
        <v/>
      </c>
      <c r="P2849">
        <f>Raw_Data!P2849</f>
        <v/>
      </c>
      <c r="Q2849">
        <f>Raw_Data!Q2849</f>
        <v/>
      </c>
      <c r="R2849">
        <f>Raw_Data!R2849</f>
        <v/>
      </c>
      <c r="S2849">
        <f>Raw_Data!S2849</f>
        <v/>
      </c>
      <c r="T2849">
        <f>YEAR(B2849)</f>
        <v/>
      </c>
      <c r="U2849">
        <f>MONTH(B2849)</f>
        <v/>
      </c>
      <c r="V2849">
        <f>TEXT(B2849,"mmm")</f>
        <v/>
      </c>
      <c r="W2849" s="15">
        <f>IFERROR(N2849/L2849,0)</f>
        <v/>
      </c>
      <c r="X2849">
        <f>IF(K2849=0,"No Discount",IF(K2849&lt;=5%,"Low",IF(K2849&lt;=15%,"Medium","High")))</f>
        <v/>
      </c>
      <c r="Y2849">
        <f>IF(L2849&gt;=20000,"High Value",IF(L2849&gt;=5000,"Medium Value","Low Value"))</f>
        <v/>
      </c>
      <c r="Z2849">
        <f>IF(R2849&lt;=3,"Fast",IF(R2849&lt;=5,"On Time","Delayed"))</f>
        <v/>
      </c>
    </row>
    <row r="2850">
      <c r="A2850">
        <f>Raw_Data!A2850</f>
        <v/>
      </c>
      <c r="B2850" s="11">
        <f>Raw_Data!B2850</f>
        <v/>
      </c>
      <c r="C2850">
        <f>Raw_Data!C2850</f>
        <v/>
      </c>
      <c r="D2850">
        <f>Raw_Data!D2850</f>
        <v/>
      </c>
      <c r="E2850">
        <f>Raw_Data!E2850</f>
        <v/>
      </c>
      <c r="F2850">
        <f>Raw_Data!F2850</f>
        <v/>
      </c>
      <c r="G2850">
        <f>Raw_Data!G2850</f>
        <v/>
      </c>
      <c r="H2850">
        <f>Raw_Data!H2850</f>
        <v/>
      </c>
      <c r="I2850">
        <f>Raw_Data!I2850</f>
        <v/>
      </c>
      <c r="J2850" s="12">
        <f>Raw_Data!J2850</f>
        <v/>
      </c>
      <c r="K2850" s="13">
        <f>Raw_Data!K2850</f>
        <v/>
      </c>
      <c r="L2850" s="12">
        <f>Raw_Data!L2850</f>
        <v/>
      </c>
      <c r="M2850" s="12">
        <f>Raw_Data!M2850</f>
        <v/>
      </c>
      <c r="N2850" s="12">
        <f>Raw_Data!N2850</f>
        <v/>
      </c>
      <c r="O2850">
        <f>Raw_Data!O2850</f>
        <v/>
      </c>
      <c r="P2850">
        <f>Raw_Data!P2850</f>
        <v/>
      </c>
      <c r="Q2850">
        <f>Raw_Data!Q2850</f>
        <v/>
      </c>
      <c r="R2850">
        <f>Raw_Data!R2850</f>
        <v/>
      </c>
      <c r="S2850">
        <f>Raw_Data!S2850</f>
        <v/>
      </c>
      <c r="T2850">
        <f>YEAR(B2850)</f>
        <v/>
      </c>
      <c r="U2850">
        <f>MONTH(B2850)</f>
        <v/>
      </c>
      <c r="V2850">
        <f>TEXT(B2850,"mmm")</f>
        <v/>
      </c>
      <c r="W2850" s="15">
        <f>IFERROR(N2850/L2850,0)</f>
        <v/>
      </c>
      <c r="X2850">
        <f>IF(K2850=0,"No Discount",IF(K2850&lt;=5%,"Low",IF(K2850&lt;=15%,"Medium","High")))</f>
        <v/>
      </c>
      <c r="Y2850">
        <f>IF(L2850&gt;=20000,"High Value",IF(L2850&gt;=5000,"Medium Value","Low Value"))</f>
        <v/>
      </c>
      <c r="Z2850">
        <f>IF(R2850&lt;=3,"Fast",IF(R2850&lt;=5,"On Time","Delayed"))</f>
        <v/>
      </c>
    </row>
    <row r="2851">
      <c r="A2851">
        <f>Raw_Data!A2851</f>
        <v/>
      </c>
      <c r="B2851" s="11">
        <f>Raw_Data!B2851</f>
        <v/>
      </c>
      <c r="C2851">
        <f>Raw_Data!C2851</f>
        <v/>
      </c>
      <c r="D2851">
        <f>Raw_Data!D2851</f>
        <v/>
      </c>
      <c r="E2851">
        <f>Raw_Data!E2851</f>
        <v/>
      </c>
      <c r="F2851">
        <f>Raw_Data!F2851</f>
        <v/>
      </c>
      <c r="G2851">
        <f>Raw_Data!G2851</f>
        <v/>
      </c>
      <c r="H2851">
        <f>Raw_Data!H2851</f>
        <v/>
      </c>
      <c r="I2851">
        <f>Raw_Data!I2851</f>
        <v/>
      </c>
      <c r="J2851" s="12">
        <f>Raw_Data!J2851</f>
        <v/>
      </c>
      <c r="K2851" s="13">
        <f>Raw_Data!K2851</f>
        <v/>
      </c>
      <c r="L2851" s="12">
        <f>Raw_Data!L2851</f>
        <v/>
      </c>
      <c r="M2851" s="12">
        <f>Raw_Data!M2851</f>
        <v/>
      </c>
      <c r="N2851" s="12">
        <f>Raw_Data!N2851</f>
        <v/>
      </c>
      <c r="O2851">
        <f>Raw_Data!O2851</f>
        <v/>
      </c>
      <c r="P2851">
        <f>Raw_Data!P2851</f>
        <v/>
      </c>
      <c r="Q2851">
        <f>Raw_Data!Q2851</f>
        <v/>
      </c>
      <c r="R2851">
        <f>Raw_Data!R2851</f>
        <v/>
      </c>
      <c r="S2851">
        <f>Raw_Data!S2851</f>
        <v/>
      </c>
      <c r="T2851">
        <f>YEAR(B2851)</f>
        <v/>
      </c>
      <c r="U2851">
        <f>MONTH(B2851)</f>
        <v/>
      </c>
      <c r="V2851">
        <f>TEXT(B2851,"mmm")</f>
        <v/>
      </c>
      <c r="W2851" s="15">
        <f>IFERROR(N2851/L2851,0)</f>
        <v/>
      </c>
      <c r="X2851">
        <f>IF(K2851=0,"No Discount",IF(K2851&lt;=5%,"Low",IF(K2851&lt;=15%,"Medium","High")))</f>
        <v/>
      </c>
      <c r="Y2851">
        <f>IF(L2851&gt;=20000,"High Value",IF(L2851&gt;=5000,"Medium Value","Low Value"))</f>
        <v/>
      </c>
      <c r="Z2851">
        <f>IF(R2851&lt;=3,"Fast",IF(R2851&lt;=5,"On Time","Delayed"))</f>
        <v/>
      </c>
    </row>
    <row r="2852">
      <c r="A2852">
        <f>Raw_Data!A2852</f>
        <v/>
      </c>
      <c r="B2852" s="11">
        <f>Raw_Data!B2852</f>
        <v/>
      </c>
      <c r="C2852">
        <f>Raw_Data!C2852</f>
        <v/>
      </c>
      <c r="D2852">
        <f>Raw_Data!D2852</f>
        <v/>
      </c>
      <c r="E2852">
        <f>Raw_Data!E2852</f>
        <v/>
      </c>
      <c r="F2852">
        <f>Raw_Data!F2852</f>
        <v/>
      </c>
      <c r="G2852">
        <f>Raw_Data!G2852</f>
        <v/>
      </c>
      <c r="H2852">
        <f>Raw_Data!H2852</f>
        <v/>
      </c>
      <c r="I2852">
        <f>Raw_Data!I2852</f>
        <v/>
      </c>
      <c r="J2852" s="12">
        <f>Raw_Data!J2852</f>
        <v/>
      </c>
      <c r="K2852" s="13">
        <f>Raw_Data!K2852</f>
        <v/>
      </c>
      <c r="L2852" s="12">
        <f>Raw_Data!L2852</f>
        <v/>
      </c>
      <c r="M2852" s="12">
        <f>Raw_Data!M2852</f>
        <v/>
      </c>
      <c r="N2852" s="12">
        <f>Raw_Data!N2852</f>
        <v/>
      </c>
      <c r="O2852">
        <f>Raw_Data!O2852</f>
        <v/>
      </c>
      <c r="P2852">
        <f>Raw_Data!P2852</f>
        <v/>
      </c>
      <c r="Q2852">
        <f>Raw_Data!Q2852</f>
        <v/>
      </c>
      <c r="R2852">
        <f>Raw_Data!R2852</f>
        <v/>
      </c>
      <c r="S2852">
        <f>Raw_Data!S2852</f>
        <v/>
      </c>
      <c r="T2852">
        <f>YEAR(B2852)</f>
        <v/>
      </c>
      <c r="U2852">
        <f>MONTH(B2852)</f>
        <v/>
      </c>
      <c r="V2852">
        <f>TEXT(B2852,"mmm")</f>
        <v/>
      </c>
      <c r="W2852" s="15">
        <f>IFERROR(N2852/L2852,0)</f>
        <v/>
      </c>
      <c r="X2852">
        <f>IF(K2852=0,"No Discount",IF(K2852&lt;=5%,"Low",IF(K2852&lt;=15%,"Medium","High")))</f>
        <v/>
      </c>
      <c r="Y2852">
        <f>IF(L2852&gt;=20000,"High Value",IF(L2852&gt;=5000,"Medium Value","Low Value"))</f>
        <v/>
      </c>
      <c r="Z2852">
        <f>IF(R2852&lt;=3,"Fast",IF(R2852&lt;=5,"On Time","Delayed"))</f>
        <v/>
      </c>
    </row>
    <row r="2853">
      <c r="A2853">
        <f>Raw_Data!A2853</f>
        <v/>
      </c>
      <c r="B2853" s="11">
        <f>Raw_Data!B2853</f>
        <v/>
      </c>
      <c r="C2853">
        <f>Raw_Data!C2853</f>
        <v/>
      </c>
      <c r="D2853">
        <f>Raw_Data!D2853</f>
        <v/>
      </c>
      <c r="E2853">
        <f>Raw_Data!E2853</f>
        <v/>
      </c>
      <c r="F2853">
        <f>Raw_Data!F2853</f>
        <v/>
      </c>
      <c r="G2853">
        <f>Raw_Data!G2853</f>
        <v/>
      </c>
      <c r="H2853">
        <f>Raw_Data!H2853</f>
        <v/>
      </c>
      <c r="I2853">
        <f>Raw_Data!I2853</f>
        <v/>
      </c>
      <c r="J2853" s="12">
        <f>Raw_Data!J2853</f>
        <v/>
      </c>
      <c r="K2853" s="13">
        <f>Raw_Data!K2853</f>
        <v/>
      </c>
      <c r="L2853" s="12">
        <f>Raw_Data!L2853</f>
        <v/>
      </c>
      <c r="M2853" s="12">
        <f>Raw_Data!M2853</f>
        <v/>
      </c>
      <c r="N2853" s="12">
        <f>Raw_Data!N2853</f>
        <v/>
      </c>
      <c r="O2853">
        <f>Raw_Data!O2853</f>
        <v/>
      </c>
      <c r="P2853">
        <f>Raw_Data!P2853</f>
        <v/>
      </c>
      <c r="Q2853">
        <f>Raw_Data!Q2853</f>
        <v/>
      </c>
      <c r="R2853">
        <f>Raw_Data!R2853</f>
        <v/>
      </c>
      <c r="S2853">
        <f>Raw_Data!S2853</f>
        <v/>
      </c>
      <c r="T2853">
        <f>YEAR(B2853)</f>
        <v/>
      </c>
      <c r="U2853">
        <f>MONTH(B2853)</f>
        <v/>
      </c>
      <c r="V2853">
        <f>TEXT(B2853,"mmm")</f>
        <v/>
      </c>
      <c r="W2853" s="15">
        <f>IFERROR(N2853/L2853,0)</f>
        <v/>
      </c>
      <c r="X2853">
        <f>IF(K2853=0,"No Discount",IF(K2853&lt;=5%,"Low",IF(K2853&lt;=15%,"Medium","High")))</f>
        <v/>
      </c>
      <c r="Y2853">
        <f>IF(L2853&gt;=20000,"High Value",IF(L2853&gt;=5000,"Medium Value","Low Value"))</f>
        <v/>
      </c>
      <c r="Z2853">
        <f>IF(R2853&lt;=3,"Fast",IF(R2853&lt;=5,"On Time","Delayed"))</f>
        <v/>
      </c>
    </row>
    <row r="2854">
      <c r="A2854">
        <f>Raw_Data!A2854</f>
        <v/>
      </c>
      <c r="B2854" s="11">
        <f>Raw_Data!B2854</f>
        <v/>
      </c>
      <c r="C2854">
        <f>Raw_Data!C2854</f>
        <v/>
      </c>
      <c r="D2854">
        <f>Raw_Data!D2854</f>
        <v/>
      </c>
      <c r="E2854">
        <f>Raw_Data!E2854</f>
        <v/>
      </c>
      <c r="F2854">
        <f>Raw_Data!F2854</f>
        <v/>
      </c>
      <c r="G2854">
        <f>Raw_Data!G2854</f>
        <v/>
      </c>
      <c r="H2854">
        <f>Raw_Data!H2854</f>
        <v/>
      </c>
      <c r="I2854">
        <f>Raw_Data!I2854</f>
        <v/>
      </c>
      <c r="J2854" s="12">
        <f>Raw_Data!J2854</f>
        <v/>
      </c>
      <c r="K2854" s="13">
        <f>Raw_Data!K2854</f>
        <v/>
      </c>
      <c r="L2854" s="12">
        <f>Raw_Data!L2854</f>
        <v/>
      </c>
      <c r="M2854" s="12">
        <f>Raw_Data!M2854</f>
        <v/>
      </c>
      <c r="N2854" s="12">
        <f>Raw_Data!N2854</f>
        <v/>
      </c>
      <c r="O2854">
        <f>Raw_Data!O2854</f>
        <v/>
      </c>
      <c r="P2854">
        <f>Raw_Data!P2854</f>
        <v/>
      </c>
      <c r="Q2854">
        <f>Raw_Data!Q2854</f>
        <v/>
      </c>
      <c r="R2854">
        <f>Raw_Data!R2854</f>
        <v/>
      </c>
      <c r="S2854">
        <f>Raw_Data!S2854</f>
        <v/>
      </c>
      <c r="T2854">
        <f>YEAR(B2854)</f>
        <v/>
      </c>
      <c r="U2854">
        <f>MONTH(B2854)</f>
        <v/>
      </c>
      <c r="V2854">
        <f>TEXT(B2854,"mmm")</f>
        <v/>
      </c>
      <c r="W2854" s="15">
        <f>IFERROR(N2854/L2854,0)</f>
        <v/>
      </c>
      <c r="X2854">
        <f>IF(K2854=0,"No Discount",IF(K2854&lt;=5%,"Low",IF(K2854&lt;=15%,"Medium","High")))</f>
        <v/>
      </c>
      <c r="Y2854">
        <f>IF(L2854&gt;=20000,"High Value",IF(L2854&gt;=5000,"Medium Value","Low Value"))</f>
        <v/>
      </c>
      <c r="Z2854">
        <f>IF(R2854&lt;=3,"Fast",IF(R2854&lt;=5,"On Time","Delayed"))</f>
        <v/>
      </c>
    </row>
    <row r="2855">
      <c r="A2855">
        <f>Raw_Data!A2855</f>
        <v/>
      </c>
      <c r="B2855" s="11">
        <f>Raw_Data!B2855</f>
        <v/>
      </c>
      <c r="C2855">
        <f>Raw_Data!C2855</f>
        <v/>
      </c>
      <c r="D2855">
        <f>Raw_Data!D2855</f>
        <v/>
      </c>
      <c r="E2855">
        <f>Raw_Data!E2855</f>
        <v/>
      </c>
      <c r="F2855">
        <f>Raw_Data!F2855</f>
        <v/>
      </c>
      <c r="G2855">
        <f>Raw_Data!G2855</f>
        <v/>
      </c>
      <c r="H2855">
        <f>Raw_Data!H2855</f>
        <v/>
      </c>
      <c r="I2855">
        <f>Raw_Data!I2855</f>
        <v/>
      </c>
      <c r="J2855" s="12">
        <f>Raw_Data!J2855</f>
        <v/>
      </c>
      <c r="K2855" s="13">
        <f>Raw_Data!K2855</f>
        <v/>
      </c>
      <c r="L2855" s="12">
        <f>Raw_Data!L2855</f>
        <v/>
      </c>
      <c r="M2855" s="12">
        <f>Raw_Data!M2855</f>
        <v/>
      </c>
      <c r="N2855" s="12">
        <f>Raw_Data!N2855</f>
        <v/>
      </c>
      <c r="O2855">
        <f>Raw_Data!O2855</f>
        <v/>
      </c>
      <c r="P2855">
        <f>Raw_Data!P2855</f>
        <v/>
      </c>
      <c r="Q2855">
        <f>Raw_Data!Q2855</f>
        <v/>
      </c>
      <c r="R2855">
        <f>Raw_Data!R2855</f>
        <v/>
      </c>
      <c r="S2855">
        <f>Raw_Data!S2855</f>
        <v/>
      </c>
      <c r="T2855">
        <f>YEAR(B2855)</f>
        <v/>
      </c>
      <c r="U2855">
        <f>MONTH(B2855)</f>
        <v/>
      </c>
      <c r="V2855">
        <f>TEXT(B2855,"mmm")</f>
        <v/>
      </c>
      <c r="W2855" s="15">
        <f>IFERROR(N2855/L2855,0)</f>
        <v/>
      </c>
      <c r="X2855">
        <f>IF(K2855=0,"No Discount",IF(K2855&lt;=5%,"Low",IF(K2855&lt;=15%,"Medium","High")))</f>
        <v/>
      </c>
      <c r="Y2855">
        <f>IF(L2855&gt;=20000,"High Value",IF(L2855&gt;=5000,"Medium Value","Low Value"))</f>
        <v/>
      </c>
      <c r="Z2855">
        <f>IF(R2855&lt;=3,"Fast",IF(R2855&lt;=5,"On Time","Delayed"))</f>
        <v/>
      </c>
    </row>
    <row r="2856">
      <c r="A2856">
        <f>Raw_Data!A2856</f>
        <v/>
      </c>
      <c r="B2856" s="11">
        <f>Raw_Data!B2856</f>
        <v/>
      </c>
      <c r="C2856">
        <f>Raw_Data!C2856</f>
        <v/>
      </c>
      <c r="D2856">
        <f>Raw_Data!D2856</f>
        <v/>
      </c>
      <c r="E2856">
        <f>Raw_Data!E2856</f>
        <v/>
      </c>
      <c r="F2856">
        <f>Raw_Data!F2856</f>
        <v/>
      </c>
      <c r="G2856">
        <f>Raw_Data!G2856</f>
        <v/>
      </c>
      <c r="H2856">
        <f>Raw_Data!H2856</f>
        <v/>
      </c>
      <c r="I2856">
        <f>Raw_Data!I2856</f>
        <v/>
      </c>
      <c r="J2856" s="12">
        <f>Raw_Data!J2856</f>
        <v/>
      </c>
      <c r="K2856" s="13">
        <f>Raw_Data!K2856</f>
        <v/>
      </c>
      <c r="L2856" s="12">
        <f>Raw_Data!L2856</f>
        <v/>
      </c>
      <c r="M2856" s="12">
        <f>Raw_Data!M2856</f>
        <v/>
      </c>
      <c r="N2856" s="12">
        <f>Raw_Data!N2856</f>
        <v/>
      </c>
      <c r="O2856">
        <f>Raw_Data!O2856</f>
        <v/>
      </c>
      <c r="P2856">
        <f>Raw_Data!P2856</f>
        <v/>
      </c>
      <c r="Q2856">
        <f>Raw_Data!Q2856</f>
        <v/>
      </c>
      <c r="R2856">
        <f>Raw_Data!R2856</f>
        <v/>
      </c>
      <c r="S2856">
        <f>Raw_Data!S2856</f>
        <v/>
      </c>
      <c r="T2856">
        <f>YEAR(B2856)</f>
        <v/>
      </c>
      <c r="U2856">
        <f>MONTH(B2856)</f>
        <v/>
      </c>
      <c r="V2856">
        <f>TEXT(B2856,"mmm")</f>
        <v/>
      </c>
      <c r="W2856" s="15">
        <f>IFERROR(N2856/L2856,0)</f>
        <v/>
      </c>
      <c r="X2856">
        <f>IF(K2856=0,"No Discount",IF(K2856&lt;=5%,"Low",IF(K2856&lt;=15%,"Medium","High")))</f>
        <v/>
      </c>
      <c r="Y2856">
        <f>IF(L2856&gt;=20000,"High Value",IF(L2856&gt;=5000,"Medium Value","Low Value"))</f>
        <v/>
      </c>
      <c r="Z2856">
        <f>IF(R2856&lt;=3,"Fast",IF(R2856&lt;=5,"On Time","Delayed"))</f>
        <v/>
      </c>
    </row>
    <row r="2857">
      <c r="A2857">
        <f>Raw_Data!A2857</f>
        <v/>
      </c>
      <c r="B2857" s="11">
        <f>Raw_Data!B2857</f>
        <v/>
      </c>
      <c r="C2857">
        <f>Raw_Data!C2857</f>
        <v/>
      </c>
      <c r="D2857">
        <f>Raw_Data!D2857</f>
        <v/>
      </c>
      <c r="E2857">
        <f>Raw_Data!E2857</f>
        <v/>
      </c>
      <c r="F2857">
        <f>Raw_Data!F2857</f>
        <v/>
      </c>
      <c r="G2857">
        <f>Raw_Data!G2857</f>
        <v/>
      </c>
      <c r="H2857">
        <f>Raw_Data!H2857</f>
        <v/>
      </c>
      <c r="I2857">
        <f>Raw_Data!I2857</f>
        <v/>
      </c>
      <c r="J2857" s="12">
        <f>Raw_Data!J2857</f>
        <v/>
      </c>
      <c r="K2857" s="13">
        <f>Raw_Data!K2857</f>
        <v/>
      </c>
      <c r="L2857" s="12">
        <f>Raw_Data!L2857</f>
        <v/>
      </c>
      <c r="M2857" s="12">
        <f>Raw_Data!M2857</f>
        <v/>
      </c>
      <c r="N2857" s="12">
        <f>Raw_Data!N2857</f>
        <v/>
      </c>
      <c r="O2857">
        <f>Raw_Data!O2857</f>
        <v/>
      </c>
      <c r="P2857">
        <f>Raw_Data!P2857</f>
        <v/>
      </c>
      <c r="Q2857">
        <f>Raw_Data!Q2857</f>
        <v/>
      </c>
      <c r="R2857">
        <f>Raw_Data!R2857</f>
        <v/>
      </c>
      <c r="S2857">
        <f>Raw_Data!S2857</f>
        <v/>
      </c>
      <c r="T2857">
        <f>YEAR(B2857)</f>
        <v/>
      </c>
      <c r="U2857">
        <f>MONTH(B2857)</f>
        <v/>
      </c>
      <c r="V2857">
        <f>TEXT(B2857,"mmm")</f>
        <v/>
      </c>
      <c r="W2857" s="15">
        <f>IFERROR(N2857/L2857,0)</f>
        <v/>
      </c>
      <c r="X2857">
        <f>IF(K2857=0,"No Discount",IF(K2857&lt;=5%,"Low",IF(K2857&lt;=15%,"Medium","High")))</f>
        <v/>
      </c>
      <c r="Y2857">
        <f>IF(L2857&gt;=20000,"High Value",IF(L2857&gt;=5000,"Medium Value","Low Value"))</f>
        <v/>
      </c>
      <c r="Z2857">
        <f>IF(R2857&lt;=3,"Fast",IF(R2857&lt;=5,"On Time","Delayed"))</f>
        <v/>
      </c>
    </row>
    <row r="2858">
      <c r="A2858">
        <f>Raw_Data!A2858</f>
        <v/>
      </c>
      <c r="B2858" s="11">
        <f>Raw_Data!B2858</f>
        <v/>
      </c>
      <c r="C2858">
        <f>Raw_Data!C2858</f>
        <v/>
      </c>
      <c r="D2858">
        <f>Raw_Data!D2858</f>
        <v/>
      </c>
      <c r="E2858">
        <f>Raw_Data!E2858</f>
        <v/>
      </c>
      <c r="F2858">
        <f>Raw_Data!F2858</f>
        <v/>
      </c>
      <c r="G2858">
        <f>Raw_Data!G2858</f>
        <v/>
      </c>
      <c r="H2858">
        <f>Raw_Data!H2858</f>
        <v/>
      </c>
      <c r="I2858">
        <f>Raw_Data!I2858</f>
        <v/>
      </c>
      <c r="J2858" s="12">
        <f>Raw_Data!J2858</f>
        <v/>
      </c>
      <c r="K2858" s="13">
        <f>Raw_Data!K2858</f>
        <v/>
      </c>
      <c r="L2858" s="12">
        <f>Raw_Data!L2858</f>
        <v/>
      </c>
      <c r="M2858" s="12">
        <f>Raw_Data!M2858</f>
        <v/>
      </c>
      <c r="N2858" s="12">
        <f>Raw_Data!N2858</f>
        <v/>
      </c>
      <c r="O2858">
        <f>Raw_Data!O2858</f>
        <v/>
      </c>
      <c r="P2858">
        <f>Raw_Data!P2858</f>
        <v/>
      </c>
      <c r="Q2858">
        <f>Raw_Data!Q2858</f>
        <v/>
      </c>
      <c r="R2858">
        <f>Raw_Data!R2858</f>
        <v/>
      </c>
      <c r="S2858">
        <f>Raw_Data!S2858</f>
        <v/>
      </c>
      <c r="T2858">
        <f>YEAR(B2858)</f>
        <v/>
      </c>
      <c r="U2858">
        <f>MONTH(B2858)</f>
        <v/>
      </c>
      <c r="V2858">
        <f>TEXT(B2858,"mmm")</f>
        <v/>
      </c>
      <c r="W2858" s="15">
        <f>IFERROR(N2858/L2858,0)</f>
        <v/>
      </c>
      <c r="X2858">
        <f>IF(K2858=0,"No Discount",IF(K2858&lt;=5%,"Low",IF(K2858&lt;=15%,"Medium","High")))</f>
        <v/>
      </c>
      <c r="Y2858">
        <f>IF(L2858&gt;=20000,"High Value",IF(L2858&gt;=5000,"Medium Value","Low Value"))</f>
        <v/>
      </c>
      <c r="Z2858">
        <f>IF(R2858&lt;=3,"Fast",IF(R2858&lt;=5,"On Time","Delayed"))</f>
        <v/>
      </c>
    </row>
    <row r="2859">
      <c r="A2859">
        <f>Raw_Data!A2859</f>
        <v/>
      </c>
      <c r="B2859" s="11">
        <f>Raw_Data!B2859</f>
        <v/>
      </c>
      <c r="C2859">
        <f>Raw_Data!C2859</f>
        <v/>
      </c>
      <c r="D2859">
        <f>Raw_Data!D2859</f>
        <v/>
      </c>
      <c r="E2859">
        <f>Raw_Data!E2859</f>
        <v/>
      </c>
      <c r="F2859">
        <f>Raw_Data!F2859</f>
        <v/>
      </c>
      <c r="G2859">
        <f>Raw_Data!G2859</f>
        <v/>
      </c>
      <c r="H2859">
        <f>Raw_Data!H2859</f>
        <v/>
      </c>
      <c r="I2859">
        <f>Raw_Data!I2859</f>
        <v/>
      </c>
      <c r="J2859" s="12">
        <f>Raw_Data!J2859</f>
        <v/>
      </c>
      <c r="K2859" s="13">
        <f>Raw_Data!K2859</f>
        <v/>
      </c>
      <c r="L2859" s="12">
        <f>Raw_Data!L2859</f>
        <v/>
      </c>
      <c r="M2859" s="12">
        <f>Raw_Data!M2859</f>
        <v/>
      </c>
      <c r="N2859" s="12">
        <f>Raw_Data!N2859</f>
        <v/>
      </c>
      <c r="O2859">
        <f>Raw_Data!O2859</f>
        <v/>
      </c>
      <c r="P2859">
        <f>Raw_Data!P2859</f>
        <v/>
      </c>
      <c r="Q2859">
        <f>Raw_Data!Q2859</f>
        <v/>
      </c>
      <c r="R2859">
        <f>Raw_Data!R2859</f>
        <v/>
      </c>
      <c r="S2859">
        <f>Raw_Data!S2859</f>
        <v/>
      </c>
      <c r="T2859">
        <f>YEAR(B2859)</f>
        <v/>
      </c>
      <c r="U2859">
        <f>MONTH(B2859)</f>
        <v/>
      </c>
      <c r="V2859">
        <f>TEXT(B2859,"mmm")</f>
        <v/>
      </c>
      <c r="W2859" s="15">
        <f>IFERROR(N2859/L2859,0)</f>
        <v/>
      </c>
      <c r="X2859">
        <f>IF(K2859=0,"No Discount",IF(K2859&lt;=5%,"Low",IF(K2859&lt;=15%,"Medium","High")))</f>
        <v/>
      </c>
      <c r="Y2859">
        <f>IF(L2859&gt;=20000,"High Value",IF(L2859&gt;=5000,"Medium Value","Low Value"))</f>
        <v/>
      </c>
      <c r="Z2859">
        <f>IF(R2859&lt;=3,"Fast",IF(R2859&lt;=5,"On Time","Delayed"))</f>
        <v/>
      </c>
    </row>
    <row r="2860">
      <c r="A2860">
        <f>Raw_Data!A2860</f>
        <v/>
      </c>
      <c r="B2860" s="11">
        <f>Raw_Data!B2860</f>
        <v/>
      </c>
      <c r="C2860">
        <f>Raw_Data!C2860</f>
        <v/>
      </c>
      <c r="D2860">
        <f>Raw_Data!D2860</f>
        <v/>
      </c>
      <c r="E2860">
        <f>Raw_Data!E2860</f>
        <v/>
      </c>
      <c r="F2860">
        <f>Raw_Data!F2860</f>
        <v/>
      </c>
      <c r="G2860">
        <f>Raw_Data!G2860</f>
        <v/>
      </c>
      <c r="H2860">
        <f>Raw_Data!H2860</f>
        <v/>
      </c>
      <c r="I2860">
        <f>Raw_Data!I2860</f>
        <v/>
      </c>
      <c r="J2860" s="12">
        <f>Raw_Data!J2860</f>
        <v/>
      </c>
      <c r="K2860" s="13">
        <f>Raw_Data!K2860</f>
        <v/>
      </c>
      <c r="L2860" s="12">
        <f>Raw_Data!L2860</f>
        <v/>
      </c>
      <c r="M2860" s="12">
        <f>Raw_Data!M2860</f>
        <v/>
      </c>
      <c r="N2860" s="12">
        <f>Raw_Data!N2860</f>
        <v/>
      </c>
      <c r="O2860">
        <f>Raw_Data!O2860</f>
        <v/>
      </c>
      <c r="P2860">
        <f>Raw_Data!P2860</f>
        <v/>
      </c>
      <c r="Q2860">
        <f>Raw_Data!Q2860</f>
        <v/>
      </c>
      <c r="R2860">
        <f>Raw_Data!R2860</f>
        <v/>
      </c>
      <c r="S2860">
        <f>Raw_Data!S2860</f>
        <v/>
      </c>
      <c r="T2860">
        <f>YEAR(B2860)</f>
        <v/>
      </c>
      <c r="U2860">
        <f>MONTH(B2860)</f>
        <v/>
      </c>
      <c r="V2860">
        <f>TEXT(B2860,"mmm")</f>
        <v/>
      </c>
      <c r="W2860" s="15">
        <f>IFERROR(N2860/L2860,0)</f>
        <v/>
      </c>
      <c r="X2860">
        <f>IF(K2860=0,"No Discount",IF(K2860&lt;=5%,"Low",IF(K2860&lt;=15%,"Medium","High")))</f>
        <v/>
      </c>
      <c r="Y2860">
        <f>IF(L2860&gt;=20000,"High Value",IF(L2860&gt;=5000,"Medium Value","Low Value"))</f>
        <v/>
      </c>
      <c r="Z2860">
        <f>IF(R2860&lt;=3,"Fast",IF(R2860&lt;=5,"On Time","Delayed"))</f>
        <v/>
      </c>
    </row>
    <row r="2861">
      <c r="A2861">
        <f>Raw_Data!A2861</f>
        <v/>
      </c>
      <c r="B2861" s="11">
        <f>Raw_Data!B2861</f>
        <v/>
      </c>
      <c r="C2861">
        <f>Raw_Data!C2861</f>
        <v/>
      </c>
      <c r="D2861">
        <f>Raw_Data!D2861</f>
        <v/>
      </c>
      <c r="E2861">
        <f>Raw_Data!E2861</f>
        <v/>
      </c>
      <c r="F2861">
        <f>Raw_Data!F2861</f>
        <v/>
      </c>
      <c r="G2861">
        <f>Raw_Data!G2861</f>
        <v/>
      </c>
      <c r="H2861">
        <f>Raw_Data!H2861</f>
        <v/>
      </c>
      <c r="I2861">
        <f>Raw_Data!I2861</f>
        <v/>
      </c>
      <c r="J2861" s="12">
        <f>Raw_Data!J2861</f>
        <v/>
      </c>
      <c r="K2861" s="13">
        <f>Raw_Data!K2861</f>
        <v/>
      </c>
      <c r="L2861" s="12">
        <f>Raw_Data!L2861</f>
        <v/>
      </c>
      <c r="M2861" s="12">
        <f>Raw_Data!M2861</f>
        <v/>
      </c>
      <c r="N2861" s="12">
        <f>Raw_Data!N2861</f>
        <v/>
      </c>
      <c r="O2861">
        <f>Raw_Data!O2861</f>
        <v/>
      </c>
      <c r="P2861">
        <f>Raw_Data!P2861</f>
        <v/>
      </c>
      <c r="Q2861">
        <f>Raw_Data!Q2861</f>
        <v/>
      </c>
      <c r="R2861">
        <f>Raw_Data!R2861</f>
        <v/>
      </c>
      <c r="S2861">
        <f>Raw_Data!S2861</f>
        <v/>
      </c>
      <c r="T2861">
        <f>YEAR(B2861)</f>
        <v/>
      </c>
      <c r="U2861">
        <f>MONTH(B2861)</f>
        <v/>
      </c>
      <c r="V2861">
        <f>TEXT(B2861,"mmm")</f>
        <v/>
      </c>
      <c r="W2861" s="15">
        <f>IFERROR(N2861/L2861,0)</f>
        <v/>
      </c>
      <c r="X2861">
        <f>IF(K2861=0,"No Discount",IF(K2861&lt;=5%,"Low",IF(K2861&lt;=15%,"Medium","High")))</f>
        <v/>
      </c>
      <c r="Y2861">
        <f>IF(L2861&gt;=20000,"High Value",IF(L2861&gt;=5000,"Medium Value","Low Value"))</f>
        <v/>
      </c>
      <c r="Z2861">
        <f>IF(R2861&lt;=3,"Fast",IF(R2861&lt;=5,"On Time","Delayed"))</f>
        <v/>
      </c>
    </row>
    <row r="2862">
      <c r="A2862">
        <f>Raw_Data!A2862</f>
        <v/>
      </c>
      <c r="B2862" s="11">
        <f>Raw_Data!B2862</f>
        <v/>
      </c>
      <c r="C2862">
        <f>Raw_Data!C2862</f>
        <v/>
      </c>
      <c r="D2862">
        <f>Raw_Data!D2862</f>
        <v/>
      </c>
      <c r="E2862">
        <f>Raw_Data!E2862</f>
        <v/>
      </c>
      <c r="F2862">
        <f>Raw_Data!F2862</f>
        <v/>
      </c>
      <c r="G2862">
        <f>Raw_Data!G2862</f>
        <v/>
      </c>
      <c r="H2862">
        <f>Raw_Data!H2862</f>
        <v/>
      </c>
      <c r="I2862">
        <f>Raw_Data!I2862</f>
        <v/>
      </c>
      <c r="J2862" s="12">
        <f>Raw_Data!J2862</f>
        <v/>
      </c>
      <c r="K2862" s="13">
        <f>Raw_Data!K2862</f>
        <v/>
      </c>
      <c r="L2862" s="12">
        <f>Raw_Data!L2862</f>
        <v/>
      </c>
      <c r="M2862" s="12">
        <f>Raw_Data!M2862</f>
        <v/>
      </c>
      <c r="N2862" s="12">
        <f>Raw_Data!N2862</f>
        <v/>
      </c>
      <c r="O2862">
        <f>Raw_Data!O2862</f>
        <v/>
      </c>
      <c r="P2862">
        <f>Raw_Data!P2862</f>
        <v/>
      </c>
      <c r="Q2862">
        <f>Raw_Data!Q2862</f>
        <v/>
      </c>
      <c r="R2862">
        <f>Raw_Data!R2862</f>
        <v/>
      </c>
      <c r="S2862">
        <f>Raw_Data!S2862</f>
        <v/>
      </c>
      <c r="T2862">
        <f>YEAR(B2862)</f>
        <v/>
      </c>
      <c r="U2862">
        <f>MONTH(B2862)</f>
        <v/>
      </c>
      <c r="V2862">
        <f>TEXT(B2862,"mmm")</f>
        <v/>
      </c>
      <c r="W2862" s="15">
        <f>IFERROR(N2862/L2862,0)</f>
        <v/>
      </c>
      <c r="X2862">
        <f>IF(K2862=0,"No Discount",IF(K2862&lt;=5%,"Low",IF(K2862&lt;=15%,"Medium","High")))</f>
        <v/>
      </c>
      <c r="Y2862">
        <f>IF(L2862&gt;=20000,"High Value",IF(L2862&gt;=5000,"Medium Value","Low Value"))</f>
        <v/>
      </c>
      <c r="Z2862">
        <f>IF(R2862&lt;=3,"Fast",IF(R2862&lt;=5,"On Time","Delayed"))</f>
        <v/>
      </c>
    </row>
    <row r="2863">
      <c r="A2863">
        <f>Raw_Data!A2863</f>
        <v/>
      </c>
      <c r="B2863" s="11">
        <f>Raw_Data!B2863</f>
        <v/>
      </c>
      <c r="C2863">
        <f>Raw_Data!C2863</f>
        <v/>
      </c>
      <c r="D2863">
        <f>Raw_Data!D2863</f>
        <v/>
      </c>
      <c r="E2863">
        <f>Raw_Data!E2863</f>
        <v/>
      </c>
      <c r="F2863">
        <f>Raw_Data!F2863</f>
        <v/>
      </c>
      <c r="G2863">
        <f>Raw_Data!G2863</f>
        <v/>
      </c>
      <c r="H2863">
        <f>Raw_Data!H2863</f>
        <v/>
      </c>
      <c r="I2863">
        <f>Raw_Data!I2863</f>
        <v/>
      </c>
      <c r="J2863" s="12">
        <f>Raw_Data!J2863</f>
        <v/>
      </c>
      <c r="K2863" s="13">
        <f>Raw_Data!K2863</f>
        <v/>
      </c>
      <c r="L2863" s="12">
        <f>Raw_Data!L2863</f>
        <v/>
      </c>
      <c r="M2863" s="12">
        <f>Raw_Data!M2863</f>
        <v/>
      </c>
      <c r="N2863" s="12">
        <f>Raw_Data!N2863</f>
        <v/>
      </c>
      <c r="O2863">
        <f>Raw_Data!O2863</f>
        <v/>
      </c>
      <c r="P2863">
        <f>Raw_Data!P2863</f>
        <v/>
      </c>
      <c r="Q2863">
        <f>Raw_Data!Q2863</f>
        <v/>
      </c>
      <c r="R2863">
        <f>Raw_Data!R2863</f>
        <v/>
      </c>
      <c r="S2863">
        <f>Raw_Data!S2863</f>
        <v/>
      </c>
      <c r="T2863">
        <f>YEAR(B2863)</f>
        <v/>
      </c>
      <c r="U2863">
        <f>MONTH(B2863)</f>
        <v/>
      </c>
      <c r="V2863">
        <f>TEXT(B2863,"mmm")</f>
        <v/>
      </c>
      <c r="W2863" s="15">
        <f>IFERROR(N2863/L2863,0)</f>
        <v/>
      </c>
      <c r="X2863">
        <f>IF(K2863=0,"No Discount",IF(K2863&lt;=5%,"Low",IF(K2863&lt;=15%,"Medium","High")))</f>
        <v/>
      </c>
      <c r="Y2863">
        <f>IF(L2863&gt;=20000,"High Value",IF(L2863&gt;=5000,"Medium Value","Low Value"))</f>
        <v/>
      </c>
      <c r="Z2863">
        <f>IF(R2863&lt;=3,"Fast",IF(R2863&lt;=5,"On Time","Delayed"))</f>
        <v/>
      </c>
    </row>
    <row r="2864">
      <c r="A2864">
        <f>Raw_Data!A2864</f>
        <v/>
      </c>
      <c r="B2864" s="11">
        <f>Raw_Data!B2864</f>
        <v/>
      </c>
      <c r="C2864">
        <f>Raw_Data!C2864</f>
        <v/>
      </c>
      <c r="D2864">
        <f>Raw_Data!D2864</f>
        <v/>
      </c>
      <c r="E2864">
        <f>Raw_Data!E2864</f>
        <v/>
      </c>
      <c r="F2864">
        <f>Raw_Data!F2864</f>
        <v/>
      </c>
      <c r="G2864">
        <f>Raw_Data!G2864</f>
        <v/>
      </c>
      <c r="H2864">
        <f>Raw_Data!H2864</f>
        <v/>
      </c>
      <c r="I2864">
        <f>Raw_Data!I2864</f>
        <v/>
      </c>
      <c r="J2864" s="12">
        <f>Raw_Data!J2864</f>
        <v/>
      </c>
      <c r="K2864" s="13">
        <f>Raw_Data!K2864</f>
        <v/>
      </c>
      <c r="L2864" s="12">
        <f>Raw_Data!L2864</f>
        <v/>
      </c>
      <c r="M2864" s="12">
        <f>Raw_Data!M2864</f>
        <v/>
      </c>
      <c r="N2864" s="12">
        <f>Raw_Data!N2864</f>
        <v/>
      </c>
      <c r="O2864">
        <f>Raw_Data!O2864</f>
        <v/>
      </c>
      <c r="P2864">
        <f>Raw_Data!P2864</f>
        <v/>
      </c>
      <c r="Q2864">
        <f>Raw_Data!Q2864</f>
        <v/>
      </c>
      <c r="R2864">
        <f>Raw_Data!R2864</f>
        <v/>
      </c>
      <c r="S2864">
        <f>Raw_Data!S2864</f>
        <v/>
      </c>
      <c r="T2864">
        <f>YEAR(B2864)</f>
        <v/>
      </c>
      <c r="U2864">
        <f>MONTH(B2864)</f>
        <v/>
      </c>
      <c r="V2864">
        <f>TEXT(B2864,"mmm")</f>
        <v/>
      </c>
      <c r="W2864" s="15">
        <f>IFERROR(N2864/L2864,0)</f>
        <v/>
      </c>
      <c r="X2864">
        <f>IF(K2864=0,"No Discount",IF(K2864&lt;=5%,"Low",IF(K2864&lt;=15%,"Medium","High")))</f>
        <v/>
      </c>
      <c r="Y2864">
        <f>IF(L2864&gt;=20000,"High Value",IF(L2864&gt;=5000,"Medium Value","Low Value"))</f>
        <v/>
      </c>
      <c r="Z2864">
        <f>IF(R2864&lt;=3,"Fast",IF(R2864&lt;=5,"On Time","Delayed"))</f>
        <v/>
      </c>
    </row>
    <row r="2865">
      <c r="A2865">
        <f>Raw_Data!A2865</f>
        <v/>
      </c>
      <c r="B2865" s="11">
        <f>Raw_Data!B2865</f>
        <v/>
      </c>
      <c r="C2865">
        <f>Raw_Data!C2865</f>
        <v/>
      </c>
      <c r="D2865">
        <f>Raw_Data!D2865</f>
        <v/>
      </c>
      <c r="E2865">
        <f>Raw_Data!E2865</f>
        <v/>
      </c>
      <c r="F2865">
        <f>Raw_Data!F2865</f>
        <v/>
      </c>
      <c r="G2865">
        <f>Raw_Data!G2865</f>
        <v/>
      </c>
      <c r="H2865">
        <f>Raw_Data!H2865</f>
        <v/>
      </c>
      <c r="I2865">
        <f>Raw_Data!I2865</f>
        <v/>
      </c>
      <c r="J2865" s="12">
        <f>Raw_Data!J2865</f>
        <v/>
      </c>
      <c r="K2865" s="13">
        <f>Raw_Data!K2865</f>
        <v/>
      </c>
      <c r="L2865" s="12">
        <f>Raw_Data!L2865</f>
        <v/>
      </c>
      <c r="M2865" s="12">
        <f>Raw_Data!M2865</f>
        <v/>
      </c>
      <c r="N2865" s="12">
        <f>Raw_Data!N2865</f>
        <v/>
      </c>
      <c r="O2865">
        <f>Raw_Data!O2865</f>
        <v/>
      </c>
      <c r="P2865">
        <f>Raw_Data!P2865</f>
        <v/>
      </c>
      <c r="Q2865">
        <f>Raw_Data!Q2865</f>
        <v/>
      </c>
      <c r="R2865">
        <f>Raw_Data!R2865</f>
        <v/>
      </c>
      <c r="S2865">
        <f>Raw_Data!S2865</f>
        <v/>
      </c>
      <c r="T2865">
        <f>YEAR(B2865)</f>
        <v/>
      </c>
      <c r="U2865">
        <f>MONTH(B2865)</f>
        <v/>
      </c>
      <c r="V2865">
        <f>TEXT(B2865,"mmm")</f>
        <v/>
      </c>
      <c r="W2865" s="15">
        <f>IFERROR(N2865/L2865,0)</f>
        <v/>
      </c>
      <c r="X2865">
        <f>IF(K2865=0,"No Discount",IF(K2865&lt;=5%,"Low",IF(K2865&lt;=15%,"Medium","High")))</f>
        <v/>
      </c>
      <c r="Y2865">
        <f>IF(L2865&gt;=20000,"High Value",IF(L2865&gt;=5000,"Medium Value","Low Value"))</f>
        <v/>
      </c>
      <c r="Z2865">
        <f>IF(R2865&lt;=3,"Fast",IF(R2865&lt;=5,"On Time","Delayed"))</f>
        <v/>
      </c>
    </row>
    <row r="2866">
      <c r="A2866">
        <f>Raw_Data!A2866</f>
        <v/>
      </c>
      <c r="B2866" s="11">
        <f>Raw_Data!B2866</f>
        <v/>
      </c>
      <c r="C2866">
        <f>Raw_Data!C2866</f>
        <v/>
      </c>
      <c r="D2866">
        <f>Raw_Data!D2866</f>
        <v/>
      </c>
      <c r="E2866">
        <f>Raw_Data!E2866</f>
        <v/>
      </c>
      <c r="F2866">
        <f>Raw_Data!F2866</f>
        <v/>
      </c>
      <c r="G2866">
        <f>Raw_Data!G2866</f>
        <v/>
      </c>
      <c r="H2866">
        <f>Raw_Data!H2866</f>
        <v/>
      </c>
      <c r="I2866">
        <f>Raw_Data!I2866</f>
        <v/>
      </c>
      <c r="J2866" s="12">
        <f>Raw_Data!J2866</f>
        <v/>
      </c>
      <c r="K2866" s="13">
        <f>Raw_Data!K2866</f>
        <v/>
      </c>
      <c r="L2866" s="12">
        <f>Raw_Data!L2866</f>
        <v/>
      </c>
      <c r="M2866" s="12">
        <f>Raw_Data!M2866</f>
        <v/>
      </c>
      <c r="N2866" s="12">
        <f>Raw_Data!N2866</f>
        <v/>
      </c>
      <c r="O2866">
        <f>Raw_Data!O2866</f>
        <v/>
      </c>
      <c r="P2866">
        <f>Raw_Data!P2866</f>
        <v/>
      </c>
      <c r="Q2866">
        <f>Raw_Data!Q2866</f>
        <v/>
      </c>
      <c r="R2866">
        <f>Raw_Data!R2866</f>
        <v/>
      </c>
      <c r="S2866">
        <f>Raw_Data!S2866</f>
        <v/>
      </c>
      <c r="T2866">
        <f>YEAR(B2866)</f>
        <v/>
      </c>
      <c r="U2866">
        <f>MONTH(B2866)</f>
        <v/>
      </c>
      <c r="V2866">
        <f>TEXT(B2866,"mmm")</f>
        <v/>
      </c>
      <c r="W2866" s="15">
        <f>IFERROR(N2866/L2866,0)</f>
        <v/>
      </c>
      <c r="X2866">
        <f>IF(K2866=0,"No Discount",IF(K2866&lt;=5%,"Low",IF(K2866&lt;=15%,"Medium","High")))</f>
        <v/>
      </c>
      <c r="Y2866">
        <f>IF(L2866&gt;=20000,"High Value",IF(L2866&gt;=5000,"Medium Value","Low Value"))</f>
        <v/>
      </c>
      <c r="Z2866">
        <f>IF(R2866&lt;=3,"Fast",IF(R2866&lt;=5,"On Time","Delayed"))</f>
        <v/>
      </c>
    </row>
    <row r="2867">
      <c r="A2867">
        <f>Raw_Data!A2867</f>
        <v/>
      </c>
      <c r="B2867" s="11">
        <f>Raw_Data!B2867</f>
        <v/>
      </c>
      <c r="C2867">
        <f>Raw_Data!C2867</f>
        <v/>
      </c>
      <c r="D2867">
        <f>Raw_Data!D2867</f>
        <v/>
      </c>
      <c r="E2867">
        <f>Raw_Data!E2867</f>
        <v/>
      </c>
      <c r="F2867">
        <f>Raw_Data!F2867</f>
        <v/>
      </c>
      <c r="G2867">
        <f>Raw_Data!G2867</f>
        <v/>
      </c>
      <c r="H2867">
        <f>Raw_Data!H2867</f>
        <v/>
      </c>
      <c r="I2867">
        <f>Raw_Data!I2867</f>
        <v/>
      </c>
      <c r="J2867" s="12">
        <f>Raw_Data!J2867</f>
        <v/>
      </c>
      <c r="K2867" s="13">
        <f>Raw_Data!K2867</f>
        <v/>
      </c>
      <c r="L2867" s="12">
        <f>Raw_Data!L2867</f>
        <v/>
      </c>
      <c r="M2867" s="12">
        <f>Raw_Data!M2867</f>
        <v/>
      </c>
      <c r="N2867" s="12">
        <f>Raw_Data!N2867</f>
        <v/>
      </c>
      <c r="O2867">
        <f>Raw_Data!O2867</f>
        <v/>
      </c>
      <c r="P2867">
        <f>Raw_Data!P2867</f>
        <v/>
      </c>
      <c r="Q2867">
        <f>Raw_Data!Q2867</f>
        <v/>
      </c>
      <c r="R2867">
        <f>Raw_Data!R2867</f>
        <v/>
      </c>
      <c r="S2867">
        <f>Raw_Data!S2867</f>
        <v/>
      </c>
      <c r="T2867">
        <f>YEAR(B2867)</f>
        <v/>
      </c>
      <c r="U2867">
        <f>MONTH(B2867)</f>
        <v/>
      </c>
      <c r="V2867">
        <f>TEXT(B2867,"mmm")</f>
        <v/>
      </c>
      <c r="W2867" s="15">
        <f>IFERROR(N2867/L2867,0)</f>
        <v/>
      </c>
      <c r="X2867">
        <f>IF(K2867=0,"No Discount",IF(K2867&lt;=5%,"Low",IF(K2867&lt;=15%,"Medium","High")))</f>
        <v/>
      </c>
      <c r="Y2867">
        <f>IF(L2867&gt;=20000,"High Value",IF(L2867&gt;=5000,"Medium Value","Low Value"))</f>
        <v/>
      </c>
      <c r="Z2867">
        <f>IF(R2867&lt;=3,"Fast",IF(R2867&lt;=5,"On Time","Delayed"))</f>
        <v/>
      </c>
    </row>
    <row r="2868">
      <c r="A2868">
        <f>Raw_Data!A2868</f>
        <v/>
      </c>
      <c r="B2868" s="11">
        <f>Raw_Data!B2868</f>
        <v/>
      </c>
      <c r="C2868">
        <f>Raw_Data!C2868</f>
        <v/>
      </c>
      <c r="D2868">
        <f>Raw_Data!D2868</f>
        <v/>
      </c>
      <c r="E2868">
        <f>Raw_Data!E2868</f>
        <v/>
      </c>
      <c r="F2868">
        <f>Raw_Data!F2868</f>
        <v/>
      </c>
      <c r="G2868">
        <f>Raw_Data!G2868</f>
        <v/>
      </c>
      <c r="H2868">
        <f>Raw_Data!H2868</f>
        <v/>
      </c>
      <c r="I2868">
        <f>Raw_Data!I2868</f>
        <v/>
      </c>
      <c r="J2868" s="12">
        <f>Raw_Data!J2868</f>
        <v/>
      </c>
      <c r="K2868" s="13">
        <f>Raw_Data!K2868</f>
        <v/>
      </c>
      <c r="L2868" s="12">
        <f>Raw_Data!L2868</f>
        <v/>
      </c>
      <c r="M2868" s="12">
        <f>Raw_Data!M2868</f>
        <v/>
      </c>
      <c r="N2868" s="12">
        <f>Raw_Data!N2868</f>
        <v/>
      </c>
      <c r="O2868">
        <f>Raw_Data!O2868</f>
        <v/>
      </c>
      <c r="P2868">
        <f>Raw_Data!P2868</f>
        <v/>
      </c>
      <c r="Q2868">
        <f>Raw_Data!Q2868</f>
        <v/>
      </c>
      <c r="R2868">
        <f>Raw_Data!R2868</f>
        <v/>
      </c>
      <c r="S2868">
        <f>Raw_Data!S2868</f>
        <v/>
      </c>
      <c r="T2868">
        <f>YEAR(B2868)</f>
        <v/>
      </c>
      <c r="U2868">
        <f>MONTH(B2868)</f>
        <v/>
      </c>
      <c r="V2868">
        <f>TEXT(B2868,"mmm")</f>
        <v/>
      </c>
      <c r="W2868" s="15">
        <f>IFERROR(N2868/L2868,0)</f>
        <v/>
      </c>
      <c r="X2868">
        <f>IF(K2868=0,"No Discount",IF(K2868&lt;=5%,"Low",IF(K2868&lt;=15%,"Medium","High")))</f>
        <v/>
      </c>
      <c r="Y2868">
        <f>IF(L2868&gt;=20000,"High Value",IF(L2868&gt;=5000,"Medium Value","Low Value"))</f>
        <v/>
      </c>
      <c r="Z2868">
        <f>IF(R2868&lt;=3,"Fast",IF(R2868&lt;=5,"On Time","Delayed"))</f>
        <v/>
      </c>
    </row>
    <row r="2869">
      <c r="A2869">
        <f>Raw_Data!A2869</f>
        <v/>
      </c>
      <c r="B2869" s="11">
        <f>Raw_Data!B2869</f>
        <v/>
      </c>
      <c r="C2869">
        <f>Raw_Data!C2869</f>
        <v/>
      </c>
      <c r="D2869">
        <f>Raw_Data!D2869</f>
        <v/>
      </c>
      <c r="E2869">
        <f>Raw_Data!E2869</f>
        <v/>
      </c>
      <c r="F2869">
        <f>Raw_Data!F2869</f>
        <v/>
      </c>
      <c r="G2869">
        <f>Raw_Data!G2869</f>
        <v/>
      </c>
      <c r="H2869">
        <f>Raw_Data!H2869</f>
        <v/>
      </c>
      <c r="I2869">
        <f>Raw_Data!I2869</f>
        <v/>
      </c>
      <c r="J2869" s="12">
        <f>Raw_Data!J2869</f>
        <v/>
      </c>
      <c r="K2869" s="13">
        <f>Raw_Data!K2869</f>
        <v/>
      </c>
      <c r="L2869" s="12">
        <f>Raw_Data!L2869</f>
        <v/>
      </c>
      <c r="M2869" s="12">
        <f>Raw_Data!M2869</f>
        <v/>
      </c>
      <c r="N2869" s="12">
        <f>Raw_Data!N2869</f>
        <v/>
      </c>
      <c r="O2869">
        <f>Raw_Data!O2869</f>
        <v/>
      </c>
      <c r="P2869">
        <f>Raw_Data!P2869</f>
        <v/>
      </c>
      <c r="Q2869">
        <f>Raw_Data!Q2869</f>
        <v/>
      </c>
      <c r="R2869">
        <f>Raw_Data!R2869</f>
        <v/>
      </c>
      <c r="S2869">
        <f>Raw_Data!S2869</f>
        <v/>
      </c>
      <c r="T2869">
        <f>YEAR(B2869)</f>
        <v/>
      </c>
      <c r="U2869">
        <f>MONTH(B2869)</f>
        <v/>
      </c>
      <c r="V2869">
        <f>TEXT(B2869,"mmm")</f>
        <v/>
      </c>
      <c r="W2869" s="15">
        <f>IFERROR(N2869/L2869,0)</f>
        <v/>
      </c>
      <c r="X2869">
        <f>IF(K2869=0,"No Discount",IF(K2869&lt;=5%,"Low",IF(K2869&lt;=15%,"Medium","High")))</f>
        <v/>
      </c>
      <c r="Y2869">
        <f>IF(L2869&gt;=20000,"High Value",IF(L2869&gt;=5000,"Medium Value","Low Value"))</f>
        <v/>
      </c>
      <c r="Z2869">
        <f>IF(R2869&lt;=3,"Fast",IF(R2869&lt;=5,"On Time","Delayed"))</f>
        <v/>
      </c>
    </row>
    <row r="2870">
      <c r="A2870">
        <f>Raw_Data!A2870</f>
        <v/>
      </c>
      <c r="B2870" s="11">
        <f>Raw_Data!B2870</f>
        <v/>
      </c>
      <c r="C2870">
        <f>Raw_Data!C2870</f>
        <v/>
      </c>
      <c r="D2870">
        <f>Raw_Data!D2870</f>
        <v/>
      </c>
      <c r="E2870">
        <f>Raw_Data!E2870</f>
        <v/>
      </c>
      <c r="F2870">
        <f>Raw_Data!F2870</f>
        <v/>
      </c>
      <c r="G2870">
        <f>Raw_Data!G2870</f>
        <v/>
      </c>
      <c r="H2870">
        <f>Raw_Data!H2870</f>
        <v/>
      </c>
      <c r="I2870">
        <f>Raw_Data!I2870</f>
        <v/>
      </c>
      <c r="J2870" s="12">
        <f>Raw_Data!J2870</f>
        <v/>
      </c>
      <c r="K2870" s="13">
        <f>Raw_Data!K2870</f>
        <v/>
      </c>
      <c r="L2870" s="12">
        <f>Raw_Data!L2870</f>
        <v/>
      </c>
      <c r="M2870" s="12">
        <f>Raw_Data!M2870</f>
        <v/>
      </c>
      <c r="N2870" s="12">
        <f>Raw_Data!N2870</f>
        <v/>
      </c>
      <c r="O2870">
        <f>Raw_Data!O2870</f>
        <v/>
      </c>
      <c r="P2870">
        <f>Raw_Data!P2870</f>
        <v/>
      </c>
      <c r="Q2870">
        <f>Raw_Data!Q2870</f>
        <v/>
      </c>
      <c r="R2870">
        <f>Raw_Data!R2870</f>
        <v/>
      </c>
      <c r="S2870">
        <f>Raw_Data!S2870</f>
        <v/>
      </c>
      <c r="T2870">
        <f>YEAR(B2870)</f>
        <v/>
      </c>
      <c r="U2870">
        <f>MONTH(B2870)</f>
        <v/>
      </c>
      <c r="V2870">
        <f>TEXT(B2870,"mmm")</f>
        <v/>
      </c>
      <c r="W2870" s="15">
        <f>IFERROR(N2870/L2870,0)</f>
        <v/>
      </c>
      <c r="X2870">
        <f>IF(K2870=0,"No Discount",IF(K2870&lt;=5%,"Low",IF(K2870&lt;=15%,"Medium","High")))</f>
        <v/>
      </c>
      <c r="Y2870">
        <f>IF(L2870&gt;=20000,"High Value",IF(L2870&gt;=5000,"Medium Value","Low Value"))</f>
        <v/>
      </c>
      <c r="Z2870">
        <f>IF(R2870&lt;=3,"Fast",IF(R2870&lt;=5,"On Time","Delayed"))</f>
        <v/>
      </c>
    </row>
    <row r="2871">
      <c r="A2871">
        <f>Raw_Data!A2871</f>
        <v/>
      </c>
      <c r="B2871" s="11">
        <f>Raw_Data!B2871</f>
        <v/>
      </c>
      <c r="C2871">
        <f>Raw_Data!C2871</f>
        <v/>
      </c>
      <c r="D2871">
        <f>Raw_Data!D2871</f>
        <v/>
      </c>
      <c r="E2871">
        <f>Raw_Data!E2871</f>
        <v/>
      </c>
      <c r="F2871">
        <f>Raw_Data!F2871</f>
        <v/>
      </c>
      <c r="G2871">
        <f>Raw_Data!G2871</f>
        <v/>
      </c>
      <c r="H2871">
        <f>Raw_Data!H2871</f>
        <v/>
      </c>
      <c r="I2871">
        <f>Raw_Data!I2871</f>
        <v/>
      </c>
      <c r="J2871" s="12">
        <f>Raw_Data!J2871</f>
        <v/>
      </c>
      <c r="K2871" s="13">
        <f>Raw_Data!K2871</f>
        <v/>
      </c>
      <c r="L2871" s="12">
        <f>Raw_Data!L2871</f>
        <v/>
      </c>
      <c r="M2871" s="12">
        <f>Raw_Data!M2871</f>
        <v/>
      </c>
      <c r="N2871" s="12">
        <f>Raw_Data!N2871</f>
        <v/>
      </c>
      <c r="O2871">
        <f>Raw_Data!O2871</f>
        <v/>
      </c>
      <c r="P2871">
        <f>Raw_Data!P2871</f>
        <v/>
      </c>
      <c r="Q2871">
        <f>Raw_Data!Q2871</f>
        <v/>
      </c>
      <c r="R2871">
        <f>Raw_Data!R2871</f>
        <v/>
      </c>
      <c r="S2871">
        <f>Raw_Data!S2871</f>
        <v/>
      </c>
      <c r="T2871">
        <f>YEAR(B2871)</f>
        <v/>
      </c>
      <c r="U2871">
        <f>MONTH(B2871)</f>
        <v/>
      </c>
      <c r="V2871">
        <f>TEXT(B2871,"mmm")</f>
        <v/>
      </c>
      <c r="W2871" s="15">
        <f>IFERROR(N2871/L2871,0)</f>
        <v/>
      </c>
      <c r="X2871">
        <f>IF(K2871=0,"No Discount",IF(K2871&lt;=5%,"Low",IF(K2871&lt;=15%,"Medium","High")))</f>
        <v/>
      </c>
      <c r="Y2871">
        <f>IF(L2871&gt;=20000,"High Value",IF(L2871&gt;=5000,"Medium Value","Low Value"))</f>
        <v/>
      </c>
      <c r="Z2871">
        <f>IF(R2871&lt;=3,"Fast",IF(R2871&lt;=5,"On Time","Delayed"))</f>
        <v/>
      </c>
    </row>
    <row r="2872">
      <c r="A2872">
        <f>Raw_Data!A2872</f>
        <v/>
      </c>
      <c r="B2872" s="11">
        <f>Raw_Data!B2872</f>
        <v/>
      </c>
      <c r="C2872">
        <f>Raw_Data!C2872</f>
        <v/>
      </c>
      <c r="D2872">
        <f>Raw_Data!D2872</f>
        <v/>
      </c>
      <c r="E2872">
        <f>Raw_Data!E2872</f>
        <v/>
      </c>
      <c r="F2872">
        <f>Raw_Data!F2872</f>
        <v/>
      </c>
      <c r="G2872">
        <f>Raw_Data!G2872</f>
        <v/>
      </c>
      <c r="H2872">
        <f>Raw_Data!H2872</f>
        <v/>
      </c>
      <c r="I2872">
        <f>Raw_Data!I2872</f>
        <v/>
      </c>
      <c r="J2872" s="12">
        <f>Raw_Data!J2872</f>
        <v/>
      </c>
      <c r="K2872" s="13">
        <f>Raw_Data!K2872</f>
        <v/>
      </c>
      <c r="L2872" s="12">
        <f>Raw_Data!L2872</f>
        <v/>
      </c>
      <c r="M2872" s="12">
        <f>Raw_Data!M2872</f>
        <v/>
      </c>
      <c r="N2872" s="12">
        <f>Raw_Data!N2872</f>
        <v/>
      </c>
      <c r="O2872">
        <f>Raw_Data!O2872</f>
        <v/>
      </c>
      <c r="P2872">
        <f>Raw_Data!P2872</f>
        <v/>
      </c>
      <c r="Q2872">
        <f>Raw_Data!Q2872</f>
        <v/>
      </c>
      <c r="R2872">
        <f>Raw_Data!R2872</f>
        <v/>
      </c>
      <c r="S2872">
        <f>Raw_Data!S2872</f>
        <v/>
      </c>
      <c r="T2872">
        <f>YEAR(B2872)</f>
        <v/>
      </c>
      <c r="U2872">
        <f>MONTH(B2872)</f>
        <v/>
      </c>
      <c r="V2872">
        <f>TEXT(B2872,"mmm")</f>
        <v/>
      </c>
      <c r="W2872" s="15">
        <f>IFERROR(N2872/L2872,0)</f>
        <v/>
      </c>
      <c r="X2872">
        <f>IF(K2872=0,"No Discount",IF(K2872&lt;=5%,"Low",IF(K2872&lt;=15%,"Medium","High")))</f>
        <v/>
      </c>
      <c r="Y2872">
        <f>IF(L2872&gt;=20000,"High Value",IF(L2872&gt;=5000,"Medium Value","Low Value"))</f>
        <v/>
      </c>
      <c r="Z2872">
        <f>IF(R2872&lt;=3,"Fast",IF(R2872&lt;=5,"On Time","Delayed"))</f>
        <v/>
      </c>
    </row>
    <row r="2873">
      <c r="A2873">
        <f>Raw_Data!A2873</f>
        <v/>
      </c>
      <c r="B2873" s="11">
        <f>Raw_Data!B2873</f>
        <v/>
      </c>
      <c r="C2873">
        <f>Raw_Data!C2873</f>
        <v/>
      </c>
      <c r="D2873">
        <f>Raw_Data!D2873</f>
        <v/>
      </c>
      <c r="E2873">
        <f>Raw_Data!E2873</f>
        <v/>
      </c>
      <c r="F2873">
        <f>Raw_Data!F2873</f>
        <v/>
      </c>
      <c r="G2873">
        <f>Raw_Data!G2873</f>
        <v/>
      </c>
      <c r="H2873">
        <f>Raw_Data!H2873</f>
        <v/>
      </c>
      <c r="I2873">
        <f>Raw_Data!I2873</f>
        <v/>
      </c>
      <c r="J2873" s="12">
        <f>Raw_Data!J2873</f>
        <v/>
      </c>
      <c r="K2873" s="13">
        <f>Raw_Data!K2873</f>
        <v/>
      </c>
      <c r="L2873" s="12">
        <f>Raw_Data!L2873</f>
        <v/>
      </c>
      <c r="M2873" s="12">
        <f>Raw_Data!M2873</f>
        <v/>
      </c>
      <c r="N2873" s="12">
        <f>Raw_Data!N2873</f>
        <v/>
      </c>
      <c r="O2873">
        <f>Raw_Data!O2873</f>
        <v/>
      </c>
      <c r="P2873">
        <f>Raw_Data!P2873</f>
        <v/>
      </c>
      <c r="Q2873">
        <f>Raw_Data!Q2873</f>
        <v/>
      </c>
      <c r="R2873">
        <f>Raw_Data!R2873</f>
        <v/>
      </c>
      <c r="S2873">
        <f>Raw_Data!S2873</f>
        <v/>
      </c>
      <c r="T2873">
        <f>YEAR(B2873)</f>
        <v/>
      </c>
      <c r="U2873">
        <f>MONTH(B2873)</f>
        <v/>
      </c>
      <c r="V2873">
        <f>TEXT(B2873,"mmm")</f>
        <v/>
      </c>
      <c r="W2873" s="15">
        <f>IFERROR(N2873/L2873,0)</f>
        <v/>
      </c>
      <c r="X2873">
        <f>IF(K2873=0,"No Discount",IF(K2873&lt;=5%,"Low",IF(K2873&lt;=15%,"Medium","High")))</f>
        <v/>
      </c>
      <c r="Y2873">
        <f>IF(L2873&gt;=20000,"High Value",IF(L2873&gt;=5000,"Medium Value","Low Value"))</f>
        <v/>
      </c>
      <c r="Z2873">
        <f>IF(R2873&lt;=3,"Fast",IF(R2873&lt;=5,"On Time","Delayed"))</f>
        <v/>
      </c>
    </row>
    <row r="2874">
      <c r="A2874">
        <f>Raw_Data!A2874</f>
        <v/>
      </c>
      <c r="B2874" s="11">
        <f>Raw_Data!B2874</f>
        <v/>
      </c>
      <c r="C2874">
        <f>Raw_Data!C2874</f>
        <v/>
      </c>
      <c r="D2874">
        <f>Raw_Data!D2874</f>
        <v/>
      </c>
      <c r="E2874">
        <f>Raw_Data!E2874</f>
        <v/>
      </c>
      <c r="F2874">
        <f>Raw_Data!F2874</f>
        <v/>
      </c>
      <c r="G2874">
        <f>Raw_Data!G2874</f>
        <v/>
      </c>
      <c r="H2874">
        <f>Raw_Data!H2874</f>
        <v/>
      </c>
      <c r="I2874">
        <f>Raw_Data!I2874</f>
        <v/>
      </c>
      <c r="J2874" s="12">
        <f>Raw_Data!J2874</f>
        <v/>
      </c>
      <c r="K2874" s="13">
        <f>Raw_Data!K2874</f>
        <v/>
      </c>
      <c r="L2874" s="12">
        <f>Raw_Data!L2874</f>
        <v/>
      </c>
      <c r="M2874" s="12">
        <f>Raw_Data!M2874</f>
        <v/>
      </c>
      <c r="N2874" s="12">
        <f>Raw_Data!N2874</f>
        <v/>
      </c>
      <c r="O2874">
        <f>Raw_Data!O2874</f>
        <v/>
      </c>
      <c r="P2874">
        <f>Raw_Data!P2874</f>
        <v/>
      </c>
      <c r="Q2874">
        <f>Raw_Data!Q2874</f>
        <v/>
      </c>
      <c r="R2874">
        <f>Raw_Data!R2874</f>
        <v/>
      </c>
      <c r="S2874">
        <f>Raw_Data!S2874</f>
        <v/>
      </c>
      <c r="T2874">
        <f>YEAR(B2874)</f>
        <v/>
      </c>
      <c r="U2874">
        <f>MONTH(B2874)</f>
        <v/>
      </c>
      <c r="V2874">
        <f>TEXT(B2874,"mmm")</f>
        <v/>
      </c>
      <c r="W2874" s="15">
        <f>IFERROR(N2874/L2874,0)</f>
        <v/>
      </c>
      <c r="X2874">
        <f>IF(K2874=0,"No Discount",IF(K2874&lt;=5%,"Low",IF(K2874&lt;=15%,"Medium","High")))</f>
        <v/>
      </c>
      <c r="Y2874">
        <f>IF(L2874&gt;=20000,"High Value",IF(L2874&gt;=5000,"Medium Value","Low Value"))</f>
        <v/>
      </c>
      <c r="Z2874">
        <f>IF(R2874&lt;=3,"Fast",IF(R2874&lt;=5,"On Time","Delayed"))</f>
        <v/>
      </c>
    </row>
    <row r="2875">
      <c r="A2875">
        <f>Raw_Data!A2875</f>
        <v/>
      </c>
      <c r="B2875" s="11">
        <f>Raw_Data!B2875</f>
        <v/>
      </c>
      <c r="C2875">
        <f>Raw_Data!C2875</f>
        <v/>
      </c>
      <c r="D2875">
        <f>Raw_Data!D2875</f>
        <v/>
      </c>
      <c r="E2875">
        <f>Raw_Data!E2875</f>
        <v/>
      </c>
      <c r="F2875">
        <f>Raw_Data!F2875</f>
        <v/>
      </c>
      <c r="G2875">
        <f>Raw_Data!G2875</f>
        <v/>
      </c>
      <c r="H2875">
        <f>Raw_Data!H2875</f>
        <v/>
      </c>
      <c r="I2875">
        <f>Raw_Data!I2875</f>
        <v/>
      </c>
      <c r="J2875" s="12">
        <f>Raw_Data!J2875</f>
        <v/>
      </c>
      <c r="K2875" s="13">
        <f>Raw_Data!K2875</f>
        <v/>
      </c>
      <c r="L2875" s="12">
        <f>Raw_Data!L2875</f>
        <v/>
      </c>
      <c r="M2875" s="12">
        <f>Raw_Data!M2875</f>
        <v/>
      </c>
      <c r="N2875" s="12">
        <f>Raw_Data!N2875</f>
        <v/>
      </c>
      <c r="O2875">
        <f>Raw_Data!O2875</f>
        <v/>
      </c>
      <c r="P2875">
        <f>Raw_Data!P2875</f>
        <v/>
      </c>
      <c r="Q2875">
        <f>Raw_Data!Q2875</f>
        <v/>
      </c>
      <c r="R2875">
        <f>Raw_Data!R2875</f>
        <v/>
      </c>
      <c r="S2875">
        <f>Raw_Data!S2875</f>
        <v/>
      </c>
      <c r="T2875">
        <f>YEAR(B2875)</f>
        <v/>
      </c>
      <c r="U2875">
        <f>MONTH(B2875)</f>
        <v/>
      </c>
      <c r="V2875">
        <f>TEXT(B2875,"mmm")</f>
        <v/>
      </c>
      <c r="W2875" s="15">
        <f>IFERROR(N2875/L2875,0)</f>
        <v/>
      </c>
      <c r="X2875">
        <f>IF(K2875=0,"No Discount",IF(K2875&lt;=5%,"Low",IF(K2875&lt;=15%,"Medium","High")))</f>
        <v/>
      </c>
      <c r="Y2875">
        <f>IF(L2875&gt;=20000,"High Value",IF(L2875&gt;=5000,"Medium Value","Low Value"))</f>
        <v/>
      </c>
      <c r="Z2875">
        <f>IF(R2875&lt;=3,"Fast",IF(R2875&lt;=5,"On Time","Delayed"))</f>
        <v/>
      </c>
    </row>
    <row r="2876">
      <c r="A2876">
        <f>Raw_Data!A2876</f>
        <v/>
      </c>
      <c r="B2876" s="11">
        <f>Raw_Data!B2876</f>
        <v/>
      </c>
      <c r="C2876">
        <f>Raw_Data!C2876</f>
        <v/>
      </c>
      <c r="D2876">
        <f>Raw_Data!D2876</f>
        <v/>
      </c>
      <c r="E2876">
        <f>Raw_Data!E2876</f>
        <v/>
      </c>
      <c r="F2876">
        <f>Raw_Data!F2876</f>
        <v/>
      </c>
      <c r="G2876">
        <f>Raw_Data!G2876</f>
        <v/>
      </c>
      <c r="H2876">
        <f>Raw_Data!H2876</f>
        <v/>
      </c>
      <c r="I2876">
        <f>Raw_Data!I2876</f>
        <v/>
      </c>
      <c r="J2876" s="12">
        <f>Raw_Data!J2876</f>
        <v/>
      </c>
      <c r="K2876" s="13">
        <f>Raw_Data!K2876</f>
        <v/>
      </c>
      <c r="L2876" s="12">
        <f>Raw_Data!L2876</f>
        <v/>
      </c>
      <c r="M2876" s="12">
        <f>Raw_Data!M2876</f>
        <v/>
      </c>
      <c r="N2876" s="12">
        <f>Raw_Data!N2876</f>
        <v/>
      </c>
      <c r="O2876">
        <f>Raw_Data!O2876</f>
        <v/>
      </c>
      <c r="P2876">
        <f>Raw_Data!P2876</f>
        <v/>
      </c>
      <c r="Q2876">
        <f>Raw_Data!Q2876</f>
        <v/>
      </c>
      <c r="R2876">
        <f>Raw_Data!R2876</f>
        <v/>
      </c>
      <c r="S2876">
        <f>Raw_Data!S2876</f>
        <v/>
      </c>
      <c r="T2876">
        <f>YEAR(B2876)</f>
        <v/>
      </c>
      <c r="U2876">
        <f>MONTH(B2876)</f>
        <v/>
      </c>
      <c r="V2876">
        <f>TEXT(B2876,"mmm")</f>
        <v/>
      </c>
      <c r="W2876" s="15">
        <f>IFERROR(N2876/L2876,0)</f>
        <v/>
      </c>
      <c r="X2876">
        <f>IF(K2876=0,"No Discount",IF(K2876&lt;=5%,"Low",IF(K2876&lt;=15%,"Medium","High")))</f>
        <v/>
      </c>
      <c r="Y2876">
        <f>IF(L2876&gt;=20000,"High Value",IF(L2876&gt;=5000,"Medium Value","Low Value"))</f>
        <v/>
      </c>
      <c r="Z2876">
        <f>IF(R2876&lt;=3,"Fast",IF(R2876&lt;=5,"On Time","Delayed"))</f>
        <v/>
      </c>
    </row>
    <row r="2877">
      <c r="A2877">
        <f>Raw_Data!A2877</f>
        <v/>
      </c>
      <c r="B2877" s="11">
        <f>Raw_Data!B2877</f>
        <v/>
      </c>
      <c r="C2877">
        <f>Raw_Data!C2877</f>
        <v/>
      </c>
      <c r="D2877">
        <f>Raw_Data!D2877</f>
        <v/>
      </c>
      <c r="E2877">
        <f>Raw_Data!E2877</f>
        <v/>
      </c>
      <c r="F2877">
        <f>Raw_Data!F2877</f>
        <v/>
      </c>
      <c r="G2877">
        <f>Raw_Data!G2877</f>
        <v/>
      </c>
      <c r="H2877">
        <f>Raw_Data!H2877</f>
        <v/>
      </c>
      <c r="I2877">
        <f>Raw_Data!I2877</f>
        <v/>
      </c>
      <c r="J2877" s="12">
        <f>Raw_Data!J2877</f>
        <v/>
      </c>
      <c r="K2877" s="13">
        <f>Raw_Data!K2877</f>
        <v/>
      </c>
      <c r="L2877" s="12">
        <f>Raw_Data!L2877</f>
        <v/>
      </c>
      <c r="M2877" s="12">
        <f>Raw_Data!M2877</f>
        <v/>
      </c>
      <c r="N2877" s="12">
        <f>Raw_Data!N2877</f>
        <v/>
      </c>
      <c r="O2877">
        <f>Raw_Data!O2877</f>
        <v/>
      </c>
      <c r="P2877">
        <f>Raw_Data!P2877</f>
        <v/>
      </c>
      <c r="Q2877">
        <f>Raw_Data!Q2877</f>
        <v/>
      </c>
      <c r="R2877">
        <f>Raw_Data!R2877</f>
        <v/>
      </c>
      <c r="S2877">
        <f>Raw_Data!S2877</f>
        <v/>
      </c>
      <c r="T2877">
        <f>YEAR(B2877)</f>
        <v/>
      </c>
      <c r="U2877">
        <f>MONTH(B2877)</f>
        <v/>
      </c>
      <c r="V2877">
        <f>TEXT(B2877,"mmm")</f>
        <v/>
      </c>
      <c r="W2877" s="15">
        <f>IFERROR(N2877/L2877,0)</f>
        <v/>
      </c>
      <c r="X2877">
        <f>IF(K2877=0,"No Discount",IF(K2877&lt;=5%,"Low",IF(K2877&lt;=15%,"Medium","High")))</f>
        <v/>
      </c>
      <c r="Y2877">
        <f>IF(L2877&gt;=20000,"High Value",IF(L2877&gt;=5000,"Medium Value","Low Value"))</f>
        <v/>
      </c>
      <c r="Z2877">
        <f>IF(R2877&lt;=3,"Fast",IF(R2877&lt;=5,"On Time","Delayed"))</f>
        <v/>
      </c>
    </row>
    <row r="2878">
      <c r="A2878">
        <f>Raw_Data!A2878</f>
        <v/>
      </c>
      <c r="B2878" s="11">
        <f>Raw_Data!B2878</f>
        <v/>
      </c>
      <c r="C2878">
        <f>Raw_Data!C2878</f>
        <v/>
      </c>
      <c r="D2878">
        <f>Raw_Data!D2878</f>
        <v/>
      </c>
      <c r="E2878">
        <f>Raw_Data!E2878</f>
        <v/>
      </c>
      <c r="F2878">
        <f>Raw_Data!F2878</f>
        <v/>
      </c>
      <c r="G2878">
        <f>Raw_Data!G2878</f>
        <v/>
      </c>
      <c r="H2878">
        <f>Raw_Data!H2878</f>
        <v/>
      </c>
      <c r="I2878">
        <f>Raw_Data!I2878</f>
        <v/>
      </c>
      <c r="J2878" s="12">
        <f>Raw_Data!J2878</f>
        <v/>
      </c>
      <c r="K2878" s="13">
        <f>Raw_Data!K2878</f>
        <v/>
      </c>
      <c r="L2878" s="12">
        <f>Raw_Data!L2878</f>
        <v/>
      </c>
      <c r="M2878" s="12">
        <f>Raw_Data!M2878</f>
        <v/>
      </c>
      <c r="N2878" s="12">
        <f>Raw_Data!N2878</f>
        <v/>
      </c>
      <c r="O2878">
        <f>Raw_Data!O2878</f>
        <v/>
      </c>
      <c r="P2878">
        <f>Raw_Data!P2878</f>
        <v/>
      </c>
      <c r="Q2878">
        <f>Raw_Data!Q2878</f>
        <v/>
      </c>
      <c r="R2878">
        <f>Raw_Data!R2878</f>
        <v/>
      </c>
      <c r="S2878">
        <f>Raw_Data!S2878</f>
        <v/>
      </c>
      <c r="T2878">
        <f>YEAR(B2878)</f>
        <v/>
      </c>
      <c r="U2878">
        <f>MONTH(B2878)</f>
        <v/>
      </c>
      <c r="V2878">
        <f>TEXT(B2878,"mmm")</f>
        <v/>
      </c>
      <c r="W2878" s="15">
        <f>IFERROR(N2878/L2878,0)</f>
        <v/>
      </c>
      <c r="X2878">
        <f>IF(K2878=0,"No Discount",IF(K2878&lt;=5%,"Low",IF(K2878&lt;=15%,"Medium","High")))</f>
        <v/>
      </c>
      <c r="Y2878">
        <f>IF(L2878&gt;=20000,"High Value",IF(L2878&gt;=5000,"Medium Value","Low Value"))</f>
        <v/>
      </c>
      <c r="Z2878">
        <f>IF(R2878&lt;=3,"Fast",IF(R2878&lt;=5,"On Time","Delayed"))</f>
        <v/>
      </c>
    </row>
    <row r="2879">
      <c r="A2879">
        <f>Raw_Data!A2879</f>
        <v/>
      </c>
      <c r="B2879" s="11">
        <f>Raw_Data!B2879</f>
        <v/>
      </c>
      <c r="C2879">
        <f>Raw_Data!C2879</f>
        <v/>
      </c>
      <c r="D2879">
        <f>Raw_Data!D2879</f>
        <v/>
      </c>
      <c r="E2879">
        <f>Raw_Data!E2879</f>
        <v/>
      </c>
      <c r="F2879">
        <f>Raw_Data!F2879</f>
        <v/>
      </c>
      <c r="G2879">
        <f>Raw_Data!G2879</f>
        <v/>
      </c>
      <c r="H2879">
        <f>Raw_Data!H2879</f>
        <v/>
      </c>
      <c r="I2879">
        <f>Raw_Data!I2879</f>
        <v/>
      </c>
      <c r="J2879" s="12">
        <f>Raw_Data!J2879</f>
        <v/>
      </c>
      <c r="K2879" s="13">
        <f>Raw_Data!K2879</f>
        <v/>
      </c>
      <c r="L2879" s="12">
        <f>Raw_Data!L2879</f>
        <v/>
      </c>
      <c r="M2879" s="12">
        <f>Raw_Data!M2879</f>
        <v/>
      </c>
      <c r="N2879" s="12">
        <f>Raw_Data!N2879</f>
        <v/>
      </c>
      <c r="O2879">
        <f>Raw_Data!O2879</f>
        <v/>
      </c>
      <c r="P2879">
        <f>Raw_Data!P2879</f>
        <v/>
      </c>
      <c r="Q2879">
        <f>Raw_Data!Q2879</f>
        <v/>
      </c>
      <c r="R2879">
        <f>Raw_Data!R2879</f>
        <v/>
      </c>
      <c r="S2879">
        <f>Raw_Data!S2879</f>
        <v/>
      </c>
      <c r="T2879">
        <f>YEAR(B2879)</f>
        <v/>
      </c>
      <c r="U2879">
        <f>MONTH(B2879)</f>
        <v/>
      </c>
      <c r="V2879">
        <f>TEXT(B2879,"mmm")</f>
        <v/>
      </c>
      <c r="W2879" s="15">
        <f>IFERROR(N2879/L2879,0)</f>
        <v/>
      </c>
      <c r="X2879">
        <f>IF(K2879=0,"No Discount",IF(K2879&lt;=5%,"Low",IF(K2879&lt;=15%,"Medium","High")))</f>
        <v/>
      </c>
      <c r="Y2879">
        <f>IF(L2879&gt;=20000,"High Value",IF(L2879&gt;=5000,"Medium Value","Low Value"))</f>
        <v/>
      </c>
      <c r="Z2879">
        <f>IF(R2879&lt;=3,"Fast",IF(R2879&lt;=5,"On Time","Delayed"))</f>
        <v/>
      </c>
    </row>
    <row r="2880">
      <c r="A2880">
        <f>Raw_Data!A2880</f>
        <v/>
      </c>
      <c r="B2880" s="11">
        <f>Raw_Data!B2880</f>
        <v/>
      </c>
      <c r="C2880">
        <f>Raw_Data!C2880</f>
        <v/>
      </c>
      <c r="D2880">
        <f>Raw_Data!D2880</f>
        <v/>
      </c>
      <c r="E2880">
        <f>Raw_Data!E2880</f>
        <v/>
      </c>
      <c r="F2880">
        <f>Raw_Data!F2880</f>
        <v/>
      </c>
      <c r="G2880">
        <f>Raw_Data!G2880</f>
        <v/>
      </c>
      <c r="H2880">
        <f>Raw_Data!H2880</f>
        <v/>
      </c>
      <c r="I2880">
        <f>Raw_Data!I2880</f>
        <v/>
      </c>
      <c r="J2880" s="12">
        <f>Raw_Data!J2880</f>
        <v/>
      </c>
      <c r="K2880" s="13">
        <f>Raw_Data!K2880</f>
        <v/>
      </c>
      <c r="L2880" s="12">
        <f>Raw_Data!L2880</f>
        <v/>
      </c>
      <c r="M2880" s="12">
        <f>Raw_Data!M2880</f>
        <v/>
      </c>
      <c r="N2880" s="12">
        <f>Raw_Data!N2880</f>
        <v/>
      </c>
      <c r="O2880">
        <f>Raw_Data!O2880</f>
        <v/>
      </c>
      <c r="P2880">
        <f>Raw_Data!P2880</f>
        <v/>
      </c>
      <c r="Q2880">
        <f>Raw_Data!Q2880</f>
        <v/>
      </c>
      <c r="R2880">
        <f>Raw_Data!R2880</f>
        <v/>
      </c>
      <c r="S2880">
        <f>Raw_Data!S2880</f>
        <v/>
      </c>
      <c r="T2880">
        <f>YEAR(B2880)</f>
        <v/>
      </c>
      <c r="U2880">
        <f>MONTH(B2880)</f>
        <v/>
      </c>
      <c r="V2880">
        <f>TEXT(B2880,"mmm")</f>
        <v/>
      </c>
      <c r="W2880" s="15">
        <f>IFERROR(N2880/L2880,0)</f>
        <v/>
      </c>
      <c r="X2880">
        <f>IF(K2880=0,"No Discount",IF(K2880&lt;=5%,"Low",IF(K2880&lt;=15%,"Medium","High")))</f>
        <v/>
      </c>
      <c r="Y2880">
        <f>IF(L2880&gt;=20000,"High Value",IF(L2880&gt;=5000,"Medium Value","Low Value"))</f>
        <v/>
      </c>
      <c r="Z2880">
        <f>IF(R2880&lt;=3,"Fast",IF(R2880&lt;=5,"On Time","Delayed"))</f>
        <v/>
      </c>
    </row>
    <row r="2881">
      <c r="A2881">
        <f>Raw_Data!A2881</f>
        <v/>
      </c>
      <c r="B2881" s="11">
        <f>Raw_Data!B2881</f>
        <v/>
      </c>
      <c r="C2881">
        <f>Raw_Data!C2881</f>
        <v/>
      </c>
      <c r="D2881">
        <f>Raw_Data!D2881</f>
        <v/>
      </c>
      <c r="E2881">
        <f>Raw_Data!E2881</f>
        <v/>
      </c>
      <c r="F2881">
        <f>Raw_Data!F2881</f>
        <v/>
      </c>
      <c r="G2881">
        <f>Raw_Data!G2881</f>
        <v/>
      </c>
      <c r="H2881">
        <f>Raw_Data!H2881</f>
        <v/>
      </c>
      <c r="I2881">
        <f>Raw_Data!I2881</f>
        <v/>
      </c>
      <c r="J2881" s="12">
        <f>Raw_Data!J2881</f>
        <v/>
      </c>
      <c r="K2881" s="13">
        <f>Raw_Data!K2881</f>
        <v/>
      </c>
      <c r="L2881" s="12">
        <f>Raw_Data!L2881</f>
        <v/>
      </c>
      <c r="M2881" s="12">
        <f>Raw_Data!M2881</f>
        <v/>
      </c>
      <c r="N2881" s="12">
        <f>Raw_Data!N2881</f>
        <v/>
      </c>
      <c r="O2881">
        <f>Raw_Data!O2881</f>
        <v/>
      </c>
      <c r="P2881">
        <f>Raw_Data!P2881</f>
        <v/>
      </c>
      <c r="Q2881">
        <f>Raw_Data!Q2881</f>
        <v/>
      </c>
      <c r="R2881">
        <f>Raw_Data!R2881</f>
        <v/>
      </c>
      <c r="S2881">
        <f>Raw_Data!S2881</f>
        <v/>
      </c>
      <c r="T2881">
        <f>YEAR(B2881)</f>
        <v/>
      </c>
      <c r="U2881">
        <f>MONTH(B2881)</f>
        <v/>
      </c>
      <c r="V2881">
        <f>TEXT(B2881,"mmm")</f>
        <v/>
      </c>
      <c r="W2881" s="15">
        <f>IFERROR(N2881/L2881,0)</f>
        <v/>
      </c>
      <c r="X2881">
        <f>IF(K2881=0,"No Discount",IF(K2881&lt;=5%,"Low",IF(K2881&lt;=15%,"Medium","High")))</f>
        <v/>
      </c>
      <c r="Y2881">
        <f>IF(L2881&gt;=20000,"High Value",IF(L2881&gt;=5000,"Medium Value","Low Value"))</f>
        <v/>
      </c>
      <c r="Z2881">
        <f>IF(R2881&lt;=3,"Fast",IF(R2881&lt;=5,"On Time","Delayed"))</f>
        <v/>
      </c>
    </row>
    <row r="2882">
      <c r="A2882">
        <f>Raw_Data!A2882</f>
        <v/>
      </c>
      <c r="B2882" s="11">
        <f>Raw_Data!B2882</f>
        <v/>
      </c>
      <c r="C2882">
        <f>Raw_Data!C2882</f>
        <v/>
      </c>
      <c r="D2882">
        <f>Raw_Data!D2882</f>
        <v/>
      </c>
      <c r="E2882">
        <f>Raw_Data!E2882</f>
        <v/>
      </c>
      <c r="F2882">
        <f>Raw_Data!F2882</f>
        <v/>
      </c>
      <c r="G2882">
        <f>Raw_Data!G2882</f>
        <v/>
      </c>
      <c r="H2882">
        <f>Raw_Data!H2882</f>
        <v/>
      </c>
      <c r="I2882">
        <f>Raw_Data!I2882</f>
        <v/>
      </c>
      <c r="J2882" s="12">
        <f>Raw_Data!J2882</f>
        <v/>
      </c>
      <c r="K2882" s="13">
        <f>Raw_Data!K2882</f>
        <v/>
      </c>
      <c r="L2882" s="12">
        <f>Raw_Data!L2882</f>
        <v/>
      </c>
      <c r="M2882" s="12">
        <f>Raw_Data!M2882</f>
        <v/>
      </c>
      <c r="N2882" s="12">
        <f>Raw_Data!N2882</f>
        <v/>
      </c>
      <c r="O2882">
        <f>Raw_Data!O2882</f>
        <v/>
      </c>
      <c r="P2882">
        <f>Raw_Data!P2882</f>
        <v/>
      </c>
      <c r="Q2882">
        <f>Raw_Data!Q2882</f>
        <v/>
      </c>
      <c r="R2882">
        <f>Raw_Data!R2882</f>
        <v/>
      </c>
      <c r="S2882">
        <f>Raw_Data!S2882</f>
        <v/>
      </c>
      <c r="T2882">
        <f>YEAR(B2882)</f>
        <v/>
      </c>
      <c r="U2882">
        <f>MONTH(B2882)</f>
        <v/>
      </c>
      <c r="V2882">
        <f>TEXT(B2882,"mmm")</f>
        <v/>
      </c>
      <c r="W2882" s="15">
        <f>IFERROR(N2882/L2882,0)</f>
        <v/>
      </c>
      <c r="X2882">
        <f>IF(K2882=0,"No Discount",IF(K2882&lt;=5%,"Low",IF(K2882&lt;=15%,"Medium","High")))</f>
        <v/>
      </c>
      <c r="Y2882">
        <f>IF(L2882&gt;=20000,"High Value",IF(L2882&gt;=5000,"Medium Value","Low Value"))</f>
        <v/>
      </c>
      <c r="Z2882">
        <f>IF(R2882&lt;=3,"Fast",IF(R2882&lt;=5,"On Time","Delayed"))</f>
        <v/>
      </c>
    </row>
    <row r="2883">
      <c r="A2883">
        <f>Raw_Data!A2883</f>
        <v/>
      </c>
      <c r="B2883" s="11">
        <f>Raw_Data!B2883</f>
        <v/>
      </c>
      <c r="C2883">
        <f>Raw_Data!C2883</f>
        <v/>
      </c>
      <c r="D2883">
        <f>Raw_Data!D2883</f>
        <v/>
      </c>
      <c r="E2883">
        <f>Raw_Data!E2883</f>
        <v/>
      </c>
      <c r="F2883">
        <f>Raw_Data!F2883</f>
        <v/>
      </c>
      <c r="G2883">
        <f>Raw_Data!G2883</f>
        <v/>
      </c>
      <c r="H2883">
        <f>Raw_Data!H2883</f>
        <v/>
      </c>
      <c r="I2883">
        <f>Raw_Data!I2883</f>
        <v/>
      </c>
      <c r="J2883" s="12">
        <f>Raw_Data!J2883</f>
        <v/>
      </c>
      <c r="K2883" s="13">
        <f>Raw_Data!K2883</f>
        <v/>
      </c>
      <c r="L2883" s="12">
        <f>Raw_Data!L2883</f>
        <v/>
      </c>
      <c r="M2883" s="12">
        <f>Raw_Data!M2883</f>
        <v/>
      </c>
      <c r="N2883" s="12">
        <f>Raw_Data!N2883</f>
        <v/>
      </c>
      <c r="O2883">
        <f>Raw_Data!O2883</f>
        <v/>
      </c>
      <c r="P2883">
        <f>Raw_Data!P2883</f>
        <v/>
      </c>
      <c r="Q2883">
        <f>Raw_Data!Q2883</f>
        <v/>
      </c>
      <c r="R2883">
        <f>Raw_Data!R2883</f>
        <v/>
      </c>
      <c r="S2883">
        <f>Raw_Data!S2883</f>
        <v/>
      </c>
      <c r="T2883">
        <f>YEAR(B2883)</f>
        <v/>
      </c>
      <c r="U2883">
        <f>MONTH(B2883)</f>
        <v/>
      </c>
      <c r="V2883">
        <f>TEXT(B2883,"mmm")</f>
        <v/>
      </c>
      <c r="W2883" s="15">
        <f>IFERROR(N2883/L2883,0)</f>
        <v/>
      </c>
      <c r="X2883">
        <f>IF(K2883=0,"No Discount",IF(K2883&lt;=5%,"Low",IF(K2883&lt;=15%,"Medium","High")))</f>
        <v/>
      </c>
      <c r="Y2883">
        <f>IF(L2883&gt;=20000,"High Value",IF(L2883&gt;=5000,"Medium Value","Low Value"))</f>
        <v/>
      </c>
      <c r="Z2883">
        <f>IF(R2883&lt;=3,"Fast",IF(R2883&lt;=5,"On Time","Delayed"))</f>
        <v/>
      </c>
    </row>
    <row r="2884">
      <c r="A2884">
        <f>Raw_Data!A2884</f>
        <v/>
      </c>
      <c r="B2884" s="11">
        <f>Raw_Data!B2884</f>
        <v/>
      </c>
      <c r="C2884">
        <f>Raw_Data!C2884</f>
        <v/>
      </c>
      <c r="D2884">
        <f>Raw_Data!D2884</f>
        <v/>
      </c>
      <c r="E2884">
        <f>Raw_Data!E2884</f>
        <v/>
      </c>
      <c r="F2884">
        <f>Raw_Data!F2884</f>
        <v/>
      </c>
      <c r="G2884">
        <f>Raw_Data!G2884</f>
        <v/>
      </c>
      <c r="H2884">
        <f>Raw_Data!H2884</f>
        <v/>
      </c>
      <c r="I2884">
        <f>Raw_Data!I2884</f>
        <v/>
      </c>
      <c r="J2884" s="12">
        <f>Raw_Data!J2884</f>
        <v/>
      </c>
      <c r="K2884" s="13">
        <f>Raw_Data!K2884</f>
        <v/>
      </c>
      <c r="L2884" s="12">
        <f>Raw_Data!L2884</f>
        <v/>
      </c>
      <c r="M2884" s="12">
        <f>Raw_Data!M2884</f>
        <v/>
      </c>
      <c r="N2884" s="12">
        <f>Raw_Data!N2884</f>
        <v/>
      </c>
      <c r="O2884">
        <f>Raw_Data!O2884</f>
        <v/>
      </c>
      <c r="P2884">
        <f>Raw_Data!P2884</f>
        <v/>
      </c>
      <c r="Q2884">
        <f>Raw_Data!Q2884</f>
        <v/>
      </c>
      <c r="R2884">
        <f>Raw_Data!R2884</f>
        <v/>
      </c>
      <c r="S2884">
        <f>Raw_Data!S2884</f>
        <v/>
      </c>
      <c r="T2884">
        <f>YEAR(B2884)</f>
        <v/>
      </c>
      <c r="U2884">
        <f>MONTH(B2884)</f>
        <v/>
      </c>
      <c r="V2884">
        <f>TEXT(B2884,"mmm")</f>
        <v/>
      </c>
      <c r="W2884" s="15">
        <f>IFERROR(N2884/L2884,0)</f>
        <v/>
      </c>
      <c r="X2884">
        <f>IF(K2884=0,"No Discount",IF(K2884&lt;=5%,"Low",IF(K2884&lt;=15%,"Medium","High")))</f>
        <v/>
      </c>
      <c r="Y2884">
        <f>IF(L2884&gt;=20000,"High Value",IF(L2884&gt;=5000,"Medium Value","Low Value"))</f>
        <v/>
      </c>
      <c r="Z2884">
        <f>IF(R2884&lt;=3,"Fast",IF(R2884&lt;=5,"On Time","Delayed"))</f>
        <v/>
      </c>
    </row>
    <row r="2885">
      <c r="A2885">
        <f>Raw_Data!A2885</f>
        <v/>
      </c>
      <c r="B2885" s="11">
        <f>Raw_Data!B2885</f>
        <v/>
      </c>
      <c r="C2885">
        <f>Raw_Data!C2885</f>
        <v/>
      </c>
      <c r="D2885">
        <f>Raw_Data!D2885</f>
        <v/>
      </c>
      <c r="E2885">
        <f>Raw_Data!E2885</f>
        <v/>
      </c>
      <c r="F2885">
        <f>Raw_Data!F2885</f>
        <v/>
      </c>
      <c r="G2885">
        <f>Raw_Data!G2885</f>
        <v/>
      </c>
      <c r="H2885">
        <f>Raw_Data!H2885</f>
        <v/>
      </c>
      <c r="I2885">
        <f>Raw_Data!I2885</f>
        <v/>
      </c>
      <c r="J2885" s="12">
        <f>Raw_Data!J2885</f>
        <v/>
      </c>
      <c r="K2885" s="13">
        <f>Raw_Data!K2885</f>
        <v/>
      </c>
      <c r="L2885" s="12">
        <f>Raw_Data!L2885</f>
        <v/>
      </c>
      <c r="M2885" s="12">
        <f>Raw_Data!M2885</f>
        <v/>
      </c>
      <c r="N2885" s="12">
        <f>Raw_Data!N2885</f>
        <v/>
      </c>
      <c r="O2885">
        <f>Raw_Data!O2885</f>
        <v/>
      </c>
      <c r="P2885">
        <f>Raw_Data!P2885</f>
        <v/>
      </c>
      <c r="Q2885">
        <f>Raw_Data!Q2885</f>
        <v/>
      </c>
      <c r="R2885">
        <f>Raw_Data!R2885</f>
        <v/>
      </c>
      <c r="S2885">
        <f>Raw_Data!S2885</f>
        <v/>
      </c>
      <c r="T2885">
        <f>YEAR(B2885)</f>
        <v/>
      </c>
      <c r="U2885">
        <f>MONTH(B2885)</f>
        <v/>
      </c>
      <c r="V2885">
        <f>TEXT(B2885,"mmm")</f>
        <v/>
      </c>
      <c r="W2885" s="15">
        <f>IFERROR(N2885/L2885,0)</f>
        <v/>
      </c>
      <c r="X2885">
        <f>IF(K2885=0,"No Discount",IF(K2885&lt;=5%,"Low",IF(K2885&lt;=15%,"Medium","High")))</f>
        <v/>
      </c>
      <c r="Y2885">
        <f>IF(L2885&gt;=20000,"High Value",IF(L2885&gt;=5000,"Medium Value","Low Value"))</f>
        <v/>
      </c>
      <c r="Z2885">
        <f>IF(R2885&lt;=3,"Fast",IF(R2885&lt;=5,"On Time","Delayed"))</f>
        <v/>
      </c>
    </row>
    <row r="2886">
      <c r="A2886">
        <f>Raw_Data!A2886</f>
        <v/>
      </c>
      <c r="B2886" s="11">
        <f>Raw_Data!B2886</f>
        <v/>
      </c>
      <c r="C2886">
        <f>Raw_Data!C2886</f>
        <v/>
      </c>
      <c r="D2886">
        <f>Raw_Data!D2886</f>
        <v/>
      </c>
      <c r="E2886">
        <f>Raw_Data!E2886</f>
        <v/>
      </c>
      <c r="F2886">
        <f>Raw_Data!F2886</f>
        <v/>
      </c>
      <c r="G2886">
        <f>Raw_Data!G2886</f>
        <v/>
      </c>
      <c r="H2886">
        <f>Raw_Data!H2886</f>
        <v/>
      </c>
      <c r="I2886">
        <f>Raw_Data!I2886</f>
        <v/>
      </c>
      <c r="J2886" s="12">
        <f>Raw_Data!J2886</f>
        <v/>
      </c>
      <c r="K2886" s="13">
        <f>Raw_Data!K2886</f>
        <v/>
      </c>
      <c r="L2886" s="12">
        <f>Raw_Data!L2886</f>
        <v/>
      </c>
      <c r="M2886" s="12">
        <f>Raw_Data!M2886</f>
        <v/>
      </c>
      <c r="N2886" s="12">
        <f>Raw_Data!N2886</f>
        <v/>
      </c>
      <c r="O2886">
        <f>Raw_Data!O2886</f>
        <v/>
      </c>
      <c r="P2886">
        <f>Raw_Data!P2886</f>
        <v/>
      </c>
      <c r="Q2886">
        <f>Raw_Data!Q2886</f>
        <v/>
      </c>
      <c r="R2886">
        <f>Raw_Data!R2886</f>
        <v/>
      </c>
      <c r="S2886">
        <f>Raw_Data!S2886</f>
        <v/>
      </c>
      <c r="T2886">
        <f>YEAR(B2886)</f>
        <v/>
      </c>
      <c r="U2886">
        <f>MONTH(B2886)</f>
        <v/>
      </c>
      <c r="V2886">
        <f>TEXT(B2886,"mmm")</f>
        <v/>
      </c>
      <c r="W2886" s="15">
        <f>IFERROR(N2886/L2886,0)</f>
        <v/>
      </c>
      <c r="X2886">
        <f>IF(K2886=0,"No Discount",IF(K2886&lt;=5%,"Low",IF(K2886&lt;=15%,"Medium","High")))</f>
        <v/>
      </c>
      <c r="Y2886">
        <f>IF(L2886&gt;=20000,"High Value",IF(L2886&gt;=5000,"Medium Value","Low Value"))</f>
        <v/>
      </c>
      <c r="Z2886">
        <f>IF(R2886&lt;=3,"Fast",IF(R2886&lt;=5,"On Time","Delayed"))</f>
        <v/>
      </c>
    </row>
    <row r="2887">
      <c r="A2887">
        <f>Raw_Data!A2887</f>
        <v/>
      </c>
      <c r="B2887" s="11">
        <f>Raw_Data!B2887</f>
        <v/>
      </c>
      <c r="C2887">
        <f>Raw_Data!C2887</f>
        <v/>
      </c>
      <c r="D2887">
        <f>Raw_Data!D2887</f>
        <v/>
      </c>
      <c r="E2887">
        <f>Raw_Data!E2887</f>
        <v/>
      </c>
      <c r="F2887">
        <f>Raw_Data!F2887</f>
        <v/>
      </c>
      <c r="G2887">
        <f>Raw_Data!G2887</f>
        <v/>
      </c>
      <c r="H2887">
        <f>Raw_Data!H2887</f>
        <v/>
      </c>
      <c r="I2887">
        <f>Raw_Data!I2887</f>
        <v/>
      </c>
      <c r="J2887" s="12">
        <f>Raw_Data!J2887</f>
        <v/>
      </c>
      <c r="K2887" s="13">
        <f>Raw_Data!K2887</f>
        <v/>
      </c>
      <c r="L2887" s="12">
        <f>Raw_Data!L2887</f>
        <v/>
      </c>
      <c r="M2887" s="12">
        <f>Raw_Data!M2887</f>
        <v/>
      </c>
      <c r="N2887" s="12">
        <f>Raw_Data!N2887</f>
        <v/>
      </c>
      <c r="O2887">
        <f>Raw_Data!O2887</f>
        <v/>
      </c>
      <c r="P2887">
        <f>Raw_Data!P2887</f>
        <v/>
      </c>
      <c r="Q2887">
        <f>Raw_Data!Q2887</f>
        <v/>
      </c>
      <c r="R2887">
        <f>Raw_Data!R2887</f>
        <v/>
      </c>
      <c r="S2887">
        <f>Raw_Data!S2887</f>
        <v/>
      </c>
      <c r="T2887">
        <f>YEAR(B2887)</f>
        <v/>
      </c>
      <c r="U2887">
        <f>MONTH(B2887)</f>
        <v/>
      </c>
      <c r="V2887">
        <f>TEXT(B2887,"mmm")</f>
        <v/>
      </c>
      <c r="W2887" s="15">
        <f>IFERROR(N2887/L2887,0)</f>
        <v/>
      </c>
      <c r="X2887">
        <f>IF(K2887=0,"No Discount",IF(K2887&lt;=5%,"Low",IF(K2887&lt;=15%,"Medium","High")))</f>
        <v/>
      </c>
      <c r="Y2887">
        <f>IF(L2887&gt;=20000,"High Value",IF(L2887&gt;=5000,"Medium Value","Low Value"))</f>
        <v/>
      </c>
      <c r="Z2887">
        <f>IF(R2887&lt;=3,"Fast",IF(R2887&lt;=5,"On Time","Delayed"))</f>
        <v/>
      </c>
    </row>
    <row r="2888">
      <c r="A2888">
        <f>Raw_Data!A2888</f>
        <v/>
      </c>
      <c r="B2888" s="11">
        <f>Raw_Data!B2888</f>
        <v/>
      </c>
      <c r="C2888">
        <f>Raw_Data!C2888</f>
        <v/>
      </c>
      <c r="D2888">
        <f>Raw_Data!D2888</f>
        <v/>
      </c>
      <c r="E2888">
        <f>Raw_Data!E2888</f>
        <v/>
      </c>
      <c r="F2888">
        <f>Raw_Data!F2888</f>
        <v/>
      </c>
      <c r="G2888">
        <f>Raw_Data!G2888</f>
        <v/>
      </c>
      <c r="H2888">
        <f>Raw_Data!H2888</f>
        <v/>
      </c>
      <c r="I2888">
        <f>Raw_Data!I2888</f>
        <v/>
      </c>
      <c r="J2888" s="12">
        <f>Raw_Data!J2888</f>
        <v/>
      </c>
      <c r="K2888" s="13">
        <f>Raw_Data!K2888</f>
        <v/>
      </c>
      <c r="L2888" s="12">
        <f>Raw_Data!L2888</f>
        <v/>
      </c>
      <c r="M2888" s="12">
        <f>Raw_Data!M2888</f>
        <v/>
      </c>
      <c r="N2888" s="12">
        <f>Raw_Data!N2888</f>
        <v/>
      </c>
      <c r="O2888">
        <f>Raw_Data!O2888</f>
        <v/>
      </c>
      <c r="P2888">
        <f>Raw_Data!P2888</f>
        <v/>
      </c>
      <c r="Q2888">
        <f>Raw_Data!Q2888</f>
        <v/>
      </c>
      <c r="R2888">
        <f>Raw_Data!R2888</f>
        <v/>
      </c>
      <c r="S2888">
        <f>Raw_Data!S2888</f>
        <v/>
      </c>
      <c r="T2888">
        <f>YEAR(B2888)</f>
        <v/>
      </c>
      <c r="U2888">
        <f>MONTH(B2888)</f>
        <v/>
      </c>
      <c r="V2888">
        <f>TEXT(B2888,"mmm")</f>
        <v/>
      </c>
      <c r="W2888" s="15">
        <f>IFERROR(N2888/L2888,0)</f>
        <v/>
      </c>
      <c r="X2888">
        <f>IF(K2888=0,"No Discount",IF(K2888&lt;=5%,"Low",IF(K2888&lt;=15%,"Medium","High")))</f>
        <v/>
      </c>
      <c r="Y2888">
        <f>IF(L2888&gt;=20000,"High Value",IF(L2888&gt;=5000,"Medium Value","Low Value"))</f>
        <v/>
      </c>
      <c r="Z2888">
        <f>IF(R2888&lt;=3,"Fast",IF(R2888&lt;=5,"On Time","Delayed"))</f>
        <v/>
      </c>
    </row>
    <row r="2889">
      <c r="A2889">
        <f>Raw_Data!A2889</f>
        <v/>
      </c>
      <c r="B2889" s="11">
        <f>Raw_Data!B2889</f>
        <v/>
      </c>
      <c r="C2889">
        <f>Raw_Data!C2889</f>
        <v/>
      </c>
      <c r="D2889">
        <f>Raw_Data!D2889</f>
        <v/>
      </c>
      <c r="E2889">
        <f>Raw_Data!E2889</f>
        <v/>
      </c>
      <c r="F2889">
        <f>Raw_Data!F2889</f>
        <v/>
      </c>
      <c r="G2889">
        <f>Raw_Data!G2889</f>
        <v/>
      </c>
      <c r="H2889">
        <f>Raw_Data!H2889</f>
        <v/>
      </c>
      <c r="I2889">
        <f>Raw_Data!I2889</f>
        <v/>
      </c>
      <c r="J2889" s="12">
        <f>Raw_Data!J2889</f>
        <v/>
      </c>
      <c r="K2889" s="13">
        <f>Raw_Data!K2889</f>
        <v/>
      </c>
      <c r="L2889" s="12">
        <f>Raw_Data!L2889</f>
        <v/>
      </c>
      <c r="M2889" s="12">
        <f>Raw_Data!M2889</f>
        <v/>
      </c>
      <c r="N2889" s="12">
        <f>Raw_Data!N2889</f>
        <v/>
      </c>
      <c r="O2889">
        <f>Raw_Data!O2889</f>
        <v/>
      </c>
      <c r="P2889">
        <f>Raw_Data!P2889</f>
        <v/>
      </c>
      <c r="Q2889">
        <f>Raw_Data!Q2889</f>
        <v/>
      </c>
      <c r="R2889">
        <f>Raw_Data!R2889</f>
        <v/>
      </c>
      <c r="S2889">
        <f>Raw_Data!S2889</f>
        <v/>
      </c>
      <c r="T2889">
        <f>YEAR(B2889)</f>
        <v/>
      </c>
      <c r="U2889">
        <f>MONTH(B2889)</f>
        <v/>
      </c>
      <c r="V2889">
        <f>TEXT(B2889,"mmm")</f>
        <v/>
      </c>
      <c r="W2889" s="15">
        <f>IFERROR(N2889/L2889,0)</f>
        <v/>
      </c>
      <c r="X2889">
        <f>IF(K2889=0,"No Discount",IF(K2889&lt;=5%,"Low",IF(K2889&lt;=15%,"Medium","High")))</f>
        <v/>
      </c>
      <c r="Y2889">
        <f>IF(L2889&gt;=20000,"High Value",IF(L2889&gt;=5000,"Medium Value","Low Value"))</f>
        <v/>
      </c>
      <c r="Z2889">
        <f>IF(R2889&lt;=3,"Fast",IF(R2889&lt;=5,"On Time","Delayed"))</f>
        <v/>
      </c>
    </row>
    <row r="2890">
      <c r="A2890">
        <f>Raw_Data!A2890</f>
        <v/>
      </c>
      <c r="B2890" s="11">
        <f>Raw_Data!B2890</f>
        <v/>
      </c>
      <c r="C2890">
        <f>Raw_Data!C2890</f>
        <v/>
      </c>
      <c r="D2890">
        <f>Raw_Data!D2890</f>
        <v/>
      </c>
      <c r="E2890">
        <f>Raw_Data!E2890</f>
        <v/>
      </c>
      <c r="F2890">
        <f>Raw_Data!F2890</f>
        <v/>
      </c>
      <c r="G2890">
        <f>Raw_Data!G2890</f>
        <v/>
      </c>
      <c r="H2890">
        <f>Raw_Data!H2890</f>
        <v/>
      </c>
      <c r="I2890">
        <f>Raw_Data!I2890</f>
        <v/>
      </c>
      <c r="J2890" s="12">
        <f>Raw_Data!J2890</f>
        <v/>
      </c>
      <c r="K2890" s="13">
        <f>Raw_Data!K2890</f>
        <v/>
      </c>
      <c r="L2890" s="12">
        <f>Raw_Data!L2890</f>
        <v/>
      </c>
      <c r="M2890" s="12">
        <f>Raw_Data!M2890</f>
        <v/>
      </c>
      <c r="N2890" s="12">
        <f>Raw_Data!N2890</f>
        <v/>
      </c>
      <c r="O2890">
        <f>Raw_Data!O2890</f>
        <v/>
      </c>
      <c r="P2890">
        <f>Raw_Data!P2890</f>
        <v/>
      </c>
      <c r="Q2890">
        <f>Raw_Data!Q2890</f>
        <v/>
      </c>
      <c r="R2890">
        <f>Raw_Data!R2890</f>
        <v/>
      </c>
      <c r="S2890">
        <f>Raw_Data!S2890</f>
        <v/>
      </c>
      <c r="T2890">
        <f>YEAR(B2890)</f>
        <v/>
      </c>
      <c r="U2890">
        <f>MONTH(B2890)</f>
        <v/>
      </c>
      <c r="V2890">
        <f>TEXT(B2890,"mmm")</f>
        <v/>
      </c>
      <c r="W2890" s="15">
        <f>IFERROR(N2890/L2890,0)</f>
        <v/>
      </c>
      <c r="X2890">
        <f>IF(K2890=0,"No Discount",IF(K2890&lt;=5%,"Low",IF(K2890&lt;=15%,"Medium","High")))</f>
        <v/>
      </c>
      <c r="Y2890">
        <f>IF(L2890&gt;=20000,"High Value",IF(L2890&gt;=5000,"Medium Value","Low Value"))</f>
        <v/>
      </c>
      <c r="Z2890">
        <f>IF(R2890&lt;=3,"Fast",IF(R2890&lt;=5,"On Time","Delayed"))</f>
        <v/>
      </c>
    </row>
    <row r="2891">
      <c r="A2891">
        <f>Raw_Data!A2891</f>
        <v/>
      </c>
      <c r="B2891" s="11">
        <f>Raw_Data!B2891</f>
        <v/>
      </c>
      <c r="C2891">
        <f>Raw_Data!C2891</f>
        <v/>
      </c>
      <c r="D2891">
        <f>Raw_Data!D2891</f>
        <v/>
      </c>
      <c r="E2891">
        <f>Raw_Data!E2891</f>
        <v/>
      </c>
      <c r="F2891">
        <f>Raw_Data!F2891</f>
        <v/>
      </c>
      <c r="G2891">
        <f>Raw_Data!G2891</f>
        <v/>
      </c>
      <c r="H2891">
        <f>Raw_Data!H2891</f>
        <v/>
      </c>
      <c r="I2891">
        <f>Raw_Data!I2891</f>
        <v/>
      </c>
      <c r="J2891" s="12">
        <f>Raw_Data!J2891</f>
        <v/>
      </c>
      <c r="K2891" s="13">
        <f>Raw_Data!K2891</f>
        <v/>
      </c>
      <c r="L2891" s="12">
        <f>Raw_Data!L2891</f>
        <v/>
      </c>
      <c r="M2891" s="12">
        <f>Raw_Data!M2891</f>
        <v/>
      </c>
      <c r="N2891" s="12">
        <f>Raw_Data!N2891</f>
        <v/>
      </c>
      <c r="O2891">
        <f>Raw_Data!O2891</f>
        <v/>
      </c>
      <c r="P2891">
        <f>Raw_Data!P2891</f>
        <v/>
      </c>
      <c r="Q2891">
        <f>Raw_Data!Q2891</f>
        <v/>
      </c>
      <c r="R2891">
        <f>Raw_Data!R2891</f>
        <v/>
      </c>
      <c r="S2891">
        <f>Raw_Data!S2891</f>
        <v/>
      </c>
      <c r="T2891">
        <f>YEAR(B2891)</f>
        <v/>
      </c>
      <c r="U2891">
        <f>MONTH(B2891)</f>
        <v/>
      </c>
      <c r="V2891">
        <f>TEXT(B2891,"mmm")</f>
        <v/>
      </c>
      <c r="W2891" s="15">
        <f>IFERROR(N2891/L2891,0)</f>
        <v/>
      </c>
      <c r="X2891">
        <f>IF(K2891=0,"No Discount",IF(K2891&lt;=5%,"Low",IF(K2891&lt;=15%,"Medium","High")))</f>
        <v/>
      </c>
      <c r="Y2891">
        <f>IF(L2891&gt;=20000,"High Value",IF(L2891&gt;=5000,"Medium Value","Low Value"))</f>
        <v/>
      </c>
      <c r="Z2891">
        <f>IF(R2891&lt;=3,"Fast",IF(R2891&lt;=5,"On Time","Delayed"))</f>
        <v/>
      </c>
    </row>
    <row r="2892">
      <c r="A2892">
        <f>Raw_Data!A2892</f>
        <v/>
      </c>
      <c r="B2892" s="11">
        <f>Raw_Data!B2892</f>
        <v/>
      </c>
      <c r="C2892">
        <f>Raw_Data!C2892</f>
        <v/>
      </c>
      <c r="D2892">
        <f>Raw_Data!D2892</f>
        <v/>
      </c>
      <c r="E2892">
        <f>Raw_Data!E2892</f>
        <v/>
      </c>
      <c r="F2892">
        <f>Raw_Data!F2892</f>
        <v/>
      </c>
      <c r="G2892">
        <f>Raw_Data!G2892</f>
        <v/>
      </c>
      <c r="H2892">
        <f>Raw_Data!H2892</f>
        <v/>
      </c>
      <c r="I2892">
        <f>Raw_Data!I2892</f>
        <v/>
      </c>
      <c r="J2892" s="12">
        <f>Raw_Data!J2892</f>
        <v/>
      </c>
      <c r="K2892" s="13">
        <f>Raw_Data!K2892</f>
        <v/>
      </c>
      <c r="L2892" s="12">
        <f>Raw_Data!L2892</f>
        <v/>
      </c>
      <c r="M2892" s="12">
        <f>Raw_Data!M2892</f>
        <v/>
      </c>
      <c r="N2892" s="12">
        <f>Raw_Data!N2892</f>
        <v/>
      </c>
      <c r="O2892">
        <f>Raw_Data!O2892</f>
        <v/>
      </c>
      <c r="P2892">
        <f>Raw_Data!P2892</f>
        <v/>
      </c>
      <c r="Q2892">
        <f>Raw_Data!Q2892</f>
        <v/>
      </c>
      <c r="R2892">
        <f>Raw_Data!R2892</f>
        <v/>
      </c>
      <c r="S2892">
        <f>Raw_Data!S2892</f>
        <v/>
      </c>
      <c r="T2892">
        <f>YEAR(B2892)</f>
        <v/>
      </c>
      <c r="U2892">
        <f>MONTH(B2892)</f>
        <v/>
      </c>
      <c r="V2892">
        <f>TEXT(B2892,"mmm")</f>
        <v/>
      </c>
      <c r="W2892" s="15">
        <f>IFERROR(N2892/L2892,0)</f>
        <v/>
      </c>
      <c r="X2892">
        <f>IF(K2892=0,"No Discount",IF(K2892&lt;=5%,"Low",IF(K2892&lt;=15%,"Medium","High")))</f>
        <v/>
      </c>
      <c r="Y2892">
        <f>IF(L2892&gt;=20000,"High Value",IF(L2892&gt;=5000,"Medium Value","Low Value"))</f>
        <v/>
      </c>
      <c r="Z2892">
        <f>IF(R2892&lt;=3,"Fast",IF(R2892&lt;=5,"On Time","Delayed"))</f>
        <v/>
      </c>
    </row>
    <row r="2893">
      <c r="A2893">
        <f>Raw_Data!A2893</f>
        <v/>
      </c>
      <c r="B2893" s="11">
        <f>Raw_Data!B2893</f>
        <v/>
      </c>
      <c r="C2893">
        <f>Raw_Data!C2893</f>
        <v/>
      </c>
      <c r="D2893">
        <f>Raw_Data!D2893</f>
        <v/>
      </c>
      <c r="E2893">
        <f>Raw_Data!E2893</f>
        <v/>
      </c>
      <c r="F2893">
        <f>Raw_Data!F2893</f>
        <v/>
      </c>
      <c r="G2893">
        <f>Raw_Data!G2893</f>
        <v/>
      </c>
      <c r="H2893">
        <f>Raw_Data!H2893</f>
        <v/>
      </c>
      <c r="I2893">
        <f>Raw_Data!I2893</f>
        <v/>
      </c>
      <c r="J2893" s="12">
        <f>Raw_Data!J2893</f>
        <v/>
      </c>
      <c r="K2893" s="13">
        <f>Raw_Data!K2893</f>
        <v/>
      </c>
      <c r="L2893" s="12">
        <f>Raw_Data!L2893</f>
        <v/>
      </c>
      <c r="M2893" s="12">
        <f>Raw_Data!M2893</f>
        <v/>
      </c>
      <c r="N2893" s="12">
        <f>Raw_Data!N2893</f>
        <v/>
      </c>
      <c r="O2893">
        <f>Raw_Data!O2893</f>
        <v/>
      </c>
      <c r="P2893">
        <f>Raw_Data!P2893</f>
        <v/>
      </c>
      <c r="Q2893">
        <f>Raw_Data!Q2893</f>
        <v/>
      </c>
      <c r="R2893">
        <f>Raw_Data!R2893</f>
        <v/>
      </c>
      <c r="S2893">
        <f>Raw_Data!S2893</f>
        <v/>
      </c>
      <c r="T2893">
        <f>YEAR(B2893)</f>
        <v/>
      </c>
      <c r="U2893">
        <f>MONTH(B2893)</f>
        <v/>
      </c>
      <c r="V2893">
        <f>TEXT(B2893,"mmm")</f>
        <v/>
      </c>
      <c r="W2893" s="15">
        <f>IFERROR(N2893/L2893,0)</f>
        <v/>
      </c>
      <c r="X2893">
        <f>IF(K2893=0,"No Discount",IF(K2893&lt;=5%,"Low",IF(K2893&lt;=15%,"Medium","High")))</f>
        <v/>
      </c>
      <c r="Y2893">
        <f>IF(L2893&gt;=20000,"High Value",IF(L2893&gt;=5000,"Medium Value","Low Value"))</f>
        <v/>
      </c>
      <c r="Z2893">
        <f>IF(R2893&lt;=3,"Fast",IF(R2893&lt;=5,"On Time","Delayed"))</f>
        <v/>
      </c>
    </row>
    <row r="2894">
      <c r="A2894">
        <f>Raw_Data!A2894</f>
        <v/>
      </c>
      <c r="B2894" s="11">
        <f>Raw_Data!B2894</f>
        <v/>
      </c>
      <c r="C2894">
        <f>Raw_Data!C2894</f>
        <v/>
      </c>
      <c r="D2894">
        <f>Raw_Data!D2894</f>
        <v/>
      </c>
      <c r="E2894">
        <f>Raw_Data!E2894</f>
        <v/>
      </c>
      <c r="F2894">
        <f>Raw_Data!F2894</f>
        <v/>
      </c>
      <c r="G2894">
        <f>Raw_Data!G2894</f>
        <v/>
      </c>
      <c r="H2894">
        <f>Raw_Data!H2894</f>
        <v/>
      </c>
      <c r="I2894">
        <f>Raw_Data!I2894</f>
        <v/>
      </c>
      <c r="J2894" s="12">
        <f>Raw_Data!J2894</f>
        <v/>
      </c>
      <c r="K2894" s="13">
        <f>Raw_Data!K2894</f>
        <v/>
      </c>
      <c r="L2894" s="12">
        <f>Raw_Data!L2894</f>
        <v/>
      </c>
      <c r="M2894" s="12">
        <f>Raw_Data!M2894</f>
        <v/>
      </c>
      <c r="N2894" s="12">
        <f>Raw_Data!N2894</f>
        <v/>
      </c>
      <c r="O2894">
        <f>Raw_Data!O2894</f>
        <v/>
      </c>
      <c r="P2894">
        <f>Raw_Data!P2894</f>
        <v/>
      </c>
      <c r="Q2894">
        <f>Raw_Data!Q2894</f>
        <v/>
      </c>
      <c r="R2894">
        <f>Raw_Data!R2894</f>
        <v/>
      </c>
      <c r="S2894">
        <f>Raw_Data!S2894</f>
        <v/>
      </c>
      <c r="T2894">
        <f>YEAR(B2894)</f>
        <v/>
      </c>
      <c r="U2894">
        <f>MONTH(B2894)</f>
        <v/>
      </c>
      <c r="V2894">
        <f>TEXT(B2894,"mmm")</f>
        <v/>
      </c>
      <c r="W2894" s="15">
        <f>IFERROR(N2894/L2894,0)</f>
        <v/>
      </c>
      <c r="X2894">
        <f>IF(K2894=0,"No Discount",IF(K2894&lt;=5%,"Low",IF(K2894&lt;=15%,"Medium","High")))</f>
        <v/>
      </c>
      <c r="Y2894">
        <f>IF(L2894&gt;=20000,"High Value",IF(L2894&gt;=5000,"Medium Value","Low Value"))</f>
        <v/>
      </c>
      <c r="Z2894">
        <f>IF(R2894&lt;=3,"Fast",IF(R2894&lt;=5,"On Time","Delayed"))</f>
        <v/>
      </c>
    </row>
    <row r="2895">
      <c r="A2895">
        <f>Raw_Data!A2895</f>
        <v/>
      </c>
      <c r="B2895" s="11">
        <f>Raw_Data!B2895</f>
        <v/>
      </c>
      <c r="C2895">
        <f>Raw_Data!C2895</f>
        <v/>
      </c>
      <c r="D2895">
        <f>Raw_Data!D2895</f>
        <v/>
      </c>
      <c r="E2895">
        <f>Raw_Data!E2895</f>
        <v/>
      </c>
      <c r="F2895">
        <f>Raw_Data!F2895</f>
        <v/>
      </c>
      <c r="G2895">
        <f>Raw_Data!G2895</f>
        <v/>
      </c>
      <c r="H2895">
        <f>Raw_Data!H2895</f>
        <v/>
      </c>
      <c r="I2895">
        <f>Raw_Data!I2895</f>
        <v/>
      </c>
      <c r="J2895" s="12">
        <f>Raw_Data!J2895</f>
        <v/>
      </c>
      <c r="K2895" s="13">
        <f>Raw_Data!K2895</f>
        <v/>
      </c>
      <c r="L2895" s="12">
        <f>Raw_Data!L2895</f>
        <v/>
      </c>
      <c r="M2895" s="12">
        <f>Raw_Data!M2895</f>
        <v/>
      </c>
      <c r="N2895" s="12">
        <f>Raw_Data!N2895</f>
        <v/>
      </c>
      <c r="O2895">
        <f>Raw_Data!O2895</f>
        <v/>
      </c>
      <c r="P2895">
        <f>Raw_Data!P2895</f>
        <v/>
      </c>
      <c r="Q2895">
        <f>Raw_Data!Q2895</f>
        <v/>
      </c>
      <c r="R2895">
        <f>Raw_Data!R2895</f>
        <v/>
      </c>
      <c r="S2895">
        <f>Raw_Data!S2895</f>
        <v/>
      </c>
      <c r="T2895">
        <f>YEAR(B2895)</f>
        <v/>
      </c>
      <c r="U2895">
        <f>MONTH(B2895)</f>
        <v/>
      </c>
      <c r="V2895">
        <f>TEXT(B2895,"mmm")</f>
        <v/>
      </c>
      <c r="W2895" s="15">
        <f>IFERROR(N2895/L2895,0)</f>
        <v/>
      </c>
      <c r="X2895">
        <f>IF(K2895=0,"No Discount",IF(K2895&lt;=5%,"Low",IF(K2895&lt;=15%,"Medium","High")))</f>
        <v/>
      </c>
      <c r="Y2895">
        <f>IF(L2895&gt;=20000,"High Value",IF(L2895&gt;=5000,"Medium Value","Low Value"))</f>
        <v/>
      </c>
      <c r="Z2895">
        <f>IF(R2895&lt;=3,"Fast",IF(R2895&lt;=5,"On Time","Delayed"))</f>
        <v/>
      </c>
    </row>
    <row r="2896">
      <c r="A2896">
        <f>Raw_Data!A2896</f>
        <v/>
      </c>
      <c r="B2896" s="11">
        <f>Raw_Data!B2896</f>
        <v/>
      </c>
      <c r="C2896">
        <f>Raw_Data!C2896</f>
        <v/>
      </c>
      <c r="D2896">
        <f>Raw_Data!D2896</f>
        <v/>
      </c>
      <c r="E2896">
        <f>Raw_Data!E2896</f>
        <v/>
      </c>
      <c r="F2896">
        <f>Raw_Data!F2896</f>
        <v/>
      </c>
      <c r="G2896">
        <f>Raw_Data!G2896</f>
        <v/>
      </c>
      <c r="H2896">
        <f>Raw_Data!H2896</f>
        <v/>
      </c>
      <c r="I2896">
        <f>Raw_Data!I2896</f>
        <v/>
      </c>
      <c r="J2896" s="12">
        <f>Raw_Data!J2896</f>
        <v/>
      </c>
      <c r="K2896" s="13">
        <f>Raw_Data!K2896</f>
        <v/>
      </c>
      <c r="L2896" s="12">
        <f>Raw_Data!L2896</f>
        <v/>
      </c>
      <c r="M2896" s="12">
        <f>Raw_Data!M2896</f>
        <v/>
      </c>
      <c r="N2896" s="12">
        <f>Raw_Data!N2896</f>
        <v/>
      </c>
      <c r="O2896">
        <f>Raw_Data!O2896</f>
        <v/>
      </c>
      <c r="P2896">
        <f>Raw_Data!P2896</f>
        <v/>
      </c>
      <c r="Q2896">
        <f>Raw_Data!Q2896</f>
        <v/>
      </c>
      <c r="R2896">
        <f>Raw_Data!R2896</f>
        <v/>
      </c>
      <c r="S2896">
        <f>Raw_Data!S2896</f>
        <v/>
      </c>
      <c r="T2896">
        <f>YEAR(B2896)</f>
        <v/>
      </c>
      <c r="U2896">
        <f>MONTH(B2896)</f>
        <v/>
      </c>
      <c r="V2896">
        <f>TEXT(B2896,"mmm")</f>
        <v/>
      </c>
      <c r="W2896" s="15">
        <f>IFERROR(N2896/L2896,0)</f>
        <v/>
      </c>
      <c r="X2896">
        <f>IF(K2896=0,"No Discount",IF(K2896&lt;=5%,"Low",IF(K2896&lt;=15%,"Medium","High")))</f>
        <v/>
      </c>
      <c r="Y2896">
        <f>IF(L2896&gt;=20000,"High Value",IF(L2896&gt;=5000,"Medium Value","Low Value"))</f>
        <v/>
      </c>
      <c r="Z2896">
        <f>IF(R2896&lt;=3,"Fast",IF(R2896&lt;=5,"On Time","Delayed"))</f>
        <v/>
      </c>
    </row>
    <row r="2897">
      <c r="A2897">
        <f>Raw_Data!A2897</f>
        <v/>
      </c>
      <c r="B2897" s="11">
        <f>Raw_Data!B2897</f>
        <v/>
      </c>
      <c r="C2897">
        <f>Raw_Data!C2897</f>
        <v/>
      </c>
      <c r="D2897">
        <f>Raw_Data!D2897</f>
        <v/>
      </c>
      <c r="E2897">
        <f>Raw_Data!E2897</f>
        <v/>
      </c>
      <c r="F2897">
        <f>Raw_Data!F2897</f>
        <v/>
      </c>
      <c r="G2897">
        <f>Raw_Data!G2897</f>
        <v/>
      </c>
      <c r="H2897">
        <f>Raw_Data!H2897</f>
        <v/>
      </c>
      <c r="I2897">
        <f>Raw_Data!I2897</f>
        <v/>
      </c>
      <c r="J2897" s="12">
        <f>Raw_Data!J2897</f>
        <v/>
      </c>
      <c r="K2897" s="13">
        <f>Raw_Data!K2897</f>
        <v/>
      </c>
      <c r="L2897" s="12">
        <f>Raw_Data!L2897</f>
        <v/>
      </c>
      <c r="M2897" s="12">
        <f>Raw_Data!M2897</f>
        <v/>
      </c>
      <c r="N2897" s="12">
        <f>Raw_Data!N2897</f>
        <v/>
      </c>
      <c r="O2897">
        <f>Raw_Data!O2897</f>
        <v/>
      </c>
      <c r="P2897">
        <f>Raw_Data!P2897</f>
        <v/>
      </c>
      <c r="Q2897">
        <f>Raw_Data!Q2897</f>
        <v/>
      </c>
      <c r="R2897">
        <f>Raw_Data!R2897</f>
        <v/>
      </c>
      <c r="S2897">
        <f>Raw_Data!S2897</f>
        <v/>
      </c>
      <c r="T2897">
        <f>YEAR(B2897)</f>
        <v/>
      </c>
      <c r="U2897">
        <f>MONTH(B2897)</f>
        <v/>
      </c>
      <c r="V2897">
        <f>TEXT(B2897,"mmm")</f>
        <v/>
      </c>
      <c r="W2897" s="15">
        <f>IFERROR(N2897/L2897,0)</f>
        <v/>
      </c>
      <c r="X2897">
        <f>IF(K2897=0,"No Discount",IF(K2897&lt;=5%,"Low",IF(K2897&lt;=15%,"Medium","High")))</f>
        <v/>
      </c>
      <c r="Y2897">
        <f>IF(L2897&gt;=20000,"High Value",IF(L2897&gt;=5000,"Medium Value","Low Value"))</f>
        <v/>
      </c>
      <c r="Z2897">
        <f>IF(R2897&lt;=3,"Fast",IF(R2897&lt;=5,"On Time","Delayed"))</f>
        <v/>
      </c>
    </row>
    <row r="2898">
      <c r="A2898">
        <f>Raw_Data!A2898</f>
        <v/>
      </c>
      <c r="B2898" s="11">
        <f>Raw_Data!B2898</f>
        <v/>
      </c>
      <c r="C2898">
        <f>Raw_Data!C2898</f>
        <v/>
      </c>
      <c r="D2898">
        <f>Raw_Data!D2898</f>
        <v/>
      </c>
      <c r="E2898">
        <f>Raw_Data!E2898</f>
        <v/>
      </c>
      <c r="F2898">
        <f>Raw_Data!F2898</f>
        <v/>
      </c>
      <c r="G2898">
        <f>Raw_Data!G2898</f>
        <v/>
      </c>
      <c r="H2898">
        <f>Raw_Data!H2898</f>
        <v/>
      </c>
      <c r="I2898">
        <f>Raw_Data!I2898</f>
        <v/>
      </c>
      <c r="J2898" s="12">
        <f>Raw_Data!J2898</f>
        <v/>
      </c>
      <c r="K2898" s="13">
        <f>Raw_Data!K2898</f>
        <v/>
      </c>
      <c r="L2898" s="12">
        <f>Raw_Data!L2898</f>
        <v/>
      </c>
      <c r="M2898" s="12">
        <f>Raw_Data!M2898</f>
        <v/>
      </c>
      <c r="N2898" s="12">
        <f>Raw_Data!N2898</f>
        <v/>
      </c>
      <c r="O2898">
        <f>Raw_Data!O2898</f>
        <v/>
      </c>
      <c r="P2898">
        <f>Raw_Data!P2898</f>
        <v/>
      </c>
      <c r="Q2898">
        <f>Raw_Data!Q2898</f>
        <v/>
      </c>
      <c r="R2898">
        <f>Raw_Data!R2898</f>
        <v/>
      </c>
      <c r="S2898">
        <f>Raw_Data!S2898</f>
        <v/>
      </c>
      <c r="T2898">
        <f>YEAR(B2898)</f>
        <v/>
      </c>
      <c r="U2898">
        <f>MONTH(B2898)</f>
        <v/>
      </c>
      <c r="V2898">
        <f>TEXT(B2898,"mmm")</f>
        <v/>
      </c>
      <c r="W2898" s="15">
        <f>IFERROR(N2898/L2898,0)</f>
        <v/>
      </c>
      <c r="X2898">
        <f>IF(K2898=0,"No Discount",IF(K2898&lt;=5%,"Low",IF(K2898&lt;=15%,"Medium","High")))</f>
        <v/>
      </c>
      <c r="Y2898">
        <f>IF(L2898&gt;=20000,"High Value",IF(L2898&gt;=5000,"Medium Value","Low Value"))</f>
        <v/>
      </c>
      <c r="Z2898">
        <f>IF(R2898&lt;=3,"Fast",IF(R2898&lt;=5,"On Time","Delayed"))</f>
        <v/>
      </c>
    </row>
    <row r="2899">
      <c r="A2899">
        <f>Raw_Data!A2899</f>
        <v/>
      </c>
      <c r="B2899" s="11">
        <f>Raw_Data!B2899</f>
        <v/>
      </c>
      <c r="C2899">
        <f>Raw_Data!C2899</f>
        <v/>
      </c>
      <c r="D2899">
        <f>Raw_Data!D2899</f>
        <v/>
      </c>
      <c r="E2899">
        <f>Raw_Data!E2899</f>
        <v/>
      </c>
      <c r="F2899">
        <f>Raw_Data!F2899</f>
        <v/>
      </c>
      <c r="G2899">
        <f>Raw_Data!G2899</f>
        <v/>
      </c>
      <c r="H2899">
        <f>Raw_Data!H2899</f>
        <v/>
      </c>
      <c r="I2899">
        <f>Raw_Data!I2899</f>
        <v/>
      </c>
      <c r="J2899" s="12">
        <f>Raw_Data!J2899</f>
        <v/>
      </c>
      <c r="K2899" s="13">
        <f>Raw_Data!K2899</f>
        <v/>
      </c>
      <c r="L2899" s="12">
        <f>Raw_Data!L2899</f>
        <v/>
      </c>
      <c r="M2899" s="12">
        <f>Raw_Data!M2899</f>
        <v/>
      </c>
      <c r="N2899" s="12">
        <f>Raw_Data!N2899</f>
        <v/>
      </c>
      <c r="O2899">
        <f>Raw_Data!O2899</f>
        <v/>
      </c>
      <c r="P2899">
        <f>Raw_Data!P2899</f>
        <v/>
      </c>
      <c r="Q2899">
        <f>Raw_Data!Q2899</f>
        <v/>
      </c>
      <c r="R2899">
        <f>Raw_Data!R2899</f>
        <v/>
      </c>
      <c r="S2899">
        <f>Raw_Data!S2899</f>
        <v/>
      </c>
      <c r="T2899">
        <f>YEAR(B2899)</f>
        <v/>
      </c>
      <c r="U2899">
        <f>MONTH(B2899)</f>
        <v/>
      </c>
      <c r="V2899">
        <f>TEXT(B2899,"mmm")</f>
        <v/>
      </c>
      <c r="W2899" s="15">
        <f>IFERROR(N2899/L2899,0)</f>
        <v/>
      </c>
      <c r="X2899">
        <f>IF(K2899=0,"No Discount",IF(K2899&lt;=5%,"Low",IF(K2899&lt;=15%,"Medium","High")))</f>
        <v/>
      </c>
      <c r="Y2899">
        <f>IF(L2899&gt;=20000,"High Value",IF(L2899&gt;=5000,"Medium Value","Low Value"))</f>
        <v/>
      </c>
      <c r="Z2899">
        <f>IF(R2899&lt;=3,"Fast",IF(R2899&lt;=5,"On Time","Delayed"))</f>
        <v/>
      </c>
    </row>
    <row r="2900">
      <c r="A2900">
        <f>Raw_Data!A2900</f>
        <v/>
      </c>
      <c r="B2900" s="11">
        <f>Raw_Data!B2900</f>
        <v/>
      </c>
      <c r="C2900">
        <f>Raw_Data!C2900</f>
        <v/>
      </c>
      <c r="D2900">
        <f>Raw_Data!D2900</f>
        <v/>
      </c>
      <c r="E2900">
        <f>Raw_Data!E2900</f>
        <v/>
      </c>
      <c r="F2900">
        <f>Raw_Data!F2900</f>
        <v/>
      </c>
      <c r="G2900">
        <f>Raw_Data!G2900</f>
        <v/>
      </c>
      <c r="H2900">
        <f>Raw_Data!H2900</f>
        <v/>
      </c>
      <c r="I2900">
        <f>Raw_Data!I2900</f>
        <v/>
      </c>
      <c r="J2900" s="12">
        <f>Raw_Data!J2900</f>
        <v/>
      </c>
      <c r="K2900" s="13">
        <f>Raw_Data!K2900</f>
        <v/>
      </c>
      <c r="L2900" s="12">
        <f>Raw_Data!L2900</f>
        <v/>
      </c>
      <c r="M2900" s="12">
        <f>Raw_Data!M2900</f>
        <v/>
      </c>
      <c r="N2900" s="12">
        <f>Raw_Data!N2900</f>
        <v/>
      </c>
      <c r="O2900">
        <f>Raw_Data!O2900</f>
        <v/>
      </c>
      <c r="P2900">
        <f>Raw_Data!P2900</f>
        <v/>
      </c>
      <c r="Q2900">
        <f>Raw_Data!Q2900</f>
        <v/>
      </c>
      <c r="R2900">
        <f>Raw_Data!R2900</f>
        <v/>
      </c>
      <c r="S2900">
        <f>Raw_Data!S2900</f>
        <v/>
      </c>
      <c r="T2900">
        <f>YEAR(B2900)</f>
        <v/>
      </c>
      <c r="U2900">
        <f>MONTH(B2900)</f>
        <v/>
      </c>
      <c r="V2900">
        <f>TEXT(B2900,"mmm")</f>
        <v/>
      </c>
      <c r="W2900" s="15">
        <f>IFERROR(N2900/L2900,0)</f>
        <v/>
      </c>
      <c r="X2900">
        <f>IF(K2900=0,"No Discount",IF(K2900&lt;=5%,"Low",IF(K2900&lt;=15%,"Medium","High")))</f>
        <v/>
      </c>
      <c r="Y2900">
        <f>IF(L2900&gt;=20000,"High Value",IF(L2900&gt;=5000,"Medium Value","Low Value"))</f>
        <v/>
      </c>
      <c r="Z2900">
        <f>IF(R2900&lt;=3,"Fast",IF(R2900&lt;=5,"On Time","Delayed"))</f>
        <v/>
      </c>
    </row>
    <row r="2901">
      <c r="A2901">
        <f>Raw_Data!A2901</f>
        <v/>
      </c>
      <c r="B2901" s="11">
        <f>Raw_Data!B2901</f>
        <v/>
      </c>
      <c r="C2901">
        <f>Raw_Data!C2901</f>
        <v/>
      </c>
      <c r="D2901">
        <f>Raw_Data!D2901</f>
        <v/>
      </c>
      <c r="E2901">
        <f>Raw_Data!E2901</f>
        <v/>
      </c>
      <c r="F2901">
        <f>Raw_Data!F2901</f>
        <v/>
      </c>
      <c r="G2901">
        <f>Raw_Data!G2901</f>
        <v/>
      </c>
      <c r="H2901">
        <f>Raw_Data!H2901</f>
        <v/>
      </c>
      <c r="I2901">
        <f>Raw_Data!I2901</f>
        <v/>
      </c>
      <c r="J2901" s="12">
        <f>Raw_Data!J2901</f>
        <v/>
      </c>
      <c r="K2901" s="13">
        <f>Raw_Data!K2901</f>
        <v/>
      </c>
      <c r="L2901" s="12">
        <f>Raw_Data!L2901</f>
        <v/>
      </c>
      <c r="M2901" s="12">
        <f>Raw_Data!M2901</f>
        <v/>
      </c>
      <c r="N2901" s="12">
        <f>Raw_Data!N2901</f>
        <v/>
      </c>
      <c r="O2901">
        <f>Raw_Data!O2901</f>
        <v/>
      </c>
      <c r="P2901">
        <f>Raw_Data!P2901</f>
        <v/>
      </c>
      <c r="Q2901">
        <f>Raw_Data!Q2901</f>
        <v/>
      </c>
      <c r="R2901">
        <f>Raw_Data!R2901</f>
        <v/>
      </c>
      <c r="S2901">
        <f>Raw_Data!S2901</f>
        <v/>
      </c>
      <c r="T2901">
        <f>YEAR(B2901)</f>
        <v/>
      </c>
      <c r="U2901">
        <f>MONTH(B2901)</f>
        <v/>
      </c>
      <c r="V2901">
        <f>TEXT(B2901,"mmm")</f>
        <v/>
      </c>
      <c r="W2901" s="15">
        <f>IFERROR(N2901/L2901,0)</f>
        <v/>
      </c>
      <c r="X2901">
        <f>IF(K2901=0,"No Discount",IF(K2901&lt;=5%,"Low",IF(K2901&lt;=15%,"Medium","High")))</f>
        <v/>
      </c>
      <c r="Y2901">
        <f>IF(L2901&gt;=20000,"High Value",IF(L2901&gt;=5000,"Medium Value","Low Value"))</f>
        <v/>
      </c>
      <c r="Z2901">
        <f>IF(R2901&lt;=3,"Fast",IF(R2901&lt;=5,"On Time","Delayed"))</f>
        <v/>
      </c>
    </row>
    <row r="2902">
      <c r="A2902">
        <f>Raw_Data!A2902</f>
        <v/>
      </c>
      <c r="B2902" s="11">
        <f>Raw_Data!B2902</f>
        <v/>
      </c>
      <c r="C2902">
        <f>Raw_Data!C2902</f>
        <v/>
      </c>
      <c r="D2902">
        <f>Raw_Data!D2902</f>
        <v/>
      </c>
      <c r="E2902">
        <f>Raw_Data!E2902</f>
        <v/>
      </c>
      <c r="F2902">
        <f>Raw_Data!F2902</f>
        <v/>
      </c>
      <c r="G2902">
        <f>Raw_Data!G2902</f>
        <v/>
      </c>
      <c r="H2902">
        <f>Raw_Data!H2902</f>
        <v/>
      </c>
      <c r="I2902">
        <f>Raw_Data!I2902</f>
        <v/>
      </c>
      <c r="J2902" s="12">
        <f>Raw_Data!J2902</f>
        <v/>
      </c>
      <c r="K2902" s="13">
        <f>Raw_Data!K2902</f>
        <v/>
      </c>
      <c r="L2902" s="12">
        <f>Raw_Data!L2902</f>
        <v/>
      </c>
      <c r="M2902" s="12">
        <f>Raw_Data!M2902</f>
        <v/>
      </c>
      <c r="N2902" s="12">
        <f>Raw_Data!N2902</f>
        <v/>
      </c>
      <c r="O2902">
        <f>Raw_Data!O2902</f>
        <v/>
      </c>
      <c r="P2902">
        <f>Raw_Data!P2902</f>
        <v/>
      </c>
      <c r="Q2902">
        <f>Raw_Data!Q2902</f>
        <v/>
      </c>
      <c r="R2902">
        <f>Raw_Data!R2902</f>
        <v/>
      </c>
      <c r="S2902">
        <f>Raw_Data!S2902</f>
        <v/>
      </c>
      <c r="T2902">
        <f>YEAR(B2902)</f>
        <v/>
      </c>
      <c r="U2902">
        <f>MONTH(B2902)</f>
        <v/>
      </c>
      <c r="V2902">
        <f>TEXT(B2902,"mmm")</f>
        <v/>
      </c>
      <c r="W2902" s="15">
        <f>IFERROR(N2902/L2902,0)</f>
        <v/>
      </c>
      <c r="X2902">
        <f>IF(K2902=0,"No Discount",IF(K2902&lt;=5%,"Low",IF(K2902&lt;=15%,"Medium","High")))</f>
        <v/>
      </c>
      <c r="Y2902">
        <f>IF(L2902&gt;=20000,"High Value",IF(L2902&gt;=5000,"Medium Value","Low Value"))</f>
        <v/>
      </c>
      <c r="Z2902">
        <f>IF(R2902&lt;=3,"Fast",IF(R2902&lt;=5,"On Time","Delayed"))</f>
        <v/>
      </c>
    </row>
    <row r="2903">
      <c r="A2903">
        <f>Raw_Data!A2903</f>
        <v/>
      </c>
      <c r="B2903" s="11">
        <f>Raw_Data!B2903</f>
        <v/>
      </c>
      <c r="C2903">
        <f>Raw_Data!C2903</f>
        <v/>
      </c>
      <c r="D2903">
        <f>Raw_Data!D2903</f>
        <v/>
      </c>
      <c r="E2903">
        <f>Raw_Data!E2903</f>
        <v/>
      </c>
      <c r="F2903">
        <f>Raw_Data!F2903</f>
        <v/>
      </c>
      <c r="G2903">
        <f>Raw_Data!G2903</f>
        <v/>
      </c>
      <c r="H2903">
        <f>Raw_Data!H2903</f>
        <v/>
      </c>
      <c r="I2903">
        <f>Raw_Data!I2903</f>
        <v/>
      </c>
      <c r="J2903" s="12">
        <f>Raw_Data!J2903</f>
        <v/>
      </c>
      <c r="K2903" s="13">
        <f>Raw_Data!K2903</f>
        <v/>
      </c>
      <c r="L2903" s="12">
        <f>Raw_Data!L2903</f>
        <v/>
      </c>
      <c r="M2903" s="12">
        <f>Raw_Data!M2903</f>
        <v/>
      </c>
      <c r="N2903" s="12">
        <f>Raw_Data!N2903</f>
        <v/>
      </c>
      <c r="O2903">
        <f>Raw_Data!O2903</f>
        <v/>
      </c>
      <c r="P2903">
        <f>Raw_Data!P2903</f>
        <v/>
      </c>
      <c r="Q2903">
        <f>Raw_Data!Q2903</f>
        <v/>
      </c>
      <c r="R2903">
        <f>Raw_Data!R2903</f>
        <v/>
      </c>
      <c r="S2903">
        <f>Raw_Data!S2903</f>
        <v/>
      </c>
      <c r="T2903">
        <f>YEAR(B2903)</f>
        <v/>
      </c>
      <c r="U2903">
        <f>MONTH(B2903)</f>
        <v/>
      </c>
      <c r="V2903">
        <f>TEXT(B2903,"mmm")</f>
        <v/>
      </c>
      <c r="W2903" s="15">
        <f>IFERROR(N2903/L2903,0)</f>
        <v/>
      </c>
      <c r="X2903">
        <f>IF(K2903=0,"No Discount",IF(K2903&lt;=5%,"Low",IF(K2903&lt;=15%,"Medium","High")))</f>
        <v/>
      </c>
      <c r="Y2903">
        <f>IF(L2903&gt;=20000,"High Value",IF(L2903&gt;=5000,"Medium Value","Low Value"))</f>
        <v/>
      </c>
      <c r="Z2903">
        <f>IF(R2903&lt;=3,"Fast",IF(R2903&lt;=5,"On Time","Delayed"))</f>
        <v/>
      </c>
    </row>
    <row r="2904">
      <c r="A2904">
        <f>Raw_Data!A2904</f>
        <v/>
      </c>
      <c r="B2904" s="11">
        <f>Raw_Data!B2904</f>
        <v/>
      </c>
      <c r="C2904">
        <f>Raw_Data!C2904</f>
        <v/>
      </c>
      <c r="D2904">
        <f>Raw_Data!D2904</f>
        <v/>
      </c>
      <c r="E2904">
        <f>Raw_Data!E2904</f>
        <v/>
      </c>
      <c r="F2904">
        <f>Raw_Data!F2904</f>
        <v/>
      </c>
      <c r="G2904">
        <f>Raw_Data!G2904</f>
        <v/>
      </c>
      <c r="H2904">
        <f>Raw_Data!H2904</f>
        <v/>
      </c>
      <c r="I2904">
        <f>Raw_Data!I2904</f>
        <v/>
      </c>
      <c r="J2904" s="12">
        <f>Raw_Data!J2904</f>
        <v/>
      </c>
      <c r="K2904" s="13">
        <f>Raw_Data!K2904</f>
        <v/>
      </c>
      <c r="L2904" s="12">
        <f>Raw_Data!L2904</f>
        <v/>
      </c>
      <c r="M2904" s="12">
        <f>Raw_Data!M2904</f>
        <v/>
      </c>
      <c r="N2904" s="12">
        <f>Raw_Data!N2904</f>
        <v/>
      </c>
      <c r="O2904">
        <f>Raw_Data!O2904</f>
        <v/>
      </c>
      <c r="P2904">
        <f>Raw_Data!P2904</f>
        <v/>
      </c>
      <c r="Q2904">
        <f>Raw_Data!Q2904</f>
        <v/>
      </c>
      <c r="R2904">
        <f>Raw_Data!R2904</f>
        <v/>
      </c>
      <c r="S2904">
        <f>Raw_Data!S2904</f>
        <v/>
      </c>
      <c r="T2904">
        <f>YEAR(B2904)</f>
        <v/>
      </c>
      <c r="U2904">
        <f>MONTH(B2904)</f>
        <v/>
      </c>
      <c r="V2904">
        <f>TEXT(B2904,"mmm")</f>
        <v/>
      </c>
      <c r="W2904" s="15">
        <f>IFERROR(N2904/L2904,0)</f>
        <v/>
      </c>
      <c r="X2904">
        <f>IF(K2904=0,"No Discount",IF(K2904&lt;=5%,"Low",IF(K2904&lt;=15%,"Medium","High")))</f>
        <v/>
      </c>
      <c r="Y2904">
        <f>IF(L2904&gt;=20000,"High Value",IF(L2904&gt;=5000,"Medium Value","Low Value"))</f>
        <v/>
      </c>
      <c r="Z2904">
        <f>IF(R2904&lt;=3,"Fast",IF(R2904&lt;=5,"On Time","Delayed"))</f>
        <v/>
      </c>
    </row>
    <row r="2905">
      <c r="A2905">
        <f>Raw_Data!A2905</f>
        <v/>
      </c>
      <c r="B2905" s="11">
        <f>Raw_Data!B2905</f>
        <v/>
      </c>
      <c r="C2905">
        <f>Raw_Data!C2905</f>
        <v/>
      </c>
      <c r="D2905">
        <f>Raw_Data!D2905</f>
        <v/>
      </c>
      <c r="E2905">
        <f>Raw_Data!E2905</f>
        <v/>
      </c>
      <c r="F2905">
        <f>Raw_Data!F2905</f>
        <v/>
      </c>
      <c r="G2905">
        <f>Raw_Data!G2905</f>
        <v/>
      </c>
      <c r="H2905">
        <f>Raw_Data!H2905</f>
        <v/>
      </c>
      <c r="I2905">
        <f>Raw_Data!I2905</f>
        <v/>
      </c>
      <c r="J2905" s="12">
        <f>Raw_Data!J2905</f>
        <v/>
      </c>
      <c r="K2905" s="13">
        <f>Raw_Data!K2905</f>
        <v/>
      </c>
      <c r="L2905" s="12">
        <f>Raw_Data!L2905</f>
        <v/>
      </c>
      <c r="M2905" s="12">
        <f>Raw_Data!M2905</f>
        <v/>
      </c>
      <c r="N2905" s="12">
        <f>Raw_Data!N2905</f>
        <v/>
      </c>
      <c r="O2905">
        <f>Raw_Data!O2905</f>
        <v/>
      </c>
      <c r="P2905">
        <f>Raw_Data!P2905</f>
        <v/>
      </c>
      <c r="Q2905">
        <f>Raw_Data!Q2905</f>
        <v/>
      </c>
      <c r="R2905">
        <f>Raw_Data!R2905</f>
        <v/>
      </c>
      <c r="S2905">
        <f>Raw_Data!S2905</f>
        <v/>
      </c>
      <c r="T2905">
        <f>YEAR(B2905)</f>
        <v/>
      </c>
      <c r="U2905">
        <f>MONTH(B2905)</f>
        <v/>
      </c>
      <c r="V2905">
        <f>TEXT(B2905,"mmm")</f>
        <v/>
      </c>
      <c r="W2905" s="15">
        <f>IFERROR(N2905/L2905,0)</f>
        <v/>
      </c>
      <c r="X2905">
        <f>IF(K2905=0,"No Discount",IF(K2905&lt;=5%,"Low",IF(K2905&lt;=15%,"Medium","High")))</f>
        <v/>
      </c>
      <c r="Y2905">
        <f>IF(L2905&gt;=20000,"High Value",IF(L2905&gt;=5000,"Medium Value","Low Value"))</f>
        <v/>
      </c>
      <c r="Z2905">
        <f>IF(R2905&lt;=3,"Fast",IF(R2905&lt;=5,"On Time","Delayed"))</f>
        <v/>
      </c>
    </row>
    <row r="2906">
      <c r="A2906">
        <f>Raw_Data!A2906</f>
        <v/>
      </c>
      <c r="B2906" s="11">
        <f>Raw_Data!B2906</f>
        <v/>
      </c>
      <c r="C2906">
        <f>Raw_Data!C2906</f>
        <v/>
      </c>
      <c r="D2906">
        <f>Raw_Data!D2906</f>
        <v/>
      </c>
      <c r="E2906">
        <f>Raw_Data!E2906</f>
        <v/>
      </c>
      <c r="F2906">
        <f>Raw_Data!F2906</f>
        <v/>
      </c>
      <c r="G2906">
        <f>Raw_Data!G2906</f>
        <v/>
      </c>
      <c r="H2906">
        <f>Raw_Data!H2906</f>
        <v/>
      </c>
      <c r="I2906">
        <f>Raw_Data!I2906</f>
        <v/>
      </c>
      <c r="J2906" s="12">
        <f>Raw_Data!J2906</f>
        <v/>
      </c>
      <c r="K2906" s="13">
        <f>Raw_Data!K2906</f>
        <v/>
      </c>
      <c r="L2906" s="12">
        <f>Raw_Data!L2906</f>
        <v/>
      </c>
      <c r="M2906" s="12">
        <f>Raw_Data!M2906</f>
        <v/>
      </c>
      <c r="N2906" s="12">
        <f>Raw_Data!N2906</f>
        <v/>
      </c>
      <c r="O2906">
        <f>Raw_Data!O2906</f>
        <v/>
      </c>
      <c r="P2906">
        <f>Raw_Data!P2906</f>
        <v/>
      </c>
      <c r="Q2906">
        <f>Raw_Data!Q2906</f>
        <v/>
      </c>
      <c r="R2906">
        <f>Raw_Data!R2906</f>
        <v/>
      </c>
      <c r="S2906">
        <f>Raw_Data!S2906</f>
        <v/>
      </c>
      <c r="T2906">
        <f>YEAR(B2906)</f>
        <v/>
      </c>
      <c r="U2906">
        <f>MONTH(B2906)</f>
        <v/>
      </c>
      <c r="V2906">
        <f>TEXT(B2906,"mmm")</f>
        <v/>
      </c>
      <c r="W2906" s="15">
        <f>IFERROR(N2906/L2906,0)</f>
        <v/>
      </c>
      <c r="X2906">
        <f>IF(K2906=0,"No Discount",IF(K2906&lt;=5%,"Low",IF(K2906&lt;=15%,"Medium","High")))</f>
        <v/>
      </c>
      <c r="Y2906">
        <f>IF(L2906&gt;=20000,"High Value",IF(L2906&gt;=5000,"Medium Value","Low Value"))</f>
        <v/>
      </c>
      <c r="Z2906">
        <f>IF(R2906&lt;=3,"Fast",IF(R2906&lt;=5,"On Time","Delayed"))</f>
        <v/>
      </c>
    </row>
    <row r="2907">
      <c r="A2907">
        <f>Raw_Data!A2907</f>
        <v/>
      </c>
      <c r="B2907" s="11">
        <f>Raw_Data!B2907</f>
        <v/>
      </c>
      <c r="C2907">
        <f>Raw_Data!C2907</f>
        <v/>
      </c>
      <c r="D2907">
        <f>Raw_Data!D2907</f>
        <v/>
      </c>
      <c r="E2907">
        <f>Raw_Data!E2907</f>
        <v/>
      </c>
      <c r="F2907">
        <f>Raw_Data!F2907</f>
        <v/>
      </c>
      <c r="G2907">
        <f>Raw_Data!G2907</f>
        <v/>
      </c>
      <c r="H2907">
        <f>Raw_Data!H2907</f>
        <v/>
      </c>
      <c r="I2907">
        <f>Raw_Data!I2907</f>
        <v/>
      </c>
      <c r="J2907" s="12">
        <f>Raw_Data!J2907</f>
        <v/>
      </c>
      <c r="K2907" s="13">
        <f>Raw_Data!K2907</f>
        <v/>
      </c>
      <c r="L2907" s="12">
        <f>Raw_Data!L2907</f>
        <v/>
      </c>
      <c r="M2907" s="12">
        <f>Raw_Data!M2907</f>
        <v/>
      </c>
      <c r="N2907" s="12">
        <f>Raw_Data!N2907</f>
        <v/>
      </c>
      <c r="O2907">
        <f>Raw_Data!O2907</f>
        <v/>
      </c>
      <c r="P2907">
        <f>Raw_Data!P2907</f>
        <v/>
      </c>
      <c r="Q2907">
        <f>Raw_Data!Q2907</f>
        <v/>
      </c>
      <c r="R2907">
        <f>Raw_Data!R2907</f>
        <v/>
      </c>
      <c r="S2907">
        <f>Raw_Data!S2907</f>
        <v/>
      </c>
      <c r="T2907">
        <f>YEAR(B2907)</f>
        <v/>
      </c>
      <c r="U2907">
        <f>MONTH(B2907)</f>
        <v/>
      </c>
      <c r="V2907">
        <f>TEXT(B2907,"mmm")</f>
        <v/>
      </c>
      <c r="W2907" s="15">
        <f>IFERROR(N2907/L2907,0)</f>
        <v/>
      </c>
      <c r="X2907">
        <f>IF(K2907=0,"No Discount",IF(K2907&lt;=5%,"Low",IF(K2907&lt;=15%,"Medium","High")))</f>
        <v/>
      </c>
      <c r="Y2907">
        <f>IF(L2907&gt;=20000,"High Value",IF(L2907&gt;=5000,"Medium Value","Low Value"))</f>
        <v/>
      </c>
      <c r="Z2907">
        <f>IF(R2907&lt;=3,"Fast",IF(R2907&lt;=5,"On Time","Delayed"))</f>
        <v/>
      </c>
    </row>
    <row r="2908">
      <c r="A2908">
        <f>Raw_Data!A2908</f>
        <v/>
      </c>
      <c r="B2908" s="11">
        <f>Raw_Data!B2908</f>
        <v/>
      </c>
      <c r="C2908">
        <f>Raw_Data!C2908</f>
        <v/>
      </c>
      <c r="D2908">
        <f>Raw_Data!D2908</f>
        <v/>
      </c>
      <c r="E2908">
        <f>Raw_Data!E2908</f>
        <v/>
      </c>
      <c r="F2908">
        <f>Raw_Data!F2908</f>
        <v/>
      </c>
      <c r="G2908">
        <f>Raw_Data!G2908</f>
        <v/>
      </c>
      <c r="H2908">
        <f>Raw_Data!H2908</f>
        <v/>
      </c>
      <c r="I2908">
        <f>Raw_Data!I2908</f>
        <v/>
      </c>
      <c r="J2908" s="12">
        <f>Raw_Data!J2908</f>
        <v/>
      </c>
      <c r="K2908" s="13">
        <f>Raw_Data!K2908</f>
        <v/>
      </c>
      <c r="L2908" s="12">
        <f>Raw_Data!L2908</f>
        <v/>
      </c>
      <c r="M2908" s="12">
        <f>Raw_Data!M2908</f>
        <v/>
      </c>
      <c r="N2908" s="12">
        <f>Raw_Data!N2908</f>
        <v/>
      </c>
      <c r="O2908">
        <f>Raw_Data!O2908</f>
        <v/>
      </c>
      <c r="P2908">
        <f>Raw_Data!P2908</f>
        <v/>
      </c>
      <c r="Q2908">
        <f>Raw_Data!Q2908</f>
        <v/>
      </c>
      <c r="R2908">
        <f>Raw_Data!R2908</f>
        <v/>
      </c>
      <c r="S2908">
        <f>Raw_Data!S2908</f>
        <v/>
      </c>
      <c r="T2908">
        <f>YEAR(B2908)</f>
        <v/>
      </c>
      <c r="U2908">
        <f>MONTH(B2908)</f>
        <v/>
      </c>
      <c r="V2908">
        <f>TEXT(B2908,"mmm")</f>
        <v/>
      </c>
      <c r="W2908" s="15">
        <f>IFERROR(N2908/L2908,0)</f>
        <v/>
      </c>
      <c r="X2908">
        <f>IF(K2908=0,"No Discount",IF(K2908&lt;=5%,"Low",IF(K2908&lt;=15%,"Medium","High")))</f>
        <v/>
      </c>
      <c r="Y2908">
        <f>IF(L2908&gt;=20000,"High Value",IF(L2908&gt;=5000,"Medium Value","Low Value"))</f>
        <v/>
      </c>
      <c r="Z2908">
        <f>IF(R2908&lt;=3,"Fast",IF(R2908&lt;=5,"On Time","Delayed"))</f>
        <v/>
      </c>
    </row>
    <row r="2909">
      <c r="A2909">
        <f>Raw_Data!A2909</f>
        <v/>
      </c>
      <c r="B2909" s="11">
        <f>Raw_Data!B2909</f>
        <v/>
      </c>
      <c r="C2909">
        <f>Raw_Data!C2909</f>
        <v/>
      </c>
      <c r="D2909">
        <f>Raw_Data!D2909</f>
        <v/>
      </c>
      <c r="E2909">
        <f>Raw_Data!E2909</f>
        <v/>
      </c>
      <c r="F2909">
        <f>Raw_Data!F2909</f>
        <v/>
      </c>
      <c r="G2909">
        <f>Raw_Data!G2909</f>
        <v/>
      </c>
      <c r="H2909">
        <f>Raw_Data!H2909</f>
        <v/>
      </c>
      <c r="I2909">
        <f>Raw_Data!I2909</f>
        <v/>
      </c>
      <c r="J2909" s="12">
        <f>Raw_Data!J2909</f>
        <v/>
      </c>
      <c r="K2909" s="13">
        <f>Raw_Data!K2909</f>
        <v/>
      </c>
      <c r="L2909" s="12">
        <f>Raw_Data!L2909</f>
        <v/>
      </c>
      <c r="M2909" s="12">
        <f>Raw_Data!M2909</f>
        <v/>
      </c>
      <c r="N2909" s="12">
        <f>Raw_Data!N2909</f>
        <v/>
      </c>
      <c r="O2909">
        <f>Raw_Data!O2909</f>
        <v/>
      </c>
      <c r="P2909">
        <f>Raw_Data!P2909</f>
        <v/>
      </c>
      <c r="Q2909">
        <f>Raw_Data!Q2909</f>
        <v/>
      </c>
      <c r="R2909">
        <f>Raw_Data!R2909</f>
        <v/>
      </c>
      <c r="S2909">
        <f>Raw_Data!S2909</f>
        <v/>
      </c>
      <c r="T2909">
        <f>YEAR(B2909)</f>
        <v/>
      </c>
      <c r="U2909">
        <f>MONTH(B2909)</f>
        <v/>
      </c>
      <c r="V2909">
        <f>TEXT(B2909,"mmm")</f>
        <v/>
      </c>
      <c r="W2909" s="15">
        <f>IFERROR(N2909/L2909,0)</f>
        <v/>
      </c>
      <c r="X2909">
        <f>IF(K2909=0,"No Discount",IF(K2909&lt;=5%,"Low",IF(K2909&lt;=15%,"Medium","High")))</f>
        <v/>
      </c>
      <c r="Y2909">
        <f>IF(L2909&gt;=20000,"High Value",IF(L2909&gt;=5000,"Medium Value","Low Value"))</f>
        <v/>
      </c>
      <c r="Z2909">
        <f>IF(R2909&lt;=3,"Fast",IF(R2909&lt;=5,"On Time","Delayed"))</f>
        <v/>
      </c>
    </row>
    <row r="2910">
      <c r="A2910">
        <f>Raw_Data!A2910</f>
        <v/>
      </c>
      <c r="B2910" s="11">
        <f>Raw_Data!B2910</f>
        <v/>
      </c>
      <c r="C2910">
        <f>Raw_Data!C2910</f>
        <v/>
      </c>
      <c r="D2910">
        <f>Raw_Data!D2910</f>
        <v/>
      </c>
      <c r="E2910">
        <f>Raw_Data!E2910</f>
        <v/>
      </c>
      <c r="F2910">
        <f>Raw_Data!F2910</f>
        <v/>
      </c>
      <c r="G2910">
        <f>Raw_Data!G2910</f>
        <v/>
      </c>
      <c r="H2910">
        <f>Raw_Data!H2910</f>
        <v/>
      </c>
      <c r="I2910">
        <f>Raw_Data!I2910</f>
        <v/>
      </c>
      <c r="J2910" s="12">
        <f>Raw_Data!J2910</f>
        <v/>
      </c>
      <c r="K2910" s="13">
        <f>Raw_Data!K2910</f>
        <v/>
      </c>
      <c r="L2910" s="12">
        <f>Raw_Data!L2910</f>
        <v/>
      </c>
      <c r="M2910" s="12">
        <f>Raw_Data!M2910</f>
        <v/>
      </c>
      <c r="N2910" s="12">
        <f>Raw_Data!N2910</f>
        <v/>
      </c>
      <c r="O2910">
        <f>Raw_Data!O2910</f>
        <v/>
      </c>
      <c r="P2910">
        <f>Raw_Data!P2910</f>
        <v/>
      </c>
      <c r="Q2910">
        <f>Raw_Data!Q2910</f>
        <v/>
      </c>
      <c r="R2910">
        <f>Raw_Data!R2910</f>
        <v/>
      </c>
      <c r="S2910">
        <f>Raw_Data!S2910</f>
        <v/>
      </c>
      <c r="T2910">
        <f>YEAR(B2910)</f>
        <v/>
      </c>
      <c r="U2910">
        <f>MONTH(B2910)</f>
        <v/>
      </c>
      <c r="V2910">
        <f>TEXT(B2910,"mmm")</f>
        <v/>
      </c>
      <c r="W2910" s="15">
        <f>IFERROR(N2910/L2910,0)</f>
        <v/>
      </c>
      <c r="X2910">
        <f>IF(K2910=0,"No Discount",IF(K2910&lt;=5%,"Low",IF(K2910&lt;=15%,"Medium","High")))</f>
        <v/>
      </c>
      <c r="Y2910">
        <f>IF(L2910&gt;=20000,"High Value",IF(L2910&gt;=5000,"Medium Value","Low Value"))</f>
        <v/>
      </c>
      <c r="Z2910">
        <f>IF(R2910&lt;=3,"Fast",IF(R2910&lt;=5,"On Time","Delayed"))</f>
        <v/>
      </c>
    </row>
    <row r="2911">
      <c r="A2911">
        <f>Raw_Data!A2911</f>
        <v/>
      </c>
      <c r="B2911" s="11">
        <f>Raw_Data!B2911</f>
        <v/>
      </c>
      <c r="C2911">
        <f>Raw_Data!C2911</f>
        <v/>
      </c>
      <c r="D2911">
        <f>Raw_Data!D2911</f>
        <v/>
      </c>
      <c r="E2911">
        <f>Raw_Data!E2911</f>
        <v/>
      </c>
      <c r="F2911">
        <f>Raw_Data!F2911</f>
        <v/>
      </c>
      <c r="G2911">
        <f>Raw_Data!G2911</f>
        <v/>
      </c>
      <c r="H2911">
        <f>Raw_Data!H2911</f>
        <v/>
      </c>
      <c r="I2911">
        <f>Raw_Data!I2911</f>
        <v/>
      </c>
      <c r="J2911" s="12">
        <f>Raw_Data!J2911</f>
        <v/>
      </c>
      <c r="K2911" s="13">
        <f>Raw_Data!K2911</f>
        <v/>
      </c>
      <c r="L2911" s="12">
        <f>Raw_Data!L2911</f>
        <v/>
      </c>
      <c r="M2911" s="12">
        <f>Raw_Data!M2911</f>
        <v/>
      </c>
      <c r="N2911" s="12">
        <f>Raw_Data!N2911</f>
        <v/>
      </c>
      <c r="O2911">
        <f>Raw_Data!O2911</f>
        <v/>
      </c>
      <c r="P2911">
        <f>Raw_Data!P2911</f>
        <v/>
      </c>
      <c r="Q2911">
        <f>Raw_Data!Q2911</f>
        <v/>
      </c>
      <c r="R2911">
        <f>Raw_Data!R2911</f>
        <v/>
      </c>
      <c r="S2911">
        <f>Raw_Data!S2911</f>
        <v/>
      </c>
      <c r="T2911">
        <f>YEAR(B2911)</f>
        <v/>
      </c>
      <c r="U2911">
        <f>MONTH(B2911)</f>
        <v/>
      </c>
      <c r="V2911">
        <f>TEXT(B2911,"mmm")</f>
        <v/>
      </c>
      <c r="W2911" s="15">
        <f>IFERROR(N2911/L2911,0)</f>
        <v/>
      </c>
      <c r="X2911">
        <f>IF(K2911=0,"No Discount",IF(K2911&lt;=5%,"Low",IF(K2911&lt;=15%,"Medium","High")))</f>
        <v/>
      </c>
      <c r="Y2911">
        <f>IF(L2911&gt;=20000,"High Value",IF(L2911&gt;=5000,"Medium Value","Low Value"))</f>
        <v/>
      </c>
      <c r="Z2911">
        <f>IF(R2911&lt;=3,"Fast",IF(R2911&lt;=5,"On Time","Delayed"))</f>
        <v/>
      </c>
    </row>
    <row r="2912">
      <c r="A2912">
        <f>Raw_Data!A2912</f>
        <v/>
      </c>
      <c r="B2912" s="11">
        <f>Raw_Data!B2912</f>
        <v/>
      </c>
      <c r="C2912">
        <f>Raw_Data!C2912</f>
        <v/>
      </c>
      <c r="D2912">
        <f>Raw_Data!D2912</f>
        <v/>
      </c>
      <c r="E2912">
        <f>Raw_Data!E2912</f>
        <v/>
      </c>
      <c r="F2912">
        <f>Raw_Data!F2912</f>
        <v/>
      </c>
      <c r="G2912">
        <f>Raw_Data!G2912</f>
        <v/>
      </c>
      <c r="H2912">
        <f>Raw_Data!H2912</f>
        <v/>
      </c>
      <c r="I2912">
        <f>Raw_Data!I2912</f>
        <v/>
      </c>
      <c r="J2912" s="12">
        <f>Raw_Data!J2912</f>
        <v/>
      </c>
      <c r="K2912" s="13">
        <f>Raw_Data!K2912</f>
        <v/>
      </c>
      <c r="L2912" s="12">
        <f>Raw_Data!L2912</f>
        <v/>
      </c>
      <c r="M2912" s="12">
        <f>Raw_Data!M2912</f>
        <v/>
      </c>
      <c r="N2912" s="12">
        <f>Raw_Data!N2912</f>
        <v/>
      </c>
      <c r="O2912">
        <f>Raw_Data!O2912</f>
        <v/>
      </c>
      <c r="P2912">
        <f>Raw_Data!P2912</f>
        <v/>
      </c>
      <c r="Q2912">
        <f>Raw_Data!Q2912</f>
        <v/>
      </c>
      <c r="R2912">
        <f>Raw_Data!R2912</f>
        <v/>
      </c>
      <c r="S2912">
        <f>Raw_Data!S2912</f>
        <v/>
      </c>
      <c r="T2912">
        <f>YEAR(B2912)</f>
        <v/>
      </c>
      <c r="U2912">
        <f>MONTH(B2912)</f>
        <v/>
      </c>
      <c r="V2912">
        <f>TEXT(B2912,"mmm")</f>
        <v/>
      </c>
      <c r="W2912" s="15">
        <f>IFERROR(N2912/L2912,0)</f>
        <v/>
      </c>
      <c r="X2912">
        <f>IF(K2912=0,"No Discount",IF(K2912&lt;=5%,"Low",IF(K2912&lt;=15%,"Medium","High")))</f>
        <v/>
      </c>
      <c r="Y2912">
        <f>IF(L2912&gt;=20000,"High Value",IF(L2912&gt;=5000,"Medium Value","Low Value"))</f>
        <v/>
      </c>
      <c r="Z2912">
        <f>IF(R2912&lt;=3,"Fast",IF(R2912&lt;=5,"On Time","Delayed"))</f>
        <v/>
      </c>
    </row>
    <row r="2913">
      <c r="A2913">
        <f>Raw_Data!A2913</f>
        <v/>
      </c>
      <c r="B2913" s="11">
        <f>Raw_Data!B2913</f>
        <v/>
      </c>
      <c r="C2913">
        <f>Raw_Data!C2913</f>
        <v/>
      </c>
      <c r="D2913">
        <f>Raw_Data!D2913</f>
        <v/>
      </c>
      <c r="E2913">
        <f>Raw_Data!E2913</f>
        <v/>
      </c>
      <c r="F2913">
        <f>Raw_Data!F2913</f>
        <v/>
      </c>
      <c r="G2913">
        <f>Raw_Data!G2913</f>
        <v/>
      </c>
      <c r="H2913">
        <f>Raw_Data!H2913</f>
        <v/>
      </c>
      <c r="I2913">
        <f>Raw_Data!I2913</f>
        <v/>
      </c>
      <c r="J2913" s="12">
        <f>Raw_Data!J2913</f>
        <v/>
      </c>
      <c r="K2913" s="13">
        <f>Raw_Data!K2913</f>
        <v/>
      </c>
      <c r="L2913" s="12">
        <f>Raw_Data!L2913</f>
        <v/>
      </c>
      <c r="M2913" s="12">
        <f>Raw_Data!M2913</f>
        <v/>
      </c>
      <c r="N2913" s="12">
        <f>Raw_Data!N2913</f>
        <v/>
      </c>
      <c r="O2913">
        <f>Raw_Data!O2913</f>
        <v/>
      </c>
      <c r="P2913">
        <f>Raw_Data!P2913</f>
        <v/>
      </c>
      <c r="Q2913">
        <f>Raw_Data!Q2913</f>
        <v/>
      </c>
      <c r="R2913">
        <f>Raw_Data!R2913</f>
        <v/>
      </c>
      <c r="S2913">
        <f>Raw_Data!S2913</f>
        <v/>
      </c>
      <c r="T2913">
        <f>YEAR(B2913)</f>
        <v/>
      </c>
      <c r="U2913">
        <f>MONTH(B2913)</f>
        <v/>
      </c>
      <c r="V2913">
        <f>TEXT(B2913,"mmm")</f>
        <v/>
      </c>
      <c r="W2913" s="15">
        <f>IFERROR(N2913/L2913,0)</f>
        <v/>
      </c>
      <c r="X2913">
        <f>IF(K2913=0,"No Discount",IF(K2913&lt;=5%,"Low",IF(K2913&lt;=15%,"Medium","High")))</f>
        <v/>
      </c>
      <c r="Y2913">
        <f>IF(L2913&gt;=20000,"High Value",IF(L2913&gt;=5000,"Medium Value","Low Value"))</f>
        <v/>
      </c>
      <c r="Z2913">
        <f>IF(R2913&lt;=3,"Fast",IF(R2913&lt;=5,"On Time","Delayed"))</f>
        <v/>
      </c>
    </row>
    <row r="2914">
      <c r="A2914">
        <f>Raw_Data!A2914</f>
        <v/>
      </c>
      <c r="B2914" s="11">
        <f>Raw_Data!B2914</f>
        <v/>
      </c>
      <c r="C2914">
        <f>Raw_Data!C2914</f>
        <v/>
      </c>
      <c r="D2914">
        <f>Raw_Data!D2914</f>
        <v/>
      </c>
      <c r="E2914">
        <f>Raw_Data!E2914</f>
        <v/>
      </c>
      <c r="F2914">
        <f>Raw_Data!F2914</f>
        <v/>
      </c>
      <c r="G2914">
        <f>Raw_Data!G2914</f>
        <v/>
      </c>
      <c r="H2914">
        <f>Raw_Data!H2914</f>
        <v/>
      </c>
      <c r="I2914">
        <f>Raw_Data!I2914</f>
        <v/>
      </c>
      <c r="J2914" s="12">
        <f>Raw_Data!J2914</f>
        <v/>
      </c>
      <c r="K2914" s="13">
        <f>Raw_Data!K2914</f>
        <v/>
      </c>
      <c r="L2914" s="12">
        <f>Raw_Data!L2914</f>
        <v/>
      </c>
      <c r="M2914" s="12">
        <f>Raw_Data!M2914</f>
        <v/>
      </c>
      <c r="N2914" s="12">
        <f>Raw_Data!N2914</f>
        <v/>
      </c>
      <c r="O2914">
        <f>Raw_Data!O2914</f>
        <v/>
      </c>
      <c r="P2914">
        <f>Raw_Data!P2914</f>
        <v/>
      </c>
      <c r="Q2914">
        <f>Raw_Data!Q2914</f>
        <v/>
      </c>
      <c r="R2914">
        <f>Raw_Data!R2914</f>
        <v/>
      </c>
      <c r="S2914">
        <f>Raw_Data!S2914</f>
        <v/>
      </c>
      <c r="T2914">
        <f>YEAR(B2914)</f>
        <v/>
      </c>
      <c r="U2914">
        <f>MONTH(B2914)</f>
        <v/>
      </c>
      <c r="V2914">
        <f>TEXT(B2914,"mmm")</f>
        <v/>
      </c>
      <c r="W2914" s="15">
        <f>IFERROR(N2914/L2914,0)</f>
        <v/>
      </c>
      <c r="X2914">
        <f>IF(K2914=0,"No Discount",IF(K2914&lt;=5%,"Low",IF(K2914&lt;=15%,"Medium","High")))</f>
        <v/>
      </c>
      <c r="Y2914">
        <f>IF(L2914&gt;=20000,"High Value",IF(L2914&gt;=5000,"Medium Value","Low Value"))</f>
        <v/>
      </c>
      <c r="Z2914">
        <f>IF(R2914&lt;=3,"Fast",IF(R2914&lt;=5,"On Time","Delayed"))</f>
        <v/>
      </c>
    </row>
    <row r="2915">
      <c r="A2915">
        <f>Raw_Data!A2915</f>
        <v/>
      </c>
      <c r="B2915" s="11">
        <f>Raw_Data!B2915</f>
        <v/>
      </c>
      <c r="C2915">
        <f>Raw_Data!C2915</f>
        <v/>
      </c>
      <c r="D2915">
        <f>Raw_Data!D2915</f>
        <v/>
      </c>
      <c r="E2915">
        <f>Raw_Data!E2915</f>
        <v/>
      </c>
      <c r="F2915">
        <f>Raw_Data!F2915</f>
        <v/>
      </c>
      <c r="G2915">
        <f>Raw_Data!G2915</f>
        <v/>
      </c>
      <c r="H2915">
        <f>Raw_Data!H2915</f>
        <v/>
      </c>
      <c r="I2915">
        <f>Raw_Data!I2915</f>
        <v/>
      </c>
      <c r="J2915" s="12">
        <f>Raw_Data!J2915</f>
        <v/>
      </c>
      <c r="K2915" s="13">
        <f>Raw_Data!K2915</f>
        <v/>
      </c>
      <c r="L2915" s="12">
        <f>Raw_Data!L2915</f>
        <v/>
      </c>
      <c r="M2915" s="12">
        <f>Raw_Data!M2915</f>
        <v/>
      </c>
      <c r="N2915" s="12">
        <f>Raw_Data!N2915</f>
        <v/>
      </c>
      <c r="O2915">
        <f>Raw_Data!O2915</f>
        <v/>
      </c>
      <c r="P2915">
        <f>Raw_Data!P2915</f>
        <v/>
      </c>
      <c r="Q2915">
        <f>Raw_Data!Q2915</f>
        <v/>
      </c>
      <c r="R2915">
        <f>Raw_Data!R2915</f>
        <v/>
      </c>
      <c r="S2915">
        <f>Raw_Data!S2915</f>
        <v/>
      </c>
      <c r="T2915">
        <f>YEAR(B2915)</f>
        <v/>
      </c>
      <c r="U2915">
        <f>MONTH(B2915)</f>
        <v/>
      </c>
      <c r="V2915">
        <f>TEXT(B2915,"mmm")</f>
        <v/>
      </c>
      <c r="W2915" s="15">
        <f>IFERROR(N2915/L2915,0)</f>
        <v/>
      </c>
      <c r="X2915">
        <f>IF(K2915=0,"No Discount",IF(K2915&lt;=5%,"Low",IF(K2915&lt;=15%,"Medium","High")))</f>
        <v/>
      </c>
      <c r="Y2915">
        <f>IF(L2915&gt;=20000,"High Value",IF(L2915&gt;=5000,"Medium Value","Low Value"))</f>
        <v/>
      </c>
      <c r="Z2915">
        <f>IF(R2915&lt;=3,"Fast",IF(R2915&lt;=5,"On Time","Delayed"))</f>
        <v/>
      </c>
    </row>
    <row r="2916">
      <c r="A2916">
        <f>Raw_Data!A2916</f>
        <v/>
      </c>
      <c r="B2916" s="11">
        <f>Raw_Data!B2916</f>
        <v/>
      </c>
      <c r="C2916">
        <f>Raw_Data!C2916</f>
        <v/>
      </c>
      <c r="D2916">
        <f>Raw_Data!D2916</f>
        <v/>
      </c>
      <c r="E2916">
        <f>Raw_Data!E2916</f>
        <v/>
      </c>
      <c r="F2916">
        <f>Raw_Data!F2916</f>
        <v/>
      </c>
      <c r="G2916">
        <f>Raw_Data!G2916</f>
        <v/>
      </c>
      <c r="H2916">
        <f>Raw_Data!H2916</f>
        <v/>
      </c>
      <c r="I2916">
        <f>Raw_Data!I2916</f>
        <v/>
      </c>
      <c r="J2916" s="12">
        <f>Raw_Data!J2916</f>
        <v/>
      </c>
      <c r="K2916" s="13">
        <f>Raw_Data!K2916</f>
        <v/>
      </c>
      <c r="L2916" s="12">
        <f>Raw_Data!L2916</f>
        <v/>
      </c>
      <c r="M2916" s="12">
        <f>Raw_Data!M2916</f>
        <v/>
      </c>
      <c r="N2916" s="12">
        <f>Raw_Data!N2916</f>
        <v/>
      </c>
      <c r="O2916">
        <f>Raw_Data!O2916</f>
        <v/>
      </c>
      <c r="P2916">
        <f>Raw_Data!P2916</f>
        <v/>
      </c>
      <c r="Q2916">
        <f>Raw_Data!Q2916</f>
        <v/>
      </c>
      <c r="R2916">
        <f>Raw_Data!R2916</f>
        <v/>
      </c>
      <c r="S2916">
        <f>Raw_Data!S2916</f>
        <v/>
      </c>
      <c r="T2916">
        <f>YEAR(B2916)</f>
        <v/>
      </c>
      <c r="U2916">
        <f>MONTH(B2916)</f>
        <v/>
      </c>
      <c r="V2916">
        <f>TEXT(B2916,"mmm")</f>
        <v/>
      </c>
      <c r="W2916" s="15">
        <f>IFERROR(N2916/L2916,0)</f>
        <v/>
      </c>
      <c r="X2916">
        <f>IF(K2916=0,"No Discount",IF(K2916&lt;=5%,"Low",IF(K2916&lt;=15%,"Medium","High")))</f>
        <v/>
      </c>
      <c r="Y2916">
        <f>IF(L2916&gt;=20000,"High Value",IF(L2916&gt;=5000,"Medium Value","Low Value"))</f>
        <v/>
      </c>
      <c r="Z2916">
        <f>IF(R2916&lt;=3,"Fast",IF(R2916&lt;=5,"On Time","Delayed"))</f>
        <v/>
      </c>
    </row>
    <row r="2917">
      <c r="A2917">
        <f>Raw_Data!A2917</f>
        <v/>
      </c>
      <c r="B2917" s="11">
        <f>Raw_Data!B2917</f>
        <v/>
      </c>
      <c r="C2917">
        <f>Raw_Data!C2917</f>
        <v/>
      </c>
      <c r="D2917">
        <f>Raw_Data!D2917</f>
        <v/>
      </c>
      <c r="E2917">
        <f>Raw_Data!E2917</f>
        <v/>
      </c>
      <c r="F2917">
        <f>Raw_Data!F2917</f>
        <v/>
      </c>
      <c r="G2917">
        <f>Raw_Data!G2917</f>
        <v/>
      </c>
      <c r="H2917">
        <f>Raw_Data!H2917</f>
        <v/>
      </c>
      <c r="I2917">
        <f>Raw_Data!I2917</f>
        <v/>
      </c>
      <c r="J2917" s="12">
        <f>Raw_Data!J2917</f>
        <v/>
      </c>
      <c r="K2917" s="13">
        <f>Raw_Data!K2917</f>
        <v/>
      </c>
      <c r="L2917" s="12">
        <f>Raw_Data!L2917</f>
        <v/>
      </c>
      <c r="M2917" s="12">
        <f>Raw_Data!M2917</f>
        <v/>
      </c>
      <c r="N2917" s="12">
        <f>Raw_Data!N2917</f>
        <v/>
      </c>
      <c r="O2917">
        <f>Raw_Data!O2917</f>
        <v/>
      </c>
      <c r="P2917">
        <f>Raw_Data!P2917</f>
        <v/>
      </c>
      <c r="Q2917">
        <f>Raw_Data!Q2917</f>
        <v/>
      </c>
      <c r="R2917">
        <f>Raw_Data!R2917</f>
        <v/>
      </c>
      <c r="S2917">
        <f>Raw_Data!S2917</f>
        <v/>
      </c>
      <c r="T2917">
        <f>YEAR(B2917)</f>
        <v/>
      </c>
      <c r="U2917">
        <f>MONTH(B2917)</f>
        <v/>
      </c>
      <c r="V2917">
        <f>TEXT(B2917,"mmm")</f>
        <v/>
      </c>
      <c r="W2917" s="15">
        <f>IFERROR(N2917/L2917,0)</f>
        <v/>
      </c>
      <c r="X2917">
        <f>IF(K2917=0,"No Discount",IF(K2917&lt;=5%,"Low",IF(K2917&lt;=15%,"Medium","High")))</f>
        <v/>
      </c>
      <c r="Y2917">
        <f>IF(L2917&gt;=20000,"High Value",IF(L2917&gt;=5000,"Medium Value","Low Value"))</f>
        <v/>
      </c>
      <c r="Z2917">
        <f>IF(R2917&lt;=3,"Fast",IF(R2917&lt;=5,"On Time","Delayed"))</f>
        <v/>
      </c>
    </row>
    <row r="2918">
      <c r="A2918">
        <f>Raw_Data!A2918</f>
        <v/>
      </c>
      <c r="B2918" s="11">
        <f>Raw_Data!B2918</f>
        <v/>
      </c>
      <c r="C2918">
        <f>Raw_Data!C2918</f>
        <v/>
      </c>
      <c r="D2918">
        <f>Raw_Data!D2918</f>
        <v/>
      </c>
      <c r="E2918">
        <f>Raw_Data!E2918</f>
        <v/>
      </c>
      <c r="F2918">
        <f>Raw_Data!F2918</f>
        <v/>
      </c>
      <c r="G2918">
        <f>Raw_Data!G2918</f>
        <v/>
      </c>
      <c r="H2918">
        <f>Raw_Data!H2918</f>
        <v/>
      </c>
      <c r="I2918">
        <f>Raw_Data!I2918</f>
        <v/>
      </c>
      <c r="J2918" s="12">
        <f>Raw_Data!J2918</f>
        <v/>
      </c>
      <c r="K2918" s="13">
        <f>Raw_Data!K2918</f>
        <v/>
      </c>
      <c r="L2918" s="12">
        <f>Raw_Data!L2918</f>
        <v/>
      </c>
      <c r="M2918" s="12">
        <f>Raw_Data!M2918</f>
        <v/>
      </c>
      <c r="N2918" s="12">
        <f>Raw_Data!N2918</f>
        <v/>
      </c>
      <c r="O2918">
        <f>Raw_Data!O2918</f>
        <v/>
      </c>
      <c r="P2918">
        <f>Raw_Data!P2918</f>
        <v/>
      </c>
      <c r="Q2918">
        <f>Raw_Data!Q2918</f>
        <v/>
      </c>
      <c r="R2918">
        <f>Raw_Data!R2918</f>
        <v/>
      </c>
      <c r="S2918">
        <f>Raw_Data!S2918</f>
        <v/>
      </c>
      <c r="T2918">
        <f>YEAR(B2918)</f>
        <v/>
      </c>
      <c r="U2918">
        <f>MONTH(B2918)</f>
        <v/>
      </c>
      <c r="V2918">
        <f>TEXT(B2918,"mmm")</f>
        <v/>
      </c>
      <c r="W2918" s="15">
        <f>IFERROR(N2918/L2918,0)</f>
        <v/>
      </c>
      <c r="X2918">
        <f>IF(K2918=0,"No Discount",IF(K2918&lt;=5%,"Low",IF(K2918&lt;=15%,"Medium","High")))</f>
        <v/>
      </c>
      <c r="Y2918">
        <f>IF(L2918&gt;=20000,"High Value",IF(L2918&gt;=5000,"Medium Value","Low Value"))</f>
        <v/>
      </c>
      <c r="Z2918">
        <f>IF(R2918&lt;=3,"Fast",IF(R2918&lt;=5,"On Time","Delayed"))</f>
        <v/>
      </c>
    </row>
    <row r="2919">
      <c r="A2919">
        <f>Raw_Data!A2919</f>
        <v/>
      </c>
      <c r="B2919" s="11">
        <f>Raw_Data!B2919</f>
        <v/>
      </c>
      <c r="C2919">
        <f>Raw_Data!C2919</f>
        <v/>
      </c>
      <c r="D2919">
        <f>Raw_Data!D2919</f>
        <v/>
      </c>
      <c r="E2919">
        <f>Raw_Data!E2919</f>
        <v/>
      </c>
      <c r="F2919">
        <f>Raw_Data!F2919</f>
        <v/>
      </c>
      <c r="G2919">
        <f>Raw_Data!G2919</f>
        <v/>
      </c>
      <c r="H2919">
        <f>Raw_Data!H2919</f>
        <v/>
      </c>
      <c r="I2919">
        <f>Raw_Data!I2919</f>
        <v/>
      </c>
      <c r="J2919" s="12">
        <f>Raw_Data!J2919</f>
        <v/>
      </c>
      <c r="K2919" s="13">
        <f>Raw_Data!K2919</f>
        <v/>
      </c>
      <c r="L2919" s="12">
        <f>Raw_Data!L2919</f>
        <v/>
      </c>
      <c r="M2919" s="12">
        <f>Raw_Data!M2919</f>
        <v/>
      </c>
      <c r="N2919" s="12">
        <f>Raw_Data!N2919</f>
        <v/>
      </c>
      <c r="O2919">
        <f>Raw_Data!O2919</f>
        <v/>
      </c>
      <c r="P2919">
        <f>Raw_Data!P2919</f>
        <v/>
      </c>
      <c r="Q2919">
        <f>Raw_Data!Q2919</f>
        <v/>
      </c>
      <c r="R2919">
        <f>Raw_Data!R2919</f>
        <v/>
      </c>
      <c r="S2919">
        <f>Raw_Data!S2919</f>
        <v/>
      </c>
      <c r="T2919">
        <f>YEAR(B2919)</f>
        <v/>
      </c>
      <c r="U2919">
        <f>MONTH(B2919)</f>
        <v/>
      </c>
      <c r="V2919">
        <f>TEXT(B2919,"mmm")</f>
        <v/>
      </c>
      <c r="W2919" s="15">
        <f>IFERROR(N2919/L2919,0)</f>
        <v/>
      </c>
      <c r="X2919">
        <f>IF(K2919=0,"No Discount",IF(K2919&lt;=5%,"Low",IF(K2919&lt;=15%,"Medium","High")))</f>
        <v/>
      </c>
      <c r="Y2919">
        <f>IF(L2919&gt;=20000,"High Value",IF(L2919&gt;=5000,"Medium Value","Low Value"))</f>
        <v/>
      </c>
      <c r="Z2919">
        <f>IF(R2919&lt;=3,"Fast",IF(R2919&lt;=5,"On Time","Delayed"))</f>
        <v/>
      </c>
    </row>
    <row r="2920">
      <c r="A2920">
        <f>Raw_Data!A2920</f>
        <v/>
      </c>
      <c r="B2920" s="11">
        <f>Raw_Data!B2920</f>
        <v/>
      </c>
      <c r="C2920">
        <f>Raw_Data!C2920</f>
        <v/>
      </c>
      <c r="D2920">
        <f>Raw_Data!D2920</f>
        <v/>
      </c>
      <c r="E2920">
        <f>Raw_Data!E2920</f>
        <v/>
      </c>
      <c r="F2920">
        <f>Raw_Data!F2920</f>
        <v/>
      </c>
      <c r="G2920">
        <f>Raw_Data!G2920</f>
        <v/>
      </c>
      <c r="H2920">
        <f>Raw_Data!H2920</f>
        <v/>
      </c>
      <c r="I2920">
        <f>Raw_Data!I2920</f>
        <v/>
      </c>
      <c r="J2920" s="12">
        <f>Raw_Data!J2920</f>
        <v/>
      </c>
      <c r="K2920" s="13">
        <f>Raw_Data!K2920</f>
        <v/>
      </c>
      <c r="L2920" s="12">
        <f>Raw_Data!L2920</f>
        <v/>
      </c>
      <c r="M2920" s="12">
        <f>Raw_Data!M2920</f>
        <v/>
      </c>
      <c r="N2920" s="12">
        <f>Raw_Data!N2920</f>
        <v/>
      </c>
      <c r="O2920">
        <f>Raw_Data!O2920</f>
        <v/>
      </c>
      <c r="P2920">
        <f>Raw_Data!P2920</f>
        <v/>
      </c>
      <c r="Q2920">
        <f>Raw_Data!Q2920</f>
        <v/>
      </c>
      <c r="R2920">
        <f>Raw_Data!R2920</f>
        <v/>
      </c>
      <c r="S2920">
        <f>Raw_Data!S2920</f>
        <v/>
      </c>
      <c r="T2920">
        <f>YEAR(B2920)</f>
        <v/>
      </c>
      <c r="U2920">
        <f>MONTH(B2920)</f>
        <v/>
      </c>
      <c r="V2920">
        <f>TEXT(B2920,"mmm")</f>
        <v/>
      </c>
      <c r="W2920" s="15">
        <f>IFERROR(N2920/L2920,0)</f>
        <v/>
      </c>
      <c r="X2920">
        <f>IF(K2920=0,"No Discount",IF(K2920&lt;=5%,"Low",IF(K2920&lt;=15%,"Medium","High")))</f>
        <v/>
      </c>
      <c r="Y2920">
        <f>IF(L2920&gt;=20000,"High Value",IF(L2920&gt;=5000,"Medium Value","Low Value"))</f>
        <v/>
      </c>
      <c r="Z2920">
        <f>IF(R2920&lt;=3,"Fast",IF(R2920&lt;=5,"On Time","Delayed"))</f>
        <v/>
      </c>
    </row>
    <row r="2921">
      <c r="A2921">
        <f>Raw_Data!A2921</f>
        <v/>
      </c>
      <c r="B2921" s="11">
        <f>Raw_Data!B2921</f>
        <v/>
      </c>
      <c r="C2921">
        <f>Raw_Data!C2921</f>
        <v/>
      </c>
      <c r="D2921">
        <f>Raw_Data!D2921</f>
        <v/>
      </c>
      <c r="E2921">
        <f>Raw_Data!E2921</f>
        <v/>
      </c>
      <c r="F2921">
        <f>Raw_Data!F2921</f>
        <v/>
      </c>
      <c r="G2921">
        <f>Raw_Data!G2921</f>
        <v/>
      </c>
      <c r="H2921">
        <f>Raw_Data!H2921</f>
        <v/>
      </c>
      <c r="I2921">
        <f>Raw_Data!I2921</f>
        <v/>
      </c>
      <c r="J2921" s="12">
        <f>Raw_Data!J2921</f>
        <v/>
      </c>
      <c r="K2921" s="13">
        <f>Raw_Data!K2921</f>
        <v/>
      </c>
      <c r="L2921" s="12">
        <f>Raw_Data!L2921</f>
        <v/>
      </c>
      <c r="M2921" s="12">
        <f>Raw_Data!M2921</f>
        <v/>
      </c>
      <c r="N2921" s="12">
        <f>Raw_Data!N2921</f>
        <v/>
      </c>
      <c r="O2921">
        <f>Raw_Data!O2921</f>
        <v/>
      </c>
      <c r="P2921">
        <f>Raw_Data!P2921</f>
        <v/>
      </c>
      <c r="Q2921">
        <f>Raw_Data!Q2921</f>
        <v/>
      </c>
      <c r="R2921">
        <f>Raw_Data!R2921</f>
        <v/>
      </c>
      <c r="S2921">
        <f>Raw_Data!S2921</f>
        <v/>
      </c>
      <c r="T2921">
        <f>YEAR(B2921)</f>
        <v/>
      </c>
      <c r="U2921">
        <f>MONTH(B2921)</f>
        <v/>
      </c>
      <c r="V2921">
        <f>TEXT(B2921,"mmm")</f>
        <v/>
      </c>
      <c r="W2921" s="15">
        <f>IFERROR(N2921/L2921,0)</f>
        <v/>
      </c>
      <c r="X2921">
        <f>IF(K2921=0,"No Discount",IF(K2921&lt;=5%,"Low",IF(K2921&lt;=15%,"Medium","High")))</f>
        <v/>
      </c>
      <c r="Y2921">
        <f>IF(L2921&gt;=20000,"High Value",IF(L2921&gt;=5000,"Medium Value","Low Value"))</f>
        <v/>
      </c>
      <c r="Z2921">
        <f>IF(R2921&lt;=3,"Fast",IF(R2921&lt;=5,"On Time","Delayed"))</f>
        <v/>
      </c>
    </row>
    <row r="2922">
      <c r="A2922">
        <f>Raw_Data!A2922</f>
        <v/>
      </c>
      <c r="B2922" s="11">
        <f>Raw_Data!B2922</f>
        <v/>
      </c>
      <c r="C2922">
        <f>Raw_Data!C2922</f>
        <v/>
      </c>
      <c r="D2922">
        <f>Raw_Data!D2922</f>
        <v/>
      </c>
      <c r="E2922">
        <f>Raw_Data!E2922</f>
        <v/>
      </c>
      <c r="F2922">
        <f>Raw_Data!F2922</f>
        <v/>
      </c>
      <c r="G2922">
        <f>Raw_Data!G2922</f>
        <v/>
      </c>
      <c r="H2922">
        <f>Raw_Data!H2922</f>
        <v/>
      </c>
      <c r="I2922">
        <f>Raw_Data!I2922</f>
        <v/>
      </c>
      <c r="J2922" s="12">
        <f>Raw_Data!J2922</f>
        <v/>
      </c>
      <c r="K2922" s="13">
        <f>Raw_Data!K2922</f>
        <v/>
      </c>
      <c r="L2922" s="12">
        <f>Raw_Data!L2922</f>
        <v/>
      </c>
      <c r="M2922" s="12">
        <f>Raw_Data!M2922</f>
        <v/>
      </c>
      <c r="N2922" s="12">
        <f>Raw_Data!N2922</f>
        <v/>
      </c>
      <c r="O2922">
        <f>Raw_Data!O2922</f>
        <v/>
      </c>
      <c r="P2922">
        <f>Raw_Data!P2922</f>
        <v/>
      </c>
      <c r="Q2922">
        <f>Raw_Data!Q2922</f>
        <v/>
      </c>
      <c r="R2922">
        <f>Raw_Data!R2922</f>
        <v/>
      </c>
      <c r="S2922">
        <f>Raw_Data!S2922</f>
        <v/>
      </c>
      <c r="T2922">
        <f>YEAR(B2922)</f>
        <v/>
      </c>
      <c r="U2922">
        <f>MONTH(B2922)</f>
        <v/>
      </c>
      <c r="V2922">
        <f>TEXT(B2922,"mmm")</f>
        <v/>
      </c>
      <c r="W2922" s="15">
        <f>IFERROR(N2922/L2922,0)</f>
        <v/>
      </c>
      <c r="X2922">
        <f>IF(K2922=0,"No Discount",IF(K2922&lt;=5%,"Low",IF(K2922&lt;=15%,"Medium","High")))</f>
        <v/>
      </c>
      <c r="Y2922">
        <f>IF(L2922&gt;=20000,"High Value",IF(L2922&gt;=5000,"Medium Value","Low Value"))</f>
        <v/>
      </c>
      <c r="Z2922">
        <f>IF(R2922&lt;=3,"Fast",IF(R2922&lt;=5,"On Time","Delayed"))</f>
        <v/>
      </c>
    </row>
    <row r="2923">
      <c r="A2923">
        <f>Raw_Data!A2923</f>
        <v/>
      </c>
      <c r="B2923" s="11">
        <f>Raw_Data!B2923</f>
        <v/>
      </c>
      <c r="C2923">
        <f>Raw_Data!C2923</f>
        <v/>
      </c>
      <c r="D2923">
        <f>Raw_Data!D2923</f>
        <v/>
      </c>
      <c r="E2923">
        <f>Raw_Data!E2923</f>
        <v/>
      </c>
      <c r="F2923">
        <f>Raw_Data!F2923</f>
        <v/>
      </c>
      <c r="G2923">
        <f>Raw_Data!G2923</f>
        <v/>
      </c>
      <c r="H2923">
        <f>Raw_Data!H2923</f>
        <v/>
      </c>
      <c r="I2923">
        <f>Raw_Data!I2923</f>
        <v/>
      </c>
      <c r="J2923" s="12">
        <f>Raw_Data!J2923</f>
        <v/>
      </c>
      <c r="K2923" s="13">
        <f>Raw_Data!K2923</f>
        <v/>
      </c>
      <c r="L2923" s="12">
        <f>Raw_Data!L2923</f>
        <v/>
      </c>
      <c r="M2923" s="12">
        <f>Raw_Data!M2923</f>
        <v/>
      </c>
      <c r="N2923" s="12">
        <f>Raw_Data!N2923</f>
        <v/>
      </c>
      <c r="O2923">
        <f>Raw_Data!O2923</f>
        <v/>
      </c>
      <c r="P2923">
        <f>Raw_Data!P2923</f>
        <v/>
      </c>
      <c r="Q2923">
        <f>Raw_Data!Q2923</f>
        <v/>
      </c>
      <c r="R2923">
        <f>Raw_Data!R2923</f>
        <v/>
      </c>
      <c r="S2923">
        <f>Raw_Data!S2923</f>
        <v/>
      </c>
      <c r="T2923">
        <f>YEAR(B2923)</f>
        <v/>
      </c>
      <c r="U2923">
        <f>MONTH(B2923)</f>
        <v/>
      </c>
      <c r="V2923">
        <f>TEXT(B2923,"mmm")</f>
        <v/>
      </c>
      <c r="W2923" s="15">
        <f>IFERROR(N2923/L2923,0)</f>
        <v/>
      </c>
      <c r="X2923">
        <f>IF(K2923=0,"No Discount",IF(K2923&lt;=5%,"Low",IF(K2923&lt;=15%,"Medium","High")))</f>
        <v/>
      </c>
      <c r="Y2923">
        <f>IF(L2923&gt;=20000,"High Value",IF(L2923&gt;=5000,"Medium Value","Low Value"))</f>
        <v/>
      </c>
      <c r="Z2923">
        <f>IF(R2923&lt;=3,"Fast",IF(R2923&lt;=5,"On Time","Delayed"))</f>
        <v/>
      </c>
    </row>
    <row r="2924">
      <c r="A2924">
        <f>Raw_Data!A2924</f>
        <v/>
      </c>
      <c r="B2924" s="11">
        <f>Raw_Data!B2924</f>
        <v/>
      </c>
      <c r="C2924">
        <f>Raw_Data!C2924</f>
        <v/>
      </c>
      <c r="D2924">
        <f>Raw_Data!D2924</f>
        <v/>
      </c>
      <c r="E2924">
        <f>Raw_Data!E2924</f>
        <v/>
      </c>
      <c r="F2924">
        <f>Raw_Data!F2924</f>
        <v/>
      </c>
      <c r="G2924">
        <f>Raw_Data!G2924</f>
        <v/>
      </c>
      <c r="H2924">
        <f>Raw_Data!H2924</f>
        <v/>
      </c>
      <c r="I2924">
        <f>Raw_Data!I2924</f>
        <v/>
      </c>
      <c r="J2924" s="12">
        <f>Raw_Data!J2924</f>
        <v/>
      </c>
      <c r="K2924" s="13">
        <f>Raw_Data!K2924</f>
        <v/>
      </c>
      <c r="L2924" s="12">
        <f>Raw_Data!L2924</f>
        <v/>
      </c>
      <c r="M2924" s="12">
        <f>Raw_Data!M2924</f>
        <v/>
      </c>
      <c r="N2924" s="12">
        <f>Raw_Data!N2924</f>
        <v/>
      </c>
      <c r="O2924">
        <f>Raw_Data!O2924</f>
        <v/>
      </c>
      <c r="P2924">
        <f>Raw_Data!P2924</f>
        <v/>
      </c>
      <c r="Q2924">
        <f>Raw_Data!Q2924</f>
        <v/>
      </c>
      <c r="R2924">
        <f>Raw_Data!R2924</f>
        <v/>
      </c>
      <c r="S2924">
        <f>Raw_Data!S2924</f>
        <v/>
      </c>
      <c r="T2924">
        <f>YEAR(B2924)</f>
        <v/>
      </c>
      <c r="U2924">
        <f>MONTH(B2924)</f>
        <v/>
      </c>
      <c r="V2924">
        <f>TEXT(B2924,"mmm")</f>
        <v/>
      </c>
      <c r="W2924" s="15">
        <f>IFERROR(N2924/L2924,0)</f>
        <v/>
      </c>
      <c r="X2924">
        <f>IF(K2924=0,"No Discount",IF(K2924&lt;=5%,"Low",IF(K2924&lt;=15%,"Medium","High")))</f>
        <v/>
      </c>
      <c r="Y2924">
        <f>IF(L2924&gt;=20000,"High Value",IF(L2924&gt;=5000,"Medium Value","Low Value"))</f>
        <v/>
      </c>
      <c r="Z2924">
        <f>IF(R2924&lt;=3,"Fast",IF(R2924&lt;=5,"On Time","Delayed"))</f>
        <v/>
      </c>
    </row>
    <row r="2925">
      <c r="A2925">
        <f>Raw_Data!A2925</f>
        <v/>
      </c>
      <c r="B2925" s="11">
        <f>Raw_Data!B2925</f>
        <v/>
      </c>
      <c r="C2925">
        <f>Raw_Data!C2925</f>
        <v/>
      </c>
      <c r="D2925">
        <f>Raw_Data!D2925</f>
        <v/>
      </c>
      <c r="E2925">
        <f>Raw_Data!E2925</f>
        <v/>
      </c>
      <c r="F2925">
        <f>Raw_Data!F2925</f>
        <v/>
      </c>
      <c r="G2925">
        <f>Raw_Data!G2925</f>
        <v/>
      </c>
      <c r="H2925">
        <f>Raw_Data!H2925</f>
        <v/>
      </c>
      <c r="I2925">
        <f>Raw_Data!I2925</f>
        <v/>
      </c>
      <c r="J2925" s="12">
        <f>Raw_Data!J2925</f>
        <v/>
      </c>
      <c r="K2925" s="13">
        <f>Raw_Data!K2925</f>
        <v/>
      </c>
      <c r="L2925" s="12">
        <f>Raw_Data!L2925</f>
        <v/>
      </c>
      <c r="M2925" s="12">
        <f>Raw_Data!M2925</f>
        <v/>
      </c>
      <c r="N2925" s="12">
        <f>Raw_Data!N2925</f>
        <v/>
      </c>
      <c r="O2925">
        <f>Raw_Data!O2925</f>
        <v/>
      </c>
      <c r="P2925">
        <f>Raw_Data!P2925</f>
        <v/>
      </c>
      <c r="Q2925">
        <f>Raw_Data!Q2925</f>
        <v/>
      </c>
      <c r="R2925">
        <f>Raw_Data!R2925</f>
        <v/>
      </c>
      <c r="S2925">
        <f>Raw_Data!S2925</f>
        <v/>
      </c>
      <c r="T2925">
        <f>YEAR(B2925)</f>
        <v/>
      </c>
      <c r="U2925">
        <f>MONTH(B2925)</f>
        <v/>
      </c>
      <c r="V2925">
        <f>TEXT(B2925,"mmm")</f>
        <v/>
      </c>
      <c r="W2925" s="15">
        <f>IFERROR(N2925/L2925,0)</f>
        <v/>
      </c>
      <c r="X2925">
        <f>IF(K2925=0,"No Discount",IF(K2925&lt;=5%,"Low",IF(K2925&lt;=15%,"Medium","High")))</f>
        <v/>
      </c>
      <c r="Y2925">
        <f>IF(L2925&gt;=20000,"High Value",IF(L2925&gt;=5000,"Medium Value","Low Value"))</f>
        <v/>
      </c>
      <c r="Z2925">
        <f>IF(R2925&lt;=3,"Fast",IF(R2925&lt;=5,"On Time","Delayed"))</f>
        <v/>
      </c>
    </row>
    <row r="2926">
      <c r="A2926">
        <f>Raw_Data!A2926</f>
        <v/>
      </c>
      <c r="B2926" s="11">
        <f>Raw_Data!B2926</f>
        <v/>
      </c>
      <c r="C2926">
        <f>Raw_Data!C2926</f>
        <v/>
      </c>
      <c r="D2926">
        <f>Raw_Data!D2926</f>
        <v/>
      </c>
      <c r="E2926">
        <f>Raw_Data!E2926</f>
        <v/>
      </c>
      <c r="F2926">
        <f>Raw_Data!F2926</f>
        <v/>
      </c>
      <c r="G2926">
        <f>Raw_Data!G2926</f>
        <v/>
      </c>
      <c r="H2926">
        <f>Raw_Data!H2926</f>
        <v/>
      </c>
      <c r="I2926">
        <f>Raw_Data!I2926</f>
        <v/>
      </c>
      <c r="J2926" s="12">
        <f>Raw_Data!J2926</f>
        <v/>
      </c>
      <c r="K2926" s="13">
        <f>Raw_Data!K2926</f>
        <v/>
      </c>
      <c r="L2926" s="12">
        <f>Raw_Data!L2926</f>
        <v/>
      </c>
      <c r="M2926" s="12">
        <f>Raw_Data!M2926</f>
        <v/>
      </c>
      <c r="N2926" s="12">
        <f>Raw_Data!N2926</f>
        <v/>
      </c>
      <c r="O2926">
        <f>Raw_Data!O2926</f>
        <v/>
      </c>
      <c r="P2926">
        <f>Raw_Data!P2926</f>
        <v/>
      </c>
      <c r="Q2926">
        <f>Raw_Data!Q2926</f>
        <v/>
      </c>
      <c r="R2926">
        <f>Raw_Data!R2926</f>
        <v/>
      </c>
      <c r="S2926">
        <f>Raw_Data!S2926</f>
        <v/>
      </c>
      <c r="T2926">
        <f>YEAR(B2926)</f>
        <v/>
      </c>
      <c r="U2926">
        <f>MONTH(B2926)</f>
        <v/>
      </c>
      <c r="V2926">
        <f>TEXT(B2926,"mmm")</f>
        <v/>
      </c>
      <c r="W2926" s="15">
        <f>IFERROR(N2926/L2926,0)</f>
        <v/>
      </c>
      <c r="X2926">
        <f>IF(K2926=0,"No Discount",IF(K2926&lt;=5%,"Low",IF(K2926&lt;=15%,"Medium","High")))</f>
        <v/>
      </c>
      <c r="Y2926">
        <f>IF(L2926&gt;=20000,"High Value",IF(L2926&gt;=5000,"Medium Value","Low Value"))</f>
        <v/>
      </c>
      <c r="Z2926">
        <f>IF(R2926&lt;=3,"Fast",IF(R2926&lt;=5,"On Time","Delayed"))</f>
        <v/>
      </c>
    </row>
    <row r="2927">
      <c r="A2927">
        <f>Raw_Data!A2927</f>
        <v/>
      </c>
      <c r="B2927" s="11">
        <f>Raw_Data!B2927</f>
        <v/>
      </c>
      <c r="C2927">
        <f>Raw_Data!C2927</f>
        <v/>
      </c>
      <c r="D2927">
        <f>Raw_Data!D2927</f>
        <v/>
      </c>
      <c r="E2927">
        <f>Raw_Data!E2927</f>
        <v/>
      </c>
      <c r="F2927">
        <f>Raw_Data!F2927</f>
        <v/>
      </c>
      <c r="G2927">
        <f>Raw_Data!G2927</f>
        <v/>
      </c>
      <c r="H2927">
        <f>Raw_Data!H2927</f>
        <v/>
      </c>
      <c r="I2927">
        <f>Raw_Data!I2927</f>
        <v/>
      </c>
      <c r="J2927" s="12">
        <f>Raw_Data!J2927</f>
        <v/>
      </c>
      <c r="K2927" s="13">
        <f>Raw_Data!K2927</f>
        <v/>
      </c>
      <c r="L2927" s="12">
        <f>Raw_Data!L2927</f>
        <v/>
      </c>
      <c r="M2927" s="12">
        <f>Raw_Data!M2927</f>
        <v/>
      </c>
      <c r="N2927" s="12">
        <f>Raw_Data!N2927</f>
        <v/>
      </c>
      <c r="O2927">
        <f>Raw_Data!O2927</f>
        <v/>
      </c>
      <c r="P2927">
        <f>Raw_Data!P2927</f>
        <v/>
      </c>
      <c r="Q2927">
        <f>Raw_Data!Q2927</f>
        <v/>
      </c>
      <c r="R2927">
        <f>Raw_Data!R2927</f>
        <v/>
      </c>
      <c r="S2927">
        <f>Raw_Data!S2927</f>
        <v/>
      </c>
      <c r="T2927">
        <f>YEAR(B2927)</f>
        <v/>
      </c>
      <c r="U2927">
        <f>MONTH(B2927)</f>
        <v/>
      </c>
      <c r="V2927">
        <f>TEXT(B2927,"mmm")</f>
        <v/>
      </c>
      <c r="W2927" s="15">
        <f>IFERROR(N2927/L2927,0)</f>
        <v/>
      </c>
      <c r="X2927">
        <f>IF(K2927=0,"No Discount",IF(K2927&lt;=5%,"Low",IF(K2927&lt;=15%,"Medium","High")))</f>
        <v/>
      </c>
      <c r="Y2927">
        <f>IF(L2927&gt;=20000,"High Value",IF(L2927&gt;=5000,"Medium Value","Low Value"))</f>
        <v/>
      </c>
      <c r="Z2927">
        <f>IF(R2927&lt;=3,"Fast",IF(R2927&lt;=5,"On Time","Delayed"))</f>
        <v/>
      </c>
    </row>
    <row r="2928">
      <c r="A2928">
        <f>Raw_Data!A2928</f>
        <v/>
      </c>
      <c r="B2928" s="11">
        <f>Raw_Data!B2928</f>
        <v/>
      </c>
      <c r="C2928">
        <f>Raw_Data!C2928</f>
        <v/>
      </c>
      <c r="D2928">
        <f>Raw_Data!D2928</f>
        <v/>
      </c>
      <c r="E2928">
        <f>Raw_Data!E2928</f>
        <v/>
      </c>
      <c r="F2928">
        <f>Raw_Data!F2928</f>
        <v/>
      </c>
      <c r="G2928">
        <f>Raw_Data!G2928</f>
        <v/>
      </c>
      <c r="H2928">
        <f>Raw_Data!H2928</f>
        <v/>
      </c>
      <c r="I2928">
        <f>Raw_Data!I2928</f>
        <v/>
      </c>
      <c r="J2928" s="12">
        <f>Raw_Data!J2928</f>
        <v/>
      </c>
      <c r="K2928" s="13">
        <f>Raw_Data!K2928</f>
        <v/>
      </c>
      <c r="L2928" s="12">
        <f>Raw_Data!L2928</f>
        <v/>
      </c>
      <c r="M2928" s="12">
        <f>Raw_Data!M2928</f>
        <v/>
      </c>
      <c r="N2928" s="12">
        <f>Raw_Data!N2928</f>
        <v/>
      </c>
      <c r="O2928">
        <f>Raw_Data!O2928</f>
        <v/>
      </c>
      <c r="P2928">
        <f>Raw_Data!P2928</f>
        <v/>
      </c>
      <c r="Q2928">
        <f>Raw_Data!Q2928</f>
        <v/>
      </c>
      <c r="R2928">
        <f>Raw_Data!R2928</f>
        <v/>
      </c>
      <c r="S2928">
        <f>Raw_Data!S2928</f>
        <v/>
      </c>
      <c r="T2928">
        <f>YEAR(B2928)</f>
        <v/>
      </c>
      <c r="U2928">
        <f>MONTH(B2928)</f>
        <v/>
      </c>
      <c r="V2928">
        <f>TEXT(B2928,"mmm")</f>
        <v/>
      </c>
      <c r="W2928" s="15">
        <f>IFERROR(N2928/L2928,0)</f>
        <v/>
      </c>
      <c r="X2928">
        <f>IF(K2928=0,"No Discount",IF(K2928&lt;=5%,"Low",IF(K2928&lt;=15%,"Medium","High")))</f>
        <v/>
      </c>
      <c r="Y2928">
        <f>IF(L2928&gt;=20000,"High Value",IF(L2928&gt;=5000,"Medium Value","Low Value"))</f>
        <v/>
      </c>
      <c r="Z2928">
        <f>IF(R2928&lt;=3,"Fast",IF(R2928&lt;=5,"On Time","Delayed"))</f>
        <v/>
      </c>
    </row>
    <row r="2929">
      <c r="A2929">
        <f>Raw_Data!A2929</f>
        <v/>
      </c>
      <c r="B2929" s="11">
        <f>Raw_Data!B2929</f>
        <v/>
      </c>
      <c r="C2929">
        <f>Raw_Data!C2929</f>
        <v/>
      </c>
      <c r="D2929">
        <f>Raw_Data!D2929</f>
        <v/>
      </c>
      <c r="E2929">
        <f>Raw_Data!E2929</f>
        <v/>
      </c>
      <c r="F2929">
        <f>Raw_Data!F2929</f>
        <v/>
      </c>
      <c r="G2929">
        <f>Raw_Data!G2929</f>
        <v/>
      </c>
      <c r="H2929">
        <f>Raw_Data!H2929</f>
        <v/>
      </c>
      <c r="I2929">
        <f>Raw_Data!I2929</f>
        <v/>
      </c>
      <c r="J2929" s="12">
        <f>Raw_Data!J2929</f>
        <v/>
      </c>
      <c r="K2929" s="13">
        <f>Raw_Data!K2929</f>
        <v/>
      </c>
      <c r="L2929" s="12">
        <f>Raw_Data!L2929</f>
        <v/>
      </c>
      <c r="M2929" s="12">
        <f>Raw_Data!M2929</f>
        <v/>
      </c>
      <c r="N2929" s="12">
        <f>Raw_Data!N2929</f>
        <v/>
      </c>
      <c r="O2929">
        <f>Raw_Data!O2929</f>
        <v/>
      </c>
      <c r="P2929">
        <f>Raw_Data!P2929</f>
        <v/>
      </c>
      <c r="Q2929">
        <f>Raw_Data!Q2929</f>
        <v/>
      </c>
      <c r="R2929">
        <f>Raw_Data!R2929</f>
        <v/>
      </c>
      <c r="S2929">
        <f>Raw_Data!S2929</f>
        <v/>
      </c>
      <c r="T2929">
        <f>YEAR(B2929)</f>
        <v/>
      </c>
      <c r="U2929">
        <f>MONTH(B2929)</f>
        <v/>
      </c>
      <c r="V2929">
        <f>TEXT(B2929,"mmm")</f>
        <v/>
      </c>
      <c r="W2929" s="15">
        <f>IFERROR(N2929/L2929,0)</f>
        <v/>
      </c>
      <c r="X2929">
        <f>IF(K2929=0,"No Discount",IF(K2929&lt;=5%,"Low",IF(K2929&lt;=15%,"Medium","High")))</f>
        <v/>
      </c>
      <c r="Y2929">
        <f>IF(L2929&gt;=20000,"High Value",IF(L2929&gt;=5000,"Medium Value","Low Value"))</f>
        <v/>
      </c>
      <c r="Z2929">
        <f>IF(R2929&lt;=3,"Fast",IF(R2929&lt;=5,"On Time","Delayed"))</f>
        <v/>
      </c>
    </row>
    <row r="2930">
      <c r="A2930">
        <f>Raw_Data!A2930</f>
        <v/>
      </c>
      <c r="B2930" s="11">
        <f>Raw_Data!B2930</f>
        <v/>
      </c>
      <c r="C2930">
        <f>Raw_Data!C2930</f>
        <v/>
      </c>
      <c r="D2930">
        <f>Raw_Data!D2930</f>
        <v/>
      </c>
      <c r="E2930">
        <f>Raw_Data!E2930</f>
        <v/>
      </c>
      <c r="F2930">
        <f>Raw_Data!F2930</f>
        <v/>
      </c>
      <c r="G2930">
        <f>Raw_Data!G2930</f>
        <v/>
      </c>
      <c r="H2930">
        <f>Raw_Data!H2930</f>
        <v/>
      </c>
      <c r="I2930">
        <f>Raw_Data!I2930</f>
        <v/>
      </c>
      <c r="J2930" s="12">
        <f>Raw_Data!J2930</f>
        <v/>
      </c>
      <c r="K2930" s="13">
        <f>Raw_Data!K2930</f>
        <v/>
      </c>
      <c r="L2930" s="12">
        <f>Raw_Data!L2930</f>
        <v/>
      </c>
      <c r="M2930" s="12">
        <f>Raw_Data!M2930</f>
        <v/>
      </c>
      <c r="N2930" s="12">
        <f>Raw_Data!N2930</f>
        <v/>
      </c>
      <c r="O2930">
        <f>Raw_Data!O2930</f>
        <v/>
      </c>
      <c r="P2930">
        <f>Raw_Data!P2930</f>
        <v/>
      </c>
      <c r="Q2930">
        <f>Raw_Data!Q2930</f>
        <v/>
      </c>
      <c r="R2930">
        <f>Raw_Data!R2930</f>
        <v/>
      </c>
      <c r="S2930">
        <f>Raw_Data!S2930</f>
        <v/>
      </c>
      <c r="T2930">
        <f>YEAR(B2930)</f>
        <v/>
      </c>
      <c r="U2930">
        <f>MONTH(B2930)</f>
        <v/>
      </c>
      <c r="V2930">
        <f>TEXT(B2930,"mmm")</f>
        <v/>
      </c>
      <c r="W2930" s="15">
        <f>IFERROR(N2930/L2930,0)</f>
        <v/>
      </c>
      <c r="X2930">
        <f>IF(K2930=0,"No Discount",IF(K2930&lt;=5%,"Low",IF(K2930&lt;=15%,"Medium","High")))</f>
        <v/>
      </c>
      <c r="Y2930">
        <f>IF(L2930&gt;=20000,"High Value",IF(L2930&gt;=5000,"Medium Value","Low Value"))</f>
        <v/>
      </c>
      <c r="Z2930">
        <f>IF(R2930&lt;=3,"Fast",IF(R2930&lt;=5,"On Time","Delayed"))</f>
        <v/>
      </c>
    </row>
    <row r="2931">
      <c r="A2931">
        <f>Raw_Data!A2931</f>
        <v/>
      </c>
      <c r="B2931" s="11">
        <f>Raw_Data!B2931</f>
        <v/>
      </c>
      <c r="C2931">
        <f>Raw_Data!C2931</f>
        <v/>
      </c>
      <c r="D2931">
        <f>Raw_Data!D2931</f>
        <v/>
      </c>
      <c r="E2931">
        <f>Raw_Data!E2931</f>
        <v/>
      </c>
      <c r="F2931">
        <f>Raw_Data!F2931</f>
        <v/>
      </c>
      <c r="G2931">
        <f>Raw_Data!G2931</f>
        <v/>
      </c>
      <c r="H2931">
        <f>Raw_Data!H2931</f>
        <v/>
      </c>
      <c r="I2931">
        <f>Raw_Data!I2931</f>
        <v/>
      </c>
      <c r="J2931" s="12">
        <f>Raw_Data!J2931</f>
        <v/>
      </c>
      <c r="K2931" s="13">
        <f>Raw_Data!K2931</f>
        <v/>
      </c>
      <c r="L2931" s="12">
        <f>Raw_Data!L2931</f>
        <v/>
      </c>
      <c r="M2931" s="12">
        <f>Raw_Data!M2931</f>
        <v/>
      </c>
      <c r="N2931" s="12">
        <f>Raw_Data!N2931</f>
        <v/>
      </c>
      <c r="O2931">
        <f>Raw_Data!O2931</f>
        <v/>
      </c>
      <c r="P2931">
        <f>Raw_Data!P2931</f>
        <v/>
      </c>
      <c r="Q2931">
        <f>Raw_Data!Q2931</f>
        <v/>
      </c>
      <c r="R2931">
        <f>Raw_Data!R2931</f>
        <v/>
      </c>
      <c r="S2931">
        <f>Raw_Data!S2931</f>
        <v/>
      </c>
      <c r="T2931">
        <f>YEAR(B2931)</f>
        <v/>
      </c>
      <c r="U2931">
        <f>MONTH(B2931)</f>
        <v/>
      </c>
      <c r="V2931">
        <f>TEXT(B2931,"mmm")</f>
        <v/>
      </c>
      <c r="W2931" s="15">
        <f>IFERROR(N2931/L2931,0)</f>
        <v/>
      </c>
      <c r="X2931">
        <f>IF(K2931=0,"No Discount",IF(K2931&lt;=5%,"Low",IF(K2931&lt;=15%,"Medium","High")))</f>
        <v/>
      </c>
      <c r="Y2931">
        <f>IF(L2931&gt;=20000,"High Value",IF(L2931&gt;=5000,"Medium Value","Low Value"))</f>
        <v/>
      </c>
      <c r="Z2931">
        <f>IF(R2931&lt;=3,"Fast",IF(R2931&lt;=5,"On Time","Delayed"))</f>
        <v/>
      </c>
    </row>
    <row r="2932">
      <c r="A2932">
        <f>Raw_Data!A2932</f>
        <v/>
      </c>
      <c r="B2932" s="11">
        <f>Raw_Data!B2932</f>
        <v/>
      </c>
      <c r="C2932">
        <f>Raw_Data!C2932</f>
        <v/>
      </c>
      <c r="D2932">
        <f>Raw_Data!D2932</f>
        <v/>
      </c>
      <c r="E2932">
        <f>Raw_Data!E2932</f>
        <v/>
      </c>
      <c r="F2932">
        <f>Raw_Data!F2932</f>
        <v/>
      </c>
      <c r="G2932">
        <f>Raw_Data!G2932</f>
        <v/>
      </c>
      <c r="H2932">
        <f>Raw_Data!H2932</f>
        <v/>
      </c>
      <c r="I2932">
        <f>Raw_Data!I2932</f>
        <v/>
      </c>
      <c r="J2932" s="12">
        <f>Raw_Data!J2932</f>
        <v/>
      </c>
      <c r="K2932" s="13">
        <f>Raw_Data!K2932</f>
        <v/>
      </c>
      <c r="L2932" s="12">
        <f>Raw_Data!L2932</f>
        <v/>
      </c>
      <c r="M2932" s="12">
        <f>Raw_Data!M2932</f>
        <v/>
      </c>
      <c r="N2932" s="12">
        <f>Raw_Data!N2932</f>
        <v/>
      </c>
      <c r="O2932">
        <f>Raw_Data!O2932</f>
        <v/>
      </c>
      <c r="P2932">
        <f>Raw_Data!P2932</f>
        <v/>
      </c>
      <c r="Q2932">
        <f>Raw_Data!Q2932</f>
        <v/>
      </c>
      <c r="R2932">
        <f>Raw_Data!R2932</f>
        <v/>
      </c>
      <c r="S2932">
        <f>Raw_Data!S2932</f>
        <v/>
      </c>
      <c r="T2932">
        <f>YEAR(B2932)</f>
        <v/>
      </c>
      <c r="U2932">
        <f>MONTH(B2932)</f>
        <v/>
      </c>
      <c r="V2932">
        <f>TEXT(B2932,"mmm")</f>
        <v/>
      </c>
      <c r="W2932" s="15">
        <f>IFERROR(N2932/L2932,0)</f>
        <v/>
      </c>
      <c r="X2932">
        <f>IF(K2932=0,"No Discount",IF(K2932&lt;=5%,"Low",IF(K2932&lt;=15%,"Medium","High")))</f>
        <v/>
      </c>
      <c r="Y2932">
        <f>IF(L2932&gt;=20000,"High Value",IF(L2932&gt;=5000,"Medium Value","Low Value"))</f>
        <v/>
      </c>
      <c r="Z2932">
        <f>IF(R2932&lt;=3,"Fast",IF(R2932&lt;=5,"On Time","Delayed"))</f>
        <v/>
      </c>
    </row>
    <row r="2933">
      <c r="A2933">
        <f>Raw_Data!A2933</f>
        <v/>
      </c>
      <c r="B2933" s="11">
        <f>Raw_Data!B2933</f>
        <v/>
      </c>
      <c r="C2933">
        <f>Raw_Data!C2933</f>
        <v/>
      </c>
      <c r="D2933">
        <f>Raw_Data!D2933</f>
        <v/>
      </c>
      <c r="E2933">
        <f>Raw_Data!E2933</f>
        <v/>
      </c>
      <c r="F2933">
        <f>Raw_Data!F2933</f>
        <v/>
      </c>
      <c r="G2933">
        <f>Raw_Data!G2933</f>
        <v/>
      </c>
      <c r="H2933">
        <f>Raw_Data!H2933</f>
        <v/>
      </c>
      <c r="I2933">
        <f>Raw_Data!I2933</f>
        <v/>
      </c>
      <c r="J2933" s="12">
        <f>Raw_Data!J2933</f>
        <v/>
      </c>
      <c r="K2933" s="13">
        <f>Raw_Data!K2933</f>
        <v/>
      </c>
      <c r="L2933" s="12">
        <f>Raw_Data!L2933</f>
        <v/>
      </c>
      <c r="M2933" s="12">
        <f>Raw_Data!M2933</f>
        <v/>
      </c>
      <c r="N2933" s="12">
        <f>Raw_Data!N2933</f>
        <v/>
      </c>
      <c r="O2933">
        <f>Raw_Data!O2933</f>
        <v/>
      </c>
      <c r="P2933">
        <f>Raw_Data!P2933</f>
        <v/>
      </c>
      <c r="Q2933">
        <f>Raw_Data!Q2933</f>
        <v/>
      </c>
      <c r="R2933">
        <f>Raw_Data!R2933</f>
        <v/>
      </c>
      <c r="S2933">
        <f>Raw_Data!S2933</f>
        <v/>
      </c>
      <c r="T2933">
        <f>YEAR(B2933)</f>
        <v/>
      </c>
      <c r="U2933">
        <f>MONTH(B2933)</f>
        <v/>
      </c>
      <c r="V2933">
        <f>TEXT(B2933,"mmm")</f>
        <v/>
      </c>
      <c r="W2933" s="15">
        <f>IFERROR(N2933/L2933,0)</f>
        <v/>
      </c>
      <c r="X2933">
        <f>IF(K2933=0,"No Discount",IF(K2933&lt;=5%,"Low",IF(K2933&lt;=15%,"Medium","High")))</f>
        <v/>
      </c>
      <c r="Y2933">
        <f>IF(L2933&gt;=20000,"High Value",IF(L2933&gt;=5000,"Medium Value","Low Value"))</f>
        <v/>
      </c>
      <c r="Z2933">
        <f>IF(R2933&lt;=3,"Fast",IF(R2933&lt;=5,"On Time","Delayed"))</f>
        <v/>
      </c>
    </row>
    <row r="2934">
      <c r="A2934">
        <f>Raw_Data!A2934</f>
        <v/>
      </c>
      <c r="B2934" s="11">
        <f>Raw_Data!B2934</f>
        <v/>
      </c>
      <c r="C2934">
        <f>Raw_Data!C2934</f>
        <v/>
      </c>
      <c r="D2934">
        <f>Raw_Data!D2934</f>
        <v/>
      </c>
      <c r="E2934">
        <f>Raw_Data!E2934</f>
        <v/>
      </c>
      <c r="F2934">
        <f>Raw_Data!F2934</f>
        <v/>
      </c>
      <c r="G2934">
        <f>Raw_Data!G2934</f>
        <v/>
      </c>
      <c r="H2934">
        <f>Raw_Data!H2934</f>
        <v/>
      </c>
      <c r="I2934">
        <f>Raw_Data!I2934</f>
        <v/>
      </c>
      <c r="J2934" s="12">
        <f>Raw_Data!J2934</f>
        <v/>
      </c>
      <c r="K2934" s="13">
        <f>Raw_Data!K2934</f>
        <v/>
      </c>
      <c r="L2934" s="12">
        <f>Raw_Data!L2934</f>
        <v/>
      </c>
      <c r="M2934" s="12">
        <f>Raw_Data!M2934</f>
        <v/>
      </c>
      <c r="N2934" s="12">
        <f>Raw_Data!N2934</f>
        <v/>
      </c>
      <c r="O2934">
        <f>Raw_Data!O2934</f>
        <v/>
      </c>
      <c r="P2934">
        <f>Raw_Data!P2934</f>
        <v/>
      </c>
      <c r="Q2934">
        <f>Raw_Data!Q2934</f>
        <v/>
      </c>
      <c r="R2934">
        <f>Raw_Data!R2934</f>
        <v/>
      </c>
      <c r="S2934">
        <f>Raw_Data!S2934</f>
        <v/>
      </c>
      <c r="T2934">
        <f>YEAR(B2934)</f>
        <v/>
      </c>
      <c r="U2934">
        <f>MONTH(B2934)</f>
        <v/>
      </c>
      <c r="V2934">
        <f>TEXT(B2934,"mmm")</f>
        <v/>
      </c>
      <c r="W2934" s="15">
        <f>IFERROR(N2934/L2934,0)</f>
        <v/>
      </c>
      <c r="X2934">
        <f>IF(K2934=0,"No Discount",IF(K2934&lt;=5%,"Low",IF(K2934&lt;=15%,"Medium","High")))</f>
        <v/>
      </c>
      <c r="Y2934">
        <f>IF(L2934&gt;=20000,"High Value",IF(L2934&gt;=5000,"Medium Value","Low Value"))</f>
        <v/>
      </c>
      <c r="Z2934">
        <f>IF(R2934&lt;=3,"Fast",IF(R2934&lt;=5,"On Time","Delayed"))</f>
        <v/>
      </c>
    </row>
    <row r="2935">
      <c r="A2935">
        <f>Raw_Data!A2935</f>
        <v/>
      </c>
      <c r="B2935" s="11">
        <f>Raw_Data!B2935</f>
        <v/>
      </c>
      <c r="C2935">
        <f>Raw_Data!C2935</f>
        <v/>
      </c>
      <c r="D2935">
        <f>Raw_Data!D2935</f>
        <v/>
      </c>
      <c r="E2935">
        <f>Raw_Data!E2935</f>
        <v/>
      </c>
      <c r="F2935">
        <f>Raw_Data!F2935</f>
        <v/>
      </c>
      <c r="G2935">
        <f>Raw_Data!G2935</f>
        <v/>
      </c>
      <c r="H2935">
        <f>Raw_Data!H2935</f>
        <v/>
      </c>
      <c r="I2935">
        <f>Raw_Data!I2935</f>
        <v/>
      </c>
      <c r="J2935" s="12">
        <f>Raw_Data!J2935</f>
        <v/>
      </c>
      <c r="K2935" s="13">
        <f>Raw_Data!K2935</f>
        <v/>
      </c>
      <c r="L2935" s="12">
        <f>Raw_Data!L2935</f>
        <v/>
      </c>
      <c r="M2935" s="12">
        <f>Raw_Data!M2935</f>
        <v/>
      </c>
      <c r="N2935" s="12">
        <f>Raw_Data!N2935</f>
        <v/>
      </c>
      <c r="O2935">
        <f>Raw_Data!O2935</f>
        <v/>
      </c>
      <c r="P2935">
        <f>Raw_Data!P2935</f>
        <v/>
      </c>
      <c r="Q2935">
        <f>Raw_Data!Q2935</f>
        <v/>
      </c>
      <c r="R2935">
        <f>Raw_Data!R2935</f>
        <v/>
      </c>
      <c r="S2935">
        <f>Raw_Data!S2935</f>
        <v/>
      </c>
      <c r="T2935">
        <f>YEAR(B2935)</f>
        <v/>
      </c>
      <c r="U2935">
        <f>MONTH(B2935)</f>
        <v/>
      </c>
      <c r="V2935">
        <f>TEXT(B2935,"mmm")</f>
        <v/>
      </c>
      <c r="W2935" s="15">
        <f>IFERROR(N2935/L2935,0)</f>
        <v/>
      </c>
      <c r="X2935">
        <f>IF(K2935=0,"No Discount",IF(K2935&lt;=5%,"Low",IF(K2935&lt;=15%,"Medium","High")))</f>
        <v/>
      </c>
      <c r="Y2935">
        <f>IF(L2935&gt;=20000,"High Value",IF(L2935&gt;=5000,"Medium Value","Low Value"))</f>
        <v/>
      </c>
      <c r="Z2935">
        <f>IF(R2935&lt;=3,"Fast",IF(R2935&lt;=5,"On Time","Delayed"))</f>
        <v/>
      </c>
    </row>
    <row r="2936">
      <c r="A2936">
        <f>Raw_Data!A2936</f>
        <v/>
      </c>
      <c r="B2936" s="11">
        <f>Raw_Data!B2936</f>
        <v/>
      </c>
      <c r="C2936">
        <f>Raw_Data!C2936</f>
        <v/>
      </c>
      <c r="D2936">
        <f>Raw_Data!D2936</f>
        <v/>
      </c>
      <c r="E2936">
        <f>Raw_Data!E2936</f>
        <v/>
      </c>
      <c r="F2936">
        <f>Raw_Data!F2936</f>
        <v/>
      </c>
      <c r="G2936">
        <f>Raw_Data!G2936</f>
        <v/>
      </c>
      <c r="H2936">
        <f>Raw_Data!H2936</f>
        <v/>
      </c>
      <c r="I2936">
        <f>Raw_Data!I2936</f>
        <v/>
      </c>
      <c r="J2936" s="12">
        <f>Raw_Data!J2936</f>
        <v/>
      </c>
      <c r="K2936" s="13">
        <f>Raw_Data!K2936</f>
        <v/>
      </c>
      <c r="L2936" s="12">
        <f>Raw_Data!L2936</f>
        <v/>
      </c>
      <c r="M2936" s="12">
        <f>Raw_Data!M2936</f>
        <v/>
      </c>
      <c r="N2936" s="12">
        <f>Raw_Data!N2936</f>
        <v/>
      </c>
      <c r="O2936">
        <f>Raw_Data!O2936</f>
        <v/>
      </c>
      <c r="P2936">
        <f>Raw_Data!P2936</f>
        <v/>
      </c>
      <c r="Q2936">
        <f>Raw_Data!Q2936</f>
        <v/>
      </c>
      <c r="R2936">
        <f>Raw_Data!R2936</f>
        <v/>
      </c>
      <c r="S2936">
        <f>Raw_Data!S2936</f>
        <v/>
      </c>
      <c r="T2936">
        <f>YEAR(B2936)</f>
        <v/>
      </c>
      <c r="U2936">
        <f>MONTH(B2936)</f>
        <v/>
      </c>
      <c r="V2936">
        <f>TEXT(B2936,"mmm")</f>
        <v/>
      </c>
      <c r="W2936" s="15">
        <f>IFERROR(N2936/L2936,0)</f>
        <v/>
      </c>
      <c r="X2936">
        <f>IF(K2936=0,"No Discount",IF(K2936&lt;=5%,"Low",IF(K2936&lt;=15%,"Medium","High")))</f>
        <v/>
      </c>
      <c r="Y2936">
        <f>IF(L2936&gt;=20000,"High Value",IF(L2936&gt;=5000,"Medium Value","Low Value"))</f>
        <v/>
      </c>
      <c r="Z2936">
        <f>IF(R2936&lt;=3,"Fast",IF(R2936&lt;=5,"On Time","Delayed"))</f>
        <v/>
      </c>
    </row>
    <row r="2937">
      <c r="A2937">
        <f>Raw_Data!A2937</f>
        <v/>
      </c>
      <c r="B2937" s="11">
        <f>Raw_Data!B2937</f>
        <v/>
      </c>
      <c r="C2937">
        <f>Raw_Data!C2937</f>
        <v/>
      </c>
      <c r="D2937">
        <f>Raw_Data!D2937</f>
        <v/>
      </c>
      <c r="E2937">
        <f>Raw_Data!E2937</f>
        <v/>
      </c>
      <c r="F2937">
        <f>Raw_Data!F2937</f>
        <v/>
      </c>
      <c r="G2937">
        <f>Raw_Data!G2937</f>
        <v/>
      </c>
      <c r="H2937">
        <f>Raw_Data!H2937</f>
        <v/>
      </c>
      <c r="I2937">
        <f>Raw_Data!I2937</f>
        <v/>
      </c>
      <c r="J2937" s="12">
        <f>Raw_Data!J2937</f>
        <v/>
      </c>
      <c r="K2937" s="13">
        <f>Raw_Data!K2937</f>
        <v/>
      </c>
      <c r="L2937" s="12">
        <f>Raw_Data!L2937</f>
        <v/>
      </c>
      <c r="M2937" s="12">
        <f>Raw_Data!M2937</f>
        <v/>
      </c>
      <c r="N2937" s="12">
        <f>Raw_Data!N2937</f>
        <v/>
      </c>
      <c r="O2937">
        <f>Raw_Data!O2937</f>
        <v/>
      </c>
      <c r="P2937">
        <f>Raw_Data!P2937</f>
        <v/>
      </c>
      <c r="Q2937">
        <f>Raw_Data!Q2937</f>
        <v/>
      </c>
      <c r="R2937">
        <f>Raw_Data!R2937</f>
        <v/>
      </c>
      <c r="S2937">
        <f>Raw_Data!S2937</f>
        <v/>
      </c>
      <c r="T2937">
        <f>YEAR(B2937)</f>
        <v/>
      </c>
      <c r="U2937">
        <f>MONTH(B2937)</f>
        <v/>
      </c>
      <c r="V2937">
        <f>TEXT(B2937,"mmm")</f>
        <v/>
      </c>
      <c r="W2937" s="15">
        <f>IFERROR(N2937/L2937,0)</f>
        <v/>
      </c>
      <c r="X2937">
        <f>IF(K2937=0,"No Discount",IF(K2937&lt;=5%,"Low",IF(K2937&lt;=15%,"Medium","High")))</f>
        <v/>
      </c>
      <c r="Y2937">
        <f>IF(L2937&gt;=20000,"High Value",IF(L2937&gt;=5000,"Medium Value","Low Value"))</f>
        <v/>
      </c>
      <c r="Z2937">
        <f>IF(R2937&lt;=3,"Fast",IF(R2937&lt;=5,"On Time","Delayed"))</f>
        <v/>
      </c>
    </row>
    <row r="2938">
      <c r="A2938">
        <f>Raw_Data!A2938</f>
        <v/>
      </c>
      <c r="B2938" s="11">
        <f>Raw_Data!B2938</f>
        <v/>
      </c>
      <c r="C2938">
        <f>Raw_Data!C2938</f>
        <v/>
      </c>
      <c r="D2938">
        <f>Raw_Data!D2938</f>
        <v/>
      </c>
      <c r="E2938">
        <f>Raw_Data!E2938</f>
        <v/>
      </c>
      <c r="F2938">
        <f>Raw_Data!F2938</f>
        <v/>
      </c>
      <c r="G2938">
        <f>Raw_Data!G2938</f>
        <v/>
      </c>
      <c r="H2938">
        <f>Raw_Data!H2938</f>
        <v/>
      </c>
      <c r="I2938">
        <f>Raw_Data!I2938</f>
        <v/>
      </c>
      <c r="J2938" s="12">
        <f>Raw_Data!J2938</f>
        <v/>
      </c>
      <c r="K2938" s="13">
        <f>Raw_Data!K2938</f>
        <v/>
      </c>
      <c r="L2938" s="12">
        <f>Raw_Data!L2938</f>
        <v/>
      </c>
      <c r="M2938" s="12">
        <f>Raw_Data!M2938</f>
        <v/>
      </c>
      <c r="N2938" s="12">
        <f>Raw_Data!N2938</f>
        <v/>
      </c>
      <c r="O2938">
        <f>Raw_Data!O2938</f>
        <v/>
      </c>
      <c r="P2938">
        <f>Raw_Data!P2938</f>
        <v/>
      </c>
      <c r="Q2938">
        <f>Raw_Data!Q2938</f>
        <v/>
      </c>
      <c r="R2938">
        <f>Raw_Data!R2938</f>
        <v/>
      </c>
      <c r="S2938">
        <f>Raw_Data!S2938</f>
        <v/>
      </c>
      <c r="T2938">
        <f>YEAR(B2938)</f>
        <v/>
      </c>
      <c r="U2938">
        <f>MONTH(B2938)</f>
        <v/>
      </c>
      <c r="V2938">
        <f>TEXT(B2938,"mmm")</f>
        <v/>
      </c>
      <c r="W2938" s="15">
        <f>IFERROR(N2938/L2938,0)</f>
        <v/>
      </c>
      <c r="X2938">
        <f>IF(K2938=0,"No Discount",IF(K2938&lt;=5%,"Low",IF(K2938&lt;=15%,"Medium","High")))</f>
        <v/>
      </c>
      <c r="Y2938">
        <f>IF(L2938&gt;=20000,"High Value",IF(L2938&gt;=5000,"Medium Value","Low Value"))</f>
        <v/>
      </c>
      <c r="Z2938">
        <f>IF(R2938&lt;=3,"Fast",IF(R2938&lt;=5,"On Time","Delayed"))</f>
        <v/>
      </c>
    </row>
    <row r="2939">
      <c r="A2939">
        <f>Raw_Data!A2939</f>
        <v/>
      </c>
      <c r="B2939" s="11">
        <f>Raw_Data!B2939</f>
        <v/>
      </c>
      <c r="C2939">
        <f>Raw_Data!C2939</f>
        <v/>
      </c>
      <c r="D2939">
        <f>Raw_Data!D2939</f>
        <v/>
      </c>
      <c r="E2939">
        <f>Raw_Data!E2939</f>
        <v/>
      </c>
      <c r="F2939">
        <f>Raw_Data!F2939</f>
        <v/>
      </c>
      <c r="G2939">
        <f>Raw_Data!G2939</f>
        <v/>
      </c>
      <c r="H2939">
        <f>Raw_Data!H2939</f>
        <v/>
      </c>
      <c r="I2939">
        <f>Raw_Data!I2939</f>
        <v/>
      </c>
      <c r="J2939" s="12">
        <f>Raw_Data!J2939</f>
        <v/>
      </c>
      <c r="K2939" s="13">
        <f>Raw_Data!K2939</f>
        <v/>
      </c>
      <c r="L2939" s="12">
        <f>Raw_Data!L2939</f>
        <v/>
      </c>
      <c r="M2939" s="12">
        <f>Raw_Data!M2939</f>
        <v/>
      </c>
      <c r="N2939" s="12">
        <f>Raw_Data!N2939</f>
        <v/>
      </c>
      <c r="O2939">
        <f>Raw_Data!O2939</f>
        <v/>
      </c>
      <c r="P2939">
        <f>Raw_Data!P2939</f>
        <v/>
      </c>
      <c r="Q2939">
        <f>Raw_Data!Q2939</f>
        <v/>
      </c>
      <c r="R2939">
        <f>Raw_Data!R2939</f>
        <v/>
      </c>
      <c r="S2939">
        <f>Raw_Data!S2939</f>
        <v/>
      </c>
      <c r="T2939">
        <f>YEAR(B2939)</f>
        <v/>
      </c>
      <c r="U2939">
        <f>MONTH(B2939)</f>
        <v/>
      </c>
      <c r="V2939">
        <f>TEXT(B2939,"mmm")</f>
        <v/>
      </c>
      <c r="W2939" s="15">
        <f>IFERROR(N2939/L2939,0)</f>
        <v/>
      </c>
      <c r="X2939">
        <f>IF(K2939=0,"No Discount",IF(K2939&lt;=5%,"Low",IF(K2939&lt;=15%,"Medium","High")))</f>
        <v/>
      </c>
      <c r="Y2939">
        <f>IF(L2939&gt;=20000,"High Value",IF(L2939&gt;=5000,"Medium Value","Low Value"))</f>
        <v/>
      </c>
      <c r="Z2939">
        <f>IF(R2939&lt;=3,"Fast",IF(R2939&lt;=5,"On Time","Delayed"))</f>
        <v/>
      </c>
    </row>
    <row r="2940">
      <c r="A2940">
        <f>Raw_Data!A2940</f>
        <v/>
      </c>
      <c r="B2940" s="11">
        <f>Raw_Data!B2940</f>
        <v/>
      </c>
      <c r="C2940">
        <f>Raw_Data!C2940</f>
        <v/>
      </c>
      <c r="D2940">
        <f>Raw_Data!D2940</f>
        <v/>
      </c>
      <c r="E2940">
        <f>Raw_Data!E2940</f>
        <v/>
      </c>
      <c r="F2940">
        <f>Raw_Data!F2940</f>
        <v/>
      </c>
      <c r="G2940">
        <f>Raw_Data!G2940</f>
        <v/>
      </c>
      <c r="H2940">
        <f>Raw_Data!H2940</f>
        <v/>
      </c>
      <c r="I2940">
        <f>Raw_Data!I2940</f>
        <v/>
      </c>
      <c r="J2940" s="12">
        <f>Raw_Data!J2940</f>
        <v/>
      </c>
      <c r="K2940" s="13">
        <f>Raw_Data!K2940</f>
        <v/>
      </c>
      <c r="L2940" s="12">
        <f>Raw_Data!L2940</f>
        <v/>
      </c>
      <c r="M2940" s="12">
        <f>Raw_Data!M2940</f>
        <v/>
      </c>
      <c r="N2940" s="12">
        <f>Raw_Data!N2940</f>
        <v/>
      </c>
      <c r="O2940">
        <f>Raw_Data!O2940</f>
        <v/>
      </c>
      <c r="P2940">
        <f>Raw_Data!P2940</f>
        <v/>
      </c>
      <c r="Q2940">
        <f>Raw_Data!Q2940</f>
        <v/>
      </c>
      <c r="R2940">
        <f>Raw_Data!R2940</f>
        <v/>
      </c>
      <c r="S2940">
        <f>Raw_Data!S2940</f>
        <v/>
      </c>
      <c r="T2940">
        <f>YEAR(B2940)</f>
        <v/>
      </c>
      <c r="U2940">
        <f>MONTH(B2940)</f>
        <v/>
      </c>
      <c r="V2940">
        <f>TEXT(B2940,"mmm")</f>
        <v/>
      </c>
      <c r="W2940" s="15">
        <f>IFERROR(N2940/L2940,0)</f>
        <v/>
      </c>
      <c r="X2940">
        <f>IF(K2940=0,"No Discount",IF(K2940&lt;=5%,"Low",IF(K2940&lt;=15%,"Medium","High")))</f>
        <v/>
      </c>
      <c r="Y2940">
        <f>IF(L2940&gt;=20000,"High Value",IF(L2940&gt;=5000,"Medium Value","Low Value"))</f>
        <v/>
      </c>
      <c r="Z2940">
        <f>IF(R2940&lt;=3,"Fast",IF(R2940&lt;=5,"On Time","Delayed"))</f>
        <v/>
      </c>
    </row>
    <row r="2941">
      <c r="A2941">
        <f>Raw_Data!A2941</f>
        <v/>
      </c>
      <c r="B2941" s="11">
        <f>Raw_Data!B2941</f>
        <v/>
      </c>
      <c r="C2941">
        <f>Raw_Data!C2941</f>
        <v/>
      </c>
      <c r="D2941">
        <f>Raw_Data!D2941</f>
        <v/>
      </c>
      <c r="E2941">
        <f>Raw_Data!E2941</f>
        <v/>
      </c>
      <c r="F2941">
        <f>Raw_Data!F2941</f>
        <v/>
      </c>
      <c r="G2941">
        <f>Raw_Data!G2941</f>
        <v/>
      </c>
      <c r="H2941">
        <f>Raw_Data!H2941</f>
        <v/>
      </c>
      <c r="I2941">
        <f>Raw_Data!I2941</f>
        <v/>
      </c>
      <c r="J2941" s="12">
        <f>Raw_Data!J2941</f>
        <v/>
      </c>
      <c r="K2941" s="13">
        <f>Raw_Data!K2941</f>
        <v/>
      </c>
      <c r="L2941" s="12">
        <f>Raw_Data!L2941</f>
        <v/>
      </c>
      <c r="M2941" s="12">
        <f>Raw_Data!M2941</f>
        <v/>
      </c>
      <c r="N2941" s="12">
        <f>Raw_Data!N2941</f>
        <v/>
      </c>
      <c r="O2941">
        <f>Raw_Data!O2941</f>
        <v/>
      </c>
      <c r="P2941">
        <f>Raw_Data!P2941</f>
        <v/>
      </c>
      <c r="Q2941">
        <f>Raw_Data!Q2941</f>
        <v/>
      </c>
      <c r="R2941">
        <f>Raw_Data!R2941</f>
        <v/>
      </c>
      <c r="S2941">
        <f>Raw_Data!S2941</f>
        <v/>
      </c>
      <c r="T2941">
        <f>YEAR(B2941)</f>
        <v/>
      </c>
      <c r="U2941">
        <f>MONTH(B2941)</f>
        <v/>
      </c>
      <c r="V2941">
        <f>TEXT(B2941,"mmm")</f>
        <v/>
      </c>
      <c r="W2941" s="15">
        <f>IFERROR(N2941/L2941,0)</f>
        <v/>
      </c>
      <c r="X2941">
        <f>IF(K2941=0,"No Discount",IF(K2941&lt;=5%,"Low",IF(K2941&lt;=15%,"Medium","High")))</f>
        <v/>
      </c>
      <c r="Y2941">
        <f>IF(L2941&gt;=20000,"High Value",IF(L2941&gt;=5000,"Medium Value","Low Value"))</f>
        <v/>
      </c>
      <c r="Z2941">
        <f>IF(R2941&lt;=3,"Fast",IF(R2941&lt;=5,"On Time","Delayed"))</f>
        <v/>
      </c>
    </row>
    <row r="2942">
      <c r="A2942">
        <f>Raw_Data!A2942</f>
        <v/>
      </c>
      <c r="B2942" s="11">
        <f>Raw_Data!B2942</f>
        <v/>
      </c>
      <c r="C2942">
        <f>Raw_Data!C2942</f>
        <v/>
      </c>
      <c r="D2942">
        <f>Raw_Data!D2942</f>
        <v/>
      </c>
      <c r="E2942">
        <f>Raw_Data!E2942</f>
        <v/>
      </c>
      <c r="F2942">
        <f>Raw_Data!F2942</f>
        <v/>
      </c>
      <c r="G2942">
        <f>Raw_Data!G2942</f>
        <v/>
      </c>
      <c r="H2942">
        <f>Raw_Data!H2942</f>
        <v/>
      </c>
      <c r="I2942">
        <f>Raw_Data!I2942</f>
        <v/>
      </c>
      <c r="J2942" s="12">
        <f>Raw_Data!J2942</f>
        <v/>
      </c>
      <c r="K2942" s="13">
        <f>Raw_Data!K2942</f>
        <v/>
      </c>
      <c r="L2942" s="12">
        <f>Raw_Data!L2942</f>
        <v/>
      </c>
      <c r="M2942" s="12">
        <f>Raw_Data!M2942</f>
        <v/>
      </c>
      <c r="N2942" s="12">
        <f>Raw_Data!N2942</f>
        <v/>
      </c>
      <c r="O2942">
        <f>Raw_Data!O2942</f>
        <v/>
      </c>
      <c r="P2942">
        <f>Raw_Data!P2942</f>
        <v/>
      </c>
      <c r="Q2942">
        <f>Raw_Data!Q2942</f>
        <v/>
      </c>
      <c r="R2942">
        <f>Raw_Data!R2942</f>
        <v/>
      </c>
      <c r="S2942">
        <f>Raw_Data!S2942</f>
        <v/>
      </c>
      <c r="T2942">
        <f>YEAR(B2942)</f>
        <v/>
      </c>
      <c r="U2942">
        <f>MONTH(B2942)</f>
        <v/>
      </c>
      <c r="V2942">
        <f>TEXT(B2942,"mmm")</f>
        <v/>
      </c>
      <c r="W2942" s="15">
        <f>IFERROR(N2942/L2942,0)</f>
        <v/>
      </c>
      <c r="X2942">
        <f>IF(K2942=0,"No Discount",IF(K2942&lt;=5%,"Low",IF(K2942&lt;=15%,"Medium","High")))</f>
        <v/>
      </c>
      <c r="Y2942">
        <f>IF(L2942&gt;=20000,"High Value",IF(L2942&gt;=5000,"Medium Value","Low Value"))</f>
        <v/>
      </c>
      <c r="Z2942">
        <f>IF(R2942&lt;=3,"Fast",IF(R2942&lt;=5,"On Time","Delayed"))</f>
        <v/>
      </c>
    </row>
    <row r="2943">
      <c r="A2943">
        <f>Raw_Data!A2943</f>
        <v/>
      </c>
      <c r="B2943" s="11">
        <f>Raw_Data!B2943</f>
        <v/>
      </c>
      <c r="C2943">
        <f>Raw_Data!C2943</f>
        <v/>
      </c>
      <c r="D2943">
        <f>Raw_Data!D2943</f>
        <v/>
      </c>
      <c r="E2943">
        <f>Raw_Data!E2943</f>
        <v/>
      </c>
      <c r="F2943">
        <f>Raw_Data!F2943</f>
        <v/>
      </c>
      <c r="G2943">
        <f>Raw_Data!G2943</f>
        <v/>
      </c>
      <c r="H2943">
        <f>Raw_Data!H2943</f>
        <v/>
      </c>
      <c r="I2943">
        <f>Raw_Data!I2943</f>
        <v/>
      </c>
      <c r="J2943" s="12">
        <f>Raw_Data!J2943</f>
        <v/>
      </c>
      <c r="K2943" s="13">
        <f>Raw_Data!K2943</f>
        <v/>
      </c>
      <c r="L2943" s="12">
        <f>Raw_Data!L2943</f>
        <v/>
      </c>
      <c r="M2943" s="12">
        <f>Raw_Data!M2943</f>
        <v/>
      </c>
      <c r="N2943" s="12">
        <f>Raw_Data!N2943</f>
        <v/>
      </c>
      <c r="O2943">
        <f>Raw_Data!O2943</f>
        <v/>
      </c>
      <c r="P2943">
        <f>Raw_Data!P2943</f>
        <v/>
      </c>
      <c r="Q2943">
        <f>Raw_Data!Q2943</f>
        <v/>
      </c>
      <c r="R2943">
        <f>Raw_Data!R2943</f>
        <v/>
      </c>
      <c r="S2943">
        <f>Raw_Data!S2943</f>
        <v/>
      </c>
      <c r="T2943">
        <f>YEAR(B2943)</f>
        <v/>
      </c>
      <c r="U2943">
        <f>MONTH(B2943)</f>
        <v/>
      </c>
      <c r="V2943">
        <f>TEXT(B2943,"mmm")</f>
        <v/>
      </c>
      <c r="W2943" s="15">
        <f>IFERROR(N2943/L2943,0)</f>
        <v/>
      </c>
      <c r="X2943">
        <f>IF(K2943=0,"No Discount",IF(K2943&lt;=5%,"Low",IF(K2943&lt;=15%,"Medium","High")))</f>
        <v/>
      </c>
      <c r="Y2943">
        <f>IF(L2943&gt;=20000,"High Value",IF(L2943&gt;=5000,"Medium Value","Low Value"))</f>
        <v/>
      </c>
      <c r="Z2943">
        <f>IF(R2943&lt;=3,"Fast",IF(R2943&lt;=5,"On Time","Delayed"))</f>
        <v/>
      </c>
    </row>
    <row r="2944">
      <c r="A2944">
        <f>Raw_Data!A2944</f>
        <v/>
      </c>
      <c r="B2944" s="11">
        <f>Raw_Data!B2944</f>
        <v/>
      </c>
      <c r="C2944">
        <f>Raw_Data!C2944</f>
        <v/>
      </c>
      <c r="D2944">
        <f>Raw_Data!D2944</f>
        <v/>
      </c>
      <c r="E2944">
        <f>Raw_Data!E2944</f>
        <v/>
      </c>
      <c r="F2944">
        <f>Raw_Data!F2944</f>
        <v/>
      </c>
      <c r="G2944">
        <f>Raw_Data!G2944</f>
        <v/>
      </c>
      <c r="H2944">
        <f>Raw_Data!H2944</f>
        <v/>
      </c>
      <c r="I2944">
        <f>Raw_Data!I2944</f>
        <v/>
      </c>
      <c r="J2944" s="12">
        <f>Raw_Data!J2944</f>
        <v/>
      </c>
      <c r="K2944" s="13">
        <f>Raw_Data!K2944</f>
        <v/>
      </c>
      <c r="L2944" s="12">
        <f>Raw_Data!L2944</f>
        <v/>
      </c>
      <c r="M2944" s="12">
        <f>Raw_Data!M2944</f>
        <v/>
      </c>
      <c r="N2944" s="12">
        <f>Raw_Data!N2944</f>
        <v/>
      </c>
      <c r="O2944">
        <f>Raw_Data!O2944</f>
        <v/>
      </c>
      <c r="P2944">
        <f>Raw_Data!P2944</f>
        <v/>
      </c>
      <c r="Q2944">
        <f>Raw_Data!Q2944</f>
        <v/>
      </c>
      <c r="R2944">
        <f>Raw_Data!R2944</f>
        <v/>
      </c>
      <c r="S2944">
        <f>Raw_Data!S2944</f>
        <v/>
      </c>
      <c r="T2944">
        <f>YEAR(B2944)</f>
        <v/>
      </c>
      <c r="U2944">
        <f>MONTH(B2944)</f>
        <v/>
      </c>
      <c r="V2944">
        <f>TEXT(B2944,"mmm")</f>
        <v/>
      </c>
      <c r="W2944" s="15">
        <f>IFERROR(N2944/L2944,0)</f>
        <v/>
      </c>
      <c r="X2944">
        <f>IF(K2944=0,"No Discount",IF(K2944&lt;=5%,"Low",IF(K2944&lt;=15%,"Medium","High")))</f>
        <v/>
      </c>
      <c r="Y2944">
        <f>IF(L2944&gt;=20000,"High Value",IF(L2944&gt;=5000,"Medium Value","Low Value"))</f>
        <v/>
      </c>
      <c r="Z2944">
        <f>IF(R2944&lt;=3,"Fast",IF(R2944&lt;=5,"On Time","Delayed"))</f>
        <v/>
      </c>
    </row>
    <row r="2945">
      <c r="A2945">
        <f>Raw_Data!A2945</f>
        <v/>
      </c>
      <c r="B2945" s="11">
        <f>Raw_Data!B2945</f>
        <v/>
      </c>
      <c r="C2945">
        <f>Raw_Data!C2945</f>
        <v/>
      </c>
      <c r="D2945">
        <f>Raw_Data!D2945</f>
        <v/>
      </c>
      <c r="E2945">
        <f>Raw_Data!E2945</f>
        <v/>
      </c>
      <c r="F2945">
        <f>Raw_Data!F2945</f>
        <v/>
      </c>
      <c r="G2945">
        <f>Raw_Data!G2945</f>
        <v/>
      </c>
      <c r="H2945">
        <f>Raw_Data!H2945</f>
        <v/>
      </c>
      <c r="I2945">
        <f>Raw_Data!I2945</f>
        <v/>
      </c>
      <c r="J2945" s="12">
        <f>Raw_Data!J2945</f>
        <v/>
      </c>
      <c r="K2945" s="13">
        <f>Raw_Data!K2945</f>
        <v/>
      </c>
      <c r="L2945" s="12">
        <f>Raw_Data!L2945</f>
        <v/>
      </c>
      <c r="M2945" s="12">
        <f>Raw_Data!M2945</f>
        <v/>
      </c>
      <c r="N2945" s="12">
        <f>Raw_Data!N2945</f>
        <v/>
      </c>
      <c r="O2945">
        <f>Raw_Data!O2945</f>
        <v/>
      </c>
      <c r="P2945">
        <f>Raw_Data!P2945</f>
        <v/>
      </c>
      <c r="Q2945">
        <f>Raw_Data!Q2945</f>
        <v/>
      </c>
      <c r="R2945">
        <f>Raw_Data!R2945</f>
        <v/>
      </c>
      <c r="S2945">
        <f>Raw_Data!S2945</f>
        <v/>
      </c>
      <c r="T2945">
        <f>YEAR(B2945)</f>
        <v/>
      </c>
      <c r="U2945">
        <f>MONTH(B2945)</f>
        <v/>
      </c>
      <c r="V2945">
        <f>TEXT(B2945,"mmm")</f>
        <v/>
      </c>
      <c r="W2945" s="15">
        <f>IFERROR(N2945/L2945,0)</f>
        <v/>
      </c>
      <c r="X2945">
        <f>IF(K2945=0,"No Discount",IF(K2945&lt;=5%,"Low",IF(K2945&lt;=15%,"Medium","High")))</f>
        <v/>
      </c>
      <c r="Y2945">
        <f>IF(L2945&gt;=20000,"High Value",IF(L2945&gt;=5000,"Medium Value","Low Value"))</f>
        <v/>
      </c>
      <c r="Z2945">
        <f>IF(R2945&lt;=3,"Fast",IF(R2945&lt;=5,"On Time","Delayed"))</f>
        <v/>
      </c>
    </row>
    <row r="2946">
      <c r="A2946">
        <f>Raw_Data!A2946</f>
        <v/>
      </c>
      <c r="B2946" s="11">
        <f>Raw_Data!B2946</f>
        <v/>
      </c>
      <c r="C2946">
        <f>Raw_Data!C2946</f>
        <v/>
      </c>
      <c r="D2946">
        <f>Raw_Data!D2946</f>
        <v/>
      </c>
      <c r="E2946">
        <f>Raw_Data!E2946</f>
        <v/>
      </c>
      <c r="F2946">
        <f>Raw_Data!F2946</f>
        <v/>
      </c>
      <c r="G2946">
        <f>Raw_Data!G2946</f>
        <v/>
      </c>
      <c r="H2946">
        <f>Raw_Data!H2946</f>
        <v/>
      </c>
      <c r="I2946">
        <f>Raw_Data!I2946</f>
        <v/>
      </c>
      <c r="J2946" s="12">
        <f>Raw_Data!J2946</f>
        <v/>
      </c>
      <c r="K2946" s="13">
        <f>Raw_Data!K2946</f>
        <v/>
      </c>
      <c r="L2946" s="12">
        <f>Raw_Data!L2946</f>
        <v/>
      </c>
      <c r="M2946" s="12">
        <f>Raw_Data!M2946</f>
        <v/>
      </c>
      <c r="N2946" s="12">
        <f>Raw_Data!N2946</f>
        <v/>
      </c>
      <c r="O2946">
        <f>Raw_Data!O2946</f>
        <v/>
      </c>
      <c r="P2946">
        <f>Raw_Data!P2946</f>
        <v/>
      </c>
      <c r="Q2946">
        <f>Raw_Data!Q2946</f>
        <v/>
      </c>
      <c r="R2946">
        <f>Raw_Data!R2946</f>
        <v/>
      </c>
      <c r="S2946">
        <f>Raw_Data!S2946</f>
        <v/>
      </c>
      <c r="T2946">
        <f>YEAR(B2946)</f>
        <v/>
      </c>
      <c r="U2946">
        <f>MONTH(B2946)</f>
        <v/>
      </c>
      <c r="V2946">
        <f>TEXT(B2946,"mmm")</f>
        <v/>
      </c>
      <c r="W2946" s="15">
        <f>IFERROR(N2946/L2946,0)</f>
        <v/>
      </c>
      <c r="X2946">
        <f>IF(K2946=0,"No Discount",IF(K2946&lt;=5%,"Low",IF(K2946&lt;=15%,"Medium","High")))</f>
        <v/>
      </c>
      <c r="Y2946">
        <f>IF(L2946&gt;=20000,"High Value",IF(L2946&gt;=5000,"Medium Value","Low Value"))</f>
        <v/>
      </c>
      <c r="Z2946">
        <f>IF(R2946&lt;=3,"Fast",IF(R2946&lt;=5,"On Time","Delayed"))</f>
        <v/>
      </c>
    </row>
    <row r="2947">
      <c r="A2947">
        <f>Raw_Data!A2947</f>
        <v/>
      </c>
      <c r="B2947" s="11">
        <f>Raw_Data!B2947</f>
        <v/>
      </c>
      <c r="C2947">
        <f>Raw_Data!C2947</f>
        <v/>
      </c>
      <c r="D2947">
        <f>Raw_Data!D2947</f>
        <v/>
      </c>
      <c r="E2947">
        <f>Raw_Data!E2947</f>
        <v/>
      </c>
      <c r="F2947">
        <f>Raw_Data!F2947</f>
        <v/>
      </c>
      <c r="G2947">
        <f>Raw_Data!G2947</f>
        <v/>
      </c>
      <c r="H2947">
        <f>Raw_Data!H2947</f>
        <v/>
      </c>
      <c r="I2947">
        <f>Raw_Data!I2947</f>
        <v/>
      </c>
      <c r="J2947" s="12">
        <f>Raw_Data!J2947</f>
        <v/>
      </c>
      <c r="K2947" s="13">
        <f>Raw_Data!K2947</f>
        <v/>
      </c>
      <c r="L2947" s="12">
        <f>Raw_Data!L2947</f>
        <v/>
      </c>
      <c r="M2947" s="12">
        <f>Raw_Data!M2947</f>
        <v/>
      </c>
      <c r="N2947" s="12">
        <f>Raw_Data!N2947</f>
        <v/>
      </c>
      <c r="O2947">
        <f>Raw_Data!O2947</f>
        <v/>
      </c>
      <c r="P2947">
        <f>Raw_Data!P2947</f>
        <v/>
      </c>
      <c r="Q2947">
        <f>Raw_Data!Q2947</f>
        <v/>
      </c>
      <c r="R2947">
        <f>Raw_Data!R2947</f>
        <v/>
      </c>
      <c r="S2947">
        <f>Raw_Data!S2947</f>
        <v/>
      </c>
      <c r="T2947">
        <f>YEAR(B2947)</f>
        <v/>
      </c>
      <c r="U2947">
        <f>MONTH(B2947)</f>
        <v/>
      </c>
      <c r="V2947">
        <f>TEXT(B2947,"mmm")</f>
        <v/>
      </c>
      <c r="W2947" s="15">
        <f>IFERROR(N2947/L2947,0)</f>
        <v/>
      </c>
      <c r="X2947">
        <f>IF(K2947=0,"No Discount",IF(K2947&lt;=5%,"Low",IF(K2947&lt;=15%,"Medium","High")))</f>
        <v/>
      </c>
      <c r="Y2947">
        <f>IF(L2947&gt;=20000,"High Value",IF(L2947&gt;=5000,"Medium Value","Low Value"))</f>
        <v/>
      </c>
      <c r="Z2947">
        <f>IF(R2947&lt;=3,"Fast",IF(R2947&lt;=5,"On Time","Delayed"))</f>
        <v/>
      </c>
    </row>
    <row r="2948">
      <c r="A2948">
        <f>Raw_Data!A2948</f>
        <v/>
      </c>
      <c r="B2948" s="11">
        <f>Raw_Data!B2948</f>
        <v/>
      </c>
      <c r="C2948">
        <f>Raw_Data!C2948</f>
        <v/>
      </c>
      <c r="D2948">
        <f>Raw_Data!D2948</f>
        <v/>
      </c>
      <c r="E2948">
        <f>Raw_Data!E2948</f>
        <v/>
      </c>
      <c r="F2948">
        <f>Raw_Data!F2948</f>
        <v/>
      </c>
      <c r="G2948">
        <f>Raw_Data!G2948</f>
        <v/>
      </c>
      <c r="H2948">
        <f>Raw_Data!H2948</f>
        <v/>
      </c>
      <c r="I2948">
        <f>Raw_Data!I2948</f>
        <v/>
      </c>
      <c r="J2948" s="12">
        <f>Raw_Data!J2948</f>
        <v/>
      </c>
      <c r="K2948" s="13">
        <f>Raw_Data!K2948</f>
        <v/>
      </c>
      <c r="L2948" s="12">
        <f>Raw_Data!L2948</f>
        <v/>
      </c>
      <c r="M2948" s="12">
        <f>Raw_Data!M2948</f>
        <v/>
      </c>
      <c r="N2948" s="12">
        <f>Raw_Data!N2948</f>
        <v/>
      </c>
      <c r="O2948">
        <f>Raw_Data!O2948</f>
        <v/>
      </c>
      <c r="P2948">
        <f>Raw_Data!P2948</f>
        <v/>
      </c>
      <c r="Q2948">
        <f>Raw_Data!Q2948</f>
        <v/>
      </c>
      <c r="R2948">
        <f>Raw_Data!R2948</f>
        <v/>
      </c>
      <c r="S2948">
        <f>Raw_Data!S2948</f>
        <v/>
      </c>
      <c r="T2948">
        <f>YEAR(B2948)</f>
        <v/>
      </c>
      <c r="U2948">
        <f>MONTH(B2948)</f>
        <v/>
      </c>
      <c r="V2948">
        <f>TEXT(B2948,"mmm")</f>
        <v/>
      </c>
      <c r="W2948" s="15">
        <f>IFERROR(N2948/L2948,0)</f>
        <v/>
      </c>
      <c r="X2948">
        <f>IF(K2948=0,"No Discount",IF(K2948&lt;=5%,"Low",IF(K2948&lt;=15%,"Medium","High")))</f>
        <v/>
      </c>
      <c r="Y2948">
        <f>IF(L2948&gt;=20000,"High Value",IF(L2948&gt;=5000,"Medium Value","Low Value"))</f>
        <v/>
      </c>
      <c r="Z2948">
        <f>IF(R2948&lt;=3,"Fast",IF(R2948&lt;=5,"On Time","Delayed"))</f>
        <v/>
      </c>
    </row>
    <row r="2949">
      <c r="A2949">
        <f>Raw_Data!A2949</f>
        <v/>
      </c>
      <c r="B2949" s="11">
        <f>Raw_Data!B2949</f>
        <v/>
      </c>
      <c r="C2949">
        <f>Raw_Data!C2949</f>
        <v/>
      </c>
      <c r="D2949">
        <f>Raw_Data!D2949</f>
        <v/>
      </c>
      <c r="E2949">
        <f>Raw_Data!E2949</f>
        <v/>
      </c>
      <c r="F2949">
        <f>Raw_Data!F2949</f>
        <v/>
      </c>
      <c r="G2949">
        <f>Raw_Data!G2949</f>
        <v/>
      </c>
      <c r="H2949">
        <f>Raw_Data!H2949</f>
        <v/>
      </c>
      <c r="I2949">
        <f>Raw_Data!I2949</f>
        <v/>
      </c>
      <c r="J2949" s="12">
        <f>Raw_Data!J2949</f>
        <v/>
      </c>
      <c r="K2949" s="13">
        <f>Raw_Data!K2949</f>
        <v/>
      </c>
      <c r="L2949" s="12">
        <f>Raw_Data!L2949</f>
        <v/>
      </c>
      <c r="M2949" s="12">
        <f>Raw_Data!M2949</f>
        <v/>
      </c>
      <c r="N2949" s="12">
        <f>Raw_Data!N2949</f>
        <v/>
      </c>
      <c r="O2949">
        <f>Raw_Data!O2949</f>
        <v/>
      </c>
      <c r="P2949">
        <f>Raw_Data!P2949</f>
        <v/>
      </c>
      <c r="Q2949">
        <f>Raw_Data!Q2949</f>
        <v/>
      </c>
      <c r="R2949">
        <f>Raw_Data!R2949</f>
        <v/>
      </c>
      <c r="S2949">
        <f>Raw_Data!S2949</f>
        <v/>
      </c>
      <c r="T2949">
        <f>YEAR(B2949)</f>
        <v/>
      </c>
      <c r="U2949">
        <f>MONTH(B2949)</f>
        <v/>
      </c>
      <c r="V2949">
        <f>TEXT(B2949,"mmm")</f>
        <v/>
      </c>
      <c r="W2949" s="15">
        <f>IFERROR(N2949/L2949,0)</f>
        <v/>
      </c>
      <c r="X2949">
        <f>IF(K2949=0,"No Discount",IF(K2949&lt;=5%,"Low",IF(K2949&lt;=15%,"Medium","High")))</f>
        <v/>
      </c>
      <c r="Y2949">
        <f>IF(L2949&gt;=20000,"High Value",IF(L2949&gt;=5000,"Medium Value","Low Value"))</f>
        <v/>
      </c>
      <c r="Z2949">
        <f>IF(R2949&lt;=3,"Fast",IF(R2949&lt;=5,"On Time","Delayed"))</f>
        <v/>
      </c>
    </row>
    <row r="2950">
      <c r="A2950">
        <f>Raw_Data!A2950</f>
        <v/>
      </c>
      <c r="B2950" s="11">
        <f>Raw_Data!B2950</f>
        <v/>
      </c>
      <c r="C2950">
        <f>Raw_Data!C2950</f>
        <v/>
      </c>
      <c r="D2950">
        <f>Raw_Data!D2950</f>
        <v/>
      </c>
      <c r="E2950">
        <f>Raw_Data!E2950</f>
        <v/>
      </c>
      <c r="F2950">
        <f>Raw_Data!F2950</f>
        <v/>
      </c>
      <c r="G2950">
        <f>Raw_Data!G2950</f>
        <v/>
      </c>
      <c r="H2950">
        <f>Raw_Data!H2950</f>
        <v/>
      </c>
      <c r="I2950">
        <f>Raw_Data!I2950</f>
        <v/>
      </c>
      <c r="J2950" s="12">
        <f>Raw_Data!J2950</f>
        <v/>
      </c>
      <c r="K2950" s="13">
        <f>Raw_Data!K2950</f>
        <v/>
      </c>
      <c r="L2950" s="12">
        <f>Raw_Data!L2950</f>
        <v/>
      </c>
      <c r="M2950" s="12">
        <f>Raw_Data!M2950</f>
        <v/>
      </c>
      <c r="N2950" s="12">
        <f>Raw_Data!N2950</f>
        <v/>
      </c>
      <c r="O2950">
        <f>Raw_Data!O2950</f>
        <v/>
      </c>
      <c r="P2950">
        <f>Raw_Data!P2950</f>
        <v/>
      </c>
      <c r="Q2950">
        <f>Raw_Data!Q2950</f>
        <v/>
      </c>
      <c r="R2950">
        <f>Raw_Data!R2950</f>
        <v/>
      </c>
      <c r="S2950">
        <f>Raw_Data!S2950</f>
        <v/>
      </c>
      <c r="T2950">
        <f>YEAR(B2950)</f>
        <v/>
      </c>
      <c r="U2950">
        <f>MONTH(B2950)</f>
        <v/>
      </c>
      <c r="V2950">
        <f>TEXT(B2950,"mmm")</f>
        <v/>
      </c>
      <c r="W2950" s="15">
        <f>IFERROR(N2950/L2950,0)</f>
        <v/>
      </c>
      <c r="X2950">
        <f>IF(K2950=0,"No Discount",IF(K2950&lt;=5%,"Low",IF(K2950&lt;=15%,"Medium","High")))</f>
        <v/>
      </c>
      <c r="Y2950">
        <f>IF(L2950&gt;=20000,"High Value",IF(L2950&gt;=5000,"Medium Value","Low Value"))</f>
        <v/>
      </c>
      <c r="Z2950">
        <f>IF(R2950&lt;=3,"Fast",IF(R2950&lt;=5,"On Time","Delayed"))</f>
        <v/>
      </c>
    </row>
    <row r="2951">
      <c r="A2951">
        <f>Raw_Data!A2951</f>
        <v/>
      </c>
      <c r="B2951" s="11">
        <f>Raw_Data!B2951</f>
        <v/>
      </c>
      <c r="C2951">
        <f>Raw_Data!C2951</f>
        <v/>
      </c>
      <c r="D2951">
        <f>Raw_Data!D2951</f>
        <v/>
      </c>
      <c r="E2951">
        <f>Raw_Data!E2951</f>
        <v/>
      </c>
      <c r="F2951">
        <f>Raw_Data!F2951</f>
        <v/>
      </c>
      <c r="G2951">
        <f>Raw_Data!G2951</f>
        <v/>
      </c>
      <c r="H2951">
        <f>Raw_Data!H2951</f>
        <v/>
      </c>
      <c r="I2951">
        <f>Raw_Data!I2951</f>
        <v/>
      </c>
      <c r="J2951" s="12">
        <f>Raw_Data!J2951</f>
        <v/>
      </c>
      <c r="K2951" s="13">
        <f>Raw_Data!K2951</f>
        <v/>
      </c>
      <c r="L2951" s="12">
        <f>Raw_Data!L2951</f>
        <v/>
      </c>
      <c r="M2951" s="12">
        <f>Raw_Data!M2951</f>
        <v/>
      </c>
      <c r="N2951" s="12">
        <f>Raw_Data!N2951</f>
        <v/>
      </c>
      <c r="O2951">
        <f>Raw_Data!O2951</f>
        <v/>
      </c>
      <c r="P2951">
        <f>Raw_Data!P2951</f>
        <v/>
      </c>
      <c r="Q2951">
        <f>Raw_Data!Q2951</f>
        <v/>
      </c>
      <c r="R2951">
        <f>Raw_Data!R2951</f>
        <v/>
      </c>
      <c r="S2951">
        <f>Raw_Data!S2951</f>
        <v/>
      </c>
      <c r="T2951">
        <f>YEAR(B2951)</f>
        <v/>
      </c>
      <c r="U2951">
        <f>MONTH(B2951)</f>
        <v/>
      </c>
      <c r="V2951">
        <f>TEXT(B2951,"mmm")</f>
        <v/>
      </c>
      <c r="W2951" s="15">
        <f>IFERROR(N2951/L2951,0)</f>
        <v/>
      </c>
      <c r="X2951">
        <f>IF(K2951=0,"No Discount",IF(K2951&lt;=5%,"Low",IF(K2951&lt;=15%,"Medium","High")))</f>
        <v/>
      </c>
      <c r="Y2951">
        <f>IF(L2951&gt;=20000,"High Value",IF(L2951&gt;=5000,"Medium Value","Low Value"))</f>
        <v/>
      </c>
      <c r="Z2951">
        <f>IF(R2951&lt;=3,"Fast",IF(R2951&lt;=5,"On Time","Delayed"))</f>
        <v/>
      </c>
    </row>
    <row r="2952">
      <c r="A2952">
        <f>Raw_Data!A2952</f>
        <v/>
      </c>
      <c r="B2952" s="11">
        <f>Raw_Data!B2952</f>
        <v/>
      </c>
      <c r="C2952">
        <f>Raw_Data!C2952</f>
        <v/>
      </c>
      <c r="D2952">
        <f>Raw_Data!D2952</f>
        <v/>
      </c>
      <c r="E2952">
        <f>Raw_Data!E2952</f>
        <v/>
      </c>
      <c r="F2952">
        <f>Raw_Data!F2952</f>
        <v/>
      </c>
      <c r="G2952">
        <f>Raw_Data!G2952</f>
        <v/>
      </c>
      <c r="H2952">
        <f>Raw_Data!H2952</f>
        <v/>
      </c>
      <c r="I2952">
        <f>Raw_Data!I2952</f>
        <v/>
      </c>
      <c r="J2952" s="12">
        <f>Raw_Data!J2952</f>
        <v/>
      </c>
      <c r="K2952" s="13">
        <f>Raw_Data!K2952</f>
        <v/>
      </c>
      <c r="L2952" s="12">
        <f>Raw_Data!L2952</f>
        <v/>
      </c>
      <c r="M2952" s="12">
        <f>Raw_Data!M2952</f>
        <v/>
      </c>
      <c r="N2952" s="12">
        <f>Raw_Data!N2952</f>
        <v/>
      </c>
      <c r="O2952">
        <f>Raw_Data!O2952</f>
        <v/>
      </c>
      <c r="P2952">
        <f>Raw_Data!P2952</f>
        <v/>
      </c>
      <c r="Q2952">
        <f>Raw_Data!Q2952</f>
        <v/>
      </c>
      <c r="R2952">
        <f>Raw_Data!R2952</f>
        <v/>
      </c>
      <c r="S2952">
        <f>Raw_Data!S2952</f>
        <v/>
      </c>
      <c r="T2952">
        <f>YEAR(B2952)</f>
        <v/>
      </c>
      <c r="U2952">
        <f>MONTH(B2952)</f>
        <v/>
      </c>
      <c r="V2952">
        <f>TEXT(B2952,"mmm")</f>
        <v/>
      </c>
      <c r="W2952" s="15">
        <f>IFERROR(N2952/L2952,0)</f>
        <v/>
      </c>
      <c r="X2952">
        <f>IF(K2952=0,"No Discount",IF(K2952&lt;=5%,"Low",IF(K2952&lt;=15%,"Medium","High")))</f>
        <v/>
      </c>
      <c r="Y2952">
        <f>IF(L2952&gt;=20000,"High Value",IF(L2952&gt;=5000,"Medium Value","Low Value"))</f>
        <v/>
      </c>
      <c r="Z2952">
        <f>IF(R2952&lt;=3,"Fast",IF(R2952&lt;=5,"On Time","Delayed"))</f>
        <v/>
      </c>
    </row>
    <row r="2953">
      <c r="A2953">
        <f>Raw_Data!A2953</f>
        <v/>
      </c>
      <c r="B2953" s="11">
        <f>Raw_Data!B2953</f>
        <v/>
      </c>
      <c r="C2953">
        <f>Raw_Data!C2953</f>
        <v/>
      </c>
      <c r="D2953">
        <f>Raw_Data!D2953</f>
        <v/>
      </c>
      <c r="E2953">
        <f>Raw_Data!E2953</f>
        <v/>
      </c>
      <c r="F2953">
        <f>Raw_Data!F2953</f>
        <v/>
      </c>
      <c r="G2953">
        <f>Raw_Data!G2953</f>
        <v/>
      </c>
      <c r="H2953">
        <f>Raw_Data!H2953</f>
        <v/>
      </c>
      <c r="I2953">
        <f>Raw_Data!I2953</f>
        <v/>
      </c>
      <c r="J2953" s="12">
        <f>Raw_Data!J2953</f>
        <v/>
      </c>
      <c r="K2953" s="13">
        <f>Raw_Data!K2953</f>
        <v/>
      </c>
      <c r="L2953" s="12">
        <f>Raw_Data!L2953</f>
        <v/>
      </c>
      <c r="M2953" s="12">
        <f>Raw_Data!M2953</f>
        <v/>
      </c>
      <c r="N2953" s="12">
        <f>Raw_Data!N2953</f>
        <v/>
      </c>
      <c r="O2953">
        <f>Raw_Data!O2953</f>
        <v/>
      </c>
      <c r="P2953">
        <f>Raw_Data!P2953</f>
        <v/>
      </c>
      <c r="Q2953">
        <f>Raw_Data!Q2953</f>
        <v/>
      </c>
      <c r="R2953">
        <f>Raw_Data!R2953</f>
        <v/>
      </c>
      <c r="S2953">
        <f>Raw_Data!S2953</f>
        <v/>
      </c>
      <c r="T2953">
        <f>YEAR(B2953)</f>
        <v/>
      </c>
      <c r="U2953">
        <f>MONTH(B2953)</f>
        <v/>
      </c>
      <c r="V2953">
        <f>TEXT(B2953,"mmm")</f>
        <v/>
      </c>
      <c r="W2953" s="15">
        <f>IFERROR(N2953/L2953,0)</f>
        <v/>
      </c>
      <c r="X2953">
        <f>IF(K2953=0,"No Discount",IF(K2953&lt;=5%,"Low",IF(K2953&lt;=15%,"Medium","High")))</f>
        <v/>
      </c>
      <c r="Y2953">
        <f>IF(L2953&gt;=20000,"High Value",IF(L2953&gt;=5000,"Medium Value","Low Value"))</f>
        <v/>
      </c>
      <c r="Z2953">
        <f>IF(R2953&lt;=3,"Fast",IF(R2953&lt;=5,"On Time","Delayed"))</f>
        <v/>
      </c>
    </row>
    <row r="2954">
      <c r="A2954">
        <f>Raw_Data!A2954</f>
        <v/>
      </c>
      <c r="B2954" s="11">
        <f>Raw_Data!B2954</f>
        <v/>
      </c>
      <c r="C2954">
        <f>Raw_Data!C2954</f>
        <v/>
      </c>
      <c r="D2954">
        <f>Raw_Data!D2954</f>
        <v/>
      </c>
      <c r="E2954">
        <f>Raw_Data!E2954</f>
        <v/>
      </c>
      <c r="F2954">
        <f>Raw_Data!F2954</f>
        <v/>
      </c>
      <c r="G2954">
        <f>Raw_Data!G2954</f>
        <v/>
      </c>
      <c r="H2954">
        <f>Raw_Data!H2954</f>
        <v/>
      </c>
      <c r="I2954">
        <f>Raw_Data!I2954</f>
        <v/>
      </c>
      <c r="J2954" s="12">
        <f>Raw_Data!J2954</f>
        <v/>
      </c>
      <c r="K2954" s="13">
        <f>Raw_Data!K2954</f>
        <v/>
      </c>
      <c r="L2954" s="12">
        <f>Raw_Data!L2954</f>
        <v/>
      </c>
      <c r="M2954" s="12">
        <f>Raw_Data!M2954</f>
        <v/>
      </c>
      <c r="N2954" s="12">
        <f>Raw_Data!N2954</f>
        <v/>
      </c>
      <c r="O2954">
        <f>Raw_Data!O2954</f>
        <v/>
      </c>
      <c r="P2954">
        <f>Raw_Data!P2954</f>
        <v/>
      </c>
      <c r="Q2954">
        <f>Raw_Data!Q2954</f>
        <v/>
      </c>
      <c r="R2954">
        <f>Raw_Data!R2954</f>
        <v/>
      </c>
      <c r="S2954">
        <f>Raw_Data!S2954</f>
        <v/>
      </c>
      <c r="T2954">
        <f>YEAR(B2954)</f>
        <v/>
      </c>
      <c r="U2954">
        <f>MONTH(B2954)</f>
        <v/>
      </c>
      <c r="V2954">
        <f>TEXT(B2954,"mmm")</f>
        <v/>
      </c>
      <c r="W2954" s="15">
        <f>IFERROR(N2954/L2954,0)</f>
        <v/>
      </c>
      <c r="X2954">
        <f>IF(K2954=0,"No Discount",IF(K2954&lt;=5%,"Low",IF(K2954&lt;=15%,"Medium","High")))</f>
        <v/>
      </c>
      <c r="Y2954">
        <f>IF(L2954&gt;=20000,"High Value",IF(L2954&gt;=5000,"Medium Value","Low Value"))</f>
        <v/>
      </c>
      <c r="Z2954">
        <f>IF(R2954&lt;=3,"Fast",IF(R2954&lt;=5,"On Time","Delayed"))</f>
        <v/>
      </c>
    </row>
    <row r="2955">
      <c r="A2955">
        <f>Raw_Data!A2955</f>
        <v/>
      </c>
      <c r="B2955" s="11">
        <f>Raw_Data!B2955</f>
        <v/>
      </c>
      <c r="C2955">
        <f>Raw_Data!C2955</f>
        <v/>
      </c>
      <c r="D2955">
        <f>Raw_Data!D2955</f>
        <v/>
      </c>
      <c r="E2955">
        <f>Raw_Data!E2955</f>
        <v/>
      </c>
      <c r="F2955">
        <f>Raw_Data!F2955</f>
        <v/>
      </c>
      <c r="G2955">
        <f>Raw_Data!G2955</f>
        <v/>
      </c>
      <c r="H2955">
        <f>Raw_Data!H2955</f>
        <v/>
      </c>
      <c r="I2955">
        <f>Raw_Data!I2955</f>
        <v/>
      </c>
      <c r="J2955" s="12">
        <f>Raw_Data!J2955</f>
        <v/>
      </c>
      <c r="K2955" s="13">
        <f>Raw_Data!K2955</f>
        <v/>
      </c>
      <c r="L2955" s="12">
        <f>Raw_Data!L2955</f>
        <v/>
      </c>
      <c r="M2955" s="12">
        <f>Raw_Data!M2955</f>
        <v/>
      </c>
      <c r="N2955" s="12">
        <f>Raw_Data!N2955</f>
        <v/>
      </c>
      <c r="O2955">
        <f>Raw_Data!O2955</f>
        <v/>
      </c>
      <c r="P2955">
        <f>Raw_Data!P2955</f>
        <v/>
      </c>
      <c r="Q2955">
        <f>Raw_Data!Q2955</f>
        <v/>
      </c>
      <c r="R2955">
        <f>Raw_Data!R2955</f>
        <v/>
      </c>
      <c r="S2955">
        <f>Raw_Data!S2955</f>
        <v/>
      </c>
      <c r="T2955">
        <f>YEAR(B2955)</f>
        <v/>
      </c>
      <c r="U2955">
        <f>MONTH(B2955)</f>
        <v/>
      </c>
      <c r="V2955">
        <f>TEXT(B2955,"mmm")</f>
        <v/>
      </c>
      <c r="W2955" s="15">
        <f>IFERROR(N2955/L2955,0)</f>
        <v/>
      </c>
      <c r="X2955">
        <f>IF(K2955=0,"No Discount",IF(K2955&lt;=5%,"Low",IF(K2955&lt;=15%,"Medium","High")))</f>
        <v/>
      </c>
      <c r="Y2955">
        <f>IF(L2955&gt;=20000,"High Value",IF(L2955&gt;=5000,"Medium Value","Low Value"))</f>
        <v/>
      </c>
      <c r="Z2955">
        <f>IF(R2955&lt;=3,"Fast",IF(R2955&lt;=5,"On Time","Delayed"))</f>
        <v/>
      </c>
    </row>
    <row r="2956">
      <c r="A2956">
        <f>Raw_Data!A2956</f>
        <v/>
      </c>
      <c r="B2956" s="11">
        <f>Raw_Data!B2956</f>
        <v/>
      </c>
      <c r="C2956">
        <f>Raw_Data!C2956</f>
        <v/>
      </c>
      <c r="D2956">
        <f>Raw_Data!D2956</f>
        <v/>
      </c>
      <c r="E2956">
        <f>Raw_Data!E2956</f>
        <v/>
      </c>
      <c r="F2956">
        <f>Raw_Data!F2956</f>
        <v/>
      </c>
      <c r="G2956">
        <f>Raw_Data!G2956</f>
        <v/>
      </c>
      <c r="H2956">
        <f>Raw_Data!H2956</f>
        <v/>
      </c>
      <c r="I2956">
        <f>Raw_Data!I2956</f>
        <v/>
      </c>
      <c r="J2956" s="12">
        <f>Raw_Data!J2956</f>
        <v/>
      </c>
      <c r="K2956" s="13">
        <f>Raw_Data!K2956</f>
        <v/>
      </c>
      <c r="L2956" s="12">
        <f>Raw_Data!L2956</f>
        <v/>
      </c>
      <c r="M2956" s="12">
        <f>Raw_Data!M2956</f>
        <v/>
      </c>
      <c r="N2956" s="12">
        <f>Raw_Data!N2956</f>
        <v/>
      </c>
      <c r="O2956">
        <f>Raw_Data!O2956</f>
        <v/>
      </c>
      <c r="P2956">
        <f>Raw_Data!P2956</f>
        <v/>
      </c>
      <c r="Q2956">
        <f>Raw_Data!Q2956</f>
        <v/>
      </c>
      <c r="R2956">
        <f>Raw_Data!R2956</f>
        <v/>
      </c>
      <c r="S2956">
        <f>Raw_Data!S2956</f>
        <v/>
      </c>
      <c r="T2956">
        <f>YEAR(B2956)</f>
        <v/>
      </c>
      <c r="U2956">
        <f>MONTH(B2956)</f>
        <v/>
      </c>
      <c r="V2956">
        <f>TEXT(B2956,"mmm")</f>
        <v/>
      </c>
      <c r="W2956" s="15">
        <f>IFERROR(N2956/L2956,0)</f>
        <v/>
      </c>
      <c r="X2956">
        <f>IF(K2956=0,"No Discount",IF(K2956&lt;=5%,"Low",IF(K2956&lt;=15%,"Medium","High")))</f>
        <v/>
      </c>
      <c r="Y2956">
        <f>IF(L2956&gt;=20000,"High Value",IF(L2956&gt;=5000,"Medium Value","Low Value"))</f>
        <v/>
      </c>
      <c r="Z2956">
        <f>IF(R2956&lt;=3,"Fast",IF(R2956&lt;=5,"On Time","Delayed"))</f>
        <v/>
      </c>
    </row>
    <row r="2957">
      <c r="A2957">
        <f>Raw_Data!A2957</f>
        <v/>
      </c>
      <c r="B2957" s="11">
        <f>Raw_Data!B2957</f>
        <v/>
      </c>
      <c r="C2957">
        <f>Raw_Data!C2957</f>
        <v/>
      </c>
      <c r="D2957">
        <f>Raw_Data!D2957</f>
        <v/>
      </c>
      <c r="E2957">
        <f>Raw_Data!E2957</f>
        <v/>
      </c>
      <c r="F2957">
        <f>Raw_Data!F2957</f>
        <v/>
      </c>
      <c r="G2957">
        <f>Raw_Data!G2957</f>
        <v/>
      </c>
      <c r="H2957">
        <f>Raw_Data!H2957</f>
        <v/>
      </c>
      <c r="I2957">
        <f>Raw_Data!I2957</f>
        <v/>
      </c>
      <c r="J2957" s="12">
        <f>Raw_Data!J2957</f>
        <v/>
      </c>
      <c r="K2957" s="13">
        <f>Raw_Data!K2957</f>
        <v/>
      </c>
      <c r="L2957" s="12">
        <f>Raw_Data!L2957</f>
        <v/>
      </c>
      <c r="M2957" s="12">
        <f>Raw_Data!M2957</f>
        <v/>
      </c>
      <c r="N2957" s="12">
        <f>Raw_Data!N2957</f>
        <v/>
      </c>
      <c r="O2957">
        <f>Raw_Data!O2957</f>
        <v/>
      </c>
      <c r="P2957">
        <f>Raw_Data!P2957</f>
        <v/>
      </c>
      <c r="Q2957">
        <f>Raw_Data!Q2957</f>
        <v/>
      </c>
      <c r="R2957">
        <f>Raw_Data!R2957</f>
        <v/>
      </c>
      <c r="S2957">
        <f>Raw_Data!S2957</f>
        <v/>
      </c>
      <c r="T2957">
        <f>YEAR(B2957)</f>
        <v/>
      </c>
      <c r="U2957">
        <f>MONTH(B2957)</f>
        <v/>
      </c>
      <c r="V2957">
        <f>TEXT(B2957,"mmm")</f>
        <v/>
      </c>
      <c r="W2957" s="15">
        <f>IFERROR(N2957/L2957,0)</f>
        <v/>
      </c>
      <c r="X2957">
        <f>IF(K2957=0,"No Discount",IF(K2957&lt;=5%,"Low",IF(K2957&lt;=15%,"Medium","High")))</f>
        <v/>
      </c>
      <c r="Y2957">
        <f>IF(L2957&gt;=20000,"High Value",IF(L2957&gt;=5000,"Medium Value","Low Value"))</f>
        <v/>
      </c>
      <c r="Z2957">
        <f>IF(R2957&lt;=3,"Fast",IF(R2957&lt;=5,"On Time","Delayed"))</f>
        <v/>
      </c>
    </row>
    <row r="2958">
      <c r="A2958">
        <f>Raw_Data!A2958</f>
        <v/>
      </c>
      <c r="B2958" s="11">
        <f>Raw_Data!B2958</f>
        <v/>
      </c>
      <c r="C2958">
        <f>Raw_Data!C2958</f>
        <v/>
      </c>
      <c r="D2958">
        <f>Raw_Data!D2958</f>
        <v/>
      </c>
      <c r="E2958">
        <f>Raw_Data!E2958</f>
        <v/>
      </c>
      <c r="F2958">
        <f>Raw_Data!F2958</f>
        <v/>
      </c>
      <c r="G2958">
        <f>Raw_Data!G2958</f>
        <v/>
      </c>
      <c r="H2958">
        <f>Raw_Data!H2958</f>
        <v/>
      </c>
      <c r="I2958">
        <f>Raw_Data!I2958</f>
        <v/>
      </c>
      <c r="J2958" s="12">
        <f>Raw_Data!J2958</f>
        <v/>
      </c>
      <c r="K2958" s="13">
        <f>Raw_Data!K2958</f>
        <v/>
      </c>
      <c r="L2958" s="12">
        <f>Raw_Data!L2958</f>
        <v/>
      </c>
      <c r="M2958" s="12">
        <f>Raw_Data!M2958</f>
        <v/>
      </c>
      <c r="N2958" s="12">
        <f>Raw_Data!N2958</f>
        <v/>
      </c>
      <c r="O2958">
        <f>Raw_Data!O2958</f>
        <v/>
      </c>
      <c r="P2958">
        <f>Raw_Data!P2958</f>
        <v/>
      </c>
      <c r="Q2958">
        <f>Raw_Data!Q2958</f>
        <v/>
      </c>
      <c r="R2958">
        <f>Raw_Data!R2958</f>
        <v/>
      </c>
      <c r="S2958">
        <f>Raw_Data!S2958</f>
        <v/>
      </c>
      <c r="T2958">
        <f>YEAR(B2958)</f>
        <v/>
      </c>
      <c r="U2958">
        <f>MONTH(B2958)</f>
        <v/>
      </c>
      <c r="V2958">
        <f>TEXT(B2958,"mmm")</f>
        <v/>
      </c>
      <c r="W2958" s="15">
        <f>IFERROR(N2958/L2958,0)</f>
        <v/>
      </c>
      <c r="X2958">
        <f>IF(K2958=0,"No Discount",IF(K2958&lt;=5%,"Low",IF(K2958&lt;=15%,"Medium","High")))</f>
        <v/>
      </c>
      <c r="Y2958">
        <f>IF(L2958&gt;=20000,"High Value",IF(L2958&gt;=5000,"Medium Value","Low Value"))</f>
        <v/>
      </c>
      <c r="Z2958">
        <f>IF(R2958&lt;=3,"Fast",IF(R2958&lt;=5,"On Time","Delayed"))</f>
        <v/>
      </c>
    </row>
    <row r="2959">
      <c r="A2959">
        <f>Raw_Data!A2959</f>
        <v/>
      </c>
      <c r="B2959" s="11">
        <f>Raw_Data!B2959</f>
        <v/>
      </c>
      <c r="C2959">
        <f>Raw_Data!C2959</f>
        <v/>
      </c>
      <c r="D2959">
        <f>Raw_Data!D2959</f>
        <v/>
      </c>
      <c r="E2959">
        <f>Raw_Data!E2959</f>
        <v/>
      </c>
      <c r="F2959">
        <f>Raw_Data!F2959</f>
        <v/>
      </c>
      <c r="G2959">
        <f>Raw_Data!G2959</f>
        <v/>
      </c>
      <c r="H2959">
        <f>Raw_Data!H2959</f>
        <v/>
      </c>
      <c r="I2959">
        <f>Raw_Data!I2959</f>
        <v/>
      </c>
      <c r="J2959" s="12">
        <f>Raw_Data!J2959</f>
        <v/>
      </c>
      <c r="K2959" s="13">
        <f>Raw_Data!K2959</f>
        <v/>
      </c>
      <c r="L2959" s="12">
        <f>Raw_Data!L2959</f>
        <v/>
      </c>
      <c r="M2959" s="12">
        <f>Raw_Data!M2959</f>
        <v/>
      </c>
      <c r="N2959" s="12">
        <f>Raw_Data!N2959</f>
        <v/>
      </c>
      <c r="O2959">
        <f>Raw_Data!O2959</f>
        <v/>
      </c>
      <c r="P2959">
        <f>Raw_Data!P2959</f>
        <v/>
      </c>
      <c r="Q2959">
        <f>Raw_Data!Q2959</f>
        <v/>
      </c>
      <c r="R2959">
        <f>Raw_Data!R2959</f>
        <v/>
      </c>
      <c r="S2959">
        <f>Raw_Data!S2959</f>
        <v/>
      </c>
      <c r="T2959">
        <f>YEAR(B2959)</f>
        <v/>
      </c>
      <c r="U2959">
        <f>MONTH(B2959)</f>
        <v/>
      </c>
      <c r="V2959">
        <f>TEXT(B2959,"mmm")</f>
        <v/>
      </c>
      <c r="W2959" s="15">
        <f>IFERROR(N2959/L2959,0)</f>
        <v/>
      </c>
      <c r="X2959">
        <f>IF(K2959=0,"No Discount",IF(K2959&lt;=5%,"Low",IF(K2959&lt;=15%,"Medium","High")))</f>
        <v/>
      </c>
      <c r="Y2959">
        <f>IF(L2959&gt;=20000,"High Value",IF(L2959&gt;=5000,"Medium Value","Low Value"))</f>
        <v/>
      </c>
      <c r="Z2959">
        <f>IF(R2959&lt;=3,"Fast",IF(R2959&lt;=5,"On Time","Delayed"))</f>
        <v/>
      </c>
    </row>
    <row r="2960">
      <c r="A2960">
        <f>Raw_Data!A2960</f>
        <v/>
      </c>
      <c r="B2960" s="11">
        <f>Raw_Data!B2960</f>
        <v/>
      </c>
      <c r="C2960">
        <f>Raw_Data!C2960</f>
        <v/>
      </c>
      <c r="D2960">
        <f>Raw_Data!D2960</f>
        <v/>
      </c>
      <c r="E2960">
        <f>Raw_Data!E2960</f>
        <v/>
      </c>
      <c r="F2960">
        <f>Raw_Data!F2960</f>
        <v/>
      </c>
      <c r="G2960">
        <f>Raw_Data!G2960</f>
        <v/>
      </c>
      <c r="H2960">
        <f>Raw_Data!H2960</f>
        <v/>
      </c>
      <c r="I2960">
        <f>Raw_Data!I2960</f>
        <v/>
      </c>
      <c r="J2960" s="12">
        <f>Raw_Data!J2960</f>
        <v/>
      </c>
      <c r="K2960" s="13">
        <f>Raw_Data!K2960</f>
        <v/>
      </c>
      <c r="L2960" s="12">
        <f>Raw_Data!L2960</f>
        <v/>
      </c>
      <c r="M2960" s="12">
        <f>Raw_Data!M2960</f>
        <v/>
      </c>
      <c r="N2960" s="12">
        <f>Raw_Data!N2960</f>
        <v/>
      </c>
      <c r="O2960">
        <f>Raw_Data!O2960</f>
        <v/>
      </c>
      <c r="P2960">
        <f>Raw_Data!P2960</f>
        <v/>
      </c>
      <c r="Q2960">
        <f>Raw_Data!Q2960</f>
        <v/>
      </c>
      <c r="R2960">
        <f>Raw_Data!R2960</f>
        <v/>
      </c>
      <c r="S2960">
        <f>Raw_Data!S2960</f>
        <v/>
      </c>
      <c r="T2960">
        <f>YEAR(B2960)</f>
        <v/>
      </c>
      <c r="U2960">
        <f>MONTH(B2960)</f>
        <v/>
      </c>
      <c r="V2960">
        <f>TEXT(B2960,"mmm")</f>
        <v/>
      </c>
      <c r="W2960" s="15">
        <f>IFERROR(N2960/L2960,0)</f>
        <v/>
      </c>
      <c r="X2960">
        <f>IF(K2960=0,"No Discount",IF(K2960&lt;=5%,"Low",IF(K2960&lt;=15%,"Medium","High")))</f>
        <v/>
      </c>
      <c r="Y2960">
        <f>IF(L2960&gt;=20000,"High Value",IF(L2960&gt;=5000,"Medium Value","Low Value"))</f>
        <v/>
      </c>
      <c r="Z2960">
        <f>IF(R2960&lt;=3,"Fast",IF(R2960&lt;=5,"On Time","Delayed"))</f>
        <v/>
      </c>
    </row>
    <row r="2961">
      <c r="A2961">
        <f>Raw_Data!A2961</f>
        <v/>
      </c>
      <c r="B2961" s="11">
        <f>Raw_Data!B2961</f>
        <v/>
      </c>
      <c r="C2961">
        <f>Raw_Data!C2961</f>
        <v/>
      </c>
      <c r="D2961">
        <f>Raw_Data!D2961</f>
        <v/>
      </c>
      <c r="E2961">
        <f>Raw_Data!E2961</f>
        <v/>
      </c>
      <c r="F2961">
        <f>Raw_Data!F2961</f>
        <v/>
      </c>
      <c r="G2961">
        <f>Raw_Data!G2961</f>
        <v/>
      </c>
      <c r="H2961">
        <f>Raw_Data!H2961</f>
        <v/>
      </c>
      <c r="I2961">
        <f>Raw_Data!I2961</f>
        <v/>
      </c>
      <c r="J2961" s="12">
        <f>Raw_Data!J2961</f>
        <v/>
      </c>
      <c r="K2961" s="13">
        <f>Raw_Data!K2961</f>
        <v/>
      </c>
      <c r="L2961" s="12">
        <f>Raw_Data!L2961</f>
        <v/>
      </c>
      <c r="M2961" s="12">
        <f>Raw_Data!M2961</f>
        <v/>
      </c>
      <c r="N2961" s="12">
        <f>Raw_Data!N2961</f>
        <v/>
      </c>
      <c r="O2961">
        <f>Raw_Data!O2961</f>
        <v/>
      </c>
      <c r="P2961">
        <f>Raw_Data!P2961</f>
        <v/>
      </c>
      <c r="Q2961">
        <f>Raw_Data!Q2961</f>
        <v/>
      </c>
      <c r="R2961">
        <f>Raw_Data!R2961</f>
        <v/>
      </c>
      <c r="S2961">
        <f>Raw_Data!S2961</f>
        <v/>
      </c>
      <c r="T2961">
        <f>YEAR(B2961)</f>
        <v/>
      </c>
      <c r="U2961">
        <f>MONTH(B2961)</f>
        <v/>
      </c>
      <c r="V2961">
        <f>TEXT(B2961,"mmm")</f>
        <v/>
      </c>
      <c r="W2961" s="15">
        <f>IFERROR(N2961/L2961,0)</f>
        <v/>
      </c>
      <c r="X2961">
        <f>IF(K2961=0,"No Discount",IF(K2961&lt;=5%,"Low",IF(K2961&lt;=15%,"Medium","High")))</f>
        <v/>
      </c>
      <c r="Y2961">
        <f>IF(L2961&gt;=20000,"High Value",IF(L2961&gt;=5000,"Medium Value","Low Value"))</f>
        <v/>
      </c>
      <c r="Z2961">
        <f>IF(R2961&lt;=3,"Fast",IF(R2961&lt;=5,"On Time","Delayed"))</f>
        <v/>
      </c>
    </row>
    <row r="2962">
      <c r="A2962">
        <f>Raw_Data!A2962</f>
        <v/>
      </c>
      <c r="B2962" s="11">
        <f>Raw_Data!B2962</f>
        <v/>
      </c>
      <c r="C2962">
        <f>Raw_Data!C2962</f>
        <v/>
      </c>
      <c r="D2962">
        <f>Raw_Data!D2962</f>
        <v/>
      </c>
      <c r="E2962">
        <f>Raw_Data!E2962</f>
        <v/>
      </c>
      <c r="F2962">
        <f>Raw_Data!F2962</f>
        <v/>
      </c>
      <c r="G2962">
        <f>Raw_Data!G2962</f>
        <v/>
      </c>
      <c r="H2962">
        <f>Raw_Data!H2962</f>
        <v/>
      </c>
      <c r="I2962">
        <f>Raw_Data!I2962</f>
        <v/>
      </c>
      <c r="J2962" s="12">
        <f>Raw_Data!J2962</f>
        <v/>
      </c>
      <c r="K2962" s="13">
        <f>Raw_Data!K2962</f>
        <v/>
      </c>
      <c r="L2962" s="12">
        <f>Raw_Data!L2962</f>
        <v/>
      </c>
      <c r="M2962" s="12">
        <f>Raw_Data!M2962</f>
        <v/>
      </c>
      <c r="N2962" s="12">
        <f>Raw_Data!N2962</f>
        <v/>
      </c>
      <c r="O2962">
        <f>Raw_Data!O2962</f>
        <v/>
      </c>
      <c r="P2962">
        <f>Raw_Data!P2962</f>
        <v/>
      </c>
      <c r="Q2962">
        <f>Raw_Data!Q2962</f>
        <v/>
      </c>
      <c r="R2962">
        <f>Raw_Data!R2962</f>
        <v/>
      </c>
      <c r="S2962">
        <f>Raw_Data!S2962</f>
        <v/>
      </c>
      <c r="T2962">
        <f>YEAR(B2962)</f>
        <v/>
      </c>
      <c r="U2962">
        <f>MONTH(B2962)</f>
        <v/>
      </c>
      <c r="V2962">
        <f>TEXT(B2962,"mmm")</f>
        <v/>
      </c>
      <c r="W2962" s="15">
        <f>IFERROR(N2962/L2962,0)</f>
        <v/>
      </c>
      <c r="X2962">
        <f>IF(K2962=0,"No Discount",IF(K2962&lt;=5%,"Low",IF(K2962&lt;=15%,"Medium","High")))</f>
        <v/>
      </c>
      <c r="Y2962">
        <f>IF(L2962&gt;=20000,"High Value",IF(L2962&gt;=5000,"Medium Value","Low Value"))</f>
        <v/>
      </c>
      <c r="Z2962">
        <f>IF(R2962&lt;=3,"Fast",IF(R2962&lt;=5,"On Time","Delayed"))</f>
        <v/>
      </c>
    </row>
    <row r="2963">
      <c r="A2963">
        <f>Raw_Data!A2963</f>
        <v/>
      </c>
      <c r="B2963" s="11">
        <f>Raw_Data!B2963</f>
        <v/>
      </c>
      <c r="C2963">
        <f>Raw_Data!C2963</f>
        <v/>
      </c>
      <c r="D2963">
        <f>Raw_Data!D2963</f>
        <v/>
      </c>
      <c r="E2963">
        <f>Raw_Data!E2963</f>
        <v/>
      </c>
      <c r="F2963">
        <f>Raw_Data!F2963</f>
        <v/>
      </c>
      <c r="G2963">
        <f>Raw_Data!G2963</f>
        <v/>
      </c>
      <c r="H2963">
        <f>Raw_Data!H2963</f>
        <v/>
      </c>
      <c r="I2963">
        <f>Raw_Data!I2963</f>
        <v/>
      </c>
      <c r="J2963" s="12">
        <f>Raw_Data!J2963</f>
        <v/>
      </c>
      <c r="K2963" s="13">
        <f>Raw_Data!K2963</f>
        <v/>
      </c>
      <c r="L2963" s="12">
        <f>Raw_Data!L2963</f>
        <v/>
      </c>
      <c r="M2963" s="12">
        <f>Raw_Data!M2963</f>
        <v/>
      </c>
      <c r="N2963" s="12">
        <f>Raw_Data!N2963</f>
        <v/>
      </c>
      <c r="O2963">
        <f>Raw_Data!O2963</f>
        <v/>
      </c>
      <c r="P2963">
        <f>Raw_Data!P2963</f>
        <v/>
      </c>
      <c r="Q2963">
        <f>Raw_Data!Q2963</f>
        <v/>
      </c>
      <c r="R2963">
        <f>Raw_Data!R2963</f>
        <v/>
      </c>
      <c r="S2963">
        <f>Raw_Data!S2963</f>
        <v/>
      </c>
      <c r="T2963">
        <f>YEAR(B2963)</f>
        <v/>
      </c>
      <c r="U2963">
        <f>MONTH(B2963)</f>
        <v/>
      </c>
      <c r="V2963">
        <f>TEXT(B2963,"mmm")</f>
        <v/>
      </c>
      <c r="W2963" s="15">
        <f>IFERROR(N2963/L2963,0)</f>
        <v/>
      </c>
      <c r="X2963">
        <f>IF(K2963=0,"No Discount",IF(K2963&lt;=5%,"Low",IF(K2963&lt;=15%,"Medium","High")))</f>
        <v/>
      </c>
      <c r="Y2963">
        <f>IF(L2963&gt;=20000,"High Value",IF(L2963&gt;=5000,"Medium Value","Low Value"))</f>
        <v/>
      </c>
      <c r="Z2963">
        <f>IF(R2963&lt;=3,"Fast",IF(R2963&lt;=5,"On Time","Delayed"))</f>
        <v/>
      </c>
    </row>
    <row r="2964">
      <c r="A2964">
        <f>Raw_Data!A2964</f>
        <v/>
      </c>
      <c r="B2964" s="11">
        <f>Raw_Data!B2964</f>
        <v/>
      </c>
      <c r="C2964">
        <f>Raw_Data!C2964</f>
        <v/>
      </c>
      <c r="D2964">
        <f>Raw_Data!D2964</f>
        <v/>
      </c>
      <c r="E2964">
        <f>Raw_Data!E2964</f>
        <v/>
      </c>
      <c r="F2964">
        <f>Raw_Data!F2964</f>
        <v/>
      </c>
      <c r="G2964">
        <f>Raw_Data!G2964</f>
        <v/>
      </c>
      <c r="H2964">
        <f>Raw_Data!H2964</f>
        <v/>
      </c>
      <c r="I2964">
        <f>Raw_Data!I2964</f>
        <v/>
      </c>
      <c r="J2964" s="12">
        <f>Raw_Data!J2964</f>
        <v/>
      </c>
      <c r="K2964" s="13">
        <f>Raw_Data!K2964</f>
        <v/>
      </c>
      <c r="L2964" s="12">
        <f>Raw_Data!L2964</f>
        <v/>
      </c>
      <c r="M2964" s="12">
        <f>Raw_Data!M2964</f>
        <v/>
      </c>
      <c r="N2964" s="12">
        <f>Raw_Data!N2964</f>
        <v/>
      </c>
      <c r="O2964">
        <f>Raw_Data!O2964</f>
        <v/>
      </c>
      <c r="P2964">
        <f>Raw_Data!P2964</f>
        <v/>
      </c>
      <c r="Q2964">
        <f>Raw_Data!Q2964</f>
        <v/>
      </c>
      <c r="R2964">
        <f>Raw_Data!R2964</f>
        <v/>
      </c>
      <c r="S2964">
        <f>Raw_Data!S2964</f>
        <v/>
      </c>
      <c r="T2964">
        <f>YEAR(B2964)</f>
        <v/>
      </c>
      <c r="U2964">
        <f>MONTH(B2964)</f>
        <v/>
      </c>
      <c r="V2964">
        <f>TEXT(B2964,"mmm")</f>
        <v/>
      </c>
      <c r="W2964" s="15">
        <f>IFERROR(N2964/L2964,0)</f>
        <v/>
      </c>
      <c r="X2964">
        <f>IF(K2964=0,"No Discount",IF(K2964&lt;=5%,"Low",IF(K2964&lt;=15%,"Medium","High")))</f>
        <v/>
      </c>
      <c r="Y2964">
        <f>IF(L2964&gt;=20000,"High Value",IF(L2964&gt;=5000,"Medium Value","Low Value"))</f>
        <v/>
      </c>
      <c r="Z2964">
        <f>IF(R2964&lt;=3,"Fast",IF(R2964&lt;=5,"On Time","Delayed"))</f>
        <v/>
      </c>
    </row>
    <row r="2965">
      <c r="A2965">
        <f>Raw_Data!A2965</f>
        <v/>
      </c>
      <c r="B2965" s="11">
        <f>Raw_Data!B2965</f>
        <v/>
      </c>
      <c r="C2965">
        <f>Raw_Data!C2965</f>
        <v/>
      </c>
      <c r="D2965">
        <f>Raw_Data!D2965</f>
        <v/>
      </c>
      <c r="E2965">
        <f>Raw_Data!E2965</f>
        <v/>
      </c>
      <c r="F2965">
        <f>Raw_Data!F2965</f>
        <v/>
      </c>
      <c r="G2965">
        <f>Raw_Data!G2965</f>
        <v/>
      </c>
      <c r="H2965">
        <f>Raw_Data!H2965</f>
        <v/>
      </c>
      <c r="I2965">
        <f>Raw_Data!I2965</f>
        <v/>
      </c>
      <c r="J2965" s="12">
        <f>Raw_Data!J2965</f>
        <v/>
      </c>
      <c r="K2965" s="13">
        <f>Raw_Data!K2965</f>
        <v/>
      </c>
      <c r="L2965" s="12">
        <f>Raw_Data!L2965</f>
        <v/>
      </c>
      <c r="M2965" s="12">
        <f>Raw_Data!M2965</f>
        <v/>
      </c>
      <c r="N2965" s="12">
        <f>Raw_Data!N2965</f>
        <v/>
      </c>
      <c r="O2965">
        <f>Raw_Data!O2965</f>
        <v/>
      </c>
      <c r="P2965">
        <f>Raw_Data!P2965</f>
        <v/>
      </c>
      <c r="Q2965">
        <f>Raw_Data!Q2965</f>
        <v/>
      </c>
      <c r="R2965">
        <f>Raw_Data!R2965</f>
        <v/>
      </c>
      <c r="S2965">
        <f>Raw_Data!S2965</f>
        <v/>
      </c>
      <c r="T2965">
        <f>YEAR(B2965)</f>
        <v/>
      </c>
      <c r="U2965">
        <f>MONTH(B2965)</f>
        <v/>
      </c>
      <c r="V2965">
        <f>TEXT(B2965,"mmm")</f>
        <v/>
      </c>
      <c r="W2965" s="15">
        <f>IFERROR(N2965/L2965,0)</f>
        <v/>
      </c>
      <c r="X2965">
        <f>IF(K2965=0,"No Discount",IF(K2965&lt;=5%,"Low",IF(K2965&lt;=15%,"Medium","High")))</f>
        <v/>
      </c>
      <c r="Y2965">
        <f>IF(L2965&gt;=20000,"High Value",IF(L2965&gt;=5000,"Medium Value","Low Value"))</f>
        <v/>
      </c>
      <c r="Z2965">
        <f>IF(R2965&lt;=3,"Fast",IF(R2965&lt;=5,"On Time","Delayed"))</f>
        <v/>
      </c>
    </row>
    <row r="2966">
      <c r="A2966">
        <f>Raw_Data!A2966</f>
        <v/>
      </c>
      <c r="B2966" s="11">
        <f>Raw_Data!B2966</f>
        <v/>
      </c>
      <c r="C2966">
        <f>Raw_Data!C2966</f>
        <v/>
      </c>
      <c r="D2966">
        <f>Raw_Data!D2966</f>
        <v/>
      </c>
      <c r="E2966">
        <f>Raw_Data!E2966</f>
        <v/>
      </c>
      <c r="F2966">
        <f>Raw_Data!F2966</f>
        <v/>
      </c>
      <c r="G2966">
        <f>Raw_Data!G2966</f>
        <v/>
      </c>
      <c r="H2966">
        <f>Raw_Data!H2966</f>
        <v/>
      </c>
      <c r="I2966">
        <f>Raw_Data!I2966</f>
        <v/>
      </c>
      <c r="J2966" s="12">
        <f>Raw_Data!J2966</f>
        <v/>
      </c>
      <c r="K2966" s="13">
        <f>Raw_Data!K2966</f>
        <v/>
      </c>
      <c r="L2966" s="12">
        <f>Raw_Data!L2966</f>
        <v/>
      </c>
      <c r="M2966" s="12">
        <f>Raw_Data!M2966</f>
        <v/>
      </c>
      <c r="N2966" s="12">
        <f>Raw_Data!N2966</f>
        <v/>
      </c>
      <c r="O2966">
        <f>Raw_Data!O2966</f>
        <v/>
      </c>
      <c r="P2966">
        <f>Raw_Data!P2966</f>
        <v/>
      </c>
      <c r="Q2966">
        <f>Raw_Data!Q2966</f>
        <v/>
      </c>
      <c r="R2966">
        <f>Raw_Data!R2966</f>
        <v/>
      </c>
      <c r="S2966">
        <f>Raw_Data!S2966</f>
        <v/>
      </c>
      <c r="T2966">
        <f>YEAR(B2966)</f>
        <v/>
      </c>
      <c r="U2966">
        <f>MONTH(B2966)</f>
        <v/>
      </c>
      <c r="V2966">
        <f>TEXT(B2966,"mmm")</f>
        <v/>
      </c>
      <c r="W2966" s="15">
        <f>IFERROR(N2966/L2966,0)</f>
        <v/>
      </c>
      <c r="X2966">
        <f>IF(K2966=0,"No Discount",IF(K2966&lt;=5%,"Low",IF(K2966&lt;=15%,"Medium","High")))</f>
        <v/>
      </c>
      <c r="Y2966">
        <f>IF(L2966&gt;=20000,"High Value",IF(L2966&gt;=5000,"Medium Value","Low Value"))</f>
        <v/>
      </c>
      <c r="Z2966">
        <f>IF(R2966&lt;=3,"Fast",IF(R2966&lt;=5,"On Time","Delayed"))</f>
        <v/>
      </c>
    </row>
    <row r="2967">
      <c r="A2967">
        <f>Raw_Data!A2967</f>
        <v/>
      </c>
      <c r="B2967" s="11">
        <f>Raw_Data!B2967</f>
        <v/>
      </c>
      <c r="C2967">
        <f>Raw_Data!C2967</f>
        <v/>
      </c>
      <c r="D2967">
        <f>Raw_Data!D2967</f>
        <v/>
      </c>
      <c r="E2967">
        <f>Raw_Data!E2967</f>
        <v/>
      </c>
      <c r="F2967">
        <f>Raw_Data!F2967</f>
        <v/>
      </c>
      <c r="G2967">
        <f>Raw_Data!G2967</f>
        <v/>
      </c>
      <c r="H2967">
        <f>Raw_Data!H2967</f>
        <v/>
      </c>
      <c r="I2967">
        <f>Raw_Data!I2967</f>
        <v/>
      </c>
      <c r="J2967" s="12">
        <f>Raw_Data!J2967</f>
        <v/>
      </c>
      <c r="K2967" s="13">
        <f>Raw_Data!K2967</f>
        <v/>
      </c>
      <c r="L2967" s="12">
        <f>Raw_Data!L2967</f>
        <v/>
      </c>
      <c r="M2967" s="12">
        <f>Raw_Data!M2967</f>
        <v/>
      </c>
      <c r="N2967" s="12">
        <f>Raw_Data!N2967</f>
        <v/>
      </c>
      <c r="O2967">
        <f>Raw_Data!O2967</f>
        <v/>
      </c>
      <c r="P2967">
        <f>Raw_Data!P2967</f>
        <v/>
      </c>
      <c r="Q2967">
        <f>Raw_Data!Q2967</f>
        <v/>
      </c>
      <c r="R2967">
        <f>Raw_Data!R2967</f>
        <v/>
      </c>
      <c r="S2967">
        <f>Raw_Data!S2967</f>
        <v/>
      </c>
      <c r="T2967">
        <f>YEAR(B2967)</f>
        <v/>
      </c>
      <c r="U2967">
        <f>MONTH(B2967)</f>
        <v/>
      </c>
      <c r="V2967">
        <f>TEXT(B2967,"mmm")</f>
        <v/>
      </c>
      <c r="W2967" s="15">
        <f>IFERROR(N2967/L2967,0)</f>
        <v/>
      </c>
      <c r="X2967">
        <f>IF(K2967=0,"No Discount",IF(K2967&lt;=5%,"Low",IF(K2967&lt;=15%,"Medium","High")))</f>
        <v/>
      </c>
      <c r="Y2967">
        <f>IF(L2967&gt;=20000,"High Value",IF(L2967&gt;=5000,"Medium Value","Low Value"))</f>
        <v/>
      </c>
      <c r="Z2967">
        <f>IF(R2967&lt;=3,"Fast",IF(R2967&lt;=5,"On Time","Delayed"))</f>
        <v/>
      </c>
    </row>
    <row r="2968">
      <c r="A2968">
        <f>Raw_Data!A2968</f>
        <v/>
      </c>
      <c r="B2968" s="11">
        <f>Raw_Data!B2968</f>
        <v/>
      </c>
      <c r="C2968">
        <f>Raw_Data!C2968</f>
        <v/>
      </c>
      <c r="D2968">
        <f>Raw_Data!D2968</f>
        <v/>
      </c>
      <c r="E2968">
        <f>Raw_Data!E2968</f>
        <v/>
      </c>
      <c r="F2968">
        <f>Raw_Data!F2968</f>
        <v/>
      </c>
      <c r="G2968">
        <f>Raw_Data!G2968</f>
        <v/>
      </c>
      <c r="H2968">
        <f>Raw_Data!H2968</f>
        <v/>
      </c>
      <c r="I2968">
        <f>Raw_Data!I2968</f>
        <v/>
      </c>
      <c r="J2968" s="12">
        <f>Raw_Data!J2968</f>
        <v/>
      </c>
      <c r="K2968" s="13">
        <f>Raw_Data!K2968</f>
        <v/>
      </c>
      <c r="L2968" s="12">
        <f>Raw_Data!L2968</f>
        <v/>
      </c>
      <c r="M2968" s="12">
        <f>Raw_Data!M2968</f>
        <v/>
      </c>
      <c r="N2968" s="12">
        <f>Raw_Data!N2968</f>
        <v/>
      </c>
      <c r="O2968">
        <f>Raw_Data!O2968</f>
        <v/>
      </c>
      <c r="P2968">
        <f>Raw_Data!P2968</f>
        <v/>
      </c>
      <c r="Q2968">
        <f>Raw_Data!Q2968</f>
        <v/>
      </c>
      <c r="R2968">
        <f>Raw_Data!R2968</f>
        <v/>
      </c>
      <c r="S2968">
        <f>Raw_Data!S2968</f>
        <v/>
      </c>
      <c r="T2968">
        <f>YEAR(B2968)</f>
        <v/>
      </c>
      <c r="U2968">
        <f>MONTH(B2968)</f>
        <v/>
      </c>
      <c r="V2968">
        <f>TEXT(B2968,"mmm")</f>
        <v/>
      </c>
      <c r="W2968" s="15">
        <f>IFERROR(N2968/L2968,0)</f>
        <v/>
      </c>
      <c r="X2968">
        <f>IF(K2968=0,"No Discount",IF(K2968&lt;=5%,"Low",IF(K2968&lt;=15%,"Medium","High")))</f>
        <v/>
      </c>
      <c r="Y2968">
        <f>IF(L2968&gt;=20000,"High Value",IF(L2968&gt;=5000,"Medium Value","Low Value"))</f>
        <v/>
      </c>
      <c r="Z2968">
        <f>IF(R2968&lt;=3,"Fast",IF(R2968&lt;=5,"On Time","Delayed"))</f>
        <v/>
      </c>
    </row>
    <row r="2969">
      <c r="A2969">
        <f>Raw_Data!A2969</f>
        <v/>
      </c>
      <c r="B2969" s="11">
        <f>Raw_Data!B2969</f>
        <v/>
      </c>
      <c r="C2969">
        <f>Raw_Data!C2969</f>
        <v/>
      </c>
      <c r="D2969">
        <f>Raw_Data!D2969</f>
        <v/>
      </c>
      <c r="E2969">
        <f>Raw_Data!E2969</f>
        <v/>
      </c>
      <c r="F2969">
        <f>Raw_Data!F2969</f>
        <v/>
      </c>
      <c r="G2969">
        <f>Raw_Data!G2969</f>
        <v/>
      </c>
      <c r="H2969">
        <f>Raw_Data!H2969</f>
        <v/>
      </c>
      <c r="I2969">
        <f>Raw_Data!I2969</f>
        <v/>
      </c>
      <c r="J2969" s="12">
        <f>Raw_Data!J2969</f>
        <v/>
      </c>
      <c r="K2969" s="13">
        <f>Raw_Data!K2969</f>
        <v/>
      </c>
      <c r="L2969" s="12">
        <f>Raw_Data!L2969</f>
        <v/>
      </c>
      <c r="M2969" s="12">
        <f>Raw_Data!M2969</f>
        <v/>
      </c>
      <c r="N2969" s="12">
        <f>Raw_Data!N2969</f>
        <v/>
      </c>
      <c r="O2969">
        <f>Raw_Data!O2969</f>
        <v/>
      </c>
      <c r="P2969">
        <f>Raw_Data!P2969</f>
        <v/>
      </c>
      <c r="Q2969">
        <f>Raw_Data!Q2969</f>
        <v/>
      </c>
      <c r="R2969">
        <f>Raw_Data!R2969</f>
        <v/>
      </c>
      <c r="S2969">
        <f>Raw_Data!S2969</f>
        <v/>
      </c>
      <c r="T2969">
        <f>YEAR(B2969)</f>
        <v/>
      </c>
      <c r="U2969">
        <f>MONTH(B2969)</f>
        <v/>
      </c>
      <c r="V2969">
        <f>TEXT(B2969,"mmm")</f>
        <v/>
      </c>
      <c r="W2969" s="15">
        <f>IFERROR(N2969/L2969,0)</f>
        <v/>
      </c>
      <c r="X2969">
        <f>IF(K2969=0,"No Discount",IF(K2969&lt;=5%,"Low",IF(K2969&lt;=15%,"Medium","High")))</f>
        <v/>
      </c>
      <c r="Y2969">
        <f>IF(L2969&gt;=20000,"High Value",IF(L2969&gt;=5000,"Medium Value","Low Value"))</f>
        <v/>
      </c>
      <c r="Z2969">
        <f>IF(R2969&lt;=3,"Fast",IF(R2969&lt;=5,"On Time","Delayed"))</f>
        <v/>
      </c>
    </row>
    <row r="2970">
      <c r="A2970">
        <f>Raw_Data!A2970</f>
        <v/>
      </c>
      <c r="B2970" s="11">
        <f>Raw_Data!B2970</f>
        <v/>
      </c>
      <c r="C2970">
        <f>Raw_Data!C2970</f>
        <v/>
      </c>
      <c r="D2970">
        <f>Raw_Data!D2970</f>
        <v/>
      </c>
      <c r="E2970">
        <f>Raw_Data!E2970</f>
        <v/>
      </c>
      <c r="F2970">
        <f>Raw_Data!F2970</f>
        <v/>
      </c>
      <c r="G2970">
        <f>Raw_Data!G2970</f>
        <v/>
      </c>
      <c r="H2970">
        <f>Raw_Data!H2970</f>
        <v/>
      </c>
      <c r="I2970">
        <f>Raw_Data!I2970</f>
        <v/>
      </c>
      <c r="J2970" s="12">
        <f>Raw_Data!J2970</f>
        <v/>
      </c>
      <c r="K2970" s="13">
        <f>Raw_Data!K2970</f>
        <v/>
      </c>
      <c r="L2970" s="12">
        <f>Raw_Data!L2970</f>
        <v/>
      </c>
      <c r="M2970" s="12">
        <f>Raw_Data!M2970</f>
        <v/>
      </c>
      <c r="N2970" s="12">
        <f>Raw_Data!N2970</f>
        <v/>
      </c>
      <c r="O2970">
        <f>Raw_Data!O2970</f>
        <v/>
      </c>
      <c r="P2970">
        <f>Raw_Data!P2970</f>
        <v/>
      </c>
      <c r="Q2970">
        <f>Raw_Data!Q2970</f>
        <v/>
      </c>
      <c r="R2970">
        <f>Raw_Data!R2970</f>
        <v/>
      </c>
      <c r="S2970">
        <f>Raw_Data!S2970</f>
        <v/>
      </c>
      <c r="T2970">
        <f>YEAR(B2970)</f>
        <v/>
      </c>
      <c r="U2970">
        <f>MONTH(B2970)</f>
        <v/>
      </c>
      <c r="V2970">
        <f>TEXT(B2970,"mmm")</f>
        <v/>
      </c>
      <c r="W2970" s="15">
        <f>IFERROR(N2970/L2970,0)</f>
        <v/>
      </c>
      <c r="X2970">
        <f>IF(K2970=0,"No Discount",IF(K2970&lt;=5%,"Low",IF(K2970&lt;=15%,"Medium","High")))</f>
        <v/>
      </c>
      <c r="Y2970">
        <f>IF(L2970&gt;=20000,"High Value",IF(L2970&gt;=5000,"Medium Value","Low Value"))</f>
        <v/>
      </c>
      <c r="Z2970">
        <f>IF(R2970&lt;=3,"Fast",IF(R2970&lt;=5,"On Time","Delayed"))</f>
        <v/>
      </c>
    </row>
    <row r="2971">
      <c r="A2971">
        <f>Raw_Data!A2971</f>
        <v/>
      </c>
      <c r="B2971" s="11">
        <f>Raw_Data!B2971</f>
        <v/>
      </c>
      <c r="C2971">
        <f>Raw_Data!C2971</f>
        <v/>
      </c>
      <c r="D2971">
        <f>Raw_Data!D2971</f>
        <v/>
      </c>
      <c r="E2971">
        <f>Raw_Data!E2971</f>
        <v/>
      </c>
      <c r="F2971">
        <f>Raw_Data!F2971</f>
        <v/>
      </c>
      <c r="G2971">
        <f>Raw_Data!G2971</f>
        <v/>
      </c>
      <c r="H2971">
        <f>Raw_Data!H2971</f>
        <v/>
      </c>
      <c r="I2971">
        <f>Raw_Data!I2971</f>
        <v/>
      </c>
      <c r="J2971" s="12">
        <f>Raw_Data!J2971</f>
        <v/>
      </c>
      <c r="K2971" s="13">
        <f>Raw_Data!K2971</f>
        <v/>
      </c>
      <c r="L2971" s="12">
        <f>Raw_Data!L2971</f>
        <v/>
      </c>
      <c r="M2971" s="12">
        <f>Raw_Data!M2971</f>
        <v/>
      </c>
      <c r="N2971" s="12">
        <f>Raw_Data!N2971</f>
        <v/>
      </c>
      <c r="O2971">
        <f>Raw_Data!O2971</f>
        <v/>
      </c>
      <c r="P2971">
        <f>Raw_Data!P2971</f>
        <v/>
      </c>
      <c r="Q2971">
        <f>Raw_Data!Q2971</f>
        <v/>
      </c>
      <c r="R2971">
        <f>Raw_Data!R2971</f>
        <v/>
      </c>
      <c r="S2971">
        <f>Raw_Data!S2971</f>
        <v/>
      </c>
      <c r="T2971">
        <f>YEAR(B2971)</f>
        <v/>
      </c>
      <c r="U2971">
        <f>MONTH(B2971)</f>
        <v/>
      </c>
      <c r="V2971">
        <f>TEXT(B2971,"mmm")</f>
        <v/>
      </c>
      <c r="W2971" s="15">
        <f>IFERROR(N2971/L2971,0)</f>
        <v/>
      </c>
      <c r="X2971">
        <f>IF(K2971=0,"No Discount",IF(K2971&lt;=5%,"Low",IF(K2971&lt;=15%,"Medium","High")))</f>
        <v/>
      </c>
      <c r="Y2971">
        <f>IF(L2971&gt;=20000,"High Value",IF(L2971&gt;=5000,"Medium Value","Low Value"))</f>
        <v/>
      </c>
      <c r="Z2971">
        <f>IF(R2971&lt;=3,"Fast",IF(R2971&lt;=5,"On Time","Delayed"))</f>
        <v/>
      </c>
    </row>
    <row r="2972">
      <c r="A2972">
        <f>Raw_Data!A2972</f>
        <v/>
      </c>
      <c r="B2972" s="11">
        <f>Raw_Data!B2972</f>
        <v/>
      </c>
      <c r="C2972">
        <f>Raw_Data!C2972</f>
        <v/>
      </c>
      <c r="D2972">
        <f>Raw_Data!D2972</f>
        <v/>
      </c>
      <c r="E2972">
        <f>Raw_Data!E2972</f>
        <v/>
      </c>
      <c r="F2972">
        <f>Raw_Data!F2972</f>
        <v/>
      </c>
      <c r="G2972">
        <f>Raw_Data!G2972</f>
        <v/>
      </c>
      <c r="H2972">
        <f>Raw_Data!H2972</f>
        <v/>
      </c>
      <c r="I2972">
        <f>Raw_Data!I2972</f>
        <v/>
      </c>
      <c r="J2972" s="12">
        <f>Raw_Data!J2972</f>
        <v/>
      </c>
      <c r="K2972" s="13">
        <f>Raw_Data!K2972</f>
        <v/>
      </c>
      <c r="L2972" s="12">
        <f>Raw_Data!L2972</f>
        <v/>
      </c>
      <c r="M2972" s="12">
        <f>Raw_Data!M2972</f>
        <v/>
      </c>
      <c r="N2972" s="12">
        <f>Raw_Data!N2972</f>
        <v/>
      </c>
      <c r="O2972">
        <f>Raw_Data!O2972</f>
        <v/>
      </c>
      <c r="P2972">
        <f>Raw_Data!P2972</f>
        <v/>
      </c>
      <c r="Q2972">
        <f>Raw_Data!Q2972</f>
        <v/>
      </c>
      <c r="R2972">
        <f>Raw_Data!R2972</f>
        <v/>
      </c>
      <c r="S2972">
        <f>Raw_Data!S2972</f>
        <v/>
      </c>
      <c r="T2972">
        <f>YEAR(B2972)</f>
        <v/>
      </c>
      <c r="U2972">
        <f>MONTH(B2972)</f>
        <v/>
      </c>
      <c r="V2972">
        <f>TEXT(B2972,"mmm")</f>
        <v/>
      </c>
      <c r="W2972" s="15">
        <f>IFERROR(N2972/L2972,0)</f>
        <v/>
      </c>
      <c r="X2972">
        <f>IF(K2972=0,"No Discount",IF(K2972&lt;=5%,"Low",IF(K2972&lt;=15%,"Medium","High")))</f>
        <v/>
      </c>
      <c r="Y2972">
        <f>IF(L2972&gt;=20000,"High Value",IF(L2972&gt;=5000,"Medium Value","Low Value"))</f>
        <v/>
      </c>
      <c r="Z2972">
        <f>IF(R2972&lt;=3,"Fast",IF(R2972&lt;=5,"On Time","Delayed"))</f>
        <v/>
      </c>
    </row>
    <row r="2973">
      <c r="A2973">
        <f>Raw_Data!A2973</f>
        <v/>
      </c>
      <c r="B2973" s="11">
        <f>Raw_Data!B2973</f>
        <v/>
      </c>
      <c r="C2973">
        <f>Raw_Data!C2973</f>
        <v/>
      </c>
      <c r="D2973">
        <f>Raw_Data!D2973</f>
        <v/>
      </c>
      <c r="E2973">
        <f>Raw_Data!E2973</f>
        <v/>
      </c>
      <c r="F2973">
        <f>Raw_Data!F2973</f>
        <v/>
      </c>
      <c r="G2973">
        <f>Raw_Data!G2973</f>
        <v/>
      </c>
      <c r="H2973">
        <f>Raw_Data!H2973</f>
        <v/>
      </c>
      <c r="I2973">
        <f>Raw_Data!I2973</f>
        <v/>
      </c>
      <c r="J2973" s="12">
        <f>Raw_Data!J2973</f>
        <v/>
      </c>
      <c r="K2973" s="13">
        <f>Raw_Data!K2973</f>
        <v/>
      </c>
      <c r="L2973" s="12">
        <f>Raw_Data!L2973</f>
        <v/>
      </c>
      <c r="M2973" s="12">
        <f>Raw_Data!M2973</f>
        <v/>
      </c>
      <c r="N2973" s="12">
        <f>Raw_Data!N2973</f>
        <v/>
      </c>
      <c r="O2973">
        <f>Raw_Data!O2973</f>
        <v/>
      </c>
      <c r="P2973">
        <f>Raw_Data!P2973</f>
        <v/>
      </c>
      <c r="Q2973">
        <f>Raw_Data!Q2973</f>
        <v/>
      </c>
      <c r="R2973">
        <f>Raw_Data!R2973</f>
        <v/>
      </c>
      <c r="S2973">
        <f>Raw_Data!S2973</f>
        <v/>
      </c>
      <c r="T2973">
        <f>YEAR(B2973)</f>
        <v/>
      </c>
      <c r="U2973">
        <f>MONTH(B2973)</f>
        <v/>
      </c>
      <c r="V2973">
        <f>TEXT(B2973,"mmm")</f>
        <v/>
      </c>
      <c r="W2973" s="15">
        <f>IFERROR(N2973/L2973,0)</f>
        <v/>
      </c>
      <c r="X2973">
        <f>IF(K2973=0,"No Discount",IF(K2973&lt;=5%,"Low",IF(K2973&lt;=15%,"Medium","High")))</f>
        <v/>
      </c>
      <c r="Y2973">
        <f>IF(L2973&gt;=20000,"High Value",IF(L2973&gt;=5000,"Medium Value","Low Value"))</f>
        <v/>
      </c>
      <c r="Z2973">
        <f>IF(R2973&lt;=3,"Fast",IF(R2973&lt;=5,"On Time","Delayed"))</f>
        <v/>
      </c>
    </row>
    <row r="2974">
      <c r="A2974">
        <f>Raw_Data!A2974</f>
        <v/>
      </c>
      <c r="B2974" s="11">
        <f>Raw_Data!B2974</f>
        <v/>
      </c>
      <c r="C2974">
        <f>Raw_Data!C2974</f>
        <v/>
      </c>
      <c r="D2974">
        <f>Raw_Data!D2974</f>
        <v/>
      </c>
      <c r="E2974">
        <f>Raw_Data!E2974</f>
        <v/>
      </c>
      <c r="F2974">
        <f>Raw_Data!F2974</f>
        <v/>
      </c>
      <c r="G2974">
        <f>Raw_Data!G2974</f>
        <v/>
      </c>
      <c r="H2974">
        <f>Raw_Data!H2974</f>
        <v/>
      </c>
      <c r="I2974">
        <f>Raw_Data!I2974</f>
        <v/>
      </c>
      <c r="J2974" s="12">
        <f>Raw_Data!J2974</f>
        <v/>
      </c>
      <c r="K2974" s="13">
        <f>Raw_Data!K2974</f>
        <v/>
      </c>
      <c r="L2974" s="12">
        <f>Raw_Data!L2974</f>
        <v/>
      </c>
      <c r="M2974" s="12">
        <f>Raw_Data!M2974</f>
        <v/>
      </c>
      <c r="N2974" s="12">
        <f>Raw_Data!N2974</f>
        <v/>
      </c>
      <c r="O2974">
        <f>Raw_Data!O2974</f>
        <v/>
      </c>
      <c r="P2974">
        <f>Raw_Data!P2974</f>
        <v/>
      </c>
      <c r="Q2974">
        <f>Raw_Data!Q2974</f>
        <v/>
      </c>
      <c r="R2974">
        <f>Raw_Data!R2974</f>
        <v/>
      </c>
      <c r="S2974">
        <f>Raw_Data!S2974</f>
        <v/>
      </c>
      <c r="T2974">
        <f>YEAR(B2974)</f>
        <v/>
      </c>
      <c r="U2974">
        <f>MONTH(B2974)</f>
        <v/>
      </c>
      <c r="V2974">
        <f>TEXT(B2974,"mmm")</f>
        <v/>
      </c>
      <c r="W2974" s="15">
        <f>IFERROR(N2974/L2974,0)</f>
        <v/>
      </c>
      <c r="X2974">
        <f>IF(K2974=0,"No Discount",IF(K2974&lt;=5%,"Low",IF(K2974&lt;=15%,"Medium","High")))</f>
        <v/>
      </c>
      <c r="Y2974">
        <f>IF(L2974&gt;=20000,"High Value",IF(L2974&gt;=5000,"Medium Value","Low Value"))</f>
        <v/>
      </c>
      <c r="Z2974">
        <f>IF(R2974&lt;=3,"Fast",IF(R2974&lt;=5,"On Time","Delayed"))</f>
        <v/>
      </c>
    </row>
    <row r="2975">
      <c r="A2975">
        <f>Raw_Data!A2975</f>
        <v/>
      </c>
      <c r="B2975" s="11">
        <f>Raw_Data!B2975</f>
        <v/>
      </c>
      <c r="C2975">
        <f>Raw_Data!C2975</f>
        <v/>
      </c>
      <c r="D2975">
        <f>Raw_Data!D2975</f>
        <v/>
      </c>
      <c r="E2975">
        <f>Raw_Data!E2975</f>
        <v/>
      </c>
      <c r="F2975">
        <f>Raw_Data!F2975</f>
        <v/>
      </c>
      <c r="G2975">
        <f>Raw_Data!G2975</f>
        <v/>
      </c>
      <c r="H2975">
        <f>Raw_Data!H2975</f>
        <v/>
      </c>
      <c r="I2975">
        <f>Raw_Data!I2975</f>
        <v/>
      </c>
      <c r="J2975" s="12">
        <f>Raw_Data!J2975</f>
        <v/>
      </c>
      <c r="K2975" s="13">
        <f>Raw_Data!K2975</f>
        <v/>
      </c>
      <c r="L2975" s="12">
        <f>Raw_Data!L2975</f>
        <v/>
      </c>
      <c r="M2975" s="12">
        <f>Raw_Data!M2975</f>
        <v/>
      </c>
      <c r="N2975" s="12">
        <f>Raw_Data!N2975</f>
        <v/>
      </c>
      <c r="O2975">
        <f>Raw_Data!O2975</f>
        <v/>
      </c>
      <c r="P2975">
        <f>Raw_Data!P2975</f>
        <v/>
      </c>
      <c r="Q2975">
        <f>Raw_Data!Q2975</f>
        <v/>
      </c>
      <c r="R2975">
        <f>Raw_Data!R2975</f>
        <v/>
      </c>
      <c r="S2975">
        <f>Raw_Data!S2975</f>
        <v/>
      </c>
      <c r="T2975">
        <f>YEAR(B2975)</f>
        <v/>
      </c>
      <c r="U2975">
        <f>MONTH(B2975)</f>
        <v/>
      </c>
      <c r="V2975">
        <f>TEXT(B2975,"mmm")</f>
        <v/>
      </c>
      <c r="W2975" s="15">
        <f>IFERROR(N2975/L2975,0)</f>
        <v/>
      </c>
      <c r="X2975">
        <f>IF(K2975=0,"No Discount",IF(K2975&lt;=5%,"Low",IF(K2975&lt;=15%,"Medium","High")))</f>
        <v/>
      </c>
      <c r="Y2975">
        <f>IF(L2975&gt;=20000,"High Value",IF(L2975&gt;=5000,"Medium Value","Low Value"))</f>
        <v/>
      </c>
      <c r="Z2975">
        <f>IF(R2975&lt;=3,"Fast",IF(R2975&lt;=5,"On Time","Delayed"))</f>
        <v/>
      </c>
    </row>
    <row r="2976">
      <c r="A2976">
        <f>Raw_Data!A2976</f>
        <v/>
      </c>
      <c r="B2976" s="11">
        <f>Raw_Data!B2976</f>
        <v/>
      </c>
      <c r="C2976">
        <f>Raw_Data!C2976</f>
        <v/>
      </c>
      <c r="D2976">
        <f>Raw_Data!D2976</f>
        <v/>
      </c>
      <c r="E2976">
        <f>Raw_Data!E2976</f>
        <v/>
      </c>
      <c r="F2976">
        <f>Raw_Data!F2976</f>
        <v/>
      </c>
      <c r="G2976">
        <f>Raw_Data!G2976</f>
        <v/>
      </c>
      <c r="H2976">
        <f>Raw_Data!H2976</f>
        <v/>
      </c>
      <c r="I2976">
        <f>Raw_Data!I2976</f>
        <v/>
      </c>
      <c r="J2976" s="12">
        <f>Raw_Data!J2976</f>
        <v/>
      </c>
      <c r="K2976" s="13">
        <f>Raw_Data!K2976</f>
        <v/>
      </c>
      <c r="L2976" s="12">
        <f>Raw_Data!L2976</f>
        <v/>
      </c>
      <c r="M2976" s="12">
        <f>Raw_Data!M2976</f>
        <v/>
      </c>
      <c r="N2976" s="12">
        <f>Raw_Data!N2976</f>
        <v/>
      </c>
      <c r="O2976">
        <f>Raw_Data!O2976</f>
        <v/>
      </c>
      <c r="P2976">
        <f>Raw_Data!P2976</f>
        <v/>
      </c>
      <c r="Q2976">
        <f>Raw_Data!Q2976</f>
        <v/>
      </c>
      <c r="R2976">
        <f>Raw_Data!R2976</f>
        <v/>
      </c>
      <c r="S2976">
        <f>Raw_Data!S2976</f>
        <v/>
      </c>
      <c r="T2976">
        <f>YEAR(B2976)</f>
        <v/>
      </c>
      <c r="U2976">
        <f>MONTH(B2976)</f>
        <v/>
      </c>
      <c r="V2976">
        <f>TEXT(B2976,"mmm")</f>
        <v/>
      </c>
      <c r="W2976" s="15">
        <f>IFERROR(N2976/L2976,0)</f>
        <v/>
      </c>
      <c r="X2976">
        <f>IF(K2976=0,"No Discount",IF(K2976&lt;=5%,"Low",IF(K2976&lt;=15%,"Medium","High")))</f>
        <v/>
      </c>
      <c r="Y2976">
        <f>IF(L2976&gt;=20000,"High Value",IF(L2976&gt;=5000,"Medium Value","Low Value"))</f>
        <v/>
      </c>
      <c r="Z2976">
        <f>IF(R2976&lt;=3,"Fast",IF(R2976&lt;=5,"On Time","Delayed"))</f>
        <v/>
      </c>
    </row>
    <row r="2977">
      <c r="A2977">
        <f>Raw_Data!A2977</f>
        <v/>
      </c>
      <c r="B2977" s="11">
        <f>Raw_Data!B2977</f>
        <v/>
      </c>
      <c r="C2977">
        <f>Raw_Data!C2977</f>
        <v/>
      </c>
      <c r="D2977">
        <f>Raw_Data!D2977</f>
        <v/>
      </c>
      <c r="E2977">
        <f>Raw_Data!E2977</f>
        <v/>
      </c>
      <c r="F2977">
        <f>Raw_Data!F2977</f>
        <v/>
      </c>
      <c r="G2977">
        <f>Raw_Data!G2977</f>
        <v/>
      </c>
      <c r="H2977">
        <f>Raw_Data!H2977</f>
        <v/>
      </c>
      <c r="I2977">
        <f>Raw_Data!I2977</f>
        <v/>
      </c>
      <c r="J2977" s="12">
        <f>Raw_Data!J2977</f>
        <v/>
      </c>
      <c r="K2977" s="13">
        <f>Raw_Data!K2977</f>
        <v/>
      </c>
      <c r="L2977" s="12">
        <f>Raw_Data!L2977</f>
        <v/>
      </c>
      <c r="M2977" s="12">
        <f>Raw_Data!M2977</f>
        <v/>
      </c>
      <c r="N2977" s="12">
        <f>Raw_Data!N2977</f>
        <v/>
      </c>
      <c r="O2977">
        <f>Raw_Data!O2977</f>
        <v/>
      </c>
      <c r="P2977">
        <f>Raw_Data!P2977</f>
        <v/>
      </c>
      <c r="Q2977">
        <f>Raw_Data!Q2977</f>
        <v/>
      </c>
      <c r="R2977">
        <f>Raw_Data!R2977</f>
        <v/>
      </c>
      <c r="S2977">
        <f>Raw_Data!S2977</f>
        <v/>
      </c>
      <c r="T2977">
        <f>YEAR(B2977)</f>
        <v/>
      </c>
      <c r="U2977">
        <f>MONTH(B2977)</f>
        <v/>
      </c>
      <c r="V2977">
        <f>TEXT(B2977,"mmm")</f>
        <v/>
      </c>
      <c r="W2977" s="15">
        <f>IFERROR(N2977/L2977,0)</f>
        <v/>
      </c>
      <c r="X2977">
        <f>IF(K2977=0,"No Discount",IF(K2977&lt;=5%,"Low",IF(K2977&lt;=15%,"Medium","High")))</f>
        <v/>
      </c>
      <c r="Y2977">
        <f>IF(L2977&gt;=20000,"High Value",IF(L2977&gt;=5000,"Medium Value","Low Value"))</f>
        <v/>
      </c>
      <c r="Z2977">
        <f>IF(R2977&lt;=3,"Fast",IF(R2977&lt;=5,"On Time","Delayed"))</f>
        <v/>
      </c>
    </row>
    <row r="2978">
      <c r="A2978">
        <f>Raw_Data!A2978</f>
        <v/>
      </c>
      <c r="B2978" s="11">
        <f>Raw_Data!B2978</f>
        <v/>
      </c>
      <c r="C2978">
        <f>Raw_Data!C2978</f>
        <v/>
      </c>
      <c r="D2978">
        <f>Raw_Data!D2978</f>
        <v/>
      </c>
      <c r="E2978">
        <f>Raw_Data!E2978</f>
        <v/>
      </c>
      <c r="F2978">
        <f>Raw_Data!F2978</f>
        <v/>
      </c>
      <c r="G2978">
        <f>Raw_Data!G2978</f>
        <v/>
      </c>
      <c r="H2978">
        <f>Raw_Data!H2978</f>
        <v/>
      </c>
      <c r="I2978">
        <f>Raw_Data!I2978</f>
        <v/>
      </c>
      <c r="J2978" s="12">
        <f>Raw_Data!J2978</f>
        <v/>
      </c>
      <c r="K2978" s="13">
        <f>Raw_Data!K2978</f>
        <v/>
      </c>
      <c r="L2978" s="12">
        <f>Raw_Data!L2978</f>
        <v/>
      </c>
      <c r="M2978" s="12">
        <f>Raw_Data!M2978</f>
        <v/>
      </c>
      <c r="N2978" s="12">
        <f>Raw_Data!N2978</f>
        <v/>
      </c>
      <c r="O2978">
        <f>Raw_Data!O2978</f>
        <v/>
      </c>
      <c r="P2978">
        <f>Raw_Data!P2978</f>
        <v/>
      </c>
      <c r="Q2978">
        <f>Raw_Data!Q2978</f>
        <v/>
      </c>
      <c r="R2978">
        <f>Raw_Data!R2978</f>
        <v/>
      </c>
      <c r="S2978">
        <f>Raw_Data!S2978</f>
        <v/>
      </c>
      <c r="T2978">
        <f>YEAR(B2978)</f>
        <v/>
      </c>
      <c r="U2978">
        <f>MONTH(B2978)</f>
        <v/>
      </c>
      <c r="V2978">
        <f>TEXT(B2978,"mmm")</f>
        <v/>
      </c>
      <c r="W2978" s="15">
        <f>IFERROR(N2978/L2978,0)</f>
        <v/>
      </c>
      <c r="X2978">
        <f>IF(K2978=0,"No Discount",IF(K2978&lt;=5%,"Low",IF(K2978&lt;=15%,"Medium","High")))</f>
        <v/>
      </c>
      <c r="Y2978">
        <f>IF(L2978&gt;=20000,"High Value",IF(L2978&gt;=5000,"Medium Value","Low Value"))</f>
        <v/>
      </c>
      <c r="Z2978">
        <f>IF(R2978&lt;=3,"Fast",IF(R2978&lt;=5,"On Time","Delayed"))</f>
        <v/>
      </c>
    </row>
    <row r="2979">
      <c r="A2979">
        <f>Raw_Data!A2979</f>
        <v/>
      </c>
      <c r="B2979" s="11">
        <f>Raw_Data!B2979</f>
        <v/>
      </c>
      <c r="C2979">
        <f>Raw_Data!C2979</f>
        <v/>
      </c>
      <c r="D2979">
        <f>Raw_Data!D2979</f>
        <v/>
      </c>
      <c r="E2979">
        <f>Raw_Data!E2979</f>
        <v/>
      </c>
      <c r="F2979">
        <f>Raw_Data!F2979</f>
        <v/>
      </c>
      <c r="G2979">
        <f>Raw_Data!G2979</f>
        <v/>
      </c>
      <c r="H2979">
        <f>Raw_Data!H2979</f>
        <v/>
      </c>
      <c r="I2979">
        <f>Raw_Data!I2979</f>
        <v/>
      </c>
      <c r="J2979" s="12">
        <f>Raw_Data!J2979</f>
        <v/>
      </c>
      <c r="K2979" s="13">
        <f>Raw_Data!K2979</f>
        <v/>
      </c>
      <c r="L2979" s="12">
        <f>Raw_Data!L2979</f>
        <v/>
      </c>
      <c r="M2979" s="12">
        <f>Raw_Data!M2979</f>
        <v/>
      </c>
      <c r="N2979" s="12">
        <f>Raw_Data!N2979</f>
        <v/>
      </c>
      <c r="O2979">
        <f>Raw_Data!O2979</f>
        <v/>
      </c>
      <c r="P2979">
        <f>Raw_Data!P2979</f>
        <v/>
      </c>
      <c r="Q2979">
        <f>Raw_Data!Q2979</f>
        <v/>
      </c>
      <c r="R2979">
        <f>Raw_Data!R2979</f>
        <v/>
      </c>
      <c r="S2979">
        <f>Raw_Data!S2979</f>
        <v/>
      </c>
      <c r="T2979">
        <f>YEAR(B2979)</f>
        <v/>
      </c>
      <c r="U2979">
        <f>MONTH(B2979)</f>
        <v/>
      </c>
      <c r="V2979">
        <f>TEXT(B2979,"mmm")</f>
        <v/>
      </c>
      <c r="W2979" s="15">
        <f>IFERROR(N2979/L2979,0)</f>
        <v/>
      </c>
      <c r="X2979">
        <f>IF(K2979=0,"No Discount",IF(K2979&lt;=5%,"Low",IF(K2979&lt;=15%,"Medium","High")))</f>
        <v/>
      </c>
      <c r="Y2979">
        <f>IF(L2979&gt;=20000,"High Value",IF(L2979&gt;=5000,"Medium Value","Low Value"))</f>
        <v/>
      </c>
      <c r="Z2979">
        <f>IF(R2979&lt;=3,"Fast",IF(R2979&lt;=5,"On Time","Delayed"))</f>
        <v/>
      </c>
    </row>
    <row r="2980">
      <c r="A2980">
        <f>Raw_Data!A2980</f>
        <v/>
      </c>
      <c r="B2980" s="11">
        <f>Raw_Data!B2980</f>
        <v/>
      </c>
      <c r="C2980">
        <f>Raw_Data!C2980</f>
        <v/>
      </c>
      <c r="D2980">
        <f>Raw_Data!D2980</f>
        <v/>
      </c>
      <c r="E2980">
        <f>Raw_Data!E2980</f>
        <v/>
      </c>
      <c r="F2980">
        <f>Raw_Data!F2980</f>
        <v/>
      </c>
      <c r="G2980">
        <f>Raw_Data!G2980</f>
        <v/>
      </c>
      <c r="H2980">
        <f>Raw_Data!H2980</f>
        <v/>
      </c>
      <c r="I2980">
        <f>Raw_Data!I2980</f>
        <v/>
      </c>
      <c r="J2980" s="12">
        <f>Raw_Data!J2980</f>
        <v/>
      </c>
      <c r="K2980" s="13">
        <f>Raw_Data!K2980</f>
        <v/>
      </c>
      <c r="L2980" s="12">
        <f>Raw_Data!L2980</f>
        <v/>
      </c>
      <c r="M2980" s="12">
        <f>Raw_Data!M2980</f>
        <v/>
      </c>
      <c r="N2980" s="12">
        <f>Raw_Data!N2980</f>
        <v/>
      </c>
      <c r="O2980">
        <f>Raw_Data!O2980</f>
        <v/>
      </c>
      <c r="P2980">
        <f>Raw_Data!P2980</f>
        <v/>
      </c>
      <c r="Q2980">
        <f>Raw_Data!Q2980</f>
        <v/>
      </c>
      <c r="R2980">
        <f>Raw_Data!R2980</f>
        <v/>
      </c>
      <c r="S2980">
        <f>Raw_Data!S2980</f>
        <v/>
      </c>
      <c r="T2980">
        <f>YEAR(B2980)</f>
        <v/>
      </c>
      <c r="U2980">
        <f>MONTH(B2980)</f>
        <v/>
      </c>
      <c r="V2980">
        <f>TEXT(B2980,"mmm")</f>
        <v/>
      </c>
      <c r="W2980" s="15">
        <f>IFERROR(N2980/L2980,0)</f>
        <v/>
      </c>
      <c r="X2980">
        <f>IF(K2980=0,"No Discount",IF(K2980&lt;=5%,"Low",IF(K2980&lt;=15%,"Medium","High")))</f>
        <v/>
      </c>
      <c r="Y2980">
        <f>IF(L2980&gt;=20000,"High Value",IF(L2980&gt;=5000,"Medium Value","Low Value"))</f>
        <v/>
      </c>
      <c r="Z2980">
        <f>IF(R2980&lt;=3,"Fast",IF(R2980&lt;=5,"On Time","Delayed"))</f>
        <v/>
      </c>
    </row>
    <row r="2981">
      <c r="A2981">
        <f>Raw_Data!A2981</f>
        <v/>
      </c>
      <c r="B2981" s="11">
        <f>Raw_Data!B2981</f>
        <v/>
      </c>
      <c r="C2981">
        <f>Raw_Data!C2981</f>
        <v/>
      </c>
      <c r="D2981">
        <f>Raw_Data!D2981</f>
        <v/>
      </c>
      <c r="E2981">
        <f>Raw_Data!E2981</f>
        <v/>
      </c>
      <c r="F2981">
        <f>Raw_Data!F2981</f>
        <v/>
      </c>
      <c r="G2981">
        <f>Raw_Data!G2981</f>
        <v/>
      </c>
      <c r="H2981">
        <f>Raw_Data!H2981</f>
        <v/>
      </c>
      <c r="I2981">
        <f>Raw_Data!I2981</f>
        <v/>
      </c>
      <c r="J2981" s="12">
        <f>Raw_Data!J2981</f>
        <v/>
      </c>
      <c r="K2981" s="13">
        <f>Raw_Data!K2981</f>
        <v/>
      </c>
      <c r="L2981" s="12">
        <f>Raw_Data!L2981</f>
        <v/>
      </c>
      <c r="M2981" s="12">
        <f>Raw_Data!M2981</f>
        <v/>
      </c>
      <c r="N2981" s="12">
        <f>Raw_Data!N2981</f>
        <v/>
      </c>
      <c r="O2981">
        <f>Raw_Data!O2981</f>
        <v/>
      </c>
      <c r="P2981">
        <f>Raw_Data!P2981</f>
        <v/>
      </c>
      <c r="Q2981">
        <f>Raw_Data!Q2981</f>
        <v/>
      </c>
      <c r="R2981">
        <f>Raw_Data!R2981</f>
        <v/>
      </c>
      <c r="S2981">
        <f>Raw_Data!S2981</f>
        <v/>
      </c>
      <c r="T2981">
        <f>YEAR(B2981)</f>
        <v/>
      </c>
      <c r="U2981">
        <f>MONTH(B2981)</f>
        <v/>
      </c>
      <c r="V2981">
        <f>TEXT(B2981,"mmm")</f>
        <v/>
      </c>
      <c r="W2981" s="15">
        <f>IFERROR(N2981/L2981,0)</f>
        <v/>
      </c>
      <c r="X2981">
        <f>IF(K2981=0,"No Discount",IF(K2981&lt;=5%,"Low",IF(K2981&lt;=15%,"Medium","High")))</f>
        <v/>
      </c>
      <c r="Y2981">
        <f>IF(L2981&gt;=20000,"High Value",IF(L2981&gt;=5000,"Medium Value","Low Value"))</f>
        <v/>
      </c>
      <c r="Z2981">
        <f>IF(R2981&lt;=3,"Fast",IF(R2981&lt;=5,"On Time","Delayed"))</f>
        <v/>
      </c>
    </row>
    <row r="2982">
      <c r="A2982">
        <f>Raw_Data!A2982</f>
        <v/>
      </c>
      <c r="B2982" s="11">
        <f>Raw_Data!B2982</f>
        <v/>
      </c>
      <c r="C2982">
        <f>Raw_Data!C2982</f>
        <v/>
      </c>
      <c r="D2982">
        <f>Raw_Data!D2982</f>
        <v/>
      </c>
      <c r="E2982">
        <f>Raw_Data!E2982</f>
        <v/>
      </c>
      <c r="F2982">
        <f>Raw_Data!F2982</f>
        <v/>
      </c>
      <c r="G2982">
        <f>Raw_Data!G2982</f>
        <v/>
      </c>
      <c r="H2982">
        <f>Raw_Data!H2982</f>
        <v/>
      </c>
      <c r="I2982">
        <f>Raw_Data!I2982</f>
        <v/>
      </c>
      <c r="J2982" s="12">
        <f>Raw_Data!J2982</f>
        <v/>
      </c>
      <c r="K2982" s="13">
        <f>Raw_Data!K2982</f>
        <v/>
      </c>
      <c r="L2982" s="12">
        <f>Raw_Data!L2982</f>
        <v/>
      </c>
      <c r="M2982" s="12">
        <f>Raw_Data!M2982</f>
        <v/>
      </c>
      <c r="N2982" s="12">
        <f>Raw_Data!N2982</f>
        <v/>
      </c>
      <c r="O2982">
        <f>Raw_Data!O2982</f>
        <v/>
      </c>
      <c r="P2982">
        <f>Raw_Data!P2982</f>
        <v/>
      </c>
      <c r="Q2982">
        <f>Raw_Data!Q2982</f>
        <v/>
      </c>
      <c r="R2982">
        <f>Raw_Data!R2982</f>
        <v/>
      </c>
      <c r="S2982">
        <f>Raw_Data!S2982</f>
        <v/>
      </c>
      <c r="T2982">
        <f>YEAR(B2982)</f>
        <v/>
      </c>
      <c r="U2982">
        <f>MONTH(B2982)</f>
        <v/>
      </c>
      <c r="V2982">
        <f>TEXT(B2982,"mmm")</f>
        <v/>
      </c>
      <c r="W2982" s="15">
        <f>IFERROR(N2982/L2982,0)</f>
        <v/>
      </c>
      <c r="X2982">
        <f>IF(K2982=0,"No Discount",IF(K2982&lt;=5%,"Low",IF(K2982&lt;=15%,"Medium","High")))</f>
        <v/>
      </c>
      <c r="Y2982">
        <f>IF(L2982&gt;=20000,"High Value",IF(L2982&gt;=5000,"Medium Value","Low Value"))</f>
        <v/>
      </c>
      <c r="Z2982">
        <f>IF(R2982&lt;=3,"Fast",IF(R2982&lt;=5,"On Time","Delayed"))</f>
        <v/>
      </c>
    </row>
    <row r="2983">
      <c r="A2983">
        <f>Raw_Data!A2983</f>
        <v/>
      </c>
      <c r="B2983" s="11">
        <f>Raw_Data!B2983</f>
        <v/>
      </c>
      <c r="C2983">
        <f>Raw_Data!C2983</f>
        <v/>
      </c>
      <c r="D2983">
        <f>Raw_Data!D2983</f>
        <v/>
      </c>
      <c r="E2983">
        <f>Raw_Data!E2983</f>
        <v/>
      </c>
      <c r="F2983">
        <f>Raw_Data!F2983</f>
        <v/>
      </c>
      <c r="G2983">
        <f>Raw_Data!G2983</f>
        <v/>
      </c>
      <c r="H2983">
        <f>Raw_Data!H2983</f>
        <v/>
      </c>
      <c r="I2983">
        <f>Raw_Data!I2983</f>
        <v/>
      </c>
      <c r="J2983" s="12">
        <f>Raw_Data!J2983</f>
        <v/>
      </c>
      <c r="K2983" s="13">
        <f>Raw_Data!K2983</f>
        <v/>
      </c>
      <c r="L2983" s="12">
        <f>Raw_Data!L2983</f>
        <v/>
      </c>
      <c r="M2983" s="12">
        <f>Raw_Data!M2983</f>
        <v/>
      </c>
      <c r="N2983" s="12">
        <f>Raw_Data!N2983</f>
        <v/>
      </c>
      <c r="O2983">
        <f>Raw_Data!O2983</f>
        <v/>
      </c>
      <c r="P2983">
        <f>Raw_Data!P2983</f>
        <v/>
      </c>
      <c r="Q2983">
        <f>Raw_Data!Q2983</f>
        <v/>
      </c>
      <c r="R2983">
        <f>Raw_Data!R2983</f>
        <v/>
      </c>
      <c r="S2983">
        <f>Raw_Data!S2983</f>
        <v/>
      </c>
      <c r="T2983">
        <f>YEAR(B2983)</f>
        <v/>
      </c>
      <c r="U2983">
        <f>MONTH(B2983)</f>
        <v/>
      </c>
      <c r="V2983">
        <f>TEXT(B2983,"mmm")</f>
        <v/>
      </c>
      <c r="W2983" s="15">
        <f>IFERROR(N2983/L2983,0)</f>
        <v/>
      </c>
      <c r="X2983">
        <f>IF(K2983=0,"No Discount",IF(K2983&lt;=5%,"Low",IF(K2983&lt;=15%,"Medium","High")))</f>
        <v/>
      </c>
      <c r="Y2983">
        <f>IF(L2983&gt;=20000,"High Value",IF(L2983&gt;=5000,"Medium Value","Low Value"))</f>
        <v/>
      </c>
      <c r="Z2983">
        <f>IF(R2983&lt;=3,"Fast",IF(R2983&lt;=5,"On Time","Delayed"))</f>
        <v/>
      </c>
    </row>
    <row r="2984">
      <c r="A2984">
        <f>Raw_Data!A2984</f>
        <v/>
      </c>
      <c r="B2984" s="11">
        <f>Raw_Data!B2984</f>
        <v/>
      </c>
      <c r="C2984">
        <f>Raw_Data!C2984</f>
        <v/>
      </c>
      <c r="D2984">
        <f>Raw_Data!D2984</f>
        <v/>
      </c>
      <c r="E2984">
        <f>Raw_Data!E2984</f>
        <v/>
      </c>
      <c r="F2984">
        <f>Raw_Data!F2984</f>
        <v/>
      </c>
      <c r="G2984">
        <f>Raw_Data!G2984</f>
        <v/>
      </c>
      <c r="H2984">
        <f>Raw_Data!H2984</f>
        <v/>
      </c>
      <c r="I2984">
        <f>Raw_Data!I2984</f>
        <v/>
      </c>
      <c r="J2984" s="12">
        <f>Raw_Data!J2984</f>
        <v/>
      </c>
      <c r="K2984" s="13">
        <f>Raw_Data!K2984</f>
        <v/>
      </c>
      <c r="L2984" s="12">
        <f>Raw_Data!L2984</f>
        <v/>
      </c>
      <c r="M2984" s="12">
        <f>Raw_Data!M2984</f>
        <v/>
      </c>
      <c r="N2984" s="12">
        <f>Raw_Data!N2984</f>
        <v/>
      </c>
      <c r="O2984">
        <f>Raw_Data!O2984</f>
        <v/>
      </c>
      <c r="P2984">
        <f>Raw_Data!P2984</f>
        <v/>
      </c>
      <c r="Q2984">
        <f>Raw_Data!Q2984</f>
        <v/>
      </c>
      <c r="R2984">
        <f>Raw_Data!R2984</f>
        <v/>
      </c>
      <c r="S2984">
        <f>Raw_Data!S2984</f>
        <v/>
      </c>
      <c r="T2984">
        <f>YEAR(B2984)</f>
        <v/>
      </c>
      <c r="U2984">
        <f>MONTH(B2984)</f>
        <v/>
      </c>
      <c r="V2984">
        <f>TEXT(B2984,"mmm")</f>
        <v/>
      </c>
      <c r="W2984" s="15">
        <f>IFERROR(N2984/L2984,0)</f>
        <v/>
      </c>
      <c r="X2984">
        <f>IF(K2984=0,"No Discount",IF(K2984&lt;=5%,"Low",IF(K2984&lt;=15%,"Medium","High")))</f>
        <v/>
      </c>
      <c r="Y2984">
        <f>IF(L2984&gt;=20000,"High Value",IF(L2984&gt;=5000,"Medium Value","Low Value"))</f>
        <v/>
      </c>
      <c r="Z2984">
        <f>IF(R2984&lt;=3,"Fast",IF(R2984&lt;=5,"On Time","Delayed"))</f>
        <v/>
      </c>
    </row>
    <row r="2985">
      <c r="A2985">
        <f>Raw_Data!A2985</f>
        <v/>
      </c>
      <c r="B2985" s="11">
        <f>Raw_Data!B2985</f>
        <v/>
      </c>
      <c r="C2985">
        <f>Raw_Data!C2985</f>
        <v/>
      </c>
      <c r="D2985">
        <f>Raw_Data!D2985</f>
        <v/>
      </c>
      <c r="E2985">
        <f>Raw_Data!E2985</f>
        <v/>
      </c>
      <c r="F2985">
        <f>Raw_Data!F2985</f>
        <v/>
      </c>
      <c r="G2985">
        <f>Raw_Data!G2985</f>
        <v/>
      </c>
      <c r="H2985">
        <f>Raw_Data!H2985</f>
        <v/>
      </c>
      <c r="I2985">
        <f>Raw_Data!I2985</f>
        <v/>
      </c>
      <c r="J2985" s="12">
        <f>Raw_Data!J2985</f>
        <v/>
      </c>
      <c r="K2985" s="13">
        <f>Raw_Data!K2985</f>
        <v/>
      </c>
      <c r="L2985" s="12">
        <f>Raw_Data!L2985</f>
        <v/>
      </c>
      <c r="M2985" s="12">
        <f>Raw_Data!M2985</f>
        <v/>
      </c>
      <c r="N2985" s="12">
        <f>Raw_Data!N2985</f>
        <v/>
      </c>
      <c r="O2985">
        <f>Raw_Data!O2985</f>
        <v/>
      </c>
      <c r="P2985">
        <f>Raw_Data!P2985</f>
        <v/>
      </c>
      <c r="Q2985">
        <f>Raw_Data!Q2985</f>
        <v/>
      </c>
      <c r="R2985">
        <f>Raw_Data!R2985</f>
        <v/>
      </c>
      <c r="S2985">
        <f>Raw_Data!S2985</f>
        <v/>
      </c>
      <c r="T2985">
        <f>YEAR(B2985)</f>
        <v/>
      </c>
      <c r="U2985">
        <f>MONTH(B2985)</f>
        <v/>
      </c>
      <c r="V2985">
        <f>TEXT(B2985,"mmm")</f>
        <v/>
      </c>
      <c r="W2985" s="15">
        <f>IFERROR(N2985/L2985,0)</f>
        <v/>
      </c>
      <c r="X2985">
        <f>IF(K2985=0,"No Discount",IF(K2985&lt;=5%,"Low",IF(K2985&lt;=15%,"Medium","High")))</f>
        <v/>
      </c>
      <c r="Y2985">
        <f>IF(L2985&gt;=20000,"High Value",IF(L2985&gt;=5000,"Medium Value","Low Value"))</f>
        <v/>
      </c>
      <c r="Z2985">
        <f>IF(R2985&lt;=3,"Fast",IF(R2985&lt;=5,"On Time","Delayed"))</f>
        <v/>
      </c>
    </row>
    <row r="2986">
      <c r="A2986">
        <f>Raw_Data!A2986</f>
        <v/>
      </c>
      <c r="B2986" s="11">
        <f>Raw_Data!B2986</f>
        <v/>
      </c>
      <c r="C2986">
        <f>Raw_Data!C2986</f>
        <v/>
      </c>
      <c r="D2986">
        <f>Raw_Data!D2986</f>
        <v/>
      </c>
      <c r="E2986">
        <f>Raw_Data!E2986</f>
        <v/>
      </c>
      <c r="F2986">
        <f>Raw_Data!F2986</f>
        <v/>
      </c>
      <c r="G2986">
        <f>Raw_Data!G2986</f>
        <v/>
      </c>
      <c r="H2986">
        <f>Raw_Data!H2986</f>
        <v/>
      </c>
      <c r="I2986">
        <f>Raw_Data!I2986</f>
        <v/>
      </c>
      <c r="J2986" s="12">
        <f>Raw_Data!J2986</f>
        <v/>
      </c>
      <c r="K2986" s="13">
        <f>Raw_Data!K2986</f>
        <v/>
      </c>
      <c r="L2986" s="12">
        <f>Raw_Data!L2986</f>
        <v/>
      </c>
      <c r="M2986" s="12">
        <f>Raw_Data!M2986</f>
        <v/>
      </c>
      <c r="N2986" s="12">
        <f>Raw_Data!N2986</f>
        <v/>
      </c>
      <c r="O2986">
        <f>Raw_Data!O2986</f>
        <v/>
      </c>
      <c r="P2986">
        <f>Raw_Data!P2986</f>
        <v/>
      </c>
      <c r="Q2986">
        <f>Raw_Data!Q2986</f>
        <v/>
      </c>
      <c r="R2986">
        <f>Raw_Data!R2986</f>
        <v/>
      </c>
      <c r="S2986">
        <f>Raw_Data!S2986</f>
        <v/>
      </c>
      <c r="T2986">
        <f>YEAR(B2986)</f>
        <v/>
      </c>
      <c r="U2986">
        <f>MONTH(B2986)</f>
        <v/>
      </c>
      <c r="V2986">
        <f>TEXT(B2986,"mmm")</f>
        <v/>
      </c>
      <c r="W2986" s="15">
        <f>IFERROR(N2986/L2986,0)</f>
        <v/>
      </c>
      <c r="X2986">
        <f>IF(K2986=0,"No Discount",IF(K2986&lt;=5%,"Low",IF(K2986&lt;=15%,"Medium","High")))</f>
        <v/>
      </c>
      <c r="Y2986">
        <f>IF(L2986&gt;=20000,"High Value",IF(L2986&gt;=5000,"Medium Value","Low Value"))</f>
        <v/>
      </c>
      <c r="Z2986">
        <f>IF(R2986&lt;=3,"Fast",IF(R2986&lt;=5,"On Time","Delayed"))</f>
        <v/>
      </c>
    </row>
    <row r="2987">
      <c r="A2987">
        <f>Raw_Data!A2987</f>
        <v/>
      </c>
      <c r="B2987" s="11">
        <f>Raw_Data!B2987</f>
        <v/>
      </c>
      <c r="C2987">
        <f>Raw_Data!C2987</f>
        <v/>
      </c>
      <c r="D2987">
        <f>Raw_Data!D2987</f>
        <v/>
      </c>
      <c r="E2987">
        <f>Raw_Data!E2987</f>
        <v/>
      </c>
      <c r="F2987">
        <f>Raw_Data!F2987</f>
        <v/>
      </c>
      <c r="G2987">
        <f>Raw_Data!G2987</f>
        <v/>
      </c>
      <c r="H2987">
        <f>Raw_Data!H2987</f>
        <v/>
      </c>
      <c r="I2987">
        <f>Raw_Data!I2987</f>
        <v/>
      </c>
      <c r="J2987" s="12">
        <f>Raw_Data!J2987</f>
        <v/>
      </c>
      <c r="K2987" s="13">
        <f>Raw_Data!K2987</f>
        <v/>
      </c>
      <c r="L2987" s="12">
        <f>Raw_Data!L2987</f>
        <v/>
      </c>
      <c r="M2987" s="12">
        <f>Raw_Data!M2987</f>
        <v/>
      </c>
      <c r="N2987" s="12">
        <f>Raw_Data!N2987</f>
        <v/>
      </c>
      <c r="O2987">
        <f>Raw_Data!O2987</f>
        <v/>
      </c>
      <c r="P2987">
        <f>Raw_Data!P2987</f>
        <v/>
      </c>
      <c r="Q2987">
        <f>Raw_Data!Q2987</f>
        <v/>
      </c>
      <c r="R2987">
        <f>Raw_Data!R2987</f>
        <v/>
      </c>
      <c r="S2987">
        <f>Raw_Data!S2987</f>
        <v/>
      </c>
      <c r="T2987">
        <f>YEAR(B2987)</f>
        <v/>
      </c>
      <c r="U2987">
        <f>MONTH(B2987)</f>
        <v/>
      </c>
      <c r="V2987">
        <f>TEXT(B2987,"mmm")</f>
        <v/>
      </c>
      <c r="W2987" s="15">
        <f>IFERROR(N2987/L2987,0)</f>
        <v/>
      </c>
      <c r="X2987">
        <f>IF(K2987=0,"No Discount",IF(K2987&lt;=5%,"Low",IF(K2987&lt;=15%,"Medium","High")))</f>
        <v/>
      </c>
      <c r="Y2987">
        <f>IF(L2987&gt;=20000,"High Value",IF(L2987&gt;=5000,"Medium Value","Low Value"))</f>
        <v/>
      </c>
      <c r="Z2987">
        <f>IF(R2987&lt;=3,"Fast",IF(R2987&lt;=5,"On Time","Delayed"))</f>
        <v/>
      </c>
    </row>
    <row r="2988">
      <c r="A2988">
        <f>Raw_Data!A2988</f>
        <v/>
      </c>
      <c r="B2988" s="11">
        <f>Raw_Data!B2988</f>
        <v/>
      </c>
      <c r="C2988">
        <f>Raw_Data!C2988</f>
        <v/>
      </c>
      <c r="D2988">
        <f>Raw_Data!D2988</f>
        <v/>
      </c>
      <c r="E2988">
        <f>Raw_Data!E2988</f>
        <v/>
      </c>
      <c r="F2988">
        <f>Raw_Data!F2988</f>
        <v/>
      </c>
      <c r="G2988">
        <f>Raw_Data!G2988</f>
        <v/>
      </c>
      <c r="H2988">
        <f>Raw_Data!H2988</f>
        <v/>
      </c>
      <c r="I2988">
        <f>Raw_Data!I2988</f>
        <v/>
      </c>
      <c r="J2988" s="12">
        <f>Raw_Data!J2988</f>
        <v/>
      </c>
      <c r="K2988" s="13">
        <f>Raw_Data!K2988</f>
        <v/>
      </c>
      <c r="L2988" s="12">
        <f>Raw_Data!L2988</f>
        <v/>
      </c>
      <c r="M2988" s="12">
        <f>Raw_Data!M2988</f>
        <v/>
      </c>
      <c r="N2988" s="12">
        <f>Raw_Data!N2988</f>
        <v/>
      </c>
      <c r="O2988">
        <f>Raw_Data!O2988</f>
        <v/>
      </c>
      <c r="P2988">
        <f>Raw_Data!P2988</f>
        <v/>
      </c>
      <c r="Q2988">
        <f>Raw_Data!Q2988</f>
        <v/>
      </c>
      <c r="R2988">
        <f>Raw_Data!R2988</f>
        <v/>
      </c>
      <c r="S2988">
        <f>Raw_Data!S2988</f>
        <v/>
      </c>
      <c r="T2988">
        <f>YEAR(B2988)</f>
        <v/>
      </c>
      <c r="U2988">
        <f>MONTH(B2988)</f>
        <v/>
      </c>
      <c r="V2988">
        <f>TEXT(B2988,"mmm")</f>
        <v/>
      </c>
      <c r="W2988" s="15">
        <f>IFERROR(N2988/L2988,0)</f>
        <v/>
      </c>
      <c r="X2988">
        <f>IF(K2988=0,"No Discount",IF(K2988&lt;=5%,"Low",IF(K2988&lt;=15%,"Medium","High")))</f>
        <v/>
      </c>
      <c r="Y2988">
        <f>IF(L2988&gt;=20000,"High Value",IF(L2988&gt;=5000,"Medium Value","Low Value"))</f>
        <v/>
      </c>
      <c r="Z2988">
        <f>IF(R2988&lt;=3,"Fast",IF(R2988&lt;=5,"On Time","Delayed"))</f>
        <v/>
      </c>
    </row>
    <row r="2989">
      <c r="A2989">
        <f>Raw_Data!A2989</f>
        <v/>
      </c>
      <c r="B2989" s="11">
        <f>Raw_Data!B2989</f>
        <v/>
      </c>
      <c r="C2989">
        <f>Raw_Data!C2989</f>
        <v/>
      </c>
      <c r="D2989">
        <f>Raw_Data!D2989</f>
        <v/>
      </c>
      <c r="E2989">
        <f>Raw_Data!E2989</f>
        <v/>
      </c>
      <c r="F2989">
        <f>Raw_Data!F2989</f>
        <v/>
      </c>
      <c r="G2989">
        <f>Raw_Data!G2989</f>
        <v/>
      </c>
      <c r="H2989">
        <f>Raw_Data!H2989</f>
        <v/>
      </c>
      <c r="I2989">
        <f>Raw_Data!I2989</f>
        <v/>
      </c>
      <c r="J2989" s="12">
        <f>Raw_Data!J2989</f>
        <v/>
      </c>
      <c r="K2989" s="13">
        <f>Raw_Data!K2989</f>
        <v/>
      </c>
      <c r="L2989" s="12">
        <f>Raw_Data!L2989</f>
        <v/>
      </c>
      <c r="M2989" s="12">
        <f>Raw_Data!M2989</f>
        <v/>
      </c>
      <c r="N2989" s="12">
        <f>Raw_Data!N2989</f>
        <v/>
      </c>
      <c r="O2989">
        <f>Raw_Data!O2989</f>
        <v/>
      </c>
      <c r="P2989">
        <f>Raw_Data!P2989</f>
        <v/>
      </c>
      <c r="Q2989">
        <f>Raw_Data!Q2989</f>
        <v/>
      </c>
      <c r="R2989">
        <f>Raw_Data!R2989</f>
        <v/>
      </c>
      <c r="S2989">
        <f>Raw_Data!S2989</f>
        <v/>
      </c>
      <c r="T2989">
        <f>YEAR(B2989)</f>
        <v/>
      </c>
      <c r="U2989">
        <f>MONTH(B2989)</f>
        <v/>
      </c>
      <c r="V2989">
        <f>TEXT(B2989,"mmm")</f>
        <v/>
      </c>
      <c r="W2989" s="15">
        <f>IFERROR(N2989/L2989,0)</f>
        <v/>
      </c>
      <c r="X2989">
        <f>IF(K2989=0,"No Discount",IF(K2989&lt;=5%,"Low",IF(K2989&lt;=15%,"Medium","High")))</f>
        <v/>
      </c>
      <c r="Y2989">
        <f>IF(L2989&gt;=20000,"High Value",IF(L2989&gt;=5000,"Medium Value","Low Value"))</f>
        <v/>
      </c>
      <c r="Z2989">
        <f>IF(R2989&lt;=3,"Fast",IF(R2989&lt;=5,"On Time","Delayed"))</f>
        <v/>
      </c>
    </row>
    <row r="2990">
      <c r="A2990">
        <f>Raw_Data!A2990</f>
        <v/>
      </c>
      <c r="B2990" s="11">
        <f>Raw_Data!B2990</f>
        <v/>
      </c>
      <c r="C2990">
        <f>Raw_Data!C2990</f>
        <v/>
      </c>
      <c r="D2990">
        <f>Raw_Data!D2990</f>
        <v/>
      </c>
      <c r="E2990">
        <f>Raw_Data!E2990</f>
        <v/>
      </c>
      <c r="F2990">
        <f>Raw_Data!F2990</f>
        <v/>
      </c>
      <c r="G2990">
        <f>Raw_Data!G2990</f>
        <v/>
      </c>
      <c r="H2990">
        <f>Raw_Data!H2990</f>
        <v/>
      </c>
      <c r="I2990">
        <f>Raw_Data!I2990</f>
        <v/>
      </c>
      <c r="J2990" s="12">
        <f>Raw_Data!J2990</f>
        <v/>
      </c>
      <c r="K2990" s="13">
        <f>Raw_Data!K2990</f>
        <v/>
      </c>
      <c r="L2990" s="12">
        <f>Raw_Data!L2990</f>
        <v/>
      </c>
      <c r="M2990" s="12">
        <f>Raw_Data!M2990</f>
        <v/>
      </c>
      <c r="N2990" s="12">
        <f>Raw_Data!N2990</f>
        <v/>
      </c>
      <c r="O2990">
        <f>Raw_Data!O2990</f>
        <v/>
      </c>
      <c r="P2990">
        <f>Raw_Data!P2990</f>
        <v/>
      </c>
      <c r="Q2990">
        <f>Raw_Data!Q2990</f>
        <v/>
      </c>
      <c r="R2990">
        <f>Raw_Data!R2990</f>
        <v/>
      </c>
      <c r="S2990">
        <f>Raw_Data!S2990</f>
        <v/>
      </c>
      <c r="T2990">
        <f>YEAR(B2990)</f>
        <v/>
      </c>
      <c r="U2990">
        <f>MONTH(B2990)</f>
        <v/>
      </c>
      <c r="V2990">
        <f>TEXT(B2990,"mmm")</f>
        <v/>
      </c>
      <c r="W2990" s="15">
        <f>IFERROR(N2990/L2990,0)</f>
        <v/>
      </c>
      <c r="X2990">
        <f>IF(K2990=0,"No Discount",IF(K2990&lt;=5%,"Low",IF(K2990&lt;=15%,"Medium","High")))</f>
        <v/>
      </c>
      <c r="Y2990">
        <f>IF(L2990&gt;=20000,"High Value",IF(L2990&gt;=5000,"Medium Value","Low Value"))</f>
        <v/>
      </c>
      <c r="Z2990">
        <f>IF(R2990&lt;=3,"Fast",IF(R2990&lt;=5,"On Time","Delayed"))</f>
        <v/>
      </c>
    </row>
    <row r="2991">
      <c r="A2991">
        <f>Raw_Data!A2991</f>
        <v/>
      </c>
      <c r="B2991" s="11">
        <f>Raw_Data!B2991</f>
        <v/>
      </c>
      <c r="C2991">
        <f>Raw_Data!C2991</f>
        <v/>
      </c>
      <c r="D2991">
        <f>Raw_Data!D2991</f>
        <v/>
      </c>
      <c r="E2991">
        <f>Raw_Data!E2991</f>
        <v/>
      </c>
      <c r="F2991">
        <f>Raw_Data!F2991</f>
        <v/>
      </c>
      <c r="G2991">
        <f>Raw_Data!G2991</f>
        <v/>
      </c>
      <c r="H2991">
        <f>Raw_Data!H2991</f>
        <v/>
      </c>
      <c r="I2991">
        <f>Raw_Data!I2991</f>
        <v/>
      </c>
      <c r="J2991" s="12">
        <f>Raw_Data!J2991</f>
        <v/>
      </c>
      <c r="K2991" s="13">
        <f>Raw_Data!K2991</f>
        <v/>
      </c>
      <c r="L2991" s="12">
        <f>Raw_Data!L2991</f>
        <v/>
      </c>
      <c r="M2991" s="12">
        <f>Raw_Data!M2991</f>
        <v/>
      </c>
      <c r="N2991" s="12">
        <f>Raw_Data!N2991</f>
        <v/>
      </c>
      <c r="O2991">
        <f>Raw_Data!O2991</f>
        <v/>
      </c>
      <c r="P2991">
        <f>Raw_Data!P2991</f>
        <v/>
      </c>
      <c r="Q2991">
        <f>Raw_Data!Q2991</f>
        <v/>
      </c>
      <c r="R2991">
        <f>Raw_Data!R2991</f>
        <v/>
      </c>
      <c r="S2991">
        <f>Raw_Data!S2991</f>
        <v/>
      </c>
      <c r="T2991">
        <f>YEAR(B2991)</f>
        <v/>
      </c>
      <c r="U2991">
        <f>MONTH(B2991)</f>
        <v/>
      </c>
      <c r="V2991">
        <f>TEXT(B2991,"mmm")</f>
        <v/>
      </c>
      <c r="W2991" s="15">
        <f>IFERROR(N2991/L2991,0)</f>
        <v/>
      </c>
      <c r="X2991">
        <f>IF(K2991=0,"No Discount",IF(K2991&lt;=5%,"Low",IF(K2991&lt;=15%,"Medium","High")))</f>
        <v/>
      </c>
      <c r="Y2991">
        <f>IF(L2991&gt;=20000,"High Value",IF(L2991&gt;=5000,"Medium Value","Low Value"))</f>
        <v/>
      </c>
      <c r="Z2991">
        <f>IF(R2991&lt;=3,"Fast",IF(R2991&lt;=5,"On Time","Delayed"))</f>
        <v/>
      </c>
    </row>
    <row r="2992">
      <c r="A2992">
        <f>Raw_Data!A2992</f>
        <v/>
      </c>
      <c r="B2992" s="11">
        <f>Raw_Data!B2992</f>
        <v/>
      </c>
      <c r="C2992">
        <f>Raw_Data!C2992</f>
        <v/>
      </c>
      <c r="D2992">
        <f>Raw_Data!D2992</f>
        <v/>
      </c>
      <c r="E2992">
        <f>Raw_Data!E2992</f>
        <v/>
      </c>
      <c r="F2992">
        <f>Raw_Data!F2992</f>
        <v/>
      </c>
      <c r="G2992">
        <f>Raw_Data!G2992</f>
        <v/>
      </c>
      <c r="H2992">
        <f>Raw_Data!H2992</f>
        <v/>
      </c>
      <c r="I2992">
        <f>Raw_Data!I2992</f>
        <v/>
      </c>
      <c r="J2992" s="12">
        <f>Raw_Data!J2992</f>
        <v/>
      </c>
      <c r="K2992" s="13">
        <f>Raw_Data!K2992</f>
        <v/>
      </c>
      <c r="L2992" s="12">
        <f>Raw_Data!L2992</f>
        <v/>
      </c>
      <c r="M2992" s="12">
        <f>Raw_Data!M2992</f>
        <v/>
      </c>
      <c r="N2992" s="12">
        <f>Raw_Data!N2992</f>
        <v/>
      </c>
      <c r="O2992">
        <f>Raw_Data!O2992</f>
        <v/>
      </c>
      <c r="P2992">
        <f>Raw_Data!P2992</f>
        <v/>
      </c>
      <c r="Q2992">
        <f>Raw_Data!Q2992</f>
        <v/>
      </c>
      <c r="R2992">
        <f>Raw_Data!R2992</f>
        <v/>
      </c>
      <c r="S2992">
        <f>Raw_Data!S2992</f>
        <v/>
      </c>
      <c r="T2992">
        <f>YEAR(B2992)</f>
        <v/>
      </c>
      <c r="U2992">
        <f>MONTH(B2992)</f>
        <v/>
      </c>
      <c r="V2992">
        <f>TEXT(B2992,"mmm")</f>
        <v/>
      </c>
      <c r="W2992" s="15">
        <f>IFERROR(N2992/L2992,0)</f>
        <v/>
      </c>
      <c r="X2992">
        <f>IF(K2992=0,"No Discount",IF(K2992&lt;=5%,"Low",IF(K2992&lt;=15%,"Medium","High")))</f>
        <v/>
      </c>
      <c r="Y2992">
        <f>IF(L2992&gt;=20000,"High Value",IF(L2992&gt;=5000,"Medium Value","Low Value"))</f>
        <v/>
      </c>
      <c r="Z2992">
        <f>IF(R2992&lt;=3,"Fast",IF(R2992&lt;=5,"On Time","Delayed"))</f>
        <v/>
      </c>
    </row>
    <row r="2993">
      <c r="A2993">
        <f>Raw_Data!A2993</f>
        <v/>
      </c>
      <c r="B2993" s="11">
        <f>Raw_Data!B2993</f>
        <v/>
      </c>
      <c r="C2993">
        <f>Raw_Data!C2993</f>
        <v/>
      </c>
      <c r="D2993">
        <f>Raw_Data!D2993</f>
        <v/>
      </c>
      <c r="E2993">
        <f>Raw_Data!E2993</f>
        <v/>
      </c>
      <c r="F2993">
        <f>Raw_Data!F2993</f>
        <v/>
      </c>
      <c r="G2993">
        <f>Raw_Data!G2993</f>
        <v/>
      </c>
      <c r="H2993">
        <f>Raw_Data!H2993</f>
        <v/>
      </c>
      <c r="I2993">
        <f>Raw_Data!I2993</f>
        <v/>
      </c>
      <c r="J2993" s="12">
        <f>Raw_Data!J2993</f>
        <v/>
      </c>
      <c r="K2993" s="13">
        <f>Raw_Data!K2993</f>
        <v/>
      </c>
      <c r="L2993" s="12">
        <f>Raw_Data!L2993</f>
        <v/>
      </c>
      <c r="M2993" s="12">
        <f>Raw_Data!M2993</f>
        <v/>
      </c>
      <c r="N2993" s="12">
        <f>Raw_Data!N2993</f>
        <v/>
      </c>
      <c r="O2993">
        <f>Raw_Data!O2993</f>
        <v/>
      </c>
      <c r="P2993">
        <f>Raw_Data!P2993</f>
        <v/>
      </c>
      <c r="Q2993">
        <f>Raw_Data!Q2993</f>
        <v/>
      </c>
      <c r="R2993">
        <f>Raw_Data!R2993</f>
        <v/>
      </c>
      <c r="S2993">
        <f>Raw_Data!S2993</f>
        <v/>
      </c>
      <c r="T2993">
        <f>YEAR(B2993)</f>
        <v/>
      </c>
      <c r="U2993">
        <f>MONTH(B2993)</f>
        <v/>
      </c>
      <c r="V2993">
        <f>TEXT(B2993,"mmm")</f>
        <v/>
      </c>
      <c r="W2993" s="15">
        <f>IFERROR(N2993/L2993,0)</f>
        <v/>
      </c>
      <c r="X2993">
        <f>IF(K2993=0,"No Discount",IF(K2993&lt;=5%,"Low",IF(K2993&lt;=15%,"Medium","High")))</f>
        <v/>
      </c>
      <c r="Y2993">
        <f>IF(L2993&gt;=20000,"High Value",IF(L2993&gt;=5000,"Medium Value","Low Value"))</f>
        <v/>
      </c>
      <c r="Z2993">
        <f>IF(R2993&lt;=3,"Fast",IF(R2993&lt;=5,"On Time","Delayed"))</f>
        <v/>
      </c>
    </row>
    <row r="2994">
      <c r="A2994">
        <f>Raw_Data!A2994</f>
        <v/>
      </c>
      <c r="B2994" s="11">
        <f>Raw_Data!B2994</f>
        <v/>
      </c>
      <c r="C2994">
        <f>Raw_Data!C2994</f>
        <v/>
      </c>
      <c r="D2994">
        <f>Raw_Data!D2994</f>
        <v/>
      </c>
      <c r="E2994">
        <f>Raw_Data!E2994</f>
        <v/>
      </c>
      <c r="F2994">
        <f>Raw_Data!F2994</f>
        <v/>
      </c>
      <c r="G2994">
        <f>Raw_Data!G2994</f>
        <v/>
      </c>
      <c r="H2994">
        <f>Raw_Data!H2994</f>
        <v/>
      </c>
      <c r="I2994">
        <f>Raw_Data!I2994</f>
        <v/>
      </c>
      <c r="J2994" s="12">
        <f>Raw_Data!J2994</f>
        <v/>
      </c>
      <c r="K2994" s="13">
        <f>Raw_Data!K2994</f>
        <v/>
      </c>
      <c r="L2994" s="12">
        <f>Raw_Data!L2994</f>
        <v/>
      </c>
      <c r="M2994" s="12">
        <f>Raw_Data!M2994</f>
        <v/>
      </c>
      <c r="N2994" s="12">
        <f>Raw_Data!N2994</f>
        <v/>
      </c>
      <c r="O2994">
        <f>Raw_Data!O2994</f>
        <v/>
      </c>
      <c r="P2994">
        <f>Raw_Data!P2994</f>
        <v/>
      </c>
      <c r="Q2994">
        <f>Raw_Data!Q2994</f>
        <v/>
      </c>
      <c r="R2994">
        <f>Raw_Data!R2994</f>
        <v/>
      </c>
      <c r="S2994">
        <f>Raw_Data!S2994</f>
        <v/>
      </c>
      <c r="T2994">
        <f>YEAR(B2994)</f>
        <v/>
      </c>
      <c r="U2994">
        <f>MONTH(B2994)</f>
        <v/>
      </c>
      <c r="V2994">
        <f>TEXT(B2994,"mmm")</f>
        <v/>
      </c>
      <c r="W2994" s="15">
        <f>IFERROR(N2994/L2994,0)</f>
        <v/>
      </c>
      <c r="X2994">
        <f>IF(K2994=0,"No Discount",IF(K2994&lt;=5%,"Low",IF(K2994&lt;=15%,"Medium","High")))</f>
        <v/>
      </c>
      <c r="Y2994">
        <f>IF(L2994&gt;=20000,"High Value",IF(L2994&gt;=5000,"Medium Value","Low Value"))</f>
        <v/>
      </c>
      <c r="Z2994">
        <f>IF(R2994&lt;=3,"Fast",IF(R2994&lt;=5,"On Time","Delayed"))</f>
        <v/>
      </c>
    </row>
    <row r="2995">
      <c r="A2995">
        <f>Raw_Data!A2995</f>
        <v/>
      </c>
      <c r="B2995" s="11">
        <f>Raw_Data!B2995</f>
        <v/>
      </c>
      <c r="C2995">
        <f>Raw_Data!C2995</f>
        <v/>
      </c>
      <c r="D2995">
        <f>Raw_Data!D2995</f>
        <v/>
      </c>
      <c r="E2995">
        <f>Raw_Data!E2995</f>
        <v/>
      </c>
      <c r="F2995">
        <f>Raw_Data!F2995</f>
        <v/>
      </c>
      <c r="G2995">
        <f>Raw_Data!G2995</f>
        <v/>
      </c>
      <c r="H2995">
        <f>Raw_Data!H2995</f>
        <v/>
      </c>
      <c r="I2995">
        <f>Raw_Data!I2995</f>
        <v/>
      </c>
      <c r="J2995" s="12">
        <f>Raw_Data!J2995</f>
        <v/>
      </c>
      <c r="K2995" s="13">
        <f>Raw_Data!K2995</f>
        <v/>
      </c>
      <c r="L2995" s="12">
        <f>Raw_Data!L2995</f>
        <v/>
      </c>
      <c r="M2995" s="12">
        <f>Raw_Data!M2995</f>
        <v/>
      </c>
      <c r="N2995" s="12">
        <f>Raw_Data!N2995</f>
        <v/>
      </c>
      <c r="O2995">
        <f>Raw_Data!O2995</f>
        <v/>
      </c>
      <c r="P2995">
        <f>Raw_Data!P2995</f>
        <v/>
      </c>
      <c r="Q2995">
        <f>Raw_Data!Q2995</f>
        <v/>
      </c>
      <c r="R2995">
        <f>Raw_Data!R2995</f>
        <v/>
      </c>
      <c r="S2995">
        <f>Raw_Data!S2995</f>
        <v/>
      </c>
      <c r="T2995">
        <f>YEAR(B2995)</f>
        <v/>
      </c>
      <c r="U2995">
        <f>MONTH(B2995)</f>
        <v/>
      </c>
      <c r="V2995">
        <f>TEXT(B2995,"mmm")</f>
        <v/>
      </c>
      <c r="W2995" s="15">
        <f>IFERROR(N2995/L2995,0)</f>
        <v/>
      </c>
      <c r="X2995">
        <f>IF(K2995=0,"No Discount",IF(K2995&lt;=5%,"Low",IF(K2995&lt;=15%,"Medium","High")))</f>
        <v/>
      </c>
      <c r="Y2995">
        <f>IF(L2995&gt;=20000,"High Value",IF(L2995&gt;=5000,"Medium Value","Low Value"))</f>
        <v/>
      </c>
      <c r="Z2995">
        <f>IF(R2995&lt;=3,"Fast",IF(R2995&lt;=5,"On Time","Delayed"))</f>
        <v/>
      </c>
    </row>
    <row r="2996">
      <c r="A2996">
        <f>Raw_Data!A2996</f>
        <v/>
      </c>
      <c r="B2996" s="11">
        <f>Raw_Data!B2996</f>
        <v/>
      </c>
      <c r="C2996">
        <f>Raw_Data!C2996</f>
        <v/>
      </c>
      <c r="D2996">
        <f>Raw_Data!D2996</f>
        <v/>
      </c>
      <c r="E2996">
        <f>Raw_Data!E2996</f>
        <v/>
      </c>
      <c r="F2996">
        <f>Raw_Data!F2996</f>
        <v/>
      </c>
      <c r="G2996">
        <f>Raw_Data!G2996</f>
        <v/>
      </c>
      <c r="H2996">
        <f>Raw_Data!H2996</f>
        <v/>
      </c>
      <c r="I2996">
        <f>Raw_Data!I2996</f>
        <v/>
      </c>
      <c r="J2996" s="12">
        <f>Raw_Data!J2996</f>
        <v/>
      </c>
      <c r="K2996" s="13">
        <f>Raw_Data!K2996</f>
        <v/>
      </c>
      <c r="L2996" s="12">
        <f>Raw_Data!L2996</f>
        <v/>
      </c>
      <c r="M2996" s="12">
        <f>Raw_Data!M2996</f>
        <v/>
      </c>
      <c r="N2996" s="12">
        <f>Raw_Data!N2996</f>
        <v/>
      </c>
      <c r="O2996">
        <f>Raw_Data!O2996</f>
        <v/>
      </c>
      <c r="P2996">
        <f>Raw_Data!P2996</f>
        <v/>
      </c>
      <c r="Q2996">
        <f>Raw_Data!Q2996</f>
        <v/>
      </c>
      <c r="R2996">
        <f>Raw_Data!R2996</f>
        <v/>
      </c>
      <c r="S2996">
        <f>Raw_Data!S2996</f>
        <v/>
      </c>
      <c r="T2996">
        <f>YEAR(B2996)</f>
        <v/>
      </c>
      <c r="U2996">
        <f>MONTH(B2996)</f>
        <v/>
      </c>
      <c r="V2996">
        <f>TEXT(B2996,"mmm")</f>
        <v/>
      </c>
      <c r="W2996" s="15">
        <f>IFERROR(N2996/L2996,0)</f>
        <v/>
      </c>
      <c r="X2996">
        <f>IF(K2996=0,"No Discount",IF(K2996&lt;=5%,"Low",IF(K2996&lt;=15%,"Medium","High")))</f>
        <v/>
      </c>
      <c r="Y2996">
        <f>IF(L2996&gt;=20000,"High Value",IF(L2996&gt;=5000,"Medium Value","Low Value"))</f>
        <v/>
      </c>
      <c r="Z2996">
        <f>IF(R2996&lt;=3,"Fast",IF(R2996&lt;=5,"On Time","Delayed"))</f>
        <v/>
      </c>
    </row>
    <row r="2997">
      <c r="A2997">
        <f>Raw_Data!A2997</f>
        <v/>
      </c>
      <c r="B2997" s="11">
        <f>Raw_Data!B2997</f>
        <v/>
      </c>
      <c r="C2997">
        <f>Raw_Data!C2997</f>
        <v/>
      </c>
      <c r="D2997">
        <f>Raw_Data!D2997</f>
        <v/>
      </c>
      <c r="E2997">
        <f>Raw_Data!E2997</f>
        <v/>
      </c>
      <c r="F2997">
        <f>Raw_Data!F2997</f>
        <v/>
      </c>
      <c r="G2997">
        <f>Raw_Data!G2997</f>
        <v/>
      </c>
      <c r="H2997">
        <f>Raw_Data!H2997</f>
        <v/>
      </c>
      <c r="I2997">
        <f>Raw_Data!I2997</f>
        <v/>
      </c>
      <c r="J2997" s="12">
        <f>Raw_Data!J2997</f>
        <v/>
      </c>
      <c r="K2997" s="13">
        <f>Raw_Data!K2997</f>
        <v/>
      </c>
      <c r="L2997" s="12">
        <f>Raw_Data!L2997</f>
        <v/>
      </c>
      <c r="M2997" s="12">
        <f>Raw_Data!M2997</f>
        <v/>
      </c>
      <c r="N2997" s="12">
        <f>Raw_Data!N2997</f>
        <v/>
      </c>
      <c r="O2997">
        <f>Raw_Data!O2997</f>
        <v/>
      </c>
      <c r="P2997">
        <f>Raw_Data!P2997</f>
        <v/>
      </c>
      <c r="Q2997">
        <f>Raw_Data!Q2997</f>
        <v/>
      </c>
      <c r="R2997">
        <f>Raw_Data!R2997</f>
        <v/>
      </c>
      <c r="S2997">
        <f>Raw_Data!S2997</f>
        <v/>
      </c>
      <c r="T2997">
        <f>YEAR(B2997)</f>
        <v/>
      </c>
      <c r="U2997">
        <f>MONTH(B2997)</f>
        <v/>
      </c>
      <c r="V2997">
        <f>TEXT(B2997,"mmm")</f>
        <v/>
      </c>
      <c r="W2997" s="15">
        <f>IFERROR(N2997/L2997,0)</f>
        <v/>
      </c>
      <c r="X2997">
        <f>IF(K2997=0,"No Discount",IF(K2997&lt;=5%,"Low",IF(K2997&lt;=15%,"Medium","High")))</f>
        <v/>
      </c>
      <c r="Y2997">
        <f>IF(L2997&gt;=20000,"High Value",IF(L2997&gt;=5000,"Medium Value","Low Value"))</f>
        <v/>
      </c>
      <c r="Z2997">
        <f>IF(R2997&lt;=3,"Fast",IF(R2997&lt;=5,"On Time","Delayed"))</f>
        <v/>
      </c>
    </row>
    <row r="2998">
      <c r="A2998">
        <f>Raw_Data!A2998</f>
        <v/>
      </c>
      <c r="B2998" s="11">
        <f>Raw_Data!B2998</f>
        <v/>
      </c>
      <c r="C2998">
        <f>Raw_Data!C2998</f>
        <v/>
      </c>
      <c r="D2998">
        <f>Raw_Data!D2998</f>
        <v/>
      </c>
      <c r="E2998">
        <f>Raw_Data!E2998</f>
        <v/>
      </c>
      <c r="F2998">
        <f>Raw_Data!F2998</f>
        <v/>
      </c>
      <c r="G2998">
        <f>Raw_Data!G2998</f>
        <v/>
      </c>
      <c r="H2998">
        <f>Raw_Data!H2998</f>
        <v/>
      </c>
      <c r="I2998">
        <f>Raw_Data!I2998</f>
        <v/>
      </c>
      <c r="J2998" s="12">
        <f>Raw_Data!J2998</f>
        <v/>
      </c>
      <c r="K2998" s="13">
        <f>Raw_Data!K2998</f>
        <v/>
      </c>
      <c r="L2998" s="12">
        <f>Raw_Data!L2998</f>
        <v/>
      </c>
      <c r="M2998" s="12">
        <f>Raw_Data!M2998</f>
        <v/>
      </c>
      <c r="N2998" s="12">
        <f>Raw_Data!N2998</f>
        <v/>
      </c>
      <c r="O2998">
        <f>Raw_Data!O2998</f>
        <v/>
      </c>
      <c r="P2998">
        <f>Raw_Data!P2998</f>
        <v/>
      </c>
      <c r="Q2998">
        <f>Raw_Data!Q2998</f>
        <v/>
      </c>
      <c r="R2998">
        <f>Raw_Data!R2998</f>
        <v/>
      </c>
      <c r="S2998">
        <f>Raw_Data!S2998</f>
        <v/>
      </c>
      <c r="T2998">
        <f>YEAR(B2998)</f>
        <v/>
      </c>
      <c r="U2998">
        <f>MONTH(B2998)</f>
        <v/>
      </c>
      <c r="V2998">
        <f>TEXT(B2998,"mmm")</f>
        <v/>
      </c>
      <c r="W2998" s="15">
        <f>IFERROR(N2998/L2998,0)</f>
        <v/>
      </c>
      <c r="X2998">
        <f>IF(K2998=0,"No Discount",IF(K2998&lt;=5%,"Low",IF(K2998&lt;=15%,"Medium","High")))</f>
        <v/>
      </c>
      <c r="Y2998">
        <f>IF(L2998&gt;=20000,"High Value",IF(L2998&gt;=5000,"Medium Value","Low Value"))</f>
        <v/>
      </c>
      <c r="Z2998">
        <f>IF(R2998&lt;=3,"Fast",IF(R2998&lt;=5,"On Time","Delayed"))</f>
        <v/>
      </c>
    </row>
    <row r="2999">
      <c r="A2999">
        <f>Raw_Data!A2999</f>
        <v/>
      </c>
      <c r="B2999" s="11">
        <f>Raw_Data!B2999</f>
        <v/>
      </c>
      <c r="C2999">
        <f>Raw_Data!C2999</f>
        <v/>
      </c>
      <c r="D2999">
        <f>Raw_Data!D2999</f>
        <v/>
      </c>
      <c r="E2999">
        <f>Raw_Data!E2999</f>
        <v/>
      </c>
      <c r="F2999">
        <f>Raw_Data!F2999</f>
        <v/>
      </c>
      <c r="G2999">
        <f>Raw_Data!G2999</f>
        <v/>
      </c>
      <c r="H2999">
        <f>Raw_Data!H2999</f>
        <v/>
      </c>
      <c r="I2999">
        <f>Raw_Data!I2999</f>
        <v/>
      </c>
      <c r="J2999" s="12">
        <f>Raw_Data!J2999</f>
        <v/>
      </c>
      <c r="K2999" s="13">
        <f>Raw_Data!K2999</f>
        <v/>
      </c>
      <c r="L2999" s="12">
        <f>Raw_Data!L2999</f>
        <v/>
      </c>
      <c r="M2999" s="12">
        <f>Raw_Data!M2999</f>
        <v/>
      </c>
      <c r="N2999" s="12">
        <f>Raw_Data!N2999</f>
        <v/>
      </c>
      <c r="O2999">
        <f>Raw_Data!O2999</f>
        <v/>
      </c>
      <c r="P2999">
        <f>Raw_Data!P2999</f>
        <v/>
      </c>
      <c r="Q2999">
        <f>Raw_Data!Q2999</f>
        <v/>
      </c>
      <c r="R2999">
        <f>Raw_Data!R2999</f>
        <v/>
      </c>
      <c r="S2999">
        <f>Raw_Data!S2999</f>
        <v/>
      </c>
      <c r="T2999">
        <f>YEAR(B2999)</f>
        <v/>
      </c>
      <c r="U2999">
        <f>MONTH(B2999)</f>
        <v/>
      </c>
      <c r="V2999">
        <f>TEXT(B2999,"mmm")</f>
        <v/>
      </c>
      <c r="W2999" s="15">
        <f>IFERROR(N2999/L2999,0)</f>
        <v/>
      </c>
      <c r="X2999">
        <f>IF(K2999=0,"No Discount",IF(K2999&lt;=5%,"Low",IF(K2999&lt;=15%,"Medium","High")))</f>
        <v/>
      </c>
      <c r="Y2999">
        <f>IF(L2999&gt;=20000,"High Value",IF(L2999&gt;=5000,"Medium Value","Low Value"))</f>
        <v/>
      </c>
      <c r="Z2999">
        <f>IF(R2999&lt;=3,"Fast",IF(R2999&lt;=5,"On Time","Delayed"))</f>
        <v/>
      </c>
    </row>
    <row r="3000">
      <c r="A3000">
        <f>Raw_Data!A3000</f>
        <v/>
      </c>
      <c r="B3000" s="11">
        <f>Raw_Data!B3000</f>
        <v/>
      </c>
      <c r="C3000">
        <f>Raw_Data!C3000</f>
        <v/>
      </c>
      <c r="D3000">
        <f>Raw_Data!D3000</f>
        <v/>
      </c>
      <c r="E3000">
        <f>Raw_Data!E3000</f>
        <v/>
      </c>
      <c r="F3000">
        <f>Raw_Data!F3000</f>
        <v/>
      </c>
      <c r="G3000">
        <f>Raw_Data!G3000</f>
        <v/>
      </c>
      <c r="H3000">
        <f>Raw_Data!H3000</f>
        <v/>
      </c>
      <c r="I3000">
        <f>Raw_Data!I3000</f>
        <v/>
      </c>
      <c r="J3000" s="12">
        <f>Raw_Data!J3000</f>
        <v/>
      </c>
      <c r="K3000" s="13">
        <f>Raw_Data!K3000</f>
        <v/>
      </c>
      <c r="L3000" s="12">
        <f>Raw_Data!L3000</f>
        <v/>
      </c>
      <c r="M3000" s="12">
        <f>Raw_Data!M3000</f>
        <v/>
      </c>
      <c r="N3000" s="12">
        <f>Raw_Data!N3000</f>
        <v/>
      </c>
      <c r="O3000">
        <f>Raw_Data!O3000</f>
        <v/>
      </c>
      <c r="P3000">
        <f>Raw_Data!P3000</f>
        <v/>
      </c>
      <c r="Q3000">
        <f>Raw_Data!Q3000</f>
        <v/>
      </c>
      <c r="R3000">
        <f>Raw_Data!R3000</f>
        <v/>
      </c>
      <c r="S3000">
        <f>Raw_Data!S3000</f>
        <v/>
      </c>
      <c r="T3000">
        <f>YEAR(B3000)</f>
        <v/>
      </c>
      <c r="U3000">
        <f>MONTH(B3000)</f>
        <v/>
      </c>
      <c r="V3000">
        <f>TEXT(B3000,"mmm")</f>
        <v/>
      </c>
      <c r="W3000" s="15">
        <f>IFERROR(N3000/L3000,0)</f>
        <v/>
      </c>
      <c r="X3000">
        <f>IF(K3000=0,"No Discount",IF(K3000&lt;=5%,"Low",IF(K3000&lt;=15%,"Medium","High")))</f>
        <v/>
      </c>
      <c r="Y3000">
        <f>IF(L3000&gt;=20000,"High Value",IF(L3000&gt;=5000,"Medium Value","Low Value"))</f>
        <v/>
      </c>
      <c r="Z3000">
        <f>IF(R3000&lt;=3,"Fast",IF(R3000&lt;=5,"On Time","Delayed"))</f>
        <v/>
      </c>
    </row>
    <row r="3001">
      <c r="A3001">
        <f>Raw_Data!A3001</f>
        <v/>
      </c>
      <c r="B3001" s="11">
        <f>Raw_Data!B3001</f>
        <v/>
      </c>
      <c r="C3001">
        <f>Raw_Data!C3001</f>
        <v/>
      </c>
      <c r="D3001">
        <f>Raw_Data!D3001</f>
        <v/>
      </c>
      <c r="E3001">
        <f>Raw_Data!E3001</f>
        <v/>
      </c>
      <c r="F3001">
        <f>Raw_Data!F3001</f>
        <v/>
      </c>
      <c r="G3001">
        <f>Raw_Data!G3001</f>
        <v/>
      </c>
      <c r="H3001">
        <f>Raw_Data!H3001</f>
        <v/>
      </c>
      <c r="I3001">
        <f>Raw_Data!I3001</f>
        <v/>
      </c>
      <c r="J3001" s="12">
        <f>Raw_Data!J3001</f>
        <v/>
      </c>
      <c r="K3001" s="13">
        <f>Raw_Data!K3001</f>
        <v/>
      </c>
      <c r="L3001" s="12">
        <f>Raw_Data!L3001</f>
        <v/>
      </c>
      <c r="M3001" s="12">
        <f>Raw_Data!M3001</f>
        <v/>
      </c>
      <c r="N3001" s="12">
        <f>Raw_Data!N3001</f>
        <v/>
      </c>
      <c r="O3001">
        <f>Raw_Data!O3001</f>
        <v/>
      </c>
      <c r="P3001">
        <f>Raw_Data!P3001</f>
        <v/>
      </c>
      <c r="Q3001">
        <f>Raw_Data!Q3001</f>
        <v/>
      </c>
      <c r="R3001">
        <f>Raw_Data!R3001</f>
        <v/>
      </c>
      <c r="S3001">
        <f>Raw_Data!S3001</f>
        <v/>
      </c>
      <c r="T3001">
        <f>YEAR(B3001)</f>
        <v/>
      </c>
      <c r="U3001">
        <f>MONTH(B3001)</f>
        <v/>
      </c>
      <c r="V3001">
        <f>TEXT(B3001,"mmm")</f>
        <v/>
      </c>
      <c r="W3001" s="15">
        <f>IFERROR(N3001/L3001,0)</f>
        <v/>
      </c>
      <c r="X3001">
        <f>IF(K3001=0,"No Discount",IF(K3001&lt;=5%,"Low",IF(K3001&lt;=15%,"Medium","High")))</f>
        <v/>
      </c>
      <c r="Y3001">
        <f>IF(L3001&gt;=20000,"High Value",IF(L3001&gt;=5000,"Medium Value","Low Value"))</f>
        <v/>
      </c>
      <c r="Z3001">
        <f>IF(R3001&lt;=3,"Fast",IF(R3001&lt;=5,"On Time","Delayed"))</f>
        <v/>
      </c>
    </row>
    <row r="3002">
      <c r="A3002">
        <f>Raw_Data!A3002</f>
        <v/>
      </c>
      <c r="B3002" s="11">
        <f>Raw_Data!B3002</f>
        <v/>
      </c>
      <c r="C3002">
        <f>Raw_Data!C3002</f>
        <v/>
      </c>
      <c r="D3002">
        <f>Raw_Data!D3002</f>
        <v/>
      </c>
      <c r="E3002">
        <f>Raw_Data!E3002</f>
        <v/>
      </c>
      <c r="F3002">
        <f>Raw_Data!F3002</f>
        <v/>
      </c>
      <c r="G3002">
        <f>Raw_Data!G3002</f>
        <v/>
      </c>
      <c r="H3002">
        <f>Raw_Data!H3002</f>
        <v/>
      </c>
      <c r="I3002">
        <f>Raw_Data!I3002</f>
        <v/>
      </c>
      <c r="J3002" s="12">
        <f>Raw_Data!J3002</f>
        <v/>
      </c>
      <c r="K3002" s="13">
        <f>Raw_Data!K3002</f>
        <v/>
      </c>
      <c r="L3002" s="12">
        <f>Raw_Data!L3002</f>
        <v/>
      </c>
      <c r="M3002" s="12">
        <f>Raw_Data!M3002</f>
        <v/>
      </c>
      <c r="N3002" s="12">
        <f>Raw_Data!N3002</f>
        <v/>
      </c>
      <c r="O3002">
        <f>Raw_Data!O3002</f>
        <v/>
      </c>
      <c r="P3002">
        <f>Raw_Data!P3002</f>
        <v/>
      </c>
      <c r="Q3002">
        <f>Raw_Data!Q3002</f>
        <v/>
      </c>
      <c r="R3002">
        <f>Raw_Data!R3002</f>
        <v/>
      </c>
      <c r="S3002">
        <f>Raw_Data!S3002</f>
        <v/>
      </c>
      <c r="T3002">
        <f>YEAR(B3002)</f>
        <v/>
      </c>
      <c r="U3002">
        <f>MONTH(B3002)</f>
        <v/>
      </c>
      <c r="V3002">
        <f>TEXT(B3002,"mmm")</f>
        <v/>
      </c>
      <c r="W3002" s="15">
        <f>IFERROR(N3002/L3002,0)</f>
        <v/>
      </c>
      <c r="X3002">
        <f>IF(K3002=0,"No Discount",IF(K3002&lt;=5%,"Low",IF(K3002&lt;=15%,"Medium","High")))</f>
        <v/>
      </c>
      <c r="Y3002">
        <f>IF(L3002&gt;=20000,"High Value",IF(L3002&gt;=5000,"Medium Value","Low Value"))</f>
        <v/>
      </c>
      <c r="Z3002">
        <f>IF(R3002&lt;=3,"Fast",IF(R3002&lt;=5,"On Time","Delayed"))</f>
        <v/>
      </c>
    </row>
    <row r="3003">
      <c r="A3003">
        <f>Raw_Data!A3003</f>
        <v/>
      </c>
      <c r="B3003" s="11">
        <f>Raw_Data!B3003</f>
        <v/>
      </c>
      <c r="C3003">
        <f>Raw_Data!C3003</f>
        <v/>
      </c>
      <c r="D3003">
        <f>Raw_Data!D3003</f>
        <v/>
      </c>
      <c r="E3003">
        <f>Raw_Data!E3003</f>
        <v/>
      </c>
      <c r="F3003">
        <f>Raw_Data!F3003</f>
        <v/>
      </c>
      <c r="G3003">
        <f>Raw_Data!G3003</f>
        <v/>
      </c>
      <c r="H3003">
        <f>Raw_Data!H3003</f>
        <v/>
      </c>
      <c r="I3003">
        <f>Raw_Data!I3003</f>
        <v/>
      </c>
      <c r="J3003" s="12">
        <f>Raw_Data!J3003</f>
        <v/>
      </c>
      <c r="K3003" s="13">
        <f>Raw_Data!K3003</f>
        <v/>
      </c>
      <c r="L3003" s="12">
        <f>Raw_Data!L3003</f>
        <v/>
      </c>
      <c r="M3003" s="12">
        <f>Raw_Data!M3003</f>
        <v/>
      </c>
      <c r="N3003" s="12">
        <f>Raw_Data!N3003</f>
        <v/>
      </c>
      <c r="O3003">
        <f>Raw_Data!O3003</f>
        <v/>
      </c>
      <c r="P3003">
        <f>Raw_Data!P3003</f>
        <v/>
      </c>
      <c r="Q3003">
        <f>Raw_Data!Q3003</f>
        <v/>
      </c>
      <c r="R3003">
        <f>Raw_Data!R3003</f>
        <v/>
      </c>
      <c r="S3003">
        <f>Raw_Data!S3003</f>
        <v/>
      </c>
      <c r="T3003">
        <f>YEAR(B3003)</f>
        <v/>
      </c>
      <c r="U3003">
        <f>MONTH(B3003)</f>
        <v/>
      </c>
      <c r="V3003">
        <f>TEXT(B3003,"mmm")</f>
        <v/>
      </c>
      <c r="W3003" s="15">
        <f>IFERROR(N3003/L3003,0)</f>
        <v/>
      </c>
      <c r="X3003">
        <f>IF(K3003=0,"No Discount",IF(K3003&lt;=5%,"Low",IF(K3003&lt;=15%,"Medium","High")))</f>
        <v/>
      </c>
      <c r="Y3003">
        <f>IF(L3003&gt;=20000,"High Value",IF(L3003&gt;=5000,"Medium Value","Low Value"))</f>
        <v/>
      </c>
      <c r="Z3003">
        <f>IF(R3003&lt;=3,"Fast",IF(R3003&lt;=5,"On Time","Delayed"))</f>
        <v/>
      </c>
    </row>
    <row r="3004">
      <c r="A3004">
        <f>Raw_Data!A3004</f>
        <v/>
      </c>
      <c r="B3004" s="11">
        <f>Raw_Data!B3004</f>
        <v/>
      </c>
      <c r="C3004">
        <f>Raw_Data!C3004</f>
        <v/>
      </c>
      <c r="D3004">
        <f>Raw_Data!D3004</f>
        <v/>
      </c>
      <c r="E3004">
        <f>Raw_Data!E3004</f>
        <v/>
      </c>
      <c r="F3004">
        <f>Raw_Data!F3004</f>
        <v/>
      </c>
      <c r="G3004">
        <f>Raw_Data!G3004</f>
        <v/>
      </c>
      <c r="H3004">
        <f>Raw_Data!H3004</f>
        <v/>
      </c>
      <c r="I3004">
        <f>Raw_Data!I3004</f>
        <v/>
      </c>
      <c r="J3004" s="12">
        <f>Raw_Data!J3004</f>
        <v/>
      </c>
      <c r="K3004" s="13">
        <f>Raw_Data!K3004</f>
        <v/>
      </c>
      <c r="L3004" s="12">
        <f>Raw_Data!L3004</f>
        <v/>
      </c>
      <c r="M3004" s="12">
        <f>Raw_Data!M3004</f>
        <v/>
      </c>
      <c r="N3004" s="12">
        <f>Raw_Data!N3004</f>
        <v/>
      </c>
      <c r="O3004">
        <f>Raw_Data!O3004</f>
        <v/>
      </c>
      <c r="P3004">
        <f>Raw_Data!P3004</f>
        <v/>
      </c>
      <c r="Q3004">
        <f>Raw_Data!Q3004</f>
        <v/>
      </c>
      <c r="R3004">
        <f>Raw_Data!R3004</f>
        <v/>
      </c>
      <c r="S3004">
        <f>Raw_Data!S3004</f>
        <v/>
      </c>
      <c r="T3004">
        <f>YEAR(B3004)</f>
        <v/>
      </c>
      <c r="U3004">
        <f>MONTH(B3004)</f>
        <v/>
      </c>
      <c r="V3004">
        <f>TEXT(B3004,"mmm")</f>
        <v/>
      </c>
      <c r="W3004" s="15">
        <f>IFERROR(N3004/L3004,0)</f>
        <v/>
      </c>
      <c r="X3004">
        <f>IF(K3004=0,"No Discount",IF(K3004&lt;=5%,"Low",IF(K3004&lt;=15%,"Medium","High")))</f>
        <v/>
      </c>
      <c r="Y3004">
        <f>IF(L3004&gt;=20000,"High Value",IF(L3004&gt;=5000,"Medium Value","Low Value"))</f>
        <v/>
      </c>
      <c r="Z3004">
        <f>IF(R3004&lt;=3,"Fast",IF(R3004&lt;=5,"On Time","Delayed"))</f>
        <v/>
      </c>
    </row>
    <row r="3005">
      <c r="A3005">
        <f>Raw_Data!A3005</f>
        <v/>
      </c>
      <c r="B3005" s="11">
        <f>Raw_Data!B3005</f>
        <v/>
      </c>
      <c r="C3005">
        <f>Raw_Data!C3005</f>
        <v/>
      </c>
      <c r="D3005">
        <f>Raw_Data!D3005</f>
        <v/>
      </c>
      <c r="E3005">
        <f>Raw_Data!E3005</f>
        <v/>
      </c>
      <c r="F3005">
        <f>Raw_Data!F3005</f>
        <v/>
      </c>
      <c r="G3005">
        <f>Raw_Data!G3005</f>
        <v/>
      </c>
      <c r="H3005">
        <f>Raw_Data!H3005</f>
        <v/>
      </c>
      <c r="I3005">
        <f>Raw_Data!I3005</f>
        <v/>
      </c>
      <c r="J3005" s="12">
        <f>Raw_Data!J3005</f>
        <v/>
      </c>
      <c r="K3005" s="13">
        <f>Raw_Data!K3005</f>
        <v/>
      </c>
      <c r="L3005" s="12">
        <f>Raw_Data!L3005</f>
        <v/>
      </c>
      <c r="M3005" s="12">
        <f>Raw_Data!M3005</f>
        <v/>
      </c>
      <c r="N3005" s="12">
        <f>Raw_Data!N3005</f>
        <v/>
      </c>
      <c r="O3005">
        <f>Raw_Data!O3005</f>
        <v/>
      </c>
      <c r="P3005">
        <f>Raw_Data!P3005</f>
        <v/>
      </c>
      <c r="Q3005">
        <f>Raw_Data!Q3005</f>
        <v/>
      </c>
      <c r="R3005">
        <f>Raw_Data!R3005</f>
        <v/>
      </c>
      <c r="S3005">
        <f>Raw_Data!S3005</f>
        <v/>
      </c>
      <c r="T3005">
        <f>YEAR(B3005)</f>
        <v/>
      </c>
      <c r="U3005">
        <f>MONTH(B3005)</f>
        <v/>
      </c>
      <c r="V3005">
        <f>TEXT(B3005,"mmm")</f>
        <v/>
      </c>
      <c r="W3005" s="15">
        <f>IFERROR(N3005/L3005,0)</f>
        <v/>
      </c>
      <c r="X3005">
        <f>IF(K3005=0,"No Discount",IF(K3005&lt;=5%,"Low",IF(K3005&lt;=15%,"Medium","High")))</f>
        <v/>
      </c>
      <c r="Y3005">
        <f>IF(L3005&gt;=20000,"High Value",IF(L3005&gt;=5000,"Medium Value","Low Value"))</f>
        <v/>
      </c>
      <c r="Z3005">
        <f>IF(R3005&lt;=3,"Fast",IF(R3005&lt;=5,"On Time","Delayed"))</f>
        <v/>
      </c>
    </row>
    <row r="3006">
      <c r="A3006">
        <f>Raw_Data!A3006</f>
        <v/>
      </c>
      <c r="B3006" s="11">
        <f>Raw_Data!B3006</f>
        <v/>
      </c>
      <c r="C3006">
        <f>Raw_Data!C3006</f>
        <v/>
      </c>
      <c r="D3006">
        <f>Raw_Data!D3006</f>
        <v/>
      </c>
      <c r="E3006">
        <f>Raw_Data!E3006</f>
        <v/>
      </c>
      <c r="F3006">
        <f>Raw_Data!F3006</f>
        <v/>
      </c>
      <c r="G3006">
        <f>Raw_Data!G3006</f>
        <v/>
      </c>
      <c r="H3006">
        <f>Raw_Data!H3006</f>
        <v/>
      </c>
      <c r="I3006">
        <f>Raw_Data!I3006</f>
        <v/>
      </c>
      <c r="J3006" s="12">
        <f>Raw_Data!J3006</f>
        <v/>
      </c>
      <c r="K3006" s="13">
        <f>Raw_Data!K3006</f>
        <v/>
      </c>
      <c r="L3006" s="12">
        <f>Raw_Data!L3006</f>
        <v/>
      </c>
      <c r="M3006" s="12">
        <f>Raw_Data!M3006</f>
        <v/>
      </c>
      <c r="N3006" s="12">
        <f>Raw_Data!N3006</f>
        <v/>
      </c>
      <c r="O3006">
        <f>Raw_Data!O3006</f>
        <v/>
      </c>
      <c r="P3006">
        <f>Raw_Data!P3006</f>
        <v/>
      </c>
      <c r="Q3006">
        <f>Raw_Data!Q3006</f>
        <v/>
      </c>
      <c r="R3006">
        <f>Raw_Data!R3006</f>
        <v/>
      </c>
      <c r="S3006">
        <f>Raw_Data!S3006</f>
        <v/>
      </c>
      <c r="T3006">
        <f>YEAR(B3006)</f>
        <v/>
      </c>
      <c r="U3006">
        <f>MONTH(B3006)</f>
        <v/>
      </c>
      <c r="V3006">
        <f>TEXT(B3006,"mmm")</f>
        <v/>
      </c>
      <c r="W3006" s="15">
        <f>IFERROR(N3006/L3006,0)</f>
        <v/>
      </c>
      <c r="X3006">
        <f>IF(K3006=0,"No Discount",IF(K3006&lt;=5%,"Low",IF(K3006&lt;=15%,"Medium","High")))</f>
        <v/>
      </c>
      <c r="Y3006">
        <f>IF(L3006&gt;=20000,"High Value",IF(L3006&gt;=5000,"Medium Value","Low Value"))</f>
        <v/>
      </c>
      <c r="Z3006">
        <f>IF(R3006&lt;=3,"Fast",IF(R3006&lt;=5,"On Time","Delayed"))</f>
        <v/>
      </c>
    </row>
    <row r="3007">
      <c r="A3007">
        <f>Raw_Data!A3007</f>
        <v/>
      </c>
      <c r="B3007" s="11">
        <f>Raw_Data!B3007</f>
        <v/>
      </c>
      <c r="C3007">
        <f>Raw_Data!C3007</f>
        <v/>
      </c>
      <c r="D3007">
        <f>Raw_Data!D3007</f>
        <v/>
      </c>
      <c r="E3007">
        <f>Raw_Data!E3007</f>
        <v/>
      </c>
      <c r="F3007">
        <f>Raw_Data!F3007</f>
        <v/>
      </c>
      <c r="G3007">
        <f>Raw_Data!G3007</f>
        <v/>
      </c>
      <c r="H3007">
        <f>Raw_Data!H3007</f>
        <v/>
      </c>
      <c r="I3007">
        <f>Raw_Data!I3007</f>
        <v/>
      </c>
      <c r="J3007" s="12">
        <f>Raw_Data!J3007</f>
        <v/>
      </c>
      <c r="K3007" s="13">
        <f>Raw_Data!K3007</f>
        <v/>
      </c>
      <c r="L3007" s="12">
        <f>Raw_Data!L3007</f>
        <v/>
      </c>
      <c r="M3007" s="12">
        <f>Raw_Data!M3007</f>
        <v/>
      </c>
      <c r="N3007" s="12">
        <f>Raw_Data!N3007</f>
        <v/>
      </c>
      <c r="O3007">
        <f>Raw_Data!O3007</f>
        <v/>
      </c>
      <c r="P3007">
        <f>Raw_Data!P3007</f>
        <v/>
      </c>
      <c r="Q3007">
        <f>Raw_Data!Q3007</f>
        <v/>
      </c>
      <c r="R3007">
        <f>Raw_Data!R3007</f>
        <v/>
      </c>
      <c r="S3007">
        <f>Raw_Data!S3007</f>
        <v/>
      </c>
      <c r="T3007">
        <f>YEAR(B3007)</f>
        <v/>
      </c>
      <c r="U3007">
        <f>MONTH(B3007)</f>
        <v/>
      </c>
      <c r="V3007">
        <f>TEXT(B3007,"mmm")</f>
        <v/>
      </c>
      <c r="W3007" s="15">
        <f>IFERROR(N3007/L3007,0)</f>
        <v/>
      </c>
      <c r="X3007">
        <f>IF(K3007=0,"No Discount",IF(K3007&lt;=5%,"Low",IF(K3007&lt;=15%,"Medium","High")))</f>
        <v/>
      </c>
      <c r="Y3007">
        <f>IF(L3007&gt;=20000,"High Value",IF(L3007&gt;=5000,"Medium Value","Low Value"))</f>
        <v/>
      </c>
      <c r="Z3007">
        <f>IF(R3007&lt;=3,"Fast",IF(R3007&lt;=5,"On Time","Delayed"))</f>
        <v/>
      </c>
    </row>
    <row r="3008">
      <c r="A3008">
        <f>Raw_Data!A3008</f>
        <v/>
      </c>
      <c r="B3008" s="11">
        <f>Raw_Data!B3008</f>
        <v/>
      </c>
      <c r="C3008">
        <f>Raw_Data!C3008</f>
        <v/>
      </c>
      <c r="D3008">
        <f>Raw_Data!D3008</f>
        <v/>
      </c>
      <c r="E3008">
        <f>Raw_Data!E3008</f>
        <v/>
      </c>
      <c r="F3008">
        <f>Raw_Data!F3008</f>
        <v/>
      </c>
      <c r="G3008">
        <f>Raw_Data!G3008</f>
        <v/>
      </c>
      <c r="H3008">
        <f>Raw_Data!H3008</f>
        <v/>
      </c>
      <c r="I3008">
        <f>Raw_Data!I3008</f>
        <v/>
      </c>
      <c r="J3008" s="12">
        <f>Raw_Data!J3008</f>
        <v/>
      </c>
      <c r="K3008" s="13">
        <f>Raw_Data!K3008</f>
        <v/>
      </c>
      <c r="L3008" s="12">
        <f>Raw_Data!L3008</f>
        <v/>
      </c>
      <c r="M3008" s="12">
        <f>Raw_Data!M3008</f>
        <v/>
      </c>
      <c r="N3008" s="12">
        <f>Raw_Data!N3008</f>
        <v/>
      </c>
      <c r="O3008">
        <f>Raw_Data!O3008</f>
        <v/>
      </c>
      <c r="P3008">
        <f>Raw_Data!P3008</f>
        <v/>
      </c>
      <c r="Q3008">
        <f>Raw_Data!Q3008</f>
        <v/>
      </c>
      <c r="R3008">
        <f>Raw_Data!R3008</f>
        <v/>
      </c>
      <c r="S3008">
        <f>Raw_Data!S3008</f>
        <v/>
      </c>
      <c r="T3008">
        <f>YEAR(B3008)</f>
        <v/>
      </c>
      <c r="U3008">
        <f>MONTH(B3008)</f>
        <v/>
      </c>
      <c r="V3008">
        <f>TEXT(B3008,"mmm")</f>
        <v/>
      </c>
      <c r="W3008" s="15">
        <f>IFERROR(N3008/L3008,0)</f>
        <v/>
      </c>
      <c r="X3008">
        <f>IF(K3008=0,"No Discount",IF(K3008&lt;=5%,"Low",IF(K3008&lt;=15%,"Medium","High")))</f>
        <v/>
      </c>
      <c r="Y3008">
        <f>IF(L3008&gt;=20000,"High Value",IF(L3008&gt;=5000,"Medium Value","Low Value"))</f>
        <v/>
      </c>
      <c r="Z3008">
        <f>IF(R3008&lt;=3,"Fast",IF(R3008&lt;=5,"On Time","Delayed"))</f>
        <v/>
      </c>
    </row>
    <row r="3009">
      <c r="A3009">
        <f>Raw_Data!A3009</f>
        <v/>
      </c>
      <c r="B3009" s="11">
        <f>Raw_Data!B3009</f>
        <v/>
      </c>
      <c r="C3009">
        <f>Raw_Data!C3009</f>
        <v/>
      </c>
      <c r="D3009">
        <f>Raw_Data!D3009</f>
        <v/>
      </c>
      <c r="E3009">
        <f>Raw_Data!E3009</f>
        <v/>
      </c>
      <c r="F3009">
        <f>Raw_Data!F3009</f>
        <v/>
      </c>
      <c r="G3009">
        <f>Raw_Data!G3009</f>
        <v/>
      </c>
      <c r="H3009">
        <f>Raw_Data!H3009</f>
        <v/>
      </c>
      <c r="I3009">
        <f>Raw_Data!I3009</f>
        <v/>
      </c>
      <c r="J3009" s="12">
        <f>Raw_Data!J3009</f>
        <v/>
      </c>
      <c r="K3009" s="13">
        <f>Raw_Data!K3009</f>
        <v/>
      </c>
      <c r="L3009" s="12">
        <f>Raw_Data!L3009</f>
        <v/>
      </c>
      <c r="M3009" s="12">
        <f>Raw_Data!M3009</f>
        <v/>
      </c>
      <c r="N3009" s="12">
        <f>Raw_Data!N3009</f>
        <v/>
      </c>
      <c r="O3009">
        <f>Raw_Data!O3009</f>
        <v/>
      </c>
      <c r="P3009">
        <f>Raw_Data!P3009</f>
        <v/>
      </c>
      <c r="Q3009">
        <f>Raw_Data!Q3009</f>
        <v/>
      </c>
      <c r="R3009">
        <f>Raw_Data!R3009</f>
        <v/>
      </c>
      <c r="S3009">
        <f>Raw_Data!S3009</f>
        <v/>
      </c>
      <c r="T3009">
        <f>YEAR(B3009)</f>
        <v/>
      </c>
      <c r="U3009">
        <f>MONTH(B3009)</f>
        <v/>
      </c>
      <c r="V3009">
        <f>TEXT(B3009,"mmm")</f>
        <v/>
      </c>
      <c r="W3009" s="15">
        <f>IFERROR(N3009/L3009,0)</f>
        <v/>
      </c>
      <c r="X3009">
        <f>IF(K3009=0,"No Discount",IF(K3009&lt;=5%,"Low",IF(K3009&lt;=15%,"Medium","High")))</f>
        <v/>
      </c>
      <c r="Y3009">
        <f>IF(L3009&gt;=20000,"High Value",IF(L3009&gt;=5000,"Medium Value","Low Value"))</f>
        <v/>
      </c>
      <c r="Z3009">
        <f>IF(R3009&lt;=3,"Fast",IF(R3009&lt;=5,"On Time","Delayed"))</f>
        <v/>
      </c>
    </row>
    <row r="3010">
      <c r="A3010">
        <f>Raw_Data!A3010</f>
        <v/>
      </c>
      <c r="B3010" s="11">
        <f>Raw_Data!B3010</f>
        <v/>
      </c>
      <c r="C3010">
        <f>Raw_Data!C3010</f>
        <v/>
      </c>
      <c r="D3010">
        <f>Raw_Data!D3010</f>
        <v/>
      </c>
      <c r="E3010">
        <f>Raw_Data!E3010</f>
        <v/>
      </c>
      <c r="F3010">
        <f>Raw_Data!F3010</f>
        <v/>
      </c>
      <c r="G3010">
        <f>Raw_Data!G3010</f>
        <v/>
      </c>
      <c r="H3010">
        <f>Raw_Data!H3010</f>
        <v/>
      </c>
      <c r="I3010">
        <f>Raw_Data!I3010</f>
        <v/>
      </c>
      <c r="J3010" s="12">
        <f>Raw_Data!J3010</f>
        <v/>
      </c>
      <c r="K3010" s="13">
        <f>Raw_Data!K3010</f>
        <v/>
      </c>
      <c r="L3010" s="12">
        <f>Raw_Data!L3010</f>
        <v/>
      </c>
      <c r="M3010" s="12">
        <f>Raw_Data!M3010</f>
        <v/>
      </c>
      <c r="N3010" s="12">
        <f>Raw_Data!N3010</f>
        <v/>
      </c>
      <c r="O3010">
        <f>Raw_Data!O3010</f>
        <v/>
      </c>
      <c r="P3010">
        <f>Raw_Data!P3010</f>
        <v/>
      </c>
      <c r="Q3010">
        <f>Raw_Data!Q3010</f>
        <v/>
      </c>
      <c r="R3010">
        <f>Raw_Data!R3010</f>
        <v/>
      </c>
      <c r="S3010">
        <f>Raw_Data!S3010</f>
        <v/>
      </c>
      <c r="T3010">
        <f>YEAR(B3010)</f>
        <v/>
      </c>
      <c r="U3010">
        <f>MONTH(B3010)</f>
        <v/>
      </c>
      <c r="V3010">
        <f>TEXT(B3010,"mmm")</f>
        <v/>
      </c>
      <c r="W3010" s="15">
        <f>IFERROR(N3010/L3010,0)</f>
        <v/>
      </c>
      <c r="X3010">
        <f>IF(K3010=0,"No Discount",IF(K3010&lt;=5%,"Low",IF(K3010&lt;=15%,"Medium","High")))</f>
        <v/>
      </c>
      <c r="Y3010">
        <f>IF(L3010&gt;=20000,"High Value",IF(L3010&gt;=5000,"Medium Value","Low Value"))</f>
        <v/>
      </c>
      <c r="Z3010">
        <f>IF(R3010&lt;=3,"Fast",IF(R3010&lt;=5,"On Time","Delayed"))</f>
        <v/>
      </c>
    </row>
    <row r="3011">
      <c r="A3011">
        <f>Raw_Data!A3011</f>
        <v/>
      </c>
      <c r="B3011" s="11">
        <f>Raw_Data!B3011</f>
        <v/>
      </c>
      <c r="C3011">
        <f>Raw_Data!C3011</f>
        <v/>
      </c>
      <c r="D3011">
        <f>Raw_Data!D3011</f>
        <v/>
      </c>
      <c r="E3011">
        <f>Raw_Data!E3011</f>
        <v/>
      </c>
      <c r="F3011">
        <f>Raw_Data!F3011</f>
        <v/>
      </c>
      <c r="G3011">
        <f>Raw_Data!G3011</f>
        <v/>
      </c>
      <c r="H3011">
        <f>Raw_Data!H3011</f>
        <v/>
      </c>
      <c r="I3011">
        <f>Raw_Data!I3011</f>
        <v/>
      </c>
      <c r="J3011" s="12">
        <f>Raw_Data!J3011</f>
        <v/>
      </c>
      <c r="K3011" s="13">
        <f>Raw_Data!K3011</f>
        <v/>
      </c>
      <c r="L3011" s="12">
        <f>Raw_Data!L3011</f>
        <v/>
      </c>
      <c r="M3011" s="12">
        <f>Raw_Data!M3011</f>
        <v/>
      </c>
      <c r="N3011" s="12">
        <f>Raw_Data!N3011</f>
        <v/>
      </c>
      <c r="O3011">
        <f>Raw_Data!O3011</f>
        <v/>
      </c>
      <c r="P3011">
        <f>Raw_Data!P3011</f>
        <v/>
      </c>
      <c r="Q3011">
        <f>Raw_Data!Q3011</f>
        <v/>
      </c>
      <c r="R3011">
        <f>Raw_Data!R3011</f>
        <v/>
      </c>
      <c r="S3011">
        <f>Raw_Data!S3011</f>
        <v/>
      </c>
      <c r="T3011">
        <f>YEAR(B3011)</f>
        <v/>
      </c>
      <c r="U3011">
        <f>MONTH(B3011)</f>
        <v/>
      </c>
      <c r="V3011">
        <f>TEXT(B3011,"mmm")</f>
        <v/>
      </c>
      <c r="W3011" s="15">
        <f>IFERROR(N3011/L3011,0)</f>
        <v/>
      </c>
      <c r="X3011">
        <f>IF(K3011=0,"No Discount",IF(K3011&lt;=5%,"Low",IF(K3011&lt;=15%,"Medium","High")))</f>
        <v/>
      </c>
      <c r="Y3011">
        <f>IF(L3011&gt;=20000,"High Value",IF(L3011&gt;=5000,"Medium Value","Low Value"))</f>
        <v/>
      </c>
      <c r="Z3011">
        <f>IF(R3011&lt;=3,"Fast",IF(R3011&lt;=5,"On Time","Delayed"))</f>
        <v/>
      </c>
    </row>
    <row r="3012">
      <c r="A3012">
        <f>Raw_Data!A3012</f>
        <v/>
      </c>
      <c r="B3012" s="11">
        <f>Raw_Data!B3012</f>
        <v/>
      </c>
      <c r="C3012">
        <f>Raw_Data!C3012</f>
        <v/>
      </c>
      <c r="D3012">
        <f>Raw_Data!D3012</f>
        <v/>
      </c>
      <c r="E3012">
        <f>Raw_Data!E3012</f>
        <v/>
      </c>
      <c r="F3012">
        <f>Raw_Data!F3012</f>
        <v/>
      </c>
      <c r="G3012">
        <f>Raw_Data!G3012</f>
        <v/>
      </c>
      <c r="H3012">
        <f>Raw_Data!H3012</f>
        <v/>
      </c>
      <c r="I3012">
        <f>Raw_Data!I3012</f>
        <v/>
      </c>
      <c r="J3012" s="12">
        <f>Raw_Data!J3012</f>
        <v/>
      </c>
      <c r="K3012" s="13">
        <f>Raw_Data!K3012</f>
        <v/>
      </c>
      <c r="L3012" s="12">
        <f>Raw_Data!L3012</f>
        <v/>
      </c>
      <c r="M3012" s="12">
        <f>Raw_Data!M3012</f>
        <v/>
      </c>
      <c r="N3012" s="12">
        <f>Raw_Data!N3012</f>
        <v/>
      </c>
      <c r="O3012">
        <f>Raw_Data!O3012</f>
        <v/>
      </c>
      <c r="P3012">
        <f>Raw_Data!P3012</f>
        <v/>
      </c>
      <c r="Q3012">
        <f>Raw_Data!Q3012</f>
        <v/>
      </c>
      <c r="R3012">
        <f>Raw_Data!R3012</f>
        <v/>
      </c>
      <c r="S3012">
        <f>Raw_Data!S3012</f>
        <v/>
      </c>
      <c r="T3012">
        <f>YEAR(B3012)</f>
        <v/>
      </c>
      <c r="U3012">
        <f>MONTH(B3012)</f>
        <v/>
      </c>
      <c r="V3012">
        <f>TEXT(B3012,"mmm")</f>
        <v/>
      </c>
      <c r="W3012" s="15">
        <f>IFERROR(N3012/L3012,0)</f>
        <v/>
      </c>
      <c r="X3012">
        <f>IF(K3012=0,"No Discount",IF(K3012&lt;=5%,"Low",IF(K3012&lt;=15%,"Medium","High")))</f>
        <v/>
      </c>
      <c r="Y3012">
        <f>IF(L3012&gt;=20000,"High Value",IF(L3012&gt;=5000,"Medium Value","Low Value"))</f>
        <v/>
      </c>
      <c r="Z3012">
        <f>IF(R3012&lt;=3,"Fast",IF(R3012&lt;=5,"On Time","Delayed"))</f>
        <v/>
      </c>
    </row>
    <row r="3013">
      <c r="A3013">
        <f>Raw_Data!A3013</f>
        <v/>
      </c>
      <c r="B3013" s="11">
        <f>Raw_Data!B3013</f>
        <v/>
      </c>
      <c r="C3013">
        <f>Raw_Data!C3013</f>
        <v/>
      </c>
      <c r="D3013">
        <f>Raw_Data!D3013</f>
        <v/>
      </c>
      <c r="E3013">
        <f>Raw_Data!E3013</f>
        <v/>
      </c>
      <c r="F3013">
        <f>Raw_Data!F3013</f>
        <v/>
      </c>
      <c r="G3013">
        <f>Raw_Data!G3013</f>
        <v/>
      </c>
      <c r="H3013">
        <f>Raw_Data!H3013</f>
        <v/>
      </c>
      <c r="I3013">
        <f>Raw_Data!I3013</f>
        <v/>
      </c>
      <c r="J3013" s="12">
        <f>Raw_Data!J3013</f>
        <v/>
      </c>
      <c r="K3013" s="13">
        <f>Raw_Data!K3013</f>
        <v/>
      </c>
      <c r="L3013" s="12">
        <f>Raw_Data!L3013</f>
        <v/>
      </c>
      <c r="M3013" s="12">
        <f>Raw_Data!M3013</f>
        <v/>
      </c>
      <c r="N3013" s="12">
        <f>Raw_Data!N3013</f>
        <v/>
      </c>
      <c r="O3013">
        <f>Raw_Data!O3013</f>
        <v/>
      </c>
      <c r="P3013">
        <f>Raw_Data!P3013</f>
        <v/>
      </c>
      <c r="Q3013">
        <f>Raw_Data!Q3013</f>
        <v/>
      </c>
      <c r="R3013">
        <f>Raw_Data!R3013</f>
        <v/>
      </c>
      <c r="S3013">
        <f>Raw_Data!S3013</f>
        <v/>
      </c>
      <c r="T3013">
        <f>YEAR(B3013)</f>
        <v/>
      </c>
      <c r="U3013">
        <f>MONTH(B3013)</f>
        <v/>
      </c>
      <c r="V3013">
        <f>TEXT(B3013,"mmm")</f>
        <v/>
      </c>
      <c r="W3013" s="15">
        <f>IFERROR(N3013/L3013,0)</f>
        <v/>
      </c>
      <c r="X3013">
        <f>IF(K3013=0,"No Discount",IF(K3013&lt;=5%,"Low",IF(K3013&lt;=15%,"Medium","High")))</f>
        <v/>
      </c>
      <c r="Y3013">
        <f>IF(L3013&gt;=20000,"High Value",IF(L3013&gt;=5000,"Medium Value","Low Value"))</f>
        <v/>
      </c>
      <c r="Z3013">
        <f>IF(R3013&lt;=3,"Fast",IF(R3013&lt;=5,"On Time","Delayed"))</f>
        <v/>
      </c>
    </row>
    <row r="3014">
      <c r="A3014">
        <f>Raw_Data!A3014</f>
        <v/>
      </c>
      <c r="B3014" s="11">
        <f>Raw_Data!B3014</f>
        <v/>
      </c>
      <c r="C3014">
        <f>Raw_Data!C3014</f>
        <v/>
      </c>
      <c r="D3014">
        <f>Raw_Data!D3014</f>
        <v/>
      </c>
      <c r="E3014">
        <f>Raw_Data!E3014</f>
        <v/>
      </c>
      <c r="F3014">
        <f>Raw_Data!F3014</f>
        <v/>
      </c>
      <c r="G3014">
        <f>Raw_Data!G3014</f>
        <v/>
      </c>
      <c r="H3014">
        <f>Raw_Data!H3014</f>
        <v/>
      </c>
      <c r="I3014">
        <f>Raw_Data!I3014</f>
        <v/>
      </c>
      <c r="J3014" s="12">
        <f>Raw_Data!J3014</f>
        <v/>
      </c>
      <c r="K3014" s="13">
        <f>Raw_Data!K3014</f>
        <v/>
      </c>
      <c r="L3014" s="12">
        <f>Raw_Data!L3014</f>
        <v/>
      </c>
      <c r="M3014" s="12">
        <f>Raw_Data!M3014</f>
        <v/>
      </c>
      <c r="N3014" s="12">
        <f>Raw_Data!N3014</f>
        <v/>
      </c>
      <c r="O3014">
        <f>Raw_Data!O3014</f>
        <v/>
      </c>
      <c r="P3014">
        <f>Raw_Data!P3014</f>
        <v/>
      </c>
      <c r="Q3014">
        <f>Raw_Data!Q3014</f>
        <v/>
      </c>
      <c r="R3014">
        <f>Raw_Data!R3014</f>
        <v/>
      </c>
      <c r="S3014">
        <f>Raw_Data!S3014</f>
        <v/>
      </c>
      <c r="T3014">
        <f>YEAR(B3014)</f>
        <v/>
      </c>
      <c r="U3014">
        <f>MONTH(B3014)</f>
        <v/>
      </c>
      <c r="V3014">
        <f>TEXT(B3014,"mmm")</f>
        <v/>
      </c>
      <c r="W3014" s="15">
        <f>IFERROR(N3014/L3014,0)</f>
        <v/>
      </c>
      <c r="X3014">
        <f>IF(K3014=0,"No Discount",IF(K3014&lt;=5%,"Low",IF(K3014&lt;=15%,"Medium","High")))</f>
        <v/>
      </c>
      <c r="Y3014">
        <f>IF(L3014&gt;=20000,"High Value",IF(L3014&gt;=5000,"Medium Value","Low Value"))</f>
        <v/>
      </c>
      <c r="Z3014">
        <f>IF(R3014&lt;=3,"Fast",IF(R3014&lt;=5,"On Time","Delayed"))</f>
        <v/>
      </c>
    </row>
    <row r="3015">
      <c r="A3015">
        <f>Raw_Data!A3015</f>
        <v/>
      </c>
      <c r="B3015" s="11">
        <f>Raw_Data!B3015</f>
        <v/>
      </c>
      <c r="C3015">
        <f>Raw_Data!C3015</f>
        <v/>
      </c>
      <c r="D3015">
        <f>Raw_Data!D3015</f>
        <v/>
      </c>
      <c r="E3015">
        <f>Raw_Data!E3015</f>
        <v/>
      </c>
      <c r="F3015">
        <f>Raw_Data!F3015</f>
        <v/>
      </c>
      <c r="G3015">
        <f>Raw_Data!G3015</f>
        <v/>
      </c>
      <c r="H3015">
        <f>Raw_Data!H3015</f>
        <v/>
      </c>
      <c r="I3015">
        <f>Raw_Data!I3015</f>
        <v/>
      </c>
      <c r="J3015" s="12">
        <f>Raw_Data!J3015</f>
        <v/>
      </c>
      <c r="K3015" s="13">
        <f>Raw_Data!K3015</f>
        <v/>
      </c>
      <c r="L3015" s="12">
        <f>Raw_Data!L3015</f>
        <v/>
      </c>
      <c r="M3015" s="12">
        <f>Raw_Data!M3015</f>
        <v/>
      </c>
      <c r="N3015" s="12">
        <f>Raw_Data!N3015</f>
        <v/>
      </c>
      <c r="O3015">
        <f>Raw_Data!O3015</f>
        <v/>
      </c>
      <c r="P3015">
        <f>Raw_Data!P3015</f>
        <v/>
      </c>
      <c r="Q3015">
        <f>Raw_Data!Q3015</f>
        <v/>
      </c>
      <c r="R3015">
        <f>Raw_Data!R3015</f>
        <v/>
      </c>
      <c r="S3015">
        <f>Raw_Data!S3015</f>
        <v/>
      </c>
      <c r="T3015">
        <f>YEAR(B3015)</f>
        <v/>
      </c>
      <c r="U3015">
        <f>MONTH(B3015)</f>
        <v/>
      </c>
      <c r="V3015">
        <f>TEXT(B3015,"mmm")</f>
        <v/>
      </c>
      <c r="W3015" s="15">
        <f>IFERROR(N3015/L3015,0)</f>
        <v/>
      </c>
      <c r="X3015">
        <f>IF(K3015=0,"No Discount",IF(K3015&lt;=5%,"Low",IF(K3015&lt;=15%,"Medium","High")))</f>
        <v/>
      </c>
      <c r="Y3015">
        <f>IF(L3015&gt;=20000,"High Value",IF(L3015&gt;=5000,"Medium Value","Low Value"))</f>
        <v/>
      </c>
      <c r="Z3015">
        <f>IF(R3015&lt;=3,"Fast",IF(R3015&lt;=5,"On Time","Delayed"))</f>
        <v/>
      </c>
    </row>
    <row r="3016">
      <c r="A3016">
        <f>Raw_Data!A3016</f>
        <v/>
      </c>
      <c r="B3016" s="11">
        <f>Raw_Data!B3016</f>
        <v/>
      </c>
      <c r="C3016">
        <f>Raw_Data!C3016</f>
        <v/>
      </c>
      <c r="D3016">
        <f>Raw_Data!D3016</f>
        <v/>
      </c>
      <c r="E3016">
        <f>Raw_Data!E3016</f>
        <v/>
      </c>
      <c r="F3016">
        <f>Raw_Data!F3016</f>
        <v/>
      </c>
      <c r="G3016">
        <f>Raw_Data!G3016</f>
        <v/>
      </c>
      <c r="H3016">
        <f>Raw_Data!H3016</f>
        <v/>
      </c>
      <c r="I3016">
        <f>Raw_Data!I3016</f>
        <v/>
      </c>
      <c r="J3016" s="12">
        <f>Raw_Data!J3016</f>
        <v/>
      </c>
      <c r="K3016" s="13">
        <f>Raw_Data!K3016</f>
        <v/>
      </c>
      <c r="L3016" s="12">
        <f>Raw_Data!L3016</f>
        <v/>
      </c>
      <c r="M3016" s="12">
        <f>Raw_Data!M3016</f>
        <v/>
      </c>
      <c r="N3016" s="12">
        <f>Raw_Data!N3016</f>
        <v/>
      </c>
      <c r="O3016">
        <f>Raw_Data!O3016</f>
        <v/>
      </c>
      <c r="P3016">
        <f>Raw_Data!P3016</f>
        <v/>
      </c>
      <c r="Q3016">
        <f>Raw_Data!Q3016</f>
        <v/>
      </c>
      <c r="R3016">
        <f>Raw_Data!R3016</f>
        <v/>
      </c>
      <c r="S3016">
        <f>Raw_Data!S3016</f>
        <v/>
      </c>
      <c r="T3016">
        <f>YEAR(B3016)</f>
        <v/>
      </c>
      <c r="U3016">
        <f>MONTH(B3016)</f>
        <v/>
      </c>
      <c r="V3016">
        <f>TEXT(B3016,"mmm")</f>
        <v/>
      </c>
      <c r="W3016" s="15">
        <f>IFERROR(N3016/L3016,0)</f>
        <v/>
      </c>
      <c r="X3016">
        <f>IF(K3016=0,"No Discount",IF(K3016&lt;=5%,"Low",IF(K3016&lt;=15%,"Medium","High")))</f>
        <v/>
      </c>
      <c r="Y3016">
        <f>IF(L3016&gt;=20000,"High Value",IF(L3016&gt;=5000,"Medium Value","Low Value"))</f>
        <v/>
      </c>
      <c r="Z3016">
        <f>IF(R3016&lt;=3,"Fast",IF(R3016&lt;=5,"On Time","Delayed"))</f>
        <v/>
      </c>
    </row>
    <row r="3017">
      <c r="A3017">
        <f>Raw_Data!A3017</f>
        <v/>
      </c>
      <c r="B3017" s="11">
        <f>Raw_Data!B3017</f>
        <v/>
      </c>
      <c r="C3017">
        <f>Raw_Data!C3017</f>
        <v/>
      </c>
      <c r="D3017">
        <f>Raw_Data!D3017</f>
        <v/>
      </c>
      <c r="E3017">
        <f>Raw_Data!E3017</f>
        <v/>
      </c>
      <c r="F3017">
        <f>Raw_Data!F3017</f>
        <v/>
      </c>
      <c r="G3017">
        <f>Raw_Data!G3017</f>
        <v/>
      </c>
      <c r="H3017">
        <f>Raw_Data!H3017</f>
        <v/>
      </c>
      <c r="I3017">
        <f>Raw_Data!I3017</f>
        <v/>
      </c>
      <c r="J3017" s="12">
        <f>Raw_Data!J3017</f>
        <v/>
      </c>
      <c r="K3017" s="13">
        <f>Raw_Data!K3017</f>
        <v/>
      </c>
      <c r="L3017" s="12">
        <f>Raw_Data!L3017</f>
        <v/>
      </c>
      <c r="M3017" s="12">
        <f>Raw_Data!M3017</f>
        <v/>
      </c>
      <c r="N3017" s="12">
        <f>Raw_Data!N3017</f>
        <v/>
      </c>
      <c r="O3017">
        <f>Raw_Data!O3017</f>
        <v/>
      </c>
      <c r="P3017">
        <f>Raw_Data!P3017</f>
        <v/>
      </c>
      <c r="Q3017">
        <f>Raw_Data!Q3017</f>
        <v/>
      </c>
      <c r="R3017">
        <f>Raw_Data!R3017</f>
        <v/>
      </c>
      <c r="S3017">
        <f>Raw_Data!S3017</f>
        <v/>
      </c>
      <c r="T3017">
        <f>YEAR(B3017)</f>
        <v/>
      </c>
      <c r="U3017">
        <f>MONTH(B3017)</f>
        <v/>
      </c>
      <c r="V3017">
        <f>TEXT(B3017,"mmm")</f>
        <v/>
      </c>
      <c r="W3017" s="15">
        <f>IFERROR(N3017/L3017,0)</f>
        <v/>
      </c>
      <c r="X3017">
        <f>IF(K3017=0,"No Discount",IF(K3017&lt;=5%,"Low",IF(K3017&lt;=15%,"Medium","High")))</f>
        <v/>
      </c>
      <c r="Y3017">
        <f>IF(L3017&gt;=20000,"High Value",IF(L3017&gt;=5000,"Medium Value","Low Value"))</f>
        <v/>
      </c>
      <c r="Z3017">
        <f>IF(R3017&lt;=3,"Fast",IF(R3017&lt;=5,"On Time","Delayed"))</f>
        <v/>
      </c>
    </row>
    <row r="3018">
      <c r="A3018">
        <f>Raw_Data!A3018</f>
        <v/>
      </c>
      <c r="B3018" s="11">
        <f>Raw_Data!B3018</f>
        <v/>
      </c>
      <c r="C3018">
        <f>Raw_Data!C3018</f>
        <v/>
      </c>
      <c r="D3018">
        <f>Raw_Data!D3018</f>
        <v/>
      </c>
      <c r="E3018">
        <f>Raw_Data!E3018</f>
        <v/>
      </c>
      <c r="F3018">
        <f>Raw_Data!F3018</f>
        <v/>
      </c>
      <c r="G3018">
        <f>Raw_Data!G3018</f>
        <v/>
      </c>
      <c r="H3018">
        <f>Raw_Data!H3018</f>
        <v/>
      </c>
      <c r="I3018">
        <f>Raw_Data!I3018</f>
        <v/>
      </c>
      <c r="J3018" s="12">
        <f>Raw_Data!J3018</f>
        <v/>
      </c>
      <c r="K3018" s="13">
        <f>Raw_Data!K3018</f>
        <v/>
      </c>
      <c r="L3018" s="12">
        <f>Raw_Data!L3018</f>
        <v/>
      </c>
      <c r="M3018" s="12">
        <f>Raw_Data!M3018</f>
        <v/>
      </c>
      <c r="N3018" s="12">
        <f>Raw_Data!N3018</f>
        <v/>
      </c>
      <c r="O3018">
        <f>Raw_Data!O3018</f>
        <v/>
      </c>
      <c r="P3018">
        <f>Raw_Data!P3018</f>
        <v/>
      </c>
      <c r="Q3018">
        <f>Raw_Data!Q3018</f>
        <v/>
      </c>
      <c r="R3018">
        <f>Raw_Data!R3018</f>
        <v/>
      </c>
      <c r="S3018">
        <f>Raw_Data!S3018</f>
        <v/>
      </c>
      <c r="T3018">
        <f>YEAR(B3018)</f>
        <v/>
      </c>
      <c r="U3018">
        <f>MONTH(B3018)</f>
        <v/>
      </c>
      <c r="V3018">
        <f>TEXT(B3018,"mmm")</f>
        <v/>
      </c>
      <c r="W3018" s="15">
        <f>IFERROR(N3018/L3018,0)</f>
        <v/>
      </c>
      <c r="X3018">
        <f>IF(K3018=0,"No Discount",IF(K3018&lt;=5%,"Low",IF(K3018&lt;=15%,"Medium","High")))</f>
        <v/>
      </c>
      <c r="Y3018">
        <f>IF(L3018&gt;=20000,"High Value",IF(L3018&gt;=5000,"Medium Value","Low Value"))</f>
        <v/>
      </c>
      <c r="Z3018">
        <f>IF(R3018&lt;=3,"Fast",IF(R3018&lt;=5,"On Time","Delayed"))</f>
        <v/>
      </c>
    </row>
    <row r="3019">
      <c r="A3019">
        <f>Raw_Data!A3019</f>
        <v/>
      </c>
      <c r="B3019" s="11">
        <f>Raw_Data!B3019</f>
        <v/>
      </c>
      <c r="C3019">
        <f>Raw_Data!C3019</f>
        <v/>
      </c>
      <c r="D3019">
        <f>Raw_Data!D3019</f>
        <v/>
      </c>
      <c r="E3019">
        <f>Raw_Data!E3019</f>
        <v/>
      </c>
      <c r="F3019">
        <f>Raw_Data!F3019</f>
        <v/>
      </c>
      <c r="G3019">
        <f>Raw_Data!G3019</f>
        <v/>
      </c>
      <c r="H3019">
        <f>Raw_Data!H3019</f>
        <v/>
      </c>
      <c r="I3019">
        <f>Raw_Data!I3019</f>
        <v/>
      </c>
      <c r="J3019" s="12">
        <f>Raw_Data!J3019</f>
        <v/>
      </c>
      <c r="K3019" s="13">
        <f>Raw_Data!K3019</f>
        <v/>
      </c>
      <c r="L3019" s="12">
        <f>Raw_Data!L3019</f>
        <v/>
      </c>
      <c r="M3019" s="12">
        <f>Raw_Data!M3019</f>
        <v/>
      </c>
      <c r="N3019" s="12">
        <f>Raw_Data!N3019</f>
        <v/>
      </c>
      <c r="O3019">
        <f>Raw_Data!O3019</f>
        <v/>
      </c>
      <c r="P3019">
        <f>Raw_Data!P3019</f>
        <v/>
      </c>
      <c r="Q3019">
        <f>Raw_Data!Q3019</f>
        <v/>
      </c>
      <c r="R3019">
        <f>Raw_Data!R3019</f>
        <v/>
      </c>
      <c r="S3019">
        <f>Raw_Data!S3019</f>
        <v/>
      </c>
      <c r="T3019">
        <f>YEAR(B3019)</f>
        <v/>
      </c>
      <c r="U3019">
        <f>MONTH(B3019)</f>
        <v/>
      </c>
      <c r="V3019">
        <f>TEXT(B3019,"mmm")</f>
        <v/>
      </c>
      <c r="W3019" s="15">
        <f>IFERROR(N3019/L3019,0)</f>
        <v/>
      </c>
      <c r="X3019">
        <f>IF(K3019=0,"No Discount",IF(K3019&lt;=5%,"Low",IF(K3019&lt;=15%,"Medium","High")))</f>
        <v/>
      </c>
      <c r="Y3019">
        <f>IF(L3019&gt;=20000,"High Value",IF(L3019&gt;=5000,"Medium Value","Low Value"))</f>
        <v/>
      </c>
      <c r="Z3019">
        <f>IF(R3019&lt;=3,"Fast",IF(R3019&lt;=5,"On Time","Delayed"))</f>
        <v/>
      </c>
    </row>
    <row r="3020">
      <c r="A3020">
        <f>Raw_Data!A3020</f>
        <v/>
      </c>
      <c r="B3020" s="11">
        <f>Raw_Data!B3020</f>
        <v/>
      </c>
      <c r="C3020">
        <f>Raw_Data!C3020</f>
        <v/>
      </c>
      <c r="D3020">
        <f>Raw_Data!D3020</f>
        <v/>
      </c>
      <c r="E3020">
        <f>Raw_Data!E3020</f>
        <v/>
      </c>
      <c r="F3020">
        <f>Raw_Data!F3020</f>
        <v/>
      </c>
      <c r="G3020">
        <f>Raw_Data!G3020</f>
        <v/>
      </c>
      <c r="H3020">
        <f>Raw_Data!H3020</f>
        <v/>
      </c>
      <c r="I3020">
        <f>Raw_Data!I3020</f>
        <v/>
      </c>
      <c r="J3020" s="12">
        <f>Raw_Data!J3020</f>
        <v/>
      </c>
      <c r="K3020" s="13">
        <f>Raw_Data!K3020</f>
        <v/>
      </c>
      <c r="L3020" s="12">
        <f>Raw_Data!L3020</f>
        <v/>
      </c>
      <c r="M3020" s="12">
        <f>Raw_Data!M3020</f>
        <v/>
      </c>
      <c r="N3020" s="12">
        <f>Raw_Data!N3020</f>
        <v/>
      </c>
      <c r="O3020">
        <f>Raw_Data!O3020</f>
        <v/>
      </c>
      <c r="P3020">
        <f>Raw_Data!P3020</f>
        <v/>
      </c>
      <c r="Q3020">
        <f>Raw_Data!Q3020</f>
        <v/>
      </c>
      <c r="R3020">
        <f>Raw_Data!R3020</f>
        <v/>
      </c>
      <c r="S3020">
        <f>Raw_Data!S3020</f>
        <v/>
      </c>
      <c r="T3020">
        <f>YEAR(B3020)</f>
        <v/>
      </c>
      <c r="U3020">
        <f>MONTH(B3020)</f>
        <v/>
      </c>
      <c r="V3020">
        <f>TEXT(B3020,"mmm")</f>
        <v/>
      </c>
      <c r="W3020" s="15">
        <f>IFERROR(N3020/L3020,0)</f>
        <v/>
      </c>
      <c r="X3020">
        <f>IF(K3020=0,"No Discount",IF(K3020&lt;=5%,"Low",IF(K3020&lt;=15%,"Medium","High")))</f>
        <v/>
      </c>
      <c r="Y3020">
        <f>IF(L3020&gt;=20000,"High Value",IF(L3020&gt;=5000,"Medium Value","Low Value"))</f>
        <v/>
      </c>
      <c r="Z3020">
        <f>IF(R3020&lt;=3,"Fast",IF(R3020&lt;=5,"On Time","Delayed"))</f>
        <v/>
      </c>
    </row>
    <row r="3021">
      <c r="A3021">
        <f>Raw_Data!A3021</f>
        <v/>
      </c>
      <c r="B3021" s="11">
        <f>Raw_Data!B3021</f>
        <v/>
      </c>
      <c r="C3021">
        <f>Raw_Data!C3021</f>
        <v/>
      </c>
      <c r="D3021">
        <f>Raw_Data!D3021</f>
        <v/>
      </c>
      <c r="E3021">
        <f>Raw_Data!E3021</f>
        <v/>
      </c>
      <c r="F3021">
        <f>Raw_Data!F3021</f>
        <v/>
      </c>
      <c r="G3021">
        <f>Raw_Data!G3021</f>
        <v/>
      </c>
      <c r="H3021">
        <f>Raw_Data!H3021</f>
        <v/>
      </c>
      <c r="I3021">
        <f>Raw_Data!I3021</f>
        <v/>
      </c>
      <c r="J3021" s="12">
        <f>Raw_Data!J3021</f>
        <v/>
      </c>
      <c r="K3021" s="13">
        <f>Raw_Data!K3021</f>
        <v/>
      </c>
      <c r="L3021" s="12">
        <f>Raw_Data!L3021</f>
        <v/>
      </c>
      <c r="M3021" s="12">
        <f>Raw_Data!M3021</f>
        <v/>
      </c>
      <c r="N3021" s="12">
        <f>Raw_Data!N3021</f>
        <v/>
      </c>
      <c r="O3021">
        <f>Raw_Data!O3021</f>
        <v/>
      </c>
      <c r="P3021">
        <f>Raw_Data!P3021</f>
        <v/>
      </c>
      <c r="Q3021">
        <f>Raw_Data!Q3021</f>
        <v/>
      </c>
      <c r="R3021">
        <f>Raw_Data!R3021</f>
        <v/>
      </c>
      <c r="S3021">
        <f>Raw_Data!S3021</f>
        <v/>
      </c>
      <c r="T3021">
        <f>YEAR(B3021)</f>
        <v/>
      </c>
      <c r="U3021">
        <f>MONTH(B3021)</f>
        <v/>
      </c>
      <c r="V3021">
        <f>TEXT(B3021,"mmm")</f>
        <v/>
      </c>
      <c r="W3021" s="15">
        <f>IFERROR(N3021/L3021,0)</f>
        <v/>
      </c>
      <c r="X3021">
        <f>IF(K3021=0,"No Discount",IF(K3021&lt;=5%,"Low",IF(K3021&lt;=15%,"Medium","High")))</f>
        <v/>
      </c>
      <c r="Y3021">
        <f>IF(L3021&gt;=20000,"High Value",IF(L3021&gt;=5000,"Medium Value","Low Value"))</f>
        <v/>
      </c>
      <c r="Z3021">
        <f>IF(R3021&lt;=3,"Fast",IF(R3021&lt;=5,"On Time","Delayed"))</f>
        <v/>
      </c>
    </row>
    <row r="3022">
      <c r="A3022">
        <f>Raw_Data!A3022</f>
        <v/>
      </c>
      <c r="B3022" s="11">
        <f>Raw_Data!B3022</f>
        <v/>
      </c>
      <c r="C3022">
        <f>Raw_Data!C3022</f>
        <v/>
      </c>
      <c r="D3022">
        <f>Raw_Data!D3022</f>
        <v/>
      </c>
      <c r="E3022">
        <f>Raw_Data!E3022</f>
        <v/>
      </c>
      <c r="F3022">
        <f>Raw_Data!F3022</f>
        <v/>
      </c>
      <c r="G3022">
        <f>Raw_Data!G3022</f>
        <v/>
      </c>
      <c r="H3022">
        <f>Raw_Data!H3022</f>
        <v/>
      </c>
      <c r="I3022">
        <f>Raw_Data!I3022</f>
        <v/>
      </c>
      <c r="J3022" s="12">
        <f>Raw_Data!J3022</f>
        <v/>
      </c>
      <c r="K3022" s="13">
        <f>Raw_Data!K3022</f>
        <v/>
      </c>
      <c r="L3022" s="12">
        <f>Raw_Data!L3022</f>
        <v/>
      </c>
      <c r="M3022" s="12">
        <f>Raw_Data!M3022</f>
        <v/>
      </c>
      <c r="N3022" s="12">
        <f>Raw_Data!N3022</f>
        <v/>
      </c>
      <c r="O3022">
        <f>Raw_Data!O3022</f>
        <v/>
      </c>
      <c r="P3022">
        <f>Raw_Data!P3022</f>
        <v/>
      </c>
      <c r="Q3022">
        <f>Raw_Data!Q3022</f>
        <v/>
      </c>
      <c r="R3022">
        <f>Raw_Data!R3022</f>
        <v/>
      </c>
      <c r="S3022">
        <f>Raw_Data!S3022</f>
        <v/>
      </c>
      <c r="T3022">
        <f>YEAR(B3022)</f>
        <v/>
      </c>
      <c r="U3022">
        <f>MONTH(B3022)</f>
        <v/>
      </c>
      <c r="V3022">
        <f>TEXT(B3022,"mmm")</f>
        <v/>
      </c>
      <c r="W3022" s="15">
        <f>IFERROR(N3022/L3022,0)</f>
        <v/>
      </c>
      <c r="X3022">
        <f>IF(K3022=0,"No Discount",IF(K3022&lt;=5%,"Low",IF(K3022&lt;=15%,"Medium","High")))</f>
        <v/>
      </c>
      <c r="Y3022">
        <f>IF(L3022&gt;=20000,"High Value",IF(L3022&gt;=5000,"Medium Value","Low Value"))</f>
        <v/>
      </c>
      <c r="Z3022">
        <f>IF(R3022&lt;=3,"Fast",IF(R3022&lt;=5,"On Time","Delayed"))</f>
        <v/>
      </c>
    </row>
    <row r="3023">
      <c r="A3023">
        <f>Raw_Data!A3023</f>
        <v/>
      </c>
      <c r="B3023" s="11">
        <f>Raw_Data!B3023</f>
        <v/>
      </c>
      <c r="C3023">
        <f>Raw_Data!C3023</f>
        <v/>
      </c>
      <c r="D3023">
        <f>Raw_Data!D3023</f>
        <v/>
      </c>
      <c r="E3023">
        <f>Raw_Data!E3023</f>
        <v/>
      </c>
      <c r="F3023">
        <f>Raw_Data!F3023</f>
        <v/>
      </c>
      <c r="G3023">
        <f>Raw_Data!G3023</f>
        <v/>
      </c>
      <c r="H3023">
        <f>Raw_Data!H3023</f>
        <v/>
      </c>
      <c r="I3023">
        <f>Raw_Data!I3023</f>
        <v/>
      </c>
      <c r="J3023" s="12">
        <f>Raw_Data!J3023</f>
        <v/>
      </c>
      <c r="K3023" s="13">
        <f>Raw_Data!K3023</f>
        <v/>
      </c>
      <c r="L3023" s="12">
        <f>Raw_Data!L3023</f>
        <v/>
      </c>
      <c r="M3023" s="12">
        <f>Raw_Data!M3023</f>
        <v/>
      </c>
      <c r="N3023" s="12">
        <f>Raw_Data!N3023</f>
        <v/>
      </c>
      <c r="O3023">
        <f>Raw_Data!O3023</f>
        <v/>
      </c>
      <c r="P3023">
        <f>Raw_Data!P3023</f>
        <v/>
      </c>
      <c r="Q3023">
        <f>Raw_Data!Q3023</f>
        <v/>
      </c>
      <c r="R3023">
        <f>Raw_Data!R3023</f>
        <v/>
      </c>
      <c r="S3023">
        <f>Raw_Data!S3023</f>
        <v/>
      </c>
      <c r="T3023">
        <f>YEAR(B3023)</f>
        <v/>
      </c>
      <c r="U3023">
        <f>MONTH(B3023)</f>
        <v/>
      </c>
      <c r="V3023">
        <f>TEXT(B3023,"mmm")</f>
        <v/>
      </c>
      <c r="W3023" s="15">
        <f>IFERROR(N3023/L3023,0)</f>
        <v/>
      </c>
      <c r="X3023">
        <f>IF(K3023=0,"No Discount",IF(K3023&lt;=5%,"Low",IF(K3023&lt;=15%,"Medium","High")))</f>
        <v/>
      </c>
      <c r="Y3023">
        <f>IF(L3023&gt;=20000,"High Value",IF(L3023&gt;=5000,"Medium Value","Low Value"))</f>
        <v/>
      </c>
      <c r="Z3023">
        <f>IF(R3023&lt;=3,"Fast",IF(R3023&lt;=5,"On Time","Delayed"))</f>
        <v/>
      </c>
    </row>
    <row r="3024">
      <c r="A3024">
        <f>Raw_Data!A3024</f>
        <v/>
      </c>
      <c r="B3024" s="11">
        <f>Raw_Data!B3024</f>
        <v/>
      </c>
      <c r="C3024">
        <f>Raw_Data!C3024</f>
        <v/>
      </c>
      <c r="D3024">
        <f>Raw_Data!D3024</f>
        <v/>
      </c>
      <c r="E3024">
        <f>Raw_Data!E3024</f>
        <v/>
      </c>
      <c r="F3024">
        <f>Raw_Data!F3024</f>
        <v/>
      </c>
      <c r="G3024">
        <f>Raw_Data!G3024</f>
        <v/>
      </c>
      <c r="H3024">
        <f>Raw_Data!H3024</f>
        <v/>
      </c>
      <c r="I3024">
        <f>Raw_Data!I3024</f>
        <v/>
      </c>
      <c r="J3024" s="12">
        <f>Raw_Data!J3024</f>
        <v/>
      </c>
      <c r="K3024" s="13">
        <f>Raw_Data!K3024</f>
        <v/>
      </c>
      <c r="L3024" s="12">
        <f>Raw_Data!L3024</f>
        <v/>
      </c>
      <c r="M3024" s="12">
        <f>Raw_Data!M3024</f>
        <v/>
      </c>
      <c r="N3024" s="12">
        <f>Raw_Data!N3024</f>
        <v/>
      </c>
      <c r="O3024">
        <f>Raw_Data!O3024</f>
        <v/>
      </c>
      <c r="P3024">
        <f>Raw_Data!P3024</f>
        <v/>
      </c>
      <c r="Q3024">
        <f>Raw_Data!Q3024</f>
        <v/>
      </c>
      <c r="R3024">
        <f>Raw_Data!R3024</f>
        <v/>
      </c>
      <c r="S3024">
        <f>Raw_Data!S3024</f>
        <v/>
      </c>
      <c r="T3024">
        <f>YEAR(B3024)</f>
        <v/>
      </c>
      <c r="U3024">
        <f>MONTH(B3024)</f>
        <v/>
      </c>
      <c r="V3024">
        <f>TEXT(B3024,"mmm")</f>
        <v/>
      </c>
      <c r="W3024" s="15">
        <f>IFERROR(N3024/L3024,0)</f>
        <v/>
      </c>
      <c r="X3024">
        <f>IF(K3024=0,"No Discount",IF(K3024&lt;=5%,"Low",IF(K3024&lt;=15%,"Medium","High")))</f>
        <v/>
      </c>
      <c r="Y3024">
        <f>IF(L3024&gt;=20000,"High Value",IF(L3024&gt;=5000,"Medium Value","Low Value"))</f>
        <v/>
      </c>
      <c r="Z3024">
        <f>IF(R3024&lt;=3,"Fast",IF(R3024&lt;=5,"On Time","Delayed"))</f>
        <v/>
      </c>
    </row>
    <row r="3025">
      <c r="A3025">
        <f>Raw_Data!A3025</f>
        <v/>
      </c>
      <c r="B3025" s="11">
        <f>Raw_Data!B3025</f>
        <v/>
      </c>
      <c r="C3025">
        <f>Raw_Data!C3025</f>
        <v/>
      </c>
      <c r="D3025">
        <f>Raw_Data!D3025</f>
        <v/>
      </c>
      <c r="E3025">
        <f>Raw_Data!E3025</f>
        <v/>
      </c>
      <c r="F3025">
        <f>Raw_Data!F3025</f>
        <v/>
      </c>
      <c r="G3025">
        <f>Raw_Data!G3025</f>
        <v/>
      </c>
      <c r="H3025">
        <f>Raw_Data!H3025</f>
        <v/>
      </c>
      <c r="I3025">
        <f>Raw_Data!I3025</f>
        <v/>
      </c>
      <c r="J3025" s="12">
        <f>Raw_Data!J3025</f>
        <v/>
      </c>
      <c r="K3025" s="13">
        <f>Raw_Data!K3025</f>
        <v/>
      </c>
      <c r="L3025" s="12">
        <f>Raw_Data!L3025</f>
        <v/>
      </c>
      <c r="M3025" s="12">
        <f>Raw_Data!M3025</f>
        <v/>
      </c>
      <c r="N3025" s="12">
        <f>Raw_Data!N3025</f>
        <v/>
      </c>
      <c r="O3025">
        <f>Raw_Data!O3025</f>
        <v/>
      </c>
      <c r="P3025">
        <f>Raw_Data!P3025</f>
        <v/>
      </c>
      <c r="Q3025">
        <f>Raw_Data!Q3025</f>
        <v/>
      </c>
      <c r="R3025">
        <f>Raw_Data!R3025</f>
        <v/>
      </c>
      <c r="S3025">
        <f>Raw_Data!S3025</f>
        <v/>
      </c>
      <c r="T3025">
        <f>YEAR(B3025)</f>
        <v/>
      </c>
      <c r="U3025">
        <f>MONTH(B3025)</f>
        <v/>
      </c>
      <c r="V3025">
        <f>TEXT(B3025,"mmm")</f>
        <v/>
      </c>
      <c r="W3025" s="15">
        <f>IFERROR(N3025/L3025,0)</f>
        <v/>
      </c>
      <c r="X3025">
        <f>IF(K3025=0,"No Discount",IF(K3025&lt;=5%,"Low",IF(K3025&lt;=15%,"Medium","High")))</f>
        <v/>
      </c>
      <c r="Y3025">
        <f>IF(L3025&gt;=20000,"High Value",IF(L3025&gt;=5000,"Medium Value","Low Value"))</f>
        <v/>
      </c>
      <c r="Z3025">
        <f>IF(R3025&lt;=3,"Fast",IF(R3025&lt;=5,"On Time","Delayed"))</f>
        <v/>
      </c>
    </row>
    <row r="3026">
      <c r="A3026">
        <f>Raw_Data!A3026</f>
        <v/>
      </c>
      <c r="B3026" s="11">
        <f>Raw_Data!B3026</f>
        <v/>
      </c>
      <c r="C3026">
        <f>Raw_Data!C3026</f>
        <v/>
      </c>
      <c r="D3026">
        <f>Raw_Data!D3026</f>
        <v/>
      </c>
      <c r="E3026">
        <f>Raw_Data!E3026</f>
        <v/>
      </c>
      <c r="F3026">
        <f>Raw_Data!F3026</f>
        <v/>
      </c>
      <c r="G3026">
        <f>Raw_Data!G3026</f>
        <v/>
      </c>
      <c r="H3026">
        <f>Raw_Data!H3026</f>
        <v/>
      </c>
      <c r="I3026">
        <f>Raw_Data!I3026</f>
        <v/>
      </c>
      <c r="J3026" s="12">
        <f>Raw_Data!J3026</f>
        <v/>
      </c>
      <c r="K3026" s="13">
        <f>Raw_Data!K3026</f>
        <v/>
      </c>
      <c r="L3026" s="12">
        <f>Raw_Data!L3026</f>
        <v/>
      </c>
      <c r="M3026" s="12">
        <f>Raw_Data!M3026</f>
        <v/>
      </c>
      <c r="N3026" s="12">
        <f>Raw_Data!N3026</f>
        <v/>
      </c>
      <c r="O3026">
        <f>Raw_Data!O3026</f>
        <v/>
      </c>
      <c r="P3026">
        <f>Raw_Data!P3026</f>
        <v/>
      </c>
      <c r="Q3026">
        <f>Raw_Data!Q3026</f>
        <v/>
      </c>
      <c r="R3026">
        <f>Raw_Data!R3026</f>
        <v/>
      </c>
      <c r="S3026">
        <f>Raw_Data!S3026</f>
        <v/>
      </c>
      <c r="T3026">
        <f>YEAR(B3026)</f>
        <v/>
      </c>
      <c r="U3026">
        <f>MONTH(B3026)</f>
        <v/>
      </c>
      <c r="V3026">
        <f>TEXT(B3026,"mmm")</f>
        <v/>
      </c>
      <c r="W3026" s="15">
        <f>IFERROR(N3026/L3026,0)</f>
        <v/>
      </c>
      <c r="X3026">
        <f>IF(K3026=0,"No Discount",IF(K3026&lt;=5%,"Low",IF(K3026&lt;=15%,"Medium","High")))</f>
        <v/>
      </c>
      <c r="Y3026">
        <f>IF(L3026&gt;=20000,"High Value",IF(L3026&gt;=5000,"Medium Value","Low Value"))</f>
        <v/>
      </c>
      <c r="Z3026">
        <f>IF(R3026&lt;=3,"Fast",IF(R3026&lt;=5,"On Time","Delayed"))</f>
        <v/>
      </c>
    </row>
    <row r="3027">
      <c r="A3027">
        <f>Raw_Data!A3027</f>
        <v/>
      </c>
      <c r="B3027" s="11">
        <f>Raw_Data!B3027</f>
        <v/>
      </c>
      <c r="C3027">
        <f>Raw_Data!C3027</f>
        <v/>
      </c>
      <c r="D3027">
        <f>Raw_Data!D3027</f>
        <v/>
      </c>
      <c r="E3027">
        <f>Raw_Data!E3027</f>
        <v/>
      </c>
      <c r="F3027">
        <f>Raw_Data!F3027</f>
        <v/>
      </c>
      <c r="G3027">
        <f>Raw_Data!G3027</f>
        <v/>
      </c>
      <c r="H3027">
        <f>Raw_Data!H3027</f>
        <v/>
      </c>
      <c r="I3027">
        <f>Raw_Data!I3027</f>
        <v/>
      </c>
      <c r="J3027" s="12">
        <f>Raw_Data!J3027</f>
        <v/>
      </c>
      <c r="K3027" s="13">
        <f>Raw_Data!K3027</f>
        <v/>
      </c>
      <c r="L3027" s="12">
        <f>Raw_Data!L3027</f>
        <v/>
      </c>
      <c r="M3027" s="12">
        <f>Raw_Data!M3027</f>
        <v/>
      </c>
      <c r="N3027" s="12">
        <f>Raw_Data!N3027</f>
        <v/>
      </c>
      <c r="O3027">
        <f>Raw_Data!O3027</f>
        <v/>
      </c>
      <c r="P3027">
        <f>Raw_Data!P3027</f>
        <v/>
      </c>
      <c r="Q3027">
        <f>Raw_Data!Q3027</f>
        <v/>
      </c>
      <c r="R3027">
        <f>Raw_Data!R3027</f>
        <v/>
      </c>
      <c r="S3027">
        <f>Raw_Data!S3027</f>
        <v/>
      </c>
      <c r="T3027">
        <f>YEAR(B3027)</f>
        <v/>
      </c>
      <c r="U3027">
        <f>MONTH(B3027)</f>
        <v/>
      </c>
      <c r="V3027">
        <f>TEXT(B3027,"mmm")</f>
        <v/>
      </c>
      <c r="W3027" s="15">
        <f>IFERROR(N3027/L3027,0)</f>
        <v/>
      </c>
      <c r="X3027">
        <f>IF(K3027=0,"No Discount",IF(K3027&lt;=5%,"Low",IF(K3027&lt;=15%,"Medium","High")))</f>
        <v/>
      </c>
      <c r="Y3027">
        <f>IF(L3027&gt;=20000,"High Value",IF(L3027&gt;=5000,"Medium Value","Low Value"))</f>
        <v/>
      </c>
      <c r="Z3027">
        <f>IF(R3027&lt;=3,"Fast",IF(R3027&lt;=5,"On Time","Delayed"))</f>
        <v/>
      </c>
    </row>
    <row r="3028">
      <c r="A3028">
        <f>Raw_Data!A3028</f>
        <v/>
      </c>
      <c r="B3028" s="11">
        <f>Raw_Data!B3028</f>
        <v/>
      </c>
      <c r="C3028">
        <f>Raw_Data!C3028</f>
        <v/>
      </c>
      <c r="D3028">
        <f>Raw_Data!D3028</f>
        <v/>
      </c>
      <c r="E3028">
        <f>Raw_Data!E3028</f>
        <v/>
      </c>
      <c r="F3028">
        <f>Raw_Data!F3028</f>
        <v/>
      </c>
      <c r="G3028">
        <f>Raw_Data!G3028</f>
        <v/>
      </c>
      <c r="H3028">
        <f>Raw_Data!H3028</f>
        <v/>
      </c>
      <c r="I3028">
        <f>Raw_Data!I3028</f>
        <v/>
      </c>
      <c r="J3028" s="12">
        <f>Raw_Data!J3028</f>
        <v/>
      </c>
      <c r="K3028" s="13">
        <f>Raw_Data!K3028</f>
        <v/>
      </c>
      <c r="L3028" s="12">
        <f>Raw_Data!L3028</f>
        <v/>
      </c>
      <c r="M3028" s="12">
        <f>Raw_Data!M3028</f>
        <v/>
      </c>
      <c r="N3028" s="12">
        <f>Raw_Data!N3028</f>
        <v/>
      </c>
      <c r="O3028">
        <f>Raw_Data!O3028</f>
        <v/>
      </c>
      <c r="P3028">
        <f>Raw_Data!P3028</f>
        <v/>
      </c>
      <c r="Q3028">
        <f>Raw_Data!Q3028</f>
        <v/>
      </c>
      <c r="R3028">
        <f>Raw_Data!R3028</f>
        <v/>
      </c>
      <c r="S3028">
        <f>Raw_Data!S3028</f>
        <v/>
      </c>
      <c r="T3028">
        <f>YEAR(B3028)</f>
        <v/>
      </c>
      <c r="U3028">
        <f>MONTH(B3028)</f>
        <v/>
      </c>
      <c r="V3028">
        <f>TEXT(B3028,"mmm")</f>
        <v/>
      </c>
      <c r="W3028" s="15">
        <f>IFERROR(N3028/L3028,0)</f>
        <v/>
      </c>
      <c r="X3028">
        <f>IF(K3028=0,"No Discount",IF(K3028&lt;=5%,"Low",IF(K3028&lt;=15%,"Medium","High")))</f>
        <v/>
      </c>
      <c r="Y3028">
        <f>IF(L3028&gt;=20000,"High Value",IF(L3028&gt;=5000,"Medium Value","Low Value"))</f>
        <v/>
      </c>
      <c r="Z3028">
        <f>IF(R3028&lt;=3,"Fast",IF(R3028&lt;=5,"On Time","Delayed"))</f>
        <v/>
      </c>
    </row>
    <row r="3029">
      <c r="A3029">
        <f>Raw_Data!A3029</f>
        <v/>
      </c>
      <c r="B3029" s="11">
        <f>Raw_Data!B3029</f>
        <v/>
      </c>
      <c r="C3029">
        <f>Raw_Data!C3029</f>
        <v/>
      </c>
      <c r="D3029">
        <f>Raw_Data!D3029</f>
        <v/>
      </c>
      <c r="E3029">
        <f>Raw_Data!E3029</f>
        <v/>
      </c>
      <c r="F3029">
        <f>Raw_Data!F3029</f>
        <v/>
      </c>
      <c r="G3029">
        <f>Raw_Data!G3029</f>
        <v/>
      </c>
      <c r="H3029">
        <f>Raw_Data!H3029</f>
        <v/>
      </c>
      <c r="I3029">
        <f>Raw_Data!I3029</f>
        <v/>
      </c>
      <c r="J3029" s="12">
        <f>Raw_Data!J3029</f>
        <v/>
      </c>
      <c r="K3029" s="13">
        <f>Raw_Data!K3029</f>
        <v/>
      </c>
      <c r="L3029" s="12">
        <f>Raw_Data!L3029</f>
        <v/>
      </c>
      <c r="M3029" s="12">
        <f>Raw_Data!M3029</f>
        <v/>
      </c>
      <c r="N3029" s="12">
        <f>Raw_Data!N3029</f>
        <v/>
      </c>
      <c r="O3029">
        <f>Raw_Data!O3029</f>
        <v/>
      </c>
      <c r="P3029">
        <f>Raw_Data!P3029</f>
        <v/>
      </c>
      <c r="Q3029">
        <f>Raw_Data!Q3029</f>
        <v/>
      </c>
      <c r="R3029">
        <f>Raw_Data!R3029</f>
        <v/>
      </c>
      <c r="S3029">
        <f>Raw_Data!S3029</f>
        <v/>
      </c>
      <c r="T3029">
        <f>YEAR(B3029)</f>
        <v/>
      </c>
      <c r="U3029">
        <f>MONTH(B3029)</f>
        <v/>
      </c>
      <c r="V3029">
        <f>TEXT(B3029,"mmm")</f>
        <v/>
      </c>
      <c r="W3029" s="15">
        <f>IFERROR(N3029/L3029,0)</f>
        <v/>
      </c>
      <c r="X3029">
        <f>IF(K3029=0,"No Discount",IF(K3029&lt;=5%,"Low",IF(K3029&lt;=15%,"Medium","High")))</f>
        <v/>
      </c>
      <c r="Y3029">
        <f>IF(L3029&gt;=20000,"High Value",IF(L3029&gt;=5000,"Medium Value","Low Value"))</f>
        <v/>
      </c>
      <c r="Z3029">
        <f>IF(R3029&lt;=3,"Fast",IF(R3029&lt;=5,"On Time","Delayed"))</f>
        <v/>
      </c>
    </row>
    <row r="3030">
      <c r="A3030">
        <f>Raw_Data!A3030</f>
        <v/>
      </c>
      <c r="B3030" s="11">
        <f>Raw_Data!B3030</f>
        <v/>
      </c>
      <c r="C3030">
        <f>Raw_Data!C3030</f>
        <v/>
      </c>
      <c r="D3030">
        <f>Raw_Data!D3030</f>
        <v/>
      </c>
      <c r="E3030">
        <f>Raw_Data!E3030</f>
        <v/>
      </c>
      <c r="F3030">
        <f>Raw_Data!F3030</f>
        <v/>
      </c>
      <c r="G3030">
        <f>Raw_Data!G3030</f>
        <v/>
      </c>
      <c r="H3030">
        <f>Raw_Data!H3030</f>
        <v/>
      </c>
      <c r="I3030">
        <f>Raw_Data!I3030</f>
        <v/>
      </c>
      <c r="J3030" s="12">
        <f>Raw_Data!J3030</f>
        <v/>
      </c>
      <c r="K3030" s="13">
        <f>Raw_Data!K3030</f>
        <v/>
      </c>
      <c r="L3030" s="12">
        <f>Raw_Data!L3030</f>
        <v/>
      </c>
      <c r="M3030" s="12">
        <f>Raw_Data!M3030</f>
        <v/>
      </c>
      <c r="N3030" s="12">
        <f>Raw_Data!N3030</f>
        <v/>
      </c>
      <c r="O3030">
        <f>Raw_Data!O3030</f>
        <v/>
      </c>
      <c r="P3030">
        <f>Raw_Data!P3030</f>
        <v/>
      </c>
      <c r="Q3030">
        <f>Raw_Data!Q3030</f>
        <v/>
      </c>
      <c r="R3030">
        <f>Raw_Data!R3030</f>
        <v/>
      </c>
      <c r="S3030">
        <f>Raw_Data!S3030</f>
        <v/>
      </c>
      <c r="T3030">
        <f>YEAR(B3030)</f>
        <v/>
      </c>
      <c r="U3030">
        <f>MONTH(B3030)</f>
        <v/>
      </c>
      <c r="V3030">
        <f>TEXT(B3030,"mmm")</f>
        <v/>
      </c>
      <c r="W3030" s="15">
        <f>IFERROR(N3030/L3030,0)</f>
        <v/>
      </c>
      <c r="X3030">
        <f>IF(K3030=0,"No Discount",IF(K3030&lt;=5%,"Low",IF(K3030&lt;=15%,"Medium","High")))</f>
        <v/>
      </c>
      <c r="Y3030">
        <f>IF(L3030&gt;=20000,"High Value",IF(L3030&gt;=5000,"Medium Value","Low Value"))</f>
        <v/>
      </c>
      <c r="Z3030">
        <f>IF(R3030&lt;=3,"Fast",IF(R3030&lt;=5,"On Time","Delayed"))</f>
        <v/>
      </c>
    </row>
    <row r="3031">
      <c r="A3031">
        <f>Raw_Data!A3031</f>
        <v/>
      </c>
      <c r="B3031" s="11">
        <f>Raw_Data!B3031</f>
        <v/>
      </c>
      <c r="C3031">
        <f>Raw_Data!C3031</f>
        <v/>
      </c>
      <c r="D3031">
        <f>Raw_Data!D3031</f>
        <v/>
      </c>
      <c r="E3031">
        <f>Raw_Data!E3031</f>
        <v/>
      </c>
      <c r="F3031">
        <f>Raw_Data!F3031</f>
        <v/>
      </c>
      <c r="G3031">
        <f>Raw_Data!G3031</f>
        <v/>
      </c>
      <c r="H3031">
        <f>Raw_Data!H3031</f>
        <v/>
      </c>
      <c r="I3031">
        <f>Raw_Data!I3031</f>
        <v/>
      </c>
      <c r="J3031" s="12">
        <f>Raw_Data!J3031</f>
        <v/>
      </c>
      <c r="K3031" s="13">
        <f>Raw_Data!K3031</f>
        <v/>
      </c>
      <c r="L3031" s="12">
        <f>Raw_Data!L3031</f>
        <v/>
      </c>
      <c r="M3031" s="12">
        <f>Raw_Data!M3031</f>
        <v/>
      </c>
      <c r="N3031" s="12">
        <f>Raw_Data!N3031</f>
        <v/>
      </c>
      <c r="O3031">
        <f>Raw_Data!O3031</f>
        <v/>
      </c>
      <c r="P3031">
        <f>Raw_Data!P3031</f>
        <v/>
      </c>
      <c r="Q3031">
        <f>Raw_Data!Q3031</f>
        <v/>
      </c>
      <c r="R3031">
        <f>Raw_Data!R3031</f>
        <v/>
      </c>
      <c r="S3031">
        <f>Raw_Data!S3031</f>
        <v/>
      </c>
      <c r="T3031">
        <f>YEAR(B3031)</f>
        <v/>
      </c>
      <c r="U3031">
        <f>MONTH(B3031)</f>
        <v/>
      </c>
      <c r="V3031">
        <f>TEXT(B3031,"mmm")</f>
        <v/>
      </c>
      <c r="W3031" s="15">
        <f>IFERROR(N3031/L3031,0)</f>
        <v/>
      </c>
      <c r="X3031">
        <f>IF(K3031=0,"No Discount",IF(K3031&lt;=5%,"Low",IF(K3031&lt;=15%,"Medium","High")))</f>
        <v/>
      </c>
      <c r="Y3031">
        <f>IF(L3031&gt;=20000,"High Value",IF(L3031&gt;=5000,"Medium Value","Low Value"))</f>
        <v/>
      </c>
      <c r="Z3031">
        <f>IF(R3031&lt;=3,"Fast",IF(R3031&lt;=5,"On Time","Delayed"))</f>
        <v/>
      </c>
    </row>
    <row r="3032">
      <c r="A3032">
        <f>Raw_Data!A3032</f>
        <v/>
      </c>
      <c r="B3032" s="11">
        <f>Raw_Data!B3032</f>
        <v/>
      </c>
      <c r="C3032">
        <f>Raw_Data!C3032</f>
        <v/>
      </c>
      <c r="D3032">
        <f>Raw_Data!D3032</f>
        <v/>
      </c>
      <c r="E3032">
        <f>Raw_Data!E3032</f>
        <v/>
      </c>
      <c r="F3032">
        <f>Raw_Data!F3032</f>
        <v/>
      </c>
      <c r="G3032">
        <f>Raw_Data!G3032</f>
        <v/>
      </c>
      <c r="H3032">
        <f>Raw_Data!H3032</f>
        <v/>
      </c>
      <c r="I3032">
        <f>Raw_Data!I3032</f>
        <v/>
      </c>
      <c r="J3032" s="12">
        <f>Raw_Data!J3032</f>
        <v/>
      </c>
      <c r="K3032" s="13">
        <f>Raw_Data!K3032</f>
        <v/>
      </c>
      <c r="L3032" s="12">
        <f>Raw_Data!L3032</f>
        <v/>
      </c>
      <c r="M3032" s="12">
        <f>Raw_Data!M3032</f>
        <v/>
      </c>
      <c r="N3032" s="12">
        <f>Raw_Data!N3032</f>
        <v/>
      </c>
      <c r="O3032">
        <f>Raw_Data!O3032</f>
        <v/>
      </c>
      <c r="P3032">
        <f>Raw_Data!P3032</f>
        <v/>
      </c>
      <c r="Q3032">
        <f>Raw_Data!Q3032</f>
        <v/>
      </c>
      <c r="R3032">
        <f>Raw_Data!R3032</f>
        <v/>
      </c>
      <c r="S3032">
        <f>Raw_Data!S3032</f>
        <v/>
      </c>
      <c r="T3032">
        <f>YEAR(B3032)</f>
        <v/>
      </c>
      <c r="U3032">
        <f>MONTH(B3032)</f>
        <v/>
      </c>
      <c r="V3032">
        <f>TEXT(B3032,"mmm")</f>
        <v/>
      </c>
      <c r="W3032" s="15">
        <f>IFERROR(N3032/L3032,0)</f>
        <v/>
      </c>
      <c r="X3032">
        <f>IF(K3032=0,"No Discount",IF(K3032&lt;=5%,"Low",IF(K3032&lt;=15%,"Medium","High")))</f>
        <v/>
      </c>
      <c r="Y3032">
        <f>IF(L3032&gt;=20000,"High Value",IF(L3032&gt;=5000,"Medium Value","Low Value"))</f>
        <v/>
      </c>
      <c r="Z3032">
        <f>IF(R3032&lt;=3,"Fast",IF(R3032&lt;=5,"On Time","Delayed"))</f>
        <v/>
      </c>
    </row>
    <row r="3033">
      <c r="A3033">
        <f>Raw_Data!A3033</f>
        <v/>
      </c>
      <c r="B3033" s="11">
        <f>Raw_Data!B3033</f>
        <v/>
      </c>
      <c r="C3033">
        <f>Raw_Data!C3033</f>
        <v/>
      </c>
      <c r="D3033">
        <f>Raw_Data!D3033</f>
        <v/>
      </c>
      <c r="E3033">
        <f>Raw_Data!E3033</f>
        <v/>
      </c>
      <c r="F3033">
        <f>Raw_Data!F3033</f>
        <v/>
      </c>
      <c r="G3033">
        <f>Raw_Data!G3033</f>
        <v/>
      </c>
      <c r="H3033">
        <f>Raw_Data!H3033</f>
        <v/>
      </c>
      <c r="I3033">
        <f>Raw_Data!I3033</f>
        <v/>
      </c>
      <c r="J3033" s="12">
        <f>Raw_Data!J3033</f>
        <v/>
      </c>
      <c r="K3033" s="13">
        <f>Raw_Data!K3033</f>
        <v/>
      </c>
      <c r="L3033" s="12">
        <f>Raw_Data!L3033</f>
        <v/>
      </c>
      <c r="M3033" s="12">
        <f>Raw_Data!M3033</f>
        <v/>
      </c>
      <c r="N3033" s="12">
        <f>Raw_Data!N3033</f>
        <v/>
      </c>
      <c r="O3033">
        <f>Raw_Data!O3033</f>
        <v/>
      </c>
      <c r="P3033">
        <f>Raw_Data!P3033</f>
        <v/>
      </c>
      <c r="Q3033">
        <f>Raw_Data!Q3033</f>
        <v/>
      </c>
      <c r="R3033">
        <f>Raw_Data!R3033</f>
        <v/>
      </c>
      <c r="S3033">
        <f>Raw_Data!S3033</f>
        <v/>
      </c>
      <c r="T3033">
        <f>YEAR(B3033)</f>
        <v/>
      </c>
      <c r="U3033">
        <f>MONTH(B3033)</f>
        <v/>
      </c>
      <c r="V3033">
        <f>TEXT(B3033,"mmm")</f>
        <v/>
      </c>
      <c r="W3033" s="15">
        <f>IFERROR(N3033/L3033,0)</f>
        <v/>
      </c>
      <c r="X3033">
        <f>IF(K3033=0,"No Discount",IF(K3033&lt;=5%,"Low",IF(K3033&lt;=15%,"Medium","High")))</f>
        <v/>
      </c>
      <c r="Y3033">
        <f>IF(L3033&gt;=20000,"High Value",IF(L3033&gt;=5000,"Medium Value","Low Value"))</f>
        <v/>
      </c>
      <c r="Z3033">
        <f>IF(R3033&lt;=3,"Fast",IF(R3033&lt;=5,"On Time","Delayed"))</f>
        <v/>
      </c>
    </row>
    <row r="3034">
      <c r="A3034">
        <f>Raw_Data!A3034</f>
        <v/>
      </c>
      <c r="B3034" s="11">
        <f>Raw_Data!B3034</f>
        <v/>
      </c>
      <c r="C3034">
        <f>Raw_Data!C3034</f>
        <v/>
      </c>
      <c r="D3034">
        <f>Raw_Data!D3034</f>
        <v/>
      </c>
      <c r="E3034">
        <f>Raw_Data!E3034</f>
        <v/>
      </c>
      <c r="F3034">
        <f>Raw_Data!F3034</f>
        <v/>
      </c>
      <c r="G3034">
        <f>Raw_Data!G3034</f>
        <v/>
      </c>
      <c r="H3034">
        <f>Raw_Data!H3034</f>
        <v/>
      </c>
      <c r="I3034">
        <f>Raw_Data!I3034</f>
        <v/>
      </c>
      <c r="J3034" s="12">
        <f>Raw_Data!J3034</f>
        <v/>
      </c>
      <c r="K3034" s="13">
        <f>Raw_Data!K3034</f>
        <v/>
      </c>
      <c r="L3034" s="12">
        <f>Raw_Data!L3034</f>
        <v/>
      </c>
      <c r="M3034" s="12">
        <f>Raw_Data!M3034</f>
        <v/>
      </c>
      <c r="N3034" s="12">
        <f>Raw_Data!N3034</f>
        <v/>
      </c>
      <c r="O3034">
        <f>Raw_Data!O3034</f>
        <v/>
      </c>
      <c r="P3034">
        <f>Raw_Data!P3034</f>
        <v/>
      </c>
      <c r="Q3034">
        <f>Raw_Data!Q3034</f>
        <v/>
      </c>
      <c r="R3034">
        <f>Raw_Data!R3034</f>
        <v/>
      </c>
      <c r="S3034">
        <f>Raw_Data!S3034</f>
        <v/>
      </c>
      <c r="T3034">
        <f>YEAR(B3034)</f>
        <v/>
      </c>
      <c r="U3034">
        <f>MONTH(B3034)</f>
        <v/>
      </c>
      <c r="V3034">
        <f>TEXT(B3034,"mmm")</f>
        <v/>
      </c>
      <c r="W3034" s="15">
        <f>IFERROR(N3034/L3034,0)</f>
        <v/>
      </c>
      <c r="X3034">
        <f>IF(K3034=0,"No Discount",IF(K3034&lt;=5%,"Low",IF(K3034&lt;=15%,"Medium","High")))</f>
        <v/>
      </c>
      <c r="Y3034">
        <f>IF(L3034&gt;=20000,"High Value",IF(L3034&gt;=5000,"Medium Value","Low Value"))</f>
        <v/>
      </c>
      <c r="Z3034">
        <f>IF(R3034&lt;=3,"Fast",IF(R3034&lt;=5,"On Time","Delayed"))</f>
        <v/>
      </c>
    </row>
    <row r="3035">
      <c r="A3035">
        <f>Raw_Data!A3035</f>
        <v/>
      </c>
      <c r="B3035" s="11">
        <f>Raw_Data!B3035</f>
        <v/>
      </c>
      <c r="C3035">
        <f>Raw_Data!C3035</f>
        <v/>
      </c>
      <c r="D3035">
        <f>Raw_Data!D3035</f>
        <v/>
      </c>
      <c r="E3035">
        <f>Raw_Data!E3035</f>
        <v/>
      </c>
      <c r="F3035">
        <f>Raw_Data!F3035</f>
        <v/>
      </c>
      <c r="G3035">
        <f>Raw_Data!G3035</f>
        <v/>
      </c>
      <c r="H3035">
        <f>Raw_Data!H3035</f>
        <v/>
      </c>
      <c r="I3035">
        <f>Raw_Data!I3035</f>
        <v/>
      </c>
      <c r="J3035" s="12">
        <f>Raw_Data!J3035</f>
        <v/>
      </c>
      <c r="K3035" s="13">
        <f>Raw_Data!K3035</f>
        <v/>
      </c>
      <c r="L3035" s="12">
        <f>Raw_Data!L3035</f>
        <v/>
      </c>
      <c r="M3035" s="12">
        <f>Raw_Data!M3035</f>
        <v/>
      </c>
      <c r="N3035" s="12">
        <f>Raw_Data!N3035</f>
        <v/>
      </c>
      <c r="O3035">
        <f>Raw_Data!O3035</f>
        <v/>
      </c>
      <c r="P3035">
        <f>Raw_Data!P3035</f>
        <v/>
      </c>
      <c r="Q3035">
        <f>Raw_Data!Q3035</f>
        <v/>
      </c>
      <c r="R3035">
        <f>Raw_Data!R3035</f>
        <v/>
      </c>
      <c r="S3035">
        <f>Raw_Data!S3035</f>
        <v/>
      </c>
      <c r="T3035">
        <f>YEAR(B3035)</f>
        <v/>
      </c>
      <c r="U3035">
        <f>MONTH(B3035)</f>
        <v/>
      </c>
      <c r="V3035">
        <f>TEXT(B3035,"mmm")</f>
        <v/>
      </c>
      <c r="W3035" s="15">
        <f>IFERROR(N3035/L3035,0)</f>
        <v/>
      </c>
      <c r="X3035">
        <f>IF(K3035=0,"No Discount",IF(K3035&lt;=5%,"Low",IF(K3035&lt;=15%,"Medium","High")))</f>
        <v/>
      </c>
      <c r="Y3035">
        <f>IF(L3035&gt;=20000,"High Value",IF(L3035&gt;=5000,"Medium Value","Low Value"))</f>
        <v/>
      </c>
      <c r="Z3035">
        <f>IF(R3035&lt;=3,"Fast",IF(R3035&lt;=5,"On Time","Delayed"))</f>
        <v/>
      </c>
    </row>
    <row r="3036">
      <c r="A3036">
        <f>Raw_Data!A3036</f>
        <v/>
      </c>
      <c r="B3036" s="11">
        <f>Raw_Data!B3036</f>
        <v/>
      </c>
      <c r="C3036">
        <f>Raw_Data!C3036</f>
        <v/>
      </c>
      <c r="D3036">
        <f>Raw_Data!D3036</f>
        <v/>
      </c>
      <c r="E3036">
        <f>Raw_Data!E3036</f>
        <v/>
      </c>
      <c r="F3036">
        <f>Raw_Data!F3036</f>
        <v/>
      </c>
      <c r="G3036">
        <f>Raw_Data!G3036</f>
        <v/>
      </c>
      <c r="H3036">
        <f>Raw_Data!H3036</f>
        <v/>
      </c>
      <c r="I3036">
        <f>Raw_Data!I3036</f>
        <v/>
      </c>
      <c r="J3036" s="12">
        <f>Raw_Data!J3036</f>
        <v/>
      </c>
      <c r="K3036" s="13">
        <f>Raw_Data!K3036</f>
        <v/>
      </c>
      <c r="L3036" s="12">
        <f>Raw_Data!L3036</f>
        <v/>
      </c>
      <c r="M3036" s="12">
        <f>Raw_Data!M3036</f>
        <v/>
      </c>
      <c r="N3036" s="12">
        <f>Raw_Data!N3036</f>
        <v/>
      </c>
      <c r="O3036">
        <f>Raw_Data!O3036</f>
        <v/>
      </c>
      <c r="P3036">
        <f>Raw_Data!P3036</f>
        <v/>
      </c>
      <c r="Q3036">
        <f>Raw_Data!Q3036</f>
        <v/>
      </c>
      <c r="R3036">
        <f>Raw_Data!R3036</f>
        <v/>
      </c>
      <c r="S3036">
        <f>Raw_Data!S3036</f>
        <v/>
      </c>
      <c r="T3036">
        <f>YEAR(B3036)</f>
        <v/>
      </c>
      <c r="U3036">
        <f>MONTH(B3036)</f>
        <v/>
      </c>
      <c r="V3036">
        <f>TEXT(B3036,"mmm")</f>
        <v/>
      </c>
      <c r="W3036" s="15">
        <f>IFERROR(N3036/L3036,0)</f>
        <v/>
      </c>
      <c r="X3036">
        <f>IF(K3036=0,"No Discount",IF(K3036&lt;=5%,"Low",IF(K3036&lt;=15%,"Medium","High")))</f>
        <v/>
      </c>
      <c r="Y3036">
        <f>IF(L3036&gt;=20000,"High Value",IF(L3036&gt;=5000,"Medium Value","Low Value"))</f>
        <v/>
      </c>
      <c r="Z3036">
        <f>IF(R3036&lt;=3,"Fast",IF(R3036&lt;=5,"On Time","Delayed"))</f>
        <v/>
      </c>
    </row>
    <row r="3037">
      <c r="A3037">
        <f>Raw_Data!A3037</f>
        <v/>
      </c>
      <c r="B3037" s="11">
        <f>Raw_Data!B3037</f>
        <v/>
      </c>
      <c r="C3037">
        <f>Raw_Data!C3037</f>
        <v/>
      </c>
      <c r="D3037">
        <f>Raw_Data!D3037</f>
        <v/>
      </c>
      <c r="E3037">
        <f>Raw_Data!E3037</f>
        <v/>
      </c>
      <c r="F3037">
        <f>Raw_Data!F3037</f>
        <v/>
      </c>
      <c r="G3037">
        <f>Raw_Data!G3037</f>
        <v/>
      </c>
      <c r="H3037">
        <f>Raw_Data!H3037</f>
        <v/>
      </c>
      <c r="I3037">
        <f>Raw_Data!I3037</f>
        <v/>
      </c>
      <c r="J3037" s="12">
        <f>Raw_Data!J3037</f>
        <v/>
      </c>
      <c r="K3037" s="13">
        <f>Raw_Data!K3037</f>
        <v/>
      </c>
      <c r="L3037" s="12">
        <f>Raw_Data!L3037</f>
        <v/>
      </c>
      <c r="M3037" s="12">
        <f>Raw_Data!M3037</f>
        <v/>
      </c>
      <c r="N3037" s="12">
        <f>Raw_Data!N3037</f>
        <v/>
      </c>
      <c r="O3037">
        <f>Raw_Data!O3037</f>
        <v/>
      </c>
      <c r="P3037">
        <f>Raw_Data!P3037</f>
        <v/>
      </c>
      <c r="Q3037">
        <f>Raw_Data!Q3037</f>
        <v/>
      </c>
      <c r="R3037">
        <f>Raw_Data!R3037</f>
        <v/>
      </c>
      <c r="S3037">
        <f>Raw_Data!S3037</f>
        <v/>
      </c>
      <c r="T3037">
        <f>YEAR(B3037)</f>
        <v/>
      </c>
      <c r="U3037">
        <f>MONTH(B3037)</f>
        <v/>
      </c>
      <c r="V3037">
        <f>TEXT(B3037,"mmm")</f>
        <v/>
      </c>
      <c r="W3037" s="15">
        <f>IFERROR(N3037/L3037,0)</f>
        <v/>
      </c>
      <c r="X3037">
        <f>IF(K3037=0,"No Discount",IF(K3037&lt;=5%,"Low",IF(K3037&lt;=15%,"Medium","High")))</f>
        <v/>
      </c>
      <c r="Y3037">
        <f>IF(L3037&gt;=20000,"High Value",IF(L3037&gt;=5000,"Medium Value","Low Value"))</f>
        <v/>
      </c>
      <c r="Z3037">
        <f>IF(R3037&lt;=3,"Fast",IF(R3037&lt;=5,"On Time","Delayed"))</f>
        <v/>
      </c>
    </row>
    <row r="3038">
      <c r="A3038">
        <f>Raw_Data!A3038</f>
        <v/>
      </c>
      <c r="B3038" s="11">
        <f>Raw_Data!B3038</f>
        <v/>
      </c>
      <c r="C3038">
        <f>Raw_Data!C3038</f>
        <v/>
      </c>
      <c r="D3038">
        <f>Raw_Data!D3038</f>
        <v/>
      </c>
      <c r="E3038">
        <f>Raw_Data!E3038</f>
        <v/>
      </c>
      <c r="F3038">
        <f>Raw_Data!F3038</f>
        <v/>
      </c>
      <c r="G3038">
        <f>Raw_Data!G3038</f>
        <v/>
      </c>
      <c r="H3038">
        <f>Raw_Data!H3038</f>
        <v/>
      </c>
      <c r="I3038">
        <f>Raw_Data!I3038</f>
        <v/>
      </c>
      <c r="J3038" s="12">
        <f>Raw_Data!J3038</f>
        <v/>
      </c>
      <c r="K3038" s="13">
        <f>Raw_Data!K3038</f>
        <v/>
      </c>
      <c r="L3038" s="12">
        <f>Raw_Data!L3038</f>
        <v/>
      </c>
      <c r="M3038" s="12">
        <f>Raw_Data!M3038</f>
        <v/>
      </c>
      <c r="N3038" s="12">
        <f>Raw_Data!N3038</f>
        <v/>
      </c>
      <c r="O3038">
        <f>Raw_Data!O3038</f>
        <v/>
      </c>
      <c r="P3038">
        <f>Raw_Data!P3038</f>
        <v/>
      </c>
      <c r="Q3038">
        <f>Raw_Data!Q3038</f>
        <v/>
      </c>
      <c r="R3038">
        <f>Raw_Data!R3038</f>
        <v/>
      </c>
      <c r="S3038">
        <f>Raw_Data!S3038</f>
        <v/>
      </c>
      <c r="T3038">
        <f>YEAR(B3038)</f>
        <v/>
      </c>
      <c r="U3038">
        <f>MONTH(B3038)</f>
        <v/>
      </c>
      <c r="V3038">
        <f>TEXT(B3038,"mmm")</f>
        <v/>
      </c>
      <c r="W3038" s="15">
        <f>IFERROR(N3038/L3038,0)</f>
        <v/>
      </c>
      <c r="X3038">
        <f>IF(K3038=0,"No Discount",IF(K3038&lt;=5%,"Low",IF(K3038&lt;=15%,"Medium","High")))</f>
        <v/>
      </c>
      <c r="Y3038">
        <f>IF(L3038&gt;=20000,"High Value",IF(L3038&gt;=5000,"Medium Value","Low Value"))</f>
        <v/>
      </c>
      <c r="Z3038">
        <f>IF(R3038&lt;=3,"Fast",IF(R3038&lt;=5,"On Time","Delayed"))</f>
        <v/>
      </c>
    </row>
    <row r="3039">
      <c r="A3039">
        <f>Raw_Data!A3039</f>
        <v/>
      </c>
      <c r="B3039" s="11">
        <f>Raw_Data!B3039</f>
        <v/>
      </c>
      <c r="C3039">
        <f>Raw_Data!C3039</f>
        <v/>
      </c>
      <c r="D3039">
        <f>Raw_Data!D3039</f>
        <v/>
      </c>
      <c r="E3039">
        <f>Raw_Data!E3039</f>
        <v/>
      </c>
      <c r="F3039">
        <f>Raw_Data!F3039</f>
        <v/>
      </c>
      <c r="G3039">
        <f>Raw_Data!G3039</f>
        <v/>
      </c>
      <c r="H3039">
        <f>Raw_Data!H3039</f>
        <v/>
      </c>
      <c r="I3039">
        <f>Raw_Data!I3039</f>
        <v/>
      </c>
      <c r="J3039" s="12">
        <f>Raw_Data!J3039</f>
        <v/>
      </c>
      <c r="K3039" s="13">
        <f>Raw_Data!K3039</f>
        <v/>
      </c>
      <c r="L3039" s="12">
        <f>Raw_Data!L3039</f>
        <v/>
      </c>
      <c r="M3039" s="12">
        <f>Raw_Data!M3039</f>
        <v/>
      </c>
      <c r="N3039" s="12">
        <f>Raw_Data!N3039</f>
        <v/>
      </c>
      <c r="O3039">
        <f>Raw_Data!O3039</f>
        <v/>
      </c>
      <c r="P3039">
        <f>Raw_Data!P3039</f>
        <v/>
      </c>
      <c r="Q3039">
        <f>Raw_Data!Q3039</f>
        <v/>
      </c>
      <c r="R3039">
        <f>Raw_Data!R3039</f>
        <v/>
      </c>
      <c r="S3039">
        <f>Raw_Data!S3039</f>
        <v/>
      </c>
      <c r="T3039">
        <f>YEAR(B3039)</f>
        <v/>
      </c>
      <c r="U3039">
        <f>MONTH(B3039)</f>
        <v/>
      </c>
      <c r="V3039">
        <f>TEXT(B3039,"mmm")</f>
        <v/>
      </c>
      <c r="W3039" s="15">
        <f>IFERROR(N3039/L3039,0)</f>
        <v/>
      </c>
      <c r="X3039">
        <f>IF(K3039=0,"No Discount",IF(K3039&lt;=5%,"Low",IF(K3039&lt;=15%,"Medium","High")))</f>
        <v/>
      </c>
      <c r="Y3039">
        <f>IF(L3039&gt;=20000,"High Value",IF(L3039&gt;=5000,"Medium Value","Low Value"))</f>
        <v/>
      </c>
      <c r="Z3039">
        <f>IF(R3039&lt;=3,"Fast",IF(R3039&lt;=5,"On Time","Delayed"))</f>
        <v/>
      </c>
    </row>
    <row r="3040">
      <c r="A3040">
        <f>Raw_Data!A3040</f>
        <v/>
      </c>
      <c r="B3040" s="11">
        <f>Raw_Data!B3040</f>
        <v/>
      </c>
      <c r="C3040">
        <f>Raw_Data!C3040</f>
        <v/>
      </c>
      <c r="D3040">
        <f>Raw_Data!D3040</f>
        <v/>
      </c>
      <c r="E3040">
        <f>Raw_Data!E3040</f>
        <v/>
      </c>
      <c r="F3040">
        <f>Raw_Data!F3040</f>
        <v/>
      </c>
      <c r="G3040">
        <f>Raw_Data!G3040</f>
        <v/>
      </c>
      <c r="H3040">
        <f>Raw_Data!H3040</f>
        <v/>
      </c>
      <c r="I3040">
        <f>Raw_Data!I3040</f>
        <v/>
      </c>
      <c r="J3040" s="12">
        <f>Raw_Data!J3040</f>
        <v/>
      </c>
      <c r="K3040" s="13">
        <f>Raw_Data!K3040</f>
        <v/>
      </c>
      <c r="L3040" s="12">
        <f>Raw_Data!L3040</f>
        <v/>
      </c>
      <c r="M3040" s="12">
        <f>Raw_Data!M3040</f>
        <v/>
      </c>
      <c r="N3040" s="12">
        <f>Raw_Data!N3040</f>
        <v/>
      </c>
      <c r="O3040">
        <f>Raw_Data!O3040</f>
        <v/>
      </c>
      <c r="P3040">
        <f>Raw_Data!P3040</f>
        <v/>
      </c>
      <c r="Q3040">
        <f>Raw_Data!Q3040</f>
        <v/>
      </c>
      <c r="R3040">
        <f>Raw_Data!R3040</f>
        <v/>
      </c>
      <c r="S3040">
        <f>Raw_Data!S3040</f>
        <v/>
      </c>
      <c r="T3040">
        <f>YEAR(B3040)</f>
        <v/>
      </c>
      <c r="U3040">
        <f>MONTH(B3040)</f>
        <v/>
      </c>
      <c r="V3040">
        <f>TEXT(B3040,"mmm")</f>
        <v/>
      </c>
      <c r="W3040" s="15">
        <f>IFERROR(N3040/L3040,0)</f>
        <v/>
      </c>
      <c r="X3040">
        <f>IF(K3040=0,"No Discount",IF(K3040&lt;=5%,"Low",IF(K3040&lt;=15%,"Medium","High")))</f>
        <v/>
      </c>
      <c r="Y3040">
        <f>IF(L3040&gt;=20000,"High Value",IF(L3040&gt;=5000,"Medium Value","Low Value"))</f>
        <v/>
      </c>
      <c r="Z3040">
        <f>IF(R3040&lt;=3,"Fast",IF(R3040&lt;=5,"On Time","Delayed"))</f>
        <v/>
      </c>
    </row>
    <row r="3041">
      <c r="A3041">
        <f>Raw_Data!A3041</f>
        <v/>
      </c>
      <c r="B3041" s="11">
        <f>Raw_Data!B3041</f>
        <v/>
      </c>
      <c r="C3041">
        <f>Raw_Data!C3041</f>
        <v/>
      </c>
      <c r="D3041">
        <f>Raw_Data!D3041</f>
        <v/>
      </c>
      <c r="E3041">
        <f>Raw_Data!E3041</f>
        <v/>
      </c>
      <c r="F3041">
        <f>Raw_Data!F3041</f>
        <v/>
      </c>
      <c r="G3041">
        <f>Raw_Data!G3041</f>
        <v/>
      </c>
      <c r="H3041">
        <f>Raw_Data!H3041</f>
        <v/>
      </c>
      <c r="I3041">
        <f>Raw_Data!I3041</f>
        <v/>
      </c>
      <c r="J3041" s="12">
        <f>Raw_Data!J3041</f>
        <v/>
      </c>
      <c r="K3041" s="13">
        <f>Raw_Data!K3041</f>
        <v/>
      </c>
      <c r="L3041" s="12">
        <f>Raw_Data!L3041</f>
        <v/>
      </c>
      <c r="M3041" s="12">
        <f>Raw_Data!M3041</f>
        <v/>
      </c>
      <c r="N3041" s="12">
        <f>Raw_Data!N3041</f>
        <v/>
      </c>
      <c r="O3041">
        <f>Raw_Data!O3041</f>
        <v/>
      </c>
      <c r="P3041">
        <f>Raw_Data!P3041</f>
        <v/>
      </c>
      <c r="Q3041">
        <f>Raw_Data!Q3041</f>
        <v/>
      </c>
      <c r="R3041">
        <f>Raw_Data!R3041</f>
        <v/>
      </c>
      <c r="S3041">
        <f>Raw_Data!S3041</f>
        <v/>
      </c>
      <c r="T3041">
        <f>YEAR(B3041)</f>
        <v/>
      </c>
      <c r="U3041">
        <f>MONTH(B3041)</f>
        <v/>
      </c>
      <c r="V3041">
        <f>TEXT(B3041,"mmm")</f>
        <v/>
      </c>
      <c r="W3041" s="15">
        <f>IFERROR(N3041/L3041,0)</f>
        <v/>
      </c>
      <c r="X3041">
        <f>IF(K3041=0,"No Discount",IF(K3041&lt;=5%,"Low",IF(K3041&lt;=15%,"Medium","High")))</f>
        <v/>
      </c>
      <c r="Y3041">
        <f>IF(L3041&gt;=20000,"High Value",IF(L3041&gt;=5000,"Medium Value","Low Value"))</f>
        <v/>
      </c>
      <c r="Z3041">
        <f>IF(R3041&lt;=3,"Fast",IF(R3041&lt;=5,"On Time","Delayed"))</f>
        <v/>
      </c>
    </row>
    <row r="3042">
      <c r="A3042">
        <f>Raw_Data!A3042</f>
        <v/>
      </c>
      <c r="B3042" s="11">
        <f>Raw_Data!B3042</f>
        <v/>
      </c>
      <c r="C3042">
        <f>Raw_Data!C3042</f>
        <v/>
      </c>
      <c r="D3042">
        <f>Raw_Data!D3042</f>
        <v/>
      </c>
      <c r="E3042">
        <f>Raw_Data!E3042</f>
        <v/>
      </c>
      <c r="F3042">
        <f>Raw_Data!F3042</f>
        <v/>
      </c>
      <c r="G3042">
        <f>Raw_Data!G3042</f>
        <v/>
      </c>
      <c r="H3042">
        <f>Raw_Data!H3042</f>
        <v/>
      </c>
      <c r="I3042">
        <f>Raw_Data!I3042</f>
        <v/>
      </c>
      <c r="J3042" s="12">
        <f>Raw_Data!J3042</f>
        <v/>
      </c>
      <c r="K3042" s="13">
        <f>Raw_Data!K3042</f>
        <v/>
      </c>
      <c r="L3042" s="12">
        <f>Raw_Data!L3042</f>
        <v/>
      </c>
      <c r="M3042" s="12">
        <f>Raw_Data!M3042</f>
        <v/>
      </c>
      <c r="N3042" s="12">
        <f>Raw_Data!N3042</f>
        <v/>
      </c>
      <c r="O3042">
        <f>Raw_Data!O3042</f>
        <v/>
      </c>
      <c r="P3042">
        <f>Raw_Data!P3042</f>
        <v/>
      </c>
      <c r="Q3042">
        <f>Raw_Data!Q3042</f>
        <v/>
      </c>
      <c r="R3042">
        <f>Raw_Data!R3042</f>
        <v/>
      </c>
      <c r="S3042">
        <f>Raw_Data!S3042</f>
        <v/>
      </c>
      <c r="T3042">
        <f>YEAR(B3042)</f>
        <v/>
      </c>
      <c r="U3042">
        <f>MONTH(B3042)</f>
        <v/>
      </c>
      <c r="V3042">
        <f>TEXT(B3042,"mmm")</f>
        <v/>
      </c>
      <c r="W3042" s="15">
        <f>IFERROR(N3042/L3042,0)</f>
        <v/>
      </c>
      <c r="X3042">
        <f>IF(K3042=0,"No Discount",IF(K3042&lt;=5%,"Low",IF(K3042&lt;=15%,"Medium","High")))</f>
        <v/>
      </c>
      <c r="Y3042">
        <f>IF(L3042&gt;=20000,"High Value",IF(L3042&gt;=5000,"Medium Value","Low Value"))</f>
        <v/>
      </c>
      <c r="Z3042">
        <f>IF(R3042&lt;=3,"Fast",IF(R3042&lt;=5,"On Time","Delayed"))</f>
        <v/>
      </c>
    </row>
    <row r="3043">
      <c r="A3043">
        <f>Raw_Data!A3043</f>
        <v/>
      </c>
      <c r="B3043" s="11">
        <f>Raw_Data!B3043</f>
        <v/>
      </c>
      <c r="C3043">
        <f>Raw_Data!C3043</f>
        <v/>
      </c>
      <c r="D3043">
        <f>Raw_Data!D3043</f>
        <v/>
      </c>
      <c r="E3043">
        <f>Raw_Data!E3043</f>
        <v/>
      </c>
      <c r="F3043">
        <f>Raw_Data!F3043</f>
        <v/>
      </c>
      <c r="G3043">
        <f>Raw_Data!G3043</f>
        <v/>
      </c>
      <c r="H3043">
        <f>Raw_Data!H3043</f>
        <v/>
      </c>
      <c r="I3043">
        <f>Raw_Data!I3043</f>
        <v/>
      </c>
      <c r="J3043" s="12">
        <f>Raw_Data!J3043</f>
        <v/>
      </c>
      <c r="K3043" s="13">
        <f>Raw_Data!K3043</f>
        <v/>
      </c>
      <c r="L3043" s="12">
        <f>Raw_Data!L3043</f>
        <v/>
      </c>
      <c r="M3043" s="12">
        <f>Raw_Data!M3043</f>
        <v/>
      </c>
      <c r="N3043" s="12">
        <f>Raw_Data!N3043</f>
        <v/>
      </c>
      <c r="O3043">
        <f>Raw_Data!O3043</f>
        <v/>
      </c>
      <c r="P3043">
        <f>Raw_Data!P3043</f>
        <v/>
      </c>
      <c r="Q3043">
        <f>Raw_Data!Q3043</f>
        <v/>
      </c>
      <c r="R3043">
        <f>Raw_Data!R3043</f>
        <v/>
      </c>
      <c r="S3043">
        <f>Raw_Data!S3043</f>
        <v/>
      </c>
      <c r="T3043">
        <f>YEAR(B3043)</f>
        <v/>
      </c>
      <c r="U3043">
        <f>MONTH(B3043)</f>
        <v/>
      </c>
      <c r="V3043">
        <f>TEXT(B3043,"mmm")</f>
        <v/>
      </c>
      <c r="W3043" s="15">
        <f>IFERROR(N3043/L3043,0)</f>
        <v/>
      </c>
      <c r="X3043">
        <f>IF(K3043=0,"No Discount",IF(K3043&lt;=5%,"Low",IF(K3043&lt;=15%,"Medium","High")))</f>
        <v/>
      </c>
      <c r="Y3043">
        <f>IF(L3043&gt;=20000,"High Value",IF(L3043&gt;=5000,"Medium Value","Low Value"))</f>
        <v/>
      </c>
      <c r="Z3043">
        <f>IF(R3043&lt;=3,"Fast",IF(R3043&lt;=5,"On Time","Delayed"))</f>
        <v/>
      </c>
    </row>
    <row r="3044">
      <c r="A3044">
        <f>Raw_Data!A3044</f>
        <v/>
      </c>
      <c r="B3044" s="11">
        <f>Raw_Data!B3044</f>
        <v/>
      </c>
      <c r="C3044">
        <f>Raw_Data!C3044</f>
        <v/>
      </c>
      <c r="D3044">
        <f>Raw_Data!D3044</f>
        <v/>
      </c>
      <c r="E3044">
        <f>Raw_Data!E3044</f>
        <v/>
      </c>
      <c r="F3044">
        <f>Raw_Data!F3044</f>
        <v/>
      </c>
      <c r="G3044">
        <f>Raw_Data!G3044</f>
        <v/>
      </c>
      <c r="H3044">
        <f>Raw_Data!H3044</f>
        <v/>
      </c>
      <c r="I3044">
        <f>Raw_Data!I3044</f>
        <v/>
      </c>
      <c r="J3044" s="12">
        <f>Raw_Data!J3044</f>
        <v/>
      </c>
      <c r="K3044" s="13">
        <f>Raw_Data!K3044</f>
        <v/>
      </c>
      <c r="L3044" s="12">
        <f>Raw_Data!L3044</f>
        <v/>
      </c>
      <c r="M3044" s="12">
        <f>Raw_Data!M3044</f>
        <v/>
      </c>
      <c r="N3044" s="12">
        <f>Raw_Data!N3044</f>
        <v/>
      </c>
      <c r="O3044">
        <f>Raw_Data!O3044</f>
        <v/>
      </c>
      <c r="P3044">
        <f>Raw_Data!P3044</f>
        <v/>
      </c>
      <c r="Q3044">
        <f>Raw_Data!Q3044</f>
        <v/>
      </c>
      <c r="R3044">
        <f>Raw_Data!R3044</f>
        <v/>
      </c>
      <c r="S3044">
        <f>Raw_Data!S3044</f>
        <v/>
      </c>
      <c r="T3044">
        <f>YEAR(B3044)</f>
        <v/>
      </c>
      <c r="U3044">
        <f>MONTH(B3044)</f>
        <v/>
      </c>
      <c r="V3044">
        <f>TEXT(B3044,"mmm")</f>
        <v/>
      </c>
      <c r="W3044" s="15">
        <f>IFERROR(N3044/L3044,0)</f>
        <v/>
      </c>
      <c r="X3044">
        <f>IF(K3044=0,"No Discount",IF(K3044&lt;=5%,"Low",IF(K3044&lt;=15%,"Medium","High")))</f>
        <v/>
      </c>
      <c r="Y3044">
        <f>IF(L3044&gt;=20000,"High Value",IF(L3044&gt;=5000,"Medium Value","Low Value"))</f>
        <v/>
      </c>
      <c r="Z3044">
        <f>IF(R3044&lt;=3,"Fast",IF(R3044&lt;=5,"On Time","Delayed"))</f>
        <v/>
      </c>
    </row>
    <row r="3045">
      <c r="A3045">
        <f>Raw_Data!A3045</f>
        <v/>
      </c>
      <c r="B3045" s="11">
        <f>Raw_Data!B3045</f>
        <v/>
      </c>
      <c r="C3045">
        <f>Raw_Data!C3045</f>
        <v/>
      </c>
      <c r="D3045">
        <f>Raw_Data!D3045</f>
        <v/>
      </c>
      <c r="E3045">
        <f>Raw_Data!E3045</f>
        <v/>
      </c>
      <c r="F3045">
        <f>Raw_Data!F3045</f>
        <v/>
      </c>
      <c r="G3045">
        <f>Raw_Data!G3045</f>
        <v/>
      </c>
      <c r="H3045">
        <f>Raw_Data!H3045</f>
        <v/>
      </c>
      <c r="I3045">
        <f>Raw_Data!I3045</f>
        <v/>
      </c>
      <c r="J3045" s="12">
        <f>Raw_Data!J3045</f>
        <v/>
      </c>
      <c r="K3045" s="13">
        <f>Raw_Data!K3045</f>
        <v/>
      </c>
      <c r="L3045" s="12">
        <f>Raw_Data!L3045</f>
        <v/>
      </c>
      <c r="M3045" s="12">
        <f>Raw_Data!M3045</f>
        <v/>
      </c>
      <c r="N3045" s="12">
        <f>Raw_Data!N3045</f>
        <v/>
      </c>
      <c r="O3045">
        <f>Raw_Data!O3045</f>
        <v/>
      </c>
      <c r="P3045">
        <f>Raw_Data!P3045</f>
        <v/>
      </c>
      <c r="Q3045">
        <f>Raw_Data!Q3045</f>
        <v/>
      </c>
      <c r="R3045">
        <f>Raw_Data!R3045</f>
        <v/>
      </c>
      <c r="S3045">
        <f>Raw_Data!S3045</f>
        <v/>
      </c>
      <c r="T3045">
        <f>YEAR(B3045)</f>
        <v/>
      </c>
      <c r="U3045">
        <f>MONTH(B3045)</f>
        <v/>
      </c>
      <c r="V3045">
        <f>TEXT(B3045,"mmm")</f>
        <v/>
      </c>
      <c r="W3045" s="15">
        <f>IFERROR(N3045/L3045,0)</f>
        <v/>
      </c>
      <c r="X3045">
        <f>IF(K3045=0,"No Discount",IF(K3045&lt;=5%,"Low",IF(K3045&lt;=15%,"Medium","High")))</f>
        <v/>
      </c>
      <c r="Y3045">
        <f>IF(L3045&gt;=20000,"High Value",IF(L3045&gt;=5000,"Medium Value","Low Value"))</f>
        <v/>
      </c>
      <c r="Z3045">
        <f>IF(R3045&lt;=3,"Fast",IF(R3045&lt;=5,"On Time","Delayed"))</f>
        <v/>
      </c>
    </row>
    <row r="3046">
      <c r="A3046">
        <f>Raw_Data!A3046</f>
        <v/>
      </c>
      <c r="B3046" s="11">
        <f>Raw_Data!B3046</f>
        <v/>
      </c>
      <c r="C3046">
        <f>Raw_Data!C3046</f>
        <v/>
      </c>
      <c r="D3046">
        <f>Raw_Data!D3046</f>
        <v/>
      </c>
      <c r="E3046">
        <f>Raw_Data!E3046</f>
        <v/>
      </c>
      <c r="F3046">
        <f>Raw_Data!F3046</f>
        <v/>
      </c>
      <c r="G3046">
        <f>Raw_Data!G3046</f>
        <v/>
      </c>
      <c r="H3046">
        <f>Raw_Data!H3046</f>
        <v/>
      </c>
      <c r="I3046">
        <f>Raw_Data!I3046</f>
        <v/>
      </c>
      <c r="J3046" s="12">
        <f>Raw_Data!J3046</f>
        <v/>
      </c>
      <c r="K3046" s="13">
        <f>Raw_Data!K3046</f>
        <v/>
      </c>
      <c r="L3046" s="12">
        <f>Raw_Data!L3046</f>
        <v/>
      </c>
      <c r="M3046" s="12">
        <f>Raw_Data!M3046</f>
        <v/>
      </c>
      <c r="N3046" s="12">
        <f>Raw_Data!N3046</f>
        <v/>
      </c>
      <c r="O3046">
        <f>Raw_Data!O3046</f>
        <v/>
      </c>
      <c r="P3046">
        <f>Raw_Data!P3046</f>
        <v/>
      </c>
      <c r="Q3046">
        <f>Raw_Data!Q3046</f>
        <v/>
      </c>
      <c r="R3046">
        <f>Raw_Data!R3046</f>
        <v/>
      </c>
      <c r="S3046">
        <f>Raw_Data!S3046</f>
        <v/>
      </c>
      <c r="T3046">
        <f>YEAR(B3046)</f>
        <v/>
      </c>
      <c r="U3046">
        <f>MONTH(B3046)</f>
        <v/>
      </c>
      <c r="V3046">
        <f>TEXT(B3046,"mmm")</f>
        <v/>
      </c>
      <c r="W3046" s="15">
        <f>IFERROR(N3046/L3046,0)</f>
        <v/>
      </c>
      <c r="X3046">
        <f>IF(K3046=0,"No Discount",IF(K3046&lt;=5%,"Low",IF(K3046&lt;=15%,"Medium","High")))</f>
        <v/>
      </c>
      <c r="Y3046">
        <f>IF(L3046&gt;=20000,"High Value",IF(L3046&gt;=5000,"Medium Value","Low Value"))</f>
        <v/>
      </c>
      <c r="Z3046">
        <f>IF(R3046&lt;=3,"Fast",IF(R3046&lt;=5,"On Time","Delayed"))</f>
        <v/>
      </c>
    </row>
    <row r="3047">
      <c r="A3047">
        <f>Raw_Data!A3047</f>
        <v/>
      </c>
      <c r="B3047" s="11">
        <f>Raw_Data!B3047</f>
        <v/>
      </c>
      <c r="C3047">
        <f>Raw_Data!C3047</f>
        <v/>
      </c>
      <c r="D3047">
        <f>Raw_Data!D3047</f>
        <v/>
      </c>
      <c r="E3047">
        <f>Raw_Data!E3047</f>
        <v/>
      </c>
      <c r="F3047">
        <f>Raw_Data!F3047</f>
        <v/>
      </c>
      <c r="G3047">
        <f>Raw_Data!G3047</f>
        <v/>
      </c>
      <c r="H3047">
        <f>Raw_Data!H3047</f>
        <v/>
      </c>
      <c r="I3047">
        <f>Raw_Data!I3047</f>
        <v/>
      </c>
      <c r="J3047" s="12">
        <f>Raw_Data!J3047</f>
        <v/>
      </c>
      <c r="K3047" s="13">
        <f>Raw_Data!K3047</f>
        <v/>
      </c>
      <c r="L3047" s="12">
        <f>Raw_Data!L3047</f>
        <v/>
      </c>
      <c r="M3047" s="12">
        <f>Raw_Data!M3047</f>
        <v/>
      </c>
      <c r="N3047" s="12">
        <f>Raw_Data!N3047</f>
        <v/>
      </c>
      <c r="O3047">
        <f>Raw_Data!O3047</f>
        <v/>
      </c>
      <c r="P3047">
        <f>Raw_Data!P3047</f>
        <v/>
      </c>
      <c r="Q3047">
        <f>Raw_Data!Q3047</f>
        <v/>
      </c>
      <c r="R3047">
        <f>Raw_Data!R3047</f>
        <v/>
      </c>
      <c r="S3047">
        <f>Raw_Data!S3047</f>
        <v/>
      </c>
      <c r="T3047">
        <f>YEAR(B3047)</f>
        <v/>
      </c>
      <c r="U3047">
        <f>MONTH(B3047)</f>
        <v/>
      </c>
      <c r="V3047">
        <f>TEXT(B3047,"mmm")</f>
        <v/>
      </c>
      <c r="W3047" s="15">
        <f>IFERROR(N3047/L3047,0)</f>
        <v/>
      </c>
      <c r="X3047">
        <f>IF(K3047=0,"No Discount",IF(K3047&lt;=5%,"Low",IF(K3047&lt;=15%,"Medium","High")))</f>
        <v/>
      </c>
      <c r="Y3047">
        <f>IF(L3047&gt;=20000,"High Value",IF(L3047&gt;=5000,"Medium Value","Low Value"))</f>
        <v/>
      </c>
      <c r="Z3047">
        <f>IF(R3047&lt;=3,"Fast",IF(R3047&lt;=5,"On Time","Delayed"))</f>
        <v/>
      </c>
    </row>
    <row r="3048">
      <c r="A3048">
        <f>Raw_Data!A3048</f>
        <v/>
      </c>
      <c r="B3048" s="11">
        <f>Raw_Data!B3048</f>
        <v/>
      </c>
      <c r="C3048">
        <f>Raw_Data!C3048</f>
        <v/>
      </c>
      <c r="D3048">
        <f>Raw_Data!D3048</f>
        <v/>
      </c>
      <c r="E3048">
        <f>Raw_Data!E3048</f>
        <v/>
      </c>
      <c r="F3048">
        <f>Raw_Data!F3048</f>
        <v/>
      </c>
      <c r="G3048">
        <f>Raw_Data!G3048</f>
        <v/>
      </c>
      <c r="H3048">
        <f>Raw_Data!H3048</f>
        <v/>
      </c>
      <c r="I3048">
        <f>Raw_Data!I3048</f>
        <v/>
      </c>
      <c r="J3048" s="12">
        <f>Raw_Data!J3048</f>
        <v/>
      </c>
      <c r="K3048" s="13">
        <f>Raw_Data!K3048</f>
        <v/>
      </c>
      <c r="L3048" s="12">
        <f>Raw_Data!L3048</f>
        <v/>
      </c>
      <c r="M3048" s="12">
        <f>Raw_Data!M3048</f>
        <v/>
      </c>
      <c r="N3048" s="12">
        <f>Raw_Data!N3048</f>
        <v/>
      </c>
      <c r="O3048">
        <f>Raw_Data!O3048</f>
        <v/>
      </c>
      <c r="P3048">
        <f>Raw_Data!P3048</f>
        <v/>
      </c>
      <c r="Q3048">
        <f>Raw_Data!Q3048</f>
        <v/>
      </c>
      <c r="R3048">
        <f>Raw_Data!R3048</f>
        <v/>
      </c>
      <c r="S3048">
        <f>Raw_Data!S3048</f>
        <v/>
      </c>
      <c r="T3048">
        <f>YEAR(B3048)</f>
        <v/>
      </c>
      <c r="U3048">
        <f>MONTH(B3048)</f>
        <v/>
      </c>
      <c r="V3048">
        <f>TEXT(B3048,"mmm")</f>
        <v/>
      </c>
      <c r="W3048" s="15">
        <f>IFERROR(N3048/L3048,0)</f>
        <v/>
      </c>
      <c r="X3048">
        <f>IF(K3048=0,"No Discount",IF(K3048&lt;=5%,"Low",IF(K3048&lt;=15%,"Medium","High")))</f>
        <v/>
      </c>
      <c r="Y3048">
        <f>IF(L3048&gt;=20000,"High Value",IF(L3048&gt;=5000,"Medium Value","Low Value"))</f>
        <v/>
      </c>
      <c r="Z3048">
        <f>IF(R3048&lt;=3,"Fast",IF(R3048&lt;=5,"On Time","Delayed"))</f>
        <v/>
      </c>
    </row>
    <row r="3049">
      <c r="A3049">
        <f>Raw_Data!A3049</f>
        <v/>
      </c>
      <c r="B3049" s="11">
        <f>Raw_Data!B3049</f>
        <v/>
      </c>
      <c r="C3049">
        <f>Raw_Data!C3049</f>
        <v/>
      </c>
      <c r="D3049">
        <f>Raw_Data!D3049</f>
        <v/>
      </c>
      <c r="E3049">
        <f>Raw_Data!E3049</f>
        <v/>
      </c>
      <c r="F3049">
        <f>Raw_Data!F3049</f>
        <v/>
      </c>
      <c r="G3049">
        <f>Raw_Data!G3049</f>
        <v/>
      </c>
      <c r="H3049">
        <f>Raw_Data!H3049</f>
        <v/>
      </c>
      <c r="I3049">
        <f>Raw_Data!I3049</f>
        <v/>
      </c>
      <c r="J3049" s="12">
        <f>Raw_Data!J3049</f>
        <v/>
      </c>
      <c r="K3049" s="13">
        <f>Raw_Data!K3049</f>
        <v/>
      </c>
      <c r="L3049" s="12">
        <f>Raw_Data!L3049</f>
        <v/>
      </c>
      <c r="M3049" s="12">
        <f>Raw_Data!M3049</f>
        <v/>
      </c>
      <c r="N3049" s="12">
        <f>Raw_Data!N3049</f>
        <v/>
      </c>
      <c r="O3049">
        <f>Raw_Data!O3049</f>
        <v/>
      </c>
      <c r="P3049">
        <f>Raw_Data!P3049</f>
        <v/>
      </c>
      <c r="Q3049">
        <f>Raw_Data!Q3049</f>
        <v/>
      </c>
      <c r="R3049">
        <f>Raw_Data!R3049</f>
        <v/>
      </c>
      <c r="S3049">
        <f>Raw_Data!S3049</f>
        <v/>
      </c>
      <c r="T3049">
        <f>YEAR(B3049)</f>
        <v/>
      </c>
      <c r="U3049">
        <f>MONTH(B3049)</f>
        <v/>
      </c>
      <c r="V3049">
        <f>TEXT(B3049,"mmm")</f>
        <v/>
      </c>
      <c r="W3049" s="15">
        <f>IFERROR(N3049/L3049,0)</f>
        <v/>
      </c>
      <c r="X3049">
        <f>IF(K3049=0,"No Discount",IF(K3049&lt;=5%,"Low",IF(K3049&lt;=15%,"Medium","High")))</f>
        <v/>
      </c>
      <c r="Y3049">
        <f>IF(L3049&gt;=20000,"High Value",IF(L3049&gt;=5000,"Medium Value","Low Value"))</f>
        <v/>
      </c>
      <c r="Z3049">
        <f>IF(R3049&lt;=3,"Fast",IF(R3049&lt;=5,"On Time","Delayed"))</f>
        <v/>
      </c>
    </row>
    <row r="3050">
      <c r="A3050">
        <f>Raw_Data!A3050</f>
        <v/>
      </c>
      <c r="B3050" s="11">
        <f>Raw_Data!B3050</f>
        <v/>
      </c>
      <c r="C3050">
        <f>Raw_Data!C3050</f>
        <v/>
      </c>
      <c r="D3050">
        <f>Raw_Data!D3050</f>
        <v/>
      </c>
      <c r="E3050">
        <f>Raw_Data!E3050</f>
        <v/>
      </c>
      <c r="F3050">
        <f>Raw_Data!F3050</f>
        <v/>
      </c>
      <c r="G3050">
        <f>Raw_Data!G3050</f>
        <v/>
      </c>
      <c r="H3050">
        <f>Raw_Data!H3050</f>
        <v/>
      </c>
      <c r="I3050">
        <f>Raw_Data!I3050</f>
        <v/>
      </c>
      <c r="J3050" s="12">
        <f>Raw_Data!J3050</f>
        <v/>
      </c>
      <c r="K3050" s="13">
        <f>Raw_Data!K3050</f>
        <v/>
      </c>
      <c r="L3050" s="12">
        <f>Raw_Data!L3050</f>
        <v/>
      </c>
      <c r="M3050" s="12">
        <f>Raw_Data!M3050</f>
        <v/>
      </c>
      <c r="N3050" s="12">
        <f>Raw_Data!N3050</f>
        <v/>
      </c>
      <c r="O3050">
        <f>Raw_Data!O3050</f>
        <v/>
      </c>
      <c r="P3050">
        <f>Raw_Data!P3050</f>
        <v/>
      </c>
      <c r="Q3050">
        <f>Raw_Data!Q3050</f>
        <v/>
      </c>
      <c r="R3050">
        <f>Raw_Data!R3050</f>
        <v/>
      </c>
      <c r="S3050">
        <f>Raw_Data!S3050</f>
        <v/>
      </c>
      <c r="T3050">
        <f>YEAR(B3050)</f>
        <v/>
      </c>
      <c r="U3050">
        <f>MONTH(B3050)</f>
        <v/>
      </c>
      <c r="V3050">
        <f>TEXT(B3050,"mmm")</f>
        <v/>
      </c>
      <c r="W3050" s="15">
        <f>IFERROR(N3050/L3050,0)</f>
        <v/>
      </c>
      <c r="X3050">
        <f>IF(K3050=0,"No Discount",IF(K3050&lt;=5%,"Low",IF(K3050&lt;=15%,"Medium","High")))</f>
        <v/>
      </c>
      <c r="Y3050">
        <f>IF(L3050&gt;=20000,"High Value",IF(L3050&gt;=5000,"Medium Value","Low Value"))</f>
        <v/>
      </c>
      <c r="Z3050">
        <f>IF(R3050&lt;=3,"Fast",IF(R3050&lt;=5,"On Time","Delayed"))</f>
        <v/>
      </c>
    </row>
    <row r="3051">
      <c r="A3051">
        <f>Raw_Data!A3051</f>
        <v/>
      </c>
      <c r="B3051" s="11">
        <f>Raw_Data!B3051</f>
        <v/>
      </c>
      <c r="C3051">
        <f>Raw_Data!C3051</f>
        <v/>
      </c>
      <c r="D3051">
        <f>Raw_Data!D3051</f>
        <v/>
      </c>
      <c r="E3051">
        <f>Raw_Data!E3051</f>
        <v/>
      </c>
      <c r="F3051">
        <f>Raw_Data!F3051</f>
        <v/>
      </c>
      <c r="G3051">
        <f>Raw_Data!G3051</f>
        <v/>
      </c>
      <c r="H3051">
        <f>Raw_Data!H3051</f>
        <v/>
      </c>
      <c r="I3051">
        <f>Raw_Data!I3051</f>
        <v/>
      </c>
      <c r="J3051" s="12">
        <f>Raw_Data!J3051</f>
        <v/>
      </c>
      <c r="K3051" s="13">
        <f>Raw_Data!K3051</f>
        <v/>
      </c>
      <c r="L3051" s="12">
        <f>Raw_Data!L3051</f>
        <v/>
      </c>
      <c r="M3051" s="12">
        <f>Raw_Data!M3051</f>
        <v/>
      </c>
      <c r="N3051" s="12">
        <f>Raw_Data!N3051</f>
        <v/>
      </c>
      <c r="O3051">
        <f>Raw_Data!O3051</f>
        <v/>
      </c>
      <c r="P3051">
        <f>Raw_Data!P3051</f>
        <v/>
      </c>
      <c r="Q3051">
        <f>Raw_Data!Q3051</f>
        <v/>
      </c>
      <c r="R3051">
        <f>Raw_Data!R3051</f>
        <v/>
      </c>
      <c r="S3051">
        <f>Raw_Data!S3051</f>
        <v/>
      </c>
      <c r="T3051">
        <f>YEAR(B3051)</f>
        <v/>
      </c>
      <c r="U3051">
        <f>MONTH(B3051)</f>
        <v/>
      </c>
      <c r="V3051">
        <f>TEXT(B3051,"mmm")</f>
        <v/>
      </c>
      <c r="W3051" s="15">
        <f>IFERROR(N3051/L3051,0)</f>
        <v/>
      </c>
      <c r="X3051">
        <f>IF(K3051=0,"No Discount",IF(K3051&lt;=5%,"Low",IF(K3051&lt;=15%,"Medium","High")))</f>
        <v/>
      </c>
      <c r="Y3051">
        <f>IF(L3051&gt;=20000,"High Value",IF(L3051&gt;=5000,"Medium Value","Low Value"))</f>
        <v/>
      </c>
      <c r="Z3051">
        <f>IF(R3051&lt;=3,"Fast",IF(R3051&lt;=5,"On Time","Delayed"))</f>
        <v/>
      </c>
    </row>
    <row r="3052">
      <c r="A3052">
        <f>Raw_Data!A3052</f>
        <v/>
      </c>
      <c r="B3052" s="11">
        <f>Raw_Data!B3052</f>
        <v/>
      </c>
      <c r="C3052">
        <f>Raw_Data!C3052</f>
        <v/>
      </c>
      <c r="D3052">
        <f>Raw_Data!D3052</f>
        <v/>
      </c>
      <c r="E3052">
        <f>Raw_Data!E3052</f>
        <v/>
      </c>
      <c r="F3052">
        <f>Raw_Data!F3052</f>
        <v/>
      </c>
      <c r="G3052">
        <f>Raw_Data!G3052</f>
        <v/>
      </c>
      <c r="H3052">
        <f>Raw_Data!H3052</f>
        <v/>
      </c>
      <c r="I3052">
        <f>Raw_Data!I3052</f>
        <v/>
      </c>
      <c r="J3052" s="12">
        <f>Raw_Data!J3052</f>
        <v/>
      </c>
      <c r="K3052" s="13">
        <f>Raw_Data!K3052</f>
        <v/>
      </c>
      <c r="L3052" s="12">
        <f>Raw_Data!L3052</f>
        <v/>
      </c>
      <c r="M3052" s="12">
        <f>Raw_Data!M3052</f>
        <v/>
      </c>
      <c r="N3052" s="12">
        <f>Raw_Data!N3052</f>
        <v/>
      </c>
      <c r="O3052">
        <f>Raw_Data!O3052</f>
        <v/>
      </c>
      <c r="P3052">
        <f>Raw_Data!P3052</f>
        <v/>
      </c>
      <c r="Q3052">
        <f>Raw_Data!Q3052</f>
        <v/>
      </c>
      <c r="R3052">
        <f>Raw_Data!R3052</f>
        <v/>
      </c>
      <c r="S3052">
        <f>Raw_Data!S3052</f>
        <v/>
      </c>
      <c r="T3052">
        <f>YEAR(B3052)</f>
        <v/>
      </c>
      <c r="U3052">
        <f>MONTH(B3052)</f>
        <v/>
      </c>
      <c r="V3052">
        <f>TEXT(B3052,"mmm")</f>
        <v/>
      </c>
      <c r="W3052" s="15">
        <f>IFERROR(N3052/L3052,0)</f>
        <v/>
      </c>
      <c r="X3052">
        <f>IF(K3052=0,"No Discount",IF(K3052&lt;=5%,"Low",IF(K3052&lt;=15%,"Medium","High")))</f>
        <v/>
      </c>
      <c r="Y3052">
        <f>IF(L3052&gt;=20000,"High Value",IF(L3052&gt;=5000,"Medium Value","Low Value"))</f>
        <v/>
      </c>
      <c r="Z3052">
        <f>IF(R3052&lt;=3,"Fast",IF(R3052&lt;=5,"On Time","Delayed"))</f>
        <v/>
      </c>
    </row>
    <row r="3053">
      <c r="A3053">
        <f>Raw_Data!A3053</f>
        <v/>
      </c>
      <c r="B3053" s="11">
        <f>Raw_Data!B3053</f>
        <v/>
      </c>
      <c r="C3053">
        <f>Raw_Data!C3053</f>
        <v/>
      </c>
      <c r="D3053">
        <f>Raw_Data!D3053</f>
        <v/>
      </c>
      <c r="E3053">
        <f>Raw_Data!E3053</f>
        <v/>
      </c>
      <c r="F3053">
        <f>Raw_Data!F3053</f>
        <v/>
      </c>
      <c r="G3053">
        <f>Raw_Data!G3053</f>
        <v/>
      </c>
      <c r="H3053">
        <f>Raw_Data!H3053</f>
        <v/>
      </c>
      <c r="I3053">
        <f>Raw_Data!I3053</f>
        <v/>
      </c>
      <c r="J3053" s="12">
        <f>Raw_Data!J3053</f>
        <v/>
      </c>
      <c r="K3053" s="13">
        <f>Raw_Data!K3053</f>
        <v/>
      </c>
      <c r="L3053" s="12">
        <f>Raw_Data!L3053</f>
        <v/>
      </c>
      <c r="M3053" s="12">
        <f>Raw_Data!M3053</f>
        <v/>
      </c>
      <c r="N3053" s="12">
        <f>Raw_Data!N3053</f>
        <v/>
      </c>
      <c r="O3053">
        <f>Raw_Data!O3053</f>
        <v/>
      </c>
      <c r="P3053">
        <f>Raw_Data!P3053</f>
        <v/>
      </c>
      <c r="Q3053">
        <f>Raw_Data!Q3053</f>
        <v/>
      </c>
      <c r="R3053">
        <f>Raw_Data!R3053</f>
        <v/>
      </c>
      <c r="S3053">
        <f>Raw_Data!S3053</f>
        <v/>
      </c>
      <c r="T3053">
        <f>YEAR(B3053)</f>
        <v/>
      </c>
      <c r="U3053">
        <f>MONTH(B3053)</f>
        <v/>
      </c>
      <c r="V3053">
        <f>TEXT(B3053,"mmm")</f>
        <v/>
      </c>
      <c r="W3053" s="15">
        <f>IFERROR(N3053/L3053,0)</f>
        <v/>
      </c>
      <c r="X3053">
        <f>IF(K3053=0,"No Discount",IF(K3053&lt;=5%,"Low",IF(K3053&lt;=15%,"Medium","High")))</f>
        <v/>
      </c>
      <c r="Y3053">
        <f>IF(L3053&gt;=20000,"High Value",IF(L3053&gt;=5000,"Medium Value","Low Value"))</f>
        <v/>
      </c>
      <c r="Z3053">
        <f>IF(R3053&lt;=3,"Fast",IF(R3053&lt;=5,"On Time","Delayed"))</f>
        <v/>
      </c>
    </row>
    <row r="3054">
      <c r="A3054">
        <f>Raw_Data!A3054</f>
        <v/>
      </c>
      <c r="B3054" s="11">
        <f>Raw_Data!B3054</f>
        <v/>
      </c>
      <c r="C3054">
        <f>Raw_Data!C3054</f>
        <v/>
      </c>
      <c r="D3054">
        <f>Raw_Data!D3054</f>
        <v/>
      </c>
      <c r="E3054">
        <f>Raw_Data!E3054</f>
        <v/>
      </c>
      <c r="F3054">
        <f>Raw_Data!F3054</f>
        <v/>
      </c>
      <c r="G3054">
        <f>Raw_Data!G3054</f>
        <v/>
      </c>
      <c r="H3054">
        <f>Raw_Data!H3054</f>
        <v/>
      </c>
      <c r="I3054">
        <f>Raw_Data!I3054</f>
        <v/>
      </c>
      <c r="J3054" s="12">
        <f>Raw_Data!J3054</f>
        <v/>
      </c>
      <c r="K3054" s="13">
        <f>Raw_Data!K3054</f>
        <v/>
      </c>
      <c r="L3054" s="12">
        <f>Raw_Data!L3054</f>
        <v/>
      </c>
      <c r="M3054" s="12">
        <f>Raw_Data!M3054</f>
        <v/>
      </c>
      <c r="N3054" s="12">
        <f>Raw_Data!N3054</f>
        <v/>
      </c>
      <c r="O3054">
        <f>Raw_Data!O3054</f>
        <v/>
      </c>
      <c r="P3054">
        <f>Raw_Data!P3054</f>
        <v/>
      </c>
      <c r="Q3054">
        <f>Raw_Data!Q3054</f>
        <v/>
      </c>
      <c r="R3054">
        <f>Raw_Data!R3054</f>
        <v/>
      </c>
      <c r="S3054">
        <f>Raw_Data!S3054</f>
        <v/>
      </c>
      <c r="T3054">
        <f>YEAR(B3054)</f>
        <v/>
      </c>
      <c r="U3054">
        <f>MONTH(B3054)</f>
        <v/>
      </c>
      <c r="V3054">
        <f>TEXT(B3054,"mmm")</f>
        <v/>
      </c>
      <c r="W3054" s="15">
        <f>IFERROR(N3054/L3054,0)</f>
        <v/>
      </c>
      <c r="X3054">
        <f>IF(K3054=0,"No Discount",IF(K3054&lt;=5%,"Low",IF(K3054&lt;=15%,"Medium","High")))</f>
        <v/>
      </c>
      <c r="Y3054">
        <f>IF(L3054&gt;=20000,"High Value",IF(L3054&gt;=5000,"Medium Value","Low Value"))</f>
        <v/>
      </c>
      <c r="Z3054">
        <f>IF(R3054&lt;=3,"Fast",IF(R3054&lt;=5,"On Time","Delayed"))</f>
        <v/>
      </c>
    </row>
    <row r="3055">
      <c r="A3055">
        <f>Raw_Data!A3055</f>
        <v/>
      </c>
      <c r="B3055" s="11">
        <f>Raw_Data!B3055</f>
        <v/>
      </c>
      <c r="C3055">
        <f>Raw_Data!C3055</f>
        <v/>
      </c>
      <c r="D3055">
        <f>Raw_Data!D3055</f>
        <v/>
      </c>
      <c r="E3055">
        <f>Raw_Data!E3055</f>
        <v/>
      </c>
      <c r="F3055">
        <f>Raw_Data!F3055</f>
        <v/>
      </c>
      <c r="G3055">
        <f>Raw_Data!G3055</f>
        <v/>
      </c>
      <c r="H3055">
        <f>Raw_Data!H3055</f>
        <v/>
      </c>
      <c r="I3055">
        <f>Raw_Data!I3055</f>
        <v/>
      </c>
      <c r="J3055" s="12">
        <f>Raw_Data!J3055</f>
        <v/>
      </c>
      <c r="K3055" s="13">
        <f>Raw_Data!K3055</f>
        <v/>
      </c>
      <c r="L3055" s="12">
        <f>Raw_Data!L3055</f>
        <v/>
      </c>
      <c r="M3055" s="12">
        <f>Raw_Data!M3055</f>
        <v/>
      </c>
      <c r="N3055" s="12">
        <f>Raw_Data!N3055</f>
        <v/>
      </c>
      <c r="O3055">
        <f>Raw_Data!O3055</f>
        <v/>
      </c>
      <c r="P3055">
        <f>Raw_Data!P3055</f>
        <v/>
      </c>
      <c r="Q3055">
        <f>Raw_Data!Q3055</f>
        <v/>
      </c>
      <c r="R3055">
        <f>Raw_Data!R3055</f>
        <v/>
      </c>
      <c r="S3055">
        <f>Raw_Data!S3055</f>
        <v/>
      </c>
      <c r="T3055">
        <f>YEAR(B3055)</f>
        <v/>
      </c>
      <c r="U3055">
        <f>MONTH(B3055)</f>
        <v/>
      </c>
      <c r="V3055">
        <f>TEXT(B3055,"mmm")</f>
        <v/>
      </c>
      <c r="W3055" s="15">
        <f>IFERROR(N3055/L3055,0)</f>
        <v/>
      </c>
      <c r="X3055">
        <f>IF(K3055=0,"No Discount",IF(K3055&lt;=5%,"Low",IF(K3055&lt;=15%,"Medium","High")))</f>
        <v/>
      </c>
      <c r="Y3055">
        <f>IF(L3055&gt;=20000,"High Value",IF(L3055&gt;=5000,"Medium Value","Low Value"))</f>
        <v/>
      </c>
      <c r="Z3055">
        <f>IF(R3055&lt;=3,"Fast",IF(R3055&lt;=5,"On Time","Delayed"))</f>
        <v/>
      </c>
    </row>
    <row r="3056">
      <c r="A3056">
        <f>Raw_Data!A3056</f>
        <v/>
      </c>
      <c r="B3056" s="11">
        <f>Raw_Data!B3056</f>
        <v/>
      </c>
      <c r="C3056">
        <f>Raw_Data!C3056</f>
        <v/>
      </c>
      <c r="D3056">
        <f>Raw_Data!D3056</f>
        <v/>
      </c>
      <c r="E3056">
        <f>Raw_Data!E3056</f>
        <v/>
      </c>
      <c r="F3056">
        <f>Raw_Data!F3056</f>
        <v/>
      </c>
      <c r="G3056">
        <f>Raw_Data!G3056</f>
        <v/>
      </c>
      <c r="H3056">
        <f>Raw_Data!H3056</f>
        <v/>
      </c>
      <c r="I3056">
        <f>Raw_Data!I3056</f>
        <v/>
      </c>
      <c r="J3056" s="12">
        <f>Raw_Data!J3056</f>
        <v/>
      </c>
      <c r="K3056" s="13">
        <f>Raw_Data!K3056</f>
        <v/>
      </c>
      <c r="L3056" s="12">
        <f>Raw_Data!L3056</f>
        <v/>
      </c>
      <c r="M3056" s="12">
        <f>Raw_Data!M3056</f>
        <v/>
      </c>
      <c r="N3056" s="12">
        <f>Raw_Data!N3056</f>
        <v/>
      </c>
      <c r="O3056">
        <f>Raw_Data!O3056</f>
        <v/>
      </c>
      <c r="P3056">
        <f>Raw_Data!P3056</f>
        <v/>
      </c>
      <c r="Q3056">
        <f>Raw_Data!Q3056</f>
        <v/>
      </c>
      <c r="R3056">
        <f>Raw_Data!R3056</f>
        <v/>
      </c>
      <c r="S3056">
        <f>Raw_Data!S3056</f>
        <v/>
      </c>
      <c r="T3056">
        <f>YEAR(B3056)</f>
        <v/>
      </c>
      <c r="U3056">
        <f>MONTH(B3056)</f>
        <v/>
      </c>
      <c r="V3056">
        <f>TEXT(B3056,"mmm")</f>
        <v/>
      </c>
      <c r="W3056" s="15">
        <f>IFERROR(N3056/L3056,0)</f>
        <v/>
      </c>
      <c r="X3056">
        <f>IF(K3056=0,"No Discount",IF(K3056&lt;=5%,"Low",IF(K3056&lt;=15%,"Medium","High")))</f>
        <v/>
      </c>
      <c r="Y3056">
        <f>IF(L3056&gt;=20000,"High Value",IF(L3056&gt;=5000,"Medium Value","Low Value"))</f>
        <v/>
      </c>
      <c r="Z3056">
        <f>IF(R3056&lt;=3,"Fast",IF(R3056&lt;=5,"On Time","Delayed"))</f>
        <v/>
      </c>
    </row>
    <row r="3057">
      <c r="A3057">
        <f>Raw_Data!A3057</f>
        <v/>
      </c>
      <c r="B3057" s="11">
        <f>Raw_Data!B3057</f>
        <v/>
      </c>
      <c r="C3057">
        <f>Raw_Data!C3057</f>
        <v/>
      </c>
      <c r="D3057">
        <f>Raw_Data!D3057</f>
        <v/>
      </c>
      <c r="E3057">
        <f>Raw_Data!E3057</f>
        <v/>
      </c>
      <c r="F3057">
        <f>Raw_Data!F3057</f>
        <v/>
      </c>
      <c r="G3057">
        <f>Raw_Data!G3057</f>
        <v/>
      </c>
      <c r="H3057">
        <f>Raw_Data!H3057</f>
        <v/>
      </c>
      <c r="I3057">
        <f>Raw_Data!I3057</f>
        <v/>
      </c>
      <c r="J3057" s="12">
        <f>Raw_Data!J3057</f>
        <v/>
      </c>
      <c r="K3057" s="13">
        <f>Raw_Data!K3057</f>
        <v/>
      </c>
      <c r="L3057" s="12">
        <f>Raw_Data!L3057</f>
        <v/>
      </c>
      <c r="M3057" s="12">
        <f>Raw_Data!M3057</f>
        <v/>
      </c>
      <c r="N3057" s="12">
        <f>Raw_Data!N3057</f>
        <v/>
      </c>
      <c r="O3057">
        <f>Raw_Data!O3057</f>
        <v/>
      </c>
      <c r="P3057">
        <f>Raw_Data!P3057</f>
        <v/>
      </c>
      <c r="Q3057">
        <f>Raw_Data!Q3057</f>
        <v/>
      </c>
      <c r="R3057">
        <f>Raw_Data!R3057</f>
        <v/>
      </c>
      <c r="S3057">
        <f>Raw_Data!S3057</f>
        <v/>
      </c>
      <c r="T3057">
        <f>YEAR(B3057)</f>
        <v/>
      </c>
      <c r="U3057">
        <f>MONTH(B3057)</f>
        <v/>
      </c>
      <c r="V3057">
        <f>TEXT(B3057,"mmm")</f>
        <v/>
      </c>
      <c r="W3057" s="15">
        <f>IFERROR(N3057/L3057,0)</f>
        <v/>
      </c>
      <c r="X3057">
        <f>IF(K3057=0,"No Discount",IF(K3057&lt;=5%,"Low",IF(K3057&lt;=15%,"Medium","High")))</f>
        <v/>
      </c>
      <c r="Y3057">
        <f>IF(L3057&gt;=20000,"High Value",IF(L3057&gt;=5000,"Medium Value","Low Value"))</f>
        <v/>
      </c>
      <c r="Z3057">
        <f>IF(R3057&lt;=3,"Fast",IF(R3057&lt;=5,"On Time","Delayed"))</f>
        <v/>
      </c>
    </row>
    <row r="3058">
      <c r="A3058">
        <f>Raw_Data!A3058</f>
        <v/>
      </c>
      <c r="B3058" s="11">
        <f>Raw_Data!B3058</f>
        <v/>
      </c>
      <c r="C3058">
        <f>Raw_Data!C3058</f>
        <v/>
      </c>
      <c r="D3058">
        <f>Raw_Data!D3058</f>
        <v/>
      </c>
      <c r="E3058">
        <f>Raw_Data!E3058</f>
        <v/>
      </c>
      <c r="F3058">
        <f>Raw_Data!F3058</f>
        <v/>
      </c>
      <c r="G3058">
        <f>Raw_Data!G3058</f>
        <v/>
      </c>
      <c r="H3058">
        <f>Raw_Data!H3058</f>
        <v/>
      </c>
      <c r="I3058">
        <f>Raw_Data!I3058</f>
        <v/>
      </c>
      <c r="J3058" s="12">
        <f>Raw_Data!J3058</f>
        <v/>
      </c>
      <c r="K3058" s="13">
        <f>Raw_Data!K3058</f>
        <v/>
      </c>
      <c r="L3058" s="12">
        <f>Raw_Data!L3058</f>
        <v/>
      </c>
      <c r="M3058" s="12">
        <f>Raw_Data!M3058</f>
        <v/>
      </c>
      <c r="N3058" s="12">
        <f>Raw_Data!N3058</f>
        <v/>
      </c>
      <c r="O3058">
        <f>Raw_Data!O3058</f>
        <v/>
      </c>
      <c r="P3058">
        <f>Raw_Data!P3058</f>
        <v/>
      </c>
      <c r="Q3058">
        <f>Raw_Data!Q3058</f>
        <v/>
      </c>
      <c r="R3058">
        <f>Raw_Data!R3058</f>
        <v/>
      </c>
      <c r="S3058">
        <f>Raw_Data!S3058</f>
        <v/>
      </c>
      <c r="T3058">
        <f>YEAR(B3058)</f>
        <v/>
      </c>
      <c r="U3058">
        <f>MONTH(B3058)</f>
        <v/>
      </c>
      <c r="V3058">
        <f>TEXT(B3058,"mmm")</f>
        <v/>
      </c>
      <c r="W3058" s="15">
        <f>IFERROR(N3058/L3058,0)</f>
        <v/>
      </c>
      <c r="X3058">
        <f>IF(K3058=0,"No Discount",IF(K3058&lt;=5%,"Low",IF(K3058&lt;=15%,"Medium","High")))</f>
        <v/>
      </c>
      <c r="Y3058">
        <f>IF(L3058&gt;=20000,"High Value",IF(L3058&gt;=5000,"Medium Value","Low Value"))</f>
        <v/>
      </c>
      <c r="Z3058">
        <f>IF(R3058&lt;=3,"Fast",IF(R3058&lt;=5,"On Time","Delayed"))</f>
        <v/>
      </c>
    </row>
    <row r="3059">
      <c r="A3059">
        <f>Raw_Data!A3059</f>
        <v/>
      </c>
      <c r="B3059" s="11">
        <f>Raw_Data!B3059</f>
        <v/>
      </c>
      <c r="C3059">
        <f>Raw_Data!C3059</f>
        <v/>
      </c>
      <c r="D3059">
        <f>Raw_Data!D3059</f>
        <v/>
      </c>
      <c r="E3059">
        <f>Raw_Data!E3059</f>
        <v/>
      </c>
      <c r="F3059">
        <f>Raw_Data!F3059</f>
        <v/>
      </c>
      <c r="G3059">
        <f>Raw_Data!G3059</f>
        <v/>
      </c>
      <c r="H3059">
        <f>Raw_Data!H3059</f>
        <v/>
      </c>
      <c r="I3059">
        <f>Raw_Data!I3059</f>
        <v/>
      </c>
      <c r="J3059" s="12">
        <f>Raw_Data!J3059</f>
        <v/>
      </c>
      <c r="K3059" s="13">
        <f>Raw_Data!K3059</f>
        <v/>
      </c>
      <c r="L3059" s="12">
        <f>Raw_Data!L3059</f>
        <v/>
      </c>
      <c r="M3059" s="12">
        <f>Raw_Data!M3059</f>
        <v/>
      </c>
      <c r="N3059" s="12">
        <f>Raw_Data!N3059</f>
        <v/>
      </c>
      <c r="O3059">
        <f>Raw_Data!O3059</f>
        <v/>
      </c>
      <c r="P3059">
        <f>Raw_Data!P3059</f>
        <v/>
      </c>
      <c r="Q3059">
        <f>Raw_Data!Q3059</f>
        <v/>
      </c>
      <c r="R3059">
        <f>Raw_Data!R3059</f>
        <v/>
      </c>
      <c r="S3059">
        <f>Raw_Data!S3059</f>
        <v/>
      </c>
      <c r="T3059">
        <f>YEAR(B3059)</f>
        <v/>
      </c>
      <c r="U3059">
        <f>MONTH(B3059)</f>
        <v/>
      </c>
      <c r="V3059">
        <f>TEXT(B3059,"mmm")</f>
        <v/>
      </c>
      <c r="W3059" s="15">
        <f>IFERROR(N3059/L3059,0)</f>
        <v/>
      </c>
      <c r="X3059">
        <f>IF(K3059=0,"No Discount",IF(K3059&lt;=5%,"Low",IF(K3059&lt;=15%,"Medium","High")))</f>
        <v/>
      </c>
      <c r="Y3059">
        <f>IF(L3059&gt;=20000,"High Value",IF(L3059&gt;=5000,"Medium Value","Low Value"))</f>
        <v/>
      </c>
      <c r="Z3059">
        <f>IF(R3059&lt;=3,"Fast",IF(R3059&lt;=5,"On Time","Delayed"))</f>
        <v/>
      </c>
    </row>
    <row r="3060">
      <c r="A3060">
        <f>Raw_Data!A3060</f>
        <v/>
      </c>
      <c r="B3060" s="11">
        <f>Raw_Data!B3060</f>
        <v/>
      </c>
      <c r="C3060">
        <f>Raw_Data!C3060</f>
        <v/>
      </c>
      <c r="D3060">
        <f>Raw_Data!D3060</f>
        <v/>
      </c>
      <c r="E3060">
        <f>Raw_Data!E3060</f>
        <v/>
      </c>
      <c r="F3060">
        <f>Raw_Data!F3060</f>
        <v/>
      </c>
      <c r="G3060">
        <f>Raw_Data!G3060</f>
        <v/>
      </c>
      <c r="H3060">
        <f>Raw_Data!H3060</f>
        <v/>
      </c>
      <c r="I3060">
        <f>Raw_Data!I3060</f>
        <v/>
      </c>
      <c r="J3060" s="12">
        <f>Raw_Data!J3060</f>
        <v/>
      </c>
      <c r="K3060" s="13">
        <f>Raw_Data!K3060</f>
        <v/>
      </c>
      <c r="L3060" s="12">
        <f>Raw_Data!L3060</f>
        <v/>
      </c>
      <c r="M3060" s="12">
        <f>Raw_Data!M3060</f>
        <v/>
      </c>
      <c r="N3060" s="12">
        <f>Raw_Data!N3060</f>
        <v/>
      </c>
      <c r="O3060">
        <f>Raw_Data!O3060</f>
        <v/>
      </c>
      <c r="P3060">
        <f>Raw_Data!P3060</f>
        <v/>
      </c>
      <c r="Q3060">
        <f>Raw_Data!Q3060</f>
        <v/>
      </c>
      <c r="R3060">
        <f>Raw_Data!R3060</f>
        <v/>
      </c>
      <c r="S3060">
        <f>Raw_Data!S3060</f>
        <v/>
      </c>
      <c r="T3060">
        <f>YEAR(B3060)</f>
        <v/>
      </c>
      <c r="U3060">
        <f>MONTH(B3060)</f>
        <v/>
      </c>
      <c r="V3060">
        <f>TEXT(B3060,"mmm")</f>
        <v/>
      </c>
      <c r="W3060" s="15">
        <f>IFERROR(N3060/L3060,0)</f>
        <v/>
      </c>
      <c r="X3060">
        <f>IF(K3060=0,"No Discount",IF(K3060&lt;=5%,"Low",IF(K3060&lt;=15%,"Medium","High")))</f>
        <v/>
      </c>
      <c r="Y3060">
        <f>IF(L3060&gt;=20000,"High Value",IF(L3060&gt;=5000,"Medium Value","Low Value"))</f>
        <v/>
      </c>
      <c r="Z3060">
        <f>IF(R3060&lt;=3,"Fast",IF(R3060&lt;=5,"On Time","Delayed"))</f>
        <v/>
      </c>
    </row>
    <row r="3061">
      <c r="A3061">
        <f>Raw_Data!A3061</f>
        <v/>
      </c>
      <c r="B3061" s="11">
        <f>Raw_Data!B3061</f>
        <v/>
      </c>
      <c r="C3061">
        <f>Raw_Data!C3061</f>
        <v/>
      </c>
      <c r="D3061">
        <f>Raw_Data!D3061</f>
        <v/>
      </c>
      <c r="E3061">
        <f>Raw_Data!E3061</f>
        <v/>
      </c>
      <c r="F3061">
        <f>Raw_Data!F3061</f>
        <v/>
      </c>
      <c r="G3061">
        <f>Raw_Data!G3061</f>
        <v/>
      </c>
      <c r="H3061">
        <f>Raw_Data!H3061</f>
        <v/>
      </c>
      <c r="I3061">
        <f>Raw_Data!I3061</f>
        <v/>
      </c>
      <c r="J3061" s="12">
        <f>Raw_Data!J3061</f>
        <v/>
      </c>
      <c r="K3061" s="13">
        <f>Raw_Data!K3061</f>
        <v/>
      </c>
      <c r="L3061" s="12">
        <f>Raw_Data!L3061</f>
        <v/>
      </c>
      <c r="M3061" s="12">
        <f>Raw_Data!M3061</f>
        <v/>
      </c>
      <c r="N3061" s="12">
        <f>Raw_Data!N3061</f>
        <v/>
      </c>
      <c r="O3061">
        <f>Raw_Data!O3061</f>
        <v/>
      </c>
      <c r="P3061">
        <f>Raw_Data!P3061</f>
        <v/>
      </c>
      <c r="Q3061">
        <f>Raw_Data!Q3061</f>
        <v/>
      </c>
      <c r="R3061">
        <f>Raw_Data!R3061</f>
        <v/>
      </c>
      <c r="S3061">
        <f>Raw_Data!S3061</f>
        <v/>
      </c>
      <c r="T3061">
        <f>YEAR(B3061)</f>
        <v/>
      </c>
      <c r="U3061">
        <f>MONTH(B3061)</f>
        <v/>
      </c>
      <c r="V3061">
        <f>TEXT(B3061,"mmm")</f>
        <v/>
      </c>
      <c r="W3061" s="15">
        <f>IFERROR(N3061/L3061,0)</f>
        <v/>
      </c>
      <c r="X3061">
        <f>IF(K3061=0,"No Discount",IF(K3061&lt;=5%,"Low",IF(K3061&lt;=15%,"Medium","High")))</f>
        <v/>
      </c>
      <c r="Y3061">
        <f>IF(L3061&gt;=20000,"High Value",IF(L3061&gt;=5000,"Medium Value","Low Value"))</f>
        <v/>
      </c>
      <c r="Z3061">
        <f>IF(R3061&lt;=3,"Fast",IF(R3061&lt;=5,"On Time","Delayed"))</f>
        <v/>
      </c>
    </row>
    <row r="3062">
      <c r="A3062">
        <f>Raw_Data!A3062</f>
        <v/>
      </c>
      <c r="B3062" s="11">
        <f>Raw_Data!B3062</f>
        <v/>
      </c>
      <c r="C3062">
        <f>Raw_Data!C3062</f>
        <v/>
      </c>
      <c r="D3062">
        <f>Raw_Data!D3062</f>
        <v/>
      </c>
      <c r="E3062">
        <f>Raw_Data!E3062</f>
        <v/>
      </c>
      <c r="F3062">
        <f>Raw_Data!F3062</f>
        <v/>
      </c>
      <c r="G3062">
        <f>Raw_Data!G3062</f>
        <v/>
      </c>
      <c r="H3062">
        <f>Raw_Data!H3062</f>
        <v/>
      </c>
      <c r="I3062">
        <f>Raw_Data!I3062</f>
        <v/>
      </c>
      <c r="J3062" s="12">
        <f>Raw_Data!J3062</f>
        <v/>
      </c>
      <c r="K3062" s="13">
        <f>Raw_Data!K3062</f>
        <v/>
      </c>
      <c r="L3062" s="12">
        <f>Raw_Data!L3062</f>
        <v/>
      </c>
      <c r="M3062" s="12">
        <f>Raw_Data!M3062</f>
        <v/>
      </c>
      <c r="N3062" s="12">
        <f>Raw_Data!N3062</f>
        <v/>
      </c>
      <c r="O3062">
        <f>Raw_Data!O3062</f>
        <v/>
      </c>
      <c r="P3062">
        <f>Raw_Data!P3062</f>
        <v/>
      </c>
      <c r="Q3062">
        <f>Raw_Data!Q3062</f>
        <v/>
      </c>
      <c r="R3062">
        <f>Raw_Data!R3062</f>
        <v/>
      </c>
      <c r="S3062">
        <f>Raw_Data!S3062</f>
        <v/>
      </c>
      <c r="T3062">
        <f>YEAR(B3062)</f>
        <v/>
      </c>
      <c r="U3062">
        <f>MONTH(B3062)</f>
        <v/>
      </c>
      <c r="V3062">
        <f>TEXT(B3062,"mmm")</f>
        <v/>
      </c>
      <c r="W3062" s="15">
        <f>IFERROR(N3062/L3062,0)</f>
        <v/>
      </c>
      <c r="X3062">
        <f>IF(K3062=0,"No Discount",IF(K3062&lt;=5%,"Low",IF(K3062&lt;=15%,"Medium","High")))</f>
        <v/>
      </c>
      <c r="Y3062">
        <f>IF(L3062&gt;=20000,"High Value",IF(L3062&gt;=5000,"Medium Value","Low Value"))</f>
        <v/>
      </c>
      <c r="Z3062">
        <f>IF(R3062&lt;=3,"Fast",IF(R3062&lt;=5,"On Time","Delayed"))</f>
        <v/>
      </c>
    </row>
    <row r="3063">
      <c r="A3063">
        <f>Raw_Data!A3063</f>
        <v/>
      </c>
      <c r="B3063" s="11">
        <f>Raw_Data!B3063</f>
        <v/>
      </c>
      <c r="C3063">
        <f>Raw_Data!C3063</f>
        <v/>
      </c>
      <c r="D3063">
        <f>Raw_Data!D3063</f>
        <v/>
      </c>
      <c r="E3063">
        <f>Raw_Data!E3063</f>
        <v/>
      </c>
      <c r="F3063">
        <f>Raw_Data!F3063</f>
        <v/>
      </c>
      <c r="G3063">
        <f>Raw_Data!G3063</f>
        <v/>
      </c>
      <c r="H3063">
        <f>Raw_Data!H3063</f>
        <v/>
      </c>
      <c r="I3063">
        <f>Raw_Data!I3063</f>
        <v/>
      </c>
      <c r="J3063" s="12">
        <f>Raw_Data!J3063</f>
        <v/>
      </c>
      <c r="K3063" s="13">
        <f>Raw_Data!K3063</f>
        <v/>
      </c>
      <c r="L3063" s="12">
        <f>Raw_Data!L3063</f>
        <v/>
      </c>
      <c r="M3063" s="12">
        <f>Raw_Data!M3063</f>
        <v/>
      </c>
      <c r="N3063" s="12">
        <f>Raw_Data!N3063</f>
        <v/>
      </c>
      <c r="O3063">
        <f>Raw_Data!O3063</f>
        <v/>
      </c>
      <c r="P3063">
        <f>Raw_Data!P3063</f>
        <v/>
      </c>
      <c r="Q3063">
        <f>Raw_Data!Q3063</f>
        <v/>
      </c>
      <c r="R3063">
        <f>Raw_Data!R3063</f>
        <v/>
      </c>
      <c r="S3063">
        <f>Raw_Data!S3063</f>
        <v/>
      </c>
      <c r="T3063">
        <f>YEAR(B3063)</f>
        <v/>
      </c>
      <c r="U3063">
        <f>MONTH(B3063)</f>
        <v/>
      </c>
      <c r="V3063">
        <f>TEXT(B3063,"mmm")</f>
        <v/>
      </c>
      <c r="W3063" s="15">
        <f>IFERROR(N3063/L3063,0)</f>
        <v/>
      </c>
      <c r="X3063">
        <f>IF(K3063=0,"No Discount",IF(K3063&lt;=5%,"Low",IF(K3063&lt;=15%,"Medium","High")))</f>
        <v/>
      </c>
      <c r="Y3063">
        <f>IF(L3063&gt;=20000,"High Value",IF(L3063&gt;=5000,"Medium Value","Low Value"))</f>
        <v/>
      </c>
      <c r="Z3063">
        <f>IF(R3063&lt;=3,"Fast",IF(R3063&lt;=5,"On Time","Delayed"))</f>
        <v/>
      </c>
    </row>
    <row r="3064">
      <c r="A3064">
        <f>Raw_Data!A3064</f>
        <v/>
      </c>
      <c r="B3064" s="11">
        <f>Raw_Data!B3064</f>
        <v/>
      </c>
      <c r="C3064">
        <f>Raw_Data!C3064</f>
        <v/>
      </c>
      <c r="D3064">
        <f>Raw_Data!D3064</f>
        <v/>
      </c>
      <c r="E3064">
        <f>Raw_Data!E3064</f>
        <v/>
      </c>
      <c r="F3064">
        <f>Raw_Data!F3064</f>
        <v/>
      </c>
      <c r="G3064">
        <f>Raw_Data!G3064</f>
        <v/>
      </c>
      <c r="H3064">
        <f>Raw_Data!H3064</f>
        <v/>
      </c>
      <c r="I3064">
        <f>Raw_Data!I3064</f>
        <v/>
      </c>
      <c r="J3064" s="12">
        <f>Raw_Data!J3064</f>
        <v/>
      </c>
      <c r="K3064" s="13">
        <f>Raw_Data!K3064</f>
        <v/>
      </c>
      <c r="L3064" s="12">
        <f>Raw_Data!L3064</f>
        <v/>
      </c>
      <c r="M3064" s="12">
        <f>Raw_Data!M3064</f>
        <v/>
      </c>
      <c r="N3064" s="12">
        <f>Raw_Data!N3064</f>
        <v/>
      </c>
      <c r="O3064">
        <f>Raw_Data!O3064</f>
        <v/>
      </c>
      <c r="P3064">
        <f>Raw_Data!P3064</f>
        <v/>
      </c>
      <c r="Q3064">
        <f>Raw_Data!Q3064</f>
        <v/>
      </c>
      <c r="R3064">
        <f>Raw_Data!R3064</f>
        <v/>
      </c>
      <c r="S3064">
        <f>Raw_Data!S3064</f>
        <v/>
      </c>
      <c r="T3064">
        <f>YEAR(B3064)</f>
        <v/>
      </c>
      <c r="U3064">
        <f>MONTH(B3064)</f>
        <v/>
      </c>
      <c r="V3064">
        <f>TEXT(B3064,"mmm")</f>
        <v/>
      </c>
      <c r="W3064" s="15">
        <f>IFERROR(N3064/L3064,0)</f>
        <v/>
      </c>
      <c r="X3064">
        <f>IF(K3064=0,"No Discount",IF(K3064&lt;=5%,"Low",IF(K3064&lt;=15%,"Medium","High")))</f>
        <v/>
      </c>
      <c r="Y3064">
        <f>IF(L3064&gt;=20000,"High Value",IF(L3064&gt;=5000,"Medium Value","Low Value"))</f>
        <v/>
      </c>
      <c r="Z3064">
        <f>IF(R3064&lt;=3,"Fast",IF(R3064&lt;=5,"On Time","Delayed"))</f>
        <v/>
      </c>
    </row>
    <row r="3065">
      <c r="A3065">
        <f>Raw_Data!A3065</f>
        <v/>
      </c>
      <c r="B3065" s="11">
        <f>Raw_Data!B3065</f>
        <v/>
      </c>
      <c r="C3065">
        <f>Raw_Data!C3065</f>
        <v/>
      </c>
      <c r="D3065">
        <f>Raw_Data!D3065</f>
        <v/>
      </c>
      <c r="E3065">
        <f>Raw_Data!E3065</f>
        <v/>
      </c>
      <c r="F3065">
        <f>Raw_Data!F3065</f>
        <v/>
      </c>
      <c r="G3065">
        <f>Raw_Data!G3065</f>
        <v/>
      </c>
      <c r="H3065">
        <f>Raw_Data!H3065</f>
        <v/>
      </c>
      <c r="I3065">
        <f>Raw_Data!I3065</f>
        <v/>
      </c>
      <c r="J3065" s="12">
        <f>Raw_Data!J3065</f>
        <v/>
      </c>
      <c r="K3065" s="13">
        <f>Raw_Data!K3065</f>
        <v/>
      </c>
      <c r="L3065" s="12">
        <f>Raw_Data!L3065</f>
        <v/>
      </c>
      <c r="M3065" s="12">
        <f>Raw_Data!M3065</f>
        <v/>
      </c>
      <c r="N3065" s="12">
        <f>Raw_Data!N3065</f>
        <v/>
      </c>
      <c r="O3065">
        <f>Raw_Data!O3065</f>
        <v/>
      </c>
      <c r="P3065">
        <f>Raw_Data!P3065</f>
        <v/>
      </c>
      <c r="Q3065">
        <f>Raw_Data!Q3065</f>
        <v/>
      </c>
      <c r="R3065">
        <f>Raw_Data!R3065</f>
        <v/>
      </c>
      <c r="S3065">
        <f>Raw_Data!S3065</f>
        <v/>
      </c>
      <c r="T3065">
        <f>YEAR(B3065)</f>
        <v/>
      </c>
      <c r="U3065">
        <f>MONTH(B3065)</f>
        <v/>
      </c>
      <c r="V3065">
        <f>TEXT(B3065,"mmm")</f>
        <v/>
      </c>
      <c r="W3065" s="15">
        <f>IFERROR(N3065/L3065,0)</f>
        <v/>
      </c>
      <c r="X3065">
        <f>IF(K3065=0,"No Discount",IF(K3065&lt;=5%,"Low",IF(K3065&lt;=15%,"Medium","High")))</f>
        <v/>
      </c>
      <c r="Y3065">
        <f>IF(L3065&gt;=20000,"High Value",IF(L3065&gt;=5000,"Medium Value","Low Value"))</f>
        <v/>
      </c>
      <c r="Z3065">
        <f>IF(R3065&lt;=3,"Fast",IF(R3065&lt;=5,"On Time","Delayed"))</f>
        <v/>
      </c>
    </row>
    <row r="3066">
      <c r="A3066">
        <f>Raw_Data!A3066</f>
        <v/>
      </c>
      <c r="B3066" s="11">
        <f>Raw_Data!B3066</f>
        <v/>
      </c>
      <c r="C3066">
        <f>Raw_Data!C3066</f>
        <v/>
      </c>
      <c r="D3066">
        <f>Raw_Data!D3066</f>
        <v/>
      </c>
      <c r="E3066">
        <f>Raw_Data!E3066</f>
        <v/>
      </c>
      <c r="F3066">
        <f>Raw_Data!F3066</f>
        <v/>
      </c>
      <c r="G3066">
        <f>Raw_Data!G3066</f>
        <v/>
      </c>
      <c r="H3066">
        <f>Raw_Data!H3066</f>
        <v/>
      </c>
      <c r="I3066">
        <f>Raw_Data!I3066</f>
        <v/>
      </c>
      <c r="J3066" s="12">
        <f>Raw_Data!J3066</f>
        <v/>
      </c>
      <c r="K3066" s="13">
        <f>Raw_Data!K3066</f>
        <v/>
      </c>
      <c r="L3066" s="12">
        <f>Raw_Data!L3066</f>
        <v/>
      </c>
      <c r="M3066" s="12">
        <f>Raw_Data!M3066</f>
        <v/>
      </c>
      <c r="N3066" s="12">
        <f>Raw_Data!N3066</f>
        <v/>
      </c>
      <c r="O3066">
        <f>Raw_Data!O3066</f>
        <v/>
      </c>
      <c r="P3066">
        <f>Raw_Data!P3066</f>
        <v/>
      </c>
      <c r="Q3066">
        <f>Raw_Data!Q3066</f>
        <v/>
      </c>
      <c r="R3066">
        <f>Raw_Data!R3066</f>
        <v/>
      </c>
      <c r="S3066">
        <f>Raw_Data!S3066</f>
        <v/>
      </c>
      <c r="T3066">
        <f>YEAR(B3066)</f>
        <v/>
      </c>
      <c r="U3066">
        <f>MONTH(B3066)</f>
        <v/>
      </c>
      <c r="V3066">
        <f>TEXT(B3066,"mmm")</f>
        <v/>
      </c>
      <c r="W3066" s="15">
        <f>IFERROR(N3066/L3066,0)</f>
        <v/>
      </c>
      <c r="X3066">
        <f>IF(K3066=0,"No Discount",IF(K3066&lt;=5%,"Low",IF(K3066&lt;=15%,"Medium","High")))</f>
        <v/>
      </c>
      <c r="Y3066">
        <f>IF(L3066&gt;=20000,"High Value",IF(L3066&gt;=5000,"Medium Value","Low Value"))</f>
        <v/>
      </c>
      <c r="Z3066">
        <f>IF(R3066&lt;=3,"Fast",IF(R3066&lt;=5,"On Time","Delayed"))</f>
        <v/>
      </c>
    </row>
    <row r="3067">
      <c r="A3067">
        <f>Raw_Data!A3067</f>
        <v/>
      </c>
      <c r="B3067" s="11">
        <f>Raw_Data!B3067</f>
        <v/>
      </c>
      <c r="C3067">
        <f>Raw_Data!C3067</f>
        <v/>
      </c>
      <c r="D3067">
        <f>Raw_Data!D3067</f>
        <v/>
      </c>
      <c r="E3067">
        <f>Raw_Data!E3067</f>
        <v/>
      </c>
      <c r="F3067">
        <f>Raw_Data!F3067</f>
        <v/>
      </c>
      <c r="G3067">
        <f>Raw_Data!G3067</f>
        <v/>
      </c>
      <c r="H3067">
        <f>Raw_Data!H3067</f>
        <v/>
      </c>
      <c r="I3067">
        <f>Raw_Data!I3067</f>
        <v/>
      </c>
      <c r="J3067" s="12">
        <f>Raw_Data!J3067</f>
        <v/>
      </c>
      <c r="K3067" s="13">
        <f>Raw_Data!K3067</f>
        <v/>
      </c>
      <c r="L3067" s="12">
        <f>Raw_Data!L3067</f>
        <v/>
      </c>
      <c r="M3067" s="12">
        <f>Raw_Data!M3067</f>
        <v/>
      </c>
      <c r="N3067" s="12">
        <f>Raw_Data!N3067</f>
        <v/>
      </c>
      <c r="O3067">
        <f>Raw_Data!O3067</f>
        <v/>
      </c>
      <c r="P3067">
        <f>Raw_Data!P3067</f>
        <v/>
      </c>
      <c r="Q3067">
        <f>Raw_Data!Q3067</f>
        <v/>
      </c>
      <c r="R3067">
        <f>Raw_Data!R3067</f>
        <v/>
      </c>
      <c r="S3067">
        <f>Raw_Data!S3067</f>
        <v/>
      </c>
      <c r="T3067">
        <f>YEAR(B3067)</f>
        <v/>
      </c>
      <c r="U3067">
        <f>MONTH(B3067)</f>
        <v/>
      </c>
      <c r="V3067">
        <f>TEXT(B3067,"mmm")</f>
        <v/>
      </c>
      <c r="W3067" s="15">
        <f>IFERROR(N3067/L3067,0)</f>
        <v/>
      </c>
      <c r="X3067">
        <f>IF(K3067=0,"No Discount",IF(K3067&lt;=5%,"Low",IF(K3067&lt;=15%,"Medium","High")))</f>
        <v/>
      </c>
      <c r="Y3067">
        <f>IF(L3067&gt;=20000,"High Value",IF(L3067&gt;=5000,"Medium Value","Low Value"))</f>
        <v/>
      </c>
      <c r="Z3067">
        <f>IF(R3067&lt;=3,"Fast",IF(R3067&lt;=5,"On Time","Delayed"))</f>
        <v/>
      </c>
    </row>
    <row r="3068">
      <c r="A3068">
        <f>Raw_Data!A3068</f>
        <v/>
      </c>
      <c r="B3068" s="11">
        <f>Raw_Data!B3068</f>
        <v/>
      </c>
      <c r="C3068">
        <f>Raw_Data!C3068</f>
        <v/>
      </c>
      <c r="D3068">
        <f>Raw_Data!D3068</f>
        <v/>
      </c>
      <c r="E3068">
        <f>Raw_Data!E3068</f>
        <v/>
      </c>
      <c r="F3068">
        <f>Raw_Data!F3068</f>
        <v/>
      </c>
      <c r="G3068">
        <f>Raw_Data!G3068</f>
        <v/>
      </c>
      <c r="H3068">
        <f>Raw_Data!H3068</f>
        <v/>
      </c>
      <c r="I3068">
        <f>Raw_Data!I3068</f>
        <v/>
      </c>
      <c r="J3068" s="12">
        <f>Raw_Data!J3068</f>
        <v/>
      </c>
      <c r="K3068" s="13">
        <f>Raw_Data!K3068</f>
        <v/>
      </c>
      <c r="L3068" s="12">
        <f>Raw_Data!L3068</f>
        <v/>
      </c>
      <c r="M3068" s="12">
        <f>Raw_Data!M3068</f>
        <v/>
      </c>
      <c r="N3068" s="12">
        <f>Raw_Data!N3068</f>
        <v/>
      </c>
      <c r="O3068">
        <f>Raw_Data!O3068</f>
        <v/>
      </c>
      <c r="P3068">
        <f>Raw_Data!P3068</f>
        <v/>
      </c>
      <c r="Q3068">
        <f>Raw_Data!Q3068</f>
        <v/>
      </c>
      <c r="R3068">
        <f>Raw_Data!R3068</f>
        <v/>
      </c>
      <c r="S3068">
        <f>Raw_Data!S3068</f>
        <v/>
      </c>
      <c r="T3068">
        <f>YEAR(B3068)</f>
        <v/>
      </c>
      <c r="U3068">
        <f>MONTH(B3068)</f>
        <v/>
      </c>
      <c r="V3068">
        <f>TEXT(B3068,"mmm")</f>
        <v/>
      </c>
      <c r="W3068" s="15">
        <f>IFERROR(N3068/L3068,0)</f>
        <v/>
      </c>
      <c r="X3068">
        <f>IF(K3068=0,"No Discount",IF(K3068&lt;=5%,"Low",IF(K3068&lt;=15%,"Medium","High")))</f>
        <v/>
      </c>
      <c r="Y3068">
        <f>IF(L3068&gt;=20000,"High Value",IF(L3068&gt;=5000,"Medium Value","Low Value"))</f>
        <v/>
      </c>
      <c r="Z3068">
        <f>IF(R3068&lt;=3,"Fast",IF(R3068&lt;=5,"On Time","Delayed"))</f>
        <v/>
      </c>
    </row>
    <row r="3069">
      <c r="A3069">
        <f>Raw_Data!A3069</f>
        <v/>
      </c>
      <c r="B3069" s="11">
        <f>Raw_Data!B3069</f>
        <v/>
      </c>
      <c r="C3069">
        <f>Raw_Data!C3069</f>
        <v/>
      </c>
      <c r="D3069">
        <f>Raw_Data!D3069</f>
        <v/>
      </c>
      <c r="E3069">
        <f>Raw_Data!E3069</f>
        <v/>
      </c>
      <c r="F3069">
        <f>Raw_Data!F3069</f>
        <v/>
      </c>
      <c r="G3069">
        <f>Raw_Data!G3069</f>
        <v/>
      </c>
      <c r="H3069">
        <f>Raw_Data!H3069</f>
        <v/>
      </c>
      <c r="I3069">
        <f>Raw_Data!I3069</f>
        <v/>
      </c>
      <c r="J3069" s="12">
        <f>Raw_Data!J3069</f>
        <v/>
      </c>
      <c r="K3069" s="13">
        <f>Raw_Data!K3069</f>
        <v/>
      </c>
      <c r="L3069" s="12">
        <f>Raw_Data!L3069</f>
        <v/>
      </c>
      <c r="M3069" s="12">
        <f>Raw_Data!M3069</f>
        <v/>
      </c>
      <c r="N3069" s="12">
        <f>Raw_Data!N3069</f>
        <v/>
      </c>
      <c r="O3069">
        <f>Raw_Data!O3069</f>
        <v/>
      </c>
      <c r="P3069">
        <f>Raw_Data!P3069</f>
        <v/>
      </c>
      <c r="Q3069">
        <f>Raw_Data!Q3069</f>
        <v/>
      </c>
      <c r="R3069">
        <f>Raw_Data!R3069</f>
        <v/>
      </c>
      <c r="S3069">
        <f>Raw_Data!S3069</f>
        <v/>
      </c>
      <c r="T3069">
        <f>YEAR(B3069)</f>
        <v/>
      </c>
      <c r="U3069">
        <f>MONTH(B3069)</f>
        <v/>
      </c>
      <c r="V3069">
        <f>TEXT(B3069,"mmm")</f>
        <v/>
      </c>
      <c r="W3069" s="15">
        <f>IFERROR(N3069/L3069,0)</f>
        <v/>
      </c>
      <c r="X3069">
        <f>IF(K3069=0,"No Discount",IF(K3069&lt;=5%,"Low",IF(K3069&lt;=15%,"Medium","High")))</f>
        <v/>
      </c>
      <c r="Y3069">
        <f>IF(L3069&gt;=20000,"High Value",IF(L3069&gt;=5000,"Medium Value","Low Value"))</f>
        <v/>
      </c>
      <c r="Z3069">
        <f>IF(R3069&lt;=3,"Fast",IF(R3069&lt;=5,"On Time","Delayed"))</f>
        <v/>
      </c>
    </row>
    <row r="3070">
      <c r="A3070">
        <f>Raw_Data!A3070</f>
        <v/>
      </c>
      <c r="B3070" s="11">
        <f>Raw_Data!B3070</f>
        <v/>
      </c>
      <c r="C3070">
        <f>Raw_Data!C3070</f>
        <v/>
      </c>
      <c r="D3070">
        <f>Raw_Data!D3070</f>
        <v/>
      </c>
      <c r="E3070">
        <f>Raw_Data!E3070</f>
        <v/>
      </c>
      <c r="F3070">
        <f>Raw_Data!F3070</f>
        <v/>
      </c>
      <c r="G3070">
        <f>Raw_Data!G3070</f>
        <v/>
      </c>
      <c r="H3070">
        <f>Raw_Data!H3070</f>
        <v/>
      </c>
      <c r="I3070">
        <f>Raw_Data!I3070</f>
        <v/>
      </c>
      <c r="J3070" s="12">
        <f>Raw_Data!J3070</f>
        <v/>
      </c>
      <c r="K3070" s="13">
        <f>Raw_Data!K3070</f>
        <v/>
      </c>
      <c r="L3070" s="12">
        <f>Raw_Data!L3070</f>
        <v/>
      </c>
      <c r="M3070" s="12">
        <f>Raw_Data!M3070</f>
        <v/>
      </c>
      <c r="N3070" s="12">
        <f>Raw_Data!N3070</f>
        <v/>
      </c>
      <c r="O3070">
        <f>Raw_Data!O3070</f>
        <v/>
      </c>
      <c r="P3070">
        <f>Raw_Data!P3070</f>
        <v/>
      </c>
      <c r="Q3070">
        <f>Raw_Data!Q3070</f>
        <v/>
      </c>
      <c r="R3070">
        <f>Raw_Data!R3070</f>
        <v/>
      </c>
      <c r="S3070">
        <f>Raw_Data!S3070</f>
        <v/>
      </c>
      <c r="T3070">
        <f>YEAR(B3070)</f>
        <v/>
      </c>
      <c r="U3070">
        <f>MONTH(B3070)</f>
        <v/>
      </c>
      <c r="V3070">
        <f>TEXT(B3070,"mmm")</f>
        <v/>
      </c>
      <c r="W3070" s="15">
        <f>IFERROR(N3070/L3070,0)</f>
        <v/>
      </c>
      <c r="X3070">
        <f>IF(K3070=0,"No Discount",IF(K3070&lt;=5%,"Low",IF(K3070&lt;=15%,"Medium","High")))</f>
        <v/>
      </c>
      <c r="Y3070">
        <f>IF(L3070&gt;=20000,"High Value",IF(L3070&gt;=5000,"Medium Value","Low Value"))</f>
        <v/>
      </c>
      <c r="Z3070">
        <f>IF(R3070&lt;=3,"Fast",IF(R3070&lt;=5,"On Time","Delayed"))</f>
        <v/>
      </c>
    </row>
    <row r="3071">
      <c r="A3071">
        <f>Raw_Data!A3071</f>
        <v/>
      </c>
      <c r="B3071" s="11">
        <f>Raw_Data!B3071</f>
        <v/>
      </c>
      <c r="C3071">
        <f>Raw_Data!C3071</f>
        <v/>
      </c>
      <c r="D3071">
        <f>Raw_Data!D3071</f>
        <v/>
      </c>
      <c r="E3071">
        <f>Raw_Data!E3071</f>
        <v/>
      </c>
      <c r="F3071">
        <f>Raw_Data!F3071</f>
        <v/>
      </c>
      <c r="G3071">
        <f>Raw_Data!G3071</f>
        <v/>
      </c>
      <c r="H3071">
        <f>Raw_Data!H3071</f>
        <v/>
      </c>
      <c r="I3071">
        <f>Raw_Data!I3071</f>
        <v/>
      </c>
      <c r="J3071" s="12">
        <f>Raw_Data!J3071</f>
        <v/>
      </c>
      <c r="K3071" s="13">
        <f>Raw_Data!K3071</f>
        <v/>
      </c>
      <c r="L3071" s="12">
        <f>Raw_Data!L3071</f>
        <v/>
      </c>
      <c r="M3071" s="12">
        <f>Raw_Data!M3071</f>
        <v/>
      </c>
      <c r="N3071" s="12">
        <f>Raw_Data!N3071</f>
        <v/>
      </c>
      <c r="O3071">
        <f>Raw_Data!O3071</f>
        <v/>
      </c>
      <c r="P3071">
        <f>Raw_Data!P3071</f>
        <v/>
      </c>
      <c r="Q3071">
        <f>Raw_Data!Q3071</f>
        <v/>
      </c>
      <c r="R3071">
        <f>Raw_Data!R3071</f>
        <v/>
      </c>
      <c r="S3071">
        <f>Raw_Data!S3071</f>
        <v/>
      </c>
      <c r="T3071">
        <f>YEAR(B3071)</f>
        <v/>
      </c>
      <c r="U3071">
        <f>MONTH(B3071)</f>
        <v/>
      </c>
      <c r="V3071">
        <f>TEXT(B3071,"mmm")</f>
        <v/>
      </c>
      <c r="W3071" s="15">
        <f>IFERROR(N3071/L3071,0)</f>
        <v/>
      </c>
      <c r="X3071">
        <f>IF(K3071=0,"No Discount",IF(K3071&lt;=5%,"Low",IF(K3071&lt;=15%,"Medium","High")))</f>
        <v/>
      </c>
      <c r="Y3071">
        <f>IF(L3071&gt;=20000,"High Value",IF(L3071&gt;=5000,"Medium Value","Low Value"))</f>
        <v/>
      </c>
      <c r="Z3071">
        <f>IF(R3071&lt;=3,"Fast",IF(R3071&lt;=5,"On Time","Delayed"))</f>
        <v/>
      </c>
    </row>
    <row r="3072">
      <c r="A3072">
        <f>Raw_Data!A3072</f>
        <v/>
      </c>
      <c r="B3072" s="11">
        <f>Raw_Data!B3072</f>
        <v/>
      </c>
      <c r="C3072">
        <f>Raw_Data!C3072</f>
        <v/>
      </c>
      <c r="D3072">
        <f>Raw_Data!D3072</f>
        <v/>
      </c>
      <c r="E3072">
        <f>Raw_Data!E3072</f>
        <v/>
      </c>
      <c r="F3072">
        <f>Raw_Data!F3072</f>
        <v/>
      </c>
      <c r="G3072">
        <f>Raw_Data!G3072</f>
        <v/>
      </c>
      <c r="H3072">
        <f>Raw_Data!H3072</f>
        <v/>
      </c>
      <c r="I3072">
        <f>Raw_Data!I3072</f>
        <v/>
      </c>
      <c r="J3072" s="12">
        <f>Raw_Data!J3072</f>
        <v/>
      </c>
      <c r="K3072" s="13">
        <f>Raw_Data!K3072</f>
        <v/>
      </c>
      <c r="L3072" s="12">
        <f>Raw_Data!L3072</f>
        <v/>
      </c>
      <c r="M3072" s="12">
        <f>Raw_Data!M3072</f>
        <v/>
      </c>
      <c r="N3072" s="12">
        <f>Raw_Data!N3072</f>
        <v/>
      </c>
      <c r="O3072">
        <f>Raw_Data!O3072</f>
        <v/>
      </c>
      <c r="P3072">
        <f>Raw_Data!P3072</f>
        <v/>
      </c>
      <c r="Q3072">
        <f>Raw_Data!Q3072</f>
        <v/>
      </c>
      <c r="R3072">
        <f>Raw_Data!R3072</f>
        <v/>
      </c>
      <c r="S3072">
        <f>Raw_Data!S3072</f>
        <v/>
      </c>
      <c r="T3072">
        <f>YEAR(B3072)</f>
        <v/>
      </c>
      <c r="U3072">
        <f>MONTH(B3072)</f>
        <v/>
      </c>
      <c r="V3072">
        <f>TEXT(B3072,"mmm")</f>
        <v/>
      </c>
      <c r="W3072" s="15">
        <f>IFERROR(N3072/L3072,0)</f>
        <v/>
      </c>
      <c r="X3072">
        <f>IF(K3072=0,"No Discount",IF(K3072&lt;=5%,"Low",IF(K3072&lt;=15%,"Medium","High")))</f>
        <v/>
      </c>
      <c r="Y3072">
        <f>IF(L3072&gt;=20000,"High Value",IF(L3072&gt;=5000,"Medium Value","Low Value"))</f>
        <v/>
      </c>
      <c r="Z3072">
        <f>IF(R3072&lt;=3,"Fast",IF(R3072&lt;=5,"On Time","Delayed"))</f>
        <v/>
      </c>
    </row>
    <row r="3073">
      <c r="A3073">
        <f>Raw_Data!A3073</f>
        <v/>
      </c>
      <c r="B3073" s="11">
        <f>Raw_Data!B3073</f>
        <v/>
      </c>
      <c r="C3073">
        <f>Raw_Data!C3073</f>
        <v/>
      </c>
      <c r="D3073">
        <f>Raw_Data!D3073</f>
        <v/>
      </c>
      <c r="E3073">
        <f>Raw_Data!E3073</f>
        <v/>
      </c>
      <c r="F3073">
        <f>Raw_Data!F3073</f>
        <v/>
      </c>
      <c r="G3073">
        <f>Raw_Data!G3073</f>
        <v/>
      </c>
      <c r="H3073">
        <f>Raw_Data!H3073</f>
        <v/>
      </c>
      <c r="I3073">
        <f>Raw_Data!I3073</f>
        <v/>
      </c>
      <c r="J3073" s="12">
        <f>Raw_Data!J3073</f>
        <v/>
      </c>
      <c r="K3073" s="13">
        <f>Raw_Data!K3073</f>
        <v/>
      </c>
      <c r="L3073" s="12">
        <f>Raw_Data!L3073</f>
        <v/>
      </c>
      <c r="M3073" s="12">
        <f>Raw_Data!M3073</f>
        <v/>
      </c>
      <c r="N3073" s="12">
        <f>Raw_Data!N3073</f>
        <v/>
      </c>
      <c r="O3073">
        <f>Raw_Data!O3073</f>
        <v/>
      </c>
      <c r="P3073">
        <f>Raw_Data!P3073</f>
        <v/>
      </c>
      <c r="Q3073">
        <f>Raw_Data!Q3073</f>
        <v/>
      </c>
      <c r="R3073">
        <f>Raw_Data!R3073</f>
        <v/>
      </c>
      <c r="S3073">
        <f>Raw_Data!S3073</f>
        <v/>
      </c>
      <c r="T3073">
        <f>YEAR(B3073)</f>
        <v/>
      </c>
      <c r="U3073">
        <f>MONTH(B3073)</f>
        <v/>
      </c>
      <c r="V3073">
        <f>TEXT(B3073,"mmm")</f>
        <v/>
      </c>
      <c r="W3073" s="15">
        <f>IFERROR(N3073/L3073,0)</f>
        <v/>
      </c>
      <c r="X3073">
        <f>IF(K3073=0,"No Discount",IF(K3073&lt;=5%,"Low",IF(K3073&lt;=15%,"Medium","High")))</f>
        <v/>
      </c>
      <c r="Y3073">
        <f>IF(L3073&gt;=20000,"High Value",IF(L3073&gt;=5000,"Medium Value","Low Value"))</f>
        <v/>
      </c>
      <c r="Z3073">
        <f>IF(R3073&lt;=3,"Fast",IF(R3073&lt;=5,"On Time","Delayed"))</f>
        <v/>
      </c>
    </row>
    <row r="3074">
      <c r="A3074">
        <f>Raw_Data!A3074</f>
        <v/>
      </c>
      <c r="B3074" s="11">
        <f>Raw_Data!B3074</f>
        <v/>
      </c>
      <c r="C3074">
        <f>Raw_Data!C3074</f>
        <v/>
      </c>
      <c r="D3074">
        <f>Raw_Data!D3074</f>
        <v/>
      </c>
      <c r="E3074">
        <f>Raw_Data!E3074</f>
        <v/>
      </c>
      <c r="F3074">
        <f>Raw_Data!F3074</f>
        <v/>
      </c>
      <c r="G3074">
        <f>Raw_Data!G3074</f>
        <v/>
      </c>
      <c r="H3074">
        <f>Raw_Data!H3074</f>
        <v/>
      </c>
      <c r="I3074">
        <f>Raw_Data!I3074</f>
        <v/>
      </c>
      <c r="J3074" s="12">
        <f>Raw_Data!J3074</f>
        <v/>
      </c>
      <c r="K3074" s="13">
        <f>Raw_Data!K3074</f>
        <v/>
      </c>
      <c r="L3074" s="12">
        <f>Raw_Data!L3074</f>
        <v/>
      </c>
      <c r="M3074" s="12">
        <f>Raw_Data!M3074</f>
        <v/>
      </c>
      <c r="N3074" s="12">
        <f>Raw_Data!N3074</f>
        <v/>
      </c>
      <c r="O3074">
        <f>Raw_Data!O3074</f>
        <v/>
      </c>
      <c r="P3074">
        <f>Raw_Data!P3074</f>
        <v/>
      </c>
      <c r="Q3074">
        <f>Raw_Data!Q3074</f>
        <v/>
      </c>
      <c r="R3074">
        <f>Raw_Data!R3074</f>
        <v/>
      </c>
      <c r="S3074">
        <f>Raw_Data!S3074</f>
        <v/>
      </c>
      <c r="T3074">
        <f>YEAR(B3074)</f>
        <v/>
      </c>
      <c r="U3074">
        <f>MONTH(B3074)</f>
        <v/>
      </c>
      <c r="V3074">
        <f>TEXT(B3074,"mmm")</f>
        <v/>
      </c>
      <c r="W3074" s="15">
        <f>IFERROR(N3074/L3074,0)</f>
        <v/>
      </c>
      <c r="X3074">
        <f>IF(K3074=0,"No Discount",IF(K3074&lt;=5%,"Low",IF(K3074&lt;=15%,"Medium","High")))</f>
        <v/>
      </c>
      <c r="Y3074">
        <f>IF(L3074&gt;=20000,"High Value",IF(L3074&gt;=5000,"Medium Value","Low Value"))</f>
        <v/>
      </c>
      <c r="Z3074">
        <f>IF(R3074&lt;=3,"Fast",IF(R3074&lt;=5,"On Time","Delayed"))</f>
        <v/>
      </c>
    </row>
    <row r="3075">
      <c r="A3075">
        <f>Raw_Data!A3075</f>
        <v/>
      </c>
      <c r="B3075" s="11">
        <f>Raw_Data!B3075</f>
        <v/>
      </c>
      <c r="C3075">
        <f>Raw_Data!C3075</f>
        <v/>
      </c>
      <c r="D3075">
        <f>Raw_Data!D3075</f>
        <v/>
      </c>
      <c r="E3075">
        <f>Raw_Data!E3075</f>
        <v/>
      </c>
      <c r="F3075">
        <f>Raw_Data!F3075</f>
        <v/>
      </c>
      <c r="G3075">
        <f>Raw_Data!G3075</f>
        <v/>
      </c>
      <c r="H3075">
        <f>Raw_Data!H3075</f>
        <v/>
      </c>
      <c r="I3075">
        <f>Raw_Data!I3075</f>
        <v/>
      </c>
      <c r="J3075" s="12">
        <f>Raw_Data!J3075</f>
        <v/>
      </c>
      <c r="K3075" s="13">
        <f>Raw_Data!K3075</f>
        <v/>
      </c>
      <c r="L3075" s="12">
        <f>Raw_Data!L3075</f>
        <v/>
      </c>
      <c r="M3075" s="12">
        <f>Raw_Data!M3075</f>
        <v/>
      </c>
      <c r="N3075" s="12">
        <f>Raw_Data!N3075</f>
        <v/>
      </c>
      <c r="O3075">
        <f>Raw_Data!O3075</f>
        <v/>
      </c>
      <c r="P3075">
        <f>Raw_Data!P3075</f>
        <v/>
      </c>
      <c r="Q3075">
        <f>Raw_Data!Q3075</f>
        <v/>
      </c>
      <c r="R3075">
        <f>Raw_Data!R3075</f>
        <v/>
      </c>
      <c r="S3075">
        <f>Raw_Data!S3075</f>
        <v/>
      </c>
      <c r="T3075">
        <f>YEAR(B3075)</f>
        <v/>
      </c>
      <c r="U3075">
        <f>MONTH(B3075)</f>
        <v/>
      </c>
      <c r="V3075">
        <f>TEXT(B3075,"mmm")</f>
        <v/>
      </c>
      <c r="W3075" s="15">
        <f>IFERROR(N3075/L3075,0)</f>
        <v/>
      </c>
      <c r="X3075">
        <f>IF(K3075=0,"No Discount",IF(K3075&lt;=5%,"Low",IF(K3075&lt;=15%,"Medium","High")))</f>
        <v/>
      </c>
      <c r="Y3075">
        <f>IF(L3075&gt;=20000,"High Value",IF(L3075&gt;=5000,"Medium Value","Low Value"))</f>
        <v/>
      </c>
      <c r="Z3075">
        <f>IF(R3075&lt;=3,"Fast",IF(R3075&lt;=5,"On Time","Delayed"))</f>
        <v/>
      </c>
    </row>
    <row r="3076">
      <c r="A3076">
        <f>Raw_Data!A3076</f>
        <v/>
      </c>
      <c r="B3076" s="11">
        <f>Raw_Data!B3076</f>
        <v/>
      </c>
      <c r="C3076">
        <f>Raw_Data!C3076</f>
        <v/>
      </c>
      <c r="D3076">
        <f>Raw_Data!D3076</f>
        <v/>
      </c>
      <c r="E3076">
        <f>Raw_Data!E3076</f>
        <v/>
      </c>
      <c r="F3076">
        <f>Raw_Data!F3076</f>
        <v/>
      </c>
      <c r="G3076">
        <f>Raw_Data!G3076</f>
        <v/>
      </c>
      <c r="H3076">
        <f>Raw_Data!H3076</f>
        <v/>
      </c>
      <c r="I3076">
        <f>Raw_Data!I3076</f>
        <v/>
      </c>
      <c r="J3076" s="12">
        <f>Raw_Data!J3076</f>
        <v/>
      </c>
      <c r="K3076" s="13">
        <f>Raw_Data!K3076</f>
        <v/>
      </c>
      <c r="L3076" s="12">
        <f>Raw_Data!L3076</f>
        <v/>
      </c>
      <c r="M3076" s="12">
        <f>Raw_Data!M3076</f>
        <v/>
      </c>
      <c r="N3076" s="12">
        <f>Raw_Data!N3076</f>
        <v/>
      </c>
      <c r="O3076">
        <f>Raw_Data!O3076</f>
        <v/>
      </c>
      <c r="P3076">
        <f>Raw_Data!P3076</f>
        <v/>
      </c>
      <c r="Q3076">
        <f>Raw_Data!Q3076</f>
        <v/>
      </c>
      <c r="R3076">
        <f>Raw_Data!R3076</f>
        <v/>
      </c>
      <c r="S3076">
        <f>Raw_Data!S3076</f>
        <v/>
      </c>
      <c r="T3076">
        <f>YEAR(B3076)</f>
        <v/>
      </c>
      <c r="U3076">
        <f>MONTH(B3076)</f>
        <v/>
      </c>
      <c r="V3076">
        <f>TEXT(B3076,"mmm")</f>
        <v/>
      </c>
      <c r="W3076" s="15">
        <f>IFERROR(N3076/L3076,0)</f>
        <v/>
      </c>
      <c r="X3076">
        <f>IF(K3076=0,"No Discount",IF(K3076&lt;=5%,"Low",IF(K3076&lt;=15%,"Medium","High")))</f>
        <v/>
      </c>
      <c r="Y3076">
        <f>IF(L3076&gt;=20000,"High Value",IF(L3076&gt;=5000,"Medium Value","Low Value"))</f>
        <v/>
      </c>
      <c r="Z3076">
        <f>IF(R3076&lt;=3,"Fast",IF(R3076&lt;=5,"On Time","Delayed"))</f>
        <v/>
      </c>
    </row>
    <row r="3077">
      <c r="A3077">
        <f>Raw_Data!A3077</f>
        <v/>
      </c>
      <c r="B3077" s="11">
        <f>Raw_Data!B3077</f>
        <v/>
      </c>
      <c r="C3077">
        <f>Raw_Data!C3077</f>
        <v/>
      </c>
      <c r="D3077">
        <f>Raw_Data!D3077</f>
        <v/>
      </c>
      <c r="E3077">
        <f>Raw_Data!E3077</f>
        <v/>
      </c>
      <c r="F3077">
        <f>Raw_Data!F3077</f>
        <v/>
      </c>
      <c r="G3077">
        <f>Raw_Data!G3077</f>
        <v/>
      </c>
      <c r="H3077">
        <f>Raw_Data!H3077</f>
        <v/>
      </c>
      <c r="I3077">
        <f>Raw_Data!I3077</f>
        <v/>
      </c>
      <c r="J3077" s="12">
        <f>Raw_Data!J3077</f>
        <v/>
      </c>
      <c r="K3077" s="13">
        <f>Raw_Data!K3077</f>
        <v/>
      </c>
      <c r="L3077" s="12">
        <f>Raw_Data!L3077</f>
        <v/>
      </c>
      <c r="M3077" s="12">
        <f>Raw_Data!M3077</f>
        <v/>
      </c>
      <c r="N3077" s="12">
        <f>Raw_Data!N3077</f>
        <v/>
      </c>
      <c r="O3077">
        <f>Raw_Data!O3077</f>
        <v/>
      </c>
      <c r="P3077">
        <f>Raw_Data!P3077</f>
        <v/>
      </c>
      <c r="Q3077">
        <f>Raw_Data!Q3077</f>
        <v/>
      </c>
      <c r="R3077">
        <f>Raw_Data!R3077</f>
        <v/>
      </c>
      <c r="S3077">
        <f>Raw_Data!S3077</f>
        <v/>
      </c>
      <c r="T3077">
        <f>YEAR(B3077)</f>
        <v/>
      </c>
      <c r="U3077">
        <f>MONTH(B3077)</f>
        <v/>
      </c>
      <c r="V3077">
        <f>TEXT(B3077,"mmm")</f>
        <v/>
      </c>
      <c r="W3077" s="15">
        <f>IFERROR(N3077/L3077,0)</f>
        <v/>
      </c>
      <c r="X3077">
        <f>IF(K3077=0,"No Discount",IF(K3077&lt;=5%,"Low",IF(K3077&lt;=15%,"Medium","High")))</f>
        <v/>
      </c>
      <c r="Y3077">
        <f>IF(L3077&gt;=20000,"High Value",IF(L3077&gt;=5000,"Medium Value","Low Value"))</f>
        <v/>
      </c>
      <c r="Z3077">
        <f>IF(R3077&lt;=3,"Fast",IF(R3077&lt;=5,"On Time","Delayed"))</f>
        <v/>
      </c>
    </row>
    <row r="3078">
      <c r="A3078">
        <f>Raw_Data!A3078</f>
        <v/>
      </c>
      <c r="B3078" s="11">
        <f>Raw_Data!B3078</f>
        <v/>
      </c>
      <c r="C3078">
        <f>Raw_Data!C3078</f>
        <v/>
      </c>
      <c r="D3078">
        <f>Raw_Data!D3078</f>
        <v/>
      </c>
      <c r="E3078">
        <f>Raw_Data!E3078</f>
        <v/>
      </c>
      <c r="F3078">
        <f>Raw_Data!F3078</f>
        <v/>
      </c>
      <c r="G3078">
        <f>Raw_Data!G3078</f>
        <v/>
      </c>
      <c r="H3078">
        <f>Raw_Data!H3078</f>
        <v/>
      </c>
      <c r="I3078">
        <f>Raw_Data!I3078</f>
        <v/>
      </c>
      <c r="J3078" s="12">
        <f>Raw_Data!J3078</f>
        <v/>
      </c>
      <c r="K3078" s="13">
        <f>Raw_Data!K3078</f>
        <v/>
      </c>
      <c r="L3078" s="12">
        <f>Raw_Data!L3078</f>
        <v/>
      </c>
      <c r="M3078" s="12">
        <f>Raw_Data!M3078</f>
        <v/>
      </c>
      <c r="N3078" s="12">
        <f>Raw_Data!N3078</f>
        <v/>
      </c>
      <c r="O3078">
        <f>Raw_Data!O3078</f>
        <v/>
      </c>
      <c r="P3078">
        <f>Raw_Data!P3078</f>
        <v/>
      </c>
      <c r="Q3078">
        <f>Raw_Data!Q3078</f>
        <v/>
      </c>
      <c r="R3078">
        <f>Raw_Data!R3078</f>
        <v/>
      </c>
      <c r="S3078">
        <f>Raw_Data!S3078</f>
        <v/>
      </c>
      <c r="T3078">
        <f>YEAR(B3078)</f>
        <v/>
      </c>
      <c r="U3078">
        <f>MONTH(B3078)</f>
        <v/>
      </c>
      <c r="V3078">
        <f>TEXT(B3078,"mmm")</f>
        <v/>
      </c>
      <c r="W3078" s="15">
        <f>IFERROR(N3078/L3078,0)</f>
        <v/>
      </c>
      <c r="X3078">
        <f>IF(K3078=0,"No Discount",IF(K3078&lt;=5%,"Low",IF(K3078&lt;=15%,"Medium","High")))</f>
        <v/>
      </c>
      <c r="Y3078">
        <f>IF(L3078&gt;=20000,"High Value",IF(L3078&gt;=5000,"Medium Value","Low Value"))</f>
        <v/>
      </c>
      <c r="Z3078">
        <f>IF(R3078&lt;=3,"Fast",IF(R3078&lt;=5,"On Time","Delayed"))</f>
        <v/>
      </c>
    </row>
    <row r="3079">
      <c r="A3079">
        <f>Raw_Data!A3079</f>
        <v/>
      </c>
      <c r="B3079" s="11">
        <f>Raw_Data!B3079</f>
        <v/>
      </c>
      <c r="C3079">
        <f>Raw_Data!C3079</f>
        <v/>
      </c>
      <c r="D3079">
        <f>Raw_Data!D3079</f>
        <v/>
      </c>
      <c r="E3079">
        <f>Raw_Data!E3079</f>
        <v/>
      </c>
      <c r="F3079">
        <f>Raw_Data!F3079</f>
        <v/>
      </c>
      <c r="G3079">
        <f>Raw_Data!G3079</f>
        <v/>
      </c>
      <c r="H3079">
        <f>Raw_Data!H3079</f>
        <v/>
      </c>
      <c r="I3079">
        <f>Raw_Data!I3079</f>
        <v/>
      </c>
      <c r="J3079" s="12">
        <f>Raw_Data!J3079</f>
        <v/>
      </c>
      <c r="K3079" s="13">
        <f>Raw_Data!K3079</f>
        <v/>
      </c>
      <c r="L3079" s="12">
        <f>Raw_Data!L3079</f>
        <v/>
      </c>
      <c r="M3079" s="12">
        <f>Raw_Data!M3079</f>
        <v/>
      </c>
      <c r="N3079" s="12">
        <f>Raw_Data!N3079</f>
        <v/>
      </c>
      <c r="O3079">
        <f>Raw_Data!O3079</f>
        <v/>
      </c>
      <c r="P3079">
        <f>Raw_Data!P3079</f>
        <v/>
      </c>
      <c r="Q3079">
        <f>Raw_Data!Q3079</f>
        <v/>
      </c>
      <c r="R3079">
        <f>Raw_Data!R3079</f>
        <v/>
      </c>
      <c r="S3079">
        <f>Raw_Data!S3079</f>
        <v/>
      </c>
      <c r="T3079">
        <f>YEAR(B3079)</f>
        <v/>
      </c>
      <c r="U3079">
        <f>MONTH(B3079)</f>
        <v/>
      </c>
      <c r="V3079">
        <f>TEXT(B3079,"mmm")</f>
        <v/>
      </c>
      <c r="W3079" s="15">
        <f>IFERROR(N3079/L3079,0)</f>
        <v/>
      </c>
      <c r="X3079">
        <f>IF(K3079=0,"No Discount",IF(K3079&lt;=5%,"Low",IF(K3079&lt;=15%,"Medium","High")))</f>
        <v/>
      </c>
      <c r="Y3079">
        <f>IF(L3079&gt;=20000,"High Value",IF(L3079&gt;=5000,"Medium Value","Low Value"))</f>
        <v/>
      </c>
      <c r="Z3079">
        <f>IF(R3079&lt;=3,"Fast",IF(R3079&lt;=5,"On Time","Delayed"))</f>
        <v/>
      </c>
    </row>
    <row r="3080">
      <c r="A3080">
        <f>Raw_Data!A3080</f>
        <v/>
      </c>
      <c r="B3080" s="11">
        <f>Raw_Data!B3080</f>
        <v/>
      </c>
      <c r="C3080">
        <f>Raw_Data!C3080</f>
        <v/>
      </c>
      <c r="D3080">
        <f>Raw_Data!D3080</f>
        <v/>
      </c>
      <c r="E3080">
        <f>Raw_Data!E3080</f>
        <v/>
      </c>
      <c r="F3080">
        <f>Raw_Data!F3080</f>
        <v/>
      </c>
      <c r="G3080">
        <f>Raw_Data!G3080</f>
        <v/>
      </c>
      <c r="H3080">
        <f>Raw_Data!H3080</f>
        <v/>
      </c>
      <c r="I3080">
        <f>Raw_Data!I3080</f>
        <v/>
      </c>
      <c r="J3080" s="12">
        <f>Raw_Data!J3080</f>
        <v/>
      </c>
      <c r="K3080" s="13">
        <f>Raw_Data!K3080</f>
        <v/>
      </c>
      <c r="L3080" s="12">
        <f>Raw_Data!L3080</f>
        <v/>
      </c>
      <c r="M3080" s="12">
        <f>Raw_Data!M3080</f>
        <v/>
      </c>
      <c r="N3080" s="12">
        <f>Raw_Data!N3080</f>
        <v/>
      </c>
      <c r="O3080">
        <f>Raw_Data!O3080</f>
        <v/>
      </c>
      <c r="P3080">
        <f>Raw_Data!P3080</f>
        <v/>
      </c>
      <c r="Q3080">
        <f>Raw_Data!Q3080</f>
        <v/>
      </c>
      <c r="R3080">
        <f>Raw_Data!R3080</f>
        <v/>
      </c>
      <c r="S3080">
        <f>Raw_Data!S3080</f>
        <v/>
      </c>
      <c r="T3080">
        <f>YEAR(B3080)</f>
        <v/>
      </c>
      <c r="U3080">
        <f>MONTH(B3080)</f>
        <v/>
      </c>
      <c r="V3080">
        <f>TEXT(B3080,"mmm")</f>
        <v/>
      </c>
      <c r="W3080" s="15">
        <f>IFERROR(N3080/L3080,0)</f>
        <v/>
      </c>
      <c r="X3080">
        <f>IF(K3080=0,"No Discount",IF(K3080&lt;=5%,"Low",IF(K3080&lt;=15%,"Medium","High")))</f>
        <v/>
      </c>
      <c r="Y3080">
        <f>IF(L3080&gt;=20000,"High Value",IF(L3080&gt;=5000,"Medium Value","Low Value"))</f>
        <v/>
      </c>
      <c r="Z3080">
        <f>IF(R3080&lt;=3,"Fast",IF(R3080&lt;=5,"On Time","Delayed"))</f>
        <v/>
      </c>
    </row>
    <row r="3081">
      <c r="A3081">
        <f>Raw_Data!A3081</f>
        <v/>
      </c>
      <c r="B3081" s="11">
        <f>Raw_Data!B3081</f>
        <v/>
      </c>
      <c r="C3081">
        <f>Raw_Data!C3081</f>
        <v/>
      </c>
      <c r="D3081">
        <f>Raw_Data!D3081</f>
        <v/>
      </c>
      <c r="E3081">
        <f>Raw_Data!E3081</f>
        <v/>
      </c>
      <c r="F3081">
        <f>Raw_Data!F3081</f>
        <v/>
      </c>
      <c r="G3081">
        <f>Raw_Data!G3081</f>
        <v/>
      </c>
      <c r="H3081">
        <f>Raw_Data!H3081</f>
        <v/>
      </c>
      <c r="I3081">
        <f>Raw_Data!I3081</f>
        <v/>
      </c>
      <c r="J3081" s="12">
        <f>Raw_Data!J3081</f>
        <v/>
      </c>
      <c r="K3081" s="13">
        <f>Raw_Data!K3081</f>
        <v/>
      </c>
      <c r="L3081" s="12">
        <f>Raw_Data!L3081</f>
        <v/>
      </c>
      <c r="M3081" s="12">
        <f>Raw_Data!M3081</f>
        <v/>
      </c>
      <c r="N3081" s="12">
        <f>Raw_Data!N3081</f>
        <v/>
      </c>
      <c r="O3081">
        <f>Raw_Data!O3081</f>
        <v/>
      </c>
      <c r="P3081">
        <f>Raw_Data!P3081</f>
        <v/>
      </c>
      <c r="Q3081">
        <f>Raw_Data!Q3081</f>
        <v/>
      </c>
      <c r="R3081">
        <f>Raw_Data!R3081</f>
        <v/>
      </c>
      <c r="S3081">
        <f>Raw_Data!S3081</f>
        <v/>
      </c>
      <c r="T3081">
        <f>YEAR(B3081)</f>
        <v/>
      </c>
      <c r="U3081">
        <f>MONTH(B3081)</f>
        <v/>
      </c>
      <c r="V3081">
        <f>TEXT(B3081,"mmm")</f>
        <v/>
      </c>
      <c r="W3081" s="15">
        <f>IFERROR(N3081/L3081,0)</f>
        <v/>
      </c>
      <c r="X3081">
        <f>IF(K3081=0,"No Discount",IF(K3081&lt;=5%,"Low",IF(K3081&lt;=15%,"Medium","High")))</f>
        <v/>
      </c>
      <c r="Y3081">
        <f>IF(L3081&gt;=20000,"High Value",IF(L3081&gt;=5000,"Medium Value","Low Value"))</f>
        <v/>
      </c>
      <c r="Z3081">
        <f>IF(R3081&lt;=3,"Fast",IF(R3081&lt;=5,"On Time","Delayed"))</f>
        <v/>
      </c>
    </row>
    <row r="3082">
      <c r="A3082">
        <f>Raw_Data!A3082</f>
        <v/>
      </c>
      <c r="B3082" s="11">
        <f>Raw_Data!B3082</f>
        <v/>
      </c>
      <c r="C3082">
        <f>Raw_Data!C3082</f>
        <v/>
      </c>
      <c r="D3082">
        <f>Raw_Data!D3082</f>
        <v/>
      </c>
      <c r="E3082">
        <f>Raw_Data!E3082</f>
        <v/>
      </c>
      <c r="F3082">
        <f>Raw_Data!F3082</f>
        <v/>
      </c>
      <c r="G3082">
        <f>Raw_Data!G3082</f>
        <v/>
      </c>
      <c r="H3082">
        <f>Raw_Data!H3082</f>
        <v/>
      </c>
      <c r="I3082">
        <f>Raw_Data!I3082</f>
        <v/>
      </c>
      <c r="J3082" s="12">
        <f>Raw_Data!J3082</f>
        <v/>
      </c>
      <c r="K3082" s="13">
        <f>Raw_Data!K3082</f>
        <v/>
      </c>
      <c r="L3082" s="12">
        <f>Raw_Data!L3082</f>
        <v/>
      </c>
      <c r="M3082" s="12">
        <f>Raw_Data!M3082</f>
        <v/>
      </c>
      <c r="N3082" s="12">
        <f>Raw_Data!N3082</f>
        <v/>
      </c>
      <c r="O3082">
        <f>Raw_Data!O3082</f>
        <v/>
      </c>
      <c r="P3082">
        <f>Raw_Data!P3082</f>
        <v/>
      </c>
      <c r="Q3082">
        <f>Raw_Data!Q3082</f>
        <v/>
      </c>
      <c r="R3082">
        <f>Raw_Data!R3082</f>
        <v/>
      </c>
      <c r="S3082">
        <f>Raw_Data!S3082</f>
        <v/>
      </c>
      <c r="T3082">
        <f>YEAR(B3082)</f>
        <v/>
      </c>
      <c r="U3082">
        <f>MONTH(B3082)</f>
        <v/>
      </c>
      <c r="V3082">
        <f>TEXT(B3082,"mmm")</f>
        <v/>
      </c>
      <c r="W3082" s="15">
        <f>IFERROR(N3082/L3082,0)</f>
        <v/>
      </c>
      <c r="X3082">
        <f>IF(K3082=0,"No Discount",IF(K3082&lt;=5%,"Low",IF(K3082&lt;=15%,"Medium","High")))</f>
        <v/>
      </c>
      <c r="Y3082">
        <f>IF(L3082&gt;=20000,"High Value",IF(L3082&gt;=5000,"Medium Value","Low Value"))</f>
        <v/>
      </c>
      <c r="Z3082">
        <f>IF(R3082&lt;=3,"Fast",IF(R3082&lt;=5,"On Time","Delayed"))</f>
        <v/>
      </c>
    </row>
    <row r="3083">
      <c r="A3083">
        <f>Raw_Data!A3083</f>
        <v/>
      </c>
      <c r="B3083" s="11">
        <f>Raw_Data!B3083</f>
        <v/>
      </c>
      <c r="C3083">
        <f>Raw_Data!C3083</f>
        <v/>
      </c>
      <c r="D3083">
        <f>Raw_Data!D3083</f>
        <v/>
      </c>
      <c r="E3083">
        <f>Raw_Data!E3083</f>
        <v/>
      </c>
      <c r="F3083">
        <f>Raw_Data!F3083</f>
        <v/>
      </c>
      <c r="G3083">
        <f>Raw_Data!G3083</f>
        <v/>
      </c>
      <c r="H3083">
        <f>Raw_Data!H3083</f>
        <v/>
      </c>
      <c r="I3083">
        <f>Raw_Data!I3083</f>
        <v/>
      </c>
      <c r="J3083" s="12">
        <f>Raw_Data!J3083</f>
        <v/>
      </c>
      <c r="K3083" s="13">
        <f>Raw_Data!K3083</f>
        <v/>
      </c>
      <c r="L3083" s="12">
        <f>Raw_Data!L3083</f>
        <v/>
      </c>
      <c r="M3083" s="12">
        <f>Raw_Data!M3083</f>
        <v/>
      </c>
      <c r="N3083" s="12">
        <f>Raw_Data!N3083</f>
        <v/>
      </c>
      <c r="O3083">
        <f>Raw_Data!O3083</f>
        <v/>
      </c>
      <c r="P3083">
        <f>Raw_Data!P3083</f>
        <v/>
      </c>
      <c r="Q3083">
        <f>Raw_Data!Q3083</f>
        <v/>
      </c>
      <c r="R3083">
        <f>Raw_Data!R3083</f>
        <v/>
      </c>
      <c r="S3083">
        <f>Raw_Data!S3083</f>
        <v/>
      </c>
      <c r="T3083">
        <f>YEAR(B3083)</f>
        <v/>
      </c>
      <c r="U3083">
        <f>MONTH(B3083)</f>
        <v/>
      </c>
      <c r="V3083">
        <f>TEXT(B3083,"mmm")</f>
        <v/>
      </c>
      <c r="W3083" s="15">
        <f>IFERROR(N3083/L3083,0)</f>
        <v/>
      </c>
      <c r="X3083">
        <f>IF(K3083=0,"No Discount",IF(K3083&lt;=5%,"Low",IF(K3083&lt;=15%,"Medium","High")))</f>
        <v/>
      </c>
      <c r="Y3083">
        <f>IF(L3083&gt;=20000,"High Value",IF(L3083&gt;=5000,"Medium Value","Low Value"))</f>
        <v/>
      </c>
      <c r="Z3083">
        <f>IF(R3083&lt;=3,"Fast",IF(R3083&lt;=5,"On Time","Delayed"))</f>
        <v/>
      </c>
    </row>
    <row r="3084">
      <c r="A3084">
        <f>Raw_Data!A3084</f>
        <v/>
      </c>
      <c r="B3084" s="11">
        <f>Raw_Data!B3084</f>
        <v/>
      </c>
      <c r="C3084">
        <f>Raw_Data!C3084</f>
        <v/>
      </c>
      <c r="D3084">
        <f>Raw_Data!D3084</f>
        <v/>
      </c>
      <c r="E3084">
        <f>Raw_Data!E3084</f>
        <v/>
      </c>
      <c r="F3084">
        <f>Raw_Data!F3084</f>
        <v/>
      </c>
      <c r="G3084">
        <f>Raw_Data!G3084</f>
        <v/>
      </c>
      <c r="H3084">
        <f>Raw_Data!H3084</f>
        <v/>
      </c>
      <c r="I3084">
        <f>Raw_Data!I3084</f>
        <v/>
      </c>
      <c r="J3084" s="12">
        <f>Raw_Data!J3084</f>
        <v/>
      </c>
      <c r="K3084" s="13">
        <f>Raw_Data!K3084</f>
        <v/>
      </c>
      <c r="L3084" s="12">
        <f>Raw_Data!L3084</f>
        <v/>
      </c>
      <c r="M3084" s="12">
        <f>Raw_Data!M3084</f>
        <v/>
      </c>
      <c r="N3084" s="12">
        <f>Raw_Data!N3084</f>
        <v/>
      </c>
      <c r="O3084">
        <f>Raw_Data!O3084</f>
        <v/>
      </c>
      <c r="P3084">
        <f>Raw_Data!P3084</f>
        <v/>
      </c>
      <c r="Q3084">
        <f>Raw_Data!Q3084</f>
        <v/>
      </c>
      <c r="R3084">
        <f>Raw_Data!R3084</f>
        <v/>
      </c>
      <c r="S3084">
        <f>Raw_Data!S3084</f>
        <v/>
      </c>
      <c r="T3084">
        <f>YEAR(B3084)</f>
        <v/>
      </c>
      <c r="U3084">
        <f>MONTH(B3084)</f>
        <v/>
      </c>
      <c r="V3084">
        <f>TEXT(B3084,"mmm")</f>
        <v/>
      </c>
      <c r="W3084" s="15">
        <f>IFERROR(N3084/L3084,0)</f>
        <v/>
      </c>
      <c r="X3084">
        <f>IF(K3084=0,"No Discount",IF(K3084&lt;=5%,"Low",IF(K3084&lt;=15%,"Medium","High")))</f>
        <v/>
      </c>
      <c r="Y3084">
        <f>IF(L3084&gt;=20000,"High Value",IF(L3084&gt;=5000,"Medium Value","Low Value"))</f>
        <v/>
      </c>
      <c r="Z3084">
        <f>IF(R3084&lt;=3,"Fast",IF(R3084&lt;=5,"On Time","Delayed"))</f>
        <v/>
      </c>
    </row>
    <row r="3085">
      <c r="A3085">
        <f>Raw_Data!A3085</f>
        <v/>
      </c>
      <c r="B3085" s="11">
        <f>Raw_Data!B3085</f>
        <v/>
      </c>
      <c r="C3085">
        <f>Raw_Data!C3085</f>
        <v/>
      </c>
      <c r="D3085">
        <f>Raw_Data!D3085</f>
        <v/>
      </c>
      <c r="E3085">
        <f>Raw_Data!E3085</f>
        <v/>
      </c>
      <c r="F3085">
        <f>Raw_Data!F3085</f>
        <v/>
      </c>
      <c r="G3085">
        <f>Raw_Data!G3085</f>
        <v/>
      </c>
      <c r="H3085">
        <f>Raw_Data!H3085</f>
        <v/>
      </c>
      <c r="I3085">
        <f>Raw_Data!I3085</f>
        <v/>
      </c>
      <c r="J3085" s="12">
        <f>Raw_Data!J3085</f>
        <v/>
      </c>
      <c r="K3085" s="13">
        <f>Raw_Data!K3085</f>
        <v/>
      </c>
      <c r="L3085" s="12">
        <f>Raw_Data!L3085</f>
        <v/>
      </c>
      <c r="M3085" s="12">
        <f>Raw_Data!M3085</f>
        <v/>
      </c>
      <c r="N3085" s="12">
        <f>Raw_Data!N3085</f>
        <v/>
      </c>
      <c r="O3085">
        <f>Raw_Data!O3085</f>
        <v/>
      </c>
      <c r="P3085">
        <f>Raw_Data!P3085</f>
        <v/>
      </c>
      <c r="Q3085">
        <f>Raw_Data!Q3085</f>
        <v/>
      </c>
      <c r="R3085">
        <f>Raw_Data!R3085</f>
        <v/>
      </c>
      <c r="S3085">
        <f>Raw_Data!S3085</f>
        <v/>
      </c>
      <c r="T3085">
        <f>YEAR(B3085)</f>
        <v/>
      </c>
      <c r="U3085">
        <f>MONTH(B3085)</f>
        <v/>
      </c>
      <c r="V3085">
        <f>TEXT(B3085,"mmm")</f>
        <v/>
      </c>
      <c r="W3085" s="15">
        <f>IFERROR(N3085/L3085,0)</f>
        <v/>
      </c>
      <c r="X3085">
        <f>IF(K3085=0,"No Discount",IF(K3085&lt;=5%,"Low",IF(K3085&lt;=15%,"Medium","High")))</f>
        <v/>
      </c>
      <c r="Y3085">
        <f>IF(L3085&gt;=20000,"High Value",IF(L3085&gt;=5000,"Medium Value","Low Value"))</f>
        <v/>
      </c>
      <c r="Z3085">
        <f>IF(R3085&lt;=3,"Fast",IF(R3085&lt;=5,"On Time","Delayed"))</f>
        <v/>
      </c>
    </row>
    <row r="3086">
      <c r="A3086">
        <f>Raw_Data!A3086</f>
        <v/>
      </c>
      <c r="B3086" s="11">
        <f>Raw_Data!B3086</f>
        <v/>
      </c>
      <c r="C3086">
        <f>Raw_Data!C3086</f>
        <v/>
      </c>
      <c r="D3086">
        <f>Raw_Data!D3086</f>
        <v/>
      </c>
      <c r="E3086">
        <f>Raw_Data!E3086</f>
        <v/>
      </c>
      <c r="F3086">
        <f>Raw_Data!F3086</f>
        <v/>
      </c>
      <c r="G3086">
        <f>Raw_Data!G3086</f>
        <v/>
      </c>
      <c r="H3086">
        <f>Raw_Data!H3086</f>
        <v/>
      </c>
      <c r="I3086">
        <f>Raw_Data!I3086</f>
        <v/>
      </c>
      <c r="J3086" s="12">
        <f>Raw_Data!J3086</f>
        <v/>
      </c>
      <c r="K3086" s="13">
        <f>Raw_Data!K3086</f>
        <v/>
      </c>
      <c r="L3086" s="12">
        <f>Raw_Data!L3086</f>
        <v/>
      </c>
      <c r="M3086" s="12">
        <f>Raw_Data!M3086</f>
        <v/>
      </c>
      <c r="N3086" s="12">
        <f>Raw_Data!N3086</f>
        <v/>
      </c>
      <c r="O3086">
        <f>Raw_Data!O3086</f>
        <v/>
      </c>
      <c r="P3086">
        <f>Raw_Data!P3086</f>
        <v/>
      </c>
      <c r="Q3086">
        <f>Raw_Data!Q3086</f>
        <v/>
      </c>
      <c r="R3086">
        <f>Raw_Data!R3086</f>
        <v/>
      </c>
      <c r="S3086">
        <f>Raw_Data!S3086</f>
        <v/>
      </c>
      <c r="T3086">
        <f>YEAR(B3086)</f>
        <v/>
      </c>
      <c r="U3086">
        <f>MONTH(B3086)</f>
        <v/>
      </c>
      <c r="V3086">
        <f>TEXT(B3086,"mmm")</f>
        <v/>
      </c>
      <c r="W3086" s="15">
        <f>IFERROR(N3086/L3086,0)</f>
        <v/>
      </c>
      <c r="X3086">
        <f>IF(K3086=0,"No Discount",IF(K3086&lt;=5%,"Low",IF(K3086&lt;=15%,"Medium","High")))</f>
        <v/>
      </c>
      <c r="Y3086">
        <f>IF(L3086&gt;=20000,"High Value",IF(L3086&gt;=5000,"Medium Value","Low Value"))</f>
        <v/>
      </c>
      <c r="Z3086">
        <f>IF(R3086&lt;=3,"Fast",IF(R3086&lt;=5,"On Time","Delayed"))</f>
        <v/>
      </c>
    </row>
    <row r="3087">
      <c r="A3087">
        <f>Raw_Data!A3087</f>
        <v/>
      </c>
      <c r="B3087" s="11">
        <f>Raw_Data!B3087</f>
        <v/>
      </c>
      <c r="C3087">
        <f>Raw_Data!C3087</f>
        <v/>
      </c>
      <c r="D3087">
        <f>Raw_Data!D3087</f>
        <v/>
      </c>
      <c r="E3087">
        <f>Raw_Data!E3087</f>
        <v/>
      </c>
      <c r="F3087">
        <f>Raw_Data!F3087</f>
        <v/>
      </c>
      <c r="G3087">
        <f>Raw_Data!G3087</f>
        <v/>
      </c>
      <c r="H3087">
        <f>Raw_Data!H3087</f>
        <v/>
      </c>
      <c r="I3087">
        <f>Raw_Data!I3087</f>
        <v/>
      </c>
      <c r="J3087" s="12">
        <f>Raw_Data!J3087</f>
        <v/>
      </c>
      <c r="K3087" s="13">
        <f>Raw_Data!K3087</f>
        <v/>
      </c>
      <c r="L3087" s="12">
        <f>Raw_Data!L3087</f>
        <v/>
      </c>
      <c r="M3087" s="12">
        <f>Raw_Data!M3087</f>
        <v/>
      </c>
      <c r="N3087" s="12">
        <f>Raw_Data!N3087</f>
        <v/>
      </c>
      <c r="O3087">
        <f>Raw_Data!O3087</f>
        <v/>
      </c>
      <c r="P3087">
        <f>Raw_Data!P3087</f>
        <v/>
      </c>
      <c r="Q3087">
        <f>Raw_Data!Q3087</f>
        <v/>
      </c>
      <c r="R3087">
        <f>Raw_Data!R3087</f>
        <v/>
      </c>
      <c r="S3087">
        <f>Raw_Data!S3087</f>
        <v/>
      </c>
      <c r="T3087">
        <f>YEAR(B3087)</f>
        <v/>
      </c>
      <c r="U3087">
        <f>MONTH(B3087)</f>
        <v/>
      </c>
      <c r="V3087">
        <f>TEXT(B3087,"mmm")</f>
        <v/>
      </c>
      <c r="W3087" s="15">
        <f>IFERROR(N3087/L3087,0)</f>
        <v/>
      </c>
      <c r="X3087">
        <f>IF(K3087=0,"No Discount",IF(K3087&lt;=5%,"Low",IF(K3087&lt;=15%,"Medium","High")))</f>
        <v/>
      </c>
      <c r="Y3087">
        <f>IF(L3087&gt;=20000,"High Value",IF(L3087&gt;=5000,"Medium Value","Low Value"))</f>
        <v/>
      </c>
      <c r="Z3087">
        <f>IF(R3087&lt;=3,"Fast",IF(R3087&lt;=5,"On Time","Delayed"))</f>
        <v/>
      </c>
    </row>
    <row r="3088">
      <c r="A3088">
        <f>Raw_Data!A3088</f>
        <v/>
      </c>
      <c r="B3088" s="11">
        <f>Raw_Data!B3088</f>
        <v/>
      </c>
      <c r="C3088">
        <f>Raw_Data!C3088</f>
        <v/>
      </c>
      <c r="D3088">
        <f>Raw_Data!D3088</f>
        <v/>
      </c>
      <c r="E3088">
        <f>Raw_Data!E3088</f>
        <v/>
      </c>
      <c r="F3088">
        <f>Raw_Data!F3088</f>
        <v/>
      </c>
      <c r="G3088">
        <f>Raw_Data!G3088</f>
        <v/>
      </c>
      <c r="H3088">
        <f>Raw_Data!H3088</f>
        <v/>
      </c>
      <c r="I3088">
        <f>Raw_Data!I3088</f>
        <v/>
      </c>
      <c r="J3088" s="12">
        <f>Raw_Data!J3088</f>
        <v/>
      </c>
      <c r="K3088" s="13">
        <f>Raw_Data!K3088</f>
        <v/>
      </c>
      <c r="L3088" s="12">
        <f>Raw_Data!L3088</f>
        <v/>
      </c>
      <c r="M3088" s="12">
        <f>Raw_Data!M3088</f>
        <v/>
      </c>
      <c r="N3088" s="12">
        <f>Raw_Data!N3088</f>
        <v/>
      </c>
      <c r="O3088">
        <f>Raw_Data!O3088</f>
        <v/>
      </c>
      <c r="P3088">
        <f>Raw_Data!P3088</f>
        <v/>
      </c>
      <c r="Q3088">
        <f>Raw_Data!Q3088</f>
        <v/>
      </c>
      <c r="R3088">
        <f>Raw_Data!R3088</f>
        <v/>
      </c>
      <c r="S3088">
        <f>Raw_Data!S3088</f>
        <v/>
      </c>
      <c r="T3088">
        <f>YEAR(B3088)</f>
        <v/>
      </c>
      <c r="U3088">
        <f>MONTH(B3088)</f>
        <v/>
      </c>
      <c r="V3088">
        <f>TEXT(B3088,"mmm")</f>
        <v/>
      </c>
      <c r="W3088" s="15">
        <f>IFERROR(N3088/L3088,0)</f>
        <v/>
      </c>
      <c r="X3088">
        <f>IF(K3088=0,"No Discount",IF(K3088&lt;=5%,"Low",IF(K3088&lt;=15%,"Medium","High")))</f>
        <v/>
      </c>
      <c r="Y3088">
        <f>IF(L3088&gt;=20000,"High Value",IF(L3088&gt;=5000,"Medium Value","Low Value"))</f>
        <v/>
      </c>
      <c r="Z3088">
        <f>IF(R3088&lt;=3,"Fast",IF(R3088&lt;=5,"On Time","Delayed"))</f>
        <v/>
      </c>
    </row>
    <row r="3089">
      <c r="A3089">
        <f>Raw_Data!A3089</f>
        <v/>
      </c>
      <c r="B3089" s="11">
        <f>Raw_Data!B3089</f>
        <v/>
      </c>
      <c r="C3089">
        <f>Raw_Data!C3089</f>
        <v/>
      </c>
      <c r="D3089">
        <f>Raw_Data!D3089</f>
        <v/>
      </c>
      <c r="E3089">
        <f>Raw_Data!E3089</f>
        <v/>
      </c>
      <c r="F3089">
        <f>Raw_Data!F3089</f>
        <v/>
      </c>
      <c r="G3089">
        <f>Raw_Data!G3089</f>
        <v/>
      </c>
      <c r="H3089">
        <f>Raw_Data!H3089</f>
        <v/>
      </c>
      <c r="I3089">
        <f>Raw_Data!I3089</f>
        <v/>
      </c>
      <c r="J3089" s="12">
        <f>Raw_Data!J3089</f>
        <v/>
      </c>
      <c r="K3089" s="13">
        <f>Raw_Data!K3089</f>
        <v/>
      </c>
      <c r="L3089" s="12">
        <f>Raw_Data!L3089</f>
        <v/>
      </c>
      <c r="M3089" s="12">
        <f>Raw_Data!M3089</f>
        <v/>
      </c>
      <c r="N3089" s="12">
        <f>Raw_Data!N3089</f>
        <v/>
      </c>
      <c r="O3089">
        <f>Raw_Data!O3089</f>
        <v/>
      </c>
      <c r="P3089">
        <f>Raw_Data!P3089</f>
        <v/>
      </c>
      <c r="Q3089">
        <f>Raw_Data!Q3089</f>
        <v/>
      </c>
      <c r="R3089">
        <f>Raw_Data!R3089</f>
        <v/>
      </c>
      <c r="S3089">
        <f>Raw_Data!S3089</f>
        <v/>
      </c>
      <c r="T3089">
        <f>YEAR(B3089)</f>
        <v/>
      </c>
      <c r="U3089">
        <f>MONTH(B3089)</f>
        <v/>
      </c>
      <c r="V3089">
        <f>TEXT(B3089,"mmm")</f>
        <v/>
      </c>
      <c r="W3089" s="15">
        <f>IFERROR(N3089/L3089,0)</f>
        <v/>
      </c>
      <c r="X3089">
        <f>IF(K3089=0,"No Discount",IF(K3089&lt;=5%,"Low",IF(K3089&lt;=15%,"Medium","High")))</f>
        <v/>
      </c>
      <c r="Y3089">
        <f>IF(L3089&gt;=20000,"High Value",IF(L3089&gt;=5000,"Medium Value","Low Value"))</f>
        <v/>
      </c>
      <c r="Z3089">
        <f>IF(R3089&lt;=3,"Fast",IF(R3089&lt;=5,"On Time","Delayed"))</f>
        <v/>
      </c>
    </row>
    <row r="3090">
      <c r="A3090">
        <f>Raw_Data!A3090</f>
        <v/>
      </c>
      <c r="B3090" s="11">
        <f>Raw_Data!B3090</f>
        <v/>
      </c>
      <c r="C3090">
        <f>Raw_Data!C3090</f>
        <v/>
      </c>
      <c r="D3090">
        <f>Raw_Data!D3090</f>
        <v/>
      </c>
      <c r="E3090">
        <f>Raw_Data!E3090</f>
        <v/>
      </c>
      <c r="F3090">
        <f>Raw_Data!F3090</f>
        <v/>
      </c>
      <c r="G3090">
        <f>Raw_Data!G3090</f>
        <v/>
      </c>
      <c r="H3090">
        <f>Raw_Data!H3090</f>
        <v/>
      </c>
      <c r="I3090">
        <f>Raw_Data!I3090</f>
        <v/>
      </c>
      <c r="J3090" s="12">
        <f>Raw_Data!J3090</f>
        <v/>
      </c>
      <c r="K3090" s="13">
        <f>Raw_Data!K3090</f>
        <v/>
      </c>
      <c r="L3090" s="12">
        <f>Raw_Data!L3090</f>
        <v/>
      </c>
      <c r="M3090" s="12">
        <f>Raw_Data!M3090</f>
        <v/>
      </c>
      <c r="N3090" s="12">
        <f>Raw_Data!N3090</f>
        <v/>
      </c>
      <c r="O3090">
        <f>Raw_Data!O3090</f>
        <v/>
      </c>
      <c r="P3090">
        <f>Raw_Data!P3090</f>
        <v/>
      </c>
      <c r="Q3090">
        <f>Raw_Data!Q3090</f>
        <v/>
      </c>
      <c r="R3090">
        <f>Raw_Data!R3090</f>
        <v/>
      </c>
      <c r="S3090">
        <f>Raw_Data!S3090</f>
        <v/>
      </c>
      <c r="T3090">
        <f>YEAR(B3090)</f>
        <v/>
      </c>
      <c r="U3090">
        <f>MONTH(B3090)</f>
        <v/>
      </c>
      <c r="V3090">
        <f>TEXT(B3090,"mmm")</f>
        <v/>
      </c>
      <c r="W3090" s="15">
        <f>IFERROR(N3090/L3090,0)</f>
        <v/>
      </c>
      <c r="X3090">
        <f>IF(K3090=0,"No Discount",IF(K3090&lt;=5%,"Low",IF(K3090&lt;=15%,"Medium","High")))</f>
        <v/>
      </c>
      <c r="Y3090">
        <f>IF(L3090&gt;=20000,"High Value",IF(L3090&gt;=5000,"Medium Value","Low Value"))</f>
        <v/>
      </c>
      <c r="Z3090">
        <f>IF(R3090&lt;=3,"Fast",IF(R3090&lt;=5,"On Time","Delayed"))</f>
        <v/>
      </c>
    </row>
    <row r="3091">
      <c r="A3091">
        <f>Raw_Data!A3091</f>
        <v/>
      </c>
      <c r="B3091" s="11">
        <f>Raw_Data!B3091</f>
        <v/>
      </c>
      <c r="C3091">
        <f>Raw_Data!C3091</f>
        <v/>
      </c>
      <c r="D3091">
        <f>Raw_Data!D3091</f>
        <v/>
      </c>
      <c r="E3091">
        <f>Raw_Data!E3091</f>
        <v/>
      </c>
      <c r="F3091">
        <f>Raw_Data!F3091</f>
        <v/>
      </c>
      <c r="G3091">
        <f>Raw_Data!G3091</f>
        <v/>
      </c>
      <c r="H3091">
        <f>Raw_Data!H3091</f>
        <v/>
      </c>
      <c r="I3091">
        <f>Raw_Data!I3091</f>
        <v/>
      </c>
      <c r="J3091" s="12">
        <f>Raw_Data!J3091</f>
        <v/>
      </c>
      <c r="K3091" s="13">
        <f>Raw_Data!K3091</f>
        <v/>
      </c>
      <c r="L3091" s="12">
        <f>Raw_Data!L3091</f>
        <v/>
      </c>
      <c r="M3091" s="12">
        <f>Raw_Data!M3091</f>
        <v/>
      </c>
      <c r="N3091" s="12">
        <f>Raw_Data!N3091</f>
        <v/>
      </c>
      <c r="O3091">
        <f>Raw_Data!O3091</f>
        <v/>
      </c>
      <c r="P3091">
        <f>Raw_Data!P3091</f>
        <v/>
      </c>
      <c r="Q3091">
        <f>Raw_Data!Q3091</f>
        <v/>
      </c>
      <c r="R3091">
        <f>Raw_Data!R3091</f>
        <v/>
      </c>
      <c r="S3091">
        <f>Raw_Data!S3091</f>
        <v/>
      </c>
      <c r="T3091">
        <f>YEAR(B3091)</f>
        <v/>
      </c>
      <c r="U3091">
        <f>MONTH(B3091)</f>
        <v/>
      </c>
      <c r="V3091">
        <f>TEXT(B3091,"mmm")</f>
        <v/>
      </c>
      <c r="W3091" s="15">
        <f>IFERROR(N3091/L3091,0)</f>
        <v/>
      </c>
      <c r="X3091">
        <f>IF(K3091=0,"No Discount",IF(K3091&lt;=5%,"Low",IF(K3091&lt;=15%,"Medium","High")))</f>
        <v/>
      </c>
      <c r="Y3091">
        <f>IF(L3091&gt;=20000,"High Value",IF(L3091&gt;=5000,"Medium Value","Low Value"))</f>
        <v/>
      </c>
      <c r="Z3091">
        <f>IF(R3091&lt;=3,"Fast",IF(R3091&lt;=5,"On Time","Delayed"))</f>
        <v/>
      </c>
    </row>
    <row r="3092">
      <c r="A3092">
        <f>Raw_Data!A3092</f>
        <v/>
      </c>
      <c r="B3092" s="11">
        <f>Raw_Data!B3092</f>
        <v/>
      </c>
      <c r="C3092">
        <f>Raw_Data!C3092</f>
        <v/>
      </c>
      <c r="D3092">
        <f>Raw_Data!D3092</f>
        <v/>
      </c>
      <c r="E3092">
        <f>Raw_Data!E3092</f>
        <v/>
      </c>
      <c r="F3092">
        <f>Raw_Data!F3092</f>
        <v/>
      </c>
      <c r="G3092">
        <f>Raw_Data!G3092</f>
        <v/>
      </c>
      <c r="H3092">
        <f>Raw_Data!H3092</f>
        <v/>
      </c>
      <c r="I3092">
        <f>Raw_Data!I3092</f>
        <v/>
      </c>
      <c r="J3092" s="12">
        <f>Raw_Data!J3092</f>
        <v/>
      </c>
      <c r="K3092" s="13">
        <f>Raw_Data!K3092</f>
        <v/>
      </c>
      <c r="L3092" s="12">
        <f>Raw_Data!L3092</f>
        <v/>
      </c>
      <c r="M3092" s="12">
        <f>Raw_Data!M3092</f>
        <v/>
      </c>
      <c r="N3092" s="12">
        <f>Raw_Data!N3092</f>
        <v/>
      </c>
      <c r="O3092">
        <f>Raw_Data!O3092</f>
        <v/>
      </c>
      <c r="P3092">
        <f>Raw_Data!P3092</f>
        <v/>
      </c>
      <c r="Q3092">
        <f>Raw_Data!Q3092</f>
        <v/>
      </c>
      <c r="R3092">
        <f>Raw_Data!R3092</f>
        <v/>
      </c>
      <c r="S3092">
        <f>Raw_Data!S3092</f>
        <v/>
      </c>
      <c r="T3092">
        <f>YEAR(B3092)</f>
        <v/>
      </c>
      <c r="U3092">
        <f>MONTH(B3092)</f>
        <v/>
      </c>
      <c r="V3092">
        <f>TEXT(B3092,"mmm")</f>
        <v/>
      </c>
      <c r="W3092" s="15">
        <f>IFERROR(N3092/L3092,0)</f>
        <v/>
      </c>
      <c r="X3092">
        <f>IF(K3092=0,"No Discount",IF(K3092&lt;=5%,"Low",IF(K3092&lt;=15%,"Medium","High")))</f>
        <v/>
      </c>
      <c r="Y3092">
        <f>IF(L3092&gt;=20000,"High Value",IF(L3092&gt;=5000,"Medium Value","Low Value"))</f>
        <v/>
      </c>
      <c r="Z3092">
        <f>IF(R3092&lt;=3,"Fast",IF(R3092&lt;=5,"On Time","Delayed"))</f>
        <v/>
      </c>
    </row>
    <row r="3093">
      <c r="A3093">
        <f>Raw_Data!A3093</f>
        <v/>
      </c>
      <c r="B3093" s="11">
        <f>Raw_Data!B3093</f>
        <v/>
      </c>
      <c r="C3093">
        <f>Raw_Data!C3093</f>
        <v/>
      </c>
      <c r="D3093">
        <f>Raw_Data!D3093</f>
        <v/>
      </c>
      <c r="E3093">
        <f>Raw_Data!E3093</f>
        <v/>
      </c>
      <c r="F3093">
        <f>Raw_Data!F3093</f>
        <v/>
      </c>
      <c r="G3093">
        <f>Raw_Data!G3093</f>
        <v/>
      </c>
      <c r="H3093">
        <f>Raw_Data!H3093</f>
        <v/>
      </c>
      <c r="I3093">
        <f>Raw_Data!I3093</f>
        <v/>
      </c>
      <c r="J3093" s="12">
        <f>Raw_Data!J3093</f>
        <v/>
      </c>
      <c r="K3093" s="13">
        <f>Raw_Data!K3093</f>
        <v/>
      </c>
      <c r="L3093" s="12">
        <f>Raw_Data!L3093</f>
        <v/>
      </c>
      <c r="M3093" s="12">
        <f>Raw_Data!M3093</f>
        <v/>
      </c>
      <c r="N3093" s="12">
        <f>Raw_Data!N3093</f>
        <v/>
      </c>
      <c r="O3093">
        <f>Raw_Data!O3093</f>
        <v/>
      </c>
      <c r="P3093">
        <f>Raw_Data!P3093</f>
        <v/>
      </c>
      <c r="Q3093">
        <f>Raw_Data!Q3093</f>
        <v/>
      </c>
      <c r="R3093">
        <f>Raw_Data!R3093</f>
        <v/>
      </c>
      <c r="S3093">
        <f>Raw_Data!S3093</f>
        <v/>
      </c>
      <c r="T3093">
        <f>YEAR(B3093)</f>
        <v/>
      </c>
      <c r="U3093">
        <f>MONTH(B3093)</f>
        <v/>
      </c>
      <c r="V3093">
        <f>TEXT(B3093,"mmm")</f>
        <v/>
      </c>
      <c r="W3093" s="15">
        <f>IFERROR(N3093/L3093,0)</f>
        <v/>
      </c>
      <c r="X3093">
        <f>IF(K3093=0,"No Discount",IF(K3093&lt;=5%,"Low",IF(K3093&lt;=15%,"Medium","High")))</f>
        <v/>
      </c>
      <c r="Y3093">
        <f>IF(L3093&gt;=20000,"High Value",IF(L3093&gt;=5000,"Medium Value","Low Value"))</f>
        <v/>
      </c>
      <c r="Z3093">
        <f>IF(R3093&lt;=3,"Fast",IF(R3093&lt;=5,"On Time","Delayed"))</f>
        <v/>
      </c>
    </row>
    <row r="3094">
      <c r="A3094">
        <f>Raw_Data!A3094</f>
        <v/>
      </c>
      <c r="B3094" s="11">
        <f>Raw_Data!B3094</f>
        <v/>
      </c>
      <c r="C3094">
        <f>Raw_Data!C3094</f>
        <v/>
      </c>
      <c r="D3094">
        <f>Raw_Data!D3094</f>
        <v/>
      </c>
      <c r="E3094">
        <f>Raw_Data!E3094</f>
        <v/>
      </c>
      <c r="F3094">
        <f>Raw_Data!F3094</f>
        <v/>
      </c>
      <c r="G3094">
        <f>Raw_Data!G3094</f>
        <v/>
      </c>
      <c r="H3094">
        <f>Raw_Data!H3094</f>
        <v/>
      </c>
      <c r="I3094">
        <f>Raw_Data!I3094</f>
        <v/>
      </c>
      <c r="J3094" s="12">
        <f>Raw_Data!J3094</f>
        <v/>
      </c>
      <c r="K3094" s="13">
        <f>Raw_Data!K3094</f>
        <v/>
      </c>
      <c r="L3094" s="12">
        <f>Raw_Data!L3094</f>
        <v/>
      </c>
      <c r="M3094" s="12">
        <f>Raw_Data!M3094</f>
        <v/>
      </c>
      <c r="N3094" s="12">
        <f>Raw_Data!N3094</f>
        <v/>
      </c>
      <c r="O3094">
        <f>Raw_Data!O3094</f>
        <v/>
      </c>
      <c r="P3094">
        <f>Raw_Data!P3094</f>
        <v/>
      </c>
      <c r="Q3094">
        <f>Raw_Data!Q3094</f>
        <v/>
      </c>
      <c r="R3094">
        <f>Raw_Data!R3094</f>
        <v/>
      </c>
      <c r="S3094">
        <f>Raw_Data!S3094</f>
        <v/>
      </c>
      <c r="T3094">
        <f>YEAR(B3094)</f>
        <v/>
      </c>
      <c r="U3094">
        <f>MONTH(B3094)</f>
        <v/>
      </c>
      <c r="V3094">
        <f>TEXT(B3094,"mmm")</f>
        <v/>
      </c>
      <c r="W3094" s="15">
        <f>IFERROR(N3094/L3094,0)</f>
        <v/>
      </c>
      <c r="X3094">
        <f>IF(K3094=0,"No Discount",IF(K3094&lt;=5%,"Low",IF(K3094&lt;=15%,"Medium","High")))</f>
        <v/>
      </c>
      <c r="Y3094">
        <f>IF(L3094&gt;=20000,"High Value",IF(L3094&gt;=5000,"Medium Value","Low Value"))</f>
        <v/>
      </c>
      <c r="Z3094">
        <f>IF(R3094&lt;=3,"Fast",IF(R3094&lt;=5,"On Time","Delayed"))</f>
        <v/>
      </c>
    </row>
    <row r="3095">
      <c r="A3095">
        <f>Raw_Data!A3095</f>
        <v/>
      </c>
      <c r="B3095" s="11">
        <f>Raw_Data!B3095</f>
        <v/>
      </c>
      <c r="C3095">
        <f>Raw_Data!C3095</f>
        <v/>
      </c>
      <c r="D3095">
        <f>Raw_Data!D3095</f>
        <v/>
      </c>
      <c r="E3095">
        <f>Raw_Data!E3095</f>
        <v/>
      </c>
      <c r="F3095">
        <f>Raw_Data!F3095</f>
        <v/>
      </c>
      <c r="G3095">
        <f>Raw_Data!G3095</f>
        <v/>
      </c>
      <c r="H3095">
        <f>Raw_Data!H3095</f>
        <v/>
      </c>
      <c r="I3095">
        <f>Raw_Data!I3095</f>
        <v/>
      </c>
      <c r="J3095" s="12">
        <f>Raw_Data!J3095</f>
        <v/>
      </c>
      <c r="K3095" s="13">
        <f>Raw_Data!K3095</f>
        <v/>
      </c>
      <c r="L3095" s="12">
        <f>Raw_Data!L3095</f>
        <v/>
      </c>
      <c r="M3095" s="12">
        <f>Raw_Data!M3095</f>
        <v/>
      </c>
      <c r="N3095" s="12">
        <f>Raw_Data!N3095</f>
        <v/>
      </c>
      <c r="O3095">
        <f>Raw_Data!O3095</f>
        <v/>
      </c>
      <c r="P3095">
        <f>Raw_Data!P3095</f>
        <v/>
      </c>
      <c r="Q3095">
        <f>Raw_Data!Q3095</f>
        <v/>
      </c>
      <c r="R3095">
        <f>Raw_Data!R3095</f>
        <v/>
      </c>
      <c r="S3095">
        <f>Raw_Data!S3095</f>
        <v/>
      </c>
      <c r="T3095">
        <f>YEAR(B3095)</f>
        <v/>
      </c>
      <c r="U3095">
        <f>MONTH(B3095)</f>
        <v/>
      </c>
      <c r="V3095">
        <f>TEXT(B3095,"mmm")</f>
        <v/>
      </c>
      <c r="W3095" s="15">
        <f>IFERROR(N3095/L3095,0)</f>
        <v/>
      </c>
      <c r="X3095">
        <f>IF(K3095=0,"No Discount",IF(K3095&lt;=5%,"Low",IF(K3095&lt;=15%,"Medium","High")))</f>
        <v/>
      </c>
      <c r="Y3095">
        <f>IF(L3095&gt;=20000,"High Value",IF(L3095&gt;=5000,"Medium Value","Low Value"))</f>
        <v/>
      </c>
      <c r="Z3095">
        <f>IF(R3095&lt;=3,"Fast",IF(R3095&lt;=5,"On Time","Delayed"))</f>
        <v/>
      </c>
    </row>
    <row r="3096">
      <c r="A3096">
        <f>Raw_Data!A3096</f>
        <v/>
      </c>
      <c r="B3096" s="11">
        <f>Raw_Data!B3096</f>
        <v/>
      </c>
      <c r="C3096">
        <f>Raw_Data!C3096</f>
        <v/>
      </c>
      <c r="D3096">
        <f>Raw_Data!D3096</f>
        <v/>
      </c>
      <c r="E3096">
        <f>Raw_Data!E3096</f>
        <v/>
      </c>
      <c r="F3096">
        <f>Raw_Data!F3096</f>
        <v/>
      </c>
      <c r="G3096">
        <f>Raw_Data!G3096</f>
        <v/>
      </c>
      <c r="H3096">
        <f>Raw_Data!H3096</f>
        <v/>
      </c>
      <c r="I3096">
        <f>Raw_Data!I3096</f>
        <v/>
      </c>
      <c r="J3096" s="12">
        <f>Raw_Data!J3096</f>
        <v/>
      </c>
      <c r="K3096" s="13">
        <f>Raw_Data!K3096</f>
        <v/>
      </c>
      <c r="L3096" s="12">
        <f>Raw_Data!L3096</f>
        <v/>
      </c>
      <c r="M3096" s="12">
        <f>Raw_Data!M3096</f>
        <v/>
      </c>
      <c r="N3096" s="12">
        <f>Raw_Data!N3096</f>
        <v/>
      </c>
      <c r="O3096">
        <f>Raw_Data!O3096</f>
        <v/>
      </c>
      <c r="P3096">
        <f>Raw_Data!P3096</f>
        <v/>
      </c>
      <c r="Q3096">
        <f>Raw_Data!Q3096</f>
        <v/>
      </c>
      <c r="R3096">
        <f>Raw_Data!R3096</f>
        <v/>
      </c>
      <c r="S3096">
        <f>Raw_Data!S3096</f>
        <v/>
      </c>
      <c r="T3096">
        <f>YEAR(B3096)</f>
        <v/>
      </c>
      <c r="U3096">
        <f>MONTH(B3096)</f>
        <v/>
      </c>
      <c r="V3096">
        <f>TEXT(B3096,"mmm")</f>
        <v/>
      </c>
      <c r="W3096" s="15">
        <f>IFERROR(N3096/L3096,0)</f>
        <v/>
      </c>
      <c r="X3096">
        <f>IF(K3096=0,"No Discount",IF(K3096&lt;=5%,"Low",IF(K3096&lt;=15%,"Medium","High")))</f>
        <v/>
      </c>
      <c r="Y3096">
        <f>IF(L3096&gt;=20000,"High Value",IF(L3096&gt;=5000,"Medium Value","Low Value"))</f>
        <v/>
      </c>
      <c r="Z3096">
        <f>IF(R3096&lt;=3,"Fast",IF(R3096&lt;=5,"On Time","Delayed"))</f>
        <v/>
      </c>
    </row>
    <row r="3097">
      <c r="A3097">
        <f>Raw_Data!A3097</f>
        <v/>
      </c>
      <c r="B3097" s="11">
        <f>Raw_Data!B3097</f>
        <v/>
      </c>
      <c r="C3097">
        <f>Raw_Data!C3097</f>
        <v/>
      </c>
      <c r="D3097">
        <f>Raw_Data!D3097</f>
        <v/>
      </c>
      <c r="E3097">
        <f>Raw_Data!E3097</f>
        <v/>
      </c>
      <c r="F3097">
        <f>Raw_Data!F3097</f>
        <v/>
      </c>
      <c r="G3097">
        <f>Raw_Data!G3097</f>
        <v/>
      </c>
      <c r="H3097">
        <f>Raw_Data!H3097</f>
        <v/>
      </c>
      <c r="I3097">
        <f>Raw_Data!I3097</f>
        <v/>
      </c>
      <c r="J3097" s="12">
        <f>Raw_Data!J3097</f>
        <v/>
      </c>
      <c r="K3097" s="13">
        <f>Raw_Data!K3097</f>
        <v/>
      </c>
      <c r="L3097" s="12">
        <f>Raw_Data!L3097</f>
        <v/>
      </c>
      <c r="M3097" s="12">
        <f>Raw_Data!M3097</f>
        <v/>
      </c>
      <c r="N3097" s="12">
        <f>Raw_Data!N3097</f>
        <v/>
      </c>
      <c r="O3097">
        <f>Raw_Data!O3097</f>
        <v/>
      </c>
      <c r="P3097">
        <f>Raw_Data!P3097</f>
        <v/>
      </c>
      <c r="Q3097">
        <f>Raw_Data!Q3097</f>
        <v/>
      </c>
      <c r="R3097">
        <f>Raw_Data!R3097</f>
        <v/>
      </c>
      <c r="S3097">
        <f>Raw_Data!S3097</f>
        <v/>
      </c>
      <c r="T3097">
        <f>YEAR(B3097)</f>
        <v/>
      </c>
      <c r="U3097">
        <f>MONTH(B3097)</f>
        <v/>
      </c>
      <c r="V3097">
        <f>TEXT(B3097,"mmm")</f>
        <v/>
      </c>
      <c r="W3097" s="15">
        <f>IFERROR(N3097/L3097,0)</f>
        <v/>
      </c>
      <c r="X3097">
        <f>IF(K3097=0,"No Discount",IF(K3097&lt;=5%,"Low",IF(K3097&lt;=15%,"Medium","High")))</f>
        <v/>
      </c>
      <c r="Y3097">
        <f>IF(L3097&gt;=20000,"High Value",IF(L3097&gt;=5000,"Medium Value","Low Value"))</f>
        <v/>
      </c>
      <c r="Z3097">
        <f>IF(R3097&lt;=3,"Fast",IF(R3097&lt;=5,"On Time","Delayed"))</f>
        <v/>
      </c>
    </row>
    <row r="3098">
      <c r="A3098">
        <f>Raw_Data!A3098</f>
        <v/>
      </c>
      <c r="B3098" s="11">
        <f>Raw_Data!B3098</f>
        <v/>
      </c>
      <c r="C3098">
        <f>Raw_Data!C3098</f>
        <v/>
      </c>
      <c r="D3098">
        <f>Raw_Data!D3098</f>
        <v/>
      </c>
      <c r="E3098">
        <f>Raw_Data!E3098</f>
        <v/>
      </c>
      <c r="F3098">
        <f>Raw_Data!F3098</f>
        <v/>
      </c>
      <c r="G3098">
        <f>Raw_Data!G3098</f>
        <v/>
      </c>
      <c r="H3098">
        <f>Raw_Data!H3098</f>
        <v/>
      </c>
      <c r="I3098">
        <f>Raw_Data!I3098</f>
        <v/>
      </c>
      <c r="J3098" s="12">
        <f>Raw_Data!J3098</f>
        <v/>
      </c>
      <c r="K3098" s="13">
        <f>Raw_Data!K3098</f>
        <v/>
      </c>
      <c r="L3098" s="12">
        <f>Raw_Data!L3098</f>
        <v/>
      </c>
      <c r="M3098" s="12">
        <f>Raw_Data!M3098</f>
        <v/>
      </c>
      <c r="N3098" s="12">
        <f>Raw_Data!N3098</f>
        <v/>
      </c>
      <c r="O3098">
        <f>Raw_Data!O3098</f>
        <v/>
      </c>
      <c r="P3098">
        <f>Raw_Data!P3098</f>
        <v/>
      </c>
      <c r="Q3098">
        <f>Raw_Data!Q3098</f>
        <v/>
      </c>
      <c r="R3098">
        <f>Raw_Data!R3098</f>
        <v/>
      </c>
      <c r="S3098">
        <f>Raw_Data!S3098</f>
        <v/>
      </c>
      <c r="T3098">
        <f>YEAR(B3098)</f>
        <v/>
      </c>
      <c r="U3098">
        <f>MONTH(B3098)</f>
        <v/>
      </c>
      <c r="V3098">
        <f>TEXT(B3098,"mmm")</f>
        <v/>
      </c>
      <c r="W3098" s="15">
        <f>IFERROR(N3098/L3098,0)</f>
        <v/>
      </c>
      <c r="X3098">
        <f>IF(K3098=0,"No Discount",IF(K3098&lt;=5%,"Low",IF(K3098&lt;=15%,"Medium","High")))</f>
        <v/>
      </c>
      <c r="Y3098">
        <f>IF(L3098&gt;=20000,"High Value",IF(L3098&gt;=5000,"Medium Value","Low Value"))</f>
        <v/>
      </c>
      <c r="Z3098">
        <f>IF(R3098&lt;=3,"Fast",IF(R3098&lt;=5,"On Time","Delayed"))</f>
        <v/>
      </c>
    </row>
    <row r="3099">
      <c r="A3099">
        <f>Raw_Data!A3099</f>
        <v/>
      </c>
      <c r="B3099" s="11">
        <f>Raw_Data!B3099</f>
        <v/>
      </c>
      <c r="C3099">
        <f>Raw_Data!C3099</f>
        <v/>
      </c>
      <c r="D3099">
        <f>Raw_Data!D3099</f>
        <v/>
      </c>
      <c r="E3099">
        <f>Raw_Data!E3099</f>
        <v/>
      </c>
      <c r="F3099">
        <f>Raw_Data!F3099</f>
        <v/>
      </c>
      <c r="G3099">
        <f>Raw_Data!G3099</f>
        <v/>
      </c>
      <c r="H3099">
        <f>Raw_Data!H3099</f>
        <v/>
      </c>
      <c r="I3099">
        <f>Raw_Data!I3099</f>
        <v/>
      </c>
      <c r="J3099" s="12">
        <f>Raw_Data!J3099</f>
        <v/>
      </c>
      <c r="K3099" s="13">
        <f>Raw_Data!K3099</f>
        <v/>
      </c>
      <c r="L3099" s="12">
        <f>Raw_Data!L3099</f>
        <v/>
      </c>
      <c r="M3099" s="12">
        <f>Raw_Data!M3099</f>
        <v/>
      </c>
      <c r="N3099" s="12">
        <f>Raw_Data!N3099</f>
        <v/>
      </c>
      <c r="O3099">
        <f>Raw_Data!O3099</f>
        <v/>
      </c>
      <c r="P3099">
        <f>Raw_Data!P3099</f>
        <v/>
      </c>
      <c r="Q3099">
        <f>Raw_Data!Q3099</f>
        <v/>
      </c>
      <c r="R3099">
        <f>Raw_Data!R3099</f>
        <v/>
      </c>
      <c r="S3099">
        <f>Raw_Data!S3099</f>
        <v/>
      </c>
      <c r="T3099">
        <f>YEAR(B3099)</f>
        <v/>
      </c>
      <c r="U3099">
        <f>MONTH(B3099)</f>
        <v/>
      </c>
      <c r="V3099">
        <f>TEXT(B3099,"mmm")</f>
        <v/>
      </c>
      <c r="W3099" s="15">
        <f>IFERROR(N3099/L3099,0)</f>
        <v/>
      </c>
      <c r="X3099">
        <f>IF(K3099=0,"No Discount",IF(K3099&lt;=5%,"Low",IF(K3099&lt;=15%,"Medium","High")))</f>
        <v/>
      </c>
      <c r="Y3099">
        <f>IF(L3099&gt;=20000,"High Value",IF(L3099&gt;=5000,"Medium Value","Low Value"))</f>
        <v/>
      </c>
      <c r="Z3099">
        <f>IF(R3099&lt;=3,"Fast",IF(R3099&lt;=5,"On Time","Delayed"))</f>
        <v/>
      </c>
    </row>
    <row r="3100">
      <c r="A3100">
        <f>Raw_Data!A3100</f>
        <v/>
      </c>
      <c r="B3100" s="11">
        <f>Raw_Data!B3100</f>
        <v/>
      </c>
      <c r="C3100">
        <f>Raw_Data!C3100</f>
        <v/>
      </c>
      <c r="D3100">
        <f>Raw_Data!D3100</f>
        <v/>
      </c>
      <c r="E3100">
        <f>Raw_Data!E3100</f>
        <v/>
      </c>
      <c r="F3100">
        <f>Raw_Data!F3100</f>
        <v/>
      </c>
      <c r="G3100">
        <f>Raw_Data!G3100</f>
        <v/>
      </c>
      <c r="H3100">
        <f>Raw_Data!H3100</f>
        <v/>
      </c>
      <c r="I3100">
        <f>Raw_Data!I3100</f>
        <v/>
      </c>
      <c r="J3100" s="12">
        <f>Raw_Data!J3100</f>
        <v/>
      </c>
      <c r="K3100" s="13">
        <f>Raw_Data!K3100</f>
        <v/>
      </c>
      <c r="L3100" s="12">
        <f>Raw_Data!L3100</f>
        <v/>
      </c>
      <c r="M3100" s="12">
        <f>Raw_Data!M3100</f>
        <v/>
      </c>
      <c r="N3100" s="12">
        <f>Raw_Data!N3100</f>
        <v/>
      </c>
      <c r="O3100">
        <f>Raw_Data!O3100</f>
        <v/>
      </c>
      <c r="P3100">
        <f>Raw_Data!P3100</f>
        <v/>
      </c>
      <c r="Q3100">
        <f>Raw_Data!Q3100</f>
        <v/>
      </c>
      <c r="R3100">
        <f>Raw_Data!R3100</f>
        <v/>
      </c>
      <c r="S3100">
        <f>Raw_Data!S3100</f>
        <v/>
      </c>
      <c r="T3100">
        <f>YEAR(B3100)</f>
        <v/>
      </c>
      <c r="U3100">
        <f>MONTH(B3100)</f>
        <v/>
      </c>
      <c r="V3100">
        <f>TEXT(B3100,"mmm")</f>
        <v/>
      </c>
      <c r="W3100" s="15">
        <f>IFERROR(N3100/L3100,0)</f>
        <v/>
      </c>
      <c r="X3100">
        <f>IF(K3100=0,"No Discount",IF(K3100&lt;=5%,"Low",IF(K3100&lt;=15%,"Medium","High")))</f>
        <v/>
      </c>
      <c r="Y3100">
        <f>IF(L3100&gt;=20000,"High Value",IF(L3100&gt;=5000,"Medium Value","Low Value"))</f>
        <v/>
      </c>
      <c r="Z3100">
        <f>IF(R3100&lt;=3,"Fast",IF(R3100&lt;=5,"On Time","Delayed"))</f>
        <v/>
      </c>
    </row>
    <row r="3101">
      <c r="A3101">
        <f>Raw_Data!A3101</f>
        <v/>
      </c>
      <c r="B3101" s="11">
        <f>Raw_Data!B3101</f>
        <v/>
      </c>
      <c r="C3101">
        <f>Raw_Data!C3101</f>
        <v/>
      </c>
      <c r="D3101">
        <f>Raw_Data!D3101</f>
        <v/>
      </c>
      <c r="E3101">
        <f>Raw_Data!E3101</f>
        <v/>
      </c>
      <c r="F3101">
        <f>Raw_Data!F3101</f>
        <v/>
      </c>
      <c r="G3101">
        <f>Raw_Data!G3101</f>
        <v/>
      </c>
      <c r="H3101">
        <f>Raw_Data!H3101</f>
        <v/>
      </c>
      <c r="I3101">
        <f>Raw_Data!I3101</f>
        <v/>
      </c>
      <c r="J3101" s="12">
        <f>Raw_Data!J3101</f>
        <v/>
      </c>
      <c r="K3101" s="13">
        <f>Raw_Data!K3101</f>
        <v/>
      </c>
      <c r="L3101" s="12">
        <f>Raw_Data!L3101</f>
        <v/>
      </c>
      <c r="M3101" s="12">
        <f>Raw_Data!M3101</f>
        <v/>
      </c>
      <c r="N3101" s="12">
        <f>Raw_Data!N3101</f>
        <v/>
      </c>
      <c r="O3101">
        <f>Raw_Data!O3101</f>
        <v/>
      </c>
      <c r="P3101">
        <f>Raw_Data!P3101</f>
        <v/>
      </c>
      <c r="Q3101">
        <f>Raw_Data!Q3101</f>
        <v/>
      </c>
      <c r="R3101">
        <f>Raw_Data!R3101</f>
        <v/>
      </c>
      <c r="S3101">
        <f>Raw_Data!S3101</f>
        <v/>
      </c>
      <c r="T3101">
        <f>YEAR(B3101)</f>
        <v/>
      </c>
      <c r="U3101">
        <f>MONTH(B3101)</f>
        <v/>
      </c>
      <c r="V3101">
        <f>TEXT(B3101,"mmm")</f>
        <v/>
      </c>
      <c r="W3101" s="15">
        <f>IFERROR(N3101/L3101,0)</f>
        <v/>
      </c>
      <c r="X3101">
        <f>IF(K3101=0,"No Discount",IF(K3101&lt;=5%,"Low",IF(K3101&lt;=15%,"Medium","High")))</f>
        <v/>
      </c>
      <c r="Y3101">
        <f>IF(L3101&gt;=20000,"High Value",IF(L3101&gt;=5000,"Medium Value","Low Value"))</f>
        <v/>
      </c>
      <c r="Z3101">
        <f>IF(R3101&lt;=3,"Fast",IF(R3101&lt;=5,"On Time","Delayed"))</f>
        <v/>
      </c>
    </row>
    <row r="3102">
      <c r="A3102">
        <f>Raw_Data!A3102</f>
        <v/>
      </c>
      <c r="B3102" s="11">
        <f>Raw_Data!B3102</f>
        <v/>
      </c>
      <c r="C3102">
        <f>Raw_Data!C3102</f>
        <v/>
      </c>
      <c r="D3102">
        <f>Raw_Data!D3102</f>
        <v/>
      </c>
      <c r="E3102">
        <f>Raw_Data!E3102</f>
        <v/>
      </c>
      <c r="F3102">
        <f>Raw_Data!F3102</f>
        <v/>
      </c>
      <c r="G3102">
        <f>Raw_Data!G3102</f>
        <v/>
      </c>
      <c r="H3102">
        <f>Raw_Data!H3102</f>
        <v/>
      </c>
      <c r="I3102">
        <f>Raw_Data!I3102</f>
        <v/>
      </c>
      <c r="J3102" s="12">
        <f>Raw_Data!J3102</f>
        <v/>
      </c>
      <c r="K3102" s="13">
        <f>Raw_Data!K3102</f>
        <v/>
      </c>
      <c r="L3102" s="12">
        <f>Raw_Data!L3102</f>
        <v/>
      </c>
      <c r="M3102" s="12">
        <f>Raw_Data!M3102</f>
        <v/>
      </c>
      <c r="N3102" s="12">
        <f>Raw_Data!N3102</f>
        <v/>
      </c>
      <c r="O3102">
        <f>Raw_Data!O3102</f>
        <v/>
      </c>
      <c r="P3102">
        <f>Raw_Data!P3102</f>
        <v/>
      </c>
      <c r="Q3102">
        <f>Raw_Data!Q3102</f>
        <v/>
      </c>
      <c r="R3102">
        <f>Raw_Data!R3102</f>
        <v/>
      </c>
      <c r="S3102">
        <f>Raw_Data!S3102</f>
        <v/>
      </c>
      <c r="T3102">
        <f>YEAR(B3102)</f>
        <v/>
      </c>
      <c r="U3102">
        <f>MONTH(B3102)</f>
        <v/>
      </c>
      <c r="V3102">
        <f>TEXT(B3102,"mmm")</f>
        <v/>
      </c>
      <c r="W3102" s="15">
        <f>IFERROR(N3102/L3102,0)</f>
        <v/>
      </c>
      <c r="X3102">
        <f>IF(K3102=0,"No Discount",IF(K3102&lt;=5%,"Low",IF(K3102&lt;=15%,"Medium","High")))</f>
        <v/>
      </c>
      <c r="Y3102">
        <f>IF(L3102&gt;=20000,"High Value",IF(L3102&gt;=5000,"Medium Value","Low Value"))</f>
        <v/>
      </c>
      <c r="Z3102">
        <f>IF(R3102&lt;=3,"Fast",IF(R3102&lt;=5,"On Time","Delayed"))</f>
        <v/>
      </c>
    </row>
    <row r="3103">
      <c r="A3103">
        <f>Raw_Data!A3103</f>
        <v/>
      </c>
      <c r="B3103" s="11">
        <f>Raw_Data!B3103</f>
        <v/>
      </c>
      <c r="C3103">
        <f>Raw_Data!C3103</f>
        <v/>
      </c>
      <c r="D3103">
        <f>Raw_Data!D3103</f>
        <v/>
      </c>
      <c r="E3103">
        <f>Raw_Data!E3103</f>
        <v/>
      </c>
      <c r="F3103">
        <f>Raw_Data!F3103</f>
        <v/>
      </c>
      <c r="G3103">
        <f>Raw_Data!G3103</f>
        <v/>
      </c>
      <c r="H3103">
        <f>Raw_Data!H3103</f>
        <v/>
      </c>
      <c r="I3103">
        <f>Raw_Data!I3103</f>
        <v/>
      </c>
      <c r="J3103" s="12">
        <f>Raw_Data!J3103</f>
        <v/>
      </c>
      <c r="K3103" s="13">
        <f>Raw_Data!K3103</f>
        <v/>
      </c>
      <c r="L3103" s="12">
        <f>Raw_Data!L3103</f>
        <v/>
      </c>
      <c r="M3103" s="12">
        <f>Raw_Data!M3103</f>
        <v/>
      </c>
      <c r="N3103" s="12">
        <f>Raw_Data!N3103</f>
        <v/>
      </c>
      <c r="O3103">
        <f>Raw_Data!O3103</f>
        <v/>
      </c>
      <c r="P3103">
        <f>Raw_Data!P3103</f>
        <v/>
      </c>
      <c r="Q3103">
        <f>Raw_Data!Q3103</f>
        <v/>
      </c>
      <c r="R3103">
        <f>Raw_Data!R3103</f>
        <v/>
      </c>
      <c r="S3103">
        <f>Raw_Data!S3103</f>
        <v/>
      </c>
      <c r="T3103">
        <f>YEAR(B3103)</f>
        <v/>
      </c>
      <c r="U3103">
        <f>MONTH(B3103)</f>
        <v/>
      </c>
      <c r="V3103">
        <f>TEXT(B3103,"mmm")</f>
        <v/>
      </c>
      <c r="W3103" s="15">
        <f>IFERROR(N3103/L3103,0)</f>
        <v/>
      </c>
      <c r="X3103">
        <f>IF(K3103=0,"No Discount",IF(K3103&lt;=5%,"Low",IF(K3103&lt;=15%,"Medium","High")))</f>
        <v/>
      </c>
      <c r="Y3103">
        <f>IF(L3103&gt;=20000,"High Value",IF(L3103&gt;=5000,"Medium Value","Low Value"))</f>
        <v/>
      </c>
      <c r="Z3103">
        <f>IF(R3103&lt;=3,"Fast",IF(R3103&lt;=5,"On Time","Delayed"))</f>
        <v/>
      </c>
    </row>
    <row r="3104">
      <c r="A3104">
        <f>Raw_Data!A3104</f>
        <v/>
      </c>
      <c r="B3104" s="11">
        <f>Raw_Data!B3104</f>
        <v/>
      </c>
      <c r="C3104">
        <f>Raw_Data!C3104</f>
        <v/>
      </c>
      <c r="D3104">
        <f>Raw_Data!D3104</f>
        <v/>
      </c>
      <c r="E3104">
        <f>Raw_Data!E3104</f>
        <v/>
      </c>
      <c r="F3104">
        <f>Raw_Data!F3104</f>
        <v/>
      </c>
      <c r="G3104">
        <f>Raw_Data!G3104</f>
        <v/>
      </c>
      <c r="H3104">
        <f>Raw_Data!H3104</f>
        <v/>
      </c>
      <c r="I3104">
        <f>Raw_Data!I3104</f>
        <v/>
      </c>
      <c r="J3104" s="12">
        <f>Raw_Data!J3104</f>
        <v/>
      </c>
      <c r="K3104" s="13">
        <f>Raw_Data!K3104</f>
        <v/>
      </c>
      <c r="L3104" s="12">
        <f>Raw_Data!L3104</f>
        <v/>
      </c>
      <c r="M3104" s="12">
        <f>Raw_Data!M3104</f>
        <v/>
      </c>
      <c r="N3104" s="12">
        <f>Raw_Data!N3104</f>
        <v/>
      </c>
      <c r="O3104">
        <f>Raw_Data!O3104</f>
        <v/>
      </c>
      <c r="P3104">
        <f>Raw_Data!P3104</f>
        <v/>
      </c>
      <c r="Q3104">
        <f>Raw_Data!Q3104</f>
        <v/>
      </c>
      <c r="R3104">
        <f>Raw_Data!R3104</f>
        <v/>
      </c>
      <c r="S3104">
        <f>Raw_Data!S3104</f>
        <v/>
      </c>
      <c r="T3104">
        <f>YEAR(B3104)</f>
        <v/>
      </c>
      <c r="U3104">
        <f>MONTH(B3104)</f>
        <v/>
      </c>
      <c r="V3104">
        <f>TEXT(B3104,"mmm")</f>
        <v/>
      </c>
      <c r="W3104" s="15">
        <f>IFERROR(N3104/L3104,0)</f>
        <v/>
      </c>
      <c r="X3104">
        <f>IF(K3104=0,"No Discount",IF(K3104&lt;=5%,"Low",IF(K3104&lt;=15%,"Medium","High")))</f>
        <v/>
      </c>
      <c r="Y3104">
        <f>IF(L3104&gt;=20000,"High Value",IF(L3104&gt;=5000,"Medium Value","Low Value"))</f>
        <v/>
      </c>
      <c r="Z3104">
        <f>IF(R3104&lt;=3,"Fast",IF(R3104&lt;=5,"On Time","Delayed"))</f>
        <v/>
      </c>
    </row>
    <row r="3105">
      <c r="A3105">
        <f>Raw_Data!A3105</f>
        <v/>
      </c>
      <c r="B3105" s="11">
        <f>Raw_Data!B3105</f>
        <v/>
      </c>
      <c r="C3105">
        <f>Raw_Data!C3105</f>
        <v/>
      </c>
      <c r="D3105">
        <f>Raw_Data!D3105</f>
        <v/>
      </c>
      <c r="E3105">
        <f>Raw_Data!E3105</f>
        <v/>
      </c>
      <c r="F3105">
        <f>Raw_Data!F3105</f>
        <v/>
      </c>
      <c r="G3105">
        <f>Raw_Data!G3105</f>
        <v/>
      </c>
      <c r="H3105">
        <f>Raw_Data!H3105</f>
        <v/>
      </c>
      <c r="I3105">
        <f>Raw_Data!I3105</f>
        <v/>
      </c>
      <c r="J3105" s="12">
        <f>Raw_Data!J3105</f>
        <v/>
      </c>
      <c r="K3105" s="13">
        <f>Raw_Data!K3105</f>
        <v/>
      </c>
      <c r="L3105" s="12">
        <f>Raw_Data!L3105</f>
        <v/>
      </c>
      <c r="M3105" s="12">
        <f>Raw_Data!M3105</f>
        <v/>
      </c>
      <c r="N3105" s="12">
        <f>Raw_Data!N3105</f>
        <v/>
      </c>
      <c r="O3105">
        <f>Raw_Data!O3105</f>
        <v/>
      </c>
      <c r="P3105">
        <f>Raw_Data!P3105</f>
        <v/>
      </c>
      <c r="Q3105">
        <f>Raw_Data!Q3105</f>
        <v/>
      </c>
      <c r="R3105">
        <f>Raw_Data!R3105</f>
        <v/>
      </c>
      <c r="S3105">
        <f>Raw_Data!S3105</f>
        <v/>
      </c>
      <c r="T3105">
        <f>YEAR(B3105)</f>
        <v/>
      </c>
      <c r="U3105">
        <f>MONTH(B3105)</f>
        <v/>
      </c>
      <c r="V3105">
        <f>TEXT(B3105,"mmm")</f>
        <v/>
      </c>
      <c r="W3105" s="15">
        <f>IFERROR(N3105/L3105,0)</f>
        <v/>
      </c>
      <c r="X3105">
        <f>IF(K3105=0,"No Discount",IF(K3105&lt;=5%,"Low",IF(K3105&lt;=15%,"Medium","High")))</f>
        <v/>
      </c>
      <c r="Y3105">
        <f>IF(L3105&gt;=20000,"High Value",IF(L3105&gt;=5000,"Medium Value","Low Value"))</f>
        <v/>
      </c>
      <c r="Z3105">
        <f>IF(R3105&lt;=3,"Fast",IF(R3105&lt;=5,"On Time","Delayed"))</f>
        <v/>
      </c>
    </row>
    <row r="3106">
      <c r="A3106">
        <f>Raw_Data!A3106</f>
        <v/>
      </c>
      <c r="B3106" s="11">
        <f>Raw_Data!B3106</f>
        <v/>
      </c>
      <c r="C3106">
        <f>Raw_Data!C3106</f>
        <v/>
      </c>
      <c r="D3106">
        <f>Raw_Data!D3106</f>
        <v/>
      </c>
      <c r="E3106">
        <f>Raw_Data!E3106</f>
        <v/>
      </c>
      <c r="F3106">
        <f>Raw_Data!F3106</f>
        <v/>
      </c>
      <c r="G3106">
        <f>Raw_Data!G3106</f>
        <v/>
      </c>
      <c r="H3106">
        <f>Raw_Data!H3106</f>
        <v/>
      </c>
      <c r="I3106">
        <f>Raw_Data!I3106</f>
        <v/>
      </c>
      <c r="J3106" s="12">
        <f>Raw_Data!J3106</f>
        <v/>
      </c>
      <c r="K3106" s="13">
        <f>Raw_Data!K3106</f>
        <v/>
      </c>
      <c r="L3106" s="12">
        <f>Raw_Data!L3106</f>
        <v/>
      </c>
      <c r="M3106" s="12">
        <f>Raw_Data!M3106</f>
        <v/>
      </c>
      <c r="N3106" s="12">
        <f>Raw_Data!N3106</f>
        <v/>
      </c>
      <c r="O3106">
        <f>Raw_Data!O3106</f>
        <v/>
      </c>
      <c r="P3106">
        <f>Raw_Data!P3106</f>
        <v/>
      </c>
      <c r="Q3106">
        <f>Raw_Data!Q3106</f>
        <v/>
      </c>
      <c r="R3106">
        <f>Raw_Data!R3106</f>
        <v/>
      </c>
      <c r="S3106">
        <f>Raw_Data!S3106</f>
        <v/>
      </c>
      <c r="T3106">
        <f>YEAR(B3106)</f>
        <v/>
      </c>
      <c r="U3106">
        <f>MONTH(B3106)</f>
        <v/>
      </c>
      <c r="V3106">
        <f>TEXT(B3106,"mmm")</f>
        <v/>
      </c>
      <c r="W3106" s="15">
        <f>IFERROR(N3106/L3106,0)</f>
        <v/>
      </c>
      <c r="X3106">
        <f>IF(K3106=0,"No Discount",IF(K3106&lt;=5%,"Low",IF(K3106&lt;=15%,"Medium","High")))</f>
        <v/>
      </c>
      <c r="Y3106">
        <f>IF(L3106&gt;=20000,"High Value",IF(L3106&gt;=5000,"Medium Value","Low Value"))</f>
        <v/>
      </c>
      <c r="Z3106">
        <f>IF(R3106&lt;=3,"Fast",IF(R3106&lt;=5,"On Time","Delayed"))</f>
        <v/>
      </c>
    </row>
    <row r="3107">
      <c r="A3107">
        <f>Raw_Data!A3107</f>
        <v/>
      </c>
      <c r="B3107" s="11">
        <f>Raw_Data!B3107</f>
        <v/>
      </c>
      <c r="C3107">
        <f>Raw_Data!C3107</f>
        <v/>
      </c>
      <c r="D3107">
        <f>Raw_Data!D3107</f>
        <v/>
      </c>
      <c r="E3107">
        <f>Raw_Data!E3107</f>
        <v/>
      </c>
      <c r="F3107">
        <f>Raw_Data!F3107</f>
        <v/>
      </c>
      <c r="G3107">
        <f>Raw_Data!G3107</f>
        <v/>
      </c>
      <c r="H3107">
        <f>Raw_Data!H3107</f>
        <v/>
      </c>
      <c r="I3107">
        <f>Raw_Data!I3107</f>
        <v/>
      </c>
      <c r="J3107" s="12">
        <f>Raw_Data!J3107</f>
        <v/>
      </c>
      <c r="K3107" s="13">
        <f>Raw_Data!K3107</f>
        <v/>
      </c>
      <c r="L3107" s="12">
        <f>Raw_Data!L3107</f>
        <v/>
      </c>
      <c r="M3107" s="12">
        <f>Raw_Data!M3107</f>
        <v/>
      </c>
      <c r="N3107" s="12">
        <f>Raw_Data!N3107</f>
        <v/>
      </c>
      <c r="O3107">
        <f>Raw_Data!O3107</f>
        <v/>
      </c>
      <c r="P3107">
        <f>Raw_Data!P3107</f>
        <v/>
      </c>
      <c r="Q3107">
        <f>Raw_Data!Q3107</f>
        <v/>
      </c>
      <c r="R3107">
        <f>Raw_Data!R3107</f>
        <v/>
      </c>
      <c r="S3107">
        <f>Raw_Data!S3107</f>
        <v/>
      </c>
      <c r="T3107">
        <f>YEAR(B3107)</f>
        <v/>
      </c>
      <c r="U3107">
        <f>MONTH(B3107)</f>
        <v/>
      </c>
      <c r="V3107">
        <f>TEXT(B3107,"mmm")</f>
        <v/>
      </c>
      <c r="W3107" s="15">
        <f>IFERROR(N3107/L3107,0)</f>
        <v/>
      </c>
      <c r="X3107">
        <f>IF(K3107=0,"No Discount",IF(K3107&lt;=5%,"Low",IF(K3107&lt;=15%,"Medium","High")))</f>
        <v/>
      </c>
      <c r="Y3107">
        <f>IF(L3107&gt;=20000,"High Value",IF(L3107&gt;=5000,"Medium Value","Low Value"))</f>
        <v/>
      </c>
      <c r="Z3107">
        <f>IF(R3107&lt;=3,"Fast",IF(R3107&lt;=5,"On Time","Delayed"))</f>
        <v/>
      </c>
    </row>
    <row r="3108">
      <c r="A3108">
        <f>Raw_Data!A3108</f>
        <v/>
      </c>
      <c r="B3108" s="11">
        <f>Raw_Data!B3108</f>
        <v/>
      </c>
      <c r="C3108">
        <f>Raw_Data!C3108</f>
        <v/>
      </c>
      <c r="D3108">
        <f>Raw_Data!D3108</f>
        <v/>
      </c>
      <c r="E3108">
        <f>Raw_Data!E3108</f>
        <v/>
      </c>
      <c r="F3108">
        <f>Raw_Data!F3108</f>
        <v/>
      </c>
      <c r="G3108">
        <f>Raw_Data!G3108</f>
        <v/>
      </c>
      <c r="H3108">
        <f>Raw_Data!H3108</f>
        <v/>
      </c>
      <c r="I3108">
        <f>Raw_Data!I3108</f>
        <v/>
      </c>
      <c r="J3108" s="12">
        <f>Raw_Data!J3108</f>
        <v/>
      </c>
      <c r="K3108" s="13">
        <f>Raw_Data!K3108</f>
        <v/>
      </c>
      <c r="L3108" s="12">
        <f>Raw_Data!L3108</f>
        <v/>
      </c>
      <c r="M3108" s="12">
        <f>Raw_Data!M3108</f>
        <v/>
      </c>
      <c r="N3108" s="12">
        <f>Raw_Data!N3108</f>
        <v/>
      </c>
      <c r="O3108">
        <f>Raw_Data!O3108</f>
        <v/>
      </c>
      <c r="P3108">
        <f>Raw_Data!P3108</f>
        <v/>
      </c>
      <c r="Q3108">
        <f>Raw_Data!Q3108</f>
        <v/>
      </c>
      <c r="R3108">
        <f>Raw_Data!R3108</f>
        <v/>
      </c>
      <c r="S3108">
        <f>Raw_Data!S3108</f>
        <v/>
      </c>
      <c r="T3108">
        <f>YEAR(B3108)</f>
        <v/>
      </c>
      <c r="U3108">
        <f>MONTH(B3108)</f>
        <v/>
      </c>
      <c r="V3108">
        <f>TEXT(B3108,"mmm")</f>
        <v/>
      </c>
      <c r="W3108" s="15">
        <f>IFERROR(N3108/L3108,0)</f>
        <v/>
      </c>
      <c r="X3108">
        <f>IF(K3108=0,"No Discount",IF(K3108&lt;=5%,"Low",IF(K3108&lt;=15%,"Medium","High")))</f>
        <v/>
      </c>
      <c r="Y3108">
        <f>IF(L3108&gt;=20000,"High Value",IF(L3108&gt;=5000,"Medium Value","Low Value"))</f>
        <v/>
      </c>
      <c r="Z3108">
        <f>IF(R3108&lt;=3,"Fast",IF(R3108&lt;=5,"On Time","Delayed"))</f>
        <v/>
      </c>
    </row>
    <row r="3109">
      <c r="A3109">
        <f>Raw_Data!A3109</f>
        <v/>
      </c>
      <c r="B3109" s="11">
        <f>Raw_Data!B3109</f>
        <v/>
      </c>
      <c r="C3109">
        <f>Raw_Data!C3109</f>
        <v/>
      </c>
      <c r="D3109">
        <f>Raw_Data!D3109</f>
        <v/>
      </c>
      <c r="E3109">
        <f>Raw_Data!E3109</f>
        <v/>
      </c>
      <c r="F3109">
        <f>Raw_Data!F3109</f>
        <v/>
      </c>
      <c r="G3109">
        <f>Raw_Data!G3109</f>
        <v/>
      </c>
      <c r="H3109">
        <f>Raw_Data!H3109</f>
        <v/>
      </c>
      <c r="I3109">
        <f>Raw_Data!I3109</f>
        <v/>
      </c>
      <c r="J3109" s="12">
        <f>Raw_Data!J3109</f>
        <v/>
      </c>
      <c r="K3109" s="13">
        <f>Raw_Data!K3109</f>
        <v/>
      </c>
      <c r="L3109" s="12">
        <f>Raw_Data!L3109</f>
        <v/>
      </c>
      <c r="M3109" s="12">
        <f>Raw_Data!M3109</f>
        <v/>
      </c>
      <c r="N3109" s="12">
        <f>Raw_Data!N3109</f>
        <v/>
      </c>
      <c r="O3109">
        <f>Raw_Data!O3109</f>
        <v/>
      </c>
      <c r="P3109">
        <f>Raw_Data!P3109</f>
        <v/>
      </c>
      <c r="Q3109">
        <f>Raw_Data!Q3109</f>
        <v/>
      </c>
      <c r="R3109">
        <f>Raw_Data!R3109</f>
        <v/>
      </c>
      <c r="S3109">
        <f>Raw_Data!S3109</f>
        <v/>
      </c>
      <c r="T3109">
        <f>YEAR(B3109)</f>
        <v/>
      </c>
      <c r="U3109">
        <f>MONTH(B3109)</f>
        <v/>
      </c>
      <c r="V3109">
        <f>TEXT(B3109,"mmm")</f>
        <v/>
      </c>
      <c r="W3109" s="15">
        <f>IFERROR(N3109/L3109,0)</f>
        <v/>
      </c>
      <c r="X3109">
        <f>IF(K3109=0,"No Discount",IF(K3109&lt;=5%,"Low",IF(K3109&lt;=15%,"Medium","High")))</f>
        <v/>
      </c>
      <c r="Y3109">
        <f>IF(L3109&gt;=20000,"High Value",IF(L3109&gt;=5000,"Medium Value","Low Value"))</f>
        <v/>
      </c>
      <c r="Z3109">
        <f>IF(R3109&lt;=3,"Fast",IF(R3109&lt;=5,"On Time","Delayed"))</f>
        <v/>
      </c>
    </row>
    <row r="3110">
      <c r="A3110">
        <f>Raw_Data!A3110</f>
        <v/>
      </c>
      <c r="B3110" s="11">
        <f>Raw_Data!B3110</f>
        <v/>
      </c>
      <c r="C3110">
        <f>Raw_Data!C3110</f>
        <v/>
      </c>
      <c r="D3110">
        <f>Raw_Data!D3110</f>
        <v/>
      </c>
      <c r="E3110">
        <f>Raw_Data!E3110</f>
        <v/>
      </c>
      <c r="F3110">
        <f>Raw_Data!F3110</f>
        <v/>
      </c>
      <c r="G3110">
        <f>Raw_Data!G3110</f>
        <v/>
      </c>
      <c r="H3110">
        <f>Raw_Data!H3110</f>
        <v/>
      </c>
      <c r="I3110">
        <f>Raw_Data!I3110</f>
        <v/>
      </c>
      <c r="J3110" s="12">
        <f>Raw_Data!J3110</f>
        <v/>
      </c>
      <c r="K3110" s="13">
        <f>Raw_Data!K3110</f>
        <v/>
      </c>
      <c r="L3110" s="12">
        <f>Raw_Data!L3110</f>
        <v/>
      </c>
      <c r="M3110" s="12">
        <f>Raw_Data!M3110</f>
        <v/>
      </c>
      <c r="N3110" s="12">
        <f>Raw_Data!N3110</f>
        <v/>
      </c>
      <c r="O3110">
        <f>Raw_Data!O3110</f>
        <v/>
      </c>
      <c r="P3110">
        <f>Raw_Data!P3110</f>
        <v/>
      </c>
      <c r="Q3110">
        <f>Raw_Data!Q3110</f>
        <v/>
      </c>
      <c r="R3110">
        <f>Raw_Data!R3110</f>
        <v/>
      </c>
      <c r="S3110">
        <f>Raw_Data!S3110</f>
        <v/>
      </c>
      <c r="T3110">
        <f>YEAR(B3110)</f>
        <v/>
      </c>
      <c r="U3110">
        <f>MONTH(B3110)</f>
        <v/>
      </c>
      <c r="V3110">
        <f>TEXT(B3110,"mmm")</f>
        <v/>
      </c>
      <c r="W3110" s="15">
        <f>IFERROR(N3110/L3110,0)</f>
        <v/>
      </c>
      <c r="X3110">
        <f>IF(K3110=0,"No Discount",IF(K3110&lt;=5%,"Low",IF(K3110&lt;=15%,"Medium","High")))</f>
        <v/>
      </c>
      <c r="Y3110">
        <f>IF(L3110&gt;=20000,"High Value",IF(L3110&gt;=5000,"Medium Value","Low Value"))</f>
        <v/>
      </c>
      <c r="Z3110">
        <f>IF(R3110&lt;=3,"Fast",IF(R3110&lt;=5,"On Time","Delayed"))</f>
        <v/>
      </c>
    </row>
    <row r="3111">
      <c r="A3111">
        <f>Raw_Data!A3111</f>
        <v/>
      </c>
      <c r="B3111" s="11">
        <f>Raw_Data!B3111</f>
        <v/>
      </c>
      <c r="C3111">
        <f>Raw_Data!C3111</f>
        <v/>
      </c>
      <c r="D3111">
        <f>Raw_Data!D3111</f>
        <v/>
      </c>
      <c r="E3111">
        <f>Raw_Data!E3111</f>
        <v/>
      </c>
      <c r="F3111">
        <f>Raw_Data!F3111</f>
        <v/>
      </c>
      <c r="G3111">
        <f>Raw_Data!G3111</f>
        <v/>
      </c>
      <c r="H3111">
        <f>Raw_Data!H3111</f>
        <v/>
      </c>
      <c r="I3111">
        <f>Raw_Data!I3111</f>
        <v/>
      </c>
      <c r="J3111" s="12">
        <f>Raw_Data!J3111</f>
        <v/>
      </c>
      <c r="K3111" s="13">
        <f>Raw_Data!K3111</f>
        <v/>
      </c>
      <c r="L3111" s="12">
        <f>Raw_Data!L3111</f>
        <v/>
      </c>
      <c r="M3111" s="12">
        <f>Raw_Data!M3111</f>
        <v/>
      </c>
      <c r="N3111" s="12">
        <f>Raw_Data!N3111</f>
        <v/>
      </c>
      <c r="O3111">
        <f>Raw_Data!O3111</f>
        <v/>
      </c>
      <c r="P3111">
        <f>Raw_Data!P3111</f>
        <v/>
      </c>
      <c r="Q3111">
        <f>Raw_Data!Q3111</f>
        <v/>
      </c>
      <c r="R3111">
        <f>Raw_Data!R3111</f>
        <v/>
      </c>
      <c r="S3111">
        <f>Raw_Data!S3111</f>
        <v/>
      </c>
      <c r="T3111">
        <f>YEAR(B3111)</f>
        <v/>
      </c>
      <c r="U3111">
        <f>MONTH(B3111)</f>
        <v/>
      </c>
      <c r="V3111">
        <f>TEXT(B3111,"mmm")</f>
        <v/>
      </c>
      <c r="W3111" s="15">
        <f>IFERROR(N3111/L3111,0)</f>
        <v/>
      </c>
      <c r="X3111">
        <f>IF(K3111=0,"No Discount",IF(K3111&lt;=5%,"Low",IF(K3111&lt;=15%,"Medium","High")))</f>
        <v/>
      </c>
      <c r="Y3111">
        <f>IF(L3111&gt;=20000,"High Value",IF(L3111&gt;=5000,"Medium Value","Low Value"))</f>
        <v/>
      </c>
      <c r="Z3111">
        <f>IF(R3111&lt;=3,"Fast",IF(R3111&lt;=5,"On Time","Delayed"))</f>
        <v/>
      </c>
    </row>
    <row r="3112">
      <c r="A3112">
        <f>Raw_Data!A3112</f>
        <v/>
      </c>
      <c r="B3112" s="11">
        <f>Raw_Data!B3112</f>
        <v/>
      </c>
      <c r="C3112">
        <f>Raw_Data!C3112</f>
        <v/>
      </c>
      <c r="D3112">
        <f>Raw_Data!D3112</f>
        <v/>
      </c>
      <c r="E3112">
        <f>Raw_Data!E3112</f>
        <v/>
      </c>
      <c r="F3112">
        <f>Raw_Data!F3112</f>
        <v/>
      </c>
      <c r="G3112">
        <f>Raw_Data!G3112</f>
        <v/>
      </c>
      <c r="H3112">
        <f>Raw_Data!H3112</f>
        <v/>
      </c>
      <c r="I3112">
        <f>Raw_Data!I3112</f>
        <v/>
      </c>
      <c r="J3112" s="12">
        <f>Raw_Data!J3112</f>
        <v/>
      </c>
      <c r="K3112" s="13">
        <f>Raw_Data!K3112</f>
        <v/>
      </c>
      <c r="L3112" s="12">
        <f>Raw_Data!L3112</f>
        <v/>
      </c>
      <c r="M3112" s="12">
        <f>Raw_Data!M3112</f>
        <v/>
      </c>
      <c r="N3112" s="12">
        <f>Raw_Data!N3112</f>
        <v/>
      </c>
      <c r="O3112">
        <f>Raw_Data!O3112</f>
        <v/>
      </c>
      <c r="P3112">
        <f>Raw_Data!P3112</f>
        <v/>
      </c>
      <c r="Q3112">
        <f>Raw_Data!Q3112</f>
        <v/>
      </c>
      <c r="R3112">
        <f>Raw_Data!R3112</f>
        <v/>
      </c>
      <c r="S3112">
        <f>Raw_Data!S3112</f>
        <v/>
      </c>
      <c r="T3112">
        <f>YEAR(B3112)</f>
        <v/>
      </c>
      <c r="U3112">
        <f>MONTH(B3112)</f>
        <v/>
      </c>
      <c r="V3112">
        <f>TEXT(B3112,"mmm")</f>
        <v/>
      </c>
      <c r="W3112" s="15">
        <f>IFERROR(N3112/L3112,0)</f>
        <v/>
      </c>
      <c r="X3112">
        <f>IF(K3112=0,"No Discount",IF(K3112&lt;=5%,"Low",IF(K3112&lt;=15%,"Medium","High")))</f>
        <v/>
      </c>
      <c r="Y3112">
        <f>IF(L3112&gt;=20000,"High Value",IF(L3112&gt;=5000,"Medium Value","Low Value"))</f>
        <v/>
      </c>
      <c r="Z3112">
        <f>IF(R3112&lt;=3,"Fast",IF(R3112&lt;=5,"On Time","Delayed"))</f>
        <v/>
      </c>
    </row>
    <row r="3113">
      <c r="A3113">
        <f>Raw_Data!A3113</f>
        <v/>
      </c>
      <c r="B3113" s="11">
        <f>Raw_Data!B3113</f>
        <v/>
      </c>
      <c r="C3113">
        <f>Raw_Data!C3113</f>
        <v/>
      </c>
      <c r="D3113">
        <f>Raw_Data!D3113</f>
        <v/>
      </c>
      <c r="E3113">
        <f>Raw_Data!E3113</f>
        <v/>
      </c>
      <c r="F3113">
        <f>Raw_Data!F3113</f>
        <v/>
      </c>
      <c r="G3113">
        <f>Raw_Data!G3113</f>
        <v/>
      </c>
      <c r="H3113">
        <f>Raw_Data!H3113</f>
        <v/>
      </c>
      <c r="I3113">
        <f>Raw_Data!I3113</f>
        <v/>
      </c>
      <c r="J3113" s="12">
        <f>Raw_Data!J3113</f>
        <v/>
      </c>
      <c r="K3113" s="13">
        <f>Raw_Data!K3113</f>
        <v/>
      </c>
      <c r="L3113" s="12">
        <f>Raw_Data!L3113</f>
        <v/>
      </c>
      <c r="M3113" s="12">
        <f>Raw_Data!M3113</f>
        <v/>
      </c>
      <c r="N3113" s="12">
        <f>Raw_Data!N3113</f>
        <v/>
      </c>
      <c r="O3113">
        <f>Raw_Data!O3113</f>
        <v/>
      </c>
      <c r="P3113">
        <f>Raw_Data!P3113</f>
        <v/>
      </c>
      <c r="Q3113">
        <f>Raw_Data!Q3113</f>
        <v/>
      </c>
      <c r="R3113">
        <f>Raw_Data!R3113</f>
        <v/>
      </c>
      <c r="S3113">
        <f>Raw_Data!S3113</f>
        <v/>
      </c>
      <c r="T3113">
        <f>YEAR(B3113)</f>
        <v/>
      </c>
      <c r="U3113">
        <f>MONTH(B3113)</f>
        <v/>
      </c>
      <c r="V3113">
        <f>TEXT(B3113,"mmm")</f>
        <v/>
      </c>
      <c r="W3113" s="15">
        <f>IFERROR(N3113/L3113,0)</f>
        <v/>
      </c>
      <c r="X3113">
        <f>IF(K3113=0,"No Discount",IF(K3113&lt;=5%,"Low",IF(K3113&lt;=15%,"Medium","High")))</f>
        <v/>
      </c>
      <c r="Y3113">
        <f>IF(L3113&gt;=20000,"High Value",IF(L3113&gt;=5000,"Medium Value","Low Value"))</f>
        <v/>
      </c>
      <c r="Z3113">
        <f>IF(R3113&lt;=3,"Fast",IF(R3113&lt;=5,"On Time","Delayed"))</f>
        <v/>
      </c>
    </row>
    <row r="3114">
      <c r="A3114">
        <f>Raw_Data!A3114</f>
        <v/>
      </c>
      <c r="B3114" s="11">
        <f>Raw_Data!B3114</f>
        <v/>
      </c>
      <c r="C3114">
        <f>Raw_Data!C3114</f>
        <v/>
      </c>
      <c r="D3114">
        <f>Raw_Data!D3114</f>
        <v/>
      </c>
      <c r="E3114">
        <f>Raw_Data!E3114</f>
        <v/>
      </c>
      <c r="F3114">
        <f>Raw_Data!F3114</f>
        <v/>
      </c>
      <c r="G3114">
        <f>Raw_Data!G3114</f>
        <v/>
      </c>
      <c r="H3114">
        <f>Raw_Data!H3114</f>
        <v/>
      </c>
      <c r="I3114">
        <f>Raw_Data!I3114</f>
        <v/>
      </c>
      <c r="J3114" s="12">
        <f>Raw_Data!J3114</f>
        <v/>
      </c>
      <c r="K3114" s="13">
        <f>Raw_Data!K3114</f>
        <v/>
      </c>
      <c r="L3114" s="12">
        <f>Raw_Data!L3114</f>
        <v/>
      </c>
      <c r="M3114" s="12">
        <f>Raw_Data!M3114</f>
        <v/>
      </c>
      <c r="N3114" s="12">
        <f>Raw_Data!N3114</f>
        <v/>
      </c>
      <c r="O3114">
        <f>Raw_Data!O3114</f>
        <v/>
      </c>
      <c r="P3114">
        <f>Raw_Data!P3114</f>
        <v/>
      </c>
      <c r="Q3114">
        <f>Raw_Data!Q3114</f>
        <v/>
      </c>
      <c r="R3114">
        <f>Raw_Data!R3114</f>
        <v/>
      </c>
      <c r="S3114">
        <f>Raw_Data!S3114</f>
        <v/>
      </c>
      <c r="T3114">
        <f>YEAR(B3114)</f>
        <v/>
      </c>
      <c r="U3114">
        <f>MONTH(B3114)</f>
        <v/>
      </c>
      <c r="V3114">
        <f>TEXT(B3114,"mmm")</f>
        <v/>
      </c>
      <c r="W3114" s="15">
        <f>IFERROR(N3114/L3114,0)</f>
        <v/>
      </c>
      <c r="X3114">
        <f>IF(K3114=0,"No Discount",IF(K3114&lt;=5%,"Low",IF(K3114&lt;=15%,"Medium","High")))</f>
        <v/>
      </c>
      <c r="Y3114">
        <f>IF(L3114&gt;=20000,"High Value",IF(L3114&gt;=5000,"Medium Value","Low Value"))</f>
        <v/>
      </c>
      <c r="Z3114">
        <f>IF(R3114&lt;=3,"Fast",IF(R3114&lt;=5,"On Time","Delayed"))</f>
        <v/>
      </c>
    </row>
    <row r="3115">
      <c r="A3115">
        <f>Raw_Data!A3115</f>
        <v/>
      </c>
      <c r="B3115" s="11">
        <f>Raw_Data!B3115</f>
        <v/>
      </c>
      <c r="C3115">
        <f>Raw_Data!C3115</f>
        <v/>
      </c>
      <c r="D3115">
        <f>Raw_Data!D3115</f>
        <v/>
      </c>
      <c r="E3115">
        <f>Raw_Data!E3115</f>
        <v/>
      </c>
      <c r="F3115">
        <f>Raw_Data!F3115</f>
        <v/>
      </c>
      <c r="G3115">
        <f>Raw_Data!G3115</f>
        <v/>
      </c>
      <c r="H3115">
        <f>Raw_Data!H3115</f>
        <v/>
      </c>
      <c r="I3115">
        <f>Raw_Data!I3115</f>
        <v/>
      </c>
      <c r="J3115" s="12">
        <f>Raw_Data!J3115</f>
        <v/>
      </c>
      <c r="K3115" s="13">
        <f>Raw_Data!K3115</f>
        <v/>
      </c>
      <c r="L3115" s="12">
        <f>Raw_Data!L3115</f>
        <v/>
      </c>
      <c r="M3115" s="12">
        <f>Raw_Data!M3115</f>
        <v/>
      </c>
      <c r="N3115" s="12">
        <f>Raw_Data!N3115</f>
        <v/>
      </c>
      <c r="O3115">
        <f>Raw_Data!O3115</f>
        <v/>
      </c>
      <c r="P3115">
        <f>Raw_Data!P3115</f>
        <v/>
      </c>
      <c r="Q3115">
        <f>Raw_Data!Q3115</f>
        <v/>
      </c>
      <c r="R3115">
        <f>Raw_Data!R3115</f>
        <v/>
      </c>
      <c r="S3115">
        <f>Raw_Data!S3115</f>
        <v/>
      </c>
      <c r="T3115">
        <f>YEAR(B3115)</f>
        <v/>
      </c>
      <c r="U3115">
        <f>MONTH(B3115)</f>
        <v/>
      </c>
      <c r="V3115">
        <f>TEXT(B3115,"mmm")</f>
        <v/>
      </c>
      <c r="W3115" s="15">
        <f>IFERROR(N3115/L3115,0)</f>
        <v/>
      </c>
      <c r="X3115">
        <f>IF(K3115=0,"No Discount",IF(K3115&lt;=5%,"Low",IF(K3115&lt;=15%,"Medium","High")))</f>
        <v/>
      </c>
      <c r="Y3115">
        <f>IF(L3115&gt;=20000,"High Value",IF(L3115&gt;=5000,"Medium Value","Low Value"))</f>
        <v/>
      </c>
      <c r="Z3115">
        <f>IF(R3115&lt;=3,"Fast",IF(R3115&lt;=5,"On Time","Delayed"))</f>
        <v/>
      </c>
    </row>
    <row r="3116">
      <c r="A3116">
        <f>Raw_Data!A3116</f>
        <v/>
      </c>
      <c r="B3116" s="11">
        <f>Raw_Data!B3116</f>
        <v/>
      </c>
      <c r="C3116">
        <f>Raw_Data!C3116</f>
        <v/>
      </c>
      <c r="D3116">
        <f>Raw_Data!D3116</f>
        <v/>
      </c>
      <c r="E3116">
        <f>Raw_Data!E3116</f>
        <v/>
      </c>
      <c r="F3116">
        <f>Raw_Data!F3116</f>
        <v/>
      </c>
      <c r="G3116">
        <f>Raw_Data!G3116</f>
        <v/>
      </c>
      <c r="H3116">
        <f>Raw_Data!H3116</f>
        <v/>
      </c>
      <c r="I3116">
        <f>Raw_Data!I3116</f>
        <v/>
      </c>
      <c r="J3116" s="12">
        <f>Raw_Data!J3116</f>
        <v/>
      </c>
      <c r="K3116" s="13">
        <f>Raw_Data!K3116</f>
        <v/>
      </c>
      <c r="L3116" s="12">
        <f>Raw_Data!L3116</f>
        <v/>
      </c>
      <c r="M3116" s="12">
        <f>Raw_Data!M3116</f>
        <v/>
      </c>
      <c r="N3116" s="12">
        <f>Raw_Data!N3116</f>
        <v/>
      </c>
      <c r="O3116">
        <f>Raw_Data!O3116</f>
        <v/>
      </c>
      <c r="P3116">
        <f>Raw_Data!P3116</f>
        <v/>
      </c>
      <c r="Q3116">
        <f>Raw_Data!Q3116</f>
        <v/>
      </c>
      <c r="R3116">
        <f>Raw_Data!R3116</f>
        <v/>
      </c>
      <c r="S3116">
        <f>Raw_Data!S3116</f>
        <v/>
      </c>
      <c r="T3116">
        <f>YEAR(B3116)</f>
        <v/>
      </c>
      <c r="U3116">
        <f>MONTH(B3116)</f>
        <v/>
      </c>
      <c r="V3116">
        <f>TEXT(B3116,"mmm")</f>
        <v/>
      </c>
      <c r="W3116" s="15">
        <f>IFERROR(N3116/L3116,0)</f>
        <v/>
      </c>
      <c r="X3116">
        <f>IF(K3116=0,"No Discount",IF(K3116&lt;=5%,"Low",IF(K3116&lt;=15%,"Medium","High")))</f>
        <v/>
      </c>
      <c r="Y3116">
        <f>IF(L3116&gt;=20000,"High Value",IF(L3116&gt;=5000,"Medium Value","Low Value"))</f>
        <v/>
      </c>
      <c r="Z3116">
        <f>IF(R3116&lt;=3,"Fast",IF(R3116&lt;=5,"On Time","Delayed"))</f>
        <v/>
      </c>
    </row>
    <row r="3117">
      <c r="A3117">
        <f>Raw_Data!A3117</f>
        <v/>
      </c>
      <c r="B3117" s="11">
        <f>Raw_Data!B3117</f>
        <v/>
      </c>
      <c r="C3117">
        <f>Raw_Data!C3117</f>
        <v/>
      </c>
      <c r="D3117">
        <f>Raw_Data!D3117</f>
        <v/>
      </c>
      <c r="E3117">
        <f>Raw_Data!E3117</f>
        <v/>
      </c>
      <c r="F3117">
        <f>Raw_Data!F3117</f>
        <v/>
      </c>
      <c r="G3117">
        <f>Raw_Data!G3117</f>
        <v/>
      </c>
      <c r="H3117">
        <f>Raw_Data!H3117</f>
        <v/>
      </c>
      <c r="I3117">
        <f>Raw_Data!I3117</f>
        <v/>
      </c>
      <c r="J3117" s="12">
        <f>Raw_Data!J3117</f>
        <v/>
      </c>
      <c r="K3117" s="13">
        <f>Raw_Data!K3117</f>
        <v/>
      </c>
      <c r="L3117" s="12">
        <f>Raw_Data!L3117</f>
        <v/>
      </c>
      <c r="M3117" s="12">
        <f>Raw_Data!M3117</f>
        <v/>
      </c>
      <c r="N3117" s="12">
        <f>Raw_Data!N3117</f>
        <v/>
      </c>
      <c r="O3117">
        <f>Raw_Data!O3117</f>
        <v/>
      </c>
      <c r="P3117">
        <f>Raw_Data!P3117</f>
        <v/>
      </c>
      <c r="Q3117">
        <f>Raw_Data!Q3117</f>
        <v/>
      </c>
      <c r="R3117">
        <f>Raw_Data!R3117</f>
        <v/>
      </c>
      <c r="S3117">
        <f>Raw_Data!S3117</f>
        <v/>
      </c>
      <c r="T3117">
        <f>YEAR(B3117)</f>
        <v/>
      </c>
      <c r="U3117">
        <f>MONTH(B3117)</f>
        <v/>
      </c>
      <c r="V3117">
        <f>TEXT(B3117,"mmm")</f>
        <v/>
      </c>
      <c r="W3117" s="15">
        <f>IFERROR(N3117/L3117,0)</f>
        <v/>
      </c>
      <c r="X3117">
        <f>IF(K3117=0,"No Discount",IF(K3117&lt;=5%,"Low",IF(K3117&lt;=15%,"Medium","High")))</f>
        <v/>
      </c>
      <c r="Y3117">
        <f>IF(L3117&gt;=20000,"High Value",IF(L3117&gt;=5000,"Medium Value","Low Value"))</f>
        <v/>
      </c>
      <c r="Z3117">
        <f>IF(R3117&lt;=3,"Fast",IF(R3117&lt;=5,"On Time","Delayed"))</f>
        <v/>
      </c>
    </row>
    <row r="3118">
      <c r="A3118">
        <f>Raw_Data!A3118</f>
        <v/>
      </c>
      <c r="B3118" s="11">
        <f>Raw_Data!B3118</f>
        <v/>
      </c>
      <c r="C3118">
        <f>Raw_Data!C3118</f>
        <v/>
      </c>
      <c r="D3118">
        <f>Raw_Data!D3118</f>
        <v/>
      </c>
      <c r="E3118">
        <f>Raw_Data!E3118</f>
        <v/>
      </c>
      <c r="F3118">
        <f>Raw_Data!F3118</f>
        <v/>
      </c>
      <c r="G3118">
        <f>Raw_Data!G3118</f>
        <v/>
      </c>
      <c r="H3118">
        <f>Raw_Data!H3118</f>
        <v/>
      </c>
      <c r="I3118">
        <f>Raw_Data!I3118</f>
        <v/>
      </c>
      <c r="J3118" s="12">
        <f>Raw_Data!J3118</f>
        <v/>
      </c>
      <c r="K3118" s="13">
        <f>Raw_Data!K3118</f>
        <v/>
      </c>
      <c r="L3118" s="12">
        <f>Raw_Data!L3118</f>
        <v/>
      </c>
      <c r="M3118" s="12">
        <f>Raw_Data!M3118</f>
        <v/>
      </c>
      <c r="N3118" s="12">
        <f>Raw_Data!N3118</f>
        <v/>
      </c>
      <c r="O3118">
        <f>Raw_Data!O3118</f>
        <v/>
      </c>
      <c r="P3118">
        <f>Raw_Data!P3118</f>
        <v/>
      </c>
      <c r="Q3118">
        <f>Raw_Data!Q3118</f>
        <v/>
      </c>
      <c r="R3118">
        <f>Raw_Data!R3118</f>
        <v/>
      </c>
      <c r="S3118">
        <f>Raw_Data!S3118</f>
        <v/>
      </c>
      <c r="T3118">
        <f>YEAR(B3118)</f>
        <v/>
      </c>
      <c r="U3118">
        <f>MONTH(B3118)</f>
        <v/>
      </c>
      <c r="V3118">
        <f>TEXT(B3118,"mmm")</f>
        <v/>
      </c>
      <c r="W3118" s="15">
        <f>IFERROR(N3118/L3118,0)</f>
        <v/>
      </c>
      <c r="X3118">
        <f>IF(K3118=0,"No Discount",IF(K3118&lt;=5%,"Low",IF(K3118&lt;=15%,"Medium","High")))</f>
        <v/>
      </c>
      <c r="Y3118">
        <f>IF(L3118&gt;=20000,"High Value",IF(L3118&gt;=5000,"Medium Value","Low Value"))</f>
        <v/>
      </c>
      <c r="Z3118">
        <f>IF(R3118&lt;=3,"Fast",IF(R3118&lt;=5,"On Time","Delayed"))</f>
        <v/>
      </c>
    </row>
    <row r="3119">
      <c r="A3119">
        <f>Raw_Data!A3119</f>
        <v/>
      </c>
      <c r="B3119" s="11">
        <f>Raw_Data!B3119</f>
        <v/>
      </c>
      <c r="C3119">
        <f>Raw_Data!C3119</f>
        <v/>
      </c>
      <c r="D3119">
        <f>Raw_Data!D3119</f>
        <v/>
      </c>
      <c r="E3119">
        <f>Raw_Data!E3119</f>
        <v/>
      </c>
      <c r="F3119">
        <f>Raw_Data!F3119</f>
        <v/>
      </c>
      <c r="G3119">
        <f>Raw_Data!G3119</f>
        <v/>
      </c>
      <c r="H3119">
        <f>Raw_Data!H3119</f>
        <v/>
      </c>
      <c r="I3119">
        <f>Raw_Data!I3119</f>
        <v/>
      </c>
      <c r="J3119" s="12">
        <f>Raw_Data!J3119</f>
        <v/>
      </c>
      <c r="K3119" s="13">
        <f>Raw_Data!K3119</f>
        <v/>
      </c>
      <c r="L3119" s="12">
        <f>Raw_Data!L3119</f>
        <v/>
      </c>
      <c r="M3119" s="12">
        <f>Raw_Data!M3119</f>
        <v/>
      </c>
      <c r="N3119" s="12">
        <f>Raw_Data!N3119</f>
        <v/>
      </c>
      <c r="O3119">
        <f>Raw_Data!O3119</f>
        <v/>
      </c>
      <c r="P3119">
        <f>Raw_Data!P3119</f>
        <v/>
      </c>
      <c r="Q3119">
        <f>Raw_Data!Q3119</f>
        <v/>
      </c>
      <c r="R3119">
        <f>Raw_Data!R3119</f>
        <v/>
      </c>
      <c r="S3119">
        <f>Raw_Data!S3119</f>
        <v/>
      </c>
      <c r="T3119">
        <f>YEAR(B3119)</f>
        <v/>
      </c>
      <c r="U3119">
        <f>MONTH(B3119)</f>
        <v/>
      </c>
      <c r="V3119">
        <f>TEXT(B3119,"mmm")</f>
        <v/>
      </c>
      <c r="W3119" s="15">
        <f>IFERROR(N3119/L3119,0)</f>
        <v/>
      </c>
      <c r="X3119">
        <f>IF(K3119=0,"No Discount",IF(K3119&lt;=5%,"Low",IF(K3119&lt;=15%,"Medium","High")))</f>
        <v/>
      </c>
      <c r="Y3119">
        <f>IF(L3119&gt;=20000,"High Value",IF(L3119&gt;=5000,"Medium Value","Low Value"))</f>
        <v/>
      </c>
      <c r="Z3119">
        <f>IF(R3119&lt;=3,"Fast",IF(R3119&lt;=5,"On Time","Delayed"))</f>
        <v/>
      </c>
    </row>
    <row r="3120">
      <c r="A3120">
        <f>Raw_Data!A3120</f>
        <v/>
      </c>
      <c r="B3120" s="11">
        <f>Raw_Data!B3120</f>
        <v/>
      </c>
      <c r="C3120">
        <f>Raw_Data!C3120</f>
        <v/>
      </c>
      <c r="D3120">
        <f>Raw_Data!D3120</f>
        <v/>
      </c>
      <c r="E3120">
        <f>Raw_Data!E3120</f>
        <v/>
      </c>
      <c r="F3120">
        <f>Raw_Data!F3120</f>
        <v/>
      </c>
      <c r="G3120">
        <f>Raw_Data!G3120</f>
        <v/>
      </c>
      <c r="H3120">
        <f>Raw_Data!H3120</f>
        <v/>
      </c>
      <c r="I3120">
        <f>Raw_Data!I3120</f>
        <v/>
      </c>
      <c r="J3120" s="12">
        <f>Raw_Data!J3120</f>
        <v/>
      </c>
      <c r="K3120" s="13">
        <f>Raw_Data!K3120</f>
        <v/>
      </c>
      <c r="L3120" s="12">
        <f>Raw_Data!L3120</f>
        <v/>
      </c>
      <c r="M3120" s="12">
        <f>Raw_Data!M3120</f>
        <v/>
      </c>
      <c r="N3120" s="12">
        <f>Raw_Data!N3120</f>
        <v/>
      </c>
      <c r="O3120">
        <f>Raw_Data!O3120</f>
        <v/>
      </c>
      <c r="P3120">
        <f>Raw_Data!P3120</f>
        <v/>
      </c>
      <c r="Q3120">
        <f>Raw_Data!Q3120</f>
        <v/>
      </c>
      <c r="R3120">
        <f>Raw_Data!R3120</f>
        <v/>
      </c>
      <c r="S3120">
        <f>Raw_Data!S3120</f>
        <v/>
      </c>
      <c r="T3120">
        <f>YEAR(B3120)</f>
        <v/>
      </c>
      <c r="U3120">
        <f>MONTH(B3120)</f>
        <v/>
      </c>
      <c r="V3120">
        <f>TEXT(B3120,"mmm")</f>
        <v/>
      </c>
      <c r="W3120" s="15">
        <f>IFERROR(N3120/L3120,0)</f>
        <v/>
      </c>
      <c r="X3120">
        <f>IF(K3120=0,"No Discount",IF(K3120&lt;=5%,"Low",IF(K3120&lt;=15%,"Medium","High")))</f>
        <v/>
      </c>
      <c r="Y3120">
        <f>IF(L3120&gt;=20000,"High Value",IF(L3120&gt;=5000,"Medium Value","Low Value"))</f>
        <v/>
      </c>
      <c r="Z3120">
        <f>IF(R3120&lt;=3,"Fast",IF(R3120&lt;=5,"On Time","Delayed"))</f>
        <v/>
      </c>
    </row>
    <row r="3121">
      <c r="A3121">
        <f>Raw_Data!A3121</f>
        <v/>
      </c>
      <c r="B3121" s="11">
        <f>Raw_Data!B3121</f>
        <v/>
      </c>
      <c r="C3121">
        <f>Raw_Data!C3121</f>
        <v/>
      </c>
      <c r="D3121">
        <f>Raw_Data!D3121</f>
        <v/>
      </c>
      <c r="E3121">
        <f>Raw_Data!E3121</f>
        <v/>
      </c>
      <c r="F3121">
        <f>Raw_Data!F3121</f>
        <v/>
      </c>
      <c r="G3121">
        <f>Raw_Data!G3121</f>
        <v/>
      </c>
      <c r="H3121">
        <f>Raw_Data!H3121</f>
        <v/>
      </c>
      <c r="I3121">
        <f>Raw_Data!I3121</f>
        <v/>
      </c>
      <c r="J3121" s="12">
        <f>Raw_Data!J3121</f>
        <v/>
      </c>
      <c r="K3121" s="13">
        <f>Raw_Data!K3121</f>
        <v/>
      </c>
      <c r="L3121" s="12">
        <f>Raw_Data!L3121</f>
        <v/>
      </c>
      <c r="M3121" s="12">
        <f>Raw_Data!M3121</f>
        <v/>
      </c>
      <c r="N3121" s="12">
        <f>Raw_Data!N3121</f>
        <v/>
      </c>
      <c r="O3121">
        <f>Raw_Data!O3121</f>
        <v/>
      </c>
      <c r="P3121">
        <f>Raw_Data!P3121</f>
        <v/>
      </c>
      <c r="Q3121">
        <f>Raw_Data!Q3121</f>
        <v/>
      </c>
      <c r="R3121">
        <f>Raw_Data!R3121</f>
        <v/>
      </c>
      <c r="S3121">
        <f>Raw_Data!S3121</f>
        <v/>
      </c>
      <c r="T3121">
        <f>YEAR(B3121)</f>
        <v/>
      </c>
      <c r="U3121">
        <f>MONTH(B3121)</f>
        <v/>
      </c>
      <c r="V3121">
        <f>TEXT(B3121,"mmm")</f>
        <v/>
      </c>
      <c r="W3121" s="15">
        <f>IFERROR(N3121/L3121,0)</f>
        <v/>
      </c>
      <c r="X3121">
        <f>IF(K3121=0,"No Discount",IF(K3121&lt;=5%,"Low",IF(K3121&lt;=15%,"Medium","High")))</f>
        <v/>
      </c>
      <c r="Y3121">
        <f>IF(L3121&gt;=20000,"High Value",IF(L3121&gt;=5000,"Medium Value","Low Value"))</f>
        <v/>
      </c>
      <c r="Z3121">
        <f>IF(R3121&lt;=3,"Fast",IF(R3121&lt;=5,"On Time","Delayed"))</f>
        <v/>
      </c>
    </row>
    <row r="3122">
      <c r="A3122">
        <f>Raw_Data!A3122</f>
        <v/>
      </c>
      <c r="B3122" s="11">
        <f>Raw_Data!B3122</f>
        <v/>
      </c>
      <c r="C3122">
        <f>Raw_Data!C3122</f>
        <v/>
      </c>
      <c r="D3122">
        <f>Raw_Data!D3122</f>
        <v/>
      </c>
      <c r="E3122">
        <f>Raw_Data!E3122</f>
        <v/>
      </c>
      <c r="F3122">
        <f>Raw_Data!F3122</f>
        <v/>
      </c>
      <c r="G3122">
        <f>Raw_Data!G3122</f>
        <v/>
      </c>
      <c r="H3122">
        <f>Raw_Data!H3122</f>
        <v/>
      </c>
      <c r="I3122">
        <f>Raw_Data!I3122</f>
        <v/>
      </c>
      <c r="J3122" s="12">
        <f>Raw_Data!J3122</f>
        <v/>
      </c>
      <c r="K3122" s="13">
        <f>Raw_Data!K3122</f>
        <v/>
      </c>
      <c r="L3122" s="12">
        <f>Raw_Data!L3122</f>
        <v/>
      </c>
      <c r="M3122" s="12">
        <f>Raw_Data!M3122</f>
        <v/>
      </c>
      <c r="N3122" s="12">
        <f>Raw_Data!N3122</f>
        <v/>
      </c>
      <c r="O3122">
        <f>Raw_Data!O3122</f>
        <v/>
      </c>
      <c r="P3122">
        <f>Raw_Data!P3122</f>
        <v/>
      </c>
      <c r="Q3122">
        <f>Raw_Data!Q3122</f>
        <v/>
      </c>
      <c r="R3122">
        <f>Raw_Data!R3122</f>
        <v/>
      </c>
      <c r="S3122">
        <f>Raw_Data!S3122</f>
        <v/>
      </c>
      <c r="T3122">
        <f>YEAR(B3122)</f>
        <v/>
      </c>
      <c r="U3122">
        <f>MONTH(B3122)</f>
        <v/>
      </c>
      <c r="V3122">
        <f>TEXT(B3122,"mmm")</f>
        <v/>
      </c>
      <c r="W3122" s="15">
        <f>IFERROR(N3122/L3122,0)</f>
        <v/>
      </c>
      <c r="X3122">
        <f>IF(K3122=0,"No Discount",IF(K3122&lt;=5%,"Low",IF(K3122&lt;=15%,"Medium","High")))</f>
        <v/>
      </c>
      <c r="Y3122">
        <f>IF(L3122&gt;=20000,"High Value",IF(L3122&gt;=5000,"Medium Value","Low Value"))</f>
        <v/>
      </c>
      <c r="Z3122">
        <f>IF(R3122&lt;=3,"Fast",IF(R3122&lt;=5,"On Time","Delayed"))</f>
        <v/>
      </c>
    </row>
    <row r="3123">
      <c r="A3123">
        <f>Raw_Data!A3123</f>
        <v/>
      </c>
      <c r="B3123" s="11">
        <f>Raw_Data!B3123</f>
        <v/>
      </c>
      <c r="C3123">
        <f>Raw_Data!C3123</f>
        <v/>
      </c>
      <c r="D3123">
        <f>Raw_Data!D3123</f>
        <v/>
      </c>
      <c r="E3123">
        <f>Raw_Data!E3123</f>
        <v/>
      </c>
      <c r="F3123">
        <f>Raw_Data!F3123</f>
        <v/>
      </c>
      <c r="G3123">
        <f>Raw_Data!G3123</f>
        <v/>
      </c>
      <c r="H3123">
        <f>Raw_Data!H3123</f>
        <v/>
      </c>
      <c r="I3123">
        <f>Raw_Data!I3123</f>
        <v/>
      </c>
      <c r="J3123" s="12">
        <f>Raw_Data!J3123</f>
        <v/>
      </c>
      <c r="K3123" s="13">
        <f>Raw_Data!K3123</f>
        <v/>
      </c>
      <c r="L3123" s="12">
        <f>Raw_Data!L3123</f>
        <v/>
      </c>
      <c r="M3123" s="12">
        <f>Raw_Data!M3123</f>
        <v/>
      </c>
      <c r="N3123" s="12">
        <f>Raw_Data!N3123</f>
        <v/>
      </c>
      <c r="O3123">
        <f>Raw_Data!O3123</f>
        <v/>
      </c>
      <c r="P3123">
        <f>Raw_Data!P3123</f>
        <v/>
      </c>
      <c r="Q3123">
        <f>Raw_Data!Q3123</f>
        <v/>
      </c>
      <c r="R3123">
        <f>Raw_Data!R3123</f>
        <v/>
      </c>
      <c r="S3123">
        <f>Raw_Data!S3123</f>
        <v/>
      </c>
      <c r="T3123">
        <f>YEAR(B3123)</f>
        <v/>
      </c>
      <c r="U3123">
        <f>MONTH(B3123)</f>
        <v/>
      </c>
      <c r="V3123">
        <f>TEXT(B3123,"mmm")</f>
        <v/>
      </c>
      <c r="W3123" s="15">
        <f>IFERROR(N3123/L3123,0)</f>
        <v/>
      </c>
      <c r="X3123">
        <f>IF(K3123=0,"No Discount",IF(K3123&lt;=5%,"Low",IF(K3123&lt;=15%,"Medium","High")))</f>
        <v/>
      </c>
      <c r="Y3123">
        <f>IF(L3123&gt;=20000,"High Value",IF(L3123&gt;=5000,"Medium Value","Low Value"))</f>
        <v/>
      </c>
      <c r="Z3123">
        <f>IF(R3123&lt;=3,"Fast",IF(R3123&lt;=5,"On Time","Delayed"))</f>
        <v/>
      </c>
    </row>
    <row r="3124">
      <c r="A3124">
        <f>Raw_Data!A3124</f>
        <v/>
      </c>
      <c r="B3124" s="11">
        <f>Raw_Data!B3124</f>
        <v/>
      </c>
      <c r="C3124">
        <f>Raw_Data!C3124</f>
        <v/>
      </c>
      <c r="D3124">
        <f>Raw_Data!D3124</f>
        <v/>
      </c>
      <c r="E3124">
        <f>Raw_Data!E3124</f>
        <v/>
      </c>
      <c r="F3124">
        <f>Raw_Data!F3124</f>
        <v/>
      </c>
      <c r="G3124">
        <f>Raw_Data!G3124</f>
        <v/>
      </c>
      <c r="H3124">
        <f>Raw_Data!H3124</f>
        <v/>
      </c>
      <c r="I3124">
        <f>Raw_Data!I3124</f>
        <v/>
      </c>
      <c r="J3124" s="12">
        <f>Raw_Data!J3124</f>
        <v/>
      </c>
      <c r="K3124" s="13">
        <f>Raw_Data!K3124</f>
        <v/>
      </c>
      <c r="L3124" s="12">
        <f>Raw_Data!L3124</f>
        <v/>
      </c>
      <c r="M3124" s="12">
        <f>Raw_Data!M3124</f>
        <v/>
      </c>
      <c r="N3124" s="12">
        <f>Raw_Data!N3124</f>
        <v/>
      </c>
      <c r="O3124">
        <f>Raw_Data!O3124</f>
        <v/>
      </c>
      <c r="P3124">
        <f>Raw_Data!P3124</f>
        <v/>
      </c>
      <c r="Q3124">
        <f>Raw_Data!Q3124</f>
        <v/>
      </c>
      <c r="R3124">
        <f>Raw_Data!R3124</f>
        <v/>
      </c>
      <c r="S3124">
        <f>Raw_Data!S3124</f>
        <v/>
      </c>
      <c r="T3124">
        <f>YEAR(B3124)</f>
        <v/>
      </c>
      <c r="U3124">
        <f>MONTH(B3124)</f>
        <v/>
      </c>
      <c r="V3124">
        <f>TEXT(B3124,"mmm")</f>
        <v/>
      </c>
      <c r="W3124" s="15">
        <f>IFERROR(N3124/L3124,0)</f>
        <v/>
      </c>
      <c r="X3124">
        <f>IF(K3124=0,"No Discount",IF(K3124&lt;=5%,"Low",IF(K3124&lt;=15%,"Medium","High")))</f>
        <v/>
      </c>
      <c r="Y3124">
        <f>IF(L3124&gt;=20000,"High Value",IF(L3124&gt;=5000,"Medium Value","Low Value"))</f>
        <v/>
      </c>
      <c r="Z3124">
        <f>IF(R3124&lt;=3,"Fast",IF(R3124&lt;=5,"On Time","Delayed"))</f>
        <v/>
      </c>
    </row>
    <row r="3125">
      <c r="A3125">
        <f>Raw_Data!A3125</f>
        <v/>
      </c>
      <c r="B3125" s="11">
        <f>Raw_Data!B3125</f>
        <v/>
      </c>
      <c r="C3125">
        <f>Raw_Data!C3125</f>
        <v/>
      </c>
      <c r="D3125">
        <f>Raw_Data!D3125</f>
        <v/>
      </c>
      <c r="E3125">
        <f>Raw_Data!E3125</f>
        <v/>
      </c>
      <c r="F3125">
        <f>Raw_Data!F3125</f>
        <v/>
      </c>
      <c r="G3125">
        <f>Raw_Data!G3125</f>
        <v/>
      </c>
      <c r="H3125">
        <f>Raw_Data!H3125</f>
        <v/>
      </c>
      <c r="I3125">
        <f>Raw_Data!I3125</f>
        <v/>
      </c>
      <c r="J3125" s="12">
        <f>Raw_Data!J3125</f>
        <v/>
      </c>
      <c r="K3125" s="13">
        <f>Raw_Data!K3125</f>
        <v/>
      </c>
      <c r="L3125" s="12">
        <f>Raw_Data!L3125</f>
        <v/>
      </c>
      <c r="M3125" s="12">
        <f>Raw_Data!M3125</f>
        <v/>
      </c>
      <c r="N3125" s="12">
        <f>Raw_Data!N3125</f>
        <v/>
      </c>
      <c r="O3125">
        <f>Raw_Data!O3125</f>
        <v/>
      </c>
      <c r="P3125">
        <f>Raw_Data!P3125</f>
        <v/>
      </c>
      <c r="Q3125">
        <f>Raw_Data!Q3125</f>
        <v/>
      </c>
      <c r="R3125">
        <f>Raw_Data!R3125</f>
        <v/>
      </c>
      <c r="S3125">
        <f>Raw_Data!S3125</f>
        <v/>
      </c>
      <c r="T3125">
        <f>YEAR(B3125)</f>
        <v/>
      </c>
      <c r="U3125">
        <f>MONTH(B3125)</f>
        <v/>
      </c>
      <c r="V3125">
        <f>TEXT(B3125,"mmm")</f>
        <v/>
      </c>
      <c r="W3125" s="15">
        <f>IFERROR(N3125/L3125,0)</f>
        <v/>
      </c>
      <c r="X3125">
        <f>IF(K3125=0,"No Discount",IF(K3125&lt;=5%,"Low",IF(K3125&lt;=15%,"Medium","High")))</f>
        <v/>
      </c>
      <c r="Y3125">
        <f>IF(L3125&gt;=20000,"High Value",IF(L3125&gt;=5000,"Medium Value","Low Value"))</f>
        <v/>
      </c>
      <c r="Z3125">
        <f>IF(R3125&lt;=3,"Fast",IF(R3125&lt;=5,"On Time","Delayed"))</f>
        <v/>
      </c>
    </row>
    <row r="3126">
      <c r="A3126">
        <f>Raw_Data!A3126</f>
        <v/>
      </c>
      <c r="B3126" s="11">
        <f>Raw_Data!B3126</f>
        <v/>
      </c>
      <c r="C3126">
        <f>Raw_Data!C3126</f>
        <v/>
      </c>
      <c r="D3126">
        <f>Raw_Data!D3126</f>
        <v/>
      </c>
      <c r="E3126">
        <f>Raw_Data!E3126</f>
        <v/>
      </c>
      <c r="F3126">
        <f>Raw_Data!F3126</f>
        <v/>
      </c>
      <c r="G3126">
        <f>Raw_Data!G3126</f>
        <v/>
      </c>
      <c r="H3126">
        <f>Raw_Data!H3126</f>
        <v/>
      </c>
      <c r="I3126">
        <f>Raw_Data!I3126</f>
        <v/>
      </c>
      <c r="J3126" s="12">
        <f>Raw_Data!J3126</f>
        <v/>
      </c>
      <c r="K3126" s="13">
        <f>Raw_Data!K3126</f>
        <v/>
      </c>
      <c r="L3126" s="12">
        <f>Raw_Data!L3126</f>
        <v/>
      </c>
      <c r="M3126" s="12">
        <f>Raw_Data!M3126</f>
        <v/>
      </c>
      <c r="N3126" s="12">
        <f>Raw_Data!N3126</f>
        <v/>
      </c>
      <c r="O3126">
        <f>Raw_Data!O3126</f>
        <v/>
      </c>
      <c r="P3126">
        <f>Raw_Data!P3126</f>
        <v/>
      </c>
      <c r="Q3126">
        <f>Raw_Data!Q3126</f>
        <v/>
      </c>
      <c r="R3126">
        <f>Raw_Data!R3126</f>
        <v/>
      </c>
      <c r="S3126">
        <f>Raw_Data!S3126</f>
        <v/>
      </c>
      <c r="T3126">
        <f>YEAR(B3126)</f>
        <v/>
      </c>
      <c r="U3126">
        <f>MONTH(B3126)</f>
        <v/>
      </c>
      <c r="V3126">
        <f>TEXT(B3126,"mmm")</f>
        <v/>
      </c>
      <c r="W3126" s="15">
        <f>IFERROR(N3126/L3126,0)</f>
        <v/>
      </c>
      <c r="X3126">
        <f>IF(K3126=0,"No Discount",IF(K3126&lt;=5%,"Low",IF(K3126&lt;=15%,"Medium","High")))</f>
        <v/>
      </c>
      <c r="Y3126">
        <f>IF(L3126&gt;=20000,"High Value",IF(L3126&gt;=5000,"Medium Value","Low Value"))</f>
        <v/>
      </c>
      <c r="Z3126">
        <f>IF(R3126&lt;=3,"Fast",IF(R3126&lt;=5,"On Time","Delayed"))</f>
        <v/>
      </c>
    </row>
    <row r="3127">
      <c r="A3127">
        <f>Raw_Data!A3127</f>
        <v/>
      </c>
      <c r="B3127" s="11">
        <f>Raw_Data!B3127</f>
        <v/>
      </c>
      <c r="C3127">
        <f>Raw_Data!C3127</f>
        <v/>
      </c>
      <c r="D3127">
        <f>Raw_Data!D3127</f>
        <v/>
      </c>
      <c r="E3127">
        <f>Raw_Data!E3127</f>
        <v/>
      </c>
      <c r="F3127">
        <f>Raw_Data!F3127</f>
        <v/>
      </c>
      <c r="G3127">
        <f>Raw_Data!G3127</f>
        <v/>
      </c>
      <c r="H3127">
        <f>Raw_Data!H3127</f>
        <v/>
      </c>
      <c r="I3127">
        <f>Raw_Data!I3127</f>
        <v/>
      </c>
      <c r="J3127" s="12">
        <f>Raw_Data!J3127</f>
        <v/>
      </c>
      <c r="K3127" s="13">
        <f>Raw_Data!K3127</f>
        <v/>
      </c>
      <c r="L3127" s="12">
        <f>Raw_Data!L3127</f>
        <v/>
      </c>
      <c r="M3127" s="12">
        <f>Raw_Data!M3127</f>
        <v/>
      </c>
      <c r="N3127" s="12">
        <f>Raw_Data!N3127</f>
        <v/>
      </c>
      <c r="O3127">
        <f>Raw_Data!O3127</f>
        <v/>
      </c>
      <c r="P3127">
        <f>Raw_Data!P3127</f>
        <v/>
      </c>
      <c r="Q3127">
        <f>Raw_Data!Q3127</f>
        <v/>
      </c>
      <c r="R3127">
        <f>Raw_Data!R3127</f>
        <v/>
      </c>
      <c r="S3127">
        <f>Raw_Data!S3127</f>
        <v/>
      </c>
      <c r="T3127">
        <f>YEAR(B3127)</f>
        <v/>
      </c>
      <c r="U3127">
        <f>MONTH(B3127)</f>
        <v/>
      </c>
      <c r="V3127">
        <f>TEXT(B3127,"mmm")</f>
        <v/>
      </c>
      <c r="W3127" s="15">
        <f>IFERROR(N3127/L3127,0)</f>
        <v/>
      </c>
      <c r="X3127">
        <f>IF(K3127=0,"No Discount",IF(K3127&lt;=5%,"Low",IF(K3127&lt;=15%,"Medium","High")))</f>
        <v/>
      </c>
      <c r="Y3127">
        <f>IF(L3127&gt;=20000,"High Value",IF(L3127&gt;=5000,"Medium Value","Low Value"))</f>
        <v/>
      </c>
      <c r="Z3127">
        <f>IF(R3127&lt;=3,"Fast",IF(R3127&lt;=5,"On Time","Delayed"))</f>
        <v/>
      </c>
    </row>
    <row r="3128">
      <c r="A3128">
        <f>Raw_Data!A3128</f>
        <v/>
      </c>
      <c r="B3128" s="11">
        <f>Raw_Data!B3128</f>
        <v/>
      </c>
      <c r="C3128">
        <f>Raw_Data!C3128</f>
        <v/>
      </c>
      <c r="D3128">
        <f>Raw_Data!D3128</f>
        <v/>
      </c>
      <c r="E3128">
        <f>Raw_Data!E3128</f>
        <v/>
      </c>
      <c r="F3128">
        <f>Raw_Data!F3128</f>
        <v/>
      </c>
      <c r="G3128">
        <f>Raw_Data!G3128</f>
        <v/>
      </c>
      <c r="H3128">
        <f>Raw_Data!H3128</f>
        <v/>
      </c>
      <c r="I3128">
        <f>Raw_Data!I3128</f>
        <v/>
      </c>
      <c r="J3128" s="12">
        <f>Raw_Data!J3128</f>
        <v/>
      </c>
      <c r="K3128" s="13">
        <f>Raw_Data!K3128</f>
        <v/>
      </c>
      <c r="L3128" s="12">
        <f>Raw_Data!L3128</f>
        <v/>
      </c>
      <c r="M3128" s="12">
        <f>Raw_Data!M3128</f>
        <v/>
      </c>
      <c r="N3128" s="12">
        <f>Raw_Data!N3128</f>
        <v/>
      </c>
      <c r="O3128">
        <f>Raw_Data!O3128</f>
        <v/>
      </c>
      <c r="P3128">
        <f>Raw_Data!P3128</f>
        <v/>
      </c>
      <c r="Q3128">
        <f>Raw_Data!Q3128</f>
        <v/>
      </c>
      <c r="R3128">
        <f>Raw_Data!R3128</f>
        <v/>
      </c>
      <c r="S3128">
        <f>Raw_Data!S3128</f>
        <v/>
      </c>
      <c r="T3128">
        <f>YEAR(B3128)</f>
        <v/>
      </c>
      <c r="U3128">
        <f>MONTH(B3128)</f>
        <v/>
      </c>
      <c r="V3128">
        <f>TEXT(B3128,"mmm")</f>
        <v/>
      </c>
      <c r="W3128" s="15">
        <f>IFERROR(N3128/L3128,0)</f>
        <v/>
      </c>
      <c r="X3128">
        <f>IF(K3128=0,"No Discount",IF(K3128&lt;=5%,"Low",IF(K3128&lt;=15%,"Medium","High")))</f>
        <v/>
      </c>
      <c r="Y3128">
        <f>IF(L3128&gt;=20000,"High Value",IF(L3128&gt;=5000,"Medium Value","Low Value"))</f>
        <v/>
      </c>
      <c r="Z3128">
        <f>IF(R3128&lt;=3,"Fast",IF(R3128&lt;=5,"On Time","Delayed"))</f>
        <v/>
      </c>
    </row>
    <row r="3129">
      <c r="A3129">
        <f>Raw_Data!A3129</f>
        <v/>
      </c>
      <c r="B3129" s="11">
        <f>Raw_Data!B3129</f>
        <v/>
      </c>
      <c r="C3129">
        <f>Raw_Data!C3129</f>
        <v/>
      </c>
      <c r="D3129">
        <f>Raw_Data!D3129</f>
        <v/>
      </c>
      <c r="E3129">
        <f>Raw_Data!E3129</f>
        <v/>
      </c>
      <c r="F3129">
        <f>Raw_Data!F3129</f>
        <v/>
      </c>
      <c r="G3129">
        <f>Raw_Data!G3129</f>
        <v/>
      </c>
      <c r="H3129">
        <f>Raw_Data!H3129</f>
        <v/>
      </c>
      <c r="I3129">
        <f>Raw_Data!I3129</f>
        <v/>
      </c>
      <c r="J3129" s="12">
        <f>Raw_Data!J3129</f>
        <v/>
      </c>
      <c r="K3129" s="13">
        <f>Raw_Data!K3129</f>
        <v/>
      </c>
      <c r="L3129" s="12">
        <f>Raw_Data!L3129</f>
        <v/>
      </c>
      <c r="M3129" s="12">
        <f>Raw_Data!M3129</f>
        <v/>
      </c>
      <c r="N3129" s="12">
        <f>Raw_Data!N3129</f>
        <v/>
      </c>
      <c r="O3129">
        <f>Raw_Data!O3129</f>
        <v/>
      </c>
      <c r="P3129">
        <f>Raw_Data!P3129</f>
        <v/>
      </c>
      <c r="Q3129">
        <f>Raw_Data!Q3129</f>
        <v/>
      </c>
      <c r="R3129">
        <f>Raw_Data!R3129</f>
        <v/>
      </c>
      <c r="S3129">
        <f>Raw_Data!S3129</f>
        <v/>
      </c>
      <c r="T3129">
        <f>YEAR(B3129)</f>
        <v/>
      </c>
      <c r="U3129">
        <f>MONTH(B3129)</f>
        <v/>
      </c>
      <c r="V3129">
        <f>TEXT(B3129,"mmm")</f>
        <v/>
      </c>
      <c r="W3129" s="15">
        <f>IFERROR(N3129/L3129,0)</f>
        <v/>
      </c>
      <c r="X3129">
        <f>IF(K3129=0,"No Discount",IF(K3129&lt;=5%,"Low",IF(K3129&lt;=15%,"Medium","High")))</f>
        <v/>
      </c>
      <c r="Y3129">
        <f>IF(L3129&gt;=20000,"High Value",IF(L3129&gt;=5000,"Medium Value","Low Value"))</f>
        <v/>
      </c>
      <c r="Z3129">
        <f>IF(R3129&lt;=3,"Fast",IF(R3129&lt;=5,"On Time","Delayed"))</f>
        <v/>
      </c>
    </row>
    <row r="3130">
      <c r="A3130">
        <f>Raw_Data!A3130</f>
        <v/>
      </c>
      <c r="B3130" s="11">
        <f>Raw_Data!B3130</f>
        <v/>
      </c>
      <c r="C3130">
        <f>Raw_Data!C3130</f>
        <v/>
      </c>
      <c r="D3130">
        <f>Raw_Data!D3130</f>
        <v/>
      </c>
      <c r="E3130">
        <f>Raw_Data!E3130</f>
        <v/>
      </c>
      <c r="F3130">
        <f>Raw_Data!F3130</f>
        <v/>
      </c>
      <c r="G3130">
        <f>Raw_Data!G3130</f>
        <v/>
      </c>
      <c r="H3130">
        <f>Raw_Data!H3130</f>
        <v/>
      </c>
      <c r="I3130">
        <f>Raw_Data!I3130</f>
        <v/>
      </c>
      <c r="J3130" s="12">
        <f>Raw_Data!J3130</f>
        <v/>
      </c>
      <c r="K3130" s="13">
        <f>Raw_Data!K3130</f>
        <v/>
      </c>
      <c r="L3130" s="12">
        <f>Raw_Data!L3130</f>
        <v/>
      </c>
      <c r="M3130" s="12">
        <f>Raw_Data!M3130</f>
        <v/>
      </c>
      <c r="N3130" s="12">
        <f>Raw_Data!N3130</f>
        <v/>
      </c>
      <c r="O3130">
        <f>Raw_Data!O3130</f>
        <v/>
      </c>
      <c r="P3130">
        <f>Raw_Data!P3130</f>
        <v/>
      </c>
      <c r="Q3130">
        <f>Raw_Data!Q3130</f>
        <v/>
      </c>
      <c r="R3130">
        <f>Raw_Data!R3130</f>
        <v/>
      </c>
      <c r="S3130">
        <f>Raw_Data!S3130</f>
        <v/>
      </c>
      <c r="T3130">
        <f>YEAR(B3130)</f>
        <v/>
      </c>
      <c r="U3130">
        <f>MONTH(B3130)</f>
        <v/>
      </c>
      <c r="V3130">
        <f>TEXT(B3130,"mmm")</f>
        <v/>
      </c>
      <c r="W3130" s="15">
        <f>IFERROR(N3130/L3130,0)</f>
        <v/>
      </c>
      <c r="X3130">
        <f>IF(K3130=0,"No Discount",IF(K3130&lt;=5%,"Low",IF(K3130&lt;=15%,"Medium","High")))</f>
        <v/>
      </c>
      <c r="Y3130">
        <f>IF(L3130&gt;=20000,"High Value",IF(L3130&gt;=5000,"Medium Value","Low Value"))</f>
        <v/>
      </c>
      <c r="Z3130">
        <f>IF(R3130&lt;=3,"Fast",IF(R3130&lt;=5,"On Time","Delayed"))</f>
        <v/>
      </c>
    </row>
    <row r="3131">
      <c r="A3131">
        <f>Raw_Data!A3131</f>
        <v/>
      </c>
      <c r="B3131" s="11">
        <f>Raw_Data!B3131</f>
        <v/>
      </c>
      <c r="C3131">
        <f>Raw_Data!C3131</f>
        <v/>
      </c>
      <c r="D3131">
        <f>Raw_Data!D3131</f>
        <v/>
      </c>
      <c r="E3131">
        <f>Raw_Data!E3131</f>
        <v/>
      </c>
      <c r="F3131">
        <f>Raw_Data!F3131</f>
        <v/>
      </c>
      <c r="G3131">
        <f>Raw_Data!G3131</f>
        <v/>
      </c>
      <c r="H3131">
        <f>Raw_Data!H3131</f>
        <v/>
      </c>
      <c r="I3131">
        <f>Raw_Data!I3131</f>
        <v/>
      </c>
      <c r="J3131" s="12">
        <f>Raw_Data!J3131</f>
        <v/>
      </c>
      <c r="K3131" s="13">
        <f>Raw_Data!K3131</f>
        <v/>
      </c>
      <c r="L3131" s="12">
        <f>Raw_Data!L3131</f>
        <v/>
      </c>
      <c r="M3131" s="12">
        <f>Raw_Data!M3131</f>
        <v/>
      </c>
      <c r="N3131" s="12">
        <f>Raw_Data!N3131</f>
        <v/>
      </c>
      <c r="O3131">
        <f>Raw_Data!O3131</f>
        <v/>
      </c>
      <c r="P3131">
        <f>Raw_Data!P3131</f>
        <v/>
      </c>
      <c r="Q3131">
        <f>Raw_Data!Q3131</f>
        <v/>
      </c>
      <c r="R3131">
        <f>Raw_Data!R3131</f>
        <v/>
      </c>
      <c r="S3131">
        <f>Raw_Data!S3131</f>
        <v/>
      </c>
      <c r="T3131">
        <f>YEAR(B3131)</f>
        <v/>
      </c>
      <c r="U3131">
        <f>MONTH(B3131)</f>
        <v/>
      </c>
      <c r="V3131">
        <f>TEXT(B3131,"mmm")</f>
        <v/>
      </c>
      <c r="W3131" s="15">
        <f>IFERROR(N3131/L3131,0)</f>
        <v/>
      </c>
      <c r="X3131">
        <f>IF(K3131=0,"No Discount",IF(K3131&lt;=5%,"Low",IF(K3131&lt;=15%,"Medium","High")))</f>
        <v/>
      </c>
      <c r="Y3131">
        <f>IF(L3131&gt;=20000,"High Value",IF(L3131&gt;=5000,"Medium Value","Low Value"))</f>
        <v/>
      </c>
      <c r="Z3131">
        <f>IF(R3131&lt;=3,"Fast",IF(R3131&lt;=5,"On Time","Delayed"))</f>
        <v/>
      </c>
    </row>
    <row r="3132">
      <c r="A3132">
        <f>Raw_Data!A3132</f>
        <v/>
      </c>
      <c r="B3132" s="11">
        <f>Raw_Data!B3132</f>
        <v/>
      </c>
      <c r="C3132">
        <f>Raw_Data!C3132</f>
        <v/>
      </c>
      <c r="D3132">
        <f>Raw_Data!D3132</f>
        <v/>
      </c>
      <c r="E3132">
        <f>Raw_Data!E3132</f>
        <v/>
      </c>
      <c r="F3132">
        <f>Raw_Data!F3132</f>
        <v/>
      </c>
      <c r="G3132">
        <f>Raw_Data!G3132</f>
        <v/>
      </c>
      <c r="H3132">
        <f>Raw_Data!H3132</f>
        <v/>
      </c>
      <c r="I3132">
        <f>Raw_Data!I3132</f>
        <v/>
      </c>
      <c r="J3132" s="12">
        <f>Raw_Data!J3132</f>
        <v/>
      </c>
      <c r="K3132" s="13">
        <f>Raw_Data!K3132</f>
        <v/>
      </c>
      <c r="L3132" s="12">
        <f>Raw_Data!L3132</f>
        <v/>
      </c>
      <c r="M3132" s="12">
        <f>Raw_Data!M3132</f>
        <v/>
      </c>
      <c r="N3132" s="12">
        <f>Raw_Data!N3132</f>
        <v/>
      </c>
      <c r="O3132">
        <f>Raw_Data!O3132</f>
        <v/>
      </c>
      <c r="P3132">
        <f>Raw_Data!P3132</f>
        <v/>
      </c>
      <c r="Q3132">
        <f>Raw_Data!Q3132</f>
        <v/>
      </c>
      <c r="R3132">
        <f>Raw_Data!R3132</f>
        <v/>
      </c>
      <c r="S3132">
        <f>Raw_Data!S3132</f>
        <v/>
      </c>
      <c r="T3132">
        <f>YEAR(B3132)</f>
        <v/>
      </c>
      <c r="U3132">
        <f>MONTH(B3132)</f>
        <v/>
      </c>
      <c r="V3132">
        <f>TEXT(B3132,"mmm")</f>
        <v/>
      </c>
      <c r="W3132" s="15">
        <f>IFERROR(N3132/L3132,0)</f>
        <v/>
      </c>
      <c r="X3132">
        <f>IF(K3132=0,"No Discount",IF(K3132&lt;=5%,"Low",IF(K3132&lt;=15%,"Medium","High")))</f>
        <v/>
      </c>
      <c r="Y3132">
        <f>IF(L3132&gt;=20000,"High Value",IF(L3132&gt;=5000,"Medium Value","Low Value"))</f>
        <v/>
      </c>
      <c r="Z3132">
        <f>IF(R3132&lt;=3,"Fast",IF(R3132&lt;=5,"On Time","Delayed"))</f>
        <v/>
      </c>
    </row>
    <row r="3133">
      <c r="A3133">
        <f>Raw_Data!A3133</f>
        <v/>
      </c>
      <c r="B3133" s="11">
        <f>Raw_Data!B3133</f>
        <v/>
      </c>
      <c r="C3133">
        <f>Raw_Data!C3133</f>
        <v/>
      </c>
      <c r="D3133">
        <f>Raw_Data!D3133</f>
        <v/>
      </c>
      <c r="E3133">
        <f>Raw_Data!E3133</f>
        <v/>
      </c>
      <c r="F3133">
        <f>Raw_Data!F3133</f>
        <v/>
      </c>
      <c r="G3133">
        <f>Raw_Data!G3133</f>
        <v/>
      </c>
      <c r="H3133">
        <f>Raw_Data!H3133</f>
        <v/>
      </c>
      <c r="I3133">
        <f>Raw_Data!I3133</f>
        <v/>
      </c>
      <c r="J3133" s="12">
        <f>Raw_Data!J3133</f>
        <v/>
      </c>
      <c r="K3133" s="13">
        <f>Raw_Data!K3133</f>
        <v/>
      </c>
      <c r="L3133" s="12">
        <f>Raw_Data!L3133</f>
        <v/>
      </c>
      <c r="M3133" s="12">
        <f>Raw_Data!M3133</f>
        <v/>
      </c>
      <c r="N3133" s="12">
        <f>Raw_Data!N3133</f>
        <v/>
      </c>
      <c r="O3133">
        <f>Raw_Data!O3133</f>
        <v/>
      </c>
      <c r="P3133">
        <f>Raw_Data!P3133</f>
        <v/>
      </c>
      <c r="Q3133">
        <f>Raw_Data!Q3133</f>
        <v/>
      </c>
      <c r="R3133">
        <f>Raw_Data!R3133</f>
        <v/>
      </c>
      <c r="S3133">
        <f>Raw_Data!S3133</f>
        <v/>
      </c>
      <c r="T3133">
        <f>YEAR(B3133)</f>
        <v/>
      </c>
      <c r="U3133">
        <f>MONTH(B3133)</f>
        <v/>
      </c>
      <c r="V3133">
        <f>TEXT(B3133,"mmm")</f>
        <v/>
      </c>
      <c r="W3133" s="15">
        <f>IFERROR(N3133/L3133,0)</f>
        <v/>
      </c>
      <c r="X3133">
        <f>IF(K3133=0,"No Discount",IF(K3133&lt;=5%,"Low",IF(K3133&lt;=15%,"Medium","High")))</f>
        <v/>
      </c>
      <c r="Y3133">
        <f>IF(L3133&gt;=20000,"High Value",IF(L3133&gt;=5000,"Medium Value","Low Value"))</f>
        <v/>
      </c>
      <c r="Z3133">
        <f>IF(R3133&lt;=3,"Fast",IF(R3133&lt;=5,"On Time","Delayed"))</f>
        <v/>
      </c>
    </row>
    <row r="3134">
      <c r="A3134">
        <f>Raw_Data!A3134</f>
        <v/>
      </c>
      <c r="B3134" s="11">
        <f>Raw_Data!B3134</f>
        <v/>
      </c>
      <c r="C3134">
        <f>Raw_Data!C3134</f>
        <v/>
      </c>
      <c r="D3134">
        <f>Raw_Data!D3134</f>
        <v/>
      </c>
      <c r="E3134">
        <f>Raw_Data!E3134</f>
        <v/>
      </c>
      <c r="F3134">
        <f>Raw_Data!F3134</f>
        <v/>
      </c>
      <c r="G3134">
        <f>Raw_Data!G3134</f>
        <v/>
      </c>
      <c r="H3134">
        <f>Raw_Data!H3134</f>
        <v/>
      </c>
      <c r="I3134">
        <f>Raw_Data!I3134</f>
        <v/>
      </c>
      <c r="J3134" s="12">
        <f>Raw_Data!J3134</f>
        <v/>
      </c>
      <c r="K3134" s="13">
        <f>Raw_Data!K3134</f>
        <v/>
      </c>
      <c r="L3134" s="12">
        <f>Raw_Data!L3134</f>
        <v/>
      </c>
      <c r="M3134" s="12">
        <f>Raw_Data!M3134</f>
        <v/>
      </c>
      <c r="N3134" s="12">
        <f>Raw_Data!N3134</f>
        <v/>
      </c>
      <c r="O3134">
        <f>Raw_Data!O3134</f>
        <v/>
      </c>
      <c r="P3134">
        <f>Raw_Data!P3134</f>
        <v/>
      </c>
      <c r="Q3134">
        <f>Raw_Data!Q3134</f>
        <v/>
      </c>
      <c r="R3134">
        <f>Raw_Data!R3134</f>
        <v/>
      </c>
      <c r="S3134">
        <f>Raw_Data!S3134</f>
        <v/>
      </c>
      <c r="T3134">
        <f>YEAR(B3134)</f>
        <v/>
      </c>
      <c r="U3134">
        <f>MONTH(B3134)</f>
        <v/>
      </c>
      <c r="V3134">
        <f>TEXT(B3134,"mmm")</f>
        <v/>
      </c>
      <c r="W3134" s="15">
        <f>IFERROR(N3134/L3134,0)</f>
        <v/>
      </c>
      <c r="X3134">
        <f>IF(K3134=0,"No Discount",IF(K3134&lt;=5%,"Low",IF(K3134&lt;=15%,"Medium","High")))</f>
        <v/>
      </c>
      <c r="Y3134">
        <f>IF(L3134&gt;=20000,"High Value",IF(L3134&gt;=5000,"Medium Value","Low Value"))</f>
        <v/>
      </c>
      <c r="Z3134">
        <f>IF(R3134&lt;=3,"Fast",IF(R3134&lt;=5,"On Time","Delayed"))</f>
        <v/>
      </c>
    </row>
    <row r="3135">
      <c r="A3135">
        <f>Raw_Data!A3135</f>
        <v/>
      </c>
      <c r="B3135" s="11">
        <f>Raw_Data!B3135</f>
        <v/>
      </c>
      <c r="C3135">
        <f>Raw_Data!C3135</f>
        <v/>
      </c>
      <c r="D3135">
        <f>Raw_Data!D3135</f>
        <v/>
      </c>
      <c r="E3135">
        <f>Raw_Data!E3135</f>
        <v/>
      </c>
      <c r="F3135">
        <f>Raw_Data!F3135</f>
        <v/>
      </c>
      <c r="G3135">
        <f>Raw_Data!G3135</f>
        <v/>
      </c>
      <c r="H3135">
        <f>Raw_Data!H3135</f>
        <v/>
      </c>
      <c r="I3135">
        <f>Raw_Data!I3135</f>
        <v/>
      </c>
      <c r="J3135" s="12">
        <f>Raw_Data!J3135</f>
        <v/>
      </c>
      <c r="K3135" s="13">
        <f>Raw_Data!K3135</f>
        <v/>
      </c>
      <c r="L3135" s="12">
        <f>Raw_Data!L3135</f>
        <v/>
      </c>
      <c r="M3135" s="12">
        <f>Raw_Data!M3135</f>
        <v/>
      </c>
      <c r="N3135" s="12">
        <f>Raw_Data!N3135</f>
        <v/>
      </c>
      <c r="O3135">
        <f>Raw_Data!O3135</f>
        <v/>
      </c>
      <c r="P3135">
        <f>Raw_Data!P3135</f>
        <v/>
      </c>
      <c r="Q3135">
        <f>Raw_Data!Q3135</f>
        <v/>
      </c>
      <c r="R3135">
        <f>Raw_Data!R3135</f>
        <v/>
      </c>
      <c r="S3135">
        <f>Raw_Data!S3135</f>
        <v/>
      </c>
      <c r="T3135">
        <f>YEAR(B3135)</f>
        <v/>
      </c>
      <c r="U3135">
        <f>MONTH(B3135)</f>
        <v/>
      </c>
      <c r="V3135">
        <f>TEXT(B3135,"mmm")</f>
        <v/>
      </c>
      <c r="W3135" s="15">
        <f>IFERROR(N3135/L3135,0)</f>
        <v/>
      </c>
      <c r="X3135">
        <f>IF(K3135=0,"No Discount",IF(K3135&lt;=5%,"Low",IF(K3135&lt;=15%,"Medium","High")))</f>
        <v/>
      </c>
      <c r="Y3135">
        <f>IF(L3135&gt;=20000,"High Value",IF(L3135&gt;=5000,"Medium Value","Low Value"))</f>
        <v/>
      </c>
      <c r="Z3135">
        <f>IF(R3135&lt;=3,"Fast",IF(R3135&lt;=5,"On Time","Delayed"))</f>
        <v/>
      </c>
    </row>
    <row r="3136">
      <c r="A3136">
        <f>Raw_Data!A3136</f>
        <v/>
      </c>
      <c r="B3136" s="11">
        <f>Raw_Data!B3136</f>
        <v/>
      </c>
      <c r="C3136">
        <f>Raw_Data!C3136</f>
        <v/>
      </c>
      <c r="D3136">
        <f>Raw_Data!D3136</f>
        <v/>
      </c>
      <c r="E3136">
        <f>Raw_Data!E3136</f>
        <v/>
      </c>
      <c r="F3136">
        <f>Raw_Data!F3136</f>
        <v/>
      </c>
      <c r="G3136">
        <f>Raw_Data!G3136</f>
        <v/>
      </c>
      <c r="H3136">
        <f>Raw_Data!H3136</f>
        <v/>
      </c>
      <c r="I3136">
        <f>Raw_Data!I3136</f>
        <v/>
      </c>
      <c r="J3136" s="12">
        <f>Raw_Data!J3136</f>
        <v/>
      </c>
      <c r="K3136" s="13">
        <f>Raw_Data!K3136</f>
        <v/>
      </c>
      <c r="L3136" s="12">
        <f>Raw_Data!L3136</f>
        <v/>
      </c>
      <c r="M3136" s="12">
        <f>Raw_Data!M3136</f>
        <v/>
      </c>
      <c r="N3136" s="12">
        <f>Raw_Data!N3136</f>
        <v/>
      </c>
      <c r="O3136">
        <f>Raw_Data!O3136</f>
        <v/>
      </c>
      <c r="P3136">
        <f>Raw_Data!P3136</f>
        <v/>
      </c>
      <c r="Q3136">
        <f>Raw_Data!Q3136</f>
        <v/>
      </c>
      <c r="R3136">
        <f>Raw_Data!R3136</f>
        <v/>
      </c>
      <c r="S3136">
        <f>Raw_Data!S3136</f>
        <v/>
      </c>
      <c r="T3136">
        <f>YEAR(B3136)</f>
        <v/>
      </c>
      <c r="U3136">
        <f>MONTH(B3136)</f>
        <v/>
      </c>
      <c r="V3136">
        <f>TEXT(B3136,"mmm")</f>
        <v/>
      </c>
      <c r="W3136" s="15">
        <f>IFERROR(N3136/L3136,0)</f>
        <v/>
      </c>
      <c r="X3136">
        <f>IF(K3136=0,"No Discount",IF(K3136&lt;=5%,"Low",IF(K3136&lt;=15%,"Medium","High")))</f>
        <v/>
      </c>
      <c r="Y3136">
        <f>IF(L3136&gt;=20000,"High Value",IF(L3136&gt;=5000,"Medium Value","Low Value"))</f>
        <v/>
      </c>
      <c r="Z3136">
        <f>IF(R3136&lt;=3,"Fast",IF(R3136&lt;=5,"On Time","Delayed"))</f>
        <v/>
      </c>
    </row>
    <row r="3137">
      <c r="A3137">
        <f>Raw_Data!A3137</f>
        <v/>
      </c>
      <c r="B3137" s="11">
        <f>Raw_Data!B3137</f>
        <v/>
      </c>
      <c r="C3137">
        <f>Raw_Data!C3137</f>
        <v/>
      </c>
      <c r="D3137">
        <f>Raw_Data!D3137</f>
        <v/>
      </c>
      <c r="E3137">
        <f>Raw_Data!E3137</f>
        <v/>
      </c>
      <c r="F3137">
        <f>Raw_Data!F3137</f>
        <v/>
      </c>
      <c r="G3137">
        <f>Raw_Data!G3137</f>
        <v/>
      </c>
      <c r="H3137">
        <f>Raw_Data!H3137</f>
        <v/>
      </c>
      <c r="I3137">
        <f>Raw_Data!I3137</f>
        <v/>
      </c>
      <c r="J3137" s="12">
        <f>Raw_Data!J3137</f>
        <v/>
      </c>
      <c r="K3137" s="13">
        <f>Raw_Data!K3137</f>
        <v/>
      </c>
      <c r="L3137" s="12">
        <f>Raw_Data!L3137</f>
        <v/>
      </c>
      <c r="M3137" s="12">
        <f>Raw_Data!M3137</f>
        <v/>
      </c>
      <c r="N3137" s="12">
        <f>Raw_Data!N3137</f>
        <v/>
      </c>
      <c r="O3137">
        <f>Raw_Data!O3137</f>
        <v/>
      </c>
      <c r="P3137">
        <f>Raw_Data!P3137</f>
        <v/>
      </c>
      <c r="Q3137">
        <f>Raw_Data!Q3137</f>
        <v/>
      </c>
      <c r="R3137">
        <f>Raw_Data!R3137</f>
        <v/>
      </c>
      <c r="S3137">
        <f>Raw_Data!S3137</f>
        <v/>
      </c>
      <c r="T3137">
        <f>YEAR(B3137)</f>
        <v/>
      </c>
      <c r="U3137">
        <f>MONTH(B3137)</f>
        <v/>
      </c>
      <c r="V3137">
        <f>TEXT(B3137,"mmm")</f>
        <v/>
      </c>
      <c r="W3137" s="15">
        <f>IFERROR(N3137/L3137,0)</f>
        <v/>
      </c>
      <c r="X3137">
        <f>IF(K3137=0,"No Discount",IF(K3137&lt;=5%,"Low",IF(K3137&lt;=15%,"Medium","High")))</f>
        <v/>
      </c>
      <c r="Y3137">
        <f>IF(L3137&gt;=20000,"High Value",IF(L3137&gt;=5000,"Medium Value","Low Value"))</f>
        <v/>
      </c>
      <c r="Z3137">
        <f>IF(R3137&lt;=3,"Fast",IF(R3137&lt;=5,"On Time","Delayed"))</f>
        <v/>
      </c>
    </row>
    <row r="3138">
      <c r="A3138">
        <f>Raw_Data!A3138</f>
        <v/>
      </c>
      <c r="B3138" s="11">
        <f>Raw_Data!B3138</f>
        <v/>
      </c>
      <c r="C3138">
        <f>Raw_Data!C3138</f>
        <v/>
      </c>
      <c r="D3138">
        <f>Raw_Data!D3138</f>
        <v/>
      </c>
      <c r="E3138">
        <f>Raw_Data!E3138</f>
        <v/>
      </c>
      <c r="F3138">
        <f>Raw_Data!F3138</f>
        <v/>
      </c>
      <c r="G3138">
        <f>Raw_Data!G3138</f>
        <v/>
      </c>
      <c r="H3138">
        <f>Raw_Data!H3138</f>
        <v/>
      </c>
      <c r="I3138">
        <f>Raw_Data!I3138</f>
        <v/>
      </c>
      <c r="J3138" s="12">
        <f>Raw_Data!J3138</f>
        <v/>
      </c>
      <c r="K3138" s="13">
        <f>Raw_Data!K3138</f>
        <v/>
      </c>
      <c r="L3138" s="12">
        <f>Raw_Data!L3138</f>
        <v/>
      </c>
      <c r="M3138" s="12">
        <f>Raw_Data!M3138</f>
        <v/>
      </c>
      <c r="N3138" s="12">
        <f>Raw_Data!N3138</f>
        <v/>
      </c>
      <c r="O3138">
        <f>Raw_Data!O3138</f>
        <v/>
      </c>
      <c r="P3138">
        <f>Raw_Data!P3138</f>
        <v/>
      </c>
      <c r="Q3138">
        <f>Raw_Data!Q3138</f>
        <v/>
      </c>
      <c r="R3138">
        <f>Raw_Data!R3138</f>
        <v/>
      </c>
      <c r="S3138">
        <f>Raw_Data!S3138</f>
        <v/>
      </c>
      <c r="T3138">
        <f>YEAR(B3138)</f>
        <v/>
      </c>
      <c r="U3138">
        <f>MONTH(B3138)</f>
        <v/>
      </c>
      <c r="V3138">
        <f>TEXT(B3138,"mmm")</f>
        <v/>
      </c>
      <c r="W3138" s="15">
        <f>IFERROR(N3138/L3138,0)</f>
        <v/>
      </c>
      <c r="X3138">
        <f>IF(K3138=0,"No Discount",IF(K3138&lt;=5%,"Low",IF(K3138&lt;=15%,"Medium","High")))</f>
        <v/>
      </c>
      <c r="Y3138">
        <f>IF(L3138&gt;=20000,"High Value",IF(L3138&gt;=5000,"Medium Value","Low Value"))</f>
        <v/>
      </c>
      <c r="Z3138">
        <f>IF(R3138&lt;=3,"Fast",IF(R3138&lt;=5,"On Time","Delayed"))</f>
        <v/>
      </c>
    </row>
    <row r="3139">
      <c r="A3139">
        <f>Raw_Data!A3139</f>
        <v/>
      </c>
      <c r="B3139" s="11">
        <f>Raw_Data!B3139</f>
        <v/>
      </c>
      <c r="C3139">
        <f>Raw_Data!C3139</f>
        <v/>
      </c>
      <c r="D3139">
        <f>Raw_Data!D3139</f>
        <v/>
      </c>
      <c r="E3139">
        <f>Raw_Data!E3139</f>
        <v/>
      </c>
      <c r="F3139">
        <f>Raw_Data!F3139</f>
        <v/>
      </c>
      <c r="G3139">
        <f>Raw_Data!G3139</f>
        <v/>
      </c>
      <c r="H3139">
        <f>Raw_Data!H3139</f>
        <v/>
      </c>
      <c r="I3139">
        <f>Raw_Data!I3139</f>
        <v/>
      </c>
      <c r="J3139" s="12">
        <f>Raw_Data!J3139</f>
        <v/>
      </c>
      <c r="K3139" s="13">
        <f>Raw_Data!K3139</f>
        <v/>
      </c>
      <c r="L3139" s="12">
        <f>Raw_Data!L3139</f>
        <v/>
      </c>
      <c r="M3139" s="12">
        <f>Raw_Data!M3139</f>
        <v/>
      </c>
      <c r="N3139" s="12">
        <f>Raw_Data!N3139</f>
        <v/>
      </c>
      <c r="O3139">
        <f>Raw_Data!O3139</f>
        <v/>
      </c>
      <c r="P3139">
        <f>Raw_Data!P3139</f>
        <v/>
      </c>
      <c r="Q3139">
        <f>Raw_Data!Q3139</f>
        <v/>
      </c>
      <c r="R3139">
        <f>Raw_Data!R3139</f>
        <v/>
      </c>
      <c r="S3139">
        <f>Raw_Data!S3139</f>
        <v/>
      </c>
      <c r="T3139">
        <f>YEAR(B3139)</f>
        <v/>
      </c>
      <c r="U3139">
        <f>MONTH(B3139)</f>
        <v/>
      </c>
      <c r="V3139">
        <f>TEXT(B3139,"mmm")</f>
        <v/>
      </c>
      <c r="W3139" s="15">
        <f>IFERROR(N3139/L3139,0)</f>
        <v/>
      </c>
      <c r="X3139">
        <f>IF(K3139=0,"No Discount",IF(K3139&lt;=5%,"Low",IF(K3139&lt;=15%,"Medium","High")))</f>
        <v/>
      </c>
      <c r="Y3139">
        <f>IF(L3139&gt;=20000,"High Value",IF(L3139&gt;=5000,"Medium Value","Low Value"))</f>
        <v/>
      </c>
      <c r="Z3139">
        <f>IF(R3139&lt;=3,"Fast",IF(R3139&lt;=5,"On Time","Delayed"))</f>
        <v/>
      </c>
    </row>
    <row r="3140">
      <c r="A3140">
        <f>Raw_Data!A3140</f>
        <v/>
      </c>
      <c r="B3140" s="11">
        <f>Raw_Data!B3140</f>
        <v/>
      </c>
      <c r="C3140">
        <f>Raw_Data!C3140</f>
        <v/>
      </c>
      <c r="D3140">
        <f>Raw_Data!D3140</f>
        <v/>
      </c>
      <c r="E3140">
        <f>Raw_Data!E3140</f>
        <v/>
      </c>
      <c r="F3140">
        <f>Raw_Data!F3140</f>
        <v/>
      </c>
      <c r="G3140">
        <f>Raw_Data!G3140</f>
        <v/>
      </c>
      <c r="H3140">
        <f>Raw_Data!H3140</f>
        <v/>
      </c>
      <c r="I3140">
        <f>Raw_Data!I3140</f>
        <v/>
      </c>
      <c r="J3140" s="12">
        <f>Raw_Data!J3140</f>
        <v/>
      </c>
      <c r="K3140" s="13">
        <f>Raw_Data!K3140</f>
        <v/>
      </c>
      <c r="L3140" s="12">
        <f>Raw_Data!L3140</f>
        <v/>
      </c>
      <c r="M3140" s="12">
        <f>Raw_Data!M3140</f>
        <v/>
      </c>
      <c r="N3140" s="12">
        <f>Raw_Data!N3140</f>
        <v/>
      </c>
      <c r="O3140">
        <f>Raw_Data!O3140</f>
        <v/>
      </c>
      <c r="P3140">
        <f>Raw_Data!P3140</f>
        <v/>
      </c>
      <c r="Q3140">
        <f>Raw_Data!Q3140</f>
        <v/>
      </c>
      <c r="R3140">
        <f>Raw_Data!R3140</f>
        <v/>
      </c>
      <c r="S3140">
        <f>Raw_Data!S3140</f>
        <v/>
      </c>
      <c r="T3140">
        <f>YEAR(B3140)</f>
        <v/>
      </c>
      <c r="U3140">
        <f>MONTH(B3140)</f>
        <v/>
      </c>
      <c r="V3140">
        <f>TEXT(B3140,"mmm")</f>
        <v/>
      </c>
      <c r="W3140" s="15">
        <f>IFERROR(N3140/L3140,0)</f>
        <v/>
      </c>
      <c r="X3140">
        <f>IF(K3140=0,"No Discount",IF(K3140&lt;=5%,"Low",IF(K3140&lt;=15%,"Medium","High")))</f>
        <v/>
      </c>
      <c r="Y3140">
        <f>IF(L3140&gt;=20000,"High Value",IF(L3140&gt;=5000,"Medium Value","Low Value"))</f>
        <v/>
      </c>
      <c r="Z3140">
        <f>IF(R3140&lt;=3,"Fast",IF(R3140&lt;=5,"On Time","Delayed"))</f>
        <v/>
      </c>
    </row>
    <row r="3141">
      <c r="A3141">
        <f>Raw_Data!A3141</f>
        <v/>
      </c>
      <c r="B3141" s="11">
        <f>Raw_Data!B3141</f>
        <v/>
      </c>
      <c r="C3141">
        <f>Raw_Data!C3141</f>
        <v/>
      </c>
      <c r="D3141">
        <f>Raw_Data!D3141</f>
        <v/>
      </c>
      <c r="E3141">
        <f>Raw_Data!E3141</f>
        <v/>
      </c>
      <c r="F3141">
        <f>Raw_Data!F3141</f>
        <v/>
      </c>
      <c r="G3141">
        <f>Raw_Data!G3141</f>
        <v/>
      </c>
      <c r="H3141">
        <f>Raw_Data!H3141</f>
        <v/>
      </c>
      <c r="I3141">
        <f>Raw_Data!I3141</f>
        <v/>
      </c>
      <c r="J3141" s="12">
        <f>Raw_Data!J3141</f>
        <v/>
      </c>
      <c r="K3141" s="13">
        <f>Raw_Data!K3141</f>
        <v/>
      </c>
      <c r="L3141" s="12">
        <f>Raw_Data!L3141</f>
        <v/>
      </c>
      <c r="M3141" s="12">
        <f>Raw_Data!M3141</f>
        <v/>
      </c>
      <c r="N3141" s="12">
        <f>Raw_Data!N3141</f>
        <v/>
      </c>
      <c r="O3141">
        <f>Raw_Data!O3141</f>
        <v/>
      </c>
      <c r="P3141">
        <f>Raw_Data!P3141</f>
        <v/>
      </c>
      <c r="Q3141">
        <f>Raw_Data!Q3141</f>
        <v/>
      </c>
      <c r="R3141">
        <f>Raw_Data!R3141</f>
        <v/>
      </c>
      <c r="S3141">
        <f>Raw_Data!S3141</f>
        <v/>
      </c>
      <c r="T3141">
        <f>YEAR(B3141)</f>
        <v/>
      </c>
      <c r="U3141">
        <f>MONTH(B3141)</f>
        <v/>
      </c>
      <c r="V3141">
        <f>TEXT(B3141,"mmm")</f>
        <v/>
      </c>
      <c r="W3141" s="15">
        <f>IFERROR(N3141/L3141,0)</f>
        <v/>
      </c>
      <c r="X3141">
        <f>IF(K3141=0,"No Discount",IF(K3141&lt;=5%,"Low",IF(K3141&lt;=15%,"Medium","High")))</f>
        <v/>
      </c>
      <c r="Y3141">
        <f>IF(L3141&gt;=20000,"High Value",IF(L3141&gt;=5000,"Medium Value","Low Value"))</f>
        <v/>
      </c>
      <c r="Z3141">
        <f>IF(R3141&lt;=3,"Fast",IF(R3141&lt;=5,"On Time","Delayed"))</f>
        <v/>
      </c>
    </row>
    <row r="3142">
      <c r="A3142">
        <f>Raw_Data!A3142</f>
        <v/>
      </c>
      <c r="B3142" s="11">
        <f>Raw_Data!B3142</f>
        <v/>
      </c>
      <c r="C3142">
        <f>Raw_Data!C3142</f>
        <v/>
      </c>
      <c r="D3142">
        <f>Raw_Data!D3142</f>
        <v/>
      </c>
      <c r="E3142">
        <f>Raw_Data!E3142</f>
        <v/>
      </c>
      <c r="F3142">
        <f>Raw_Data!F3142</f>
        <v/>
      </c>
      <c r="G3142">
        <f>Raw_Data!G3142</f>
        <v/>
      </c>
      <c r="H3142">
        <f>Raw_Data!H3142</f>
        <v/>
      </c>
      <c r="I3142">
        <f>Raw_Data!I3142</f>
        <v/>
      </c>
      <c r="J3142" s="12">
        <f>Raw_Data!J3142</f>
        <v/>
      </c>
      <c r="K3142" s="13">
        <f>Raw_Data!K3142</f>
        <v/>
      </c>
      <c r="L3142" s="12">
        <f>Raw_Data!L3142</f>
        <v/>
      </c>
      <c r="M3142" s="12">
        <f>Raw_Data!M3142</f>
        <v/>
      </c>
      <c r="N3142" s="12">
        <f>Raw_Data!N3142</f>
        <v/>
      </c>
      <c r="O3142">
        <f>Raw_Data!O3142</f>
        <v/>
      </c>
      <c r="P3142">
        <f>Raw_Data!P3142</f>
        <v/>
      </c>
      <c r="Q3142">
        <f>Raw_Data!Q3142</f>
        <v/>
      </c>
      <c r="R3142">
        <f>Raw_Data!R3142</f>
        <v/>
      </c>
      <c r="S3142">
        <f>Raw_Data!S3142</f>
        <v/>
      </c>
      <c r="T3142">
        <f>YEAR(B3142)</f>
        <v/>
      </c>
      <c r="U3142">
        <f>MONTH(B3142)</f>
        <v/>
      </c>
      <c r="V3142">
        <f>TEXT(B3142,"mmm")</f>
        <v/>
      </c>
      <c r="W3142" s="15">
        <f>IFERROR(N3142/L3142,0)</f>
        <v/>
      </c>
      <c r="X3142">
        <f>IF(K3142=0,"No Discount",IF(K3142&lt;=5%,"Low",IF(K3142&lt;=15%,"Medium","High")))</f>
        <v/>
      </c>
      <c r="Y3142">
        <f>IF(L3142&gt;=20000,"High Value",IF(L3142&gt;=5000,"Medium Value","Low Value"))</f>
        <v/>
      </c>
      <c r="Z3142">
        <f>IF(R3142&lt;=3,"Fast",IF(R3142&lt;=5,"On Time","Delayed"))</f>
        <v/>
      </c>
    </row>
    <row r="3143">
      <c r="A3143">
        <f>Raw_Data!A3143</f>
        <v/>
      </c>
      <c r="B3143" s="11">
        <f>Raw_Data!B3143</f>
        <v/>
      </c>
      <c r="C3143">
        <f>Raw_Data!C3143</f>
        <v/>
      </c>
      <c r="D3143">
        <f>Raw_Data!D3143</f>
        <v/>
      </c>
      <c r="E3143">
        <f>Raw_Data!E3143</f>
        <v/>
      </c>
      <c r="F3143">
        <f>Raw_Data!F3143</f>
        <v/>
      </c>
      <c r="G3143">
        <f>Raw_Data!G3143</f>
        <v/>
      </c>
      <c r="H3143">
        <f>Raw_Data!H3143</f>
        <v/>
      </c>
      <c r="I3143">
        <f>Raw_Data!I3143</f>
        <v/>
      </c>
      <c r="J3143" s="12">
        <f>Raw_Data!J3143</f>
        <v/>
      </c>
      <c r="K3143" s="13">
        <f>Raw_Data!K3143</f>
        <v/>
      </c>
      <c r="L3143" s="12">
        <f>Raw_Data!L3143</f>
        <v/>
      </c>
      <c r="M3143" s="12">
        <f>Raw_Data!M3143</f>
        <v/>
      </c>
      <c r="N3143" s="12">
        <f>Raw_Data!N3143</f>
        <v/>
      </c>
      <c r="O3143">
        <f>Raw_Data!O3143</f>
        <v/>
      </c>
      <c r="P3143">
        <f>Raw_Data!P3143</f>
        <v/>
      </c>
      <c r="Q3143">
        <f>Raw_Data!Q3143</f>
        <v/>
      </c>
      <c r="R3143">
        <f>Raw_Data!R3143</f>
        <v/>
      </c>
      <c r="S3143">
        <f>Raw_Data!S3143</f>
        <v/>
      </c>
      <c r="T3143">
        <f>YEAR(B3143)</f>
        <v/>
      </c>
      <c r="U3143">
        <f>MONTH(B3143)</f>
        <v/>
      </c>
      <c r="V3143">
        <f>TEXT(B3143,"mmm")</f>
        <v/>
      </c>
      <c r="W3143" s="15">
        <f>IFERROR(N3143/L3143,0)</f>
        <v/>
      </c>
      <c r="X3143">
        <f>IF(K3143=0,"No Discount",IF(K3143&lt;=5%,"Low",IF(K3143&lt;=15%,"Medium","High")))</f>
        <v/>
      </c>
      <c r="Y3143">
        <f>IF(L3143&gt;=20000,"High Value",IF(L3143&gt;=5000,"Medium Value","Low Value"))</f>
        <v/>
      </c>
      <c r="Z3143">
        <f>IF(R3143&lt;=3,"Fast",IF(R3143&lt;=5,"On Time","Delayed"))</f>
        <v/>
      </c>
    </row>
    <row r="3144">
      <c r="A3144">
        <f>Raw_Data!A3144</f>
        <v/>
      </c>
      <c r="B3144" s="11">
        <f>Raw_Data!B3144</f>
        <v/>
      </c>
      <c r="C3144">
        <f>Raw_Data!C3144</f>
        <v/>
      </c>
      <c r="D3144">
        <f>Raw_Data!D3144</f>
        <v/>
      </c>
      <c r="E3144">
        <f>Raw_Data!E3144</f>
        <v/>
      </c>
      <c r="F3144">
        <f>Raw_Data!F3144</f>
        <v/>
      </c>
      <c r="G3144">
        <f>Raw_Data!G3144</f>
        <v/>
      </c>
      <c r="H3144">
        <f>Raw_Data!H3144</f>
        <v/>
      </c>
      <c r="I3144">
        <f>Raw_Data!I3144</f>
        <v/>
      </c>
      <c r="J3144" s="12">
        <f>Raw_Data!J3144</f>
        <v/>
      </c>
      <c r="K3144" s="13">
        <f>Raw_Data!K3144</f>
        <v/>
      </c>
      <c r="L3144" s="12">
        <f>Raw_Data!L3144</f>
        <v/>
      </c>
      <c r="M3144" s="12">
        <f>Raw_Data!M3144</f>
        <v/>
      </c>
      <c r="N3144" s="12">
        <f>Raw_Data!N3144</f>
        <v/>
      </c>
      <c r="O3144">
        <f>Raw_Data!O3144</f>
        <v/>
      </c>
      <c r="P3144">
        <f>Raw_Data!P3144</f>
        <v/>
      </c>
      <c r="Q3144">
        <f>Raw_Data!Q3144</f>
        <v/>
      </c>
      <c r="R3144">
        <f>Raw_Data!R3144</f>
        <v/>
      </c>
      <c r="S3144">
        <f>Raw_Data!S3144</f>
        <v/>
      </c>
      <c r="T3144">
        <f>YEAR(B3144)</f>
        <v/>
      </c>
      <c r="U3144">
        <f>MONTH(B3144)</f>
        <v/>
      </c>
      <c r="V3144">
        <f>TEXT(B3144,"mmm")</f>
        <v/>
      </c>
      <c r="W3144" s="15">
        <f>IFERROR(N3144/L3144,0)</f>
        <v/>
      </c>
      <c r="X3144">
        <f>IF(K3144=0,"No Discount",IF(K3144&lt;=5%,"Low",IF(K3144&lt;=15%,"Medium","High")))</f>
        <v/>
      </c>
      <c r="Y3144">
        <f>IF(L3144&gt;=20000,"High Value",IF(L3144&gt;=5000,"Medium Value","Low Value"))</f>
        <v/>
      </c>
      <c r="Z3144">
        <f>IF(R3144&lt;=3,"Fast",IF(R3144&lt;=5,"On Time","Delayed"))</f>
        <v/>
      </c>
    </row>
    <row r="3145">
      <c r="A3145">
        <f>Raw_Data!A3145</f>
        <v/>
      </c>
      <c r="B3145" s="11">
        <f>Raw_Data!B3145</f>
        <v/>
      </c>
      <c r="C3145">
        <f>Raw_Data!C3145</f>
        <v/>
      </c>
      <c r="D3145">
        <f>Raw_Data!D3145</f>
        <v/>
      </c>
      <c r="E3145">
        <f>Raw_Data!E3145</f>
        <v/>
      </c>
      <c r="F3145">
        <f>Raw_Data!F3145</f>
        <v/>
      </c>
      <c r="G3145">
        <f>Raw_Data!G3145</f>
        <v/>
      </c>
      <c r="H3145">
        <f>Raw_Data!H3145</f>
        <v/>
      </c>
      <c r="I3145">
        <f>Raw_Data!I3145</f>
        <v/>
      </c>
      <c r="J3145" s="12">
        <f>Raw_Data!J3145</f>
        <v/>
      </c>
      <c r="K3145" s="13">
        <f>Raw_Data!K3145</f>
        <v/>
      </c>
      <c r="L3145" s="12">
        <f>Raw_Data!L3145</f>
        <v/>
      </c>
      <c r="M3145" s="12">
        <f>Raw_Data!M3145</f>
        <v/>
      </c>
      <c r="N3145" s="12">
        <f>Raw_Data!N3145</f>
        <v/>
      </c>
      <c r="O3145">
        <f>Raw_Data!O3145</f>
        <v/>
      </c>
      <c r="P3145">
        <f>Raw_Data!P3145</f>
        <v/>
      </c>
      <c r="Q3145">
        <f>Raw_Data!Q3145</f>
        <v/>
      </c>
      <c r="R3145">
        <f>Raw_Data!R3145</f>
        <v/>
      </c>
      <c r="S3145">
        <f>Raw_Data!S3145</f>
        <v/>
      </c>
      <c r="T3145">
        <f>YEAR(B3145)</f>
        <v/>
      </c>
      <c r="U3145">
        <f>MONTH(B3145)</f>
        <v/>
      </c>
      <c r="V3145">
        <f>TEXT(B3145,"mmm")</f>
        <v/>
      </c>
      <c r="W3145" s="15">
        <f>IFERROR(N3145/L3145,0)</f>
        <v/>
      </c>
      <c r="X3145">
        <f>IF(K3145=0,"No Discount",IF(K3145&lt;=5%,"Low",IF(K3145&lt;=15%,"Medium","High")))</f>
        <v/>
      </c>
      <c r="Y3145">
        <f>IF(L3145&gt;=20000,"High Value",IF(L3145&gt;=5000,"Medium Value","Low Value"))</f>
        <v/>
      </c>
      <c r="Z3145">
        <f>IF(R3145&lt;=3,"Fast",IF(R3145&lt;=5,"On Time","Delayed"))</f>
        <v/>
      </c>
    </row>
    <row r="3146">
      <c r="A3146">
        <f>Raw_Data!A3146</f>
        <v/>
      </c>
      <c r="B3146" s="11">
        <f>Raw_Data!B3146</f>
        <v/>
      </c>
      <c r="C3146">
        <f>Raw_Data!C3146</f>
        <v/>
      </c>
      <c r="D3146">
        <f>Raw_Data!D3146</f>
        <v/>
      </c>
      <c r="E3146">
        <f>Raw_Data!E3146</f>
        <v/>
      </c>
      <c r="F3146">
        <f>Raw_Data!F3146</f>
        <v/>
      </c>
      <c r="G3146">
        <f>Raw_Data!G3146</f>
        <v/>
      </c>
      <c r="H3146">
        <f>Raw_Data!H3146</f>
        <v/>
      </c>
      <c r="I3146">
        <f>Raw_Data!I3146</f>
        <v/>
      </c>
      <c r="J3146" s="12">
        <f>Raw_Data!J3146</f>
        <v/>
      </c>
      <c r="K3146" s="13">
        <f>Raw_Data!K3146</f>
        <v/>
      </c>
      <c r="L3146" s="12">
        <f>Raw_Data!L3146</f>
        <v/>
      </c>
      <c r="M3146" s="12">
        <f>Raw_Data!M3146</f>
        <v/>
      </c>
      <c r="N3146" s="12">
        <f>Raw_Data!N3146</f>
        <v/>
      </c>
      <c r="O3146">
        <f>Raw_Data!O3146</f>
        <v/>
      </c>
      <c r="P3146">
        <f>Raw_Data!P3146</f>
        <v/>
      </c>
      <c r="Q3146">
        <f>Raw_Data!Q3146</f>
        <v/>
      </c>
      <c r="R3146">
        <f>Raw_Data!R3146</f>
        <v/>
      </c>
      <c r="S3146">
        <f>Raw_Data!S3146</f>
        <v/>
      </c>
      <c r="T3146">
        <f>YEAR(B3146)</f>
        <v/>
      </c>
      <c r="U3146">
        <f>MONTH(B3146)</f>
        <v/>
      </c>
      <c r="V3146">
        <f>TEXT(B3146,"mmm")</f>
        <v/>
      </c>
      <c r="W3146" s="15">
        <f>IFERROR(N3146/L3146,0)</f>
        <v/>
      </c>
      <c r="X3146">
        <f>IF(K3146=0,"No Discount",IF(K3146&lt;=5%,"Low",IF(K3146&lt;=15%,"Medium","High")))</f>
        <v/>
      </c>
      <c r="Y3146">
        <f>IF(L3146&gt;=20000,"High Value",IF(L3146&gt;=5000,"Medium Value","Low Value"))</f>
        <v/>
      </c>
      <c r="Z3146">
        <f>IF(R3146&lt;=3,"Fast",IF(R3146&lt;=5,"On Time","Delayed"))</f>
        <v/>
      </c>
    </row>
    <row r="3147">
      <c r="A3147">
        <f>Raw_Data!A3147</f>
        <v/>
      </c>
      <c r="B3147" s="11">
        <f>Raw_Data!B3147</f>
        <v/>
      </c>
      <c r="C3147">
        <f>Raw_Data!C3147</f>
        <v/>
      </c>
      <c r="D3147">
        <f>Raw_Data!D3147</f>
        <v/>
      </c>
      <c r="E3147">
        <f>Raw_Data!E3147</f>
        <v/>
      </c>
      <c r="F3147">
        <f>Raw_Data!F3147</f>
        <v/>
      </c>
      <c r="G3147">
        <f>Raw_Data!G3147</f>
        <v/>
      </c>
      <c r="H3147">
        <f>Raw_Data!H3147</f>
        <v/>
      </c>
      <c r="I3147">
        <f>Raw_Data!I3147</f>
        <v/>
      </c>
      <c r="J3147" s="12">
        <f>Raw_Data!J3147</f>
        <v/>
      </c>
      <c r="K3147" s="13">
        <f>Raw_Data!K3147</f>
        <v/>
      </c>
      <c r="L3147" s="12">
        <f>Raw_Data!L3147</f>
        <v/>
      </c>
      <c r="M3147" s="12">
        <f>Raw_Data!M3147</f>
        <v/>
      </c>
      <c r="N3147" s="12">
        <f>Raw_Data!N3147</f>
        <v/>
      </c>
      <c r="O3147">
        <f>Raw_Data!O3147</f>
        <v/>
      </c>
      <c r="P3147">
        <f>Raw_Data!P3147</f>
        <v/>
      </c>
      <c r="Q3147">
        <f>Raw_Data!Q3147</f>
        <v/>
      </c>
      <c r="R3147">
        <f>Raw_Data!R3147</f>
        <v/>
      </c>
      <c r="S3147">
        <f>Raw_Data!S3147</f>
        <v/>
      </c>
      <c r="T3147">
        <f>YEAR(B3147)</f>
        <v/>
      </c>
      <c r="U3147">
        <f>MONTH(B3147)</f>
        <v/>
      </c>
      <c r="V3147">
        <f>TEXT(B3147,"mmm")</f>
        <v/>
      </c>
      <c r="W3147" s="15">
        <f>IFERROR(N3147/L3147,0)</f>
        <v/>
      </c>
      <c r="X3147">
        <f>IF(K3147=0,"No Discount",IF(K3147&lt;=5%,"Low",IF(K3147&lt;=15%,"Medium","High")))</f>
        <v/>
      </c>
      <c r="Y3147">
        <f>IF(L3147&gt;=20000,"High Value",IF(L3147&gt;=5000,"Medium Value","Low Value"))</f>
        <v/>
      </c>
      <c r="Z3147">
        <f>IF(R3147&lt;=3,"Fast",IF(R3147&lt;=5,"On Time","Delayed"))</f>
        <v/>
      </c>
    </row>
    <row r="3148">
      <c r="A3148">
        <f>Raw_Data!A3148</f>
        <v/>
      </c>
      <c r="B3148" s="11">
        <f>Raw_Data!B3148</f>
        <v/>
      </c>
      <c r="C3148">
        <f>Raw_Data!C3148</f>
        <v/>
      </c>
      <c r="D3148">
        <f>Raw_Data!D3148</f>
        <v/>
      </c>
      <c r="E3148">
        <f>Raw_Data!E3148</f>
        <v/>
      </c>
      <c r="F3148">
        <f>Raw_Data!F3148</f>
        <v/>
      </c>
      <c r="G3148">
        <f>Raw_Data!G3148</f>
        <v/>
      </c>
      <c r="H3148">
        <f>Raw_Data!H3148</f>
        <v/>
      </c>
      <c r="I3148">
        <f>Raw_Data!I3148</f>
        <v/>
      </c>
      <c r="J3148" s="12">
        <f>Raw_Data!J3148</f>
        <v/>
      </c>
      <c r="K3148" s="13">
        <f>Raw_Data!K3148</f>
        <v/>
      </c>
      <c r="L3148" s="12">
        <f>Raw_Data!L3148</f>
        <v/>
      </c>
      <c r="M3148" s="12">
        <f>Raw_Data!M3148</f>
        <v/>
      </c>
      <c r="N3148" s="12">
        <f>Raw_Data!N3148</f>
        <v/>
      </c>
      <c r="O3148">
        <f>Raw_Data!O3148</f>
        <v/>
      </c>
      <c r="P3148">
        <f>Raw_Data!P3148</f>
        <v/>
      </c>
      <c r="Q3148">
        <f>Raw_Data!Q3148</f>
        <v/>
      </c>
      <c r="R3148">
        <f>Raw_Data!R3148</f>
        <v/>
      </c>
      <c r="S3148">
        <f>Raw_Data!S3148</f>
        <v/>
      </c>
      <c r="T3148">
        <f>YEAR(B3148)</f>
        <v/>
      </c>
      <c r="U3148">
        <f>MONTH(B3148)</f>
        <v/>
      </c>
      <c r="V3148">
        <f>TEXT(B3148,"mmm")</f>
        <v/>
      </c>
      <c r="W3148" s="15">
        <f>IFERROR(N3148/L3148,0)</f>
        <v/>
      </c>
      <c r="X3148">
        <f>IF(K3148=0,"No Discount",IF(K3148&lt;=5%,"Low",IF(K3148&lt;=15%,"Medium","High")))</f>
        <v/>
      </c>
      <c r="Y3148">
        <f>IF(L3148&gt;=20000,"High Value",IF(L3148&gt;=5000,"Medium Value","Low Value"))</f>
        <v/>
      </c>
      <c r="Z3148">
        <f>IF(R3148&lt;=3,"Fast",IF(R3148&lt;=5,"On Time","Delayed"))</f>
        <v/>
      </c>
    </row>
    <row r="3149">
      <c r="A3149">
        <f>Raw_Data!A3149</f>
        <v/>
      </c>
      <c r="B3149" s="11">
        <f>Raw_Data!B3149</f>
        <v/>
      </c>
      <c r="C3149">
        <f>Raw_Data!C3149</f>
        <v/>
      </c>
      <c r="D3149">
        <f>Raw_Data!D3149</f>
        <v/>
      </c>
      <c r="E3149">
        <f>Raw_Data!E3149</f>
        <v/>
      </c>
      <c r="F3149">
        <f>Raw_Data!F3149</f>
        <v/>
      </c>
      <c r="G3149">
        <f>Raw_Data!G3149</f>
        <v/>
      </c>
      <c r="H3149">
        <f>Raw_Data!H3149</f>
        <v/>
      </c>
      <c r="I3149">
        <f>Raw_Data!I3149</f>
        <v/>
      </c>
      <c r="J3149" s="12">
        <f>Raw_Data!J3149</f>
        <v/>
      </c>
      <c r="K3149" s="13">
        <f>Raw_Data!K3149</f>
        <v/>
      </c>
      <c r="L3149" s="12">
        <f>Raw_Data!L3149</f>
        <v/>
      </c>
      <c r="M3149" s="12">
        <f>Raw_Data!M3149</f>
        <v/>
      </c>
      <c r="N3149" s="12">
        <f>Raw_Data!N3149</f>
        <v/>
      </c>
      <c r="O3149">
        <f>Raw_Data!O3149</f>
        <v/>
      </c>
      <c r="P3149">
        <f>Raw_Data!P3149</f>
        <v/>
      </c>
      <c r="Q3149">
        <f>Raw_Data!Q3149</f>
        <v/>
      </c>
      <c r="R3149">
        <f>Raw_Data!R3149</f>
        <v/>
      </c>
      <c r="S3149">
        <f>Raw_Data!S3149</f>
        <v/>
      </c>
      <c r="T3149">
        <f>YEAR(B3149)</f>
        <v/>
      </c>
      <c r="U3149">
        <f>MONTH(B3149)</f>
        <v/>
      </c>
      <c r="V3149">
        <f>TEXT(B3149,"mmm")</f>
        <v/>
      </c>
      <c r="W3149" s="15">
        <f>IFERROR(N3149/L3149,0)</f>
        <v/>
      </c>
      <c r="X3149">
        <f>IF(K3149=0,"No Discount",IF(K3149&lt;=5%,"Low",IF(K3149&lt;=15%,"Medium","High")))</f>
        <v/>
      </c>
      <c r="Y3149">
        <f>IF(L3149&gt;=20000,"High Value",IF(L3149&gt;=5000,"Medium Value","Low Value"))</f>
        <v/>
      </c>
      <c r="Z3149">
        <f>IF(R3149&lt;=3,"Fast",IF(R3149&lt;=5,"On Time","Delayed"))</f>
        <v/>
      </c>
    </row>
    <row r="3150">
      <c r="A3150">
        <f>Raw_Data!A3150</f>
        <v/>
      </c>
      <c r="B3150" s="11">
        <f>Raw_Data!B3150</f>
        <v/>
      </c>
      <c r="C3150">
        <f>Raw_Data!C3150</f>
        <v/>
      </c>
      <c r="D3150">
        <f>Raw_Data!D3150</f>
        <v/>
      </c>
      <c r="E3150">
        <f>Raw_Data!E3150</f>
        <v/>
      </c>
      <c r="F3150">
        <f>Raw_Data!F3150</f>
        <v/>
      </c>
      <c r="G3150">
        <f>Raw_Data!G3150</f>
        <v/>
      </c>
      <c r="H3150">
        <f>Raw_Data!H3150</f>
        <v/>
      </c>
      <c r="I3150">
        <f>Raw_Data!I3150</f>
        <v/>
      </c>
      <c r="J3150" s="12">
        <f>Raw_Data!J3150</f>
        <v/>
      </c>
      <c r="K3150" s="13">
        <f>Raw_Data!K3150</f>
        <v/>
      </c>
      <c r="L3150" s="12">
        <f>Raw_Data!L3150</f>
        <v/>
      </c>
      <c r="M3150" s="12">
        <f>Raw_Data!M3150</f>
        <v/>
      </c>
      <c r="N3150" s="12">
        <f>Raw_Data!N3150</f>
        <v/>
      </c>
      <c r="O3150">
        <f>Raw_Data!O3150</f>
        <v/>
      </c>
      <c r="P3150">
        <f>Raw_Data!P3150</f>
        <v/>
      </c>
      <c r="Q3150">
        <f>Raw_Data!Q3150</f>
        <v/>
      </c>
      <c r="R3150">
        <f>Raw_Data!R3150</f>
        <v/>
      </c>
      <c r="S3150">
        <f>Raw_Data!S3150</f>
        <v/>
      </c>
      <c r="T3150">
        <f>YEAR(B3150)</f>
        <v/>
      </c>
      <c r="U3150">
        <f>MONTH(B3150)</f>
        <v/>
      </c>
      <c r="V3150">
        <f>TEXT(B3150,"mmm")</f>
        <v/>
      </c>
      <c r="W3150" s="15">
        <f>IFERROR(N3150/L3150,0)</f>
        <v/>
      </c>
      <c r="X3150">
        <f>IF(K3150=0,"No Discount",IF(K3150&lt;=5%,"Low",IF(K3150&lt;=15%,"Medium","High")))</f>
        <v/>
      </c>
      <c r="Y3150">
        <f>IF(L3150&gt;=20000,"High Value",IF(L3150&gt;=5000,"Medium Value","Low Value"))</f>
        <v/>
      </c>
      <c r="Z3150">
        <f>IF(R3150&lt;=3,"Fast",IF(R3150&lt;=5,"On Time","Delayed"))</f>
        <v/>
      </c>
    </row>
    <row r="3151">
      <c r="A3151">
        <f>Raw_Data!A3151</f>
        <v/>
      </c>
      <c r="B3151" s="11">
        <f>Raw_Data!B3151</f>
        <v/>
      </c>
      <c r="C3151">
        <f>Raw_Data!C3151</f>
        <v/>
      </c>
      <c r="D3151">
        <f>Raw_Data!D3151</f>
        <v/>
      </c>
      <c r="E3151">
        <f>Raw_Data!E3151</f>
        <v/>
      </c>
      <c r="F3151">
        <f>Raw_Data!F3151</f>
        <v/>
      </c>
      <c r="G3151">
        <f>Raw_Data!G3151</f>
        <v/>
      </c>
      <c r="H3151">
        <f>Raw_Data!H3151</f>
        <v/>
      </c>
      <c r="I3151">
        <f>Raw_Data!I3151</f>
        <v/>
      </c>
      <c r="J3151" s="12">
        <f>Raw_Data!J3151</f>
        <v/>
      </c>
      <c r="K3151" s="13">
        <f>Raw_Data!K3151</f>
        <v/>
      </c>
      <c r="L3151" s="12">
        <f>Raw_Data!L3151</f>
        <v/>
      </c>
      <c r="M3151" s="12">
        <f>Raw_Data!M3151</f>
        <v/>
      </c>
      <c r="N3151" s="12">
        <f>Raw_Data!N3151</f>
        <v/>
      </c>
      <c r="O3151">
        <f>Raw_Data!O3151</f>
        <v/>
      </c>
      <c r="P3151">
        <f>Raw_Data!P3151</f>
        <v/>
      </c>
      <c r="Q3151">
        <f>Raw_Data!Q3151</f>
        <v/>
      </c>
      <c r="R3151">
        <f>Raw_Data!R3151</f>
        <v/>
      </c>
      <c r="S3151">
        <f>Raw_Data!S3151</f>
        <v/>
      </c>
      <c r="T3151">
        <f>YEAR(B3151)</f>
        <v/>
      </c>
      <c r="U3151">
        <f>MONTH(B3151)</f>
        <v/>
      </c>
      <c r="V3151">
        <f>TEXT(B3151,"mmm")</f>
        <v/>
      </c>
      <c r="W3151" s="15">
        <f>IFERROR(N3151/L3151,0)</f>
        <v/>
      </c>
      <c r="X3151">
        <f>IF(K3151=0,"No Discount",IF(K3151&lt;=5%,"Low",IF(K3151&lt;=15%,"Medium","High")))</f>
        <v/>
      </c>
      <c r="Y3151">
        <f>IF(L3151&gt;=20000,"High Value",IF(L3151&gt;=5000,"Medium Value","Low Value"))</f>
        <v/>
      </c>
      <c r="Z3151">
        <f>IF(R3151&lt;=3,"Fast",IF(R3151&lt;=5,"On Time","Delayed"))</f>
        <v/>
      </c>
    </row>
    <row r="3152">
      <c r="A3152">
        <f>Raw_Data!A3152</f>
        <v/>
      </c>
      <c r="B3152" s="11">
        <f>Raw_Data!B3152</f>
        <v/>
      </c>
      <c r="C3152">
        <f>Raw_Data!C3152</f>
        <v/>
      </c>
      <c r="D3152">
        <f>Raw_Data!D3152</f>
        <v/>
      </c>
      <c r="E3152">
        <f>Raw_Data!E3152</f>
        <v/>
      </c>
      <c r="F3152">
        <f>Raw_Data!F3152</f>
        <v/>
      </c>
      <c r="G3152">
        <f>Raw_Data!G3152</f>
        <v/>
      </c>
      <c r="H3152">
        <f>Raw_Data!H3152</f>
        <v/>
      </c>
      <c r="I3152">
        <f>Raw_Data!I3152</f>
        <v/>
      </c>
      <c r="J3152" s="12">
        <f>Raw_Data!J3152</f>
        <v/>
      </c>
      <c r="K3152" s="13">
        <f>Raw_Data!K3152</f>
        <v/>
      </c>
      <c r="L3152" s="12">
        <f>Raw_Data!L3152</f>
        <v/>
      </c>
      <c r="M3152" s="12">
        <f>Raw_Data!M3152</f>
        <v/>
      </c>
      <c r="N3152" s="12">
        <f>Raw_Data!N3152</f>
        <v/>
      </c>
      <c r="O3152">
        <f>Raw_Data!O3152</f>
        <v/>
      </c>
      <c r="P3152">
        <f>Raw_Data!P3152</f>
        <v/>
      </c>
      <c r="Q3152">
        <f>Raw_Data!Q3152</f>
        <v/>
      </c>
      <c r="R3152">
        <f>Raw_Data!R3152</f>
        <v/>
      </c>
      <c r="S3152">
        <f>Raw_Data!S3152</f>
        <v/>
      </c>
      <c r="T3152">
        <f>YEAR(B3152)</f>
        <v/>
      </c>
      <c r="U3152">
        <f>MONTH(B3152)</f>
        <v/>
      </c>
      <c r="V3152">
        <f>TEXT(B3152,"mmm")</f>
        <v/>
      </c>
      <c r="W3152" s="15">
        <f>IFERROR(N3152/L3152,0)</f>
        <v/>
      </c>
      <c r="X3152">
        <f>IF(K3152=0,"No Discount",IF(K3152&lt;=5%,"Low",IF(K3152&lt;=15%,"Medium","High")))</f>
        <v/>
      </c>
      <c r="Y3152">
        <f>IF(L3152&gt;=20000,"High Value",IF(L3152&gt;=5000,"Medium Value","Low Value"))</f>
        <v/>
      </c>
      <c r="Z3152">
        <f>IF(R3152&lt;=3,"Fast",IF(R3152&lt;=5,"On Time","Delayed"))</f>
        <v/>
      </c>
    </row>
    <row r="3153">
      <c r="A3153">
        <f>Raw_Data!A3153</f>
        <v/>
      </c>
      <c r="B3153" s="11">
        <f>Raw_Data!B3153</f>
        <v/>
      </c>
      <c r="C3153">
        <f>Raw_Data!C3153</f>
        <v/>
      </c>
      <c r="D3153">
        <f>Raw_Data!D3153</f>
        <v/>
      </c>
      <c r="E3153">
        <f>Raw_Data!E3153</f>
        <v/>
      </c>
      <c r="F3153">
        <f>Raw_Data!F3153</f>
        <v/>
      </c>
      <c r="G3153">
        <f>Raw_Data!G3153</f>
        <v/>
      </c>
      <c r="H3153">
        <f>Raw_Data!H3153</f>
        <v/>
      </c>
      <c r="I3153">
        <f>Raw_Data!I3153</f>
        <v/>
      </c>
      <c r="J3153" s="12">
        <f>Raw_Data!J3153</f>
        <v/>
      </c>
      <c r="K3153" s="13">
        <f>Raw_Data!K3153</f>
        <v/>
      </c>
      <c r="L3153" s="12">
        <f>Raw_Data!L3153</f>
        <v/>
      </c>
      <c r="M3153" s="12">
        <f>Raw_Data!M3153</f>
        <v/>
      </c>
      <c r="N3153" s="12">
        <f>Raw_Data!N3153</f>
        <v/>
      </c>
      <c r="O3153">
        <f>Raw_Data!O3153</f>
        <v/>
      </c>
      <c r="P3153">
        <f>Raw_Data!P3153</f>
        <v/>
      </c>
      <c r="Q3153">
        <f>Raw_Data!Q3153</f>
        <v/>
      </c>
      <c r="R3153">
        <f>Raw_Data!R3153</f>
        <v/>
      </c>
      <c r="S3153">
        <f>Raw_Data!S3153</f>
        <v/>
      </c>
      <c r="T3153">
        <f>YEAR(B3153)</f>
        <v/>
      </c>
      <c r="U3153">
        <f>MONTH(B3153)</f>
        <v/>
      </c>
      <c r="V3153">
        <f>TEXT(B3153,"mmm")</f>
        <v/>
      </c>
      <c r="W3153" s="15">
        <f>IFERROR(N3153/L3153,0)</f>
        <v/>
      </c>
      <c r="X3153">
        <f>IF(K3153=0,"No Discount",IF(K3153&lt;=5%,"Low",IF(K3153&lt;=15%,"Medium","High")))</f>
        <v/>
      </c>
      <c r="Y3153">
        <f>IF(L3153&gt;=20000,"High Value",IF(L3153&gt;=5000,"Medium Value","Low Value"))</f>
        <v/>
      </c>
      <c r="Z3153">
        <f>IF(R3153&lt;=3,"Fast",IF(R3153&lt;=5,"On Time","Delayed"))</f>
        <v/>
      </c>
    </row>
    <row r="3154">
      <c r="A3154">
        <f>Raw_Data!A3154</f>
        <v/>
      </c>
      <c r="B3154" s="11">
        <f>Raw_Data!B3154</f>
        <v/>
      </c>
      <c r="C3154">
        <f>Raw_Data!C3154</f>
        <v/>
      </c>
      <c r="D3154">
        <f>Raw_Data!D3154</f>
        <v/>
      </c>
      <c r="E3154">
        <f>Raw_Data!E3154</f>
        <v/>
      </c>
      <c r="F3154">
        <f>Raw_Data!F3154</f>
        <v/>
      </c>
      <c r="G3154">
        <f>Raw_Data!G3154</f>
        <v/>
      </c>
      <c r="H3154">
        <f>Raw_Data!H3154</f>
        <v/>
      </c>
      <c r="I3154">
        <f>Raw_Data!I3154</f>
        <v/>
      </c>
      <c r="J3154" s="12">
        <f>Raw_Data!J3154</f>
        <v/>
      </c>
      <c r="K3154" s="13">
        <f>Raw_Data!K3154</f>
        <v/>
      </c>
      <c r="L3154" s="12">
        <f>Raw_Data!L3154</f>
        <v/>
      </c>
      <c r="M3154" s="12">
        <f>Raw_Data!M3154</f>
        <v/>
      </c>
      <c r="N3154" s="12">
        <f>Raw_Data!N3154</f>
        <v/>
      </c>
      <c r="O3154">
        <f>Raw_Data!O3154</f>
        <v/>
      </c>
      <c r="P3154">
        <f>Raw_Data!P3154</f>
        <v/>
      </c>
      <c r="Q3154">
        <f>Raw_Data!Q3154</f>
        <v/>
      </c>
      <c r="R3154">
        <f>Raw_Data!R3154</f>
        <v/>
      </c>
      <c r="S3154">
        <f>Raw_Data!S3154</f>
        <v/>
      </c>
      <c r="T3154">
        <f>YEAR(B3154)</f>
        <v/>
      </c>
      <c r="U3154">
        <f>MONTH(B3154)</f>
        <v/>
      </c>
      <c r="V3154">
        <f>TEXT(B3154,"mmm")</f>
        <v/>
      </c>
      <c r="W3154" s="15">
        <f>IFERROR(N3154/L3154,0)</f>
        <v/>
      </c>
      <c r="X3154">
        <f>IF(K3154=0,"No Discount",IF(K3154&lt;=5%,"Low",IF(K3154&lt;=15%,"Medium","High")))</f>
        <v/>
      </c>
      <c r="Y3154">
        <f>IF(L3154&gt;=20000,"High Value",IF(L3154&gt;=5000,"Medium Value","Low Value"))</f>
        <v/>
      </c>
      <c r="Z3154">
        <f>IF(R3154&lt;=3,"Fast",IF(R3154&lt;=5,"On Time","Delayed"))</f>
        <v/>
      </c>
    </row>
    <row r="3155">
      <c r="A3155">
        <f>Raw_Data!A3155</f>
        <v/>
      </c>
      <c r="B3155" s="11">
        <f>Raw_Data!B3155</f>
        <v/>
      </c>
      <c r="C3155">
        <f>Raw_Data!C3155</f>
        <v/>
      </c>
      <c r="D3155">
        <f>Raw_Data!D3155</f>
        <v/>
      </c>
      <c r="E3155">
        <f>Raw_Data!E3155</f>
        <v/>
      </c>
      <c r="F3155">
        <f>Raw_Data!F3155</f>
        <v/>
      </c>
      <c r="G3155">
        <f>Raw_Data!G3155</f>
        <v/>
      </c>
      <c r="H3155">
        <f>Raw_Data!H3155</f>
        <v/>
      </c>
      <c r="I3155">
        <f>Raw_Data!I3155</f>
        <v/>
      </c>
      <c r="J3155" s="12">
        <f>Raw_Data!J3155</f>
        <v/>
      </c>
      <c r="K3155" s="13">
        <f>Raw_Data!K3155</f>
        <v/>
      </c>
      <c r="L3155" s="12">
        <f>Raw_Data!L3155</f>
        <v/>
      </c>
      <c r="M3155" s="12">
        <f>Raw_Data!M3155</f>
        <v/>
      </c>
      <c r="N3155" s="12">
        <f>Raw_Data!N3155</f>
        <v/>
      </c>
      <c r="O3155">
        <f>Raw_Data!O3155</f>
        <v/>
      </c>
      <c r="P3155">
        <f>Raw_Data!P3155</f>
        <v/>
      </c>
      <c r="Q3155">
        <f>Raw_Data!Q3155</f>
        <v/>
      </c>
      <c r="R3155">
        <f>Raw_Data!R3155</f>
        <v/>
      </c>
      <c r="S3155">
        <f>Raw_Data!S3155</f>
        <v/>
      </c>
      <c r="T3155">
        <f>YEAR(B3155)</f>
        <v/>
      </c>
      <c r="U3155">
        <f>MONTH(B3155)</f>
        <v/>
      </c>
      <c r="V3155">
        <f>TEXT(B3155,"mmm")</f>
        <v/>
      </c>
      <c r="W3155" s="15">
        <f>IFERROR(N3155/L3155,0)</f>
        <v/>
      </c>
      <c r="X3155">
        <f>IF(K3155=0,"No Discount",IF(K3155&lt;=5%,"Low",IF(K3155&lt;=15%,"Medium","High")))</f>
        <v/>
      </c>
      <c r="Y3155">
        <f>IF(L3155&gt;=20000,"High Value",IF(L3155&gt;=5000,"Medium Value","Low Value"))</f>
        <v/>
      </c>
      <c r="Z3155">
        <f>IF(R3155&lt;=3,"Fast",IF(R3155&lt;=5,"On Time","Delayed"))</f>
        <v/>
      </c>
    </row>
    <row r="3156">
      <c r="A3156">
        <f>Raw_Data!A3156</f>
        <v/>
      </c>
      <c r="B3156" s="11">
        <f>Raw_Data!B3156</f>
        <v/>
      </c>
      <c r="C3156">
        <f>Raw_Data!C3156</f>
        <v/>
      </c>
      <c r="D3156">
        <f>Raw_Data!D3156</f>
        <v/>
      </c>
      <c r="E3156">
        <f>Raw_Data!E3156</f>
        <v/>
      </c>
      <c r="F3156">
        <f>Raw_Data!F3156</f>
        <v/>
      </c>
      <c r="G3156">
        <f>Raw_Data!G3156</f>
        <v/>
      </c>
      <c r="H3156">
        <f>Raw_Data!H3156</f>
        <v/>
      </c>
      <c r="I3156">
        <f>Raw_Data!I3156</f>
        <v/>
      </c>
      <c r="J3156" s="12">
        <f>Raw_Data!J3156</f>
        <v/>
      </c>
      <c r="K3156" s="13">
        <f>Raw_Data!K3156</f>
        <v/>
      </c>
      <c r="L3156" s="12">
        <f>Raw_Data!L3156</f>
        <v/>
      </c>
      <c r="M3156" s="12">
        <f>Raw_Data!M3156</f>
        <v/>
      </c>
      <c r="N3156" s="12">
        <f>Raw_Data!N3156</f>
        <v/>
      </c>
      <c r="O3156">
        <f>Raw_Data!O3156</f>
        <v/>
      </c>
      <c r="P3156">
        <f>Raw_Data!P3156</f>
        <v/>
      </c>
      <c r="Q3156">
        <f>Raw_Data!Q3156</f>
        <v/>
      </c>
      <c r="R3156">
        <f>Raw_Data!R3156</f>
        <v/>
      </c>
      <c r="S3156">
        <f>Raw_Data!S3156</f>
        <v/>
      </c>
      <c r="T3156">
        <f>YEAR(B3156)</f>
        <v/>
      </c>
      <c r="U3156">
        <f>MONTH(B3156)</f>
        <v/>
      </c>
      <c r="V3156">
        <f>TEXT(B3156,"mmm")</f>
        <v/>
      </c>
      <c r="W3156" s="15">
        <f>IFERROR(N3156/L3156,0)</f>
        <v/>
      </c>
      <c r="X3156">
        <f>IF(K3156=0,"No Discount",IF(K3156&lt;=5%,"Low",IF(K3156&lt;=15%,"Medium","High")))</f>
        <v/>
      </c>
      <c r="Y3156">
        <f>IF(L3156&gt;=20000,"High Value",IF(L3156&gt;=5000,"Medium Value","Low Value"))</f>
        <v/>
      </c>
      <c r="Z3156">
        <f>IF(R3156&lt;=3,"Fast",IF(R3156&lt;=5,"On Time","Delayed"))</f>
        <v/>
      </c>
    </row>
    <row r="3157">
      <c r="A3157">
        <f>Raw_Data!A3157</f>
        <v/>
      </c>
      <c r="B3157" s="11">
        <f>Raw_Data!B3157</f>
        <v/>
      </c>
      <c r="C3157">
        <f>Raw_Data!C3157</f>
        <v/>
      </c>
      <c r="D3157">
        <f>Raw_Data!D3157</f>
        <v/>
      </c>
      <c r="E3157">
        <f>Raw_Data!E3157</f>
        <v/>
      </c>
      <c r="F3157">
        <f>Raw_Data!F3157</f>
        <v/>
      </c>
      <c r="G3157">
        <f>Raw_Data!G3157</f>
        <v/>
      </c>
      <c r="H3157">
        <f>Raw_Data!H3157</f>
        <v/>
      </c>
      <c r="I3157">
        <f>Raw_Data!I3157</f>
        <v/>
      </c>
      <c r="J3157" s="12">
        <f>Raw_Data!J3157</f>
        <v/>
      </c>
      <c r="K3157" s="13">
        <f>Raw_Data!K3157</f>
        <v/>
      </c>
      <c r="L3157" s="12">
        <f>Raw_Data!L3157</f>
        <v/>
      </c>
      <c r="M3157" s="12">
        <f>Raw_Data!M3157</f>
        <v/>
      </c>
      <c r="N3157" s="12">
        <f>Raw_Data!N3157</f>
        <v/>
      </c>
      <c r="O3157">
        <f>Raw_Data!O3157</f>
        <v/>
      </c>
      <c r="P3157">
        <f>Raw_Data!P3157</f>
        <v/>
      </c>
      <c r="Q3157">
        <f>Raw_Data!Q3157</f>
        <v/>
      </c>
      <c r="R3157">
        <f>Raw_Data!R3157</f>
        <v/>
      </c>
      <c r="S3157">
        <f>Raw_Data!S3157</f>
        <v/>
      </c>
      <c r="T3157">
        <f>YEAR(B3157)</f>
        <v/>
      </c>
      <c r="U3157">
        <f>MONTH(B3157)</f>
        <v/>
      </c>
      <c r="V3157">
        <f>TEXT(B3157,"mmm")</f>
        <v/>
      </c>
      <c r="W3157" s="15">
        <f>IFERROR(N3157/L3157,0)</f>
        <v/>
      </c>
      <c r="X3157">
        <f>IF(K3157=0,"No Discount",IF(K3157&lt;=5%,"Low",IF(K3157&lt;=15%,"Medium","High")))</f>
        <v/>
      </c>
      <c r="Y3157">
        <f>IF(L3157&gt;=20000,"High Value",IF(L3157&gt;=5000,"Medium Value","Low Value"))</f>
        <v/>
      </c>
      <c r="Z3157">
        <f>IF(R3157&lt;=3,"Fast",IF(R3157&lt;=5,"On Time","Delayed"))</f>
        <v/>
      </c>
    </row>
    <row r="3158">
      <c r="A3158">
        <f>Raw_Data!A3158</f>
        <v/>
      </c>
      <c r="B3158" s="11">
        <f>Raw_Data!B3158</f>
        <v/>
      </c>
      <c r="C3158">
        <f>Raw_Data!C3158</f>
        <v/>
      </c>
      <c r="D3158">
        <f>Raw_Data!D3158</f>
        <v/>
      </c>
      <c r="E3158">
        <f>Raw_Data!E3158</f>
        <v/>
      </c>
      <c r="F3158">
        <f>Raw_Data!F3158</f>
        <v/>
      </c>
      <c r="G3158">
        <f>Raw_Data!G3158</f>
        <v/>
      </c>
      <c r="H3158">
        <f>Raw_Data!H3158</f>
        <v/>
      </c>
      <c r="I3158">
        <f>Raw_Data!I3158</f>
        <v/>
      </c>
      <c r="J3158" s="12">
        <f>Raw_Data!J3158</f>
        <v/>
      </c>
      <c r="K3158" s="13">
        <f>Raw_Data!K3158</f>
        <v/>
      </c>
      <c r="L3158" s="12">
        <f>Raw_Data!L3158</f>
        <v/>
      </c>
      <c r="M3158" s="12">
        <f>Raw_Data!M3158</f>
        <v/>
      </c>
      <c r="N3158" s="12">
        <f>Raw_Data!N3158</f>
        <v/>
      </c>
      <c r="O3158">
        <f>Raw_Data!O3158</f>
        <v/>
      </c>
      <c r="P3158">
        <f>Raw_Data!P3158</f>
        <v/>
      </c>
      <c r="Q3158">
        <f>Raw_Data!Q3158</f>
        <v/>
      </c>
      <c r="R3158">
        <f>Raw_Data!R3158</f>
        <v/>
      </c>
      <c r="S3158">
        <f>Raw_Data!S3158</f>
        <v/>
      </c>
      <c r="T3158">
        <f>YEAR(B3158)</f>
        <v/>
      </c>
      <c r="U3158">
        <f>MONTH(B3158)</f>
        <v/>
      </c>
      <c r="V3158">
        <f>TEXT(B3158,"mmm")</f>
        <v/>
      </c>
      <c r="W3158" s="15">
        <f>IFERROR(N3158/L3158,0)</f>
        <v/>
      </c>
      <c r="X3158">
        <f>IF(K3158=0,"No Discount",IF(K3158&lt;=5%,"Low",IF(K3158&lt;=15%,"Medium","High")))</f>
        <v/>
      </c>
      <c r="Y3158">
        <f>IF(L3158&gt;=20000,"High Value",IF(L3158&gt;=5000,"Medium Value","Low Value"))</f>
        <v/>
      </c>
      <c r="Z3158">
        <f>IF(R3158&lt;=3,"Fast",IF(R3158&lt;=5,"On Time","Delayed"))</f>
        <v/>
      </c>
    </row>
    <row r="3159">
      <c r="A3159">
        <f>Raw_Data!A3159</f>
        <v/>
      </c>
      <c r="B3159" s="11">
        <f>Raw_Data!B3159</f>
        <v/>
      </c>
      <c r="C3159">
        <f>Raw_Data!C3159</f>
        <v/>
      </c>
      <c r="D3159">
        <f>Raw_Data!D3159</f>
        <v/>
      </c>
      <c r="E3159">
        <f>Raw_Data!E3159</f>
        <v/>
      </c>
      <c r="F3159">
        <f>Raw_Data!F3159</f>
        <v/>
      </c>
      <c r="G3159">
        <f>Raw_Data!G3159</f>
        <v/>
      </c>
      <c r="H3159">
        <f>Raw_Data!H3159</f>
        <v/>
      </c>
      <c r="I3159">
        <f>Raw_Data!I3159</f>
        <v/>
      </c>
      <c r="J3159" s="12">
        <f>Raw_Data!J3159</f>
        <v/>
      </c>
      <c r="K3159" s="13">
        <f>Raw_Data!K3159</f>
        <v/>
      </c>
      <c r="L3159" s="12">
        <f>Raw_Data!L3159</f>
        <v/>
      </c>
      <c r="M3159" s="12">
        <f>Raw_Data!M3159</f>
        <v/>
      </c>
      <c r="N3159" s="12">
        <f>Raw_Data!N3159</f>
        <v/>
      </c>
      <c r="O3159">
        <f>Raw_Data!O3159</f>
        <v/>
      </c>
      <c r="P3159">
        <f>Raw_Data!P3159</f>
        <v/>
      </c>
      <c r="Q3159">
        <f>Raw_Data!Q3159</f>
        <v/>
      </c>
      <c r="R3159">
        <f>Raw_Data!R3159</f>
        <v/>
      </c>
      <c r="S3159">
        <f>Raw_Data!S3159</f>
        <v/>
      </c>
      <c r="T3159">
        <f>YEAR(B3159)</f>
        <v/>
      </c>
      <c r="U3159">
        <f>MONTH(B3159)</f>
        <v/>
      </c>
      <c r="V3159">
        <f>TEXT(B3159,"mmm")</f>
        <v/>
      </c>
      <c r="W3159" s="15">
        <f>IFERROR(N3159/L3159,0)</f>
        <v/>
      </c>
      <c r="X3159">
        <f>IF(K3159=0,"No Discount",IF(K3159&lt;=5%,"Low",IF(K3159&lt;=15%,"Medium","High")))</f>
        <v/>
      </c>
      <c r="Y3159">
        <f>IF(L3159&gt;=20000,"High Value",IF(L3159&gt;=5000,"Medium Value","Low Value"))</f>
        <v/>
      </c>
      <c r="Z3159">
        <f>IF(R3159&lt;=3,"Fast",IF(R3159&lt;=5,"On Time","Delayed"))</f>
        <v/>
      </c>
    </row>
    <row r="3160">
      <c r="A3160">
        <f>Raw_Data!A3160</f>
        <v/>
      </c>
      <c r="B3160" s="11">
        <f>Raw_Data!B3160</f>
        <v/>
      </c>
      <c r="C3160">
        <f>Raw_Data!C3160</f>
        <v/>
      </c>
      <c r="D3160">
        <f>Raw_Data!D3160</f>
        <v/>
      </c>
      <c r="E3160">
        <f>Raw_Data!E3160</f>
        <v/>
      </c>
      <c r="F3160">
        <f>Raw_Data!F3160</f>
        <v/>
      </c>
      <c r="G3160">
        <f>Raw_Data!G3160</f>
        <v/>
      </c>
      <c r="H3160">
        <f>Raw_Data!H3160</f>
        <v/>
      </c>
      <c r="I3160">
        <f>Raw_Data!I3160</f>
        <v/>
      </c>
      <c r="J3160" s="12">
        <f>Raw_Data!J3160</f>
        <v/>
      </c>
      <c r="K3160" s="13">
        <f>Raw_Data!K3160</f>
        <v/>
      </c>
      <c r="L3160" s="12">
        <f>Raw_Data!L3160</f>
        <v/>
      </c>
      <c r="M3160" s="12">
        <f>Raw_Data!M3160</f>
        <v/>
      </c>
      <c r="N3160" s="12">
        <f>Raw_Data!N3160</f>
        <v/>
      </c>
      <c r="O3160">
        <f>Raw_Data!O3160</f>
        <v/>
      </c>
      <c r="P3160">
        <f>Raw_Data!P3160</f>
        <v/>
      </c>
      <c r="Q3160">
        <f>Raw_Data!Q3160</f>
        <v/>
      </c>
      <c r="R3160">
        <f>Raw_Data!R3160</f>
        <v/>
      </c>
      <c r="S3160">
        <f>Raw_Data!S3160</f>
        <v/>
      </c>
      <c r="T3160">
        <f>YEAR(B3160)</f>
        <v/>
      </c>
      <c r="U3160">
        <f>MONTH(B3160)</f>
        <v/>
      </c>
      <c r="V3160">
        <f>TEXT(B3160,"mmm")</f>
        <v/>
      </c>
      <c r="W3160" s="15">
        <f>IFERROR(N3160/L3160,0)</f>
        <v/>
      </c>
      <c r="X3160">
        <f>IF(K3160=0,"No Discount",IF(K3160&lt;=5%,"Low",IF(K3160&lt;=15%,"Medium","High")))</f>
        <v/>
      </c>
      <c r="Y3160">
        <f>IF(L3160&gt;=20000,"High Value",IF(L3160&gt;=5000,"Medium Value","Low Value"))</f>
        <v/>
      </c>
      <c r="Z3160">
        <f>IF(R3160&lt;=3,"Fast",IF(R3160&lt;=5,"On Time","Delayed"))</f>
        <v/>
      </c>
    </row>
    <row r="3161">
      <c r="A3161">
        <f>Raw_Data!A3161</f>
        <v/>
      </c>
      <c r="B3161" s="11">
        <f>Raw_Data!B3161</f>
        <v/>
      </c>
      <c r="C3161">
        <f>Raw_Data!C3161</f>
        <v/>
      </c>
      <c r="D3161">
        <f>Raw_Data!D3161</f>
        <v/>
      </c>
      <c r="E3161">
        <f>Raw_Data!E3161</f>
        <v/>
      </c>
      <c r="F3161">
        <f>Raw_Data!F3161</f>
        <v/>
      </c>
      <c r="G3161">
        <f>Raw_Data!G3161</f>
        <v/>
      </c>
      <c r="H3161">
        <f>Raw_Data!H3161</f>
        <v/>
      </c>
      <c r="I3161">
        <f>Raw_Data!I3161</f>
        <v/>
      </c>
      <c r="J3161" s="12">
        <f>Raw_Data!J3161</f>
        <v/>
      </c>
      <c r="K3161" s="13">
        <f>Raw_Data!K3161</f>
        <v/>
      </c>
      <c r="L3161" s="12">
        <f>Raw_Data!L3161</f>
        <v/>
      </c>
      <c r="M3161" s="12">
        <f>Raw_Data!M3161</f>
        <v/>
      </c>
      <c r="N3161" s="12">
        <f>Raw_Data!N3161</f>
        <v/>
      </c>
      <c r="O3161">
        <f>Raw_Data!O3161</f>
        <v/>
      </c>
      <c r="P3161">
        <f>Raw_Data!P3161</f>
        <v/>
      </c>
      <c r="Q3161">
        <f>Raw_Data!Q3161</f>
        <v/>
      </c>
      <c r="R3161">
        <f>Raw_Data!R3161</f>
        <v/>
      </c>
      <c r="S3161">
        <f>Raw_Data!S3161</f>
        <v/>
      </c>
      <c r="T3161">
        <f>YEAR(B3161)</f>
        <v/>
      </c>
      <c r="U3161">
        <f>MONTH(B3161)</f>
        <v/>
      </c>
      <c r="V3161">
        <f>TEXT(B3161,"mmm")</f>
        <v/>
      </c>
      <c r="W3161" s="15">
        <f>IFERROR(N3161/L3161,0)</f>
        <v/>
      </c>
      <c r="X3161">
        <f>IF(K3161=0,"No Discount",IF(K3161&lt;=5%,"Low",IF(K3161&lt;=15%,"Medium","High")))</f>
        <v/>
      </c>
      <c r="Y3161">
        <f>IF(L3161&gt;=20000,"High Value",IF(L3161&gt;=5000,"Medium Value","Low Value"))</f>
        <v/>
      </c>
      <c r="Z3161">
        <f>IF(R3161&lt;=3,"Fast",IF(R3161&lt;=5,"On Time","Delayed"))</f>
        <v/>
      </c>
    </row>
    <row r="3162">
      <c r="A3162">
        <f>Raw_Data!A3162</f>
        <v/>
      </c>
      <c r="B3162" s="11">
        <f>Raw_Data!B3162</f>
        <v/>
      </c>
      <c r="C3162">
        <f>Raw_Data!C3162</f>
        <v/>
      </c>
      <c r="D3162">
        <f>Raw_Data!D3162</f>
        <v/>
      </c>
      <c r="E3162">
        <f>Raw_Data!E3162</f>
        <v/>
      </c>
      <c r="F3162">
        <f>Raw_Data!F3162</f>
        <v/>
      </c>
      <c r="G3162">
        <f>Raw_Data!G3162</f>
        <v/>
      </c>
      <c r="H3162">
        <f>Raw_Data!H3162</f>
        <v/>
      </c>
      <c r="I3162">
        <f>Raw_Data!I3162</f>
        <v/>
      </c>
      <c r="J3162" s="12">
        <f>Raw_Data!J3162</f>
        <v/>
      </c>
      <c r="K3162" s="13">
        <f>Raw_Data!K3162</f>
        <v/>
      </c>
      <c r="L3162" s="12">
        <f>Raw_Data!L3162</f>
        <v/>
      </c>
      <c r="M3162" s="12">
        <f>Raw_Data!M3162</f>
        <v/>
      </c>
      <c r="N3162" s="12">
        <f>Raw_Data!N3162</f>
        <v/>
      </c>
      <c r="O3162">
        <f>Raw_Data!O3162</f>
        <v/>
      </c>
      <c r="P3162">
        <f>Raw_Data!P3162</f>
        <v/>
      </c>
      <c r="Q3162">
        <f>Raw_Data!Q3162</f>
        <v/>
      </c>
      <c r="R3162">
        <f>Raw_Data!R3162</f>
        <v/>
      </c>
      <c r="S3162">
        <f>Raw_Data!S3162</f>
        <v/>
      </c>
      <c r="T3162">
        <f>YEAR(B3162)</f>
        <v/>
      </c>
      <c r="U3162">
        <f>MONTH(B3162)</f>
        <v/>
      </c>
      <c r="V3162">
        <f>TEXT(B3162,"mmm")</f>
        <v/>
      </c>
      <c r="W3162" s="15">
        <f>IFERROR(N3162/L3162,0)</f>
        <v/>
      </c>
      <c r="X3162">
        <f>IF(K3162=0,"No Discount",IF(K3162&lt;=5%,"Low",IF(K3162&lt;=15%,"Medium","High")))</f>
        <v/>
      </c>
      <c r="Y3162">
        <f>IF(L3162&gt;=20000,"High Value",IF(L3162&gt;=5000,"Medium Value","Low Value"))</f>
        <v/>
      </c>
      <c r="Z3162">
        <f>IF(R3162&lt;=3,"Fast",IF(R3162&lt;=5,"On Time","Delayed"))</f>
        <v/>
      </c>
    </row>
    <row r="3163">
      <c r="A3163">
        <f>Raw_Data!A3163</f>
        <v/>
      </c>
      <c r="B3163" s="11">
        <f>Raw_Data!B3163</f>
        <v/>
      </c>
      <c r="C3163">
        <f>Raw_Data!C3163</f>
        <v/>
      </c>
      <c r="D3163">
        <f>Raw_Data!D3163</f>
        <v/>
      </c>
      <c r="E3163">
        <f>Raw_Data!E3163</f>
        <v/>
      </c>
      <c r="F3163">
        <f>Raw_Data!F3163</f>
        <v/>
      </c>
      <c r="G3163">
        <f>Raw_Data!G3163</f>
        <v/>
      </c>
      <c r="H3163">
        <f>Raw_Data!H3163</f>
        <v/>
      </c>
      <c r="I3163">
        <f>Raw_Data!I3163</f>
        <v/>
      </c>
      <c r="J3163" s="12">
        <f>Raw_Data!J3163</f>
        <v/>
      </c>
      <c r="K3163" s="13">
        <f>Raw_Data!K3163</f>
        <v/>
      </c>
      <c r="L3163" s="12">
        <f>Raw_Data!L3163</f>
        <v/>
      </c>
      <c r="M3163" s="12">
        <f>Raw_Data!M3163</f>
        <v/>
      </c>
      <c r="N3163" s="12">
        <f>Raw_Data!N3163</f>
        <v/>
      </c>
      <c r="O3163">
        <f>Raw_Data!O3163</f>
        <v/>
      </c>
      <c r="P3163">
        <f>Raw_Data!P3163</f>
        <v/>
      </c>
      <c r="Q3163">
        <f>Raw_Data!Q3163</f>
        <v/>
      </c>
      <c r="R3163">
        <f>Raw_Data!R3163</f>
        <v/>
      </c>
      <c r="S3163">
        <f>Raw_Data!S3163</f>
        <v/>
      </c>
      <c r="T3163">
        <f>YEAR(B3163)</f>
        <v/>
      </c>
      <c r="U3163">
        <f>MONTH(B3163)</f>
        <v/>
      </c>
      <c r="V3163">
        <f>TEXT(B3163,"mmm")</f>
        <v/>
      </c>
      <c r="W3163" s="15">
        <f>IFERROR(N3163/L3163,0)</f>
        <v/>
      </c>
      <c r="X3163">
        <f>IF(K3163=0,"No Discount",IF(K3163&lt;=5%,"Low",IF(K3163&lt;=15%,"Medium","High")))</f>
        <v/>
      </c>
      <c r="Y3163">
        <f>IF(L3163&gt;=20000,"High Value",IF(L3163&gt;=5000,"Medium Value","Low Value"))</f>
        <v/>
      </c>
      <c r="Z3163">
        <f>IF(R3163&lt;=3,"Fast",IF(R3163&lt;=5,"On Time","Delayed"))</f>
        <v/>
      </c>
    </row>
    <row r="3164">
      <c r="A3164">
        <f>Raw_Data!A3164</f>
        <v/>
      </c>
      <c r="B3164" s="11">
        <f>Raw_Data!B3164</f>
        <v/>
      </c>
      <c r="C3164">
        <f>Raw_Data!C3164</f>
        <v/>
      </c>
      <c r="D3164">
        <f>Raw_Data!D3164</f>
        <v/>
      </c>
      <c r="E3164">
        <f>Raw_Data!E3164</f>
        <v/>
      </c>
      <c r="F3164">
        <f>Raw_Data!F3164</f>
        <v/>
      </c>
      <c r="G3164">
        <f>Raw_Data!G3164</f>
        <v/>
      </c>
      <c r="H3164">
        <f>Raw_Data!H3164</f>
        <v/>
      </c>
      <c r="I3164">
        <f>Raw_Data!I3164</f>
        <v/>
      </c>
      <c r="J3164" s="12">
        <f>Raw_Data!J3164</f>
        <v/>
      </c>
      <c r="K3164" s="13">
        <f>Raw_Data!K3164</f>
        <v/>
      </c>
      <c r="L3164" s="12">
        <f>Raw_Data!L3164</f>
        <v/>
      </c>
      <c r="M3164" s="12">
        <f>Raw_Data!M3164</f>
        <v/>
      </c>
      <c r="N3164" s="12">
        <f>Raw_Data!N3164</f>
        <v/>
      </c>
      <c r="O3164">
        <f>Raw_Data!O3164</f>
        <v/>
      </c>
      <c r="P3164">
        <f>Raw_Data!P3164</f>
        <v/>
      </c>
      <c r="Q3164">
        <f>Raw_Data!Q3164</f>
        <v/>
      </c>
      <c r="R3164">
        <f>Raw_Data!R3164</f>
        <v/>
      </c>
      <c r="S3164">
        <f>Raw_Data!S3164</f>
        <v/>
      </c>
      <c r="T3164">
        <f>YEAR(B3164)</f>
        <v/>
      </c>
      <c r="U3164">
        <f>MONTH(B3164)</f>
        <v/>
      </c>
      <c r="V3164">
        <f>TEXT(B3164,"mmm")</f>
        <v/>
      </c>
      <c r="W3164" s="15">
        <f>IFERROR(N3164/L3164,0)</f>
        <v/>
      </c>
      <c r="X3164">
        <f>IF(K3164=0,"No Discount",IF(K3164&lt;=5%,"Low",IF(K3164&lt;=15%,"Medium","High")))</f>
        <v/>
      </c>
      <c r="Y3164">
        <f>IF(L3164&gt;=20000,"High Value",IF(L3164&gt;=5000,"Medium Value","Low Value"))</f>
        <v/>
      </c>
      <c r="Z3164">
        <f>IF(R3164&lt;=3,"Fast",IF(R3164&lt;=5,"On Time","Delayed"))</f>
        <v/>
      </c>
    </row>
    <row r="3165">
      <c r="A3165">
        <f>Raw_Data!A3165</f>
        <v/>
      </c>
      <c r="B3165" s="11">
        <f>Raw_Data!B3165</f>
        <v/>
      </c>
      <c r="C3165">
        <f>Raw_Data!C3165</f>
        <v/>
      </c>
      <c r="D3165">
        <f>Raw_Data!D3165</f>
        <v/>
      </c>
      <c r="E3165">
        <f>Raw_Data!E3165</f>
        <v/>
      </c>
      <c r="F3165">
        <f>Raw_Data!F3165</f>
        <v/>
      </c>
      <c r="G3165">
        <f>Raw_Data!G3165</f>
        <v/>
      </c>
      <c r="H3165">
        <f>Raw_Data!H3165</f>
        <v/>
      </c>
      <c r="I3165">
        <f>Raw_Data!I3165</f>
        <v/>
      </c>
      <c r="J3165" s="12">
        <f>Raw_Data!J3165</f>
        <v/>
      </c>
      <c r="K3165" s="13">
        <f>Raw_Data!K3165</f>
        <v/>
      </c>
      <c r="L3165" s="12">
        <f>Raw_Data!L3165</f>
        <v/>
      </c>
      <c r="M3165" s="12">
        <f>Raw_Data!M3165</f>
        <v/>
      </c>
      <c r="N3165" s="12">
        <f>Raw_Data!N3165</f>
        <v/>
      </c>
      <c r="O3165">
        <f>Raw_Data!O3165</f>
        <v/>
      </c>
      <c r="P3165">
        <f>Raw_Data!P3165</f>
        <v/>
      </c>
      <c r="Q3165">
        <f>Raw_Data!Q3165</f>
        <v/>
      </c>
      <c r="R3165">
        <f>Raw_Data!R3165</f>
        <v/>
      </c>
      <c r="S3165">
        <f>Raw_Data!S3165</f>
        <v/>
      </c>
      <c r="T3165">
        <f>YEAR(B3165)</f>
        <v/>
      </c>
      <c r="U3165">
        <f>MONTH(B3165)</f>
        <v/>
      </c>
      <c r="V3165">
        <f>TEXT(B3165,"mmm")</f>
        <v/>
      </c>
      <c r="W3165" s="15">
        <f>IFERROR(N3165/L3165,0)</f>
        <v/>
      </c>
      <c r="X3165">
        <f>IF(K3165=0,"No Discount",IF(K3165&lt;=5%,"Low",IF(K3165&lt;=15%,"Medium","High")))</f>
        <v/>
      </c>
      <c r="Y3165">
        <f>IF(L3165&gt;=20000,"High Value",IF(L3165&gt;=5000,"Medium Value","Low Value"))</f>
        <v/>
      </c>
      <c r="Z3165">
        <f>IF(R3165&lt;=3,"Fast",IF(R3165&lt;=5,"On Time","Delayed"))</f>
        <v/>
      </c>
    </row>
    <row r="3166">
      <c r="A3166">
        <f>Raw_Data!A3166</f>
        <v/>
      </c>
      <c r="B3166" s="11">
        <f>Raw_Data!B3166</f>
        <v/>
      </c>
      <c r="C3166">
        <f>Raw_Data!C3166</f>
        <v/>
      </c>
      <c r="D3166">
        <f>Raw_Data!D3166</f>
        <v/>
      </c>
      <c r="E3166">
        <f>Raw_Data!E3166</f>
        <v/>
      </c>
      <c r="F3166">
        <f>Raw_Data!F3166</f>
        <v/>
      </c>
      <c r="G3166">
        <f>Raw_Data!G3166</f>
        <v/>
      </c>
      <c r="H3166">
        <f>Raw_Data!H3166</f>
        <v/>
      </c>
      <c r="I3166">
        <f>Raw_Data!I3166</f>
        <v/>
      </c>
      <c r="J3166" s="12">
        <f>Raw_Data!J3166</f>
        <v/>
      </c>
      <c r="K3166" s="13">
        <f>Raw_Data!K3166</f>
        <v/>
      </c>
      <c r="L3166" s="12">
        <f>Raw_Data!L3166</f>
        <v/>
      </c>
      <c r="M3166" s="12">
        <f>Raw_Data!M3166</f>
        <v/>
      </c>
      <c r="N3166" s="12">
        <f>Raw_Data!N3166</f>
        <v/>
      </c>
      <c r="O3166">
        <f>Raw_Data!O3166</f>
        <v/>
      </c>
      <c r="P3166">
        <f>Raw_Data!P3166</f>
        <v/>
      </c>
      <c r="Q3166">
        <f>Raw_Data!Q3166</f>
        <v/>
      </c>
      <c r="R3166">
        <f>Raw_Data!R3166</f>
        <v/>
      </c>
      <c r="S3166">
        <f>Raw_Data!S3166</f>
        <v/>
      </c>
      <c r="T3166">
        <f>YEAR(B3166)</f>
        <v/>
      </c>
      <c r="U3166">
        <f>MONTH(B3166)</f>
        <v/>
      </c>
      <c r="V3166">
        <f>TEXT(B3166,"mmm")</f>
        <v/>
      </c>
      <c r="W3166" s="15">
        <f>IFERROR(N3166/L3166,0)</f>
        <v/>
      </c>
      <c r="X3166">
        <f>IF(K3166=0,"No Discount",IF(K3166&lt;=5%,"Low",IF(K3166&lt;=15%,"Medium","High")))</f>
        <v/>
      </c>
      <c r="Y3166">
        <f>IF(L3166&gt;=20000,"High Value",IF(L3166&gt;=5000,"Medium Value","Low Value"))</f>
        <v/>
      </c>
      <c r="Z3166">
        <f>IF(R3166&lt;=3,"Fast",IF(R3166&lt;=5,"On Time","Delayed"))</f>
        <v/>
      </c>
    </row>
    <row r="3167">
      <c r="A3167">
        <f>Raw_Data!A3167</f>
        <v/>
      </c>
      <c r="B3167" s="11">
        <f>Raw_Data!B3167</f>
        <v/>
      </c>
      <c r="C3167">
        <f>Raw_Data!C3167</f>
        <v/>
      </c>
      <c r="D3167">
        <f>Raw_Data!D3167</f>
        <v/>
      </c>
      <c r="E3167">
        <f>Raw_Data!E3167</f>
        <v/>
      </c>
      <c r="F3167">
        <f>Raw_Data!F3167</f>
        <v/>
      </c>
      <c r="G3167">
        <f>Raw_Data!G3167</f>
        <v/>
      </c>
      <c r="H3167">
        <f>Raw_Data!H3167</f>
        <v/>
      </c>
      <c r="I3167">
        <f>Raw_Data!I3167</f>
        <v/>
      </c>
      <c r="J3167" s="12">
        <f>Raw_Data!J3167</f>
        <v/>
      </c>
      <c r="K3167" s="13">
        <f>Raw_Data!K3167</f>
        <v/>
      </c>
      <c r="L3167" s="12">
        <f>Raw_Data!L3167</f>
        <v/>
      </c>
      <c r="M3167" s="12">
        <f>Raw_Data!M3167</f>
        <v/>
      </c>
      <c r="N3167" s="12">
        <f>Raw_Data!N3167</f>
        <v/>
      </c>
      <c r="O3167">
        <f>Raw_Data!O3167</f>
        <v/>
      </c>
      <c r="P3167">
        <f>Raw_Data!P3167</f>
        <v/>
      </c>
      <c r="Q3167">
        <f>Raw_Data!Q3167</f>
        <v/>
      </c>
      <c r="R3167">
        <f>Raw_Data!R3167</f>
        <v/>
      </c>
      <c r="S3167">
        <f>Raw_Data!S3167</f>
        <v/>
      </c>
      <c r="T3167">
        <f>YEAR(B3167)</f>
        <v/>
      </c>
      <c r="U3167">
        <f>MONTH(B3167)</f>
        <v/>
      </c>
      <c r="V3167">
        <f>TEXT(B3167,"mmm")</f>
        <v/>
      </c>
      <c r="W3167" s="15">
        <f>IFERROR(N3167/L3167,0)</f>
        <v/>
      </c>
      <c r="X3167">
        <f>IF(K3167=0,"No Discount",IF(K3167&lt;=5%,"Low",IF(K3167&lt;=15%,"Medium","High")))</f>
        <v/>
      </c>
      <c r="Y3167">
        <f>IF(L3167&gt;=20000,"High Value",IF(L3167&gt;=5000,"Medium Value","Low Value"))</f>
        <v/>
      </c>
      <c r="Z3167">
        <f>IF(R3167&lt;=3,"Fast",IF(R3167&lt;=5,"On Time","Delayed"))</f>
        <v/>
      </c>
    </row>
    <row r="3168">
      <c r="A3168">
        <f>Raw_Data!A3168</f>
        <v/>
      </c>
      <c r="B3168" s="11">
        <f>Raw_Data!B3168</f>
        <v/>
      </c>
      <c r="C3168">
        <f>Raw_Data!C3168</f>
        <v/>
      </c>
      <c r="D3168">
        <f>Raw_Data!D3168</f>
        <v/>
      </c>
      <c r="E3168">
        <f>Raw_Data!E3168</f>
        <v/>
      </c>
      <c r="F3168">
        <f>Raw_Data!F3168</f>
        <v/>
      </c>
      <c r="G3168">
        <f>Raw_Data!G3168</f>
        <v/>
      </c>
      <c r="H3168">
        <f>Raw_Data!H3168</f>
        <v/>
      </c>
      <c r="I3168">
        <f>Raw_Data!I3168</f>
        <v/>
      </c>
      <c r="J3168" s="12">
        <f>Raw_Data!J3168</f>
        <v/>
      </c>
      <c r="K3168" s="13">
        <f>Raw_Data!K3168</f>
        <v/>
      </c>
      <c r="L3168" s="12">
        <f>Raw_Data!L3168</f>
        <v/>
      </c>
      <c r="M3168" s="12">
        <f>Raw_Data!M3168</f>
        <v/>
      </c>
      <c r="N3168" s="12">
        <f>Raw_Data!N3168</f>
        <v/>
      </c>
      <c r="O3168">
        <f>Raw_Data!O3168</f>
        <v/>
      </c>
      <c r="P3168">
        <f>Raw_Data!P3168</f>
        <v/>
      </c>
      <c r="Q3168">
        <f>Raw_Data!Q3168</f>
        <v/>
      </c>
      <c r="R3168">
        <f>Raw_Data!R3168</f>
        <v/>
      </c>
      <c r="S3168">
        <f>Raw_Data!S3168</f>
        <v/>
      </c>
      <c r="T3168">
        <f>YEAR(B3168)</f>
        <v/>
      </c>
      <c r="U3168">
        <f>MONTH(B3168)</f>
        <v/>
      </c>
      <c r="V3168">
        <f>TEXT(B3168,"mmm")</f>
        <v/>
      </c>
      <c r="W3168" s="15">
        <f>IFERROR(N3168/L3168,0)</f>
        <v/>
      </c>
      <c r="X3168">
        <f>IF(K3168=0,"No Discount",IF(K3168&lt;=5%,"Low",IF(K3168&lt;=15%,"Medium","High")))</f>
        <v/>
      </c>
      <c r="Y3168">
        <f>IF(L3168&gt;=20000,"High Value",IF(L3168&gt;=5000,"Medium Value","Low Value"))</f>
        <v/>
      </c>
      <c r="Z3168">
        <f>IF(R3168&lt;=3,"Fast",IF(R3168&lt;=5,"On Time","Delayed"))</f>
        <v/>
      </c>
    </row>
    <row r="3169">
      <c r="A3169">
        <f>Raw_Data!A3169</f>
        <v/>
      </c>
      <c r="B3169" s="11">
        <f>Raw_Data!B3169</f>
        <v/>
      </c>
      <c r="C3169">
        <f>Raw_Data!C3169</f>
        <v/>
      </c>
      <c r="D3169">
        <f>Raw_Data!D3169</f>
        <v/>
      </c>
      <c r="E3169">
        <f>Raw_Data!E3169</f>
        <v/>
      </c>
      <c r="F3169">
        <f>Raw_Data!F3169</f>
        <v/>
      </c>
      <c r="G3169">
        <f>Raw_Data!G3169</f>
        <v/>
      </c>
      <c r="H3169">
        <f>Raw_Data!H3169</f>
        <v/>
      </c>
      <c r="I3169">
        <f>Raw_Data!I3169</f>
        <v/>
      </c>
      <c r="J3169" s="12">
        <f>Raw_Data!J3169</f>
        <v/>
      </c>
      <c r="K3169" s="13">
        <f>Raw_Data!K3169</f>
        <v/>
      </c>
      <c r="L3169" s="12">
        <f>Raw_Data!L3169</f>
        <v/>
      </c>
      <c r="M3169" s="12">
        <f>Raw_Data!M3169</f>
        <v/>
      </c>
      <c r="N3169" s="12">
        <f>Raw_Data!N3169</f>
        <v/>
      </c>
      <c r="O3169">
        <f>Raw_Data!O3169</f>
        <v/>
      </c>
      <c r="P3169">
        <f>Raw_Data!P3169</f>
        <v/>
      </c>
      <c r="Q3169">
        <f>Raw_Data!Q3169</f>
        <v/>
      </c>
      <c r="R3169">
        <f>Raw_Data!R3169</f>
        <v/>
      </c>
      <c r="S3169">
        <f>Raw_Data!S3169</f>
        <v/>
      </c>
      <c r="T3169">
        <f>YEAR(B3169)</f>
        <v/>
      </c>
      <c r="U3169">
        <f>MONTH(B3169)</f>
        <v/>
      </c>
      <c r="V3169">
        <f>TEXT(B3169,"mmm")</f>
        <v/>
      </c>
      <c r="W3169" s="15">
        <f>IFERROR(N3169/L3169,0)</f>
        <v/>
      </c>
      <c r="X3169">
        <f>IF(K3169=0,"No Discount",IF(K3169&lt;=5%,"Low",IF(K3169&lt;=15%,"Medium","High")))</f>
        <v/>
      </c>
      <c r="Y3169">
        <f>IF(L3169&gt;=20000,"High Value",IF(L3169&gt;=5000,"Medium Value","Low Value"))</f>
        <v/>
      </c>
      <c r="Z3169">
        <f>IF(R3169&lt;=3,"Fast",IF(R3169&lt;=5,"On Time","Delayed"))</f>
        <v/>
      </c>
    </row>
    <row r="3170">
      <c r="A3170">
        <f>Raw_Data!A3170</f>
        <v/>
      </c>
      <c r="B3170" s="11">
        <f>Raw_Data!B3170</f>
        <v/>
      </c>
      <c r="C3170">
        <f>Raw_Data!C3170</f>
        <v/>
      </c>
      <c r="D3170">
        <f>Raw_Data!D3170</f>
        <v/>
      </c>
      <c r="E3170">
        <f>Raw_Data!E3170</f>
        <v/>
      </c>
      <c r="F3170">
        <f>Raw_Data!F3170</f>
        <v/>
      </c>
      <c r="G3170">
        <f>Raw_Data!G3170</f>
        <v/>
      </c>
      <c r="H3170">
        <f>Raw_Data!H3170</f>
        <v/>
      </c>
      <c r="I3170">
        <f>Raw_Data!I3170</f>
        <v/>
      </c>
      <c r="J3170" s="12">
        <f>Raw_Data!J3170</f>
        <v/>
      </c>
      <c r="K3170" s="13">
        <f>Raw_Data!K3170</f>
        <v/>
      </c>
      <c r="L3170" s="12">
        <f>Raw_Data!L3170</f>
        <v/>
      </c>
      <c r="M3170" s="12">
        <f>Raw_Data!M3170</f>
        <v/>
      </c>
      <c r="N3170" s="12">
        <f>Raw_Data!N3170</f>
        <v/>
      </c>
      <c r="O3170">
        <f>Raw_Data!O3170</f>
        <v/>
      </c>
      <c r="P3170">
        <f>Raw_Data!P3170</f>
        <v/>
      </c>
      <c r="Q3170">
        <f>Raw_Data!Q3170</f>
        <v/>
      </c>
      <c r="R3170">
        <f>Raw_Data!R3170</f>
        <v/>
      </c>
      <c r="S3170">
        <f>Raw_Data!S3170</f>
        <v/>
      </c>
      <c r="T3170">
        <f>YEAR(B3170)</f>
        <v/>
      </c>
      <c r="U3170">
        <f>MONTH(B3170)</f>
        <v/>
      </c>
      <c r="V3170">
        <f>TEXT(B3170,"mmm")</f>
        <v/>
      </c>
      <c r="W3170" s="15">
        <f>IFERROR(N3170/L3170,0)</f>
        <v/>
      </c>
      <c r="X3170">
        <f>IF(K3170=0,"No Discount",IF(K3170&lt;=5%,"Low",IF(K3170&lt;=15%,"Medium","High")))</f>
        <v/>
      </c>
      <c r="Y3170">
        <f>IF(L3170&gt;=20000,"High Value",IF(L3170&gt;=5000,"Medium Value","Low Value"))</f>
        <v/>
      </c>
      <c r="Z3170">
        <f>IF(R3170&lt;=3,"Fast",IF(R3170&lt;=5,"On Time","Delayed"))</f>
        <v/>
      </c>
    </row>
    <row r="3171">
      <c r="A3171">
        <f>Raw_Data!A3171</f>
        <v/>
      </c>
      <c r="B3171" s="11">
        <f>Raw_Data!B3171</f>
        <v/>
      </c>
      <c r="C3171">
        <f>Raw_Data!C3171</f>
        <v/>
      </c>
      <c r="D3171">
        <f>Raw_Data!D3171</f>
        <v/>
      </c>
      <c r="E3171">
        <f>Raw_Data!E3171</f>
        <v/>
      </c>
      <c r="F3171">
        <f>Raw_Data!F3171</f>
        <v/>
      </c>
      <c r="G3171">
        <f>Raw_Data!G3171</f>
        <v/>
      </c>
      <c r="H3171">
        <f>Raw_Data!H3171</f>
        <v/>
      </c>
      <c r="I3171">
        <f>Raw_Data!I3171</f>
        <v/>
      </c>
      <c r="J3171" s="12">
        <f>Raw_Data!J3171</f>
        <v/>
      </c>
      <c r="K3171" s="13">
        <f>Raw_Data!K3171</f>
        <v/>
      </c>
      <c r="L3171" s="12">
        <f>Raw_Data!L3171</f>
        <v/>
      </c>
      <c r="M3171" s="12">
        <f>Raw_Data!M3171</f>
        <v/>
      </c>
      <c r="N3171" s="12">
        <f>Raw_Data!N3171</f>
        <v/>
      </c>
      <c r="O3171">
        <f>Raw_Data!O3171</f>
        <v/>
      </c>
      <c r="P3171">
        <f>Raw_Data!P3171</f>
        <v/>
      </c>
      <c r="Q3171">
        <f>Raw_Data!Q3171</f>
        <v/>
      </c>
      <c r="R3171">
        <f>Raw_Data!R3171</f>
        <v/>
      </c>
      <c r="S3171">
        <f>Raw_Data!S3171</f>
        <v/>
      </c>
      <c r="T3171">
        <f>YEAR(B3171)</f>
        <v/>
      </c>
      <c r="U3171">
        <f>MONTH(B3171)</f>
        <v/>
      </c>
      <c r="V3171">
        <f>TEXT(B3171,"mmm")</f>
        <v/>
      </c>
      <c r="W3171" s="15">
        <f>IFERROR(N3171/L3171,0)</f>
        <v/>
      </c>
      <c r="X3171">
        <f>IF(K3171=0,"No Discount",IF(K3171&lt;=5%,"Low",IF(K3171&lt;=15%,"Medium","High")))</f>
        <v/>
      </c>
      <c r="Y3171">
        <f>IF(L3171&gt;=20000,"High Value",IF(L3171&gt;=5000,"Medium Value","Low Value"))</f>
        <v/>
      </c>
      <c r="Z3171">
        <f>IF(R3171&lt;=3,"Fast",IF(R3171&lt;=5,"On Time","Delayed"))</f>
        <v/>
      </c>
    </row>
    <row r="3172">
      <c r="A3172">
        <f>Raw_Data!A3172</f>
        <v/>
      </c>
      <c r="B3172" s="11">
        <f>Raw_Data!B3172</f>
        <v/>
      </c>
      <c r="C3172">
        <f>Raw_Data!C3172</f>
        <v/>
      </c>
      <c r="D3172">
        <f>Raw_Data!D3172</f>
        <v/>
      </c>
      <c r="E3172">
        <f>Raw_Data!E3172</f>
        <v/>
      </c>
      <c r="F3172">
        <f>Raw_Data!F3172</f>
        <v/>
      </c>
      <c r="G3172">
        <f>Raw_Data!G3172</f>
        <v/>
      </c>
      <c r="H3172">
        <f>Raw_Data!H3172</f>
        <v/>
      </c>
      <c r="I3172">
        <f>Raw_Data!I3172</f>
        <v/>
      </c>
      <c r="J3172" s="12">
        <f>Raw_Data!J3172</f>
        <v/>
      </c>
      <c r="K3172" s="13">
        <f>Raw_Data!K3172</f>
        <v/>
      </c>
      <c r="L3172" s="12">
        <f>Raw_Data!L3172</f>
        <v/>
      </c>
      <c r="M3172" s="12">
        <f>Raw_Data!M3172</f>
        <v/>
      </c>
      <c r="N3172" s="12">
        <f>Raw_Data!N3172</f>
        <v/>
      </c>
      <c r="O3172">
        <f>Raw_Data!O3172</f>
        <v/>
      </c>
      <c r="P3172">
        <f>Raw_Data!P3172</f>
        <v/>
      </c>
      <c r="Q3172">
        <f>Raw_Data!Q3172</f>
        <v/>
      </c>
      <c r="R3172">
        <f>Raw_Data!R3172</f>
        <v/>
      </c>
      <c r="S3172">
        <f>Raw_Data!S3172</f>
        <v/>
      </c>
      <c r="T3172">
        <f>YEAR(B3172)</f>
        <v/>
      </c>
      <c r="U3172">
        <f>MONTH(B3172)</f>
        <v/>
      </c>
      <c r="V3172">
        <f>TEXT(B3172,"mmm")</f>
        <v/>
      </c>
      <c r="W3172" s="15">
        <f>IFERROR(N3172/L3172,0)</f>
        <v/>
      </c>
      <c r="X3172">
        <f>IF(K3172=0,"No Discount",IF(K3172&lt;=5%,"Low",IF(K3172&lt;=15%,"Medium","High")))</f>
        <v/>
      </c>
      <c r="Y3172">
        <f>IF(L3172&gt;=20000,"High Value",IF(L3172&gt;=5000,"Medium Value","Low Value"))</f>
        <v/>
      </c>
      <c r="Z3172">
        <f>IF(R3172&lt;=3,"Fast",IF(R3172&lt;=5,"On Time","Delayed"))</f>
        <v/>
      </c>
    </row>
    <row r="3173">
      <c r="A3173">
        <f>Raw_Data!A3173</f>
        <v/>
      </c>
      <c r="B3173" s="11">
        <f>Raw_Data!B3173</f>
        <v/>
      </c>
      <c r="C3173">
        <f>Raw_Data!C3173</f>
        <v/>
      </c>
      <c r="D3173">
        <f>Raw_Data!D3173</f>
        <v/>
      </c>
      <c r="E3173">
        <f>Raw_Data!E3173</f>
        <v/>
      </c>
      <c r="F3173">
        <f>Raw_Data!F3173</f>
        <v/>
      </c>
      <c r="G3173">
        <f>Raw_Data!G3173</f>
        <v/>
      </c>
      <c r="H3173">
        <f>Raw_Data!H3173</f>
        <v/>
      </c>
      <c r="I3173">
        <f>Raw_Data!I3173</f>
        <v/>
      </c>
      <c r="J3173" s="12">
        <f>Raw_Data!J3173</f>
        <v/>
      </c>
      <c r="K3173" s="13">
        <f>Raw_Data!K3173</f>
        <v/>
      </c>
      <c r="L3173" s="12">
        <f>Raw_Data!L3173</f>
        <v/>
      </c>
      <c r="M3173" s="12">
        <f>Raw_Data!M3173</f>
        <v/>
      </c>
      <c r="N3173" s="12">
        <f>Raw_Data!N3173</f>
        <v/>
      </c>
      <c r="O3173">
        <f>Raw_Data!O3173</f>
        <v/>
      </c>
      <c r="P3173">
        <f>Raw_Data!P3173</f>
        <v/>
      </c>
      <c r="Q3173">
        <f>Raw_Data!Q3173</f>
        <v/>
      </c>
      <c r="R3173">
        <f>Raw_Data!R3173</f>
        <v/>
      </c>
      <c r="S3173">
        <f>Raw_Data!S3173</f>
        <v/>
      </c>
      <c r="T3173">
        <f>YEAR(B3173)</f>
        <v/>
      </c>
      <c r="U3173">
        <f>MONTH(B3173)</f>
        <v/>
      </c>
      <c r="V3173">
        <f>TEXT(B3173,"mmm")</f>
        <v/>
      </c>
      <c r="W3173" s="15">
        <f>IFERROR(N3173/L3173,0)</f>
        <v/>
      </c>
      <c r="X3173">
        <f>IF(K3173=0,"No Discount",IF(K3173&lt;=5%,"Low",IF(K3173&lt;=15%,"Medium","High")))</f>
        <v/>
      </c>
      <c r="Y3173">
        <f>IF(L3173&gt;=20000,"High Value",IF(L3173&gt;=5000,"Medium Value","Low Value"))</f>
        <v/>
      </c>
      <c r="Z3173">
        <f>IF(R3173&lt;=3,"Fast",IF(R3173&lt;=5,"On Time","Delayed"))</f>
        <v/>
      </c>
    </row>
    <row r="3174">
      <c r="A3174">
        <f>Raw_Data!A3174</f>
        <v/>
      </c>
      <c r="B3174" s="11">
        <f>Raw_Data!B3174</f>
        <v/>
      </c>
      <c r="C3174">
        <f>Raw_Data!C3174</f>
        <v/>
      </c>
      <c r="D3174">
        <f>Raw_Data!D3174</f>
        <v/>
      </c>
      <c r="E3174">
        <f>Raw_Data!E3174</f>
        <v/>
      </c>
      <c r="F3174">
        <f>Raw_Data!F3174</f>
        <v/>
      </c>
      <c r="G3174">
        <f>Raw_Data!G3174</f>
        <v/>
      </c>
      <c r="H3174">
        <f>Raw_Data!H3174</f>
        <v/>
      </c>
      <c r="I3174">
        <f>Raw_Data!I3174</f>
        <v/>
      </c>
      <c r="J3174" s="12">
        <f>Raw_Data!J3174</f>
        <v/>
      </c>
      <c r="K3174" s="13">
        <f>Raw_Data!K3174</f>
        <v/>
      </c>
      <c r="L3174" s="12">
        <f>Raw_Data!L3174</f>
        <v/>
      </c>
      <c r="M3174" s="12">
        <f>Raw_Data!M3174</f>
        <v/>
      </c>
      <c r="N3174" s="12">
        <f>Raw_Data!N3174</f>
        <v/>
      </c>
      <c r="O3174">
        <f>Raw_Data!O3174</f>
        <v/>
      </c>
      <c r="P3174">
        <f>Raw_Data!P3174</f>
        <v/>
      </c>
      <c r="Q3174">
        <f>Raw_Data!Q3174</f>
        <v/>
      </c>
      <c r="R3174">
        <f>Raw_Data!R3174</f>
        <v/>
      </c>
      <c r="S3174">
        <f>Raw_Data!S3174</f>
        <v/>
      </c>
      <c r="T3174">
        <f>YEAR(B3174)</f>
        <v/>
      </c>
      <c r="U3174">
        <f>MONTH(B3174)</f>
        <v/>
      </c>
      <c r="V3174">
        <f>TEXT(B3174,"mmm")</f>
        <v/>
      </c>
      <c r="W3174" s="15">
        <f>IFERROR(N3174/L3174,0)</f>
        <v/>
      </c>
      <c r="X3174">
        <f>IF(K3174=0,"No Discount",IF(K3174&lt;=5%,"Low",IF(K3174&lt;=15%,"Medium","High")))</f>
        <v/>
      </c>
      <c r="Y3174">
        <f>IF(L3174&gt;=20000,"High Value",IF(L3174&gt;=5000,"Medium Value","Low Value"))</f>
        <v/>
      </c>
      <c r="Z3174">
        <f>IF(R3174&lt;=3,"Fast",IF(R3174&lt;=5,"On Time","Delayed"))</f>
        <v/>
      </c>
    </row>
    <row r="3175">
      <c r="A3175">
        <f>Raw_Data!A3175</f>
        <v/>
      </c>
      <c r="B3175" s="11">
        <f>Raw_Data!B3175</f>
        <v/>
      </c>
      <c r="C3175">
        <f>Raw_Data!C3175</f>
        <v/>
      </c>
      <c r="D3175">
        <f>Raw_Data!D3175</f>
        <v/>
      </c>
      <c r="E3175">
        <f>Raw_Data!E3175</f>
        <v/>
      </c>
      <c r="F3175">
        <f>Raw_Data!F3175</f>
        <v/>
      </c>
      <c r="G3175">
        <f>Raw_Data!G3175</f>
        <v/>
      </c>
      <c r="H3175">
        <f>Raw_Data!H3175</f>
        <v/>
      </c>
      <c r="I3175">
        <f>Raw_Data!I3175</f>
        <v/>
      </c>
      <c r="J3175" s="12">
        <f>Raw_Data!J3175</f>
        <v/>
      </c>
      <c r="K3175" s="13">
        <f>Raw_Data!K3175</f>
        <v/>
      </c>
      <c r="L3175" s="12">
        <f>Raw_Data!L3175</f>
        <v/>
      </c>
      <c r="M3175" s="12">
        <f>Raw_Data!M3175</f>
        <v/>
      </c>
      <c r="N3175" s="12">
        <f>Raw_Data!N3175</f>
        <v/>
      </c>
      <c r="O3175">
        <f>Raw_Data!O3175</f>
        <v/>
      </c>
      <c r="P3175">
        <f>Raw_Data!P3175</f>
        <v/>
      </c>
      <c r="Q3175">
        <f>Raw_Data!Q3175</f>
        <v/>
      </c>
      <c r="R3175">
        <f>Raw_Data!R3175</f>
        <v/>
      </c>
      <c r="S3175">
        <f>Raw_Data!S3175</f>
        <v/>
      </c>
      <c r="T3175">
        <f>YEAR(B3175)</f>
        <v/>
      </c>
      <c r="U3175">
        <f>MONTH(B3175)</f>
        <v/>
      </c>
      <c r="V3175">
        <f>TEXT(B3175,"mmm")</f>
        <v/>
      </c>
      <c r="W3175" s="15">
        <f>IFERROR(N3175/L3175,0)</f>
        <v/>
      </c>
      <c r="X3175">
        <f>IF(K3175=0,"No Discount",IF(K3175&lt;=5%,"Low",IF(K3175&lt;=15%,"Medium","High")))</f>
        <v/>
      </c>
      <c r="Y3175">
        <f>IF(L3175&gt;=20000,"High Value",IF(L3175&gt;=5000,"Medium Value","Low Value"))</f>
        <v/>
      </c>
      <c r="Z3175">
        <f>IF(R3175&lt;=3,"Fast",IF(R3175&lt;=5,"On Time","Delayed"))</f>
        <v/>
      </c>
    </row>
    <row r="3176">
      <c r="A3176">
        <f>Raw_Data!A3176</f>
        <v/>
      </c>
      <c r="B3176" s="11">
        <f>Raw_Data!B3176</f>
        <v/>
      </c>
      <c r="C3176">
        <f>Raw_Data!C3176</f>
        <v/>
      </c>
      <c r="D3176">
        <f>Raw_Data!D3176</f>
        <v/>
      </c>
      <c r="E3176">
        <f>Raw_Data!E3176</f>
        <v/>
      </c>
      <c r="F3176">
        <f>Raw_Data!F3176</f>
        <v/>
      </c>
      <c r="G3176">
        <f>Raw_Data!G3176</f>
        <v/>
      </c>
      <c r="H3176">
        <f>Raw_Data!H3176</f>
        <v/>
      </c>
      <c r="I3176">
        <f>Raw_Data!I3176</f>
        <v/>
      </c>
      <c r="J3176" s="12">
        <f>Raw_Data!J3176</f>
        <v/>
      </c>
      <c r="K3176" s="13">
        <f>Raw_Data!K3176</f>
        <v/>
      </c>
      <c r="L3176" s="12">
        <f>Raw_Data!L3176</f>
        <v/>
      </c>
      <c r="M3176" s="12">
        <f>Raw_Data!M3176</f>
        <v/>
      </c>
      <c r="N3176" s="12">
        <f>Raw_Data!N3176</f>
        <v/>
      </c>
      <c r="O3176">
        <f>Raw_Data!O3176</f>
        <v/>
      </c>
      <c r="P3176">
        <f>Raw_Data!P3176</f>
        <v/>
      </c>
      <c r="Q3176">
        <f>Raw_Data!Q3176</f>
        <v/>
      </c>
      <c r="R3176">
        <f>Raw_Data!R3176</f>
        <v/>
      </c>
      <c r="S3176">
        <f>Raw_Data!S3176</f>
        <v/>
      </c>
      <c r="T3176">
        <f>YEAR(B3176)</f>
        <v/>
      </c>
      <c r="U3176">
        <f>MONTH(B3176)</f>
        <v/>
      </c>
      <c r="V3176">
        <f>TEXT(B3176,"mmm")</f>
        <v/>
      </c>
      <c r="W3176" s="15">
        <f>IFERROR(N3176/L3176,0)</f>
        <v/>
      </c>
      <c r="X3176">
        <f>IF(K3176=0,"No Discount",IF(K3176&lt;=5%,"Low",IF(K3176&lt;=15%,"Medium","High")))</f>
        <v/>
      </c>
      <c r="Y3176">
        <f>IF(L3176&gt;=20000,"High Value",IF(L3176&gt;=5000,"Medium Value","Low Value"))</f>
        <v/>
      </c>
      <c r="Z3176">
        <f>IF(R3176&lt;=3,"Fast",IF(R3176&lt;=5,"On Time","Delayed"))</f>
        <v/>
      </c>
    </row>
    <row r="3177">
      <c r="A3177">
        <f>Raw_Data!A3177</f>
        <v/>
      </c>
      <c r="B3177" s="11">
        <f>Raw_Data!B3177</f>
        <v/>
      </c>
      <c r="C3177">
        <f>Raw_Data!C3177</f>
        <v/>
      </c>
      <c r="D3177">
        <f>Raw_Data!D3177</f>
        <v/>
      </c>
      <c r="E3177">
        <f>Raw_Data!E3177</f>
        <v/>
      </c>
      <c r="F3177">
        <f>Raw_Data!F3177</f>
        <v/>
      </c>
      <c r="G3177">
        <f>Raw_Data!G3177</f>
        <v/>
      </c>
      <c r="H3177">
        <f>Raw_Data!H3177</f>
        <v/>
      </c>
      <c r="I3177">
        <f>Raw_Data!I3177</f>
        <v/>
      </c>
      <c r="J3177" s="12">
        <f>Raw_Data!J3177</f>
        <v/>
      </c>
      <c r="K3177" s="13">
        <f>Raw_Data!K3177</f>
        <v/>
      </c>
      <c r="L3177" s="12">
        <f>Raw_Data!L3177</f>
        <v/>
      </c>
      <c r="M3177" s="12">
        <f>Raw_Data!M3177</f>
        <v/>
      </c>
      <c r="N3177" s="12">
        <f>Raw_Data!N3177</f>
        <v/>
      </c>
      <c r="O3177">
        <f>Raw_Data!O3177</f>
        <v/>
      </c>
      <c r="P3177">
        <f>Raw_Data!P3177</f>
        <v/>
      </c>
      <c r="Q3177">
        <f>Raw_Data!Q3177</f>
        <v/>
      </c>
      <c r="R3177">
        <f>Raw_Data!R3177</f>
        <v/>
      </c>
      <c r="S3177">
        <f>Raw_Data!S3177</f>
        <v/>
      </c>
      <c r="T3177">
        <f>YEAR(B3177)</f>
        <v/>
      </c>
      <c r="U3177">
        <f>MONTH(B3177)</f>
        <v/>
      </c>
      <c r="V3177">
        <f>TEXT(B3177,"mmm")</f>
        <v/>
      </c>
      <c r="W3177" s="15">
        <f>IFERROR(N3177/L3177,0)</f>
        <v/>
      </c>
      <c r="X3177">
        <f>IF(K3177=0,"No Discount",IF(K3177&lt;=5%,"Low",IF(K3177&lt;=15%,"Medium","High")))</f>
        <v/>
      </c>
      <c r="Y3177">
        <f>IF(L3177&gt;=20000,"High Value",IF(L3177&gt;=5000,"Medium Value","Low Value"))</f>
        <v/>
      </c>
      <c r="Z3177">
        <f>IF(R3177&lt;=3,"Fast",IF(R3177&lt;=5,"On Time","Delayed"))</f>
        <v/>
      </c>
    </row>
    <row r="3178">
      <c r="A3178">
        <f>Raw_Data!A3178</f>
        <v/>
      </c>
      <c r="B3178" s="11">
        <f>Raw_Data!B3178</f>
        <v/>
      </c>
      <c r="C3178">
        <f>Raw_Data!C3178</f>
        <v/>
      </c>
      <c r="D3178">
        <f>Raw_Data!D3178</f>
        <v/>
      </c>
      <c r="E3178">
        <f>Raw_Data!E3178</f>
        <v/>
      </c>
      <c r="F3178">
        <f>Raw_Data!F3178</f>
        <v/>
      </c>
      <c r="G3178">
        <f>Raw_Data!G3178</f>
        <v/>
      </c>
      <c r="H3178">
        <f>Raw_Data!H3178</f>
        <v/>
      </c>
      <c r="I3178">
        <f>Raw_Data!I3178</f>
        <v/>
      </c>
      <c r="J3178" s="12">
        <f>Raw_Data!J3178</f>
        <v/>
      </c>
      <c r="K3178" s="13">
        <f>Raw_Data!K3178</f>
        <v/>
      </c>
      <c r="L3178" s="12">
        <f>Raw_Data!L3178</f>
        <v/>
      </c>
      <c r="M3178" s="12">
        <f>Raw_Data!M3178</f>
        <v/>
      </c>
      <c r="N3178" s="12">
        <f>Raw_Data!N3178</f>
        <v/>
      </c>
      <c r="O3178">
        <f>Raw_Data!O3178</f>
        <v/>
      </c>
      <c r="P3178">
        <f>Raw_Data!P3178</f>
        <v/>
      </c>
      <c r="Q3178">
        <f>Raw_Data!Q3178</f>
        <v/>
      </c>
      <c r="R3178">
        <f>Raw_Data!R3178</f>
        <v/>
      </c>
      <c r="S3178">
        <f>Raw_Data!S3178</f>
        <v/>
      </c>
      <c r="T3178">
        <f>YEAR(B3178)</f>
        <v/>
      </c>
      <c r="U3178">
        <f>MONTH(B3178)</f>
        <v/>
      </c>
      <c r="V3178">
        <f>TEXT(B3178,"mmm")</f>
        <v/>
      </c>
      <c r="W3178" s="15">
        <f>IFERROR(N3178/L3178,0)</f>
        <v/>
      </c>
      <c r="X3178">
        <f>IF(K3178=0,"No Discount",IF(K3178&lt;=5%,"Low",IF(K3178&lt;=15%,"Medium","High")))</f>
        <v/>
      </c>
      <c r="Y3178">
        <f>IF(L3178&gt;=20000,"High Value",IF(L3178&gt;=5000,"Medium Value","Low Value"))</f>
        <v/>
      </c>
      <c r="Z3178">
        <f>IF(R3178&lt;=3,"Fast",IF(R3178&lt;=5,"On Time","Delayed"))</f>
        <v/>
      </c>
    </row>
    <row r="3179">
      <c r="A3179">
        <f>Raw_Data!A3179</f>
        <v/>
      </c>
      <c r="B3179" s="11">
        <f>Raw_Data!B3179</f>
        <v/>
      </c>
      <c r="C3179">
        <f>Raw_Data!C3179</f>
        <v/>
      </c>
      <c r="D3179">
        <f>Raw_Data!D3179</f>
        <v/>
      </c>
      <c r="E3179">
        <f>Raw_Data!E3179</f>
        <v/>
      </c>
      <c r="F3179">
        <f>Raw_Data!F3179</f>
        <v/>
      </c>
      <c r="G3179">
        <f>Raw_Data!G3179</f>
        <v/>
      </c>
      <c r="H3179">
        <f>Raw_Data!H3179</f>
        <v/>
      </c>
      <c r="I3179">
        <f>Raw_Data!I3179</f>
        <v/>
      </c>
      <c r="J3179" s="12">
        <f>Raw_Data!J3179</f>
        <v/>
      </c>
      <c r="K3179" s="13">
        <f>Raw_Data!K3179</f>
        <v/>
      </c>
      <c r="L3179" s="12">
        <f>Raw_Data!L3179</f>
        <v/>
      </c>
      <c r="M3179" s="12">
        <f>Raw_Data!M3179</f>
        <v/>
      </c>
      <c r="N3179" s="12">
        <f>Raw_Data!N3179</f>
        <v/>
      </c>
      <c r="O3179">
        <f>Raw_Data!O3179</f>
        <v/>
      </c>
      <c r="P3179">
        <f>Raw_Data!P3179</f>
        <v/>
      </c>
      <c r="Q3179">
        <f>Raw_Data!Q3179</f>
        <v/>
      </c>
      <c r="R3179">
        <f>Raw_Data!R3179</f>
        <v/>
      </c>
      <c r="S3179">
        <f>Raw_Data!S3179</f>
        <v/>
      </c>
      <c r="T3179">
        <f>YEAR(B3179)</f>
        <v/>
      </c>
      <c r="U3179">
        <f>MONTH(B3179)</f>
        <v/>
      </c>
      <c r="V3179">
        <f>TEXT(B3179,"mmm")</f>
        <v/>
      </c>
      <c r="W3179" s="15">
        <f>IFERROR(N3179/L3179,0)</f>
        <v/>
      </c>
      <c r="X3179">
        <f>IF(K3179=0,"No Discount",IF(K3179&lt;=5%,"Low",IF(K3179&lt;=15%,"Medium","High")))</f>
        <v/>
      </c>
      <c r="Y3179">
        <f>IF(L3179&gt;=20000,"High Value",IF(L3179&gt;=5000,"Medium Value","Low Value"))</f>
        <v/>
      </c>
      <c r="Z3179">
        <f>IF(R3179&lt;=3,"Fast",IF(R3179&lt;=5,"On Time","Delayed"))</f>
        <v/>
      </c>
    </row>
    <row r="3180">
      <c r="A3180">
        <f>Raw_Data!A3180</f>
        <v/>
      </c>
      <c r="B3180" s="11">
        <f>Raw_Data!B3180</f>
        <v/>
      </c>
      <c r="C3180">
        <f>Raw_Data!C3180</f>
        <v/>
      </c>
      <c r="D3180">
        <f>Raw_Data!D3180</f>
        <v/>
      </c>
      <c r="E3180">
        <f>Raw_Data!E3180</f>
        <v/>
      </c>
      <c r="F3180">
        <f>Raw_Data!F3180</f>
        <v/>
      </c>
      <c r="G3180">
        <f>Raw_Data!G3180</f>
        <v/>
      </c>
      <c r="H3180">
        <f>Raw_Data!H3180</f>
        <v/>
      </c>
      <c r="I3180">
        <f>Raw_Data!I3180</f>
        <v/>
      </c>
      <c r="J3180" s="12">
        <f>Raw_Data!J3180</f>
        <v/>
      </c>
      <c r="K3180" s="13">
        <f>Raw_Data!K3180</f>
        <v/>
      </c>
      <c r="L3180" s="12">
        <f>Raw_Data!L3180</f>
        <v/>
      </c>
      <c r="M3180" s="12">
        <f>Raw_Data!M3180</f>
        <v/>
      </c>
      <c r="N3180" s="12">
        <f>Raw_Data!N3180</f>
        <v/>
      </c>
      <c r="O3180">
        <f>Raw_Data!O3180</f>
        <v/>
      </c>
      <c r="P3180">
        <f>Raw_Data!P3180</f>
        <v/>
      </c>
      <c r="Q3180">
        <f>Raw_Data!Q3180</f>
        <v/>
      </c>
      <c r="R3180">
        <f>Raw_Data!R3180</f>
        <v/>
      </c>
      <c r="S3180">
        <f>Raw_Data!S3180</f>
        <v/>
      </c>
      <c r="T3180">
        <f>YEAR(B3180)</f>
        <v/>
      </c>
      <c r="U3180">
        <f>MONTH(B3180)</f>
        <v/>
      </c>
      <c r="V3180">
        <f>TEXT(B3180,"mmm")</f>
        <v/>
      </c>
      <c r="W3180" s="15">
        <f>IFERROR(N3180/L3180,0)</f>
        <v/>
      </c>
      <c r="X3180">
        <f>IF(K3180=0,"No Discount",IF(K3180&lt;=5%,"Low",IF(K3180&lt;=15%,"Medium","High")))</f>
        <v/>
      </c>
      <c r="Y3180">
        <f>IF(L3180&gt;=20000,"High Value",IF(L3180&gt;=5000,"Medium Value","Low Value"))</f>
        <v/>
      </c>
      <c r="Z3180">
        <f>IF(R3180&lt;=3,"Fast",IF(R3180&lt;=5,"On Time","Delayed"))</f>
        <v/>
      </c>
    </row>
    <row r="3181">
      <c r="A3181">
        <f>Raw_Data!A3181</f>
        <v/>
      </c>
      <c r="B3181" s="11">
        <f>Raw_Data!B3181</f>
        <v/>
      </c>
      <c r="C3181">
        <f>Raw_Data!C3181</f>
        <v/>
      </c>
      <c r="D3181">
        <f>Raw_Data!D3181</f>
        <v/>
      </c>
      <c r="E3181">
        <f>Raw_Data!E3181</f>
        <v/>
      </c>
      <c r="F3181">
        <f>Raw_Data!F3181</f>
        <v/>
      </c>
      <c r="G3181">
        <f>Raw_Data!G3181</f>
        <v/>
      </c>
      <c r="H3181">
        <f>Raw_Data!H3181</f>
        <v/>
      </c>
      <c r="I3181">
        <f>Raw_Data!I3181</f>
        <v/>
      </c>
      <c r="J3181" s="12">
        <f>Raw_Data!J3181</f>
        <v/>
      </c>
      <c r="K3181" s="13">
        <f>Raw_Data!K3181</f>
        <v/>
      </c>
      <c r="L3181" s="12">
        <f>Raw_Data!L3181</f>
        <v/>
      </c>
      <c r="M3181" s="12">
        <f>Raw_Data!M3181</f>
        <v/>
      </c>
      <c r="N3181" s="12">
        <f>Raw_Data!N3181</f>
        <v/>
      </c>
      <c r="O3181">
        <f>Raw_Data!O3181</f>
        <v/>
      </c>
      <c r="P3181">
        <f>Raw_Data!P3181</f>
        <v/>
      </c>
      <c r="Q3181">
        <f>Raw_Data!Q3181</f>
        <v/>
      </c>
      <c r="R3181">
        <f>Raw_Data!R3181</f>
        <v/>
      </c>
      <c r="S3181">
        <f>Raw_Data!S3181</f>
        <v/>
      </c>
      <c r="T3181">
        <f>YEAR(B3181)</f>
        <v/>
      </c>
      <c r="U3181">
        <f>MONTH(B3181)</f>
        <v/>
      </c>
      <c r="V3181">
        <f>TEXT(B3181,"mmm")</f>
        <v/>
      </c>
      <c r="W3181" s="15">
        <f>IFERROR(N3181/L3181,0)</f>
        <v/>
      </c>
      <c r="X3181">
        <f>IF(K3181=0,"No Discount",IF(K3181&lt;=5%,"Low",IF(K3181&lt;=15%,"Medium","High")))</f>
        <v/>
      </c>
      <c r="Y3181">
        <f>IF(L3181&gt;=20000,"High Value",IF(L3181&gt;=5000,"Medium Value","Low Value"))</f>
        <v/>
      </c>
      <c r="Z3181">
        <f>IF(R3181&lt;=3,"Fast",IF(R3181&lt;=5,"On Time","Delayed"))</f>
        <v/>
      </c>
    </row>
    <row r="3182">
      <c r="A3182">
        <f>Raw_Data!A3182</f>
        <v/>
      </c>
      <c r="B3182" s="11">
        <f>Raw_Data!B3182</f>
        <v/>
      </c>
      <c r="C3182">
        <f>Raw_Data!C3182</f>
        <v/>
      </c>
      <c r="D3182">
        <f>Raw_Data!D3182</f>
        <v/>
      </c>
      <c r="E3182">
        <f>Raw_Data!E3182</f>
        <v/>
      </c>
      <c r="F3182">
        <f>Raw_Data!F3182</f>
        <v/>
      </c>
      <c r="G3182">
        <f>Raw_Data!G3182</f>
        <v/>
      </c>
      <c r="H3182">
        <f>Raw_Data!H3182</f>
        <v/>
      </c>
      <c r="I3182">
        <f>Raw_Data!I3182</f>
        <v/>
      </c>
      <c r="J3182" s="12">
        <f>Raw_Data!J3182</f>
        <v/>
      </c>
      <c r="K3182" s="13">
        <f>Raw_Data!K3182</f>
        <v/>
      </c>
      <c r="L3182" s="12">
        <f>Raw_Data!L3182</f>
        <v/>
      </c>
      <c r="M3182" s="12">
        <f>Raw_Data!M3182</f>
        <v/>
      </c>
      <c r="N3182" s="12">
        <f>Raw_Data!N3182</f>
        <v/>
      </c>
      <c r="O3182">
        <f>Raw_Data!O3182</f>
        <v/>
      </c>
      <c r="P3182">
        <f>Raw_Data!P3182</f>
        <v/>
      </c>
      <c r="Q3182">
        <f>Raw_Data!Q3182</f>
        <v/>
      </c>
      <c r="R3182">
        <f>Raw_Data!R3182</f>
        <v/>
      </c>
      <c r="S3182">
        <f>Raw_Data!S3182</f>
        <v/>
      </c>
      <c r="T3182">
        <f>YEAR(B3182)</f>
        <v/>
      </c>
      <c r="U3182">
        <f>MONTH(B3182)</f>
        <v/>
      </c>
      <c r="V3182">
        <f>TEXT(B3182,"mmm")</f>
        <v/>
      </c>
      <c r="W3182" s="15">
        <f>IFERROR(N3182/L3182,0)</f>
        <v/>
      </c>
      <c r="X3182">
        <f>IF(K3182=0,"No Discount",IF(K3182&lt;=5%,"Low",IF(K3182&lt;=15%,"Medium","High")))</f>
        <v/>
      </c>
      <c r="Y3182">
        <f>IF(L3182&gt;=20000,"High Value",IF(L3182&gt;=5000,"Medium Value","Low Value"))</f>
        <v/>
      </c>
      <c r="Z3182">
        <f>IF(R3182&lt;=3,"Fast",IF(R3182&lt;=5,"On Time","Delayed"))</f>
        <v/>
      </c>
    </row>
    <row r="3183">
      <c r="A3183">
        <f>Raw_Data!A3183</f>
        <v/>
      </c>
      <c r="B3183" s="11">
        <f>Raw_Data!B3183</f>
        <v/>
      </c>
      <c r="C3183">
        <f>Raw_Data!C3183</f>
        <v/>
      </c>
      <c r="D3183">
        <f>Raw_Data!D3183</f>
        <v/>
      </c>
      <c r="E3183">
        <f>Raw_Data!E3183</f>
        <v/>
      </c>
      <c r="F3183">
        <f>Raw_Data!F3183</f>
        <v/>
      </c>
      <c r="G3183">
        <f>Raw_Data!G3183</f>
        <v/>
      </c>
      <c r="H3183">
        <f>Raw_Data!H3183</f>
        <v/>
      </c>
      <c r="I3183">
        <f>Raw_Data!I3183</f>
        <v/>
      </c>
      <c r="J3183" s="12">
        <f>Raw_Data!J3183</f>
        <v/>
      </c>
      <c r="K3183" s="13">
        <f>Raw_Data!K3183</f>
        <v/>
      </c>
      <c r="L3183" s="12">
        <f>Raw_Data!L3183</f>
        <v/>
      </c>
      <c r="M3183" s="12">
        <f>Raw_Data!M3183</f>
        <v/>
      </c>
      <c r="N3183" s="12">
        <f>Raw_Data!N3183</f>
        <v/>
      </c>
      <c r="O3183">
        <f>Raw_Data!O3183</f>
        <v/>
      </c>
      <c r="P3183">
        <f>Raw_Data!P3183</f>
        <v/>
      </c>
      <c r="Q3183">
        <f>Raw_Data!Q3183</f>
        <v/>
      </c>
      <c r="R3183">
        <f>Raw_Data!R3183</f>
        <v/>
      </c>
      <c r="S3183">
        <f>Raw_Data!S3183</f>
        <v/>
      </c>
      <c r="T3183">
        <f>YEAR(B3183)</f>
        <v/>
      </c>
      <c r="U3183">
        <f>MONTH(B3183)</f>
        <v/>
      </c>
      <c r="V3183">
        <f>TEXT(B3183,"mmm")</f>
        <v/>
      </c>
      <c r="W3183" s="15">
        <f>IFERROR(N3183/L3183,0)</f>
        <v/>
      </c>
      <c r="X3183">
        <f>IF(K3183=0,"No Discount",IF(K3183&lt;=5%,"Low",IF(K3183&lt;=15%,"Medium","High")))</f>
        <v/>
      </c>
      <c r="Y3183">
        <f>IF(L3183&gt;=20000,"High Value",IF(L3183&gt;=5000,"Medium Value","Low Value"))</f>
        <v/>
      </c>
      <c r="Z3183">
        <f>IF(R3183&lt;=3,"Fast",IF(R3183&lt;=5,"On Time","Delayed"))</f>
        <v/>
      </c>
    </row>
    <row r="3184">
      <c r="A3184">
        <f>Raw_Data!A3184</f>
        <v/>
      </c>
      <c r="B3184" s="11">
        <f>Raw_Data!B3184</f>
        <v/>
      </c>
      <c r="C3184">
        <f>Raw_Data!C3184</f>
        <v/>
      </c>
      <c r="D3184">
        <f>Raw_Data!D3184</f>
        <v/>
      </c>
      <c r="E3184">
        <f>Raw_Data!E3184</f>
        <v/>
      </c>
      <c r="F3184">
        <f>Raw_Data!F3184</f>
        <v/>
      </c>
      <c r="G3184">
        <f>Raw_Data!G3184</f>
        <v/>
      </c>
      <c r="H3184">
        <f>Raw_Data!H3184</f>
        <v/>
      </c>
      <c r="I3184">
        <f>Raw_Data!I3184</f>
        <v/>
      </c>
      <c r="J3184" s="12">
        <f>Raw_Data!J3184</f>
        <v/>
      </c>
      <c r="K3184" s="13">
        <f>Raw_Data!K3184</f>
        <v/>
      </c>
      <c r="L3184" s="12">
        <f>Raw_Data!L3184</f>
        <v/>
      </c>
      <c r="M3184" s="12">
        <f>Raw_Data!M3184</f>
        <v/>
      </c>
      <c r="N3184" s="12">
        <f>Raw_Data!N3184</f>
        <v/>
      </c>
      <c r="O3184">
        <f>Raw_Data!O3184</f>
        <v/>
      </c>
      <c r="P3184">
        <f>Raw_Data!P3184</f>
        <v/>
      </c>
      <c r="Q3184">
        <f>Raw_Data!Q3184</f>
        <v/>
      </c>
      <c r="R3184">
        <f>Raw_Data!R3184</f>
        <v/>
      </c>
      <c r="S3184">
        <f>Raw_Data!S3184</f>
        <v/>
      </c>
      <c r="T3184">
        <f>YEAR(B3184)</f>
        <v/>
      </c>
      <c r="U3184">
        <f>MONTH(B3184)</f>
        <v/>
      </c>
      <c r="V3184">
        <f>TEXT(B3184,"mmm")</f>
        <v/>
      </c>
      <c r="W3184" s="15">
        <f>IFERROR(N3184/L3184,0)</f>
        <v/>
      </c>
      <c r="X3184">
        <f>IF(K3184=0,"No Discount",IF(K3184&lt;=5%,"Low",IF(K3184&lt;=15%,"Medium","High")))</f>
        <v/>
      </c>
      <c r="Y3184">
        <f>IF(L3184&gt;=20000,"High Value",IF(L3184&gt;=5000,"Medium Value","Low Value"))</f>
        <v/>
      </c>
      <c r="Z3184">
        <f>IF(R3184&lt;=3,"Fast",IF(R3184&lt;=5,"On Time","Delayed"))</f>
        <v/>
      </c>
    </row>
    <row r="3185">
      <c r="A3185">
        <f>Raw_Data!A3185</f>
        <v/>
      </c>
      <c r="B3185" s="11">
        <f>Raw_Data!B3185</f>
        <v/>
      </c>
      <c r="C3185">
        <f>Raw_Data!C3185</f>
        <v/>
      </c>
      <c r="D3185">
        <f>Raw_Data!D3185</f>
        <v/>
      </c>
      <c r="E3185">
        <f>Raw_Data!E3185</f>
        <v/>
      </c>
      <c r="F3185">
        <f>Raw_Data!F3185</f>
        <v/>
      </c>
      <c r="G3185">
        <f>Raw_Data!G3185</f>
        <v/>
      </c>
      <c r="H3185">
        <f>Raw_Data!H3185</f>
        <v/>
      </c>
      <c r="I3185">
        <f>Raw_Data!I3185</f>
        <v/>
      </c>
      <c r="J3185" s="12">
        <f>Raw_Data!J3185</f>
        <v/>
      </c>
      <c r="K3185" s="13">
        <f>Raw_Data!K3185</f>
        <v/>
      </c>
      <c r="L3185" s="12">
        <f>Raw_Data!L3185</f>
        <v/>
      </c>
      <c r="M3185" s="12">
        <f>Raw_Data!M3185</f>
        <v/>
      </c>
      <c r="N3185" s="12">
        <f>Raw_Data!N3185</f>
        <v/>
      </c>
      <c r="O3185">
        <f>Raw_Data!O3185</f>
        <v/>
      </c>
      <c r="P3185">
        <f>Raw_Data!P3185</f>
        <v/>
      </c>
      <c r="Q3185">
        <f>Raw_Data!Q3185</f>
        <v/>
      </c>
      <c r="R3185">
        <f>Raw_Data!R3185</f>
        <v/>
      </c>
      <c r="S3185">
        <f>Raw_Data!S3185</f>
        <v/>
      </c>
      <c r="T3185">
        <f>YEAR(B3185)</f>
        <v/>
      </c>
      <c r="U3185">
        <f>MONTH(B3185)</f>
        <v/>
      </c>
      <c r="V3185">
        <f>TEXT(B3185,"mmm")</f>
        <v/>
      </c>
      <c r="W3185" s="15">
        <f>IFERROR(N3185/L3185,0)</f>
        <v/>
      </c>
      <c r="X3185">
        <f>IF(K3185=0,"No Discount",IF(K3185&lt;=5%,"Low",IF(K3185&lt;=15%,"Medium","High")))</f>
        <v/>
      </c>
      <c r="Y3185">
        <f>IF(L3185&gt;=20000,"High Value",IF(L3185&gt;=5000,"Medium Value","Low Value"))</f>
        <v/>
      </c>
      <c r="Z3185">
        <f>IF(R3185&lt;=3,"Fast",IF(R3185&lt;=5,"On Time","Delayed"))</f>
        <v/>
      </c>
    </row>
    <row r="3186">
      <c r="A3186">
        <f>Raw_Data!A3186</f>
        <v/>
      </c>
      <c r="B3186" s="11">
        <f>Raw_Data!B3186</f>
        <v/>
      </c>
      <c r="C3186">
        <f>Raw_Data!C3186</f>
        <v/>
      </c>
      <c r="D3186">
        <f>Raw_Data!D3186</f>
        <v/>
      </c>
      <c r="E3186">
        <f>Raw_Data!E3186</f>
        <v/>
      </c>
      <c r="F3186">
        <f>Raw_Data!F3186</f>
        <v/>
      </c>
      <c r="G3186">
        <f>Raw_Data!G3186</f>
        <v/>
      </c>
      <c r="H3186">
        <f>Raw_Data!H3186</f>
        <v/>
      </c>
      <c r="I3186">
        <f>Raw_Data!I3186</f>
        <v/>
      </c>
      <c r="J3186" s="12">
        <f>Raw_Data!J3186</f>
        <v/>
      </c>
      <c r="K3186" s="13">
        <f>Raw_Data!K3186</f>
        <v/>
      </c>
      <c r="L3186" s="12">
        <f>Raw_Data!L3186</f>
        <v/>
      </c>
      <c r="M3186" s="12">
        <f>Raw_Data!M3186</f>
        <v/>
      </c>
      <c r="N3186" s="12">
        <f>Raw_Data!N3186</f>
        <v/>
      </c>
      <c r="O3186">
        <f>Raw_Data!O3186</f>
        <v/>
      </c>
      <c r="P3186">
        <f>Raw_Data!P3186</f>
        <v/>
      </c>
      <c r="Q3186">
        <f>Raw_Data!Q3186</f>
        <v/>
      </c>
      <c r="R3186">
        <f>Raw_Data!R3186</f>
        <v/>
      </c>
      <c r="S3186">
        <f>Raw_Data!S3186</f>
        <v/>
      </c>
      <c r="T3186">
        <f>YEAR(B3186)</f>
        <v/>
      </c>
      <c r="U3186">
        <f>MONTH(B3186)</f>
        <v/>
      </c>
      <c r="V3186">
        <f>TEXT(B3186,"mmm")</f>
        <v/>
      </c>
      <c r="W3186" s="15">
        <f>IFERROR(N3186/L3186,0)</f>
        <v/>
      </c>
      <c r="X3186">
        <f>IF(K3186=0,"No Discount",IF(K3186&lt;=5%,"Low",IF(K3186&lt;=15%,"Medium","High")))</f>
        <v/>
      </c>
      <c r="Y3186">
        <f>IF(L3186&gt;=20000,"High Value",IF(L3186&gt;=5000,"Medium Value","Low Value"))</f>
        <v/>
      </c>
      <c r="Z3186">
        <f>IF(R3186&lt;=3,"Fast",IF(R3186&lt;=5,"On Time","Delayed"))</f>
        <v/>
      </c>
    </row>
    <row r="3187">
      <c r="A3187">
        <f>Raw_Data!A3187</f>
        <v/>
      </c>
      <c r="B3187" s="11">
        <f>Raw_Data!B3187</f>
        <v/>
      </c>
      <c r="C3187">
        <f>Raw_Data!C3187</f>
        <v/>
      </c>
      <c r="D3187">
        <f>Raw_Data!D3187</f>
        <v/>
      </c>
      <c r="E3187">
        <f>Raw_Data!E3187</f>
        <v/>
      </c>
      <c r="F3187">
        <f>Raw_Data!F3187</f>
        <v/>
      </c>
      <c r="G3187">
        <f>Raw_Data!G3187</f>
        <v/>
      </c>
      <c r="H3187">
        <f>Raw_Data!H3187</f>
        <v/>
      </c>
      <c r="I3187">
        <f>Raw_Data!I3187</f>
        <v/>
      </c>
      <c r="J3187" s="12">
        <f>Raw_Data!J3187</f>
        <v/>
      </c>
      <c r="K3187" s="13">
        <f>Raw_Data!K3187</f>
        <v/>
      </c>
      <c r="L3187" s="12">
        <f>Raw_Data!L3187</f>
        <v/>
      </c>
      <c r="M3187" s="12">
        <f>Raw_Data!M3187</f>
        <v/>
      </c>
      <c r="N3187" s="12">
        <f>Raw_Data!N3187</f>
        <v/>
      </c>
      <c r="O3187">
        <f>Raw_Data!O3187</f>
        <v/>
      </c>
      <c r="P3187">
        <f>Raw_Data!P3187</f>
        <v/>
      </c>
      <c r="Q3187">
        <f>Raw_Data!Q3187</f>
        <v/>
      </c>
      <c r="R3187">
        <f>Raw_Data!R3187</f>
        <v/>
      </c>
      <c r="S3187">
        <f>Raw_Data!S3187</f>
        <v/>
      </c>
      <c r="T3187">
        <f>YEAR(B3187)</f>
        <v/>
      </c>
      <c r="U3187">
        <f>MONTH(B3187)</f>
        <v/>
      </c>
      <c r="V3187">
        <f>TEXT(B3187,"mmm")</f>
        <v/>
      </c>
      <c r="W3187" s="15">
        <f>IFERROR(N3187/L3187,0)</f>
        <v/>
      </c>
      <c r="X3187">
        <f>IF(K3187=0,"No Discount",IF(K3187&lt;=5%,"Low",IF(K3187&lt;=15%,"Medium","High")))</f>
        <v/>
      </c>
      <c r="Y3187">
        <f>IF(L3187&gt;=20000,"High Value",IF(L3187&gt;=5000,"Medium Value","Low Value"))</f>
        <v/>
      </c>
      <c r="Z3187">
        <f>IF(R3187&lt;=3,"Fast",IF(R3187&lt;=5,"On Time","Delayed"))</f>
        <v/>
      </c>
    </row>
    <row r="3188">
      <c r="A3188">
        <f>Raw_Data!A3188</f>
        <v/>
      </c>
      <c r="B3188" s="11">
        <f>Raw_Data!B3188</f>
        <v/>
      </c>
      <c r="C3188">
        <f>Raw_Data!C3188</f>
        <v/>
      </c>
      <c r="D3188">
        <f>Raw_Data!D3188</f>
        <v/>
      </c>
      <c r="E3188">
        <f>Raw_Data!E3188</f>
        <v/>
      </c>
      <c r="F3188">
        <f>Raw_Data!F3188</f>
        <v/>
      </c>
      <c r="G3188">
        <f>Raw_Data!G3188</f>
        <v/>
      </c>
      <c r="H3188">
        <f>Raw_Data!H3188</f>
        <v/>
      </c>
      <c r="I3188">
        <f>Raw_Data!I3188</f>
        <v/>
      </c>
      <c r="J3188" s="12">
        <f>Raw_Data!J3188</f>
        <v/>
      </c>
      <c r="K3188" s="13">
        <f>Raw_Data!K3188</f>
        <v/>
      </c>
      <c r="L3188" s="12">
        <f>Raw_Data!L3188</f>
        <v/>
      </c>
      <c r="M3188" s="12">
        <f>Raw_Data!M3188</f>
        <v/>
      </c>
      <c r="N3188" s="12">
        <f>Raw_Data!N3188</f>
        <v/>
      </c>
      <c r="O3188">
        <f>Raw_Data!O3188</f>
        <v/>
      </c>
      <c r="P3188">
        <f>Raw_Data!P3188</f>
        <v/>
      </c>
      <c r="Q3188">
        <f>Raw_Data!Q3188</f>
        <v/>
      </c>
      <c r="R3188">
        <f>Raw_Data!R3188</f>
        <v/>
      </c>
      <c r="S3188">
        <f>Raw_Data!S3188</f>
        <v/>
      </c>
      <c r="T3188">
        <f>YEAR(B3188)</f>
        <v/>
      </c>
      <c r="U3188">
        <f>MONTH(B3188)</f>
        <v/>
      </c>
      <c r="V3188">
        <f>TEXT(B3188,"mmm")</f>
        <v/>
      </c>
      <c r="W3188" s="15">
        <f>IFERROR(N3188/L3188,0)</f>
        <v/>
      </c>
      <c r="X3188">
        <f>IF(K3188=0,"No Discount",IF(K3188&lt;=5%,"Low",IF(K3188&lt;=15%,"Medium","High")))</f>
        <v/>
      </c>
      <c r="Y3188">
        <f>IF(L3188&gt;=20000,"High Value",IF(L3188&gt;=5000,"Medium Value","Low Value"))</f>
        <v/>
      </c>
      <c r="Z3188">
        <f>IF(R3188&lt;=3,"Fast",IF(R3188&lt;=5,"On Time","Delayed"))</f>
        <v/>
      </c>
    </row>
    <row r="3189">
      <c r="A3189">
        <f>Raw_Data!A3189</f>
        <v/>
      </c>
      <c r="B3189" s="11">
        <f>Raw_Data!B3189</f>
        <v/>
      </c>
      <c r="C3189">
        <f>Raw_Data!C3189</f>
        <v/>
      </c>
      <c r="D3189">
        <f>Raw_Data!D3189</f>
        <v/>
      </c>
      <c r="E3189">
        <f>Raw_Data!E3189</f>
        <v/>
      </c>
      <c r="F3189">
        <f>Raw_Data!F3189</f>
        <v/>
      </c>
      <c r="G3189">
        <f>Raw_Data!G3189</f>
        <v/>
      </c>
      <c r="H3189">
        <f>Raw_Data!H3189</f>
        <v/>
      </c>
      <c r="I3189">
        <f>Raw_Data!I3189</f>
        <v/>
      </c>
      <c r="J3189" s="12">
        <f>Raw_Data!J3189</f>
        <v/>
      </c>
      <c r="K3189" s="13">
        <f>Raw_Data!K3189</f>
        <v/>
      </c>
      <c r="L3189" s="12">
        <f>Raw_Data!L3189</f>
        <v/>
      </c>
      <c r="M3189" s="12">
        <f>Raw_Data!M3189</f>
        <v/>
      </c>
      <c r="N3189" s="12">
        <f>Raw_Data!N3189</f>
        <v/>
      </c>
      <c r="O3189">
        <f>Raw_Data!O3189</f>
        <v/>
      </c>
      <c r="P3189">
        <f>Raw_Data!P3189</f>
        <v/>
      </c>
      <c r="Q3189">
        <f>Raw_Data!Q3189</f>
        <v/>
      </c>
      <c r="R3189">
        <f>Raw_Data!R3189</f>
        <v/>
      </c>
      <c r="S3189">
        <f>Raw_Data!S3189</f>
        <v/>
      </c>
      <c r="T3189">
        <f>YEAR(B3189)</f>
        <v/>
      </c>
      <c r="U3189">
        <f>MONTH(B3189)</f>
        <v/>
      </c>
      <c r="V3189">
        <f>TEXT(B3189,"mmm")</f>
        <v/>
      </c>
      <c r="W3189" s="15">
        <f>IFERROR(N3189/L3189,0)</f>
        <v/>
      </c>
      <c r="X3189">
        <f>IF(K3189=0,"No Discount",IF(K3189&lt;=5%,"Low",IF(K3189&lt;=15%,"Medium","High")))</f>
        <v/>
      </c>
      <c r="Y3189">
        <f>IF(L3189&gt;=20000,"High Value",IF(L3189&gt;=5000,"Medium Value","Low Value"))</f>
        <v/>
      </c>
      <c r="Z3189">
        <f>IF(R3189&lt;=3,"Fast",IF(R3189&lt;=5,"On Time","Delayed"))</f>
        <v/>
      </c>
    </row>
    <row r="3190">
      <c r="A3190">
        <f>Raw_Data!A3190</f>
        <v/>
      </c>
      <c r="B3190" s="11">
        <f>Raw_Data!B3190</f>
        <v/>
      </c>
      <c r="C3190">
        <f>Raw_Data!C3190</f>
        <v/>
      </c>
      <c r="D3190">
        <f>Raw_Data!D3190</f>
        <v/>
      </c>
      <c r="E3190">
        <f>Raw_Data!E3190</f>
        <v/>
      </c>
      <c r="F3190">
        <f>Raw_Data!F3190</f>
        <v/>
      </c>
      <c r="G3190">
        <f>Raw_Data!G3190</f>
        <v/>
      </c>
      <c r="H3190">
        <f>Raw_Data!H3190</f>
        <v/>
      </c>
      <c r="I3190">
        <f>Raw_Data!I3190</f>
        <v/>
      </c>
      <c r="J3190" s="12">
        <f>Raw_Data!J3190</f>
        <v/>
      </c>
      <c r="K3190" s="13">
        <f>Raw_Data!K3190</f>
        <v/>
      </c>
      <c r="L3190" s="12">
        <f>Raw_Data!L3190</f>
        <v/>
      </c>
      <c r="M3190" s="12">
        <f>Raw_Data!M3190</f>
        <v/>
      </c>
      <c r="N3190" s="12">
        <f>Raw_Data!N3190</f>
        <v/>
      </c>
      <c r="O3190">
        <f>Raw_Data!O3190</f>
        <v/>
      </c>
      <c r="P3190">
        <f>Raw_Data!P3190</f>
        <v/>
      </c>
      <c r="Q3190">
        <f>Raw_Data!Q3190</f>
        <v/>
      </c>
      <c r="R3190">
        <f>Raw_Data!R3190</f>
        <v/>
      </c>
      <c r="S3190">
        <f>Raw_Data!S3190</f>
        <v/>
      </c>
      <c r="T3190">
        <f>YEAR(B3190)</f>
        <v/>
      </c>
      <c r="U3190">
        <f>MONTH(B3190)</f>
        <v/>
      </c>
      <c r="V3190">
        <f>TEXT(B3190,"mmm")</f>
        <v/>
      </c>
      <c r="W3190" s="15">
        <f>IFERROR(N3190/L3190,0)</f>
        <v/>
      </c>
      <c r="X3190">
        <f>IF(K3190=0,"No Discount",IF(K3190&lt;=5%,"Low",IF(K3190&lt;=15%,"Medium","High")))</f>
        <v/>
      </c>
      <c r="Y3190">
        <f>IF(L3190&gt;=20000,"High Value",IF(L3190&gt;=5000,"Medium Value","Low Value"))</f>
        <v/>
      </c>
      <c r="Z3190">
        <f>IF(R3190&lt;=3,"Fast",IF(R3190&lt;=5,"On Time","Delayed"))</f>
        <v/>
      </c>
    </row>
    <row r="3191">
      <c r="A3191">
        <f>Raw_Data!A3191</f>
        <v/>
      </c>
      <c r="B3191" s="11">
        <f>Raw_Data!B3191</f>
        <v/>
      </c>
      <c r="C3191">
        <f>Raw_Data!C3191</f>
        <v/>
      </c>
      <c r="D3191">
        <f>Raw_Data!D3191</f>
        <v/>
      </c>
      <c r="E3191">
        <f>Raw_Data!E3191</f>
        <v/>
      </c>
      <c r="F3191">
        <f>Raw_Data!F3191</f>
        <v/>
      </c>
      <c r="G3191">
        <f>Raw_Data!G3191</f>
        <v/>
      </c>
      <c r="H3191">
        <f>Raw_Data!H3191</f>
        <v/>
      </c>
      <c r="I3191">
        <f>Raw_Data!I3191</f>
        <v/>
      </c>
      <c r="J3191" s="12">
        <f>Raw_Data!J3191</f>
        <v/>
      </c>
      <c r="K3191" s="13">
        <f>Raw_Data!K3191</f>
        <v/>
      </c>
      <c r="L3191" s="12">
        <f>Raw_Data!L3191</f>
        <v/>
      </c>
      <c r="M3191" s="12">
        <f>Raw_Data!M3191</f>
        <v/>
      </c>
      <c r="N3191" s="12">
        <f>Raw_Data!N3191</f>
        <v/>
      </c>
      <c r="O3191">
        <f>Raw_Data!O3191</f>
        <v/>
      </c>
      <c r="P3191">
        <f>Raw_Data!P3191</f>
        <v/>
      </c>
      <c r="Q3191">
        <f>Raw_Data!Q3191</f>
        <v/>
      </c>
      <c r="R3191">
        <f>Raw_Data!R3191</f>
        <v/>
      </c>
      <c r="S3191">
        <f>Raw_Data!S3191</f>
        <v/>
      </c>
      <c r="T3191">
        <f>YEAR(B3191)</f>
        <v/>
      </c>
      <c r="U3191">
        <f>MONTH(B3191)</f>
        <v/>
      </c>
      <c r="V3191">
        <f>TEXT(B3191,"mmm")</f>
        <v/>
      </c>
      <c r="W3191" s="15">
        <f>IFERROR(N3191/L3191,0)</f>
        <v/>
      </c>
      <c r="X3191">
        <f>IF(K3191=0,"No Discount",IF(K3191&lt;=5%,"Low",IF(K3191&lt;=15%,"Medium","High")))</f>
        <v/>
      </c>
      <c r="Y3191">
        <f>IF(L3191&gt;=20000,"High Value",IF(L3191&gt;=5000,"Medium Value","Low Value"))</f>
        <v/>
      </c>
      <c r="Z3191">
        <f>IF(R3191&lt;=3,"Fast",IF(R3191&lt;=5,"On Time","Delayed"))</f>
        <v/>
      </c>
    </row>
    <row r="3192">
      <c r="A3192">
        <f>Raw_Data!A3192</f>
        <v/>
      </c>
      <c r="B3192" s="11">
        <f>Raw_Data!B3192</f>
        <v/>
      </c>
      <c r="C3192">
        <f>Raw_Data!C3192</f>
        <v/>
      </c>
      <c r="D3192">
        <f>Raw_Data!D3192</f>
        <v/>
      </c>
      <c r="E3192">
        <f>Raw_Data!E3192</f>
        <v/>
      </c>
      <c r="F3192">
        <f>Raw_Data!F3192</f>
        <v/>
      </c>
      <c r="G3192">
        <f>Raw_Data!G3192</f>
        <v/>
      </c>
      <c r="H3192">
        <f>Raw_Data!H3192</f>
        <v/>
      </c>
      <c r="I3192">
        <f>Raw_Data!I3192</f>
        <v/>
      </c>
      <c r="J3192" s="12">
        <f>Raw_Data!J3192</f>
        <v/>
      </c>
      <c r="K3192" s="13">
        <f>Raw_Data!K3192</f>
        <v/>
      </c>
      <c r="L3192" s="12">
        <f>Raw_Data!L3192</f>
        <v/>
      </c>
      <c r="M3192" s="12">
        <f>Raw_Data!M3192</f>
        <v/>
      </c>
      <c r="N3192" s="12">
        <f>Raw_Data!N3192</f>
        <v/>
      </c>
      <c r="O3192">
        <f>Raw_Data!O3192</f>
        <v/>
      </c>
      <c r="P3192">
        <f>Raw_Data!P3192</f>
        <v/>
      </c>
      <c r="Q3192">
        <f>Raw_Data!Q3192</f>
        <v/>
      </c>
      <c r="R3192">
        <f>Raw_Data!R3192</f>
        <v/>
      </c>
      <c r="S3192">
        <f>Raw_Data!S3192</f>
        <v/>
      </c>
      <c r="T3192">
        <f>YEAR(B3192)</f>
        <v/>
      </c>
      <c r="U3192">
        <f>MONTH(B3192)</f>
        <v/>
      </c>
      <c r="V3192">
        <f>TEXT(B3192,"mmm")</f>
        <v/>
      </c>
      <c r="W3192" s="15">
        <f>IFERROR(N3192/L3192,0)</f>
        <v/>
      </c>
      <c r="X3192">
        <f>IF(K3192=0,"No Discount",IF(K3192&lt;=5%,"Low",IF(K3192&lt;=15%,"Medium","High")))</f>
        <v/>
      </c>
      <c r="Y3192">
        <f>IF(L3192&gt;=20000,"High Value",IF(L3192&gt;=5000,"Medium Value","Low Value"))</f>
        <v/>
      </c>
      <c r="Z3192">
        <f>IF(R3192&lt;=3,"Fast",IF(R3192&lt;=5,"On Time","Delayed"))</f>
        <v/>
      </c>
    </row>
    <row r="3193">
      <c r="A3193">
        <f>Raw_Data!A3193</f>
        <v/>
      </c>
      <c r="B3193" s="11">
        <f>Raw_Data!B3193</f>
        <v/>
      </c>
      <c r="C3193">
        <f>Raw_Data!C3193</f>
        <v/>
      </c>
      <c r="D3193">
        <f>Raw_Data!D3193</f>
        <v/>
      </c>
      <c r="E3193">
        <f>Raw_Data!E3193</f>
        <v/>
      </c>
      <c r="F3193">
        <f>Raw_Data!F3193</f>
        <v/>
      </c>
      <c r="G3193">
        <f>Raw_Data!G3193</f>
        <v/>
      </c>
      <c r="H3193">
        <f>Raw_Data!H3193</f>
        <v/>
      </c>
      <c r="I3193">
        <f>Raw_Data!I3193</f>
        <v/>
      </c>
      <c r="J3193" s="12">
        <f>Raw_Data!J3193</f>
        <v/>
      </c>
      <c r="K3193" s="13">
        <f>Raw_Data!K3193</f>
        <v/>
      </c>
      <c r="L3193" s="12">
        <f>Raw_Data!L3193</f>
        <v/>
      </c>
      <c r="M3193" s="12">
        <f>Raw_Data!M3193</f>
        <v/>
      </c>
      <c r="N3193" s="12">
        <f>Raw_Data!N3193</f>
        <v/>
      </c>
      <c r="O3193">
        <f>Raw_Data!O3193</f>
        <v/>
      </c>
      <c r="P3193">
        <f>Raw_Data!P3193</f>
        <v/>
      </c>
      <c r="Q3193">
        <f>Raw_Data!Q3193</f>
        <v/>
      </c>
      <c r="R3193">
        <f>Raw_Data!R3193</f>
        <v/>
      </c>
      <c r="S3193">
        <f>Raw_Data!S3193</f>
        <v/>
      </c>
      <c r="T3193">
        <f>YEAR(B3193)</f>
        <v/>
      </c>
      <c r="U3193">
        <f>MONTH(B3193)</f>
        <v/>
      </c>
      <c r="V3193">
        <f>TEXT(B3193,"mmm")</f>
        <v/>
      </c>
      <c r="W3193" s="15">
        <f>IFERROR(N3193/L3193,0)</f>
        <v/>
      </c>
      <c r="X3193">
        <f>IF(K3193=0,"No Discount",IF(K3193&lt;=5%,"Low",IF(K3193&lt;=15%,"Medium","High")))</f>
        <v/>
      </c>
      <c r="Y3193">
        <f>IF(L3193&gt;=20000,"High Value",IF(L3193&gt;=5000,"Medium Value","Low Value"))</f>
        <v/>
      </c>
      <c r="Z3193">
        <f>IF(R3193&lt;=3,"Fast",IF(R3193&lt;=5,"On Time","Delayed"))</f>
        <v/>
      </c>
    </row>
    <row r="3194">
      <c r="A3194">
        <f>Raw_Data!A3194</f>
        <v/>
      </c>
      <c r="B3194" s="11">
        <f>Raw_Data!B3194</f>
        <v/>
      </c>
      <c r="C3194">
        <f>Raw_Data!C3194</f>
        <v/>
      </c>
      <c r="D3194">
        <f>Raw_Data!D3194</f>
        <v/>
      </c>
      <c r="E3194">
        <f>Raw_Data!E3194</f>
        <v/>
      </c>
      <c r="F3194">
        <f>Raw_Data!F3194</f>
        <v/>
      </c>
      <c r="G3194">
        <f>Raw_Data!G3194</f>
        <v/>
      </c>
      <c r="H3194">
        <f>Raw_Data!H3194</f>
        <v/>
      </c>
      <c r="I3194">
        <f>Raw_Data!I3194</f>
        <v/>
      </c>
      <c r="J3194" s="12">
        <f>Raw_Data!J3194</f>
        <v/>
      </c>
      <c r="K3194" s="13">
        <f>Raw_Data!K3194</f>
        <v/>
      </c>
      <c r="L3194" s="12">
        <f>Raw_Data!L3194</f>
        <v/>
      </c>
      <c r="M3194" s="12">
        <f>Raw_Data!M3194</f>
        <v/>
      </c>
      <c r="N3194" s="12">
        <f>Raw_Data!N3194</f>
        <v/>
      </c>
      <c r="O3194">
        <f>Raw_Data!O3194</f>
        <v/>
      </c>
      <c r="P3194">
        <f>Raw_Data!P3194</f>
        <v/>
      </c>
      <c r="Q3194">
        <f>Raw_Data!Q3194</f>
        <v/>
      </c>
      <c r="R3194">
        <f>Raw_Data!R3194</f>
        <v/>
      </c>
      <c r="S3194">
        <f>Raw_Data!S3194</f>
        <v/>
      </c>
      <c r="T3194">
        <f>YEAR(B3194)</f>
        <v/>
      </c>
      <c r="U3194">
        <f>MONTH(B3194)</f>
        <v/>
      </c>
      <c r="V3194">
        <f>TEXT(B3194,"mmm")</f>
        <v/>
      </c>
      <c r="W3194" s="15">
        <f>IFERROR(N3194/L3194,0)</f>
        <v/>
      </c>
      <c r="X3194">
        <f>IF(K3194=0,"No Discount",IF(K3194&lt;=5%,"Low",IF(K3194&lt;=15%,"Medium","High")))</f>
        <v/>
      </c>
      <c r="Y3194">
        <f>IF(L3194&gt;=20000,"High Value",IF(L3194&gt;=5000,"Medium Value","Low Value"))</f>
        <v/>
      </c>
      <c r="Z3194">
        <f>IF(R3194&lt;=3,"Fast",IF(R3194&lt;=5,"On Time","Delayed"))</f>
        <v/>
      </c>
    </row>
    <row r="3195">
      <c r="A3195">
        <f>Raw_Data!A3195</f>
        <v/>
      </c>
      <c r="B3195" s="11">
        <f>Raw_Data!B3195</f>
        <v/>
      </c>
      <c r="C3195">
        <f>Raw_Data!C3195</f>
        <v/>
      </c>
      <c r="D3195">
        <f>Raw_Data!D3195</f>
        <v/>
      </c>
      <c r="E3195">
        <f>Raw_Data!E3195</f>
        <v/>
      </c>
      <c r="F3195">
        <f>Raw_Data!F3195</f>
        <v/>
      </c>
      <c r="G3195">
        <f>Raw_Data!G3195</f>
        <v/>
      </c>
      <c r="H3195">
        <f>Raw_Data!H3195</f>
        <v/>
      </c>
      <c r="I3195">
        <f>Raw_Data!I3195</f>
        <v/>
      </c>
      <c r="J3195" s="12">
        <f>Raw_Data!J3195</f>
        <v/>
      </c>
      <c r="K3195" s="13">
        <f>Raw_Data!K3195</f>
        <v/>
      </c>
      <c r="L3195" s="12">
        <f>Raw_Data!L3195</f>
        <v/>
      </c>
      <c r="M3195" s="12">
        <f>Raw_Data!M3195</f>
        <v/>
      </c>
      <c r="N3195" s="12">
        <f>Raw_Data!N3195</f>
        <v/>
      </c>
      <c r="O3195">
        <f>Raw_Data!O3195</f>
        <v/>
      </c>
      <c r="P3195">
        <f>Raw_Data!P3195</f>
        <v/>
      </c>
      <c r="Q3195">
        <f>Raw_Data!Q3195</f>
        <v/>
      </c>
      <c r="R3195">
        <f>Raw_Data!R3195</f>
        <v/>
      </c>
      <c r="S3195">
        <f>Raw_Data!S3195</f>
        <v/>
      </c>
      <c r="T3195">
        <f>YEAR(B3195)</f>
        <v/>
      </c>
      <c r="U3195">
        <f>MONTH(B3195)</f>
        <v/>
      </c>
      <c r="V3195">
        <f>TEXT(B3195,"mmm")</f>
        <v/>
      </c>
      <c r="W3195" s="15">
        <f>IFERROR(N3195/L3195,0)</f>
        <v/>
      </c>
      <c r="X3195">
        <f>IF(K3195=0,"No Discount",IF(K3195&lt;=5%,"Low",IF(K3195&lt;=15%,"Medium","High")))</f>
        <v/>
      </c>
      <c r="Y3195">
        <f>IF(L3195&gt;=20000,"High Value",IF(L3195&gt;=5000,"Medium Value","Low Value"))</f>
        <v/>
      </c>
      <c r="Z3195">
        <f>IF(R3195&lt;=3,"Fast",IF(R3195&lt;=5,"On Time","Delayed"))</f>
        <v/>
      </c>
    </row>
    <row r="3196">
      <c r="A3196">
        <f>Raw_Data!A3196</f>
        <v/>
      </c>
      <c r="B3196" s="11">
        <f>Raw_Data!B3196</f>
        <v/>
      </c>
      <c r="C3196">
        <f>Raw_Data!C3196</f>
        <v/>
      </c>
      <c r="D3196">
        <f>Raw_Data!D3196</f>
        <v/>
      </c>
      <c r="E3196">
        <f>Raw_Data!E3196</f>
        <v/>
      </c>
      <c r="F3196">
        <f>Raw_Data!F3196</f>
        <v/>
      </c>
      <c r="G3196">
        <f>Raw_Data!G3196</f>
        <v/>
      </c>
      <c r="H3196">
        <f>Raw_Data!H3196</f>
        <v/>
      </c>
      <c r="I3196">
        <f>Raw_Data!I3196</f>
        <v/>
      </c>
      <c r="J3196" s="12">
        <f>Raw_Data!J3196</f>
        <v/>
      </c>
      <c r="K3196" s="13">
        <f>Raw_Data!K3196</f>
        <v/>
      </c>
      <c r="L3196" s="12">
        <f>Raw_Data!L3196</f>
        <v/>
      </c>
      <c r="M3196" s="12">
        <f>Raw_Data!M3196</f>
        <v/>
      </c>
      <c r="N3196" s="12">
        <f>Raw_Data!N3196</f>
        <v/>
      </c>
      <c r="O3196">
        <f>Raw_Data!O3196</f>
        <v/>
      </c>
      <c r="P3196">
        <f>Raw_Data!P3196</f>
        <v/>
      </c>
      <c r="Q3196">
        <f>Raw_Data!Q3196</f>
        <v/>
      </c>
      <c r="R3196">
        <f>Raw_Data!R3196</f>
        <v/>
      </c>
      <c r="S3196">
        <f>Raw_Data!S3196</f>
        <v/>
      </c>
      <c r="T3196">
        <f>YEAR(B3196)</f>
        <v/>
      </c>
      <c r="U3196">
        <f>MONTH(B3196)</f>
        <v/>
      </c>
      <c r="V3196">
        <f>TEXT(B3196,"mmm")</f>
        <v/>
      </c>
      <c r="W3196" s="15">
        <f>IFERROR(N3196/L3196,0)</f>
        <v/>
      </c>
      <c r="X3196">
        <f>IF(K3196=0,"No Discount",IF(K3196&lt;=5%,"Low",IF(K3196&lt;=15%,"Medium","High")))</f>
        <v/>
      </c>
      <c r="Y3196">
        <f>IF(L3196&gt;=20000,"High Value",IF(L3196&gt;=5000,"Medium Value","Low Value"))</f>
        <v/>
      </c>
      <c r="Z3196">
        <f>IF(R3196&lt;=3,"Fast",IF(R3196&lt;=5,"On Time","Delayed"))</f>
        <v/>
      </c>
    </row>
    <row r="3197">
      <c r="A3197">
        <f>Raw_Data!A3197</f>
        <v/>
      </c>
      <c r="B3197" s="11">
        <f>Raw_Data!B3197</f>
        <v/>
      </c>
      <c r="C3197">
        <f>Raw_Data!C3197</f>
        <v/>
      </c>
      <c r="D3197">
        <f>Raw_Data!D3197</f>
        <v/>
      </c>
      <c r="E3197">
        <f>Raw_Data!E3197</f>
        <v/>
      </c>
      <c r="F3197">
        <f>Raw_Data!F3197</f>
        <v/>
      </c>
      <c r="G3197">
        <f>Raw_Data!G3197</f>
        <v/>
      </c>
      <c r="H3197">
        <f>Raw_Data!H3197</f>
        <v/>
      </c>
      <c r="I3197">
        <f>Raw_Data!I3197</f>
        <v/>
      </c>
      <c r="J3197" s="12">
        <f>Raw_Data!J3197</f>
        <v/>
      </c>
      <c r="K3197" s="13">
        <f>Raw_Data!K3197</f>
        <v/>
      </c>
      <c r="L3197" s="12">
        <f>Raw_Data!L3197</f>
        <v/>
      </c>
      <c r="M3197" s="12">
        <f>Raw_Data!M3197</f>
        <v/>
      </c>
      <c r="N3197" s="12">
        <f>Raw_Data!N3197</f>
        <v/>
      </c>
      <c r="O3197">
        <f>Raw_Data!O3197</f>
        <v/>
      </c>
      <c r="P3197">
        <f>Raw_Data!P3197</f>
        <v/>
      </c>
      <c r="Q3197">
        <f>Raw_Data!Q3197</f>
        <v/>
      </c>
      <c r="R3197">
        <f>Raw_Data!R3197</f>
        <v/>
      </c>
      <c r="S3197">
        <f>Raw_Data!S3197</f>
        <v/>
      </c>
      <c r="T3197">
        <f>YEAR(B3197)</f>
        <v/>
      </c>
      <c r="U3197">
        <f>MONTH(B3197)</f>
        <v/>
      </c>
      <c r="V3197">
        <f>TEXT(B3197,"mmm")</f>
        <v/>
      </c>
      <c r="W3197" s="15">
        <f>IFERROR(N3197/L3197,0)</f>
        <v/>
      </c>
      <c r="X3197">
        <f>IF(K3197=0,"No Discount",IF(K3197&lt;=5%,"Low",IF(K3197&lt;=15%,"Medium","High")))</f>
        <v/>
      </c>
      <c r="Y3197">
        <f>IF(L3197&gt;=20000,"High Value",IF(L3197&gt;=5000,"Medium Value","Low Value"))</f>
        <v/>
      </c>
      <c r="Z3197">
        <f>IF(R3197&lt;=3,"Fast",IF(R3197&lt;=5,"On Time","Delayed"))</f>
        <v/>
      </c>
    </row>
    <row r="3198">
      <c r="A3198">
        <f>Raw_Data!A3198</f>
        <v/>
      </c>
      <c r="B3198" s="11">
        <f>Raw_Data!B3198</f>
        <v/>
      </c>
      <c r="C3198">
        <f>Raw_Data!C3198</f>
        <v/>
      </c>
      <c r="D3198">
        <f>Raw_Data!D3198</f>
        <v/>
      </c>
      <c r="E3198">
        <f>Raw_Data!E3198</f>
        <v/>
      </c>
      <c r="F3198">
        <f>Raw_Data!F3198</f>
        <v/>
      </c>
      <c r="G3198">
        <f>Raw_Data!G3198</f>
        <v/>
      </c>
      <c r="H3198">
        <f>Raw_Data!H3198</f>
        <v/>
      </c>
      <c r="I3198">
        <f>Raw_Data!I3198</f>
        <v/>
      </c>
      <c r="J3198" s="12">
        <f>Raw_Data!J3198</f>
        <v/>
      </c>
      <c r="K3198" s="13">
        <f>Raw_Data!K3198</f>
        <v/>
      </c>
      <c r="L3198" s="12">
        <f>Raw_Data!L3198</f>
        <v/>
      </c>
      <c r="M3198" s="12">
        <f>Raw_Data!M3198</f>
        <v/>
      </c>
      <c r="N3198" s="12">
        <f>Raw_Data!N3198</f>
        <v/>
      </c>
      <c r="O3198">
        <f>Raw_Data!O3198</f>
        <v/>
      </c>
      <c r="P3198">
        <f>Raw_Data!P3198</f>
        <v/>
      </c>
      <c r="Q3198">
        <f>Raw_Data!Q3198</f>
        <v/>
      </c>
      <c r="R3198">
        <f>Raw_Data!R3198</f>
        <v/>
      </c>
      <c r="S3198">
        <f>Raw_Data!S3198</f>
        <v/>
      </c>
      <c r="T3198">
        <f>YEAR(B3198)</f>
        <v/>
      </c>
      <c r="U3198">
        <f>MONTH(B3198)</f>
        <v/>
      </c>
      <c r="V3198">
        <f>TEXT(B3198,"mmm")</f>
        <v/>
      </c>
      <c r="W3198" s="15">
        <f>IFERROR(N3198/L3198,0)</f>
        <v/>
      </c>
      <c r="X3198">
        <f>IF(K3198=0,"No Discount",IF(K3198&lt;=5%,"Low",IF(K3198&lt;=15%,"Medium","High")))</f>
        <v/>
      </c>
      <c r="Y3198">
        <f>IF(L3198&gt;=20000,"High Value",IF(L3198&gt;=5000,"Medium Value","Low Value"))</f>
        <v/>
      </c>
      <c r="Z3198">
        <f>IF(R3198&lt;=3,"Fast",IF(R3198&lt;=5,"On Time","Delayed"))</f>
        <v/>
      </c>
    </row>
    <row r="3199">
      <c r="A3199">
        <f>Raw_Data!A3199</f>
        <v/>
      </c>
      <c r="B3199" s="11">
        <f>Raw_Data!B3199</f>
        <v/>
      </c>
      <c r="C3199">
        <f>Raw_Data!C3199</f>
        <v/>
      </c>
      <c r="D3199">
        <f>Raw_Data!D3199</f>
        <v/>
      </c>
      <c r="E3199">
        <f>Raw_Data!E3199</f>
        <v/>
      </c>
      <c r="F3199">
        <f>Raw_Data!F3199</f>
        <v/>
      </c>
      <c r="G3199">
        <f>Raw_Data!G3199</f>
        <v/>
      </c>
      <c r="H3199">
        <f>Raw_Data!H3199</f>
        <v/>
      </c>
      <c r="I3199">
        <f>Raw_Data!I3199</f>
        <v/>
      </c>
      <c r="J3199" s="12">
        <f>Raw_Data!J3199</f>
        <v/>
      </c>
      <c r="K3199" s="13">
        <f>Raw_Data!K3199</f>
        <v/>
      </c>
      <c r="L3199" s="12">
        <f>Raw_Data!L3199</f>
        <v/>
      </c>
      <c r="M3199" s="12">
        <f>Raw_Data!M3199</f>
        <v/>
      </c>
      <c r="N3199" s="12">
        <f>Raw_Data!N3199</f>
        <v/>
      </c>
      <c r="O3199">
        <f>Raw_Data!O3199</f>
        <v/>
      </c>
      <c r="P3199">
        <f>Raw_Data!P3199</f>
        <v/>
      </c>
      <c r="Q3199">
        <f>Raw_Data!Q3199</f>
        <v/>
      </c>
      <c r="R3199">
        <f>Raw_Data!R3199</f>
        <v/>
      </c>
      <c r="S3199">
        <f>Raw_Data!S3199</f>
        <v/>
      </c>
      <c r="T3199">
        <f>YEAR(B3199)</f>
        <v/>
      </c>
      <c r="U3199">
        <f>MONTH(B3199)</f>
        <v/>
      </c>
      <c r="V3199">
        <f>TEXT(B3199,"mmm")</f>
        <v/>
      </c>
      <c r="W3199" s="15">
        <f>IFERROR(N3199/L3199,0)</f>
        <v/>
      </c>
      <c r="X3199">
        <f>IF(K3199=0,"No Discount",IF(K3199&lt;=5%,"Low",IF(K3199&lt;=15%,"Medium","High")))</f>
        <v/>
      </c>
      <c r="Y3199">
        <f>IF(L3199&gt;=20000,"High Value",IF(L3199&gt;=5000,"Medium Value","Low Value"))</f>
        <v/>
      </c>
      <c r="Z3199">
        <f>IF(R3199&lt;=3,"Fast",IF(R3199&lt;=5,"On Time","Delayed"))</f>
        <v/>
      </c>
    </row>
    <row r="3200">
      <c r="A3200">
        <f>Raw_Data!A3200</f>
        <v/>
      </c>
      <c r="B3200" s="11">
        <f>Raw_Data!B3200</f>
        <v/>
      </c>
      <c r="C3200">
        <f>Raw_Data!C3200</f>
        <v/>
      </c>
      <c r="D3200">
        <f>Raw_Data!D3200</f>
        <v/>
      </c>
      <c r="E3200">
        <f>Raw_Data!E3200</f>
        <v/>
      </c>
      <c r="F3200">
        <f>Raw_Data!F3200</f>
        <v/>
      </c>
      <c r="G3200">
        <f>Raw_Data!G3200</f>
        <v/>
      </c>
      <c r="H3200">
        <f>Raw_Data!H3200</f>
        <v/>
      </c>
      <c r="I3200">
        <f>Raw_Data!I3200</f>
        <v/>
      </c>
      <c r="J3200" s="12">
        <f>Raw_Data!J3200</f>
        <v/>
      </c>
      <c r="K3200" s="13">
        <f>Raw_Data!K3200</f>
        <v/>
      </c>
      <c r="L3200" s="12">
        <f>Raw_Data!L3200</f>
        <v/>
      </c>
      <c r="M3200" s="12">
        <f>Raw_Data!M3200</f>
        <v/>
      </c>
      <c r="N3200" s="12">
        <f>Raw_Data!N3200</f>
        <v/>
      </c>
      <c r="O3200">
        <f>Raw_Data!O3200</f>
        <v/>
      </c>
      <c r="P3200">
        <f>Raw_Data!P3200</f>
        <v/>
      </c>
      <c r="Q3200">
        <f>Raw_Data!Q3200</f>
        <v/>
      </c>
      <c r="R3200">
        <f>Raw_Data!R3200</f>
        <v/>
      </c>
      <c r="S3200">
        <f>Raw_Data!S3200</f>
        <v/>
      </c>
      <c r="T3200">
        <f>YEAR(B3200)</f>
        <v/>
      </c>
      <c r="U3200">
        <f>MONTH(B3200)</f>
        <v/>
      </c>
      <c r="V3200">
        <f>TEXT(B3200,"mmm")</f>
        <v/>
      </c>
      <c r="W3200" s="15">
        <f>IFERROR(N3200/L3200,0)</f>
        <v/>
      </c>
      <c r="X3200">
        <f>IF(K3200=0,"No Discount",IF(K3200&lt;=5%,"Low",IF(K3200&lt;=15%,"Medium","High")))</f>
        <v/>
      </c>
      <c r="Y3200">
        <f>IF(L3200&gt;=20000,"High Value",IF(L3200&gt;=5000,"Medium Value","Low Value"))</f>
        <v/>
      </c>
      <c r="Z3200">
        <f>IF(R3200&lt;=3,"Fast",IF(R3200&lt;=5,"On Time","Delayed"))</f>
        <v/>
      </c>
    </row>
    <row r="3201">
      <c r="A3201">
        <f>Raw_Data!A3201</f>
        <v/>
      </c>
      <c r="B3201" s="11">
        <f>Raw_Data!B3201</f>
        <v/>
      </c>
      <c r="C3201">
        <f>Raw_Data!C3201</f>
        <v/>
      </c>
      <c r="D3201">
        <f>Raw_Data!D3201</f>
        <v/>
      </c>
      <c r="E3201">
        <f>Raw_Data!E3201</f>
        <v/>
      </c>
      <c r="F3201">
        <f>Raw_Data!F3201</f>
        <v/>
      </c>
      <c r="G3201">
        <f>Raw_Data!G3201</f>
        <v/>
      </c>
      <c r="H3201">
        <f>Raw_Data!H3201</f>
        <v/>
      </c>
      <c r="I3201">
        <f>Raw_Data!I3201</f>
        <v/>
      </c>
      <c r="J3201" s="12">
        <f>Raw_Data!J3201</f>
        <v/>
      </c>
      <c r="K3201" s="13">
        <f>Raw_Data!K3201</f>
        <v/>
      </c>
      <c r="L3201" s="12">
        <f>Raw_Data!L3201</f>
        <v/>
      </c>
      <c r="M3201" s="12">
        <f>Raw_Data!M3201</f>
        <v/>
      </c>
      <c r="N3201" s="12">
        <f>Raw_Data!N3201</f>
        <v/>
      </c>
      <c r="O3201">
        <f>Raw_Data!O3201</f>
        <v/>
      </c>
      <c r="P3201">
        <f>Raw_Data!P3201</f>
        <v/>
      </c>
      <c r="Q3201">
        <f>Raw_Data!Q3201</f>
        <v/>
      </c>
      <c r="R3201">
        <f>Raw_Data!R3201</f>
        <v/>
      </c>
      <c r="S3201">
        <f>Raw_Data!S3201</f>
        <v/>
      </c>
      <c r="T3201">
        <f>YEAR(B3201)</f>
        <v/>
      </c>
      <c r="U3201">
        <f>MONTH(B3201)</f>
        <v/>
      </c>
      <c r="V3201">
        <f>TEXT(B3201,"mmm")</f>
        <v/>
      </c>
      <c r="W3201" s="15">
        <f>IFERROR(N3201/L3201,0)</f>
        <v/>
      </c>
      <c r="X3201">
        <f>IF(K3201=0,"No Discount",IF(K3201&lt;=5%,"Low",IF(K3201&lt;=15%,"Medium","High")))</f>
        <v/>
      </c>
      <c r="Y3201">
        <f>IF(L3201&gt;=20000,"High Value",IF(L3201&gt;=5000,"Medium Value","Low Value"))</f>
        <v/>
      </c>
      <c r="Z3201">
        <f>IF(R3201&lt;=3,"Fast",IF(R3201&lt;=5,"On Time","Delayed"))</f>
        <v/>
      </c>
    </row>
    <row r="3202">
      <c r="A3202">
        <f>Raw_Data!A3202</f>
        <v/>
      </c>
      <c r="B3202" s="11">
        <f>Raw_Data!B3202</f>
        <v/>
      </c>
      <c r="C3202">
        <f>Raw_Data!C3202</f>
        <v/>
      </c>
      <c r="D3202">
        <f>Raw_Data!D3202</f>
        <v/>
      </c>
      <c r="E3202">
        <f>Raw_Data!E3202</f>
        <v/>
      </c>
      <c r="F3202">
        <f>Raw_Data!F3202</f>
        <v/>
      </c>
      <c r="G3202">
        <f>Raw_Data!G3202</f>
        <v/>
      </c>
      <c r="H3202">
        <f>Raw_Data!H3202</f>
        <v/>
      </c>
      <c r="I3202">
        <f>Raw_Data!I3202</f>
        <v/>
      </c>
      <c r="J3202" s="12">
        <f>Raw_Data!J3202</f>
        <v/>
      </c>
      <c r="K3202" s="13">
        <f>Raw_Data!K3202</f>
        <v/>
      </c>
      <c r="L3202" s="12">
        <f>Raw_Data!L3202</f>
        <v/>
      </c>
      <c r="M3202" s="12">
        <f>Raw_Data!M3202</f>
        <v/>
      </c>
      <c r="N3202" s="12">
        <f>Raw_Data!N3202</f>
        <v/>
      </c>
      <c r="O3202">
        <f>Raw_Data!O3202</f>
        <v/>
      </c>
      <c r="P3202">
        <f>Raw_Data!P3202</f>
        <v/>
      </c>
      <c r="Q3202">
        <f>Raw_Data!Q3202</f>
        <v/>
      </c>
      <c r="R3202">
        <f>Raw_Data!R3202</f>
        <v/>
      </c>
      <c r="S3202">
        <f>Raw_Data!S3202</f>
        <v/>
      </c>
      <c r="T3202">
        <f>YEAR(B3202)</f>
        <v/>
      </c>
      <c r="U3202">
        <f>MONTH(B3202)</f>
        <v/>
      </c>
      <c r="V3202">
        <f>TEXT(B3202,"mmm")</f>
        <v/>
      </c>
      <c r="W3202" s="15">
        <f>IFERROR(N3202/L3202,0)</f>
        <v/>
      </c>
      <c r="X3202">
        <f>IF(K3202=0,"No Discount",IF(K3202&lt;=5%,"Low",IF(K3202&lt;=15%,"Medium","High")))</f>
        <v/>
      </c>
      <c r="Y3202">
        <f>IF(L3202&gt;=20000,"High Value",IF(L3202&gt;=5000,"Medium Value","Low Value"))</f>
        <v/>
      </c>
      <c r="Z3202">
        <f>IF(R3202&lt;=3,"Fast",IF(R3202&lt;=5,"On Time","Delayed"))</f>
        <v/>
      </c>
    </row>
    <row r="3203">
      <c r="A3203">
        <f>Raw_Data!A3203</f>
        <v/>
      </c>
      <c r="B3203" s="11">
        <f>Raw_Data!B3203</f>
        <v/>
      </c>
      <c r="C3203">
        <f>Raw_Data!C3203</f>
        <v/>
      </c>
      <c r="D3203">
        <f>Raw_Data!D3203</f>
        <v/>
      </c>
      <c r="E3203">
        <f>Raw_Data!E3203</f>
        <v/>
      </c>
      <c r="F3203">
        <f>Raw_Data!F3203</f>
        <v/>
      </c>
      <c r="G3203">
        <f>Raw_Data!G3203</f>
        <v/>
      </c>
      <c r="H3203">
        <f>Raw_Data!H3203</f>
        <v/>
      </c>
      <c r="I3203">
        <f>Raw_Data!I3203</f>
        <v/>
      </c>
      <c r="J3203" s="12">
        <f>Raw_Data!J3203</f>
        <v/>
      </c>
      <c r="K3203" s="13">
        <f>Raw_Data!K3203</f>
        <v/>
      </c>
      <c r="L3203" s="12">
        <f>Raw_Data!L3203</f>
        <v/>
      </c>
      <c r="M3203" s="12">
        <f>Raw_Data!M3203</f>
        <v/>
      </c>
      <c r="N3203" s="12">
        <f>Raw_Data!N3203</f>
        <v/>
      </c>
      <c r="O3203">
        <f>Raw_Data!O3203</f>
        <v/>
      </c>
      <c r="P3203">
        <f>Raw_Data!P3203</f>
        <v/>
      </c>
      <c r="Q3203">
        <f>Raw_Data!Q3203</f>
        <v/>
      </c>
      <c r="R3203">
        <f>Raw_Data!R3203</f>
        <v/>
      </c>
      <c r="S3203">
        <f>Raw_Data!S3203</f>
        <v/>
      </c>
      <c r="T3203">
        <f>YEAR(B3203)</f>
        <v/>
      </c>
      <c r="U3203">
        <f>MONTH(B3203)</f>
        <v/>
      </c>
      <c r="V3203">
        <f>TEXT(B3203,"mmm")</f>
        <v/>
      </c>
      <c r="W3203" s="15">
        <f>IFERROR(N3203/L3203,0)</f>
        <v/>
      </c>
      <c r="X3203">
        <f>IF(K3203=0,"No Discount",IF(K3203&lt;=5%,"Low",IF(K3203&lt;=15%,"Medium","High")))</f>
        <v/>
      </c>
      <c r="Y3203">
        <f>IF(L3203&gt;=20000,"High Value",IF(L3203&gt;=5000,"Medium Value","Low Value"))</f>
        <v/>
      </c>
      <c r="Z3203">
        <f>IF(R3203&lt;=3,"Fast",IF(R3203&lt;=5,"On Time","Delayed"))</f>
        <v/>
      </c>
    </row>
    <row r="3204">
      <c r="A3204">
        <f>Raw_Data!A3204</f>
        <v/>
      </c>
      <c r="B3204" s="11">
        <f>Raw_Data!B3204</f>
        <v/>
      </c>
      <c r="C3204">
        <f>Raw_Data!C3204</f>
        <v/>
      </c>
      <c r="D3204">
        <f>Raw_Data!D3204</f>
        <v/>
      </c>
      <c r="E3204">
        <f>Raw_Data!E3204</f>
        <v/>
      </c>
      <c r="F3204">
        <f>Raw_Data!F3204</f>
        <v/>
      </c>
      <c r="G3204">
        <f>Raw_Data!G3204</f>
        <v/>
      </c>
      <c r="H3204">
        <f>Raw_Data!H3204</f>
        <v/>
      </c>
      <c r="I3204">
        <f>Raw_Data!I3204</f>
        <v/>
      </c>
      <c r="J3204" s="12">
        <f>Raw_Data!J3204</f>
        <v/>
      </c>
      <c r="K3204" s="13">
        <f>Raw_Data!K3204</f>
        <v/>
      </c>
      <c r="L3204" s="12">
        <f>Raw_Data!L3204</f>
        <v/>
      </c>
      <c r="M3204" s="12">
        <f>Raw_Data!M3204</f>
        <v/>
      </c>
      <c r="N3204" s="12">
        <f>Raw_Data!N3204</f>
        <v/>
      </c>
      <c r="O3204">
        <f>Raw_Data!O3204</f>
        <v/>
      </c>
      <c r="P3204">
        <f>Raw_Data!P3204</f>
        <v/>
      </c>
      <c r="Q3204">
        <f>Raw_Data!Q3204</f>
        <v/>
      </c>
      <c r="R3204">
        <f>Raw_Data!R3204</f>
        <v/>
      </c>
      <c r="S3204">
        <f>Raw_Data!S3204</f>
        <v/>
      </c>
      <c r="T3204">
        <f>YEAR(B3204)</f>
        <v/>
      </c>
      <c r="U3204">
        <f>MONTH(B3204)</f>
        <v/>
      </c>
      <c r="V3204">
        <f>TEXT(B3204,"mmm")</f>
        <v/>
      </c>
      <c r="W3204" s="15">
        <f>IFERROR(N3204/L3204,0)</f>
        <v/>
      </c>
      <c r="X3204">
        <f>IF(K3204=0,"No Discount",IF(K3204&lt;=5%,"Low",IF(K3204&lt;=15%,"Medium","High")))</f>
        <v/>
      </c>
      <c r="Y3204">
        <f>IF(L3204&gt;=20000,"High Value",IF(L3204&gt;=5000,"Medium Value","Low Value"))</f>
        <v/>
      </c>
      <c r="Z3204">
        <f>IF(R3204&lt;=3,"Fast",IF(R3204&lt;=5,"On Time","Delayed"))</f>
        <v/>
      </c>
    </row>
    <row r="3205">
      <c r="A3205">
        <f>Raw_Data!A3205</f>
        <v/>
      </c>
      <c r="B3205" s="11">
        <f>Raw_Data!B3205</f>
        <v/>
      </c>
      <c r="C3205">
        <f>Raw_Data!C3205</f>
        <v/>
      </c>
      <c r="D3205">
        <f>Raw_Data!D3205</f>
        <v/>
      </c>
      <c r="E3205">
        <f>Raw_Data!E3205</f>
        <v/>
      </c>
      <c r="F3205">
        <f>Raw_Data!F3205</f>
        <v/>
      </c>
      <c r="G3205">
        <f>Raw_Data!G3205</f>
        <v/>
      </c>
      <c r="H3205">
        <f>Raw_Data!H3205</f>
        <v/>
      </c>
      <c r="I3205">
        <f>Raw_Data!I3205</f>
        <v/>
      </c>
      <c r="J3205" s="12">
        <f>Raw_Data!J3205</f>
        <v/>
      </c>
      <c r="K3205" s="13">
        <f>Raw_Data!K3205</f>
        <v/>
      </c>
      <c r="L3205" s="12">
        <f>Raw_Data!L3205</f>
        <v/>
      </c>
      <c r="M3205" s="12">
        <f>Raw_Data!M3205</f>
        <v/>
      </c>
      <c r="N3205" s="12">
        <f>Raw_Data!N3205</f>
        <v/>
      </c>
      <c r="O3205">
        <f>Raw_Data!O3205</f>
        <v/>
      </c>
      <c r="P3205">
        <f>Raw_Data!P3205</f>
        <v/>
      </c>
      <c r="Q3205">
        <f>Raw_Data!Q3205</f>
        <v/>
      </c>
      <c r="R3205">
        <f>Raw_Data!R3205</f>
        <v/>
      </c>
      <c r="S3205">
        <f>Raw_Data!S3205</f>
        <v/>
      </c>
      <c r="T3205">
        <f>YEAR(B3205)</f>
        <v/>
      </c>
      <c r="U3205">
        <f>MONTH(B3205)</f>
        <v/>
      </c>
      <c r="V3205">
        <f>TEXT(B3205,"mmm")</f>
        <v/>
      </c>
      <c r="W3205" s="15">
        <f>IFERROR(N3205/L3205,0)</f>
        <v/>
      </c>
      <c r="X3205">
        <f>IF(K3205=0,"No Discount",IF(K3205&lt;=5%,"Low",IF(K3205&lt;=15%,"Medium","High")))</f>
        <v/>
      </c>
      <c r="Y3205">
        <f>IF(L3205&gt;=20000,"High Value",IF(L3205&gt;=5000,"Medium Value","Low Value"))</f>
        <v/>
      </c>
      <c r="Z3205">
        <f>IF(R3205&lt;=3,"Fast",IF(R3205&lt;=5,"On Time","Delayed"))</f>
        <v/>
      </c>
    </row>
    <row r="3206">
      <c r="A3206">
        <f>Raw_Data!A3206</f>
        <v/>
      </c>
      <c r="B3206" s="11">
        <f>Raw_Data!B3206</f>
        <v/>
      </c>
      <c r="C3206">
        <f>Raw_Data!C3206</f>
        <v/>
      </c>
      <c r="D3206">
        <f>Raw_Data!D3206</f>
        <v/>
      </c>
      <c r="E3206">
        <f>Raw_Data!E3206</f>
        <v/>
      </c>
      <c r="F3206">
        <f>Raw_Data!F3206</f>
        <v/>
      </c>
      <c r="G3206">
        <f>Raw_Data!G3206</f>
        <v/>
      </c>
      <c r="H3206">
        <f>Raw_Data!H3206</f>
        <v/>
      </c>
      <c r="I3206">
        <f>Raw_Data!I3206</f>
        <v/>
      </c>
      <c r="J3206" s="12">
        <f>Raw_Data!J3206</f>
        <v/>
      </c>
      <c r="K3206" s="13">
        <f>Raw_Data!K3206</f>
        <v/>
      </c>
      <c r="L3206" s="12">
        <f>Raw_Data!L3206</f>
        <v/>
      </c>
      <c r="M3206" s="12">
        <f>Raw_Data!M3206</f>
        <v/>
      </c>
      <c r="N3206" s="12">
        <f>Raw_Data!N3206</f>
        <v/>
      </c>
      <c r="O3206">
        <f>Raw_Data!O3206</f>
        <v/>
      </c>
      <c r="P3206">
        <f>Raw_Data!P3206</f>
        <v/>
      </c>
      <c r="Q3206">
        <f>Raw_Data!Q3206</f>
        <v/>
      </c>
      <c r="R3206">
        <f>Raw_Data!R3206</f>
        <v/>
      </c>
      <c r="S3206">
        <f>Raw_Data!S3206</f>
        <v/>
      </c>
      <c r="T3206">
        <f>YEAR(B3206)</f>
        <v/>
      </c>
      <c r="U3206">
        <f>MONTH(B3206)</f>
        <v/>
      </c>
      <c r="V3206">
        <f>TEXT(B3206,"mmm")</f>
        <v/>
      </c>
      <c r="W3206" s="15">
        <f>IFERROR(N3206/L3206,0)</f>
        <v/>
      </c>
      <c r="X3206">
        <f>IF(K3206=0,"No Discount",IF(K3206&lt;=5%,"Low",IF(K3206&lt;=15%,"Medium","High")))</f>
        <v/>
      </c>
      <c r="Y3206">
        <f>IF(L3206&gt;=20000,"High Value",IF(L3206&gt;=5000,"Medium Value","Low Value"))</f>
        <v/>
      </c>
      <c r="Z3206">
        <f>IF(R3206&lt;=3,"Fast",IF(R3206&lt;=5,"On Time","Delayed"))</f>
        <v/>
      </c>
    </row>
    <row r="3207">
      <c r="A3207">
        <f>Raw_Data!A3207</f>
        <v/>
      </c>
      <c r="B3207" s="11">
        <f>Raw_Data!B3207</f>
        <v/>
      </c>
      <c r="C3207">
        <f>Raw_Data!C3207</f>
        <v/>
      </c>
      <c r="D3207">
        <f>Raw_Data!D3207</f>
        <v/>
      </c>
      <c r="E3207">
        <f>Raw_Data!E3207</f>
        <v/>
      </c>
      <c r="F3207">
        <f>Raw_Data!F3207</f>
        <v/>
      </c>
      <c r="G3207">
        <f>Raw_Data!G3207</f>
        <v/>
      </c>
      <c r="H3207">
        <f>Raw_Data!H3207</f>
        <v/>
      </c>
      <c r="I3207">
        <f>Raw_Data!I3207</f>
        <v/>
      </c>
      <c r="J3207" s="12">
        <f>Raw_Data!J3207</f>
        <v/>
      </c>
      <c r="K3207" s="13">
        <f>Raw_Data!K3207</f>
        <v/>
      </c>
      <c r="L3207" s="12">
        <f>Raw_Data!L3207</f>
        <v/>
      </c>
      <c r="M3207" s="12">
        <f>Raw_Data!M3207</f>
        <v/>
      </c>
      <c r="N3207" s="12">
        <f>Raw_Data!N3207</f>
        <v/>
      </c>
      <c r="O3207">
        <f>Raw_Data!O3207</f>
        <v/>
      </c>
      <c r="P3207">
        <f>Raw_Data!P3207</f>
        <v/>
      </c>
      <c r="Q3207">
        <f>Raw_Data!Q3207</f>
        <v/>
      </c>
      <c r="R3207">
        <f>Raw_Data!R3207</f>
        <v/>
      </c>
      <c r="S3207">
        <f>Raw_Data!S3207</f>
        <v/>
      </c>
      <c r="T3207">
        <f>YEAR(B3207)</f>
        <v/>
      </c>
      <c r="U3207">
        <f>MONTH(B3207)</f>
        <v/>
      </c>
      <c r="V3207">
        <f>TEXT(B3207,"mmm")</f>
        <v/>
      </c>
      <c r="W3207" s="15">
        <f>IFERROR(N3207/L3207,0)</f>
        <v/>
      </c>
      <c r="X3207">
        <f>IF(K3207=0,"No Discount",IF(K3207&lt;=5%,"Low",IF(K3207&lt;=15%,"Medium","High")))</f>
        <v/>
      </c>
      <c r="Y3207">
        <f>IF(L3207&gt;=20000,"High Value",IF(L3207&gt;=5000,"Medium Value","Low Value"))</f>
        <v/>
      </c>
      <c r="Z3207">
        <f>IF(R3207&lt;=3,"Fast",IF(R3207&lt;=5,"On Time","Delayed"))</f>
        <v/>
      </c>
    </row>
    <row r="3208">
      <c r="A3208">
        <f>Raw_Data!A3208</f>
        <v/>
      </c>
      <c r="B3208" s="11">
        <f>Raw_Data!B3208</f>
        <v/>
      </c>
      <c r="C3208">
        <f>Raw_Data!C3208</f>
        <v/>
      </c>
      <c r="D3208">
        <f>Raw_Data!D3208</f>
        <v/>
      </c>
      <c r="E3208">
        <f>Raw_Data!E3208</f>
        <v/>
      </c>
      <c r="F3208">
        <f>Raw_Data!F3208</f>
        <v/>
      </c>
      <c r="G3208">
        <f>Raw_Data!G3208</f>
        <v/>
      </c>
      <c r="H3208">
        <f>Raw_Data!H3208</f>
        <v/>
      </c>
      <c r="I3208">
        <f>Raw_Data!I3208</f>
        <v/>
      </c>
      <c r="J3208" s="12">
        <f>Raw_Data!J3208</f>
        <v/>
      </c>
      <c r="K3208" s="13">
        <f>Raw_Data!K3208</f>
        <v/>
      </c>
      <c r="L3208" s="12">
        <f>Raw_Data!L3208</f>
        <v/>
      </c>
      <c r="M3208" s="12">
        <f>Raw_Data!M3208</f>
        <v/>
      </c>
      <c r="N3208" s="12">
        <f>Raw_Data!N3208</f>
        <v/>
      </c>
      <c r="O3208">
        <f>Raw_Data!O3208</f>
        <v/>
      </c>
      <c r="P3208">
        <f>Raw_Data!P3208</f>
        <v/>
      </c>
      <c r="Q3208">
        <f>Raw_Data!Q3208</f>
        <v/>
      </c>
      <c r="R3208">
        <f>Raw_Data!R3208</f>
        <v/>
      </c>
      <c r="S3208">
        <f>Raw_Data!S3208</f>
        <v/>
      </c>
      <c r="T3208">
        <f>YEAR(B3208)</f>
        <v/>
      </c>
      <c r="U3208">
        <f>MONTH(B3208)</f>
        <v/>
      </c>
      <c r="V3208">
        <f>TEXT(B3208,"mmm")</f>
        <v/>
      </c>
      <c r="W3208" s="15">
        <f>IFERROR(N3208/L3208,0)</f>
        <v/>
      </c>
      <c r="X3208">
        <f>IF(K3208=0,"No Discount",IF(K3208&lt;=5%,"Low",IF(K3208&lt;=15%,"Medium","High")))</f>
        <v/>
      </c>
      <c r="Y3208">
        <f>IF(L3208&gt;=20000,"High Value",IF(L3208&gt;=5000,"Medium Value","Low Value"))</f>
        <v/>
      </c>
      <c r="Z3208">
        <f>IF(R3208&lt;=3,"Fast",IF(R3208&lt;=5,"On Time","Delayed"))</f>
        <v/>
      </c>
    </row>
    <row r="3209">
      <c r="A3209">
        <f>Raw_Data!A3209</f>
        <v/>
      </c>
      <c r="B3209" s="11">
        <f>Raw_Data!B3209</f>
        <v/>
      </c>
      <c r="C3209">
        <f>Raw_Data!C3209</f>
        <v/>
      </c>
      <c r="D3209">
        <f>Raw_Data!D3209</f>
        <v/>
      </c>
      <c r="E3209">
        <f>Raw_Data!E3209</f>
        <v/>
      </c>
      <c r="F3209">
        <f>Raw_Data!F3209</f>
        <v/>
      </c>
      <c r="G3209">
        <f>Raw_Data!G3209</f>
        <v/>
      </c>
      <c r="H3209">
        <f>Raw_Data!H3209</f>
        <v/>
      </c>
      <c r="I3209">
        <f>Raw_Data!I3209</f>
        <v/>
      </c>
      <c r="J3209" s="12">
        <f>Raw_Data!J3209</f>
        <v/>
      </c>
      <c r="K3209" s="13">
        <f>Raw_Data!K3209</f>
        <v/>
      </c>
      <c r="L3209" s="12">
        <f>Raw_Data!L3209</f>
        <v/>
      </c>
      <c r="M3209" s="12">
        <f>Raw_Data!M3209</f>
        <v/>
      </c>
      <c r="N3209" s="12">
        <f>Raw_Data!N3209</f>
        <v/>
      </c>
      <c r="O3209">
        <f>Raw_Data!O3209</f>
        <v/>
      </c>
      <c r="P3209">
        <f>Raw_Data!P3209</f>
        <v/>
      </c>
      <c r="Q3209">
        <f>Raw_Data!Q3209</f>
        <v/>
      </c>
      <c r="R3209">
        <f>Raw_Data!R3209</f>
        <v/>
      </c>
      <c r="S3209">
        <f>Raw_Data!S3209</f>
        <v/>
      </c>
      <c r="T3209">
        <f>YEAR(B3209)</f>
        <v/>
      </c>
      <c r="U3209">
        <f>MONTH(B3209)</f>
        <v/>
      </c>
      <c r="V3209">
        <f>TEXT(B3209,"mmm")</f>
        <v/>
      </c>
      <c r="W3209" s="15">
        <f>IFERROR(N3209/L3209,0)</f>
        <v/>
      </c>
      <c r="X3209">
        <f>IF(K3209=0,"No Discount",IF(K3209&lt;=5%,"Low",IF(K3209&lt;=15%,"Medium","High")))</f>
        <v/>
      </c>
      <c r="Y3209">
        <f>IF(L3209&gt;=20000,"High Value",IF(L3209&gt;=5000,"Medium Value","Low Value"))</f>
        <v/>
      </c>
      <c r="Z3209">
        <f>IF(R3209&lt;=3,"Fast",IF(R3209&lt;=5,"On Time","Delayed"))</f>
        <v/>
      </c>
    </row>
    <row r="3210">
      <c r="A3210">
        <f>Raw_Data!A3210</f>
        <v/>
      </c>
      <c r="B3210" s="11">
        <f>Raw_Data!B3210</f>
        <v/>
      </c>
      <c r="C3210">
        <f>Raw_Data!C3210</f>
        <v/>
      </c>
      <c r="D3210">
        <f>Raw_Data!D3210</f>
        <v/>
      </c>
      <c r="E3210">
        <f>Raw_Data!E3210</f>
        <v/>
      </c>
      <c r="F3210">
        <f>Raw_Data!F3210</f>
        <v/>
      </c>
      <c r="G3210">
        <f>Raw_Data!G3210</f>
        <v/>
      </c>
      <c r="H3210">
        <f>Raw_Data!H3210</f>
        <v/>
      </c>
      <c r="I3210">
        <f>Raw_Data!I3210</f>
        <v/>
      </c>
      <c r="J3210" s="12">
        <f>Raw_Data!J3210</f>
        <v/>
      </c>
      <c r="K3210" s="13">
        <f>Raw_Data!K3210</f>
        <v/>
      </c>
      <c r="L3210" s="12">
        <f>Raw_Data!L3210</f>
        <v/>
      </c>
      <c r="M3210" s="12">
        <f>Raw_Data!M3210</f>
        <v/>
      </c>
      <c r="N3210" s="12">
        <f>Raw_Data!N3210</f>
        <v/>
      </c>
      <c r="O3210">
        <f>Raw_Data!O3210</f>
        <v/>
      </c>
      <c r="P3210">
        <f>Raw_Data!P3210</f>
        <v/>
      </c>
      <c r="Q3210">
        <f>Raw_Data!Q3210</f>
        <v/>
      </c>
      <c r="R3210">
        <f>Raw_Data!R3210</f>
        <v/>
      </c>
      <c r="S3210">
        <f>Raw_Data!S3210</f>
        <v/>
      </c>
      <c r="T3210">
        <f>YEAR(B3210)</f>
        <v/>
      </c>
      <c r="U3210">
        <f>MONTH(B3210)</f>
        <v/>
      </c>
      <c r="V3210">
        <f>TEXT(B3210,"mmm")</f>
        <v/>
      </c>
      <c r="W3210" s="15">
        <f>IFERROR(N3210/L3210,0)</f>
        <v/>
      </c>
      <c r="X3210">
        <f>IF(K3210=0,"No Discount",IF(K3210&lt;=5%,"Low",IF(K3210&lt;=15%,"Medium","High")))</f>
        <v/>
      </c>
      <c r="Y3210">
        <f>IF(L3210&gt;=20000,"High Value",IF(L3210&gt;=5000,"Medium Value","Low Value"))</f>
        <v/>
      </c>
      <c r="Z3210">
        <f>IF(R3210&lt;=3,"Fast",IF(R3210&lt;=5,"On Time","Delayed"))</f>
        <v/>
      </c>
    </row>
    <row r="3211">
      <c r="A3211">
        <f>Raw_Data!A3211</f>
        <v/>
      </c>
      <c r="B3211" s="11">
        <f>Raw_Data!B3211</f>
        <v/>
      </c>
      <c r="C3211">
        <f>Raw_Data!C3211</f>
        <v/>
      </c>
      <c r="D3211">
        <f>Raw_Data!D3211</f>
        <v/>
      </c>
      <c r="E3211">
        <f>Raw_Data!E3211</f>
        <v/>
      </c>
      <c r="F3211">
        <f>Raw_Data!F3211</f>
        <v/>
      </c>
      <c r="G3211">
        <f>Raw_Data!G3211</f>
        <v/>
      </c>
      <c r="H3211">
        <f>Raw_Data!H3211</f>
        <v/>
      </c>
      <c r="I3211">
        <f>Raw_Data!I3211</f>
        <v/>
      </c>
      <c r="J3211" s="12">
        <f>Raw_Data!J3211</f>
        <v/>
      </c>
      <c r="K3211" s="13">
        <f>Raw_Data!K3211</f>
        <v/>
      </c>
      <c r="L3211" s="12">
        <f>Raw_Data!L3211</f>
        <v/>
      </c>
      <c r="M3211" s="12">
        <f>Raw_Data!M3211</f>
        <v/>
      </c>
      <c r="N3211" s="12">
        <f>Raw_Data!N3211</f>
        <v/>
      </c>
      <c r="O3211">
        <f>Raw_Data!O3211</f>
        <v/>
      </c>
      <c r="P3211">
        <f>Raw_Data!P3211</f>
        <v/>
      </c>
      <c r="Q3211">
        <f>Raw_Data!Q3211</f>
        <v/>
      </c>
      <c r="R3211">
        <f>Raw_Data!R3211</f>
        <v/>
      </c>
      <c r="S3211">
        <f>Raw_Data!S3211</f>
        <v/>
      </c>
      <c r="T3211">
        <f>YEAR(B3211)</f>
        <v/>
      </c>
      <c r="U3211">
        <f>MONTH(B3211)</f>
        <v/>
      </c>
      <c r="V3211">
        <f>TEXT(B3211,"mmm")</f>
        <v/>
      </c>
      <c r="W3211" s="15">
        <f>IFERROR(N3211/L3211,0)</f>
        <v/>
      </c>
      <c r="X3211">
        <f>IF(K3211=0,"No Discount",IF(K3211&lt;=5%,"Low",IF(K3211&lt;=15%,"Medium","High")))</f>
        <v/>
      </c>
      <c r="Y3211">
        <f>IF(L3211&gt;=20000,"High Value",IF(L3211&gt;=5000,"Medium Value","Low Value"))</f>
        <v/>
      </c>
      <c r="Z3211">
        <f>IF(R3211&lt;=3,"Fast",IF(R3211&lt;=5,"On Time","Delayed"))</f>
        <v/>
      </c>
    </row>
    <row r="3212">
      <c r="A3212">
        <f>Raw_Data!A3212</f>
        <v/>
      </c>
      <c r="B3212" s="11">
        <f>Raw_Data!B3212</f>
        <v/>
      </c>
      <c r="C3212">
        <f>Raw_Data!C3212</f>
        <v/>
      </c>
      <c r="D3212">
        <f>Raw_Data!D3212</f>
        <v/>
      </c>
      <c r="E3212">
        <f>Raw_Data!E3212</f>
        <v/>
      </c>
      <c r="F3212">
        <f>Raw_Data!F3212</f>
        <v/>
      </c>
      <c r="G3212">
        <f>Raw_Data!G3212</f>
        <v/>
      </c>
      <c r="H3212">
        <f>Raw_Data!H3212</f>
        <v/>
      </c>
      <c r="I3212">
        <f>Raw_Data!I3212</f>
        <v/>
      </c>
      <c r="J3212" s="12">
        <f>Raw_Data!J3212</f>
        <v/>
      </c>
      <c r="K3212" s="13">
        <f>Raw_Data!K3212</f>
        <v/>
      </c>
      <c r="L3212" s="12">
        <f>Raw_Data!L3212</f>
        <v/>
      </c>
      <c r="M3212" s="12">
        <f>Raw_Data!M3212</f>
        <v/>
      </c>
      <c r="N3212" s="12">
        <f>Raw_Data!N3212</f>
        <v/>
      </c>
      <c r="O3212">
        <f>Raw_Data!O3212</f>
        <v/>
      </c>
      <c r="P3212">
        <f>Raw_Data!P3212</f>
        <v/>
      </c>
      <c r="Q3212">
        <f>Raw_Data!Q3212</f>
        <v/>
      </c>
      <c r="R3212">
        <f>Raw_Data!R3212</f>
        <v/>
      </c>
      <c r="S3212">
        <f>Raw_Data!S3212</f>
        <v/>
      </c>
      <c r="T3212">
        <f>YEAR(B3212)</f>
        <v/>
      </c>
      <c r="U3212">
        <f>MONTH(B3212)</f>
        <v/>
      </c>
      <c r="V3212">
        <f>TEXT(B3212,"mmm")</f>
        <v/>
      </c>
      <c r="W3212" s="15">
        <f>IFERROR(N3212/L3212,0)</f>
        <v/>
      </c>
      <c r="X3212">
        <f>IF(K3212=0,"No Discount",IF(K3212&lt;=5%,"Low",IF(K3212&lt;=15%,"Medium","High")))</f>
        <v/>
      </c>
      <c r="Y3212">
        <f>IF(L3212&gt;=20000,"High Value",IF(L3212&gt;=5000,"Medium Value","Low Value"))</f>
        <v/>
      </c>
      <c r="Z3212">
        <f>IF(R3212&lt;=3,"Fast",IF(R3212&lt;=5,"On Time","Delayed"))</f>
        <v/>
      </c>
    </row>
    <row r="3213">
      <c r="A3213">
        <f>Raw_Data!A3213</f>
        <v/>
      </c>
      <c r="B3213" s="11">
        <f>Raw_Data!B3213</f>
        <v/>
      </c>
      <c r="C3213">
        <f>Raw_Data!C3213</f>
        <v/>
      </c>
      <c r="D3213">
        <f>Raw_Data!D3213</f>
        <v/>
      </c>
      <c r="E3213">
        <f>Raw_Data!E3213</f>
        <v/>
      </c>
      <c r="F3213">
        <f>Raw_Data!F3213</f>
        <v/>
      </c>
      <c r="G3213">
        <f>Raw_Data!G3213</f>
        <v/>
      </c>
      <c r="H3213">
        <f>Raw_Data!H3213</f>
        <v/>
      </c>
      <c r="I3213">
        <f>Raw_Data!I3213</f>
        <v/>
      </c>
      <c r="J3213" s="12">
        <f>Raw_Data!J3213</f>
        <v/>
      </c>
      <c r="K3213" s="13">
        <f>Raw_Data!K3213</f>
        <v/>
      </c>
      <c r="L3213" s="12">
        <f>Raw_Data!L3213</f>
        <v/>
      </c>
      <c r="M3213" s="12">
        <f>Raw_Data!M3213</f>
        <v/>
      </c>
      <c r="N3213" s="12">
        <f>Raw_Data!N3213</f>
        <v/>
      </c>
      <c r="O3213">
        <f>Raw_Data!O3213</f>
        <v/>
      </c>
      <c r="P3213">
        <f>Raw_Data!P3213</f>
        <v/>
      </c>
      <c r="Q3213">
        <f>Raw_Data!Q3213</f>
        <v/>
      </c>
      <c r="R3213">
        <f>Raw_Data!R3213</f>
        <v/>
      </c>
      <c r="S3213">
        <f>Raw_Data!S3213</f>
        <v/>
      </c>
      <c r="T3213">
        <f>YEAR(B3213)</f>
        <v/>
      </c>
      <c r="U3213">
        <f>MONTH(B3213)</f>
        <v/>
      </c>
      <c r="V3213">
        <f>TEXT(B3213,"mmm")</f>
        <v/>
      </c>
      <c r="W3213" s="15">
        <f>IFERROR(N3213/L3213,0)</f>
        <v/>
      </c>
      <c r="X3213">
        <f>IF(K3213=0,"No Discount",IF(K3213&lt;=5%,"Low",IF(K3213&lt;=15%,"Medium","High")))</f>
        <v/>
      </c>
      <c r="Y3213">
        <f>IF(L3213&gt;=20000,"High Value",IF(L3213&gt;=5000,"Medium Value","Low Value"))</f>
        <v/>
      </c>
      <c r="Z3213">
        <f>IF(R3213&lt;=3,"Fast",IF(R3213&lt;=5,"On Time","Delayed"))</f>
        <v/>
      </c>
    </row>
    <row r="3214">
      <c r="A3214">
        <f>Raw_Data!A3214</f>
        <v/>
      </c>
      <c r="B3214" s="11">
        <f>Raw_Data!B3214</f>
        <v/>
      </c>
      <c r="C3214">
        <f>Raw_Data!C3214</f>
        <v/>
      </c>
      <c r="D3214">
        <f>Raw_Data!D3214</f>
        <v/>
      </c>
      <c r="E3214">
        <f>Raw_Data!E3214</f>
        <v/>
      </c>
      <c r="F3214">
        <f>Raw_Data!F3214</f>
        <v/>
      </c>
      <c r="G3214">
        <f>Raw_Data!G3214</f>
        <v/>
      </c>
      <c r="H3214">
        <f>Raw_Data!H3214</f>
        <v/>
      </c>
      <c r="I3214">
        <f>Raw_Data!I3214</f>
        <v/>
      </c>
      <c r="J3214" s="12">
        <f>Raw_Data!J3214</f>
        <v/>
      </c>
      <c r="K3214" s="13">
        <f>Raw_Data!K3214</f>
        <v/>
      </c>
      <c r="L3214" s="12">
        <f>Raw_Data!L3214</f>
        <v/>
      </c>
      <c r="M3214" s="12">
        <f>Raw_Data!M3214</f>
        <v/>
      </c>
      <c r="N3214" s="12">
        <f>Raw_Data!N3214</f>
        <v/>
      </c>
      <c r="O3214">
        <f>Raw_Data!O3214</f>
        <v/>
      </c>
      <c r="P3214">
        <f>Raw_Data!P3214</f>
        <v/>
      </c>
      <c r="Q3214">
        <f>Raw_Data!Q3214</f>
        <v/>
      </c>
      <c r="R3214">
        <f>Raw_Data!R3214</f>
        <v/>
      </c>
      <c r="S3214">
        <f>Raw_Data!S3214</f>
        <v/>
      </c>
      <c r="T3214">
        <f>YEAR(B3214)</f>
        <v/>
      </c>
      <c r="U3214">
        <f>MONTH(B3214)</f>
        <v/>
      </c>
      <c r="V3214">
        <f>TEXT(B3214,"mmm")</f>
        <v/>
      </c>
      <c r="W3214" s="15">
        <f>IFERROR(N3214/L3214,0)</f>
        <v/>
      </c>
      <c r="X3214">
        <f>IF(K3214=0,"No Discount",IF(K3214&lt;=5%,"Low",IF(K3214&lt;=15%,"Medium","High")))</f>
        <v/>
      </c>
      <c r="Y3214">
        <f>IF(L3214&gt;=20000,"High Value",IF(L3214&gt;=5000,"Medium Value","Low Value"))</f>
        <v/>
      </c>
      <c r="Z3214">
        <f>IF(R3214&lt;=3,"Fast",IF(R3214&lt;=5,"On Time","Delayed"))</f>
        <v/>
      </c>
    </row>
    <row r="3215">
      <c r="A3215">
        <f>Raw_Data!A3215</f>
        <v/>
      </c>
      <c r="B3215" s="11">
        <f>Raw_Data!B3215</f>
        <v/>
      </c>
      <c r="C3215">
        <f>Raw_Data!C3215</f>
        <v/>
      </c>
      <c r="D3215">
        <f>Raw_Data!D3215</f>
        <v/>
      </c>
      <c r="E3215">
        <f>Raw_Data!E3215</f>
        <v/>
      </c>
      <c r="F3215">
        <f>Raw_Data!F3215</f>
        <v/>
      </c>
      <c r="G3215">
        <f>Raw_Data!G3215</f>
        <v/>
      </c>
      <c r="H3215">
        <f>Raw_Data!H3215</f>
        <v/>
      </c>
      <c r="I3215">
        <f>Raw_Data!I3215</f>
        <v/>
      </c>
      <c r="J3215" s="12">
        <f>Raw_Data!J3215</f>
        <v/>
      </c>
      <c r="K3215" s="13">
        <f>Raw_Data!K3215</f>
        <v/>
      </c>
      <c r="L3215" s="12">
        <f>Raw_Data!L3215</f>
        <v/>
      </c>
      <c r="M3215" s="12">
        <f>Raw_Data!M3215</f>
        <v/>
      </c>
      <c r="N3215" s="12">
        <f>Raw_Data!N3215</f>
        <v/>
      </c>
      <c r="O3215">
        <f>Raw_Data!O3215</f>
        <v/>
      </c>
      <c r="P3215">
        <f>Raw_Data!P3215</f>
        <v/>
      </c>
      <c r="Q3215">
        <f>Raw_Data!Q3215</f>
        <v/>
      </c>
      <c r="R3215">
        <f>Raw_Data!R3215</f>
        <v/>
      </c>
      <c r="S3215">
        <f>Raw_Data!S3215</f>
        <v/>
      </c>
      <c r="T3215">
        <f>YEAR(B3215)</f>
        <v/>
      </c>
      <c r="U3215">
        <f>MONTH(B3215)</f>
        <v/>
      </c>
      <c r="V3215">
        <f>TEXT(B3215,"mmm")</f>
        <v/>
      </c>
      <c r="W3215" s="15">
        <f>IFERROR(N3215/L3215,0)</f>
        <v/>
      </c>
      <c r="X3215">
        <f>IF(K3215=0,"No Discount",IF(K3215&lt;=5%,"Low",IF(K3215&lt;=15%,"Medium","High")))</f>
        <v/>
      </c>
      <c r="Y3215">
        <f>IF(L3215&gt;=20000,"High Value",IF(L3215&gt;=5000,"Medium Value","Low Value"))</f>
        <v/>
      </c>
      <c r="Z3215">
        <f>IF(R3215&lt;=3,"Fast",IF(R3215&lt;=5,"On Time","Delayed"))</f>
        <v/>
      </c>
    </row>
    <row r="3216">
      <c r="A3216">
        <f>Raw_Data!A3216</f>
        <v/>
      </c>
      <c r="B3216" s="11">
        <f>Raw_Data!B3216</f>
        <v/>
      </c>
      <c r="C3216">
        <f>Raw_Data!C3216</f>
        <v/>
      </c>
      <c r="D3216">
        <f>Raw_Data!D3216</f>
        <v/>
      </c>
      <c r="E3216">
        <f>Raw_Data!E3216</f>
        <v/>
      </c>
      <c r="F3216">
        <f>Raw_Data!F3216</f>
        <v/>
      </c>
      <c r="G3216">
        <f>Raw_Data!G3216</f>
        <v/>
      </c>
      <c r="H3216">
        <f>Raw_Data!H3216</f>
        <v/>
      </c>
      <c r="I3216">
        <f>Raw_Data!I3216</f>
        <v/>
      </c>
      <c r="J3216" s="12">
        <f>Raw_Data!J3216</f>
        <v/>
      </c>
      <c r="K3216" s="13">
        <f>Raw_Data!K3216</f>
        <v/>
      </c>
      <c r="L3216" s="12">
        <f>Raw_Data!L3216</f>
        <v/>
      </c>
      <c r="M3216" s="12">
        <f>Raw_Data!M3216</f>
        <v/>
      </c>
      <c r="N3216" s="12">
        <f>Raw_Data!N3216</f>
        <v/>
      </c>
      <c r="O3216">
        <f>Raw_Data!O3216</f>
        <v/>
      </c>
      <c r="P3216">
        <f>Raw_Data!P3216</f>
        <v/>
      </c>
      <c r="Q3216">
        <f>Raw_Data!Q3216</f>
        <v/>
      </c>
      <c r="R3216">
        <f>Raw_Data!R3216</f>
        <v/>
      </c>
      <c r="S3216">
        <f>Raw_Data!S3216</f>
        <v/>
      </c>
      <c r="T3216">
        <f>YEAR(B3216)</f>
        <v/>
      </c>
      <c r="U3216">
        <f>MONTH(B3216)</f>
        <v/>
      </c>
      <c r="V3216">
        <f>TEXT(B3216,"mmm")</f>
        <v/>
      </c>
      <c r="W3216" s="15">
        <f>IFERROR(N3216/L3216,0)</f>
        <v/>
      </c>
      <c r="X3216">
        <f>IF(K3216=0,"No Discount",IF(K3216&lt;=5%,"Low",IF(K3216&lt;=15%,"Medium","High")))</f>
        <v/>
      </c>
      <c r="Y3216">
        <f>IF(L3216&gt;=20000,"High Value",IF(L3216&gt;=5000,"Medium Value","Low Value"))</f>
        <v/>
      </c>
      <c r="Z3216">
        <f>IF(R3216&lt;=3,"Fast",IF(R3216&lt;=5,"On Time","Delayed"))</f>
        <v/>
      </c>
    </row>
    <row r="3217">
      <c r="A3217">
        <f>Raw_Data!A3217</f>
        <v/>
      </c>
      <c r="B3217" s="11">
        <f>Raw_Data!B3217</f>
        <v/>
      </c>
      <c r="C3217">
        <f>Raw_Data!C3217</f>
        <v/>
      </c>
      <c r="D3217">
        <f>Raw_Data!D3217</f>
        <v/>
      </c>
      <c r="E3217">
        <f>Raw_Data!E3217</f>
        <v/>
      </c>
      <c r="F3217">
        <f>Raw_Data!F3217</f>
        <v/>
      </c>
      <c r="G3217">
        <f>Raw_Data!G3217</f>
        <v/>
      </c>
      <c r="H3217">
        <f>Raw_Data!H3217</f>
        <v/>
      </c>
      <c r="I3217">
        <f>Raw_Data!I3217</f>
        <v/>
      </c>
      <c r="J3217" s="12">
        <f>Raw_Data!J3217</f>
        <v/>
      </c>
      <c r="K3217" s="13">
        <f>Raw_Data!K3217</f>
        <v/>
      </c>
      <c r="L3217" s="12">
        <f>Raw_Data!L3217</f>
        <v/>
      </c>
      <c r="M3217" s="12">
        <f>Raw_Data!M3217</f>
        <v/>
      </c>
      <c r="N3217" s="12">
        <f>Raw_Data!N3217</f>
        <v/>
      </c>
      <c r="O3217">
        <f>Raw_Data!O3217</f>
        <v/>
      </c>
      <c r="P3217">
        <f>Raw_Data!P3217</f>
        <v/>
      </c>
      <c r="Q3217">
        <f>Raw_Data!Q3217</f>
        <v/>
      </c>
      <c r="R3217">
        <f>Raw_Data!R3217</f>
        <v/>
      </c>
      <c r="S3217">
        <f>Raw_Data!S3217</f>
        <v/>
      </c>
      <c r="T3217">
        <f>YEAR(B3217)</f>
        <v/>
      </c>
      <c r="U3217">
        <f>MONTH(B3217)</f>
        <v/>
      </c>
      <c r="V3217">
        <f>TEXT(B3217,"mmm")</f>
        <v/>
      </c>
      <c r="W3217" s="15">
        <f>IFERROR(N3217/L3217,0)</f>
        <v/>
      </c>
      <c r="X3217">
        <f>IF(K3217=0,"No Discount",IF(K3217&lt;=5%,"Low",IF(K3217&lt;=15%,"Medium","High")))</f>
        <v/>
      </c>
      <c r="Y3217">
        <f>IF(L3217&gt;=20000,"High Value",IF(L3217&gt;=5000,"Medium Value","Low Value"))</f>
        <v/>
      </c>
      <c r="Z3217">
        <f>IF(R3217&lt;=3,"Fast",IF(R3217&lt;=5,"On Time","Delayed"))</f>
        <v/>
      </c>
    </row>
    <row r="3218">
      <c r="A3218">
        <f>Raw_Data!A3218</f>
        <v/>
      </c>
      <c r="B3218" s="11">
        <f>Raw_Data!B3218</f>
        <v/>
      </c>
      <c r="C3218">
        <f>Raw_Data!C3218</f>
        <v/>
      </c>
      <c r="D3218">
        <f>Raw_Data!D3218</f>
        <v/>
      </c>
      <c r="E3218">
        <f>Raw_Data!E3218</f>
        <v/>
      </c>
      <c r="F3218">
        <f>Raw_Data!F3218</f>
        <v/>
      </c>
      <c r="G3218">
        <f>Raw_Data!G3218</f>
        <v/>
      </c>
      <c r="H3218">
        <f>Raw_Data!H3218</f>
        <v/>
      </c>
      <c r="I3218">
        <f>Raw_Data!I3218</f>
        <v/>
      </c>
      <c r="J3218" s="12">
        <f>Raw_Data!J3218</f>
        <v/>
      </c>
      <c r="K3218" s="13">
        <f>Raw_Data!K3218</f>
        <v/>
      </c>
      <c r="L3218" s="12">
        <f>Raw_Data!L3218</f>
        <v/>
      </c>
      <c r="M3218" s="12">
        <f>Raw_Data!M3218</f>
        <v/>
      </c>
      <c r="N3218" s="12">
        <f>Raw_Data!N3218</f>
        <v/>
      </c>
      <c r="O3218">
        <f>Raw_Data!O3218</f>
        <v/>
      </c>
      <c r="P3218">
        <f>Raw_Data!P3218</f>
        <v/>
      </c>
      <c r="Q3218">
        <f>Raw_Data!Q3218</f>
        <v/>
      </c>
      <c r="R3218">
        <f>Raw_Data!R3218</f>
        <v/>
      </c>
      <c r="S3218">
        <f>Raw_Data!S3218</f>
        <v/>
      </c>
      <c r="T3218">
        <f>YEAR(B3218)</f>
        <v/>
      </c>
      <c r="U3218">
        <f>MONTH(B3218)</f>
        <v/>
      </c>
      <c r="V3218">
        <f>TEXT(B3218,"mmm")</f>
        <v/>
      </c>
      <c r="W3218" s="15">
        <f>IFERROR(N3218/L3218,0)</f>
        <v/>
      </c>
      <c r="X3218">
        <f>IF(K3218=0,"No Discount",IF(K3218&lt;=5%,"Low",IF(K3218&lt;=15%,"Medium","High")))</f>
        <v/>
      </c>
      <c r="Y3218">
        <f>IF(L3218&gt;=20000,"High Value",IF(L3218&gt;=5000,"Medium Value","Low Value"))</f>
        <v/>
      </c>
      <c r="Z3218">
        <f>IF(R3218&lt;=3,"Fast",IF(R3218&lt;=5,"On Time","Delayed"))</f>
        <v/>
      </c>
    </row>
    <row r="3219">
      <c r="A3219">
        <f>Raw_Data!A3219</f>
        <v/>
      </c>
      <c r="B3219" s="11">
        <f>Raw_Data!B3219</f>
        <v/>
      </c>
      <c r="C3219">
        <f>Raw_Data!C3219</f>
        <v/>
      </c>
      <c r="D3219">
        <f>Raw_Data!D3219</f>
        <v/>
      </c>
      <c r="E3219">
        <f>Raw_Data!E3219</f>
        <v/>
      </c>
      <c r="F3219">
        <f>Raw_Data!F3219</f>
        <v/>
      </c>
      <c r="G3219">
        <f>Raw_Data!G3219</f>
        <v/>
      </c>
      <c r="H3219">
        <f>Raw_Data!H3219</f>
        <v/>
      </c>
      <c r="I3219">
        <f>Raw_Data!I3219</f>
        <v/>
      </c>
      <c r="J3219" s="12">
        <f>Raw_Data!J3219</f>
        <v/>
      </c>
      <c r="K3219" s="13">
        <f>Raw_Data!K3219</f>
        <v/>
      </c>
      <c r="L3219" s="12">
        <f>Raw_Data!L3219</f>
        <v/>
      </c>
      <c r="M3219" s="12">
        <f>Raw_Data!M3219</f>
        <v/>
      </c>
      <c r="N3219" s="12">
        <f>Raw_Data!N3219</f>
        <v/>
      </c>
      <c r="O3219">
        <f>Raw_Data!O3219</f>
        <v/>
      </c>
      <c r="P3219">
        <f>Raw_Data!P3219</f>
        <v/>
      </c>
      <c r="Q3219">
        <f>Raw_Data!Q3219</f>
        <v/>
      </c>
      <c r="R3219">
        <f>Raw_Data!R3219</f>
        <v/>
      </c>
      <c r="S3219">
        <f>Raw_Data!S3219</f>
        <v/>
      </c>
      <c r="T3219">
        <f>YEAR(B3219)</f>
        <v/>
      </c>
      <c r="U3219">
        <f>MONTH(B3219)</f>
        <v/>
      </c>
      <c r="V3219">
        <f>TEXT(B3219,"mmm")</f>
        <v/>
      </c>
      <c r="W3219" s="15">
        <f>IFERROR(N3219/L3219,0)</f>
        <v/>
      </c>
      <c r="X3219">
        <f>IF(K3219=0,"No Discount",IF(K3219&lt;=5%,"Low",IF(K3219&lt;=15%,"Medium","High")))</f>
        <v/>
      </c>
      <c r="Y3219">
        <f>IF(L3219&gt;=20000,"High Value",IF(L3219&gt;=5000,"Medium Value","Low Value"))</f>
        <v/>
      </c>
      <c r="Z3219">
        <f>IF(R3219&lt;=3,"Fast",IF(R3219&lt;=5,"On Time","Delayed"))</f>
        <v/>
      </c>
    </row>
    <row r="3220">
      <c r="A3220">
        <f>Raw_Data!A3220</f>
        <v/>
      </c>
      <c r="B3220" s="11">
        <f>Raw_Data!B3220</f>
        <v/>
      </c>
      <c r="C3220">
        <f>Raw_Data!C3220</f>
        <v/>
      </c>
      <c r="D3220">
        <f>Raw_Data!D3220</f>
        <v/>
      </c>
      <c r="E3220">
        <f>Raw_Data!E3220</f>
        <v/>
      </c>
      <c r="F3220">
        <f>Raw_Data!F3220</f>
        <v/>
      </c>
      <c r="G3220">
        <f>Raw_Data!G3220</f>
        <v/>
      </c>
      <c r="H3220">
        <f>Raw_Data!H3220</f>
        <v/>
      </c>
      <c r="I3220">
        <f>Raw_Data!I3220</f>
        <v/>
      </c>
      <c r="J3220" s="12">
        <f>Raw_Data!J3220</f>
        <v/>
      </c>
      <c r="K3220" s="13">
        <f>Raw_Data!K3220</f>
        <v/>
      </c>
      <c r="L3220" s="12">
        <f>Raw_Data!L3220</f>
        <v/>
      </c>
      <c r="M3220" s="12">
        <f>Raw_Data!M3220</f>
        <v/>
      </c>
      <c r="N3220" s="12">
        <f>Raw_Data!N3220</f>
        <v/>
      </c>
      <c r="O3220">
        <f>Raw_Data!O3220</f>
        <v/>
      </c>
      <c r="P3220">
        <f>Raw_Data!P3220</f>
        <v/>
      </c>
      <c r="Q3220">
        <f>Raw_Data!Q3220</f>
        <v/>
      </c>
      <c r="R3220">
        <f>Raw_Data!R3220</f>
        <v/>
      </c>
      <c r="S3220">
        <f>Raw_Data!S3220</f>
        <v/>
      </c>
      <c r="T3220">
        <f>YEAR(B3220)</f>
        <v/>
      </c>
      <c r="U3220">
        <f>MONTH(B3220)</f>
        <v/>
      </c>
      <c r="V3220">
        <f>TEXT(B3220,"mmm")</f>
        <v/>
      </c>
      <c r="W3220" s="15">
        <f>IFERROR(N3220/L3220,0)</f>
        <v/>
      </c>
      <c r="X3220">
        <f>IF(K3220=0,"No Discount",IF(K3220&lt;=5%,"Low",IF(K3220&lt;=15%,"Medium","High")))</f>
        <v/>
      </c>
      <c r="Y3220">
        <f>IF(L3220&gt;=20000,"High Value",IF(L3220&gt;=5000,"Medium Value","Low Value"))</f>
        <v/>
      </c>
      <c r="Z3220">
        <f>IF(R3220&lt;=3,"Fast",IF(R3220&lt;=5,"On Time","Delayed"))</f>
        <v/>
      </c>
    </row>
    <row r="3221">
      <c r="A3221">
        <f>Raw_Data!A3221</f>
        <v/>
      </c>
      <c r="B3221" s="11">
        <f>Raw_Data!B3221</f>
        <v/>
      </c>
      <c r="C3221">
        <f>Raw_Data!C3221</f>
        <v/>
      </c>
      <c r="D3221">
        <f>Raw_Data!D3221</f>
        <v/>
      </c>
      <c r="E3221">
        <f>Raw_Data!E3221</f>
        <v/>
      </c>
      <c r="F3221">
        <f>Raw_Data!F3221</f>
        <v/>
      </c>
      <c r="G3221">
        <f>Raw_Data!G3221</f>
        <v/>
      </c>
      <c r="H3221">
        <f>Raw_Data!H3221</f>
        <v/>
      </c>
      <c r="I3221">
        <f>Raw_Data!I3221</f>
        <v/>
      </c>
      <c r="J3221" s="12">
        <f>Raw_Data!J3221</f>
        <v/>
      </c>
      <c r="K3221" s="13">
        <f>Raw_Data!K3221</f>
        <v/>
      </c>
      <c r="L3221" s="12">
        <f>Raw_Data!L3221</f>
        <v/>
      </c>
      <c r="M3221" s="12">
        <f>Raw_Data!M3221</f>
        <v/>
      </c>
      <c r="N3221" s="12">
        <f>Raw_Data!N3221</f>
        <v/>
      </c>
      <c r="O3221">
        <f>Raw_Data!O3221</f>
        <v/>
      </c>
      <c r="P3221">
        <f>Raw_Data!P3221</f>
        <v/>
      </c>
      <c r="Q3221">
        <f>Raw_Data!Q3221</f>
        <v/>
      </c>
      <c r="R3221">
        <f>Raw_Data!R3221</f>
        <v/>
      </c>
      <c r="S3221">
        <f>Raw_Data!S3221</f>
        <v/>
      </c>
      <c r="T3221">
        <f>YEAR(B3221)</f>
        <v/>
      </c>
      <c r="U3221">
        <f>MONTH(B3221)</f>
        <v/>
      </c>
      <c r="V3221">
        <f>TEXT(B3221,"mmm")</f>
        <v/>
      </c>
      <c r="W3221" s="15">
        <f>IFERROR(N3221/L3221,0)</f>
        <v/>
      </c>
      <c r="X3221">
        <f>IF(K3221=0,"No Discount",IF(K3221&lt;=5%,"Low",IF(K3221&lt;=15%,"Medium","High")))</f>
        <v/>
      </c>
      <c r="Y3221">
        <f>IF(L3221&gt;=20000,"High Value",IF(L3221&gt;=5000,"Medium Value","Low Value"))</f>
        <v/>
      </c>
      <c r="Z3221">
        <f>IF(R3221&lt;=3,"Fast",IF(R3221&lt;=5,"On Time","Delayed"))</f>
        <v/>
      </c>
    </row>
    <row r="3222">
      <c r="A3222">
        <f>Raw_Data!A3222</f>
        <v/>
      </c>
      <c r="B3222" s="11">
        <f>Raw_Data!B3222</f>
        <v/>
      </c>
      <c r="C3222">
        <f>Raw_Data!C3222</f>
        <v/>
      </c>
      <c r="D3222">
        <f>Raw_Data!D3222</f>
        <v/>
      </c>
      <c r="E3222">
        <f>Raw_Data!E3222</f>
        <v/>
      </c>
      <c r="F3222">
        <f>Raw_Data!F3222</f>
        <v/>
      </c>
      <c r="G3222">
        <f>Raw_Data!G3222</f>
        <v/>
      </c>
      <c r="H3222">
        <f>Raw_Data!H3222</f>
        <v/>
      </c>
      <c r="I3222">
        <f>Raw_Data!I3222</f>
        <v/>
      </c>
      <c r="J3222" s="12">
        <f>Raw_Data!J3222</f>
        <v/>
      </c>
      <c r="K3222" s="13">
        <f>Raw_Data!K3222</f>
        <v/>
      </c>
      <c r="L3222" s="12">
        <f>Raw_Data!L3222</f>
        <v/>
      </c>
      <c r="M3222" s="12">
        <f>Raw_Data!M3222</f>
        <v/>
      </c>
      <c r="N3222" s="12">
        <f>Raw_Data!N3222</f>
        <v/>
      </c>
      <c r="O3222">
        <f>Raw_Data!O3222</f>
        <v/>
      </c>
      <c r="P3222">
        <f>Raw_Data!P3222</f>
        <v/>
      </c>
      <c r="Q3222">
        <f>Raw_Data!Q3222</f>
        <v/>
      </c>
      <c r="R3222">
        <f>Raw_Data!R3222</f>
        <v/>
      </c>
      <c r="S3222">
        <f>Raw_Data!S3222</f>
        <v/>
      </c>
      <c r="T3222">
        <f>YEAR(B3222)</f>
        <v/>
      </c>
      <c r="U3222">
        <f>MONTH(B3222)</f>
        <v/>
      </c>
      <c r="V3222">
        <f>TEXT(B3222,"mmm")</f>
        <v/>
      </c>
      <c r="W3222" s="15">
        <f>IFERROR(N3222/L3222,0)</f>
        <v/>
      </c>
      <c r="X3222">
        <f>IF(K3222=0,"No Discount",IF(K3222&lt;=5%,"Low",IF(K3222&lt;=15%,"Medium","High")))</f>
        <v/>
      </c>
      <c r="Y3222">
        <f>IF(L3222&gt;=20000,"High Value",IF(L3222&gt;=5000,"Medium Value","Low Value"))</f>
        <v/>
      </c>
      <c r="Z3222">
        <f>IF(R3222&lt;=3,"Fast",IF(R3222&lt;=5,"On Time","Delayed"))</f>
        <v/>
      </c>
    </row>
    <row r="3223">
      <c r="A3223">
        <f>Raw_Data!A3223</f>
        <v/>
      </c>
      <c r="B3223" s="11">
        <f>Raw_Data!B3223</f>
        <v/>
      </c>
      <c r="C3223">
        <f>Raw_Data!C3223</f>
        <v/>
      </c>
      <c r="D3223">
        <f>Raw_Data!D3223</f>
        <v/>
      </c>
      <c r="E3223">
        <f>Raw_Data!E3223</f>
        <v/>
      </c>
      <c r="F3223">
        <f>Raw_Data!F3223</f>
        <v/>
      </c>
      <c r="G3223">
        <f>Raw_Data!G3223</f>
        <v/>
      </c>
      <c r="H3223">
        <f>Raw_Data!H3223</f>
        <v/>
      </c>
      <c r="I3223">
        <f>Raw_Data!I3223</f>
        <v/>
      </c>
      <c r="J3223" s="12">
        <f>Raw_Data!J3223</f>
        <v/>
      </c>
      <c r="K3223" s="13">
        <f>Raw_Data!K3223</f>
        <v/>
      </c>
      <c r="L3223" s="12">
        <f>Raw_Data!L3223</f>
        <v/>
      </c>
      <c r="M3223" s="12">
        <f>Raw_Data!M3223</f>
        <v/>
      </c>
      <c r="N3223" s="12">
        <f>Raw_Data!N3223</f>
        <v/>
      </c>
      <c r="O3223">
        <f>Raw_Data!O3223</f>
        <v/>
      </c>
      <c r="P3223">
        <f>Raw_Data!P3223</f>
        <v/>
      </c>
      <c r="Q3223">
        <f>Raw_Data!Q3223</f>
        <v/>
      </c>
      <c r="R3223">
        <f>Raw_Data!R3223</f>
        <v/>
      </c>
      <c r="S3223">
        <f>Raw_Data!S3223</f>
        <v/>
      </c>
      <c r="T3223">
        <f>YEAR(B3223)</f>
        <v/>
      </c>
      <c r="U3223">
        <f>MONTH(B3223)</f>
        <v/>
      </c>
      <c r="V3223">
        <f>TEXT(B3223,"mmm")</f>
        <v/>
      </c>
      <c r="W3223" s="15">
        <f>IFERROR(N3223/L3223,0)</f>
        <v/>
      </c>
      <c r="X3223">
        <f>IF(K3223=0,"No Discount",IF(K3223&lt;=5%,"Low",IF(K3223&lt;=15%,"Medium","High")))</f>
        <v/>
      </c>
      <c r="Y3223">
        <f>IF(L3223&gt;=20000,"High Value",IF(L3223&gt;=5000,"Medium Value","Low Value"))</f>
        <v/>
      </c>
      <c r="Z3223">
        <f>IF(R3223&lt;=3,"Fast",IF(R3223&lt;=5,"On Time","Delayed"))</f>
        <v/>
      </c>
    </row>
    <row r="3224">
      <c r="A3224">
        <f>Raw_Data!A3224</f>
        <v/>
      </c>
      <c r="B3224" s="11">
        <f>Raw_Data!B3224</f>
        <v/>
      </c>
      <c r="C3224">
        <f>Raw_Data!C3224</f>
        <v/>
      </c>
      <c r="D3224">
        <f>Raw_Data!D3224</f>
        <v/>
      </c>
      <c r="E3224">
        <f>Raw_Data!E3224</f>
        <v/>
      </c>
      <c r="F3224">
        <f>Raw_Data!F3224</f>
        <v/>
      </c>
      <c r="G3224">
        <f>Raw_Data!G3224</f>
        <v/>
      </c>
      <c r="H3224">
        <f>Raw_Data!H3224</f>
        <v/>
      </c>
      <c r="I3224">
        <f>Raw_Data!I3224</f>
        <v/>
      </c>
      <c r="J3224" s="12">
        <f>Raw_Data!J3224</f>
        <v/>
      </c>
      <c r="K3224" s="13">
        <f>Raw_Data!K3224</f>
        <v/>
      </c>
      <c r="L3224" s="12">
        <f>Raw_Data!L3224</f>
        <v/>
      </c>
      <c r="M3224" s="12">
        <f>Raw_Data!M3224</f>
        <v/>
      </c>
      <c r="N3224" s="12">
        <f>Raw_Data!N3224</f>
        <v/>
      </c>
      <c r="O3224">
        <f>Raw_Data!O3224</f>
        <v/>
      </c>
      <c r="P3224">
        <f>Raw_Data!P3224</f>
        <v/>
      </c>
      <c r="Q3224">
        <f>Raw_Data!Q3224</f>
        <v/>
      </c>
      <c r="R3224">
        <f>Raw_Data!R3224</f>
        <v/>
      </c>
      <c r="S3224">
        <f>Raw_Data!S3224</f>
        <v/>
      </c>
      <c r="T3224">
        <f>YEAR(B3224)</f>
        <v/>
      </c>
      <c r="U3224">
        <f>MONTH(B3224)</f>
        <v/>
      </c>
      <c r="V3224">
        <f>TEXT(B3224,"mmm")</f>
        <v/>
      </c>
      <c r="W3224" s="15">
        <f>IFERROR(N3224/L3224,0)</f>
        <v/>
      </c>
      <c r="X3224">
        <f>IF(K3224=0,"No Discount",IF(K3224&lt;=5%,"Low",IF(K3224&lt;=15%,"Medium","High")))</f>
        <v/>
      </c>
      <c r="Y3224">
        <f>IF(L3224&gt;=20000,"High Value",IF(L3224&gt;=5000,"Medium Value","Low Value"))</f>
        <v/>
      </c>
      <c r="Z3224">
        <f>IF(R3224&lt;=3,"Fast",IF(R3224&lt;=5,"On Time","Delayed"))</f>
        <v/>
      </c>
    </row>
    <row r="3225">
      <c r="A3225">
        <f>Raw_Data!A3225</f>
        <v/>
      </c>
      <c r="B3225" s="11">
        <f>Raw_Data!B3225</f>
        <v/>
      </c>
      <c r="C3225">
        <f>Raw_Data!C3225</f>
        <v/>
      </c>
      <c r="D3225">
        <f>Raw_Data!D3225</f>
        <v/>
      </c>
      <c r="E3225">
        <f>Raw_Data!E3225</f>
        <v/>
      </c>
      <c r="F3225">
        <f>Raw_Data!F3225</f>
        <v/>
      </c>
      <c r="G3225">
        <f>Raw_Data!G3225</f>
        <v/>
      </c>
      <c r="H3225">
        <f>Raw_Data!H3225</f>
        <v/>
      </c>
      <c r="I3225">
        <f>Raw_Data!I3225</f>
        <v/>
      </c>
      <c r="J3225" s="12">
        <f>Raw_Data!J3225</f>
        <v/>
      </c>
      <c r="K3225" s="13">
        <f>Raw_Data!K3225</f>
        <v/>
      </c>
      <c r="L3225" s="12">
        <f>Raw_Data!L3225</f>
        <v/>
      </c>
      <c r="M3225" s="12">
        <f>Raw_Data!M3225</f>
        <v/>
      </c>
      <c r="N3225" s="12">
        <f>Raw_Data!N3225</f>
        <v/>
      </c>
      <c r="O3225">
        <f>Raw_Data!O3225</f>
        <v/>
      </c>
      <c r="P3225">
        <f>Raw_Data!P3225</f>
        <v/>
      </c>
      <c r="Q3225">
        <f>Raw_Data!Q3225</f>
        <v/>
      </c>
      <c r="R3225">
        <f>Raw_Data!R3225</f>
        <v/>
      </c>
      <c r="S3225">
        <f>Raw_Data!S3225</f>
        <v/>
      </c>
      <c r="T3225">
        <f>YEAR(B3225)</f>
        <v/>
      </c>
      <c r="U3225">
        <f>MONTH(B3225)</f>
        <v/>
      </c>
      <c r="V3225">
        <f>TEXT(B3225,"mmm")</f>
        <v/>
      </c>
      <c r="W3225" s="15">
        <f>IFERROR(N3225/L3225,0)</f>
        <v/>
      </c>
      <c r="X3225">
        <f>IF(K3225=0,"No Discount",IF(K3225&lt;=5%,"Low",IF(K3225&lt;=15%,"Medium","High")))</f>
        <v/>
      </c>
      <c r="Y3225">
        <f>IF(L3225&gt;=20000,"High Value",IF(L3225&gt;=5000,"Medium Value","Low Value"))</f>
        <v/>
      </c>
      <c r="Z3225">
        <f>IF(R3225&lt;=3,"Fast",IF(R3225&lt;=5,"On Time","Delayed"))</f>
        <v/>
      </c>
    </row>
    <row r="3226">
      <c r="A3226">
        <f>Raw_Data!A3226</f>
        <v/>
      </c>
      <c r="B3226" s="11">
        <f>Raw_Data!B3226</f>
        <v/>
      </c>
      <c r="C3226">
        <f>Raw_Data!C3226</f>
        <v/>
      </c>
      <c r="D3226">
        <f>Raw_Data!D3226</f>
        <v/>
      </c>
      <c r="E3226">
        <f>Raw_Data!E3226</f>
        <v/>
      </c>
      <c r="F3226">
        <f>Raw_Data!F3226</f>
        <v/>
      </c>
      <c r="G3226">
        <f>Raw_Data!G3226</f>
        <v/>
      </c>
      <c r="H3226">
        <f>Raw_Data!H3226</f>
        <v/>
      </c>
      <c r="I3226">
        <f>Raw_Data!I3226</f>
        <v/>
      </c>
      <c r="J3226" s="12">
        <f>Raw_Data!J3226</f>
        <v/>
      </c>
      <c r="K3226" s="13">
        <f>Raw_Data!K3226</f>
        <v/>
      </c>
      <c r="L3226" s="12">
        <f>Raw_Data!L3226</f>
        <v/>
      </c>
      <c r="M3226" s="12">
        <f>Raw_Data!M3226</f>
        <v/>
      </c>
      <c r="N3226" s="12">
        <f>Raw_Data!N3226</f>
        <v/>
      </c>
      <c r="O3226">
        <f>Raw_Data!O3226</f>
        <v/>
      </c>
      <c r="P3226">
        <f>Raw_Data!P3226</f>
        <v/>
      </c>
      <c r="Q3226">
        <f>Raw_Data!Q3226</f>
        <v/>
      </c>
      <c r="R3226">
        <f>Raw_Data!R3226</f>
        <v/>
      </c>
      <c r="S3226">
        <f>Raw_Data!S3226</f>
        <v/>
      </c>
      <c r="T3226">
        <f>YEAR(B3226)</f>
        <v/>
      </c>
      <c r="U3226">
        <f>MONTH(B3226)</f>
        <v/>
      </c>
      <c r="V3226">
        <f>TEXT(B3226,"mmm")</f>
        <v/>
      </c>
      <c r="W3226" s="15">
        <f>IFERROR(N3226/L3226,0)</f>
        <v/>
      </c>
      <c r="X3226">
        <f>IF(K3226=0,"No Discount",IF(K3226&lt;=5%,"Low",IF(K3226&lt;=15%,"Medium","High")))</f>
        <v/>
      </c>
      <c r="Y3226">
        <f>IF(L3226&gt;=20000,"High Value",IF(L3226&gt;=5000,"Medium Value","Low Value"))</f>
        <v/>
      </c>
      <c r="Z3226">
        <f>IF(R3226&lt;=3,"Fast",IF(R3226&lt;=5,"On Time","Delayed"))</f>
        <v/>
      </c>
    </row>
    <row r="3227">
      <c r="A3227">
        <f>Raw_Data!A3227</f>
        <v/>
      </c>
      <c r="B3227" s="11">
        <f>Raw_Data!B3227</f>
        <v/>
      </c>
      <c r="C3227">
        <f>Raw_Data!C3227</f>
        <v/>
      </c>
      <c r="D3227">
        <f>Raw_Data!D3227</f>
        <v/>
      </c>
      <c r="E3227">
        <f>Raw_Data!E3227</f>
        <v/>
      </c>
      <c r="F3227">
        <f>Raw_Data!F3227</f>
        <v/>
      </c>
      <c r="G3227">
        <f>Raw_Data!G3227</f>
        <v/>
      </c>
      <c r="H3227">
        <f>Raw_Data!H3227</f>
        <v/>
      </c>
      <c r="I3227">
        <f>Raw_Data!I3227</f>
        <v/>
      </c>
      <c r="J3227" s="12">
        <f>Raw_Data!J3227</f>
        <v/>
      </c>
      <c r="K3227" s="13">
        <f>Raw_Data!K3227</f>
        <v/>
      </c>
      <c r="L3227" s="12">
        <f>Raw_Data!L3227</f>
        <v/>
      </c>
      <c r="M3227" s="12">
        <f>Raw_Data!M3227</f>
        <v/>
      </c>
      <c r="N3227" s="12">
        <f>Raw_Data!N3227</f>
        <v/>
      </c>
      <c r="O3227">
        <f>Raw_Data!O3227</f>
        <v/>
      </c>
      <c r="P3227">
        <f>Raw_Data!P3227</f>
        <v/>
      </c>
      <c r="Q3227">
        <f>Raw_Data!Q3227</f>
        <v/>
      </c>
      <c r="R3227">
        <f>Raw_Data!R3227</f>
        <v/>
      </c>
      <c r="S3227">
        <f>Raw_Data!S3227</f>
        <v/>
      </c>
      <c r="T3227">
        <f>YEAR(B3227)</f>
        <v/>
      </c>
      <c r="U3227">
        <f>MONTH(B3227)</f>
        <v/>
      </c>
      <c r="V3227">
        <f>TEXT(B3227,"mmm")</f>
        <v/>
      </c>
      <c r="W3227" s="15">
        <f>IFERROR(N3227/L3227,0)</f>
        <v/>
      </c>
      <c r="X3227">
        <f>IF(K3227=0,"No Discount",IF(K3227&lt;=5%,"Low",IF(K3227&lt;=15%,"Medium","High")))</f>
        <v/>
      </c>
      <c r="Y3227">
        <f>IF(L3227&gt;=20000,"High Value",IF(L3227&gt;=5000,"Medium Value","Low Value"))</f>
        <v/>
      </c>
      <c r="Z3227">
        <f>IF(R3227&lt;=3,"Fast",IF(R3227&lt;=5,"On Time","Delayed"))</f>
        <v/>
      </c>
    </row>
    <row r="3228">
      <c r="A3228">
        <f>Raw_Data!A3228</f>
        <v/>
      </c>
      <c r="B3228" s="11">
        <f>Raw_Data!B3228</f>
        <v/>
      </c>
      <c r="C3228">
        <f>Raw_Data!C3228</f>
        <v/>
      </c>
      <c r="D3228">
        <f>Raw_Data!D3228</f>
        <v/>
      </c>
      <c r="E3228">
        <f>Raw_Data!E3228</f>
        <v/>
      </c>
      <c r="F3228">
        <f>Raw_Data!F3228</f>
        <v/>
      </c>
      <c r="G3228">
        <f>Raw_Data!G3228</f>
        <v/>
      </c>
      <c r="H3228">
        <f>Raw_Data!H3228</f>
        <v/>
      </c>
      <c r="I3228">
        <f>Raw_Data!I3228</f>
        <v/>
      </c>
      <c r="J3228" s="12">
        <f>Raw_Data!J3228</f>
        <v/>
      </c>
      <c r="K3228" s="13">
        <f>Raw_Data!K3228</f>
        <v/>
      </c>
      <c r="L3228" s="12">
        <f>Raw_Data!L3228</f>
        <v/>
      </c>
      <c r="M3228" s="12">
        <f>Raw_Data!M3228</f>
        <v/>
      </c>
      <c r="N3228" s="12">
        <f>Raw_Data!N3228</f>
        <v/>
      </c>
      <c r="O3228">
        <f>Raw_Data!O3228</f>
        <v/>
      </c>
      <c r="P3228">
        <f>Raw_Data!P3228</f>
        <v/>
      </c>
      <c r="Q3228">
        <f>Raw_Data!Q3228</f>
        <v/>
      </c>
      <c r="R3228">
        <f>Raw_Data!R3228</f>
        <v/>
      </c>
      <c r="S3228">
        <f>Raw_Data!S3228</f>
        <v/>
      </c>
      <c r="T3228">
        <f>YEAR(B3228)</f>
        <v/>
      </c>
      <c r="U3228">
        <f>MONTH(B3228)</f>
        <v/>
      </c>
      <c r="V3228">
        <f>TEXT(B3228,"mmm")</f>
        <v/>
      </c>
      <c r="W3228" s="15">
        <f>IFERROR(N3228/L3228,0)</f>
        <v/>
      </c>
      <c r="X3228">
        <f>IF(K3228=0,"No Discount",IF(K3228&lt;=5%,"Low",IF(K3228&lt;=15%,"Medium","High")))</f>
        <v/>
      </c>
      <c r="Y3228">
        <f>IF(L3228&gt;=20000,"High Value",IF(L3228&gt;=5000,"Medium Value","Low Value"))</f>
        <v/>
      </c>
      <c r="Z3228">
        <f>IF(R3228&lt;=3,"Fast",IF(R3228&lt;=5,"On Time","Delayed"))</f>
        <v/>
      </c>
    </row>
    <row r="3229">
      <c r="A3229">
        <f>Raw_Data!A3229</f>
        <v/>
      </c>
      <c r="B3229" s="11">
        <f>Raw_Data!B3229</f>
        <v/>
      </c>
      <c r="C3229">
        <f>Raw_Data!C3229</f>
        <v/>
      </c>
      <c r="D3229">
        <f>Raw_Data!D3229</f>
        <v/>
      </c>
      <c r="E3229">
        <f>Raw_Data!E3229</f>
        <v/>
      </c>
      <c r="F3229">
        <f>Raw_Data!F3229</f>
        <v/>
      </c>
      <c r="G3229">
        <f>Raw_Data!G3229</f>
        <v/>
      </c>
      <c r="H3229">
        <f>Raw_Data!H3229</f>
        <v/>
      </c>
      <c r="I3229">
        <f>Raw_Data!I3229</f>
        <v/>
      </c>
      <c r="J3229" s="12">
        <f>Raw_Data!J3229</f>
        <v/>
      </c>
      <c r="K3229" s="13">
        <f>Raw_Data!K3229</f>
        <v/>
      </c>
      <c r="L3229" s="12">
        <f>Raw_Data!L3229</f>
        <v/>
      </c>
      <c r="M3229" s="12">
        <f>Raw_Data!M3229</f>
        <v/>
      </c>
      <c r="N3229" s="12">
        <f>Raw_Data!N3229</f>
        <v/>
      </c>
      <c r="O3229">
        <f>Raw_Data!O3229</f>
        <v/>
      </c>
      <c r="P3229">
        <f>Raw_Data!P3229</f>
        <v/>
      </c>
      <c r="Q3229">
        <f>Raw_Data!Q3229</f>
        <v/>
      </c>
      <c r="R3229">
        <f>Raw_Data!R3229</f>
        <v/>
      </c>
      <c r="S3229">
        <f>Raw_Data!S3229</f>
        <v/>
      </c>
      <c r="T3229">
        <f>YEAR(B3229)</f>
        <v/>
      </c>
      <c r="U3229">
        <f>MONTH(B3229)</f>
        <v/>
      </c>
      <c r="V3229">
        <f>TEXT(B3229,"mmm")</f>
        <v/>
      </c>
      <c r="W3229" s="15">
        <f>IFERROR(N3229/L3229,0)</f>
        <v/>
      </c>
      <c r="X3229">
        <f>IF(K3229=0,"No Discount",IF(K3229&lt;=5%,"Low",IF(K3229&lt;=15%,"Medium","High")))</f>
        <v/>
      </c>
      <c r="Y3229">
        <f>IF(L3229&gt;=20000,"High Value",IF(L3229&gt;=5000,"Medium Value","Low Value"))</f>
        <v/>
      </c>
      <c r="Z3229">
        <f>IF(R3229&lt;=3,"Fast",IF(R3229&lt;=5,"On Time","Delayed"))</f>
        <v/>
      </c>
    </row>
    <row r="3230">
      <c r="A3230">
        <f>Raw_Data!A3230</f>
        <v/>
      </c>
      <c r="B3230" s="11">
        <f>Raw_Data!B3230</f>
        <v/>
      </c>
      <c r="C3230">
        <f>Raw_Data!C3230</f>
        <v/>
      </c>
      <c r="D3230">
        <f>Raw_Data!D3230</f>
        <v/>
      </c>
      <c r="E3230">
        <f>Raw_Data!E3230</f>
        <v/>
      </c>
      <c r="F3230">
        <f>Raw_Data!F3230</f>
        <v/>
      </c>
      <c r="G3230">
        <f>Raw_Data!G3230</f>
        <v/>
      </c>
      <c r="H3230">
        <f>Raw_Data!H3230</f>
        <v/>
      </c>
      <c r="I3230">
        <f>Raw_Data!I3230</f>
        <v/>
      </c>
      <c r="J3230" s="12">
        <f>Raw_Data!J3230</f>
        <v/>
      </c>
      <c r="K3230" s="13">
        <f>Raw_Data!K3230</f>
        <v/>
      </c>
      <c r="L3230" s="12">
        <f>Raw_Data!L3230</f>
        <v/>
      </c>
      <c r="M3230" s="12">
        <f>Raw_Data!M3230</f>
        <v/>
      </c>
      <c r="N3230" s="12">
        <f>Raw_Data!N3230</f>
        <v/>
      </c>
      <c r="O3230">
        <f>Raw_Data!O3230</f>
        <v/>
      </c>
      <c r="P3230">
        <f>Raw_Data!P3230</f>
        <v/>
      </c>
      <c r="Q3230">
        <f>Raw_Data!Q3230</f>
        <v/>
      </c>
      <c r="R3230">
        <f>Raw_Data!R3230</f>
        <v/>
      </c>
      <c r="S3230">
        <f>Raw_Data!S3230</f>
        <v/>
      </c>
      <c r="T3230">
        <f>YEAR(B3230)</f>
        <v/>
      </c>
      <c r="U3230">
        <f>MONTH(B3230)</f>
        <v/>
      </c>
      <c r="V3230">
        <f>TEXT(B3230,"mmm")</f>
        <v/>
      </c>
      <c r="W3230" s="15">
        <f>IFERROR(N3230/L3230,0)</f>
        <v/>
      </c>
      <c r="X3230">
        <f>IF(K3230=0,"No Discount",IF(K3230&lt;=5%,"Low",IF(K3230&lt;=15%,"Medium","High")))</f>
        <v/>
      </c>
      <c r="Y3230">
        <f>IF(L3230&gt;=20000,"High Value",IF(L3230&gt;=5000,"Medium Value","Low Value"))</f>
        <v/>
      </c>
      <c r="Z3230">
        <f>IF(R3230&lt;=3,"Fast",IF(R3230&lt;=5,"On Time","Delayed"))</f>
        <v/>
      </c>
    </row>
    <row r="3231">
      <c r="A3231">
        <f>Raw_Data!A3231</f>
        <v/>
      </c>
      <c r="B3231" s="11">
        <f>Raw_Data!B3231</f>
        <v/>
      </c>
      <c r="C3231">
        <f>Raw_Data!C3231</f>
        <v/>
      </c>
      <c r="D3231">
        <f>Raw_Data!D3231</f>
        <v/>
      </c>
      <c r="E3231">
        <f>Raw_Data!E3231</f>
        <v/>
      </c>
      <c r="F3231">
        <f>Raw_Data!F3231</f>
        <v/>
      </c>
      <c r="G3231">
        <f>Raw_Data!G3231</f>
        <v/>
      </c>
      <c r="H3231">
        <f>Raw_Data!H3231</f>
        <v/>
      </c>
      <c r="I3231">
        <f>Raw_Data!I3231</f>
        <v/>
      </c>
      <c r="J3231" s="12">
        <f>Raw_Data!J3231</f>
        <v/>
      </c>
      <c r="K3231" s="13">
        <f>Raw_Data!K3231</f>
        <v/>
      </c>
      <c r="L3231" s="12">
        <f>Raw_Data!L3231</f>
        <v/>
      </c>
      <c r="M3231" s="12">
        <f>Raw_Data!M3231</f>
        <v/>
      </c>
      <c r="N3231" s="12">
        <f>Raw_Data!N3231</f>
        <v/>
      </c>
      <c r="O3231">
        <f>Raw_Data!O3231</f>
        <v/>
      </c>
      <c r="P3231">
        <f>Raw_Data!P3231</f>
        <v/>
      </c>
      <c r="Q3231">
        <f>Raw_Data!Q3231</f>
        <v/>
      </c>
      <c r="R3231">
        <f>Raw_Data!R3231</f>
        <v/>
      </c>
      <c r="S3231">
        <f>Raw_Data!S3231</f>
        <v/>
      </c>
      <c r="T3231">
        <f>YEAR(B3231)</f>
        <v/>
      </c>
      <c r="U3231">
        <f>MONTH(B3231)</f>
        <v/>
      </c>
      <c r="V3231">
        <f>TEXT(B3231,"mmm")</f>
        <v/>
      </c>
      <c r="W3231" s="15">
        <f>IFERROR(N3231/L3231,0)</f>
        <v/>
      </c>
      <c r="X3231">
        <f>IF(K3231=0,"No Discount",IF(K3231&lt;=5%,"Low",IF(K3231&lt;=15%,"Medium","High")))</f>
        <v/>
      </c>
      <c r="Y3231">
        <f>IF(L3231&gt;=20000,"High Value",IF(L3231&gt;=5000,"Medium Value","Low Value"))</f>
        <v/>
      </c>
      <c r="Z3231">
        <f>IF(R3231&lt;=3,"Fast",IF(R3231&lt;=5,"On Time","Delayed"))</f>
        <v/>
      </c>
    </row>
    <row r="3232">
      <c r="A3232">
        <f>Raw_Data!A3232</f>
        <v/>
      </c>
      <c r="B3232" s="11">
        <f>Raw_Data!B3232</f>
        <v/>
      </c>
      <c r="C3232">
        <f>Raw_Data!C3232</f>
        <v/>
      </c>
      <c r="D3232">
        <f>Raw_Data!D3232</f>
        <v/>
      </c>
      <c r="E3232">
        <f>Raw_Data!E3232</f>
        <v/>
      </c>
      <c r="F3232">
        <f>Raw_Data!F3232</f>
        <v/>
      </c>
      <c r="G3232">
        <f>Raw_Data!G3232</f>
        <v/>
      </c>
      <c r="H3232">
        <f>Raw_Data!H3232</f>
        <v/>
      </c>
      <c r="I3232">
        <f>Raw_Data!I3232</f>
        <v/>
      </c>
      <c r="J3232" s="12">
        <f>Raw_Data!J3232</f>
        <v/>
      </c>
      <c r="K3232" s="13">
        <f>Raw_Data!K3232</f>
        <v/>
      </c>
      <c r="L3232" s="12">
        <f>Raw_Data!L3232</f>
        <v/>
      </c>
      <c r="M3232" s="12">
        <f>Raw_Data!M3232</f>
        <v/>
      </c>
      <c r="N3232" s="12">
        <f>Raw_Data!N3232</f>
        <v/>
      </c>
      <c r="O3232">
        <f>Raw_Data!O3232</f>
        <v/>
      </c>
      <c r="P3232">
        <f>Raw_Data!P3232</f>
        <v/>
      </c>
      <c r="Q3232">
        <f>Raw_Data!Q3232</f>
        <v/>
      </c>
      <c r="R3232">
        <f>Raw_Data!R3232</f>
        <v/>
      </c>
      <c r="S3232">
        <f>Raw_Data!S3232</f>
        <v/>
      </c>
      <c r="T3232">
        <f>YEAR(B3232)</f>
        <v/>
      </c>
      <c r="U3232">
        <f>MONTH(B3232)</f>
        <v/>
      </c>
      <c r="V3232">
        <f>TEXT(B3232,"mmm")</f>
        <v/>
      </c>
      <c r="W3232" s="15">
        <f>IFERROR(N3232/L3232,0)</f>
        <v/>
      </c>
      <c r="X3232">
        <f>IF(K3232=0,"No Discount",IF(K3232&lt;=5%,"Low",IF(K3232&lt;=15%,"Medium","High")))</f>
        <v/>
      </c>
      <c r="Y3232">
        <f>IF(L3232&gt;=20000,"High Value",IF(L3232&gt;=5000,"Medium Value","Low Value"))</f>
        <v/>
      </c>
      <c r="Z3232">
        <f>IF(R3232&lt;=3,"Fast",IF(R3232&lt;=5,"On Time","Delayed"))</f>
        <v/>
      </c>
    </row>
    <row r="3233">
      <c r="A3233">
        <f>Raw_Data!A3233</f>
        <v/>
      </c>
      <c r="B3233" s="11">
        <f>Raw_Data!B3233</f>
        <v/>
      </c>
      <c r="C3233">
        <f>Raw_Data!C3233</f>
        <v/>
      </c>
      <c r="D3233">
        <f>Raw_Data!D3233</f>
        <v/>
      </c>
      <c r="E3233">
        <f>Raw_Data!E3233</f>
        <v/>
      </c>
      <c r="F3233">
        <f>Raw_Data!F3233</f>
        <v/>
      </c>
      <c r="G3233">
        <f>Raw_Data!G3233</f>
        <v/>
      </c>
      <c r="H3233">
        <f>Raw_Data!H3233</f>
        <v/>
      </c>
      <c r="I3233">
        <f>Raw_Data!I3233</f>
        <v/>
      </c>
      <c r="J3233" s="12">
        <f>Raw_Data!J3233</f>
        <v/>
      </c>
      <c r="K3233" s="13">
        <f>Raw_Data!K3233</f>
        <v/>
      </c>
      <c r="L3233" s="12">
        <f>Raw_Data!L3233</f>
        <v/>
      </c>
      <c r="M3233" s="12">
        <f>Raw_Data!M3233</f>
        <v/>
      </c>
      <c r="N3233" s="12">
        <f>Raw_Data!N3233</f>
        <v/>
      </c>
      <c r="O3233">
        <f>Raw_Data!O3233</f>
        <v/>
      </c>
      <c r="P3233">
        <f>Raw_Data!P3233</f>
        <v/>
      </c>
      <c r="Q3233">
        <f>Raw_Data!Q3233</f>
        <v/>
      </c>
      <c r="R3233">
        <f>Raw_Data!R3233</f>
        <v/>
      </c>
      <c r="S3233">
        <f>Raw_Data!S3233</f>
        <v/>
      </c>
      <c r="T3233">
        <f>YEAR(B3233)</f>
        <v/>
      </c>
      <c r="U3233">
        <f>MONTH(B3233)</f>
        <v/>
      </c>
      <c r="V3233">
        <f>TEXT(B3233,"mmm")</f>
        <v/>
      </c>
      <c r="W3233" s="15">
        <f>IFERROR(N3233/L3233,0)</f>
        <v/>
      </c>
      <c r="X3233">
        <f>IF(K3233=0,"No Discount",IF(K3233&lt;=5%,"Low",IF(K3233&lt;=15%,"Medium","High")))</f>
        <v/>
      </c>
      <c r="Y3233">
        <f>IF(L3233&gt;=20000,"High Value",IF(L3233&gt;=5000,"Medium Value","Low Value"))</f>
        <v/>
      </c>
      <c r="Z3233">
        <f>IF(R3233&lt;=3,"Fast",IF(R3233&lt;=5,"On Time","Delayed"))</f>
        <v/>
      </c>
    </row>
    <row r="3234">
      <c r="A3234">
        <f>Raw_Data!A3234</f>
        <v/>
      </c>
      <c r="B3234" s="11">
        <f>Raw_Data!B3234</f>
        <v/>
      </c>
      <c r="C3234">
        <f>Raw_Data!C3234</f>
        <v/>
      </c>
      <c r="D3234">
        <f>Raw_Data!D3234</f>
        <v/>
      </c>
      <c r="E3234">
        <f>Raw_Data!E3234</f>
        <v/>
      </c>
      <c r="F3234">
        <f>Raw_Data!F3234</f>
        <v/>
      </c>
      <c r="G3234">
        <f>Raw_Data!G3234</f>
        <v/>
      </c>
      <c r="H3234">
        <f>Raw_Data!H3234</f>
        <v/>
      </c>
      <c r="I3234">
        <f>Raw_Data!I3234</f>
        <v/>
      </c>
      <c r="J3234" s="12">
        <f>Raw_Data!J3234</f>
        <v/>
      </c>
      <c r="K3234" s="13">
        <f>Raw_Data!K3234</f>
        <v/>
      </c>
      <c r="L3234" s="12">
        <f>Raw_Data!L3234</f>
        <v/>
      </c>
      <c r="M3234" s="12">
        <f>Raw_Data!M3234</f>
        <v/>
      </c>
      <c r="N3234" s="12">
        <f>Raw_Data!N3234</f>
        <v/>
      </c>
      <c r="O3234">
        <f>Raw_Data!O3234</f>
        <v/>
      </c>
      <c r="P3234">
        <f>Raw_Data!P3234</f>
        <v/>
      </c>
      <c r="Q3234">
        <f>Raw_Data!Q3234</f>
        <v/>
      </c>
      <c r="R3234">
        <f>Raw_Data!R3234</f>
        <v/>
      </c>
      <c r="S3234">
        <f>Raw_Data!S3234</f>
        <v/>
      </c>
      <c r="T3234">
        <f>YEAR(B3234)</f>
        <v/>
      </c>
      <c r="U3234">
        <f>MONTH(B3234)</f>
        <v/>
      </c>
      <c r="V3234">
        <f>TEXT(B3234,"mmm")</f>
        <v/>
      </c>
      <c r="W3234" s="15">
        <f>IFERROR(N3234/L3234,0)</f>
        <v/>
      </c>
      <c r="X3234">
        <f>IF(K3234=0,"No Discount",IF(K3234&lt;=5%,"Low",IF(K3234&lt;=15%,"Medium","High")))</f>
        <v/>
      </c>
      <c r="Y3234">
        <f>IF(L3234&gt;=20000,"High Value",IF(L3234&gt;=5000,"Medium Value","Low Value"))</f>
        <v/>
      </c>
      <c r="Z3234">
        <f>IF(R3234&lt;=3,"Fast",IF(R3234&lt;=5,"On Time","Delayed"))</f>
        <v/>
      </c>
    </row>
    <row r="3235">
      <c r="A3235">
        <f>Raw_Data!A3235</f>
        <v/>
      </c>
      <c r="B3235" s="11">
        <f>Raw_Data!B3235</f>
        <v/>
      </c>
      <c r="C3235">
        <f>Raw_Data!C3235</f>
        <v/>
      </c>
      <c r="D3235">
        <f>Raw_Data!D3235</f>
        <v/>
      </c>
      <c r="E3235">
        <f>Raw_Data!E3235</f>
        <v/>
      </c>
      <c r="F3235">
        <f>Raw_Data!F3235</f>
        <v/>
      </c>
      <c r="G3235">
        <f>Raw_Data!G3235</f>
        <v/>
      </c>
      <c r="H3235">
        <f>Raw_Data!H3235</f>
        <v/>
      </c>
      <c r="I3235">
        <f>Raw_Data!I3235</f>
        <v/>
      </c>
      <c r="J3235" s="12">
        <f>Raw_Data!J3235</f>
        <v/>
      </c>
      <c r="K3235" s="13">
        <f>Raw_Data!K3235</f>
        <v/>
      </c>
      <c r="L3235" s="12">
        <f>Raw_Data!L3235</f>
        <v/>
      </c>
      <c r="M3235" s="12">
        <f>Raw_Data!M3235</f>
        <v/>
      </c>
      <c r="N3235" s="12">
        <f>Raw_Data!N3235</f>
        <v/>
      </c>
      <c r="O3235">
        <f>Raw_Data!O3235</f>
        <v/>
      </c>
      <c r="P3235">
        <f>Raw_Data!P3235</f>
        <v/>
      </c>
      <c r="Q3235">
        <f>Raw_Data!Q3235</f>
        <v/>
      </c>
      <c r="R3235">
        <f>Raw_Data!R3235</f>
        <v/>
      </c>
      <c r="S3235">
        <f>Raw_Data!S3235</f>
        <v/>
      </c>
      <c r="T3235">
        <f>YEAR(B3235)</f>
        <v/>
      </c>
      <c r="U3235">
        <f>MONTH(B3235)</f>
        <v/>
      </c>
      <c r="V3235">
        <f>TEXT(B3235,"mmm")</f>
        <v/>
      </c>
      <c r="W3235" s="15">
        <f>IFERROR(N3235/L3235,0)</f>
        <v/>
      </c>
      <c r="X3235">
        <f>IF(K3235=0,"No Discount",IF(K3235&lt;=5%,"Low",IF(K3235&lt;=15%,"Medium","High")))</f>
        <v/>
      </c>
      <c r="Y3235">
        <f>IF(L3235&gt;=20000,"High Value",IF(L3235&gt;=5000,"Medium Value","Low Value"))</f>
        <v/>
      </c>
      <c r="Z3235">
        <f>IF(R3235&lt;=3,"Fast",IF(R3235&lt;=5,"On Time","Delayed"))</f>
        <v/>
      </c>
    </row>
    <row r="3236">
      <c r="A3236">
        <f>Raw_Data!A3236</f>
        <v/>
      </c>
      <c r="B3236" s="11">
        <f>Raw_Data!B3236</f>
        <v/>
      </c>
      <c r="C3236">
        <f>Raw_Data!C3236</f>
        <v/>
      </c>
      <c r="D3236">
        <f>Raw_Data!D3236</f>
        <v/>
      </c>
      <c r="E3236">
        <f>Raw_Data!E3236</f>
        <v/>
      </c>
      <c r="F3236">
        <f>Raw_Data!F3236</f>
        <v/>
      </c>
      <c r="G3236">
        <f>Raw_Data!G3236</f>
        <v/>
      </c>
      <c r="H3236">
        <f>Raw_Data!H3236</f>
        <v/>
      </c>
      <c r="I3236">
        <f>Raw_Data!I3236</f>
        <v/>
      </c>
      <c r="J3236" s="12">
        <f>Raw_Data!J3236</f>
        <v/>
      </c>
      <c r="K3236" s="13">
        <f>Raw_Data!K3236</f>
        <v/>
      </c>
      <c r="L3236" s="12">
        <f>Raw_Data!L3236</f>
        <v/>
      </c>
      <c r="M3236" s="12">
        <f>Raw_Data!M3236</f>
        <v/>
      </c>
      <c r="N3236" s="12">
        <f>Raw_Data!N3236</f>
        <v/>
      </c>
      <c r="O3236">
        <f>Raw_Data!O3236</f>
        <v/>
      </c>
      <c r="P3236">
        <f>Raw_Data!P3236</f>
        <v/>
      </c>
      <c r="Q3236">
        <f>Raw_Data!Q3236</f>
        <v/>
      </c>
      <c r="R3236">
        <f>Raw_Data!R3236</f>
        <v/>
      </c>
      <c r="S3236">
        <f>Raw_Data!S3236</f>
        <v/>
      </c>
      <c r="T3236">
        <f>YEAR(B3236)</f>
        <v/>
      </c>
      <c r="U3236">
        <f>MONTH(B3236)</f>
        <v/>
      </c>
      <c r="V3236">
        <f>TEXT(B3236,"mmm")</f>
        <v/>
      </c>
      <c r="W3236" s="15">
        <f>IFERROR(N3236/L3236,0)</f>
        <v/>
      </c>
      <c r="X3236">
        <f>IF(K3236=0,"No Discount",IF(K3236&lt;=5%,"Low",IF(K3236&lt;=15%,"Medium","High")))</f>
        <v/>
      </c>
      <c r="Y3236">
        <f>IF(L3236&gt;=20000,"High Value",IF(L3236&gt;=5000,"Medium Value","Low Value"))</f>
        <v/>
      </c>
      <c r="Z3236">
        <f>IF(R3236&lt;=3,"Fast",IF(R3236&lt;=5,"On Time","Delayed"))</f>
        <v/>
      </c>
    </row>
    <row r="3237">
      <c r="A3237">
        <f>Raw_Data!A3237</f>
        <v/>
      </c>
      <c r="B3237" s="11">
        <f>Raw_Data!B3237</f>
        <v/>
      </c>
      <c r="C3237">
        <f>Raw_Data!C3237</f>
        <v/>
      </c>
      <c r="D3237">
        <f>Raw_Data!D3237</f>
        <v/>
      </c>
      <c r="E3237">
        <f>Raw_Data!E3237</f>
        <v/>
      </c>
      <c r="F3237">
        <f>Raw_Data!F3237</f>
        <v/>
      </c>
      <c r="G3237">
        <f>Raw_Data!G3237</f>
        <v/>
      </c>
      <c r="H3237">
        <f>Raw_Data!H3237</f>
        <v/>
      </c>
      <c r="I3237">
        <f>Raw_Data!I3237</f>
        <v/>
      </c>
      <c r="J3237" s="12">
        <f>Raw_Data!J3237</f>
        <v/>
      </c>
      <c r="K3237" s="13">
        <f>Raw_Data!K3237</f>
        <v/>
      </c>
      <c r="L3237" s="12">
        <f>Raw_Data!L3237</f>
        <v/>
      </c>
      <c r="M3237" s="12">
        <f>Raw_Data!M3237</f>
        <v/>
      </c>
      <c r="N3237" s="12">
        <f>Raw_Data!N3237</f>
        <v/>
      </c>
      <c r="O3237">
        <f>Raw_Data!O3237</f>
        <v/>
      </c>
      <c r="P3237">
        <f>Raw_Data!P3237</f>
        <v/>
      </c>
      <c r="Q3237">
        <f>Raw_Data!Q3237</f>
        <v/>
      </c>
      <c r="R3237">
        <f>Raw_Data!R3237</f>
        <v/>
      </c>
      <c r="S3237">
        <f>Raw_Data!S3237</f>
        <v/>
      </c>
      <c r="T3237">
        <f>YEAR(B3237)</f>
        <v/>
      </c>
      <c r="U3237">
        <f>MONTH(B3237)</f>
        <v/>
      </c>
      <c r="V3237">
        <f>TEXT(B3237,"mmm")</f>
        <v/>
      </c>
      <c r="W3237" s="15">
        <f>IFERROR(N3237/L3237,0)</f>
        <v/>
      </c>
      <c r="X3237">
        <f>IF(K3237=0,"No Discount",IF(K3237&lt;=5%,"Low",IF(K3237&lt;=15%,"Medium","High")))</f>
        <v/>
      </c>
      <c r="Y3237">
        <f>IF(L3237&gt;=20000,"High Value",IF(L3237&gt;=5000,"Medium Value","Low Value"))</f>
        <v/>
      </c>
      <c r="Z3237">
        <f>IF(R3237&lt;=3,"Fast",IF(R3237&lt;=5,"On Time","Delayed"))</f>
        <v/>
      </c>
    </row>
    <row r="3238">
      <c r="A3238">
        <f>Raw_Data!A3238</f>
        <v/>
      </c>
      <c r="B3238" s="11">
        <f>Raw_Data!B3238</f>
        <v/>
      </c>
      <c r="C3238">
        <f>Raw_Data!C3238</f>
        <v/>
      </c>
      <c r="D3238">
        <f>Raw_Data!D3238</f>
        <v/>
      </c>
      <c r="E3238">
        <f>Raw_Data!E3238</f>
        <v/>
      </c>
      <c r="F3238">
        <f>Raw_Data!F3238</f>
        <v/>
      </c>
      <c r="G3238">
        <f>Raw_Data!G3238</f>
        <v/>
      </c>
      <c r="H3238">
        <f>Raw_Data!H3238</f>
        <v/>
      </c>
      <c r="I3238">
        <f>Raw_Data!I3238</f>
        <v/>
      </c>
      <c r="J3238" s="12">
        <f>Raw_Data!J3238</f>
        <v/>
      </c>
      <c r="K3238" s="13">
        <f>Raw_Data!K3238</f>
        <v/>
      </c>
      <c r="L3238" s="12">
        <f>Raw_Data!L3238</f>
        <v/>
      </c>
      <c r="M3238" s="12">
        <f>Raw_Data!M3238</f>
        <v/>
      </c>
      <c r="N3238" s="12">
        <f>Raw_Data!N3238</f>
        <v/>
      </c>
      <c r="O3238">
        <f>Raw_Data!O3238</f>
        <v/>
      </c>
      <c r="P3238">
        <f>Raw_Data!P3238</f>
        <v/>
      </c>
      <c r="Q3238">
        <f>Raw_Data!Q3238</f>
        <v/>
      </c>
      <c r="R3238">
        <f>Raw_Data!R3238</f>
        <v/>
      </c>
      <c r="S3238">
        <f>Raw_Data!S3238</f>
        <v/>
      </c>
      <c r="T3238">
        <f>YEAR(B3238)</f>
        <v/>
      </c>
      <c r="U3238">
        <f>MONTH(B3238)</f>
        <v/>
      </c>
      <c r="V3238">
        <f>TEXT(B3238,"mmm")</f>
        <v/>
      </c>
      <c r="W3238" s="15">
        <f>IFERROR(N3238/L3238,0)</f>
        <v/>
      </c>
      <c r="X3238">
        <f>IF(K3238=0,"No Discount",IF(K3238&lt;=5%,"Low",IF(K3238&lt;=15%,"Medium","High")))</f>
        <v/>
      </c>
      <c r="Y3238">
        <f>IF(L3238&gt;=20000,"High Value",IF(L3238&gt;=5000,"Medium Value","Low Value"))</f>
        <v/>
      </c>
      <c r="Z3238">
        <f>IF(R3238&lt;=3,"Fast",IF(R3238&lt;=5,"On Time","Delayed"))</f>
        <v/>
      </c>
    </row>
    <row r="3239">
      <c r="A3239">
        <f>Raw_Data!A3239</f>
        <v/>
      </c>
      <c r="B3239" s="11">
        <f>Raw_Data!B3239</f>
        <v/>
      </c>
      <c r="C3239">
        <f>Raw_Data!C3239</f>
        <v/>
      </c>
      <c r="D3239">
        <f>Raw_Data!D3239</f>
        <v/>
      </c>
      <c r="E3239">
        <f>Raw_Data!E3239</f>
        <v/>
      </c>
      <c r="F3239">
        <f>Raw_Data!F3239</f>
        <v/>
      </c>
      <c r="G3239">
        <f>Raw_Data!G3239</f>
        <v/>
      </c>
      <c r="H3239">
        <f>Raw_Data!H3239</f>
        <v/>
      </c>
      <c r="I3239">
        <f>Raw_Data!I3239</f>
        <v/>
      </c>
      <c r="J3239" s="12">
        <f>Raw_Data!J3239</f>
        <v/>
      </c>
      <c r="K3239" s="13">
        <f>Raw_Data!K3239</f>
        <v/>
      </c>
      <c r="L3239" s="12">
        <f>Raw_Data!L3239</f>
        <v/>
      </c>
      <c r="M3239" s="12">
        <f>Raw_Data!M3239</f>
        <v/>
      </c>
      <c r="N3239" s="12">
        <f>Raw_Data!N3239</f>
        <v/>
      </c>
      <c r="O3239">
        <f>Raw_Data!O3239</f>
        <v/>
      </c>
      <c r="P3239">
        <f>Raw_Data!P3239</f>
        <v/>
      </c>
      <c r="Q3239">
        <f>Raw_Data!Q3239</f>
        <v/>
      </c>
      <c r="R3239">
        <f>Raw_Data!R3239</f>
        <v/>
      </c>
      <c r="S3239">
        <f>Raw_Data!S3239</f>
        <v/>
      </c>
      <c r="T3239">
        <f>YEAR(B3239)</f>
        <v/>
      </c>
      <c r="U3239">
        <f>MONTH(B3239)</f>
        <v/>
      </c>
      <c r="V3239">
        <f>TEXT(B3239,"mmm")</f>
        <v/>
      </c>
      <c r="W3239" s="15">
        <f>IFERROR(N3239/L3239,0)</f>
        <v/>
      </c>
      <c r="X3239">
        <f>IF(K3239=0,"No Discount",IF(K3239&lt;=5%,"Low",IF(K3239&lt;=15%,"Medium","High")))</f>
        <v/>
      </c>
      <c r="Y3239">
        <f>IF(L3239&gt;=20000,"High Value",IF(L3239&gt;=5000,"Medium Value","Low Value"))</f>
        <v/>
      </c>
      <c r="Z3239">
        <f>IF(R3239&lt;=3,"Fast",IF(R3239&lt;=5,"On Time","Delayed"))</f>
        <v/>
      </c>
    </row>
    <row r="3240">
      <c r="A3240">
        <f>Raw_Data!A3240</f>
        <v/>
      </c>
      <c r="B3240" s="11">
        <f>Raw_Data!B3240</f>
        <v/>
      </c>
      <c r="C3240">
        <f>Raw_Data!C3240</f>
        <v/>
      </c>
      <c r="D3240">
        <f>Raw_Data!D3240</f>
        <v/>
      </c>
      <c r="E3240">
        <f>Raw_Data!E3240</f>
        <v/>
      </c>
      <c r="F3240">
        <f>Raw_Data!F3240</f>
        <v/>
      </c>
      <c r="G3240">
        <f>Raw_Data!G3240</f>
        <v/>
      </c>
      <c r="H3240">
        <f>Raw_Data!H3240</f>
        <v/>
      </c>
      <c r="I3240">
        <f>Raw_Data!I3240</f>
        <v/>
      </c>
      <c r="J3240" s="12">
        <f>Raw_Data!J3240</f>
        <v/>
      </c>
      <c r="K3240" s="13">
        <f>Raw_Data!K3240</f>
        <v/>
      </c>
      <c r="L3240" s="12">
        <f>Raw_Data!L3240</f>
        <v/>
      </c>
      <c r="M3240" s="12">
        <f>Raw_Data!M3240</f>
        <v/>
      </c>
      <c r="N3240" s="12">
        <f>Raw_Data!N3240</f>
        <v/>
      </c>
      <c r="O3240">
        <f>Raw_Data!O3240</f>
        <v/>
      </c>
      <c r="P3240">
        <f>Raw_Data!P3240</f>
        <v/>
      </c>
      <c r="Q3240">
        <f>Raw_Data!Q3240</f>
        <v/>
      </c>
      <c r="R3240">
        <f>Raw_Data!R3240</f>
        <v/>
      </c>
      <c r="S3240">
        <f>Raw_Data!S3240</f>
        <v/>
      </c>
      <c r="T3240">
        <f>YEAR(B3240)</f>
        <v/>
      </c>
      <c r="U3240">
        <f>MONTH(B3240)</f>
        <v/>
      </c>
      <c r="V3240">
        <f>TEXT(B3240,"mmm")</f>
        <v/>
      </c>
      <c r="W3240" s="15">
        <f>IFERROR(N3240/L3240,0)</f>
        <v/>
      </c>
      <c r="X3240">
        <f>IF(K3240=0,"No Discount",IF(K3240&lt;=5%,"Low",IF(K3240&lt;=15%,"Medium","High")))</f>
        <v/>
      </c>
      <c r="Y3240">
        <f>IF(L3240&gt;=20000,"High Value",IF(L3240&gt;=5000,"Medium Value","Low Value"))</f>
        <v/>
      </c>
      <c r="Z3240">
        <f>IF(R3240&lt;=3,"Fast",IF(R3240&lt;=5,"On Time","Delayed"))</f>
        <v/>
      </c>
    </row>
    <row r="3241">
      <c r="A3241">
        <f>Raw_Data!A3241</f>
        <v/>
      </c>
      <c r="B3241" s="11">
        <f>Raw_Data!B3241</f>
        <v/>
      </c>
      <c r="C3241">
        <f>Raw_Data!C3241</f>
        <v/>
      </c>
      <c r="D3241">
        <f>Raw_Data!D3241</f>
        <v/>
      </c>
      <c r="E3241">
        <f>Raw_Data!E3241</f>
        <v/>
      </c>
      <c r="F3241">
        <f>Raw_Data!F3241</f>
        <v/>
      </c>
      <c r="G3241">
        <f>Raw_Data!G3241</f>
        <v/>
      </c>
      <c r="H3241">
        <f>Raw_Data!H3241</f>
        <v/>
      </c>
      <c r="I3241">
        <f>Raw_Data!I3241</f>
        <v/>
      </c>
      <c r="J3241" s="12">
        <f>Raw_Data!J3241</f>
        <v/>
      </c>
      <c r="K3241" s="13">
        <f>Raw_Data!K3241</f>
        <v/>
      </c>
      <c r="L3241" s="12">
        <f>Raw_Data!L3241</f>
        <v/>
      </c>
      <c r="M3241" s="12">
        <f>Raw_Data!M3241</f>
        <v/>
      </c>
      <c r="N3241" s="12">
        <f>Raw_Data!N3241</f>
        <v/>
      </c>
      <c r="O3241">
        <f>Raw_Data!O3241</f>
        <v/>
      </c>
      <c r="P3241">
        <f>Raw_Data!P3241</f>
        <v/>
      </c>
      <c r="Q3241">
        <f>Raw_Data!Q3241</f>
        <v/>
      </c>
      <c r="R3241">
        <f>Raw_Data!R3241</f>
        <v/>
      </c>
      <c r="S3241">
        <f>Raw_Data!S3241</f>
        <v/>
      </c>
      <c r="T3241">
        <f>YEAR(B3241)</f>
        <v/>
      </c>
      <c r="U3241">
        <f>MONTH(B3241)</f>
        <v/>
      </c>
      <c r="V3241">
        <f>TEXT(B3241,"mmm")</f>
        <v/>
      </c>
      <c r="W3241" s="15">
        <f>IFERROR(N3241/L3241,0)</f>
        <v/>
      </c>
      <c r="X3241">
        <f>IF(K3241=0,"No Discount",IF(K3241&lt;=5%,"Low",IF(K3241&lt;=15%,"Medium","High")))</f>
        <v/>
      </c>
      <c r="Y3241">
        <f>IF(L3241&gt;=20000,"High Value",IF(L3241&gt;=5000,"Medium Value","Low Value"))</f>
        <v/>
      </c>
      <c r="Z3241">
        <f>IF(R3241&lt;=3,"Fast",IF(R3241&lt;=5,"On Time","Delayed"))</f>
        <v/>
      </c>
    </row>
    <row r="3242">
      <c r="A3242">
        <f>Raw_Data!A3242</f>
        <v/>
      </c>
      <c r="B3242" s="11">
        <f>Raw_Data!B3242</f>
        <v/>
      </c>
      <c r="C3242">
        <f>Raw_Data!C3242</f>
        <v/>
      </c>
      <c r="D3242">
        <f>Raw_Data!D3242</f>
        <v/>
      </c>
      <c r="E3242">
        <f>Raw_Data!E3242</f>
        <v/>
      </c>
      <c r="F3242">
        <f>Raw_Data!F3242</f>
        <v/>
      </c>
      <c r="G3242">
        <f>Raw_Data!G3242</f>
        <v/>
      </c>
      <c r="H3242">
        <f>Raw_Data!H3242</f>
        <v/>
      </c>
      <c r="I3242">
        <f>Raw_Data!I3242</f>
        <v/>
      </c>
      <c r="J3242" s="12">
        <f>Raw_Data!J3242</f>
        <v/>
      </c>
      <c r="K3242" s="13">
        <f>Raw_Data!K3242</f>
        <v/>
      </c>
      <c r="L3242" s="12">
        <f>Raw_Data!L3242</f>
        <v/>
      </c>
      <c r="M3242" s="12">
        <f>Raw_Data!M3242</f>
        <v/>
      </c>
      <c r="N3242" s="12">
        <f>Raw_Data!N3242</f>
        <v/>
      </c>
      <c r="O3242">
        <f>Raw_Data!O3242</f>
        <v/>
      </c>
      <c r="P3242">
        <f>Raw_Data!P3242</f>
        <v/>
      </c>
      <c r="Q3242">
        <f>Raw_Data!Q3242</f>
        <v/>
      </c>
      <c r="R3242">
        <f>Raw_Data!R3242</f>
        <v/>
      </c>
      <c r="S3242">
        <f>Raw_Data!S3242</f>
        <v/>
      </c>
      <c r="T3242">
        <f>YEAR(B3242)</f>
        <v/>
      </c>
      <c r="U3242">
        <f>MONTH(B3242)</f>
        <v/>
      </c>
      <c r="V3242">
        <f>TEXT(B3242,"mmm")</f>
        <v/>
      </c>
      <c r="W3242" s="15">
        <f>IFERROR(N3242/L3242,0)</f>
        <v/>
      </c>
      <c r="X3242">
        <f>IF(K3242=0,"No Discount",IF(K3242&lt;=5%,"Low",IF(K3242&lt;=15%,"Medium","High")))</f>
        <v/>
      </c>
      <c r="Y3242">
        <f>IF(L3242&gt;=20000,"High Value",IF(L3242&gt;=5000,"Medium Value","Low Value"))</f>
        <v/>
      </c>
      <c r="Z3242">
        <f>IF(R3242&lt;=3,"Fast",IF(R3242&lt;=5,"On Time","Delayed"))</f>
        <v/>
      </c>
    </row>
    <row r="3243">
      <c r="A3243">
        <f>Raw_Data!A3243</f>
        <v/>
      </c>
      <c r="B3243" s="11">
        <f>Raw_Data!B3243</f>
        <v/>
      </c>
      <c r="C3243">
        <f>Raw_Data!C3243</f>
        <v/>
      </c>
      <c r="D3243">
        <f>Raw_Data!D3243</f>
        <v/>
      </c>
      <c r="E3243">
        <f>Raw_Data!E3243</f>
        <v/>
      </c>
      <c r="F3243">
        <f>Raw_Data!F3243</f>
        <v/>
      </c>
      <c r="G3243">
        <f>Raw_Data!G3243</f>
        <v/>
      </c>
      <c r="H3243">
        <f>Raw_Data!H3243</f>
        <v/>
      </c>
      <c r="I3243">
        <f>Raw_Data!I3243</f>
        <v/>
      </c>
      <c r="J3243" s="12">
        <f>Raw_Data!J3243</f>
        <v/>
      </c>
      <c r="K3243" s="13">
        <f>Raw_Data!K3243</f>
        <v/>
      </c>
      <c r="L3243" s="12">
        <f>Raw_Data!L3243</f>
        <v/>
      </c>
      <c r="M3243" s="12">
        <f>Raw_Data!M3243</f>
        <v/>
      </c>
      <c r="N3243" s="12">
        <f>Raw_Data!N3243</f>
        <v/>
      </c>
      <c r="O3243">
        <f>Raw_Data!O3243</f>
        <v/>
      </c>
      <c r="P3243">
        <f>Raw_Data!P3243</f>
        <v/>
      </c>
      <c r="Q3243">
        <f>Raw_Data!Q3243</f>
        <v/>
      </c>
      <c r="R3243">
        <f>Raw_Data!R3243</f>
        <v/>
      </c>
      <c r="S3243">
        <f>Raw_Data!S3243</f>
        <v/>
      </c>
      <c r="T3243">
        <f>YEAR(B3243)</f>
        <v/>
      </c>
      <c r="U3243">
        <f>MONTH(B3243)</f>
        <v/>
      </c>
      <c r="V3243">
        <f>TEXT(B3243,"mmm")</f>
        <v/>
      </c>
      <c r="W3243" s="15">
        <f>IFERROR(N3243/L3243,0)</f>
        <v/>
      </c>
      <c r="X3243">
        <f>IF(K3243=0,"No Discount",IF(K3243&lt;=5%,"Low",IF(K3243&lt;=15%,"Medium","High")))</f>
        <v/>
      </c>
      <c r="Y3243">
        <f>IF(L3243&gt;=20000,"High Value",IF(L3243&gt;=5000,"Medium Value","Low Value"))</f>
        <v/>
      </c>
      <c r="Z3243">
        <f>IF(R3243&lt;=3,"Fast",IF(R3243&lt;=5,"On Time","Delayed"))</f>
        <v/>
      </c>
    </row>
    <row r="3244">
      <c r="A3244">
        <f>Raw_Data!A3244</f>
        <v/>
      </c>
      <c r="B3244" s="11">
        <f>Raw_Data!B3244</f>
        <v/>
      </c>
      <c r="C3244">
        <f>Raw_Data!C3244</f>
        <v/>
      </c>
      <c r="D3244">
        <f>Raw_Data!D3244</f>
        <v/>
      </c>
      <c r="E3244">
        <f>Raw_Data!E3244</f>
        <v/>
      </c>
      <c r="F3244">
        <f>Raw_Data!F3244</f>
        <v/>
      </c>
      <c r="G3244">
        <f>Raw_Data!G3244</f>
        <v/>
      </c>
      <c r="H3244">
        <f>Raw_Data!H3244</f>
        <v/>
      </c>
      <c r="I3244">
        <f>Raw_Data!I3244</f>
        <v/>
      </c>
      <c r="J3244" s="12">
        <f>Raw_Data!J3244</f>
        <v/>
      </c>
      <c r="K3244" s="13">
        <f>Raw_Data!K3244</f>
        <v/>
      </c>
      <c r="L3244" s="12">
        <f>Raw_Data!L3244</f>
        <v/>
      </c>
      <c r="M3244" s="12">
        <f>Raw_Data!M3244</f>
        <v/>
      </c>
      <c r="N3244" s="12">
        <f>Raw_Data!N3244</f>
        <v/>
      </c>
      <c r="O3244">
        <f>Raw_Data!O3244</f>
        <v/>
      </c>
      <c r="P3244">
        <f>Raw_Data!P3244</f>
        <v/>
      </c>
      <c r="Q3244">
        <f>Raw_Data!Q3244</f>
        <v/>
      </c>
      <c r="R3244">
        <f>Raw_Data!R3244</f>
        <v/>
      </c>
      <c r="S3244">
        <f>Raw_Data!S3244</f>
        <v/>
      </c>
      <c r="T3244">
        <f>YEAR(B3244)</f>
        <v/>
      </c>
      <c r="U3244">
        <f>MONTH(B3244)</f>
        <v/>
      </c>
      <c r="V3244">
        <f>TEXT(B3244,"mmm")</f>
        <v/>
      </c>
      <c r="W3244" s="15">
        <f>IFERROR(N3244/L3244,0)</f>
        <v/>
      </c>
      <c r="X3244">
        <f>IF(K3244=0,"No Discount",IF(K3244&lt;=5%,"Low",IF(K3244&lt;=15%,"Medium","High")))</f>
        <v/>
      </c>
      <c r="Y3244">
        <f>IF(L3244&gt;=20000,"High Value",IF(L3244&gt;=5000,"Medium Value","Low Value"))</f>
        <v/>
      </c>
      <c r="Z3244">
        <f>IF(R3244&lt;=3,"Fast",IF(R3244&lt;=5,"On Time","Delayed"))</f>
        <v/>
      </c>
    </row>
    <row r="3245">
      <c r="A3245">
        <f>Raw_Data!A3245</f>
        <v/>
      </c>
      <c r="B3245" s="11">
        <f>Raw_Data!B3245</f>
        <v/>
      </c>
      <c r="C3245">
        <f>Raw_Data!C3245</f>
        <v/>
      </c>
      <c r="D3245">
        <f>Raw_Data!D3245</f>
        <v/>
      </c>
      <c r="E3245">
        <f>Raw_Data!E3245</f>
        <v/>
      </c>
      <c r="F3245">
        <f>Raw_Data!F3245</f>
        <v/>
      </c>
      <c r="G3245">
        <f>Raw_Data!G3245</f>
        <v/>
      </c>
      <c r="H3245">
        <f>Raw_Data!H3245</f>
        <v/>
      </c>
      <c r="I3245">
        <f>Raw_Data!I3245</f>
        <v/>
      </c>
      <c r="J3245" s="12">
        <f>Raw_Data!J3245</f>
        <v/>
      </c>
      <c r="K3245" s="13">
        <f>Raw_Data!K3245</f>
        <v/>
      </c>
      <c r="L3245" s="12">
        <f>Raw_Data!L3245</f>
        <v/>
      </c>
      <c r="M3245" s="12">
        <f>Raw_Data!M3245</f>
        <v/>
      </c>
      <c r="N3245" s="12">
        <f>Raw_Data!N3245</f>
        <v/>
      </c>
      <c r="O3245">
        <f>Raw_Data!O3245</f>
        <v/>
      </c>
      <c r="P3245">
        <f>Raw_Data!P3245</f>
        <v/>
      </c>
      <c r="Q3245">
        <f>Raw_Data!Q3245</f>
        <v/>
      </c>
      <c r="R3245">
        <f>Raw_Data!R3245</f>
        <v/>
      </c>
      <c r="S3245">
        <f>Raw_Data!S3245</f>
        <v/>
      </c>
      <c r="T3245">
        <f>YEAR(B3245)</f>
        <v/>
      </c>
      <c r="U3245">
        <f>MONTH(B3245)</f>
        <v/>
      </c>
      <c r="V3245">
        <f>TEXT(B3245,"mmm")</f>
        <v/>
      </c>
      <c r="W3245" s="15">
        <f>IFERROR(N3245/L3245,0)</f>
        <v/>
      </c>
      <c r="X3245">
        <f>IF(K3245=0,"No Discount",IF(K3245&lt;=5%,"Low",IF(K3245&lt;=15%,"Medium","High")))</f>
        <v/>
      </c>
      <c r="Y3245">
        <f>IF(L3245&gt;=20000,"High Value",IF(L3245&gt;=5000,"Medium Value","Low Value"))</f>
        <v/>
      </c>
      <c r="Z3245">
        <f>IF(R3245&lt;=3,"Fast",IF(R3245&lt;=5,"On Time","Delayed"))</f>
        <v/>
      </c>
    </row>
    <row r="3246">
      <c r="A3246">
        <f>Raw_Data!A3246</f>
        <v/>
      </c>
      <c r="B3246" s="11">
        <f>Raw_Data!B3246</f>
        <v/>
      </c>
      <c r="C3246">
        <f>Raw_Data!C3246</f>
        <v/>
      </c>
      <c r="D3246">
        <f>Raw_Data!D3246</f>
        <v/>
      </c>
      <c r="E3246">
        <f>Raw_Data!E3246</f>
        <v/>
      </c>
      <c r="F3246">
        <f>Raw_Data!F3246</f>
        <v/>
      </c>
      <c r="G3246">
        <f>Raw_Data!G3246</f>
        <v/>
      </c>
      <c r="H3246">
        <f>Raw_Data!H3246</f>
        <v/>
      </c>
      <c r="I3246">
        <f>Raw_Data!I3246</f>
        <v/>
      </c>
      <c r="J3246" s="12">
        <f>Raw_Data!J3246</f>
        <v/>
      </c>
      <c r="K3246" s="13">
        <f>Raw_Data!K3246</f>
        <v/>
      </c>
      <c r="L3246" s="12">
        <f>Raw_Data!L3246</f>
        <v/>
      </c>
      <c r="M3246" s="12">
        <f>Raw_Data!M3246</f>
        <v/>
      </c>
      <c r="N3246" s="12">
        <f>Raw_Data!N3246</f>
        <v/>
      </c>
      <c r="O3246">
        <f>Raw_Data!O3246</f>
        <v/>
      </c>
      <c r="P3246">
        <f>Raw_Data!P3246</f>
        <v/>
      </c>
      <c r="Q3246">
        <f>Raw_Data!Q3246</f>
        <v/>
      </c>
      <c r="R3246">
        <f>Raw_Data!R3246</f>
        <v/>
      </c>
      <c r="S3246">
        <f>Raw_Data!S3246</f>
        <v/>
      </c>
      <c r="T3246">
        <f>YEAR(B3246)</f>
        <v/>
      </c>
      <c r="U3246">
        <f>MONTH(B3246)</f>
        <v/>
      </c>
      <c r="V3246">
        <f>TEXT(B3246,"mmm")</f>
        <v/>
      </c>
      <c r="W3246" s="15">
        <f>IFERROR(N3246/L3246,0)</f>
        <v/>
      </c>
      <c r="X3246">
        <f>IF(K3246=0,"No Discount",IF(K3246&lt;=5%,"Low",IF(K3246&lt;=15%,"Medium","High")))</f>
        <v/>
      </c>
      <c r="Y3246">
        <f>IF(L3246&gt;=20000,"High Value",IF(L3246&gt;=5000,"Medium Value","Low Value"))</f>
        <v/>
      </c>
      <c r="Z3246">
        <f>IF(R3246&lt;=3,"Fast",IF(R3246&lt;=5,"On Time","Delayed"))</f>
        <v/>
      </c>
    </row>
    <row r="3247">
      <c r="A3247">
        <f>Raw_Data!A3247</f>
        <v/>
      </c>
      <c r="B3247" s="11">
        <f>Raw_Data!B3247</f>
        <v/>
      </c>
      <c r="C3247">
        <f>Raw_Data!C3247</f>
        <v/>
      </c>
      <c r="D3247">
        <f>Raw_Data!D3247</f>
        <v/>
      </c>
      <c r="E3247">
        <f>Raw_Data!E3247</f>
        <v/>
      </c>
      <c r="F3247">
        <f>Raw_Data!F3247</f>
        <v/>
      </c>
      <c r="G3247">
        <f>Raw_Data!G3247</f>
        <v/>
      </c>
      <c r="H3247">
        <f>Raw_Data!H3247</f>
        <v/>
      </c>
      <c r="I3247">
        <f>Raw_Data!I3247</f>
        <v/>
      </c>
      <c r="J3247" s="12">
        <f>Raw_Data!J3247</f>
        <v/>
      </c>
      <c r="K3247" s="13">
        <f>Raw_Data!K3247</f>
        <v/>
      </c>
      <c r="L3247" s="12">
        <f>Raw_Data!L3247</f>
        <v/>
      </c>
      <c r="M3247" s="12">
        <f>Raw_Data!M3247</f>
        <v/>
      </c>
      <c r="N3247" s="12">
        <f>Raw_Data!N3247</f>
        <v/>
      </c>
      <c r="O3247">
        <f>Raw_Data!O3247</f>
        <v/>
      </c>
      <c r="P3247">
        <f>Raw_Data!P3247</f>
        <v/>
      </c>
      <c r="Q3247">
        <f>Raw_Data!Q3247</f>
        <v/>
      </c>
      <c r="R3247">
        <f>Raw_Data!R3247</f>
        <v/>
      </c>
      <c r="S3247">
        <f>Raw_Data!S3247</f>
        <v/>
      </c>
      <c r="T3247">
        <f>YEAR(B3247)</f>
        <v/>
      </c>
      <c r="U3247">
        <f>MONTH(B3247)</f>
        <v/>
      </c>
      <c r="V3247">
        <f>TEXT(B3247,"mmm")</f>
        <v/>
      </c>
      <c r="W3247" s="15">
        <f>IFERROR(N3247/L3247,0)</f>
        <v/>
      </c>
      <c r="X3247">
        <f>IF(K3247=0,"No Discount",IF(K3247&lt;=5%,"Low",IF(K3247&lt;=15%,"Medium","High")))</f>
        <v/>
      </c>
      <c r="Y3247">
        <f>IF(L3247&gt;=20000,"High Value",IF(L3247&gt;=5000,"Medium Value","Low Value"))</f>
        <v/>
      </c>
      <c r="Z3247">
        <f>IF(R3247&lt;=3,"Fast",IF(R3247&lt;=5,"On Time","Delayed"))</f>
        <v/>
      </c>
    </row>
    <row r="3248">
      <c r="A3248">
        <f>Raw_Data!A3248</f>
        <v/>
      </c>
      <c r="B3248" s="11">
        <f>Raw_Data!B3248</f>
        <v/>
      </c>
      <c r="C3248">
        <f>Raw_Data!C3248</f>
        <v/>
      </c>
      <c r="D3248">
        <f>Raw_Data!D3248</f>
        <v/>
      </c>
      <c r="E3248">
        <f>Raw_Data!E3248</f>
        <v/>
      </c>
      <c r="F3248">
        <f>Raw_Data!F3248</f>
        <v/>
      </c>
      <c r="G3248">
        <f>Raw_Data!G3248</f>
        <v/>
      </c>
      <c r="H3248">
        <f>Raw_Data!H3248</f>
        <v/>
      </c>
      <c r="I3248">
        <f>Raw_Data!I3248</f>
        <v/>
      </c>
      <c r="J3248" s="12">
        <f>Raw_Data!J3248</f>
        <v/>
      </c>
      <c r="K3248" s="13">
        <f>Raw_Data!K3248</f>
        <v/>
      </c>
      <c r="L3248" s="12">
        <f>Raw_Data!L3248</f>
        <v/>
      </c>
      <c r="M3248" s="12">
        <f>Raw_Data!M3248</f>
        <v/>
      </c>
      <c r="N3248" s="12">
        <f>Raw_Data!N3248</f>
        <v/>
      </c>
      <c r="O3248">
        <f>Raw_Data!O3248</f>
        <v/>
      </c>
      <c r="P3248">
        <f>Raw_Data!P3248</f>
        <v/>
      </c>
      <c r="Q3248">
        <f>Raw_Data!Q3248</f>
        <v/>
      </c>
      <c r="R3248">
        <f>Raw_Data!R3248</f>
        <v/>
      </c>
      <c r="S3248">
        <f>Raw_Data!S3248</f>
        <v/>
      </c>
      <c r="T3248">
        <f>YEAR(B3248)</f>
        <v/>
      </c>
      <c r="U3248">
        <f>MONTH(B3248)</f>
        <v/>
      </c>
      <c r="V3248">
        <f>TEXT(B3248,"mmm")</f>
        <v/>
      </c>
      <c r="W3248" s="15">
        <f>IFERROR(N3248/L3248,0)</f>
        <v/>
      </c>
      <c r="X3248">
        <f>IF(K3248=0,"No Discount",IF(K3248&lt;=5%,"Low",IF(K3248&lt;=15%,"Medium","High")))</f>
        <v/>
      </c>
      <c r="Y3248">
        <f>IF(L3248&gt;=20000,"High Value",IF(L3248&gt;=5000,"Medium Value","Low Value"))</f>
        <v/>
      </c>
      <c r="Z3248">
        <f>IF(R3248&lt;=3,"Fast",IF(R3248&lt;=5,"On Time","Delayed"))</f>
        <v/>
      </c>
    </row>
    <row r="3249">
      <c r="A3249">
        <f>Raw_Data!A3249</f>
        <v/>
      </c>
      <c r="B3249" s="11">
        <f>Raw_Data!B3249</f>
        <v/>
      </c>
      <c r="C3249">
        <f>Raw_Data!C3249</f>
        <v/>
      </c>
      <c r="D3249">
        <f>Raw_Data!D3249</f>
        <v/>
      </c>
      <c r="E3249">
        <f>Raw_Data!E3249</f>
        <v/>
      </c>
      <c r="F3249">
        <f>Raw_Data!F3249</f>
        <v/>
      </c>
      <c r="G3249">
        <f>Raw_Data!G3249</f>
        <v/>
      </c>
      <c r="H3249">
        <f>Raw_Data!H3249</f>
        <v/>
      </c>
      <c r="I3249">
        <f>Raw_Data!I3249</f>
        <v/>
      </c>
      <c r="J3249" s="12">
        <f>Raw_Data!J3249</f>
        <v/>
      </c>
      <c r="K3249" s="13">
        <f>Raw_Data!K3249</f>
        <v/>
      </c>
      <c r="L3249" s="12">
        <f>Raw_Data!L3249</f>
        <v/>
      </c>
      <c r="M3249" s="12">
        <f>Raw_Data!M3249</f>
        <v/>
      </c>
      <c r="N3249" s="12">
        <f>Raw_Data!N3249</f>
        <v/>
      </c>
      <c r="O3249">
        <f>Raw_Data!O3249</f>
        <v/>
      </c>
      <c r="P3249">
        <f>Raw_Data!P3249</f>
        <v/>
      </c>
      <c r="Q3249">
        <f>Raw_Data!Q3249</f>
        <v/>
      </c>
      <c r="R3249">
        <f>Raw_Data!R3249</f>
        <v/>
      </c>
      <c r="S3249">
        <f>Raw_Data!S3249</f>
        <v/>
      </c>
      <c r="T3249">
        <f>YEAR(B3249)</f>
        <v/>
      </c>
      <c r="U3249">
        <f>MONTH(B3249)</f>
        <v/>
      </c>
      <c r="V3249">
        <f>TEXT(B3249,"mmm")</f>
        <v/>
      </c>
      <c r="W3249" s="15">
        <f>IFERROR(N3249/L3249,0)</f>
        <v/>
      </c>
      <c r="X3249">
        <f>IF(K3249=0,"No Discount",IF(K3249&lt;=5%,"Low",IF(K3249&lt;=15%,"Medium","High")))</f>
        <v/>
      </c>
      <c r="Y3249">
        <f>IF(L3249&gt;=20000,"High Value",IF(L3249&gt;=5000,"Medium Value","Low Value"))</f>
        <v/>
      </c>
      <c r="Z3249">
        <f>IF(R3249&lt;=3,"Fast",IF(R3249&lt;=5,"On Time","Delayed"))</f>
        <v/>
      </c>
    </row>
    <row r="3250">
      <c r="A3250">
        <f>Raw_Data!A3250</f>
        <v/>
      </c>
      <c r="B3250" s="11">
        <f>Raw_Data!B3250</f>
        <v/>
      </c>
      <c r="C3250">
        <f>Raw_Data!C3250</f>
        <v/>
      </c>
      <c r="D3250">
        <f>Raw_Data!D3250</f>
        <v/>
      </c>
      <c r="E3250">
        <f>Raw_Data!E3250</f>
        <v/>
      </c>
      <c r="F3250">
        <f>Raw_Data!F3250</f>
        <v/>
      </c>
      <c r="G3250">
        <f>Raw_Data!G3250</f>
        <v/>
      </c>
      <c r="H3250">
        <f>Raw_Data!H3250</f>
        <v/>
      </c>
      <c r="I3250">
        <f>Raw_Data!I3250</f>
        <v/>
      </c>
      <c r="J3250" s="12">
        <f>Raw_Data!J3250</f>
        <v/>
      </c>
      <c r="K3250" s="13">
        <f>Raw_Data!K3250</f>
        <v/>
      </c>
      <c r="L3250" s="12">
        <f>Raw_Data!L3250</f>
        <v/>
      </c>
      <c r="M3250" s="12">
        <f>Raw_Data!M3250</f>
        <v/>
      </c>
      <c r="N3250" s="12">
        <f>Raw_Data!N3250</f>
        <v/>
      </c>
      <c r="O3250">
        <f>Raw_Data!O3250</f>
        <v/>
      </c>
      <c r="P3250">
        <f>Raw_Data!P3250</f>
        <v/>
      </c>
      <c r="Q3250">
        <f>Raw_Data!Q3250</f>
        <v/>
      </c>
      <c r="R3250">
        <f>Raw_Data!R3250</f>
        <v/>
      </c>
      <c r="S3250">
        <f>Raw_Data!S3250</f>
        <v/>
      </c>
      <c r="T3250">
        <f>YEAR(B3250)</f>
        <v/>
      </c>
      <c r="U3250">
        <f>MONTH(B3250)</f>
        <v/>
      </c>
      <c r="V3250">
        <f>TEXT(B3250,"mmm")</f>
        <v/>
      </c>
      <c r="W3250" s="15">
        <f>IFERROR(N3250/L3250,0)</f>
        <v/>
      </c>
      <c r="X3250">
        <f>IF(K3250=0,"No Discount",IF(K3250&lt;=5%,"Low",IF(K3250&lt;=15%,"Medium","High")))</f>
        <v/>
      </c>
      <c r="Y3250">
        <f>IF(L3250&gt;=20000,"High Value",IF(L3250&gt;=5000,"Medium Value","Low Value"))</f>
        <v/>
      </c>
      <c r="Z3250">
        <f>IF(R3250&lt;=3,"Fast",IF(R3250&lt;=5,"On Time","Delayed"))</f>
        <v/>
      </c>
    </row>
    <row r="3251">
      <c r="A3251">
        <f>Raw_Data!A3251</f>
        <v/>
      </c>
      <c r="B3251" s="11">
        <f>Raw_Data!B3251</f>
        <v/>
      </c>
      <c r="C3251">
        <f>Raw_Data!C3251</f>
        <v/>
      </c>
      <c r="D3251">
        <f>Raw_Data!D3251</f>
        <v/>
      </c>
      <c r="E3251">
        <f>Raw_Data!E3251</f>
        <v/>
      </c>
      <c r="F3251">
        <f>Raw_Data!F3251</f>
        <v/>
      </c>
      <c r="G3251">
        <f>Raw_Data!G3251</f>
        <v/>
      </c>
      <c r="H3251">
        <f>Raw_Data!H3251</f>
        <v/>
      </c>
      <c r="I3251">
        <f>Raw_Data!I3251</f>
        <v/>
      </c>
      <c r="J3251" s="12">
        <f>Raw_Data!J3251</f>
        <v/>
      </c>
      <c r="K3251" s="13">
        <f>Raw_Data!K3251</f>
        <v/>
      </c>
      <c r="L3251" s="12">
        <f>Raw_Data!L3251</f>
        <v/>
      </c>
      <c r="M3251" s="12">
        <f>Raw_Data!M3251</f>
        <v/>
      </c>
      <c r="N3251" s="12">
        <f>Raw_Data!N3251</f>
        <v/>
      </c>
      <c r="O3251">
        <f>Raw_Data!O3251</f>
        <v/>
      </c>
      <c r="P3251">
        <f>Raw_Data!P3251</f>
        <v/>
      </c>
      <c r="Q3251">
        <f>Raw_Data!Q3251</f>
        <v/>
      </c>
      <c r="R3251">
        <f>Raw_Data!R3251</f>
        <v/>
      </c>
      <c r="S3251">
        <f>Raw_Data!S3251</f>
        <v/>
      </c>
      <c r="T3251">
        <f>YEAR(B3251)</f>
        <v/>
      </c>
      <c r="U3251">
        <f>MONTH(B3251)</f>
        <v/>
      </c>
      <c r="V3251">
        <f>TEXT(B3251,"mmm")</f>
        <v/>
      </c>
      <c r="W3251" s="15">
        <f>IFERROR(N3251/L3251,0)</f>
        <v/>
      </c>
      <c r="X3251">
        <f>IF(K3251=0,"No Discount",IF(K3251&lt;=5%,"Low",IF(K3251&lt;=15%,"Medium","High")))</f>
        <v/>
      </c>
      <c r="Y3251">
        <f>IF(L3251&gt;=20000,"High Value",IF(L3251&gt;=5000,"Medium Value","Low Value"))</f>
        <v/>
      </c>
      <c r="Z3251">
        <f>IF(R3251&lt;=3,"Fast",IF(R3251&lt;=5,"On Time","Delayed"))</f>
        <v/>
      </c>
    </row>
    <row r="3252">
      <c r="A3252">
        <f>Raw_Data!A3252</f>
        <v/>
      </c>
      <c r="B3252" s="11">
        <f>Raw_Data!B3252</f>
        <v/>
      </c>
      <c r="C3252">
        <f>Raw_Data!C3252</f>
        <v/>
      </c>
      <c r="D3252">
        <f>Raw_Data!D3252</f>
        <v/>
      </c>
      <c r="E3252">
        <f>Raw_Data!E3252</f>
        <v/>
      </c>
      <c r="F3252">
        <f>Raw_Data!F3252</f>
        <v/>
      </c>
      <c r="G3252">
        <f>Raw_Data!G3252</f>
        <v/>
      </c>
      <c r="H3252">
        <f>Raw_Data!H3252</f>
        <v/>
      </c>
      <c r="I3252">
        <f>Raw_Data!I3252</f>
        <v/>
      </c>
      <c r="J3252" s="12">
        <f>Raw_Data!J3252</f>
        <v/>
      </c>
      <c r="K3252" s="13">
        <f>Raw_Data!K3252</f>
        <v/>
      </c>
      <c r="L3252" s="12">
        <f>Raw_Data!L3252</f>
        <v/>
      </c>
      <c r="M3252" s="12">
        <f>Raw_Data!M3252</f>
        <v/>
      </c>
      <c r="N3252" s="12">
        <f>Raw_Data!N3252</f>
        <v/>
      </c>
      <c r="O3252">
        <f>Raw_Data!O3252</f>
        <v/>
      </c>
      <c r="P3252">
        <f>Raw_Data!P3252</f>
        <v/>
      </c>
      <c r="Q3252">
        <f>Raw_Data!Q3252</f>
        <v/>
      </c>
      <c r="R3252">
        <f>Raw_Data!R3252</f>
        <v/>
      </c>
      <c r="S3252">
        <f>Raw_Data!S3252</f>
        <v/>
      </c>
      <c r="T3252">
        <f>YEAR(B3252)</f>
        <v/>
      </c>
      <c r="U3252">
        <f>MONTH(B3252)</f>
        <v/>
      </c>
      <c r="V3252">
        <f>TEXT(B3252,"mmm")</f>
        <v/>
      </c>
      <c r="W3252" s="15">
        <f>IFERROR(N3252/L3252,0)</f>
        <v/>
      </c>
      <c r="X3252">
        <f>IF(K3252=0,"No Discount",IF(K3252&lt;=5%,"Low",IF(K3252&lt;=15%,"Medium","High")))</f>
        <v/>
      </c>
      <c r="Y3252">
        <f>IF(L3252&gt;=20000,"High Value",IF(L3252&gt;=5000,"Medium Value","Low Value"))</f>
        <v/>
      </c>
      <c r="Z3252">
        <f>IF(R3252&lt;=3,"Fast",IF(R3252&lt;=5,"On Time","Delayed"))</f>
        <v/>
      </c>
    </row>
    <row r="3253">
      <c r="A3253">
        <f>Raw_Data!A3253</f>
        <v/>
      </c>
      <c r="B3253" s="11">
        <f>Raw_Data!B3253</f>
        <v/>
      </c>
      <c r="C3253">
        <f>Raw_Data!C3253</f>
        <v/>
      </c>
      <c r="D3253">
        <f>Raw_Data!D3253</f>
        <v/>
      </c>
      <c r="E3253">
        <f>Raw_Data!E3253</f>
        <v/>
      </c>
      <c r="F3253">
        <f>Raw_Data!F3253</f>
        <v/>
      </c>
      <c r="G3253">
        <f>Raw_Data!G3253</f>
        <v/>
      </c>
      <c r="H3253">
        <f>Raw_Data!H3253</f>
        <v/>
      </c>
      <c r="I3253">
        <f>Raw_Data!I3253</f>
        <v/>
      </c>
      <c r="J3253" s="12">
        <f>Raw_Data!J3253</f>
        <v/>
      </c>
      <c r="K3253" s="13">
        <f>Raw_Data!K3253</f>
        <v/>
      </c>
      <c r="L3253" s="12">
        <f>Raw_Data!L3253</f>
        <v/>
      </c>
      <c r="M3253" s="12">
        <f>Raw_Data!M3253</f>
        <v/>
      </c>
      <c r="N3253" s="12">
        <f>Raw_Data!N3253</f>
        <v/>
      </c>
      <c r="O3253">
        <f>Raw_Data!O3253</f>
        <v/>
      </c>
      <c r="P3253">
        <f>Raw_Data!P3253</f>
        <v/>
      </c>
      <c r="Q3253">
        <f>Raw_Data!Q3253</f>
        <v/>
      </c>
      <c r="R3253">
        <f>Raw_Data!R3253</f>
        <v/>
      </c>
      <c r="S3253">
        <f>Raw_Data!S3253</f>
        <v/>
      </c>
      <c r="T3253">
        <f>YEAR(B3253)</f>
        <v/>
      </c>
      <c r="U3253">
        <f>MONTH(B3253)</f>
        <v/>
      </c>
      <c r="V3253">
        <f>TEXT(B3253,"mmm")</f>
        <v/>
      </c>
      <c r="W3253" s="15">
        <f>IFERROR(N3253/L3253,0)</f>
        <v/>
      </c>
      <c r="X3253">
        <f>IF(K3253=0,"No Discount",IF(K3253&lt;=5%,"Low",IF(K3253&lt;=15%,"Medium","High")))</f>
        <v/>
      </c>
      <c r="Y3253">
        <f>IF(L3253&gt;=20000,"High Value",IF(L3253&gt;=5000,"Medium Value","Low Value"))</f>
        <v/>
      </c>
      <c r="Z3253">
        <f>IF(R3253&lt;=3,"Fast",IF(R3253&lt;=5,"On Time","Delayed"))</f>
        <v/>
      </c>
    </row>
    <row r="3254">
      <c r="A3254">
        <f>Raw_Data!A3254</f>
        <v/>
      </c>
      <c r="B3254" s="11">
        <f>Raw_Data!B3254</f>
        <v/>
      </c>
      <c r="C3254">
        <f>Raw_Data!C3254</f>
        <v/>
      </c>
      <c r="D3254">
        <f>Raw_Data!D3254</f>
        <v/>
      </c>
      <c r="E3254">
        <f>Raw_Data!E3254</f>
        <v/>
      </c>
      <c r="F3254">
        <f>Raw_Data!F3254</f>
        <v/>
      </c>
      <c r="G3254">
        <f>Raw_Data!G3254</f>
        <v/>
      </c>
      <c r="H3254">
        <f>Raw_Data!H3254</f>
        <v/>
      </c>
      <c r="I3254">
        <f>Raw_Data!I3254</f>
        <v/>
      </c>
      <c r="J3254" s="12">
        <f>Raw_Data!J3254</f>
        <v/>
      </c>
      <c r="K3254" s="13">
        <f>Raw_Data!K3254</f>
        <v/>
      </c>
      <c r="L3254" s="12">
        <f>Raw_Data!L3254</f>
        <v/>
      </c>
      <c r="M3254" s="12">
        <f>Raw_Data!M3254</f>
        <v/>
      </c>
      <c r="N3254" s="12">
        <f>Raw_Data!N3254</f>
        <v/>
      </c>
      <c r="O3254">
        <f>Raw_Data!O3254</f>
        <v/>
      </c>
      <c r="P3254">
        <f>Raw_Data!P3254</f>
        <v/>
      </c>
      <c r="Q3254">
        <f>Raw_Data!Q3254</f>
        <v/>
      </c>
      <c r="R3254">
        <f>Raw_Data!R3254</f>
        <v/>
      </c>
      <c r="S3254">
        <f>Raw_Data!S3254</f>
        <v/>
      </c>
      <c r="T3254">
        <f>YEAR(B3254)</f>
        <v/>
      </c>
      <c r="U3254">
        <f>MONTH(B3254)</f>
        <v/>
      </c>
      <c r="V3254">
        <f>TEXT(B3254,"mmm")</f>
        <v/>
      </c>
      <c r="W3254" s="15">
        <f>IFERROR(N3254/L3254,0)</f>
        <v/>
      </c>
      <c r="X3254">
        <f>IF(K3254=0,"No Discount",IF(K3254&lt;=5%,"Low",IF(K3254&lt;=15%,"Medium","High")))</f>
        <v/>
      </c>
      <c r="Y3254">
        <f>IF(L3254&gt;=20000,"High Value",IF(L3254&gt;=5000,"Medium Value","Low Value"))</f>
        <v/>
      </c>
      <c r="Z3254">
        <f>IF(R3254&lt;=3,"Fast",IF(R3254&lt;=5,"On Time","Delayed"))</f>
        <v/>
      </c>
    </row>
    <row r="3255">
      <c r="A3255">
        <f>Raw_Data!A3255</f>
        <v/>
      </c>
      <c r="B3255" s="11">
        <f>Raw_Data!B3255</f>
        <v/>
      </c>
      <c r="C3255">
        <f>Raw_Data!C3255</f>
        <v/>
      </c>
      <c r="D3255">
        <f>Raw_Data!D3255</f>
        <v/>
      </c>
      <c r="E3255">
        <f>Raw_Data!E3255</f>
        <v/>
      </c>
      <c r="F3255">
        <f>Raw_Data!F3255</f>
        <v/>
      </c>
      <c r="G3255">
        <f>Raw_Data!G3255</f>
        <v/>
      </c>
      <c r="H3255">
        <f>Raw_Data!H3255</f>
        <v/>
      </c>
      <c r="I3255">
        <f>Raw_Data!I3255</f>
        <v/>
      </c>
      <c r="J3255" s="12">
        <f>Raw_Data!J3255</f>
        <v/>
      </c>
      <c r="K3255" s="13">
        <f>Raw_Data!K3255</f>
        <v/>
      </c>
      <c r="L3255" s="12">
        <f>Raw_Data!L3255</f>
        <v/>
      </c>
      <c r="M3255" s="12">
        <f>Raw_Data!M3255</f>
        <v/>
      </c>
      <c r="N3255" s="12">
        <f>Raw_Data!N3255</f>
        <v/>
      </c>
      <c r="O3255">
        <f>Raw_Data!O3255</f>
        <v/>
      </c>
      <c r="P3255">
        <f>Raw_Data!P3255</f>
        <v/>
      </c>
      <c r="Q3255">
        <f>Raw_Data!Q3255</f>
        <v/>
      </c>
      <c r="R3255">
        <f>Raw_Data!R3255</f>
        <v/>
      </c>
      <c r="S3255">
        <f>Raw_Data!S3255</f>
        <v/>
      </c>
      <c r="T3255">
        <f>YEAR(B3255)</f>
        <v/>
      </c>
      <c r="U3255">
        <f>MONTH(B3255)</f>
        <v/>
      </c>
      <c r="V3255">
        <f>TEXT(B3255,"mmm")</f>
        <v/>
      </c>
      <c r="W3255" s="15">
        <f>IFERROR(N3255/L3255,0)</f>
        <v/>
      </c>
      <c r="X3255">
        <f>IF(K3255=0,"No Discount",IF(K3255&lt;=5%,"Low",IF(K3255&lt;=15%,"Medium","High")))</f>
        <v/>
      </c>
      <c r="Y3255">
        <f>IF(L3255&gt;=20000,"High Value",IF(L3255&gt;=5000,"Medium Value","Low Value"))</f>
        <v/>
      </c>
      <c r="Z3255">
        <f>IF(R3255&lt;=3,"Fast",IF(R3255&lt;=5,"On Time","Delayed"))</f>
        <v/>
      </c>
    </row>
    <row r="3256">
      <c r="A3256">
        <f>Raw_Data!A3256</f>
        <v/>
      </c>
      <c r="B3256" s="11">
        <f>Raw_Data!B3256</f>
        <v/>
      </c>
      <c r="C3256">
        <f>Raw_Data!C3256</f>
        <v/>
      </c>
      <c r="D3256">
        <f>Raw_Data!D3256</f>
        <v/>
      </c>
      <c r="E3256">
        <f>Raw_Data!E3256</f>
        <v/>
      </c>
      <c r="F3256">
        <f>Raw_Data!F3256</f>
        <v/>
      </c>
      <c r="G3256">
        <f>Raw_Data!G3256</f>
        <v/>
      </c>
      <c r="H3256">
        <f>Raw_Data!H3256</f>
        <v/>
      </c>
      <c r="I3256">
        <f>Raw_Data!I3256</f>
        <v/>
      </c>
      <c r="J3256" s="12">
        <f>Raw_Data!J3256</f>
        <v/>
      </c>
      <c r="K3256" s="13">
        <f>Raw_Data!K3256</f>
        <v/>
      </c>
      <c r="L3256" s="12">
        <f>Raw_Data!L3256</f>
        <v/>
      </c>
      <c r="M3256" s="12">
        <f>Raw_Data!M3256</f>
        <v/>
      </c>
      <c r="N3256" s="12">
        <f>Raw_Data!N3256</f>
        <v/>
      </c>
      <c r="O3256">
        <f>Raw_Data!O3256</f>
        <v/>
      </c>
      <c r="P3256">
        <f>Raw_Data!P3256</f>
        <v/>
      </c>
      <c r="Q3256">
        <f>Raw_Data!Q3256</f>
        <v/>
      </c>
      <c r="R3256">
        <f>Raw_Data!R3256</f>
        <v/>
      </c>
      <c r="S3256">
        <f>Raw_Data!S3256</f>
        <v/>
      </c>
      <c r="T3256">
        <f>YEAR(B3256)</f>
        <v/>
      </c>
      <c r="U3256">
        <f>MONTH(B3256)</f>
        <v/>
      </c>
      <c r="V3256">
        <f>TEXT(B3256,"mmm")</f>
        <v/>
      </c>
      <c r="W3256" s="15">
        <f>IFERROR(N3256/L3256,0)</f>
        <v/>
      </c>
      <c r="X3256">
        <f>IF(K3256=0,"No Discount",IF(K3256&lt;=5%,"Low",IF(K3256&lt;=15%,"Medium","High")))</f>
        <v/>
      </c>
      <c r="Y3256">
        <f>IF(L3256&gt;=20000,"High Value",IF(L3256&gt;=5000,"Medium Value","Low Value"))</f>
        <v/>
      </c>
      <c r="Z3256">
        <f>IF(R3256&lt;=3,"Fast",IF(R3256&lt;=5,"On Time","Delayed"))</f>
        <v/>
      </c>
    </row>
    <row r="3257">
      <c r="A3257">
        <f>Raw_Data!A3257</f>
        <v/>
      </c>
      <c r="B3257" s="11">
        <f>Raw_Data!B3257</f>
        <v/>
      </c>
      <c r="C3257">
        <f>Raw_Data!C3257</f>
        <v/>
      </c>
      <c r="D3257">
        <f>Raw_Data!D3257</f>
        <v/>
      </c>
      <c r="E3257">
        <f>Raw_Data!E3257</f>
        <v/>
      </c>
      <c r="F3257">
        <f>Raw_Data!F3257</f>
        <v/>
      </c>
      <c r="G3257">
        <f>Raw_Data!G3257</f>
        <v/>
      </c>
      <c r="H3257">
        <f>Raw_Data!H3257</f>
        <v/>
      </c>
      <c r="I3257">
        <f>Raw_Data!I3257</f>
        <v/>
      </c>
      <c r="J3257" s="12">
        <f>Raw_Data!J3257</f>
        <v/>
      </c>
      <c r="K3257" s="13">
        <f>Raw_Data!K3257</f>
        <v/>
      </c>
      <c r="L3257" s="12">
        <f>Raw_Data!L3257</f>
        <v/>
      </c>
      <c r="M3257" s="12">
        <f>Raw_Data!M3257</f>
        <v/>
      </c>
      <c r="N3257" s="12">
        <f>Raw_Data!N3257</f>
        <v/>
      </c>
      <c r="O3257">
        <f>Raw_Data!O3257</f>
        <v/>
      </c>
      <c r="P3257">
        <f>Raw_Data!P3257</f>
        <v/>
      </c>
      <c r="Q3257">
        <f>Raw_Data!Q3257</f>
        <v/>
      </c>
      <c r="R3257">
        <f>Raw_Data!R3257</f>
        <v/>
      </c>
      <c r="S3257">
        <f>Raw_Data!S3257</f>
        <v/>
      </c>
      <c r="T3257">
        <f>YEAR(B3257)</f>
        <v/>
      </c>
      <c r="U3257">
        <f>MONTH(B3257)</f>
        <v/>
      </c>
      <c r="V3257">
        <f>TEXT(B3257,"mmm")</f>
        <v/>
      </c>
      <c r="W3257" s="15">
        <f>IFERROR(N3257/L3257,0)</f>
        <v/>
      </c>
      <c r="X3257">
        <f>IF(K3257=0,"No Discount",IF(K3257&lt;=5%,"Low",IF(K3257&lt;=15%,"Medium","High")))</f>
        <v/>
      </c>
      <c r="Y3257">
        <f>IF(L3257&gt;=20000,"High Value",IF(L3257&gt;=5000,"Medium Value","Low Value"))</f>
        <v/>
      </c>
      <c r="Z3257">
        <f>IF(R3257&lt;=3,"Fast",IF(R3257&lt;=5,"On Time","Delayed"))</f>
        <v/>
      </c>
    </row>
    <row r="3258">
      <c r="A3258">
        <f>Raw_Data!A3258</f>
        <v/>
      </c>
      <c r="B3258" s="11">
        <f>Raw_Data!B3258</f>
        <v/>
      </c>
      <c r="C3258">
        <f>Raw_Data!C3258</f>
        <v/>
      </c>
      <c r="D3258">
        <f>Raw_Data!D3258</f>
        <v/>
      </c>
      <c r="E3258">
        <f>Raw_Data!E3258</f>
        <v/>
      </c>
      <c r="F3258">
        <f>Raw_Data!F3258</f>
        <v/>
      </c>
      <c r="G3258">
        <f>Raw_Data!G3258</f>
        <v/>
      </c>
      <c r="H3258">
        <f>Raw_Data!H3258</f>
        <v/>
      </c>
      <c r="I3258">
        <f>Raw_Data!I3258</f>
        <v/>
      </c>
      <c r="J3258" s="12">
        <f>Raw_Data!J3258</f>
        <v/>
      </c>
      <c r="K3258" s="13">
        <f>Raw_Data!K3258</f>
        <v/>
      </c>
      <c r="L3258" s="12">
        <f>Raw_Data!L3258</f>
        <v/>
      </c>
      <c r="M3258" s="12">
        <f>Raw_Data!M3258</f>
        <v/>
      </c>
      <c r="N3258" s="12">
        <f>Raw_Data!N3258</f>
        <v/>
      </c>
      <c r="O3258">
        <f>Raw_Data!O3258</f>
        <v/>
      </c>
      <c r="P3258">
        <f>Raw_Data!P3258</f>
        <v/>
      </c>
      <c r="Q3258">
        <f>Raw_Data!Q3258</f>
        <v/>
      </c>
      <c r="R3258">
        <f>Raw_Data!R3258</f>
        <v/>
      </c>
      <c r="S3258">
        <f>Raw_Data!S3258</f>
        <v/>
      </c>
      <c r="T3258">
        <f>YEAR(B3258)</f>
        <v/>
      </c>
      <c r="U3258">
        <f>MONTH(B3258)</f>
        <v/>
      </c>
      <c r="V3258">
        <f>TEXT(B3258,"mmm")</f>
        <v/>
      </c>
      <c r="W3258" s="15">
        <f>IFERROR(N3258/L3258,0)</f>
        <v/>
      </c>
      <c r="X3258">
        <f>IF(K3258=0,"No Discount",IF(K3258&lt;=5%,"Low",IF(K3258&lt;=15%,"Medium","High")))</f>
        <v/>
      </c>
      <c r="Y3258">
        <f>IF(L3258&gt;=20000,"High Value",IF(L3258&gt;=5000,"Medium Value","Low Value"))</f>
        <v/>
      </c>
      <c r="Z3258">
        <f>IF(R3258&lt;=3,"Fast",IF(R3258&lt;=5,"On Time","Delayed"))</f>
        <v/>
      </c>
    </row>
    <row r="3259">
      <c r="A3259">
        <f>Raw_Data!A3259</f>
        <v/>
      </c>
      <c r="B3259" s="11">
        <f>Raw_Data!B3259</f>
        <v/>
      </c>
      <c r="C3259">
        <f>Raw_Data!C3259</f>
        <v/>
      </c>
      <c r="D3259">
        <f>Raw_Data!D3259</f>
        <v/>
      </c>
      <c r="E3259">
        <f>Raw_Data!E3259</f>
        <v/>
      </c>
      <c r="F3259">
        <f>Raw_Data!F3259</f>
        <v/>
      </c>
      <c r="G3259">
        <f>Raw_Data!G3259</f>
        <v/>
      </c>
      <c r="H3259">
        <f>Raw_Data!H3259</f>
        <v/>
      </c>
      <c r="I3259">
        <f>Raw_Data!I3259</f>
        <v/>
      </c>
      <c r="J3259" s="12">
        <f>Raw_Data!J3259</f>
        <v/>
      </c>
      <c r="K3259" s="13">
        <f>Raw_Data!K3259</f>
        <v/>
      </c>
      <c r="L3259" s="12">
        <f>Raw_Data!L3259</f>
        <v/>
      </c>
      <c r="M3259" s="12">
        <f>Raw_Data!M3259</f>
        <v/>
      </c>
      <c r="N3259" s="12">
        <f>Raw_Data!N3259</f>
        <v/>
      </c>
      <c r="O3259">
        <f>Raw_Data!O3259</f>
        <v/>
      </c>
      <c r="P3259">
        <f>Raw_Data!P3259</f>
        <v/>
      </c>
      <c r="Q3259">
        <f>Raw_Data!Q3259</f>
        <v/>
      </c>
      <c r="R3259">
        <f>Raw_Data!R3259</f>
        <v/>
      </c>
      <c r="S3259">
        <f>Raw_Data!S3259</f>
        <v/>
      </c>
      <c r="T3259">
        <f>YEAR(B3259)</f>
        <v/>
      </c>
      <c r="U3259">
        <f>MONTH(B3259)</f>
        <v/>
      </c>
      <c r="V3259">
        <f>TEXT(B3259,"mmm")</f>
        <v/>
      </c>
      <c r="W3259" s="15">
        <f>IFERROR(N3259/L3259,0)</f>
        <v/>
      </c>
      <c r="X3259">
        <f>IF(K3259=0,"No Discount",IF(K3259&lt;=5%,"Low",IF(K3259&lt;=15%,"Medium","High")))</f>
        <v/>
      </c>
      <c r="Y3259">
        <f>IF(L3259&gt;=20000,"High Value",IF(L3259&gt;=5000,"Medium Value","Low Value"))</f>
        <v/>
      </c>
      <c r="Z3259">
        <f>IF(R3259&lt;=3,"Fast",IF(R3259&lt;=5,"On Time","Delayed"))</f>
        <v/>
      </c>
    </row>
    <row r="3260">
      <c r="A3260">
        <f>Raw_Data!A3260</f>
        <v/>
      </c>
      <c r="B3260" s="11">
        <f>Raw_Data!B3260</f>
        <v/>
      </c>
      <c r="C3260">
        <f>Raw_Data!C3260</f>
        <v/>
      </c>
      <c r="D3260">
        <f>Raw_Data!D3260</f>
        <v/>
      </c>
      <c r="E3260">
        <f>Raw_Data!E3260</f>
        <v/>
      </c>
      <c r="F3260">
        <f>Raw_Data!F3260</f>
        <v/>
      </c>
      <c r="G3260">
        <f>Raw_Data!G3260</f>
        <v/>
      </c>
      <c r="H3260">
        <f>Raw_Data!H3260</f>
        <v/>
      </c>
      <c r="I3260">
        <f>Raw_Data!I3260</f>
        <v/>
      </c>
      <c r="J3260" s="12">
        <f>Raw_Data!J3260</f>
        <v/>
      </c>
      <c r="K3260" s="13">
        <f>Raw_Data!K3260</f>
        <v/>
      </c>
      <c r="L3260" s="12">
        <f>Raw_Data!L3260</f>
        <v/>
      </c>
      <c r="M3260" s="12">
        <f>Raw_Data!M3260</f>
        <v/>
      </c>
      <c r="N3260" s="12">
        <f>Raw_Data!N3260</f>
        <v/>
      </c>
      <c r="O3260">
        <f>Raw_Data!O3260</f>
        <v/>
      </c>
      <c r="P3260">
        <f>Raw_Data!P3260</f>
        <v/>
      </c>
      <c r="Q3260">
        <f>Raw_Data!Q3260</f>
        <v/>
      </c>
      <c r="R3260">
        <f>Raw_Data!R3260</f>
        <v/>
      </c>
      <c r="S3260">
        <f>Raw_Data!S3260</f>
        <v/>
      </c>
      <c r="T3260">
        <f>YEAR(B3260)</f>
        <v/>
      </c>
      <c r="U3260">
        <f>MONTH(B3260)</f>
        <v/>
      </c>
      <c r="V3260">
        <f>TEXT(B3260,"mmm")</f>
        <v/>
      </c>
      <c r="W3260" s="15">
        <f>IFERROR(N3260/L3260,0)</f>
        <v/>
      </c>
      <c r="X3260">
        <f>IF(K3260=0,"No Discount",IF(K3260&lt;=5%,"Low",IF(K3260&lt;=15%,"Medium","High")))</f>
        <v/>
      </c>
      <c r="Y3260">
        <f>IF(L3260&gt;=20000,"High Value",IF(L3260&gt;=5000,"Medium Value","Low Value"))</f>
        <v/>
      </c>
      <c r="Z3260">
        <f>IF(R3260&lt;=3,"Fast",IF(R3260&lt;=5,"On Time","Delayed"))</f>
        <v/>
      </c>
    </row>
    <row r="3261">
      <c r="A3261">
        <f>Raw_Data!A3261</f>
        <v/>
      </c>
      <c r="B3261" s="11">
        <f>Raw_Data!B3261</f>
        <v/>
      </c>
      <c r="C3261">
        <f>Raw_Data!C3261</f>
        <v/>
      </c>
      <c r="D3261">
        <f>Raw_Data!D3261</f>
        <v/>
      </c>
      <c r="E3261">
        <f>Raw_Data!E3261</f>
        <v/>
      </c>
      <c r="F3261">
        <f>Raw_Data!F3261</f>
        <v/>
      </c>
      <c r="G3261">
        <f>Raw_Data!G3261</f>
        <v/>
      </c>
      <c r="H3261">
        <f>Raw_Data!H3261</f>
        <v/>
      </c>
      <c r="I3261">
        <f>Raw_Data!I3261</f>
        <v/>
      </c>
      <c r="J3261" s="12">
        <f>Raw_Data!J3261</f>
        <v/>
      </c>
      <c r="K3261" s="13">
        <f>Raw_Data!K3261</f>
        <v/>
      </c>
      <c r="L3261" s="12">
        <f>Raw_Data!L3261</f>
        <v/>
      </c>
      <c r="M3261" s="12">
        <f>Raw_Data!M3261</f>
        <v/>
      </c>
      <c r="N3261" s="12">
        <f>Raw_Data!N3261</f>
        <v/>
      </c>
      <c r="O3261">
        <f>Raw_Data!O3261</f>
        <v/>
      </c>
      <c r="P3261">
        <f>Raw_Data!P3261</f>
        <v/>
      </c>
      <c r="Q3261">
        <f>Raw_Data!Q3261</f>
        <v/>
      </c>
      <c r="R3261">
        <f>Raw_Data!R3261</f>
        <v/>
      </c>
      <c r="S3261">
        <f>Raw_Data!S3261</f>
        <v/>
      </c>
      <c r="T3261">
        <f>YEAR(B3261)</f>
        <v/>
      </c>
      <c r="U3261">
        <f>MONTH(B3261)</f>
        <v/>
      </c>
      <c r="V3261">
        <f>TEXT(B3261,"mmm")</f>
        <v/>
      </c>
      <c r="W3261" s="15">
        <f>IFERROR(N3261/L3261,0)</f>
        <v/>
      </c>
      <c r="X3261">
        <f>IF(K3261=0,"No Discount",IF(K3261&lt;=5%,"Low",IF(K3261&lt;=15%,"Medium","High")))</f>
        <v/>
      </c>
      <c r="Y3261">
        <f>IF(L3261&gt;=20000,"High Value",IF(L3261&gt;=5000,"Medium Value","Low Value"))</f>
        <v/>
      </c>
      <c r="Z3261">
        <f>IF(R3261&lt;=3,"Fast",IF(R3261&lt;=5,"On Time","Delayed"))</f>
        <v/>
      </c>
    </row>
    <row r="3262">
      <c r="A3262">
        <f>Raw_Data!A3262</f>
        <v/>
      </c>
      <c r="B3262" s="11">
        <f>Raw_Data!B3262</f>
        <v/>
      </c>
      <c r="C3262">
        <f>Raw_Data!C3262</f>
        <v/>
      </c>
      <c r="D3262">
        <f>Raw_Data!D3262</f>
        <v/>
      </c>
      <c r="E3262">
        <f>Raw_Data!E3262</f>
        <v/>
      </c>
      <c r="F3262">
        <f>Raw_Data!F3262</f>
        <v/>
      </c>
      <c r="G3262">
        <f>Raw_Data!G3262</f>
        <v/>
      </c>
      <c r="H3262">
        <f>Raw_Data!H3262</f>
        <v/>
      </c>
      <c r="I3262">
        <f>Raw_Data!I3262</f>
        <v/>
      </c>
      <c r="J3262" s="12">
        <f>Raw_Data!J3262</f>
        <v/>
      </c>
      <c r="K3262" s="13">
        <f>Raw_Data!K3262</f>
        <v/>
      </c>
      <c r="L3262" s="12">
        <f>Raw_Data!L3262</f>
        <v/>
      </c>
      <c r="M3262" s="12">
        <f>Raw_Data!M3262</f>
        <v/>
      </c>
      <c r="N3262" s="12">
        <f>Raw_Data!N3262</f>
        <v/>
      </c>
      <c r="O3262">
        <f>Raw_Data!O3262</f>
        <v/>
      </c>
      <c r="P3262">
        <f>Raw_Data!P3262</f>
        <v/>
      </c>
      <c r="Q3262">
        <f>Raw_Data!Q3262</f>
        <v/>
      </c>
      <c r="R3262">
        <f>Raw_Data!R3262</f>
        <v/>
      </c>
      <c r="S3262">
        <f>Raw_Data!S3262</f>
        <v/>
      </c>
      <c r="T3262">
        <f>YEAR(B3262)</f>
        <v/>
      </c>
      <c r="U3262">
        <f>MONTH(B3262)</f>
        <v/>
      </c>
      <c r="V3262">
        <f>TEXT(B3262,"mmm")</f>
        <v/>
      </c>
      <c r="W3262" s="15">
        <f>IFERROR(N3262/L3262,0)</f>
        <v/>
      </c>
      <c r="X3262">
        <f>IF(K3262=0,"No Discount",IF(K3262&lt;=5%,"Low",IF(K3262&lt;=15%,"Medium","High")))</f>
        <v/>
      </c>
      <c r="Y3262">
        <f>IF(L3262&gt;=20000,"High Value",IF(L3262&gt;=5000,"Medium Value","Low Value"))</f>
        <v/>
      </c>
      <c r="Z3262">
        <f>IF(R3262&lt;=3,"Fast",IF(R3262&lt;=5,"On Time","Delayed"))</f>
        <v/>
      </c>
    </row>
    <row r="3263">
      <c r="A3263">
        <f>Raw_Data!A3263</f>
        <v/>
      </c>
      <c r="B3263" s="11">
        <f>Raw_Data!B3263</f>
        <v/>
      </c>
      <c r="C3263">
        <f>Raw_Data!C3263</f>
        <v/>
      </c>
      <c r="D3263">
        <f>Raw_Data!D3263</f>
        <v/>
      </c>
      <c r="E3263">
        <f>Raw_Data!E3263</f>
        <v/>
      </c>
      <c r="F3263">
        <f>Raw_Data!F3263</f>
        <v/>
      </c>
      <c r="G3263">
        <f>Raw_Data!G3263</f>
        <v/>
      </c>
      <c r="H3263">
        <f>Raw_Data!H3263</f>
        <v/>
      </c>
      <c r="I3263">
        <f>Raw_Data!I3263</f>
        <v/>
      </c>
      <c r="J3263" s="12">
        <f>Raw_Data!J3263</f>
        <v/>
      </c>
      <c r="K3263" s="13">
        <f>Raw_Data!K3263</f>
        <v/>
      </c>
      <c r="L3263" s="12">
        <f>Raw_Data!L3263</f>
        <v/>
      </c>
      <c r="M3263" s="12">
        <f>Raw_Data!M3263</f>
        <v/>
      </c>
      <c r="N3263" s="12">
        <f>Raw_Data!N3263</f>
        <v/>
      </c>
      <c r="O3263">
        <f>Raw_Data!O3263</f>
        <v/>
      </c>
      <c r="P3263">
        <f>Raw_Data!P3263</f>
        <v/>
      </c>
      <c r="Q3263">
        <f>Raw_Data!Q3263</f>
        <v/>
      </c>
      <c r="R3263">
        <f>Raw_Data!R3263</f>
        <v/>
      </c>
      <c r="S3263">
        <f>Raw_Data!S3263</f>
        <v/>
      </c>
      <c r="T3263">
        <f>YEAR(B3263)</f>
        <v/>
      </c>
      <c r="U3263">
        <f>MONTH(B3263)</f>
        <v/>
      </c>
      <c r="V3263">
        <f>TEXT(B3263,"mmm")</f>
        <v/>
      </c>
      <c r="W3263" s="15">
        <f>IFERROR(N3263/L3263,0)</f>
        <v/>
      </c>
      <c r="X3263">
        <f>IF(K3263=0,"No Discount",IF(K3263&lt;=5%,"Low",IF(K3263&lt;=15%,"Medium","High")))</f>
        <v/>
      </c>
      <c r="Y3263">
        <f>IF(L3263&gt;=20000,"High Value",IF(L3263&gt;=5000,"Medium Value","Low Value"))</f>
        <v/>
      </c>
      <c r="Z3263">
        <f>IF(R3263&lt;=3,"Fast",IF(R3263&lt;=5,"On Time","Delayed"))</f>
        <v/>
      </c>
    </row>
    <row r="3264">
      <c r="A3264">
        <f>Raw_Data!A3264</f>
        <v/>
      </c>
      <c r="B3264" s="11">
        <f>Raw_Data!B3264</f>
        <v/>
      </c>
      <c r="C3264">
        <f>Raw_Data!C3264</f>
        <v/>
      </c>
      <c r="D3264">
        <f>Raw_Data!D3264</f>
        <v/>
      </c>
      <c r="E3264">
        <f>Raw_Data!E3264</f>
        <v/>
      </c>
      <c r="F3264">
        <f>Raw_Data!F3264</f>
        <v/>
      </c>
      <c r="G3264">
        <f>Raw_Data!G3264</f>
        <v/>
      </c>
      <c r="H3264">
        <f>Raw_Data!H3264</f>
        <v/>
      </c>
      <c r="I3264">
        <f>Raw_Data!I3264</f>
        <v/>
      </c>
      <c r="J3264" s="12">
        <f>Raw_Data!J3264</f>
        <v/>
      </c>
      <c r="K3264" s="13">
        <f>Raw_Data!K3264</f>
        <v/>
      </c>
      <c r="L3264" s="12">
        <f>Raw_Data!L3264</f>
        <v/>
      </c>
      <c r="M3264" s="12">
        <f>Raw_Data!M3264</f>
        <v/>
      </c>
      <c r="N3264" s="12">
        <f>Raw_Data!N3264</f>
        <v/>
      </c>
      <c r="O3264">
        <f>Raw_Data!O3264</f>
        <v/>
      </c>
      <c r="P3264">
        <f>Raw_Data!P3264</f>
        <v/>
      </c>
      <c r="Q3264">
        <f>Raw_Data!Q3264</f>
        <v/>
      </c>
      <c r="R3264">
        <f>Raw_Data!R3264</f>
        <v/>
      </c>
      <c r="S3264">
        <f>Raw_Data!S3264</f>
        <v/>
      </c>
      <c r="T3264">
        <f>YEAR(B3264)</f>
        <v/>
      </c>
      <c r="U3264">
        <f>MONTH(B3264)</f>
        <v/>
      </c>
      <c r="V3264">
        <f>TEXT(B3264,"mmm")</f>
        <v/>
      </c>
      <c r="W3264" s="15">
        <f>IFERROR(N3264/L3264,0)</f>
        <v/>
      </c>
      <c r="X3264">
        <f>IF(K3264=0,"No Discount",IF(K3264&lt;=5%,"Low",IF(K3264&lt;=15%,"Medium","High")))</f>
        <v/>
      </c>
      <c r="Y3264">
        <f>IF(L3264&gt;=20000,"High Value",IF(L3264&gt;=5000,"Medium Value","Low Value"))</f>
        <v/>
      </c>
      <c r="Z3264">
        <f>IF(R3264&lt;=3,"Fast",IF(R3264&lt;=5,"On Time","Delayed"))</f>
        <v/>
      </c>
    </row>
    <row r="3265">
      <c r="A3265">
        <f>Raw_Data!A3265</f>
        <v/>
      </c>
      <c r="B3265" s="11">
        <f>Raw_Data!B3265</f>
        <v/>
      </c>
      <c r="C3265">
        <f>Raw_Data!C3265</f>
        <v/>
      </c>
      <c r="D3265">
        <f>Raw_Data!D3265</f>
        <v/>
      </c>
      <c r="E3265">
        <f>Raw_Data!E3265</f>
        <v/>
      </c>
      <c r="F3265">
        <f>Raw_Data!F3265</f>
        <v/>
      </c>
      <c r="G3265">
        <f>Raw_Data!G3265</f>
        <v/>
      </c>
      <c r="H3265">
        <f>Raw_Data!H3265</f>
        <v/>
      </c>
      <c r="I3265">
        <f>Raw_Data!I3265</f>
        <v/>
      </c>
      <c r="J3265" s="12">
        <f>Raw_Data!J3265</f>
        <v/>
      </c>
      <c r="K3265" s="13">
        <f>Raw_Data!K3265</f>
        <v/>
      </c>
      <c r="L3265" s="12">
        <f>Raw_Data!L3265</f>
        <v/>
      </c>
      <c r="M3265" s="12">
        <f>Raw_Data!M3265</f>
        <v/>
      </c>
      <c r="N3265" s="12">
        <f>Raw_Data!N3265</f>
        <v/>
      </c>
      <c r="O3265">
        <f>Raw_Data!O3265</f>
        <v/>
      </c>
      <c r="P3265">
        <f>Raw_Data!P3265</f>
        <v/>
      </c>
      <c r="Q3265">
        <f>Raw_Data!Q3265</f>
        <v/>
      </c>
      <c r="R3265">
        <f>Raw_Data!R3265</f>
        <v/>
      </c>
      <c r="S3265">
        <f>Raw_Data!S3265</f>
        <v/>
      </c>
      <c r="T3265">
        <f>YEAR(B3265)</f>
        <v/>
      </c>
      <c r="U3265">
        <f>MONTH(B3265)</f>
        <v/>
      </c>
      <c r="V3265">
        <f>TEXT(B3265,"mmm")</f>
        <v/>
      </c>
      <c r="W3265" s="15">
        <f>IFERROR(N3265/L3265,0)</f>
        <v/>
      </c>
      <c r="X3265">
        <f>IF(K3265=0,"No Discount",IF(K3265&lt;=5%,"Low",IF(K3265&lt;=15%,"Medium","High")))</f>
        <v/>
      </c>
      <c r="Y3265">
        <f>IF(L3265&gt;=20000,"High Value",IF(L3265&gt;=5000,"Medium Value","Low Value"))</f>
        <v/>
      </c>
      <c r="Z3265">
        <f>IF(R3265&lt;=3,"Fast",IF(R3265&lt;=5,"On Time","Delayed"))</f>
        <v/>
      </c>
    </row>
    <row r="3266">
      <c r="A3266">
        <f>Raw_Data!A3266</f>
        <v/>
      </c>
      <c r="B3266" s="11">
        <f>Raw_Data!B3266</f>
        <v/>
      </c>
      <c r="C3266">
        <f>Raw_Data!C3266</f>
        <v/>
      </c>
      <c r="D3266">
        <f>Raw_Data!D3266</f>
        <v/>
      </c>
      <c r="E3266">
        <f>Raw_Data!E3266</f>
        <v/>
      </c>
      <c r="F3266">
        <f>Raw_Data!F3266</f>
        <v/>
      </c>
      <c r="G3266">
        <f>Raw_Data!G3266</f>
        <v/>
      </c>
      <c r="H3266">
        <f>Raw_Data!H3266</f>
        <v/>
      </c>
      <c r="I3266">
        <f>Raw_Data!I3266</f>
        <v/>
      </c>
      <c r="J3266" s="12">
        <f>Raw_Data!J3266</f>
        <v/>
      </c>
      <c r="K3266" s="13">
        <f>Raw_Data!K3266</f>
        <v/>
      </c>
      <c r="L3266" s="12">
        <f>Raw_Data!L3266</f>
        <v/>
      </c>
      <c r="M3266" s="12">
        <f>Raw_Data!M3266</f>
        <v/>
      </c>
      <c r="N3266" s="12">
        <f>Raw_Data!N3266</f>
        <v/>
      </c>
      <c r="O3266">
        <f>Raw_Data!O3266</f>
        <v/>
      </c>
      <c r="P3266">
        <f>Raw_Data!P3266</f>
        <v/>
      </c>
      <c r="Q3266">
        <f>Raw_Data!Q3266</f>
        <v/>
      </c>
      <c r="R3266">
        <f>Raw_Data!R3266</f>
        <v/>
      </c>
      <c r="S3266">
        <f>Raw_Data!S3266</f>
        <v/>
      </c>
      <c r="T3266">
        <f>YEAR(B3266)</f>
        <v/>
      </c>
      <c r="U3266">
        <f>MONTH(B3266)</f>
        <v/>
      </c>
      <c r="V3266">
        <f>TEXT(B3266,"mmm")</f>
        <v/>
      </c>
      <c r="W3266" s="15">
        <f>IFERROR(N3266/L3266,0)</f>
        <v/>
      </c>
      <c r="X3266">
        <f>IF(K3266=0,"No Discount",IF(K3266&lt;=5%,"Low",IF(K3266&lt;=15%,"Medium","High")))</f>
        <v/>
      </c>
      <c r="Y3266">
        <f>IF(L3266&gt;=20000,"High Value",IF(L3266&gt;=5000,"Medium Value","Low Value"))</f>
        <v/>
      </c>
      <c r="Z3266">
        <f>IF(R3266&lt;=3,"Fast",IF(R3266&lt;=5,"On Time","Delayed"))</f>
        <v/>
      </c>
    </row>
    <row r="3267">
      <c r="A3267">
        <f>Raw_Data!A3267</f>
        <v/>
      </c>
      <c r="B3267" s="11">
        <f>Raw_Data!B3267</f>
        <v/>
      </c>
      <c r="C3267">
        <f>Raw_Data!C3267</f>
        <v/>
      </c>
      <c r="D3267">
        <f>Raw_Data!D3267</f>
        <v/>
      </c>
      <c r="E3267">
        <f>Raw_Data!E3267</f>
        <v/>
      </c>
      <c r="F3267">
        <f>Raw_Data!F3267</f>
        <v/>
      </c>
      <c r="G3267">
        <f>Raw_Data!G3267</f>
        <v/>
      </c>
      <c r="H3267">
        <f>Raw_Data!H3267</f>
        <v/>
      </c>
      <c r="I3267">
        <f>Raw_Data!I3267</f>
        <v/>
      </c>
      <c r="J3267" s="12">
        <f>Raw_Data!J3267</f>
        <v/>
      </c>
      <c r="K3267" s="13">
        <f>Raw_Data!K3267</f>
        <v/>
      </c>
      <c r="L3267" s="12">
        <f>Raw_Data!L3267</f>
        <v/>
      </c>
      <c r="M3267" s="12">
        <f>Raw_Data!M3267</f>
        <v/>
      </c>
      <c r="N3267" s="12">
        <f>Raw_Data!N3267</f>
        <v/>
      </c>
      <c r="O3267">
        <f>Raw_Data!O3267</f>
        <v/>
      </c>
      <c r="P3267">
        <f>Raw_Data!P3267</f>
        <v/>
      </c>
      <c r="Q3267">
        <f>Raw_Data!Q3267</f>
        <v/>
      </c>
      <c r="R3267">
        <f>Raw_Data!R3267</f>
        <v/>
      </c>
      <c r="S3267">
        <f>Raw_Data!S3267</f>
        <v/>
      </c>
      <c r="T3267">
        <f>YEAR(B3267)</f>
        <v/>
      </c>
      <c r="U3267">
        <f>MONTH(B3267)</f>
        <v/>
      </c>
      <c r="V3267">
        <f>TEXT(B3267,"mmm")</f>
        <v/>
      </c>
      <c r="W3267" s="15">
        <f>IFERROR(N3267/L3267,0)</f>
        <v/>
      </c>
      <c r="X3267">
        <f>IF(K3267=0,"No Discount",IF(K3267&lt;=5%,"Low",IF(K3267&lt;=15%,"Medium","High")))</f>
        <v/>
      </c>
      <c r="Y3267">
        <f>IF(L3267&gt;=20000,"High Value",IF(L3267&gt;=5000,"Medium Value","Low Value"))</f>
        <v/>
      </c>
      <c r="Z3267">
        <f>IF(R3267&lt;=3,"Fast",IF(R3267&lt;=5,"On Time","Delayed"))</f>
        <v/>
      </c>
    </row>
    <row r="3268">
      <c r="A3268">
        <f>Raw_Data!A3268</f>
        <v/>
      </c>
      <c r="B3268" s="11">
        <f>Raw_Data!B3268</f>
        <v/>
      </c>
      <c r="C3268">
        <f>Raw_Data!C3268</f>
        <v/>
      </c>
      <c r="D3268">
        <f>Raw_Data!D3268</f>
        <v/>
      </c>
      <c r="E3268">
        <f>Raw_Data!E3268</f>
        <v/>
      </c>
      <c r="F3268">
        <f>Raw_Data!F3268</f>
        <v/>
      </c>
      <c r="G3268">
        <f>Raw_Data!G3268</f>
        <v/>
      </c>
      <c r="H3268">
        <f>Raw_Data!H3268</f>
        <v/>
      </c>
      <c r="I3268">
        <f>Raw_Data!I3268</f>
        <v/>
      </c>
      <c r="J3268" s="12">
        <f>Raw_Data!J3268</f>
        <v/>
      </c>
      <c r="K3268" s="13">
        <f>Raw_Data!K3268</f>
        <v/>
      </c>
      <c r="L3268" s="12">
        <f>Raw_Data!L3268</f>
        <v/>
      </c>
      <c r="M3268" s="12">
        <f>Raw_Data!M3268</f>
        <v/>
      </c>
      <c r="N3268" s="12">
        <f>Raw_Data!N3268</f>
        <v/>
      </c>
      <c r="O3268">
        <f>Raw_Data!O3268</f>
        <v/>
      </c>
      <c r="P3268">
        <f>Raw_Data!P3268</f>
        <v/>
      </c>
      <c r="Q3268">
        <f>Raw_Data!Q3268</f>
        <v/>
      </c>
      <c r="R3268">
        <f>Raw_Data!R3268</f>
        <v/>
      </c>
      <c r="S3268">
        <f>Raw_Data!S3268</f>
        <v/>
      </c>
      <c r="T3268">
        <f>YEAR(B3268)</f>
        <v/>
      </c>
      <c r="U3268">
        <f>MONTH(B3268)</f>
        <v/>
      </c>
      <c r="V3268">
        <f>TEXT(B3268,"mmm")</f>
        <v/>
      </c>
      <c r="W3268" s="15">
        <f>IFERROR(N3268/L3268,0)</f>
        <v/>
      </c>
      <c r="X3268">
        <f>IF(K3268=0,"No Discount",IF(K3268&lt;=5%,"Low",IF(K3268&lt;=15%,"Medium","High")))</f>
        <v/>
      </c>
      <c r="Y3268">
        <f>IF(L3268&gt;=20000,"High Value",IF(L3268&gt;=5000,"Medium Value","Low Value"))</f>
        <v/>
      </c>
      <c r="Z3268">
        <f>IF(R3268&lt;=3,"Fast",IF(R3268&lt;=5,"On Time","Delayed"))</f>
        <v/>
      </c>
    </row>
    <row r="3269">
      <c r="A3269">
        <f>Raw_Data!A3269</f>
        <v/>
      </c>
      <c r="B3269" s="11">
        <f>Raw_Data!B3269</f>
        <v/>
      </c>
      <c r="C3269">
        <f>Raw_Data!C3269</f>
        <v/>
      </c>
      <c r="D3269">
        <f>Raw_Data!D3269</f>
        <v/>
      </c>
      <c r="E3269">
        <f>Raw_Data!E3269</f>
        <v/>
      </c>
      <c r="F3269">
        <f>Raw_Data!F3269</f>
        <v/>
      </c>
      <c r="G3269">
        <f>Raw_Data!G3269</f>
        <v/>
      </c>
      <c r="H3269">
        <f>Raw_Data!H3269</f>
        <v/>
      </c>
      <c r="I3269">
        <f>Raw_Data!I3269</f>
        <v/>
      </c>
      <c r="J3269" s="12">
        <f>Raw_Data!J3269</f>
        <v/>
      </c>
      <c r="K3269" s="13">
        <f>Raw_Data!K3269</f>
        <v/>
      </c>
      <c r="L3269" s="12">
        <f>Raw_Data!L3269</f>
        <v/>
      </c>
      <c r="M3269" s="12">
        <f>Raw_Data!M3269</f>
        <v/>
      </c>
      <c r="N3269" s="12">
        <f>Raw_Data!N3269</f>
        <v/>
      </c>
      <c r="O3269">
        <f>Raw_Data!O3269</f>
        <v/>
      </c>
      <c r="P3269">
        <f>Raw_Data!P3269</f>
        <v/>
      </c>
      <c r="Q3269">
        <f>Raw_Data!Q3269</f>
        <v/>
      </c>
      <c r="R3269">
        <f>Raw_Data!R3269</f>
        <v/>
      </c>
      <c r="S3269">
        <f>Raw_Data!S3269</f>
        <v/>
      </c>
      <c r="T3269">
        <f>YEAR(B3269)</f>
        <v/>
      </c>
      <c r="U3269">
        <f>MONTH(B3269)</f>
        <v/>
      </c>
      <c r="V3269">
        <f>TEXT(B3269,"mmm")</f>
        <v/>
      </c>
      <c r="W3269" s="15">
        <f>IFERROR(N3269/L3269,0)</f>
        <v/>
      </c>
      <c r="X3269">
        <f>IF(K3269=0,"No Discount",IF(K3269&lt;=5%,"Low",IF(K3269&lt;=15%,"Medium","High")))</f>
        <v/>
      </c>
      <c r="Y3269">
        <f>IF(L3269&gt;=20000,"High Value",IF(L3269&gt;=5000,"Medium Value","Low Value"))</f>
        <v/>
      </c>
      <c r="Z3269">
        <f>IF(R3269&lt;=3,"Fast",IF(R3269&lt;=5,"On Time","Delayed"))</f>
        <v/>
      </c>
    </row>
    <row r="3270">
      <c r="A3270">
        <f>Raw_Data!A3270</f>
        <v/>
      </c>
      <c r="B3270" s="11">
        <f>Raw_Data!B3270</f>
        <v/>
      </c>
      <c r="C3270">
        <f>Raw_Data!C3270</f>
        <v/>
      </c>
      <c r="D3270">
        <f>Raw_Data!D3270</f>
        <v/>
      </c>
      <c r="E3270">
        <f>Raw_Data!E3270</f>
        <v/>
      </c>
      <c r="F3270">
        <f>Raw_Data!F3270</f>
        <v/>
      </c>
      <c r="G3270">
        <f>Raw_Data!G3270</f>
        <v/>
      </c>
      <c r="H3270">
        <f>Raw_Data!H3270</f>
        <v/>
      </c>
      <c r="I3270">
        <f>Raw_Data!I3270</f>
        <v/>
      </c>
      <c r="J3270" s="12">
        <f>Raw_Data!J3270</f>
        <v/>
      </c>
      <c r="K3270" s="13">
        <f>Raw_Data!K3270</f>
        <v/>
      </c>
      <c r="L3270" s="12">
        <f>Raw_Data!L3270</f>
        <v/>
      </c>
      <c r="M3270" s="12">
        <f>Raw_Data!M3270</f>
        <v/>
      </c>
      <c r="N3270" s="12">
        <f>Raw_Data!N3270</f>
        <v/>
      </c>
      <c r="O3270">
        <f>Raw_Data!O3270</f>
        <v/>
      </c>
      <c r="P3270">
        <f>Raw_Data!P3270</f>
        <v/>
      </c>
      <c r="Q3270">
        <f>Raw_Data!Q3270</f>
        <v/>
      </c>
      <c r="R3270">
        <f>Raw_Data!R3270</f>
        <v/>
      </c>
      <c r="S3270">
        <f>Raw_Data!S3270</f>
        <v/>
      </c>
      <c r="T3270">
        <f>YEAR(B3270)</f>
        <v/>
      </c>
      <c r="U3270">
        <f>MONTH(B3270)</f>
        <v/>
      </c>
      <c r="V3270">
        <f>TEXT(B3270,"mmm")</f>
        <v/>
      </c>
      <c r="W3270" s="15">
        <f>IFERROR(N3270/L3270,0)</f>
        <v/>
      </c>
      <c r="X3270">
        <f>IF(K3270=0,"No Discount",IF(K3270&lt;=5%,"Low",IF(K3270&lt;=15%,"Medium","High")))</f>
        <v/>
      </c>
      <c r="Y3270">
        <f>IF(L3270&gt;=20000,"High Value",IF(L3270&gt;=5000,"Medium Value","Low Value"))</f>
        <v/>
      </c>
      <c r="Z3270">
        <f>IF(R3270&lt;=3,"Fast",IF(R3270&lt;=5,"On Time","Delayed"))</f>
        <v/>
      </c>
    </row>
    <row r="3271">
      <c r="A3271">
        <f>Raw_Data!A3271</f>
        <v/>
      </c>
      <c r="B3271" s="11">
        <f>Raw_Data!B3271</f>
        <v/>
      </c>
      <c r="C3271">
        <f>Raw_Data!C3271</f>
        <v/>
      </c>
      <c r="D3271">
        <f>Raw_Data!D3271</f>
        <v/>
      </c>
      <c r="E3271">
        <f>Raw_Data!E3271</f>
        <v/>
      </c>
      <c r="F3271">
        <f>Raw_Data!F3271</f>
        <v/>
      </c>
      <c r="G3271">
        <f>Raw_Data!G3271</f>
        <v/>
      </c>
      <c r="H3271">
        <f>Raw_Data!H3271</f>
        <v/>
      </c>
      <c r="I3271">
        <f>Raw_Data!I3271</f>
        <v/>
      </c>
      <c r="J3271" s="12">
        <f>Raw_Data!J3271</f>
        <v/>
      </c>
      <c r="K3271" s="13">
        <f>Raw_Data!K3271</f>
        <v/>
      </c>
      <c r="L3271" s="12">
        <f>Raw_Data!L3271</f>
        <v/>
      </c>
      <c r="M3271" s="12">
        <f>Raw_Data!M3271</f>
        <v/>
      </c>
      <c r="N3271" s="12">
        <f>Raw_Data!N3271</f>
        <v/>
      </c>
      <c r="O3271">
        <f>Raw_Data!O3271</f>
        <v/>
      </c>
      <c r="P3271">
        <f>Raw_Data!P3271</f>
        <v/>
      </c>
      <c r="Q3271">
        <f>Raw_Data!Q3271</f>
        <v/>
      </c>
      <c r="R3271">
        <f>Raw_Data!R3271</f>
        <v/>
      </c>
      <c r="S3271">
        <f>Raw_Data!S3271</f>
        <v/>
      </c>
      <c r="T3271">
        <f>YEAR(B3271)</f>
        <v/>
      </c>
      <c r="U3271">
        <f>MONTH(B3271)</f>
        <v/>
      </c>
      <c r="V3271">
        <f>TEXT(B3271,"mmm")</f>
        <v/>
      </c>
      <c r="W3271" s="15">
        <f>IFERROR(N3271/L3271,0)</f>
        <v/>
      </c>
      <c r="X3271">
        <f>IF(K3271=0,"No Discount",IF(K3271&lt;=5%,"Low",IF(K3271&lt;=15%,"Medium","High")))</f>
        <v/>
      </c>
      <c r="Y3271">
        <f>IF(L3271&gt;=20000,"High Value",IF(L3271&gt;=5000,"Medium Value","Low Value"))</f>
        <v/>
      </c>
      <c r="Z3271">
        <f>IF(R3271&lt;=3,"Fast",IF(R3271&lt;=5,"On Time","Delayed"))</f>
        <v/>
      </c>
    </row>
    <row r="3272">
      <c r="A3272">
        <f>Raw_Data!A3272</f>
        <v/>
      </c>
      <c r="B3272" s="11">
        <f>Raw_Data!B3272</f>
        <v/>
      </c>
      <c r="C3272">
        <f>Raw_Data!C3272</f>
        <v/>
      </c>
      <c r="D3272">
        <f>Raw_Data!D3272</f>
        <v/>
      </c>
      <c r="E3272">
        <f>Raw_Data!E3272</f>
        <v/>
      </c>
      <c r="F3272">
        <f>Raw_Data!F3272</f>
        <v/>
      </c>
      <c r="G3272">
        <f>Raw_Data!G3272</f>
        <v/>
      </c>
      <c r="H3272">
        <f>Raw_Data!H3272</f>
        <v/>
      </c>
      <c r="I3272">
        <f>Raw_Data!I3272</f>
        <v/>
      </c>
      <c r="J3272" s="12">
        <f>Raw_Data!J3272</f>
        <v/>
      </c>
      <c r="K3272" s="13">
        <f>Raw_Data!K3272</f>
        <v/>
      </c>
      <c r="L3272" s="12">
        <f>Raw_Data!L3272</f>
        <v/>
      </c>
      <c r="M3272" s="12">
        <f>Raw_Data!M3272</f>
        <v/>
      </c>
      <c r="N3272" s="12">
        <f>Raw_Data!N3272</f>
        <v/>
      </c>
      <c r="O3272">
        <f>Raw_Data!O3272</f>
        <v/>
      </c>
      <c r="P3272">
        <f>Raw_Data!P3272</f>
        <v/>
      </c>
      <c r="Q3272">
        <f>Raw_Data!Q3272</f>
        <v/>
      </c>
      <c r="R3272">
        <f>Raw_Data!R3272</f>
        <v/>
      </c>
      <c r="S3272">
        <f>Raw_Data!S3272</f>
        <v/>
      </c>
      <c r="T3272">
        <f>YEAR(B3272)</f>
        <v/>
      </c>
      <c r="U3272">
        <f>MONTH(B3272)</f>
        <v/>
      </c>
      <c r="V3272">
        <f>TEXT(B3272,"mmm")</f>
        <v/>
      </c>
      <c r="W3272" s="15">
        <f>IFERROR(N3272/L3272,0)</f>
        <v/>
      </c>
      <c r="X3272">
        <f>IF(K3272=0,"No Discount",IF(K3272&lt;=5%,"Low",IF(K3272&lt;=15%,"Medium","High")))</f>
        <v/>
      </c>
      <c r="Y3272">
        <f>IF(L3272&gt;=20000,"High Value",IF(L3272&gt;=5000,"Medium Value","Low Value"))</f>
        <v/>
      </c>
      <c r="Z3272">
        <f>IF(R3272&lt;=3,"Fast",IF(R3272&lt;=5,"On Time","Delayed"))</f>
        <v/>
      </c>
    </row>
    <row r="3273">
      <c r="A3273">
        <f>Raw_Data!A3273</f>
        <v/>
      </c>
      <c r="B3273" s="11">
        <f>Raw_Data!B3273</f>
        <v/>
      </c>
      <c r="C3273">
        <f>Raw_Data!C3273</f>
        <v/>
      </c>
      <c r="D3273">
        <f>Raw_Data!D3273</f>
        <v/>
      </c>
      <c r="E3273">
        <f>Raw_Data!E3273</f>
        <v/>
      </c>
      <c r="F3273">
        <f>Raw_Data!F3273</f>
        <v/>
      </c>
      <c r="G3273">
        <f>Raw_Data!G3273</f>
        <v/>
      </c>
      <c r="H3273">
        <f>Raw_Data!H3273</f>
        <v/>
      </c>
      <c r="I3273">
        <f>Raw_Data!I3273</f>
        <v/>
      </c>
      <c r="J3273" s="12">
        <f>Raw_Data!J3273</f>
        <v/>
      </c>
      <c r="K3273" s="13">
        <f>Raw_Data!K3273</f>
        <v/>
      </c>
      <c r="L3273" s="12">
        <f>Raw_Data!L3273</f>
        <v/>
      </c>
      <c r="M3273" s="12">
        <f>Raw_Data!M3273</f>
        <v/>
      </c>
      <c r="N3273" s="12">
        <f>Raw_Data!N3273</f>
        <v/>
      </c>
      <c r="O3273">
        <f>Raw_Data!O3273</f>
        <v/>
      </c>
      <c r="P3273">
        <f>Raw_Data!P3273</f>
        <v/>
      </c>
      <c r="Q3273">
        <f>Raw_Data!Q3273</f>
        <v/>
      </c>
      <c r="R3273">
        <f>Raw_Data!R3273</f>
        <v/>
      </c>
      <c r="S3273">
        <f>Raw_Data!S3273</f>
        <v/>
      </c>
      <c r="T3273">
        <f>YEAR(B3273)</f>
        <v/>
      </c>
      <c r="U3273">
        <f>MONTH(B3273)</f>
        <v/>
      </c>
      <c r="V3273">
        <f>TEXT(B3273,"mmm")</f>
        <v/>
      </c>
      <c r="W3273" s="15">
        <f>IFERROR(N3273/L3273,0)</f>
        <v/>
      </c>
      <c r="X3273">
        <f>IF(K3273=0,"No Discount",IF(K3273&lt;=5%,"Low",IF(K3273&lt;=15%,"Medium","High")))</f>
        <v/>
      </c>
      <c r="Y3273">
        <f>IF(L3273&gt;=20000,"High Value",IF(L3273&gt;=5000,"Medium Value","Low Value"))</f>
        <v/>
      </c>
      <c r="Z3273">
        <f>IF(R3273&lt;=3,"Fast",IF(R3273&lt;=5,"On Time","Delayed"))</f>
        <v/>
      </c>
    </row>
    <row r="3274">
      <c r="A3274">
        <f>Raw_Data!A3274</f>
        <v/>
      </c>
      <c r="B3274" s="11">
        <f>Raw_Data!B3274</f>
        <v/>
      </c>
      <c r="C3274">
        <f>Raw_Data!C3274</f>
        <v/>
      </c>
      <c r="D3274">
        <f>Raw_Data!D3274</f>
        <v/>
      </c>
      <c r="E3274">
        <f>Raw_Data!E3274</f>
        <v/>
      </c>
      <c r="F3274">
        <f>Raw_Data!F3274</f>
        <v/>
      </c>
      <c r="G3274">
        <f>Raw_Data!G3274</f>
        <v/>
      </c>
      <c r="H3274">
        <f>Raw_Data!H3274</f>
        <v/>
      </c>
      <c r="I3274">
        <f>Raw_Data!I3274</f>
        <v/>
      </c>
      <c r="J3274" s="12">
        <f>Raw_Data!J3274</f>
        <v/>
      </c>
      <c r="K3274" s="13">
        <f>Raw_Data!K3274</f>
        <v/>
      </c>
      <c r="L3274" s="12">
        <f>Raw_Data!L3274</f>
        <v/>
      </c>
      <c r="M3274" s="12">
        <f>Raw_Data!M3274</f>
        <v/>
      </c>
      <c r="N3274" s="12">
        <f>Raw_Data!N3274</f>
        <v/>
      </c>
      <c r="O3274">
        <f>Raw_Data!O3274</f>
        <v/>
      </c>
      <c r="P3274">
        <f>Raw_Data!P3274</f>
        <v/>
      </c>
      <c r="Q3274">
        <f>Raw_Data!Q3274</f>
        <v/>
      </c>
      <c r="R3274">
        <f>Raw_Data!R3274</f>
        <v/>
      </c>
      <c r="S3274">
        <f>Raw_Data!S3274</f>
        <v/>
      </c>
      <c r="T3274">
        <f>YEAR(B3274)</f>
        <v/>
      </c>
      <c r="U3274">
        <f>MONTH(B3274)</f>
        <v/>
      </c>
      <c r="V3274">
        <f>TEXT(B3274,"mmm")</f>
        <v/>
      </c>
      <c r="W3274" s="15">
        <f>IFERROR(N3274/L3274,0)</f>
        <v/>
      </c>
      <c r="X3274">
        <f>IF(K3274=0,"No Discount",IF(K3274&lt;=5%,"Low",IF(K3274&lt;=15%,"Medium","High")))</f>
        <v/>
      </c>
      <c r="Y3274">
        <f>IF(L3274&gt;=20000,"High Value",IF(L3274&gt;=5000,"Medium Value","Low Value"))</f>
        <v/>
      </c>
      <c r="Z3274">
        <f>IF(R3274&lt;=3,"Fast",IF(R3274&lt;=5,"On Time","Delayed"))</f>
        <v/>
      </c>
    </row>
    <row r="3275">
      <c r="A3275">
        <f>Raw_Data!A3275</f>
        <v/>
      </c>
      <c r="B3275" s="11">
        <f>Raw_Data!B3275</f>
        <v/>
      </c>
      <c r="C3275">
        <f>Raw_Data!C3275</f>
        <v/>
      </c>
      <c r="D3275">
        <f>Raw_Data!D3275</f>
        <v/>
      </c>
      <c r="E3275">
        <f>Raw_Data!E3275</f>
        <v/>
      </c>
      <c r="F3275">
        <f>Raw_Data!F3275</f>
        <v/>
      </c>
      <c r="G3275">
        <f>Raw_Data!G3275</f>
        <v/>
      </c>
      <c r="H3275">
        <f>Raw_Data!H3275</f>
        <v/>
      </c>
      <c r="I3275">
        <f>Raw_Data!I3275</f>
        <v/>
      </c>
      <c r="J3275" s="12">
        <f>Raw_Data!J3275</f>
        <v/>
      </c>
      <c r="K3275" s="13">
        <f>Raw_Data!K3275</f>
        <v/>
      </c>
      <c r="L3275" s="12">
        <f>Raw_Data!L3275</f>
        <v/>
      </c>
      <c r="M3275" s="12">
        <f>Raw_Data!M3275</f>
        <v/>
      </c>
      <c r="N3275" s="12">
        <f>Raw_Data!N3275</f>
        <v/>
      </c>
      <c r="O3275">
        <f>Raw_Data!O3275</f>
        <v/>
      </c>
      <c r="P3275">
        <f>Raw_Data!P3275</f>
        <v/>
      </c>
      <c r="Q3275">
        <f>Raw_Data!Q3275</f>
        <v/>
      </c>
      <c r="R3275">
        <f>Raw_Data!R3275</f>
        <v/>
      </c>
      <c r="S3275">
        <f>Raw_Data!S3275</f>
        <v/>
      </c>
      <c r="T3275">
        <f>YEAR(B3275)</f>
        <v/>
      </c>
      <c r="U3275">
        <f>MONTH(B3275)</f>
        <v/>
      </c>
      <c r="V3275">
        <f>TEXT(B3275,"mmm")</f>
        <v/>
      </c>
      <c r="W3275" s="15">
        <f>IFERROR(N3275/L3275,0)</f>
        <v/>
      </c>
      <c r="X3275">
        <f>IF(K3275=0,"No Discount",IF(K3275&lt;=5%,"Low",IF(K3275&lt;=15%,"Medium","High")))</f>
        <v/>
      </c>
      <c r="Y3275">
        <f>IF(L3275&gt;=20000,"High Value",IF(L3275&gt;=5000,"Medium Value","Low Value"))</f>
        <v/>
      </c>
      <c r="Z3275">
        <f>IF(R3275&lt;=3,"Fast",IF(R3275&lt;=5,"On Time","Delayed"))</f>
        <v/>
      </c>
    </row>
    <row r="3276">
      <c r="A3276">
        <f>Raw_Data!A3276</f>
        <v/>
      </c>
      <c r="B3276" s="11">
        <f>Raw_Data!B3276</f>
        <v/>
      </c>
      <c r="C3276">
        <f>Raw_Data!C3276</f>
        <v/>
      </c>
      <c r="D3276">
        <f>Raw_Data!D3276</f>
        <v/>
      </c>
      <c r="E3276">
        <f>Raw_Data!E3276</f>
        <v/>
      </c>
      <c r="F3276">
        <f>Raw_Data!F3276</f>
        <v/>
      </c>
      <c r="G3276">
        <f>Raw_Data!G3276</f>
        <v/>
      </c>
      <c r="H3276">
        <f>Raw_Data!H3276</f>
        <v/>
      </c>
      <c r="I3276">
        <f>Raw_Data!I3276</f>
        <v/>
      </c>
      <c r="J3276" s="12">
        <f>Raw_Data!J3276</f>
        <v/>
      </c>
      <c r="K3276" s="13">
        <f>Raw_Data!K3276</f>
        <v/>
      </c>
      <c r="L3276" s="12">
        <f>Raw_Data!L3276</f>
        <v/>
      </c>
      <c r="M3276" s="12">
        <f>Raw_Data!M3276</f>
        <v/>
      </c>
      <c r="N3276" s="12">
        <f>Raw_Data!N3276</f>
        <v/>
      </c>
      <c r="O3276">
        <f>Raw_Data!O3276</f>
        <v/>
      </c>
      <c r="P3276">
        <f>Raw_Data!P3276</f>
        <v/>
      </c>
      <c r="Q3276">
        <f>Raw_Data!Q3276</f>
        <v/>
      </c>
      <c r="R3276">
        <f>Raw_Data!R3276</f>
        <v/>
      </c>
      <c r="S3276">
        <f>Raw_Data!S3276</f>
        <v/>
      </c>
      <c r="T3276">
        <f>YEAR(B3276)</f>
        <v/>
      </c>
      <c r="U3276">
        <f>MONTH(B3276)</f>
        <v/>
      </c>
      <c r="V3276">
        <f>TEXT(B3276,"mmm")</f>
        <v/>
      </c>
      <c r="W3276" s="15">
        <f>IFERROR(N3276/L3276,0)</f>
        <v/>
      </c>
      <c r="X3276">
        <f>IF(K3276=0,"No Discount",IF(K3276&lt;=5%,"Low",IF(K3276&lt;=15%,"Medium","High")))</f>
        <v/>
      </c>
      <c r="Y3276">
        <f>IF(L3276&gt;=20000,"High Value",IF(L3276&gt;=5000,"Medium Value","Low Value"))</f>
        <v/>
      </c>
      <c r="Z3276">
        <f>IF(R3276&lt;=3,"Fast",IF(R3276&lt;=5,"On Time","Delayed"))</f>
        <v/>
      </c>
    </row>
    <row r="3277">
      <c r="A3277">
        <f>Raw_Data!A3277</f>
        <v/>
      </c>
      <c r="B3277" s="11">
        <f>Raw_Data!B3277</f>
        <v/>
      </c>
      <c r="C3277">
        <f>Raw_Data!C3277</f>
        <v/>
      </c>
      <c r="D3277">
        <f>Raw_Data!D3277</f>
        <v/>
      </c>
      <c r="E3277">
        <f>Raw_Data!E3277</f>
        <v/>
      </c>
      <c r="F3277">
        <f>Raw_Data!F3277</f>
        <v/>
      </c>
      <c r="G3277">
        <f>Raw_Data!G3277</f>
        <v/>
      </c>
      <c r="H3277">
        <f>Raw_Data!H3277</f>
        <v/>
      </c>
      <c r="I3277">
        <f>Raw_Data!I3277</f>
        <v/>
      </c>
      <c r="J3277" s="12">
        <f>Raw_Data!J3277</f>
        <v/>
      </c>
      <c r="K3277" s="13">
        <f>Raw_Data!K3277</f>
        <v/>
      </c>
      <c r="L3277" s="12">
        <f>Raw_Data!L3277</f>
        <v/>
      </c>
      <c r="M3277" s="12">
        <f>Raw_Data!M3277</f>
        <v/>
      </c>
      <c r="N3277" s="12">
        <f>Raw_Data!N3277</f>
        <v/>
      </c>
      <c r="O3277">
        <f>Raw_Data!O3277</f>
        <v/>
      </c>
      <c r="P3277">
        <f>Raw_Data!P3277</f>
        <v/>
      </c>
      <c r="Q3277">
        <f>Raw_Data!Q3277</f>
        <v/>
      </c>
      <c r="R3277">
        <f>Raw_Data!R3277</f>
        <v/>
      </c>
      <c r="S3277">
        <f>Raw_Data!S3277</f>
        <v/>
      </c>
      <c r="T3277">
        <f>YEAR(B3277)</f>
        <v/>
      </c>
      <c r="U3277">
        <f>MONTH(B3277)</f>
        <v/>
      </c>
      <c r="V3277">
        <f>TEXT(B3277,"mmm")</f>
        <v/>
      </c>
      <c r="W3277" s="15">
        <f>IFERROR(N3277/L3277,0)</f>
        <v/>
      </c>
      <c r="X3277">
        <f>IF(K3277=0,"No Discount",IF(K3277&lt;=5%,"Low",IF(K3277&lt;=15%,"Medium","High")))</f>
        <v/>
      </c>
      <c r="Y3277">
        <f>IF(L3277&gt;=20000,"High Value",IF(L3277&gt;=5000,"Medium Value","Low Value"))</f>
        <v/>
      </c>
      <c r="Z3277">
        <f>IF(R3277&lt;=3,"Fast",IF(R3277&lt;=5,"On Time","Delayed"))</f>
        <v/>
      </c>
    </row>
    <row r="3278">
      <c r="A3278">
        <f>Raw_Data!A3278</f>
        <v/>
      </c>
      <c r="B3278" s="11">
        <f>Raw_Data!B3278</f>
        <v/>
      </c>
      <c r="C3278">
        <f>Raw_Data!C3278</f>
        <v/>
      </c>
      <c r="D3278">
        <f>Raw_Data!D3278</f>
        <v/>
      </c>
      <c r="E3278">
        <f>Raw_Data!E3278</f>
        <v/>
      </c>
      <c r="F3278">
        <f>Raw_Data!F3278</f>
        <v/>
      </c>
      <c r="G3278">
        <f>Raw_Data!G3278</f>
        <v/>
      </c>
      <c r="H3278">
        <f>Raw_Data!H3278</f>
        <v/>
      </c>
      <c r="I3278">
        <f>Raw_Data!I3278</f>
        <v/>
      </c>
      <c r="J3278" s="12">
        <f>Raw_Data!J3278</f>
        <v/>
      </c>
      <c r="K3278" s="13">
        <f>Raw_Data!K3278</f>
        <v/>
      </c>
      <c r="L3278" s="12">
        <f>Raw_Data!L3278</f>
        <v/>
      </c>
      <c r="M3278" s="12">
        <f>Raw_Data!M3278</f>
        <v/>
      </c>
      <c r="N3278" s="12">
        <f>Raw_Data!N3278</f>
        <v/>
      </c>
      <c r="O3278">
        <f>Raw_Data!O3278</f>
        <v/>
      </c>
      <c r="P3278">
        <f>Raw_Data!P3278</f>
        <v/>
      </c>
      <c r="Q3278">
        <f>Raw_Data!Q3278</f>
        <v/>
      </c>
      <c r="R3278">
        <f>Raw_Data!R3278</f>
        <v/>
      </c>
      <c r="S3278">
        <f>Raw_Data!S3278</f>
        <v/>
      </c>
      <c r="T3278">
        <f>YEAR(B3278)</f>
        <v/>
      </c>
      <c r="U3278">
        <f>MONTH(B3278)</f>
        <v/>
      </c>
      <c r="V3278">
        <f>TEXT(B3278,"mmm")</f>
        <v/>
      </c>
      <c r="W3278" s="15">
        <f>IFERROR(N3278/L3278,0)</f>
        <v/>
      </c>
      <c r="X3278">
        <f>IF(K3278=0,"No Discount",IF(K3278&lt;=5%,"Low",IF(K3278&lt;=15%,"Medium","High")))</f>
        <v/>
      </c>
      <c r="Y3278">
        <f>IF(L3278&gt;=20000,"High Value",IF(L3278&gt;=5000,"Medium Value","Low Value"))</f>
        <v/>
      </c>
      <c r="Z3278">
        <f>IF(R3278&lt;=3,"Fast",IF(R3278&lt;=5,"On Time","Delayed"))</f>
        <v/>
      </c>
    </row>
    <row r="3279">
      <c r="A3279">
        <f>Raw_Data!A3279</f>
        <v/>
      </c>
      <c r="B3279" s="11">
        <f>Raw_Data!B3279</f>
        <v/>
      </c>
      <c r="C3279">
        <f>Raw_Data!C3279</f>
        <v/>
      </c>
      <c r="D3279">
        <f>Raw_Data!D3279</f>
        <v/>
      </c>
      <c r="E3279">
        <f>Raw_Data!E3279</f>
        <v/>
      </c>
      <c r="F3279">
        <f>Raw_Data!F3279</f>
        <v/>
      </c>
      <c r="G3279">
        <f>Raw_Data!G3279</f>
        <v/>
      </c>
      <c r="H3279">
        <f>Raw_Data!H3279</f>
        <v/>
      </c>
      <c r="I3279">
        <f>Raw_Data!I3279</f>
        <v/>
      </c>
      <c r="J3279" s="12">
        <f>Raw_Data!J3279</f>
        <v/>
      </c>
      <c r="K3279" s="13">
        <f>Raw_Data!K3279</f>
        <v/>
      </c>
      <c r="L3279" s="12">
        <f>Raw_Data!L3279</f>
        <v/>
      </c>
      <c r="M3279" s="12">
        <f>Raw_Data!M3279</f>
        <v/>
      </c>
      <c r="N3279" s="12">
        <f>Raw_Data!N3279</f>
        <v/>
      </c>
      <c r="O3279">
        <f>Raw_Data!O3279</f>
        <v/>
      </c>
      <c r="P3279">
        <f>Raw_Data!P3279</f>
        <v/>
      </c>
      <c r="Q3279">
        <f>Raw_Data!Q3279</f>
        <v/>
      </c>
      <c r="R3279">
        <f>Raw_Data!R3279</f>
        <v/>
      </c>
      <c r="S3279">
        <f>Raw_Data!S3279</f>
        <v/>
      </c>
      <c r="T3279">
        <f>YEAR(B3279)</f>
        <v/>
      </c>
      <c r="U3279">
        <f>MONTH(B3279)</f>
        <v/>
      </c>
      <c r="V3279">
        <f>TEXT(B3279,"mmm")</f>
        <v/>
      </c>
      <c r="W3279" s="15">
        <f>IFERROR(N3279/L3279,0)</f>
        <v/>
      </c>
      <c r="X3279">
        <f>IF(K3279=0,"No Discount",IF(K3279&lt;=5%,"Low",IF(K3279&lt;=15%,"Medium","High")))</f>
        <v/>
      </c>
      <c r="Y3279">
        <f>IF(L3279&gt;=20000,"High Value",IF(L3279&gt;=5000,"Medium Value","Low Value"))</f>
        <v/>
      </c>
      <c r="Z3279">
        <f>IF(R3279&lt;=3,"Fast",IF(R3279&lt;=5,"On Time","Delayed"))</f>
        <v/>
      </c>
    </row>
    <row r="3280">
      <c r="A3280">
        <f>Raw_Data!A3280</f>
        <v/>
      </c>
      <c r="B3280" s="11">
        <f>Raw_Data!B3280</f>
        <v/>
      </c>
      <c r="C3280">
        <f>Raw_Data!C3280</f>
        <v/>
      </c>
      <c r="D3280">
        <f>Raw_Data!D3280</f>
        <v/>
      </c>
      <c r="E3280">
        <f>Raw_Data!E3280</f>
        <v/>
      </c>
      <c r="F3280">
        <f>Raw_Data!F3280</f>
        <v/>
      </c>
      <c r="G3280">
        <f>Raw_Data!G3280</f>
        <v/>
      </c>
      <c r="H3280">
        <f>Raw_Data!H3280</f>
        <v/>
      </c>
      <c r="I3280">
        <f>Raw_Data!I3280</f>
        <v/>
      </c>
      <c r="J3280" s="12">
        <f>Raw_Data!J3280</f>
        <v/>
      </c>
      <c r="K3280" s="13">
        <f>Raw_Data!K3280</f>
        <v/>
      </c>
      <c r="L3280" s="12">
        <f>Raw_Data!L3280</f>
        <v/>
      </c>
      <c r="M3280" s="12">
        <f>Raw_Data!M3280</f>
        <v/>
      </c>
      <c r="N3280" s="12">
        <f>Raw_Data!N3280</f>
        <v/>
      </c>
      <c r="O3280">
        <f>Raw_Data!O3280</f>
        <v/>
      </c>
      <c r="P3280">
        <f>Raw_Data!P3280</f>
        <v/>
      </c>
      <c r="Q3280">
        <f>Raw_Data!Q3280</f>
        <v/>
      </c>
      <c r="R3280">
        <f>Raw_Data!R3280</f>
        <v/>
      </c>
      <c r="S3280">
        <f>Raw_Data!S3280</f>
        <v/>
      </c>
      <c r="T3280">
        <f>YEAR(B3280)</f>
        <v/>
      </c>
      <c r="U3280">
        <f>MONTH(B3280)</f>
        <v/>
      </c>
      <c r="V3280">
        <f>TEXT(B3280,"mmm")</f>
        <v/>
      </c>
      <c r="W3280" s="15">
        <f>IFERROR(N3280/L3280,0)</f>
        <v/>
      </c>
      <c r="X3280">
        <f>IF(K3280=0,"No Discount",IF(K3280&lt;=5%,"Low",IF(K3280&lt;=15%,"Medium","High")))</f>
        <v/>
      </c>
      <c r="Y3280">
        <f>IF(L3280&gt;=20000,"High Value",IF(L3280&gt;=5000,"Medium Value","Low Value"))</f>
        <v/>
      </c>
      <c r="Z3280">
        <f>IF(R3280&lt;=3,"Fast",IF(R3280&lt;=5,"On Time","Delayed"))</f>
        <v/>
      </c>
    </row>
    <row r="3281">
      <c r="A3281">
        <f>Raw_Data!A3281</f>
        <v/>
      </c>
      <c r="B3281" s="11">
        <f>Raw_Data!B3281</f>
        <v/>
      </c>
      <c r="C3281">
        <f>Raw_Data!C3281</f>
        <v/>
      </c>
      <c r="D3281">
        <f>Raw_Data!D3281</f>
        <v/>
      </c>
      <c r="E3281">
        <f>Raw_Data!E3281</f>
        <v/>
      </c>
      <c r="F3281">
        <f>Raw_Data!F3281</f>
        <v/>
      </c>
      <c r="G3281">
        <f>Raw_Data!G3281</f>
        <v/>
      </c>
      <c r="H3281">
        <f>Raw_Data!H3281</f>
        <v/>
      </c>
      <c r="I3281">
        <f>Raw_Data!I3281</f>
        <v/>
      </c>
      <c r="J3281" s="12">
        <f>Raw_Data!J3281</f>
        <v/>
      </c>
      <c r="K3281" s="13">
        <f>Raw_Data!K3281</f>
        <v/>
      </c>
      <c r="L3281" s="12">
        <f>Raw_Data!L3281</f>
        <v/>
      </c>
      <c r="M3281" s="12">
        <f>Raw_Data!M3281</f>
        <v/>
      </c>
      <c r="N3281" s="12">
        <f>Raw_Data!N3281</f>
        <v/>
      </c>
      <c r="O3281">
        <f>Raw_Data!O3281</f>
        <v/>
      </c>
      <c r="P3281">
        <f>Raw_Data!P3281</f>
        <v/>
      </c>
      <c r="Q3281">
        <f>Raw_Data!Q3281</f>
        <v/>
      </c>
      <c r="R3281">
        <f>Raw_Data!R3281</f>
        <v/>
      </c>
      <c r="S3281">
        <f>Raw_Data!S3281</f>
        <v/>
      </c>
      <c r="T3281">
        <f>YEAR(B3281)</f>
        <v/>
      </c>
      <c r="U3281">
        <f>MONTH(B3281)</f>
        <v/>
      </c>
      <c r="V3281">
        <f>TEXT(B3281,"mmm")</f>
        <v/>
      </c>
      <c r="W3281" s="15">
        <f>IFERROR(N3281/L3281,0)</f>
        <v/>
      </c>
      <c r="X3281">
        <f>IF(K3281=0,"No Discount",IF(K3281&lt;=5%,"Low",IF(K3281&lt;=15%,"Medium","High")))</f>
        <v/>
      </c>
      <c r="Y3281">
        <f>IF(L3281&gt;=20000,"High Value",IF(L3281&gt;=5000,"Medium Value","Low Value"))</f>
        <v/>
      </c>
      <c r="Z3281">
        <f>IF(R3281&lt;=3,"Fast",IF(R3281&lt;=5,"On Time","Delayed"))</f>
        <v/>
      </c>
    </row>
    <row r="3282">
      <c r="A3282">
        <f>Raw_Data!A3282</f>
        <v/>
      </c>
      <c r="B3282" s="11">
        <f>Raw_Data!B3282</f>
        <v/>
      </c>
      <c r="C3282">
        <f>Raw_Data!C3282</f>
        <v/>
      </c>
      <c r="D3282">
        <f>Raw_Data!D3282</f>
        <v/>
      </c>
      <c r="E3282">
        <f>Raw_Data!E3282</f>
        <v/>
      </c>
      <c r="F3282">
        <f>Raw_Data!F3282</f>
        <v/>
      </c>
      <c r="G3282">
        <f>Raw_Data!G3282</f>
        <v/>
      </c>
      <c r="H3282">
        <f>Raw_Data!H3282</f>
        <v/>
      </c>
      <c r="I3282">
        <f>Raw_Data!I3282</f>
        <v/>
      </c>
      <c r="J3282" s="12">
        <f>Raw_Data!J3282</f>
        <v/>
      </c>
      <c r="K3282" s="13">
        <f>Raw_Data!K3282</f>
        <v/>
      </c>
      <c r="L3282" s="12">
        <f>Raw_Data!L3282</f>
        <v/>
      </c>
      <c r="M3282" s="12">
        <f>Raw_Data!M3282</f>
        <v/>
      </c>
      <c r="N3282" s="12">
        <f>Raw_Data!N3282</f>
        <v/>
      </c>
      <c r="O3282">
        <f>Raw_Data!O3282</f>
        <v/>
      </c>
      <c r="P3282">
        <f>Raw_Data!P3282</f>
        <v/>
      </c>
      <c r="Q3282">
        <f>Raw_Data!Q3282</f>
        <v/>
      </c>
      <c r="R3282">
        <f>Raw_Data!R3282</f>
        <v/>
      </c>
      <c r="S3282">
        <f>Raw_Data!S3282</f>
        <v/>
      </c>
      <c r="T3282">
        <f>YEAR(B3282)</f>
        <v/>
      </c>
      <c r="U3282">
        <f>MONTH(B3282)</f>
        <v/>
      </c>
      <c r="V3282">
        <f>TEXT(B3282,"mmm")</f>
        <v/>
      </c>
      <c r="W3282" s="15">
        <f>IFERROR(N3282/L3282,0)</f>
        <v/>
      </c>
      <c r="X3282">
        <f>IF(K3282=0,"No Discount",IF(K3282&lt;=5%,"Low",IF(K3282&lt;=15%,"Medium","High")))</f>
        <v/>
      </c>
      <c r="Y3282">
        <f>IF(L3282&gt;=20000,"High Value",IF(L3282&gt;=5000,"Medium Value","Low Value"))</f>
        <v/>
      </c>
      <c r="Z3282">
        <f>IF(R3282&lt;=3,"Fast",IF(R3282&lt;=5,"On Time","Delayed"))</f>
        <v/>
      </c>
    </row>
    <row r="3283">
      <c r="A3283">
        <f>Raw_Data!A3283</f>
        <v/>
      </c>
      <c r="B3283" s="11">
        <f>Raw_Data!B3283</f>
        <v/>
      </c>
      <c r="C3283">
        <f>Raw_Data!C3283</f>
        <v/>
      </c>
      <c r="D3283">
        <f>Raw_Data!D3283</f>
        <v/>
      </c>
      <c r="E3283">
        <f>Raw_Data!E3283</f>
        <v/>
      </c>
      <c r="F3283">
        <f>Raw_Data!F3283</f>
        <v/>
      </c>
      <c r="G3283">
        <f>Raw_Data!G3283</f>
        <v/>
      </c>
      <c r="H3283">
        <f>Raw_Data!H3283</f>
        <v/>
      </c>
      <c r="I3283">
        <f>Raw_Data!I3283</f>
        <v/>
      </c>
      <c r="J3283" s="12">
        <f>Raw_Data!J3283</f>
        <v/>
      </c>
      <c r="K3283" s="13">
        <f>Raw_Data!K3283</f>
        <v/>
      </c>
      <c r="L3283" s="12">
        <f>Raw_Data!L3283</f>
        <v/>
      </c>
      <c r="M3283" s="12">
        <f>Raw_Data!M3283</f>
        <v/>
      </c>
      <c r="N3283" s="12">
        <f>Raw_Data!N3283</f>
        <v/>
      </c>
      <c r="O3283">
        <f>Raw_Data!O3283</f>
        <v/>
      </c>
      <c r="P3283">
        <f>Raw_Data!P3283</f>
        <v/>
      </c>
      <c r="Q3283">
        <f>Raw_Data!Q3283</f>
        <v/>
      </c>
      <c r="R3283">
        <f>Raw_Data!R3283</f>
        <v/>
      </c>
      <c r="S3283">
        <f>Raw_Data!S3283</f>
        <v/>
      </c>
      <c r="T3283">
        <f>YEAR(B3283)</f>
        <v/>
      </c>
      <c r="U3283">
        <f>MONTH(B3283)</f>
        <v/>
      </c>
      <c r="V3283">
        <f>TEXT(B3283,"mmm")</f>
        <v/>
      </c>
      <c r="W3283" s="15">
        <f>IFERROR(N3283/L3283,0)</f>
        <v/>
      </c>
      <c r="X3283">
        <f>IF(K3283=0,"No Discount",IF(K3283&lt;=5%,"Low",IF(K3283&lt;=15%,"Medium","High")))</f>
        <v/>
      </c>
      <c r="Y3283">
        <f>IF(L3283&gt;=20000,"High Value",IF(L3283&gt;=5000,"Medium Value","Low Value"))</f>
        <v/>
      </c>
      <c r="Z3283">
        <f>IF(R3283&lt;=3,"Fast",IF(R3283&lt;=5,"On Time","Delayed"))</f>
        <v/>
      </c>
    </row>
    <row r="3284">
      <c r="A3284">
        <f>Raw_Data!A3284</f>
        <v/>
      </c>
      <c r="B3284" s="11">
        <f>Raw_Data!B3284</f>
        <v/>
      </c>
      <c r="C3284">
        <f>Raw_Data!C3284</f>
        <v/>
      </c>
      <c r="D3284">
        <f>Raw_Data!D3284</f>
        <v/>
      </c>
      <c r="E3284">
        <f>Raw_Data!E3284</f>
        <v/>
      </c>
      <c r="F3284">
        <f>Raw_Data!F3284</f>
        <v/>
      </c>
      <c r="G3284">
        <f>Raw_Data!G3284</f>
        <v/>
      </c>
      <c r="H3284">
        <f>Raw_Data!H3284</f>
        <v/>
      </c>
      <c r="I3284">
        <f>Raw_Data!I3284</f>
        <v/>
      </c>
      <c r="J3284" s="12">
        <f>Raw_Data!J3284</f>
        <v/>
      </c>
      <c r="K3284" s="13">
        <f>Raw_Data!K3284</f>
        <v/>
      </c>
      <c r="L3284" s="12">
        <f>Raw_Data!L3284</f>
        <v/>
      </c>
      <c r="M3284" s="12">
        <f>Raw_Data!M3284</f>
        <v/>
      </c>
      <c r="N3284" s="12">
        <f>Raw_Data!N3284</f>
        <v/>
      </c>
      <c r="O3284">
        <f>Raw_Data!O3284</f>
        <v/>
      </c>
      <c r="P3284">
        <f>Raw_Data!P3284</f>
        <v/>
      </c>
      <c r="Q3284">
        <f>Raw_Data!Q3284</f>
        <v/>
      </c>
      <c r="R3284">
        <f>Raw_Data!R3284</f>
        <v/>
      </c>
      <c r="S3284">
        <f>Raw_Data!S3284</f>
        <v/>
      </c>
      <c r="T3284">
        <f>YEAR(B3284)</f>
        <v/>
      </c>
      <c r="U3284">
        <f>MONTH(B3284)</f>
        <v/>
      </c>
      <c r="V3284">
        <f>TEXT(B3284,"mmm")</f>
        <v/>
      </c>
      <c r="W3284" s="15">
        <f>IFERROR(N3284/L3284,0)</f>
        <v/>
      </c>
      <c r="X3284">
        <f>IF(K3284=0,"No Discount",IF(K3284&lt;=5%,"Low",IF(K3284&lt;=15%,"Medium","High")))</f>
        <v/>
      </c>
      <c r="Y3284">
        <f>IF(L3284&gt;=20000,"High Value",IF(L3284&gt;=5000,"Medium Value","Low Value"))</f>
        <v/>
      </c>
      <c r="Z3284">
        <f>IF(R3284&lt;=3,"Fast",IF(R3284&lt;=5,"On Time","Delayed"))</f>
        <v/>
      </c>
    </row>
    <row r="3285">
      <c r="A3285">
        <f>Raw_Data!A3285</f>
        <v/>
      </c>
      <c r="B3285" s="11">
        <f>Raw_Data!B3285</f>
        <v/>
      </c>
      <c r="C3285">
        <f>Raw_Data!C3285</f>
        <v/>
      </c>
      <c r="D3285">
        <f>Raw_Data!D3285</f>
        <v/>
      </c>
      <c r="E3285">
        <f>Raw_Data!E3285</f>
        <v/>
      </c>
      <c r="F3285">
        <f>Raw_Data!F3285</f>
        <v/>
      </c>
      <c r="G3285">
        <f>Raw_Data!G3285</f>
        <v/>
      </c>
      <c r="H3285">
        <f>Raw_Data!H3285</f>
        <v/>
      </c>
      <c r="I3285">
        <f>Raw_Data!I3285</f>
        <v/>
      </c>
      <c r="J3285" s="12">
        <f>Raw_Data!J3285</f>
        <v/>
      </c>
      <c r="K3285" s="13">
        <f>Raw_Data!K3285</f>
        <v/>
      </c>
      <c r="L3285" s="12">
        <f>Raw_Data!L3285</f>
        <v/>
      </c>
      <c r="M3285" s="12">
        <f>Raw_Data!M3285</f>
        <v/>
      </c>
      <c r="N3285" s="12">
        <f>Raw_Data!N3285</f>
        <v/>
      </c>
      <c r="O3285">
        <f>Raw_Data!O3285</f>
        <v/>
      </c>
      <c r="P3285">
        <f>Raw_Data!P3285</f>
        <v/>
      </c>
      <c r="Q3285">
        <f>Raw_Data!Q3285</f>
        <v/>
      </c>
      <c r="R3285">
        <f>Raw_Data!R3285</f>
        <v/>
      </c>
      <c r="S3285">
        <f>Raw_Data!S3285</f>
        <v/>
      </c>
      <c r="T3285">
        <f>YEAR(B3285)</f>
        <v/>
      </c>
      <c r="U3285">
        <f>MONTH(B3285)</f>
        <v/>
      </c>
      <c r="V3285">
        <f>TEXT(B3285,"mmm")</f>
        <v/>
      </c>
      <c r="W3285" s="15">
        <f>IFERROR(N3285/L3285,0)</f>
        <v/>
      </c>
      <c r="X3285">
        <f>IF(K3285=0,"No Discount",IF(K3285&lt;=5%,"Low",IF(K3285&lt;=15%,"Medium","High")))</f>
        <v/>
      </c>
      <c r="Y3285">
        <f>IF(L3285&gt;=20000,"High Value",IF(L3285&gt;=5000,"Medium Value","Low Value"))</f>
        <v/>
      </c>
      <c r="Z3285">
        <f>IF(R3285&lt;=3,"Fast",IF(R3285&lt;=5,"On Time","Delayed"))</f>
        <v/>
      </c>
    </row>
    <row r="3286">
      <c r="A3286">
        <f>Raw_Data!A3286</f>
        <v/>
      </c>
      <c r="B3286" s="11">
        <f>Raw_Data!B3286</f>
        <v/>
      </c>
      <c r="C3286">
        <f>Raw_Data!C3286</f>
        <v/>
      </c>
      <c r="D3286">
        <f>Raw_Data!D3286</f>
        <v/>
      </c>
      <c r="E3286">
        <f>Raw_Data!E3286</f>
        <v/>
      </c>
      <c r="F3286">
        <f>Raw_Data!F3286</f>
        <v/>
      </c>
      <c r="G3286">
        <f>Raw_Data!G3286</f>
        <v/>
      </c>
      <c r="H3286">
        <f>Raw_Data!H3286</f>
        <v/>
      </c>
      <c r="I3286">
        <f>Raw_Data!I3286</f>
        <v/>
      </c>
      <c r="J3286" s="12">
        <f>Raw_Data!J3286</f>
        <v/>
      </c>
      <c r="K3286" s="13">
        <f>Raw_Data!K3286</f>
        <v/>
      </c>
      <c r="L3286" s="12">
        <f>Raw_Data!L3286</f>
        <v/>
      </c>
      <c r="M3286" s="12">
        <f>Raw_Data!M3286</f>
        <v/>
      </c>
      <c r="N3286" s="12">
        <f>Raw_Data!N3286</f>
        <v/>
      </c>
      <c r="O3286">
        <f>Raw_Data!O3286</f>
        <v/>
      </c>
      <c r="P3286">
        <f>Raw_Data!P3286</f>
        <v/>
      </c>
      <c r="Q3286">
        <f>Raw_Data!Q3286</f>
        <v/>
      </c>
      <c r="R3286">
        <f>Raw_Data!R3286</f>
        <v/>
      </c>
      <c r="S3286">
        <f>Raw_Data!S3286</f>
        <v/>
      </c>
      <c r="T3286">
        <f>YEAR(B3286)</f>
        <v/>
      </c>
      <c r="U3286">
        <f>MONTH(B3286)</f>
        <v/>
      </c>
      <c r="V3286">
        <f>TEXT(B3286,"mmm")</f>
        <v/>
      </c>
      <c r="W3286" s="15">
        <f>IFERROR(N3286/L3286,0)</f>
        <v/>
      </c>
      <c r="X3286">
        <f>IF(K3286=0,"No Discount",IF(K3286&lt;=5%,"Low",IF(K3286&lt;=15%,"Medium","High")))</f>
        <v/>
      </c>
      <c r="Y3286">
        <f>IF(L3286&gt;=20000,"High Value",IF(L3286&gt;=5000,"Medium Value","Low Value"))</f>
        <v/>
      </c>
      <c r="Z3286">
        <f>IF(R3286&lt;=3,"Fast",IF(R3286&lt;=5,"On Time","Delayed"))</f>
        <v/>
      </c>
    </row>
    <row r="3287">
      <c r="A3287">
        <f>Raw_Data!A3287</f>
        <v/>
      </c>
      <c r="B3287" s="11">
        <f>Raw_Data!B3287</f>
        <v/>
      </c>
      <c r="C3287">
        <f>Raw_Data!C3287</f>
        <v/>
      </c>
      <c r="D3287">
        <f>Raw_Data!D3287</f>
        <v/>
      </c>
      <c r="E3287">
        <f>Raw_Data!E3287</f>
        <v/>
      </c>
      <c r="F3287">
        <f>Raw_Data!F3287</f>
        <v/>
      </c>
      <c r="G3287">
        <f>Raw_Data!G3287</f>
        <v/>
      </c>
      <c r="H3287">
        <f>Raw_Data!H3287</f>
        <v/>
      </c>
      <c r="I3287">
        <f>Raw_Data!I3287</f>
        <v/>
      </c>
      <c r="J3287" s="12">
        <f>Raw_Data!J3287</f>
        <v/>
      </c>
      <c r="K3287" s="13">
        <f>Raw_Data!K3287</f>
        <v/>
      </c>
      <c r="L3287" s="12">
        <f>Raw_Data!L3287</f>
        <v/>
      </c>
      <c r="M3287" s="12">
        <f>Raw_Data!M3287</f>
        <v/>
      </c>
      <c r="N3287" s="12">
        <f>Raw_Data!N3287</f>
        <v/>
      </c>
      <c r="O3287">
        <f>Raw_Data!O3287</f>
        <v/>
      </c>
      <c r="P3287">
        <f>Raw_Data!P3287</f>
        <v/>
      </c>
      <c r="Q3287">
        <f>Raw_Data!Q3287</f>
        <v/>
      </c>
      <c r="R3287">
        <f>Raw_Data!R3287</f>
        <v/>
      </c>
      <c r="S3287">
        <f>Raw_Data!S3287</f>
        <v/>
      </c>
      <c r="T3287">
        <f>YEAR(B3287)</f>
        <v/>
      </c>
      <c r="U3287">
        <f>MONTH(B3287)</f>
        <v/>
      </c>
      <c r="V3287">
        <f>TEXT(B3287,"mmm")</f>
        <v/>
      </c>
      <c r="W3287" s="15">
        <f>IFERROR(N3287/L3287,0)</f>
        <v/>
      </c>
      <c r="X3287">
        <f>IF(K3287=0,"No Discount",IF(K3287&lt;=5%,"Low",IF(K3287&lt;=15%,"Medium","High")))</f>
        <v/>
      </c>
      <c r="Y3287">
        <f>IF(L3287&gt;=20000,"High Value",IF(L3287&gt;=5000,"Medium Value","Low Value"))</f>
        <v/>
      </c>
      <c r="Z3287">
        <f>IF(R3287&lt;=3,"Fast",IF(R3287&lt;=5,"On Time","Delayed"))</f>
        <v/>
      </c>
    </row>
    <row r="3288">
      <c r="A3288">
        <f>Raw_Data!A3288</f>
        <v/>
      </c>
      <c r="B3288" s="11">
        <f>Raw_Data!B3288</f>
        <v/>
      </c>
      <c r="C3288">
        <f>Raw_Data!C3288</f>
        <v/>
      </c>
      <c r="D3288">
        <f>Raw_Data!D3288</f>
        <v/>
      </c>
      <c r="E3288">
        <f>Raw_Data!E3288</f>
        <v/>
      </c>
      <c r="F3288">
        <f>Raw_Data!F3288</f>
        <v/>
      </c>
      <c r="G3288">
        <f>Raw_Data!G3288</f>
        <v/>
      </c>
      <c r="H3288">
        <f>Raw_Data!H3288</f>
        <v/>
      </c>
      <c r="I3288">
        <f>Raw_Data!I3288</f>
        <v/>
      </c>
      <c r="J3288" s="12">
        <f>Raw_Data!J3288</f>
        <v/>
      </c>
      <c r="K3288" s="13">
        <f>Raw_Data!K3288</f>
        <v/>
      </c>
      <c r="L3288" s="12">
        <f>Raw_Data!L3288</f>
        <v/>
      </c>
      <c r="M3288" s="12">
        <f>Raw_Data!M3288</f>
        <v/>
      </c>
      <c r="N3288" s="12">
        <f>Raw_Data!N3288</f>
        <v/>
      </c>
      <c r="O3288">
        <f>Raw_Data!O3288</f>
        <v/>
      </c>
      <c r="P3288">
        <f>Raw_Data!P3288</f>
        <v/>
      </c>
      <c r="Q3288">
        <f>Raw_Data!Q3288</f>
        <v/>
      </c>
      <c r="R3288">
        <f>Raw_Data!R3288</f>
        <v/>
      </c>
      <c r="S3288">
        <f>Raw_Data!S3288</f>
        <v/>
      </c>
      <c r="T3288">
        <f>YEAR(B3288)</f>
        <v/>
      </c>
      <c r="U3288">
        <f>MONTH(B3288)</f>
        <v/>
      </c>
      <c r="V3288">
        <f>TEXT(B3288,"mmm")</f>
        <v/>
      </c>
      <c r="W3288" s="15">
        <f>IFERROR(N3288/L3288,0)</f>
        <v/>
      </c>
      <c r="X3288">
        <f>IF(K3288=0,"No Discount",IF(K3288&lt;=5%,"Low",IF(K3288&lt;=15%,"Medium","High")))</f>
        <v/>
      </c>
      <c r="Y3288">
        <f>IF(L3288&gt;=20000,"High Value",IF(L3288&gt;=5000,"Medium Value","Low Value"))</f>
        <v/>
      </c>
      <c r="Z3288">
        <f>IF(R3288&lt;=3,"Fast",IF(R3288&lt;=5,"On Time","Delayed"))</f>
        <v/>
      </c>
    </row>
    <row r="3289">
      <c r="A3289">
        <f>Raw_Data!A3289</f>
        <v/>
      </c>
      <c r="B3289" s="11">
        <f>Raw_Data!B3289</f>
        <v/>
      </c>
      <c r="C3289">
        <f>Raw_Data!C3289</f>
        <v/>
      </c>
      <c r="D3289">
        <f>Raw_Data!D3289</f>
        <v/>
      </c>
      <c r="E3289">
        <f>Raw_Data!E3289</f>
        <v/>
      </c>
      <c r="F3289">
        <f>Raw_Data!F3289</f>
        <v/>
      </c>
      <c r="G3289">
        <f>Raw_Data!G3289</f>
        <v/>
      </c>
      <c r="H3289">
        <f>Raw_Data!H3289</f>
        <v/>
      </c>
      <c r="I3289">
        <f>Raw_Data!I3289</f>
        <v/>
      </c>
      <c r="J3289" s="12">
        <f>Raw_Data!J3289</f>
        <v/>
      </c>
      <c r="K3289" s="13">
        <f>Raw_Data!K3289</f>
        <v/>
      </c>
      <c r="L3289" s="12">
        <f>Raw_Data!L3289</f>
        <v/>
      </c>
      <c r="M3289" s="12">
        <f>Raw_Data!M3289</f>
        <v/>
      </c>
      <c r="N3289" s="12">
        <f>Raw_Data!N3289</f>
        <v/>
      </c>
      <c r="O3289">
        <f>Raw_Data!O3289</f>
        <v/>
      </c>
      <c r="P3289">
        <f>Raw_Data!P3289</f>
        <v/>
      </c>
      <c r="Q3289">
        <f>Raw_Data!Q3289</f>
        <v/>
      </c>
      <c r="R3289">
        <f>Raw_Data!R3289</f>
        <v/>
      </c>
      <c r="S3289">
        <f>Raw_Data!S3289</f>
        <v/>
      </c>
      <c r="T3289">
        <f>YEAR(B3289)</f>
        <v/>
      </c>
      <c r="U3289">
        <f>MONTH(B3289)</f>
        <v/>
      </c>
      <c r="V3289">
        <f>TEXT(B3289,"mmm")</f>
        <v/>
      </c>
      <c r="W3289" s="15">
        <f>IFERROR(N3289/L3289,0)</f>
        <v/>
      </c>
      <c r="X3289">
        <f>IF(K3289=0,"No Discount",IF(K3289&lt;=5%,"Low",IF(K3289&lt;=15%,"Medium","High")))</f>
        <v/>
      </c>
      <c r="Y3289">
        <f>IF(L3289&gt;=20000,"High Value",IF(L3289&gt;=5000,"Medium Value","Low Value"))</f>
        <v/>
      </c>
      <c r="Z3289">
        <f>IF(R3289&lt;=3,"Fast",IF(R3289&lt;=5,"On Time","Delayed"))</f>
        <v/>
      </c>
    </row>
    <row r="3290">
      <c r="A3290">
        <f>Raw_Data!A3290</f>
        <v/>
      </c>
      <c r="B3290" s="11">
        <f>Raw_Data!B3290</f>
        <v/>
      </c>
      <c r="C3290">
        <f>Raw_Data!C3290</f>
        <v/>
      </c>
      <c r="D3290">
        <f>Raw_Data!D3290</f>
        <v/>
      </c>
      <c r="E3290">
        <f>Raw_Data!E3290</f>
        <v/>
      </c>
      <c r="F3290">
        <f>Raw_Data!F3290</f>
        <v/>
      </c>
      <c r="G3290">
        <f>Raw_Data!G3290</f>
        <v/>
      </c>
      <c r="H3290">
        <f>Raw_Data!H3290</f>
        <v/>
      </c>
      <c r="I3290">
        <f>Raw_Data!I3290</f>
        <v/>
      </c>
      <c r="J3290" s="12">
        <f>Raw_Data!J3290</f>
        <v/>
      </c>
      <c r="K3290" s="13">
        <f>Raw_Data!K3290</f>
        <v/>
      </c>
      <c r="L3290" s="12">
        <f>Raw_Data!L3290</f>
        <v/>
      </c>
      <c r="M3290" s="12">
        <f>Raw_Data!M3290</f>
        <v/>
      </c>
      <c r="N3290" s="12">
        <f>Raw_Data!N3290</f>
        <v/>
      </c>
      <c r="O3290">
        <f>Raw_Data!O3290</f>
        <v/>
      </c>
      <c r="P3290">
        <f>Raw_Data!P3290</f>
        <v/>
      </c>
      <c r="Q3290">
        <f>Raw_Data!Q3290</f>
        <v/>
      </c>
      <c r="R3290">
        <f>Raw_Data!R3290</f>
        <v/>
      </c>
      <c r="S3290">
        <f>Raw_Data!S3290</f>
        <v/>
      </c>
      <c r="T3290">
        <f>YEAR(B3290)</f>
        <v/>
      </c>
      <c r="U3290">
        <f>MONTH(B3290)</f>
        <v/>
      </c>
      <c r="V3290">
        <f>TEXT(B3290,"mmm")</f>
        <v/>
      </c>
      <c r="W3290" s="15">
        <f>IFERROR(N3290/L3290,0)</f>
        <v/>
      </c>
      <c r="X3290">
        <f>IF(K3290=0,"No Discount",IF(K3290&lt;=5%,"Low",IF(K3290&lt;=15%,"Medium","High")))</f>
        <v/>
      </c>
      <c r="Y3290">
        <f>IF(L3290&gt;=20000,"High Value",IF(L3290&gt;=5000,"Medium Value","Low Value"))</f>
        <v/>
      </c>
      <c r="Z3290">
        <f>IF(R3290&lt;=3,"Fast",IF(R3290&lt;=5,"On Time","Delayed"))</f>
        <v/>
      </c>
    </row>
    <row r="3291">
      <c r="A3291">
        <f>Raw_Data!A3291</f>
        <v/>
      </c>
      <c r="B3291" s="11">
        <f>Raw_Data!B3291</f>
        <v/>
      </c>
      <c r="C3291">
        <f>Raw_Data!C3291</f>
        <v/>
      </c>
      <c r="D3291">
        <f>Raw_Data!D3291</f>
        <v/>
      </c>
      <c r="E3291">
        <f>Raw_Data!E3291</f>
        <v/>
      </c>
      <c r="F3291">
        <f>Raw_Data!F3291</f>
        <v/>
      </c>
      <c r="G3291">
        <f>Raw_Data!G3291</f>
        <v/>
      </c>
      <c r="H3291">
        <f>Raw_Data!H3291</f>
        <v/>
      </c>
      <c r="I3291">
        <f>Raw_Data!I3291</f>
        <v/>
      </c>
      <c r="J3291" s="12">
        <f>Raw_Data!J3291</f>
        <v/>
      </c>
      <c r="K3291" s="13">
        <f>Raw_Data!K3291</f>
        <v/>
      </c>
      <c r="L3291" s="12">
        <f>Raw_Data!L3291</f>
        <v/>
      </c>
      <c r="M3291" s="12">
        <f>Raw_Data!M3291</f>
        <v/>
      </c>
      <c r="N3291" s="12">
        <f>Raw_Data!N3291</f>
        <v/>
      </c>
      <c r="O3291">
        <f>Raw_Data!O3291</f>
        <v/>
      </c>
      <c r="P3291">
        <f>Raw_Data!P3291</f>
        <v/>
      </c>
      <c r="Q3291">
        <f>Raw_Data!Q3291</f>
        <v/>
      </c>
      <c r="R3291">
        <f>Raw_Data!R3291</f>
        <v/>
      </c>
      <c r="S3291">
        <f>Raw_Data!S3291</f>
        <v/>
      </c>
      <c r="T3291">
        <f>YEAR(B3291)</f>
        <v/>
      </c>
      <c r="U3291">
        <f>MONTH(B3291)</f>
        <v/>
      </c>
      <c r="V3291">
        <f>TEXT(B3291,"mmm")</f>
        <v/>
      </c>
      <c r="W3291" s="15">
        <f>IFERROR(N3291/L3291,0)</f>
        <v/>
      </c>
      <c r="X3291">
        <f>IF(K3291=0,"No Discount",IF(K3291&lt;=5%,"Low",IF(K3291&lt;=15%,"Medium","High")))</f>
        <v/>
      </c>
      <c r="Y3291">
        <f>IF(L3291&gt;=20000,"High Value",IF(L3291&gt;=5000,"Medium Value","Low Value"))</f>
        <v/>
      </c>
      <c r="Z3291">
        <f>IF(R3291&lt;=3,"Fast",IF(R3291&lt;=5,"On Time","Delayed"))</f>
        <v/>
      </c>
    </row>
    <row r="3292">
      <c r="A3292">
        <f>Raw_Data!A3292</f>
        <v/>
      </c>
      <c r="B3292" s="11">
        <f>Raw_Data!B3292</f>
        <v/>
      </c>
      <c r="C3292">
        <f>Raw_Data!C3292</f>
        <v/>
      </c>
      <c r="D3292">
        <f>Raw_Data!D3292</f>
        <v/>
      </c>
      <c r="E3292">
        <f>Raw_Data!E3292</f>
        <v/>
      </c>
      <c r="F3292">
        <f>Raw_Data!F3292</f>
        <v/>
      </c>
      <c r="G3292">
        <f>Raw_Data!G3292</f>
        <v/>
      </c>
      <c r="H3292">
        <f>Raw_Data!H3292</f>
        <v/>
      </c>
      <c r="I3292">
        <f>Raw_Data!I3292</f>
        <v/>
      </c>
      <c r="J3292" s="12">
        <f>Raw_Data!J3292</f>
        <v/>
      </c>
      <c r="K3292" s="13">
        <f>Raw_Data!K3292</f>
        <v/>
      </c>
      <c r="L3292" s="12">
        <f>Raw_Data!L3292</f>
        <v/>
      </c>
      <c r="M3292" s="12">
        <f>Raw_Data!M3292</f>
        <v/>
      </c>
      <c r="N3292" s="12">
        <f>Raw_Data!N3292</f>
        <v/>
      </c>
      <c r="O3292">
        <f>Raw_Data!O3292</f>
        <v/>
      </c>
      <c r="P3292">
        <f>Raw_Data!P3292</f>
        <v/>
      </c>
      <c r="Q3292">
        <f>Raw_Data!Q3292</f>
        <v/>
      </c>
      <c r="R3292">
        <f>Raw_Data!R3292</f>
        <v/>
      </c>
      <c r="S3292">
        <f>Raw_Data!S3292</f>
        <v/>
      </c>
      <c r="T3292">
        <f>YEAR(B3292)</f>
        <v/>
      </c>
      <c r="U3292">
        <f>MONTH(B3292)</f>
        <v/>
      </c>
      <c r="V3292">
        <f>TEXT(B3292,"mmm")</f>
        <v/>
      </c>
      <c r="W3292" s="15">
        <f>IFERROR(N3292/L3292,0)</f>
        <v/>
      </c>
      <c r="X3292">
        <f>IF(K3292=0,"No Discount",IF(K3292&lt;=5%,"Low",IF(K3292&lt;=15%,"Medium","High")))</f>
        <v/>
      </c>
      <c r="Y3292">
        <f>IF(L3292&gt;=20000,"High Value",IF(L3292&gt;=5000,"Medium Value","Low Value"))</f>
        <v/>
      </c>
      <c r="Z3292">
        <f>IF(R3292&lt;=3,"Fast",IF(R3292&lt;=5,"On Time","Delayed"))</f>
        <v/>
      </c>
    </row>
    <row r="3293">
      <c r="A3293">
        <f>Raw_Data!A3293</f>
        <v/>
      </c>
      <c r="B3293" s="11">
        <f>Raw_Data!B3293</f>
        <v/>
      </c>
      <c r="C3293">
        <f>Raw_Data!C3293</f>
        <v/>
      </c>
      <c r="D3293">
        <f>Raw_Data!D3293</f>
        <v/>
      </c>
      <c r="E3293">
        <f>Raw_Data!E3293</f>
        <v/>
      </c>
      <c r="F3293">
        <f>Raw_Data!F3293</f>
        <v/>
      </c>
      <c r="G3293">
        <f>Raw_Data!G3293</f>
        <v/>
      </c>
      <c r="H3293">
        <f>Raw_Data!H3293</f>
        <v/>
      </c>
      <c r="I3293">
        <f>Raw_Data!I3293</f>
        <v/>
      </c>
      <c r="J3293" s="12">
        <f>Raw_Data!J3293</f>
        <v/>
      </c>
      <c r="K3293" s="13">
        <f>Raw_Data!K3293</f>
        <v/>
      </c>
      <c r="L3293" s="12">
        <f>Raw_Data!L3293</f>
        <v/>
      </c>
      <c r="M3293" s="12">
        <f>Raw_Data!M3293</f>
        <v/>
      </c>
      <c r="N3293" s="12">
        <f>Raw_Data!N3293</f>
        <v/>
      </c>
      <c r="O3293">
        <f>Raw_Data!O3293</f>
        <v/>
      </c>
      <c r="P3293">
        <f>Raw_Data!P3293</f>
        <v/>
      </c>
      <c r="Q3293">
        <f>Raw_Data!Q3293</f>
        <v/>
      </c>
      <c r="R3293">
        <f>Raw_Data!R3293</f>
        <v/>
      </c>
      <c r="S3293">
        <f>Raw_Data!S3293</f>
        <v/>
      </c>
      <c r="T3293">
        <f>YEAR(B3293)</f>
        <v/>
      </c>
      <c r="U3293">
        <f>MONTH(B3293)</f>
        <v/>
      </c>
      <c r="V3293">
        <f>TEXT(B3293,"mmm")</f>
        <v/>
      </c>
      <c r="W3293" s="15">
        <f>IFERROR(N3293/L3293,0)</f>
        <v/>
      </c>
      <c r="X3293">
        <f>IF(K3293=0,"No Discount",IF(K3293&lt;=5%,"Low",IF(K3293&lt;=15%,"Medium","High")))</f>
        <v/>
      </c>
      <c r="Y3293">
        <f>IF(L3293&gt;=20000,"High Value",IF(L3293&gt;=5000,"Medium Value","Low Value"))</f>
        <v/>
      </c>
      <c r="Z3293">
        <f>IF(R3293&lt;=3,"Fast",IF(R3293&lt;=5,"On Time","Delayed"))</f>
        <v/>
      </c>
    </row>
    <row r="3294">
      <c r="A3294">
        <f>Raw_Data!A3294</f>
        <v/>
      </c>
      <c r="B3294" s="11">
        <f>Raw_Data!B3294</f>
        <v/>
      </c>
      <c r="C3294">
        <f>Raw_Data!C3294</f>
        <v/>
      </c>
      <c r="D3294">
        <f>Raw_Data!D3294</f>
        <v/>
      </c>
      <c r="E3294">
        <f>Raw_Data!E3294</f>
        <v/>
      </c>
      <c r="F3294">
        <f>Raw_Data!F3294</f>
        <v/>
      </c>
      <c r="G3294">
        <f>Raw_Data!G3294</f>
        <v/>
      </c>
      <c r="H3294">
        <f>Raw_Data!H3294</f>
        <v/>
      </c>
      <c r="I3294">
        <f>Raw_Data!I3294</f>
        <v/>
      </c>
      <c r="J3294" s="12">
        <f>Raw_Data!J3294</f>
        <v/>
      </c>
      <c r="K3294" s="13">
        <f>Raw_Data!K3294</f>
        <v/>
      </c>
      <c r="L3294" s="12">
        <f>Raw_Data!L3294</f>
        <v/>
      </c>
      <c r="M3294" s="12">
        <f>Raw_Data!M3294</f>
        <v/>
      </c>
      <c r="N3294" s="12">
        <f>Raw_Data!N3294</f>
        <v/>
      </c>
      <c r="O3294">
        <f>Raw_Data!O3294</f>
        <v/>
      </c>
      <c r="P3294">
        <f>Raw_Data!P3294</f>
        <v/>
      </c>
      <c r="Q3294">
        <f>Raw_Data!Q3294</f>
        <v/>
      </c>
      <c r="R3294">
        <f>Raw_Data!R3294</f>
        <v/>
      </c>
      <c r="S3294">
        <f>Raw_Data!S3294</f>
        <v/>
      </c>
      <c r="T3294">
        <f>YEAR(B3294)</f>
        <v/>
      </c>
      <c r="U3294">
        <f>MONTH(B3294)</f>
        <v/>
      </c>
      <c r="V3294">
        <f>TEXT(B3294,"mmm")</f>
        <v/>
      </c>
      <c r="W3294" s="15">
        <f>IFERROR(N3294/L3294,0)</f>
        <v/>
      </c>
      <c r="X3294">
        <f>IF(K3294=0,"No Discount",IF(K3294&lt;=5%,"Low",IF(K3294&lt;=15%,"Medium","High")))</f>
        <v/>
      </c>
      <c r="Y3294">
        <f>IF(L3294&gt;=20000,"High Value",IF(L3294&gt;=5000,"Medium Value","Low Value"))</f>
        <v/>
      </c>
      <c r="Z3294">
        <f>IF(R3294&lt;=3,"Fast",IF(R3294&lt;=5,"On Time","Delayed"))</f>
        <v/>
      </c>
    </row>
    <row r="3295">
      <c r="A3295">
        <f>Raw_Data!A3295</f>
        <v/>
      </c>
      <c r="B3295" s="11">
        <f>Raw_Data!B3295</f>
        <v/>
      </c>
      <c r="C3295">
        <f>Raw_Data!C3295</f>
        <v/>
      </c>
      <c r="D3295">
        <f>Raw_Data!D3295</f>
        <v/>
      </c>
      <c r="E3295">
        <f>Raw_Data!E3295</f>
        <v/>
      </c>
      <c r="F3295">
        <f>Raw_Data!F3295</f>
        <v/>
      </c>
      <c r="G3295">
        <f>Raw_Data!G3295</f>
        <v/>
      </c>
      <c r="H3295">
        <f>Raw_Data!H3295</f>
        <v/>
      </c>
      <c r="I3295">
        <f>Raw_Data!I3295</f>
        <v/>
      </c>
      <c r="J3295" s="12">
        <f>Raw_Data!J3295</f>
        <v/>
      </c>
      <c r="K3295" s="13">
        <f>Raw_Data!K3295</f>
        <v/>
      </c>
      <c r="L3295" s="12">
        <f>Raw_Data!L3295</f>
        <v/>
      </c>
      <c r="M3295" s="12">
        <f>Raw_Data!M3295</f>
        <v/>
      </c>
      <c r="N3295" s="12">
        <f>Raw_Data!N3295</f>
        <v/>
      </c>
      <c r="O3295">
        <f>Raw_Data!O3295</f>
        <v/>
      </c>
      <c r="P3295">
        <f>Raw_Data!P3295</f>
        <v/>
      </c>
      <c r="Q3295">
        <f>Raw_Data!Q3295</f>
        <v/>
      </c>
      <c r="R3295">
        <f>Raw_Data!R3295</f>
        <v/>
      </c>
      <c r="S3295">
        <f>Raw_Data!S3295</f>
        <v/>
      </c>
      <c r="T3295">
        <f>YEAR(B3295)</f>
        <v/>
      </c>
      <c r="U3295">
        <f>MONTH(B3295)</f>
        <v/>
      </c>
      <c r="V3295">
        <f>TEXT(B3295,"mmm")</f>
        <v/>
      </c>
      <c r="W3295" s="15">
        <f>IFERROR(N3295/L3295,0)</f>
        <v/>
      </c>
      <c r="X3295">
        <f>IF(K3295=0,"No Discount",IF(K3295&lt;=5%,"Low",IF(K3295&lt;=15%,"Medium","High")))</f>
        <v/>
      </c>
      <c r="Y3295">
        <f>IF(L3295&gt;=20000,"High Value",IF(L3295&gt;=5000,"Medium Value","Low Value"))</f>
        <v/>
      </c>
      <c r="Z3295">
        <f>IF(R3295&lt;=3,"Fast",IF(R3295&lt;=5,"On Time","Delayed"))</f>
        <v/>
      </c>
    </row>
    <row r="3296">
      <c r="A3296">
        <f>Raw_Data!A3296</f>
        <v/>
      </c>
      <c r="B3296" s="11">
        <f>Raw_Data!B3296</f>
        <v/>
      </c>
      <c r="C3296">
        <f>Raw_Data!C3296</f>
        <v/>
      </c>
      <c r="D3296">
        <f>Raw_Data!D3296</f>
        <v/>
      </c>
      <c r="E3296">
        <f>Raw_Data!E3296</f>
        <v/>
      </c>
      <c r="F3296">
        <f>Raw_Data!F3296</f>
        <v/>
      </c>
      <c r="G3296">
        <f>Raw_Data!G3296</f>
        <v/>
      </c>
      <c r="H3296">
        <f>Raw_Data!H3296</f>
        <v/>
      </c>
      <c r="I3296">
        <f>Raw_Data!I3296</f>
        <v/>
      </c>
      <c r="J3296" s="12">
        <f>Raw_Data!J3296</f>
        <v/>
      </c>
      <c r="K3296" s="13">
        <f>Raw_Data!K3296</f>
        <v/>
      </c>
      <c r="L3296" s="12">
        <f>Raw_Data!L3296</f>
        <v/>
      </c>
      <c r="M3296" s="12">
        <f>Raw_Data!M3296</f>
        <v/>
      </c>
      <c r="N3296" s="12">
        <f>Raw_Data!N3296</f>
        <v/>
      </c>
      <c r="O3296">
        <f>Raw_Data!O3296</f>
        <v/>
      </c>
      <c r="P3296">
        <f>Raw_Data!P3296</f>
        <v/>
      </c>
      <c r="Q3296">
        <f>Raw_Data!Q3296</f>
        <v/>
      </c>
      <c r="R3296">
        <f>Raw_Data!R3296</f>
        <v/>
      </c>
      <c r="S3296">
        <f>Raw_Data!S3296</f>
        <v/>
      </c>
      <c r="T3296">
        <f>YEAR(B3296)</f>
        <v/>
      </c>
      <c r="U3296">
        <f>MONTH(B3296)</f>
        <v/>
      </c>
      <c r="V3296">
        <f>TEXT(B3296,"mmm")</f>
        <v/>
      </c>
      <c r="W3296" s="15">
        <f>IFERROR(N3296/L3296,0)</f>
        <v/>
      </c>
      <c r="X3296">
        <f>IF(K3296=0,"No Discount",IF(K3296&lt;=5%,"Low",IF(K3296&lt;=15%,"Medium","High")))</f>
        <v/>
      </c>
      <c r="Y3296">
        <f>IF(L3296&gt;=20000,"High Value",IF(L3296&gt;=5000,"Medium Value","Low Value"))</f>
        <v/>
      </c>
      <c r="Z3296">
        <f>IF(R3296&lt;=3,"Fast",IF(R3296&lt;=5,"On Time","Delayed"))</f>
        <v/>
      </c>
    </row>
    <row r="3297">
      <c r="A3297">
        <f>Raw_Data!A3297</f>
        <v/>
      </c>
      <c r="B3297" s="11">
        <f>Raw_Data!B3297</f>
        <v/>
      </c>
      <c r="C3297">
        <f>Raw_Data!C3297</f>
        <v/>
      </c>
      <c r="D3297">
        <f>Raw_Data!D3297</f>
        <v/>
      </c>
      <c r="E3297">
        <f>Raw_Data!E3297</f>
        <v/>
      </c>
      <c r="F3297">
        <f>Raw_Data!F3297</f>
        <v/>
      </c>
      <c r="G3297">
        <f>Raw_Data!G3297</f>
        <v/>
      </c>
      <c r="H3297">
        <f>Raw_Data!H3297</f>
        <v/>
      </c>
      <c r="I3297">
        <f>Raw_Data!I3297</f>
        <v/>
      </c>
      <c r="J3297" s="12">
        <f>Raw_Data!J3297</f>
        <v/>
      </c>
      <c r="K3297" s="13">
        <f>Raw_Data!K3297</f>
        <v/>
      </c>
      <c r="L3297" s="12">
        <f>Raw_Data!L3297</f>
        <v/>
      </c>
      <c r="M3297" s="12">
        <f>Raw_Data!M3297</f>
        <v/>
      </c>
      <c r="N3297" s="12">
        <f>Raw_Data!N3297</f>
        <v/>
      </c>
      <c r="O3297">
        <f>Raw_Data!O3297</f>
        <v/>
      </c>
      <c r="P3297">
        <f>Raw_Data!P3297</f>
        <v/>
      </c>
      <c r="Q3297">
        <f>Raw_Data!Q3297</f>
        <v/>
      </c>
      <c r="R3297">
        <f>Raw_Data!R3297</f>
        <v/>
      </c>
      <c r="S3297">
        <f>Raw_Data!S3297</f>
        <v/>
      </c>
      <c r="T3297">
        <f>YEAR(B3297)</f>
        <v/>
      </c>
      <c r="U3297">
        <f>MONTH(B3297)</f>
        <v/>
      </c>
      <c r="V3297">
        <f>TEXT(B3297,"mmm")</f>
        <v/>
      </c>
      <c r="W3297" s="15">
        <f>IFERROR(N3297/L3297,0)</f>
        <v/>
      </c>
      <c r="X3297">
        <f>IF(K3297=0,"No Discount",IF(K3297&lt;=5%,"Low",IF(K3297&lt;=15%,"Medium","High")))</f>
        <v/>
      </c>
      <c r="Y3297">
        <f>IF(L3297&gt;=20000,"High Value",IF(L3297&gt;=5000,"Medium Value","Low Value"))</f>
        <v/>
      </c>
      <c r="Z3297">
        <f>IF(R3297&lt;=3,"Fast",IF(R3297&lt;=5,"On Time","Delayed"))</f>
        <v/>
      </c>
    </row>
    <row r="3298">
      <c r="A3298">
        <f>Raw_Data!A3298</f>
        <v/>
      </c>
      <c r="B3298" s="11">
        <f>Raw_Data!B3298</f>
        <v/>
      </c>
      <c r="C3298">
        <f>Raw_Data!C3298</f>
        <v/>
      </c>
      <c r="D3298">
        <f>Raw_Data!D3298</f>
        <v/>
      </c>
      <c r="E3298">
        <f>Raw_Data!E3298</f>
        <v/>
      </c>
      <c r="F3298">
        <f>Raw_Data!F3298</f>
        <v/>
      </c>
      <c r="G3298">
        <f>Raw_Data!G3298</f>
        <v/>
      </c>
      <c r="H3298">
        <f>Raw_Data!H3298</f>
        <v/>
      </c>
      <c r="I3298">
        <f>Raw_Data!I3298</f>
        <v/>
      </c>
      <c r="J3298" s="12">
        <f>Raw_Data!J3298</f>
        <v/>
      </c>
      <c r="K3298" s="13">
        <f>Raw_Data!K3298</f>
        <v/>
      </c>
      <c r="L3298" s="12">
        <f>Raw_Data!L3298</f>
        <v/>
      </c>
      <c r="M3298" s="12">
        <f>Raw_Data!M3298</f>
        <v/>
      </c>
      <c r="N3298" s="12">
        <f>Raw_Data!N3298</f>
        <v/>
      </c>
      <c r="O3298">
        <f>Raw_Data!O3298</f>
        <v/>
      </c>
      <c r="P3298">
        <f>Raw_Data!P3298</f>
        <v/>
      </c>
      <c r="Q3298">
        <f>Raw_Data!Q3298</f>
        <v/>
      </c>
      <c r="R3298">
        <f>Raw_Data!R3298</f>
        <v/>
      </c>
      <c r="S3298">
        <f>Raw_Data!S3298</f>
        <v/>
      </c>
      <c r="T3298">
        <f>YEAR(B3298)</f>
        <v/>
      </c>
      <c r="U3298">
        <f>MONTH(B3298)</f>
        <v/>
      </c>
      <c r="V3298">
        <f>TEXT(B3298,"mmm")</f>
        <v/>
      </c>
      <c r="W3298" s="15">
        <f>IFERROR(N3298/L3298,0)</f>
        <v/>
      </c>
      <c r="X3298">
        <f>IF(K3298=0,"No Discount",IF(K3298&lt;=5%,"Low",IF(K3298&lt;=15%,"Medium","High")))</f>
        <v/>
      </c>
      <c r="Y3298">
        <f>IF(L3298&gt;=20000,"High Value",IF(L3298&gt;=5000,"Medium Value","Low Value"))</f>
        <v/>
      </c>
      <c r="Z3298">
        <f>IF(R3298&lt;=3,"Fast",IF(R3298&lt;=5,"On Time","Delayed"))</f>
        <v/>
      </c>
    </row>
    <row r="3299">
      <c r="A3299">
        <f>Raw_Data!A3299</f>
        <v/>
      </c>
      <c r="B3299" s="11">
        <f>Raw_Data!B3299</f>
        <v/>
      </c>
      <c r="C3299">
        <f>Raw_Data!C3299</f>
        <v/>
      </c>
      <c r="D3299">
        <f>Raw_Data!D3299</f>
        <v/>
      </c>
      <c r="E3299">
        <f>Raw_Data!E3299</f>
        <v/>
      </c>
      <c r="F3299">
        <f>Raw_Data!F3299</f>
        <v/>
      </c>
      <c r="G3299">
        <f>Raw_Data!G3299</f>
        <v/>
      </c>
      <c r="H3299">
        <f>Raw_Data!H3299</f>
        <v/>
      </c>
      <c r="I3299">
        <f>Raw_Data!I3299</f>
        <v/>
      </c>
      <c r="J3299" s="12">
        <f>Raw_Data!J3299</f>
        <v/>
      </c>
      <c r="K3299" s="13">
        <f>Raw_Data!K3299</f>
        <v/>
      </c>
      <c r="L3299" s="12">
        <f>Raw_Data!L3299</f>
        <v/>
      </c>
      <c r="M3299" s="12">
        <f>Raw_Data!M3299</f>
        <v/>
      </c>
      <c r="N3299" s="12">
        <f>Raw_Data!N3299</f>
        <v/>
      </c>
      <c r="O3299">
        <f>Raw_Data!O3299</f>
        <v/>
      </c>
      <c r="P3299">
        <f>Raw_Data!P3299</f>
        <v/>
      </c>
      <c r="Q3299">
        <f>Raw_Data!Q3299</f>
        <v/>
      </c>
      <c r="R3299">
        <f>Raw_Data!R3299</f>
        <v/>
      </c>
      <c r="S3299">
        <f>Raw_Data!S3299</f>
        <v/>
      </c>
      <c r="T3299">
        <f>YEAR(B3299)</f>
        <v/>
      </c>
      <c r="U3299">
        <f>MONTH(B3299)</f>
        <v/>
      </c>
      <c r="V3299">
        <f>TEXT(B3299,"mmm")</f>
        <v/>
      </c>
      <c r="W3299" s="15">
        <f>IFERROR(N3299/L3299,0)</f>
        <v/>
      </c>
      <c r="X3299">
        <f>IF(K3299=0,"No Discount",IF(K3299&lt;=5%,"Low",IF(K3299&lt;=15%,"Medium","High")))</f>
        <v/>
      </c>
      <c r="Y3299">
        <f>IF(L3299&gt;=20000,"High Value",IF(L3299&gt;=5000,"Medium Value","Low Value"))</f>
        <v/>
      </c>
      <c r="Z3299">
        <f>IF(R3299&lt;=3,"Fast",IF(R3299&lt;=5,"On Time","Delayed"))</f>
        <v/>
      </c>
    </row>
    <row r="3300">
      <c r="A3300">
        <f>Raw_Data!A3300</f>
        <v/>
      </c>
      <c r="B3300" s="11">
        <f>Raw_Data!B3300</f>
        <v/>
      </c>
      <c r="C3300">
        <f>Raw_Data!C3300</f>
        <v/>
      </c>
      <c r="D3300">
        <f>Raw_Data!D3300</f>
        <v/>
      </c>
      <c r="E3300">
        <f>Raw_Data!E3300</f>
        <v/>
      </c>
      <c r="F3300">
        <f>Raw_Data!F3300</f>
        <v/>
      </c>
      <c r="G3300">
        <f>Raw_Data!G3300</f>
        <v/>
      </c>
      <c r="H3300">
        <f>Raw_Data!H3300</f>
        <v/>
      </c>
      <c r="I3300">
        <f>Raw_Data!I3300</f>
        <v/>
      </c>
      <c r="J3300" s="12">
        <f>Raw_Data!J3300</f>
        <v/>
      </c>
      <c r="K3300" s="13">
        <f>Raw_Data!K3300</f>
        <v/>
      </c>
      <c r="L3300" s="12">
        <f>Raw_Data!L3300</f>
        <v/>
      </c>
      <c r="M3300" s="12">
        <f>Raw_Data!M3300</f>
        <v/>
      </c>
      <c r="N3300" s="12">
        <f>Raw_Data!N3300</f>
        <v/>
      </c>
      <c r="O3300">
        <f>Raw_Data!O3300</f>
        <v/>
      </c>
      <c r="P3300">
        <f>Raw_Data!P3300</f>
        <v/>
      </c>
      <c r="Q3300">
        <f>Raw_Data!Q3300</f>
        <v/>
      </c>
      <c r="R3300">
        <f>Raw_Data!R3300</f>
        <v/>
      </c>
      <c r="S3300">
        <f>Raw_Data!S3300</f>
        <v/>
      </c>
      <c r="T3300">
        <f>YEAR(B3300)</f>
        <v/>
      </c>
      <c r="U3300">
        <f>MONTH(B3300)</f>
        <v/>
      </c>
      <c r="V3300">
        <f>TEXT(B3300,"mmm")</f>
        <v/>
      </c>
      <c r="W3300" s="15">
        <f>IFERROR(N3300/L3300,0)</f>
        <v/>
      </c>
      <c r="X3300">
        <f>IF(K3300=0,"No Discount",IF(K3300&lt;=5%,"Low",IF(K3300&lt;=15%,"Medium","High")))</f>
        <v/>
      </c>
      <c r="Y3300">
        <f>IF(L3300&gt;=20000,"High Value",IF(L3300&gt;=5000,"Medium Value","Low Value"))</f>
        <v/>
      </c>
      <c r="Z3300">
        <f>IF(R3300&lt;=3,"Fast",IF(R3300&lt;=5,"On Time","Delayed"))</f>
        <v/>
      </c>
    </row>
    <row r="3301">
      <c r="A3301">
        <f>Raw_Data!A3301</f>
        <v/>
      </c>
      <c r="B3301" s="11">
        <f>Raw_Data!B3301</f>
        <v/>
      </c>
      <c r="C3301">
        <f>Raw_Data!C3301</f>
        <v/>
      </c>
      <c r="D3301">
        <f>Raw_Data!D3301</f>
        <v/>
      </c>
      <c r="E3301">
        <f>Raw_Data!E3301</f>
        <v/>
      </c>
      <c r="F3301">
        <f>Raw_Data!F3301</f>
        <v/>
      </c>
      <c r="G3301">
        <f>Raw_Data!G3301</f>
        <v/>
      </c>
      <c r="H3301">
        <f>Raw_Data!H3301</f>
        <v/>
      </c>
      <c r="I3301">
        <f>Raw_Data!I3301</f>
        <v/>
      </c>
      <c r="J3301" s="12">
        <f>Raw_Data!J3301</f>
        <v/>
      </c>
      <c r="K3301" s="13">
        <f>Raw_Data!K3301</f>
        <v/>
      </c>
      <c r="L3301" s="12">
        <f>Raw_Data!L3301</f>
        <v/>
      </c>
      <c r="M3301" s="12">
        <f>Raw_Data!M3301</f>
        <v/>
      </c>
      <c r="N3301" s="12">
        <f>Raw_Data!N3301</f>
        <v/>
      </c>
      <c r="O3301">
        <f>Raw_Data!O3301</f>
        <v/>
      </c>
      <c r="P3301">
        <f>Raw_Data!P3301</f>
        <v/>
      </c>
      <c r="Q3301">
        <f>Raw_Data!Q3301</f>
        <v/>
      </c>
      <c r="R3301">
        <f>Raw_Data!R3301</f>
        <v/>
      </c>
      <c r="S3301">
        <f>Raw_Data!S3301</f>
        <v/>
      </c>
      <c r="T3301">
        <f>YEAR(B3301)</f>
        <v/>
      </c>
      <c r="U3301">
        <f>MONTH(B3301)</f>
        <v/>
      </c>
      <c r="V3301">
        <f>TEXT(B3301,"mmm")</f>
        <v/>
      </c>
      <c r="W3301" s="15">
        <f>IFERROR(N3301/L3301,0)</f>
        <v/>
      </c>
      <c r="X3301">
        <f>IF(K3301=0,"No Discount",IF(K3301&lt;=5%,"Low",IF(K3301&lt;=15%,"Medium","High")))</f>
        <v/>
      </c>
      <c r="Y3301">
        <f>IF(L3301&gt;=20000,"High Value",IF(L3301&gt;=5000,"Medium Value","Low Value"))</f>
        <v/>
      </c>
      <c r="Z3301">
        <f>IF(R3301&lt;=3,"Fast",IF(R3301&lt;=5,"On Time","Delayed"))</f>
        <v/>
      </c>
    </row>
    <row r="3302">
      <c r="A3302">
        <f>Raw_Data!A3302</f>
        <v/>
      </c>
      <c r="B3302" s="11">
        <f>Raw_Data!B3302</f>
        <v/>
      </c>
      <c r="C3302">
        <f>Raw_Data!C3302</f>
        <v/>
      </c>
      <c r="D3302">
        <f>Raw_Data!D3302</f>
        <v/>
      </c>
      <c r="E3302">
        <f>Raw_Data!E3302</f>
        <v/>
      </c>
      <c r="F3302">
        <f>Raw_Data!F3302</f>
        <v/>
      </c>
      <c r="G3302">
        <f>Raw_Data!G3302</f>
        <v/>
      </c>
      <c r="H3302">
        <f>Raw_Data!H3302</f>
        <v/>
      </c>
      <c r="I3302">
        <f>Raw_Data!I3302</f>
        <v/>
      </c>
      <c r="J3302" s="12">
        <f>Raw_Data!J3302</f>
        <v/>
      </c>
      <c r="K3302" s="13">
        <f>Raw_Data!K3302</f>
        <v/>
      </c>
      <c r="L3302" s="12">
        <f>Raw_Data!L3302</f>
        <v/>
      </c>
      <c r="M3302" s="12">
        <f>Raw_Data!M3302</f>
        <v/>
      </c>
      <c r="N3302" s="12">
        <f>Raw_Data!N3302</f>
        <v/>
      </c>
      <c r="O3302">
        <f>Raw_Data!O3302</f>
        <v/>
      </c>
      <c r="P3302">
        <f>Raw_Data!P3302</f>
        <v/>
      </c>
      <c r="Q3302">
        <f>Raw_Data!Q3302</f>
        <v/>
      </c>
      <c r="R3302">
        <f>Raw_Data!R3302</f>
        <v/>
      </c>
      <c r="S3302">
        <f>Raw_Data!S3302</f>
        <v/>
      </c>
      <c r="T3302">
        <f>YEAR(B3302)</f>
        <v/>
      </c>
      <c r="U3302">
        <f>MONTH(B3302)</f>
        <v/>
      </c>
      <c r="V3302">
        <f>TEXT(B3302,"mmm")</f>
        <v/>
      </c>
      <c r="W3302" s="15">
        <f>IFERROR(N3302/L3302,0)</f>
        <v/>
      </c>
      <c r="X3302">
        <f>IF(K3302=0,"No Discount",IF(K3302&lt;=5%,"Low",IF(K3302&lt;=15%,"Medium","High")))</f>
        <v/>
      </c>
      <c r="Y3302">
        <f>IF(L3302&gt;=20000,"High Value",IF(L3302&gt;=5000,"Medium Value","Low Value"))</f>
        <v/>
      </c>
      <c r="Z3302">
        <f>IF(R3302&lt;=3,"Fast",IF(R3302&lt;=5,"On Time","Delayed"))</f>
        <v/>
      </c>
    </row>
    <row r="3303">
      <c r="A3303">
        <f>Raw_Data!A3303</f>
        <v/>
      </c>
      <c r="B3303" s="11">
        <f>Raw_Data!B3303</f>
        <v/>
      </c>
      <c r="C3303">
        <f>Raw_Data!C3303</f>
        <v/>
      </c>
      <c r="D3303">
        <f>Raw_Data!D3303</f>
        <v/>
      </c>
      <c r="E3303">
        <f>Raw_Data!E3303</f>
        <v/>
      </c>
      <c r="F3303">
        <f>Raw_Data!F3303</f>
        <v/>
      </c>
      <c r="G3303">
        <f>Raw_Data!G3303</f>
        <v/>
      </c>
      <c r="H3303">
        <f>Raw_Data!H3303</f>
        <v/>
      </c>
      <c r="I3303">
        <f>Raw_Data!I3303</f>
        <v/>
      </c>
      <c r="J3303" s="12">
        <f>Raw_Data!J3303</f>
        <v/>
      </c>
      <c r="K3303" s="13">
        <f>Raw_Data!K3303</f>
        <v/>
      </c>
      <c r="L3303" s="12">
        <f>Raw_Data!L3303</f>
        <v/>
      </c>
      <c r="M3303" s="12">
        <f>Raw_Data!M3303</f>
        <v/>
      </c>
      <c r="N3303" s="12">
        <f>Raw_Data!N3303</f>
        <v/>
      </c>
      <c r="O3303">
        <f>Raw_Data!O3303</f>
        <v/>
      </c>
      <c r="P3303">
        <f>Raw_Data!P3303</f>
        <v/>
      </c>
      <c r="Q3303">
        <f>Raw_Data!Q3303</f>
        <v/>
      </c>
      <c r="R3303">
        <f>Raw_Data!R3303</f>
        <v/>
      </c>
      <c r="S3303">
        <f>Raw_Data!S3303</f>
        <v/>
      </c>
      <c r="T3303">
        <f>YEAR(B3303)</f>
        <v/>
      </c>
      <c r="U3303">
        <f>MONTH(B3303)</f>
        <v/>
      </c>
      <c r="V3303">
        <f>TEXT(B3303,"mmm")</f>
        <v/>
      </c>
      <c r="W3303" s="15">
        <f>IFERROR(N3303/L3303,0)</f>
        <v/>
      </c>
      <c r="X3303">
        <f>IF(K3303=0,"No Discount",IF(K3303&lt;=5%,"Low",IF(K3303&lt;=15%,"Medium","High")))</f>
        <v/>
      </c>
      <c r="Y3303">
        <f>IF(L3303&gt;=20000,"High Value",IF(L3303&gt;=5000,"Medium Value","Low Value"))</f>
        <v/>
      </c>
      <c r="Z3303">
        <f>IF(R3303&lt;=3,"Fast",IF(R3303&lt;=5,"On Time","Delayed"))</f>
        <v/>
      </c>
    </row>
    <row r="3304">
      <c r="A3304">
        <f>Raw_Data!A3304</f>
        <v/>
      </c>
      <c r="B3304" s="11">
        <f>Raw_Data!B3304</f>
        <v/>
      </c>
      <c r="C3304">
        <f>Raw_Data!C3304</f>
        <v/>
      </c>
      <c r="D3304">
        <f>Raw_Data!D3304</f>
        <v/>
      </c>
      <c r="E3304">
        <f>Raw_Data!E3304</f>
        <v/>
      </c>
      <c r="F3304">
        <f>Raw_Data!F3304</f>
        <v/>
      </c>
      <c r="G3304">
        <f>Raw_Data!G3304</f>
        <v/>
      </c>
      <c r="H3304">
        <f>Raw_Data!H3304</f>
        <v/>
      </c>
      <c r="I3304">
        <f>Raw_Data!I3304</f>
        <v/>
      </c>
      <c r="J3304" s="12">
        <f>Raw_Data!J3304</f>
        <v/>
      </c>
      <c r="K3304" s="13">
        <f>Raw_Data!K3304</f>
        <v/>
      </c>
      <c r="L3304" s="12">
        <f>Raw_Data!L3304</f>
        <v/>
      </c>
      <c r="M3304" s="12">
        <f>Raw_Data!M3304</f>
        <v/>
      </c>
      <c r="N3304" s="12">
        <f>Raw_Data!N3304</f>
        <v/>
      </c>
      <c r="O3304">
        <f>Raw_Data!O3304</f>
        <v/>
      </c>
      <c r="P3304">
        <f>Raw_Data!P3304</f>
        <v/>
      </c>
      <c r="Q3304">
        <f>Raw_Data!Q3304</f>
        <v/>
      </c>
      <c r="R3304">
        <f>Raw_Data!R3304</f>
        <v/>
      </c>
      <c r="S3304">
        <f>Raw_Data!S3304</f>
        <v/>
      </c>
      <c r="T3304">
        <f>YEAR(B3304)</f>
        <v/>
      </c>
      <c r="U3304">
        <f>MONTH(B3304)</f>
        <v/>
      </c>
      <c r="V3304">
        <f>TEXT(B3304,"mmm")</f>
        <v/>
      </c>
      <c r="W3304" s="15">
        <f>IFERROR(N3304/L3304,0)</f>
        <v/>
      </c>
      <c r="X3304">
        <f>IF(K3304=0,"No Discount",IF(K3304&lt;=5%,"Low",IF(K3304&lt;=15%,"Medium","High")))</f>
        <v/>
      </c>
      <c r="Y3304">
        <f>IF(L3304&gt;=20000,"High Value",IF(L3304&gt;=5000,"Medium Value","Low Value"))</f>
        <v/>
      </c>
      <c r="Z3304">
        <f>IF(R3304&lt;=3,"Fast",IF(R3304&lt;=5,"On Time","Delayed"))</f>
        <v/>
      </c>
    </row>
    <row r="3305">
      <c r="A3305">
        <f>Raw_Data!A3305</f>
        <v/>
      </c>
      <c r="B3305" s="11">
        <f>Raw_Data!B3305</f>
        <v/>
      </c>
      <c r="C3305">
        <f>Raw_Data!C3305</f>
        <v/>
      </c>
      <c r="D3305">
        <f>Raw_Data!D3305</f>
        <v/>
      </c>
      <c r="E3305">
        <f>Raw_Data!E3305</f>
        <v/>
      </c>
      <c r="F3305">
        <f>Raw_Data!F3305</f>
        <v/>
      </c>
      <c r="G3305">
        <f>Raw_Data!G3305</f>
        <v/>
      </c>
      <c r="H3305">
        <f>Raw_Data!H3305</f>
        <v/>
      </c>
      <c r="I3305">
        <f>Raw_Data!I3305</f>
        <v/>
      </c>
      <c r="J3305" s="12">
        <f>Raw_Data!J3305</f>
        <v/>
      </c>
      <c r="K3305" s="13">
        <f>Raw_Data!K3305</f>
        <v/>
      </c>
      <c r="L3305" s="12">
        <f>Raw_Data!L3305</f>
        <v/>
      </c>
      <c r="M3305" s="12">
        <f>Raw_Data!M3305</f>
        <v/>
      </c>
      <c r="N3305" s="12">
        <f>Raw_Data!N3305</f>
        <v/>
      </c>
      <c r="O3305">
        <f>Raw_Data!O3305</f>
        <v/>
      </c>
      <c r="P3305">
        <f>Raw_Data!P3305</f>
        <v/>
      </c>
      <c r="Q3305">
        <f>Raw_Data!Q3305</f>
        <v/>
      </c>
      <c r="R3305">
        <f>Raw_Data!R3305</f>
        <v/>
      </c>
      <c r="S3305">
        <f>Raw_Data!S3305</f>
        <v/>
      </c>
      <c r="T3305">
        <f>YEAR(B3305)</f>
        <v/>
      </c>
      <c r="U3305">
        <f>MONTH(B3305)</f>
        <v/>
      </c>
      <c r="V3305">
        <f>TEXT(B3305,"mmm")</f>
        <v/>
      </c>
      <c r="W3305" s="15">
        <f>IFERROR(N3305/L3305,0)</f>
        <v/>
      </c>
      <c r="X3305">
        <f>IF(K3305=0,"No Discount",IF(K3305&lt;=5%,"Low",IF(K3305&lt;=15%,"Medium","High")))</f>
        <v/>
      </c>
      <c r="Y3305">
        <f>IF(L3305&gt;=20000,"High Value",IF(L3305&gt;=5000,"Medium Value","Low Value"))</f>
        <v/>
      </c>
      <c r="Z3305">
        <f>IF(R3305&lt;=3,"Fast",IF(R3305&lt;=5,"On Time","Delayed"))</f>
        <v/>
      </c>
    </row>
    <row r="3306">
      <c r="A3306">
        <f>Raw_Data!A3306</f>
        <v/>
      </c>
      <c r="B3306" s="11">
        <f>Raw_Data!B3306</f>
        <v/>
      </c>
      <c r="C3306">
        <f>Raw_Data!C3306</f>
        <v/>
      </c>
      <c r="D3306">
        <f>Raw_Data!D3306</f>
        <v/>
      </c>
      <c r="E3306">
        <f>Raw_Data!E3306</f>
        <v/>
      </c>
      <c r="F3306">
        <f>Raw_Data!F3306</f>
        <v/>
      </c>
      <c r="G3306">
        <f>Raw_Data!G3306</f>
        <v/>
      </c>
      <c r="H3306">
        <f>Raw_Data!H3306</f>
        <v/>
      </c>
      <c r="I3306">
        <f>Raw_Data!I3306</f>
        <v/>
      </c>
      <c r="J3306" s="12">
        <f>Raw_Data!J3306</f>
        <v/>
      </c>
      <c r="K3306" s="13">
        <f>Raw_Data!K3306</f>
        <v/>
      </c>
      <c r="L3306" s="12">
        <f>Raw_Data!L3306</f>
        <v/>
      </c>
      <c r="M3306" s="12">
        <f>Raw_Data!M3306</f>
        <v/>
      </c>
      <c r="N3306" s="12">
        <f>Raw_Data!N3306</f>
        <v/>
      </c>
      <c r="O3306">
        <f>Raw_Data!O3306</f>
        <v/>
      </c>
      <c r="P3306">
        <f>Raw_Data!P3306</f>
        <v/>
      </c>
      <c r="Q3306">
        <f>Raw_Data!Q3306</f>
        <v/>
      </c>
      <c r="R3306">
        <f>Raw_Data!R3306</f>
        <v/>
      </c>
      <c r="S3306">
        <f>Raw_Data!S3306</f>
        <v/>
      </c>
      <c r="T3306">
        <f>YEAR(B3306)</f>
        <v/>
      </c>
      <c r="U3306">
        <f>MONTH(B3306)</f>
        <v/>
      </c>
      <c r="V3306">
        <f>TEXT(B3306,"mmm")</f>
        <v/>
      </c>
      <c r="W3306" s="15">
        <f>IFERROR(N3306/L3306,0)</f>
        <v/>
      </c>
      <c r="X3306">
        <f>IF(K3306=0,"No Discount",IF(K3306&lt;=5%,"Low",IF(K3306&lt;=15%,"Medium","High")))</f>
        <v/>
      </c>
      <c r="Y3306">
        <f>IF(L3306&gt;=20000,"High Value",IF(L3306&gt;=5000,"Medium Value","Low Value"))</f>
        <v/>
      </c>
      <c r="Z3306">
        <f>IF(R3306&lt;=3,"Fast",IF(R3306&lt;=5,"On Time","Delayed"))</f>
        <v/>
      </c>
    </row>
    <row r="3307">
      <c r="A3307">
        <f>Raw_Data!A3307</f>
        <v/>
      </c>
      <c r="B3307" s="11">
        <f>Raw_Data!B3307</f>
        <v/>
      </c>
      <c r="C3307">
        <f>Raw_Data!C3307</f>
        <v/>
      </c>
      <c r="D3307">
        <f>Raw_Data!D3307</f>
        <v/>
      </c>
      <c r="E3307">
        <f>Raw_Data!E3307</f>
        <v/>
      </c>
      <c r="F3307">
        <f>Raw_Data!F3307</f>
        <v/>
      </c>
      <c r="G3307">
        <f>Raw_Data!G3307</f>
        <v/>
      </c>
      <c r="H3307">
        <f>Raw_Data!H3307</f>
        <v/>
      </c>
      <c r="I3307">
        <f>Raw_Data!I3307</f>
        <v/>
      </c>
      <c r="J3307" s="12">
        <f>Raw_Data!J3307</f>
        <v/>
      </c>
      <c r="K3307" s="13">
        <f>Raw_Data!K3307</f>
        <v/>
      </c>
      <c r="L3307" s="12">
        <f>Raw_Data!L3307</f>
        <v/>
      </c>
      <c r="M3307" s="12">
        <f>Raw_Data!M3307</f>
        <v/>
      </c>
      <c r="N3307" s="12">
        <f>Raw_Data!N3307</f>
        <v/>
      </c>
      <c r="O3307">
        <f>Raw_Data!O3307</f>
        <v/>
      </c>
      <c r="P3307">
        <f>Raw_Data!P3307</f>
        <v/>
      </c>
      <c r="Q3307">
        <f>Raw_Data!Q3307</f>
        <v/>
      </c>
      <c r="R3307">
        <f>Raw_Data!R3307</f>
        <v/>
      </c>
      <c r="S3307">
        <f>Raw_Data!S3307</f>
        <v/>
      </c>
      <c r="T3307">
        <f>YEAR(B3307)</f>
        <v/>
      </c>
      <c r="U3307">
        <f>MONTH(B3307)</f>
        <v/>
      </c>
      <c r="V3307">
        <f>TEXT(B3307,"mmm")</f>
        <v/>
      </c>
      <c r="W3307" s="15">
        <f>IFERROR(N3307/L3307,0)</f>
        <v/>
      </c>
      <c r="X3307">
        <f>IF(K3307=0,"No Discount",IF(K3307&lt;=5%,"Low",IF(K3307&lt;=15%,"Medium","High")))</f>
        <v/>
      </c>
      <c r="Y3307">
        <f>IF(L3307&gt;=20000,"High Value",IF(L3307&gt;=5000,"Medium Value","Low Value"))</f>
        <v/>
      </c>
      <c r="Z3307">
        <f>IF(R3307&lt;=3,"Fast",IF(R3307&lt;=5,"On Time","Delayed"))</f>
        <v/>
      </c>
    </row>
    <row r="3308">
      <c r="A3308">
        <f>Raw_Data!A3308</f>
        <v/>
      </c>
      <c r="B3308" s="11">
        <f>Raw_Data!B3308</f>
        <v/>
      </c>
      <c r="C3308">
        <f>Raw_Data!C3308</f>
        <v/>
      </c>
      <c r="D3308">
        <f>Raw_Data!D3308</f>
        <v/>
      </c>
      <c r="E3308">
        <f>Raw_Data!E3308</f>
        <v/>
      </c>
      <c r="F3308">
        <f>Raw_Data!F3308</f>
        <v/>
      </c>
      <c r="G3308">
        <f>Raw_Data!G3308</f>
        <v/>
      </c>
      <c r="H3308">
        <f>Raw_Data!H3308</f>
        <v/>
      </c>
      <c r="I3308">
        <f>Raw_Data!I3308</f>
        <v/>
      </c>
      <c r="J3308" s="12">
        <f>Raw_Data!J3308</f>
        <v/>
      </c>
      <c r="K3308" s="13">
        <f>Raw_Data!K3308</f>
        <v/>
      </c>
      <c r="L3308" s="12">
        <f>Raw_Data!L3308</f>
        <v/>
      </c>
      <c r="M3308" s="12">
        <f>Raw_Data!M3308</f>
        <v/>
      </c>
      <c r="N3308" s="12">
        <f>Raw_Data!N3308</f>
        <v/>
      </c>
      <c r="O3308">
        <f>Raw_Data!O3308</f>
        <v/>
      </c>
      <c r="P3308">
        <f>Raw_Data!P3308</f>
        <v/>
      </c>
      <c r="Q3308">
        <f>Raw_Data!Q3308</f>
        <v/>
      </c>
      <c r="R3308">
        <f>Raw_Data!R3308</f>
        <v/>
      </c>
      <c r="S3308">
        <f>Raw_Data!S3308</f>
        <v/>
      </c>
      <c r="T3308">
        <f>YEAR(B3308)</f>
        <v/>
      </c>
      <c r="U3308">
        <f>MONTH(B3308)</f>
        <v/>
      </c>
      <c r="V3308">
        <f>TEXT(B3308,"mmm")</f>
        <v/>
      </c>
      <c r="W3308" s="15">
        <f>IFERROR(N3308/L3308,0)</f>
        <v/>
      </c>
      <c r="X3308">
        <f>IF(K3308=0,"No Discount",IF(K3308&lt;=5%,"Low",IF(K3308&lt;=15%,"Medium","High")))</f>
        <v/>
      </c>
      <c r="Y3308">
        <f>IF(L3308&gt;=20000,"High Value",IF(L3308&gt;=5000,"Medium Value","Low Value"))</f>
        <v/>
      </c>
      <c r="Z3308">
        <f>IF(R3308&lt;=3,"Fast",IF(R3308&lt;=5,"On Time","Delayed"))</f>
        <v/>
      </c>
    </row>
    <row r="3309">
      <c r="A3309">
        <f>Raw_Data!A3309</f>
        <v/>
      </c>
      <c r="B3309" s="11">
        <f>Raw_Data!B3309</f>
        <v/>
      </c>
      <c r="C3309">
        <f>Raw_Data!C3309</f>
        <v/>
      </c>
      <c r="D3309">
        <f>Raw_Data!D3309</f>
        <v/>
      </c>
      <c r="E3309">
        <f>Raw_Data!E3309</f>
        <v/>
      </c>
      <c r="F3309">
        <f>Raw_Data!F3309</f>
        <v/>
      </c>
      <c r="G3309">
        <f>Raw_Data!G3309</f>
        <v/>
      </c>
      <c r="H3309">
        <f>Raw_Data!H3309</f>
        <v/>
      </c>
      <c r="I3309">
        <f>Raw_Data!I3309</f>
        <v/>
      </c>
      <c r="J3309" s="12">
        <f>Raw_Data!J3309</f>
        <v/>
      </c>
      <c r="K3309" s="13">
        <f>Raw_Data!K3309</f>
        <v/>
      </c>
      <c r="L3309" s="12">
        <f>Raw_Data!L3309</f>
        <v/>
      </c>
      <c r="M3309" s="12">
        <f>Raw_Data!M3309</f>
        <v/>
      </c>
      <c r="N3309" s="12">
        <f>Raw_Data!N3309</f>
        <v/>
      </c>
      <c r="O3309">
        <f>Raw_Data!O3309</f>
        <v/>
      </c>
      <c r="P3309">
        <f>Raw_Data!P3309</f>
        <v/>
      </c>
      <c r="Q3309">
        <f>Raw_Data!Q3309</f>
        <v/>
      </c>
      <c r="R3309">
        <f>Raw_Data!R3309</f>
        <v/>
      </c>
      <c r="S3309">
        <f>Raw_Data!S3309</f>
        <v/>
      </c>
      <c r="T3309">
        <f>YEAR(B3309)</f>
        <v/>
      </c>
      <c r="U3309">
        <f>MONTH(B3309)</f>
        <v/>
      </c>
      <c r="V3309">
        <f>TEXT(B3309,"mmm")</f>
        <v/>
      </c>
      <c r="W3309" s="15">
        <f>IFERROR(N3309/L3309,0)</f>
        <v/>
      </c>
      <c r="X3309">
        <f>IF(K3309=0,"No Discount",IF(K3309&lt;=5%,"Low",IF(K3309&lt;=15%,"Medium","High")))</f>
        <v/>
      </c>
      <c r="Y3309">
        <f>IF(L3309&gt;=20000,"High Value",IF(L3309&gt;=5000,"Medium Value","Low Value"))</f>
        <v/>
      </c>
      <c r="Z3309">
        <f>IF(R3309&lt;=3,"Fast",IF(R3309&lt;=5,"On Time","Delayed"))</f>
        <v/>
      </c>
    </row>
    <row r="3310">
      <c r="A3310">
        <f>Raw_Data!A3310</f>
        <v/>
      </c>
      <c r="B3310" s="11">
        <f>Raw_Data!B3310</f>
        <v/>
      </c>
      <c r="C3310">
        <f>Raw_Data!C3310</f>
        <v/>
      </c>
      <c r="D3310">
        <f>Raw_Data!D3310</f>
        <v/>
      </c>
      <c r="E3310">
        <f>Raw_Data!E3310</f>
        <v/>
      </c>
      <c r="F3310">
        <f>Raw_Data!F3310</f>
        <v/>
      </c>
      <c r="G3310">
        <f>Raw_Data!G3310</f>
        <v/>
      </c>
      <c r="H3310">
        <f>Raw_Data!H3310</f>
        <v/>
      </c>
      <c r="I3310">
        <f>Raw_Data!I3310</f>
        <v/>
      </c>
      <c r="J3310" s="12">
        <f>Raw_Data!J3310</f>
        <v/>
      </c>
      <c r="K3310" s="13">
        <f>Raw_Data!K3310</f>
        <v/>
      </c>
      <c r="L3310" s="12">
        <f>Raw_Data!L3310</f>
        <v/>
      </c>
      <c r="M3310" s="12">
        <f>Raw_Data!M3310</f>
        <v/>
      </c>
      <c r="N3310" s="12">
        <f>Raw_Data!N3310</f>
        <v/>
      </c>
      <c r="O3310">
        <f>Raw_Data!O3310</f>
        <v/>
      </c>
      <c r="P3310">
        <f>Raw_Data!P3310</f>
        <v/>
      </c>
      <c r="Q3310">
        <f>Raw_Data!Q3310</f>
        <v/>
      </c>
      <c r="R3310">
        <f>Raw_Data!R3310</f>
        <v/>
      </c>
      <c r="S3310">
        <f>Raw_Data!S3310</f>
        <v/>
      </c>
      <c r="T3310">
        <f>YEAR(B3310)</f>
        <v/>
      </c>
      <c r="U3310">
        <f>MONTH(B3310)</f>
        <v/>
      </c>
      <c r="V3310">
        <f>TEXT(B3310,"mmm")</f>
        <v/>
      </c>
      <c r="W3310" s="15">
        <f>IFERROR(N3310/L3310,0)</f>
        <v/>
      </c>
      <c r="X3310">
        <f>IF(K3310=0,"No Discount",IF(K3310&lt;=5%,"Low",IF(K3310&lt;=15%,"Medium","High")))</f>
        <v/>
      </c>
      <c r="Y3310">
        <f>IF(L3310&gt;=20000,"High Value",IF(L3310&gt;=5000,"Medium Value","Low Value"))</f>
        <v/>
      </c>
      <c r="Z3310">
        <f>IF(R3310&lt;=3,"Fast",IF(R3310&lt;=5,"On Time","Delayed"))</f>
        <v/>
      </c>
    </row>
    <row r="3311">
      <c r="A3311">
        <f>Raw_Data!A3311</f>
        <v/>
      </c>
      <c r="B3311" s="11">
        <f>Raw_Data!B3311</f>
        <v/>
      </c>
      <c r="C3311">
        <f>Raw_Data!C3311</f>
        <v/>
      </c>
      <c r="D3311">
        <f>Raw_Data!D3311</f>
        <v/>
      </c>
      <c r="E3311">
        <f>Raw_Data!E3311</f>
        <v/>
      </c>
      <c r="F3311">
        <f>Raw_Data!F3311</f>
        <v/>
      </c>
      <c r="G3311">
        <f>Raw_Data!G3311</f>
        <v/>
      </c>
      <c r="H3311">
        <f>Raw_Data!H3311</f>
        <v/>
      </c>
      <c r="I3311">
        <f>Raw_Data!I3311</f>
        <v/>
      </c>
      <c r="J3311" s="12">
        <f>Raw_Data!J3311</f>
        <v/>
      </c>
      <c r="K3311" s="13">
        <f>Raw_Data!K3311</f>
        <v/>
      </c>
      <c r="L3311" s="12">
        <f>Raw_Data!L3311</f>
        <v/>
      </c>
      <c r="M3311" s="12">
        <f>Raw_Data!M3311</f>
        <v/>
      </c>
      <c r="N3311" s="12">
        <f>Raw_Data!N3311</f>
        <v/>
      </c>
      <c r="O3311">
        <f>Raw_Data!O3311</f>
        <v/>
      </c>
      <c r="P3311">
        <f>Raw_Data!P3311</f>
        <v/>
      </c>
      <c r="Q3311">
        <f>Raw_Data!Q3311</f>
        <v/>
      </c>
      <c r="R3311">
        <f>Raw_Data!R3311</f>
        <v/>
      </c>
      <c r="S3311">
        <f>Raw_Data!S3311</f>
        <v/>
      </c>
      <c r="T3311">
        <f>YEAR(B3311)</f>
        <v/>
      </c>
      <c r="U3311">
        <f>MONTH(B3311)</f>
        <v/>
      </c>
      <c r="V3311">
        <f>TEXT(B3311,"mmm")</f>
        <v/>
      </c>
      <c r="W3311" s="15">
        <f>IFERROR(N3311/L3311,0)</f>
        <v/>
      </c>
      <c r="X3311">
        <f>IF(K3311=0,"No Discount",IF(K3311&lt;=5%,"Low",IF(K3311&lt;=15%,"Medium","High")))</f>
        <v/>
      </c>
      <c r="Y3311">
        <f>IF(L3311&gt;=20000,"High Value",IF(L3311&gt;=5000,"Medium Value","Low Value"))</f>
        <v/>
      </c>
      <c r="Z3311">
        <f>IF(R3311&lt;=3,"Fast",IF(R3311&lt;=5,"On Time","Delayed"))</f>
        <v/>
      </c>
    </row>
    <row r="3312">
      <c r="A3312">
        <f>Raw_Data!A3312</f>
        <v/>
      </c>
      <c r="B3312" s="11">
        <f>Raw_Data!B3312</f>
        <v/>
      </c>
      <c r="C3312">
        <f>Raw_Data!C3312</f>
        <v/>
      </c>
      <c r="D3312">
        <f>Raw_Data!D3312</f>
        <v/>
      </c>
      <c r="E3312">
        <f>Raw_Data!E3312</f>
        <v/>
      </c>
      <c r="F3312">
        <f>Raw_Data!F3312</f>
        <v/>
      </c>
      <c r="G3312">
        <f>Raw_Data!G3312</f>
        <v/>
      </c>
      <c r="H3312">
        <f>Raw_Data!H3312</f>
        <v/>
      </c>
      <c r="I3312">
        <f>Raw_Data!I3312</f>
        <v/>
      </c>
      <c r="J3312" s="12">
        <f>Raw_Data!J3312</f>
        <v/>
      </c>
      <c r="K3312" s="13">
        <f>Raw_Data!K3312</f>
        <v/>
      </c>
      <c r="L3312" s="12">
        <f>Raw_Data!L3312</f>
        <v/>
      </c>
      <c r="M3312" s="12">
        <f>Raw_Data!M3312</f>
        <v/>
      </c>
      <c r="N3312" s="12">
        <f>Raw_Data!N3312</f>
        <v/>
      </c>
      <c r="O3312">
        <f>Raw_Data!O3312</f>
        <v/>
      </c>
      <c r="P3312">
        <f>Raw_Data!P3312</f>
        <v/>
      </c>
      <c r="Q3312">
        <f>Raw_Data!Q3312</f>
        <v/>
      </c>
      <c r="R3312">
        <f>Raw_Data!R3312</f>
        <v/>
      </c>
      <c r="S3312">
        <f>Raw_Data!S3312</f>
        <v/>
      </c>
      <c r="T3312">
        <f>YEAR(B3312)</f>
        <v/>
      </c>
      <c r="U3312">
        <f>MONTH(B3312)</f>
        <v/>
      </c>
      <c r="V3312">
        <f>TEXT(B3312,"mmm")</f>
        <v/>
      </c>
      <c r="W3312" s="15">
        <f>IFERROR(N3312/L3312,0)</f>
        <v/>
      </c>
      <c r="X3312">
        <f>IF(K3312=0,"No Discount",IF(K3312&lt;=5%,"Low",IF(K3312&lt;=15%,"Medium","High")))</f>
        <v/>
      </c>
      <c r="Y3312">
        <f>IF(L3312&gt;=20000,"High Value",IF(L3312&gt;=5000,"Medium Value","Low Value"))</f>
        <v/>
      </c>
      <c r="Z3312">
        <f>IF(R3312&lt;=3,"Fast",IF(R3312&lt;=5,"On Time","Delayed"))</f>
        <v/>
      </c>
    </row>
    <row r="3313">
      <c r="A3313">
        <f>Raw_Data!A3313</f>
        <v/>
      </c>
      <c r="B3313" s="11">
        <f>Raw_Data!B3313</f>
        <v/>
      </c>
      <c r="C3313">
        <f>Raw_Data!C3313</f>
        <v/>
      </c>
      <c r="D3313">
        <f>Raw_Data!D3313</f>
        <v/>
      </c>
      <c r="E3313">
        <f>Raw_Data!E3313</f>
        <v/>
      </c>
      <c r="F3313">
        <f>Raw_Data!F3313</f>
        <v/>
      </c>
      <c r="G3313">
        <f>Raw_Data!G3313</f>
        <v/>
      </c>
      <c r="H3313">
        <f>Raw_Data!H3313</f>
        <v/>
      </c>
      <c r="I3313">
        <f>Raw_Data!I3313</f>
        <v/>
      </c>
      <c r="J3313" s="12">
        <f>Raw_Data!J3313</f>
        <v/>
      </c>
      <c r="K3313" s="13">
        <f>Raw_Data!K3313</f>
        <v/>
      </c>
      <c r="L3313" s="12">
        <f>Raw_Data!L3313</f>
        <v/>
      </c>
      <c r="M3313" s="12">
        <f>Raw_Data!M3313</f>
        <v/>
      </c>
      <c r="N3313" s="12">
        <f>Raw_Data!N3313</f>
        <v/>
      </c>
      <c r="O3313">
        <f>Raw_Data!O3313</f>
        <v/>
      </c>
      <c r="P3313">
        <f>Raw_Data!P3313</f>
        <v/>
      </c>
      <c r="Q3313">
        <f>Raw_Data!Q3313</f>
        <v/>
      </c>
      <c r="R3313">
        <f>Raw_Data!R3313</f>
        <v/>
      </c>
      <c r="S3313">
        <f>Raw_Data!S3313</f>
        <v/>
      </c>
      <c r="T3313">
        <f>YEAR(B3313)</f>
        <v/>
      </c>
      <c r="U3313">
        <f>MONTH(B3313)</f>
        <v/>
      </c>
      <c r="V3313">
        <f>TEXT(B3313,"mmm")</f>
        <v/>
      </c>
      <c r="W3313" s="15">
        <f>IFERROR(N3313/L3313,0)</f>
        <v/>
      </c>
      <c r="X3313">
        <f>IF(K3313=0,"No Discount",IF(K3313&lt;=5%,"Low",IF(K3313&lt;=15%,"Medium","High")))</f>
        <v/>
      </c>
      <c r="Y3313">
        <f>IF(L3313&gt;=20000,"High Value",IF(L3313&gt;=5000,"Medium Value","Low Value"))</f>
        <v/>
      </c>
      <c r="Z3313">
        <f>IF(R3313&lt;=3,"Fast",IF(R3313&lt;=5,"On Time","Delayed"))</f>
        <v/>
      </c>
    </row>
    <row r="3314">
      <c r="A3314">
        <f>Raw_Data!A3314</f>
        <v/>
      </c>
      <c r="B3314" s="11">
        <f>Raw_Data!B3314</f>
        <v/>
      </c>
      <c r="C3314">
        <f>Raw_Data!C3314</f>
        <v/>
      </c>
      <c r="D3314">
        <f>Raw_Data!D3314</f>
        <v/>
      </c>
      <c r="E3314">
        <f>Raw_Data!E3314</f>
        <v/>
      </c>
      <c r="F3314">
        <f>Raw_Data!F3314</f>
        <v/>
      </c>
      <c r="G3314">
        <f>Raw_Data!G3314</f>
        <v/>
      </c>
      <c r="H3314">
        <f>Raw_Data!H3314</f>
        <v/>
      </c>
      <c r="I3314">
        <f>Raw_Data!I3314</f>
        <v/>
      </c>
      <c r="J3314" s="12">
        <f>Raw_Data!J3314</f>
        <v/>
      </c>
      <c r="K3314" s="13">
        <f>Raw_Data!K3314</f>
        <v/>
      </c>
      <c r="L3314" s="12">
        <f>Raw_Data!L3314</f>
        <v/>
      </c>
      <c r="M3314" s="12">
        <f>Raw_Data!M3314</f>
        <v/>
      </c>
      <c r="N3314" s="12">
        <f>Raw_Data!N3314</f>
        <v/>
      </c>
      <c r="O3314">
        <f>Raw_Data!O3314</f>
        <v/>
      </c>
      <c r="P3314">
        <f>Raw_Data!P3314</f>
        <v/>
      </c>
      <c r="Q3314">
        <f>Raw_Data!Q3314</f>
        <v/>
      </c>
      <c r="R3314">
        <f>Raw_Data!R3314</f>
        <v/>
      </c>
      <c r="S3314">
        <f>Raw_Data!S3314</f>
        <v/>
      </c>
      <c r="T3314">
        <f>YEAR(B3314)</f>
        <v/>
      </c>
      <c r="U3314">
        <f>MONTH(B3314)</f>
        <v/>
      </c>
      <c r="V3314">
        <f>TEXT(B3314,"mmm")</f>
        <v/>
      </c>
      <c r="W3314" s="15">
        <f>IFERROR(N3314/L3314,0)</f>
        <v/>
      </c>
      <c r="X3314">
        <f>IF(K3314=0,"No Discount",IF(K3314&lt;=5%,"Low",IF(K3314&lt;=15%,"Medium","High")))</f>
        <v/>
      </c>
      <c r="Y3314">
        <f>IF(L3314&gt;=20000,"High Value",IF(L3314&gt;=5000,"Medium Value","Low Value"))</f>
        <v/>
      </c>
      <c r="Z3314">
        <f>IF(R3314&lt;=3,"Fast",IF(R3314&lt;=5,"On Time","Delayed"))</f>
        <v/>
      </c>
    </row>
    <row r="3315">
      <c r="A3315">
        <f>Raw_Data!A3315</f>
        <v/>
      </c>
      <c r="B3315" s="11">
        <f>Raw_Data!B3315</f>
        <v/>
      </c>
      <c r="C3315">
        <f>Raw_Data!C3315</f>
        <v/>
      </c>
      <c r="D3315">
        <f>Raw_Data!D3315</f>
        <v/>
      </c>
      <c r="E3315">
        <f>Raw_Data!E3315</f>
        <v/>
      </c>
      <c r="F3315">
        <f>Raw_Data!F3315</f>
        <v/>
      </c>
      <c r="G3315">
        <f>Raw_Data!G3315</f>
        <v/>
      </c>
      <c r="H3315">
        <f>Raw_Data!H3315</f>
        <v/>
      </c>
      <c r="I3315">
        <f>Raw_Data!I3315</f>
        <v/>
      </c>
      <c r="J3315" s="12">
        <f>Raw_Data!J3315</f>
        <v/>
      </c>
      <c r="K3315" s="13">
        <f>Raw_Data!K3315</f>
        <v/>
      </c>
      <c r="L3315" s="12">
        <f>Raw_Data!L3315</f>
        <v/>
      </c>
      <c r="M3315" s="12">
        <f>Raw_Data!M3315</f>
        <v/>
      </c>
      <c r="N3315" s="12">
        <f>Raw_Data!N3315</f>
        <v/>
      </c>
      <c r="O3315">
        <f>Raw_Data!O3315</f>
        <v/>
      </c>
      <c r="P3315">
        <f>Raw_Data!P3315</f>
        <v/>
      </c>
      <c r="Q3315">
        <f>Raw_Data!Q3315</f>
        <v/>
      </c>
      <c r="R3315">
        <f>Raw_Data!R3315</f>
        <v/>
      </c>
      <c r="S3315">
        <f>Raw_Data!S3315</f>
        <v/>
      </c>
      <c r="T3315">
        <f>YEAR(B3315)</f>
        <v/>
      </c>
      <c r="U3315">
        <f>MONTH(B3315)</f>
        <v/>
      </c>
      <c r="V3315">
        <f>TEXT(B3315,"mmm")</f>
        <v/>
      </c>
      <c r="W3315" s="15">
        <f>IFERROR(N3315/L3315,0)</f>
        <v/>
      </c>
      <c r="X3315">
        <f>IF(K3315=0,"No Discount",IF(K3315&lt;=5%,"Low",IF(K3315&lt;=15%,"Medium","High")))</f>
        <v/>
      </c>
      <c r="Y3315">
        <f>IF(L3315&gt;=20000,"High Value",IF(L3315&gt;=5000,"Medium Value","Low Value"))</f>
        <v/>
      </c>
      <c r="Z3315">
        <f>IF(R3315&lt;=3,"Fast",IF(R3315&lt;=5,"On Time","Delayed"))</f>
        <v/>
      </c>
    </row>
    <row r="3316">
      <c r="A3316">
        <f>Raw_Data!A3316</f>
        <v/>
      </c>
      <c r="B3316" s="11">
        <f>Raw_Data!B3316</f>
        <v/>
      </c>
      <c r="C3316">
        <f>Raw_Data!C3316</f>
        <v/>
      </c>
      <c r="D3316">
        <f>Raw_Data!D3316</f>
        <v/>
      </c>
      <c r="E3316">
        <f>Raw_Data!E3316</f>
        <v/>
      </c>
      <c r="F3316">
        <f>Raw_Data!F3316</f>
        <v/>
      </c>
      <c r="G3316">
        <f>Raw_Data!G3316</f>
        <v/>
      </c>
      <c r="H3316">
        <f>Raw_Data!H3316</f>
        <v/>
      </c>
      <c r="I3316">
        <f>Raw_Data!I3316</f>
        <v/>
      </c>
      <c r="J3316" s="12">
        <f>Raw_Data!J3316</f>
        <v/>
      </c>
      <c r="K3316" s="13">
        <f>Raw_Data!K3316</f>
        <v/>
      </c>
      <c r="L3316" s="12">
        <f>Raw_Data!L3316</f>
        <v/>
      </c>
      <c r="M3316" s="12">
        <f>Raw_Data!M3316</f>
        <v/>
      </c>
      <c r="N3316" s="12">
        <f>Raw_Data!N3316</f>
        <v/>
      </c>
      <c r="O3316">
        <f>Raw_Data!O3316</f>
        <v/>
      </c>
      <c r="P3316">
        <f>Raw_Data!P3316</f>
        <v/>
      </c>
      <c r="Q3316">
        <f>Raw_Data!Q3316</f>
        <v/>
      </c>
      <c r="R3316">
        <f>Raw_Data!R3316</f>
        <v/>
      </c>
      <c r="S3316">
        <f>Raw_Data!S3316</f>
        <v/>
      </c>
      <c r="T3316">
        <f>YEAR(B3316)</f>
        <v/>
      </c>
      <c r="U3316">
        <f>MONTH(B3316)</f>
        <v/>
      </c>
      <c r="V3316">
        <f>TEXT(B3316,"mmm")</f>
        <v/>
      </c>
      <c r="W3316" s="15">
        <f>IFERROR(N3316/L3316,0)</f>
        <v/>
      </c>
      <c r="X3316">
        <f>IF(K3316=0,"No Discount",IF(K3316&lt;=5%,"Low",IF(K3316&lt;=15%,"Medium","High")))</f>
        <v/>
      </c>
      <c r="Y3316">
        <f>IF(L3316&gt;=20000,"High Value",IF(L3316&gt;=5000,"Medium Value","Low Value"))</f>
        <v/>
      </c>
      <c r="Z3316">
        <f>IF(R3316&lt;=3,"Fast",IF(R3316&lt;=5,"On Time","Delayed"))</f>
        <v/>
      </c>
    </row>
    <row r="3317">
      <c r="A3317">
        <f>Raw_Data!A3317</f>
        <v/>
      </c>
      <c r="B3317" s="11">
        <f>Raw_Data!B3317</f>
        <v/>
      </c>
      <c r="C3317">
        <f>Raw_Data!C3317</f>
        <v/>
      </c>
      <c r="D3317">
        <f>Raw_Data!D3317</f>
        <v/>
      </c>
      <c r="E3317">
        <f>Raw_Data!E3317</f>
        <v/>
      </c>
      <c r="F3317">
        <f>Raw_Data!F3317</f>
        <v/>
      </c>
      <c r="G3317">
        <f>Raw_Data!G3317</f>
        <v/>
      </c>
      <c r="H3317">
        <f>Raw_Data!H3317</f>
        <v/>
      </c>
      <c r="I3317">
        <f>Raw_Data!I3317</f>
        <v/>
      </c>
      <c r="J3317" s="12">
        <f>Raw_Data!J3317</f>
        <v/>
      </c>
      <c r="K3317" s="13">
        <f>Raw_Data!K3317</f>
        <v/>
      </c>
      <c r="L3317" s="12">
        <f>Raw_Data!L3317</f>
        <v/>
      </c>
      <c r="M3317" s="12">
        <f>Raw_Data!M3317</f>
        <v/>
      </c>
      <c r="N3317" s="12">
        <f>Raw_Data!N3317</f>
        <v/>
      </c>
      <c r="O3317">
        <f>Raw_Data!O3317</f>
        <v/>
      </c>
      <c r="P3317">
        <f>Raw_Data!P3317</f>
        <v/>
      </c>
      <c r="Q3317">
        <f>Raw_Data!Q3317</f>
        <v/>
      </c>
      <c r="R3317">
        <f>Raw_Data!R3317</f>
        <v/>
      </c>
      <c r="S3317">
        <f>Raw_Data!S3317</f>
        <v/>
      </c>
      <c r="T3317">
        <f>YEAR(B3317)</f>
        <v/>
      </c>
      <c r="U3317">
        <f>MONTH(B3317)</f>
        <v/>
      </c>
      <c r="V3317">
        <f>TEXT(B3317,"mmm")</f>
        <v/>
      </c>
      <c r="W3317" s="15">
        <f>IFERROR(N3317/L3317,0)</f>
        <v/>
      </c>
      <c r="X3317">
        <f>IF(K3317=0,"No Discount",IF(K3317&lt;=5%,"Low",IF(K3317&lt;=15%,"Medium","High")))</f>
        <v/>
      </c>
      <c r="Y3317">
        <f>IF(L3317&gt;=20000,"High Value",IF(L3317&gt;=5000,"Medium Value","Low Value"))</f>
        <v/>
      </c>
      <c r="Z3317">
        <f>IF(R3317&lt;=3,"Fast",IF(R3317&lt;=5,"On Time","Delayed"))</f>
        <v/>
      </c>
    </row>
    <row r="3318">
      <c r="A3318">
        <f>Raw_Data!A3318</f>
        <v/>
      </c>
      <c r="B3318" s="11">
        <f>Raw_Data!B3318</f>
        <v/>
      </c>
      <c r="C3318">
        <f>Raw_Data!C3318</f>
        <v/>
      </c>
      <c r="D3318">
        <f>Raw_Data!D3318</f>
        <v/>
      </c>
      <c r="E3318">
        <f>Raw_Data!E3318</f>
        <v/>
      </c>
      <c r="F3318">
        <f>Raw_Data!F3318</f>
        <v/>
      </c>
      <c r="G3318">
        <f>Raw_Data!G3318</f>
        <v/>
      </c>
      <c r="H3318">
        <f>Raw_Data!H3318</f>
        <v/>
      </c>
      <c r="I3318">
        <f>Raw_Data!I3318</f>
        <v/>
      </c>
      <c r="J3318" s="12">
        <f>Raw_Data!J3318</f>
        <v/>
      </c>
      <c r="K3318" s="13">
        <f>Raw_Data!K3318</f>
        <v/>
      </c>
      <c r="L3318" s="12">
        <f>Raw_Data!L3318</f>
        <v/>
      </c>
      <c r="M3318" s="12">
        <f>Raw_Data!M3318</f>
        <v/>
      </c>
      <c r="N3318" s="12">
        <f>Raw_Data!N3318</f>
        <v/>
      </c>
      <c r="O3318">
        <f>Raw_Data!O3318</f>
        <v/>
      </c>
      <c r="P3318">
        <f>Raw_Data!P3318</f>
        <v/>
      </c>
      <c r="Q3318">
        <f>Raw_Data!Q3318</f>
        <v/>
      </c>
      <c r="R3318">
        <f>Raw_Data!R3318</f>
        <v/>
      </c>
      <c r="S3318">
        <f>Raw_Data!S3318</f>
        <v/>
      </c>
      <c r="T3318">
        <f>YEAR(B3318)</f>
        <v/>
      </c>
      <c r="U3318">
        <f>MONTH(B3318)</f>
        <v/>
      </c>
      <c r="V3318">
        <f>TEXT(B3318,"mmm")</f>
        <v/>
      </c>
      <c r="W3318" s="15">
        <f>IFERROR(N3318/L3318,0)</f>
        <v/>
      </c>
      <c r="X3318">
        <f>IF(K3318=0,"No Discount",IF(K3318&lt;=5%,"Low",IF(K3318&lt;=15%,"Medium","High")))</f>
        <v/>
      </c>
      <c r="Y3318">
        <f>IF(L3318&gt;=20000,"High Value",IF(L3318&gt;=5000,"Medium Value","Low Value"))</f>
        <v/>
      </c>
      <c r="Z3318">
        <f>IF(R3318&lt;=3,"Fast",IF(R3318&lt;=5,"On Time","Delayed"))</f>
        <v/>
      </c>
    </row>
    <row r="3319">
      <c r="A3319">
        <f>Raw_Data!A3319</f>
        <v/>
      </c>
      <c r="B3319" s="11">
        <f>Raw_Data!B3319</f>
        <v/>
      </c>
      <c r="C3319">
        <f>Raw_Data!C3319</f>
        <v/>
      </c>
      <c r="D3319">
        <f>Raw_Data!D3319</f>
        <v/>
      </c>
      <c r="E3319">
        <f>Raw_Data!E3319</f>
        <v/>
      </c>
      <c r="F3319">
        <f>Raw_Data!F3319</f>
        <v/>
      </c>
      <c r="G3319">
        <f>Raw_Data!G3319</f>
        <v/>
      </c>
      <c r="H3319">
        <f>Raw_Data!H3319</f>
        <v/>
      </c>
      <c r="I3319">
        <f>Raw_Data!I3319</f>
        <v/>
      </c>
      <c r="J3319" s="12">
        <f>Raw_Data!J3319</f>
        <v/>
      </c>
      <c r="K3319" s="13">
        <f>Raw_Data!K3319</f>
        <v/>
      </c>
      <c r="L3319" s="12">
        <f>Raw_Data!L3319</f>
        <v/>
      </c>
      <c r="M3319" s="12">
        <f>Raw_Data!M3319</f>
        <v/>
      </c>
      <c r="N3319" s="12">
        <f>Raw_Data!N3319</f>
        <v/>
      </c>
      <c r="O3319">
        <f>Raw_Data!O3319</f>
        <v/>
      </c>
      <c r="P3319">
        <f>Raw_Data!P3319</f>
        <v/>
      </c>
      <c r="Q3319">
        <f>Raw_Data!Q3319</f>
        <v/>
      </c>
      <c r="R3319">
        <f>Raw_Data!R3319</f>
        <v/>
      </c>
      <c r="S3319">
        <f>Raw_Data!S3319</f>
        <v/>
      </c>
      <c r="T3319">
        <f>YEAR(B3319)</f>
        <v/>
      </c>
      <c r="U3319">
        <f>MONTH(B3319)</f>
        <v/>
      </c>
      <c r="V3319">
        <f>TEXT(B3319,"mmm")</f>
        <v/>
      </c>
      <c r="W3319" s="15">
        <f>IFERROR(N3319/L3319,0)</f>
        <v/>
      </c>
      <c r="X3319">
        <f>IF(K3319=0,"No Discount",IF(K3319&lt;=5%,"Low",IF(K3319&lt;=15%,"Medium","High")))</f>
        <v/>
      </c>
      <c r="Y3319">
        <f>IF(L3319&gt;=20000,"High Value",IF(L3319&gt;=5000,"Medium Value","Low Value"))</f>
        <v/>
      </c>
      <c r="Z3319">
        <f>IF(R3319&lt;=3,"Fast",IF(R3319&lt;=5,"On Time","Delayed"))</f>
        <v/>
      </c>
    </row>
    <row r="3320">
      <c r="A3320">
        <f>Raw_Data!A3320</f>
        <v/>
      </c>
      <c r="B3320" s="11">
        <f>Raw_Data!B3320</f>
        <v/>
      </c>
      <c r="C3320">
        <f>Raw_Data!C3320</f>
        <v/>
      </c>
      <c r="D3320">
        <f>Raw_Data!D3320</f>
        <v/>
      </c>
      <c r="E3320">
        <f>Raw_Data!E3320</f>
        <v/>
      </c>
      <c r="F3320">
        <f>Raw_Data!F3320</f>
        <v/>
      </c>
      <c r="G3320">
        <f>Raw_Data!G3320</f>
        <v/>
      </c>
      <c r="H3320">
        <f>Raw_Data!H3320</f>
        <v/>
      </c>
      <c r="I3320">
        <f>Raw_Data!I3320</f>
        <v/>
      </c>
      <c r="J3320" s="12">
        <f>Raw_Data!J3320</f>
        <v/>
      </c>
      <c r="K3320" s="13">
        <f>Raw_Data!K3320</f>
        <v/>
      </c>
      <c r="L3320" s="12">
        <f>Raw_Data!L3320</f>
        <v/>
      </c>
      <c r="M3320" s="12">
        <f>Raw_Data!M3320</f>
        <v/>
      </c>
      <c r="N3320" s="12">
        <f>Raw_Data!N3320</f>
        <v/>
      </c>
      <c r="O3320">
        <f>Raw_Data!O3320</f>
        <v/>
      </c>
      <c r="P3320">
        <f>Raw_Data!P3320</f>
        <v/>
      </c>
      <c r="Q3320">
        <f>Raw_Data!Q3320</f>
        <v/>
      </c>
      <c r="R3320">
        <f>Raw_Data!R3320</f>
        <v/>
      </c>
      <c r="S3320">
        <f>Raw_Data!S3320</f>
        <v/>
      </c>
      <c r="T3320">
        <f>YEAR(B3320)</f>
        <v/>
      </c>
      <c r="U3320">
        <f>MONTH(B3320)</f>
        <v/>
      </c>
      <c r="V3320">
        <f>TEXT(B3320,"mmm")</f>
        <v/>
      </c>
      <c r="W3320" s="15">
        <f>IFERROR(N3320/L3320,0)</f>
        <v/>
      </c>
      <c r="X3320">
        <f>IF(K3320=0,"No Discount",IF(K3320&lt;=5%,"Low",IF(K3320&lt;=15%,"Medium","High")))</f>
        <v/>
      </c>
      <c r="Y3320">
        <f>IF(L3320&gt;=20000,"High Value",IF(L3320&gt;=5000,"Medium Value","Low Value"))</f>
        <v/>
      </c>
      <c r="Z3320">
        <f>IF(R3320&lt;=3,"Fast",IF(R3320&lt;=5,"On Time","Delayed"))</f>
        <v/>
      </c>
    </row>
    <row r="3321">
      <c r="A3321">
        <f>Raw_Data!A3321</f>
        <v/>
      </c>
      <c r="B3321" s="11">
        <f>Raw_Data!B3321</f>
        <v/>
      </c>
      <c r="C3321">
        <f>Raw_Data!C3321</f>
        <v/>
      </c>
      <c r="D3321">
        <f>Raw_Data!D3321</f>
        <v/>
      </c>
      <c r="E3321">
        <f>Raw_Data!E3321</f>
        <v/>
      </c>
      <c r="F3321">
        <f>Raw_Data!F3321</f>
        <v/>
      </c>
      <c r="G3321">
        <f>Raw_Data!G3321</f>
        <v/>
      </c>
      <c r="H3321">
        <f>Raw_Data!H3321</f>
        <v/>
      </c>
      <c r="I3321">
        <f>Raw_Data!I3321</f>
        <v/>
      </c>
      <c r="J3321" s="12">
        <f>Raw_Data!J3321</f>
        <v/>
      </c>
      <c r="K3321" s="13">
        <f>Raw_Data!K3321</f>
        <v/>
      </c>
      <c r="L3321" s="12">
        <f>Raw_Data!L3321</f>
        <v/>
      </c>
      <c r="M3321" s="12">
        <f>Raw_Data!M3321</f>
        <v/>
      </c>
      <c r="N3321" s="12">
        <f>Raw_Data!N3321</f>
        <v/>
      </c>
      <c r="O3321">
        <f>Raw_Data!O3321</f>
        <v/>
      </c>
      <c r="P3321">
        <f>Raw_Data!P3321</f>
        <v/>
      </c>
      <c r="Q3321">
        <f>Raw_Data!Q3321</f>
        <v/>
      </c>
      <c r="R3321">
        <f>Raw_Data!R3321</f>
        <v/>
      </c>
      <c r="S3321">
        <f>Raw_Data!S3321</f>
        <v/>
      </c>
      <c r="T3321">
        <f>YEAR(B3321)</f>
        <v/>
      </c>
      <c r="U3321">
        <f>MONTH(B3321)</f>
        <v/>
      </c>
      <c r="V3321">
        <f>TEXT(B3321,"mmm")</f>
        <v/>
      </c>
      <c r="W3321" s="15">
        <f>IFERROR(N3321/L3321,0)</f>
        <v/>
      </c>
      <c r="X3321">
        <f>IF(K3321=0,"No Discount",IF(K3321&lt;=5%,"Low",IF(K3321&lt;=15%,"Medium","High")))</f>
        <v/>
      </c>
      <c r="Y3321">
        <f>IF(L3321&gt;=20000,"High Value",IF(L3321&gt;=5000,"Medium Value","Low Value"))</f>
        <v/>
      </c>
      <c r="Z3321">
        <f>IF(R3321&lt;=3,"Fast",IF(R3321&lt;=5,"On Time","Delayed"))</f>
        <v/>
      </c>
    </row>
    <row r="3322">
      <c r="A3322">
        <f>Raw_Data!A3322</f>
        <v/>
      </c>
      <c r="B3322" s="11">
        <f>Raw_Data!B3322</f>
        <v/>
      </c>
      <c r="C3322">
        <f>Raw_Data!C3322</f>
        <v/>
      </c>
      <c r="D3322">
        <f>Raw_Data!D3322</f>
        <v/>
      </c>
      <c r="E3322">
        <f>Raw_Data!E3322</f>
        <v/>
      </c>
      <c r="F3322">
        <f>Raw_Data!F3322</f>
        <v/>
      </c>
      <c r="G3322">
        <f>Raw_Data!G3322</f>
        <v/>
      </c>
      <c r="H3322">
        <f>Raw_Data!H3322</f>
        <v/>
      </c>
      <c r="I3322">
        <f>Raw_Data!I3322</f>
        <v/>
      </c>
      <c r="J3322" s="12">
        <f>Raw_Data!J3322</f>
        <v/>
      </c>
      <c r="K3322" s="13">
        <f>Raw_Data!K3322</f>
        <v/>
      </c>
      <c r="L3322" s="12">
        <f>Raw_Data!L3322</f>
        <v/>
      </c>
      <c r="M3322" s="12">
        <f>Raw_Data!M3322</f>
        <v/>
      </c>
      <c r="N3322" s="12">
        <f>Raw_Data!N3322</f>
        <v/>
      </c>
      <c r="O3322">
        <f>Raw_Data!O3322</f>
        <v/>
      </c>
      <c r="P3322">
        <f>Raw_Data!P3322</f>
        <v/>
      </c>
      <c r="Q3322">
        <f>Raw_Data!Q3322</f>
        <v/>
      </c>
      <c r="R3322">
        <f>Raw_Data!R3322</f>
        <v/>
      </c>
      <c r="S3322">
        <f>Raw_Data!S3322</f>
        <v/>
      </c>
      <c r="T3322">
        <f>YEAR(B3322)</f>
        <v/>
      </c>
      <c r="U3322">
        <f>MONTH(B3322)</f>
        <v/>
      </c>
      <c r="V3322">
        <f>TEXT(B3322,"mmm")</f>
        <v/>
      </c>
      <c r="W3322" s="15">
        <f>IFERROR(N3322/L3322,0)</f>
        <v/>
      </c>
      <c r="X3322">
        <f>IF(K3322=0,"No Discount",IF(K3322&lt;=5%,"Low",IF(K3322&lt;=15%,"Medium","High")))</f>
        <v/>
      </c>
      <c r="Y3322">
        <f>IF(L3322&gt;=20000,"High Value",IF(L3322&gt;=5000,"Medium Value","Low Value"))</f>
        <v/>
      </c>
      <c r="Z3322">
        <f>IF(R3322&lt;=3,"Fast",IF(R3322&lt;=5,"On Time","Delayed"))</f>
        <v/>
      </c>
    </row>
    <row r="3323">
      <c r="A3323">
        <f>Raw_Data!A3323</f>
        <v/>
      </c>
      <c r="B3323" s="11">
        <f>Raw_Data!B3323</f>
        <v/>
      </c>
      <c r="C3323">
        <f>Raw_Data!C3323</f>
        <v/>
      </c>
      <c r="D3323">
        <f>Raw_Data!D3323</f>
        <v/>
      </c>
      <c r="E3323">
        <f>Raw_Data!E3323</f>
        <v/>
      </c>
      <c r="F3323">
        <f>Raw_Data!F3323</f>
        <v/>
      </c>
      <c r="G3323">
        <f>Raw_Data!G3323</f>
        <v/>
      </c>
      <c r="H3323">
        <f>Raw_Data!H3323</f>
        <v/>
      </c>
      <c r="I3323">
        <f>Raw_Data!I3323</f>
        <v/>
      </c>
      <c r="J3323" s="12">
        <f>Raw_Data!J3323</f>
        <v/>
      </c>
      <c r="K3323" s="13">
        <f>Raw_Data!K3323</f>
        <v/>
      </c>
      <c r="L3323" s="12">
        <f>Raw_Data!L3323</f>
        <v/>
      </c>
      <c r="M3323" s="12">
        <f>Raw_Data!M3323</f>
        <v/>
      </c>
      <c r="N3323" s="12">
        <f>Raw_Data!N3323</f>
        <v/>
      </c>
      <c r="O3323">
        <f>Raw_Data!O3323</f>
        <v/>
      </c>
      <c r="P3323">
        <f>Raw_Data!P3323</f>
        <v/>
      </c>
      <c r="Q3323">
        <f>Raw_Data!Q3323</f>
        <v/>
      </c>
      <c r="R3323">
        <f>Raw_Data!R3323</f>
        <v/>
      </c>
      <c r="S3323">
        <f>Raw_Data!S3323</f>
        <v/>
      </c>
      <c r="T3323">
        <f>YEAR(B3323)</f>
        <v/>
      </c>
      <c r="U3323">
        <f>MONTH(B3323)</f>
        <v/>
      </c>
      <c r="V3323">
        <f>TEXT(B3323,"mmm")</f>
        <v/>
      </c>
      <c r="W3323" s="15">
        <f>IFERROR(N3323/L3323,0)</f>
        <v/>
      </c>
      <c r="X3323">
        <f>IF(K3323=0,"No Discount",IF(K3323&lt;=5%,"Low",IF(K3323&lt;=15%,"Medium","High")))</f>
        <v/>
      </c>
      <c r="Y3323">
        <f>IF(L3323&gt;=20000,"High Value",IF(L3323&gt;=5000,"Medium Value","Low Value"))</f>
        <v/>
      </c>
      <c r="Z3323">
        <f>IF(R3323&lt;=3,"Fast",IF(R3323&lt;=5,"On Time","Delayed"))</f>
        <v/>
      </c>
    </row>
    <row r="3324">
      <c r="A3324">
        <f>Raw_Data!A3324</f>
        <v/>
      </c>
      <c r="B3324" s="11">
        <f>Raw_Data!B3324</f>
        <v/>
      </c>
      <c r="C3324">
        <f>Raw_Data!C3324</f>
        <v/>
      </c>
      <c r="D3324">
        <f>Raw_Data!D3324</f>
        <v/>
      </c>
      <c r="E3324">
        <f>Raw_Data!E3324</f>
        <v/>
      </c>
      <c r="F3324">
        <f>Raw_Data!F3324</f>
        <v/>
      </c>
      <c r="G3324">
        <f>Raw_Data!G3324</f>
        <v/>
      </c>
      <c r="H3324">
        <f>Raw_Data!H3324</f>
        <v/>
      </c>
      <c r="I3324">
        <f>Raw_Data!I3324</f>
        <v/>
      </c>
      <c r="J3324" s="12">
        <f>Raw_Data!J3324</f>
        <v/>
      </c>
      <c r="K3324" s="13">
        <f>Raw_Data!K3324</f>
        <v/>
      </c>
      <c r="L3324" s="12">
        <f>Raw_Data!L3324</f>
        <v/>
      </c>
      <c r="M3324" s="12">
        <f>Raw_Data!M3324</f>
        <v/>
      </c>
      <c r="N3324" s="12">
        <f>Raw_Data!N3324</f>
        <v/>
      </c>
      <c r="O3324">
        <f>Raw_Data!O3324</f>
        <v/>
      </c>
      <c r="P3324">
        <f>Raw_Data!P3324</f>
        <v/>
      </c>
      <c r="Q3324">
        <f>Raw_Data!Q3324</f>
        <v/>
      </c>
      <c r="R3324">
        <f>Raw_Data!R3324</f>
        <v/>
      </c>
      <c r="S3324">
        <f>Raw_Data!S3324</f>
        <v/>
      </c>
      <c r="T3324">
        <f>YEAR(B3324)</f>
        <v/>
      </c>
      <c r="U3324">
        <f>MONTH(B3324)</f>
        <v/>
      </c>
      <c r="V3324">
        <f>TEXT(B3324,"mmm")</f>
        <v/>
      </c>
      <c r="W3324" s="15">
        <f>IFERROR(N3324/L3324,0)</f>
        <v/>
      </c>
      <c r="X3324">
        <f>IF(K3324=0,"No Discount",IF(K3324&lt;=5%,"Low",IF(K3324&lt;=15%,"Medium","High")))</f>
        <v/>
      </c>
      <c r="Y3324">
        <f>IF(L3324&gt;=20000,"High Value",IF(L3324&gt;=5000,"Medium Value","Low Value"))</f>
        <v/>
      </c>
      <c r="Z3324">
        <f>IF(R3324&lt;=3,"Fast",IF(R3324&lt;=5,"On Time","Delayed"))</f>
        <v/>
      </c>
    </row>
    <row r="3325">
      <c r="A3325">
        <f>Raw_Data!A3325</f>
        <v/>
      </c>
      <c r="B3325" s="11">
        <f>Raw_Data!B3325</f>
        <v/>
      </c>
      <c r="C3325">
        <f>Raw_Data!C3325</f>
        <v/>
      </c>
      <c r="D3325">
        <f>Raw_Data!D3325</f>
        <v/>
      </c>
      <c r="E3325">
        <f>Raw_Data!E3325</f>
        <v/>
      </c>
      <c r="F3325">
        <f>Raw_Data!F3325</f>
        <v/>
      </c>
      <c r="G3325">
        <f>Raw_Data!G3325</f>
        <v/>
      </c>
      <c r="H3325">
        <f>Raw_Data!H3325</f>
        <v/>
      </c>
      <c r="I3325">
        <f>Raw_Data!I3325</f>
        <v/>
      </c>
      <c r="J3325" s="12">
        <f>Raw_Data!J3325</f>
        <v/>
      </c>
      <c r="K3325" s="13">
        <f>Raw_Data!K3325</f>
        <v/>
      </c>
      <c r="L3325" s="12">
        <f>Raw_Data!L3325</f>
        <v/>
      </c>
      <c r="M3325" s="12">
        <f>Raw_Data!M3325</f>
        <v/>
      </c>
      <c r="N3325" s="12">
        <f>Raw_Data!N3325</f>
        <v/>
      </c>
      <c r="O3325">
        <f>Raw_Data!O3325</f>
        <v/>
      </c>
      <c r="P3325">
        <f>Raw_Data!P3325</f>
        <v/>
      </c>
      <c r="Q3325">
        <f>Raw_Data!Q3325</f>
        <v/>
      </c>
      <c r="R3325">
        <f>Raw_Data!R3325</f>
        <v/>
      </c>
      <c r="S3325">
        <f>Raw_Data!S3325</f>
        <v/>
      </c>
      <c r="T3325">
        <f>YEAR(B3325)</f>
        <v/>
      </c>
      <c r="U3325">
        <f>MONTH(B3325)</f>
        <v/>
      </c>
      <c r="V3325">
        <f>TEXT(B3325,"mmm")</f>
        <v/>
      </c>
      <c r="W3325" s="15">
        <f>IFERROR(N3325/L3325,0)</f>
        <v/>
      </c>
      <c r="X3325">
        <f>IF(K3325=0,"No Discount",IF(K3325&lt;=5%,"Low",IF(K3325&lt;=15%,"Medium","High")))</f>
        <v/>
      </c>
      <c r="Y3325">
        <f>IF(L3325&gt;=20000,"High Value",IF(L3325&gt;=5000,"Medium Value","Low Value"))</f>
        <v/>
      </c>
      <c r="Z3325">
        <f>IF(R3325&lt;=3,"Fast",IF(R3325&lt;=5,"On Time","Delayed"))</f>
        <v/>
      </c>
    </row>
    <row r="3326">
      <c r="A3326">
        <f>Raw_Data!A3326</f>
        <v/>
      </c>
      <c r="B3326" s="11">
        <f>Raw_Data!B3326</f>
        <v/>
      </c>
      <c r="C3326">
        <f>Raw_Data!C3326</f>
        <v/>
      </c>
      <c r="D3326">
        <f>Raw_Data!D3326</f>
        <v/>
      </c>
      <c r="E3326">
        <f>Raw_Data!E3326</f>
        <v/>
      </c>
      <c r="F3326">
        <f>Raw_Data!F3326</f>
        <v/>
      </c>
      <c r="G3326">
        <f>Raw_Data!G3326</f>
        <v/>
      </c>
      <c r="H3326">
        <f>Raw_Data!H3326</f>
        <v/>
      </c>
      <c r="I3326">
        <f>Raw_Data!I3326</f>
        <v/>
      </c>
      <c r="J3326" s="12">
        <f>Raw_Data!J3326</f>
        <v/>
      </c>
      <c r="K3326" s="13">
        <f>Raw_Data!K3326</f>
        <v/>
      </c>
      <c r="L3326" s="12">
        <f>Raw_Data!L3326</f>
        <v/>
      </c>
      <c r="M3326" s="12">
        <f>Raw_Data!M3326</f>
        <v/>
      </c>
      <c r="N3326" s="12">
        <f>Raw_Data!N3326</f>
        <v/>
      </c>
      <c r="O3326">
        <f>Raw_Data!O3326</f>
        <v/>
      </c>
      <c r="P3326">
        <f>Raw_Data!P3326</f>
        <v/>
      </c>
      <c r="Q3326">
        <f>Raw_Data!Q3326</f>
        <v/>
      </c>
      <c r="R3326">
        <f>Raw_Data!R3326</f>
        <v/>
      </c>
      <c r="S3326">
        <f>Raw_Data!S3326</f>
        <v/>
      </c>
      <c r="T3326">
        <f>YEAR(B3326)</f>
        <v/>
      </c>
      <c r="U3326">
        <f>MONTH(B3326)</f>
        <v/>
      </c>
      <c r="V3326">
        <f>TEXT(B3326,"mmm")</f>
        <v/>
      </c>
      <c r="W3326" s="15">
        <f>IFERROR(N3326/L3326,0)</f>
        <v/>
      </c>
      <c r="X3326">
        <f>IF(K3326=0,"No Discount",IF(K3326&lt;=5%,"Low",IF(K3326&lt;=15%,"Medium","High")))</f>
        <v/>
      </c>
      <c r="Y3326">
        <f>IF(L3326&gt;=20000,"High Value",IF(L3326&gt;=5000,"Medium Value","Low Value"))</f>
        <v/>
      </c>
      <c r="Z3326">
        <f>IF(R3326&lt;=3,"Fast",IF(R3326&lt;=5,"On Time","Delayed"))</f>
        <v/>
      </c>
    </row>
    <row r="3327">
      <c r="A3327">
        <f>Raw_Data!A3327</f>
        <v/>
      </c>
      <c r="B3327" s="11">
        <f>Raw_Data!B3327</f>
        <v/>
      </c>
      <c r="C3327">
        <f>Raw_Data!C3327</f>
        <v/>
      </c>
      <c r="D3327">
        <f>Raw_Data!D3327</f>
        <v/>
      </c>
      <c r="E3327">
        <f>Raw_Data!E3327</f>
        <v/>
      </c>
      <c r="F3327">
        <f>Raw_Data!F3327</f>
        <v/>
      </c>
      <c r="G3327">
        <f>Raw_Data!G3327</f>
        <v/>
      </c>
      <c r="H3327">
        <f>Raw_Data!H3327</f>
        <v/>
      </c>
      <c r="I3327">
        <f>Raw_Data!I3327</f>
        <v/>
      </c>
      <c r="J3327" s="12">
        <f>Raw_Data!J3327</f>
        <v/>
      </c>
      <c r="K3327" s="13">
        <f>Raw_Data!K3327</f>
        <v/>
      </c>
      <c r="L3327" s="12">
        <f>Raw_Data!L3327</f>
        <v/>
      </c>
      <c r="M3327" s="12">
        <f>Raw_Data!M3327</f>
        <v/>
      </c>
      <c r="N3327" s="12">
        <f>Raw_Data!N3327</f>
        <v/>
      </c>
      <c r="O3327">
        <f>Raw_Data!O3327</f>
        <v/>
      </c>
      <c r="P3327">
        <f>Raw_Data!P3327</f>
        <v/>
      </c>
      <c r="Q3327">
        <f>Raw_Data!Q3327</f>
        <v/>
      </c>
      <c r="R3327">
        <f>Raw_Data!R3327</f>
        <v/>
      </c>
      <c r="S3327">
        <f>Raw_Data!S3327</f>
        <v/>
      </c>
      <c r="T3327">
        <f>YEAR(B3327)</f>
        <v/>
      </c>
      <c r="U3327">
        <f>MONTH(B3327)</f>
        <v/>
      </c>
      <c r="V3327">
        <f>TEXT(B3327,"mmm")</f>
        <v/>
      </c>
      <c r="W3327" s="15">
        <f>IFERROR(N3327/L3327,0)</f>
        <v/>
      </c>
      <c r="X3327">
        <f>IF(K3327=0,"No Discount",IF(K3327&lt;=5%,"Low",IF(K3327&lt;=15%,"Medium","High")))</f>
        <v/>
      </c>
      <c r="Y3327">
        <f>IF(L3327&gt;=20000,"High Value",IF(L3327&gt;=5000,"Medium Value","Low Value"))</f>
        <v/>
      </c>
      <c r="Z3327">
        <f>IF(R3327&lt;=3,"Fast",IF(R3327&lt;=5,"On Time","Delayed"))</f>
        <v/>
      </c>
    </row>
    <row r="3328">
      <c r="A3328">
        <f>Raw_Data!A3328</f>
        <v/>
      </c>
      <c r="B3328" s="11">
        <f>Raw_Data!B3328</f>
        <v/>
      </c>
      <c r="C3328">
        <f>Raw_Data!C3328</f>
        <v/>
      </c>
      <c r="D3328">
        <f>Raw_Data!D3328</f>
        <v/>
      </c>
      <c r="E3328">
        <f>Raw_Data!E3328</f>
        <v/>
      </c>
      <c r="F3328">
        <f>Raw_Data!F3328</f>
        <v/>
      </c>
      <c r="G3328">
        <f>Raw_Data!G3328</f>
        <v/>
      </c>
      <c r="H3328">
        <f>Raw_Data!H3328</f>
        <v/>
      </c>
      <c r="I3328">
        <f>Raw_Data!I3328</f>
        <v/>
      </c>
      <c r="J3328" s="12">
        <f>Raw_Data!J3328</f>
        <v/>
      </c>
      <c r="K3328" s="13">
        <f>Raw_Data!K3328</f>
        <v/>
      </c>
      <c r="L3328" s="12">
        <f>Raw_Data!L3328</f>
        <v/>
      </c>
      <c r="M3328" s="12">
        <f>Raw_Data!M3328</f>
        <v/>
      </c>
      <c r="N3328" s="12">
        <f>Raw_Data!N3328</f>
        <v/>
      </c>
      <c r="O3328">
        <f>Raw_Data!O3328</f>
        <v/>
      </c>
      <c r="P3328">
        <f>Raw_Data!P3328</f>
        <v/>
      </c>
      <c r="Q3328">
        <f>Raw_Data!Q3328</f>
        <v/>
      </c>
      <c r="R3328">
        <f>Raw_Data!R3328</f>
        <v/>
      </c>
      <c r="S3328">
        <f>Raw_Data!S3328</f>
        <v/>
      </c>
      <c r="T3328">
        <f>YEAR(B3328)</f>
        <v/>
      </c>
      <c r="U3328">
        <f>MONTH(B3328)</f>
        <v/>
      </c>
      <c r="V3328">
        <f>TEXT(B3328,"mmm")</f>
        <v/>
      </c>
      <c r="W3328" s="15">
        <f>IFERROR(N3328/L3328,0)</f>
        <v/>
      </c>
      <c r="X3328">
        <f>IF(K3328=0,"No Discount",IF(K3328&lt;=5%,"Low",IF(K3328&lt;=15%,"Medium","High")))</f>
        <v/>
      </c>
      <c r="Y3328">
        <f>IF(L3328&gt;=20000,"High Value",IF(L3328&gt;=5000,"Medium Value","Low Value"))</f>
        <v/>
      </c>
      <c r="Z3328">
        <f>IF(R3328&lt;=3,"Fast",IF(R3328&lt;=5,"On Time","Delayed"))</f>
        <v/>
      </c>
    </row>
    <row r="3329">
      <c r="A3329">
        <f>Raw_Data!A3329</f>
        <v/>
      </c>
      <c r="B3329" s="11">
        <f>Raw_Data!B3329</f>
        <v/>
      </c>
      <c r="C3329">
        <f>Raw_Data!C3329</f>
        <v/>
      </c>
      <c r="D3329">
        <f>Raw_Data!D3329</f>
        <v/>
      </c>
      <c r="E3329">
        <f>Raw_Data!E3329</f>
        <v/>
      </c>
      <c r="F3329">
        <f>Raw_Data!F3329</f>
        <v/>
      </c>
      <c r="G3329">
        <f>Raw_Data!G3329</f>
        <v/>
      </c>
      <c r="H3329">
        <f>Raw_Data!H3329</f>
        <v/>
      </c>
      <c r="I3329">
        <f>Raw_Data!I3329</f>
        <v/>
      </c>
      <c r="J3329" s="12">
        <f>Raw_Data!J3329</f>
        <v/>
      </c>
      <c r="K3329" s="13">
        <f>Raw_Data!K3329</f>
        <v/>
      </c>
      <c r="L3329" s="12">
        <f>Raw_Data!L3329</f>
        <v/>
      </c>
      <c r="M3329" s="12">
        <f>Raw_Data!M3329</f>
        <v/>
      </c>
      <c r="N3329" s="12">
        <f>Raw_Data!N3329</f>
        <v/>
      </c>
      <c r="O3329">
        <f>Raw_Data!O3329</f>
        <v/>
      </c>
      <c r="P3329">
        <f>Raw_Data!P3329</f>
        <v/>
      </c>
      <c r="Q3329">
        <f>Raw_Data!Q3329</f>
        <v/>
      </c>
      <c r="R3329">
        <f>Raw_Data!R3329</f>
        <v/>
      </c>
      <c r="S3329">
        <f>Raw_Data!S3329</f>
        <v/>
      </c>
      <c r="T3329">
        <f>YEAR(B3329)</f>
        <v/>
      </c>
      <c r="U3329">
        <f>MONTH(B3329)</f>
        <v/>
      </c>
      <c r="V3329">
        <f>TEXT(B3329,"mmm")</f>
        <v/>
      </c>
      <c r="W3329" s="15">
        <f>IFERROR(N3329/L3329,0)</f>
        <v/>
      </c>
      <c r="X3329">
        <f>IF(K3329=0,"No Discount",IF(K3329&lt;=5%,"Low",IF(K3329&lt;=15%,"Medium","High")))</f>
        <v/>
      </c>
      <c r="Y3329">
        <f>IF(L3329&gt;=20000,"High Value",IF(L3329&gt;=5000,"Medium Value","Low Value"))</f>
        <v/>
      </c>
      <c r="Z3329">
        <f>IF(R3329&lt;=3,"Fast",IF(R3329&lt;=5,"On Time","Delayed"))</f>
        <v/>
      </c>
    </row>
    <row r="3330">
      <c r="A3330">
        <f>Raw_Data!A3330</f>
        <v/>
      </c>
      <c r="B3330" s="11">
        <f>Raw_Data!B3330</f>
        <v/>
      </c>
      <c r="C3330">
        <f>Raw_Data!C3330</f>
        <v/>
      </c>
      <c r="D3330">
        <f>Raw_Data!D3330</f>
        <v/>
      </c>
      <c r="E3330">
        <f>Raw_Data!E3330</f>
        <v/>
      </c>
      <c r="F3330">
        <f>Raw_Data!F3330</f>
        <v/>
      </c>
      <c r="G3330">
        <f>Raw_Data!G3330</f>
        <v/>
      </c>
      <c r="H3330">
        <f>Raw_Data!H3330</f>
        <v/>
      </c>
      <c r="I3330">
        <f>Raw_Data!I3330</f>
        <v/>
      </c>
      <c r="J3330" s="12">
        <f>Raw_Data!J3330</f>
        <v/>
      </c>
      <c r="K3330" s="13">
        <f>Raw_Data!K3330</f>
        <v/>
      </c>
      <c r="L3330" s="12">
        <f>Raw_Data!L3330</f>
        <v/>
      </c>
      <c r="M3330" s="12">
        <f>Raw_Data!M3330</f>
        <v/>
      </c>
      <c r="N3330" s="12">
        <f>Raw_Data!N3330</f>
        <v/>
      </c>
      <c r="O3330">
        <f>Raw_Data!O3330</f>
        <v/>
      </c>
      <c r="P3330">
        <f>Raw_Data!P3330</f>
        <v/>
      </c>
      <c r="Q3330">
        <f>Raw_Data!Q3330</f>
        <v/>
      </c>
      <c r="R3330">
        <f>Raw_Data!R3330</f>
        <v/>
      </c>
      <c r="S3330">
        <f>Raw_Data!S3330</f>
        <v/>
      </c>
      <c r="T3330">
        <f>YEAR(B3330)</f>
        <v/>
      </c>
      <c r="U3330">
        <f>MONTH(B3330)</f>
        <v/>
      </c>
      <c r="V3330">
        <f>TEXT(B3330,"mmm")</f>
        <v/>
      </c>
      <c r="W3330" s="15">
        <f>IFERROR(N3330/L3330,0)</f>
        <v/>
      </c>
      <c r="X3330">
        <f>IF(K3330=0,"No Discount",IF(K3330&lt;=5%,"Low",IF(K3330&lt;=15%,"Medium","High")))</f>
        <v/>
      </c>
      <c r="Y3330">
        <f>IF(L3330&gt;=20000,"High Value",IF(L3330&gt;=5000,"Medium Value","Low Value"))</f>
        <v/>
      </c>
      <c r="Z3330">
        <f>IF(R3330&lt;=3,"Fast",IF(R3330&lt;=5,"On Time","Delayed"))</f>
        <v/>
      </c>
    </row>
    <row r="3331">
      <c r="A3331">
        <f>Raw_Data!A3331</f>
        <v/>
      </c>
      <c r="B3331" s="11">
        <f>Raw_Data!B3331</f>
        <v/>
      </c>
      <c r="C3331">
        <f>Raw_Data!C3331</f>
        <v/>
      </c>
      <c r="D3331">
        <f>Raw_Data!D3331</f>
        <v/>
      </c>
      <c r="E3331">
        <f>Raw_Data!E3331</f>
        <v/>
      </c>
      <c r="F3331">
        <f>Raw_Data!F3331</f>
        <v/>
      </c>
      <c r="G3331">
        <f>Raw_Data!G3331</f>
        <v/>
      </c>
      <c r="H3331">
        <f>Raw_Data!H3331</f>
        <v/>
      </c>
      <c r="I3331">
        <f>Raw_Data!I3331</f>
        <v/>
      </c>
      <c r="J3331" s="12">
        <f>Raw_Data!J3331</f>
        <v/>
      </c>
      <c r="K3331" s="13">
        <f>Raw_Data!K3331</f>
        <v/>
      </c>
      <c r="L3331" s="12">
        <f>Raw_Data!L3331</f>
        <v/>
      </c>
      <c r="M3331" s="12">
        <f>Raw_Data!M3331</f>
        <v/>
      </c>
      <c r="N3331" s="12">
        <f>Raw_Data!N3331</f>
        <v/>
      </c>
      <c r="O3331">
        <f>Raw_Data!O3331</f>
        <v/>
      </c>
      <c r="P3331">
        <f>Raw_Data!P3331</f>
        <v/>
      </c>
      <c r="Q3331">
        <f>Raw_Data!Q3331</f>
        <v/>
      </c>
      <c r="R3331">
        <f>Raw_Data!R3331</f>
        <v/>
      </c>
      <c r="S3331">
        <f>Raw_Data!S3331</f>
        <v/>
      </c>
      <c r="T3331">
        <f>YEAR(B3331)</f>
        <v/>
      </c>
      <c r="U3331">
        <f>MONTH(B3331)</f>
        <v/>
      </c>
      <c r="V3331">
        <f>TEXT(B3331,"mmm")</f>
        <v/>
      </c>
      <c r="W3331" s="15">
        <f>IFERROR(N3331/L3331,0)</f>
        <v/>
      </c>
      <c r="X3331">
        <f>IF(K3331=0,"No Discount",IF(K3331&lt;=5%,"Low",IF(K3331&lt;=15%,"Medium","High")))</f>
        <v/>
      </c>
      <c r="Y3331">
        <f>IF(L3331&gt;=20000,"High Value",IF(L3331&gt;=5000,"Medium Value","Low Value"))</f>
        <v/>
      </c>
      <c r="Z3331">
        <f>IF(R3331&lt;=3,"Fast",IF(R3331&lt;=5,"On Time","Delayed"))</f>
        <v/>
      </c>
    </row>
    <row r="3332">
      <c r="A3332">
        <f>Raw_Data!A3332</f>
        <v/>
      </c>
      <c r="B3332" s="11">
        <f>Raw_Data!B3332</f>
        <v/>
      </c>
      <c r="C3332">
        <f>Raw_Data!C3332</f>
        <v/>
      </c>
      <c r="D3332">
        <f>Raw_Data!D3332</f>
        <v/>
      </c>
      <c r="E3332">
        <f>Raw_Data!E3332</f>
        <v/>
      </c>
      <c r="F3332">
        <f>Raw_Data!F3332</f>
        <v/>
      </c>
      <c r="G3332">
        <f>Raw_Data!G3332</f>
        <v/>
      </c>
      <c r="H3332">
        <f>Raw_Data!H3332</f>
        <v/>
      </c>
      <c r="I3332">
        <f>Raw_Data!I3332</f>
        <v/>
      </c>
      <c r="J3332" s="12">
        <f>Raw_Data!J3332</f>
        <v/>
      </c>
      <c r="K3332" s="13">
        <f>Raw_Data!K3332</f>
        <v/>
      </c>
      <c r="L3332" s="12">
        <f>Raw_Data!L3332</f>
        <v/>
      </c>
      <c r="M3332" s="12">
        <f>Raw_Data!M3332</f>
        <v/>
      </c>
      <c r="N3332" s="12">
        <f>Raw_Data!N3332</f>
        <v/>
      </c>
      <c r="O3332">
        <f>Raw_Data!O3332</f>
        <v/>
      </c>
      <c r="P3332">
        <f>Raw_Data!P3332</f>
        <v/>
      </c>
      <c r="Q3332">
        <f>Raw_Data!Q3332</f>
        <v/>
      </c>
      <c r="R3332">
        <f>Raw_Data!R3332</f>
        <v/>
      </c>
      <c r="S3332">
        <f>Raw_Data!S3332</f>
        <v/>
      </c>
      <c r="T3332">
        <f>YEAR(B3332)</f>
        <v/>
      </c>
      <c r="U3332">
        <f>MONTH(B3332)</f>
        <v/>
      </c>
      <c r="V3332">
        <f>TEXT(B3332,"mmm")</f>
        <v/>
      </c>
      <c r="W3332" s="15">
        <f>IFERROR(N3332/L3332,0)</f>
        <v/>
      </c>
      <c r="X3332">
        <f>IF(K3332=0,"No Discount",IF(K3332&lt;=5%,"Low",IF(K3332&lt;=15%,"Medium","High")))</f>
        <v/>
      </c>
      <c r="Y3332">
        <f>IF(L3332&gt;=20000,"High Value",IF(L3332&gt;=5000,"Medium Value","Low Value"))</f>
        <v/>
      </c>
      <c r="Z3332">
        <f>IF(R3332&lt;=3,"Fast",IF(R3332&lt;=5,"On Time","Delayed"))</f>
        <v/>
      </c>
    </row>
    <row r="3333">
      <c r="A3333">
        <f>Raw_Data!A3333</f>
        <v/>
      </c>
      <c r="B3333" s="11">
        <f>Raw_Data!B3333</f>
        <v/>
      </c>
      <c r="C3333">
        <f>Raw_Data!C3333</f>
        <v/>
      </c>
      <c r="D3333">
        <f>Raw_Data!D3333</f>
        <v/>
      </c>
      <c r="E3333">
        <f>Raw_Data!E3333</f>
        <v/>
      </c>
      <c r="F3333">
        <f>Raw_Data!F3333</f>
        <v/>
      </c>
      <c r="G3333">
        <f>Raw_Data!G3333</f>
        <v/>
      </c>
      <c r="H3333">
        <f>Raw_Data!H3333</f>
        <v/>
      </c>
      <c r="I3333">
        <f>Raw_Data!I3333</f>
        <v/>
      </c>
      <c r="J3333" s="12">
        <f>Raw_Data!J3333</f>
        <v/>
      </c>
      <c r="K3333" s="13">
        <f>Raw_Data!K3333</f>
        <v/>
      </c>
      <c r="L3333" s="12">
        <f>Raw_Data!L3333</f>
        <v/>
      </c>
      <c r="M3333" s="12">
        <f>Raw_Data!M3333</f>
        <v/>
      </c>
      <c r="N3333" s="12">
        <f>Raw_Data!N3333</f>
        <v/>
      </c>
      <c r="O3333">
        <f>Raw_Data!O3333</f>
        <v/>
      </c>
      <c r="P3333">
        <f>Raw_Data!P3333</f>
        <v/>
      </c>
      <c r="Q3333">
        <f>Raw_Data!Q3333</f>
        <v/>
      </c>
      <c r="R3333">
        <f>Raw_Data!R3333</f>
        <v/>
      </c>
      <c r="S3333">
        <f>Raw_Data!S3333</f>
        <v/>
      </c>
      <c r="T3333">
        <f>YEAR(B3333)</f>
        <v/>
      </c>
      <c r="U3333">
        <f>MONTH(B3333)</f>
        <v/>
      </c>
      <c r="V3333">
        <f>TEXT(B3333,"mmm")</f>
        <v/>
      </c>
      <c r="W3333" s="15">
        <f>IFERROR(N3333/L3333,0)</f>
        <v/>
      </c>
      <c r="X3333">
        <f>IF(K3333=0,"No Discount",IF(K3333&lt;=5%,"Low",IF(K3333&lt;=15%,"Medium","High")))</f>
        <v/>
      </c>
      <c r="Y3333">
        <f>IF(L3333&gt;=20000,"High Value",IF(L3333&gt;=5000,"Medium Value","Low Value"))</f>
        <v/>
      </c>
      <c r="Z3333">
        <f>IF(R3333&lt;=3,"Fast",IF(R3333&lt;=5,"On Time","Delayed"))</f>
        <v/>
      </c>
    </row>
    <row r="3334">
      <c r="A3334">
        <f>Raw_Data!A3334</f>
        <v/>
      </c>
      <c r="B3334" s="11">
        <f>Raw_Data!B3334</f>
        <v/>
      </c>
      <c r="C3334">
        <f>Raw_Data!C3334</f>
        <v/>
      </c>
      <c r="D3334">
        <f>Raw_Data!D3334</f>
        <v/>
      </c>
      <c r="E3334">
        <f>Raw_Data!E3334</f>
        <v/>
      </c>
      <c r="F3334">
        <f>Raw_Data!F3334</f>
        <v/>
      </c>
      <c r="G3334">
        <f>Raw_Data!G3334</f>
        <v/>
      </c>
      <c r="H3334">
        <f>Raw_Data!H3334</f>
        <v/>
      </c>
      <c r="I3334">
        <f>Raw_Data!I3334</f>
        <v/>
      </c>
      <c r="J3334" s="12">
        <f>Raw_Data!J3334</f>
        <v/>
      </c>
      <c r="K3334" s="13">
        <f>Raw_Data!K3334</f>
        <v/>
      </c>
      <c r="L3334" s="12">
        <f>Raw_Data!L3334</f>
        <v/>
      </c>
      <c r="M3334" s="12">
        <f>Raw_Data!M3334</f>
        <v/>
      </c>
      <c r="N3334" s="12">
        <f>Raw_Data!N3334</f>
        <v/>
      </c>
      <c r="O3334">
        <f>Raw_Data!O3334</f>
        <v/>
      </c>
      <c r="P3334">
        <f>Raw_Data!P3334</f>
        <v/>
      </c>
      <c r="Q3334">
        <f>Raw_Data!Q3334</f>
        <v/>
      </c>
      <c r="R3334">
        <f>Raw_Data!R3334</f>
        <v/>
      </c>
      <c r="S3334">
        <f>Raw_Data!S3334</f>
        <v/>
      </c>
      <c r="T3334">
        <f>YEAR(B3334)</f>
        <v/>
      </c>
      <c r="U3334">
        <f>MONTH(B3334)</f>
        <v/>
      </c>
      <c r="V3334">
        <f>TEXT(B3334,"mmm")</f>
        <v/>
      </c>
      <c r="W3334" s="15">
        <f>IFERROR(N3334/L3334,0)</f>
        <v/>
      </c>
      <c r="X3334">
        <f>IF(K3334=0,"No Discount",IF(K3334&lt;=5%,"Low",IF(K3334&lt;=15%,"Medium","High")))</f>
        <v/>
      </c>
      <c r="Y3334">
        <f>IF(L3334&gt;=20000,"High Value",IF(L3334&gt;=5000,"Medium Value","Low Value"))</f>
        <v/>
      </c>
      <c r="Z3334">
        <f>IF(R3334&lt;=3,"Fast",IF(R3334&lt;=5,"On Time","Delayed"))</f>
        <v/>
      </c>
    </row>
    <row r="3335">
      <c r="A3335">
        <f>Raw_Data!A3335</f>
        <v/>
      </c>
      <c r="B3335" s="11">
        <f>Raw_Data!B3335</f>
        <v/>
      </c>
      <c r="C3335">
        <f>Raw_Data!C3335</f>
        <v/>
      </c>
      <c r="D3335">
        <f>Raw_Data!D3335</f>
        <v/>
      </c>
      <c r="E3335">
        <f>Raw_Data!E3335</f>
        <v/>
      </c>
      <c r="F3335">
        <f>Raw_Data!F3335</f>
        <v/>
      </c>
      <c r="G3335">
        <f>Raw_Data!G3335</f>
        <v/>
      </c>
      <c r="H3335">
        <f>Raw_Data!H3335</f>
        <v/>
      </c>
      <c r="I3335">
        <f>Raw_Data!I3335</f>
        <v/>
      </c>
      <c r="J3335" s="12">
        <f>Raw_Data!J3335</f>
        <v/>
      </c>
      <c r="K3335" s="13">
        <f>Raw_Data!K3335</f>
        <v/>
      </c>
      <c r="L3335" s="12">
        <f>Raw_Data!L3335</f>
        <v/>
      </c>
      <c r="M3335" s="12">
        <f>Raw_Data!M3335</f>
        <v/>
      </c>
      <c r="N3335" s="12">
        <f>Raw_Data!N3335</f>
        <v/>
      </c>
      <c r="O3335">
        <f>Raw_Data!O3335</f>
        <v/>
      </c>
      <c r="P3335">
        <f>Raw_Data!P3335</f>
        <v/>
      </c>
      <c r="Q3335">
        <f>Raw_Data!Q3335</f>
        <v/>
      </c>
      <c r="R3335">
        <f>Raw_Data!R3335</f>
        <v/>
      </c>
      <c r="S3335">
        <f>Raw_Data!S3335</f>
        <v/>
      </c>
      <c r="T3335">
        <f>YEAR(B3335)</f>
        <v/>
      </c>
      <c r="U3335">
        <f>MONTH(B3335)</f>
        <v/>
      </c>
      <c r="V3335">
        <f>TEXT(B3335,"mmm")</f>
        <v/>
      </c>
      <c r="W3335" s="15">
        <f>IFERROR(N3335/L3335,0)</f>
        <v/>
      </c>
      <c r="X3335">
        <f>IF(K3335=0,"No Discount",IF(K3335&lt;=5%,"Low",IF(K3335&lt;=15%,"Medium","High")))</f>
        <v/>
      </c>
      <c r="Y3335">
        <f>IF(L3335&gt;=20000,"High Value",IF(L3335&gt;=5000,"Medium Value","Low Value"))</f>
        <v/>
      </c>
      <c r="Z3335">
        <f>IF(R3335&lt;=3,"Fast",IF(R3335&lt;=5,"On Time","Delayed"))</f>
        <v/>
      </c>
    </row>
    <row r="3336">
      <c r="A3336">
        <f>Raw_Data!A3336</f>
        <v/>
      </c>
      <c r="B3336" s="11">
        <f>Raw_Data!B3336</f>
        <v/>
      </c>
      <c r="C3336">
        <f>Raw_Data!C3336</f>
        <v/>
      </c>
      <c r="D3336">
        <f>Raw_Data!D3336</f>
        <v/>
      </c>
      <c r="E3336">
        <f>Raw_Data!E3336</f>
        <v/>
      </c>
      <c r="F3336">
        <f>Raw_Data!F3336</f>
        <v/>
      </c>
      <c r="G3336">
        <f>Raw_Data!G3336</f>
        <v/>
      </c>
      <c r="H3336">
        <f>Raw_Data!H3336</f>
        <v/>
      </c>
      <c r="I3336">
        <f>Raw_Data!I3336</f>
        <v/>
      </c>
      <c r="J3336" s="12">
        <f>Raw_Data!J3336</f>
        <v/>
      </c>
      <c r="K3336" s="13">
        <f>Raw_Data!K3336</f>
        <v/>
      </c>
      <c r="L3336" s="12">
        <f>Raw_Data!L3336</f>
        <v/>
      </c>
      <c r="M3336" s="12">
        <f>Raw_Data!M3336</f>
        <v/>
      </c>
      <c r="N3336" s="12">
        <f>Raw_Data!N3336</f>
        <v/>
      </c>
      <c r="O3336">
        <f>Raw_Data!O3336</f>
        <v/>
      </c>
      <c r="P3336">
        <f>Raw_Data!P3336</f>
        <v/>
      </c>
      <c r="Q3336">
        <f>Raw_Data!Q3336</f>
        <v/>
      </c>
      <c r="R3336">
        <f>Raw_Data!R3336</f>
        <v/>
      </c>
      <c r="S3336">
        <f>Raw_Data!S3336</f>
        <v/>
      </c>
      <c r="T3336">
        <f>YEAR(B3336)</f>
        <v/>
      </c>
      <c r="U3336">
        <f>MONTH(B3336)</f>
        <v/>
      </c>
      <c r="V3336">
        <f>TEXT(B3336,"mmm")</f>
        <v/>
      </c>
      <c r="W3336" s="15">
        <f>IFERROR(N3336/L3336,0)</f>
        <v/>
      </c>
      <c r="X3336">
        <f>IF(K3336=0,"No Discount",IF(K3336&lt;=5%,"Low",IF(K3336&lt;=15%,"Medium","High")))</f>
        <v/>
      </c>
      <c r="Y3336">
        <f>IF(L3336&gt;=20000,"High Value",IF(L3336&gt;=5000,"Medium Value","Low Value"))</f>
        <v/>
      </c>
      <c r="Z3336">
        <f>IF(R3336&lt;=3,"Fast",IF(R3336&lt;=5,"On Time","Delayed"))</f>
        <v/>
      </c>
    </row>
    <row r="3337">
      <c r="A3337">
        <f>Raw_Data!A3337</f>
        <v/>
      </c>
      <c r="B3337" s="11">
        <f>Raw_Data!B3337</f>
        <v/>
      </c>
      <c r="C3337">
        <f>Raw_Data!C3337</f>
        <v/>
      </c>
      <c r="D3337">
        <f>Raw_Data!D3337</f>
        <v/>
      </c>
      <c r="E3337">
        <f>Raw_Data!E3337</f>
        <v/>
      </c>
      <c r="F3337">
        <f>Raw_Data!F3337</f>
        <v/>
      </c>
      <c r="G3337">
        <f>Raw_Data!G3337</f>
        <v/>
      </c>
      <c r="H3337">
        <f>Raw_Data!H3337</f>
        <v/>
      </c>
      <c r="I3337">
        <f>Raw_Data!I3337</f>
        <v/>
      </c>
      <c r="J3337" s="12">
        <f>Raw_Data!J3337</f>
        <v/>
      </c>
      <c r="K3337" s="13">
        <f>Raw_Data!K3337</f>
        <v/>
      </c>
      <c r="L3337" s="12">
        <f>Raw_Data!L3337</f>
        <v/>
      </c>
      <c r="M3337" s="12">
        <f>Raw_Data!M3337</f>
        <v/>
      </c>
      <c r="N3337" s="12">
        <f>Raw_Data!N3337</f>
        <v/>
      </c>
      <c r="O3337">
        <f>Raw_Data!O3337</f>
        <v/>
      </c>
      <c r="P3337">
        <f>Raw_Data!P3337</f>
        <v/>
      </c>
      <c r="Q3337">
        <f>Raw_Data!Q3337</f>
        <v/>
      </c>
      <c r="R3337">
        <f>Raw_Data!R3337</f>
        <v/>
      </c>
      <c r="S3337">
        <f>Raw_Data!S3337</f>
        <v/>
      </c>
      <c r="T3337">
        <f>YEAR(B3337)</f>
        <v/>
      </c>
      <c r="U3337">
        <f>MONTH(B3337)</f>
        <v/>
      </c>
      <c r="V3337">
        <f>TEXT(B3337,"mmm")</f>
        <v/>
      </c>
      <c r="W3337" s="15">
        <f>IFERROR(N3337/L3337,0)</f>
        <v/>
      </c>
      <c r="X3337">
        <f>IF(K3337=0,"No Discount",IF(K3337&lt;=5%,"Low",IF(K3337&lt;=15%,"Medium","High")))</f>
        <v/>
      </c>
      <c r="Y3337">
        <f>IF(L3337&gt;=20000,"High Value",IF(L3337&gt;=5000,"Medium Value","Low Value"))</f>
        <v/>
      </c>
      <c r="Z3337">
        <f>IF(R3337&lt;=3,"Fast",IF(R3337&lt;=5,"On Time","Delayed"))</f>
        <v/>
      </c>
    </row>
    <row r="3338">
      <c r="A3338">
        <f>Raw_Data!A3338</f>
        <v/>
      </c>
      <c r="B3338" s="11">
        <f>Raw_Data!B3338</f>
        <v/>
      </c>
      <c r="C3338">
        <f>Raw_Data!C3338</f>
        <v/>
      </c>
      <c r="D3338">
        <f>Raw_Data!D3338</f>
        <v/>
      </c>
      <c r="E3338">
        <f>Raw_Data!E3338</f>
        <v/>
      </c>
      <c r="F3338">
        <f>Raw_Data!F3338</f>
        <v/>
      </c>
      <c r="G3338">
        <f>Raw_Data!G3338</f>
        <v/>
      </c>
      <c r="H3338">
        <f>Raw_Data!H3338</f>
        <v/>
      </c>
      <c r="I3338">
        <f>Raw_Data!I3338</f>
        <v/>
      </c>
      <c r="J3338" s="12">
        <f>Raw_Data!J3338</f>
        <v/>
      </c>
      <c r="K3338" s="13">
        <f>Raw_Data!K3338</f>
        <v/>
      </c>
      <c r="L3338" s="12">
        <f>Raw_Data!L3338</f>
        <v/>
      </c>
      <c r="M3338" s="12">
        <f>Raw_Data!M3338</f>
        <v/>
      </c>
      <c r="N3338" s="12">
        <f>Raw_Data!N3338</f>
        <v/>
      </c>
      <c r="O3338">
        <f>Raw_Data!O3338</f>
        <v/>
      </c>
      <c r="P3338">
        <f>Raw_Data!P3338</f>
        <v/>
      </c>
      <c r="Q3338">
        <f>Raw_Data!Q3338</f>
        <v/>
      </c>
      <c r="R3338">
        <f>Raw_Data!R3338</f>
        <v/>
      </c>
      <c r="S3338">
        <f>Raw_Data!S3338</f>
        <v/>
      </c>
      <c r="T3338">
        <f>YEAR(B3338)</f>
        <v/>
      </c>
      <c r="U3338">
        <f>MONTH(B3338)</f>
        <v/>
      </c>
      <c r="V3338">
        <f>TEXT(B3338,"mmm")</f>
        <v/>
      </c>
      <c r="W3338" s="15">
        <f>IFERROR(N3338/L3338,0)</f>
        <v/>
      </c>
      <c r="X3338">
        <f>IF(K3338=0,"No Discount",IF(K3338&lt;=5%,"Low",IF(K3338&lt;=15%,"Medium","High")))</f>
        <v/>
      </c>
      <c r="Y3338">
        <f>IF(L3338&gt;=20000,"High Value",IF(L3338&gt;=5000,"Medium Value","Low Value"))</f>
        <v/>
      </c>
      <c r="Z3338">
        <f>IF(R3338&lt;=3,"Fast",IF(R3338&lt;=5,"On Time","Delayed"))</f>
        <v/>
      </c>
    </row>
    <row r="3339">
      <c r="A3339">
        <f>Raw_Data!A3339</f>
        <v/>
      </c>
      <c r="B3339" s="11">
        <f>Raw_Data!B3339</f>
        <v/>
      </c>
      <c r="C3339">
        <f>Raw_Data!C3339</f>
        <v/>
      </c>
      <c r="D3339">
        <f>Raw_Data!D3339</f>
        <v/>
      </c>
      <c r="E3339">
        <f>Raw_Data!E3339</f>
        <v/>
      </c>
      <c r="F3339">
        <f>Raw_Data!F3339</f>
        <v/>
      </c>
      <c r="G3339">
        <f>Raw_Data!G3339</f>
        <v/>
      </c>
      <c r="H3339">
        <f>Raw_Data!H3339</f>
        <v/>
      </c>
      <c r="I3339">
        <f>Raw_Data!I3339</f>
        <v/>
      </c>
      <c r="J3339" s="12">
        <f>Raw_Data!J3339</f>
        <v/>
      </c>
      <c r="K3339" s="13">
        <f>Raw_Data!K3339</f>
        <v/>
      </c>
      <c r="L3339" s="12">
        <f>Raw_Data!L3339</f>
        <v/>
      </c>
      <c r="M3339" s="12">
        <f>Raw_Data!M3339</f>
        <v/>
      </c>
      <c r="N3339" s="12">
        <f>Raw_Data!N3339</f>
        <v/>
      </c>
      <c r="O3339">
        <f>Raw_Data!O3339</f>
        <v/>
      </c>
      <c r="P3339">
        <f>Raw_Data!P3339</f>
        <v/>
      </c>
      <c r="Q3339">
        <f>Raw_Data!Q3339</f>
        <v/>
      </c>
      <c r="R3339">
        <f>Raw_Data!R3339</f>
        <v/>
      </c>
      <c r="S3339">
        <f>Raw_Data!S3339</f>
        <v/>
      </c>
      <c r="T3339">
        <f>YEAR(B3339)</f>
        <v/>
      </c>
      <c r="U3339">
        <f>MONTH(B3339)</f>
        <v/>
      </c>
      <c r="V3339">
        <f>TEXT(B3339,"mmm")</f>
        <v/>
      </c>
      <c r="W3339" s="15">
        <f>IFERROR(N3339/L3339,0)</f>
        <v/>
      </c>
      <c r="X3339">
        <f>IF(K3339=0,"No Discount",IF(K3339&lt;=5%,"Low",IF(K3339&lt;=15%,"Medium","High")))</f>
        <v/>
      </c>
      <c r="Y3339">
        <f>IF(L3339&gt;=20000,"High Value",IF(L3339&gt;=5000,"Medium Value","Low Value"))</f>
        <v/>
      </c>
      <c r="Z3339">
        <f>IF(R3339&lt;=3,"Fast",IF(R3339&lt;=5,"On Time","Delayed"))</f>
        <v/>
      </c>
    </row>
    <row r="3340">
      <c r="A3340">
        <f>Raw_Data!A3340</f>
        <v/>
      </c>
      <c r="B3340" s="11">
        <f>Raw_Data!B3340</f>
        <v/>
      </c>
      <c r="C3340">
        <f>Raw_Data!C3340</f>
        <v/>
      </c>
      <c r="D3340">
        <f>Raw_Data!D3340</f>
        <v/>
      </c>
      <c r="E3340">
        <f>Raw_Data!E3340</f>
        <v/>
      </c>
      <c r="F3340">
        <f>Raw_Data!F3340</f>
        <v/>
      </c>
      <c r="G3340">
        <f>Raw_Data!G3340</f>
        <v/>
      </c>
      <c r="H3340">
        <f>Raw_Data!H3340</f>
        <v/>
      </c>
      <c r="I3340">
        <f>Raw_Data!I3340</f>
        <v/>
      </c>
      <c r="J3340" s="12">
        <f>Raw_Data!J3340</f>
        <v/>
      </c>
      <c r="K3340" s="13">
        <f>Raw_Data!K3340</f>
        <v/>
      </c>
      <c r="L3340" s="12">
        <f>Raw_Data!L3340</f>
        <v/>
      </c>
      <c r="M3340" s="12">
        <f>Raw_Data!M3340</f>
        <v/>
      </c>
      <c r="N3340" s="12">
        <f>Raw_Data!N3340</f>
        <v/>
      </c>
      <c r="O3340">
        <f>Raw_Data!O3340</f>
        <v/>
      </c>
      <c r="P3340">
        <f>Raw_Data!P3340</f>
        <v/>
      </c>
      <c r="Q3340">
        <f>Raw_Data!Q3340</f>
        <v/>
      </c>
      <c r="R3340">
        <f>Raw_Data!R3340</f>
        <v/>
      </c>
      <c r="S3340">
        <f>Raw_Data!S3340</f>
        <v/>
      </c>
      <c r="T3340">
        <f>YEAR(B3340)</f>
        <v/>
      </c>
      <c r="U3340">
        <f>MONTH(B3340)</f>
        <v/>
      </c>
      <c r="V3340">
        <f>TEXT(B3340,"mmm")</f>
        <v/>
      </c>
      <c r="W3340" s="15">
        <f>IFERROR(N3340/L3340,0)</f>
        <v/>
      </c>
      <c r="X3340">
        <f>IF(K3340=0,"No Discount",IF(K3340&lt;=5%,"Low",IF(K3340&lt;=15%,"Medium","High")))</f>
        <v/>
      </c>
      <c r="Y3340">
        <f>IF(L3340&gt;=20000,"High Value",IF(L3340&gt;=5000,"Medium Value","Low Value"))</f>
        <v/>
      </c>
      <c r="Z3340">
        <f>IF(R3340&lt;=3,"Fast",IF(R3340&lt;=5,"On Time","Delayed"))</f>
        <v/>
      </c>
    </row>
    <row r="3341">
      <c r="A3341">
        <f>Raw_Data!A3341</f>
        <v/>
      </c>
      <c r="B3341" s="11">
        <f>Raw_Data!B3341</f>
        <v/>
      </c>
      <c r="C3341">
        <f>Raw_Data!C3341</f>
        <v/>
      </c>
      <c r="D3341">
        <f>Raw_Data!D3341</f>
        <v/>
      </c>
      <c r="E3341">
        <f>Raw_Data!E3341</f>
        <v/>
      </c>
      <c r="F3341">
        <f>Raw_Data!F3341</f>
        <v/>
      </c>
      <c r="G3341">
        <f>Raw_Data!G3341</f>
        <v/>
      </c>
      <c r="H3341">
        <f>Raw_Data!H3341</f>
        <v/>
      </c>
      <c r="I3341">
        <f>Raw_Data!I3341</f>
        <v/>
      </c>
      <c r="J3341" s="12">
        <f>Raw_Data!J3341</f>
        <v/>
      </c>
      <c r="K3341" s="13">
        <f>Raw_Data!K3341</f>
        <v/>
      </c>
      <c r="L3341" s="12">
        <f>Raw_Data!L3341</f>
        <v/>
      </c>
      <c r="M3341" s="12">
        <f>Raw_Data!M3341</f>
        <v/>
      </c>
      <c r="N3341" s="12">
        <f>Raw_Data!N3341</f>
        <v/>
      </c>
      <c r="O3341">
        <f>Raw_Data!O3341</f>
        <v/>
      </c>
      <c r="P3341">
        <f>Raw_Data!P3341</f>
        <v/>
      </c>
      <c r="Q3341">
        <f>Raw_Data!Q3341</f>
        <v/>
      </c>
      <c r="R3341">
        <f>Raw_Data!R3341</f>
        <v/>
      </c>
      <c r="S3341">
        <f>Raw_Data!S3341</f>
        <v/>
      </c>
      <c r="T3341">
        <f>YEAR(B3341)</f>
        <v/>
      </c>
      <c r="U3341">
        <f>MONTH(B3341)</f>
        <v/>
      </c>
      <c r="V3341">
        <f>TEXT(B3341,"mmm")</f>
        <v/>
      </c>
      <c r="W3341" s="15">
        <f>IFERROR(N3341/L3341,0)</f>
        <v/>
      </c>
      <c r="X3341">
        <f>IF(K3341=0,"No Discount",IF(K3341&lt;=5%,"Low",IF(K3341&lt;=15%,"Medium","High")))</f>
        <v/>
      </c>
      <c r="Y3341">
        <f>IF(L3341&gt;=20000,"High Value",IF(L3341&gt;=5000,"Medium Value","Low Value"))</f>
        <v/>
      </c>
      <c r="Z3341">
        <f>IF(R3341&lt;=3,"Fast",IF(R3341&lt;=5,"On Time","Delayed"))</f>
        <v/>
      </c>
    </row>
    <row r="3342">
      <c r="A3342">
        <f>Raw_Data!A3342</f>
        <v/>
      </c>
      <c r="B3342" s="11">
        <f>Raw_Data!B3342</f>
        <v/>
      </c>
      <c r="C3342">
        <f>Raw_Data!C3342</f>
        <v/>
      </c>
      <c r="D3342">
        <f>Raw_Data!D3342</f>
        <v/>
      </c>
      <c r="E3342">
        <f>Raw_Data!E3342</f>
        <v/>
      </c>
      <c r="F3342">
        <f>Raw_Data!F3342</f>
        <v/>
      </c>
      <c r="G3342">
        <f>Raw_Data!G3342</f>
        <v/>
      </c>
      <c r="H3342">
        <f>Raw_Data!H3342</f>
        <v/>
      </c>
      <c r="I3342">
        <f>Raw_Data!I3342</f>
        <v/>
      </c>
      <c r="J3342" s="12">
        <f>Raw_Data!J3342</f>
        <v/>
      </c>
      <c r="K3342" s="13">
        <f>Raw_Data!K3342</f>
        <v/>
      </c>
      <c r="L3342" s="12">
        <f>Raw_Data!L3342</f>
        <v/>
      </c>
      <c r="M3342" s="12">
        <f>Raw_Data!M3342</f>
        <v/>
      </c>
      <c r="N3342" s="12">
        <f>Raw_Data!N3342</f>
        <v/>
      </c>
      <c r="O3342">
        <f>Raw_Data!O3342</f>
        <v/>
      </c>
      <c r="P3342">
        <f>Raw_Data!P3342</f>
        <v/>
      </c>
      <c r="Q3342">
        <f>Raw_Data!Q3342</f>
        <v/>
      </c>
      <c r="R3342">
        <f>Raw_Data!R3342</f>
        <v/>
      </c>
      <c r="S3342">
        <f>Raw_Data!S3342</f>
        <v/>
      </c>
      <c r="T3342">
        <f>YEAR(B3342)</f>
        <v/>
      </c>
      <c r="U3342">
        <f>MONTH(B3342)</f>
        <v/>
      </c>
      <c r="V3342">
        <f>TEXT(B3342,"mmm")</f>
        <v/>
      </c>
      <c r="W3342" s="15">
        <f>IFERROR(N3342/L3342,0)</f>
        <v/>
      </c>
      <c r="X3342">
        <f>IF(K3342=0,"No Discount",IF(K3342&lt;=5%,"Low",IF(K3342&lt;=15%,"Medium","High")))</f>
        <v/>
      </c>
      <c r="Y3342">
        <f>IF(L3342&gt;=20000,"High Value",IF(L3342&gt;=5000,"Medium Value","Low Value"))</f>
        <v/>
      </c>
      <c r="Z3342">
        <f>IF(R3342&lt;=3,"Fast",IF(R3342&lt;=5,"On Time","Delayed"))</f>
        <v/>
      </c>
    </row>
    <row r="3343">
      <c r="A3343">
        <f>Raw_Data!A3343</f>
        <v/>
      </c>
      <c r="B3343" s="11">
        <f>Raw_Data!B3343</f>
        <v/>
      </c>
      <c r="C3343">
        <f>Raw_Data!C3343</f>
        <v/>
      </c>
      <c r="D3343">
        <f>Raw_Data!D3343</f>
        <v/>
      </c>
      <c r="E3343">
        <f>Raw_Data!E3343</f>
        <v/>
      </c>
      <c r="F3343">
        <f>Raw_Data!F3343</f>
        <v/>
      </c>
      <c r="G3343">
        <f>Raw_Data!G3343</f>
        <v/>
      </c>
      <c r="H3343">
        <f>Raw_Data!H3343</f>
        <v/>
      </c>
      <c r="I3343">
        <f>Raw_Data!I3343</f>
        <v/>
      </c>
      <c r="J3343" s="12">
        <f>Raw_Data!J3343</f>
        <v/>
      </c>
      <c r="K3343" s="13">
        <f>Raw_Data!K3343</f>
        <v/>
      </c>
      <c r="L3343" s="12">
        <f>Raw_Data!L3343</f>
        <v/>
      </c>
      <c r="M3343" s="12">
        <f>Raw_Data!M3343</f>
        <v/>
      </c>
      <c r="N3343" s="12">
        <f>Raw_Data!N3343</f>
        <v/>
      </c>
      <c r="O3343">
        <f>Raw_Data!O3343</f>
        <v/>
      </c>
      <c r="P3343">
        <f>Raw_Data!P3343</f>
        <v/>
      </c>
      <c r="Q3343">
        <f>Raw_Data!Q3343</f>
        <v/>
      </c>
      <c r="R3343">
        <f>Raw_Data!R3343</f>
        <v/>
      </c>
      <c r="S3343">
        <f>Raw_Data!S3343</f>
        <v/>
      </c>
      <c r="T3343">
        <f>YEAR(B3343)</f>
        <v/>
      </c>
      <c r="U3343">
        <f>MONTH(B3343)</f>
        <v/>
      </c>
      <c r="V3343">
        <f>TEXT(B3343,"mmm")</f>
        <v/>
      </c>
      <c r="W3343" s="15">
        <f>IFERROR(N3343/L3343,0)</f>
        <v/>
      </c>
      <c r="X3343">
        <f>IF(K3343=0,"No Discount",IF(K3343&lt;=5%,"Low",IF(K3343&lt;=15%,"Medium","High")))</f>
        <v/>
      </c>
      <c r="Y3343">
        <f>IF(L3343&gt;=20000,"High Value",IF(L3343&gt;=5000,"Medium Value","Low Value"))</f>
        <v/>
      </c>
      <c r="Z3343">
        <f>IF(R3343&lt;=3,"Fast",IF(R3343&lt;=5,"On Time","Delayed"))</f>
        <v/>
      </c>
    </row>
    <row r="3344">
      <c r="A3344">
        <f>Raw_Data!A3344</f>
        <v/>
      </c>
      <c r="B3344" s="11">
        <f>Raw_Data!B3344</f>
        <v/>
      </c>
      <c r="C3344">
        <f>Raw_Data!C3344</f>
        <v/>
      </c>
      <c r="D3344">
        <f>Raw_Data!D3344</f>
        <v/>
      </c>
      <c r="E3344">
        <f>Raw_Data!E3344</f>
        <v/>
      </c>
      <c r="F3344">
        <f>Raw_Data!F3344</f>
        <v/>
      </c>
      <c r="G3344">
        <f>Raw_Data!G3344</f>
        <v/>
      </c>
      <c r="H3344">
        <f>Raw_Data!H3344</f>
        <v/>
      </c>
      <c r="I3344">
        <f>Raw_Data!I3344</f>
        <v/>
      </c>
      <c r="J3344" s="12">
        <f>Raw_Data!J3344</f>
        <v/>
      </c>
      <c r="K3344" s="13">
        <f>Raw_Data!K3344</f>
        <v/>
      </c>
      <c r="L3344" s="12">
        <f>Raw_Data!L3344</f>
        <v/>
      </c>
      <c r="M3344" s="12">
        <f>Raw_Data!M3344</f>
        <v/>
      </c>
      <c r="N3344" s="12">
        <f>Raw_Data!N3344</f>
        <v/>
      </c>
      <c r="O3344">
        <f>Raw_Data!O3344</f>
        <v/>
      </c>
      <c r="P3344">
        <f>Raw_Data!P3344</f>
        <v/>
      </c>
      <c r="Q3344">
        <f>Raw_Data!Q3344</f>
        <v/>
      </c>
      <c r="R3344">
        <f>Raw_Data!R3344</f>
        <v/>
      </c>
      <c r="S3344">
        <f>Raw_Data!S3344</f>
        <v/>
      </c>
      <c r="T3344">
        <f>YEAR(B3344)</f>
        <v/>
      </c>
      <c r="U3344">
        <f>MONTH(B3344)</f>
        <v/>
      </c>
      <c r="V3344">
        <f>TEXT(B3344,"mmm")</f>
        <v/>
      </c>
      <c r="W3344" s="15">
        <f>IFERROR(N3344/L3344,0)</f>
        <v/>
      </c>
      <c r="X3344">
        <f>IF(K3344=0,"No Discount",IF(K3344&lt;=5%,"Low",IF(K3344&lt;=15%,"Medium","High")))</f>
        <v/>
      </c>
      <c r="Y3344">
        <f>IF(L3344&gt;=20000,"High Value",IF(L3344&gt;=5000,"Medium Value","Low Value"))</f>
        <v/>
      </c>
      <c r="Z3344">
        <f>IF(R3344&lt;=3,"Fast",IF(R3344&lt;=5,"On Time","Delayed"))</f>
        <v/>
      </c>
    </row>
    <row r="3345">
      <c r="A3345">
        <f>Raw_Data!A3345</f>
        <v/>
      </c>
      <c r="B3345" s="11">
        <f>Raw_Data!B3345</f>
        <v/>
      </c>
      <c r="C3345">
        <f>Raw_Data!C3345</f>
        <v/>
      </c>
      <c r="D3345">
        <f>Raw_Data!D3345</f>
        <v/>
      </c>
      <c r="E3345">
        <f>Raw_Data!E3345</f>
        <v/>
      </c>
      <c r="F3345">
        <f>Raw_Data!F3345</f>
        <v/>
      </c>
      <c r="G3345">
        <f>Raw_Data!G3345</f>
        <v/>
      </c>
      <c r="H3345">
        <f>Raw_Data!H3345</f>
        <v/>
      </c>
      <c r="I3345">
        <f>Raw_Data!I3345</f>
        <v/>
      </c>
      <c r="J3345" s="12">
        <f>Raw_Data!J3345</f>
        <v/>
      </c>
      <c r="K3345" s="13">
        <f>Raw_Data!K3345</f>
        <v/>
      </c>
      <c r="L3345" s="12">
        <f>Raw_Data!L3345</f>
        <v/>
      </c>
      <c r="M3345" s="12">
        <f>Raw_Data!M3345</f>
        <v/>
      </c>
      <c r="N3345" s="12">
        <f>Raw_Data!N3345</f>
        <v/>
      </c>
      <c r="O3345">
        <f>Raw_Data!O3345</f>
        <v/>
      </c>
      <c r="P3345">
        <f>Raw_Data!P3345</f>
        <v/>
      </c>
      <c r="Q3345">
        <f>Raw_Data!Q3345</f>
        <v/>
      </c>
      <c r="R3345">
        <f>Raw_Data!R3345</f>
        <v/>
      </c>
      <c r="S3345">
        <f>Raw_Data!S3345</f>
        <v/>
      </c>
      <c r="T3345">
        <f>YEAR(B3345)</f>
        <v/>
      </c>
      <c r="U3345">
        <f>MONTH(B3345)</f>
        <v/>
      </c>
      <c r="V3345">
        <f>TEXT(B3345,"mmm")</f>
        <v/>
      </c>
      <c r="W3345" s="15">
        <f>IFERROR(N3345/L3345,0)</f>
        <v/>
      </c>
      <c r="X3345">
        <f>IF(K3345=0,"No Discount",IF(K3345&lt;=5%,"Low",IF(K3345&lt;=15%,"Medium","High")))</f>
        <v/>
      </c>
      <c r="Y3345">
        <f>IF(L3345&gt;=20000,"High Value",IF(L3345&gt;=5000,"Medium Value","Low Value"))</f>
        <v/>
      </c>
      <c r="Z3345">
        <f>IF(R3345&lt;=3,"Fast",IF(R3345&lt;=5,"On Time","Delayed"))</f>
        <v/>
      </c>
    </row>
    <row r="3346">
      <c r="A3346">
        <f>Raw_Data!A3346</f>
        <v/>
      </c>
      <c r="B3346" s="11">
        <f>Raw_Data!B3346</f>
        <v/>
      </c>
      <c r="C3346">
        <f>Raw_Data!C3346</f>
        <v/>
      </c>
      <c r="D3346">
        <f>Raw_Data!D3346</f>
        <v/>
      </c>
      <c r="E3346">
        <f>Raw_Data!E3346</f>
        <v/>
      </c>
      <c r="F3346">
        <f>Raw_Data!F3346</f>
        <v/>
      </c>
      <c r="G3346">
        <f>Raw_Data!G3346</f>
        <v/>
      </c>
      <c r="H3346">
        <f>Raw_Data!H3346</f>
        <v/>
      </c>
      <c r="I3346">
        <f>Raw_Data!I3346</f>
        <v/>
      </c>
      <c r="J3346" s="12">
        <f>Raw_Data!J3346</f>
        <v/>
      </c>
      <c r="K3346" s="13">
        <f>Raw_Data!K3346</f>
        <v/>
      </c>
      <c r="L3346" s="12">
        <f>Raw_Data!L3346</f>
        <v/>
      </c>
      <c r="M3346" s="12">
        <f>Raw_Data!M3346</f>
        <v/>
      </c>
      <c r="N3346" s="12">
        <f>Raw_Data!N3346</f>
        <v/>
      </c>
      <c r="O3346">
        <f>Raw_Data!O3346</f>
        <v/>
      </c>
      <c r="P3346">
        <f>Raw_Data!P3346</f>
        <v/>
      </c>
      <c r="Q3346">
        <f>Raw_Data!Q3346</f>
        <v/>
      </c>
      <c r="R3346">
        <f>Raw_Data!R3346</f>
        <v/>
      </c>
      <c r="S3346">
        <f>Raw_Data!S3346</f>
        <v/>
      </c>
      <c r="T3346">
        <f>YEAR(B3346)</f>
        <v/>
      </c>
      <c r="U3346">
        <f>MONTH(B3346)</f>
        <v/>
      </c>
      <c r="V3346">
        <f>TEXT(B3346,"mmm")</f>
        <v/>
      </c>
      <c r="W3346" s="15">
        <f>IFERROR(N3346/L3346,0)</f>
        <v/>
      </c>
      <c r="X3346">
        <f>IF(K3346=0,"No Discount",IF(K3346&lt;=5%,"Low",IF(K3346&lt;=15%,"Medium","High")))</f>
        <v/>
      </c>
      <c r="Y3346">
        <f>IF(L3346&gt;=20000,"High Value",IF(L3346&gt;=5000,"Medium Value","Low Value"))</f>
        <v/>
      </c>
      <c r="Z3346">
        <f>IF(R3346&lt;=3,"Fast",IF(R3346&lt;=5,"On Time","Delayed"))</f>
        <v/>
      </c>
    </row>
    <row r="3347">
      <c r="A3347">
        <f>Raw_Data!A3347</f>
        <v/>
      </c>
      <c r="B3347" s="11">
        <f>Raw_Data!B3347</f>
        <v/>
      </c>
      <c r="C3347">
        <f>Raw_Data!C3347</f>
        <v/>
      </c>
      <c r="D3347">
        <f>Raw_Data!D3347</f>
        <v/>
      </c>
      <c r="E3347">
        <f>Raw_Data!E3347</f>
        <v/>
      </c>
      <c r="F3347">
        <f>Raw_Data!F3347</f>
        <v/>
      </c>
      <c r="G3347">
        <f>Raw_Data!G3347</f>
        <v/>
      </c>
      <c r="H3347">
        <f>Raw_Data!H3347</f>
        <v/>
      </c>
      <c r="I3347">
        <f>Raw_Data!I3347</f>
        <v/>
      </c>
      <c r="J3347" s="12">
        <f>Raw_Data!J3347</f>
        <v/>
      </c>
      <c r="K3347" s="13">
        <f>Raw_Data!K3347</f>
        <v/>
      </c>
      <c r="L3347" s="12">
        <f>Raw_Data!L3347</f>
        <v/>
      </c>
      <c r="M3347" s="12">
        <f>Raw_Data!M3347</f>
        <v/>
      </c>
      <c r="N3347" s="12">
        <f>Raw_Data!N3347</f>
        <v/>
      </c>
      <c r="O3347">
        <f>Raw_Data!O3347</f>
        <v/>
      </c>
      <c r="P3347">
        <f>Raw_Data!P3347</f>
        <v/>
      </c>
      <c r="Q3347">
        <f>Raw_Data!Q3347</f>
        <v/>
      </c>
      <c r="R3347">
        <f>Raw_Data!R3347</f>
        <v/>
      </c>
      <c r="S3347">
        <f>Raw_Data!S3347</f>
        <v/>
      </c>
      <c r="T3347">
        <f>YEAR(B3347)</f>
        <v/>
      </c>
      <c r="U3347">
        <f>MONTH(B3347)</f>
        <v/>
      </c>
      <c r="V3347">
        <f>TEXT(B3347,"mmm")</f>
        <v/>
      </c>
      <c r="W3347" s="15">
        <f>IFERROR(N3347/L3347,0)</f>
        <v/>
      </c>
      <c r="X3347">
        <f>IF(K3347=0,"No Discount",IF(K3347&lt;=5%,"Low",IF(K3347&lt;=15%,"Medium","High")))</f>
        <v/>
      </c>
      <c r="Y3347">
        <f>IF(L3347&gt;=20000,"High Value",IF(L3347&gt;=5000,"Medium Value","Low Value"))</f>
        <v/>
      </c>
      <c r="Z3347">
        <f>IF(R3347&lt;=3,"Fast",IF(R3347&lt;=5,"On Time","Delayed"))</f>
        <v/>
      </c>
    </row>
    <row r="3348">
      <c r="A3348">
        <f>Raw_Data!A3348</f>
        <v/>
      </c>
      <c r="B3348" s="11">
        <f>Raw_Data!B3348</f>
        <v/>
      </c>
      <c r="C3348">
        <f>Raw_Data!C3348</f>
        <v/>
      </c>
      <c r="D3348">
        <f>Raw_Data!D3348</f>
        <v/>
      </c>
      <c r="E3348">
        <f>Raw_Data!E3348</f>
        <v/>
      </c>
      <c r="F3348">
        <f>Raw_Data!F3348</f>
        <v/>
      </c>
      <c r="G3348">
        <f>Raw_Data!G3348</f>
        <v/>
      </c>
      <c r="H3348">
        <f>Raw_Data!H3348</f>
        <v/>
      </c>
      <c r="I3348">
        <f>Raw_Data!I3348</f>
        <v/>
      </c>
      <c r="J3348" s="12">
        <f>Raw_Data!J3348</f>
        <v/>
      </c>
      <c r="K3348" s="13">
        <f>Raw_Data!K3348</f>
        <v/>
      </c>
      <c r="L3348" s="12">
        <f>Raw_Data!L3348</f>
        <v/>
      </c>
      <c r="M3348" s="12">
        <f>Raw_Data!M3348</f>
        <v/>
      </c>
      <c r="N3348" s="12">
        <f>Raw_Data!N3348</f>
        <v/>
      </c>
      <c r="O3348">
        <f>Raw_Data!O3348</f>
        <v/>
      </c>
      <c r="P3348">
        <f>Raw_Data!P3348</f>
        <v/>
      </c>
      <c r="Q3348">
        <f>Raw_Data!Q3348</f>
        <v/>
      </c>
      <c r="R3348">
        <f>Raw_Data!R3348</f>
        <v/>
      </c>
      <c r="S3348">
        <f>Raw_Data!S3348</f>
        <v/>
      </c>
      <c r="T3348">
        <f>YEAR(B3348)</f>
        <v/>
      </c>
      <c r="U3348">
        <f>MONTH(B3348)</f>
        <v/>
      </c>
      <c r="V3348">
        <f>TEXT(B3348,"mmm")</f>
        <v/>
      </c>
      <c r="W3348" s="15">
        <f>IFERROR(N3348/L3348,0)</f>
        <v/>
      </c>
      <c r="X3348">
        <f>IF(K3348=0,"No Discount",IF(K3348&lt;=5%,"Low",IF(K3348&lt;=15%,"Medium","High")))</f>
        <v/>
      </c>
      <c r="Y3348">
        <f>IF(L3348&gt;=20000,"High Value",IF(L3348&gt;=5000,"Medium Value","Low Value"))</f>
        <v/>
      </c>
      <c r="Z3348">
        <f>IF(R3348&lt;=3,"Fast",IF(R3348&lt;=5,"On Time","Delayed"))</f>
        <v/>
      </c>
    </row>
    <row r="3349">
      <c r="A3349">
        <f>Raw_Data!A3349</f>
        <v/>
      </c>
      <c r="B3349" s="11">
        <f>Raw_Data!B3349</f>
        <v/>
      </c>
      <c r="C3349">
        <f>Raw_Data!C3349</f>
        <v/>
      </c>
      <c r="D3349">
        <f>Raw_Data!D3349</f>
        <v/>
      </c>
      <c r="E3349">
        <f>Raw_Data!E3349</f>
        <v/>
      </c>
      <c r="F3349">
        <f>Raw_Data!F3349</f>
        <v/>
      </c>
      <c r="G3349">
        <f>Raw_Data!G3349</f>
        <v/>
      </c>
      <c r="H3349">
        <f>Raw_Data!H3349</f>
        <v/>
      </c>
      <c r="I3349">
        <f>Raw_Data!I3349</f>
        <v/>
      </c>
      <c r="J3349" s="12">
        <f>Raw_Data!J3349</f>
        <v/>
      </c>
      <c r="K3349" s="13">
        <f>Raw_Data!K3349</f>
        <v/>
      </c>
      <c r="L3349" s="12">
        <f>Raw_Data!L3349</f>
        <v/>
      </c>
      <c r="M3349" s="12">
        <f>Raw_Data!M3349</f>
        <v/>
      </c>
      <c r="N3349" s="12">
        <f>Raw_Data!N3349</f>
        <v/>
      </c>
      <c r="O3349">
        <f>Raw_Data!O3349</f>
        <v/>
      </c>
      <c r="P3349">
        <f>Raw_Data!P3349</f>
        <v/>
      </c>
      <c r="Q3349">
        <f>Raw_Data!Q3349</f>
        <v/>
      </c>
      <c r="R3349">
        <f>Raw_Data!R3349</f>
        <v/>
      </c>
      <c r="S3349">
        <f>Raw_Data!S3349</f>
        <v/>
      </c>
      <c r="T3349">
        <f>YEAR(B3349)</f>
        <v/>
      </c>
      <c r="U3349">
        <f>MONTH(B3349)</f>
        <v/>
      </c>
      <c r="V3349">
        <f>TEXT(B3349,"mmm")</f>
        <v/>
      </c>
      <c r="W3349" s="15">
        <f>IFERROR(N3349/L3349,0)</f>
        <v/>
      </c>
      <c r="X3349">
        <f>IF(K3349=0,"No Discount",IF(K3349&lt;=5%,"Low",IF(K3349&lt;=15%,"Medium","High")))</f>
        <v/>
      </c>
      <c r="Y3349">
        <f>IF(L3349&gt;=20000,"High Value",IF(L3349&gt;=5000,"Medium Value","Low Value"))</f>
        <v/>
      </c>
      <c r="Z3349">
        <f>IF(R3349&lt;=3,"Fast",IF(R3349&lt;=5,"On Time","Delayed"))</f>
        <v/>
      </c>
    </row>
    <row r="3350">
      <c r="A3350">
        <f>Raw_Data!A3350</f>
        <v/>
      </c>
      <c r="B3350" s="11">
        <f>Raw_Data!B3350</f>
        <v/>
      </c>
      <c r="C3350">
        <f>Raw_Data!C3350</f>
        <v/>
      </c>
      <c r="D3350">
        <f>Raw_Data!D3350</f>
        <v/>
      </c>
      <c r="E3350">
        <f>Raw_Data!E3350</f>
        <v/>
      </c>
      <c r="F3350">
        <f>Raw_Data!F3350</f>
        <v/>
      </c>
      <c r="G3350">
        <f>Raw_Data!G3350</f>
        <v/>
      </c>
      <c r="H3350">
        <f>Raw_Data!H3350</f>
        <v/>
      </c>
      <c r="I3350">
        <f>Raw_Data!I3350</f>
        <v/>
      </c>
      <c r="J3350" s="12">
        <f>Raw_Data!J3350</f>
        <v/>
      </c>
      <c r="K3350" s="13">
        <f>Raw_Data!K3350</f>
        <v/>
      </c>
      <c r="L3350" s="12">
        <f>Raw_Data!L3350</f>
        <v/>
      </c>
      <c r="M3350" s="12">
        <f>Raw_Data!M3350</f>
        <v/>
      </c>
      <c r="N3350" s="12">
        <f>Raw_Data!N3350</f>
        <v/>
      </c>
      <c r="O3350">
        <f>Raw_Data!O3350</f>
        <v/>
      </c>
      <c r="P3350">
        <f>Raw_Data!P3350</f>
        <v/>
      </c>
      <c r="Q3350">
        <f>Raw_Data!Q3350</f>
        <v/>
      </c>
      <c r="R3350">
        <f>Raw_Data!R3350</f>
        <v/>
      </c>
      <c r="S3350">
        <f>Raw_Data!S3350</f>
        <v/>
      </c>
      <c r="T3350">
        <f>YEAR(B3350)</f>
        <v/>
      </c>
      <c r="U3350">
        <f>MONTH(B3350)</f>
        <v/>
      </c>
      <c r="V3350">
        <f>TEXT(B3350,"mmm")</f>
        <v/>
      </c>
      <c r="W3350" s="15">
        <f>IFERROR(N3350/L3350,0)</f>
        <v/>
      </c>
      <c r="X3350">
        <f>IF(K3350=0,"No Discount",IF(K3350&lt;=5%,"Low",IF(K3350&lt;=15%,"Medium","High")))</f>
        <v/>
      </c>
      <c r="Y3350">
        <f>IF(L3350&gt;=20000,"High Value",IF(L3350&gt;=5000,"Medium Value","Low Value"))</f>
        <v/>
      </c>
      <c r="Z3350">
        <f>IF(R3350&lt;=3,"Fast",IF(R3350&lt;=5,"On Time","Delayed"))</f>
        <v/>
      </c>
    </row>
    <row r="3351">
      <c r="A3351">
        <f>Raw_Data!A3351</f>
        <v/>
      </c>
      <c r="B3351" s="11">
        <f>Raw_Data!B3351</f>
        <v/>
      </c>
      <c r="C3351">
        <f>Raw_Data!C3351</f>
        <v/>
      </c>
      <c r="D3351">
        <f>Raw_Data!D3351</f>
        <v/>
      </c>
      <c r="E3351">
        <f>Raw_Data!E3351</f>
        <v/>
      </c>
      <c r="F3351">
        <f>Raw_Data!F3351</f>
        <v/>
      </c>
      <c r="G3351">
        <f>Raw_Data!G3351</f>
        <v/>
      </c>
      <c r="H3351">
        <f>Raw_Data!H3351</f>
        <v/>
      </c>
      <c r="I3351">
        <f>Raw_Data!I3351</f>
        <v/>
      </c>
      <c r="J3351" s="12">
        <f>Raw_Data!J3351</f>
        <v/>
      </c>
      <c r="K3351" s="13">
        <f>Raw_Data!K3351</f>
        <v/>
      </c>
      <c r="L3351" s="12">
        <f>Raw_Data!L3351</f>
        <v/>
      </c>
      <c r="M3351" s="12">
        <f>Raw_Data!M3351</f>
        <v/>
      </c>
      <c r="N3351" s="12">
        <f>Raw_Data!N3351</f>
        <v/>
      </c>
      <c r="O3351">
        <f>Raw_Data!O3351</f>
        <v/>
      </c>
      <c r="P3351">
        <f>Raw_Data!P3351</f>
        <v/>
      </c>
      <c r="Q3351">
        <f>Raw_Data!Q3351</f>
        <v/>
      </c>
      <c r="R3351">
        <f>Raw_Data!R3351</f>
        <v/>
      </c>
      <c r="S3351">
        <f>Raw_Data!S3351</f>
        <v/>
      </c>
      <c r="T3351">
        <f>YEAR(B3351)</f>
        <v/>
      </c>
      <c r="U3351">
        <f>MONTH(B3351)</f>
        <v/>
      </c>
      <c r="V3351">
        <f>TEXT(B3351,"mmm")</f>
        <v/>
      </c>
      <c r="W3351" s="15">
        <f>IFERROR(N3351/L3351,0)</f>
        <v/>
      </c>
      <c r="X3351">
        <f>IF(K3351=0,"No Discount",IF(K3351&lt;=5%,"Low",IF(K3351&lt;=15%,"Medium","High")))</f>
        <v/>
      </c>
      <c r="Y3351">
        <f>IF(L3351&gt;=20000,"High Value",IF(L3351&gt;=5000,"Medium Value","Low Value"))</f>
        <v/>
      </c>
      <c r="Z3351">
        <f>IF(R3351&lt;=3,"Fast",IF(R3351&lt;=5,"On Time","Delayed"))</f>
        <v/>
      </c>
    </row>
    <row r="3352">
      <c r="A3352">
        <f>Raw_Data!A3352</f>
        <v/>
      </c>
      <c r="B3352" s="11">
        <f>Raw_Data!B3352</f>
        <v/>
      </c>
      <c r="C3352">
        <f>Raw_Data!C3352</f>
        <v/>
      </c>
      <c r="D3352">
        <f>Raw_Data!D3352</f>
        <v/>
      </c>
      <c r="E3352">
        <f>Raw_Data!E3352</f>
        <v/>
      </c>
      <c r="F3352">
        <f>Raw_Data!F3352</f>
        <v/>
      </c>
      <c r="G3352">
        <f>Raw_Data!G3352</f>
        <v/>
      </c>
      <c r="H3352">
        <f>Raw_Data!H3352</f>
        <v/>
      </c>
      <c r="I3352">
        <f>Raw_Data!I3352</f>
        <v/>
      </c>
      <c r="J3352" s="12">
        <f>Raw_Data!J3352</f>
        <v/>
      </c>
      <c r="K3352" s="13">
        <f>Raw_Data!K3352</f>
        <v/>
      </c>
      <c r="L3352" s="12">
        <f>Raw_Data!L3352</f>
        <v/>
      </c>
      <c r="M3352" s="12">
        <f>Raw_Data!M3352</f>
        <v/>
      </c>
      <c r="N3352" s="12">
        <f>Raw_Data!N3352</f>
        <v/>
      </c>
      <c r="O3352">
        <f>Raw_Data!O3352</f>
        <v/>
      </c>
      <c r="P3352">
        <f>Raw_Data!P3352</f>
        <v/>
      </c>
      <c r="Q3352">
        <f>Raw_Data!Q3352</f>
        <v/>
      </c>
      <c r="R3352">
        <f>Raw_Data!R3352</f>
        <v/>
      </c>
      <c r="S3352">
        <f>Raw_Data!S3352</f>
        <v/>
      </c>
      <c r="T3352">
        <f>YEAR(B3352)</f>
        <v/>
      </c>
      <c r="U3352">
        <f>MONTH(B3352)</f>
        <v/>
      </c>
      <c r="V3352">
        <f>TEXT(B3352,"mmm")</f>
        <v/>
      </c>
      <c r="W3352" s="15">
        <f>IFERROR(N3352/L3352,0)</f>
        <v/>
      </c>
      <c r="X3352">
        <f>IF(K3352=0,"No Discount",IF(K3352&lt;=5%,"Low",IF(K3352&lt;=15%,"Medium","High")))</f>
        <v/>
      </c>
      <c r="Y3352">
        <f>IF(L3352&gt;=20000,"High Value",IF(L3352&gt;=5000,"Medium Value","Low Value"))</f>
        <v/>
      </c>
      <c r="Z3352">
        <f>IF(R3352&lt;=3,"Fast",IF(R3352&lt;=5,"On Time","Delayed"))</f>
        <v/>
      </c>
    </row>
    <row r="3353">
      <c r="A3353">
        <f>Raw_Data!A3353</f>
        <v/>
      </c>
      <c r="B3353" s="11">
        <f>Raw_Data!B3353</f>
        <v/>
      </c>
      <c r="C3353">
        <f>Raw_Data!C3353</f>
        <v/>
      </c>
      <c r="D3353">
        <f>Raw_Data!D3353</f>
        <v/>
      </c>
      <c r="E3353">
        <f>Raw_Data!E3353</f>
        <v/>
      </c>
      <c r="F3353">
        <f>Raw_Data!F3353</f>
        <v/>
      </c>
      <c r="G3353">
        <f>Raw_Data!G3353</f>
        <v/>
      </c>
      <c r="H3353">
        <f>Raw_Data!H3353</f>
        <v/>
      </c>
      <c r="I3353">
        <f>Raw_Data!I3353</f>
        <v/>
      </c>
      <c r="J3353" s="12">
        <f>Raw_Data!J3353</f>
        <v/>
      </c>
      <c r="K3353" s="13">
        <f>Raw_Data!K3353</f>
        <v/>
      </c>
      <c r="L3353" s="12">
        <f>Raw_Data!L3353</f>
        <v/>
      </c>
      <c r="M3353" s="12">
        <f>Raw_Data!M3353</f>
        <v/>
      </c>
      <c r="N3353" s="12">
        <f>Raw_Data!N3353</f>
        <v/>
      </c>
      <c r="O3353">
        <f>Raw_Data!O3353</f>
        <v/>
      </c>
      <c r="P3353">
        <f>Raw_Data!P3353</f>
        <v/>
      </c>
      <c r="Q3353">
        <f>Raw_Data!Q3353</f>
        <v/>
      </c>
      <c r="R3353">
        <f>Raw_Data!R3353</f>
        <v/>
      </c>
      <c r="S3353">
        <f>Raw_Data!S3353</f>
        <v/>
      </c>
      <c r="T3353">
        <f>YEAR(B3353)</f>
        <v/>
      </c>
      <c r="U3353">
        <f>MONTH(B3353)</f>
        <v/>
      </c>
      <c r="V3353">
        <f>TEXT(B3353,"mmm")</f>
        <v/>
      </c>
      <c r="W3353" s="15">
        <f>IFERROR(N3353/L3353,0)</f>
        <v/>
      </c>
      <c r="X3353">
        <f>IF(K3353=0,"No Discount",IF(K3353&lt;=5%,"Low",IF(K3353&lt;=15%,"Medium","High")))</f>
        <v/>
      </c>
      <c r="Y3353">
        <f>IF(L3353&gt;=20000,"High Value",IF(L3353&gt;=5000,"Medium Value","Low Value"))</f>
        <v/>
      </c>
      <c r="Z3353">
        <f>IF(R3353&lt;=3,"Fast",IF(R3353&lt;=5,"On Time","Delayed"))</f>
        <v/>
      </c>
    </row>
    <row r="3354">
      <c r="A3354">
        <f>Raw_Data!A3354</f>
        <v/>
      </c>
      <c r="B3354" s="11">
        <f>Raw_Data!B3354</f>
        <v/>
      </c>
      <c r="C3354">
        <f>Raw_Data!C3354</f>
        <v/>
      </c>
      <c r="D3354">
        <f>Raw_Data!D3354</f>
        <v/>
      </c>
      <c r="E3354">
        <f>Raw_Data!E3354</f>
        <v/>
      </c>
      <c r="F3354">
        <f>Raw_Data!F3354</f>
        <v/>
      </c>
      <c r="G3354">
        <f>Raw_Data!G3354</f>
        <v/>
      </c>
      <c r="H3354">
        <f>Raw_Data!H3354</f>
        <v/>
      </c>
      <c r="I3354">
        <f>Raw_Data!I3354</f>
        <v/>
      </c>
      <c r="J3354" s="12">
        <f>Raw_Data!J3354</f>
        <v/>
      </c>
      <c r="K3354" s="13">
        <f>Raw_Data!K3354</f>
        <v/>
      </c>
      <c r="L3354" s="12">
        <f>Raw_Data!L3354</f>
        <v/>
      </c>
      <c r="M3354" s="12">
        <f>Raw_Data!M3354</f>
        <v/>
      </c>
      <c r="N3354" s="12">
        <f>Raw_Data!N3354</f>
        <v/>
      </c>
      <c r="O3354">
        <f>Raw_Data!O3354</f>
        <v/>
      </c>
      <c r="P3354">
        <f>Raw_Data!P3354</f>
        <v/>
      </c>
      <c r="Q3354">
        <f>Raw_Data!Q3354</f>
        <v/>
      </c>
      <c r="R3354">
        <f>Raw_Data!R3354</f>
        <v/>
      </c>
      <c r="S3354">
        <f>Raw_Data!S3354</f>
        <v/>
      </c>
      <c r="T3354">
        <f>YEAR(B3354)</f>
        <v/>
      </c>
      <c r="U3354">
        <f>MONTH(B3354)</f>
        <v/>
      </c>
      <c r="V3354">
        <f>TEXT(B3354,"mmm")</f>
        <v/>
      </c>
      <c r="W3354" s="15">
        <f>IFERROR(N3354/L3354,0)</f>
        <v/>
      </c>
      <c r="X3354">
        <f>IF(K3354=0,"No Discount",IF(K3354&lt;=5%,"Low",IF(K3354&lt;=15%,"Medium","High")))</f>
        <v/>
      </c>
      <c r="Y3354">
        <f>IF(L3354&gt;=20000,"High Value",IF(L3354&gt;=5000,"Medium Value","Low Value"))</f>
        <v/>
      </c>
      <c r="Z3354">
        <f>IF(R3354&lt;=3,"Fast",IF(R3354&lt;=5,"On Time","Delayed"))</f>
        <v/>
      </c>
    </row>
    <row r="3355">
      <c r="A3355">
        <f>Raw_Data!A3355</f>
        <v/>
      </c>
      <c r="B3355" s="11">
        <f>Raw_Data!B3355</f>
        <v/>
      </c>
      <c r="C3355">
        <f>Raw_Data!C3355</f>
        <v/>
      </c>
      <c r="D3355">
        <f>Raw_Data!D3355</f>
        <v/>
      </c>
      <c r="E3355">
        <f>Raw_Data!E3355</f>
        <v/>
      </c>
      <c r="F3355">
        <f>Raw_Data!F3355</f>
        <v/>
      </c>
      <c r="G3355">
        <f>Raw_Data!G3355</f>
        <v/>
      </c>
      <c r="H3355">
        <f>Raw_Data!H3355</f>
        <v/>
      </c>
      <c r="I3355">
        <f>Raw_Data!I3355</f>
        <v/>
      </c>
      <c r="J3355" s="12">
        <f>Raw_Data!J3355</f>
        <v/>
      </c>
      <c r="K3355" s="13">
        <f>Raw_Data!K3355</f>
        <v/>
      </c>
      <c r="L3355" s="12">
        <f>Raw_Data!L3355</f>
        <v/>
      </c>
      <c r="M3355" s="12">
        <f>Raw_Data!M3355</f>
        <v/>
      </c>
      <c r="N3355" s="12">
        <f>Raw_Data!N3355</f>
        <v/>
      </c>
      <c r="O3355">
        <f>Raw_Data!O3355</f>
        <v/>
      </c>
      <c r="P3355">
        <f>Raw_Data!P3355</f>
        <v/>
      </c>
      <c r="Q3355">
        <f>Raw_Data!Q3355</f>
        <v/>
      </c>
      <c r="R3355">
        <f>Raw_Data!R3355</f>
        <v/>
      </c>
      <c r="S3355">
        <f>Raw_Data!S3355</f>
        <v/>
      </c>
      <c r="T3355">
        <f>YEAR(B3355)</f>
        <v/>
      </c>
      <c r="U3355">
        <f>MONTH(B3355)</f>
        <v/>
      </c>
      <c r="V3355">
        <f>TEXT(B3355,"mmm")</f>
        <v/>
      </c>
      <c r="W3355" s="15">
        <f>IFERROR(N3355/L3355,0)</f>
        <v/>
      </c>
      <c r="X3355">
        <f>IF(K3355=0,"No Discount",IF(K3355&lt;=5%,"Low",IF(K3355&lt;=15%,"Medium","High")))</f>
        <v/>
      </c>
      <c r="Y3355">
        <f>IF(L3355&gt;=20000,"High Value",IF(L3355&gt;=5000,"Medium Value","Low Value"))</f>
        <v/>
      </c>
      <c r="Z3355">
        <f>IF(R3355&lt;=3,"Fast",IF(R3355&lt;=5,"On Time","Delayed"))</f>
        <v/>
      </c>
    </row>
    <row r="3356">
      <c r="A3356">
        <f>Raw_Data!A3356</f>
        <v/>
      </c>
      <c r="B3356" s="11">
        <f>Raw_Data!B3356</f>
        <v/>
      </c>
      <c r="C3356">
        <f>Raw_Data!C3356</f>
        <v/>
      </c>
      <c r="D3356">
        <f>Raw_Data!D3356</f>
        <v/>
      </c>
      <c r="E3356">
        <f>Raw_Data!E3356</f>
        <v/>
      </c>
      <c r="F3356">
        <f>Raw_Data!F3356</f>
        <v/>
      </c>
      <c r="G3356">
        <f>Raw_Data!G3356</f>
        <v/>
      </c>
      <c r="H3356">
        <f>Raw_Data!H3356</f>
        <v/>
      </c>
      <c r="I3356">
        <f>Raw_Data!I3356</f>
        <v/>
      </c>
      <c r="J3356" s="12">
        <f>Raw_Data!J3356</f>
        <v/>
      </c>
      <c r="K3356" s="13">
        <f>Raw_Data!K3356</f>
        <v/>
      </c>
      <c r="L3356" s="12">
        <f>Raw_Data!L3356</f>
        <v/>
      </c>
      <c r="M3356" s="12">
        <f>Raw_Data!M3356</f>
        <v/>
      </c>
      <c r="N3356" s="12">
        <f>Raw_Data!N3356</f>
        <v/>
      </c>
      <c r="O3356">
        <f>Raw_Data!O3356</f>
        <v/>
      </c>
      <c r="P3356">
        <f>Raw_Data!P3356</f>
        <v/>
      </c>
      <c r="Q3356">
        <f>Raw_Data!Q3356</f>
        <v/>
      </c>
      <c r="R3356">
        <f>Raw_Data!R3356</f>
        <v/>
      </c>
      <c r="S3356">
        <f>Raw_Data!S3356</f>
        <v/>
      </c>
      <c r="T3356">
        <f>YEAR(B3356)</f>
        <v/>
      </c>
      <c r="U3356">
        <f>MONTH(B3356)</f>
        <v/>
      </c>
      <c r="V3356">
        <f>TEXT(B3356,"mmm")</f>
        <v/>
      </c>
      <c r="W3356" s="15">
        <f>IFERROR(N3356/L3356,0)</f>
        <v/>
      </c>
      <c r="X3356">
        <f>IF(K3356=0,"No Discount",IF(K3356&lt;=5%,"Low",IF(K3356&lt;=15%,"Medium","High")))</f>
        <v/>
      </c>
      <c r="Y3356">
        <f>IF(L3356&gt;=20000,"High Value",IF(L3356&gt;=5000,"Medium Value","Low Value"))</f>
        <v/>
      </c>
      <c r="Z3356">
        <f>IF(R3356&lt;=3,"Fast",IF(R3356&lt;=5,"On Time","Delayed"))</f>
        <v/>
      </c>
    </row>
    <row r="3357">
      <c r="A3357">
        <f>Raw_Data!A3357</f>
        <v/>
      </c>
      <c r="B3357" s="11">
        <f>Raw_Data!B3357</f>
        <v/>
      </c>
      <c r="C3357">
        <f>Raw_Data!C3357</f>
        <v/>
      </c>
      <c r="D3357">
        <f>Raw_Data!D3357</f>
        <v/>
      </c>
      <c r="E3357">
        <f>Raw_Data!E3357</f>
        <v/>
      </c>
      <c r="F3357">
        <f>Raw_Data!F3357</f>
        <v/>
      </c>
      <c r="G3357">
        <f>Raw_Data!G3357</f>
        <v/>
      </c>
      <c r="H3357">
        <f>Raw_Data!H3357</f>
        <v/>
      </c>
      <c r="I3357">
        <f>Raw_Data!I3357</f>
        <v/>
      </c>
      <c r="J3357" s="12">
        <f>Raw_Data!J3357</f>
        <v/>
      </c>
      <c r="K3357" s="13">
        <f>Raw_Data!K3357</f>
        <v/>
      </c>
      <c r="L3357" s="12">
        <f>Raw_Data!L3357</f>
        <v/>
      </c>
      <c r="M3357" s="12">
        <f>Raw_Data!M3357</f>
        <v/>
      </c>
      <c r="N3357" s="12">
        <f>Raw_Data!N3357</f>
        <v/>
      </c>
      <c r="O3357">
        <f>Raw_Data!O3357</f>
        <v/>
      </c>
      <c r="P3357">
        <f>Raw_Data!P3357</f>
        <v/>
      </c>
      <c r="Q3357">
        <f>Raw_Data!Q3357</f>
        <v/>
      </c>
      <c r="R3357">
        <f>Raw_Data!R3357</f>
        <v/>
      </c>
      <c r="S3357">
        <f>Raw_Data!S3357</f>
        <v/>
      </c>
      <c r="T3357">
        <f>YEAR(B3357)</f>
        <v/>
      </c>
      <c r="U3357">
        <f>MONTH(B3357)</f>
        <v/>
      </c>
      <c r="V3357">
        <f>TEXT(B3357,"mmm")</f>
        <v/>
      </c>
      <c r="W3357" s="15">
        <f>IFERROR(N3357/L3357,0)</f>
        <v/>
      </c>
      <c r="X3357">
        <f>IF(K3357=0,"No Discount",IF(K3357&lt;=5%,"Low",IF(K3357&lt;=15%,"Medium","High")))</f>
        <v/>
      </c>
      <c r="Y3357">
        <f>IF(L3357&gt;=20000,"High Value",IF(L3357&gt;=5000,"Medium Value","Low Value"))</f>
        <v/>
      </c>
      <c r="Z3357">
        <f>IF(R3357&lt;=3,"Fast",IF(R3357&lt;=5,"On Time","Delayed"))</f>
        <v/>
      </c>
    </row>
    <row r="3358">
      <c r="A3358">
        <f>Raw_Data!A3358</f>
        <v/>
      </c>
      <c r="B3358" s="11">
        <f>Raw_Data!B3358</f>
        <v/>
      </c>
      <c r="C3358">
        <f>Raw_Data!C3358</f>
        <v/>
      </c>
      <c r="D3358">
        <f>Raw_Data!D3358</f>
        <v/>
      </c>
      <c r="E3358">
        <f>Raw_Data!E3358</f>
        <v/>
      </c>
      <c r="F3358">
        <f>Raw_Data!F3358</f>
        <v/>
      </c>
      <c r="G3358">
        <f>Raw_Data!G3358</f>
        <v/>
      </c>
      <c r="H3358">
        <f>Raw_Data!H3358</f>
        <v/>
      </c>
      <c r="I3358">
        <f>Raw_Data!I3358</f>
        <v/>
      </c>
      <c r="J3358" s="12">
        <f>Raw_Data!J3358</f>
        <v/>
      </c>
      <c r="K3358" s="13">
        <f>Raw_Data!K3358</f>
        <v/>
      </c>
      <c r="L3358" s="12">
        <f>Raw_Data!L3358</f>
        <v/>
      </c>
      <c r="M3358" s="12">
        <f>Raw_Data!M3358</f>
        <v/>
      </c>
      <c r="N3358" s="12">
        <f>Raw_Data!N3358</f>
        <v/>
      </c>
      <c r="O3358">
        <f>Raw_Data!O3358</f>
        <v/>
      </c>
      <c r="P3358">
        <f>Raw_Data!P3358</f>
        <v/>
      </c>
      <c r="Q3358">
        <f>Raw_Data!Q3358</f>
        <v/>
      </c>
      <c r="R3358">
        <f>Raw_Data!R3358</f>
        <v/>
      </c>
      <c r="S3358">
        <f>Raw_Data!S3358</f>
        <v/>
      </c>
      <c r="T3358">
        <f>YEAR(B3358)</f>
        <v/>
      </c>
      <c r="U3358">
        <f>MONTH(B3358)</f>
        <v/>
      </c>
      <c r="V3358">
        <f>TEXT(B3358,"mmm")</f>
        <v/>
      </c>
      <c r="W3358" s="15">
        <f>IFERROR(N3358/L3358,0)</f>
        <v/>
      </c>
      <c r="X3358">
        <f>IF(K3358=0,"No Discount",IF(K3358&lt;=5%,"Low",IF(K3358&lt;=15%,"Medium","High")))</f>
        <v/>
      </c>
      <c r="Y3358">
        <f>IF(L3358&gt;=20000,"High Value",IF(L3358&gt;=5000,"Medium Value","Low Value"))</f>
        <v/>
      </c>
      <c r="Z3358">
        <f>IF(R3358&lt;=3,"Fast",IF(R3358&lt;=5,"On Time","Delayed"))</f>
        <v/>
      </c>
    </row>
    <row r="3359">
      <c r="A3359">
        <f>Raw_Data!A3359</f>
        <v/>
      </c>
      <c r="B3359" s="11">
        <f>Raw_Data!B3359</f>
        <v/>
      </c>
      <c r="C3359">
        <f>Raw_Data!C3359</f>
        <v/>
      </c>
      <c r="D3359">
        <f>Raw_Data!D3359</f>
        <v/>
      </c>
      <c r="E3359">
        <f>Raw_Data!E3359</f>
        <v/>
      </c>
      <c r="F3359">
        <f>Raw_Data!F3359</f>
        <v/>
      </c>
      <c r="G3359">
        <f>Raw_Data!G3359</f>
        <v/>
      </c>
      <c r="H3359">
        <f>Raw_Data!H3359</f>
        <v/>
      </c>
      <c r="I3359">
        <f>Raw_Data!I3359</f>
        <v/>
      </c>
      <c r="J3359" s="12">
        <f>Raw_Data!J3359</f>
        <v/>
      </c>
      <c r="K3359" s="13">
        <f>Raw_Data!K3359</f>
        <v/>
      </c>
      <c r="L3359" s="12">
        <f>Raw_Data!L3359</f>
        <v/>
      </c>
      <c r="M3359" s="12">
        <f>Raw_Data!M3359</f>
        <v/>
      </c>
      <c r="N3359" s="12">
        <f>Raw_Data!N3359</f>
        <v/>
      </c>
      <c r="O3359">
        <f>Raw_Data!O3359</f>
        <v/>
      </c>
      <c r="P3359">
        <f>Raw_Data!P3359</f>
        <v/>
      </c>
      <c r="Q3359">
        <f>Raw_Data!Q3359</f>
        <v/>
      </c>
      <c r="R3359">
        <f>Raw_Data!R3359</f>
        <v/>
      </c>
      <c r="S3359">
        <f>Raw_Data!S3359</f>
        <v/>
      </c>
      <c r="T3359">
        <f>YEAR(B3359)</f>
        <v/>
      </c>
      <c r="U3359">
        <f>MONTH(B3359)</f>
        <v/>
      </c>
      <c r="V3359">
        <f>TEXT(B3359,"mmm")</f>
        <v/>
      </c>
      <c r="W3359" s="15">
        <f>IFERROR(N3359/L3359,0)</f>
        <v/>
      </c>
      <c r="X3359">
        <f>IF(K3359=0,"No Discount",IF(K3359&lt;=5%,"Low",IF(K3359&lt;=15%,"Medium","High")))</f>
        <v/>
      </c>
      <c r="Y3359">
        <f>IF(L3359&gt;=20000,"High Value",IF(L3359&gt;=5000,"Medium Value","Low Value"))</f>
        <v/>
      </c>
      <c r="Z3359">
        <f>IF(R3359&lt;=3,"Fast",IF(R3359&lt;=5,"On Time","Delayed"))</f>
        <v/>
      </c>
    </row>
    <row r="3360">
      <c r="A3360">
        <f>Raw_Data!A3360</f>
        <v/>
      </c>
      <c r="B3360" s="11">
        <f>Raw_Data!B3360</f>
        <v/>
      </c>
      <c r="C3360">
        <f>Raw_Data!C3360</f>
        <v/>
      </c>
      <c r="D3360">
        <f>Raw_Data!D3360</f>
        <v/>
      </c>
      <c r="E3360">
        <f>Raw_Data!E3360</f>
        <v/>
      </c>
      <c r="F3360">
        <f>Raw_Data!F3360</f>
        <v/>
      </c>
      <c r="G3360">
        <f>Raw_Data!G3360</f>
        <v/>
      </c>
      <c r="H3360">
        <f>Raw_Data!H3360</f>
        <v/>
      </c>
      <c r="I3360">
        <f>Raw_Data!I3360</f>
        <v/>
      </c>
      <c r="J3360" s="12">
        <f>Raw_Data!J3360</f>
        <v/>
      </c>
      <c r="K3360" s="13">
        <f>Raw_Data!K3360</f>
        <v/>
      </c>
      <c r="L3360" s="12">
        <f>Raw_Data!L3360</f>
        <v/>
      </c>
      <c r="M3360" s="12">
        <f>Raw_Data!M3360</f>
        <v/>
      </c>
      <c r="N3360" s="12">
        <f>Raw_Data!N3360</f>
        <v/>
      </c>
      <c r="O3360">
        <f>Raw_Data!O3360</f>
        <v/>
      </c>
      <c r="P3360">
        <f>Raw_Data!P3360</f>
        <v/>
      </c>
      <c r="Q3360">
        <f>Raw_Data!Q3360</f>
        <v/>
      </c>
      <c r="R3360">
        <f>Raw_Data!R3360</f>
        <v/>
      </c>
      <c r="S3360">
        <f>Raw_Data!S3360</f>
        <v/>
      </c>
      <c r="T3360">
        <f>YEAR(B3360)</f>
        <v/>
      </c>
      <c r="U3360">
        <f>MONTH(B3360)</f>
        <v/>
      </c>
      <c r="V3360">
        <f>TEXT(B3360,"mmm")</f>
        <v/>
      </c>
      <c r="W3360" s="15">
        <f>IFERROR(N3360/L3360,0)</f>
        <v/>
      </c>
      <c r="X3360">
        <f>IF(K3360=0,"No Discount",IF(K3360&lt;=5%,"Low",IF(K3360&lt;=15%,"Medium","High")))</f>
        <v/>
      </c>
      <c r="Y3360">
        <f>IF(L3360&gt;=20000,"High Value",IF(L3360&gt;=5000,"Medium Value","Low Value"))</f>
        <v/>
      </c>
      <c r="Z3360">
        <f>IF(R3360&lt;=3,"Fast",IF(R3360&lt;=5,"On Time","Delayed"))</f>
        <v/>
      </c>
    </row>
    <row r="3361">
      <c r="A3361">
        <f>Raw_Data!A3361</f>
        <v/>
      </c>
      <c r="B3361" s="11">
        <f>Raw_Data!B3361</f>
        <v/>
      </c>
      <c r="C3361">
        <f>Raw_Data!C3361</f>
        <v/>
      </c>
      <c r="D3361">
        <f>Raw_Data!D3361</f>
        <v/>
      </c>
      <c r="E3361">
        <f>Raw_Data!E3361</f>
        <v/>
      </c>
      <c r="F3361">
        <f>Raw_Data!F3361</f>
        <v/>
      </c>
      <c r="G3361">
        <f>Raw_Data!G3361</f>
        <v/>
      </c>
      <c r="H3361">
        <f>Raw_Data!H3361</f>
        <v/>
      </c>
      <c r="I3361">
        <f>Raw_Data!I3361</f>
        <v/>
      </c>
      <c r="J3361" s="12">
        <f>Raw_Data!J3361</f>
        <v/>
      </c>
      <c r="K3361" s="13">
        <f>Raw_Data!K3361</f>
        <v/>
      </c>
      <c r="L3361" s="12">
        <f>Raw_Data!L3361</f>
        <v/>
      </c>
      <c r="M3361" s="12">
        <f>Raw_Data!M3361</f>
        <v/>
      </c>
      <c r="N3361" s="12">
        <f>Raw_Data!N3361</f>
        <v/>
      </c>
      <c r="O3361">
        <f>Raw_Data!O3361</f>
        <v/>
      </c>
      <c r="P3361">
        <f>Raw_Data!P3361</f>
        <v/>
      </c>
      <c r="Q3361">
        <f>Raw_Data!Q3361</f>
        <v/>
      </c>
      <c r="R3361">
        <f>Raw_Data!R3361</f>
        <v/>
      </c>
      <c r="S3361">
        <f>Raw_Data!S3361</f>
        <v/>
      </c>
      <c r="T3361">
        <f>YEAR(B3361)</f>
        <v/>
      </c>
      <c r="U3361">
        <f>MONTH(B3361)</f>
        <v/>
      </c>
      <c r="V3361">
        <f>TEXT(B3361,"mmm")</f>
        <v/>
      </c>
      <c r="W3361" s="15">
        <f>IFERROR(N3361/L3361,0)</f>
        <v/>
      </c>
      <c r="X3361">
        <f>IF(K3361=0,"No Discount",IF(K3361&lt;=5%,"Low",IF(K3361&lt;=15%,"Medium","High")))</f>
        <v/>
      </c>
      <c r="Y3361">
        <f>IF(L3361&gt;=20000,"High Value",IF(L3361&gt;=5000,"Medium Value","Low Value"))</f>
        <v/>
      </c>
      <c r="Z3361">
        <f>IF(R3361&lt;=3,"Fast",IF(R3361&lt;=5,"On Time","Delayed"))</f>
        <v/>
      </c>
    </row>
    <row r="3362">
      <c r="A3362">
        <f>Raw_Data!A3362</f>
        <v/>
      </c>
      <c r="B3362" s="11">
        <f>Raw_Data!B3362</f>
        <v/>
      </c>
      <c r="C3362">
        <f>Raw_Data!C3362</f>
        <v/>
      </c>
      <c r="D3362">
        <f>Raw_Data!D3362</f>
        <v/>
      </c>
      <c r="E3362">
        <f>Raw_Data!E3362</f>
        <v/>
      </c>
      <c r="F3362">
        <f>Raw_Data!F3362</f>
        <v/>
      </c>
      <c r="G3362">
        <f>Raw_Data!G3362</f>
        <v/>
      </c>
      <c r="H3362">
        <f>Raw_Data!H3362</f>
        <v/>
      </c>
      <c r="I3362">
        <f>Raw_Data!I3362</f>
        <v/>
      </c>
      <c r="J3362" s="12">
        <f>Raw_Data!J3362</f>
        <v/>
      </c>
      <c r="K3362" s="13">
        <f>Raw_Data!K3362</f>
        <v/>
      </c>
      <c r="L3362" s="12">
        <f>Raw_Data!L3362</f>
        <v/>
      </c>
      <c r="M3362" s="12">
        <f>Raw_Data!M3362</f>
        <v/>
      </c>
      <c r="N3362" s="12">
        <f>Raw_Data!N3362</f>
        <v/>
      </c>
      <c r="O3362">
        <f>Raw_Data!O3362</f>
        <v/>
      </c>
      <c r="P3362">
        <f>Raw_Data!P3362</f>
        <v/>
      </c>
      <c r="Q3362">
        <f>Raw_Data!Q3362</f>
        <v/>
      </c>
      <c r="R3362">
        <f>Raw_Data!R3362</f>
        <v/>
      </c>
      <c r="S3362">
        <f>Raw_Data!S3362</f>
        <v/>
      </c>
      <c r="T3362">
        <f>YEAR(B3362)</f>
        <v/>
      </c>
      <c r="U3362">
        <f>MONTH(B3362)</f>
        <v/>
      </c>
      <c r="V3362">
        <f>TEXT(B3362,"mmm")</f>
        <v/>
      </c>
      <c r="W3362" s="15">
        <f>IFERROR(N3362/L3362,0)</f>
        <v/>
      </c>
      <c r="X3362">
        <f>IF(K3362=0,"No Discount",IF(K3362&lt;=5%,"Low",IF(K3362&lt;=15%,"Medium","High")))</f>
        <v/>
      </c>
      <c r="Y3362">
        <f>IF(L3362&gt;=20000,"High Value",IF(L3362&gt;=5000,"Medium Value","Low Value"))</f>
        <v/>
      </c>
      <c r="Z3362">
        <f>IF(R3362&lt;=3,"Fast",IF(R3362&lt;=5,"On Time","Delayed"))</f>
        <v/>
      </c>
    </row>
    <row r="3363">
      <c r="A3363">
        <f>Raw_Data!A3363</f>
        <v/>
      </c>
      <c r="B3363" s="11">
        <f>Raw_Data!B3363</f>
        <v/>
      </c>
      <c r="C3363">
        <f>Raw_Data!C3363</f>
        <v/>
      </c>
      <c r="D3363">
        <f>Raw_Data!D3363</f>
        <v/>
      </c>
      <c r="E3363">
        <f>Raw_Data!E3363</f>
        <v/>
      </c>
      <c r="F3363">
        <f>Raw_Data!F3363</f>
        <v/>
      </c>
      <c r="G3363">
        <f>Raw_Data!G3363</f>
        <v/>
      </c>
      <c r="H3363">
        <f>Raw_Data!H3363</f>
        <v/>
      </c>
      <c r="I3363">
        <f>Raw_Data!I3363</f>
        <v/>
      </c>
      <c r="J3363" s="12">
        <f>Raw_Data!J3363</f>
        <v/>
      </c>
      <c r="K3363" s="13">
        <f>Raw_Data!K3363</f>
        <v/>
      </c>
      <c r="L3363" s="12">
        <f>Raw_Data!L3363</f>
        <v/>
      </c>
      <c r="M3363" s="12">
        <f>Raw_Data!M3363</f>
        <v/>
      </c>
      <c r="N3363" s="12">
        <f>Raw_Data!N3363</f>
        <v/>
      </c>
      <c r="O3363">
        <f>Raw_Data!O3363</f>
        <v/>
      </c>
      <c r="P3363">
        <f>Raw_Data!P3363</f>
        <v/>
      </c>
      <c r="Q3363">
        <f>Raw_Data!Q3363</f>
        <v/>
      </c>
      <c r="R3363">
        <f>Raw_Data!R3363</f>
        <v/>
      </c>
      <c r="S3363">
        <f>Raw_Data!S3363</f>
        <v/>
      </c>
      <c r="T3363">
        <f>YEAR(B3363)</f>
        <v/>
      </c>
      <c r="U3363">
        <f>MONTH(B3363)</f>
        <v/>
      </c>
      <c r="V3363">
        <f>TEXT(B3363,"mmm")</f>
        <v/>
      </c>
      <c r="W3363" s="15">
        <f>IFERROR(N3363/L3363,0)</f>
        <v/>
      </c>
      <c r="X3363">
        <f>IF(K3363=0,"No Discount",IF(K3363&lt;=5%,"Low",IF(K3363&lt;=15%,"Medium","High")))</f>
        <v/>
      </c>
      <c r="Y3363">
        <f>IF(L3363&gt;=20000,"High Value",IF(L3363&gt;=5000,"Medium Value","Low Value"))</f>
        <v/>
      </c>
      <c r="Z3363">
        <f>IF(R3363&lt;=3,"Fast",IF(R3363&lt;=5,"On Time","Delayed"))</f>
        <v/>
      </c>
    </row>
    <row r="3364">
      <c r="A3364">
        <f>Raw_Data!A3364</f>
        <v/>
      </c>
      <c r="B3364" s="11">
        <f>Raw_Data!B3364</f>
        <v/>
      </c>
      <c r="C3364">
        <f>Raw_Data!C3364</f>
        <v/>
      </c>
      <c r="D3364">
        <f>Raw_Data!D3364</f>
        <v/>
      </c>
      <c r="E3364">
        <f>Raw_Data!E3364</f>
        <v/>
      </c>
      <c r="F3364">
        <f>Raw_Data!F3364</f>
        <v/>
      </c>
      <c r="G3364">
        <f>Raw_Data!G3364</f>
        <v/>
      </c>
      <c r="H3364">
        <f>Raw_Data!H3364</f>
        <v/>
      </c>
      <c r="I3364">
        <f>Raw_Data!I3364</f>
        <v/>
      </c>
      <c r="J3364" s="12">
        <f>Raw_Data!J3364</f>
        <v/>
      </c>
      <c r="K3364" s="13">
        <f>Raw_Data!K3364</f>
        <v/>
      </c>
      <c r="L3364" s="12">
        <f>Raw_Data!L3364</f>
        <v/>
      </c>
      <c r="M3364" s="12">
        <f>Raw_Data!M3364</f>
        <v/>
      </c>
      <c r="N3364" s="12">
        <f>Raw_Data!N3364</f>
        <v/>
      </c>
      <c r="O3364">
        <f>Raw_Data!O3364</f>
        <v/>
      </c>
      <c r="P3364">
        <f>Raw_Data!P3364</f>
        <v/>
      </c>
      <c r="Q3364">
        <f>Raw_Data!Q3364</f>
        <v/>
      </c>
      <c r="R3364">
        <f>Raw_Data!R3364</f>
        <v/>
      </c>
      <c r="S3364">
        <f>Raw_Data!S3364</f>
        <v/>
      </c>
      <c r="T3364">
        <f>YEAR(B3364)</f>
        <v/>
      </c>
      <c r="U3364">
        <f>MONTH(B3364)</f>
        <v/>
      </c>
      <c r="V3364">
        <f>TEXT(B3364,"mmm")</f>
        <v/>
      </c>
      <c r="W3364" s="15">
        <f>IFERROR(N3364/L3364,0)</f>
        <v/>
      </c>
      <c r="X3364">
        <f>IF(K3364=0,"No Discount",IF(K3364&lt;=5%,"Low",IF(K3364&lt;=15%,"Medium","High")))</f>
        <v/>
      </c>
      <c r="Y3364">
        <f>IF(L3364&gt;=20000,"High Value",IF(L3364&gt;=5000,"Medium Value","Low Value"))</f>
        <v/>
      </c>
      <c r="Z3364">
        <f>IF(R3364&lt;=3,"Fast",IF(R3364&lt;=5,"On Time","Delayed"))</f>
        <v/>
      </c>
    </row>
    <row r="3365">
      <c r="A3365">
        <f>Raw_Data!A3365</f>
        <v/>
      </c>
      <c r="B3365" s="11">
        <f>Raw_Data!B3365</f>
        <v/>
      </c>
      <c r="C3365">
        <f>Raw_Data!C3365</f>
        <v/>
      </c>
      <c r="D3365">
        <f>Raw_Data!D3365</f>
        <v/>
      </c>
      <c r="E3365">
        <f>Raw_Data!E3365</f>
        <v/>
      </c>
      <c r="F3365">
        <f>Raw_Data!F3365</f>
        <v/>
      </c>
      <c r="G3365">
        <f>Raw_Data!G3365</f>
        <v/>
      </c>
      <c r="H3365">
        <f>Raw_Data!H3365</f>
        <v/>
      </c>
      <c r="I3365">
        <f>Raw_Data!I3365</f>
        <v/>
      </c>
      <c r="J3365" s="12">
        <f>Raw_Data!J3365</f>
        <v/>
      </c>
      <c r="K3365" s="13">
        <f>Raw_Data!K3365</f>
        <v/>
      </c>
      <c r="L3365" s="12">
        <f>Raw_Data!L3365</f>
        <v/>
      </c>
      <c r="M3365" s="12">
        <f>Raw_Data!M3365</f>
        <v/>
      </c>
      <c r="N3365" s="12">
        <f>Raw_Data!N3365</f>
        <v/>
      </c>
      <c r="O3365">
        <f>Raw_Data!O3365</f>
        <v/>
      </c>
      <c r="P3365">
        <f>Raw_Data!P3365</f>
        <v/>
      </c>
      <c r="Q3365">
        <f>Raw_Data!Q3365</f>
        <v/>
      </c>
      <c r="R3365">
        <f>Raw_Data!R3365</f>
        <v/>
      </c>
      <c r="S3365">
        <f>Raw_Data!S3365</f>
        <v/>
      </c>
      <c r="T3365">
        <f>YEAR(B3365)</f>
        <v/>
      </c>
      <c r="U3365">
        <f>MONTH(B3365)</f>
        <v/>
      </c>
      <c r="V3365">
        <f>TEXT(B3365,"mmm")</f>
        <v/>
      </c>
      <c r="W3365" s="15">
        <f>IFERROR(N3365/L3365,0)</f>
        <v/>
      </c>
      <c r="X3365">
        <f>IF(K3365=0,"No Discount",IF(K3365&lt;=5%,"Low",IF(K3365&lt;=15%,"Medium","High")))</f>
        <v/>
      </c>
      <c r="Y3365">
        <f>IF(L3365&gt;=20000,"High Value",IF(L3365&gt;=5000,"Medium Value","Low Value"))</f>
        <v/>
      </c>
      <c r="Z3365">
        <f>IF(R3365&lt;=3,"Fast",IF(R3365&lt;=5,"On Time","Delayed"))</f>
        <v/>
      </c>
    </row>
    <row r="3366">
      <c r="A3366">
        <f>Raw_Data!A3366</f>
        <v/>
      </c>
      <c r="B3366" s="11">
        <f>Raw_Data!B3366</f>
        <v/>
      </c>
      <c r="C3366">
        <f>Raw_Data!C3366</f>
        <v/>
      </c>
      <c r="D3366">
        <f>Raw_Data!D3366</f>
        <v/>
      </c>
      <c r="E3366">
        <f>Raw_Data!E3366</f>
        <v/>
      </c>
      <c r="F3366">
        <f>Raw_Data!F3366</f>
        <v/>
      </c>
      <c r="G3366">
        <f>Raw_Data!G3366</f>
        <v/>
      </c>
      <c r="H3366">
        <f>Raw_Data!H3366</f>
        <v/>
      </c>
      <c r="I3366">
        <f>Raw_Data!I3366</f>
        <v/>
      </c>
      <c r="J3366" s="12">
        <f>Raw_Data!J3366</f>
        <v/>
      </c>
      <c r="K3366" s="13">
        <f>Raw_Data!K3366</f>
        <v/>
      </c>
      <c r="L3366" s="12">
        <f>Raw_Data!L3366</f>
        <v/>
      </c>
      <c r="M3366" s="12">
        <f>Raw_Data!M3366</f>
        <v/>
      </c>
      <c r="N3366" s="12">
        <f>Raw_Data!N3366</f>
        <v/>
      </c>
      <c r="O3366">
        <f>Raw_Data!O3366</f>
        <v/>
      </c>
      <c r="P3366">
        <f>Raw_Data!P3366</f>
        <v/>
      </c>
      <c r="Q3366">
        <f>Raw_Data!Q3366</f>
        <v/>
      </c>
      <c r="R3366">
        <f>Raw_Data!R3366</f>
        <v/>
      </c>
      <c r="S3366">
        <f>Raw_Data!S3366</f>
        <v/>
      </c>
      <c r="T3366">
        <f>YEAR(B3366)</f>
        <v/>
      </c>
      <c r="U3366">
        <f>MONTH(B3366)</f>
        <v/>
      </c>
      <c r="V3366">
        <f>TEXT(B3366,"mmm")</f>
        <v/>
      </c>
      <c r="W3366" s="15">
        <f>IFERROR(N3366/L3366,0)</f>
        <v/>
      </c>
      <c r="X3366">
        <f>IF(K3366=0,"No Discount",IF(K3366&lt;=5%,"Low",IF(K3366&lt;=15%,"Medium","High")))</f>
        <v/>
      </c>
      <c r="Y3366">
        <f>IF(L3366&gt;=20000,"High Value",IF(L3366&gt;=5000,"Medium Value","Low Value"))</f>
        <v/>
      </c>
      <c r="Z3366">
        <f>IF(R3366&lt;=3,"Fast",IF(R3366&lt;=5,"On Time","Delayed"))</f>
        <v/>
      </c>
    </row>
    <row r="3367">
      <c r="A3367">
        <f>Raw_Data!A3367</f>
        <v/>
      </c>
      <c r="B3367" s="11">
        <f>Raw_Data!B3367</f>
        <v/>
      </c>
      <c r="C3367">
        <f>Raw_Data!C3367</f>
        <v/>
      </c>
      <c r="D3367">
        <f>Raw_Data!D3367</f>
        <v/>
      </c>
      <c r="E3367">
        <f>Raw_Data!E3367</f>
        <v/>
      </c>
      <c r="F3367">
        <f>Raw_Data!F3367</f>
        <v/>
      </c>
      <c r="G3367">
        <f>Raw_Data!G3367</f>
        <v/>
      </c>
      <c r="H3367">
        <f>Raw_Data!H3367</f>
        <v/>
      </c>
      <c r="I3367">
        <f>Raw_Data!I3367</f>
        <v/>
      </c>
      <c r="J3367" s="12">
        <f>Raw_Data!J3367</f>
        <v/>
      </c>
      <c r="K3367" s="13">
        <f>Raw_Data!K3367</f>
        <v/>
      </c>
      <c r="L3367" s="12">
        <f>Raw_Data!L3367</f>
        <v/>
      </c>
      <c r="M3367" s="12">
        <f>Raw_Data!M3367</f>
        <v/>
      </c>
      <c r="N3367" s="12">
        <f>Raw_Data!N3367</f>
        <v/>
      </c>
      <c r="O3367">
        <f>Raw_Data!O3367</f>
        <v/>
      </c>
      <c r="P3367">
        <f>Raw_Data!P3367</f>
        <v/>
      </c>
      <c r="Q3367">
        <f>Raw_Data!Q3367</f>
        <v/>
      </c>
      <c r="R3367">
        <f>Raw_Data!R3367</f>
        <v/>
      </c>
      <c r="S3367">
        <f>Raw_Data!S3367</f>
        <v/>
      </c>
      <c r="T3367">
        <f>YEAR(B3367)</f>
        <v/>
      </c>
      <c r="U3367">
        <f>MONTH(B3367)</f>
        <v/>
      </c>
      <c r="V3367">
        <f>TEXT(B3367,"mmm")</f>
        <v/>
      </c>
      <c r="W3367" s="15">
        <f>IFERROR(N3367/L3367,0)</f>
        <v/>
      </c>
      <c r="X3367">
        <f>IF(K3367=0,"No Discount",IF(K3367&lt;=5%,"Low",IF(K3367&lt;=15%,"Medium","High")))</f>
        <v/>
      </c>
      <c r="Y3367">
        <f>IF(L3367&gt;=20000,"High Value",IF(L3367&gt;=5000,"Medium Value","Low Value"))</f>
        <v/>
      </c>
      <c r="Z3367">
        <f>IF(R3367&lt;=3,"Fast",IF(R3367&lt;=5,"On Time","Delayed"))</f>
        <v/>
      </c>
    </row>
    <row r="3368">
      <c r="A3368">
        <f>Raw_Data!A3368</f>
        <v/>
      </c>
      <c r="B3368" s="11">
        <f>Raw_Data!B3368</f>
        <v/>
      </c>
      <c r="C3368">
        <f>Raw_Data!C3368</f>
        <v/>
      </c>
      <c r="D3368">
        <f>Raw_Data!D3368</f>
        <v/>
      </c>
      <c r="E3368">
        <f>Raw_Data!E3368</f>
        <v/>
      </c>
      <c r="F3368">
        <f>Raw_Data!F3368</f>
        <v/>
      </c>
      <c r="G3368">
        <f>Raw_Data!G3368</f>
        <v/>
      </c>
      <c r="H3368">
        <f>Raw_Data!H3368</f>
        <v/>
      </c>
      <c r="I3368">
        <f>Raw_Data!I3368</f>
        <v/>
      </c>
      <c r="J3368" s="12">
        <f>Raw_Data!J3368</f>
        <v/>
      </c>
      <c r="K3368" s="13">
        <f>Raw_Data!K3368</f>
        <v/>
      </c>
      <c r="L3368" s="12">
        <f>Raw_Data!L3368</f>
        <v/>
      </c>
      <c r="M3368" s="12">
        <f>Raw_Data!M3368</f>
        <v/>
      </c>
      <c r="N3368" s="12">
        <f>Raw_Data!N3368</f>
        <v/>
      </c>
      <c r="O3368">
        <f>Raw_Data!O3368</f>
        <v/>
      </c>
      <c r="P3368">
        <f>Raw_Data!P3368</f>
        <v/>
      </c>
      <c r="Q3368">
        <f>Raw_Data!Q3368</f>
        <v/>
      </c>
      <c r="R3368">
        <f>Raw_Data!R3368</f>
        <v/>
      </c>
      <c r="S3368">
        <f>Raw_Data!S3368</f>
        <v/>
      </c>
      <c r="T3368">
        <f>YEAR(B3368)</f>
        <v/>
      </c>
      <c r="U3368">
        <f>MONTH(B3368)</f>
        <v/>
      </c>
      <c r="V3368">
        <f>TEXT(B3368,"mmm")</f>
        <v/>
      </c>
      <c r="W3368" s="15">
        <f>IFERROR(N3368/L3368,0)</f>
        <v/>
      </c>
      <c r="X3368">
        <f>IF(K3368=0,"No Discount",IF(K3368&lt;=5%,"Low",IF(K3368&lt;=15%,"Medium","High")))</f>
        <v/>
      </c>
      <c r="Y3368">
        <f>IF(L3368&gt;=20000,"High Value",IF(L3368&gt;=5000,"Medium Value","Low Value"))</f>
        <v/>
      </c>
      <c r="Z3368">
        <f>IF(R3368&lt;=3,"Fast",IF(R3368&lt;=5,"On Time","Delayed"))</f>
        <v/>
      </c>
    </row>
    <row r="3369">
      <c r="A3369">
        <f>Raw_Data!A3369</f>
        <v/>
      </c>
      <c r="B3369" s="11">
        <f>Raw_Data!B3369</f>
        <v/>
      </c>
      <c r="C3369">
        <f>Raw_Data!C3369</f>
        <v/>
      </c>
      <c r="D3369">
        <f>Raw_Data!D3369</f>
        <v/>
      </c>
      <c r="E3369">
        <f>Raw_Data!E3369</f>
        <v/>
      </c>
      <c r="F3369">
        <f>Raw_Data!F3369</f>
        <v/>
      </c>
      <c r="G3369">
        <f>Raw_Data!G3369</f>
        <v/>
      </c>
      <c r="H3369">
        <f>Raw_Data!H3369</f>
        <v/>
      </c>
      <c r="I3369">
        <f>Raw_Data!I3369</f>
        <v/>
      </c>
      <c r="J3369" s="12">
        <f>Raw_Data!J3369</f>
        <v/>
      </c>
      <c r="K3369" s="13">
        <f>Raw_Data!K3369</f>
        <v/>
      </c>
      <c r="L3369" s="12">
        <f>Raw_Data!L3369</f>
        <v/>
      </c>
      <c r="M3369" s="12">
        <f>Raw_Data!M3369</f>
        <v/>
      </c>
      <c r="N3369" s="12">
        <f>Raw_Data!N3369</f>
        <v/>
      </c>
      <c r="O3369">
        <f>Raw_Data!O3369</f>
        <v/>
      </c>
      <c r="P3369">
        <f>Raw_Data!P3369</f>
        <v/>
      </c>
      <c r="Q3369">
        <f>Raw_Data!Q3369</f>
        <v/>
      </c>
      <c r="R3369">
        <f>Raw_Data!R3369</f>
        <v/>
      </c>
      <c r="S3369">
        <f>Raw_Data!S3369</f>
        <v/>
      </c>
      <c r="T3369">
        <f>YEAR(B3369)</f>
        <v/>
      </c>
      <c r="U3369">
        <f>MONTH(B3369)</f>
        <v/>
      </c>
      <c r="V3369">
        <f>TEXT(B3369,"mmm")</f>
        <v/>
      </c>
      <c r="W3369" s="15">
        <f>IFERROR(N3369/L3369,0)</f>
        <v/>
      </c>
      <c r="X3369">
        <f>IF(K3369=0,"No Discount",IF(K3369&lt;=5%,"Low",IF(K3369&lt;=15%,"Medium","High")))</f>
        <v/>
      </c>
      <c r="Y3369">
        <f>IF(L3369&gt;=20000,"High Value",IF(L3369&gt;=5000,"Medium Value","Low Value"))</f>
        <v/>
      </c>
      <c r="Z3369">
        <f>IF(R3369&lt;=3,"Fast",IF(R3369&lt;=5,"On Time","Delayed"))</f>
        <v/>
      </c>
    </row>
    <row r="3370">
      <c r="A3370">
        <f>Raw_Data!A3370</f>
        <v/>
      </c>
      <c r="B3370" s="11">
        <f>Raw_Data!B3370</f>
        <v/>
      </c>
      <c r="C3370">
        <f>Raw_Data!C3370</f>
        <v/>
      </c>
      <c r="D3370">
        <f>Raw_Data!D3370</f>
        <v/>
      </c>
      <c r="E3370">
        <f>Raw_Data!E3370</f>
        <v/>
      </c>
      <c r="F3370">
        <f>Raw_Data!F3370</f>
        <v/>
      </c>
      <c r="G3370">
        <f>Raw_Data!G3370</f>
        <v/>
      </c>
      <c r="H3370">
        <f>Raw_Data!H3370</f>
        <v/>
      </c>
      <c r="I3370">
        <f>Raw_Data!I3370</f>
        <v/>
      </c>
      <c r="J3370" s="12">
        <f>Raw_Data!J3370</f>
        <v/>
      </c>
      <c r="K3370" s="13">
        <f>Raw_Data!K3370</f>
        <v/>
      </c>
      <c r="L3370" s="12">
        <f>Raw_Data!L3370</f>
        <v/>
      </c>
      <c r="M3370" s="12">
        <f>Raw_Data!M3370</f>
        <v/>
      </c>
      <c r="N3370" s="12">
        <f>Raw_Data!N3370</f>
        <v/>
      </c>
      <c r="O3370">
        <f>Raw_Data!O3370</f>
        <v/>
      </c>
      <c r="P3370">
        <f>Raw_Data!P3370</f>
        <v/>
      </c>
      <c r="Q3370">
        <f>Raw_Data!Q3370</f>
        <v/>
      </c>
      <c r="R3370">
        <f>Raw_Data!R3370</f>
        <v/>
      </c>
      <c r="S3370">
        <f>Raw_Data!S3370</f>
        <v/>
      </c>
      <c r="T3370">
        <f>YEAR(B3370)</f>
        <v/>
      </c>
      <c r="U3370">
        <f>MONTH(B3370)</f>
        <v/>
      </c>
      <c r="V3370">
        <f>TEXT(B3370,"mmm")</f>
        <v/>
      </c>
      <c r="W3370" s="15">
        <f>IFERROR(N3370/L3370,0)</f>
        <v/>
      </c>
      <c r="X3370">
        <f>IF(K3370=0,"No Discount",IF(K3370&lt;=5%,"Low",IF(K3370&lt;=15%,"Medium","High")))</f>
        <v/>
      </c>
      <c r="Y3370">
        <f>IF(L3370&gt;=20000,"High Value",IF(L3370&gt;=5000,"Medium Value","Low Value"))</f>
        <v/>
      </c>
      <c r="Z3370">
        <f>IF(R3370&lt;=3,"Fast",IF(R3370&lt;=5,"On Time","Delayed"))</f>
        <v/>
      </c>
    </row>
    <row r="3371">
      <c r="A3371">
        <f>Raw_Data!A3371</f>
        <v/>
      </c>
      <c r="B3371" s="11">
        <f>Raw_Data!B3371</f>
        <v/>
      </c>
      <c r="C3371">
        <f>Raw_Data!C3371</f>
        <v/>
      </c>
      <c r="D3371">
        <f>Raw_Data!D3371</f>
        <v/>
      </c>
      <c r="E3371">
        <f>Raw_Data!E3371</f>
        <v/>
      </c>
      <c r="F3371">
        <f>Raw_Data!F3371</f>
        <v/>
      </c>
      <c r="G3371">
        <f>Raw_Data!G3371</f>
        <v/>
      </c>
      <c r="H3371">
        <f>Raw_Data!H3371</f>
        <v/>
      </c>
      <c r="I3371">
        <f>Raw_Data!I3371</f>
        <v/>
      </c>
      <c r="J3371" s="12">
        <f>Raw_Data!J3371</f>
        <v/>
      </c>
      <c r="K3371" s="13">
        <f>Raw_Data!K3371</f>
        <v/>
      </c>
      <c r="L3371" s="12">
        <f>Raw_Data!L3371</f>
        <v/>
      </c>
      <c r="M3371" s="12">
        <f>Raw_Data!M3371</f>
        <v/>
      </c>
      <c r="N3371" s="12">
        <f>Raw_Data!N3371</f>
        <v/>
      </c>
      <c r="O3371">
        <f>Raw_Data!O3371</f>
        <v/>
      </c>
      <c r="P3371">
        <f>Raw_Data!P3371</f>
        <v/>
      </c>
      <c r="Q3371">
        <f>Raw_Data!Q3371</f>
        <v/>
      </c>
      <c r="R3371">
        <f>Raw_Data!R3371</f>
        <v/>
      </c>
      <c r="S3371">
        <f>Raw_Data!S3371</f>
        <v/>
      </c>
      <c r="T3371">
        <f>YEAR(B3371)</f>
        <v/>
      </c>
      <c r="U3371">
        <f>MONTH(B3371)</f>
        <v/>
      </c>
      <c r="V3371">
        <f>TEXT(B3371,"mmm")</f>
        <v/>
      </c>
      <c r="W3371" s="15">
        <f>IFERROR(N3371/L3371,0)</f>
        <v/>
      </c>
      <c r="X3371">
        <f>IF(K3371=0,"No Discount",IF(K3371&lt;=5%,"Low",IF(K3371&lt;=15%,"Medium","High")))</f>
        <v/>
      </c>
      <c r="Y3371">
        <f>IF(L3371&gt;=20000,"High Value",IF(L3371&gt;=5000,"Medium Value","Low Value"))</f>
        <v/>
      </c>
      <c r="Z3371">
        <f>IF(R3371&lt;=3,"Fast",IF(R3371&lt;=5,"On Time","Delayed"))</f>
        <v/>
      </c>
    </row>
    <row r="3372">
      <c r="A3372">
        <f>Raw_Data!A3372</f>
        <v/>
      </c>
      <c r="B3372" s="11">
        <f>Raw_Data!B3372</f>
        <v/>
      </c>
      <c r="C3372">
        <f>Raw_Data!C3372</f>
        <v/>
      </c>
      <c r="D3372">
        <f>Raw_Data!D3372</f>
        <v/>
      </c>
      <c r="E3372">
        <f>Raw_Data!E3372</f>
        <v/>
      </c>
      <c r="F3372">
        <f>Raw_Data!F3372</f>
        <v/>
      </c>
      <c r="G3372">
        <f>Raw_Data!G3372</f>
        <v/>
      </c>
      <c r="H3372">
        <f>Raw_Data!H3372</f>
        <v/>
      </c>
      <c r="I3372">
        <f>Raw_Data!I3372</f>
        <v/>
      </c>
      <c r="J3372" s="12">
        <f>Raw_Data!J3372</f>
        <v/>
      </c>
      <c r="K3372" s="13">
        <f>Raw_Data!K3372</f>
        <v/>
      </c>
      <c r="L3372" s="12">
        <f>Raw_Data!L3372</f>
        <v/>
      </c>
      <c r="M3372" s="12">
        <f>Raw_Data!M3372</f>
        <v/>
      </c>
      <c r="N3372" s="12">
        <f>Raw_Data!N3372</f>
        <v/>
      </c>
      <c r="O3372">
        <f>Raw_Data!O3372</f>
        <v/>
      </c>
      <c r="P3372">
        <f>Raw_Data!P3372</f>
        <v/>
      </c>
      <c r="Q3372">
        <f>Raw_Data!Q3372</f>
        <v/>
      </c>
      <c r="R3372">
        <f>Raw_Data!R3372</f>
        <v/>
      </c>
      <c r="S3372">
        <f>Raw_Data!S3372</f>
        <v/>
      </c>
      <c r="T3372">
        <f>YEAR(B3372)</f>
        <v/>
      </c>
      <c r="U3372">
        <f>MONTH(B3372)</f>
        <v/>
      </c>
      <c r="V3372">
        <f>TEXT(B3372,"mmm")</f>
        <v/>
      </c>
      <c r="W3372" s="15">
        <f>IFERROR(N3372/L3372,0)</f>
        <v/>
      </c>
      <c r="X3372">
        <f>IF(K3372=0,"No Discount",IF(K3372&lt;=5%,"Low",IF(K3372&lt;=15%,"Medium","High")))</f>
        <v/>
      </c>
      <c r="Y3372">
        <f>IF(L3372&gt;=20000,"High Value",IF(L3372&gt;=5000,"Medium Value","Low Value"))</f>
        <v/>
      </c>
      <c r="Z3372">
        <f>IF(R3372&lt;=3,"Fast",IF(R3372&lt;=5,"On Time","Delayed"))</f>
        <v/>
      </c>
    </row>
    <row r="3373">
      <c r="A3373">
        <f>Raw_Data!A3373</f>
        <v/>
      </c>
      <c r="B3373" s="11">
        <f>Raw_Data!B3373</f>
        <v/>
      </c>
      <c r="C3373">
        <f>Raw_Data!C3373</f>
        <v/>
      </c>
      <c r="D3373">
        <f>Raw_Data!D3373</f>
        <v/>
      </c>
      <c r="E3373">
        <f>Raw_Data!E3373</f>
        <v/>
      </c>
      <c r="F3373">
        <f>Raw_Data!F3373</f>
        <v/>
      </c>
      <c r="G3373">
        <f>Raw_Data!G3373</f>
        <v/>
      </c>
      <c r="H3373">
        <f>Raw_Data!H3373</f>
        <v/>
      </c>
      <c r="I3373">
        <f>Raw_Data!I3373</f>
        <v/>
      </c>
      <c r="J3373" s="12">
        <f>Raw_Data!J3373</f>
        <v/>
      </c>
      <c r="K3373" s="13">
        <f>Raw_Data!K3373</f>
        <v/>
      </c>
      <c r="L3373" s="12">
        <f>Raw_Data!L3373</f>
        <v/>
      </c>
      <c r="M3373" s="12">
        <f>Raw_Data!M3373</f>
        <v/>
      </c>
      <c r="N3373" s="12">
        <f>Raw_Data!N3373</f>
        <v/>
      </c>
      <c r="O3373">
        <f>Raw_Data!O3373</f>
        <v/>
      </c>
      <c r="P3373">
        <f>Raw_Data!P3373</f>
        <v/>
      </c>
      <c r="Q3373">
        <f>Raw_Data!Q3373</f>
        <v/>
      </c>
      <c r="R3373">
        <f>Raw_Data!R3373</f>
        <v/>
      </c>
      <c r="S3373">
        <f>Raw_Data!S3373</f>
        <v/>
      </c>
      <c r="T3373">
        <f>YEAR(B3373)</f>
        <v/>
      </c>
      <c r="U3373">
        <f>MONTH(B3373)</f>
        <v/>
      </c>
      <c r="V3373">
        <f>TEXT(B3373,"mmm")</f>
        <v/>
      </c>
      <c r="W3373" s="15">
        <f>IFERROR(N3373/L3373,0)</f>
        <v/>
      </c>
      <c r="X3373">
        <f>IF(K3373=0,"No Discount",IF(K3373&lt;=5%,"Low",IF(K3373&lt;=15%,"Medium","High")))</f>
        <v/>
      </c>
      <c r="Y3373">
        <f>IF(L3373&gt;=20000,"High Value",IF(L3373&gt;=5000,"Medium Value","Low Value"))</f>
        <v/>
      </c>
      <c r="Z3373">
        <f>IF(R3373&lt;=3,"Fast",IF(R3373&lt;=5,"On Time","Delayed"))</f>
        <v/>
      </c>
    </row>
    <row r="3374">
      <c r="A3374">
        <f>Raw_Data!A3374</f>
        <v/>
      </c>
      <c r="B3374" s="11">
        <f>Raw_Data!B3374</f>
        <v/>
      </c>
      <c r="C3374">
        <f>Raw_Data!C3374</f>
        <v/>
      </c>
      <c r="D3374">
        <f>Raw_Data!D3374</f>
        <v/>
      </c>
      <c r="E3374">
        <f>Raw_Data!E3374</f>
        <v/>
      </c>
      <c r="F3374">
        <f>Raw_Data!F3374</f>
        <v/>
      </c>
      <c r="G3374">
        <f>Raw_Data!G3374</f>
        <v/>
      </c>
      <c r="H3374">
        <f>Raw_Data!H3374</f>
        <v/>
      </c>
      <c r="I3374">
        <f>Raw_Data!I3374</f>
        <v/>
      </c>
      <c r="J3374" s="12">
        <f>Raw_Data!J3374</f>
        <v/>
      </c>
      <c r="K3374" s="13">
        <f>Raw_Data!K3374</f>
        <v/>
      </c>
      <c r="L3374" s="12">
        <f>Raw_Data!L3374</f>
        <v/>
      </c>
      <c r="M3374" s="12">
        <f>Raw_Data!M3374</f>
        <v/>
      </c>
      <c r="N3374" s="12">
        <f>Raw_Data!N3374</f>
        <v/>
      </c>
      <c r="O3374">
        <f>Raw_Data!O3374</f>
        <v/>
      </c>
      <c r="P3374">
        <f>Raw_Data!P3374</f>
        <v/>
      </c>
      <c r="Q3374">
        <f>Raw_Data!Q3374</f>
        <v/>
      </c>
      <c r="R3374">
        <f>Raw_Data!R3374</f>
        <v/>
      </c>
      <c r="S3374">
        <f>Raw_Data!S3374</f>
        <v/>
      </c>
      <c r="T3374">
        <f>YEAR(B3374)</f>
        <v/>
      </c>
      <c r="U3374">
        <f>MONTH(B3374)</f>
        <v/>
      </c>
      <c r="V3374">
        <f>TEXT(B3374,"mmm")</f>
        <v/>
      </c>
      <c r="W3374" s="15">
        <f>IFERROR(N3374/L3374,0)</f>
        <v/>
      </c>
      <c r="X3374">
        <f>IF(K3374=0,"No Discount",IF(K3374&lt;=5%,"Low",IF(K3374&lt;=15%,"Medium","High")))</f>
        <v/>
      </c>
      <c r="Y3374">
        <f>IF(L3374&gt;=20000,"High Value",IF(L3374&gt;=5000,"Medium Value","Low Value"))</f>
        <v/>
      </c>
      <c r="Z3374">
        <f>IF(R3374&lt;=3,"Fast",IF(R3374&lt;=5,"On Time","Delayed"))</f>
        <v/>
      </c>
    </row>
    <row r="3375">
      <c r="A3375">
        <f>Raw_Data!A3375</f>
        <v/>
      </c>
      <c r="B3375" s="11">
        <f>Raw_Data!B3375</f>
        <v/>
      </c>
      <c r="C3375">
        <f>Raw_Data!C3375</f>
        <v/>
      </c>
      <c r="D3375">
        <f>Raw_Data!D3375</f>
        <v/>
      </c>
      <c r="E3375">
        <f>Raw_Data!E3375</f>
        <v/>
      </c>
      <c r="F3375">
        <f>Raw_Data!F3375</f>
        <v/>
      </c>
      <c r="G3375">
        <f>Raw_Data!G3375</f>
        <v/>
      </c>
      <c r="H3375">
        <f>Raw_Data!H3375</f>
        <v/>
      </c>
      <c r="I3375">
        <f>Raw_Data!I3375</f>
        <v/>
      </c>
      <c r="J3375" s="12">
        <f>Raw_Data!J3375</f>
        <v/>
      </c>
      <c r="K3375" s="13">
        <f>Raw_Data!K3375</f>
        <v/>
      </c>
      <c r="L3375" s="12">
        <f>Raw_Data!L3375</f>
        <v/>
      </c>
      <c r="M3375" s="12">
        <f>Raw_Data!M3375</f>
        <v/>
      </c>
      <c r="N3375" s="12">
        <f>Raw_Data!N3375</f>
        <v/>
      </c>
      <c r="O3375">
        <f>Raw_Data!O3375</f>
        <v/>
      </c>
      <c r="P3375">
        <f>Raw_Data!P3375</f>
        <v/>
      </c>
      <c r="Q3375">
        <f>Raw_Data!Q3375</f>
        <v/>
      </c>
      <c r="R3375">
        <f>Raw_Data!R3375</f>
        <v/>
      </c>
      <c r="S3375">
        <f>Raw_Data!S3375</f>
        <v/>
      </c>
      <c r="T3375">
        <f>YEAR(B3375)</f>
        <v/>
      </c>
      <c r="U3375">
        <f>MONTH(B3375)</f>
        <v/>
      </c>
      <c r="V3375">
        <f>TEXT(B3375,"mmm")</f>
        <v/>
      </c>
      <c r="W3375" s="15">
        <f>IFERROR(N3375/L3375,0)</f>
        <v/>
      </c>
      <c r="X3375">
        <f>IF(K3375=0,"No Discount",IF(K3375&lt;=5%,"Low",IF(K3375&lt;=15%,"Medium","High")))</f>
        <v/>
      </c>
      <c r="Y3375">
        <f>IF(L3375&gt;=20000,"High Value",IF(L3375&gt;=5000,"Medium Value","Low Value"))</f>
        <v/>
      </c>
      <c r="Z3375">
        <f>IF(R3375&lt;=3,"Fast",IF(R3375&lt;=5,"On Time","Delayed"))</f>
        <v/>
      </c>
    </row>
    <row r="3376">
      <c r="A3376">
        <f>Raw_Data!A3376</f>
        <v/>
      </c>
      <c r="B3376" s="11">
        <f>Raw_Data!B3376</f>
        <v/>
      </c>
      <c r="C3376">
        <f>Raw_Data!C3376</f>
        <v/>
      </c>
      <c r="D3376">
        <f>Raw_Data!D3376</f>
        <v/>
      </c>
      <c r="E3376">
        <f>Raw_Data!E3376</f>
        <v/>
      </c>
      <c r="F3376">
        <f>Raw_Data!F3376</f>
        <v/>
      </c>
      <c r="G3376">
        <f>Raw_Data!G3376</f>
        <v/>
      </c>
      <c r="H3376">
        <f>Raw_Data!H3376</f>
        <v/>
      </c>
      <c r="I3376">
        <f>Raw_Data!I3376</f>
        <v/>
      </c>
      <c r="J3376" s="12">
        <f>Raw_Data!J3376</f>
        <v/>
      </c>
      <c r="K3376" s="13">
        <f>Raw_Data!K3376</f>
        <v/>
      </c>
      <c r="L3376" s="12">
        <f>Raw_Data!L3376</f>
        <v/>
      </c>
      <c r="M3376" s="12">
        <f>Raw_Data!M3376</f>
        <v/>
      </c>
      <c r="N3376" s="12">
        <f>Raw_Data!N3376</f>
        <v/>
      </c>
      <c r="O3376">
        <f>Raw_Data!O3376</f>
        <v/>
      </c>
      <c r="P3376">
        <f>Raw_Data!P3376</f>
        <v/>
      </c>
      <c r="Q3376">
        <f>Raw_Data!Q3376</f>
        <v/>
      </c>
      <c r="R3376">
        <f>Raw_Data!R3376</f>
        <v/>
      </c>
      <c r="S3376">
        <f>Raw_Data!S3376</f>
        <v/>
      </c>
      <c r="T3376">
        <f>YEAR(B3376)</f>
        <v/>
      </c>
      <c r="U3376">
        <f>MONTH(B3376)</f>
        <v/>
      </c>
      <c r="V3376">
        <f>TEXT(B3376,"mmm")</f>
        <v/>
      </c>
      <c r="W3376" s="15">
        <f>IFERROR(N3376/L3376,0)</f>
        <v/>
      </c>
      <c r="X3376">
        <f>IF(K3376=0,"No Discount",IF(K3376&lt;=5%,"Low",IF(K3376&lt;=15%,"Medium","High")))</f>
        <v/>
      </c>
      <c r="Y3376">
        <f>IF(L3376&gt;=20000,"High Value",IF(L3376&gt;=5000,"Medium Value","Low Value"))</f>
        <v/>
      </c>
      <c r="Z3376">
        <f>IF(R3376&lt;=3,"Fast",IF(R3376&lt;=5,"On Time","Delayed"))</f>
        <v/>
      </c>
    </row>
    <row r="3377">
      <c r="A3377">
        <f>Raw_Data!A3377</f>
        <v/>
      </c>
      <c r="B3377" s="11">
        <f>Raw_Data!B3377</f>
        <v/>
      </c>
      <c r="C3377">
        <f>Raw_Data!C3377</f>
        <v/>
      </c>
      <c r="D3377">
        <f>Raw_Data!D3377</f>
        <v/>
      </c>
      <c r="E3377">
        <f>Raw_Data!E3377</f>
        <v/>
      </c>
      <c r="F3377">
        <f>Raw_Data!F3377</f>
        <v/>
      </c>
      <c r="G3377">
        <f>Raw_Data!G3377</f>
        <v/>
      </c>
      <c r="H3377">
        <f>Raw_Data!H3377</f>
        <v/>
      </c>
      <c r="I3377">
        <f>Raw_Data!I3377</f>
        <v/>
      </c>
      <c r="J3377" s="12">
        <f>Raw_Data!J3377</f>
        <v/>
      </c>
      <c r="K3377" s="13">
        <f>Raw_Data!K3377</f>
        <v/>
      </c>
      <c r="L3377" s="12">
        <f>Raw_Data!L3377</f>
        <v/>
      </c>
      <c r="M3377" s="12">
        <f>Raw_Data!M3377</f>
        <v/>
      </c>
      <c r="N3377" s="12">
        <f>Raw_Data!N3377</f>
        <v/>
      </c>
      <c r="O3377">
        <f>Raw_Data!O3377</f>
        <v/>
      </c>
      <c r="P3377">
        <f>Raw_Data!P3377</f>
        <v/>
      </c>
      <c r="Q3377">
        <f>Raw_Data!Q3377</f>
        <v/>
      </c>
      <c r="R3377">
        <f>Raw_Data!R3377</f>
        <v/>
      </c>
      <c r="S3377">
        <f>Raw_Data!S3377</f>
        <v/>
      </c>
      <c r="T3377">
        <f>YEAR(B3377)</f>
        <v/>
      </c>
      <c r="U3377">
        <f>MONTH(B3377)</f>
        <v/>
      </c>
      <c r="V3377">
        <f>TEXT(B3377,"mmm")</f>
        <v/>
      </c>
      <c r="W3377" s="15">
        <f>IFERROR(N3377/L3377,0)</f>
        <v/>
      </c>
      <c r="X3377">
        <f>IF(K3377=0,"No Discount",IF(K3377&lt;=5%,"Low",IF(K3377&lt;=15%,"Medium","High")))</f>
        <v/>
      </c>
      <c r="Y3377">
        <f>IF(L3377&gt;=20000,"High Value",IF(L3377&gt;=5000,"Medium Value","Low Value"))</f>
        <v/>
      </c>
      <c r="Z3377">
        <f>IF(R3377&lt;=3,"Fast",IF(R3377&lt;=5,"On Time","Delayed"))</f>
        <v/>
      </c>
    </row>
    <row r="3378">
      <c r="A3378">
        <f>Raw_Data!A3378</f>
        <v/>
      </c>
      <c r="B3378" s="11">
        <f>Raw_Data!B3378</f>
        <v/>
      </c>
      <c r="C3378">
        <f>Raw_Data!C3378</f>
        <v/>
      </c>
      <c r="D3378">
        <f>Raw_Data!D3378</f>
        <v/>
      </c>
      <c r="E3378">
        <f>Raw_Data!E3378</f>
        <v/>
      </c>
      <c r="F3378">
        <f>Raw_Data!F3378</f>
        <v/>
      </c>
      <c r="G3378">
        <f>Raw_Data!G3378</f>
        <v/>
      </c>
      <c r="H3378">
        <f>Raw_Data!H3378</f>
        <v/>
      </c>
      <c r="I3378">
        <f>Raw_Data!I3378</f>
        <v/>
      </c>
      <c r="J3378" s="12">
        <f>Raw_Data!J3378</f>
        <v/>
      </c>
      <c r="K3378" s="13">
        <f>Raw_Data!K3378</f>
        <v/>
      </c>
      <c r="L3378" s="12">
        <f>Raw_Data!L3378</f>
        <v/>
      </c>
      <c r="M3378" s="12">
        <f>Raw_Data!M3378</f>
        <v/>
      </c>
      <c r="N3378" s="12">
        <f>Raw_Data!N3378</f>
        <v/>
      </c>
      <c r="O3378">
        <f>Raw_Data!O3378</f>
        <v/>
      </c>
      <c r="P3378">
        <f>Raw_Data!P3378</f>
        <v/>
      </c>
      <c r="Q3378">
        <f>Raw_Data!Q3378</f>
        <v/>
      </c>
      <c r="R3378">
        <f>Raw_Data!R3378</f>
        <v/>
      </c>
      <c r="S3378">
        <f>Raw_Data!S3378</f>
        <v/>
      </c>
      <c r="T3378">
        <f>YEAR(B3378)</f>
        <v/>
      </c>
      <c r="U3378">
        <f>MONTH(B3378)</f>
        <v/>
      </c>
      <c r="V3378">
        <f>TEXT(B3378,"mmm")</f>
        <v/>
      </c>
      <c r="W3378" s="15">
        <f>IFERROR(N3378/L3378,0)</f>
        <v/>
      </c>
      <c r="X3378">
        <f>IF(K3378=0,"No Discount",IF(K3378&lt;=5%,"Low",IF(K3378&lt;=15%,"Medium","High")))</f>
        <v/>
      </c>
      <c r="Y3378">
        <f>IF(L3378&gt;=20000,"High Value",IF(L3378&gt;=5000,"Medium Value","Low Value"))</f>
        <v/>
      </c>
      <c r="Z3378">
        <f>IF(R3378&lt;=3,"Fast",IF(R3378&lt;=5,"On Time","Delayed"))</f>
        <v/>
      </c>
    </row>
    <row r="3379">
      <c r="A3379">
        <f>Raw_Data!A3379</f>
        <v/>
      </c>
      <c r="B3379" s="11">
        <f>Raw_Data!B3379</f>
        <v/>
      </c>
      <c r="C3379">
        <f>Raw_Data!C3379</f>
        <v/>
      </c>
      <c r="D3379">
        <f>Raw_Data!D3379</f>
        <v/>
      </c>
      <c r="E3379">
        <f>Raw_Data!E3379</f>
        <v/>
      </c>
      <c r="F3379">
        <f>Raw_Data!F3379</f>
        <v/>
      </c>
      <c r="G3379">
        <f>Raw_Data!G3379</f>
        <v/>
      </c>
      <c r="H3379">
        <f>Raw_Data!H3379</f>
        <v/>
      </c>
      <c r="I3379">
        <f>Raw_Data!I3379</f>
        <v/>
      </c>
      <c r="J3379" s="12">
        <f>Raw_Data!J3379</f>
        <v/>
      </c>
      <c r="K3379" s="13">
        <f>Raw_Data!K3379</f>
        <v/>
      </c>
      <c r="L3379" s="12">
        <f>Raw_Data!L3379</f>
        <v/>
      </c>
      <c r="M3379" s="12">
        <f>Raw_Data!M3379</f>
        <v/>
      </c>
      <c r="N3379" s="12">
        <f>Raw_Data!N3379</f>
        <v/>
      </c>
      <c r="O3379">
        <f>Raw_Data!O3379</f>
        <v/>
      </c>
      <c r="P3379">
        <f>Raw_Data!P3379</f>
        <v/>
      </c>
      <c r="Q3379">
        <f>Raw_Data!Q3379</f>
        <v/>
      </c>
      <c r="R3379">
        <f>Raw_Data!R3379</f>
        <v/>
      </c>
      <c r="S3379">
        <f>Raw_Data!S3379</f>
        <v/>
      </c>
      <c r="T3379">
        <f>YEAR(B3379)</f>
        <v/>
      </c>
      <c r="U3379">
        <f>MONTH(B3379)</f>
        <v/>
      </c>
      <c r="V3379">
        <f>TEXT(B3379,"mmm")</f>
        <v/>
      </c>
      <c r="W3379" s="15">
        <f>IFERROR(N3379/L3379,0)</f>
        <v/>
      </c>
      <c r="X3379">
        <f>IF(K3379=0,"No Discount",IF(K3379&lt;=5%,"Low",IF(K3379&lt;=15%,"Medium","High")))</f>
        <v/>
      </c>
      <c r="Y3379">
        <f>IF(L3379&gt;=20000,"High Value",IF(L3379&gt;=5000,"Medium Value","Low Value"))</f>
        <v/>
      </c>
      <c r="Z3379">
        <f>IF(R3379&lt;=3,"Fast",IF(R3379&lt;=5,"On Time","Delayed"))</f>
        <v/>
      </c>
    </row>
    <row r="3380">
      <c r="A3380">
        <f>Raw_Data!A3380</f>
        <v/>
      </c>
      <c r="B3380" s="11">
        <f>Raw_Data!B3380</f>
        <v/>
      </c>
      <c r="C3380">
        <f>Raw_Data!C3380</f>
        <v/>
      </c>
      <c r="D3380">
        <f>Raw_Data!D3380</f>
        <v/>
      </c>
      <c r="E3380">
        <f>Raw_Data!E3380</f>
        <v/>
      </c>
      <c r="F3380">
        <f>Raw_Data!F3380</f>
        <v/>
      </c>
      <c r="G3380">
        <f>Raw_Data!G3380</f>
        <v/>
      </c>
      <c r="H3380">
        <f>Raw_Data!H3380</f>
        <v/>
      </c>
      <c r="I3380">
        <f>Raw_Data!I3380</f>
        <v/>
      </c>
      <c r="J3380" s="12">
        <f>Raw_Data!J3380</f>
        <v/>
      </c>
      <c r="K3380" s="13">
        <f>Raw_Data!K3380</f>
        <v/>
      </c>
      <c r="L3380" s="12">
        <f>Raw_Data!L3380</f>
        <v/>
      </c>
      <c r="M3380" s="12">
        <f>Raw_Data!M3380</f>
        <v/>
      </c>
      <c r="N3380" s="12">
        <f>Raw_Data!N3380</f>
        <v/>
      </c>
      <c r="O3380">
        <f>Raw_Data!O3380</f>
        <v/>
      </c>
      <c r="P3380">
        <f>Raw_Data!P3380</f>
        <v/>
      </c>
      <c r="Q3380">
        <f>Raw_Data!Q3380</f>
        <v/>
      </c>
      <c r="R3380">
        <f>Raw_Data!R3380</f>
        <v/>
      </c>
      <c r="S3380">
        <f>Raw_Data!S3380</f>
        <v/>
      </c>
      <c r="T3380">
        <f>YEAR(B3380)</f>
        <v/>
      </c>
      <c r="U3380">
        <f>MONTH(B3380)</f>
        <v/>
      </c>
      <c r="V3380">
        <f>TEXT(B3380,"mmm")</f>
        <v/>
      </c>
      <c r="W3380" s="15">
        <f>IFERROR(N3380/L3380,0)</f>
        <v/>
      </c>
      <c r="X3380">
        <f>IF(K3380=0,"No Discount",IF(K3380&lt;=5%,"Low",IF(K3380&lt;=15%,"Medium","High")))</f>
        <v/>
      </c>
      <c r="Y3380">
        <f>IF(L3380&gt;=20000,"High Value",IF(L3380&gt;=5000,"Medium Value","Low Value"))</f>
        <v/>
      </c>
      <c r="Z3380">
        <f>IF(R3380&lt;=3,"Fast",IF(R3380&lt;=5,"On Time","Delayed"))</f>
        <v/>
      </c>
    </row>
    <row r="3381">
      <c r="A3381">
        <f>Raw_Data!A3381</f>
        <v/>
      </c>
      <c r="B3381" s="11">
        <f>Raw_Data!B3381</f>
        <v/>
      </c>
      <c r="C3381">
        <f>Raw_Data!C3381</f>
        <v/>
      </c>
      <c r="D3381">
        <f>Raw_Data!D3381</f>
        <v/>
      </c>
      <c r="E3381">
        <f>Raw_Data!E3381</f>
        <v/>
      </c>
      <c r="F3381">
        <f>Raw_Data!F3381</f>
        <v/>
      </c>
      <c r="G3381">
        <f>Raw_Data!G3381</f>
        <v/>
      </c>
      <c r="H3381">
        <f>Raw_Data!H3381</f>
        <v/>
      </c>
      <c r="I3381">
        <f>Raw_Data!I3381</f>
        <v/>
      </c>
      <c r="J3381" s="12">
        <f>Raw_Data!J3381</f>
        <v/>
      </c>
      <c r="K3381" s="13">
        <f>Raw_Data!K3381</f>
        <v/>
      </c>
      <c r="L3381" s="12">
        <f>Raw_Data!L3381</f>
        <v/>
      </c>
      <c r="M3381" s="12">
        <f>Raw_Data!M3381</f>
        <v/>
      </c>
      <c r="N3381" s="12">
        <f>Raw_Data!N3381</f>
        <v/>
      </c>
      <c r="O3381">
        <f>Raw_Data!O3381</f>
        <v/>
      </c>
      <c r="P3381">
        <f>Raw_Data!P3381</f>
        <v/>
      </c>
      <c r="Q3381">
        <f>Raw_Data!Q3381</f>
        <v/>
      </c>
      <c r="R3381">
        <f>Raw_Data!R3381</f>
        <v/>
      </c>
      <c r="S3381">
        <f>Raw_Data!S3381</f>
        <v/>
      </c>
      <c r="T3381">
        <f>YEAR(B3381)</f>
        <v/>
      </c>
      <c r="U3381">
        <f>MONTH(B3381)</f>
        <v/>
      </c>
      <c r="V3381">
        <f>TEXT(B3381,"mmm")</f>
        <v/>
      </c>
      <c r="W3381" s="15">
        <f>IFERROR(N3381/L3381,0)</f>
        <v/>
      </c>
      <c r="X3381">
        <f>IF(K3381=0,"No Discount",IF(K3381&lt;=5%,"Low",IF(K3381&lt;=15%,"Medium","High")))</f>
        <v/>
      </c>
      <c r="Y3381">
        <f>IF(L3381&gt;=20000,"High Value",IF(L3381&gt;=5000,"Medium Value","Low Value"))</f>
        <v/>
      </c>
      <c r="Z3381">
        <f>IF(R3381&lt;=3,"Fast",IF(R3381&lt;=5,"On Time","Delayed"))</f>
        <v/>
      </c>
    </row>
    <row r="3382">
      <c r="A3382">
        <f>Raw_Data!A3382</f>
        <v/>
      </c>
      <c r="B3382" s="11">
        <f>Raw_Data!B3382</f>
        <v/>
      </c>
      <c r="C3382">
        <f>Raw_Data!C3382</f>
        <v/>
      </c>
      <c r="D3382">
        <f>Raw_Data!D3382</f>
        <v/>
      </c>
      <c r="E3382">
        <f>Raw_Data!E3382</f>
        <v/>
      </c>
      <c r="F3382">
        <f>Raw_Data!F3382</f>
        <v/>
      </c>
      <c r="G3382">
        <f>Raw_Data!G3382</f>
        <v/>
      </c>
      <c r="H3382">
        <f>Raw_Data!H3382</f>
        <v/>
      </c>
      <c r="I3382">
        <f>Raw_Data!I3382</f>
        <v/>
      </c>
      <c r="J3382" s="12">
        <f>Raw_Data!J3382</f>
        <v/>
      </c>
      <c r="K3382" s="13">
        <f>Raw_Data!K3382</f>
        <v/>
      </c>
      <c r="L3382" s="12">
        <f>Raw_Data!L3382</f>
        <v/>
      </c>
      <c r="M3382" s="12">
        <f>Raw_Data!M3382</f>
        <v/>
      </c>
      <c r="N3382" s="12">
        <f>Raw_Data!N3382</f>
        <v/>
      </c>
      <c r="O3382">
        <f>Raw_Data!O3382</f>
        <v/>
      </c>
      <c r="P3382">
        <f>Raw_Data!P3382</f>
        <v/>
      </c>
      <c r="Q3382">
        <f>Raw_Data!Q3382</f>
        <v/>
      </c>
      <c r="R3382">
        <f>Raw_Data!R3382</f>
        <v/>
      </c>
      <c r="S3382">
        <f>Raw_Data!S3382</f>
        <v/>
      </c>
      <c r="T3382">
        <f>YEAR(B3382)</f>
        <v/>
      </c>
      <c r="U3382">
        <f>MONTH(B3382)</f>
        <v/>
      </c>
      <c r="V3382">
        <f>TEXT(B3382,"mmm")</f>
        <v/>
      </c>
      <c r="W3382" s="15">
        <f>IFERROR(N3382/L3382,0)</f>
        <v/>
      </c>
      <c r="X3382">
        <f>IF(K3382=0,"No Discount",IF(K3382&lt;=5%,"Low",IF(K3382&lt;=15%,"Medium","High")))</f>
        <v/>
      </c>
      <c r="Y3382">
        <f>IF(L3382&gt;=20000,"High Value",IF(L3382&gt;=5000,"Medium Value","Low Value"))</f>
        <v/>
      </c>
      <c r="Z3382">
        <f>IF(R3382&lt;=3,"Fast",IF(R3382&lt;=5,"On Time","Delayed"))</f>
        <v/>
      </c>
    </row>
    <row r="3383">
      <c r="A3383">
        <f>Raw_Data!A3383</f>
        <v/>
      </c>
      <c r="B3383" s="11">
        <f>Raw_Data!B3383</f>
        <v/>
      </c>
      <c r="C3383">
        <f>Raw_Data!C3383</f>
        <v/>
      </c>
      <c r="D3383">
        <f>Raw_Data!D3383</f>
        <v/>
      </c>
      <c r="E3383">
        <f>Raw_Data!E3383</f>
        <v/>
      </c>
      <c r="F3383">
        <f>Raw_Data!F3383</f>
        <v/>
      </c>
      <c r="G3383">
        <f>Raw_Data!G3383</f>
        <v/>
      </c>
      <c r="H3383">
        <f>Raw_Data!H3383</f>
        <v/>
      </c>
      <c r="I3383">
        <f>Raw_Data!I3383</f>
        <v/>
      </c>
      <c r="J3383" s="12">
        <f>Raw_Data!J3383</f>
        <v/>
      </c>
      <c r="K3383" s="13">
        <f>Raw_Data!K3383</f>
        <v/>
      </c>
      <c r="L3383" s="12">
        <f>Raw_Data!L3383</f>
        <v/>
      </c>
      <c r="M3383" s="12">
        <f>Raw_Data!M3383</f>
        <v/>
      </c>
      <c r="N3383" s="12">
        <f>Raw_Data!N3383</f>
        <v/>
      </c>
      <c r="O3383">
        <f>Raw_Data!O3383</f>
        <v/>
      </c>
      <c r="P3383">
        <f>Raw_Data!P3383</f>
        <v/>
      </c>
      <c r="Q3383">
        <f>Raw_Data!Q3383</f>
        <v/>
      </c>
      <c r="R3383">
        <f>Raw_Data!R3383</f>
        <v/>
      </c>
      <c r="S3383">
        <f>Raw_Data!S3383</f>
        <v/>
      </c>
      <c r="T3383">
        <f>YEAR(B3383)</f>
        <v/>
      </c>
      <c r="U3383">
        <f>MONTH(B3383)</f>
        <v/>
      </c>
      <c r="V3383">
        <f>TEXT(B3383,"mmm")</f>
        <v/>
      </c>
      <c r="W3383" s="15">
        <f>IFERROR(N3383/L3383,0)</f>
        <v/>
      </c>
      <c r="X3383">
        <f>IF(K3383=0,"No Discount",IF(K3383&lt;=5%,"Low",IF(K3383&lt;=15%,"Medium","High")))</f>
        <v/>
      </c>
      <c r="Y3383">
        <f>IF(L3383&gt;=20000,"High Value",IF(L3383&gt;=5000,"Medium Value","Low Value"))</f>
        <v/>
      </c>
      <c r="Z3383">
        <f>IF(R3383&lt;=3,"Fast",IF(R3383&lt;=5,"On Time","Delayed"))</f>
        <v/>
      </c>
    </row>
    <row r="3384">
      <c r="A3384">
        <f>Raw_Data!A3384</f>
        <v/>
      </c>
      <c r="B3384" s="11">
        <f>Raw_Data!B3384</f>
        <v/>
      </c>
      <c r="C3384">
        <f>Raw_Data!C3384</f>
        <v/>
      </c>
      <c r="D3384">
        <f>Raw_Data!D3384</f>
        <v/>
      </c>
      <c r="E3384">
        <f>Raw_Data!E3384</f>
        <v/>
      </c>
      <c r="F3384">
        <f>Raw_Data!F3384</f>
        <v/>
      </c>
      <c r="G3384">
        <f>Raw_Data!G3384</f>
        <v/>
      </c>
      <c r="H3384">
        <f>Raw_Data!H3384</f>
        <v/>
      </c>
      <c r="I3384">
        <f>Raw_Data!I3384</f>
        <v/>
      </c>
      <c r="J3384" s="12">
        <f>Raw_Data!J3384</f>
        <v/>
      </c>
      <c r="K3384" s="13">
        <f>Raw_Data!K3384</f>
        <v/>
      </c>
      <c r="L3384" s="12">
        <f>Raw_Data!L3384</f>
        <v/>
      </c>
      <c r="M3384" s="12">
        <f>Raw_Data!M3384</f>
        <v/>
      </c>
      <c r="N3384" s="12">
        <f>Raw_Data!N3384</f>
        <v/>
      </c>
      <c r="O3384">
        <f>Raw_Data!O3384</f>
        <v/>
      </c>
      <c r="P3384">
        <f>Raw_Data!P3384</f>
        <v/>
      </c>
      <c r="Q3384">
        <f>Raw_Data!Q3384</f>
        <v/>
      </c>
      <c r="R3384">
        <f>Raw_Data!R3384</f>
        <v/>
      </c>
      <c r="S3384">
        <f>Raw_Data!S3384</f>
        <v/>
      </c>
      <c r="T3384">
        <f>YEAR(B3384)</f>
        <v/>
      </c>
      <c r="U3384">
        <f>MONTH(B3384)</f>
        <v/>
      </c>
      <c r="V3384">
        <f>TEXT(B3384,"mmm")</f>
        <v/>
      </c>
      <c r="W3384" s="15">
        <f>IFERROR(N3384/L3384,0)</f>
        <v/>
      </c>
      <c r="X3384">
        <f>IF(K3384=0,"No Discount",IF(K3384&lt;=5%,"Low",IF(K3384&lt;=15%,"Medium","High")))</f>
        <v/>
      </c>
      <c r="Y3384">
        <f>IF(L3384&gt;=20000,"High Value",IF(L3384&gt;=5000,"Medium Value","Low Value"))</f>
        <v/>
      </c>
      <c r="Z3384">
        <f>IF(R3384&lt;=3,"Fast",IF(R3384&lt;=5,"On Time","Delayed"))</f>
        <v/>
      </c>
    </row>
    <row r="3385">
      <c r="A3385">
        <f>Raw_Data!A3385</f>
        <v/>
      </c>
      <c r="B3385" s="11">
        <f>Raw_Data!B3385</f>
        <v/>
      </c>
      <c r="C3385">
        <f>Raw_Data!C3385</f>
        <v/>
      </c>
      <c r="D3385">
        <f>Raw_Data!D3385</f>
        <v/>
      </c>
      <c r="E3385">
        <f>Raw_Data!E3385</f>
        <v/>
      </c>
      <c r="F3385">
        <f>Raw_Data!F3385</f>
        <v/>
      </c>
      <c r="G3385">
        <f>Raw_Data!G3385</f>
        <v/>
      </c>
      <c r="H3385">
        <f>Raw_Data!H3385</f>
        <v/>
      </c>
      <c r="I3385">
        <f>Raw_Data!I3385</f>
        <v/>
      </c>
      <c r="J3385" s="12">
        <f>Raw_Data!J3385</f>
        <v/>
      </c>
      <c r="K3385" s="13">
        <f>Raw_Data!K3385</f>
        <v/>
      </c>
      <c r="L3385" s="12">
        <f>Raw_Data!L3385</f>
        <v/>
      </c>
      <c r="M3385" s="12">
        <f>Raw_Data!M3385</f>
        <v/>
      </c>
      <c r="N3385" s="12">
        <f>Raw_Data!N3385</f>
        <v/>
      </c>
      <c r="O3385">
        <f>Raw_Data!O3385</f>
        <v/>
      </c>
      <c r="P3385">
        <f>Raw_Data!P3385</f>
        <v/>
      </c>
      <c r="Q3385">
        <f>Raw_Data!Q3385</f>
        <v/>
      </c>
      <c r="R3385">
        <f>Raw_Data!R3385</f>
        <v/>
      </c>
      <c r="S3385">
        <f>Raw_Data!S3385</f>
        <v/>
      </c>
      <c r="T3385">
        <f>YEAR(B3385)</f>
        <v/>
      </c>
      <c r="U3385">
        <f>MONTH(B3385)</f>
        <v/>
      </c>
      <c r="V3385">
        <f>TEXT(B3385,"mmm")</f>
        <v/>
      </c>
      <c r="W3385" s="15">
        <f>IFERROR(N3385/L3385,0)</f>
        <v/>
      </c>
      <c r="X3385">
        <f>IF(K3385=0,"No Discount",IF(K3385&lt;=5%,"Low",IF(K3385&lt;=15%,"Medium","High")))</f>
        <v/>
      </c>
      <c r="Y3385">
        <f>IF(L3385&gt;=20000,"High Value",IF(L3385&gt;=5000,"Medium Value","Low Value"))</f>
        <v/>
      </c>
      <c r="Z3385">
        <f>IF(R3385&lt;=3,"Fast",IF(R3385&lt;=5,"On Time","Delayed"))</f>
        <v/>
      </c>
    </row>
    <row r="3386">
      <c r="A3386">
        <f>Raw_Data!A3386</f>
        <v/>
      </c>
      <c r="B3386" s="11">
        <f>Raw_Data!B3386</f>
        <v/>
      </c>
      <c r="C3386">
        <f>Raw_Data!C3386</f>
        <v/>
      </c>
      <c r="D3386">
        <f>Raw_Data!D3386</f>
        <v/>
      </c>
      <c r="E3386">
        <f>Raw_Data!E3386</f>
        <v/>
      </c>
      <c r="F3386">
        <f>Raw_Data!F3386</f>
        <v/>
      </c>
      <c r="G3386">
        <f>Raw_Data!G3386</f>
        <v/>
      </c>
      <c r="H3386">
        <f>Raw_Data!H3386</f>
        <v/>
      </c>
      <c r="I3386">
        <f>Raw_Data!I3386</f>
        <v/>
      </c>
      <c r="J3386" s="12">
        <f>Raw_Data!J3386</f>
        <v/>
      </c>
      <c r="K3386" s="13">
        <f>Raw_Data!K3386</f>
        <v/>
      </c>
      <c r="L3386" s="12">
        <f>Raw_Data!L3386</f>
        <v/>
      </c>
      <c r="M3386" s="12">
        <f>Raw_Data!M3386</f>
        <v/>
      </c>
      <c r="N3386" s="12">
        <f>Raw_Data!N3386</f>
        <v/>
      </c>
      <c r="O3386">
        <f>Raw_Data!O3386</f>
        <v/>
      </c>
      <c r="P3386">
        <f>Raw_Data!P3386</f>
        <v/>
      </c>
      <c r="Q3386">
        <f>Raw_Data!Q3386</f>
        <v/>
      </c>
      <c r="R3386">
        <f>Raw_Data!R3386</f>
        <v/>
      </c>
      <c r="S3386">
        <f>Raw_Data!S3386</f>
        <v/>
      </c>
      <c r="T3386">
        <f>YEAR(B3386)</f>
        <v/>
      </c>
      <c r="U3386">
        <f>MONTH(B3386)</f>
        <v/>
      </c>
      <c r="V3386">
        <f>TEXT(B3386,"mmm")</f>
        <v/>
      </c>
      <c r="W3386" s="15">
        <f>IFERROR(N3386/L3386,0)</f>
        <v/>
      </c>
      <c r="X3386">
        <f>IF(K3386=0,"No Discount",IF(K3386&lt;=5%,"Low",IF(K3386&lt;=15%,"Medium","High")))</f>
        <v/>
      </c>
      <c r="Y3386">
        <f>IF(L3386&gt;=20000,"High Value",IF(L3386&gt;=5000,"Medium Value","Low Value"))</f>
        <v/>
      </c>
      <c r="Z3386">
        <f>IF(R3386&lt;=3,"Fast",IF(R3386&lt;=5,"On Time","Delayed"))</f>
        <v/>
      </c>
    </row>
    <row r="3387">
      <c r="A3387">
        <f>Raw_Data!A3387</f>
        <v/>
      </c>
      <c r="B3387" s="11">
        <f>Raw_Data!B3387</f>
        <v/>
      </c>
      <c r="C3387">
        <f>Raw_Data!C3387</f>
        <v/>
      </c>
      <c r="D3387">
        <f>Raw_Data!D3387</f>
        <v/>
      </c>
      <c r="E3387">
        <f>Raw_Data!E3387</f>
        <v/>
      </c>
      <c r="F3387">
        <f>Raw_Data!F3387</f>
        <v/>
      </c>
      <c r="G3387">
        <f>Raw_Data!G3387</f>
        <v/>
      </c>
      <c r="H3387">
        <f>Raw_Data!H3387</f>
        <v/>
      </c>
      <c r="I3387">
        <f>Raw_Data!I3387</f>
        <v/>
      </c>
      <c r="J3387" s="12">
        <f>Raw_Data!J3387</f>
        <v/>
      </c>
      <c r="K3387" s="13">
        <f>Raw_Data!K3387</f>
        <v/>
      </c>
      <c r="L3387" s="12">
        <f>Raw_Data!L3387</f>
        <v/>
      </c>
      <c r="M3387" s="12">
        <f>Raw_Data!M3387</f>
        <v/>
      </c>
      <c r="N3387" s="12">
        <f>Raw_Data!N3387</f>
        <v/>
      </c>
      <c r="O3387">
        <f>Raw_Data!O3387</f>
        <v/>
      </c>
      <c r="P3387">
        <f>Raw_Data!P3387</f>
        <v/>
      </c>
      <c r="Q3387">
        <f>Raw_Data!Q3387</f>
        <v/>
      </c>
      <c r="R3387">
        <f>Raw_Data!R3387</f>
        <v/>
      </c>
      <c r="S3387">
        <f>Raw_Data!S3387</f>
        <v/>
      </c>
      <c r="T3387">
        <f>YEAR(B3387)</f>
        <v/>
      </c>
      <c r="U3387">
        <f>MONTH(B3387)</f>
        <v/>
      </c>
      <c r="V3387">
        <f>TEXT(B3387,"mmm")</f>
        <v/>
      </c>
      <c r="W3387" s="15">
        <f>IFERROR(N3387/L3387,0)</f>
        <v/>
      </c>
      <c r="X3387">
        <f>IF(K3387=0,"No Discount",IF(K3387&lt;=5%,"Low",IF(K3387&lt;=15%,"Medium","High")))</f>
        <v/>
      </c>
      <c r="Y3387">
        <f>IF(L3387&gt;=20000,"High Value",IF(L3387&gt;=5000,"Medium Value","Low Value"))</f>
        <v/>
      </c>
      <c r="Z3387">
        <f>IF(R3387&lt;=3,"Fast",IF(R3387&lt;=5,"On Time","Delayed"))</f>
        <v/>
      </c>
    </row>
    <row r="3388">
      <c r="A3388">
        <f>Raw_Data!A3388</f>
        <v/>
      </c>
      <c r="B3388" s="11">
        <f>Raw_Data!B3388</f>
        <v/>
      </c>
      <c r="C3388">
        <f>Raw_Data!C3388</f>
        <v/>
      </c>
      <c r="D3388">
        <f>Raw_Data!D3388</f>
        <v/>
      </c>
      <c r="E3388">
        <f>Raw_Data!E3388</f>
        <v/>
      </c>
      <c r="F3388">
        <f>Raw_Data!F3388</f>
        <v/>
      </c>
      <c r="G3388">
        <f>Raw_Data!G3388</f>
        <v/>
      </c>
      <c r="H3388">
        <f>Raw_Data!H3388</f>
        <v/>
      </c>
      <c r="I3388">
        <f>Raw_Data!I3388</f>
        <v/>
      </c>
      <c r="J3388" s="12">
        <f>Raw_Data!J3388</f>
        <v/>
      </c>
      <c r="K3388" s="13">
        <f>Raw_Data!K3388</f>
        <v/>
      </c>
      <c r="L3388" s="12">
        <f>Raw_Data!L3388</f>
        <v/>
      </c>
      <c r="M3388" s="12">
        <f>Raw_Data!M3388</f>
        <v/>
      </c>
      <c r="N3388" s="12">
        <f>Raw_Data!N3388</f>
        <v/>
      </c>
      <c r="O3388">
        <f>Raw_Data!O3388</f>
        <v/>
      </c>
      <c r="P3388">
        <f>Raw_Data!P3388</f>
        <v/>
      </c>
      <c r="Q3388">
        <f>Raw_Data!Q3388</f>
        <v/>
      </c>
      <c r="R3388">
        <f>Raw_Data!R3388</f>
        <v/>
      </c>
      <c r="S3388">
        <f>Raw_Data!S3388</f>
        <v/>
      </c>
      <c r="T3388">
        <f>YEAR(B3388)</f>
        <v/>
      </c>
      <c r="U3388">
        <f>MONTH(B3388)</f>
        <v/>
      </c>
      <c r="V3388">
        <f>TEXT(B3388,"mmm")</f>
        <v/>
      </c>
      <c r="W3388" s="15">
        <f>IFERROR(N3388/L3388,0)</f>
        <v/>
      </c>
      <c r="X3388">
        <f>IF(K3388=0,"No Discount",IF(K3388&lt;=5%,"Low",IF(K3388&lt;=15%,"Medium","High")))</f>
        <v/>
      </c>
      <c r="Y3388">
        <f>IF(L3388&gt;=20000,"High Value",IF(L3388&gt;=5000,"Medium Value","Low Value"))</f>
        <v/>
      </c>
      <c r="Z3388">
        <f>IF(R3388&lt;=3,"Fast",IF(R3388&lt;=5,"On Time","Delayed"))</f>
        <v/>
      </c>
    </row>
    <row r="3389">
      <c r="A3389">
        <f>Raw_Data!A3389</f>
        <v/>
      </c>
      <c r="B3389" s="11">
        <f>Raw_Data!B3389</f>
        <v/>
      </c>
      <c r="C3389">
        <f>Raw_Data!C3389</f>
        <v/>
      </c>
      <c r="D3389">
        <f>Raw_Data!D3389</f>
        <v/>
      </c>
      <c r="E3389">
        <f>Raw_Data!E3389</f>
        <v/>
      </c>
      <c r="F3389">
        <f>Raw_Data!F3389</f>
        <v/>
      </c>
      <c r="G3389">
        <f>Raw_Data!G3389</f>
        <v/>
      </c>
      <c r="H3389">
        <f>Raw_Data!H3389</f>
        <v/>
      </c>
      <c r="I3389">
        <f>Raw_Data!I3389</f>
        <v/>
      </c>
      <c r="J3389" s="12">
        <f>Raw_Data!J3389</f>
        <v/>
      </c>
      <c r="K3389" s="13">
        <f>Raw_Data!K3389</f>
        <v/>
      </c>
      <c r="L3389" s="12">
        <f>Raw_Data!L3389</f>
        <v/>
      </c>
      <c r="M3389" s="12">
        <f>Raw_Data!M3389</f>
        <v/>
      </c>
      <c r="N3389" s="12">
        <f>Raw_Data!N3389</f>
        <v/>
      </c>
      <c r="O3389">
        <f>Raw_Data!O3389</f>
        <v/>
      </c>
      <c r="P3389">
        <f>Raw_Data!P3389</f>
        <v/>
      </c>
      <c r="Q3389">
        <f>Raw_Data!Q3389</f>
        <v/>
      </c>
      <c r="R3389">
        <f>Raw_Data!R3389</f>
        <v/>
      </c>
      <c r="S3389">
        <f>Raw_Data!S3389</f>
        <v/>
      </c>
      <c r="T3389">
        <f>YEAR(B3389)</f>
        <v/>
      </c>
      <c r="U3389">
        <f>MONTH(B3389)</f>
        <v/>
      </c>
      <c r="V3389">
        <f>TEXT(B3389,"mmm")</f>
        <v/>
      </c>
      <c r="W3389" s="15">
        <f>IFERROR(N3389/L3389,0)</f>
        <v/>
      </c>
      <c r="X3389">
        <f>IF(K3389=0,"No Discount",IF(K3389&lt;=5%,"Low",IF(K3389&lt;=15%,"Medium","High")))</f>
        <v/>
      </c>
      <c r="Y3389">
        <f>IF(L3389&gt;=20000,"High Value",IF(L3389&gt;=5000,"Medium Value","Low Value"))</f>
        <v/>
      </c>
      <c r="Z3389">
        <f>IF(R3389&lt;=3,"Fast",IF(R3389&lt;=5,"On Time","Delayed"))</f>
        <v/>
      </c>
    </row>
    <row r="3390">
      <c r="A3390">
        <f>Raw_Data!A3390</f>
        <v/>
      </c>
      <c r="B3390" s="11">
        <f>Raw_Data!B3390</f>
        <v/>
      </c>
      <c r="C3390">
        <f>Raw_Data!C3390</f>
        <v/>
      </c>
      <c r="D3390">
        <f>Raw_Data!D3390</f>
        <v/>
      </c>
      <c r="E3390">
        <f>Raw_Data!E3390</f>
        <v/>
      </c>
      <c r="F3390">
        <f>Raw_Data!F3390</f>
        <v/>
      </c>
      <c r="G3390">
        <f>Raw_Data!G3390</f>
        <v/>
      </c>
      <c r="H3390">
        <f>Raw_Data!H3390</f>
        <v/>
      </c>
      <c r="I3390">
        <f>Raw_Data!I3390</f>
        <v/>
      </c>
      <c r="J3390" s="12">
        <f>Raw_Data!J3390</f>
        <v/>
      </c>
      <c r="K3390" s="13">
        <f>Raw_Data!K3390</f>
        <v/>
      </c>
      <c r="L3390" s="12">
        <f>Raw_Data!L3390</f>
        <v/>
      </c>
      <c r="M3390" s="12">
        <f>Raw_Data!M3390</f>
        <v/>
      </c>
      <c r="N3390" s="12">
        <f>Raw_Data!N3390</f>
        <v/>
      </c>
      <c r="O3390">
        <f>Raw_Data!O3390</f>
        <v/>
      </c>
      <c r="P3390">
        <f>Raw_Data!P3390</f>
        <v/>
      </c>
      <c r="Q3390">
        <f>Raw_Data!Q3390</f>
        <v/>
      </c>
      <c r="R3390">
        <f>Raw_Data!R3390</f>
        <v/>
      </c>
      <c r="S3390">
        <f>Raw_Data!S3390</f>
        <v/>
      </c>
      <c r="T3390">
        <f>YEAR(B3390)</f>
        <v/>
      </c>
      <c r="U3390">
        <f>MONTH(B3390)</f>
        <v/>
      </c>
      <c r="V3390">
        <f>TEXT(B3390,"mmm")</f>
        <v/>
      </c>
      <c r="W3390" s="15">
        <f>IFERROR(N3390/L3390,0)</f>
        <v/>
      </c>
      <c r="X3390">
        <f>IF(K3390=0,"No Discount",IF(K3390&lt;=5%,"Low",IF(K3390&lt;=15%,"Medium","High")))</f>
        <v/>
      </c>
      <c r="Y3390">
        <f>IF(L3390&gt;=20000,"High Value",IF(L3390&gt;=5000,"Medium Value","Low Value"))</f>
        <v/>
      </c>
      <c r="Z3390">
        <f>IF(R3390&lt;=3,"Fast",IF(R3390&lt;=5,"On Time","Delayed"))</f>
        <v/>
      </c>
    </row>
    <row r="3391">
      <c r="A3391">
        <f>Raw_Data!A3391</f>
        <v/>
      </c>
      <c r="B3391" s="11">
        <f>Raw_Data!B3391</f>
        <v/>
      </c>
      <c r="C3391">
        <f>Raw_Data!C3391</f>
        <v/>
      </c>
      <c r="D3391">
        <f>Raw_Data!D3391</f>
        <v/>
      </c>
      <c r="E3391">
        <f>Raw_Data!E3391</f>
        <v/>
      </c>
      <c r="F3391">
        <f>Raw_Data!F3391</f>
        <v/>
      </c>
      <c r="G3391">
        <f>Raw_Data!G3391</f>
        <v/>
      </c>
      <c r="H3391">
        <f>Raw_Data!H3391</f>
        <v/>
      </c>
      <c r="I3391">
        <f>Raw_Data!I3391</f>
        <v/>
      </c>
      <c r="J3391" s="12">
        <f>Raw_Data!J3391</f>
        <v/>
      </c>
      <c r="K3391" s="13">
        <f>Raw_Data!K3391</f>
        <v/>
      </c>
      <c r="L3391" s="12">
        <f>Raw_Data!L3391</f>
        <v/>
      </c>
      <c r="M3391" s="12">
        <f>Raw_Data!M3391</f>
        <v/>
      </c>
      <c r="N3391" s="12">
        <f>Raw_Data!N3391</f>
        <v/>
      </c>
      <c r="O3391">
        <f>Raw_Data!O3391</f>
        <v/>
      </c>
      <c r="P3391">
        <f>Raw_Data!P3391</f>
        <v/>
      </c>
      <c r="Q3391">
        <f>Raw_Data!Q3391</f>
        <v/>
      </c>
      <c r="R3391">
        <f>Raw_Data!R3391</f>
        <v/>
      </c>
      <c r="S3391">
        <f>Raw_Data!S3391</f>
        <v/>
      </c>
      <c r="T3391">
        <f>YEAR(B3391)</f>
        <v/>
      </c>
      <c r="U3391">
        <f>MONTH(B3391)</f>
        <v/>
      </c>
      <c r="V3391">
        <f>TEXT(B3391,"mmm")</f>
        <v/>
      </c>
      <c r="W3391" s="15">
        <f>IFERROR(N3391/L3391,0)</f>
        <v/>
      </c>
      <c r="X3391">
        <f>IF(K3391=0,"No Discount",IF(K3391&lt;=5%,"Low",IF(K3391&lt;=15%,"Medium","High")))</f>
        <v/>
      </c>
      <c r="Y3391">
        <f>IF(L3391&gt;=20000,"High Value",IF(L3391&gt;=5000,"Medium Value","Low Value"))</f>
        <v/>
      </c>
      <c r="Z3391">
        <f>IF(R3391&lt;=3,"Fast",IF(R3391&lt;=5,"On Time","Delayed"))</f>
        <v/>
      </c>
    </row>
    <row r="3392">
      <c r="A3392">
        <f>Raw_Data!A3392</f>
        <v/>
      </c>
      <c r="B3392" s="11">
        <f>Raw_Data!B3392</f>
        <v/>
      </c>
      <c r="C3392">
        <f>Raw_Data!C3392</f>
        <v/>
      </c>
      <c r="D3392">
        <f>Raw_Data!D3392</f>
        <v/>
      </c>
      <c r="E3392">
        <f>Raw_Data!E3392</f>
        <v/>
      </c>
      <c r="F3392">
        <f>Raw_Data!F3392</f>
        <v/>
      </c>
      <c r="G3392">
        <f>Raw_Data!G3392</f>
        <v/>
      </c>
      <c r="H3392">
        <f>Raw_Data!H3392</f>
        <v/>
      </c>
      <c r="I3392">
        <f>Raw_Data!I3392</f>
        <v/>
      </c>
      <c r="J3392" s="12">
        <f>Raw_Data!J3392</f>
        <v/>
      </c>
      <c r="K3392" s="13">
        <f>Raw_Data!K3392</f>
        <v/>
      </c>
      <c r="L3392" s="12">
        <f>Raw_Data!L3392</f>
        <v/>
      </c>
      <c r="M3392" s="12">
        <f>Raw_Data!M3392</f>
        <v/>
      </c>
      <c r="N3392" s="12">
        <f>Raw_Data!N3392</f>
        <v/>
      </c>
      <c r="O3392">
        <f>Raw_Data!O3392</f>
        <v/>
      </c>
      <c r="P3392">
        <f>Raw_Data!P3392</f>
        <v/>
      </c>
      <c r="Q3392">
        <f>Raw_Data!Q3392</f>
        <v/>
      </c>
      <c r="R3392">
        <f>Raw_Data!R3392</f>
        <v/>
      </c>
      <c r="S3392">
        <f>Raw_Data!S3392</f>
        <v/>
      </c>
      <c r="T3392">
        <f>YEAR(B3392)</f>
        <v/>
      </c>
      <c r="U3392">
        <f>MONTH(B3392)</f>
        <v/>
      </c>
      <c r="V3392">
        <f>TEXT(B3392,"mmm")</f>
        <v/>
      </c>
      <c r="W3392" s="15">
        <f>IFERROR(N3392/L3392,0)</f>
        <v/>
      </c>
      <c r="X3392">
        <f>IF(K3392=0,"No Discount",IF(K3392&lt;=5%,"Low",IF(K3392&lt;=15%,"Medium","High")))</f>
        <v/>
      </c>
      <c r="Y3392">
        <f>IF(L3392&gt;=20000,"High Value",IF(L3392&gt;=5000,"Medium Value","Low Value"))</f>
        <v/>
      </c>
      <c r="Z3392">
        <f>IF(R3392&lt;=3,"Fast",IF(R3392&lt;=5,"On Time","Delayed"))</f>
        <v/>
      </c>
    </row>
    <row r="3393">
      <c r="A3393">
        <f>Raw_Data!A3393</f>
        <v/>
      </c>
      <c r="B3393" s="11">
        <f>Raw_Data!B3393</f>
        <v/>
      </c>
      <c r="C3393">
        <f>Raw_Data!C3393</f>
        <v/>
      </c>
      <c r="D3393">
        <f>Raw_Data!D3393</f>
        <v/>
      </c>
      <c r="E3393">
        <f>Raw_Data!E3393</f>
        <v/>
      </c>
      <c r="F3393">
        <f>Raw_Data!F3393</f>
        <v/>
      </c>
      <c r="G3393">
        <f>Raw_Data!G3393</f>
        <v/>
      </c>
      <c r="H3393">
        <f>Raw_Data!H3393</f>
        <v/>
      </c>
      <c r="I3393">
        <f>Raw_Data!I3393</f>
        <v/>
      </c>
      <c r="J3393" s="12">
        <f>Raw_Data!J3393</f>
        <v/>
      </c>
      <c r="K3393" s="13">
        <f>Raw_Data!K3393</f>
        <v/>
      </c>
      <c r="L3393" s="12">
        <f>Raw_Data!L3393</f>
        <v/>
      </c>
      <c r="M3393" s="12">
        <f>Raw_Data!M3393</f>
        <v/>
      </c>
      <c r="N3393" s="12">
        <f>Raw_Data!N3393</f>
        <v/>
      </c>
      <c r="O3393">
        <f>Raw_Data!O3393</f>
        <v/>
      </c>
      <c r="P3393">
        <f>Raw_Data!P3393</f>
        <v/>
      </c>
      <c r="Q3393">
        <f>Raw_Data!Q3393</f>
        <v/>
      </c>
      <c r="R3393">
        <f>Raw_Data!R3393</f>
        <v/>
      </c>
      <c r="S3393">
        <f>Raw_Data!S3393</f>
        <v/>
      </c>
      <c r="T3393">
        <f>YEAR(B3393)</f>
        <v/>
      </c>
      <c r="U3393">
        <f>MONTH(B3393)</f>
        <v/>
      </c>
      <c r="V3393">
        <f>TEXT(B3393,"mmm")</f>
        <v/>
      </c>
      <c r="W3393" s="15">
        <f>IFERROR(N3393/L3393,0)</f>
        <v/>
      </c>
      <c r="X3393">
        <f>IF(K3393=0,"No Discount",IF(K3393&lt;=5%,"Low",IF(K3393&lt;=15%,"Medium","High")))</f>
        <v/>
      </c>
      <c r="Y3393">
        <f>IF(L3393&gt;=20000,"High Value",IF(L3393&gt;=5000,"Medium Value","Low Value"))</f>
        <v/>
      </c>
      <c r="Z3393">
        <f>IF(R3393&lt;=3,"Fast",IF(R3393&lt;=5,"On Time","Delayed"))</f>
        <v/>
      </c>
    </row>
    <row r="3394">
      <c r="A3394">
        <f>Raw_Data!A3394</f>
        <v/>
      </c>
      <c r="B3394" s="11">
        <f>Raw_Data!B3394</f>
        <v/>
      </c>
      <c r="C3394">
        <f>Raw_Data!C3394</f>
        <v/>
      </c>
      <c r="D3394">
        <f>Raw_Data!D3394</f>
        <v/>
      </c>
      <c r="E3394">
        <f>Raw_Data!E3394</f>
        <v/>
      </c>
      <c r="F3394">
        <f>Raw_Data!F3394</f>
        <v/>
      </c>
      <c r="G3394">
        <f>Raw_Data!G3394</f>
        <v/>
      </c>
      <c r="H3394">
        <f>Raw_Data!H3394</f>
        <v/>
      </c>
      <c r="I3394">
        <f>Raw_Data!I3394</f>
        <v/>
      </c>
      <c r="J3394" s="12">
        <f>Raw_Data!J3394</f>
        <v/>
      </c>
      <c r="K3394" s="13">
        <f>Raw_Data!K3394</f>
        <v/>
      </c>
      <c r="L3394" s="12">
        <f>Raw_Data!L3394</f>
        <v/>
      </c>
      <c r="M3394" s="12">
        <f>Raw_Data!M3394</f>
        <v/>
      </c>
      <c r="N3394" s="12">
        <f>Raw_Data!N3394</f>
        <v/>
      </c>
      <c r="O3394">
        <f>Raw_Data!O3394</f>
        <v/>
      </c>
      <c r="P3394">
        <f>Raw_Data!P3394</f>
        <v/>
      </c>
      <c r="Q3394">
        <f>Raw_Data!Q3394</f>
        <v/>
      </c>
      <c r="R3394">
        <f>Raw_Data!R3394</f>
        <v/>
      </c>
      <c r="S3394">
        <f>Raw_Data!S3394</f>
        <v/>
      </c>
      <c r="T3394">
        <f>YEAR(B3394)</f>
        <v/>
      </c>
      <c r="U3394">
        <f>MONTH(B3394)</f>
        <v/>
      </c>
      <c r="V3394">
        <f>TEXT(B3394,"mmm")</f>
        <v/>
      </c>
      <c r="W3394" s="15">
        <f>IFERROR(N3394/L3394,0)</f>
        <v/>
      </c>
      <c r="X3394">
        <f>IF(K3394=0,"No Discount",IF(K3394&lt;=5%,"Low",IF(K3394&lt;=15%,"Medium","High")))</f>
        <v/>
      </c>
      <c r="Y3394">
        <f>IF(L3394&gt;=20000,"High Value",IF(L3394&gt;=5000,"Medium Value","Low Value"))</f>
        <v/>
      </c>
      <c r="Z3394">
        <f>IF(R3394&lt;=3,"Fast",IF(R3394&lt;=5,"On Time","Delayed"))</f>
        <v/>
      </c>
    </row>
    <row r="3395">
      <c r="A3395">
        <f>Raw_Data!A3395</f>
        <v/>
      </c>
      <c r="B3395" s="11">
        <f>Raw_Data!B3395</f>
        <v/>
      </c>
      <c r="C3395">
        <f>Raw_Data!C3395</f>
        <v/>
      </c>
      <c r="D3395">
        <f>Raw_Data!D3395</f>
        <v/>
      </c>
      <c r="E3395">
        <f>Raw_Data!E3395</f>
        <v/>
      </c>
      <c r="F3395">
        <f>Raw_Data!F3395</f>
        <v/>
      </c>
      <c r="G3395">
        <f>Raw_Data!G3395</f>
        <v/>
      </c>
      <c r="H3395">
        <f>Raw_Data!H3395</f>
        <v/>
      </c>
      <c r="I3395">
        <f>Raw_Data!I3395</f>
        <v/>
      </c>
      <c r="J3395" s="12">
        <f>Raw_Data!J3395</f>
        <v/>
      </c>
      <c r="K3395" s="13">
        <f>Raw_Data!K3395</f>
        <v/>
      </c>
      <c r="L3395" s="12">
        <f>Raw_Data!L3395</f>
        <v/>
      </c>
      <c r="M3395" s="12">
        <f>Raw_Data!M3395</f>
        <v/>
      </c>
      <c r="N3395" s="12">
        <f>Raw_Data!N3395</f>
        <v/>
      </c>
      <c r="O3395">
        <f>Raw_Data!O3395</f>
        <v/>
      </c>
      <c r="P3395">
        <f>Raw_Data!P3395</f>
        <v/>
      </c>
      <c r="Q3395">
        <f>Raw_Data!Q3395</f>
        <v/>
      </c>
      <c r="R3395">
        <f>Raw_Data!R3395</f>
        <v/>
      </c>
      <c r="S3395">
        <f>Raw_Data!S3395</f>
        <v/>
      </c>
      <c r="T3395">
        <f>YEAR(B3395)</f>
        <v/>
      </c>
      <c r="U3395">
        <f>MONTH(B3395)</f>
        <v/>
      </c>
      <c r="V3395">
        <f>TEXT(B3395,"mmm")</f>
        <v/>
      </c>
      <c r="W3395" s="15">
        <f>IFERROR(N3395/L3395,0)</f>
        <v/>
      </c>
      <c r="X3395">
        <f>IF(K3395=0,"No Discount",IF(K3395&lt;=5%,"Low",IF(K3395&lt;=15%,"Medium","High")))</f>
        <v/>
      </c>
      <c r="Y3395">
        <f>IF(L3395&gt;=20000,"High Value",IF(L3395&gt;=5000,"Medium Value","Low Value"))</f>
        <v/>
      </c>
      <c r="Z3395">
        <f>IF(R3395&lt;=3,"Fast",IF(R3395&lt;=5,"On Time","Delayed"))</f>
        <v/>
      </c>
    </row>
    <row r="3396">
      <c r="A3396">
        <f>Raw_Data!A3396</f>
        <v/>
      </c>
      <c r="B3396" s="11">
        <f>Raw_Data!B3396</f>
        <v/>
      </c>
      <c r="C3396">
        <f>Raw_Data!C3396</f>
        <v/>
      </c>
      <c r="D3396">
        <f>Raw_Data!D3396</f>
        <v/>
      </c>
      <c r="E3396">
        <f>Raw_Data!E3396</f>
        <v/>
      </c>
      <c r="F3396">
        <f>Raw_Data!F3396</f>
        <v/>
      </c>
      <c r="G3396">
        <f>Raw_Data!G3396</f>
        <v/>
      </c>
      <c r="H3396">
        <f>Raw_Data!H3396</f>
        <v/>
      </c>
      <c r="I3396">
        <f>Raw_Data!I3396</f>
        <v/>
      </c>
      <c r="J3396" s="12">
        <f>Raw_Data!J3396</f>
        <v/>
      </c>
      <c r="K3396" s="13">
        <f>Raw_Data!K3396</f>
        <v/>
      </c>
      <c r="L3396" s="12">
        <f>Raw_Data!L3396</f>
        <v/>
      </c>
      <c r="M3396" s="12">
        <f>Raw_Data!M3396</f>
        <v/>
      </c>
      <c r="N3396" s="12">
        <f>Raw_Data!N3396</f>
        <v/>
      </c>
      <c r="O3396">
        <f>Raw_Data!O3396</f>
        <v/>
      </c>
      <c r="P3396">
        <f>Raw_Data!P3396</f>
        <v/>
      </c>
      <c r="Q3396">
        <f>Raw_Data!Q3396</f>
        <v/>
      </c>
      <c r="R3396">
        <f>Raw_Data!R3396</f>
        <v/>
      </c>
      <c r="S3396">
        <f>Raw_Data!S3396</f>
        <v/>
      </c>
      <c r="T3396">
        <f>YEAR(B3396)</f>
        <v/>
      </c>
      <c r="U3396">
        <f>MONTH(B3396)</f>
        <v/>
      </c>
      <c r="V3396">
        <f>TEXT(B3396,"mmm")</f>
        <v/>
      </c>
      <c r="W3396" s="15">
        <f>IFERROR(N3396/L3396,0)</f>
        <v/>
      </c>
      <c r="X3396">
        <f>IF(K3396=0,"No Discount",IF(K3396&lt;=5%,"Low",IF(K3396&lt;=15%,"Medium","High")))</f>
        <v/>
      </c>
      <c r="Y3396">
        <f>IF(L3396&gt;=20000,"High Value",IF(L3396&gt;=5000,"Medium Value","Low Value"))</f>
        <v/>
      </c>
      <c r="Z3396">
        <f>IF(R3396&lt;=3,"Fast",IF(R3396&lt;=5,"On Time","Delayed"))</f>
        <v/>
      </c>
    </row>
    <row r="3397">
      <c r="A3397">
        <f>Raw_Data!A3397</f>
        <v/>
      </c>
      <c r="B3397" s="11">
        <f>Raw_Data!B3397</f>
        <v/>
      </c>
      <c r="C3397">
        <f>Raw_Data!C3397</f>
        <v/>
      </c>
      <c r="D3397">
        <f>Raw_Data!D3397</f>
        <v/>
      </c>
      <c r="E3397">
        <f>Raw_Data!E3397</f>
        <v/>
      </c>
      <c r="F3397">
        <f>Raw_Data!F3397</f>
        <v/>
      </c>
      <c r="G3397">
        <f>Raw_Data!G3397</f>
        <v/>
      </c>
      <c r="H3397">
        <f>Raw_Data!H3397</f>
        <v/>
      </c>
      <c r="I3397">
        <f>Raw_Data!I3397</f>
        <v/>
      </c>
      <c r="J3397" s="12">
        <f>Raw_Data!J3397</f>
        <v/>
      </c>
      <c r="K3397" s="13">
        <f>Raw_Data!K3397</f>
        <v/>
      </c>
      <c r="L3397" s="12">
        <f>Raw_Data!L3397</f>
        <v/>
      </c>
      <c r="M3397" s="12">
        <f>Raw_Data!M3397</f>
        <v/>
      </c>
      <c r="N3397" s="12">
        <f>Raw_Data!N3397</f>
        <v/>
      </c>
      <c r="O3397">
        <f>Raw_Data!O3397</f>
        <v/>
      </c>
      <c r="P3397">
        <f>Raw_Data!P3397</f>
        <v/>
      </c>
      <c r="Q3397">
        <f>Raw_Data!Q3397</f>
        <v/>
      </c>
      <c r="R3397">
        <f>Raw_Data!R3397</f>
        <v/>
      </c>
      <c r="S3397">
        <f>Raw_Data!S3397</f>
        <v/>
      </c>
      <c r="T3397">
        <f>YEAR(B3397)</f>
        <v/>
      </c>
      <c r="U3397">
        <f>MONTH(B3397)</f>
        <v/>
      </c>
      <c r="V3397">
        <f>TEXT(B3397,"mmm")</f>
        <v/>
      </c>
      <c r="W3397" s="15">
        <f>IFERROR(N3397/L3397,0)</f>
        <v/>
      </c>
      <c r="X3397">
        <f>IF(K3397=0,"No Discount",IF(K3397&lt;=5%,"Low",IF(K3397&lt;=15%,"Medium","High")))</f>
        <v/>
      </c>
      <c r="Y3397">
        <f>IF(L3397&gt;=20000,"High Value",IF(L3397&gt;=5000,"Medium Value","Low Value"))</f>
        <v/>
      </c>
      <c r="Z3397">
        <f>IF(R3397&lt;=3,"Fast",IF(R3397&lt;=5,"On Time","Delayed"))</f>
        <v/>
      </c>
    </row>
    <row r="3398">
      <c r="A3398">
        <f>Raw_Data!A3398</f>
        <v/>
      </c>
      <c r="B3398" s="11">
        <f>Raw_Data!B3398</f>
        <v/>
      </c>
      <c r="C3398">
        <f>Raw_Data!C3398</f>
        <v/>
      </c>
      <c r="D3398">
        <f>Raw_Data!D3398</f>
        <v/>
      </c>
      <c r="E3398">
        <f>Raw_Data!E3398</f>
        <v/>
      </c>
      <c r="F3398">
        <f>Raw_Data!F3398</f>
        <v/>
      </c>
      <c r="G3398">
        <f>Raw_Data!G3398</f>
        <v/>
      </c>
      <c r="H3398">
        <f>Raw_Data!H3398</f>
        <v/>
      </c>
      <c r="I3398">
        <f>Raw_Data!I3398</f>
        <v/>
      </c>
      <c r="J3398" s="12">
        <f>Raw_Data!J3398</f>
        <v/>
      </c>
      <c r="K3398" s="13">
        <f>Raw_Data!K3398</f>
        <v/>
      </c>
      <c r="L3398" s="12">
        <f>Raw_Data!L3398</f>
        <v/>
      </c>
      <c r="M3398" s="12">
        <f>Raw_Data!M3398</f>
        <v/>
      </c>
      <c r="N3398" s="12">
        <f>Raw_Data!N3398</f>
        <v/>
      </c>
      <c r="O3398">
        <f>Raw_Data!O3398</f>
        <v/>
      </c>
      <c r="P3398">
        <f>Raw_Data!P3398</f>
        <v/>
      </c>
      <c r="Q3398">
        <f>Raw_Data!Q3398</f>
        <v/>
      </c>
      <c r="R3398">
        <f>Raw_Data!R3398</f>
        <v/>
      </c>
      <c r="S3398">
        <f>Raw_Data!S3398</f>
        <v/>
      </c>
      <c r="T3398">
        <f>YEAR(B3398)</f>
        <v/>
      </c>
      <c r="U3398">
        <f>MONTH(B3398)</f>
        <v/>
      </c>
      <c r="V3398">
        <f>TEXT(B3398,"mmm")</f>
        <v/>
      </c>
      <c r="W3398" s="15">
        <f>IFERROR(N3398/L3398,0)</f>
        <v/>
      </c>
      <c r="X3398">
        <f>IF(K3398=0,"No Discount",IF(K3398&lt;=5%,"Low",IF(K3398&lt;=15%,"Medium","High")))</f>
        <v/>
      </c>
      <c r="Y3398">
        <f>IF(L3398&gt;=20000,"High Value",IF(L3398&gt;=5000,"Medium Value","Low Value"))</f>
        <v/>
      </c>
      <c r="Z3398">
        <f>IF(R3398&lt;=3,"Fast",IF(R3398&lt;=5,"On Time","Delayed"))</f>
        <v/>
      </c>
    </row>
    <row r="3399">
      <c r="A3399">
        <f>Raw_Data!A3399</f>
        <v/>
      </c>
      <c r="B3399" s="11">
        <f>Raw_Data!B3399</f>
        <v/>
      </c>
      <c r="C3399">
        <f>Raw_Data!C3399</f>
        <v/>
      </c>
      <c r="D3399">
        <f>Raw_Data!D3399</f>
        <v/>
      </c>
      <c r="E3399">
        <f>Raw_Data!E3399</f>
        <v/>
      </c>
      <c r="F3399">
        <f>Raw_Data!F3399</f>
        <v/>
      </c>
      <c r="G3399">
        <f>Raw_Data!G3399</f>
        <v/>
      </c>
      <c r="H3399">
        <f>Raw_Data!H3399</f>
        <v/>
      </c>
      <c r="I3399">
        <f>Raw_Data!I3399</f>
        <v/>
      </c>
      <c r="J3399" s="12">
        <f>Raw_Data!J3399</f>
        <v/>
      </c>
      <c r="K3399" s="13">
        <f>Raw_Data!K3399</f>
        <v/>
      </c>
      <c r="L3399" s="12">
        <f>Raw_Data!L3399</f>
        <v/>
      </c>
      <c r="M3399" s="12">
        <f>Raw_Data!M3399</f>
        <v/>
      </c>
      <c r="N3399" s="12">
        <f>Raw_Data!N3399</f>
        <v/>
      </c>
      <c r="O3399">
        <f>Raw_Data!O3399</f>
        <v/>
      </c>
      <c r="P3399">
        <f>Raw_Data!P3399</f>
        <v/>
      </c>
      <c r="Q3399">
        <f>Raw_Data!Q3399</f>
        <v/>
      </c>
      <c r="R3399">
        <f>Raw_Data!R3399</f>
        <v/>
      </c>
      <c r="S3399">
        <f>Raw_Data!S3399</f>
        <v/>
      </c>
      <c r="T3399">
        <f>YEAR(B3399)</f>
        <v/>
      </c>
      <c r="U3399">
        <f>MONTH(B3399)</f>
        <v/>
      </c>
      <c r="V3399">
        <f>TEXT(B3399,"mmm")</f>
        <v/>
      </c>
      <c r="W3399" s="15">
        <f>IFERROR(N3399/L3399,0)</f>
        <v/>
      </c>
      <c r="X3399">
        <f>IF(K3399=0,"No Discount",IF(K3399&lt;=5%,"Low",IF(K3399&lt;=15%,"Medium","High")))</f>
        <v/>
      </c>
      <c r="Y3399">
        <f>IF(L3399&gt;=20000,"High Value",IF(L3399&gt;=5000,"Medium Value","Low Value"))</f>
        <v/>
      </c>
      <c r="Z3399">
        <f>IF(R3399&lt;=3,"Fast",IF(R3399&lt;=5,"On Time","Delayed"))</f>
        <v/>
      </c>
    </row>
    <row r="3400">
      <c r="A3400">
        <f>Raw_Data!A3400</f>
        <v/>
      </c>
      <c r="B3400" s="11">
        <f>Raw_Data!B3400</f>
        <v/>
      </c>
      <c r="C3400">
        <f>Raw_Data!C3400</f>
        <v/>
      </c>
      <c r="D3400">
        <f>Raw_Data!D3400</f>
        <v/>
      </c>
      <c r="E3400">
        <f>Raw_Data!E3400</f>
        <v/>
      </c>
      <c r="F3400">
        <f>Raw_Data!F3400</f>
        <v/>
      </c>
      <c r="G3400">
        <f>Raw_Data!G3400</f>
        <v/>
      </c>
      <c r="H3400">
        <f>Raw_Data!H3400</f>
        <v/>
      </c>
      <c r="I3400">
        <f>Raw_Data!I3400</f>
        <v/>
      </c>
      <c r="J3400" s="12">
        <f>Raw_Data!J3400</f>
        <v/>
      </c>
      <c r="K3400" s="13">
        <f>Raw_Data!K3400</f>
        <v/>
      </c>
      <c r="L3400" s="12">
        <f>Raw_Data!L3400</f>
        <v/>
      </c>
      <c r="M3400" s="12">
        <f>Raw_Data!M3400</f>
        <v/>
      </c>
      <c r="N3400" s="12">
        <f>Raw_Data!N3400</f>
        <v/>
      </c>
      <c r="O3400">
        <f>Raw_Data!O3400</f>
        <v/>
      </c>
      <c r="P3400">
        <f>Raw_Data!P3400</f>
        <v/>
      </c>
      <c r="Q3400">
        <f>Raw_Data!Q3400</f>
        <v/>
      </c>
      <c r="R3400">
        <f>Raw_Data!R3400</f>
        <v/>
      </c>
      <c r="S3400">
        <f>Raw_Data!S3400</f>
        <v/>
      </c>
      <c r="T3400">
        <f>YEAR(B3400)</f>
        <v/>
      </c>
      <c r="U3400">
        <f>MONTH(B3400)</f>
        <v/>
      </c>
      <c r="V3400">
        <f>TEXT(B3400,"mmm")</f>
        <v/>
      </c>
      <c r="W3400" s="15">
        <f>IFERROR(N3400/L3400,0)</f>
        <v/>
      </c>
      <c r="X3400">
        <f>IF(K3400=0,"No Discount",IF(K3400&lt;=5%,"Low",IF(K3400&lt;=15%,"Medium","High")))</f>
        <v/>
      </c>
      <c r="Y3400">
        <f>IF(L3400&gt;=20000,"High Value",IF(L3400&gt;=5000,"Medium Value","Low Value"))</f>
        <v/>
      </c>
      <c r="Z3400">
        <f>IF(R3400&lt;=3,"Fast",IF(R3400&lt;=5,"On Time","Delayed"))</f>
        <v/>
      </c>
    </row>
    <row r="3401">
      <c r="A3401">
        <f>Raw_Data!A3401</f>
        <v/>
      </c>
      <c r="B3401" s="11">
        <f>Raw_Data!B3401</f>
        <v/>
      </c>
      <c r="C3401">
        <f>Raw_Data!C3401</f>
        <v/>
      </c>
      <c r="D3401">
        <f>Raw_Data!D3401</f>
        <v/>
      </c>
      <c r="E3401">
        <f>Raw_Data!E3401</f>
        <v/>
      </c>
      <c r="F3401">
        <f>Raw_Data!F3401</f>
        <v/>
      </c>
      <c r="G3401">
        <f>Raw_Data!G3401</f>
        <v/>
      </c>
      <c r="H3401">
        <f>Raw_Data!H3401</f>
        <v/>
      </c>
      <c r="I3401">
        <f>Raw_Data!I3401</f>
        <v/>
      </c>
      <c r="J3401" s="12">
        <f>Raw_Data!J3401</f>
        <v/>
      </c>
      <c r="K3401" s="13">
        <f>Raw_Data!K3401</f>
        <v/>
      </c>
      <c r="L3401" s="12">
        <f>Raw_Data!L3401</f>
        <v/>
      </c>
      <c r="M3401" s="12">
        <f>Raw_Data!M3401</f>
        <v/>
      </c>
      <c r="N3401" s="12">
        <f>Raw_Data!N3401</f>
        <v/>
      </c>
      <c r="O3401">
        <f>Raw_Data!O3401</f>
        <v/>
      </c>
      <c r="P3401">
        <f>Raw_Data!P3401</f>
        <v/>
      </c>
      <c r="Q3401">
        <f>Raw_Data!Q3401</f>
        <v/>
      </c>
      <c r="R3401">
        <f>Raw_Data!R3401</f>
        <v/>
      </c>
      <c r="S3401">
        <f>Raw_Data!S3401</f>
        <v/>
      </c>
      <c r="T3401">
        <f>YEAR(B3401)</f>
        <v/>
      </c>
      <c r="U3401">
        <f>MONTH(B3401)</f>
        <v/>
      </c>
      <c r="V3401">
        <f>TEXT(B3401,"mmm")</f>
        <v/>
      </c>
      <c r="W3401" s="15">
        <f>IFERROR(N3401/L3401,0)</f>
        <v/>
      </c>
      <c r="X3401">
        <f>IF(K3401=0,"No Discount",IF(K3401&lt;=5%,"Low",IF(K3401&lt;=15%,"Medium","High")))</f>
        <v/>
      </c>
      <c r="Y3401">
        <f>IF(L3401&gt;=20000,"High Value",IF(L3401&gt;=5000,"Medium Value","Low Value"))</f>
        <v/>
      </c>
      <c r="Z3401">
        <f>IF(R3401&lt;=3,"Fast",IF(R3401&lt;=5,"On Time","Delayed"))</f>
        <v/>
      </c>
    </row>
    <row r="3402">
      <c r="A3402">
        <f>Raw_Data!A3402</f>
        <v/>
      </c>
      <c r="B3402" s="11">
        <f>Raw_Data!B3402</f>
        <v/>
      </c>
      <c r="C3402">
        <f>Raw_Data!C3402</f>
        <v/>
      </c>
      <c r="D3402">
        <f>Raw_Data!D3402</f>
        <v/>
      </c>
      <c r="E3402">
        <f>Raw_Data!E3402</f>
        <v/>
      </c>
      <c r="F3402">
        <f>Raw_Data!F3402</f>
        <v/>
      </c>
      <c r="G3402">
        <f>Raw_Data!G3402</f>
        <v/>
      </c>
      <c r="H3402">
        <f>Raw_Data!H3402</f>
        <v/>
      </c>
      <c r="I3402">
        <f>Raw_Data!I3402</f>
        <v/>
      </c>
      <c r="J3402" s="12">
        <f>Raw_Data!J3402</f>
        <v/>
      </c>
      <c r="K3402" s="13">
        <f>Raw_Data!K3402</f>
        <v/>
      </c>
      <c r="L3402" s="12">
        <f>Raw_Data!L3402</f>
        <v/>
      </c>
      <c r="M3402" s="12">
        <f>Raw_Data!M3402</f>
        <v/>
      </c>
      <c r="N3402" s="12">
        <f>Raw_Data!N3402</f>
        <v/>
      </c>
      <c r="O3402">
        <f>Raw_Data!O3402</f>
        <v/>
      </c>
      <c r="P3402">
        <f>Raw_Data!P3402</f>
        <v/>
      </c>
      <c r="Q3402">
        <f>Raw_Data!Q3402</f>
        <v/>
      </c>
      <c r="R3402">
        <f>Raw_Data!R3402</f>
        <v/>
      </c>
      <c r="S3402">
        <f>Raw_Data!S3402</f>
        <v/>
      </c>
      <c r="T3402">
        <f>YEAR(B3402)</f>
        <v/>
      </c>
      <c r="U3402">
        <f>MONTH(B3402)</f>
        <v/>
      </c>
      <c r="V3402">
        <f>TEXT(B3402,"mmm")</f>
        <v/>
      </c>
      <c r="W3402" s="15">
        <f>IFERROR(N3402/L3402,0)</f>
        <v/>
      </c>
      <c r="X3402">
        <f>IF(K3402=0,"No Discount",IF(K3402&lt;=5%,"Low",IF(K3402&lt;=15%,"Medium","High")))</f>
        <v/>
      </c>
      <c r="Y3402">
        <f>IF(L3402&gt;=20000,"High Value",IF(L3402&gt;=5000,"Medium Value","Low Value"))</f>
        <v/>
      </c>
      <c r="Z3402">
        <f>IF(R3402&lt;=3,"Fast",IF(R3402&lt;=5,"On Time","Delayed"))</f>
        <v/>
      </c>
    </row>
    <row r="3403">
      <c r="A3403">
        <f>Raw_Data!A3403</f>
        <v/>
      </c>
      <c r="B3403" s="11">
        <f>Raw_Data!B3403</f>
        <v/>
      </c>
      <c r="C3403">
        <f>Raw_Data!C3403</f>
        <v/>
      </c>
      <c r="D3403">
        <f>Raw_Data!D3403</f>
        <v/>
      </c>
      <c r="E3403">
        <f>Raw_Data!E3403</f>
        <v/>
      </c>
      <c r="F3403">
        <f>Raw_Data!F3403</f>
        <v/>
      </c>
      <c r="G3403">
        <f>Raw_Data!G3403</f>
        <v/>
      </c>
      <c r="H3403">
        <f>Raw_Data!H3403</f>
        <v/>
      </c>
      <c r="I3403">
        <f>Raw_Data!I3403</f>
        <v/>
      </c>
      <c r="J3403" s="12">
        <f>Raw_Data!J3403</f>
        <v/>
      </c>
      <c r="K3403" s="13">
        <f>Raw_Data!K3403</f>
        <v/>
      </c>
      <c r="L3403" s="12">
        <f>Raw_Data!L3403</f>
        <v/>
      </c>
      <c r="M3403" s="12">
        <f>Raw_Data!M3403</f>
        <v/>
      </c>
      <c r="N3403" s="12">
        <f>Raw_Data!N3403</f>
        <v/>
      </c>
      <c r="O3403">
        <f>Raw_Data!O3403</f>
        <v/>
      </c>
      <c r="P3403">
        <f>Raw_Data!P3403</f>
        <v/>
      </c>
      <c r="Q3403">
        <f>Raw_Data!Q3403</f>
        <v/>
      </c>
      <c r="R3403">
        <f>Raw_Data!R3403</f>
        <v/>
      </c>
      <c r="S3403">
        <f>Raw_Data!S3403</f>
        <v/>
      </c>
      <c r="T3403">
        <f>YEAR(B3403)</f>
        <v/>
      </c>
      <c r="U3403">
        <f>MONTH(B3403)</f>
        <v/>
      </c>
      <c r="V3403">
        <f>TEXT(B3403,"mmm")</f>
        <v/>
      </c>
      <c r="W3403" s="15">
        <f>IFERROR(N3403/L3403,0)</f>
        <v/>
      </c>
      <c r="X3403">
        <f>IF(K3403=0,"No Discount",IF(K3403&lt;=5%,"Low",IF(K3403&lt;=15%,"Medium","High")))</f>
        <v/>
      </c>
      <c r="Y3403">
        <f>IF(L3403&gt;=20000,"High Value",IF(L3403&gt;=5000,"Medium Value","Low Value"))</f>
        <v/>
      </c>
      <c r="Z3403">
        <f>IF(R3403&lt;=3,"Fast",IF(R3403&lt;=5,"On Time","Delayed"))</f>
        <v/>
      </c>
    </row>
    <row r="3404">
      <c r="A3404">
        <f>Raw_Data!A3404</f>
        <v/>
      </c>
      <c r="B3404" s="11">
        <f>Raw_Data!B3404</f>
        <v/>
      </c>
      <c r="C3404">
        <f>Raw_Data!C3404</f>
        <v/>
      </c>
      <c r="D3404">
        <f>Raw_Data!D3404</f>
        <v/>
      </c>
      <c r="E3404">
        <f>Raw_Data!E3404</f>
        <v/>
      </c>
      <c r="F3404">
        <f>Raw_Data!F3404</f>
        <v/>
      </c>
      <c r="G3404">
        <f>Raw_Data!G3404</f>
        <v/>
      </c>
      <c r="H3404">
        <f>Raw_Data!H3404</f>
        <v/>
      </c>
      <c r="I3404">
        <f>Raw_Data!I3404</f>
        <v/>
      </c>
      <c r="J3404" s="12">
        <f>Raw_Data!J3404</f>
        <v/>
      </c>
      <c r="K3404" s="13">
        <f>Raw_Data!K3404</f>
        <v/>
      </c>
      <c r="L3404" s="12">
        <f>Raw_Data!L3404</f>
        <v/>
      </c>
      <c r="M3404" s="12">
        <f>Raw_Data!M3404</f>
        <v/>
      </c>
      <c r="N3404" s="12">
        <f>Raw_Data!N3404</f>
        <v/>
      </c>
      <c r="O3404">
        <f>Raw_Data!O3404</f>
        <v/>
      </c>
      <c r="P3404">
        <f>Raw_Data!P3404</f>
        <v/>
      </c>
      <c r="Q3404">
        <f>Raw_Data!Q3404</f>
        <v/>
      </c>
      <c r="R3404">
        <f>Raw_Data!R3404</f>
        <v/>
      </c>
      <c r="S3404">
        <f>Raw_Data!S3404</f>
        <v/>
      </c>
      <c r="T3404">
        <f>YEAR(B3404)</f>
        <v/>
      </c>
      <c r="U3404">
        <f>MONTH(B3404)</f>
        <v/>
      </c>
      <c r="V3404">
        <f>TEXT(B3404,"mmm")</f>
        <v/>
      </c>
      <c r="W3404" s="15">
        <f>IFERROR(N3404/L3404,0)</f>
        <v/>
      </c>
      <c r="X3404">
        <f>IF(K3404=0,"No Discount",IF(K3404&lt;=5%,"Low",IF(K3404&lt;=15%,"Medium","High")))</f>
        <v/>
      </c>
      <c r="Y3404">
        <f>IF(L3404&gt;=20000,"High Value",IF(L3404&gt;=5000,"Medium Value","Low Value"))</f>
        <v/>
      </c>
      <c r="Z3404">
        <f>IF(R3404&lt;=3,"Fast",IF(R3404&lt;=5,"On Time","Delayed"))</f>
        <v/>
      </c>
    </row>
    <row r="3405">
      <c r="A3405">
        <f>Raw_Data!A3405</f>
        <v/>
      </c>
      <c r="B3405" s="11">
        <f>Raw_Data!B3405</f>
        <v/>
      </c>
      <c r="C3405">
        <f>Raw_Data!C3405</f>
        <v/>
      </c>
      <c r="D3405">
        <f>Raw_Data!D3405</f>
        <v/>
      </c>
      <c r="E3405">
        <f>Raw_Data!E3405</f>
        <v/>
      </c>
      <c r="F3405">
        <f>Raw_Data!F3405</f>
        <v/>
      </c>
      <c r="G3405">
        <f>Raw_Data!G3405</f>
        <v/>
      </c>
      <c r="H3405">
        <f>Raw_Data!H3405</f>
        <v/>
      </c>
      <c r="I3405">
        <f>Raw_Data!I3405</f>
        <v/>
      </c>
      <c r="J3405" s="12">
        <f>Raw_Data!J3405</f>
        <v/>
      </c>
      <c r="K3405" s="13">
        <f>Raw_Data!K3405</f>
        <v/>
      </c>
      <c r="L3405" s="12">
        <f>Raw_Data!L3405</f>
        <v/>
      </c>
      <c r="M3405" s="12">
        <f>Raw_Data!M3405</f>
        <v/>
      </c>
      <c r="N3405" s="12">
        <f>Raw_Data!N3405</f>
        <v/>
      </c>
      <c r="O3405">
        <f>Raw_Data!O3405</f>
        <v/>
      </c>
      <c r="P3405">
        <f>Raw_Data!P3405</f>
        <v/>
      </c>
      <c r="Q3405">
        <f>Raw_Data!Q3405</f>
        <v/>
      </c>
      <c r="R3405">
        <f>Raw_Data!R3405</f>
        <v/>
      </c>
      <c r="S3405">
        <f>Raw_Data!S3405</f>
        <v/>
      </c>
      <c r="T3405">
        <f>YEAR(B3405)</f>
        <v/>
      </c>
      <c r="U3405">
        <f>MONTH(B3405)</f>
        <v/>
      </c>
      <c r="V3405">
        <f>TEXT(B3405,"mmm")</f>
        <v/>
      </c>
      <c r="W3405" s="15">
        <f>IFERROR(N3405/L3405,0)</f>
        <v/>
      </c>
      <c r="X3405">
        <f>IF(K3405=0,"No Discount",IF(K3405&lt;=5%,"Low",IF(K3405&lt;=15%,"Medium","High")))</f>
        <v/>
      </c>
      <c r="Y3405">
        <f>IF(L3405&gt;=20000,"High Value",IF(L3405&gt;=5000,"Medium Value","Low Value"))</f>
        <v/>
      </c>
      <c r="Z3405">
        <f>IF(R3405&lt;=3,"Fast",IF(R3405&lt;=5,"On Time","Delayed"))</f>
        <v/>
      </c>
    </row>
    <row r="3406">
      <c r="A3406">
        <f>Raw_Data!A3406</f>
        <v/>
      </c>
      <c r="B3406" s="11">
        <f>Raw_Data!B3406</f>
        <v/>
      </c>
      <c r="C3406">
        <f>Raw_Data!C3406</f>
        <v/>
      </c>
      <c r="D3406">
        <f>Raw_Data!D3406</f>
        <v/>
      </c>
      <c r="E3406">
        <f>Raw_Data!E3406</f>
        <v/>
      </c>
      <c r="F3406">
        <f>Raw_Data!F3406</f>
        <v/>
      </c>
      <c r="G3406">
        <f>Raw_Data!G3406</f>
        <v/>
      </c>
      <c r="H3406">
        <f>Raw_Data!H3406</f>
        <v/>
      </c>
      <c r="I3406">
        <f>Raw_Data!I3406</f>
        <v/>
      </c>
      <c r="J3406" s="12">
        <f>Raw_Data!J3406</f>
        <v/>
      </c>
      <c r="K3406" s="13">
        <f>Raw_Data!K3406</f>
        <v/>
      </c>
      <c r="L3406" s="12">
        <f>Raw_Data!L3406</f>
        <v/>
      </c>
      <c r="M3406" s="12">
        <f>Raw_Data!M3406</f>
        <v/>
      </c>
      <c r="N3406" s="12">
        <f>Raw_Data!N3406</f>
        <v/>
      </c>
      <c r="O3406">
        <f>Raw_Data!O3406</f>
        <v/>
      </c>
      <c r="P3406">
        <f>Raw_Data!P3406</f>
        <v/>
      </c>
      <c r="Q3406">
        <f>Raw_Data!Q3406</f>
        <v/>
      </c>
      <c r="R3406">
        <f>Raw_Data!R3406</f>
        <v/>
      </c>
      <c r="S3406">
        <f>Raw_Data!S3406</f>
        <v/>
      </c>
      <c r="T3406">
        <f>YEAR(B3406)</f>
        <v/>
      </c>
      <c r="U3406">
        <f>MONTH(B3406)</f>
        <v/>
      </c>
      <c r="V3406">
        <f>TEXT(B3406,"mmm")</f>
        <v/>
      </c>
      <c r="W3406" s="15">
        <f>IFERROR(N3406/L3406,0)</f>
        <v/>
      </c>
      <c r="X3406">
        <f>IF(K3406=0,"No Discount",IF(K3406&lt;=5%,"Low",IF(K3406&lt;=15%,"Medium","High")))</f>
        <v/>
      </c>
      <c r="Y3406">
        <f>IF(L3406&gt;=20000,"High Value",IF(L3406&gt;=5000,"Medium Value","Low Value"))</f>
        <v/>
      </c>
      <c r="Z3406">
        <f>IF(R3406&lt;=3,"Fast",IF(R3406&lt;=5,"On Time","Delayed"))</f>
        <v/>
      </c>
    </row>
    <row r="3407">
      <c r="A3407">
        <f>Raw_Data!A3407</f>
        <v/>
      </c>
      <c r="B3407" s="11">
        <f>Raw_Data!B3407</f>
        <v/>
      </c>
      <c r="C3407">
        <f>Raw_Data!C3407</f>
        <v/>
      </c>
      <c r="D3407">
        <f>Raw_Data!D3407</f>
        <v/>
      </c>
      <c r="E3407">
        <f>Raw_Data!E3407</f>
        <v/>
      </c>
      <c r="F3407">
        <f>Raw_Data!F3407</f>
        <v/>
      </c>
      <c r="G3407">
        <f>Raw_Data!G3407</f>
        <v/>
      </c>
      <c r="H3407">
        <f>Raw_Data!H3407</f>
        <v/>
      </c>
      <c r="I3407">
        <f>Raw_Data!I3407</f>
        <v/>
      </c>
      <c r="J3407" s="12">
        <f>Raw_Data!J3407</f>
        <v/>
      </c>
      <c r="K3407" s="13">
        <f>Raw_Data!K3407</f>
        <v/>
      </c>
      <c r="L3407" s="12">
        <f>Raw_Data!L3407</f>
        <v/>
      </c>
      <c r="M3407" s="12">
        <f>Raw_Data!M3407</f>
        <v/>
      </c>
      <c r="N3407" s="12">
        <f>Raw_Data!N3407</f>
        <v/>
      </c>
      <c r="O3407">
        <f>Raw_Data!O3407</f>
        <v/>
      </c>
      <c r="P3407">
        <f>Raw_Data!P3407</f>
        <v/>
      </c>
      <c r="Q3407">
        <f>Raw_Data!Q3407</f>
        <v/>
      </c>
      <c r="R3407">
        <f>Raw_Data!R3407</f>
        <v/>
      </c>
      <c r="S3407">
        <f>Raw_Data!S3407</f>
        <v/>
      </c>
      <c r="T3407">
        <f>YEAR(B3407)</f>
        <v/>
      </c>
      <c r="U3407">
        <f>MONTH(B3407)</f>
        <v/>
      </c>
      <c r="V3407">
        <f>TEXT(B3407,"mmm")</f>
        <v/>
      </c>
      <c r="W3407" s="15">
        <f>IFERROR(N3407/L3407,0)</f>
        <v/>
      </c>
      <c r="X3407">
        <f>IF(K3407=0,"No Discount",IF(K3407&lt;=5%,"Low",IF(K3407&lt;=15%,"Medium","High")))</f>
        <v/>
      </c>
      <c r="Y3407">
        <f>IF(L3407&gt;=20000,"High Value",IF(L3407&gt;=5000,"Medium Value","Low Value"))</f>
        <v/>
      </c>
      <c r="Z3407">
        <f>IF(R3407&lt;=3,"Fast",IF(R3407&lt;=5,"On Time","Delayed"))</f>
        <v/>
      </c>
    </row>
    <row r="3408">
      <c r="A3408">
        <f>Raw_Data!A3408</f>
        <v/>
      </c>
      <c r="B3408" s="11">
        <f>Raw_Data!B3408</f>
        <v/>
      </c>
      <c r="C3408">
        <f>Raw_Data!C3408</f>
        <v/>
      </c>
      <c r="D3408">
        <f>Raw_Data!D3408</f>
        <v/>
      </c>
      <c r="E3408">
        <f>Raw_Data!E3408</f>
        <v/>
      </c>
      <c r="F3408">
        <f>Raw_Data!F3408</f>
        <v/>
      </c>
      <c r="G3408">
        <f>Raw_Data!G3408</f>
        <v/>
      </c>
      <c r="H3408">
        <f>Raw_Data!H3408</f>
        <v/>
      </c>
      <c r="I3408">
        <f>Raw_Data!I3408</f>
        <v/>
      </c>
      <c r="J3408" s="12">
        <f>Raw_Data!J3408</f>
        <v/>
      </c>
      <c r="K3408" s="13">
        <f>Raw_Data!K3408</f>
        <v/>
      </c>
      <c r="L3408" s="12">
        <f>Raw_Data!L3408</f>
        <v/>
      </c>
      <c r="M3408" s="12">
        <f>Raw_Data!M3408</f>
        <v/>
      </c>
      <c r="N3408" s="12">
        <f>Raw_Data!N3408</f>
        <v/>
      </c>
      <c r="O3408">
        <f>Raw_Data!O3408</f>
        <v/>
      </c>
      <c r="P3408">
        <f>Raw_Data!P3408</f>
        <v/>
      </c>
      <c r="Q3408">
        <f>Raw_Data!Q3408</f>
        <v/>
      </c>
      <c r="R3408">
        <f>Raw_Data!R3408</f>
        <v/>
      </c>
      <c r="S3408">
        <f>Raw_Data!S3408</f>
        <v/>
      </c>
      <c r="T3408">
        <f>YEAR(B3408)</f>
        <v/>
      </c>
      <c r="U3408">
        <f>MONTH(B3408)</f>
        <v/>
      </c>
      <c r="V3408">
        <f>TEXT(B3408,"mmm")</f>
        <v/>
      </c>
      <c r="W3408" s="15">
        <f>IFERROR(N3408/L3408,0)</f>
        <v/>
      </c>
      <c r="X3408">
        <f>IF(K3408=0,"No Discount",IF(K3408&lt;=5%,"Low",IF(K3408&lt;=15%,"Medium","High")))</f>
        <v/>
      </c>
      <c r="Y3408">
        <f>IF(L3408&gt;=20000,"High Value",IF(L3408&gt;=5000,"Medium Value","Low Value"))</f>
        <v/>
      </c>
      <c r="Z3408">
        <f>IF(R3408&lt;=3,"Fast",IF(R3408&lt;=5,"On Time","Delayed"))</f>
        <v/>
      </c>
    </row>
    <row r="3409">
      <c r="A3409">
        <f>Raw_Data!A3409</f>
        <v/>
      </c>
      <c r="B3409" s="11">
        <f>Raw_Data!B3409</f>
        <v/>
      </c>
      <c r="C3409">
        <f>Raw_Data!C3409</f>
        <v/>
      </c>
      <c r="D3409">
        <f>Raw_Data!D3409</f>
        <v/>
      </c>
      <c r="E3409">
        <f>Raw_Data!E3409</f>
        <v/>
      </c>
      <c r="F3409">
        <f>Raw_Data!F3409</f>
        <v/>
      </c>
      <c r="G3409">
        <f>Raw_Data!G3409</f>
        <v/>
      </c>
      <c r="H3409">
        <f>Raw_Data!H3409</f>
        <v/>
      </c>
      <c r="I3409">
        <f>Raw_Data!I3409</f>
        <v/>
      </c>
      <c r="J3409" s="12">
        <f>Raw_Data!J3409</f>
        <v/>
      </c>
      <c r="K3409" s="13">
        <f>Raw_Data!K3409</f>
        <v/>
      </c>
      <c r="L3409" s="12">
        <f>Raw_Data!L3409</f>
        <v/>
      </c>
      <c r="M3409" s="12">
        <f>Raw_Data!M3409</f>
        <v/>
      </c>
      <c r="N3409" s="12">
        <f>Raw_Data!N3409</f>
        <v/>
      </c>
      <c r="O3409">
        <f>Raw_Data!O3409</f>
        <v/>
      </c>
      <c r="P3409">
        <f>Raw_Data!P3409</f>
        <v/>
      </c>
      <c r="Q3409">
        <f>Raw_Data!Q3409</f>
        <v/>
      </c>
      <c r="R3409">
        <f>Raw_Data!R3409</f>
        <v/>
      </c>
      <c r="S3409">
        <f>Raw_Data!S3409</f>
        <v/>
      </c>
      <c r="T3409">
        <f>YEAR(B3409)</f>
        <v/>
      </c>
      <c r="U3409">
        <f>MONTH(B3409)</f>
        <v/>
      </c>
      <c r="V3409">
        <f>TEXT(B3409,"mmm")</f>
        <v/>
      </c>
      <c r="W3409" s="15">
        <f>IFERROR(N3409/L3409,0)</f>
        <v/>
      </c>
      <c r="X3409">
        <f>IF(K3409=0,"No Discount",IF(K3409&lt;=5%,"Low",IF(K3409&lt;=15%,"Medium","High")))</f>
        <v/>
      </c>
      <c r="Y3409">
        <f>IF(L3409&gt;=20000,"High Value",IF(L3409&gt;=5000,"Medium Value","Low Value"))</f>
        <v/>
      </c>
      <c r="Z3409">
        <f>IF(R3409&lt;=3,"Fast",IF(R3409&lt;=5,"On Time","Delayed"))</f>
        <v/>
      </c>
    </row>
    <row r="3410">
      <c r="A3410">
        <f>Raw_Data!A3410</f>
        <v/>
      </c>
      <c r="B3410" s="11">
        <f>Raw_Data!B3410</f>
        <v/>
      </c>
      <c r="C3410">
        <f>Raw_Data!C3410</f>
        <v/>
      </c>
      <c r="D3410">
        <f>Raw_Data!D3410</f>
        <v/>
      </c>
      <c r="E3410">
        <f>Raw_Data!E3410</f>
        <v/>
      </c>
      <c r="F3410">
        <f>Raw_Data!F3410</f>
        <v/>
      </c>
      <c r="G3410">
        <f>Raw_Data!G3410</f>
        <v/>
      </c>
      <c r="H3410">
        <f>Raw_Data!H3410</f>
        <v/>
      </c>
      <c r="I3410">
        <f>Raw_Data!I3410</f>
        <v/>
      </c>
      <c r="J3410" s="12">
        <f>Raw_Data!J3410</f>
        <v/>
      </c>
      <c r="K3410" s="13">
        <f>Raw_Data!K3410</f>
        <v/>
      </c>
      <c r="L3410" s="12">
        <f>Raw_Data!L3410</f>
        <v/>
      </c>
      <c r="M3410" s="12">
        <f>Raw_Data!M3410</f>
        <v/>
      </c>
      <c r="N3410" s="12">
        <f>Raw_Data!N3410</f>
        <v/>
      </c>
      <c r="O3410">
        <f>Raw_Data!O3410</f>
        <v/>
      </c>
      <c r="P3410">
        <f>Raw_Data!P3410</f>
        <v/>
      </c>
      <c r="Q3410">
        <f>Raw_Data!Q3410</f>
        <v/>
      </c>
      <c r="R3410">
        <f>Raw_Data!R3410</f>
        <v/>
      </c>
      <c r="S3410">
        <f>Raw_Data!S3410</f>
        <v/>
      </c>
      <c r="T3410">
        <f>YEAR(B3410)</f>
        <v/>
      </c>
      <c r="U3410">
        <f>MONTH(B3410)</f>
        <v/>
      </c>
      <c r="V3410">
        <f>TEXT(B3410,"mmm")</f>
        <v/>
      </c>
      <c r="W3410" s="15">
        <f>IFERROR(N3410/L3410,0)</f>
        <v/>
      </c>
      <c r="X3410">
        <f>IF(K3410=0,"No Discount",IF(K3410&lt;=5%,"Low",IF(K3410&lt;=15%,"Medium","High")))</f>
        <v/>
      </c>
      <c r="Y3410">
        <f>IF(L3410&gt;=20000,"High Value",IF(L3410&gt;=5000,"Medium Value","Low Value"))</f>
        <v/>
      </c>
      <c r="Z3410">
        <f>IF(R3410&lt;=3,"Fast",IF(R3410&lt;=5,"On Time","Delayed"))</f>
        <v/>
      </c>
    </row>
    <row r="3411">
      <c r="A3411">
        <f>Raw_Data!A3411</f>
        <v/>
      </c>
      <c r="B3411" s="11">
        <f>Raw_Data!B3411</f>
        <v/>
      </c>
      <c r="C3411">
        <f>Raw_Data!C3411</f>
        <v/>
      </c>
      <c r="D3411">
        <f>Raw_Data!D3411</f>
        <v/>
      </c>
      <c r="E3411">
        <f>Raw_Data!E3411</f>
        <v/>
      </c>
      <c r="F3411">
        <f>Raw_Data!F3411</f>
        <v/>
      </c>
      <c r="G3411">
        <f>Raw_Data!G3411</f>
        <v/>
      </c>
      <c r="H3411">
        <f>Raw_Data!H3411</f>
        <v/>
      </c>
      <c r="I3411">
        <f>Raw_Data!I3411</f>
        <v/>
      </c>
      <c r="J3411" s="12">
        <f>Raw_Data!J3411</f>
        <v/>
      </c>
      <c r="K3411" s="13">
        <f>Raw_Data!K3411</f>
        <v/>
      </c>
      <c r="L3411" s="12">
        <f>Raw_Data!L3411</f>
        <v/>
      </c>
      <c r="M3411" s="12">
        <f>Raw_Data!M3411</f>
        <v/>
      </c>
      <c r="N3411" s="12">
        <f>Raw_Data!N3411</f>
        <v/>
      </c>
      <c r="O3411">
        <f>Raw_Data!O3411</f>
        <v/>
      </c>
      <c r="P3411">
        <f>Raw_Data!P3411</f>
        <v/>
      </c>
      <c r="Q3411">
        <f>Raw_Data!Q3411</f>
        <v/>
      </c>
      <c r="R3411">
        <f>Raw_Data!R3411</f>
        <v/>
      </c>
      <c r="S3411">
        <f>Raw_Data!S3411</f>
        <v/>
      </c>
      <c r="T3411">
        <f>YEAR(B3411)</f>
        <v/>
      </c>
      <c r="U3411">
        <f>MONTH(B3411)</f>
        <v/>
      </c>
      <c r="V3411">
        <f>TEXT(B3411,"mmm")</f>
        <v/>
      </c>
      <c r="W3411" s="15">
        <f>IFERROR(N3411/L3411,0)</f>
        <v/>
      </c>
      <c r="X3411">
        <f>IF(K3411=0,"No Discount",IF(K3411&lt;=5%,"Low",IF(K3411&lt;=15%,"Medium","High")))</f>
        <v/>
      </c>
      <c r="Y3411">
        <f>IF(L3411&gt;=20000,"High Value",IF(L3411&gt;=5000,"Medium Value","Low Value"))</f>
        <v/>
      </c>
      <c r="Z3411">
        <f>IF(R3411&lt;=3,"Fast",IF(R3411&lt;=5,"On Time","Delayed"))</f>
        <v/>
      </c>
    </row>
    <row r="3412">
      <c r="A3412">
        <f>Raw_Data!A3412</f>
        <v/>
      </c>
      <c r="B3412" s="11">
        <f>Raw_Data!B3412</f>
        <v/>
      </c>
      <c r="C3412">
        <f>Raw_Data!C3412</f>
        <v/>
      </c>
      <c r="D3412">
        <f>Raw_Data!D3412</f>
        <v/>
      </c>
      <c r="E3412">
        <f>Raw_Data!E3412</f>
        <v/>
      </c>
      <c r="F3412">
        <f>Raw_Data!F3412</f>
        <v/>
      </c>
      <c r="G3412">
        <f>Raw_Data!G3412</f>
        <v/>
      </c>
      <c r="H3412">
        <f>Raw_Data!H3412</f>
        <v/>
      </c>
      <c r="I3412">
        <f>Raw_Data!I3412</f>
        <v/>
      </c>
      <c r="J3412" s="12">
        <f>Raw_Data!J3412</f>
        <v/>
      </c>
      <c r="K3412" s="13">
        <f>Raw_Data!K3412</f>
        <v/>
      </c>
      <c r="L3412" s="12">
        <f>Raw_Data!L3412</f>
        <v/>
      </c>
      <c r="M3412" s="12">
        <f>Raw_Data!M3412</f>
        <v/>
      </c>
      <c r="N3412" s="12">
        <f>Raw_Data!N3412</f>
        <v/>
      </c>
      <c r="O3412">
        <f>Raw_Data!O3412</f>
        <v/>
      </c>
      <c r="P3412">
        <f>Raw_Data!P3412</f>
        <v/>
      </c>
      <c r="Q3412">
        <f>Raw_Data!Q3412</f>
        <v/>
      </c>
      <c r="R3412">
        <f>Raw_Data!R3412</f>
        <v/>
      </c>
      <c r="S3412">
        <f>Raw_Data!S3412</f>
        <v/>
      </c>
      <c r="T3412">
        <f>YEAR(B3412)</f>
        <v/>
      </c>
      <c r="U3412">
        <f>MONTH(B3412)</f>
        <v/>
      </c>
      <c r="V3412">
        <f>TEXT(B3412,"mmm")</f>
        <v/>
      </c>
      <c r="W3412" s="15">
        <f>IFERROR(N3412/L3412,0)</f>
        <v/>
      </c>
      <c r="X3412">
        <f>IF(K3412=0,"No Discount",IF(K3412&lt;=5%,"Low",IF(K3412&lt;=15%,"Medium","High")))</f>
        <v/>
      </c>
      <c r="Y3412">
        <f>IF(L3412&gt;=20000,"High Value",IF(L3412&gt;=5000,"Medium Value","Low Value"))</f>
        <v/>
      </c>
      <c r="Z3412">
        <f>IF(R3412&lt;=3,"Fast",IF(R3412&lt;=5,"On Time","Delayed"))</f>
        <v/>
      </c>
    </row>
    <row r="3413">
      <c r="A3413">
        <f>Raw_Data!A3413</f>
        <v/>
      </c>
      <c r="B3413" s="11">
        <f>Raw_Data!B3413</f>
        <v/>
      </c>
      <c r="C3413">
        <f>Raw_Data!C3413</f>
        <v/>
      </c>
      <c r="D3413">
        <f>Raw_Data!D3413</f>
        <v/>
      </c>
      <c r="E3413">
        <f>Raw_Data!E3413</f>
        <v/>
      </c>
      <c r="F3413">
        <f>Raw_Data!F3413</f>
        <v/>
      </c>
      <c r="G3413">
        <f>Raw_Data!G3413</f>
        <v/>
      </c>
      <c r="H3413">
        <f>Raw_Data!H3413</f>
        <v/>
      </c>
      <c r="I3413">
        <f>Raw_Data!I3413</f>
        <v/>
      </c>
      <c r="J3413" s="12">
        <f>Raw_Data!J3413</f>
        <v/>
      </c>
      <c r="K3413" s="13">
        <f>Raw_Data!K3413</f>
        <v/>
      </c>
      <c r="L3413" s="12">
        <f>Raw_Data!L3413</f>
        <v/>
      </c>
      <c r="M3413" s="12">
        <f>Raw_Data!M3413</f>
        <v/>
      </c>
      <c r="N3413" s="12">
        <f>Raw_Data!N3413</f>
        <v/>
      </c>
      <c r="O3413">
        <f>Raw_Data!O3413</f>
        <v/>
      </c>
      <c r="P3413">
        <f>Raw_Data!P3413</f>
        <v/>
      </c>
      <c r="Q3413">
        <f>Raw_Data!Q3413</f>
        <v/>
      </c>
      <c r="R3413">
        <f>Raw_Data!R3413</f>
        <v/>
      </c>
      <c r="S3413">
        <f>Raw_Data!S3413</f>
        <v/>
      </c>
      <c r="T3413">
        <f>YEAR(B3413)</f>
        <v/>
      </c>
      <c r="U3413">
        <f>MONTH(B3413)</f>
        <v/>
      </c>
      <c r="V3413">
        <f>TEXT(B3413,"mmm")</f>
        <v/>
      </c>
      <c r="W3413" s="15">
        <f>IFERROR(N3413/L3413,0)</f>
        <v/>
      </c>
      <c r="X3413">
        <f>IF(K3413=0,"No Discount",IF(K3413&lt;=5%,"Low",IF(K3413&lt;=15%,"Medium","High")))</f>
        <v/>
      </c>
      <c r="Y3413">
        <f>IF(L3413&gt;=20000,"High Value",IF(L3413&gt;=5000,"Medium Value","Low Value"))</f>
        <v/>
      </c>
      <c r="Z3413">
        <f>IF(R3413&lt;=3,"Fast",IF(R3413&lt;=5,"On Time","Delayed"))</f>
        <v/>
      </c>
    </row>
    <row r="3414">
      <c r="A3414">
        <f>Raw_Data!A3414</f>
        <v/>
      </c>
      <c r="B3414" s="11">
        <f>Raw_Data!B3414</f>
        <v/>
      </c>
      <c r="C3414">
        <f>Raw_Data!C3414</f>
        <v/>
      </c>
      <c r="D3414">
        <f>Raw_Data!D3414</f>
        <v/>
      </c>
      <c r="E3414">
        <f>Raw_Data!E3414</f>
        <v/>
      </c>
      <c r="F3414">
        <f>Raw_Data!F3414</f>
        <v/>
      </c>
      <c r="G3414">
        <f>Raw_Data!G3414</f>
        <v/>
      </c>
      <c r="H3414">
        <f>Raw_Data!H3414</f>
        <v/>
      </c>
      <c r="I3414">
        <f>Raw_Data!I3414</f>
        <v/>
      </c>
      <c r="J3414" s="12">
        <f>Raw_Data!J3414</f>
        <v/>
      </c>
      <c r="K3414" s="13">
        <f>Raw_Data!K3414</f>
        <v/>
      </c>
      <c r="L3414" s="12">
        <f>Raw_Data!L3414</f>
        <v/>
      </c>
      <c r="M3414" s="12">
        <f>Raw_Data!M3414</f>
        <v/>
      </c>
      <c r="N3414" s="12">
        <f>Raw_Data!N3414</f>
        <v/>
      </c>
      <c r="O3414">
        <f>Raw_Data!O3414</f>
        <v/>
      </c>
      <c r="P3414">
        <f>Raw_Data!P3414</f>
        <v/>
      </c>
      <c r="Q3414">
        <f>Raw_Data!Q3414</f>
        <v/>
      </c>
      <c r="R3414">
        <f>Raw_Data!R3414</f>
        <v/>
      </c>
      <c r="S3414">
        <f>Raw_Data!S3414</f>
        <v/>
      </c>
      <c r="T3414">
        <f>YEAR(B3414)</f>
        <v/>
      </c>
      <c r="U3414">
        <f>MONTH(B3414)</f>
        <v/>
      </c>
      <c r="V3414">
        <f>TEXT(B3414,"mmm")</f>
        <v/>
      </c>
      <c r="W3414" s="15">
        <f>IFERROR(N3414/L3414,0)</f>
        <v/>
      </c>
      <c r="X3414">
        <f>IF(K3414=0,"No Discount",IF(K3414&lt;=5%,"Low",IF(K3414&lt;=15%,"Medium","High")))</f>
        <v/>
      </c>
      <c r="Y3414">
        <f>IF(L3414&gt;=20000,"High Value",IF(L3414&gt;=5000,"Medium Value","Low Value"))</f>
        <v/>
      </c>
      <c r="Z3414">
        <f>IF(R3414&lt;=3,"Fast",IF(R3414&lt;=5,"On Time","Delayed"))</f>
        <v/>
      </c>
    </row>
    <row r="3415">
      <c r="A3415">
        <f>Raw_Data!A3415</f>
        <v/>
      </c>
      <c r="B3415" s="11">
        <f>Raw_Data!B3415</f>
        <v/>
      </c>
      <c r="C3415">
        <f>Raw_Data!C3415</f>
        <v/>
      </c>
      <c r="D3415">
        <f>Raw_Data!D3415</f>
        <v/>
      </c>
      <c r="E3415">
        <f>Raw_Data!E3415</f>
        <v/>
      </c>
      <c r="F3415">
        <f>Raw_Data!F3415</f>
        <v/>
      </c>
      <c r="G3415">
        <f>Raw_Data!G3415</f>
        <v/>
      </c>
      <c r="H3415">
        <f>Raw_Data!H3415</f>
        <v/>
      </c>
      <c r="I3415">
        <f>Raw_Data!I3415</f>
        <v/>
      </c>
      <c r="J3415" s="12">
        <f>Raw_Data!J3415</f>
        <v/>
      </c>
      <c r="K3415" s="13">
        <f>Raw_Data!K3415</f>
        <v/>
      </c>
      <c r="L3415" s="12">
        <f>Raw_Data!L3415</f>
        <v/>
      </c>
      <c r="M3415" s="12">
        <f>Raw_Data!M3415</f>
        <v/>
      </c>
      <c r="N3415" s="12">
        <f>Raw_Data!N3415</f>
        <v/>
      </c>
      <c r="O3415">
        <f>Raw_Data!O3415</f>
        <v/>
      </c>
      <c r="P3415">
        <f>Raw_Data!P3415</f>
        <v/>
      </c>
      <c r="Q3415">
        <f>Raw_Data!Q3415</f>
        <v/>
      </c>
      <c r="R3415">
        <f>Raw_Data!R3415</f>
        <v/>
      </c>
      <c r="S3415">
        <f>Raw_Data!S3415</f>
        <v/>
      </c>
      <c r="T3415">
        <f>YEAR(B3415)</f>
        <v/>
      </c>
      <c r="U3415">
        <f>MONTH(B3415)</f>
        <v/>
      </c>
      <c r="V3415">
        <f>TEXT(B3415,"mmm")</f>
        <v/>
      </c>
      <c r="W3415" s="15">
        <f>IFERROR(N3415/L3415,0)</f>
        <v/>
      </c>
      <c r="X3415">
        <f>IF(K3415=0,"No Discount",IF(K3415&lt;=5%,"Low",IF(K3415&lt;=15%,"Medium","High")))</f>
        <v/>
      </c>
      <c r="Y3415">
        <f>IF(L3415&gt;=20000,"High Value",IF(L3415&gt;=5000,"Medium Value","Low Value"))</f>
        <v/>
      </c>
      <c r="Z3415">
        <f>IF(R3415&lt;=3,"Fast",IF(R3415&lt;=5,"On Time","Delayed"))</f>
        <v/>
      </c>
    </row>
    <row r="3416">
      <c r="A3416">
        <f>Raw_Data!A3416</f>
        <v/>
      </c>
      <c r="B3416" s="11">
        <f>Raw_Data!B3416</f>
        <v/>
      </c>
      <c r="C3416">
        <f>Raw_Data!C3416</f>
        <v/>
      </c>
      <c r="D3416">
        <f>Raw_Data!D3416</f>
        <v/>
      </c>
      <c r="E3416">
        <f>Raw_Data!E3416</f>
        <v/>
      </c>
      <c r="F3416">
        <f>Raw_Data!F3416</f>
        <v/>
      </c>
      <c r="G3416">
        <f>Raw_Data!G3416</f>
        <v/>
      </c>
      <c r="H3416">
        <f>Raw_Data!H3416</f>
        <v/>
      </c>
      <c r="I3416">
        <f>Raw_Data!I3416</f>
        <v/>
      </c>
      <c r="J3416" s="12">
        <f>Raw_Data!J3416</f>
        <v/>
      </c>
      <c r="K3416" s="13">
        <f>Raw_Data!K3416</f>
        <v/>
      </c>
      <c r="L3416" s="12">
        <f>Raw_Data!L3416</f>
        <v/>
      </c>
      <c r="M3416" s="12">
        <f>Raw_Data!M3416</f>
        <v/>
      </c>
      <c r="N3416" s="12">
        <f>Raw_Data!N3416</f>
        <v/>
      </c>
      <c r="O3416">
        <f>Raw_Data!O3416</f>
        <v/>
      </c>
      <c r="P3416">
        <f>Raw_Data!P3416</f>
        <v/>
      </c>
      <c r="Q3416">
        <f>Raw_Data!Q3416</f>
        <v/>
      </c>
      <c r="R3416">
        <f>Raw_Data!R3416</f>
        <v/>
      </c>
      <c r="S3416">
        <f>Raw_Data!S3416</f>
        <v/>
      </c>
      <c r="T3416">
        <f>YEAR(B3416)</f>
        <v/>
      </c>
      <c r="U3416">
        <f>MONTH(B3416)</f>
        <v/>
      </c>
      <c r="V3416">
        <f>TEXT(B3416,"mmm")</f>
        <v/>
      </c>
      <c r="W3416" s="15">
        <f>IFERROR(N3416/L3416,0)</f>
        <v/>
      </c>
      <c r="X3416">
        <f>IF(K3416=0,"No Discount",IF(K3416&lt;=5%,"Low",IF(K3416&lt;=15%,"Medium","High")))</f>
        <v/>
      </c>
      <c r="Y3416">
        <f>IF(L3416&gt;=20000,"High Value",IF(L3416&gt;=5000,"Medium Value","Low Value"))</f>
        <v/>
      </c>
      <c r="Z3416">
        <f>IF(R3416&lt;=3,"Fast",IF(R3416&lt;=5,"On Time","Delayed"))</f>
        <v/>
      </c>
    </row>
    <row r="3417">
      <c r="A3417">
        <f>Raw_Data!A3417</f>
        <v/>
      </c>
      <c r="B3417" s="11">
        <f>Raw_Data!B3417</f>
        <v/>
      </c>
      <c r="C3417">
        <f>Raw_Data!C3417</f>
        <v/>
      </c>
      <c r="D3417">
        <f>Raw_Data!D3417</f>
        <v/>
      </c>
      <c r="E3417">
        <f>Raw_Data!E3417</f>
        <v/>
      </c>
      <c r="F3417">
        <f>Raw_Data!F3417</f>
        <v/>
      </c>
      <c r="G3417">
        <f>Raw_Data!G3417</f>
        <v/>
      </c>
      <c r="H3417">
        <f>Raw_Data!H3417</f>
        <v/>
      </c>
      <c r="I3417">
        <f>Raw_Data!I3417</f>
        <v/>
      </c>
      <c r="J3417" s="12">
        <f>Raw_Data!J3417</f>
        <v/>
      </c>
      <c r="K3417" s="13">
        <f>Raw_Data!K3417</f>
        <v/>
      </c>
      <c r="L3417" s="12">
        <f>Raw_Data!L3417</f>
        <v/>
      </c>
      <c r="M3417" s="12">
        <f>Raw_Data!M3417</f>
        <v/>
      </c>
      <c r="N3417" s="12">
        <f>Raw_Data!N3417</f>
        <v/>
      </c>
      <c r="O3417">
        <f>Raw_Data!O3417</f>
        <v/>
      </c>
      <c r="P3417">
        <f>Raw_Data!P3417</f>
        <v/>
      </c>
      <c r="Q3417">
        <f>Raw_Data!Q3417</f>
        <v/>
      </c>
      <c r="R3417">
        <f>Raw_Data!R3417</f>
        <v/>
      </c>
      <c r="S3417">
        <f>Raw_Data!S3417</f>
        <v/>
      </c>
      <c r="T3417">
        <f>YEAR(B3417)</f>
        <v/>
      </c>
      <c r="U3417">
        <f>MONTH(B3417)</f>
        <v/>
      </c>
      <c r="V3417">
        <f>TEXT(B3417,"mmm")</f>
        <v/>
      </c>
      <c r="W3417" s="15">
        <f>IFERROR(N3417/L3417,0)</f>
        <v/>
      </c>
      <c r="X3417">
        <f>IF(K3417=0,"No Discount",IF(K3417&lt;=5%,"Low",IF(K3417&lt;=15%,"Medium","High")))</f>
        <v/>
      </c>
      <c r="Y3417">
        <f>IF(L3417&gt;=20000,"High Value",IF(L3417&gt;=5000,"Medium Value","Low Value"))</f>
        <v/>
      </c>
      <c r="Z3417">
        <f>IF(R3417&lt;=3,"Fast",IF(R3417&lt;=5,"On Time","Delayed"))</f>
        <v/>
      </c>
    </row>
    <row r="3418">
      <c r="A3418">
        <f>Raw_Data!A3418</f>
        <v/>
      </c>
      <c r="B3418" s="11">
        <f>Raw_Data!B3418</f>
        <v/>
      </c>
      <c r="C3418">
        <f>Raw_Data!C3418</f>
        <v/>
      </c>
      <c r="D3418">
        <f>Raw_Data!D3418</f>
        <v/>
      </c>
      <c r="E3418">
        <f>Raw_Data!E3418</f>
        <v/>
      </c>
      <c r="F3418">
        <f>Raw_Data!F3418</f>
        <v/>
      </c>
      <c r="G3418">
        <f>Raw_Data!G3418</f>
        <v/>
      </c>
      <c r="H3418">
        <f>Raw_Data!H3418</f>
        <v/>
      </c>
      <c r="I3418">
        <f>Raw_Data!I3418</f>
        <v/>
      </c>
      <c r="J3418" s="12">
        <f>Raw_Data!J3418</f>
        <v/>
      </c>
      <c r="K3418" s="13">
        <f>Raw_Data!K3418</f>
        <v/>
      </c>
      <c r="L3418" s="12">
        <f>Raw_Data!L3418</f>
        <v/>
      </c>
      <c r="M3418" s="12">
        <f>Raw_Data!M3418</f>
        <v/>
      </c>
      <c r="N3418" s="12">
        <f>Raw_Data!N3418</f>
        <v/>
      </c>
      <c r="O3418">
        <f>Raw_Data!O3418</f>
        <v/>
      </c>
      <c r="P3418">
        <f>Raw_Data!P3418</f>
        <v/>
      </c>
      <c r="Q3418">
        <f>Raw_Data!Q3418</f>
        <v/>
      </c>
      <c r="R3418">
        <f>Raw_Data!R3418</f>
        <v/>
      </c>
      <c r="S3418">
        <f>Raw_Data!S3418</f>
        <v/>
      </c>
      <c r="T3418">
        <f>YEAR(B3418)</f>
        <v/>
      </c>
      <c r="U3418">
        <f>MONTH(B3418)</f>
        <v/>
      </c>
      <c r="V3418">
        <f>TEXT(B3418,"mmm")</f>
        <v/>
      </c>
      <c r="W3418" s="15">
        <f>IFERROR(N3418/L3418,0)</f>
        <v/>
      </c>
      <c r="X3418">
        <f>IF(K3418=0,"No Discount",IF(K3418&lt;=5%,"Low",IF(K3418&lt;=15%,"Medium","High")))</f>
        <v/>
      </c>
      <c r="Y3418">
        <f>IF(L3418&gt;=20000,"High Value",IF(L3418&gt;=5000,"Medium Value","Low Value"))</f>
        <v/>
      </c>
      <c r="Z3418">
        <f>IF(R3418&lt;=3,"Fast",IF(R3418&lt;=5,"On Time","Delayed"))</f>
        <v/>
      </c>
    </row>
    <row r="3419">
      <c r="A3419">
        <f>Raw_Data!A3419</f>
        <v/>
      </c>
      <c r="B3419" s="11">
        <f>Raw_Data!B3419</f>
        <v/>
      </c>
      <c r="C3419">
        <f>Raw_Data!C3419</f>
        <v/>
      </c>
      <c r="D3419">
        <f>Raw_Data!D3419</f>
        <v/>
      </c>
      <c r="E3419">
        <f>Raw_Data!E3419</f>
        <v/>
      </c>
      <c r="F3419">
        <f>Raw_Data!F3419</f>
        <v/>
      </c>
      <c r="G3419">
        <f>Raw_Data!G3419</f>
        <v/>
      </c>
      <c r="H3419">
        <f>Raw_Data!H3419</f>
        <v/>
      </c>
      <c r="I3419">
        <f>Raw_Data!I3419</f>
        <v/>
      </c>
      <c r="J3419" s="12">
        <f>Raw_Data!J3419</f>
        <v/>
      </c>
      <c r="K3419" s="13">
        <f>Raw_Data!K3419</f>
        <v/>
      </c>
      <c r="L3419" s="12">
        <f>Raw_Data!L3419</f>
        <v/>
      </c>
      <c r="M3419" s="12">
        <f>Raw_Data!M3419</f>
        <v/>
      </c>
      <c r="N3419" s="12">
        <f>Raw_Data!N3419</f>
        <v/>
      </c>
      <c r="O3419">
        <f>Raw_Data!O3419</f>
        <v/>
      </c>
      <c r="P3419">
        <f>Raw_Data!P3419</f>
        <v/>
      </c>
      <c r="Q3419">
        <f>Raw_Data!Q3419</f>
        <v/>
      </c>
      <c r="R3419">
        <f>Raw_Data!R3419</f>
        <v/>
      </c>
      <c r="S3419">
        <f>Raw_Data!S3419</f>
        <v/>
      </c>
      <c r="T3419">
        <f>YEAR(B3419)</f>
        <v/>
      </c>
      <c r="U3419">
        <f>MONTH(B3419)</f>
        <v/>
      </c>
      <c r="V3419">
        <f>TEXT(B3419,"mmm")</f>
        <v/>
      </c>
      <c r="W3419" s="15">
        <f>IFERROR(N3419/L3419,0)</f>
        <v/>
      </c>
      <c r="X3419">
        <f>IF(K3419=0,"No Discount",IF(K3419&lt;=5%,"Low",IF(K3419&lt;=15%,"Medium","High")))</f>
        <v/>
      </c>
      <c r="Y3419">
        <f>IF(L3419&gt;=20000,"High Value",IF(L3419&gt;=5000,"Medium Value","Low Value"))</f>
        <v/>
      </c>
      <c r="Z3419">
        <f>IF(R3419&lt;=3,"Fast",IF(R3419&lt;=5,"On Time","Delayed"))</f>
        <v/>
      </c>
    </row>
    <row r="3420">
      <c r="A3420">
        <f>Raw_Data!A3420</f>
        <v/>
      </c>
      <c r="B3420" s="11">
        <f>Raw_Data!B3420</f>
        <v/>
      </c>
      <c r="C3420">
        <f>Raw_Data!C3420</f>
        <v/>
      </c>
      <c r="D3420">
        <f>Raw_Data!D3420</f>
        <v/>
      </c>
      <c r="E3420">
        <f>Raw_Data!E3420</f>
        <v/>
      </c>
      <c r="F3420">
        <f>Raw_Data!F3420</f>
        <v/>
      </c>
      <c r="G3420">
        <f>Raw_Data!G3420</f>
        <v/>
      </c>
      <c r="H3420">
        <f>Raw_Data!H3420</f>
        <v/>
      </c>
      <c r="I3420">
        <f>Raw_Data!I3420</f>
        <v/>
      </c>
      <c r="J3420" s="12">
        <f>Raw_Data!J3420</f>
        <v/>
      </c>
      <c r="K3420" s="13">
        <f>Raw_Data!K3420</f>
        <v/>
      </c>
      <c r="L3420" s="12">
        <f>Raw_Data!L3420</f>
        <v/>
      </c>
      <c r="M3420" s="12">
        <f>Raw_Data!M3420</f>
        <v/>
      </c>
      <c r="N3420" s="12">
        <f>Raw_Data!N3420</f>
        <v/>
      </c>
      <c r="O3420">
        <f>Raw_Data!O3420</f>
        <v/>
      </c>
      <c r="P3420">
        <f>Raw_Data!P3420</f>
        <v/>
      </c>
      <c r="Q3420">
        <f>Raw_Data!Q3420</f>
        <v/>
      </c>
      <c r="R3420">
        <f>Raw_Data!R3420</f>
        <v/>
      </c>
      <c r="S3420">
        <f>Raw_Data!S3420</f>
        <v/>
      </c>
      <c r="T3420">
        <f>YEAR(B3420)</f>
        <v/>
      </c>
      <c r="U3420">
        <f>MONTH(B3420)</f>
        <v/>
      </c>
      <c r="V3420">
        <f>TEXT(B3420,"mmm")</f>
        <v/>
      </c>
      <c r="W3420" s="15">
        <f>IFERROR(N3420/L3420,0)</f>
        <v/>
      </c>
      <c r="X3420">
        <f>IF(K3420=0,"No Discount",IF(K3420&lt;=5%,"Low",IF(K3420&lt;=15%,"Medium","High")))</f>
        <v/>
      </c>
      <c r="Y3420">
        <f>IF(L3420&gt;=20000,"High Value",IF(L3420&gt;=5000,"Medium Value","Low Value"))</f>
        <v/>
      </c>
      <c r="Z3420">
        <f>IF(R3420&lt;=3,"Fast",IF(R3420&lt;=5,"On Time","Delayed"))</f>
        <v/>
      </c>
    </row>
    <row r="3421">
      <c r="A3421">
        <f>Raw_Data!A3421</f>
        <v/>
      </c>
      <c r="B3421" s="11">
        <f>Raw_Data!B3421</f>
        <v/>
      </c>
      <c r="C3421">
        <f>Raw_Data!C3421</f>
        <v/>
      </c>
      <c r="D3421">
        <f>Raw_Data!D3421</f>
        <v/>
      </c>
      <c r="E3421">
        <f>Raw_Data!E3421</f>
        <v/>
      </c>
      <c r="F3421">
        <f>Raw_Data!F3421</f>
        <v/>
      </c>
      <c r="G3421">
        <f>Raw_Data!G3421</f>
        <v/>
      </c>
      <c r="H3421">
        <f>Raw_Data!H3421</f>
        <v/>
      </c>
      <c r="I3421">
        <f>Raw_Data!I3421</f>
        <v/>
      </c>
      <c r="J3421" s="12">
        <f>Raw_Data!J3421</f>
        <v/>
      </c>
      <c r="K3421" s="13">
        <f>Raw_Data!K3421</f>
        <v/>
      </c>
      <c r="L3421" s="12">
        <f>Raw_Data!L3421</f>
        <v/>
      </c>
      <c r="M3421" s="12">
        <f>Raw_Data!M3421</f>
        <v/>
      </c>
      <c r="N3421" s="12">
        <f>Raw_Data!N3421</f>
        <v/>
      </c>
      <c r="O3421">
        <f>Raw_Data!O3421</f>
        <v/>
      </c>
      <c r="P3421">
        <f>Raw_Data!P3421</f>
        <v/>
      </c>
      <c r="Q3421">
        <f>Raw_Data!Q3421</f>
        <v/>
      </c>
      <c r="R3421">
        <f>Raw_Data!R3421</f>
        <v/>
      </c>
      <c r="S3421">
        <f>Raw_Data!S3421</f>
        <v/>
      </c>
      <c r="T3421">
        <f>YEAR(B3421)</f>
        <v/>
      </c>
      <c r="U3421">
        <f>MONTH(B3421)</f>
        <v/>
      </c>
      <c r="V3421">
        <f>TEXT(B3421,"mmm")</f>
        <v/>
      </c>
      <c r="W3421" s="15">
        <f>IFERROR(N3421/L3421,0)</f>
        <v/>
      </c>
      <c r="X3421">
        <f>IF(K3421=0,"No Discount",IF(K3421&lt;=5%,"Low",IF(K3421&lt;=15%,"Medium","High")))</f>
        <v/>
      </c>
      <c r="Y3421">
        <f>IF(L3421&gt;=20000,"High Value",IF(L3421&gt;=5000,"Medium Value","Low Value"))</f>
        <v/>
      </c>
      <c r="Z3421">
        <f>IF(R3421&lt;=3,"Fast",IF(R3421&lt;=5,"On Time","Delayed"))</f>
        <v/>
      </c>
    </row>
    <row r="3422">
      <c r="A3422">
        <f>Raw_Data!A3422</f>
        <v/>
      </c>
      <c r="B3422" s="11">
        <f>Raw_Data!B3422</f>
        <v/>
      </c>
      <c r="C3422">
        <f>Raw_Data!C3422</f>
        <v/>
      </c>
      <c r="D3422">
        <f>Raw_Data!D3422</f>
        <v/>
      </c>
      <c r="E3422">
        <f>Raw_Data!E3422</f>
        <v/>
      </c>
      <c r="F3422">
        <f>Raw_Data!F3422</f>
        <v/>
      </c>
      <c r="G3422">
        <f>Raw_Data!G3422</f>
        <v/>
      </c>
      <c r="H3422">
        <f>Raw_Data!H3422</f>
        <v/>
      </c>
      <c r="I3422">
        <f>Raw_Data!I3422</f>
        <v/>
      </c>
      <c r="J3422" s="12">
        <f>Raw_Data!J3422</f>
        <v/>
      </c>
      <c r="K3422" s="13">
        <f>Raw_Data!K3422</f>
        <v/>
      </c>
      <c r="L3422" s="12">
        <f>Raw_Data!L3422</f>
        <v/>
      </c>
      <c r="M3422" s="12">
        <f>Raw_Data!M3422</f>
        <v/>
      </c>
      <c r="N3422" s="12">
        <f>Raw_Data!N3422</f>
        <v/>
      </c>
      <c r="O3422">
        <f>Raw_Data!O3422</f>
        <v/>
      </c>
      <c r="P3422">
        <f>Raw_Data!P3422</f>
        <v/>
      </c>
      <c r="Q3422">
        <f>Raw_Data!Q3422</f>
        <v/>
      </c>
      <c r="R3422">
        <f>Raw_Data!R3422</f>
        <v/>
      </c>
      <c r="S3422">
        <f>Raw_Data!S3422</f>
        <v/>
      </c>
      <c r="T3422">
        <f>YEAR(B3422)</f>
        <v/>
      </c>
      <c r="U3422">
        <f>MONTH(B3422)</f>
        <v/>
      </c>
      <c r="V3422">
        <f>TEXT(B3422,"mmm")</f>
        <v/>
      </c>
      <c r="W3422" s="15">
        <f>IFERROR(N3422/L3422,0)</f>
        <v/>
      </c>
      <c r="X3422">
        <f>IF(K3422=0,"No Discount",IF(K3422&lt;=5%,"Low",IF(K3422&lt;=15%,"Medium","High")))</f>
        <v/>
      </c>
      <c r="Y3422">
        <f>IF(L3422&gt;=20000,"High Value",IF(L3422&gt;=5000,"Medium Value","Low Value"))</f>
        <v/>
      </c>
      <c r="Z3422">
        <f>IF(R3422&lt;=3,"Fast",IF(R3422&lt;=5,"On Time","Delayed"))</f>
        <v/>
      </c>
    </row>
    <row r="3423">
      <c r="A3423">
        <f>Raw_Data!A3423</f>
        <v/>
      </c>
      <c r="B3423" s="11">
        <f>Raw_Data!B3423</f>
        <v/>
      </c>
      <c r="C3423">
        <f>Raw_Data!C3423</f>
        <v/>
      </c>
      <c r="D3423">
        <f>Raw_Data!D3423</f>
        <v/>
      </c>
      <c r="E3423">
        <f>Raw_Data!E3423</f>
        <v/>
      </c>
      <c r="F3423">
        <f>Raw_Data!F3423</f>
        <v/>
      </c>
      <c r="G3423">
        <f>Raw_Data!G3423</f>
        <v/>
      </c>
      <c r="H3423">
        <f>Raw_Data!H3423</f>
        <v/>
      </c>
      <c r="I3423">
        <f>Raw_Data!I3423</f>
        <v/>
      </c>
      <c r="J3423" s="12">
        <f>Raw_Data!J3423</f>
        <v/>
      </c>
      <c r="K3423" s="13">
        <f>Raw_Data!K3423</f>
        <v/>
      </c>
      <c r="L3423" s="12">
        <f>Raw_Data!L3423</f>
        <v/>
      </c>
      <c r="M3423" s="12">
        <f>Raw_Data!M3423</f>
        <v/>
      </c>
      <c r="N3423" s="12">
        <f>Raw_Data!N3423</f>
        <v/>
      </c>
      <c r="O3423">
        <f>Raw_Data!O3423</f>
        <v/>
      </c>
      <c r="P3423">
        <f>Raw_Data!P3423</f>
        <v/>
      </c>
      <c r="Q3423">
        <f>Raw_Data!Q3423</f>
        <v/>
      </c>
      <c r="R3423">
        <f>Raw_Data!R3423</f>
        <v/>
      </c>
      <c r="S3423">
        <f>Raw_Data!S3423</f>
        <v/>
      </c>
      <c r="T3423">
        <f>YEAR(B3423)</f>
        <v/>
      </c>
      <c r="U3423">
        <f>MONTH(B3423)</f>
        <v/>
      </c>
      <c r="V3423">
        <f>TEXT(B3423,"mmm")</f>
        <v/>
      </c>
      <c r="W3423" s="15">
        <f>IFERROR(N3423/L3423,0)</f>
        <v/>
      </c>
      <c r="X3423">
        <f>IF(K3423=0,"No Discount",IF(K3423&lt;=5%,"Low",IF(K3423&lt;=15%,"Medium","High")))</f>
        <v/>
      </c>
      <c r="Y3423">
        <f>IF(L3423&gt;=20000,"High Value",IF(L3423&gt;=5000,"Medium Value","Low Value"))</f>
        <v/>
      </c>
      <c r="Z3423">
        <f>IF(R3423&lt;=3,"Fast",IF(R3423&lt;=5,"On Time","Delayed"))</f>
        <v/>
      </c>
    </row>
    <row r="3424">
      <c r="A3424">
        <f>Raw_Data!A3424</f>
        <v/>
      </c>
      <c r="B3424" s="11">
        <f>Raw_Data!B3424</f>
        <v/>
      </c>
      <c r="C3424">
        <f>Raw_Data!C3424</f>
        <v/>
      </c>
      <c r="D3424">
        <f>Raw_Data!D3424</f>
        <v/>
      </c>
      <c r="E3424">
        <f>Raw_Data!E3424</f>
        <v/>
      </c>
      <c r="F3424">
        <f>Raw_Data!F3424</f>
        <v/>
      </c>
      <c r="G3424">
        <f>Raw_Data!G3424</f>
        <v/>
      </c>
      <c r="H3424">
        <f>Raw_Data!H3424</f>
        <v/>
      </c>
      <c r="I3424">
        <f>Raw_Data!I3424</f>
        <v/>
      </c>
      <c r="J3424" s="12">
        <f>Raw_Data!J3424</f>
        <v/>
      </c>
      <c r="K3424" s="13">
        <f>Raw_Data!K3424</f>
        <v/>
      </c>
      <c r="L3424" s="12">
        <f>Raw_Data!L3424</f>
        <v/>
      </c>
      <c r="M3424" s="12">
        <f>Raw_Data!M3424</f>
        <v/>
      </c>
      <c r="N3424" s="12">
        <f>Raw_Data!N3424</f>
        <v/>
      </c>
      <c r="O3424">
        <f>Raw_Data!O3424</f>
        <v/>
      </c>
      <c r="P3424">
        <f>Raw_Data!P3424</f>
        <v/>
      </c>
      <c r="Q3424">
        <f>Raw_Data!Q3424</f>
        <v/>
      </c>
      <c r="R3424">
        <f>Raw_Data!R3424</f>
        <v/>
      </c>
      <c r="S3424">
        <f>Raw_Data!S3424</f>
        <v/>
      </c>
      <c r="T3424">
        <f>YEAR(B3424)</f>
        <v/>
      </c>
      <c r="U3424">
        <f>MONTH(B3424)</f>
        <v/>
      </c>
      <c r="V3424">
        <f>TEXT(B3424,"mmm")</f>
        <v/>
      </c>
      <c r="W3424" s="15">
        <f>IFERROR(N3424/L3424,0)</f>
        <v/>
      </c>
      <c r="X3424">
        <f>IF(K3424=0,"No Discount",IF(K3424&lt;=5%,"Low",IF(K3424&lt;=15%,"Medium","High")))</f>
        <v/>
      </c>
      <c r="Y3424">
        <f>IF(L3424&gt;=20000,"High Value",IF(L3424&gt;=5000,"Medium Value","Low Value"))</f>
        <v/>
      </c>
      <c r="Z3424">
        <f>IF(R3424&lt;=3,"Fast",IF(R3424&lt;=5,"On Time","Delayed"))</f>
        <v/>
      </c>
    </row>
    <row r="3425">
      <c r="A3425">
        <f>Raw_Data!A3425</f>
        <v/>
      </c>
      <c r="B3425" s="11">
        <f>Raw_Data!B3425</f>
        <v/>
      </c>
      <c r="C3425">
        <f>Raw_Data!C3425</f>
        <v/>
      </c>
      <c r="D3425">
        <f>Raw_Data!D3425</f>
        <v/>
      </c>
      <c r="E3425">
        <f>Raw_Data!E3425</f>
        <v/>
      </c>
      <c r="F3425">
        <f>Raw_Data!F3425</f>
        <v/>
      </c>
      <c r="G3425">
        <f>Raw_Data!G3425</f>
        <v/>
      </c>
      <c r="H3425">
        <f>Raw_Data!H3425</f>
        <v/>
      </c>
      <c r="I3425">
        <f>Raw_Data!I3425</f>
        <v/>
      </c>
      <c r="J3425" s="12">
        <f>Raw_Data!J3425</f>
        <v/>
      </c>
      <c r="K3425" s="13">
        <f>Raw_Data!K3425</f>
        <v/>
      </c>
      <c r="L3425" s="12">
        <f>Raw_Data!L3425</f>
        <v/>
      </c>
      <c r="M3425" s="12">
        <f>Raw_Data!M3425</f>
        <v/>
      </c>
      <c r="N3425" s="12">
        <f>Raw_Data!N3425</f>
        <v/>
      </c>
      <c r="O3425">
        <f>Raw_Data!O3425</f>
        <v/>
      </c>
      <c r="P3425">
        <f>Raw_Data!P3425</f>
        <v/>
      </c>
      <c r="Q3425">
        <f>Raw_Data!Q3425</f>
        <v/>
      </c>
      <c r="R3425">
        <f>Raw_Data!R3425</f>
        <v/>
      </c>
      <c r="S3425">
        <f>Raw_Data!S3425</f>
        <v/>
      </c>
      <c r="T3425">
        <f>YEAR(B3425)</f>
        <v/>
      </c>
      <c r="U3425">
        <f>MONTH(B3425)</f>
        <v/>
      </c>
      <c r="V3425">
        <f>TEXT(B3425,"mmm")</f>
        <v/>
      </c>
      <c r="W3425" s="15">
        <f>IFERROR(N3425/L3425,0)</f>
        <v/>
      </c>
      <c r="X3425">
        <f>IF(K3425=0,"No Discount",IF(K3425&lt;=5%,"Low",IF(K3425&lt;=15%,"Medium","High")))</f>
        <v/>
      </c>
      <c r="Y3425">
        <f>IF(L3425&gt;=20000,"High Value",IF(L3425&gt;=5000,"Medium Value","Low Value"))</f>
        <v/>
      </c>
      <c r="Z3425">
        <f>IF(R3425&lt;=3,"Fast",IF(R3425&lt;=5,"On Time","Delayed"))</f>
        <v/>
      </c>
    </row>
    <row r="3426">
      <c r="A3426">
        <f>Raw_Data!A3426</f>
        <v/>
      </c>
      <c r="B3426" s="11">
        <f>Raw_Data!B3426</f>
        <v/>
      </c>
      <c r="C3426">
        <f>Raw_Data!C3426</f>
        <v/>
      </c>
      <c r="D3426">
        <f>Raw_Data!D3426</f>
        <v/>
      </c>
      <c r="E3426">
        <f>Raw_Data!E3426</f>
        <v/>
      </c>
      <c r="F3426">
        <f>Raw_Data!F3426</f>
        <v/>
      </c>
      <c r="G3426">
        <f>Raw_Data!G3426</f>
        <v/>
      </c>
      <c r="H3426">
        <f>Raw_Data!H3426</f>
        <v/>
      </c>
      <c r="I3426">
        <f>Raw_Data!I3426</f>
        <v/>
      </c>
      <c r="J3426" s="12">
        <f>Raw_Data!J3426</f>
        <v/>
      </c>
      <c r="K3426" s="13">
        <f>Raw_Data!K3426</f>
        <v/>
      </c>
      <c r="L3426" s="12">
        <f>Raw_Data!L3426</f>
        <v/>
      </c>
      <c r="M3426" s="12">
        <f>Raw_Data!M3426</f>
        <v/>
      </c>
      <c r="N3426" s="12">
        <f>Raw_Data!N3426</f>
        <v/>
      </c>
      <c r="O3426">
        <f>Raw_Data!O3426</f>
        <v/>
      </c>
      <c r="P3426">
        <f>Raw_Data!P3426</f>
        <v/>
      </c>
      <c r="Q3426">
        <f>Raw_Data!Q3426</f>
        <v/>
      </c>
      <c r="R3426">
        <f>Raw_Data!R3426</f>
        <v/>
      </c>
      <c r="S3426">
        <f>Raw_Data!S3426</f>
        <v/>
      </c>
      <c r="T3426">
        <f>YEAR(B3426)</f>
        <v/>
      </c>
      <c r="U3426">
        <f>MONTH(B3426)</f>
        <v/>
      </c>
      <c r="V3426">
        <f>TEXT(B3426,"mmm")</f>
        <v/>
      </c>
      <c r="W3426" s="15">
        <f>IFERROR(N3426/L3426,0)</f>
        <v/>
      </c>
      <c r="X3426">
        <f>IF(K3426=0,"No Discount",IF(K3426&lt;=5%,"Low",IF(K3426&lt;=15%,"Medium","High")))</f>
        <v/>
      </c>
      <c r="Y3426">
        <f>IF(L3426&gt;=20000,"High Value",IF(L3426&gt;=5000,"Medium Value","Low Value"))</f>
        <v/>
      </c>
      <c r="Z3426">
        <f>IF(R3426&lt;=3,"Fast",IF(R3426&lt;=5,"On Time","Delayed"))</f>
        <v/>
      </c>
    </row>
    <row r="3427">
      <c r="A3427">
        <f>Raw_Data!A3427</f>
        <v/>
      </c>
      <c r="B3427" s="11">
        <f>Raw_Data!B3427</f>
        <v/>
      </c>
      <c r="C3427">
        <f>Raw_Data!C3427</f>
        <v/>
      </c>
      <c r="D3427">
        <f>Raw_Data!D3427</f>
        <v/>
      </c>
      <c r="E3427">
        <f>Raw_Data!E3427</f>
        <v/>
      </c>
      <c r="F3427">
        <f>Raw_Data!F3427</f>
        <v/>
      </c>
      <c r="G3427">
        <f>Raw_Data!G3427</f>
        <v/>
      </c>
      <c r="H3427">
        <f>Raw_Data!H3427</f>
        <v/>
      </c>
      <c r="I3427">
        <f>Raw_Data!I3427</f>
        <v/>
      </c>
      <c r="J3427" s="12">
        <f>Raw_Data!J3427</f>
        <v/>
      </c>
      <c r="K3427" s="13">
        <f>Raw_Data!K3427</f>
        <v/>
      </c>
      <c r="L3427" s="12">
        <f>Raw_Data!L3427</f>
        <v/>
      </c>
      <c r="M3427" s="12">
        <f>Raw_Data!M3427</f>
        <v/>
      </c>
      <c r="N3427" s="12">
        <f>Raw_Data!N3427</f>
        <v/>
      </c>
      <c r="O3427">
        <f>Raw_Data!O3427</f>
        <v/>
      </c>
      <c r="P3427">
        <f>Raw_Data!P3427</f>
        <v/>
      </c>
      <c r="Q3427">
        <f>Raw_Data!Q3427</f>
        <v/>
      </c>
      <c r="R3427">
        <f>Raw_Data!R3427</f>
        <v/>
      </c>
      <c r="S3427">
        <f>Raw_Data!S3427</f>
        <v/>
      </c>
      <c r="T3427">
        <f>YEAR(B3427)</f>
        <v/>
      </c>
      <c r="U3427">
        <f>MONTH(B3427)</f>
        <v/>
      </c>
      <c r="V3427">
        <f>TEXT(B3427,"mmm")</f>
        <v/>
      </c>
      <c r="W3427" s="15">
        <f>IFERROR(N3427/L3427,0)</f>
        <v/>
      </c>
      <c r="X3427">
        <f>IF(K3427=0,"No Discount",IF(K3427&lt;=5%,"Low",IF(K3427&lt;=15%,"Medium","High")))</f>
        <v/>
      </c>
      <c r="Y3427">
        <f>IF(L3427&gt;=20000,"High Value",IF(L3427&gt;=5000,"Medium Value","Low Value"))</f>
        <v/>
      </c>
      <c r="Z3427">
        <f>IF(R3427&lt;=3,"Fast",IF(R3427&lt;=5,"On Time","Delayed"))</f>
        <v/>
      </c>
    </row>
    <row r="3428">
      <c r="A3428">
        <f>Raw_Data!A3428</f>
        <v/>
      </c>
      <c r="B3428" s="11">
        <f>Raw_Data!B3428</f>
        <v/>
      </c>
      <c r="C3428">
        <f>Raw_Data!C3428</f>
        <v/>
      </c>
      <c r="D3428">
        <f>Raw_Data!D3428</f>
        <v/>
      </c>
      <c r="E3428">
        <f>Raw_Data!E3428</f>
        <v/>
      </c>
      <c r="F3428">
        <f>Raw_Data!F3428</f>
        <v/>
      </c>
      <c r="G3428">
        <f>Raw_Data!G3428</f>
        <v/>
      </c>
      <c r="H3428">
        <f>Raw_Data!H3428</f>
        <v/>
      </c>
      <c r="I3428">
        <f>Raw_Data!I3428</f>
        <v/>
      </c>
      <c r="J3428" s="12">
        <f>Raw_Data!J3428</f>
        <v/>
      </c>
      <c r="K3428" s="13">
        <f>Raw_Data!K3428</f>
        <v/>
      </c>
      <c r="L3428" s="12">
        <f>Raw_Data!L3428</f>
        <v/>
      </c>
      <c r="M3428" s="12">
        <f>Raw_Data!M3428</f>
        <v/>
      </c>
      <c r="N3428" s="12">
        <f>Raw_Data!N3428</f>
        <v/>
      </c>
      <c r="O3428">
        <f>Raw_Data!O3428</f>
        <v/>
      </c>
      <c r="P3428">
        <f>Raw_Data!P3428</f>
        <v/>
      </c>
      <c r="Q3428">
        <f>Raw_Data!Q3428</f>
        <v/>
      </c>
      <c r="R3428">
        <f>Raw_Data!R3428</f>
        <v/>
      </c>
      <c r="S3428">
        <f>Raw_Data!S3428</f>
        <v/>
      </c>
      <c r="T3428">
        <f>YEAR(B3428)</f>
        <v/>
      </c>
      <c r="U3428">
        <f>MONTH(B3428)</f>
        <v/>
      </c>
      <c r="V3428">
        <f>TEXT(B3428,"mmm")</f>
        <v/>
      </c>
      <c r="W3428" s="15">
        <f>IFERROR(N3428/L3428,0)</f>
        <v/>
      </c>
      <c r="X3428">
        <f>IF(K3428=0,"No Discount",IF(K3428&lt;=5%,"Low",IF(K3428&lt;=15%,"Medium","High")))</f>
        <v/>
      </c>
      <c r="Y3428">
        <f>IF(L3428&gt;=20000,"High Value",IF(L3428&gt;=5000,"Medium Value","Low Value"))</f>
        <v/>
      </c>
      <c r="Z3428">
        <f>IF(R3428&lt;=3,"Fast",IF(R3428&lt;=5,"On Time","Delayed"))</f>
        <v/>
      </c>
    </row>
    <row r="3429">
      <c r="A3429">
        <f>Raw_Data!A3429</f>
        <v/>
      </c>
      <c r="B3429" s="11">
        <f>Raw_Data!B3429</f>
        <v/>
      </c>
      <c r="C3429">
        <f>Raw_Data!C3429</f>
        <v/>
      </c>
      <c r="D3429">
        <f>Raw_Data!D3429</f>
        <v/>
      </c>
      <c r="E3429">
        <f>Raw_Data!E3429</f>
        <v/>
      </c>
      <c r="F3429">
        <f>Raw_Data!F3429</f>
        <v/>
      </c>
      <c r="G3429">
        <f>Raw_Data!G3429</f>
        <v/>
      </c>
      <c r="H3429">
        <f>Raw_Data!H3429</f>
        <v/>
      </c>
      <c r="I3429">
        <f>Raw_Data!I3429</f>
        <v/>
      </c>
      <c r="J3429" s="12">
        <f>Raw_Data!J3429</f>
        <v/>
      </c>
      <c r="K3429" s="13">
        <f>Raw_Data!K3429</f>
        <v/>
      </c>
      <c r="L3429" s="12">
        <f>Raw_Data!L3429</f>
        <v/>
      </c>
      <c r="M3429" s="12">
        <f>Raw_Data!M3429</f>
        <v/>
      </c>
      <c r="N3429" s="12">
        <f>Raw_Data!N3429</f>
        <v/>
      </c>
      <c r="O3429">
        <f>Raw_Data!O3429</f>
        <v/>
      </c>
      <c r="P3429">
        <f>Raw_Data!P3429</f>
        <v/>
      </c>
      <c r="Q3429">
        <f>Raw_Data!Q3429</f>
        <v/>
      </c>
      <c r="R3429">
        <f>Raw_Data!R3429</f>
        <v/>
      </c>
      <c r="S3429">
        <f>Raw_Data!S3429</f>
        <v/>
      </c>
      <c r="T3429">
        <f>YEAR(B3429)</f>
        <v/>
      </c>
      <c r="U3429">
        <f>MONTH(B3429)</f>
        <v/>
      </c>
      <c r="V3429">
        <f>TEXT(B3429,"mmm")</f>
        <v/>
      </c>
      <c r="W3429" s="15">
        <f>IFERROR(N3429/L3429,0)</f>
        <v/>
      </c>
      <c r="X3429">
        <f>IF(K3429=0,"No Discount",IF(K3429&lt;=5%,"Low",IF(K3429&lt;=15%,"Medium","High")))</f>
        <v/>
      </c>
      <c r="Y3429">
        <f>IF(L3429&gt;=20000,"High Value",IF(L3429&gt;=5000,"Medium Value","Low Value"))</f>
        <v/>
      </c>
      <c r="Z3429">
        <f>IF(R3429&lt;=3,"Fast",IF(R3429&lt;=5,"On Time","Delayed"))</f>
        <v/>
      </c>
    </row>
    <row r="3430">
      <c r="A3430">
        <f>Raw_Data!A3430</f>
        <v/>
      </c>
      <c r="B3430" s="11">
        <f>Raw_Data!B3430</f>
        <v/>
      </c>
      <c r="C3430">
        <f>Raw_Data!C3430</f>
        <v/>
      </c>
      <c r="D3430">
        <f>Raw_Data!D3430</f>
        <v/>
      </c>
      <c r="E3430">
        <f>Raw_Data!E3430</f>
        <v/>
      </c>
      <c r="F3430">
        <f>Raw_Data!F3430</f>
        <v/>
      </c>
      <c r="G3430">
        <f>Raw_Data!G3430</f>
        <v/>
      </c>
      <c r="H3430">
        <f>Raw_Data!H3430</f>
        <v/>
      </c>
      <c r="I3430">
        <f>Raw_Data!I3430</f>
        <v/>
      </c>
      <c r="J3430" s="12">
        <f>Raw_Data!J3430</f>
        <v/>
      </c>
      <c r="K3430" s="13">
        <f>Raw_Data!K3430</f>
        <v/>
      </c>
      <c r="L3430" s="12">
        <f>Raw_Data!L3430</f>
        <v/>
      </c>
      <c r="M3430" s="12">
        <f>Raw_Data!M3430</f>
        <v/>
      </c>
      <c r="N3430" s="12">
        <f>Raw_Data!N3430</f>
        <v/>
      </c>
      <c r="O3430">
        <f>Raw_Data!O3430</f>
        <v/>
      </c>
      <c r="P3430">
        <f>Raw_Data!P3430</f>
        <v/>
      </c>
      <c r="Q3430">
        <f>Raw_Data!Q3430</f>
        <v/>
      </c>
      <c r="R3430">
        <f>Raw_Data!R3430</f>
        <v/>
      </c>
      <c r="S3430">
        <f>Raw_Data!S3430</f>
        <v/>
      </c>
      <c r="T3430">
        <f>YEAR(B3430)</f>
        <v/>
      </c>
      <c r="U3430">
        <f>MONTH(B3430)</f>
        <v/>
      </c>
      <c r="V3430">
        <f>TEXT(B3430,"mmm")</f>
        <v/>
      </c>
      <c r="W3430" s="15">
        <f>IFERROR(N3430/L3430,0)</f>
        <v/>
      </c>
      <c r="X3430">
        <f>IF(K3430=0,"No Discount",IF(K3430&lt;=5%,"Low",IF(K3430&lt;=15%,"Medium","High")))</f>
        <v/>
      </c>
      <c r="Y3430">
        <f>IF(L3430&gt;=20000,"High Value",IF(L3430&gt;=5000,"Medium Value","Low Value"))</f>
        <v/>
      </c>
      <c r="Z3430">
        <f>IF(R3430&lt;=3,"Fast",IF(R3430&lt;=5,"On Time","Delayed"))</f>
        <v/>
      </c>
    </row>
    <row r="3431">
      <c r="A3431">
        <f>Raw_Data!A3431</f>
        <v/>
      </c>
      <c r="B3431" s="11">
        <f>Raw_Data!B3431</f>
        <v/>
      </c>
      <c r="C3431">
        <f>Raw_Data!C3431</f>
        <v/>
      </c>
      <c r="D3431">
        <f>Raw_Data!D3431</f>
        <v/>
      </c>
      <c r="E3431">
        <f>Raw_Data!E3431</f>
        <v/>
      </c>
      <c r="F3431">
        <f>Raw_Data!F3431</f>
        <v/>
      </c>
      <c r="G3431">
        <f>Raw_Data!G3431</f>
        <v/>
      </c>
      <c r="H3431">
        <f>Raw_Data!H3431</f>
        <v/>
      </c>
      <c r="I3431">
        <f>Raw_Data!I3431</f>
        <v/>
      </c>
      <c r="J3431" s="12">
        <f>Raw_Data!J3431</f>
        <v/>
      </c>
      <c r="K3431" s="13">
        <f>Raw_Data!K3431</f>
        <v/>
      </c>
      <c r="L3431" s="12">
        <f>Raw_Data!L3431</f>
        <v/>
      </c>
      <c r="M3431" s="12">
        <f>Raw_Data!M3431</f>
        <v/>
      </c>
      <c r="N3431" s="12">
        <f>Raw_Data!N3431</f>
        <v/>
      </c>
      <c r="O3431">
        <f>Raw_Data!O3431</f>
        <v/>
      </c>
      <c r="P3431">
        <f>Raw_Data!P3431</f>
        <v/>
      </c>
      <c r="Q3431">
        <f>Raw_Data!Q3431</f>
        <v/>
      </c>
      <c r="R3431">
        <f>Raw_Data!R3431</f>
        <v/>
      </c>
      <c r="S3431">
        <f>Raw_Data!S3431</f>
        <v/>
      </c>
      <c r="T3431">
        <f>YEAR(B3431)</f>
        <v/>
      </c>
      <c r="U3431">
        <f>MONTH(B3431)</f>
        <v/>
      </c>
      <c r="V3431">
        <f>TEXT(B3431,"mmm")</f>
        <v/>
      </c>
      <c r="W3431" s="15">
        <f>IFERROR(N3431/L3431,0)</f>
        <v/>
      </c>
      <c r="X3431">
        <f>IF(K3431=0,"No Discount",IF(K3431&lt;=5%,"Low",IF(K3431&lt;=15%,"Medium","High")))</f>
        <v/>
      </c>
      <c r="Y3431">
        <f>IF(L3431&gt;=20000,"High Value",IF(L3431&gt;=5000,"Medium Value","Low Value"))</f>
        <v/>
      </c>
      <c r="Z3431">
        <f>IF(R3431&lt;=3,"Fast",IF(R3431&lt;=5,"On Time","Delayed"))</f>
        <v/>
      </c>
    </row>
    <row r="3432">
      <c r="A3432">
        <f>Raw_Data!A3432</f>
        <v/>
      </c>
      <c r="B3432" s="11">
        <f>Raw_Data!B3432</f>
        <v/>
      </c>
      <c r="C3432">
        <f>Raw_Data!C3432</f>
        <v/>
      </c>
      <c r="D3432">
        <f>Raw_Data!D3432</f>
        <v/>
      </c>
      <c r="E3432">
        <f>Raw_Data!E3432</f>
        <v/>
      </c>
      <c r="F3432">
        <f>Raw_Data!F3432</f>
        <v/>
      </c>
      <c r="G3432">
        <f>Raw_Data!G3432</f>
        <v/>
      </c>
      <c r="H3432">
        <f>Raw_Data!H3432</f>
        <v/>
      </c>
      <c r="I3432">
        <f>Raw_Data!I3432</f>
        <v/>
      </c>
      <c r="J3432" s="12">
        <f>Raw_Data!J3432</f>
        <v/>
      </c>
      <c r="K3432" s="13">
        <f>Raw_Data!K3432</f>
        <v/>
      </c>
      <c r="L3432" s="12">
        <f>Raw_Data!L3432</f>
        <v/>
      </c>
      <c r="M3432" s="12">
        <f>Raw_Data!M3432</f>
        <v/>
      </c>
      <c r="N3432" s="12">
        <f>Raw_Data!N3432</f>
        <v/>
      </c>
      <c r="O3432">
        <f>Raw_Data!O3432</f>
        <v/>
      </c>
      <c r="P3432">
        <f>Raw_Data!P3432</f>
        <v/>
      </c>
      <c r="Q3432">
        <f>Raw_Data!Q3432</f>
        <v/>
      </c>
      <c r="R3432">
        <f>Raw_Data!R3432</f>
        <v/>
      </c>
      <c r="S3432">
        <f>Raw_Data!S3432</f>
        <v/>
      </c>
      <c r="T3432">
        <f>YEAR(B3432)</f>
        <v/>
      </c>
      <c r="U3432">
        <f>MONTH(B3432)</f>
        <v/>
      </c>
      <c r="V3432">
        <f>TEXT(B3432,"mmm")</f>
        <v/>
      </c>
      <c r="W3432" s="15">
        <f>IFERROR(N3432/L3432,0)</f>
        <v/>
      </c>
      <c r="X3432">
        <f>IF(K3432=0,"No Discount",IF(K3432&lt;=5%,"Low",IF(K3432&lt;=15%,"Medium","High")))</f>
        <v/>
      </c>
      <c r="Y3432">
        <f>IF(L3432&gt;=20000,"High Value",IF(L3432&gt;=5000,"Medium Value","Low Value"))</f>
        <v/>
      </c>
      <c r="Z3432">
        <f>IF(R3432&lt;=3,"Fast",IF(R3432&lt;=5,"On Time","Delayed"))</f>
        <v/>
      </c>
    </row>
    <row r="3433">
      <c r="A3433">
        <f>Raw_Data!A3433</f>
        <v/>
      </c>
      <c r="B3433" s="11">
        <f>Raw_Data!B3433</f>
        <v/>
      </c>
      <c r="C3433">
        <f>Raw_Data!C3433</f>
        <v/>
      </c>
      <c r="D3433">
        <f>Raw_Data!D3433</f>
        <v/>
      </c>
      <c r="E3433">
        <f>Raw_Data!E3433</f>
        <v/>
      </c>
      <c r="F3433">
        <f>Raw_Data!F3433</f>
        <v/>
      </c>
      <c r="G3433">
        <f>Raw_Data!G3433</f>
        <v/>
      </c>
      <c r="H3433">
        <f>Raw_Data!H3433</f>
        <v/>
      </c>
      <c r="I3433">
        <f>Raw_Data!I3433</f>
        <v/>
      </c>
      <c r="J3433" s="12">
        <f>Raw_Data!J3433</f>
        <v/>
      </c>
      <c r="K3433" s="13">
        <f>Raw_Data!K3433</f>
        <v/>
      </c>
      <c r="L3433" s="12">
        <f>Raw_Data!L3433</f>
        <v/>
      </c>
      <c r="M3433" s="12">
        <f>Raw_Data!M3433</f>
        <v/>
      </c>
      <c r="N3433" s="12">
        <f>Raw_Data!N3433</f>
        <v/>
      </c>
      <c r="O3433">
        <f>Raw_Data!O3433</f>
        <v/>
      </c>
      <c r="P3433">
        <f>Raw_Data!P3433</f>
        <v/>
      </c>
      <c r="Q3433">
        <f>Raw_Data!Q3433</f>
        <v/>
      </c>
      <c r="R3433">
        <f>Raw_Data!R3433</f>
        <v/>
      </c>
      <c r="S3433">
        <f>Raw_Data!S3433</f>
        <v/>
      </c>
      <c r="T3433">
        <f>YEAR(B3433)</f>
        <v/>
      </c>
      <c r="U3433">
        <f>MONTH(B3433)</f>
        <v/>
      </c>
      <c r="V3433">
        <f>TEXT(B3433,"mmm")</f>
        <v/>
      </c>
      <c r="W3433" s="15">
        <f>IFERROR(N3433/L3433,0)</f>
        <v/>
      </c>
      <c r="X3433">
        <f>IF(K3433=0,"No Discount",IF(K3433&lt;=5%,"Low",IF(K3433&lt;=15%,"Medium","High")))</f>
        <v/>
      </c>
      <c r="Y3433">
        <f>IF(L3433&gt;=20000,"High Value",IF(L3433&gt;=5000,"Medium Value","Low Value"))</f>
        <v/>
      </c>
      <c r="Z3433">
        <f>IF(R3433&lt;=3,"Fast",IF(R3433&lt;=5,"On Time","Delayed"))</f>
        <v/>
      </c>
    </row>
    <row r="3434">
      <c r="A3434">
        <f>Raw_Data!A3434</f>
        <v/>
      </c>
      <c r="B3434" s="11">
        <f>Raw_Data!B3434</f>
        <v/>
      </c>
      <c r="C3434">
        <f>Raw_Data!C3434</f>
        <v/>
      </c>
      <c r="D3434">
        <f>Raw_Data!D3434</f>
        <v/>
      </c>
      <c r="E3434">
        <f>Raw_Data!E3434</f>
        <v/>
      </c>
      <c r="F3434">
        <f>Raw_Data!F3434</f>
        <v/>
      </c>
      <c r="G3434">
        <f>Raw_Data!G3434</f>
        <v/>
      </c>
      <c r="H3434">
        <f>Raw_Data!H3434</f>
        <v/>
      </c>
      <c r="I3434">
        <f>Raw_Data!I3434</f>
        <v/>
      </c>
      <c r="J3434" s="12">
        <f>Raw_Data!J3434</f>
        <v/>
      </c>
      <c r="K3434" s="13">
        <f>Raw_Data!K3434</f>
        <v/>
      </c>
      <c r="L3434" s="12">
        <f>Raw_Data!L3434</f>
        <v/>
      </c>
      <c r="M3434" s="12">
        <f>Raw_Data!M3434</f>
        <v/>
      </c>
      <c r="N3434" s="12">
        <f>Raw_Data!N3434</f>
        <v/>
      </c>
      <c r="O3434">
        <f>Raw_Data!O3434</f>
        <v/>
      </c>
      <c r="P3434">
        <f>Raw_Data!P3434</f>
        <v/>
      </c>
      <c r="Q3434">
        <f>Raw_Data!Q3434</f>
        <v/>
      </c>
      <c r="R3434">
        <f>Raw_Data!R3434</f>
        <v/>
      </c>
      <c r="S3434">
        <f>Raw_Data!S3434</f>
        <v/>
      </c>
      <c r="T3434">
        <f>YEAR(B3434)</f>
        <v/>
      </c>
      <c r="U3434">
        <f>MONTH(B3434)</f>
        <v/>
      </c>
      <c r="V3434">
        <f>TEXT(B3434,"mmm")</f>
        <v/>
      </c>
      <c r="W3434" s="15">
        <f>IFERROR(N3434/L3434,0)</f>
        <v/>
      </c>
      <c r="X3434">
        <f>IF(K3434=0,"No Discount",IF(K3434&lt;=5%,"Low",IF(K3434&lt;=15%,"Medium","High")))</f>
        <v/>
      </c>
      <c r="Y3434">
        <f>IF(L3434&gt;=20000,"High Value",IF(L3434&gt;=5000,"Medium Value","Low Value"))</f>
        <v/>
      </c>
      <c r="Z3434">
        <f>IF(R3434&lt;=3,"Fast",IF(R3434&lt;=5,"On Time","Delayed"))</f>
        <v/>
      </c>
    </row>
    <row r="3435">
      <c r="A3435">
        <f>Raw_Data!A3435</f>
        <v/>
      </c>
      <c r="B3435" s="11">
        <f>Raw_Data!B3435</f>
        <v/>
      </c>
      <c r="C3435">
        <f>Raw_Data!C3435</f>
        <v/>
      </c>
      <c r="D3435">
        <f>Raw_Data!D3435</f>
        <v/>
      </c>
      <c r="E3435">
        <f>Raw_Data!E3435</f>
        <v/>
      </c>
      <c r="F3435">
        <f>Raw_Data!F3435</f>
        <v/>
      </c>
      <c r="G3435">
        <f>Raw_Data!G3435</f>
        <v/>
      </c>
      <c r="H3435">
        <f>Raw_Data!H3435</f>
        <v/>
      </c>
      <c r="I3435">
        <f>Raw_Data!I3435</f>
        <v/>
      </c>
      <c r="J3435" s="12">
        <f>Raw_Data!J3435</f>
        <v/>
      </c>
      <c r="K3435" s="13">
        <f>Raw_Data!K3435</f>
        <v/>
      </c>
      <c r="L3435" s="12">
        <f>Raw_Data!L3435</f>
        <v/>
      </c>
      <c r="M3435" s="12">
        <f>Raw_Data!M3435</f>
        <v/>
      </c>
      <c r="N3435" s="12">
        <f>Raw_Data!N3435</f>
        <v/>
      </c>
      <c r="O3435">
        <f>Raw_Data!O3435</f>
        <v/>
      </c>
      <c r="P3435">
        <f>Raw_Data!P3435</f>
        <v/>
      </c>
      <c r="Q3435">
        <f>Raw_Data!Q3435</f>
        <v/>
      </c>
      <c r="R3435">
        <f>Raw_Data!R3435</f>
        <v/>
      </c>
      <c r="S3435">
        <f>Raw_Data!S3435</f>
        <v/>
      </c>
      <c r="T3435">
        <f>YEAR(B3435)</f>
        <v/>
      </c>
      <c r="U3435">
        <f>MONTH(B3435)</f>
        <v/>
      </c>
      <c r="V3435">
        <f>TEXT(B3435,"mmm")</f>
        <v/>
      </c>
      <c r="W3435" s="15">
        <f>IFERROR(N3435/L3435,0)</f>
        <v/>
      </c>
      <c r="X3435">
        <f>IF(K3435=0,"No Discount",IF(K3435&lt;=5%,"Low",IF(K3435&lt;=15%,"Medium","High")))</f>
        <v/>
      </c>
      <c r="Y3435">
        <f>IF(L3435&gt;=20000,"High Value",IF(L3435&gt;=5000,"Medium Value","Low Value"))</f>
        <v/>
      </c>
      <c r="Z3435">
        <f>IF(R3435&lt;=3,"Fast",IF(R3435&lt;=5,"On Time","Delayed"))</f>
        <v/>
      </c>
    </row>
    <row r="3436">
      <c r="A3436">
        <f>Raw_Data!A3436</f>
        <v/>
      </c>
      <c r="B3436" s="11">
        <f>Raw_Data!B3436</f>
        <v/>
      </c>
      <c r="C3436">
        <f>Raw_Data!C3436</f>
        <v/>
      </c>
      <c r="D3436">
        <f>Raw_Data!D3436</f>
        <v/>
      </c>
      <c r="E3436">
        <f>Raw_Data!E3436</f>
        <v/>
      </c>
      <c r="F3436">
        <f>Raw_Data!F3436</f>
        <v/>
      </c>
      <c r="G3436">
        <f>Raw_Data!G3436</f>
        <v/>
      </c>
      <c r="H3436">
        <f>Raw_Data!H3436</f>
        <v/>
      </c>
      <c r="I3436">
        <f>Raw_Data!I3436</f>
        <v/>
      </c>
      <c r="J3436" s="12">
        <f>Raw_Data!J3436</f>
        <v/>
      </c>
      <c r="K3436" s="13">
        <f>Raw_Data!K3436</f>
        <v/>
      </c>
      <c r="L3436" s="12">
        <f>Raw_Data!L3436</f>
        <v/>
      </c>
      <c r="M3436" s="12">
        <f>Raw_Data!M3436</f>
        <v/>
      </c>
      <c r="N3436" s="12">
        <f>Raw_Data!N3436</f>
        <v/>
      </c>
      <c r="O3436">
        <f>Raw_Data!O3436</f>
        <v/>
      </c>
      <c r="P3436">
        <f>Raw_Data!P3436</f>
        <v/>
      </c>
      <c r="Q3436">
        <f>Raw_Data!Q3436</f>
        <v/>
      </c>
      <c r="R3436">
        <f>Raw_Data!R3436</f>
        <v/>
      </c>
      <c r="S3436">
        <f>Raw_Data!S3436</f>
        <v/>
      </c>
      <c r="T3436">
        <f>YEAR(B3436)</f>
        <v/>
      </c>
      <c r="U3436">
        <f>MONTH(B3436)</f>
        <v/>
      </c>
      <c r="V3436">
        <f>TEXT(B3436,"mmm")</f>
        <v/>
      </c>
      <c r="W3436" s="15">
        <f>IFERROR(N3436/L3436,0)</f>
        <v/>
      </c>
      <c r="X3436">
        <f>IF(K3436=0,"No Discount",IF(K3436&lt;=5%,"Low",IF(K3436&lt;=15%,"Medium","High")))</f>
        <v/>
      </c>
      <c r="Y3436">
        <f>IF(L3436&gt;=20000,"High Value",IF(L3436&gt;=5000,"Medium Value","Low Value"))</f>
        <v/>
      </c>
      <c r="Z3436">
        <f>IF(R3436&lt;=3,"Fast",IF(R3436&lt;=5,"On Time","Delayed"))</f>
        <v/>
      </c>
    </row>
    <row r="3437">
      <c r="A3437">
        <f>Raw_Data!A3437</f>
        <v/>
      </c>
      <c r="B3437" s="11">
        <f>Raw_Data!B3437</f>
        <v/>
      </c>
      <c r="C3437">
        <f>Raw_Data!C3437</f>
        <v/>
      </c>
      <c r="D3437">
        <f>Raw_Data!D3437</f>
        <v/>
      </c>
      <c r="E3437">
        <f>Raw_Data!E3437</f>
        <v/>
      </c>
      <c r="F3437">
        <f>Raw_Data!F3437</f>
        <v/>
      </c>
      <c r="G3437">
        <f>Raw_Data!G3437</f>
        <v/>
      </c>
      <c r="H3437">
        <f>Raw_Data!H3437</f>
        <v/>
      </c>
      <c r="I3437">
        <f>Raw_Data!I3437</f>
        <v/>
      </c>
      <c r="J3437" s="12">
        <f>Raw_Data!J3437</f>
        <v/>
      </c>
      <c r="K3437" s="13">
        <f>Raw_Data!K3437</f>
        <v/>
      </c>
      <c r="L3437" s="12">
        <f>Raw_Data!L3437</f>
        <v/>
      </c>
      <c r="M3437" s="12">
        <f>Raw_Data!M3437</f>
        <v/>
      </c>
      <c r="N3437" s="12">
        <f>Raw_Data!N3437</f>
        <v/>
      </c>
      <c r="O3437">
        <f>Raw_Data!O3437</f>
        <v/>
      </c>
      <c r="P3437">
        <f>Raw_Data!P3437</f>
        <v/>
      </c>
      <c r="Q3437">
        <f>Raw_Data!Q3437</f>
        <v/>
      </c>
      <c r="R3437">
        <f>Raw_Data!R3437</f>
        <v/>
      </c>
      <c r="S3437">
        <f>Raw_Data!S3437</f>
        <v/>
      </c>
      <c r="T3437">
        <f>YEAR(B3437)</f>
        <v/>
      </c>
      <c r="U3437">
        <f>MONTH(B3437)</f>
        <v/>
      </c>
      <c r="V3437">
        <f>TEXT(B3437,"mmm")</f>
        <v/>
      </c>
      <c r="W3437" s="15">
        <f>IFERROR(N3437/L3437,0)</f>
        <v/>
      </c>
      <c r="X3437">
        <f>IF(K3437=0,"No Discount",IF(K3437&lt;=5%,"Low",IF(K3437&lt;=15%,"Medium","High")))</f>
        <v/>
      </c>
      <c r="Y3437">
        <f>IF(L3437&gt;=20000,"High Value",IF(L3437&gt;=5000,"Medium Value","Low Value"))</f>
        <v/>
      </c>
      <c r="Z3437">
        <f>IF(R3437&lt;=3,"Fast",IF(R3437&lt;=5,"On Time","Delayed"))</f>
        <v/>
      </c>
    </row>
    <row r="3438">
      <c r="A3438">
        <f>Raw_Data!A3438</f>
        <v/>
      </c>
      <c r="B3438" s="11">
        <f>Raw_Data!B3438</f>
        <v/>
      </c>
      <c r="C3438">
        <f>Raw_Data!C3438</f>
        <v/>
      </c>
      <c r="D3438">
        <f>Raw_Data!D3438</f>
        <v/>
      </c>
      <c r="E3438">
        <f>Raw_Data!E3438</f>
        <v/>
      </c>
      <c r="F3438">
        <f>Raw_Data!F3438</f>
        <v/>
      </c>
      <c r="G3438">
        <f>Raw_Data!G3438</f>
        <v/>
      </c>
      <c r="H3438">
        <f>Raw_Data!H3438</f>
        <v/>
      </c>
      <c r="I3438">
        <f>Raw_Data!I3438</f>
        <v/>
      </c>
      <c r="J3438" s="12">
        <f>Raw_Data!J3438</f>
        <v/>
      </c>
      <c r="K3438" s="13">
        <f>Raw_Data!K3438</f>
        <v/>
      </c>
      <c r="L3438" s="12">
        <f>Raw_Data!L3438</f>
        <v/>
      </c>
      <c r="M3438" s="12">
        <f>Raw_Data!M3438</f>
        <v/>
      </c>
      <c r="N3438" s="12">
        <f>Raw_Data!N3438</f>
        <v/>
      </c>
      <c r="O3438">
        <f>Raw_Data!O3438</f>
        <v/>
      </c>
      <c r="P3438">
        <f>Raw_Data!P3438</f>
        <v/>
      </c>
      <c r="Q3438">
        <f>Raw_Data!Q3438</f>
        <v/>
      </c>
      <c r="R3438">
        <f>Raw_Data!R3438</f>
        <v/>
      </c>
      <c r="S3438">
        <f>Raw_Data!S3438</f>
        <v/>
      </c>
      <c r="T3438">
        <f>YEAR(B3438)</f>
        <v/>
      </c>
      <c r="U3438">
        <f>MONTH(B3438)</f>
        <v/>
      </c>
      <c r="V3438">
        <f>TEXT(B3438,"mmm")</f>
        <v/>
      </c>
      <c r="W3438" s="15">
        <f>IFERROR(N3438/L3438,0)</f>
        <v/>
      </c>
      <c r="X3438">
        <f>IF(K3438=0,"No Discount",IF(K3438&lt;=5%,"Low",IF(K3438&lt;=15%,"Medium","High")))</f>
        <v/>
      </c>
      <c r="Y3438">
        <f>IF(L3438&gt;=20000,"High Value",IF(L3438&gt;=5000,"Medium Value","Low Value"))</f>
        <v/>
      </c>
      <c r="Z3438">
        <f>IF(R3438&lt;=3,"Fast",IF(R3438&lt;=5,"On Time","Delayed"))</f>
        <v/>
      </c>
    </row>
    <row r="3439">
      <c r="A3439">
        <f>Raw_Data!A3439</f>
        <v/>
      </c>
      <c r="B3439" s="11">
        <f>Raw_Data!B3439</f>
        <v/>
      </c>
      <c r="C3439">
        <f>Raw_Data!C3439</f>
        <v/>
      </c>
      <c r="D3439">
        <f>Raw_Data!D3439</f>
        <v/>
      </c>
      <c r="E3439">
        <f>Raw_Data!E3439</f>
        <v/>
      </c>
      <c r="F3439">
        <f>Raw_Data!F3439</f>
        <v/>
      </c>
      <c r="G3439">
        <f>Raw_Data!G3439</f>
        <v/>
      </c>
      <c r="H3439">
        <f>Raw_Data!H3439</f>
        <v/>
      </c>
      <c r="I3439">
        <f>Raw_Data!I3439</f>
        <v/>
      </c>
      <c r="J3439" s="12">
        <f>Raw_Data!J3439</f>
        <v/>
      </c>
      <c r="K3439" s="13">
        <f>Raw_Data!K3439</f>
        <v/>
      </c>
      <c r="L3439" s="12">
        <f>Raw_Data!L3439</f>
        <v/>
      </c>
      <c r="M3439" s="12">
        <f>Raw_Data!M3439</f>
        <v/>
      </c>
      <c r="N3439" s="12">
        <f>Raw_Data!N3439</f>
        <v/>
      </c>
      <c r="O3439">
        <f>Raw_Data!O3439</f>
        <v/>
      </c>
      <c r="P3439">
        <f>Raw_Data!P3439</f>
        <v/>
      </c>
      <c r="Q3439">
        <f>Raw_Data!Q3439</f>
        <v/>
      </c>
      <c r="R3439">
        <f>Raw_Data!R3439</f>
        <v/>
      </c>
      <c r="S3439">
        <f>Raw_Data!S3439</f>
        <v/>
      </c>
      <c r="T3439">
        <f>YEAR(B3439)</f>
        <v/>
      </c>
      <c r="U3439">
        <f>MONTH(B3439)</f>
        <v/>
      </c>
      <c r="V3439">
        <f>TEXT(B3439,"mmm")</f>
        <v/>
      </c>
      <c r="W3439" s="15">
        <f>IFERROR(N3439/L3439,0)</f>
        <v/>
      </c>
      <c r="X3439">
        <f>IF(K3439=0,"No Discount",IF(K3439&lt;=5%,"Low",IF(K3439&lt;=15%,"Medium","High")))</f>
        <v/>
      </c>
      <c r="Y3439">
        <f>IF(L3439&gt;=20000,"High Value",IF(L3439&gt;=5000,"Medium Value","Low Value"))</f>
        <v/>
      </c>
      <c r="Z3439">
        <f>IF(R3439&lt;=3,"Fast",IF(R3439&lt;=5,"On Time","Delayed"))</f>
        <v/>
      </c>
    </row>
    <row r="3440">
      <c r="A3440">
        <f>Raw_Data!A3440</f>
        <v/>
      </c>
      <c r="B3440" s="11">
        <f>Raw_Data!B3440</f>
        <v/>
      </c>
      <c r="C3440">
        <f>Raw_Data!C3440</f>
        <v/>
      </c>
      <c r="D3440">
        <f>Raw_Data!D3440</f>
        <v/>
      </c>
      <c r="E3440">
        <f>Raw_Data!E3440</f>
        <v/>
      </c>
      <c r="F3440">
        <f>Raw_Data!F3440</f>
        <v/>
      </c>
      <c r="G3440">
        <f>Raw_Data!G3440</f>
        <v/>
      </c>
      <c r="H3440">
        <f>Raw_Data!H3440</f>
        <v/>
      </c>
      <c r="I3440">
        <f>Raw_Data!I3440</f>
        <v/>
      </c>
      <c r="J3440" s="12">
        <f>Raw_Data!J3440</f>
        <v/>
      </c>
      <c r="K3440" s="13">
        <f>Raw_Data!K3440</f>
        <v/>
      </c>
      <c r="L3440" s="12">
        <f>Raw_Data!L3440</f>
        <v/>
      </c>
      <c r="M3440" s="12">
        <f>Raw_Data!M3440</f>
        <v/>
      </c>
      <c r="N3440" s="12">
        <f>Raw_Data!N3440</f>
        <v/>
      </c>
      <c r="O3440">
        <f>Raw_Data!O3440</f>
        <v/>
      </c>
      <c r="P3440">
        <f>Raw_Data!P3440</f>
        <v/>
      </c>
      <c r="Q3440">
        <f>Raw_Data!Q3440</f>
        <v/>
      </c>
      <c r="R3440">
        <f>Raw_Data!R3440</f>
        <v/>
      </c>
      <c r="S3440">
        <f>Raw_Data!S3440</f>
        <v/>
      </c>
      <c r="T3440">
        <f>YEAR(B3440)</f>
        <v/>
      </c>
      <c r="U3440">
        <f>MONTH(B3440)</f>
        <v/>
      </c>
      <c r="V3440">
        <f>TEXT(B3440,"mmm")</f>
        <v/>
      </c>
      <c r="W3440" s="15">
        <f>IFERROR(N3440/L3440,0)</f>
        <v/>
      </c>
      <c r="X3440">
        <f>IF(K3440=0,"No Discount",IF(K3440&lt;=5%,"Low",IF(K3440&lt;=15%,"Medium","High")))</f>
        <v/>
      </c>
      <c r="Y3440">
        <f>IF(L3440&gt;=20000,"High Value",IF(L3440&gt;=5000,"Medium Value","Low Value"))</f>
        <v/>
      </c>
      <c r="Z3440">
        <f>IF(R3440&lt;=3,"Fast",IF(R3440&lt;=5,"On Time","Delayed"))</f>
        <v/>
      </c>
    </row>
    <row r="3441">
      <c r="A3441">
        <f>Raw_Data!A3441</f>
        <v/>
      </c>
      <c r="B3441" s="11">
        <f>Raw_Data!B3441</f>
        <v/>
      </c>
      <c r="C3441">
        <f>Raw_Data!C3441</f>
        <v/>
      </c>
      <c r="D3441">
        <f>Raw_Data!D3441</f>
        <v/>
      </c>
      <c r="E3441">
        <f>Raw_Data!E3441</f>
        <v/>
      </c>
      <c r="F3441">
        <f>Raw_Data!F3441</f>
        <v/>
      </c>
      <c r="G3441">
        <f>Raw_Data!G3441</f>
        <v/>
      </c>
      <c r="H3441">
        <f>Raw_Data!H3441</f>
        <v/>
      </c>
      <c r="I3441">
        <f>Raw_Data!I3441</f>
        <v/>
      </c>
      <c r="J3441" s="12">
        <f>Raw_Data!J3441</f>
        <v/>
      </c>
      <c r="K3441" s="13">
        <f>Raw_Data!K3441</f>
        <v/>
      </c>
      <c r="L3441" s="12">
        <f>Raw_Data!L3441</f>
        <v/>
      </c>
      <c r="M3441" s="12">
        <f>Raw_Data!M3441</f>
        <v/>
      </c>
      <c r="N3441" s="12">
        <f>Raw_Data!N3441</f>
        <v/>
      </c>
      <c r="O3441">
        <f>Raw_Data!O3441</f>
        <v/>
      </c>
      <c r="P3441">
        <f>Raw_Data!P3441</f>
        <v/>
      </c>
      <c r="Q3441">
        <f>Raw_Data!Q3441</f>
        <v/>
      </c>
      <c r="R3441">
        <f>Raw_Data!R3441</f>
        <v/>
      </c>
      <c r="S3441">
        <f>Raw_Data!S3441</f>
        <v/>
      </c>
      <c r="T3441">
        <f>YEAR(B3441)</f>
        <v/>
      </c>
      <c r="U3441">
        <f>MONTH(B3441)</f>
        <v/>
      </c>
      <c r="V3441">
        <f>TEXT(B3441,"mmm")</f>
        <v/>
      </c>
      <c r="W3441" s="15">
        <f>IFERROR(N3441/L3441,0)</f>
        <v/>
      </c>
      <c r="X3441">
        <f>IF(K3441=0,"No Discount",IF(K3441&lt;=5%,"Low",IF(K3441&lt;=15%,"Medium","High")))</f>
        <v/>
      </c>
      <c r="Y3441">
        <f>IF(L3441&gt;=20000,"High Value",IF(L3441&gt;=5000,"Medium Value","Low Value"))</f>
        <v/>
      </c>
      <c r="Z3441">
        <f>IF(R3441&lt;=3,"Fast",IF(R3441&lt;=5,"On Time","Delayed"))</f>
        <v/>
      </c>
    </row>
    <row r="3442">
      <c r="A3442">
        <f>Raw_Data!A3442</f>
        <v/>
      </c>
      <c r="B3442" s="11">
        <f>Raw_Data!B3442</f>
        <v/>
      </c>
      <c r="C3442">
        <f>Raw_Data!C3442</f>
        <v/>
      </c>
      <c r="D3442">
        <f>Raw_Data!D3442</f>
        <v/>
      </c>
      <c r="E3442">
        <f>Raw_Data!E3442</f>
        <v/>
      </c>
      <c r="F3442">
        <f>Raw_Data!F3442</f>
        <v/>
      </c>
      <c r="G3442">
        <f>Raw_Data!G3442</f>
        <v/>
      </c>
      <c r="H3442">
        <f>Raw_Data!H3442</f>
        <v/>
      </c>
      <c r="I3442">
        <f>Raw_Data!I3442</f>
        <v/>
      </c>
      <c r="J3442" s="12">
        <f>Raw_Data!J3442</f>
        <v/>
      </c>
      <c r="K3442" s="13">
        <f>Raw_Data!K3442</f>
        <v/>
      </c>
      <c r="L3442" s="12">
        <f>Raw_Data!L3442</f>
        <v/>
      </c>
      <c r="M3442" s="12">
        <f>Raw_Data!M3442</f>
        <v/>
      </c>
      <c r="N3442" s="12">
        <f>Raw_Data!N3442</f>
        <v/>
      </c>
      <c r="O3442">
        <f>Raw_Data!O3442</f>
        <v/>
      </c>
      <c r="P3442">
        <f>Raw_Data!P3442</f>
        <v/>
      </c>
      <c r="Q3442">
        <f>Raw_Data!Q3442</f>
        <v/>
      </c>
      <c r="R3442">
        <f>Raw_Data!R3442</f>
        <v/>
      </c>
      <c r="S3442">
        <f>Raw_Data!S3442</f>
        <v/>
      </c>
      <c r="T3442">
        <f>YEAR(B3442)</f>
        <v/>
      </c>
      <c r="U3442">
        <f>MONTH(B3442)</f>
        <v/>
      </c>
      <c r="V3442">
        <f>TEXT(B3442,"mmm")</f>
        <v/>
      </c>
      <c r="W3442" s="15">
        <f>IFERROR(N3442/L3442,0)</f>
        <v/>
      </c>
      <c r="X3442">
        <f>IF(K3442=0,"No Discount",IF(K3442&lt;=5%,"Low",IF(K3442&lt;=15%,"Medium","High")))</f>
        <v/>
      </c>
      <c r="Y3442">
        <f>IF(L3442&gt;=20000,"High Value",IF(L3442&gt;=5000,"Medium Value","Low Value"))</f>
        <v/>
      </c>
      <c r="Z3442">
        <f>IF(R3442&lt;=3,"Fast",IF(R3442&lt;=5,"On Time","Delayed"))</f>
        <v/>
      </c>
    </row>
    <row r="3443">
      <c r="A3443">
        <f>Raw_Data!A3443</f>
        <v/>
      </c>
      <c r="B3443" s="11">
        <f>Raw_Data!B3443</f>
        <v/>
      </c>
      <c r="C3443">
        <f>Raw_Data!C3443</f>
        <v/>
      </c>
      <c r="D3443">
        <f>Raw_Data!D3443</f>
        <v/>
      </c>
      <c r="E3443">
        <f>Raw_Data!E3443</f>
        <v/>
      </c>
      <c r="F3443">
        <f>Raw_Data!F3443</f>
        <v/>
      </c>
      <c r="G3443">
        <f>Raw_Data!G3443</f>
        <v/>
      </c>
      <c r="H3443">
        <f>Raw_Data!H3443</f>
        <v/>
      </c>
      <c r="I3443">
        <f>Raw_Data!I3443</f>
        <v/>
      </c>
      <c r="J3443" s="12">
        <f>Raw_Data!J3443</f>
        <v/>
      </c>
      <c r="K3443" s="13">
        <f>Raw_Data!K3443</f>
        <v/>
      </c>
      <c r="L3443" s="12">
        <f>Raw_Data!L3443</f>
        <v/>
      </c>
      <c r="M3443" s="12">
        <f>Raw_Data!M3443</f>
        <v/>
      </c>
      <c r="N3443" s="12">
        <f>Raw_Data!N3443</f>
        <v/>
      </c>
      <c r="O3443">
        <f>Raw_Data!O3443</f>
        <v/>
      </c>
      <c r="P3443">
        <f>Raw_Data!P3443</f>
        <v/>
      </c>
      <c r="Q3443">
        <f>Raw_Data!Q3443</f>
        <v/>
      </c>
      <c r="R3443">
        <f>Raw_Data!R3443</f>
        <v/>
      </c>
      <c r="S3443">
        <f>Raw_Data!S3443</f>
        <v/>
      </c>
      <c r="T3443">
        <f>YEAR(B3443)</f>
        <v/>
      </c>
      <c r="U3443">
        <f>MONTH(B3443)</f>
        <v/>
      </c>
      <c r="V3443">
        <f>TEXT(B3443,"mmm")</f>
        <v/>
      </c>
      <c r="W3443" s="15">
        <f>IFERROR(N3443/L3443,0)</f>
        <v/>
      </c>
      <c r="X3443">
        <f>IF(K3443=0,"No Discount",IF(K3443&lt;=5%,"Low",IF(K3443&lt;=15%,"Medium","High")))</f>
        <v/>
      </c>
      <c r="Y3443">
        <f>IF(L3443&gt;=20000,"High Value",IF(L3443&gt;=5000,"Medium Value","Low Value"))</f>
        <v/>
      </c>
      <c r="Z3443">
        <f>IF(R3443&lt;=3,"Fast",IF(R3443&lt;=5,"On Time","Delayed"))</f>
        <v/>
      </c>
    </row>
    <row r="3444">
      <c r="A3444">
        <f>Raw_Data!A3444</f>
        <v/>
      </c>
      <c r="B3444" s="11">
        <f>Raw_Data!B3444</f>
        <v/>
      </c>
      <c r="C3444">
        <f>Raw_Data!C3444</f>
        <v/>
      </c>
      <c r="D3444">
        <f>Raw_Data!D3444</f>
        <v/>
      </c>
      <c r="E3444">
        <f>Raw_Data!E3444</f>
        <v/>
      </c>
      <c r="F3444">
        <f>Raw_Data!F3444</f>
        <v/>
      </c>
      <c r="G3444">
        <f>Raw_Data!G3444</f>
        <v/>
      </c>
      <c r="H3444">
        <f>Raw_Data!H3444</f>
        <v/>
      </c>
      <c r="I3444">
        <f>Raw_Data!I3444</f>
        <v/>
      </c>
      <c r="J3444" s="12">
        <f>Raw_Data!J3444</f>
        <v/>
      </c>
      <c r="K3444" s="13">
        <f>Raw_Data!K3444</f>
        <v/>
      </c>
      <c r="L3444" s="12">
        <f>Raw_Data!L3444</f>
        <v/>
      </c>
      <c r="M3444" s="12">
        <f>Raw_Data!M3444</f>
        <v/>
      </c>
      <c r="N3444" s="12">
        <f>Raw_Data!N3444</f>
        <v/>
      </c>
      <c r="O3444">
        <f>Raw_Data!O3444</f>
        <v/>
      </c>
      <c r="P3444">
        <f>Raw_Data!P3444</f>
        <v/>
      </c>
      <c r="Q3444">
        <f>Raw_Data!Q3444</f>
        <v/>
      </c>
      <c r="R3444">
        <f>Raw_Data!R3444</f>
        <v/>
      </c>
      <c r="S3444">
        <f>Raw_Data!S3444</f>
        <v/>
      </c>
      <c r="T3444">
        <f>YEAR(B3444)</f>
        <v/>
      </c>
      <c r="U3444">
        <f>MONTH(B3444)</f>
        <v/>
      </c>
      <c r="V3444">
        <f>TEXT(B3444,"mmm")</f>
        <v/>
      </c>
      <c r="W3444" s="15">
        <f>IFERROR(N3444/L3444,0)</f>
        <v/>
      </c>
      <c r="X3444">
        <f>IF(K3444=0,"No Discount",IF(K3444&lt;=5%,"Low",IF(K3444&lt;=15%,"Medium","High")))</f>
        <v/>
      </c>
      <c r="Y3444">
        <f>IF(L3444&gt;=20000,"High Value",IF(L3444&gt;=5000,"Medium Value","Low Value"))</f>
        <v/>
      </c>
      <c r="Z3444">
        <f>IF(R3444&lt;=3,"Fast",IF(R3444&lt;=5,"On Time","Delayed"))</f>
        <v/>
      </c>
    </row>
    <row r="3445">
      <c r="A3445">
        <f>Raw_Data!A3445</f>
        <v/>
      </c>
      <c r="B3445" s="11">
        <f>Raw_Data!B3445</f>
        <v/>
      </c>
      <c r="C3445">
        <f>Raw_Data!C3445</f>
        <v/>
      </c>
      <c r="D3445">
        <f>Raw_Data!D3445</f>
        <v/>
      </c>
      <c r="E3445">
        <f>Raw_Data!E3445</f>
        <v/>
      </c>
      <c r="F3445">
        <f>Raw_Data!F3445</f>
        <v/>
      </c>
      <c r="G3445">
        <f>Raw_Data!G3445</f>
        <v/>
      </c>
      <c r="H3445">
        <f>Raw_Data!H3445</f>
        <v/>
      </c>
      <c r="I3445">
        <f>Raw_Data!I3445</f>
        <v/>
      </c>
      <c r="J3445" s="12">
        <f>Raw_Data!J3445</f>
        <v/>
      </c>
      <c r="K3445" s="13">
        <f>Raw_Data!K3445</f>
        <v/>
      </c>
      <c r="L3445" s="12">
        <f>Raw_Data!L3445</f>
        <v/>
      </c>
      <c r="M3445" s="12">
        <f>Raw_Data!M3445</f>
        <v/>
      </c>
      <c r="N3445" s="12">
        <f>Raw_Data!N3445</f>
        <v/>
      </c>
      <c r="O3445">
        <f>Raw_Data!O3445</f>
        <v/>
      </c>
      <c r="P3445">
        <f>Raw_Data!P3445</f>
        <v/>
      </c>
      <c r="Q3445">
        <f>Raw_Data!Q3445</f>
        <v/>
      </c>
      <c r="R3445">
        <f>Raw_Data!R3445</f>
        <v/>
      </c>
      <c r="S3445">
        <f>Raw_Data!S3445</f>
        <v/>
      </c>
      <c r="T3445">
        <f>YEAR(B3445)</f>
        <v/>
      </c>
      <c r="U3445">
        <f>MONTH(B3445)</f>
        <v/>
      </c>
      <c r="V3445">
        <f>TEXT(B3445,"mmm")</f>
        <v/>
      </c>
      <c r="W3445" s="15">
        <f>IFERROR(N3445/L3445,0)</f>
        <v/>
      </c>
      <c r="X3445">
        <f>IF(K3445=0,"No Discount",IF(K3445&lt;=5%,"Low",IF(K3445&lt;=15%,"Medium","High")))</f>
        <v/>
      </c>
      <c r="Y3445">
        <f>IF(L3445&gt;=20000,"High Value",IF(L3445&gt;=5000,"Medium Value","Low Value"))</f>
        <v/>
      </c>
      <c r="Z3445">
        <f>IF(R3445&lt;=3,"Fast",IF(R3445&lt;=5,"On Time","Delayed"))</f>
        <v/>
      </c>
    </row>
    <row r="3446">
      <c r="A3446">
        <f>Raw_Data!A3446</f>
        <v/>
      </c>
      <c r="B3446" s="11">
        <f>Raw_Data!B3446</f>
        <v/>
      </c>
      <c r="C3446">
        <f>Raw_Data!C3446</f>
        <v/>
      </c>
      <c r="D3446">
        <f>Raw_Data!D3446</f>
        <v/>
      </c>
      <c r="E3446">
        <f>Raw_Data!E3446</f>
        <v/>
      </c>
      <c r="F3446">
        <f>Raw_Data!F3446</f>
        <v/>
      </c>
      <c r="G3446">
        <f>Raw_Data!G3446</f>
        <v/>
      </c>
      <c r="H3446">
        <f>Raw_Data!H3446</f>
        <v/>
      </c>
      <c r="I3446">
        <f>Raw_Data!I3446</f>
        <v/>
      </c>
      <c r="J3446" s="12">
        <f>Raw_Data!J3446</f>
        <v/>
      </c>
      <c r="K3446" s="13">
        <f>Raw_Data!K3446</f>
        <v/>
      </c>
      <c r="L3446" s="12">
        <f>Raw_Data!L3446</f>
        <v/>
      </c>
      <c r="M3446" s="12">
        <f>Raw_Data!M3446</f>
        <v/>
      </c>
      <c r="N3446" s="12">
        <f>Raw_Data!N3446</f>
        <v/>
      </c>
      <c r="O3446">
        <f>Raw_Data!O3446</f>
        <v/>
      </c>
      <c r="P3446">
        <f>Raw_Data!P3446</f>
        <v/>
      </c>
      <c r="Q3446">
        <f>Raw_Data!Q3446</f>
        <v/>
      </c>
      <c r="R3446">
        <f>Raw_Data!R3446</f>
        <v/>
      </c>
      <c r="S3446">
        <f>Raw_Data!S3446</f>
        <v/>
      </c>
      <c r="T3446">
        <f>YEAR(B3446)</f>
        <v/>
      </c>
      <c r="U3446">
        <f>MONTH(B3446)</f>
        <v/>
      </c>
      <c r="V3446">
        <f>TEXT(B3446,"mmm")</f>
        <v/>
      </c>
      <c r="W3446" s="15">
        <f>IFERROR(N3446/L3446,0)</f>
        <v/>
      </c>
      <c r="X3446">
        <f>IF(K3446=0,"No Discount",IF(K3446&lt;=5%,"Low",IF(K3446&lt;=15%,"Medium","High")))</f>
        <v/>
      </c>
      <c r="Y3446">
        <f>IF(L3446&gt;=20000,"High Value",IF(L3446&gt;=5000,"Medium Value","Low Value"))</f>
        <v/>
      </c>
      <c r="Z3446">
        <f>IF(R3446&lt;=3,"Fast",IF(R3446&lt;=5,"On Time","Delayed"))</f>
        <v/>
      </c>
    </row>
    <row r="3447">
      <c r="A3447">
        <f>Raw_Data!A3447</f>
        <v/>
      </c>
      <c r="B3447" s="11">
        <f>Raw_Data!B3447</f>
        <v/>
      </c>
      <c r="C3447">
        <f>Raw_Data!C3447</f>
        <v/>
      </c>
      <c r="D3447">
        <f>Raw_Data!D3447</f>
        <v/>
      </c>
      <c r="E3447">
        <f>Raw_Data!E3447</f>
        <v/>
      </c>
      <c r="F3447">
        <f>Raw_Data!F3447</f>
        <v/>
      </c>
      <c r="G3447">
        <f>Raw_Data!G3447</f>
        <v/>
      </c>
      <c r="H3447">
        <f>Raw_Data!H3447</f>
        <v/>
      </c>
      <c r="I3447">
        <f>Raw_Data!I3447</f>
        <v/>
      </c>
      <c r="J3447" s="12">
        <f>Raw_Data!J3447</f>
        <v/>
      </c>
      <c r="K3447" s="13">
        <f>Raw_Data!K3447</f>
        <v/>
      </c>
      <c r="L3447" s="12">
        <f>Raw_Data!L3447</f>
        <v/>
      </c>
      <c r="M3447" s="12">
        <f>Raw_Data!M3447</f>
        <v/>
      </c>
      <c r="N3447" s="12">
        <f>Raw_Data!N3447</f>
        <v/>
      </c>
      <c r="O3447">
        <f>Raw_Data!O3447</f>
        <v/>
      </c>
      <c r="P3447">
        <f>Raw_Data!P3447</f>
        <v/>
      </c>
      <c r="Q3447">
        <f>Raw_Data!Q3447</f>
        <v/>
      </c>
      <c r="R3447">
        <f>Raw_Data!R3447</f>
        <v/>
      </c>
      <c r="S3447">
        <f>Raw_Data!S3447</f>
        <v/>
      </c>
      <c r="T3447">
        <f>YEAR(B3447)</f>
        <v/>
      </c>
      <c r="U3447">
        <f>MONTH(B3447)</f>
        <v/>
      </c>
      <c r="V3447">
        <f>TEXT(B3447,"mmm")</f>
        <v/>
      </c>
      <c r="W3447" s="15">
        <f>IFERROR(N3447/L3447,0)</f>
        <v/>
      </c>
      <c r="X3447">
        <f>IF(K3447=0,"No Discount",IF(K3447&lt;=5%,"Low",IF(K3447&lt;=15%,"Medium","High")))</f>
        <v/>
      </c>
      <c r="Y3447">
        <f>IF(L3447&gt;=20000,"High Value",IF(L3447&gt;=5000,"Medium Value","Low Value"))</f>
        <v/>
      </c>
      <c r="Z3447">
        <f>IF(R3447&lt;=3,"Fast",IF(R3447&lt;=5,"On Time","Delayed"))</f>
        <v/>
      </c>
    </row>
    <row r="3448">
      <c r="A3448">
        <f>Raw_Data!A3448</f>
        <v/>
      </c>
      <c r="B3448" s="11">
        <f>Raw_Data!B3448</f>
        <v/>
      </c>
      <c r="C3448">
        <f>Raw_Data!C3448</f>
        <v/>
      </c>
      <c r="D3448">
        <f>Raw_Data!D3448</f>
        <v/>
      </c>
      <c r="E3448">
        <f>Raw_Data!E3448</f>
        <v/>
      </c>
      <c r="F3448">
        <f>Raw_Data!F3448</f>
        <v/>
      </c>
      <c r="G3448">
        <f>Raw_Data!G3448</f>
        <v/>
      </c>
      <c r="H3448">
        <f>Raw_Data!H3448</f>
        <v/>
      </c>
      <c r="I3448">
        <f>Raw_Data!I3448</f>
        <v/>
      </c>
      <c r="J3448" s="12">
        <f>Raw_Data!J3448</f>
        <v/>
      </c>
      <c r="K3448" s="13">
        <f>Raw_Data!K3448</f>
        <v/>
      </c>
      <c r="L3448" s="12">
        <f>Raw_Data!L3448</f>
        <v/>
      </c>
      <c r="M3448" s="12">
        <f>Raw_Data!M3448</f>
        <v/>
      </c>
      <c r="N3448" s="12">
        <f>Raw_Data!N3448</f>
        <v/>
      </c>
      <c r="O3448">
        <f>Raw_Data!O3448</f>
        <v/>
      </c>
      <c r="P3448">
        <f>Raw_Data!P3448</f>
        <v/>
      </c>
      <c r="Q3448">
        <f>Raw_Data!Q3448</f>
        <v/>
      </c>
      <c r="R3448">
        <f>Raw_Data!R3448</f>
        <v/>
      </c>
      <c r="S3448">
        <f>Raw_Data!S3448</f>
        <v/>
      </c>
      <c r="T3448">
        <f>YEAR(B3448)</f>
        <v/>
      </c>
      <c r="U3448">
        <f>MONTH(B3448)</f>
        <v/>
      </c>
      <c r="V3448">
        <f>TEXT(B3448,"mmm")</f>
        <v/>
      </c>
      <c r="W3448" s="15">
        <f>IFERROR(N3448/L3448,0)</f>
        <v/>
      </c>
      <c r="X3448">
        <f>IF(K3448=0,"No Discount",IF(K3448&lt;=5%,"Low",IF(K3448&lt;=15%,"Medium","High")))</f>
        <v/>
      </c>
      <c r="Y3448">
        <f>IF(L3448&gt;=20000,"High Value",IF(L3448&gt;=5000,"Medium Value","Low Value"))</f>
        <v/>
      </c>
      <c r="Z3448">
        <f>IF(R3448&lt;=3,"Fast",IF(R3448&lt;=5,"On Time","Delayed"))</f>
        <v/>
      </c>
    </row>
    <row r="3449">
      <c r="A3449">
        <f>Raw_Data!A3449</f>
        <v/>
      </c>
      <c r="B3449" s="11">
        <f>Raw_Data!B3449</f>
        <v/>
      </c>
      <c r="C3449">
        <f>Raw_Data!C3449</f>
        <v/>
      </c>
      <c r="D3449">
        <f>Raw_Data!D3449</f>
        <v/>
      </c>
      <c r="E3449">
        <f>Raw_Data!E3449</f>
        <v/>
      </c>
      <c r="F3449">
        <f>Raw_Data!F3449</f>
        <v/>
      </c>
      <c r="G3449">
        <f>Raw_Data!G3449</f>
        <v/>
      </c>
      <c r="H3449">
        <f>Raw_Data!H3449</f>
        <v/>
      </c>
      <c r="I3449">
        <f>Raw_Data!I3449</f>
        <v/>
      </c>
      <c r="J3449" s="12">
        <f>Raw_Data!J3449</f>
        <v/>
      </c>
      <c r="K3449" s="13">
        <f>Raw_Data!K3449</f>
        <v/>
      </c>
      <c r="L3449" s="12">
        <f>Raw_Data!L3449</f>
        <v/>
      </c>
      <c r="M3449" s="12">
        <f>Raw_Data!M3449</f>
        <v/>
      </c>
      <c r="N3449" s="12">
        <f>Raw_Data!N3449</f>
        <v/>
      </c>
      <c r="O3449">
        <f>Raw_Data!O3449</f>
        <v/>
      </c>
      <c r="P3449">
        <f>Raw_Data!P3449</f>
        <v/>
      </c>
      <c r="Q3449">
        <f>Raw_Data!Q3449</f>
        <v/>
      </c>
      <c r="R3449">
        <f>Raw_Data!R3449</f>
        <v/>
      </c>
      <c r="S3449">
        <f>Raw_Data!S3449</f>
        <v/>
      </c>
      <c r="T3449">
        <f>YEAR(B3449)</f>
        <v/>
      </c>
      <c r="U3449">
        <f>MONTH(B3449)</f>
        <v/>
      </c>
      <c r="V3449">
        <f>TEXT(B3449,"mmm")</f>
        <v/>
      </c>
      <c r="W3449" s="15">
        <f>IFERROR(N3449/L3449,0)</f>
        <v/>
      </c>
      <c r="X3449">
        <f>IF(K3449=0,"No Discount",IF(K3449&lt;=5%,"Low",IF(K3449&lt;=15%,"Medium","High")))</f>
        <v/>
      </c>
      <c r="Y3449">
        <f>IF(L3449&gt;=20000,"High Value",IF(L3449&gt;=5000,"Medium Value","Low Value"))</f>
        <v/>
      </c>
      <c r="Z3449">
        <f>IF(R3449&lt;=3,"Fast",IF(R3449&lt;=5,"On Time","Delayed"))</f>
        <v/>
      </c>
    </row>
    <row r="3450">
      <c r="A3450">
        <f>Raw_Data!A3450</f>
        <v/>
      </c>
      <c r="B3450" s="11">
        <f>Raw_Data!B3450</f>
        <v/>
      </c>
      <c r="C3450">
        <f>Raw_Data!C3450</f>
        <v/>
      </c>
      <c r="D3450">
        <f>Raw_Data!D3450</f>
        <v/>
      </c>
      <c r="E3450">
        <f>Raw_Data!E3450</f>
        <v/>
      </c>
      <c r="F3450">
        <f>Raw_Data!F3450</f>
        <v/>
      </c>
      <c r="G3450">
        <f>Raw_Data!G3450</f>
        <v/>
      </c>
      <c r="H3450">
        <f>Raw_Data!H3450</f>
        <v/>
      </c>
      <c r="I3450">
        <f>Raw_Data!I3450</f>
        <v/>
      </c>
      <c r="J3450" s="12">
        <f>Raw_Data!J3450</f>
        <v/>
      </c>
      <c r="K3450" s="13">
        <f>Raw_Data!K3450</f>
        <v/>
      </c>
      <c r="L3450" s="12">
        <f>Raw_Data!L3450</f>
        <v/>
      </c>
      <c r="M3450" s="12">
        <f>Raw_Data!M3450</f>
        <v/>
      </c>
      <c r="N3450" s="12">
        <f>Raw_Data!N3450</f>
        <v/>
      </c>
      <c r="O3450">
        <f>Raw_Data!O3450</f>
        <v/>
      </c>
      <c r="P3450">
        <f>Raw_Data!P3450</f>
        <v/>
      </c>
      <c r="Q3450">
        <f>Raw_Data!Q3450</f>
        <v/>
      </c>
      <c r="R3450">
        <f>Raw_Data!R3450</f>
        <v/>
      </c>
      <c r="S3450">
        <f>Raw_Data!S3450</f>
        <v/>
      </c>
      <c r="T3450">
        <f>YEAR(B3450)</f>
        <v/>
      </c>
      <c r="U3450">
        <f>MONTH(B3450)</f>
        <v/>
      </c>
      <c r="V3450">
        <f>TEXT(B3450,"mmm")</f>
        <v/>
      </c>
      <c r="W3450" s="15">
        <f>IFERROR(N3450/L3450,0)</f>
        <v/>
      </c>
      <c r="X3450">
        <f>IF(K3450=0,"No Discount",IF(K3450&lt;=5%,"Low",IF(K3450&lt;=15%,"Medium","High")))</f>
        <v/>
      </c>
      <c r="Y3450">
        <f>IF(L3450&gt;=20000,"High Value",IF(L3450&gt;=5000,"Medium Value","Low Value"))</f>
        <v/>
      </c>
      <c r="Z3450">
        <f>IF(R3450&lt;=3,"Fast",IF(R3450&lt;=5,"On Time","Delayed"))</f>
        <v/>
      </c>
    </row>
    <row r="3451">
      <c r="A3451">
        <f>Raw_Data!A3451</f>
        <v/>
      </c>
      <c r="B3451" s="11">
        <f>Raw_Data!B3451</f>
        <v/>
      </c>
      <c r="C3451">
        <f>Raw_Data!C3451</f>
        <v/>
      </c>
      <c r="D3451">
        <f>Raw_Data!D3451</f>
        <v/>
      </c>
      <c r="E3451">
        <f>Raw_Data!E3451</f>
        <v/>
      </c>
      <c r="F3451">
        <f>Raw_Data!F3451</f>
        <v/>
      </c>
      <c r="G3451">
        <f>Raw_Data!G3451</f>
        <v/>
      </c>
      <c r="H3451">
        <f>Raw_Data!H3451</f>
        <v/>
      </c>
      <c r="I3451">
        <f>Raw_Data!I3451</f>
        <v/>
      </c>
      <c r="J3451" s="12">
        <f>Raw_Data!J3451</f>
        <v/>
      </c>
      <c r="K3451" s="13">
        <f>Raw_Data!K3451</f>
        <v/>
      </c>
      <c r="L3451" s="12">
        <f>Raw_Data!L3451</f>
        <v/>
      </c>
      <c r="M3451" s="12">
        <f>Raw_Data!M3451</f>
        <v/>
      </c>
      <c r="N3451" s="12">
        <f>Raw_Data!N3451</f>
        <v/>
      </c>
      <c r="O3451">
        <f>Raw_Data!O3451</f>
        <v/>
      </c>
      <c r="P3451">
        <f>Raw_Data!P3451</f>
        <v/>
      </c>
      <c r="Q3451">
        <f>Raw_Data!Q3451</f>
        <v/>
      </c>
      <c r="R3451">
        <f>Raw_Data!R3451</f>
        <v/>
      </c>
      <c r="S3451">
        <f>Raw_Data!S3451</f>
        <v/>
      </c>
      <c r="T3451">
        <f>YEAR(B3451)</f>
        <v/>
      </c>
      <c r="U3451">
        <f>MONTH(B3451)</f>
        <v/>
      </c>
      <c r="V3451">
        <f>TEXT(B3451,"mmm")</f>
        <v/>
      </c>
      <c r="W3451" s="15">
        <f>IFERROR(N3451/L3451,0)</f>
        <v/>
      </c>
      <c r="X3451">
        <f>IF(K3451=0,"No Discount",IF(K3451&lt;=5%,"Low",IF(K3451&lt;=15%,"Medium","High")))</f>
        <v/>
      </c>
      <c r="Y3451">
        <f>IF(L3451&gt;=20000,"High Value",IF(L3451&gt;=5000,"Medium Value","Low Value"))</f>
        <v/>
      </c>
      <c r="Z3451">
        <f>IF(R3451&lt;=3,"Fast",IF(R3451&lt;=5,"On Time","Delayed"))</f>
        <v/>
      </c>
    </row>
    <row r="3452">
      <c r="A3452">
        <f>Raw_Data!A3452</f>
        <v/>
      </c>
      <c r="B3452" s="11">
        <f>Raw_Data!B3452</f>
        <v/>
      </c>
      <c r="C3452">
        <f>Raw_Data!C3452</f>
        <v/>
      </c>
      <c r="D3452">
        <f>Raw_Data!D3452</f>
        <v/>
      </c>
      <c r="E3452">
        <f>Raw_Data!E3452</f>
        <v/>
      </c>
      <c r="F3452">
        <f>Raw_Data!F3452</f>
        <v/>
      </c>
      <c r="G3452">
        <f>Raw_Data!G3452</f>
        <v/>
      </c>
      <c r="H3452">
        <f>Raw_Data!H3452</f>
        <v/>
      </c>
      <c r="I3452">
        <f>Raw_Data!I3452</f>
        <v/>
      </c>
      <c r="J3452" s="12">
        <f>Raw_Data!J3452</f>
        <v/>
      </c>
      <c r="K3452" s="13">
        <f>Raw_Data!K3452</f>
        <v/>
      </c>
      <c r="L3452" s="12">
        <f>Raw_Data!L3452</f>
        <v/>
      </c>
      <c r="M3452" s="12">
        <f>Raw_Data!M3452</f>
        <v/>
      </c>
      <c r="N3452" s="12">
        <f>Raw_Data!N3452</f>
        <v/>
      </c>
      <c r="O3452">
        <f>Raw_Data!O3452</f>
        <v/>
      </c>
      <c r="P3452">
        <f>Raw_Data!P3452</f>
        <v/>
      </c>
      <c r="Q3452">
        <f>Raw_Data!Q3452</f>
        <v/>
      </c>
      <c r="R3452">
        <f>Raw_Data!R3452</f>
        <v/>
      </c>
      <c r="S3452">
        <f>Raw_Data!S3452</f>
        <v/>
      </c>
      <c r="T3452">
        <f>YEAR(B3452)</f>
        <v/>
      </c>
      <c r="U3452">
        <f>MONTH(B3452)</f>
        <v/>
      </c>
      <c r="V3452">
        <f>TEXT(B3452,"mmm")</f>
        <v/>
      </c>
      <c r="W3452" s="15">
        <f>IFERROR(N3452/L3452,0)</f>
        <v/>
      </c>
      <c r="X3452">
        <f>IF(K3452=0,"No Discount",IF(K3452&lt;=5%,"Low",IF(K3452&lt;=15%,"Medium","High")))</f>
        <v/>
      </c>
      <c r="Y3452">
        <f>IF(L3452&gt;=20000,"High Value",IF(L3452&gt;=5000,"Medium Value","Low Value"))</f>
        <v/>
      </c>
      <c r="Z3452">
        <f>IF(R3452&lt;=3,"Fast",IF(R3452&lt;=5,"On Time","Delayed"))</f>
        <v/>
      </c>
    </row>
    <row r="3453">
      <c r="A3453">
        <f>Raw_Data!A3453</f>
        <v/>
      </c>
      <c r="B3453" s="11">
        <f>Raw_Data!B3453</f>
        <v/>
      </c>
      <c r="C3453">
        <f>Raw_Data!C3453</f>
        <v/>
      </c>
      <c r="D3453">
        <f>Raw_Data!D3453</f>
        <v/>
      </c>
      <c r="E3453">
        <f>Raw_Data!E3453</f>
        <v/>
      </c>
      <c r="F3453">
        <f>Raw_Data!F3453</f>
        <v/>
      </c>
      <c r="G3453">
        <f>Raw_Data!G3453</f>
        <v/>
      </c>
      <c r="H3453">
        <f>Raw_Data!H3453</f>
        <v/>
      </c>
      <c r="I3453">
        <f>Raw_Data!I3453</f>
        <v/>
      </c>
      <c r="J3453" s="12">
        <f>Raw_Data!J3453</f>
        <v/>
      </c>
      <c r="K3453" s="13">
        <f>Raw_Data!K3453</f>
        <v/>
      </c>
      <c r="L3453" s="12">
        <f>Raw_Data!L3453</f>
        <v/>
      </c>
      <c r="M3453" s="12">
        <f>Raw_Data!M3453</f>
        <v/>
      </c>
      <c r="N3453" s="12">
        <f>Raw_Data!N3453</f>
        <v/>
      </c>
      <c r="O3453">
        <f>Raw_Data!O3453</f>
        <v/>
      </c>
      <c r="P3453">
        <f>Raw_Data!P3453</f>
        <v/>
      </c>
      <c r="Q3453">
        <f>Raw_Data!Q3453</f>
        <v/>
      </c>
      <c r="R3453">
        <f>Raw_Data!R3453</f>
        <v/>
      </c>
      <c r="S3453">
        <f>Raw_Data!S3453</f>
        <v/>
      </c>
      <c r="T3453">
        <f>YEAR(B3453)</f>
        <v/>
      </c>
      <c r="U3453">
        <f>MONTH(B3453)</f>
        <v/>
      </c>
      <c r="V3453">
        <f>TEXT(B3453,"mmm")</f>
        <v/>
      </c>
      <c r="W3453" s="15">
        <f>IFERROR(N3453/L3453,0)</f>
        <v/>
      </c>
      <c r="X3453">
        <f>IF(K3453=0,"No Discount",IF(K3453&lt;=5%,"Low",IF(K3453&lt;=15%,"Medium","High")))</f>
        <v/>
      </c>
      <c r="Y3453">
        <f>IF(L3453&gt;=20000,"High Value",IF(L3453&gt;=5000,"Medium Value","Low Value"))</f>
        <v/>
      </c>
      <c r="Z3453">
        <f>IF(R3453&lt;=3,"Fast",IF(R3453&lt;=5,"On Time","Delayed"))</f>
        <v/>
      </c>
    </row>
    <row r="3454">
      <c r="A3454">
        <f>Raw_Data!A3454</f>
        <v/>
      </c>
      <c r="B3454" s="11">
        <f>Raw_Data!B3454</f>
        <v/>
      </c>
      <c r="C3454">
        <f>Raw_Data!C3454</f>
        <v/>
      </c>
      <c r="D3454">
        <f>Raw_Data!D3454</f>
        <v/>
      </c>
      <c r="E3454">
        <f>Raw_Data!E3454</f>
        <v/>
      </c>
      <c r="F3454">
        <f>Raw_Data!F3454</f>
        <v/>
      </c>
      <c r="G3454">
        <f>Raw_Data!G3454</f>
        <v/>
      </c>
      <c r="H3454">
        <f>Raw_Data!H3454</f>
        <v/>
      </c>
      <c r="I3454">
        <f>Raw_Data!I3454</f>
        <v/>
      </c>
      <c r="J3454" s="12">
        <f>Raw_Data!J3454</f>
        <v/>
      </c>
      <c r="K3454" s="13">
        <f>Raw_Data!K3454</f>
        <v/>
      </c>
      <c r="L3454" s="12">
        <f>Raw_Data!L3454</f>
        <v/>
      </c>
      <c r="M3454" s="12">
        <f>Raw_Data!M3454</f>
        <v/>
      </c>
      <c r="N3454" s="12">
        <f>Raw_Data!N3454</f>
        <v/>
      </c>
      <c r="O3454">
        <f>Raw_Data!O3454</f>
        <v/>
      </c>
      <c r="P3454">
        <f>Raw_Data!P3454</f>
        <v/>
      </c>
      <c r="Q3454">
        <f>Raw_Data!Q3454</f>
        <v/>
      </c>
      <c r="R3454">
        <f>Raw_Data!R3454</f>
        <v/>
      </c>
      <c r="S3454">
        <f>Raw_Data!S3454</f>
        <v/>
      </c>
      <c r="T3454">
        <f>YEAR(B3454)</f>
        <v/>
      </c>
      <c r="U3454">
        <f>MONTH(B3454)</f>
        <v/>
      </c>
      <c r="V3454">
        <f>TEXT(B3454,"mmm")</f>
        <v/>
      </c>
      <c r="W3454" s="15">
        <f>IFERROR(N3454/L3454,0)</f>
        <v/>
      </c>
      <c r="X3454">
        <f>IF(K3454=0,"No Discount",IF(K3454&lt;=5%,"Low",IF(K3454&lt;=15%,"Medium","High")))</f>
        <v/>
      </c>
      <c r="Y3454">
        <f>IF(L3454&gt;=20000,"High Value",IF(L3454&gt;=5000,"Medium Value","Low Value"))</f>
        <v/>
      </c>
      <c r="Z3454">
        <f>IF(R3454&lt;=3,"Fast",IF(R3454&lt;=5,"On Time","Delayed"))</f>
        <v/>
      </c>
    </row>
    <row r="3455">
      <c r="A3455">
        <f>Raw_Data!A3455</f>
        <v/>
      </c>
      <c r="B3455" s="11">
        <f>Raw_Data!B3455</f>
        <v/>
      </c>
      <c r="C3455">
        <f>Raw_Data!C3455</f>
        <v/>
      </c>
      <c r="D3455">
        <f>Raw_Data!D3455</f>
        <v/>
      </c>
      <c r="E3455">
        <f>Raw_Data!E3455</f>
        <v/>
      </c>
      <c r="F3455">
        <f>Raw_Data!F3455</f>
        <v/>
      </c>
      <c r="G3455">
        <f>Raw_Data!G3455</f>
        <v/>
      </c>
      <c r="H3455">
        <f>Raw_Data!H3455</f>
        <v/>
      </c>
      <c r="I3455">
        <f>Raw_Data!I3455</f>
        <v/>
      </c>
      <c r="J3455" s="12">
        <f>Raw_Data!J3455</f>
        <v/>
      </c>
      <c r="K3455" s="13">
        <f>Raw_Data!K3455</f>
        <v/>
      </c>
      <c r="L3455" s="12">
        <f>Raw_Data!L3455</f>
        <v/>
      </c>
      <c r="M3455" s="12">
        <f>Raw_Data!M3455</f>
        <v/>
      </c>
      <c r="N3455" s="12">
        <f>Raw_Data!N3455</f>
        <v/>
      </c>
      <c r="O3455">
        <f>Raw_Data!O3455</f>
        <v/>
      </c>
      <c r="P3455">
        <f>Raw_Data!P3455</f>
        <v/>
      </c>
      <c r="Q3455">
        <f>Raw_Data!Q3455</f>
        <v/>
      </c>
      <c r="R3455">
        <f>Raw_Data!R3455</f>
        <v/>
      </c>
      <c r="S3455">
        <f>Raw_Data!S3455</f>
        <v/>
      </c>
      <c r="T3455">
        <f>YEAR(B3455)</f>
        <v/>
      </c>
      <c r="U3455">
        <f>MONTH(B3455)</f>
        <v/>
      </c>
      <c r="V3455">
        <f>TEXT(B3455,"mmm")</f>
        <v/>
      </c>
      <c r="W3455" s="15">
        <f>IFERROR(N3455/L3455,0)</f>
        <v/>
      </c>
      <c r="X3455">
        <f>IF(K3455=0,"No Discount",IF(K3455&lt;=5%,"Low",IF(K3455&lt;=15%,"Medium","High")))</f>
        <v/>
      </c>
      <c r="Y3455">
        <f>IF(L3455&gt;=20000,"High Value",IF(L3455&gt;=5000,"Medium Value","Low Value"))</f>
        <v/>
      </c>
      <c r="Z3455">
        <f>IF(R3455&lt;=3,"Fast",IF(R3455&lt;=5,"On Time","Delayed"))</f>
        <v/>
      </c>
    </row>
    <row r="3456">
      <c r="A3456">
        <f>Raw_Data!A3456</f>
        <v/>
      </c>
      <c r="B3456" s="11">
        <f>Raw_Data!B3456</f>
        <v/>
      </c>
      <c r="C3456">
        <f>Raw_Data!C3456</f>
        <v/>
      </c>
      <c r="D3456">
        <f>Raw_Data!D3456</f>
        <v/>
      </c>
      <c r="E3456">
        <f>Raw_Data!E3456</f>
        <v/>
      </c>
      <c r="F3456">
        <f>Raw_Data!F3456</f>
        <v/>
      </c>
      <c r="G3456">
        <f>Raw_Data!G3456</f>
        <v/>
      </c>
      <c r="H3456">
        <f>Raw_Data!H3456</f>
        <v/>
      </c>
      <c r="I3456">
        <f>Raw_Data!I3456</f>
        <v/>
      </c>
      <c r="J3456" s="12">
        <f>Raw_Data!J3456</f>
        <v/>
      </c>
      <c r="K3456" s="13">
        <f>Raw_Data!K3456</f>
        <v/>
      </c>
      <c r="L3456" s="12">
        <f>Raw_Data!L3456</f>
        <v/>
      </c>
      <c r="M3456" s="12">
        <f>Raw_Data!M3456</f>
        <v/>
      </c>
      <c r="N3456" s="12">
        <f>Raw_Data!N3456</f>
        <v/>
      </c>
      <c r="O3456">
        <f>Raw_Data!O3456</f>
        <v/>
      </c>
      <c r="P3456">
        <f>Raw_Data!P3456</f>
        <v/>
      </c>
      <c r="Q3456">
        <f>Raw_Data!Q3456</f>
        <v/>
      </c>
      <c r="R3456">
        <f>Raw_Data!R3456</f>
        <v/>
      </c>
      <c r="S3456">
        <f>Raw_Data!S3456</f>
        <v/>
      </c>
      <c r="T3456">
        <f>YEAR(B3456)</f>
        <v/>
      </c>
      <c r="U3456">
        <f>MONTH(B3456)</f>
        <v/>
      </c>
      <c r="V3456">
        <f>TEXT(B3456,"mmm")</f>
        <v/>
      </c>
      <c r="W3456" s="15">
        <f>IFERROR(N3456/L3456,0)</f>
        <v/>
      </c>
      <c r="X3456">
        <f>IF(K3456=0,"No Discount",IF(K3456&lt;=5%,"Low",IF(K3456&lt;=15%,"Medium","High")))</f>
        <v/>
      </c>
      <c r="Y3456">
        <f>IF(L3456&gt;=20000,"High Value",IF(L3456&gt;=5000,"Medium Value","Low Value"))</f>
        <v/>
      </c>
      <c r="Z3456">
        <f>IF(R3456&lt;=3,"Fast",IF(R3456&lt;=5,"On Time","Delayed"))</f>
        <v/>
      </c>
    </row>
    <row r="3457">
      <c r="A3457">
        <f>Raw_Data!A3457</f>
        <v/>
      </c>
      <c r="B3457" s="11">
        <f>Raw_Data!B3457</f>
        <v/>
      </c>
      <c r="C3457">
        <f>Raw_Data!C3457</f>
        <v/>
      </c>
      <c r="D3457">
        <f>Raw_Data!D3457</f>
        <v/>
      </c>
      <c r="E3457">
        <f>Raw_Data!E3457</f>
        <v/>
      </c>
      <c r="F3457">
        <f>Raw_Data!F3457</f>
        <v/>
      </c>
      <c r="G3457">
        <f>Raw_Data!G3457</f>
        <v/>
      </c>
      <c r="H3457">
        <f>Raw_Data!H3457</f>
        <v/>
      </c>
      <c r="I3457">
        <f>Raw_Data!I3457</f>
        <v/>
      </c>
      <c r="J3457" s="12">
        <f>Raw_Data!J3457</f>
        <v/>
      </c>
      <c r="K3457" s="13">
        <f>Raw_Data!K3457</f>
        <v/>
      </c>
      <c r="L3457" s="12">
        <f>Raw_Data!L3457</f>
        <v/>
      </c>
      <c r="M3457" s="12">
        <f>Raw_Data!M3457</f>
        <v/>
      </c>
      <c r="N3457" s="12">
        <f>Raw_Data!N3457</f>
        <v/>
      </c>
      <c r="O3457">
        <f>Raw_Data!O3457</f>
        <v/>
      </c>
      <c r="P3457">
        <f>Raw_Data!P3457</f>
        <v/>
      </c>
      <c r="Q3457">
        <f>Raw_Data!Q3457</f>
        <v/>
      </c>
      <c r="R3457">
        <f>Raw_Data!R3457</f>
        <v/>
      </c>
      <c r="S3457">
        <f>Raw_Data!S3457</f>
        <v/>
      </c>
      <c r="T3457">
        <f>YEAR(B3457)</f>
        <v/>
      </c>
      <c r="U3457">
        <f>MONTH(B3457)</f>
        <v/>
      </c>
      <c r="V3457">
        <f>TEXT(B3457,"mmm")</f>
        <v/>
      </c>
      <c r="W3457" s="15">
        <f>IFERROR(N3457/L3457,0)</f>
        <v/>
      </c>
      <c r="X3457">
        <f>IF(K3457=0,"No Discount",IF(K3457&lt;=5%,"Low",IF(K3457&lt;=15%,"Medium","High")))</f>
        <v/>
      </c>
      <c r="Y3457">
        <f>IF(L3457&gt;=20000,"High Value",IF(L3457&gt;=5000,"Medium Value","Low Value"))</f>
        <v/>
      </c>
      <c r="Z3457">
        <f>IF(R3457&lt;=3,"Fast",IF(R3457&lt;=5,"On Time","Delayed"))</f>
        <v/>
      </c>
    </row>
    <row r="3458">
      <c r="A3458">
        <f>Raw_Data!A3458</f>
        <v/>
      </c>
      <c r="B3458" s="11">
        <f>Raw_Data!B3458</f>
        <v/>
      </c>
      <c r="C3458">
        <f>Raw_Data!C3458</f>
        <v/>
      </c>
      <c r="D3458">
        <f>Raw_Data!D3458</f>
        <v/>
      </c>
      <c r="E3458">
        <f>Raw_Data!E3458</f>
        <v/>
      </c>
      <c r="F3458">
        <f>Raw_Data!F3458</f>
        <v/>
      </c>
      <c r="G3458">
        <f>Raw_Data!G3458</f>
        <v/>
      </c>
      <c r="H3458">
        <f>Raw_Data!H3458</f>
        <v/>
      </c>
      <c r="I3458">
        <f>Raw_Data!I3458</f>
        <v/>
      </c>
      <c r="J3458" s="12">
        <f>Raw_Data!J3458</f>
        <v/>
      </c>
      <c r="K3458" s="13">
        <f>Raw_Data!K3458</f>
        <v/>
      </c>
      <c r="L3458" s="12">
        <f>Raw_Data!L3458</f>
        <v/>
      </c>
      <c r="M3458" s="12">
        <f>Raw_Data!M3458</f>
        <v/>
      </c>
      <c r="N3458" s="12">
        <f>Raw_Data!N3458</f>
        <v/>
      </c>
      <c r="O3458">
        <f>Raw_Data!O3458</f>
        <v/>
      </c>
      <c r="P3458">
        <f>Raw_Data!P3458</f>
        <v/>
      </c>
      <c r="Q3458">
        <f>Raw_Data!Q3458</f>
        <v/>
      </c>
      <c r="R3458">
        <f>Raw_Data!R3458</f>
        <v/>
      </c>
      <c r="S3458">
        <f>Raw_Data!S3458</f>
        <v/>
      </c>
      <c r="T3458">
        <f>YEAR(B3458)</f>
        <v/>
      </c>
      <c r="U3458">
        <f>MONTH(B3458)</f>
        <v/>
      </c>
      <c r="V3458">
        <f>TEXT(B3458,"mmm")</f>
        <v/>
      </c>
      <c r="W3458" s="15">
        <f>IFERROR(N3458/L3458,0)</f>
        <v/>
      </c>
      <c r="X3458">
        <f>IF(K3458=0,"No Discount",IF(K3458&lt;=5%,"Low",IF(K3458&lt;=15%,"Medium","High")))</f>
        <v/>
      </c>
      <c r="Y3458">
        <f>IF(L3458&gt;=20000,"High Value",IF(L3458&gt;=5000,"Medium Value","Low Value"))</f>
        <v/>
      </c>
      <c r="Z3458">
        <f>IF(R3458&lt;=3,"Fast",IF(R3458&lt;=5,"On Time","Delayed"))</f>
        <v/>
      </c>
    </row>
    <row r="3459">
      <c r="A3459">
        <f>Raw_Data!A3459</f>
        <v/>
      </c>
      <c r="B3459" s="11">
        <f>Raw_Data!B3459</f>
        <v/>
      </c>
      <c r="C3459">
        <f>Raw_Data!C3459</f>
        <v/>
      </c>
      <c r="D3459">
        <f>Raw_Data!D3459</f>
        <v/>
      </c>
      <c r="E3459">
        <f>Raw_Data!E3459</f>
        <v/>
      </c>
      <c r="F3459">
        <f>Raw_Data!F3459</f>
        <v/>
      </c>
      <c r="G3459">
        <f>Raw_Data!G3459</f>
        <v/>
      </c>
      <c r="H3459">
        <f>Raw_Data!H3459</f>
        <v/>
      </c>
      <c r="I3459">
        <f>Raw_Data!I3459</f>
        <v/>
      </c>
      <c r="J3459" s="12">
        <f>Raw_Data!J3459</f>
        <v/>
      </c>
      <c r="K3459" s="13">
        <f>Raw_Data!K3459</f>
        <v/>
      </c>
      <c r="L3459" s="12">
        <f>Raw_Data!L3459</f>
        <v/>
      </c>
      <c r="M3459" s="12">
        <f>Raw_Data!M3459</f>
        <v/>
      </c>
      <c r="N3459" s="12">
        <f>Raw_Data!N3459</f>
        <v/>
      </c>
      <c r="O3459">
        <f>Raw_Data!O3459</f>
        <v/>
      </c>
      <c r="P3459">
        <f>Raw_Data!P3459</f>
        <v/>
      </c>
      <c r="Q3459">
        <f>Raw_Data!Q3459</f>
        <v/>
      </c>
      <c r="R3459">
        <f>Raw_Data!R3459</f>
        <v/>
      </c>
      <c r="S3459">
        <f>Raw_Data!S3459</f>
        <v/>
      </c>
      <c r="T3459">
        <f>YEAR(B3459)</f>
        <v/>
      </c>
      <c r="U3459">
        <f>MONTH(B3459)</f>
        <v/>
      </c>
      <c r="V3459">
        <f>TEXT(B3459,"mmm")</f>
        <v/>
      </c>
      <c r="W3459" s="15">
        <f>IFERROR(N3459/L3459,0)</f>
        <v/>
      </c>
      <c r="X3459">
        <f>IF(K3459=0,"No Discount",IF(K3459&lt;=5%,"Low",IF(K3459&lt;=15%,"Medium","High")))</f>
        <v/>
      </c>
      <c r="Y3459">
        <f>IF(L3459&gt;=20000,"High Value",IF(L3459&gt;=5000,"Medium Value","Low Value"))</f>
        <v/>
      </c>
      <c r="Z3459">
        <f>IF(R3459&lt;=3,"Fast",IF(R3459&lt;=5,"On Time","Delayed"))</f>
        <v/>
      </c>
    </row>
    <row r="3460">
      <c r="A3460">
        <f>Raw_Data!A3460</f>
        <v/>
      </c>
      <c r="B3460" s="11">
        <f>Raw_Data!B3460</f>
        <v/>
      </c>
      <c r="C3460">
        <f>Raw_Data!C3460</f>
        <v/>
      </c>
      <c r="D3460">
        <f>Raw_Data!D3460</f>
        <v/>
      </c>
      <c r="E3460">
        <f>Raw_Data!E3460</f>
        <v/>
      </c>
      <c r="F3460">
        <f>Raw_Data!F3460</f>
        <v/>
      </c>
      <c r="G3460">
        <f>Raw_Data!G3460</f>
        <v/>
      </c>
      <c r="H3460">
        <f>Raw_Data!H3460</f>
        <v/>
      </c>
      <c r="I3460">
        <f>Raw_Data!I3460</f>
        <v/>
      </c>
      <c r="J3460" s="12">
        <f>Raw_Data!J3460</f>
        <v/>
      </c>
      <c r="K3460" s="13">
        <f>Raw_Data!K3460</f>
        <v/>
      </c>
      <c r="L3460" s="12">
        <f>Raw_Data!L3460</f>
        <v/>
      </c>
      <c r="M3460" s="12">
        <f>Raw_Data!M3460</f>
        <v/>
      </c>
      <c r="N3460" s="12">
        <f>Raw_Data!N3460</f>
        <v/>
      </c>
      <c r="O3460">
        <f>Raw_Data!O3460</f>
        <v/>
      </c>
      <c r="P3460">
        <f>Raw_Data!P3460</f>
        <v/>
      </c>
      <c r="Q3460">
        <f>Raw_Data!Q3460</f>
        <v/>
      </c>
      <c r="R3460">
        <f>Raw_Data!R3460</f>
        <v/>
      </c>
      <c r="S3460">
        <f>Raw_Data!S3460</f>
        <v/>
      </c>
      <c r="T3460">
        <f>YEAR(B3460)</f>
        <v/>
      </c>
      <c r="U3460">
        <f>MONTH(B3460)</f>
        <v/>
      </c>
      <c r="V3460">
        <f>TEXT(B3460,"mmm")</f>
        <v/>
      </c>
      <c r="W3460" s="15">
        <f>IFERROR(N3460/L3460,0)</f>
        <v/>
      </c>
      <c r="X3460">
        <f>IF(K3460=0,"No Discount",IF(K3460&lt;=5%,"Low",IF(K3460&lt;=15%,"Medium","High")))</f>
        <v/>
      </c>
      <c r="Y3460">
        <f>IF(L3460&gt;=20000,"High Value",IF(L3460&gt;=5000,"Medium Value","Low Value"))</f>
        <v/>
      </c>
      <c r="Z3460">
        <f>IF(R3460&lt;=3,"Fast",IF(R3460&lt;=5,"On Time","Delayed"))</f>
        <v/>
      </c>
    </row>
    <row r="3461">
      <c r="A3461">
        <f>Raw_Data!A3461</f>
        <v/>
      </c>
      <c r="B3461" s="11">
        <f>Raw_Data!B3461</f>
        <v/>
      </c>
      <c r="C3461">
        <f>Raw_Data!C3461</f>
        <v/>
      </c>
      <c r="D3461">
        <f>Raw_Data!D3461</f>
        <v/>
      </c>
      <c r="E3461">
        <f>Raw_Data!E3461</f>
        <v/>
      </c>
      <c r="F3461">
        <f>Raw_Data!F3461</f>
        <v/>
      </c>
      <c r="G3461">
        <f>Raw_Data!G3461</f>
        <v/>
      </c>
      <c r="H3461">
        <f>Raw_Data!H3461</f>
        <v/>
      </c>
      <c r="I3461">
        <f>Raw_Data!I3461</f>
        <v/>
      </c>
      <c r="J3461" s="12">
        <f>Raw_Data!J3461</f>
        <v/>
      </c>
      <c r="K3461" s="13">
        <f>Raw_Data!K3461</f>
        <v/>
      </c>
      <c r="L3461" s="12">
        <f>Raw_Data!L3461</f>
        <v/>
      </c>
      <c r="M3461" s="12">
        <f>Raw_Data!M3461</f>
        <v/>
      </c>
      <c r="N3461" s="12">
        <f>Raw_Data!N3461</f>
        <v/>
      </c>
      <c r="O3461">
        <f>Raw_Data!O3461</f>
        <v/>
      </c>
      <c r="P3461">
        <f>Raw_Data!P3461</f>
        <v/>
      </c>
      <c r="Q3461">
        <f>Raw_Data!Q3461</f>
        <v/>
      </c>
      <c r="R3461">
        <f>Raw_Data!R3461</f>
        <v/>
      </c>
      <c r="S3461">
        <f>Raw_Data!S3461</f>
        <v/>
      </c>
      <c r="T3461">
        <f>YEAR(B3461)</f>
        <v/>
      </c>
      <c r="U3461">
        <f>MONTH(B3461)</f>
        <v/>
      </c>
      <c r="V3461">
        <f>TEXT(B3461,"mmm")</f>
        <v/>
      </c>
      <c r="W3461" s="15">
        <f>IFERROR(N3461/L3461,0)</f>
        <v/>
      </c>
      <c r="X3461">
        <f>IF(K3461=0,"No Discount",IF(K3461&lt;=5%,"Low",IF(K3461&lt;=15%,"Medium","High")))</f>
        <v/>
      </c>
      <c r="Y3461">
        <f>IF(L3461&gt;=20000,"High Value",IF(L3461&gt;=5000,"Medium Value","Low Value"))</f>
        <v/>
      </c>
      <c r="Z3461">
        <f>IF(R3461&lt;=3,"Fast",IF(R3461&lt;=5,"On Time","Delayed"))</f>
        <v/>
      </c>
    </row>
    <row r="3462">
      <c r="A3462">
        <f>Raw_Data!A3462</f>
        <v/>
      </c>
      <c r="B3462" s="11">
        <f>Raw_Data!B3462</f>
        <v/>
      </c>
      <c r="C3462">
        <f>Raw_Data!C3462</f>
        <v/>
      </c>
      <c r="D3462">
        <f>Raw_Data!D3462</f>
        <v/>
      </c>
      <c r="E3462">
        <f>Raw_Data!E3462</f>
        <v/>
      </c>
      <c r="F3462">
        <f>Raw_Data!F3462</f>
        <v/>
      </c>
      <c r="G3462">
        <f>Raw_Data!G3462</f>
        <v/>
      </c>
      <c r="H3462">
        <f>Raw_Data!H3462</f>
        <v/>
      </c>
      <c r="I3462">
        <f>Raw_Data!I3462</f>
        <v/>
      </c>
      <c r="J3462" s="12">
        <f>Raw_Data!J3462</f>
        <v/>
      </c>
      <c r="K3462" s="13">
        <f>Raw_Data!K3462</f>
        <v/>
      </c>
      <c r="L3462" s="12">
        <f>Raw_Data!L3462</f>
        <v/>
      </c>
      <c r="M3462" s="12">
        <f>Raw_Data!M3462</f>
        <v/>
      </c>
      <c r="N3462" s="12">
        <f>Raw_Data!N3462</f>
        <v/>
      </c>
      <c r="O3462">
        <f>Raw_Data!O3462</f>
        <v/>
      </c>
      <c r="P3462">
        <f>Raw_Data!P3462</f>
        <v/>
      </c>
      <c r="Q3462">
        <f>Raw_Data!Q3462</f>
        <v/>
      </c>
      <c r="R3462">
        <f>Raw_Data!R3462</f>
        <v/>
      </c>
      <c r="S3462">
        <f>Raw_Data!S3462</f>
        <v/>
      </c>
      <c r="T3462">
        <f>YEAR(B3462)</f>
        <v/>
      </c>
      <c r="U3462">
        <f>MONTH(B3462)</f>
        <v/>
      </c>
      <c r="V3462">
        <f>TEXT(B3462,"mmm")</f>
        <v/>
      </c>
      <c r="W3462" s="15">
        <f>IFERROR(N3462/L3462,0)</f>
        <v/>
      </c>
      <c r="X3462">
        <f>IF(K3462=0,"No Discount",IF(K3462&lt;=5%,"Low",IF(K3462&lt;=15%,"Medium","High")))</f>
        <v/>
      </c>
      <c r="Y3462">
        <f>IF(L3462&gt;=20000,"High Value",IF(L3462&gt;=5000,"Medium Value","Low Value"))</f>
        <v/>
      </c>
      <c r="Z3462">
        <f>IF(R3462&lt;=3,"Fast",IF(R3462&lt;=5,"On Time","Delayed"))</f>
        <v/>
      </c>
    </row>
    <row r="3463">
      <c r="A3463">
        <f>Raw_Data!A3463</f>
        <v/>
      </c>
      <c r="B3463" s="11">
        <f>Raw_Data!B3463</f>
        <v/>
      </c>
      <c r="C3463">
        <f>Raw_Data!C3463</f>
        <v/>
      </c>
      <c r="D3463">
        <f>Raw_Data!D3463</f>
        <v/>
      </c>
      <c r="E3463">
        <f>Raw_Data!E3463</f>
        <v/>
      </c>
      <c r="F3463">
        <f>Raw_Data!F3463</f>
        <v/>
      </c>
      <c r="G3463">
        <f>Raw_Data!G3463</f>
        <v/>
      </c>
      <c r="H3463">
        <f>Raw_Data!H3463</f>
        <v/>
      </c>
      <c r="I3463">
        <f>Raw_Data!I3463</f>
        <v/>
      </c>
      <c r="J3463" s="12">
        <f>Raw_Data!J3463</f>
        <v/>
      </c>
      <c r="K3463" s="13">
        <f>Raw_Data!K3463</f>
        <v/>
      </c>
      <c r="L3463" s="12">
        <f>Raw_Data!L3463</f>
        <v/>
      </c>
      <c r="M3463" s="12">
        <f>Raw_Data!M3463</f>
        <v/>
      </c>
      <c r="N3463" s="12">
        <f>Raw_Data!N3463</f>
        <v/>
      </c>
      <c r="O3463">
        <f>Raw_Data!O3463</f>
        <v/>
      </c>
      <c r="P3463">
        <f>Raw_Data!P3463</f>
        <v/>
      </c>
      <c r="Q3463">
        <f>Raw_Data!Q3463</f>
        <v/>
      </c>
      <c r="R3463">
        <f>Raw_Data!R3463</f>
        <v/>
      </c>
      <c r="S3463">
        <f>Raw_Data!S3463</f>
        <v/>
      </c>
      <c r="T3463">
        <f>YEAR(B3463)</f>
        <v/>
      </c>
      <c r="U3463">
        <f>MONTH(B3463)</f>
        <v/>
      </c>
      <c r="V3463">
        <f>TEXT(B3463,"mmm")</f>
        <v/>
      </c>
      <c r="W3463" s="15">
        <f>IFERROR(N3463/L3463,0)</f>
        <v/>
      </c>
      <c r="X3463">
        <f>IF(K3463=0,"No Discount",IF(K3463&lt;=5%,"Low",IF(K3463&lt;=15%,"Medium","High")))</f>
        <v/>
      </c>
      <c r="Y3463">
        <f>IF(L3463&gt;=20000,"High Value",IF(L3463&gt;=5000,"Medium Value","Low Value"))</f>
        <v/>
      </c>
      <c r="Z3463">
        <f>IF(R3463&lt;=3,"Fast",IF(R3463&lt;=5,"On Time","Delayed"))</f>
        <v/>
      </c>
    </row>
    <row r="3464">
      <c r="A3464">
        <f>Raw_Data!A3464</f>
        <v/>
      </c>
      <c r="B3464" s="11">
        <f>Raw_Data!B3464</f>
        <v/>
      </c>
      <c r="C3464">
        <f>Raw_Data!C3464</f>
        <v/>
      </c>
      <c r="D3464">
        <f>Raw_Data!D3464</f>
        <v/>
      </c>
      <c r="E3464">
        <f>Raw_Data!E3464</f>
        <v/>
      </c>
      <c r="F3464">
        <f>Raw_Data!F3464</f>
        <v/>
      </c>
      <c r="G3464">
        <f>Raw_Data!G3464</f>
        <v/>
      </c>
      <c r="H3464">
        <f>Raw_Data!H3464</f>
        <v/>
      </c>
      <c r="I3464">
        <f>Raw_Data!I3464</f>
        <v/>
      </c>
      <c r="J3464" s="12">
        <f>Raw_Data!J3464</f>
        <v/>
      </c>
      <c r="K3464" s="13">
        <f>Raw_Data!K3464</f>
        <v/>
      </c>
      <c r="L3464" s="12">
        <f>Raw_Data!L3464</f>
        <v/>
      </c>
      <c r="M3464" s="12">
        <f>Raw_Data!M3464</f>
        <v/>
      </c>
      <c r="N3464" s="12">
        <f>Raw_Data!N3464</f>
        <v/>
      </c>
      <c r="O3464">
        <f>Raw_Data!O3464</f>
        <v/>
      </c>
      <c r="P3464">
        <f>Raw_Data!P3464</f>
        <v/>
      </c>
      <c r="Q3464">
        <f>Raw_Data!Q3464</f>
        <v/>
      </c>
      <c r="R3464">
        <f>Raw_Data!R3464</f>
        <v/>
      </c>
      <c r="S3464">
        <f>Raw_Data!S3464</f>
        <v/>
      </c>
      <c r="T3464">
        <f>YEAR(B3464)</f>
        <v/>
      </c>
      <c r="U3464">
        <f>MONTH(B3464)</f>
        <v/>
      </c>
      <c r="V3464">
        <f>TEXT(B3464,"mmm")</f>
        <v/>
      </c>
      <c r="W3464" s="15">
        <f>IFERROR(N3464/L3464,0)</f>
        <v/>
      </c>
      <c r="X3464">
        <f>IF(K3464=0,"No Discount",IF(K3464&lt;=5%,"Low",IF(K3464&lt;=15%,"Medium","High")))</f>
        <v/>
      </c>
      <c r="Y3464">
        <f>IF(L3464&gt;=20000,"High Value",IF(L3464&gt;=5000,"Medium Value","Low Value"))</f>
        <v/>
      </c>
      <c r="Z3464">
        <f>IF(R3464&lt;=3,"Fast",IF(R3464&lt;=5,"On Time","Delayed"))</f>
        <v/>
      </c>
    </row>
    <row r="3465">
      <c r="A3465">
        <f>Raw_Data!A3465</f>
        <v/>
      </c>
      <c r="B3465" s="11">
        <f>Raw_Data!B3465</f>
        <v/>
      </c>
      <c r="C3465">
        <f>Raw_Data!C3465</f>
        <v/>
      </c>
      <c r="D3465">
        <f>Raw_Data!D3465</f>
        <v/>
      </c>
      <c r="E3465">
        <f>Raw_Data!E3465</f>
        <v/>
      </c>
      <c r="F3465">
        <f>Raw_Data!F3465</f>
        <v/>
      </c>
      <c r="G3465">
        <f>Raw_Data!G3465</f>
        <v/>
      </c>
      <c r="H3465">
        <f>Raw_Data!H3465</f>
        <v/>
      </c>
      <c r="I3465">
        <f>Raw_Data!I3465</f>
        <v/>
      </c>
      <c r="J3465" s="12">
        <f>Raw_Data!J3465</f>
        <v/>
      </c>
      <c r="K3465" s="13">
        <f>Raw_Data!K3465</f>
        <v/>
      </c>
      <c r="L3465" s="12">
        <f>Raw_Data!L3465</f>
        <v/>
      </c>
      <c r="M3465" s="12">
        <f>Raw_Data!M3465</f>
        <v/>
      </c>
      <c r="N3465" s="12">
        <f>Raw_Data!N3465</f>
        <v/>
      </c>
      <c r="O3465">
        <f>Raw_Data!O3465</f>
        <v/>
      </c>
      <c r="P3465">
        <f>Raw_Data!P3465</f>
        <v/>
      </c>
      <c r="Q3465">
        <f>Raw_Data!Q3465</f>
        <v/>
      </c>
      <c r="R3465">
        <f>Raw_Data!R3465</f>
        <v/>
      </c>
      <c r="S3465">
        <f>Raw_Data!S3465</f>
        <v/>
      </c>
      <c r="T3465">
        <f>YEAR(B3465)</f>
        <v/>
      </c>
      <c r="U3465">
        <f>MONTH(B3465)</f>
        <v/>
      </c>
      <c r="V3465">
        <f>TEXT(B3465,"mmm")</f>
        <v/>
      </c>
      <c r="W3465" s="15">
        <f>IFERROR(N3465/L3465,0)</f>
        <v/>
      </c>
      <c r="X3465">
        <f>IF(K3465=0,"No Discount",IF(K3465&lt;=5%,"Low",IF(K3465&lt;=15%,"Medium","High")))</f>
        <v/>
      </c>
      <c r="Y3465">
        <f>IF(L3465&gt;=20000,"High Value",IF(L3465&gt;=5000,"Medium Value","Low Value"))</f>
        <v/>
      </c>
      <c r="Z3465">
        <f>IF(R3465&lt;=3,"Fast",IF(R3465&lt;=5,"On Time","Delayed"))</f>
        <v/>
      </c>
    </row>
    <row r="3466">
      <c r="A3466">
        <f>Raw_Data!A3466</f>
        <v/>
      </c>
      <c r="B3466" s="11">
        <f>Raw_Data!B3466</f>
        <v/>
      </c>
      <c r="C3466">
        <f>Raw_Data!C3466</f>
        <v/>
      </c>
      <c r="D3466">
        <f>Raw_Data!D3466</f>
        <v/>
      </c>
      <c r="E3466">
        <f>Raw_Data!E3466</f>
        <v/>
      </c>
      <c r="F3466">
        <f>Raw_Data!F3466</f>
        <v/>
      </c>
      <c r="G3466">
        <f>Raw_Data!G3466</f>
        <v/>
      </c>
      <c r="H3466">
        <f>Raw_Data!H3466</f>
        <v/>
      </c>
      <c r="I3466">
        <f>Raw_Data!I3466</f>
        <v/>
      </c>
      <c r="J3466" s="12">
        <f>Raw_Data!J3466</f>
        <v/>
      </c>
      <c r="K3466" s="13">
        <f>Raw_Data!K3466</f>
        <v/>
      </c>
      <c r="L3466" s="12">
        <f>Raw_Data!L3466</f>
        <v/>
      </c>
      <c r="M3466" s="12">
        <f>Raw_Data!M3466</f>
        <v/>
      </c>
      <c r="N3466" s="12">
        <f>Raw_Data!N3466</f>
        <v/>
      </c>
      <c r="O3466">
        <f>Raw_Data!O3466</f>
        <v/>
      </c>
      <c r="P3466">
        <f>Raw_Data!P3466</f>
        <v/>
      </c>
      <c r="Q3466">
        <f>Raw_Data!Q3466</f>
        <v/>
      </c>
      <c r="R3466">
        <f>Raw_Data!R3466</f>
        <v/>
      </c>
      <c r="S3466">
        <f>Raw_Data!S3466</f>
        <v/>
      </c>
      <c r="T3466">
        <f>YEAR(B3466)</f>
        <v/>
      </c>
      <c r="U3466">
        <f>MONTH(B3466)</f>
        <v/>
      </c>
      <c r="V3466">
        <f>TEXT(B3466,"mmm")</f>
        <v/>
      </c>
      <c r="W3466" s="15">
        <f>IFERROR(N3466/L3466,0)</f>
        <v/>
      </c>
      <c r="X3466">
        <f>IF(K3466=0,"No Discount",IF(K3466&lt;=5%,"Low",IF(K3466&lt;=15%,"Medium","High")))</f>
        <v/>
      </c>
      <c r="Y3466">
        <f>IF(L3466&gt;=20000,"High Value",IF(L3466&gt;=5000,"Medium Value","Low Value"))</f>
        <v/>
      </c>
      <c r="Z3466">
        <f>IF(R3466&lt;=3,"Fast",IF(R3466&lt;=5,"On Time","Delayed"))</f>
        <v/>
      </c>
    </row>
    <row r="3467">
      <c r="A3467">
        <f>Raw_Data!A3467</f>
        <v/>
      </c>
      <c r="B3467" s="11">
        <f>Raw_Data!B3467</f>
        <v/>
      </c>
      <c r="C3467">
        <f>Raw_Data!C3467</f>
        <v/>
      </c>
      <c r="D3467">
        <f>Raw_Data!D3467</f>
        <v/>
      </c>
      <c r="E3467">
        <f>Raw_Data!E3467</f>
        <v/>
      </c>
      <c r="F3467">
        <f>Raw_Data!F3467</f>
        <v/>
      </c>
      <c r="G3467">
        <f>Raw_Data!G3467</f>
        <v/>
      </c>
      <c r="H3467">
        <f>Raw_Data!H3467</f>
        <v/>
      </c>
      <c r="I3467">
        <f>Raw_Data!I3467</f>
        <v/>
      </c>
      <c r="J3467" s="12">
        <f>Raw_Data!J3467</f>
        <v/>
      </c>
      <c r="K3467" s="13">
        <f>Raw_Data!K3467</f>
        <v/>
      </c>
      <c r="L3467" s="12">
        <f>Raw_Data!L3467</f>
        <v/>
      </c>
      <c r="M3467" s="12">
        <f>Raw_Data!M3467</f>
        <v/>
      </c>
      <c r="N3467" s="12">
        <f>Raw_Data!N3467</f>
        <v/>
      </c>
      <c r="O3467">
        <f>Raw_Data!O3467</f>
        <v/>
      </c>
      <c r="P3467">
        <f>Raw_Data!P3467</f>
        <v/>
      </c>
      <c r="Q3467">
        <f>Raw_Data!Q3467</f>
        <v/>
      </c>
      <c r="R3467">
        <f>Raw_Data!R3467</f>
        <v/>
      </c>
      <c r="S3467">
        <f>Raw_Data!S3467</f>
        <v/>
      </c>
      <c r="T3467">
        <f>YEAR(B3467)</f>
        <v/>
      </c>
      <c r="U3467">
        <f>MONTH(B3467)</f>
        <v/>
      </c>
      <c r="V3467">
        <f>TEXT(B3467,"mmm")</f>
        <v/>
      </c>
      <c r="W3467" s="15">
        <f>IFERROR(N3467/L3467,0)</f>
        <v/>
      </c>
      <c r="X3467">
        <f>IF(K3467=0,"No Discount",IF(K3467&lt;=5%,"Low",IF(K3467&lt;=15%,"Medium","High")))</f>
        <v/>
      </c>
      <c r="Y3467">
        <f>IF(L3467&gt;=20000,"High Value",IF(L3467&gt;=5000,"Medium Value","Low Value"))</f>
        <v/>
      </c>
      <c r="Z3467">
        <f>IF(R3467&lt;=3,"Fast",IF(R3467&lt;=5,"On Time","Delayed"))</f>
        <v/>
      </c>
    </row>
    <row r="3468">
      <c r="A3468">
        <f>Raw_Data!A3468</f>
        <v/>
      </c>
      <c r="B3468" s="11">
        <f>Raw_Data!B3468</f>
        <v/>
      </c>
      <c r="C3468">
        <f>Raw_Data!C3468</f>
        <v/>
      </c>
      <c r="D3468">
        <f>Raw_Data!D3468</f>
        <v/>
      </c>
      <c r="E3468">
        <f>Raw_Data!E3468</f>
        <v/>
      </c>
      <c r="F3468">
        <f>Raw_Data!F3468</f>
        <v/>
      </c>
      <c r="G3468">
        <f>Raw_Data!G3468</f>
        <v/>
      </c>
      <c r="H3468">
        <f>Raw_Data!H3468</f>
        <v/>
      </c>
      <c r="I3468">
        <f>Raw_Data!I3468</f>
        <v/>
      </c>
      <c r="J3468" s="12">
        <f>Raw_Data!J3468</f>
        <v/>
      </c>
      <c r="K3468" s="13">
        <f>Raw_Data!K3468</f>
        <v/>
      </c>
      <c r="L3468" s="12">
        <f>Raw_Data!L3468</f>
        <v/>
      </c>
      <c r="M3468" s="12">
        <f>Raw_Data!M3468</f>
        <v/>
      </c>
      <c r="N3468" s="12">
        <f>Raw_Data!N3468</f>
        <v/>
      </c>
      <c r="O3468">
        <f>Raw_Data!O3468</f>
        <v/>
      </c>
      <c r="P3468">
        <f>Raw_Data!P3468</f>
        <v/>
      </c>
      <c r="Q3468">
        <f>Raw_Data!Q3468</f>
        <v/>
      </c>
      <c r="R3468">
        <f>Raw_Data!R3468</f>
        <v/>
      </c>
      <c r="S3468">
        <f>Raw_Data!S3468</f>
        <v/>
      </c>
      <c r="T3468">
        <f>YEAR(B3468)</f>
        <v/>
      </c>
      <c r="U3468">
        <f>MONTH(B3468)</f>
        <v/>
      </c>
      <c r="V3468">
        <f>TEXT(B3468,"mmm")</f>
        <v/>
      </c>
      <c r="W3468" s="15">
        <f>IFERROR(N3468/L3468,0)</f>
        <v/>
      </c>
      <c r="X3468">
        <f>IF(K3468=0,"No Discount",IF(K3468&lt;=5%,"Low",IF(K3468&lt;=15%,"Medium","High")))</f>
        <v/>
      </c>
      <c r="Y3468">
        <f>IF(L3468&gt;=20000,"High Value",IF(L3468&gt;=5000,"Medium Value","Low Value"))</f>
        <v/>
      </c>
      <c r="Z3468">
        <f>IF(R3468&lt;=3,"Fast",IF(R3468&lt;=5,"On Time","Delayed"))</f>
        <v/>
      </c>
    </row>
    <row r="3469">
      <c r="A3469">
        <f>Raw_Data!A3469</f>
        <v/>
      </c>
      <c r="B3469" s="11">
        <f>Raw_Data!B3469</f>
        <v/>
      </c>
      <c r="C3469">
        <f>Raw_Data!C3469</f>
        <v/>
      </c>
      <c r="D3469">
        <f>Raw_Data!D3469</f>
        <v/>
      </c>
      <c r="E3469">
        <f>Raw_Data!E3469</f>
        <v/>
      </c>
      <c r="F3469">
        <f>Raw_Data!F3469</f>
        <v/>
      </c>
      <c r="G3469">
        <f>Raw_Data!G3469</f>
        <v/>
      </c>
      <c r="H3469">
        <f>Raw_Data!H3469</f>
        <v/>
      </c>
      <c r="I3469">
        <f>Raw_Data!I3469</f>
        <v/>
      </c>
      <c r="J3469" s="12">
        <f>Raw_Data!J3469</f>
        <v/>
      </c>
      <c r="K3469" s="13">
        <f>Raw_Data!K3469</f>
        <v/>
      </c>
      <c r="L3469" s="12">
        <f>Raw_Data!L3469</f>
        <v/>
      </c>
      <c r="M3469" s="12">
        <f>Raw_Data!M3469</f>
        <v/>
      </c>
      <c r="N3469" s="12">
        <f>Raw_Data!N3469</f>
        <v/>
      </c>
      <c r="O3469">
        <f>Raw_Data!O3469</f>
        <v/>
      </c>
      <c r="P3469">
        <f>Raw_Data!P3469</f>
        <v/>
      </c>
      <c r="Q3469">
        <f>Raw_Data!Q3469</f>
        <v/>
      </c>
      <c r="R3469">
        <f>Raw_Data!R3469</f>
        <v/>
      </c>
      <c r="S3469">
        <f>Raw_Data!S3469</f>
        <v/>
      </c>
      <c r="T3469">
        <f>YEAR(B3469)</f>
        <v/>
      </c>
      <c r="U3469">
        <f>MONTH(B3469)</f>
        <v/>
      </c>
      <c r="V3469">
        <f>TEXT(B3469,"mmm")</f>
        <v/>
      </c>
      <c r="W3469" s="15">
        <f>IFERROR(N3469/L3469,0)</f>
        <v/>
      </c>
      <c r="X3469">
        <f>IF(K3469=0,"No Discount",IF(K3469&lt;=5%,"Low",IF(K3469&lt;=15%,"Medium","High")))</f>
        <v/>
      </c>
      <c r="Y3469">
        <f>IF(L3469&gt;=20000,"High Value",IF(L3469&gt;=5000,"Medium Value","Low Value"))</f>
        <v/>
      </c>
      <c r="Z3469">
        <f>IF(R3469&lt;=3,"Fast",IF(R3469&lt;=5,"On Time","Delayed"))</f>
        <v/>
      </c>
    </row>
    <row r="3470">
      <c r="A3470">
        <f>Raw_Data!A3470</f>
        <v/>
      </c>
      <c r="B3470" s="11">
        <f>Raw_Data!B3470</f>
        <v/>
      </c>
      <c r="C3470">
        <f>Raw_Data!C3470</f>
        <v/>
      </c>
      <c r="D3470">
        <f>Raw_Data!D3470</f>
        <v/>
      </c>
      <c r="E3470">
        <f>Raw_Data!E3470</f>
        <v/>
      </c>
      <c r="F3470">
        <f>Raw_Data!F3470</f>
        <v/>
      </c>
      <c r="G3470">
        <f>Raw_Data!G3470</f>
        <v/>
      </c>
      <c r="H3470">
        <f>Raw_Data!H3470</f>
        <v/>
      </c>
      <c r="I3470">
        <f>Raw_Data!I3470</f>
        <v/>
      </c>
      <c r="J3470" s="12">
        <f>Raw_Data!J3470</f>
        <v/>
      </c>
      <c r="K3470" s="13">
        <f>Raw_Data!K3470</f>
        <v/>
      </c>
      <c r="L3470" s="12">
        <f>Raw_Data!L3470</f>
        <v/>
      </c>
      <c r="M3470" s="12">
        <f>Raw_Data!M3470</f>
        <v/>
      </c>
      <c r="N3470" s="12">
        <f>Raw_Data!N3470</f>
        <v/>
      </c>
      <c r="O3470">
        <f>Raw_Data!O3470</f>
        <v/>
      </c>
      <c r="P3470">
        <f>Raw_Data!P3470</f>
        <v/>
      </c>
      <c r="Q3470">
        <f>Raw_Data!Q3470</f>
        <v/>
      </c>
      <c r="R3470">
        <f>Raw_Data!R3470</f>
        <v/>
      </c>
      <c r="S3470">
        <f>Raw_Data!S3470</f>
        <v/>
      </c>
      <c r="T3470">
        <f>YEAR(B3470)</f>
        <v/>
      </c>
      <c r="U3470">
        <f>MONTH(B3470)</f>
        <v/>
      </c>
      <c r="V3470">
        <f>TEXT(B3470,"mmm")</f>
        <v/>
      </c>
      <c r="W3470" s="15">
        <f>IFERROR(N3470/L3470,0)</f>
        <v/>
      </c>
      <c r="X3470">
        <f>IF(K3470=0,"No Discount",IF(K3470&lt;=5%,"Low",IF(K3470&lt;=15%,"Medium","High")))</f>
        <v/>
      </c>
      <c r="Y3470">
        <f>IF(L3470&gt;=20000,"High Value",IF(L3470&gt;=5000,"Medium Value","Low Value"))</f>
        <v/>
      </c>
      <c r="Z3470">
        <f>IF(R3470&lt;=3,"Fast",IF(R3470&lt;=5,"On Time","Delayed"))</f>
        <v/>
      </c>
    </row>
    <row r="3471">
      <c r="A3471">
        <f>Raw_Data!A3471</f>
        <v/>
      </c>
      <c r="B3471" s="11">
        <f>Raw_Data!B3471</f>
        <v/>
      </c>
      <c r="C3471">
        <f>Raw_Data!C3471</f>
        <v/>
      </c>
      <c r="D3471">
        <f>Raw_Data!D3471</f>
        <v/>
      </c>
      <c r="E3471">
        <f>Raw_Data!E3471</f>
        <v/>
      </c>
      <c r="F3471">
        <f>Raw_Data!F3471</f>
        <v/>
      </c>
      <c r="G3471">
        <f>Raw_Data!G3471</f>
        <v/>
      </c>
      <c r="H3471">
        <f>Raw_Data!H3471</f>
        <v/>
      </c>
      <c r="I3471">
        <f>Raw_Data!I3471</f>
        <v/>
      </c>
      <c r="J3471" s="12">
        <f>Raw_Data!J3471</f>
        <v/>
      </c>
      <c r="K3471" s="13">
        <f>Raw_Data!K3471</f>
        <v/>
      </c>
      <c r="L3471" s="12">
        <f>Raw_Data!L3471</f>
        <v/>
      </c>
      <c r="M3471" s="12">
        <f>Raw_Data!M3471</f>
        <v/>
      </c>
      <c r="N3471" s="12">
        <f>Raw_Data!N3471</f>
        <v/>
      </c>
      <c r="O3471">
        <f>Raw_Data!O3471</f>
        <v/>
      </c>
      <c r="P3471">
        <f>Raw_Data!P3471</f>
        <v/>
      </c>
      <c r="Q3471">
        <f>Raw_Data!Q3471</f>
        <v/>
      </c>
      <c r="R3471">
        <f>Raw_Data!R3471</f>
        <v/>
      </c>
      <c r="S3471">
        <f>Raw_Data!S3471</f>
        <v/>
      </c>
      <c r="T3471">
        <f>YEAR(B3471)</f>
        <v/>
      </c>
      <c r="U3471">
        <f>MONTH(B3471)</f>
        <v/>
      </c>
      <c r="V3471">
        <f>TEXT(B3471,"mmm")</f>
        <v/>
      </c>
      <c r="W3471" s="15">
        <f>IFERROR(N3471/L3471,0)</f>
        <v/>
      </c>
      <c r="X3471">
        <f>IF(K3471=0,"No Discount",IF(K3471&lt;=5%,"Low",IF(K3471&lt;=15%,"Medium","High")))</f>
        <v/>
      </c>
      <c r="Y3471">
        <f>IF(L3471&gt;=20000,"High Value",IF(L3471&gt;=5000,"Medium Value","Low Value"))</f>
        <v/>
      </c>
      <c r="Z3471">
        <f>IF(R3471&lt;=3,"Fast",IF(R3471&lt;=5,"On Time","Delayed"))</f>
        <v/>
      </c>
    </row>
    <row r="3472">
      <c r="A3472">
        <f>Raw_Data!A3472</f>
        <v/>
      </c>
      <c r="B3472" s="11">
        <f>Raw_Data!B3472</f>
        <v/>
      </c>
      <c r="C3472">
        <f>Raw_Data!C3472</f>
        <v/>
      </c>
      <c r="D3472">
        <f>Raw_Data!D3472</f>
        <v/>
      </c>
      <c r="E3472">
        <f>Raw_Data!E3472</f>
        <v/>
      </c>
      <c r="F3472">
        <f>Raw_Data!F3472</f>
        <v/>
      </c>
      <c r="G3472">
        <f>Raw_Data!G3472</f>
        <v/>
      </c>
      <c r="H3472">
        <f>Raw_Data!H3472</f>
        <v/>
      </c>
      <c r="I3472">
        <f>Raw_Data!I3472</f>
        <v/>
      </c>
      <c r="J3472" s="12">
        <f>Raw_Data!J3472</f>
        <v/>
      </c>
      <c r="K3472" s="13">
        <f>Raw_Data!K3472</f>
        <v/>
      </c>
      <c r="L3472" s="12">
        <f>Raw_Data!L3472</f>
        <v/>
      </c>
      <c r="M3472" s="12">
        <f>Raw_Data!M3472</f>
        <v/>
      </c>
      <c r="N3472" s="12">
        <f>Raw_Data!N3472</f>
        <v/>
      </c>
      <c r="O3472">
        <f>Raw_Data!O3472</f>
        <v/>
      </c>
      <c r="P3472">
        <f>Raw_Data!P3472</f>
        <v/>
      </c>
      <c r="Q3472">
        <f>Raw_Data!Q3472</f>
        <v/>
      </c>
      <c r="R3472">
        <f>Raw_Data!R3472</f>
        <v/>
      </c>
      <c r="S3472">
        <f>Raw_Data!S3472</f>
        <v/>
      </c>
      <c r="T3472">
        <f>YEAR(B3472)</f>
        <v/>
      </c>
      <c r="U3472">
        <f>MONTH(B3472)</f>
        <v/>
      </c>
      <c r="V3472">
        <f>TEXT(B3472,"mmm")</f>
        <v/>
      </c>
      <c r="W3472" s="15">
        <f>IFERROR(N3472/L3472,0)</f>
        <v/>
      </c>
      <c r="X3472">
        <f>IF(K3472=0,"No Discount",IF(K3472&lt;=5%,"Low",IF(K3472&lt;=15%,"Medium","High")))</f>
        <v/>
      </c>
      <c r="Y3472">
        <f>IF(L3472&gt;=20000,"High Value",IF(L3472&gt;=5000,"Medium Value","Low Value"))</f>
        <v/>
      </c>
      <c r="Z3472">
        <f>IF(R3472&lt;=3,"Fast",IF(R3472&lt;=5,"On Time","Delayed"))</f>
        <v/>
      </c>
    </row>
    <row r="3473">
      <c r="A3473">
        <f>Raw_Data!A3473</f>
        <v/>
      </c>
      <c r="B3473" s="11">
        <f>Raw_Data!B3473</f>
        <v/>
      </c>
      <c r="C3473">
        <f>Raw_Data!C3473</f>
        <v/>
      </c>
      <c r="D3473">
        <f>Raw_Data!D3473</f>
        <v/>
      </c>
      <c r="E3473">
        <f>Raw_Data!E3473</f>
        <v/>
      </c>
      <c r="F3473">
        <f>Raw_Data!F3473</f>
        <v/>
      </c>
      <c r="G3473">
        <f>Raw_Data!G3473</f>
        <v/>
      </c>
      <c r="H3473">
        <f>Raw_Data!H3473</f>
        <v/>
      </c>
      <c r="I3473">
        <f>Raw_Data!I3473</f>
        <v/>
      </c>
      <c r="J3473" s="12">
        <f>Raw_Data!J3473</f>
        <v/>
      </c>
      <c r="K3473" s="13">
        <f>Raw_Data!K3473</f>
        <v/>
      </c>
      <c r="L3473" s="12">
        <f>Raw_Data!L3473</f>
        <v/>
      </c>
      <c r="M3473" s="12">
        <f>Raw_Data!M3473</f>
        <v/>
      </c>
      <c r="N3473" s="12">
        <f>Raw_Data!N3473</f>
        <v/>
      </c>
      <c r="O3473">
        <f>Raw_Data!O3473</f>
        <v/>
      </c>
      <c r="P3473">
        <f>Raw_Data!P3473</f>
        <v/>
      </c>
      <c r="Q3473">
        <f>Raw_Data!Q3473</f>
        <v/>
      </c>
      <c r="R3473">
        <f>Raw_Data!R3473</f>
        <v/>
      </c>
      <c r="S3473">
        <f>Raw_Data!S3473</f>
        <v/>
      </c>
      <c r="T3473">
        <f>YEAR(B3473)</f>
        <v/>
      </c>
      <c r="U3473">
        <f>MONTH(B3473)</f>
        <v/>
      </c>
      <c r="V3473">
        <f>TEXT(B3473,"mmm")</f>
        <v/>
      </c>
      <c r="W3473" s="15">
        <f>IFERROR(N3473/L3473,0)</f>
        <v/>
      </c>
      <c r="X3473">
        <f>IF(K3473=0,"No Discount",IF(K3473&lt;=5%,"Low",IF(K3473&lt;=15%,"Medium","High")))</f>
        <v/>
      </c>
      <c r="Y3473">
        <f>IF(L3473&gt;=20000,"High Value",IF(L3473&gt;=5000,"Medium Value","Low Value"))</f>
        <v/>
      </c>
      <c r="Z3473">
        <f>IF(R3473&lt;=3,"Fast",IF(R3473&lt;=5,"On Time","Delayed"))</f>
        <v/>
      </c>
    </row>
    <row r="3474">
      <c r="A3474">
        <f>Raw_Data!A3474</f>
        <v/>
      </c>
      <c r="B3474" s="11">
        <f>Raw_Data!B3474</f>
        <v/>
      </c>
      <c r="C3474">
        <f>Raw_Data!C3474</f>
        <v/>
      </c>
      <c r="D3474">
        <f>Raw_Data!D3474</f>
        <v/>
      </c>
      <c r="E3474">
        <f>Raw_Data!E3474</f>
        <v/>
      </c>
      <c r="F3474">
        <f>Raw_Data!F3474</f>
        <v/>
      </c>
      <c r="G3474">
        <f>Raw_Data!G3474</f>
        <v/>
      </c>
      <c r="H3474">
        <f>Raw_Data!H3474</f>
        <v/>
      </c>
      <c r="I3474">
        <f>Raw_Data!I3474</f>
        <v/>
      </c>
      <c r="J3474" s="12">
        <f>Raw_Data!J3474</f>
        <v/>
      </c>
      <c r="K3474" s="13">
        <f>Raw_Data!K3474</f>
        <v/>
      </c>
      <c r="L3474" s="12">
        <f>Raw_Data!L3474</f>
        <v/>
      </c>
      <c r="M3474" s="12">
        <f>Raw_Data!M3474</f>
        <v/>
      </c>
      <c r="N3474" s="12">
        <f>Raw_Data!N3474</f>
        <v/>
      </c>
      <c r="O3474">
        <f>Raw_Data!O3474</f>
        <v/>
      </c>
      <c r="P3474">
        <f>Raw_Data!P3474</f>
        <v/>
      </c>
      <c r="Q3474">
        <f>Raw_Data!Q3474</f>
        <v/>
      </c>
      <c r="R3474">
        <f>Raw_Data!R3474</f>
        <v/>
      </c>
      <c r="S3474">
        <f>Raw_Data!S3474</f>
        <v/>
      </c>
      <c r="T3474">
        <f>YEAR(B3474)</f>
        <v/>
      </c>
      <c r="U3474">
        <f>MONTH(B3474)</f>
        <v/>
      </c>
      <c r="V3474">
        <f>TEXT(B3474,"mmm")</f>
        <v/>
      </c>
      <c r="W3474" s="15">
        <f>IFERROR(N3474/L3474,0)</f>
        <v/>
      </c>
      <c r="X3474">
        <f>IF(K3474=0,"No Discount",IF(K3474&lt;=5%,"Low",IF(K3474&lt;=15%,"Medium","High")))</f>
        <v/>
      </c>
      <c r="Y3474">
        <f>IF(L3474&gt;=20000,"High Value",IF(L3474&gt;=5000,"Medium Value","Low Value"))</f>
        <v/>
      </c>
      <c r="Z3474">
        <f>IF(R3474&lt;=3,"Fast",IF(R3474&lt;=5,"On Time","Delayed"))</f>
        <v/>
      </c>
    </row>
    <row r="3475">
      <c r="A3475">
        <f>Raw_Data!A3475</f>
        <v/>
      </c>
      <c r="B3475" s="11">
        <f>Raw_Data!B3475</f>
        <v/>
      </c>
      <c r="C3475">
        <f>Raw_Data!C3475</f>
        <v/>
      </c>
      <c r="D3475">
        <f>Raw_Data!D3475</f>
        <v/>
      </c>
      <c r="E3475">
        <f>Raw_Data!E3475</f>
        <v/>
      </c>
      <c r="F3475">
        <f>Raw_Data!F3475</f>
        <v/>
      </c>
      <c r="G3475">
        <f>Raw_Data!G3475</f>
        <v/>
      </c>
      <c r="H3475">
        <f>Raw_Data!H3475</f>
        <v/>
      </c>
      <c r="I3475">
        <f>Raw_Data!I3475</f>
        <v/>
      </c>
      <c r="J3475" s="12">
        <f>Raw_Data!J3475</f>
        <v/>
      </c>
      <c r="K3475" s="13">
        <f>Raw_Data!K3475</f>
        <v/>
      </c>
      <c r="L3475" s="12">
        <f>Raw_Data!L3475</f>
        <v/>
      </c>
      <c r="M3475" s="12">
        <f>Raw_Data!M3475</f>
        <v/>
      </c>
      <c r="N3475" s="12">
        <f>Raw_Data!N3475</f>
        <v/>
      </c>
      <c r="O3475">
        <f>Raw_Data!O3475</f>
        <v/>
      </c>
      <c r="P3475">
        <f>Raw_Data!P3475</f>
        <v/>
      </c>
      <c r="Q3475">
        <f>Raw_Data!Q3475</f>
        <v/>
      </c>
      <c r="R3475">
        <f>Raw_Data!R3475</f>
        <v/>
      </c>
      <c r="S3475">
        <f>Raw_Data!S3475</f>
        <v/>
      </c>
      <c r="T3475">
        <f>YEAR(B3475)</f>
        <v/>
      </c>
      <c r="U3475">
        <f>MONTH(B3475)</f>
        <v/>
      </c>
      <c r="V3475">
        <f>TEXT(B3475,"mmm")</f>
        <v/>
      </c>
      <c r="W3475" s="15">
        <f>IFERROR(N3475/L3475,0)</f>
        <v/>
      </c>
      <c r="X3475">
        <f>IF(K3475=0,"No Discount",IF(K3475&lt;=5%,"Low",IF(K3475&lt;=15%,"Medium","High")))</f>
        <v/>
      </c>
      <c r="Y3475">
        <f>IF(L3475&gt;=20000,"High Value",IF(L3475&gt;=5000,"Medium Value","Low Value"))</f>
        <v/>
      </c>
      <c r="Z3475">
        <f>IF(R3475&lt;=3,"Fast",IF(R3475&lt;=5,"On Time","Delayed"))</f>
        <v/>
      </c>
    </row>
    <row r="3476">
      <c r="A3476">
        <f>Raw_Data!A3476</f>
        <v/>
      </c>
      <c r="B3476" s="11">
        <f>Raw_Data!B3476</f>
        <v/>
      </c>
      <c r="C3476">
        <f>Raw_Data!C3476</f>
        <v/>
      </c>
      <c r="D3476">
        <f>Raw_Data!D3476</f>
        <v/>
      </c>
      <c r="E3476">
        <f>Raw_Data!E3476</f>
        <v/>
      </c>
      <c r="F3476">
        <f>Raw_Data!F3476</f>
        <v/>
      </c>
      <c r="G3476">
        <f>Raw_Data!G3476</f>
        <v/>
      </c>
      <c r="H3476">
        <f>Raw_Data!H3476</f>
        <v/>
      </c>
      <c r="I3476">
        <f>Raw_Data!I3476</f>
        <v/>
      </c>
      <c r="J3476" s="12">
        <f>Raw_Data!J3476</f>
        <v/>
      </c>
      <c r="K3476" s="13">
        <f>Raw_Data!K3476</f>
        <v/>
      </c>
      <c r="L3476" s="12">
        <f>Raw_Data!L3476</f>
        <v/>
      </c>
      <c r="M3476" s="12">
        <f>Raw_Data!M3476</f>
        <v/>
      </c>
      <c r="N3476" s="12">
        <f>Raw_Data!N3476</f>
        <v/>
      </c>
      <c r="O3476">
        <f>Raw_Data!O3476</f>
        <v/>
      </c>
      <c r="P3476">
        <f>Raw_Data!P3476</f>
        <v/>
      </c>
      <c r="Q3476">
        <f>Raw_Data!Q3476</f>
        <v/>
      </c>
      <c r="R3476">
        <f>Raw_Data!R3476</f>
        <v/>
      </c>
      <c r="S3476">
        <f>Raw_Data!S3476</f>
        <v/>
      </c>
      <c r="T3476">
        <f>YEAR(B3476)</f>
        <v/>
      </c>
      <c r="U3476">
        <f>MONTH(B3476)</f>
        <v/>
      </c>
      <c r="V3476">
        <f>TEXT(B3476,"mmm")</f>
        <v/>
      </c>
      <c r="W3476" s="15">
        <f>IFERROR(N3476/L3476,0)</f>
        <v/>
      </c>
      <c r="X3476">
        <f>IF(K3476=0,"No Discount",IF(K3476&lt;=5%,"Low",IF(K3476&lt;=15%,"Medium","High")))</f>
        <v/>
      </c>
      <c r="Y3476">
        <f>IF(L3476&gt;=20000,"High Value",IF(L3476&gt;=5000,"Medium Value","Low Value"))</f>
        <v/>
      </c>
      <c r="Z3476">
        <f>IF(R3476&lt;=3,"Fast",IF(R3476&lt;=5,"On Time","Delayed"))</f>
        <v/>
      </c>
    </row>
    <row r="3477">
      <c r="A3477">
        <f>Raw_Data!A3477</f>
        <v/>
      </c>
      <c r="B3477" s="11">
        <f>Raw_Data!B3477</f>
        <v/>
      </c>
      <c r="C3477">
        <f>Raw_Data!C3477</f>
        <v/>
      </c>
      <c r="D3477">
        <f>Raw_Data!D3477</f>
        <v/>
      </c>
      <c r="E3477">
        <f>Raw_Data!E3477</f>
        <v/>
      </c>
      <c r="F3477">
        <f>Raw_Data!F3477</f>
        <v/>
      </c>
      <c r="G3477">
        <f>Raw_Data!G3477</f>
        <v/>
      </c>
      <c r="H3477">
        <f>Raw_Data!H3477</f>
        <v/>
      </c>
      <c r="I3477">
        <f>Raw_Data!I3477</f>
        <v/>
      </c>
      <c r="J3477" s="12">
        <f>Raw_Data!J3477</f>
        <v/>
      </c>
      <c r="K3477" s="13">
        <f>Raw_Data!K3477</f>
        <v/>
      </c>
      <c r="L3477" s="12">
        <f>Raw_Data!L3477</f>
        <v/>
      </c>
      <c r="M3477" s="12">
        <f>Raw_Data!M3477</f>
        <v/>
      </c>
      <c r="N3477" s="12">
        <f>Raw_Data!N3477</f>
        <v/>
      </c>
      <c r="O3477">
        <f>Raw_Data!O3477</f>
        <v/>
      </c>
      <c r="P3477">
        <f>Raw_Data!P3477</f>
        <v/>
      </c>
      <c r="Q3477">
        <f>Raw_Data!Q3477</f>
        <v/>
      </c>
      <c r="R3477">
        <f>Raw_Data!R3477</f>
        <v/>
      </c>
      <c r="S3477">
        <f>Raw_Data!S3477</f>
        <v/>
      </c>
      <c r="T3477">
        <f>YEAR(B3477)</f>
        <v/>
      </c>
      <c r="U3477">
        <f>MONTH(B3477)</f>
        <v/>
      </c>
      <c r="V3477">
        <f>TEXT(B3477,"mmm")</f>
        <v/>
      </c>
      <c r="W3477" s="15">
        <f>IFERROR(N3477/L3477,0)</f>
        <v/>
      </c>
      <c r="X3477">
        <f>IF(K3477=0,"No Discount",IF(K3477&lt;=5%,"Low",IF(K3477&lt;=15%,"Medium","High")))</f>
        <v/>
      </c>
      <c r="Y3477">
        <f>IF(L3477&gt;=20000,"High Value",IF(L3477&gt;=5000,"Medium Value","Low Value"))</f>
        <v/>
      </c>
      <c r="Z3477">
        <f>IF(R3477&lt;=3,"Fast",IF(R3477&lt;=5,"On Time","Delayed"))</f>
        <v/>
      </c>
    </row>
    <row r="3478">
      <c r="A3478">
        <f>Raw_Data!A3478</f>
        <v/>
      </c>
      <c r="B3478" s="11">
        <f>Raw_Data!B3478</f>
        <v/>
      </c>
      <c r="C3478">
        <f>Raw_Data!C3478</f>
        <v/>
      </c>
      <c r="D3478">
        <f>Raw_Data!D3478</f>
        <v/>
      </c>
      <c r="E3478">
        <f>Raw_Data!E3478</f>
        <v/>
      </c>
      <c r="F3478">
        <f>Raw_Data!F3478</f>
        <v/>
      </c>
      <c r="G3478">
        <f>Raw_Data!G3478</f>
        <v/>
      </c>
      <c r="H3478">
        <f>Raw_Data!H3478</f>
        <v/>
      </c>
      <c r="I3478">
        <f>Raw_Data!I3478</f>
        <v/>
      </c>
      <c r="J3478" s="12">
        <f>Raw_Data!J3478</f>
        <v/>
      </c>
      <c r="K3478" s="13">
        <f>Raw_Data!K3478</f>
        <v/>
      </c>
      <c r="L3478" s="12">
        <f>Raw_Data!L3478</f>
        <v/>
      </c>
      <c r="M3478" s="12">
        <f>Raw_Data!M3478</f>
        <v/>
      </c>
      <c r="N3478" s="12">
        <f>Raw_Data!N3478</f>
        <v/>
      </c>
      <c r="O3478">
        <f>Raw_Data!O3478</f>
        <v/>
      </c>
      <c r="P3478">
        <f>Raw_Data!P3478</f>
        <v/>
      </c>
      <c r="Q3478">
        <f>Raw_Data!Q3478</f>
        <v/>
      </c>
      <c r="R3478">
        <f>Raw_Data!R3478</f>
        <v/>
      </c>
      <c r="S3478">
        <f>Raw_Data!S3478</f>
        <v/>
      </c>
      <c r="T3478">
        <f>YEAR(B3478)</f>
        <v/>
      </c>
      <c r="U3478">
        <f>MONTH(B3478)</f>
        <v/>
      </c>
      <c r="V3478">
        <f>TEXT(B3478,"mmm")</f>
        <v/>
      </c>
      <c r="W3478" s="15">
        <f>IFERROR(N3478/L3478,0)</f>
        <v/>
      </c>
      <c r="X3478">
        <f>IF(K3478=0,"No Discount",IF(K3478&lt;=5%,"Low",IF(K3478&lt;=15%,"Medium","High")))</f>
        <v/>
      </c>
      <c r="Y3478">
        <f>IF(L3478&gt;=20000,"High Value",IF(L3478&gt;=5000,"Medium Value","Low Value"))</f>
        <v/>
      </c>
      <c r="Z3478">
        <f>IF(R3478&lt;=3,"Fast",IF(R3478&lt;=5,"On Time","Delayed"))</f>
        <v/>
      </c>
    </row>
    <row r="3479">
      <c r="A3479">
        <f>Raw_Data!A3479</f>
        <v/>
      </c>
      <c r="B3479" s="11">
        <f>Raw_Data!B3479</f>
        <v/>
      </c>
      <c r="C3479">
        <f>Raw_Data!C3479</f>
        <v/>
      </c>
      <c r="D3479">
        <f>Raw_Data!D3479</f>
        <v/>
      </c>
      <c r="E3479">
        <f>Raw_Data!E3479</f>
        <v/>
      </c>
      <c r="F3479">
        <f>Raw_Data!F3479</f>
        <v/>
      </c>
      <c r="G3479">
        <f>Raw_Data!G3479</f>
        <v/>
      </c>
      <c r="H3479">
        <f>Raw_Data!H3479</f>
        <v/>
      </c>
      <c r="I3479">
        <f>Raw_Data!I3479</f>
        <v/>
      </c>
      <c r="J3479" s="12">
        <f>Raw_Data!J3479</f>
        <v/>
      </c>
      <c r="K3479" s="13">
        <f>Raw_Data!K3479</f>
        <v/>
      </c>
      <c r="L3479" s="12">
        <f>Raw_Data!L3479</f>
        <v/>
      </c>
      <c r="M3479" s="12">
        <f>Raw_Data!M3479</f>
        <v/>
      </c>
      <c r="N3479" s="12">
        <f>Raw_Data!N3479</f>
        <v/>
      </c>
      <c r="O3479">
        <f>Raw_Data!O3479</f>
        <v/>
      </c>
      <c r="P3479">
        <f>Raw_Data!P3479</f>
        <v/>
      </c>
      <c r="Q3479">
        <f>Raw_Data!Q3479</f>
        <v/>
      </c>
      <c r="R3479">
        <f>Raw_Data!R3479</f>
        <v/>
      </c>
      <c r="S3479">
        <f>Raw_Data!S3479</f>
        <v/>
      </c>
      <c r="T3479">
        <f>YEAR(B3479)</f>
        <v/>
      </c>
      <c r="U3479">
        <f>MONTH(B3479)</f>
        <v/>
      </c>
      <c r="V3479">
        <f>TEXT(B3479,"mmm")</f>
        <v/>
      </c>
      <c r="W3479" s="15">
        <f>IFERROR(N3479/L3479,0)</f>
        <v/>
      </c>
      <c r="X3479">
        <f>IF(K3479=0,"No Discount",IF(K3479&lt;=5%,"Low",IF(K3479&lt;=15%,"Medium","High")))</f>
        <v/>
      </c>
      <c r="Y3479">
        <f>IF(L3479&gt;=20000,"High Value",IF(L3479&gt;=5000,"Medium Value","Low Value"))</f>
        <v/>
      </c>
      <c r="Z3479">
        <f>IF(R3479&lt;=3,"Fast",IF(R3479&lt;=5,"On Time","Delayed"))</f>
        <v/>
      </c>
    </row>
    <row r="3480">
      <c r="A3480">
        <f>Raw_Data!A3480</f>
        <v/>
      </c>
      <c r="B3480" s="11">
        <f>Raw_Data!B3480</f>
        <v/>
      </c>
      <c r="C3480">
        <f>Raw_Data!C3480</f>
        <v/>
      </c>
      <c r="D3480">
        <f>Raw_Data!D3480</f>
        <v/>
      </c>
      <c r="E3480">
        <f>Raw_Data!E3480</f>
        <v/>
      </c>
      <c r="F3480">
        <f>Raw_Data!F3480</f>
        <v/>
      </c>
      <c r="G3480">
        <f>Raw_Data!G3480</f>
        <v/>
      </c>
      <c r="H3480">
        <f>Raw_Data!H3480</f>
        <v/>
      </c>
      <c r="I3480">
        <f>Raw_Data!I3480</f>
        <v/>
      </c>
      <c r="J3480" s="12">
        <f>Raw_Data!J3480</f>
        <v/>
      </c>
      <c r="K3480" s="13">
        <f>Raw_Data!K3480</f>
        <v/>
      </c>
      <c r="L3480" s="12">
        <f>Raw_Data!L3480</f>
        <v/>
      </c>
      <c r="M3480" s="12">
        <f>Raw_Data!M3480</f>
        <v/>
      </c>
      <c r="N3480" s="12">
        <f>Raw_Data!N3480</f>
        <v/>
      </c>
      <c r="O3480">
        <f>Raw_Data!O3480</f>
        <v/>
      </c>
      <c r="P3480">
        <f>Raw_Data!P3480</f>
        <v/>
      </c>
      <c r="Q3480">
        <f>Raw_Data!Q3480</f>
        <v/>
      </c>
      <c r="R3480">
        <f>Raw_Data!R3480</f>
        <v/>
      </c>
      <c r="S3480">
        <f>Raw_Data!S3480</f>
        <v/>
      </c>
      <c r="T3480">
        <f>YEAR(B3480)</f>
        <v/>
      </c>
      <c r="U3480">
        <f>MONTH(B3480)</f>
        <v/>
      </c>
      <c r="V3480">
        <f>TEXT(B3480,"mmm")</f>
        <v/>
      </c>
      <c r="W3480" s="15">
        <f>IFERROR(N3480/L3480,0)</f>
        <v/>
      </c>
      <c r="X3480">
        <f>IF(K3480=0,"No Discount",IF(K3480&lt;=5%,"Low",IF(K3480&lt;=15%,"Medium","High")))</f>
        <v/>
      </c>
      <c r="Y3480">
        <f>IF(L3480&gt;=20000,"High Value",IF(L3480&gt;=5000,"Medium Value","Low Value"))</f>
        <v/>
      </c>
      <c r="Z3480">
        <f>IF(R3480&lt;=3,"Fast",IF(R3480&lt;=5,"On Time","Delayed"))</f>
        <v/>
      </c>
    </row>
    <row r="3481">
      <c r="A3481">
        <f>Raw_Data!A3481</f>
        <v/>
      </c>
      <c r="B3481" s="11">
        <f>Raw_Data!B3481</f>
        <v/>
      </c>
      <c r="C3481">
        <f>Raw_Data!C3481</f>
        <v/>
      </c>
      <c r="D3481">
        <f>Raw_Data!D3481</f>
        <v/>
      </c>
      <c r="E3481">
        <f>Raw_Data!E3481</f>
        <v/>
      </c>
      <c r="F3481">
        <f>Raw_Data!F3481</f>
        <v/>
      </c>
      <c r="G3481">
        <f>Raw_Data!G3481</f>
        <v/>
      </c>
      <c r="H3481">
        <f>Raw_Data!H3481</f>
        <v/>
      </c>
      <c r="I3481">
        <f>Raw_Data!I3481</f>
        <v/>
      </c>
      <c r="J3481" s="12">
        <f>Raw_Data!J3481</f>
        <v/>
      </c>
      <c r="K3481" s="13">
        <f>Raw_Data!K3481</f>
        <v/>
      </c>
      <c r="L3481" s="12">
        <f>Raw_Data!L3481</f>
        <v/>
      </c>
      <c r="M3481" s="12">
        <f>Raw_Data!M3481</f>
        <v/>
      </c>
      <c r="N3481" s="12">
        <f>Raw_Data!N3481</f>
        <v/>
      </c>
      <c r="O3481">
        <f>Raw_Data!O3481</f>
        <v/>
      </c>
      <c r="P3481">
        <f>Raw_Data!P3481</f>
        <v/>
      </c>
      <c r="Q3481">
        <f>Raw_Data!Q3481</f>
        <v/>
      </c>
      <c r="R3481">
        <f>Raw_Data!R3481</f>
        <v/>
      </c>
      <c r="S3481">
        <f>Raw_Data!S3481</f>
        <v/>
      </c>
      <c r="T3481">
        <f>YEAR(B3481)</f>
        <v/>
      </c>
      <c r="U3481">
        <f>MONTH(B3481)</f>
        <v/>
      </c>
      <c r="V3481">
        <f>TEXT(B3481,"mmm")</f>
        <v/>
      </c>
      <c r="W3481" s="15">
        <f>IFERROR(N3481/L3481,0)</f>
        <v/>
      </c>
      <c r="X3481">
        <f>IF(K3481=0,"No Discount",IF(K3481&lt;=5%,"Low",IF(K3481&lt;=15%,"Medium","High")))</f>
        <v/>
      </c>
      <c r="Y3481">
        <f>IF(L3481&gt;=20000,"High Value",IF(L3481&gt;=5000,"Medium Value","Low Value"))</f>
        <v/>
      </c>
      <c r="Z3481">
        <f>IF(R3481&lt;=3,"Fast",IF(R3481&lt;=5,"On Time","Delayed"))</f>
        <v/>
      </c>
    </row>
    <row r="3482">
      <c r="A3482">
        <f>Raw_Data!A3482</f>
        <v/>
      </c>
      <c r="B3482" s="11">
        <f>Raw_Data!B3482</f>
        <v/>
      </c>
      <c r="C3482">
        <f>Raw_Data!C3482</f>
        <v/>
      </c>
      <c r="D3482">
        <f>Raw_Data!D3482</f>
        <v/>
      </c>
      <c r="E3482">
        <f>Raw_Data!E3482</f>
        <v/>
      </c>
      <c r="F3482">
        <f>Raw_Data!F3482</f>
        <v/>
      </c>
      <c r="G3482">
        <f>Raw_Data!G3482</f>
        <v/>
      </c>
      <c r="H3482">
        <f>Raw_Data!H3482</f>
        <v/>
      </c>
      <c r="I3482">
        <f>Raw_Data!I3482</f>
        <v/>
      </c>
      <c r="J3482" s="12">
        <f>Raw_Data!J3482</f>
        <v/>
      </c>
      <c r="K3482" s="13">
        <f>Raw_Data!K3482</f>
        <v/>
      </c>
      <c r="L3482" s="12">
        <f>Raw_Data!L3482</f>
        <v/>
      </c>
      <c r="M3482" s="12">
        <f>Raw_Data!M3482</f>
        <v/>
      </c>
      <c r="N3482" s="12">
        <f>Raw_Data!N3482</f>
        <v/>
      </c>
      <c r="O3482">
        <f>Raw_Data!O3482</f>
        <v/>
      </c>
      <c r="P3482">
        <f>Raw_Data!P3482</f>
        <v/>
      </c>
      <c r="Q3482">
        <f>Raw_Data!Q3482</f>
        <v/>
      </c>
      <c r="R3482">
        <f>Raw_Data!R3482</f>
        <v/>
      </c>
      <c r="S3482">
        <f>Raw_Data!S3482</f>
        <v/>
      </c>
      <c r="T3482">
        <f>YEAR(B3482)</f>
        <v/>
      </c>
      <c r="U3482">
        <f>MONTH(B3482)</f>
        <v/>
      </c>
      <c r="V3482">
        <f>TEXT(B3482,"mmm")</f>
        <v/>
      </c>
      <c r="W3482" s="15">
        <f>IFERROR(N3482/L3482,0)</f>
        <v/>
      </c>
      <c r="X3482">
        <f>IF(K3482=0,"No Discount",IF(K3482&lt;=5%,"Low",IF(K3482&lt;=15%,"Medium","High")))</f>
        <v/>
      </c>
      <c r="Y3482">
        <f>IF(L3482&gt;=20000,"High Value",IF(L3482&gt;=5000,"Medium Value","Low Value"))</f>
        <v/>
      </c>
      <c r="Z3482">
        <f>IF(R3482&lt;=3,"Fast",IF(R3482&lt;=5,"On Time","Delayed"))</f>
        <v/>
      </c>
    </row>
    <row r="3483">
      <c r="A3483">
        <f>Raw_Data!A3483</f>
        <v/>
      </c>
      <c r="B3483" s="11">
        <f>Raw_Data!B3483</f>
        <v/>
      </c>
      <c r="C3483">
        <f>Raw_Data!C3483</f>
        <v/>
      </c>
      <c r="D3483">
        <f>Raw_Data!D3483</f>
        <v/>
      </c>
      <c r="E3483">
        <f>Raw_Data!E3483</f>
        <v/>
      </c>
      <c r="F3483">
        <f>Raw_Data!F3483</f>
        <v/>
      </c>
      <c r="G3483">
        <f>Raw_Data!G3483</f>
        <v/>
      </c>
      <c r="H3483">
        <f>Raw_Data!H3483</f>
        <v/>
      </c>
      <c r="I3483">
        <f>Raw_Data!I3483</f>
        <v/>
      </c>
      <c r="J3483" s="12">
        <f>Raw_Data!J3483</f>
        <v/>
      </c>
      <c r="K3483" s="13">
        <f>Raw_Data!K3483</f>
        <v/>
      </c>
      <c r="L3483" s="12">
        <f>Raw_Data!L3483</f>
        <v/>
      </c>
      <c r="M3483" s="12">
        <f>Raw_Data!M3483</f>
        <v/>
      </c>
      <c r="N3483" s="12">
        <f>Raw_Data!N3483</f>
        <v/>
      </c>
      <c r="O3483">
        <f>Raw_Data!O3483</f>
        <v/>
      </c>
      <c r="P3483">
        <f>Raw_Data!P3483</f>
        <v/>
      </c>
      <c r="Q3483">
        <f>Raw_Data!Q3483</f>
        <v/>
      </c>
      <c r="R3483">
        <f>Raw_Data!R3483</f>
        <v/>
      </c>
      <c r="S3483">
        <f>Raw_Data!S3483</f>
        <v/>
      </c>
      <c r="T3483">
        <f>YEAR(B3483)</f>
        <v/>
      </c>
      <c r="U3483">
        <f>MONTH(B3483)</f>
        <v/>
      </c>
      <c r="V3483">
        <f>TEXT(B3483,"mmm")</f>
        <v/>
      </c>
      <c r="W3483" s="15">
        <f>IFERROR(N3483/L3483,0)</f>
        <v/>
      </c>
      <c r="X3483">
        <f>IF(K3483=0,"No Discount",IF(K3483&lt;=5%,"Low",IF(K3483&lt;=15%,"Medium","High")))</f>
        <v/>
      </c>
      <c r="Y3483">
        <f>IF(L3483&gt;=20000,"High Value",IF(L3483&gt;=5000,"Medium Value","Low Value"))</f>
        <v/>
      </c>
      <c r="Z3483">
        <f>IF(R3483&lt;=3,"Fast",IF(R3483&lt;=5,"On Time","Delayed"))</f>
        <v/>
      </c>
    </row>
    <row r="3484">
      <c r="A3484">
        <f>Raw_Data!A3484</f>
        <v/>
      </c>
      <c r="B3484" s="11">
        <f>Raw_Data!B3484</f>
        <v/>
      </c>
      <c r="C3484">
        <f>Raw_Data!C3484</f>
        <v/>
      </c>
      <c r="D3484">
        <f>Raw_Data!D3484</f>
        <v/>
      </c>
      <c r="E3484">
        <f>Raw_Data!E3484</f>
        <v/>
      </c>
      <c r="F3484">
        <f>Raw_Data!F3484</f>
        <v/>
      </c>
      <c r="G3484">
        <f>Raw_Data!G3484</f>
        <v/>
      </c>
      <c r="H3484">
        <f>Raw_Data!H3484</f>
        <v/>
      </c>
      <c r="I3484">
        <f>Raw_Data!I3484</f>
        <v/>
      </c>
      <c r="J3484" s="12">
        <f>Raw_Data!J3484</f>
        <v/>
      </c>
      <c r="K3484" s="13">
        <f>Raw_Data!K3484</f>
        <v/>
      </c>
      <c r="L3484" s="12">
        <f>Raw_Data!L3484</f>
        <v/>
      </c>
      <c r="M3484" s="12">
        <f>Raw_Data!M3484</f>
        <v/>
      </c>
      <c r="N3484" s="12">
        <f>Raw_Data!N3484</f>
        <v/>
      </c>
      <c r="O3484">
        <f>Raw_Data!O3484</f>
        <v/>
      </c>
      <c r="P3484">
        <f>Raw_Data!P3484</f>
        <v/>
      </c>
      <c r="Q3484">
        <f>Raw_Data!Q3484</f>
        <v/>
      </c>
      <c r="R3484">
        <f>Raw_Data!R3484</f>
        <v/>
      </c>
      <c r="S3484">
        <f>Raw_Data!S3484</f>
        <v/>
      </c>
      <c r="T3484">
        <f>YEAR(B3484)</f>
        <v/>
      </c>
      <c r="U3484">
        <f>MONTH(B3484)</f>
        <v/>
      </c>
      <c r="V3484">
        <f>TEXT(B3484,"mmm")</f>
        <v/>
      </c>
      <c r="W3484" s="15">
        <f>IFERROR(N3484/L3484,0)</f>
        <v/>
      </c>
      <c r="X3484">
        <f>IF(K3484=0,"No Discount",IF(K3484&lt;=5%,"Low",IF(K3484&lt;=15%,"Medium","High")))</f>
        <v/>
      </c>
      <c r="Y3484">
        <f>IF(L3484&gt;=20000,"High Value",IF(L3484&gt;=5000,"Medium Value","Low Value"))</f>
        <v/>
      </c>
      <c r="Z3484">
        <f>IF(R3484&lt;=3,"Fast",IF(R3484&lt;=5,"On Time","Delayed"))</f>
        <v/>
      </c>
    </row>
    <row r="3485">
      <c r="A3485">
        <f>Raw_Data!A3485</f>
        <v/>
      </c>
      <c r="B3485" s="11">
        <f>Raw_Data!B3485</f>
        <v/>
      </c>
      <c r="C3485">
        <f>Raw_Data!C3485</f>
        <v/>
      </c>
      <c r="D3485">
        <f>Raw_Data!D3485</f>
        <v/>
      </c>
      <c r="E3485">
        <f>Raw_Data!E3485</f>
        <v/>
      </c>
      <c r="F3485">
        <f>Raw_Data!F3485</f>
        <v/>
      </c>
      <c r="G3485">
        <f>Raw_Data!G3485</f>
        <v/>
      </c>
      <c r="H3485">
        <f>Raw_Data!H3485</f>
        <v/>
      </c>
      <c r="I3485">
        <f>Raw_Data!I3485</f>
        <v/>
      </c>
      <c r="J3485" s="12">
        <f>Raw_Data!J3485</f>
        <v/>
      </c>
      <c r="K3485" s="13">
        <f>Raw_Data!K3485</f>
        <v/>
      </c>
      <c r="L3485" s="12">
        <f>Raw_Data!L3485</f>
        <v/>
      </c>
      <c r="M3485" s="12">
        <f>Raw_Data!M3485</f>
        <v/>
      </c>
      <c r="N3485" s="12">
        <f>Raw_Data!N3485</f>
        <v/>
      </c>
      <c r="O3485">
        <f>Raw_Data!O3485</f>
        <v/>
      </c>
      <c r="P3485">
        <f>Raw_Data!P3485</f>
        <v/>
      </c>
      <c r="Q3485">
        <f>Raw_Data!Q3485</f>
        <v/>
      </c>
      <c r="R3485">
        <f>Raw_Data!R3485</f>
        <v/>
      </c>
      <c r="S3485">
        <f>Raw_Data!S3485</f>
        <v/>
      </c>
      <c r="T3485">
        <f>YEAR(B3485)</f>
        <v/>
      </c>
      <c r="U3485">
        <f>MONTH(B3485)</f>
        <v/>
      </c>
      <c r="V3485">
        <f>TEXT(B3485,"mmm")</f>
        <v/>
      </c>
      <c r="W3485" s="15">
        <f>IFERROR(N3485/L3485,0)</f>
        <v/>
      </c>
      <c r="X3485">
        <f>IF(K3485=0,"No Discount",IF(K3485&lt;=5%,"Low",IF(K3485&lt;=15%,"Medium","High")))</f>
        <v/>
      </c>
      <c r="Y3485">
        <f>IF(L3485&gt;=20000,"High Value",IF(L3485&gt;=5000,"Medium Value","Low Value"))</f>
        <v/>
      </c>
      <c r="Z3485">
        <f>IF(R3485&lt;=3,"Fast",IF(R3485&lt;=5,"On Time","Delayed"))</f>
        <v/>
      </c>
    </row>
    <row r="3486">
      <c r="A3486">
        <f>Raw_Data!A3486</f>
        <v/>
      </c>
      <c r="B3486" s="11">
        <f>Raw_Data!B3486</f>
        <v/>
      </c>
      <c r="C3486">
        <f>Raw_Data!C3486</f>
        <v/>
      </c>
      <c r="D3486">
        <f>Raw_Data!D3486</f>
        <v/>
      </c>
      <c r="E3486">
        <f>Raw_Data!E3486</f>
        <v/>
      </c>
      <c r="F3486">
        <f>Raw_Data!F3486</f>
        <v/>
      </c>
      <c r="G3486">
        <f>Raw_Data!G3486</f>
        <v/>
      </c>
      <c r="H3486">
        <f>Raw_Data!H3486</f>
        <v/>
      </c>
      <c r="I3486">
        <f>Raw_Data!I3486</f>
        <v/>
      </c>
      <c r="J3486" s="12">
        <f>Raw_Data!J3486</f>
        <v/>
      </c>
      <c r="K3486" s="13">
        <f>Raw_Data!K3486</f>
        <v/>
      </c>
      <c r="L3486" s="12">
        <f>Raw_Data!L3486</f>
        <v/>
      </c>
      <c r="M3486" s="12">
        <f>Raw_Data!M3486</f>
        <v/>
      </c>
      <c r="N3486" s="12">
        <f>Raw_Data!N3486</f>
        <v/>
      </c>
      <c r="O3486">
        <f>Raw_Data!O3486</f>
        <v/>
      </c>
      <c r="P3486">
        <f>Raw_Data!P3486</f>
        <v/>
      </c>
      <c r="Q3486">
        <f>Raw_Data!Q3486</f>
        <v/>
      </c>
      <c r="R3486">
        <f>Raw_Data!R3486</f>
        <v/>
      </c>
      <c r="S3486">
        <f>Raw_Data!S3486</f>
        <v/>
      </c>
      <c r="T3486">
        <f>YEAR(B3486)</f>
        <v/>
      </c>
      <c r="U3486">
        <f>MONTH(B3486)</f>
        <v/>
      </c>
      <c r="V3486">
        <f>TEXT(B3486,"mmm")</f>
        <v/>
      </c>
      <c r="W3486" s="15">
        <f>IFERROR(N3486/L3486,0)</f>
        <v/>
      </c>
      <c r="X3486">
        <f>IF(K3486=0,"No Discount",IF(K3486&lt;=5%,"Low",IF(K3486&lt;=15%,"Medium","High")))</f>
        <v/>
      </c>
      <c r="Y3486">
        <f>IF(L3486&gt;=20000,"High Value",IF(L3486&gt;=5000,"Medium Value","Low Value"))</f>
        <v/>
      </c>
      <c r="Z3486">
        <f>IF(R3486&lt;=3,"Fast",IF(R3486&lt;=5,"On Time","Delayed"))</f>
        <v/>
      </c>
    </row>
    <row r="3487">
      <c r="A3487">
        <f>Raw_Data!A3487</f>
        <v/>
      </c>
      <c r="B3487" s="11">
        <f>Raw_Data!B3487</f>
        <v/>
      </c>
      <c r="C3487">
        <f>Raw_Data!C3487</f>
        <v/>
      </c>
      <c r="D3487">
        <f>Raw_Data!D3487</f>
        <v/>
      </c>
      <c r="E3487">
        <f>Raw_Data!E3487</f>
        <v/>
      </c>
      <c r="F3487">
        <f>Raw_Data!F3487</f>
        <v/>
      </c>
      <c r="G3487">
        <f>Raw_Data!G3487</f>
        <v/>
      </c>
      <c r="H3487">
        <f>Raw_Data!H3487</f>
        <v/>
      </c>
      <c r="I3487">
        <f>Raw_Data!I3487</f>
        <v/>
      </c>
      <c r="J3487" s="12">
        <f>Raw_Data!J3487</f>
        <v/>
      </c>
      <c r="K3487" s="13">
        <f>Raw_Data!K3487</f>
        <v/>
      </c>
      <c r="L3487" s="12">
        <f>Raw_Data!L3487</f>
        <v/>
      </c>
      <c r="M3487" s="12">
        <f>Raw_Data!M3487</f>
        <v/>
      </c>
      <c r="N3487" s="12">
        <f>Raw_Data!N3487</f>
        <v/>
      </c>
      <c r="O3487">
        <f>Raw_Data!O3487</f>
        <v/>
      </c>
      <c r="P3487">
        <f>Raw_Data!P3487</f>
        <v/>
      </c>
      <c r="Q3487">
        <f>Raw_Data!Q3487</f>
        <v/>
      </c>
      <c r="R3487">
        <f>Raw_Data!R3487</f>
        <v/>
      </c>
      <c r="S3487">
        <f>Raw_Data!S3487</f>
        <v/>
      </c>
      <c r="T3487">
        <f>YEAR(B3487)</f>
        <v/>
      </c>
      <c r="U3487">
        <f>MONTH(B3487)</f>
        <v/>
      </c>
      <c r="V3487">
        <f>TEXT(B3487,"mmm")</f>
        <v/>
      </c>
      <c r="W3487" s="15">
        <f>IFERROR(N3487/L3487,0)</f>
        <v/>
      </c>
      <c r="X3487">
        <f>IF(K3487=0,"No Discount",IF(K3487&lt;=5%,"Low",IF(K3487&lt;=15%,"Medium","High")))</f>
        <v/>
      </c>
      <c r="Y3487">
        <f>IF(L3487&gt;=20000,"High Value",IF(L3487&gt;=5000,"Medium Value","Low Value"))</f>
        <v/>
      </c>
      <c r="Z3487">
        <f>IF(R3487&lt;=3,"Fast",IF(R3487&lt;=5,"On Time","Delayed"))</f>
        <v/>
      </c>
    </row>
    <row r="3488">
      <c r="A3488">
        <f>Raw_Data!A3488</f>
        <v/>
      </c>
      <c r="B3488" s="11">
        <f>Raw_Data!B3488</f>
        <v/>
      </c>
      <c r="C3488">
        <f>Raw_Data!C3488</f>
        <v/>
      </c>
      <c r="D3488">
        <f>Raw_Data!D3488</f>
        <v/>
      </c>
      <c r="E3488">
        <f>Raw_Data!E3488</f>
        <v/>
      </c>
      <c r="F3488">
        <f>Raw_Data!F3488</f>
        <v/>
      </c>
      <c r="G3488">
        <f>Raw_Data!G3488</f>
        <v/>
      </c>
      <c r="H3488">
        <f>Raw_Data!H3488</f>
        <v/>
      </c>
      <c r="I3488">
        <f>Raw_Data!I3488</f>
        <v/>
      </c>
      <c r="J3488" s="12">
        <f>Raw_Data!J3488</f>
        <v/>
      </c>
      <c r="K3488" s="13">
        <f>Raw_Data!K3488</f>
        <v/>
      </c>
      <c r="L3488" s="12">
        <f>Raw_Data!L3488</f>
        <v/>
      </c>
      <c r="M3488" s="12">
        <f>Raw_Data!M3488</f>
        <v/>
      </c>
      <c r="N3488" s="12">
        <f>Raw_Data!N3488</f>
        <v/>
      </c>
      <c r="O3488">
        <f>Raw_Data!O3488</f>
        <v/>
      </c>
      <c r="P3488">
        <f>Raw_Data!P3488</f>
        <v/>
      </c>
      <c r="Q3488">
        <f>Raw_Data!Q3488</f>
        <v/>
      </c>
      <c r="R3488">
        <f>Raw_Data!R3488</f>
        <v/>
      </c>
      <c r="S3488">
        <f>Raw_Data!S3488</f>
        <v/>
      </c>
      <c r="T3488">
        <f>YEAR(B3488)</f>
        <v/>
      </c>
      <c r="U3488">
        <f>MONTH(B3488)</f>
        <v/>
      </c>
      <c r="V3488">
        <f>TEXT(B3488,"mmm")</f>
        <v/>
      </c>
      <c r="W3488" s="15">
        <f>IFERROR(N3488/L3488,0)</f>
        <v/>
      </c>
      <c r="X3488">
        <f>IF(K3488=0,"No Discount",IF(K3488&lt;=5%,"Low",IF(K3488&lt;=15%,"Medium","High")))</f>
        <v/>
      </c>
      <c r="Y3488">
        <f>IF(L3488&gt;=20000,"High Value",IF(L3488&gt;=5000,"Medium Value","Low Value"))</f>
        <v/>
      </c>
      <c r="Z3488">
        <f>IF(R3488&lt;=3,"Fast",IF(R3488&lt;=5,"On Time","Delayed"))</f>
        <v/>
      </c>
    </row>
    <row r="3489">
      <c r="A3489">
        <f>Raw_Data!A3489</f>
        <v/>
      </c>
      <c r="B3489" s="11">
        <f>Raw_Data!B3489</f>
        <v/>
      </c>
      <c r="C3489">
        <f>Raw_Data!C3489</f>
        <v/>
      </c>
      <c r="D3489">
        <f>Raw_Data!D3489</f>
        <v/>
      </c>
      <c r="E3489">
        <f>Raw_Data!E3489</f>
        <v/>
      </c>
      <c r="F3489">
        <f>Raw_Data!F3489</f>
        <v/>
      </c>
      <c r="G3489">
        <f>Raw_Data!G3489</f>
        <v/>
      </c>
      <c r="H3489">
        <f>Raw_Data!H3489</f>
        <v/>
      </c>
      <c r="I3489">
        <f>Raw_Data!I3489</f>
        <v/>
      </c>
      <c r="J3489" s="12">
        <f>Raw_Data!J3489</f>
        <v/>
      </c>
      <c r="K3489" s="13">
        <f>Raw_Data!K3489</f>
        <v/>
      </c>
      <c r="L3489" s="12">
        <f>Raw_Data!L3489</f>
        <v/>
      </c>
      <c r="M3489" s="12">
        <f>Raw_Data!M3489</f>
        <v/>
      </c>
      <c r="N3489" s="12">
        <f>Raw_Data!N3489</f>
        <v/>
      </c>
      <c r="O3489">
        <f>Raw_Data!O3489</f>
        <v/>
      </c>
      <c r="P3489">
        <f>Raw_Data!P3489</f>
        <v/>
      </c>
      <c r="Q3489">
        <f>Raw_Data!Q3489</f>
        <v/>
      </c>
      <c r="R3489">
        <f>Raw_Data!R3489</f>
        <v/>
      </c>
      <c r="S3489">
        <f>Raw_Data!S3489</f>
        <v/>
      </c>
      <c r="T3489">
        <f>YEAR(B3489)</f>
        <v/>
      </c>
      <c r="U3489">
        <f>MONTH(B3489)</f>
        <v/>
      </c>
      <c r="V3489">
        <f>TEXT(B3489,"mmm")</f>
        <v/>
      </c>
      <c r="W3489" s="15">
        <f>IFERROR(N3489/L3489,0)</f>
        <v/>
      </c>
      <c r="X3489">
        <f>IF(K3489=0,"No Discount",IF(K3489&lt;=5%,"Low",IF(K3489&lt;=15%,"Medium","High")))</f>
        <v/>
      </c>
      <c r="Y3489">
        <f>IF(L3489&gt;=20000,"High Value",IF(L3489&gt;=5000,"Medium Value","Low Value"))</f>
        <v/>
      </c>
      <c r="Z3489">
        <f>IF(R3489&lt;=3,"Fast",IF(R3489&lt;=5,"On Time","Delayed"))</f>
        <v/>
      </c>
    </row>
    <row r="3490">
      <c r="A3490">
        <f>Raw_Data!A3490</f>
        <v/>
      </c>
      <c r="B3490" s="11">
        <f>Raw_Data!B3490</f>
        <v/>
      </c>
      <c r="C3490">
        <f>Raw_Data!C3490</f>
        <v/>
      </c>
      <c r="D3490">
        <f>Raw_Data!D3490</f>
        <v/>
      </c>
      <c r="E3490">
        <f>Raw_Data!E3490</f>
        <v/>
      </c>
      <c r="F3490">
        <f>Raw_Data!F3490</f>
        <v/>
      </c>
      <c r="G3490">
        <f>Raw_Data!G3490</f>
        <v/>
      </c>
      <c r="H3490">
        <f>Raw_Data!H3490</f>
        <v/>
      </c>
      <c r="I3490">
        <f>Raw_Data!I3490</f>
        <v/>
      </c>
      <c r="J3490" s="12">
        <f>Raw_Data!J3490</f>
        <v/>
      </c>
      <c r="K3490" s="13">
        <f>Raw_Data!K3490</f>
        <v/>
      </c>
      <c r="L3490" s="12">
        <f>Raw_Data!L3490</f>
        <v/>
      </c>
      <c r="M3490" s="12">
        <f>Raw_Data!M3490</f>
        <v/>
      </c>
      <c r="N3490" s="12">
        <f>Raw_Data!N3490</f>
        <v/>
      </c>
      <c r="O3490">
        <f>Raw_Data!O3490</f>
        <v/>
      </c>
      <c r="P3490">
        <f>Raw_Data!P3490</f>
        <v/>
      </c>
      <c r="Q3490">
        <f>Raw_Data!Q3490</f>
        <v/>
      </c>
      <c r="R3490">
        <f>Raw_Data!R3490</f>
        <v/>
      </c>
      <c r="S3490">
        <f>Raw_Data!S3490</f>
        <v/>
      </c>
      <c r="T3490">
        <f>YEAR(B3490)</f>
        <v/>
      </c>
      <c r="U3490">
        <f>MONTH(B3490)</f>
        <v/>
      </c>
      <c r="V3490">
        <f>TEXT(B3490,"mmm")</f>
        <v/>
      </c>
      <c r="W3490" s="15">
        <f>IFERROR(N3490/L3490,0)</f>
        <v/>
      </c>
      <c r="X3490">
        <f>IF(K3490=0,"No Discount",IF(K3490&lt;=5%,"Low",IF(K3490&lt;=15%,"Medium","High")))</f>
        <v/>
      </c>
      <c r="Y3490">
        <f>IF(L3490&gt;=20000,"High Value",IF(L3490&gt;=5000,"Medium Value","Low Value"))</f>
        <v/>
      </c>
      <c r="Z3490">
        <f>IF(R3490&lt;=3,"Fast",IF(R3490&lt;=5,"On Time","Delayed"))</f>
        <v/>
      </c>
    </row>
    <row r="3491">
      <c r="A3491">
        <f>Raw_Data!A3491</f>
        <v/>
      </c>
      <c r="B3491" s="11">
        <f>Raw_Data!B3491</f>
        <v/>
      </c>
      <c r="C3491">
        <f>Raw_Data!C3491</f>
        <v/>
      </c>
      <c r="D3491">
        <f>Raw_Data!D3491</f>
        <v/>
      </c>
      <c r="E3491">
        <f>Raw_Data!E3491</f>
        <v/>
      </c>
      <c r="F3491">
        <f>Raw_Data!F3491</f>
        <v/>
      </c>
      <c r="G3491">
        <f>Raw_Data!G3491</f>
        <v/>
      </c>
      <c r="H3491">
        <f>Raw_Data!H3491</f>
        <v/>
      </c>
      <c r="I3491">
        <f>Raw_Data!I3491</f>
        <v/>
      </c>
      <c r="J3491" s="12">
        <f>Raw_Data!J3491</f>
        <v/>
      </c>
      <c r="K3491" s="13">
        <f>Raw_Data!K3491</f>
        <v/>
      </c>
      <c r="L3491" s="12">
        <f>Raw_Data!L3491</f>
        <v/>
      </c>
      <c r="M3491" s="12">
        <f>Raw_Data!M3491</f>
        <v/>
      </c>
      <c r="N3491" s="12">
        <f>Raw_Data!N3491</f>
        <v/>
      </c>
      <c r="O3491">
        <f>Raw_Data!O3491</f>
        <v/>
      </c>
      <c r="P3491">
        <f>Raw_Data!P3491</f>
        <v/>
      </c>
      <c r="Q3491">
        <f>Raw_Data!Q3491</f>
        <v/>
      </c>
      <c r="R3491">
        <f>Raw_Data!R3491</f>
        <v/>
      </c>
      <c r="S3491">
        <f>Raw_Data!S3491</f>
        <v/>
      </c>
      <c r="T3491">
        <f>YEAR(B3491)</f>
        <v/>
      </c>
      <c r="U3491">
        <f>MONTH(B3491)</f>
        <v/>
      </c>
      <c r="V3491">
        <f>TEXT(B3491,"mmm")</f>
        <v/>
      </c>
      <c r="W3491" s="15">
        <f>IFERROR(N3491/L3491,0)</f>
        <v/>
      </c>
      <c r="X3491">
        <f>IF(K3491=0,"No Discount",IF(K3491&lt;=5%,"Low",IF(K3491&lt;=15%,"Medium","High")))</f>
        <v/>
      </c>
      <c r="Y3491">
        <f>IF(L3491&gt;=20000,"High Value",IF(L3491&gt;=5000,"Medium Value","Low Value"))</f>
        <v/>
      </c>
      <c r="Z3491">
        <f>IF(R3491&lt;=3,"Fast",IF(R3491&lt;=5,"On Time","Delayed"))</f>
        <v/>
      </c>
    </row>
    <row r="3492">
      <c r="A3492">
        <f>Raw_Data!A3492</f>
        <v/>
      </c>
      <c r="B3492" s="11">
        <f>Raw_Data!B3492</f>
        <v/>
      </c>
      <c r="C3492">
        <f>Raw_Data!C3492</f>
        <v/>
      </c>
      <c r="D3492">
        <f>Raw_Data!D3492</f>
        <v/>
      </c>
      <c r="E3492">
        <f>Raw_Data!E3492</f>
        <v/>
      </c>
      <c r="F3492">
        <f>Raw_Data!F3492</f>
        <v/>
      </c>
      <c r="G3492">
        <f>Raw_Data!G3492</f>
        <v/>
      </c>
      <c r="H3492">
        <f>Raw_Data!H3492</f>
        <v/>
      </c>
      <c r="I3492">
        <f>Raw_Data!I3492</f>
        <v/>
      </c>
      <c r="J3492" s="12">
        <f>Raw_Data!J3492</f>
        <v/>
      </c>
      <c r="K3492" s="13">
        <f>Raw_Data!K3492</f>
        <v/>
      </c>
      <c r="L3492" s="12">
        <f>Raw_Data!L3492</f>
        <v/>
      </c>
      <c r="M3492" s="12">
        <f>Raw_Data!M3492</f>
        <v/>
      </c>
      <c r="N3492" s="12">
        <f>Raw_Data!N3492</f>
        <v/>
      </c>
      <c r="O3492">
        <f>Raw_Data!O3492</f>
        <v/>
      </c>
      <c r="P3492">
        <f>Raw_Data!P3492</f>
        <v/>
      </c>
      <c r="Q3492">
        <f>Raw_Data!Q3492</f>
        <v/>
      </c>
      <c r="R3492">
        <f>Raw_Data!R3492</f>
        <v/>
      </c>
      <c r="S3492">
        <f>Raw_Data!S3492</f>
        <v/>
      </c>
      <c r="T3492">
        <f>YEAR(B3492)</f>
        <v/>
      </c>
      <c r="U3492">
        <f>MONTH(B3492)</f>
        <v/>
      </c>
      <c r="V3492">
        <f>TEXT(B3492,"mmm")</f>
        <v/>
      </c>
      <c r="W3492" s="15">
        <f>IFERROR(N3492/L3492,0)</f>
        <v/>
      </c>
      <c r="X3492">
        <f>IF(K3492=0,"No Discount",IF(K3492&lt;=5%,"Low",IF(K3492&lt;=15%,"Medium","High")))</f>
        <v/>
      </c>
      <c r="Y3492">
        <f>IF(L3492&gt;=20000,"High Value",IF(L3492&gt;=5000,"Medium Value","Low Value"))</f>
        <v/>
      </c>
      <c r="Z3492">
        <f>IF(R3492&lt;=3,"Fast",IF(R3492&lt;=5,"On Time","Delayed"))</f>
        <v/>
      </c>
    </row>
    <row r="3493">
      <c r="A3493">
        <f>Raw_Data!A3493</f>
        <v/>
      </c>
      <c r="B3493" s="11">
        <f>Raw_Data!B3493</f>
        <v/>
      </c>
      <c r="C3493">
        <f>Raw_Data!C3493</f>
        <v/>
      </c>
      <c r="D3493">
        <f>Raw_Data!D3493</f>
        <v/>
      </c>
      <c r="E3493">
        <f>Raw_Data!E3493</f>
        <v/>
      </c>
      <c r="F3493">
        <f>Raw_Data!F3493</f>
        <v/>
      </c>
      <c r="G3493">
        <f>Raw_Data!G3493</f>
        <v/>
      </c>
      <c r="H3493">
        <f>Raw_Data!H3493</f>
        <v/>
      </c>
      <c r="I3493">
        <f>Raw_Data!I3493</f>
        <v/>
      </c>
      <c r="J3493" s="12">
        <f>Raw_Data!J3493</f>
        <v/>
      </c>
      <c r="K3493" s="13">
        <f>Raw_Data!K3493</f>
        <v/>
      </c>
      <c r="L3493" s="12">
        <f>Raw_Data!L3493</f>
        <v/>
      </c>
      <c r="M3493" s="12">
        <f>Raw_Data!M3493</f>
        <v/>
      </c>
      <c r="N3493" s="12">
        <f>Raw_Data!N3493</f>
        <v/>
      </c>
      <c r="O3493">
        <f>Raw_Data!O3493</f>
        <v/>
      </c>
      <c r="P3493">
        <f>Raw_Data!P3493</f>
        <v/>
      </c>
      <c r="Q3493">
        <f>Raw_Data!Q3493</f>
        <v/>
      </c>
      <c r="R3493">
        <f>Raw_Data!R3493</f>
        <v/>
      </c>
      <c r="S3493">
        <f>Raw_Data!S3493</f>
        <v/>
      </c>
      <c r="T3493">
        <f>YEAR(B3493)</f>
        <v/>
      </c>
      <c r="U3493">
        <f>MONTH(B3493)</f>
        <v/>
      </c>
      <c r="V3493">
        <f>TEXT(B3493,"mmm")</f>
        <v/>
      </c>
      <c r="W3493" s="15">
        <f>IFERROR(N3493/L3493,0)</f>
        <v/>
      </c>
      <c r="X3493">
        <f>IF(K3493=0,"No Discount",IF(K3493&lt;=5%,"Low",IF(K3493&lt;=15%,"Medium","High")))</f>
        <v/>
      </c>
      <c r="Y3493">
        <f>IF(L3493&gt;=20000,"High Value",IF(L3493&gt;=5000,"Medium Value","Low Value"))</f>
        <v/>
      </c>
      <c r="Z3493">
        <f>IF(R3493&lt;=3,"Fast",IF(R3493&lt;=5,"On Time","Delayed"))</f>
        <v/>
      </c>
    </row>
    <row r="3494">
      <c r="A3494">
        <f>Raw_Data!A3494</f>
        <v/>
      </c>
      <c r="B3494" s="11">
        <f>Raw_Data!B3494</f>
        <v/>
      </c>
      <c r="C3494">
        <f>Raw_Data!C3494</f>
        <v/>
      </c>
      <c r="D3494">
        <f>Raw_Data!D3494</f>
        <v/>
      </c>
      <c r="E3494">
        <f>Raw_Data!E3494</f>
        <v/>
      </c>
      <c r="F3494">
        <f>Raw_Data!F3494</f>
        <v/>
      </c>
      <c r="G3494">
        <f>Raw_Data!G3494</f>
        <v/>
      </c>
      <c r="H3494">
        <f>Raw_Data!H3494</f>
        <v/>
      </c>
      <c r="I3494">
        <f>Raw_Data!I3494</f>
        <v/>
      </c>
      <c r="J3494" s="12">
        <f>Raw_Data!J3494</f>
        <v/>
      </c>
      <c r="K3494" s="13">
        <f>Raw_Data!K3494</f>
        <v/>
      </c>
      <c r="L3494" s="12">
        <f>Raw_Data!L3494</f>
        <v/>
      </c>
      <c r="M3494" s="12">
        <f>Raw_Data!M3494</f>
        <v/>
      </c>
      <c r="N3494" s="12">
        <f>Raw_Data!N3494</f>
        <v/>
      </c>
      <c r="O3494">
        <f>Raw_Data!O3494</f>
        <v/>
      </c>
      <c r="P3494">
        <f>Raw_Data!P3494</f>
        <v/>
      </c>
      <c r="Q3494">
        <f>Raw_Data!Q3494</f>
        <v/>
      </c>
      <c r="R3494">
        <f>Raw_Data!R3494</f>
        <v/>
      </c>
      <c r="S3494">
        <f>Raw_Data!S3494</f>
        <v/>
      </c>
      <c r="T3494">
        <f>YEAR(B3494)</f>
        <v/>
      </c>
      <c r="U3494">
        <f>MONTH(B3494)</f>
        <v/>
      </c>
      <c r="V3494">
        <f>TEXT(B3494,"mmm")</f>
        <v/>
      </c>
      <c r="W3494" s="15">
        <f>IFERROR(N3494/L3494,0)</f>
        <v/>
      </c>
      <c r="X3494">
        <f>IF(K3494=0,"No Discount",IF(K3494&lt;=5%,"Low",IF(K3494&lt;=15%,"Medium","High")))</f>
        <v/>
      </c>
      <c r="Y3494">
        <f>IF(L3494&gt;=20000,"High Value",IF(L3494&gt;=5000,"Medium Value","Low Value"))</f>
        <v/>
      </c>
      <c r="Z3494">
        <f>IF(R3494&lt;=3,"Fast",IF(R3494&lt;=5,"On Time","Delayed"))</f>
        <v/>
      </c>
    </row>
    <row r="3495">
      <c r="A3495">
        <f>Raw_Data!A3495</f>
        <v/>
      </c>
      <c r="B3495" s="11">
        <f>Raw_Data!B3495</f>
        <v/>
      </c>
      <c r="C3495">
        <f>Raw_Data!C3495</f>
        <v/>
      </c>
      <c r="D3495">
        <f>Raw_Data!D3495</f>
        <v/>
      </c>
      <c r="E3495">
        <f>Raw_Data!E3495</f>
        <v/>
      </c>
      <c r="F3495">
        <f>Raw_Data!F3495</f>
        <v/>
      </c>
      <c r="G3495">
        <f>Raw_Data!G3495</f>
        <v/>
      </c>
      <c r="H3495">
        <f>Raw_Data!H3495</f>
        <v/>
      </c>
      <c r="I3495">
        <f>Raw_Data!I3495</f>
        <v/>
      </c>
      <c r="J3495" s="12">
        <f>Raw_Data!J3495</f>
        <v/>
      </c>
      <c r="K3495" s="13">
        <f>Raw_Data!K3495</f>
        <v/>
      </c>
      <c r="L3495" s="12">
        <f>Raw_Data!L3495</f>
        <v/>
      </c>
      <c r="M3495" s="12">
        <f>Raw_Data!M3495</f>
        <v/>
      </c>
      <c r="N3495" s="12">
        <f>Raw_Data!N3495</f>
        <v/>
      </c>
      <c r="O3495">
        <f>Raw_Data!O3495</f>
        <v/>
      </c>
      <c r="P3495">
        <f>Raw_Data!P3495</f>
        <v/>
      </c>
      <c r="Q3495">
        <f>Raw_Data!Q3495</f>
        <v/>
      </c>
      <c r="R3495">
        <f>Raw_Data!R3495</f>
        <v/>
      </c>
      <c r="S3495">
        <f>Raw_Data!S3495</f>
        <v/>
      </c>
      <c r="T3495">
        <f>YEAR(B3495)</f>
        <v/>
      </c>
      <c r="U3495">
        <f>MONTH(B3495)</f>
        <v/>
      </c>
      <c r="V3495">
        <f>TEXT(B3495,"mmm")</f>
        <v/>
      </c>
      <c r="W3495" s="15">
        <f>IFERROR(N3495/L3495,0)</f>
        <v/>
      </c>
      <c r="X3495">
        <f>IF(K3495=0,"No Discount",IF(K3495&lt;=5%,"Low",IF(K3495&lt;=15%,"Medium","High")))</f>
        <v/>
      </c>
      <c r="Y3495">
        <f>IF(L3495&gt;=20000,"High Value",IF(L3495&gt;=5000,"Medium Value","Low Value"))</f>
        <v/>
      </c>
      <c r="Z3495">
        <f>IF(R3495&lt;=3,"Fast",IF(R3495&lt;=5,"On Time","Delayed"))</f>
        <v/>
      </c>
    </row>
    <row r="3496">
      <c r="A3496">
        <f>Raw_Data!A3496</f>
        <v/>
      </c>
      <c r="B3496" s="11">
        <f>Raw_Data!B3496</f>
        <v/>
      </c>
      <c r="C3496">
        <f>Raw_Data!C3496</f>
        <v/>
      </c>
      <c r="D3496">
        <f>Raw_Data!D3496</f>
        <v/>
      </c>
      <c r="E3496">
        <f>Raw_Data!E3496</f>
        <v/>
      </c>
      <c r="F3496">
        <f>Raw_Data!F3496</f>
        <v/>
      </c>
      <c r="G3496">
        <f>Raw_Data!G3496</f>
        <v/>
      </c>
      <c r="H3496">
        <f>Raw_Data!H3496</f>
        <v/>
      </c>
      <c r="I3496">
        <f>Raw_Data!I3496</f>
        <v/>
      </c>
      <c r="J3496" s="12">
        <f>Raw_Data!J3496</f>
        <v/>
      </c>
      <c r="K3496" s="13">
        <f>Raw_Data!K3496</f>
        <v/>
      </c>
      <c r="L3496" s="12">
        <f>Raw_Data!L3496</f>
        <v/>
      </c>
      <c r="M3496" s="12">
        <f>Raw_Data!M3496</f>
        <v/>
      </c>
      <c r="N3496" s="12">
        <f>Raw_Data!N3496</f>
        <v/>
      </c>
      <c r="O3496">
        <f>Raw_Data!O3496</f>
        <v/>
      </c>
      <c r="P3496">
        <f>Raw_Data!P3496</f>
        <v/>
      </c>
      <c r="Q3496">
        <f>Raw_Data!Q3496</f>
        <v/>
      </c>
      <c r="R3496">
        <f>Raw_Data!R3496</f>
        <v/>
      </c>
      <c r="S3496">
        <f>Raw_Data!S3496</f>
        <v/>
      </c>
      <c r="T3496">
        <f>YEAR(B3496)</f>
        <v/>
      </c>
      <c r="U3496">
        <f>MONTH(B3496)</f>
        <v/>
      </c>
      <c r="V3496">
        <f>TEXT(B3496,"mmm")</f>
        <v/>
      </c>
      <c r="W3496" s="15">
        <f>IFERROR(N3496/L3496,0)</f>
        <v/>
      </c>
      <c r="X3496">
        <f>IF(K3496=0,"No Discount",IF(K3496&lt;=5%,"Low",IF(K3496&lt;=15%,"Medium","High")))</f>
        <v/>
      </c>
      <c r="Y3496">
        <f>IF(L3496&gt;=20000,"High Value",IF(L3496&gt;=5000,"Medium Value","Low Value"))</f>
        <v/>
      </c>
      <c r="Z3496">
        <f>IF(R3496&lt;=3,"Fast",IF(R3496&lt;=5,"On Time","Delayed"))</f>
        <v/>
      </c>
    </row>
    <row r="3497">
      <c r="A3497">
        <f>Raw_Data!A3497</f>
        <v/>
      </c>
      <c r="B3497" s="11">
        <f>Raw_Data!B3497</f>
        <v/>
      </c>
      <c r="C3497">
        <f>Raw_Data!C3497</f>
        <v/>
      </c>
      <c r="D3497">
        <f>Raw_Data!D3497</f>
        <v/>
      </c>
      <c r="E3497">
        <f>Raw_Data!E3497</f>
        <v/>
      </c>
      <c r="F3497">
        <f>Raw_Data!F3497</f>
        <v/>
      </c>
      <c r="G3497">
        <f>Raw_Data!G3497</f>
        <v/>
      </c>
      <c r="H3497">
        <f>Raw_Data!H3497</f>
        <v/>
      </c>
      <c r="I3497">
        <f>Raw_Data!I3497</f>
        <v/>
      </c>
      <c r="J3497" s="12">
        <f>Raw_Data!J3497</f>
        <v/>
      </c>
      <c r="K3497" s="13">
        <f>Raw_Data!K3497</f>
        <v/>
      </c>
      <c r="L3497" s="12">
        <f>Raw_Data!L3497</f>
        <v/>
      </c>
      <c r="M3497" s="12">
        <f>Raw_Data!M3497</f>
        <v/>
      </c>
      <c r="N3497" s="12">
        <f>Raw_Data!N3497</f>
        <v/>
      </c>
      <c r="O3497">
        <f>Raw_Data!O3497</f>
        <v/>
      </c>
      <c r="P3497">
        <f>Raw_Data!P3497</f>
        <v/>
      </c>
      <c r="Q3497">
        <f>Raw_Data!Q3497</f>
        <v/>
      </c>
      <c r="R3497">
        <f>Raw_Data!R3497</f>
        <v/>
      </c>
      <c r="S3497">
        <f>Raw_Data!S3497</f>
        <v/>
      </c>
      <c r="T3497">
        <f>YEAR(B3497)</f>
        <v/>
      </c>
      <c r="U3497">
        <f>MONTH(B3497)</f>
        <v/>
      </c>
      <c r="V3497">
        <f>TEXT(B3497,"mmm")</f>
        <v/>
      </c>
      <c r="W3497" s="15">
        <f>IFERROR(N3497/L3497,0)</f>
        <v/>
      </c>
      <c r="X3497">
        <f>IF(K3497=0,"No Discount",IF(K3497&lt;=5%,"Low",IF(K3497&lt;=15%,"Medium","High")))</f>
        <v/>
      </c>
      <c r="Y3497">
        <f>IF(L3497&gt;=20000,"High Value",IF(L3497&gt;=5000,"Medium Value","Low Value"))</f>
        <v/>
      </c>
      <c r="Z3497">
        <f>IF(R3497&lt;=3,"Fast",IF(R3497&lt;=5,"On Time","Delayed"))</f>
        <v/>
      </c>
    </row>
    <row r="3498">
      <c r="A3498">
        <f>Raw_Data!A3498</f>
        <v/>
      </c>
      <c r="B3498" s="11">
        <f>Raw_Data!B3498</f>
        <v/>
      </c>
      <c r="C3498">
        <f>Raw_Data!C3498</f>
        <v/>
      </c>
      <c r="D3498">
        <f>Raw_Data!D3498</f>
        <v/>
      </c>
      <c r="E3498">
        <f>Raw_Data!E3498</f>
        <v/>
      </c>
      <c r="F3498">
        <f>Raw_Data!F3498</f>
        <v/>
      </c>
      <c r="G3498">
        <f>Raw_Data!G3498</f>
        <v/>
      </c>
      <c r="H3498">
        <f>Raw_Data!H3498</f>
        <v/>
      </c>
      <c r="I3498">
        <f>Raw_Data!I3498</f>
        <v/>
      </c>
      <c r="J3498" s="12">
        <f>Raw_Data!J3498</f>
        <v/>
      </c>
      <c r="K3498" s="13">
        <f>Raw_Data!K3498</f>
        <v/>
      </c>
      <c r="L3498" s="12">
        <f>Raw_Data!L3498</f>
        <v/>
      </c>
      <c r="M3498" s="12">
        <f>Raw_Data!M3498</f>
        <v/>
      </c>
      <c r="N3498" s="12">
        <f>Raw_Data!N3498</f>
        <v/>
      </c>
      <c r="O3498">
        <f>Raw_Data!O3498</f>
        <v/>
      </c>
      <c r="P3498">
        <f>Raw_Data!P3498</f>
        <v/>
      </c>
      <c r="Q3498">
        <f>Raw_Data!Q3498</f>
        <v/>
      </c>
      <c r="R3498">
        <f>Raw_Data!R3498</f>
        <v/>
      </c>
      <c r="S3498">
        <f>Raw_Data!S3498</f>
        <v/>
      </c>
      <c r="T3498">
        <f>YEAR(B3498)</f>
        <v/>
      </c>
      <c r="U3498">
        <f>MONTH(B3498)</f>
        <v/>
      </c>
      <c r="V3498">
        <f>TEXT(B3498,"mmm")</f>
        <v/>
      </c>
      <c r="W3498" s="15">
        <f>IFERROR(N3498/L3498,0)</f>
        <v/>
      </c>
      <c r="X3498">
        <f>IF(K3498=0,"No Discount",IF(K3498&lt;=5%,"Low",IF(K3498&lt;=15%,"Medium","High")))</f>
        <v/>
      </c>
      <c r="Y3498">
        <f>IF(L3498&gt;=20000,"High Value",IF(L3498&gt;=5000,"Medium Value","Low Value"))</f>
        <v/>
      </c>
      <c r="Z3498">
        <f>IF(R3498&lt;=3,"Fast",IF(R3498&lt;=5,"On Time","Delayed"))</f>
        <v/>
      </c>
    </row>
    <row r="3499">
      <c r="A3499">
        <f>Raw_Data!A3499</f>
        <v/>
      </c>
      <c r="B3499" s="11">
        <f>Raw_Data!B3499</f>
        <v/>
      </c>
      <c r="C3499">
        <f>Raw_Data!C3499</f>
        <v/>
      </c>
      <c r="D3499">
        <f>Raw_Data!D3499</f>
        <v/>
      </c>
      <c r="E3499">
        <f>Raw_Data!E3499</f>
        <v/>
      </c>
      <c r="F3499">
        <f>Raw_Data!F3499</f>
        <v/>
      </c>
      <c r="G3499">
        <f>Raw_Data!G3499</f>
        <v/>
      </c>
      <c r="H3499">
        <f>Raw_Data!H3499</f>
        <v/>
      </c>
      <c r="I3499">
        <f>Raw_Data!I3499</f>
        <v/>
      </c>
      <c r="J3499" s="12">
        <f>Raw_Data!J3499</f>
        <v/>
      </c>
      <c r="K3499" s="13">
        <f>Raw_Data!K3499</f>
        <v/>
      </c>
      <c r="L3499" s="12">
        <f>Raw_Data!L3499</f>
        <v/>
      </c>
      <c r="M3499" s="12">
        <f>Raw_Data!M3499</f>
        <v/>
      </c>
      <c r="N3499" s="12">
        <f>Raw_Data!N3499</f>
        <v/>
      </c>
      <c r="O3499">
        <f>Raw_Data!O3499</f>
        <v/>
      </c>
      <c r="P3499">
        <f>Raw_Data!P3499</f>
        <v/>
      </c>
      <c r="Q3499">
        <f>Raw_Data!Q3499</f>
        <v/>
      </c>
      <c r="R3499">
        <f>Raw_Data!R3499</f>
        <v/>
      </c>
      <c r="S3499">
        <f>Raw_Data!S3499</f>
        <v/>
      </c>
      <c r="T3499">
        <f>YEAR(B3499)</f>
        <v/>
      </c>
      <c r="U3499">
        <f>MONTH(B3499)</f>
        <v/>
      </c>
      <c r="V3499">
        <f>TEXT(B3499,"mmm")</f>
        <v/>
      </c>
      <c r="W3499" s="15">
        <f>IFERROR(N3499/L3499,0)</f>
        <v/>
      </c>
      <c r="X3499">
        <f>IF(K3499=0,"No Discount",IF(K3499&lt;=5%,"Low",IF(K3499&lt;=15%,"Medium","High")))</f>
        <v/>
      </c>
      <c r="Y3499">
        <f>IF(L3499&gt;=20000,"High Value",IF(L3499&gt;=5000,"Medium Value","Low Value"))</f>
        <v/>
      </c>
      <c r="Z3499">
        <f>IF(R3499&lt;=3,"Fast",IF(R3499&lt;=5,"On Time","Delayed"))</f>
        <v/>
      </c>
    </row>
    <row r="3500">
      <c r="A3500">
        <f>Raw_Data!A3500</f>
        <v/>
      </c>
      <c r="B3500" s="11">
        <f>Raw_Data!B3500</f>
        <v/>
      </c>
      <c r="C3500">
        <f>Raw_Data!C3500</f>
        <v/>
      </c>
      <c r="D3500">
        <f>Raw_Data!D3500</f>
        <v/>
      </c>
      <c r="E3500">
        <f>Raw_Data!E3500</f>
        <v/>
      </c>
      <c r="F3500">
        <f>Raw_Data!F3500</f>
        <v/>
      </c>
      <c r="G3500">
        <f>Raw_Data!G3500</f>
        <v/>
      </c>
      <c r="H3500">
        <f>Raw_Data!H3500</f>
        <v/>
      </c>
      <c r="I3500">
        <f>Raw_Data!I3500</f>
        <v/>
      </c>
      <c r="J3500" s="12">
        <f>Raw_Data!J3500</f>
        <v/>
      </c>
      <c r="K3500" s="13">
        <f>Raw_Data!K3500</f>
        <v/>
      </c>
      <c r="L3500" s="12">
        <f>Raw_Data!L3500</f>
        <v/>
      </c>
      <c r="M3500" s="12">
        <f>Raw_Data!M3500</f>
        <v/>
      </c>
      <c r="N3500" s="12">
        <f>Raw_Data!N3500</f>
        <v/>
      </c>
      <c r="O3500">
        <f>Raw_Data!O3500</f>
        <v/>
      </c>
      <c r="P3500">
        <f>Raw_Data!P3500</f>
        <v/>
      </c>
      <c r="Q3500">
        <f>Raw_Data!Q3500</f>
        <v/>
      </c>
      <c r="R3500">
        <f>Raw_Data!R3500</f>
        <v/>
      </c>
      <c r="S3500">
        <f>Raw_Data!S3500</f>
        <v/>
      </c>
      <c r="T3500">
        <f>YEAR(B3500)</f>
        <v/>
      </c>
      <c r="U3500">
        <f>MONTH(B3500)</f>
        <v/>
      </c>
      <c r="V3500">
        <f>TEXT(B3500,"mmm")</f>
        <v/>
      </c>
      <c r="W3500" s="15">
        <f>IFERROR(N3500/L3500,0)</f>
        <v/>
      </c>
      <c r="X3500">
        <f>IF(K3500=0,"No Discount",IF(K3500&lt;=5%,"Low",IF(K3500&lt;=15%,"Medium","High")))</f>
        <v/>
      </c>
      <c r="Y3500">
        <f>IF(L3500&gt;=20000,"High Value",IF(L3500&gt;=5000,"Medium Value","Low Value"))</f>
        <v/>
      </c>
      <c r="Z3500">
        <f>IF(R3500&lt;=3,"Fast",IF(R3500&lt;=5,"On Time","Delayed"))</f>
        <v/>
      </c>
    </row>
    <row r="3501">
      <c r="A3501">
        <f>Raw_Data!A3501</f>
        <v/>
      </c>
      <c r="B3501" s="11">
        <f>Raw_Data!B3501</f>
        <v/>
      </c>
      <c r="C3501">
        <f>Raw_Data!C3501</f>
        <v/>
      </c>
      <c r="D3501">
        <f>Raw_Data!D3501</f>
        <v/>
      </c>
      <c r="E3501">
        <f>Raw_Data!E3501</f>
        <v/>
      </c>
      <c r="F3501">
        <f>Raw_Data!F3501</f>
        <v/>
      </c>
      <c r="G3501">
        <f>Raw_Data!G3501</f>
        <v/>
      </c>
      <c r="H3501">
        <f>Raw_Data!H3501</f>
        <v/>
      </c>
      <c r="I3501">
        <f>Raw_Data!I3501</f>
        <v/>
      </c>
      <c r="J3501" s="12">
        <f>Raw_Data!J3501</f>
        <v/>
      </c>
      <c r="K3501" s="13">
        <f>Raw_Data!K3501</f>
        <v/>
      </c>
      <c r="L3501" s="12">
        <f>Raw_Data!L3501</f>
        <v/>
      </c>
      <c r="M3501" s="12">
        <f>Raw_Data!M3501</f>
        <v/>
      </c>
      <c r="N3501" s="12">
        <f>Raw_Data!N3501</f>
        <v/>
      </c>
      <c r="O3501">
        <f>Raw_Data!O3501</f>
        <v/>
      </c>
      <c r="P3501">
        <f>Raw_Data!P3501</f>
        <v/>
      </c>
      <c r="Q3501">
        <f>Raw_Data!Q3501</f>
        <v/>
      </c>
      <c r="R3501">
        <f>Raw_Data!R3501</f>
        <v/>
      </c>
      <c r="S3501">
        <f>Raw_Data!S3501</f>
        <v/>
      </c>
      <c r="T3501">
        <f>YEAR(B3501)</f>
        <v/>
      </c>
      <c r="U3501">
        <f>MONTH(B3501)</f>
        <v/>
      </c>
      <c r="V3501">
        <f>TEXT(B3501,"mmm")</f>
        <v/>
      </c>
      <c r="W3501" s="15">
        <f>IFERROR(N3501/L3501,0)</f>
        <v/>
      </c>
      <c r="X3501">
        <f>IF(K3501=0,"No Discount",IF(K3501&lt;=5%,"Low",IF(K3501&lt;=15%,"Medium","High")))</f>
        <v/>
      </c>
      <c r="Y3501">
        <f>IF(L3501&gt;=20000,"High Value",IF(L3501&gt;=5000,"Medium Value","Low Value"))</f>
        <v/>
      </c>
      <c r="Z3501">
        <f>IF(R3501&lt;=3,"Fast",IF(R3501&lt;=5,"On Time","Delayed"))</f>
        <v/>
      </c>
    </row>
    <row r="3502">
      <c r="A3502">
        <f>Raw_Data!A3502</f>
        <v/>
      </c>
      <c r="B3502" s="11">
        <f>Raw_Data!B3502</f>
        <v/>
      </c>
      <c r="C3502">
        <f>Raw_Data!C3502</f>
        <v/>
      </c>
      <c r="D3502">
        <f>Raw_Data!D3502</f>
        <v/>
      </c>
      <c r="E3502">
        <f>Raw_Data!E3502</f>
        <v/>
      </c>
      <c r="F3502">
        <f>Raw_Data!F3502</f>
        <v/>
      </c>
      <c r="G3502">
        <f>Raw_Data!G3502</f>
        <v/>
      </c>
      <c r="H3502">
        <f>Raw_Data!H3502</f>
        <v/>
      </c>
      <c r="I3502">
        <f>Raw_Data!I3502</f>
        <v/>
      </c>
      <c r="J3502" s="12">
        <f>Raw_Data!J3502</f>
        <v/>
      </c>
      <c r="K3502" s="13">
        <f>Raw_Data!K3502</f>
        <v/>
      </c>
      <c r="L3502" s="12">
        <f>Raw_Data!L3502</f>
        <v/>
      </c>
      <c r="M3502" s="12">
        <f>Raw_Data!M3502</f>
        <v/>
      </c>
      <c r="N3502" s="12">
        <f>Raw_Data!N3502</f>
        <v/>
      </c>
      <c r="O3502">
        <f>Raw_Data!O3502</f>
        <v/>
      </c>
      <c r="P3502">
        <f>Raw_Data!P3502</f>
        <v/>
      </c>
      <c r="Q3502">
        <f>Raw_Data!Q3502</f>
        <v/>
      </c>
      <c r="R3502">
        <f>Raw_Data!R3502</f>
        <v/>
      </c>
      <c r="S3502">
        <f>Raw_Data!S3502</f>
        <v/>
      </c>
      <c r="T3502">
        <f>YEAR(B3502)</f>
        <v/>
      </c>
      <c r="U3502">
        <f>MONTH(B3502)</f>
        <v/>
      </c>
      <c r="V3502">
        <f>TEXT(B3502,"mmm")</f>
        <v/>
      </c>
      <c r="W3502" s="15">
        <f>IFERROR(N3502/L3502,0)</f>
        <v/>
      </c>
      <c r="X3502">
        <f>IF(K3502=0,"No Discount",IF(K3502&lt;=5%,"Low",IF(K3502&lt;=15%,"Medium","High")))</f>
        <v/>
      </c>
      <c r="Y3502">
        <f>IF(L3502&gt;=20000,"High Value",IF(L3502&gt;=5000,"Medium Value","Low Value"))</f>
        <v/>
      </c>
      <c r="Z3502">
        <f>IF(R3502&lt;=3,"Fast",IF(R3502&lt;=5,"On Time","Delayed"))</f>
        <v/>
      </c>
    </row>
    <row r="3503">
      <c r="A3503">
        <f>Raw_Data!A3503</f>
        <v/>
      </c>
      <c r="B3503" s="11">
        <f>Raw_Data!B3503</f>
        <v/>
      </c>
      <c r="C3503">
        <f>Raw_Data!C3503</f>
        <v/>
      </c>
      <c r="D3503">
        <f>Raw_Data!D3503</f>
        <v/>
      </c>
      <c r="E3503">
        <f>Raw_Data!E3503</f>
        <v/>
      </c>
      <c r="F3503">
        <f>Raw_Data!F3503</f>
        <v/>
      </c>
      <c r="G3503">
        <f>Raw_Data!G3503</f>
        <v/>
      </c>
      <c r="H3503">
        <f>Raw_Data!H3503</f>
        <v/>
      </c>
      <c r="I3503">
        <f>Raw_Data!I3503</f>
        <v/>
      </c>
      <c r="J3503" s="12">
        <f>Raw_Data!J3503</f>
        <v/>
      </c>
      <c r="K3503" s="13">
        <f>Raw_Data!K3503</f>
        <v/>
      </c>
      <c r="L3503" s="12">
        <f>Raw_Data!L3503</f>
        <v/>
      </c>
      <c r="M3503" s="12">
        <f>Raw_Data!M3503</f>
        <v/>
      </c>
      <c r="N3503" s="12">
        <f>Raw_Data!N3503</f>
        <v/>
      </c>
      <c r="O3503">
        <f>Raw_Data!O3503</f>
        <v/>
      </c>
      <c r="P3503">
        <f>Raw_Data!P3503</f>
        <v/>
      </c>
      <c r="Q3503">
        <f>Raw_Data!Q3503</f>
        <v/>
      </c>
      <c r="R3503">
        <f>Raw_Data!R3503</f>
        <v/>
      </c>
      <c r="S3503">
        <f>Raw_Data!S3503</f>
        <v/>
      </c>
      <c r="T3503">
        <f>YEAR(B3503)</f>
        <v/>
      </c>
      <c r="U3503">
        <f>MONTH(B3503)</f>
        <v/>
      </c>
      <c r="V3503">
        <f>TEXT(B3503,"mmm")</f>
        <v/>
      </c>
      <c r="W3503" s="15">
        <f>IFERROR(N3503/L3503,0)</f>
        <v/>
      </c>
      <c r="X3503">
        <f>IF(K3503=0,"No Discount",IF(K3503&lt;=5%,"Low",IF(K3503&lt;=15%,"Medium","High")))</f>
        <v/>
      </c>
      <c r="Y3503">
        <f>IF(L3503&gt;=20000,"High Value",IF(L3503&gt;=5000,"Medium Value","Low Value"))</f>
        <v/>
      </c>
      <c r="Z3503">
        <f>IF(R3503&lt;=3,"Fast",IF(R3503&lt;=5,"On Time","Delayed"))</f>
        <v/>
      </c>
    </row>
    <row r="3504">
      <c r="A3504">
        <f>Raw_Data!A3504</f>
        <v/>
      </c>
      <c r="B3504" s="11">
        <f>Raw_Data!B3504</f>
        <v/>
      </c>
      <c r="C3504">
        <f>Raw_Data!C3504</f>
        <v/>
      </c>
      <c r="D3504">
        <f>Raw_Data!D3504</f>
        <v/>
      </c>
      <c r="E3504">
        <f>Raw_Data!E3504</f>
        <v/>
      </c>
      <c r="F3504">
        <f>Raw_Data!F3504</f>
        <v/>
      </c>
      <c r="G3504">
        <f>Raw_Data!G3504</f>
        <v/>
      </c>
      <c r="H3504">
        <f>Raw_Data!H3504</f>
        <v/>
      </c>
      <c r="I3504">
        <f>Raw_Data!I3504</f>
        <v/>
      </c>
      <c r="J3504" s="12">
        <f>Raw_Data!J3504</f>
        <v/>
      </c>
      <c r="K3504" s="13">
        <f>Raw_Data!K3504</f>
        <v/>
      </c>
      <c r="L3504" s="12">
        <f>Raw_Data!L3504</f>
        <v/>
      </c>
      <c r="M3504" s="12">
        <f>Raw_Data!M3504</f>
        <v/>
      </c>
      <c r="N3504" s="12">
        <f>Raw_Data!N3504</f>
        <v/>
      </c>
      <c r="O3504">
        <f>Raw_Data!O3504</f>
        <v/>
      </c>
      <c r="P3504">
        <f>Raw_Data!P3504</f>
        <v/>
      </c>
      <c r="Q3504">
        <f>Raw_Data!Q3504</f>
        <v/>
      </c>
      <c r="R3504">
        <f>Raw_Data!R3504</f>
        <v/>
      </c>
      <c r="S3504">
        <f>Raw_Data!S3504</f>
        <v/>
      </c>
      <c r="T3504">
        <f>YEAR(B3504)</f>
        <v/>
      </c>
      <c r="U3504">
        <f>MONTH(B3504)</f>
        <v/>
      </c>
      <c r="V3504">
        <f>TEXT(B3504,"mmm")</f>
        <v/>
      </c>
      <c r="W3504" s="15">
        <f>IFERROR(N3504/L3504,0)</f>
        <v/>
      </c>
      <c r="X3504">
        <f>IF(K3504=0,"No Discount",IF(K3504&lt;=5%,"Low",IF(K3504&lt;=15%,"Medium","High")))</f>
        <v/>
      </c>
      <c r="Y3504">
        <f>IF(L3504&gt;=20000,"High Value",IF(L3504&gt;=5000,"Medium Value","Low Value"))</f>
        <v/>
      </c>
      <c r="Z3504">
        <f>IF(R3504&lt;=3,"Fast",IF(R3504&lt;=5,"On Time","Delayed"))</f>
        <v/>
      </c>
    </row>
    <row r="3505">
      <c r="A3505">
        <f>Raw_Data!A3505</f>
        <v/>
      </c>
      <c r="B3505" s="11">
        <f>Raw_Data!B3505</f>
        <v/>
      </c>
      <c r="C3505">
        <f>Raw_Data!C3505</f>
        <v/>
      </c>
      <c r="D3505">
        <f>Raw_Data!D3505</f>
        <v/>
      </c>
      <c r="E3505">
        <f>Raw_Data!E3505</f>
        <v/>
      </c>
      <c r="F3505">
        <f>Raw_Data!F3505</f>
        <v/>
      </c>
      <c r="G3505">
        <f>Raw_Data!G3505</f>
        <v/>
      </c>
      <c r="H3505">
        <f>Raw_Data!H3505</f>
        <v/>
      </c>
      <c r="I3505">
        <f>Raw_Data!I3505</f>
        <v/>
      </c>
      <c r="J3505" s="12">
        <f>Raw_Data!J3505</f>
        <v/>
      </c>
      <c r="K3505" s="13">
        <f>Raw_Data!K3505</f>
        <v/>
      </c>
      <c r="L3505" s="12">
        <f>Raw_Data!L3505</f>
        <v/>
      </c>
      <c r="M3505" s="12">
        <f>Raw_Data!M3505</f>
        <v/>
      </c>
      <c r="N3505" s="12">
        <f>Raw_Data!N3505</f>
        <v/>
      </c>
      <c r="O3505">
        <f>Raw_Data!O3505</f>
        <v/>
      </c>
      <c r="P3505">
        <f>Raw_Data!P3505</f>
        <v/>
      </c>
      <c r="Q3505">
        <f>Raw_Data!Q3505</f>
        <v/>
      </c>
      <c r="R3505">
        <f>Raw_Data!R3505</f>
        <v/>
      </c>
      <c r="S3505">
        <f>Raw_Data!S3505</f>
        <v/>
      </c>
      <c r="T3505">
        <f>YEAR(B3505)</f>
        <v/>
      </c>
      <c r="U3505">
        <f>MONTH(B3505)</f>
        <v/>
      </c>
      <c r="V3505">
        <f>TEXT(B3505,"mmm")</f>
        <v/>
      </c>
      <c r="W3505" s="15">
        <f>IFERROR(N3505/L3505,0)</f>
        <v/>
      </c>
      <c r="X3505">
        <f>IF(K3505=0,"No Discount",IF(K3505&lt;=5%,"Low",IF(K3505&lt;=15%,"Medium","High")))</f>
        <v/>
      </c>
      <c r="Y3505">
        <f>IF(L3505&gt;=20000,"High Value",IF(L3505&gt;=5000,"Medium Value","Low Value"))</f>
        <v/>
      </c>
      <c r="Z3505">
        <f>IF(R3505&lt;=3,"Fast",IF(R3505&lt;=5,"On Time","Delayed"))</f>
        <v/>
      </c>
    </row>
    <row r="3506">
      <c r="A3506">
        <f>Raw_Data!A3506</f>
        <v/>
      </c>
      <c r="B3506" s="11">
        <f>Raw_Data!B3506</f>
        <v/>
      </c>
      <c r="C3506">
        <f>Raw_Data!C3506</f>
        <v/>
      </c>
      <c r="D3506">
        <f>Raw_Data!D3506</f>
        <v/>
      </c>
      <c r="E3506">
        <f>Raw_Data!E3506</f>
        <v/>
      </c>
      <c r="F3506">
        <f>Raw_Data!F3506</f>
        <v/>
      </c>
      <c r="G3506">
        <f>Raw_Data!G3506</f>
        <v/>
      </c>
      <c r="H3506">
        <f>Raw_Data!H3506</f>
        <v/>
      </c>
      <c r="I3506">
        <f>Raw_Data!I3506</f>
        <v/>
      </c>
      <c r="J3506" s="12">
        <f>Raw_Data!J3506</f>
        <v/>
      </c>
      <c r="K3506" s="13">
        <f>Raw_Data!K3506</f>
        <v/>
      </c>
      <c r="L3506" s="12">
        <f>Raw_Data!L3506</f>
        <v/>
      </c>
      <c r="M3506" s="12">
        <f>Raw_Data!M3506</f>
        <v/>
      </c>
      <c r="N3506" s="12">
        <f>Raw_Data!N3506</f>
        <v/>
      </c>
      <c r="O3506">
        <f>Raw_Data!O3506</f>
        <v/>
      </c>
      <c r="P3506">
        <f>Raw_Data!P3506</f>
        <v/>
      </c>
      <c r="Q3506">
        <f>Raw_Data!Q3506</f>
        <v/>
      </c>
      <c r="R3506">
        <f>Raw_Data!R3506</f>
        <v/>
      </c>
      <c r="S3506">
        <f>Raw_Data!S3506</f>
        <v/>
      </c>
      <c r="T3506">
        <f>YEAR(B3506)</f>
        <v/>
      </c>
      <c r="U3506">
        <f>MONTH(B3506)</f>
        <v/>
      </c>
      <c r="V3506">
        <f>TEXT(B3506,"mmm")</f>
        <v/>
      </c>
      <c r="W3506" s="15">
        <f>IFERROR(N3506/L3506,0)</f>
        <v/>
      </c>
      <c r="X3506">
        <f>IF(K3506=0,"No Discount",IF(K3506&lt;=5%,"Low",IF(K3506&lt;=15%,"Medium","High")))</f>
        <v/>
      </c>
      <c r="Y3506">
        <f>IF(L3506&gt;=20000,"High Value",IF(L3506&gt;=5000,"Medium Value","Low Value"))</f>
        <v/>
      </c>
      <c r="Z3506">
        <f>IF(R3506&lt;=3,"Fast",IF(R3506&lt;=5,"On Time","Delayed"))</f>
        <v/>
      </c>
    </row>
    <row r="3507">
      <c r="A3507">
        <f>Raw_Data!A3507</f>
        <v/>
      </c>
      <c r="B3507" s="11">
        <f>Raw_Data!B3507</f>
        <v/>
      </c>
      <c r="C3507">
        <f>Raw_Data!C3507</f>
        <v/>
      </c>
      <c r="D3507">
        <f>Raw_Data!D3507</f>
        <v/>
      </c>
      <c r="E3507">
        <f>Raw_Data!E3507</f>
        <v/>
      </c>
      <c r="F3507">
        <f>Raw_Data!F3507</f>
        <v/>
      </c>
      <c r="G3507">
        <f>Raw_Data!G3507</f>
        <v/>
      </c>
      <c r="H3507">
        <f>Raw_Data!H3507</f>
        <v/>
      </c>
      <c r="I3507">
        <f>Raw_Data!I3507</f>
        <v/>
      </c>
      <c r="J3507" s="12">
        <f>Raw_Data!J3507</f>
        <v/>
      </c>
      <c r="K3507" s="13">
        <f>Raw_Data!K3507</f>
        <v/>
      </c>
      <c r="L3507" s="12">
        <f>Raw_Data!L3507</f>
        <v/>
      </c>
      <c r="M3507" s="12">
        <f>Raw_Data!M3507</f>
        <v/>
      </c>
      <c r="N3507" s="12">
        <f>Raw_Data!N3507</f>
        <v/>
      </c>
      <c r="O3507">
        <f>Raw_Data!O3507</f>
        <v/>
      </c>
      <c r="P3507">
        <f>Raw_Data!P3507</f>
        <v/>
      </c>
      <c r="Q3507">
        <f>Raw_Data!Q3507</f>
        <v/>
      </c>
      <c r="R3507">
        <f>Raw_Data!R3507</f>
        <v/>
      </c>
      <c r="S3507">
        <f>Raw_Data!S3507</f>
        <v/>
      </c>
      <c r="T3507">
        <f>YEAR(B3507)</f>
        <v/>
      </c>
      <c r="U3507">
        <f>MONTH(B3507)</f>
        <v/>
      </c>
      <c r="V3507">
        <f>TEXT(B3507,"mmm")</f>
        <v/>
      </c>
      <c r="W3507" s="15">
        <f>IFERROR(N3507/L3507,0)</f>
        <v/>
      </c>
      <c r="X3507">
        <f>IF(K3507=0,"No Discount",IF(K3507&lt;=5%,"Low",IF(K3507&lt;=15%,"Medium","High")))</f>
        <v/>
      </c>
      <c r="Y3507">
        <f>IF(L3507&gt;=20000,"High Value",IF(L3507&gt;=5000,"Medium Value","Low Value"))</f>
        <v/>
      </c>
      <c r="Z3507">
        <f>IF(R3507&lt;=3,"Fast",IF(R3507&lt;=5,"On Time","Delayed"))</f>
        <v/>
      </c>
    </row>
    <row r="3508">
      <c r="A3508">
        <f>Raw_Data!A3508</f>
        <v/>
      </c>
      <c r="B3508" s="11">
        <f>Raw_Data!B3508</f>
        <v/>
      </c>
      <c r="C3508">
        <f>Raw_Data!C3508</f>
        <v/>
      </c>
      <c r="D3508">
        <f>Raw_Data!D3508</f>
        <v/>
      </c>
      <c r="E3508">
        <f>Raw_Data!E3508</f>
        <v/>
      </c>
      <c r="F3508">
        <f>Raw_Data!F3508</f>
        <v/>
      </c>
      <c r="G3508">
        <f>Raw_Data!G3508</f>
        <v/>
      </c>
      <c r="H3508">
        <f>Raw_Data!H3508</f>
        <v/>
      </c>
      <c r="I3508">
        <f>Raw_Data!I3508</f>
        <v/>
      </c>
      <c r="J3508" s="12">
        <f>Raw_Data!J3508</f>
        <v/>
      </c>
      <c r="K3508" s="13">
        <f>Raw_Data!K3508</f>
        <v/>
      </c>
      <c r="L3508" s="12">
        <f>Raw_Data!L3508</f>
        <v/>
      </c>
      <c r="M3508" s="12">
        <f>Raw_Data!M3508</f>
        <v/>
      </c>
      <c r="N3508" s="12">
        <f>Raw_Data!N3508</f>
        <v/>
      </c>
      <c r="O3508">
        <f>Raw_Data!O3508</f>
        <v/>
      </c>
      <c r="P3508">
        <f>Raw_Data!P3508</f>
        <v/>
      </c>
      <c r="Q3508">
        <f>Raw_Data!Q3508</f>
        <v/>
      </c>
      <c r="R3508">
        <f>Raw_Data!R3508</f>
        <v/>
      </c>
      <c r="S3508">
        <f>Raw_Data!S3508</f>
        <v/>
      </c>
      <c r="T3508">
        <f>YEAR(B3508)</f>
        <v/>
      </c>
      <c r="U3508">
        <f>MONTH(B3508)</f>
        <v/>
      </c>
      <c r="V3508">
        <f>TEXT(B3508,"mmm")</f>
        <v/>
      </c>
      <c r="W3508" s="15">
        <f>IFERROR(N3508/L3508,0)</f>
        <v/>
      </c>
      <c r="X3508">
        <f>IF(K3508=0,"No Discount",IF(K3508&lt;=5%,"Low",IF(K3508&lt;=15%,"Medium","High")))</f>
        <v/>
      </c>
      <c r="Y3508">
        <f>IF(L3508&gt;=20000,"High Value",IF(L3508&gt;=5000,"Medium Value","Low Value"))</f>
        <v/>
      </c>
      <c r="Z3508">
        <f>IF(R3508&lt;=3,"Fast",IF(R3508&lt;=5,"On Time","Delayed"))</f>
        <v/>
      </c>
    </row>
    <row r="3509">
      <c r="A3509">
        <f>Raw_Data!A3509</f>
        <v/>
      </c>
      <c r="B3509" s="11">
        <f>Raw_Data!B3509</f>
        <v/>
      </c>
      <c r="C3509">
        <f>Raw_Data!C3509</f>
        <v/>
      </c>
      <c r="D3509">
        <f>Raw_Data!D3509</f>
        <v/>
      </c>
      <c r="E3509">
        <f>Raw_Data!E3509</f>
        <v/>
      </c>
      <c r="F3509">
        <f>Raw_Data!F3509</f>
        <v/>
      </c>
      <c r="G3509">
        <f>Raw_Data!G3509</f>
        <v/>
      </c>
      <c r="H3509">
        <f>Raw_Data!H3509</f>
        <v/>
      </c>
      <c r="I3509">
        <f>Raw_Data!I3509</f>
        <v/>
      </c>
      <c r="J3509" s="12">
        <f>Raw_Data!J3509</f>
        <v/>
      </c>
      <c r="K3509" s="13">
        <f>Raw_Data!K3509</f>
        <v/>
      </c>
      <c r="L3509" s="12">
        <f>Raw_Data!L3509</f>
        <v/>
      </c>
      <c r="M3509" s="12">
        <f>Raw_Data!M3509</f>
        <v/>
      </c>
      <c r="N3509" s="12">
        <f>Raw_Data!N3509</f>
        <v/>
      </c>
      <c r="O3509">
        <f>Raw_Data!O3509</f>
        <v/>
      </c>
      <c r="P3509">
        <f>Raw_Data!P3509</f>
        <v/>
      </c>
      <c r="Q3509">
        <f>Raw_Data!Q3509</f>
        <v/>
      </c>
      <c r="R3509">
        <f>Raw_Data!R3509</f>
        <v/>
      </c>
      <c r="S3509">
        <f>Raw_Data!S3509</f>
        <v/>
      </c>
      <c r="T3509">
        <f>YEAR(B3509)</f>
        <v/>
      </c>
      <c r="U3509">
        <f>MONTH(B3509)</f>
        <v/>
      </c>
      <c r="V3509">
        <f>TEXT(B3509,"mmm")</f>
        <v/>
      </c>
      <c r="W3509" s="15">
        <f>IFERROR(N3509/L3509,0)</f>
        <v/>
      </c>
      <c r="X3509">
        <f>IF(K3509=0,"No Discount",IF(K3509&lt;=5%,"Low",IF(K3509&lt;=15%,"Medium","High")))</f>
        <v/>
      </c>
      <c r="Y3509">
        <f>IF(L3509&gt;=20000,"High Value",IF(L3509&gt;=5000,"Medium Value","Low Value"))</f>
        <v/>
      </c>
      <c r="Z3509">
        <f>IF(R3509&lt;=3,"Fast",IF(R3509&lt;=5,"On Time","Delayed"))</f>
        <v/>
      </c>
    </row>
    <row r="3510">
      <c r="A3510">
        <f>Raw_Data!A3510</f>
        <v/>
      </c>
      <c r="B3510" s="11">
        <f>Raw_Data!B3510</f>
        <v/>
      </c>
      <c r="C3510">
        <f>Raw_Data!C3510</f>
        <v/>
      </c>
      <c r="D3510">
        <f>Raw_Data!D3510</f>
        <v/>
      </c>
      <c r="E3510">
        <f>Raw_Data!E3510</f>
        <v/>
      </c>
      <c r="F3510">
        <f>Raw_Data!F3510</f>
        <v/>
      </c>
      <c r="G3510">
        <f>Raw_Data!G3510</f>
        <v/>
      </c>
      <c r="H3510">
        <f>Raw_Data!H3510</f>
        <v/>
      </c>
      <c r="I3510">
        <f>Raw_Data!I3510</f>
        <v/>
      </c>
      <c r="J3510" s="12">
        <f>Raw_Data!J3510</f>
        <v/>
      </c>
      <c r="K3510" s="13">
        <f>Raw_Data!K3510</f>
        <v/>
      </c>
      <c r="L3510" s="12">
        <f>Raw_Data!L3510</f>
        <v/>
      </c>
      <c r="M3510" s="12">
        <f>Raw_Data!M3510</f>
        <v/>
      </c>
      <c r="N3510" s="12">
        <f>Raw_Data!N3510</f>
        <v/>
      </c>
      <c r="O3510">
        <f>Raw_Data!O3510</f>
        <v/>
      </c>
      <c r="P3510">
        <f>Raw_Data!P3510</f>
        <v/>
      </c>
      <c r="Q3510">
        <f>Raw_Data!Q3510</f>
        <v/>
      </c>
      <c r="R3510">
        <f>Raw_Data!R3510</f>
        <v/>
      </c>
      <c r="S3510">
        <f>Raw_Data!S3510</f>
        <v/>
      </c>
      <c r="T3510">
        <f>YEAR(B3510)</f>
        <v/>
      </c>
      <c r="U3510">
        <f>MONTH(B3510)</f>
        <v/>
      </c>
      <c r="V3510">
        <f>TEXT(B3510,"mmm")</f>
        <v/>
      </c>
      <c r="W3510" s="15">
        <f>IFERROR(N3510/L3510,0)</f>
        <v/>
      </c>
      <c r="X3510">
        <f>IF(K3510=0,"No Discount",IF(K3510&lt;=5%,"Low",IF(K3510&lt;=15%,"Medium","High")))</f>
        <v/>
      </c>
      <c r="Y3510">
        <f>IF(L3510&gt;=20000,"High Value",IF(L3510&gt;=5000,"Medium Value","Low Value"))</f>
        <v/>
      </c>
      <c r="Z3510">
        <f>IF(R3510&lt;=3,"Fast",IF(R3510&lt;=5,"On Time","Delayed"))</f>
        <v/>
      </c>
    </row>
    <row r="3511">
      <c r="A3511">
        <f>Raw_Data!A3511</f>
        <v/>
      </c>
      <c r="B3511" s="11">
        <f>Raw_Data!B3511</f>
        <v/>
      </c>
      <c r="C3511">
        <f>Raw_Data!C3511</f>
        <v/>
      </c>
      <c r="D3511">
        <f>Raw_Data!D3511</f>
        <v/>
      </c>
      <c r="E3511">
        <f>Raw_Data!E3511</f>
        <v/>
      </c>
      <c r="F3511">
        <f>Raw_Data!F3511</f>
        <v/>
      </c>
      <c r="G3511">
        <f>Raw_Data!G3511</f>
        <v/>
      </c>
      <c r="H3511">
        <f>Raw_Data!H3511</f>
        <v/>
      </c>
      <c r="I3511">
        <f>Raw_Data!I3511</f>
        <v/>
      </c>
      <c r="J3511" s="12">
        <f>Raw_Data!J3511</f>
        <v/>
      </c>
      <c r="K3511" s="13">
        <f>Raw_Data!K3511</f>
        <v/>
      </c>
      <c r="L3511" s="12">
        <f>Raw_Data!L3511</f>
        <v/>
      </c>
      <c r="M3511" s="12">
        <f>Raw_Data!M3511</f>
        <v/>
      </c>
      <c r="N3511" s="12">
        <f>Raw_Data!N3511</f>
        <v/>
      </c>
      <c r="O3511">
        <f>Raw_Data!O3511</f>
        <v/>
      </c>
      <c r="P3511">
        <f>Raw_Data!P3511</f>
        <v/>
      </c>
      <c r="Q3511">
        <f>Raw_Data!Q3511</f>
        <v/>
      </c>
      <c r="R3511">
        <f>Raw_Data!R3511</f>
        <v/>
      </c>
      <c r="S3511">
        <f>Raw_Data!S3511</f>
        <v/>
      </c>
      <c r="T3511">
        <f>YEAR(B3511)</f>
        <v/>
      </c>
      <c r="U3511">
        <f>MONTH(B3511)</f>
        <v/>
      </c>
      <c r="V3511">
        <f>TEXT(B3511,"mmm")</f>
        <v/>
      </c>
      <c r="W3511" s="15">
        <f>IFERROR(N3511/L3511,0)</f>
        <v/>
      </c>
      <c r="X3511">
        <f>IF(K3511=0,"No Discount",IF(K3511&lt;=5%,"Low",IF(K3511&lt;=15%,"Medium","High")))</f>
        <v/>
      </c>
      <c r="Y3511">
        <f>IF(L3511&gt;=20000,"High Value",IF(L3511&gt;=5000,"Medium Value","Low Value"))</f>
        <v/>
      </c>
      <c r="Z3511">
        <f>IF(R3511&lt;=3,"Fast",IF(R3511&lt;=5,"On Time","Delayed"))</f>
        <v/>
      </c>
    </row>
    <row r="3512">
      <c r="A3512">
        <f>Raw_Data!A3512</f>
        <v/>
      </c>
      <c r="B3512" s="11">
        <f>Raw_Data!B3512</f>
        <v/>
      </c>
      <c r="C3512">
        <f>Raw_Data!C3512</f>
        <v/>
      </c>
      <c r="D3512">
        <f>Raw_Data!D3512</f>
        <v/>
      </c>
      <c r="E3512">
        <f>Raw_Data!E3512</f>
        <v/>
      </c>
      <c r="F3512">
        <f>Raw_Data!F3512</f>
        <v/>
      </c>
      <c r="G3512">
        <f>Raw_Data!G3512</f>
        <v/>
      </c>
      <c r="H3512">
        <f>Raw_Data!H3512</f>
        <v/>
      </c>
      <c r="I3512">
        <f>Raw_Data!I3512</f>
        <v/>
      </c>
      <c r="J3512" s="12">
        <f>Raw_Data!J3512</f>
        <v/>
      </c>
      <c r="K3512" s="13">
        <f>Raw_Data!K3512</f>
        <v/>
      </c>
      <c r="L3512" s="12">
        <f>Raw_Data!L3512</f>
        <v/>
      </c>
      <c r="M3512" s="12">
        <f>Raw_Data!M3512</f>
        <v/>
      </c>
      <c r="N3512" s="12">
        <f>Raw_Data!N3512</f>
        <v/>
      </c>
      <c r="O3512">
        <f>Raw_Data!O3512</f>
        <v/>
      </c>
      <c r="P3512">
        <f>Raw_Data!P3512</f>
        <v/>
      </c>
      <c r="Q3512">
        <f>Raw_Data!Q3512</f>
        <v/>
      </c>
      <c r="R3512">
        <f>Raw_Data!R3512</f>
        <v/>
      </c>
      <c r="S3512">
        <f>Raw_Data!S3512</f>
        <v/>
      </c>
      <c r="T3512">
        <f>YEAR(B3512)</f>
        <v/>
      </c>
      <c r="U3512">
        <f>MONTH(B3512)</f>
        <v/>
      </c>
      <c r="V3512">
        <f>TEXT(B3512,"mmm")</f>
        <v/>
      </c>
      <c r="W3512" s="15">
        <f>IFERROR(N3512/L3512,0)</f>
        <v/>
      </c>
      <c r="X3512">
        <f>IF(K3512=0,"No Discount",IF(K3512&lt;=5%,"Low",IF(K3512&lt;=15%,"Medium","High")))</f>
        <v/>
      </c>
      <c r="Y3512">
        <f>IF(L3512&gt;=20000,"High Value",IF(L3512&gt;=5000,"Medium Value","Low Value"))</f>
        <v/>
      </c>
      <c r="Z3512">
        <f>IF(R3512&lt;=3,"Fast",IF(R3512&lt;=5,"On Time","Delayed"))</f>
        <v/>
      </c>
    </row>
    <row r="3513">
      <c r="A3513">
        <f>Raw_Data!A3513</f>
        <v/>
      </c>
      <c r="B3513" s="11">
        <f>Raw_Data!B3513</f>
        <v/>
      </c>
      <c r="C3513">
        <f>Raw_Data!C3513</f>
        <v/>
      </c>
      <c r="D3513">
        <f>Raw_Data!D3513</f>
        <v/>
      </c>
      <c r="E3513">
        <f>Raw_Data!E3513</f>
        <v/>
      </c>
      <c r="F3513">
        <f>Raw_Data!F3513</f>
        <v/>
      </c>
      <c r="G3513">
        <f>Raw_Data!G3513</f>
        <v/>
      </c>
      <c r="H3513">
        <f>Raw_Data!H3513</f>
        <v/>
      </c>
      <c r="I3513">
        <f>Raw_Data!I3513</f>
        <v/>
      </c>
      <c r="J3513" s="12">
        <f>Raw_Data!J3513</f>
        <v/>
      </c>
      <c r="K3513" s="13">
        <f>Raw_Data!K3513</f>
        <v/>
      </c>
      <c r="L3513" s="12">
        <f>Raw_Data!L3513</f>
        <v/>
      </c>
      <c r="M3513" s="12">
        <f>Raw_Data!M3513</f>
        <v/>
      </c>
      <c r="N3513" s="12">
        <f>Raw_Data!N3513</f>
        <v/>
      </c>
      <c r="O3513">
        <f>Raw_Data!O3513</f>
        <v/>
      </c>
      <c r="P3513">
        <f>Raw_Data!P3513</f>
        <v/>
      </c>
      <c r="Q3513">
        <f>Raw_Data!Q3513</f>
        <v/>
      </c>
      <c r="R3513">
        <f>Raw_Data!R3513</f>
        <v/>
      </c>
      <c r="S3513">
        <f>Raw_Data!S3513</f>
        <v/>
      </c>
      <c r="T3513">
        <f>YEAR(B3513)</f>
        <v/>
      </c>
      <c r="U3513">
        <f>MONTH(B3513)</f>
        <v/>
      </c>
      <c r="V3513">
        <f>TEXT(B3513,"mmm")</f>
        <v/>
      </c>
      <c r="W3513" s="15">
        <f>IFERROR(N3513/L3513,0)</f>
        <v/>
      </c>
      <c r="X3513">
        <f>IF(K3513=0,"No Discount",IF(K3513&lt;=5%,"Low",IF(K3513&lt;=15%,"Medium","High")))</f>
        <v/>
      </c>
      <c r="Y3513">
        <f>IF(L3513&gt;=20000,"High Value",IF(L3513&gt;=5000,"Medium Value","Low Value"))</f>
        <v/>
      </c>
      <c r="Z3513">
        <f>IF(R3513&lt;=3,"Fast",IF(R3513&lt;=5,"On Time","Delayed"))</f>
        <v/>
      </c>
    </row>
    <row r="3514">
      <c r="A3514">
        <f>Raw_Data!A3514</f>
        <v/>
      </c>
      <c r="B3514" s="11">
        <f>Raw_Data!B3514</f>
        <v/>
      </c>
      <c r="C3514">
        <f>Raw_Data!C3514</f>
        <v/>
      </c>
      <c r="D3514">
        <f>Raw_Data!D3514</f>
        <v/>
      </c>
      <c r="E3514">
        <f>Raw_Data!E3514</f>
        <v/>
      </c>
      <c r="F3514">
        <f>Raw_Data!F3514</f>
        <v/>
      </c>
      <c r="G3514">
        <f>Raw_Data!G3514</f>
        <v/>
      </c>
      <c r="H3514">
        <f>Raw_Data!H3514</f>
        <v/>
      </c>
      <c r="I3514">
        <f>Raw_Data!I3514</f>
        <v/>
      </c>
      <c r="J3514" s="12">
        <f>Raw_Data!J3514</f>
        <v/>
      </c>
      <c r="K3514" s="13">
        <f>Raw_Data!K3514</f>
        <v/>
      </c>
      <c r="L3514" s="12">
        <f>Raw_Data!L3514</f>
        <v/>
      </c>
      <c r="M3514" s="12">
        <f>Raw_Data!M3514</f>
        <v/>
      </c>
      <c r="N3514" s="12">
        <f>Raw_Data!N3514</f>
        <v/>
      </c>
      <c r="O3514">
        <f>Raw_Data!O3514</f>
        <v/>
      </c>
      <c r="P3514">
        <f>Raw_Data!P3514</f>
        <v/>
      </c>
      <c r="Q3514">
        <f>Raw_Data!Q3514</f>
        <v/>
      </c>
      <c r="R3514">
        <f>Raw_Data!R3514</f>
        <v/>
      </c>
      <c r="S3514">
        <f>Raw_Data!S3514</f>
        <v/>
      </c>
      <c r="T3514">
        <f>YEAR(B3514)</f>
        <v/>
      </c>
      <c r="U3514">
        <f>MONTH(B3514)</f>
        <v/>
      </c>
      <c r="V3514">
        <f>TEXT(B3514,"mmm")</f>
        <v/>
      </c>
      <c r="W3514" s="15">
        <f>IFERROR(N3514/L3514,0)</f>
        <v/>
      </c>
      <c r="X3514">
        <f>IF(K3514=0,"No Discount",IF(K3514&lt;=5%,"Low",IF(K3514&lt;=15%,"Medium","High")))</f>
        <v/>
      </c>
      <c r="Y3514">
        <f>IF(L3514&gt;=20000,"High Value",IF(L3514&gt;=5000,"Medium Value","Low Value"))</f>
        <v/>
      </c>
      <c r="Z3514">
        <f>IF(R3514&lt;=3,"Fast",IF(R3514&lt;=5,"On Time","Delayed"))</f>
        <v/>
      </c>
    </row>
    <row r="3515">
      <c r="A3515">
        <f>Raw_Data!A3515</f>
        <v/>
      </c>
      <c r="B3515" s="11">
        <f>Raw_Data!B3515</f>
        <v/>
      </c>
      <c r="C3515">
        <f>Raw_Data!C3515</f>
        <v/>
      </c>
      <c r="D3515">
        <f>Raw_Data!D3515</f>
        <v/>
      </c>
      <c r="E3515">
        <f>Raw_Data!E3515</f>
        <v/>
      </c>
      <c r="F3515">
        <f>Raw_Data!F3515</f>
        <v/>
      </c>
      <c r="G3515">
        <f>Raw_Data!G3515</f>
        <v/>
      </c>
      <c r="H3515">
        <f>Raw_Data!H3515</f>
        <v/>
      </c>
      <c r="I3515">
        <f>Raw_Data!I3515</f>
        <v/>
      </c>
      <c r="J3515" s="12">
        <f>Raw_Data!J3515</f>
        <v/>
      </c>
      <c r="K3515" s="13">
        <f>Raw_Data!K3515</f>
        <v/>
      </c>
      <c r="L3515" s="12">
        <f>Raw_Data!L3515</f>
        <v/>
      </c>
      <c r="M3515" s="12">
        <f>Raw_Data!M3515</f>
        <v/>
      </c>
      <c r="N3515" s="12">
        <f>Raw_Data!N3515</f>
        <v/>
      </c>
      <c r="O3515">
        <f>Raw_Data!O3515</f>
        <v/>
      </c>
      <c r="P3515">
        <f>Raw_Data!P3515</f>
        <v/>
      </c>
      <c r="Q3515">
        <f>Raw_Data!Q3515</f>
        <v/>
      </c>
      <c r="R3515">
        <f>Raw_Data!R3515</f>
        <v/>
      </c>
      <c r="S3515">
        <f>Raw_Data!S3515</f>
        <v/>
      </c>
      <c r="T3515">
        <f>YEAR(B3515)</f>
        <v/>
      </c>
      <c r="U3515">
        <f>MONTH(B3515)</f>
        <v/>
      </c>
      <c r="V3515">
        <f>TEXT(B3515,"mmm")</f>
        <v/>
      </c>
      <c r="W3515" s="15">
        <f>IFERROR(N3515/L3515,0)</f>
        <v/>
      </c>
      <c r="X3515">
        <f>IF(K3515=0,"No Discount",IF(K3515&lt;=5%,"Low",IF(K3515&lt;=15%,"Medium","High")))</f>
        <v/>
      </c>
      <c r="Y3515">
        <f>IF(L3515&gt;=20000,"High Value",IF(L3515&gt;=5000,"Medium Value","Low Value"))</f>
        <v/>
      </c>
      <c r="Z3515">
        <f>IF(R3515&lt;=3,"Fast",IF(R3515&lt;=5,"On Time","Delayed"))</f>
        <v/>
      </c>
    </row>
    <row r="3516">
      <c r="A3516">
        <f>Raw_Data!A3516</f>
        <v/>
      </c>
      <c r="B3516" s="11">
        <f>Raw_Data!B3516</f>
        <v/>
      </c>
      <c r="C3516">
        <f>Raw_Data!C3516</f>
        <v/>
      </c>
      <c r="D3516">
        <f>Raw_Data!D3516</f>
        <v/>
      </c>
      <c r="E3516">
        <f>Raw_Data!E3516</f>
        <v/>
      </c>
      <c r="F3516">
        <f>Raw_Data!F3516</f>
        <v/>
      </c>
      <c r="G3516">
        <f>Raw_Data!G3516</f>
        <v/>
      </c>
      <c r="H3516">
        <f>Raw_Data!H3516</f>
        <v/>
      </c>
      <c r="I3516">
        <f>Raw_Data!I3516</f>
        <v/>
      </c>
      <c r="J3516" s="12">
        <f>Raw_Data!J3516</f>
        <v/>
      </c>
      <c r="K3516" s="13">
        <f>Raw_Data!K3516</f>
        <v/>
      </c>
      <c r="L3516" s="12">
        <f>Raw_Data!L3516</f>
        <v/>
      </c>
      <c r="M3516" s="12">
        <f>Raw_Data!M3516</f>
        <v/>
      </c>
      <c r="N3516" s="12">
        <f>Raw_Data!N3516</f>
        <v/>
      </c>
      <c r="O3516">
        <f>Raw_Data!O3516</f>
        <v/>
      </c>
      <c r="P3516">
        <f>Raw_Data!P3516</f>
        <v/>
      </c>
      <c r="Q3516">
        <f>Raw_Data!Q3516</f>
        <v/>
      </c>
      <c r="R3516">
        <f>Raw_Data!R3516</f>
        <v/>
      </c>
      <c r="S3516">
        <f>Raw_Data!S3516</f>
        <v/>
      </c>
      <c r="T3516">
        <f>YEAR(B3516)</f>
        <v/>
      </c>
      <c r="U3516">
        <f>MONTH(B3516)</f>
        <v/>
      </c>
      <c r="V3516">
        <f>TEXT(B3516,"mmm")</f>
        <v/>
      </c>
      <c r="W3516" s="15">
        <f>IFERROR(N3516/L3516,0)</f>
        <v/>
      </c>
      <c r="X3516">
        <f>IF(K3516=0,"No Discount",IF(K3516&lt;=5%,"Low",IF(K3516&lt;=15%,"Medium","High")))</f>
        <v/>
      </c>
      <c r="Y3516">
        <f>IF(L3516&gt;=20000,"High Value",IF(L3516&gt;=5000,"Medium Value","Low Value"))</f>
        <v/>
      </c>
      <c r="Z3516">
        <f>IF(R3516&lt;=3,"Fast",IF(R3516&lt;=5,"On Time","Delayed"))</f>
        <v/>
      </c>
    </row>
    <row r="3517">
      <c r="A3517">
        <f>Raw_Data!A3517</f>
        <v/>
      </c>
      <c r="B3517" s="11">
        <f>Raw_Data!B3517</f>
        <v/>
      </c>
      <c r="C3517">
        <f>Raw_Data!C3517</f>
        <v/>
      </c>
      <c r="D3517">
        <f>Raw_Data!D3517</f>
        <v/>
      </c>
      <c r="E3517">
        <f>Raw_Data!E3517</f>
        <v/>
      </c>
      <c r="F3517">
        <f>Raw_Data!F3517</f>
        <v/>
      </c>
      <c r="G3517">
        <f>Raw_Data!G3517</f>
        <v/>
      </c>
      <c r="H3517">
        <f>Raw_Data!H3517</f>
        <v/>
      </c>
      <c r="I3517">
        <f>Raw_Data!I3517</f>
        <v/>
      </c>
      <c r="J3517" s="12">
        <f>Raw_Data!J3517</f>
        <v/>
      </c>
      <c r="K3517" s="13">
        <f>Raw_Data!K3517</f>
        <v/>
      </c>
      <c r="L3517" s="12">
        <f>Raw_Data!L3517</f>
        <v/>
      </c>
      <c r="M3517" s="12">
        <f>Raw_Data!M3517</f>
        <v/>
      </c>
      <c r="N3517" s="12">
        <f>Raw_Data!N3517</f>
        <v/>
      </c>
      <c r="O3517">
        <f>Raw_Data!O3517</f>
        <v/>
      </c>
      <c r="P3517">
        <f>Raw_Data!P3517</f>
        <v/>
      </c>
      <c r="Q3517">
        <f>Raw_Data!Q3517</f>
        <v/>
      </c>
      <c r="R3517">
        <f>Raw_Data!R3517</f>
        <v/>
      </c>
      <c r="S3517">
        <f>Raw_Data!S3517</f>
        <v/>
      </c>
      <c r="T3517">
        <f>YEAR(B3517)</f>
        <v/>
      </c>
      <c r="U3517">
        <f>MONTH(B3517)</f>
        <v/>
      </c>
      <c r="V3517">
        <f>TEXT(B3517,"mmm")</f>
        <v/>
      </c>
      <c r="W3517" s="15">
        <f>IFERROR(N3517/L3517,0)</f>
        <v/>
      </c>
      <c r="X3517">
        <f>IF(K3517=0,"No Discount",IF(K3517&lt;=5%,"Low",IF(K3517&lt;=15%,"Medium","High")))</f>
        <v/>
      </c>
      <c r="Y3517">
        <f>IF(L3517&gt;=20000,"High Value",IF(L3517&gt;=5000,"Medium Value","Low Value"))</f>
        <v/>
      </c>
      <c r="Z3517">
        <f>IF(R3517&lt;=3,"Fast",IF(R3517&lt;=5,"On Time","Delayed"))</f>
        <v/>
      </c>
    </row>
    <row r="3518">
      <c r="A3518">
        <f>Raw_Data!A3518</f>
        <v/>
      </c>
      <c r="B3518" s="11">
        <f>Raw_Data!B3518</f>
        <v/>
      </c>
      <c r="C3518">
        <f>Raw_Data!C3518</f>
        <v/>
      </c>
      <c r="D3518">
        <f>Raw_Data!D3518</f>
        <v/>
      </c>
      <c r="E3518">
        <f>Raw_Data!E3518</f>
        <v/>
      </c>
      <c r="F3518">
        <f>Raw_Data!F3518</f>
        <v/>
      </c>
      <c r="G3518">
        <f>Raw_Data!G3518</f>
        <v/>
      </c>
      <c r="H3518">
        <f>Raw_Data!H3518</f>
        <v/>
      </c>
      <c r="I3518">
        <f>Raw_Data!I3518</f>
        <v/>
      </c>
      <c r="J3518" s="12">
        <f>Raw_Data!J3518</f>
        <v/>
      </c>
      <c r="K3518" s="13">
        <f>Raw_Data!K3518</f>
        <v/>
      </c>
      <c r="L3518" s="12">
        <f>Raw_Data!L3518</f>
        <v/>
      </c>
      <c r="M3518" s="12">
        <f>Raw_Data!M3518</f>
        <v/>
      </c>
      <c r="N3518" s="12">
        <f>Raw_Data!N3518</f>
        <v/>
      </c>
      <c r="O3518">
        <f>Raw_Data!O3518</f>
        <v/>
      </c>
      <c r="P3518">
        <f>Raw_Data!P3518</f>
        <v/>
      </c>
      <c r="Q3518">
        <f>Raw_Data!Q3518</f>
        <v/>
      </c>
      <c r="R3518">
        <f>Raw_Data!R3518</f>
        <v/>
      </c>
      <c r="S3518">
        <f>Raw_Data!S3518</f>
        <v/>
      </c>
      <c r="T3518">
        <f>YEAR(B3518)</f>
        <v/>
      </c>
      <c r="U3518">
        <f>MONTH(B3518)</f>
        <v/>
      </c>
      <c r="V3518">
        <f>TEXT(B3518,"mmm")</f>
        <v/>
      </c>
      <c r="W3518" s="15">
        <f>IFERROR(N3518/L3518,0)</f>
        <v/>
      </c>
      <c r="X3518">
        <f>IF(K3518=0,"No Discount",IF(K3518&lt;=5%,"Low",IF(K3518&lt;=15%,"Medium","High")))</f>
        <v/>
      </c>
      <c r="Y3518">
        <f>IF(L3518&gt;=20000,"High Value",IF(L3518&gt;=5000,"Medium Value","Low Value"))</f>
        <v/>
      </c>
      <c r="Z3518">
        <f>IF(R3518&lt;=3,"Fast",IF(R3518&lt;=5,"On Time","Delayed"))</f>
        <v/>
      </c>
    </row>
    <row r="3519">
      <c r="A3519">
        <f>Raw_Data!A3519</f>
        <v/>
      </c>
      <c r="B3519" s="11">
        <f>Raw_Data!B3519</f>
        <v/>
      </c>
      <c r="C3519">
        <f>Raw_Data!C3519</f>
        <v/>
      </c>
      <c r="D3519">
        <f>Raw_Data!D3519</f>
        <v/>
      </c>
      <c r="E3519">
        <f>Raw_Data!E3519</f>
        <v/>
      </c>
      <c r="F3519">
        <f>Raw_Data!F3519</f>
        <v/>
      </c>
      <c r="G3519">
        <f>Raw_Data!G3519</f>
        <v/>
      </c>
      <c r="H3519">
        <f>Raw_Data!H3519</f>
        <v/>
      </c>
      <c r="I3519">
        <f>Raw_Data!I3519</f>
        <v/>
      </c>
      <c r="J3519" s="12">
        <f>Raw_Data!J3519</f>
        <v/>
      </c>
      <c r="K3519" s="13">
        <f>Raw_Data!K3519</f>
        <v/>
      </c>
      <c r="L3519" s="12">
        <f>Raw_Data!L3519</f>
        <v/>
      </c>
      <c r="M3519" s="12">
        <f>Raw_Data!M3519</f>
        <v/>
      </c>
      <c r="N3519" s="12">
        <f>Raw_Data!N3519</f>
        <v/>
      </c>
      <c r="O3519">
        <f>Raw_Data!O3519</f>
        <v/>
      </c>
      <c r="P3519">
        <f>Raw_Data!P3519</f>
        <v/>
      </c>
      <c r="Q3519">
        <f>Raw_Data!Q3519</f>
        <v/>
      </c>
      <c r="R3519">
        <f>Raw_Data!R3519</f>
        <v/>
      </c>
      <c r="S3519">
        <f>Raw_Data!S3519</f>
        <v/>
      </c>
      <c r="T3519">
        <f>YEAR(B3519)</f>
        <v/>
      </c>
      <c r="U3519">
        <f>MONTH(B3519)</f>
        <v/>
      </c>
      <c r="V3519">
        <f>TEXT(B3519,"mmm")</f>
        <v/>
      </c>
      <c r="W3519" s="15">
        <f>IFERROR(N3519/L3519,0)</f>
        <v/>
      </c>
      <c r="X3519">
        <f>IF(K3519=0,"No Discount",IF(K3519&lt;=5%,"Low",IF(K3519&lt;=15%,"Medium","High")))</f>
        <v/>
      </c>
      <c r="Y3519">
        <f>IF(L3519&gt;=20000,"High Value",IF(L3519&gt;=5000,"Medium Value","Low Value"))</f>
        <v/>
      </c>
      <c r="Z3519">
        <f>IF(R3519&lt;=3,"Fast",IF(R3519&lt;=5,"On Time","Delayed"))</f>
        <v/>
      </c>
    </row>
    <row r="3520">
      <c r="A3520">
        <f>Raw_Data!A3520</f>
        <v/>
      </c>
      <c r="B3520" s="11">
        <f>Raw_Data!B3520</f>
        <v/>
      </c>
      <c r="C3520">
        <f>Raw_Data!C3520</f>
        <v/>
      </c>
      <c r="D3520">
        <f>Raw_Data!D3520</f>
        <v/>
      </c>
      <c r="E3520">
        <f>Raw_Data!E3520</f>
        <v/>
      </c>
      <c r="F3520">
        <f>Raw_Data!F3520</f>
        <v/>
      </c>
      <c r="G3520">
        <f>Raw_Data!G3520</f>
        <v/>
      </c>
      <c r="H3520">
        <f>Raw_Data!H3520</f>
        <v/>
      </c>
      <c r="I3520">
        <f>Raw_Data!I3520</f>
        <v/>
      </c>
      <c r="J3520" s="12">
        <f>Raw_Data!J3520</f>
        <v/>
      </c>
      <c r="K3520" s="13">
        <f>Raw_Data!K3520</f>
        <v/>
      </c>
      <c r="L3520" s="12">
        <f>Raw_Data!L3520</f>
        <v/>
      </c>
      <c r="M3520" s="12">
        <f>Raw_Data!M3520</f>
        <v/>
      </c>
      <c r="N3520" s="12">
        <f>Raw_Data!N3520</f>
        <v/>
      </c>
      <c r="O3520">
        <f>Raw_Data!O3520</f>
        <v/>
      </c>
      <c r="P3520">
        <f>Raw_Data!P3520</f>
        <v/>
      </c>
      <c r="Q3520">
        <f>Raw_Data!Q3520</f>
        <v/>
      </c>
      <c r="R3520">
        <f>Raw_Data!R3520</f>
        <v/>
      </c>
      <c r="S3520">
        <f>Raw_Data!S3520</f>
        <v/>
      </c>
      <c r="T3520">
        <f>YEAR(B3520)</f>
        <v/>
      </c>
      <c r="U3520">
        <f>MONTH(B3520)</f>
        <v/>
      </c>
      <c r="V3520">
        <f>TEXT(B3520,"mmm")</f>
        <v/>
      </c>
      <c r="W3520" s="15">
        <f>IFERROR(N3520/L3520,0)</f>
        <v/>
      </c>
      <c r="X3520">
        <f>IF(K3520=0,"No Discount",IF(K3520&lt;=5%,"Low",IF(K3520&lt;=15%,"Medium","High")))</f>
        <v/>
      </c>
      <c r="Y3520">
        <f>IF(L3520&gt;=20000,"High Value",IF(L3520&gt;=5000,"Medium Value","Low Value"))</f>
        <v/>
      </c>
      <c r="Z3520">
        <f>IF(R3520&lt;=3,"Fast",IF(R3520&lt;=5,"On Time","Delayed"))</f>
        <v/>
      </c>
    </row>
    <row r="3521">
      <c r="A3521">
        <f>Raw_Data!A3521</f>
        <v/>
      </c>
      <c r="B3521" s="11">
        <f>Raw_Data!B3521</f>
        <v/>
      </c>
      <c r="C3521">
        <f>Raw_Data!C3521</f>
        <v/>
      </c>
      <c r="D3521">
        <f>Raw_Data!D3521</f>
        <v/>
      </c>
      <c r="E3521">
        <f>Raw_Data!E3521</f>
        <v/>
      </c>
      <c r="F3521">
        <f>Raw_Data!F3521</f>
        <v/>
      </c>
      <c r="G3521">
        <f>Raw_Data!G3521</f>
        <v/>
      </c>
      <c r="H3521">
        <f>Raw_Data!H3521</f>
        <v/>
      </c>
      <c r="I3521">
        <f>Raw_Data!I3521</f>
        <v/>
      </c>
      <c r="J3521" s="12">
        <f>Raw_Data!J3521</f>
        <v/>
      </c>
      <c r="K3521" s="13">
        <f>Raw_Data!K3521</f>
        <v/>
      </c>
      <c r="L3521" s="12">
        <f>Raw_Data!L3521</f>
        <v/>
      </c>
      <c r="M3521" s="12">
        <f>Raw_Data!M3521</f>
        <v/>
      </c>
      <c r="N3521" s="12">
        <f>Raw_Data!N3521</f>
        <v/>
      </c>
      <c r="O3521">
        <f>Raw_Data!O3521</f>
        <v/>
      </c>
      <c r="P3521">
        <f>Raw_Data!P3521</f>
        <v/>
      </c>
      <c r="Q3521">
        <f>Raw_Data!Q3521</f>
        <v/>
      </c>
      <c r="R3521">
        <f>Raw_Data!R3521</f>
        <v/>
      </c>
      <c r="S3521">
        <f>Raw_Data!S3521</f>
        <v/>
      </c>
      <c r="T3521">
        <f>YEAR(B3521)</f>
        <v/>
      </c>
      <c r="U3521">
        <f>MONTH(B3521)</f>
        <v/>
      </c>
      <c r="V3521">
        <f>TEXT(B3521,"mmm")</f>
        <v/>
      </c>
      <c r="W3521" s="15">
        <f>IFERROR(N3521/L3521,0)</f>
        <v/>
      </c>
      <c r="X3521">
        <f>IF(K3521=0,"No Discount",IF(K3521&lt;=5%,"Low",IF(K3521&lt;=15%,"Medium","High")))</f>
        <v/>
      </c>
      <c r="Y3521">
        <f>IF(L3521&gt;=20000,"High Value",IF(L3521&gt;=5000,"Medium Value","Low Value"))</f>
        <v/>
      </c>
      <c r="Z3521">
        <f>IF(R3521&lt;=3,"Fast",IF(R3521&lt;=5,"On Time","Delayed"))</f>
        <v/>
      </c>
    </row>
    <row r="3522">
      <c r="A3522">
        <f>Raw_Data!A3522</f>
        <v/>
      </c>
      <c r="B3522" s="11">
        <f>Raw_Data!B3522</f>
        <v/>
      </c>
      <c r="C3522">
        <f>Raw_Data!C3522</f>
        <v/>
      </c>
      <c r="D3522">
        <f>Raw_Data!D3522</f>
        <v/>
      </c>
      <c r="E3522">
        <f>Raw_Data!E3522</f>
        <v/>
      </c>
      <c r="F3522">
        <f>Raw_Data!F3522</f>
        <v/>
      </c>
      <c r="G3522">
        <f>Raw_Data!G3522</f>
        <v/>
      </c>
      <c r="H3522">
        <f>Raw_Data!H3522</f>
        <v/>
      </c>
      <c r="I3522">
        <f>Raw_Data!I3522</f>
        <v/>
      </c>
      <c r="J3522" s="12">
        <f>Raw_Data!J3522</f>
        <v/>
      </c>
      <c r="K3522" s="13">
        <f>Raw_Data!K3522</f>
        <v/>
      </c>
      <c r="L3522" s="12">
        <f>Raw_Data!L3522</f>
        <v/>
      </c>
      <c r="M3522" s="12">
        <f>Raw_Data!M3522</f>
        <v/>
      </c>
      <c r="N3522" s="12">
        <f>Raw_Data!N3522</f>
        <v/>
      </c>
      <c r="O3522">
        <f>Raw_Data!O3522</f>
        <v/>
      </c>
      <c r="P3522">
        <f>Raw_Data!P3522</f>
        <v/>
      </c>
      <c r="Q3522">
        <f>Raw_Data!Q3522</f>
        <v/>
      </c>
      <c r="R3522">
        <f>Raw_Data!R3522</f>
        <v/>
      </c>
      <c r="S3522">
        <f>Raw_Data!S3522</f>
        <v/>
      </c>
      <c r="T3522">
        <f>YEAR(B3522)</f>
        <v/>
      </c>
      <c r="U3522">
        <f>MONTH(B3522)</f>
        <v/>
      </c>
      <c r="V3522">
        <f>TEXT(B3522,"mmm")</f>
        <v/>
      </c>
      <c r="W3522" s="15">
        <f>IFERROR(N3522/L3522,0)</f>
        <v/>
      </c>
      <c r="X3522">
        <f>IF(K3522=0,"No Discount",IF(K3522&lt;=5%,"Low",IF(K3522&lt;=15%,"Medium","High")))</f>
        <v/>
      </c>
      <c r="Y3522">
        <f>IF(L3522&gt;=20000,"High Value",IF(L3522&gt;=5000,"Medium Value","Low Value"))</f>
        <v/>
      </c>
      <c r="Z3522">
        <f>IF(R3522&lt;=3,"Fast",IF(R3522&lt;=5,"On Time","Delayed"))</f>
        <v/>
      </c>
    </row>
    <row r="3523">
      <c r="A3523">
        <f>Raw_Data!A3523</f>
        <v/>
      </c>
      <c r="B3523" s="11">
        <f>Raw_Data!B3523</f>
        <v/>
      </c>
      <c r="C3523">
        <f>Raw_Data!C3523</f>
        <v/>
      </c>
      <c r="D3523">
        <f>Raw_Data!D3523</f>
        <v/>
      </c>
      <c r="E3523">
        <f>Raw_Data!E3523</f>
        <v/>
      </c>
      <c r="F3523">
        <f>Raw_Data!F3523</f>
        <v/>
      </c>
      <c r="G3523">
        <f>Raw_Data!G3523</f>
        <v/>
      </c>
      <c r="H3523">
        <f>Raw_Data!H3523</f>
        <v/>
      </c>
      <c r="I3523">
        <f>Raw_Data!I3523</f>
        <v/>
      </c>
      <c r="J3523" s="12">
        <f>Raw_Data!J3523</f>
        <v/>
      </c>
      <c r="K3523" s="13">
        <f>Raw_Data!K3523</f>
        <v/>
      </c>
      <c r="L3523" s="12">
        <f>Raw_Data!L3523</f>
        <v/>
      </c>
      <c r="M3523" s="12">
        <f>Raw_Data!M3523</f>
        <v/>
      </c>
      <c r="N3523" s="12">
        <f>Raw_Data!N3523</f>
        <v/>
      </c>
      <c r="O3523">
        <f>Raw_Data!O3523</f>
        <v/>
      </c>
      <c r="P3523">
        <f>Raw_Data!P3523</f>
        <v/>
      </c>
      <c r="Q3523">
        <f>Raw_Data!Q3523</f>
        <v/>
      </c>
      <c r="R3523">
        <f>Raw_Data!R3523</f>
        <v/>
      </c>
      <c r="S3523">
        <f>Raw_Data!S3523</f>
        <v/>
      </c>
      <c r="T3523">
        <f>YEAR(B3523)</f>
        <v/>
      </c>
      <c r="U3523">
        <f>MONTH(B3523)</f>
        <v/>
      </c>
      <c r="V3523">
        <f>TEXT(B3523,"mmm")</f>
        <v/>
      </c>
      <c r="W3523" s="15">
        <f>IFERROR(N3523/L3523,0)</f>
        <v/>
      </c>
      <c r="X3523">
        <f>IF(K3523=0,"No Discount",IF(K3523&lt;=5%,"Low",IF(K3523&lt;=15%,"Medium","High")))</f>
        <v/>
      </c>
      <c r="Y3523">
        <f>IF(L3523&gt;=20000,"High Value",IF(L3523&gt;=5000,"Medium Value","Low Value"))</f>
        <v/>
      </c>
      <c r="Z3523">
        <f>IF(R3523&lt;=3,"Fast",IF(R3523&lt;=5,"On Time","Delayed"))</f>
        <v/>
      </c>
    </row>
    <row r="3524">
      <c r="A3524">
        <f>Raw_Data!A3524</f>
        <v/>
      </c>
      <c r="B3524" s="11">
        <f>Raw_Data!B3524</f>
        <v/>
      </c>
      <c r="C3524">
        <f>Raw_Data!C3524</f>
        <v/>
      </c>
      <c r="D3524">
        <f>Raw_Data!D3524</f>
        <v/>
      </c>
      <c r="E3524">
        <f>Raw_Data!E3524</f>
        <v/>
      </c>
      <c r="F3524">
        <f>Raw_Data!F3524</f>
        <v/>
      </c>
      <c r="G3524">
        <f>Raw_Data!G3524</f>
        <v/>
      </c>
      <c r="H3524">
        <f>Raw_Data!H3524</f>
        <v/>
      </c>
      <c r="I3524">
        <f>Raw_Data!I3524</f>
        <v/>
      </c>
      <c r="J3524" s="12">
        <f>Raw_Data!J3524</f>
        <v/>
      </c>
      <c r="K3524" s="13">
        <f>Raw_Data!K3524</f>
        <v/>
      </c>
      <c r="L3524" s="12">
        <f>Raw_Data!L3524</f>
        <v/>
      </c>
      <c r="M3524" s="12">
        <f>Raw_Data!M3524</f>
        <v/>
      </c>
      <c r="N3524" s="12">
        <f>Raw_Data!N3524</f>
        <v/>
      </c>
      <c r="O3524">
        <f>Raw_Data!O3524</f>
        <v/>
      </c>
      <c r="P3524">
        <f>Raw_Data!P3524</f>
        <v/>
      </c>
      <c r="Q3524">
        <f>Raw_Data!Q3524</f>
        <v/>
      </c>
      <c r="R3524">
        <f>Raw_Data!R3524</f>
        <v/>
      </c>
      <c r="S3524">
        <f>Raw_Data!S3524</f>
        <v/>
      </c>
      <c r="T3524">
        <f>YEAR(B3524)</f>
        <v/>
      </c>
      <c r="U3524">
        <f>MONTH(B3524)</f>
        <v/>
      </c>
      <c r="V3524">
        <f>TEXT(B3524,"mmm")</f>
        <v/>
      </c>
      <c r="W3524" s="15">
        <f>IFERROR(N3524/L3524,0)</f>
        <v/>
      </c>
      <c r="X3524">
        <f>IF(K3524=0,"No Discount",IF(K3524&lt;=5%,"Low",IF(K3524&lt;=15%,"Medium","High")))</f>
        <v/>
      </c>
      <c r="Y3524">
        <f>IF(L3524&gt;=20000,"High Value",IF(L3524&gt;=5000,"Medium Value","Low Value"))</f>
        <v/>
      </c>
      <c r="Z3524">
        <f>IF(R3524&lt;=3,"Fast",IF(R3524&lt;=5,"On Time","Delayed"))</f>
        <v/>
      </c>
    </row>
    <row r="3525">
      <c r="A3525">
        <f>Raw_Data!A3525</f>
        <v/>
      </c>
      <c r="B3525" s="11">
        <f>Raw_Data!B3525</f>
        <v/>
      </c>
      <c r="C3525">
        <f>Raw_Data!C3525</f>
        <v/>
      </c>
      <c r="D3525">
        <f>Raw_Data!D3525</f>
        <v/>
      </c>
      <c r="E3525">
        <f>Raw_Data!E3525</f>
        <v/>
      </c>
      <c r="F3525">
        <f>Raw_Data!F3525</f>
        <v/>
      </c>
      <c r="G3525">
        <f>Raw_Data!G3525</f>
        <v/>
      </c>
      <c r="H3525">
        <f>Raw_Data!H3525</f>
        <v/>
      </c>
      <c r="I3525">
        <f>Raw_Data!I3525</f>
        <v/>
      </c>
      <c r="J3525" s="12">
        <f>Raw_Data!J3525</f>
        <v/>
      </c>
      <c r="K3525" s="13">
        <f>Raw_Data!K3525</f>
        <v/>
      </c>
      <c r="L3525" s="12">
        <f>Raw_Data!L3525</f>
        <v/>
      </c>
      <c r="M3525" s="12">
        <f>Raw_Data!M3525</f>
        <v/>
      </c>
      <c r="N3525" s="12">
        <f>Raw_Data!N3525</f>
        <v/>
      </c>
      <c r="O3525">
        <f>Raw_Data!O3525</f>
        <v/>
      </c>
      <c r="P3525">
        <f>Raw_Data!P3525</f>
        <v/>
      </c>
      <c r="Q3525">
        <f>Raw_Data!Q3525</f>
        <v/>
      </c>
      <c r="R3525">
        <f>Raw_Data!R3525</f>
        <v/>
      </c>
      <c r="S3525">
        <f>Raw_Data!S3525</f>
        <v/>
      </c>
      <c r="T3525">
        <f>YEAR(B3525)</f>
        <v/>
      </c>
      <c r="U3525">
        <f>MONTH(B3525)</f>
        <v/>
      </c>
      <c r="V3525">
        <f>TEXT(B3525,"mmm")</f>
        <v/>
      </c>
      <c r="W3525" s="15">
        <f>IFERROR(N3525/L3525,0)</f>
        <v/>
      </c>
      <c r="X3525">
        <f>IF(K3525=0,"No Discount",IF(K3525&lt;=5%,"Low",IF(K3525&lt;=15%,"Medium","High")))</f>
        <v/>
      </c>
      <c r="Y3525">
        <f>IF(L3525&gt;=20000,"High Value",IF(L3525&gt;=5000,"Medium Value","Low Value"))</f>
        <v/>
      </c>
      <c r="Z3525">
        <f>IF(R3525&lt;=3,"Fast",IF(R3525&lt;=5,"On Time","Delayed"))</f>
        <v/>
      </c>
    </row>
    <row r="3526">
      <c r="A3526">
        <f>Raw_Data!A3526</f>
        <v/>
      </c>
      <c r="B3526" s="11">
        <f>Raw_Data!B3526</f>
        <v/>
      </c>
      <c r="C3526">
        <f>Raw_Data!C3526</f>
        <v/>
      </c>
      <c r="D3526">
        <f>Raw_Data!D3526</f>
        <v/>
      </c>
      <c r="E3526">
        <f>Raw_Data!E3526</f>
        <v/>
      </c>
      <c r="F3526">
        <f>Raw_Data!F3526</f>
        <v/>
      </c>
      <c r="G3526">
        <f>Raw_Data!G3526</f>
        <v/>
      </c>
      <c r="H3526">
        <f>Raw_Data!H3526</f>
        <v/>
      </c>
      <c r="I3526">
        <f>Raw_Data!I3526</f>
        <v/>
      </c>
      <c r="J3526" s="12">
        <f>Raw_Data!J3526</f>
        <v/>
      </c>
      <c r="K3526" s="13">
        <f>Raw_Data!K3526</f>
        <v/>
      </c>
      <c r="L3526" s="12">
        <f>Raw_Data!L3526</f>
        <v/>
      </c>
      <c r="M3526" s="12">
        <f>Raw_Data!M3526</f>
        <v/>
      </c>
      <c r="N3526" s="12">
        <f>Raw_Data!N3526</f>
        <v/>
      </c>
      <c r="O3526">
        <f>Raw_Data!O3526</f>
        <v/>
      </c>
      <c r="P3526">
        <f>Raw_Data!P3526</f>
        <v/>
      </c>
      <c r="Q3526">
        <f>Raw_Data!Q3526</f>
        <v/>
      </c>
      <c r="R3526">
        <f>Raw_Data!R3526</f>
        <v/>
      </c>
      <c r="S3526">
        <f>Raw_Data!S3526</f>
        <v/>
      </c>
      <c r="T3526">
        <f>YEAR(B3526)</f>
        <v/>
      </c>
      <c r="U3526">
        <f>MONTH(B3526)</f>
        <v/>
      </c>
      <c r="V3526">
        <f>TEXT(B3526,"mmm")</f>
        <v/>
      </c>
      <c r="W3526" s="15">
        <f>IFERROR(N3526/L3526,0)</f>
        <v/>
      </c>
      <c r="X3526">
        <f>IF(K3526=0,"No Discount",IF(K3526&lt;=5%,"Low",IF(K3526&lt;=15%,"Medium","High")))</f>
        <v/>
      </c>
      <c r="Y3526">
        <f>IF(L3526&gt;=20000,"High Value",IF(L3526&gt;=5000,"Medium Value","Low Value"))</f>
        <v/>
      </c>
      <c r="Z3526">
        <f>IF(R3526&lt;=3,"Fast",IF(R3526&lt;=5,"On Time","Delayed"))</f>
        <v/>
      </c>
    </row>
    <row r="3527">
      <c r="A3527">
        <f>Raw_Data!A3527</f>
        <v/>
      </c>
      <c r="B3527" s="11">
        <f>Raw_Data!B3527</f>
        <v/>
      </c>
      <c r="C3527">
        <f>Raw_Data!C3527</f>
        <v/>
      </c>
      <c r="D3527">
        <f>Raw_Data!D3527</f>
        <v/>
      </c>
      <c r="E3527">
        <f>Raw_Data!E3527</f>
        <v/>
      </c>
      <c r="F3527">
        <f>Raw_Data!F3527</f>
        <v/>
      </c>
      <c r="G3527">
        <f>Raw_Data!G3527</f>
        <v/>
      </c>
      <c r="H3527">
        <f>Raw_Data!H3527</f>
        <v/>
      </c>
      <c r="I3527">
        <f>Raw_Data!I3527</f>
        <v/>
      </c>
      <c r="J3527" s="12">
        <f>Raw_Data!J3527</f>
        <v/>
      </c>
      <c r="K3527" s="13">
        <f>Raw_Data!K3527</f>
        <v/>
      </c>
      <c r="L3527" s="12">
        <f>Raw_Data!L3527</f>
        <v/>
      </c>
      <c r="M3527" s="12">
        <f>Raw_Data!M3527</f>
        <v/>
      </c>
      <c r="N3527" s="12">
        <f>Raw_Data!N3527</f>
        <v/>
      </c>
      <c r="O3527">
        <f>Raw_Data!O3527</f>
        <v/>
      </c>
      <c r="P3527">
        <f>Raw_Data!P3527</f>
        <v/>
      </c>
      <c r="Q3527">
        <f>Raw_Data!Q3527</f>
        <v/>
      </c>
      <c r="R3527">
        <f>Raw_Data!R3527</f>
        <v/>
      </c>
      <c r="S3527">
        <f>Raw_Data!S3527</f>
        <v/>
      </c>
      <c r="T3527">
        <f>YEAR(B3527)</f>
        <v/>
      </c>
      <c r="U3527">
        <f>MONTH(B3527)</f>
        <v/>
      </c>
      <c r="V3527">
        <f>TEXT(B3527,"mmm")</f>
        <v/>
      </c>
      <c r="W3527" s="15">
        <f>IFERROR(N3527/L3527,0)</f>
        <v/>
      </c>
      <c r="X3527">
        <f>IF(K3527=0,"No Discount",IF(K3527&lt;=5%,"Low",IF(K3527&lt;=15%,"Medium","High")))</f>
        <v/>
      </c>
      <c r="Y3527">
        <f>IF(L3527&gt;=20000,"High Value",IF(L3527&gt;=5000,"Medium Value","Low Value"))</f>
        <v/>
      </c>
      <c r="Z3527">
        <f>IF(R3527&lt;=3,"Fast",IF(R3527&lt;=5,"On Time","Delayed"))</f>
        <v/>
      </c>
    </row>
    <row r="3528">
      <c r="A3528">
        <f>Raw_Data!A3528</f>
        <v/>
      </c>
      <c r="B3528" s="11">
        <f>Raw_Data!B3528</f>
        <v/>
      </c>
      <c r="C3528">
        <f>Raw_Data!C3528</f>
        <v/>
      </c>
      <c r="D3528">
        <f>Raw_Data!D3528</f>
        <v/>
      </c>
      <c r="E3528">
        <f>Raw_Data!E3528</f>
        <v/>
      </c>
      <c r="F3528">
        <f>Raw_Data!F3528</f>
        <v/>
      </c>
      <c r="G3528">
        <f>Raw_Data!G3528</f>
        <v/>
      </c>
      <c r="H3528">
        <f>Raw_Data!H3528</f>
        <v/>
      </c>
      <c r="I3528">
        <f>Raw_Data!I3528</f>
        <v/>
      </c>
      <c r="J3528" s="12">
        <f>Raw_Data!J3528</f>
        <v/>
      </c>
      <c r="K3528" s="13">
        <f>Raw_Data!K3528</f>
        <v/>
      </c>
      <c r="L3528" s="12">
        <f>Raw_Data!L3528</f>
        <v/>
      </c>
      <c r="M3528" s="12">
        <f>Raw_Data!M3528</f>
        <v/>
      </c>
      <c r="N3528" s="12">
        <f>Raw_Data!N3528</f>
        <v/>
      </c>
      <c r="O3528">
        <f>Raw_Data!O3528</f>
        <v/>
      </c>
      <c r="P3528">
        <f>Raw_Data!P3528</f>
        <v/>
      </c>
      <c r="Q3528">
        <f>Raw_Data!Q3528</f>
        <v/>
      </c>
      <c r="R3528">
        <f>Raw_Data!R3528</f>
        <v/>
      </c>
      <c r="S3528">
        <f>Raw_Data!S3528</f>
        <v/>
      </c>
      <c r="T3528">
        <f>YEAR(B3528)</f>
        <v/>
      </c>
      <c r="U3528">
        <f>MONTH(B3528)</f>
        <v/>
      </c>
      <c r="V3528">
        <f>TEXT(B3528,"mmm")</f>
        <v/>
      </c>
      <c r="W3528" s="15">
        <f>IFERROR(N3528/L3528,0)</f>
        <v/>
      </c>
      <c r="X3528">
        <f>IF(K3528=0,"No Discount",IF(K3528&lt;=5%,"Low",IF(K3528&lt;=15%,"Medium","High")))</f>
        <v/>
      </c>
      <c r="Y3528">
        <f>IF(L3528&gt;=20000,"High Value",IF(L3528&gt;=5000,"Medium Value","Low Value"))</f>
        <v/>
      </c>
      <c r="Z3528">
        <f>IF(R3528&lt;=3,"Fast",IF(R3528&lt;=5,"On Time","Delayed"))</f>
        <v/>
      </c>
    </row>
    <row r="3529">
      <c r="A3529">
        <f>Raw_Data!A3529</f>
        <v/>
      </c>
      <c r="B3529" s="11">
        <f>Raw_Data!B3529</f>
        <v/>
      </c>
      <c r="C3529">
        <f>Raw_Data!C3529</f>
        <v/>
      </c>
      <c r="D3529">
        <f>Raw_Data!D3529</f>
        <v/>
      </c>
      <c r="E3529">
        <f>Raw_Data!E3529</f>
        <v/>
      </c>
      <c r="F3529">
        <f>Raw_Data!F3529</f>
        <v/>
      </c>
      <c r="G3529">
        <f>Raw_Data!G3529</f>
        <v/>
      </c>
      <c r="H3529">
        <f>Raw_Data!H3529</f>
        <v/>
      </c>
      <c r="I3529">
        <f>Raw_Data!I3529</f>
        <v/>
      </c>
      <c r="J3529" s="12">
        <f>Raw_Data!J3529</f>
        <v/>
      </c>
      <c r="K3529" s="13">
        <f>Raw_Data!K3529</f>
        <v/>
      </c>
      <c r="L3529" s="12">
        <f>Raw_Data!L3529</f>
        <v/>
      </c>
      <c r="M3529" s="12">
        <f>Raw_Data!M3529</f>
        <v/>
      </c>
      <c r="N3529" s="12">
        <f>Raw_Data!N3529</f>
        <v/>
      </c>
      <c r="O3529">
        <f>Raw_Data!O3529</f>
        <v/>
      </c>
      <c r="P3529">
        <f>Raw_Data!P3529</f>
        <v/>
      </c>
      <c r="Q3529">
        <f>Raw_Data!Q3529</f>
        <v/>
      </c>
      <c r="R3529">
        <f>Raw_Data!R3529</f>
        <v/>
      </c>
      <c r="S3529">
        <f>Raw_Data!S3529</f>
        <v/>
      </c>
      <c r="T3529">
        <f>YEAR(B3529)</f>
        <v/>
      </c>
      <c r="U3529">
        <f>MONTH(B3529)</f>
        <v/>
      </c>
      <c r="V3529">
        <f>TEXT(B3529,"mmm")</f>
        <v/>
      </c>
      <c r="W3529" s="15">
        <f>IFERROR(N3529/L3529,0)</f>
        <v/>
      </c>
      <c r="X3529">
        <f>IF(K3529=0,"No Discount",IF(K3529&lt;=5%,"Low",IF(K3529&lt;=15%,"Medium","High")))</f>
        <v/>
      </c>
      <c r="Y3529">
        <f>IF(L3529&gt;=20000,"High Value",IF(L3529&gt;=5000,"Medium Value","Low Value"))</f>
        <v/>
      </c>
      <c r="Z3529">
        <f>IF(R3529&lt;=3,"Fast",IF(R3529&lt;=5,"On Time","Delayed"))</f>
        <v/>
      </c>
    </row>
    <row r="3530">
      <c r="A3530">
        <f>Raw_Data!A3530</f>
        <v/>
      </c>
      <c r="B3530" s="11">
        <f>Raw_Data!B3530</f>
        <v/>
      </c>
      <c r="C3530">
        <f>Raw_Data!C3530</f>
        <v/>
      </c>
      <c r="D3530">
        <f>Raw_Data!D3530</f>
        <v/>
      </c>
      <c r="E3530">
        <f>Raw_Data!E3530</f>
        <v/>
      </c>
      <c r="F3530">
        <f>Raw_Data!F3530</f>
        <v/>
      </c>
      <c r="G3530">
        <f>Raw_Data!G3530</f>
        <v/>
      </c>
      <c r="H3530">
        <f>Raw_Data!H3530</f>
        <v/>
      </c>
      <c r="I3530">
        <f>Raw_Data!I3530</f>
        <v/>
      </c>
      <c r="J3530" s="12">
        <f>Raw_Data!J3530</f>
        <v/>
      </c>
      <c r="K3530" s="13">
        <f>Raw_Data!K3530</f>
        <v/>
      </c>
      <c r="L3530" s="12">
        <f>Raw_Data!L3530</f>
        <v/>
      </c>
      <c r="M3530" s="12">
        <f>Raw_Data!M3530</f>
        <v/>
      </c>
      <c r="N3530" s="12">
        <f>Raw_Data!N3530</f>
        <v/>
      </c>
      <c r="O3530">
        <f>Raw_Data!O3530</f>
        <v/>
      </c>
      <c r="P3530">
        <f>Raw_Data!P3530</f>
        <v/>
      </c>
      <c r="Q3530">
        <f>Raw_Data!Q3530</f>
        <v/>
      </c>
      <c r="R3530">
        <f>Raw_Data!R3530</f>
        <v/>
      </c>
      <c r="S3530">
        <f>Raw_Data!S3530</f>
        <v/>
      </c>
      <c r="T3530">
        <f>YEAR(B3530)</f>
        <v/>
      </c>
      <c r="U3530">
        <f>MONTH(B3530)</f>
        <v/>
      </c>
      <c r="V3530">
        <f>TEXT(B3530,"mmm")</f>
        <v/>
      </c>
      <c r="W3530" s="15">
        <f>IFERROR(N3530/L3530,0)</f>
        <v/>
      </c>
      <c r="X3530">
        <f>IF(K3530=0,"No Discount",IF(K3530&lt;=5%,"Low",IF(K3530&lt;=15%,"Medium","High")))</f>
        <v/>
      </c>
      <c r="Y3530">
        <f>IF(L3530&gt;=20000,"High Value",IF(L3530&gt;=5000,"Medium Value","Low Value"))</f>
        <v/>
      </c>
      <c r="Z3530">
        <f>IF(R3530&lt;=3,"Fast",IF(R3530&lt;=5,"On Time","Delayed"))</f>
        <v/>
      </c>
    </row>
    <row r="3531">
      <c r="A3531">
        <f>Raw_Data!A3531</f>
        <v/>
      </c>
      <c r="B3531" s="11">
        <f>Raw_Data!B3531</f>
        <v/>
      </c>
      <c r="C3531">
        <f>Raw_Data!C3531</f>
        <v/>
      </c>
      <c r="D3531">
        <f>Raw_Data!D3531</f>
        <v/>
      </c>
      <c r="E3531">
        <f>Raw_Data!E3531</f>
        <v/>
      </c>
      <c r="F3531">
        <f>Raw_Data!F3531</f>
        <v/>
      </c>
      <c r="G3531">
        <f>Raw_Data!G3531</f>
        <v/>
      </c>
      <c r="H3531">
        <f>Raw_Data!H3531</f>
        <v/>
      </c>
      <c r="I3531">
        <f>Raw_Data!I3531</f>
        <v/>
      </c>
      <c r="J3531" s="12">
        <f>Raw_Data!J3531</f>
        <v/>
      </c>
      <c r="K3531" s="13">
        <f>Raw_Data!K3531</f>
        <v/>
      </c>
      <c r="L3531" s="12">
        <f>Raw_Data!L3531</f>
        <v/>
      </c>
      <c r="M3531" s="12">
        <f>Raw_Data!M3531</f>
        <v/>
      </c>
      <c r="N3531" s="12">
        <f>Raw_Data!N3531</f>
        <v/>
      </c>
      <c r="O3531">
        <f>Raw_Data!O3531</f>
        <v/>
      </c>
      <c r="P3531">
        <f>Raw_Data!P3531</f>
        <v/>
      </c>
      <c r="Q3531">
        <f>Raw_Data!Q3531</f>
        <v/>
      </c>
      <c r="R3531">
        <f>Raw_Data!R3531</f>
        <v/>
      </c>
      <c r="S3531">
        <f>Raw_Data!S3531</f>
        <v/>
      </c>
      <c r="T3531">
        <f>YEAR(B3531)</f>
        <v/>
      </c>
      <c r="U3531">
        <f>MONTH(B3531)</f>
        <v/>
      </c>
      <c r="V3531">
        <f>TEXT(B3531,"mmm")</f>
        <v/>
      </c>
      <c r="W3531" s="15">
        <f>IFERROR(N3531/L3531,0)</f>
        <v/>
      </c>
      <c r="X3531">
        <f>IF(K3531=0,"No Discount",IF(K3531&lt;=5%,"Low",IF(K3531&lt;=15%,"Medium","High")))</f>
        <v/>
      </c>
      <c r="Y3531">
        <f>IF(L3531&gt;=20000,"High Value",IF(L3531&gt;=5000,"Medium Value","Low Value"))</f>
        <v/>
      </c>
      <c r="Z3531">
        <f>IF(R3531&lt;=3,"Fast",IF(R3531&lt;=5,"On Time","Delayed"))</f>
        <v/>
      </c>
    </row>
    <row r="3532">
      <c r="A3532">
        <f>Raw_Data!A3532</f>
        <v/>
      </c>
      <c r="B3532" s="11">
        <f>Raw_Data!B3532</f>
        <v/>
      </c>
      <c r="C3532">
        <f>Raw_Data!C3532</f>
        <v/>
      </c>
      <c r="D3532">
        <f>Raw_Data!D3532</f>
        <v/>
      </c>
      <c r="E3532">
        <f>Raw_Data!E3532</f>
        <v/>
      </c>
      <c r="F3532">
        <f>Raw_Data!F3532</f>
        <v/>
      </c>
      <c r="G3532">
        <f>Raw_Data!G3532</f>
        <v/>
      </c>
      <c r="H3532">
        <f>Raw_Data!H3532</f>
        <v/>
      </c>
      <c r="I3532">
        <f>Raw_Data!I3532</f>
        <v/>
      </c>
      <c r="J3532" s="12">
        <f>Raw_Data!J3532</f>
        <v/>
      </c>
      <c r="K3532" s="13">
        <f>Raw_Data!K3532</f>
        <v/>
      </c>
      <c r="L3532" s="12">
        <f>Raw_Data!L3532</f>
        <v/>
      </c>
      <c r="M3532" s="12">
        <f>Raw_Data!M3532</f>
        <v/>
      </c>
      <c r="N3532" s="12">
        <f>Raw_Data!N3532</f>
        <v/>
      </c>
      <c r="O3532">
        <f>Raw_Data!O3532</f>
        <v/>
      </c>
      <c r="P3532">
        <f>Raw_Data!P3532</f>
        <v/>
      </c>
      <c r="Q3532">
        <f>Raw_Data!Q3532</f>
        <v/>
      </c>
      <c r="R3532">
        <f>Raw_Data!R3532</f>
        <v/>
      </c>
      <c r="S3532">
        <f>Raw_Data!S3532</f>
        <v/>
      </c>
      <c r="T3532">
        <f>YEAR(B3532)</f>
        <v/>
      </c>
      <c r="U3532">
        <f>MONTH(B3532)</f>
        <v/>
      </c>
      <c r="V3532">
        <f>TEXT(B3532,"mmm")</f>
        <v/>
      </c>
      <c r="W3532" s="15">
        <f>IFERROR(N3532/L3532,0)</f>
        <v/>
      </c>
      <c r="X3532">
        <f>IF(K3532=0,"No Discount",IF(K3532&lt;=5%,"Low",IF(K3532&lt;=15%,"Medium","High")))</f>
        <v/>
      </c>
      <c r="Y3532">
        <f>IF(L3532&gt;=20000,"High Value",IF(L3532&gt;=5000,"Medium Value","Low Value"))</f>
        <v/>
      </c>
      <c r="Z3532">
        <f>IF(R3532&lt;=3,"Fast",IF(R3532&lt;=5,"On Time","Delayed"))</f>
        <v/>
      </c>
    </row>
    <row r="3533">
      <c r="A3533">
        <f>Raw_Data!A3533</f>
        <v/>
      </c>
      <c r="B3533" s="11">
        <f>Raw_Data!B3533</f>
        <v/>
      </c>
      <c r="C3533">
        <f>Raw_Data!C3533</f>
        <v/>
      </c>
      <c r="D3533">
        <f>Raw_Data!D3533</f>
        <v/>
      </c>
      <c r="E3533">
        <f>Raw_Data!E3533</f>
        <v/>
      </c>
      <c r="F3533">
        <f>Raw_Data!F3533</f>
        <v/>
      </c>
      <c r="G3533">
        <f>Raw_Data!G3533</f>
        <v/>
      </c>
      <c r="H3533">
        <f>Raw_Data!H3533</f>
        <v/>
      </c>
      <c r="I3533">
        <f>Raw_Data!I3533</f>
        <v/>
      </c>
      <c r="J3533" s="12">
        <f>Raw_Data!J3533</f>
        <v/>
      </c>
      <c r="K3533" s="13">
        <f>Raw_Data!K3533</f>
        <v/>
      </c>
      <c r="L3533" s="12">
        <f>Raw_Data!L3533</f>
        <v/>
      </c>
      <c r="M3533" s="12">
        <f>Raw_Data!M3533</f>
        <v/>
      </c>
      <c r="N3533" s="12">
        <f>Raw_Data!N3533</f>
        <v/>
      </c>
      <c r="O3533">
        <f>Raw_Data!O3533</f>
        <v/>
      </c>
      <c r="P3533">
        <f>Raw_Data!P3533</f>
        <v/>
      </c>
      <c r="Q3533">
        <f>Raw_Data!Q3533</f>
        <v/>
      </c>
      <c r="R3533">
        <f>Raw_Data!R3533</f>
        <v/>
      </c>
      <c r="S3533">
        <f>Raw_Data!S3533</f>
        <v/>
      </c>
      <c r="T3533">
        <f>YEAR(B3533)</f>
        <v/>
      </c>
      <c r="U3533">
        <f>MONTH(B3533)</f>
        <v/>
      </c>
      <c r="V3533">
        <f>TEXT(B3533,"mmm")</f>
        <v/>
      </c>
      <c r="W3533" s="15">
        <f>IFERROR(N3533/L3533,0)</f>
        <v/>
      </c>
      <c r="X3533">
        <f>IF(K3533=0,"No Discount",IF(K3533&lt;=5%,"Low",IF(K3533&lt;=15%,"Medium","High")))</f>
        <v/>
      </c>
      <c r="Y3533">
        <f>IF(L3533&gt;=20000,"High Value",IF(L3533&gt;=5000,"Medium Value","Low Value"))</f>
        <v/>
      </c>
      <c r="Z3533">
        <f>IF(R3533&lt;=3,"Fast",IF(R3533&lt;=5,"On Time","Delayed"))</f>
        <v/>
      </c>
    </row>
    <row r="3534">
      <c r="A3534">
        <f>Raw_Data!A3534</f>
        <v/>
      </c>
      <c r="B3534" s="11">
        <f>Raw_Data!B3534</f>
        <v/>
      </c>
      <c r="C3534">
        <f>Raw_Data!C3534</f>
        <v/>
      </c>
      <c r="D3534">
        <f>Raw_Data!D3534</f>
        <v/>
      </c>
      <c r="E3534">
        <f>Raw_Data!E3534</f>
        <v/>
      </c>
      <c r="F3534">
        <f>Raw_Data!F3534</f>
        <v/>
      </c>
      <c r="G3534">
        <f>Raw_Data!G3534</f>
        <v/>
      </c>
      <c r="H3534">
        <f>Raw_Data!H3534</f>
        <v/>
      </c>
      <c r="I3534">
        <f>Raw_Data!I3534</f>
        <v/>
      </c>
      <c r="J3534" s="12">
        <f>Raw_Data!J3534</f>
        <v/>
      </c>
      <c r="K3534" s="13">
        <f>Raw_Data!K3534</f>
        <v/>
      </c>
      <c r="L3534" s="12">
        <f>Raw_Data!L3534</f>
        <v/>
      </c>
      <c r="M3534" s="12">
        <f>Raw_Data!M3534</f>
        <v/>
      </c>
      <c r="N3534" s="12">
        <f>Raw_Data!N3534</f>
        <v/>
      </c>
      <c r="O3534">
        <f>Raw_Data!O3534</f>
        <v/>
      </c>
      <c r="P3534">
        <f>Raw_Data!P3534</f>
        <v/>
      </c>
      <c r="Q3534">
        <f>Raw_Data!Q3534</f>
        <v/>
      </c>
      <c r="R3534">
        <f>Raw_Data!R3534</f>
        <v/>
      </c>
      <c r="S3534">
        <f>Raw_Data!S3534</f>
        <v/>
      </c>
      <c r="T3534">
        <f>YEAR(B3534)</f>
        <v/>
      </c>
      <c r="U3534">
        <f>MONTH(B3534)</f>
        <v/>
      </c>
      <c r="V3534">
        <f>TEXT(B3534,"mmm")</f>
        <v/>
      </c>
      <c r="W3534" s="15">
        <f>IFERROR(N3534/L3534,0)</f>
        <v/>
      </c>
      <c r="X3534">
        <f>IF(K3534=0,"No Discount",IF(K3534&lt;=5%,"Low",IF(K3534&lt;=15%,"Medium","High")))</f>
        <v/>
      </c>
      <c r="Y3534">
        <f>IF(L3534&gt;=20000,"High Value",IF(L3534&gt;=5000,"Medium Value","Low Value"))</f>
        <v/>
      </c>
      <c r="Z3534">
        <f>IF(R3534&lt;=3,"Fast",IF(R3534&lt;=5,"On Time","Delayed"))</f>
        <v/>
      </c>
    </row>
    <row r="3535">
      <c r="A3535">
        <f>Raw_Data!A3535</f>
        <v/>
      </c>
      <c r="B3535" s="11">
        <f>Raw_Data!B3535</f>
        <v/>
      </c>
      <c r="C3535">
        <f>Raw_Data!C3535</f>
        <v/>
      </c>
      <c r="D3535">
        <f>Raw_Data!D3535</f>
        <v/>
      </c>
      <c r="E3535">
        <f>Raw_Data!E3535</f>
        <v/>
      </c>
      <c r="F3535">
        <f>Raw_Data!F3535</f>
        <v/>
      </c>
      <c r="G3535">
        <f>Raw_Data!G3535</f>
        <v/>
      </c>
      <c r="H3535">
        <f>Raw_Data!H3535</f>
        <v/>
      </c>
      <c r="I3535">
        <f>Raw_Data!I3535</f>
        <v/>
      </c>
      <c r="J3535" s="12">
        <f>Raw_Data!J3535</f>
        <v/>
      </c>
      <c r="K3535" s="13">
        <f>Raw_Data!K3535</f>
        <v/>
      </c>
      <c r="L3535" s="12">
        <f>Raw_Data!L3535</f>
        <v/>
      </c>
      <c r="M3535" s="12">
        <f>Raw_Data!M3535</f>
        <v/>
      </c>
      <c r="N3535" s="12">
        <f>Raw_Data!N3535</f>
        <v/>
      </c>
      <c r="O3535">
        <f>Raw_Data!O3535</f>
        <v/>
      </c>
      <c r="P3535">
        <f>Raw_Data!P3535</f>
        <v/>
      </c>
      <c r="Q3535">
        <f>Raw_Data!Q3535</f>
        <v/>
      </c>
      <c r="R3535">
        <f>Raw_Data!R3535</f>
        <v/>
      </c>
      <c r="S3535">
        <f>Raw_Data!S3535</f>
        <v/>
      </c>
      <c r="T3535">
        <f>YEAR(B3535)</f>
        <v/>
      </c>
      <c r="U3535">
        <f>MONTH(B3535)</f>
        <v/>
      </c>
      <c r="V3535">
        <f>TEXT(B3535,"mmm")</f>
        <v/>
      </c>
      <c r="W3535" s="15">
        <f>IFERROR(N3535/L3535,0)</f>
        <v/>
      </c>
      <c r="X3535">
        <f>IF(K3535=0,"No Discount",IF(K3535&lt;=5%,"Low",IF(K3535&lt;=15%,"Medium","High")))</f>
        <v/>
      </c>
      <c r="Y3535">
        <f>IF(L3535&gt;=20000,"High Value",IF(L3535&gt;=5000,"Medium Value","Low Value"))</f>
        <v/>
      </c>
      <c r="Z3535">
        <f>IF(R3535&lt;=3,"Fast",IF(R3535&lt;=5,"On Time","Delayed"))</f>
        <v/>
      </c>
    </row>
    <row r="3536">
      <c r="A3536">
        <f>Raw_Data!A3536</f>
        <v/>
      </c>
      <c r="B3536" s="11">
        <f>Raw_Data!B3536</f>
        <v/>
      </c>
      <c r="C3536">
        <f>Raw_Data!C3536</f>
        <v/>
      </c>
      <c r="D3536">
        <f>Raw_Data!D3536</f>
        <v/>
      </c>
      <c r="E3536">
        <f>Raw_Data!E3536</f>
        <v/>
      </c>
      <c r="F3536">
        <f>Raw_Data!F3536</f>
        <v/>
      </c>
      <c r="G3536">
        <f>Raw_Data!G3536</f>
        <v/>
      </c>
      <c r="H3536">
        <f>Raw_Data!H3536</f>
        <v/>
      </c>
      <c r="I3536">
        <f>Raw_Data!I3536</f>
        <v/>
      </c>
      <c r="J3536" s="12">
        <f>Raw_Data!J3536</f>
        <v/>
      </c>
      <c r="K3536" s="13">
        <f>Raw_Data!K3536</f>
        <v/>
      </c>
      <c r="L3536" s="12">
        <f>Raw_Data!L3536</f>
        <v/>
      </c>
      <c r="M3536" s="12">
        <f>Raw_Data!M3536</f>
        <v/>
      </c>
      <c r="N3536" s="12">
        <f>Raw_Data!N3536</f>
        <v/>
      </c>
      <c r="O3536">
        <f>Raw_Data!O3536</f>
        <v/>
      </c>
      <c r="P3536">
        <f>Raw_Data!P3536</f>
        <v/>
      </c>
      <c r="Q3536">
        <f>Raw_Data!Q3536</f>
        <v/>
      </c>
      <c r="R3536">
        <f>Raw_Data!R3536</f>
        <v/>
      </c>
      <c r="S3536">
        <f>Raw_Data!S3536</f>
        <v/>
      </c>
      <c r="T3536">
        <f>YEAR(B3536)</f>
        <v/>
      </c>
      <c r="U3536">
        <f>MONTH(B3536)</f>
        <v/>
      </c>
      <c r="V3536">
        <f>TEXT(B3536,"mmm")</f>
        <v/>
      </c>
      <c r="W3536" s="15">
        <f>IFERROR(N3536/L3536,0)</f>
        <v/>
      </c>
      <c r="X3536">
        <f>IF(K3536=0,"No Discount",IF(K3536&lt;=5%,"Low",IF(K3536&lt;=15%,"Medium","High")))</f>
        <v/>
      </c>
      <c r="Y3536">
        <f>IF(L3536&gt;=20000,"High Value",IF(L3536&gt;=5000,"Medium Value","Low Value"))</f>
        <v/>
      </c>
      <c r="Z3536">
        <f>IF(R3536&lt;=3,"Fast",IF(R3536&lt;=5,"On Time","Delayed"))</f>
        <v/>
      </c>
    </row>
    <row r="3537">
      <c r="A3537">
        <f>Raw_Data!A3537</f>
        <v/>
      </c>
      <c r="B3537" s="11">
        <f>Raw_Data!B3537</f>
        <v/>
      </c>
      <c r="C3537">
        <f>Raw_Data!C3537</f>
        <v/>
      </c>
      <c r="D3537">
        <f>Raw_Data!D3537</f>
        <v/>
      </c>
      <c r="E3537">
        <f>Raw_Data!E3537</f>
        <v/>
      </c>
      <c r="F3537">
        <f>Raw_Data!F3537</f>
        <v/>
      </c>
      <c r="G3537">
        <f>Raw_Data!G3537</f>
        <v/>
      </c>
      <c r="H3537">
        <f>Raw_Data!H3537</f>
        <v/>
      </c>
      <c r="I3537">
        <f>Raw_Data!I3537</f>
        <v/>
      </c>
      <c r="J3537" s="12">
        <f>Raw_Data!J3537</f>
        <v/>
      </c>
      <c r="K3537" s="13">
        <f>Raw_Data!K3537</f>
        <v/>
      </c>
      <c r="L3537" s="12">
        <f>Raw_Data!L3537</f>
        <v/>
      </c>
      <c r="M3537" s="12">
        <f>Raw_Data!M3537</f>
        <v/>
      </c>
      <c r="N3537" s="12">
        <f>Raw_Data!N3537</f>
        <v/>
      </c>
      <c r="O3537">
        <f>Raw_Data!O3537</f>
        <v/>
      </c>
      <c r="P3537">
        <f>Raw_Data!P3537</f>
        <v/>
      </c>
      <c r="Q3537">
        <f>Raw_Data!Q3537</f>
        <v/>
      </c>
      <c r="R3537">
        <f>Raw_Data!R3537</f>
        <v/>
      </c>
      <c r="S3537">
        <f>Raw_Data!S3537</f>
        <v/>
      </c>
      <c r="T3537">
        <f>YEAR(B3537)</f>
        <v/>
      </c>
      <c r="U3537">
        <f>MONTH(B3537)</f>
        <v/>
      </c>
      <c r="V3537">
        <f>TEXT(B3537,"mmm")</f>
        <v/>
      </c>
      <c r="W3537" s="15">
        <f>IFERROR(N3537/L3537,0)</f>
        <v/>
      </c>
      <c r="X3537">
        <f>IF(K3537=0,"No Discount",IF(K3537&lt;=5%,"Low",IF(K3537&lt;=15%,"Medium","High")))</f>
        <v/>
      </c>
      <c r="Y3537">
        <f>IF(L3537&gt;=20000,"High Value",IF(L3537&gt;=5000,"Medium Value","Low Value"))</f>
        <v/>
      </c>
      <c r="Z3537">
        <f>IF(R3537&lt;=3,"Fast",IF(R3537&lt;=5,"On Time","Delayed"))</f>
        <v/>
      </c>
    </row>
    <row r="3538">
      <c r="A3538">
        <f>Raw_Data!A3538</f>
        <v/>
      </c>
      <c r="B3538" s="11">
        <f>Raw_Data!B3538</f>
        <v/>
      </c>
      <c r="C3538">
        <f>Raw_Data!C3538</f>
        <v/>
      </c>
      <c r="D3538">
        <f>Raw_Data!D3538</f>
        <v/>
      </c>
      <c r="E3538">
        <f>Raw_Data!E3538</f>
        <v/>
      </c>
      <c r="F3538">
        <f>Raw_Data!F3538</f>
        <v/>
      </c>
      <c r="G3538">
        <f>Raw_Data!G3538</f>
        <v/>
      </c>
      <c r="H3538">
        <f>Raw_Data!H3538</f>
        <v/>
      </c>
      <c r="I3538">
        <f>Raw_Data!I3538</f>
        <v/>
      </c>
      <c r="J3538" s="12">
        <f>Raw_Data!J3538</f>
        <v/>
      </c>
      <c r="K3538" s="13">
        <f>Raw_Data!K3538</f>
        <v/>
      </c>
      <c r="L3538" s="12">
        <f>Raw_Data!L3538</f>
        <v/>
      </c>
      <c r="M3538" s="12">
        <f>Raw_Data!M3538</f>
        <v/>
      </c>
      <c r="N3538" s="12">
        <f>Raw_Data!N3538</f>
        <v/>
      </c>
      <c r="O3538">
        <f>Raw_Data!O3538</f>
        <v/>
      </c>
      <c r="P3538">
        <f>Raw_Data!P3538</f>
        <v/>
      </c>
      <c r="Q3538">
        <f>Raw_Data!Q3538</f>
        <v/>
      </c>
      <c r="R3538">
        <f>Raw_Data!R3538</f>
        <v/>
      </c>
      <c r="S3538">
        <f>Raw_Data!S3538</f>
        <v/>
      </c>
      <c r="T3538">
        <f>YEAR(B3538)</f>
        <v/>
      </c>
      <c r="U3538">
        <f>MONTH(B3538)</f>
        <v/>
      </c>
      <c r="V3538">
        <f>TEXT(B3538,"mmm")</f>
        <v/>
      </c>
      <c r="W3538" s="15">
        <f>IFERROR(N3538/L3538,0)</f>
        <v/>
      </c>
      <c r="X3538">
        <f>IF(K3538=0,"No Discount",IF(K3538&lt;=5%,"Low",IF(K3538&lt;=15%,"Medium","High")))</f>
        <v/>
      </c>
      <c r="Y3538">
        <f>IF(L3538&gt;=20000,"High Value",IF(L3538&gt;=5000,"Medium Value","Low Value"))</f>
        <v/>
      </c>
      <c r="Z3538">
        <f>IF(R3538&lt;=3,"Fast",IF(R3538&lt;=5,"On Time","Delayed"))</f>
        <v/>
      </c>
    </row>
    <row r="3539">
      <c r="A3539">
        <f>Raw_Data!A3539</f>
        <v/>
      </c>
      <c r="B3539" s="11">
        <f>Raw_Data!B3539</f>
        <v/>
      </c>
      <c r="C3539">
        <f>Raw_Data!C3539</f>
        <v/>
      </c>
      <c r="D3539">
        <f>Raw_Data!D3539</f>
        <v/>
      </c>
      <c r="E3539">
        <f>Raw_Data!E3539</f>
        <v/>
      </c>
      <c r="F3539">
        <f>Raw_Data!F3539</f>
        <v/>
      </c>
      <c r="G3539">
        <f>Raw_Data!G3539</f>
        <v/>
      </c>
      <c r="H3539">
        <f>Raw_Data!H3539</f>
        <v/>
      </c>
      <c r="I3539">
        <f>Raw_Data!I3539</f>
        <v/>
      </c>
      <c r="J3539" s="12">
        <f>Raw_Data!J3539</f>
        <v/>
      </c>
      <c r="K3539" s="13">
        <f>Raw_Data!K3539</f>
        <v/>
      </c>
      <c r="L3539" s="12">
        <f>Raw_Data!L3539</f>
        <v/>
      </c>
      <c r="M3539" s="12">
        <f>Raw_Data!M3539</f>
        <v/>
      </c>
      <c r="N3539" s="12">
        <f>Raw_Data!N3539</f>
        <v/>
      </c>
      <c r="O3539">
        <f>Raw_Data!O3539</f>
        <v/>
      </c>
      <c r="P3539">
        <f>Raw_Data!P3539</f>
        <v/>
      </c>
      <c r="Q3539">
        <f>Raw_Data!Q3539</f>
        <v/>
      </c>
      <c r="R3539">
        <f>Raw_Data!R3539</f>
        <v/>
      </c>
      <c r="S3539">
        <f>Raw_Data!S3539</f>
        <v/>
      </c>
      <c r="T3539">
        <f>YEAR(B3539)</f>
        <v/>
      </c>
      <c r="U3539">
        <f>MONTH(B3539)</f>
        <v/>
      </c>
      <c r="V3539">
        <f>TEXT(B3539,"mmm")</f>
        <v/>
      </c>
      <c r="W3539" s="15">
        <f>IFERROR(N3539/L3539,0)</f>
        <v/>
      </c>
      <c r="X3539">
        <f>IF(K3539=0,"No Discount",IF(K3539&lt;=5%,"Low",IF(K3539&lt;=15%,"Medium","High")))</f>
        <v/>
      </c>
      <c r="Y3539">
        <f>IF(L3539&gt;=20000,"High Value",IF(L3539&gt;=5000,"Medium Value","Low Value"))</f>
        <v/>
      </c>
      <c r="Z3539">
        <f>IF(R3539&lt;=3,"Fast",IF(R3539&lt;=5,"On Time","Delayed"))</f>
        <v/>
      </c>
    </row>
    <row r="3540">
      <c r="A3540">
        <f>Raw_Data!A3540</f>
        <v/>
      </c>
      <c r="B3540" s="11">
        <f>Raw_Data!B3540</f>
        <v/>
      </c>
      <c r="C3540">
        <f>Raw_Data!C3540</f>
        <v/>
      </c>
      <c r="D3540">
        <f>Raw_Data!D3540</f>
        <v/>
      </c>
      <c r="E3540">
        <f>Raw_Data!E3540</f>
        <v/>
      </c>
      <c r="F3540">
        <f>Raw_Data!F3540</f>
        <v/>
      </c>
      <c r="G3540">
        <f>Raw_Data!G3540</f>
        <v/>
      </c>
      <c r="H3540">
        <f>Raw_Data!H3540</f>
        <v/>
      </c>
      <c r="I3540">
        <f>Raw_Data!I3540</f>
        <v/>
      </c>
      <c r="J3540" s="12">
        <f>Raw_Data!J3540</f>
        <v/>
      </c>
      <c r="K3540" s="13">
        <f>Raw_Data!K3540</f>
        <v/>
      </c>
      <c r="L3540" s="12">
        <f>Raw_Data!L3540</f>
        <v/>
      </c>
      <c r="M3540" s="12">
        <f>Raw_Data!M3540</f>
        <v/>
      </c>
      <c r="N3540" s="12">
        <f>Raw_Data!N3540</f>
        <v/>
      </c>
      <c r="O3540">
        <f>Raw_Data!O3540</f>
        <v/>
      </c>
      <c r="P3540">
        <f>Raw_Data!P3540</f>
        <v/>
      </c>
      <c r="Q3540">
        <f>Raw_Data!Q3540</f>
        <v/>
      </c>
      <c r="R3540">
        <f>Raw_Data!R3540</f>
        <v/>
      </c>
      <c r="S3540">
        <f>Raw_Data!S3540</f>
        <v/>
      </c>
      <c r="T3540">
        <f>YEAR(B3540)</f>
        <v/>
      </c>
      <c r="U3540">
        <f>MONTH(B3540)</f>
        <v/>
      </c>
      <c r="V3540">
        <f>TEXT(B3540,"mmm")</f>
        <v/>
      </c>
      <c r="W3540" s="15">
        <f>IFERROR(N3540/L3540,0)</f>
        <v/>
      </c>
      <c r="X3540">
        <f>IF(K3540=0,"No Discount",IF(K3540&lt;=5%,"Low",IF(K3540&lt;=15%,"Medium","High")))</f>
        <v/>
      </c>
      <c r="Y3540">
        <f>IF(L3540&gt;=20000,"High Value",IF(L3540&gt;=5000,"Medium Value","Low Value"))</f>
        <v/>
      </c>
      <c r="Z3540">
        <f>IF(R3540&lt;=3,"Fast",IF(R3540&lt;=5,"On Time","Delayed"))</f>
        <v/>
      </c>
    </row>
    <row r="3541">
      <c r="A3541">
        <f>Raw_Data!A3541</f>
        <v/>
      </c>
      <c r="B3541" s="11">
        <f>Raw_Data!B3541</f>
        <v/>
      </c>
      <c r="C3541">
        <f>Raw_Data!C3541</f>
        <v/>
      </c>
      <c r="D3541">
        <f>Raw_Data!D3541</f>
        <v/>
      </c>
      <c r="E3541">
        <f>Raw_Data!E3541</f>
        <v/>
      </c>
      <c r="F3541">
        <f>Raw_Data!F3541</f>
        <v/>
      </c>
      <c r="G3541">
        <f>Raw_Data!G3541</f>
        <v/>
      </c>
      <c r="H3541">
        <f>Raw_Data!H3541</f>
        <v/>
      </c>
      <c r="I3541">
        <f>Raw_Data!I3541</f>
        <v/>
      </c>
      <c r="J3541" s="12">
        <f>Raw_Data!J3541</f>
        <v/>
      </c>
      <c r="K3541" s="13">
        <f>Raw_Data!K3541</f>
        <v/>
      </c>
      <c r="L3541" s="12">
        <f>Raw_Data!L3541</f>
        <v/>
      </c>
      <c r="M3541" s="12">
        <f>Raw_Data!M3541</f>
        <v/>
      </c>
      <c r="N3541" s="12">
        <f>Raw_Data!N3541</f>
        <v/>
      </c>
      <c r="O3541">
        <f>Raw_Data!O3541</f>
        <v/>
      </c>
      <c r="P3541">
        <f>Raw_Data!P3541</f>
        <v/>
      </c>
      <c r="Q3541">
        <f>Raw_Data!Q3541</f>
        <v/>
      </c>
      <c r="R3541">
        <f>Raw_Data!R3541</f>
        <v/>
      </c>
      <c r="S3541">
        <f>Raw_Data!S3541</f>
        <v/>
      </c>
      <c r="T3541">
        <f>YEAR(B3541)</f>
        <v/>
      </c>
      <c r="U3541">
        <f>MONTH(B3541)</f>
        <v/>
      </c>
      <c r="V3541">
        <f>TEXT(B3541,"mmm")</f>
        <v/>
      </c>
      <c r="W3541" s="15">
        <f>IFERROR(N3541/L3541,0)</f>
        <v/>
      </c>
      <c r="X3541">
        <f>IF(K3541=0,"No Discount",IF(K3541&lt;=5%,"Low",IF(K3541&lt;=15%,"Medium","High")))</f>
        <v/>
      </c>
      <c r="Y3541">
        <f>IF(L3541&gt;=20000,"High Value",IF(L3541&gt;=5000,"Medium Value","Low Value"))</f>
        <v/>
      </c>
      <c r="Z3541">
        <f>IF(R3541&lt;=3,"Fast",IF(R3541&lt;=5,"On Time","Delayed"))</f>
        <v/>
      </c>
    </row>
    <row r="3542">
      <c r="A3542">
        <f>Raw_Data!A3542</f>
        <v/>
      </c>
      <c r="B3542" s="11">
        <f>Raw_Data!B3542</f>
        <v/>
      </c>
      <c r="C3542">
        <f>Raw_Data!C3542</f>
        <v/>
      </c>
      <c r="D3542">
        <f>Raw_Data!D3542</f>
        <v/>
      </c>
      <c r="E3542">
        <f>Raw_Data!E3542</f>
        <v/>
      </c>
      <c r="F3542">
        <f>Raw_Data!F3542</f>
        <v/>
      </c>
      <c r="G3542">
        <f>Raw_Data!G3542</f>
        <v/>
      </c>
      <c r="H3542">
        <f>Raw_Data!H3542</f>
        <v/>
      </c>
      <c r="I3542">
        <f>Raw_Data!I3542</f>
        <v/>
      </c>
      <c r="J3542" s="12">
        <f>Raw_Data!J3542</f>
        <v/>
      </c>
      <c r="K3542" s="13">
        <f>Raw_Data!K3542</f>
        <v/>
      </c>
      <c r="L3542" s="12">
        <f>Raw_Data!L3542</f>
        <v/>
      </c>
      <c r="M3542" s="12">
        <f>Raw_Data!M3542</f>
        <v/>
      </c>
      <c r="N3542" s="12">
        <f>Raw_Data!N3542</f>
        <v/>
      </c>
      <c r="O3542">
        <f>Raw_Data!O3542</f>
        <v/>
      </c>
      <c r="P3542">
        <f>Raw_Data!P3542</f>
        <v/>
      </c>
      <c r="Q3542">
        <f>Raw_Data!Q3542</f>
        <v/>
      </c>
      <c r="R3542">
        <f>Raw_Data!R3542</f>
        <v/>
      </c>
      <c r="S3542">
        <f>Raw_Data!S3542</f>
        <v/>
      </c>
      <c r="T3542">
        <f>YEAR(B3542)</f>
        <v/>
      </c>
      <c r="U3542">
        <f>MONTH(B3542)</f>
        <v/>
      </c>
      <c r="V3542">
        <f>TEXT(B3542,"mmm")</f>
        <v/>
      </c>
      <c r="W3542" s="15">
        <f>IFERROR(N3542/L3542,0)</f>
        <v/>
      </c>
      <c r="X3542">
        <f>IF(K3542=0,"No Discount",IF(K3542&lt;=5%,"Low",IF(K3542&lt;=15%,"Medium","High")))</f>
        <v/>
      </c>
      <c r="Y3542">
        <f>IF(L3542&gt;=20000,"High Value",IF(L3542&gt;=5000,"Medium Value","Low Value"))</f>
        <v/>
      </c>
      <c r="Z3542">
        <f>IF(R3542&lt;=3,"Fast",IF(R3542&lt;=5,"On Time","Delayed"))</f>
        <v/>
      </c>
    </row>
    <row r="3543">
      <c r="A3543">
        <f>Raw_Data!A3543</f>
        <v/>
      </c>
      <c r="B3543" s="11">
        <f>Raw_Data!B3543</f>
        <v/>
      </c>
      <c r="C3543">
        <f>Raw_Data!C3543</f>
        <v/>
      </c>
      <c r="D3543">
        <f>Raw_Data!D3543</f>
        <v/>
      </c>
      <c r="E3543">
        <f>Raw_Data!E3543</f>
        <v/>
      </c>
      <c r="F3543">
        <f>Raw_Data!F3543</f>
        <v/>
      </c>
      <c r="G3543">
        <f>Raw_Data!G3543</f>
        <v/>
      </c>
      <c r="H3543">
        <f>Raw_Data!H3543</f>
        <v/>
      </c>
      <c r="I3543">
        <f>Raw_Data!I3543</f>
        <v/>
      </c>
      <c r="J3543" s="12">
        <f>Raw_Data!J3543</f>
        <v/>
      </c>
      <c r="K3543" s="13">
        <f>Raw_Data!K3543</f>
        <v/>
      </c>
      <c r="L3543" s="12">
        <f>Raw_Data!L3543</f>
        <v/>
      </c>
      <c r="M3543" s="12">
        <f>Raw_Data!M3543</f>
        <v/>
      </c>
      <c r="N3543" s="12">
        <f>Raw_Data!N3543</f>
        <v/>
      </c>
      <c r="O3543">
        <f>Raw_Data!O3543</f>
        <v/>
      </c>
      <c r="P3543">
        <f>Raw_Data!P3543</f>
        <v/>
      </c>
      <c r="Q3543">
        <f>Raw_Data!Q3543</f>
        <v/>
      </c>
      <c r="R3543">
        <f>Raw_Data!R3543</f>
        <v/>
      </c>
      <c r="S3543">
        <f>Raw_Data!S3543</f>
        <v/>
      </c>
      <c r="T3543">
        <f>YEAR(B3543)</f>
        <v/>
      </c>
      <c r="U3543">
        <f>MONTH(B3543)</f>
        <v/>
      </c>
      <c r="V3543">
        <f>TEXT(B3543,"mmm")</f>
        <v/>
      </c>
      <c r="W3543" s="15">
        <f>IFERROR(N3543/L3543,0)</f>
        <v/>
      </c>
      <c r="X3543">
        <f>IF(K3543=0,"No Discount",IF(K3543&lt;=5%,"Low",IF(K3543&lt;=15%,"Medium","High")))</f>
        <v/>
      </c>
      <c r="Y3543">
        <f>IF(L3543&gt;=20000,"High Value",IF(L3543&gt;=5000,"Medium Value","Low Value"))</f>
        <v/>
      </c>
      <c r="Z3543">
        <f>IF(R3543&lt;=3,"Fast",IF(R3543&lt;=5,"On Time","Delayed"))</f>
        <v/>
      </c>
    </row>
    <row r="3544">
      <c r="A3544">
        <f>Raw_Data!A3544</f>
        <v/>
      </c>
      <c r="B3544" s="11">
        <f>Raw_Data!B3544</f>
        <v/>
      </c>
      <c r="C3544">
        <f>Raw_Data!C3544</f>
        <v/>
      </c>
      <c r="D3544">
        <f>Raw_Data!D3544</f>
        <v/>
      </c>
      <c r="E3544">
        <f>Raw_Data!E3544</f>
        <v/>
      </c>
      <c r="F3544">
        <f>Raw_Data!F3544</f>
        <v/>
      </c>
      <c r="G3544">
        <f>Raw_Data!G3544</f>
        <v/>
      </c>
      <c r="H3544">
        <f>Raw_Data!H3544</f>
        <v/>
      </c>
      <c r="I3544">
        <f>Raw_Data!I3544</f>
        <v/>
      </c>
      <c r="J3544" s="12">
        <f>Raw_Data!J3544</f>
        <v/>
      </c>
      <c r="K3544" s="13">
        <f>Raw_Data!K3544</f>
        <v/>
      </c>
      <c r="L3544" s="12">
        <f>Raw_Data!L3544</f>
        <v/>
      </c>
      <c r="M3544" s="12">
        <f>Raw_Data!M3544</f>
        <v/>
      </c>
      <c r="N3544" s="12">
        <f>Raw_Data!N3544</f>
        <v/>
      </c>
      <c r="O3544">
        <f>Raw_Data!O3544</f>
        <v/>
      </c>
      <c r="P3544">
        <f>Raw_Data!P3544</f>
        <v/>
      </c>
      <c r="Q3544">
        <f>Raw_Data!Q3544</f>
        <v/>
      </c>
      <c r="R3544">
        <f>Raw_Data!R3544</f>
        <v/>
      </c>
      <c r="S3544">
        <f>Raw_Data!S3544</f>
        <v/>
      </c>
      <c r="T3544">
        <f>YEAR(B3544)</f>
        <v/>
      </c>
      <c r="U3544">
        <f>MONTH(B3544)</f>
        <v/>
      </c>
      <c r="V3544">
        <f>TEXT(B3544,"mmm")</f>
        <v/>
      </c>
      <c r="W3544" s="15">
        <f>IFERROR(N3544/L3544,0)</f>
        <v/>
      </c>
      <c r="X3544">
        <f>IF(K3544=0,"No Discount",IF(K3544&lt;=5%,"Low",IF(K3544&lt;=15%,"Medium","High")))</f>
        <v/>
      </c>
      <c r="Y3544">
        <f>IF(L3544&gt;=20000,"High Value",IF(L3544&gt;=5000,"Medium Value","Low Value"))</f>
        <v/>
      </c>
      <c r="Z3544">
        <f>IF(R3544&lt;=3,"Fast",IF(R3544&lt;=5,"On Time","Delayed"))</f>
        <v/>
      </c>
    </row>
    <row r="3545">
      <c r="A3545">
        <f>Raw_Data!A3545</f>
        <v/>
      </c>
      <c r="B3545" s="11">
        <f>Raw_Data!B3545</f>
        <v/>
      </c>
      <c r="C3545">
        <f>Raw_Data!C3545</f>
        <v/>
      </c>
      <c r="D3545">
        <f>Raw_Data!D3545</f>
        <v/>
      </c>
      <c r="E3545">
        <f>Raw_Data!E3545</f>
        <v/>
      </c>
      <c r="F3545">
        <f>Raw_Data!F3545</f>
        <v/>
      </c>
      <c r="G3545">
        <f>Raw_Data!G3545</f>
        <v/>
      </c>
      <c r="H3545">
        <f>Raw_Data!H3545</f>
        <v/>
      </c>
      <c r="I3545">
        <f>Raw_Data!I3545</f>
        <v/>
      </c>
      <c r="J3545" s="12">
        <f>Raw_Data!J3545</f>
        <v/>
      </c>
      <c r="K3545" s="13">
        <f>Raw_Data!K3545</f>
        <v/>
      </c>
      <c r="L3545" s="12">
        <f>Raw_Data!L3545</f>
        <v/>
      </c>
      <c r="M3545" s="12">
        <f>Raw_Data!M3545</f>
        <v/>
      </c>
      <c r="N3545" s="12">
        <f>Raw_Data!N3545</f>
        <v/>
      </c>
      <c r="O3545">
        <f>Raw_Data!O3545</f>
        <v/>
      </c>
      <c r="P3545">
        <f>Raw_Data!P3545</f>
        <v/>
      </c>
      <c r="Q3545">
        <f>Raw_Data!Q3545</f>
        <v/>
      </c>
      <c r="R3545">
        <f>Raw_Data!R3545</f>
        <v/>
      </c>
      <c r="S3545">
        <f>Raw_Data!S3545</f>
        <v/>
      </c>
      <c r="T3545">
        <f>YEAR(B3545)</f>
        <v/>
      </c>
      <c r="U3545">
        <f>MONTH(B3545)</f>
        <v/>
      </c>
      <c r="V3545">
        <f>TEXT(B3545,"mmm")</f>
        <v/>
      </c>
      <c r="W3545" s="15">
        <f>IFERROR(N3545/L3545,0)</f>
        <v/>
      </c>
      <c r="X3545">
        <f>IF(K3545=0,"No Discount",IF(K3545&lt;=5%,"Low",IF(K3545&lt;=15%,"Medium","High")))</f>
        <v/>
      </c>
      <c r="Y3545">
        <f>IF(L3545&gt;=20000,"High Value",IF(L3545&gt;=5000,"Medium Value","Low Value"))</f>
        <v/>
      </c>
      <c r="Z3545">
        <f>IF(R3545&lt;=3,"Fast",IF(R3545&lt;=5,"On Time","Delayed"))</f>
        <v/>
      </c>
    </row>
    <row r="3546">
      <c r="A3546">
        <f>Raw_Data!A3546</f>
        <v/>
      </c>
      <c r="B3546" s="11">
        <f>Raw_Data!B3546</f>
        <v/>
      </c>
      <c r="C3546">
        <f>Raw_Data!C3546</f>
        <v/>
      </c>
      <c r="D3546">
        <f>Raw_Data!D3546</f>
        <v/>
      </c>
      <c r="E3546">
        <f>Raw_Data!E3546</f>
        <v/>
      </c>
      <c r="F3546">
        <f>Raw_Data!F3546</f>
        <v/>
      </c>
      <c r="G3546">
        <f>Raw_Data!G3546</f>
        <v/>
      </c>
      <c r="H3546">
        <f>Raw_Data!H3546</f>
        <v/>
      </c>
      <c r="I3546">
        <f>Raw_Data!I3546</f>
        <v/>
      </c>
      <c r="J3546" s="12">
        <f>Raw_Data!J3546</f>
        <v/>
      </c>
      <c r="K3546" s="13">
        <f>Raw_Data!K3546</f>
        <v/>
      </c>
      <c r="L3546" s="12">
        <f>Raw_Data!L3546</f>
        <v/>
      </c>
      <c r="M3546" s="12">
        <f>Raw_Data!M3546</f>
        <v/>
      </c>
      <c r="N3546" s="12">
        <f>Raw_Data!N3546</f>
        <v/>
      </c>
      <c r="O3546">
        <f>Raw_Data!O3546</f>
        <v/>
      </c>
      <c r="P3546">
        <f>Raw_Data!P3546</f>
        <v/>
      </c>
      <c r="Q3546">
        <f>Raw_Data!Q3546</f>
        <v/>
      </c>
      <c r="R3546">
        <f>Raw_Data!R3546</f>
        <v/>
      </c>
      <c r="S3546">
        <f>Raw_Data!S3546</f>
        <v/>
      </c>
      <c r="T3546">
        <f>YEAR(B3546)</f>
        <v/>
      </c>
      <c r="U3546">
        <f>MONTH(B3546)</f>
        <v/>
      </c>
      <c r="V3546">
        <f>TEXT(B3546,"mmm")</f>
        <v/>
      </c>
      <c r="W3546" s="15">
        <f>IFERROR(N3546/L3546,0)</f>
        <v/>
      </c>
      <c r="X3546">
        <f>IF(K3546=0,"No Discount",IF(K3546&lt;=5%,"Low",IF(K3546&lt;=15%,"Medium","High")))</f>
        <v/>
      </c>
      <c r="Y3546">
        <f>IF(L3546&gt;=20000,"High Value",IF(L3546&gt;=5000,"Medium Value","Low Value"))</f>
        <v/>
      </c>
      <c r="Z3546">
        <f>IF(R3546&lt;=3,"Fast",IF(R3546&lt;=5,"On Time","Delayed"))</f>
        <v/>
      </c>
    </row>
    <row r="3547">
      <c r="A3547">
        <f>Raw_Data!A3547</f>
        <v/>
      </c>
      <c r="B3547" s="11">
        <f>Raw_Data!B3547</f>
        <v/>
      </c>
      <c r="C3547">
        <f>Raw_Data!C3547</f>
        <v/>
      </c>
      <c r="D3547">
        <f>Raw_Data!D3547</f>
        <v/>
      </c>
      <c r="E3547">
        <f>Raw_Data!E3547</f>
        <v/>
      </c>
      <c r="F3547">
        <f>Raw_Data!F3547</f>
        <v/>
      </c>
      <c r="G3547">
        <f>Raw_Data!G3547</f>
        <v/>
      </c>
      <c r="H3547">
        <f>Raw_Data!H3547</f>
        <v/>
      </c>
      <c r="I3547">
        <f>Raw_Data!I3547</f>
        <v/>
      </c>
      <c r="J3547" s="12">
        <f>Raw_Data!J3547</f>
        <v/>
      </c>
      <c r="K3547" s="13">
        <f>Raw_Data!K3547</f>
        <v/>
      </c>
      <c r="L3547" s="12">
        <f>Raw_Data!L3547</f>
        <v/>
      </c>
      <c r="M3547" s="12">
        <f>Raw_Data!M3547</f>
        <v/>
      </c>
      <c r="N3547" s="12">
        <f>Raw_Data!N3547</f>
        <v/>
      </c>
      <c r="O3547">
        <f>Raw_Data!O3547</f>
        <v/>
      </c>
      <c r="P3547">
        <f>Raw_Data!P3547</f>
        <v/>
      </c>
      <c r="Q3547">
        <f>Raw_Data!Q3547</f>
        <v/>
      </c>
      <c r="R3547">
        <f>Raw_Data!R3547</f>
        <v/>
      </c>
      <c r="S3547">
        <f>Raw_Data!S3547</f>
        <v/>
      </c>
      <c r="T3547">
        <f>YEAR(B3547)</f>
        <v/>
      </c>
      <c r="U3547">
        <f>MONTH(B3547)</f>
        <v/>
      </c>
      <c r="V3547">
        <f>TEXT(B3547,"mmm")</f>
        <v/>
      </c>
      <c r="W3547" s="15">
        <f>IFERROR(N3547/L3547,0)</f>
        <v/>
      </c>
      <c r="X3547">
        <f>IF(K3547=0,"No Discount",IF(K3547&lt;=5%,"Low",IF(K3547&lt;=15%,"Medium","High")))</f>
        <v/>
      </c>
      <c r="Y3547">
        <f>IF(L3547&gt;=20000,"High Value",IF(L3547&gt;=5000,"Medium Value","Low Value"))</f>
        <v/>
      </c>
      <c r="Z3547">
        <f>IF(R3547&lt;=3,"Fast",IF(R3547&lt;=5,"On Time","Delayed"))</f>
        <v/>
      </c>
    </row>
    <row r="3548">
      <c r="A3548">
        <f>Raw_Data!A3548</f>
        <v/>
      </c>
      <c r="B3548" s="11">
        <f>Raw_Data!B3548</f>
        <v/>
      </c>
      <c r="C3548">
        <f>Raw_Data!C3548</f>
        <v/>
      </c>
      <c r="D3548">
        <f>Raw_Data!D3548</f>
        <v/>
      </c>
      <c r="E3548">
        <f>Raw_Data!E3548</f>
        <v/>
      </c>
      <c r="F3548">
        <f>Raw_Data!F3548</f>
        <v/>
      </c>
      <c r="G3548">
        <f>Raw_Data!G3548</f>
        <v/>
      </c>
      <c r="H3548">
        <f>Raw_Data!H3548</f>
        <v/>
      </c>
      <c r="I3548">
        <f>Raw_Data!I3548</f>
        <v/>
      </c>
      <c r="J3548" s="12">
        <f>Raw_Data!J3548</f>
        <v/>
      </c>
      <c r="K3548" s="13">
        <f>Raw_Data!K3548</f>
        <v/>
      </c>
      <c r="L3548" s="12">
        <f>Raw_Data!L3548</f>
        <v/>
      </c>
      <c r="M3548" s="12">
        <f>Raw_Data!M3548</f>
        <v/>
      </c>
      <c r="N3548" s="12">
        <f>Raw_Data!N3548</f>
        <v/>
      </c>
      <c r="O3548">
        <f>Raw_Data!O3548</f>
        <v/>
      </c>
      <c r="P3548">
        <f>Raw_Data!P3548</f>
        <v/>
      </c>
      <c r="Q3548">
        <f>Raw_Data!Q3548</f>
        <v/>
      </c>
      <c r="R3548">
        <f>Raw_Data!R3548</f>
        <v/>
      </c>
      <c r="S3548">
        <f>Raw_Data!S3548</f>
        <v/>
      </c>
      <c r="T3548">
        <f>YEAR(B3548)</f>
        <v/>
      </c>
      <c r="U3548">
        <f>MONTH(B3548)</f>
        <v/>
      </c>
      <c r="V3548">
        <f>TEXT(B3548,"mmm")</f>
        <v/>
      </c>
      <c r="W3548" s="15">
        <f>IFERROR(N3548/L3548,0)</f>
        <v/>
      </c>
      <c r="X3548">
        <f>IF(K3548=0,"No Discount",IF(K3548&lt;=5%,"Low",IF(K3548&lt;=15%,"Medium","High")))</f>
        <v/>
      </c>
      <c r="Y3548">
        <f>IF(L3548&gt;=20000,"High Value",IF(L3548&gt;=5000,"Medium Value","Low Value"))</f>
        <v/>
      </c>
      <c r="Z3548">
        <f>IF(R3548&lt;=3,"Fast",IF(R3548&lt;=5,"On Time","Delayed"))</f>
        <v/>
      </c>
    </row>
    <row r="3549">
      <c r="A3549">
        <f>Raw_Data!A3549</f>
        <v/>
      </c>
      <c r="B3549" s="11">
        <f>Raw_Data!B3549</f>
        <v/>
      </c>
      <c r="C3549">
        <f>Raw_Data!C3549</f>
        <v/>
      </c>
      <c r="D3549">
        <f>Raw_Data!D3549</f>
        <v/>
      </c>
      <c r="E3549">
        <f>Raw_Data!E3549</f>
        <v/>
      </c>
      <c r="F3549">
        <f>Raw_Data!F3549</f>
        <v/>
      </c>
      <c r="G3549">
        <f>Raw_Data!G3549</f>
        <v/>
      </c>
      <c r="H3549">
        <f>Raw_Data!H3549</f>
        <v/>
      </c>
      <c r="I3549">
        <f>Raw_Data!I3549</f>
        <v/>
      </c>
      <c r="J3549" s="12">
        <f>Raw_Data!J3549</f>
        <v/>
      </c>
      <c r="K3549" s="13">
        <f>Raw_Data!K3549</f>
        <v/>
      </c>
      <c r="L3549" s="12">
        <f>Raw_Data!L3549</f>
        <v/>
      </c>
      <c r="M3549" s="12">
        <f>Raw_Data!M3549</f>
        <v/>
      </c>
      <c r="N3549" s="12">
        <f>Raw_Data!N3549</f>
        <v/>
      </c>
      <c r="O3549">
        <f>Raw_Data!O3549</f>
        <v/>
      </c>
      <c r="P3549">
        <f>Raw_Data!P3549</f>
        <v/>
      </c>
      <c r="Q3549">
        <f>Raw_Data!Q3549</f>
        <v/>
      </c>
      <c r="R3549">
        <f>Raw_Data!R3549</f>
        <v/>
      </c>
      <c r="S3549">
        <f>Raw_Data!S3549</f>
        <v/>
      </c>
      <c r="T3549">
        <f>YEAR(B3549)</f>
        <v/>
      </c>
      <c r="U3549">
        <f>MONTH(B3549)</f>
        <v/>
      </c>
      <c r="V3549">
        <f>TEXT(B3549,"mmm")</f>
        <v/>
      </c>
      <c r="W3549" s="15">
        <f>IFERROR(N3549/L3549,0)</f>
        <v/>
      </c>
      <c r="X3549">
        <f>IF(K3549=0,"No Discount",IF(K3549&lt;=5%,"Low",IF(K3549&lt;=15%,"Medium","High")))</f>
        <v/>
      </c>
      <c r="Y3549">
        <f>IF(L3549&gt;=20000,"High Value",IF(L3549&gt;=5000,"Medium Value","Low Value"))</f>
        <v/>
      </c>
      <c r="Z3549">
        <f>IF(R3549&lt;=3,"Fast",IF(R3549&lt;=5,"On Time","Delayed"))</f>
        <v/>
      </c>
    </row>
    <row r="3550">
      <c r="A3550">
        <f>Raw_Data!A3550</f>
        <v/>
      </c>
      <c r="B3550" s="11">
        <f>Raw_Data!B3550</f>
        <v/>
      </c>
      <c r="C3550">
        <f>Raw_Data!C3550</f>
        <v/>
      </c>
      <c r="D3550">
        <f>Raw_Data!D3550</f>
        <v/>
      </c>
      <c r="E3550">
        <f>Raw_Data!E3550</f>
        <v/>
      </c>
      <c r="F3550">
        <f>Raw_Data!F3550</f>
        <v/>
      </c>
      <c r="G3550">
        <f>Raw_Data!G3550</f>
        <v/>
      </c>
      <c r="H3550">
        <f>Raw_Data!H3550</f>
        <v/>
      </c>
      <c r="I3550">
        <f>Raw_Data!I3550</f>
        <v/>
      </c>
      <c r="J3550" s="12">
        <f>Raw_Data!J3550</f>
        <v/>
      </c>
      <c r="K3550" s="13">
        <f>Raw_Data!K3550</f>
        <v/>
      </c>
      <c r="L3550" s="12">
        <f>Raw_Data!L3550</f>
        <v/>
      </c>
      <c r="M3550" s="12">
        <f>Raw_Data!M3550</f>
        <v/>
      </c>
      <c r="N3550" s="12">
        <f>Raw_Data!N3550</f>
        <v/>
      </c>
      <c r="O3550">
        <f>Raw_Data!O3550</f>
        <v/>
      </c>
      <c r="P3550">
        <f>Raw_Data!P3550</f>
        <v/>
      </c>
      <c r="Q3550">
        <f>Raw_Data!Q3550</f>
        <v/>
      </c>
      <c r="R3550">
        <f>Raw_Data!R3550</f>
        <v/>
      </c>
      <c r="S3550">
        <f>Raw_Data!S3550</f>
        <v/>
      </c>
      <c r="T3550">
        <f>YEAR(B3550)</f>
        <v/>
      </c>
      <c r="U3550">
        <f>MONTH(B3550)</f>
        <v/>
      </c>
      <c r="V3550">
        <f>TEXT(B3550,"mmm")</f>
        <v/>
      </c>
      <c r="W3550" s="15">
        <f>IFERROR(N3550/L3550,0)</f>
        <v/>
      </c>
      <c r="X3550">
        <f>IF(K3550=0,"No Discount",IF(K3550&lt;=5%,"Low",IF(K3550&lt;=15%,"Medium","High")))</f>
        <v/>
      </c>
      <c r="Y3550">
        <f>IF(L3550&gt;=20000,"High Value",IF(L3550&gt;=5000,"Medium Value","Low Value"))</f>
        <v/>
      </c>
      <c r="Z3550">
        <f>IF(R3550&lt;=3,"Fast",IF(R3550&lt;=5,"On Time","Delayed"))</f>
        <v/>
      </c>
    </row>
    <row r="3551">
      <c r="A3551">
        <f>Raw_Data!A3551</f>
        <v/>
      </c>
      <c r="B3551" s="11">
        <f>Raw_Data!B3551</f>
        <v/>
      </c>
      <c r="C3551">
        <f>Raw_Data!C3551</f>
        <v/>
      </c>
      <c r="D3551">
        <f>Raw_Data!D3551</f>
        <v/>
      </c>
      <c r="E3551">
        <f>Raw_Data!E3551</f>
        <v/>
      </c>
      <c r="F3551">
        <f>Raw_Data!F3551</f>
        <v/>
      </c>
      <c r="G3551">
        <f>Raw_Data!G3551</f>
        <v/>
      </c>
      <c r="H3551">
        <f>Raw_Data!H3551</f>
        <v/>
      </c>
      <c r="I3551">
        <f>Raw_Data!I3551</f>
        <v/>
      </c>
      <c r="J3551" s="12">
        <f>Raw_Data!J3551</f>
        <v/>
      </c>
      <c r="K3551" s="13">
        <f>Raw_Data!K3551</f>
        <v/>
      </c>
      <c r="L3551" s="12">
        <f>Raw_Data!L3551</f>
        <v/>
      </c>
      <c r="M3551" s="12">
        <f>Raw_Data!M3551</f>
        <v/>
      </c>
      <c r="N3551" s="12">
        <f>Raw_Data!N3551</f>
        <v/>
      </c>
      <c r="O3551">
        <f>Raw_Data!O3551</f>
        <v/>
      </c>
      <c r="P3551">
        <f>Raw_Data!P3551</f>
        <v/>
      </c>
      <c r="Q3551">
        <f>Raw_Data!Q3551</f>
        <v/>
      </c>
      <c r="R3551">
        <f>Raw_Data!R3551</f>
        <v/>
      </c>
      <c r="S3551">
        <f>Raw_Data!S3551</f>
        <v/>
      </c>
      <c r="T3551">
        <f>YEAR(B3551)</f>
        <v/>
      </c>
      <c r="U3551">
        <f>MONTH(B3551)</f>
        <v/>
      </c>
      <c r="V3551">
        <f>TEXT(B3551,"mmm")</f>
        <v/>
      </c>
      <c r="W3551" s="15">
        <f>IFERROR(N3551/L3551,0)</f>
        <v/>
      </c>
      <c r="X3551">
        <f>IF(K3551=0,"No Discount",IF(K3551&lt;=5%,"Low",IF(K3551&lt;=15%,"Medium","High")))</f>
        <v/>
      </c>
      <c r="Y3551">
        <f>IF(L3551&gt;=20000,"High Value",IF(L3551&gt;=5000,"Medium Value","Low Value"))</f>
        <v/>
      </c>
      <c r="Z3551">
        <f>IF(R3551&lt;=3,"Fast",IF(R3551&lt;=5,"On Time","Delayed"))</f>
        <v/>
      </c>
    </row>
    <row r="3552">
      <c r="A3552">
        <f>Raw_Data!A3552</f>
        <v/>
      </c>
      <c r="B3552" s="11">
        <f>Raw_Data!B3552</f>
        <v/>
      </c>
      <c r="C3552">
        <f>Raw_Data!C3552</f>
        <v/>
      </c>
      <c r="D3552">
        <f>Raw_Data!D3552</f>
        <v/>
      </c>
      <c r="E3552">
        <f>Raw_Data!E3552</f>
        <v/>
      </c>
      <c r="F3552">
        <f>Raw_Data!F3552</f>
        <v/>
      </c>
      <c r="G3552">
        <f>Raw_Data!G3552</f>
        <v/>
      </c>
      <c r="H3552">
        <f>Raw_Data!H3552</f>
        <v/>
      </c>
      <c r="I3552">
        <f>Raw_Data!I3552</f>
        <v/>
      </c>
      <c r="J3552" s="12">
        <f>Raw_Data!J3552</f>
        <v/>
      </c>
      <c r="K3552" s="13">
        <f>Raw_Data!K3552</f>
        <v/>
      </c>
      <c r="L3552" s="12">
        <f>Raw_Data!L3552</f>
        <v/>
      </c>
      <c r="M3552" s="12">
        <f>Raw_Data!M3552</f>
        <v/>
      </c>
      <c r="N3552" s="12">
        <f>Raw_Data!N3552</f>
        <v/>
      </c>
      <c r="O3552">
        <f>Raw_Data!O3552</f>
        <v/>
      </c>
      <c r="P3552">
        <f>Raw_Data!P3552</f>
        <v/>
      </c>
      <c r="Q3552">
        <f>Raw_Data!Q3552</f>
        <v/>
      </c>
      <c r="R3552">
        <f>Raw_Data!R3552</f>
        <v/>
      </c>
      <c r="S3552">
        <f>Raw_Data!S3552</f>
        <v/>
      </c>
      <c r="T3552">
        <f>YEAR(B3552)</f>
        <v/>
      </c>
      <c r="U3552">
        <f>MONTH(B3552)</f>
        <v/>
      </c>
      <c r="V3552">
        <f>TEXT(B3552,"mmm")</f>
        <v/>
      </c>
      <c r="W3552" s="15">
        <f>IFERROR(N3552/L3552,0)</f>
        <v/>
      </c>
      <c r="X3552">
        <f>IF(K3552=0,"No Discount",IF(K3552&lt;=5%,"Low",IF(K3552&lt;=15%,"Medium","High")))</f>
        <v/>
      </c>
      <c r="Y3552">
        <f>IF(L3552&gt;=20000,"High Value",IF(L3552&gt;=5000,"Medium Value","Low Value"))</f>
        <v/>
      </c>
      <c r="Z3552">
        <f>IF(R3552&lt;=3,"Fast",IF(R3552&lt;=5,"On Time","Delayed"))</f>
        <v/>
      </c>
    </row>
    <row r="3553">
      <c r="A3553">
        <f>Raw_Data!A3553</f>
        <v/>
      </c>
      <c r="B3553" s="11">
        <f>Raw_Data!B3553</f>
        <v/>
      </c>
      <c r="C3553">
        <f>Raw_Data!C3553</f>
        <v/>
      </c>
      <c r="D3553">
        <f>Raw_Data!D3553</f>
        <v/>
      </c>
      <c r="E3553">
        <f>Raw_Data!E3553</f>
        <v/>
      </c>
      <c r="F3553">
        <f>Raw_Data!F3553</f>
        <v/>
      </c>
      <c r="G3553">
        <f>Raw_Data!G3553</f>
        <v/>
      </c>
      <c r="H3553">
        <f>Raw_Data!H3553</f>
        <v/>
      </c>
      <c r="I3553">
        <f>Raw_Data!I3553</f>
        <v/>
      </c>
      <c r="J3553" s="12">
        <f>Raw_Data!J3553</f>
        <v/>
      </c>
      <c r="K3553" s="13">
        <f>Raw_Data!K3553</f>
        <v/>
      </c>
      <c r="L3553" s="12">
        <f>Raw_Data!L3553</f>
        <v/>
      </c>
      <c r="M3553" s="12">
        <f>Raw_Data!M3553</f>
        <v/>
      </c>
      <c r="N3553" s="12">
        <f>Raw_Data!N3553</f>
        <v/>
      </c>
      <c r="O3553">
        <f>Raw_Data!O3553</f>
        <v/>
      </c>
      <c r="P3553">
        <f>Raw_Data!P3553</f>
        <v/>
      </c>
      <c r="Q3553">
        <f>Raw_Data!Q3553</f>
        <v/>
      </c>
      <c r="R3553">
        <f>Raw_Data!R3553</f>
        <v/>
      </c>
      <c r="S3553">
        <f>Raw_Data!S3553</f>
        <v/>
      </c>
      <c r="T3553">
        <f>YEAR(B3553)</f>
        <v/>
      </c>
      <c r="U3553">
        <f>MONTH(B3553)</f>
        <v/>
      </c>
      <c r="V3553">
        <f>TEXT(B3553,"mmm")</f>
        <v/>
      </c>
      <c r="W3553" s="15">
        <f>IFERROR(N3553/L3553,0)</f>
        <v/>
      </c>
      <c r="X3553">
        <f>IF(K3553=0,"No Discount",IF(K3553&lt;=5%,"Low",IF(K3553&lt;=15%,"Medium","High")))</f>
        <v/>
      </c>
      <c r="Y3553">
        <f>IF(L3553&gt;=20000,"High Value",IF(L3553&gt;=5000,"Medium Value","Low Value"))</f>
        <v/>
      </c>
      <c r="Z3553">
        <f>IF(R3553&lt;=3,"Fast",IF(R3553&lt;=5,"On Time","Delayed"))</f>
        <v/>
      </c>
    </row>
    <row r="3554">
      <c r="A3554">
        <f>Raw_Data!A3554</f>
        <v/>
      </c>
      <c r="B3554" s="11">
        <f>Raw_Data!B3554</f>
        <v/>
      </c>
      <c r="C3554">
        <f>Raw_Data!C3554</f>
        <v/>
      </c>
      <c r="D3554">
        <f>Raw_Data!D3554</f>
        <v/>
      </c>
      <c r="E3554">
        <f>Raw_Data!E3554</f>
        <v/>
      </c>
      <c r="F3554">
        <f>Raw_Data!F3554</f>
        <v/>
      </c>
      <c r="G3554">
        <f>Raw_Data!G3554</f>
        <v/>
      </c>
      <c r="H3554">
        <f>Raw_Data!H3554</f>
        <v/>
      </c>
      <c r="I3554">
        <f>Raw_Data!I3554</f>
        <v/>
      </c>
      <c r="J3554" s="12">
        <f>Raw_Data!J3554</f>
        <v/>
      </c>
      <c r="K3554" s="13">
        <f>Raw_Data!K3554</f>
        <v/>
      </c>
      <c r="L3554" s="12">
        <f>Raw_Data!L3554</f>
        <v/>
      </c>
      <c r="M3554" s="12">
        <f>Raw_Data!M3554</f>
        <v/>
      </c>
      <c r="N3554" s="12">
        <f>Raw_Data!N3554</f>
        <v/>
      </c>
      <c r="O3554">
        <f>Raw_Data!O3554</f>
        <v/>
      </c>
      <c r="P3554">
        <f>Raw_Data!P3554</f>
        <v/>
      </c>
      <c r="Q3554">
        <f>Raw_Data!Q3554</f>
        <v/>
      </c>
      <c r="R3554">
        <f>Raw_Data!R3554</f>
        <v/>
      </c>
      <c r="S3554">
        <f>Raw_Data!S3554</f>
        <v/>
      </c>
      <c r="T3554">
        <f>YEAR(B3554)</f>
        <v/>
      </c>
      <c r="U3554">
        <f>MONTH(B3554)</f>
        <v/>
      </c>
      <c r="V3554">
        <f>TEXT(B3554,"mmm")</f>
        <v/>
      </c>
      <c r="W3554" s="15">
        <f>IFERROR(N3554/L3554,0)</f>
        <v/>
      </c>
      <c r="X3554">
        <f>IF(K3554=0,"No Discount",IF(K3554&lt;=5%,"Low",IF(K3554&lt;=15%,"Medium","High")))</f>
        <v/>
      </c>
      <c r="Y3554">
        <f>IF(L3554&gt;=20000,"High Value",IF(L3554&gt;=5000,"Medium Value","Low Value"))</f>
        <v/>
      </c>
      <c r="Z3554">
        <f>IF(R3554&lt;=3,"Fast",IF(R3554&lt;=5,"On Time","Delayed"))</f>
        <v/>
      </c>
    </row>
    <row r="3555">
      <c r="A3555">
        <f>Raw_Data!A3555</f>
        <v/>
      </c>
      <c r="B3555" s="11">
        <f>Raw_Data!B3555</f>
        <v/>
      </c>
      <c r="C3555">
        <f>Raw_Data!C3555</f>
        <v/>
      </c>
      <c r="D3555">
        <f>Raw_Data!D3555</f>
        <v/>
      </c>
      <c r="E3555">
        <f>Raw_Data!E3555</f>
        <v/>
      </c>
      <c r="F3555">
        <f>Raw_Data!F3555</f>
        <v/>
      </c>
      <c r="G3555">
        <f>Raw_Data!G3555</f>
        <v/>
      </c>
      <c r="H3555">
        <f>Raw_Data!H3555</f>
        <v/>
      </c>
      <c r="I3555">
        <f>Raw_Data!I3555</f>
        <v/>
      </c>
      <c r="J3555" s="12">
        <f>Raw_Data!J3555</f>
        <v/>
      </c>
      <c r="K3555" s="13">
        <f>Raw_Data!K3555</f>
        <v/>
      </c>
      <c r="L3555" s="12">
        <f>Raw_Data!L3555</f>
        <v/>
      </c>
      <c r="M3555" s="12">
        <f>Raw_Data!M3555</f>
        <v/>
      </c>
      <c r="N3555" s="12">
        <f>Raw_Data!N3555</f>
        <v/>
      </c>
      <c r="O3555">
        <f>Raw_Data!O3555</f>
        <v/>
      </c>
      <c r="P3555">
        <f>Raw_Data!P3555</f>
        <v/>
      </c>
      <c r="Q3555">
        <f>Raw_Data!Q3555</f>
        <v/>
      </c>
      <c r="R3555">
        <f>Raw_Data!R3555</f>
        <v/>
      </c>
      <c r="S3555">
        <f>Raw_Data!S3555</f>
        <v/>
      </c>
      <c r="T3555">
        <f>YEAR(B3555)</f>
        <v/>
      </c>
      <c r="U3555">
        <f>MONTH(B3555)</f>
        <v/>
      </c>
      <c r="V3555">
        <f>TEXT(B3555,"mmm")</f>
        <v/>
      </c>
      <c r="W3555" s="15">
        <f>IFERROR(N3555/L3555,0)</f>
        <v/>
      </c>
      <c r="X3555">
        <f>IF(K3555=0,"No Discount",IF(K3555&lt;=5%,"Low",IF(K3555&lt;=15%,"Medium","High")))</f>
        <v/>
      </c>
      <c r="Y3555">
        <f>IF(L3555&gt;=20000,"High Value",IF(L3555&gt;=5000,"Medium Value","Low Value"))</f>
        <v/>
      </c>
      <c r="Z3555">
        <f>IF(R3555&lt;=3,"Fast",IF(R3555&lt;=5,"On Time","Delayed"))</f>
        <v/>
      </c>
    </row>
    <row r="3556">
      <c r="A3556">
        <f>Raw_Data!A3556</f>
        <v/>
      </c>
      <c r="B3556" s="11">
        <f>Raw_Data!B3556</f>
        <v/>
      </c>
      <c r="C3556">
        <f>Raw_Data!C3556</f>
        <v/>
      </c>
      <c r="D3556">
        <f>Raw_Data!D3556</f>
        <v/>
      </c>
      <c r="E3556">
        <f>Raw_Data!E3556</f>
        <v/>
      </c>
      <c r="F3556">
        <f>Raw_Data!F3556</f>
        <v/>
      </c>
      <c r="G3556">
        <f>Raw_Data!G3556</f>
        <v/>
      </c>
      <c r="H3556">
        <f>Raw_Data!H3556</f>
        <v/>
      </c>
      <c r="I3556">
        <f>Raw_Data!I3556</f>
        <v/>
      </c>
      <c r="J3556" s="12">
        <f>Raw_Data!J3556</f>
        <v/>
      </c>
      <c r="K3556" s="13">
        <f>Raw_Data!K3556</f>
        <v/>
      </c>
      <c r="L3556" s="12">
        <f>Raw_Data!L3556</f>
        <v/>
      </c>
      <c r="M3556" s="12">
        <f>Raw_Data!M3556</f>
        <v/>
      </c>
      <c r="N3556" s="12">
        <f>Raw_Data!N3556</f>
        <v/>
      </c>
      <c r="O3556">
        <f>Raw_Data!O3556</f>
        <v/>
      </c>
      <c r="P3556">
        <f>Raw_Data!P3556</f>
        <v/>
      </c>
      <c r="Q3556">
        <f>Raw_Data!Q3556</f>
        <v/>
      </c>
      <c r="R3556">
        <f>Raw_Data!R3556</f>
        <v/>
      </c>
      <c r="S3556">
        <f>Raw_Data!S3556</f>
        <v/>
      </c>
      <c r="T3556">
        <f>YEAR(B3556)</f>
        <v/>
      </c>
      <c r="U3556">
        <f>MONTH(B3556)</f>
        <v/>
      </c>
      <c r="V3556">
        <f>TEXT(B3556,"mmm")</f>
        <v/>
      </c>
      <c r="W3556" s="15">
        <f>IFERROR(N3556/L3556,0)</f>
        <v/>
      </c>
      <c r="X3556">
        <f>IF(K3556=0,"No Discount",IF(K3556&lt;=5%,"Low",IF(K3556&lt;=15%,"Medium","High")))</f>
        <v/>
      </c>
      <c r="Y3556">
        <f>IF(L3556&gt;=20000,"High Value",IF(L3556&gt;=5000,"Medium Value","Low Value"))</f>
        <v/>
      </c>
      <c r="Z3556">
        <f>IF(R3556&lt;=3,"Fast",IF(R3556&lt;=5,"On Time","Delayed"))</f>
        <v/>
      </c>
    </row>
    <row r="3557">
      <c r="A3557">
        <f>Raw_Data!A3557</f>
        <v/>
      </c>
      <c r="B3557" s="11">
        <f>Raw_Data!B3557</f>
        <v/>
      </c>
      <c r="C3557">
        <f>Raw_Data!C3557</f>
        <v/>
      </c>
      <c r="D3557">
        <f>Raw_Data!D3557</f>
        <v/>
      </c>
      <c r="E3557">
        <f>Raw_Data!E3557</f>
        <v/>
      </c>
      <c r="F3557">
        <f>Raw_Data!F3557</f>
        <v/>
      </c>
      <c r="G3557">
        <f>Raw_Data!G3557</f>
        <v/>
      </c>
      <c r="H3557">
        <f>Raw_Data!H3557</f>
        <v/>
      </c>
      <c r="I3557">
        <f>Raw_Data!I3557</f>
        <v/>
      </c>
      <c r="J3557" s="12">
        <f>Raw_Data!J3557</f>
        <v/>
      </c>
      <c r="K3557" s="13">
        <f>Raw_Data!K3557</f>
        <v/>
      </c>
      <c r="L3557" s="12">
        <f>Raw_Data!L3557</f>
        <v/>
      </c>
      <c r="M3557" s="12">
        <f>Raw_Data!M3557</f>
        <v/>
      </c>
      <c r="N3557" s="12">
        <f>Raw_Data!N3557</f>
        <v/>
      </c>
      <c r="O3557">
        <f>Raw_Data!O3557</f>
        <v/>
      </c>
      <c r="P3557">
        <f>Raw_Data!P3557</f>
        <v/>
      </c>
      <c r="Q3557">
        <f>Raw_Data!Q3557</f>
        <v/>
      </c>
      <c r="R3557">
        <f>Raw_Data!R3557</f>
        <v/>
      </c>
      <c r="S3557">
        <f>Raw_Data!S3557</f>
        <v/>
      </c>
      <c r="T3557">
        <f>YEAR(B3557)</f>
        <v/>
      </c>
      <c r="U3557">
        <f>MONTH(B3557)</f>
        <v/>
      </c>
      <c r="V3557">
        <f>TEXT(B3557,"mmm")</f>
        <v/>
      </c>
      <c r="W3557" s="15">
        <f>IFERROR(N3557/L3557,0)</f>
        <v/>
      </c>
      <c r="X3557">
        <f>IF(K3557=0,"No Discount",IF(K3557&lt;=5%,"Low",IF(K3557&lt;=15%,"Medium","High")))</f>
        <v/>
      </c>
      <c r="Y3557">
        <f>IF(L3557&gt;=20000,"High Value",IF(L3557&gt;=5000,"Medium Value","Low Value"))</f>
        <v/>
      </c>
      <c r="Z3557">
        <f>IF(R3557&lt;=3,"Fast",IF(R3557&lt;=5,"On Time","Delayed"))</f>
        <v/>
      </c>
    </row>
    <row r="3558">
      <c r="A3558">
        <f>Raw_Data!A3558</f>
        <v/>
      </c>
      <c r="B3558" s="11">
        <f>Raw_Data!B3558</f>
        <v/>
      </c>
      <c r="C3558">
        <f>Raw_Data!C3558</f>
        <v/>
      </c>
      <c r="D3558">
        <f>Raw_Data!D3558</f>
        <v/>
      </c>
      <c r="E3558">
        <f>Raw_Data!E3558</f>
        <v/>
      </c>
      <c r="F3558">
        <f>Raw_Data!F3558</f>
        <v/>
      </c>
      <c r="G3558">
        <f>Raw_Data!G3558</f>
        <v/>
      </c>
      <c r="H3558">
        <f>Raw_Data!H3558</f>
        <v/>
      </c>
      <c r="I3558">
        <f>Raw_Data!I3558</f>
        <v/>
      </c>
      <c r="J3558" s="12">
        <f>Raw_Data!J3558</f>
        <v/>
      </c>
      <c r="K3558" s="13">
        <f>Raw_Data!K3558</f>
        <v/>
      </c>
      <c r="L3558" s="12">
        <f>Raw_Data!L3558</f>
        <v/>
      </c>
      <c r="M3558" s="12">
        <f>Raw_Data!M3558</f>
        <v/>
      </c>
      <c r="N3558" s="12">
        <f>Raw_Data!N3558</f>
        <v/>
      </c>
      <c r="O3558">
        <f>Raw_Data!O3558</f>
        <v/>
      </c>
      <c r="P3558">
        <f>Raw_Data!P3558</f>
        <v/>
      </c>
      <c r="Q3558">
        <f>Raw_Data!Q3558</f>
        <v/>
      </c>
      <c r="R3558">
        <f>Raw_Data!R3558</f>
        <v/>
      </c>
      <c r="S3558">
        <f>Raw_Data!S3558</f>
        <v/>
      </c>
      <c r="T3558">
        <f>YEAR(B3558)</f>
        <v/>
      </c>
      <c r="U3558">
        <f>MONTH(B3558)</f>
        <v/>
      </c>
      <c r="V3558">
        <f>TEXT(B3558,"mmm")</f>
        <v/>
      </c>
      <c r="W3558" s="15">
        <f>IFERROR(N3558/L3558,0)</f>
        <v/>
      </c>
      <c r="X3558">
        <f>IF(K3558=0,"No Discount",IF(K3558&lt;=5%,"Low",IF(K3558&lt;=15%,"Medium","High")))</f>
        <v/>
      </c>
      <c r="Y3558">
        <f>IF(L3558&gt;=20000,"High Value",IF(L3558&gt;=5000,"Medium Value","Low Value"))</f>
        <v/>
      </c>
      <c r="Z3558">
        <f>IF(R3558&lt;=3,"Fast",IF(R3558&lt;=5,"On Time","Delayed"))</f>
        <v/>
      </c>
    </row>
    <row r="3559">
      <c r="A3559">
        <f>Raw_Data!A3559</f>
        <v/>
      </c>
      <c r="B3559" s="11">
        <f>Raw_Data!B3559</f>
        <v/>
      </c>
      <c r="C3559">
        <f>Raw_Data!C3559</f>
        <v/>
      </c>
      <c r="D3559">
        <f>Raw_Data!D3559</f>
        <v/>
      </c>
      <c r="E3559">
        <f>Raw_Data!E3559</f>
        <v/>
      </c>
      <c r="F3559">
        <f>Raw_Data!F3559</f>
        <v/>
      </c>
      <c r="G3559">
        <f>Raw_Data!G3559</f>
        <v/>
      </c>
      <c r="H3559">
        <f>Raw_Data!H3559</f>
        <v/>
      </c>
      <c r="I3559">
        <f>Raw_Data!I3559</f>
        <v/>
      </c>
      <c r="J3559" s="12">
        <f>Raw_Data!J3559</f>
        <v/>
      </c>
      <c r="K3559" s="13">
        <f>Raw_Data!K3559</f>
        <v/>
      </c>
      <c r="L3559" s="12">
        <f>Raw_Data!L3559</f>
        <v/>
      </c>
      <c r="M3559" s="12">
        <f>Raw_Data!M3559</f>
        <v/>
      </c>
      <c r="N3559" s="12">
        <f>Raw_Data!N3559</f>
        <v/>
      </c>
      <c r="O3559">
        <f>Raw_Data!O3559</f>
        <v/>
      </c>
      <c r="P3559">
        <f>Raw_Data!P3559</f>
        <v/>
      </c>
      <c r="Q3559">
        <f>Raw_Data!Q3559</f>
        <v/>
      </c>
      <c r="R3559">
        <f>Raw_Data!R3559</f>
        <v/>
      </c>
      <c r="S3559">
        <f>Raw_Data!S3559</f>
        <v/>
      </c>
      <c r="T3559">
        <f>YEAR(B3559)</f>
        <v/>
      </c>
      <c r="U3559">
        <f>MONTH(B3559)</f>
        <v/>
      </c>
      <c r="V3559">
        <f>TEXT(B3559,"mmm")</f>
        <v/>
      </c>
      <c r="W3559" s="15">
        <f>IFERROR(N3559/L3559,0)</f>
        <v/>
      </c>
      <c r="X3559">
        <f>IF(K3559=0,"No Discount",IF(K3559&lt;=5%,"Low",IF(K3559&lt;=15%,"Medium","High")))</f>
        <v/>
      </c>
      <c r="Y3559">
        <f>IF(L3559&gt;=20000,"High Value",IF(L3559&gt;=5000,"Medium Value","Low Value"))</f>
        <v/>
      </c>
      <c r="Z3559">
        <f>IF(R3559&lt;=3,"Fast",IF(R3559&lt;=5,"On Time","Delayed"))</f>
        <v/>
      </c>
    </row>
    <row r="3560">
      <c r="A3560">
        <f>Raw_Data!A3560</f>
        <v/>
      </c>
      <c r="B3560" s="11">
        <f>Raw_Data!B3560</f>
        <v/>
      </c>
      <c r="C3560">
        <f>Raw_Data!C3560</f>
        <v/>
      </c>
      <c r="D3560">
        <f>Raw_Data!D3560</f>
        <v/>
      </c>
      <c r="E3560">
        <f>Raw_Data!E3560</f>
        <v/>
      </c>
      <c r="F3560">
        <f>Raw_Data!F3560</f>
        <v/>
      </c>
      <c r="G3560">
        <f>Raw_Data!G3560</f>
        <v/>
      </c>
      <c r="H3560">
        <f>Raw_Data!H3560</f>
        <v/>
      </c>
      <c r="I3560">
        <f>Raw_Data!I3560</f>
        <v/>
      </c>
      <c r="J3560" s="12">
        <f>Raw_Data!J3560</f>
        <v/>
      </c>
      <c r="K3560" s="13">
        <f>Raw_Data!K3560</f>
        <v/>
      </c>
      <c r="L3560" s="12">
        <f>Raw_Data!L3560</f>
        <v/>
      </c>
      <c r="M3560" s="12">
        <f>Raw_Data!M3560</f>
        <v/>
      </c>
      <c r="N3560" s="12">
        <f>Raw_Data!N3560</f>
        <v/>
      </c>
      <c r="O3560">
        <f>Raw_Data!O3560</f>
        <v/>
      </c>
      <c r="P3560">
        <f>Raw_Data!P3560</f>
        <v/>
      </c>
      <c r="Q3560">
        <f>Raw_Data!Q3560</f>
        <v/>
      </c>
      <c r="R3560">
        <f>Raw_Data!R3560</f>
        <v/>
      </c>
      <c r="S3560">
        <f>Raw_Data!S3560</f>
        <v/>
      </c>
      <c r="T3560">
        <f>YEAR(B3560)</f>
        <v/>
      </c>
      <c r="U3560">
        <f>MONTH(B3560)</f>
        <v/>
      </c>
      <c r="V3560">
        <f>TEXT(B3560,"mmm")</f>
        <v/>
      </c>
      <c r="W3560" s="15">
        <f>IFERROR(N3560/L3560,0)</f>
        <v/>
      </c>
      <c r="X3560">
        <f>IF(K3560=0,"No Discount",IF(K3560&lt;=5%,"Low",IF(K3560&lt;=15%,"Medium","High")))</f>
        <v/>
      </c>
      <c r="Y3560">
        <f>IF(L3560&gt;=20000,"High Value",IF(L3560&gt;=5000,"Medium Value","Low Value"))</f>
        <v/>
      </c>
      <c r="Z3560">
        <f>IF(R3560&lt;=3,"Fast",IF(R3560&lt;=5,"On Time","Delayed"))</f>
        <v/>
      </c>
    </row>
    <row r="3561">
      <c r="A3561">
        <f>Raw_Data!A3561</f>
        <v/>
      </c>
      <c r="B3561" s="11">
        <f>Raw_Data!B3561</f>
        <v/>
      </c>
      <c r="C3561">
        <f>Raw_Data!C3561</f>
        <v/>
      </c>
      <c r="D3561">
        <f>Raw_Data!D3561</f>
        <v/>
      </c>
      <c r="E3561">
        <f>Raw_Data!E3561</f>
        <v/>
      </c>
      <c r="F3561">
        <f>Raw_Data!F3561</f>
        <v/>
      </c>
      <c r="G3561">
        <f>Raw_Data!G3561</f>
        <v/>
      </c>
      <c r="H3561">
        <f>Raw_Data!H3561</f>
        <v/>
      </c>
      <c r="I3561">
        <f>Raw_Data!I3561</f>
        <v/>
      </c>
      <c r="J3561" s="12">
        <f>Raw_Data!J3561</f>
        <v/>
      </c>
      <c r="K3561" s="13">
        <f>Raw_Data!K3561</f>
        <v/>
      </c>
      <c r="L3561" s="12">
        <f>Raw_Data!L3561</f>
        <v/>
      </c>
      <c r="M3561" s="12">
        <f>Raw_Data!M3561</f>
        <v/>
      </c>
      <c r="N3561" s="12">
        <f>Raw_Data!N3561</f>
        <v/>
      </c>
      <c r="O3561">
        <f>Raw_Data!O3561</f>
        <v/>
      </c>
      <c r="P3561">
        <f>Raw_Data!P3561</f>
        <v/>
      </c>
      <c r="Q3561">
        <f>Raw_Data!Q3561</f>
        <v/>
      </c>
      <c r="R3561">
        <f>Raw_Data!R3561</f>
        <v/>
      </c>
      <c r="S3561">
        <f>Raw_Data!S3561</f>
        <v/>
      </c>
      <c r="T3561">
        <f>YEAR(B3561)</f>
        <v/>
      </c>
      <c r="U3561">
        <f>MONTH(B3561)</f>
        <v/>
      </c>
      <c r="V3561">
        <f>TEXT(B3561,"mmm")</f>
        <v/>
      </c>
      <c r="W3561" s="15">
        <f>IFERROR(N3561/L3561,0)</f>
        <v/>
      </c>
      <c r="X3561">
        <f>IF(K3561=0,"No Discount",IF(K3561&lt;=5%,"Low",IF(K3561&lt;=15%,"Medium","High")))</f>
        <v/>
      </c>
      <c r="Y3561">
        <f>IF(L3561&gt;=20000,"High Value",IF(L3561&gt;=5000,"Medium Value","Low Value"))</f>
        <v/>
      </c>
      <c r="Z3561">
        <f>IF(R3561&lt;=3,"Fast",IF(R3561&lt;=5,"On Time","Delayed"))</f>
        <v/>
      </c>
    </row>
    <row r="3562">
      <c r="A3562">
        <f>Raw_Data!A3562</f>
        <v/>
      </c>
      <c r="B3562" s="11">
        <f>Raw_Data!B3562</f>
        <v/>
      </c>
      <c r="C3562">
        <f>Raw_Data!C3562</f>
        <v/>
      </c>
      <c r="D3562">
        <f>Raw_Data!D3562</f>
        <v/>
      </c>
      <c r="E3562">
        <f>Raw_Data!E3562</f>
        <v/>
      </c>
      <c r="F3562">
        <f>Raw_Data!F3562</f>
        <v/>
      </c>
      <c r="G3562">
        <f>Raw_Data!G3562</f>
        <v/>
      </c>
      <c r="H3562">
        <f>Raw_Data!H3562</f>
        <v/>
      </c>
      <c r="I3562">
        <f>Raw_Data!I3562</f>
        <v/>
      </c>
      <c r="J3562" s="12">
        <f>Raw_Data!J3562</f>
        <v/>
      </c>
      <c r="K3562" s="13">
        <f>Raw_Data!K3562</f>
        <v/>
      </c>
      <c r="L3562" s="12">
        <f>Raw_Data!L3562</f>
        <v/>
      </c>
      <c r="M3562" s="12">
        <f>Raw_Data!M3562</f>
        <v/>
      </c>
      <c r="N3562" s="12">
        <f>Raw_Data!N3562</f>
        <v/>
      </c>
      <c r="O3562">
        <f>Raw_Data!O3562</f>
        <v/>
      </c>
      <c r="P3562">
        <f>Raw_Data!P3562</f>
        <v/>
      </c>
      <c r="Q3562">
        <f>Raw_Data!Q3562</f>
        <v/>
      </c>
      <c r="R3562">
        <f>Raw_Data!R3562</f>
        <v/>
      </c>
      <c r="S3562">
        <f>Raw_Data!S3562</f>
        <v/>
      </c>
      <c r="T3562">
        <f>YEAR(B3562)</f>
        <v/>
      </c>
      <c r="U3562">
        <f>MONTH(B3562)</f>
        <v/>
      </c>
      <c r="V3562">
        <f>TEXT(B3562,"mmm")</f>
        <v/>
      </c>
      <c r="W3562" s="15">
        <f>IFERROR(N3562/L3562,0)</f>
        <v/>
      </c>
      <c r="X3562">
        <f>IF(K3562=0,"No Discount",IF(K3562&lt;=5%,"Low",IF(K3562&lt;=15%,"Medium","High")))</f>
        <v/>
      </c>
      <c r="Y3562">
        <f>IF(L3562&gt;=20000,"High Value",IF(L3562&gt;=5000,"Medium Value","Low Value"))</f>
        <v/>
      </c>
      <c r="Z3562">
        <f>IF(R3562&lt;=3,"Fast",IF(R3562&lt;=5,"On Time","Delayed"))</f>
        <v/>
      </c>
    </row>
    <row r="3563">
      <c r="A3563">
        <f>Raw_Data!A3563</f>
        <v/>
      </c>
      <c r="B3563" s="11">
        <f>Raw_Data!B3563</f>
        <v/>
      </c>
      <c r="C3563">
        <f>Raw_Data!C3563</f>
        <v/>
      </c>
      <c r="D3563">
        <f>Raw_Data!D3563</f>
        <v/>
      </c>
      <c r="E3563">
        <f>Raw_Data!E3563</f>
        <v/>
      </c>
      <c r="F3563">
        <f>Raw_Data!F3563</f>
        <v/>
      </c>
      <c r="G3563">
        <f>Raw_Data!G3563</f>
        <v/>
      </c>
      <c r="H3563">
        <f>Raw_Data!H3563</f>
        <v/>
      </c>
      <c r="I3563">
        <f>Raw_Data!I3563</f>
        <v/>
      </c>
      <c r="J3563" s="12">
        <f>Raw_Data!J3563</f>
        <v/>
      </c>
      <c r="K3563" s="13">
        <f>Raw_Data!K3563</f>
        <v/>
      </c>
      <c r="L3563" s="12">
        <f>Raw_Data!L3563</f>
        <v/>
      </c>
      <c r="M3563" s="12">
        <f>Raw_Data!M3563</f>
        <v/>
      </c>
      <c r="N3563" s="12">
        <f>Raw_Data!N3563</f>
        <v/>
      </c>
      <c r="O3563">
        <f>Raw_Data!O3563</f>
        <v/>
      </c>
      <c r="P3563">
        <f>Raw_Data!P3563</f>
        <v/>
      </c>
      <c r="Q3563">
        <f>Raw_Data!Q3563</f>
        <v/>
      </c>
      <c r="R3563">
        <f>Raw_Data!R3563</f>
        <v/>
      </c>
      <c r="S3563">
        <f>Raw_Data!S3563</f>
        <v/>
      </c>
      <c r="T3563">
        <f>YEAR(B3563)</f>
        <v/>
      </c>
      <c r="U3563">
        <f>MONTH(B3563)</f>
        <v/>
      </c>
      <c r="V3563">
        <f>TEXT(B3563,"mmm")</f>
        <v/>
      </c>
      <c r="W3563" s="15">
        <f>IFERROR(N3563/L3563,0)</f>
        <v/>
      </c>
      <c r="X3563">
        <f>IF(K3563=0,"No Discount",IF(K3563&lt;=5%,"Low",IF(K3563&lt;=15%,"Medium","High")))</f>
        <v/>
      </c>
      <c r="Y3563">
        <f>IF(L3563&gt;=20000,"High Value",IF(L3563&gt;=5000,"Medium Value","Low Value"))</f>
        <v/>
      </c>
      <c r="Z3563">
        <f>IF(R3563&lt;=3,"Fast",IF(R3563&lt;=5,"On Time","Delayed"))</f>
        <v/>
      </c>
    </row>
    <row r="3564">
      <c r="A3564">
        <f>Raw_Data!A3564</f>
        <v/>
      </c>
      <c r="B3564" s="11">
        <f>Raw_Data!B3564</f>
        <v/>
      </c>
      <c r="C3564">
        <f>Raw_Data!C3564</f>
        <v/>
      </c>
      <c r="D3564">
        <f>Raw_Data!D3564</f>
        <v/>
      </c>
      <c r="E3564">
        <f>Raw_Data!E3564</f>
        <v/>
      </c>
      <c r="F3564">
        <f>Raw_Data!F3564</f>
        <v/>
      </c>
      <c r="G3564">
        <f>Raw_Data!G3564</f>
        <v/>
      </c>
      <c r="H3564">
        <f>Raw_Data!H3564</f>
        <v/>
      </c>
      <c r="I3564">
        <f>Raw_Data!I3564</f>
        <v/>
      </c>
      <c r="J3564" s="12">
        <f>Raw_Data!J3564</f>
        <v/>
      </c>
      <c r="K3564" s="13">
        <f>Raw_Data!K3564</f>
        <v/>
      </c>
      <c r="L3564" s="12">
        <f>Raw_Data!L3564</f>
        <v/>
      </c>
      <c r="M3564" s="12">
        <f>Raw_Data!M3564</f>
        <v/>
      </c>
      <c r="N3564" s="12">
        <f>Raw_Data!N3564</f>
        <v/>
      </c>
      <c r="O3564">
        <f>Raw_Data!O3564</f>
        <v/>
      </c>
      <c r="P3564">
        <f>Raw_Data!P3564</f>
        <v/>
      </c>
      <c r="Q3564">
        <f>Raw_Data!Q3564</f>
        <v/>
      </c>
      <c r="R3564">
        <f>Raw_Data!R3564</f>
        <v/>
      </c>
      <c r="S3564">
        <f>Raw_Data!S3564</f>
        <v/>
      </c>
      <c r="T3564">
        <f>YEAR(B3564)</f>
        <v/>
      </c>
      <c r="U3564">
        <f>MONTH(B3564)</f>
        <v/>
      </c>
      <c r="V3564">
        <f>TEXT(B3564,"mmm")</f>
        <v/>
      </c>
      <c r="W3564" s="15">
        <f>IFERROR(N3564/L3564,0)</f>
        <v/>
      </c>
      <c r="X3564">
        <f>IF(K3564=0,"No Discount",IF(K3564&lt;=5%,"Low",IF(K3564&lt;=15%,"Medium","High")))</f>
        <v/>
      </c>
      <c r="Y3564">
        <f>IF(L3564&gt;=20000,"High Value",IF(L3564&gt;=5000,"Medium Value","Low Value"))</f>
        <v/>
      </c>
      <c r="Z3564">
        <f>IF(R3564&lt;=3,"Fast",IF(R3564&lt;=5,"On Time","Delayed"))</f>
        <v/>
      </c>
    </row>
    <row r="3565">
      <c r="A3565">
        <f>Raw_Data!A3565</f>
        <v/>
      </c>
      <c r="B3565" s="11">
        <f>Raw_Data!B3565</f>
        <v/>
      </c>
      <c r="C3565">
        <f>Raw_Data!C3565</f>
        <v/>
      </c>
      <c r="D3565">
        <f>Raw_Data!D3565</f>
        <v/>
      </c>
      <c r="E3565">
        <f>Raw_Data!E3565</f>
        <v/>
      </c>
      <c r="F3565">
        <f>Raw_Data!F3565</f>
        <v/>
      </c>
      <c r="G3565">
        <f>Raw_Data!G3565</f>
        <v/>
      </c>
      <c r="H3565">
        <f>Raw_Data!H3565</f>
        <v/>
      </c>
      <c r="I3565">
        <f>Raw_Data!I3565</f>
        <v/>
      </c>
      <c r="J3565" s="12">
        <f>Raw_Data!J3565</f>
        <v/>
      </c>
      <c r="K3565" s="13">
        <f>Raw_Data!K3565</f>
        <v/>
      </c>
      <c r="L3565" s="12">
        <f>Raw_Data!L3565</f>
        <v/>
      </c>
      <c r="M3565" s="12">
        <f>Raw_Data!M3565</f>
        <v/>
      </c>
      <c r="N3565" s="12">
        <f>Raw_Data!N3565</f>
        <v/>
      </c>
      <c r="O3565">
        <f>Raw_Data!O3565</f>
        <v/>
      </c>
      <c r="P3565">
        <f>Raw_Data!P3565</f>
        <v/>
      </c>
      <c r="Q3565">
        <f>Raw_Data!Q3565</f>
        <v/>
      </c>
      <c r="R3565">
        <f>Raw_Data!R3565</f>
        <v/>
      </c>
      <c r="S3565">
        <f>Raw_Data!S3565</f>
        <v/>
      </c>
      <c r="T3565">
        <f>YEAR(B3565)</f>
        <v/>
      </c>
      <c r="U3565">
        <f>MONTH(B3565)</f>
        <v/>
      </c>
      <c r="V3565">
        <f>TEXT(B3565,"mmm")</f>
        <v/>
      </c>
      <c r="W3565" s="15">
        <f>IFERROR(N3565/L3565,0)</f>
        <v/>
      </c>
      <c r="X3565">
        <f>IF(K3565=0,"No Discount",IF(K3565&lt;=5%,"Low",IF(K3565&lt;=15%,"Medium","High")))</f>
        <v/>
      </c>
      <c r="Y3565">
        <f>IF(L3565&gt;=20000,"High Value",IF(L3565&gt;=5000,"Medium Value","Low Value"))</f>
        <v/>
      </c>
      <c r="Z3565">
        <f>IF(R3565&lt;=3,"Fast",IF(R3565&lt;=5,"On Time","Delayed"))</f>
        <v/>
      </c>
    </row>
    <row r="3566">
      <c r="A3566">
        <f>Raw_Data!A3566</f>
        <v/>
      </c>
      <c r="B3566" s="11">
        <f>Raw_Data!B3566</f>
        <v/>
      </c>
      <c r="C3566">
        <f>Raw_Data!C3566</f>
        <v/>
      </c>
      <c r="D3566">
        <f>Raw_Data!D3566</f>
        <v/>
      </c>
      <c r="E3566">
        <f>Raw_Data!E3566</f>
        <v/>
      </c>
      <c r="F3566">
        <f>Raw_Data!F3566</f>
        <v/>
      </c>
      <c r="G3566">
        <f>Raw_Data!G3566</f>
        <v/>
      </c>
      <c r="H3566">
        <f>Raw_Data!H3566</f>
        <v/>
      </c>
      <c r="I3566">
        <f>Raw_Data!I3566</f>
        <v/>
      </c>
      <c r="J3566" s="12">
        <f>Raw_Data!J3566</f>
        <v/>
      </c>
      <c r="K3566" s="13">
        <f>Raw_Data!K3566</f>
        <v/>
      </c>
      <c r="L3566" s="12">
        <f>Raw_Data!L3566</f>
        <v/>
      </c>
      <c r="M3566" s="12">
        <f>Raw_Data!M3566</f>
        <v/>
      </c>
      <c r="N3566" s="12">
        <f>Raw_Data!N3566</f>
        <v/>
      </c>
      <c r="O3566">
        <f>Raw_Data!O3566</f>
        <v/>
      </c>
      <c r="P3566">
        <f>Raw_Data!P3566</f>
        <v/>
      </c>
      <c r="Q3566">
        <f>Raw_Data!Q3566</f>
        <v/>
      </c>
      <c r="R3566">
        <f>Raw_Data!R3566</f>
        <v/>
      </c>
      <c r="S3566">
        <f>Raw_Data!S3566</f>
        <v/>
      </c>
      <c r="T3566">
        <f>YEAR(B3566)</f>
        <v/>
      </c>
      <c r="U3566">
        <f>MONTH(B3566)</f>
        <v/>
      </c>
      <c r="V3566">
        <f>TEXT(B3566,"mmm")</f>
        <v/>
      </c>
      <c r="W3566" s="15">
        <f>IFERROR(N3566/L3566,0)</f>
        <v/>
      </c>
      <c r="X3566">
        <f>IF(K3566=0,"No Discount",IF(K3566&lt;=5%,"Low",IF(K3566&lt;=15%,"Medium","High")))</f>
        <v/>
      </c>
      <c r="Y3566">
        <f>IF(L3566&gt;=20000,"High Value",IF(L3566&gt;=5000,"Medium Value","Low Value"))</f>
        <v/>
      </c>
      <c r="Z3566">
        <f>IF(R3566&lt;=3,"Fast",IF(R3566&lt;=5,"On Time","Delayed"))</f>
        <v/>
      </c>
    </row>
    <row r="3567">
      <c r="A3567">
        <f>Raw_Data!A3567</f>
        <v/>
      </c>
      <c r="B3567" s="11">
        <f>Raw_Data!B3567</f>
        <v/>
      </c>
      <c r="C3567">
        <f>Raw_Data!C3567</f>
        <v/>
      </c>
      <c r="D3567">
        <f>Raw_Data!D3567</f>
        <v/>
      </c>
      <c r="E3567">
        <f>Raw_Data!E3567</f>
        <v/>
      </c>
      <c r="F3567">
        <f>Raw_Data!F3567</f>
        <v/>
      </c>
      <c r="G3567">
        <f>Raw_Data!G3567</f>
        <v/>
      </c>
      <c r="H3567">
        <f>Raw_Data!H3567</f>
        <v/>
      </c>
      <c r="I3567">
        <f>Raw_Data!I3567</f>
        <v/>
      </c>
      <c r="J3567" s="12">
        <f>Raw_Data!J3567</f>
        <v/>
      </c>
      <c r="K3567" s="13">
        <f>Raw_Data!K3567</f>
        <v/>
      </c>
      <c r="L3567" s="12">
        <f>Raw_Data!L3567</f>
        <v/>
      </c>
      <c r="M3567" s="12">
        <f>Raw_Data!M3567</f>
        <v/>
      </c>
      <c r="N3567" s="12">
        <f>Raw_Data!N3567</f>
        <v/>
      </c>
      <c r="O3567">
        <f>Raw_Data!O3567</f>
        <v/>
      </c>
      <c r="P3567">
        <f>Raw_Data!P3567</f>
        <v/>
      </c>
      <c r="Q3567">
        <f>Raw_Data!Q3567</f>
        <v/>
      </c>
      <c r="R3567">
        <f>Raw_Data!R3567</f>
        <v/>
      </c>
      <c r="S3567">
        <f>Raw_Data!S3567</f>
        <v/>
      </c>
      <c r="T3567">
        <f>YEAR(B3567)</f>
        <v/>
      </c>
      <c r="U3567">
        <f>MONTH(B3567)</f>
        <v/>
      </c>
      <c r="V3567">
        <f>TEXT(B3567,"mmm")</f>
        <v/>
      </c>
      <c r="W3567" s="15">
        <f>IFERROR(N3567/L3567,0)</f>
        <v/>
      </c>
      <c r="X3567">
        <f>IF(K3567=0,"No Discount",IF(K3567&lt;=5%,"Low",IF(K3567&lt;=15%,"Medium","High")))</f>
        <v/>
      </c>
      <c r="Y3567">
        <f>IF(L3567&gt;=20000,"High Value",IF(L3567&gt;=5000,"Medium Value","Low Value"))</f>
        <v/>
      </c>
      <c r="Z3567">
        <f>IF(R3567&lt;=3,"Fast",IF(R3567&lt;=5,"On Time","Delayed"))</f>
        <v/>
      </c>
    </row>
    <row r="3568">
      <c r="A3568">
        <f>Raw_Data!A3568</f>
        <v/>
      </c>
      <c r="B3568" s="11">
        <f>Raw_Data!B3568</f>
        <v/>
      </c>
      <c r="C3568">
        <f>Raw_Data!C3568</f>
        <v/>
      </c>
      <c r="D3568">
        <f>Raw_Data!D3568</f>
        <v/>
      </c>
      <c r="E3568">
        <f>Raw_Data!E3568</f>
        <v/>
      </c>
      <c r="F3568">
        <f>Raw_Data!F3568</f>
        <v/>
      </c>
      <c r="G3568">
        <f>Raw_Data!G3568</f>
        <v/>
      </c>
      <c r="H3568">
        <f>Raw_Data!H3568</f>
        <v/>
      </c>
      <c r="I3568">
        <f>Raw_Data!I3568</f>
        <v/>
      </c>
      <c r="J3568" s="12">
        <f>Raw_Data!J3568</f>
        <v/>
      </c>
      <c r="K3568" s="13">
        <f>Raw_Data!K3568</f>
        <v/>
      </c>
      <c r="L3568" s="12">
        <f>Raw_Data!L3568</f>
        <v/>
      </c>
      <c r="M3568" s="12">
        <f>Raw_Data!M3568</f>
        <v/>
      </c>
      <c r="N3568" s="12">
        <f>Raw_Data!N3568</f>
        <v/>
      </c>
      <c r="O3568">
        <f>Raw_Data!O3568</f>
        <v/>
      </c>
      <c r="P3568">
        <f>Raw_Data!P3568</f>
        <v/>
      </c>
      <c r="Q3568">
        <f>Raw_Data!Q3568</f>
        <v/>
      </c>
      <c r="R3568">
        <f>Raw_Data!R3568</f>
        <v/>
      </c>
      <c r="S3568">
        <f>Raw_Data!S3568</f>
        <v/>
      </c>
      <c r="T3568">
        <f>YEAR(B3568)</f>
        <v/>
      </c>
      <c r="U3568">
        <f>MONTH(B3568)</f>
        <v/>
      </c>
      <c r="V3568">
        <f>TEXT(B3568,"mmm")</f>
        <v/>
      </c>
      <c r="W3568" s="15">
        <f>IFERROR(N3568/L3568,0)</f>
        <v/>
      </c>
      <c r="X3568">
        <f>IF(K3568=0,"No Discount",IF(K3568&lt;=5%,"Low",IF(K3568&lt;=15%,"Medium","High")))</f>
        <v/>
      </c>
      <c r="Y3568">
        <f>IF(L3568&gt;=20000,"High Value",IF(L3568&gt;=5000,"Medium Value","Low Value"))</f>
        <v/>
      </c>
      <c r="Z3568">
        <f>IF(R3568&lt;=3,"Fast",IF(R3568&lt;=5,"On Time","Delayed"))</f>
        <v/>
      </c>
    </row>
    <row r="3569">
      <c r="A3569">
        <f>Raw_Data!A3569</f>
        <v/>
      </c>
      <c r="B3569" s="11">
        <f>Raw_Data!B3569</f>
        <v/>
      </c>
      <c r="C3569">
        <f>Raw_Data!C3569</f>
        <v/>
      </c>
      <c r="D3569">
        <f>Raw_Data!D3569</f>
        <v/>
      </c>
      <c r="E3569">
        <f>Raw_Data!E3569</f>
        <v/>
      </c>
      <c r="F3569">
        <f>Raw_Data!F3569</f>
        <v/>
      </c>
      <c r="G3569">
        <f>Raw_Data!G3569</f>
        <v/>
      </c>
      <c r="H3569">
        <f>Raw_Data!H3569</f>
        <v/>
      </c>
      <c r="I3569">
        <f>Raw_Data!I3569</f>
        <v/>
      </c>
      <c r="J3569" s="12">
        <f>Raw_Data!J3569</f>
        <v/>
      </c>
      <c r="K3569" s="13">
        <f>Raw_Data!K3569</f>
        <v/>
      </c>
      <c r="L3569" s="12">
        <f>Raw_Data!L3569</f>
        <v/>
      </c>
      <c r="M3569" s="12">
        <f>Raw_Data!M3569</f>
        <v/>
      </c>
      <c r="N3569" s="12">
        <f>Raw_Data!N3569</f>
        <v/>
      </c>
      <c r="O3569">
        <f>Raw_Data!O3569</f>
        <v/>
      </c>
      <c r="P3569">
        <f>Raw_Data!P3569</f>
        <v/>
      </c>
      <c r="Q3569">
        <f>Raw_Data!Q3569</f>
        <v/>
      </c>
      <c r="R3569">
        <f>Raw_Data!R3569</f>
        <v/>
      </c>
      <c r="S3569">
        <f>Raw_Data!S3569</f>
        <v/>
      </c>
      <c r="T3569">
        <f>YEAR(B3569)</f>
        <v/>
      </c>
      <c r="U3569">
        <f>MONTH(B3569)</f>
        <v/>
      </c>
      <c r="V3569">
        <f>TEXT(B3569,"mmm")</f>
        <v/>
      </c>
      <c r="W3569" s="15">
        <f>IFERROR(N3569/L3569,0)</f>
        <v/>
      </c>
      <c r="X3569">
        <f>IF(K3569=0,"No Discount",IF(K3569&lt;=5%,"Low",IF(K3569&lt;=15%,"Medium","High")))</f>
        <v/>
      </c>
      <c r="Y3569">
        <f>IF(L3569&gt;=20000,"High Value",IF(L3569&gt;=5000,"Medium Value","Low Value"))</f>
        <v/>
      </c>
      <c r="Z3569">
        <f>IF(R3569&lt;=3,"Fast",IF(R3569&lt;=5,"On Time","Delayed"))</f>
        <v/>
      </c>
    </row>
    <row r="3570">
      <c r="A3570">
        <f>Raw_Data!A3570</f>
        <v/>
      </c>
      <c r="B3570" s="11">
        <f>Raw_Data!B3570</f>
        <v/>
      </c>
      <c r="C3570">
        <f>Raw_Data!C3570</f>
        <v/>
      </c>
      <c r="D3570">
        <f>Raw_Data!D3570</f>
        <v/>
      </c>
      <c r="E3570">
        <f>Raw_Data!E3570</f>
        <v/>
      </c>
      <c r="F3570">
        <f>Raw_Data!F3570</f>
        <v/>
      </c>
      <c r="G3570">
        <f>Raw_Data!G3570</f>
        <v/>
      </c>
      <c r="H3570">
        <f>Raw_Data!H3570</f>
        <v/>
      </c>
      <c r="I3570">
        <f>Raw_Data!I3570</f>
        <v/>
      </c>
      <c r="J3570" s="12">
        <f>Raw_Data!J3570</f>
        <v/>
      </c>
      <c r="K3570" s="13">
        <f>Raw_Data!K3570</f>
        <v/>
      </c>
      <c r="L3570" s="12">
        <f>Raw_Data!L3570</f>
        <v/>
      </c>
      <c r="M3570" s="12">
        <f>Raw_Data!M3570</f>
        <v/>
      </c>
      <c r="N3570" s="12">
        <f>Raw_Data!N3570</f>
        <v/>
      </c>
      <c r="O3570">
        <f>Raw_Data!O3570</f>
        <v/>
      </c>
      <c r="P3570">
        <f>Raw_Data!P3570</f>
        <v/>
      </c>
      <c r="Q3570">
        <f>Raw_Data!Q3570</f>
        <v/>
      </c>
      <c r="R3570">
        <f>Raw_Data!R3570</f>
        <v/>
      </c>
      <c r="S3570">
        <f>Raw_Data!S3570</f>
        <v/>
      </c>
      <c r="T3570">
        <f>YEAR(B3570)</f>
        <v/>
      </c>
      <c r="U3570">
        <f>MONTH(B3570)</f>
        <v/>
      </c>
      <c r="V3570">
        <f>TEXT(B3570,"mmm")</f>
        <v/>
      </c>
      <c r="W3570" s="15">
        <f>IFERROR(N3570/L3570,0)</f>
        <v/>
      </c>
      <c r="X3570">
        <f>IF(K3570=0,"No Discount",IF(K3570&lt;=5%,"Low",IF(K3570&lt;=15%,"Medium","High")))</f>
        <v/>
      </c>
      <c r="Y3570">
        <f>IF(L3570&gt;=20000,"High Value",IF(L3570&gt;=5000,"Medium Value","Low Value"))</f>
        <v/>
      </c>
      <c r="Z3570">
        <f>IF(R3570&lt;=3,"Fast",IF(R3570&lt;=5,"On Time","Delayed"))</f>
        <v/>
      </c>
    </row>
    <row r="3571">
      <c r="A3571">
        <f>Raw_Data!A3571</f>
        <v/>
      </c>
      <c r="B3571" s="11">
        <f>Raw_Data!B3571</f>
        <v/>
      </c>
      <c r="C3571">
        <f>Raw_Data!C3571</f>
        <v/>
      </c>
      <c r="D3571">
        <f>Raw_Data!D3571</f>
        <v/>
      </c>
      <c r="E3571">
        <f>Raw_Data!E3571</f>
        <v/>
      </c>
      <c r="F3571">
        <f>Raw_Data!F3571</f>
        <v/>
      </c>
      <c r="G3571">
        <f>Raw_Data!G3571</f>
        <v/>
      </c>
      <c r="H3571">
        <f>Raw_Data!H3571</f>
        <v/>
      </c>
      <c r="I3571">
        <f>Raw_Data!I3571</f>
        <v/>
      </c>
      <c r="J3571" s="12">
        <f>Raw_Data!J3571</f>
        <v/>
      </c>
      <c r="K3571" s="13">
        <f>Raw_Data!K3571</f>
        <v/>
      </c>
      <c r="L3571" s="12">
        <f>Raw_Data!L3571</f>
        <v/>
      </c>
      <c r="M3571" s="12">
        <f>Raw_Data!M3571</f>
        <v/>
      </c>
      <c r="N3571" s="12">
        <f>Raw_Data!N3571</f>
        <v/>
      </c>
      <c r="O3571">
        <f>Raw_Data!O3571</f>
        <v/>
      </c>
      <c r="P3571">
        <f>Raw_Data!P3571</f>
        <v/>
      </c>
      <c r="Q3571">
        <f>Raw_Data!Q3571</f>
        <v/>
      </c>
      <c r="R3571">
        <f>Raw_Data!R3571</f>
        <v/>
      </c>
      <c r="S3571">
        <f>Raw_Data!S3571</f>
        <v/>
      </c>
      <c r="T3571">
        <f>YEAR(B3571)</f>
        <v/>
      </c>
      <c r="U3571">
        <f>MONTH(B3571)</f>
        <v/>
      </c>
      <c r="V3571">
        <f>TEXT(B3571,"mmm")</f>
        <v/>
      </c>
      <c r="W3571" s="15">
        <f>IFERROR(N3571/L3571,0)</f>
        <v/>
      </c>
      <c r="X3571">
        <f>IF(K3571=0,"No Discount",IF(K3571&lt;=5%,"Low",IF(K3571&lt;=15%,"Medium","High")))</f>
        <v/>
      </c>
      <c r="Y3571">
        <f>IF(L3571&gt;=20000,"High Value",IF(L3571&gt;=5000,"Medium Value","Low Value"))</f>
        <v/>
      </c>
      <c r="Z3571">
        <f>IF(R3571&lt;=3,"Fast",IF(R3571&lt;=5,"On Time","Delayed"))</f>
        <v/>
      </c>
    </row>
    <row r="3572">
      <c r="A3572">
        <f>Raw_Data!A3572</f>
        <v/>
      </c>
      <c r="B3572" s="11">
        <f>Raw_Data!B3572</f>
        <v/>
      </c>
      <c r="C3572">
        <f>Raw_Data!C3572</f>
        <v/>
      </c>
      <c r="D3572">
        <f>Raw_Data!D3572</f>
        <v/>
      </c>
      <c r="E3572">
        <f>Raw_Data!E3572</f>
        <v/>
      </c>
      <c r="F3572">
        <f>Raw_Data!F3572</f>
        <v/>
      </c>
      <c r="G3572">
        <f>Raw_Data!G3572</f>
        <v/>
      </c>
      <c r="H3572">
        <f>Raw_Data!H3572</f>
        <v/>
      </c>
      <c r="I3572">
        <f>Raw_Data!I3572</f>
        <v/>
      </c>
      <c r="J3572" s="12">
        <f>Raw_Data!J3572</f>
        <v/>
      </c>
      <c r="K3572" s="13">
        <f>Raw_Data!K3572</f>
        <v/>
      </c>
      <c r="L3572" s="12">
        <f>Raw_Data!L3572</f>
        <v/>
      </c>
      <c r="M3572" s="12">
        <f>Raw_Data!M3572</f>
        <v/>
      </c>
      <c r="N3572" s="12">
        <f>Raw_Data!N3572</f>
        <v/>
      </c>
      <c r="O3572">
        <f>Raw_Data!O3572</f>
        <v/>
      </c>
      <c r="P3572">
        <f>Raw_Data!P3572</f>
        <v/>
      </c>
      <c r="Q3572">
        <f>Raw_Data!Q3572</f>
        <v/>
      </c>
      <c r="R3572">
        <f>Raw_Data!R3572</f>
        <v/>
      </c>
      <c r="S3572">
        <f>Raw_Data!S3572</f>
        <v/>
      </c>
      <c r="T3572">
        <f>YEAR(B3572)</f>
        <v/>
      </c>
      <c r="U3572">
        <f>MONTH(B3572)</f>
        <v/>
      </c>
      <c r="V3572">
        <f>TEXT(B3572,"mmm")</f>
        <v/>
      </c>
      <c r="W3572" s="15">
        <f>IFERROR(N3572/L3572,0)</f>
        <v/>
      </c>
      <c r="X3572">
        <f>IF(K3572=0,"No Discount",IF(K3572&lt;=5%,"Low",IF(K3572&lt;=15%,"Medium","High")))</f>
        <v/>
      </c>
      <c r="Y3572">
        <f>IF(L3572&gt;=20000,"High Value",IF(L3572&gt;=5000,"Medium Value","Low Value"))</f>
        <v/>
      </c>
      <c r="Z3572">
        <f>IF(R3572&lt;=3,"Fast",IF(R3572&lt;=5,"On Time","Delayed"))</f>
        <v/>
      </c>
    </row>
    <row r="3573">
      <c r="A3573">
        <f>Raw_Data!A3573</f>
        <v/>
      </c>
      <c r="B3573" s="11">
        <f>Raw_Data!B3573</f>
        <v/>
      </c>
      <c r="C3573">
        <f>Raw_Data!C3573</f>
        <v/>
      </c>
      <c r="D3573">
        <f>Raw_Data!D3573</f>
        <v/>
      </c>
      <c r="E3573">
        <f>Raw_Data!E3573</f>
        <v/>
      </c>
      <c r="F3573">
        <f>Raw_Data!F3573</f>
        <v/>
      </c>
      <c r="G3573">
        <f>Raw_Data!G3573</f>
        <v/>
      </c>
      <c r="H3573">
        <f>Raw_Data!H3573</f>
        <v/>
      </c>
      <c r="I3573">
        <f>Raw_Data!I3573</f>
        <v/>
      </c>
      <c r="J3573" s="12">
        <f>Raw_Data!J3573</f>
        <v/>
      </c>
      <c r="K3573" s="13">
        <f>Raw_Data!K3573</f>
        <v/>
      </c>
      <c r="L3573" s="12">
        <f>Raw_Data!L3573</f>
        <v/>
      </c>
      <c r="M3573" s="12">
        <f>Raw_Data!M3573</f>
        <v/>
      </c>
      <c r="N3573" s="12">
        <f>Raw_Data!N3573</f>
        <v/>
      </c>
      <c r="O3573">
        <f>Raw_Data!O3573</f>
        <v/>
      </c>
      <c r="P3573">
        <f>Raw_Data!P3573</f>
        <v/>
      </c>
      <c r="Q3573">
        <f>Raw_Data!Q3573</f>
        <v/>
      </c>
      <c r="R3573">
        <f>Raw_Data!R3573</f>
        <v/>
      </c>
      <c r="S3573">
        <f>Raw_Data!S3573</f>
        <v/>
      </c>
      <c r="T3573">
        <f>YEAR(B3573)</f>
        <v/>
      </c>
      <c r="U3573">
        <f>MONTH(B3573)</f>
        <v/>
      </c>
      <c r="V3573">
        <f>TEXT(B3573,"mmm")</f>
        <v/>
      </c>
      <c r="W3573" s="15">
        <f>IFERROR(N3573/L3573,0)</f>
        <v/>
      </c>
      <c r="X3573">
        <f>IF(K3573=0,"No Discount",IF(K3573&lt;=5%,"Low",IF(K3573&lt;=15%,"Medium","High")))</f>
        <v/>
      </c>
      <c r="Y3573">
        <f>IF(L3573&gt;=20000,"High Value",IF(L3573&gt;=5000,"Medium Value","Low Value"))</f>
        <v/>
      </c>
      <c r="Z3573">
        <f>IF(R3573&lt;=3,"Fast",IF(R3573&lt;=5,"On Time","Delayed"))</f>
        <v/>
      </c>
    </row>
    <row r="3574">
      <c r="A3574">
        <f>Raw_Data!A3574</f>
        <v/>
      </c>
      <c r="B3574" s="11">
        <f>Raw_Data!B3574</f>
        <v/>
      </c>
      <c r="C3574">
        <f>Raw_Data!C3574</f>
        <v/>
      </c>
      <c r="D3574">
        <f>Raw_Data!D3574</f>
        <v/>
      </c>
      <c r="E3574">
        <f>Raw_Data!E3574</f>
        <v/>
      </c>
      <c r="F3574">
        <f>Raw_Data!F3574</f>
        <v/>
      </c>
      <c r="G3574">
        <f>Raw_Data!G3574</f>
        <v/>
      </c>
      <c r="H3574">
        <f>Raw_Data!H3574</f>
        <v/>
      </c>
      <c r="I3574">
        <f>Raw_Data!I3574</f>
        <v/>
      </c>
      <c r="J3574" s="12">
        <f>Raw_Data!J3574</f>
        <v/>
      </c>
      <c r="K3574" s="13">
        <f>Raw_Data!K3574</f>
        <v/>
      </c>
      <c r="L3574" s="12">
        <f>Raw_Data!L3574</f>
        <v/>
      </c>
      <c r="M3574" s="12">
        <f>Raw_Data!M3574</f>
        <v/>
      </c>
      <c r="N3574" s="12">
        <f>Raw_Data!N3574</f>
        <v/>
      </c>
      <c r="O3574">
        <f>Raw_Data!O3574</f>
        <v/>
      </c>
      <c r="P3574">
        <f>Raw_Data!P3574</f>
        <v/>
      </c>
      <c r="Q3574">
        <f>Raw_Data!Q3574</f>
        <v/>
      </c>
      <c r="R3574">
        <f>Raw_Data!R3574</f>
        <v/>
      </c>
      <c r="S3574">
        <f>Raw_Data!S3574</f>
        <v/>
      </c>
      <c r="T3574">
        <f>YEAR(B3574)</f>
        <v/>
      </c>
      <c r="U3574">
        <f>MONTH(B3574)</f>
        <v/>
      </c>
      <c r="V3574">
        <f>TEXT(B3574,"mmm")</f>
        <v/>
      </c>
      <c r="W3574" s="15">
        <f>IFERROR(N3574/L3574,0)</f>
        <v/>
      </c>
      <c r="X3574">
        <f>IF(K3574=0,"No Discount",IF(K3574&lt;=5%,"Low",IF(K3574&lt;=15%,"Medium","High")))</f>
        <v/>
      </c>
      <c r="Y3574">
        <f>IF(L3574&gt;=20000,"High Value",IF(L3574&gt;=5000,"Medium Value","Low Value"))</f>
        <v/>
      </c>
      <c r="Z3574">
        <f>IF(R3574&lt;=3,"Fast",IF(R3574&lt;=5,"On Time","Delayed"))</f>
        <v/>
      </c>
    </row>
    <row r="3575">
      <c r="A3575">
        <f>Raw_Data!A3575</f>
        <v/>
      </c>
      <c r="B3575" s="11">
        <f>Raw_Data!B3575</f>
        <v/>
      </c>
      <c r="C3575">
        <f>Raw_Data!C3575</f>
        <v/>
      </c>
      <c r="D3575">
        <f>Raw_Data!D3575</f>
        <v/>
      </c>
      <c r="E3575">
        <f>Raw_Data!E3575</f>
        <v/>
      </c>
      <c r="F3575">
        <f>Raw_Data!F3575</f>
        <v/>
      </c>
      <c r="G3575">
        <f>Raw_Data!G3575</f>
        <v/>
      </c>
      <c r="H3575">
        <f>Raw_Data!H3575</f>
        <v/>
      </c>
      <c r="I3575">
        <f>Raw_Data!I3575</f>
        <v/>
      </c>
      <c r="J3575" s="12">
        <f>Raw_Data!J3575</f>
        <v/>
      </c>
      <c r="K3575" s="13">
        <f>Raw_Data!K3575</f>
        <v/>
      </c>
      <c r="L3575" s="12">
        <f>Raw_Data!L3575</f>
        <v/>
      </c>
      <c r="M3575" s="12">
        <f>Raw_Data!M3575</f>
        <v/>
      </c>
      <c r="N3575" s="12">
        <f>Raw_Data!N3575</f>
        <v/>
      </c>
      <c r="O3575">
        <f>Raw_Data!O3575</f>
        <v/>
      </c>
      <c r="P3575">
        <f>Raw_Data!P3575</f>
        <v/>
      </c>
      <c r="Q3575">
        <f>Raw_Data!Q3575</f>
        <v/>
      </c>
      <c r="R3575">
        <f>Raw_Data!R3575</f>
        <v/>
      </c>
      <c r="S3575">
        <f>Raw_Data!S3575</f>
        <v/>
      </c>
      <c r="T3575">
        <f>YEAR(B3575)</f>
        <v/>
      </c>
      <c r="U3575">
        <f>MONTH(B3575)</f>
        <v/>
      </c>
      <c r="V3575">
        <f>TEXT(B3575,"mmm")</f>
        <v/>
      </c>
      <c r="W3575" s="15">
        <f>IFERROR(N3575/L3575,0)</f>
        <v/>
      </c>
      <c r="X3575">
        <f>IF(K3575=0,"No Discount",IF(K3575&lt;=5%,"Low",IF(K3575&lt;=15%,"Medium","High")))</f>
        <v/>
      </c>
      <c r="Y3575">
        <f>IF(L3575&gt;=20000,"High Value",IF(L3575&gt;=5000,"Medium Value","Low Value"))</f>
        <v/>
      </c>
      <c r="Z3575">
        <f>IF(R3575&lt;=3,"Fast",IF(R3575&lt;=5,"On Time","Delayed"))</f>
        <v/>
      </c>
    </row>
    <row r="3576">
      <c r="A3576">
        <f>Raw_Data!A3576</f>
        <v/>
      </c>
      <c r="B3576" s="11">
        <f>Raw_Data!B3576</f>
        <v/>
      </c>
      <c r="C3576">
        <f>Raw_Data!C3576</f>
        <v/>
      </c>
      <c r="D3576">
        <f>Raw_Data!D3576</f>
        <v/>
      </c>
      <c r="E3576">
        <f>Raw_Data!E3576</f>
        <v/>
      </c>
      <c r="F3576">
        <f>Raw_Data!F3576</f>
        <v/>
      </c>
      <c r="G3576">
        <f>Raw_Data!G3576</f>
        <v/>
      </c>
      <c r="H3576">
        <f>Raw_Data!H3576</f>
        <v/>
      </c>
      <c r="I3576">
        <f>Raw_Data!I3576</f>
        <v/>
      </c>
      <c r="J3576" s="12">
        <f>Raw_Data!J3576</f>
        <v/>
      </c>
      <c r="K3576" s="13">
        <f>Raw_Data!K3576</f>
        <v/>
      </c>
      <c r="L3576" s="12">
        <f>Raw_Data!L3576</f>
        <v/>
      </c>
      <c r="M3576" s="12">
        <f>Raw_Data!M3576</f>
        <v/>
      </c>
      <c r="N3576" s="12">
        <f>Raw_Data!N3576</f>
        <v/>
      </c>
      <c r="O3576">
        <f>Raw_Data!O3576</f>
        <v/>
      </c>
      <c r="P3576">
        <f>Raw_Data!P3576</f>
        <v/>
      </c>
      <c r="Q3576">
        <f>Raw_Data!Q3576</f>
        <v/>
      </c>
      <c r="R3576">
        <f>Raw_Data!R3576</f>
        <v/>
      </c>
      <c r="S3576">
        <f>Raw_Data!S3576</f>
        <v/>
      </c>
      <c r="T3576">
        <f>YEAR(B3576)</f>
        <v/>
      </c>
      <c r="U3576">
        <f>MONTH(B3576)</f>
        <v/>
      </c>
      <c r="V3576">
        <f>TEXT(B3576,"mmm")</f>
        <v/>
      </c>
      <c r="W3576" s="15">
        <f>IFERROR(N3576/L3576,0)</f>
        <v/>
      </c>
      <c r="X3576">
        <f>IF(K3576=0,"No Discount",IF(K3576&lt;=5%,"Low",IF(K3576&lt;=15%,"Medium","High")))</f>
        <v/>
      </c>
      <c r="Y3576">
        <f>IF(L3576&gt;=20000,"High Value",IF(L3576&gt;=5000,"Medium Value","Low Value"))</f>
        <v/>
      </c>
      <c r="Z3576">
        <f>IF(R3576&lt;=3,"Fast",IF(R3576&lt;=5,"On Time","Delayed"))</f>
        <v/>
      </c>
    </row>
    <row r="3577">
      <c r="A3577">
        <f>Raw_Data!A3577</f>
        <v/>
      </c>
      <c r="B3577" s="11">
        <f>Raw_Data!B3577</f>
        <v/>
      </c>
      <c r="C3577">
        <f>Raw_Data!C3577</f>
        <v/>
      </c>
      <c r="D3577">
        <f>Raw_Data!D3577</f>
        <v/>
      </c>
      <c r="E3577">
        <f>Raw_Data!E3577</f>
        <v/>
      </c>
      <c r="F3577">
        <f>Raw_Data!F3577</f>
        <v/>
      </c>
      <c r="G3577">
        <f>Raw_Data!G3577</f>
        <v/>
      </c>
      <c r="H3577">
        <f>Raw_Data!H3577</f>
        <v/>
      </c>
      <c r="I3577">
        <f>Raw_Data!I3577</f>
        <v/>
      </c>
      <c r="J3577" s="12">
        <f>Raw_Data!J3577</f>
        <v/>
      </c>
      <c r="K3577" s="13">
        <f>Raw_Data!K3577</f>
        <v/>
      </c>
      <c r="L3577" s="12">
        <f>Raw_Data!L3577</f>
        <v/>
      </c>
      <c r="M3577" s="12">
        <f>Raw_Data!M3577</f>
        <v/>
      </c>
      <c r="N3577" s="12">
        <f>Raw_Data!N3577</f>
        <v/>
      </c>
      <c r="O3577">
        <f>Raw_Data!O3577</f>
        <v/>
      </c>
      <c r="P3577">
        <f>Raw_Data!P3577</f>
        <v/>
      </c>
      <c r="Q3577">
        <f>Raw_Data!Q3577</f>
        <v/>
      </c>
      <c r="R3577">
        <f>Raw_Data!R3577</f>
        <v/>
      </c>
      <c r="S3577">
        <f>Raw_Data!S3577</f>
        <v/>
      </c>
      <c r="T3577">
        <f>YEAR(B3577)</f>
        <v/>
      </c>
      <c r="U3577">
        <f>MONTH(B3577)</f>
        <v/>
      </c>
      <c r="V3577">
        <f>TEXT(B3577,"mmm")</f>
        <v/>
      </c>
      <c r="W3577" s="15">
        <f>IFERROR(N3577/L3577,0)</f>
        <v/>
      </c>
      <c r="X3577">
        <f>IF(K3577=0,"No Discount",IF(K3577&lt;=5%,"Low",IF(K3577&lt;=15%,"Medium","High")))</f>
        <v/>
      </c>
      <c r="Y3577">
        <f>IF(L3577&gt;=20000,"High Value",IF(L3577&gt;=5000,"Medium Value","Low Value"))</f>
        <v/>
      </c>
      <c r="Z3577">
        <f>IF(R3577&lt;=3,"Fast",IF(R3577&lt;=5,"On Time","Delayed"))</f>
        <v/>
      </c>
    </row>
    <row r="3578">
      <c r="A3578">
        <f>Raw_Data!A3578</f>
        <v/>
      </c>
      <c r="B3578" s="11">
        <f>Raw_Data!B3578</f>
        <v/>
      </c>
      <c r="C3578">
        <f>Raw_Data!C3578</f>
        <v/>
      </c>
      <c r="D3578">
        <f>Raw_Data!D3578</f>
        <v/>
      </c>
      <c r="E3578">
        <f>Raw_Data!E3578</f>
        <v/>
      </c>
      <c r="F3578">
        <f>Raw_Data!F3578</f>
        <v/>
      </c>
      <c r="G3578">
        <f>Raw_Data!G3578</f>
        <v/>
      </c>
      <c r="H3578">
        <f>Raw_Data!H3578</f>
        <v/>
      </c>
      <c r="I3578">
        <f>Raw_Data!I3578</f>
        <v/>
      </c>
      <c r="J3578" s="12">
        <f>Raw_Data!J3578</f>
        <v/>
      </c>
      <c r="K3578" s="13">
        <f>Raw_Data!K3578</f>
        <v/>
      </c>
      <c r="L3578" s="12">
        <f>Raw_Data!L3578</f>
        <v/>
      </c>
      <c r="M3578" s="12">
        <f>Raw_Data!M3578</f>
        <v/>
      </c>
      <c r="N3578" s="12">
        <f>Raw_Data!N3578</f>
        <v/>
      </c>
      <c r="O3578">
        <f>Raw_Data!O3578</f>
        <v/>
      </c>
      <c r="P3578">
        <f>Raw_Data!P3578</f>
        <v/>
      </c>
      <c r="Q3578">
        <f>Raw_Data!Q3578</f>
        <v/>
      </c>
      <c r="R3578">
        <f>Raw_Data!R3578</f>
        <v/>
      </c>
      <c r="S3578">
        <f>Raw_Data!S3578</f>
        <v/>
      </c>
      <c r="T3578">
        <f>YEAR(B3578)</f>
        <v/>
      </c>
      <c r="U3578">
        <f>MONTH(B3578)</f>
        <v/>
      </c>
      <c r="V3578">
        <f>TEXT(B3578,"mmm")</f>
        <v/>
      </c>
      <c r="W3578" s="15">
        <f>IFERROR(N3578/L3578,0)</f>
        <v/>
      </c>
      <c r="X3578">
        <f>IF(K3578=0,"No Discount",IF(K3578&lt;=5%,"Low",IF(K3578&lt;=15%,"Medium","High")))</f>
        <v/>
      </c>
      <c r="Y3578">
        <f>IF(L3578&gt;=20000,"High Value",IF(L3578&gt;=5000,"Medium Value","Low Value"))</f>
        <v/>
      </c>
      <c r="Z3578">
        <f>IF(R3578&lt;=3,"Fast",IF(R3578&lt;=5,"On Time","Delayed"))</f>
        <v/>
      </c>
    </row>
    <row r="3579">
      <c r="A3579">
        <f>Raw_Data!A3579</f>
        <v/>
      </c>
      <c r="B3579" s="11">
        <f>Raw_Data!B3579</f>
        <v/>
      </c>
      <c r="C3579">
        <f>Raw_Data!C3579</f>
        <v/>
      </c>
      <c r="D3579">
        <f>Raw_Data!D3579</f>
        <v/>
      </c>
      <c r="E3579">
        <f>Raw_Data!E3579</f>
        <v/>
      </c>
      <c r="F3579">
        <f>Raw_Data!F3579</f>
        <v/>
      </c>
      <c r="G3579">
        <f>Raw_Data!G3579</f>
        <v/>
      </c>
      <c r="H3579">
        <f>Raw_Data!H3579</f>
        <v/>
      </c>
      <c r="I3579">
        <f>Raw_Data!I3579</f>
        <v/>
      </c>
      <c r="J3579" s="12">
        <f>Raw_Data!J3579</f>
        <v/>
      </c>
      <c r="K3579" s="13">
        <f>Raw_Data!K3579</f>
        <v/>
      </c>
      <c r="L3579" s="12">
        <f>Raw_Data!L3579</f>
        <v/>
      </c>
      <c r="M3579" s="12">
        <f>Raw_Data!M3579</f>
        <v/>
      </c>
      <c r="N3579" s="12">
        <f>Raw_Data!N3579</f>
        <v/>
      </c>
      <c r="O3579">
        <f>Raw_Data!O3579</f>
        <v/>
      </c>
      <c r="P3579">
        <f>Raw_Data!P3579</f>
        <v/>
      </c>
      <c r="Q3579">
        <f>Raw_Data!Q3579</f>
        <v/>
      </c>
      <c r="R3579">
        <f>Raw_Data!R3579</f>
        <v/>
      </c>
      <c r="S3579">
        <f>Raw_Data!S3579</f>
        <v/>
      </c>
      <c r="T3579">
        <f>YEAR(B3579)</f>
        <v/>
      </c>
      <c r="U3579">
        <f>MONTH(B3579)</f>
        <v/>
      </c>
      <c r="V3579">
        <f>TEXT(B3579,"mmm")</f>
        <v/>
      </c>
      <c r="W3579" s="15">
        <f>IFERROR(N3579/L3579,0)</f>
        <v/>
      </c>
      <c r="X3579">
        <f>IF(K3579=0,"No Discount",IF(K3579&lt;=5%,"Low",IF(K3579&lt;=15%,"Medium","High")))</f>
        <v/>
      </c>
      <c r="Y3579">
        <f>IF(L3579&gt;=20000,"High Value",IF(L3579&gt;=5000,"Medium Value","Low Value"))</f>
        <v/>
      </c>
      <c r="Z3579">
        <f>IF(R3579&lt;=3,"Fast",IF(R3579&lt;=5,"On Time","Delayed"))</f>
        <v/>
      </c>
    </row>
    <row r="3580">
      <c r="A3580">
        <f>Raw_Data!A3580</f>
        <v/>
      </c>
      <c r="B3580" s="11">
        <f>Raw_Data!B3580</f>
        <v/>
      </c>
      <c r="C3580">
        <f>Raw_Data!C3580</f>
        <v/>
      </c>
      <c r="D3580">
        <f>Raw_Data!D3580</f>
        <v/>
      </c>
      <c r="E3580">
        <f>Raw_Data!E3580</f>
        <v/>
      </c>
      <c r="F3580">
        <f>Raw_Data!F3580</f>
        <v/>
      </c>
      <c r="G3580">
        <f>Raw_Data!G3580</f>
        <v/>
      </c>
      <c r="H3580">
        <f>Raw_Data!H3580</f>
        <v/>
      </c>
      <c r="I3580">
        <f>Raw_Data!I3580</f>
        <v/>
      </c>
      <c r="J3580" s="12">
        <f>Raw_Data!J3580</f>
        <v/>
      </c>
      <c r="K3580" s="13">
        <f>Raw_Data!K3580</f>
        <v/>
      </c>
      <c r="L3580" s="12">
        <f>Raw_Data!L3580</f>
        <v/>
      </c>
      <c r="M3580" s="12">
        <f>Raw_Data!M3580</f>
        <v/>
      </c>
      <c r="N3580" s="12">
        <f>Raw_Data!N3580</f>
        <v/>
      </c>
      <c r="O3580">
        <f>Raw_Data!O3580</f>
        <v/>
      </c>
      <c r="P3580">
        <f>Raw_Data!P3580</f>
        <v/>
      </c>
      <c r="Q3580">
        <f>Raw_Data!Q3580</f>
        <v/>
      </c>
      <c r="R3580">
        <f>Raw_Data!R3580</f>
        <v/>
      </c>
      <c r="S3580">
        <f>Raw_Data!S3580</f>
        <v/>
      </c>
      <c r="T3580">
        <f>YEAR(B3580)</f>
        <v/>
      </c>
      <c r="U3580">
        <f>MONTH(B3580)</f>
        <v/>
      </c>
      <c r="V3580">
        <f>TEXT(B3580,"mmm")</f>
        <v/>
      </c>
      <c r="W3580" s="15">
        <f>IFERROR(N3580/L3580,0)</f>
        <v/>
      </c>
      <c r="X3580">
        <f>IF(K3580=0,"No Discount",IF(K3580&lt;=5%,"Low",IF(K3580&lt;=15%,"Medium","High")))</f>
        <v/>
      </c>
      <c r="Y3580">
        <f>IF(L3580&gt;=20000,"High Value",IF(L3580&gt;=5000,"Medium Value","Low Value"))</f>
        <v/>
      </c>
      <c r="Z3580">
        <f>IF(R3580&lt;=3,"Fast",IF(R3580&lt;=5,"On Time","Delayed"))</f>
        <v/>
      </c>
    </row>
    <row r="3581">
      <c r="A3581">
        <f>Raw_Data!A3581</f>
        <v/>
      </c>
      <c r="B3581" s="11">
        <f>Raw_Data!B3581</f>
        <v/>
      </c>
      <c r="C3581">
        <f>Raw_Data!C3581</f>
        <v/>
      </c>
      <c r="D3581">
        <f>Raw_Data!D3581</f>
        <v/>
      </c>
      <c r="E3581">
        <f>Raw_Data!E3581</f>
        <v/>
      </c>
      <c r="F3581">
        <f>Raw_Data!F3581</f>
        <v/>
      </c>
      <c r="G3581">
        <f>Raw_Data!G3581</f>
        <v/>
      </c>
      <c r="H3581">
        <f>Raw_Data!H3581</f>
        <v/>
      </c>
      <c r="I3581">
        <f>Raw_Data!I3581</f>
        <v/>
      </c>
      <c r="J3581" s="12">
        <f>Raw_Data!J3581</f>
        <v/>
      </c>
      <c r="K3581" s="13">
        <f>Raw_Data!K3581</f>
        <v/>
      </c>
      <c r="L3581" s="12">
        <f>Raw_Data!L3581</f>
        <v/>
      </c>
      <c r="M3581" s="12">
        <f>Raw_Data!M3581</f>
        <v/>
      </c>
      <c r="N3581" s="12">
        <f>Raw_Data!N3581</f>
        <v/>
      </c>
      <c r="O3581">
        <f>Raw_Data!O3581</f>
        <v/>
      </c>
      <c r="P3581">
        <f>Raw_Data!P3581</f>
        <v/>
      </c>
      <c r="Q3581">
        <f>Raw_Data!Q3581</f>
        <v/>
      </c>
      <c r="R3581">
        <f>Raw_Data!R3581</f>
        <v/>
      </c>
      <c r="S3581">
        <f>Raw_Data!S3581</f>
        <v/>
      </c>
      <c r="T3581">
        <f>YEAR(B3581)</f>
        <v/>
      </c>
      <c r="U3581">
        <f>MONTH(B3581)</f>
        <v/>
      </c>
      <c r="V3581">
        <f>TEXT(B3581,"mmm")</f>
        <v/>
      </c>
      <c r="W3581" s="15">
        <f>IFERROR(N3581/L3581,0)</f>
        <v/>
      </c>
      <c r="X3581">
        <f>IF(K3581=0,"No Discount",IF(K3581&lt;=5%,"Low",IF(K3581&lt;=15%,"Medium","High")))</f>
        <v/>
      </c>
      <c r="Y3581">
        <f>IF(L3581&gt;=20000,"High Value",IF(L3581&gt;=5000,"Medium Value","Low Value"))</f>
        <v/>
      </c>
      <c r="Z3581">
        <f>IF(R3581&lt;=3,"Fast",IF(R3581&lt;=5,"On Time","Delayed"))</f>
        <v/>
      </c>
    </row>
    <row r="3582">
      <c r="A3582">
        <f>Raw_Data!A3582</f>
        <v/>
      </c>
      <c r="B3582" s="11">
        <f>Raw_Data!B3582</f>
        <v/>
      </c>
      <c r="C3582">
        <f>Raw_Data!C3582</f>
        <v/>
      </c>
      <c r="D3582">
        <f>Raw_Data!D3582</f>
        <v/>
      </c>
      <c r="E3582">
        <f>Raw_Data!E3582</f>
        <v/>
      </c>
      <c r="F3582">
        <f>Raw_Data!F3582</f>
        <v/>
      </c>
      <c r="G3582">
        <f>Raw_Data!G3582</f>
        <v/>
      </c>
      <c r="H3582">
        <f>Raw_Data!H3582</f>
        <v/>
      </c>
      <c r="I3582">
        <f>Raw_Data!I3582</f>
        <v/>
      </c>
      <c r="J3582" s="12">
        <f>Raw_Data!J3582</f>
        <v/>
      </c>
      <c r="K3582" s="13">
        <f>Raw_Data!K3582</f>
        <v/>
      </c>
      <c r="L3582" s="12">
        <f>Raw_Data!L3582</f>
        <v/>
      </c>
      <c r="M3582" s="12">
        <f>Raw_Data!M3582</f>
        <v/>
      </c>
      <c r="N3582" s="12">
        <f>Raw_Data!N3582</f>
        <v/>
      </c>
      <c r="O3582">
        <f>Raw_Data!O3582</f>
        <v/>
      </c>
      <c r="P3582">
        <f>Raw_Data!P3582</f>
        <v/>
      </c>
      <c r="Q3582">
        <f>Raw_Data!Q3582</f>
        <v/>
      </c>
      <c r="R3582">
        <f>Raw_Data!R3582</f>
        <v/>
      </c>
      <c r="S3582">
        <f>Raw_Data!S3582</f>
        <v/>
      </c>
      <c r="T3582">
        <f>YEAR(B3582)</f>
        <v/>
      </c>
      <c r="U3582">
        <f>MONTH(B3582)</f>
        <v/>
      </c>
      <c r="V3582">
        <f>TEXT(B3582,"mmm")</f>
        <v/>
      </c>
      <c r="W3582" s="15">
        <f>IFERROR(N3582/L3582,0)</f>
        <v/>
      </c>
      <c r="X3582">
        <f>IF(K3582=0,"No Discount",IF(K3582&lt;=5%,"Low",IF(K3582&lt;=15%,"Medium","High")))</f>
        <v/>
      </c>
      <c r="Y3582">
        <f>IF(L3582&gt;=20000,"High Value",IF(L3582&gt;=5000,"Medium Value","Low Value"))</f>
        <v/>
      </c>
      <c r="Z3582">
        <f>IF(R3582&lt;=3,"Fast",IF(R3582&lt;=5,"On Time","Delayed"))</f>
        <v/>
      </c>
    </row>
    <row r="3583">
      <c r="A3583">
        <f>Raw_Data!A3583</f>
        <v/>
      </c>
      <c r="B3583" s="11">
        <f>Raw_Data!B3583</f>
        <v/>
      </c>
      <c r="C3583">
        <f>Raw_Data!C3583</f>
        <v/>
      </c>
      <c r="D3583">
        <f>Raw_Data!D3583</f>
        <v/>
      </c>
      <c r="E3583">
        <f>Raw_Data!E3583</f>
        <v/>
      </c>
      <c r="F3583">
        <f>Raw_Data!F3583</f>
        <v/>
      </c>
      <c r="G3583">
        <f>Raw_Data!G3583</f>
        <v/>
      </c>
      <c r="H3583">
        <f>Raw_Data!H3583</f>
        <v/>
      </c>
      <c r="I3583">
        <f>Raw_Data!I3583</f>
        <v/>
      </c>
      <c r="J3583" s="12">
        <f>Raw_Data!J3583</f>
        <v/>
      </c>
      <c r="K3583" s="13">
        <f>Raw_Data!K3583</f>
        <v/>
      </c>
      <c r="L3583" s="12">
        <f>Raw_Data!L3583</f>
        <v/>
      </c>
      <c r="M3583" s="12">
        <f>Raw_Data!M3583</f>
        <v/>
      </c>
      <c r="N3583" s="12">
        <f>Raw_Data!N3583</f>
        <v/>
      </c>
      <c r="O3583">
        <f>Raw_Data!O3583</f>
        <v/>
      </c>
      <c r="P3583">
        <f>Raw_Data!P3583</f>
        <v/>
      </c>
      <c r="Q3583">
        <f>Raw_Data!Q3583</f>
        <v/>
      </c>
      <c r="R3583">
        <f>Raw_Data!R3583</f>
        <v/>
      </c>
      <c r="S3583">
        <f>Raw_Data!S3583</f>
        <v/>
      </c>
      <c r="T3583">
        <f>YEAR(B3583)</f>
        <v/>
      </c>
      <c r="U3583">
        <f>MONTH(B3583)</f>
        <v/>
      </c>
      <c r="V3583">
        <f>TEXT(B3583,"mmm")</f>
        <v/>
      </c>
      <c r="W3583" s="15">
        <f>IFERROR(N3583/L3583,0)</f>
        <v/>
      </c>
      <c r="X3583">
        <f>IF(K3583=0,"No Discount",IF(K3583&lt;=5%,"Low",IF(K3583&lt;=15%,"Medium","High")))</f>
        <v/>
      </c>
      <c r="Y3583">
        <f>IF(L3583&gt;=20000,"High Value",IF(L3583&gt;=5000,"Medium Value","Low Value"))</f>
        <v/>
      </c>
      <c r="Z3583">
        <f>IF(R3583&lt;=3,"Fast",IF(R3583&lt;=5,"On Time","Delayed"))</f>
        <v/>
      </c>
    </row>
    <row r="3584">
      <c r="A3584">
        <f>Raw_Data!A3584</f>
        <v/>
      </c>
      <c r="B3584" s="11">
        <f>Raw_Data!B3584</f>
        <v/>
      </c>
      <c r="C3584">
        <f>Raw_Data!C3584</f>
        <v/>
      </c>
      <c r="D3584">
        <f>Raw_Data!D3584</f>
        <v/>
      </c>
      <c r="E3584">
        <f>Raw_Data!E3584</f>
        <v/>
      </c>
      <c r="F3584">
        <f>Raw_Data!F3584</f>
        <v/>
      </c>
      <c r="G3584">
        <f>Raw_Data!G3584</f>
        <v/>
      </c>
      <c r="H3584">
        <f>Raw_Data!H3584</f>
        <v/>
      </c>
      <c r="I3584">
        <f>Raw_Data!I3584</f>
        <v/>
      </c>
      <c r="J3584" s="12">
        <f>Raw_Data!J3584</f>
        <v/>
      </c>
      <c r="K3584" s="13">
        <f>Raw_Data!K3584</f>
        <v/>
      </c>
      <c r="L3584" s="12">
        <f>Raw_Data!L3584</f>
        <v/>
      </c>
      <c r="M3584" s="12">
        <f>Raw_Data!M3584</f>
        <v/>
      </c>
      <c r="N3584" s="12">
        <f>Raw_Data!N3584</f>
        <v/>
      </c>
      <c r="O3584">
        <f>Raw_Data!O3584</f>
        <v/>
      </c>
      <c r="P3584">
        <f>Raw_Data!P3584</f>
        <v/>
      </c>
      <c r="Q3584">
        <f>Raw_Data!Q3584</f>
        <v/>
      </c>
      <c r="R3584">
        <f>Raw_Data!R3584</f>
        <v/>
      </c>
      <c r="S3584">
        <f>Raw_Data!S3584</f>
        <v/>
      </c>
      <c r="T3584">
        <f>YEAR(B3584)</f>
        <v/>
      </c>
      <c r="U3584">
        <f>MONTH(B3584)</f>
        <v/>
      </c>
      <c r="V3584">
        <f>TEXT(B3584,"mmm")</f>
        <v/>
      </c>
      <c r="W3584" s="15">
        <f>IFERROR(N3584/L3584,0)</f>
        <v/>
      </c>
      <c r="X3584">
        <f>IF(K3584=0,"No Discount",IF(K3584&lt;=5%,"Low",IF(K3584&lt;=15%,"Medium","High")))</f>
        <v/>
      </c>
      <c r="Y3584">
        <f>IF(L3584&gt;=20000,"High Value",IF(L3584&gt;=5000,"Medium Value","Low Value"))</f>
        <v/>
      </c>
      <c r="Z3584">
        <f>IF(R3584&lt;=3,"Fast",IF(R3584&lt;=5,"On Time","Delayed"))</f>
        <v/>
      </c>
    </row>
    <row r="3585">
      <c r="A3585">
        <f>Raw_Data!A3585</f>
        <v/>
      </c>
      <c r="B3585" s="11">
        <f>Raw_Data!B3585</f>
        <v/>
      </c>
      <c r="C3585">
        <f>Raw_Data!C3585</f>
        <v/>
      </c>
      <c r="D3585">
        <f>Raw_Data!D3585</f>
        <v/>
      </c>
      <c r="E3585">
        <f>Raw_Data!E3585</f>
        <v/>
      </c>
      <c r="F3585">
        <f>Raw_Data!F3585</f>
        <v/>
      </c>
      <c r="G3585">
        <f>Raw_Data!G3585</f>
        <v/>
      </c>
      <c r="H3585">
        <f>Raw_Data!H3585</f>
        <v/>
      </c>
      <c r="I3585">
        <f>Raw_Data!I3585</f>
        <v/>
      </c>
      <c r="J3585" s="12">
        <f>Raw_Data!J3585</f>
        <v/>
      </c>
      <c r="K3585" s="13">
        <f>Raw_Data!K3585</f>
        <v/>
      </c>
      <c r="L3585" s="12">
        <f>Raw_Data!L3585</f>
        <v/>
      </c>
      <c r="M3585" s="12">
        <f>Raw_Data!M3585</f>
        <v/>
      </c>
      <c r="N3585" s="12">
        <f>Raw_Data!N3585</f>
        <v/>
      </c>
      <c r="O3585">
        <f>Raw_Data!O3585</f>
        <v/>
      </c>
      <c r="P3585">
        <f>Raw_Data!P3585</f>
        <v/>
      </c>
      <c r="Q3585">
        <f>Raw_Data!Q3585</f>
        <v/>
      </c>
      <c r="R3585">
        <f>Raw_Data!R3585</f>
        <v/>
      </c>
      <c r="S3585">
        <f>Raw_Data!S3585</f>
        <v/>
      </c>
      <c r="T3585">
        <f>YEAR(B3585)</f>
        <v/>
      </c>
      <c r="U3585">
        <f>MONTH(B3585)</f>
        <v/>
      </c>
      <c r="V3585">
        <f>TEXT(B3585,"mmm")</f>
        <v/>
      </c>
      <c r="W3585" s="15">
        <f>IFERROR(N3585/L3585,0)</f>
        <v/>
      </c>
      <c r="X3585">
        <f>IF(K3585=0,"No Discount",IF(K3585&lt;=5%,"Low",IF(K3585&lt;=15%,"Medium","High")))</f>
        <v/>
      </c>
      <c r="Y3585">
        <f>IF(L3585&gt;=20000,"High Value",IF(L3585&gt;=5000,"Medium Value","Low Value"))</f>
        <v/>
      </c>
      <c r="Z3585">
        <f>IF(R3585&lt;=3,"Fast",IF(R3585&lt;=5,"On Time","Delayed"))</f>
        <v/>
      </c>
    </row>
    <row r="3586">
      <c r="A3586">
        <f>Raw_Data!A3586</f>
        <v/>
      </c>
      <c r="B3586" s="11">
        <f>Raw_Data!B3586</f>
        <v/>
      </c>
      <c r="C3586">
        <f>Raw_Data!C3586</f>
        <v/>
      </c>
      <c r="D3586">
        <f>Raw_Data!D3586</f>
        <v/>
      </c>
      <c r="E3586">
        <f>Raw_Data!E3586</f>
        <v/>
      </c>
      <c r="F3586">
        <f>Raw_Data!F3586</f>
        <v/>
      </c>
      <c r="G3586">
        <f>Raw_Data!G3586</f>
        <v/>
      </c>
      <c r="H3586">
        <f>Raw_Data!H3586</f>
        <v/>
      </c>
      <c r="I3586">
        <f>Raw_Data!I3586</f>
        <v/>
      </c>
      <c r="J3586" s="12">
        <f>Raw_Data!J3586</f>
        <v/>
      </c>
      <c r="K3586" s="13">
        <f>Raw_Data!K3586</f>
        <v/>
      </c>
      <c r="L3586" s="12">
        <f>Raw_Data!L3586</f>
        <v/>
      </c>
      <c r="M3586" s="12">
        <f>Raw_Data!M3586</f>
        <v/>
      </c>
      <c r="N3586" s="12">
        <f>Raw_Data!N3586</f>
        <v/>
      </c>
      <c r="O3586">
        <f>Raw_Data!O3586</f>
        <v/>
      </c>
      <c r="P3586">
        <f>Raw_Data!P3586</f>
        <v/>
      </c>
      <c r="Q3586">
        <f>Raw_Data!Q3586</f>
        <v/>
      </c>
      <c r="R3586">
        <f>Raw_Data!R3586</f>
        <v/>
      </c>
      <c r="S3586">
        <f>Raw_Data!S3586</f>
        <v/>
      </c>
      <c r="T3586">
        <f>YEAR(B3586)</f>
        <v/>
      </c>
      <c r="U3586">
        <f>MONTH(B3586)</f>
        <v/>
      </c>
      <c r="V3586">
        <f>TEXT(B3586,"mmm")</f>
        <v/>
      </c>
      <c r="W3586" s="15">
        <f>IFERROR(N3586/L3586,0)</f>
        <v/>
      </c>
      <c r="X3586">
        <f>IF(K3586=0,"No Discount",IF(K3586&lt;=5%,"Low",IF(K3586&lt;=15%,"Medium","High")))</f>
        <v/>
      </c>
      <c r="Y3586">
        <f>IF(L3586&gt;=20000,"High Value",IF(L3586&gt;=5000,"Medium Value","Low Value"))</f>
        <v/>
      </c>
      <c r="Z3586">
        <f>IF(R3586&lt;=3,"Fast",IF(R3586&lt;=5,"On Time","Delayed"))</f>
        <v/>
      </c>
    </row>
    <row r="3587">
      <c r="A3587">
        <f>Raw_Data!A3587</f>
        <v/>
      </c>
      <c r="B3587" s="11">
        <f>Raw_Data!B3587</f>
        <v/>
      </c>
      <c r="C3587">
        <f>Raw_Data!C3587</f>
        <v/>
      </c>
      <c r="D3587">
        <f>Raw_Data!D3587</f>
        <v/>
      </c>
      <c r="E3587">
        <f>Raw_Data!E3587</f>
        <v/>
      </c>
      <c r="F3587">
        <f>Raw_Data!F3587</f>
        <v/>
      </c>
      <c r="G3587">
        <f>Raw_Data!G3587</f>
        <v/>
      </c>
      <c r="H3587">
        <f>Raw_Data!H3587</f>
        <v/>
      </c>
      <c r="I3587">
        <f>Raw_Data!I3587</f>
        <v/>
      </c>
      <c r="J3587" s="12">
        <f>Raw_Data!J3587</f>
        <v/>
      </c>
      <c r="K3587" s="13">
        <f>Raw_Data!K3587</f>
        <v/>
      </c>
      <c r="L3587" s="12">
        <f>Raw_Data!L3587</f>
        <v/>
      </c>
      <c r="M3587" s="12">
        <f>Raw_Data!M3587</f>
        <v/>
      </c>
      <c r="N3587" s="12">
        <f>Raw_Data!N3587</f>
        <v/>
      </c>
      <c r="O3587">
        <f>Raw_Data!O3587</f>
        <v/>
      </c>
      <c r="P3587">
        <f>Raw_Data!P3587</f>
        <v/>
      </c>
      <c r="Q3587">
        <f>Raw_Data!Q3587</f>
        <v/>
      </c>
      <c r="R3587">
        <f>Raw_Data!R3587</f>
        <v/>
      </c>
      <c r="S3587">
        <f>Raw_Data!S3587</f>
        <v/>
      </c>
      <c r="T3587">
        <f>YEAR(B3587)</f>
        <v/>
      </c>
      <c r="U3587">
        <f>MONTH(B3587)</f>
        <v/>
      </c>
      <c r="V3587">
        <f>TEXT(B3587,"mmm")</f>
        <v/>
      </c>
      <c r="W3587" s="15">
        <f>IFERROR(N3587/L3587,0)</f>
        <v/>
      </c>
      <c r="X3587">
        <f>IF(K3587=0,"No Discount",IF(K3587&lt;=5%,"Low",IF(K3587&lt;=15%,"Medium","High")))</f>
        <v/>
      </c>
      <c r="Y3587">
        <f>IF(L3587&gt;=20000,"High Value",IF(L3587&gt;=5000,"Medium Value","Low Value"))</f>
        <v/>
      </c>
      <c r="Z3587">
        <f>IF(R3587&lt;=3,"Fast",IF(R3587&lt;=5,"On Time","Delayed"))</f>
        <v/>
      </c>
    </row>
    <row r="3588">
      <c r="A3588">
        <f>Raw_Data!A3588</f>
        <v/>
      </c>
      <c r="B3588" s="11">
        <f>Raw_Data!B3588</f>
        <v/>
      </c>
      <c r="C3588">
        <f>Raw_Data!C3588</f>
        <v/>
      </c>
      <c r="D3588">
        <f>Raw_Data!D3588</f>
        <v/>
      </c>
      <c r="E3588">
        <f>Raw_Data!E3588</f>
        <v/>
      </c>
      <c r="F3588">
        <f>Raw_Data!F3588</f>
        <v/>
      </c>
      <c r="G3588">
        <f>Raw_Data!G3588</f>
        <v/>
      </c>
      <c r="H3588">
        <f>Raw_Data!H3588</f>
        <v/>
      </c>
      <c r="I3588">
        <f>Raw_Data!I3588</f>
        <v/>
      </c>
      <c r="J3588" s="12">
        <f>Raw_Data!J3588</f>
        <v/>
      </c>
      <c r="K3588" s="13">
        <f>Raw_Data!K3588</f>
        <v/>
      </c>
      <c r="L3588" s="12">
        <f>Raw_Data!L3588</f>
        <v/>
      </c>
      <c r="M3588" s="12">
        <f>Raw_Data!M3588</f>
        <v/>
      </c>
      <c r="N3588" s="12">
        <f>Raw_Data!N3588</f>
        <v/>
      </c>
      <c r="O3588">
        <f>Raw_Data!O3588</f>
        <v/>
      </c>
      <c r="P3588">
        <f>Raw_Data!P3588</f>
        <v/>
      </c>
      <c r="Q3588">
        <f>Raw_Data!Q3588</f>
        <v/>
      </c>
      <c r="R3588">
        <f>Raw_Data!R3588</f>
        <v/>
      </c>
      <c r="S3588">
        <f>Raw_Data!S3588</f>
        <v/>
      </c>
      <c r="T3588">
        <f>YEAR(B3588)</f>
        <v/>
      </c>
      <c r="U3588">
        <f>MONTH(B3588)</f>
        <v/>
      </c>
      <c r="V3588">
        <f>TEXT(B3588,"mmm")</f>
        <v/>
      </c>
      <c r="W3588" s="15">
        <f>IFERROR(N3588/L3588,0)</f>
        <v/>
      </c>
      <c r="X3588">
        <f>IF(K3588=0,"No Discount",IF(K3588&lt;=5%,"Low",IF(K3588&lt;=15%,"Medium","High")))</f>
        <v/>
      </c>
      <c r="Y3588">
        <f>IF(L3588&gt;=20000,"High Value",IF(L3588&gt;=5000,"Medium Value","Low Value"))</f>
        <v/>
      </c>
      <c r="Z3588">
        <f>IF(R3588&lt;=3,"Fast",IF(R3588&lt;=5,"On Time","Delayed"))</f>
        <v/>
      </c>
    </row>
    <row r="3589">
      <c r="A3589">
        <f>Raw_Data!A3589</f>
        <v/>
      </c>
      <c r="B3589" s="11">
        <f>Raw_Data!B3589</f>
        <v/>
      </c>
      <c r="C3589">
        <f>Raw_Data!C3589</f>
        <v/>
      </c>
      <c r="D3589">
        <f>Raw_Data!D3589</f>
        <v/>
      </c>
      <c r="E3589">
        <f>Raw_Data!E3589</f>
        <v/>
      </c>
      <c r="F3589">
        <f>Raw_Data!F3589</f>
        <v/>
      </c>
      <c r="G3589">
        <f>Raw_Data!G3589</f>
        <v/>
      </c>
      <c r="H3589">
        <f>Raw_Data!H3589</f>
        <v/>
      </c>
      <c r="I3589">
        <f>Raw_Data!I3589</f>
        <v/>
      </c>
      <c r="J3589" s="12">
        <f>Raw_Data!J3589</f>
        <v/>
      </c>
      <c r="K3589" s="13">
        <f>Raw_Data!K3589</f>
        <v/>
      </c>
      <c r="L3589" s="12">
        <f>Raw_Data!L3589</f>
        <v/>
      </c>
      <c r="M3589" s="12">
        <f>Raw_Data!M3589</f>
        <v/>
      </c>
      <c r="N3589" s="12">
        <f>Raw_Data!N3589</f>
        <v/>
      </c>
      <c r="O3589">
        <f>Raw_Data!O3589</f>
        <v/>
      </c>
      <c r="P3589">
        <f>Raw_Data!P3589</f>
        <v/>
      </c>
      <c r="Q3589">
        <f>Raw_Data!Q3589</f>
        <v/>
      </c>
      <c r="R3589">
        <f>Raw_Data!R3589</f>
        <v/>
      </c>
      <c r="S3589">
        <f>Raw_Data!S3589</f>
        <v/>
      </c>
      <c r="T3589">
        <f>YEAR(B3589)</f>
        <v/>
      </c>
      <c r="U3589">
        <f>MONTH(B3589)</f>
        <v/>
      </c>
      <c r="V3589">
        <f>TEXT(B3589,"mmm")</f>
        <v/>
      </c>
      <c r="W3589" s="15">
        <f>IFERROR(N3589/L3589,0)</f>
        <v/>
      </c>
      <c r="X3589">
        <f>IF(K3589=0,"No Discount",IF(K3589&lt;=5%,"Low",IF(K3589&lt;=15%,"Medium","High")))</f>
        <v/>
      </c>
      <c r="Y3589">
        <f>IF(L3589&gt;=20000,"High Value",IF(L3589&gt;=5000,"Medium Value","Low Value"))</f>
        <v/>
      </c>
      <c r="Z3589">
        <f>IF(R3589&lt;=3,"Fast",IF(R3589&lt;=5,"On Time","Delayed"))</f>
        <v/>
      </c>
    </row>
    <row r="3590">
      <c r="A3590">
        <f>Raw_Data!A3590</f>
        <v/>
      </c>
      <c r="B3590" s="11">
        <f>Raw_Data!B3590</f>
        <v/>
      </c>
      <c r="C3590">
        <f>Raw_Data!C3590</f>
        <v/>
      </c>
      <c r="D3590">
        <f>Raw_Data!D3590</f>
        <v/>
      </c>
      <c r="E3590">
        <f>Raw_Data!E3590</f>
        <v/>
      </c>
      <c r="F3590">
        <f>Raw_Data!F3590</f>
        <v/>
      </c>
      <c r="G3590">
        <f>Raw_Data!G3590</f>
        <v/>
      </c>
      <c r="H3590">
        <f>Raw_Data!H3590</f>
        <v/>
      </c>
      <c r="I3590">
        <f>Raw_Data!I3590</f>
        <v/>
      </c>
      <c r="J3590" s="12">
        <f>Raw_Data!J3590</f>
        <v/>
      </c>
      <c r="K3590" s="13">
        <f>Raw_Data!K3590</f>
        <v/>
      </c>
      <c r="L3590" s="12">
        <f>Raw_Data!L3590</f>
        <v/>
      </c>
      <c r="M3590" s="12">
        <f>Raw_Data!M3590</f>
        <v/>
      </c>
      <c r="N3590" s="12">
        <f>Raw_Data!N3590</f>
        <v/>
      </c>
      <c r="O3590">
        <f>Raw_Data!O3590</f>
        <v/>
      </c>
      <c r="P3590">
        <f>Raw_Data!P3590</f>
        <v/>
      </c>
      <c r="Q3590">
        <f>Raw_Data!Q3590</f>
        <v/>
      </c>
      <c r="R3590">
        <f>Raw_Data!R3590</f>
        <v/>
      </c>
      <c r="S3590">
        <f>Raw_Data!S3590</f>
        <v/>
      </c>
      <c r="T3590">
        <f>YEAR(B3590)</f>
        <v/>
      </c>
      <c r="U3590">
        <f>MONTH(B3590)</f>
        <v/>
      </c>
      <c r="V3590">
        <f>TEXT(B3590,"mmm")</f>
        <v/>
      </c>
      <c r="W3590" s="15">
        <f>IFERROR(N3590/L3590,0)</f>
        <v/>
      </c>
      <c r="X3590">
        <f>IF(K3590=0,"No Discount",IF(K3590&lt;=5%,"Low",IF(K3590&lt;=15%,"Medium","High")))</f>
        <v/>
      </c>
      <c r="Y3590">
        <f>IF(L3590&gt;=20000,"High Value",IF(L3590&gt;=5000,"Medium Value","Low Value"))</f>
        <v/>
      </c>
      <c r="Z3590">
        <f>IF(R3590&lt;=3,"Fast",IF(R3590&lt;=5,"On Time","Delayed"))</f>
        <v/>
      </c>
    </row>
    <row r="3591">
      <c r="A3591">
        <f>Raw_Data!A3591</f>
        <v/>
      </c>
      <c r="B3591" s="11">
        <f>Raw_Data!B3591</f>
        <v/>
      </c>
      <c r="C3591">
        <f>Raw_Data!C3591</f>
        <v/>
      </c>
      <c r="D3591">
        <f>Raw_Data!D3591</f>
        <v/>
      </c>
      <c r="E3591">
        <f>Raw_Data!E3591</f>
        <v/>
      </c>
      <c r="F3591">
        <f>Raw_Data!F3591</f>
        <v/>
      </c>
      <c r="G3591">
        <f>Raw_Data!G3591</f>
        <v/>
      </c>
      <c r="H3591">
        <f>Raw_Data!H3591</f>
        <v/>
      </c>
      <c r="I3591">
        <f>Raw_Data!I3591</f>
        <v/>
      </c>
      <c r="J3591" s="12">
        <f>Raw_Data!J3591</f>
        <v/>
      </c>
      <c r="K3591" s="13">
        <f>Raw_Data!K3591</f>
        <v/>
      </c>
      <c r="L3591" s="12">
        <f>Raw_Data!L3591</f>
        <v/>
      </c>
      <c r="M3591" s="12">
        <f>Raw_Data!M3591</f>
        <v/>
      </c>
      <c r="N3591" s="12">
        <f>Raw_Data!N3591</f>
        <v/>
      </c>
      <c r="O3591">
        <f>Raw_Data!O3591</f>
        <v/>
      </c>
      <c r="P3591">
        <f>Raw_Data!P3591</f>
        <v/>
      </c>
      <c r="Q3591">
        <f>Raw_Data!Q3591</f>
        <v/>
      </c>
      <c r="R3591">
        <f>Raw_Data!R3591</f>
        <v/>
      </c>
      <c r="S3591">
        <f>Raw_Data!S3591</f>
        <v/>
      </c>
      <c r="T3591">
        <f>YEAR(B3591)</f>
        <v/>
      </c>
      <c r="U3591">
        <f>MONTH(B3591)</f>
        <v/>
      </c>
      <c r="V3591">
        <f>TEXT(B3591,"mmm")</f>
        <v/>
      </c>
      <c r="W3591" s="15">
        <f>IFERROR(N3591/L3591,0)</f>
        <v/>
      </c>
      <c r="X3591">
        <f>IF(K3591=0,"No Discount",IF(K3591&lt;=5%,"Low",IF(K3591&lt;=15%,"Medium","High")))</f>
        <v/>
      </c>
      <c r="Y3591">
        <f>IF(L3591&gt;=20000,"High Value",IF(L3591&gt;=5000,"Medium Value","Low Value"))</f>
        <v/>
      </c>
      <c r="Z3591">
        <f>IF(R3591&lt;=3,"Fast",IF(R3591&lt;=5,"On Time","Delayed"))</f>
        <v/>
      </c>
    </row>
    <row r="3592">
      <c r="A3592">
        <f>Raw_Data!A3592</f>
        <v/>
      </c>
      <c r="B3592" s="11">
        <f>Raw_Data!B3592</f>
        <v/>
      </c>
      <c r="C3592">
        <f>Raw_Data!C3592</f>
        <v/>
      </c>
      <c r="D3592">
        <f>Raw_Data!D3592</f>
        <v/>
      </c>
      <c r="E3592">
        <f>Raw_Data!E3592</f>
        <v/>
      </c>
      <c r="F3592">
        <f>Raw_Data!F3592</f>
        <v/>
      </c>
      <c r="G3592">
        <f>Raw_Data!G3592</f>
        <v/>
      </c>
      <c r="H3592">
        <f>Raw_Data!H3592</f>
        <v/>
      </c>
      <c r="I3592">
        <f>Raw_Data!I3592</f>
        <v/>
      </c>
      <c r="J3592" s="12">
        <f>Raw_Data!J3592</f>
        <v/>
      </c>
      <c r="K3592" s="13">
        <f>Raw_Data!K3592</f>
        <v/>
      </c>
      <c r="L3592" s="12">
        <f>Raw_Data!L3592</f>
        <v/>
      </c>
      <c r="M3592" s="12">
        <f>Raw_Data!M3592</f>
        <v/>
      </c>
      <c r="N3592" s="12">
        <f>Raw_Data!N3592</f>
        <v/>
      </c>
      <c r="O3592">
        <f>Raw_Data!O3592</f>
        <v/>
      </c>
      <c r="P3592">
        <f>Raw_Data!P3592</f>
        <v/>
      </c>
      <c r="Q3592">
        <f>Raw_Data!Q3592</f>
        <v/>
      </c>
      <c r="R3592">
        <f>Raw_Data!R3592</f>
        <v/>
      </c>
      <c r="S3592">
        <f>Raw_Data!S3592</f>
        <v/>
      </c>
      <c r="T3592">
        <f>YEAR(B3592)</f>
        <v/>
      </c>
      <c r="U3592">
        <f>MONTH(B3592)</f>
        <v/>
      </c>
      <c r="V3592">
        <f>TEXT(B3592,"mmm")</f>
        <v/>
      </c>
      <c r="W3592" s="15">
        <f>IFERROR(N3592/L3592,0)</f>
        <v/>
      </c>
      <c r="X3592">
        <f>IF(K3592=0,"No Discount",IF(K3592&lt;=5%,"Low",IF(K3592&lt;=15%,"Medium","High")))</f>
        <v/>
      </c>
      <c r="Y3592">
        <f>IF(L3592&gt;=20000,"High Value",IF(L3592&gt;=5000,"Medium Value","Low Value"))</f>
        <v/>
      </c>
      <c r="Z3592">
        <f>IF(R3592&lt;=3,"Fast",IF(R3592&lt;=5,"On Time","Delayed"))</f>
        <v/>
      </c>
    </row>
    <row r="3593">
      <c r="A3593">
        <f>Raw_Data!A3593</f>
        <v/>
      </c>
      <c r="B3593" s="11">
        <f>Raw_Data!B3593</f>
        <v/>
      </c>
      <c r="C3593">
        <f>Raw_Data!C3593</f>
        <v/>
      </c>
      <c r="D3593">
        <f>Raw_Data!D3593</f>
        <v/>
      </c>
      <c r="E3593">
        <f>Raw_Data!E3593</f>
        <v/>
      </c>
      <c r="F3593">
        <f>Raw_Data!F3593</f>
        <v/>
      </c>
      <c r="G3593">
        <f>Raw_Data!G3593</f>
        <v/>
      </c>
      <c r="H3593">
        <f>Raw_Data!H3593</f>
        <v/>
      </c>
      <c r="I3593">
        <f>Raw_Data!I3593</f>
        <v/>
      </c>
      <c r="J3593" s="12">
        <f>Raw_Data!J3593</f>
        <v/>
      </c>
      <c r="K3593" s="13">
        <f>Raw_Data!K3593</f>
        <v/>
      </c>
      <c r="L3593" s="12">
        <f>Raw_Data!L3593</f>
        <v/>
      </c>
      <c r="M3593" s="12">
        <f>Raw_Data!M3593</f>
        <v/>
      </c>
      <c r="N3593" s="12">
        <f>Raw_Data!N3593</f>
        <v/>
      </c>
      <c r="O3593">
        <f>Raw_Data!O3593</f>
        <v/>
      </c>
      <c r="P3593">
        <f>Raw_Data!P3593</f>
        <v/>
      </c>
      <c r="Q3593">
        <f>Raw_Data!Q3593</f>
        <v/>
      </c>
      <c r="R3593">
        <f>Raw_Data!R3593</f>
        <v/>
      </c>
      <c r="S3593">
        <f>Raw_Data!S3593</f>
        <v/>
      </c>
      <c r="T3593">
        <f>YEAR(B3593)</f>
        <v/>
      </c>
      <c r="U3593">
        <f>MONTH(B3593)</f>
        <v/>
      </c>
      <c r="V3593">
        <f>TEXT(B3593,"mmm")</f>
        <v/>
      </c>
      <c r="W3593" s="15">
        <f>IFERROR(N3593/L3593,0)</f>
        <v/>
      </c>
      <c r="X3593">
        <f>IF(K3593=0,"No Discount",IF(K3593&lt;=5%,"Low",IF(K3593&lt;=15%,"Medium","High")))</f>
        <v/>
      </c>
      <c r="Y3593">
        <f>IF(L3593&gt;=20000,"High Value",IF(L3593&gt;=5000,"Medium Value","Low Value"))</f>
        <v/>
      </c>
      <c r="Z3593">
        <f>IF(R3593&lt;=3,"Fast",IF(R3593&lt;=5,"On Time","Delayed"))</f>
        <v/>
      </c>
    </row>
    <row r="3594">
      <c r="A3594">
        <f>Raw_Data!A3594</f>
        <v/>
      </c>
      <c r="B3594" s="11">
        <f>Raw_Data!B3594</f>
        <v/>
      </c>
      <c r="C3594">
        <f>Raw_Data!C3594</f>
        <v/>
      </c>
      <c r="D3594">
        <f>Raw_Data!D3594</f>
        <v/>
      </c>
      <c r="E3594">
        <f>Raw_Data!E3594</f>
        <v/>
      </c>
      <c r="F3594">
        <f>Raw_Data!F3594</f>
        <v/>
      </c>
      <c r="G3594">
        <f>Raw_Data!G3594</f>
        <v/>
      </c>
      <c r="H3594">
        <f>Raw_Data!H3594</f>
        <v/>
      </c>
      <c r="I3594">
        <f>Raw_Data!I3594</f>
        <v/>
      </c>
      <c r="J3594" s="12">
        <f>Raw_Data!J3594</f>
        <v/>
      </c>
      <c r="K3594" s="13">
        <f>Raw_Data!K3594</f>
        <v/>
      </c>
      <c r="L3594" s="12">
        <f>Raw_Data!L3594</f>
        <v/>
      </c>
      <c r="M3594" s="12">
        <f>Raw_Data!M3594</f>
        <v/>
      </c>
      <c r="N3594" s="12">
        <f>Raw_Data!N3594</f>
        <v/>
      </c>
      <c r="O3594">
        <f>Raw_Data!O3594</f>
        <v/>
      </c>
      <c r="P3594">
        <f>Raw_Data!P3594</f>
        <v/>
      </c>
      <c r="Q3594">
        <f>Raw_Data!Q3594</f>
        <v/>
      </c>
      <c r="R3594">
        <f>Raw_Data!R3594</f>
        <v/>
      </c>
      <c r="S3594">
        <f>Raw_Data!S3594</f>
        <v/>
      </c>
      <c r="T3594">
        <f>YEAR(B3594)</f>
        <v/>
      </c>
      <c r="U3594">
        <f>MONTH(B3594)</f>
        <v/>
      </c>
      <c r="V3594">
        <f>TEXT(B3594,"mmm")</f>
        <v/>
      </c>
      <c r="W3594" s="15">
        <f>IFERROR(N3594/L3594,0)</f>
        <v/>
      </c>
      <c r="X3594">
        <f>IF(K3594=0,"No Discount",IF(K3594&lt;=5%,"Low",IF(K3594&lt;=15%,"Medium","High")))</f>
        <v/>
      </c>
      <c r="Y3594">
        <f>IF(L3594&gt;=20000,"High Value",IF(L3594&gt;=5000,"Medium Value","Low Value"))</f>
        <v/>
      </c>
      <c r="Z3594">
        <f>IF(R3594&lt;=3,"Fast",IF(R3594&lt;=5,"On Time","Delayed"))</f>
        <v/>
      </c>
    </row>
    <row r="3595">
      <c r="A3595">
        <f>Raw_Data!A3595</f>
        <v/>
      </c>
      <c r="B3595" s="11">
        <f>Raw_Data!B3595</f>
        <v/>
      </c>
      <c r="C3595">
        <f>Raw_Data!C3595</f>
        <v/>
      </c>
      <c r="D3595">
        <f>Raw_Data!D3595</f>
        <v/>
      </c>
      <c r="E3595">
        <f>Raw_Data!E3595</f>
        <v/>
      </c>
      <c r="F3595">
        <f>Raw_Data!F3595</f>
        <v/>
      </c>
      <c r="G3595">
        <f>Raw_Data!G3595</f>
        <v/>
      </c>
      <c r="H3595">
        <f>Raw_Data!H3595</f>
        <v/>
      </c>
      <c r="I3595">
        <f>Raw_Data!I3595</f>
        <v/>
      </c>
      <c r="J3595" s="12">
        <f>Raw_Data!J3595</f>
        <v/>
      </c>
      <c r="K3595" s="13">
        <f>Raw_Data!K3595</f>
        <v/>
      </c>
      <c r="L3595" s="12">
        <f>Raw_Data!L3595</f>
        <v/>
      </c>
      <c r="M3595" s="12">
        <f>Raw_Data!M3595</f>
        <v/>
      </c>
      <c r="N3595" s="12">
        <f>Raw_Data!N3595</f>
        <v/>
      </c>
      <c r="O3595">
        <f>Raw_Data!O3595</f>
        <v/>
      </c>
      <c r="P3595">
        <f>Raw_Data!P3595</f>
        <v/>
      </c>
      <c r="Q3595">
        <f>Raw_Data!Q3595</f>
        <v/>
      </c>
      <c r="R3595">
        <f>Raw_Data!R3595</f>
        <v/>
      </c>
      <c r="S3595">
        <f>Raw_Data!S3595</f>
        <v/>
      </c>
      <c r="T3595">
        <f>YEAR(B3595)</f>
        <v/>
      </c>
      <c r="U3595">
        <f>MONTH(B3595)</f>
        <v/>
      </c>
      <c r="V3595">
        <f>TEXT(B3595,"mmm")</f>
        <v/>
      </c>
      <c r="W3595" s="15">
        <f>IFERROR(N3595/L3595,0)</f>
        <v/>
      </c>
      <c r="X3595">
        <f>IF(K3595=0,"No Discount",IF(K3595&lt;=5%,"Low",IF(K3595&lt;=15%,"Medium","High")))</f>
        <v/>
      </c>
      <c r="Y3595">
        <f>IF(L3595&gt;=20000,"High Value",IF(L3595&gt;=5000,"Medium Value","Low Value"))</f>
        <v/>
      </c>
      <c r="Z3595">
        <f>IF(R3595&lt;=3,"Fast",IF(R3595&lt;=5,"On Time","Delayed"))</f>
        <v/>
      </c>
    </row>
    <row r="3596">
      <c r="A3596">
        <f>Raw_Data!A3596</f>
        <v/>
      </c>
      <c r="B3596" s="11">
        <f>Raw_Data!B3596</f>
        <v/>
      </c>
      <c r="C3596">
        <f>Raw_Data!C3596</f>
        <v/>
      </c>
      <c r="D3596">
        <f>Raw_Data!D3596</f>
        <v/>
      </c>
      <c r="E3596">
        <f>Raw_Data!E3596</f>
        <v/>
      </c>
      <c r="F3596">
        <f>Raw_Data!F3596</f>
        <v/>
      </c>
      <c r="G3596">
        <f>Raw_Data!G3596</f>
        <v/>
      </c>
      <c r="H3596">
        <f>Raw_Data!H3596</f>
        <v/>
      </c>
      <c r="I3596">
        <f>Raw_Data!I3596</f>
        <v/>
      </c>
      <c r="J3596" s="12">
        <f>Raw_Data!J3596</f>
        <v/>
      </c>
      <c r="K3596" s="13">
        <f>Raw_Data!K3596</f>
        <v/>
      </c>
      <c r="L3596" s="12">
        <f>Raw_Data!L3596</f>
        <v/>
      </c>
      <c r="M3596" s="12">
        <f>Raw_Data!M3596</f>
        <v/>
      </c>
      <c r="N3596" s="12">
        <f>Raw_Data!N3596</f>
        <v/>
      </c>
      <c r="O3596">
        <f>Raw_Data!O3596</f>
        <v/>
      </c>
      <c r="P3596">
        <f>Raw_Data!P3596</f>
        <v/>
      </c>
      <c r="Q3596">
        <f>Raw_Data!Q3596</f>
        <v/>
      </c>
      <c r="R3596">
        <f>Raw_Data!R3596</f>
        <v/>
      </c>
      <c r="S3596">
        <f>Raw_Data!S3596</f>
        <v/>
      </c>
      <c r="T3596">
        <f>YEAR(B3596)</f>
        <v/>
      </c>
      <c r="U3596">
        <f>MONTH(B3596)</f>
        <v/>
      </c>
      <c r="V3596">
        <f>TEXT(B3596,"mmm")</f>
        <v/>
      </c>
      <c r="W3596" s="15">
        <f>IFERROR(N3596/L3596,0)</f>
        <v/>
      </c>
      <c r="X3596">
        <f>IF(K3596=0,"No Discount",IF(K3596&lt;=5%,"Low",IF(K3596&lt;=15%,"Medium","High")))</f>
        <v/>
      </c>
      <c r="Y3596">
        <f>IF(L3596&gt;=20000,"High Value",IF(L3596&gt;=5000,"Medium Value","Low Value"))</f>
        <v/>
      </c>
      <c r="Z3596">
        <f>IF(R3596&lt;=3,"Fast",IF(R3596&lt;=5,"On Time","Delayed"))</f>
        <v/>
      </c>
    </row>
    <row r="3597">
      <c r="A3597">
        <f>Raw_Data!A3597</f>
        <v/>
      </c>
      <c r="B3597" s="11">
        <f>Raw_Data!B3597</f>
        <v/>
      </c>
      <c r="C3597">
        <f>Raw_Data!C3597</f>
        <v/>
      </c>
      <c r="D3597">
        <f>Raw_Data!D3597</f>
        <v/>
      </c>
      <c r="E3597">
        <f>Raw_Data!E3597</f>
        <v/>
      </c>
      <c r="F3597">
        <f>Raw_Data!F3597</f>
        <v/>
      </c>
      <c r="G3597">
        <f>Raw_Data!G3597</f>
        <v/>
      </c>
      <c r="H3597">
        <f>Raw_Data!H3597</f>
        <v/>
      </c>
      <c r="I3597">
        <f>Raw_Data!I3597</f>
        <v/>
      </c>
      <c r="J3597" s="12">
        <f>Raw_Data!J3597</f>
        <v/>
      </c>
      <c r="K3597" s="13">
        <f>Raw_Data!K3597</f>
        <v/>
      </c>
      <c r="L3597" s="12">
        <f>Raw_Data!L3597</f>
        <v/>
      </c>
      <c r="M3597" s="12">
        <f>Raw_Data!M3597</f>
        <v/>
      </c>
      <c r="N3597" s="12">
        <f>Raw_Data!N3597</f>
        <v/>
      </c>
      <c r="O3597">
        <f>Raw_Data!O3597</f>
        <v/>
      </c>
      <c r="P3597">
        <f>Raw_Data!P3597</f>
        <v/>
      </c>
      <c r="Q3597">
        <f>Raw_Data!Q3597</f>
        <v/>
      </c>
      <c r="R3597">
        <f>Raw_Data!R3597</f>
        <v/>
      </c>
      <c r="S3597">
        <f>Raw_Data!S3597</f>
        <v/>
      </c>
      <c r="T3597">
        <f>YEAR(B3597)</f>
        <v/>
      </c>
      <c r="U3597">
        <f>MONTH(B3597)</f>
        <v/>
      </c>
      <c r="V3597">
        <f>TEXT(B3597,"mmm")</f>
        <v/>
      </c>
      <c r="W3597" s="15">
        <f>IFERROR(N3597/L3597,0)</f>
        <v/>
      </c>
      <c r="X3597">
        <f>IF(K3597=0,"No Discount",IF(K3597&lt;=5%,"Low",IF(K3597&lt;=15%,"Medium","High")))</f>
        <v/>
      </c>
      <c r="Y3597">
        <f>IF(L3597&gt;=20000,"High Value",IF(L3597&gt;=5000,"Medium Value","Low Value"))</f>
        <v/>
      </c>
      <c r="Z3597">
        <f>IF(R3597&lt;=3,"Fast",IF(R3597&lt;=5,"On Time","Delayed"))</f>
        <v/>
      </c>
    </row>
    <row r="3598">
      <c r="A3598">
        <f>Raw_Data!A3598</f>
        <v/>
      </c>
      <c r="B3598" s="11">
        <f>Raw_Data!B3598</f>
        <v/>
      </c>
      <c r="C3598">
        <f>Raw_Data!C3598</f>
        <v/>
      </c>
      <c r="D3598">
        <f>Raw_Data!D3598</f>
        <v/>
      </c>
      <c r="E3598">
        <f>Raw_Data!E3598</f>
        <v/>
      </c>
      <c r="F3598">
        <f>Raw_Data!F3598</f>
        <v/>
      </c>
      <c r="G3598">
        <f>Raw_Data!G3598</f>
        <v/>
      </c>
      <c r="H3598">
        <f>Raw_Data!H3598</f>
        <v/>
      </c>
      <c r="I3598">
        <f>Raw_Data!I3598</f>
        <v/>
      </c>
      <c r="J3598" s="12">
        <f>Raw_Data!J3598</f>
        <v/>
      </c>
      <c r="K3598" s="13">
        <f>Raw_Data!K3598</f>
        <v/>
      </c>
      <c r="L3598" s="12">
        <f>Raw_Data!L3598</f>
        <v/>
      </c>
      <c r="M3598" s="12">
        <f>Raw_Data!M3598</f>
        <v/>
      </c>
      <c r="N3598" s="12">
        <f>Raw_Data!N3598</f>
        <v/>
      </c>
      <c r="O3598">
        <f>Raw_Data!O3598</f>
        <v/>
      </c>
      <c r="P3598">
        <f>Raw_Data!P3598</f>
        <v/>
      </c>
      <c r="Q3598">
        <f>Raw_Data!Q3598</f>
        <v/>
      </c>
      <c r="R3598">
        <f>Raw_Data!R3598</f>
        <v/>
      </c>
      <c r="S3598">
        <f>Raw_Data!S3598</f>
        <v/>
      </c>
      <c r="T3598">
        <f>YEAR(B3598)</f>
        <v/>
      </c>
      <c r="U3598">
        <f>MONTH(B3598)</f>
        <v/>
      </c>
      <c r="V3598">
        <f>TEXT(B3598,"mmm")</f>
        <v/>
      </c>
      <c r="W3598" s="15">
        <f>IFERROR(N3598/L3598,0)</f>
        <v/>
      </c>
      <c r="X3598">
        <f>IF(K3598=0,"No Discount",IF(K3598&lt;=5%,"Low",IF(K3598&lt;=15%,"Medium","High")))</f>
        <v/>
      </c>
      <c r="Y3598">
        <f>IF(L3598&gt;=20000,"High Value",IF(L3598&gt;=5000,"Medium Value","Low Value"))</f>
        <v/>
      </c>
      <c r="Z3598">
        <f>IF(R3598&lt;=3,"Fast",IF(R3598&lt;=5,"On Time","Delayed"))</f>
        <v/>
      </c>
    </row>
    <row r="3599">
      <c r="A3599">
        <f>Raw_Data!A3599</f>
        <v/>
      </c>
      <c r="B3599" s="11">
        <f>Raw_Data!B3599</f>
        <v/>
      </c>
      <c r="C3599">
        <f>Raw_Data!C3599</f>
        <v/>
      </c>
      <c r="D3599">
        <f>Raw_Data!D3599</f>
        <v/>
      </c>
      <c r="E3599">
        <f>Raw_Data!E3599</f>
        <v/>
      </c>
      <c r="F3599">
        <f>Raw_Data!F3599</f>
        <v/>
      </c>
      <c r="G3599">
        <f>Raw_Data!G3599</f>
        <v/>
      </c>
      <c r="H3599">
        <f>Raw_Data!H3599</f>
        <v/>
      </c>
      <c r="I3599">
        <f>Raw_Data!I3599</f>
        <v/>
      </c>
      <c r="J3599" s="12">
        <f>Raw_Data!J3599</f>
        <v/>
      </c>
      <c r="K3599" s="13">
        <f>Raw_Data!K3599</f>
        <v/>
      </c>
      <c r="L3599" s="12">
        <f>Raw_Data!L3599</f>
        <v/>
      </c>
      <c r="M3599" s="12">
        <f>Raw_Data!M3599</f>
        <v/>
      </c>
      <c r="N3599" s="12">
        <f>Raw_Data!N3599</f>
        <v/>
      </c>
      <c r="O3599">
        <f>Raw_Data!O3599</f>
        <v/>
      </c>
      <c r="P3599">
        <f>Raw_Data!P3599</f>
        <v/>
      </c>
      <c r="Q3599">
        <f>Raw_Data!Q3599</f>
        <v/>
      </c>
      <c r="R3599">
        <f>Raw_Data!R3599</f>
        <v/>
      </c>
      <c r="S3599">
        <f>Raw_Data!S3599</f>
        <v/>
      </c>
      <c r="T3599">
        <f>YEAR(B3599)</f>
        <v/>
      </c>
      <c r="U3599">
        <f>MONTH(B3599)</f>
        <v/>
      </c>
      <c r="V3599">
        <f>TEXT(B3599,"mmm")</f>
        <v/>
      </c>
      <c r="W3599" s="15">
        <f>IFERROR(N3599/L3599,0)</f>
        <v/>
      </c>
      <c r="X3599">
        <f>IF(K3599=0,"No Discount",IF(K3599&lt;=5%,"Low",IF(K3599&lt;=15%,"Medium","High")))</f>
        <v/>
      </c>
      <c r="Y3599">
        <f>IF(L3599&gt;=20000,"High Value",IF(L3599&gt;=5000,"Medium Value","Low Value"))</f>
        <v/>
      </c>
      <c r="Z3599">
        <f>IF(R3599&lt;=3,"Fast",IF(R3599&lt;=5,"On Time","Delayed"))</f>
        <v/>
      </c>
    </row>
    <row r="3600">
      <c r="A3600">
        <f>Raw_Data!A3600</f>
        <v/>
      </c>
      <c r="B3600" s="11">
        <f>Raw_Data!B3600</f>
        <v/>
      </c>
      <c r="C3600">
        <f>Raw_Data!C3600</f>
        <v/>
      </c>
      <c r="D3600">
        <f>Raw_Data!D3600</f>
        <v/>
      </c>
      <c r="E3600">
        <f>Raw_Data!E3600</f>
        <v/>
      </c>
      <c r="F3600">
        <f>Raw_Data!F3600</f>
        <v/>
      </c>
      <c r="G3600">
        <f>Raw_Data!G3600</f>
        <v/>
      </c>
      <c r="H3600">
        <f>Raw_Data!H3600</f>
        <v/>
      </c>
      <c r="I3600">
        <f>Raw_Data!I3600</f>
        <v/>
      </c>
      <c r="J3600" s="12">
        <f>Raw_Data!J3600</f>
        <v/>
      </c>
      <c r="K3600" s="13">
        <f>Raw_Data!K3600</f>
        <v/>
      </c>
      <c r="L3600" s="12">
        <f>Raw_Data!L3600</f>
        <v/>
      </c>
      <c r="M3600" s="12">
        <f>Raw_Data!M3600</f>
        <v/>
      </c>
      <c r="N3600" s="12">
        <f>Raw_Data!N3600</f>
        <v/>
      </c>
      <c r="O3600">
        <f>Raw_Data!O3600</f>
        <v/>
      </c>
      <c r="P3600">
        <f>Raw_Data!P3600</f>
        <v/>
      </c>
      <c r="Q3600">
        <f>Raw_Data!Q3600</f>
        <v/>
      </c>
      <c r="R3600">
        <f>Raw_Data!R3600</f>
        <v/>
      </c>
      <c r="S3600">
        <f>Raw_Data!S3600</f>
        <v/>
      </c>
      <c r="T3600">
        <f>YEAR(B3600)</f>
        <v/>
      </c>
      <c r="U3600">
        <f>MONTH(B3600)</f>
        <v/>
      </c>
      <c r="V3600">
        <f>TEXT(B3600,"mmm")</f>
        <v/>
      </c>
      <c r="W3600" s="15">
        <f>IFERROR(N3600/L3600,0)</f>
        <v/>
      </c>
      <c r="X3600">
        <f>IF(K3600=0,"No Discount",IF(K3600&lt;=5%,"Low",IF(K3600&lt;=15%,"Medium","High")))</f>
        <v/>
      </c>
      <c r="Y3600">
        <f>IF(L3600&gt;=20000,"High Value",IF(L3600&gt;=5000,"Medium Value","Low Value"))</f>
        <v/>
      </c>
      <c r="Z3600">
        <f>IF(R3600&lt;=3,"Fast",IF(R3600&lt;=5,"On Time","Delayed"))</f>
        <v/>
      </c>
    </row>
    <row r="3601">
      <c r="A3601">
        <f>Raw_Data!A3601</f>
        <v/>
      </c>
      <c r="B3601" s="11">
        <f>Raw_Data!B3601</f>
        <v/>
      </c>
      <c r="C3601">
        <f>Raw_Data!C3601</f>
        <v/>
      </c>
      <c r="D3601">
        <f>Raw_Data!D3601</f>
        <v/>
      </c>
      <c r="E3601">
        <f>Raw_Data!E3601</f>
        <v/>
      </c>
      <c r="F3601">
        <f>Raw_Data!F3601</f>
        <v/>
      </c>
      <c r="G3601">
        <f>Raw_Data!G3601</f>
        <v/>
      </c>
      <c r="H3601">
        <f>Raw_Data!H3601</f>
        <v/>
      </c>
      <c r="I3601">
        <f>Raw_Data!I3601</f>
        <v/>
      </c>
      <c r="J3601" s="12">
        <f>Raw_Data!J3601</f>
        <v/>
      </c>
      <c r="K3601" s="13">
        <f>Raw_Data!K3601</f>
        <v/>
      </c>
      <c r="L3601" s="12">
        <f>Raw_Data!L3601</f>
        <v/>
      </c>
      <c r="M3601" s="12">
        <f>Raw_Data!M3601</f>
        <v/>
      </c>
      <c r="N3601" s="12">
        <f>Raw_Data!N3601</f>
        <v/>
      </c>
      <c r="O3601">
        <f>Raw_Data!O3601</f>
        <v/>
      </c>
      <c r="P3601">
        <f>Raw_Data!P3601</f>
        <v/>
      </c>
      <c r="Q3601">
        <f>Raw_Data!Q3601</f>
        <v/>
      </c>
      <c r="R3601">
        <f>Raw_Data!R3601</f>
        <v/>
      </c>
      <c r="S3601">
        <f>Raw_Data!S3601</f>
        <v/>
      </c>
      <c r="T3601">
        <f>YEAR(B3601)</f>
        <v/>
      </c>
      <c r="U3601">
        <f>MONTH(B3601)</f>
        <v/>
      </c>
      <c r="V3601">
        <f>TEXT(B3601,"mmm")</f>
        <v/>
      </c>
      <c r="W3601" s="15">
        <f>IFERROR(N3601/L3601,0)</f>
        <v/>
      </c>
      <c r="X3601">
        <f>IF(K3601=0,"No Discount",IF(K3601&lt;=5%,"Low",IF(K3601&lt;=15%,"Medium","High")))</f>
        <v/>
      </c>
      <c r="Y3601">
        <f>IF(L3601&gt;=20000,"High Value",IF(L3601&gt;=5000,"Medium Value","Low Value"))</f>
        <v/>
      </c>
      <c r="Z3601">
        <f>IF(R3601&lt;=3,"Fast",IF(R3601&lt;=5,"On Time","Delayed"))</f>
        <v/>
      </c>
    </row>
    <row r="3602">
      <c r="A3602">
        <f>Raw_Data!A3602</f>
        <v/>
      </c>
      <c r="B3602" s="11">
        <f>Raw_Data!B3602</f>
        <v/>
      </c>
      <c r="C3602">
        <f>Raw_Data!C3602</f>
        <v/>
      </c>
      <c r="D3602">
        <f>Raw_Data!D3602</f>
        <v/>
      </c>
      <c r="E3602">
        <f>Raw_Data!E3602</f>
        <v/>
      </c>
      <c r="F3602">
        <f>Raw_Data!F3602</f>
        <v/>
      </c>
      <c r="G3602">
        <f>Raw_Data!G3602</f>
        <v/>
      </c>
      <c r="H3602">
        <f>Raw_Data!H3602</f>
        <v/>
      </c>
      <c r="I3602">
        <f>Raw_Data!I3602</f>
        <v/>
      </c>
      <c r="J3602" s="12">
        <f>Raw_Data!J3602</f>
        <v/>
      </c>
      <c r="K3602" s="13">
        <f>Raw_Data!K3602</f>
        <v/>
      </c>
      <c r="L3602" s="12">
        <f>Raw_Data!L3602</f>
        <v/>
      </c>
      <c r="M3602" s="12">
        <f>Raw_Data!M3602</f>
        <v/>
      </c>
      <c r="N3602" s="12">
        <f>Raw_Data!N3602</f>
        <v/>
      </c>
      <c r="O3602">
        <f>Raw_Data!O3602</f>
        <v/>
      </c>
      <c r="P3602">
        <f>Raw_Data!P3602</f>
        <v/>
      </c>
      <c r="Q3602">
        <f>Raw_Data!Q3602</f>
        <v/>
      </c>
      <c r="R3602">
        <f>Raw_Data!R3602</f>
        <v/>
      </c>
      <c r="S3602">
        <f>Raw_Data!S3602</f>
        <v/>
      </c>
      <c r="T3602">
        <f>YEAR(B3602)</f>
        <v/>
      </c>
      <c r="U3602">
        <f>MONTH(B3602)</f>
        <v/>
      </c>
      <c r="V3602">
        <f>TEXT(B3602,"mmm")</f>
        <v/>
      </c>
      <c r="W3602" s="15">
        <f>IFERROR(N3602/L3602,0)</f>
        <v/>
      </c>
      <c r="X3602">
        <f>IF(K3602=0,"No Discount",IF(K3602&lt;=5%,"Low",IF(K3602&lt;=15%,"Medium","High")))</f>
        <v/>
      </c>
      <c r="Y3602">
        <f>IF(L3602&gt;=20000,"High Value",IF(L3602&gt;=5000,"Medium Value","Low Value"))</f>
        <v/>
      </c>
      <c r="Z3602">
        <f>IF(R3602&lt;=3,"Fast",IF(R3602&lt;=5,"On Time","Delayed"))</f>
        <v/>
      </c>
    </row>
    <row r="3603">
      <c r="A3603">
        <f>Raw_Data!A3603</f>
        <v/>
      </c>
      <c r="B3603" s="11">
        <f>Raw_Data!B3603</f>
        <v/>
      </c>
      <c r="C3603">
        <f>Raw_Data!C3603</f>
        <v/>
      </c>
      <c r="D3603">
        <f>Raw_Data!D3603</f>
        <v/>
      </c>
      <c r="E3603">
        <f>Raw_Data!E3603</f>
        <v/>
      </c>
      <c r="F3603">
        <f>Raw_Data!F3603</f>
        <v/>
      </c>
      <c r="G3603">
        <f>Raw_Data!G3603</f>
        <v/>
      </c>
      <c r="H3603">
        <f>Raw_Data!H3603</f>
        <v/>
      </c>
      <c r="I3603">
        <f>Raw_Data!I3603</f>
        <v/>
      </c>
      <c r="J3603" s="12">
        <f>Raw_Data!J3603</f>
        <v/>
      </c>
      <c r="K3603" s="13">
        <f>Raw_Data!K3603</f>
        <v/>
      </c>
      <c r="L3603" s="12">
        <f>Raw_Data!L3603</f>
        <v/>
      </c>
      <c r="M3603" s="12">
        <f>Raw_Data!M3603</f>
        <v/>
      </c>
      <c r="N3603" s="12">
        <f>Raw_Data!N3603</f>
        <v/>
      </c>
      <c r="O3603">
        <f>Raw_Data!O3603</f>
        <v/>
      </c>
      <c r="P3603">
        <f>Raw_Data!P3603</f>
        <v/>
      </c>
      <c r="Q3603">
        <f>Raw_Data!Q3603</f>
        <v/>
      </c>
      <c r="R3603">
        <f>Raw_Data!R3603</f>
        <v/>
      </c>
      <c r="S3603">
        <f>Raw_Data!S3603</f>
        <v/>
      </c>
      <c r="T3603">
        <f>YEAR(B3603)</f>
        <v/>
      </c>
      <c r="U3603">
        <f>MONTH(B3603)</f>
        <v/>
      </c>
      <c r="V3603">
        <f>TEXT(B3603,"mmm")</f>
        <v/>
      </c>
      <c r="W3603" s="15">
        <f>IFERROR(N3603/L3603,0)</f>
        <v/>
      </c>
      <c r="X3603">
        <f>IF(K3603=0,"No Discount",IF(K3603&lt;=5%,"Low",IF(K3603&lt;=15%,"Medium","High")))</f>
        <v/>
      </c>
      <c r="Y3603">
        <f>IF(L3603&gt;=20000,"High Value",IF(L3603&gt;=5000,"Medium Value","Low Value"))</f>
        <v/>
      </c>
      <c r="Z3603">
        <f>IF(R3603&lt;=3,"Fast",IF(R3603&lt;=5,"On Time","Delayed"))</f>
        <v/>
      </c>
    </row>
    <row r="3604">
      <c r="A3604">
        <f>Raw_Data!A3604</f>
        <v/>
      </c>
      <c r="B3604" s="11">
        <f>Raw_Data!B3604</f>
        <v/>
      </c>
      <c r="C3604">
        <f>Raw_Data!C3604</f>
        <v/>
      </c>
      <c r="D3604">
        <f>Raw_Data!D3604</f>
        <v/>
      </c>
      <c r="E3604">
        <f>Raw_Data!E3604</f>
        <v/>
      </c>
      <c r="F3604">
        <f>Raw_Data!F3604</f>
        <v/>
      </c>
      <c r="G3604">
        <f>Raw_Data!G3604</f>
        <v/>
      </c>
      <c r="H3604">
        <f>Raw_Data!H3604</f>
        <v/>
      </c>
      <c r="I3604">
        <f>Raw_Data!I3604</f>
        <v/>
      </c>
      <c r="J3604" s="12">
        <f>Raw_Data!J3604</f>
        <v/>
      </c>
      <c r="K3604" s="13">
        <f>Raw_Data!K3604</f>
        <v/>
      </c>
      <c r="L3604" s="12">
        <f>Raw_Data!L3604</f>
        <v/>
      </c>
      <c r="M3604" s="12">
        <f>Raw_Data!M3604</f>
        <v/>
      </c>
      <c r="N3604" s="12">
        <f>Raw_Data!N3604</f>
        <v/>
      </c>
      <c r="O3604">
        <f>Raw_Data!O3604</f>
        <v/>
      </c>
      <c r="P3604">
        <f>Raw_Data!P3604</f>
        <v/>
      </c>
      <c r="Q3604">
        <f>Raw_Data!Q3604</f>
        <v/>
      </c>
      <c r="R3604">
        <f>Raw_Data!R3604</f>
        <v/>
      </c>
      <c r="S3604">
        <f>Raw_Data!S3604</f>
        <v/>
      </c>
      <c r="T3604">
        <f>YEAR(B3604)</f>
        <v/>
      </c>
      <c r="U3604">
        <f>MONTH(B3604)</f>
        <v/>
      </c>
      <c r="V3604">
        <f>TEXT(B3604,"mmm")</f>
        <v/>
      </c>
      <c r="W3604" s="15">
        <f>IFERROR(N3604/L3604,0)</f>
        <v/>
      </c>
      <c r="X3604">
        <f>IF(K3604=0,"No Discount",IF(K3604&lt;=5%,"Low",IF(K3604&lt;=15%,"Medium","High")))</f>
        <v/>
      </c>
      <c r="Y3604">
        <f>IF(L3604&gt;=20000,"High Value",IF(L3604&gt;=5000,"Medium Value","Low Value"))</f>
        <v/>
      </c>
      <c r="Z3604">
        <f>IF(R3604&lt;=3,"Fast",IF(R3604&lt;=5,"On Time","Delayed"))</f>
        <v/>
      </c>
    </row>
    <row r="3605">
      <c r="A3605">
        <f>Raw_Data!A3605</f>
        <v/>
      </c>
      <c r="B3605" s="11">
        <f>Raw_Data!B3605</f>
        <v/>
      </c>
      <c r="C3605">
        <f>Raw_Data!C3605</f>
        <v/>
      </c>
      <c r="D3605">
        <f>Raw_Data!D3605</f>
        <v/>
      </c>
      <c r="E3605">
        <f>Raw_Data!E3605</f>
        <v/>
      </c>
      <c r="F3605">
        <f>Raw_Data!F3605</f>
        <v/>
      </c>
      <c r="G3605">
        <f>Raw_Data!G3605</f>
        <v/>
      </c>
      <c r="H3605">
        <f>Raw_Data!H3605</f>
        <v/>
      </c>
      <c r="I3605">
        <f>Raw_Data!I3605</f>
        <v/>
      </c>
      <c r="J3605" s="12">
        <f>Raw_Data!J3605</f>
        <v/>
      </c>
      <c r="K3605" s="13">
        <f>Raw_Data!K3605</f>
        <v/>
      </c>
      <c r="L3605" s="12">
        <f>Raw_Data!L3605</f>
        <v/>
      </c>
      <c r="M3605" s="12">
        <f>Raw_Data!M3605</f>
        <v/>
      </c>
      <c r="N3605" s="12">
        <f>Raw_Data!N3605</f>
        <v/>
      </c>
      <c r="O3605">
        <f>Raw_Data!O3605</f>
        <v/>
      </c>
      <c r="P3605">
        <f>Raw_Data!P3605</f>
        <v/>
      </c>
      <c r="Q3605">
        <f>Raw_Data!Q3605</f>
        <v/>
      </c>
      <c r="R3605">
        <f>Raw_Data!R3605</f>
        <v/>
      </c>
      <c r="S3605">
        <f>Raw_Data!S3605</f>
        <v/>
      </c>
      <c r="T3605">
        <f>YEAR(B3605)</f>
        <v/>
      </c>
      <c r="U3605">
        <f>MONTH(B3605)</f>
        <v/>
      </c>
      <c r="V3605">
        <f>TEXT(B3605,"mmm")</f>
        <v/>
      </c>
      <c r="W3605" s="15">
        <f>IFERROR(N3605/L3605,0)</f>
        <v/>
      </c>
      <c r="X3605">
        <f>IF(K3605=0,"No Discount",IF(K3605&lt;=5%,"Low",IF(K3605&lt;=15%,"Medium","High")))</f>
        <v/>
      </c>
      <c r="Y3605">
        <f>IF(L3605&gt;=20000,"High Value",IF(L3605&gt;=5000,"Medium Value","Low Value"))</f>
        <v/>
      </c>
      <c r="Z3605">
        <f>IF(R3605&lt;=3,"Fast",IF(R3605&lt;=5,"On Time","Delayed"))</f>
        <v/>
      </c>
    </row>
    <row r="3606">
      <c r="A3606">
        <f>Raw_Data!A3606</f>
        <v/>
      </c>
      <c r="B3606" s="11">
        <f>Raw_Data!B3606</f>
        <v/>
      </c>
      <c r="C3606">
        <f>Raw_Data!C3606</f>
        <v/>
      </c>
      <c r="D3606">
        <f>Raw_Data!D3606</f>
        <v/>
      </c>
      <c r="E3606">
        <f>Raw_Data!E3606</f>
        <v/>
      </c>
      <c r="F3606">
        <f>Raw_Data!F3606</f>
        <v/>
      </c>
      <c r="G3606">
        <f>Raw_Data!G3606</f>
        <v/>
      </c>
      <c r="H3606">
        <f>Raw_Data!H3606</f>
        <v/>
      </c>
      <c r="I3606">
        <f>Raw_Data!I3606</f>
        <v/>
      </c>
      <c r="J3606" s="12">
        <f>Raw_Data!J3606</f>
        <v/>
      </c>
      <c r="K3606" s="13">
        <f>Raw_Data!K3606</f>
        <v/>
      </c>
      <c r="L3606" s="12">
        <f>Raw_Data!L3606</f>
        <v/>
      </c>
      <c r="M3606" s="12">
        <f>Raw_Data!M3606</f>
        <v/>
      </c>
      <c r="N3606" s="12">
        <f>Raw_Data!N3606</f>
        <v/>
      </c>
      <c r="O3606">
        <f>Raw_Data!O3606</f>
        <v/>
      </c>
      <c r="P3606">
        <f>Raw_Data!P3606</f>
        <v/>
      </c>
      <c r="Q3606">
        <f>Raw_Data!Q3606</f>
        <v/>
      </c>
      <c r="R3606">
        <f>Raw_Data!R3606</f>
        <v/>
      </c>
      <c r="S3606">
        <f>Raw_Data!S3606</f>
        <v/>
      </c>
      <c r="T3606">
        <f>YEAR(B3606)</f>
        <v/>
      </c>
      <c r="U3606">
        <f>MONTH(B3606)</f>
        <v/>
      </c>
      <c r="V3606">
        <f>TEXT(B3606,"mmm")</f>
        <v/>
      </c>
      <c r="W3606" s="15">
        <f>IFERROR(N3606/L3606,0)</f>
        <v/>
      </c>
      <c r="X3606">
        <f>IF(K3606=0,"No Discount",IF(K3606&lt;=5%,"Low",IF(K3606&lt;=15%,"Medium","High")))</f>
        <v/>
      </c>
      <c r="Y3606">
        <f>IF(L3606&gt;=20000,"High Value",IF(L3606&gt;=5000,"Medium Value","Low Value"))</f>
        <v/>
      </c>
      <c r="Z3606">
        <f>IF(R3606&lt;=3,"Fast",IF(R3606&lt;=5,"On Time","Delayed"))</f>
        <v/>
      </c>
    </row>
    <row r="3607">
      <c r="A3607">
        <f>Raw_Data!A3607</f>
        <v/>
      </c>
      <c r="B3607" s="11">
        <f>Raw_Data!B3607</f>
        <v/>
      </c>
      <c r="C3607">
        <f>Raw_Data!C3607</f>
        <v/>
      </c>
      <c r="D3607">
        <f>Raw_Data!D3607</f>
        <v/>
      </c>
      <c r="E3607">
        <f>Raw_Data!E3607</f>
        <v/>
      </c>
      <c r="F3607">
        <f>Raw_Data!F3607</f>
        <v/>
      </c>
      <c r="G3607">
        <f>Raw_Data!G3607</f>
        <v/>
      </c>
      <c r="H3607">
        <f>Raw_Data!H3607</f>
        <v/>
      </c>
      <c r="I3607">
        <f>Raw_Data!I3607</f>
        <v/>
      </c>
      <c r="J3607" s="12">
        <f>Raw_Data!J3607</f>
        <v/>
      </c>
      <c r="K3607" s="13">
        <f>Raw_Data!K3607</f>
        <v/>
      </c>
      <c r="L3607" s="12">
        <f>Raw_Data!L3607</f>
        <v/>
      </c>
      <c r="M3607" s="12">
        <f>Raw_Data!M3607</f>
        <v/>
      </c>
      <c r="N3607" s="12">
        <f>Raw_Data!N3607</f>
        <v/>
      </c>
      <c r="O3607">
        <f>Raw_Data!O3607</f>
        <v/>
      </c>
      <c r="P3607">
        <f>Raw_Data!P3607</f>
        <v/>
      </c>
      <c r="Q3607">
        <f>Raw_Data!Q3607</f>
        <v/>
      </c>
      <c r="R3607">
        <f>Raw_Data!R3607</f>
        <v/>
      </c>
      <c r="S3607">
        <f>Raw_Data!S3607</f>
        <v/>
      </c>
      <c r="T3607">
        <f>YEAR(B3607)</f>
        <v/>
      </c>
      <c r="U3607">
        <f>MONTH(B3607)</f>
        <v/>
      </c>
      <c r="V3607">
        <f>TEXT(B3607,"mmm")</f>
        <v/>
      </c>
      <c r="W3607" s="15">
        <f>IFERROR(N3607/L3607,0)</f>
        <v/>
      </c>
      <c r="X3607">
        <f>IF(K3607=0,"No Discount",IF(K3607&lt;=5%,"Low",IF(K3607&lt;=15%,"Medium","High")))</f>
        <v/>
      </c>
      <c r="Y3607">
        <f>IF(L3607&gt;=20000,"High Value",IF(L3607&gt;=5000,"Medium Value","Low Value"))</f>
        <v/>
      </c>
      <c r="Z3607">
        <f>IF(R3607&lt;=3,"Fast",IF(R3607&lt;=5,"On Time","Delayed"))</f>
        <v/>
      </c>
    </row>
    <row r="3608">
      <c r="A3608">
        <f>Raw_Data!A3608</f>
        <v/>
      </c>
      <c r="B3608" s="11">
        <f>Raw_Data!B3608</f>
        <v/>
      </c>
      <c r="C3608">
        <f>Raw_Data!C3608</f>
        <v/>
      </c>
      <c r="D3608">
        <f>Raw_Data!D3608</f>
        <v/>
      </c>
      <c r="E3608">
        <f>Raw_Data!E3608</f>
        <v/>
      </c>
      <c r="F3608">
        <f>Raw_Data!F3608</f>
        <v/>
      </c>
      <c r="G3608">
        <f>Raw_Data!G3608</f>
        <v/>
      </c>
      <c r="H3608">
        <f>Raw_Data!H3608</f>
        <v/>
      </c>
      <c r="I3608">
        <f>Raw_Data!I3608</f>
        <v/>
      </c>
      <c r="J3608" s="12">
        <f>Raw_Data!J3608</f>
        <v/>
      </c>
      <c r="K3608" s="13">
        <f>Raw_Data!K3608</f>
        <v/>
      </c>
      <c r="L3608" s="12">
        <f>Raw_Data!L3608</f>
        <v/>
      </c>
      <c r="M3608" s="12">
        <f>Raw_Data!M3608</f>
        <v/>
      </c>
      <c r="N3608" s="12">
        <f>Raw_Data!N3608</f>
        <v/>
      </c>
      <c r="O3608">
        <f>Raw_Data!O3608</f>
        <v/>
      </c>
      <c r="P3608">
        <f>Raw_Data!P3608</f>
        <v/>
      </c>
      <c r="Q3608">
        <f>Raw_Data!Q3608</f>
        <v/>
      </c>
      <c r="R3608">
        <f>Raw_Data!R3608</f>
        <v/>
      </c>
      <c r="S3608">
        <f>Raw_Data!S3608</f>
        <v/>
      </c>
      <c r="T3608">
        <f>YEAR(B3608)</f>
        <v/>
      </c>
      <c r="U3608">
        <f>MONTH(B3608)</f>
        <v/>
      </c>
      <c r="V3608">
        <f>TEXT(B3608,"mmm")</f>
        <v/>
      </c>
      <c r="W3608" s="15">
        <f>IFERROR(N3608/L3608,0)</f>
        <v/>
      </c>
      <c r="X3608">
        <f>IF(K3608=0,"No Discount",IF(K3608&lt;=5%,"Low",IF(K3608&lt;=15%,"Medium","High")))</f>
        <v/>
      </c>
      <c r="Y3608">
        <f>IF(L3608&gt;=20000,"High Value",IF(L3608&gt;=5000,"Medium Value","Low Value"))</f>
        <v/>
      </c>
      <c r="Z3608">
        <f>IF(R3608&lt;=3,"Fast",IF(R3608&lt;=5,"On Time","Delayed"))</f>
        <v/>
      </c>
    </row>
    <row r="3609">
      <c r="A3609">
        <f>Raw_Data!A3609</f>
        <v/>
      </c>
      <c r="B3609" s="11">
        <f>Raw_Data!B3609</f>
        <v/>
      </c>
      <c r="C3609">
        <f>Raw_Data!C3609</f>
        <v/>
      </c>
      <c r="D3609">
        <f>Raw_Data!D3609</f>
        <v/>
      </c>
      <c r="E3609">
        <f>Raw_Data!E3609</f>
        <v/>
      </c>
      <c r="F3609">
        <f>Raw_Data!F3609</f>
        <v/>
      </c>
      <c r="G3609">
        <f>Raw_Data!G3609</f>
        <v/>
      </c>
      <c r="H3609">
        <f>Raw_Data!H3609</f>
        <v/>
      </c>
      <c r="I3609">
        <f>Raw_Data!I3609</f>
        <v/>
      </c>
      <c r="J3609" s="12">
        <f>Raw_Data!J3609</f>
        <v/>
      </c>
      <c r="K3609" s="13">
        <f>Raw_Data!K3609</f>
        <v/>
      </c>
      <c r="L3609" s="12">
        <f>Raw_Data!L3609</f>
        <v/>
      </c>
      <c r="M3609" s="12">
        <f>Raw_Data!M3609</f>
        <v/>
      </c>
      <c r="N3609" s="12">
        <f>Raw_Data!N3609</f>
        <v/>
      </c>
      <c r="O3609">
        <f>Raw_Data!O3609</f>
        <v/>
      </c>
      <c r="P3609">
        <f>Raw_Data!P3609</f>
        <v/>
      </c>
      <c r="Q3609">
        <f>Raw_Data!Q3609</f>
        <v/>
      </c>
      <c r="R3609">
        <f>Raw_Data!R3609</f>
        <v/>
      </c>
      <c r="S3609">
        <f>Raw_Data!S3609</f>
        <v/>
      </c>
      <c r="T3609">
        <f>YEAR(B3609)</f>
        <v/>
      </c>
      <c r="U3609">
        <f>MONTH(B3609)</f>
        <v/>
      </c>
      <c r="V3609">
        <f>TEXT(B3609,"mmm")</f>
        <v/>
      </c>
      <c r="W3609" s="15">
        <f>IFERROR(N3609/L3609,0)</f>
        <v/>
      </c>
      <c r="X3609">
        <f>IF(K3609=0,"No Discount",IF(K3609&lt;=5%,"Low",IF(K3609&lt;=15%,"Medium","High")))</f>
        <v/>
      </c>
      <c r="Y3609">
        <f>IF(L3609&gt;=20000,"High Value",IF(L3609&gt;=5000,"Medium Value","Low Value"))</f>
        <v/>
      </c>
      <c r="Z3609">
        <f>IF(R3609&lt;=3,"Fast",IF(R3609&lt;=5,"On Time","Delayed"))</f>
        <v/>
      </c>
    </row>
    <row r="3610">
      <c r="A3610">
        <f>Raw_Data!A3610</f>
        <v/>
      </c>
      <c r="B3610" s="11">
        <f>Raw_Data!B3610</f>
        <v/>
      </c>
      <c r="C3610">
        <f>Raw_Data!C3610</f>
        <v/>
      </c>
      <c r="D3610">
        <f>Raw_Data!D3610</f>
        <v/>
      </c>
      <c r="E3610">
        <f>Raw_Data!E3610</f>
        <v/>
      </c>
      <c r="F3610">
        <f>Raw_Data!F3610</f>
        <v/>
      </c>
      <c r="G3610">
        <f>Raw_Data!G3610</f>
        <v/>
      </c>
      <c r="H3610">
        <f>Raw_Data!H3610</f>
        <v/>
      </c>
      <c r="I3610">
        <f>Raw_Data!I3610</f>
        <v/>
      </c>
      <c r="J3610" s="12">
        <f>Raw_Data!J3610</f>
        <v/>
      </c>
      <c r="K3610" s="13">
        <f>Raw_Data!K3610</f>
        <v/>
      </c>
      <c r="L3610" s="12">
        <f>Raw_Data!L3610</f>
        <v/>
      </c>
      <c r="M3610" s="12">
        <f>Raw_Data!M3610</f>
        <v/>
      </c>
      <c r="N3610" s="12">
        <f>Raw_Data!N3610</f>
        <v/>
      </c>
      <c r="O3610">
        <f>Raw_Data!O3610</f>
        <v/>
      </c>
      <c r="P3610">
        <f>Raw_Data!P3610</f>
        <v/>
      </c>
      <c r="Q3610">
        <f>Raw_Data!Q3610</f>
        <v/>
      </c>
      <c r="R3610">
        <f>Raw_Data!R3610</f>
        <v/>
      </c>
      <c r="S3610">
        <f>Raw_Data!S3610</f>
        <v/>
      </c>
      <c r="T3610">
        <f>YEAR(B3610)</f>
        <v/>
      </c>
      <c r="U3610">
        <f>MONTH(B3610)</f>
        <v/>
      </c>
      <c r="V3610">
        <f>TEXT(B3610,"mmm")</f>
        <v/>
      </c>
      <c r="W3610" s="15">
        <f>IFERROR(N3610/L3610,0)</f>
        <v/>
      </c>
      <c r="X3610">
        <f>IF(K3610=0,"No Discount",IF(K3610&lt;=5%,"Low",IF(K3610&lt;=15%,"Medium","High")))</f>
        <v/>
      </c>
      <c r="Y3610">
        <f>IF(L3610&gt;=20000,"High Value",IF(L3610&gt;=5000,"Medium Value","Low Value"))</f>
        <v/>
      </c>
      <c r="Z3610">
        <f>IF(R3610&lt;=3,"Fast",IF(R3610&lt;=5,"On Time","Delayed"))</f>
        <v/>
      </c>
    </row>
    <row r="3611">
      <c r="A3611">
        <f>Raw_Data!A3611</f>
        <v/>
      </c>
      <c r="B3611" s="11">
        <f>Raw_Data!B3611</f>
        <v/>
      </c>
      <c r="C3611">
        <f>Raw_Data!C3611</f>
        <v/>
      </c>
      <c r="D3611">
        <f>Raw_Data!D3611</f>
        <v/>
      </c>
      <c r="E3611">
        <f>Raw_Data!E3611</f>
        <v/>
      </c>
      <c r="F3611">
        <f>Raw_Data!F3611</f>
        <v/>
      </c>
      <c r="G3611">
        <f>Raw_Data!G3611</f>
        <v/>
      </c>
      <c r="H3611">
        <f>Raw_Data!H3611</f>
        <v/>
      </c>
      <c r="I3611">
        <f>Raw_Data!I3611</f>
        <v/>
      </c>
      <c r="J3611" s="12">
        <f>Raw_Data!J3611</f>
        <v/>
      </c>
      <c r="K3611" s="13">
        <f>Raw_Data!K3611</f>
        <v/>
      </c>
      <c r="L3611" s="12">
        <f>Raw_Data!L3611</f>
        <v/>
      </c>
      <c r="M3611" s="12">
        <f>Raw_Data!M3611</f>
        <v/>
      </c>
      <c r="N3611" s="12">
        <f>Raw_Data!N3611</f>
        <v/>
      </c>
      <c r="O3611">
        <f>Raw_Data!O3611</f>
        <v/>
      </c>
      <c r="P3611">
        <f>Raw_Data!P3611</f>
        <v/>
      </c>
      <c r="Q3611">
        <f>Raw_Data!Q3611</f>
        <v/>
      </c>
      <c r="R3611">
        <f>Raw_Data!R3611</f>
        <v/>
      </c>
      <c r="S3611">
        <f>Raw_Data!S3611</f>
        <v/>
      </c>
      <c r="T3611">
        <f>YEAR(B3611)</f>
        <v/>
      </c>
      <c r="U3611">
        <f>MONTH(B3611)</f>
        <v/>
      </c>
      <c r="V3611">
        <f>TEXT(B3611,"mmm")</f>
        <v/>
      </c>
      <c r="W3611" s="15">
        <f>IFERROR(N3611/L3611,0)</f>
        <v/>
      </c>
      <c r="X3611">
        <f>IF(K3611=0,"No Discount",IF(K3611&lt;=5%,"Low",IF(K3611&lt;=15%,"Medium","High")))</f>
        <v/>
      </c>
      <c r="Y3611">
        <f>IF(L3611&gt;=20000,"High Value",IF(L3611&gt;=5000,"Medium Value","Low Value"))</f>
        <v/>
      </c>
      <c r="Z3611">
        <f>IF(R3611&lt;=3,"Fast",IF(R3611&lt;=5,"On Time","Delayed"))</f>
        <v/>
      </c>
    </row>
    <row r="3612">
      <c r="A3612">
        <f>Raw_Data!A3612</f>
        <v/>
      </c>
      <c r="B3612" s="11">
        <f>Raw_Data!B3612</f>
        <v/>
      </c>
      <c r="C3612">
        <f>Raw_Data!C3612</f>
        <v/>
      </c>
      <c r="D3612">
        <f>Raw_Data!D3612</f>
        <v/>
      </c>
      <c r="E3612">
        <f>Raw_Data!E3612</f>
        <v/>
      </c>
      <c r="F3612">
        <f>Raw_Data!F3612</f>
        <v/>
      </c>
      <c r="G3612">
        <f>Raw_Data!G3612</f>
        <v/>
      </c>
      <c r="H3612">
        <f>Raw_Data!H3612</f>
        <v/>
      </c>
      <c r="I3612">
        <f>Raw_Data!I3612</f>
        <v/>
      </c>
      <c r="J3612" s="12">
        <f>Raw_Data!J3612</f>
        <v/>
      </c>
      <c r="K3612" s="13">
        <f>Raw_Data!K3612</f>
        <v/>
      </c>
      <c r="L3612" s="12">
        <f>Raw_Data!L3612</f>
        <v/>
      </c>
      <c r="M3612" s="12">
        <f>Raw_Data!M3612</f>
        <v/>
      </c>
      <c r="N3612" s="12">
        <f>Raw_Data!N3612</f>
        <v/>
      </c>
      <c r="O3612">
        <f>Raw_Data!O3612</f>
        <v/>
      </c>
      <c r="P3612">
        <f>Raw_Data!P3612</f>
        <v/>
      </c>
      <c r="Q3612">
        <f>Raw_Data!Q3612</f>
        <v/>
      </c>
      <c r="R3612">
        <f>Raw_Data!R3612</f>
        <v/>
      </c>
      <c r="S3612">
        <f>Raw_Data!S3612</f>
        <v/>
      </c>
      <c r="T3612">
        <f>YEAR(B3612)</f>
        <v/>
      </c>
      <c r="U3612">
        <f>MONTH(B3612)</f>
        <v/>
      </c>
      <c r="V3612">
        <f>TEXT(B3612,"mmm")</f>
        <v/>
      </c>
      <c r="W3612" s="15">
        <f>IFERROR(N3612/L3612,0)</f>
        <v/>
      </c>
      <c r="X3612">
        <f>IF(K3612=0,"No Discount",IF(K3612&lt;=5%,"Low",IF(K3612&lt;=15%,"Medium","High")))</f>
        <v/>
      </c>
      <c r="Y3612">
        <f>IF(L3612&gt;=20000,"High Value",IF(L3612&gt;=5000,"Medium Value","Low Value"))</f>
        <v/>
      </c>
      <c r="Z3612">
        <f>IF(R3612&lt;=3,"Fast",IF(R3612&lt;=5,"On Time","Delayed"))</f>
        <v/>
      </c>
    </row>
    <row r="3613">
      <c r="A3613">
        <f>Raw_Data!A3613</f>
        <v/>
      </c>
      <c r="B3613" s="11">
        <f>Raw_Data!B3613</f>
        <v/>
      </c>
      <c r="C3613">
        <f>Raw_Data!C3613</f>
        <v/>
      </c>
      <c r="D3613">
        <f>Raw_Data!D3613</f>
        <v/>
      </c>
      <c r="E3613">
        <f>Raw_Data!E3613</f>
        <v/>
      </c>
      <c r="F3613">
        <f>Raw_Data!F3613</f>
        <v/>
      </c>
      <c r="G3613">
        <f>Raw_Data!G3613</f>
        <v/>
      </c>
      <c r="H3613">
        <f>Raw_Data!H3613</f>
        <v/>
      </c>
      <c r="I3613">
        <f>Raw_Data!I3613</f>
        <v/>
      </c>
      <c r="J3613" s="12">
        <f>Raw_Data!J3613</f>
        <v/>
      </c>
      <c r="K3613" s="13">
        <f>Raw_Data!K3613</f>
        <v/>
      </c>
      <c r="L3613" s="12">
        <f>Raw_Data!L3613</f>
        <v/>
      </c>
      <c r="M3613" s="12">
        <f>Raw_Data!M3613</f>
        <v/>
      </c>
      <c r="N3613" s="12">
        <f>Raw_Data!N3613</f>
        <v/>
      </c>
      <c r="O3613">
        <f>Raw_Data!O3613</f>
        <v/>
      </c>
      <c r="P3613">
        <f>Raw_Data!P3613</f>
        <v/>
      </c>
      <c r="Q3613">
        <f>Raw_Data!Q3613</f>
        <v/>
      </c>
      <c r="R3613">
        <f>Raw_Data!R3613</f>
        <v/>
      </c>
      <c r="S3613">
        <f>Raw_Data!S3613</f>
        <v/>
      </c>
      <c r="T3613">
        <f>YEAR(B3613)</f>
        <v/>
      </c>
      <c r="U3613">
        <f>MONTH(B3613)</f>
        <v/>
      </c>
      <c r="V3613">
        <f>TEXT(B3613,"mmm")</f>
        <v/>
      </c>
      <c r="W3613" s="15">
        <f>IFERROR(N3613/L3613,0)</f>
        <v/>
      </c>
      <c r="X3613">
        <f>IF(K3613=0,"No Discount",IF(K3613&lt;=5%,"Low",IF(K3613&lt;=15%,"Medium","High")))</f>
        <v/>
      </c>
      <c r="Y3613">
        <f>IF(L3613&gt;=20000,"High Value",IF(L3613&gt;=5000,"Medium Value","Low Value"))</f>
        <v/>
      </c>
      <c r="Z3613">
        <f>IF(R3613&lt;=3,"Fast",IF(R3613&lt;=5,"On Time","Delayed"))</f>
        <v/>
      </c>
    </row>
    <row r="3614">
      <c r="A3614">
        <f>Raw_Data!A3614</f>
        <v/>
      </c>
      <c r="B3614" s="11">
        <f>Raw_Data!B3614</f>
        <v/>
      </c>
      <c r="C3614">
        <f>Raw_Data!C3614</f>
        <v/>
      </c>
      <c r="D3614">
        <f>Raw_Data!D3614</f>
        <v/>
      </c>
      <c r="E3614">
        <f>Raw_Data!E3614</f>
        <v/>
      </c>
      <c r="F3614">
        <f>Raw_Data!F3614</f>
        <v/>
      </c>
      <c r="G3614">
        <f>Raw_Data!G3614</f>
        <v/>
      </c>
      <c r="H3614">
        <f>Raw_Data!H3614</f>
        <v/>
      </c>
      <c r="I3614">
        <f>Raw_Data!I3614</f>
        <v/>
      </c>
      <c r="J3614" s="12">
        <f>Raw_Data!J3614</f>
        <v/>
      </c>
      <c r="K3614" s="13">
        <f>Raw_Data!K3614</f>
        <v/>
      </c>
      <c r="L3614" s="12">
        <f>Raw_Data!L3614</f>
        <v/>
      </c>
      <c r="M3614" s="12">
        <f>Raw_Data!M3614</f>
        <v/>
      </c>
      <c r="N3614" s="12">
        <f>Raw_Data!N3614</f>
        <v/>
      </c>
      <c r="O3614">
        <f>Raw_Data!O3614</f>
        <v/>
      </c>
      <c r="P3614">
        <f>Raw_Data!P3614</f>
        <v/>
      </c>
      <c r="Q3614">
        <f>Raw_Data!Q3614</f>
        <v/>
      </c>
      <c r="R3614">
        <f>Raw_Data!R3614</f>
        <v/>
      </c>
      <c r="S3614">
        <f>Raw_Data!S3614</f>
        <v/>
      </c>
      <c r="T3614">
        <f>YEAR(B3614)</f>
        <v/>
      </c>
      <c r="U3614">
        <f>MONTH(B3614)</f>
        <v/>
      </c>
      <c r="V3614">
        <f>TEXT(B3614,"mmm")</f>
        <v/>
      </c>
      <c r="W3614" s="15">
        <f>IFERROR(N3614/L3614,0)</f>
        <v/>
      </c>
      <c r="X3614">
        <f>IF(K3614=0,"No Discount",IF(K3614&lt;=5%,"Low",IF(K3614&lt;=15%,"Medium","High")))</f>
        <v/>
      </c>
      <c r="Y3614">
        <f>IF(L3614&gt;=20000,"High Value",IF(L3614&gt;=5000,"Medium Value","Low Value"))</f>
        <v/>
      </c>
      <c r="Z3614">
        <f>IF(R3614&lt;=3,"Fast",IF(R3614&lt;=5,"On Time","Delayed"))</f>
        <v/>
      </c>
    </row>
    <row r="3615">
      <c r="A3615">
        <f>Raw_Data!A3615</f>
        <v/>
      </c>
      <c r="B3615" s="11">
        <f>Raw_Data!B3615</f>
        <v/>
      </c>
      <c r="C3615">
        <f>Raw_Data!C3615</f>
        <v/>
      </c>
      <c r="D3615">
        <f>Raw_Data!D3615</f>
        <v/>
      </c>
      <c r="E3615">
        <f>Raw_Data!E3615</f>
        <v/>
      </c>
      <c r="F3615">
        <f>Raw_Data!F3615</f>
        <v/>
      </c>
      <c r="G3615">
        <f>Raw_Data!G3615</f>
        <v/>
      </c>
      <c r="H3615">
        <f>Raw_Data!H3615</f>
        <v/>
      </c>
      <c r="I3615">
        <f>Raw_Data!I3615</f>
        <v/>
      </c>
      <c r="J3615" s="12">
        <f>Raw_Data!J3615</f>
        <v/>
      </c>
      <c r="K3615" s="13">
        <f>Raw_Data!K3615</f>
        <v/>
      </c>
      <c r="L3615" s="12">
        <f>Raw_Data!L3615</f>
        <v/>
      </c>
      <c r="M3615" s="12">
        <f>Raw_Data!M3615</f>
        <v/>
      </c>
      <c r="N3615" s="12">
        <f>Raw_Data!N3615</f>
        <v/>
      </c>
      <c r="O3615">
        <f>Raw_Data!O3615</f>
        <v/>
      </c>
      <c r="P3615">
        <f>Raw_Data!P3615</f>
        <v/>
      </c>
      <c r="Q3615">
        <f>Raw_Data!Q3615</f>
        <v/>
      </c>
      <c r="R3615">
        <f>Raw_Data!R3615</f>
        <v/>
      </c>
      <c r="S3615">
        <f>Raw_Data!S3615</f>
        <v/>
      </c>
      <c r="T3615">
        <f>YEAR(B3615)</f>
        <v/>
      </c>
      <c r="U3615">
        <f>MONTH(B3615)</f>
        <v/>
      </c>
      <c r="V3615">
        <f>TEXT(B3615,"mmm")</f>
        <v/>
      </c>
      <c r="W3615" s="15">
        <f>IFERROR(N3615/L3615,0)</f>
        <v/>
      </c>
      <c r="X3615">
        <f>IF(K3615=0,"No Discount",IF(K3615&lt;=5%,"Low",IF(K3615&lt;=15%,"Medium","High")))</f>
        <v/>
      </c>
      <c r="Y3615">
        <f>IF(L3615&gt;=20000,"High Value",IF(L3615&gt;=5000,"Medium Value","Low Value"))</f>
        <v/>
      </c>
      <c r="Z3615">
        <f>IF(R3615&lt;=3,"Fast",IF(R3615&lt;=5,"On Time","Delayed"))</f>
        <v/>
      </c>
    </row>
    <row r="3616">
      <c r="A3616">
        <f>Raw_Data!A3616</f>
        <v/>
      </c>
      <c r="B3616" s="11">
        <f>Raw_Data!B3616</f>
        <v/>
      </c>
      <c r="C3616">
        <f>Raw_Data!C3616</f>
        <v/>
      </c>
      <c r="D3616">
        <f>Raw_Data!D3616</f>
        <v/>
      </c>
      <c r="E3616">
        <f>Raw_Data!E3616</f>
        <v/>
      </c>
      <c r="F3616">
        <f>Raw_Data!F3616</f>
        <v/>
      </c>
      <c r="G3616">
        <f>Raw_Data!G3616</f>
        <v/>
      </c>
      <c r="H3616">
        <f>Raw_Data!H3616</f>
        <v/>
      </c>
      <c r="I3616">
        <f>Raw_Data!I3616</f>
        <v/>
      </c>
      <c r="J3616" s="12">
        <f>Raw_Data!J3616</f>
        <v/>
      </c>
      <c r="K3616" s="13">
        <f>Raw_Data!K3616</f>
        <v/>
      </c>
      <c r="L3616" s="12">
        <f>Raw_Data!L3616</f>
        <v/>
      </c>
      <c r="M3616" s="12">
        <f>Raw_Data!M3616</f>
        <v/>
      </c>
      <c r="N3616" s="12">
        <f>Raw_Data!N3616</f>
        <v/>
      </c>
      <c r="O3616">
        <f>Raw_Data!O3616</f>
        <v/>
      </c>
      <c r="P3616">
        <f>Raw_Data!P3616</f>
        <v/>
      </c>
      <c r="Q3616">
        <f>Raw_Data!Q3616</f>
        <v/>
      </c>
      <c r="R3616">
        <f>Raw_Data!R3616</f>
        <v/>
      </c>
      <c r="S3616">
        <f>Raw_Data!S3616</f>
        <v/>
      </c>
      <c r="T3616">
        <f>YEAR(B3616)</f>
        <v/>
      </c>
      <c r="U3616">
        <f>MONTH(B3616)</f>
        <v/>
      </c>
      <c r="V3616">
        <f>TEXT(B3616,"mmm")</f>
        <v/>
      </c>
      <c r="W3616" s="15">
        <f>IFERROR(N3616/L3616,0)</f>
        <v/>
      </c>
      <c r="X3616">
        <f>IF(K3616=0,"No Discount",IF(K3616&lt;=5%,"Low",IF(K3616&lt;=15%,"Medium","High")))</f>
        <v/>
      </c>
      <c r="Y3616">
        <f>IF(L3616&gt;=20000,"High Value",IF(L3616&gt;=5000,"Medium Value","Low Value"))</f>
        <v/>
      </c>
      <c r="Z3616">
        <f>IF(R3616&lt;=3,"Fast",IF(R3616&lt;=5,"On Time","Delayed"))</f>
        <v/>
      </c>
    </row>
    <row r="3617">
      <c r="A3617">
        <f>Raw_Data!A3617</f>
        <v/>
      </c>
      <c r="B3617" s="11">
        <f>Raw_Data!B3617</f>
        <v/>
      </c>
      <c r="C3617">
        <f>Raw_Data!C3617</f>
        <v/>
      </c>
      <c r="D3617">
        <f>Raw_Data!D3617</f>
        <v/>
      </c>
      <c r="E3617">
        <f>Raw_Data!E3617</f>
        <v/>
      </c>
      <c r="F3617">
        <f>Raw_Data!F3617</f>
        <v/>
      </c>
      <c r="G3617">
        <f>Raw_Data!G3617</f>
        <v/>
      </c>
      <c r="H3617">
        <f>Raw_Data!H3617</f>
        <v/>
      </c>
      <c r="I3617">
        <f>Raw_Data!I3617</f>
        <v/>
      </c>
      <c r="J3617" s="12">
        <f>Raw_Data!J3617</f>
        <v/>
      </c>
      <c r="K3617" s="13">
        <f>Raw_Data!K3617</f>
        <v/>
      </c>
      <c r="L3617" s="12">
        <f>Raw_Data!L3617</f>
        <v/>
      </c>
      <c r="M3617" s="12">
        <f>Raw_Data!M3617</f>
        <v/>
      </c>
      <c r="N3617" s="12">
        <f>Raw_Data!N3617</f>
        <v/>
      </c>
      <c r="O3617">
        <f>Raw_Data!O3617</f>
        <v/>
      </c>
      <c r="P3617">
        <f>Raw_Data!P3617</f>
        <v/>
      </c>
      <c r="Q3617">
        <f>Raw_Data!Q3617</f>
        <v/>
      </c>
      <c r="R3617">
        <f>Raw_Data!R3617</f>
        <v/>
      </c>
      <c r="S3617">
        <f>Raw_Data!S3617</f>
        <v/>
      </c>
      <c r="T3617">
        <f>YEAR(B3617)</f>
        <v/>
      </c>
      <c r="U3617">
        <f>MONTH(B3617)</f>
        <v/>
      </c>
      <c r="V3617">
        <f>TEXT(B3617,"mmm")</f>
        <v/>
      </c>
      <c r="W3617" s="15">
        <f>IFERROR(N3617/L3617,0)</f>
        <v/>
      </c>
      <c r="X3617">
        <f>IF(K3617=0,"No Discount",IF(K3617&lt;=5%,"Low",IF(K3617&lt;=15%,"Medium","High")))</f>
        <v/>
      </c>
      <c r="Y3617">
        <f>IF(L3617&gt;=20000,"High Value",IF(L3617&gt;=5000,"Medium Value","Low Value"))</f>
        <v/>
      </c>
      <c r="Z3617">
        <f>IF(R3617&lt;=3,"Fast",IF(R3617&lt;=5,"On Time","Delayed"))</f>
        <v/>
      </c>
    </row>
    <row r="3618">
      <c r="A3618">
        <f>Raw_Data!A3618</f>
        <v/>
      </c>
      <c r="B3618" s="11">
        <f>Raw_Data!B3618</f>
        <v/>
      </c>
      <c r="C3618">
        <f>Raw_Data!C3618</f>
        <v/>
      </c>
      <c r="D3618">
        <f>Raw_Data!D3618</f>
        <v/>
      </c>
      <c r="E3618">
        <f>Raw_Data!E3618</f>
        <v/>
      </c>
      <c r="F3618">
        <f>Raw_Data!F3618</f>
        <v/>
      </c>
      <c r="G3618">
        <f>Raw_Data!G3618</f>
        <v/>
      </c>
      <c r="H3618">
        <f>Raw_Data!H3618</f>
        <v/>
      </c>
      <c r="I3618">
        <f>Raw_Data!I3618</f>
        <v/>
      </c>
      <c r="J3618" s="12">
        <f>Raw_Data!J3618</f>
        <v/>
      </c>
      <c r="K3618" s="13">
        <f>Raw_Data!K3618</f>
        <v/>
      </c>
      <c r="L3618" s="12">
        <f>Raw_Data!L3618</f>
        <v/>
      </c>
      <c r="M3618" s="12">
        <f>Raw_Data!M3618</f>
        <v/>
      </c>
      <c r="N3618" s="12">
        <f>Raw_Data!N3618</f>
        <v/>
      </c>
      <c r="O3618">
        <f>Raw_Data!O3618</f>
        <v/>
      </c>
      <c r="P3618">
        <f>Raw_Data!P3618</f>
        <v/>
      </c>
      <c r="Q3618">
        <f>Raw_Data!Q3618</f>
        <v/>
      </c>
      <c r="R3618">
        <f>Raw_Data!R3618</f>
        <v/>
      </c>
      <c r="S3618">
        <f>Raw_Data!S3618</f>
        <v/>
      </c>
      <c r="T3618">
        <f>YEAR(B3618)</f>
        <v/>
      </c>
      <c r="U3618">
        <f>MONTH(B3618)</f>
        <v/>
      </c>
      <c r="V3618">
        <f>TEXT(B3618,"mmm")</f>
        <v/>
      </c>
      <c r="W3618" s="15">
        <f>IFERROR(N3618/L3618,0)</f>
        <v/>
      </c>
      <c r="X3618">
        <f>IF(K3618=0,"No Discount",IF(K3618&lt;=5%,"Low",IF(K3618&lt;=15%,"Medium","High")))</f>
        <v/>
      </c>
      <c r="Y3618">
        <f>IF(L3618&gt;=20000,"High Value",IF(L3618&gt;=5000,"Medium Value","Low Value"))</f>
        <v/>
      </c>
      <c r="Z3618">
        <f>IF(R3618&lt;=3,"Fast",IF(R3618&lt;=5,"On Time","Delayed"))</f>
        <v/>
      </c>
    </row>
    <row r="3619">
      <c r="A3619">
        <f>Raw_Data!A3619</f>
        <v/>
      </c>
      <c r="B3619" s="11">
        <f>Raw_Data!B3619</f>
        <v/>
      </c>
      <c r="C3619">
        <f>Raw_Data!C3619</f>
        <v/>
      </c>
      <c r="D3619">
        <f>Raw_Data!D3619</f>
        <v/>
      </c>
      <c r="E3619">
        <f>Raw_Data!E3619</f>
        <v/>
      </c>
      <c r="F3619">
        <f>Raw_Data!F3619</f>
        <v/>
      </c>
      <c r="G3619">
        <f>Raw_Data!G3619</f>
        <v/>
      </c>
      <c r="H3619">
        <f>Raw_Data!H3619</f>
        <v/>
      </c>
      <c r="I3619">
        <f>Raw_Data!I3619</f>
        <v/>
      </c>
      <c r="J3619" s="12">
        <f>Raw_Data!J3619</f>
        <v/>
      </c>
      <c r="K3619" s="13">
        <f>Raw_Data!K3619</f>
        <v/>
      </c>
      <c r="L3619" s="12">
        <f>Raw_Data!L3619</f>
        <v/>
      </c>
      <c r="M3619" s="12">
        <f>Raw_Data!M3619</f>
        <v/>
      </c>
      <c r="N3619" s="12">
        <f>Raw_Data!N3619</f>
        <v/>
      </c>
      <c r="O3619">
        <f>Raw_Data!O3619</f>
        <v/>
      </c>
      <c r="P3619">
        <f>Raw_Data!P3619</f>
        <v/>
      </c>
      <c r="Q3619">
        <f>Raw_Data!Q3619</f>
        <v/>
      </c>
      <c r="R3619">
        <f>Raw_Data!R3619</f>
        <v/>
      </c>
      <c r="S3619">
        <f>Raw_Data!S3619</f>
        <v/>
      </c>
      <c r="T3619">
        <f>YEAR(B3619)</f>
        <v/>
      </c>
      <c r="U3619">
        <f>MONTH(B3619)</f>
        <v/>
      </c>
      <c r="V3619">
        <f>TEXT(B3619,"mmm")</f>
        <v/>
      </c>
      <c r="W3619" s="15">
        <f>IFERROR(N3619/L3619,0)</f>
        <v/>
      </c>
      <c r="X3619">
        <f>IF(K3619=0,"No Discount",IF(K3619&lt;=5%,"Low",IF(K3619&lt;=15%,"Medium","High")))</f>
        <v/>
      </c>
      <c r="Y3619">
        <f>IF(L3619&gt;=20000,"High Value",IF(L3619&gt;=5000,"Medium Value","Low Value"))</f>
        <v/>
      </c>
      <c r="Z3619">
        <f>IF(R3619&lt;=3,"Fast",IF(R3619&lt;=5,"On Time","Delayed"))</f>
        <v/>
      </c>
    </row>
    <row r="3620">
      <c r="A3620">
        <f>Raw_Data!A3620</f>
        <v/>
      </c>
      <c r="B3620" s="11">
        <f>Raw_Data!B3620</f>
        <v/>
      </c>
      <c r="C3620">
        <f>Raw_Data!C3620</f>
        <v/>
      </c>
      <c r="D3620">
        <f>Raw_Data!D3620</f>
        <v/>
      </c>
      <c r="E3620">
        <f>Raw_Data!E3620</f>
        <v/>
      </c>
      <c r="F3620">
        <f>Raw_Data!F3620</f>
        <v/>
      </c>
      <c r="G3620">
        <f>Raw_Data!G3620</f>
        <v/>
      </c>
      <c r="H3620">
        <f>Raw_Data!H3620</f>
        <v/>
      </c>
      <c r="I3620">
        <f>Raw_Data!I3620</f>
        <v/>
      </c>
      <c r="J3620" s="12">
        <f>Raw_Data!J3620</f>
        <v/>
      </c>
      <c r="K3620" s="13">
        <f>Raw_Data!K3620</f>
        <v/>
      </c>
      <c r="L3620" s="12">
        <f>Raw_Data!L3620</f>
        <v/>
      </c>
      <c r="M3620" s="12">
        <f>Raw_Data!M3620</f>
        <v/>
      </c>
      <c r="N3620" s="12">
        <f>Raw_Data!N3620</f>
        <v/>
      </c>
      <c r="O3620">
        <f>Raw_Data!O3620</f>
        <v/>
      </c>
      <c r="P3620">
        <f>Raw_Data!P3620</f>
        <v/>
      </c>
      <c r="Q3620">
        <f>Raw_Data!Q3620</f>
        <v/>
      </c>
      <c r="R3620">
        <f>Raw_Data!R3620</f>
        <v/>
      </c>
      <c r="S3620">
        <f>Raw_Data!S3620</f>
        <v/>
      </c>
      <c r="T3620">
        <f>YEAR(B3620)</f>
        <v/>
      </c>
      <c r="U3620">
        <f>MONTH(B3620)</f>
        <v/>
      </c>
      <c r="V3620">
        <f>TEXT(B3620,"mmm")</f>
        <v/>
      </c>
      <c r="W3620" s="15">
        <f>IFERROR(N3620/L3620,0)</f>
        <v/>
      </c>
      <c r="X3620">
        <f>IF(K3620=0,"No Discount",IF(K3620&lt;=5%,"Low",IF(K3620&lt;=15%,"Medium","High")))</f>
        <v/>
      </c>
      <c r="Y3620">
        <f>IF(L3620&gt;=20000,"High Value",IF(L3620&gt;=5000,"Medium Value","Low Value"))</f>
        <v/>
      </c>
      <c r="Z3620">
        <f>IF(R3620&lt;=3,"Fast",IF(R3620&lt;=5,"On Time","Delayed"))</f>
        <v/>
      </c>
    </row>
    <row r="3621">
      <c r="A3621">
        <f>Raw_Data!A3621</f>
        <v/>
      </c>
      <c r="B3621" s="11">
        <f>Raw_Data!B3621</f>
        <v/>
      </c>
      <c r="C3621">
        <f>Raw_Data!C3621</f>
        <v/>
      </c>
      <c r="D3621">
        <f>Raw_Data!D3621</f>
        <v/>
      </c>
      <c r="E3621">
        <f>Raw_Data!E3621</f>
        <v/>
      </c>
      <c r="F3621">
        <f>Raw_Data!F3621</f>
        <v/>
      </c>
      <c r="G3621">
        <f>Raw_Data!G3621</f>
        <v/>
      </c>
      <c r="H3621">
        <f>Raw_Data!H3621</f>
        <v/>
      </c>
      <c r="I3621">
        <f>Raw_Data!I3621</f>
        <v/>
      </c>
      <c r="J3621" s="12">
        <f>Raw_Data!J3621</f>
        <v/>
      </c>
      <c r="K3621" s="13">
        <f>Raw_Data!K3621</f>
        <v/>
      </c>
      <c r="L3621" s="12">
        <f>Raw_Data!L3621</f>
        <v/>
      </c>
      <c r="M3621" s="12">
        <f>Raw_Data!M3621</f>
        <v/>
      </c>
      <c r="N3621" s="12">
        <f>Raw_Data!N3621</f>
        <v/>
      </c>
      <c r="O3621">
        <f>Raw_Data!O3621</f>
        <v/>
      </c>
      <c r="P3621">
        <f>Raw_Data!P3621</f>
        <v/>
      </c>
      <c r="Q3621">
        <f>Raw_Data!Q3621</f>
        <v/>
      </c>
      <c r="R3621">
        <f>Raw_Data!R3621</f>
        <v/>
      </c>
      <c r="S3621">
        <f>Raw_Data!S3621</f>
        <v/>
      </c>
      <c r="T3621">
        <f>YEAR(B3621)</f>
        <v/>
      </c>
      <c r="U3621">
        <f>MONTH(B3621)</f>
        <v/>
      </c>
      <c r="V3621">
        <f>TEXT(B3621,"mmm")</f>
        <v/>
      </c>
      <c r="W3621" s="15">
        <f>IFERROR(N3621/L3621,0)</f>
        <v/>
      </c>
      <c r="X3621">
        <f>IF(K3621=0,"No Discount",IF(K3621&lt;=5%,"Low",IF(K3621&lt;=15%,"Medium","High")))</f>
        <v/>
      </c>
      <c r="Y3621">
        <f>IF(L3621&gt;=20000,"High Value",IF(L3621&gt;=5000,"Medium Value","Low Value"))</f>
        <v/>
      </c>
      <c r="Z3621">
        <f>IF(R3621&lt;=3,"Fast",IF(R3621&lt;=5,"On Time","Delayed"))</f>
        <v/>
      </c>
    </row>
    <row r="3622">
      <c r="A3622">
        <f>Raw_Data!A3622</f>
        <v/>
      </c>
      <c r="B3622" s="11">
        <f>Raw_Data!B3622</f>
        <v/>
      </c>
      <c r="C3622">
        <f>Raw_Data!C3622</f>
        <v/>
      </c>
      <c r="D3622">
        <f>Raw_Data!D3622</f>
        <v/>
      </c>
      <c r="E3622">
        <f>Raw_Data!E3622</f>
        <v/>
      </c>
      <c r="F3622">
        <f>Raw_Data!F3622</f>
        <v/>
      </c>
      <c r="G3622">
        <f>Raw_Data!G3622</f>
        <v/>
      </c>
      <c r="H3622">
        <f>Raw_Data!H3622</f>
        <v/>
      </c>
      <c r="I3622">
        <f>Raw_Data!I3622</f>
        <v/>
      </c>
      <c r="J3622" s="12">
        <f>Raw_Data!J3622</f>
        <v/>
      </c>
      <c r="K3622" s="13">
        <f>Raw_Data!K3622</f>
        <v/>
      </c>
      <c r="L3622" s="12">
        <f>Raw_Data!L3622</f>
        <v/>
      </c>
      <c r="M3622" s="12">
        <f>Raw_Data!M3622</f>
        <v/>
      </c>
      <c r="N3622" s="12">
        <f>Raw_Data!N3622</f>
        <v/>
      </c>
      <c r="O3622">
        <f>Raw_Data!O3622</f>
        <v/>
      </c>
      <c r="P3622">
        <f>Raw_Data!P3622</f>
        <v/>
      </c>
      <c r="Q3622">
        <f>Raw_Data!Q3622</f>
        <v/>
      </c>
      <c r="R3622">
        <f>Raw_Data!R3622</f>
        <v/>
      </c>
      <c r="S3622">
        <f>Raw_Data!S3622</f>
        <v/>
      </c>
      <c r="T3622">
        <f>YEAR(B3622)</f>
        <v/>
      </c>
      <c r="U3622">
        <f>MONTH(B3622)</f>
        <v/>
      </c>
      <c r="V3622">
        <f>TEXT(B3622,"mmm")</f>
        <v/>
      </c>
      <c r="W3622" s="15">
        <f>IFERROR(N3622/L3622,0)</f>
        <v/>
      </c>
      <c r="X3622">
        <f>IF(K3622=0,"No Discount",IF(K3622&lt;=5%,"Low",IF(K3622&lt;=15%,"Medium","High")))</f>
        <v/>
      </c>
      <c r="Y3622">
        <f>IF(L3622&gt;=20000,"High Value",IF(L3622&gt;=5000,"Medium Value","Low Value"))</f>
        <v/>
      </c>
      <c r="Z3622">
        <f>IF(R3622&lt;=3,"Fast",IF(R3622&lt;=5,"On Time","Delayed"))</f>
        <v/>
      </c>
    </row>
    <row r="3623">
      <c r="A3623">
        <f>Raw_Data!A3623</f>
        <v/>
      </c>
      <c r="B3623" s="11">
        <f>Raw_Data!B3623</f>
        <v/>
      </c>
      <c r="C3623">
        <f>Raw_Data!C3623</f>
        <v/>
      </c>
      <c r="D3623">
        <f>Raw_Data!D3623</f>
        <v/>
      </c>
      <c r="E3623">
        <f>Raw_Data!E3623</f>
        <v/>
      </c>
      <c r="F3623">
        <f>Raw_Data!F3623</f>
        <v/>
      </c>
      <c r="G3623">
        <f>Raw_Data!G3623</f>
        <v/>
      </c>
      <c r="H3623">
        <f>Raw_Data!H3623</f>
        <v/>
      </c>
      <c r="I3623">
        <f>Raw_Data!I3623</f>
        <v/>
      </c>
      <c r="J3623" s="12">
        <f>Raw_Data!J3623</f>
        <v/>
      </c>
      <c r="K3623" s="13">
        <f>Raw_Data!K3623</f>
        <v/>
      </c>
      <c r="L3623" s="12">
        <f>Raw_Data!L3623</f>
        <v/>
      </c>
      <c r="M3623" s="12">
        <f>Raw_Data!M3623</f>
        <v/>
      </c>
      <c r="N3623" s="12">
        <f>Raw_Data!N3623</f>
        <v/>
      </c>
      <c r="O3623">
        <f>Raw_Data!O3623</f>
        <v/>
      </c>
      <c r="P3623">
        <f>Raw_Data!P3623</f>
        <v/>
      </c>
      <c r="Q3623">
        <f>Raw_Data!Q3623</f>
        <v/>
      </c>
      <c r="R3623">
        <f>Raw_Data!R3623</f>
        <v/>
      </c>
      <c r="S3623">
        <f>Raw_Data!S3623</f>
        <v/>
      </c>
      <c r="T3623">
        <f>YEAR(B3623)</f>
        <v/>
      </c>
      <c r="U3623">
        <f>MONTH(B3623)</f>
        <v/>
      </c>
      <c r="V3623">
        <f>TEXT(B3623,"mmm")</f>
        <v/>
      </c>
      <c r="W3623" s="15">
        <f>IFERROR(N3623/L3623,0)</f>
        <v/>
      </c>
      <c r="X3623">
        <f>IF(K3623=0,"No Discount",IF(K3623&lt;=5%,"Low",IF(K3623&lt;=15%,"Medium","High")))</f>
        <v/>
      </c>
      <c r="Y3623">
        <f>IF(L3623&gt;=20000,"High Value",IF(L3623&gt;=5000,"Medium Value","Low Value"))</f>
        <v/>
      </c>
      <c r="Z3623">
        <f>IF(R3623&lt;=3,"Fast",IF(R3623&lt;=5,"On Time","Delayed"))</f>
        <v/>
      </c>
    </row>
    <row r="3624">
      <c r="A3624">
        <f>Raw_Data!A3624</f>
        <v/>
      </c>
      <c r="B3624" s="11">
        <f>Raw_Data!B3624</f>
        <v/>
      </c>
      <c r="C3624">
        <f>Raw_Data!C3624</f>
        <v/>
      </c>
      <c r="D3624">
        <f>Raw_Data!D3624</f>
        <v/>
      </c>
      <c r="E3624">
        <f>Raw_Data!E3624</f>
        <v/>
      </c>
      <c r="F3624">
        <f>Raw_Data!F3624</f>
        <v/>
      </c>
      <c r="G3624">
        <f>Raw_Data!G3624</f>
        <v/>
      </c>
      <c r="H3624">
        <f>Raw_Data!H3624</f>
        <v/>
      </c>
      <c r="I3624">
        <f>Raw_Data!I3624</f>
        <v/>
      </c>
      <c r="J3624" s="12">
        <f>Raw_Data!J3624</f>
        <v/>
      </c>
      <c r="K3624" s="13">
        <f>Raw_Data!K3624</f>
        <v/>
      </c>
      <c r="L3624" s="12">
        <f>Raw_Data!L3624</f>
        <v/>
      </c>
      <c r="M3624" s="12">
        <f>Raw_Data!M3624</f>
        <v/>
      </c>
      <c r="N3624" s="12">
        <f>Raw_Data!N3624</f>
        <v/>
      </c>
      <c r="O3624">
        <f>Raw_Data!O3624</f>
        <v/>
      </c>
      <c r="P3624">
        <f>Raw_Data!P3624</f>
        <v/>
      </c>
      <c r="Q3624">
        <f>Raw_Data!Q3624</f>
        <v/>
      </c>
      <c r="R3624">
        <f>Raw_Data!R3624</f>
        <v/>
      </c>
      <c r="S3624">
        <f>Raw_Data!S3624</f>
        <v/>
      </c>
      <c r="T3624">
        <f>YEAR(B3624)</f>
        <v/>
      </c>
      <c r="U3624">
        <f>MONTH(B3624)</f>
        <v/>
      </c>
      <c r="V3624">
        <f>TEXT(B3624,"mmm")</f>
        <v/>
      </c>
      <c r="W3624" s="15">
        <f>IFERROR(N3624/L3624,0)</f>
        <v/>
      </c>
      <c r="X3624">
        <f>IF(K3624=0,"No Discount",IF(K3624&lt;=5%,"Low",IF(K3624&lt;=15%,"Medium","High")))</f>
        <v/>
      </c>
      <c r="Y3624">
        <f>IF(L3624&gt;=20000,"High Value",IF(L3624&gt;=5000,"Medium Value","Low Value"))</f>
        <v/>
      </c>
      <c r="Z3624">
        <f>IF(R3624&lt;=3,"Fast",IF(R3624&lt;=5,"On Time","Delayed"))</f>
        <v/>
      </c>
    </row>
    <row r="3625">
      <c r="A3625">
        <f>Raw_Data!A3625</f>
        <v/>
      </c>
      <c r="B3625" s="11">
        <f>Raw_Data!B3625</f>
        <v/>
      </c>
      <c r="C3625">
        <f>Raw_Data!C3625</f>
        <v/>
      </c>
      <c r="D3625">
        <f>Raw_Data!D3625</f>
        <v/>
      </c>
      <c r="E3625">
        <f>Raw_Data!E3625</f>
        <v/>
      </c>
      <c r="F3625">
        <f>Raw_Data!F3625</f>
        <v/>
      </c>
      <c r="G3625">
        <f>Raw_Data!G3625</f>
        <v/>
      </c>
      <c r="H3625">
        <f>Raw_Data!H3625</f>
        <v/>
      </c>
      <c r="I3625">
        <f>Raw_Data!I3625</f>
        <v/>
      </c>
      <c r="J3625" s="12">
        <f>Raw_Data!J3625</f>
        <v/>
      </c>
      <c r="K3625" s="13">
        <f>Raw_Data!K3625</f>
        <v/>
      </c>
      <c r="L3625" s="12">
        <f>Raw_Data!L3625</f>
        <v/>
      </c>
      <c r="M3625" s="12">
        <f>Raw_Data!M3625</f>
        <v/>
      </c>
      <c r="N3625" s="12">
        <f>Raw_Data!N3625</f>
        <v/>
      </c>
      <c r="O3625">
        <f>Raw_Data!O3625</f>
        <v/>
      </c>
      <c r="P3625">
        <f>Raw_Data!P3625</f>
        <v/>
      </c>
      <c r="Q3625">
        <f>Raw_Data!Q3625</f>
        <v/>
      </c>
      <c r="R3625">
        <f>Raw_Data!R3625</f>
        <v/>
      </c>
      <c r="S3625">
        <f>Raw_Data!S3625</f>
        <v/>
      </c>
      <c r="T3625">
        <f>YEAR(B3625)</f>
        <v/>
      </c>
      <c r="U3625">
        <f>MONTH(B3625)</f>
        <v/>
      </c>
      <c r="V3625">
        <f>TEXT(B3625,"mmm")</f>
        <v/>
      </c>
      <c r="W3625" s="15">
        <f>IFERROR(N3625/L3625,0)</f>
        <v/>
      </c>
      <c r="X3625">
        <f>IF(K3625=0,"No Discount",IF(K3625&lt;=5%,"Low",IF(K3625&lt;=15%,"Medium","High")))</f>
        <v/>
      </c>
      <c r="Y3625">
        <f>IF(L3625&gt;=20000,"High Value",IF(L3625&gt;=5000,"Medium Value","Low Value"))</f>
        <v/>
      </c>
      <c r="Z3625">
        <f>IF(R3625&lt;=3,"Fast",IF(R3625&lt;=5,"On Time","Delayed"))</f>
        <v/>
      </c>
    </row>
    <row r="3626">
      <c r="A3626">
        <f>Raw_Data!A3626</f>
        <v/>
      </c>
      <c r="B3626" s="11">
        <f>Raw_Data!B3626</f>
        <v/>
      </c>
      <c r="C3626">
        <f>Raw_Data!C3626</f>
        <v/>
      </c>
      <c r="D3626">
        <f>Raw_Data!D3626</f>
        <v/>
      </c>
      <c r="E3626">
        <f>Raw_Data!E3626</f>
        <v/>
      </c>
      <c r="F3626">
        <f>Raw_Data!F3626</f>
        <v/>
      </c>
      <c r="G3626">
        <f>Raw_Data!G3626</f>
        <v/>
      </c>
      <c r="H3626">
        <f>Raw_Data!H3626</f>
        <v/>
      </c>
      <c r="I3626">
        <f>Raw_Data!I3626</f>
        <v/>
      </c>
      <c r="J3626" s="12">
        <f>Raw_Data!J3626</f>
        <v/>
      </c>
      <c r="K3626" s="13">
        <f>Raw_Data!K3626</f>
        <v/>
      </c>
      <c r="L3626" s="12">
        <f>Raw_Data!L3626</f>
        <v/>
      </c>
      <c r="M3626" s="12">
        <f>Raw_Data!M3626</f>
        <v/>
      </c>
      <c r="N3626" s="12">
        <f>Raw_Data!N3626</f>
        <v/>
      </c>
      <c r="O3626">
        <f>Raw_Data!O3626</f>
        <v/>
      </c>
      <c r="P3626">
        <f>Raw_Data!P3626</f>
        <v/>
      </c>
      <c r="Q3626">
        <f>Raw_Data!Q3626</f>
        <v/>
      </c>
      <c r="R3626">
        <f>Raw_Data!R3626</f>
        <v/>
      </c>
      <c r="S3626">
        <f>Raw_Data!S3626</f>
        <v/>
      </c>
      <c r="T3626">
        <f>YEAR(B3626)</f>
        <v/>
      </c>
      <c r="U3626">
        <f>MONTH(B3626)</f>
        <v/>
      </c>
      <c r="V3626">
        <f>TEXT(B3626,"mmm")</f>
        <v/>
      </c>
      <c r="W3626" s="15">
        <f>IFERROR(N3626/L3626,0)</f>
        <v/>
      </c>
      <c r="X3626">
        <f>IF(K3626=0,"No Discount",IF(K3626&lt;=5%,"Low",IF(K3626&lt;=15%,"Medium","High")))</f>
        <v/>
      </c>
      <c r="Y3626">
        <f>IF(L3626&gt;=20000,"High Value",IF(L3626&gt;=5000,"Medium Value","Low Value"))</f>
        <v/>
      </c>
      <c r="Z3626">
        <f>IF(R3626&lt;=3,"Fast",IF(R3626&lt;=5,"On Time","Delayed"))</f>
        <v/>
      </c>
    </row>
    <row r="3627">
      <c r="A3627">
        <f>Raw_Data!A3627</f>
        <v/>
      </c>
      <c r="B3627" s="11">
        <f>Raw_Data!B3627</f>
        <v/>
      </c>
      <c r="C3627">
        <f>Raw_Data!C3627</f>
        <v/>
      </c>
      <c r="D3627">
        <f>Raw_Data!D3627</f>
        <v/>
      </c>
      <c r="E3627">
        <f>Raw_Data!E3627</f>
        <v/>
      </c>
      <c r="F3627">
        <f>Raw_Data!F3627</f>
        <v/>
      </c>
      <c r="G3627">
        <f>Raw_Data!G3627</f>
        <v/>
      </c>
      <c r="H3627">
        <f>Raw_Data!H3627</f>
        <v/>
      </c>
      <c r="I3627">
        <f>Raw_Data!I3627</f>
        <v/>
      </c>
      <c r="J3627" s="12">
        <f>Raw_Data!J3627</f>
        <v/>
      </c>
      <c r="K3627" s="13">
        <f>Raw_Data!K3627</f>
        <v/>
      </c>
      <c r="L3627" s="12">
        <f>Raw_Data!L3627</f>
        <v/>
      </c>
      <c r="M3627" s="12">
        <f>Raw_Data!M3627</f>
        <v/>
      </c>
      <c r="N3627" s="12">
        <f>Raw_Data!N3627</f>
        <v/>
      </c>
      <c r="O3627">
        <f>Raw_Data!O3627</f>
        <v/>
      </c>
      <c r="P3627">
        <f>Raw_Data!P3627</f>
        <v/>
      </c>
      <c r="Q3627">
        <f>Raw_Data!Q3627</f>
        <v/>
      </c>
      <c r="R3627">
        <f>Raw_Data!R3627</f>
        <v/>
      </c>
      <c r="S3627">
        <f>Raw_Data!S3627</f>
        <v/>
      </c>
      <c r="T3627">
        <f>YEAR(B3627)</f>
        <v/>
      </c>
      <c r="U3627">
        <f>MONTH(B3627)</f>
        <v/>
      </c>
      <c r="V3627">
        <f>TEXT(B3627,"mmm")</f>
        <v/>
      </c>
      <c r="W3627" s="15">
        <f>IFERROR(N3627/L3627,0)</f>
        <v/>
      </c>
      <c r="X3627">
        <f>IF(K3627=0,"No Discount",IF(K3627&lt;=5%,"Low",IF(K3627&lt;=15%,"Medium","High")))</f>
        <v/>
      </c>
      <c r="Y3627">
        <f>IF(L3627&gt;=20000,"High Value",IF(L3627&gt;=5000,"Medium Value","Low Value"))</f>
        <v/>
      </c>
      <c r="Z3627">
        <f>IF(R3627&lt;=3,"Fast",IF(R3627&lt;=5,"On Time","Delayed"))</f>
        <v/>
      </c>
    </row>
    <row r="3628">
      <c r="A3628">
        <f>Raw_Data!A3628</f>
        <v/>
      </c>
      <c r="B3628" s="11">
        <f>Raw_Data!B3628</f>
        <v/>
      </c>
      <c r="C3628">
        <f>Raw_Data!C3628</f>
        <v/>
      </c>
      <c r="D3628">
        <f>Raw_Data!D3628</f>
        <v/>
      </c>
      <c r="E3628">
        <f>Raw_Data!E3628</f>
        <v/>
      </c>
      <c r="F3628">
        <f>Raw_Data!F3628</f>
        <v/>
      </c>
      <c r="G3628">
        <f>Raw_Data!G3628</f>
        <v/>
      </c>
      <c r="H3628">
        <f>Raw_Data!H3628</f>
        <v/>
      </c>
      <c r="I3628">
        <f>Raw_Data!I3628</f>
        <v/>
      </c>
      <c r="J3628" s="12">
        <f>Raw_Data!J3628</f>
        <v/>
      </c>
      <c r="K3628" s="13">
        <f>Raw_Data!K3628</f>
        <v/>
      </c>
      <c r="L3628" s="12">
        <f>Raw_Data!L3628</f>
        <v/>
      </c>
      <c r="M3628" s="12">
        <f>Raw_Data!M3628</f>
        <v/>
      </c>
      <c r="N3628" s="12">
        <f>Raw_Data!N3628</f>
        <v/>
      </c>
      <c r="O3628">
        <f>Raw_Data!O3628</f>
        <v/>
      </c>
      <c r="P3628">
        <f>Raw_Data!P3628</f>
        <v/>
      </c>
      <c r="Q3628">
        <f>Raw_Data!Q3628</f>
        <v/>
      </c>
      <c r="R3628">
        <f>Raw_Data!R3628</f>
        <v/>
      </c>
      <c r="S3628">
        <f>Raw_Data!S3628</f>
        <v/>
      </c>
      <c r="T3628">
        <f>YEAR(B3628)</f>
        <v/>
      </c>
      <c r="U3628">
        <f>MONTH(B3628)</f>
        <v/>
      </c>
      <c r="V3628">
        <f>TEXT(B3628,"mmm")</f>
        <v/>
      </c>
      <c r="W3628" s="15">
        <f>IFERROR(N3628/L3628,0)</f>
        <v/>
      </c>
      <c r="X3628">
        <f>IF(K3628=0,"No Discount",IF(K3628&lt;=5%,"Low",IF(K3628&lt;=15%,"Medium","High")))</f>
        <v/>
      </c>
      <c r="Y3628">
        <f>IF(L3628&gt;=20000,"High Value",IF(L3628&gt;=5000,"Medium Value","Low Value"))</f>
        <v/>
      </c>
      <c r="Z3628">
        <f>IF(R3628&lt;=3,"Fast",IF(R3628&lt;=5,"On Time","Delayed"))</f>
        <v/>
      </c>
    </row>
    <row r="3629">
      <c r="A3629">
        <f>Raw_Data!A3629</f>
        <v/>
      </c>
      <c r="B3629" s="11">
        <f>Raw_Data!B3629</f>
        <v/>
      </c>
      <c r="C3629">
        <f>Raw_Data!C3629</f>
        <v/>
      </c>
      <c r="D3629">
        <f>Raw_Data!D3629</f>
        <v/>
      </c>
      <c r="E3629">
        <f>Raw_Data!E3629</f>
        <v/>
      </c>
      <c r="F3629">
        <f>Raw_Data!F3629</f>
        <v/>
      </c>
      <c r="G3629">
        <f>Raw_Data!G3629</f>
        <v/>
      </c>
      <c r="H3629">
        <f>Raw_Data!H3629</f>
        <v/>
      </c>
      <c r="I3629">
        <f>Raw_Data!I3629</f>
        <v/>
      </c>
      <c r="J3629" s="12">
        <f>Raw_Data!J3629</f>
        <v/>
      </c>
      <c r="K3629" s="13">
        <f>Raw_Data!K3629</f>
        <v/>
      </c>
      <c r="L3629" s="12">
        <f>Raw_Data!L3629</f>
        <v/>
      </c>
      <c r="M3629" s="12">
        <f>Raw_Data!M3629</f>
        <v/>
      </c>
      <c r="N3629" s="12">
        <f>Raw_Data!N3629</f>
        <v/>
      </c>
      <c r="O3629">
        <f>Raw_Data!O3629</f>
        <v/>
      </c>
      <c r="P3629">
        <f>Raw_Data!P3629</f>
        <v/>
      </c>
      <c r="Q3629">
        <f>Raw_Data!Q3629</f>
        <v/>
      </c>
      <c r="R3629">
        <f>Raw_Data!R3629</f>
        <v/>
      </c>
      <c r="S3629">
        <f>Raw_Data!S3629</f>
        <v/>
      </c>
      <c r="T3629">
        <f>YEAR(B3629)</f>
        <v/>
      </c>
      <c r="U3629">
        <f>MONTH(B3629)</f>
        <v/>
      </c>
      <c r="V3629">
        <f>TEXT(B3629,"mmm")</f>
        <v/>
      </c>
      <c r="W3629" s="15">
        <f>IFERROR(N3629/L3629,0)</f>
        <v/>
      </c>
      <c r="X3629">
        <f>IF(K3629=0,"No Discount",IF(K3629&lt;=5%,"Low",IF(K3629&lt;=15%,"Medium","High")))</f>
        <v/>
      </c>
      <c r="Y3629">
        <f>IF(L3629&gt;=20000,"High Value",IF(L3629&gt;=5000,"Medium Value","Low Value"))</f>
        <v/>
      </c>
      <c r="Z3629">
        <f>IF(R3629&lt;=3,"Fast",IF(R3629&lt;=5,"On Time","Delayed"))</f>
        <v/>
      </c>
    </row>
    <row r="3630">
      <c r="A3630">
        <f>Raw_Data!A3630</f>
        <v/>
      </c>
      <c r="B3630" s="11">
        <f>Raw_Data!B3630</f>
        <v/>
      </c>
      <c r="C3630">
        <f>Raw_Data!C3630</f>
        <v/>
      </c>
      <c r="D3630">
        <f>Raw_Data!D3630</f>
        <v/>
      </c>
      <c r="E3630">
        <f>Raw_Data!E3630</f>
        <v/>
      </c>
      <c r="F3630">
        <f>Raw_Data!F3630</f>
        <v/>
      </c>
      <c r="G3630">
        <f>Raw_Data!G3630</f>
        <v/>
      </c>
      <c r="H3630">
        <f>Raw_Data!H3630</f>
        <v/>
      </c>
      <c r="I3630">
        <f>Raw_Data!I3630</f>
        <v/>
      </c>
      <c r="J3630" s="12">
        <f>Raw_Data!J3630</f>
        <v/>
      </c>
      <c r="K3630" s="13">
        <f>Raw_Data!K3630</f>
        <v/>
      </c>
      <c r="L3630" s="12">
        <f>Raw_Data!L3630</f>
        <v/>
      </c>
      <c r="M3630" s="12">
        <f>Raw_Data!M3630</f>
        <v/>
      </c>
      <c r="N3630" s="12">
        <f>Raw_Data!N3630</f>
        <v/>
      </c>
      <c r="O3630">
        <f>Raw_Data!O3630</f>
        <v/>
      </c>
      <c r="P3630">
        <f>Raw_Data!P3630</f>
        <v/>
      </c>
      <c r="Q3630">
        <f>Raw_Data!Q3630</f>
        <v/>
      </c>
      <c r="R3630">
        <f>Raw_Data!R3630</f>
        <v/>
      </c>
      <c r="S3630">
        <f>Raw_Data!S3630</f>
        <v/>
      </c>
      <c r="T3630">
        <f>YEAR(B3630)</f>
        <v/>
      </c>
      <c r="U3630">
        <f>MONTH(B3630)</f>
        <v/>
      </c>
      <c r="V3630">
        <f>TEXT(B3630,"mmm")</f>
        <v/>
      </c>
      <c r="W3630" s="15">
        <f>IFERROR(N3630/L3630,0)</f>
        <v/>
      </c>
      <c r="X3630">
        <f>IF(K3630=0,"No Discount",IF(K3630&lt;=5%,"Low",IF(K3630&lt;=15%,"Medium","High")))</f>
        <v/>
      </c>
      <c r="Y3630">
        <f>IF(L3630&gt;=20000,"High Value",IF(L3630&gt;=5000,"Medium Value","Low Value"))</f>
        <v/>
      </c>
      <c r="Z3630">
        <f>IF(R3630&lt;=3,"Fast",IF(R3630&lt;=5,"On Time","Delayed"))</f>
        <v/>
      </c>
    </row>
    <row r="3631">
      <c r="A3631">
        <f>Raw_Data!A3631</f>
        <v/>
      </c>
      <c r="B3631" s="11">
        <f>Raw_Data!B3631</f>
        <v/>
      </c>
      <c r="C3631">
        <f>Raw_Data!C3631</f>
        <v/>
      </c>
      <c r="D3631">
        <f>Raw_Data!D3631</f>
        <v/>
      </c>
      <c r="E3631">
        <f>Raw_Data!E3631</f>
        <v/>
      </c>
      <c r="F3631">
        <f>Raw_Data!F3631</f>
        <v/>
      </c>
      <c r="G3631">
        <f>Raw_Data!G3631</f>
        <v/>
      </c>
      <c r="H3631">
        <f>Raw_Data!H3631</f>
        <v/>
      </c>
      <c r="I3631">
        <f>Raw_Data!I3631</f>
        <v/>
      </c>
      <c r="J3631" s="12">
        <f>Raw_Data!J3631</f>
        <v/>
      </c>
      <c r="K3631" s="13">
        <f>Raw_Data!K3631</f>
        <v/>
      </c>
      <c r="L3631" s="12">
        <f>Raw_Data!L3631</f>
        <v/>
      </c>
      <c r="M3631" s="12">
        <f>Raw_Data!M3631</f>
        <v/>
      </c>
      <c r="N3631" s="12">
        <f>Raw_Data!N3631</f>
        <v/>
      </c>
      <c r="O3631">
        <f>Raw_Data!O3631</f>
        <v/>
      </c>
      <c r="P3631">
        <f>Raw_Data!P3631</f>
        <v/>
      </c>
      <c r="Q3631">
        <f>Raw_Data!Q3631</f>
        <v/>
      </c>
      <c r="R3631">
        <f>Raw_Data!R3631</f>
        <v/>
      </c>
      <c r="S3631">
        <f>Raw_Data!S3631</f>
        <v/>
      </c>
      <c r="T3631">
        <f>YEAR(B3631)</f>
        <v/>
      </c>
      <c r="U3631">
        <f>MONTH(B3631)</f>
        <v/>
      </c>
      <c r="V3631">
        <f>TEXT(B3631,"mmm")</f>
        <v/>
      </c>
      <c r="W3631" s="15">
        <f>IFERROR(N3631/L3631,0)</f>
        <v/>
      </c>
      <c r="X3631">
        <f>IF(K3631=0,"No Discount",IF(K3631&lt;=5%,"Low",IF(K3631&lt;=15%,"Medium","High")))</f>
        <v/>
      </c>
      <c r="Y3631">
        <f>IF(L3631&gt;=20000,"High Value",IF(L3631&gt;=5000,"Medium Value","Low Value"))</f>
        <v/>
      </c>
      <c r="Z3631">
        <f>IF(R3631&lt;=3,"Fast",IF(R3631&lt;=5,"On Time","Delayed"))</f>
        <v/>
      </c>
    </row>
    <row r="3632">
      <c r="A3632">
        <f>Raw_Data!A3632</f>
        <v/>
      </c>
      <c r="B3632" s="11">
        <f>Raw_Data!B3632</f>
        <v/>
      </c>
      <c r="C3632">
        <f>Raw_Data!C3632</f>
        <v/>
      </c>
      <c r="D3632">
        <f>Raw_Data!D3632</f>
        <v/>
      </c>
      <c r="E3632">
        <f>Raw_Data!E3632</f>
        <v/>
      </c>
      <c r="F3632">
        <f>Raw_Data!F3632</f>
        <v/>
      </c>
      <c r="G3632">
        <f>Raw_Data!G3632</f>
        <v/>
      </c>
      <c r="H3632">
        <f>Raw_Data!H3632</f>
        <v/>
      </c>
      <c r="I3632">
        <f>Raw_Data!I3632</f>
        <v/>
      </c>
      <c r="J3632" s="12">
        <f>Raw_Data!J3632</f>
        <v/>
      </c>
      <c r="K3632" s="13">
        <f>Raw_Data!K3632</f>
        <v/>
      </c>
      <c r="L3632" s="12">
        <f>Raw_Data!L3632</f>
        <v/>
      </c>
      <c r="M3632" s="12">
        <f>Raw_Data!M3632</f>
        <v/>
      </c>
      <c r="N3632" s="12">
        <f>Raw_Data!N3632</f>
        <v/>
      </c>
      <c r="O3632">
        <f>Raw_Data!O3632</f>
        <v/>
      </c>
      <c r="P3632">
        <f>Raw_Data!P3632</f>
        <v/>
      </c>
      <c r="Q3632">
        <f>Raw_Data!Q3632</f>
        <v/>
      </c>
      <c r="R3632">
        <f>Raw_Data!R3632</f>
        <v/>
      </c>
      <c r="S3632">
        <f>Raw_Data!S3632</f>
        <v/>
      </c>
      <c r="T3632">
        <f>YEAR(B3632)</f>
        <v/>
      </c>
      <c r="U3632">
        <f>MONTH(B3632)</f>
        <v/>
      </c>
      <c r="V3632">
        <f>TEXT(B3632,"mmm")</f>
        <v/>
      </c>
      <c r="W3632" s="15">
        <f>IFERROR(N3632/L3632,0)</f>
        <v/>
      </c>
      <c r="X3632">
        <f>IF(K3632=0,"No Discount",IF(K3632&lt;=5%,"Low",IF(K3632&lt;=15%,"Medium","High")))</f>
        <v/>
      </c>
      <c r="Y3632">
        <f>IF(L3632&gt;=20000,"High Value",IF(L3632&gt;=5000,"Medium Value","Low Value"))</f>
        <v/>
      </c>
      <c r="Z3632">
        <f>IF(R3632&lt;=3,"Fast",IF(R3632&lt;=5,"On Time","Delayed"))</f>
        <v/>
      </c>
    </row>
    <row r="3633">
      <c r="A3633">
        <f>Raw_Data!A3633</f>
        <v/>
      </c>
      <c r="B3633" s="11">
        <f>Raw_Data!B3633</f>
        <v/>
      </c>
      <c r="C3633">
        <f>Raw_Data!C3633</f>
        <v/>
      </c>
      <c r="D3633">
        <f>Raw_Data!D3633</f>
        <v/>
      </c>
      <c r="E3633">
        <f>Raw_Data!E3633</f>
        <v/>
      </c>
      <c r="F3633">
        <f>Raw_Data!F3633</f>
        <v/>
      </c>
      <c r="G3633">
        <f>Raw_Data!G3633</f>
        <v/>
      </c>
      <c r="H3633">
        <f>Raw_Data!H3633</f>
        <v/>
      </c>
      <c r="I3633">
        <f>Raw_Data!I3633</f>
        <v/>
      </c>
      <c r="J3633" s="12">
        <f>Raw_Data!J3633</f>
        <v/>
      </c>
      <c r="K3633" s="13">
        <f>Raw_Data!K3633</f>
        <v/>
      </c>
      <c r="L3633" s="12">
        <f>Raw_Data!L3633</f>
        <v/>
      </c>
      <c r="M3633" s="12">
        <f>Raw_Data!M3633</f>
        <v/>
      </c>
      <c r="N3633" s="12">
        <f>Raw_Data!N3633</f>
        <v/>
      </c>
      <c r="O3633">
        <f>Raw_Data!O3633</f>
        <v/>
      </c>
      <c r="P3633">
        <f>Raw_Data!P3633</f>
        <v/>
      </c>
      <c r="Q3633">
        <f>Raw_Data!Q3633</f>
        <v/>
      </c>
      <c r="R3633">
        <f>Raw_Data!R3633</f>
        <v/>
      </c>
      <c r="S3633">
        <f>Raw_Data!S3633</f>
        <v/>
      </c>
      <c r="T3633">
        <f>YEAR(B3633)</f>
        <v/>
      </c>
      <c r="U3633">
        <f>MONTH(B3633)</f>
        <v/>
      </c>
      <c r="V3633">
        <f>TEXT(B3633,"mmm")</f>
        <v/>
      </c>
      <c r="W3633" s="15">
        <f>IFERROR(N3633/L3633,0)</f>
        <v/>
      </c>
      <c r="X3633">
        <f>IF(K3633=0,"No Discount",IF(K3633&lt;=5%,"Low",IF(K3633&lt;=15%,"Medium","High")))</f>
        <v/>
      </c>
      <c r="Y3633">
        <f>IF(L3633&gt;=20000,"High Value",IF(L3633&gt;=5000,"Medium Value","Low Value"))</f>
        <v/>
      </c>
      <c r="Z3633">
        <f>IF(R3633&lt;=3,"Fast",IF(R3633&lt;=5,"On Time","Delayed"))</f>
        <v/>
      </c>
    </row>
    <row r="3634">
      <c r="A3634">
        <f>Raw_Data!A3634</f>
        <v/>
      </c>
      <c r="B3634" s="11">
        <f>Raw_Data!B3634</f>
        <v/>
      </c>
      <c r="C3634">
        <f>Raw_Data!C3634</f>
        <v/>
      </c>
      <c r="D3634">
        <f>Raw_Data!D3634</f>
        <v/>
      </c>
      <c r="E3634">
        <f>Raw_Data!E3634</f>
        <v/>
      </c>
      <c r="F3634">
        <f>Raw_Data!F3634</f>
        <v/>
      </c>
      <c r="G3634">
        <f>Raw_Data!G3634</f>
        <v/>
      </c>
      <c r="H3634">
        <f>Raw_Data!H3634</f>
        <v/>
      </c>
      <c r="I3634">
        <f>Raw_Data!I3634</f>
        <v/>
      </c>
      <c r="J3634" s="12">
        <f>Raw_Data!J3634</f>
        <v/>
      </c>
      <c r="K3634" s="13">
        <f>Raw_Data!K3634</f>
        <v/>
      </c>
      <c r="L3634" s="12">
        <f>Raw_Data!L3634</f>
        <v/>
      </c>
      <c r="M3634" s="12">
        <f>Raw_Data!M3634</f>
        <v/>
      </c>
      <c r="N3634" s="12">
        <f>Raw_Data!N3634</f>
        <v/>
      </c>
      <c r="O3634">
        <f>Raw_Data!O3634</f>
        <v/>
      </c>
      <c r="P3634">
        <f>Raw_Data!P3634</f>
        <v/>
      </c>
      <c r="Q3634">
        <f>Raw_Data!Q3634</f>
        <v/>
      </c>
      <c r="R3634">
        <f>Raw_Data!R3634</f>
        <v/>
      </c>
      <c r="S3634">
        <f>Raw_Data!S3634</f>
        <v/>
      </c>
      <c r="T3634">
        <f>YEAR(B3634)</f>
        <v/>
      </c>
      <c r="U3634">
        <f>MONTH(B3634)</f>
        <v/>
      </c>
      <c r="V3634">
        <f>TEXT(B3634,"mmm")</f>
        <v/>
      </c>
      <c r="W3634" s="15">
        <f>IFERROR(N3634/L3634,0)</f>
        <v/>
      </c>
      <c r="X3634">
        <f>IF(K3634=0,"No Discount",IF(K3634&lt;=5%,"Low",IF(K3634&lt;=15%,"Medium","High")))</f>
        <v/>
      </c>
      <c r="Y3634">
        <f>IF(L3634&gt;=20000,"High Value",IF(L3634&gt;=5000,"Medium Value","Low Value"))</f>
        <v/>
      </c>
      <c r="Z3634">
        <f>IF(R3634&lt;=3,"Fast",IF(R3634&lt;=5,"On Time","Delayed"))</f>
        <v/>
      </c>
    </row>
    <row r="3635">
      <c r="A3635">
        <f>Raw_Data!A3635</f>
        <v/>
      </c>
      <c r="B3635" s="11">
        <f>Raw_Data!B3635</f>
        <v/>
      </c>
      <c r="C3635">
        <f>Raw_Data!C3635</f>
        <v/>
      </c>
      <c r="D3635">
        <f>Raw_Data!D3635</f>
        <v/>
      </c>
      <c r="E3635">
        <f>Raw_Data!E3635</f>
        <v/>
      </c>
      <c r="F3635">
        <f>Raw_Data!F3635</f>
        <v/>
      </c>
      <c r="G3635">
        <f>Raw_Data!G3635</f>
        <v/>
      </c>
      <c r="H3635">
        <f>Raw_Data!H3635</f>
        <v/>
      </c>
      <c r="I3635">
        <f>Raw_Data!I3635</f>
        <v/>
      </c>
      <c r="J3635" s="12">
        <f>Raw_Data!J3635</f>
        <v/>
      </c>
      <c r="K3635" s="13">
        <f>Raw_Data!K3635</f>
        <v/>
      </c>
      <c r="L3635" s="12">
        <f>Raw_Data!L3635</f>
        <v/>
      </c>
      <c r="M3635" s="12">
        <f>Raw_Data!M3635</f>
        <v/>
      </c>
      <c r="N3635" s="12">
        <f>Raw_Data!N3635</f>
        <v/>
      </c>
      <c r="O3635">
        <f>Raw_Data!O3635</f>
        <v/>
      </c>
      <c r="P3635">
        <f>Raw_Data!P3635</f>
        <v/>
      </c>
      <c r="Q3635">
        <f>Raw_Data!Q3635</f>
        <v/>
      </c>
      <c r="R3635">
        <f>Raw_Data!R3635</f>
        <v/>
      </c>
      <c r="S3635">
        <f>Raw_Data!S3635</f>
        <v/>
      </c>
      <c r="T3635">
        <f>YEAR(B3635)</f>
        <v/>
      </c>
      <c r="U3635">
        <f>MONTH(B3635)</f>
        <v/>
      </c>
      <c r="V3635">
        <f>TEXT(B3635,"mmm")</f>
        <v/>
      </c>
      <c r="W3635" s="15">
        <f>IFERROR(N3635/L3635,0)</f>
        <v/>
      </c>
      <c r="X3635">
        <f>IF(K3635=0,"No Discount",IF(K3635&lt;=5%,"Low",IF(K3635&lt;=15%,"Medium","High")))</f>
        <v/>
      </c>
      <c r="Y3635">
        <f>IF(L3635&gt;=20000,"High Value",IF(L3635&gt;=5000,"Medium Value","Low Value"))</f>
        <v/>
      </c>
      <c r="Z3635">
        <f>IF(R3635&lt;=3,"Fast",IF(R3635&lt;=5,"On Time","Delayed"))</f>
        <v/>
      </c>
    </row>
    <row r="3636">
      <c r="A3636">
        <f>Raw_Data!A3636</f>
        <v/>
      </c>
      <c r="B3636" s="11">
        <f>Raw_Data!B3636</f>
        <v/>
      </c>
      <c r="C3636">
        <f>Raw_Data!C3636</f>
        <v/>
      </c>
      <c r="D3636">
        <f>Raw_Data!D3636</f>
        <v/>
      </c>
      <c r="E3636">
        <f>Raw_Data!E3636</f>
        <v/>
      </c>
      <c r="F3636">
        <f>Raw_Data!F3636</f>
        <v/>
      </c>
      <c r="G3636">
        <f>Raw_Data!G3636</f>
        <v/>
      </c>
      <c r="H3636">
        <f>Raw_Data!H3636</f>
        <v/>
      </c>
      <c r="I3636">
        <f>Raw_Data!I3636</f>
        <v/>
      </c>
      <c r="J3636" s="12">
        <f>Raw_Data!J3636</f>
        <v/>
      </c>
      <c r="K3636" s="13">
        <f>Raw_Data!K3636</f>
        <v/>
      </c>
      <c r="L3636" s="12">
        <f>Raw_Data!L3636</f>
        <v/>
      </c>
      <c r="M3636" s="12">
        <f>Raw_Data!M3636</f>
        <v/>
      </c>
      <c r="N3636" s="12">
        <f>Raw_Data!N3636</f>
        <v/>
      </c>
      <c r="O3636">
        <f>Raw_Data!O3636</f>
        <v/>
      </c>
      <c r="P3636">
        <f>Raw_Data!P3636</f>
        <v/>
      </c>
      <c r="Q3636">
        <f>Raw_Data!Q3636</f>
        <v/>
      </c>
      <c r="R3636">
        <f>Raw_Data!R3636</f>
        <v/>
      </c>
      <c r="S3636">
        <f>Raw_Data!S3636</f>
        <v/>
      </c>
      <c r="T3636">
        <f>YEAR(B3636)</f>
        <v/>
      </c>
      <c r="U3636">
        <f>MONTH(B3636)</f>
        <v/>
      </c>
      <c r="V3636">
        <f>TEXT(B3636,"mmm")</f>
        <v/>
      </c>
      <c r="W3636" s="15">
        <f>IFERROR(N3636/L3636,0)</f>
        <v/>
      </c>
      <c r="X3636">
        <f>IF(K3636=0,"No Discount",IF(K3636&lt;=5%,"Low",IF(K3636&lt;=15%,"Medium","High")))</f>
        <v/>
      </c>
      <c r="Y3636">
        <f>IF(L3636&gt;=20000,"High Value",IF(L3636&gt;=5000,"Medium Value","Low Value"))</f>
        <v/>
      </c>
      <c r="Z3636">
        <f>IF(R3636&lt;=3,"Fast",IF(R3636&lt;=5,"On Time","Delayed"))</f>
        <v/>
      </c>
    </row>
    <row r="3637">
      <c r="A3637">
        <f>Raw_Data!A3637</f>
        <v/>
      </c>
      <c r="B3637" s="11">
        <f>Raw_Data!B3637</f>
        <v/>
      </c>
      <c r="C3637">
        <f>Raw_Data!C3637</f>
        <v/>
      </c>
      <c r="D3637">
        <f>Raw_Data!D3637</f>
        <v/>
      </c>
      <c r="E3637">
        <f>Raw_Data!E3637</f>
        <v/>
      </c>
      <c r="F3637">
        <f>Raw_Data!F3637</f>
        <v/>
      </c>
      <c r="G3637">
        <f>Raw_Data!G3637</f>
        <v/>
      </c>
      <c r="H3637">
        <f>Raw_Data!H3637</f>
        <v/>
      </c>
      <c r="I3637">
        <f>Raw_Data!I3637</f>
        <v/>
      </c>
      <c r="J3637" s="12">
        <f>Raw_Data!J3637</f>
        <v/>
      </c>
      <c r="K3637" s="13">
        <f>Raw_Data!K3637</f>
        <v/>
      </c>
      <c r="L3637" s="12">
        <f>Raw_Data!L3637</f>
        <v/>
      </c>
      <c r="M3637" s="12">
        <f>Raw_Data!M3637</f>
        <v/>
      </c>
      <c r="N3637" s="12">
        <f>Raw_Data!N3637</f>
        <v/>
      </c>
      <c r="O3637">
        <f>Raw_Data!O3637</f>
        <v/>
      </c>
      <c r="P3637">
        <f>Raw_Data!P3637</f>
        <v/>
      </c>
      <c r="Q3637">
        <f>Raw_Data!Q3637</f>
        <v/>
      </c>
      <c r="R3637">
        <f>Raw_Data!R3637</f>
        <v/>
      </c>
      <c r="S3637">
        <f>Raw_Data!S3637</f>
        <v/>
      </c>
      <c r="T3637">
        <f>YEAR(B3637)</f>
        <v/>
      </c>
      <c r="U3637">
        <f>MONTH(B3637)</f>
        <v/>
      </c>
      <c r="V3637">
        <f>TEXT(B3637,"mmm")</f>
        <v/>
      </c>
      <c r="W3637" s="15">
        <f>IFERROR(N3637/L3637,0)</f>
        <v/>
      </c>
      <c r="X3637">
        <f>IF(K3637=0,"No Discount",IF(K3637&lt;=5%,"Low",IF(K3637&lt;=15%,"Medium","High")))</f>
        <v/>
      </c>
      <c r="Y3637">
        <f>IF(L3637&gt;=20000,"High Value",IF(L3637&gt;=5000,"Medium Value","Low Value"))</f>
        <v/>
      </c>
      <c r="Z3637">
        <f>IF(R3637&lt;=3,"Fast",IF(R3637&lt;=5,"On Time","Delayed"))</f>
        <v/>
      </c>
    </row>
    <row r="3638">
      <c r="A3638">
        <f>Raw_Data!A3638</f>
        <v/>
      </c>
      <c r="B3638" s="11">
        <f>Raw_Data!B3638</f>
        <v/>
      </c>
      <c r="C3638">
        <f>Raw_Data!C3638</f>
        <v/>
      </c>
      <c r="D3638">
        <f>Raw_Data!D3638</f>
        <v/>
      </c>
      <c r="E3638">
        <f>Raw_Data!E3638</f>
        <v/>
      </c>
      <c r="F3638">
        <f>Raw_Data!F3638</f>
        <v/>
      </c>
      <c r="G3638">
        <f>Raw_Data!G3638</f>
        <v/>
      </c>
      <c r="H3638">
        <f>Raw_Data!H3638</f>
        <v/>
      </c>
      <c r="I3638">
        <f>Raw_Data!I3638</f>
        <v/>
      </c>
      <c r="J3638" s="12">
        <f>Raw_Data!J3638</f>
        <v/>
      </c>
      <c r="K3638" s="13">
        <f>Raw_Data!K3638</f>
        <v/>
      </c>
      <c r="L3638" s="12">
        <f>Raw_Data!L3638</f>
        <v/>
      </c>
      <c r="M3638" s="12">
        <f>Raw_Data!M3638</f>
        <v/>
      </c>
      <c r="N3638" s="12">
        <f>Raw_Data!N3638</f>
        <v/>
      </c>
      <c r="O3638">
        <f>Raw_Data!O3638</f>
        <v/>
      </c>
      <c r="P3638">
        <f>Raw_Data!P3638</f>
        <v/>
      </c>
      <c r="Q3638">
        <f>Raw_Data!Q3638</f>
        <v/>
      </c>
      <c r="R3638">
        <f>Raw_Data!R3638</f>
        <v/>
      </c>
      <c r="S3638">
        <f>Raw_Data!S3638</f>
        <v/>
      </c>
      <c r="T3638">
        <f>YEAR(B3638)</f>
        <v/>
      </c>
      <c r="U3638">
        <f>MONTH(B3638)</f>
        <v/>
      </c>
      <c r="V3638">
        <f>TEXT(B3638,"mmm")</f>
        <v/>
      </c>
      <c r="W3638" s="15">
        <f>IFERROR(N3638/L3638,0)</f>
        <v/>
      </c>
      <c r="X3638">
        <f>IF(K3638=0,"No Discount",IF(K3638&lt;=5%,"Low",IF(K3638&lt;=15%,"Medium","High")))</f>
        <v/>
      </c>
      <c r="Y3638">
        <f>IF(L3638&gt;=20000,"High Value",IF(L3638&gt;=5000,"Medium Value","Low Value"))</f>
        <v/>
      </c>
      <c r="Z3638">
        <f>IF(R3638&lt;=3,"Fast",IF(R3638&lt;=5,"On Time","Delayed"))</f>
        <v/>
      </c>
    </row>
    <row r="3639">
      <c r="A3639">
        <f>Raw_Data!A3639</f>
        <v/>
      </c>
      <c r="B3639" s="11">
        <f>Raw_Data!B3639</f>
        <v/>
      </c>
      <c r="C3639">
        <f>Raw_Data!C3639</f>
        <v/>
      </c>
      <c r="D3639">
        <f>Raw_Data!D3639</f>
        <v/>
      </c>
      <c r="E3639">
        <f>Raw_Data!E3639</f>
        <v/>
      </c>
      <c r="F3639">
        <f>Raw_Data!F3639</f>
        <v/>
      </c>
      <c r="G3639">
        <f>Raw_Data!G3639</f>
        <v/>
      </c>
      <c r="H3639">
        <f>Raw_Data!H3639</f>
        <v/>
      </c>
      <c r="I3639">
        <f>Raw_Data!I3639</f>
        <v/>
      </c>
      <c r="J3639" s="12">
        <f>Raw_Data!J3639</f>
        <v/>
      </c>
      <c r="K3639" s="13">
        <f>Raw_Data!K3639</f>
        <v/>
      </c>
      <c r="L3639" s="12">
        <f>Raw_Data!L3639</f>
        <v/>
      </c>
      <c r="M3639" s="12">
        <f>Raw_Data!M3639</f>
        <v/>
      </c>
      <c r="N3639" s="12">
        <f>Raw_Data!N3639</f>
        <v/>
      </c>
      <c r="O3639">
        <f>Raw_Data!O3639</f>
        <v/>
      </c>
      <c r="P3639">
        <f>Raw_Data!P3639</f>
        <v/>
      </c>
      <c r="Q3639">
        <f>Raw_Data!Q3639</f>
        <v/>
      </c>
      <c r="R3639">
        <f>Raw_Data!R3639</f>
        <v/>
      </c>
      <c r="S3639">
        <f>Raw_Data!S3639</f>
        <v/>
      </c>
      <c r="T3639">
        <f>YEAR(B3639)</f>
        <v/>
      </c>
      <c r="U3639">
        <f>MONTH(B3639)</f>
        <v/>
      </c>
      <c r="V3639">
        <f>TEXT(B3639,"mmm")</f>
        <v/>
      </c>
      <c r="W3639" s="15">
        <f>IFERROR(N3639/L3639,0)</f>
        <v/>
      </c>
      <c r="X3639">
        <f>IF(K3639=0,"No Discount",IF(K3639&lt;=5%,"Low",IF(K3639&lt;=15%,"Medium","High")))</f>
        <v/>
      </c>
      <c r="Y3639">
        <f>IF(L3639&gt;=20000,"High Value",IF(L3639&gt;=5000,"Medium Value","Low Value"))</f>
        <v/>
      </c>
      <c r="Z3639">
        <f>IF(R3639&lt;=3,"Fast",IF(R3639&lt;=5,"On Time","Delayed"))</f>
        <v/>
      </c>
    </row>
    <row r="3640">
      <c r="A3640">
        <f>Raw_Data!A3640</f>
        <v/>
      </c>
      <c r="B3640" s="11">
        <f>Raw_Data!B3640</f>
        <v/>
      </c>
      <c r="C3640">
        <f>Raw_Data!C3640</f>
        <v/>
      </c>
      <c r="D3640">
        <f>Raw_Data!D3640</f>
        <v/>
      </c>
      <c r="E3640">
        <f>Raw_Data!E3640</f>
        <v/>
      </c>
      <c r="F3640">
        <f>Raw_Data!F3640</f>
        <v/>
      </c>
      <c r="G3640">
        <f>Raw_Data!G3640</f>
        <v/>
      </c>
      <c r="H3640">
        <f>Raw_Data!H3640</f>
        <v/>
      </c>
      <c r="I3640">
        <f>Raw_Data!I3640</f>
        <v/>
      </c>
      <c r="J3640" s="12">
        <f>Raw_Data!J3640</f>
        <v/>
      </c>
      <c r="K3640" s="13">
        <f>Raw_Data!K3640</f>
        <v/>
      </c>
      <c r="L3640" s="12">
        <f>Raw_Data!L3640</f>
        <v/>
      </c>
      <c r="M3640" s="12">
        <f>Raw_Data!M3640</f>
        <v/>
      </c>
      <c r="N3640" s="12">
        <f>Raw_Data!N3640</f>
        <v/>
      </c>
      <c r="O3640">
        <f>Raw_Data!O3640</f>
        <v/>
      </c>
      <c r="P3640">
        <f>Raw_Data!P3640</f>
        <v/>
      </c>
      <c r="Q3640">
        <f>Raw_Data!Q3640</f>
        <v/>
      </c>
      <c r="R3640">
        <f>Raw_Data!R3640</f>
        <v/>
      </c>
      <c r="S3640">
        <f>Raw_Data!S3640</f>
        <v/>
      </c>
      <c r="T3640">
        <f>YEAR(B3640)</f>
        <v/>
      </c>
      <c r="U3640">
        <f>MONTH(B3640)</f>
        <v/>
      </c>
      <c r="V3640">
        <f>TEXT(B3640,"mmm")</f>
        <v/>
      </c>
      <c r="W3640" s="15">
        <f>IFERROR(N3640/L3640,0)</f>
        <v/>
      </c>
      <c r="X3640">
        <f>IF(K3640=0,"No Discount",IF(K3640&lt;=5%,"Low",IF(K3640&lt;=15%,"Medium","High")))</f>
        <v/>
      </c>
      <c r="Y3640">
        <f>IF(L3640&gt;=20000,"High Value",IF(L3640&gt;=5000,"Medium Value","Low Value"))</f>
        <v/>
      </c>
      <c r="Z3640">
        <f>IF(R3640&lt;=3,"Fast",IF(R3640&lt;=5,"On Time","Delayed"))</f>
        <v/>
      </c>
    </row>
    <row r="3641">
      <c r="A3641">
        <f>Raw_Data!A3641</f>
        <v/>
      </c>
      <c r="B3641" s="11">
        <f>Raw_Data!B3641</f>
        <v/>
      </c>
      <c r="C3641">
        <f>Raw_Data!C3641</f>
        <v/>
      </c>
      <c r="D3641">
        <f>Raw_Data!D3641</f>
        <v/>
      </c>
      <c r="E3641">
        <f>Raw_Data!E3641</f>
        <v/>
      </c>
      <c r="F3641">
        <f>Raw_Data!F3641</f>
        <v/>
      </c>
      <c r="G3641">
        <f>Raw_Data!G3641</f>
        <v/>
      </c>
      <c r="H3641">
        <f>Raw_Data!H3641</f>
        <v/>
      </c>
      <c r="I3641">
        <f>Raw_Data!I3641</f>
        <v/>
      </c>
      <c r="J3641" s="12">
        <f>Raw_Data!J3641</f>
        <v/>
      </c>
      <c r="K3641" s="13">
        <f>Raw_Data!K3641</f>
        <v/>
      </c>
      <c r="L3641" s="12">
        <f>Raw_Data!L3641</f>
        <v/>
      </c>
      <c r="M3641" s="12">
        <f>Raw_Data!M3641</f>
        <v/>
      </c>
      <c r="N3641" s="12">
        <f>Raw_Data!N3641</f>
        <v/>
      </c>
      <c r="O3641">
        <f>Raw_Data!O3641</f>
        <v/>
      </c>
      <c r="P3641">
        <f>Raw_Data!P3641</f>
        <v/>
      </c>
      <c r="Q3641">
        <f>Raw_Data!Q3641</f>
        <v/>
      </c>
      <c r="R3641">
        <f>Raw_Data!R3641</f>
        <v/>
      </c>
      <c r="S3641">
        <f>Raw_Data!S3641</f>
        <v/>
      </c>
      <c r="T3641">
        <f>YEAR(B3641)</f>
        <v/>
      </c>
      <c r="U3641">
        <f>MONTH(B3641)</f>
        <v/>
      </c>
      <c r="V3641">
        <f>TEXT(B3641,"mmm")</f>
        <v/>
      </c>
      <c r="W3641" s="15">
        <f>IFERROR(N3641/L3641,0)</f>
        <v/>
      </c>
      <c r="X3641">
        <f>IF(K3641=0,"No Discount",IF(K3641&lt;=5%,"Low",IF(K3641&lt;=15%,"Medium","High")))</f>
        <v/>
      </c>
      <c r="Y3641">
        <f>IF(L3641&gt;=20000,"High Value",IF(L3641&gt;=5000,"Medium Value","Low Value"))</f>
        <v/>
      </c>
      <c r="Z3641">
        <f>IF(R3641&lt;=3,"Fast",IF(R3641&lt;=5,"On Time","Delayed"))</f>
        <v/>
      </c>
    </row>
    <row r="3642">
      <c r="A3642">
        <f>Raw_Data!A3642</f>
        <v/>
      </c>
      <c r="B3642" s="11">
        <f>Raw_Data!B3642</f>
        <v/>
      </c>
      <c r="C3642">
        <f>Raw_Data!C3642</f>
        <v/>
      </c>
      <c r="D3642">
        <f>Raw_Data!D3642</f>
        <v/>
      </c>
      <c r="E3642">
        <f>Raw_Data!E3642</f>
        <v/>
      </c>
      <c r="F3642">
        <f>Raw_Data!F3642</f>
        <v/>
      </c>
      <c r="G3642">
        <f>Raw_Data!G3642</f>
        <v/>
      </c>
      <c r="H3642">
        <f>Raw_Data!H3642</f>
        <v/>
      </c>
      <c r="I3642">
        <f>Raw_Data!I3642</f>
        <v/>
      </c>
      <c r="J3642" s="12">
        <f>Raw_Data!J3642</f>
        <v/>
      </c>
      <c r="K3642" s="13">
        <f>Raw_Data!K3642</f>
        <v/>
      </c>
      <c r="L3642" s="12">
        <f>Raw_Data!L3642</f>
        <v/>
      </c>
      <c r="M3642" s="12">
        <f>Raw_Data!M3642</f>
        <v/>
      </c>
      <c r="N3642" s="12">
        <f>Raw_Data!N3642</f>
        <v/>
      </c>
      <c r="O3642">
        <f>Raw_Data!O3642</f>
        <v/>
      </c>
      <c r="P3642">
        <f>Raw_Data!P3642</f>
        <v/>
      </c>
      <c r="Q3642">
        <f>Raw_Data!Q3642</f>
        <v/>
      </c>
      <c r="R3642">
        <f>Raw_Data!R3642</f>
        <v/>
      </c>
      <c r="S3642">
        <f>Raw_Data!S3642</f>
        <v/>
      </c>
      <c r="T3642">
        <f>YEAR(B3642)</f>
        <v/>
      </c>
      <c r="U3642">
        <f>MONTH(B3642)</f>
        <v/>
      </c>
      <c r="V3642">
        <f>TEXT(B3642,"mmm")</f>
        <v/>
      </c>
      <c r="W3642" s="15">
        <f>IFERROR(N3642/L3642,0)</f>
        <v/>
      </c>
      <c r="X3642">
        <f>IF(K3642=0,"No Discount",IF(K3642&lt;=5%,"Low",IF(K3642&lt;=15%,"Medium","High")))</f>
        <v/>
      </c>
      <c r="Y3642">
        <f>IF(L3642&gt;=20000,"High Value",IF(L3642&gt;=5000,"Medium Value","Low Value"))</f>
        <v/>
      </c>
      <c r="Z3642">
        <f>IF(R3642&lt;=3,"Fast",IF(R3642&lt;=5,"On Time","Delayed"))</f>
        <v/>
      </c>
    </row>
    <row r="3643">
      <c r="A3643">
        <f>Raw_Data!A3643</f>
        <v/>
      </c>
      <c r="B3643" s="11">
        <f>Raw_Data!B3643</f>
        <v/>
      </c>
      <c r="C3643">
        <f>Raw_Data!C3643</f>
        <v/>
      </c>
      <c r="D3643">
        <f>Raw_Data!D3643</f>
        <v/>
      </c>
      <c r="E3643">
        <f>Raw_Data!E3643</f>
        <v/>
      </c>
      <c r="F3643">
        <f>Raw_Data!F3643</f>
        <v/>
      </c>
      <c r="G3643">
        <f>Raw_Data!G3643</f>
        <v/>
      </c>
      <c r="H3643">
        <f>Raw_Data!H3643</f>
        <v/>
      </c>
      <c r="I3643">
        <f>Raw_Data!I3643</f>
        <v/>
      </c>
      <c r="J3643" s="12">
        <f>Raw_Data!J3643</f>
        <v/>
      </c>
      <c r="K3643" s="13">
        <f>Raw_Data!K3643</f>
        <v/>
      </c>
      <c r="L3643" s="12">
        <f>Raw_Data!L3643</f>
        <v/>
      </c>
      <c r="M3643" s="12">
        <f>Raw_Data!M3643</f>
        <v/>
      </c>
      <c r="N3643" s="12">
        <f>Raw_Data!N3643</f>
        <v/>
      </c>
      <c r="O3643">
        <f>Raw_Data!O3643</f>
        <v/>
      </c>
      <c r="P3643">
        <f>Raw_Data!P3643</f>
        <v/>
      </c>
      <c r="Q3643">
        <f>Raw_Data!Q3643</f>
        <v/>
      </c>
      <c r="R3643">
        <f>Raw_Data!R3643</f>
        <v/>
      </c>
      <c r="S3643">
        <f>Raw_Data!S3643</f>
        <v/>
      </c>
      <c r="T3643">
        <f>YEAR(B3643)</f>
        <v/>
      </c>
      <c r="U3643">
        <f>MONTH(B3643)</f>
        <v/>
      </c>
      <c r="V3643">
        <f>TEXT(B3643,"mmm")</f>
        <v/>
      </c>
      <c r="W3643" s="15">
        <f>IFERROR(N3643/L3643,0)</f>
        <v/>
      </c>
      <c r="X3643">
        <f>IF(K3643=0,"No Discount",IF(K3643&lt;=5%,"Low",IF(K3643&lt;=15%,"Medium","High")))</f>
        <v/>
      </c>
      <c r="Y3643">
        <f>IF(L3643&gt;=20000,"High Value",IF(L3643&gt;=5000,"Medium Value","Low Value"))</f>
        <v/>
      </c>
      <c r="Z3643">
        <f>IF(R3643&lt;=3,"Fast",IF(R3643&lt;=5,"On Time","Delayed"))</f>
        <v/>
      </c>
    </row>
    <row r="3644">
      <c r="A3644">
        <f>Raw_Data!A3644</f>
        <v/>
      </c>
      <c r="B3644" s="11">
        <f>Raw_Data!B3644</f>
        <v/>
      </c>
      <c r="C3644">
        <f>Raw_Data!C3644</f>
        <v/>
      </c>
      <c r="D3644">
        <f>Raw_Data!D3644</f>
        <v/>
      </c>
      <c r="E3644">
        <f>Raw_Data!E3644</f>
        <v/>
      </c>
      <c r="F3644">
        <f>Raw_Data!F3644</f>
        <v/>
      </c>
      <c r="G3644">
        <f>Raw_Data!G3644</f>
        <v/>
      </c>
      <c r="H3644">
        <f>Raw_Data!H3644</f>
        <v/>
      </c>
      <c r="I3644">
        <f>Raw_Data!I3644</f>
        <v/>
      </c>
      <c r="J3644" s="12">
        <f>Raw_Data!J3644</f>
        <v/>
      </c>
      <c r="K3644" s="13">
        <f>Raw_Data!K3644</f>
        <v/>
      </c>
      <c r="L3644" s="12">
        <f>Raw_Data!L3644</f>
        <v/>
      </c>
      <c r="M3644" s="12">
        <f>Raw_Data!M3644</f>
        <v/>
      </c>
      <c r="N3644" s="12">
        <f>Raw_Data!N3644</f>
        <v/>
      </c>
      <c r="O3644">
        <f>Raw_Data!O3644</f>
        <v/>
      </c>
      <c r="P3644">
        <f>Raw_Data!P3644</f>
        <v/>
      </c>
      <c r="Q3644">
        <f>Raw_Data!Q3644</f>
        <v/>
      </c>
      <c r="R3644">
        <f>Raw_Data!R3644</f>
        <v/>
      </c>
      <c r="S3644">
        <f>Raw_Data!S3644</f>
        <v/>
      </c>
      <c r="T3644">
        <f>YEAR(B3644)</f>
        <v/>
      </c>
      <c r="U3644">
        <f>MONTH(B3644)</f>
        <v/>
      </c>
      <c r="V3644">
        <f>TEXT(B3644,"mmm")</f>
        <v/>
      </c>
      <c r="W3644" s="15">
        <f>IFERROR(N3644/L3644,0)</f>
        <v/>
      </c>
      <c r="X3644">
        <f>IF(K3644=0,"No Discount",IF(K3644&lt;=5%,"Low",IF(K3644&lt;=15%,"Medium","High")))</f>
        <v/>
      </c>
      <c r="Y3644">
        <f>IF(L3644&gt;=20000,"High Value",IF(L3644&gt;=5000,"Medium Value","Low Value"))</f>
        <v/>
      </c>
      <c r="Z3644">
        <f>IF(R3644&lt;=3,"Fast",IF(R3644&lt;=5,"On Time","Delayed"))</f>
        <v/>
      </c>
    </row>
    <row r="3645">
      <c r="A3645">
        <f>Raw_Data!A3645</f>
        <v/>
      </c>
      <c r="B3645" s="11">
        <f>Raw_Data!B3645</f>
        <v/>
      </c>
      <c r="C3645">
        <f>Raw_Data!C3645</f>
        <v/>
      </c>
      <c r="D3645">
        <f>Raw_Data!D3645</f>
        <v/>
      </c>
      <c r="E3645">
        <f>Raw_Data!E3645</f>
        <v/>
      </c>
      <c r="F3645">
        <f>Raw_Data!F3645</f>
        <v/>
      </c>
      <c r="G3645">
        <f>Raw_Data!G3645</f>
        <v/>
      </c>
      <c r="H3645">
        <f>Raw_Data!H3645</f>
        <v/>
      </c>
      <c r="I3645">
        <f>Raw_Data!I3645</f>
        <v/>
      </c>
      <c r="J3645" s="12">
        <f>Raw_Data!J3645</f>
        <v/>
      </c>
      <c r="K3645" s="13">
        <f>Raw_Data!K3645</f>
        <v/>
      </c>
      <c r="L3645" s="12">
        <f>Raw_Data!L3645</f>
        <v/>
      </c>
      <c r="M3645" s="12">
        <f>Raw_Data!M3645</f>
        <v/>
      </c>
      <c r="N3645" s="12">
        <f>Raw_Data!N3645</f>
        <v/>
      </c>
      <c r="O3645">
        <f>Raw_Data!O3645</f>
        <v/>
      </c>
      <c r="P3645">
        <f>Raw_Data!P3645</f>
        <v/>
      </c>
      <c r="Q3645">
        <f>Raw_Data!Q3645</f>
        <v/>
      </c>
      <c r="R3645">
        <f>Raw_Data!R3645</f>
        <v/>
      </c>
      <c r="S3645">
        <f>Raw_Data!S3645</f>
        <v/>
      </c>
      <c r="T3645">
        <f>YEAR(B3645)</f>
        <v/>
      </c>
      <c r="U3645">
        <f>MONTH(B3645)</f>
        <v/>
      </c>
      <c r="V3645">
        <f>TEXT(B3645,"mmm")</f>
        <v/>
      </c>
      <c r="W3645" s="15">
        <f>IFERROR(N3645/L3645,0)</f>
        <v/>
      </c>
      <c r="X3645">
        <f>IF(K3645=0,"No Discount",IF(K3645&lt;=5%,"Low",IF(K3645&lt;=15%,"Medium","High")))</f>
        <v/>
      </c>
      <c r="Y3645">
        <f>IF(L3645&gt;=20000,"High Value",IF(L3645&gt;=5000,"Medium Value","Low Value"))</f>
        <v/>
      </c>
      <c r="Z3645">
        <f>IF(R3645&lt;=3,"Fast",IF(R3645&lt;=5,"On Time","Delayed"))</f>
        <v/>
      </c>
    </row>
    <row r="3646">
      <c r="A3646">
        <f>Raw_Data!A3646</f>
        <v/>
      </c>
      <c r="B3646" s="11">
        <f>Raw_Data!B3646</f>
        <v/>
      </c>
      <c r="C3646">
        <f>Raw_Data!C3646</f>
        <v/>
      </c>
      <c r="D3646">
        <f>Raw_Data!D3646</f>
        <v/>
      </c>
      <c r="E3646">
        <f>Raw_Data!E3646</f>
        <v/>
      </c>
      <c r="F3646">
        <f>Raw_Data!F3646</f>
        <v/>
      </c>
      <c r="G3646">
        <f>Raw_Data!G3646</f>
        <v/>
      </c>
      <c r="H3646">
        <f>Raw_Data!H3646</f>
        <v/>
      </c>
      <c r="I3646">
        <f>Raw_Data!I3646</f>
        <v/>
      </c>
      <c r="J3646" s="12">
        <f>Raw_Data!J3646</f>
        <v/>
      </c>
      <c r="K3646" s="13">
        <f>Raw_Data!K3646</f>
        <v/>
      </c>
      <c r="L3646" s="12">
        <f>Raw_Data!L3646</f>
        <v/>
      </c>
      <c r="M3646" s="12">
        <f>Raw_Data!M3646</f>
        <v/>
      </c>
      <c r="N3646" s="12">
        <f>Raw_Data!N3646</f>
        <v/>
      </c>
      <c r="O3646">
        <f>Raw_Data!O3646</f>
        <v/>
      </c>
      <c r="P3646">
        <f>Raw_Data!P3646</f>
        <v/>
      </c>
      <c r="Q3646">
        <f>Raw_Data!Q3646</f>
        <v/>
      </c>
      <c r="R3646">
        <f>Raw_Data!R3646</f>
        <v/>
      </c>
      <c r="S3646">
        <f>Raw_Data!S3646</f>
        <v/>
      </c>
      <c r="T3646">
        <f>YEAR(B3646)</f>
        <v/>
      </c>
      <c r="U3646">
        <f>MONTH(B3646)</f>
        <v/>
      </c>
      <c r="V3646">
        <f>TEXT(B3646,"mmm")</f>
        <v/>
      </c>
      <c r="W3646" s="15">
        <f>IFERROR(N3646/L3646,0)</f>
        <v/>
      </c>
      <c r="X3646">
        <f>IF(K3646=0,"No Discount",IF(K3646&lt;=5%,"Low",IF(K3646&lt;=15%,"Medium","High")))</f>
        <v/>
      </c>
      <c r="Y3646">
        <f>IF(L3646&gt;=20000,"High Value",IF(L3646&gt;=5000,"Medium Value","Low Value"))</f>
        <v/>
      </c>
      <c r="Z3646">
        <f>IF(R3646&lt;=3,"Fast",IF(R3646&lt;=5,"On Time","Delayed"))</f>
        <v/>
      </c>
    </row>
    <row r="3647">
      <c r="A3647">
        <f>Raw_Data!A3647</f>
        <v/>
      </c>
      <c r="B3647" s="11">
        <f>Raw_Data!B3647</f>
        <v/>
      </c>
      <c r="C3647">
        <f>Raw_Data!C3647</f>
        <v/>
      </c>
      <c r="D3647">
        <f>Raw_Data!D3647</f>
        <v/>
      </c>
      <c r="E3647">
        <f>Raw_Data!E3647</f>
        <v/>
      </c>
      <c r="F3647">
        <f>Raw_Data!F3647</f>
        <v/>
      </c>
      <c r="G3647">
        <f>Raw_Data!G3647</f>
        <v/>
      </c>
      <c r="H3647">
        <f>Raw_Data!H3647</f>
        <v/>
      </c>
      <c r="I3647">
        <f>Raw_Data!I3647</f>
        <v/>
      </c>
      <c r="J3647" s="12">
        <f>Raw_Data!J3647</f>
        <v/>
      </c>
      <c r="K3647" s="13">
        <f>Raw_Data!K3647</f>
        <v/>
      </c>
      <c r="L3647" s="12">
        <f>Raw_Data!L3647</f>
        <v/>
      </c>
      <c r="M3647" s="12">
        <f>Raw_Data!M3647</f>
        <v/>
      </c>
      <c r="N3647" s="12">
        <f>Raw_Data!N3647</f>
        <v/>
      </c>
      <c r="O3647">
        <f>Raw_Data!O3647</f>
        <v/>
      </c>
      <c r="P3647">
        <f>Raw_Data!P3647</f>
        <v/>
      </c>
      <c r="Q3647">
        <f>Raw_Data!Q3647</f>
        <v/>
      </c>
      <c r="R3647">
        <f>Raw_Data!R3647</f>
        <v/>
      </c>
      <c r="S3647">
        <f>Raw_Data!S3647</f>
        <v/>
      </c>
      <c r="T3647">
        <f>YEAR(B3647)</f>
        <v/>
      </c>
      <c r="U3647">
        <f>MONTH(B3647)</f>
        <v/>
      </c>
      <c r="V3647">
        <f>TEXT(B3647,"mmm")</f>
        <v/>
      </c>
      <c r="W3647" s="15">
        <f>IFERROR(N3647/L3647,0)</f>
        <v/>
      </c>
      <c r="X3647">
        <f>IF(K3647=0,"No Discount",IF(K3647&lt;=5%,"Low",IF(K3647&lt;=15%,"Medium","High")))</f>
        <v/>
      </c>
      <c r="Y3647">
        <f>IF(L3647&gt;=20000,"High Value",IF(L3647&gt;=5000,"Medium Value","Low Value"))</f>
        <v/>
      </c>
      <c r="Z3647">
        <f>IF(R3647&lt;=3,"Fast",IF(R3647&lt;=5,"On Time","Delayed"))</f>
        <v/>
      </c>
    </row>
    <row r="3648">
      <c r="A3648">
        <f>Raw_Data!A3648</f>
        <v/>
      </c>
      <c r="B3648" s="11">
        <f>Raw_Data!B3648</f>
        <v/>
      </c>
      <c r="C3648">
        <f>Raw_Data!C3648</f>
        <v/>
      </c>
      <c r="D3648">
        <f>Raw_Data!D3648</f>
        <v/>
      </c>
      <c r="E3648">
        <f>Raw_Data!E3648</f>
        <v/>
      </c>
      <c r="F3648">
        <f>Raw_Data!F3648</f>
        <v/>
      </c>
      <c r="G3648">
        <f>Raw_Data!G3648</f>
        <v/>
      </c>
      <c r="H3648">
        <f>Raw_Data!H3648</f>
        <v/>
      </c>
      <c r="I3648">
        <f>Raw_Data!I3648</f>
        <v/>
      </c>
      <c r="J3648" s="12">
        <f>Raw_Data!J3648</f>
        <v/>
      </c>
      <c r="K3648" s="13">
        <f>Raw_Data!K3648</f>
        <v/>
      </c>
      <c r="L3648" s="12">
        <f>Raw_Data!L3648</f>
        <v/>
      </c>
      <c r="M3648" s="12">
        <f>Raw_Data!M3648</f>
        <v/>
      </c>
      <c r="N3648" s="12">
        <f>Raw_Data!N3648</f>
        <v/>
      </c>
      <c r="O3648">
        <f>Raw_Data!O3648</f>
        <v/>
      </c>
      <c r="P3648">
        <f>Raw_Data!P3648</f>
        <v/>
      </c>
      <c r="Q3648">
        <f>Raw_Data!Q3648</f>
        <v/>
      </c>
      <c r="R3648">
        <f>Raw_Data!R3648</f>
        <v/>
      </c>
      <c r="S3648">
        <f>Raw_Data!S3648</f>
        <v/>
      </c>
      <c r="T3648">
        <f>YEAR(B3648)</f>
        <v/>
      </c>
      <c r="U3648">
        <f>MONTH(B3648)</f>
        <v/>
      </c>
      <c r="V3648">
        <f>TEXT(B3648,"mmm")</f>
        <v/>
      </c>
      <c r="W3648" s="15">
        <f>IFERROR(N3648/L3648,0)</f>
        <v/>
      </c>
      <c r="X3648">
        <f>IF(K3648=0,"No Discount",IF(K3648&lt;=5%,"Low",IF(K3648&lt;=15%,"Medium","High")))</f>
        <v/>
      </c>
      <c r="Y3648">
        <f>IF(L3648&gt;=20000,"High Value",IF(L3648&gt;=5000,"Medium Value","Low Value"))</f>
        <v/>
      </c>
      <c r="Z3648">
        <f>IF(R3648&lt;=3,"Fast",IF(R3648&lt;=5,"On Time","Delayed"))</f>
        <v/>
      </c>
    </row>
    <row r="3649">
      <c r="A3649">
        <f>Raw_Data!A3649</f>
        <v/>
      </c>
      <c r="B3649" s="11">
        <f>Raw_Data!B3649</f>
        <v/>
      </c>
      <c r="C3649">
        <f>Raw_Data!C3649</f>
        <v/>
      </c>
      <c r="D3649">
        <f>Raw_Data!D3649</f>
        <v/>
      </c>
      <c r="E3649">
        <f>Raw_Data!E3649</f>
        <v/>
      </c>
      <c r="F3649">
        <f>Raw_Data!F3649</f>
        <v/>
      </c>
      <c r="G3649">
        <f>Raw_Data!G3649</f>
        <v/>
      </c>
      <c r="H3649">
        <f>Raw_Data!H3649</f>
        <v/>
      </c>
      <c r="I3649">
        <f>Raw_Data!I3649</f>
        <v/>
      </c>
      <c r="J3649" s="12">
        <f>Raw_Data!J3649</f>
        <v/>
      </c>
      <c r="K3649" s="13">
        <f>Raw_Data!K3649</f>
        <v/>
      </c>
      <c r="L3649" s="12">
        <f>Raw_Data!L3649</f>
        <v/>
      </c>
      <c r="M3649" s="12">
        <f>Raw_Data!M3649</f>
        <v/>
      </c>
      <c r="N3649" s="12">
        <f>Raw_Data!N3649</f>
        <v/>
      </c>
      <c r="O3649">
        <f>Raw_Data!O3649</f>
        <v/>
      </c>
      <c r="P3649">
        <f>Raw_Data!P3649</f>
        <v/>
      </c>
      <c r="Q3649">
        <f>Raw_Data!Q3649</f>
        <v/>
      </c>
      <c r="R3649">
        <f>Raw_Data!R3649</f>
        <v/>
      </c>
      <c r="S3649">
        <f>Raw_Data!S3649</f>
        <v/>
      </c>
      <c r="T3649">
        <f>YEAR(B3649)</f>
        <v/>
      </c>
      <c r="U3649">
        <f>MONTH(B3649)</f>
        <v/>
      </c>
      <c r="V3649">
        <f>TEXT(B3649,"mmm")</f>
        <v/>
      </c>
      <c r="W3649" s="15">
        <f>IFERROR(N3649/L3649,0)</f>
        <v/>
      </c>
      <c r="X3649">
        <f>IF(K3649=0,"No Discount",IF(K3649&lt;=5%,"Low",IF(K3649&lt;=15%,"Medium","High")))</f>
        <v/>
      </c>
      <c r="Y3649">
        <f>IF(L3649&gt;=20000,"High Value",IF(L3649&gt;=5000,"Medium Value","Low Value"))</f>
        <v/>
      </c>
      <c r="Z3649">
        <f>IF(R3649&lt;=3,"Fast",IF(R3649&lt;=5,"On Time","Delayed"))</f>
        <v/>
      </c>
    </row>
    <row r="3650">
      <c r="A3650">
        <f>Raw_Data!A3650</f>
        <v/>
      </c>
      <c r="B3650" s="11">
        <f>Raw_Data!B3650</f>
        <v/>
      </c>
      <c r="C3650">
        <f>Raw_Data!C3650</f>
        <v/>
      </c>
      <c r="D3650">
        <f>Raw_Data!D3650</f>
        <v/>
      </c>
      <c r="E3650">
        <f>Raw_Data!E3650</f>
        <v/>
      </c>
      <c r="F3650">
        <f>Raw_Data!F3650</f>
        <v/>
      </c>
      <c r="G3650">
        <f>Raw_Data!G3650</f>
        <v/>
      </c>
      <c r="H3650">
        <f>Raw_Data!H3650</f>
        <v/>
      </c>
      <c r="I3650">
        <f>Raw_Data!I3650</f>
        <v/>
      </c>
      <c r="J3650" s="12">
        <f>Raw_Data!J3650</f>
        <v/>
      </c>
      <c r="K3650" s="13">
        <f>Raw_Data!K3650</f>
        <v/>
      </c>
      <c r="L3650" s="12">
        <f>Raw_Data!L3650</f>
        <v/>
      </c>
      <c r="M3650" s="12">
        <f>Raw_Data!M3650</f>
        <v/>
      </c>
      <c r="N3650" s="12">
        <f>Raw_Data!N3650</f>
        <v/>
      </c>
      <c r="O3650">
        <f>Raw_Data!O3650</f>
        <v/>
      </c>
      <c r="P3650">
        <f>Raw_Data!P3650</f>
        <v/>
      </c>
      <c r="Q3650">
        <f>Raw_Data!Q3650</f>
        <v/>
      </c>
      <c r="R3650">
        <f>Raw_Data!R3650</f>
        <v/>
      </c>
      <c r="S3650">
        <f>Raw_Data!S3650</f>
        <v/>
      </c>
      <c r="T3650">
        <f>YEAR(B3650)</f>
        <v/>
      </c>
      <c r="U3650">
        <f>MONTH(B3650)</f>
        <v/>
      </c>
      <c r="V3650">
        <f>TEXT(B3650,"mmm")</f>
        <v/>
      </c>
      <c r="W3650" s="15">
        <f>IFERROR(N3650/L3650,0)</f>
        <v/>
      </c>
      <c r="X3650">
        <f>IF(K3650=0,"No Discount",IF(K3650&lt;=5%,"Low",IF(K3650&lt;=15%,"Medium","High")))</f>
        <v/>
      </c>
      <c r="Y3650">
        <f>IF(L3650&gt;=20000,"High Value",IF(L3650&gt;=5000,"Medium Value","Low Value"))</f>
        <v/>
      </c>
      <c r="Z3650">
        <f>IF(R3650&lt;=3,"Fast",IF(R3650&lt;=5,"On Time","Delayed"))</f>
        <v/>
      </c>
    </row>
    <row r="3651">
      <c r="A3651">
        <f>Raw_Data!A3651</f>
        <v/>
      </c>
      <c r="B3651" s="11">
        <f>Raw_Data!B3651</f>
        <v/>
      </c>
      <c r="C3651">
        <f>Raw_Data!C3651</f>
        <v/>
      </c>
      <c r="D3651">
        <f>Raw_Data!D3651</f>
        <v/>
      </c>
      <c r="E3651">
        <f>Raw_Data!E3651</f>
        <v/>
      </c>
      <c r="F3651">
        <f>Raw_Data!F3651</f>
        <v/>
      </c>
      <c r="G3651">
        <f>Raw_Data!G3651</f>
        <v/>
      </c>
      <c r="H3651">
        <f>Raw_Data!H3651</f>
        <v/>
      </c>
      <c r="I3651">
        <f>Raw_Data!I3651</f>
        <v/>
      </c>
      <c r="J3651" s="12">
        <f>Raw_Data!J3651</f>
        <v/>
      </c>
      <c r="K3651" s="13">
        <f>Raw_Data!K3651</f>
        <v/>
      </c>
      <c r="L3651" s="12">
        <f>Raw_Data!L3651</f>
        <v/>
      </c>
      <c r="M3651" s="12">
        <f>Raw_Data!M3651</f>
        <v/>
      </c>
      <c r="N3651" s="12">
        <f>Raw_Data!N3651</f>
        <v/>
      </c>
      <c r="O3651">
        <f>Raw_Data!O3651</f>
        <v/>
      </c>
      <c r="P3651">
        <f>Raw_Data!P3651</f>
        <v/>
      </c>
      <c r="Q3651">
        <f>Raw_Data!Q3651</f>
        <v/>
      </c>
      <c r="R3651">
        <f>Raw_Data!R3651</f>
        <v/>
      </c>
      <c r="S3651">
        <f>Raw_Data!S3651</f>
        <v/>
      </c>
      <c r="T3651">
        <f>YEAR(B3651)</f>
        <v/>
      </c>
      <c r="U3651">
        <f>MONTH(B3651)</f>
        <v/>
      </c>
      <c r="V3651">
        <f>TEXT(B3651,"mmm")</f>
        <v/>
      </c>
      <c r="W3651" s="15">
        <f>IFERROR(N3651/L3651,0)</f>
        <v/>
      </c>
      <c r="X3651">
        <f>IF(K3651=0,"No Discount",IF(K3651&lt;=5%,"Low",IF(K3651&lt;=15%,"Medium","High")))</f>
        <v/>
      </c>
      <c r="Y3651">
        <f>IF(L3651&gt;=20000,"High Value",IF(L3651&gt;=5000,"Medium Value","Low Value"))</f>
        <v/>
      </c>
      <c r="Z3651">
        <f>IF(R3651&lt;=3,"Fast",IF(R3651&lt;=5,"On Time","Delayed"))</f>
        <v/>
      </c>
    </row>
    <row r="3652">
      <c r="A3652">
        <f>Raw_Data!A3652</f>
        <v/>
      </c>
      <c r="B3652" s="11">
        <f>Raw_Data!B3652</f>
        <v/>
      </c>
      <c r="C3652">
        <f>Raw_Data!C3652</f>
        <v/>
      </c>
      <c r="D3652">
        <f>Raw_Data!D3652</f>
        <v/>
      </c>
      <c r="E3652">
        <f>Raw_Data!E3652</f>
        <v/>
      </c>
      <c r="F3652">
        <f>Raw_Data!F3652</f>
        <v/>
      </c>
      <c r="G3652">
        <f>Raw_Data!G3652</f>
        <v/>
      </c>
      <c r="H3652">
        <f>Raw_Data!H3652</f>
        <v/>
      </c>
      <c r="I3652">
        <f>Raw_Data!I3652</f>
        <v/>
      </c>
      <c r="J3652" s="12">
        <f>Raw_Data!J3652</f>
        <v/>
      </c>
      <c r="K3652" s="13">
        <f>Raw_Data!K3652</f>
        <v/>
      </c>
      <c r="L3652" s="12">
        <f>Raw_Data!L3652</f>
        <v/>
      </c>
      <c r="M3652" s="12">
        <f>Raw_Data!M3652</f>
        <v/>
      </c>
      <c r="N3652" s="12">
        <f>Raw_Data!N3652</f>
        <v/>
      </c>
      <c r="O3652">
        <f>Raw_Data!O3652</f>
        <v/>
      </c>
      <c r="P3652">
        <f>Raw_Data!P3652</f>
        <v/>
      </c>
      <c r="Q3652">
        <f>Raw_Data!Q3652</f>
        <v/>
      </c>
      <c r="R3652">
        <f>Raw_Data!R3652</f>
        <v/>
      </c>
      <c r="S3652">
        <f>Raw_Data!S3652</f>
        <v/>
      </c>
      <c r="T3652">
        <f>YEAR(B3652)</f>
        <v/>
      </c>
      <c r="U3652">
        <f>MONTH(B3652)</f>
        <v/>
      </c>
      <c r="V3652">
        <f>TEXT(B3652,"mmm")</f>
        <v/>
      </c>
      <c r="W3652" s="15">
        <f>IFERROR(N3652/L3652,0)</f>
        <v/>
      </c>
      <c r="X3652">
        <f>IF(K3652=0,"No Discount",IF(K3652&lt;=5%,"Low",IF(K3652&lt;=15%,"Medium","High")))</f>
        <v/>
      </c>
      <c r="Y3652">
        <f>IF(L3652&gt;=20000,"High Value",IF(L3652&gt;=5000,"Medium Value","Low Value"))</f>
        <v/>
      </c>
      <c r="Z3652">
        <f>IF(R3652&lt;=3,"Fast",IF(R3652&lt;=5,"On Time","Delayed"))</f>
        <v/>
      </c>
    </row>
    <row r="3653">
      <c r="A3653">
        <f>Raw_Data!A3653</f>
        <v/>
      </c>
      <c r="B3653" s="11">
        <f>Raw_Data!B3653</f>
        <v/>
      </c>
      <c r="C3653">
        <f>Raw_Data!C3653</f>
        <v/>
      </c>
      <c r="D3653">
        <f>Raw_Data!D3653</f>
        <v/>
      </c>
      <c r="E3653">
        <f>Raw_Data!E3653</f>
        <v/>
      </c>
      <c r="F3653">
        <f>Raw_Data!F3653</f>
        <v/>
      </c>
      <c r="G3653">
        <f>Raw_Data!G3653</f>
        <v/>
      </c>
      <c r="H3653">
        <f>Raw_Data!H3653</f>
        <v/>
      </c>
      <c r="I3653">
        <f>Raw_Data!I3653</f>
        <v/>
      </c>
      <c r="J3653" s="12">
        <f>Raw_Data!J3653</f>
        <v/>
      </c>
      <c r="K3653" s="13">
        <f>Raw_Data!K3653</f>
        <v/>
      </c>
      <c r="L3653" s="12">
        <f>Raw_Data!L3653</f>
        <v/>
      </c>
      <c r="M3653" s="12">
        <f>Raw_Data!M3653</f>
        <v/>
      </c>
      <c r="N3653" s="12">
        <f>Raw_Data!N3653</f>
        <v/>
      </c>
      <c r="O3653">
        <f>Raw_Data!O3653</f>
        <v/>
      </c>
      <c r="P3653">
        <f>Raw_Data!P3653</f>
        <v/>
      </c>
      <c r="Q3653">
        <f>Raw_Data!Q3653</f>
        <v/>
      </c>
      <c r="R3653">
        <f>Raw_Data!R3653</f>
        <v/>
      </c>
      <c r="S3653">
        <f>Raw_Data!S3653</f>
        <v/>
      </c>
      <c r="T3653">
        <f>YEAR(B3653)</f>
        <v/>
      </c>
      <c r="U3653">
        <f>MONTH(B3653)</f>
        <v/>
      </c>
      <c r="V3653">
        <f>TEXT(B3653,"mmm")</f>
        <v/>
      </c>
      <c r="W3653" s="15">
        <f>IFERROR(N3653/L3653,0)</f>
        <v/>
      </c>
      <c r="X3653">
        <f>IF(K3653=0,"No Discount",IF(K3653&lt;=5%,"Low",IF(K3653&lt;=15%,"Medium","High")))</f>
        <v/>
      </c>
      <c r="Y3653">
        <f>IF(L3653&gt;=20000,"High Value",IF(L3653&gt;=5000,"Medium Value","Low Value"))</f>
        <v/>
      </c>
      <c r="Z3653">
        <f>IF(R3653&lt;=3,"Fast",IF(R3653&lt;=5,"On Time","Delayed"))</f>
        <v/>
      </c>
    </row>
    <row r="3654">
      <c r="A3654">
        <f>Raw_Data!A3654</f>
        <v/>
      </c>
      <c r="B3654" s="11">
        <f>Raw_Data!B3654</f>
        <v/>
      </c>
      <c r="C3654">
        <f>Raw_Data!C3654</f>
        <v/>
      </c>
      <c r="D3654">
        <f>Raw_Data!D3654</f>
        <v/>
      </c>
      <c r="E3654">
        <f>Raw_Data!E3654</f>
        <v/>
      </c>
      <c r="F3654">
        <f>Raw_Data!F3654</f>
        <v/>
      </c>
      <c r="G3654">
        <f>Raw_Data!G3654</f>
        <v/>
      </c>
      <c r="H3654">
        <f>Raw_Data!H3654</f>
        <v/>
      </c>
      <c r="I3654">
        <f>Raw_Data!I3654</f>
        <v/>
      </c>
      <c r="J3654" s="12">
        <f>Raw_Data!J3654</f>
        <v/>
      </c>
      <c r="K3654" s="13">
        <f>Raw_Data!K3654</f>
        <v/>
      </c>
      <c r="L3654" s="12">
        <f>Raw_Data!L3654</f>
        <v/>
      </c>
      <c r="M3654" s="12">
        <f>Raw_Data!M3654</f>
        <v/>
      </c>
      <c r="N3654" s="12">
        <f>Raw_Data!N3654</f>
        <v/>
      </c>
      <c r="O3654">
        <f>Raw_Data!O3654</f>
        <v/>
      </c>
      <c r="P3654">
        <f>Raw_Data!P3654</f>
        <v/>
      </c>
      <c r="Q3654">
        <f>Raw_Data!Q3654</f>
        <v/>
      </c>
      <c r="R3654">
        <f>Raw_Data!R3654</f>
        <v/>
      </c>
      <c r="S3654">
        <f>Raw_Data!S3654</f>
        <v/>
      </c>
      <c r="T3654">
        <f>YEAR(B3654)</f>
        <v/>
      </c>
      <c r="U3654">
        <f>MONTH(B3654)</f>
        <v/>
      </c>
      <c r="V3654">
        <f>TEXT(B3654,"mmm")</f>
        <v/>
      </c>
      <c r="W3654" s="15">
        <f>IFERROR(N3654/L3654,0)</f>
        <v/>
      </c>
      <c r="X3654">
        <f>IF(K3654=0,"No Discount",IF(K3654&lt;=5%,"Low",IF(K3654&lt;=15%,"Medium","High")))</f>
        <v/>
      </c>
      <c r="Y3654">
        <f>IF(L3654&gt;=20000,"High Value",IF(L3654&gt;=5000,"Medium Value","Low Value"))</f>
        <v/>
      </c>
      <c r="Z3654">
        <f>IF(R3654&lt;=3,"Fast",IF(R3654&lt;=5,"On Time","Delayed"))</f>
        <v/>
      </c>
    </row>
    <row r="3655">
      <c r="A3655">
        <f>Raw_Data!A3655</f>
        <v/>
      </c>
      <c r="B3655" s="11">
        <f>Raw_Data!B3655</f>
        <v/>
      </c>
      <c r="C3655">
        <f>Raw_Data!C3655</f>
        <v/>
      </c>
      <c r="D3655">
        <f>Raw_Data!D3655</f>
        <v/>
      </c>
      <c r="E3655">
        <f>Raw_Data!E3655</f>
        <v/>
      </c>
      <c r="F3655">
        <f>Raw_Data!F3655</f>
        <v/>
      </c>
      <c r="G3655">
        <f>Raw_Data!G3655</f>
        <v/>
      </c>
      <c r="H3655">
        <f>Raw_Data!H3655</f>
        <v/>
      </c>
      <c r="I3655">
        <f>Raw_Data!I3655</f>
        <v/>
      </c>
      <c r="J3655" s="12">
        <f>Raw_Data!J3655</f>
        <v/>
      </c>
      <c r="K3655" s="13">
        <f>Raw_Data!K3655</f>
        <v/>
      </c>
      <c r="L3655" s="12">
        <f>Raw_Data!L3655</f>
        <v/>
      </c>
      <c r="M3655" s="12">
        <f>Raw_Data!M3655</f>
        <v/>
      </c>
      <c r="N3655" s="12">
        <f>Raw_Data!N3655</f>
        <v/>
      </c>
      <c r="O3655">
        <f>Raw_Data!O3655</f>
        <v/>
      </c>
      <c r="P3655">
        <f>Raw_Data!P3655</f>
        <v/>
      </c>
      <c r="Q3655">
        <f>Raw_Data!Q3655</f>
        <v/>
      </c>
      <c r="R3655">
        <f>Raw_Data!R3655</f>
        <v/>
      </c>
      <c r="S3655">
        <f>Raw_Data!S3655</f>
        <v/>
      </c>
      <c r="T3655">
        <f>YEAR(B3655)</f>
        <v/>
      </c>
      <c r="U3655">
        <f>MONTH(B3655)</f>
        <v/>
      </c>
      <c r="V3655">
        <f>TEXT(B3655,"mmm")</f>
        <v/>
      </c>
      <c r="W3655" s="15">
        <f>IFERROR(N3655/L3655,0)</f>
        <v/>
      </c>
      <c r="X3655">
        <f>IF(K3655=0,"No Discount",IF(K3655&lt;=5%,"Low",IF(K3655&lt;=15%,"Medium","High")))</f>
        <v/>
      </c>
      <c r="Y3655">
        <f>IF(L3655&gt;=20000,"High Value",IF(L3655&gt;=5000,"Medium Value","Low Value"))</f>
        <v/>
      </c>
      <c r="Z3655">
        <f>IF(R3655&lt;=3,"Fast",IF(R3655&lt;=5,"On Time","Delayed"))</f>
        <v/>
      </c>
    </row>
    <row r="3656">
      <c r="A3656">
        <f>Raw_Data!A3656</f>
        <v/>
      </c>
      <c r="B3656" s="11">
        <f>Raw_Data!B3656</f>
        <v/>
      </c>
      <c r="C3656">
        <f>Raw_Data!C3656</f>
        <v/>
      </c>
      <c r="D3656">
        <f>Raw_Data!D3656</f>
        <v/>
      </c>
      <c r="E3656">
        <f>Raw_Data!E3656</f>
        <v/>
      </c>
      <c r="F3656">
        <f>Raw_Data!F3656</f>
        <v/>
      </c>
      <c r="G3656">
        <f>Raw_Data!G3656</f>
        <v/>
      </c>
      <c r="H3656">
        <f>Raw_Data!H3656</f>
        <v/>
      </c>
      <c r="I3656">
        <f>Raw_Data!I3656</f>
        <v/>
      </c>
      <c r="J3656" s="12">
        <f>Raw_Data!J3656</f>
        <v/>
      </c>
      <c r="K3656" s="13">
        <f>Raw_Data!K3656</f>
        <v/>
      </c>
      <c r="L3656" s="12">
        <f>Raw_Data!L3656</f>
        <v/>
      </c>
      <c r="M3656" s="12">
        <f>Raw_Data!M3656</f>
        <v/>
      </c>
      <c r="N3656" s="12">
        <f>Raw_Data!N3656</f>
        <v/>
      </c>
      <c r="O3656">
        <f>Raw_Data!O3656</f>
        <v/>
      </c>
      <c r="P3656">
        <f>Raw_Data!P3656</f>
        <v/>
      </c>
      <c r="Q3656">
        <f>Raw_Data!Q3656</f>
        <v/>
      </c>
      <c r="R3656">
        <f>Raw_Data!R3656</f>
        <v/>
      </c>
      <c r="S3656">
        <f>Raw_Data!S3656</f>
        <v/>
      </c>
      <c r="T3656">
        <f>YEAR(B3656)</f>
        <v/>
      </c>
      <c r="U3656">
        <f>MONTH(B3656)</f>
        <v/>
      </c>
      <c r="V3656">
        <f>TEXT(B3656,"mmm")</f>
        <v/>
      </c>
      <c r="W3656" s="15">
        <f>IFERROR(N3656/L3656,0)</f>
        <v/>
      </c>
      <c r="X3656">
        <f>IF(K3656=0,"No Discount",IF(K3656&lt;=5%,"Low",IF(K3656&lt;=15%,"Medium","High")))</f>
        <v/>
      </c>
      <c r="Y3656">
        <f>IF(L3656&gt;=20000,"High Value",IF(L3656&gt;=5000,"Medium Value","Low Value"))</f>
        <v/>
      </c>
      <c r="Z3656">
        <f>IF(R3656&lt;=3,"Fast",IF(R3656&lt;=5,"On Time","Delayed"))</f>
        <v/>
      </c>
    </row>
    <row r="3657">
      <c r="A3657">
        <f>Raw_Data!A3657</f>
        <v/>
      </c>
      <c r="B3657" s="11">
        <f>Raw_Data!B3657</f>
        <v/>
      </c>
      <c r="C3657">
        <f>Raw_Data!C3657</f>
        <v/>
      </c>
      <c r="D3657">
        <f>Raw_Data!D3657</f>
        <v/>
      </c>
      <c r="E3657">
        <f>Raw_Data!E3657</f>
        <v/>
      </c>
      <c r="F3657">
        <f>Raw_Data!F3657</f>
        <v/>
      </c>
      <c r="G3657">
        <f>Raw_Data!G3657</f>
        <v/>
      </c>
      <c r="H3657">
        <f>Raw_Data!H3657</f>
        <v/>
      </c>
      <c r="I3657">
        <f>Raw_Data!I3657</f>
        <v/>
      </c>
      <c r="J3657" s="12">
        <f>Raw_Data!J3657</f>
        <v/>
      </c>
      <c r="K3657" s="13">
        <f>Raw_Data!K3657</f>
        <v/>
      </c>
      <c r="L3657" s="12">
        <f>Raw_Data!L3657</f>
        <v/>
      </c>
      <c r="M3657" s="12">
        <f>Raw_Data!M3657</f>
        <v/>
      </c>
      <c r="N3657" s="12">
        <f>Raw_Data!N3657</f>
        <v/>
      </c>
      <c r="O3657">
        <f>Raw_Data!O3657</f>
        <v/>
      </c>
      <c r="P3657">
        <f>Raw_Data!P3657</f>
        <v/>
      </c>
      <c r="Q3657">
        <f>Raw_Data!Q3657</f>
        <v/>
      </c>
      <c r="R3657">
        <f>Raw_Data!R3657</f>
        <v/>
      </c>
      <c r="S3657">
        <f>Raw_Data!S3657</f>
        <v/>
      </c>
      <c r="T3657">
        <f>YEAR(B3657)</f>
        <v/>
      </c>
      <c r="U3657">
        <f>MONTH(B3657)</f>
        <v/>
      </c>
      <c r="V3657">
        <f>TEXT(B3657,"mmm")</f>
        <v/>
      </c>
      <c r="W3657" s="15">
        <f>IFERROR(N3657/L3657,0)</f>
        <v/>
      </c>
      <c r="X3657">
        <f>IF(K3657=0,"No Discount",IF(K3657&lt;=5%,"Low",IF(K3657&lt;=15%,"Medium","High")))</f>
        <v/>
      </c>
      <c r="Y3657">
        <f>IF(L3657&gt;=20000,"High Value",IF(L3657&gt;=5000,"Medium Value","Low Value"))</f>
        <v/>
      </c>
      <c r="Z3657">
        <f>IF(R3657&lt;=3,"Fast",IF(R3657&lt;=5,"On Time","Delayed"))</f>
        <v/>
      </c>
    </row>
    <row r="3658">
      <c r="A3658">
        <f>Raw_Data!A3658</f>
        <v/>
      </c>
      <c r="B3658" s="11">
        <f>Raw_Data!B3658</f>
        <v/>
      </c>
      <c r="C3658">
        <f>Raw_Data!C3658</f>
        <v/>
      </c>
      <c r="D3658">
        <f>Raw_Data!D3658</f>
        <v/>
      </c>
      <c r="E3658">
        <f>Raw_Data!E3658</f>
        <v/>
      </c>
      <c r="F3658">
        <f>Raw_Data!F3658</f>
        <v/>
      </c>
      <c r="G3658">
        <f>Raw_Data!G3658</f>
        <v/>
      </c>
      <c r="H3658">
        <f>Raw_Data!H3658</f>
        <v/>
      </c>
      <c r="I3658">
        <f>Raw_Data!I3658</f>
        <v/>
      </c>
      <c r="J3658" s="12">
        <f>Raw_Data!J3658</f>
        <v/>
      </c>
      <c r="K3658" s="13">
        <f>Raw_Data!K3658</f>
        <v/>
      </c>
      <c r="L3658" s="12">
        <f>Raw_Data!L3658</f>
        <v/>
      </c>
      <c r="M3658" s="12">
        <f>Raw_Data!M3658</f>
        <v/>
      </c>
      <c r="N3658" s="12">
        <f>Raw_Data!N3658</f>
        <v/>
      </c>
      <c r="O3658">
        <f>Raw_Data!O3658</f>
        <v/>
      </c>
      <c r="P3658">
        <f>Raw_Data!P3658</f>
        <v/>
      </c>
      <c r="Q3658">
        <f>Raw_Data!Q3658</f>
        <v/>
      </c>
      <c r="R3658">
        <f>Raw_Data!R3658</f>
        <v/>
      </c>
      <c r="S3658">
        <f>Raw_Data!S3658</f>
        <v/>
      </c>
      <c r="T3658">
        <f>YEAR(B3658)</f>
        <v/>
      </c>
      <c r="U3658">
        <f>MONTH(B3658)</f>
        <v/>
      </c>
      <c r="V3658">
        <f>TEXT(B3658,"mmm")</f>
        <v/>
      </c>
      <c r="W3658" s="15">
        <f>IFERROR(N3658/L3658,0)</f>
        <v/>
      </c>
      <c r="X3658">
        <f>IF(K3658=0,"No Discount",IF(K3658&lt;=5%,"Low",IF(K3658&lt;=15%,"Medium","High")))</f>
        <v/>
      </c>
      <c r="Y3658">
        <f>IF(L3658&gt;=20000,"High Value",IF(L3658&gt;=5000,"Medium Value","Low Value"))</f>
        <v/>
      </c>
      <c r="Z3658">
        <f>IF(R3658&lt;=3,"Fast",IF(R3658&lt;=5,"On Time","Delayed"))</f>
        <v/>
      </c>
    </row>
    <row r="3659">
      <c r="A3659">
        <f>Raw_Data!A3659</f>
        <v/>
      </c>
      <c r="B3659" s="11">
        <f>Raw_Data!B3659</f>
        <v/>
      </c>
      <c r="C3659">
        <f>Raw_Data!C3659</f>
        <v/>
      </c>
      <c r="D3659">
        <f>Raw_Data!D3659</f>
        <v/>
      </c>
      <c r="E3659">
        <f>Raw_Data!E3659</f>
        <v/>
      </c>
      <c r="F3659">
        <f>Raw_Data!F3659</f>
        <v/>
      </c>
      <c r="G3659">
        <f>Raw_Data!G3659</f>
        <v/>
      </c>
      <c r="H3659">
        <f>Raw_Data!H3659</f>
        <v/>
      </c>
      <c r="I3659">
        <f>Raw_Data!I3659</f>
        <v/>
      </c>
      <c r="J3659" s="12">
        <f>Raw_Data!J3659</f>
        <v/>
      </c>
      <c r="K3659" s="13">
        <f>Raw_Data!K3659</f>
        <v/>
      </c>
      <c r="L3659" s="12">
        <f>Raw_Data!L3659</f>
        <v/>
      </c>
      <c r="M3659" s="12">
        <f>Raw_Data!M3659</f>
        <v/>
      </c>
      <c r="N3659" s="12">
        <f>Raw_Data!N3659</f>
        <v/>
      </c>
      <c r="O3659">
        <f>Raw_Data!O3659</f>
        <v/>
      </c>
      <c r="P3659">
        <f>Raw_Data!P3659</f>
        <v/>
      </c>
      <c r="Q3659">
        <f>Raw_Data!Q3659</f>
        <v/>
      </c>
      <c r="R3659">
        <f>Raw_Data!R3659</f>
        <v/>
      </c>
      <c r="S3659">
        <f>Raw_Data!S3659</f>
        <v/>
      </c>
      <c r="T3659">
        <f>YEAR(B3659)</f>
        <v/>
      </c>
      <c r="U3659">
        <f>MONTH(B3659)</f>
        <v/>
      </c>
      <c r="V3659">
        <f>TEXT(B3659,"mmm")</f>
        <v/>
      </c>
      <c r="W3659" s="15">
        <f>IFERROR(N3659/L3659,0)</f>
        <v/>
      </c>
      <c r="X3659">
        <f>IF(K3659=0,"No Discount",IF(K3659&lt;=5%,"Low",IF(K3659&lt;=15%,"Medium","High")))</f>
        <v/>
      </c>
      <c r="Y3659">
        <f>IF(L3659&gt;=20000,"High Value",IF(L3659&gt;=5000,"Medium Value","Low Value"))</f>
        <v/>
      </c>
      <c r="Z3659">
        <f>IF(R3659&lt;=3,"Fast",IF(R3659&lt;=5,"On Time","Delayed"))</f>
        <v/>
      </c>
    </row>
    <row r="3660">
      <c r="A3660">
        <f>Raw_Data!A3660</f>
        <v/>
      </c>
      <c r="B3660" s="11">
        <f>Raw_Data!B3660</f>
        <v/>
      </c>
      <c r="C3660">
        <f>Raw_Data!C3660</f>
        <v/>
      </c>
      <c r="D3660">
        <f>Raw_Data!D3660</f>
        <v/>
      </c>
      <c r="E3660">
        <f>Raw_Data!E3660</f>
        <v/>
      </c>
      <c r="F3660">
        <f>Raw_Data!F3660</f>
        <v/>
      </c>
      <c r="G3660">
        <f>Raw_Data!G3660</f>
        <v/>
      </c>
      <c r="H3660">
        <f>Raw_Data!H3660</f>
        <v/>
      </c>
      <c r="I3660">
        <f>Raw_Data!I3660</f>
        <v/>
      </c>
      <c r="J3660" s="12">
        <f>Raw_Data!J3660</f>
        <v/>
      </c>
      <c r="K3660" s="13">
        <f>Raw_Data!K3660</f>
        <v/>
      </c>
      <c r="L3660" s="12">
        <f>Raw_Data!L3660</f>
        <v/>
      </c>
      <c r="M3660" s="12">
        <f>Raw_Data!M3660</f>
        <v/>
      </c>
      <c r="N3660" s="12">
        <f>Raw_Data!N3660</f>
        <v/>
      </c>
      <c r="O3660">
        <f>Raw_Data!O3660</f>
        <v/>
      </c>
      <c r="P3660">
        <f>Raw_Data!P3660</f>
        <v/>
      </c>
      <c r="Q3660">
        <f>Raw_Data!Q3660</f>
        <v/>
      </c>
      <c r="R3660">
        <f>Raw_Data!R3660</f>
        <v/>
      </c>
      <c r="S3660">
        <f>Raw_Data!S3660</f>
        <v/>
      </c>
      <c r="T3660">
        <f>YEAR(B3660)</f>
        <v/>
      </c>
      <c r="U3660">
        <f>MONTH(B3660)</f>
        <v/>
      </c>
      <c r="V3660">
        <f>TEXT(B3660,"mmm")</f>
        <v/>
      </c>
      <c r="W3660" s="15">
        <f>IFERROR(N3660/L3660,0)</f>
        <v/>
      </c>
      <c r="X3660">
        <f>IF(K3660=0,"No Discount",IF(K3660&lt;=5%,"Low",IF(K3660&lt;=15%,"Medium","High")))</f>
        <v/>
      </c>
      <c r="Y3660">
        <f>IF(L3660&gt;=20000,"High Value",IF(L3660&gt;=5000,"Medium Value","Low Value"))</f>
        <v/>
      </c>
      <c r="Z3660">
        <f>IF(R3660&lt;=3,"Fast",IF(R3660&lt;=5,"On Time","Delayed"))</f>
        <v/>
      </c>
    </row>
    <row r="3661">
      <c r="A3661">
        <f>Raw_Data!A3661</f>
        <v/>
      </c>
      <c r="B3661" s="11">
        <f>Raw_Data!B3661</f>
        <v/>
      </c>
      <c r="C3661">
        <f>Raw_Data!C3661</f>
        <v/>
      </c>
      <c r="D3661">
        <f>Raw_Data!D3661</f>
        <v/>
      </c>
      <c r="E3661">
        <f>Raw_Data!E3661</f>
        <v/>
      </c>
      <c r="F3661">
        <f>Raw_Data!F3661</f>
        <v/>
      </c>
      <c r="G3661">
        <f>Raw_Data!G3661</f>
        <v/>
      </c>
      <c r="H3661">
        <f>Raw_Data!H3661</f>
        <v/>
      </c>
      <c r="I3661">
        <f>Raw_Data!I3661</f>
        <v/>
      </c>
      <c r="J3661" s="12">
        <f>Raw_Data!J3661</f>
        <v/>
      </c>
      <c r="K3661" s="13">
        <f>Raw_Data!K3661</f>
        <v/>
      </c>
      <c r="L3661" s="12">
        <f>Raw_Data!L3661</f>
        <v/>
      </c>
      <c r="M3661" s="12">
        <f>Raw_Data!M3661</f>
        <v/>
      </c>
      <c r="N3661" s="12">
        <f>Raw_Data!N3661</f>
        <v/>
      </c>
      <c r="O3661">
        <f>Raw_Data!O3661</f>
        <v/>
      </c>
      <c r="P3661">
        <f>Raw_Data!P3661</f>
        <v/>
      </c>
      <c r="Q3661">
        <f>Raw_Data!Q3661</f>
        <v/>
      </c>
      <c r="R3661">
        <f>Raw_Data!R3661</f>
        <v/>
      </c>
      <c r="S3661">
        <f>Raw_Data!S3661</f>
        <v/>
      </c>
      <c r="T3661">
        <f>YEAR(B3661)</f>
        <v/>
      </c>
      <c r="U3661">
        <f>MONTH(B3661)</f>
        <v/>
      </c>
      <c r="V3661">
        <f>TEXT(B3661,"mmm")</f>
        <v/>
      </c>
      <c r="W3661" s="15">
        <f>IFERROR(N3661/L3661,0)</f>
        <v/>
      </c>
      <c r="X3661">
        <f>IF(K3661=0,"No Discount",IF(K3661&lt;=5%,"Low",IF(K3661&lt;=15%,"Medium","High")))</f>
        <v/>
      </c>
      <c r="Y3661">
        <f>IF(L3661&gt;=20000,"High Value",IF(L3661&gt;=5000,"Medium Value","Low Value"))</f>
        <v/>
      </c>
      <c r="Z3661">
        <f>IF(R3661&lt;=3,"Fast",IF(R3661&lt;=5,"On Time","Delayed"))</f>
        <v/>
      </c>
    </row>
    <row r="3662">
      <c r="A3662">
        <f>Raw_Data!A3662</f>
        <v/>
      </c>
      <c r="B3662" s="11">
        <f>Raw_Data!B3662</f>
        <v/>
      </c>
      <c r="C3662">
        <f>Raw_Data!C3662</f>
        <v/>
      </c>
      <c r="D3662">
        <f>Raw_Data!D3662</f>
        <v/>
      </c>
      <c r="E3662">
        <f>Raw_Data!E3662</f>
        <v/>
      </c>
      <c r="F3662">
        <f>Raw_Data!F3662</f>
        <v/>
      </c>
      <c r="G3662">
        <f>Raw_Data!G3662</f>
        <v/>
      </c>
      <c r="H3662">
        <f>Raw_Data!H3662</f>
        <v/>
      </c>
      <c r="I3662">
        <f>Raw_Data!I3662</f>
        <v/>
      </c>
      <c r="J3662" s="12">
        <f>Raw_Data!J3662</f>
        <v/>
      </c>
      <c r="K3662" s="13">
        <f>Raw_Data!K3662</f>
        <v/>
      </c>
      <c r="L3662" s="12">
        <f>Raw_Data!L3662</f>
        <v/>
      </c>
      <c r="M3662" s="12">
        <f>Raw_Data!M3662</f>
        <v/>
      </c>
      <c r="N3662" s="12">
        <f>Raw_Data!N3662</f>
        <v/>
      </c>
      <c r="O3662">
        <f>Raw_Data!O3662</f>
        <v/>
      </c>
      <c r="P3662">
        <f>Raw_Data!P3662</f>
        <v/>
      </c>
      <c r="Q3662">
        <f>Raw_Data!Q3662</f>
        <v/>
      </c>
      <c r="R3662">
        <f>Raw_Data!R3662</f>
        <v/>
      </c>
      <c r="S3662">
        <f>Raw_Data!S3662</f>
        <v/>
      </c>
      <c r="T3662">
        <f>YEAR(B3662)</f>
        <v/>
      </c>
      <c r="U3662">
        <f>MONTH(B3662)</f>
        <v/>
      </c>
      <c r="V3662">
        <f>TEXT(B3662,"mmm")</f>
        <v/>
      </c>
      <c r="W3662" s="15">
        <f>IFERROR(N3662/L3662,0)</f>
        <v/>
      </c>
      <c r="X3662">
        <f>IF(K3662=0,"No Discount",IF(K3662&lt;=5%,"Low",IF(K3662&lt;=15%,"Medium","High")))</f>
        <v/>
      </c>
      <c r="Y3662">
        <f>IF(L3662&gt;=20000,"High Value",IF(L3662&gt;=5000,"Medium Value","Low Value"))</f>
        <v/>
      </c>
      <c r="Z3662">
        <f>IF(R3662&lt;=3,"Fast",IF(R3662&lt;=5,"On Time","Delayed"))</f>
        <v/>
      </c>
    </row>
    <row r="3663">
      <c r="A3663">
        <f>Raw_Data!A3663</f>
        <v/>
      </c>
      <c r="B3663" s="11">
        <f>Raw_Data!B3663</f>
        <v/>
      </c>
      <c r="C3663">
        <f>Raw_Data!C3663</f>
        <v/>
      </c>
      <c r="D3663">
        <f>Raw_Data!D3663</f>
        <v/>
      </c>
      <c r="E3663">
        <f>Raw_Data!E3663</f>
        <v/>
      </c>
      <c r="F3663">
        <f>Raw_Data!F3663</f>
        <v/>
      </c>
      <c r="G3663">
        <f>Raw_Data!G3663</f>
        <v/>
      </c>
      <c r="H3663">
        <f>Raw_Data!H3663</f>
        <v/>
      </c>
      <c r="I3663">
        <f>Raw_Data!I3663</f>
        <v/>
      </c>
      <c r="J3663" s="12">
        <f>Raw_Data!J3663</f>
        <v/>
      </c>
      <c r="K3663" s="13">
        <f>Raw_Data!K3663</f>
        <v/>
      </c>
      <c r="L3663" s="12">
        <f>Raw_Data!L3663</f>
        <v/>
      </c>
      <c r="M3663" s="12">
        <f>Raw_Data!M3663</f>
        <v/>
      </c>
      <c r="N3663" s="12">
        <f>Raw_Data!N3663</f>
        <v/>
      </c>
      <c r="O3663">
        <f>Raw_Data!O3663</f>
        <v/>
      </c>
      <c r="P3663">
        <f>Raw_Data!P3663</f>
        <v/>
      </c>
      <c r="Q3663">
        <f>Raw_Data!Q3663</f>
        <v/>
      </c>
      <c r="R3663">
        <f>Raw_Data!R3663</f>
        <v/>
      </c>
      <c r="S3663">
        <f>Raw_Data!S3663</f>
        <v/>
      </c>
      <c r="T3663">
        <f>YEAR(B3663)</f>
        <v/>
      </c>
      <c r="U3663">
        <f>MONTH(B3663)</f>
        <v/>
      </c>
      <c r="V3663">
        <f>TEXT(B3663,"mmm")</f>
        <v/>
      </c>
      <c r="W3663" s="15">
        <f>IFERROR(N3663/L3663,0)</f>
        <v/>
      </c>
      <c r="X3663">
        <f>IF(K3663=0,"No Discount",IF(K3663&lt;=5%,"Low",IF(K3663&lt;=15%,"Medium","High")))</f>
        <v/>
      </c>
      <c r="Y3663">
        <f>IF(L3663&gt;=20000,"High Value",IF(L3663&gt;=5000,"Medium Value","Low Value"))</f>
        <v/>
      </c>
      <c r="Z3663">
        <f>IF(R3663&lt;=3,"Fast",IF(R3663&lt;=5,"On Time","Delayed"))</f>
        <v/>
      </c>
    </row>
    <row r="3664">
      <c r="A3664">
        <f>Raw_Data!A3664</f>
        <v/>
      </c>
      <c r="B3664" s="11">
        <f>Raw_Data!B3664</f>
        <v/>
      </c>
      <c r="C3664">
        <f>Raw_Data!C3664</f>
        <v/>
      </c>
      <c r="D3664">
        <f>Raw_Data!D3664</f>
        <v/>
      </c>
      <c r="E3664">
        <f>Raw_Data!E3664</f>
        <v/>
      </c>
      <c r="F3664">
        <f>Raw_Data!F3664</f>
        <v/>
      </c>
      <c r="G3664">
        <f>Raw_Data!G3664</f>
        <v/>
      </c>
      <c r="H3664">
        <f>Raw_Data!H3664</f>
        <v/>
      </c>
      <c r="I3664">
        <f>Raw_Data!I3664</f>
        <v/>
      </c>
      <c r="J3664" s="12">
        <f>Raw_Data!J3664</f>
        <v/>
      </c>
      <c r="K3664" s="13">
        <f>Raw_Data!K3664</f>
        <v/>
      </c>
      <c r="L3664" s="12">
        <f>Raw_Data!L3664</f>
        <v/>
      </c>
      <c r="M3664" s="12">
        <f>Raw_Data!M3664</f>
        <v/>
      </c>
      <c r="N3664" s="12">
        <f>Raw_Data!N3664</f>
        <v/>
      </c>
      <c r="O3664">
        <f>Raw_Data!O3664</f>
        <v/>
      </c>
      <c r="P3664">
        <f>Raw_Data!P3664</f>
        <v/>
      </c>
      <c r="Q3664">
        <f>Raw_Data!Q3664</f>
        <v/>
      </c>
      <c r="R3664">
        <f>Raw_Data!R3664</f>
        <v/>
      </c>
      <c r="S3664">
        <f>Raw_Data!S3664</f>
        <v/>
      </c>
      <c r="T3664">
        <f>YEAR(B3664)</f>
        <v/>
      </c>
      <c r="U3664">
        <f>MONTH(B3664)</f>
        <v/>
      </c>
      <c r="V3664">
        <f>TEXT(B3664,"mmm")</f>
        <v/>
      </c>
      <c r="W3664" s="15">
        <f>IFERROR(N3664/L3664,0)</f>
        <v/>
      </c>
      <c r="X3664">
        <f>IF(K3664=0,"No Discount",IF(K3664&lt;=5%,"Low",IF(K3664&lt;=15%,"Medium","High")))</f>
        <v/>
      </c>
      <c r="Y3664">
        <f>IF(L3664&gt;=20000,"High Value",IF(L3664&gt;=5000,"Medium Value","Low Value"))</f>
        <v/>
      </c>
      <c r="Z3664">
        <f>IF(R3664&lt;=3,"Fast",IF(R3664&lt;=5,"On Time","Delayed"))</f>
        <v/>
      </c>
    </row>
    <row r="3665">
      <c r="A3665">
        <f>Raw_Data!A3665</f>
        <v/>
      </c>
      <c r="B3665" s="11">
        <f>Raw_Data!B3665</f>
        <v/>
      </c>
      <c r="C3665">
        <f>Raw_Data!C3665</f>
        <v/>
      </c>
      <c r="D3665">
        <f>Raw_Data!D3665</f>
        <v/>
      </c>
      <c r="E3665">
        <f>Raw_Data!E3665</f>
        <v/>
      </c>
      <c r="F3665">
        <f>Raw_Data!F3665</f>
        <v/>
      </c>
      <c r="G3665">
        <f>Raw_Data!G3665</f>
        <v/>
      </c>
      <c r="H3665">
        <f>Raw_Data!H3665</f>
        <v/>
      </c>
      <c r="I3665">
        <f>Raw_Data!I3665</f>
        <v/>
      </c>
      <c r="J3665" s="12">
        <f>Raw_Data!J3665</f>
        <v/>
      </c>
      <c r="K3665" s="13">
        <f>Raw_Data!K3665</f>
        <v/>
      </c>
      <c r="L3665" s="12">
        <f>Raw_Data!L3665</f>
        <v/>
      </c>
      <c r="M3665" s="12">
        <f>Raw_Data!M3665</f>
        <v/>
      </c>
      <c r="N3665" s="12">
        <f>Raw_Data!N3665</f>
        <v/>
      </c>
      <c r="O3665">
        <f>Raw_Data!O3665</f>
        <v/>
      </c>
      <c r="P3665">
        <f>Raw_Data!P3665</f>
        <v/>
      </c>
      <c r="Q3665">
        <f>Raw_Data!Q3665</f>
        <v/>
      </c>
      <c r="R3665">
        <f>Raw_Data!R3665</f>
        <v/>
      </c>
      <c r="S3665">
        <f>Raw_Data!S3665</f>
        <v/>
      </c>
      <c r="T3665">
        <f>YEAR(B3665)</f>
        <v/>
      </c>
      <c r="U3665">
        <f>MONTH(B3665)</f>
        <v/>
      </c>
      <c r="V3665">
        <f>TEXT(B3665,"mmm")</f>
        <v/>
      </c>
      <c r="W3665" s="15">
        <f>IFERROR(N3665/L3665,0)</f>
        <v/>
      </c>
      <c r="X3665">
        <f>IF(K3665=0,"No Discount",IF(K3665&lt;=5%,"Low",IF(K3665&lt;=15%,"Medium","High")))</f>
        <v/>
      </c>
      <c r="Y3665">
        <f>IF(L3665&gt;=20000,"High Value",IF(L3665&gt;=5000,"Medium Value","Low Value"))</f>
        <v/>
      </c>
      <c r="Z3665">
        <f>IF(R3665&lt;=3,"Fast",IF(R3665&lt;=5,"On Time","Delayed"))</f>
        <v/>
      </c>
    </row>
    <row r="3666">
      <c r="A3666">
        <f>Raw_Data!A3666</f>
        <v/>
      </c>
      <c r="B3666" s="11">
        <f>Raw_Data!B3666</f>
        <v/>
      </c>
      <c r="C3666">
        <f>Raw_Data!C3666</f>
        <v/>
      </c>
      <c r="D3666">
        <f>Raw_Data!D3666</f>
        <v/>
      </c>
      <c r="E3666">
        <f>Raw_Data!E3666</f>
        <v/>
      </c>
      <c r="F3666">
        <f>Raw_Data!F3666</f>
        <v/>
      </c>
      <c r="G3666">
        <f>Raw_Data!G3666</f>
        <v/>
      </c>
      <c r="H3666">
        <f>Raw_Data!H3666</f>
        <v/>
      </c>
      <c r="I3666">
        <f>Raw_Data!I3666</f>
        <v/>
      </c>
      <c r="J3666" s="12">
        <f>Raw_Data!J3666</f>
        <v/>
      </c>
      <c r="K3666" s="13">
        <f>Raw_Data!K3666</f>
        <v/>
      </c>
      <c r="L3666" s="12">
        <f>Raw_Data!L3666</f>
        <v/>
      </c>
      <c r="M3666" s="12">
        <f>Raw_Data!M3666</f>
        <v/>
      </c>
      <c r="N3666" s="12">
        <f>Raw_Data!N3666</f>
        <v/>
      </c>
      <c r="O3666">
        <f>Raw_Data!O3666</f>
        <v/>
      </c>
      <c r="P3666">
        <f>Raw_Data!P3666</f>
        <v/>
      </c>
      <c r="Q3666">
        <f>Raw_Data!Q3666</f>
        <v/>
      </c>
      <c r="R3666">
        <f>Raw_Data!R3666</f>
        <v/>
      </c>
      <c r="S3666">
        <f>Raw_Data!S3666</f>
        <v/>
      </c>
      <c r="T3666">
        <f>YEAR(B3666)</f>
        <v/>
      </c>
      <c r="U3666">
        <f>MONTH(B3666)</f>
        <v/>
      </c>
      <c r="V3666">
        <f>TEXT(B3666,"mmm")</f>
        <v/>
      </c>
      <c r="W3666" s="15">
        <f>IFERROR(N3666/L3666,0)</f>
        <v/>
      </c>
      <c r="X3666">
        <f>IF(K3666=0,"No Discount",IF(K3666&lt;=5%,"Low",IF(K3666&lt;=15%,"Medium","High")))</f>
        <v/>
      </c>
      <c r="Y3666">
        <f>IF(L3666&gt;=20000,"High Value",IF(L3666&gt;=5000,"Medium Value","Low Value"))</f>
        <v/>
      </c>
      <c r="Z3666">
        <f>IF(R3666&lt;=3,"Fast",IF(R3666&lt;=5,"On Time","Delayed"))</f>
        <v/>
      </c>
    </row>
    <row r="3667">
      <c r="A3667">
        <f>Raw_Data!A3667</f>
        <v/>
      </c>
      <c r="B3667" s="11">
        <f>Raw_Data!B3667</f>
        <v/>
      </c>
      <c r="C3667">
        <f>Raw_Data!C3667</f>
        <v/>
      </c>
      <c r="D3667">
        <f>Raw_Data!D3667</f>
        <v/>
      </c>
      <c r="E3667">
        <f>Raw_Data!E3667</f>
        <v/>
      </c>
      <c r="F3667">
        <f>Raw_Data!F3667</f>
        <v/>
      </c>
      <c r="G3667">
        <f>Raw_Data!G3667</f>
        <v/>
      </c>
      <c r="H3667">
        <f>Raw_Data!H3667</f>
        <v/>
      </c>
      <c r="I3667">
        <f>Raw_Data!I3667</f>
        <v/>
      </c>
      <c r="J3667" s="12">
        <f>Raw_Data!J3667</f>
        <v/>
      </c>
      <c r="K3667" s="13">
        <f>Raw_Data!K3667</f>
        <v/>
      </c>
      <c r="L3667" s="12">
        <f>Raw_Data!L3667</f>
        <v/>
      </c>
      <c r="M3667" s="12">
        <f>Raw_Data!M3667</f>
        <v/>
      </c>
      <c r="N3667" s="12">
        <f>Raw_Data!N3667</f>
        <v/>
      </c>
      <c r="O3667">
        <f>Raw_Data!O3667</f>
        <v/>
      </c>
      <c r="P3667">
        <f>Raw_Data!P3667</f>
        <v/>
      </c>
      <c r="Q3667">
        <f>Raw_Data!Q3667</f>
        <v/>
      </c>
      <c r="R3667">
        <f>Raw_Data!R3667</f>
        <v/>
      </c>
      <c r="S3667">
        <f>Raw_Data!S3667</f>
        <v/>
      </c>
      <c r="T3667">
        <f>YEAR(B3667)</f>
        <v/>
      </c>
      <c r="U3667">
        <f>MONTH(B3667)</f>
        <v/>
      </c>
      <c r="V3667">
        <f>TEXT(B3667,"mmm")</f>
        <v/>
      </c>
      <c r="W3667" s="15">
        <f>IFERROR(N3667/L3667,0)</f>
        <v/>
      </c>
      <c r="X3667">
        <f>IF(K3667=0,"No Discount",IF(K3667&lt;=5%,"Low",IF(K3667&lt;=15%,"Medium","High")))</f>
        <v/>
      </c>
      <c r="Y3667">
        <f>IF(L3667&gt;=20000,"High Value",IF(L3667&gt;=5000,"Medium Value","Low Value"))</f>
        <v/>
      </c>
      <c r="Z3667">
        <f>IF(R3667&lt;=3,"Fast",IF(R3667&lt;=5,"On Time","Delayed"))</f>
        <v/>
      </c>
    </row>
    <row r="3668">
      <c r="A3668">
        <f>Raw_Data!A3668</f>
        <v/>
      </c>
      <c r="B3668" s="11">
        <f>Raw_Data!B3668</f>
        <v/>
      </c>
      <c r="C3668">
        <f>Raw_Data!C3668</f>
        <v/>
      </c>
      <c r="D3668">
        <f>Raw_Data!D3668</f>
        <v/>
      </c>
      <c r="E3668">
        <f>Raw_Data!E3668</f>
        <v/>
      </c>
      <c r="F3668">
        <f>Raw_Data!F3668</f>
        <v/>
      </c>
      <c r="G3668">
        <f>Raw_Data!G3668</f>
        <v/>
      </c>
      <c r="H3668">
        <f>Raw_Data!H3668</f>
        <v/>
      </c>
      <c r="I3668">
        <f>Raw_Data!I3668</f>
        <v/>
      </c>
      <c r="J3668" s="12">
        <f>Raw_Data!J3668</f>
        <v/>
      </c>
      <c r="K3668" s="13">
        <f>Raw_Data!K3668</f>
        <v/>
      </c>
      <c r="L3668" s="12">
        <f>Raw_Data!L3668</f>
        <v/>
      </c>
      <c r="M3668" s="12">
        <f>Raw_Data!M3668</f>
        <v/>
      </c>
      <c r="N3668" s="12">
        <f>Raw_Data!N3668</f>
        <v/>
      </c>
      <c r="O3668">
        <f>Raw_Data!O3668</f>
        <v/>
      </c>
      <c r="P3668">
        <f>Raw_Data!P3668</f>
        <v/>
      </c>
      <c r="Q3668">
        <f>Raw_Data!Q3668</f>
        <v/>
      </c>
      <c r="R3668">
        <f>Raw_Data!R3668</f>
        <v/>
      </c>
      <c r="S3668">
        <f>Raw_Data!S3668</f>
        <v/>
      </c>
      <c r="T3668">
        <f>YEAR(B3668)</f>
        <v/>
      </c>
      <c r="U3668">
        <f>MONTH(B3668)</f>
        <v/>
      </c>
      <c r="V3668">
        <f>TEXT(B3668,"mmm")</f>
        <v/>
      </c>
      <c r="W3668" s="15">
        <f>IFERROR(N3668/L3668,0)</f>
        <v/>
      </c>
      <c r="X3668">
        <f>IF(K3668=0,"No Discount",IF(K3668&lt;=5%,"Low",IF(K3668&lt;=15%,"Medium","High")))</f>
        <v/>
      </c>
      <c r="Y3668">
        <f>IF(L3668&gt;=20000,"High Value",IF(L3668&gt;=5000,"Medium Value","Low Value"))</f>
        <v/>
      </c>
      <c r="Z3668">
        <f>IF(R3668&lt;=3,"Fast",IF(R3668&lt;=5,"On Time","Delayed"))</f>
        <v/>
      </c>
    </row>
    <row r="3669">
      <c r="A3669">
        <f>Raw_Data!A3669</f>
        <v/>
      </c>
      <c r="B3669" s="11">
        <f>Raw_Data!B3669</f>
        <v/>
      </c>
      <c r="C3669">
        <f>Raw_Data!C3669</f>
        <v/>
      </c>
      <c r="D3669">
        <f>Raw_Data!D3669</f>
        <v/>
      </c>
      <c r="E3669">
        <f>Raw_Data!E3669</f>
        <v/>
      </c>
      <c r="F3669">
        <f>Raw_Data!F3669</f>
        <v/>
      </c>
      <c r="G3669">
        <f>Raw_Data!G3669</f>
        <v/>
      </c>
      <c r="H3669">
        <f>Raw_Data!H3669</f>
        <v/>
      </c>
      <c r="I3669">
        <f>Raw_Data!I3669</f>
        <v/>
      </c>
      <c r="J3669" s="12">
        <f>Raw_Data!J3669</f>
        <v/>
      </c>
      <c r="K3669" s="13">
        <f>Raw_Data!K3669</f>
        <v/>
      </c>
      <c r="L3669" s="12">
        <f>Raw_Data!L3669</f>
        <v/>
      </c>
      <c r="M3669" s="12">
        <f>Raw_Data!M3669</f>
        <v/>
      </c>
      <c r="N3669" s="12">
        <f>Raw_Data!N3669</f>
        <v/>
      </c>
      <c r="O3669">
        <f>Raw_Data!O3669</f>
        <v/>
      </c>
      <c r="P3669">
        <f>Raw_Data!P3669</f>
        <v/>
      </c>
      <c r="Q3669">
        <f>Raw_Data!Q3669</f>
        <v/>
      </c>
      <c r="R3669">
        <f>Raw_Data!R3669</f>
        <v/>
      </c>
      <c r="S3669">
        <f>Raw_Data!S3669</f>
        <v/>
      </c>
      <c r="T3669">
        <f>YEAR(B3669)</f>
        <v/>
      </c>
      <c r="U3669">
        <f>MONTH(B3669)</f>
        <v/>
      </c>
      <c r="V3669">
        <f>TEXT(B3669,"mmm")</f>
        <v/>
      </c>
      <c r="W3669" s="15">
        <f>IFERROR(N3669/L3669,0)</f>
        <v/>
      </c>
      <c r="X3669">
        <f>IF(K3669=0,"No Discount",IF(K3669&lt;=5%,"Low",IF(K3669&lt;=15%,"Medium","High")))</f>
        <v/>
      </c>
      <c r="Y3669">
        <f>IF(L3669&gt;=20000,"High Value",IF(L3669&gt;=5000,"Medium Value","Low Value"))</f>
        <v/>
      </c>
      <c r="Z3669">
        <f>IF(R3669&lt;=3,"Fast",IF(R3669&lt;=5,"On Time","Delayed"))</f>
        <v/>
      </c>
    </row>
    <row r="3670">
      <c r="A3670">
        <f>Raw_Data!A3670</f>
        <v/>
      </c>
      <c r="B3670" s="11">
        <f>Raw_Data!B3670</f>
        <v/>
      </c>
      <c r="C3670">
        <f>Raw_Data!C3670</f>
        <v/>
      </c>
      <c r="D3670">
        <f>Raw_Data!D3670</f>
        <v/>
      </c>
      <c r="E3670">
        <f>Raw_Data!E3670</f>
        <v/>
      </c>
      <c r="F3670">
        <f>Raw_Data!F3670</f>
        <v/>
      </c>
      <c r="G3670">
        <f>Raw_Data!G3670</f>
        <v/>
      </c>
      <c r="H3670">
        <f>Raw_Data!H3670</f>
        <v/>
      </c>
      <c r="I3670">
        <f>Raw_Data!I3670</f>
        <v/>
      </c>
      <c r="J3670" s="12">
        <f>Raw_Data!J3670</f>
        <v/>
      </c>
      <c r="K3670" s="13">
        <f>Raw_Data!K3670</f>
        <v/>
      </c>
      <c r="L3670" s="12">
        <f>Raw_Data!L3670</f>
        <v/>
      </c>
      <c r="M3670" s="12">
        <f>Raw_Data!M3670</f>
        <v/>
      </c>
      <c r="N3670" s="12">
        <f>Raw_Data!N3670</f>
        <v/>
      </c>
      <c r="O3670">
        <f>Raw_Data!O3670</f>
        <v/>
      </c>
      <c r="P3670">
        <f>Raw_Data!P3670</f>
        <v/>
      </c>
      <c r="Q3670">
        <f>Raw_Data!Q3670</f>
        <v/>
      </c>
      <c r="R3670">
        <f>Raw_Data!R3670</f>
        <v/>
      </c>
      <c r="S3670">
        <f>Raw_Data!S3670</f>
        <v/>
      </c>
      <c r="T3670">
        <f>YEAR(B3670)</f>
        <v/>
      </c>
      <c r="U3670">
        <f>MONTH(B3670)</f>
        <v/>
      </c>
      <c r="V3670">
        <f>TEXT(B3670,"mmm")</f>
        <v/>
      </c>
      <c r="W3670" s="15">
        <f>IFERROR(N3670/L3670,0)</f>
        <v/>
      </c>
      <c r="X3670">
        <f>IF(K3670=0,"No Discount",IF(K3670&lt;=5%,"Low",IF(K3670&lt;=15%,"Medium","High")))</f>
        <v/>
      </c>
      <c r="Y3670">
        <f>IF(L3670&gt;=20000,"High Value",IF(L3670&gt;=5000,"Medium Value","Low Value"))</f>
        <v/>
      </c>
      <c r="Z3670">
        <f>IF(R3670&lt;=3,"Fast",IF(R3670&lt;=5,"On Time","Delayed"))</f>
        <v/>
      </c>
    </row>
    <row r="3671">
      <c r="A3671">
        <f>Raw_Data!A3671</f>
        <v/>
      </c>
      <c r="B3671" s="11">
        <f>Raw_Data!B3671</f>
        <v/>
      </c>
      <c r="C3671">
        <f>Raw_Data!C3671</f>
        <v/>
      </c>
      <c r="D3671">
        <f>Raw_Data!D3671</f>
        <v/>
      </c>
      <c r="E3671">
        <f>Raw_Data!E3671</f>
        <v/>
      </c>
      <c r="F3671">
        <f>Raw_Data!F3671</f>
        <v/>
      </c>
      <c r="G3671">
        <f>Raw_Data!G3671</f>
        <v/>
      </c>
      <c r="H3671">
        <f>Raw_Data!H3671</f>
        <v/>
      </c>
      <c r="I3671">
        <f>Raw_Data!I3671</f>
        <v/>
      </c>
      <c r="J3671" s="12">
        <f>Raw_Data!J3671</f>
        <v/>
      </c>
      <c r="K3671" s="13">
        <f>Raw_Data!K3671</f>
        <v/>
      </c>
      <c r="L3671" s="12">
        <f>Raw_Data!L3671</f>
        <v/>
      </c>
      <c r="M3671" s="12">
        <f>Raw_Data!M3671</f>
        <v/>
      </c>
      <c r="N3671" s="12">
        <f>Raw_Data!N3671</f>
        <v/>
      </c>
      <c r="O3671">
        <f>Raw_Data!O3671</f>
        <v/>
      </c>
      <c r="P3671">
        <f>Raw_Data!P3671</f>
        <v/>
      </c>
      <c r="Q3671">
        <f>Raw_Data!Q3671</f>
        <v/>
      </c>
      <c r="R3671">
        <f>Raw_Data!R3671</f>
        <v/>
      </c>
      <c r="S3671">
        <f>Raw_Data!S3671</f>
        <v/>
      </c>
      <c r="T3671">
        <f>YEAR(B3671)</f>
        <v/>
      </c>
      <c r="U3671">
        <f>MONTH(B3671)</f>
        <v/>
      </c>
      <c r="V3671">
        <f>TEXT(B3671,"mmm")</f>
        <v/>
      </c>
      <c r="W3671" s="15">
        <f>IFERROR(N3671/L3671,0)</f>
        <v/>
      </c>
      <c r="X3671">
        <f>IF(K3671=0,"No Discount",IF(K3671&lt;=5%,"Low",IF(K3671&lt;=15%,"Medium","High")))</f>
        <v/>
      </c>
      <c r="Y3671">
        <f>IF(L3671&gt;=20000,"High Value",IF(L3671&gt;=5000,"Medium Value","Low Value"))</f>
        <v/>
      </c>
      <c r="Z3671">
        <f>IF(R3671&lt;=3,"Fast",IF(R3671&lt;=5,"On Time","Delayed"))</f>
        <v/>
      </c>
    </row>
    <row r="3672">
      <c r="A3672">
        <f>Raw_Data!A3672</f>
        <v/>
      </c>
      <c r="B3672" s="11">
        <f>Raw_Data!B3672</f>
        <v/>
      </c>
      <c r="C3672">
        <f>Raw_Data!C3672</f>
        <v/>
      </c>
      <c r="D3672">
        <f>Raw_Data!D3672</f>
        <v/>
      </c>
      <c r="E3672">
        <f>Raw_Data!E3672</f>
        <v/>
      </c>
      <c r="F3672">
        <f>Raw_Data!F3672</f>
        <v/>
      </c>
      <c r="G3672">
        <f>Raw_Data!G3672</f>
        <v/>
      </c>
      <c r="H3672">
        <f>Raw_Data!H3672</f>
        <v/>
      </c>
      <c r="I3672">
        <f>Raw_Data!I3672</f>
        <v/>
      </c>
      <c r="J3672" s="12">
        <f>Raw_Data!J3672</f>
        <v/>
      </c>
      <c r="K3672" s="13">
        <f>Raw_Data!K3672</f>
        <v/>
      </c>
      <c r="L3672" s="12">
        <f>Raw_Data!L3672</f>
        <v/>
      </c>
      <c r="M3672" s="12">
        <f>Raw_Data!M3672</f>
        <v/>
      </c>
      <c r="N3672" s="12">
        <f>Raw_Data!N3672</f>
        <v/>
      </c>
      <c r="O3672">
        <f>Raw_Data!O3672</f>
        <v/>
      </c>
      <c r="P3672">
        <f>Raw_Data!P3672</f>
        <v/>
      </c>
      <c r="Q3672">
        <f>Raw_Data!Q3672</f>
        <v/>
      </c>
      <c r="R3672">
        <f>Raw_Data!R3672</f>
        <v/>
      </c>
      <c r="S3672">
        <f>Raw_Data!S3672</f>
        <v/>
      </c>
      <c r="T3672">
        <f>YEAR(B3672)</f>
        <v/>
      </c>
      <c r="U3672">
        <f>MONTH(B3672)</f>
        <v/>
      </c>
      <c r="V3672">
        <f>TEXT(B3672,"mmm")</f>
        <v/>
      </c>
      <c r="W3672" s="15">
        <f>IFERROR(N3672/L3672,0)</f>
        <v/>
      </c>
      <c r="X3672">
        <f>IF(K3672=0,"No Discount",IF(K3672&lt;=5%,"Low",IF(K3672&lt;=15%,"Medium","High")))</f>
        <v/>
      </c>
      <c r="Y3672">
        <f>IF(L3672&gt;=20000,"High Value",IF(L3672&gt;=5000,"Medium Value","Low Value"))</f>
        <v/>
      </c>
      <c r="Z3672">
        <f>IF(R3672&lt;=3,"Fast",IF(R3672&lt;=5,"On Time","Delayed"))</f>
        <v/>
      </c>
    </row>
    <row r="3673">
      <c r="A3673">
        <f>Raw_Data!A3673</f>
        <v/>
      </c>
      <c r="B3673" s="11">
        <f>Raw_Data!B3673</f>
        <v/>
      </c>
      <c r="C3673">
        <f>Raw_Data!C3673</f>
        <v/>
      </c>
      <c r="D3673">
        <f>Raw_Data!D3673</f>
        <v/>
      </c>
      <c r="E3673">
        <f>Raw_Data!E3673</f>
        <v/>
      </c>
      <c r="F3673">
        <f>Raw_Data!F3673</f>
        <v/>
      </c>
      <c r="G3673">
        <f>Raw_Data!G3673</f>
        <v/>
      </c>
      <c r="H3673">
        <f>Raw_Data!H3673</f>
        <v/>
      </c>
      <c r="I3673">
        <f>Raw_Data!I3673</f>
        <v/>
      </c>
      <c r="J3673" s="12">
        <f>Raw_Data!J3673</f>
        <v/>
      </c>
      <c r="K3673" s="13">
        <f>Raw_Data!K3673</f>
        <v/>
      </c>
      <c r="L3673" s="12">
        <f>Raw_Data!L3673</f>
        <v/>
      </c>
      <c r="M3673" s="12">
        <f>Raw_Data!M3673</f>
        <v/>
      </c>
      <c r="N3673" s="12">
        <f>Raw_Data!N3673</f>
        <v/>
      </c>
      <c r="O3673">
        <f>Raw_Data!O3673</f>
        <v/>
      </c>
      <c r="P3673">
        <f>Raw_Data!P3673</f>
        <v/>
      </c>
      <c r="Q3673">
        <f>Raw_Data!Q3673</f>
        <v/>
      </c>
      <c r="R3673">
        <f>Raw_Data!R3673</f>
        <v/>
      </c>
      <c r="S3673">
        <f>Raw_Data!S3673</f>
        <v/>
      </c>
      <c r="T3673">
        <f>YEAR(B3673)</f>
        <v/>
      </c>
      <c r="U3673">
        <f>MONTH(B3673)</f>
        <v/>
      </c>
      <c r="V3673">
        <f>TEXT(B3673,"mmm")</f>
        <v/>
      </c>
      <c r="W3673" s="15">
        <f>IFERROR(N3673/L3673,0)</f>
        <v/>
      </c>
      <c r="X3673">
        <f>IF(K3673=0,"No Discount",IF(K3673&lt;=5%,"Low",IF(K3673&lt;=15%,"Medium","High")))</f>
        <v/>
      </c>
      <c r="Y3673">
        <f>IF(L3673&gt;=20000,"High Value",IF(L3673&gt;=5000,"Medium Value","Low Value"))</f>
        <v/>
      </c>
      <c r="Z3673">
        <f>IF(R3673&lt;=3,"Fast",IF(R3673&lt;=5,"On Time","Delayed"))</f>
        <v/>
      </c>
    </row>
    <row r="3674">
      <c r="A3674">
        <f>Raw_Data!A3674</f>
        <v/>
      </c>
      <c r="B3674" s="11">
        <f>Raw_Data!B3674</f>
        <v/>
      </c>
      <c r="C3674">
        <f>Raw_Data!C3674</f>
        <v/>
      </c>
      <c r="D3674">
        <f>Raw_Data!D3674</f>
        <v/>
      </c>
      <c r="E3674">
        <f>Raw_Data!E3674</f>
        <v/>
      </c>
      <c r="F3674">
        <f>Raw_Data!F3674</f>
        <v/>
      </c>
      <c r="G3674">
        <f>Raw_Data!G3674</f>
        <v/>
      </c>
      <c r="H3674">
        <f>Raw_Data!H3674</f>
        <v/>
      </c>
      <c r="I3674">
        <f>Raw_Data!I3674</f>
        <v/>
      </c>
      <c r="J3674" s="12">
        <f>Raw_Data!J3674</f>
        <v/>
      </c>
      <c r="K3674" s="13">
        <f>Raw_Data!K3674</f>
        <v/>
      </c>
      <c r="L3674" s="12">
        <f>Raw_Data!L3674</f>
        <v/>
      </c>
      <c r="M3674" s="12">
        <f>Raw_Data!M3674</f>
        <v/>
      </c>
      <c r="N3674" s="12">
        <f>Raw_Data!N3674</f>
        <v/>
      </c>
      <c r="O3674">
        <f>Raw_Data!O3674</f>
        <v/>
      </c>
      <c r="P3674">
        <f>Raw_Data!P3674</f>
        <v/>
      </c>
      <c r="Q3674">
        <f>Raw_Data!Q3674</f>
        <v/>
      </c>
      <c r="R3674">
        <f>Raw_Data!R3674</f>
        <v/>
      </c>
      <c r="S3674">
        <f>Raw_Data!S3674</f>
        <v/>
      </c>
      <c r="T3674">
        <f>YEAR(B3674)</f>
        <v/>
      </c>
      <c r="U3674">
        <f>MONTH(B3674)</f>
        <v/>
      </c>
      <c r="V3674">
        <f>TEXT(B3674,"mmm")</f>
        <v/>
      </c>
      <c r="W3674" s="15">
        <f>IFERROR(N3674/L3674,0)</f>
        <v/>
      </c>
      <c r="X3674">
        <f>IF(K3674=0,"No Discount",IF(K3674&lt;=5%,"Low",IF(K3674&lt;=15%,"Medium","High")))</f>
        <v/>
      </c>
      <c r="Y3674">
        <f>IF(L3674&gt;=20000,"High Value",IF(L3674&gt;=5000,"Medium Value","Low Value"))</f>
        <v/>
      </c>
      <c r="Z3674">
        <f>IF(R3674&lt;=3,"Fast",IF(R3674&lt;=5,"On Time","Delayed"))</f>
        <v/>
      </c>
    </row>
    <row r="3675">
      <c r="A3675">
        <f>Raw_Data!A3675</f>
        <v/>
      </c>
      <c r="B3675" s="11">
        <f>Raw_Data!B3675</f>
        <v/>
      </c>
      <c r="C3675">
        <f>Raw_Data!C3675</f>
        <v/>
      </c>
      <c r="D3675">
        <f>Raw_Data!D3675</f>
        <v/>
      </c>
      <c r="E3675">
        <f>Raw_Data!E3675</f>
        <v/>
      </c>
      <c r="F3675">
        <f>Raw_Data!F3675</f>
        <v/>
      </c>
      <c r="G3675">
        <f>Raw_Data!G3675</f>
        <v/>
      </c>
      <c r="H3675">
        <f>Raw_Data!H3675</f>
        <v/>
      </c>
      <c r="I3675">
        <f>Raw_Data!I3675</f>
        <v/>
      </c>
      <c r="J3675" s="12">
        <f>Raw_Data!J3675</f>
        <v/>
      </c>
      <c r="K3675" s="13">
        <f>Raw_Data!K3675</f>
        <v/>
      </c>
      <c r="L3675" s="12">
        <f>Raw_Data!L3675</f>
        <v/>
      </c>
      <c r="M3675" s="12">
        <f>Raw_Data!M3675</f>
        <v/>
      </c>
      <c r="N3675" s="12">
        <f>Raw_Data!N3675</f>
        <v/>
      </c>
      <c r="O3675">
        <f>Raw_Data!O3675</f>
        <v/>
      </c>
      <c r="P3675">
        <f>Raw_Data!P3675</f>
        <v/>
      </c>
      <c r="Q3675">
        <f>Raw_Data!Q3675</f>
        <v/>
      </c>
      <c r="R3675">
        <f>Raw_Data!R3675</f>
        <v/>
      </c>
      <c r="S3675">
        <f>Raw_Data!S3675</f>
        <v/>
      </c>
      <c r="T3675">
        <f>YEAR(B3675)</f>
        <v/>
      </c>
      <c r="U3675">
        <f>MONTH(B3675)</f>
        <v/>
      </c>
      <c r="V3675">
        <f>TEXT(B3675,"mmm")</f>
        <v/>
      </c>
      <c r="W3675" s="15">
        <f>IFERROR(N3675/L3675,0)</f>
        <v/>
      </c>
      <c r="X3675">
        <f>IF(K3675=0,"No Discount",IF(K3675&lt;=5%,"Low",IF(K3675&lt;=15%,"Medium","High")))</f>
        <v/>
      </c>
      <c r="Y3675">
        <f>IF(L3675&gt;=20000,"High Value",IF(L3675&gt;=5000,"Medium Value","Low Value"))</f>
        <v/>
      </c>
      <c r="Z3675">
        <f>IF(R3675&lt;=3,"Fast",IF(R3675&lt;=5,"On Time","Delayed"))</f>
        <v/>
      </c>
    </row>
    <row r="3676">
      <c r="A3676">
        <f>Raw_Data!A3676</f>
        <v/>
      </c>
      <c r="B3676" s="11">
        <f>Raw_Data!B3676</f>
        <v/>
      </c>
      <c r="C3676">
        <f>Raw_Data!C3676</f>
        <v/>
      </c>
      <c r="D3676">
        <f>Raw_Data!D3676</f>
        <v/>
      </c>
      <c r="E3676">
        <f>Raw_Data!E3676</f>
        <v/>
      </c>
      <c r="F3676">
        <f>Raw_Data!F3676</f>
        <v/>
      </c>
      <c r="G3676">
        <f>Raw_Data!G3676</f>
        <v/>
      </c>
      <c r="H3676">
        <f>Raw_Data!H3676</f>
        <v/>
      </c>
      <c r="I3676">
        <f>Raw_Data!I3676</f>
        <v/>
      </c>
      <c r="J3676" s="12">
        <f>Raw_Data!J3676</f>
        <v/>
      </c>
      <c r="K3676" s="13">
        <f>Raw_Data!K3676</f>
        <v/>
      </c>
      <c r="L3676" s="12">
        <f>Raw_Data!L3676</f>
        <v/>
      </c>
      <c r="M3676" s="12">
        <f>Raw_Data!M3676</f>
        <v/>
      </c>
      <c r="N3676" s="12">
        <f>Raw_Data!N3676</f>
        <v/>
      </c>
      <c r="O3676">
        <f>Raw_Data!O3676</f>
        <v/>
      </c>
      <c r="P3676">
        <f>Raw_Data!P3676</f>
        <v/>
      </c>
      <c r="Q3676">
        <f>Raw_Data!Q3676</f>
        <v/>
      </c>
      <c r="R3676">
        <f>Raw_Data!R3676</f>
        <v/>
      </c>
      <c r="S3676">
        <f>Raw_Data!S3676</f>
        <v/>
      </c>
      <c r="T3676">
        <f>YEAR(B3676)</f>
        <v/>
      </c>
      <c r="U3676">
        <f>MONTH(B3676)</f>
        <v/>
      </c>
      <c r="V3676">
        <f>TEXT(B3676,"mmm")</f>
        <v/>
      </c>
      <c r="W3676" s="15">
        <f>IFERROR(N3676/L3676,0)</f>
        <v/>
      </c>
      <c r="X3676">
        <f>IF(K3676=0,"No Discount",IF(K3676&lt;=5%,"Low",IF(K3676&lt;=15%,"Medium","High")))</f>
        <v/>
      </c>
      <c r="Y3676">
        <f>IF(L3676&gt;=20000,"High Value",IF(L3676&gt;=5000,"Medium Value","Low Value"))</f>
        <v/>
      </c>
      <c r="Z3676">
        <f>IF(R3676&lt;=3,"Fast",IF(R3676&lt;=5,"On Time","Delayed"))</f>
        <v/>
      </c>
    </row>
    <row r="3677">
      <c r="A3677">
        <f>Raw_Data!A3677</f>
        <v/>
      </c>
      <c r="B3677" s="11">
        <f>Raw_Data!B3677</f>
        <v/>
      </c>
      <c r="C3677">
        <f>Raw_Data!C3677</f>
        <v/>
      </c>
      <c r="D3677">
        <f>Raw_Data!D3677</f>
        <v/>
      </c>
      <c r="E3677">
        <f>Raw_Data!E3677</f>
        <v/>
      </c>
      <c r="F3677">
        <f>Raw_Data!F3677</f>
        <v/>
      </c>
      <c r="G3677">
        <f>Raw_Data!G3677</f>
        <v/>
      </c>
      <c r="H3677">
        <f>Raw_Data!H3677</f>
        <v/>
      </c>
      <c r="I3677">
        <f>Raw_Data!I3677</f>
        <v/>
      </c>
      <c r="J3677" s="12">
        <f>Raw_Data!J3677</f>
        <v/>
      </c>
      <c r="K3677" s="13">
        <f>Raw_Data!K3677</f>
        <v/>
      </c>
      <c r="L3677" s="12">
        <f>Raw_Data!L3677</f>
        <v/>
      </c>
      <c r="M3677" s="12">
        <f>Raw_Data!M3677</f>
        <v/>
      </c>
      <c r="N3677" s="12">
        <f>Raw_Data!N3677</f>
        <v/>
      </c>
      <c r="O3677">
        <f>Raw_Data!O3677</f>
        <v/>
      </c>
      <c r="P3677">
        <f>Raw_Data!P3677</f>
        <v/>
      </c>
      <c r="Q3677">
        <f>Raw_Data!Q3677</f>
        <v/>
      </c>
      <c r="R3677">
        <f>Raw_Data!R3677</f>
        <v/>
      </c>
      <c r="S3677">
        <f>Raw_Data!S3677</f>
        <v/>
      </c>
      <c r="T3677">
        <f>YEAR(B3677)</f>
        <v/>
      </c>
      <c r="U3677">
        <f>MONTH(B3677)</f>
        <v/>
      </c>
      <c r="V3677">
        <f>TEXT(B3677,"mmm")</f>
        <v/>
      </c>
      <c r="W3677" s="15">
        <f>IFERROR(N3677/L3677,0)</f>
        <v/>
      </c>
      <c r="X3677">
        <f>IF(K3677=0,"No Discount",IF(K3677&lt;=5%,"Low",IF(K3677&lt;=15%,"Medium","High")))</f>
        <v/>
      </c>
      <c r="Y3677">
        <f>IF(L3677&gt;=20000,"High Value",IF(L3677&gt;=5000,"Medium Value","Low Value"))</f>
        <v/>
      </c>
      <c r="Z3677">
        <f>IF(R3677&lt;=3,"Fast",IF(R3677&lt;=5,"On Time","Delayed"))</f>
        <v/>
      </c>
    </row>
    <row r="3678">
      <c r="A3678">
        <f>Raw_Data!A3678</f>
        <v/>
      </c>
      <c r="B3678" s="11">
        <f>Raw_Data!B3678</f>
        <v/>
      </c>
      <c r="C3678">
        <f>Raw_Data!C3678</f>
        <v/>
      </c>
      <c r="D3678">
        <f>Raw_Data!D3678</f>
        <v/>
      </c>
      <c r="E3678">
        <f>Raw_Data!E3678</f>
        <v/>
      </c>
      <c r="F3678">
        <f>Raw_Data!F3678</f>
        <v/>
      </c>
      <c r="G3678">
        <f>Raw_Data!G3678</f>
        <v/>
      </c>
      <c r="H3678">
        <f>Raw_Data!H3678</f>
        <v/>
      </c>
      <c r="I3678">
        <f>Raw_Data!I3678</f>
        <v/>
      </c>
      <c r="J3678" s="12">
        <f>Raw_Data!J3678</f>
        <v/>
      </c>
      <c r="K3678" s="13">
        <f>Raw_Data!K3678</f>
        <v/>
      </c>
      <c r="L3678" s="12">
        <f>Raw_Data!L3678</f>
        <v/>
      </c>
      <c r="M3678" s="12">
        <f>Raw_Data!M3678</f>
        <v/>
      </c>
      <c r="N3678" s="12">
        <f>Raw_Data!N3678</f>
        <v/>
      </c>
      <c r="O3678">
        <f>Raw_Data!O3678</f>
        <v/>
      </c>
      <c r="P3678">
        <f>Raw_Data!P3678</f>
        <v/>
      </c>
      <c r="Q3678">
        <f>Raw_Data!Q3678</f>
        <v/>
      </c>
      <c r="R3678">
        <f>Raw_Data!R3678</f>
        <v/>
      </c>
      <c r="S3678">
        <f>Raw_Data!S3678</f>
        <v/>
      </c>
      <c r="T3678">
        <f>YEAR(B3678)</f>
        <v/>
      </c>
      <c r="U3678">
        <f>MONTH(B3678)</f>
        <v/>
      </c>
      <c r="V3678">
        <f>TEXT(B3678,"mmm")</f>
        <v/>
      </c>
      <c r="W3678" s="15">
        <f>IFERROR(N3678/L3678,0)</f>
        <v/>
      </c>
      <c r="X3678">
        <f>IF(K3678=0,"No Discount",IF(K3678&lt;=5%,"Low",IF(K3678&lt;=15%,"Medium","High")))</f>
        <v/>
      </c>
      <c r="Y3678">
        <f>IF(L3678&gt;=20000,"High Value",IF(L3678&gt;=5000,"Medium Value","Low Value"))</f>
        <v/>
      </c>
      <c r="Z3678">
        <f>IF(R3678&lt;=3,"Fast",IF(R3678&lt;=5,"On Time","Delayed"))</f>
        <v/>
      </c>
    </row>
    <row r="3679">
      <c r="A3679">
        <f>Raw_Data!A3679</f>
        <v/>
      </c>
      <c r="B3679" s="11">
        <f>Raw_Data!B3679</f>
        <v/>
      </c>
      <c r="C3679">
        <f>Raw_Data!C3679</f>
        <v/>
      </c>
      <c r="D3679">
        <f>Raw_Data!D3679</f>
        <v/>
      </c>
      <c r="E3679">
        <f>Raw_Data!E3679</f>
        <v/>
      </c>
      <c r="F3679">
        <f>Raw_Data!F3679</f>
        <v/>
      </c>
      <c r="G3679">
        <f>Raw_Data!G3679</f>
        <v/>
      </c>
      <c r="H3679">
        <f>Raw_Data!H3679</f>
        <v/>
      </c>
      <c r="I3679">
        <f>Raw_Data!I3679</f>
        <v/>
      </c>
      <c r="J3679" s="12">
        <f>Raw_Data!J3679</f>
        <v/>
      </c>
      <c r="K3679" s="13">
        <f>Raw_Data!K3679</f>
        <v/>
      </c>
      <c r="L3679" s="12">
        <f>Raw_Data!L3679</f>
        <v/>
      </c>
      <c r="M3679" s="12">
        <f>Raw_Data!M3679</f>
        <v/>
      </c>
      <c r="N3679" s="12">
        <f>Raw_Data!N3679</f>
        <v/>
      </c>
      <c r="O3679">
        <f>Raw_Data!O3679</f>
        <v/>
      </c>
      <c r="P3679">
        <f>Raw_Data!P3679</f>
        <v/>
      </c>
      <c r="Q3679">
        <f>Raw_Data!Q3679</f>
        <v/>
      </c>
      <c r="R3679">
        <f>Raw_Data!R3679</f>
        <v/>
      </c>
      <c r="S3679">
        <f>Raw_Data!S3679</f>
        <v/>
      </c>
      <c r="T3679">
        <f>YEAR(B3679)</f>
        <v/>
      </c>
      <c r="U3679">
        <f>MONTH(B3679)</f>
        <v/>
      </c>
      <c r="V3679">
        <f>TEXT(B3679,"mmm")</f>
        <v/>
      </c>
      <c r="W3679" s="15">
        <f>IFERROR(N3679/L3679,0)</f>
        <v/>
      </c>
      <c r="X3679">
        <f>IF(K3679=0,"No Discount",IF(K3679&lt;=5%,"Low",IF(K3679&lt;=15%,"Medium","High")))</f>
        <v/>
      </c>
      <c r="Y3679">
        <f>IF(L3679&gt;=20000,"High Value",IF(L3679&gt;=5000,"Medium Value","Low Value"))</f>
        <v/>
      </c>
      <c r="Z3679">
        <f>IF(R3679&lt;=3,"Fast",IF(R3679&lt;=5,"On Time","Delayed"))</f>
        <v/>
      </c>
    </row>
    <row r="3680">
      <c r="A3680">
        <f>Raw_Data!A3680</f>
        <v/>
      </c>
      <c r="B3680" s="11">
        <f>Raw_Data!B3680</f>
        <v/>
      </c>
      <c r="C3680">
        <f>Raw_Data!C3680</f>
        <v/>
      </c>
      <c r="D3680">
        <f>Raw_Data!D3680</f>
        <v/>
      </c>
      <c r="E3680">
        <f>Raw_Data!E3680</f>
        <v/>
      </c>
      <c r="F3680">
        <f>Raw_Data!F3680</f>
        <v/>
      </c>
      <c r="G3680">
        <f>Raw_Data!G3680</f>
        <v/>
      </c>
      <c r="H3680">
        <f>Raw_Data!H3680</f>
        <v/>
      </c>
      <c r="I3680">
        <f>Raw_Data!I3680</f>
        <v/>
      </c>
      <c r="J3680" s="12">
        <f>Raw_Data!J3680</f>
        <v/>
      </c>
      <c r="K3680" s="13">
        <f>Raw_Data!K3680</f>
        <v/>
      </c>
      <c r="L3680" s="12">
        <f>Raw_Data!L3680</f>
        <v/>
      </c>
      <c r="M3680" s="12">
        <f>Raw_Data!M3680</f>
        <v/>
      </c>
      <c r="N3680" s="12">
        <f>Raw_Data!N3680</f>
        <v/>
      </c>
      <c r="O3680">
        <f>Raw_Data!O3680</f>
        <v/>
      </c>
      <c r="P3680">
        <f>Raw_Data!P3680</f>
        <v/>
      </c>
      <c r="Q3680">
        <f>Raw_Data!Q3680</f>
        <v/>
      </c>
      <c r="R3680">
        <f>Raw_Data!R3680</f>
        <v/>
      </c>
      <c r="S3680">
        <f>Raw_Data!S3680</f>
        <v/>
      </c>
      <c r="T3680">
        <f>YEAR(B3680)</f>
        <v/>
      </c>
      <c r="U3680">
        <f>MONTH(B3680)</f>
        <v/>
      </c>
      <c r="V3680">
        <f>TEXT(B3680,"mmm")</f>
        <v/>
      </c>
      <c r="W3680" s="15">
        <f>IFERROR(N3680/L3680,0)</f>
        <v/>
      </c>
      <c r="X3680">
        <f>IF(K3680=0,"No Discount",IF(K3680&lt;=5%,"Low",IF(K3680&lt;=15%,"Medium","High")))</f>
        <v/>
      </c>
      <c r="Y3680">
        <f>IF(L3680&gt;=20000,"High Value",IF(L3680&gt;=5000,"Medium Value","Low Value"))</f>
        <v/>
      </c>
      <c r="Z3680">
        <f>IF(R3680&lt;=3,"Fast",IF(R3680&lt;=5,"On Time","Delayed"))</f>
        <v/>
      </c>
    </row>
    <row r="3681">
      <c r="A3681">
        <f>Raw_Data!A3681</f>
        <v/>
      </c>
      <c r="B3681" s="11">
        <f>Raw_Data!B3681</f>
        <v/>
      </c>
      <c r="C3681">
        <f>Raw_Data!C3681</f>
        <v/>
      </c>
      <c r="D3681">
        <f>Raw_Data!D3681</f>
        <v/>
      </c>
      <c r="E3681">
        <f>Raw_Data!E3681</f>
        <v/>
      </c>
      <c r="F3681">
        <f>Raw_Data!F3681</f>
        <v/>
      </c>
      <c r="G3681">
        <f>Raw_Data!G3681</f>
        <v/>
      </c>
      <c r="H3681">
        <f>Raw_Data!H3681</f>
        <v/>
      </c>
      <c r="I3681">
        <f>Raw_Data!I3681</f>
        <v/>
      </c>
      <c r="J3681" s="12">
        <f>Raw_Data!J3681</f>
        <v/>
      </c>
      <c r="K3681" s="13">
        <f>Raw_Data!K3681</f>
        <v/>
      </c>
      <c r="L3681" s="12">
        <f>Raw_Data!L3681</f>
        <v/>
      </c>
      <c r="M3681" s="12">
        <f>Raw_Data!M3681</f>
        <v/>
      </c>
      <c r="N3681" s="12">
        <f>Raw_Data!N3681</f>
        <v/>
      </c>
      <c r="O3681">
        <f>Raw_Data!O3681</f>
        <v/>
      </c>
      <c r="P3681">
        <f>Raw_Data!P3681</f>
        <v/>
      </c>
      <c r="Q3681">
        <f>Raw_Data!Q3681</f>
        <v/>
      </c>
      <c r="R3681">
        <f>Raw_Data!R3681</f>
        <v/>
      </c>
      <c r="S3681">
        <f>Raw_Data!S3681</f>
        <v/>
      </c>
      <c r="T3681">
        <f>YEAR(B3681)</f>
        <v/>
      </c>
      <c r="U3681">
        <f>MONTH(B3681)</f>
        <v/>
      </c>
      <c r="V3681">
        <f>TEXT(B3681,"mmm")</f>
        <v/>
      </c>
      <c r="W3681" s="15">
        <f>IFERROR(N3681/L3681,0)</f>
        <v/>
      </c>
      <c r="X3681">
        <f>IF(K3681=0,"No Discount",IF(K3681&lt;=5%,"Low",IF(K3681&lt;=15%,"Medium","High")))</f>
        <v/>
      </c>
      <c r="Y3681">
        <f>IF(L3681&gt;=20000,"High Value",IF(L3681&gt;=5000,"Medium Value","Low Value"))</f>
        <v/>
      </c>
      <c r="Z3681">
        <f>IF(R3681&lt;=3,"Fast",IF(R3681&lt;=5,"On Time","Delayed"))</f>
        <v/>
      </c>
    </row>
    <row r="3682">
      <c r="A3682">
        <f>Raw_Data!A3682</f>
        <v/>
      </c>
      <c r="B3682" s="11">
        <f>Raw_Data!B3682</f>
        <v/>
      </c>
      <c r="C3682">
        <f>Raw_Data!C3682</f>
        <v/>
      </c>
      <c r="D3682">
        <f>Raw_Data!D3682</f>
        <v/>
      </c>
      <c r="E3682">
        <f>Raw_Data!E3682</f>
        <v/>
      </c>
      <c r="F3682">
        <f>Raw_Data!F3682</f>
        <v/>
      </c>
      <c r="G3682">
        <f>Raw_Data!G3682</f>
        <v/>
      </c>
      <c r="H3682">
        <f>Raw_Data!H3682</f>
        <v/>
      </c>
      <c r="I3682">
        <f>Raw_Data!I3682</f>
        <v/>
      </c>
      <c r="J3682" s="12">
        <f>Raw_Data!J3682</f>
        <v/>
      </c>
      <c r="K3682" s="13">
        <f>Raw_Data!K3682</f>
        <v/>
      </c>
      <c r="L3682" s="12">
        <f>Raw_Data!L3682</f>
        <v/>
      </c>
      <c r="M3682" s="12">
        <f>Raw_Data!M3682</f>
        <v/>
      </c>
      <c r="N3682" s="12">
        <f>Raw_Data!N3682</f>
        <v/>
      </c>
      <c r="O3682">
        <f>Raw_Data!O3682</f>
        <v/>
      </c>
      <c r="P3682">
        <f>Raw_Data!P3682</f>
        <v/>
      </c>
      <c r="Q3682">
        <f>Raw_Data!Q3682</f>
        <v/>
      </c>
      <c r="R3682">
        <f>Raw_Data!R3682</f>
        <v/>
      </c>
      <c r="S3682">
        <f>Raw_Data!S3682</f>
        <v/>
      </c>
      <c r="T3682">
        <f>YEAR(B3682)</f>
        <v/>
      </c>
      <c r="U3682">
        <f>MONTH(B3682)</f>
        <v/>
      </c>
      <c r="V3682">
        <f>TEXT(B3682,"mmm")</f>
        <v/>
      </c>
      <c r="W3682" s="15">
        <f>IFERROR(N3682/L3682,0)</f>
        <v/>
      </c>
      <c r="X3682">
        <f>IF(K3682=0,"No Discount",IF(K3682&lt;=5%,"Low",IF(K3682&lt;=15%,"Medium","High")))</f>
        <v/>
      </c>
      <c r="Y3682">
        <f>IF(L3682&gt;=20000,"High Value",IF(L3682&gt;=5000,"Medium Value","Low Value"))</f>
        <v/>
      </c>
      <c r="Z3682">
        <f>IF(R3682&lt;=3,"Fast",IF(R3682&lt;=5,"On Time","Delayed"))</f>
        <v/>
      </c>
    </row>
    <row r="3683">
      <c r="A3683">
        <f>Raw_Data!A3683</f>
        <v/>
      </c>
      <c r="B3683" s="11">
        <f>Raw_Data!B3683</f>
        <v/>
      </c>
      <c r="C3683">
        <f>Raw_Data!C3683</f>
        <v/>
      </c>
      <c r="D3683">
        <f>Raw_Data!D3683</f>
        <v/>
      </c>
      <c r="E3683">
        <f>Raw_Data!E3683</f>
        <v/>
      </c>
      <c r="F3683">
        <f>Raw_Data!F3683</f>
        <v/>
      </c>
      <c r="G3683">
        <f>Raw_Data!G3683</f>
        <v/>
      </c>
      <c r="H3683">
        <f>Raw_Data!H3683</f>
        <v/>
      </c>
      <c r="I3683">
        <f>Raw_Data!I3683</f>
        <v/>
      </c>
      <c r="J3683" s="12">
        <f>Raw_Data!J3683</f>
        <v/>
      </c>
      <c r="K3683" s="13">
        <f>Raw_Data!K3683</f>
        <v/>
      </c>
      <c r="L3683" s="12">
        <f>Raw_Data!L3683</f>
        <v/>
      </c>
      <c r="M3683" s="12">
        <f>Raw_Data!M3683</f>
        <v/>
      </c>
      <c r="N3683" s="12">
        <f>Raw_Data!N3683</f>
        <v/>
      </c>
      <c r="O3683">
        <f>Raw_Data!O3683</f>
        <v/>
      </c>
      <c r="P3683">
        <f>Raw_Data!P3683</f>
        <v/>
      </c>
      <c r="Q3683">
        <f>Raw_Data!Q3683</f>
        <v/>
      </c>
      <c r="R3683">
        <f>Raw_Data!R3683</f>
        <v/>
      </c>
      <c r="S3683">
        <f>Raw_Data!S3683</f>
        <v/>
      </c>
      <c r="T3683">
        <f>YEAR(B3683)</f>
        <v/>
      </c>
      <c r="U3683">
        <f>MONTH(B3683)</f>
        <v/>
      </c>
      <c r="V3683">
        <f>TEXT(B3683,"mmm")</f>
        <v/>
      </c>
      <c r="W3683" s="15">
        <f>IFERROR(N3683/L3683,0)</f>
        <v/>
      </c>
      <c r="X3683">
        <f>IF(K3683=0,"No Discount",IF(K3683&lt;=5%,"Low",IF(K3683&lt;=15%,"Medium","High")))</f>
        <v/>
      </c>
      <c r="Y3683">
        <f>IF(L3683&gt;=20000,"High Value",IF(L3683&gt;=5000,"Medium Value","Low Value"))</f>
        <v/>
      </c>
      <c r="Z3683">
        <f>IF(R3683&lt;=3,"Fast",IF(R3683&lt;=5,"On Time","Delayed"))</f>
        <v/>
      </c>
    </row>
    <row r="3684">
      <c r="A3684">
        <f>Raw_Data!A3684</f>
        <v/>
      </c>
      <c r="B3684" s="11">
        <f>Raw_Data!B3684</f>
        <v/>
      </c>
      <c r="C3684">
        <f>Raw_Data!C3684</f>
        <v/>
      </c>
      <c r="D3684">
        <f>Raw_Data!D3684</f>
        <v/>
      </c>
      <c r="E3684">
        <f>Raw_Data!E3684</f>
        <v/>
      </c>
      <c r="F3684">
        <f>Raw_Data!F3684</f>
        <v/>
      </c>
      <c r="G3684">
        <f>Raw_Data!G3684</f>
        <v/>
      </c>
      <c r="H3684">
        <f>Raw_Data!H3684</f>
        <v/>
      </c>
      <c r="I3684">
        <f>Raw_Data!I3684</f>
        <v/>
      </c>
      <c r="J3684" s="12">
        <f>Raw_Data!J3684</f>
        <v/>
      </c>
      <c r="K3684" s="13">
        <f>Raw_Data!K3684</f>
        <v/>
      </c>
      <c r="L3684" s="12">
        <f>Raw_Data!L3684</f>
        <v/>
      </c>
      <c r="M3684" s="12">
        <f>Raw_Data!M3684</f>
        <v/>
      </c>
      <c r="N3684" s="12">
        <f>Raw_Data!N3684</f>
        <v/>
      </c>
      <c r="O3684">
        <f>Raw_Data!O3684</f>
        <v/>
      </c>
      <c r="P3684">
        <f>Raw_Data!P3684</f>
        <v/>
      </c>
      <c r="Q3684">
        <f>Raw_Data!Q3684</f>
        <v/>
      </c>
      <c r="R3684">
        <f>Raw_Data!R3684</f>
        <v/>
      </c>
      <c r="S3684">
        <f>Raw_Data!S3684</f>
        <v/>
      </c>
      <c r="T3684">
        <f>YEAR(B3684)</f>
        <v/>
      </c>
      <c r="U3684">
        <f>MONTH(B3684)</f>
        <v/>
      </c>
      <c r="V3684">
        <f>TEXT(B3684,"mmm")</f>
        <v/>
      </c>
      <c r="W3684" s="15">
        <f>IFERROR(N3684/L3684,0)</f>
        <v/>
      </c>
      <c r="X3684">
        <f>IF(K3684=0,"No Discount",IF(K3684&lt;=5%,"Low",IF(K3684&lt;=15%,"Medium","High")))</f>
        <v/>
      </c>
      <c r="Y3684">
        <f>IF(L3684&gt;=20000,"High Value",IF(L3684&gt;=5000,"Medium Value","Low Value"))</f>
        <v/>
      </c>
      <c r="Z3684">
        <f>IF(R3684&lt;=3,"Fast",IF(R3684&lt;=5,"On Time","Delayed"))</f>
        <v/>
      </c>
    </row>
    <row r="3685">
      <c r="A3685">
        <f>Raw_Data!A3685</f>
        <v/>
      </c>
      <c r="B3685" s="11">
        <f>Raw_Data!B3685</f>
        <v/>
      </c>
      <c r="C3685">
        <f>Raw_Data!C3685</f>
        <v/>
      </c>
      <c r="D3685">
        <f>Raw_Data!D3685</f>
        <v/>
      </c>
      <c r="E3685">
        <f>Raw_Data!E3685</f>
        <v/>
      </c>
      <c r="F3685">
        <f>Raw_Data!F3685</f>
        <v/>
      </c>
      <c r="G3685">
        <f>Raw_Data!G3685</f>
        <v/>
      </c>
      <c r="H3685">
        <f>Raw_Data!H3685</f>
        <v/>
      </c>
      <c r="I3685">
        <f>Raw_Data!I3685</f>
        <v/>
      </c>
      <c r="J3685" s="12">
        <f>Raw_Data!J3685</f>
        <v/>
      </c>
      <c r="K3685" s="13">
        <f>Raw_Data!K3685</f>
        <v/>
      </c>
      <c r="L3685" s="12">
        <f>Raw_Data!L3685</f>
        <v/>
      </c>
      <c r="M3685" s="12">
        <f>Raw_Data!M3685</f>
        <v/>
      </c>
      <c r="N3685" s="12">
        <f>Raw_Data!N3685</f>
        <v/>
      </c>
      <c r="O3685">
        <f>Raw_Data!O3685</f>
        <v/>
      </c>
      <c r="P3685">
        <f>Raw_Data!P3685</f>
        <v/>
      </c>
      <c r="Q3685">
        <f>Raw_Data!Q3685</f>
        <v/>
      </c>
      <c r="R3685">
        <f>Raw_Data!R3685</f>
        <v/>
      </c>
      <c r="S3685">
        <f>Raw_Data!S3685</f>
        <v/>
      </c>
      <c r="T3685">
        <f>YEAR(B3685)</f>
        <v/>
      </c>
      <c r="U3685">
        <f>MONTH(B3685)</f>
        <v/>
      </c>
      <c r="V3685">
        <f>TEXT(B3685,"mmm")</f>
        <v/>
      </c>
      <c r="W3685" s="15">
        <f>IFERROR(N3685/L3685,0)</f>
        <v/>
      </c>
      <c r="X3685">
        <f>IF(K3685=0,"No Discount",IF(K3685&lt;=5%,"Low",IF(K3685&lt;=15%,"Medium","High")))</f>
        <v/>
      </c>
      <c r="Y3685">
        <f>IF(L3685&gt;=20000,"High Value",IF(L3685&gt;=5000,"Medium Value","Low Value"))</f>
        <v/>
      </c>
      <c r="Z3685">
        <f>IF(R3685&lt;=3,"Fast",IF(R3685&lt;=5,"On Time","Delayed"))</f>
        <v/>
      </c>
    </row>
    <row r="3686">
      <c r="A3686">
        <f>Raw_Data!A3686</f>
        <v/>
      </c>
      <c r="B3686" s="11">
        <f>Raw_Data!B3686</f>
        <v/>
      </c>
      <c r="C3686">
        <f>Raw_Data!C3686</f>
        <v/>
      </c>
      <c r="D3686">
        <f>Raw_Data!D3686</f>
        <v/>
      </c>
      <c r="E3686">
        <f>Raw_Data!E3686</f>
        <v/>
      </c>
      <c r="F3686">
        <f>Raw_Data!F3686</f>
        <v/>
      </c>
      <c r="G3686">
        <f>Raw_Data!G3686</f>
        <v/>
      </c>
      <c r="H3686">
        <f>Raw_Data!H3686</f>
        <v/>
      </c>
      <c r="I3686">
        <f>Raw_Data!I3686</f>
        <v/>
      </c>
      <c r="J3686" s="12">
        <f>Raw_Data!J3686</f>
        <v/>
      </c>
      <c r="K3686" s="13">
        <f>Raw_Data!K3686</f>
        <v/>
      </c>
      <c r="L3686" s="12">
        <f>Raw_Data!L3686</f>
        <v/>
      </c>
      <c r="M3686" s="12">
        <f>Raw_Data!M3686</f>
        <v/>
      </c>
      <c r="N3686" s="12">
        <f>Raw_Data!N3686</f>
        <v/>
      </c>
      <c r="O3686">
        <f>Raw_Data!O3686</f>
        <v/>
      </c>
      <c r="P3686">
        <f>Raw_Data!P3686</f>
        <v/>
      </c>
      <c r="Q3686">
        <f>Raw_Data!Q3686</f>
        <v/>
      </c>
      <c r="R3686">
        <f>Raw_Data!R3686</f>
        <v/>
      </c>
      <c r="S3686">
        <f>Raw_Data!S3686</f>
        <v/>
      </c>
      <c r="T3686">
        <f>YEAR(B3686)</f>
        <v/>
      </c>
      <c r="U3686">
        <f>MONTH(B3686)</f>
        <v/>
      </c>
      <c r="V3686">
        <f>TEXT(B3686,"mmm")</f>
        <v/>
      </c>
      <c r="W3686" s="15">
        <f>IFERROR(N3686/L3686,0)</f>
        <v/>
      </c>
      <c r="X3686">
        <f>IF(K3686=0,"No Discount",IF(K3686&lt;=5%,"Low",IF(K3686&lt;=15%,"Medium","High")))</f>
        <v/>
      </c>
      <c r="Y3686">
        <f>IF(L3686&gt;=20000,"High Value",IF(L3686&gt;=5000,"Medium Value","Low Value"))</f>
        <v/>
      </c>
      <c r="Z3686">
        <f>IF(R3686&lt;=3,"Fast",IF(R3686&lt;=5,"On Time","Delayed"))</f>
        <v/>
      </c>
    </row>
    <row r="3687">
      <c r="A3687">
        <f>Raw_Data!A3687</f>
        <v/>
      </c>
      <c r="B3687" s="11">
        <f>Raw_Data!B3687</f>
        <v/>
      </c>
      <c r="C3687">
        <f>Raw_Data!C3687</f>
        <v/>
      </c>
      <c r="D3687">
        <f>Raw_Data!D3687</f>
        <v/>
      </c>
      <c r="E3687">
        <f>Raw_Data!E3687</f>
        <v/>
      </c>
      <c r="F3687">
        <f>Raw_Data!F3687</f>
        <v/>
      </c>
      <c r="G3687">
        <f>Raw_Data!G3687</f>
        <v/>
      </c>
      <c r="H3687">
        <f>Raw_Data!H3687</f>
        <v/>
      </c>
      <c r="I3687">
        <f>Raw_Data!I3687</f>
        <v/>
      </c>
      <c r="J3687" s="12">
        <f>Raw_Data!J3687</f>
        <v/>
      </c>
      <c r="K3687" s="13">
        <f>Raw_Data!K3687</f>
        <v/>
      </c>
      <c r="L3687" s="12">
        <f>Raw_Data!L3687</f>
        <v/>
      </c>
      <c r="M3687" s="12">
        <f>Raw_Data!M3687</f>
        <v/>
      </c>
      <c r="N3687" s="12">
        <f>Raw_Data!N3687</f>
        <v/>
      </c>
      <c r="O3687">
        <f>Raw_Data!O3687</f>
        <v/>
      </c>
      <c r="P3687">
        <f>Raw_Data!P3687</f>
        <v/>
      </c>
      <c r="Q3687">
        <f>Raw_Data!Q3687</f>
        <v/>
      </c>
      <c r="R3687">
        <f>Raw_Data!R3687</f>
        <v/>
      </c>
      <c r="S3687">
        <f>Raw_Data!S3687</f>
        <v/>
      </c>
      <c r="T3687">
        <f>YEAR(B3687)</f>
        <v/>
      </c>
      <c r="U3687">
        <f>MONTH(B3687)</f>
        <v/>
      </c>
      <c r="V3687">
        <f>TEXT(B3687,"mmm")</f>
        <v/>
      </c>
      <c r="W3687" s="15">
        <f>IFERROR(N3687/L3687,0)</f>
        <v/>
      </c>
      <c r="X3687">
        <f>IF(K3687=0,"No Discount",IF(K3687&lt;=5%,"Low",IF(K3687&lt;=15%,"Medium","High")))</f>
        <v/>
      </c>
      <c r="Y3687">
        <f>IF(L3687&gt;=20000,"High Value",IF(L3687&gt;=5000,"Medium Value","Low Value"))</f>
        <v/>
      </c>
      <c r="Z3687">
        <f>IF(R3687&lt;=3,"Fast",IF(R3687&lt;=5,"On Time","Delayed"))</f>
        <v/>
      </c>
    </row>
    <row r="3688">
      <c r="A3688">
        <f>Raw_Data!A3688</f>
        <v/>
      </c>
      <c r="B3688" s="11">
        <f>Raw_Data!B3688</f>
        <v/>
      </c>
      <c r="C3688">
        <f>Raw_Data!C3688</f>
        <v/>
      </c>
      <c r="D3688">
        <f>Raw_Data!D3688</f>
        <v/>
      </c>
      <c r="E3688">
        <f>Raw_Data!E3688</f>
        <v/>
      </c>
      <c r="F3688">
        <f>Raw_Data!F3688</f>
        <v/>
      </c>
      <c r="G3688">
        <f>Raw_Data!G3688</f>
        <v/>
      </c>
      <c r="H3688">
        <f>Raw_Data!H3688</f>
        <v/>
      </c>
      <c r="I3688">
        <f>Raw_Data!I3688</f>
        <v/>
      </c>
      <c r="J3688" s="12">
        <f>Raw_Data!J3688</f>
        <v/>
      </c>
      <c r="K3688" s="13">
        <f>Raw_Data!K3688</f>
        <v/>
      </c>
      <c r="L3688" s="12">
        <f>Raw_Data!L3688</f>
        <v/>
      </c>
      <c r="M3688" s="12">
        <f>Raw_Data!M3688</f>
        <v/>
      </c>
      <c r="N3688" s="12">
        <f>Raw_Data!N3688</f>
        <v/>
      </c>
      <c r="O3688">
        <f>Raw_Data!O3688</f>
        <v/>
      </c>
      <c r="P3688">
        <f>Raw_Data!P3688</f>
        <v/>
      </c>
      <c r="Q3688">
        <f>Raw_Data!Q3688</f>
        <v/>
      </c>
      <c r="R3688">
        <f>Raw_Data!R3688</f>
        <v/>
      </c>
      <c r="S3688">
        <f>Raw_Data!S3688</f>
        <v/>
      </c>
      <c r="T3688">
        <f>YEAR(B3688)</f>
        <v/>
      </c>
      <c r="U3688">
        <f>MONTH(B3688)</f>
        <v/>
      </c>
      <c r="V3688">
        <f>TEXT(B3688,"mmm")</f>
        <v/>
      </c>
      <c r="W3688" s="15">
        <f>IFERROR(N3688/L3688,0)</f>
        <v/>
      </c>
      <c r="X3688">
        <f>IF(K3688=0,"No Discount",IF(K3688&lt;=5%,"Low",IF(K3688&lt;=15%,"Medium","High")))</f>
        <v/>
      </c>
      <c r="Y3688">
        <f>IF(L3688&gt;=20000,"High Value",IF(L3688&gt;=5000,"Medium Value","Low Value"))</f>
        <v/>
      </c>
      <c r="Z3688">
        <f>IF(R3688&lt;=3,"Fast",IF(R3688&lt;=5,"On Time","Delayed"))</f>
        <v/>
      </c>
    </row>
    <row r="3689">
      <c r="A3689">
        <f>Raw_Data!A3689</f>
        <v/>
      </c>
      <c r="B3689" s="11">
        <f>Raw_Data!B3689</f>
        <v/>
      </c>
      <c r="C3689">
        <f>Raw_Data!C3689</f>
        <v/>
      </c>
      <c r="D3689">
        <f>Raw_Data!D3689</f>
        <v/>
      </c>
      <c r="E3689">
        <f>Raw_Data!E3689</f>
        <v/>
      </c>
      <c r="F3689">
        <f>Raw_Data!F3689</f>
        <v/>
      </c>
      <c r="G3689">
        <f>Raw_Data!G3689</f>
        <v/>
      </c>
      <c r="H3689">
        <f>Raw_Data!H3689</f>
        <v/>
      </c>
      <c r="I3689">
        <f>Raw_Data!I3689</f>
        <v/>
      </c>
      <c r="J3689" s="12">
        <f>Raw_Data!J3689</f>
        <v/>
      </c>
      <c r="K3689" s="13">
        <f>Raw_Data!K3689</f>
        <v/>
      </c>
      <c r="L3689" s="12">
        <f>Raw_Data!L3689</f>
        <v/>
      </c>
      <c r="M3689" s="12">
        <f>Raw_Data!M3689</f>
        <v/>
      </c>
      <c r="N3689" s="12">
        <f>Raw_Data!N3689</f>
        <v/>
      </c>
      <c r="O3689">
        <f>Raw_Data!O3689</f>
        <v/>
      </c>
      <c r="P3689">
        <f>Raw_Data!P3689</f>
        <v/>
      </c>
      <c r="Q3689">
        <f>Raw_Data!Q3689</f>
        <v/>
      </c>
      <c r="R3689">
        <f>Raw_Data!R3689</f>
        <v/>
      </c>
      <c r="S3689">
        <f>Raw_Data!S3689</f>
        <v/>
      </c>
      <c r="T3689">
        <f>YEAR(B3689)</f>
        <v/>
      </c>
      <c r="U3689">
        <f>MONTH(B3689)</f>
        <v/>
      </c>
      <c r="V3689">
        <f>TEXT(B3689,"mmm")</f>
        <v/>
      </c>
      <c r="W3689" s="15">
        <f>IFERROR(N3689/L3689,0)</f>
        <v/>
      </c>
      <c r="X3689">
        <f>IF(K3689=0,"No Discount",IF(K3689&lt;=5%,"Low",IF(K3689&lt;=15%,"Medium","High")))</f>
        <v/>
      </c>
      <c r="Y3689">
        <f>IF(L3689&gt;=20000,"High Value",IF(L3689&gt;=5000,"Medium Value","Low Value"))</f>
        <v/>
      </c>
      <c r="Z3689">
        <f>IF(R3689&lt;=3,"Fast",IF(R3689&lt;=5,"On Time","Delayed"))</f>
        <v/>
      </c>
    </row>
    <row r="3690">
      <c r="A3690">
        <f>Raw_Data!A3690</f>
        <v/>
      </c>
      <c r="B3690" s="11">
        <f>Raw_Data!B3690</f>
        <v/>
      </c>
      <c r="C3690">
        <f>Raw_Data!C3690</f>
        <v/>
      </c>
      <c r="D3690">
        <f>Raw_Data!D3690</f>
        <v/>
      </c>
      <c r="E3690">
        <f>Raw_Data!E3690</f>
        <v/>
      </c>
      <c r="F3690">
        <f>Raw_Data!F3690</f>
        <v/>
      </c>
      <c r="G3690">
        <f>Raw_Data!G3690</f>
        <v/>
      </c>
      <c r="H3690">
        <f>Raw_Data!H3690</f>
        <v/>
      </c>
      <c r="I3690">
        <f>Raw_Data!I3690</f>
        <v/>
      </c>
      <c r="J3690" s="12">
        <f>Raw_Data!J3690</f>
        <v/>
      </c>
      <c r="K3690" s="13">
        <f>Raw_Data!K3690</f>
        <v/>
      </c>
      <c r="L3690" s="12">
        <f>Raw_Data!L3690</f>
        <v/>
      </c>
      <c r="M3690" s="12">
        <f>Raw_Data!M3690</f>
        <v/>
      </c>
      <c r="N3690" s="12">
        <f>Raw_Data!N3690</f>
        <v/>
      </c>
      <c r="O3690">
        <f>Raw_Data!O3690</f>
        <v/>
      </c>
      <c r="P3690">
        <f>Raw_Data!P3690</f>
        <v/>
      </c>
      <c r="Q3690">
        <f>Raw_Data!Q3690</f>
        <v/>
      </c>
      <c r="R3690">
        <f>Raw_Data!R3690</f>
        <v/>
      </c>
      <c r="S3690">
        <f>Raw_Data!S3690</f>
        <v/>
      </c>
      <c r="T3690">
        <f>YEAR(B3690)</f>
        <v/>
      </c>
      <c r="U3690">
        <f>MONTH(B3690)</f>
        <v/>
      </c>
      <c r="V3690">
        <f>TEXT(B3690,"mmm")</f>
        <v/>
      </c>
      <c r="W3690" s="15">
        <f>IFERROR(N3690/L3690,0)</f>
        <v/>
      </c>
      <c r="X3690">
        <f>IF(K3690=0,"No Discount",IF(K3690&lt;=5%,"Low",IF(K3690&lt;=15%,"Medium","High")))</f>
        <v/>
      </c>
      <c r="Y3690">
        <f>IF(L3690&gt;=20000,"High Value",IF(L3690&gt;=5000,"Medium Value","Low Value"))</f>
        <v/>
      </c>
      <c r="Z3690">
        <f>IF(R3690&lt;=3,"Fast",IF(R3690&lt;=5,"On Time","Delayed"))</f>
        <v/>
      </c>
    </row>
    <row r="3691">
      <c r="A3691">
        <f>Raw_Data!A3691</f>
        <v/>
      </c>
      <c r="B3691" s="11">
        <f>Raw_Data!B3691</f>
        <v/>
      </c>
      <c r="C3691">
        <f>Raw_Data!C3691</f>
        <v/>
      </c>
      <c r="D3691">
        <f>Raw_Data!D3691</f>
        <v/>
      </c>
      <c r="E3691">
        <f>Raw_Data!E3691</f>
        <v/>
      </c>
      <c r="F3691">
        <f>Raw_Data!F3691</f>
        <v/>
      </c>
      <c r="G3691">
        <f>Raw_Data!G3691</f>
        <v/>
      </c>
      <c r="H3691">
        <f>Raw_Data!H3691</f>
        <v/>
      </c>
      <c r="I3691">
        <f>Raw_Data!I3691</f>
        <v/>
      </c>
      <c r="J3691" s="12">
        <f>Raw_Data!J3691</f>
        <v/>
      </c>
      <c r="K3691" s="13">
        <f>Raw_Data!K3691</f>
        <v/>
      </c>
      <c r="L3691" s="12">
        <f>Raw_Data!L3691</f>
        <v/>
      </c>
      <c r="M3691" s="12">
        <f>Raw_Data!M3691</f>
        <v/>
      </c>
      <c r="N3691" s="12">
        <f>Raw_Data!N3691</f>
        <v/>
      </c>
      <c r="O3691">
        <f>Raw_Data!O3691</f>
        <v/>
      </c>
      <c r="P3691">
        <f>Raw_Data!P3691</f>
        <v/>
      </c>
      <c r="Q3691">
        <f>Raw_Data!Q3691</f>
        <v/>
      </c>
      <c r="R3691">
        <f>Raw_Data!R3691</f>
        <v/>
      </c>
      <c r="S3691">
        <f>Raw_Data!S3691</f>
        <v/>
      </c>
      <c r="T3691">
        <f>YEAR(B3691)</f>
        <v/>
      </c>
      <c r="U3691">
        <f>MONTH(B3691)</f>
        <v/>
      </c>
      <c r="V3691">
        <f>TEXT(B3691,"mmm")</f>
        <v/>
      </c>
      <c r="W3691" s="15">
        <f>IFERROR(N3691/L3691,0)</f>
        <v/>
      </c>
      <c r="X3691">
        <f>IF(K3691=0,"No Discount",IF(K3691&lt;=5%,"Low",IF(K3691&lt;=15%,"Medium","High")))</f>
        <v/>
      </c>
      <c r="Y3691">
        <f>IF(L3691&gt;=20000,"High Value",IF(L3691&gt;=5000,"Medium Value","Low Value"))</f>
        <v/>
      </c>
      <c r="Z3691">
        <f>IF(R3691&lt;=3,"Fast",IF(R3691&lt;=5,"On Time","Delayed"))</f>
        <v/>
      </c>
    </row>
    <row r="3692">
      <c r="A3692">
        <f>Raw_Data!A3692</f>
        <v/>
      </c>
      <c r="B3692" s="11">
        <f>Raw_Data!B3692</f>
        <v/>
      </c>
      <c r="C3692">
        <f>Raw_Data!C3692</f>
        <v/>
      </c>
      <c r="D3692">
        <f>Raw_Data!D3692</f>
        <v/>
      </c>
      <c r="E3692">
        <f>Raw_Data!E3692</f>
        <v/>
      </c>
      <c r="F3692">
        <f>Raw_Data!F3692</f>
        <v/>
      </c>
      <c r="G3692">
        <f>Raw_Data!G3692</f>
        <v/>
      </c>
      <c r="H3692">
        <f>Raw_Data!H3692</f>
        <v/>
      </c>
      <c r="I3692">
        <f>Raw_Data!I3692</f>
        <v/>
      </c>
      <c r="J3692" s="12">
        <f>Raw_Data!J3692</f>
        <v/>
      </c>
      <c r="K3692" s="13">
        <f>Raw_Data!K3692</f>
        <v/>
      </c>
      <c r="L3692" s="12">
        <f>Raw_Data!L3692</f>
        <v/>
      </c>
      <c r="M3692" s="12">
        <f>Raw_Data!M3692</f>
        <v/>
      </c>
      <c r="N3692" s="12">
        <f>Raw_Data!N3692</f>
        <v/>
      </c>
      <c r="O3692">
        <f>Raw_Data!O3692</f>
        <v/>
      </c>
      <c r="P3692">
        <f>Raw_Data!P3692</f>
        <v/>
      </c>
      <c r="Q3692">
        <f>Raw_Data!Q3692</f>
        <v/>
      </c>
      <c r="R3692">
        <f>Raw_Data!R3692</f>
        <v/>
      </c>
      <c r="S3692">
        <f>Raw_Data!S3692</f>
        <v/>
      </c>
      <c r="T3692">
        <f>YEAR(B3692)</f>
        <v/>
      </c>
      <c r="U3692">
        <f>MONTH(B3692)</f>
        <v/>
      </c>
      <c r="V3692">
        <f>TEXT(B3692,"mmm")</f>
        <v/>
      </c>
      <c r="W3692" s="15">
        <f>IFERROR(N3692/L3692,0)</f>
        <v/>
      </c>
      <c r="X3692">
        <f>IF(K3692=0,"No Discount",IF(K3692&lt;=5%,"Low",IF(K3692&lt;=15%,"Medium","High")))</f>
        <v/>
      </c>
      <c r="Y3692">
        <f>IF(L3692&gt;=20000,"High Value",IF(L3692&gt;=5000,"Medium Value","Low Value"))</f>
        <v/>
      </c>
      <c r="Z3692">
        <f>IF(R3692&lt;=3,"Fast",IF(R3692&lt;=5,"On Time","Delayed"))</f>
        <v/>
      </c>
    </row>
    <row r="3693">
      <c r="A3693">
        <f>Raw_Data!A3693</f>
        <v/>
      </c>
      <c r="B3693" s="11">
        <f>Raw_Data!B3693</f>
        <v/>
      </c>
      <c r="C3693">
        <f>Raw_Data!C3693</f>
        <v/>
      </c>
      <c r="D3693">
        <f>Raw_Data!D3693</f>
        <v/>
      </c>
      <c r="E3693">
        <f>Raw_Data!E3693</f>
        <v/>
      </c>
      <c r="F3693">
        <f>Raw_Data!F3693</f>
        <v/>
      </c>
      <c r="G3693">
        <f>Raw_Data!G3693</f>
        <v/>
      </c>
      <c r="H3693">
        <f>Raw_Data!H3693</f>
        <v/>
      </c>
      <c r="I3693">
        <f>Raw_Data!I3693</f>
        <v/>
      </c>
      <c r="J3693" s="12">
        <f>Raw_Data!J3693</f>
        <v/>
      </c>
      <c r="K3693" s="13">
        <f>Raw_Data!K3693</f>
        <v/>
      </c>
      <c r="L3693" s="12">
        <f>Raw_Data!L3693</f>
        <v/>
      </c>
      <c r="M3693" s="12">
        <f>Raw_Data!M3693</f>
        <v/>
      </c>
      <c r="N3693" s="12">
        <f>Raw_Data!N3693</f>
        <v/>
      </c>
      <c r="O3693">
        <f>Raw_Data!O3693</f>
        <v/>
      </c>
      <c r="P3693">
        <f>Raw_Data!P3693</f>
        <v/>
      </c>
      <c r="Q3693">
        <f>Raw_Data!Q3693</f>
        <v/>
      </c>
      <c r="R3693">
        <f>Raw_Data!R3693</f>
        <v/>
      </c>
      <c r="S3693">
        <f>Raw_Data!S3693</f>
        <v/>
      </c>
      <c r="T3693">
        <f>YEAR(B3693)</f>
        <v/>
      </c>
      <c r="U3693">
        <f>MONTH(B3693)</f>
        <v/>
      </c>
      <c r="V3693">
        <f>TEXT(B3693,"mmm")</f>
        <v/>
      </c>
      <c r="W3693" s="15">
        <f>IFERROR(N3693/L3693,0)</f>
        <v/>
      </c>
      <c r="X3693">
        <f>IF(K3693=0,"No Discount",IF(K3693&lt;=5%,"Low",IF(K3693&lt;=15%,"Medium","High")))</f>
        <v/>
      </c>
      <c r="Y3693">
        <f>IF(L3693&gt;=20000,"High Value",IF(L3693&gt;=5000,"Medium Value","Low Value"))</f>
        <v/>
      </c>
      <c r="Z3693">
        <f>IF(R3693&lt;=3,"Fast",IF(R3693&lt;=5,"On Time","Delayed"))</f>
        <v/>
      </c>
    </row>
    <row r="3694">
      <c r="A3694">
        <f>Raw_Data!A3694</f>
        <v/>
      </c>
      <c r="B3694" s="11">
        <f>Raw_Data!B3694</f>
        <v/>
      </c>
      <c r="C3694">
        <f>Raw_Data!C3694</f>
        <v/>
      </c>
      <c r="D3694">
        <f>Raw_Data!D3694</f>
        <v/>
      </c>
      <c r="E3694">
        <f>Raw_Data!E3694</f>
        <v/>
      </c>
      <c r="F3694">
        <f>Raw_Data!F3694</f>
        <v/>
      </c>
      <c r="G3694">
        <f>Raw_Data!G3694</f>
        <v/>
      </c>
      <c r="H3694">
        <f>Raw_Data!H3694</f>
        <v/>
      </c>
      <c r="I3694">
        <f>Raw_Data!I3694</f>
        <v/>
      </c>
      <c r="J3694" s="12">
        <f>Raw_Data!J3694</f>
        <v/>
      </c>
      <c r="K3694" s="13">
        <f>Raw_Data!K3694</f>
        <v/>
      </c>
      <c r="L3694" s="12">
        <f>Raw_Data!L3694</f>
        <v/>
      </c>
      <c r="M3694" s="12">
        <f>Raw_Data!M3694</f>
        <v/>
      </c>
      <c r="N3694" s="12">
        <f>Raw_Data!N3694</f>
        <v/>
      </c>
      <c r="O3694">
        <f>Raw_Data!O3694</f>
        <v/>
      </c>
      <c r="P3694">
        <f>Raw_Data!P3694</f>
        <v/>
      </c>
      <c r="Q3694">
        <f>Raw_Data!Q3694</f>
        <v/>
      </c>
      <c r="R3694">
        <f>Raw_Data!R3694</f>
        <v/>
      </c>
      <c r="S3694">
        <f>Raw_Data!S3694</f>
        <v/>
      </c>
      <c r="T3694">
        <f>YEAR(B3694)</f>
        <v/>
      </c>
      <c r="U3694">
        <f>MONTH(B3694)</f>
        <v/>
      </c>
      <c r="V3694">
        <f>TEXT(B3694,"mmm")</f>
        <v/>
      </c>
      <c r="W3694" s="15">
        <f>IFERROR(N3694/L3694,0)</f>
        <v/>
      </c>
      <c r="X3694">
        <f>IF(K3694=0,"No Discount",IF(K3694&lt;=5%,"Low",IF(K3694&lt;=15%,"Medium","High")))</f>
        <v/>
      </c>
      <c r="Y3694">
        <f>IF(L3694&gt;=20000,"High Value",IF(L3694&gt;=5000,"Medium Value","Low Value"))</f>
        <v/>
      </c>
      <c r="Z3694">
        <f>IF(R3694&lt;=3,"Fast",IF(R3694&lt;=5,"On Time","Delayed"))</f>
        <v/>
      </c>
    </row>
    <row r="3695">
      <c r="A3695">
        <f>Raw_Data!A3695</f>
        <v/>
      </c>
      <c r="B3695" s="11">
        <f>Raw_Data!B3695</f>
        <v/>
      </c>
      <c r="C3695">
        <f>Raw_Data!C3695</f>
        <v/>
      </c>
      <c r="D3695">
        <f>Raw_Data!D3695</f>
        <v/>
      </c>
      <c r="E3695">
        <f>Raw_Data!E3695</f>
        <v/>
      </c>
      <c r="F3695">
        <f>Raw_Data!F3695</f>
        <v/>
      </c>
      <c r="G3695">
        <f>Raw_Data!G3695</f>
        <v/>
      </c>
      <c r="H3695">
        <f>Raw_Data!H3695</f>
        <v/>
      </c>
      <c r="I3695">
        <f>Raw_Data!I3695</f>
        <v/>
      </c>
      <c r="J3695" s="12">
        <f>Raw_Data!J3695</f>
        <v/>
      </c>
      <c r="K3695" s="13">
        <f>Raw_Data!K3695</f>
        <v/>
      </c>
      <c r="L3695" s="12">
        <f>Raw_Data!L3695</f>
        <v/>
      </c>
      <c r="M3695" s="12">
        <f>Raw_Data!M3695</f>
        <v/>
      </c>
      <c r="N3695" s="12">
        <f>Raw_Data!N3695</f>
        <v/>
      </c>
      <c r="O3695">
        <f>Raw_Data!O3695</f>
        <v/>
      </c>
      <c r="P3695">
        <f>Raw_Data!P3695</f>
        <v/>
      </c>
      <c r="Q3695">
        <f>Raw_Data!Q3695</f>
        <v/>
      </c>
      <c r="R3695">
        <f>Raw_Data!R3695</f>
        <v/>
      </c>
      <c r="S3695">
        <f>Raw_Data!S3695</f>
        <v/>
      </c>
      <c r="T3695">
        <f>YEAR(B3695)</f>
        <v/>
      </c>
      <c r="U3695">
        <f>MONTH(B3695)</f>
        <v/>
      </c>
      <c r="V3695">
        <f>TEXT(B3695,"mmm")</f>
        <v/>
      </c>
      <c r="W3695" s="15">
        <f>IFERROR(N3695/L3695,0)</f>
        <v/>
      </c>
      <c r="X3695">
        <f>IF(K3695=0,"No Discount",IF(K3695&lt;=5%,"Low",IF(K3695&lt;=15%,"Medium","High")))</f>
        <v/>
      </c>
      <c r="Y3695">
        <f>IF(L3695&gt;=20000,"High Value",IF(L3695&gt;=5000,"Medium Value","Low Value"))</f>
        <v/>
      </c>
      <c r="Z3695">
        <f>IF(R3695&lt;=3,"Fast",IF(R3695&lt;=5,"On Time","Delayed"))</f>
        <v/>
      </c>
    </row>
    <row r="3696">
      <c r="A3696">
        <f>Raw_Data!A3696</f>
        <v/>
      </c>
      <c r="B3696" s="11">
        <f>Raw_Data!B3696</f>
        <v/>
      </c>
      <c r="C3696">
        <f>Raw_Data!C3696</f>
        <v/>
      </c>
      <c r="D3696">
        <f>Raw_Data!D3696</f>
        <v/>
      </c>
      <c r="E3696">
        <f>Raw_Data!E3696</f>
        <v/>
      </c>
      <c r="F3696">
        <f>Raw_Data!F3696</f>
        <v/>
      </c>
      <c r="G3696">
        <f>Raw_Data!G3696</f>
        <v/>
      </c>
      <c r="H3696">
        <f>Raw_Data!H3696</f>
        <v/>
      </c>
      <c r="I3696">
        <f>Raw_Data!I3696</f>
        <v/>
      </c>
      <c r="J3696" s="12">
        <f>Raw_Data!J3696</f>
        <v/>
      </c>
      <c r="K3696" s="13">
        <f>Raw_Data!K3696</f>
        <v/>
      </c>
      <c r="L3696" s="12">
        <f>Raw_Data!L3696</f>
        <v/>
      </c>
      <c r="M3696" s="12">
        <f>Raw_Data!M3696</f>
        <v/>
      </c>
      <c r="N3696" s="12">
        <f>Raw_Data!N3696</f>
        <v/>
      </c>
      <c r="O3696">
        <f>Raw_Data!O3696</f>
        <v/>
      </c>
      <c r="P3696">
        <f>Raw_Data!P3696</f>
        <v/>
      </c>
      <c r="Q3696">
        <f>Raw_Data!Q3696</f>
        <v/>
      </c>
      <c r="R3696">
        <f>Raw_Data!R3696</f>
        <v/>
      </c>
      <c r="S3696">
        <f>Raw_Data!S3696</f>
        <v/>
      </c>
      <c r="T3696">
        <f>YEAR(B3696)</f>
        <v/>
      </c>
      <c r="U3696">
        <f>MONTH(B3696)</f>
        <v/>
      </c>
      <c r="V3696">
        <f>TEXT(B3696,"mmm")</f>
        <v/>
      </c>
      <c r="W3696" s="15">
        <f>IFERROR(N3696/L3696,0)</f>
        <v/>
      </c>
      <c r="X3696">
        <f>IF(K3696=0,"No Discount",IF(K3696&lt;=5%,"Low",IF(K3696&lt;=15%,"Medium","High")))</f>
        <v/>
      </c>
      <c r="Y3696">
        <f>IF(L3696&gt;=20000,"High Value",IF(L3696&gt;=5000,"Medium Value","Low Value"))</f>
        <v/>
      </c>
      <c r="Z3696">
        <f>IF(R3696&lt;=3,"Fast",IF(R3696&lt;=5,"On Time","Delayed"))</f>
        <v/>
      </c>
    </row>
    <row r="3697">
      <c r="A3697">
        <f>Raw_Data!A3697</f>
        <v/>
      </c>
      <c r="B3697" s="11">
        <f>Raw_Data!B3697</f>
        <v/>
      </c>
      <c r="C3697">
        <f>Raw_Data!C3697</f>
        <v/>
      </c>
      <c r="D3697">
        <f>Raw_Data!D3697</f>
        <v/>
      </c>
      <c r="E3697">
        <f>Raw_Data!E3697</f>
        <v/>
      </c>
      <c r="F3697">
        <f>Raw_Data!F3697</f>
        <v/>
      </c>
      <c r="G3697">
        <f>Raw_Data!G3697</f>
        <v/>
      </c>
      <c r="H3697">
        <f>Raw_Data!H3697</f>
        <v/>
      </c>
      <c r="I3697">
        <f>Raw_Data!I3697</f>
        <v/>
      </c>
      <c r="J3697" s="12">
        <f>Raw_Data!J3697</f>
        <v/>
      </c>
      <c r="K3697" s="13">
        <f>Raw_Data!K3697</f>
        <v/>
      </c>
      <c r="L3697" s="12">
        <f>Raw_Data!L3697</f>
        <v/>
      </c>
      <c r="M3697" s="12">
        <f>Raw_Data!M3697</f>
        <v/>
      </c>
      <c r="N3697" s="12">
        <f>Raw_Data!N3697</f>
        <v/>
      </c>
      <c r="O3697">
        <f>Raw_Data!O3697</f>
        <v/>
      </c>
      <c r="P3697">
        <f>Raw_Data!P3697</f>
        <v/>
      </c>
      <c r="Q3697">
        <f>Raw_Data!Q3697</f>
        <v/>
      </c>
      <c r="R3697">
        <f>Raw_Data!R3697</f>
        <v/>
      </c>
      <c r="S3697">
        <f>Raw_Data!S3697</f>
        <v/>
      </c>
      <c r="T3697">
        <f>YEAR(B3697)</f>
        <v/>
      </c>
      <c r="U3697">
        <f>MONTH(B3697)</f>
        <v/>
      </c>
      <c r="V3697">
        <f>TEXT(B3697,"mmm")</f>
        <v/>
      </c>
      <c r="W3697" s="15">
        <f>IFERROR(N3697/L3697,0)</f>
        <v/>
      </c>
      <c r="X3697">
        <f>IF(K3697=0,"No Discount",IF(K3697&lt;=5%,"Low",IF(K3697&lt;=15%,"Medium","High")))</f>
        <v/>
      </c>
      <c r="Y3697">
        <f>IF(L3697&gt;=20000,"High Value",IF(L3697&gt;=5000,"Medium Value","Low Value"))</f>
        <v/>
      </c>
      <c r="Z3697">
        <f>IF(R3697&lt;=3,"Fast",IF(R3697&lt;=5,"On Time","Delayed"))</f>
        <v/>
      </c>
    </row>
    <row r="3698">
      <c r="A3698">
        <f>Raw_Data!A3698</f>
        <v/>
      </c>
      <c r="B3698" s="11">
        <f>Raw_Data!B3698</f>
        <v/>
      </c>
      <c r="C3698">
        <f>Raw_Data!C3698</f>
        <v/>
      </c>
      <c r="D3698">
        <f>Raw_Data!D3698</f>
        <v/>
      </c>
      <c r="E3698">
        <f>Raw_Data!E3698</f>
        <v/>
      </c>
      <c r="F3698">
        <f>Raw_Data!F3698</f>
        <v/>
      </c>
      <c r="G3698">
        <f>Raw_Data!G3698</f>
        <v/>
      </c>
      <c r="H3698">
        <f>Raw_Data!H3698</f>
        <v/>
      </c>
      <c r="I3698">
        <f>Raw_Data!I3698</f>
        <v/>
      </c>
      <c r="J3698" s="12">
        <f>Raw_Data!J3698</f>
        <v/>
      </c>
      <c r="K3698" s="13">
        <f>Raw_Data!K3698</f>
        <v/>
      </c>
      <c r="L3698" s="12">
        <f>Raw_Data!L3698</f>
        <v/>
      </c>
      <c r="M3698" s="12">
        <f>Raw_Data!M3698</f>
        <v/>
      </c>
      <c r="N3698" s="12">
        <f>Raw_Data!N3698</f>
        <v/>
      </c>
      <c r="O3698">
        <f>Raw_Data!O3698</f>
        <v/>
      </c>
      <c r="P3698">
        <f>Raw_Data!P3698</f>
        <v/>
      </c>
      <c r="Q3698">
        <f>Raw_Data!Q3698</f>
        <v/>
      </c>
      <c r="R3698">
        <f>Raw_Data!R3698</f>
        <v/>
      </c>
      <c r="S3698">
        <f>Raw_Data!S3698</f>
        <v/>
      </c>
      <c r="T3698">
        <f>YEAR(B3698)</f>
        <v/>
      </c>
      <c r="U3698">
        <f>MONTH(B3698)</f>
        <v/>
      </c>
      <c r="V3698">
        <f>TEXT(B3698,"mmm")</f>
        <v/>
      </c>
      <c r="W3698" s="15">
        <f>IFERROR(N3698/L3698,0)</f>
        <v/>
      </c>
      <c r="X3698">
        <f>IF(K3698=0,"No Discount",IF(K3698&lt;=5%,"Low",IF(K3698&lt;=15%,"Medium","High")))</f>
        <v/>
      </c>
      <c r="Y3698">
        <f>IF(L3698&gt;=20000,"High Value",IF(L3698&gt;=5000,"Medium Value","Low Value"))</f>
        <v/>
      </c>
      <c r="Z3698">
        <f>IF(R3698&lt;=3,"Fast",IF(R3698&lt;=5,"On Time","Delayed"))</f>
        <v/>
      </c>
    </row>
    <row r="3699">
      <c r="A3699">
        <f>Raw_Data!A3699</f>
        <v/>
      </c>
      <c r="B3699" s="11">
        <f>Raw_Data!B3699</f>
        <v/>
      </c>
      <c r="C3699">
        <f>Raw_Data!C3699</f>
        <v/>
      </c>
      <c r="D3699">
        <f>Raw_Data!D3699</f>
        <v/>
      </c>
      <c r="E3699">
        <f>Raw_Data!E3699</f>
        <v/>
      </c>
      <c r="F3699">
        <f>Raw_Data!F3699</f>
        <v/>
      </c>
      <c r="G3699">
        <f>Raw_Data!G3699</f>
        <v/>
      </c>
      <c r="H3699">
        <f>Raw_Data!H3699</f>
        <v/>
      </c>
      <c r="I3699">
        <f>Raw_Data!I3699</f>
        <v/>
      </c>
      <c r="J3699" s="12">
        <f>Raw_Data!J3699</f>
        <v/>
      </c>
      <c r="K3699" s="13">
        <f>Raw_Data!K3699</f>
        <v/>
      </c>
      <c r="L3699" s="12">
        <f>Raw_Data!L3699</f>
        <v/>
      </c>
      <c r="M3699" s="12">
        <f>Raw_Data!M3699</f>
        <v/>
      </c>
      <c r="N3699" s="12">
        <f>Raw_Data!N3699</f>
        <v/>
      </c>
      <c r="O3699">
        <f>Raw_Data!O3699</f>
        <v/>
      </c>
      <c r="P3699">
        <f>Raw_Data!P3699</f>
        <v/>
      </c>
      <c r="Q3699">
        <f>Raw_Data!Q3699</f>
        <v/>
      </c>
      <c r="R3699">
        <f>Raw_Data!R3699</f>
        <v/>
      </c>
      <c r="S3699">
        <f>Raw_Data!S3699</f>
        <v/>
      </c>
      <c r="T3699">
        <f>YEAR(B3699)</f>
        <v/>
      </c>
      <c r="U3699">
        <f>MONTH(B3699)</f>
        <v/>
      </c>
      <c r="V3699">
        <f>TEXT(B3699,"mmm")</f>
        <v/>
      </c>
      <c r="W3699" s="15">
        <f>IFERROR(N3699/L3699,0)</f>
        <v/>
      </c>
      <c r="X3699">
        <f>IF(K3699=0,"No Discount",IF(K3699&lt;=5%,"Low",IF(K3699&lt;=15%,"Medium","High")))</f>
        <v/>
      </c>
      <c r="Y3699">
        <f>IF(L3699&gt;=20000,"High Value",IF(L3699&gt;=5000,"Medium Value","Low Value"))</f>
        <v/>
      </c>
      <c r="Z3699">
        <f>IF(R3699&lt;=3,"Fast",IF(R3699&lt;=5,"On Time","Delayed"))</f>
        <v/>
      </c>
    </row>
    <row r="3700">
      <c r="A3700">
        <f>Raw_Data!A3700</f>
        <v/>
      </c>
      <c r="B3700" s="11">
        <f>Raw_Data!B3700</f>
        <v/>
      </c>
      <c r="C3700">
        <f>Raw_Data!C3700</f>
        <v/>
      </c>
      <c r="D3700">
        <f>Raw_Data!D3700</f>
        <v/>
      </c>
      <c r="E3700">
        <f>Raw_Data!E3700</f>
        <v/>
      </c>
      <c r="F3700">
        <f>Raw_Data!F3700</f>
        <v/>
      </c>
      <c r="G3700">
        <f>Raw_Data!G3700</f>
        <v/>
      </c>
      <c r="H3700">
        <f>Raw_Data!H3700</f>
        <v/>
      </c>
      <c r="I3700">
        <f>Raw_Data!I3700</f>
        <v/>
      </c>
      <c r="J3700" s="12">
        <f>Raw_Data!J3700</f>
        <v/>
      </c>
      <c r="K3700" s="13">
        <f>Raw_Data!K3700</f>
        <v/>
      </c>
      <c r="L3700" s="12">
        <f>Raw_Data!L3700</f>
        <v/>
      </c>
      <c r="M3700" s="12">
        <f>Raw_Data!M3700</f>
        <v/>
      </c>
      <c r="N3700" s="12">
        <f>Raw_Data!N3700</f>
        <v/>
      </c>
      <c r="O3700">
        <f>Raw_Data!O3700</f>
        <v/>
      </c>
      <c r="P3700">
        <f>Raw_Data!P3700</f>
        <v/>
      </c>
      <c r="Q3700">
        <f>Raw_Data!Q3700</f>
        <v/>
      </c>
      <c r="R3700">
        <f>Raw_Data!R3700</f>
        <v/>
      </c>
      <c r="S3700">
        <f>Raw_Data!S3700</f>
        <v/>
      </c>
      <c r="T3700">
        <f>YEAR(B3700)</f>
        <v/>
      </c>
      <c r="U3700">
        <f>MONTH(B3700)</f>
        <v/>
      </c>
      <c r="V3700">
        <f>TEXT(B3700,"mmm")</f>
        <v/>
      </c>
      <c r="W3700" s="15">
        <f>IFERROR(N3700/L3700,0)</f>
        <v/>
      </c>
      <c r="X3700">
        <f>IF(K3700=0,"No Discount",IF(K3700&lt;=5%,"Low",IF(K3700&lt;=15%,"Medium","High")))</f>
        <v/>
      </c>
      <c r="Y3700">
        <f>IF(L3700&gt;=20000,"High Value",IF(L3700&gt;=5000,"Medium Value","Low Value"))</f>
        <v/>
      </c>
      <c r="Z3700">
        <f>IF(R3700&lt;=3,"Fast",IF(R3700&lt;=5,"On Time","Delayed"))</f>
        <v/>
      </c>
    </row>
    <row r="3701">
      <c r="A3701">
        <f>Raw_Data!A3701</f>
        <v/>
      </c>
      <c r="B3701" s="11">
        <f>Raw_Data!B3701</f>
        <v/>
      </c>
      <c r="C3701">
        <f>Raw_Data!C3701</f>
        <v/>
      </c>
      <c r="D3701">
        <f>Raw_Data!D3701</f>
        <v/>
      </c>
      <c r="E3701">
        <f>Raw_Data!E3701</f>
        <v/>
      </c>
      <c r="F3701">
        <f>Raw_Data!F3701</f>
        <v/>
      </c>
      <c r="G3701">
        <f>Raw_Data!G3701</f>
        <v/>
      </c>
      <c r="H3701">
        <f>Raw_Data!H3701</f>
        <v/>
      </c>
      <c r="I3701">
        <f>Raw_Data!I3701</f>
        <v/>
      </c>
      <c r="J3701" s="12">
        <f>Raw_Data!J3701</f>
        <v/>
      </c>
      <c r="K3701" s="13">
        <f>Raw_Data!K3701</f>
        <v/>
      </c>
      <c r="L3701" s="12">
        <f>Raw_Data!L3701</f>
        <v/>
      </c>
      <c r="M3701" s="12">
        <f>Raw_Data!M3701</f>
        <v/>
      </c>
      <c r="N3701" s="12">
        <f>Raw_Data!N3701</f>
        <v/>
      </c>
      <c r="O3701">
        <f>Raw_Data!O3701</f>
        <v/>
      </c>
      <c r="P3701">
        <f>Raw_Data!P3701</f>
        <v/>
      </c>
      <c r="Q3701">
        <f>Raw_Data!Q3701</f>
        <v/>
      </c>
      <c r="R3701">
        <f>Raw_Data!R3701</f>
        <v/>
      </c>
      <c r="S3701">
        <f>Raw_Data!S3701</f>
        <v/>
      </c>
      <c r="T3701">
        <f>YEAR(B3701)</f>
        <v/>
      </c>
      <c r="U3701">
        <f>MONTH(B3701)</f>
        <v/>
      </c>
      <c r="V3701">
        <f>TEXT(B3701,"mmm")</f>
        <v/>
      </c>
      <c r="W3701" s="15">
        <f>IFERROR(N3701/L3701,0)</f>
        <v/>
      </c>
      <c r="X3701">
        <f>IF(K3701=0,"No Discount",IF(K3701&lt;=5%,"Low",IF(K3701&lt;=15%,"Medium","High")))</f>
        <v/>
      </c>
      <c r="Y3701">
        <f>IF(L3701&gt;=20000,"High Value",IF(L3701&gt;=5000,"Medium Value","Low Value"))</f>
        <v/>
      </c>
      <c r="Z3701">
        <f>IF(R3701&lt;=3,"Fast",IF(R3701&lt;=5,"On Time","Delayed"))</f>
        <v/>
      </c>
    </row>
    <row r="3702">
      <c r="A3702">
        <f>Raw_Data!A3702</f>
        <v/>
      </c>
      <c r="B3702" s="11">
        <f>Raw_Data!B3702</f>
        <v/>
      </c>
      <c r="C3702">
        <f>Raw_Data!C3702</f>
        <v/>
      </c>
      <c r="D3702">
        <f>Raw_Data!D3702</f>
        <v/>
      </c>
      <c r="E3702">
        <f>Raw_Data!E3702</f>
        <v/>
      </c>
      <c r="F3702">
        <f>Raw_Data!F3702</f>
        <v/>
      </c>
      <c r="G3702">
        <f>Raw_Data!G3702</f>
        <v/>
      </c>
      <c r="H3702">
        <f>Raw_Data!H3702</f>
        <v/>
      </c>
      <c r="I3702">
        <f>Raw_Data!I3702</f>
        <v/>
      </c>
      <c r="J3702" s="12">
        <f>Raw_Data!J3702</f>
        <v/>
      </c>
      <c r="K3702" s="13">
        <f>Raw_Data!K3702</f>
        <v/>
      </c>
      <c r="L3702" s="12">
        <f>Raw_Data!L3702</f>
        <v/>
      </c>
      <c r="M3702" s="12">
        <f>Raw_Data!M3702</f>
        <v/>
      </c>
      <c r="N3702" s="12">
        <f>Raw_Data!N3702</f>
        <v/>
      </c>
      <c r="O3702">
        <f>Raw_Data!O3702</f>
        <v/>
      </c>
      <c r="P3702">
        <f>Raw_Data!P3702</f>
        <v/>
      </c>
      <c r="Q3702">
        <f>Raw_Data!Q3702</f>
        <v/>
      </c>
      <c r="R3702">
        <f>Raw_Data!R3702</f>
        <v/>
      </c>
      <c r="S3702">
        <f>Raw_Data!S3702</f>
        <v/>
      </c>
      <c r="T3702">
        <f>YEAR(B3702)</f>
        <v/>
      </c>
      <c r="U3702">
        <f>MONTH(B3702)</f>
        <v/>
      </c>
      <c r="V3702">
        <f>TEXT(B3702,"mmm")</f>
        <v/>
      </c>
      <c r="W3702" s="15">
        <f>IFERROR(N3702/L3702,0)</f>
        <v/>
      </c>
      <c r="X3702">
        <f>IF(K3702=0,"No Discount",IF(K3702&lt;=5%,"Low",IF(K3702&lt;=15%,"Medium","High")))</f>
        <v/>
      </c>
      <c r="Y3702">
        <f>IF(L3702&gt;=20000,"High Value",IF(L3702&gt;=5000,"Medium Value","Low Value"))</f>
        <v/>
      </c>
      <c r="Z3702">
        <f>IF(R3702&lt;=3,"Fast",IF(R3702&lt;=5,"On Time","Delayed"))</f>
        <v/>
      </c>
    </row>
    <row r="3703">
      <c r="A3703">
        <f>Raw_Data!A3703</f>
        <v/>
      </c>
      <c r="B3703" s="11">
        <f>Raw_Data!B3703</f>
        <v/>
      </c>
      <c r="C3703">
        <f>Raw_Data!C3703</f>
        <v/>
      </c>
      <c r="D3703">
        <f>Raw_Data!D3703</f>
        <v/>
      </c>
      <c r="E3703">
        <f>Raw_Data!E3703</f>
        <v/>
      </c>
      <c r="F3703">
        <f>Raw_Data!F3703</f>
        <v/>
      </c>
      <c r="G3703">
        <f>Raw_Data!G3703</f>
        <v/>
      </c>
      <c r="H3703">
        <f>Raw_Data!H3703</f>
        <v/>
      </c>
      <c r="I3703">
        <f>Raw_Data!I3703</f>
        <v/>
      </c>
      <c r="J3703" s="12">
        <f>Raw_Data!J3703</f>
        <v/>
      </c>
      <c r="K3703" s="13">
        <f>Raw_Data!K3703</f>
        <v/>
      </c>
      <c r="L3703" s="12">
        <f>Raw_Data!L3703</f>
        <v/>
      </c>
      <c r="M3703" s="12">
        <f>Raw_Data!M3703</f>
        <v/>
      </c>
      <c r="N3703" s="12">
        <f>Raw_Data!N3703</f>
        <v/>
      </c>
      <c r="O3703">
        <f>Raw_Data!O3703</f>
        <v/>
      </c>
      <c r="P3703">
        <f>Raw_Data!P3703</f>
        <v/>
      </c>
      <c r="Q3703">
        <f>Raw_Data!Q3703</f>
        <v/>
      </c>
      <c r="R3703">
        <f>Raw_Data!R3703</f>
        <v/>
      </c>
      <c r="S3703">
        <f>Raw_Data!S3703</f>
        <v/>
      </c>
      <c r="T3703">
        <f>YEAR(B3703)</f>
        <v/>
      </c>
      <c r="U3703">
        <f>MONTH(B3703)</f>
        <v/>
      </c>
      <c r="V3703">
        <f>TEXT(B3703,"mmm")</f>
        <v/>
      </c>
      <c r="W3703" s="15">
        <f>IFERROR(N3703/L3703,0)</f>
        <v/>
      </c>
      <c r="X3703">
        <f>IF(K3703=0,"No Discount",IF(K3703&lt;=5%,"Low",IF(K3703&lt;=15%,"Medium","High")))</f>
        <v/>
      </c>
      <c r="Y3703">
        <f>IF(L3703&gt;=20000,"High Value",IF(L3703&gt;=5000,"Medium Value","Low Value"))</f>
        <v/>
      </c>
      <c r="Z3703">
        <f>IF(R3703&lt;=3,"Fast",IF(R3703&lt;=5,"On Time","Delayed"))</f>
        <v/>
      </c>
    </row>
    <row r="3704">
      <c r="A3704">
        <f>Raw_Data!A3704</f>
        <v/>
      </c>
      <c r="B3704" s="11">
        <f>Raw_Data!B3704</f>
        <v/>
      </c>
      <c r="C3704">
        <f>Raw_Data!C3704</f>
        <v/>
      </c>
      <c r="D3704">
        <f>Raw_Data!D3704</f>
        <v/>
      </c>
      <c r="E3704">
        <f>Raw_Data!E3704</f>
        <v/>
      </c>
      <c r="F3704">
        <f>Raw_Data!F3704</f>
        <v/>
      </c>
      <c r="G3704">
        <f>Raw_Data!G3704</f>
        <v/>
      </c>
      <c r="H3704">
        <f>Raw_Data!H3704</f>
        <v/>
      </c>
      <c r="I3704">
        <f>Raw_Data!I3704</f>
        <v/>
      </c>
      <c r="J3704" s="12">
        <f>Raw_Data!J3704</f>
        <v/>
      </c>
      <c r="K3704" s="13">
        <f>Raw_Data!K3704</f>
        <v/>
      </c>
      <c r="L3704" s="12">
        <f>Raw_Data!L3704</f>
        <v/>
      </c>
      <c r="M3704" s="12">
        <f>Raw_Data!M3704</f>
        <v/>
      </c>
      <c r="N3704" s="12">
        <f>Raw_Data!N3704</f>
        <v/>
      </c>
      <c r="O3704">
        <f>Raw_Data!O3704</f>
        <v/>
      </c>
      <c r="P3704">
        <f>Raw_Data!P3704</f>
        <v/>
      </c>
      <c r="Q3704">
        <f>Raw_Data!Q3704</f>
        <v/>
      </c>
      <c r="R3704">
        <f>Raw_Data!R3704</f>
        <v/>
      </c>
      <c r="S3704">
        <f>Raw_Data!S3704</f>
        <v/>
      </c>
      <c r="T3704">
        <f>YEAR(B3704)</f>
        <v/>
      </c>
      <c r="U3704">
        <f>MONTH(B3704)</f>
        <v/>
      </c>
      <c r="V3704">
        <f>TEXT(B3704,"mmm")</f>
        <v/>
      </c>
      <c r="W3704" s="15">
        <f>IFERROR(N3704/L3704,0)</f>
        <v/>
      </c>
      <c r="X3704">
        <f>IF(K3704=0,"No Discount",IF(K3704&lt;=5%,"Low",IF(K3704&lt;=15%,"Medium","High")))</f>
        <v/>
      </c>
      <c r="Y3704">
        <f>IF(L3704&gt;=20000,"High Value",IF(L3704&gt;=5000,"Medium Value","Low Value"))</f>
        <v/>
      </c>
      <c r="Z3704">
        <f>IF(R3704&lt;=3,"Fast",IF(R3704&lt;=5,"On Time","Delayed"))</f>
        <v/>
      </c>
    </row>
    <row r="3705">
      <c r="A3705">
        <f>Raw_Data!A3705</f>
        <v/>
      </c>
      <c r="B3705" s="11">
        <f>Raw_Data!B3705</f>
        <v/>
      </c>
      <c r="C3705">
        <f>Raw_Data!C3705</f>
        <v/>
      </c>
      <c r="D3705">
        <f>Raw_Data!D3705</f>
        <v/>
      </c>
      <c r="E3705">
        <f>Raw_Data!E3705</f>
        <v/>
      </c>
      <c r="F3705">
        <f>Raw_Data!F3705</f>
        <v/>
      </c>
      <c r="G3705">
        <f>Raw_Data!G3705</f>
        <v/>
      </c>
      <c r="H3705">
        <f>Raw_Data!H3705</f>
        <v/>
      </c>
      <c r="I3705">
        <f>Raw_Data!I3705</f>
        <v/>
      </c>
      <c r="J3705" s="12">
        <f>Raw_Data!J3705</f>
        <v/>
      </c>
      <c r="K3705" s="13">
        <f>Raw_Data!K3705</f>
        <v/>
      </c>
      <c r="L3705" s="12">
        <f>Raw_Data!L3705</f>
        <v/>
      </c>
      <c r="M3705" s="12">
        <f>Raw_Data!M3705</f>
        <v/>
      </c>
      <c r="N3705" s="12">
        <f>Raw_Data!N3705</f>
        <v/>
      </c>
      <c r="O3705">
        <f>Raw_Data!O3705</f>
        <v/>
      </c>
      <c r="P3705">
        <f>Raw_Data!P3705</f>
        <v/>
      </c>
      <c r="Q3705">
        <f>Raw_Data!Q3705</f>
        <v/>
      </c>
      <c r="R3705">
        <f>Raw_Data!R3705</f>
        <v/>
      </c>
      <c r="S3705">
        <f>Raw_Data!S3705</f>
        <v/>
      </c>
      <c r="T3705">
        <f>YEAR(B3705)</f>
        <v/>
      </c>
      <c r="U3705">
        <f>MONTH(B3705)</f>
        <v/>
      </c>
      <c r="V3705">
        <f>TEXT(B3705,"mmm")</f>
        <v/>
      </c>
      <c r="W3705" s="15">
        <f>IFERROR(N3705/L3705,0)</f>
        <v/>
      </c>
      <c r="X3705">
        <f>IF(K3705=0,"No Discount",IF(K3705&lt;=5%,"Low",IF(K3705&lt;=15%,"Medium","High")))</f>
        <v/>
      </c>
      <c r="Y3705">
        <f>IF(L3705&gt;=20000,"High Value",IF(L3705&gt;=5000,"Medium Value","Low Value"))</f>
        <v/>
      </c>
      <c r="Z3705">
        <f>IF(R3705&lt;=3,"Fast",IF(R3705&lt;=5,"On Time","Delayed"))</f>
        <v/>
      </c>
    </row>
    <row r="3706">
      <c r="A3706">
        <f>Raw_Data!A3706</f>
        <v/>
      </c>
      <c r="B3706" s="11">
        <f>Raw_Data!B3706</f>
        <v/>
      </c>
      <c r="C3706">
        <f>Raw_Data!C3706</f>
        <v/>
      </c>
      <c r="D3706">
        <f>Raw_Data!D3706</f>
        <v/>
      </c>
      <c r="E3706">
        <f>Raw_Data!E3706</f>
        <v/>
      </c>
      <c r="F3706">
        <f>Raw_Data!F3706</f>
        <v/>
      </c>
      <c r="G3706">
        <f>Raw_Data!G3706</f>
        <v/>
      </c>
      <c r="H3706">
        <f>Raw_Data!H3706</f>
        <v/>
      </c>
      <c r="I3706">
        <f>Raw_Data!I3706</f>
        <v/>
      </c>
      <c r="J3706" s="12">
        <f>Raw_Data!J3706</f>
        <v/>
      </c>
      <c r="K3706" s="13">
        <f>Raw_Data!K3706</f>
        <v/>
      </c>
      <c r="L3706" s="12">
        <f>Raw_Data!L3706</f>
        <v/>
      </c>
      <c r="M3706" s="12">
        <f>Raw_Data!M3706</f>
        <v/>
      </c>
      <c r="N3706" s="12">
        <f>Raw_Data!N3706</f>
        <v/>
      </c>
      <c r="O3706">
        <f>Raw_Data!O3706</f>
        <v/>
      </c>
      <c r="P3706">
        <f>Raw_Data!P3706</f>
        <v/>
      </c>
      <c r="Q3706">
        <f>Raw_Data!Q3706</f>
        <v/>
      </c>
      <c r="R3706">
        <f>Raw_Data!R3706</f>
        <v/>
      </c>
      <c r="S3706">
        <f>Raw_Data!S3706</f>
        <v/>
      </c>
      <c r="T3706">
        <f>YEAR(B3706)</f>
        <v/>
      </c>
      <c r="U3706">
        <f>MONTH(B3706)</f>
        <v/>
      </c>
      <c r="V3706">
        <f>TEXT(B3706,"mmm")</f>
        <v/>
      </c>
      <c r="W3706" s="15">
        <f>IFERROR(N3706/L3706,0)</f>
        <v/>
      </c>
      <c r="X3706">
        <f>IF(K3706=0,"No Discount",IF(K3706&lt;=5%,"Low",IF(K3706&lt;=15%,"Medium","High")))</f>
        <v/>
      </c>
      <c r="Y3706">
        <f>IF(L3706&gt;=20000,"High Value",IF(L3706&gt;=5000,"Medium Value","Low Value"))</f>
        <v/>
      </c>
      <c r="Z3706">
        <f>IF(R3706&lt;=3,"Fast",IF(R3706&lt;=5,"On Time","Delayed"))</f>
        <v/>
      </c>
    </row>
    <row r="3707">
      <c r="A3707">
        <f>Raw_Data!A3707</f>
        <v/>
      </c>
      <c r="B3707" s="11">
        <f>Raw_Data!B3707</f>
        <v/>
      </c>
      <c r="C3707">
        <f>Raw_Data!C3707</f>
        <v/>
      </c>
      <c r="D3707">
        <f>Raw_Data!D3707</f>
        <v/>
      </c>
      <c r="E3707">
        <f>Raw_Data!E3707</f>
        <v/>
      </c>
      <c r="F3707">
        <f>Raw_Data!F3707</f>
        <v/>
      </c>
      <c r="G3707">
        <f>Raw_Data!G3707</f>
        <v/>
      </c>
      <c r="H3707">
        <f>Raw_Data!H3707</f>
        <v/>
      </c>
      <c r="I3707">
        <f>Raw_Data!I3707</f>
        <v/>
      </c>
      <c r="J3707" s="12">
        <f>Raw_Data!J3707</f>
        <v/>
      </c>
      <c r="K3707" s="13">
        <f>Raw_Data!K3707</f>
        <v/>
      </c>
      <c r="L3707" s="12">
        <f>Raw_Data!L3707</f>
        <v/>
      </c>
      <c r="M3707" s="12">
        <f>Raw_Data!M3707</f>
        <v/>
      </c>
      <c r="N3707" s="12">
        <f>Raw_Data!N3707</f>
        <v/>
      </c>
      <c r="O3707">
        <f>Raw_Data!O3707</f>
        <v/>
      </c>
      <c r="P3707">
        <f>Raw_Data!P3707</f>
        <v/>
      </c>
      <c r="Q3707">
        <f>Raw_Data!Q3707</f>
        <v/>
      </c>
      <c r="R3707">
        <f>Raw_Data!R3707</f>
        <v/>
      </c>
      <c r="S3707">
        <f>Raw_Data!S3707</f>
        <v/>
      </c>
      <c r="T3707">
        <f>YEAR(B3707)</f>
        <v/>
      </c>
      <c r="U3707">
        <f>MONTH(B3707)</f>
        <v/>
      </c>
      <c r="V3707">
        <f>TEXT(B3707,"mmm")</f>
        <v/>
      </c>
      <c r="W3707" s="15">
        <f>IFERROR(N3707/L3707,0)</f>
        <v/>
      </c>
      <c r="X3707">
        <f>IF(K3707=0,"No Discount",IF(K3707&lt;=5%,"Low",IF(K3707&lt;=15%,"Medium","High")))</f>
        <v/>
      </c>
      <c r="Y3707">
        <f>IF(L3707&gt;=20000,"High Value",IF(L3707&gt;=5000,"Medium Value","Low Value"))</f>
        <v/>
      </c>
      <c r="Z3707">
        <f>IF(R3707&lt;=3,"Fast",IF(R3707&lt;=5,"On Time","Delayed"))</f>
        <v/>
      </c>
    </row>
    <row r="3708">
      <c r="A3708">
        <f>Raw_Data!A3708</f>
        <v/>
      </c>
      <c r="B3708" s="11">
        <f>Raw_Data!B3708</f>
        <v/>
      </c>
      <c r="C3708">
        <f>Raw_Data!C3708</f>
        <v/>
      </c>
      <c r="D3708">
        <f>Raw_Data!D3708</f>
        <v/>
      </c>
      <c r="E3708">
        <f>Raw_Data!E3708</f>
        <v/>
      </c>
      <c r="F3708">
        <f>Raw_Data!F3708</f>
        <v/>
      </c>
      <c r="G3708">
        <f>Raw_Data!G3708</f>
        <v/>
      </c>
      <c r="H3708">
        <f>Raw_Data!H3708</f>
        <v/>
      </c>
      <c r="I3708">
        <f>Raw_Data!I3708</f>
        <v/>
      </c>
      <c r="J3708" s="12">
        <f>Raw_Data!J3708</f>
        <v/>
      </c>
      <c r="K3708" s="13">
        <f>Raw_Data!K3708</f>
        <v/>
      </c>
      <c r="L3708" s="12">
        <f>Raw_Data!L3708</f>
        <v/>
      </c>
      <c r="M3708" s="12">
        <f>Raw_Data!M3708</f>
        <v/>
      </c>
      <c r="N3708" s="12">
        <f>Raw_Data!N3708</f>
        <v/>
      </c>
      <c r="O3708">
        <f>Raw_Data!O3708</f>
        <v/>
      </c>
      <c r="P3708">
        <f>Raw_Data!P3708</f>
        <v/>
      </c>
      <c r="Q3708">
        <f>Raw_Data!Q3708</f>
        <v/>
      </c>
      <c r="R3708">
        <f>Raw_Data!R3708</f>
        <v/>
      </c>
      <c r="S3708">
        <f>Raw_Data!S3708</f>
        <v/>
      </c>
      <c r="T3708">
        <f>YEAR(B3708)</f>
        <v/>
      </c>
      <c r="U3708">
        <f>MONTH(B3708)</f>
        <v/>
      </c>
      <c r="V3708">
        <f>TEXT(B3708,"mmm")</f>
        <v/>
      </c>
      <c r="W3708" s="15">
        <f>IFERROR(N3708/L3708,0)</f>
        <v/>
      </c>
      <c r="X3708">
        <f>IF(K3708=0,"No Discount",IF(K3708&lt;=5%,"Low",IF(K3708&lt;=15%,"Medium","High")))</f>
        <v/>
      </c>
      <c r="Y3708">
        <f>IF(L3708&gt;=20000,"High Value",IF(L3708&gt;=5000,"Medium Value","Low Value"))</f>
        <v/>
      </c>
      <c r="Z3708">
        <f>IF(R3708&lt;=3,"Fast",IF(R3708&lt;=5,"On Time","Delayed"))</f>
        <v/>
      </c>
    </row>
    <row r="3709">
      <c r="A3709">
        <f>Raw_Data!A3709</f>
        <v/>
      </c>
      <c r="B3709" s="11">
        <f>Raw_Data!B3709</f>
        <v/>
      </c>
      <c r="C3709">
        <f>Raw_Data!C3709</f>
        <v/>
      </c>
      <c r="D3709">
        <f>Raw_Data!D3709</f>
        <v/>
      </c>
      <c r="E3709">
        <f>Raw_Data!E3709</f>
        <v/>
      </c>
      <c r="F3709">
        <f>Raw_Data!F3709</f>
        <v/>
      </c>
      <c r="G3709">
        <f>Raw_Data!G3709</f>
        <v/>
      </c>
      <c r="H3709">
        <f>Raw_Data!H3709</f>
        <v/>
      </c>
      <c r="I3709">
        <f>Raw_Data!I3709</f>
        <v/>
      </c>
      <c r="J3709" s="12">
        <f>Raw_Data!J3709</f>
        <v/>
      </c>
      <c r="K3709" s="13">
        <f>Raw_Data!K3709</f>
        <v/>
      </c>
      <c r="L3709" s="12">
        <f>Raw_Data!L3709</f>
        <v/>
      </c>
      <c r="M3709" s="12">
        <f>Raw_Data!M3709</f>
        <v/>
      </c>
      <c r="N3709" s="12">
        <f>Raw_Data!N3709</f>
        <v/>
      </c>
      <c r="O3709">
        <f>Raw_Data!O3709</f>
        <v/>
      </c>
      <c r="P3709">
        <f>Raw_Data!P3709</f>
        <v/>
      </c>
      <c r="Q3709">
        <f>Raw_Data!Q3709</f>
        <v/>
      </c>
      <c r="R3709">
        <f>Raw_Data!R3709</f>
        <v/>
      </c>
      <c r="S3709">
        <f>Raw_Data!S3709</f>
        <v/>
      </c>
      <c r="T3709">
        <f>YEAR(B3709)</f>
        <v/>
      </c>
      <c r="U3709">
        <f>MONTH(B3709)</f>
        <v/>
      </c>
      <c r="V3709">
        <f>TEXT(B3709,"mmm")</f>
        <v/>
      </c>
      <c r="W3709" s="15">
        <f>IFERROR(N3709/L3709,0)</f>
        <v/>
      </c>
      <c r="X3709">
        <f>IF(K3709=0,"No Discount",IF(K3709&lt;=5%,"Low",IF(K3709&lt;=15%,"Medium","High")))</f>
        <v/>
      </c>
      <c r="Y3709">
        <f>IF(L3709&gt;=20000,"High Value",IF(L3709&gt;=5000,"Medium Value","Low Value"))</f>
        <v/>
      </c>
      <c r="Z3709">
        <f>IF(R3709&lt;=3,"Fast",IF(R3709&lt;=5,"On Time","Delayed"))</f>
        <v/>
      </c>
    </row>
    <row r="3710">
      <c r="A3710">
        <f>Raw_Data!A3710</f>
        <v/>
      </c>
      <c r="B3710" s="11">
        <f>Raw_Data!B3710</f>
        <v/>
      </c>
      <c r="C3710">
        <f>Raw_Data!C3710</f>
        <v/>
      </c>
      <c r="D3710">
        <f>Raw_Data!D3710</f>
        <v/>
      </c>
      <c r="E3710">
        <f>Raw_Data!E3710</f>
        <v/>
      </c>
      <c r="F3710">
        <f>Raw_Data!F3710</f>
        <v/>
      </c>
      <c r="G3710">
        <f>Raw_Data!G3710</f>
        <v/>
      </c>
      <c r="H3710">
        <f>Raw_Data!H3710</f>
        <v/>
      </c>
      <c r="I3710">
        <f>Raw_Data!I3710</f>
        <v/>
      </c>
      <c r="J3710" s="12">
        <f>Raw_Data!J3710</f>
        <v/>
      </c>
      <c r="K3710" s="13">
        <f>Raw_Data!K3710</f>
        <v/>
      </c>
      <c r="L3710" s="12">
        <f>Raw_Data!L3710</f>
        <v/>
      </c>
      <c r="M3710" s="12">
        <f>Raw_Data!M3710</f>
        <v/>
      </c>
      <c r="N3710" s="12">
        <f>Raw_Data!N3710</f>
        <v/>
      </c>
      <c r="O3710">
        <f>Raw_Data!O3710</f>
        <v/>
      </c>
      <c r="P3710">
        <f>Raw_Data!P3710</f>
        <v/>
      </c>
      <c r="Q3710">
        <f>Raw_Data!Q3710</f>
        <v/>
      </c>
      <c r="R3710">
        <f>Raw_Data!R3710</f>
        <v/>
      </c>
      <c r="S3710">
        <f>Raw_Data!S3710</f>
        <v/>
      </c>
      <c r="T3710">
        <f>YEAR(B3710)</f>
        <v/>
      </c>
      <c r="U3710">
        <f>MONTH(B3710)</f>
        <v/>
      </c>
      <c r="V3710">
        <f>TEXT(B3710,"mmm")</f>
        <v/>
      </c>
      <c r="W3710" s="15">
        <f>IFERROR(N3710/L3710,0)</f>
        <v/>
      </c>
      <c r="X3710">
        <f>IF(K3710=0,"No Discount",IF(K3710&lt;=5%,"Low",IF(K3710&lt;=15%,"Medium","High")))</f>
        <v/>
      </c>
      <c r="Y3710">
        <f>IF(L3710&gt;=20000,"High Value",IF(L3710&gt;=5000,"Medium Value","Low Value"))</f>
        <v/>
      </c>
      <c r="Z3710">
        <f>IF(R3710&lt;=3,"Fast",IF(R3710&lt;=5,"On Time","Delayed"))</f>
        <v/>
      </c>
    </row>
    <row r="3711">
      <c r="A3711">
        <f>Raw_Data!A3711</f>
        <v/>
      </c>
      <c r="B3711" s="11">
        <f>Raw_Data!B3711</f>
        <v/>
      </c>
      <c r="C3711">
        <f>Raw_Data!C3711</f>
        <v/>
      </c>
      <c r="D3711">
        <f>Raw_Data!D3711</f>
        <v/>
      </c>
      <c r="E3711">
        <f>Raw_Data!E3711</f>
        <v/>
      </c>
      <c r="F3711">
        <f>Raw_Data!F3711</f>
        <v/>
      </c>
      <c r="G3711">
        <f>Raw_Data!G3711</f>
        <v/>
      </c>
      <c r="H3711">
        <f>Raw_Data!H3711</f>
        <v/>
      </c>
      <c r="I3711">
        <f>Raw_Data!I3711</f>
        <v/>
      </c>
      <c r="J3711" s="12">
        <f>Raw_Data!J3711</f>
        <v/>
      </c>
      <c r="K3711" s="13">
        <f>Raw_Data!K3711</f>
        <v/>
      </c>
      <c r="L3711" s="12">
        <f>Raw_Data!L3711</f>
        <v/>
      </c>
      <c r="M3711" s="12">
        <f>Raw_Data!M3711</f>
        <v/>
      </c>
      <c r="N3711" s="12">
        <f>Raw_Data!N3711</f>
        <v/>
      </c>
      <c r="O3711">
        <f>Raw_Data!O3711</f>
        <v/>
      </c>
      <c r="P3711">
        <f>Raw_Data!P3711</f>
        <v/>
      </c>
      <c r="Q3711">
        <f>Raw_Data!Q3711</f>
        <v/>
      </c>
      <c r="R3711">
        <f>Raw_Data!R3711</f>
        <v/>
      </c>
      <c r="S3711">
        <f>Raw_Data!S3711</f>
        <v/>
      </c>
      <c r="T3711">
        <f>YEAR(B3711)</f>
        <v/>
      </c>
      <c r="U3711">
        <f>MONTH(B3711)</f>
        <v/>
      </c>
      <c r="V3711">
        <f>TEXT(B3711,"mmm")</f>
        <v/>
      </c>
      <c r="W3711" s="15">
        <f>IFERROR(N3711/L3711,0)</f>
        <v/>
      </c>
      <c r="X3711">
        <f>IF(K3711=0,"No Discount",IF(K3711&lt;=5%,"Low",IF(K3711&lt;=15%,"Medium","High")))</f>
        <v/>
      </c>
      <c r="Y3711">
        <f>IF(L3711&gt;=20000,"High Value",IF(L3711&gt;=5000,"Medium Value","Low Value"))</f>
        <v/>
      </c>
      <c r="Z3711">
        <f>IF(R3711&lt;=3,"Fast",IF(R3711&lt;=5,"On Time","Delayed"))</f>
        <v/>
      </c>
    </row>
    <row r="3712">
      <c r="A3712">
        <f>Raw_Data!A3712</f>
        <v/>
      </c>
      <c r="B3712" s="11">
        <f>Raw_Data!B3712</f>
        <v/>
      </c>
      <c r="C3712">
        <f>Raw_Data!C3712</f>
        <v/>
      </c>
      <c r="D3712">
        <f>Raw_Data!D3712</f>
        <v/>
      </c>
      <c r="E3712">
        <f>Raw_Data!E3712</f>
        <v/>
      </c>
      <c r="F3712">
        <f>Raw_Data!F3712</f>
        <v/>
      </c>
      <c r="G3712">
        <f>Raw_Data!G3712</f>
        <v/>
      </c>
      <c r="H3712">
        <f>Raw_Data!H3712</f>
        <v/>
      </c>
      <c r="I3712">
        <f>Raw_Data!I3712</f>
        <v/>
      </c>
      <c r="J3712" s="12">
        <f>Raw_Data!J3712</f>
        <v/>
      </c>
      <c r="K3712" s="13">
        <f>Raw_Data!K3712</f>
        <v/>
      </c>
      <c r="L3712" s="12">
        <f>Raw_Data!L3712</f>
        <v/>
      </c>
      <c r="M3712" s="12">
        <f>Raw_Data!M3712</f>
        <v/>
      </c>
      <c r="N3712" s="12">
        <f>Raw_Data!N3712</f>
        <v/>
      </c>
      <c r="O3712">
        <f>Raw_Data!O3712</f>
        <v/>
      </c>
      <c r="P3712">
        <f>Raw_Data!P3712</f>
        <v/>
      </c>
      <c r="Q3712">
        <f>Raw_Data!Q3712</f>
        <v/>
      </c>
      <c r="R3712">
        <f>Raw_Data!R3712</f>
        <v/>
      </c>
      <c r="S3712">
        <f>Raw_Data!S3712</f>
        <v/>
      </c>
      <c r="T3712">
        <f>YEAR(B3712)</f>
        <v/>
      </c>
      <c r="U3712">
        <f>MONTH(B3712)</f>
        <v/>
      </c>
      <c r="V3712">
        <f>TEXT(B3712,"mmm")</f>
        <v/>
      </c>
      <c r="W3712" s="15">
        <f>IFERROR(N3712/L3712,0)</f>
        <v/>
      </c>
      <c r="X3712">
        <f>IF(K3712=0,"No Discount",IF(K3712&lt;=5%,"Low",IF(K3712&lt;=15%,"Medium","High")))</f>
        <v/>
      </c>
      <c r="Y3712">
        <f>IF(L3712&gt;=20000,"High Value",IF(L3712&gt;=5000,"Medium Value","Low Value"))</f>
        <v/>
      </c>
      <c r="Z3712">
        <f>IF(R3712&lt;=3,"Fast",IF(R3712&lt;=5,"On Time","Delayed"))</f>
        <v/>
      </c>
    </row>
    <row r="3713">
      <c r="A3713">
        <f>Raw_Data!A3713</f>
        <v/>
      </c>
      <c r="B3713" s="11">
        <f>Raw_Data!B3713</f>
        <v/>
      </c>
      <c r="C3713">
        <f>Raw_Data!C3713</f>
        <v/>
      </c>
      <c r="D3713">
        <f>Raw_Data!D3713</f>
        <v/>
      </c>
      <c r="E3713">
        <f>Raw_Data!E3713</f>
        <v/>
      </c>
      <c r="F3713">
        <f>Raw_Data!F3713</f>
        <v/>
      </c>
      <c r="G3713">
        <f>Raw_Data!G3713</f>
        <v/>
      </c>
      <c r="H3713">
        <f>Raw_Data!H3713</f>
        <v/>
      </c>
      <c r="I3713">
        <f>Raw_Data!I3713</f>
        <v/>
      </c>
      <c r="J3713" s="12">
        <f>Raw_Data!J3713</f>
        <v/>
      </c>
      <c r="K3713" s="13">
        <f>Raw_Data!K3713</f>
        <v/>
      </c>
      <c r="L3713" s="12">
        <f>Raw_Data!L3713</f>
        <v/>
      </c>
      <c r="M3713" s="12">
        <f>Raw_Data!M3713</f>
        <v/>
      </c>
      <c r="N3713" s="12">
        <f>Raw_Data!N3713</f>
        <v/>
      </c>
      <c r="O3713">
        <f>Raw_Data!O3713</f>
        <v/>
      </c>
      <c r="P3713">
        <f>Raw_Data!P3713</f>
        <v/>
      </c>
      <c r="Q3713">
        <f>Raw_Data!Q3713</f>
        <v/>
      </c>
      <c r="R3713">
        <f>Raw_Data!R3713</f>
        <v/>
      </c>
      <c r="S3713">
        <f>Raw_Data!S3713</f>
        <v/>
      </c>
      <c r="T3713">
        <f>YEAR(B3713)</f>
        <v/>
      </c>
      <c r="U3713">
        <f>MONTH(B3713)</f>
        <v/>
      </c>
      <c r="V3713">
        <f>TEXT(B3713,"mmm")</f>
        <v/>
      </c>
      <c r="W3713" s="15">
        <f>IFERROR(N3713/L3713,0)</f>
        <v/>
      </c>
      <c r="X3713">
        <f>IF(K3713=0,"No Discount",IF(K3713&lt;=5%,"Low",IF(K3713&lt;=15%,"Medium","High")))</f>
        <v/>
      </c>
      <c r="Y3713">
        <f>IF(L3713&gt;=20000,"High Value",IF(L3713&gt;=5000,"Medium Value","Low Value"))</f>
        <v/>
      </c>
      <c r="Z3713">
        <f>IF(R3713&lt;=3,"Fast",IF(R3713&lt;=5,"On Time","Delayed"))</f>
        <v/>
      </c>
    </row>
    <row r="3714">
      <c r="A3714">
        <f>Raw_Data!A3714</f>
        <v/>
      </c>
      <c r="B3714" s="11">
        <f>Raw_Data!B3714</f>
        <v/>
      </c>
      <c r="C3714">
        <f>Raw_Data!C3714</f>
        <v/>
      </c>
      <c r="D3714">
        <f>Raw_Data!D3714</f>
        <v/>
      </c>
      <c r="E3714">
        <f>Raw_Data!E3714</f>
        <v/>
      </c>
      <c r="F3714">
        <f>Raw_Data!F3714</f>
        <v/>
      </c>
      <c r="G3714">
        <f>Raw_Data!G3714</f>
        <v/>
      </c>
      <c r="H3714">
        <f>Raw_Data!H3714</f>
        <v/>
      </c>
      <c r="I3714">
        <f>Raw_Data!I3714</f>
        <v/>
      </c>
      <c r="J3714" s="12">
        <f>Raw_Data!J3714</f>
        <v/>
      </c>
      <c r="K3714" s="13">
        <f>Raw_Data!K3714</f>
        <v/>
      </c>
      <c r="L3714" s="12">
        <f>Raw_Data!L3714</f>
        <v/>
      </c>
      <c r="M3714" s="12">
        <f>Raw_Data!M3714</f>
        <v/>
      </c>
      <c r="N3714" s="12">
        <f>Raw_Data!N3714</f>
        <v/>
      </c>
      <c r="O3714">
        <f>Raw_Data!O3714</f>
        <v/>
      </c>
      <c r="P3714">
        <f>Raw_Data!P3714</f>
        <v/>
      </c>
      <c r="Q3714">
        <f>Raw_Data!Q3714</f>
        <v/>
      </c>
      <c r="R3714">
        <f>Raw_Data!R3714</f>
        <v/>
      </c>
      <c r="S3714">
        <f>Raw_Data!S3714</f>
        <v/>
      </c>
      <c r="T3714">
        <f>YEAR(B3714)</f>
        <v/>
      </c>
      <c r="U3714">
        <f>MONTH(B3714)</f>
        <v/>
      </c>
      <c r="V3714">
        <f>TEXT(B3714,"mmm")</f>
        <v/>
      </c>
      <c r="W3714" s="15">
        <f>IFERROR(N3714/L3714,0)</f>
        <v/>
      </c>
      <c r="X3714">
        <f>IF(K3714=0,"No Discount",IF(K3714&lt;=5%,"Low",IF(K3714&lt;=15%,"Medium","High")))</f>
        <v/>
      </c>
      <c r="Y3714">
        <f>IF(L3714&gt;=20000,"High Value",IF(L3714&gt;=5000,"Medium Value","Low Value"))</f>
        <v/>
      </c>
      <c r="Z3714">
        <f>IF(R3714&lt;=3,"Fast",IF(R3714&lt;=5,"On Time","Delayed"))</f>
        <v/>
      </c>
    </row>
    <row r="3715">
      <c r="A3715">
        <f>Raw_Data!A3715</f>
        <v/>
      </c>
      <c r="B3715" s="11">
        <f>Raw_Data!B3715</f>
        <v/>
      </c>
      <c r="C3715">
        <f>Raw_Data!C3715</f>
        <v/>
      </c>
      <c r="D3715">
        <f>Raw_Data!D3715</f>
        <v/>
      </c>
      <c r="E3715">
        <f>Raw_Data!E3715</f>
        <v/>
      </c>
      <c r="F3715">
        <f>Raw_Data!F3715</f>
        <v/>
      </c>
      <c r="G3715">
        <f>Raw_Data!G3715</f>
        <v/>
      </c>
      <c r="H3715">
        <f>Raw_Data!H3715</f>
        <v/>
      </c>
      <c r="I3715">
        <f>Raw_Data!I3715</f>
        <v/>
      </c>
      <c r="J3715" s="12">
        <f>Raw_Data!J3715</f>
        <v/>
      </c>
      <c r="K3715" s="13">
        <f>Raw_Data!K3715</f>
        <v/>
      </c>
      <c r="L3715" s="12">
        <f>Raw_Data!L3715</f>
        <v/>
      </c>
      <c r="M3715" s="12">
        <f>Raw_Data!M3715</f>
        <v/>
      </c>
      <c r="N3715" s="12">
        <f>Raw_Data!N3715</f>
        <v/>
      </c>
      <c r="O3715">
        <f>Raw_Data!O3715</f>
        <v/>
      </c>
      <c r="P3715">
        <f>Raw_Data!P3715</f>
        <v/>
      </c>
      <c r="Q3715">
        <f>Raw_Data!Q3715</f>
        <v/>
      </c>
      <c r="R3715">
        <f>Raw_Data!R3715</f>
        <v/>
      </c>
      <c r="S3715">
        <f>Raw_Data!S3715</f>
        <v/>
      </c>
      <c r="T3715">
        <f>YEAR(B3715)</f>
        <v/>
      </c>
      <c r="U3715">
        <f>MONTH(B3715)</f>
        <v/>
      </c>
      <c r="V3715">
        <f>TEXT(B3715,"mmm")</f>
        <v/>
      </c>
      <c r="W3715" s="15">
        <f>IFERROR(N3715/L3715,0)</f>
        <v/>
      </c>
      <c r="X3715">
        <f>IF(K3715=0,"No Discount",IF(K3715&lt;=5%,"Low",IF(K3715&lt;=15%,"Medium","High")))</f>
        <v/>
      </c>
      <c r="Y3715">
        <f>IF(L3715&gt;=20000,"High Value",IF(L3715&gt;=5000,"Medium Value","Low Value"))</f>
        <v/>
      </c>
      <c r="Z3715">
        <f>IF(R3715&lt;=3,"Fast",IF(R3715&lt;=5,"On Time","Delayed"))</f>
        <v/>
      </c>
    </row>
    <row r="3716">
      <c r="A3716">
        <f>Raw_Data!A3716</f>
        <v/>
      </c>
      <c r="B3716" s="11">
        <f>Raw_Data!B3716</f>
        <v/>
      </c>
      <c r="C3716">
        <f>Raw_Data!C3716</f>
        <v/>
      </c>
      <c r="D3716">
        <f>Raw_Data!D3716</f>
        <v/>
      </c>
      <c r="E3716">
        <f>Raw_Data!E3716</f>
        <v/>
      </c>
      <c r="F3716">
        <f>Raw_Data!F3716</f>
        <v/>
      </c>
      <c r="G3716">
        <f>Raw_Data!G3716</f>
        <v/>
      </c>
      <c r="H3716">
        <f>Raw_Data!H3716</f>
        <v/>
      </c>
      <c r="I3716">
        <f>Raw_Data!I3716</f>
        <v/>
      </c>
      <c r="J3716" s="12">
        <f>Raw_Data!J3716</f>
        <v/>
      </c>
      <c r="K3716" s="13">
        <f>Raw_Data!K3716</f>
        <v/>
      </c>
      <c r="L3716" s="12">
        <f>Raw_Data!L3716</f>
        <v/>
      </c>
      <c r="M3716" s="12">
        <f>Raw_Data!M3716</f>
        <v/>
      </c>
      <c r="N3716" s="12">
        <f>Raw_Data!N3716</f>
        <v/>
      </c>
      <c r="O3716">
        <f>Raw_Data!O3716</f>
        <v/>
      </c>
      <c r="P3716">
        <f>Raw_Data!P3716</f>
        <v/>
      </c>
      <c r="Q3716">
        <f>Raw_Data!Q3716</f>
        <v/>
      </c>
      <c r="R3716">
        <f>Raw_Data!R3716</f>
        <v/>
      </c>
      <c r="S3716">
        <f>Raw_Data!S3716</f>
        <v/>
      </c>
      <c r="T3716">
        <f>YEAR(B3716)</f>
        <v/>
      </c>
      <c r="U3716">
        <f>MONTH(B3716)</f>
        <v/>
      </c>
      <c r="V3716">
        <f>TEXT(B3716,"mmm")</f>
        <v/>
      </c>
      <c r="W3716" s="15">
        <f>IFERROR(N3716/L3716,0)</f>
        <v/>
      </c>
      <c r="X3716">
        <f>IF(K3716=0,"No Discount",IF(K3716&lt;=5%,"Low",IF(K3716&lt;=15%,"Medium","High")))</f>
        <v/>
      </c>
      <c r="Y3716">
        <f>IF(L3716&gt;=20000,"High Value",IF(L3716&gt;=5000,"Medium Value","Low Value"))</f>
        <v/>
      </c>
      <c r="Z3716">
        <f>IF(R3716&lt;=3,"Fast",IF(R3716&lt;=5,"On Time","Delayed"))</f>
        <v/>
      </c>
    </row>
    <row r="3717">
      <c r="A3717">
        <f>Raw_Data!A3717</f>
        <v/>
      </c>
      <c r="B3717" s="11">
        <f>Raw_Data!B3717</f>
        <v/>
      </c>
      <c r="C3717">
        <f>Raw_Data!C3717</f>
        <v/>
      </c>
      <c r="D3717">
        <f>Raw_Data!D3717</f>
        <v/>
      </c>
      <c r="E3717">
        <f>Raw_Data!E3717</f>
        <v/>
      </c>
      <c r="F3717">
        <f>Raw_Data!F3717</f>
        <v/>
      </c>
      <c r="G3717">
        <f>Raw_Data!G3717</f>
        <v/>
      </c>
      <c r="H3717">
        <f>Raw_Data!H3717</f>
        <v/>
      </c>
      <c r="I3717">
        <f>Raw_Data!I3717</f>
        <v/>
      </c>
      <c r="J3717" s="12">
        <f>Raw_Data!J3717</f>
        <v/>
      </c>
      <c r="K3717" s="13">
        <f>Raw_Data!K3717</f>
        <v/>
      </c>
      <c r="L3717" s="12">
        <f>Raw_Data!L3717</f>
        <v/>
      </c>
      <c r="M3717" s="12">
        <f>Raw_Data!M3717</f>
        <v/>
      </c>
      <c r="N3717" s="12">
        <f>Raw_Data!N3717</f>
        <v/>
      </c>
      <c r="O3717">
        <f>Raw_Data!O3717</f>
        <v/>
      </c>
      <c r="P3717">
        <f>Raw_Data!P3717</f>
        <v/>
      </c>
      <c r="Q3717">
        <f>Raw_Data!Q3717</f>
        <v/>
      </c>
      <c r="R3717">
        <f>Raw_Data!R3717</f>
        <v/>
      </c>
      <c r="S3717">
        <f>Raw_Data!S3717</f>
        <v/>
      </c>
      <c r="T3717">
        <f>YEAR(B3717)</f>
        <v/>
      </c>
      <c r="U3717">
        <f>MONTH(B3717)</f>
        <v/>
      </c>
      <c r="V3717">
        <f>TEXT(B3717,"mmm")</f>
        <v/>
      </c>
      <c r="W3717" s="15">
        <f>IFERROR(N3717/L3717,0)</f>
        <v/>
      </c>
      <c r="X3717">
        <f>IF(K3717=0,"No Discount",IF(K3717&lt;=5%,"Low",IF(K3717&lt;=15%,"Medium","High")))</f>
        <v/>
      </c>
      <c r="Y3717">
        <f>IF(L3717&gt;=20000,"High Value",IF(L3717&gt;=5000,"Medium Value","Low Value"))</f>
        <v/>
      </c>
      <c r="Z3717">
        <f>IF(R3717&lt;=3,"Fast",IF(R3717&lt;=5,"On Time","Delayed"))</f>
        <v/>
      </c>
    </row>
    <row r="3718">
      <c r="A3718">
        <f>Raw_Data!A3718</f>
        <v/>
      </c>
      <c r="B3718" s="11">
        <f>Raw_Data!B3718</f>
        <v/>
      </c>
      <c r="C3718">
        <f>Raw_Data!C3718</f>
        <v/>
      </c>
      <c r="D3718">
        <f>Raw_Data!D3718</f>
        <v/>
      </c>
      <c r="E3718">
        <f>Raw_Data!E3718</f>
        <v/>
      </c>
      <c r="F3718">
        <f>Raw_Data!F3718</f>
        <v/>
      </c>
      <c r="G3718">
        <f>Raw_Data!G3718</f>
        <v/>
      </c>
      <c r="H3718">
        <f>Raw_Data!H3718</f>
        <v/>
      </c>
      <c r="I3718">
        <f>Raw_Data!I3718</f>
        <v/>
      </c>
      <c r="J3718" s="12">
        <f>Raw_Data!J3718</f>
        <v/>
      </c>
      <c r="K3718" s="13">
        <f>Raw_Data!K3718</f>
        <v/>
      </c>
      <c r="L3718" s="12">
        <f>Raw_Data!L3718</f>
        <v/>
      </c>
      <c r="M3718" s="12">
        <f>Raw_Data!M3718</f>
        <v/>
      </c>
      <c r="N3718" s="12">
        <f>Raw_Data!N3718</f>
        <v/>
      </c>
      <c r="O3718">
        <f>Raw_Data!O3718</f>
        <v/>
      </c>
      <c r="P3718">
        <f>Raw_Data!P3718</f>
        <v/>
      </c>
      <c r="Q3718">
        <f>Raw_Data!Q3718</f>
        <v/>
      </c>
      <c r="R3718">
        <f>Raw_Data!R3718</f>
        <v/>
      </c>
      <c r="S3718">
        <f>Raw_Data!S3718</f>
        <v/>
      </c>
      <c r="T3718">
        <f>YEAR(B3718)</f>
        <v/>
      </c>
      <c r="U3718">
        <f>MONTH(B3718)</f>
        <v/>
      </c>
      <c r="V3718">
        <f>TEXT(B3718,"mmm")</f>
        <v/>
      </c>
      <c r="W3718" s="15">
        <f>IFERROR(N3718/L3718,0)</f>
        <v/>
      </c>
      <c r="X3718">
        <f>IF(K3718=0,"No Discount",IF(K3718&lt;=5%,"Low",IF(K3718&lt;=15%,"Medium","High")))</f>
        <v/>
      </c>
      <c r="Y3718">
        <f>IF(L3718&gt;=20000,"High Value",IF(L3718&gt;=5000,"Medium Value","Low Value"))</f>
        <v/>
      </c>
      <c r="Z3718">
        <f>IF(R3718&lt;=3,"Fast",IF(R3718&lt;=5,"On Time","Delayed"))</f>
        <v/>
      </c>
    </row>
    <row r="3719">
      <c r="A3719">
        <f>Raw_Data!A3719</f>
        <v/>
      </c>
      <c r="B3719" s="11">
        <f>Raw_Data!B3719</f>
        <v/>
      </c>
      <c r="C3719">
        <f>Raw_Data!C3719</f>
        <v/>
      </c>
      <c r="D3719">
        <f>Raw_Data!D3719</f>
        <v/>
      </c>
      <c r="E3719">
        <f>Raw_Data!E3719</f>
        <v/>
      </c>
      <c r="F3719">
        <f>Raw_Data!F3719</f>
        <v/>
      </c>
      <c r="G3719">
        <f>Raw_Data!G3719</f>
        <v/>
      </c>
      <c r="H3719">
        <f>Raw_Data!H3719</f>
        <v/>
      </c>
      <c r="I3719">
        <f>Raw_Data!I3719</f>
        <v/>
      </c>
      <c r="J3719" s="12">
        <f>Raw_Data!J3719</f>
        <v/>
      </c>
      <c r="K3719" s="13">
        <f>Raw_Data!K3719</f>
        <v/>
      </c>
      <c r="L3719" s="12">
        <f>Raw_Data!L3719</f>
        <v/>
      </c>
      <c r="M3719" s="12">
        <f>Raw_Data!M3719</f>
        <v/>
      </c>
      <c r="N3719" s="12">
        <f>Raw_Data!N3719</f>
        <v/>
      </c>
      <c r="O3719">
        <f>Raw_Data!O3719</f>
        <v/>
      </c>
      <c r="P3719">
        <f>Raw_Data!P3719</f>
        <v/>
      </c>
      <c r="Q3719">
        <f>Raw_Data!Q3719</f>
        <v/>
      </c>
      <c r="R3719">
        <f>Raw_Data!R3719</f>
        <v/>
      </c>
      <c r="S3719">
        <f>Raw_Data!S3719</f>
        <v/>
      </c>
      <c r="T3719">
        <f>YEAR(B3719)</f>
        <v/>
      </c>
      <c r="U3719">
        <f>MONTH(B3719)</f>
        <v/>
      </c>
      <c r="V3719">
        <f>TEXT(B3719,"mmm")</f>
        <v/>
      </c>
      <c r="W3719" s="15">
        <f>IFERROR(N3719/L3719,0)</f>
        <v/>
      </c>
      <c r="X3719">
        <f>IF(K3719=0,"No Discount",IF(K3719&lt;=5%,"Low",IF(K3719&lt;=15%,"Medium","High")))</f>
        <v/>
      </c>
      <c r="Y3719">
        <f>IF(L3719&gt;=20000,"High Value",IF(L3719&gt;=5000,"Medium Value","Low Value"))</f>
        <v/>
      </c>
      <c r="Z3719">
        <f>IF(R3719&lt;=3,"Fast",IF(R3719&lt;=5,"On Time","Delayed"))</f>
        <v/>
      </c>
    </row>
    <row r="3720">
      <c r="A3720">
        <f>Raw_Data!A3720</f>
        <v/>
      </c>
      <c r="B3720" s="11">
        <f>Raw_Data!B3720</f>
        <v/>
      </c>
      <c r="C3720">
        <f>Raw_Data!C3720</f>
        <v/>
      </c>
      <c r="D3720">
        <f>Raw_Data!D3720</f>
        <v/>
      </c>
      <c r="E3720">
        <f>Raw_Data!E3720</f>
        <v/>
      </c>
      <c r="F3720">
        <f>Raw_Data!F3720</f>
        <v/>
      </c>
      <c r="G3720">
        <f>Raw_Data!G3720</f>
        <v/>
      </c>
      <c r="H3720">
        <f>Raw_Data!H3720</f>
        <v/>
      </c>
      <c r="I3720">
        <f>Raw_Data!I3720</f>
        <v/>
      </c>
      <c r="J3720" s="12">
        <f>Raw_Data!J3720</f>
        <v/>
      </c>
      <c r="K3720" s="13">
        <f>Raw_Data!K3720</f>
        <v/>
      </c>
      <c r="L3720" s="12">
        <f>Raw_Data!L3720</f>
        <v/>
      </c>
      <c r="M3720" s="12">
        <f>Raw_Data!M3720</f>
        <v/>
      </c>
      <c r="N3720" s="12">
        <f>Raw_Data!N3720</f>
        <v/>
      </c>
      <c r="O3720">
        <f>Raw_Data!O3720</f>
        <v/>
      </c>
      <c r="P3720">
        <f>Raw_Data!P3720</f>
        <v/>
      </c>
      <c r="Q3720">
        <f>Raw_Data!Q3720</f>
        <v/>
      </c>
      <c r="R3720">
        <f>Raw_Data!R3720</f>
        <v/>
      </c>
      <c r="S3720">
        <f>Raw_Data!S3720</f>
        <v/>
      </c>
      <c r="T3720">
        <f>YEAR(B3720)</f>
        <v/>
      </c>
      <c r="U3720">
        <f>MONTH(B3720)</f>
        <v/>
      </c>
      <c r="V3720">
        <f>TEXT(B3720,"mmm")</f>
        <v/>
      </c>
      <c r="W3720" s="15">
        <f>IFERROR(N3720/L3720,0)</f>
        <v/>
      </c>
      <c r="X3720">
        <f>IF(K3720=0,"No Discount",IF(K3720&lt;=5%,"Low",IF(K3720&lt;=15%,"Medium","High")))</f>
        <v/>
      </c>
      <c r="Y3720">
        <f>IF(L3720&gt;=20000,"High Value",IF(L3720&gt;=5000,"Medium Value","Low Value"))</f>
        <v/>
      </c>
      <c r="Z3720">
        <f>IF(R3720&lt;=3,"Fast",IF(R3720&lt;=5,"On Time","Delayed"))</f>
        <v/>
      </c>
    </row>
    <row r="3721">
      <c r="A3721">
        <f>Raw_Data!A3721</f>
        <v/>
      </c>
      <c r="B3721" s="11">
        <f>Raw_Data!B3721</f>
        <v/>
      </c>
      <c r="C3721">
        <f>Raw_Data!C3721</f>
        <v/>
      </c>
      <c r="D3721">
        <f>Raw_Data!D3721</f>
        <v/>
      </c>
      <c r="E3721">
        <f>Raw_Data!E3721</f>
        <v/>
      </c>
      <c r="F3721">
        <f>Raw_Data!F3721</f>
        <v/>
      </c>
      <c r="G3721">
        <f>Raw_Data!G3721</f>
        <v/>
      </c>
      <c r="H3721">
        <f>Raw_Data!H3721</f>
        <v/>
      </c>
      <c r="I3721">
        <f>Raw_Data!I3721</f>
        <v/>
      </c>
      <c r="J3721" s="12">
        <f>Raw_Data!J3721</f>
        <v/>
      </c>
      <c r="K3721" s="13">
        <f>Raw_Data!K3721</f>
        <v/>
      </c>
      <c r="L3721" s="12">
        <f>Raw_Data!L3721</f>
        <v/>
      </c>
      <c r="M3721" s="12">
        <f>Raw_Data!M3721</f>
        <v/>
      </c>
      <c r="N3721" s="12">
        <f>Raw_Data!N3721</f>
        <v/>
      </c>
      <c r="O3721">
        <f>Raw_Data!O3721</f>
        <v/>
      </c>
      <c r="P3721">
        <f>Raw_Data!P3721</f>
        <v/>
      </c>
      <c r="Q3721">
        <f>Raw_Data!Q3721</f>
        <v/>
      </c>
      <c r="R3721">
        <f>Raw_Data!R3721</f>
        <v/>
      </c>
      <c r="S3721">
        <f>Raw_Data!S3721</f>
        <v/>
      </c>
      <c r="T3721">
        <f>YEAR(B3721)</f>
        <v/>
      </c>
      <c r="U3721">
        <f>MONTH(B3721)</f>
        <v/>
      </c>
      <c r="V3721">
        <f>TEXT(B3721,"mmm")</f>
        <v/>
      </c>
      <c r="W3721" s="15">
        <f>IFERROR(N3721/L3721,0)</f>
        <v/>
      </c>
      <c r="X3721">
        <f>IF(K3721=0,"No Discount",IF(K3721&lt;=5%,"Low",IF(K3721&lt;=15%,"Medium","High")))</f>
        <v/>
      </c>
      <c r="Y3721">
        <f>IF(L3721&gt;=20000,"High Value",IF(L3721&gt;=5000,"Medium Value","Low Value"))</f>
        <v/>
      </c>
      <c r="Z3721">
        <f>IF(R3721&lt;=3,"Fast",IF(R3721&lt;=5,"On Time","Delayed"))</f>
        <v/>
      </c>
    </row>
    <row r="3722">
      <c r="A3722">
        <f>Raw_Data!A3722</f>
        <v/>
      </c>
      <c r="B3722" s="11">
        <f>Raw_Data!B3722</f>
        <v/>
      </c>
      <c r="C3722">
        <f>Raw_Data!C3722</f>
        <v/>
      </c>
      <c r="D3722">
        <f>Raw_Data!D3722</f>
        <v/>
      </c>
      <c r="E3722">
        <f>Raw_Data!E3722</f>
        <v/>
      </c>
      <c r="F3722">
        <f>Raw_Data!F3722</f>
        <v/>
      </c>
      <c r="G3722">
        <f>Raw_Data!G3722</f>
        <v/>
      </c>
      <c r="H3722">
        <f>Raw_Data!H3722</f>
        <v/>
      </c>
      <c r="I3722">
        <f>Raw_Data!I3722</f>
        <v/>
      </c>
      <c r="J3722" s="12">
        <f>Raw_Data!J3722</f>
        <v/>
      </c>
      <c r="K3722" s="13">
        <f>Raw_Data!K3722</f>
        <v/>
      </c>
      <c r="L3722" s="12">
        <f>Raw_Data!L3722</f>
        <v/>
      </c>
      <c r="M3722" s="12">
        <f>Raw_Data!M3722</f>
        <v/>
      </c>
      <c r="N3722" s="12">
        <f>Raw_Data!N3722</f>
        <v/>
      </c>
      <c r="O3722">
        <f>Raw_Data!O3722</f>
        <v/>
      </c>
      <c r="P3722">
        <f>Raw_Data!P3722</f>
        <v/>
      </c>
      <c r="Q3722">
        <f>Raw_Data!Q3722</f>
        <v/>
      </c>
      <c r="R3722">
        <f>Raw_Data!R3722</f>
        <v/>
      </c>
      <c r="S3722">
        <f>Raw_Data!S3722</f>
        <v/>
      </c>
      <c r="T3722">
        <f>YEAR(B3722)</f>
        <v/>
      </c>
      <c r="U3722">
        <f>MONTH(B3722)</f>
        <v/>
      </c>
      <c r="V3722">
        <f>TEXT(B3722,"mmm")</f>
        <v/>
      </c>
      <c r="W3722" s="15">
        <f>IFERROR(N3722/L3722,0)</f>
        <v/>
      </c>
      <c r="X3722">
        <f>IF(K3722=0,"No Discount",IF(K3722&lt;=5%,"Low",IF(K3722&lt;=15%,"Medium","High")))</f>
        <v/>
      </c>
      <c r="Y3722">
        <f>IF(L3722&gt;=20000,"High Value",IF(L3722&gt;=5000,"Medium Value","Low Value"))</f>
        <v/>
      </c>
      <c r="Z3722">
        <f>IF(R3722&lt;=3,"Fast",IF(R3722&lt;=5,"On Time","Delayed"))</f>
        <v/>
      </c>
    </row>
    <row r="3723">
      <c r="A3723">
        <f>Raw_Data!A3723</f>
        <v/>
      </c>
      <c r="B3723" s="11">
        <f>Raw_Data!B3723</f>
        <v/>
      </c>
      <c r="C3723">
        <f>Raw_Data!C3723</f>
        <v/>
      </c>
      <c r="D3723">
        <f>Raw_Data!D3723</f>
        <v/>
      </c>
      <c r="E3723">
        <f>Raw_Data!E3723</f>
        <v/>
      </c>
      <c r="F3723">
        <f>Raw_Data!F3723</f>
        <v/>
      </c>
      <c r="G3723">
        <f>Raw_Data!G3723</f>
        <v/>
      </c>
      <c r="H3723">
        <f>Raw_Data!H3723</f>
        <v/>
      </c>
      <c r="I3723">
        <f>Raw_Data!I3723</f>
        <v/>
      </c>
      <c r="J3723" s="12">
        <f>Raw_Data!J3723</f>
        <v/>
      </c>
      <c r="K3723" s="13">
        <f>Raw_Data!K3723</f>
        <v/>
      </c>
      <c r="L3723" s="12">
        <f>Raw_Data!L3723</f>
        <v/>
      </c>
      <c r="M3723" s="12">
        <f>Raw_Data!M3723</f>
        <v/>
      </c>
      <c r="N3723" s="12">
        <f>Raw_Data!N3723</f>
        <v/>
      </c>
      <c r="O3723">
        <f>Raw_Data!O3723</f>
        <v/>
      </c>
      <c r="P3723">
        <f>Raw_Data!P3723</f>
        <v/>
      </c>
      <c r="Q3723">
        <f>Raw_Data!Q3723</f>
        <v/>
      </c>
      <c r="R3723">
        <f>Raw_Data!R3723</f>
        <v/>
      </c>
      <c r="S3723">
        <f>Raw_Data!S3723</f>
        <v/>
      </c>
      <c r="T3723">
        <f>YEAR(B3723)</f>
        <v/>
      </c>
      <c r="U3723">
        <f>MONTH(B3723)</f>
        <v/>
      </c>
      <c r="V3723">
        <f>TEXT(B3723,"mmm")</f>
        <v/>
      </c>
      <c r="W3723" s="15">
        <f>IFERROR(N3723/L3723,0)</f>
        <v/>
      </c>
      <c r="X3723">
        <f>IF(K3723=0,"No Discount",IF(K3723&lt;=5%,"Low",IF(K3723&lt;=15%,"Medium","High")))</f>
        <v/>
      </c>
      <c r="Y3723">
        <f>IF(L3723&gt;=20000,"High Value",IF(L3723&gt;=5000,"Medium Value","Low Value"))</f>
        <v/>
      </c>
      <c r="Z3723">
        <f>IF(R3723&lt;=3,"Fast",IF(R3723&lt;=5,"On Time","Delayed"))</f>
        <v/>
      </c>
    </row>
    <row r="3724">
      <c r="A3724">
        <f>Raw_Data!A3724</f>
        <v/>
      </c>
      <c r="B3724" s="11">
        <f>Raw_Data!B3724</f>
        <v/>
      </c>
      <c r="C3724">
        <f>Raw_Data!C3724</f>
        <v/>
      </c>
      <c r="D3724">
        <f>Raw_Data!D3724</f>
        <v/>
      </c>
      <c r="E3724">
        <f>Raw_Data!E3724</f>
        <v/>
      </c>
      <c r="F3724">
        <f>Raw_Data!F3724</f>
        <v/>
      </c>
      <c r="G3724">
        <f>Raw_Data!G3724</f>
        <v/>
      </c>
      <c r="H3724">
        <f>Raw_Data!H3724</f>
        <v/>
      </c>
      <c r="I3724">
        <f>Raw_Data!I3724</f>
        <v/>
      </c>
      <c r="J3724" s="12">
        <f>Raw_Data!J3724</f>
        <v/>
      </c>
      <c r="K3724" s="13">
        <f>Raw_Data!K3724</f>
        <v/>
      </c>
      <c r="L3724" s="12">
        <f>Raw_Data!L3724</f>
        <v/>
      </c>
      <c r="M3724" s="12">
        <f>Raw_Data!M3724</f>
        <v/>
      </c>
      <c r="N3724" s="12">
        <f>Raw_Data!N3724</f>
        <v/>
      </c>
      <c r="O3724">
        <f>Raw_Data!O3724</f>
        <v/>
      </c>
      <c r="P3724">
        <f>Raw_Data!P3724</f>
        <v/>
      </c>
      <c r="Q3724">
        <f>Raw_Data!Q3724</f>
        <v/>
      </c>
      <c r="R3724">
        <f>Raw_Data!R3724</f>
        <v/>
      </c>
      <c r="S3724">
        <f>Raw_Data!S3724</f>
        <v/>
      </c>
      <c r="T3724">
        <f>YEAR(B3724)</f>
        <v/>
      </c>
      <c r="U3724">
        <f>MONTH(B3724)</f>
        <v/>
      </c>
      <c r="V3724">
        <f>TEXT(B3724,"mmm")</f>
        <v/>
      </c>
      <c r="W3724" s="15">
        <f>IFERROR(N3724/L3724,0)</f>
        <v/>
      </c>
      <c r="X3724">
        <f>IF(K3724=0,"No Discount",IF(K3724&lt;=5%,"Low",IF(K3724&lt;=15%,"Medium","High")))</f>
        <v/>
      </c>
      <c r="Y3724">
        <f>IF(L3724&gt;=20000,"High Value",IF(L3724&gt;=5000,"Medium Value","Low Value"))</f>
        <v/>
      </c>
      <c r="Z3724">
        <f>IF(R3724&lt;=3,"Fast",IF(R3724&lt;=5,"On Time","Delayed"))</f>
        <v/>
      </c>
    </row>
    <row r="3725">
      <c r="A3725">
        <f>Raw_Data!A3725</f>
        <v/>
      </c>
      <c r="B3725" s="11">
        <f>Raw_Data!B3725</f>
        <v/>
      </c>
      <c r="C3725">
        <f>Raw_Data!C3725</f>
        <v/>
      </c>
      <c r="D3725">
        <f>Raw_Data!D3725</f>
        <v/>
      </c>
      <c r="E3725">
        <f>Raw_Data!E3725</f>
        <v/>
      </c>
      <c r="F3725">
        <f>Raw_Data!F3725</f>
        <v/>
      </c>
      <c r="G3725">
        <f>Raw_Data!G3725</f>
        <v/>
      </c>
      <c r="H3725">
        <f>Raw_Data!H3725</f>
        <v/>
      </c>
      <c r="I3725">
        <f>Raw_Data!I3725</f>
        <v/>
      </c>
      <c r="J3725" s="12">
        <f>Raw_Data!J3725</f>
        <v/>
      </c>
      <c r="K3725" s="13">
        <f>Raw_Data!K3725</f>
        <v/>
      </c>
      <c r="L3725" s="12">
        <f>Raw_Data!L3725</f>
        <v/>
      </c>
      <c r="M3725" s="12">
        <f>Raw_Data!M3725</f>
        <v/>
      </c>
      <c r="N3725" s="12">
        <f>Raw_Data!N3725</f>
        <v/>
      </c>
      <c r="O3725">
        <f>Raw_Data!O3725</f>
        <v/>
      </c>
      <c r="P3725">
        <f>Raw_Data!P3725</f>
        <v/>
      </c>
      <c r="Q3725">
        <f>Raw_Data!Q3725</f>
        <v/>
      </c>
      <c r="R3725">
        <f>Raw_Data!R3725</f>
        <v/>
      </c>
      <c r="S3725">
        <f>Raw_Data!S3725</f>
        <v/>
      </c>
      <c r="T3725">
        <f>YEAR(B3725)</f>
        <v/>
      </c>
      <c r="U3725">
        <f>MONTH(B3725)</f>
        <v/>
      </c>
      <c r="V3725">
        <f>TEXT(B3725,"mmm")</f>
        <v/>
      </c>
      <c r="W3725" s="15">
        <f>IFERROR(N3725/L3725,0)</f>
        <v/>
      </c>
      <c r="X3725">
        <f>IF(K3725=0,"No Discount",IF(K3725&lt;=5%,"Low",IF(K3725&lt;=15%,"Medium","High")))</f>
        <v/>
      </c>
      <c r="Y3725">
        <f>IF(L3725&gt;=20000,"High Value",IF(L3725&gt;=5000,"Medium Value","Low Value"))</f>
        <v/>
      </c>
      <c r="Z3725">
        <f>IF(R3725&lt;=3,"Fast",IF(R3725&lt;=5,"On Time","Delayed"))</f>
        <v/>
      </c>
    </row>
    <row r="3726">
      <c r="A3726">
        <f>Raw_Data!A3726</f>
        <v/>
      </c>
      <c r="B3726" s="11">
        <f>Raw_Data!B3726</f>
        <v/>
      </c>
      <c r="C3726">
        <f>Raw_Data!C3726</f>
        <v/>
      </c>
      <c r="D3726">
        <f>Raw_Data!D3726</f>
        <v/>
      </c>
      <c r="E3726">
        <f>Raw_Data!E3726</f>
        <v/>
      </c>
      <c r="F3726">
        <f>Raw_Data!F3726</f>
        <v/>
      </c>
      <c r="G3726">
        <f>Raw_Data!G3726</f>
        <v/>
      </c>
      <c r="H3726">
        <f>Raw_Data!H3726</f>
        <v/>
      </c>
      <c r="I3726">
        <f>Raw_Data!I3726</f>
        <v/>
      </c>
      <c r="J3726" s="12">
        <f>Raw_Data!J3726</f>
        <v/>
      </c>
      <c r="K3726" s="13">
        <f>Raw_Data!K3726</f>
        <v/>
      </c>
      <c r="L3726" s="12">
        <f>Raw_Data!L3726</f>
        <v/>
      </c>
      <c r="M3726" s="12">
        <f>Raw_Data!M3726</f>
        <v/>
      </c>
      <c r="N3726" s="12">
        <f>Raw_Data!N3726</f>
        <v/>
      </c>
      <c r="O3726">
        <f>Raw_Data!O3726</f>
        <v/>
      </c>
      <c r="P3726">
        <f>Raw_Data!P3726</f>
        <v/>
      </c>
      <c r="Q3726">
        <f>Raw_Data!Q3726</f>
        <v/>
      </c>
      <c r="R3726">
        <f>Raw_Data!R3726</f>
        <v/>
      </c>
      <c r="S3726">
        <f>Raw_Data!S3726</f>
        <v/>
      </c>
      <c r="T3726">
        <f>YEAR(B3726)</f>
        <v/>
      </c>
      <c r="U3726">
        <f>MONTH(B3726)</f>
        <v/>
      </c>
      <c r="V3726">
        <f>TEXT(B3726,"mmm")</f>
        <v/>
      </c>
      <c r="W3726" s="15">
        <f>IFERROR(N3726/L3726,0)</f>
        <v/>
      </c>
      <c r="X3726">
        <f>IF(K3726=0,"No Discount",IF(K3726&lt;=5%,"Low",IF(K3726&lt;=15%,"Medium","High")))</f>
        <v/>
      </c>
      <c r="Y3726">
        <f>IF(L3726&gt;=20000,"High Value",IF(L3726&gt;=5000,"Medium Value","Low Value"))</f>
        <v/>
      </c>
      <c r="Z3726">
        <f>IF(R3726&lt;=3,"Fast",IF(R3726&lt;=5,"On Time","Delayed"))</f>
        <v/>
      </c>
    </row>
    <row r="3727">
      <c r="A3727">
        <f>Raw_Data!A3727</f>
        <v/>
      </c>
      <c r="B3727" s="11">
        <f>Raw_Data!B3727</f>
        <v/>
      </c>
      <c r="C3727">
        <f>Raw_Data!C3727</f>
        <v/>
      </c>
      <c r="D3727">
        <f>Raw_Data!D3727</f>
        <v/>
      </c>
      <c r="E3727">
        <f>Raw_Data!E3727</f>
        <v/>
      </c>
      <c r="F3727">
        <f>Raw_Data!F3727</f>
        <v/>
      </c>
      <c r="G3727">
        <f>Raw_Data!G3727</f>
        <v/>
      </c>
      <c r="H3727">
        <f>Raw_Data!H3727</f>
        <v/>
      </c>
      <c r="I3727">
        <f>Raw_Data!I3727</f>
        <v/>
      </c>
      <c r="J3727" s="12">
        <f>Raw_Data!J3727</f>
        <v/>
      </c>
      <c r="K3727" s="13">
        <f>Raw_Data!K3727</f>
        <v/>
      </c>
      <c r="L3727" s="12">
        <f>Raw_Data!L3727</f>
        <v/>
      </c>
      <c r="M3727" s="12">
        <f>Raw_Data!M3727</f>
        <v/>
      </c>
      <c r="N3727" s="12">
        <f>Raw_Data!N3727</f>
        <v/>
      </c>
      <c r="O3727">
        <f>Raw_Data!O3727</f>
        <v/>
      </c>
      <c r="P3727">
        <f>Raw_Data!P3727</f>
        <v/>
      </c>
      <c r="Q3727">
        <f>Raw_Data!Q3727</f>
        <v/>
      </c>
      <c r="R3727">
        <f>Raw_Data!R3727</f>
        <v/>
      </c>
      <c r="S3727">
        <f>Raw_Data!S3727</f>
        <v/>
      </c>
      <c r="T3727">
        <f>YEAR(B3727)</f>
        <v/>
      </c>
      <c r="U3727">
        <f>MONTH(B3727)</f>
        <v/>
      </c>
      <c r="V3727">
        <f>TEXT(B3727,"mmm")</f>
        <v/>
      </c>
      <c r="W3727" s="15">
        <f>IFERROR(N3727/L3727,0)</f>
        <v/>
      </c>
      <c r="X3727">
        <f>IF(K3727=0,"No Discount",IF(K3727&lt;=5%,"Low",IF(K3727&lt;=15%,"Medium","High")))</f>
        <v/>
      </c>
      <c r="Y3727">
        <f>IF(L3727&gt;=20000,"High Value",IF(L3727&gt;=5000,"Medium Value","Low Value"))</f>
        <v/>
      </c>
      <c r="Z3727">
        <f>IF(R3727&lt;=3,"Fast",IF(R3727&lt;=5,"On Time","Delayed"))</f>
        <v/>
      </c>
    </row>
    <row r="3728">
      <c r="A3728">
        <f>Raw_Data!A3728</f>
        <v/>
      </c>
      <c r="B3728" s="11">
        <f>Raw_Data!B3728</f>
        <v/>
      </c>
      <c r="C3728">
        <f>Raw_Data!C3728</f>
        <v/>
      </c>
      <c r="D3728">
        <f>Raw_Data!D3728</f>
        <v/>
      </c>
      <c r="E3728">
        <f>Raw_Data!E3728</f>
        <v/>
      </c>
      <c r="F3728">
        <f>Raw_Data!F3728</f>
        <v/>
      </c>
      <c r="G3728">
        <f>Raw_Data!G3728</f>
        <v/>
      </c>
      <c r="H3728">
        <f>Raw_Data!H3728</f>
        <v/>
      </c>
      <c r="I3728">
        <f>Raw_Data!I3728</f>
        <v/>
      </c>
      <c r="J3728" s="12">
        <f>Raw_Data!J3728</f>
        <v/>
      </c>
      <c r="K3728" s="13">
        <f>Raw_Data!K3728</f>
        <v/>
      </c>
      <c r="L3728" s="12">
        <f>Raw_Data!L3728</f>
        <v/>
      </c>
      <c r="M3728" s="12">
        <f>Raw_Data!M3728</f>
        <v/>
      </c>
      <c r="N3728" s="12">
        <f>Raw_Data!N3728</f>
        <v/>
      </c>
      <c r="O3728">
        <f>Raw_Data!O3728</f>
        <v/>
      </c>
      <c r="P3728">
        <f>Raw_Data!P3728</f>
        <v/>
      </c>
      <c r="Q3728">
        <f>Raw_Data!Q3728</f>
        <v/>
      </c>
      <c r="R3728">
        <f>Raw_Data!R3728</f>
        <v/>
      </c>
      <c r="S3728">
        <f>Raw_Data!S3728</f>
        <v/>
      </c>
      <c r="T3728">
        <f>YEAR(B3728)</f>
        <v/>
      </c>
      <c r="U3728">
        <f>MONTH(B3728)</f>
        <v/>
      </c>
      <c r="V3728">
        <f>TEXT(B3728,"mmm")</f>
        <v/>
      </c>
      <c r="W3728" s="15">
        <f>IFERROR(N3728/L3728,0)</f>
        <v/>
      </c>
      <c r="X3728">
        <f>IF(K3728=0,"No Discount",IF(K3728&lt;=5%,"Low",IF(K3728&lt;=15%,"Medium","High")))</f>
        <v/>
      </c>
      <c r="Y3728">
        <f>IF(L3728&gt;=20000,"High Value",IF(L3728&gt;=5000,"Medium Value","Low Value"))</f>
        <v/>
      </c>
      <c r="Z3728">
        <f>IF(R3728&lt;=3,"Fast",IF(R3728&lt;=5,"On Time","Delayed"))</f>
        <v/>
      </c>
    </row>
    <row r="3729">
      <c r="A3729">
        <f>Raw_Data!A3729</f>
        <v/>
      </c>
      <c r="B3729" s="11">
        <f>Raw_Data!B3729</f>
        <v/>
      </c>
      <c r="C3729">
        <f>Raw_Data!C3729</f>
        <v/>
      </c>
      <c r="D3729">
        <f>Raw_Data!D3729</f>
        <v/>
      </c>
      <c r="E3729">
        <f>Raw_Data!E3729</f>
        <v/>
      </c>
      <c r="F3729">
        <f>Raw_Data!F3729</f>
        <v/>
      </c>
      <c r="G3729">
        <f>Raw_Data!G3729</f>
        <v/>
      </c>
      <c r="H3729">
        <f>Raw_Data!H3729</f>
        <v/>
      </c>
      <c r="I3729">
        <f>Raw_Data!I3729</f>
        <v/>
      </c>
      <c r="J3729" s="12">
        <f>Raw_Data!J3729</f>
        <v/>
      </c>
      <c r="K3729" s="13">
        <f>Raw_Data!K3729</f>
        <v/>
      </c>
      <c r="L3729" s="12">
        <f>Raw_Data!L3729</f>
        <v/>
      </c>
      <c r="M3729" s="12">
        <f>Raw_Data!M3729</f>
        <v/>
      </c>
      <c r="N3729" s="12">
        <f>Raw_Data!N3729</f>
        <v/>
      </c>
      <c r="O3729">
        <f>Raw_Data!O3729</f>
        <v/>
      </c>
      <c r="P3729">
        <f>Raw_Data!P3729</f>
        <v/>
      </c>
      <c r="Q3729">
        <f>Raw_Data!Q3729</f>
        <v/>
      </c>
      <c r="R3729">
        <f>Raw_Data!R3729</f>
        <v/>
      </c>
      <c r="S3729">
        <f>Raw_Data!S3729</f>
        <v/>
      </c>
      <c r="T3729">
        <f>YEAR(B3729)</f>
        <v/>
      </c>
      <c r="U3729">
        <f>MONTH(B3729)</f>
        <v/>
      </c>
      <c r="V3729">
        <f>TEXT(B3729,"mmm")</f>
        <v/>
      </c>
      <c r="W3729" s="15">
        <f>IFERROR(N3729/L3729,0)</f>
        <v/>
      </c>
      <c r="X3729">
        <f>IF(K3729=0,"No Discount",IF(K3729&lt;=5%,"Low",IF(K3729&lt;=15%,"Medium","High")))</f>
        <v/>
      </c>
      <c r="Y3729">
        <f>IF(L3729&gt;=20000,"High Value",IF(L3729&gt;=5000,"Medium Value","Low Value"))</f>
        <v/>
      </c>
      <c r="Z3729">
        <f>IF(R3729&lt;=3,"Fast",IF(R3729&lt;=5,"On Time","Delayed"))</f>
        <v/>
      </c>
    </row>
    <row r="3730">
      <c r="A3730">
        <f>Raw_Data!A3730</f>
        <v/>
      </c>
      <c r="B3730" s="11">
        <f>Raw_Data!B3730</f>
        <v/>
      </c>
      <c r="C3730">
        <f>Raw_Data!C3730</f>
        <v/>
      </c>
      <c r="D3730">
        <f>Raw_Data!D3730</f>
        <v/>
      </c>
      <c r="E3730">
        <f>Raw_Data!E3730</f>
        <v/>
      </c>
      <c r="F3730">
        <f>Raw_Data!F3730</f>
        <v/>
      </c>
      <c r="G3730">
        <f>Raw_Data!G3730</f>
        <v/>
      </c>
      <c r="H3730">
        <f>Raw_Data!H3730</f>
        <v/>
      </c>
      <c r="I3730">
        <f>Raw_Data!I3730</f>
        <v/>
      </c>
      <c r="J3730" s="12">
        <f>Raw_Data!J3730</f>
        <v/>
      </c>
      <c r="K3730" s="13">
        <f>Raw_Data!K3730</f>
        <v/>
      </c>
      <c r="L3730" s="12">
        <f>Raw_Data!L3730</f>
        <v/>
      </c>
      <c r="M3730" s="12">
        <f>Raw_Data!M3730</f>
        <v/>
      </c>
      <c r="N3730" s="12">
        <f>Raw_Data!N3730</f>
        <v/>
      </c>
      <c r="O3730">
        <f>Raw_Data!O3730</f>
        <v/>
      </c>
      <c r="P3730">
        <f>Raw_Data!P3730</f>
        <v/>
      </c>
      <c r="Q3730">
        <f>Raw_Data!Q3730</f>
        <v/>
      </c>
      <c r="R3730">
        <f>Raw_Data!R3730</f>
        <v/>
      </c>
      <c r="S3730">
        <f>Raw_Data!S3730</f>
        <v/>
      </c>
      <c r="T3730">
        <f>YEAR(B3730)</f>
        <v/>
      </c>
      <c r="U3730">
        <f>MONTH(B3730)</f>
        <v/>
      </c>
      <c r="V3730">
        <f>TEXT(B3730,"mmm")</f>
        <v/>
      </c>
      <c r="W3730" s="15">
        <f>IFERROR(N3730/L3730,0)</f>
        <v/>
      </c>
      <c r="X3730">
        <f>IF(K3730=0,"No Discount",IF(K3730&lt;=5%,"Low",IF(K3730&lt;=15%,"Medium","High")))</f>
        <v/>
      </c>
      <c r="Y3730">
        <f>IF(L3730&gt;=20000,"High Value",IF(L3730&gt;=5000,"Medium Value","Low Value"))</f>
        <v/>
      </c>
      <c r="Z3730">
        <f>IF(R3730&lt;=3,"Fast",IF(R3730&lt;=5,"On Time","Delayed"))</f>
        <v/>
      </c>
    </row>
    <row r="3731">
      <c r="A3731">
        <f>Raw_Data!A3731</f>
        <v/>
      </c>
      <c r="B3731" s="11">
        <f>Raw_Data!B3731</f>
        <v/>
      </c>
      <c r="C3731">
        <f>Raw_Data!C3731</f>
        <v/>
      </c>
      <c r="D3731">
        <f>Raw_Data!D3731</f>
        <v/>
      </c>
      <c r="E3731">
        <f>Raw_Data!E3731</f>
        <v/>
      </c>
      <c r="F3731">
        <f>Raw_Data!F3731</f>
        <v/>
      </c>
      <c r="G3731">
        <f>Raw_Data!G3731</f>
        <v/>
      </c>
      <c r="H3731">
        <f>Raw_Data!H3731</f>
        <v/>
      </c>
      <c r="I3731">
        <f>Raw_Data!I3731</f>
        <v/>
      </c>
      <c r="J3731" s="12">
        <f>Raw_Data!J3731</f>
        <v/>
      </c>
      <c r="K3731" s="13">
        <f>Raw_Data!K3731</f>
        <v/>
      </c>
      <c r="L3731" s="12">
        <f>Raw_Data!L3731</f>
        <v/>
      </c>
      <c r="M3731" s="12">
        <f>Raw_Data!M3731</f>
        <v/>
      </c>
      <c r="N3731" s="12">
        <f>Raw_Data!N3731</f>
        <v/>
      </c>
      <c r="O3731">
        <f>Raw_Data!O3731</f>
        <v/>
      </c>
      <c r="P3731">
        <f>Raw_Data!P3731</f>
        <v/>
      </c>
      <c r="Q3731">
        <f>Raw_Data!Q3731</f>
        <v/>
      </c>
      <c r="R3731">
        <f>Raw_Data!R3731</f>
        <v/>
      </c>
      <c r="S3731">
        <f>Raw_Data!S3731</f>
        <v/>
      </c>
      <c r="T3731">
        <f>YEAR(B3731)</f>
        <v/>
      </c>
      <c r="U3731">
        <f>MONTH(B3731)</f>
        <v/>
      </c>
      <c r="V3731">
        <f>TEXT(B3731,"mmm")</f>
        <v/>
      </c>
      <c r="W3731" s="15">
        <f>IFERROR(N3731/L3731,0)</f>
        <v/>
      </c>
      <c r="X3731">
        <f>IF(K3731=0,"No Discount",IF(K3731&lt;=5%,"Low",IF(K3731&lt;=15%,"Medium","High")))</f>
        <v/>
      </c>
      <c r="Y3731">
        <f>IF(L3731&gt;=20000,"High Value",IF(L3731&gt;=5000,"Medium Value","Low Value"))</f>
        <v/>
      </c>
      <c r="Z3731">
        <f>IF(R3731&lt;=3,"Fast",IF(R3731&lt;=5,"On Time","Delayed"))</f>
        <v/>
      </c>
    </row>
    <row r="3732">
      <c r="A3732">
        <f>Raw_Data!A3732</f>
        <v/>
      </c>
      <c r="B3732" s="11">
        <f>Raw_Data!B3732</f>
        <v/>
      </c>
      <c r="C3732">
        <f>Raw_Data!C3732</f>
        <v/>
      </c>
      <c r="D3732">
        <f>Raw_Data!D3732</f>
        <v/>
      </c>
      <c r="E3732">
        <f>Raw_Data!E3732</f>
        <v/>
      </c>
      <c r="F3732">
        <f>Raw_Data!F3732</f>
        <v/>
      </c>
      <c r="G3732">
        <f>Raw_Data!G3732</f>
        <v/>
      </c>
      <c r="H3732">
        <f>Raw_Data!H3732</f>
        <v/>
      </c>
      <c r="I3732">
        <f>Raw_Data!I3732</f>
        <v/>
      </c>
      <c r="J3732" s="12">
        <f>Raw_Data!J3732</f>
        <v/>
      </c>
      <c r="K3732" s="13">
        <f>Raw_Data!K3732</f>
        <v/>
      </c>
      <c r="L3732" s="12">
        <f>Raw_Data!L3732</f>
        <v/>
      </c>
      <c r="M3732" s="12">
        <f>Raw_Data!M3732</f>
        <v/>
      </c>
      <c r="N3732" s="12">
        <f>Raw_Data!N3732</f>
        <v/>
      </c>
      <c r="O3732">
        <f>Raw_Data!O3732</f>
        <v/>
      </c>
      <c r="P3732">
        <f>Raw_Data!P3732</f>
        <v/>
      </c>
      <c r="Q3732">
        <f>Raw_Data!Q3732</f>
        <v/>
      </c>
      <c r="R3732">
        <f>Raw_Data!R3732</f>
        <v/>
      </c>
      <c r="S3732">
        <f>Raw_Data!S3732</f>
        <v/>
      </c>
      <c r="T3732">
        <f>YEAR(B3732)</f>
        <v/>
      </c>
      <c r="U3732">
        <f>MONTH(B3732)</f>
        <v/>
      </c>
      <c r="V3732">
        <f>TEXT(B3732,"mmm")</f>
        <v/>
      </c>
      <c r="W3732" s="15">
        <f>IFERROR(N3732/L3732,0)</f>
        <v/>
      </c>
      <c r="X3732">
        <f>IF(K3732=0,"No Discount",IF(K3732&lt;=5%,"Low",IF(K3732&lt;=15%,"Medium","High")))</f>
        <v/>
      </c>
      <c r="Y3732">
        <f>IF(L3732&gt;=20000,"High Value",IF(L3732&gt;=5000,"Medium Value","Low Value"))</f>
        <v/>
      </c>
      <c r="Z3732">
        <f>IF(R3732&lt;=3,"Fast",IF(R3732&lt;=5,"On Time","Delayed"))</f>
        <v/>
      </c>
    </row>
    <row r="3733">
      <c r="A3733">
        <f>Raw_Data!A3733</f>
        <v/>
      </c>
      <c r="B3733" s="11">
        <f>Raw_Data!B3733</f>
        <v/>
      </c>
      <c r="C3733">
        <f>Raw_Data!C3733</f>
        <v/>
      </c>
      <c r="D3733">
        <f>Raw_Data!D3733</f>
        <v/>
      </c>
      <c r="E3733">
        <f>Raw_Data!E3733</f>
        <v/>
      </c>
      <c r="F3733">
        <f>Raw_Data!F3733</f>
        <v/>
      </c>
      <c r="G3733">
        <f>Raw_Data!G3733</f>
        <v/>
      </c>
      <c r="H3733">
        <f>Raw_Data!H3733</f>
        <v/>
      </c>
      <c r="I3733">
        <f>Raw_Data!I3733</f>
        <v/>
      </c>
      <c r="J3733" s="12">
        <f>Raw_Data!J3733</f>
        <v/>
      </c>
      <c r="K3733" s="13">
        <f>Raw_Data!K3733</f>
        <v/>
      </c>
      <c r="L3733" s="12">
        <f>Raw_Data!L3733</f>
        <v/>
      </c>
      <c r="M3733" s="12">
        <f>Raw_Data!M3733</f>
        <v/>
      </c>
      <c r="N3733" s="12">
        <f>Raw_Data!N3733</f>
        <v/>
      </c>
      <c r="O3733">
        <f>Raw_Data!O3733</f>
        <v/>
      </c>
      <c r="P3733">
        <f>Raw_Data!P3733</f>
        <v/>
      </c>
      <c r="Q3733">
        <f>Raw_Data!Q3733</f>
        <v/>
      </c>
      <c r="R3733">
        <f>Raw_Data!R3733</f>
        <v/>
      </c>
      <c r="S3733">
        <f>Raw_Data!S3733</f>
        <v/>
      </c>
      <c r="T3733">
        <f>YEAR(B3733)</f>
        <v/>
      </c>
      <c r="U3733">
        <f>MONTH(B3733)</f>
        <v/>
      </c>
      <c r="V3733">
        <f>TEXT(B3733,"mmm")</f>
        <v/>
      </c>
      <c r="W3733" s="15">
        <f>IFERROR(N3733/L3733,0)</f>
        <v/>
      </c>
      <c r="X3733">
        <f>IF(K3733=0,"No Discount",IF(K3733&lt;=5%,"Low",IF(K3733&lt;=15%,"Medium","High")))</f>
        <v/>
      </c>
      <c r="Y3733">
        <f>IF(L3733&gt;=20000,"High Value",IF(L3733&gt;=5000,"Medium Value","Low Value"))</f>
        <v/>
      </c>
      <c r="Z3733">
        <f>IF(R3733&lt;=3,"Fast",IF(R3733&lt;=5,"On Time","Delayed"))</f>
        <v/>
      </c>
    </row>
    <row r="3734">
      <c r="A3734">
        <f>Raw_Data!A3734</f>
        <v/>
      </c>
      <c r="B3734" s="11">
        <f>Raw_Data!B3734</f>
        <v/>
      </c>
      <c r="C3734">
        <f>Raw_Data!C3734</f>
        <v/>
      </c>
      <c r="D3734">
        <f>Raw_Data!D3734</f>
        <v/>
      </c>
      <c r="E3734">
        <f>Raw_Data!E3734</f>
        <v/>
      </c>
      <c r="F3734">
        <f>Raw_Data!F3734</f>
        <v/>
      </c>
      <c r="G3734">
        <f>Raw_Data!G3734</f>
        <v/>
      </c>
      <c r="H3734">
        <f>Raw_Data!H3734</f>
        <v/>
      </c>
      <c r="I3734">
        <f>Raw_Data!I3734</f>
        <v/>
      </c>
      <c r="J3734" s="12">
        <f>Raw_Data!J3734</f>
        <v/>
      </c>
      <c r="K3734" s="13">
        <f>Raw_Data!K3734</f>
        <v/>
      </c>
      <c r="L3734" s="12">
        <f>Raw_Data!L3734</f>
        <v/>
      </c>
      <c r="M3734" s="12">
        <f>Raw_Data!M3734</f>
        <v/>
      </c>
      <c r="N3734" s="12">
        <f>Raw_Data!N3734</f>
        <v/>
      </c>
      <c r="O3734">
        <f>Raw_Data!O3734</f>
        <v/>
      </c>
      <c r="P3734">
        <f>Raw_Data!P3734</f>
        <v/>
      </c>
      <c r="Q3734">
        <f>Raw_Data!Q3734</f>
        <v/>
      </c>
      <c r="R3734">
        <f>Raw_Data!R3734</f>
        <v/>
      </c>
      <c r="S3734">
        <f>Raw_Data!S3734</f>
        <v/>
      </c>
      <c r="T3734">
        <f>YEAR(B3734)</f>
        <v/>
      </c>
      <c r="U3734">
        <f>MONTH(B3734)</f>
        <v/>
      </c>
      <c r="V3734">
        <f>TEXT(B3734,"mmm")</f>
        <v/>
      </c>
      <c r="W3734" s="15">
        <f>IFERROR(N3734/L3734,0)</f>
        <v/>
      </c>
      <c r="X3734">
        <f>IF(K3734=0,"No Discount",IF(K3734&lt;=5%,"Low",IF(K3734&lt;=15%,"Medium","High")))</f>
        <v/>
      </c>
      <c r="Y3734">
        <f>IF(L3734&gt;=20000,"High Value",IF(L3734&gt;=5000,"Medium Value","Low Value"))</f>
        <v/>
      </c>
      <c r="Z3734">
        <f>IF(R3734&lt;=3,"Fast",IF(R3734&lt;=5,"On Time","Delayed"))</f>
        <v/>
      </c>
    </row>
    <row r="3735">
      <c r="A3735">
        <f>Raw_Data!A3735</f>
        <v/>
      </c>
      <c r="B3735" s="11">
        <f>Raw_Data!B3735</f>
        <v/>
      </c>
      <c r="C3735">
        <f>Raw_Data!C3735</f>
        <v/>
      </c>
      <c r="D3735">
        <f>Raw_Data!D3735</f>
        <v/>
      </c>
      <c r="E3735">
        <f>Raw_Data!E3735</f>
        <v/>
      </c>
      <c r="F3735">
        <f>Raw_Data!F3735</f>
        <v/>
      </c>
      <c r="G3735">
        <f>Raw_Data!G3735</f>
        <v/>
      </c>
      <c r="H3735">
        <f>Raw_Data!H3735</f>
        <v/>
      </c>
      <c r="I3735">
        <f>Raw_Data!I3735</f>
        <v/>
      </c>
      <c r="J3735" s="12">
        <f>Raw_Data!J3735</f>
        <v/>
      </c>
      <c r="K3735" s="13">
        <f>Raw_Data!K3735</f>
        <v/>
      </c>
      <c r="L3735" s="12">
        <f>Raw_Data!L3735</f>
        <v/>
      </c>
      <c r="M3735" s="12">
        <f>Raw_Data!M3735</f>
        <v/>
      </c>
      <c r="N3735" s="12">
        <f>Raw_Data!N3735</f>
        <v/>
      </c>
      <c r="O3735">
        <f>Raw_Data!O3735</f>
        <v/>
      </c>
      <c r="P3735">
        <f>Raw_Data!P3735</f>
        <v/>
      </c>
      <c r="Q3735">
        <f>Raw_Data!Q3735</f>
        <v/>
      </c>
      <c r="R3735">
        <f>Raw_Data!R3735</f>
        <v/>
      </c>
      <c r="S3735">
        <f>Raw_Data!S3735</f>
        <v/>
      </c>
      <c r="T3735">
        <f>YEAR(B3735)</f>
        <v/>
      </c>
      <c r="U3735">
        <f>MONTH(B3735)</f>
        <v/>
      </c>
      <c r="V3735">
        <f>TEXT(B3735,"mmm")</f>
        <v/>
      </c>
      <c r="W3735" s="15">
        <f>IFERROR(N3735/L3735,0)</f>
        <v/>
      </c>
      <c r="X3735">
        <f>IF(K3735=0,"No Discount",IF(K3735&lt;=5%,"Low",IF(K3735&lt;=15%,"Medium","High")))</f>
        <v/>
      </c>
      <c r="Y3735">
        <f>IF(L3735&gt;=20000,"High Value",IF(L3735&gt;=5000,"Medium Value","Low Value"))</f>
        <v/>
      </c>
      <c r="Z3735">
        <f>IF(R3735&lt;=3,"Fast",IF(R3735&lt;=5,"On Time","Delayed"))</f>
        <v/>
      </c>
    </row>
    <row r="3736">
      <c r="A3736">
        <f>Raw_Data!A3736</f>
        <v/>
      </c>
      <c r="B3736" s="11">
        <f>Raw_Data!B3736</f>
        <v/>
      </c>
      <c r="C3736">
        <f>Raw_Data!C3736</f>
        <v/>
      </c>
      <c r="D3736">
        <f>Raw_Data!D3736</f>
        <v/>
      </c>
      <c r="E3736">
        <f>Raw_Data!E3736</f>
        <v/>
      </c>
      <c r="F3736">
        <f>Raw_Data!F3736</f>
        <v/>
      </c>
      <c r="G3736">
        <f>Raw_Data!G3736</f>
        <v/>
      </c>
      <c r="H3736">
        <f>Raw_Data!H3736</f>
        <v/>
      </c>
      <c r="I3736">
        <f>Raw_Data!I3736</f>
        <v/>
      </c>
      <c r="J3736" s="12">
        <f>Raw_Data!J3736</f>
        <v/>
      </c>
      <c r="K3736" s="13">
        <f>Raw_Data!K3736</f>
        <v/>
      </c>
      <c r="L3736" s="12">
        <f>Raw_Data!L3736</f>
        <v/>
      </c>
      <c r="M3736" s="12">
        <f>Raw_Data!M3736</f>
        <v/>
      </c>
      <c r="N3736" s="12">
        <f>Raw_Data!N3736</f>
        <v/>
      </c>
      <c r="O3736">
        <f>Raw_Data!O3736</f>
        <v/>
      </c>
      <c r="P3736">
        <f>Raw_Data!P3736</f>
        <v/>
      </c>
      <c r="Q3736">
        <f>Raw_Data!Q3736</f>
        <v/>
      </c>
      <c r="R3736">
        <f>Raw_Data!R3736</f>
        <v/>
      </c>
      <c r="S3736">
        <f>Raw_Data!S3736</f>
        <v/>
      </c>
      <c r="T3736">
        <f>YEAR(B3736)</f>
        <v/>
      </c>
      <c r="U3736">
        <f>MONTH(B3736)</f>
        <v/>
      </c>
      <c r="V3736">
        <f>TEXT(B3736,"mmm")</f>
        <v/>
      </c>
      <c r="W3736" s="15">
        <f>IFERROR(N3736/L3736,0)</f>
        <v/>
      </c>
      <c r="X3736">
        <f>IF(K3736=0,"No Discount",IF(K3736&lt;=5%,"Low",IF(K3736&lt;=15%,"Medium","High")))</f>
        <v/>
      </c>
      <c r="Y3736">
        <f>IF(L3736&gt;=20000,"High Value",IF(L3736&gt;=5000,"Medium Value","Low Value"))</f>
        <v/>
      </c>
      <c r="Z3736">
        <f>IF(R3736&lt;=3,"Fast",IF(R3736&lt;=5,"On Time","Delayed"))</f>
        <v/>
      </c>
    </row>
    <row r="3737">
      <c r="A3737">
        <f>Raw_Data!A3737</f>
        <v/>
      </c>
      <c r="B3737" s="11">
        <f>Raw_Data!B3737</f>
        <v/>
      </c>
      <c r="C3737">
        <f>Raw_Data!C3737</f>
        <v/>
      </c>
      <c r="D3737">
        <f>Raw_Data!D3737</f>
        <v/>
      </c>
      <c r="E3737">
        <f>Raw_Data!E3737</f>
        <v/>
      </c>
      <c r="F3737">
        <f>Raw_Data!F3737</f>
        <v/>
      </c>
      <c r="G3737">
        <f>Raw_Data!G3737</f>
        <v/>
      </c>
      <c r="H3737">
        <f>Raw_Data!H3737</f>
        <v/>
      </c>
      <c r="I3737">
        <f>Raw_Data!I3737</f>
        <v/>
      </c>
      <c r="J3737" s="12">
        <f>Raw_Data!J3737</f>
        <v/>
      </c>
      <c r="K3737" s="13">
        <f>Raw_Data!K3737</f>
        <v/>
      </c>
      <c r="L3737" s="12">
        <f>Raw_Data!L3737</f>
        <v/>
      </c>
      <c r="M3737" s="12">
        <f>Raw_Data!M3737</f>
        <v/>
      </c>
      <c r="N3737" s="12">
        <f>Raw_Data!N3737</f>
        <v/>
      </c>
      <c r="O3737">
        <f>Raw_Data!O3737</f>
        <v/>
      </c>
      <c r="P3737">
        <f>Raw_Data!P3737</f>
        <v/>
      </c>
      <c r="Q3737">
        <f>Raw_Data!Q3737</f>
        <v/>
      </c>
      <c r="R3737">
        <f>Raw_Data!R3737</f>
        <v/>
      </c>
      <c r="S3737">
        <f>Raw_Data!S3737</f>
        <v/>
      </c>
      <c r="T3737">
        <f>YEAR(B3737)</f>
        <v/>
      </c>
      <c r="U3737">
        <f>MONTH(B3737)</f>
        <v/>
      </c>
      <c r="V3737">
        <f>TEXT(B3737,"mmm")</f>
        <v/>
      </c>
      <c r="W3737" s="15">
        <f>IFERROR(N3737/L3737,0)</f>
        <v/>
      </c>
      <c r="X3737">
        <f>IF(K3737=0,"No Discount",IF(K3737&lt;=5%,"Low",IF(K3737&lt;=15%,"Medium","High")))</f>
        <v/>
      </c>
      <c r="Y3737">
        <f>IF(L3737&gt;=20000,"High Value",IF(L3737&gt;=5000,"Medium Value","Low Value"))</f>
        <v/>
      </c>
      <c r="Z3737">
        <f>IF(R3737&lt;=3,"Fast",IF(R3737&lt;=5,"On Time","Delayed"))</f>
        <v/>
      </c>
    </row>
    <row r="3738">
      <c r="A3738">
        <f>Raw_Data!A3738</f>
        <v/>
      </c>
      <c r="B3738" s="11">
        <f>Raw_Data!B3738</f>
        <v/>
      </c>
      <c r="C3738">
        <f>Raw_Data!C3738</f>
        <v/>
      </c>
      <c r="D3738">
        <f>Raw_Data!D3738</f>
        <v/>
      </c>
      <c r="E3738">
        <f>Raw_Data!E3738</f>
        <v/>
      </c>
      <c r="F3738">
        <f>Raw_Data!F3738</f>
        <v/>
      </c>
      <c r="G3738">
        <f>Raw_Data!G3738</f>
        <v/>
      </c>
      <c r="H3738">
        <f>Raw_Data!H3738</f>
        <v/>
      </c>
      <c r="I3738">
        <f>Raw_Data!I3738</f>
        <v/>
      </c>
      <c r="J3738" s="12">
        <f>Raw_Data!J3738</f>
        <v/>
      </c>
      <c r="K3738" s="13">
        <f>Raw_Data!K3738</f>
        <v/>
      </c>
      <c r="L3738" s="12">
        <f>Raw_Data!L3738</f>
        <v/>
      </c>
      <c r="M3738" s="12">
        <f>Raw_Data!M3738</f>
        <v/>
      </c>
      <c r="N3738" s="12">
        <f>Raw_Data!N3738</f>
        <v/>
      </c>
      <c r="O3738">
        <f>Raw_Data!O3738</f>
        <v/>
      </c>
      <c r="P3738">
        <f>Raw_Data!P3738</f>
        <v/>
      </c>
      <c r="Q3738">
        <f>Raw_Data!Q3738</f>
        <v/>
      </c>
      <c r="R3738">
        <f>Raw_Data!R3738</f>
        <v/>
      </c>
      <c r="S3738">
        <f>Raw_Data!S3738</f>
        <v/>
      </c>
      <c r="T3738">
        <f>YEAR(B3738)</f>
        <v/>
      </c>
      <c r="U3738">
        <f>MONTH(B3738)</f>
        <v/>
      </c>
      <c r="V3738">
        <f>TEXT(B3738,"mmm")</f>
        <v/>
      </c>
      <c r="W3738" s="15">
        <f>IFERROR(N3738/L3738,0)</f>
        <v/>
      </c>
      <c r="X3738">
        <f>IF(K3738=0,"No Discount",IF(K3738&lt;=5%,"Low",IF(K3738&lt;=15%,"Medium","High")))</f>
        <v/>
      </c>
      <c r="Y3738">
        <f>IF(L3738&gt;=20000,"High Value",IF(L3738&gt;=5000,"Medium Value","Low Value"))</f>
        <v/>
      </c>
      <c r="Z3738">
        <f>IF(R3738&lt;=3,"Fast",IF(R3738&lt;=5,"On Time","Delayed"))</f>
        <v/>
      </c>
    </row>
    <row r="3739">
      <c r="A3739">
        <f>Raw_Data!A3739</f>
        <v/>
      </c>
      <c r="B3739" s="11">
        <f>Raw_Data!B3739</f>
        <v/>
      </c>
      <c r="C3739">
        <f>Raw_Data!C3739</f>
        <v/>
      </c>
      <c r="D3739">
        <f>Raw_Data!D3739</f>
        <v/>
      </c>
      <c r="E3739">
        <f>Raw_Data!E3739</f>
        <v/>
      </c>
      <c r="F3739">
        <f>Raw_Data!F3739</f>
        <v/>
      </c>
      <c r="G3739">
        <f>Raw_Data!G3739</f>
        <v/>
      </c>
      <c r="H3739">
        <f>Raw_Data!H3739</f>
        <v/>
      </c>
      <c r="I3739">
        <f>Raw_Data!I3739</f>
        <v/>
      </c>
      <c r="J3739" s="12">
        <f>Raw_Data!J3739</f>
        <v/>
      </c>
      <c r="K3739" s="13">
        <f>Raw_Data!K3739</f>
        <v/>
      </c>
      <c r="L3739" s="12">
        <f>Raw_Data!L3739</f>
        <v/>
      </c>
      <c r="M3739" s="12">
        <f>Raw_Data!M3739</f>
        <v/>
      </c>
      <c r="N3739" s="12">
        <f>Raw_Data!N3739</f>
        <v/>
      </c>
      <c r="O3739">
        <f>Raw_Data!O3739</f>
        <v/>
      </c>
      <c r="P3739">
        <f>Raw_Data!P3739</f>
        <v/>
      </c>
      <c r="Q3739">
        <f>Raw_Data!Q3739</f>
        <v/>
      </c>
      <c r="R3739">
        <f>Raw_Data!R3739</f>
        <v/>
      </c>
      <c r="S3739">
        <f>Raw_Data!S3739</f>
        <v/>
      </c>
      <c r="T3739">
        <f>YEAR(B3739)</f>
        <v/>
      </c>
      <c r="U3739">
        <f>MONTH(B3739)</f>
        <v/>
      </c>
      <c r="V3739">
        <f>TEXT(B3739,"mmm")</f>
        <v/>
      </c>
      <c r="W3739" s="15">
        <f>IFERROR(N3739/L3739,0)</f>
        <v/>
      </c>
      <c r="X3739">
        <f>IF(K3739=0,"No Discount",IF(K3739&lt;=5%,"Low",IF(K3739&lt;=15%,"Medium","High")))</f>
        <v/>
      </c>
      <c r="Y3739">
        <f>IF(L3739&gt;=20000,"High Value",IF(L3739&gt;=5000,"Medium Value","Low Value"))</f>
        <v/>
      </c>
      <c r="Z3739">
        <f>IF(R3739&lt;=3,"Fast",IF(R3739&lt;=5,"On Time","Delayed"))</f>
        <v/>
      </c>
    </row>
    <row r="3740">
      <c r="A3740">
        <f>Raw_Data!A3740</f>
        <v/>
      </c>
      <c r="B3740" s="11">
        <f>Raw_Data!B3740</f>
        <v/>
      </c>
      <c r="C3740">
        <f>Raw_Data!C3740</f>
        <v/>
      </c>
      <c r="D3740">
        <f>Raw_Data!D3740</f>
        <v/>
      </c>
      <c r="E3740">
        <f>Raw_Data!E3740</f>
        <v/>
      </c>
      <c r="F3740">
        <f>Raw_Data!F3740</f>
        <v/>
      </c>
      <c r="G3740">
        <f>Raw_Data!G3740</f>
        <v/>
      </c>
      <c r="H3740">
        <f>Raw_Data!H3740</f>
        <v/>
      </c>
      <c r="I3740">
        <f>Raw_Data!I3740</f>
        <v/>
      </c>
      <c r="J3740" s="12">
        <f>Raw_Data!J3740</f>
        <v/>
      </c>
      <c r="K3740" s="13">
        <f>Raw_Data!K3740</f>
        <v/>
      </c>
      <c r="L3740" s="12">
        <f>Raw_Data!L3740</f>
        <v/>
      </c>
      <c r="M3740" s="12">
        <f>Raw_Data!M3740</f>
        <v/>
      </c>
      <c r="N3740" s="12">
        <f>Raw_Data!N3740</f>
        <v/>
      </c>
      <c r="O3740">
        <f>Raw_Data!O3740</f>
        <v/>
      </c>
      <c r="P3740">
        <f>Raw_Data!P3740</f>
        <v/>
      </c>
      <c r="Q3740">
        <f>Raw_Data!Q3740</f>
        <v/>
      </c>
      <c r="R3740">
        <f>Raw_Data!R3740</f>
        <v/>
      </c>
      <c r="S3740">
        <f>Raw_Data!S3740</f>
        <v/>
      </c>
      <c r="T3740">
        <f>YEAR(B3740)</f>
        <v/>
      </c>
      <c r="U3740">
        <f>MONTH(B3740)</f>
        <v/>
      </c>
      <c r="V3740">
        <f>TEXT(B3740,"mmm")</f>
        <v/>
      </c>
      <c r="W3740" s="15">
        <f>IFERROR(N3740/L3740,0)</f>
        <v/>
      </c>
      <c r="X3740">
        <f>IF(K3740=0,"No Discount",IF(K3740&lt;=5%,"Low",IF(K3740&lt;=15%,"Medium","High")))</f>
        <v/>
      </c>
      <c r="Y3740">
        <f>IF(L3740&gt;=20000,"High Value",IF(L3740&gt;=5000,"Medium Value","Low Value"))</f>
        <v/>
      </c>
      <c r="Z3740">
        <f>IF(R3740&lt;=3,"Fast",IF(R3740&lt;=5,"On Time","Delayed"))</f>
        <v/>
      </c>
    </row>
    <row r="3741">
      <c r="A3741">
        <f>Raw_Data!A3741</f>
        <v/>
      </c>
      <c r="B3741" s="11">
        <f>Raw_Data!B3741</f>
        <v/>
      </c>
      <c r="C3741">
        <f>Raw_Data!C3741</f>
        <v/>
      </c>
      <c r="D3741">
        <f>Raw_Data!D3741</f>
        <v/>
      </c>
      <c r="E3741">
        <f>Raw_Data!E3741</f>
        <v/>
      </c>
      <c r="F3741">
        <f>Raw_Data!F3741</f>
        <v/>
      </c>
      <c r="G3741">
        <f>Raw_Data!G3741</f>
        <v/>
      </c>
      <c r="H3741">
        <f>Raw_Data!H3741</f>
        <v/>
      </c>
      <c r="I3741">
        <f>Raw_Data!I3741</f>
        <v/>
      </c>
      <c r="J3741" s="12">
        <f>Raw_Data!J3741</f>
        <v/>
      </c>
      <c r="K3741" s="13">
        <f>Raw_Data!K3741</f>
        <v/>
      </c>
      <c r="L3741" s="12">
        <f>Raw_Data!L3741</f>
        <v/>
      </c>
      <c r="M3741" s="12">
        <f>Raw_Data!M3741</f>
        <v/>
      </c>
      <c r="N3741" s="12">
        <f>Raw_Data!N3741</f>
        <v/>
      </c>
      <c r="O3741">
        <f>Raw_Data!O3741</f>
        <v/>
      </c>
      <c r="P3741">
        <f>Raw_Data!P3741</f>
        <v/>
      </c>
      <c r="Q3741">
        <f>Raw_Data!Q3741</f>
        <v/>
      </c>
      <c r="R3741">
        <f>Raw_Data!R3741</f>
        <v/>
      </c>
      <c r="S3741">
        <f>Raw_Data!S3741</f>
        <v/>
      </c>
      <c r="T3741">
        <f>YEAR(B3741)</f>
        <v/>
      </c>
      <c r="U3741">
        <f>MONTH(B3741)</f>
        <v/>
      </c>
      <c r="V3741">
        <f>TEXT(B3741,"mmm")</f>
        <v/>
      </c>
      <c r="W3741" s="15">
        <f>IFERROR(N3741/L3741,0)</f>
        <v/>
      </c>
      <c r="X3741">
        <f>IF(K3741=0,"No Discount",IF(K3741&lt;=5%,"Low",IF(K3741&lt;=15%,"Medium","High")))</f>
        <v/>
      </c>
      <c r="Y3741">
        <f>IF(L3741&gt;=20000,"High Value",IF(L3741&gt;=5000,"Medium Value","Low Value"))</f>
        <v/>
      </c>
      <c r="Z3741">
        <f>IF(R3741&lt;=3,"Fast",IF(R3741&lt;=5,"On Time","Delayed"))</f>
        <v/>
      </c>
    </row>
    <row r="3742">
      <c r="A3742">
        <f>Raw_Data!A3742</f>
        <v/>
      </c>
      <c r="B3742" s="11">
        <f>Raw_Data!B3742</f>
        <v/>
      </c>
      <c r="C3742">
        <f>Raw_Data!C3742</f>
        <v/>
      </c>
      <c r="D3742">
        <f>Raw_Data!D3742</f>
        <v/>
      </c>
      <c r="E3742">
        <f>Raw_Data!E3742</f>
        <v/>
      </c>
      <c r="F3742">
        <f>Raw_Data!F3742</f>
        <v/>
      </c>
      <c r="G3742">
        <f>Raw_Data!G3742</f>
        <v/>
      </c>
      <c r="H3742">
        <f>Raw_Data!H3742</f>
        <v/>
      </c>
      <c r="I3742">
        <f>Raw_Data!I3742</f>
        <v/>
      </c>
      <c r="J3742" s="12">
        <f>Raw_Data!J3742</f>
        <v/>
      </c>
      <c r="K3742" s="13">
        <f>Raw_Data!K3742</f>
        <v/>
      </c>
      <c r="L3742" s="12">
        <f>Raw_Data!L3742</f>
        <v/>
      </c>
      <c r="M3742" s="12">
        <f>Raw_Data!M3742</f>
        <v/>
      </c>
      <c r="N3742" s="12">
        <f>Raw_Data!N3742</f>
        <v/>
      </c>
      <c r="O3742">
        <f>Raw_Data!O3742</f>
        <v/>
      </c>
      <c r="P3742">
        <f>Raw_Data!P3742</f>
        <v/>
      </c>
      <c r="Q3742">
        <f>Raw_Data!Q3742</f>
        <v/>
      </c>
      <c r="R3742">
        <f>Raw_Data!R3742</f>
        <v/>
      </c>
      <c r="S3742">
        <f>Raw_Data!S3742</f>
        <v/>
      </c>
      <c r="T3742">
        <f>YEAR(B3742)</f>
        <v/>
      </c>
      <c r="U3742">
        <f>MONTH(B3742)</f>
        <v/>
      </c>
      <c r="V3742">
        <f>TEXT(B3742,"mmm")</f>
        <v/>
      </c>
      <c r="W3742" s="15">
        <f>IFERROR(N3742/L3742,0)</f>
        <v/>
      </c>
      <c r="X3742">
        <f>IF(K3742=0,"No Discount",IF(K3742&lt;=5%,"Low",IF(K3742&lt;=15%,"Medium","High")))</f>
        <v/>
      </c>
      <c r="Y3742">
        <f>IF(L3742&gt;=20000,"High Value",IF(L3742&gt;=5000,"Medium Value","Low Value"))</f>
        <v/>
      </c>
      <c r="Z3742">
        <f>IF(R3742&lt;=3,"Fast",IF(R3742&lt;=5,"On Time","Delayed"))</f>
        <v/>
      </c>
    </row>
    <row r="3743">
      <c r="A3743">
        <f>Raw_Data!A3743</f>
        <v/>
      </c>
      <c r="B3743" s="11">
        <f>Raw_Data!B3743</f>
        <v/>
      </c>
      <c r="C3743">
        <f>Raw_Data!C3743</f>
        <v/>
      </c>
      <c r="D3743">
        <f>Raw_Data!D3743</f>
        <v/>
      </c>
      <c r="E3743">
        <f>Raw_Data!E3743</f>
        <v/>
      </c>
      <c r="F3743">
        <f>Raw_Data!F3743</f>
        <v/>
      </c>
      <c r="G3743">
        <f>Raw_Data!G3743</f>
        <v/>
      </c>
      <c r="H3743">
        <f>Raw_Data!H3743</f>
        <v/>
      </c>
      <c r="I3743">
        <f>Raw_Data!I3743</f>
        <v/>
      </c>
      <c r="J3743" s="12">
        <f>Raw_Data!J3743</f>
        <v/>
      </c>
      <c r="K3743" s="13">
        <f>Raw_Data!K3743</f>
        <v/>
      </c>
      <c r="L3743" s="12">
        <f>Raw_Data!L3743</f>
        <v/>
      </c>
      <c r="M3743" s="12">
        <f>Raw_Data!M3743</f>
        <v/>
      </c>
      <c r="N3743" s="12">
        <f>Raw_Data!N3743</f>
        <v/>
      </c>
      <c r="O3743">
        <f>Raw_Data!O3743</f>
        <v/>
      </c>
      <c r="P3743">
        <f>Raw_Data!P3743</f>
        <v/>
      </c>
      <c r="Q3743">
        <f>Raw_Data!Q3743</f>
        <v/>
      </c>
      <c r="R3743">
        <f>Raw_Data!R3743</f>
        <v/>
      </c>
      <c r="S3743">
        <f>Raw_Data!S3743</f>
        <v/>
      </c>
      <c r="T3743">
        <f>YEAR(B3743)</f>
        <v/>
      </c>
      <c r="U3743">
        <f>MONTH(B3743)</f>
        <v/>
      </c>
      <c r="V3743">
        <f>TEXT(B3743,"mmm")</f>
        <v/>
      </c>
      <c r="W3743" s="15">
        <f>IFERROR(N3743/L3743,0)</f>
        <v/>
      </c>
      <c r="X3743">
        <f>IF(K3743=0,"No Discount",IF(K3743&lt;=5%,"Low",IF(K3743&lt;=15%,"Medium","High")))</f>
        <v/>
      </c>
      <c r="Y3743">
        <f>IF(L3743&gt;=20000,"High Value",IF(L3743&gt;=5000,"Medium Value","Low Value"))</f>
        <v/>
      </c>
      <c r="Z3743">
        <f>IF(R3743&lt;=3,"Fast",IF(R3743&lt;=5,"On Time","Delayed"))</f>
        <v/>
      </c>
    </row>
    <row r="3744">
      <c r="A3744">
        <f>Raw_Data!A3744</f>
        <v/>
      </c>
      <c r="B3744" s="11">
        <f>Raw_Data!B3744</f>
        <v/>
      </c>
      <c r="C3744">
        <f>Raw_Data!C3744</f>
        <v/>
      </c>
      <c r="D3744">
        <f>Raw_Data!D3744</f>
        <v/>
      </c>
      <c r="E3744">
        <f>Raw_Data!E3744</f>
        <v/>
      </c>
      <c r="F3744">
        <f>Raw_Data!F3744</f>
        <v/>
      </c>
      <c r="G3744">
        <f>Raw_Data!G3744</f>
        <v/>
      </c>
      <c r="H3744">
        <f>Raw_Data!H3744</f>
        <v/>
      </c>
      <c r="I3744">
        <f>Raw_Data!I3744</f>
        <v/>
      </c>
      <c r="J3744" s="12">
        <f>Raw_Data!J3744</f>
        <v/>
      </c>
      <c r="K3744" s="13">
        <f>Raw_Data!K3744</f>
        <v/>
      </c>
      <c r="L3744" s="12">
        <f>Raw_Data!L3744</f>
        <v/>
      </c>
      <c r="M3744" s="12">
        <f>Raw_Data!M3744</f>
        <v/>
      </c>
      <c r="N3744" s="12">
        <f>Raw_Data!N3744</f>
        <v/>
      </c>
      <c r="O3744">
        <f>Raw_Data!O3744</f>
        <v/>
      </c>
      <c r="P3744">
        <f>Raw_Data!P3744</f>
        <v/>
      </c>
      <c r="Q3744">
        <f>Raw_Data!Q3744</f>
        <v/>
      </c>
      <c r="R3744">
        <f>Raw_Data!R3744</f>
        <v/>
      </c>
      <c r="S3744">
        <f>Raw_Data!S3744</f>
        <v/>
      </c>
      <c r="T3744">
        <f>YEAR(B3744)</f>
        <v/>
      </c>
      <c r="U3744">
        <f>MONTH(B3744)</f>
        <v/>
      </c>
      <c r="V3744">
        <f>TEXT(B3744,"mmm")</f>
        <v/>
      </c>
      <c r="W3744" s="15">
        <f>IFERROR(N3744/L3744,0)</f>
        <v/>
      </c>
      <c r="X3744">
        <f>IF(K3744=0,"No Discount",IF(K3744&lt;=5%,"Low",IF(K3744&lt;=15%,"Medium","High")))</f>
        <v/>
      </c>
      <c r="Y3744">
        <f>IF(L3744&gt;=20000,"High Value",IF(L3744&gt;=5000,"Medium Value","Low Value"))</f>
        <v/>
      </c>
      <c r="Z3744">
        <f>IF(R3744&lt;=3,"Fast",IF(R3744&lt;=5,"On Time","Delayed"))</f>
        <v/>
      </c>
    </row>
    <row r="3745">
      <c r="A3745">
        <f>Raw_Data!A3745</f>
        <v/>
      </c>
      <c r="B3745" s="11">
        <f>Raw_Data!B3745</f>
        <v/>
      </c>
      <c r="C3745">
        <f>Raw_Data!C3745</f>
        <v/>
      </c>
      <c r="D3745">
        <f>Raw_Data!D3745</f>
        <v/>
      </c>
      <c r="E3745">
        <f>Raw_Data!E3745</f>
        <v/>
      </c>
      <c r="F3745">
        <f>Raw_Data!F3745</f>
        <v/>
      </c>
      <c r="G3745">
        <f>Raw_Data!G3745</f>
        <v/>
      </c>
      <c r="H3745">
        <f>Raw_Data!H3745</f>
        <v/>
      </c>
      <c r="I3745">
        <f>Raw_Data!I3745</f>
        <v/>
      </c>
      <c r="J3745" s="12">
        <f>Raw_Data!J3745</f>
        <v/>
      </c>
      <c r="K3745" s="13">
        <f>Raw_Data!K3745</f>
        <v/>
      </c>
      <c r="L3745" s="12">
        <f>Raw_Data!L3745</f>
        <v/>
      </c>
      <c r="M3745" s="12">
        <f>Raw_Data!M3745</f>
        <v/>
      </c>
      <c r="N3745" s="12">
        <f>Raw_Data!N3745</f>
        <v/>
      </c>
      <c r="O3745">
        <f>Raw_Data!O3745</f>
        <v/>
      </c>
      <c r="P3745">
        <f>Raw_Data!P3745</f>
        <v/>
      </c>
      <c r="Q3745">
        <f>Raw_Data!Q3745</f>
        <v/>
      </c>
      <c r="R3745">
        <f>Raw_Data!R3745</f>
        <v/>
      </c>
      <c r="S3745">
        <f>Raw_Data!S3745</f>
        <v/>
      </c>
      <c r="T3745">
        <f>YEAR(B3745)</f>
        <v/>
      </c>
      <c r="U3745">
        <f>MONTH(B3745)</f>
        <v/>
      </c>
      <c r="V3745">
        <f>TEXT(B3745,"mmm")</f>
        <v/>
      </c>
      <c r="W3745" s="15">
        <f>IFERROR(N3745/L3745,0)</f>
        <v/>
      </c>
      <c r="X3745">
        <f>IF(K3745=0,"No Discount",IF(K3745&lt;=5%,"Low",IF(K3745&lt;=15%,"Medium","High")))</f>
        <v/>
      </c>
      <c r="Y3745">
        <f>IF(L3745&gt;=20000,"High Value",IF(L3745&gt;=5000,"Medium Value","Low Value"))</f>
        <v/>
      </c>
      <c r="Z3745">
        <f>IF(R3745&lt;=3,"Fast",IF(R3745&lt;=5,"On Time","Delayed"))</f>
        <v/>
      </c>
    </row>
    <row r="3746">
      <c r="A3746">
        <f>Raw_Data!A3746</f>
        <v/>
      </c>
      <c r="B3746" s="11">
        <f>Raw_Data!B3746</f>
        <v/>
      </c>
      <c r="C3746">
        <f>Raw_Data!C3746</f>
        <v/>
      </c>
      <c r="D3746">
        <f>Raw_Data!D3746</f>
        <v/>
      </c>
      <c r="E3746">
        <f>Raw_Data!E3746</f>
        <v/>
      </c>
      <c r="F3746">
        <f>Raw_Data!F3746</f>
        <v/>
      </c>
      <c r="G3746">
        <f>Raw_Data!G3746</f>
        <v/>
      </c>
      <c r="H3746">
        <f>Raw_Data!H3746</f>
        <v/>
      </c>
      <c r="I3746">
        <f>Raw_Data!I3746</f>
        <v/>
      </c>
      <c r="J3746" s="12">
        <f>Raw_Data!J3746</f>
        <v/>
      </c>
      <c r="K3746" s="13">
        <f>Raw_Data!K3746</f>
        <v/>
      </c>
      <c r="L3746" s="12">
        <f>Raw_Data!L3746</f>
        <v/>
      </c>
      <c r="M3746" s="12">
        <f>Raw_Data!M3746</f>
        <v/>
      </c>
      <c r="N3746" s="12">
        <f>Raw_Data!N3746</f>
        <v/>
      </c>
      <c r="O3746">
        <f>Raw_Data!O3746</f>
        <v/>
      </c>
      <c r="P3746">
        <f>Raw_Data!P3746</f>
        <v/>
      </c>
      <c r="Q3746">
        <f>Raw_Data!Q3746</f>
        <v/>
      </c>
      <c r="R3746">
        <f>Raw_Data!R3746</f>
        <v/>
      </c>
      <c r="S3746">
        <f>Raw_Data!S3746</f>
        <v/>
      </c>
      <c r="T3746">
        <f>YEAR(B3746)</f>
        <v/>
      </c>
      <c r="U3746">
        <f>MONTH(B3746)</f>
        <v/>
      </c>
      <c r="V3746">
        <f>TEXT(B3746,"mmm")</f>
        <v/>
      </c>
      <c r="W3746" s="15">
        <f>IFERROR(N3746/L3746,0)</f>
        <v/>
      </c>
      <c r="X3746">
        <f>IF(K3746=0,"No Discount",IF(K3746&lt;=5%,"Low",IF(K3746&lt;=15%,"Medium","High")))</f>
        <v/>
      </c>
      <c r="Y3746">
        <f>IF(L3746&gt;=20000,"High Value",IF(L3746&gt;=5000,"Medium Value","Low Value"))</f>
        <v/>
      </c>
      <c r="Z3746">
        <f>IF(R3746&lt;=3,"Fast",IF(R3746&lt;=5,"On Time","Delayed"))</f>
        <v/>
      </c>
    </row>
    <row r="3747">
      <c r="A3747">
        <f>Raw_Data!A3747</f>
        <v/>
      </c>
      <c r="B3747" s="11">
        <f>Raw_Data!B3747</f>
        <v/>
      </c>
      <c r="C3747">
        <f>Raw_Data!C3747</f>
        <v/>
      </c>
      <c r="D3747">
        <f>Raw_Data!D3747</f>
        <v/>
      </c>
      <c r="E3747">
        <f>Raw_Data!E3747</f>
        <v/>
      </c>
      <c r="F3747">
        <f>Raw_Data!F3747</f>
        <v/>
      </c>
      <c r="G3747">
        <f>Raw_Data!G3747</f>
        <v/>
      </c>
      <c r="H3747">
        <f>Raw_Data!H3747</f>
        <v/>
      </c>
      <c r="I3747">
        <f>Raw_Data!I3747</f>
        <v/>
      </c>
      <c r="J3747" s="12">
        <f>Raw_Data!J3747</f>
        <v/>
      </c>
      <c r="K3747" s="13">
        <f>Raw_Data!K3747</f>
        <v/>
      </c>
      <c r="L3747" s="12">
        <f>Raw_Data!L3747</f>
        <v/>
      </c>
      <c r="M3747" s="12">
        <f>Raw_Data!M3747</f>
        <v/>
      </c>
      <c r="N3747" s="12">
        <f>Raw_Data!N3747</f>
        <v/>
      </c>
      <c r="O3747">
        <f>Raw_Data!O3747</f>
        <v/>
      </c>
      <c r="P3747">
        <f>Raw_Data!P3747</f>
        <v/>
      </c>
      <c r="Q3747">
        <f>Raw_Data!Q3747</f>
        <v/>
      </c>
      <c r="R3747">
        <f>Raw_Data!R3747</f>
        <v/>
      </c>
      <c r="S3747">
        <f>Raw_Data!S3747</f>
        <v/>
      </c>
      <c r="T3747">
        <f>YEAR(B3747)</f>
        <v/>
      </c>
      <c r="U3747">
        <f>MONTH(B3747)</f>
        <v/>
      </c>
      <c r="V3747">
        <f>TEXT(B3747,"mmm")</f>
        <v/>
      </c>
      <c r="W3747" s="15">
        <f>IFERROR(N3747/L3747,0)</f>
        <v/>
      </c>
      <c r="X3747">
        <f>IF(K3747=0,"No Discount",IF(K3747&lt;=5%,"Low",IF(K3747&lt;=15%,"Medium","High")))</f>
        <v/>
      </c>
      <c r="Y3747">
        <f>IF(L3747&gt;=20000,"High Value",IF(L3747&gt;=5000,"Medium Value","Low Value"))</f>
        <v/>
      </c>
      <c r="Z3747">
        <f>IF(R3747&lt;=3,"Fast",IF(R3747&lt;=5,"On Time","Delayed"))</f>
        <v/>
      </c>
    </row>
    <row r="3748">
      <c r="A3748">
        <f>Raw_Data!A3748</f>
        <v/>
      </c>
      <c r="B3748" s="11">
        <f>Raw_Data!B3748</f>
        <v/>
      </c>
      <c r="C3748">
        <f>Raw_Data!C3748</f>
        <v/>
      </c>
      <c r="D3748">
        <f>Raw_Data!D3748</f>
        <v/>
      </c>
      <c r="E3748">
        <f>Raw_Data!E3748</f>
        <v/>
      </c>
      <c r="F3748">
        <f>Raw_Data!F3748</f>
        <v/>
      </c>
      <c r="G3748">
        <f>Raw_Data!G3748</f>
        <v/>
      </c>
      <c r="H3748">
        <f>Raw_Data!H3748</f>
        <v/>
      </c>
      <c r="I3748">
        <f>Raw_Data!I3748</f>
        <v/>
      </c>
      <c r="J3748" s="12">
        <f>Raw_Data!J3748</f>
        <v/>
      </c>
      <c r="K3748" s="13">
        <f>Raw_Data!K3748</f>
        <v/>
      </c>
      <c r="L3748" s="12">
        <f>Raw_Data!L3748</f>
        <v/>
      </c>
      <c r="M3748" s="12">
        <f>Raw_Data!M3748</f>
        <v/>
      </c>
      <c r="N3748" s="12">
        <f>Raw_Data!N3748</f>
        <v/>
      </c>
      <c r="O3748">
        <f>Raw_Data!O3748</f>
        <v/>
      </c>
      <c r="P3748">
        <f>Raw_Data!P3748</f>
        <v/>
      </c>
      <c r="Q3748">
        <f>Raw_Data!Q3748</f>
        <v/>
      </c>
      <c r="R3748">
        <f>Raw_Data!R3748</f>
        <v/>
      </c>
      <c r="S3748">
        <f>Raw_Data!S3748</f>
        <v/>
      </c>
      <c r="T3748">
        <f>YEAR(B3748)</f>
        <v/>
      </c>
      <c r="U3748">
        <f>MONTH(B3748)</f>
        <v/>
      </c>
      <c r="V3748">
        <f>TEXT(B3748,"mmm")</f>
        <v/>
      </c>
      <c r="W3748" s="15">
        <f>IFERROR(N3748/L3748,0)</f>
        <v/>
      </c>
      <c r="X3748">
        <f>IF(K3748=0,"No Discount",IF(K3748&lt;=5%,"Low",IF(K3748&lt;=15%,"Medium","High")))</f>
        <v/>
      </c>
      <c r="Y3748">
        <f>IF(L3748&gt;=20000,"High Value",IF(L3748&gt;=5000,"Medium Value","Low Value"))</f>
        <v/>
      </c>
      <c r="Z3748">
        <f>IF(R3748&lt;=3,"Fast",IF(R3748&lt;=5,"On Time","Delayed"))</f>
        <v/>
      </c>
    </row>
    <row r="3749">
      <c r="A3749">
        <f>Raw_Data!A3749</f>
        <v/>
      </c>
      <c r="B3749" s="11">
        <f>Raw_Data!B3749</f>
        <v/>
      </c>
      <c r="C3749">
        <f>Raw_Data!C3749</f>
        <v/>
      </c>
      <c r="D3749">
        <f>Raw_Data!D3749</f>
        <v/>
      </c>
      <c r="E3749">
        <f>Raw_Data!E3749</f>
        <v/>
      </c>
      <c r="F3749">
        <f>Raw_Data!F3749</f>
        <v/>
      </c>
      <c r="G3749">
        <f>Raw_Data!G3749</f>
        <v/>
      </c>
      <c r="H3749">
        <f>Raw_Data!H3749</f>
        <v/>
      </c>
      <c r="I3749">
        <f>Raw_Data!I3749</f>
        <v/>
      </c>
      <c r="J3749" s="12">
        <f>Raw_Data!J3749</f>
        <v/>
      </c>
      <c r="K3749" s="13">
        <f>Raw_Data!K3749</f>
        <v/>
      </c>
      <c r="L3749" s="12">
        <f>Raw_Data!L3749</f>
        <v/>
      </c>
      <c r="M3749" s="12">
        <f>Raw_Data!M3749</f>
        <v/>
      </c>
      <c r="N3749" s="12">
        <f>Raw_Data!N3749</f>
        <v/>
      </c>
      <c r="O3749">
        <f>Raw_Data!O3749</f>
        <v/>
      </c>
      <c r="P3749">
        <f>Raw_Data!P3749</f>
        <v/>
      </c>
      <c r="Q3749">
        <f>Raw_Data!Q3749</f>
        <v/>
      </c>
      <c r="R3749">
        <f>Raw_Data!R3749</f>
        <v/>
      </c>
      <c r="S3749">
        <f>Raw_Data!S3749</f>
        <v/>
      </c>
      <c r="T3749">
        <f>YEAR(B3749)</f>
        <v/>
      </c>
      <c r="U3749">
        <f>MONTH(B3749)</f>
        <v/>
      </c>
      <c r="V3749">
        <f>TEXT(B3749,"mmm")</f>
        <v/>
      </c>
      <c r="W3749" s="15">
        <f>IFERROR(N3749/L3749,0)</f>
        <v/>
      </c>
      <c r="X3749">
        <f>IF(K3749=0,"No Discount",IF(K3749&lt;=5%,"Low",IF(K3749&lt;=15%,"Medium","High")))</f>
        <v/>
      </c>
      <c r="Y3749">
        <f>IF(L3749&gt;=20000,"High Value",IF(L3749&gt;=5000,"Medium Value","Low Value"))</f>
        <v/>
      </c>
      <c r="Z3749">
        <f>IF(R3749&lt;=3,"Fast",IF(R3749&lt;=5,"On Time","Delayed"))</f>
        <v/>
      </c>
    </row>
    <row r="3750">
      <c r="A3750">
        <f>Raw_Data!A3750</f>
        <v/>
      </c>
      <c r="B3750" s="11">
        <f>Raw_Data!B3750</f>
        <v/>
      </c>
      <c r="C3750">
        <f>Raw_Data!C3750</f>
        <v/>
      </c>
      <c r="D3750">
        <f>Raw_Data!D3750</f>
        <v/>
      </c>
      <c r="E3750">
        <f>Raw_Data!E3750</f>
        <v/>
      </c>
      <c r="F3750">
        <f>Raw_Data!F3750</f>
        <v/>
      </c>
      <c r="G3750">
        <f>Raw_Data!G3750</f>
        <v/>
      </c>
      <c r="H3750">
        <f>Raw_Data!H3750</f>
        <v/>
      </c>
      <c r="I3750">
        <f>Raw_Data!I3750</f>
        <v/>
      </c>
      <c r="J3750" s="12">
        <f>Raw_Data!J3750</f>
        <v/>
      </c>
      <c r="K3750" s="13">
        <f>Raw_Data!K3750</f>
        <v/>
      </c>
      <c r="L3750" s="12">
        <f>Raw_Data!L3750</f>
        <v/>
      </c>
      <c r="M3750" s="12">
        <f>Raw_Data!M3750</f>
        <v/>
      </c>
      <c r="N3750" s="12">
        <f>Raw_Data!N3750</f>
        <v/>
      </c>
      <c r="O3750">
        <f>Raw_Data!O3750</f>
        <v/>
      </c>
      <c r="P3750">
        <f>Raw_Data!P3750</f>
        <v/>
      </c>
      <c r="Q3750">
        <f>Raw_Data!Q3750</f>
        <v/>
      </c>
      <c r="R3750">
        <f>Raw_Data!R3750</f>
        <v/>
      </c>
      <c r="S3750">
        <f>Raw_Data!S3750</f>
        <v/>
      </c>
      <c r="T3750">
        <f>YEAR(B3750)</f>
        <v/>
      </c>
      <c r="U3750">
        <f>MONTH(B3750)</f>
        <v/>
      </c>
      <c r="V3750">
        <f>TEXT(B3750,"mmm")</f>
        <v/>
      </c>
      <c r="W3750" s="15">
        <f>IFERROR(N3750/L3750,0)</f>
        <v/>
      </c>
      <c r="X3750">
        <f>IF(K3750=0,"No Discount",IF(K3750&lt;=5%,"Low",IF(K3750&lt;=15%,"Medium","High")))</f>
        <v/>
      </c>
      <c r="Y3750">
        <f>IF(L3750&gt;=20000,"High Value",IF(L3750&gt;=5000,"Medium Value","Low Value"))</f>
        <v/>
      </c>
      <c r="Z3750">
        <f>IF(R3750&lt;=3,"Fast",IF(R3750&lt;=5,"On Time","Delayed"))</f>
        <v/>
      </c>
    </row>
    <row r="3751">
      <c r="A3751">
        <f>Raw_Data!A3751</f>
        <v/>
      </c>
      <c r="B3751" s="11">
        <f>Raw_Data!B3751</f>
        <v/>
      </c>
      <c r="C3751">
        <f>Raw_Data!C3751</f>
        <v/>
      </c>
      <c r="D3751">
        <f>Raw_Data!D3751</f>
        <v/>
      </c>
      <c r="E3751">
        <f>Raw_Data!E3751</f>
        <v/>
      </c>
      <c r="F3751">
        <f>Raw_Data!F3751</f>
        <v/>
      </c>
      <c r="G3751">
        <f>Raw_Data!G3751</f>
        <v/>
      </c>
      <c r="H3751">
        <f>Raw_Data!H3751</f>
        <v/>
      </c>
      <c r="I3751">
        <f>Raw_Data!I3751</f>
        <v/>
      </c>
      <c r="J3751" s="12">
        <f>Raw_Data!J3751</f>
        <v/>
      </c>
      <c r="K3751" s="13">
        <f>Raw_Data!K3751</f>
        <v/>
      </c>
      <c r="L3751" s="12">
        <f>Raw_Data!L3751</f>
        <v/>
      </c>
      <c r="M3751" s="12">
        <f>Raw_Data!M3751</f>
        <v/>
      </c>
      <c r="N3751" s="12">
        <f>Raw_Data!N3751</f>
        <v/>
      </c>
      <c r="O3751">
        <f>Raw_Data!O3751</f>
        <v/>
      </c>
      <c r="P3751">
        <f>Raw_Data!P3751</f>
        <v/>
      </c>
      <c r="Q3751">
        <f>Raw_Data!Q3751</f>
        <v/>
      </c>
      <c r="R3751">
        <f>Raw_Data!R3751</f>
        <v/>
      </c>
      <c r="S3751">
        <f>Raw_Data!S3751</f>
        <v/>
      </c>
      <c r="T3751">
        <f>YEAR(B3751)</f>
        <v/>
      </c>
      <c r="U3751">
        <f>MONTH(B3751)</f>
        <v/>
      </c>
      <c r="V3751">
        <f>TEXT(B3751,"mmm")</f>
        <v/>
      </c>
      <c r="W3751" s="15">
        <f>IFERROR(N3751/L3751,0)</f>
        <v/>
      </c>
      <c r="X3751">
        <f>IF(K3751=0,"No Discount",IF(K3751&lt;=5%,"Low",IF(K3751&lt;=15%,"Medium","High")))</f>
        <v/>
      </c>
      <c r="Y3751">
        <f>IF(L3751&gt;=20000,"High Value",IF(L3751&gt;=5000,"Medium Value","Low Value"))</f>
        <v/>
      </c>
      <c r="Z3751">
        <f>IF(R3751&lt;=3,"Fast",IF(R3751&lt;=5,"On Time","Delayed"))</f>
        <v/>
      </c>
    </row>
    <row r="3752">
      <c r="A3752">
        <f>Raw_Data!A3752</f>
        <v/>
      </c>
      <c r="B3752" s="11">
        <f>Raw_Data!B3752</f>
        <v/>
      </c>
      <c r="C3752">
        <f>Raw_Data!C3752</f>
        <v/>
      </c>
      <c r="D3752">
        <f>Raw_Data!D3752</f>
        <v/>
      </c>
      <c r="E3752">
        <f>Raw_Data!E3752</f>
        <v/>
      </c>
      <c r="F3752">
        <f>Raw_Data!F3752</f>
        <v/>
      </c>
      <c r="G3752">
        <f>Raw_Data!G3752</f>
        <v/>
      </c>
      <c r="H3752">
        <f>Raw_Data!H3752</f>
        <v/>
      </c>
      <c r="I3752">
        <f>Raw_Data!I3752</f>
        <v/>
      </c>
      <c r="J3752" s="12">
        <f>Raw_Data!J3752</f>
        <v/>
      </c>
      <c r="K3752" s="13">
        <f>Raw_Data!K3752</f>
        <v/>
      </c>
      <c r="L3752" s="12">
        <f>Raw_Data!L3752</f>
        <v/>
      </c>
      <c r="M3752" s="12">
        <f>Raw_Data!M3752</f>
        <v/>
      </c>
      <c r="N3752" s="12">
        <f>Raw_Data!N3752</f>
        <v/>
      </c>
      <c r="O3752">
        <f>Raw_Data!O3752</f>
        <v/>
      </c>
      <c r="P3752">
        <f>Raw_Data!P3752</f>
        <v/>
      </c>
      <c r="Q3752">
        <f>Raw_Data!Q3752</f>
        <v/>
      </c>
      <c r="R3752">
        <f>Raw_Data!R3752</f>
        <v/>
      </c>
      <c r="S3752">
        <f>Raw_Data!S3752</f>
        <v/>
      </c>
      <c r="T3752">
        <f>YEAR(B3752)</f>
        <v/>
      </c>
      <c r="U3752">
        <f>MONTH(B3752)</f>
        <v/>
      </c>
      <c r="V3752">
        <f>TEXT(B3752,"mmm")</f>
        <v/>
      </c>
      <c r="W3752" s="15">
        <f>IFERROR(N3752/L3752,0)</f>
        <v/>
      </c>
      <c r="X3752">
        <f>IF(K3752=0,"No Discount",IF(K3752&lt;=5%,"Low",IF(K3752&lt;=15%,"Medium","High")))</f>
        <v/>
      </c>
      <c r="Y3752">
        <f>IF(L3752&gt;=20000,"High Value",IF(L3752&gt;=5000,"Medium Value","Low Value"))</f>
        <v/>
      </c>
      <c r="Z3752">
        <f>IF(R3752&lt;=3,"Fast",IF(R3752&lt;=5,"On Time","Delayed"))</f>
        <v/>
      </c>
    </row>
    <row r="3753">
      <c r="A3753">
        <f>Raw_Data!A3753</f>
        <v/>
      </c>
      <c r="B3753" s="11">
        <f>Raw_Data!B3753</f>
        <v/>
      </c>
      <c r="C3753">
        <f>Raw_Data!C3753</f>
        <v/>
      </c>
      <c r="D3753">
        <f>Raw_Data!D3753</f>
        <v/>
      </c>
      <c r="E3753">
        <f>Raw_Data!E3753</f>
        <v/>
      </c>
      <c r="F3753">
        <f>Raw_Data!F3753</f>
        <v/>
      </c>
      <c r="G3753">
        <f>Raw_Data!G3753</f>
        <v/>
      </c>
      <c r="H3753">
        <f>Raw_Data!H3753</f>
        <v/>
      </c>
      <c r="I3753">
        <f>Raw_Data!I3753</f>
        <v/>
      </c>
      <c r="J3753" s="12">
        <f>Raw_Data!J3753</f>
        <v/>
      </c>
      <c r="K3753" s="13">
        <f>Raw_Data!K3753</f>
        <v/>
      </c>
      <c r="L3753" s="12">
        <f>Raw_Data!L3753</f>
        <v/>
      </c>
      <c r="M3753" s="12">
        <f>Raw_Data!M3753</f>
        <v/>
      </c>
      <c r="N3753" s="12">
        <f>Raw_Data!N3753</f>
        <v/>
      </c>
      <c r="O3753">
        <f>Raw_Data!O3753</f>
        <v/>
      </c>
      <c r="P3753">
        <f>Raw_Data!P3753</f>
        <v/>
      </c>
      <c r="Q3753">
        <f>Raw_Data!Q3753</f>
        <v/>
      </c>
      <c r="R3753">
        <f>Raw_Data!R3753</f>
        <v/>
      </c>
      <c r="S3753">
        <f>Raw_Data!S3753</f>
        <v/>
      </c>
      <c r="T3753">
        <f>YEAR(B3753)</f>
        <v/>
      </c>
      <c r="U3753">
        <f>MONTH(B3753)</f>
        <v/>
      </c>
      <c r="V3753">
        <f>TEXT(B3753,"mmm")</f>
        <v/>
      </c>
      <c r="W3753" s="15">
        <f>IFERROR(N3753/L3753,0)</f>
        <v/>
      </c>
      <c r="X3753">
        <f>IF(K3753=0,"No Discount",IF(K3753&lt;=5%,"Low",IF(K3753&lt;=15%,"Medium","High")))</f>
        <v/>
      </c>
      <c r="Y3753">
        <f>IF(L3753&gt;=20000,"High Value",IF(L3753&gt;=5000,"Medium Value","Low Value"))</f>
        <v/>
      </c>
      <c r="Z3753">
        <f>IF(R3753&lt;=3,"Fast",IF(R3753&lt;=5,"On Time","Delayed"))</f>
        <v/>
      </c>
    </row>
    <row r="3754">
      <c r="A3754">
        <f>Raw_Data!A3754</f>
        <v/>
      </c>
      <c r="B3754" s="11">
        <f>Raw_Data!B3754</f>
        <v/>
      </c>
      <c r="C3754">
        <f>Raw_Data!C3754</f>
        <v/>
      </c>
      <c r="D3754">
        <f>Raw_Data!D3754</f>
        <v/>
      </c>
      <c r="E3754">
        <f>Raw_Data!E3754</f>
        <v/>
      </c>
      <c r="F3754">
        <f>Raw_Data!F3754</f>
        <v/>
      </c>
      <c r="G3754">
        <f>Raw_Data!G3754</f>
        <v/>
      </c>
      <c r="H3754">
        <f>Raw_Data!H3754</f>
        <v/>
      </c>
      <c r="I3754">
        <f>Raw_Data!I3754</f>
        <v/>
      </c>
      <c r="J3754" s="12">
        <f>Raw_Data!J3754</f>
        <v/>
      </c>
      <c r="K3754" s="13">
        <f>Raw_Data!K3754</f>
        <v/>
      </c>
      <c r="L3754" s="12">
        <f>Raw_Data!L3754</f>
        <v/>
      </c>
      <c r="M3754" s="12">
        <f>Raw_Data!M3754</f>
        <v/>
      </c>
      <c r="N3754" s="12">
        <f>Raw_Data!N3754</f>
        <v/>
      </c>
      <c r="O3754">
        <f>Raw_Data!O3754</f>
        <v/>
      </c>
      <c r="P3754">
        <f>Raw_Data!P3754</f>
        <v/>
      </c>
      <c r="Q3754">
        <f>Raw_Data!Q3754</f>
        <v/>
      </c>
      <c r="R3754">
        <f>Raw_Data!R3754</f>
        <v/>
      </c>
      <c r="S3754">
        <f>Raw_Data!S3754</f>
        <v/>
      </c>
      <c r="T3754">
        <f>YEAR(B3754)</f>
        <v/>
      </c>
      <c r="U3754">
        <f>MONTH(B3754)</f>
        <v/>
      </c>
      <c r="V3754">
        <f>TEXT(B3754,"mmm")</f>
        <v/>
      </c>
      <c r="W3754" s="15">
        <f>IFERROR(N3754/L3754,0)</f>
        <v/>
      </c>
      <c r="X3754">
        <f>IF(K3754=0,"No Discount",IF(K3754&lt;=5%,"Low",IF(K3754&lt;=15%,"Medium","High")))</f>
        <v/>
      </c>
      <c r="Y3754">
        <f>IF(L3754&gt;=20000,"High Value",IF(L3754&gt;=5000,"Medium Value","Low Value"))</f>
        <v/>
      </c>
      <c r="Z3754">
        <f>IF(R3754&lt;=3,"Fast",IF(R3754&lt;=5,"On Time","Delayed"))</f>
        <v/>
      </c>
    </row>
    <row r="3755">
      <c r="A3755">
        <f>Raw_Data!A3755</f>
        <v/>
      </c>
      <c r="B3755" s="11">
        <f>Raw_Data!B3755</f>
        <v/>
      </c>
      <c r="C3755">
        <f>Raw_Data!C3755</f>
        <v/>
      </c>
      <c r="D3755">
        <f>Raw_Data!D3755</f>
        <v/>
      </c>
      <c r="E3755">
        <f>Raw_Data!E3755</f>
        <v/>
      </c>
      <c r="F3755">
        <f>Raw_Data!F3755</f>
        <v/>
      </c>
      <c r="G3755">
        <f>Raw_Data!G3755</f>
        <v/>
      </c>
      <c r="H3755">
        <f>Raw_Data!H3755</f>
        <v/>
      </c>
      <c r="I3755">
        <f>Raw_Data!I3755</f>
        <v/>
      </c>
      <c r="J3755" s="12">
        <f>Raw_Data!J3755</f>
        <v/>
      </c>
      <c r="K3755" s="13">
        <f>Raw_Data!K3755</f>
        <v/>
      </c>
      <c r="L3755" s="12">
        <f>Raw_Data!L3755</f>
        <v/>
      </c>
      <c r="M3755" s="12">
        <f>Raw_Data!M3755</f>
        <v/>
      </c>
      <c r="N3755" s="12">
        <f>Raw_Data!N3755</f>
        <v/>
      </c>
      <c r="O3755">
        <f>Raw_Data!O3755</f>
        <v/>
      </c>
      <c r="P3755">
        <f>Raw_Data!P3755</f>
        <v/>
      </c>
      <c r="Q3755">
        <f>Raw_Data!Q3755</f>
        <v/>
      </c>
      <c r="R3755">
        <f>Raw_Data!R3755</f>
        <v/>
      </c>
      <c r="S3755">
        <f>Raw_Data!S3755</f>
        <v/>
      </c>
      <c r="T3755">
        <f>YEAR(B3755)</f>
        <v/>
      </c>
      <c r="U3755">
        <f>MONTH(B3755)</f>
        <v/>
      </c>
      <c r="V3755">
        <f>TEXT(B3755,"mmm")</f>
        <v/>
      </c>
      <c r="W3755" s="15">
        <f>IFERROR(N3755/L3755,0)</f>
        <v/>
      </c>
      <c r="X3755">
        <f>IF(K3755=0,"No Discount",IF(K3755&lt;=5%,"Low",IF(K3755&lt;=15%,"Medium","High")))</f>
        <v/>
      </c>
      <c r="Y3755">
        <f>IF(L3755&gt;=20000,"High Value",IF(L3755&gt;=5000,"Medium Value","Low Value"))</f>
        <v/>
      </c>
      <c r="Z3755">
        <f>IF(R3755&lt;=3,"Fast",IF(R3755&lt;=5,"On Time","Delayed"))</f>
        <v/>
      </c>
    </row>
    <row r="3756">
      <c r="A3756">
        <f>Raw_Data!A3756</f>
        <v/>
      </c>
      <c r="B3756" s="11">
        <f>Raw_Data!B3756</f>
        <v/>
      </c>
      <c r="C3756">
        <f>Raw_Data!C3756</f>
        <v/>
      </c>
      <c r="D3756">
        <f>Raw_Data!D3756</f>
        <v/>
      </c>
      <c r="E3756">
        <f>Raw_Data!E3756</f>
        <v/>
      </c>
      <c r="F3756">
        <f>Raw_Data!F3756</f>
        <v/>
      </c>
      <c r="G3756">
        <f>Raw_Data!G3756</f>
        <v/>
      </c>
      <c r="H3756">
        <f>Raw_Data!H3756</f>
        <v/>
      </c>
      <c r="I3756">
        <f>Raw_Data!I3756</f>
        <v/>
      </c>
      <c r="J3756" s="12">
        <f>Raw_Data!J3756</f>
        <v/>
      </c>
      <c r="K3756" s="13">
        <f>Raw_Data!K3756</f>
        <v/>
      </c>
      <c r="L3756" s="12">
        <f>Raw_Data!L3756</f>
        <v/>
      </c>
      <c r="M3756" s="12">
        <f>Raw_Data!M3756</f>
        <v/>
      </c>
      <c r="N3756" s="12">
        <f>Raw_Data!N3756</f>
        <v/>
      </c>
      <c r="O3756">
        <f>Raw_Data!O3756</f>
        <v/>
      </c>
      <c r="P3756">
        <f>Raw_Data!P3756</f>
        <v/>
      </c>
      <c r="Q3756">
        <f>Raw_Data!Q3756</f>
        <v/>
      </c>
      <c r="R3756">
        <f>Raw_Data!R3756</f>
        <v/>
      </c>
      <c r="S3756">
        <f>Raw_Data!S3756</f>
        <v/>
      </c>
      <c r="T3756">
        <f>YEAR(B3756)</f>
        <v/>
      </c>
      <c r="U3756">
        <f>MONTH(B3756)</f>
        <v/>
      </c>
      <c r="V3756">
        <f>TEXT(B3756,"mmm")</f>
        <v/>
      </c>
      <c r="W3756" s="15">
        <f>IFERROR(N3756/L3756,0)</f>
        <v/>
      </c>
      <c r="X3756">
        <f>IF(K3756=0,"No Discount",IF(K3756&lt;=5%,"Low",IF(K3756&lt;=15%,"Medium","High")))</f>
        <v/>
      </c>
      <c r="Y3756">
        <f>IF(L3756&gt;=20000,"High Value",IF(L3756&gt;=5000,"Medium Value","Low Value"))</f>
        <v/>
      </c>
      <c r="Z3756">
        <f>IF(R3756&lt;=3,"Fast",IF(R3756&lt;=5,"On Time","Delayed"))</f>
        <v/>
      </c>
    </row>
    <row r="3757">
      <c r="A3757">
        <f>Raw_Data!A3757</f>
        <v/>
      </c>
      <c r="B3757" s="11">
        <f>Raw_Data!B3757</f>
        <v/>
      </c>
      <c r="C3757">
        <f>Raw_Data!C3757</f>
        <v/>
      </c>
      <c r="D3757">
        <f>Raw_Data!D3757</f>
        <v/>
      </c>
      <c r="E3757">
        <f>Raw_Data!E3757</f>
        <v/>
      </c>
      <c r="F3757">
        <f>Raw_Data!F3757</f>
        <v/>
      </c>
      <c r="G3757">
        <f>Raw_Data!G3757</f>
        <v/>
      </c>
      <c r="H3757">
        <f>Raw_Data!H3757</f>
        <v/>
      </c>
      <c r="I3757">
        <f>Raw_Data!I3757</f>
        <v/>
      </c>
      <c r="J3757" s="12">
        <f>Raw_Data!J3757</f>
        <v/>
      </c>
      <c r="K3757" s="13">
        <f>Raw_Data!K3757</f>
        <v/>
      </c>
      <c r="L3757" s="12">
        <f>Raw_Data!L3757</f>
        <v/>
      </c>
      <c r="M3757" s="12">
        <f>Raw_Data!M3757</f>
        <v/>
      </c>
      <c r="N3757" s="12">
        <f>Raw_Data!N3757</f>
        <v/>
      </c>
      <c r="O3757">
        <f>Raw_Data!O3757</f>
        <v/>
      </c>
      <c r="P3757">
        <f>Raw_Data!P3757</f>
        <v/>
      </c>
      <c r="Q3757">
        <f>Raw_Data!Q3757</f>
        <v/>
      </c>
      <c r="R3757">
        <f>Raw_Data!R3757</f>
        <v/>
      </c>
      <c r="S3757">
        <f>Raw_Data!S3757</f>
        <v/>
      </c>
      <c r="T3757">
        <f>YEAR(B3757)</f>
        <v/>
      </c>
      <c r="U3757">
        <f>MONTH(B3757)</f>
        <v/>
      </c>
      <c r="V3757">
        <f>TEXT(B3757,"mmm")</f>
        <v/>
      </c>
      <c r="W3757" s="15">
        <f>IFERROR(N3757/L3757,0)</f>
        <v/>
      </c>
      <c r="X3757">
        <f>IF(K3757=0,"No Discount",IF(K3757&lt;=5%,"Low",IF(K3757&lt;=15%,"Medium","High")))</f>
        <v/>
      </c>
      <c r="Y3757">
        <f>IF(L3757&gt;=20000,"High Value",IF(L3757&gt;=5000,"Medium Value","Low Value"))</f>
        <v/>
      </c>
      <c r="Z3757">
        <f>IF(R3757&lt;=3,"Fast",IF(R3757&lt;=5,"On Time","Delayed"))</f>
        <v/>
      </c>
    </row>
    <row r="3758">
      <c r="A3758">
        <f>Raw_Data!A3758</f>
        <v/>
      </c>
      <c r="B3758" s="11">
        <f>Raw_Data!B3758</f>
        <v/>
      </c>
      <c r="C3758">
        <f>Raw_Data!C3758</f>
        <v/>
      </c>
      <c r="D3758">
        <f>Raw_Data!D3758</f>
        <v/>
      </c>
      <c r="E3758">
        <f>Raw_Data!E3758</f>
        <v/>
      </c>
      <c r="F3758">
        <f>Raw_Data!F3758</f>
        <v/>
      </c>
      <c r="G3758">
        <f>Raw_Data!G3758</f>
        <v/>
      </c>
      <c r="H3758">
        <f>Raw_Data!H3758</f>
        <v/>
      </c>
      <c r="I3758">
        <f>Raw_Data!I3758</f>
        <v/>
      </c>
      <c r="J3758" s="12">
        <f>Raw_Data!J3758</f>
        <v/>
      </c>
      <c r="K3758" s="13">
        <f>Raw_Data!K3758</f>
        <v/>
      </c>
      <c r="L3758" s="12">
        <f>Raw_Data!L3758</f>
        <v/>
      </c>
      <c r="M3758" s="12">
        <f>Raw_Data!M3758</f>
        <v/>
      </c>
      <c r="N3758" s="12">
        <f>Raw_Data!N3758</f>
        <v/>
      </c>
      <c r="O3758">
        <f>Raw_Data!O3758</f>
        <v/>
      </c>
      <c r="P3758">
        <f>Raw_Data!P3758</f>
        <v/>
      </c>
      <c r="Q3758">
        <f>Raw_Data!Q3758</f>
        <v/>
      </c>
      <c r="R3758">
        <f>Raw_Data!R3758</f>
        <v/>
      </c>
      <c r="S3758">
        <f>Raw_Data!S3758</f>
        <v/>
      </c>
      <c r="T3758">
        <f>YEAR(B3758)</f>
        <v/>
      </c>
      <c r="U3758">
        <f>MONTH(B3758)</f>
        <v/>
      </c>
      <c r="V3758">
        <f>TEXT(B3758,"mmm")</f>
        <v/>
      </c>
      <c r="W3758" s="15">
        <f>IFERROR(N3758/L3758,0)</f>
        <v/>
      </c>
      <c r="X3758">
        <f>IF(K3758=0,"No Discount",IF(K3758&lt;=5%,"Low",IF(K3758&lt;=15%,"Medium","High")))</f>
        <v/>
      </c>
      <c r="Y3758">
        <f>IF(L3758&gt;=20000,"High Value",IF(L3758&gt;=5000,"Medium Value","Low Value"))</f>
        <v/>
      </c>
      <c r="Z3758">
        <f>IF(R3758&lt;=3,"Fast",IF(R3758&lt;=5,"On Time","Delayed"))</f>
        <v/>
      </c>
    </row>
    <row r="3759">
      <c r="A3759">
        <f>Raw_Data!A3759</f>
        <v/>
      </c>
      <c r="B3759" s="11">
        <f>Raw_Data!B3759</f>
        <v/>
      </c>
      <c r="C3759">
        <f>Raw_Data!C3759</f>
        <v/>
      </c>
      <c r="D3759">
        <f>Raw_Data!D3759</f>
        <v/>
      </c>
      <c r="E3759">
        <f>Raw_Data!E3759</f>
        <v/>
      </c>
      <c r="F3759">
        <f>Raw_Data!F3759</f>
        <v/>
      </c>
      <c r="G3759">
        <f>Raw_Data!G3759</f>
        <v/>
      </c>
      <c r="H3759">
        <f>Raw_Data!H3759</f>
        <v/>
      </c>
      <c r="I3759">
        <f>Raw_Data!I3759</f>
        <v/>
      </c>
      <c r="J3759" s="12">
        <f>Raw_Data!J3759</f>
        <v/>
      </c>
      <c r="K3759" s="13">
        <f>Raw_Data!K3759</f>
        <v/>
      </c>
      <c r="L3759" s="12">
        <f>Raw_Data!L3759</f>
        <v/>
      </c>
      <c r="M3759" s="12">
        <f>Raw_Data!M3759</f>
        <v/>
      </c>
      <c r="N3759" s="12">
        <f>Raw_Data!N3759</f>
        <v/>
      </c>
      <c r="O3759">
        <f>Raw_Data!O3759</f>
        <v/>
      </c>
      <c r="P3759">
        <f>Raw_Data!P3759</f>
        <v/>
      </c>
      <c r="Q3759">
        <f>Raw_Data!Q3759</f>
        <v/>
      </c>
      <c r="R3759">
        <f>Raw_Data!R3759</f>
        <v/>
      </c>
      <c r="S3759">
        <f>Raw_Data!S3759</f>
        <v/>
      </c>
      <c r="T3759">
        <f>YEAR(B3759)</f>
        <v/>
      </c>
      <c r="U3759">
        <f>MONTH(B3759)</f>
        <v/>
      </c>
      <c r="V3759">
        <f>TEXT(B3759,"mmm")</f>
        <v/>
      </c>
      <c r="W3759" s="15">
        <f>IFERROR(N3759/L3759,0)</f>
        <v/>
      </c>
      <c r="X3759">
        <f>IF(K3759=0,"No Discount",IF(K3759&lt;=5%,"Low",IF(K3759&lt;=15%,"Medium","High")))</f>
        <v/>
      </c>
      <c r="Y3759">
        <f>IF(L3759&gt;=20000,"High Value",IF(L3759&gt;=5000,"Medium Value","Low Value"))</f>
        <v/>
      </c>
      <c r="Z3759">
        <f>IF(R3759&lt;=3,"Fast",IF(R3759&lt;=5,"On Time","Delayed"))</f>
        <v/>
      </c>
    </row>
    <row r="3760">
      <c r="A3760">
        <f>Raw_Data!A3760</f>
        <v/>
      </c>
      <c r="B3760" s="11">
        <f>Raw_Data!B3760</f>
        <v/>
      </c>
      <c r="C3760">
        <f>Raw_Data!C3760</f>
        <v/>
      </c>
      <c r="D3760">
        <f>Raw_Data!D3760</f>
        <v/>
      </c>
      <c r="E3760">
        <f>Raw_Data!E3760</f>
        <v/>
      </c>
      <c r="F3760">
        <f>Raw_Data!F3760</f>
        <v/>
      </c>
      <c r="G3760">
        <f>Raw_Data!G3760</f>
        <v/>
      </c>
      <c r="H3760">
        <f>Raw_Data!H3760</f>
        <v/>
      </c>
      <c r="I3760">
        <f>Raw_Data!I3760</f>
        <v/>
      </c>
      <c r="J3760" s="12">
        <f>Raw_Data!J3760</f>
        <v/>
      </c>
      <c r="K3760" s="13">
        <f>Raw_Data!K3760</f>
        <v/>
      </c>
      <c r="L3760" s="12">
        <f>Raw_Data!L3760</f>
        <v/>
      </c>
      <c r="M3760" s="12">
        <f>Raw_Data!M3760</f>
        <v/>
      </c>
      <c r="N3760" s="12">
        <f>Raw_Data!N3760</f>
        <v/>
      </c>
      <c r="O3760">
        <f>Raw_Data!O3760</f>
        <v/>
      </c>
      <c r="P3760">
        <f>Raw_Data!P3760</f>
        <v/>
      </c>
      <c r="Q3760">
        <f>Raw_Data!Q3760</f>
        <v/>
      </c>
      <c r="R3760">
        <f>Raw_Data!R3760</f>
        <v/>
      </c>
      <c r="S3760">
        <f>Raw_Data!S3760</f>
        <v/>
      </c>
      <c r="T3760">
        <f>YEAR(B3760)</f>
        <v/>
      </c>
      <c r="U3760">
        <f>MONTH(B3760)</f>
        <v/>
      </c>
      <c r="V3760">
        <f>TEXT(B3760,"mmm")</f>
        <v/>
      </c>
      <c r="W3760" s="15">
        <f>IFERROR(N3760/L3760,0)</f>
        <v/>
      </c>
      <c r="X3760">
        <f>IF(K3760=0,"No Discount",IF(K3760&lt;=5%,"Low",IF(K3760&lt;=15%,"Medium","High")))</f>
        <v/>
      </c>
      <c r="Y3760">
        <f>IF(L3760&gt;=20000,"High Value",IF(L3760&gt;=5000,"Medium Value","Low Value"))</f>
        <v/>
      </c>
      <c r="Z3760">
        <f>IF(R3760&lt;=3,"Fast",IF(R3760&lt;=5,"On Time","Delayed"))</f>
        <v/>
      </c>
    </row>
    <row r="3761">
      <c r="A3761">
        <f>Raw_Data!A3761</f>
        <v/>
      </c>
      <c r="B3761" s="11">
        <f>Raw_Data!B3761</f>
        <v/>
      </c>
      <c r="C3761">
        <f>Raw_Data!C3761</f>
        <v/>
      </c>
      <c r="D3761">
        <f>Raw_Data!D3761</f>
        <v/>
      </c>
      <c r="E3761">
        <f>Raw_Data!E3761</f>
        <v/>
      </c>
      <c r="F3761">
        <f>Raw_Data!F3761</f>
        <v/>
      </c>
      <c r="G3761">
        <f>Raw_Data!G3761</f>
        <v/>
      </c>
      <c r="H3761">
        <f>Raw_Data!H3761</f>
        <v/>
      </c>
      <c r="I3761">
        <f>Raw_Data!I3761</f>
        <v/>
      </c>
      <c r="J3761" s="12">
        <f>Raw_Data!J3761</f>
        <v/>
      </c>
      <c r="K3761" s="13">
        <f>Raw_Data!K3761</f>
        <v/>
      </c>
      <c r="L3761" s="12">
        <f>Raw_Data!L3761</f>
        <v/>
      </c>
      <c r="M3761" s="12">
        <f>Raw_Data!M3761</f>
        <v/>
      </c>
      <c r="N3761" s="12">
        <f>Raw_Data!N3761</f>
        <v/>
      </c>
      <c r="O3761">
        <f>Raw_Data!O3761</f>
        <v/>
      </c>
      <c r="P3761">
        <f>Raw_Data!P3761</f>
        <v/>
      </c>
      <c r="Q3761">
        <f>Raw_Data!Q3761</f>
        <v/>
      </c>
      <c r="R3761">
        <f>Raw_Data!R3761</f>
        <v/>
      </c>
      <c r="S3761">
        <f>Raw_Data!S3761</f>
        <v/>
      </c>
      <c r="T3761">
        <f>YEAR(B3761)</f>
        <v/>
      </c>
      <c r="U3761">
        <f>MONTH(B3761)</f>
        <v/>
      </c>
      <c r="V3761">
        <f>TEXT(B3761,"mmm")</f>
        <v/>
      </c>
      <c r="W3761" s="15">
        <f>IFERROR(N3761/L3761,0)</f>
        <v/>
      </c>
      <c r="X3761">
        <f>IF(K3761=0,"No Discount",IF(K3761&lt;=5%,"Low",IF(K3761&lt;=15%,"Medium","High")))</f>
        <v/>
      </c>
      <c r="Y3761">
        <f>IF(L3761&gt;=20000,"High Value",IF(L3761&gt;=5000,"Medium Value","Low Value"))</f>
        <v/>
      </c>
      <c r="Z3761">
        <f>IF(R3761&lt;=3,"Fast",IF(R3761&lt;=5,"On Time","Delayed"))</f>
        <v/>
      </c>
    </row>
    <row r="3762">
      <c r="A3762">
        <f>Raw_Data!A3762</f>
        <v/>
      </c>
      <c r="B3762" s="11">
        <f>Raw_Data!B3762</f>
        <v/>
      </c>
      <c r="C3762">
        <f>Raw_Data!C3762</f>
        <v/>
      </c>
      <c r="D3762">
        <f>Raw_Data!D3762</f>
        <v/>
      </c>
      <c r="E3762">
        <f>Raw_Data!E3762</f>
        <v/>
      </c>
      <c r="F3762">
        <f>Raw_Data!F3762</f>
        <v/>
      </c>
      <c r="G3762">
        <f>Raw_Data!G3762</f>
        <v/>
      </c>
      <c r="H3762">
        <f>Raw_Data!H3762</f>
        <v/>
      </c>
      <c r="I3762">
        <f>Raw_Data!I3762</f>
        <v/>
      </c>
      <c r="J3762" s="12">
        <f>Raw_Data!J3762</f>
        <v/>
      </c>
      <c r="K3762" s="13">
        <f>Raw_Data!K3762</f>
        <v/>
      </c>
      <c r="L3762" s="12">
        <f>Raw_Data!L3762</f>
        <v/>
      </c>
      <c r="M3762" s="12">
        <f>Raw_Data!M3762</f>
        <v/>
      </c>
      <c r="N3762" s="12">
        <f>Raw_Data!N3762</f>
        <v/>
      </c>
      <c r="O3762">
        <f>Raw_Data!O3762</f>
        <v/>
      </c>
      <c r="P3762">
        <f>Raw_Data!P3762</f>
        <v/>
      </c>
      <c r="Q3762">
        <f>Raw_Data!Q3762</f>
        <v/>
      </c>
      <c r="R3762">
        <f>Raw_Data!R3762</f>
        <v/>
      </c>
      <c r="S3762">
        <f>Raw_Data!S3762</f>
        <v/>
      </c>
      <c r="T3762">
        <f>YEAR(B3762)</f>
        <v/>
      </c>
      <c r="U3762">
        <f>MONTH(B3762)</f>
        <v/>
      </c>
      <c r="V3762">
        <f>TEXT(B3762,"mmm")</f>
        <v/>
      </c>
      <c r="W3762" s="15">
        <f>IFERROR(N3762/L3762,0)</f>
        <v/>
      </c>
      <c r="X3762">
        <f>IF(K3762=0,"No Discount",IF(K3762&lt;=5%,"Low",IF(K3762&lt;=15%,"Medium","High")))</f>
        <v/>
      </c>
      <c r="Y3762">
        <f>IF(L3762&gt;=20000,"High Value",IF(L3762&gt;=5000,"Medium Value","Low Value"))</f>
        <v/>
      </c>
      <c r="Z3762">
        <f>IF(R3762&lt;=3,"Fast",IF(R3762&lt;=5,"On Time","Delayed"))</f>
        <v/>
      </c>
    </row>
    <row r="3763">
      <c r="A3763">
        <f>Raw_Data!A3763</f>
        <v/>
      </c>
      <c r="B3763" s="11">
        <f>Raw_Data!B3763</f>
        <v/>
      </c>
      <c r="C3763">
        <f>Raw_Data!C3763</f>
        <v/>
      </c>
      <c r="D3763">
        <f>Raw_Data!D3763</f>
        <v/>
      </c>
      <c r="E3763">
        <f>Raw_Data!E3763</f>
        <v/>
      </c>
      <c r="F3763">
        <f>Raw_Data!F3763</f>
        <v/>
      </c>
      <c r="G3763">
        <f>Raw_Data!G3763</f>
        <v/>
      </c>
      <c r="H3763">
        <f>Raw_Data!H3763</f>
        <v/>
      </c>
      <c r="I3763">
        <f>Raw_Data!I3763</f>
        <v/>
      </c>
      <c r="J3763" s="12">
        <f>Raw_Data!J3763</f>
        <v/>
      </c>
      <c r="K3763" s="13">
        <f>Raw_Data!K3763</f>
        <v/>
      </c>
      <c r="L3763" s="12">
        <f>Raw_Data!L3763</f>
        <v/>
      </c>
      <c r="M3763" s="12">
        <f>Raw_Data!M3763</f>
        <v/>
      </c>
      <c r="N3763" s="12">
        <f>Raw_Data!N3763</f>
        <v/>
      </c>
      <c r="O3763">
        <f>Raw_Data!O3763</f>
        <v/>
      </c>
      <c r="P3763">
        <f>Raw_Data!P3763</f>
        <v/>
      </c>
      <c r="Q3763">
        <f>Raw_Data!Q3763</f>
        <v/>
      </c>
      <c r="R3763">
        <f>Raw_Data!R3763</f>
        <v/>
      </c>
      <c r="S3763">
        <f>Raw_Data!S3763</f>
        <v/>
      </c>
      <c r="T3763">
        <f>YEAR(B3763)</f>
        <v/>
      </c>
      <c r="U3763">
        <f>MONTH(B3763)</f>
        <v/>
      </c>
      <c r="V3763">
        <f>TEXT(B3763,"mmm")</f>
        <v/>
      </c>
      <c r="W3763" s="15">
        <f>IFERROR(N3763/L3763,0)</f>
        <v/>
      </c>
      <c r="X3763">
        <f>IF(K3763=0,"No Discount",IF(K3763&lt;=5%,"Low",IF(K3763&lt;=15%,"Medium","High")))</f>
        <v/>
      </c>
      <c r="Y3763">
        <f>IF(L3763&gt;=20000,"High Value",IF(L3763&gt;=5000,"Medium Value","Low Value"))</f>
        <v/>
      </c>
      <c r="Z3763">
        <f>IF(R3763&lt;=3,"Fast",IF(R3763&lt;=5,"On Time","Delayed"))</f>
        <v/>
      </c>
    </row>
    <row r="3764">
      <c r="A3764">
        <f>Raw_Data!A3764</f>
        <v/>
      </c>
      <c r="B3764" s="11">
        <f>Raw_Data!B3764</f>
        <v/>
      </c>
      <c r="C3764">
        <f>Raw_Data!C3764</f>
        <v/>
      </c>
      <c r="D3764">
        <f>Raw_Data!D3764</f>
        <v/>
      </c>
      <c r="E3764">
        <f>Raw_Data!E3764</f>
        <v/>
      </c>
      <c r="F3764">
        <f>Raw_Data!F3764</f>
        <v/>
      </c>
      <c r="G3764">
        <f>Raw_Data!G3764</f>
        <v/>
      </c>
      <c r="H3764">
        <f>Raw_Data!H3764</f>
        <v/>
      </c>
      <c r="I3764">
        <f>Raw_Data!I3764</f>
        <v/>
      </c>
      <c r="J3764" s="12">
        <f>Raw_Data!J3764</f>
        <v/>
      </c>
      <c r="K3764" s="13">
        <f>Raw_Data!K3764</f>
        <v/>
      </c>
      <c r="L3764" s="12">
        <f>Raw_Data!L3764</f>
        <v/>
      </c>
      <c r="M3764" s="12">
        <f>Raw_Data!M3764</f>
        <v/>
      </c>
      <c r="N3764" s="12">
        <f>Raw_Data!N3764</f>
        <v/>
      </c>
      <c r="O3764">
        <f>Raw_Data!O3764</f>
        <v/>
      </c>
      <c r="P3764">
        <f>Raw_Data!P3764</f>
        <v/>
      </c>
      <c r="Q3764">
        <f>Raw_Data!Q3764</f>
        <v/>
      </c>
      <c r="R3764">
        <f>Raw_Data!R3764</f>
        <v/>
      </c>
      <c r="S3764">
        <f>Raw_Data!S3764</f>
        <v/>
      </c>
      <c r="T3764">
        <f>YEAR(B3764)</f>
        <v/>
      </c>
      <c r="U3764">
        <f>MONTH(B3764)</f>
        <v/>
      </c>
      <c r="V3764">
        <f>TEXT(B3764,"mmm")</f>
        <v/>
      </c>
      <c r="W3764" s="15">
        <f>IFERROR(N3764/L3764,0)</f>
        <v/>
      </c>
      <c r="X3764">
        <f>IF(K3764=0,"No Discount",IF(K3764&lt;=5%,"Low",IF(K3764&lt;=15%,"Medium","High")))</f>
        <v/>
      </c>
      <c r="Y3764">
        <f>IF(L3764&gt;=20000,"High Value",IF(L3764&gt;=5000,"Medium Value","Low Value"))</f>
        <v/>
      </c>
      <c r="Z3764">
        <f>IF(R3764&lt;=3,"Fast",IF(R3764&lt;=5,"On Time","Delayed"))</f>
        <v/>
      </c>
    </row>
    <row r="3765">
      <c r="A3765">
        <f>Raw_Data!A3765</f>
        <v/>
      </c>
      <c r="B3765" s="11">
        <f>Raw_Data!B3765</f>
        <v/>
      </c>
      <c r="C3765">
        <f>Raw_Data!C3765</f>
        <v/>
      </c>
      <c r="D3765">
        <f>Raw_Data!D3765</f>
        <v/>
      </c>
      <c r="E3765">
        <f>Raw_Data!E3765</f>
        <v/>
      </c>
      <c r="F3765">
        <f>Raw_Data!F3765</f>
        <v/>
      </c>
      <c r="G3765">
        <f>Raw_Data!G3765</f>
        <v/>
      </c>
      <c r="H3765">
        <f>Raw_Data!H3765</f>
        <v/>
      </c>
      <c r="I3765">
        <f>Raw_Data!I3765</f>
        <v/>
      </c>
      <c r="J3765" s="12">
        <f>Raw_Data!J3765</f>
        <v/>
      </c>
      <c r="K3765" s="13">
        <f>Raw_Data!K3765</f>
        <v/>
      </c>
      <c r="L3765" s="12">
        <f>Raw_Data!L3765</f>
        <v/>
      </c>
      <c r="M3765" s="12">
        <f>Raw_Data!M3765</f>
        <v/>
      </c>
      <c r="N3765" s="12">
        <f>Raw_Data!N3765</f>
        <v/>
      </c>
      <c r="O3765">
        <f>Raw_Data!O3765</f>
        <v/>
      </c>
      <c r="P3765">
        <f>Raw_Data!P3765</f>
        <v/>
      </c>
      <c r="Q3765">
        <f>Raw_Data!Q3765</f>
        <v/>
      </c>
      <c r="R3765">
        <f>Raw_Data!R3765</f>
        <v/>
      </c>
      <c r="S3765">
        <f>Raw_Data!S3765</f>
        <v/>
      </c>
      <c r="T3765">
        <f>YEAR(B3765)</f>
        <v/>
      </c>
      <c r="U3765">
        <f>MONTH(B3765)</f>
        <v/>
      </c>
      <c r="V3765">
        <f>TEXT(B3765,"mmm")</f>
        <v/>
      </c>
      <c r="W3765" s="15">
        <f>IFERROR(N3765/L3765,0)</f>
        <v/>
      </c>
      <c r="X3765">
        <f>IF(K3765=0,"No Discount",IF(K3765&lt;=5%,"Low",IF(K3765&lt;=15%,"Medium","High")))</f>
        <v/>
      </c>
      <c r="Y3765">
        <f>IF(L3765&gt;=20000,"High Value",IF(L3765&gt;=5000,"Medium Value","Low Value"))</f>
        <v/>
      </c>
      <c r="Z3765">
        <f>IF(R3765&lt;=3,"Fast",IF(R3765&lt;=5,"On Time","Delayed"))</f>
        <v/>
      </c>
    </row>
    <row r="3766">
      <c r="A3766">
        <f>Raw_Data!A3766</f>
        <v/>
      </c>
      <c r="B3766" s="11">
        <f>Raw_Data!B3766</f>
        <v/>
      </c>
      <c r="C3766">
        <f>Raw_Data!C3766</f>
        <v/>
      </c>
      <c r="D3766">
        <f>Raw_Data!D3766</f>
        <v/>
      </c>
      <c r="E3766">
        <f>Raw_Data!E3766</f>
        <v/>
      </c>
      <c r="F3766">
        <f>Raw_Data!F3766</f>
        <v/>
      </c>
      <c r="G3766">
        <f>Raw_Data!G3766</f>
        <v/>
      </c>
      <c r="H3766">
        <f>Raw_Data!H3766</f>
        <v/>
      </c>
      <c r="I3766">
        <f>Raw_Data!I3766</f>
        <v/>
      </c>
      <c r="J3766" s="12">
        <f>Raw_Data!J3766</f>
        <v/>
      </c>
      <c r="K3766" s="13">
        <f>Raw_Data!K3766</f>
        <v/>
      </c>
      <c r="L3766" s="12">
        <f>Raw_Data!L3766</f>
        <v/>
      </c>
      <c r="M3766" s="12">
        <f>Raw_Data!M3766</f>
        <v/>
      </c>
      <c r="N3766" s="12">
        <f>Raw_Data!N3766</f>
        <v/>
      </c>
      <c r="O3766">
        <f>Raw_Data!O3766</f>
        <v/>
      </c>
      <c r="P3766">
        <f>Raw_Data!P3766</f>
        <v/>
      </c>
      <c r="Q3766">
        <f>Raw_Data!Q3766</f>
        <v/>
      </c>
      <c r="R3766">
        <f>Raw_Data!R3766</f>
        <v/>
      </c>
      <c r="S3766">
        <f>Raw_Data!S3766</f>
        <v/>
      </c>
      <c r="T3766">
        <f>YEAR(B3766)</f>
        <v/>
      </c>
      <c r="U3766">
        <f>MONTH(B3766)</f>
        <v/>
      </c>
      <c r="V3766">
        <f>TEXT(B3766,"mmm")</f>
        <v/>
      </c>
      <c r="W3766" s="15">
        <f>IFERROR(N3766/L3766,0)</f>
        <v/>
      </c>
      <c r="X3766">
        <f>IF(K3766=0,"No Discount",IF(K3766&lt;=5%,"Low",IF(K3766&lt;=15%,"Medium","High")))</f>
        <v/>
      </c>
      <c r="Y3766">
        <f>IF(L3766&gt;=20000,"High Value",IF(L3766&gt;=5000,"Medium Value","Low Value"))</f>
        <v/>
      </c>
      <c r="Z3766">
        <f>IF(R3766&lt;=3,"Fast",IF(R3766&lt;=5,"On Time","Delayed"))</f>
        <v/>
      </c>
    </row>
    <row r="3767">
      <c r="A3767">
        <f>Raw_Data!A3767</f>
        <v/>
      </c>
      <c r="B3767" s="11">
        <f>Raw_Data!B3767</f>
        <v/>
      </c>
      <c r="C3767">
        <f>Raw_Data!C3767</f>
        <v/>
      </c>
      <c r="D3767">
        <f>Raw_Data!D3767</f>
        <v/>
      </c>
      <c r="E3767">
        <f>Raw_Data!E3767</f>
        <v/>
      </c>
      <c r="F3767">
        <f>Raw_Data!F3767</f>
        <v/>
      </c>
      <c r="G3767">
        <f>Raw_Data!G3767</f>
        <v/>
      </c>
      <c r="H3767">
        <f>Raw_Data!H3767</f>
        <v/>
      </c>
      <c r="I3767">
        <f>Raw_Data!I3767</f>
        <v/>
      </c>
      <c r="J3767" s="12">
        <f>Raw_Data!J3767</f>
        <v/>
      </c>
      <c r="K3767" s="13">
        <f>Raw_Data!K3767</f>
        <v/>
      </c>
      <c r="L3767" s="12">
        <f>Raw_Data!L3767</f>
        <v/>
      </c>
      <c r="M3767" s="12">
        <f>Raw_Data!M3767</f>
        <v/>
      </c>
      <c r="N3767" s="12">
        <f>Raw_Data!N3767</f>
        <v/>
      </c>
      <c r="O3767">
        <f>Raw_Data!O3767</f>
        <v/>
      </c>
      <c r="P3767">
        <f>Raw_Data!P3767</f>
        <v/>
      </c>
      <c r="Q3767">
        <f>Raw_Data!Q3767</f>
        <v/>
      </c>
      <c r="R3767">
        <f>Raw_Data!R3767</f>
        <v/>
      </c>
      <c r="S3767">
        <f>Raw_Data!S3767</f>
        <v/>
      </c>
      <c r="T3767">
        <f>YEAR(B3767)</f>
        <v/>
      </c>
      <c r="U3767">
        <f>MONTH(B3767)</f>
        <v/>
      </c>
      <c r="V3767">
        <f>TEXT(B3767,"mmm")</f>
        <v/>
      </c>
      <c r="W3767" s="15">
        <f>IFERROR(N3767/L3767,0)</f>
        <v/>
      </c>
      <c r="X3767">
        <f>IF(K3767=0,"No Discount",IF(K3767&lt;=5%,"Low",IF(K3767&lt;=15%,"Medium","High")))</f>
        <v/>
      </c>
      <c r="Y3767">
        <f>IF(L3767&gt;=20000,"High Value",IF(L3767&gt;=5000,"Medium Value","Low Value"))</f>
        <v/>
      </c>
      <c r="Z3767">
        <f>IF(R3767&lt;=3,"Fast",IF(R3767&lt;=5,"On Time","Delayed"))</f>
        <v/>
      </c>
    </row>
    <row r="3768">
      <c r="A3768">
        <f>Raw_Data!A3768</f>
        <v/>
      </c>
      <c r="B3768" s="11">
        <f>Raw_Data!B3768</f>
        <v/>
      </c>
      <c r="C3768">
        <f>Raw_Data!C3768</f>
        <v/>
      </c>
      <c r="D3768">
        <f>Raw_Data!D3768</f>
        <v/>
      </c>
      <c r="E3768">
        <f>Raw_Data!E3768</f>
        <v/>
      </c>
      <c r="F3768">
        <f>Raw_Data!F3768</f>
        <v/>
      </c>
      <c r="G3768">
        <f>Raw_Data!G3768</f>
        <v/>
      </c>
      <c r="H3768">
        <f>Raw_Data!H3768</f>
        <v/>
      </c>
      <c r="I3768">
        <f>Raw_Data!I3768</f>
        <v/>
      </c>
      <c r="J3768" s="12">
        <f>Raw_Data!J3768</f>
        <v/>
      </c>
      <c r="K3768" s="13">
        <f>Raw_Data!K3768</f>
        <v/>
      </c>
      <c r="L3768" s="12">
        <f>Raw_Data!L3768</f>
        <v/>
      </c>
      <c r="M3768" s="12">
        <f>Raw_Data!M3768</f>
        <v/>
      </c>
      <c r="N3768" s="12">
        <f>Raw_Data!N3768</f>
        <v/>
      </c>
      <c r="O3768">
        <f>Raw_Data!O3768</f>
        <v/>
      </c>
      <c r="P3768">
        <f>Raw_Data!P3768</f>
        <v/>
      </c>
      <c r="Q3768">
        <f>Raw_Data!Q3768</f>
        <v/>
      </c>
      <c r="R3768">
        <f>Raw_Data!R3768</f>
        <v/>
      </c>
      <c r="S3768">
        <f>Raw_Data!S3768</f>
        <v/>
      </c>
      <c r="T3768">
        <f>YEAR(B3768)</f>
        <v/>
      </c>
      <c r="U3768">
        <f>MONTH(B3768)</f>
        <v/>
      </c>
      <c r="V3768">
        <f>TEXT(B3768,"mmm")</f>
        <v/>
      </c>
      <c r="W3768" s="15">
        <f>IFERROR(N3768/L3768,0)</f>
        <v/>
      </c>
      <c r="X3768">
        <f>IF(K3768=0,"No Discount",IF(K3768&lt;=5%,"Low",IF(K3768&lt;=15%,"Medium","High")))</f>
        <v/>
      </c>
      <c r="Y3768">
        <f>IF(L3768&gt;=20000,"High Value",IF(L3768&gt;=5000,"Medium Value","Low Value"))</f>
        <v/>
      </c>
      <c r="Z3768">
        <f>IF(R3768&lt;=3,"Fast",IF(R3768&lt;=5,"On Time","Delayed"))</f>
        <v/>
      </c>
    </row>
    <row r="3769">
      <c r="A3769">
        <f>Raw_Data!A3769</f>
        <v/>
      </c>
      <c r="B3769" s="11">
        <f>Raw_Data!B3769</f>
        <v/>
      </c>
      <c r="C3769">
        <f>Raw_Data!C3769</f>
        <v/>
      </c>
      <c r="D3769">
        <f>Raw_Data!D3769</f>
        <v/>
      </c>
      <c r="E3769">
        <f>Raw_Data!E3769</f>
        <v/>
      </c>
      <c r="F3769">
        <f>Raw_Data!F3769</f>
        <v/>
      </c>
      <c r="G3769">
        <f>Raw_Data!G3769</f>
        <v/>
      </c>
      <c r="H3769">
        <f>Raw_Data!H3769</f>
        <v/>
      </c>
      <c r="I3769">
        <f>Raw_Data!I3769</f>
        <v/>
      </c>
      <c r="J3769" s="12">
        <f>Raw_Data!J3769</f>
        <v/>
      </c>
      <c r="K3769" s="13">
        <f>Raw_Data!K3769</f>
        <v/>
      </c>
      <c r="L3769" s="12">
        <f>Raw_Data!L3769</f>
        <v/>
      </c>
      <c r="M3769" s="12">
        <f>Raw_Data!M3769</f>
        <v/>
      </c>
      <c r="N3769" s="12">
        <f>Raw_Data!N3769</f>
        <v/>
      </c>
      <c r="O3769">
        <f>Raw_Data!O3769</f>
        <v/>
      </c>
      <c r="P3769">
        <f>Raw_Data!P3769</f>
        <v/>
      </c>
      <c r="Q3769">
        <f>Raw_Data!Q3769</f>
        <v/>
      </c>
      <c r="R3769">
        <f>Raw_Data!R3769</f>
        <v/>
      </c>
      <c r="S3769">
        <f>Raw_Data!S3769</f>
        <v/>
      </c>
      <c r="T3769">
        <f>YEAR(B3769)</f>
        <v/>
      </c>
      <c r="U3769">
        <f>MONTH(B3769)</f>
        <v/>
      </c>
      <c r="V3769">
        <f>TEXT(B3769,"mmm")</f>
        <v/>
      </c>
      <c r="W3769" s="15">
        <f>IFERROR(N3769/L3769,0)</f>
        <v/>
      </c>
      <c r="X3769">
        <f>IF(K3769=0,"No Discount",IF(K3769&lt;=5%,"Low",IF(K3769&lt;=15%,"Medium","High")))</f>
        <v/>
      </c>
      <c r="Y3769">
        <f>IF(L3769&gt;=20000,"High Value",IF(L3769&gt;=5000,"Medium Value","Low Value"))</f>
        <v/>
      </c>
      <c r="Z3769">
        <f>IF(R3769&lt;=3,"Fast",IF(R3769&lt;=5,"On Time","Delayed"))</f>
        <v/>
      </c>
    </row>
    <row r="3770">
      <c r="A3770">
        <f>Raw_Data!A3770</f>
        <v/>
      </c>
      <c r="B3770" s="11">
        <f>Raw_Data!B3770</f>
        <v/>
      </c>
      <c r="C3770">
        <f>Raw_Data!C3770</f>
        <v/>
      </c>
      <c r="D3770">
        <f>Raw_Data!D3770</f>
        <v/>
      </c>
      <c r="E3770">
        <f>Raw_Data!E3770</f>
        <v/>
      </c>
      <c r="F3770">
        <f>Raw_Data!F3770</f>
        <v/>
      </c>
      <c r="G3770">
        <f>Raw_Data!G3770</f>
        <v/>
      </c>
      <c r="H3770">
        <f>Raw_Data!H3770</f>
        <v/>
      </c>
      <c r="I3770">
        <f>Raw_Data!I3770</f>
        <v/>
      </c>
      <c r="J3770" s="12">
        <f>Raw_Data!J3770</f>
        <v/>
      </c>
      <c r="K3770" s="13">
        <f>Raw_Data!K3770</f>
        <v/>
      </c>
      <c r="L3770" s="12">
        <f>Raw_Data!L3770</f>
        <v/>
      </c>
      <c r="M3770" s="12">
        <f>Raw_Data!M3770</f>
        <v/>
      </c>
      <c r="N3770" s="12">
        <f>Raw_Data!N3770</f>
        <v/>
      </c>
      <c r="O3770">
        <f>Raw_Data!O3770</f>
        <v/>
      </c>
      <c r="P3770">
        <f>Raw_Data!P3770</f>
        <v/>
      </c>
      <c r="Q3770">
        <f>Raw_Data!Q3770</f>
        <v/>
      </c>
      <c r="R3770">
        <f>Raw_Data!R3770</f>
        <v/>
      </c>
      <c r="S3770">
        <f>Raw_Data!S3770</f>
        <v/>
      </c>
      <c r="T3770">
        <f>YEAR(B3770)</f>
        <v/>
      </c>
      <c r="U3770">
        <f>MONTH(B3770)</f>
        <v/>
      </c>
      <c r="V3770">
        <f>TEXT(B3770,"mmm")</f>
        <v/>
      </c>
      <c r="W3770" s="15">
        <f>IFERROR(N3770/L3770,0)</f>
        <v/>
      </c>
      <c r="X3770">
        <f>IF(K3770=0,"No Discount",IF(K3770&lt;=5%,"Low",IF(K3770&lt;=15%,"Medium","High")))</f>
        <v/>
      </c>
      <c r="Y3770">
        <f>IF(L3770&gt;=20000,"High Value",IF(L3770&gt;=5000,"Medium Value","Low Value"))</f>
        <v/>
      </c>
      <c r="Z3770">
        <f>IF(R3770&lt;=3,"Fast",IF(R3770&lt;=5,"On Time","Delayed"))</f>
        <v/>
      </c>
    </row>
    <row r="3771">
      <c r="A3771">
        <f>Raw_Data!A3771</f>
        <v/>
      </c>
      <c r="B3771" s="11">
        <f>Raw_Data!B3771</f>
        <v/>
      </c>
      <c r="C3771">
        <f>Raw_Data!C3771</f>
        <v/>
      </c>
      <c r="D3771">
        <f>Raw_Data!D3771</f>
        <v/>
      </c>
      <c r="E3771">
        <f>Raw_Data!E3771</f>
        <v/>
      </c>
      <c r="F3771">
        <f>Raw_Data!F3771</f>
        <v/>
      </c>
      <c r="G3771">
        <f>Raw_Data!G3771</f>
        <v/>
      </c>
      <c r="H3771">
        <f>Raw_Data!H3771</f>
        <v/>
      </c>
      <c r="I3771">
        <f>Raw_Data!I3771</f>
        <v/>
      </c>
      <c r="J3771" s="12">
        <f>Raw_Data!J3771</f>
        <v/>
      </c>
      <c r="K3771" s="13">
        <f>Raw_Data!K3771</f>
        <v/>
      </c>
      <c r="L3771" s="12">
        <f>Raw_Data!L3771</f>
        <v/>
      </c>
      <c r="M3771" s="12">
        <f>Raw_Data!M3771</f>
        <v/>
      </c>
      <c r="N3771" s="12">
        <f>Raw_Data!N3771</f>
        <v/>
      </c>
      <c r="O3771">
        <f>Raw_Data!O3771</f>
        <v/>
      </c>
      <c r="P3771">
        <f>Raw_Data!P3771</f>
        <v/>
      </c>
      <c r="Q3771">
        <f>Raw_Data!Q3771</f>
        <v/>
      </c>
      <c r="R3771">
        <f>Raw_Data!R3771</f>
        <v/>
      </c>
      <c r="S3771">
        <f>Raw_Data!S3771</f>
        <v/>
      </c>
      <c r="T3771">
        <f>YEAR(B3771)</f>
        <v/>
      </c>
      <c r="U3771">
        <f>MONTH(B3771)</f>
        <v/>
      </c>
      <c r="V3771">
        <f>TEXT(B3771,"mmm")</f>
        <v/>
      </c>
      <c r="W3771" s="15">
        <f>IFERROR(N3771/L3771,0)</f>
        <v/>
      </c>
      <c r="X3771">
        <f>IF(K3771=0,"No Discount",IF(K3771&lt;=5%,"Low",IF(K3771&lt;=15%,"Medium","High")))</f>
        <v/>
      </c>
      <c r="Y3771">
        <f>IF(L3771&gt;=20000,"High Value",IF(L3771&gt;=5000,"Medium Value","Low Value"))</f>
        <v/>
      </c>
      <c r="Z3771">
        <f>IF(R3771&lt;=3,"Fast",IF(R3771&lt;=5,"On Time","Delayed"))</f>
        <v/>
      </c>
    </row>
    <row r="3772">
      <c r="A3772">
        <f>Raw_Data!A3772</f>
        <v/>
      </c>
      <c r="B3772" s="11">
        <f>Raw_Data!B3772</f>
        <v/>
      </c>
      <c r="C3772">
        <f>Raw_Data!C3772</f>
        <v/>
      </c>
      <c r="D3772">
        <f>Raw_Data!D3772</f>
        <v/>
      </c>
      <c r="E3772">
        <f>Raw_Data!E3772</f>
        <v/>
      </c>
      <c r="F3772">
        <f>Raw_Data!F3772</f>
        <v/>
      </c>
      <c r="G3772">
        <f>Raw_Data!G3772</f>
        <v/>
      </c>
      <c r="H3772">
        <f>Raw_Data!H3772</f>
        <v/>
      </c>
      <c r="I3772">
        <f>Raw_Data!I3772</f>
        <v/>
      </c>
      <c r="J3772" s="12">
        <f>Raw_Data!J3772</f>
        <v/>
      </c>
      <c r="K3772" s="13">
        <f>Raw_Data!K3772</f>
        <v/>
      </c>
      <c r="L3772" s="12">
        <f>Raw_Data!L3772</f>
        <v/>
      </c>
      <c r="M3772" s="12">
        <f>Raw_Data!M3772</f>
        <v/>
      </c>
      <c r="N3772" s="12">
        <f>Raw_Data!N3772</f>
        <v/>
      </c>
      <c r="O3772">
        <f>Raw_Data!O3772</f>
        <v/>
      </c>
      <c r="P3772">
        <f>Raw_Data!P3772</f>
        <v/>
      </c>
      <c r="Q3772">
        <f>Raw_Data!Q3772</f>
        <v/>
      </c>
      <c r="R3772">
        <f>Raw_Data!R3772</f>
        <v/>
      </c>
      <c r="S3772">
        <f>Raw_Data!S3772</f>
        <v/>
      </c>
      <c r="T3772">
        <f>YEAR(B3772)</f>
        <v/>
      </c>
      <c r="U3772">
        <f>MONTH(B3772)</f>
        <v/>
      </c>
      <c r="V3772">
        <f>TEXT(B3772,"mmm")</f>
        <v/>
      </c>
      <c r="W3772" s="15">
        <f>IFERROR(N3772/L3772,0)</f>
        <v/>
      </c>
      <c r="X3772">
        <f>IF(K3772=0,"No Discount",IF(K3772&lt;=5%,"Low",IF(K3772&lt;=15%,"Medium","High")))</f>
        <v/>
      </c>
      <c r="Y3772">
        <f>IF(L3772&gt;=20000,"High Value",IF(L3772&gt;=5000,"Medium Value","Low Value"))</f>
        <v/>
      </c>
      <c r="Z3772">
        <f>IF(R3772&lt;=3,"Fast",IF(R3772&lt;=5,"On Time","Delayed"))</f>
        <v/>
      </c>
    </row>
    <row r="3773">
      <c r="A3773">
        <f>Raw_Data!A3773</f>
        <v/>
      </c>
      <c r="B3773" s="11">
        <f>Raw_Data!B3773</f>
        <v/>
      </c>
      <c r="C3773">
        <f>Raw_Data!C3773</f>
        <v/>
      </c>
      <c r="D3773">
        <f>Raw_Data!D3773</f>
        <v/>
      </c>
      <c r="E3773">
        <f>Raw_Data!E3773</f>
        <v/>
      </c>
      <c r="F3773">
        <f>Raw_Data!F3773</f>
        <v/>
      </c>
      <c r="G3773">
        <f>Raw_Data!G3773</f>
        <v/>
      </c>
      <c r="H3773">
        <f>Raw_Data!H3773</f>
        <v/>
      </c>
      <c r="I3773">
        <f>Raw_Data!I3773</f>
        <v/>
      </c>
      <c r="J3773" s="12">
        <f>Raw_Data!J3773</f>
        <v/>
      </c>
      <c r="K3773" s="13">
        <f>Raw_Data!K3773</f>
        <v/>
      </c>
      <c r="L3773" s="12">
        <f>Raw_Data!L3773</f>
        <v/>
      </c>
      <c r="M3773" s="12">
        <f>Raw_Data!M3773</f>
        <v/>
      </c>
      <c r="N3773" s="12">
        <f>Raw_Data!N3773</f>
        <v/>
      </c>
      <c r="O3773">
        <f>Raw_Data!O3773</f>
        <v/>
      </c>
      <c r="P3773">
        <f>Raw_Data!P3773</f>
        <v/>
      </c>
      <c r="Q3773">
        <f>Raw_Data!Q3773</f>
        <v/>
      </c>
      <c r="R3773">
        <f>Raw_Data!R3773</f>
        <v/>
      </c>
      <c r="S3773">
        <f>Raw_Data!S3773</f>
        <v/>
      </c>
      <c r="T3773">
        <f>YEAR(B3773)</f>
        <v/>
      </c>
      <c r="U3773">
        <f>MONTH(B3773)</f>
        <v/>
      </c>
      <c r="V3773">
        <f>TEXT(B3773,"mmm")</f>
        <v/>
      </c>
      <c r="W3773" s="15">
        <f>IFERROR(N3773/L3773,0)</f>
        <v/>
      </c>
      <c r="X3773">
        <f>IF(K3773=0,"No Discount",IF(K3773&lt;=5%,"Low",IF(K3773&lt;=15%,"Medium","High")))</f>
        <v/>
      </c>
      <c r="Y3773">
        <f>IF(L3773&gt;=20000,"High Value",IF(L3773&gt;=5000,"Medium Value","Low Value"))</f>
        <v/>
      </c>
      <c r="Z3773">
        <f>IF(R3773&lt;=3,"Fast",IF(R3773&lt;=5,"On Time","Delayed"))</f>
        <v/>
      </c>
    </row>
    <row r="3774">
      <c r="A3774">
        <f>Raw_Data!A3774</f>
        <v/>
      </c>
      <c r="B3774" s="11">
        <f>Raw_Data!B3774</f>
        <v/>
      </c>
      <c r="C3774">
        <f>Raw_Data!C3774</f>
        <v/>
      </c>
      <c r="D3774">
        <f>Raw_Data!D3774</f>
        <v/>
      </c>
      <c r="E3774">
        <f>Raw_Data!E3774</f>
        <v/>
      </c>
      <c r="F3774">
        <f>Raw_Data!F3774</f>
        <v/>
      </c>
      <c r="G3774">
        <f>Raw_Data!G3774</f>
        <v/>
      </c>
      <c r="H3774">
        <f>Raw_Data!H3774</f>
        <v/>
      </c>
      <c r="I3774">
        <f>Raw_Data!I3774</f>
        <v/>
      </c>
      <c r="J3774" s="12">
        <f>Raw_Data!J3774</f>
        <v/>
      </c>
      <c r="K3774" s="13">
        <f>Raw_Data!K3774</f>
        <v/>
      </c>
      <c r="L3774" s="12">
        <f>Raw_Data!L3774</f>
        <v/>
      </c>
      <c r="M3774" s="12">
        <f>Raw_Data!M3774</f>
        <v/>
      </c>
      <c r="N3774" s="12">
        <f>Raw_Data!N3774</f>
        <v/>
      </c>
      <c r="O3774">
        <f>Raw_Data!O3774</f>
        <v/>
      </c>
      <c r="P3774">
        <f>Raw_Data!P3774</f>
        <v/>
      </c>
      <c r="Q3774">
        <f>Raw_Data!Q3774</f>
        <v/>
      </c>
      <c r="R3774">
        <f>Raw_Data!R3774</f>
        <v/>
      </c>
      <c r="S3774">
        <f>Raw_Data!S3774</f>
        <v/>
      </c>
      <c r="T3774">
        <f>YEAR(B3774)</f>
        <v/>
      </c>
      <c r="U3774">
        <f>MONTH(B3774)</f>
        <v/>
      </c>
      <c r="V3774">
        <f>TEXT(B3774,"mmm")</f>
        <v/>
      </c>
      <c r="W3774" s="15">
        <f>IFERROR(N3774/L3774,0)</f>
        <v/>
      </c>
      <c r="X3774">
        <f>IF(K3774=0,"No Discount",IF(K3774&lt;=5%,"Low",IF(K3774&lt;=15%,"Medium","High")))</f>
        <v/>
      </c>
      <c r="Y3774">
        <f>IF(L3774&gt;=20000,"High Value",IF(L3774&gt;=5000,"Medium Value","Low Value"))</f>
        <v/>
      </c>
      <c r="Z3774">
        <f>IF(R3774&lt;=3,"Fast",IF(R3774&lt;=5,"On Time","Delayed"))</f>
        <v/>
      </c>
    </row>
    <row r="3775">
      <c r="A3775">
        <f>Raw_Data!A3775</f>
        <v/>
      </c>
      <c r="B3775" s="11">
        <f>Raw_Data!B3775</f>
        <v/>
      </c>
      <c r="C3775">
        <f>Raw_Data!C3775</f>
        <v/>
      </c>
      <c r="D3775">
        <f>Raw_Data!D3775</f>
        <v/>
      </c>
      <c r="E3775">
        <f>Raw_Data!E3775</f>
        <v/>
      </c>
      <c r="F3775">
        <f>Raw_Data!F3775</f>
        <v/>
      </c>
      <c r="G3775">
        <f>Raw_Data!G3775</f>
        <v/>
      </c>
      <c r="H3775">
        <f>Raw_Data!H3775</f>
        <v/>
      </c>
      <c r="I3775">
        <f>Raw_Data!I3775</f>
        <v/>
      </c>
      <c r="J3775" s="12">
        <f>Raw_Data!J3775</f>
        <v/>
      </c>
      <c r="K3775" s="13">
        <f>Raw_Data!K3775</f>
        <v/>
      </c>
      <c r="L3775" s="12">
        <f>Raw_Data!L3775</f>
        <v/>
      </c>
      <c r="M3775" s="12">
        <f>Raw_Data!M3775</f>
        <v/>
      </c>
      <c r="N3775" s="12">
        <f>Raw_Data!N3775</f>
        <v/>
      </c>
      <c r="O3775">
        <f>Raw_Data!O3775</f>
        <v/>
      </c>
      <c r="P3775">
        <f>Raw_Data!P3775</f>
        <v/>
      </c>
      <c r="Q3775">
        <f>Raw_Data!Q3775</f>
        <v/>
      </c>
      <c r="R3775">
        <f>Raw_Data!R3775</f>
        <v/>
      </c>
      <c r="S3775">
        <f>Raw_Data!S3775</f>
        <v/>
      </c>
      <c r="T3775">
        <f>YEAR(B3775)</f>
        <v/>
      </c>
      <c r="U3775">
        <f>MONTH(B3775)</f>
        <v/>
      </c>
      <c r="V3775">
        <f>TEXT(B3775,"mmm")</f>
        <v/>
      </c>
      <c r="W3775" s="15">
        <f>IFERROR(N3775/L3775,0)</f>
        <v/>
      </c>
      <c r="X3775">
        <f>IF(K3775=0,"No Discount",IF(K3775&lt;=5%,"Low",IF(K3775&lt;=15%,"Medium","High")))</f>
        <v/>
      </c>
      <c r="Y3775">
        <f>IF(L3775&gt;=20000,"High Value",IF(L3775&gt;=5000,"Medium Value","Low Value"))</f>
        <v/>
      </c>
      <c r="Z3775">
        <f>IF(R3775&lt;=3,"Fast",IF(R3775&lt;=5,"On Time","Delayed"))</f>
        <v/>
      </c>
    </row>
    <row r="3776">
      <c r="A3776">
        <f>Raw_Data!A3776</f>
        <v/>
      </c>
      <c r="B3776" s="11">
        <f>Raw_Data!B3776</f>
        <v/>
      </c>
      <c r="C3776">
        <f>Raw_Data!C3776</f>
        <v/>
      </c>
      <c r="D3776">
        <f>Raw_Data!D3776</f>
        <v/>
      </c>
      <c r="E3776">
        <f>Raw_Data!E3776</f>
        <v/>
      </c>
      <c r="F3776">
        <f>Raw_Data!F3776</f>
        <v/>
      </c>
      <c r="G3776">
        <f>Raw_Data!G3776</f>
        <v/>
      </c>
      <c r="H3776">
        <f>Raw_Data!H3776</f>
        <v/>
      </c>
      <c r="I3776">
        <f>Raw_Data!I3776</f>
        <v/>
      </c>
      <c r="J3776" s="12">
        <f>Raw_Data!J3776</f>
        <v/>
      </c>
      <c r="K3776" s="13">
        <f>Raw_Data!K3776</f>
        <v/>
      </c>
      <c r="L3776" s="12">
        <f>Raw_Data!L3776</f>
        <v/>
      </c>
      <c r="M3776" s="12">
        <f>Raw_Data!M3776</f>
        <v/>
      </c>
      <c r="N3776" s="12">
        <f>Raw_Data!N3776</f>
        <v/>
      </c>
      <c r="O3776">
        <f>Raw_Data!O3776</f>
        <v/>
      </c>
      <c r="P3776">
        <f>Raw_Data!P3776</f>
        <v/>
      </c>
      <c r="Q3776">
        <f>Raw_Data!Q3776</f>
        <v/>
      </c>
      <c r="R3776">
        <f>Raw_Data!R3776</f>
        <v/>
      </c>
      <c r="S3776">
        <f>Raw_Data!S3776</f>
        <v/>
      </c>
      <c r="T3776">
        <f>YEAR(B3776)</f>
        <v/>
      </c>
      <c r="U3776">
        <f>MONTH(B3776)</f>
        <v/>
      </c>
      <c r="V3776">
        <f>TEXT(B3776,"mmm")</f>
        <v/>
      </c>
      <c r="W3776" s="15">
        <f>IFERROR(N3776/L3776,0)</f>
        <v/>
      </c>
      <c r="X3776">
        <f>IF(K3776=0,"No Discount",IF(K3776&lt;=5%,"Low",IF(K3776&lt;=15%,"Medium","High")))</f>
        <v/>
      </c>
      <c r="Y3776">
        <f>IF(L3776&gt;=20000,"High Value",IF(L3776&gt;=5000,"Medium Value","Low Value"))</f>
        <v/>
      </c>
      <c r="Z3776">
        <f>IF(R3776&lt;=3,"Fast",IF(R3776&lt;=5,"On Time","Delayed"))</f>
        <v/>
      </c>
    </row>
    <row r="3777">
      <c r="A3777">
        <f>Raw_Data!A3777</f>
        <v/>
      </c>
      <c r="B3777" s="11">
        <f>Raw_Data!B3777</f>
        <v/>
      </c>
      <c r="C3777">
        <f>Raw_Data!C3777</f>
        <v/>
      </c>
      <c r="D3777">
        <f>Raw_Data!D3777</f>
        <v/>
      </c>
      <c r="E3777">
        <f>Raw_Data!E3777</f>
        <v/>
      </c>
      <c r="F3777">
        <f>Raw_Data!F3777</f>
        <v/>
      </c>
      <c r="G3777">
        <f>Raw_Data!G3777</f>
        <v/>
      </c>
      <c r="H3777">
        <f>Raw_Data!H3777</f>
        <v/>
      </c>
      <c r="I3777">
        <f>Raw_Data!I3777</f>
        <v/>
      </c>
      <c r="J3777" s="12">
        <f>Raw_Data!J3777</f>
        <v/>
      </c>
      <c r="K3777" s="13">
        <f>Raw_Data!K3777</f>
        <v/>
      </c>
      <c r="L3777" s="12">
        <f>Raw_Data!L3777</f>
        <v/>
      </c>
      <c r="M3777" s="12">
        <f>Raw_Data!M3777</f>
        <v/>
      </c>
      <c r="N3777" s="12">
        <f>Raw_Data!N3777</f>
        <v/>
      </c>
      <c r="O3777">
        <f>Raw_Data!O3777</f>
        <v/>
      </c>
      <c r="P3777">
        <f>Raw_Data!P3777</f>
        <v/>
      </c>
      <c r="Q3777">
        <f>Raw_Data!Q3777</f>
        <v/>
      </c>
      <c r="R3777">
        <f>Raw_Data!R3777</f>
        <v/>
      </c>
      <c r="S3777">
        <f>Raw_Data!S3777</f>
        <v/>
      </c>
      <c r="T3777">
        <f>YEAR(B3777)</f>
        <v/>
      </c>
      <c r="U3777">
        <f>MONTH(B3777)</f>
        <v/>
      </c>
      <c r="V3777">
        <f>TEXT(B3777,"mmm")</f>
        <v/>
      </c>
      <c r="W3777" s="15">
        <f>IFERROR(N3777/L3777,0)</f>
        <v/>
      </c>
      <c r="X3777">
        <f>IF(K3777=0,"No Discount",IF(K3777&lt;=5%,"Low",IF(K3777&lt;=15%,"Medium","High")))</f>
        <v/>
      </c>
      <c r="Y3777">
        <f>IF(L3777&gt;=20000,"High Value",IF(L3777&gt;=5000,"Medium Value","Low Value"))</f>
        <v/>
      </c>
      <c r="Z3777">
        <f>IF(R3777&lt;=3,"Fast",IF(R3777&lt;=5,"On Time","Delayed"))</f>
        <v/>
      </c>
    </row>
    <row r="3778">
      <c r="A3778">
        <f>Raw_Data!A3778</f>
        <v/>
      </c>
      <c r="B3778" s="11">
        <f>Raw_Data!B3778</f>
        <v/>
      </c>
      <c r="C3778">
        <f>Raw_Data!C3778</f>
        <v/>
      </c>
      <c r="D3778">
        <f>Raw_Data!D3778</f>
        <v/>
      </c>
      <c r="E3778">
        <f>Raw_Data!E3778</f>
        <v/>
      </c>
      <c r="F3778">
        <f>Raw_Data!F3778</f>
        <v/>
      </c>
      <c r="G3778">
        <f>Raw_Data!G3778</f>
        <v/>
      </c>
      <c r="H3778">
        <f>Raw_Data!H3778</f>
        <v/>
      </c>
      <c r="I3778">
        <f>Raw_Data!I3778</f>
        <v/>
      </c>
      <c r="J3778" s="12">
        <f>Raw_Data!J3778</f>
        <v/>
      </c>
      <c r="K3778" s="13">
        <f>Raw_Data!K3778</f>
        <v/>
      </c>
      <c r="L3778" s="12">
        <f>Raw_Data!L3778</f>
        <v/>
      </c>
      <c r="M3778" s="12">
        <f>Raw_Data!M3778</f>
        <v/>
      </c>
      <c r="N3778" s="12">
        <f>Raw_Data!N3778</f>
        <v/>
      </c>
      <c r="O3778">
        <f>Raw_Data!O3778</f>
        <v/>
      </c>
      <c r="P3778">
        <f>Raw_Data!P3778</f>
        <v/>
      </c>
      <c r="Q3778">
        <f>Raw_Data!Q3778</f>
        <v/>
      </c>
      <c r="R3778">
        <f>Raw_Data!R3778</f>
        <v/>
      </c>
      <c r="S3778">
        <f>Raw_Data!S3778</f>
        <v/>
      </c>
      <c r="T3778">
        <f>YEAR(B3778)</f>
        <v/>
      </c>
      <c r="U3778">
        <f>MONTH(B3778)</f>
        <v/>
      </c>
      <c r="V3778">
        <f>TEXT(B3778,"mmm")</f>
        <v/>
      </c>
      <c r="W3778" s="15">
        <f>IFERROR(N3778/L3778,0)</f>
        <v/>
      </c>
      <c r="X3778">
        <f>IF(K3778=0,"No Discount",IF(K3778&lt;=5%,"Low",IF(K3778&lt;=15%,"Medium","High")))</f>
        <v/>
      </c>
      <c r="Y3778">
        <f>IF(L3778&gt;=20000,"High Value",IF(L3778&gt;=5000,"Medium Value","Low Value"))</f>
        <v/>
      </c>
      <c r="Z3778">
        <f>IF(R3778&lt;=3,"Fast",IF(R3778&lt;=5,"On Time","Delayed"))</f>
        <v/>
      </c>
    </row>
    <row r="3779">
      <c r="A3779">
        <f>Raw_Data!A3779</f>
        <v/>
      </c>
      <c r="B3779" s="11">
        <f>Raw_Data!B3779</f>
        <v/>
      </c>
      <c r="C3779">
        <f>Raw_Data!C3779</f>
        <v/>
      </c>
      <c r="D3779">
        <f>Raw_Data!D3779</f>
        <v/>
      </c>
      <c r="E3779">
        <f>Raw_Data!E3779</f>
        <v/>
      </c>
      <c r="F3779">
        <f>Raw_Data!F3779</f>
        <v/>
      </c>
      <c r="G3779">
        <f>Raw_Data!G3779</f>
        <v/>
      </c>
      <c r="H3779">
        <f>Raw_Data!H3779</f>
        <v/>
      </c>
      <c r="I3779">
        <f>Raw_Data!I3779</f>
        <v/>
      </c>
      <c r="J3779" s="12">
        <f>Raw_Data!J3779</f>
        <v/>
      </c>
      <c r="K3779" s="13">
        <f>Raw_Data!K3779</f>
        <v/>
      </c>
      <c r="L3779" s="12">
        <f>Raw_Data!L3779</f>
        <v/>
      </c>
      <c r="M3779" s="12">
        <f>Raw_Data!M3779</f>
        <v/>
      </c>
      <c r="N3779" s="12">
        <f>Raw_Data!N3779</f>
        <v/>
      </c>
      <c r="O3779">
        <f>Raw_Data!O3779</f>
        <v/>
      </c>
      <c r="P3779">
        <f>Raw_Data!P3779</f>
        <v/>
      </c>
      <c r="Q3779">
        <f>Raw_Data!Q3779</f>
        <v/>
      </c>
      <c r="R3779">
        <f>Raw_Data!R3779</f>
        <v/>
      </c>
      <c r="S3779">
        <f>Raw_Data!S3779</f>
        <v/>
      </c>
      <c r="T3779">
        <f>YEAR(B3779)</f>
        <v/>
      </c>
      <c r="U3779">
        <f>MONTH(B3779)</f>
        <v/>
      </c>
      <c r="V3779">
        <f>TEXT(B3779,"mmm")</f>
        <v/>
      </c>
      <c r="W3779" s="15">
        <f>IFERROR(N3779/L3779,0)</f>
        <v/>
      </c>
      <c r="X3779">
        <f>IF(K3779=0,"No Discount",IF(K3779&lt;=5%,"Low",IF(K3779&lt;=15%,"Medium","High")))</f>
        <v/>
      </c>
      <c r="Y3779">
        <f>IF(L3779&gt;=20000,"High Value",IF(L3779&gt;=5000,"Medium Value","Low Value"))</f>
        <v/>
      </c>
      <c r="Z3779">
        <f>IF(R3779&lt;=3,"Fast",IF(R3779&lt;=5,"On Time","Delayed"))</f>
        <v/>
      </c>
    </row>
    <row r="3780">
      <c r="A3780">
        <f>Raw_Data!A3780</f>
        <v/>
      </c>
      <c r="B3780" s="11">
        <f>Raw_Data!B3780</f>
        <v/>
      </c>
      <c r="C3780">
        <f>Raw_Data!C3780</f>
        <v/>
      </c>
      <c r="D3780">
        <f>Raw_Data!D3780</f>
        <v/>
      </c>
      <c r="E3780">
        <f>Raw_Data!E3780</f>
        <v/>
      </c>
      <c r="F3780">
        <f>Raw_Data!F3780</f>
        <v/>
      </c>
      <c r="G3780">
        <f>Raw_Data!G3780</f>
        <v/>
      </c>
      <c r="H3780">
        <f>Raw_Data!H3780</f>
        <v/>
      </c>
      <c r="I3780">
        <f>Raw_Data!I3780</f>
        <v/>
      </c>
      <c r="J3780" s="12">
        <f>Raw_Data!J3780</f>
        <v/>
      </c>
      <c r="K3780" s="13">
        <f>Raw_Data!K3780</f>
        <v/>
      </c>
      <c r="L3780" s="12">
        <f>Raw_Data!L3780</f>
        <v/>
      </c>
      <c r="M3780" s="12">
        <f>Raw_Data!M3780</f>
        <v/>
      </c>
      <c r="N3780" s="12">
        <f>Raw_Data!N3780</f>
        <v/>
      </c>
      <c r="O3780">
        <f>Raw_Data!O3780</f>
        <v/>
      </c>
      <c r="P3780">
        <f>Raw_Data!P3780</f>
        <v/>
      </c>
      <c r="Q3780">
        <f>Raw_Data!Q3780</f>
        <v/>
      </c>
      <c r="R3780">
        <f>Raw_Data!R3780</f>
        <v/>
      </c>
      <c r="S3780">
        <f>Raw_Data!S3780</f>
        <v/>
      </c>
      <c r="T3780">
        <f>YEAR(B3780)</f>
        <v/>
      </c>
      <c r="U3780">
        <f>MONTH(B3780)</f>
        <v/>
      </c>
      <c r="V3780">
        <f>TEXT(B3780,"mmm")</f>
        <v/>
      </c>
      <c r="W3780" s="15">
        <f>IFERROR(N3780/L3780,0)</f>
        <v/>
      </c>
      <c r="X3780">
        <f>IF(K3780=0,"No Discount",IF(K3780&lt;=5%,"Low",IF(K3780&lt;=15%,"Medium","High")))</f>
        <v/>
      </c>
      <c r="Y3780">
        <f>IF(L3780&gt;=20000,"High Value",IF(L3780&gt;=5000,"Medium Value","Low Value"))</f>
        <v/>
      </c>
      <c r="Z3780">
        <f>IF(R3780&lt;=3,"Fast",IF(R3780&lt;=5,"On Time","Delayed"))</f>
        <v/>
      </c>
    </row>
    <row r="3781">
      <c r="A3781">
        <f>Raw_Data!A3781</f>
        <v/>
      </c>
      <c r="B3781" s="11">
        <f>Raw_Data!B3781</f>
        <v/>
      </c>
      <c r="C3781">
        <f>Raw_Data!C3781</f>
        <v/>
      </c>
      <c r="D3781">
        <f>Raw_Data!D3781</f>
        <v/>
      </c>
      <c r="E3781">
        <f>Raw_Data!E3781</f>
        <v/>
      </c>
      <c r="F3781">
        <f>Raw_Data!F3781</f>
        <v/>
      </c>
      <c r="G3781">
        <f>Raw_Data!G3781</f>
        <v/>
      </c>
      <c r="H3781">
        <f>Raw_Data!H3781</f>
        <v/>
      </c>
      <c r="I3781">
        <f>Raw_Data!I3781</f>
        <v/>
      </c>
      <c r="J3781" s="12">
        <f>Raw_Data!J3781</f>
        <v/>
      </c>
      <c r="K3781" s="13">
        <f>Raw_Data!K3781</f>
        <v/>
      </c>
      <c r="L3781" s="12">
        <f>Raw_Data!L3781</f>
        <v/>
      </c>
      <c r="M3781" s="12">
        <f>Raw_Data!M3781</f>
        <v/>
      </c>
      <c r="N3781" s="12">
        <f>Raw_Data!N3781</f>
        <v/>
      </c>
      <c r="O3781">
        <f>Raw_Data!O3781</f>
        <v/>
      </c>
      <c r="P3781">
        <f>Raw_Data!P3781</f>
        <v/>
      </c>
      <c r="Q3781">
        <f>Raw_Data!Q3781</f>
        <v/>
      </c>
      <c r="R3781">
        <f>Raw_Data!R3781</f>
        <v/>
      </c>
      <c r="S3781">
        <f>Raw_Data!S3781</f>
        <v/>
      </c>
      <c r="T3781">
        <f>YEAR(B3781)</f>
        <v/>
      </c>
      <c r="U3781">
        <f>MONTH(B3781)</f>
        <v/>
      </c>
      <c r="V3781">
        <f>TEXT(B3781,"mmm")</f>
        <v/>
      </c>
      <c r="W3781" s="15">
        <f>IFERROR(N3781/L3781,0)</f>
        <v/>
      </c>
      <c r="X3781">
        <f>IF(K3781=0,"No Discount",IF(K3781&lt;=5%,"Low",IF(K3781&lt;=15%,"Medium","High")))</f>
        <v/>
      </c>
      <c r="Y3781">
        <f>IF(L3781&gt;=20000,"High Value",IF(L3781&gt;=5000,"Medium Value","Low Value"))</f>
        <v/>
      </c>
      <c r="Z3781">
        <f>IF(R3781&lt;=3,"Fast",IF(R3781&lt;=5,"On Time","Delayed"))</f>
        <v/>
      </c>
    </row>
    <row r="3782">
      <c r="A3782">
        <f>Raw_Data!A3782</f>
        <v/>
      </c>
      <c r="B3782" s="11">
        <f>Raw_Data!B3782</f>
        <v/>
      </c>
      <c r="C3782">
        <f>Raw_Data!C3782</f>
        <v/>
      </c>
      <c r="D3782">
        <f>Raw_Data!D3782</f>
        <v/>
      </c>
      <c r="E3782">
        <f>Raw_Data!E3782</f>
        <v/>
      </c>
      <c r="F3782">
        <f>Raw_Data!F3782</f>
        <v/>
      </c>
      <c r="G3782">
        <f>Raw_Data!G3782</f>
        <v/>
      </c>
      <c r="H3782">
        <f>Raw_Data!H3782</f>
        <v/>
      </c>
      <c r="I3782">
        <f>Raw_Data!I3782</f>
        <v/>
      </c>
      <c r="J3782" s="12">
        <f>Raw_Data!J3782</f>
        <v/>
      </c>
      <c r="K3782" s="13">
        <f>Raw_Data!K3782</f>
        <v/>
      </c>
      <c r="L3782" s="12">
        <f>Raw_Data!L3782</f>
        <v/>
      </c>
      <c r="M3782" s="12">
        <f>Raw_Data!M3782</f>
        <v/>
      </c>
      <c r="N3782" s="12">
        <f>Raw_Data!N3782</f>
        <v/>
      </c>
      <c r="O3782">
        <f>Raw_Data!O3782</f>
        <v/>
      </c>
      <c r="P3782">
        <f>Raw_Data!P3782</f>
        <v/>
      </c>
      <c r="Q3782">
        <f>Raw_Data!Q3782</f>
        <v/>
      </c>
      <c r="R3782">
        <f>Raw_Data!R3782</f>
        <v/>
      </c>
      <c r="S3782">
        <f>Raw_Data!S3782</f>
        <v/>
      </c>
      <c r="T3782">
        <f>YEAR(B3782)</f>
        <v/>
      </c>
      <c r="U3782">
        <f>MONTH(B3782)</f>
        <v/>
      </c>
      <c r="V3782">
        <f>TEXT(B3782,"mmm")</f>
        <v/>
      </c>
      <c r="W3782" s="15">
        <f>IFERROR(N3782/L3782,0)</f>
        <v/>
      </c>
      <c r="X3782">
        <f>IF(K3782=0,"No Discount",IF(K3782&lt;=5%,"Low",IF(K3782&lt;=15%,"Medium","High")))</f>
        <v/>
      </c>
      <c r="Y3782">
        <f>IF(L3782&gt;=20000,"High Value",IF(L3782&gt;=5000,"Medium Value","Low Value"))</f>
        <v/>
      </c>
      <c r="Z3782">
        <f>IF(R3782&lt;=3,"Fast",IF(R3782&lt;=5,"On Time","Delayed"))</f>
        <v/>
      </c>
    </row>
    <row r="3783">
      <c r="A3783">
        <f>Raw_Data!A3783</f>
        <v/>
      </c>
      <c r="B3783" s="11">
        <f>Raw_Data!B3783</f>
        <v/>
      </c>
      <c r="C3783">
        <f>Raw_Data!C3783</f>
        <v/>
      </c>
      <c r="D3783">
        <f>Raw_Data!D3783</f>
        <v/>
      </c>
      <c r="E3783">
        <f>Raw_Data!E3783</f>
        <v/>
      </c>
      <c r="F3783">
        <f>Raw_Data!F3783</f>
        <v/>
      </c>
      <c r="G3783">
        <f>Raw_Data!G3783</f>
        <v/>
      </c>
      <c r="H3783">
        <f>Raw_Data!H3783</f>
        <v/>
      </c>
      <c r="I3783">
        <f>Raw_Data!I3783</f>
        <v/>
      </c>
      <c r="J3783" s="12">
        <f>Raw_Data!J3783</f>
        <v/>
      </c>
      <c r="K3783" s="13">
        <f>Raw_Data!K3783</f>
        <v/>
      </c>
      <c r="L3783" s="12">
        <f>Raw_Data!L3783</f>
        <v/>
      </c>
      <c r="M3783" s="12">
        <f>Raw_Data!M3783</f>
        <v/>
      </c>
      <c r="N3783" s="12">
        <f>Raw_Data!N3783</f>
        <v/>
      </c>
      <c r="O3783">
        <f>Raw_Data!O3783</f>
        <v/>
      </c>
      <c r="P3783">
        <f>Raw_Data!P3783</f>
        <v/>
      </c>
      <c r="Q3783">
        <f>Raw_Data!Q3783</f>
        <v/>
      </c>
      <c r="R3783">
        <f>Raw_Data!R3783</f>
        <v/>
      </c>
      <c r="S3783">
        <f>Raw_Data!S3783</f>
        <v/>
      </c>
      <c r="T3783">
        <f>YEAR(B3783)</f>
        <v/>
      </c>
      <c r="U3783">
        <f>MONTH(B3783)</f>
        <v/>
      </c>
      <c r="V3783">
        <f>TEXT(B3783,"mmm")</f>
        <v/>
      </c>
      <c r="W3783" s="15">
        <f>IFERROR(N3783/L3783,0)</f>
        <v/>
      </c>
      <c r="X3783">
        <f>IF(K3783=0,"No Discount",IF(K3783&lt;=5%,"Low",IF(K3783&lt;=15%,"Medium","High")))</f>
        <v/>
      </c>
      <c r="Y3783">
        <f>IF(L3783&gt;=20000,"High Value",IF(L3783&gt;=5000,"Medium Value","Low Value"))</f>
        <v/>
      </c>
      <c r="Z3783">
        <f>IF(R3783&lt;=3,"Fast",IF(R3783&lt;=5,"On Time","Delayed"))</f>
        <v/>
      </c>
    </row>
    <row r="3784">
      <c r="A3784">
        <f>Raw_Data!A3784</f>
        <v/>
      </c>
      <c r="B3784" s="11">
        <f>Raw_Data!B3784</f>
        <v/>
      </c>
      <c r="C3784">
        <f>Raw_Data!C3784</f>
        <v/>
      </c>
      <c r="D3784">
        <f>Raw_Data!D3784</f>
        <v/>
      </c>
      <c r="E3784">
        <f>Raw_Data!E3784</f>
        <v/>
      </c>
      <c r="F3784">
        <f>Raw_Data!F3784</f>
        <v/>
      </c>
      <c r="G3784">
        <f>Raw_Data!G3784</f>
        <v/>
      </c>
      <c r="H3784">
        <f>Raw_Data!H3784</f>
        <v/>
      </c>
      <c r="I3784">
        <f>Raw_Data!I3784</f>
        <v/>
      </c>
      <c r="J3784" s="12">
        <f>Raw_Data!J3784</f>
        <v/>
      </c>
      <c r="K3784" s="13">
        <f>Raw_Data!K3784</f>
        <v/>
      </c>
      <c r="L3784" s="12">
        <f>Raw_Data!L3784</f>
        <v/>
      </c>
      <c r="M3784" s="12">
        <f>Raw_Data!M3784</f>
        <v/>
      </c>
      <c r="N3784" s="12">
        <f>Raw_Data!N3784</f>
        <v/>
      </c>
      <c r="O3784">
        <f>Raw_Data!O3784</f>
        <v/>
      </c>
      <c r="P3784">
        <f>Raw_Data!P3784</f>
        <v/>
      </c>
      <c r="Q3784">
        <f>Raw_Data!Q3784</f>
        <v/>
      </c>
      <c r="R3784">
        <f>Raw_Data!R3784</f>
        <v/>
      </c>
      <c r="S3784">
        <f>Raw_Data!S3784</f>
        <v/>
      </c>
      <c r="T3784">
        <f>YEAR(B3784)</f>
        <v/>
      </c>
      <c r="U3784">
        <f>MONTH(B3784)</f>
        <v/>
      </c>
      <c r="V3784">
        <f>TEXT(B3784,"mmm")</f>
        <v/>
      </c>
      <c r="W3784" s="15">
        <f>IFERROR(N3784/L3784,0)</f>
        <v/>
      </c>
      <c r="X3784">
        <f>IF(K3784=0,"No Discount",IF(K3784&lt;=5%,"Low",IF(K3784&lt;=15%,"Medium","High")))</f>
        <v/>
      </c>
      <c r="Y3784">
        <f>IF(L3784&gt;=20000,"High Value",IF(L3784&gt;=5000,"Medium Value","Low Value"))</f>
        <v/>
      </c>
      <c r="Z3784">
        <f>IF(R3784&lt;=3,"Fast",IF(R3784&lt;=5,"On Time","Delayed"))</f>
        <v/>
      </c>
    </row>
    <row r="3785">
      <c r="A3785">
        <f>Raw_Data!A3785</f>
        <v/>
      </c>
      <c r="B3785" s="11">
        <f>Raw_Data!B3785</f>
        <v/>
      </c>
      <c r="C3785">
        <f>Raw_Data!C3785</f>
        <v/>
      </c>
      <c r="D3785">
        <f>Raw_Data!D3785</f>
        <v/>
      </c>
      <c r="E3785">
        <f>Raw_Data!E3785</f>
        <v/>
      </c>
      <c r="F3785">
        <f>Raw_Data!F3785</f>
        <v/>
      </c>
      <c r="G3785">
        <f>Raw_Data!G3785</f>
        <v/>
      </c>
      <c r="H3785">
        <f>Raw_Data!H3785</f>
        <v/>
      </c>
      <c r="I3785">
        <f>Raw_Data!I3785</f>
        <v/>
      </c>
      <c r="J3785" s="12">
        <f>Raw_Data!J3785</f>
        <v/>
      </c>
      <c r="K3785" s="13">
        <f>Raw_Data!K3785</f>
        <v/>
      </c>
      <c r="L3785" s="12">
        <f>Raw_Data!L3785</f>
        <v/>
      </c>
      <c r="M3785" s="12">
        <f>Raw_Data!M3785</f>
        <v/>
      </c>
      <c r="N3785" s="12">
        <f>Raw_Data!N3785</f>
        <v/>
      </c>
      <c r="O3785">
        <f>Raw_Data!O3785</f>
        <v/>
      </c>
      <c r="P3785">
        <f>Raw_Data!P3785</f>
        <v/>
      </c>
      <c r="Q3785">
        <f>Raw_Data!Q3785</f>
        <v/>
      </c>
      <c r="R3785">
        <f>Raw_Data!R3785</f>
        <v/>
      </c>
      <c r="S3785">
        <f>Raw_Data!S3785</f>
        <v/>
      </c>
      <c r="T3785">
        <f>YEAR(B3785)</f>
        <v/>
      </c>
      <c r="U3785">
        <f>MONTH(B3785)</f>
        <v/>
      </c>
      <c r="V3785">
        <f>TEXT(B3785,"mmm")</f>
        <v/>
      </c>
      <c r="W3785" s="15">
        <f>IFERROR(N3785/L3785,0)</f>
        <v/>
      </c>
      <c r="X3785">
        <f>IF(K3785=0,"No Discount",IF(K3785&lt;=5%,"Low",IF(K3785&lt;=15%,"Medium","High")))</f>
        <v/>
      </c>
      <c r="Y3785">
        <f>IF(L3785&gt;=20000,"High Value",IF(L3785&gt;=5000,"Medium Value","Low Value"))</f>
        <v/>
      </c>
      <c r="Z3785">
        <f>IF(R3785&lt;=3,"Fast",IF(R3785&lt;=5,"On Time","Delayed"))</f>
        <v/>
      </c>
    </row>
    <row r="3786">
      <c r="A3786">
        <f>Raw_Data!A3786</f>
        <v/>
      </c>
      <c r="B3786" s="11">
        <f>Raw_Data!B3786</f>
        <v/>
      </c>
      <c r="C3786">
        <f>Raw_Data!C3786</f>
        <v/>
      </c>
      <c r="D3786">
        <f>Raw_Data!D3786</f>
        <v/>
      </c>
      <c r="E3786">
        <f>Raw_Data!E3786</f>
        <v/>
      </c>
      <c r="F3786">
        <f>Raw_Data!F3786</f>
        <v/>
      </c>
      <c r="G3786">
        <f>Raw_Data!G3786</f>
        <v/>
      </c>
      <c r="H3786">
        <f>Raw_Data!H3786</f>
        <v/>
      </c>
      <c r="I3786">
        <f>Raw_Data!I3786</f>
        <v/>
      </c>
      <c r="J3786" s="12">
        <f>Raw_Data!J3786</f>
        <v/>
      </c>
      <c r="K3786" s="13">
        <f>Raw_Data!K3786</f>
        <v/>
      </c>
      <c r="L3786" s="12">
        <f>Raw_Data!L3786</f>
        <v/>
      </c>
      <c r="M3786" s="12">
        <f>Raw_Data!M3786</f>
        <v/>
      </c>
      <c r="N3786" s="12">
        <f>Raw_Data!N3786</f>
        <v/>
      </c>
      <c r="O3786">
        <f>Raw_Data!O3786</f>
        <v/>
      </c>
      <c r="P3786">
        <f>Raw_Data!P3786</f>
        <v/>
      </c>
      <c r="Q3786">
        <f>Raw_Data!Q3786</f>
        <v/>
      </c>
      <c r="R3786">
        <f>Raw_Data!R3786</f>
        <v/>
      </c>
      <c r="S3786">
        <f>Raw_Data!S3786</f>
        <v/>
      </c>
      <c r="T3786">
        <f>YEAR(B3786)</f>
        <v/>
      </c>
      <c r="U3786">
        <f>MONTH(B3786)</f>
        <v/>
      </c>
      <c r="V3786">
        <f>TEXT(B3786,"mmm")</f>
        <v/>
      </c>
      <c r="W3786" s="15">
        <f>IFERROR(N3786/L3786,0)</f>
        <v/>
      </c>
      <c r="X3786">
        <f>IF(K3786=0,"No Discount",IF(K3786&lt;=5%,"Low",IF(K3786&lt;=15%,"Medium","High")))</f>
        <v/>
      </c>
      <c r="Y3786">
        <f>IF(L3786&gt;=20000,"High Value",IF(L3786&gt;=5000,"Medium Value","Low Value"))</f>
        <v/>
      </c>
      <c r="Z3786">
        <f>IF(R3786&lt;=3,"Fast",IF(R3786&lt;=5,"On Time","Delayed"))</f>
        <v/>
      </c>
    </row>
    <row r="3787">
      <c r="A3787">
        <f>Raw_Data!A3787</f>
        <v/>
      </c>
      <c r="B3787" s="11">
        <f>Raw_Data!B3787</f>
        <v/>
      </c>
      <c r="C3787">
        <f>Raw_Data!C3787</f>
        <v/>
      </c>
      <c r="D3787">
        <f>Raw_Data!D3787</f>
        <v/>
      </c>
      <c r="E3787">
        <f>Raw_Data!E3787</f>
        <v/>
      </c>
      <c r="F3787">
        <f>Raw_Data!F3787</f>
        <v/>
      </c>
      <c r="G3787">
        <f>Raw_Data!G3787</f>
        <v/>
      </c>
      <c r="H3787">
        <f>Raw_Data!H3787</f>
        <v/>
      </c>
      <c r="I3787">
        <f>Raw_Data!I3787</f>
        <v/>
      </c>
      <c r="J3787" s="12">
        <f>Raw_Data!J3787</f>
        <v/>
      </c>
      <c r="K3787" s="13">
        <f>Raw_Data!K3787</f>
        <v/>
      </c>
      <c r="L3787" s="12">
        <f>Raw_Data!L3787</f>
        <v/>
      </c>
      <c r="M3787" s="12">
        <f>Raw_Data!M3787</f>
        <v/>
      </c>
      <c r="N3787" s="12">
        <f>Raw_Data!N3787</f>
        <v/>
      </c>
      <c r="O3787">
        <f>Raw_Data!O3787</f>
        <v/>
      </c>
      <c r="P3787">
        <f>Raw_Data!P3787</f>
        <v/>
      </c>
      <c r="Q3787">
        <f>Raw_Data!Q3787</f>
        <v/>
      </c>
      <c r="R3787">
        <f>Raw_Data!R3787</f>
        <v/>
      </c>
      <c r="S3787">
        <f>Raw_Data!S3787</f>
        <v/>
      </c>
      <c r="T3787">
        <f>YEAR(B3787)</f>
        <v/>
      </c>
      <c r="U3787">
        <f>MONTH(B3787)</f>
        <v/>
      </c>
      <c r="V3787">
        <f>TEXT(B3787,"mmm")</f>
        <v/>
      </c>
      <c r="W3787" s="15">
        <f>IFERROR(N3787/L3787,0)</f>
        <v/>
      </c>
      <c r="X3787">
        <f>IF(K3787=0,"No Discount",IF(K3787&lt;=5%,"Low",IF(K3787&lt;=15%,"Medium","High")))</f>
        <v/>
      </c>
      <c r="Y3787">
        <f>IF(L3787&gt;=20000,"High Value",IF(L3787&gt;=5000,"Medium Value","Low Value"))</f>
        <v/>
      </c>
      <c r="Z3787">
        <f>IF(R3787&lt;=3,"Fast",IF(R3787&lt;=5,"On Time","Delayed"))</f>
        <v/>
      </c>
    </row>
    <row r="3788">
      <c r="A3788">
        <f>Raw_Data!A3788</f>
        <v/>
      </c>
      <c r="B3788" s="11">
        <f>Raw_Data!B3788</f>
        <v/>
      </c>
      <c r="C3788">
        <f>Raw_Data!C3788</f>
        <v/>
      </c>
      <c r="D3788">
        <f>Raw_Data!D3788</f>
        <v/>
      </c>
      <c r="E3788">
        <f>Raw_Data!E3788</f>
        <v/>
      </c>
      <c r="F3788">
        <f>Raw_Data!F3788</f>
        <v/>
      </c>
      <c r="G3788">
        <f>Raw_Data!G3788</f>
        <v/>
      </c>
      <c r="H3788">
        <f>Raw_Data!H3788</f>
        <v/>
      </c>
      <c r="I3788">
        <f>Raw_Data!I3788</f>
        <v/>
      </c>
      <c r="J3788" s="12">
        <f>Raw_Data!J3788</f>
        <v/>
      </c>
      <c r="K3788" s="13">
        <f>Raw_Data!K3788</f>
        <v/>
      </c>
      <c r="L3788" s="12">
        <f>Raw_Data!L3788</f>
        <v/>
      </c>
      <c r="M3788" s="12">
        <f>Raw_Data!M3788</f>
        <v/>
      </c>
      <c r="N3788" s="12">
        <f>Raw_Data!N3788</f>
        <v/>
      </c>
      <c r="O3788">
        <f>Raw_Data!O3788</f>
        <v/>
      </c>
      <c r="P3788">
        <f>Raw_Data!P3788</f>
        <v/>
      </c>
      <c r="Q3788">
        <f>Raw_Data!Q3788</f>
        <v/>
      </c>
      <c r="R3788">
        <f>Raw_Data!R3788</f>
        <v/>
      </c>
      <c r="S3788">
        <f>Raw_Data!S3788</f>
        <v/>
      </c>
      <c r="T3788">
        <f>YEAR(B3788)</f>
        <v/>
      </c>
      <c r="U3788">
        <f>MONTH(B3788)</f>
        <v/>
      </c>
      <c r="V3788">
        <f>TEXT(B3788,"mmm")</f>
        <v/>
      </c>
      <c r="W3788" s="15">
        <f>IFERROR(N3788/L3788,0)</f>
        <v/>
      </c>
      <c r="X3788">
        <f>IF(K3788=0,"No Discount",IF(K3788&lt;=5%,"Low",IF(K3788&lt;=15%,"Medium","High")))</f>
        <v/>
      </c>
      <c r="Y3788">
        <f>IF(L3788&gt;=20000,"High Value",IF(L3788&gt;=5000,"Medium Value","Low Value"))</f>
        <v/>
      </c>
      <c r="Z3788">
        <f>IF(R3788&lt;=3,"Fast",IF(R3788&lt;=5,"On Time","Delayed"))</f>
        <v/>
      </c>
    </row>
    <row r="3789">
      <c r="A3789">
        <f>Raw_Data!A3789</f>
        <v/>
      </c>
      <c r="B3789" s="11">
        <f>Raw_Data!B3789</f>
        <v/>
      </c>
      <c r="C3789">
        <f>Raw_Data!C3789</f>
        <v/>
      </c>
      <c r="D3789">
        <f>Raw_Data!D3789</f>
        <v/>
      </c>
      <c r="E3789">
        <f>Raw_Data!E3789</f>
        <v/>
      </c>
      <c r="F3789">
        <f>Raw_Data!F3789</f>
        <v/>
      </c>
      <c r="G3789">
        <f>Raw_Data!G3789</f>
        <v/>
      </c>
      <c r="H3789">
        <f>Raw_Data!H3789</f>
        <v/>
      </c>
      <c r="I3789">
        <f>Raw_Data!I3789</f>
        <v/>
      </c>
      <c r="J3789" s="12">
        <f>Raw_Data!J3789</f>
        <v/>
      </c>
      <c r="K3789" s="13">
        <f>Raw_Data!K3789</f>
        <v/>
      </c>
      <c r="L3789" s="12">
        <f>Raw_Data!L3789</f>
        <v/>
      </c>
      <c r="M3789" s="12">
        <f>Raw_Data!M3789</f>
        <v/>
      </c>
      <c r="N3789" s="12">
        <f>Raw_Data!N3789</f>
        <v/>
      </c>
      <c r="O3789">
        <f>Raw_Data!O3789</f>
        <v/>
      </c>
      <c r="P3789">
        <f>Raw_Data!P3789</f>
        <v/>
      </c>
      <c r="Q3789">
        <f>Raw_Data!Q3789</f>
        <v/>
      </c>
      <c r="R3789">
        <f>Raw_Data!R3789</f>
        <v/>
      </c>
      <c r="S3789">
        <f>Raw_Data!S3789</f>
        <v/>
      </c>
      <c r="T3789">
        <f>YEAR(B3789)</f>
        <v/>
      </c>
      <c r="U3789">
        <f>MONTH(B3789)</f>
        <v/>
      </c>
      <c r="V3789">
        <f>TEXT(B3789,"mmm")</f>
        <v/>
      </c>
      <c r="W3789" s="15">
        <f>IFERROR(N3789/L3789,0)</f>
        <v/>
      </c>
      <c r="X3789">
        <f>IF(K3789=0,"No Discount",IF(K3789&lt;=5%,"Low",IF(K3789&lt;=15%,"Medium","High")))</f>
        <v/>
      </c>
      <c r="Y3789">
        <f>IF(L3789&gt;=20000,"High Value",IF(L3789&gt;=5000,"Medium Value","Low Value"))</f>
        <v/>
      </c>
      <c r="Z3789">
        <f>IF(R3789&lt;=3,"Fast",IF(R3789&lt;=5,"On Time","Delayed"))</f>
        <v/>
      </c>
    </row>
    <row r="3790">
      <c r="A3790">
        <f>Raw_Data!A3790</f>
        <v/>
      </c>
      <c r="B3790" s="11">
        <f>Raw_Data!B3790</f>
        <v/>
      </c>
      <c r="C3790">
        <f>Raw_Data!C3790</f>
        <v/>
      </c>
      <c r="D3790">
        <f>Raw_Data!D3790</f>
        <v/>
      </c>
      <c r="E3790">
        <f>Raw_Data!E3790</f>
        <v/>
      </c>
      <c r="F3790">
        <f>Raw_Data!F3790</f>
        <v/>
      </c>
      <c r="G3790">
        <f>Raw_Data!G3790</f>
        <v/>
      </c>
      <c r="H3790">
        <f>Raw_Data!H3790</f>
        <v/>
      </c>
      <c r="I3790">
        <f>Raw_Data!I3790</f>
        <v/>
      </c>
      <c r="J3790" s="12">
        <f>Raw_Data!J3790</f>
        <v/>
      </c>
      <c r="K3790" s="13">
        <f>Raw_Data!K3790</f>
        <v/>
      </c>
      <c r="L3790" s="12">
        <f>Raw_Data!L3790</f>
        <v/>
      </c>
      <c r="M3790" s="12">
        <f>Raw_Data!M3790</f>
        <v/>
      </c>
      <c r="N3790" s="12">
        <f>Raw_Data!N3790</f>
        <v/>
      </c>
      <c r="O3790">
        <f>Raw_Data!O3790</f>
        <v/>
      </c>
      <c r="P3790">
        <f>Raw_Data!P3790</f>
        <v/>
      </c>
      <c r="Q3790">
        <f>Raw_Data!Q3790</f>
        <v/>
      </c>
      <c r="R3790">
        <f>Raw_Data!R3790</f>
        <v/>
      </c>
      <c r="S3790">
        <f>Raw_Data!S3790</f>
        <v/>
      </c>
      <c r="T3790">
        <f>YEAR(B3790)</f>
        <v/>
      </c>
      <c r="U3790">
        <f>MONTH(B3790)</f>
        <v/>
      </c>
      <c r="V3790">
        <f>TEXT(B3790,"mmm")</f>
        <v/>
      </c>
      <c r="W3790" s="15">
        <f>IFERROR(N3790/L3790,0)</f>
        <v/>
      </c>
      <c r="X3790">
        <f>IF(K3790=0,"No Discount",IF(K3790&lt;=5%,"Low",IF(K3790&lt;=15%,"Medium","High")))</f>
        <v/>
      </c>
      <c r="Y3790">
        <f>IF(L3790&gt;=20000,"High Value",IF(L3790&gt;=5000,"Medium Value","Low Value"))</f>
        <v/>
      </c>
      <c r="Z3790">
        <f>IF(R3790&lt;=3,"Fast",IF(R3790&lt;=5,"On Time","Delayed"))</f>
        <v/>
      </c>
    </row>
    <row r="3791">
      <c r="A3791">
        <f>Raw_Data!A3791</f>
        <v/>
      </c>
      <c r="B3791" s="11">
        <f>Raw_Data!B3791</f>
        <v/>
      </c>
      <c r="C3791">
        <f>Raw_Data!C3791</f>
        <v/>
      </c>
      <c r="D3791">
        <f>Raw_Data!D3791</f>
        <v/>
      </c>
      <c r="E3791">
        <f>Raw_Data!E3791</f>
        <v/>
      </c>
      <c r="F3791">
        <f>Raw_Data!F3791</f>
        <v/>
      </c>
      <c r="G3791">
        <f>Raw_Data!G3791</f>
        <v/>
      </c>
      <c r="H3791">
        <f>Raw_Data!H3791</f>
        <v/>
      </c>
      <c r="I3791">
        <f>Raw_Data!I3791</f>
        <v/>
      </c>
      <c r="J3791" s="12">
        <f>Raw_Data!J3791</f>
        <v/>
      </c>
      <c r="K3791" s="13">
        <f>Raw_Data!K3791</f>
        <v/>
      </c>
      <c r="L3791" s="12">
        <f>Raw_Data!L3791</f>
        <v/>
      </c>
      <c r="M3791" s="12">
        <f>Raw_Data!M3791</f>
        <v/>
      </c>
      <c r="N3791" s="12">
        <f>Raw_Data!N3791</f>
        <v/>
      </c>
      <c r="O3791">
        <f>Raw_Data!O3791</f>
        <v/>
      </c>
      <c r="P3791">
        <f>Raw_Data!P3791</f>
        <v/>
      </c>
      <c r="Q3791">
        <f>Raw_Data!Q3791</f>
        <v/>
      </c>
      <c r="R3791">
        <f>Raw_Data!R3791</f>
        <v/>
      </c>
      <c r="S3791">
        <f>Raw_Data!S3791</f>
        <v/>
      </c>
      <c r="T3791">
        <f>YEAR(B3791)</f>
        <v/>
      </c>
      <c r="U3791">
        <f>MONTH(B3791)</f>
        <v/>
      </c>
      <c r="V3791">
        <f>TEXT(B3791,"mmm")</f>
        <v/>
      </c>
      <c r="W3791" s="15">
        <f>IFERROR(N3791/L3791,0)</f>
        <v/>
      </c>
      <c r="X3791">
        <f>IF(K3791=0,"No Discount",IF(K3791&lt;=5%,"Low",IF(K3791&lt;=15%,"Medium","High")))</f>
        <v/>
      </c>
      <c r="Y3791">
        <f>IF(L3791&gt;=20000,"High Value",IF(L3791&gt;=5000,"Medium Value","Low Value"))</f>
        <v/>
      </c>
      <c r="Z3791">
        <f>IF(R3791&lt;=3,"Fast",IF(R3791&lt;=5,"On Time","Delayed"))</f>
        <v/>
      </c>
    </row>
    <row r="3792">
      <c r="A3792">
        <f>Raw_Data!A3792</f>
        <v/>
      </c>
      <c r="B3792" s="11">
        <f>Raw_Data!B3792</f>
        <v/>
      </c>
      <c r="C3792">
        <f>Raw_Data!C3792</f>
        <v/>
      </c>
      <c r="D3792">
        <f>Raw_Data!D3792</f>
        <v/>
      </c>
      <c r="E3792">
        <f>Raw_Data!E3792</f>
        <v/>
      </c>
      <c r="F3792">
        <f>Raw_Data!F3792</f>
        <v/>
      </c>
      <c r="G3792">
        <f>Raw_Data!G3792</f>
        <v/>
      </c>
      <c r="H3792">
        <f>Raw_Data!H3792</f>
        <v/>
      </c>
      <c r="I3792">
        <f>Raw_Data!I3792</f>
        <v/>
      </c>
      <c r="J3792" s="12">
        <f>Raw_Data!J3792</f>
        <v/>
      </c>
      <c r="K3792" s="13">
        <f>Raw_Data!K3792</f>
        <v/>
      </c>
      <c r="L3792" s="12">
        <f>Raw_Data!L3792</f>
        <v/>
      </c>
      <c r="M3792" s="12">
        <f>Raw_Data!M3792</f>
        <v/>
      </c>
      <c r="N3792" s="12">
        <f>Raw_Data!N3792</f>
        <v/>
      </c>
      <c r="O3792">
        <f>Raw_Data!O3792</f>
        <v/>
      </c>
      <c r="P3792">
        <f>Raw_Data!P3792</f>
        <v/>
      </c>
      <c r="Q3792">
        <f>Raw_Data!Q3792</f>
        <v/>
      </c>
      <c r="R3792">
        <f>Raw_Data!R3792</f>
        <v/>
      </c>
      <c r="S3792">
        <f>Raw_Data!S3792</f>
        <v/>
      </c>
      <c r="T3792">
        <f>YEAR(B3792)</f>
        <v/>
      </c>
      <c r="U3792">
        <f>MONTH(B3792)</f>
        <v/>
      </c>
      <c r="V3792">
        <f>TEXT(B3792,"mmm")</f>
        <v/>
      </c>
      <c r="W3792" s="15">
        <f>IFERROR(N3792/L3792,0)</f>
        <v/>
      </c>
      <c r="X3792">
        <f>IF(K3792=0,"No Discount",IF(K3792&lt;=5%,"Low",IF(K3792&lt;=15%,"Medium","High")))</f>
        <v/>
      </c>
      <c r="Y3792">
        <f>IF(L3792&gt;=20000,"High Value",IF(L3792&gt;=5000,"Medium Value","Low Value"))</f>
        <v/>
      </c>
      <c r="Z3792">
        <f>IF(R3792&lt;=3,"Fast",IF(R3792&lt;=5,"On Time","Delayed"))</f>
        <v/>
      </c>
    </row>
    <row r="3793">
      <c r="A3793">
        <f>Raw_Data!A3793</f>
        <v/>
      </c>
      <c r="B3793" s="11">
        <f>Raw_Data!B3793</f>
        <v/>
      </c>
      <c r="C3793">
        <f>Raw_Data!C3793</f>
        <v/>
      </c>
      <c r="D3793">
        <f>Raw_Data!D3793</f>
        <v/>
      </c>
      <c r="E3793">
        <f>Raw_Data!E3793</f>
        <v/>
      </c>
      <c r="F3793">
        <f>Raw_Data!F3793</f>
        <v/>
      </c>
      <c r="G3793">
        <f>Raw_Data!G3793</f>
        <v/>
      </c>
      <c r="H3793">
        <f>Raw_Data!H3793</f>
        <v/>
      </c>
      <c r="I3793">
        <f>Raw_Data!I3793</f>
        <v/>
      </c>
      <c r="J3793" s="12">
        <f>Raw_Data!J3793</f>
        <v/>
      </c>
      <c r="K3793" s="13">
        <f>Raw_Data!K3793</f>
        <v/>
      </c>
      <c r="L3793" s="12">
        <f>Raw_Data!L3793</f>
        <v/>
      </c>
      <c r="M3793" s="12">
        <f>Raw_Data!M3793</f>
        <v/>
      </c>
      <c r="N3793" s="12">
        <f>Raw_Data!N3793</f>
        <v/>
      </c>
      <c r="O3793">
        <f>Raw_Data!O3793</f>
        <v/>
      </c>
      <c r="P3793">
        <f>Raw_Data!P3793</f>
        <v/>
      </c>
      <c r="Q3793">
        <f>Raw_Data!Q3793</f>
        <v/>
      </c>
      <c r="R3793">
        <f>Raw_Data!R3793</f>
        <v/>
      </c>
      <c r="S3793">
        <f>Raw_Data!S3793</f>
        <v/>
      </c>
      <c r="T3793">
        <f>YEAR(B3793)</f>
        <v/>
      </c>
      <c r="U3793">
        <f>MONTH(B3793)</f>
        <v/>
      </c>
      <c r="V3793">
        <f>TEXT(B3793,"mmm")</f>
        <v/>
      </c>
      <c r="W3793" s="15">
        <f>IFERROR(N3793/L3793,0)</f>
        <v/>
      </c>
      <c r="X3793">
        <f>IF(K3793=0,"No Discount",IF(K3793&lt;=5%,"Low",IF(K3793&lt;=15%,"Medium","High")))</f>
        <v/>
      </c>
      <c r="Y3793">
        <f>IF(L3793&gt;=20000,"High Value",IF(L3793&gt;=5000,"Medium Value","Low Value"))</f>
        <v/>
      </c>
      <c r="Z3793">
        <f>IF(R3793&lt;=3,"Fast",IF(R3793&lt;=5,"On Time","Delayed"))</f>
        <v/>
      </c>
    </row>
    <row r="3794">
      <c r="A3794">
        <f>Raw_Data!A3794</f>
        <v/>
      </c>
      <c r="B3794" s="11">
        <f>Raw_Data!B3794</f>
        <v/>
      </c>
      <c r="C3794">
        <f>Raw_Data!C3794</f>
        <v/>
      </c>
      <c r="D3794">
        <f>Raw_Data!D3794</f>
        <v/>
      </c>
      <c r="E3794">
        <f>Raw_Data!E3794</f>
        <v/>
      </c>
      <c r="F3794">
        <f>Raw_Data!F3794</f>
        <v/>
      </c>
      <c r="G3794">
        <f>Raw_Data!G3794</f>
        <v/>
      </c>
      <c r="H3794">
        <f>Raw_Data!H3794</f>
        <v/>
      </c>
      <c r="I3794">
        <f>Raw_Data!I3794</f>
        <v/>
      </c>
      <c r="J3794" s="12">
        <f>Raw_Data!J3794</f>
        <v/>
      </c>
      <c r="K3794" s="13">
        <f>Raw_Data!K3794</f>
        <v/>
      </c>
      <c r="L3794" s="12">
        <f>Raw_Data!L3794</f>
        <v/>
      </c>
      <c r="M3794" s="12">
        <f>Raw_Data!M3794</f>
        <v/>
      </c>
      <c r="N3794" s="12">
        <f>Raw_Data!N3794</f>
        <v/>
      </c>
      <c r="O3794">
        <f>Raw_Data!O3794</f>
        <v/>
      </c>
      <c r="P3794">
        <f>Raw_Data!P3794</f>
        <v/>
      </c>
      <c r="Q3794">
        <f>Raw_Data!Q3794</f>
        <v/>
      </c>
      <c r="R3794">
        <f>Raw_Data!R3794</f>
        <v/>
      </c>
      <c r="S3794">
        <f>Raw_Data!S3794</f>
        <v/>
      </c>
      <c r="T3794">
        <f>YEAR(B3794)</f>
        <v/>
      </c>
      <c r="U3794">
        <f>MONTH(B3794)</f>
        <v/>
      </c>
      <c r="V3794">
        <f>TEXT(B3794,"mmm")</f>
        <v/>
      </c>
      <c r="W3794" s="15">
        <f>IFERROR(N3794/L3794,0)</f>
        <v/>
      </c>
      <c r="X3794">
        <f>IF(K3794=0,"No Discount",IF(K3794&lt;=5%,"Low",IF(K3794&lt;=15%,"Medium","High")))</f>
        <v/>
      </c>
      <c r="Y3794">
        <f>IF(L3794&gt;=20000,"High Value",IF(L3794&gt;=5000,"Medium Value","Low Value"))</f>
        <v/>
      </c>
      <c r="Z3794">
        <f>IF(R3794&lt;=3,"Fast",IF(R3794&lt;=5,"On Time","Delayed"))</f>
        <v/>
      </c>
    </row>
    <row r="3795">
      <c r="A3795">
        <f>Raw_Data!A3795</f>
        <v/>
      </c>
      <c r="B3795" s="11">
        <f>Raw_Data!B3795</f>
        <v/>
      </c>
      <c r="C3795">
        <f>Raw_Data!C3795</f>
        <v/>
      </c>
      <c r="D3795">
        <f>Raw_Data!D3795</f>
        <v/>
      </c>
      <c r="E3795">
        <f>Raw_Data!E3795</f>
        <v/>
      </c>
      <c r="F3795">
        <f>Raw_Data!F3795</f>
        <v/>
      </c>
      <c r="G3795">
        <f>Raw_Data!G3795</f>
        <v/>
      </c>
      <c r="H3795">
        <f>Raw_Data!H3795</f>
        <v/>
      </c>
      <c r="I3795">
        <f>Raw_Data!I3795</f>
        <v/>
      </c>
      <c r="J3795" s="12">
        <f>Raw_Data!J3795</f>
        <v/>
      </c>
      <c r="K3795" s="13">
        <f>Raw_Data!K3795</f>
        <v/>
      </c>
      <c r="L3795" s="12">
        <f>Raw_Data!L3795</f>
        <v/>
      </c>
      <c r="M3795" s="12">
        <f>Raw_Data!M3795</f>
        <v/>
      </c>
      <c r="N3795" s="12">
        <f>Raw_Data!N3795</f>
        <v/>
      </c>
      <c r="O3795">
        <f>Raw_Data!O3795</f>
        <v/>
      </c>
      <c r="P3795">
        <f>Raw_Data!P3795</f>
        <v/>
      </c>
      <c r="Q3795">
        <f>Raw_Data!Q3795</f>
        <v/>
      </c>
      <c r="R3795">
        <f>Raw_Data!R3795</f>
        <v/>
      </c>
      <c r="S3795">
        <f>Raw_Data!S3795</f>
        <v/>
      </c>
      <c r="T3795">
        <f>YEAR(B3795)</f>
        <v/>
      </c>
      <c r="U3795">
        <f>MONTH(B3795)</f>
        <v/>
      </c>
      <c r="V3795">
        <f>TEXT(B3795,"mmm")</f>
        <v/>
      </c>
      <c r="W3795" s="15">
        <f>IFERROR(N3795/L3795,0)</f>
        <v/>
      </c>
      <c r="X3795">
        <f>IF(K3795=0,"No Discount",IF(K3795&lt;=5%,"Low",IF(K3795&lt;=15%,"Medium","High")))</f>
        <v/>
      </c>
      <c r="Y3795">
        <f>IF(L3795&gt;=20000,"High Value",IF(L3795&gt;=5000,"Medium Value","Low Value"))</f>
        <v/>
      </c>
      <c r="Z3795">
        <f>IF(R3795&lt;=3,"Fast",IF(R3795&lt;=5,"On Time","Delayed"))</f>
        <v/>
      </c>
    </row>
    <row r="3796">
      <c r="A3796">
        <f>Raw_Data!A3796</f>
        <v/>
      </c>
      <c r="B3796" s="11">
        <f>Raw_Data!B3796</f>
        <v/>
      </c>
      <c r="C3796">
        <f>Raw_Data!C3796</f>
        <v/>
      </c>
      <c r="D3796">
        <f>Raw_Data!D3796</f>
        <v/>
      </c>
      <c r="E3796">
        <f>Raw_Data!E3796</f>
        <v/>
      </c>
      <c r="F3796">
        <f>Raw_Data!F3796</f>
        <v/>
      </c>
      <c r="G3796">
        <f>Raw_Data!G3796</f>
        <v/>
      </c>
      <c r="H3796">
        <f>Raw_Data!H3796</f>
        <v/>
      </c>
      <c r="I3796">
        <f>Raw_Data!I3796</f>
        <v/>
      </c>
      <c r="J3796" s="12">
        <f>Raw_Data!J3796</f>
        <v/>
      </c>
      <c r="K3796" s="13">
        <f>Raw_Data!K3796</f>
        <v/>
      </c>
      <c r="L3796" s="12">
        <f>Raw_Data!L3796</f>
        <v/>
      </c>
      <c r="M3796" s="12">
        <f>Raw_Data!M3796</f>
        <v/>
      </c>
      <c r="N3796" s="12">
        <f>Raw_Data!N3796</f>
        <v/>
      </c>
      <c r="O3796">
        <f>Raw_Data!O3796</f>
        <v/>
      </c>
      <c r="P3796">
        <f>Raw_Data!P3796</f>
        <v/>
      </c>
      <c r="Q3796">
        <f>Raw_Data!Q3796</f>
        <v/>
      </c>
      <c r="R3796">
        <f>Raw_Data!R3796</f>
        <v/>
      </c>
      <c r="S3796">
        <f>Raw_Data!S3796</f>
        <v/>
      </c>
      <c r="T3796">
        <f>YEAR(B3796)</f>
        <v/>
      </c>
      <c r="U3796">
        <f>MONTH(B3796)</f>
        <v/>
      </c>
      <c r="V3796">
        <f>TEXT(B3796,"mmm")</f>
        <v/>
      </c>
      <c r="W3796" s="15">
        <f>IFERROR(N3796/L3796,0)</f>
        <v/>
      </c>
      <c r="X3796">
        <f>IF(K3796=0,"No Discount",IF(K3796&lt;=5%,"Low",IF(K3796&lt;=15%,"Medium","High")))</f>
        <v/>
      </c>
      <c r="Y3796">
        <f>IF(L3796&gt;=20000,"High Value",IF(L3796&gt;=5000,"Medium Value","Low Value"))</f>
        <v/>
      </c>
      <c r="Z3796">
        <f>IF(R3796&lt;=3,"Fast",IF(R3796&lt;=5,"On Time","Delayed"))</f>
        <v/>
      </c>
    </row>
    <row r="3797">
      <c r="A3797">
        <f>Raw_Data!A3797</f>
        <v/>
      </c>
      <c r="B3797" s="11">
        <f>Raw_Data!B3797</f>
        <v/>
      </c>
      <c r="C3797">
        <f>Raw_Data!C3797</f>
        <v/>
      </c>
      <c r="D3797">
        <f>Raw_Data!D3797</f>
        <v/>
      </c>
      <c r="E3797">
        <f>Raw_Data!E3797</f>
        <v/>
      </c>
      <c r="F3797">
        <f>Raw_Data!F3797</f>
        <v/>
      </c>
      <c r="G3797">
        <f>Raw_Data!G3797</f>
        <v/>
      </c>
      <c r="H3797">
        <f>Raw_Data!H3797</f>
        <v/>
      </c>
      <c r="I3797">
        <f>Raw_Data!I3797</f>
        <v/>
      </c>
      <c r="J3797" s="12">
        <f>Raw_Data!J3797</f>
        <v/>
      </c>
      <c r="K3797" s="13">
        <f>Raw_Data!K3797</f>
        <v/>
      </c>
      <c r="L3797" s="12">
        <f>Raw_Data!L3797</f>
        <v/>
      </c>
      <c r="M3797" s="12">
        <f>Raw_Data!M3797</f>
        <v/>
      </c>
      <c r="N3797" s="12">
        <f>Raw_Data!N3797</f>
        <v/>
      </c>
      <c r="O3797">
        <f>Raw_Data!O3797</f>
        <v/>
      </c>
      <c r="P3797">
        <f>Raw_Data!P3797</f>
        <v/>
      </c>
      <c r="Q3797">
        <f>Raw_Data!Q3797</f>
        <v/>
      </c>
      <c r="R3797">
        <f>Raw_Data!R3797</f>
        <v/>
      </c>
      <c r="S3797">
        <f>Raw_Data!S3797</f>
        <v/>
      </c>
      <c r="T3797">
        <f>YEAR(B3797)</f>
        <v/>
      </c>
      <c r="U3797">
        <f>MONTH(B3797)</f>
        <v/>
      </c>
      <c r="V3797">
        <f>TEXT(B3797,"mmm")</f>
        <v/>
      </c>
      <c r="W3797" s="15">
        <f>IFERROR(N3797/L3797,0)</f>
        <v/>
      </c>
      <c r="X3797">
        <f>IF(K3797=0,"No Discount",IF(K3797&lt;=5%,"Low",IF(K3797&lt;=15%,"Medium","High")))</f>
        <v/>
      </c>
      <c r="Y3797">
        <f>IF(L3797&gt;=20000,"High Value",IF(L3797&gt;=5000,"Medium Value","Low Value"))</f>
        <v/>
      </c>
      <c r="Z3797">
        <f>IF(R3797&lt;=3,"Fast",IF(R3797&lt;=5,"On Time","Delayed"))</f>
        <v/>
      </c>
    </row>
    <row r="3798">
      <c r="A3798">
        <f>Raw_Data!A3798</f>
        <v/>
      </c>
      <c r="B3798" s="11">
        <f>Raw_Data!B3798</f>
        <v/>
      </c>
      <c r="C3798">
        <f>Raw_Data!C3798</f>
        <v/>
      </c>
      <c r="D3798">
        <f>Raw_Data!D3798</f>
        <v/>
      </c>
      <c r="E3798">
        <f>Raw_Data!E3798</f>
        <v/>
      </c>
      <c r="F3798">
        <f>Raw_Data!F3798</f>
        <v/>
      </c>
      <c r="G3798">
        <f>Raw_Data!G3798</f>
        <v/>
      </c>
      <c r="H3798">
        <f>Raw_Data!H3798</f>
        <v/>
      </c>
      <c r="I3798">
        <f>Raw_Data!I3798</f>
        <v/>
      </c>
      <c r="J3798" s="12">
        <f>Raw_Data!J3798</f>
        <v/>
      </c>
      <c r="K3798" s="13">
        <f>Raw_Data!K3798</f>
        <v/>
      </c>
      <c r="L3798" s="12">
        <f>Raw_Data!L3798</f>
        <v/>
      </c>
      <c r="M3798" s="12">
        <f>Raw_Data!M3798</f>
        <v/>
      </c>
      <c r="N3798" s="12">
        <f>Raw_Data!N3798</f>
        <v/>
      </c>
      <c r="O3798">
        <f>Raw_Data!O3798</f>
        <v/>
      </c>
      <c r="P3798">
        <f>Raw_Data!P3798</f>
        <v/>
      </c>
      <c r="Q3798">
        <f>Raw_Data!Q3798</f>
        <v/>
      </c>
      <c r="R3798">
        <f>Raw_Data!R3798</f>
        <v/>
      </c>
      <c r="S3798">
        <f>Raw_Data!S3798</f>
        <v/>
      </c>
      <c r="T3798">
        <f>YEAR(B3798)</f>
        <v/>
      </c>
      <c r="U3798">
        <f>MONTH(B3798)</f>
        <v/>
      </c>
      <c r="V3798">
        <f>TEXT(B3798,"mmm")</f>
        <v/>
      </c>
      <c r="W3798" s="15">
        <f>IFERROR(N3798/L3798,0)</f>
        <v/>
      </c>
      <c r="X3798">
        <f>IF(K3798=0,"No Discount",IF(K3798&lt;=5%,"Low",IF(K3798&lt;=15%,"Medium","High")))</f>
        <v/>
      </c>
      <c r="Y3798">
        <f>IF(L3798&gt;=20000,"High Value",IF(L3798&gt;=5000,"Medium Value","Low Value"))</f>
        <v/>
      </c>
      <c r="Z3798">
        <f>IF(R3798&lt;=3,"Fast",IF(R3798&lt;=5,"On Time","Delayed"))</f>
        <v/>
      </c>
    </row>
    <row r="3799">
      <c r="A3799">
        <f>Raw_Data!A3799</f>
        <v/>
      </c>
      <c r="B3799" s="11">
        <f>Raw_Data!B3799</f>
        <v/>
      </c>
      <c r="C3799">
        <f>Raw_Data!C3799</f>
        <v/>
      </c>
      <c r="D3799">
        <f>Raw_Data!D3799</f>
        <v/>
      </c>
      <c r="E3799">
        <f>Raw_Data!E3799</f>
        <v/>
      </c>
      <c r="F3799">
        <f>Raw_Data!F3799</f>
        <v/>
      </c>
      <c r="G3799">
        <f>Raw_Data!G3799</f>
        <v/>
      </c>
      <c r="H3799">
        <f>Raw_Data!H3799</f>
        <v/>
      </c>
      <c r="I3799">
        <f>Raw_Data!I3799</f>
        <v/>
      </c>
      <c r="J3799" s="12">
        <f>Raw_Data!J3799</f>
        <v/>
      </c>
      <c r="K3799" s="13">
        <f>Raw_Data!K3799</f>
        <v/>
      </c>
      <c r="L3799" s="12">
        <f>Raw_Data!L3799</f>
        <v/>
      </c>
      <c r="M3799" s="12">
        <f>Raw_Data!M3799</f>
        <v/>
      </c>
      <c r="N3799" s="12">
        <f>Raw_Data!N3799</f>
        <v/>
      </c>
      <c r="O3799">
        <f>Raw_Data!O3799</f>
        <v/>
      </c>
      <c r="P3799">
        <f>Raw_Data!P3799</f>
        <v/>
      </c>
      <c r="Q3799">
        <f>Raw_Data!Q3799</f>
        <v/>
      </c>
      <c r="R3799">
        <f>Raw_Data!R3799</f>
        <v/>
      </c>
      <c r="S3799">
        <f>Raw_Data!S3799</f>
        <v/>
      </c>
      <c r="T3799">
        <f>YEAR(B3799)</f>
        <v/>
      </c>
      <c r="U3799">
        <f>MONTH(B3799)</f>
        <v/>
      </c>
      <c r="V3799">
        <f>TEXT(B3799,"mmm")</f>
        <v/>
      </c>
      <c r="W3799" s="15">
        <f>IFERROR(N3799/L3799,0)</f>
        <v/>
      </c>
      <c r="X3799">
        <f>IF(K3799=0,"No Discount",IF(K3799&lt;=5%,"Low",IF(K3799&lt;=15%,"Medium","High")))</f>
        <v/>
      </c>
      <c r="Y3799">
        <f>IF(L3799&gt;=20000,"High Value",IF(L3799&gt;=5000,"Medium Value","Low Value"))</f>
        <v/>
      </c>
      <c r="Z3799">
        <f>IF(R3799&lt;=3,"Fast",IF(R3799&lt;=5,"On Time","Delayed"))</f>
        <v/>
      </c>
    </row>
    <row r="3800">
      <c r="A3800">
        <f>Raw_Data!A3800</f>
        <v/>
      </c>
      <c r="B3800" s="11">
        <f>Raw_Data!B3800</f>
        <v/>
      </c>
      <c r="C3800">
        <f>Raw_Data!C3800</f>
        <v/>
      </c>
      <c r="D3800">
        <f>Raw_Data!D3800</f>
        <v/>
      </c>
      <c r="E3800">
        <f>Raw_Data!E3800</f>
        <v/>
      </c>
      <c r="F3800">
        <f>Raw_Data!F3800</f>
        <v/>
      </c>
      <c r="G3800">
        <f>Raw_Data!G3800</f>
        <v/>
      </c>
      <c r="H3800">
        <f>Raw_Data!H3800</f>
        <v/>
      </c>
      <c r="I3800">
        <f>Raw_Data!I3800</f>
        <v/>
      </c>
      <c r="J3800" s="12">
        <f>Raw_Data!J3800</f>
        <v/>
      </c>
      <c r="K3800" s="13">
        <f>Raw_Data!K3800</f>
        <v/>
      </c>
      <c r="L3800" s="12">
        <f>Raw_Data!L3800</f>
        <v/>
      </c>
      <c r="M3800" s="12">
        <f>Raw_Data!M3800</f>
        <v/>
      </c>
      <c r="N3800" s="12">
        <f>Raw_Data!N3800</f>
        <v/>
      </c>
      <c r="O3800">
        <f>Raw_Data!O3800</f>
        <v/>
      </c>
      <c r="P3800">
        <f>Raw_Data!P3800</f>
        <v/>
      </c>
      <c r="Q3800">
        <f>Raw_Data!Q3800</f>
        <v/>
      </c>
      <c r="R3800">
        <f>Raw_Data!R3800</f>
        <v/>
      </c>
      <c r="S3800">
        <f>Raw_Data!S3800</f>
        <v/>
      </c>
      <c r="T3800">
        <f>YEAR(B3800)</f>
        <v/>
      </c>
      <c r="U3800">
        <f>MONTH(B3800)</f>
        <v/>
      </c>
      <c r="V3800">
        <f>TEXT(B3800,"mmm")</f>
        <v/>
      </c>
      <c r="W3800" s="15">
        <f>IFERROR(N3800/L3800,0)</f>
        <v/>
      </c>
      <c r="X3800">
        <f>IF(K3800=0,"No Discount",IF(K3800&lt;=5%,"Low",IF(K3800&lt;=15%,"Medium","High")))</f>
        <v/>
      </c>
      <c r="Y3800">
        <f>IF(L3800&gt;=20000,"High Value",IF(L3800&gt;=5000,"Medium Value","Low Value"))</f>
        <v/>
      </c>
      <c r="Z3800">
        <f>IF(R3800&lt;=3,"Fast",IF(R3800&lt;=5,"On Time","Delayed"))</f>
        <v/>
      </c>
    </row>
    <row r="3801">
      <c r="A3801">
        <f>Raw_Data!A3801</f>
        <v/>
      </c>
      <c r="B3801" s="11">
        <f>Raw_Data!B3801</f>
        <v/>
      </c>
      <c r="C3801">
        <f>Raw_Data!C3801</f>
        <v/>
      </c>
      <c r="D3801">
        <f>Raw_Data!D3801</f>
        <v/>
      </c>
      <c r="E3801">
        <f>Raw_Data!E3801</f>
        <v/>
      </c>
      <c r="F3801">
        <f>Raw_Data!F3801</f>
        <v/>
      </c>
      <c r="G3801">
        <f>Raw_Data!G3801</f>
        <v/>
      </c>
      <c r="H3801">
        <f>Raw_Data!H3801</f>
        <v/>
      </c>
      <c r="I3801">
        <f>Raw_Data!I3801</f>
        <v/>
      </c>
      <c r="J3801" s="12">
        <f>Raw_Data!J3801</f>
        <v/>
      </c>
      <c r="K3801" s="13">
        <f>Raw_Data!K3801</f>
        <v/>
      </c>
      <c r="L3801" s="12">
        <f>Raw_Data!L3801</f>
        <v/>
      </c>
      <c r="M3801" s="12">
        <f>Raw_Data!M3801</f>
        <v/>
      </c>
      <c r="N3801" s="12">
        <f>Raw_Data!N3801</f>
        <v/>
      </c>
      <c r="O3801">
        <f>Raw_Data!O3801</f>
        <v/>
      </c>
      <c r="P3801">
        <f>Raw_Data!P3801</f>
        <v/>
      </c>
      <c r="Q3801">
        <f>Raw_Data!Q3801</f>
        <v/>
      </c>
      <c r="R3801">
        <f>Raw_Data!R3801</f>
        <v/>
      </c>
      <c r="S3801">
        <f>Raw_Data!S3801</f>
        <v/>
      </c>
      <c r="T3801">
        <f>YEAR(B3801)</f>
        <v/>
      </c>
      <c r="U3801">
        <f>MONTH(B3801)</f>
        <v/>
      </c>
      <c r="V3801">
        <f>TEXT(B3801,"mmm")</f>
        <v/>
      </c>
      <c r="W3801" s="15">
        <f>IFERROR(N3801/L3801,0)</f>
        <v/>
      </c>
      <c r="X3801">
        <f>IF(K3801=0,"No Discount",IF(K3801&lt;=5%,"Low",IF(K3801&lt;=15%,"Medium","High")))</f>
        <v/>
      </c>
      <c r="Y3801">
        <f>IF(L3801&gt;=20000,"High Value",IF(L3801&gt;=5000,"Medium Value","Low Value"))</f>
        <v/>
      </c>
      <c r="Z3801">
        <f>IF(R3801&lt;=3,"Fast",IF(R3801&lt;=5,"On Time","Delayed"))</f>
        <v/>
      </c>
    </row>
    <row r="3802">
      <c r="A3802">
        <f>Raw_Data!A3802</f>
        <v/>
      </c>
      <c r="B3802" s="11">
        <f>Raw_Data!B3802</f>
        <v/>
      </c>
      <c r="C3802">
        <f>Raw_Data!C3802</f>
        <v/>
      </c>
      <c r="D3802">
        <f>Raw_Data!D3802</f>
        <v/>
      </c>
      <c r="E3802">
        <f>Raw_Data!E3802</f>
        <v/>
      </c>
      <c r="F3802">
        <f>Raw_Data!F3802</f>
        <v/>
      </c>
      <c r="G3802">
        <f>Raw_Data!G3802</f>
        <v/>
      </c>
      <c r="H3802">
        <f>Raw_Data!H3802</f>
        <v/>
      </c>
      <c r="I3802">
        <f>Raw_Data!I3802</f>
        <v/>
      </c>
      <c r="J3802" s="12">
        <f>Raw_Data!J3802</f>
        <v/>
      </c>
      <c r="K3802" s="13">
        <f>Raw_Data!K3802</f>
        <v/>
      </c>
      <c r="L3802" s="12">
        <f>Raw_Data!L3802</f>
        <v/>
      </c>
      <c r="M3802" s="12">
        <f>Raw_Data!M3802</f>
        <v/>
      </c>
      <c r="N3802" s="12">
        <f>Raw_Data!N3802</f>
        <v/>
      </c>
      <c r="O3802">
        <f>Raw_Data!O3802</f>
        <v/>
      </c>
      <c r="P3802">
        <f>Raw_Data!P3802</f>
        <v/>
      </c>
      <c r="Q3802">
        <f>Raw_Data!Q3802</f>
        <v/>
      </c>
      <c r="R3802">
        <f>Raw_Data!R3802</f>
        <v/>
      </c>
      <c r="S3802">
        <f>Raw_Data!S3802</f>
        <v/>
      </c>
      <c r="T3802">
        <f>YEAR(B3802)</f>
        <v/>
      </c>
      <c r="U3802">
        <f>MONTH(B3802)</f>
        <v/>
      </c>
      <c r="V3802">
        <f>TEXT(B3802,"mmm")</f>
        <v/>
      </c>
      <c r="W3802" s="15">
        <f>IFERROR(N3802/L3802,0)</f>
        <v/>
      </c>
      <c r="X3802">
        <f>IF(K3802=0,"No Discount",IF(K3802&lt;=5%,"Low",IF(K3802&lt;=15%,"Medium","High")))</f>
        <v/>
      </c>
      <c r="Y3802">
        <f>IF(L3802&gt;=20000,"High Value",IF(L3802&gt;=5000,"Medium Value","Low Value"))</f>
        <v/>
      </c>
      <c r="Z3802">
        <f>IF(R3802&lt;=3,"Fast",IF(R3802&lt;=5,"On Time","Delayed"))</f>
        <v/>
      </c>
    </row>
    <row r="3803">
      <c r="A3803">
        <f>Raw_Data!A3803</f>
        <v/>
      </c>
      <c r="B3803" s="11">
        <f>Raw_Data!B3803</f>
        <v/>
      </c>
      <c r="C3803">
        <f>Raw_Data!C3803</f>
        <v/>
      </c>
      <c r="D3803">
        <f>Raw_Data!D3803</f>
        <v/>
      </c>
      <c r="E3803">
        <f>Raw_Data!E3803</f>
        <v/>
      </c>
      <c r="F3803">
        <f>Raw_Data!F3803</f>
        <v/>
      </c>
      <c r="G3803">
        <f>Raw_Data!G3803</f>
        <v/>
      </c>
      <c r="H3803">
        <f>Raw_Data!H3803</f>
        <v/>
      </c>
      <c r="I3803">
        <f>Raw_Data!I3803</f>
        <v/>
      </c>
      <c r="J3803" s="12">
        <f>Raw_Data!J3803</f>
        <v/>
      </c>
      <c r="K3803" s="13">
        <f>Raw_Data!K3803</f>
        <v/>
      </c>
      <c r="L3803" s="12">
        <f>Raw_Data!L3803</f>
        <v/>
      </c>
      <c r="M3803" s="12">
        <f>Raw_Data!M3803</f>
        <v/>
      </c>
      <c r="N3803" s="12">
        <f>Raw_Data!N3803</f>
        <v/>
      </c>
      <c r="O3803">
        <f>Raw_Data!O3803</f>
        <v/>
      </c>
      <c r="P3803">
        <f>Raw_Data!P3803</f>
        <v/>
      </c>
      <c r="Q3803">
        <f>Raw_Data!Q3803</f>
        <v/>
      </c>
      <c r="R3803">
        <f>Raw_Data!R3803</f>
        <v/>
      </c>
      <c r="S3803">
        <f>Raw_Data!S3803</f>
        <v/>
      </c>
      <c r="T3803">
        <f>YEAR(B3803)</f>
        <v/>
      </c>
      <c r="U3803">
        <f>MONTH(B3803)</f>
        <v/>
      </c>
      <c r="V3803">
        <f>TEXT(B3803,"mmm")</f>
        <v/>
      </c>
      <c r="W3803" s="15">
        <f>IFERROR(N3803/L3803,0)</f>
        <v/>
      </c>
      <c r="X3803">
        <f>IF(K3803=0,"No Discount",IF(K3803&lt;=5%,"Low",IF(K3803&lt;=15%,"Medium","High")))</f>
        <v/>
      </c>
      <c r="Y3803">
        <f>IF(L3803&gt;=20000,"High Value",IF(L3803&gt;=5000,"Medium Value","Low Value"))</f>
        <v/>
      </c>
      <c r="Z3803">
        <f>IF(R3803&lt;=3,"Fast",IF(R3803&lt;=5,"On Time","Delayed"))</f>
        <v/>
      </c>
    </row>
    <row r="3804">
      <c r="A3804">
        <f>Raw_Data!A3804</f>
        <v/>
      </c>
      <c r="B3804" s="11">
        <f>Raw_Data!B3804</f>
        <v/>
      </c>
      <c r="C3804">
        <f>Raw_Data!C3804</f>
        <v/>
      </c>
      <c r="D3804">
        <f>Raw_Data!D3804</f>
        <v/>
      </c>
      <c r="E3804">
        <f>Raw_Data!E3804</f>
        <v/>
      </c>
      <c r="F3804">
        <f>Raw_Data!F3804</f>
        <v/>
      </c>
      <c r="G3804">
        <f>Raw_Data!G3804</f>
        <v/>
      </c>
      <c r="H3804">
        <f>Raw_Data!H3804</f>
        <v/>
      </c>
      <c r="I3804">
        <f>Raw_Data!I3804</f>
        <v/>
      </c>
      <c r="J3804" s="12">
        <f>Raw_Data!J3804</f>
        <v/>
      </c>
      <c r="K3804" s="13">
        <f>Raw_Data!K3804</f>
        <v/>
      </c>
      <c r="L3804" s="12">
        <f>Raw_Data!L3804</f>
        <v/>
      </c>
      <c r="M3804" s="12">
        <f>Raw_Data!M3804</f>
        <v/>
      </c>
      <c r="N3804" s="12">
        <f>Raw_Data!N3804</f>
        <v/>
      </c>
      <c r="O3804">
        <f>Raw_Data!O3804</f>
        <v/>
      </c>
      <c r="P3804">
        <f>Raw_Data!P3804</f>
        <v/>
      </c>
      <c r="Q3804">
        <f>Raw_Data!Q3804</f>
        <v/>
      </c>
      <c r="R3804">
        <f>Raw_Data!R3804</f>
        <v/>
      </c>
      <c r="S3804">
        <f>Raw_Data!S3804</f>
        <v/>
      </c>
      <c r="T3804">
        <f>YEAR(B3804)</f>
        <v/>
      </c>
      <c r="U3804">
        <f>MONTH(B3804)</f>
        <v/>
      </c>
      <c r="V3804">
        <f>TEXT(B3804,"mmm")</f>
        <v/>
      </c>
      <c r="W3804" s="15">
        <f>IFERROR(N3804/L3804,0)</f>
        <v/>
      </c>
      <c r="X3804">
        <f>IF(K3804=0,"No Discount",IF(K3804&lt;=5%,"Low",IF(K3804&lt;=15%,"Medium","High")))</f>
        <v/>
      </c>
      <c r="Y3804">
        <f>IF(L3804&gt;=20000,"High Value",IF(L3804&gt;=5000,"Medium Value","Low Value"))</f>
        <v/>
      </c>
      <c r="Z3804">
        <f>IF(R3804&lt;=3,"Fast",IF(R3804&lt;=5,"On Time","Delayed"))</f>
        <v/>
      </c>
    </row>
    <row r="3805">
      <c r="A3805">
        <f>Raw_Data!A3805</f>
        <v/>
      </c>
      <c r="B3805" s="11">
        <f>Raw_Data!B3805</f>
        <v/>
      </c>
      <c r="C3805">
        <f>Raw_Data!C3805</f>
        <v/>
      </c>
      <c r="D3805">
        <f>Raw_Data!D3805</f>
        <v/>
      </c>
      <c r="E3805">
        <f>Raw_Data!E3805</f>
        <v/>
      </c>
      <c r="F3805">
        <f>Raw_Data!F3805</f>
        <v/>
      </c>
      <c r="G3805">
        <f>Raw_Data!G3805</f>
        <v/>
      </c>
      <c r="H3805">
        <f>Raw_Data!H3805</f>
        <v/>
      </c>
      <c r="I3805">
        <f>Raw_Data!I3805</f>
        <v/>
      </c>
      <c r="J3805" s="12">
        <f>Raw_Data!J3805</f>
        <v/>
      </c>
      <c r="K3805" s="13">
        <f>Raw_Data!K3805</f>
        <v/>
      </c>
      <c r="L3805" s="12">
        <f>Raw_Data!L3805</f>
        <v/>
      </c>
      <c r="M3805" s="12">
        <f>Raw_Data!M3805</f>
        <v/>
      </c>
      <c r="N3805" s="12">
        <f>Raw_Data!N3805</f>
        <v/>
      </c>
      <c r="O3805">
        <f>Raw_Data!O3805</f>
        <v/>
      </c>
      <c r="P3805">
        <f>Raw_Data!P3805</f>
        <v/>
      </c>
      <c r="Q3805">
        <f>Raw_Data!Q3805</f>
        <v/>
      </c>
      <c r="R3805">
        <f>Raw_Data!R3805</f>
        <v/>
      </c>
      <c r="S3805">
        <f>Raw_Data!S3805</f>
        <v/>
      </c>
      <c r="T3805">
        <f>YEAR(B3805)</f>
        <v/>
      </c>
      <c r="U3805">
        <f>MONTH(B3805)</f>
        <v/>
      </c>
      <c r="V3805">
        <f>TEXT(B3805,"mmm")</f>
        <v/>
      </c>
      <c r="W3805" s="15">
        <f>IFERROR(N3805/L3805,0)</f>
        <v/>
      </c>
      <c r="X3805">
        <f>IF(K3805=0,"No Discount",IF(K3805&lt;=5%,"Low",IF(K3805&lt;=15%,"Medium","High")))</f>
        <v/>
      </c>
      <c r="Y3805">
        <f>IF(L3805&gt;=20000,"High Value",IF(L3805&gt;=5000,"Medium Value","Low Value"))</f>
        <v/>
      </c>
      <c r="Z3805">
        <f>IF(R3805&lt;=3,"Fast",IF(R3805&lt;=5,"On Time","Delayed"))</f>
        <v/>
      </c>
    </row>
    <row r="3806">
      <c r="A3806">
        <f>Raw_Data!A3806</f>
        <v/>
      </c>
      <c r="B3806" s="11">
        <f>Raw_Data!B3806</f>
        <v/>
      </c>
      <c r="C3806">
        <f>Raw_Data!C3806</f>
        <v/>
      </c>
      <c r="D3806">
        <f>Raw_Data!D3806</f>
        <v/>
      </c>
      <c r="E3806">
        <f>Raw_Data!E3806</f>
        <v/>
      </c>
      <c r="F3806">
        <f>Raw_Data!F3806</f>
        <v/>
      </c>
      <c r="G3806">
        <f>Raw_Data!G3806</f>
        <v/>
      </c>
      <c r="H3806">
        <f>Raw_Data!H3806</f>
        <v/>
      </c>
      <c r="I3806">
        <f>Raw_Data!I3806</f>
        <v/>
      </c>
      <c r="J3806" s="12">
        <f>Raw_Data!J3806</f>
        <v/>
      </c>
      <c r="K3806" s="13">
        <f>Raw_Data!K3806</f>
        <v/>
      </c>
      <c r="L3806" s="12">
        <f>Raw_Data!L3806</f>
        <v/>
      </c>
      <c r="M3806" s="12">
        <f>Raw_Data!M3806</f>
        <v/>
      </c>
      <c r="N3806" s="12">
        <f>Raw_Data!N3806</f>
        <v/>
      </c>
      <c r="O3806">
        <f>Raw_Data!O3806</f>
        <v/>
      </c>
      <c r="P3806">
        <f>Raw_Data!P3806</f>
        <v/>
      </c>
      <c r="Q3806">
        <f>Raw_Data!Q3806</f>
        <v/>
      </c>
      <c r="R3806">
        <f>Raw_Data!R3806</f>
        <v/>
      </c>
      <c r="S3806">
        <f>Raw_Data!S3806</f>
        <v/>
      </c>
      <c r="T3806">
        <f>YEAR(B3806)</f>
        <v/>
      </c>
      <c r="U3806">
        <f>MONTH(B3806)</f>
        <v/>
      </c>
      <c r="V3806">
        <f>TEXT(B3806,"mmm")</f>
        <v/>
      </c>
      <c r="W3806" s="15">
        <f>IFERROR(N3806/L3806,0)</f>
        <v/>
      </c>
      <c r="X3806">
        <f>IF(K3806=0,"No Discount",IF(K3806&lt;=5%,"Low",IF(K3806&lt;=15%,"Medium","High")))</f>
        <v/>
      </c>
      <c r="Y3806">
        <f>IF(L3806&gt;=20000,"High Value",IF(L3806&gt;=5000,"Medium Value","Low Value"))</f>
        <v/>
      </c>
      <c r="Z3806">
        <f>IF(R3806&lt;=3,"Fast",IF(R3806&lt;=5,"On Time","Delayed"))</f>
        <v/>
      </c>
    </row>
    <row r="3807">
      <c r="A3807">
        <f>Raw_Data!A3807</f>
        <v/>
      </c>
      <c r="B3807" s="11">
        <f>Raw_Data!B3807</f>
        <v/>
      </c>
      <c r="C3807">
        <f>Raw_Data!C3807</f>
        <v/>
      </c>
      <c r="D3807">
        <f>Raw_Data!D3807</f>
        <v/>
      </c>
      <c r="E3807">
        <f>Raw_Data!E3807</f>
        <v/>
      </c>
      <c r="F3807">
        <f>Raw_Data!F3807</f>
        <v/>
      </c>
      <c r="G3807">
        <f>Raw_Data!G3807</f>
        <v/>
      </c>
      <c r="H3807">
        <f>Raw_Data!H3807</f>
        <v/>
      </c>
      <c r="I3807">
        <f>Raw_Data!I3807</f>
        <v/>
      </c>
      <c r="J3807" s="12">
        <f>Raw_Data!J3807</f>
        <v/>
      </c>
      <c r="K3807" s="13">
        <f>Raw_Data!K3807</f>
        <v/>
      </c>
      <c r="L3807" s="12">
        <f>Raw_Data!L3807</f>
        <v/>
      </c>
      <c r="M3807" s="12">
        <f>Raw_Data!M3807</f>
        <v/>
      </c>
      <c r="N3807" s="12">
        <f>Raw_Data!N3807</f>
        <v/>
      </c>
      <c r="O3807">
        <f>Raw_Data!O3807</f>
        <v/>
      </c>
      <c r="P3807">
        <f>Raw_Data!P3807</f>
        <v/>
      </c>
      <c r="Q3807">
        <f>Raw_Data!Q3807</f>
        <v/>
      </c>
      <c r="R3807">
        <f>Raw_Data!R3807</f>
        <v/>
      </c>
      <c r="S3807">
        <f>Raw_Data!S3807</f>
        <v/>
      </c>
      <c r="T3807">
        <f>YEAR(B3807)</f>
        <v/>
      </c>
      <c r="U3807">
        <f>MONTH(B3807)</f>
        <v/>
      </c>
      <c r="V3807">
        <f>TEXT(B3807,"mmm")</f>
        <v/>
      </c>
      <c r="W3807" s="15">
        <f>IFERROR(N3807/L3807,0)</f>
        <v/>
      </c>
      <c r="X3807">
        <f>IF(K3807=0,"No Discount",IF(K3807&lt;=5%,"Low",IF(K3807&lt;=15%,"Medium","High")))</f>
        <v/>
      </c>
      <c r="Y3807">
        <f>IF(L3807&gt;=20000,"High Value",IF(L3807&gt;=5000,"Medium Value","Low Value"))</f>
        <v/>
      </c>
      <c r="Z3807">
        <f>IF(R3807&lt;=3,"Fast",IF(R3807&lt;=5,"On Time","Delayed"))</f>
        <v/>
      </c>
    </row>
    <row r="3808">
      <c r="A3808">
        <f>Raw_Data!A3808</f>
        <v/>
      </c>
      <c r="B3808" s="11">
        <f>Raw_Data!B3808</f>
        <v/>
      </c>
      <c r="C3808">
        <f>Raw_Data!C3808</f>
        <v/>
      </c>
      <c r="D3808">
        <f>Raw_Data!D3808</f>
        <v/>
      </c>
      <c r="E3808">
        <f>Raw_Data!E3808</f>
        <v/>
      </c>
      <c r="F3808">
        <f>Raw_Data!F3808</f>
        <v/>
      </c>
      <c r="G3808">
        <f>Raw_Data!G3808</f>
        <v/>
      </c>
      <c r="H3808">
        <f>Raw_Data!H3808</f>
        <v/>
      </c>
      <c r="I3808">
        <f>Raw_Data!I3808</f>
        <v/>
      </c>
      <c r="J3808" s="12">
        <f>Raw_Data!J3808</f>
        <v/>
      </c>
      <c r="K3808" s="13">
        <f>Raw_Data!K3808</f>
        <v/>
      </c>
      <c r="L3808" s="12">
        <f>Raw_Data!L3808</f>
        <v/>
      </c>
      <c r="M3808" s="12">
        <f>Raw_Data!M3808</f>
        <v/>
      </c>
      <c r="N3808" s="12">
        <f>Raw_Data!N3808</f>
        <v/>
      </c>
      <c r="O3808">
        <f>Raw_Data!O3808</f>
        <v/>
      </c>
      <c r="P3808">
        <f>Raw_Data!P3808</f>
        <v/>
      </c>
      <c r="Q3808">
        <f>Raw_Data!Q3808</f>
        <v/>
      </c>
      <c r="R3808">
        <f>Raw_Data!R3808</f>
        <v/>
      </c>
      <c r="S3808">
        <f>Raw_Data!S3808</f>
        <v/>
      </c>
      <c r="T3808">
        <f>YEAR(B3808)</f>
        <v/>
      </c>
      <c r="U3808">
        <f>MONTH(B3808)</f>
        <v/>
      </c>
      <c r="V3808">
        <f>TEXT(B3808,"mmm")</f>
        <v/>
      </c>
      <c r="W3808" s="15">
        <f>IFERROR(N3808/L3808,0)</f>
        <v/>
      </c>
      <c r="X3808">
        <f>IF(K3808=0,"No Discount",IF(K3808&lt;=5%,"Low",IF(K3808&lt;=15%,"Medium","High")))</f>
        <v/>
      </c>
      <c r="Y3808">
        <f>IF(L3808&gt;=20000,"High Value",IF(L3808&gt;=5000,"Medium Value","Low Value"))</f>
        <v/>
      </c>
      <c r="Z3808">
        <f>IF(R3808&lt;=3,"Fast",IF(R3808&lt;=5,"On Time","Delayed"))</f>
        <v/>
      </c>
    </row>
    <row r="3809">
      <c r="A3809">
        <f>Raw_Data!A3809</f>
        <v/>
      </c>
      <c r="B3809" s="11">
        <f>Raw_Data!B3809</f>
        <v/>
      </c>
      <c r="C3809">
        <f>Raw_Data!C3809</f>
        <v/>
      </c>
      <c r="D3809">
        <f>Raw_Data!D3809</f>
        <v/>
      </c>
      <c r="E3809">
        <f>Raw_Data!E3809</f>
        <v/>
      </c>
      <c r="F3809">
        <f>Raw_Data!F3809</f>
        <v/>
      </c>
      <c r="G3809">
        <f>Raw_Data!G3809</f>
        <v/>
      </c>
      <c r="H3809">
        <f>Raw_Data!H3809</f>
        <v/>
      </c>
      <c r="I3809">
        <f>Raw_Data!I3809</f>
        <v/>
      </c>
      <c r="J3809" s="12">
        <f>Raw_Data!J3809</f>
        <v/>
      </c>
      <c r="K3809" s="13">
        <f>Raw_Data!K3809</f>
        <v/>
      </c>
      <c r="L3809" s="12">
        <f>Raw_Data!L3809</f>
        <v/>
      </c>
      <c r="M3809" s="12">
        <f>Raw_Data!M3809</f>
        <v/>
      </c>
      <c r="N3809" s="12">
        <f>Raw_Data!N3809</f>
        <v/>
      </c>
      <c r="O3809">
        <f>Raw_Data!O3809</f>
        <v/>
      </c>
      <c r="P3809">
        <f>Raw_Data!P3809</f>
        <v/>
      </c>
      <c r="Q3809">
        <f>Raw_Data!Q3809</f>
        <v/>
      </c>
      <c r="R3809">
        <f>Raw_Data!R3809</f>
        <v/>
      </c>
      <c r="S3809">
        <f>Raw_Data!S3809</f>
        <v/>
      </c>
      <c r="T3809">
        <f>YEAR(B3809)</f>
        <v/>
      </c>
      <c r="U3809">
        <f>MONTH(B3809)</f>
        <v/>
      </c>
      <c r="V3809">
        <f>TEXT(B3809,"mmm")</f>
        <v/>
      </c>
      <c r="W3809" s="15">
        <f>IFERROR(N3809/L3809,0)</f>
        <v/>
      </c>
      <c r="X3809">
        <f>IF(K3809=0,"No Discount",IF(K3809&lt;=5%,"Low",IF(K3809&lt;=15%,"Medium","High")))</f>
        <v/>
      </c>
      <c r="Y3809">
        <f>IF(L3809&gt;=20000,"High Value",IF(L3809&gt;=5000,"Medium Value","Low Value"))</f>
        <v/>
      </c>
      <c r="Z3809">
        <f>IF(R3809&lt;=3,"Fast",IF(R3809&lt;=5,"On Time","Delayed"))</f>
        <v/>
      </c>
    </row>
    <row r="3810">
      <c r="A3810">
        <f>Raw_Data!A3810</f>
        <v/>
      </c>
      <c r="B3810" s="11">
        <f>Raw_Data!B3810</f>
        <v/>
      </c>
      <c r="C3810">
        <f>Raw_Data!C3810</f>
        <v/>
      </c>
      <c r="D3810">
        <f>Raw_Data!D3810</f>
        <v/>
      </c>
      <c r="E3810">
        <f>Raw_Data!E3810</f>
        <v/>
      </c>
      <c r="F3810">
        <f>Raw_Data!F3810</f>
        <v/>
      </c>
      <c r="G3810">
        <f>Raw_Data!G3810</f>
        <v/>
      </c>
      <c r="H3810">
        <f>Raw_Data!H3810</f>
        <v/>
      </c>
      <c r="I3810">
        <f>Raw_Data!I3810</f>
        <v/>
      </c>
      <c r="J3810" s="12">
        <f>Raw_Data!J3810</f>
        <v/>
      </c>
      <c r="K3810" s="13">
        <f>Raw_Data!K3810</f>
        <v/>
      </c>
      <c r="L3810" s="12">
        <f>Raw_Data!L3810</f>
        <v/>
      </c>
      <c r="M3810" s="12">
        <f>Raw_Data!M3810</f>
        <v/>
      </c>
      <c r="N3810" s="12">
        <f>Raw_Data!N3810</f>
        <v/>
      </c>
      <c r="O3810">
        <f>Raw_Data!O3810</f>
        <v/>
      </c>
      <c r="P3810">
        <f>Raw_Data!P3810</f>
        <v/>
      </c>
      <c r="Q3810">
        <f>Raw_Data!Q3810</f>
        <v/>
      </c>
      <c r="R3810">
        <f>Raw_Data!R3810</f>
        <v/>
      </c>
      <c r="S3810">
        <f>Raw_Data!S3810</f>
        <v/>
      </c>
      <c r="T3810">
        <f>YEAR(B3810)</f>
        <v/>
      </c>
      <c r="U3810">
        <f>MONTH(B3810)</f>
        <v/>
      </c>
      <c r="V3810">
        <f>TEXT(B3810,"mmm")</f>
        <v/>
      </c>
      <c r="W3810" s="15">
        <f>IFERROR(N3810/L3810,0)</f>
        <v/>
      </c>
      <c r="X3810">
        <f>IF(K3810=0,"No Discount",IF(K3810&lt;=5%,"Low",IF(K3810&lt;=15%,"Medium","High")))</f>
        <v/>
      </c>
      <c r="Y3810">
        <f>IF(L3810&gt;=20000,"High Value",IF(L3810&gt;=5000,"Medium Value","Low Value"))</f>
        <v/>
      </c>
      <c r="Z3810">
        <f>IF(R3810&lt;=3,"Fast",IF(R3810&lt;=5,"On Time","Delayed"))</f>
        <v/>
      </c>
    </row>
    <row r="3811">
      <c r="A3811">
        <f>Raw_Data!A3811</f>
        <v/>
      </c>
      <c r="B3811" s="11">
        <f>Raw_Data!B3811</f>
        <v/>
      </c>
      <c r="C3811">
        <f>Raw_Data!C3811</f>
        <v/>
      </c>
      <c r="D3811">
        <f>Raw_Data!D3811</f>
        <v/>
      </c>
      <c r="E3811">
        <f>Raw_Data!E3811</f>
        <v/>
      </c>
      <c r="F3811">
        <f>Raw_Data!F3811</f>
        <v/>
      </c>
      <c r="G3811">
        <f>Raw_Data!G3811</f>
        <v/>
      </c>
      <c r="H3811">
        <f>Raw_Data!H3811</f>
        <v/>
      </c>
      <c r="I3811">
        <f>Raw_Data!I3811</f>
        <v/>
      </c>
      <c r="J3811" s="12">
        <f>Raw_Data!J3811</f>
        <v/>
      </c>
      <c r="K3811" s="13">
        <f>Raw_Data!K3811</f>
        <v/>
      </c>
      <c r="L3811" s="12">
        <f>Raw_Data!L3811</f>
        <v/>
      </c>
      <c r="M3811" s="12">
        <f>Raw_Data!M3811</f>
        <v/>
      </c>
      <c r="N3811" s="12">
        <f>Raw_Data!N3811</f>
        <v/>
      </c>
      <c r="O3811">
        <f>Raw_Data!O3811</f>
        <v/>
      </c>
      <c r="P3811">
        <f>Raw_Data!P3811</f>
        <v/>
      </c>
      <c r="Q3811">
        <f>Raw_Data!Q3811</f>
        <v/>
      </c>
      <c r="R3811">
        <f>Raw_Data!R3811</f>
        <v/>
      </c>
      <c r="S3811">
        <f>Raw_Data!S3811</f>
        <v/>
      </c>
      <c r="T3811">
        <f>YEAR(B3811)</f>
        <v/>
      </c>
      <c r="U3811">
        <f>MONTH(B3811)</f>
        <v/>
      </c>
      <c r="V3811">
        <f>TEXT(B3811,"mmm")</f>
        <v/>
      </c>
      <c r="W3811" s="15">
        <f>IFERROR(N3811/L3811,0)</f>
        <v/>
      </c>
      <c r="X3811">
        <f>IF(K3811=0,"No Discount",IF(K3811&lt;=5%,"Low",IF(K3811&lt;=15%,"Medium","High")))</f>
        <v/>
      </c>
      <c r="Y3811">
        <f>IF(L3811&gt;=20000,"High Value",IF(L3811&gt;=5000,"Medium Value","Low Value"))</f>
        <v/>
      </c>
      <c r="Z3811">
        <f>IF(R3811&lt;=3,"Fast",IF(R3811&lt;=5,"On Time","Delayed"))</f>
        <v/>
      </c>
    </row>
    <row r="3812">
      <c r="A3812">
        <f>Raw_Data!A3812</f>
        <v/>
      </c>
      <c r="B3812" s="11">
        <f>Raw_Data!B3812</f>
        <v/>
      </c>
      <c r="C3812">
        <f>Raw_Data!C3812</f>
        <v/>
      </c>
      <c r="D3812">
        <f>Raw_Data!D3812</f>
        <v/>
      </c>
      <c r="E3812">
        <f>Raw_Data!E3812</f>
        <v/>
      </c>
      <c r="F3812">
        <f>Raw_Data!F3812</f>
        <v/>
      </c>
      <c r="G3812">
        <f>Raw_Data!G3812</f>
        <v/>
      </c>
      <c r="H3812">
        <f>Raw_Data!H3812</f>
        <v/>
      </c>
      <c r="I3812">
        <f>Raw_Data!I3812</f>
        <v/>
      </c>
      <c r="J3812" s="12">
        <f>Raw_Data!J3812</f>
        <v/>
      </c>
      <c r="K3812" s="13">
        <f>Raw_Data!K3812</f>
        <v/>
      </c>
      <c r="L3812" s="12">
        <f>Raw_Data!L3812</f>
        <v/>
      </c>
      <c r="M3812" s="12">
        <f>Raw_Data!M3812</f>
        <v/>
      </c>
      <c r="N3812" s="12">
        <f>Raw_Data!N3812</f>
        <v/>
      </c>
      <c r="O3812">
        <f>Raw_Data!O3812</f>
        <v/>
      </c>
      <c r="P3812">
        <f>Raw_Data!P3812</f>
        <v/>
      </c>
      <c r="Q3812">
        <f>Raw_Data!Q3812</f>
        <v/>
      </c>
      <c r="R3812">
        <f>Raw_Data!R3812</f>
        <v/>
      </c>
      <c r="S3812">
        <f>Raw_Data!S3812</f>
        <v/>
      </c>
      <c r="T3812">
        <f>YEAR(B3812)</f>
        <v/>
      </c>
      <c r="U3812">
        <f>MONTH(B3812)</f>
        <v/>
      </c>
      <c r="V3812">
        <f>TEXT(B3812,"mmm")</f>
        <v/>
      </c>
      <c r="W3812" s="15">
        <f>IFERROR(N3812/L3812,0)</f>
        <v/>
      </c>
      <c r="X3812">
        <f>IF(K3812=0,"No Discount",IF(K3812&lt;=5%,"Low",IF(K3812&lt;=15%,"Medium","High")))</f>
        <v/>
      </c>
      <c r="Y3812">
        <f>IF(L3812&gt;=20000,"High Value",IF(L3812&gt;=5000,"Medium Value","Low Value"))</f>
        <v/>
      </c>
      <c r="Z3812">
        <f>IF(R3812&lt;=3,"Fast",IF(R3812&lt;=5,"On Time","Delayed"))</f>
        <v/>
      </c>
    </row>
    <row r="3813">
      <c r="A3813">
        <f>Raw_Data!A3813</f>
        <v/>
      </c>
      <c r="B3813" s="11">
        <f>Raw_Data!B3813</f>
        <v/>
      </c>
      <c r="C3813">
        <f>Raw_Data!C3813</f>
        <v/>
      </c>
      <c r="D3813">
        <f>Raw_Data!D3813</f>
        <v/>
      </c>
      <c r="E3813">
        <f>Raw_Data!E3813</f>
        <v/>
      </c>
      <c r="F3813">
        <f>Raw_Data!F3813</f>
        <v/>
      </c>
      <c r="G3813">
        <f>Raw_Data!G3813</f>
        <v/>
      </c>
      <c r="H3813">
        <f>Raw_Data!H3813</f>
        <v/>
      </c>
      <c r="I3813">
        <f>Raw_Data!I3813</f>
        <v/>
      </c>
      <c r="J3813" s="12">
        <f>Raw_Data!J3813</f>
        <v/>
      </c>
      <c r="K3813" s="13">
        <f>Raw_Data!K3813</f>
        <v/>
      </c>
      <c r="L3813" s="12">
        <f>Raw_Data!L3813</f>
        <v/>
      </c>
      <c r="M3813" s="12">
        <f>Raw_Data!M3813</f>
        <v/>
      </c>
      <c r="N3813" s="12">
        <f>Raw_Data!N3813</f>
        <v/>
      </c>
      <c r="O3813">
        <f>Raw_Data!O3813</f>
        <v/>
      </c>
      <c r="P3813">
        <f>Raw_Data!P3813</f>
        <v/>
      </c>
      <c r="Q3813">
        <f>Raw_Data!Q3813</f>
        <v/>
      </c>
      <c r="R3813">
        <f>Raw_Data!R3813</f>
        <v/>
      </c>
      <c r="S3813">
        <f>Raw_Data!S3813</f>
        <v/>
      </c>
      <c r="T3813">
        <f>YEAR(B3813)</f>
        <v/>
      </c>
      <c r="U3813">
        <f>MONTH(B3813)</f>
        <v/>
      </c>
      <c r="V3813">
        <f>TEXT(B3813,"mmm")</f>
        <v/>
      </c>
      <c r="W3813" s="15">
        <f>IFERROR(N3813/L3813,0)</f>
        <v/>
      </c>
      <c r="X3813">
        <f>IF(K3813=0,"No Discount",IF(K3813&lt;=5%,"Low",IF(K3813&lt;=15%,"Medium","High")))</f>
        <v/>
      </c>
      <c r="Y3813">
        <f>IF(L3813&gt;=20000,"High Value",IF(L3813&gt;=5000,"Medium Value","Low Value"))</f>
        <v/>
      </c>
      <c r="Z3813">
        <f>IF(R3813&lt;=3,"Fast",IF(R3813&lt;=5,"On Time","Delayed"))</f>
        <v/>
      </c>
    </row>
    <row r="3814">
      <c r="A3814">
        <f>Raw_Data!A3814</f>
        <v/>
      </c>
      <c r="B3814" s="11">
        <f>Raw_Data!B3814</f>
        <v/>
      </c>
      <c r="C3814">
        <f>Raw_Data!C3814</f>
        <v/>
      </c>
      <c r="D3814">
        <f>Raw_Data!D3814</f>
        <v/>
      </c>
      <c r="E3814">
        <f>Raw_Data!E3814</f>
        <v/>
      </c>
      <c r="F3814">
        <f>Raw_Data!F3814</f>
        <v/>
      </c>
      <c r="G3814">
        <f>Raw_Data!G3814</f>
        <v/>
      </c>
      <c r="H3814">
        <f>Raw_Data!H3814</f>
        <v/>
      </c>
      <c r="I3814">
        <f>Raw_Data!I3814</f>
        <v/>
      </c>
      <c r="J3814" s="12">
        <f>Raw_Data!J3814</f>
        <v/>
      </c>
      <c r="K3814" s="13">
        <f>Raw_Data!K3814</f>
        <v/>
      </c>
      <c r="L3814" s="12">
        <f>Raw_Data!L3814</f>
        <v/>
      </c>
      <c r="M3814" s="12">
        <f>Raw_Data!M3814</f>
        <v/>
      </c>
      <c r="N3814" s="12">
        <f>Raw_Data!N3814</f>
        <v/>
      </c>
      <c r="O3814">
        <f>Raw_Data!O3814</f>
        <v/>
      </c>
      <c r="P3814">
        <f>Raw_Data!P3814</f>
        <v/>
      </c>
      <c r="Q3814">
        <f>Raw_Data!Q3814</f>
        <v/>
      </c>
      <c r="R3814">
        <f>Raw_Data!R3814</f>
        <v/>
      </c>
      <c r="S3814">
        <f>Raw_Data!S3814</f>
        <v/>
      </c>
      <c r="T3814">
        <f>YEAR(B3814)</f>
        <v/>
      </c>
      <c r="U3814">
        <f>MONTH(B3814)</f>
        <v/>
      </c>
      <c r="V3814">
        <f>TEXT(B3814,"mmm")</f>
        <v/>
      </c>
      <c r="W3814" s="15">
        <f>IFERROR(N3814/L3814,0)</f>
        <v/>
      </c>
      <c r="X3814">
        <f>IF(K3814=0,"No Discount",IF(K3814&lt;=5%,"Low",IF(K3814&lt;=15%,"Medium","High")))</f>
        <v/>
      </c>
      <c r="Y3814">
        <f>IF(L3814&gt;=20000,"High Value",IF(L3814&gt;=5000,"Medium Value","Low Value"))</f>
        <v/>
      </c>
      <c r="Z3814">
        <f>IF(R3814&lt;=3,"Fast",IF(R3814&lt;=5,"On Time","Delayed"))</f>
        <v/>
      </c>
    </row>
    <row r="3815">
      <c r="A3815">
        <f>Raw_Data!A3815</f>
        <v/>
      </c>
      <c r="B3815" s="11">
        <f>Raw_Data!B3815</f>
        <v/>
      </c>
      <c r="C3815">
        <f>Raw_Data!C3815</f>
        <v/>
      </c>
      <c r="D3815">
        <f>Raw_Data!D3815</f>
        <v/>
      </c>
      <c r="E3815">
        <f>Raw_Data!E3815</f>
        <v/>
      </c>
      <c r="F3815">
        <f>Raw_Data!F3815</f>
        <v/>
      </c>
      <c r="G3815">
        <f>Raw_Data!G3815</f>
        <v/>
      </c>
      <c r="H3815">
        <f>Raw_Data!H3815</f>
        <v/>
      </c>
      <c r="I3815">
        <f>Raw_Data!I3815</f>
        <v/>
      </c>
      <c r="J3815" s="12">
        <f>Raw_Data!J3815</f>
        <v/>
      </c>
      <c r="K3815" s="13">
        <f>Raw_Data!K3815</f>
        <v/>
      </c>
      <c r="L3815" s="12">
        <f>Raw_Data!L3815</f>
        <v/>
      </c>
      <c r="M3815" s="12">
        <f>Raw_Data!M3815</f>
        <v/>
      </c>
      <c r="N3815" s="12">
        <f>Raw_Data!N3815</f>
        <v/>
      </c>
      <c r="O3815">
        <f>Raw_Data!O3815</f>
        <v/>
      </c>
      <c r="P3815">
        <f>Raw_Data!P3815</f>
        <v/>
      </c>
      <c r="Q3815">
        <f>Raw_Data!Q3815</f>
        <v/>
      </c>
      <c r="R3815">
        <f>Raw_Data!R3815</f>
        <v/>
      </c>
      <c r="S3815">
        <f>Raw_Data!S3815</f>
        <v/>
      </c>
      <c r="T3815">
        <f>YEAR(B3815)</f>
        <v/>
      </c>
      <c r="U3815">
        <f>MONTH(B3815)</f>
        <v/>
      </c>
      <c r="V3815">
        <f>TEXT(B3815,"mmm")</f>
        <v/>
      </c>
      <c r="W3815" s="15">
        <f>IFERROR(N3815/L3815,0)</f>
        <v/>
      </c>
      <c r="X3815">
        <f>IF(K3815=0,"No Discount",IF(K3815&lt;=5%,"Low",IF(K3815&lt;=15%,"Medium","High")))</f>
        <v/>
      </c>
      <c r="Y3815">
        <f>IF(L3815&gt;=20000,"High Value",IF(L3815&gt;=5000,"Medium Value","Low Value"))</f>
        <v/>
      </c>
      <c r="Z3815">
        <f>IF(R3815&lt;=3,"Fast",IF(R3815&lt;=5,"On Time","Delayed"))</f>
        <v/>
      </c>
    </row>
    <row r="3816">
      <c r="A3816">
        <f>Raw_Data!A3816</f>
        <v/>
      </c>
      <c r="B3816" s="11">
        <f>Raw_Data!B3816</f>
        <v/>
      </c>
      <c r="C3816">
        <f>Raw_Data!C3816</f>
        <v/>
      </c>
      <c r="D3816">
        <f>Raw_Data!D3816</f>
        <v/>
      </c>
      <c r="E3816">
        <f>Raw_Data!E3816</f>
        <v/>
      </c>
      <c r="F3816">
        <f>Raw_Data!F3816</f>
        <v/>
      </c>
      <c r="G3816">
        <f>Raw_Data!G3816</f>
        <v/>
      </c>
      <c r="H3816">
        <f>Raw_Data!H3816</f>
        <v/>
      </c>
      <c r="I3816">
        <f>Raw_Data!I3816</f>
        <v/>
      </c>
      <c r="J3816" s="12">
        <f>Raw_Data!J3816</f>
        <v/>
      </c>
      <c r="K3816" s="13">
        <f>Raw_Data!K3816</f>
        <v/>
      </c>
      <c r="L3816" s="12">
        <f>Raw_Data!L3816</f>
        <v/>
      </c>
      <c r="M3816" s="12">
        <f>Raw_Data!M3816</f>
        <v/>
      </c>
      <c r="N3816" s="12">
        <f>Raw_Data!N3816</f>
        <v/>
      </c>
      <c r="O3816">
        <f>Raw_Data!O3816</f>
        <v/>
      </c>
      <c r="P3816">
        <f>Raw_Data!P3816</f>
        <v/>
      </c>
      <c r="Q3816">
        <f>Raw_Data!Q3816</f>
        <v/>
      </c>
      <c r="R3816">
        <f>Raw_Data!R3816</f>
        <v/>
      </c>
      <c r="S3816">
        <f>Raw_Data!S3816</f>
        <v/>
      </c>
      <c r="T3816">
        <f>YEAR(B3816)</f>
        <v/>
      </c>
      <c r="U3816">
        <f>MONTH(B3816)</f>
        <v/>
      </c>
      <c r="V3816">
        <f>TEXT(B3816,"mmm")</f>
        <v/>
      </c>
      <c r="W3816" s="15">
        <f>IFERROR(N3816/L3816,0)</f>
        <v/>
      </c>
      <c r="X3816">
        <f>IF(K3816=0,"No Discount",IF(K3816&lt;=5%,"Low",IF(K3816&lt;=15%,"Medium","High")))</f>
        <v/>
      </c>
      <c r="Y3816">
        <f>IF(L3816&gt;=20000,"High Value",IF(L3816&gt;=5000,"Medium Value","Low Value"))</f>
        <v/>
      </c>
      <c r="Z3816">
        <f>IF(R3816&lt;=3,"Fast",IF(R3816&lt;=5,"On Time","Delayed"))</f>
        <v/>
      </c>
    </row>
    <row r="3817">
      <c r="A3817">
        <f>Raw_Data!A3817</f>
        <v/>
      </c>
      <c r="B3817" s="11">
        <f>Raw_Data!B3817</f>
        <v/>
      </c>
      <c r="C3817">
        <f>Raw_Data!C3817</f>
        <v/>
      </c>
      <c r="D3817">
        <f>Raw_Data!D3817</f>
        <v/>
      </c>
      <c r="E3817">
        <f>Raw_Data!E3817</f>
        <v/>
      </c>
      <c r="F3817">
        <f>Raw_Data!F3817</f>
        <v/>
      </c>
      <c r="G3817">
        <f>Raw_Data!G3817</f>
        <v/>
      </c>
      <c r="H3817">
        <f>Raw_Data!H3817</f>
        <v/>
      </c>
      <c r="I3817">
        <f>Raw_Data!I3817</f>
        <v/>
      </c>
      <c r="J3817" s="12">
        <f>Raw_Data!J3817</f>
        <v/>
      </c>
      <c r="K3817" s="13">
        <f>Raw_Data!K3817</f>
        <v/>
      </c>
      <c r="L3817" s="12">
        <f>Raw_Data!L3817</f>
        <v/>
      </c>
      <c r="M3817" s="12">
        <f>Raw_Data!M3817</f>
        <v/>
      </c>
      <c r="N3817" s="12">
        <f>Raw_Data!N3817</f>
        <v/>
      </c>
      <c r="O3817">
        <f>Raw_Data!O3817</f>
        <v/>
      </c>
      <c r="P3817">
        <f>Raw_Data!P3817</f>
        <v/>
      </c>
      <c r="Q3817">
        <f>Raw_Data!Q3817</f>
        <v/>
      </c>
      <c r="R3817">
        <f>Raw_Data!R3817</f>
        <v/>
      </c>
      <c r="S3817">
        <f>Raw_Data!S3817</f>
        <v/>
      </c>
      <c r="T3817">
        <f>YEAR(B3817)</f>
        <v/>
      </c>
      <c r="U3817">
        <f>MONTH(B3817)</f>
        <v/>
      </c>
      <c r="V3817">
        <f>TEXT(B3817,"mmm")</f>
        <v/>
      </c>
      <c r="W3817" s="15">
        <f>IFERROR(N3817/L3817,0)</f>
        <v/>
      </c>
      <c r="X3817">
        <f>IF(K3817=0,"No Discount",IF(K3817&lt;=5%,"Low",IF(K3817&lt;=15%,"Medium","High")))</f>
        <v/>
      </c>
      <c r="Y3817">
        <f>IF(L3817&gt;=20000,"High Value",IF(L3817&gt;=5000,"Medium Value","Low Value"))</f>
        <v/>
      </c>
      <c r="Z3817">
        <f>IF(R3817&lt;=3,"Fast",IF(R3817&lt;=5,"On Time","Delayed"))</f>
        <v/>
      </c>
    </row>
    <row r="3818">
      <c r="A3818">
        <f>Raw_Data!A3818</f>
        <v/>
      </c>
      <c r="B3818" s="11">
        <f>Raw_Data!B3818</f>
        <v/>
      </c>
      <c r="C3818">
        <f>Raw_Data!C3818</f>
        <v/>
      </c>
      <c r="D3818">
        <f>Raw_Data!D3818</f>
        <v/>
      </c>
      <c r="E3818">
        <f>Raw_Data!E3818</f>
        <v/>
      </c>
      <c r="F3818">
        <f>Raw_Data!F3818</f>
        <v/>
      </c>
      <c r="G3818">
        <f>Raw_Data!G3818</f>
        <v/>
      </c>
      <c r="H3818">
        <f>Raw_Data!H3818</f>
        <v/>
      </c>
      <c r="I3818">
        <f>Raw_Data!I3818</f>
        <v/>
      </c>
      <c r="J3818" s="12">
        <f>Raw_Data!J3818</f>
        <v/>
      </c>
      <c r="K3818" s="13">
        <f>Raw_Data!K3818</f>
        <v/>
      </c>
      <c r="L3818" s="12">
        <f>Raw_Data!L3818</f>
        <v/>
      </c>
      <c r="M3818" s="12">
        <f>Raw_Data!M3818</f>
        <v/>
      </c>
      <c r="N3818" s="12">
        <f>Raw_Data!N3818</f>
        <v/>
      </c>
      <c r="O3818">
        <f>Raw_Data!O3818</f>
        <v/>
      </c>
      <c r="P3818">
        <f>Raw_Data!P3818</f>
        <v/>
      </c>
      <c r="Q3818">
        <f>Raw_Data!Q3818</f>
        <v/>
      </c>
      <c r="R3818">
        <f>Raw_Data!R3818</f>
        <v/>
      </c>
      <c r="S3818">
        <f>Raw_Data!S3818</f>
        <v/>
      </c>
      <c r="T3818">
        <f>YEAR(B3818)</f>
        <v/>
      </c>
      <c r="U3818">
        <f>MONTH(B3818)</f>
        <v/>
      </c>
      <c r="V3818">
        <f>TEXT(B3818,"mmm")</f>
        <v/>
      </c>
      <c r="W3818" s="15">
        <f>IFERROR(N3818/L3818,0)</f>
        <v/>
      </c>
      <c r="X3818">
        <f>IF(K3818=0,"No Discount",IF(K3818&lt;=5%,"Low",IF(K3818&lt;=15%,"Medium","High")))</f>
        <v/>
      </c>
      <c r="Y3818">
        <f>IF(L3818&gt;=20000,"High Value",IF(L3818&gt;=5000,"Medium Value","Low Value"))</f>
        <v/>
      </c>
      <c r="Z3818">
        <f>IF(R3818&lt;=3,"Fast",IF(R3818&lt;=5,"On Time","Delayed"))</f>
        <v/>
      </c>
    </row>
    <row r="3819">
      <c r="A3819">
        <f>Raw_Data!A3819</f>
        <v/>
      </c>
      <c r="B3819" s="11">
        <f>Raw_Data!B3819</f>
        <v/>
      </c>
      <c r="C3819">
        <f>Raw_Data!C3819</f>
        <v/>
      </c>
      <c r="D3819">
        <f>Raw_Data!D3819</f>
        <v/>
      </c>
      <c r="E3819">
        <f>Raw_Data!E3819</f>
        <v/>
      </c>
      <c r="F3819">
        <f>Raw_Data!F3819</f>
        <v/>
      </c>
      <c r="G3819">
        <f>Raw_Data!G3819</f>
        <v/>
      </c>
      <c r="H3819">
        <f>Raw_Data!H3819</f>
        <v/>
      </c>
      <c r="I3819">
        <f>Raw_Data!I3819</f>
        <v/>
      </c>
      <c r="J3819" s="12">
        <f>Raw_Data!J3819</f>
        <v/>
      </c>
      <c r="K3819" s="13">
        <f>Raw_Data!K3819</f>
        <v/>
      </c>
      <c r="L3819" s="12">
        <f>Raw_Data!L3819</f>
        <v/>
      </c>
      <c r="M3819" s="12">
        <f>Raw_Data!M3819</f>
        <v/>
      </c>
      <c r="N3819" s="12">
        <f>Raw_Data!N3819</f>
        <v/>
      </c>
      <c r="O3819">
        <f>Raw_Data!O3819</f>
        <v/>
      </c>
      <c r="P3819">
        <f>Raw_Data!P3819</f>
        <v/>
      </c>
      <c r="Q3819">
        <f>Raw_Data!Q3819</f>
        <v/>
      </c>
      <c r="R3819">
        <f>Raw_Data!R3819</f>
        <v/>
      </c>
      <c r="S3819">
        <f>Raw_Data!S3819</f>
        <v/>
      </c>
      <c r="T3819">
        <f>YEAR(B3819)</f>
        <v/>
      </c>
      <c r="U3819">
        <f>MONTH(B3819)</f>
        <v/>
      </c>
      <c r="V3819">
        <f>TEXT(B3819,"mmm")</f>
        <v/>
      </c>
      <c r="W3819" s="15">
        <f>IFERROR(N3819/L3819,0)</f>
        <v/>
      </c>
      <c r="X3819">
        <f>IF(K3819=0,"No Discount",IF(K3819&lt;=5%,"Low",IF(K3819&lt;=15%,"Medium","High")))</f>
        <v/>
      </c>
      <c r="Y3819">
        <f>IF(L3819&gt;=20000,"High Value",IF(L3819&gt;=5000,"Medium Value","Low Value"))</f>
        <v/>
      </c>
      <c r="Z3819">
        <f>IF(R3819&lt;=3,"Fast",IF(R3819&lt;=5,"On Time","Delayed"))</f>
        <v/>
      </c>
    </row>
    <row r="3820">
      <c r="A3820">
        <f>Raw_Data!A3820</f>
        <v/>
      </c>
      <c r="B3820" s="11">
        <f>Raw_Data!B3820</f>
        <v/>
      </c>
      <c r="C3820">
        <f>Raw_Data!C3820</f>
        <v/>
      </c>
      <c r="D3820">
        <f>Raw_Data!D3820</f>
        <v/>
      </c>
      <c r="E3820">
        <f>Raw_Data!E3820</f>
        <v/>
      </c>
      <c r="F3820">
        <f>Raw_Data!F3820</f>
        <v/>
      </c>
      <c r="G3820">
        <f>Raw_Data!G3820</f>
        <v/>
      </c>
      <c r="H3820">
        <f>Raw_Data!H3820</f>
        <v/>
      </c>
      <c r="I3820">
        <f>Raw_Data!I3820</f>
        <v/>
      </c>
      <c r="J3820" s="12">
        <f>Raw_Data!J3820</f>
        <v/>
      </c>
      <c r="K3820" s="13">
        <f>Raw_Data!K3820</f>
        <v/>
      </c>
      <c r="L3820" s="12">
        <f>Raw_Data!L3820</f>
        <v/>
      </c>
      <c r="M3820" s="12">
        <f>Raw_Data!M3820</f>
        <v/>
      </c>
      <c r="N3820" s="12">
        <f>Raw_Data!N3820</f>
        <v/>
      </c>
      <c r="O3820">
        <f>Raw_Data!O3820</f>
        <v/>
      </c>
      <c r="P3820">
        <f>Raw_Data!P3820</f>
        <v/>
      </c>
      <c r="Q3820">
        <f>Raw_Data!Q3820</f>
        <v/>
      </c>
      <c r="R3820">
        <f>Raw_Data!R3820</f>
        <v/>
      </c>
      <c r="S3820">
        <f>Raw_Data!S3820</f>
        <v/>
      </c>
      <c r="T3820">
        <f>YEAR(B3820)</f>
        <v/>
      </c>
      <c r="U3820">
        <f>MONTH(B3820)</f>
        <v/>
      </c>
      <c r="V3820">
        <f>TEXT(B3820,"mmm")</f>
        <v/>
      </c>
      <c r="W3820" s="15">
        <f>IFERROR(N3820/L3820,0)</f>
        <v/>
      </c>
      <c r="X3820">
        <f>IF(K3820=0,"No Discount",IF(K3820&lt;=5%,"Low",IF(K3820&lt;=15%,"Medium","High")))</f>
        <v/>
      </c>
      <c r="Y3820">
        <f>IF(L3820&gt;=20000,"High Value",IF(L3820&gt;=5000,"Medium Value","Low Value"))</f>
        <v/>
      </c>
      <c r="Z3820">
        <f>IF(R3820&lt;=3,"Fast",IF(R3820&lt;=5,"On Time","Delayed"))</f>
        <v/>
      </c>
    </row>
    <row r="3821">
      <c r="A3821">
        <f>Raw_Data!A3821</f>
        <v/>
      </c>
      <c r="B3821" s="11">
        <f>Raw_Data!B3821</f>
        <v/>
      </c>
      <c r="C3821">
        <f>Raw_Data!C3821</f>
        <v/>
      </c>
      <c r="D3821">
        <f>Raw_Data!D3821</f>
        <v/>
      </c>
      <c r="E3821">
        <f>Raw_Data!E3821</f>
        <v/>
      </c>
      <c r="F3821">
        <f>Raw_Data!F3821</f>
        <v/>
      </c>
      <c r="G3821">
        <f>Raw_Data!G3821</f>
        <v/>
      </c>
      <c r="H3821">
        <f>Raw_Data!H3821</f>
        <v/>
      </c>
      <c r="I3821">
        <f>Raw_Data!I3821</f>
        <v/>
      </c>
      <c r="J3821" s="12">
        <f>Raw_Data!J3821</f>
        <v/>
      </c>
      <c r="K3821" s="13">
        <f>Raw_Data!K3821</f>
        <v/>
      </c>
      <c r="L3821" s="12">
        <f>Raw_Data!L3821</f>
        <v/>
      </c>
      <c r="M3821" s="12">
        <f>Raw_Data!M3821</f>
        <v/>
      </c>
      <c r="N3821" s="12">
        <f>Raw_Data!N3821</f>
        <v/>
      </c>
      <c r="O3821">
        <f>Raw_Data!O3821</f>
        <v/>
      </c>
      <c r="P3821">
        <f>Raw_Data!P3821</f>
        <v/>
      </c>
      <c r="Q3821">
        <f>Raw_Data!Q3821</f>
        <v/>
      </c>
      <c r="R3821">
        <f>Raw_Data!R3821</f>
        <v/>
      </c>
      <c r="S3821">
        <f>Raw_Data!S3821</f>
        <v/>
      </c>
      <c r="T3821">
        <f>YEAR(B3821)</f>
        <v/>
      </c>
      <c r="U3821">
        <f>MONTH(B3821)</f>
        <v/>
      </c>
      <c r="V3821">
        <f>TEXT(B3821,"mmm")</f>
        <v/>
      </c>
      <c r="W3821" s="15">
        <f>IFERROR(N3821/L3821,0)</f>
        <v/>
      </c>
      <c r="X3821">
        <f>IF(K3821=0,"No Discount",IF(K3821&lt;=5%,"Low",IF(K3821&lt;=15%,"Medium","High")))</f>
        <v/>
      </c>
      <c r="Y3821">
        <f>IF(L3821&gt;=20000,"High Value",IF(L3821&gt;=5000,"Medium Value","Low Value"))</f>
        <v/>
      </c>
      <c r="Z3821">
        <f>IF(R3821&lt;=3,"Fast",IF(R3821&lt;=5,"On Time","Delayed"))</f>
        <v/>
      </c>
    </row>
    <row r="3822">
      <c r="A3822">
        <f>Raw_Data!A3822</f>
        <v/>
      </c>
      <c r="B3822" s="11">
        <f>Raw_Data!B3822</f>
        <v/>
      </c>
      <c r="C3822">
        <f>Raw_Data!C3822</f>
        <v/>
      </c>
      <c r="D3822">
        <f>Raw_Data!D3822</f>
        <v/>
      </c>
      <c r="E3822">
        <f>Raw_Data!E3822</f>
        <v/>
      </c>
      <c r="F3822">
        <f>Raw_Data!F3822</f>
        <v/>
      </c>
      <c r="G3822">
        <f>Raw_Data!G3822</f>
        <v/>
      </c>
      <c r="H3822">
        <f>Raw_Data!H3822</f>
        <v/>
      </c>
      <c r="I3822">
        <f>Raw_Data!I3822</f>
        <v/>
      </c>
      <c r="J3822" s="12">
        <f>Raw_Data!J3822</f>
        <v/>
      </c>
      <c r="K3822" s="13">
        <f>Raw_Data!K3822</f>
        <v/>
      </c>
      <c r="L3822" s="12">
        <f>Raw_Data!L3822</f>
        <v/>
      </c>
      <c r="M3822" s="12">
        <f>Raw_Data!M3822</f>
        <v/>
      </c>
      <c r="N3822" s="12">
        <f>Raw_Data!N3822</f>
        <v/>
      </c>
      <c r="O3822">
        <f>Raw_Data!O3822</f>
        <v/>
      </c>
      <c r="P3822">
        <f>Raw_Data!P3822</f>
        <v/>
      </c>
      <c r="Q3822">
        <f>Raw_Data!Q3822</f>
        <v/>
      </c>
      <c r="R3822">
        <f>Raw_Data!R3822</f>
        <v/>
      </c>
      <c r="S3822">
        <f>Raw_Data!S3822</f>
        <v/>
      </c>
      <c r="T3822">
        <f>YEAR(B3822)</f>
        <v/>
      </c>
      <c r="U3822">
        <f>MONTH(B3822)</f>
        <v/>
      </c>
      <c r="V3822">
        <f>TEXT(B3822,"mmm")</f>
        <v/>
      </c>
      <c r="W3822" s="15">
        <f>IFERROR(N3822/L3822,0)</f>
        <v/>
      </c>
      <c r="X3822">
        <f>IF(K3822=0,"No Discount",IF(K3822&lt;=5%,"Low",IF(K3822&lt;=15%,"Medium","High")))</f>
        <v/>
      </c>
      <c r="Y3822">
        <f>IF(L3822&gt;=20000,"High Value",IF(L3822&gt;=5000,"Medium Value","Low Value"))</f>
        <v/>
      </c>
      <c r="Z3822">
        <f>IF(R3822&lt;=3,"Fast",IF(R3822&lt;=5,"On Time","Delayed"))</f>
        <v/>
      </c>
    </row>
    <row r="3823">
      <c r="A3823">
        <f>Raw_Data!A3823</f>
        <v/>
      </c>
      <c r="B3823" s="11">
        <f>Raw_Data!B3823</f>
        <v/>
      </c>
      <c r="C3823">
        <f>Raw_Data!C3823</f>
        <v/>
      </c>
      <c r="D3823">
        <f>Raw_Data!D3823</f>
        <v/>
      </c>
      <c r="E3823">
        <f>Raw_Data!E3823</f>
        <v/>
      </c>
      <c r="F3823">
        <f>Raw_Data!F3823</f>
        <v/>
      </c>
      <c r="G3823">
        <f>Raw_Data!G3823</f>
        <v/>
      </c>
      <c r="H3823">
        <f>Raw_Data!H3823</f>
        <v/>
      </c>
      <c r="I3823">
        <f>Raw_Data!I3823</f>
        <v/>
      </c>
      <c r="J3823" s="12">
        <f>Raw_Data!J3823</f>
        <v/>
      </c>
      <c r="K3823" s="13">
        <f>Raw_Data!K3823</f>
        <v/>
      </c>
      <c r="L3823" s="12">
        <f>Raw_Data!L3823</f>
        <v/>
      </c>
      <c r="M3823" s="12">
        <f>Raw_Data!M3823</f>
        <v/>
      </c>
      <c r="N3823" s="12">
        <f>Raw_Data!N3823</f>
        <v/>
      </c>
      <c r="O3823">
        <f>Raw_Data!O3823</f>
        <v/>
      </c>
      <c r="P3823">
        <f>Raw_Data!P3823</f>
        <v/>
      </c>
      <c r="Q3823">
        <f>Raw_Data!Q3823</f>
        <v/>
      </c>
      <c r="R3823">
        <f>Raw_Data!R3823</f>
        <v/>
      </c>
      <c r="S3823">
        <f>Raw_Data!S3823</f>
        <v/>
      </c>
      <c r="T3823">
        <f>YEAR(B3823)</f>
        <v/>
      </c>
      <c r="U3823">
        <f>MONTH(B3823)</f>
        <v/>
      </c>
      <c r="V3823">
        <f>TEXT(B3823,"mmm")</f>
        <v/>
      </c>
      <c r="W3823" s="15">
        <f>IFERROR(N3823/L3823,0)</f>
        <v/>
      </c>
      <c r="X3823">
        <f>IF(K3823=0,"No Discount",IF(K3823&lt;=5%,"Low",IF(K3823&lt;=15%,"Medium","High")))</f>
        <v/>
      </c>
      <c r="Y3823">
        <f>IF(L3823&gt;=20000,"High Value",IF(L3823&gt;=5000,"Medium Value","Low Value"))</f>
        <v/>
      </c>
      <c r="Z3823">
        <f>IF(R3823&lt;=3,"Fast",IF(R3823&lt;=5,"On Time","Delayed"))</f>
        <v/>
      </c>
    </row>
    <row r="3824">
      <c r="A3824">
        <f>Raw_Data!A3824</f>
        <v/>
      </c>
      <c r="B3824" s="11">
        <f>Raw_Data!B3824</f>
        <v/>
      </c>
      <c r="C3824">
        <f>Raw_Data!C3824</f>
        <v/>
      </c>
      <c r="D3824">
        <f>Raw_Data!D3824</f>
        <v/>
      </c>
      <c r="E3824">
        <f>Raw_Data!E3824</f>
        <v/>
      </c>
      <c r="F3824">
        <f>Raw_Data!F3824</f>
        <v/>
      </c>
      <c r="G3824">
        <f>Raw_Data!G3824</f>
        <v/>
      </c>
      <c r="H3824">
        <f>Raw_Data!H3824</f>
        <v/>
      </c>
      <c r="I3824">
        <f>Raw_Data!I3824</f>
        <v/>
      </c>
      <c r="J3824" s="12">
        <f>Raw_Data!J3824</f>
        <v/>
      </c>
      <c r="K3824" s="13">
        <f>Raw_Data!K3824</f>
        <v/>
      </c>
      <c r="L3824" s="12">
        <f>Raw_Data!L3824</f>
        <v/>
      </c>
      <c r="M3824" s="12">
        <f>Raw_Data!M3824</f>
        <v/>
      </c>
      <c r="N3824" s="12">
        <f>Raw_Data!N3824</f>
        <v/>
      </c>
      <c r="O3824">
        <f>Raw_Data!O3824</f>
        <v/>
      </c>
      <c r="P3824">
        <f>Raw_Data!P3824</f>
        <v/>
      </c>
      <c r="Q3824">
        <f>Raw_Data!Q3824</f>
        <v/>
      </c>
      <c r="R3824">
        <f>Raw_Data!R3824</f>
        <v/>
      </c>
      <c r="S3824">
        <f>Raw_Data!S3824</f>
        <v/>
      </c>
      <c r="T3824">
        <f>YEAR(B3824)</f>
        <v/>
      </c>
      <c r="U3824">
        <f>MONTH(B3824)</f>
        <v/>
      </c>
      <c r="V3824">
        <f>TEXT(B3824,"mmm")</f>
        <v/>
      </c>
      <c r="W3824" s="15">
        <f>IFERROR(N3824/L3824,0)</f>
        <v/>
      </c>
      <c r="X3824">
        <f>IF(K3824=0,"No Discount",IF(K3824&lt;=5%,"Low",IF(K3824&lt;=15%,"Medium","High")))</f>
        <v/>
      </c>
      <c r="Y3824">
        <f>IF(L3824&gt;=20000,"High Value",IF(L3824&gt;=5000,"Medium Value","Low Value"))</f>
        <v/>
      </c>
      <c r="Z3824">
        <f>IF(R3824&lt;=3,"Fast",IF(R3824&lt;=5,"On Time","Delayed"))</f>
        <v/>
      </c>
    </row>
    <row r="3825">
      <c r="A3825">
        <f>Raw_Data!A3825</f>
        <v/>
      </c>
      <c r="B3825" s="11">
        <f>Raw_Data!B3825</f>
        <v/>
      </c>
      <c r="C3825">
        <f>Raw_Data!C3825</f>
        <v/>
      </c>
      <c r="D3825">
        <f>Raw_Data!D3825</f>
        <v/>
      </c>
      <c r="E3825">
        <f>Raw_Data!E3825</f>
        <v/>
      </c>
      <c r="F3825">
        <f>Raw_Data!F3825</f>
        <v/>
      </c>
      <c r="G3825">
        <f>Raw_Data!G3825</f>
        <v/>
      </c>
      <c r="H3825">
        <f>Raw_Data!H3825</f>
        <v/>
      </c>
      <c r="I3825">
        <f>Raw_Data!I3825</f>
        <v/>
      </c>
      <c r="J3825" s="12">
        <f>Raw_Data!J3825</f>
        <v/>
      </c>
      <c r="K3825" s="13">
        <f>Raw_Data!K3825</f>
        <v/>
      </c>
      <c r="L3825" s="12">
        <f>Raw_Data!L3825</f>
        <v/>
      </c>
      <c r="M3825" s="12">
        <f>Raw_Data!M3825</f>
        <v/>
      </c>
      <c r="N3825" s="12">
        <f>Raw_Data!N3825</f>
        <v/>
      </c>
      <c r="O3825">
        <f>Raw_Data!O3825</f>
        <v/>
      </c>
      <c r="P3825">
        <f>Raw_Data!P3825</f>
        <v/>
      </c>
      <c r="Q3825">
        <f>Raw_Data!Q3825</f>
        <v/>
      </c>
      <c r="R3825">
        <f>Raw_Data!R3825</f>
        <v/>
      </c>
      <c r="S3825">
        <f>Raw_Data!S3825</f>
        <v/>
      </c>
      <c r="T3825">
        <f>YEAR(B3825)</f>
        <v/>
      </c>
      <c r="U3825">
        <f>MONTH(B3825)</f>
        <v/>
      </c>
      <c r="V3825">
        <f>TEXT(B3825,"mmm")</f>
        <v/>
      </c>
      <c r="W3825" s="15">
        <f>IFERROR(N3825/L3825,0)</f>
        <v/>
      </c>
      <c r="X3825">
        <f>IF(K3825=0,"No Discount",IF(K3825&lt;=5%,"Low",IF(K3825&lt;=15%,"Medium","High")))</f>
        <v/>
      </c>
      <c r="Y3825">
        <f>IF(L3825&gt;=20000,"High Value",IF(L3825&gt;=5000,"Medium Value","Low Value"))</f>
        <v/>
      </c>
      <c r="Z3825">
        <f>IF(R3825&lt;=3,"Fast",IF(R3825&lt;=5,"On Time","Delayed"))</f>
        <v/>
      </c>
    </row>
    <row r="3826">
      <c r="A3826">
        <f>Raw_Data!A3826</f>
        <v/>
      </c>
      <c r="B3826" s="11">
        <f>Raw_Data!B3826</f>
        <v/>
      </c>
      <c r="C3826">
        <f>Raw_Data!C3826</f>
        <v/>
      </c>
      <c r="D3826">
        <f>Raw_Data!D3826</f>
        <v/>
      </c>
      <c r="E3826">
        <f>Raw_Data!E3826</f>
        <v/>
      </c>
      <c r="F3826">
        <f>Raw_Data!F3826</f>
        <v/>
      </c>
      <c r="G3826">
        <f>Raw_Data!G3826</f>
        <v/>
      </c>
      <c r="H3826">
        <f>Raw_Data!H3826</f>
        <v/>
      </c>
      <c r="I3826">
        <f>Raw_Data!I3826</f>
        <v/>
      </c>
      <c r="J3826" s="12">
        <f>Raw_Data!J3826</f>
        <v/>
      </c>
      <c r="K3826" s="13">
        <f>Raw_Data!K3826</f>
        <v/>
      </c>
      <c r="L3826" s="12">
        <f>Raw_Data!L3826</f>
        <v/>
      </c>
      <c r="M3826" s="12">
        <f>Raw_Data!M3826</f>
        <v/>
      </c>
      <c r="N3826" s="12">
        <f>Raw_Data!N3826</f>
        <v/>
      </c>
      <c r="O3826">
        <f>Raw_Data!O3826</f>
        <v/>
      </c>
      <c r="P3826">
        <f>Raw_Data!P3826</f>
        <v/>
      </c>
      <c r="Q3826">
        <f>Raw_Data!Q3826</f>
        <v/>
      </c>
      <c r="R3826">
        <f>Raw_Data!R3826</f>
        <v/>
      </c>
      <c r="S3826">
        <f>Raw_Data!S3826</f>
        <v/>
      </c>
      <c r="T3826">
        <f>YEAR(B3826)</f>
        <v/>
      </c>
      <c r="U3826">
        <f>MONTH(B3826)</f>
        <v/>
      </c>
      <c r="V3826">
        <f>TEXT(B3826,"mmm")</f>
        <v/>
      </c>
      <c r="W3826" s="15">
        <f>IFERROR(N3826/L3826,0)</f>
        <v/>
      </c>
      <c r="X3826">
        <f>IF(K3826=0,"No Discount",IF(K3826&lt;=5%,"Low",IF(K3826&lt;=15%,"Medium","High")))</f>
        <v/>
      </c>
      <c r="Y3826">
        <f>IF(L3826&gt;=20000,"High Value",IF(L3826&gt;=5000,"Medium Value","Low Value"))</f>
        <v/>
      </c>
      <c r="Z3826">
        <f>IF(R3826&lt;=3,"Fast",IF(R3826&lt;=5,"On Time","Delayed"))</f>
        <v/>
      </c>
    </row>
    <row r="3827">
      <c r="A3827">
        <f>Raw_Data!A3827</f>
        <v/>
      </c>
      <c r="B3827" s="11">
        <f>Raw_Data!B3827</f>
        <v/>
      </c>
      <c r="C3827">
        <f>Raw_Data!C3827</f>
        <v/>
      </c>
      <c r="D3827">
        <f>Raw_Data!D3827</f>
        <v/>
      </c>
      <c r="E3827">
        <f>Raw_Data!E3827</f>
        <v/>
      </c>
      <c r="F3827">
        <f>Raw_Data!F3827</f>
        <v/>
      </c>
      <c r="G3827">
        <f>Raw_Data!G3827</f>
        <v/>
      </c>
      <c r="H3827">
        <f>Raw_Data!H3827</f>
        <v/>
      </c>
      <c r="I3827">
        <f>Raw_Data!I3827</f>
        <v/>
      </c>
      <c r="J3827" s="12">
        <f>Raw_Data!J3827</f>
        <v/>
      </c>
      <c r="K3827" s="13">
        <f>Raw_Data!K3827</f>
        <v/>
      </c>
      <c r="L3827" s="12">
        <f>Raw_Data!L3827</f>
        <v/>
      </c>
      <c r="M3827" s="12">
        <f>Raw_Data!M3827</f>
        <v/>
      </c>
      <c r="N3827" s="12">
        <f>Raw_Data!N3827</f>
        <v/>
      </c>
      <c r="O3827">
        <f>Raw_Data!O3827</f>
        <v/>
      </c>
      <c r="P3827">
        <f>Raw_Data!P3827</f>
        <v/>
      </c>
      <c r="Q3827">
        <f>Raw_Data!Q3827</f>
        <v/>
      </c>
      <c r="R3827">
        <f>Raw_Data!R3827</f>
        <v/>
      </c>
      <c r="S3827">
        <f>Raw_Data!S3827</f>
        <v/>
      </c>
      <c r="T3827">
        <f>YEAR(B3827)</f>
        <v/>
      </c>
      <c r="U3827">
        <f>MONTH(B3827)</f>
        <v/>
      </c>
      <c r="V3827">
        <f>TEXT(B3827,"mmm")</f>
        <v/>
      </c>
      <c r="W3827" s="15">
        <f>IFERROR(N3827/L3827,0)</f>
        <v/>
      </c>
      <c r="X3827">
        <f>IF(K3827=0,"No Discount",IF(K3827&lt;=5%,"Low",IF(K3827&lt;=15%,"Medium","High")))</f>
        <v/>
      </c>
      <c r="Y3827">
        <f>IF(L3827&gt;=20000,"High Value",IF(L3827&gt;=5000,"Medium Value","Low Value"))</f>
        <v/>
      </c>
      <c r="Z3827">
        <f>IF(R3827&lt;=3,"Fast",IF(R3827&lt;=5,"On Time","Delayed"))</f>
        <v/>
      </c>
    </row>
    <row r="3828">
      <c r="A3828">
        <f>Raw_Data!A3828</f>
        <v/>
      </c>
      <c r="B3828" s="11">
        <f>Raw_Data!B3828</f>
        <v/>
      </c>
      <c r="C3828">
        <f>Raw_Data!C3828</f>
        <v/>
      </c>
      <c r="D3828">
        <f>Raw_Data!D3828</f>
        <v/>
      </c>
      <c r="E3828">
        <f>Raw_Data!E3828</f>
        <v/>
      </c>
      <c r="F3828">
        <f>Raw_Data!F3828</f>
        <v/>
      </c>
      <c r="G3828">
        <f>Raw_Data!G3828</f>
        <v/>
      </c>
      <c r="H3828">
        <f>Raw_Data!H3828</f>
        <v/>
      </c>
      <c r="I3828">
        <f>Raw_Data!I3828</f>
        <v/>
      </c>
      <c r="J3828" s="12">
        <f>Raw_Data!J3828</f>
        <v/>
      </c>
      <c r="K3828" s="13">
        <f>Raw_Data!K3828</f>
        <v/>
      </c>
      <c r="L3828" s="12">
        <f>Raw_Data!L3828</f>
        <v/>
      </c>
      <c r="M3828" s="12">
        <f>Raw_Data!M3828</f>
        <v/>
      </c>
      <c r="N3828" s="12">
        <f>Raw_Data!N3828</f>
        <v/>
      </c>
      <c r="O3828">
        <f>Raw_Data!O3828</f>
        <v/>
      </c>
      <c r="P3828">
        <f>Raw_Data!P3828</f>
        <v/>
      </c>
      <c r="Q3828">
        <f>Raw_Data!Q3828</f>
        <v/>
      </c>
      <c r="R3828">
        <f>Raw_Data!R3828</f>
        <v/>
      </c>
      <c r="S3828">
        <f>Raw_Data!S3828</f>
        <v/>
      </c>
      <c r="T3828">
        <f>YEAR(B3828)</f>
        <v/>
      </c>
      <c r="U3828">
        <f>MONTH(B3828)</f>
        <v/>
      </c>
      <c r="V3828">
        <f>TEXT(B3828,"mmm")</f>
        <v/>
      </c>
      <c r="W3828" s="15">
        <f>IFERROR(N3828/L3828,0)</f>
        <v/>
      </c>
      <c r="X3828">
        <f>IF(K3828=0,"No Discount",IF(K3828&lt;=5%,"Low",IF(K3828&lt;=15%,"Medium","High")))</f>
        <v/>
      </c>
      <c r="Y3828">
        <f>IF(L3828&gt;=20000,"High Value",IF(L3828&gt;=5000,"Medium Value","Low Value"))</f>
        <v/>
      </c>
      <c r="Z3828">
        <f>IF(R3828&lt;=3,"Fast",IF(R3828&lt;=5,"On Time","Delayed"))</f>
        <v/>
      </c>
    </row>
    <row r="3829">
      <c r="A3829">
        <f>Raw_Data!A3829</f>
        <v/>
      </c>
      <c r="B3829" s="11">
        <f>Raw_Data!B3829</f>
        <v/>
      </c>
      <c r="C3829">
        <f>Raw_Data!C3829</f>
        <v/>
      </c>
      <c r="D3829">
        <f>Raw_Data!D3829</f>
        <v/>
      </c>
      <c r="E3829">
        <f>Raw_Data!E3829</f>
        <v/>
      </c>
      <c r="F3829">
        <f>Raw_Data!F3829</f>
        <v/>
      </c>
      <c r="G3829">
        <f>Raw_Data!G3829</f>
        <v/>
      </c>
      <c r="H3829">
        <f>Raw_Data!H3829</f>
        <v/>
      </c>
      <c r="I3829">
        <f>Raw_Data!I3829</f>
        <v/>
      </c>
      <c r="J3829" s="12">
        <f>Raw_Data!J3829</f>
        <v/>
      </c>
      <c r="K3829" s="13">
        <f>Raw_Data!K3829</f>
        <v/>
      </c>
      <c r="L3829" s="12">
        <f>Raw_Data!L3829</f>
        <v/>
      </c>
      <c r="M3829" s="12">
        <f>Raw_Data!M3829</f>
        <v/>
      </c>
      <c r="N3829" s="12">
        <f>Raw_Data!N3829</f>
        <v/>
      </c>
      <c r="O3829">
        <f>Raw_Data!O3829</f>
        <v/>
      </c>
      <c r="P3829">
        <f>Raw_Data!P3829</f>
        <v/>
      </c>
      <c r="Q3829">
        <f>Raw_Data!Q3829</f>
        <v/>
      </c>
      <c r="R3829">
        <f>Raw_Data!R3829</f>
        <v/>
      </c>
      <c r="S3829">
        <f>Raw_Data!S3829</f>
        <v/>
      </c>
      <c r="T3829">
        <f>YEAR(B3829)</f>
        <v/>
      </c>
      <c r="U3829">
        <f>MONTH(B3829)</f>
        <v/>
      </c>
      <c r="V3829">
        <f>TEXT(B3829,"mmm")</f>
        <v/>
      </c>
      <c r="W3829" s="15">
        <f>IFERROR(N3829/L3829,0)</f>
        <v/>
      </c>
      <c r="X3829">
        <f>IF(K3829=0,"No Discount",IF(K3829&lt;=5%,"Low",IF(K3829&lt;=15%,"Medium","High")))</f>
        <v/>
      </c>
      <c r="Y3829">
        <f>IF(L3829&gt;=20000,"High Value",IF(L3829&gt;=5000,"Medium Value","Low Value"))</f>
        <v/>
      </c>
      <c r="Z3829">
        <f>IF(R3829&lt;=3,"Fast",IF(R3829&lt;=5,"On Time","Delayed"))</f>
        <v/>
      </c>
    </row>
    <row r="3830">
      <c r="A3830">
        <f>Raw_Data!A3830</f>
        <v/>
      </c>
      <c r="B3830" s="11">
        <f>Raw_Data!B3830</f>
        <v/>
      </c>
      <c r="C3830">
        <f>Raw_Data!C3830</f>
        <v/>
      </c>
      <c r="D3830">
        <f>Raw_Data!D3830</f>
        <v/>
      </c>
      <c r="E3830">
        <f>Raw_Data!E3830</f>
        <v/>
      </c>
      <c r="F3830">
        <f>Raw_Data!F3830</f>
        <v/>
      </c>
      <c r="G3830">
        <f>Raw_Data!G3830</f>
        <v/>
      </c>
      <c r="H3830">
        <f>Raw_Data!H3830</f>
        <v/>
      </c>
      <c r="I3830">
        <f>Raw_Data!I3830</f>
        <v/>
      </c>
      <c r="J3830" s="12">
        <f>Raw_Data!J3830</f>
        <v/>
      </c>
      <c r="K3830" s="13">
        <f>Raw_Data!K3830</f>
        <v/>
      </c>
      <c r="L3830" s="12">
        <f>Raw_Data!L3830</f>
        <v/>
      </c>
      <c r="M3830" s="12">
        <f>Raw_Data!M3830</f>
        <v/>
      </c>
      <c r="N3830" s="12">
        <f>Raw_Data!N3830</f>
        <v/>
      </c>
      <c r="O3830">
        <f>Raw_Data!O3830</f>
        <v/>
      </c>
      <c r="P3830">
        <f>Raw_Data!P3830</f>
        <v/>
      </c>
      <c r="Q3830">
        <f>Raw_Data!Q3830</f>
        <v/>
      </c>
      <c r="R3830">
        <f>Raw_Data!R3830</f>
        <v/>
      </c>
      <c r="S3830">
        <f>Raw_Data!S3830</f>
        <v/>
      </c>
      <c r="T3830">
        <f>YEAR(B3830)</f>
        <v/>
      </c>
      <c r="U3830">
        <f>MONTH(B3830)</f>
        <v/>
      </c>
      <c r="V3830">
        <f>TEXT(B3830,"mmm")</f>
        <v/>
      </c>
      <c r="W3830" s="15">
        <f>IFERROR(N3830/L3830,0)</f>
        <v/>
      </c>
      <c r="X3830">
        <f>IF(K3830=0,"No Discount",IF(K3830&lt;=5%,"Low",IF(K3830&lt;=15%,"Medium","High")))</f>
        <v/>
      </c>
      <c r="Y3830">
        <f>IF(L3830&gt;=20000,"High Value",IF(L3830&gt;=5000,"Medium Value","Low Value"))</f>
        <v/>
      </c>
      <c r="Z3830">
        <f>IF(R3830&lt;=3,"Fast",IF(R3830&lt;=5,"On Time","Delayed"))</f>
        <v/>
      </c>
    </row>
    <row r="3831">
      <c r="A3831">
        <f>Raw_Data!A3831</f>
        <v/>
      </c>
      <c r="B3831" s="11">
        <f>Raw_Data!B3831</f>
        <v/>
      </c>
      <c r="C3831">
        <f>Raw_Data!C3831</f>
        <v/>
      </c>
      <c r="D3831">
        <f>Raw_Data!D3831</f>
        <v/>
      </c>
      <c r="E3831">
        <f>Raw_Data!E3831</f>
        <v/>
      </c>
      <c r="F3831">
        <f>Raw_Data!F3831</f>
        <v/>
      </c>
      <c r="G3831">
        <f>Raw_Data!G3831</f>
        <v/>
      </c>
      <c r="H3831">
        <f>Raw_Data!H3831</f>
        <v/>
      </c>
      <c r="I3831">
        <f>Raw_Data!I3831</f>
        <v/>
      </c>
      <c r="J3831" s="12">
        <f>Raw_Data!J3831</f>
        <v/>
      </c>
      <c r="K3831" s="13">
        <f>Raw_Data!K3831</f>
        <v/>
      </c>
      <c r="L3831" s="12">
        <f>Raw_Data!L3831</f>
        <v/>
      </c>
      <c r="M3831" s="12">
        <f>Raw_Data!M3831</f>
        <v/>
      </c>
      <c r="N3831" s="12">
        <f>Raw_Data!N3831</f>
        <v/>
      </c>
      <c r="O3831">
        <f>Raw_Data!O3831</f>
        <v/>
      </c>
      <c r="P3831">
        <f>Raw_Data!P3831</f>
        <v/>
      </c>
      <c r="Q3831">
        <f>Raw_Data!Q3831</f>
        <v/>
      </c>
      <c r="R3831">
        <f>Raw_Data!R3831</f>
        <v/>
      </c>
      <c r="S3831">
        <f>Raw_Data!S3831</f>
        <v/>
      </c>
      <c r="T3831">
        <f>YEAR(B3831)</f>
        <v/>
      </c>
      <c r="U3831">
        <f>MONTH(B3831)</f>
        <v/>
      </c>
      <c r="V3831">
        <f>TEXT(B3831,"mmm")</f>
        <v/>
      </c>
      <c r="W3831" s="15">
        <f>IFERROR(N3831/L3831,0)</f>
        <v/>
      </c>
      <c r="X3831">
        <f>IF(K3831=0,"No Discount",IF(K3831&lt;=5%,"Low",IF(K3831&lt;=15%,"Medium","High")))</f>
        <v/>
      </c>
      <c r="Y3831">
        <f>IF(L3831&gt;=20000,"High Value",IF(L3831&gt;=5000,"Medium Value","Low Value"))</f>
        <v/>
      </c>
      <c r="Z3831">
        <f>IF(R3831&lt;=3,"Fast",IF(R3831&lt;=5,"On Time","Delayed"))</f>
        <v/>
      </c>
    </row>
    <row r="3832">
      <c r="A3832">
        <f>Raw_Data!A3832</f>
        <v/>
      </c>
      <c r="B3832" s="11">
        <f>Raw_Data!B3832</f>
        <v/>
      </c>
      <c r="C3832">
        <f>Raw_Data!C3832</f>
        <v/>
      </c>
      <c r="D3832">
        <f>Raw_Data!D3832</f>
        <v/>
      </c>
      <c r="E3832">
        <f>Raw_Data!E3832</f>
        <v/>
      </c>
      <c r="F3832">
        <f>Raw_Data!F3832</f>
        <v/>
      </c>
      <c r="G3832">
        <f>Raw_Data!G3832</f>
        <v/>
      </c>
      <c r="H3832">
        <f>Raw_Data!H3832</f>
        <v/>
      </c>
      <c r="I3832">
        <f>Raw_Data!I3832</f>
        <v/>
      </c>
      <c r="J3832" s="12">
        <f>Raw_Data!J3832</f>
        <v/>
      </c>
      <c r="K3832" s="13">
        <f>Raw_Data!K3832</f>
        <v/>
      </c>
      <c r="L3832" s="12">
        <f>Raw_Data!L3832</f>
        <v/>
      </c>
      <c r="M3832" s="12">
        <f>Raw_Data!M3832</f>
        <v/>
      </c>
      <c r="N3832" s="12">
        <f>Raw_Data!N3832</f>
        <v/>
      </c>
      <c r="O3832">
        <f>Raw_Data!O3832</f>
        <v/>
      </c>
      <c r="P3832">
        <f>Raw_Data!P3832</f>
        <v/>
      </c>
      <c r="Q3832">
        <f>Raw_Data!Q3832</f>
        <v/>
      </c>
      <c r="R3832">
        <f>Raw_Data!R3832</f>
        <v/>
      </c>
      <c r="S3832">
        <f>Raw_Data!S3832</f>
        <v/>
      </c>
      <c r="T3832">
        <f>YEAR(B3832)</f>
        <v/>
      </c>
      <c r="U3832">
        <f>MONTH(B3832)</f>
        <v/>
      </c>
      <c r="V3832">
        <f>TEXT(B3832,"mmm")</f>
        <v/>
      </c>
      <c r="W3832" s="15">
        <f>IFERROR(N3832/L3832,0)</f>
        <v/>
      </c>
      <c r="X3832">
        <f>IF(K3832=0,"No Discount",IF(K3832&lt;=5%,"Low",IF(K3832&lt;=15%,"Medium","High")))</f>
        <v/>
      </c>
      <c r="Y3832">
        <f>IF(L3832&gt;=20000,"High Value",IF(L3832&gt;=5000,"Medium Value","Low Value"))</f>
        <v/>
      </c>
      <c r="Z3832">
        <f>IF(R3832&lt;=3,"Fast",IF(R3832&lt;=5,"On Time","Delayed"))</f>
        <v/>
      </c>
    </row>
    <row r="3833">
      <c r="A3833">
        <f>Raw_Data!A3833</f>
        <v/>
      </c>
      <c r="B3833" s="11">
        <f>Raw_Data!B3833</f>
        <v/>
      </c>
      <c r="C3833">
        <f>Raw_Data!C3833</f>
        <v/>
      </c>
      <c r="D3833">
        <f>Raw_Data!D3833</f>
        <v/>
      </c>
      <c r="E3833">
        <f>Raw_Data!E3833</f>
        <v/>
      </c>
      <c r="F3833">
        <f>Raw_Data!F3833</f>
        <v/>
      </c>
      <c r="G3833">
        <f>Raw_Data!G3833</f>
        <v/>
      </c>
      <c r="H3833">
        <f>Raw_Data!H3833</f>
        <v/>
      </c>
      <c r="I3833">
        <f>Raw_Data!I3833</f>
        <v/>
      </c>
      <c r="J3833" s="12">
        <f>Raw_Data!J3833</f>
        <v/>
      </c>
      <c r="K3833" s="13">
        <f>Raw_Data!K3833</f>
        <v/>
      </c>
      <c r="L3833" s="12">
        <f>Raw_Data!L3833</f>
        <v/>
      </c>
      <c r="M3833" s="12">
        <f>Raw_Data!M3833</f>
        <v/>
      </c>
      <c r="N3833" s="12">
        <f>Raw_Data!N3833</f>
        <v/>
      </c>
      <c r="O3833">
        <f>Raw_Data!O3833</f>
        <v/>
      </c>
      <c r="P3833">
        <f>Raw_Data!P3833</f>
        <v/>
      </c>
      <c r="Q3833">
        <f>Raw_Data!Q3833</f>
        <v/>
      </c>
      <c r="R3833">
        <f>Raw_Data!R3833</f>
        <v/>
      </c>
      <c r="S3833">
        <f>Raw_Data!S3833</f>
        <v/>
      </c>
      <c r="T3833">
        <f>YEAR(B3833)</f>
        <v/>
      </c>
      <c r="U3833">
        <f>MONTH(B3833)</f>
        <v/>
      </c>
      <c r="V3833">
        <f>TEXT(B3833,"mmm")</f>
        <v/>
      </c>
      <c r="W3833" s="15">
        <f>IFERROR(N3833/L3833,0)</f>
        <v/>
      </c>
      <c r="X3833">
        <f>IF(K3833=0,"No Discount",IF(K3833&lt;=5%,"Low",IF(K3833&lt;=15%,"Medium","High")))</f>
        <v/>
      </c>
      <c r="Y3833">
        <f>IF(L3833&gt;=20000,"High Value",IF(L3833&gt;=5000,"Medium Value","Low Value"))</f>
        <v/>
      </c>
      <c r="Z3833">
        <f>IF(R3833&lt;=3,"Fast",IF(R3833&lt;=5,"On Time","Delayed"))</f>
        <v/>
      </c>
    </row>
    <row r="3834">
      <c r="A3834">
        <f>Raw_Data!A3834</f>
        <v/>
      </c>
      <c r="B3834" s="11">
        <f>Raw_Data!B3834</f>
        <v/>
      </c>
      <c r="C3834">
        <f>Raw_Data!C3834</f>
        <v/>
      </c>
      <c r="D3834">
        <f>Raw_Data!D3834</f>
        <v/>
      </c>
      <c r="E3834">
        <f>Raw_Data!E3834</f>
        <v/>
      </c>
      <c r="F3834">
        <f>Raw_Data!F3834</f>
        <v/>
      </c>
      <c r="G3834">
        <f>Raw_Data!G3834</f>
        <v/>
      </c>
      <c r="H3834">
        <f>Raw_Data!H3834</f>
        <v/>
      </c>
      <c r="I3834">
        <f>Raw_Data!I3834</f>
        <v/>
      </c>
      <c r="J3834" s="12">
        <f>Raw_Data!J3834</f>
        <v/>
      </c>
      <c r="K3834" s="13">
        <f>Raw_Data!K3834</f>
        <v/>
      </c>
      <c r="L3834" s="12">
        <f>Raw_Data!L3834</f>
        <v/>
      </c>
      <c r="M3834" s="12">
        <f>Raw_Data!M3834</f>
        <v/>
      </c>
      <c r="N3834" s="12">
        <f>Raw_Data!N3834</f>
        <v/>
      </c>
      <c r="O3834">
        <f>Raw_Data!O3834</f>
        <v/>
      </c>
      <c r="P3834">
        <f>Raw_Data!P3834</f>
        <v/>
      </c>
      <c r="Q3834">
        <f>Raw_Data!Q3834</f>
        <v/>
      </c>
      <c r="R3834">
        <f>Raw_Data!R3834</f>
        <v/>
      </c>
      <c r="S3834">
        <f>Raw_Data!S3834</f>
        <v/>
      </c>
      <c r="T3834">
        <f>YEAR(B3834)</f>
        <v/>
      </c>
      <c r="U3834">
        <f>MONTH(B3834)</f>
        <v/>
      </c>
      <c r="V3834">
        <f>TEXT(B3834,"mmm")</f>
        <v/>
      </c>
      <c r="W3834" s="15">
        <f>IFERROR(N3834/L3834,0)</f>
        <v/>
      </c>
      <c r="X3834">
        <f>IF(K3834=0,"No Discount",IF(K3834&lt;=5%,"Low",IF(K3834&lt;=15%,"Medium","High")))</f>
        <v/>
      </c>
      <c r="Y3834">
        <f>IF(L3834&gt;=20000,"High Value",IF(L3834&gt;=5000,"Medium Value","Low Value"))</f>
        <v/>
      </c>
      <c r="Z3834">
        <f>IF(R3834&lt;=3,"Fast",IF(R3834&lt;=5,"On Time","Delayed"))</f>
        <v/>
      </c>
    </row>
    <row r="3835">
      <c r="A3835">
        <f>Raw_Data!A3835</f>
        <v/>
      </c>
      <c r="B3835" s="11">
        <f>Raw_Data!B3835</f>
        <v/>
      </c>
      <c r="C3835">
        <f>Raw_Data!C3835</f>
        <v/>
      </c>
      <c r="D3835">
        <f>Raw_Data!D3835</f>
        <v/>
      </c>
      <c r="E3835">
        <f>Raw_Data!E3835</f>
        <v/>
      </c>
      <c r="F3835">
        <f>Raw_Data!F3835</f>
        <v/>
      </c>
      <c r="G3835">
        <f>Raw_Data!G3835</f>
        <v/>
      </c>
      <c r="H3835">
        <f>Raw_Data!H3835</f>
        <v/>
      </c>
      <c r="I3835">
        <f>Raw_Data!I3835</f>
        <v/>
      </c>
      <c r="J3835" s="12">
        <f>Raw_Data!J3835</f>
        <v/>
      </c>
      <c r="K3835" s="13">
        <f>Raw_Data!K3835</f>
        <v/>
      </c>
      <c r="L3835" s="12">
        <f>Raw_Data!L3835</f>
        <v/>
      </c>
      <c r="M3835" s="12">
        <f>Raw_Data!M3835</f>
        <v/>
      </c>
      <c r="N3835" s="12">
        <f>Raw_Data!N3835</f>
        <v/>
      </c>
      <c r="O3835">
        <f>Raw_Data!O3835</f>
        <v/>
      </c>
      <c r="P3835">
        <f>Raw_Data!P3835</f>
        <v/>
      </c>
      <c r="Q3835">
        <f>Raw_Data!Q3835</f>
        <v/>
      </c>
      <c r="R3835">
        <f>Raw_Data!R3835</f>
        <v/>
      </c>
      <c r="S3835">
        <f>Raw_Data!S3835</f>
        <v/>
      </c>
      <c r="T3835">
        <f>YEAR(B3835)</f>
        <v/>
      </c>
      <c r="U3835">
        <f>MONTH(B3835)</f>
        <v/>
      </c>
      <c r="V3835">
        <f>TEXT(B3835,"mmm")</f>
        <v/>
      </c>
      <c r="W3835" s="15">
        <f>IFERROR(N3835/L3835,0)</f>
        <v/>
      </c>
      <c r="X3835">
        <f>IF(K3835=0,"No Discount",IF(K3835&lt;=5%,"Low",IF(K3835&lt;=15%,"Medium","High")))</f>
        <v/>
      </c>
      <c r="Y3835">
        <f>IF(L3835&gt;=20000,"High Value",IF(L3835&gt;=5000,"Medium Value","Low Value"))</f>
        <v/>
      </c>
      <c r="Z3835">
        <f>IF(R3835&lt;=3,"Fast",IF(R3835&lt;=5,"On Time","Delayed"))</f>
        <v/>
      </c>
    </row>
    <row r="3836">
      <c r="A3836">
        <f>Raw_Data!A3836</f>
        <v/>
      </c>
      <c r="B3836" s="11">
        <f>Raw_Data!B3836</f>
        <v/>
      </c>
      <c r="C3836">
        <f>Raw_Data!C3836</f>
        <v/>
      </c>
      <c r="D3836">
        <f>Raw_Data!D3836</f>
        <v/>
      </c>
      <c r="E3836">
        <f>Raw_Data!E3836</f>
        <v/>
      </c>
      <c r="F3836">
        <f>Raw_Data!F3836</f>
        <v/>
      </c>
      <c r="G3836">
        <f>Raw_Data!G3836</f>
        <v/>
      </c>
      <c r="H3836">
        <f>Raw_Data!H3836</f>
        <v/>
      </c>
      <c r="I3836">
        <f>Raw_Data!I3836</f>
        <v/>
      </c>
      <c r="J3836" s="12">
        <f>Raw_Data!J3836</f>
        <v/>
      </c>
      <c r="K3836" s="13">
        <f>Raw_Data!K3836</f>
        <v/>
      </c>
      <c r="L3836" s="12">
        <f>Raw_Data!L3836</f>
        <v/>
      </c>
      <c r="M3836" s="12">
        <f>Raw_Data!M3836</f>
        <v/>
      </c>
      <c r="N3836" s="12">
        <f>Raw_Data!N3836</f>
        <v/>
      </c>
      <c r="O3836">
        <f>Raw_Data!O3836</f>
        <v/>
      </c>
      <c r="P3836">
        <f>Raw_Data!P3836</f>
        <v/>
      </c>
      <c r="Q3836">
        <f>Raw_Data!Q3836</f>
        <v/>
      </c>
      <c r="R3836">
        <f>Raw_Data!R3836</f>
        <v/>
      </c>
      <c r="S3836">
        <f>Raw_Data!S3836</f>
        <v/>
      </c>
      <c r="T3836">
        <f>YEAR(B3836)</f>
        <v/>
      </c>
      <c r="U3836">
        <f>MONTH(B3836)</f>
        <v/>
      </c>
      <c r="V3836">
        <f>TEXT(B3836,"mmm")</f>
        <v/>
      </c>
      <c r="W3836" s="15">
        <f>IFERROR(N3836/L3836,0)</f>
        <v/>
      </c>
      <c r="X3836">
        <f>IF(K3836=0,"No Discount",IF(K3836&lt;=5%,"Low",IF(K3836&lt;=15%,"Medium","High")))</f>
        <v/>
      </c>
      <c r="Y3836">
        <f>IF(L3836&gt;=20000,"High Value",IF(L3836&gt;=5000,"Medium Value","Low Value"))</f>
        <v/>
      </c>
      <c r="Z3836">
        <f>IF(R3836&lt;=3,"Fast",IF(R3836&lt;=5,"On Time","Delayed"))</f>
        <v/>
      </c>
    </row>
    <row r="3837">
      <c r="A3837">
        <f>Raw_Data!A3837</f>
        <v/>
      </c>
      <c r="B3837" s="11">
        <f>Raw_Data!B3837</f>
        <v/>
      </c>
      <c r="C3837">
        <f>Raw_Data!C3837</f>
        <v/>
      </c>
      <c r="D3837">
        <f>Raw_Data!D3837</f>
        <v/>
      </c>
      <c r="E3837">
        <f>Raw_Data!E3837</f>
        <v/>
      </c>
      <c r="F3837">
        <f>Raw_Data!F3837</f>
        <v/>
      </c>
      <c r="G3837">
        <f>Raw_Data!G3837</f>
        <v/>
      </c>
      <c r="H3837">
        <f>Raw_Data!H3837</f>
        <v/>
      </c>
      <c r="I3837">
        <f>Raw_Data!I3837</f>
        <v/>
      </c>
      <c r="J3837" s="12">
        <f>Raw_Data!J3837</f>
        <v/>
      </c>
      <c r="K3837" s="13">
        <f>Raw_Data!K3837</f>
        <v/>
      </c>
      <c r="L3837" s="12">
        <f>Raw_Data!L3837</f>
        <v/>
      </c>
      <c r="M3837" s="12">
        <f>Raw_Data!M3837</f>
        <v/>
      </c>
      <c r="N3837" s="12">
        <f>Raw_Data!N3837</f>
        <v/>
      </c>
      <c r="O3837">
        <f>Raw_Data!O3837</f>
        <v/>
      </c>
      <c r="P3837">
        <f>Raw_Data!P3837</f>
        <v/>
      </c>
      <c r="Q3837">
        <f>Raw_Data!Q3837</f>
        <v/>
      </c>
      <c r="R3837">
        <f>Raw_Data!R3837</f>
        <v/>
      </c>
      <c r="S3837">
        <f>Raw_Data!S3837</f>
        <v/>
      </c>
      <c r="T3837">
        <f>YEAR(B3837)</f>
        <v/>
      </c>
      <c r="U3837">
        <f>MONTH(B3837)</f>
        <v/>
      </c>
      <c r="V3837">
        <f>TEXT(B3837,"mmm")</f>
        <v/>
      </c>
      <c r="W3837" s="15">
        <f>IFERROR(N3837/L3837,0)</f>
        <v/>
      </c>
      <c r="X3837">
        <f>IF(K3837=0,"No Discount",IF(K3837&lt;=5%,"Low",IF(K3837&lt;=15%,"Medium","High")))</f>
        <v/>
      </c>
      <c r="Y3837">
        <f>IF(L3837&gt;=20000,"High Value",IF(L3837&gt;=5000,"Medium Value","Low Value"))</f>
        <v/>
      </c>
      <c r="Z3837">
        <f>IF(R3837&lt;=3,"Fast",IF(R3837&lt;=5,"On Time","Delayed"))</f>
        <v/>
      </c>
    </row>
    <row r="3838">
      <c r="A3838">
        <f>Raw_Data!A3838</f>
        <v/>
      </c>
      <c r="B3838" s="11">
        <f>Raw_Data!B3838</f>
        <v/>
      </c>
      <c r="C3838">
        <f>Raw_Data!C3838</f>
        <v/>
      </c>
      <c r="D3838">
        <f>Raw_Data!D3838</f>
        <v/>
      </c>
      <c r="E3838">
        <f>Raw_Data!E3838</f>
        <v/>
      </c>
      <c r="F3838">
        <f>Raw_Data!F3838</f>
        <v/>
      </c>
      <c r="G3838">
        <f>Raw_Data!G3838</f>
        <v/>
      </c>
      <c r="H3838">
        <f>Raw_Data!H3838</f>
        <v/>
      </c>
      <c r="I3838">
        <f>Raw_Data!I3838</f>
        <v/>
      </c>
      <c r="J3838" s="12">
        <f>Raw_Data!J3838</f>
        <v/>
      </c>
      <c r="K3838" s="13">
        <f>Raw_Data!K3838</f>
        <v/>
      </c>
      <c r="L3838" s="12">
        <f>Raw_Data!L3838</f>
        <v/>
      </c>
      <c r="M3838" s="12">
        <f>Raw_Data!M3838</f>
        <v/>
      </c>
      <c r="N3838" s="12">
        <f>Raw_Data!N3838</f>
        <v/>
      </c>
      <c r="O3838">
        <f>Raw_Data!O3838</f>
        <v/>
      </c>
      <c r="P3838">
        <f>Raw_Data!P3838</f>
        <v/>
      </c>
      <c r="Q3838">
        <f>Raw_Data!Q3838</f>
        <v/>
      </c>
      <c r="R3838">
        <f>Raw_Data!R3838</f>
        <v/>
      </c>
      <c r="S3838">
        <f>Raw_Data!S3838</f>
        <v/>
      </c>
      <c r="T3838">
        <f>YEAR(B3838)</f>
        <v/>
      </c>
      <c r="U3838">
        <f>MONTH(B3838)</f>
        <v/>
      </c>
      <c r="V3838">
        <f>TEXT(B3838,"mmm")</f>
        <v/>
      </c>
      <c r="W3838" s="15">
        <f>IFERROR(N3838/L3838,0)</f>
        <v/>
      </c>
      <c r="X3838">
        <f>IF(K3838=0,"No Discount",IF(K3838&lt;=5%,"Low",IF(K3838&lt;=15%,"Medium","High")))</f>
        <v/>
      </c>
      <c r="Y3838">
        <f>IF(L3838&gt;=20000,"High Value",IF(L3838&gt;=5000,"Medium Value","Low Value"))</f>
        <v/>
      </c>
      <c r="Z3838">
        <f>IF(R3838&lt;=3,"Fast",IF(R3838&lt;=5,"On Time","Delayed"))</f>
        <v/>
      </c>
    </row>
    <row r="3839">
      <c r="A3839">
        <f>Raw_Data!A3839</f>
        <v/>
      </c>
      <c r="B3839" s="11">
        <f>Raw_Data!B3839</f>
        <v/>
      </c>
      <c r="C3839">
        <f>Raw_Data!C3839</f>
        <v/>
      </c>
      <c r="D3839">
        <f>Raw_Data!D3839</f>
        <v/>
      </c>
      <c r="E3839">
        <f>Raw_Data!E3839</f>
        <v/>
      </c>
      <c r="F3839">
        <f>Raw_Data!F3839</f>
        <v/>
      </c>
      <c r="G3839">
        <f>Raw_Data!G3839</f>
        <v/>
      </c>
      <c r="H3839">
        <f>Raw_Data!H3839</f>
        <v/>
      </c>
      <c r="I3839">
        <f>Raw_Data!I3839</f>
        <v/>
      </c>
      <c r="J3839" s="12">
        <f>Raw_Data!J3839</f>
        <v/>
      </c>
      <c r="K3839" s="13">
        <f>Raw_Data!K3839</f>
        <v/>
      </c>
      <c r="L3839" s="12">
        <f>Raw_Data!L3839</f>
        <v/>
      </c>
      <c r="M3839" s="12">
        <f>Raw_Data!M3839</f>
        <v/>
      </c>
      <c r="N3839" s="12">
        <f>Raw_Data!N3839</f>
        <v/>
      </c>
      <c r="O3839">
        <f>Raw_Data!O3839</f>
        <v/>
      </c>
      <c r="P3839">
        <f>Raw_Data!P3839</f>
        <v/>
      </c>
      <c r="Q3839">
        <f>Raw_Data!Q3839</f>
        <v/>
      </c>
      <c r="R3839">
        <f>Raw_Data!R3839</f>
        <v/>
      </c>
      <c r="S3839">
        <f>Raw_Data!S3839</f>
        <v/>
      </c>
      <c r="T3839">
        <f>YEAR(B3839)</f>
        <v/>
      </c>
      <c r="U3839">
        <f>MONTH(B3839)</f>
        <v/>
      </c>
      <c r="V3839">
        <f>TEXT(B3839,"mmm")</f>
        <v/>
      </c>
      <c r="W3839" s="15">
        <f>IFERROR(N3839/L3839,0)</f>
        <v/>
      </c>
      <c r="X3839">
        <f>IF(K3839=0,"No Discount",IF(K3839&lt;=5%,"Low",IF(K3839&lt;=15%,"Medium","High")))</f>
        <v/>
      </c>
      <c r="Y3839">
        <f>IF(L3839&gt;=20000,"High Value",IF(L3839&gt;=5000,"Medium Value","Low Value"))</f>
        <v/>
      </c>
      <c r="Z3839">
        <f>IF(R3839&lt;=3,"Fast",IF(R3839&lt;=5,"On Time","Delayed"))</f>
        <v/>
      </c>
    </row>
    <row r="3840">
      <c r="A3840">
        <f>Raw_Data!A3840</f>
        <v/>
      </c>
      <c r="B3840" s="11">
        <f>Raw_Data!B3840</f>
        <v/>
      </c>
      <c r="C3840">
        <f>Raw_Data!C3840</f>
        <v/>
      </c>
      <c r="D3840">
        <f>Raw_Data!D3840</f>
        <v/>
      </c>
      <c r="E3840">
        <f>Raw_Data!E3840</f>
        <v/>
      </c>
      <c r="F3840">
        <f>Raw_Data!F3840</f>
        <v/>
      </c>
      <c r="G3840">
        <f>Raw_Data!G3840</f>
        <v/>
      </c>
      <c r="H3840">
        <f>Raw_Data!H3840</f>
        <v/>
      </c>
      <c r="I3840">
        <f>Raw_Data!I3840</f>
        <v/>
      </c>
      <c r="J3840" s="12">
        <f>Raw_Data!J3840</f>
        <v/>
      </c>
      <c r="K3840" s="13">
        <f>Raw_Data!K3840</f>
        <v/>
      </c>
      <c r="L3840" s="12">
        <f>Raw_Data!L3840</f>
        <v/>
      </c>
      <c r="M3840" s="12">
        <f>Raw_Data!M3840</f>
        <v/>
      </c>
      <c r="N3840" s="12">
        <f>Raw_Data!N3840</f>
        <v/>
      </c>
      <c r="O3840">
        <f>Raw_Data!O3840</f>
        <v/>
      </c>
      <c r="P3840">
        <f>Raw_Data!P3840</f>
        <v/>
      </c>
      <c r="Q3840">
        <f>Raw_Data!Q3840</f>
        <v/>
      </c>
      <c r="R3840">
        <f>Raw_Data!R3840</f>
        <v/>
      </c>
      <c r="S3840">
        <f>Raw_Data!S3840</f>
        <v/>
      </c>
      <c r="T3840">
        <f>YEAR(B3840)</f>
        <v/>
      </c>
      <c r="U3840">
        <f>MONTH(B3840)</f>
        <v/>
      </c>
      <c r="V3840">
        <f>TEXT(B3840,"mmm")</f>
        <v/>
      </c>
      <c r="W3840" s="15">
        <f>IFERROR(N3840/L3840,0)</f>
        <v/>
      </c>
      <c r="X3840">
        <f>IF(K3840=0,"No Discount",IF(K3840&lt;=5%,"Low",IF(K3840&lt;=15%,"Medium","High")))</f>
        <v/>
      </c>
      <c r="Y3840">
        <f>IF(L3840&gt;=20000,"High Value",IF(L3840&gt;=5000,"Medium Value","Low Value"))</f>
        <v/>
      </c>
      <c r="Z3840">
        <f>IF(R3840&lt;=3,"Fast",IF(R3840&lt;=5,"On Time","Delayed"))</f>
        <v/>
      </c>
    </row>
    <row r="3841">
      <c r="A3841">
        <f>Raw_Data!A3841</f>
        <v/>
      </c>
      <c r="B3841" s="11">
        <f>Raw_Data!B3841</f>
        <v/>
      </c>
      <c r="C3841">
        <f>Raw_Data!C3841</f>
        <v/>
      </c>
      <c r="D3841">
        <f>Raw_Data!D3841</f>
        <v/>
      </c>
      <c r="E3841">
        <f>Raw_Data!E3841</f>
        <v/>
      </c>
      <c r="F3841">
        <f>Raw_Data!F3841</f>
        <v/>
      </c>
      <c r="G3841">
        <f>Raw_Data!G3841</f>
        <v/>
      </c>
      <c r="H3841">
        <f>Raw_Data!H3841</f>
        <v/>
      </c>
      <c r="I3841">
        <f>Raw_Data!I3841</f>
        <v/>
      </c>
      <c r="J3841" s="12">
        <f>Raw_Data!J3841</f>
        <v/>
      </c>
      <c r="K3841" s="13">
        <f>Raw_Data!K3841</f>
        <v/>
      </c>
      <c r="L3841" s="12">
        <f>Raw_Data!L3841</f>
        <v/>
      </c>
      <c r="M3841" s="12">
        <f>Raw_Data!M3841</f>
        <v/>
      </c>
      <c r="N3841" s="12">
        <f>Raw_Data!N3841</f>
        <v/>
      </c>
      <c r="O3841">
        <f>Raw_Data!O3841</f>
        <v/>
      </c>
      <c r="P3841">
        <f>Raw_Data!P3841</f>
        <v/>
      </c>
      <c r="Q3841">
        <f>Raw_Data!Q3841</f>
        <v/>
      </c>
      <c r="R3841">
        <f>Raw_Data!R3841</f>
        <v/>
      </c>
      <c r="S3841">
        <f>Raw_Data!S3841</f>
        <v/>
      </c>
      <c r="T3841">
        <f>YEAR(B3841)</f>
        <v/>
      </c>
      <c r="U3841">
        <f>MONTH(B3841)</f>
        <v/>
      </c>
      <c r="V3841">
        <f>TEXT(B3841,"mmm")</f>
        <v/>
      </c>
      <c r="W3841" s="15">
        <f>IFERROR(N3841/L3841,0)</f>
        <v/>
      </c>
      <c r="X3841">
        <f>IF(K3841=0,"No Discount",IF(K3841&lt;=5%,"Low",IF(K3841&lt;=15%,"Medium","High")))</f>
        <v/>
      </c>
      <c r="Y3841">
        <f>IF(L3841&gt;=20000,"High Value",IF(L3841&gt;=5000,"Medium Value","Low Value"))</f>
        <v/>
      </c>
      <c r="Z3841">
        <f>IF(R3841&lt;=3,"Fast",IF(R3841&lt;=5,"On Time","Delayed"))</f>
        <v/>
      </c>
    </row>
    <row r="3842">
      <c r="A3842">
        <f>Raw_Data!A3842</f>
        <v/>
      </c>
      <c r="B3842" s="11">
        <f>Raw_Data!B3842</f>
        <v/>
      </c>
      <c r="C3842">
        <f>Raw_Data!C3842</f>
        <v/>
      </c>
      <c r="D3842">
        <f>Raw_Data!D3842</f>
        <v/>
      </c>
      <c r="E3842">
        <f>Raw_Data!E3842</f>
        <v/>
      </c>
      <c r="F3842">
        <f>Raw_Data!F3842</f>
        <v/>
      </c>
      <c r="G3842">
        <f>Raw_Data!G3842</f>
        <v/>
      </c>
      <c r="H3842">
        <f>Raw_Data!H3842</f>
        <v/>
      </c>
      <c r="I3842">
        <f>Raw_Data!I3842</f>
        <v/>
      </c>
      <c r="J3842" s="12">
        <f>Raw_Data!J3842</f>
        <v/>
      </c>
      <c r="K3842" s="13">
        <f>Raw_Data!K3842</f>
        <v/>
      </c>
      <c r="L3842" s="12">
        <f>Raw_Data!L3842</f>
        <v/>
      </c>
      <c r="M3842" s="12">
        <f>Raw_Data!M3842</f>
        <v/>
      </c>
      <c r="N3842" s="12">
        <f>Raw_Data!N3842</f>
        <v/>
      </c>
      <c r="O3842">
        <f>Raw_Data!O3842</f>
        <v/>
      </c>
      <c r="P3842">
        <f>Raw_Data!P3842</f>
        <v/>
      </c>
      <c r="Q3842">
        <f>Raw_Data!Q3842</f>
        <v/>
      </c>
      <c r="R3842">
        <f>Raw_Data!R3842</f>
        <v/>
      </c>
      <c r="S3842">
        <f>Raw_Data!S3842</f>
        <v/>
      </c>
      <c r="T3842">
        <f>YEAR(B3842)</f>
        <v/>
      </c>
      <c r="U3842">
        <f>MONTH(B3842)</f>
        <v/>
      </c>
      <c r="V3842">
        <f>TEXT(B3842,"mmm")</f>
        <v/>
      </c>
      <c r="W3842" s="15">
        <f>IFERROR(N3842/L3842,0)</f>
        <v/>
      </c>
      <c r="X3842">
        <f>IF(K3842=0,"No Discount",IF(K3842&lt;=5%,"Low",IF(K3842&lt;=15%,"Medium","High")))</f>
        <v/>
      </c>
      <c r="Y3842">
        <f>IF(L3842&gt;=20000,"High Value",IF(L3842&gt;=5000,"Medium Value","Low Value"))</f>
        <v/>
      </c>
      <c r="Z3842">
        <f>IF(R3842&lt;=3,"Fast",IF(R3842&lt;=5,"On Time","Delayed"))</f>
        <v/>
      </c>
    </row>
    <row r="3843">
      <c r="A3843">
        <f>Raw_Data!A3843</f>
        <v/>
      </c>
      <c r="B3843" s="11">
        <f>Raw_Data!B3843</f>
        <v/>
      </c>
      <c r="C3843">
        <f>Raw_Data!C3843</f>
        <v/>
      </c>
      <c r="D3843">
        <f>Raw_Data!D3843</f>
        <v/>
      </c>
      <c r="E3843">
        <f>Raw_Data!E3843</f>
        <v/>
      </c>
      <c r="F3843">
        <f>Raw_Data!F3843</f>
        <v/>
      </c>
      <c r="G3843">
        <f>Raw_Data!G3843</f>
        <v/>
      </c>
      <c r="H3843">
        <f>Raw_Data!H3843</f>
        <v/>
      </c>
      <c r="I3843">
        <f>Raw_Data!I3843</f>
        <v/>
      </c>
      <c r="J3843" s="12">
        <f>Raw_Data!J3843</f>
        <v/>
      </c>
      <c r="K3843" s="13">
        <f>Raw_Data!K3843</f>
        <v/>
      </c>
      <c r="L3843" s="12">
        <f>Raw_Data!L3843</f>
        <v/>
      </c>
      <c r="M3843" s="12">
        <f>Raw_Data!M3843</f>
        <v/>
      </c>
      <c r="N3843" s="12">
        <f>Raw_Data!N3843</f>
        <v/>
      </c>
      <c r="O3843">
        <f>Raw_Data!O3843</f>
        <v/>
      </c>
      <c r="P3843">
        <f>Raw_Data!P3843</f>
        <v/>
      </c>
      <c r="Q3843">
        <f>Raw_Data!Q3843</f>
        <v/>
      </c>
      <c r="R3843">
        <f>Raw_Data!R3843</f>
        <v/>
      </c>
      <c r="S3843">
        <f>Raw_Data!S3843</f>
        <v/>
      </c>
      <c r="T3843">
        <f>YEAR(B3843)</f>
        <v/>
      </c>
      <c r="U3843">
        <f>MONTH(B3843)</f>
        <v/>
      </c>
      <c r="V3843">
        <f>TEXT(B3843,"mmm")</f>
        <v/>
      </c>
      <c r="W3843" s="15">
        <f>IFERROR(N3843/L3843,0)</f>
        <v/>
      </c>
      <c r="X3843">
        <f>IF(K3843=0,"No Discount",IF(K3843&lt;=5%,"Low",IF(K3843&lt;=15%,"Medium","High")))</f>
        <v/>
      </c>
      <c r="Y3843">
        <f>IF(L3843&gt;=20000,"High Value",IF(L3843&gt;=5000,"Medium Value","Low Value"))</f>
        <v/>
      </c>
      <c r="Z3843">
        <f>IF(R3843&lt;=3,"Fast",IF(R3843&lt;=5,"On Time","Delayed"))</f>
        <v/>
      </c>
    </row>
    <row r="3844">
      <c r="A3844">
        <f>Raw_Data!A3844</f>
        <v/>
      </c>
      <c r="B3844" s="11">
        <f>Raw_Data!B3844</f>
        <v/>
      </c>
      <c r="C3844">
        <f>Raw_Data!C3844</f>
        <v/>
      </c>
      <c r="D3844">
        <f>Raw_Data!D3844</f>
        <v/>
      </c>
      <c r="E3844">
        <f>Raw_Data!E3844</f>
        <v/>
      </c>
      <c r="F3844">
        <f>Raw_Data!F3844</f>
        <v/>
      </c>
      <c r="G3844">
        <f>Raw_Data!G3844</f>
        <v/>
      </c>
      <c r="H3844">
        <f>Raw_Data!H3844</f>
        <v/>
      </c>
      <c r="I3844">
        <f>Raw_Data!I3844</f>
        <v/>
      </c>
      <c r="J3844" s="12">
        <f>Raw_Data!J3844</f>
        <v/>
      </c>
      <c r="K3844" s="13">
        <f>Raw_Data!K3844</f>
        <v/>
      </c>
      <c r="L3844" s="12">
        <f>Raw_Data!L3844</f>
        <v/>
      </c>
      <c r="M3844" s="12">
        <f>Raw_Data!M3844</f>
        <v/>
      </c>
      <c r="N3844" s="12">
        <f>Raw_Data!N3844</f>
        <v/>
      </c>
      <c r="O3844">
        <f>Raw_Data!O3844</f>
        <v/>
      </c>
      <c r="P3844">
        <f>Raw_Data!P3844</f>
        <v/>
      </c>
      <c r="Q3844">
        <f>Raw_Data!Q3844</f>
        <v/>
      </c>
      <c r="R3844">
        <f>Raw_Data!R3844</f>
        <v/>
      </c>
      <c r="S3844">
        <f>Raw_Data!S3844</f>
        <v/>
      </c>
      <c r="T3844">
        <f>YEAR(B3844)</f>
        <v/>
      </c>
      <c r="U3844">
        <f>MONTH(B3844)</f>
        <v/>
      </c>
      <c r="V3844">
        <f>TEXT(B3844,"mmm")</f>
        <v/>
      </c>
      <c r="W3844" s="15">
        <f>IFERROR(N3844/L3844,0)</f>
        <v/>
      </c>
      <c r="X3844">
        <f>IF(K3844=0,"No Discount",IF(K3844&lt;=5%,"Low",IF(K3844&lt;=15%,"Medium","High")))</f>
        <v/>
      </c>
      <c r="Y3844">
        <f>IF(L3844&gt;=20000,"High Value",IF(L3844&gt;=5000,"Medium Value","Low Value"))</f>
        <v/>
      </c>
      <c r="Z3844">
        <f>IF(R3844&lt;=3,"Fast",IF(R3844&lt;=5,"On Time","Delayed"))</f>
        <v/>
      </c>
    </row>
    <row r="3845">
      <c r="A3845">
        <f>Raw_Data!A3845</f>
        <v/>
      </c>
      <c r="B3845" s="11">
        <f>Raw_Data!B3845</f>
        <v/>
      </c>
      <c r="C3845">
        <f>Raw_Data!C3845</f>
        <v/>
      </c>
      <c r="D3845">
        <f>Raw_Data!D3845</f>
        <v/>
      </c>
      <c r="E3845">
        <f>Raw_Data!E3845</f>
        <v/>
      </c>
      <c r="F3845">
        <f>Raw_Data!F3845</f>
        <v/>
      </c>
      <c r="G3845">
        <f>Raw_Data!G3845</f>
        <v/>
      </c>
      <c r="H3845">
        <f>Raw_Data!H3845</f>
        <v/>
      </c>
      <c r="I3845">
        <f>Raw_Data!I3845</f>
        <v/>
      </c>
      <c r="J3845" s="12">
        <f>Raw_Data!J3845</f>
        <v/>
      </c>
      <c r="K3845" s="13">
        <f>Raw_Data!K3845</f>
        <v/>
      </c>
      <c r="L3845" s="12">
        <f>Raw_Data!L3845</f>
        <v/>
      </c>
      <c r="M3845" s="12">
        <f>Raw_Data!M3845</f>
        <v/>
      </c>
      <c r="N3845" s="12">
        <f>Raw_Data!N3845</f>
        <v/>
      </c>
      <c r="O3845">
        <f>Raw_Data!O3845</f>
        <v/>
      </c>
      <c r="P3845">
        <f>Raw_Data!P3845</f>
        <v/>
      </c>
      <c r="Q3845">
        <f>Raw_Data!Q3845</f>
        <v/>
      </c>
      <c r="R3845">
        <f>Raw_Data!R3845</f>
        <v/>
      </c>
      <c r="S3845">
        <f>Raw_Data!S3845</f>
        <v/>
      </c>
      <c r="T3845">
        <f>YEAR(B3845)</f>
        <v/>
      </c>
      <c r="U3845">
        <f>MONTH(B3845)</f>
        <v/>
      </c>
      <c r="V3845">
        <f>TEXT(B3845,"mmm")</f>
        <v/>
      </c>
      <c r="W3845" s="15">
        <f>IFERROR(N3845/L3845,0)</f>
        <v/>
      </c>
      <c r="X3845">
        <f>IF(K3845=0,"No Discount",IF(K3845&lt;=5%,"Low",IF(K3845&lt;=15%,"Medium","High")))</f>
        <v/>
      </c>
      <c r="Y3845">
        <f>IF(L3845&gt;=20000,"High Value",IF(L3845&gt;=5000,"Medium Value","Low Value"))</f>
        <v/>
      </c>
      <c r="Z3845">
        <f>IF(R3845&lt;=3,"Fast",IF(R3845&lt;=5,"On Time","Delayed"))</f>
        <v/>
      </c>
    </row>
    <row r="3846">
      <c r="A3846">
        <f>Raw_Data!A3846</f>
        <v/>
      </c>
      <c r="B3846" s="11">
        <f>Raw_Data!B3846</f>
        <v/>
      </c>
      <c r="C3846">
        <f>Raw_Data!C3846</f>
        <v/>
      </c>
      <c r="D3846">
        <f>Raw_Data!D3846</f>
        <v/>
      </c>
      <c r="E3846">
        <f>Raw_Data!E3846</f>
        <v/>
      </c>
      <c r="F3846">
        <f>Raw_Data!F3846</f>
        <v/>
      </c>
      <c r="G3846">
        <f>Raw_Data!G3846</f>
        <v/>
      </c>
      <c r="H3846">
        <f>Raw_Data!H3846</f>
        <v/>
      </c>
      <c r="I3846">
        <f>Raw_Data!I3846</f>
        <v/>
      </c>
      <c r="J3846" s="12">
        <f>Raw_Data!J3846</f>
        <v/>
      </c>
      <c r="K3846" s="13">
        <f>Raw_Data!K3846</f>
        <v/>
      </c>
      <c r="L3846" s="12">
        <f>Raw_Data!L3846</f>
        <v/>
      </c>
      <c r="M3846" s="12">
        <f>Raw_Data!M3846</f>
        <v/>
      </c>
      <c r="N3846" s="12">
        <f>Raw_Data!N3846</f>
        <v/>
      </c>
      <c r="O3846">
        <f>Raw_Data!O3846</f>
        <v/>
      </c>
      <c r="P3846">
        <f>Raw_Data!P3846</f>
        <v/>
      </c>
      <c r="Q3846">
        <f>Raw_Data!Q3846</f>
        <v/>
      </c>
      <c r="R3846">
        <f>Raw_Data!R3846</f>
        <v/>
      </c>
      <c r="S3846">
        <f>Raw_Data!S3846</f>
        <v/>
      </c>
      <c r="T3846">
        <f>YEAR(B3846)</f>
        <v/>
      </c>
      <c r="U3846">
        <f>MONTH(B3846)</f>
        <v/>
      </c>
      <c r="V3846">
        <f>TEXT(B3846,"mmm")</f>
        <v/>
      </c>
      <c r="W3846" s="15">
        <f>IFERROR(N3846/L3846,0)</f>
        <v/>
      </c>
      <c r="X3846">
        <f>IF(K3846=0,"No Discount",IF(K3846&lt;=5%,"Low",IF(K3846&lt;=15%,"Medium","High")))</f>
        <v/>
      </c>
      <c r="Y3846">
        <f>IF(L3846&gt;=20000,"High Value",IF(L3846&gt;=5000,"Medium Value","Low Value"))</f>
        <v/>
      </c>
      <c r="Z3846">
        <f>IF(R3846&lt;=3,"Fast",IF(R3846&lt;=5,"On Time","Delayed"))</f>
        <v/>
      </c>
    </row>
    <row r="3847">
      <c r="A3847">
        <f>Raw_Data!A3847</f>
        <v/>
      </c>
      <c r="B3847" s="11">
        <f>Raw_Data!B3847</f>
        <v/>
      </c>
      <c r="C3847">
        <f>Raw_Data!C3847</f>
        <v/>
      </c>
      <c r="D3847">
        <f>Raw_Data!D3847</f>
        <v/>
      </c>
      <c r="E3847">
        <f>Raw_Data!E3847</f>
        <v/>
      </c>
      <c r="F3847">
        <f>Raw_Data!F3847</f>
        <v/>
      </c>
      <c r="G3847">
        <f>Raw_Data!G3847</f>
        <v/>
      </c>
      <c r="H3847">
        <f>Raw_Data!H3847</f>
        <v/>
      </c>
      <c r="I3847">
        <f>Raw_Data!I3847</f>
        <v/>
      </c>
      <c r="J3847" s="12">
        <f>Raw_Data!J3847</f>
        <v/>
      </c>
      <c r="K3847" s="13">
        <f>Raw_Data!K3847</f>
        <v/>
      </c>
      <c r="L3847" s="12">
        <f>Raw_Data!L3847</f>
        <v/>
      </c>
      <c r="M3847" s="12">
        <f>Raw_Data!M3847</f>
        <v/>
      </c>
      <c r="N3847" s="12">
        <f>Raw_Data!N3847</f>
        <v/>
      </c>
      <c r="O3847">
        <f>Raw_Data!O3847</f>
        <v/>
      </c>
      <c r="P3847">
        <f>Raw_Data!P3847</f>
        <v/>
      </c>
      <c r="Q3847">
        <f>Raw_Data!Q3847</f>
        <v/>
      </c>
      <c r="R3847">
        <f>Raw_Data!R3847</f>
        <v/>
      </c>
      <c r="S3847">
        <f>Raw_Data!S3847</f>
        <v/>
      </c>
      <c r="T3847">
        <f>YEAR(B3847)</f>
        <v/>
      </c>
      <c r="U3847">
        <f>MONTH(B3847)</f>
        <v/>
      </c>
      <c r="V3847">
        <f>TEXT(B3847,"mmm")</f>
        <v/>
      </c>
      <c r="W3847" s="15">
        <f>IFERROR(N3847/L3847,0)</f>
        <v/>
      </c>
      <c r="X3847">
        <f>IF(K3847=0,"No Discount",IF(K3847&lt;=5%,"Low",IF(K3847&lt;=15%,"Medium","High")))</f>
        <v/>
      </c>
      <c r="Y3847">
        <f>IF(L3847&gt;=20000,"High Value",IF(L3847&gt;=5000,"Medium Value","Low Value"))</f>
        <v/>
      </c>
      <c r="Z3847">
        <f>IF(R3847&lt;=3,"Fast",IF(R3847&lt;=5,"On Time","Delayed"))</f>
        <v/>
      </c>
    </row>
    <row r="3848">
      <c r="A3848">
        <f>Raw_Data!A3848</f>
        <v/>
      </c>
      <c r="B3848" s="11">
        <f>Raw_Data!B3848</f>
        <v/>
      </c>
      <c r="C3848">
        <f>Raw_Data!C3848</f>
        <v/>
      </c>
      <c r="D3848">
        <f>Raw_Data!D3848</f>
        <v/>
      </c>
      <c r="E3848">
        <f>Raw_Data!E3848</f>
        <v/>
      </c>
      <c r="F3848">
        <f>Raw_Data!F3848</f>
        <v/>
      </c>
      <c r="G3848">
        <f>Raw_Data!G3848</f>
        <v/>
      </c>
      <c r="H3848">
        <f>Raw_Data!H3848</f>
        <v/>
      </c>
      <c r="I3848">
        <f>Raw_Data!I3848</f>
        <v/>
      </c>
      <c r="J3848" s="12">
        <f>Raw_Data!J3848</f>
        <v/>
      </c>
      <c r="K3848" s="13">
        <f>Raw_Data!K3848</f>
        <v/>
      </c>
      <c r="L3848" s="12">
        <f>Raw_Data!L3848</f>
        <v/>
      </c>
      <c r="M3848" s="12">
        <f>Raw_Data!M3848</f>
        <v/>
      </c>
      <c r="N3848" s="12">
        <f>Raw_Data!N3848</f>
        <v/>
      </c>
      <c r="O3848">
        <f>Raw_Data!O3848</f>
        <v/>
      </c>
      <c r="P3848">
        <f>Raw_Data!P3848</f>
        <v/>
      </c>
      <c r="Q3848">
        <f>Raw_Data!Q3848</f>
        <v/>
      </c>
      <c r="R3848">
        <f>Raw_Data!R3848</f>
        <v/>
      </c>
      <c r="S3848">
        <f>Raw_Data!S3848</f>
        <v/>
      </c>
      <c r="T3848">
        <f>YEAR(B3848)</f>
        <v/>
      </c>
      <c r="U3848">
        <f>MONTH(B3848)</f>
        <v/>
      </c>
      <c r="V3848">
        <f>TEXT(B3848,"mmm")</f>
        <v/>
      </c>
      <c r="W3848" s="15">
        <f>IFERROR(N3848/L3848,0)</f>
        <v/>
      </c>
      <c r="X3848">
        <f>IF(K3848=0,"No Discount",IF(K3848&lt;=5%,"Low",IF(K3848&lt;=15%,"Medium","High")))</f>
        <v/>
      </c>
      <c r="Y3848">
        <f>IF(L3848&gt;=20000,"High Value",IF(L3848&gt;=5000,"Medium Value","Low Value"))</f>
        <v/>
      </c>
      <c r="Z3848">
        <f>IF(R3848&lt;=3,"Fast",IF(R3848&lt;=5,"On Time","Delayed"))</f>
        <v/>
      </c>
    </row>
    <row r="3849">
      <c r="A3849">
        <f>Raw_Data!A3849</f>
        <v/>
      </c>
      <c r="B3849" s="11">
        <f>Raw_Data!B3849</f>
        <v/>
      </c>
      <c r="C3849">
        <f>Raw_Data!C3849</f>
        <v/>
      </c>
      <c r="D3849">
        <f>Raw_Data!D3849</f>
        <v/>
      </c>
      <c r="E3849">
        <f>Raw_Data!E3849</f>
        <v/>
      </c>
      <c r="F3849">
        <f>Raw_Data!F3849</f>
        <v/>
      </c>
      <c r="G3849">
        <f>Raw_Data!G3849</f>
        <v/>
      </c>
      <c r="H3849">
        <f>Raw_Data!H3849</f>
        <v/>
      </c>
      <c r="I3849">
        <f>Raw_Data!I3849</f>
        <v/>
      </c>
      <c r="J3849" s="12">
        <f>Raw_Data!J3849</f>
        <v/>
      </c>
      <c r="K3849" s="13">
        <f>Raw_Data!K3849</f>
        <v/>
      </c>
      <c r="L3849" s="12">
        <f>Raw_Data!L3849</f>
        <v/>
      </c>
      <c r="M3849" s="12">
        <f>Raw_Data!M3849</f>
        <v/>
      </c>
      <c r="N3849" s="12">
        <f>Raw_Data!N3849</f>
        <v/>
      </c>
      <c r="O3849">
        <f>Raw_Data!O3849</f>
        <v/>
      </c>
      <c r="P3849">
        <f>Raw_Data!P3849</f>
        <v/>
      </c>
      <c r="Q3849">
        <f>Raw_Data!Q3849</f>
        <v/>
      </c>
      <c r="R3849">
        <f>Raw_Data!R3849</f>
        <v/>
      </c>
      <c r="S3849">
        <f>Raw_Data!S3849</f>
        <v/>
      </c>
      <c r="T3849">
        <f>YEAR(B3849)</f>
        <v/>
      </c>
      <c r="U3849">
        <f>MONTH(B3849)</f>
        <v/>
      </c>
      <c r="V3849">
        <f>TEXT(B3849,"mmm")</f>
        <v/>
      </c>
      <c r="W3849" s="15">
        <f>IFERROR(N3849/L3849,0)</f>
        <v/>
      </c>
      <c r="X3849">
        <f>IF(K3849=0,"No Discount",IF(K3849&lt;=5%,"Low",IF(K3849&lt;=15%,"Medium","High")))</f>
        <v/>
      </c>
      <c r="Y3849">
        <f>IF(L3849&gt;=20000,"High Value",IF(L3849&gt;=5000,"Medium Value","Low Value"))</f>
        <v/>
      </c>
      <c r="Z3849">
        <f>IF(R3849&lt;=3,"Fast",IF(R3849&lt;=5,"On Time","Delayed"))</f>
        <v/>
      </c>
    </row>
    <row r="3850">
      <c r="A3850">
        <f>Raw_Data!A3850</f>
        <v/>
      </c>
      <c r="B3850" s="11">
        <f>Raw_Data!B3850</f>
        <v/>
      </c>
      <c r="C3850">
        <f>Raw_Data!C3850</f>
        <v/>
      </c>
      <c r="D3850">
        <f>Raw_Data!D3850</f>
        <v/>
      </c>
      <c r="E3850">
        <f>Raw_Data!E3850</f>
        <v/>
      </c>
      <c r="F3850">
        <f>Raw_Data!F3850</f>
        <v/>
      </c>
      <c r="G3850">
        <f>Raw_Data!G3850</f>
        <v/>
      </c>
      <c r="H3850">
        <f>Raw_Data!H3850</f>
        <v/>
      </c>
      <c r="I3850">
        <f>Raw_Data!I3850</f>
        <v/>
      </c>
      <c r="J3850" s="12">
        <f>Raw_Data!J3850</f>
        <v/>
      </c>
      <c r="K3850" s="13">
        <f>Raw_Data!K3850</f>
        <v/>
      </c>
      <c r="L3850" s="12">
        <f>Raw_Data!L3850</f>
        <v/>
      </c>
      <c r="M3850" s="12">
        <f>Raw_Data!M3850</f>
        <v/>
      </c>
      <c r="N3850" s="12">
        <f>Raw_Data!N3850</f>
        <v/>
      </c>
      <c r="O3850">
        <f>Raw_Data!O3850</f>
        <v/>
      </c>
      <c r="P3850">
        <f>Raw_Data!P3850</f>
        <v/>
      </c>
      <c r="Q3850">
        <f>Raw_Data!Q3850</f>
        <v/>
      </c>
      <c r="R3850">
        <f>Raw_Data!R3850</f>
        <v/>
      </c>
      <c r="S3850">
        <f>Raw_Data!S3850</f>
        <v/>
      </c>
      <c r="T3850">
        <f>YEAR(B3850)</f>
        <v/>
      </c>
      <c r="U3850">
        <f>MONTH(B3850)</f>
        <v/>
      </c>
      <c r="V3850">
        <f>TEXT(B3850,"mmm")</f>
        <v/>
      </c>
      <c r="W3850" s="15">
        <f>IFERROR(N3850/L3850,0)</f>
        <v/>
      </c>
      <c r="X3850">
        <f>IF(K3850=0,"No Discount",IF(K3850&lt;=5%,"Low",IF(K3850&lt;=15%,"Medium","High")))</f>
        <v/>
      </c>
      <c r="Y3850">
        <f>IF(L3850&gt;=20000,"High Value",IF(L3850&gt;=5000,"Medium Value","Low Value"))</f>
        <v/>
      </c>
      <c r="Z3850">
        <f>IF(R3850&lt;=3,"Fast",IF(R3850&lt;=5,"On Time","Delayed"))</f>
        <v/>
      </c>
    </row>
    <row r="3851">
      <c r="A3851">
        <f>Raw_Data!A3851</f>
        <v/>
      </c>
      <c r="B3851" s="11">
        <f>Raw_Data!B3851</f>
        <v/>
      </c>
      <c r="C3851">
        <f>Raw_Data!C3851</f>
        <v/>
      </c>
      <c r="D3851">
        <f>Raw_Data!D3851</f>
        <v/>
      </c>
      <c r="E3851">
        <f>Raw_Data!E3851</f>
        <v/>
      </c>
      <c r="F3851">
        <f>Raw_Data!F3851</f>
        <v/>
      </c>
      <c r="G3851">
        <f>Raw_Data!G3851</f>
        <v/>
      </c>
      <c r="H3851">
        <f>Raw_Data!H3851</f>
        <v/>
      </c>
      <c r="I3851">
        <f>Raw_Data!I3851</f>
        <v/>
      </c>
      <c r="J3851" s="12">
        <f>Raw_Data!J3851</f>
        <v/>
      </c>
      <c r="K3851" s="13">
        <f>Raw_Data!K3851</f>
        <v/>
      </c>
      <c r="L3851" s="12">
        <f>Raw_Data!L3851</f>
        <v/>
      </c>
      <c r="M3851" s="12">
        <f>Raw_Data!M3851</f>
        <v/>
      </c>
      <c r="N3851" s="12">
        <f>Raw_Data!N3851</f>
        <v/>
      </c>
      <c r="O3851">
        <f>Raw_Data!O3851</f>
        <v/>
      </c>
      <c r="P3851">
        <f>Raw_Data!P3851</f>
        <v/>
      </c>
      <c r="Q3851">
        <f>Raw_Data!Q3851</f>
        <v/>
      </c>
      <c r="R3851">
        <f>Raw_Data!R3851</f>
        <v/>
      </c>
      <c r="S3851">
        <f>Raw_Data!S3851</f>
        <v/>
      </c>
      <c r="T3851">
        <f>YEAR(B3851)</f>
        <v/>
      </c>
      <c r="U3851">
        <f>MONTH(B3851)</f>
        <v/>
      </c>
      <c r="V3851">
        <f>TEXT(B3851,"mmm")</f>
        <v/>
      </c>
      <c r="W3851" s="15">
        <f>IFERROR(N3851/L3851,0)</f>
        <v/>
      </c>
      <c r="X3851">
        <f>IF(K3851=0,"No Discount",IF(K3851&lt;=5%,"Low",IF(K3851&lt;=15%,"Medium","High")))</f>
        <v/>
      </c>
      <c r="Y3851">
        <f>IF(L3851&gt;=20000,"High Value",IF(L3851&gt;=5000,"Medium Value","Low Value"))</f>
        <v/>
      </c>
      <c r="Z3851">
        <f>IF(R3851&lt;=3,"Fast",IF(R3851&lt;=5,"On Time","Delayed"))</f>
        <v/>
      </c>
    </row>
    <row r="3852">
      <c r="A3852">
        <f>Raw_Data!A3852</f>
        <v/>
      </c>
      <c r="B3852" s="11">
        <f>Raw_Data!B3852</f>
        <v/>
      </c>
      <c r="C3852">
        <f>Raw_Data!C3852</f>
        <v/>
      </c>
      <c r="D3852">
        <f>Raw_Data!D3852</f>
        <v/>
      </c>
      <c r="E3852">
        <f>Raw_Data!E3852</f>
        <v/>
      </c>
      <c r="F3852">
        <f>Raw_Data!F3852</f>
        <v/>
      </c>
      <c r="G3852">
        <f>Raw_Data!G3852</f>
        <v/>
      </c>
      <c r="H3852">
        <f>Raw_Data!H3852</f>
        <v/>
      </c>
      <c r="I3852">
        <f>Raw_Data!I3852</f>
        <v/>
      </c>
      <c r="J3852" s="12">
        <f>Raw_Data!J3852</f>
        <v/>
      </c>
      <c r="K3852" s="13">
        <f>Raw_Data!K3852</f>
        <v/>
      </c>
      <c r="L3852" s="12">
        <f>Raw_Data!L3852</f>
        <v/>
      </c>
      <c r="M3852" s="12">
        <f>Raw_Data!M3852</f>
        <v/>
      </c>
      <c r="N3852" s="12">
        <f>Raw_Data!N3852</f>
        <v/>
      </c>
      <c r="O3852">
        <f>Raw_Data!O3852</f>
        <v/>
      </c>
      <c r="P3852">
        <f>Raw_Data!P3852</f>
        <v/>
      </c>
      <c r="Q3852">
        <f>Raw_Data!Q3852</f>
        <v/>
      </c>
      <c r="R3852">
        <f>Raw_Data!R3852</f>
        <v/>
      </c>
      <c r="S3852">
        <f>Raw_Data!S3852</f>
        <v/>
      </c>
      <c r="T3852">
        <f>YEAR(B3852)</f>
        <v/>
      </c>
      <c r="U3852">
        <f>MONTH(B3852)</f>
        <v/>
      </c>
      <c r="V3852">
        <f>TEXT(B3852,"mmm")</f>
        <v/>
      </c>
      <c r="W3852" s="15">
        <f>IFERROR(N3852/L3852,0)</f>
        <v/>
      </c>
      <c r="X3852">
        <f>IF(K3852=0,"No Discount",IF(K3852&lt;=5%,"Low",IF(K3852&lt;=15%,"Medium","High")))</f>
        <v/>
      </c>
      <c r="Y3852">
        <f>IF(L3852&gt;=20000,"High Value",IF(L3852&gt;=5000,"Medium Value","Low Value"))</f>
        <v/>
      </c>
      <c r="Z3852">
        <f>IF(R3852&lt;=3,"Fast",IF(R3852&lt;=5,"On Time","Delayed"))</f>
        <v/>
      </c>
    </row>
    <row r="3853">
      <c r="A3853">
        <f>Raw_Data!A3853</f>
        <v/>
      </c>
      <c r="B3853" s="11">
        <f>Raw_Data!B3853</f>
        <v/>
      </c>
      <c r="C3853">
        <f>Raw_Data!C3853</f>
        <v/>
      </c>
      <c r="D3853">
        <f>Raw_Data!D3853</f>
        <v/>
      </c>
      <c r="E3853">
        <f>Raw_Data!E3853</f>
        <v/>
      </c>
      <c r="F3853">
        <f>Raw_Data!F3853</f>
        <v/>
      </c>
      <c r="G3853">
        <f>Raw_Data!G3853</f>
        <v/>
      </c>
      <c r="H3853">
        <f>Raw_Data!H3853</f>
        <v/>
      </c>
      <c r="I3853">
        <f>Raw_Data!I3853</f>
        <v/>
      </c>
      <c r="J3853" s="12">
        <f>Raw_Data!J3853</f>
        <v/>
      </c>
      <c r="K3853" s="13">
        <f>Raw_Data!K3853</f>
        <v/>
      </c>
      <c r="L3853" s="12">
        <f>Raw_Data!L3853</f>
        <v/>
      </c>
      <c r="M3853" s="12">
        <f>Raw_Data!M3853</f>
        <v/>
      </c>
      <c r="N3853" s="12">
        <f>Raw_Data!N3853</f>
        <v/>
      </c>
      <c r="O3853">
        <f>Raw_Data!O3853</f>
        <v/>
      </c>
      <c r="P3853">
        <f>Raw_Data!P3853</f>
        <v/>
      </c>
      <c r="Q3853">
        <f>Raw_Data!Q3853</f>
        <v/>
      </c>
      <c r="R3853">
        <f>Raw_Data!R3853</f>
        <v/>
      </c>
      <c r="S3853">
        <f>Raw_Data!S3853</f>
        <v/>
      </c>
      <c r="T3853">
        <f>YEAR(B3853)</f>
        <v/>
      </c>
      <c r="U3853">
        <f>MONTH(B3853)</f>
        <v/>
      </c>
      <c r="V3853">
        <f>TEXT(B3853,"mmm")</f>
        <v/>
      </c>
      <c r="W3853" s="15">
        <f>IFERROR(N3853/L3853,0)</f>
        <v/>
      </c>
      <c r="X3853">
        <f>IF(K3853=0,"No Discount",IF(K3853&lt;=5%,"Low",IF(K3853&lt;=15%,"Medium","High")))</f>
        <v/>
      </c>
      <c r="Y3853">
        <f>IF(L3853&gt;=20000,"High Value",IF(L3853&gt;=5000,"Medium Value","Low Value"))</f>
        <v/>
      </c>
      <c r="Z3853">
        <f>IF(R3853&lt;=3,"Fast",IF(R3853&lt;=5,"On Time","Delayed"))</f>
        <v/>
      </c>
    </row>
    <row r="3854">
      <c r="A3854">
        <f>Raw_Data!A3854</f>
        <v/>
      </c>
      <c r="B3854" s="11">
        <f>Raw_Data!B3854</f>
        <v/>
      </c>
      <c r="C3854">
        <f>Raw_Data!C3854</f>
        <v/>
      </c>
      <c r="D3854">
        <f>Raw_Data!D3854</f>
        <v/>
      </c>
      <c r="E3854">
        <f>Raw_Data!E3854</f>
        <v/>
      </c>
      <c r="F3854">
        <f>Raw_Data!F3854</f>
        <v/>
      </c>
      <c r="G3854">
        <f>Raw_Data!G3854</f>
        <v/>
      </c>
      <c r="H3854">
        <f>Raw_Data!H3854</f>
        <v/>
      </c>
      <c r="I3854">
        <f>Raw_Data!I3854</f>
        <v/>
      </c>
      <c r="J3854" s="12">
        <f>Raw_Data!J3854</f>
        <v/>
      </c>
      <c r="K3854" s="13">
        <f>Raw_Data!K3854</f>
        <v/>
      </c>
      <c r="L3854" s="12">
        <f>Raw_Data!L3854</f>
        <v/>
      </c>
      <c r="M3854" s="12">
        <f>Raw_Data!M3854</f>
        <v/>
      </c>
      <c r="N3854" s="12">
        <f>Raw_Data!N3854</f>
        <v/>
      </c>
      <c r="O3854">
        <f>Raw_Data!O3854</f>
        <v/>
      </c>
      <c r="P3854">
        <f>Raw_Data!P3854</f>
        <v/>
      </c>
      <c r="Q3854">
        <f>Raw_Data!Q3854</f>
        <v/>
      </c>
      <c r="R3854">
        <f>Raw_Data!R3854</f>
        <v/>
      </c>
      <c r="S3854">
        <f>Raw_Data!S3854</f>
        <v/>
      </c>
      <c r="T3854">
        <f>YEAR(B3854)</f>
        <v/>
      </c>
      <c r="U3854">
        <f>MONTH(B3854)</f>
        <v/>
      </c>
      <c r="V3854">
        <f>TEXT(B3854,"mmm")</f>
        <v/>
      </c>
      <c r="W3854" s="15">
        <f>IFERROR(N3854/L3854,0)</f>
        <v/>
      </c>
      <c r="X3854">
        <f>IF(K3854=0,"No Discount",IF(K3854&lt;=5%,"Low",IF(K3854&lt;=15%,"Medium","High")))</f>
        <v/>
      </c>
      <c r="Y3854">
        <f>IF(L3854&gt;=20000,"High Value",IF(L3854&gt;=5000,"Medium Value","Low Value"))</f>
        <v/>
      </c>
      <c r="Z3854">
        <f>IF(R3854&lt;=3,"Fast",IF(R3854&lt;=5,"On Time","Delayed"))</f>
        <v/>
      </c>
    </row>
    <row r="3855">
      <c r="A3855">
        <f>Raw_Data!A3855</f>
        <v/>
      </c>
      <c r="B3855" s="11">
        <f>Raw_Data!B3855</f>
        <v/>
      </c>
      <c r="C3855">
        <f>Raw_Data!C3855</f>
        <v/>
      </c>
      <c r="D3855">
        <f>Raw_Data!D3855</f>
        <v/>
      </c>
      <c r="E3855">
        <f>Raw_Data!E3855</f>
        <v/>
      </c>
      <c r="F3855">
        <f>Raw_Data!F3855</f>
        <v/>
      </c>
      <c r="G3855">
        <f>Raw_Data!G3855</f>
        <v/>
      </c>
      <c r="H3855">
        <f>Raw_Data!H3855</f>
        <v/>
      </c>
      <c r="I3855">
        <f>Raw_Data!I3855</f>
        <v/>
      </c>
      <c r="J3855" s="12">
        <f>Raw_Data!J3855</f>
        <v/>
      </c>
      <c r="K3855" s="13">
        <f>Raw_Data!K3855</f>
        <v/>
      </c>
      <c r="L3855" s="12">
        <f>Raw_Data!L3855</f>
        <v/>
      </c>
      <c r="M3855" s="12">
        <f>Raw_Data!M3855</f>
        <v/>
      </c>
      <c r="N3855" s="12">
        <f>Raw_Data!N3855</f>
        <v/>
      </c>
      <c r="O3855">
        <f>Raw_Data!O3855</f>
        <v/>
      </c>
      <c r="P3855">
        <f>Raw_Data!P3855</f>
        <v/>
      </c>
      <c r="Q3855">
        <f>Raw_Data!Q3855</f>
        <v/>
      </c>
      <c r="R3855">
        <f>Raw_Data!R3855</f>
        <v/>
      </c>
      <c r="S3855">
        <f>Raw_Data!S3855</f>
        <v/>
      </c>
      <c r="T3855">
        <f>YEAR(B3855)</f>
        <v/>
      </c>
      <c r="U3855">
        <f>MONTH(B3855)</f>
        <v/>
      </c>
      <c r="V3855">
        <f>TEXT(B3855,"mmm")</f>
        <v/>
      </c>
      <c r="W3855" s="15">
        <f>IFERROR(N3855/L3855,0)</f>
        <v/>
      </c>
      <c r="X3855">
        <f>IF(K3855=0,"No Discount",IF(K3855&lt;=5%,"Low",IF(K3855&lt;=15%,"Medium","High")))</f>
        <v/>
      </c>
      <c r="Y3855">
        <f>IF(L3855&gt;=20000,"High Value",IF(L3855&gt;=5000,"Medium Value","Low Value"))</f>
        <v/>
      </c>
      <c r="Z3855">
        <f>IF(R3855&lt;=3,"Fast",IF(R3855&lt;=5,"On Time","Delayed"))</f>
        <v/>
      </c>
    </row>
    <row r="3856">
      <c r="A3856">
        <f>Raw_Data!A3856</f>
        <v/>
      </c>
      <c r="B3856" s="11">
        <f>Raw_Data!B3856</f>
        <v/>
      </c>
      <c r="C3856">
        <f>Raw_Data!C3856</f>
        <v/>
      </c>
      <c r="D3856">
        <f>Raw_Data!D3856</f>
        <v/>
      </c>
      <c r="E3856">
        <f>Raw_Data!E3856</f>
        <v/>
      </c>
      <c r="F3856">
        <f>Raw_Data!F3856</f>
        <v/>
      </c>
      <c r="G3856">
        <f>Raw_Data!G3856</f>
        <v/>
      </c>
      <c r="H3856">
        <f>Raw_Data!H3856</f>
        <v/>
      </c>
      <c r="I3856">
        <f>Raw_Data!I3856</f>
        <v/>
      </c>
      <c r="J3856" s="12">
        <f>Raw_Data!J3856</f>
        <v/>
      </c>
      <c r="K3856" s="13">
        <f>Raw_Data!K3856</f>
        <v/>
      </c>
      <c r="L3856" s="12">
        <f>Raw_Data!L3856</f>
        <v/>
      </c>
      <c r="M3856" s="12">
        <f>Raw_Data!M3856</f>
        <v/>
      </c>
      <c r="N3856" s="12">
        <f>Raw_Data!N3856</f>
        <v/>
      </c>
      <c r="O3856">
        <f>Raw_Data!O3856</f>
        <v/>
      </c>
      <c r="P3856">
        <f>Raw_Data!P3856</f>
        <v/>
      </c>
      <c r="Q3856">
        <f>Raw_Data!Q3856</f>
        <v/>
      </c>
      <c r="R3856">
        <f>Raw_Data!R3856</f>
        <v/>
      </c>
      <c r="S3856">
        <f>Raw_Data!S3856</f>
        <v/>
      </c>
      <c r="T3856">
        <f>YEAR(B3856)</f>
        <v/>
      </c>
      <c r="U3856">
        <f>MONTH(B3856)</f>
        <v/>
      </c>
      <c r="V3856">
        <f>TEXT(B3856,"mmm")</f>
        <v/>
      </c>
      <c r="W3856" s="15">
        <f>IFERROR(N3856/L3856,0)</f>
        <v/>
      </c>
      <c r="X3856">
        <f>IF(K3856=0,"No Discount",IF(K3856&lt;=5%,"Low",IF(K3856&lt;=15%,"Medium","High")))</f>
        <v/>
      </c>
      <c r="Y3856">
        <f>IF(L3856&gt;=20000,"High Value",IF(L3856&gt;=5000,"Medium Value","Low Value"))</f>
        <v/>
      </c>
      <c r="Z3856">
        <f>IF(R3856&lt;=3,"Fast",IF(R3856&lt;=5,"On Time","Delayed"))</f>
        <v/>
      </c>
    </row>
    <row r="3857">
      <c r="A3857">
        <f>Raw_Data!A3857</f>
        <v/>
      </c>
      <c r="B3857" s="11">
        <f>Raw_Data!B3857</f>
        <v/>
      </c>
      <c r="C3857">
        <f>Raw_Data!C3857</f>
        <v/>
      </c>
      <c r="D3857">
        <f>Raw_Data!D3857</f>
        <v/>
      </c>
      <c r="E3857">
        <f>Raw_Data!E3857</f>
        <v/>
      </c>
      <c r="F3857">
        <f>Raw_Data!F3857</f>
        <v/>
      </c>
      <c r="G3857">
        <f>Raw_Data!G3857</f>
        <v/>
      </c>
      <c r="H3857">
        <f>Raw_Data!H3857</f>
        <v/>
      </c>
      <c r="I3857">
        <f>Raw_Data!I3857</f>
        <v/>
      </c>
      <c r="J3857" s="12">
        <f>Raw_Data!J3857</f>
        <v/>
      </c>
      <c r="K3857" s="13">
        <f>Raw_Data!K3857</f>
        <v/>
      </c>
      <c r="L3857" s="12">
        <f>Raw_Data!L3857</f>
        <v/>
      </c>
      <c r="M3857" s="12">
        <f>Raw_Data!M3857</f>
        <v/>
      </c>
      <c r="N3857" s="12">
        <f>Raw_Data!N3857</f>
        <v/>
      </c>
      <c r="O3857">
        <f>Raw_Data!O3857</f>
        <v/>
      </c>
      <c r="P3857">
        <f>Raw_Data!P3857</f>
        <v/>
      </c>
      <c r="Q3857">
        <f>Raw_Data!Q3857</f>
        <v/>
      </c>
      <c r="R3857">
        <f>Raw_Data!R3857</f>
        <v/>
      </c>
      <c r="S3857">
        <f>Raw_Data!S3857</f>
        <v/>
      </c>
      <c r="T3857">
        <f>YEAR(B3857)</f>
        <v/>
      </c>
      <c r="U3857">
        <f>MONTH(B3857)</f>
        <v/>
      </c>
      <c r="V3857">
        <f>TEXT(B3857,"mmm")</f>
        <v/>
      </c>
      <c r="W3857" s="15">
        <f>IFERROR(N3857/L3857,0)</f>
        <v/>
      </c>
      <c r="X3857">
        <f>IF(K3857=0,"No Discount",IF(K3857&lt;=5%,"Low",IF(K3857&lt;=15%,"Medium","High")))</f>
        <v/>
      </c>
      <c r="Y3857">
        <f>IF(L3857&gt;=20000,"High Value",IF(L3857&gt;=5000,"Medium Value","Low Value"))</f>
        <v/>
      </c>
      <c r="Z3857">
        <f>IF(R3857&lt;=3,"Fast",IF(R3857&lt;=5,"On Time","Delayed"))</f>
        <v/>
      </c>
    </row>
    <row r="3858">
      <c r="A3858">
        <f>Raw_Data!A3858</f>
        <v/>
      </c>
      <c r="B3858" s="11">
        <f>Raw_Data!B3858</f>
        <v/>
      </c>
      <c r="C3858">
        <f>Raw_Data!C3858</f>
        <v/>
      </c>
      <c r="D3858">
        <f>Raw_Data!D3858</f>
        <v/>
      </c>
      <c r="E3858">
        <f>Raw_Data!E3858</f>
        <v/>
      </c>
      <c r="F3858">
        <f>Raw_Data!F3858</f>
        <v/>
      </c>
      <c r="G3858">
        <f>Raw_Data!G3858</f>
        <v/>
      </c>
      <c r="H3858">
        <f>Raw_Data!H3858</f>
        <v/>
      </c>
      <c r="I3858">
        <f>Raw_Data!I3858</f>
        <v/>
      </c>
      <c r="J3858" s="12">
        <f>Raw_Data!J3858</f>
        <v/>
      </c>
      <c r="K3858" s="13">
        <f>Raw_Data!K3858</f>
        <v/>
      </c>
      <c r="L3858" s="12">
        <f>Raw_Data!L3858</f>
        <v/>
      </c>
      <c r="M3858" s="12">
        <f>Raw_Data!M3858</f>
        <v/>
      </c>
      <c r="N3858" s="12">
        <f>Raw_Data!N3858</f>
        <v/>
      </c>
      <c r="O3858">
        <f>Raw_Data!O3858</f>
        <v/>
      </c>
      <c r="P3858">
        <f>Raw_Data!P3858</f>
        <v/>
      </c>
      <c r="Q3858">
        <f>Raw_Data!Q3858</f>
        <v/>
      </c>
      <c r="R3858">
        <f>Raw_Data!R3858</f>
        <v/>
      </c>
      <c r="S3858">
        <f>Raw_Data!S3858</f>
        <v/>
      </c>
      <c r="T3858">
        <f>YEAR(B3858)</f>
        <v/>
      </c>
      <c r="U3858">
        <f>MONTH(B3858)</f>
        <v/>
      </c>
      <c r="V3858">
        <f>TEXT(B3858,"mmm")</f>
        <v/>
      </c>
      <c r="W3858" s="15">
        <f>IFERROR(N3858/L3858,0)</f>
        <v/>
      </c>
      <c r="X3858">
        <f>IF(K3858=0,"No Discount",IF(K3858&lt;=5%,"Low",IF(K3858&lt;=15%,"Medium","High")))</f>
        <v/>
      </c>
      <c r="Y3858">
        <f>IF(L3858&gt;=20000,"High Value",IF(L3858&gt;=5000,"Medium Value","Low Value"))</f>
        <v/>
      </c>
      <c r="Z3858">
        <f>IF(R3858&lt;=3,"Fast",IF(R3858&lt;=5,"On Time","Delayed"))</f>
        <v/>
      </c>
    </row>
    <row r="3859">
      <c r="A3859">
        <f>Raw_Data!A3859</f>
        <v/>
      </c>
      <c r="B3859" s="11">
        <f>Raw_Data!B3859</f>
        <v/>
      </c>
      <c r="C3859">
        <f>Raw_Data!C3859</f>
        <v/>
      </c>
      <c r="D3859">
        <f>Raw_Data!D3859</f>
        <v/>
      </c>
      <c r="E3859">
        <f>Raw_Data!E3859</f>
        <v/>
      </c>
      <c r="F3859">
        <f>Raw_Data!F3859</f>
        <v/>
      </c>
      <c r="G3859">
        <f>Raw_Data!G3859</f>
        <v/>
      </c>
      <c r="H3859">
        <f>Raw_Data!H3859</f>
        <v/>
      </c>
      <c r="I3859">
        <f>Raw_Data!I3859</f>
        <v/>
      </c>
      <c r="J3859" s="12">
        <f>Raw_Data!J3859</f>
        <v/>
      </c>
      <c r="K3859" s="13">
        <f>Raw_Data!K3859</f>
        <v/>
      </c>
      <c r="L3859" s="12">
        <f>Raw_Data!L3859</f>
        <v/>
      </c>
      <c r="M3859" s="12">
        <f>Raw_Data!M3859</f>
        <v/>
      </c>
      <c r="N3859" s="12">
        <f>Raw_Data!N3859</f>
        <v/>
      </c>
      <c r="O3859">
        <f>Raw_Data!O3859</f>
        <v/>
      </c>
      <c r="P3859">
        <f>Raw_Data!P3859</f>
        <v/>
      </c>
      <c r="Q3859">
        <f>Raw_Data!Q3859</f>
        <v/>
      </c>
      <c r="R3859">
        <f>Raw_Data!R3859</f>
        <v/>
      </c>
      <c r="S3859">
        <f>Raw_Data!S3859</f>
        <v/>
      </c>
      <c r="T3859">
        <f>YEAR(B3859)</f>
        <v/>
      </c>
      <c r="U3859">
        <f>MONTH(B3859)</f>
        <v/>
      </c>
      <c r="V3859">
        <f>TEXT(B3859,"mmm")</f>
        <v/>
      </c>
      <c r="W3859" s="15">
        <f>IFERROR(N3859/L3859,0)</f>
        <v/>
      </c>
      <c r="X3859">
        <f>IF(K3859=0,"No Discount",IF(K3859&lt;=5%,"Low",IF(K3859&lt;=15%,"Medium","High")))</f>
        <v/>
      </c>
      <c r="Y3859">
        <f>IF(L3859&gt;=20000,"High Value",IF(L3859&gt;=5000,"Medium Value","Low Value"))</f>
        <v/>
      </c>
      <c r="Z3859">
        <f>IF(R3859&lt;=3,"Fast",IF(R3859&lt;=5,"On Time","Delayed"))</f>
        <v/>
      </c>
    </row>
    <row r="3860">
      <c r="A3860">
        <f>Raw_Data!A3860</f>
        <v/>
      </c>
      <c r="B3860" s="11">
        <f>Raw_Data!B3860</f>
        <v/>
      </c>
      <c r="C3860">
        <f>Raw_Data!C3860</f>
        <v/>
      </c>
      <c r="D3860">
        <f>Raw_Data!D3860</f>
        <v/>
      </c>
      <c r="E3860">
        <f>Raw_Data!E3860</f>
        <v/>
      </c>
      <c r="F3860">
        <f>Raw_Data!F3860</f>
        <v/>
      </c>
      <c r="G3860">
        <f>Raw_Data!G3860</f>
        <v/>
      </c>
      <c r="H3860">
        <f>Raw_Data!H3860</f>
        <v/>
      </c>
      <c r="I3860">
        <f>Raw_Data!I3860</f>
        <v/>
      </c>
      <c r="J3860" s="12">
        <f>Raw_Data!J3860</f>
        <v/>
      </c>
      <c r="K3860" s="13">
        <f>Raw_Data!K3860</f>
        <v/>
      </c>
      <c r="L3860" s="12">
        <f>Raw_Data!L3860</f>
        <v/>
      </c>
      <c r="M3860" s="12">
        <f>Raw_Data!M3860</f>
        <v/>
      </c>
      <c r="N3860" s="12">
        <f>Raw_Data!N3860</f>
        <v/>
      </c>
      <c r="O3860">
        <f>Raw_Data!O3860</f>
        <v/>
      </c>
      <c r="P3860">
        <f>Raw_Data!P3860</f>
        <v/>
      </c>
      <c r="Q3860">
        <f>Raw_Data!Q3860</f>
        <v/>
      </c>
      <c r="R3860">
        <f>Raw_Data!R3860</f>
        <v/>
      </c>
      <c r="S3860">
        <f>Raw_Data!S3860</f>
        <v/>
      </c>
      <c r="T3860">
        <f>YEAR(B3860)</f>
        <v/>
      </c>
      <c r="U3860">
        <f>MONTH(B3860)</f>
        <v/>
      </c>
      <c r="V3860">
        <f>TEXT(B3860,"mmm")</f>
        <v/>
      </c>
      <c r="W3860" s="15">
        <f>IFERROR(N3860/L3860,0)</f>
        <v/>
      </c>
      <c r="X3860">
        <f>IF(K3860=0,"No Discount",IF(K3860&lt;=5%,"Low",IF(K3860&lt;=15%,"Medium","High")))</f>
        <v/>
      </c>
      <c r="Y3860">
        <f>IF(L3860&gt;=20000,"High Value",IF(L3860&gt;=5000,"Medium Value","Low Value"))</f>
        <v/>
      </c>
      <c r="Z3860">
        <f>IF(R3860&lt;=3,"Fast",IF(R3860&lt;=5,"On Time","Delayed"))</f>
        <v/>
      </c>
    </row>
    <row r="3861">
      <c r="A3861">
        <f>Raw_Data!A3861</f>
        <v/>
      </c>
      <c r="B3861" s="11">
        <f>Raw_Data!B3861</f>
        <v/>
      </c>
      <c r="C3861">
        <f>Raw_Data!C3861</f>
        <v/>
      </c>
      <c r="D3861">
        <f>Raw_Data!D3861</f>
        <v/>
      </c>
      <c r="E3861">
        <f>Raw_Data!E3861</f>
        <v/>
      </c>
      <c r="F3861">
        <f>Raw_Data!F3861</f>
        <v/>
      </c>
      <c r="G3861">
        <f>Raw_Data!G3861</f>
        <v/>
      </c>
      <c r="H3861">
        <f>Raw_Data!H3861</f>
        <v/>
      </c>
      <c r="I3861">
        <f>Raw_Data!I3861</f>
        <v/>
      </c>
      <c r="J3861" s="12">
        <f>Raw_Data!J3861</f>
        <v/>
      </c>
      <c r="K3861" s="13">
        <f>Raw_Data!K3861</f>
        <v/>
      </c>
      <c r="L3861" s="12">
        <f>Raw_Data!L3861</f>
        <v/>
      </c>
      <c r="M3861" s="12">
        <f>Raw_Data!M3861</f>
        <v/>
      </c>
      <c r="N3861" s="12">
        <f>Raw_Data!N3861</f>
        <v/>
      </c>
      <c r="O3861">
        <f>Raw_Data!O3861</f>
        <v/>
      </c>
      <c r="P3861">
        <f>Raw_Data!P3861</f>
        <v/>
      </c>
      <c r="Q3861">
        <f>Raw_Data!Q3861</f>
        <v/>
      </c>
      <c r="R3861">
        <f>Raw_Data!R3861</f>
        <v/>
      </c>
      <c r="S3861">
        <f>Raw_Data!S3861</f>
        <v/>
      </c>
      <c r="T3861">
        <f>YEAR(B3861)</f>
        <v/>
      </c>
      <c r="U3861">
        <f>MONTH(B3861)</f>
        <v/>
      </c>
      <c r="V3861">
        <f>TEXT(B3861,"mmm")</f>
        <v/>
      </c>
      <c r="W3861" s="15">
        <f>IFERROR(N3861/L3861,0)</f>
        <v/>
      </c>
      <c r="X3861">
        <f>IF(K3861=0,"No Discount",IF(K3861&lt;=5%,"Low",IF(K3861&lt;=15%,"Medium","High")))</f>
        <v/>
      </c>
      <c r="Y3861">
        <f>IF(L3861&gt;=20000,"High Value",IF(L3861&gt;=5000,"Medium Value","Low Value"))</f>
        <v/>
      </c>
      <c r="Z3861">
        <f>IF(R3861&lt;=3,"Fast",IF(R3861&lt;=5,"On Time","Delayed"))</f>
        <v/>
      </c>
    </row>
    <row r="3862">
      <c r="A3862">
        <f>Raw_Data!A3862</f>
        <v/>
      </c>
      <c r="B3862" s="11">
        <f>Raw_Data!B3862</f>
        <v/>
      </c>
      <c r="C3862">
        <f>Raw_Data!C3862</f>
        <v/>
      </c>
      <c r="D3862">
        <f>Raw_Data!D3862</f>
        <v/>
      </c>
      <c r="E3862">
        <f>Raw_Data!E3862</f>
        <v/>
      </c>
      <c r="F3862">
        <f>Raw_Data!F3862</f>
        <v/>
      </c>
      <c r="G3862">
        <f>Raw_Data!G3862</f>
        <v/>
      </c>
      <c r="H3862">
        <f>Raw_Data!H3862</f>
        <v/>
      </c>
      <c r="I3862">
        <f>Raw_Data!I3862</f>
        <v/>
      </c>
      <c r="J3862" s="12">
        <f>Raw_Data!J3862</f>
        <v/>
      </c>
      <c r="K3862" s="13">
        <f>Raw_Data!K3862</f>
        <v/>
      </c>
      <c r="L3862" s="12">
        <f>Raw_Data!L3862</f>
        <v/>
      </c>
      <c r="M3862" s="12">
        <f>Raw_Data!M3862</f>
        <v/>
      </c>
      <c r="N3862" s="12">
        <f>Raw_Data!N3862</f>
        <v/>
      </c>
      <c r="O3862">
        <f>Raw_Data!O3862</f>
        <v/>
      </c>
      <c r="P3862">
        <f>Raw_Data!P3862</f>
        <v/>
      </c>
      <c r="Q3862">
        <f>Raw_Data!Q3862</f>
        <v/>
      </c>
      <c r="R3862">
        <f>Raw_Data!R3862</f>
        <v/>
      </c>
      <c r="S3862">
        <f>Raw_Data!S3862</f>
        <v/>
      </c>
      <c r="T3862">
        <f>YEAR(B3862)</f>
        <v/>
      </c>
      <c r="U3862">
        <f>MONTH(B3862)</f>
        <v/>
      </c>
      <c r="V3862">
        <f>TEXT(B3862,"mmm")</f>
        <v/>
      </c>
      <c r="W3862" s="15">
        <f>IFERROR(N3862/L3862,0)</f>
        <v/>
      </c>
      <c r="X3862">
        <f>IF(K3862=0,"No Discount",IF(K3862&lt;=5%,"Low",IF(K3862&lt;=15%,"Medium","High")))</f>
        <v/>
      </c>
      <c r="Y3862">
        <f>IF(L3862&gt;=20000,"High Value",IF(L3862&gt;=5000,"Medium Value","Low Value"))</f>
        <v/>
      </c>
      <c r="Z3862">
        <f>IF(R3862&lt;=3,"Fast",IF(R3862&lt;=5,"On Time","Delayed"))</f>
        <v/>
      </c>
    </row>
    <row r="3863">
      <c r="A3863">
        <f>Raw_Data!A3863</f>
        <v/>
      </c>
      <c r="B3863" s="11">
        <f>Raw_Data!B3863</f>
        <v/>
      </c>
      <c r="C3863">
        <f>Raw_Data!C3863</f>
        <v/>
      </c>
      <c r="D3863">
        <f>Raw_Data!D3863</f>
        <v/>
      </c>
      <c r="E3863">
        <f>Raw_Data!E3863</f>
        <v/>
      </c>
      <c r="F3863">
        <f>Raw_Data!F3863</f>
        <v/>
      </c>
      <c r="G3863">
        <f>Raw_Data!G3863</f>
        <v/>
      </c>
      <c r="H3863">
        <f>Raw_Data!H3863</f>
        <v/>
      </c>
      <c r="I3863">
        <f>Raw_Data!I3863</f>
        <v/>
      </c>
      <c r="J3863" s="12">
        <f>Raw_Data!J3863</f>
        <v/>
      </c>
      <c r="K3863" s="13">
        <f>Raw_Data!K3863</f>
        <v/>
      </c>
      <c r="L3863" s="12">
        <f>Raw_Data!L3863</f>
        <v/>
      </c>
      <c r="M3863" s="12">
        <f>Raw_Data!M3863</f>
        <v/>
      </c>
      <c r="N3863" s="12">
        <f>Raw_Data!N3863</f>
        <v/>
      </c>
      <c r="O3863">
        <f>Raw_Data!O3863</f>
        <v/>
      </c>
      <c r="P3863">
        <f>Raw_Data!P3863</f>
        <v/>
      </c>
      <c r="Q3863">
        <f>Raw_Data!Q3863</f>
        <v/>
      </c>
      <c r="R3863">
        <f>Raw_Data!R3863</f>
        <v/>
      </c>
      <c r="S3863">
        <f>Raw_Data!S3863</f>
        <v/>
      </c>
      <c r="T3863">
        <f>YEAR(B3863)</f>
        <v/>
      </c>
      <c r="U3863">
        <f>MONTH(B3863)</f>
        <v/>
      </c>
      <c r="V3863">
        <f>TEXT(B3863,"mmm")</f>
        <v/>
      </c>
      <c r="W3863" s="15">
        <f>IFERROR(N3863/L3863,0)</f>
        <v/>
      </c>
      <c r="X3863">
        <f>IF(K3863=0,"No Discount",IF(K3863&lt;=5%,"Low",IF(K3863&lt;=15%,"Medium","High")))</f>
        <v/>
      </c>
      <c r="Y3863">
        <f>IF(L3863&gt;=20000,"High Value",IF(L3863&gt;=5000,"Medium Value","Low Value"))</f>
        <v/>
      </c>
      <c r="Z3863">
        <f>IF(R3863&lt;=3,"Fast",IF(R3863&lt;=5,"On Time","Delayed"))</f>
        <v/>
      </c>
    </row>
    <row r="3864">
      <c r="A3864">
        <f>Raw_Data!A3864</f>
        <v/>
      </c>
      <c r="B3864" s="11">
        <f>Raw_Data!B3864</f>
        <v/>
      </c>
      <c r="C3864">
        <f>Raw_Data!C3864</f>
        <v/>
      </c>
      <c r="D3864">
        <f>Raw_Data!D3864</f>
        <v/>
      </c>
      <c r="E3864">
        <f>Raw_Data!E3864</f>
        <v/>
      </c>
      <c r="F3864">
        <f>Raw_Data!F3864</f>
        <v/>
      </c>
      <c r="G3864">
        <f>Raw_Data!G3864</f>
        <v/>
      </c>
      <c r="H3864">
        <f>Raw_Data!H3864</f>
        <v/>
      </c>
      <c r="I3864">
        <f>Raw_Data!I3864</f>
        <v/>
      </c>
      <c r="J3864" s="12">
        <f>Raw_Data!J3864</f>
        <v/>
      </c>
      <c r="K3864" s="13">
        <f>Raw_Data!K3864</f>
        <v/>
      </c>
      <c r="L3864" s="12">
        <f>Raw_Data!L3864</f>
        <v/>
      </c>
      <c r="M3864" s="12">
        <f>Raw_Data!M3864</f>
        <v/>
      </c>
      <c r="N3864" s="12">
        <f>Raw_Data!N3864</f>
        <v/>
      </c>
      <c r="O3864">
        <f>Raw_Data!O3864</f>
        <v/>
      </c>
      <c r="P3864">
        <f>Raw_Data!P3864</f>
        <v/>
      </c>
      <c r="Q3864">
        <f>Raw_Data!Q3864</f>
        <v/>
      </c>
      <c r="R3864">
        <f>Raw_Data!R3864</f>
        <v/>
      </c>
      <c r="S3864">
        <f>Raw_Data!S3864</f>
        <v/>
      </c>
      <c r="T3864">
        <f>YEAR(B3864)</f>
        <v/>
      </c>
      <c r="U3864">
        <f>MONTH(B3864)</f>
        <v/>
      </c>
      <c r="V3864">
        <f>TEXT(B3864,"mmm")</f>
        <v/>
      </c>
      <c r="W3864" s="15">
        <f>IFERROR(N3864/L3864,0)</f>
        <v/>
      </c>
      <c r="X3864">
        <f>IF(K3864=0,"No Discount",IF(K3864&lt;=5%,"Low",IF(K3864&lt;=15%,"Medium","High")))</f>
        <v/>
      </c>
      <c r="Y3864">
        <f>IF(L3864&gt;=20000,"High Value",IF(L3864&gt;=5000,"Medium Value","Low Value"))</f>
        <v/>
      </c>
      <c r="Z3864">
        <f>IF(R3864&lt;=3,"Fast",IF(R3864&lt;=5,"On Time","Delayed"))</f>
        <v/>
      </c>
    </row>
    <row r="3865">
      <c r="A3865">
        <f>Raw_Data!A3865</f>
        <v/>
      </c>
      <c r="B3865" s="11">
        <f>Raw_Data!B3865</f>
        <v/>
      </c>
      <c r="C3865">
        <f>Raw_Data!C3865</f>
        <v/>
      </c>
      <c r="D3865">
        <f>Raw_Data!D3865</f>
        <v/>
      </c>
      <c r="E3865">
        <f>Raw_Data!E3865</f>
        <v/>
      </c>
      <c r="F3865">
        <f>Raw_Data!F3865</f>
        <v/>
      </c>
      <c r="G3865">
        <f>Raw_Data!G3865</f>
        <v/>
      </c>
      <c r="H3865">
        <f>Raw_Data!H3865</f>
        <v/>
      </c>
      <c r="I3865">
        <f>Raw_Data!I3865</f>
        <v/>
      </c>
      <c r="J3865" s="12">
        <f>Raw_Data!J3865</f>
        <v/>
      </c>
      <c r="K3865" s="13">
        <f>Raw_Data!K3865</f>
        <v/>
      </c>
      <c r="L3865" s="12">
        <f>Raw_Data!L3865</f>
        <v/>
      </c>
      <c r="M3865" s="12">
        <f>Raw_Data!M3865</f>
        <v/>
      </c>
      <c r="N3865" s="12">
        <f>Raw_Data!N3865</f>
        <v/>
      </c>
      <c r="O3865">
        <f>Raw_Data!O3865</f>
        <v/>
      </c>
      <c r="P3865">
        <f>Raw_Data!P3865</f>
        <v/>
      </c>
      <c r="Q3865">
        <f>Raw_Data!Q3865</f>
        <v/>
      </c>
      <c r="R3865">
        <f>Raw_Data!R3865</f>
        <v/>
      </c>
      <c r="S3865">
        <f>Raw_Data!S3865</f>
        <v/>
      </c>
      <c r="T3865">
        <f>YEAR(B3865)</f>
        <v/>
      </c>
      <c r="U3865">
        <f>MONTH(B3865)</f>
        <v/>
      </c>
      <c r="V3865">
        <f>TEXT(B3865,"mmm")</f>
        <v/>
      </c>
      <c r="W3865" s="15">
        <f>IFERROR(N3865/L3865,0)</f>
        <v/>
      </c>
      <c r="X3865">
        <f>IF(K3865=0,"No Discount",IF(K3865&lt;=5%,"Low",IF(K3865&lt;=15%,"Medium","High")))</f>
        <v/>
      </c>
      <c r="Y3865">
        <f>IF(L3865&gt;=20000,"High Value",IF(L3865&gt;=5000,"Medium Value","Low Value"))</f>
        <v/>
      </c>
      <c r="Z3865">
        <f>IF(R3865&lt;=3,"Fast",IF(R3865&lt;=5,"On Time","Delayed"))</f>
        <v/>
      </c>
    </row>
    <row r="3866">
      <c r="A3866">
        <f>Raw_Data!A3866</f>
        <v/>
      </c>
      <c r="B3866" s="11">
        <f>Raw_Data!B3866</f>
        <v/>
      </c>
      <c r="C3866">
        <f>Raw_Data!C3866</f>
        <v/>
      </c>
      <c r="D3866">
        <f>Raw_Data!D3866</f>
        <v/>
      </c>
      <c r="E3866">
        <f>Raw_Data!E3866</f>
        <v/>
      </c>
      <c r="F3866">
        <f>Raw_Data!F3866</f>
        <v/>
      </c>
      <c r="G3866">
        <f>Raw_Data!G3866</f>
        <v/>
      </c>
      <c r="H3866">
        <f>Raw_Data!H3866</f>
        <v/>
      </c>
      <c r="I3866">
        <f>Raw_Data!I3866</f>
        <v/>
      </c>
      <c r="J3866" s="12">
        <f>Raw_Data!J3866</f>
        <v/>
      </c>
      <c r="K3866" s="13">
        <f>Raw_Data!K3866</f>
        <v/>
      </c>
      <c r="L3866" s="12">
        <f>Raw_Data!L3866</f>
        <v/>
      </c>
      <c r="M3866" s="12">
        <f>Raw_Data!M3866</f>
        <v/>
      </c>
      <c r="N3866" s="12">
        <f>Raw_Data!N3866</f>
        <v/>
      </c>
      <c r="O3866">
        <f>Raw_Data!O3866</f>
        <v/>
      </c>
      <c r="P3866">
        <f>Raw_Data!P3866</f>
        <v/>
      </c>
      <c r="Q3866">
        <f>Raw_Data!Q3866</f>
        <v/>
      </c>
      <c r="R3866">
        <f>Raw_Data!R3866</f>
        <v/>
      </c>
      <c r="S3866">
        <f>Raw_Data!S3866</f>
        <v/>
      </c>
      <c r="T3866">
        <f>YEAR(B3866)</f>
        <v/>
      </c>
      <c r="U3866">
        <f>MONTH(B3866)</f>
        <v/>
      </c>
      <c r="V3866">
        <f>TEXT(B3866,"mmm")</f>
        <v/>
      </c>
      <c r="W3866" s="15">
        <f>IFERROR(N3866/L3866,0)</f>
        <v/>
      </c>
      <c r="X3866">
        <f>IF(K3866=0,"No Discount",IF(K3866&lt;=5%,"Low",IF(K3866&lt;=15%,"Medium","High")))</f>
        <v/>
      </c>
      <c r="Y3866">
        <f>IF(L3866&gt;=20000,"High Value",IF(L3866&gt;=5000,"Medium Value","Low Value"))</f>
        <v/>
      </c>
      <c r="Z3866">
        <f>IF(R3866&lt;=3,"Fast",IF(R3866&lt;=5,"On Time","Delayed"))</f>
        <v/>
      </c>
    </row>
    <row r="3867">
      <c r="A3867">
        <f>Raw_Data!A3867</f>
        <v/>
      </c>
      <c r="B3867" s="11">
        <f>Raw_Data!B3867</f>
        <v/>
      </c>
      <c r="C3867">
        <f>Raw_Data!C3867</f>
        <v/>
      </c>
      <c r="D3867">
        <f>Raw_Data!D3867</f>
        <v/>
      </c>
      <c r="E3867">
        <f>Raw_Data!E3867</f>
        <v/>
      </c>
      <c r="F3867">
        <f>Raw_Data!F3867</f>
        <v/>
      </c>
      <c r="G3867">
        <f>Raw_Data!G3867</f>
        <v/>
      </c>
      <c r="H3867">
        <f>Raw_Data!H3867</f>
        <v/>
      </c>
      <c r="I3867">
        <f>Raw_Data!I3867</f>
        <v/>
      </c>
      <c r="J3867" s="12">
        <f>Raw_Data!J3867</f>
        <v/>
      </c>
      <c r="K3867" s="13">
        <f>Raw_Data!K3867</f>
        <v/>
      </c>
      <c r="L3867" s="12">
        <f>Raw_Data!L3867</f>
        <v/>
      </c>
      <c r="M3867" s="12">
        <f>Raw_Data!M3867</f>
        <v/>
      </c>
      <c r="N3867" s="12">
        <f>Raw_Data!N3867</f>
        <v/>
      </c>
      <c r="O3867">
        <f>Raw_Data!O3867</f>
        <v/>
      </c>
      <c r="P3867">
        <f>Raw_Data!P3867</f>
        <v/>
      </c>
      <c r="Q3867">
        <f>Raw_Data!Q3867</f>
        <v/>
      </c>
      <c r="R3867">
        <f>Raw_Data!R3867</f>
        <v/>
      </c>
      <c r="S3867">
        <f>Raw_Data!S3867</f>
        <v/>
      </c>
      <c r="T3867">
        <f>YEAR(B3867)</f>
        <v/>
      </c>
      <c r="U3867">
        <f>MONTH(B3867)</f>
        <v/>
      </c>
      <c r="V3867">
        <f>TEXT(B3867,"mmm")</f>
        <v/>
      </c>
      <c r="W3867" s="15">
        <f>IFERROR(N3867/L3867,0)</f>
        <v/>
      </c>
      <c r="X3867">
        <f>IF(K3867=0,"No Discount",IF(K3867&lt;=5%,"Low",IF(K3867&lt;=15%,"Medium","High")))</f>
        <v/>
      </c>
      <c r="Y3867">
        <f>IF(L3867&gt;=20000,"High Value",IF(L3867&gt;=5000,"Medium Value","Low Value"))</f>
        <v/>
      </c>
      <c r="Z3867">
        <f>IF(R3867&lt;=3,"Fast",IF(R3867&lt;=5,"On Time","Delayed"))</f>
        <v/>
      </c>
    </row>
    <row r="3868">
      <c r="A3868">
        <f>Raw_Data!A3868</f>
        <v/>
      </c>
      <c r="B3868" s="11">
        <f>Raw_Data!B3868</f>
        <v/>
      </c>
      <c r="C3868">
        <f>Raw_Data!C3868</f>
        <v/>
      </c>
      <c r="D3868">
        <f>Raw_Data!D3868</f>
        <v/>
      </c>
      <c r="E3868">
        <f>Raw_Data!E3868</f>
        <v/>
      </c>
      <c r="F3868">
        <f>Raw_Data!F3868</f>
        <v/>
      </c>
      <c r="G3868">
        <f>Raw_Data!G3868</f>
        <v/>
      </c>
      <c r="H3868">
        <f>Raw_Data!H3868</f>
        <v/>
      </c>
      <c r="I3868">
        <f>Raw_Data!I3868</f>
        <v/>
      </c>
      <c r="J3868" s="12">
        <f>Raw_Data!J3868</f>
        <v/>
      </c>
      <c r="K3868" s="13">
        <f>Raw_Data!K3868</f>
        <v/>
      </c>
      <c r="L3868" s="12">
        <f>Raw_Data!L3868</f>
        <v/>
      </c>
      <c r="M3868" s="12">
        <f>Raw_Data!M3868</f>
        <v/>
      </c>
      <c r="N3868" s="12">
        <f>Raw_Data!N3868</f>
        <v/>
      </c>
      <c r="O3868">
        <f>Raw_Data!O3868</f>
        <v/>
      </c>
      <c r="P3868">
        <f>Raw_Data!P3868</f>
        <v/>
      </c>
      <c r="Q3868">
        <f>Raw_Data!Q3868</f>
        <v/>
      </c>
      <c r="R3868">
        <f>Raw_Data!R3868</f>
        <v/>
      </c>
      <c r="S3868">
        <f>Raw_Data!S3868</f>
        <v/>
      </c>
      <c r="T3868">
        <f>YEAR(B3868)</f>
        <v/>
      </c>
      <c r="U3868">
        <f>MONTH(B3868)</f>
        <v/>
      </c>
      <c r="V3868">
        <f>TEXT(B3868,"mmm")</f>
        <v/>
      </c>
      <c r="W3868" s="15">
        <f>IFERROR(N3868/L3868,0)</f>
        <v/>
      </c>
      <c r="X3868">
        <f>IF(K3868=0,"No Discount",IF(K3868&lt;=5%,"Low",IF(K3868&lt;=15%,"Medium","High")))</f>
        <v/>
      </c>
      <c r="Y3868">
        <f>IF(L3868&gt;=20000,"High Value",IF(L3868&gt;=5000,"Medium Value","Low Value"))</f>
        <v/>
      </c>
      <c r="Z3868">
        <f>IF(R3868&lt;=3,"Fast",IF(R3868&lt;=5,"On Time","Delayed"))</f>
        <v/>
      </c>
    </row>
    <row r="3869">
      <c r="A3869">
        <f>Raw_Data!A3869</f>
        <v/>
      </c>
      <c r="B3869" s="11">
        <f>Raw_Data!B3869</f>
        <v/>
      </c>
      <c r="C3869">
        <f>Raw_Data!C3869</f>
        <v/>
      </c>
      <c r="D3869">
        <f>Raw_Data!D3869</f>
        <v/>
      </c>
      <c r="E3869">
        <f>Raw_Data!E3869</f>
        <v/>
      </c>
      <c r="F3869">
        <f>Raw_Data!F3869</f>
        <v/>
      </c>
      <c r="G3869">
        <f>Raw_Data!G3869</f>
        <v/>
      </c>
      <c r="H3869">
        <f>Raw_Data!H3869</f>
        <v/>
      </c>
      <c r="I3869">
        <f>Raw_Data!I3869</f>
        <v/>
      </c>
      <c r="J3869" s="12">
        <f>Raw_Data!J3869</f>
        <v/>
      </c>
      <c r="K3869" s="13">
        <f>Raw_Data!K3869</f>
        <v/>
      </c>
      <c r="L3869" s="12">
        <f>Raw_Data!L3869</f>
        <v/>
      </c>
      <c r="M3869" s="12">
        <f>Raw_Data!M3869</f>
        <v/>
      </c>
      <c r="N3869" s="12">
        <f>Raw_Data!N3869</f>
        <v/>
      </c>
      <c r="O3869">
        <f>Raw_Data!O3869</f>
        <v/>
      </c>
      <c r="P3869">
        <f>Raw_Data!P3869</f>
        <v/>
      </c>
      <c r="Q3869">
        <f>Raw_Data!Q3869</f>
        <v/>
      </c>
      <c r="R3869">
        <f>Raw_Data!R3869</f>
        <v/>
      </c>
      <c r="S3869">
        <f>Raw_Data!S3869</f>
        <v/>
      </c>
      <c r="T3869">
        <f>YEAR(B3869)</f>
        <v/>
      </c>
      <c r="U3869">
        <f>MONTH(B3869)</f>
        <v/>
      </c>
      <c r="V3869">
        <f>TEXT(B3869,"mmm")</f>
        <v/>
      </c>
      <c r="W3869" s="15">
        <f>IFERROR(N3869/L3869,0)</f>
        <v/>
      </c>
      <c r="X3869">
        <f>IF(K3869=0,"No Discount",IF(K3869&lt;=5%,"Low",IF(K3869&lt;=15%,"Medium","High")))</f>
        <v/>
      </c>
      <c r="Y3869">
        <f>IF(L3869&gt;=20000,"High Value",IF(L3869&gt;=5000,"Medium Value","Low Value"))</f>
        <v/>
      </c>
      <c r="Z3869">
        <f>IF(R3869&lt;=3,"Fast",IF(R3869&lt;=5,"On Time","Delayed"))</f>
        <v/>
      </c>
    </row>
    <row r="3870">
      <c r="A3870">
        <f>Raw_Data!A3870</f>
        <v/>
      </c>
      <c r="B3870" s="11">
        <f>Raw_Data!B3870</f>
        <v/>
      </c>
      <c r="C3870">
        <f>Raw_Data!C3870</f>
        <v/>
      </c>
      <c r="D3870">
        <f>Raw_Data!D3870</f>
        <v/>
      </c>
      <c r="E3870">
        <f>Raw_Data!E3870</f>
        <v/>
      </c>
      <c r="F3870">
        <f>Raw_Data!F3870</f>
        <v/>
      </c>
      <c r="G3870">
        <f>Raw_Data!G3870</f>
        <v/>
      </c>
      <c r="H3870">
        <f>Raw_Data!H3870</f>
        <v/>
      </c>
      <c r="I3870">
        <f>Raw_Data!I3870</f>
        <v/>
      </c>
      <c r="J3870" s="12">
        <f>Raw_Data!J3870</f>
        <v/>
      </c>
      <c r="K3870" s="13">
        <f>Raw_Data!K3870</f>
        <v/>
      </c>
      <c r="L3870" s="12">
        <f>Raw_Data!L3870</f>
        <v/>
      </c>
      <c r="M3870" s="12">
        <f>Raw_Data!M3870</f>
        <v/>
      </c>
      <c r="N3870" s="12">
        <f>Raw_Data!N3870</f>
        <v/>
      </c>
      <c r="O3870">
        <f>Raw_Data!O3870</f>
        <v/>
      </c>
      <c r="P3870">
        <f>Raw_Data!P3870</f>
        <v/>
      </c>
      <c r="Q3870">
        <f>Raw_Data!Q3870</f>
        <v/>
      </c>
      <c r="R3870">
        <f>Raw_Data!R3870</f>
        <v/>
      </c>
      <c r="S3870">
        <f>Raw_Data!S3870</f>
        <v/>
      </c>
      <c r="T3870">
        <f>YEAR(B3870)</f>
        <v/>
      </c>
      <c r="U3870">
        <f>MONTH(B3870)</f>
        <v/>
      </c>
      <c r="V3870">
        <f>TEXT(B3870,"mmm")</f>
        <v/>
      </c>
      <c r="W3870" s="15">
        <f>IFERROR(N3870/L3870,0)</f>
        <v/>
      </c>
      <c r="X3870">
        <f>IF(K3870=0,"No Discount",IF(K3870&lt;=5%,"Low",IF(K3870&lt;=15%,"Medium","High")))</f>
        <v/>
      </c>
      <c r="Y3870">
        <f>IF(L3870&gt;=20000,"High Value",IF(L3870&gt;=5000,"Medium Value","Low Value"))</f>
        <v/>
      </c>
      <c r="Z3870">
        <f>IF(R3870&lt;=3,"Fast",IF(R3870&lt;=5,"On Time","Delayed"))</f>
        <v/>
      </c>
    </row>
    <row r="3871">
      <c r="A3871">
        <f>Raw_Data!A3871</f>
        <v/>
      </c>
      <c r="B3871" s="11">
        <f>Raw_Data!B3871</f>
        <v/>
      </c>
      <c r="C3871">
        <f>Raw_Data!C3871</f>
        <v/>
      </c>
      <c r="D3871">
        <f>Raw_Data!D3871</f>
        <v/>
      </c>
      <c r="E3871">
        <f>Raw_Data!E3871</f>
        <v/>
      </c>
      <c r="F3871">
        <f>Raw_Data!F3871</f>
        <v/>
      </c>
      <c r="G3871">
        <f>Raw_Data!G3871</f>
        <v/>
      </c>
      <c r="H3871">
        <f>Raw_Data!H3871</f>
        <v/>
      </c>
      <c r="I3871">
        <f>Raw_Data!I3871</f>
        <v/>
      </c>
      <c r="J3871" s="12">
        <f>Raw_Data!J3871</f>
        <v/>
      </c>
      <c r="K3871" s="13">
        <f>Raw_Data!K3871</f>
        <v/>
      </c>
      <c r="L3871" s="12">
        <f>Raw_Data!L3871</f>
        <v/>
      </c>
      <c r="M3871" s="12">
        <f>Raw_Data!M3871</f>
        <v/>
      </c>
      <c r="N3871" s="12">
        <f>Raw_Data!N3871</f>
        <v/>
      </c>
      <c r="O3871">
        <f>Raw_Data!O3871</f>
        <v/>
      </c>
      <c r="P3871">
        <f>Raw_Data!P3871</f>
        <v/>
      </c>
      <c r="Q3871">
        <f>Raw_Data!Q3871</f>
        <v/>
      </c>
      <c r="R3871">
        <f>Raw_Data!R3871</f>
        <v/>
      </c>
      <c r="S3871">
        <f>Raw_Data!S3871</f>
        <v/>
      </c>
      <c r="T3871">
        <f>YEAR(B3871)</f>
        <v/>
      </c>
      <c r="U3871">
        <f>MONTH(B3871)</f>
        <v/>
      </c>
      <c r="V3871">
        <f>TEXT(B3871,"mmm")</f>
        <v/>
      </c>
      <c r="W3871" s="15">
        <f>IFERROR(N3871/L3871,0)</f>
        <v/>
      </c>
      <c r="X3871">
        <f>IF(K3871=0,"No Discount",IF(K3871&lt;=5%,"Low",IF(K3871&lt;=15%,"Medium","High")))</f>
        <v/>
      </c>
      <c r="Y3871">
        <f>IF(L3871&gt;=20000,"High Value",IF(L3871&gt;=5000,"Medium Value","Low Value"))</f>
        <v/>
      </c>
      <c r="Z3871">
        <f>IF(R3871&lt;=3,"Fast",IF(R3871&lt;=5,"On Time","Delayed"))</f>
        <v/>
      </c>
    </row>
    <row r="3872">
      <c r="A3872">
        <f>Raw_Data!A3872</f>
        <v/>
      </c>
      <c r="B3872" s="11">
        <f>Raw_Data!B3872</f>
        <v/>
      </c>
      <c r="C3872">
        <f>Raw_Data!C3872</f>
        <v/>
      </c>
      <c r="D3872">
        <f>Raw_Data!D3872</f>
        <v/>
      </c>
      <c r="E3872">
        <f>Raw_Data!E3872</f>
        <v/>
      </c>
      <c r="F3872">
        <f>Raw_Data!F3872</f>
        <v/>
      </c>
      <c r="G3872">
        <f>Raw_Data!G3872</f>
        <v/>
      </c>
      <c r="H3872">
        <f>Raw_Data!H3872</f>
        <v/>
      </c>
      <c r="I3872">
        <f>Raw_Data!I3872</f>
        <v/>
      </c>
      <c r="J3872" s="12">
        <f>Raw_Data!J3872</f>
        <v/>
      </c>
      <c r="K3872" s="13">
        <f>Raw_Data!K3872</f>
        <v/>
      </c>
      <c r="L3872" s="12">
        <f>Raw_Data!L3872</f>
        <v/>
      </c>
      <c r="M3872" s="12">
        <f>Raw_Data!M3872</f>
        <v/>
      </c>
      <c r="N3872" s="12">
        <f>Raw_Data!N3872</f>
        <v/>
      </c>
      <c r="O3872">
        <f>Raw_Data!O3872</f>
        <v/>
      </c>
      <c r="P3872">
        <f>Raw_Data!P3872</f>
        <v/>
      </c>
      <c r="Q3872">
        <f>Raw_Data!Q3872</f>
        <v/>
      </c>
      <c r="R3872">
        <f>Raw_Data!R3872</f>
        <v/>
      </c>
      <c r="S3872">
        <f>Raw_Data!S3872</f>
        <v/>
      </c>
      <c r="T3872">
        <f>YEAR(B3872)</f>
        <v/>
      </c>
      <c r="U3872">
        <f>MONTH(B3872)</f>
        <v/>
      </c>
      <c r="V3872">
        <f>TEXT(B3872,"mmm")</f>
        <v/>
      </c>
      <c r="W3872" s="15">
        <f>IFERROR(N3872/L3872,0)</f>
        <v/>
      </c>
      <c r="X3872">
        <f>IF(K3872=0,"No Discount",IF(K3872&lt;=5%,"Low",IF(K3872&lt;=15%,"Medium","High")))</f>
        <v/>
      </c>
      <c r="Y3872">
        <f>IF(L3872&gt;=20000,"High Value",IF(L3872&gt;=5000,"Medium Value","Low Value"))</f>
        <v/>
      </c>
      <c r="Z3872">
        <f>IF(R3872&lt;=3,"Fast",IF(R3872&lt;=5,"On Time","Delayed"))</f>
        <v/>
      </c>
    </row>
    <row r="3873">
      <c r="A3873">
        <f>Raw_Data!A3873</f>
        <v/>
      </c>
      <c r="B3873" s="11">
        <f>Raw_Data!B3873</f>
        <v/>
      </c>
      <c r="C3873">
        <f>Raw_Data!C3873</f>
        <v/>
      </c>
      <c r="D3873">
        <f>Raw_Data!D3873</f>
        <v/>
      </c>
      <c r="E3873">
        <f>Raw_Data!E3873</f>
        <v/>
      </c>
      <c r="F3873">
        <f>Raw_Data!F3873</f>
        <v/>
      </c>
      <c r="G3873">
        <f>Raw_Data!G3873</f>
        <v/>
      </c>
      <c r="H3873">
        <f>Raw_Data!H3873</f>
        <v/>
      </c>
      <c r="I3873">
        <f>Raw_Data!I3873</f>
        <v/>
      </c>
      <c r="J3873" s="12">
        <f>Raw_Data!J3873</f>
        <v/>
      </c>
      <c r="K3873" s="13">
        <f>Raw_Data!K3873</f>
        <v/>
      </c>
      <c r="L3873" s="12">
        <f>Raw_Data!L3873</f>
        <v/>
      </c>
      <c r="M3873" s="12">
        <f>Raw_Data!M3873</f>
        <v/>
      </c>
      <c r="N3873" s="12">
        <f>Raw_Data!N3873</f>
        <v/>
      </c>
      <c r="O3873">
        <f>Raw_Data!O3873</f>
        <v/>
      </c>
      <c r="P3873">
        <f>Raw_Data!P3873</f>
        <v/>
      </c>
      <c r="Q3873">
        <f>Raw_Data!Q3873</f>
        <v/>
      </c>
      <c r="R3873">
        <f>Raw_Data!R3873</f>
        <v/>
      </c>
      <c r="S3873">
        <f>Raw_Data!S3873</f>
        <v/>
      </c>
      <c r="T3873">
        <f>YEAR(B3873)</f>
        <v/>
      </c>
      <c r="U3873">
        <f>MONTH(B3873)</f>
        <v/>
      </c>
      <c r="V3873">
        <f>TEXT(B3873,"mmm")</f>
        <v/>
      </c>
      <c r="W3873" s="15">
        <f>IFERROR(N3873/L3873,0)</f>
        <v/>
      </c>
      <c r="X3873">
        <f>IF(K3873=0,"No Discount",IF(K3873&lt;=5%,"Low",IF(K3873&lt;=15%,"Medium","High")))</f>
        <v/>
      </c>
      <c r="Y3873">
        <f>IF(L3873&gt;=20000,"High Value",IF(L3873&gt;=5000,"Medium Value","Low Value"))</f>
        <v/>
      </c>
      <c r="Z3873">
        <f>IF(R3873&lt;=3,"Fast",IF(R3873&lt;=5,"On Time","Delayed"))</f>
        <v/>
      </c>
    </row>
    <row r="3874">
      <c r="A3874">
        <f>Raw_Data!A3874</f>
        <v/>
      </c>
      <c r="B3874" s="11">
        <f>Raw_Data!B3874</f>
        <v/>
      </c>
      <c r="C3874">
        <f>Raw_Data!C3874</f>
        <v/>
      </c>
      <c r="D3874">
        <f>Raw_Data!D3874</f>
        <v/>
      </c>
      <c r="E3874">
        <f>Raw_Data!E3874</f>
        <v/>
      </c>
      <c r="F3874">
        <f>Raw_Data!F3874</f>
        <v/>
      </c>
      <c r="G3874">
        <f>Raw_Data!G3874</f>
        <v/>
      </c>
      <c r="H3874">
        <f>Raw_Data!H3874</f>
        <v/>
      </c>
      <c r="I3874">
        <f>Raw_Data!I3874</f>
        <v/>
      </c>
      <c r="J3874" s="12">
        <f>Raw_Data!J3874</f>
        <v/>
      </c>
      <c r="K3874" s="13">
        <f>Raw_Data!K3874</f>
        <v/>
      </c>
      <c r="L3874" s="12">
        <f>Raw_Data!L3874</f>
        <v/>
      </c>
      <c r="M3874" s="12">
        <f>Raw_Data!M3874</f>
        <v/>
      </c>
      <c r="N3874" s="12">
        <f>Raw_Data!N3874</f>
        <v/>
      </c>
      <c r="O3874">
        <f>Raw_Data!O3874</f>
        <v/>
      </c>
      <c r="P3874">
        <f>Raw_Data!P3874</f>
        <v/>
      </c>
      <c r="Q3874">
        <f>Raw_Data!Q3874</f>
        <v/>
      </c>
      <c r="R3874">
        <f>Raw_Data!R3874</f>
        <v/>
      </c>
      <c r="S3874">
        <f>Raw_Data!S3874</f>
        <v/>
      </c>
      <c r="T3874">
        <f>YEAR(B3874)</f>
        <v/>
      </c>
      <c r="U3874">
        <f>MONTH(B3874)</f>
        <v/>
      </c>
      <c r="V3874">
        <f>TEXT(B3874,"mmm")</f>
        <v/>
      </c>
      <c r="W3874" s="15">
        <f>IFERROR(N3874/L3874,0)</f>
        <v/>
      </c>
      <c r="X3874">
        <f>IF(K3874=0,"No Discount",IF(K3874&lt;=5%,"Low",IF(K3874&lt;=15%,"Medium","High")))</f>
        <v/>
      </c>
      <c r="Y3874">
        <f>IF(L3874&gt;=20000,"High Value",IF(L3874&gt;=5000,"Medium Value","Low Value"))</f>
        <v/>
      </c>
      <c r="Z3874">
        <f>IF(R3874&lt;=3,"Fast",IF(R3874&lt;=5,"On Time","Delayed"))</f>
        <v/>
      </c>
    </row>
    <row r="3875">
      <c r="A3875">
        <f>Raw_Data!A3875</f>
        <v/>
      </c>
      <c r="B3875" s="11">
        <f>Raw_Data!B3875</f>
        <v/>
      </c>
      <c r="C3875">
        <f>Raw_Data!C3875</f>
        <v/>
      </c>
      <c r="D3875">
        <f>Raw_Data!D3875</f>
        <v/>
      </c>
      <c r="E3875">
        <f>Raw_Data!E3875</f>
        <v/>
      </c>
      <c r="F3875">
        <f>Raw_Data!F3875</f>
        <v/>
      </c>
      <c r="G3875">
        <f>Raw_Data!G3875</f>
        <v/>
      </c>
      <c r="H3875">
        <f>Raw_Data!H3875</f>
        <v/>
      </c>
      <c r="I3875">
        <f>Raw_Data!I3875</f>
        <v/>
      </c>
      <c r="J3875" s="12">
        <f>Raw_Data!J3875</f>
        <v/>
      </c>
      <c r="K3875" s="13">
        <f>Raw_Data!K3875</f>
        <v/>
      </c>
      <c r="L3875" s="12">
        <f>Raw_Data!L3875</f>
        <v/>
      </c>
      <c r="M3875" s="12">
        <f>Raw_Data!M3875</f>
        <v/>
      </c>
      <c r="N3875" s="12">
        <f>Raw_Data!N3875</f>
        <v/>
      </c>
      <c r="O3875">
        <f>Raw_Data!O3875</f>
        <v/>
      </c>
      <c r="P3875">
        <f>Raw_Data!P3875</f>
        <v/>
      </c>
      <c r="Q3875">
        <f>Raw_Data!Q3875</f>
        <v/>
      </c>
      <c r="R3875">
        <f>Raw_Data!R3875</f>
        <v/>
      </c>
      <c r="S3875">
        <f>Raw_Data!S3875</f>
        <v/>
      </c>
      <c r="T3875">
        <f>YEAR(B3875)</f>
        <v/>
      </c>
      <c r="U3875">
        <f>MONTH(B3875)</f>
        <v/>
      </c>
      <c r="V3875">
        <f>TEXT(B3875,"mmm")</f>
        <v/>
      </c>
      <c r="W3875" s="15">
        <f>IFERROR(N3875/L3875,0)</f>
        <v/>
      </c>
      <c r="X3875">
        <f>IF(K3875=0,"No Discount",IF(K3875&lt;=5%,"Low",IF(K3875&lt;=15%,"Medium","High")))</f>
        <v/>
      </c>
      <c r="Y3875">
        <f>IF(L3875&gt;=20000,"High Value",IF(L3875&gt;=5000,"Medium Value","Low Value"))</f>
        <v/>
      </c>
      <c r="Z3875">
        <f>IF(R3875&lt;=3,"Fast",IF(R3875&lt;=5,"On Time","Delayed"))</f>
        <v/>
      </c>
    </row>
    <row r="3876">
      <c r="A3876">
        <f>Raw_Data!A3876</f>
        <v/>
      </c>
      <c r="B3876" s="11">
        <f>Raw_Data!B3876</f>
        <v/>
      </c>
      <c r="C3876">
        <f>Raw_Data!C3876</f>
        <v/>
      </c>
      <c r="D3876">
        <f>Raw_Data!D3876</f>
        <v/>
      </c>
      <c r="E3876">
        <f>Raw_Data!E3876</f>
        <v/>
      </c>
      <c r="F3876">
        <f>Raw_Data!F3876</f>
        <v/>
      </c>
      <c r="G3876">
        <f>Raw_Data!G3876</f>
        <v/>
      </c>
      <c r="H3876">
        <f>Raw_Data!H3876</f>
        <v/>
      </c>
      <c r="I3876">
        <f>Raw_Data!I3876</f>
        <v/>
      </c>
      <c r="J3876" s="12">
        <f>Raw_Data!J3876</f>
        <v/>
      </c>
      <c r="K3876" s="13">
        <f>Raw_Data!K3876</f>
        <v/>
      </c>
      <c r="L3876" s="12">
        <f>Raw_Data!L3876</f>
        <v/>
      </c>
      <c r="M3876" s="12">
        <f>Raw_Data!M3876</f>
        <v/>
      </c>
      <c r="N3876" s="12">
        <f>Raw_Data!N3876</f>
        <v/>
      </c>
      <c r="O3876">
        <f>Raw_Data!O3876</f>
        <v/>
      </c>
      <c r="P3876">
        <f>Raw_Data!P3876</f>
        <v/>
      </c>
      <c r="Q3876">
        <f>Raw_Data!Q3876</f>
        <v/>
      </c>
      <c r="R3876">
        <f>Raw_Data!R3876</f>
        <v/>
      </c>
      <c r="S3876">
        <f>Raw_Data!S3876</f>
        <v/>
      </c>
      <c r="T3876">
        <f>YEAR(B3876)</f>
        <v/>
      </c>
      <c r="U3876">
        <f>MONTH(B3876)</f>
        <v/>
      </c>
      <c r="V3876">
        <f>TEXT(B3876,"mmm")</f>
        <v/>
      </c>
      <c r="W3876" s="15">
        <f>IFERROR(N3876/L3876,0)</f>
        <v/>
      </c>
      <c r="X3876">
        <f>IF(K3876=0,"No Discount",IF(K3876&lt;=5%,"Low",IF(K3876&lt;=15%,"Medium","High")))</f>
        <v/>
      </c>
      <c r="Y3876">
        <f>IF(L3876&gt;=20000,"High Value",IF(L3876&gt;=5000,"Medium Value","Low Value"))</f>
        <v/>
      </c>
      <c r="Z3876">
        <f>IF(R3876&lt;=3,"Fast",IF(R3876&lt;=5,"On Time","Delayed"))</f>
        <v/>
      </c>
    </row>
    <row r="3877">
      <c r="A3877">
        <f>Raw_Data!A3877</f>
        <v/>
      </c>
      <c r="B3877" s="11">
        <f>Raw_Data!B3877</f>
        <v/>
      </c>
      <c r="C3877">
        <f>Raw_Data!C3877</f>
        <v/>
      </c>
      <c r="D3877">
        <f>Raw_Data!D3877</f>
        <v/>
      </c>
      <c r="E3877">
        <f>Raw_Data!E3877</f>
        <v/>
      </c>
      <c r="F3877">
        <f>Raw_Data!F3877</f>
        <v/>
      </c>
      <c r="G3877">
        <f>Raw_Data!G3877</f>
        <v/>
      </c>
      <c r="H3877">
        <f>Raw_Data!H3877</f>
        <v/>
      </c>
      <c r="I3877">
        <f>Raw_Data!I3877</f>
        <v/>
      </c>
      <c r="J3877" s="12">
        <f>Raw_Data!J3877</f>
        <v/>
      </c>
      <c r="K3877" s="13">
        <f>Raw_Data!K3877</f>
        <v/>
      </c>
      <c r="L3877" s="12">
        <f>Raw_Data!L3877</f>
        <v/>
      </c>
      <c r="M3877" s="12">
        <f>Raw_Data!M3877</f>
        <v/>
      </c>
      <c r="N3877" s="12">
        <f>Raw_Data!N3877</f>
        <v/>
      </c>
      <c r="O3877">
        <f>Raw_Data!O3877</f>
        <v/>
      </c>
      <c r="P3877">
        <f>Raw_Data!P3877</f>
        <v/>
      </c>
      <c r="Q3877">
        <f>Raw_Data!Q3877</f>
        <v/>
      </c>
      <c r="R3877">
        <f>Raw_Data!R3877</f>
        <v/>
      </c>
      <c r="S3877">
        <f>Raw_Data!S3877</f>
        <v/>
      </c>
      <c r="T3877">
        <f>YEAR(B3877)</f>
        <v/>
      </c>
      <c r="U3877">
        <f>MONTH(B3877)</f>
        <v/>
      </c>
      <c r="V3877">
        <f>TEXT(B3877,"mmm")</f>
        <v/>
      </c>
      <c r="W3877" s="15">
        <f>IFERROR(N3877/L3877,0)</f>
        <v/>
      </c>
      <c r="X3877">
        <f>IF(K3877=0,"No Discount",IF(K3877&lt;=5%,"Low",IF(K3877&lt;=15%,"Medium","High")))</f>
        <v/>
      </c>
      <c r="Y3877">
        <f>IF(L3877&gt;=20000,"High Value",IF(L3877&gt;=5000,"Medium Value","Low Value"))</f>
        <v/>
      </c>
      <c r="Z3877">
        <f>IF(R3877&lt;=3,"Fast",IF(R3877&lt;=5,"On Time","Delayed"))</f>
        <v/>
      </c>
    </row>
    <row r="3878">
      <c r="A3878">
        <f>Raw_Data!A3878</f>
        <v/>
      </c>
      <c r="B3878" s="11">
        <f>Raw_Data!B3878</f>
        <v/>
      </c>
      <c r="C3878">
        <f>Raw_Data!C3878</f>
        <v/>
      </c>
      <c r="D3878">
        <f>Raw_Data!D3878</f>
        <v/>
      </c>
      <c r="E3878">
        <f>Raw_Data!E3878</f>
        <v/>
      </c>
      <c r="F3878">
        <f>Raw_Data!F3878</f>
        <v/>
      </c>
      <c r="G3878">
        <f>Raw_Data!G3878</f>
        <v/>
      </c>
      <c r="H3878">
        <f>Raw_Data!H3878</f>
        <v/>
      </c>
      <c r="I3878">
        <f>Raw_Data!I3878</f>
        <v/>
      </c>
      <c r="J3878" s="12">
        <f>Raw_Data!J3878</f>
        <v/>
      </c>
      <c r="K3878" s="13">
        <f>Raw_Data!K3878</f>
        <v/>
      </c>
      <c r="L3878" s="12">
        <f>Raw_Data!L3878</f>
        <v/>
      </c>
      <c r="M3878" s="12">
        <f>Raw_Data!M3878</f>
        <v/>
      </c>
      <c r="N3878" s="12">
        <f>Raw_Data!N3878</f>
        <v/>
      </c>
      <c r="O3878">
        <f>Raw_Data!O3878</f>
        <v/>
      </c>
      <c r="P3878">
        <f>Raw_Data!P3878</f>
        <v/>
      </c>
      <c r="Q3878">
        <f>Raw_Data!Q3878</f>
        <v/>
      </c>
      <c r="R3878">
        <f>Raw_Data!R3878</f>
        <v/>
      </c>
      <c r="S3878">
        <f>Raw_Data!S3878</f>
        <v/>
      </c>
      <c r="T3878">
        <f>YEAR(B3878)</f>
        <v/>
      </c>
      <c r="U3878">
        <f>MONTH(B3878)</f>
        <v/>
      </c>
      <c r="V3878">
        <f>TEXT(B3878,"mmm")</f>
        <v/>
      </c>
      <c r="W3878" s="15">
        <f>IFERROR(N3878/L3878,0)</f>
        <v/>
      </c>
      <c r="X3878">
        <f>IF(K3878=0,"No Discount",IF(K3878&lt;=5%,"Low",IF(K3878&lt;=15%,"Medium","High")))</f>
        <v/>
      </c>
      <c r="Y3878">
        <f>IF(L3878&gt;=20000,"High Value",IF(L3878&gt;=5000,"Medium Value","Low Value"))</f>
        <v/>
      </c>
      <c r="Z3878">
        <f>IF(R3878&lt;=3,"Fast",IF(R3878&lt;=5,"On Time","Delayed"))</f>
        <v/>
      </c>
    </row>
    <row r="3879">
      <c r="A3879">
        <f>Raw_Data!A3879</f>
        <v/>
      </c>
      <c r="B3879" s="11">
        <f>Raw_Data!B3879</f>
        <v/>
      </c>
      <c r="C3879">
        <f>Raw_Data!C3879</f>
        <v/>
      </c>
      <c r="D3879">
        <f>Raw_Data!D3879</f>
        <v/>
      </c>
      <c r="E3879">
        <f>Raw_Data!E3879</f>
        <v/>
      </c>
      <c r="F3879">
        <f>Raw_Data!F3879</f>
        <v/>
      </c>
      <c r="G3879">
        <f>Raw_Data!G3879</f>
        <v/>
      </c>
      <c r="H3879">
        <f>Raw_Data!H3879</f>
        <v/>
      </c>
      <c r="I3879">
        <f>Raw_Data!I3879</f>
        <v/>
      </c>
      <c r="J3879" s="12">
        <f>Raw_Data!J3879</f>
        <v/>
      </c>
      <c r="K3879" s="13">
        <f>Raw_Data!K3879</f>
        <v/>
      </c>
      <c r="L3879" s="12">
        <f>Raw_Data!L3879</f>
        <v/>
      </c>
      <c r="M3879" s="12">
        <f>Raw_Data!M3879</f>
        <v/>
      </c>
      <c r="N3879" s="12">
        <f>Raw_Data!N3879</f>
        <v/>
      </c>
      <c r="O3879">
        <f>Raw_Data!O3879</f>
        <v/>
      </c>
      <c r="P3879">
        <f>Raw_Data!P3879</f>
        <v/>
      </c>
      <c r="Q3879">
        <f>Raw_Data!Q3879</f>
        <v/>
      </c>
      <c r="R3879">
        <f>Raw_Data!R3879</f>
        <v/>
      </c>
      <c r="S3879">
        <f>Raw_Data!S3879</f>
        <v/>
      </c>
      <c r="T3879">
        <f>YEAR(B3879)</f>
        <v/>
      </c>
      <c r="U3879">
        <f>MONTH(B3879)</f>
        <v/>
      </c>
      <c r="V3879">
        <f>TEXT(B3879,"mmm")</f>
        <v/>
      </c>
      <c r="W3879" s="15">
        <f>IFERROR(N3879/L3879,0)</f>
        <v/>
      </c>
      <c r="X3879">
        <f>IF(K3879=0,"No Discount",IF(K3879&lt;=5%,"Low",IF(K3879&lt;=15%,"Medium","High")))</f>
        <v/>
      </c>
      <c r="Y3879">
        <f>IF(L3879&gt;=20000,"High Value",IF(L3879&gt;=5000,"Medium Value","Low Value"))</f>
        <v/>
      </c>
      <c r="Z3879">
        <f>IF(R3879&lt;=3,"Fast",IF(R3879&lt;=5,"On Time","Delayed"))</f>
        <v/>
      </c>
    </row>
    <row r="3880">
      <c r="A3880">
        <f>Raw_Data!A3880</f>
        <v/>
      </c>
      <c r="B3880" s="11">
        <f>Raw_Data!B3880</f>
        <v/>
      </c>
      <c r="C3880">
        <f>Raw_Data!C3880</f>
        <v/>
      </c>
      <c r="D3880">
        <f>Raw_Data!D3880</f>
        <v/>
      </c>
      <c r="E3880">
        <f>Raw_Data!E3880</f>
        <v/>
      </c>
      <c r="F3880">
        <f>Raw_Data!F3880</f>
        <v/>
      </c>
      <c r="G3880">
        <f>Raw_Data!G3880</f>
        <v/>
      </c>
      <c r="H3880">
        <f>Raw_Data!H3880</f>
        <v/>
      </c>
      <c r="I3880">
        <f>Raw_Data!I3880</f>
        <v/>
      </c>
      <c r="J3880" s="12">
        <f>Raw_Data!J3880</f>
        <v/>
      </c>
      <c r="K3880" s="13">
        <f>Raw_Data!K3880</f>
        <v/>
      </c>
      <c r="L3880" s="12">
        <f>Raw_Data!L3880</f>
        <v/>
      </c>
      <c r="M3880" s="12">
        <f>Raw_Data!M3880</f>
        <v/>
      </c>
      <c r="N3880" s="12">
        <f>Raw_Data!N3880</f>
        <v/>
      </c>
      <c r="O3880">
        <f>Raw_Data!O3880</f>
        <v/>
      </c>
      <c r="P3880">
        <f>Raw_Data!P3880</f>
        <v/>
      </c>
      <c r="Q3880">
        <f>Raw_Data!Q3880</f>
        <v/>
      </c>
      <c r="R3880">
        <f>Raw_Data!R3880</f>
        <v/>
      </c>
      <c r="S3880">
        <f>Raw_Data!S3880</f>
        <v/>
      </c>
      <c r="T3880">
        <f>YEAR(B3880)</f>
        <v/>
      </c>
      <c r="U3880">
        <f>MONTH(B3880)</f>
        <v/>
      </c>
      <c r="V3880">
        <f>TEXT(B3880,"mmm")</f>
        <v/>
      </c>
      <c r="W3880" s="15">
        <f>IFERROR(N3880/L3880,0)</f>
        <v/>
      </c>
      <c r="X3880">
        <f>IF(K3880=0,"No Discount",IF(K3880&lt;=5%,"Low",IF(K3880&lt;=15%,"Medium","High")))</f>
        <v/>
      </c>
      <c r="Y3880">
        <f>IF(L3880&gt;=20000,"High Value",IF(L3880&gt;=5000,"Medium Value","Low Value"))</f>
        <v/>
      </c>
      <c r="Z3880">
        <f>IF(R3880&lt;=3,"Fast",IF(R3880&lt;=5,"On Time","Delayed"))</f>
        <v/>
      </c>
    </row>
    <row r="3881">
      <c r="A3881">
        <f>Raw_Data!A3881</f>
        <v/>
      </c>
      <c r="B3881" s="11">
        <f>Raw_Data!B3881</f>
        <v/>
      </c>
      <c r="C3881">
        <f>Raw_Data!C3881</f>
        <v/>
      </c>
      <c r="D3881">
        <f>Raw_Data!D3881</f>
        <v/>
      </c>
      <c r="E3881">
        <f>Raw_Data!E3881</f>
        <v/>
      </c>
      <c r="F3881">
        <f>Raw_Data!F3881</f>
        <v/>
      </c>
      <c r="G3881">
        <f>Raw_Data!G3881</f>
        <v/>
      </c>
      <c r="H3881">
        <f>Raw_Data!H3881</f>
        <v/>
      </c>
      <c r="I3881">
        <f>Raw_Data!I3881</f>
        <v/>
      </c>
      <c r="J3881" s="12">
        <f>Raw_Data!J3881</f>
        <v/>
      </c>
      <c r="K3881" s="13">
        <f>Raw_Data!K3881</f>
        <v/>
      </c>
      <c r="L3881" s="12">
        <f>Raw_Data!L3881</f>
        <v/>
      </c>
      <c r="M3881" s="12">
        <f>Raw_Data!M3881</f>
        <v/>
      </c>
      <c r="N3881" s="12">
        <f>Raw_Data!N3881</f>
        <v/>
      </c>
      <c r="O3881">
        <f>Raw_Data!O3881</f>
        <v/>
      </c>
      <c r="P3881">
        <f>Raw_Data!P3881</f>
        <v/>
      </c>
      <c r="Q3881">
        <f>Raw_Data!Q3881</f>
        <v/>
      </c>
      <c r="R3881">
        <f>Raw_Data!R3881</f>
        <v/>
      </c>
      <c r="S3881">
        <f>Raw_Data!S3881</f>
        <v/>
      </c>
      <c r="T3881">
        <f>YEAR(B3881)</f>
        <v/>
      </c>
      <c r="U3881">
        <f>MONTH(B3881)</f>
        <v/>
      </c>
      <c r="V3881">
        <f>TEXT(B3881,"mmm")</f>
        <v/>
      </c>
      <c r="W3881" s="15">
        <f>IFERROR(N3881/L3881,0)</f>
        <v/>
      </c>
      <c r="X3881">
        <f>IF(K3881=0,"No Discount",IF(K3881&lt;=5%,"Low",IF(K3881&lt;=15%,"Medium","High")))</f>
        <v/>
      </c>
      <c r="Y3881">
        <f>IF(L3881&gt;=20000,"High Value",IF(L3881&gt;=5000,"Medium Value","Low Value"))</f>
        <v/>
      </c>
      <c r="Z3881">
        <f>IF(R3881&lt;=3,"Fast",IF(R3881&lt;=5,"On Time","Delayed"))</f>
        <v/>
      </c>
    </row>
    <row r="3882">
      <c r="A3882">
        <f>Raw_Data!A3882</f>
        <v/>
      </c>
      <c r="B3882" s="11">
        <f>Raw_Data!B3882</f>
        <v/>
      </c>
      <c r="C3882">
        <f>Raw_Data!C3882</f>
        <v/>
      </c>
      <c r="D3882">
        <f>Raw_Data!D3882</f>
        <v/>
      </c>
      <c r="E3882">
        <f>Raw_Data!E3882</f>
        <v/>
      </c>
      <c r="F3882">
        <f>Raw_Data!F3882</f>
        <v/>
      </c>
      <c r="G3882">
        <f>Raw_Data!G3882</f>
        <v/>
      </c>
      <c r="H3882">
        <f>Raw_Data!H3882</f>
        <v/>
      </c>
      <c r="I3882">
        <f>Raw_Data!I3882</f>
        <v/>
      </c>
      <c r="J3882" s="12">
        <f>Raw_Data!J3882</f>
        <v/>
      </c>
      <c r="K3882" s="13">
        <f>Raw_Data!K3882</f>
        <v/>
      </c>
      <c r="L3882" s="12">
        <f>Raw_Data!L3882</f>
        <v/>
      </c>
      <c r="M3882" s="12">
        <f>Raw_Data!M3882</f>
        <v/>
      </c>
      <c r="N3882" s="12">
        <f>Raw_Data!N3882</f>
        <v/>
      </c>
      <c r="O3882">
        <f>Raw_Data!O3882</f>
        <v/>
      </c>
      <c r="P3882">
        <f>Raw_Data!P3882</f>
        <v/>
      </c>
      <c r="Q3882">
        <f>Raw_Data!Q3882</f>
        <v/>
      </c>
      <c r="R3882">
        <f>Raw_Data!R3882</f>
        <v/>
      </c>
      <c r="S3882">
        <f>Raw_Data!S3882</f>
        <v/>
      </c>
      <c r="T3882">
        <f>YEAR(B3882)</f>
        <v/>
      </c>
      <c r="U3882">
        <f>MONTH(B3882)</f>
        <v/>
      </c>
      <c r="V3882">
        <f>TEXT(B3882,"mmm")</f>
        <v/>
      </c>
      <c r="W3882" s="15">
        <f>IFERROR(N3882/L3882,0)</f>
        <v/>
      </c>
      <c r="X3882">
        <f>IF(K3882=0,"No Discount",IF(K3882&lt;=5%,"Low",IF(K3882&lt;=15%,"Medium","High")))</f>
        <v/>
      </c>
      <c r="Y3882">
        <f>IF(L3882&gt;=20000,"High Value",IF(L3882&gt;=5000,"Medium Value","Low Value"))</f>
        <v/>
      </c>
      <c r="Z3882">
        <f>IF(R3882&lt;=3,"Fast",IF(R3882&lt;=5,"On Time","Delayed"))</f>
        <v/>
      </c>
    </row>
    <row r="3883">
      <c r="A3883">
        <f>Raw_Data!A3883</f>
        <v/>
      </c>
      <c r="B3883" s="11">
        <f>Raw_Data!B3883</f>
        <v/>
      </c>
      <c r="C3883">
        <f>Raw_Data!C3883</f>
        <v/>
      </c>
      <c r="D3883">
        <f>Raw_Data!D3883</f>
        <v/>
      </c>
      <c r="E3883">
        <f>Raw_Data!E3883</f>
        <v/>
      </c>
      <c r="F3883">
        <f>Raw_Data!F3883</f>
        <v/>
      </c>
      <c r="G3883">
        <f>Raw_Data!G3883</f>
        <v/>
      </c>
      <c r="H3883">
        <f>Raw_Data!H3883</f>
        <v/>
      </c>
      <c r="I3883">
        <f>Raw_Data!I3883</f>
        <v/>
      </c>
      <c r="J3883" s="12">
        <f>Raw_Data!J3883</f>
        <v/>
      </c>
      <c r="K3883" s="13">
        <f>Raw_Data!K3883</f>
        <v/>
      </c>
      <c r="L3883" s="12">
        <f>Raw_Data!L3883</f>
        <v/>
      </c>
      <c r="M3883" s="12">
        <f>Raw_Data!M3883</f>
        <v/>
      </c>
      <c r="N3883" s="12">
        <f>Raw_Data!N3883</f>
        <v/>
      </c>
      <c r="O3883">
        <f>Raw_Data!O3883</f>
        <v/>
      </c>
      <c r="P3883">
        <f>Raw_Data!P3883</f>
        <v/>
      </c>
      <c r="Q3883">
        <f>Raw_Data!Q3883</f>
        <v/>
      </c>
      <c r="R3883">
        <f>Raw_Data!R3883</f>
        <v/>
      </c>
      <c r="S3883">
        <f>Raw_Data!S3883</f>
        <v/>
      </c>
      <c r="T3883">
        <f>YEAR(B3883)</f>
        <v/>
      </c>
      <c r="U3883">
        <f>MONTH(B3883)</f>
        <v/>
      </c>
      <c r="V3883">
        <f>TEXT(B3883,"mmm")</f>
        <v/>
      </c>
      <c r="W3883" s="15">
        <f>IFERROR(N3883/L3883,0)</f>
        <v/>
      </c>
      <c r="X3883">
        <f>IF(K3883=0,"No Discount",IF(K3883&lt;=5%,"Low",IF(K3883&lt;=15%,"Medium","High")))</f>
        <v/>
      </c>
      <c r="Y3883">
        <f>IF(L3883&gt;=20000,"High Value",IF(L3883&gt;=5000,"Medium Value","Low Value"))</f>
        <v/>
      </c>
      <c r="Z3883">
        <f>IF(R3883&lt;=3,"Fast",IF(R3883&lt;=5,"On Time","Delayed"))</f>
        <v/>
      </c>
    </row>
    <row r="3884">
      <c r="A3884">
        <f>Raw_Data!A3884</f>
        <v/>
      </c>
      <c r="B3884" s="11">
        <f>Raw_Data!B3884</f>
        <v/>
      </c>
      <c r="C3884">
        <f>Raw_Data!C3884</f>
        <v/>
      </c>
      <c r="D3884">
        <f>Raw_Data!D3884</f>
        <v/>
      </c>
      <c r="E3884">
        <f>Raw_Data!E3884</f>
        <v/>
      </c>
      <c r="F3884">
        <f>Raw_Data!F3884</f>
        <v/>
      </c>
      <c r="G3884">
        <f>Raw_Data!G3884</f>
        <v/>
      </c>
      <c r="H3884">
        <f>Raw_Data!H3884</f>
        <v/>
      </c>
      <c r="I3884">
        <f>Raw_Data!I3884</f>
        <v/>
      </c>
      <c r="J3884" s="12">
        <f>Raw_Data!J3884</f>
        <v/>
      </c>
      <c r="K3884" s="13">
        <f>Raw_Data!K3884</f>
        <v/>
      </c>
      <c r="L3884" s="12">
        <f>Raw_Data!L3884</f>
        <v/>
      </c>
      <c r="M3884" s="12">
        <f>Raw_Data!M3884</f>
        <v/>
      </c>
      <c r="N3884" s="12">
        <f>Raw_Data!N3884</f>
        <v/>
      </c>
      <c r="O3884">
        <f>Raw_Data!O3884</f>
        <v/>
      </c>
      <c r="P3884">
        <f>Raw_Data!P3884</f>
        <v/>
      </c>
      <c r="Q3884">
        <f>Raw_Data!Q3884</f>
        <v/>
      </c>
      <c r="R3884">
        <f>Raw_Data!R3884</f>
        <v/>
      </c>
      <c r="S3884">
        <f>Raw_Data!S3884</f>
        <v/>
      </c>
      <c r="T3884">
        <f>YEAR(B3884)</f>
        <v/>
      </c>
      <c r="U3884">
        <f>MONTH(B3884)</f>
        <v/>
      </c>
      <c r="V3884">
        <f>TEXT(B3884,"mmm")</f>
        <v/>
      </c>
      <c r="W3884" s="15">
        <f>IFERROR(N3884/L3884,0)</f>
        <v/>
      </c>
      <c r="X3884">
        <f>IF(K3884=0,"No Discount",IF(K3884&lt;=5%,"Low",IF(K3884&lt;=15%,"Medium","High")))</f>
        <v/>
      </c>
      <c r="Y3884">
        <f>IF(L3884&gt;=20000,"High Value",IF(L3884&gt;=5000,"Medium Value","Low Value"))</f>
        <v/>
      </c>
      <c r="Z3884">
        <f>IF(R3884&lt;=3,"Fast",IF(R3884&lt;=5,"On Time","Delayed"))</f>
        <v/>
      </c>
    </row>
    <row r="3885">
      <c r="A3885">
        <f>Raw_Data!A3885</f>
        <v/>
      </c>
      <c r="B3885" s="11">
        <f>Raw_Data!B3885</f>
        <v/>
      </c>
      <c r="C3885">
        <f>Raw_Data!C3885</f>
        <v/>
      </c>
      <c r="D3885">
        <f>Raw_Data!D3885</f>
        <v/>
      </c>
      <c r="E3885">
        <f>Raw_Data!E3885</f>
        <v/>
      </c>
      <c r="F3885">
        <f>Raw_Data!F3885</f>
        <v/>
      </c>
      <c r="G3885">
        <f>Raw_Data!G3885</f>
        <v/>
      </c>
      <c r="H3885">
        <f>Raw_Data!H3885</f>
        <v/>
      </c>
      <c r="I3885">
        <f>Raw_Data!I3885</f>
        <v/>
      </c>
      <c r="J3885" s="12">
        <f>Raw_Data!J3885</f>
        <v/>
      </c>
      <c r="K3885" s="13">
        <f>Raw_Data!K3885</f>
        <v/>
      </c>
      <c r="L3885" s="12">
        <f>Raw_Data!L3885</f>
        <v/>
      </c>
      <c r="M3885" s="12">
        <f>Raw_Data!M3885</f>
        <v/>
      </c>
      <c r="N3885" s="12">
        <f>Raw_Data!N3885</f>
        <v/>
      </c>
      <c r="O3885">
        <f>Raw_Data!O3885</f>
        <v/>
      </c>
      <c r="P3885">
        <f>Raw_Data!P3885</f>
        <v/>
      </c>
      <c r="Q3885">
        <f>Raw_Data!Q3885</f>
        <v/>
      </c>
      <c r="R3885">
        <f>Raw_Data!R3885</f>
        <v/>
      </c>
      <c r="S3885">
        <f>Raw_Data!S3885</f>
        <v/>
      </c>
      <c r="T3885">
        <f>YEAR(B3885)</f>
        <v/>
      </c>
      <c r="U3885">
        <f>MONTH(B3885)</f>
        <v/>
      </c>
      <c r="V3885">
        <f>TEXT(B3885,"mmm")</f>
        <v/>
      </c>
      <c r="W3885" s="15">
        <f>IFERROR(N3885/L3885,0)</f>
        <v/>
      </c>
      <c r="X3885">
        <f>IF(K3885=0,"No Discount",IF(K3885&lt;=5%,"Low",IF(K3885&lt;=15%,"Medium","High")))</f>
        <v/>
      </c>
      <c r="Y3885">
        <f>IF(L3885&gt;=20000,"High Value",IF(L3885&gt;=5000,"Medium Value","Low Value"))</f>
        <v/>
      </c>
      <c r="Z3885">
        <f>IF(R3885&lt;=3,"Fast",IF(R3885&lt;=5,"On Time","Delayed"))</f>
        <v/>
      </c>
    </row>
    <row r="3886">
      <c r="A3886">
        <f>Raw_Data!A3886</f>
        <v/>
      </c>
      <c r="B3886" s="11">
        <f>Raw_Data!B3886</f>
        <v/>
      </c>
      <c r="C3886">
        <f>Raw_Data!C3886</f>
        <v/>
      </c>
      <c r="D3886">
        <f>Raw_Data!D3886</f>
        <v/>
      </c>
      <c r="E3886">
        <f>Raw_Data!E3886</f>
        <v/>
      </c>
      <c r="F3886">
        <f>Raw_Data!F3886</f>
        <v/>
      </c>
      <c r="G3886">
        <f>Raw_Data!G3886</f>
        <v/>
      </c>
      <c r="H3886">
        <f>Raw_Data!H3886</f>
        <v/>
      </c>
      <c r="I3886">
        <f>Raw_Data!I3886</f>
        <v/>
      </c>
      <c r="J3886" s="12">
        <f>Raw_Data!J3886</f>
        <v/>
      </c>
      <c r="K3886" s="13">
        <f>Raw_Data!K3886</f>
        <v/>
      </c>
      <c r="L3886" s="12">
        <f>Raw_Data!L3886</f>
        <v/>
      </c>
      <c r="M3886" s="12">
        <f>Raw_Data!M3886</f>
        <v/>
      </c>
      <c r="N3886" s="12">
        <f>Raw_Data!N3886</f>
        <v/>
      </c>
      <c r="O3886">
        <f>Raw_Data!O3886</f>
        <v/>
      </c>
      <c r="P3886">
        <f>Raw_Data!P3886</f>
        <v/>
      </c>
      <c r="Q3886">
        <f>Raw_Data!Q3886</f>
        <v/>
      </c>
      <c r="R3886">
        <f>Raw_Data!R3886</f>
        <v/>
      </c>
      <c r="S3886">
        <f>Raw_Data!S3886</f>
        <v/>
      </c>
      <c r="T3886">
        <f>YEAR(B3886)</f>
        <v/>
      </c>
      <c r="U3886">
        <f>MONTH(B3886)</f>
        <v/>
      </c>
      <c r="V3886">
        <f>TEXT(B3886,"mmm")</f>
        <v/>
      </c>
      <c r="W3886" s="15">
        <f>IFERROR(N3886/L3886,0)</f>
        <v/>
      </c>
      <c r="X3886">
        <f>IF(K3886=0,"No Discount",IF(K3886&lt;=5%,"Low",IF(K3886&lt;=15%,"Medium","High")))</f>
        <v/>
      </c>
      <c r="Y3886">
        <f>IF(L3886&gt;=20000,"High Value",IF(L3886&gt;=5000,"Medium Value","Low Value"))</f>
        <v/>
      </c>
      <c r="Z3886">
        <f>IF(R3886&lt;=3,"Fast",IF(R3886&lt;=5,"On Time","Delayed"))</f>
        <v/>
      </c>
    </row>
    <row r="3887">
      <c r="A3887">
        <f>Raw_Data!A3887</f>
        <v/>
      </c>
      <c r="B3887" s="11">
        <f>Raw_Data!B3887</f>
        <v/>
      </c>
      <c r="C3887">
        <f>Raw_Data!C3887</f>
        <v/>
      </c>
      <c r="D3887">
        <f>Raw_Data!D3887</f>
        <v/>
      </c>
      <c r="E3887">
        <f>Raw_Data!E3887</f>
        <v/>
      </c>
      <c r="F3887">
        <f>Raw_Data!F3887</f>
        <v/>
      </c>
      <c r="G3887">
        <f>Raw_Data!G3887</f>
        <v/>
      </c>
      <c r="H3887">
        <f>Raw_Data!H3887</f>
        <v/>
      </c>
      <c r="I3887">
        <f>Raw_Data!I3887</f>
        <v/>
      </c>
      <c r="J3887" s="12">
        <f>Raw_Data!J3887</f>
        <v/>
      </c>
      <c r="K3887" s="13">
        <f>Raw_Data!K3887</f>
        <v/>
      </c>
      <c r="L3887" s="12">
        <f>Raw_Data!L3887</f>
        <v/>
      </c>
      <c r="M3887" s="12">
        <f>Raw_Data!M3887</f>
        <v/>
      </c>
      <c r="N3887" s="12">
        <f>Raw_Data!N3887</f>
        <v/>
      </c>
      <c r="O3887">
        <f>Raw_Data!O3887</f>
        <v/>
      </c>
      <c r="P3887">
        <f>Raw_Data!P3887</f>
        <v/>
      </c>
      <c r="Q3887">
        <f>Raw_Data!Q3887</f>
        <v/>
      </c>
      <c r="R3887">
        <f>Raw_Data!R3887</f>
        <v/>
      </c>
      <c r="S3887">
        <f>Raw_Data!S3887</f>
        <v/>
      </c>
      <c r="T3887">
        <f>YEAR(B3887)</f>
        <v/>
      </c>
      <c r="U3887">
        <f>MONTH(B3887)</f>
        <v/>
      </c>
      <c r="V3887">
        <f>TEXT(B3887,"mmm")</f>
        <v/>
      </c>
      <c r="W3887" s="15">
        <f>IFERROR(N3887/L3887,0)</f>
        <v/>
      </c>
      <c r="X3887">
        <f>IF(K3887=0,"No Discount",IF(K3887&lt;=5%,"Low",IF(K3887&lt;=15%,"Medium","High")))</f>
        <v/>
      </c>
      <c r="Y3887">
        <f>IF(L3887&gt;=20000,"High Value",IF(L3887&gt;=5000,"Medium Value","Low Value"))</f>
        <v/>
      </c>
      <c r="Z3887">
        <f>IF(R3887&lt;=3,"Fast",IF(R3887&lt;=5,"On Time","Delayed"))</f>
        <v/>
      </c>
    </row>
    <row r="3888">
      <c r="A3888">
        <f>Raw_Data!A3888</f>
        <v/>
      </c>
      <c r="B3888" s="11">
        <f>Raw_Data!B3888</f>
        <v/>
      </c>
      <c r="C3888">
        <f>Raw_Data!C3888</f>
        <v/>
      </c>
      <c r="D3888">
        <f>Raw_Data!D3888</f>
        <v/>
      </c>
      <c r="E3888">
        <f>Raw_Data!E3888</f>
        <v/>
      </c>
      <c r="F3888">
        <f>Raw_Data!F3888</f>
        <v/>
      </c>
      <c r="G3888">
        <f>Raw_Data!G3888</f>
        <v/>
      </c>
      <c r="H3888">
        <f>Raw_Data!H3888</f>
        <v/>
      </c>
      <c r="I3888">
        <f>Raw_Data!I3888</f>
        <v/>
      </c>
      <c r="J3888" s="12">
        <f>Raw_Data!J3888</f>
        <v/>
      </c>
      <c r="K3888" s="13">
        <f>Raw_Data!K3888</f>
        <v/>
      </c>
      <c r="L3888" s="12">
        <f>Raw_Data!L3888</f>
        <v/>
      </c>
      <c r="M3888" s="12">
        <f>Raw_Data!M3888</f>
        <v/>
      </c>
      <c r="N3888" s="12">
        <f>Raw_Data!N3888</f>
        <v/>
      </c>
      <c r="O3888">
        <f>Raw_Data!O3888</f>
        <v/>
      </c>
      <c r="P3888">
        <f>Raw_Data!P3888</f>
        <v/>
      </c>
      <c r="Q3888">
        <f>Raw_Data!Q3888</f>
        <v/>
      </c>
      <c r="R3888">
        <f>Raw_Data!R3888</f>
        <v/>
      </c>
      <c r="S3888">
        <f>Raw_Data!S3888</f>
        <v/>
      </c>
      <c r="T3888">
        <f>YEAR(B3888)</f>
        <v/>
      </c>
      <c r="U3888">
        <f>MONTH(B3888)</f>
        <v/>
      </c>
      <c r="V3888">
        <f>TEXT(B3888,"mmm")</f>
        <v/>
      </c>
      <c r="W3888" s="15">
        <f>IFERROR(N3888/L3888,0)</f>
        <v/>
      </c>
      <c r="X3888">
        <f>IF(K3888=0,"No Discount",IF(K3888&lt;=5%,"Low",IF(K3888&lt;=15%,"Medium","High")))</f>
        <v/>
      </c>
      <c r="Y3888">
        <f>IF(L3888&gt;=20000,"High Value",IF(L3888&gt;=5000,"Medium Value","Low Value"))</f>
        <v/>
      </c>
      <c r="Z3888">
        <f>IF(R3888&lt;=3,"Fast",IF(R3888&lt;=5,"On Time","Delayed"))</f>
        <v/>
      </c>
    </row>
    <row r="3889">
      <c r="A3889">
        <f>Raw_Data!A3889</f>
        <v/>
      </c>
      <c r="B3889" s="11">
        <f>Raw_Data!B3889</f>
        <v/>
      </c>
      <c r="C3889">
        <f>Raw_Data!C3889</f>
        <v/>
      </c>
      <c r="D3889">
        <f>Raw_Data!D3889</f>
        <v/>
      </c>
      <c r="E3889">
        <f>Raw_Data!E3889</f>
        <v/>
      </c>
      <c r="F3889">
        <f>Raw_Data!F3889</f>
        <v/>
      </c>
      <c r="G3889">
        <f>Raw_Data!G3889</f>
        <v/>
      </c>
      <c r="H3889">
        <f>Raw_Data!H3889</f>
        <v/>
      </c>
      <c r="I3889">
        <f>Raw_Data!I3889</f>
        <v/>
      </c>
      <c r="J3889" s="12">
        <f>Raw_Data!J3889</f>
        <v/>
      </c>
      <c r="K3889" s="13">
        <f>Raw_Data!K3889</f>
        <v/>
      </c>
      <c r="L3889" s="12">
        <f>Raw_Data!L3889</f>
        <v/>
      </c>
      <c r="M3889" s="12">
        <f>Raw_Data!M3889</f>
        <v/>
      </c>
      <c r="N3889" s="12">
        <f>Raw_Data!N3889</f>
        <v/>
      </c>
      <c r="O3889">
        <f>Raw_Data!O3889</f>
        <v/>
      </c>
      <c r="P3889">
        <f>Raw_Data!P3889</f>
        <v/>
      </c>
      <c r="Q3889">
        <f>Raw_Data!Q3889</f>
        <v/>
      </c>
      <c r="R3889">
        <f>Raw_Data!R3889</f>
        <v/>
      </c>
      <c r="S3889">
        <f>Raw_Data!S3889</f>
        <v/>
      </c>
      <c r="T3889">
        <f>YEAR(B3889)</f>
        <v/>
      </c>
      <c r="U3889">
        <f>MONTH(B3889)</f>
        <v/>
      </c>
      <c r="V3889">
        <f>TEXT(B3889,"mmm")</f>
        <v/>
      </c>
      <c r="W3889" s="15">
        <f>IFERROR(N3889/L3889,0)</f>
        <v/>
      </c>
      <c r="X3889">
        <f>IF(K3889=0,"No Discount",IF(K3889&lt;=5%,"Low",IF(K3889&lt;=15%,"Medium","High")))</f>
        <v/>
      </c>
      <c r="Y3889">
        <f>IF(L3889&gt;=20000,"High Value",IF(L3889&gt;=5000,"Medium Value","Low Value"))</f>
        <v/>
      </c>
      <c r="Z3889">
        <f>IF(R3889&lt;=3,"Fast",IF(R3889&lt;=5,"On Time","Delayed"))</f>
        <v/>
      </c>
    </row>
    <row r="3890">
      <c r="A3890">
        <f>Raw_Data!A3890</f>
        <v/>
      </c>
      <c r="B3890" s="11">
        <f>Raw_Data!B3890</f>
        <v/>
      </c>
      <c r="C3890">
        <f>Raw_Data!C3890</f>
        <v/>
      </c>
      <c r="D3890">
        <f>Raw_Data!D3890</f>
        <v/>
      </c>
      <c r="E3890">
        <f>Raw_Data!E3890</f>
        <v/>
      </c>
      <c r="F3890">
        <f>Raw_Data!F3890</f>
        <v/>
      </c>
      <c r="G3890">
        <f>Raw_Data!G3890</f>
        <v/>
      </c>
      <c r="H3890">
        <f>Raw_Data!H3890</f>
        <v/>
      </c>
      <c r="I3890">
        <f>Raw_Data!I3890</f>
        <v/>
      </c>
      <c r="J3890" s="12">
        <f>Raw_Data!J3890</f>
        <v/>
      </c>
      <c r="K3890" s="13">
        <f>Raw_Data!K3890</f>
        <v/>
      </c>
      <c r="L3890" s="12">
        <f>Raw_Data!L3890</f>
        <v/>
      </c>
      <c r="M3890" s="12">
        <f>Raw_Data!M3890</f>
        <v/>
      </c>
      <c r="N3890" s="12">
        <f>Raw_Data!N3890</f>
        <v/>
      </c>
      <c r="O3890">
        <f>Raw_Data!O3890</f>
        <v/>
      </c>
      <c r="P3890">
        <f>Raw_Data!P3890</f>
        <v/>
      </c>
      <c r="Q3890">
        <f>Raw_Data!Q3890</f>
        <v/>
      </c>
      <c r="R3890">
        <f>Raw_Data!R3890</f>
        <v/>
      </c>
      <c r="S3890">
        <f>Raw_Data!S3890</f>
        <v/>
      </c>
      <c r="T3890">
        <f>YEAR(B3890)</f>
        <v/>
      </c>
      <c r="U3890">
        <f>MONTH(B3890)</f>
        <v/>
      </c>
      <c r="V3890">
        <f>TEXT(B3890,"mmm")</f>
        <v/>
      </c>
      <c r="W3890" s="15">
        <f>IFERROR(N3890/L3890,0)</f>
        <v/>
      </c>
      <c r="X3890">
        <f>IF(K3890=0,"No Discount",IF(K3890&lt;=5%,"Low",IF(K3890&lt;=15%,"Medium","High")))</f>
        <v/>
      </c>
      <c r="Y3890">
        <f>IF(L3890&gt;=20000,"High Value",IF(L3890&gt;=5000,"Medium Value","Low Value"))</f>
        <v/>
      </c>
      <c r="Z3890">
        <f>IF(R3890&lt;=3,"Fast",IF(R3890&lt;=5,"On Time","Delayed"))</f>
        <v/>
      </c>
    </row>
    <row r="3891">
      <c r="A3891">
        <f>Raw_Data!A3891</f>
        <v/>
      </c>
      <c r="B3891" s="11">
        <f>Raw_Data!B3891</f>
        <v/>
      </c>
      <c r="C3891">
        <f>Raw_Data!C3891</f>
        <v/>
      </c>
      <c r="D3891">
        <f>Raw_Data!D3891</f>
        <v/>
      </c>
      <c r="E3891">
        <f>Raw_Data!E3891</f>
        <v/>
      </c>
      <c r="F3891">
        <f>Raw_Data!F3891</f>
        <v/>
      </c>
      <c r="G3891">
        <f>Raw_Data!G3891</f>
        <v/>
      </c>
      <c r="H3891">
        <f>Raw_Data!H3891</f>
        <v/>
      </c>
      <c r="I3891">
        <f>Raw_Data!I3891</f>
        <v/>
      </c>
      <c r="J3891" s="12">
        <f>Raw_Data!J3891</f>
        <v/>
      </c>
      <c r="K3891" s="13">
        <f>Raw_Data!K3891</f>
        <v/>
      </c>
      <c r="L3891" s="12">
        <f>Raw_Data!L3891</f>
        <v/>
      </c>
      <c r="M3891" s="12">
        <f>Raw_Data!M3891</f>
        <v/>
      </c>
      <c r="N3891" s="12">
        <f>Raw_Data!N3891</f>
        <v/>
      </c>
      <c r="O3891">
        <f>Raw_Data!O3891</f>
        <v/>
      </c>
      <c r="P3891">
        <f>Raw_Data!P3891</f>
        <v/>
      </c>
      <c r="Q3891">
        <f>Raw_Data!Q3891</f>
        <v/>
      </c>
      <c r="R3891">
        <f>Raw_Data!R3891</f>
        <v/>
      </c>
      <c r="S3891">
        <f>Raw_Data!S3891</f>
        <v/>
      </c>
      <c r="T3891">
        <f>YEAR(B3891)</f>
        <v/>
      </c>
      <c r="U3891">
        <f>MONTH(B3891)</f>
        <v/>
      </c>
      <c r="V3891">
        <f>TEXT(B3891,"mmm")</f>
        <v/>
      </c>
      <c r="W3891" s="15">
        <f>IFERROR(N3891/L3891,0)</f>
        <v/>
      </c>
      <c r="X3891">
        <f>IF(K3891=0,"No Discount",IF(K3891&lt;=5%,"Low",IF(K3891&lt;=15%,"Medium","High")))</f>
        <v/>
      </c>
      <c r="Y3891">
        <f>IF(L3891&gt;=20000,"High Value",IF(L3891&gt;=5000,"Medium Value","Low Value"))</f>
        <v/>
      </c>
      <c r="Z3891">
        <f>IF(R3891&lt;=3,"Fast",IF(R3891&lt;=5,"On Time","Delayed"))</f>
        <v/>
      </c>
    </row>
    <row r="3892">
      <c r="A3892">
        <f>Raw_Data!A3892</f>
        <v/>
      </c>
      <c r="B3892" s="11">
        <f>Raw_Data!B3892</f>
        <v/>
      </c>
      <c r="C3892">
        <f>Raw_Data!C3892</f>
        <v/>
      </c>
      <c r="D3892">
        <f>Raw_Data!D3892</f>
        <v/>
      </c>
      <c r="E3892">
        <f>Raw_Data!E3892</f>
        <v/>
      </c>
      <c r="F3892">
        <f>Raw_Data!F3892</f>
        <v/>
      </c>
      <c r="G3892">
        <f>Raw_Data!G3892</f>
        <v/>
      </c>
      <c r="H3892">
        <f>Raw_Data!H3892</f>
        <v/>
      </c>
      <c r="I3892">
        <f>Raw_Data!I3892</f>
        <v/>
      </c>
      <c r="J3892" s="12">
        <f>Raw_Data!J3892</f>
        <v/>
      </c>
      <c r="K3892" s="13">
        <f>Raw_Data!K3892</f>
        <v/>
      </c>
      <c r="L3892" s="12">
        <f>Raw_Data!L3892</f>
        <v/>
      </c>
      <c r="M3892" s="12">
        <f>Raw_Data!M3892</f>
        <v/>
      </c>
      <c r="N3892" s="12">
        <f>Raw_Data!N3892</f>
        <v/>
      </c>
      <c r="O3892">
        <f>Raw_Data!O3892</f>
        <v/>
      </c>
      <c r="P3892">
        <f>Raw_Data!P3892</f>
        <v/>
      </c>
      <c r="Q3892">
        <f>Raw_Data!Q3892</f>
        <v/>
      </c>
      <c r="R3892">
        <f>Raw_Data!R3892</f>
        <v/>
      </c>
      <c r="S3892">
        <f>Raw_Data!S3892</f>
        <v/>
      </c>
      <c r="T3892">
        <f>YEAR(B3892)</f>
        <v/>
      </c>
      <c r="U3892">
        <f>MONTH(B3892)</f>
        <v/>
      </c>
      <c r="V3892">
        <f>TEXT(B3892,"mmm")</f>
        <v/>
      </c>
      <c r="W3892" s="15">
        <f>IFERROR(N3892/L3892,0)</f>
        <v/>
      </c>
      <c r="X3892">
        <f>IF(K3892=0,"No Discount",IF(K3892&lt;=5%,"Low",IF(K3892&lt;=15%,"Medium","High")))</f>
        <v/>
      </c>
      <c r="Y3892">
        <f>IF(L3892&gt;=20000,"High Value",IF(L3892&gt;=5000,"Medium Value","Low Value"))</f>
        <v/>
      </c>
      <c r="Z3892">
        <f>IF(R3892&lt;=3,"Fast",IF(R3892&lt;=5,"On Time","Delayed"))</f>
        <v/>
      </c>
    </row>
    <row r="3893">
      <c r="A3893">
        <f>Raw_Data!A3893</f>
        <v/>
      </c>
      <c r="B3893" s="11">
        <f>Raw_Data!B3893</f>
        <v/>
      </c>
      <c r="C3893">
        <f>Raw_Data!C3893</f>
        <v/>
      </c>
      <c r="D3893">
        <f>Raw_Data!D3893</f>
        <v/>
      </c>
      <c r="E3893">
        <f>Raw_Data!E3893</f>
        <v/>
      </c>
      <c r="F3893">
        <f>Raw_Data!F3893</f>
        <v/>
      </c>
      <c r="G3893">
        <f>Raw_Data!G3893</f>
        <v/>
      </c>
      <c r="H3893">
        <f>Raw_Data!H3893</f>
        <v/>
      </c>
      <c r="I3893">
        <f>Raw_Data!I3893</f>
        <v/>
      </c>
      <c r="J3893" s="12">
        <f>Raw_Data!J3893</f>
        <v/>
      </c>
      <c r="K3893" s="13">
        <f>Raw_Data!K3893</f>
        <v/>
      </c>
      <c r="L3893" s="12">
        <f>Raw_Data!L3893</f>
        <v/>
      </c>
      <c r="M3893" s="12">
        <f>Raw_Data!M3893</f>
        <v/>
      </c>
      <c r="N3893" s="12">
        <f>Raw_Data!N3893</f>
        <v/>
      </c>
      <c r="O3893">
        <f>Raw_Data!O3893</f>
        <v/>
      </c>
      <c r="P3893">
        <f>Raw_Data!P3893</f>
        <v/>
      </c>
      <c r="Q3893">
        <f>Raw_Data!Q3893</f>
        <v/>
      </c>
      <c r="R3893">
        <f>Raw_Data!R3893</f>
        <v/>
      </c>
      <c r="S3893">
        <f>Raw_Data!S3893</f>
        <v/>
      </c>
      <c r="T3893">
        <f>YEAR(B3893)</f>
        <v/>
      </c>
      <c r="U3893">
        <f>MONTH(B3893)</f>
        <v/>
      </c>
      <c r="V3893">
        <f>TEXT(B3893,"mmm")</f>
        <v/>
      </c>
      <c r="W3893" s="15">
        <f>IFERROR(N3893/L3893,0)</f>
        <v/>
      </c>
      <c r="X3893">
        <f>IF(K3893=0,"No Discount",IF(K3893&lt;=5%,"Low",IF(K3893&lt;=15%,"Medium","High")))</f>
        <v/>
      </c>
      <c r="Y3893">
        <f>IF(L3893&gt;=20000,"High Value",IF(L3893&gt;=5000,"Medium Value","Low Value"))</f>
        <v/>
      </c>
      <c r="Z3893">
        <f>IF(R3893&lt;=3,"Fast",IF(R3893&lt;=5,"On Time","Delayed"))</f>
        <v/>
      </c>
    </row>
    <row r="3894">
      <c r="A3894">
        <f>Raw_Data!A3894</f>
        <v/>
      </c>
      <c r="B3894" s="11">
        <f>Raw_Data!B3894</f>
        <v/>
      </c>
      <c r="C3894">
        <f>Raw_Data!C3894</f>
        <v/>
      </c>
      <c r="D3894">
        <f>Raw_Data!D3894</f>
        <v/>
      </c>
      <c r="E3894">
        <f>Raw_Data!E3894</f>
        <v/>
      </c>
      <c r="F3894">
        <f>Raw_Data!F3894</f>
        <v/>
      </c>
      <c r="G3894">
        <f>Raw_Data!G3894</f>
        <v/>
      </c>
      <c r="H3894">
        <f>Raw_Data!H3894</f>
        <v/>
      </c>
      <c r="I3894">
        <f>Raw_Data!I3894</f>
        <v/>
      </c>
      <c r="J3894" s="12">
        <f>Raw_Data!J3894</f>
        <v/>
      </c>
      <c r="K3894" s="13">
        <f>Raw_Data!K3894</f>
        <v/>
      </c>
      <c r="L3894" s="12">
        <f>Raw_Data!L3894</f>
        <v/>
      </c>
      <c r="M3894" s="12">
        <f>Raw_Data!M3894</f>
        <v/>
      </c>
      <c r="N3894" s="12">
        <f>Raw_Data!N3894</f>
        <v/>
      </c>
      <c r="O3894">
        <f>Raw_Data!O3894</f>
        <v/>
      </c>
      <c r="P3894">
        <f>Raw_Data!P3894</f>
        <v/>
      </c>
      <c r="Q3894">
        <f>Raw_Data!Q3894</f>
        <v/>
      </c>
      <c r="R3894">
        <f>Raw_Data!R3894</f>
        <v/>
      </c>
      <c r="S3894">
        <f>Raw_Data!S3894</f>
        <v/>
      </c>
      <c r="T3894">
        <f>YEAR(B3894)</f>
        <v/>
      </c>
      <c r="U3894">
        <f>MONTH(B3894)</f>
        <v/>
      </c>
      <c r="V3894">
        <f>TEXT(B3894,"mmm")</f>
        <v/>
      </c>
      <c r="W3894" s="15">
        <f>IFERROR(N3894/L3894,0)</f>
        <v/>
      </c>
      <c r="X3894">
        <f>IF(K3894=0,"No Discount",IF(K3894&lt;=5%,"Low",IF(K3894&lt;=15%,"Medium","High")))</f>
        <v/>
      </c>
      <c r="Y3894">
        <f>IF(L3894&gt;=20000,"High Value",IF(L3894&gt;=5000,"Medium Value","Low Value"))</f>
        <v/>
      </c>
      <c r="Z3894">
        <f>IF(R3894&lt;=3,"Fast",IF(R3894&lt;=5,"On Time","Delayed"))</f>
        <v/>
      </c>
    </row>
    <row r="3895">
      <c r="A3895">
        <f>Raw_Data!A3895</f>
        <v/>
      </c>
      <c r="B3895" s="11">
        <f>Raw_Data!B3895</f>
        <v/>
      </c>
      <c r="C3895">
        <f>Raw_Data!C3895</f>
        <v/>
      </c>
      <c r="D3895">
        <f>Raw_Data!D3895</f>
        <v/>
      </c>
      <c r="E3895">
        <f>Raw_Data!E3895</f>
        <v/>
      </c>
      <c r="F3895">
        <f>Raw_Data!F3895</f>
        <v/>
      </c>
      <c r="G3895">
        <f>Raw_Data!G3895</f>
        <v/>
      </c>
      <c r="H3895">
        <f>Raw_Data!H3895</f>
        <v/>
      </c>
      <c r="I3895">
        <f>Raw_Data!I3895</f>
        <v/>
      </c>
      <c r="J3895" s="12">
        <f>Raw_Data!J3895</f>
        <v/>
      </c>
      <c r="K3895" s="13">
        <f>Raw_Data!K3895</f>
        <v/>
      </c>
      <c r="L3895" s="12">
        <f>Raw_Data!L3895</f>
        <v/>
      </c>
      <c r="M3895" s="12">
        <f>Raw_Data!M3895</f>
        <v/>
      </c>
      <c r="N3895" s="12">
        <f>Raw_Data!N3895</f>
        <v/>
      </c>
      <c r="O3895">
        <f>Raw_Data!O3895</f>
        <v/>
      </c>
      <c r="P3895">
        <f>Raw_Data!P3895</f>
        <v/>
      </c>
      <c r="Q3895">
        <f>Raw_Data!Q3895</f>
        <v/>
      </c>
      <c r="R3895">
        <f>Raw_Data!R3895</f>
        <v/>
      </c>
      <c r="S3895">
        <f>Raw_Data!S3895</f>
        <v/>
      </c>
      <c r="T3895">
        <f>YEAR(B3895)</f>
        <v/>
      </c>
      <c r="U3895">
        <f>MONTH(B3895)</f>
        <v/>
      </c>
      <c r="V3895">
        <f>TEXT(B3895,"mmm")</f>
        <v/>
      </c>
      <c r="W3895" s="15">
        <f>IFERROR(N3895/L3895,0)</f>
        <v/>
      </c>
      <c r="X3895">
        <f>IF(K3895=0,"No Discount",IF(K3895&lt;=5%,"Low",IF(K3895&lt;=15%,"Medium","High")))</f>
        <v/>
      </c>
      <c r="Y3895">
        <f>IF(L3895&gt;=20000,"High Value",IF(L3895&gt;=5000,"Medium Value","Low Value"))</f>
        <v/>
      </c>
      <c r="Z3895">
        <f>IF(R3895&lt;=3,"Fast",IF(R3895&lt;=5,"On Time","Delayed"))</f>
        <v/>
      </c>
    </row>
    <row r="3896">
      <c r="A3896">
        <f>Raw_Data!A3896</f>
        <v/>
      </c>
      <c r="B3896" s="11">
        <f>Raw_Data!B3896</f>
        <v/>
      </c>
      <c r="C3896">
        <f>Raw_Data!C3896</f>
        <v/>
      </c>
      <c r="D3896">
        <f>Raw_Data!D3896</f>
        <v/>
      </c>
      <c r="E3896">
        <f>Raw_Data!E3896</f>
        <v/>
      </c>
      <c r="F3896">
        <f>Raw_Data!F3896</f>
        <v/>
      </c>
      <c r="G3896">
        <f>Raw_Data!G3896</f>
        <v/>
      </c>
      <c r="H3896">
        <f>Raw_Data!H3896</f>
        <v/>
      </c>
      <c r="I3896">
        <f>Raw_Data!I3896</f>
        <v/>
      </c>
      <c r="J3896" s="12">
        <f>Raw_Data!J3896</f>
        <v/>
      </c>
      <c r="K3896" s="13">
        <f>Raw_Data!K3896</f>
        <v/>
      </c>
      <c r="L3896" s="12">
        <f>Raw_Data!L3896</f>
        <v/>
      </c>
      <c r="M3896" s="12">
        <f>Raw_Data!M3896</f>
        <v/>
      </c>
      <c r="N3896" s="12">
        <f>Raw_Data!N3896</f>
        <v/>
      </c>
      <c r="O3896">
        <f>Raw_Data!O3896</f>
        <v/>
      </c>
      <c r="P3896">
        <f>Raw_Data!P3896</f>
        <v/>
      </c>
      <c r="Q3896">
        <f>Raw_Data!Q3896</f>
        <v/>
      </c>
      <c r="R3896">
        <f>Raw_Data!R3896</f>
        <v/>
      </c>
      <c r="S3896">
        <f>Raw_Data!S3896</f>
        <v/>
      </c>
      <c r="T3896">
        <f>YEAR(B3896)</f>
        <v/>
      </c>
      <c r="U3896">
        <f>MONTH(B3896)</f>
        <v/>
      </c>
      <c r="V3896">
        <f>TEXT(B3896,"mmm")</f>
        <v/>
      </c>
      <c r="W3896" s="15">
        <f>IFERROR(N3896/L3896,0)</f>
        <v/>
      </c>
      <c r="X3896">
        <f>IF(K3896=0,"No Discount",IF(K3896&lt;=5%,"Low",IF(K3896&lt;=15%,"Medium","High")))</f>
        <v/>
      </c>
      <c r="Y3896">
        <f>IF(L3896&gt;=20000,"High Value",IF(L3896&gt;=5000,"Medium Value","Low Value"))</f>
        <v/>
      </c>
      <c r="Z3896">
        <f>IF(R3896&lt;=3,"Fast",IF(R3896&lt;=5,"On Time","Delayed"))</f>
        <v/>
      </c>
    </row>
    <row r="3897">
      <c r="A3897">
        <f>Raw_Data!A3897</f>
        <v/>
      </c>
      <c r="B3897" s="11">
        <f>Raw_Data!B3897</f>
        <v/>
      </c>
      <c r="C3897">
        <f>Raw_Data!C3897</f>
        <v/>
      </c>
      <c r="D3897">
        <f>Raw_Data!D3897</f>
        <v/>
      </c>
      <c r="E3897">
        <f>Raw_Data!E3897</f>
        <v/>
      </c>
      <c r="F3897">
        <f>Raw_Data!F3897</f>
        <v/>
      </c>
      <c r="G3897">
        <f>Raw_Data!G3897</f>
        <v/>
      </c>
      <c r="H3897">
        <f>Raw_Data!H3897</f>
        <v/>
      </c>
      <c r="I3897">
        <f>Raw_Data!I3897</f>
        <v/>
      </c>
      <c r="J3897" s="12">
        <f>Raw_Data!J3897</f>
        <v/>
      </c>
      <c r="K3897" s="13">
        <f>Raw_Data!K3897</f>
        <v/>
      </c>
      <c r="L3897" s="12">
        <f>Raw_Data!L3897</f>
        <v/>
      </c>
      <c r="M3897" s="12">
        <f>Raw_Data!M3897</f>
        <v/>
      </c>
      <c r="N3897" s="12">
        <f>Raw_Data!N3897</f>
        <v/>
      </c>
      <c r="O3897">
        <f>Raw_Data!O3897</f>
        <v/>
      </c>
      <c r="P3897">
        <f>Raw_Data!P3897</f>
        <v/>
      </c>
      <c r="Q3897">
        <f>Raw_Data!Q3897</f>
        <v/>
      </c>
      <c r="R3897">
        <f>Raw_Data!R3897</f>
        <v/>
      </c>
      <c r="S3897">
        <f>Raw_Data!S3897</f>
        <v/>
      </c>
      <c r="T3897">
        <f>YEAR(B3897)</f>
        <v/>
      </c>
      <c r="U3897">
        <f>MONTH(B3897)</f>
        <v/>
      </c>
      <c r="V3897">
        <f>TEXT(B3897,"mmm")</f>
        <v/>
      </c>
      <c r="W3897" s="15">
        <f>IFERROR(N3897/L3897,0)</f>
        <v/>
      </c>
      <c r="X3897">
        <f>IF(K3897=0,"No Discount",IF(K3897&lt;=5%,"Low",IF(K3897&lt;=15%,"Medium","High")))</f>
        <v/>
      </c>
      <c r="Y3897">
        <f>IF(L3897&gt;=20000,"High Value",IF(L3897&gt;=5000,"Medium Value","Low Value"))</f>
        <v/>
      </c>
      <c r="Z3897">
        <f>IF(R3897&lt;=3,"Fast",IF(R3897&lt;=5,"On Time","Delayed"))</f>
        <v/>
      </c>
    </row>
    <row r="3898">
      <c r="A3898">
        <f>Raw_Data!A3898</f>
        <v/>
      </c>
      <c r="B3898" s="11">
        <f>Raw_Data!B3898</f>
        <v/>
      </c>
      <c r="C3898">
        <f>Raw_Data!C3898</f>
        <v/>
      </c>
      <c r="D3898">
        <f>Raw_Data!D3898</f>
        <v/>
      </c>
      <c r="E3898">
        <f>Raw_Data!E3898</f>
        <v/>
      </c>
      <c r="F3898">
        <f>Raw_Data!F3898</f>
        <v/>
      </c>
      <c r="G3898">
        <f>Raw_Data!G3898</f>
        <v/>
      </c>
      <c r="H3898">
        <f>Raw_Data!H3898</f>
        <v/>
      </c>
      <c r="I3898">
        <f>Raw_Data!I3898</f>
        <v/>
      </c>
      <c r="J3898" s="12">
        <f>Raw_Data!J3898</f>
        <v/>
      </c>
      <c r="K3898" s="13">
        <f>Raw_Data!K3898</f>
        <v/>
      </c>
      <c r="L3898" s="12">
        <f>Raw_Data!L3898</f>
        <v/>
      </c>
      <c r="M3898" s="12">
        <f>Raw_Data!M3898</f>
        <v/>
      </c>
      <c r="N3898" s="12">
        <f>Raw_Data!N3898</f>
        <v/>
      </c>
      <c r="O3898">
        <f>Raw_Data!O3898</f>
        <v/>
      </c>
      <c r="P3898">
        <f>Raw_Data!P3898</f>
        <v/>
      </c>
      <c r="Q3898">
        <f>Raw_Data!Q3898</f>
        <v/>
      </c>
      <c r="R3898">
        <f>Raw_Data!R3898</f>
        <v/>
      </c>
      <c r="S3898">
        <f>Raw_Data!S3898</f>
        <v/>
      </c>
      <c r="T3898">
        <f>YEAR(B3898)</f>
        <v/>
      </c>
      <c r="U3898">
        <f>MONTH(B3898)</f>
        <v/>
      </c>
      <c r="V3898">
        <f>TEXT(B3898,"mmm")</f>
        <v/>
      </c>
      <c r="W3898" s="15">
        <f>IFERROR(N3898/L3898,0)</f>
        <v/>
      </c>
      <c r="X3898">
        <f>IF(K3898=0,"No Discount",IF(K3898&lt;=5%,"Low",IF(K3898&lt;=15%,"Medium","High")))</f>
        <v/>
      </c>
      <c r="Y3898">
        <f>IF(L3898&gt;=20000,"High Value",IF(L3898&gt;=5000,"Medium Value","Low Value"))</f>
        <v/>
      </c>
      <c r="Z3898">
        <f>IF(R3898&lt;=3,"Fast",IF(R3898&lt;=5,"On Time","Delayed"))</f>
        <v/>
      </c>
    </row>
    <row r="3899">
      <c r="A3899">
        <f>Raw_Data!A3899</f>
        <v/>
      </c>
      <c r="B3899" s="11">
        <f>Raw_Data!B3899</f>
        <v/>
      </c>
      <c r="C3899">
        <f>Raw_Data!C3899</f>
        <v/>
      </c>
      <c r="D3899">
        <f>Raw_Data!D3899</f>
        <v/>
      </c>
      <c r="E3899">
        <f>Raw_Data!E3899</f>
        <v/>
      </c>
      <c r="F3899">
        <f>Raw_Data!F3899</f>
        <v/>
      </c>
      <c r="G3899">
        <f>Raw_Data!G3899</f>
        <v/>
      </c>
      <c r="H3899">
        <f>Raw_Data!H3899</f>
        <v/>
      </c>
      <c r="I3899">
        <f>Raw_Data!I3899</f>
        <v/>
      </c>
      <c r="J3899" s="12">
        <f>Raw_Data!J3899</f>
        <v/>
      </c>
      <c r="K3899" s="13">
        <f>Raw_Data!K3899</f>
        <v/>
      </c>
      <c r="L3899" s="12">
        <f>Raw_Data!L3899</f>
        <v/>
      </c>
      <c r="M3899" s="12">
        <f>Raw_Data!M3899</f>
        <v/>
      </c>
      <c r="N3899" s="12">
        <f>Raw_Data!N3899</f>
        <v/>
      </c>
      <c r="O3899">
        <f>Raw_Data!O3899</f>
        <v/>
      </c>
      <c r="P3899">
        <f>Raw_Data!P3899</f>
        <v/>
      </c>
      <c r="Q3899">
        <f>Raw_Data!Q3899</f>
        <v/>
      </c>
      <c r="R3899">
        <f>Raw_Data!R3899</f>
        <v/>
      </c>
      <c r="S3899">
        <f>Raw_Data!S3899</f>
        <v/>
      </c>
      <c r="T3899">
        <f>YEAR(B3899)</f>
        <v/>
      </c>
      <c r="U3899">
        <f>MONTH(B3899)</f>
        <v/>
      </c>
      <c r="V3899">
        <f>TEXT(B3899,"mmm")</f>
        <v/>
      </c>
      <c r="W3899" s="15">
        <f>IFERROR(N3899/L3899,0)</f>
        <v/>
      </c>
      <c r="X3899">
        <f>IF(K3899=0,"No Discount",IF(K3899&lt;=5%,"Low",IF(K3899&lt;=15%,"Medium","High")))</f>
        <v/>
      </c>
      <c r="Y3899">
        <f>IF(L3899&gt;=20000,"High Value",IF(L3899&gt;=5000,"Medium Value","Low Value"))</f>
        <v/>
      </c>
      <c r="Z3899">
        <f>IF(R3899&lt;=3,"Fast",IF(R3899&lt;=5,"On Time","Delayed"))</f>
        <v/>
      </c>
    </row>
    <row r="3900">
      <c r="A3900">
        <f>Raw_Data!A3900</f>
        <v/>
      </c>
      <c r="B3900" s="11">
        <f>Raw_Data!B3900</f>
        <v/>
      </c>
      <c r="C3900">
        <f>Raw_Data!C3900</f>
        <v/>
      </c>
      <c r="D3900">
        <f>Raw_Data!D3900</f>
        <v/>
      </c>
      <c r="E3900">
        <f>Raw_Data!E3900</f>
        <v/>
      </c>
      <c r="F3900">
        <f>Raw_Data!F3900</f>
        <v/>
      </c>
      <c r="G3900">
        <f>Raw_Data!G3900</f>
        <v/>
      </c>
      <c r="H3900">
        <f>Raw_Data!H3900</f>
        <v/>
      </c>
      <c r="I3900">
        <f>Raw_Data!I3900</f>
        <v/>
      </c>
      <c r="J3900" s="12">
        <f>Raw_Data!J3900</f>
        <v/>
      </c>
      <c r="K3900" s="13">
        <f>Raw_Data!K3900</f>
        <v/>
      </c>
      <c r="L3900" s="12">
        <f>Raw_Data!L3900</f>
        <v/>
      </c>
      <c r="M3900" s="12">
        <f>Raw_Data!M3900</f>
        <v/>
      </c>
      <c r="N3900" s="12">
        <f>Raw_Data!N3900</f>
        <v/>
      </c>
      <c r="O3900">
        <f>Raw_Data!O3900</f>
        <v/>
      </c>
      <c r="P3900">
        <f>Raw_Data!P3900</f>
        <v/>
      </c>
      <c r="Q3900">
        <f>Raw_Data!Q3900</f>
        <v/>
      </c>
      <c r="R3900">
        <f>Raw_Data!R3900</f>
        <v/>
      </c>
      <c r="S3900">
        <f>Raw_Data!S3900</f>
        <v/>
      </c>
      <c r="T3900">
        <f>YEAR(B3900)</f>
        <v/>
      </c>
      <c r="U3900">
        <f>MONTH(B3900)</f>
        <v/>
      </c>
      <c r="V3900">
        <f>TEXT(B3900,"mmm")</f>
        <v/>
      </c>
      <c r="W3900" s="15">
        <f>IFERROR(N3900/L3900,0)</f>
        <v/>
      </c>
      <c r="X3900">
        <f>IF(K3900=0,"No Discount",IF(K3900&lt;=5%,"Low",IF(K3900&lt;=15%,"Medium","High")))</f>
        <v/>
      </c>
      <c r="Y3900">
        <f>IF(L3900&gt;=20000,"High Value",IF(L3900&gt;=5000,"Medium Value","Low Value"))</f>
        <v/>
      </c>
      <c r="Z3900">
        <f>IF(R3900&lt;=3,"Fast",IF(R3900&lt;=5,"On Time","Delayed"))</f>
        <v/>
      </c>
    </row>
    <row r="3901">
      <c r="A3901">
        <f>Raw_Data!A3901</f>
        <v/>
      </c>
      <c r="B3901" s="11">
        <f>Raw_Data!B3901</f>
        <v/>
      </c>
      <c r="C3901">
        <f>Raw_Data!C3901</f>
        <v/>
      </c>
      <c r="D3901">
        <f>Raw_Data!D3901</f>
        <v/>
      </c>
      <c r="E3901">
        <f>Raw_Data!E3901</f>
        <v/>
      </c>
      <c r="F3901">
        <f>Raw_Data!F3901</f>
        <v/>
      </c>
      <c r="G3901">
        <f>Raw_Data!G3901</f>
        <v/>
      </c>
      <c r="H3901">
        <f>Raw_Data!H3901</f>
        <v/>
      </c>
      <c r="I3901">
        <f>Raw_Data!I3901</f>
        <v/>
      </c>
      <c r="J3901" s="12">
        <f>Raw_Data!J3901</f>
        <v/>
      </c>
      <c r="K3901" s="13">
        <f>Raw_Data!K3901</f>
        <v/>
      </c>
      <c r="L3901" s="12">
        <f>Raw_Data!L3901</f>
        <v/>
      </c>
      <c r="M3901" s="12">
        <f>Raw_Data!M3901</f>
        <v/>
      </c>
      <c r="N3901" s="12">
        <f>Raw_Data!N3901</f>
        <v/>
      </c>
      <c r="O3901">
        <f>Raw_Data!O3901</f>
        <v/>
      </c>
      <c r="P3901">
        <f>Raw_Data!P3901</f>
        <v/>
      </c>
      <c r="Q3901">
        <f>Raw_Data!Q3901</f>
        <v/>
      </c>
      <c r="R3901">
        <f>Raw_Data!R3901</f>
        <v/>
      </c>
      <c r="S3901">
        <f>Raw_Data!S3901</f>
        <v/>
      </c>
      <c r="T3901">
        <f>YEAR(B3901)</f>
        <v/>
      </c>
      <c r="U3901">
        <f>MONTH(B3901)</f>
        <v/>
      </c>
      <c r="V3901">
        <f>TEXT(B3901,"mmm")</f>
        <v/>
      </c>
      <c r="W3901" s="15">
        <f>IFERROR(N3901/L3901,0)</f>
        <v/>
      </c>
      <c r="X3901">
        <f>IF(K3901=0,"No Discount",IF(K3901&lt;=5%,"Low",IF(K3901&lt;=15%,"Medium","High")))</f>
        <v/>
      </c>
      <c r="Y3901">
        <f>IF(L3901&gt;=20000,"High Value",IF(L3901&gt;=5000,"Medium Value","Low Value"))</f>
        <v/>
      </c>
      <c r="Z3901">
        <f>IF(R3901&lt;=3,"Fast",IF(R3901&lt;=5,"On Time","Delayed"))</f>
        <v/>
      </c>
    </row>
    <row r="3902">
      <c r="A3902">
        <f>Raw_Data!A3902</f>
        <v/>
      </c>
      <c r="B3902" s="11">
        <f>Raw_Data!B3902</f>
        <v/>
      </c>
      <c r="C3902">
        <f>Raw_Data!C3902</f>
        <v/>
      </c>
      <c r="D3902">
        <f>Raw_Data!D3902</f>
        <v/>
      </c>
      <c r="E3902">
        <f>Raw_Data!E3902</f>
        <v/>
      </c>
      <c r="F3902">
        <f>Raw_Data!F3902</f>
        <v/>
      </c>
      <c r="G3902">
        <f>Raw_Data!G3902</f>
        <v/>
      </c>
      <c r="H3902">
        <f>Raw_Data!H3902</f>
        <v/>
      </c>
      <c r="I3902">
        <f>Raw_Data!I3902</f>
        <v/>
      </c>
      <c r="J3902" s="12">
        <f>Raw_Data!J3902</f>
        <v/>
      </c>
      <c r="K3902" s="13">
        <f>Raw_Data!K3902</f>
        <v/>
      </c>
      <c r="L3902" s="12">
        <f>Raw_Data!L3902</f>
        <v/>
      </c>
      <c r="M3902" s="12">
        <f>Raw_Data!M3902</f>
        <v/>
      </c>
      <c r="N3902" s="12">
        <f>Raw_Data!N3902</f>
        <v/>
      </c>
      <c r="O3902">
        <f>Raw_Data!O3902</f>
        <v/>
      </c>
      <c r="P3902">
        <f>Raw_Data!P3902</f>
        <v/>
      </c>
      <c r="Q3902">
        <f>Raw_Data!Q3902</f>
        <v/>
      </c>
      <c r="R3902">
        <f>Raw_Data!R3902</f>
        <v/>
      </c>
      <c r="S3902">
        <f>Raw_Data!S3902</f>
        <v/>
      </c>
      <c r="T3902">
        <f>YEAR(B3902)</f>
        <v/>
      </c>
      <c r="U3902">
        <f>MONTH(B3902)</f>
        <v/>
      </c>
      <c r="V3902">
        <f>TEXT(B3902,"mmm")</f>
        <v/>
      </c>
      <c r="W3902" s="15">
        <f>IFERROR(N3902/L3902,0)</f>
        <v/>
      </c>
      <c r="X3902">
        <f>IF(K3902=0,"No Discount",IF(K3902&lt;=5%,"Low",IF(K3902&lt;=15%,"Medium","High")))</f>
        <v/>
      </c>
      <c r="Y3902">
        <f>IF(L3902&gt;=20000,"High Value",IF(L3902&gt;=5000,"Medium Value","Low Value"))</f>
        <v/>
      </c>
      <c r="Z3902">
        <f>IF(R3902&lt;=3,"Fast",IF(R3902&lt;=5,"On Time","Delayed"))</f>
        <v/>
      </c>
    </row>
    <row r="3903">
      <c r="A3903">
        <f>Raw_Data!A3903</f>
        <v/>
      </c>
      <c r="B3903" s="11">
        <f>Raw_Data!B3903</f>
        <v/>
      </c>
      <c r="C3903">
        <f>Raw_Data!C3903</f>
        <v/>
      </c>
      <c r="D3903">
        <f>Raw_Data!D3903</f>
        <v/>
      </c>
      <c r="E3903">
        <f>Raw_Data!E3903</f>
        <v/>
      </c>
      <c r="F3903">
        <f>Raw_Data!F3903</f>
        <v/>
      </c>
      <c r="G3903">
        <f>Raw_Data!G3903</f>
        <v/>
      </c>
      <c r="H3903">
        <f>Raw_Data!H3903</f>
        <v/>
      </c>
      <c r="I3903">
        <f>Raw_Data!I3903</f>
        <v/>
      </c>
      <c r="J3903" s="12">
        <f>Raw_Data!J3903</f>
        <v/>
      </c>
      <c r="K3903" s="13">
        <f>Raw_Data!K3903</f>
        <v/>
      </c>
      <c r="L3903" s="12">
        <f>Raw_Data!L3903</f>
        <v/>
      </c>
      <c r="M3903" s="12">
        <f>Raw_Data!M3903</f>
        <v/>
      </c>
      <c r="N3903" s="12">
        <f>Raw_Data!N3903</f>
        <v/>
      </c>
      <c r="O3903">
        <f>Raw_Data!O3903</f>
        <v/>
      </c>
      <c r="P3903">
        <f>Raw_Data!P3903</f>
        <v/>
      </c>
      <c r="Q3903">
        <f>Raw_Data!Q3903</f>
        <v/>
      </c>
      <c r="R3903">
        <f>Raw_Data!R3903</f>
        <v/>
      </c>
      <c r="S3903">
        <f>Raw_Data!S3903</f>
        <v/>
      </c>
      <c r="T3903">
        <f>YEAR(B3903)</f>
        <v/>
      </c>
      <c r="U3903">
        <f>MONTH(B3903)</f>
        <v/>
      </c>
      <c r="V3903">
        <f>TEXT(B3903,"mmm")</f>
        <v/>
      </c>
      <c r="W3903" s="15">
        <f>IFERROR(N3903/L3903,0)</f>
        <v/>
      </c>
      <c r="X3903">
        <f>IF(K3903=0,"No Discount",IF(K3903&lt;=5%,"Low",IF(K3903&lt;=15%,"Medium","High")))</f>
        <v/>
      </c>
      <c r="Y3903">
        <f>IF(L3903&gt;=20000,"High Value",IF(L3903&gt;=5000,"Medium Value","Low Value"))</f>
        <v/>
      </c>
      <c r="Z3903">
        <f>IF(R3903&lt;=3,"Fast",IF(R3903&lt;=5,"On Time","Delayed"))</f>
        <v/>
      </c>
    </row>
    <row r="3904">
      <c r="A3904">
        <f>Raw_Data!A3904</f>
        <v/>
      </c>
      <c r="B3904" s="11">
        <f>Raw_Data!B3904</f>
        <v/>
      </c>
      <c r="C3904">
        <f>Raw_Data!C3904</f>
        <v/>
      </c>
      <c r="D3904">
        <f>Raw_Data!D3904</f>
        <v/>
      </c>
      <c r="E3904">
        <f>Raw_Data!E3904</f>
        <v/>
      </c>
      <c r="F3904">
        <f>Raw_Data!F3904</f>
        <v/>
      </c>
      <c r="G3904">
        <f>Raw_Data!G3904</f>
        <v/>
      </c>
      <c r="H3904">
        <f>Raw_Data!H3904</f>
        <v/>
      </c>
      <c r="I3904">
        <f>Raw_Data!I3904</f>
        <v/>
      </c>
      <c r="J3904" s="12">
        <f>Raw_Data!J3904</f>
        <v/>
      </c>
      <c r="K3904" s="13">
        <f>Raw_Data!K3904</f>
        <v/>
      </c>
      <c r="L3904" s="12">
        <f>Raw_Data!L3904</f>
        <v/>
      </c>
      <c r="M3904" s="12">
        <f>Raw_Data!M3904</f>
        <v/>
      </c>
      <c r="N3904" s="12">
        <f>Raw_Data!N3904</f>
        <v/>
      </c>
      <c r="O3904">
        <f>Raw_Data!O3904</f>
        <v/>
      </c>
      <c r="P3904">
        <f>Raw_Data!P3904</f>
        <v/>
      </c>
      <c r="Q3904">
        <f>Raw_Data!Q3904</f>
        <v/>
      </c>
      <c r="R3904">
        <f>Raw_Data!R3904</f>
        <v/>
      </c>
      <c r="S3904">
        <f>Raw_Data!S3904</f>
        <v/>
      </c>
      <c r="T3904">
        <f>YEAR(B3904)</f>
        <v/>
      </c>
      <c r="U3904">
        <f>MONTH(B3904)</f>
        <v/>
      </c>
      <c r="V3904">
        <f>TEXT(B3904,"mmm")</f>
        <v/>
      </c>
      <c r="W3904" s="15">
        <f>IFERROR(N3904/L3904,0)</f>
        <v/>
      </c>
      <c r="X3904">
        <f>IF(K3904=0,"No Discount",IF(K3904&lt;=5%,"Low",IF(K3904&lt;=15%,"Medium","High")))</f>
        <v/>
      </c>
      <c r="Y3904">
        <f>IF(L3904&gt;=20000,"High Value",IF(L3904&gt;=5000,"Medium Value","Low Value"))</f>
        <v/>
      </c>
      <c r="Z3904">
        <f>IF(R3904&lt;=3,"Fast",IF(R3904&lt;=5,"On Time","Delayed"))</f>
        <v/>
      </c>
    </row>
    <row r="3905">
      <c r="A3905">
        <f>Raw_Data!A3905</f>
        <v/>
      </c>
      <c r="B3905" s="11">
        <f>Raw_Data!B3905</f>
        <v/>
      </c>
      <c r="C3905">
        <f>Raw_Data!C3905</f>
        <v/>
      </c>
      <c r="D3905">
        <f>Raw_Data!D3905</f>
        <v/>
      </c>
      <c r="E3905">
        <f>Raw_Data!E3905</f>
        <v/>
      </c>
      <c r="F3905">
        <f>Raw_Data!F3905</f>
        <v/>
      </c>
      <c r="G3905">
        <f>Raw_Data!G3905</f>
        <v/>
      </c>
      <c r="H3905">
        <f>Raw_Data!H3905</f>
        <v/>
      </c>
      <c r="I3905">
        <f>Raw_Data!I3905</f>
        <v/>
      </c>
      <c r="J3905" s="12">
        <f>Raw_Data!J3905</f>
        <v/>
      </c>
      <c r="K3905" s="13">
        <f>Raw_Data!K3905</f>
        <v/>
      </c>
      <c r="L3905" s="12">
        <f>Raw_Data!L3905</f>
        <v/>
      </c>
      <c r="M3905" s="12">
        <f>Raw_Data!M3905</f>
        <v/>
      </c>
      <c r="N3905" s="12">
        <f>Raw_Data!N3905</f>
        <v/>
      </c>
      <c r="O3905">
        <f>Raw_Data!O3905</f>
        <v/>
      </c>
      <c r="P3905">
        <f>Raw_Data!P3905</f>
        <v/>
      </c>
      <c r="Q3905">
        <f>Raw_Data!Q3905</f>
        <v/>
      </c>
      <c r="R3905">
        <f>Raw_Data!R3905</f>
        <v/>
      </c>
      <c r="S3905">
        <f>Raw_Data!S3905</f>
        <v/>
      </c>
      <c r="T3905">
        <f>YEAR(B3905)</f>
        <v/>
      </c>
      <c r="U3905">
        <f>MONTH(B3905)</f>
        <v/>
      </c>
      <c r="V3905">
        <f>TEXT(B3905,"mmm")</f>
        <v/>
      </c>
      <c r="W3905" s="15">
        <f>IFERROR(N3905/L3905,0)</f>
        <v/>
      </c>
      <c r="X3905">
        <f>IF(K3905=0,"No Discount",IF(K3905&lt;=5%,"Low",IF(K3905&lt;=15%,"Medium","High")))</f>
        <v/>
      </c>
      <c r="Y3905">
        <f>IF(L3905&gt;=20000,"High Value",IF(L3905&gt;=5000,"Medium Value","Low Value"))</f>
        <v/>
      </c>
      <c r="Z3905">
        <f>IF(R3905&lt;=3,"Fast",IF(R3905&lt;=5,"On Time","Delayed"))</f>
        <v/>
      </c>
    </row>
    <row r="3906">
      <c r="A3906">
        <f>Raw_Data!A3906</f>
        <v/>
      </c>
      <c r="B3906" s="11">
        <f>Raw_Data!B3906</f>
        <v/>
      </c>
      <c r="C3906">
        <f>Raw_Data!C3906</f>
        <v/>
      </c>
      <c r="D3906">
        <f>Raw_Data!D3906</f>
        <v/>
      </c>
      <c r="E3906">
        <f>Raw_Data!E3906</f>
        <v/>
      </c>
      <c r="F3906">
        <f>Raw_Data!F3906</f>
        <v/>
      </c>
      <c r="G3906">
        <f>Raw_Data!G3906</f>
        <v/>
      </c>
      <c r="H3906">
        <f>Raw_Data!H3906</f>
        <v/>
      </c>
      <c r="I3906">
        <f>Raw_Data!I3906</f>
        <v/>
      </c>
      <c r="J3906" s="12">
        <f>Raw_Data!J3906</f>
        <v/>
      </c>
      <c r="K3906" s="13">
        <f>Raw_Data!K3906</f>
        <v/>
      </c>
      <c r="L3906" s="12">
        <f>Raw_Data!L3906</f>
        <v/>
      </c>
      <c r="M3906" s="12">
        <f>Raw_Data!M3906</f>
        <v/>
      </c>
      <c r="N3906" s="12">
        <f>Raw_Data!N3906</f>
        <v/>
      </c>
      <c r="O3906">
        <f>Raw_Data!O3906</f>
        <v/>
      </c>
      <c r="P3906">
        <f>Raw_Data!P3906</f>
        <v/>
      </c>
      <c r="Q3906">
        <f>Raw_Data!Q3906</f>
        <v/>
      </c>
      <c r="R3906">
        <f>Raw_Data!R3906</f>
        <v/>
      </c>
      <c r="S3906">
        <f>Raw_Data!S3906</f>
        <v/>
      </c>
      <c r="T3906">
        <f>YEAR(B3906)</f>
        <v/>
      </c>
      <c r="U3906">
        <f>MONTH(B3906)</f>
        <v/>
      </c>
      <c r="V3906">
        <f>TEXT(B3906,"mmm")</f>
        <v/>
      </c>
      <c r="W3906" s="15">
        <f>IFERROR(N3906/L3906,0)</f>
        <v/>
      </c>
      <c r="X3906">
        <f>IF(K3906=0,"No Discount",IF(K3906&lt;=5%,"Low",IF(K3906&lt;=15%,"Medium","High")))</f>
        <v/>
      </c>
      <c r="Y3906">
        <f>IF(L3906&gt;=20000,"High Value",IF(L3906&gt;=5000,"Medium Value","Low Value"))</f>
        <v/>
      </c>
      <c r="Z3906">
        <f>IF(R3906&lt;=3,"Fast",IF(R3906&lt;=5,"On Time","Delayed"))</f>
        <v/>
      </c>
    </row>
    <row r="3907">
      <c r="A3907">
        <f>Raw_Data!A3907</f>
        <v/>
      </c>
      <c r="B3907" s="11">
        <f>Raw_Data!B3907</f>
        <v/>
      </c>
      <c r="C3907">
        <f>Raw_Data!C3907</f>
        <v/>
      </c>
      <c r="D3907">
        <f>Raw_Data!D3907</f>
        <v/>
      </c>
      <c r="E3907">
        <f>Raw_Data!E3907</f>
        <v/>
      </c>
      <c r="F3907">
        <f>Raw_Data!F3907</f>
        <v/>
      </c>
      <c r="G3907">
        <f>Raw_Data!G3907</f>
        <v/>
      </c>
      <c r="H3907">
        <f>Raw_Data!H3907</f>
        <v/>
      </c>
      <c r="I3907">
        <f>Raw_Data!I3907</f>
        <v/>
      </c>
      <c r="J3907" s="12">
        <f>Raw_Data!J3907</f>
        <v/>
      </c>
      <c r="K3907" s="13">
        <f>Raw_Data!K3907</f>
        <v/>
      </c>
      <c r="L3907" s="12">
        <f>Raw_Data!L3907</f>
        <v/>
      </c>
      <c r="M3907" s="12">
        <f>Raw_Data!M3907</f>
        <v/>
      </c>
      <c r="N3907" s="12">
        <f>Raw_Data!N3907</f>
        <v/>
      </c>
      <c r="O3907">
        <f>Raw_Data!O3907</f>
        <v/>
      </c>
      <c r="P3907">
        <f>Raw_Data!P3907</f>
        <v/>
      </c>
      <c r="Q3907">
        <f>Raw_Data!Q3907</f>
        <v/>
      </c>
      <c r="R3907">
        <f>Raw_Data!R3907</f>
        <v/>
      </c>
      <c r="S3907">
        <f>Raw_Data!S3907</f>
        <v/>
      </c>
      <c r="T3907">
        <f>YEAR(B3907)</f>
        <v/>
      </c>
      <c r="U3907">
        <f>MONTH(B3907)</f>
        <v/>
      </c>
      <c r="V3907">
        <f>TEXT(B3907,"mmm")</f>
        <v/>
      </c>
      <c r="W3907" s="15">
        <f>IFERROR(N3907/L3907,0)</f>
        <v/>
      </c>
      <c r="X3907">
        <f>IF(K3907=0,"No Discount",IF(K3907&lt;=5%,"Low",IF(K3907&lt;=15%,"Medium","High")))</f>
        <v/>
      </c>
      <c r="Y3907">
        <f>IF(L3907&gt;=20000,"High Value",IF(L3907&gt;=5000,"Medium Value","Low Value"))</f>
        <v/>
      </c>
      <c r="Z3907">
        <f>IF(R3907&lt;=3,"Fast",IF(R3907&lt;=5,"On Time","Delayed"))</f>
        <v/>
      </c>
    </row>
    <row r="3908">
      <c r="A3908">
        <f>Raw_Data!A3908</f>
        <v/>
      </c>
      <c r="B3908" s="11">
        <f>Raw_Data!B3908</f>
        <v/>
      </c>
      <c r="C3908">
        <f>Raw_Data!C3908</f>
        <v/>
      </c>
      <c r="D3908">
        <f>Raw_Data!D3908</f>
        <v/>
      </c>
      <c r="E3908">
        <f>Raw_Data!E3908</f>
        <v/>
      </c>
      <c r="F3908">
        <f>Raw_Data!F3908</f>
        <v/>
      </c>
      <c r="G3908">
        <f>Raw_Data!G3908</f>
        <v/>
      </c>
      <c r="H3908">
        <f>Raw_Data!H3908</f>
        <v/>
      </c>
      <c r="I3908">
        <f>Raw_Data!I3908</f>
        <v/>
      </c>
      <c r="J3908" s="12">
        <f>Raw_Data!J3908</f>
        <v/>
      </c>
      <c r="K3908" s="13">
        <f>Raw_Data!K3908</f>
        <v/>
      </c>
      <c r="L3908" s="12">
        <f>Raw_Data!L3908</f>
        <v/>
      </c>
      <c r="M3908" s="12">
        <f>Raw_Data!M3908</f>
        <v/>
      </c>
      <c r="N3908" s="12">
        <f>Raw_Data!N3908</f>
        <v/>
      </c>
      <c r="O3908">
        <f>Raw_Data!O3908</f>
        <v/>
      </c>
      <c r="P3908">
        <f>Raw_Data!P3908</f>
        <v/>
      </c>
      <c r="Q3908">
        <f>Raw_Data!Q3908</f>
        <v/>
      </c>
      <c r="R3908">
        <f>Raw_Data!R3908</f>
        <v/>
      </c>
      <c r="S3908">
        <f>Raw_Data!S3908</f>
        <v/>
      </c>
      <c r="T3908">
        <f>YEAR(B3908)</f>
        <v/>
      </c>
      <c r="U3908">
        <f>MONTH(B3908)</f>
        <v/>
      </c>
      <c r="V3908">
        <f>TEXT(B3908,"mmm")</f>
        <v/>
      </c>
      <c r="W3908" s="15">
        <f>IFERROR(N3908/L3908,0)</f>
        <v/>
      </c>
      <c r="X3908">
        <f>IF(K3908=0,"No Discount",IF(K3908&lt;=5%,"Low",IF(K3908&lt;=15%,"Medium","High")))</f>
        <v/>
      </c>
      <c r="Y3908">
        <f>IF(L3908&gt;=20000,"High Value",IF(L3908&gt;=5000,"Medium Value","Low Value"))</f>
        <v/>
      </c>
      <c r="Z3908">
        <f>IF(R3908&lt;=3,"Fast",IF(R3908&lt;=5,"On Time","Delayed"))</f>
        <v/>
      </c>
    </row>
    <row r="3909">
      <c r="A3909">
        <f>Raw_Data!A3909</f>
        <v/>
      </c>
      <c r="B3909" s="11">
        <f>Raw_Data!B3909</f>
        <v/>
      </c>
      <c r="C3909">
        <f>Raw_Data!C3909</f>
        <v/>
      </c>
      <c r="D3909">
        <f>Raw_Data!D3909</f>
        <v/>
      </c>
      <c r="E3909">
        <f>Raw_Data!E3909</f>
        <v/>
      </c>
      <c r="F3909">
        <f>Raw_Data!F3909</f>
        <v/>
      </c>
      <c r="G3909">
        <f>Raw_Data!G3909</f>
        <v/>
      </c>
      <c r="H3909">
        <f>Raw_Data!H3909</f>
        <v/>
      </c>
      <c r="I3909">
        <f>Raw_Data!I3909</f>
        <v/>
      </c>
      <c r="J3909" s="12">
        <f>Raw_Data!J3909</f>
        <v/>
      </c>
      <c r="K3909" s="13">
        <f>Raw_Data!K3909</f>
        <v/>
      </c>
      <c r="L3909" s="12">
        <f>Raw_Data!L3909</f>
        <v/>
      </c>
      <c r="M3909" s="12">
        <f>Raw_Data!M3909</f>
        <v/>
      </c>
      <c r="N3909" s="12">
        <f>Raw_Data!N3909</f>
        <v/>
      </c>
      <c r="O3909">
        <f>Raw_Data!O3909</f>
        <v/>
      </c>
      <c r="P3909">
        <f>Raw_Data!P3909</f>
        <v/>
      </c>
      <c r="Q3909">
        <f>Raw_Data!Q3909</f>
        <v/>
      </c>
      <c r="R3909">
        <f>Raw_Data!R3909</f>
        <v/>
      </c>
      <c r="S3909">
        <f>Raw_Data!S3909</f>
        <v/>
      </c>
      <c r="T3909">
        <f>YEAR(B3909)</f>
        <v/>
      </c>
      <c r="U3909">
        <f>MONTH(B3909)</f>
        <v/>
      </c>
      <c r="V3909">
        <f>TEXT(B3909,"mmm")</f>
        <v/>
      </c>
      <c r="W3909" s="15">
        <f>IFERROR(N3909/L3909,0)</f>
        <v/>
      </c>
      <c r="X3909">
        <f>IF(K3909=0,"No Discount",IF(K3909&lt;=5%,"Low",IF(K3909&lt;=15%,"Medium","High")))</f>
        <v/>
      </c>
      <c r="Y3909">
        <f>IF(L3909&gt;=20000,"High Value",IF(L3909&gt;=5000,"Medium Value","Low Value"))</f>
        <v/>
      </c>
      <c r="Z3909">
        <f>IF(R3909&lt;=3,"Fast",IF(R3909&lt;=5,"On Time","Delayed"))</f>
        <v/>
      </c>
    </row>
    <row r="3910">
      <c r="A3910">
        <f>Raw_Data!A3910</f>
        <v/>
      </c>
      <c r="B3910" s="11">
        <f>Raw_Data!B3910</f>
        <v/>
      </c>
      <c r="C3910">
        <f>Raw_Data!C3910</f>
        <v/>
      </c>
      <c r="D3910">
        <f>Raw_Data!D3910</f>
        <v/>
      </c>
      <c r="E3910">
        <f>Raw_Data!E3910</f>
        <v/>
      </c>
      <c r="F3910">
        <f>Raw_Data!F3910</f>
        <v/>
      </c>
      <c r="G3910">
        <f>Raw_Data!G3910</f>
        <v/>
      </c>
      <c r="H3910">
        <f>Raw_Data!H3910</f>
        <v/>
      </c>
      <c r="I3910">
        <f>Raw_Data!I3910</f>
        <v/>
      </c>
      <c r="J3910" s="12">
        <f>Raw_Data!J3910</f>
        <v/>
      </c>
      <c r="K3910" s="13">
        <f>Raw_Data!K3910</f>
        <v/>
      </c>
      <c r="L3910" s="12">
        <f>Raw_Data!L3910</f>
        <v/>
      </c>
      <c r="M3910" s="12">
        <f>Raw_Data!M3910</f>
        <v/>
      </c>
      <c r="N3910" s="12">
        <f>Raw_Data!N3910</f>
        <v/>
      </c>
      <c r="O3910">
        <f>Raw_Data!O3910</f>
        <v/>
      </c>
      <c r="P3910">
        <f>Raw_Data!P3910</f>
        <v/>
      </c>
      <c r="Q3910">
        <f>Raw_Data!Q3910</f>
        <v/>
      </c>
      <c r="R3910">
        <f>Raw_Data!R3910</f>
        <v/>
      </c>
      <c r="S3910">
        <f>Raw_Data!S3910</f>
        <v/>
      </c>
      <c r="T3910">
        <f>YEAR(B3910)</f>
        <v/>
      </c>
      <c r="U3910">
        <f>MONTH(B3910)</f>
        <v/>
      </c>
      <c r="V3910">
        <f>TEXT(B3910,"mmm")</f>
        <v/>
      </c>
      <c r="W3910" s="15">
        <f>IFERROR(N3910/L3910,0)</f>
        <v/>
      </c>
      <c r="X3910">
        <f>IF(K3910=0,"No Discount",IF(K3910&lt;=5%,"Low",IF(K3910&lt;=15%,"Medium","High")))</f>
        <v/>
      </c>
      <c r="Y3910">
        <f>IF(L3910&gt;=20000,"High Value",IF(L3910&gt;=5000,"Medium Value","Low Value"))</f>
        <v/>
      </c>
      <c r="Z3910">
        <f>IF(R3910&lt;=3,"Fast",IF(R3910&lt;=5,"On Time","Delayed"))</f>
        <v/>
      </c>
    </row>
    <row r="3911">
      <c r="A3911">
        <f>Raw_Data!A3911</f>
        <v/>
      </c>
      <c r="B3911" s="11">
        <f>Raw_Data!B3911</f>
        <v/>
      </c>
      <c r="C3911">
        <f>Raw_Data!C3911</f>
        <v/>
      </c>
      <c r="D3911">
        <f>Raw_Data!D3911</f>
        <v/>
      </c>
      <c r="E3911">
        <f>Raw_Data!E3911</f>
        <v/>
      </c>
      <c r="F3911">
        <f>Raw_Data!F3911</f>
        <v/>
      </c>
      <c r="G3911">
        <f>Raw_Data!G3911</f>
        <v/>
      </c>
      <c r="H3911">
        <f>Raw_Data!H3911</f>
        <v/>
      </c>
      <c r="I3911">
        <f>Raw_Data!I3911</f>
        <v/>
      </c>
      <c r="J3911" s="12">
        <f>Raw_Data!J3911</f>
        <v/>
      </c>
      <c r="K3911" s="13">
        <f>Raw_Data!K3911</f>
        <v/>
      </c>
      <c r="L3911" s="12">
        <f>Raw_Data!L3911</f>
        <v/>
      </c>
      <c r="M3911" s="12">
        <f>Raw_Data!M3911</f>
        <v/>
      </c>
      <c r="N3911" s="12">
        <f>Raw_Data!N3911</f>
        <v/>
      </c>
      <c r="O3911">
        <f>Raw_Data!O3911</f>
        <v/>
      </c>
      <c r="P3911">
        <f>Raw_Data!P3911</f>
        <v/>
      </c>
      <c r="Q3911">
        <f>Raw_Data!Q3911</f>
        <v/>
      </c>
      <c r="R3911">
        <f>Raw_Data!R3911</f>
        <v/>
      </c>
      <c r="S3911">
        <f>Raw_Data!S3911</f>
        <v/>
      </c>
      <c r="T3911">
        <f>YEAR(B3911)</f>
        <v/>
      </c>
      <c r="U3911">
        <f>MONTH(B3911)</f>
        <v/>
      </c>
      <c r="V3911">
        <f>TEXT(B3911,"mmm")</f>
        <v/>
      </c>
      <c r="W3911" s="15">
        <f>IFERROR(N3911/L3911,0)</f>
        <v/>
      </c>
      <c r="X3911">
        <f>IF(K3911=0,"No Discount",IF(K3911&lt;=5%,"Low",IF(K3911&lt;=15%,"Medium","High")))</f>
        <v/>
      </c>
      <c r="Y3911">
        <f>IF(L3911&gt;=20000,"High Value",IF(L3911&gt;=5000,"Medium Value","Low Value"))</f>
        <v/>
      </c>
      <c r="Z3911">
        <f>IF(R3911&lt;=3,"Fast",IF(R3911&lt;=5,"On Time","Delayed"))</f>
        <v/>
      </c>
    </row>
    <row r="3912">
      <c r="A3912">
        <f>Raw_Data!A3912</f>
        <v/>
      </c>
      <c r="B3912" s="11">
        <f>Raw_Data!B3912</f>
        <v/>
      </c>
      <c r="C3912">
        <f>Raw_Data!C3912</f>
        <v/>
      </c>
      <c r="D3912">
        <f>Raw_Data!D3912</f>
        <v/>
      </c>
      <c r="E3912">
        <f>Raw_Data!E3912</f>
        <v/>
      </c>
      <c r="F3912">
        <f>Raw_Data!F3912</f>
        <v/>
      </c>
      <c r="G3912">
        <f>Raw_Data!G3912</f>
        <v/>
      </c>
      <c r="H3912">
        <f>Raw_Data!H3912</f>
        <v/>
      </c>
      <c r="I3912">
        <f>Raw_Data!I3912</f>
        <v/>
      </c>
      <c r="J3912" s="12">
        <f>Raw_Data!J3912</f>
        <v/>
      </c>
      <c r="K3912" s="13">
        <f>Raw_Data!K3912</f>
        <v/>
      </c>
      <c r="L3912" s="12">
        <f>Raw_Data!L3912</f>
        <v/>
      </c>
      <c r="M3912" s="12">
        <f>Raw_Data!M3912</f>
        <v/>
      </c>
      <c r="N3912" s="12">
        <f>Raw_Data!N3912</f>
        <v/>
      </c>
      <c r="O3912">
        <f>Raw_Data!O3912</f>
        <v/>
      </c>
      <c r="P3912">
        <f>Raw_Data!P3912</f>
        <v/>
      </c>
      <c r="Q3912">
        <f>Raw_Data!Q3912</f>
        <v/>
      </c>
      <c r="R3912">
        <f>Raw_Data!R3912</f>
        <v/>
      </c>
      <c r="S3912">
        <f>Raw_Data!S3912</f>
        <v/>
      </c>
      <c r="T3912">
        <f>YEAR(B3912)</f>
        <v/>
      </c>
      <c r="U3912">
        <f>MONTH(B3912)</f>
        <v/>
      </c>
      <c r="V3912">
        <f>TEXT(B3912,"mmm")</f>
        <v/>
      </c>
      <c r="W3912" s="15">
        <f>IFERROR(N3912/L3912,0)</f>
        <v/>
      </c>
      <c r="X3912">
        <f>IF(K3912=0,"No Discount",IF(K3912&lt;=5%,"Low",IF(K3912&lt;=15%,"Medium","High")))</f>
        <v/>
      </c>
      <c r="Y3912">
        <f>IF(L3912&gt;=20000,"High Value",IF(L3912&gt;=5000,"Medium Value","Low Value"))</f>
        <v/>
      </c>
      <c r="Z3912">
        <f>IF(R3912&lt;=3,"Fast",IF(R3912&lt;=5,"On Time","Delayed"))</f>
        <v/>
      </c>
    </row>
    <row r="3913">
      <c r="A3913">
        <f>Raw_Data!A3913</f>
        <v/>
      </c>
      <c r="B3913" s="11">
        <f>Raw_Data!B3913</f>
        <v/>
      </c>
      <c r="C3913">
        <f>Raw_Data!C3913</f>
        <v/>
      </c>
      <c r="D3913">
        <f>Raw_Data!D3913</f>
        <v/>
      </c>
      <c r="E3913">
        <f>Raw_Data!E3913</f>
        <v/>
      </c>
      <c r="F3913">
        <f>Raw_Data!F3913</f>
        <v/>
      </c>
      <c r="G3913">
        <f>Raw_Data!G3913</f>
        <v/>
      </c>
      <c r="H3913">
        <f>Raw_Data!H3913</f>
        <v/>
      </c>
      <c r="I3913">
        <f>Raw_Data!I3913</f>
        <v/>
      </c>
      <c r="J3913" s="12">
        <f>Raw_Data!J3913</f>
        <v/>
      </c>
      <c r="K3913" s="13">
        <f>Raw_Data!K3913</f>
        <v/>
      </c>
      <c r="L3913" s="12">
        <f>Raw_Data!L3913</f>
        <v/>
      </c>
      <c r="M3913" s="12">
        <f>Raw_Data!M3913</f>
        <v/>
      </c>
      <c r="N3913" s="12">
        <f>Raw_Data!N3913</f>
        <v/>
      </c>
      <c r="O3913">
        <f>Raw_Data!O3913</f>
        <v/>
      </c>
      <c r="P3913">
        <f>Raw_Data!P3913</f>
        <v/>
      </c>
      <c r="Q3913">
        <f>Raw_Data!Q3913</f>
        <v/>
      </c>
      <c r="R3913">
        <f>Raw_Data!R3913</f>
        <v/>
      </c>
      <c r="S3913">
        <f>Raw_Data!S3913</f>
        <v/>
      </c>
      <c r="T3913">
        <f>YEAR(B3913)</f>
        <v/>
      </c>
      <c r="U3913">
        <f>MONTH(B3913)</f>
        <v/>
      </c>
      <c r="V3913">
        <f>TEXT(B3913,"mmm")</f>
        <v/>
      </c>
      <c r="W3913" s="15">
        <f>IFERROR(N3913/L3913,0)</f>
        <v/>
      </c>
      <c r="X3913">
        <f>IF(K3913=0,"No Discount",IF(K3913&lt;=5%,"Low",IF(K3913&lt;=15%,"Medium","High")))</f>
        <v/>
      </c>
      <c r="Y3913">
        <f>IF(L3913&gt;=20000,"High Value",IF(L3913&gt;=5000,"Medium Value","Low Value"))</f>
        <v/>
      </c>
      <c r="Z3913">
        <f>IF(R3913&lt;=3,"Fast",IF(R3913&lt;=5,"On Time","Delayed"))</f>
        <v/>
      </c>
    </row>
    <row r="3914">
      <c r="A3914">
        <f>Raw_Data!A3914</f>
        <v/>
      </c>
      <c r="B3914" s="11">
        <f>Raw_Data!B3914</f>
        <v/>
      </c>
      <c r="C3914">
        <f>Raw_Data!C3914</f>
        <v/>
      </c>
      <c r="D3914">
        <f>Raw_Data!D3914</f>
        <v/>
      </c>
      <c r="E3914">
        <f>Raw_Data!E3914</f>
        <v/>
      </c>
      <c r="F3914">
        <f>Raw_Data!F3914</f>
        <v/>
      </c>
      <c r="G3914">
        <f>Raw_Data!G3914</f>
        <v/>
      </c>
      <c r="H3914">
        <f>Raw_Data!H3914</f>
        <v/>
      </c>
      <c r="I3914">
        <f>Raw_Data!I3914</f>
        <v/>
      </c>
      <c r="J3914" s="12">
        <f>Raw_Data!J3914</f>
        <v/>
      </c>
      <c r="K3914" s="13">
        <f>Raw_Data!K3914</f>
        <v/>
      </c>
      <c r="L3914" s="12">
        <f>Raw_Data!L3914</f>
        <v/>
      </c>
      <c r="M3914" s="12">
        <f>Raw_Data!M3914</f>
        <v/>
      </c>
      <c r="N3914" s="12">
        <f>Raw_Data!N3914</f>
        <v/>
      </c>
      <c r="O3914">
        <f>Raw_Data!O3914</f>
        <v/>
      </c>
      <c r="P3914">
        <f>Raw_Data!P3914</f>
        <v/>
      </c>
      <c r="Q3914">
        <f>Raw_Data!Q3914</f>
        <v/>
      </c>
      <c r="R3914">
        <f>Raw_Data!R3914</f>
        <v/>
      </c>
      <c r="S3914">
        <f>Raw_Data!S3914</f>
        <v/>
      </c>
      <c r="T3914">
        <f>YEAR(B3914)</f>
        <v/>
      </c>
      <c r="U3914">
        <f>MONTH(B3914)</f>
        <v/>
      </c>
      <c r="V3914">
        <f>TEXT(B3914,"mmm")</f>
        <v/>
      </c>
      <c r="W3914" s="15">
        <f>IFERROR(N3914/L3914,0)</f>
        <v/>
      </c>
      <c r="X3914">
        <f>IF(K3914=0,"No Discount",IF(K3914&lt;=5%,"Low",IF(K3914&lt;=15%,"Medium","High")))</f>
        <v/>
      </c>
      <c r="Y3914">
        <f>IF(L3914&gt;=20000,"High Value",IF(L3914&gt;=5000,"Medium Value","Low Value"))</f>
        <v/>
      </c>
      <c r="Z3914">
        <f>IF(R3914&lt;=3,"Fast",IF(R3914&lt;=5,"On Time","Delayed"))</f>
        <v/>
      </c>
    </row>
    <row r="3915">
      <c r="A3915">
        <f>Raw_Data!A3915</f>
        <v/>
      </c>
      <c r="B3915" s="11">
        <f>Raw_Data!B3915</f>
        <v/>
      </c>
      <c r="C3915">
        <f>Raw_Data!C3915</f>
        <v/>
      </c>
      <c r="D3915">
        <f>Raw_Data!D3915</f>
        <v/>
      </c>
      <c r="E3915">
        <f>Raw_Data!E3915</f>
        <v/>
      </c>
      <c r="F3915">
        <f>Raw_Data!F3915</f>
        <v/>
      </c>
      <c r="G3915">
        <f>Raw_Data!G3915</f>
        <v/>
      </c>
      <c r="H3915">
        <f>Raw_Data!H3915</f>
        <v/>
      </c>
      <c r="I3915">
        <f>Raw_Data!I3915</f>
        <v/>
      </c>
      <c r="J3915" s="12">
        <f>Raw_Data!J3915</f>
        <v/>
      </c>
      <c r="K3915" s="13">
        <f>Raw_Data!K3915</f>
        <v/>
      </c>
      <c r="L3915" s="12">
        <f>Raw_Data!L3915</f>
        <v/>
      </c>
      <c r="M3915" s="12">
        <f>Raw_Data!M3915</f>
        <v/>
      </c>
      <c r="N3915" s="12">
        <f>Raw_Data!N3915</f>
        <v/>
      </c>
      <c r="O3915">
        <f>Raw_Data!O3915</f>
        <v/>
      </c>
      <c r="P3915">
        <f>Raw_Data!P3915</f>
        <v/>
      </c>
      <c r="Q3915">
        <f>Raw_Data!Q3915</f>
        <v/>
      </c>
      <c r="R3915">
        <f>Raw_Data!R3915</f>
        <v/>
      </c>
      <c r="S3915">
        <f>Raw_Data!S3915</f>
        <v/>
      </c>
      <c r="T3915">
        <f>YEAR(B3915)</f>
        <v/>
      </c>
      <c r="U3915">
        <f>MONTH(B3915)</f>
        <v/>
      </c>
      <c r="V3915">
        <f>TEXT(B3915,"mmm")</f>
        <v/>
      </c>
      <c r="W3915" s="15">
        <f>IFERROR(N3915/L3915,0)</f>
        <v/>
      </c>
      <c r="X3915">
        <f>IF(K3915=0,"No Discount",IF(K3915&lt;=5%,"Low",IF(K3915&lt;=15%,"Medium","High")))</f>
        <v/>
      </c>
      <c r="Y3915">
        <f>IF(L3915&gt;=20000,"High Value",IF(L3915&gt;=5000,"Medium Value","Low Value"))</f>
        <v/>
      </c>
      <c r="Z3915">
        <f>IF(R3915&lt;=3,"Fast",IF(R3915&lt;=5,"On Time","Delayed"))</f>
        <v/>
      </c>
    </row>
    <row r="3916">
      <c r="A3916">
        <f>Raw_Data!A3916</f>
        <v/>
      </c>
      <c r="B3916" s="11">
        <f>Raw_Data!B3916</f>
        <v/>
      </c>
      <c r="C3916">
        <f>Raw_Data!C3916</f>
        <v/>
      </c>
      <c r="D3916">
        <f>Raw_Data!D3916</f>
        <v/>
      </c>
      <c r="E3916">
        <f>Raw_Data!E3916</f>
        <v/>
      </c>
      <c r="F3916">
        <f>Raw_Data!F3916</f>
        <v/>
      </c>
      <c r="G3916">
        <f>Raw_Data!G3916</f>
        <v/>
      </c>
      <c r="H3916">
        <f>Raw_Data!H3916</f>
        <v/>
      </c>
      <c r="I3916">
        <f>Raw_Data!I3916</f>
        <v/>
      </c>
      <c r="J3916" s="12">
        <f>Raw_Data!J3916</f>
        <v/>
      </c>
      <c r="K3916" s="13">
        <f>Raw_Data!K3916</f>
        <v/>
      </c>
      <c r="L3916" s="12">
        <f>Raw_Data!L3916</f>
        <v/>
      </c>
      <c r="M3916" s="12">
        <f>Raw_Data!M3916</f>
        <v/>
      </c>
      <c r="N3916" s="12">
        <f>Raw_Data!N3916</f>
        <v/>
      </c>
      <c r="O3916">
        <f>Raw_Data!O3916</f>
        <v/>
      </c>
      <c r="P3916">
        <f>Raw_Data!P3916</f>
        <v/>
      </c>
      <c r="Q3916">
        <f>Raw_Data!Q3916</f>
        <v/>
      </c>
      <c r="R3916">
        <f>Raw_Data!R3916</f>
        <v/>
      </c>
      <c r="S3916">
        <f>Raw_Data!S3916</f>
        <v/>
      </c>
      <c r="T3916">
        <f>YEAR(B3916)</f>
        <v/>
      </c>
      <c r="U3916">
        <f>MONTH(B3916)</f>
        <v/>
      </c>
      <c r="V3916">
        <f>TEXT(B3916,"mmm")</f>
        <v/>
      </c>
      <c r="W3916" s="15">
        <f>IFERROR(N3916/L3916,0)</f>
        <v/>
      </c>
      <c r="X3916">
        <f>IF(K3916=0,"No Discount",IF(K3916&lt;=5%,"Low",IF(K3916&lt;=15%,"Medium","High")))</f>
        <v/>
      </c>
      <c r="Y3916">
        <f>IF(L3916&gt;=20000,"High Value",IF(L3916&gt;=5000,"Medium Value","Low Value"))</f>
        <v/>
      </c>
      <c r="Z3916">
        <f>IF(R3916&lt;=3,"Fast",IF(R3916&lt;=5,"On Time","Delayed"))</f>
        <v/>
      </c>
    </row>
    <row r="3917">
      <c r="A3917">
        <f>Raw_Data!A3917</f>
        <v/>
      </c>
      <c r="B3917" s="11">
        <f>Raw_Data!B3917</f>
        <v/>
      </c>
      <c r="C3917">
        <f>Raw_Data!C3917</f>
        <v/>
      </c>
      <c r="D3917">
        <f>Raw_Data!D3917</f>
        <v/>
      </c>
      <c r="E3917">
        <f>Raw_Data!E3917</f>
        <v/>
      </c>
      <c r="F3917">
        <f>Raw_Data!F3917</f>
        <v/>
      </c>
      <c r="G3917">
        <f>Raw_Data!G3917</f>
        <v/>
      </c>
      <c r="H3917">
        <f>Raw_Data!H3917</f>
        <v/>
      </c>
      <c r="I3917">
        <f>Raw_Data!I3917</f>
        <v/>
      </c>
      <c r="J3917" s="12">
        <f>Raw_Data!J3917</f>
        <v/>
      </c>
      <c r="K3917" s="13">
        <f>Raw_Data!K3917</f>
        <v/>
      </c>
      <c r="L3917" s="12">
        <f>Raw_Data!L3917</f>
        <v/>
      </c>
      <c r="M3917" s="12">
        <f>Raw_Data!M3917</f>
        <v/>
      </c>
      <c r="N3917" s="12">
        <f>Raw_Data!N3917</f>
        <v/>
      </c>
      <c r="O3917">
        <f>Raw_Data!O3917</f>
        <v/>
      </c>
      <c r="P3917">
        <f>Raw_Data!P3917</f>
        <v/>
      </c>
      <c r="Q3917">
        <f>Raw_Data!Q3917</f>
        <v/>
      </c>
      <c r="R3917">
        <f>Raw_Data!R3917</f>
        <v/>
      </c>
      <c r="S3917">
        <f>Raw_Data!S3917</f>
        <v/>
      </c>
      <c r="T3917">
        <f>YEAR(B3917)</f>
        <v/>
      </c>
      <c r="U3917">
        <f>MONTH(B3917)</f>
        <v/>
      </c>
      <c r="V3917">
        <f>TEXT(B3917,"mmm")</f>
        <v/>
      </c>
      <c r="W3917" s="15">
        <f>IFERROR(N3917/L3917,0)</f>
        <v/>
      </c>
      <c r="X3917">
        <f>IF(K3917=0,"No Discount",IF(K3917&lt;=5%,"Low",IF(K3917&lt;=15%,"Medium","High")))</f>
        <v/>
      </c>
      <c r="Y3917">
        <f>IF(L3917&gt;=20000,"High Value",IF(L3917&gt;=5000,"Medium Value","Low Value"))</f>
        <v/>
      </c>
      <c r="Z3917">
        <f>IF(R3917&lt;=3,"Fast",IF(R3917&lt;=5,"On Time","Delayed"))</f>
        <v/>
      </c>
    </row>
    <row r="3918">
      <c r="A3918">
        <f>Raw_Data!A3918</f>
        <v/>
      </c>
      <c r="B3918" s="11">
        <f>Raw_Data!B3918</f>
        <v/>
      </c>
      <c r="C3918">
        <f>Raw_Data!C3918</f>
        <v/>
      </c>
      <c r="D3918">
        <f>Raw_Data!D3918</f>
        <v/>
      </c>
      <c r="E3918">
        <f>Raw_Data!E3918</f>
        <v/>
      </c>
      <c r="F3918">
        <f>Raw_Data!F3918</f>
        <v/>
      </c>
      <c r="G3918">
        <f>Raw_Data!G3918</f>
        <v/>
      </c>
      <c r="H3918">
        <f>Raw_Data!H3918</f>
        <v/>
      </c>
      <c r="I3918">
        <f>Raw_Data!I3918</f>
        <v/>
      </c>
      <c r="J3918" s="12">
        <f>Raw_Data!J3918</f>
        <v/>
      </c>
      <c r="K3918" s="13">
        <f>Raw_Data!K3918</f>
        <v/>
      </c>
      <c r="L3918" s="12">
        <f>Raw_Data!L3918</f>
        <v/>
      </c>
      <c r="M3918" s="12">
        <f>Raw_Data!M3918</f>
        <v/>
      </c>
      <c r="N3918" s="12">
        <f>Raw_Data!N3918</f>
        <v/>
      </c>
      <c r="O3918">
        <f>Raw_Data!O3918</f>
        <v/>
      </c>
      <c r="P3918">
        <f>Raw_Data!P3918</f>
        <v/>
      </c>
      <c r="Q3918">
        <f>Raw_Data!Q3918</f>
        <v/>
      </c>
      <c r="R3918">
        <f>Raw_Data!R3918</f>
        <v/>
      </c>
      <c r="S3918">
        <f>Raw_Data!S3918</f>
        <v/>
      </c>
      <c r="T3918">
        <f>YEAR(B3918)</f>
        <v/>
      </c>
      <c r="U3918">
        <f>MONTH(B3918)</f>
        <v/>
      </c>
      <c r="V3918">
        <f>TEXT(B3918,"mmm")</f>
        <v/>
      </c>
      <c r="W3918" s="15">
        <f>IFERROR(N3918/L3918,0)</f>
        <v/>
      </c>
      <c r="X3918">
        <f>IF(K3918=0,"No Discount",IF(K3918&lt;=5%,"Low",IF(K3918&lt;=15%,"Medium","High")))</f>
        <v/>
      </c>
      <c r="Y3918">
        <f>IF(L3918&gt;=20000,"High Value",IF(L3918&gt;=5000,"Medium Value","Low Value"))</f>
        <v/>
      </c>
      <c r="Z3918">
        <f>IF(R3918&lt;=3,"Fast",IF(R3918&lt;=5,"On Time","Delayed"))</f>
        <v/>
      </c>
    </row>
    <row r="3919">
      <c r="A3919">
        <f>Raw_Data!A3919</f>
        <v/>
      </c>
      <c r="B3919" s="11">
        <f>Raw_Data!B3919</f>
        <v/>
      </c>
      <c r="C3919">
        <f>Raw_Data!C3919</f>
        <v/>
      </c>
      <c r="D3919">
        <f>Raw_Data!D3919</f>
        <v/>
      </c>
      <c r="E3919">
        <f>Raw_Data!E3919</f>
        <v/>
      </c>
      <c r="F3919">
        <f>Raw_Data!F3919</f>
        <v/>
      </c>
      <c r="G3919">
        <f>Raw_Data!G3919</f>
        <v/>
      </c>
      <c r="H3919">
        <f>Raw_Data!H3919</f>
        <v/>
      </c>
      <c r="I3919">
        <f>Raw_Data!I3919</f>
        <v/>
      </c>
      <c r="J3919" s="12">
        <f>Raw_Data!J3919</f>
        <v/>
      </c>
      <c r="K3919" s="13">
        <f>Raw_Data!K3919</f>
        <v/>
      </c>
      <c r="L3919" s="12">
        <f>Raw_Data!L3919</f>
        <v/>
      </c>
      <c r="M3919" s="12">
        <f>Raw_Data!M3919</f>
        <v/>
      </c>
      <c r="N3919" s="12">
        <f>Raw_Data!N3919</f>
        <v/>
      </c>
      <c r="O3919">
        <f>Raw_Data!O3919</f>
        <v/>
      </c>
      <c r="P3919">
        <f>Raw_Data!P3919</f>
        <v/>
      </c>
      <c r="Q3919">
        <f>Raw_Data!Q3919</f>
        <v/>
      </c>
      <c r="R3919">
        <f>Raw_Data!R3919</f>
        <v/>
      </c>
      <c r="S3919">
        <f>Raw_Data!S3919</f>
        <v/>
      </c>
      <c r="T3919">
        <f>YEAR(B3919)</f>
        <v/>
      </c>
      <c r="U3919">
        <f>MONTH(B3919)</f>
        <v/>
      </c>
      <c r="V3919">
        <f>TEXT(B3919,"mmm")</f>
        <v/>
      </c>
      <c r="W3919" s="15">
        <f>IFERROR(N3919/L3919,0)</f>
        <v/>
      </c>
      <c r="X3919">
        <f>IF(K3919=0,"No Discount",IF(K3919&lt;=5%,"Low",IF(K3919&lt;=15%,"Medium","High")))</f>
        <v/>
      </c>
      <c r="Y3919">
        <f>IF(L3919&gt;=20000,"High Value",IF(L3919&gt;=5000,"Medium Value","Low Value"))</f>
        <v/>
      </c>
      <c r="Z3919">
        <f>IF(R3919&lt;=3,"Fast",IF(R3919&lt;=5,"On Time","Delayed"))</f>
        <v/>
      </c>
    </row>
    <row r="3920">
      <c r="A3920">
        <f>Raw_Data!A3920</f>
        <v/>
      </c>
      <c r="B3920" s="11">
        <f>Raw_Data!B3920</f>
        <v/>
      </c>
      <c r="C3920">
        <f>Raw_Data!C3920</f>
        <v/>
      </c>
      <c r="D3920">
        <f>Raw_Data!D3920</f>
        <v/>
      </c>
      <c r="E3920">
        <f>Raw_Data!E3920</f>
        <v/>
      </c>
      <c r="F3920">
        <f>Raw_Data!F3920</f>
        <v/>
      </c>
      <c r="G3920">
        <f>Raw_Data!G3920</f>
        <v/>
      </c>
      <c r="H3920">
        <f>Raw_Data!H3920</f>
        <v/>
      </c>
      <c r="I3920">
        <f>Raw_Data!I3920</f>
        <v/>
      </c>
      <c r="J3920" s="12">
        <f>Raw_Data!J3920</f>
        <v/>
      </c>
      <c r="K3920" s="13">
        <f>Raw_Data!K3920</f>
        <v/>
      </c>
      <c r="L3920" s="12">
        <f>Raw_Data!L3920</f>
        <v/>
      </c>
      <c r="M3920" s="12">
        <f>Raw_Data!M3920</f>
        <v/>
      </c>
      <c r="N3920" s="12">
        <f>Raw_Data!N3920</f>
        <v/>
      </c>
      <c r="O3920">
        <f>Raw_Data!O3920</f>
        <v/>
      </c>
      <c r="P3920">
        <f>Raw_Data!P3920</f>
        <v/>
      </c>
      <c r="Q3920">
        <f>Raw_Data!Q3920</f>
        <v/>
      </c>
      <c r="R3920">
        <f>Raw_Data!R3920</f>
        <v/>
      </c>
      <c r="S3920">
        <f>Raw_Data!S3920</f>
        <v/>
      </c>
      <c r="T3920">
        <f>YEAR(B3920)</f>
        <v/>
      </c>
      <c r="U3920">
        <f>MONTH(B3920)</f>
        <v/>
      </c>
      <c r="V3920">
        <f>TEXT(B3920,"mmm")</f>
        <v/>
      </c>
      <c r="W3920" s="15">
        <f>IFERROR(N3920/L3920,0)</f>
        <v/>
      </c>
      <c r="X3920">
        <f>IF(K3920=0,"No Discount",IF(K3920&lt;=5%,"Low",IF(K3920&lt;=15%,"Medium","High")))</f>
        <v/>
      </c>
      <c r="Y3920">
        <f>IF(L3920&gt;=20000,"High Value",IF(L3920&gt;=5000,"Medium Value","Low Value"))</f>
        <v/>
      </c>
      <c r="Z3920">
        <f>IF(R3920&lt;=3,"Fast",IF(R3920&lt;=5,"On Time","Delayed"))</f>
        <v/>
      </c>
    </row>
    <row r="3921">
      <c r="A3921">
        <f>Raw_Data!A3921</f>
        <v/>
      </c>
      <c r="B3921" s="11">
        <f>Raw_Data!B3921</f>
        <v/>
      </c>
      <c r="C3921">
        <f>Raw_Data!C3921</f>
        <v/>
      </c>
      <c r="D3921">
        <f>Raw_Data!D3921</f>
        <v/>
      </c>
      <c r="E3921">
        <f>Raw_Data!E3921</f>
        <v/>
      </c>
      <c r="F3921">
        <f>Raw_Data!F3921</f>
        <v/>
      </c>
      <c r="G3921">
        <f>Raw_Data!G3921</f>
        <v/>
      </c>
      <c r="H3921">
        <f>Raw_Data!H3921</f>
        <v/>
      </c>
      <c r="I3921">
        <f>Raw_Data!I3921</f>
        <v/>
      </c>
      <c r="J3921" s="12">
        <f>Raw_Data!J3921</f>
        <v/>
      </c>
      <c r="K3921" s="13">
        <f>Raw_Data!K3921</f>
        <v/>
      </c>
      <c r="L3921" s="12">
        <f>Raw_Data!L3921</f>
        <v/>
      </c>
      <c r="M3921" s="12">
        <f>Raw_Data!M3921</f>
        <v/>
      </c>
      <c r="N3921" s="12">
        <f>Raw_Data!N3921</f>
        <v/>
      </c>
      <c r="O3921">
        <f>Raw_Data!O3921</f>
        <v/>
      </c>
      <c r="P3921">
        <f>Raw_Data!P3921</f>
        <v/>
      </c>
      <c r="Q3921">
        <f>Raw_Data!Q3921</f>
        <v/>
      </c>
      <c r="R3921">
        <f>Raw_Data!R3921</f>
        <v/>
      </c>
      <c r="S3921">
        <f>Raw_Data!S3921</f>
        <v/>
      </c>
      <c r="T3921">
        <f>YEAR(B3921)</f>
        <v/>
      </c>
      <c r="U3921">
        <f>MONTH(B3921)</f>
        <v/>
      </c>
      <c r="V3921">
        <f>TEXT(B3921,"mmm")</f>
        <v/>
      </c>
      <c r="W3921" s="15">
        <f>IFERROR(N3921/L3921,0)</f>
        <v/>
      </c>
      <c r="X3921">
        <f>IF(K3921=0,"No Discount",IF(K3921&lt;=5%,"Low",IF(K3921&lt;=15%,"Medium","High")))</f>
        <v/>
      </c>
      <c r="Y3921">
        <f>IF(L3921&gt;=20000,"High Value",IF(L3921&gt;=5000,"Medium Value","Low Value"))</f>
        <v/>
      </c>
      <c r="Z3921">
        <f>IF(R3921&lt;=3,"Fast",IF(R3921&lt;=5,"On Time","Delayed"))</f>
        <v/>
      </c>
    </row>
    <row r="3922">
      <c r="A3922">
        <f>Raw_Data!A3922</f>
        <v/>
      </c>
      <c r="B3922" s="11">
        <f>Raw_Data!B3922</f>
        <v/>
      </c>
      <c r="C3922">
        <f>Raw_Data!C3922</f>
        <v/>
      </c>
      <c r="D3922">
        <f>Raw_Data!D3922</f>
        <v/>
      </c>
      <c r="E3922">
        <f>Raw_Data!E3922</f>
        <v/>
      </c>
      <c r="F3922">
        <f>Raw_Data!F3922</f>
        <v/>
      </c>
      <c r="G3922">
        <f>Raw_Data!G3922</f>
        <v/>
      </c>
      <c r="H3922">
        <f>Raw_Data!H3922</f>
        <v/>
      </c>
      <c r="I3922">
        <f>Raw_Data!I3922</f>
        <v/>
      </c>
      <c r="J3922" s="12">
        <f>Raw_Data!J3922</f>
        <v/>
      </c>
      <c r="K3922" s="13">
        <f>Raw_Data!K3922</f>
        <v/>
      </c>
      <c r="L3922" s="12">
        <f>Raw_Data!L3922</f>
        <v/>
      </c>
      <c r="M3922" s="12">
        <f>Raw_Data!M3922</f>
        <v/>
      </c>
      <c r="N3922" s="12">
        <f>Raw_Data!N3922</f>
        <v/>
      </c>
      <c r="O3922">
        <f>Raw_Data!O3922</f>
        <v/>
      </c>
      <c r="P3922">
        <f>Raw_Data!P3922</f>
        <v/>
      </c>
      <c r="Q3922">
        <f>Raw_Data!Q3922</f>
        <v/>
      </c>
      <c r="R3922">
        <f>Raw_Data!R3922</f>
        <v/>
      </c>
      <c r="S3922">
        <f>Raw_Data!S3922</f>
        <v/>
      </c>
      <c r="T3922">
        <f>YEAR(B3922)</f>
        <v/>
      </c>
      <c r="U3922">
        <f>MONTH(B3922)</f>
        <v/>
      </c>
      <c r="V3922">
        <f>TEXT(B3922,"mmm")</f>
        <v/>
      </c>
      <c r="W3922" s="15">
        <f>IFERROR(N3922/L3922,0)</f>
        <v/>
      </c>
      <c r="X3922">
        <f>IF(K3922=0,"No Discount",IF(K3922&lt;=5%,"Low",IF(K3922&lt;=15%,"Medium","High")))</f>
        <v/>
      </c>
      <c r="Y3922">
        <f>IF(L3922&gt;=20000,"High Value",IF(L3922&gt;=5000,"Medium Value","Low Value"))</f>
        <v/>
      </c>
      <c r="Z3922">
        <f>IF(R3922&lt;=3,"Fast",IF(R3922&lt;=5,"On Time","Delayed"))</f>
        <v/>
      </c>
    </row>
    <row r="3923">
      <c r="A3923">
        <f>Raw_Data!A3923</f>
        <v/>
      </c>
      <c r="B3923" s="11">
        <f>Raw_Data!B3923</f>
        <v/>
      </c>
      <c r="C3923">
        <f>Raw_Data!C3923</f>
        <v/>
      </c>
      <c r="D3923">
        <f>Raw_Data!D3923</f>
        <v/>
      </c>
      <c r="E3923">
        <f>Raw_Data!E3923</f>
        <v/>
      </c>
      <c r="F3923">
        <f>Raw_Data!F3923</f>
        <v/>
      </c>
      <c r="G3923">
        <f>Raw_Data!G3923</f>
        <v/>
      </c>
      <c r="H3923">
        <f>Raw_Data!H3923</f>
        <v/>
      </c>
      <c r="I3923">
        <f>Raw_Data!I3923</f>
        <v/>
      </c>
      <c r="J3923" s="12">
        <f>Raw_Data!J3923</f>
        <v/>
      </c>
      <c r="K3923" s="13">
        <f>Raw_Data!K3923</f>
        <v/>
      </c>
      <c r="L3923" s="12">
        <f>Raw_Data!L3923</f>
        <v/>
      </c>
      <c r="M3923" s="12">
        <f>Raw_Data!M3923</f>
        <v/>
      </c>
      <c r="N3923" s="12">
        <f>Raw_Data!N3923</f>
        <v/>
      </c>
      <c r="O3923">
        <f>Raw_Data!O3923</f>
        <v/>
      </c>
      <c r="P3923">
        <f>Raw_Data!P3923</f>
        <v/>
      </c>
      <c r="Q3923">
        <f>Raw_Data!Q3923</f>
        <v/>
      </c>
      <c r="R3923">
        <f>Raw_Data!R3923</f>
        <v/>
      </c>
      <c r="S3923">
        <f>Raw_Data!S3923</f>
        <v/>
      </c>
      <c r="T3923">
        <f>YEAR(B3923)</f>
        <v/>
      </c>
      <c r="U3923">
        <f>MONTH(B3923)</f>
        <v/>
      </c>
      <c r="V3923">
        <f>TEXT(B3923,"mmm")</f>
        <v/>
      </c>
      <c r="W3923" s="15">
        <f>IFERROR(N3923/L3923,0)</f>
        <v/>
      </c>
      <c r="X3923">
        <f>IF(K3923=0,"No Discount",IF(K3923&lt;=5%,"Low",IF(K3923&lt;=15%,"Medium","High")))</f>
        <v/>
      </c>
      <c r="Y3923">
        <f>IF(L3923&gt;=20000,"High Value",IF(L3923&gt;=5000,"Medium Value","Low Value"))</f>
        <v/>
      </c>
      <c r="Z3923">
        <f>IF(R3923&lt;=3,"Fast",IF(R3923&lt;=5,"On Time","Delayed"))</f>
        <v/>
      </c>
    </row>
    <row r="3924">
      <c r="A3924">
        <f>Raw_Data!A3924</f>
        <v/>
      </c>
      <c r="B3924" s="11">
        <f>Raw_Data!B3924</f>
        <v/>
      </c>
      <c r="C3924">
        <f>Raw_Data!C3924</f>
        <v/>
      </c>
      <c r="D3924">
        <f>Raw_Data!D3924</f>
        <v/>
      </c>
      <c r="E3924">
        <f>Raw_Data!E3924</f>
        <v/>
      </c>
      <c r="F3924">
        <f>Raw_Data!F3924</f>
        <v/>
      </c>
      <c r="G3924">
        <f>Raw_Data!G3924</f>
        <v/>
      </c>
      <c r="H3924">
        <f>Raw_Data!H3924</f>
        <v/>
      </c>
      <c r="I3924">
        <f>Raw_Data!I3924</f>
        <v/>
      </c>
      <c r="J3924" s="12">
        <f>Raw_Data!J3924</f>
        <v/>
      </c>
      <c r="K3924" s="13">
        <f>Raw_Data!K3924</f>
        <v/>
      </c>
      <c r="L3924" s="12">
        <f>Raw_Data!L3924</f>
        <v/>
      </c>
      <c r="M3924" s="12">
        <f>Raw_Data!M3924</f>
        <v/>
      </c>
      <c r="N3924" s="12">
        <f>Raw_Data!N3924</f>
        <v/>
      </c>
      <c r="O3924">
        <f>Raw_Data!O3924</f>
        <v/>
      </c>
      <c r="P3924">
        <f>Raw_Data!P3924</f>
        <v/>
      </c>
      <c r="Q3924">
        <f>Raw_Data!Q3924</f>
        <v/>
      </c>
      <c r="R3924">
        <f>Raw_Data!R3924</f>
        <v/>
      </c>
      <c r="S3924">
        <f>Raw_Data!S3924</f>
        <v/>
      </c>
      <c r="T3924">
        <f>YEAR(B3924)</f>
        <v/>
      </c>
      <c r="U3924">
        <f>MONTH(B3924)</f>
        <v/>
      </c>
      <c r="V3924">
        <f>TEXT(B3924,"mmm")</f>
        <v/>
      </c>
      <c r="W3924" s="15">
        <f>IFERROR(N3924/L3924,0)</f>
        <v/>
      </c>
      <c r="X3924">
        <f>IF(K3924=0,"No Discount",IF(K3924&lt;=5%,"Low",IF(K3924&lt;=15%,"Medium","High")))</f>
        <v/>
      </c>
      <c r="Y3924">
        <f>IF(L3924&gt;=20000,"High Value",IF(L3924&gt;=5000,"Medium Value","Low Value"))</f>
        <v/>
      </c>
      <c r="Z3924">
        <f>IF(R3924&lt;=3,"Fast",IF(R3924&lt;=5,"On Time","Delayed"))</f>
        <v/>
      </c>
    </row>
    <row r="3925">
      <c r="A3925">
        <f>Raw_Data!A3925</f>
        <v/>
      </c>
      <c r="B3925" s="11">
        <f>Raw_Data!B3925</f>
        <v/>
      </c>
      <c r="C3925">
        <f>Raw_Data!C3925</f>
        <v/>
      </c>
      <c r="D3925">
        <f>Raw_Data!D3925</f>
        <v/>
      </c>
      <c r="E3925">
        <f>Raw_Data!E3925</f>
        <v/>
      </c>
      <c r="F3925">
        <f>Raw_Data!F3925</f>
        <v/>
      </c>
      <c r="G3925">
        <f>Raw_Data!G3925</f>
        <v/>
      </c>
      <c r="H3925">
        <f>Raw_Data!H3925</f>
        <v/>
      </c>
      <c r="I3925">
        <f>Raw_Data!I3925</f>
        <v/>
      </c>
      <c r="J3925" s="12">
        <f>Raw_Data!J3925</f>
        <v/>
      </c>
      <c r="K3925" s="13">
        <f>Raw_Data!K3925</f>
        <v/>
      </c>
      <c r="L3925" s="12">
        <f>Raw_Data!L3925</f>
        <v/>
      </c>
      <c r="M3925" s="12">
        <f>Raw_Data!M3925</f>
        <v/>
      </c>
      <c r="N3925" s="12">
        <f>Raw_Data!N3925</f>
        <v/>
      </c>
      <c r="O3925">
        <f>Raw_Data!O3925</f>
        <v/>
      </c>
      <c r="P3925">
        <f>Raw_Data!P3925</f>
        <v/>
      </c>
      <c r="Q3925">
        <f>Raw_Data!Q3925</f>
        <v/>
      </c>
      <c r="R3925">
        <f>Raw_Data!R3925</f>
        <v/>
      </c>
      <c r="S3925">
        <f>Raw_Data!S3925</f>
        <v/>
      </c>
      <c r="T3925">
        <f>YEAR(B3925)</f>
        <v/>
      </c>
      <c r="U3925">
        <f>MONTH(B3925)</f>
        <v/>
      </c>
      <c r="V3925">
        <f>TEXT(B3925,"mmm")</f>
        <v/>
      </c>
      <c r="W3925" s="15">
        <f>IFERROR(N3925/L3925,0)</f>
        <v/>
      </c>
      <c r="X3925">
        <f>IF(K3925=0,"No Discount",IF(K3925&lt;=5%,"Low",IF(K3925&lt;=15%,"Medium","High")))</f>
        <v/>
      </c>
      <c r="Y3925">
        <f>IF(L3925&gt;=20000,"High Value",IF(L3925&gt;=5000,"Medium Value","Low Value"))</f>
        <v/>
      </c>
      <c r="Z3925">
        <f>IF(R3925&lt;=3,"Fast",IF(R3925&lt;=5,"On Time","Delayed"))</f>
        <v/>
      </c>
    </row>
    <row r="3926">
      <c r="A3926">
        <f>Raw_Data!A3926</f>
        <v/>
      </c>
      <c r="B3926" s="11">
        <f>Raw_Data!B3926</f>
        <v/>
      </c>
      <c r="C3926">
        <f>Raw_Data!C3926</f>
        <v/>
      </c>
      <c r="D3926">
        <f>Raw_Data!D3926</f>
        <v/>
      </c>
      <c r="E3926">
        <f>Raw_Data!E3926</f>
        <v/>
      </c>
      <c r="F3926">
        <f>Raw_Data!F3926</f>
        <v/>
      </c>
      <c r="G3926">
        <f>Raw_Data!G3926</f>
        <v/>
      </c>
      <c r="H3926">
        <f>Raw_Data!H3926</f>
        <v/>
      </c>
      <c r="I3926">
        <f>Raw_Data!I3926</f>
        <v/>
      </c>
      <c r="J3926" s="12">
        <f>Raw_Data!J3926</f>
        <v/>
      </c>
      <c r="K3926" s="13">
        <f>Raw_Data!K3926</f>
        <v/>
      </c>
      <c r="L3926" s="12">
        <f>Raw_Data!L3926</f>
        <v/>
      </c>
      <c r="M3926" s="12">
        <f>Raw_Data!M3926</f>
        <v/>
      </c>
      <c r="N3926" s="12">
        <f>Raw_Data!N3926</f>
        <v/>
      </c>
      <c r="O3926">
        <f>Raw_Data!O3926</f>
        <v/>
      </c>
      <c r="P3926">
        <f>Raw_Data!P3926</f>
        <v/>
      </c>
      <c r="Q3926">
        <f>Raw_Data!Q3926</f>
        <v/>
      </c>
      <c r="R3926">
        <f>Raw_Data!R3926</f>
        <v/>
      </c>
      <c r="S3926">
        <f>Raw_Data!S3926</f>
        <v/>
      </c>
      <c r="T3926">
        <f>YEAR(B3926)</f>
        <v/>
      </c>
      <c r="U3926">
        <f>MONTH(B3926)</f>
        <v/>
      </c>
      <c r="V3926">
        <f>TEXT(B3926,"mmm")</f>
        <v/>
      </c>
      <c r="W3926" s="15">
        <f>IFERROR(N3926/L3926,0)</f>
        <v/>
      </c>
      <c r="X3926">
        <f>IF(K3926=0,"No Discount",IF(K3926&lt;=5%,"Low",IF(K3926&lt;=15%,"Medium","High")))</f>
        <v/>
      </c>
      <c r="Y3926">
        <f>IF(L3926&gt;=20000,"High Value",IF(L3926&gt;=5000,"Medium Value","Low Value"))</f>
        <v/>
      </c>
      <c r="Z3926">
        <f>IF(R3926&lt;=3,"Fast",IF(R3926&lt;=5,"On Time","Delayed"))</f>
        <v/>
      </c>
    </row>
    <row r="3927">
      <c r="A3927">
        <f>Raw_Data!A3927</f>
        <v/>
      </c>
      <c r="B3927" s="11">
        <f>Raw_Data!B3927</f>
        <v/>
      </c>
      <c r="C3927">
        <f>Raw_Data!C3927</f>
        <v/>
      </c>
      <c r="D3927">
        <f>Raw_Data!D3927</f>
        <v/>
      </c>
      <c r="E3927">
        <f>Raw_Data!E3927</f>
        <v/>
      </c>
      <c r="F3927">
        <f>Raw_Data!F3927</f>
        <v/>
      </c>
      <c r="G3927">
        <f>Raw_Data!G3927</f>
        <v/>
      </c>
      <c r="H3927">
        <f>Raw_Data!H3927</f>
        <v/>
      </c>
      <c r="I3927">
        <f>Raw_Data!I3927</f>
        <v/>
      </c>
      <c r="J3927" s="12">
        <f>Raw_Data!J3927</f>
        <v/>
      </c>
      <c r="K3927" s="13">
        <f>Raw_Data!K3927</f>
        <v/>
      </c>
      <c r="L3927" s="12">
        <f>Raw_Data!L3927</f>
        <v/>
      </c>
      <c r="M3927" s="12">
        <f>Raw_Data!M3927</f>
        <v/>
      </c>
      <c r="N3927" s="12">
        <f>Raw_Data!N3927</f>
        <v/>
      </c>
      <c r="O3927">
        <f>Raw_Data!O3927</f>
        <v/>
      </c>
      <c r="P3927">
        <f>Raw_Data!P3927</f>
        <v/>
      </c>
      <c r="Q3927">
        <f>Raw_Data!Q3927</f>
        <v/>
      </c>
      <c r="R3927">
        <f>Raw_Data!R3927</f>
        <v/>
      </c>
      <c r="S3927">
        <f>Raw_Data!S3927</f>
        <v/>
      </c>
      <c r="T3927">
        <f>YEAR(B3927)</f>
        <v/>
      </c>
      <c r="U3927">
        <f>MONTH(B3927)</f>
        <v/>
      </c>
      <c r="V3927">
        <f>TEXT(B3927,"mmm")</f>
        <v/>
      </c>
      <c r="W3927" s="15">
        <f>IFERROR(N3927/L3927,0)</f>
        <v/>
      </c>
      <c r="X3927">
        <f>IF(K3927=0,"No Discount",IF(K3927&lt;=5%,"Low",IF(K3927&lt;=15%,"Medium","High")))</f>
        <v/>
      </c>
      <c r="Y3927">
        <f>IF(L3927&gt;=20000,"High Value",IF(L3927&gt;=5000,"Medium Value","Low Value"))</f>
        <v/>
      </c>
      <c r="Z3927">
        <f>IF(R3927&lt;=3,"Fast",IF(R3927&lt;=5,"On Time","Delayed"))</f>
        <v/>
      </c>
    </row>
    <row r="3928">
      <c r="A3928">
        <f>Raw_Data!A3928</f>
        <v/>
      </c>
      <c r="B3928" s="11">
        <f>Raw_Data!B3928</f>
        <v/>
      </c>
      <c r="C3928">
        <f>Raw_Data!C3928</f>
        <v/>
      </c>
      <c r="D3928">
        <f>Raw_Data!D3928</f>
        <v/>
      </c>
      <c r="E3928">
        <f>Raw_Data!E3928</f>
        <v/>
      </c>
      <c r="F3928">
        <f>Raw_Data!F3928</f>
        <v/>
      </c>
      <c r="G3928">
        <f>Raw_Data!G3928</f>
        <v/>
      </c>
      <c r="H3928">
        <f>Raw_Data!H3928</f>
        <v/>
      </c>
      <c r="I3928">
        <f>Raw_Data!I3928</f>
        <v/>
      </c>
      <c r="J3928" s="12">
        <f>Raw_Data!J3928</f>
        <v/>
      </c>
      <c r="K3928" s="13">
        <f>Raw_Data!K3928</f>
        <v/>
      </c>
      <c r="L3928" s="12">
        <f>Raw_Data!L3928</f>
        <v/>
      </c>
      <c r="M3928" s="12">
        <f>Raw_Data!M3928</f>
        <v/>
      </c>
      <c r="N3928" s="12">
        <f>Raw_Data!N3928</f>
        <v/>
      </c>
      <c r="O3928">
        <f>Raw_Data!O3928</f>
        <v/>
      </c>
      <c r="P3928">
        <f>Raw_Data!P3928</f>
        <v/>
      </c>
      <c r="Q3928">
        <f>Raw_Data!Q3928</f>
        <v/>
      </c>
      <c r="R3928">
        <f>Raw_Data!R3928</f>
        <v/>
      </c>
      <c r="S3928">
        <f>Raw_Data!S3928</f>
        <v/>
      </c>
      <c r="T3928">
        <f>YEAR(B3928)</f>
        <v/>
      </c>
      <c r="U3928">
        <f>MONTH(B3928)</f>
        <v/>
      </c>
      <c r="V3928">
        <f>TEXT(B3928,"mmm")</f>
        <v/>
      </c>
      <c r="W3928" s="15">
        <f>IFERROR(N3928/L3928,0)</f>
        <v/>
      </c>
      <c r="X3928">
        <f>IF(K3928=0,"No Discount",IF(K3928&lt;=5%,"Low",IF(K3928&lt;=15%,"Medium","High")))</f>
        <v/>
      </c>
      <c r="Y3928">
        <f>IF(L3928&gt;=20000,"High Value",IF(L3928&gt;=5000,"Medium Value","Low Value"))</f>
        <v/>
      </c>
      <c r="Z3928">
        <f>IF(R3928&lt;=3,"Fast",IF(R3928&lt;=5,"On Time","Delayed"))</f>
        <v/>
      </c>
    </row>
    <row r="3929">
      <c r="A3929">
        <f>Raw_Data!A3929</f>
        <v/>
      </c>
      <c r="B3929" s="11">
        <f>Raw_Data!B3929</f>
        <v/>
      </c>
      <c r="C3929">
        <f>Raw_Data!C3929</f>
        <v/>
      </c>
      <c r="D3929">
        <f>Raw_Data!D3929</f>
        <v/>
      </c>
      <c r="E3929">
        <f>Raw_Data!E3929</f>
        <v/>
      </c>
      <c r="F3929">
        <f>Raw_Data!F3929</f>
        <v/>
      </c>
      <c r="G3929">
        <f>Raw_Data!G3929</f>
        <v/>
      </c>
      <c r="H3929">
        <f>Raw_Data!H3929</f>
        <v/>
      </c>
      <c r="I3929">
        <f>Raw_Data!I3929</f>
        <v/>
      </c>
      <c r="J3929" s="12">
        <f>Raw_Data!J3929</f>
        <v/>
      </c>
      <c r="K3929" s="13">
        <f>Raw_Data!K3929</f>
        <v/>
      </c>
      <c r="L3929" s="12">
        <f>Raw_Data!L3929</f>
        <v/>
      </c>
      <c r="M3929" s="12">
        <f>Raw_Data!M3929</f>
        <v/>
      </c>
      <c r="N3929" s="12">
        <f>Raw_Data!N3929</f>
        <v/>
      </c>
      <c r="O3929">
        <f>Raw_Data!O3929</f>
        <v/>
      </c>
      <c r="P3929">
        <f>Raw_Data!P3929</f>
        <v/>
      </c>
      <c r="Q3929">
        <f>Raw_Data!Q3929</f>
        <v/>
      </c>
      <c r="R3929">
        <f>Raw_Data!R3929</f>
        <v/>
      </c>
      <c r="S3929">
        <f>Raw_Data!S3929</f>
        <v/>
      </c>
      <c r="T3929">
        <f>YEAR(B3929)</f>
        <v/>
      </c>
      <c r="U3929">
        <f>MONTH(B3929)</f>
        <v/>
      </c>
      <c r="V3929">
        <f>TEXT(B3929,"mmm")</f>
        <v/>
      </c>
      <c r="W3929" s="15">
        <f>IFERROR(N3929/L3929,0)</f>
        <v/>
      </c>
      <c r="X3929">
        <f>IF(K3929=0,"No Discount",IF(K3929&lt;=5%,"Low",IF(K3929&lt;=15%,"Medium","High")))</f>
        <v/>
      </c>
      <c r="Y3929">
        <f>IF(L3929&gt;=20000,"High Value",IF(L3929&gt;=5000,"Medium Value","Low Value"))</f>
        <v/>
      </c>
      <c r="Z3929">
        <f>IF(R3929&lt;=3,"Fast",IF(R3929&lt;=5,"On Time","Delayed"))</f>
        <v/>
      </c>
    </row>
    <row r="3930">
      <c r="A3930">
        <f>Raw_Data!A3930</f>
        <v/>
      </c>
      <c r="B3930" s="11">
        <f>Raw_Data!B3930</f>
        <v/>
      </c>
      <c r="C3930">
        <f>Raw_Data!C3930</f>
        <v/>
      </c>
      <c r="D3930">
        <f>Raw_Data!D3930</f>
        <v/>
      </c>
      <c r="E3930">
        <f>Raw_Data!E3930</f>
        <v/>
      </c>
      <c r="F3930">
        <f>Raw_Data!F3930</f>
        <v/>
      </c>
      <c r="G3930">
        <f>Raw_Data!G3930</f>
        <v/>
      </c>
      <c r="H3930">
        <f>Raw_Data!H3930</f>
        <v/>
      </c>
      <c r="I3930">
        <f>Raw_Data!I3930</f>
        <v/>
      </c>
      <c r="J3930" s="12">
        <f>Raw_Data!J3930</f>
        <v/>
      </c>
      <c r="K3930" s="13">
        <f>Raw_Data!K3930</f>
        <v/>
      </c>
      <c r="L3930" s="12">
        <f>Raw_Data!L3930</f>
        <v/>
      </c>
      <c r="M3930" s="12">
        <f>Raw_Data!M3930</f>
        <v/>
      </c>
      <c r="N3930" s="12">
        <f>Raw_Data!N3930</f>
        <v/>
      </c>
      <c r="O3930">
        <f>Raw_Data!O3930</f>
        <v/>
      </c>
      <c r="P3930">
        <f>Raw_Data!P3930</f>
        <v/>
      </c>
      <c r="Q3930">
        <f>Raw_Data!Q3930</f>
        <v/>
      </c>
      <c r="R3930">
        <f>Raw_Data!R3930</f>
        <v/>
      </c>
      <c r="S3930">
        <f>Raw_Data!S3930</f>
        <v/>
      </c>
      <c r="T3930">
        <f>YEAR(B3930)</f>
        <v/>
      </c>
      <c r="U3930">
        <f>MONTH(B3930)</f>
        <v/>
      </c>
      <c r="V3930">
        <f>TEXT(B3930,"mmm")</f>
        <v/>
      </c>
      <c r="W3930" s="15">
        <f>IFERROR(N3930/L3930,0)</f>
        <v/>
      </c>
      <c r="X3930">
        <f>IF(K3930=0,"No Discount",IF(K3930&lt;=5%,"Low",IF(K3930&lt;=15%,"Medium","High")))</f>
        <v/>
      </c>
      <c r="Y3930">
        <f>IF(L3930&gt;=20000,"High Value",IF(L3930&gt;=5000,"Medium Value","Low Value"))</f>
        <v/>
      </c>
      <c r="Z3930">
        <f>IF(R3930&lt;=3,"Fast",IF(R3930&lt;=5,"On Time","Delayed"))</f>
        <v/>
      </c>
    </row>
    <row r="3931">
      <c r="A3931">
        <f>Raw_Data!A3931</f>
        <v/>
      </c>
      <c r="B3931" s="11">
        <f>Raw_Data!B3931</f>
        <v/>
      </c>
      <c r="C3931">
        <f>Raw_Data!C3931</f>
        <v/>
      </c>
      <c r="D3931">
        <f>Raw_Data!D3931</f>
        <v/>
      </c>
      <c r="E3931">
        <f>Raw_Data!E3931</f>
        <v/>
      </c>
      <c r="F3931">
        <f>Raw_Data!F3931</f>
        <v/>
      </c>
      <c r="G3931">
        <f>Raw_Data!G3931</f>
        <v/>
      </c>
      <c r="H3931">
        <f>Raw_Data!H3931</f>
        <v/>
      </c>
      <c r="I3931">
        <f>Raw_Data!I3931</f>
        <v/>
      </c>
      <c r="J3931" s="12">
        <f>Raw_Data!J3931</f>
        <v/>
      </c>
      <c r="K3931" s="13">
        <f>Raw_Data!K3931</f>
        <v/>
      </c>
      <c r="L3931" s="12">
        <f>Raw_Data!L3931</f>
        <v/>
      </c>
      <c r="M3931" s="12">
        <f>Raw_Data!M3931</f>
        <v/>
      </c>
      <c r="N3931" s="12">
        <f>Raw_Data!N3931</f>
        <v/>
      </c>
      <c r="O3931">
        <f>Raw_Data!O3931</f>
        <v/>
      </c>
      <c r="P3931">
        <f>Raw_Data!P3931</f>
        <v/>
      </c>
      <c r="Q3931">
        <f>Raw_Data!Q3931</f>
        <v/>
      </c>
      <c r="R3931">
        <f>Raw_Data!R3931</f>
        <v/>
      </c>
      <c r="S3931">
        <f>Raw_Data!S3931</f>
        <v/>
      </c>
      <c r="T3931">
        <f>YEAR(B3931)</f>
        <v/>
      </c>
      <c r="U3931">
        <f>MONTH(B3931)</f>
        <v/>
      </c>
      <c r="V3931">
        <f>TEXT(B3931,"mmm")</f>
        <v/>
      </c>
      <c r="W3931" s="15">
        <f>IFERROR(N3931/L3931,0)</f>
        <v/>
      </c>
      <c r="X3931">
        <f>IF(K3931=0,"No Discount",IF(K3931&lt;=5%,"Low",IF(K3931&lt;=15%,"Medium","High")))</f>
        <v/>
      </c>
      <c r="Y3931">
        <f>IF(L3931&gt;=20000,"High Value",IF(L3931&gt;=5000,"Medium Value","Low Value"))</f>
        <v/>
      </c>
      <c r="Z3931">
        <f>IF(R3931&lt;=3,"Fast",IF(R3931&lt;=5,"On Time","Delayed"))</f>
        <v/>
      </c>
    </row>
    <row r="3932">
      <c r="A3932">
        <f>Raw_Data!A3932</f>
        <v/>
      </c>
      <c r="B3932" s="11">
        <f>Raw_Data!B3932</f>
        <v/>
      </c>
      <c r="C3932">
        <f>Raw_Data!C3932</f>
        <v/>
      </c>
      <c r="D3932">
        <f>Raw_Data!D3932</f>
        <v/>
      </c>
      <c r="E3932">
        <f>Raw_Data!E3932</f>
        <v/>
      </c>
      <c r="F3932">
        <f>Raw_Data!F3932</f>
        <v/>
      </c>
      <c r="G3932">
        <f>Raw_Data!G3932</f>
        <v/>
      </c>
      <c r="H3932">
        <f>Raw_Data!H3932</f>
        <v/>
      </c>
      <c r="I3932">
        <f>Raw_Data!I3932</f>
        <v/>
      </c>
      <c r="J3932" s="12">
        <f>Raw_Data!J3932</f>
        <v/>
      </c>
      <c r="K3932" s="13">
        <f>Raw_Data!K3932</f>
        <v/>
      </c>
      <c r="L3932" s="12">
        <f>Raw_Data!L3932</f>
        <v/>
      </c>
      <c r="M3932" s="12">
        <f>Raw_Data!M3932</f>
        <v/>
      </c>
      <c r="N3932" s="12">
        <f>Raw_Data!N3932</f>
        <v/>
      </c>
      <c r="O3932">
        <f>Raw_Data!O3932</f>
        <v/>
      </c>
      <c r="P3932">
        <f>Raw_Data!P3932</f>
        <v/>
      </c>
      <c r="Q3932">
        <f>Raw_Data!Q3932</f>
        <v/>
      </c>
      <c r="R3932">
        <f>Raw_Data!R3932</f>
        <v/>
      </c>
      <c r="S3932">
        <f>Raw_Data!S3932</f>
        <v/>
      </c>
      <c r="T3932">
        <f>YEAR(B3932)</f>
        <v/>
      </c>
      <c r="U3932">
        <f>MONTH(B3932)</f>
        <v/>
      </c>
      <c r="V3932">
        <f>TEXT(B3932,"mmm")</f>
        <v/>
      </c>
      <c r="W3932" s="15">
        <f>IFERROR(N3932/L3932,0)</f>
        <v/>
      </c>
      <c r="X3932">
        <f>IF(K3932=0,"No Discount",IF(K3932&lt;=5%,"Low",IF(K3932&lt;=15%,"Medium","High")))</f>
        <v/>
      </c>
      <c r="Y3932">
        <f>IF(L3932&gt;=20000,"High Value",IF(L3932&gt;=5000,"Medium Value","Low Value"))</f>
        <v/>
      </c>
      <c r="Z3932">
        <f>IF(R3932&lt;=3,"Fast",IF(R3932&lt;=5,"On Time","Delayed"))</f>
        <v/>
      </c>
    </row>
    <row r="3933">
      <c r="A3933">
        <f>Raw_Data!A3933</f>
        <v/>
      </c>
      <c r="B3933" s="11">
        <f>Raw_Data!B3933</f>
        <v/>
      </c>
      <c r="C3933">
        <f>Raw_Data!C3933</f>
        <v/>
      </c>
      <c r="D3933">
        <f>Raw_Data!D3933</f>
        <v/>
      </c>
      <c r="E3933">
        <f>Raw_Data!E3933</f>
        <v/>
      </c>
      <c r="F3933">
        <f>Raw_Data!F3933</f>
        <v/>
      </c>
      <c r="G3933">
        <f>Raw_Data!G3933</f>
        <v/>
      </c>
      <c r="H3933">
        <f>Raw_Data!H3933</f>
        <v/>
      </c>
      <c r="I3933">
        <f>Raw_Data!I3933</f>
        <v/>
      </c>
      <c r="J3933" s="12">
        <f>Raw_Data!J3933</f>
        <v/>
      </c>
      <c r="K3933" s="13">
        <f>Raw_Data!K3933</f>
        <v/>
      </c>
      <c r="L3933" s="12">
        <f>Raw_Data!L3933</f>
        <v/>
      </c>
      <c r="M3933" s="12">
        <f>Raw_Data!M3933</f>
        <v/>
      </c>
      <c r="N3933" s="12">
        <f>Raw_Data!N3933</f>
        <v/>
      </c>
      <c r="O3933">
        <f>Raw_Data!O3933</f>
        <v/>
      </c>
      <c r="P3933">
        <f>Raw_Data!P3933</f>
        <v/>
      </c>
      <c r="Q3933">
        <f>Raw_Data!Q3933</f>
        <v/>
      </c>
      <c r="R3933">
        <f>Raw_Data!R3933</f>
        <v/>
      </c>
      <c r="S3933">
        <f>Raw_Data!S3933</f>
        <v/>
      </c>
      <c r="T3933">
        <f>YEAR(B3933)</f>
        <v/>
      </c>
      <c r="U3933">
        <f>MONTH(B3933)</f>
        <v/>
      </c>
      <c r="V3933">
        <f>TEXT(B3933,"mmm")</f>
        <v/>
      </c>
      <c r="W3933" s="15">
        <f>IFERROR(N3933/L3933,0)</f>
        <v/>
      </c>
      <c r="X3933">
        <f>IF(K3933=0,"No Discount",IF(K3933&lt;=5%,"Low",IF(K3933&lt;=15%,"Medium","High")))</f>
        <v/>
      </c>
      <c r="Y3933">
        <f>IF(L3933&gt;=20000,"High Value",IF(L3933&gt;=5000,"Medium Value","Low Value"))</f>
        <v/>
      </c>
      <c r="Z3933">
        <f>IF(R3933&lt;=3,"Fast",IF(R3933&lt;=5,"On Time","Delayed"))</f>
        <v/>
      </c>
    </row>
    <row r="3934">
      <c r="A3934">
        <f>Raw_Data!A3934</f>
        <v/>
      </c>
      <c r="B3934" s="11">
        <f>Raw_Data!B3934</f>
        <v/>
      </c>
      <c r="C3934">
        <f>Raw_Data!C3934</f>
        <v/>
      </c>
      <c r="D3934">
        <f>Raw_Data!D3934</f>
        <v/>
      </c>
      <c r="E3934">
        <f>Raw_Data!E3934</f>
        <v/>
      </c>
      <c r="F3934">
        <f>Raw_Data!F3934</f>
        <v/>
      </c>
      <c r="G3934">
        <f>Raw_Data!G3934</f>
        <v/>
      </c>
      <c r="H3934">
        <f>Raw_Data!H3934</f>
        <v/>
      </c>
      <c r="I3934">
        <f>Raw_Data!I3934</f>
        <v/>
      </c>
      <c r="J3934" s="12">
        <f>Raw_Data!J3934</f>
        <v/>
      </c>
      <c r="K3934" s="13">
        <f>Raw_Data!K3934</f>
        <v/>
      </c>
      <c r="L3934" s="12">
        <f>Raw_Data!L3934</f>
        <v/>
      </c>
      <c r="M3934" s="12">
        <f>Raw_Data!M3934</f>
        <v/>
      </c>
      <c r="N3934" s="12">
        <f>Raw_Data!N3934</f>
        <v/>
      </c>
      <c r="O3934">
        <f>Raw_Data!O3934</f>
        <v/>
      </c>
      <c r="P3934">
        <f>Raw_Data!P3934</f>
        <v/>
      </c>
      <c r="Q3934">
        <f>Raw_Data!Q3934</f>
        <v/>
      </c>
      <c r="R3934">
        <f>Raw_Data!R3934</f>
        <v/>
      </c>
      <c r="S3934">
        <f>Raw_Data!S3934</f>
        <v/>
      </c>
      <c r="T3934">
        <f>YEAR(B3934)</f>
        <v/>
      </c>
      <c r="U3934">
        <f>MONTH(B3934)</f>
        <v/>
      </c>
      <c r="V3934">
        <f>TEXT(B3934,"mmm")</f>
        <v/>
      </c>
      <c r="W3934" s="15">
        <f>IFERROR(N3934/L3934,0)</f>
        <v/>
      </c>
      <c r="X3934">
        <f>IF(K3934=0,"No Discount",IF(K3934&lt;=5%,"Low",IF(K3934&lt;=15%,"Medium","High")))</f>
        <v/>
      </c>
      <c r="Y3934">
        <f>IF(L3934&gt;=20000,"High Value",IF(L3934&gt;=5000,"Medium Value","Low Value"))</f>
        <v/>
      </c>
      <c r="Z3934">
        <f>IF(R3934&lt;=3,"Fast",IF(R3934&lt;=5,"On Time","Delayed"))</f>
        <v/>
      </c>
    </row>
    <row r="3935">
      <c r="A3935">
        <f>Raw_Data!A3935</f>
        <v/>
      </c>
      <c r="B3935" s="11">
        <f>Raw_Data!B3935</f>
        <v/>
      </c>
      <c r="C3935">
        <f>Raw_Data!C3935</f>
        <v/>
      </c>
      <c r="D3935">
        <f>Raw_Data!D3935</f>
        <v/>
      </c>
      <c r="E3935">
        <f>Raw_Data!E3935</f>
        <v/>
      </c>
      <c r="F3935">
        <f>Raw_Data!F3935</f>
        <v/>
      </c>
      <c r="G3935">
        <f>Raw_Data!G3935</f>
        <v/>
      </c>
      <c r="H3935">
        <f>Raw_Data!H3935</f>
        <v/>
      </c>
      <c r="I3935">
        <f>Raw_Data!I3935</f>
        <v/>
      </c>
      <c r="J3935" s="12">
        <f>Raw_Data!J3935</f>
        <v/>
      </c>
      <c r="K3935" s="13">
        <f>Raw_Data!K3935</f>
        <v/>
      </c>
      <c r="L3935" s="12">
        <f>Raw_Data!L3935</f>
        <v/>
      </c>
      <c r="M3935" s="12">
        <f>Raw_Data!M3935</f>
        <v/>
      </c>
      <c r="N3935" s="12">
        <f>Raw_Data!N3935</f>
        <v/>
      </c>
      <c r="O3935">
        <f>Raw_Data!O3935</f>
        <v/>
      </c>
      <c r="P3935">
        <f>Raw_Data!P3935</f>
        <v/>
      </c>
      <c r="Q3935">
        <f>Raw_Data!Q3935</f>
        <v/>
      </c>
      <c r="R3935">
        <f>Raw_Data!R3935</f>
        <v/>
      </c>
      <c r="S3935">
        <f>Raw_Data!S3935</f>
        <v/>
      </c>
      <c r="T3935">
        <f>YEAR(B3935)</f>
        <v/>
      </c>
      <c r="U3935">
        <f>MONTH(B3935)</f>
        <v/>
      </c>
      <c r="V3935">
        <f>TEXT(B3935,"mmm")</f>
        <v/>
      </c>
      <c r="W3935" s="15">
        <f>IFERROR(N3935/L3935,0)</f>
        <v/>
      </c>
      <c r="X3935">
        <f>IF(K3935=0,"No Discount",IF(K3935&lt;=5%,"Low",IF(K3935&lt;=15%,"Medium","High")))</f>
        <v/>
      </c>
      <c r="Y3935">
        <f>IF(L3935&gt;=20000,"High Value",IF(L3935&gt;=5000,"Medium Value","Low Value"))</f>
        <v/>
      </c>
      <c r="Z3935">
        <f>IF(R3935&lt;=3,"Fast",IF(R3935&lt;=5,"On Time","Delayed"))</f>
        <v/>
      </c>
    </row>
    <row r="3936">
      <c r="A3936">
        <f>Raw_Data!A3936</f>
        <v/>
      </c>
      <c r="B3936" s="11">
        <f>Raw_Data!B3936</f>
        <v/>
      </c>
      <c r="C3936">
        <f>Raw_Data!C3936</f>
        <v/>
      </c>
      <c r="D3936">
        <f>Raw_Data!D3936</f>
        <v/>
      </c>
      <c r="E3936">
        <f>Raw_Data!E3936</f>
        <v/>
      </c>
      <c r="F3936">
        <f>Raw_Data!F3936</f>
        <v/>
      </c>
      <c r="G3936">
        <f>Raw_Data!G3936</f>
        <v/>
      </c>
      <c r="H3936">
        <f>Raw_Data!H3936</f>
        <v/>
      </c>
      <c r="I3936">
        <f>Raw_Data!I3936</f>
        <v/>
      </c>
      <c r="J3936" s="12">
        <f>Raw_Data!J3936</f>
        <v/>
      </c>
      <c r="K3936" s="13">
        <f>Raw_Data!K3936</f>
        <v/>
      </c>
      <c r="L3936" s="12">
        <f>Raw_Data!L3936</f>
        <v/>
      </c>
      <c r="M3936" s="12">
        <f>Raw_Data!M3936</f>
        <v/>
      </c>
      <c r="N3936" s="12">
        <f>Raw_Data!N3936</f>
        <v/>
      </c>
      <c r="O3936">
        <f>Raw_Data!O3936</f>
        <v/>
      </c>
      <c r="P3936">
        <f>Raw_Data!P3936</f>
        <v/>
      </c>
      <c r="Q3936">
        <f>Raw_Data!Q3936</f>
        <v/>
      </c>
      <c r="R3936">
        <f>Raw_Data!R3936</f>
        <v/>
      </c>
      <c r="S3936">
        <f>Raw_Data!S3936</f>
        <v/>
      </c>
      <c r="T3936">
        <f>YEAR(B3936)</f>
        <v/>
      </c>
      <c r="U3936">
        <f>MONTH(B3936)</f>
        <v/>
      </c>
      <c r="V3936">
        <f>TEXT(B3936,"mmm")</f>
        <v/>
      </c>
      <c r="W3936" s="15">
        <f>IFERROR(N3936/L3936,0)</f>
        <v/>
      </c>
      <c r="X3936">
        <f>IF(K3936=0,"No Discount",IF(K3936&lt;=5%,"Low",IF(K3936&lt;=15%,"Medium","High")))</f>
        <v/>
      </c>
      <c r="Y3936">
        <f>IF(L3936&gt;=20000,"High Value",IF(L3936&gt;=5000,"Medium Value","Low Value"))</f>
        <v/>
      </c>
      <c r="Z3936">
        <f>IF(R3936&lt;=3,"Fast",IF(R3936&lt;=5,"On Time","Delayed"))</f>
        <v/>
      </c>
    </row>
    <row r="3937">
      <c r="A3937">
        <f>Raw_Data!A3937</f>
        <v/>
      </c>
      <c r="B3937" s="11">
        <f>Raw_Data!B3937</f>
        <v/>
      </c>
      <c r="C3937">
        <f>Raw_Data!C3937</f>
        <v/>
      </c>
      <c r="D3937">
        <f>Raw_Data!D3937</f>
        <v/>
      </c>
      <c r="E3937">
        <f>Raw_Data!E3937</f>
        <v/>
      </c>
      <c r="F3937">
        <f>Raw_Data!F3937</f>
        <v/>
      </c>
      <c r="G3937">
        <f>Raw_Data!G3937</f>
        <v/>
      </c>
      <c r="H3937">
        <f>Raw_Data!H3937</f>
        <v/>
      </c>
      <c r="I3937">
        <f>Raw_Data!I3937</f>
        <v/>
      </c>
      <c r="J3937" s="12">
        <f>Raw_Data!J3937</f>
        <v/>
      </c>
      <c r="K3937" s="13">
        <f>Raw_Data!K3937</f>
        <v/>
      </c>
      <c r="L3937" s="12">
        <f>Raw_Data!L3937</f>
        <v/>
      </c>
      <c r="M3937" s="12">
        <f>Raw_Data!M3937</f>
        <v/>
      </c>
      <c r="N3937" s="12">
        <f>Raw_Data!N3937</f>
        <v/>
      </c>
      <c r="O3937">
        <f>Raw_Data!O3937</f>
        <v/>
      </c>
      <c r="P3937">
        <f>Raw_Data!P3937</f>
        <v/>
      </c>
      <c r="Q3937">
        <f>Raw_Data!Q3937</f>
        <v/>
      </c>
      <c r="R3937">
        <f>Raw_Data!R3937</f>
        <v/>
      </c>
      <c r="S3937">
        <f>Raw_Data!S3937</f>
        <v/>
      </c>
      <c r="T3937">
        <f>YEAR(B3937)</f>
        <v/>
      </c>
      <c r="U3937">
        <f>MONTH(B3937)</f>
        <v/>
      </c>
      <c r="V3937">
        <f>TEXT(B3937,"mmm")</f>
        <v/>
      </c>
      <c r="W3937" s="15">
        <f>IFERROR(N3937/L3937,0)</f>
        <v/>
      </c>
      <c r="X3937">
        <f>IF(K3937=0,"No Discount",IF(K3937&lt;=5%,"Low",IF(K3937&lt;=15%,"Medium","High")))</f>
        <v/>
      </c>
      <c r="Y3937">
        <f>IF(L3937&gt;=20000,"High Value",IF(L3937&gt;=5000,"Medium Value","Low Value"))</f>
        <v/>
      </c>
      <c r="Z3937">
        <f>IF(R3937&lt;=3,"Fast",IF(R3937&lt;=5,"On Time","Delayed"))</f>
        <v/>
      </c>
    </row>
    <row r="3938">
      <c r="A3938">
        <f>Raw_Data!A3938</f>
        <v/>
      </c>
      <c r="B3938" s="11">
        <f>Raw_Data!B3938</f>
        <v/>
      </c>
      <c r="C3938">
        <f>Raw_Data!C3938</f>
        <v/>
      </c>
      <c r="D3938">
        <f>Raw_Data!D3938</f>
        <v/>
      </c>
      <c r="E3938">
        <f>Raw_Data!E3938</f>
        <v/>
      </c>
      <c r="F3938">
        <f>Raw_Data!F3938</f>
        <v/>
      </c>
      <c r="G3938">
        <f>Raw_Data!G3938</f>
        <v/>
      </c>
      <c r="H3938">
        <f>Raw_Data!H3938</f>
        <v/>
      </c>
      <c r="I3938">
        <f>Raw_Data!I3938</f>
        <v/>
      </c>
      <c r="J3938" s="12">
        <f>Raw_Data!J3938</f>
        <v/>
      </c>
      <c r="K3938" s="13">
        <f>Raw_Data!K3938</f>
        <v/>
      </c>
      <c r="L3938" s="12">
        <f>Raw_Data!L3938</f>
        <v/>
      </c>
      <c r="M3938" s="12">
        <f>Raw_Data!M3938</f>
        <v/>
      </c>
      <c r="N3938" s="12">
        <f>Raw_Data!N3938</f>
        <v/>
      </c>
      <c r="O3938">
        <f>Raw_Data!O3938</f>
        <v/>
      </c>
      <c r="P3938">
        <f>Raw_Data!P3938</f>
        <v/>
      </c>
      <c r="Q3938">
        <f>Raw_Data!Q3938</f>
        <v/>
      </c>
      <c r="R3938">
        <f>Raw_Data!R3938</f>
        <v/>
      </c>
      <c r="S3938">
        <f>Raw_Data!S3938</f>
        <v/>
      </c>
      <c r="T3938">
        <f>YEAR(B3938)</f>
        <v/>
      </c>
      <c r="U3938">
        <f>MONTH(B3938)</f>
        <v/>
      </c>
      <c r="V3938">
        <f>TEXT(B3938,"mmm")</f>
        <v/>
      </c>
      <c r="W3938" s="15">
        <f>IFERROR(N3938/L3938,0)</f>
        <v/>
      </c>
      <c r="X3938">
        <f>IF(K3938=0,"No Discount",IF(K3938&lt;=5%,"Low",IF(K3938&lt;=15%,"Medium","High")))</f>
        <v/>
      </c>
      <c r="Y3938">
        <f>IF(L3938&gt;=20000,"High Value",IF(L3938&gt;=5000,"Medium Value","Low Value"))</f>
        <v/>
      </c>
      <c r="Z3938">
        <f>IF(R3938&lt;=3,"Fast",IF(R3938&lt;=5,"On Time","Delayed"))</f>
        <v/>
      </c>
    </row>
    <row r="3939">
      <c r="A3939">
        <f>Raw_Data!A3939</f>
        <v/>
      </c>
      <c r="B3939" s="11">
        <f>Raw_Data!B3939</f>
        <v/>
      </c>
      <c r="C3939">
        <f>Raw_Data!C3939</f>
        <v/>
      </c>
      <c r="D3939">
        <f>Raw_Data!D3939</f>
        <v/>
      </c>
      <c r="E3939">
        <f>Raw_Data!E3939</f>
        <v/>
      </c>
      <c r="F3939">
        <f>Raw_Data!F3939</f>
        <v/>
      </c>
      <c r="G3939">
        <f>Raw_Data!G3939</f>
        <v/>
      </c>
      <c r="H3939">
        <f>Raw_Data!H3939</f>
        <v/>
      </c>
      <c r="I3939">
        <f>Raw_Data!I3939</f>
        <v/>
      </c>
      <c r="J3939" s="12">
        <f>Raw_Data!J3939</f>
        <v/>
      </c>
      <c r="K3939" s="13">
        <f>Raw_Data!K3939</f>
        <v/>
      </c>
      <c r="L3939" s="12">
        <f>Raw_Data!L3939</f>
        <v/>
      </c>
      <c r="M3939" s="12">
        <f>Raw_Data!M3939</f>
        <v/>
      </c>
      <c r="N3939" s="12">
        <f>Raw_Data!N3939</f>
        <v/>
      </c>
      <c r="O3939">
        <f>Raw_Data!O3939</f>
        <v/>
      </c>
      <c r="P3939">
        <f>Raw_Data!P3939</f>
        <v/>
      </c>
      <c r="Q3939">
        <f>Raw_Data!Q3939</f>
        <v/>
      </c>
      <c r="R3939">
        <f>Raw_Data!R3939</f>
        <v/>
      </c>
      <c r="S3939">
        <f>Raw_Data!S3939</f>
        <v/>
      </c>
      <c r="T3939">
        <f>YEAR(B3939)</f>
        <v/>
      </c>
      <c r="U3939">
        <f>MONTH(B3939)</f>
        <v/>
      </c>
      <c r="V3939">
        <f>TEXT(B3939,"mmm")</f>
        <v/>
      </c>
      <c r="W3939" s="15">
        <f>IFERROR(N3939/L3939,0)</f>
        <v/>
      </c>
      <c r="X3939">
        <f>IF(K3939=0,"No Discount",IF(K3939&lt;=5%,"Low",IF(K3939&lt;=15%,"Medium","High")))</f>
        <v/>
      </c>
      <c r="Y3939">
        <f>IF(L3939&gt;=20000,"High Value",IF(L3939&gt;=5000,"Medium Value","Low Value"))</f>
        <v/>
      </c>
      <c r="Z3939">
        <f>IF(R3939&lt;=3,"Fast",IF(R3939&lt;=5,"On Time","Delayed"))</f>
        <v/>
      </c>
    </row>
    <row r="3940">
      <c r="A3940">
        <f>Raw_Data!A3940</f>
        <v/>
      </c>
      <c r="B3940" s="11">
        <f>Raw_Data!B3940</f>
        <v/>
      </c>
      <c r="C3940">
        <f>Raw_Data!C3940</f>
        <v/>
      </c>
      <c r="D3940">
        <f>Raw_Data!D3940</f>
        <v/>
      </c>
      <c r="E3940">
        <f>Raw_Data!E3940</f>
        <v/>
      </c>
      <c r="F3940">
        <f>Raw_Data!F3940</f>
        <v/>
      </c>
      <c r="G3940">
        <f>Raw_Data!G3940</f>
        <v/>
      </c>
      <c r="H3940">
        <f>Raw_Data!H3940</f>
        <v/>
      </c>
      <c r="I3940">
        <f>Raw_Data!I3940</f>
        <v/>
      </c>
      <c r="J3940" s="12">
        <f>Raw_Data!J3940</f>
        <v/>
      </c>
      <c r="K3940" s="13">
        <f>Raw_Data!K3940</f>
        <v/>
      </c>
      <c r="L3940" s="12">
        <f>Raw_Data!L3940</f>
        <v/>
      </c>
      <c r="M3940" s="12">
        <f>Raw_Data!M3940</f>
        <v/>
      </c>
      <c r="N3940" s="12">
        <f>Raw_Data!N3940</f>
        <v/>
      </c>
      <c r="O3940">
        <f>Raw_Data!O3940</f>
        <v/>
      </c>
      <c r="P3940">
        <f>Raw_Data!P3940</f>
        <v/>
      </c>
      <c r="Q3940">
        <f>Raw_Data!Q3940</f>
        <v/>
      </c>
      <c r="R3940">
        <f>Raw_Data!R3940</f>
        <v/>
      </c>
      <c r="S3940">
        <f>Raw_Data!S3940</f>
        <v/>
      </c>
      <c r="T3940">
        <f>YEAR(B3940)</f>
        <v/>
      </c>
      <c r="U3940">
        <f>MONTH(B3940)</f>
        <v/>
      </c>
      <c r="V3940">
        <f>TEXT(B3940,"mmm")</f>
        <v/>
      </c>
      <c r="W3940" s="15">
        <f>IFERROR(N3940/L3940,0)</f>
        <v/>
      </c>
      <c r="X3940">
        <f>IF(K3940=0,"No Discount",IF(K3940&lt;=5%,"Low",IF(K3940&lt;=15%,"Medium","High")))</f>
        <v/>
      </c>
      <c r="Y3940">
        <f>IF(L3940&gt;=20000,"High Value",IF(L3940&gt;=5000,"Medium Value","Low Value"))</f>
        <v/>
      </c>
      <c r="Z3940">
        <f>IF(R3940&lt;=3,"Fast",IF(R3940&lt;=5,"On Time","Delayed"))</f>
        <v/>
      </c>
    </row>
    <row r="3941">
      <c r="A3941">
        <f>Raw_Data!A3941</f>
        <v/>
      </c>
      <c r="B3941" s="11">
        <f>Raw_Data!B3941</f>
        <v/>
      </c>
      <c r="C3941">
        <f>Raw_Data!C3941</f>
        <v/>
      </c>
      <c r="D3941">
        <f>Raw_Data!D3941</f>
        <v/>
      </c>
      <c r="E3941">
        <f>Raw_Data!E3941</f>
        <v/>
      </c>
      <c r="F3941">
        <f>Raw_Data!F3941</f>
        <v/>
      </c>
      <c r="G3941">
        <f>Raw_Data!G3941</f>
        <v/>
      </c>
      <c r="H3941">
        <f>Raw_Data!H3941</f>
        <v/>
      </c>
      <c r="I3941">
        <f>Raw_Data!I3941</f>
        <v/>
      </c>
      <c r="J3941" s="12">
        <f>Raw_Data!J3941</f>
        <v/>
      </c>
      <c r="K3941" s="13">
        <f>Raw_Data!K3941</f>
        <v/>
      </c>
      <c r="L3941" s="12">
        <f>Raw_Data!L3941</f>
        <v/>
      </c>
      <c r="M3941" s="12">
        <f>Raw_Data!M3941</f>
        <v/>
      </c>
      <c r="N3941" s="12">
        <f>Raw_Data!N3941</f>
        <v/>
      </c>
      <c r="O3941">
        <f>Raw_Data!O3941</f>
        <v/>
      </c>
      <c r="P3941">
        <f>Raw_Data!P3941</f>
        <v/>
      </c>
      <c r="Q3941">
        <f>Raw_Data!Q3941</f>
        <v/>
      </c>
      <c r="R3941">
        <f>Raw_Data!R3941</f>
        <v/>
      </c>
      <c r="S3941">
        <f>Raw_Data!S3941</f>
        <v/>
      </c>
      <c r="T3941">
        <f>YEAR(B3941)</f>
        <v/>
      </c>
      <c r="U3941">
        <f>MONTH(B3941)</f>
        <v/>
      </c>
      <c r="V3941">
        <f>TEXT(B3941,"mmm")</f>
        <v/>
      </c>
      <c r="W3941" s="15">
        <f>IFERROR(N3941/L3941,0)</f>
        <v/>
      </c>
      <c r="X3941">
        <f>IF(K3941=0,"No Discount",IF(K3941&lt;=5%,"Low",IF(K3941&lt;=15%,"Medium","High")))</f>
        <v/>
      </c>
      <c r="Y3941">
        <f>IF(L3941&gt;=20000,"High Value",IF(L3941&gt;=5000,"Medium Value","Low Value"))</f>
        <v/>
      </c>
      <c r="Z3941">
        <f>IF(R3941&lt;=3,"Fast",IF(R3941&lt;=5,"On Time","Delayed"))</f>
        <v/>
      </c>
    </row>
    <row r="3942">
      <c r="A3942">
        <f>Raw_Data!A3942</f>
        <v/>
      </c>
      <c r="B3942" s="11">
        <f>Raw_Data!B3942</f>
        <v/>
      </c>
      <c r="C3942">
        <f>Raw_Data!C3942</f>
        <v/>
      </c>
      <c r="D3942">
        <f>Raw_Data!D3942</f>
        <v/>
      </c>
      <c r="E3942">
        <f>Raw_Data!E3942</f>
        <v/>
      </c>
      <c r="F3942">
        <f>Raw_Data!F3942</f>
        <v/>
      </c>
      <c r="G3942">
        <f>Raw_Data!G3942</f>
        <v/>
      </c>
      <c r="H3942">
        <f>Raw_Data!H3942</f>
        <v/>
      </c>
      <c r="I3942">
        <f>Raw_Data!I3942</f>
        <v/>
      </c>
      <c r="J3942" s="12">
        <f>Raw_Data!J3942</f>
        <v/>
      </c>
      <c r="K3942" s="13">
        <f>Raw_Data!K3942</f>
        <v/>
      </c>
      <c r="L3942" s="12">
        <f>Raw_Data!L3942</f>
        <v/>
      </c>
      <c r="M3942" s="12">
        <f>Raw_Data!M3942</f>
        <v/>
      </c>
      <c r="N3942" s="12">
        <f>Raw_Data!N3942</f>
        <v/>
      </c>
      <c r="O3942">
        <f>Raw_Data!O3942</f>
        <v/>
      </c>
      <c r="P3942">
        <f>Raw_Data!P3942</f>
        <v/>
      </c>
      <c r="Q3942">
        <f>Raw_Data!Q3942</f>
        <v/>
      </c>
      <c r="R3942">
        <f>Raw_Data!R3942</f>
        <v/>
      </c>
      <c r="S3942">
        <f>Raw_Data!S3942</f>
        <v/>
      </c>
      <c r="T3942">
        <f>YEAR(B3942)</f>
        <v/>
      </c>
      <c r="U3942">
        <f>MONTH(B3942)</f>
        <v/>
      </c>
      <c r="V3942">
        <f>TEXT(B3942,"mmm")</f>
        <v/>
      </c>
      <c r="W3942" s="15">
        <f>IFERROR(N3942/L3942,0)</f>
        <v/>
      </c>
      <c r="X3942">
        <f>IF(K3942=0,"No Discount",IF(K3942&lt;=5%,"Low",IF(K3942&lt;=15%,"Medium","High")))</f>
        <v/>
      </c>
      <c r="Y3942">
        <f>IF(L3942&gt;=20000,"High Value",IF(L3942&gt;=5000,"Medium Value","Low Value"))</f>
        <v/>
      </c>
      <c r="Z3942">
        <f>IF(R3942&lt;=3,"Fast",IF(R3942&lt;=5,"On Time","Delayed"))</f>
        <v/>
      </c>
    </row>
    <row r="3943">
      <c r="A3943">
        <f>Raw_Data!A3943</f>
        <v/>
      </c>
      <c r="B3943" s="11">
        <f>Raw_Data!B3943</f>
        <v/>
      </c>
      <c r="C3943">
        <f>Raw_Data!C3943</f>
        <v/>
      </c>
      <c r="D3943">
        <f>Raw_Data!D3943</f>
        <v/>
      </c>
      <c r="E3943">
        <f>Raw_Data!E3943</f>
        <v/>
      </c>
      <c r="F3943">
        <f>Raw_Data!F3943</f>
        <v/>
      </c>
      <c r="G3943">
        <f>Raw_Data!G3943</f>
        <v/>
      </c>
      <c r="H3943">
        <f>Raw_Data!H3943</f>
        <v/>
      </c>
      <c r="I3943">
        <f>Raw_Data!I3943</f>
        <v/>
      </c>
      <c r="J3943" s="12">
        <f>Raw_Data!J3943</f>
        <v/>
      </c>
      <c r="K3943" s="13">
        <f>Raw_Data!K3943</f>
        <v/>
      </c>
      <c r="L3943" s="12">
        <f>Raw_Data!L3943</f>
        <v/>
      </c>
      <c r="M3943" s="12">
        <f>Raw_Data!M3943</f>
        <v/>
      </c>
      <c r="N3943" s="12">
        <f>Raw_Data!N3943</f>
        <v/>
      </c>
      <c r="O3943">
        <f>Raw_Data!O3943</f>
        <v/>
      </c>
      <c r="P3943">
        <f>Raw_Data!P3943</f>
        <v/>
      </c>
      <c r="Q3943">
        <f>Raw_Data!Q3943</f>
        <v/>
      </c>
      <c r="R3943">
        <f>Raw_Data!R3943</f>
        <v/>
      </c>
      <c r="S3943">
        <f>Raw_Data!S3943</f>
        <v/>
      </c>
      <c r="T3943">
        <f>YEAR(B3943)</f>
        <v/>
      </c>
      <c r="U3943">
        <f>MONTH(B3943)</f>
        <v/>
      </c>
      <c r="V3943">
        <f>TEXT(B3943,"mmm")</f>
        <v/>
      </c>
      <c r="W3943" s="15">
        <f>IFERROR(N3943/L3943,0)</f>
        <v/>
      </c>
      <c r="X3943">
        <f>IF(K3943=0,"No Discount",IF(K3943&lt;=5%,"Low",IF(K3943&lt;=15%,"Medium","High")))</f>
        <v/>
      </c>
      <c r="Y3943">
        <f>IF(L3943&gt;=20000,"High Value",IF(L3943&gt;=5000,"Medium Value","Low Value"))</f>
        <v/>
      </c>
      <c r="Z3943">
        <f>IF(R3943&lt;=3,"Fast",IF(R3943&lt;=5,"On Time","Delayed"))</f>
        <v/>
      </c>
    </row>
    <row r="3944">
      <c r="A3944">
        <f>Raw_Data!A3944</f>
        <v/>
      </c>
      <c r="B3944" s="11">
        <f>Raw_Data!B3944</f>
        <v/>
      </c>
      <c r="C3944">
        <f>Raw_Data!C3944</f>
        <v/>
      </c>
      <c r="D3944">
        <f>Raw_Data!D3944</f>
        <v/>
      </c>
      <c r="E3944">
        <f>Raw_Data!E3944</f>
        <v/>
      </c>
      <c r="F3944">
        <f>Raw_Data!F3944</f>
        <v/>
      </c>
      <c r="G3944">
        <f>Raw_Data!G3944</f>
        <v/>
      </c>
      <c r="H3944">
        <f>Raw_Data!H3944</f>
        <v/>
      </c>
      <c r="I3944">
        <f>Raw_Data!I3944</f>
        <v/>
      </c>
      <c r="J3944" s="12">
        <f>Raw_Data!J3944</f>
        <v/>
      </c>
      <c r="K3944" s="13">
        <f>Raw_Data!K3944</f>
        <v/>
      </c>
      <c r="L3944" s="12">
        <f>Raw_Data!L3944</f>
        <v/>
      </c>
      <c r="M3944" s="12">
        <f>Raw_Data!M3944</f>
        <v/>
      </c>
      <c r="N3944" s="12">
        <f>Raw_Data!N3944</f>
        <v/>
      </c>
      <c r="O3944">
        <f>Raw_Data!O3944</f>
        <v/>
      </c>
      <c r="P3944">
        <f>Raw_Data!P3944</f>
        <v/>
      </c>
      <c r="Q3944">
        <f>Raw_Data!Q3944</f>
        <v/>
      </c>
      <c r="R3944">
        <f>Raw_Data!R3944</f>
        <v/>
      </c>
      <c r="S3944">
        <f>Raw_Data!S3944</f>
        <v/>
      </c>
      <c r="T3944">
        <f>YEAR(B3944)</f>
        <v/>
      </c>
      <c r="U3944">
        <f>MONTH(B3944)</f>
        <v/>
      </c>
      <c r="V3944">
        <f>TEXT(B3944,"mmm")</f>
        <v/>
      </c>
      <c r="W3944" s="15">
        <f>IFERROR(N3944/L3944,0)</f>
        <v/>
      </c>
      <c r="X3944">
        <f>IF(K3944=0,"No Discount",IF(K3944&lt;=5%,"Low",IF(K3944&lt;=15%,"Medium","High")))</f>
        <v/>
      </c>
      <c r="Y3944">
        <f>IF(L3944&gt;=20000,"High Value",IF(L3944&gt;=5000,"Medium Value","Low Value"))</f>
        <v/>
      </c>
      <c r="Z3944">
        <f>IF(R3944&lt;=3,"Fast",IF(R3944&lt;=5,"On Time","Delayed"))</f>
        <v/>
      </c>
    </row>
    <row r="3945">
      <c r="A3945">
        <f>Raw_Data!A3945</f>
        <v/>
      </c>
      <c r="B3945" s="11">
        <f>Raw_Data!B3945</f>
        <v/>
      </c>
      <c r="C3945">
        <f>Raw_Data!C3945</f>
        <v/>
      </c>
      <c r="D3945">
        <f>Raw_Data!D3945</f>
        <v/>
      </c>
      <c r="E3945">
        <f>Raw_Data!E3945</f>
        <v/>
      </c>
      <c r="F3945">
        <f>Raw_Data!F3945</f>
        <v/>
      </c>
      <c r="G3945">
        <f>Raw_Data!G3945</f>
        <v/>
      </c>
      <c r="H3945">
        <f>Raw_Data!H3945</f>
        <v/>
      </c>
      <c r="I3945">
        <f>Raw_Data!I3945</f>
        <v/>
      </c>
      <c r="J3945" s="12">
        <f>Raw_Data!J3945</f>
        <v/>
      </c>
      <c r="K3945" s="13">
        <f>Raw_Data!K3945</f>
        <v/>
      </c>
      <c r="L3945" s="12">
        <f>Raw_Data!L3945</f>
        <v/>
      </c>
      <c r="M3945" s="12">
        <f>Raw_Data!M3945</f>
        <v/>
      </c>
      <c r="N3945" s="12">
        <f>Raw_Data!N3945</f>
        <v/>
      </c>
      <c r="O3945">
        <f>Raw_Data!O3945</f>
        <v/>
      </c>
      <c r="P3945">
        <f>Raw_Data!P3945</f>
        <v/>
      </c>
      <c r="Q3945">
        <f>Raw_Data!Q3945</f>
        <v/>
      </c>
      <c r="R3945">
        <f>Raw_Data!R3945</f>
        <v/>
      </c>
      <c r="S3945">
        <f>Raw_Data!S3945</f>
        <v/>
      </c>
      <c r="T3945">
        <f>YEAR(B3945)</f>
        <v/>
      </c>
      <c r="U3945">
        <f>MONTH(B3945)</f>
        <v/>
      </c>
      <c r="V3945">
        <f>TEXT(B3945,"mmm")</f>
        <v/>
      </c>
      <c r="W3945" s="15">
        <f>IFERROR(N3945/L3945,0)</f>
        <v/>
      </c>
      <c r="X3945">
        <f>IF(K3945=0,"No Discount",IF(K3945&lt;=5%,"Low",IF(K3945&lt;=15%,"Medium","High")))</f>
        <v/>
      </c>
      <c r="Y3945">
        <f>IF(L3945&gt;=20000,"High Value",IF(L3945&gt;=5000,"Medium Value","Low Value"))</f>
        <v/>
      </c>
      <c r="Z3945">
        <f>IF(R3945&lt;=3,"Fast",IF(R3945&lt;=5,"On Time","Delayed"))</f>
        <v/>
      </c>
    </row>
    <row r="3946">
      <c r="A3946">
        <f>Raw_Data!A3946</f>
        <v/>
      </c>
      <c r="B3946" s="11">
        <f>Raw_Data!B3946</f>
        <v/>
      </c>
      <c r="C3946">
        <f>Raw_Data!C3946</f>
        <v/>
      </c>
      <c r="D3946">
        <f>Raw_Data!D3946</f>
        <v/>
      </c>
      <c r="E3946">
        <f>Raw_Data!E3946</f>
        <v/>
      </c>
      <c r="F3946">
        <f>Raw_Data!F3946</f>
        <v/>
      </c>
      <c r="G3946">
        <f>Raw_Data!G3946</f>
        <v/>
      </c>
      <c r="H3946">
        <f>Raw_Data!H3946</f>
        <v/>
      </c>
      <c r="I3946">
        <f>Raw_Data!I3946</f>
        <v/>
      </c>
      <c r="J3946" s="12">
        <f>Raw_Data!J3946</f>
        <v/>
      </c>
      <c r="K3946" s="13">
        <f>Raw_Data!K3946</f>
        <v/>
      </c>
      <c r="L3946" s="12">
        <f>Raw_Data!L3946</f>
        <v/>
      </c>
      <c r="M3946" s="12">
        <f>Raw_Data!M3946</f>
        <v/>
      </c>
      <c r="N3946" s="12">
        <f>Raw_Data!N3946</f>
        <v/>
      </c>
      <c r="O3946">
        <f>Raw_Data!O3946</f>
        <v/>
      </c>
      <c r="P3946">
        <f>Raw_Data!P3946</f>
        <v/>
      </c>
      <c r="Q3946">
        <f>Raw_Data!Q3946</f>
        <v/>
      </c>
      <c r="R3946">
        <f>Raw_Data!R3946</f>
        <v/>
      </c>
      <c r="S3946">
        <f>Raw_Data!S3946</f>
        <v/>
      </c>
      <c r="T3946">
        <f>YEAR(B3946)</f>
        <v/>
      </c>
      <c r="U3946">
        <f>MONTH(B3946)</f>
        <v/>
      </c>
      <c r="V3946">
        <f>TEXT(B3946,"mmm")</f>
        <v/>
      </c>
      <c r="W3946" s="15">
        <f>IFERROR(N3946/L3946,0)</f>
        <v/>
      </c>
      <c r="X3946">
        <f>IF(K3946=0,"No Discount",IF(K3946&lt;=5%,"Low",IF(K3946&lt;=15%,"Medium","High")))</f>
        <v/>
      </c>
      <c r="Y3946">
        <f>IF(L3946&gt;=20000,"High Value",IF(L3946&gt;=5000,"Medium Value","Low Value"))</f>
        <v/>
      </c>
      <c r="Z3946">
        <f>IF(R3946&lt;=3,"Fast",IF(R3946&lt;=5,"On Time","Delayed"))</f>
        <v/>
      </c>
    </row>
    <row r="3947">
      <c r="A3947">
        <f>Raw_Data!A3947</f>
        <v/>
      </c>
      <c r="B3947" s="11">
        <f>Raw_Data!B3947</f>
        <v/>
      </c>
      <c r="C3947">
        <f>Raw_Data!C3947</f>
        <v/>
      </c>
      <c r="D3947">
        <f>Raw_Data!D3947</f>
        <v/>
      </c>
      <c r="E3947">
        <f>Raw_Data!E3947</f>
        <v/>
      </c>
      <c r="F3947">
        <f>Raw_Data!F3947</f>
        <v/>
      </c>
      <c r="G3947">
        <f>Raw_Data!G3947</f>
        <v/>
      </c>
      <c r="H3947">
        <f>Raw_Data!H3947</f>
        <v/>
      </c>
      <c r="I3947">
        <f>Raw_Data!I3947</f>
        <v/>
      </c>
      <c r="J3947" s="12">
        <f>Raw_Data!J3947</f>
        <v/>
      </c>
      <c r="K3947" s="13">
        <f>Raw_Data!K3947</f>
        <v/>
      </c>
      <c r="L3947" s="12">
        <f>Raw_Data!L3947</f>
        <v/>
      </c>
      <c r="M3947" s="12">
        <f>Raw_Data!M3947</f>
        <v/>
      </c>
      <c r="N3947" s="12">
        <f>Raw_Data!N3947</f>
        <v/>
      </c>
      <c r="O3947">
        <f>Raw_Data!O3947</f>
        <v/>
      </c>
      <c r="P3947">
        <f>Raw_Data!P3947</f>
        <v/>
      </c>
      <c r="Q3947">
        <f>Raw_Data!Q3947</f>
        <v/>
      </c>
      <c r="R3947">
        <f>Raw_Data!R3947</f>
        <v/>
      </c>
      <c r="S3947">
        <f>Raw_Data!S3947</f>
        <v/>
      </c>
      <c r="T3947">
        <f>YEAR(B3947)</f>
        <v/>
      </c>
      <c r="U3947">
        <f>MONTH(B3947)</f>
        <v/>
      </c>
      <c r="V3947">
        <f>TEXT(B3947,"mmm")</f>
        <v/>
      </c>
      <c r="W3947" s="15">
        <f>IFERROR(N3947/L3947,0)</f>
        <v/>
      </c>
      <c r="X3947">
        <f>IF(K3947=0,"No Discount",IF(K3947&lt;=5%,"Low",IF(K3947&lt;=15%,"Medium","High")))</f>
        <v/>
      </c>
      <c r="Y3947">
        <f>IF(L3947&gt;=20000,"High Value",IF(L3947&gt;=5000,"Medium Value","Low Value"))</f>
        <v/>
      </c>
      <c r="Z3947">
        <f>IF(R3947&lt;=3,"Fast",IF(R3947&lt;=5,"On Time","Delayed"))</f>
        <v/>
      </c>
    </row>
    <row r="3948">
      <c r="A3948">
        <f>Raw_Data!A3948</f>
        <v/>
      </c>
      <c r="B3948" s="11">
        <f>Raw_Data!B3948</f>
        <v/>
      </c>
      <c r="C3948">
        <f>Raw_Data!C3948</f>
        <v/>
      </c>
      <c r="D3948">
        <f>Raw_Data!D3948</f>
        <v/>
      </c>
      <c r="E3948">
        <f>Raw_Data!E3948</f>
        <v/>
      </c>
      <c r="F3948">
        <f>Raw_Data!F3948</f>
        <v/>
      </c>
      <c r="G3948">
        <f>Raw_Data!G3948</f>
        <v/>
      </c>
      <c r="H3948">
        <f>Raw_Data!H3948</f>
        <v/>
      </c>
      <c r="I3948">
        <f>Raw_Data!I3948</f>
        <v/>
      </c>
      <c r="J3948" s="12">
        <f>Raw_Data!J3948</f>
        <v/>
      </c>
      <c r="K3948" s="13">
        <f>Raw_Data!K3948</f>
        <v/>
      </c>
      <c r="L3948" s="12">
        <f>Raw_Data!L3948</f>
        <v/>
      </c>
      <c r="M3948" s="12">
        <f>Raw_Data!M3948</f>
        <v/>
      </c>
      <c r="N3948" s="12">
        <f>Raw_Data!N3948</f>
        <v/>
      </c>
      <c r="O3948">
        <f>Raw_Data!O3948</f>
        <v/>
      </c>
      <c r="P3948">
        <f>Raw_Data!P3948</f>
        <v/>
      </c>
      <c r="Q3948">
        <f>Raw_Data!Q3948</f>
        <v/>
      </c>
      <c r="R3948">
        <f>Raw_Data!R3948</f>
        <v/>
      </c>
      <c r="S3948">
        <f>Raw_Data!S3948</f>
        <v/>
      </c>
      <c r="T3948">
        <f>YEAR(B3948)</f>
        <v/>
      </c>
      <c r="U3948">
        <f>MONTH(B3948)</f>
        <v/>
      </c>
      <c r="V3948">
        <f>TEXT(B3948,"mmm")</f>
        <v/>
      </c>
      <c r="W3948" s="15">
        <f>IFERROR(N3948/L3948,0)</f>
        <v/>
      </c>
      <c r="X3948">
        <f>IF(K3948=0,"No Discount",IF(K3948&lt;=5%,"Low",IF(K3948&lt;=15%,"Medium","High")))</f>
        <v/>
      </c>
      <c r="Y3948">
        <f>IF(L3948&gt;=20000,"High Value",IF(L3948&gt;=5000,"Medium Value","Low Value"))</f>
        <v/>
      </c>
      <c r="Z3948">
        <f>IF(R3948&lt;=3,"Fast",IF(R3948&lt;=5,"On Time","Delayed"))</f>
        <v/>
      </c>
    </row>
    <row r="3949">
      <c r="A3949">
        <f>Raw_Data!A3949</f>
        <v/>
      </c>
      <c r="B3949" s="11">
        <f>Raw_Data!B3949</f>
        <v/>
      </c>
      <c r="C3949">
        <f>Raw_Data!C3949</f>
        <v/>
      </c>
      <c r="D3949">
        <f>Raw_Data!D3949</f>
        <v/>
      </c>
      <c r="E3949">
        <f>Raw_Data!E3949</f>
        <v/>
      </c>
      <c r="F3949">
        <f>Raw_Data!F3949</f>
        <v/>
      </c>
      <c r="G3949">
        <f>Raw_Data!G3949</f>
        <v/>
      </c>
      <c r="H3949">
        <f>Raw_Data!H3949</f>
        <v/>
      </c>
      <c r="I3949">
        <f>Raw_Data!I3949</f>
        <v/>
      </c>
      <c r="J3949" s="12">
        <f>Raw_Data!J3949</f>
        <v/>
      </c>
      <c r="K3949" s="13">
        <f>Raw_Data!K3949</f>
        <v/>
      </c>
      <c r="L3949" s="12">
        <f>Raw_Data!L3949</f>
        <v/>
      </c>
      <c r="M3949" s="12">
        <f>Raw_Data!M3949</f>
        <v/>
      </c>
      <c r="N3949" s="12">
        <f>Raw_Data!N3949</f>
        <v/>
      </c>
      <c r="O3949">
        <f>Raw_Data!O3949</f>
        <v/>
      </c>
      <c r="P3949">
        <f>Raw_Data!P3949</f>
        <v/>
      </c>
      <c r="Q3949">
        <f>Raw_Data!Q3949</f>
        <v/>
      </c>
      <c r="R3949">
        <f>Raw_Data!R3949</f>
        <v/>
      </c>
      <c r="S3949">
        <f>Raw_Data!S3949</f>
        <v/>
      </c>
      <c r="T3949">
        <f>YEAR(B3949)</f>
        <v/>
      </c>
      <c r="U3949">
        <f>MONTH(B3949)</f>
        <v/>
      </c>
      <c r="V3949">
        <f>TEXT(B3949,"mmm")</f>
        <v/>
      </c>
      <c r="W3949" s="15">
        <f>IFERROR(N3949/L3949,0)</f>
        <v/>
      </c>
      <c r="X3949">
        <f>IF(K3949=0,"No Discount",IF(K3949&lt;=5%,"Low",IF(K3949&lt;=15%,"Medium","High")))</f>
        <v/>
      </c>
      <c r="Y3949">
        <f>IF(L3949&gt;=20000,"High Value",IF(L3949&gt;=5000,"Medium Value","Low Value"))</f>
        <v/>
      </c>
      <c r="Z3949">
        <f>IF(R3949&lt;=3,"Fast",IF(R3949&lt;=5,"On Time","Delayed"))</f>
        <v/>
      </c>
    </row>
    <row r="3950">
      <c r="A3950">
        <f>Raw_Data!A3950</f>
        <v/>
      </c>
      <c r="B3950" s="11">
        <f>Raw_Data!B3950</f>
        <v/>
      </c>
      <c r="C3950">
        <f>Raw_Data!C3950</f>
        <v/>
      </c>
      <c r="D3950">
        <f>Raw_Data!D3950</f>
        <v/>
      </c>
      <c r="E3950">
        <f>Raw_Data!E3950</f>
        <v/>
      </c>
      <c r="F3950">
        <f>Raw_Data!F3950</f>
        <v/>
      </c>
      <c r="G3950">
        <f>Raw_Data!G3950</f>
        <v/>
      </c>
      <c r="H3950">
        <f>Raw_Data!H3950</f>
        <v/>
      </c>
      <c r="I3950">
        <f>Raw_Data!I3950</f>
        <v/>
      </c>
      <c r="J3950" s="12">
        <f>Raw_Data!J3950</f>
        <v/>
      </c>
      <c r="K3950" s="13">
        <f>Raw_Data!K3950</f>
        <v/>
      </c>
      <c r="L3950" s="12">
        <f>Raw_Data!L3950</f>
        <v/>
      </c>
      <c r="M3950" s="12">
        <f>Raw_Data!M3950</f>
        <v/>
      </c>
      <c r="N3950" s="12">
        <f>Raw_Data!N3950</f>
        <v/>
      </c>
      <c r="O3950">
        <f>Raw_Data!O3950</f>
        <v/>
      </c>
      <c r="P3950">
        <f>Raw_Data!P3950</f>
        <v/>
      </c>
      <c r="Q3950">
        <f>Raw_Data!Q3950</f>
        <v/>
      </c>
      <c r="R3950">
        <f>Raw_Data!R3950</f>
        <v/>
      </c>
      <c r="S3950">
        <f>Raw_Data!S3950</f>
        <v/>
      </c>
      <c r="T3950">
        <f>YEAR(B3950)</f>
        <v/>
      </c>
      <c r="U3950">
        <f>MONTH(B3950)</f>
        <v/>
      </c>
      <c r="V3950">
        <f>TEXT(B3950,"mmm")</f>
        <v/>
      </c>
      <c r="W3950" s="15">
        <f>IFERROR(N3950/L3950,0)</f>
        <v/>
      </c>
      <c r="X3950">
        <f>IF(K3950=0,"No Discount",IF(K3950&lt;=5%,"Low",IF(K3950&lt;=15%,"Medium","High")))</f>
        <v/>
      </c>
      <c r="Y3950">
        <f>IF(L3950&gt;=20000,"High Value",IF(L3950&gt;=5000,"Medium Value","Low Value"))</f>
        <v/>
      </c>
      <c r="Z3950">
        <f>IF(R3950&lt;=3,"Fast",IF(R3950&lt;=5,"On Time","Delayed"))</f>
        <v/>
      </c>
    </row>
    <row r="3951">
      <c r="A3951">
        <f>Raw_Data!A3951</f>
        <v/>
      </c>
      <c r="B3951" s="11">
        <f>Raw_Data!B3951</f>
        <v/>
      </c>
      <c r="C3951">
        <f>Raw_Data!C3951</f>
        <v/>
      </c>
      <c r="D3951">
        <f>Raw_Data!D3951</f>
        <v/>
      </c>
      <c r="E3951">
        <f>Raw_Data!E3951</f>
        <v/>
      </c>
      <c r="F3951">
        <f>Raw_Data!F3951</f>
        <v/>
      </c>
      <c r="G3951">
        <f>Raw_Data!G3951</f>
        <v/>
      </c>
      <c r="H3951">
        <f>Raw_Data!H3951</f>
        <v/>
      </c>
      <c r="I3951">
        <f>Raw_Data!I3951</f>
        <v/>
      </c>
      <c r="J3951" s="12">
        <f>Raw_Data!J3951</f>
        <v/>
      </c>
      <c r="K3951" s="13">
        <f>Raw_Data!K3951</f>
        <v/>
      </c>
      <c r="L3951" s="12">
        <f>Raw_Data!L3951</f>
        <v/>
      </c>
      <c r="M3951" s="12">
        <f>Raw_Data!M3951</f>
        <v/>
      </c>
      <c r="N3951" s="12">
        <f>Raw_Data!N3951</f>
        <v/>
      </c>
      <c r="O3951">
        <f>Raw_Data!O3951</f>
        <v/>
      </c>
      <c r="P3951">
        <f>Raw_Data!P3951</f>
        <v/>
      </c>
      <c r="Q3951">
        <f>Raw_Data!Q3951</f>
        <v/>
      </c>
      <c r="R3951">
        <f>Raw_Data!R3951</f>
        <v/>
      </c>
      <c r="S3951">
        <f>Raw_Data!S3951</f>
        <v/>
      </c>
      <c r="T3951">
        <f>YEAR(B3951)</f>
        <v/>
      </c>
      <c r="U3951">
        <f>MONTH(B3951)</f>
        <v/>
      </c>
      <c r="V3951">
        <f>TEXT(B3951,"mmm")</f>
        <v/>
      </c>
      <c r="W3951" s="15">
        <f>IFERROR(N3951/L3951,0)</f>
        <v/>
      </c>
      <c r="X3951">
        <f>IF(K3951=0,"No Discount",IF(K3951&lt;=5%,"Low",IF(K3951&lt;=15%,"Medium","High")))</f>
        <v/>
      </c>
      <c r="Y3951">
        <f>IF(L3951&gt;=20000,"High Value",IF(L3951&gt;=5000,"Medium Value","Low Value"))</f>
        <v/>
      </c>
      <c r="Z3951">
        <f>IF(R3951&lt;=3,"Fast",IF(R3951&lt;=5,"On Time","Delayed"))</f>
        <v/>
      </c>
    </row>
    <row r="3952">
      <c r="A3952">
        <f>Raw_Data!A3952</f>
        <v/>
      </c>
      <c r="B3952" s="11">
        <f>Raw_Data!B3952</f>
        <v/>
      </c>
      <c r="C3952">
        <f>Raw_Data!C3952</f>
        <v/>
      </c>
      <c r="D3952">
        <f>Raw_Data!D3952</f>
        <v/>
      </c>
      <c r="E3952">
        <f>Raw_Data!E3952</f>
        <v/>
      </c>
      <c r="F3952">
        <f>Raw_Data!F3952</f>
        <v/>
      </c>
      <c r="G3952">
        <f>Raw_Data!G3952</f>
        <v/>
      </c>
      <c r="H3952">
        <f>Raw_Data!H3952</f>
        <v/>
      </c>
      <c r="I3952">
        <f>Raw_Data!I3952</f>
        <v/>
      </c>
      <c r="J3952" s="12">
        <f>Raw_Data!J3952</f>
        <v/>
      </c>
      <c r="K3952" s="13">
        <f>Raw_Data!K3952</f>
        <v/>
      </c>
      <c r="L3952" s="12">
        <f>Raw_Data!L3952</f>
        <v/>
      </c>
      <c r="M3952" s="12">
        <f>Raw_Data!M3952</f>
        <v/>
      </c>
      <c r="N3952" s="12">
        <f>Raw_Data!N3952</f>
        <v/>
      </c>
      <c r="O3952">
        <f>Raw_Data!O3952</f>
        <v/>
      </c>
      <c r="P3952">
        <f>Raw_Data!P3952</f>
        <v/>
      </c>
      <c r="Q3952">
        <f>Raw_Data!Q3952</f>
        <v/>
      </c>
      <c r="R3952">
        <f>Raw_Data!R3952</f>
        <v/>
      </c>
      <c r="S3952">
        <f>Raw_Data!S3952</f>
        <v/>
      </c>
      <c r="T3952">
        <f>YEAR(B3952)</f>
        <v/>
      </c>
      <c r="U3952">
        <f>MONTH(B3952)</f>
        <v/>
      </c>
      <c r="V3952">
        <f>TEXT(B3952,"mmm")</f>
        <v/>
      </c>
      <c r="W3952" s="15">
        <f>IFERROR(N3952/L3952,0)</f>
        <v/>
      </c>
      <c r="X3952">
        <f>IF(K3952=0,"No Discount",IF(K3952&lt;=5%,"Low",IF(K3952&lt;=15%,"Medium","High")))</f>
        <v/>
      </c>
      <c r="Y3952">
        <f>IF(L3952&gt;=20000,"High Value",IF(L3952&gt;=5000,"Medium Value","Low Value"))</f>
        <v/>
      </c>
      <c r="Z3952">
        <f>IF(R3952&lt;=3,"Fast",IF(R3952&lt;=5,"On Time","Delayed"))</f>
        <v/>
      </c>
    </row>
    <row r="3953">
      <c r="A3953">
        <f>Raw_Data!A3953</f>
        <v/>
      </c>
      <c r="B3953" s="11">
        <f>Raw_Data!B3953</f>
        <v/>
      </c>
      <c r="C3953">
        <f>Raw_Data!C3953</f>
        <v/>
      </c>
      <c r="D3953">
        <f>Raw_Data!D3953</f>
        <v/>
      </c>
      <c r="E3953">
        <f>Raw_Data!E3953</f>
        <v/>
      </c>
      <c r="F3953">
        <f>Raw_Data!F3953</f>
        <v/>
      </c>
      <c r="G3953">
        <f>Raw_Data!G3953</f>
        <v/>
      </c>
      <c r="H3953">
        <f>Raw_Data!H3953</f>
        <v/>
      </c>
      <c r="I3953">
        <f>Raw_Data!I3953</f>
        <v/>
      </c>
      <c r="J3953" s="12">
        <f>Raw_Data!J3953</f>
        <v/>
      </c>
      <c r="K3953" s="13">
        <f>Raw_Data!K3953</f>
        <v/>
      </c>
      <c r="L3953" s="12">
        <f>Raw_Data!L3953</f>
        <v/>
      </c>
      <c r="M3953" s="12">
        <f>Raw_Data!M3953</f>
        <v/>
      </c>
      <c r="N3953" s="12">
        <f>Raw_Data!N3953</f>
        <v/>
      </c>
      <c r="O3953">
        <f>Raw_Data!O3953</f>
        <v/>
      </c>
      <c r="P3953">
        <f>Raw_Data!P3953</f>
        <v/>
      </c>
      <c r="Q3953">
        <f>Raw_Data!Q3953</f>
        <v/>
      </c>
      <c r="R3953">
        <f>Raw_Data!R3953</f>
        <v/>
      </c>
      <c r="S3953">
        <f>Raw_Data!S3953</f>
        <v/>
      </c>
      <c r="T3953">
        <f>YEAR(B3953)</f>
        <v/>
      </c>
      <c r="U3953">
        <f>MONTH(B3953)</f>
        <v/>
      </c>
      <c r="V3953">
        <f>TEXT(B3953,"mmm")</f>
        <v/>
      </c>
      <c r="W3953" s="15">
        <f>IFERROR(N3953/L3953,0)</f>
        <v/>
      </c>
      <c r="X3953">
        <f>IF(K3953=0,"No Discount",IF(K3953&lt;=5%,"Low",IF(K3953&lt;=15%,"Medium","High")))</f>
        <v/>
      </c>
      <c r="Y3953">
        <f>IF(L3953&gt;=20000,"High Value",IF(L3953&gt;=5000,"Medium Value","Low Value"))</f>
        <v/>
      </c>
      <c r="Z3953">
        <f>IF(R3953&lt;=3,"Fast",IF(R3953&lt;=5,"On Time","Delayed"))</f>
        <v/>
      </c>
    </row>
    <row r="3954">
      <c r="A3954">
        <f>Raw_Data!A3954</f>
        <v/>
      </c>
      <c r="B3954" s="11">
        <f>Raw_Data!B3954</f>
        <v/>
      </c>
      <c r="C3954">
        <f>Raw_Data!C3954</f>
        <v/>
      </c>
      <c r="D3954">
        <f>Raw_Data!D3954</f>
        <v/>
      </c>
      <c r="E3954">
        <f>Raw_Data!E3954</f>
        <v/>
      </c>
      <c r="F3954">
        <f>Raw_Data!F3954</f>
        <v/>
      </c>
      <c r="G3954">
        <f>Raw_Data!G3954</f>
        <v/>
      </c>
      <c r="H3954">
        <f>Raw_Data!H3954</f>
        <v/>
      </c>
      <c r="I3954">
        <f>Raw_Data!I3954</f>
        <v/>
      </c>
      <c r="J3954" s="12">
        <f>Raw_Data!J3954</f>
        <v/>
      </c>
      <c r="K3954" s="13">
        <f>Raw_Data!K3954</f>
        <v/>
      </c>
      <c r="L3954" s="12">
        <f>Raw_Data!L3954</f>
        <v/>
      </c>
      <c r="M3954" s="12">
        <f>Raw_Data!M3954</f>
        <v/>
      </c>
      <c r="N3954" s="12">
        <f>Raw_Data!N3954</f>
        <v/>
      </c>
      <c r="O3954">
        <f>Raw_Data!O3954</f>
        <v/>
      </c>
      <c r="P3954">
        <f>Raw_Data!P3954</f>
        <v/>
      </c>
      <c r="Q3954">
        <f>Raw_Data!Q3954</f>
        <v/>
      </c>
      <c r="R3954">
        <f>Raw_Data!R3954</f>
        <v/>
      </c>
      <c r="S3954">
        <f>Raw_Data!S3954</f>
        <v/>
      </c>
      <c r="T3954">
        <f>YEAR(B3954)</f>
        <v/>
      </c>
      <c r="U3954">
        <f>MONTH(B3954)</f>
        <v/>
      </c>
      <c r="V3954">
        <f>TEXT(B3954,"mmm")</f>
        <v/>
      </c>
      <c r="W3954" s="15">
        <f>IFERROR(N3954/L3954,0)</f>
        <v/>
      </c>
      <c r="X3954">
        <f>IF(K3954=0,"No Discount",IF(K3954&lt;=5%,"Low",IF(K3954&lt;=15%,"Medium","High")))</f>
        <v/>
      </c>
      <c r="Y3954">
        <f>IF(L3954&gt;=20000,"High Value",IF(L3954&gt;=5000,"Medium Value","Low Value"))</f>
        <v/>
      </c>
      <c r="Z3954">
        <f>IF(R3954&lt;=3,"Fast",IF(R3954&lt;=5,"On Time","Delayed"))</f>
        <v/>
      </c>
    </row>
    <row r="3955">
      <c r="A3955">
        <f>Raw_Data!A3955</f>
        <v/>
      </c>
      <c r="B3955" s="11">
        <f>Raw_Data!B3955</f>
        <v/>
      </c>
      <c r="C3955">
        <f>Raw_Data!C3955</f>
        <v/>
      </c>
      <c r="D3955">
        <f>Raw_Data!D3955</f>
        <v/>
      </c>
      <c r="E3955">
        <f>Raw_Data!E3955</f>
        <v/>
      </c>
      <c r="F3955">
        <f>Raw_Data!F3955</f>
        <v/>
      </c>
      <c r="G3955">
        <f>Raw_Data!G3955</f>
        <v/>
      </c>
      <c r="H3955">
        <f>Raw_Data!H3955</f>
        <v/>
      </c>
      <c r="I3955">
        <f>Raw_Data!I3955</f>
        <v/>
      </c>
      <c r="J3955" s="12">
        <f>Raw_Data!J3955</f>
        <v/>
      </c>
      <c r="K3955" s="13">
        <f>Raw_Data!K3955</f>
        <v/>
      </c>
      <c r="L3955" s="12">
        <f>Raw_Data!L3955</f>
        <v/>
      </c>
      <c r="M3955" s="12">
        <f>Raw_Data!M3955</f>
        <v/>
      </c>
      <c r="N3955" s="12">
        <f>Raw_Data!N3955</f>
        <v/>
      </c>
      <c r="O3955">
        <f>Raw_Data!O3955</f>
        <v/>
      </c>
      <c r="P3955">
        <f>Raw_Data!P3955</f>
        <v/>
      </c>
      <c r="Q3955">
        <f>Raw_Data!Q3955</f>
        <v/>
      </c>
      <c r="R3955">
        <f>Raw_Data!R3955</f>
        <v/>
      </c>
      <c r="S3955">
        <f>Raw_Data!S3955</f>
        <v/>
      </c>
      <c r="T3955">
        <f>YEAR(B3955)</f>
        <v/>
      </c>
      <c r="U3955">
        <f>MONTH(B3955)</f>
        <v/>
      </c>
      <c r="V3955">
        <f>TEXT(B3955,"mmm")</f>
        <v/>
      </c>
      <c r="W3955" s="15">
        <f>IFERROR(N3955/L3955,0)</f>
        <v/>
      </c>
      <c r="X3955">
        <f>IF(K3955=0,"No Discount",IF(K3955&lt;=5%,"Low",IF(K3955&lt;=15%,"Medium","High")))</f>
        <v/>
      </c>
      <c r="Y3955">
        <f>IF(L3955&gt;=20000,"High Value",IF(L3955&gt;=5000,"Medium Value","Low Value"))</f>
        <v/>
      </c>
      <c r="Z3955">
        <f>IF(R3955&lt;=3,"Fast",IF(R3955&lt;=5,"On Time","Delayed"))</f>
        <v/>
      </c>
    </row>
    <row r="3956">
      <c r="A3956">
        <f>Raw_Data!A3956</f>
        <v/>
      </c>
      <c r="B3956" s="11">
        <f>Raw_Data!B3956</f>
        <v/>
      </c>
      <c r="C3956">
        <f>Raw_Data!C3956</f>
        <v/>
      </c>
      <c r="D3956">
        <f>Raw_Data!D3956</f>
        <v/>
      </c>
      <c r="E3956">
        <f>Raw_Data!E3956</f>
        <v/>
      </c>
      <c r="F3956">
        <f>Raw_Data!F3956</f>
        <v/>
      </c>
      <c r="G3956">
        <f>Raw_Data!G3956</f>
        <v/>
      </c>
      <c r="H3956">
        <f>Raw_Data!H3956</f>
        <v/>
      </c>
      <c r="I3956">
        <f>Raw_Data!I3956</f>
        <v/>
      </c>
      <c r="J3956" s="12">
        <f>Raw_Data!J3956</f>
        <v/>
      </c>
      <c r="K3956" s="13">
        <f>Raw_Data!K3956</f>
        <v/>
      </c>
      <c r="L3956" s="12">
        <f>Raw_Data!L3956</f>
        <v/>
      </c>
      <c r="M3956" s="12">
        <f>Raw_Data!M3956</f>
        <v/>
      </c>
      <c r="N3956" s="12">
        <f>Raw_Data!N3956</f>
        <v/>
      </c>
      <c r="O3956">
        <f>Raw_Data!O3956</f>
        <v/>
      </c>
      <c r="P3956">
        <f>Raw_Data!P3956</f>
        <v/>
      </c>
      <c r="Q3956">
        <f>Raw_Data!Q3956</f>
        <v/>
      </c>
      <c r="R3956">
        <f>Raw_Data!R3956</f>
        <v/>
      </c>
      <c r="S3956">
        <f>Raw_Data!S3956</f>
        <v/>
      </c>
      <c r="T3956">
        <f>YEAR(B3956)</f>
        <v/>
      </c>
      <c r="U3956">
        <f>MONTH(B3956)</f>
        <v/>
      </c>
      <c r="V3956">
        <f>TEXT(B3956,"mmm")</f>
        <v/>
      </c>
      <c r="W3956" s="15">
        <f>IFERROR(N3956/L3956,0)</f>
        <v/>
      </c>
      <c r="X3956">
        <f>IF(K3956=0,"No Discount",IF(K3956&lt;=5%,"Low",IF(K3956&lt;=15%,"Medium","High")))</f>
        <v/>
      </c>
      <c r="Y3956">
        <f>IF(L3956&gt;=20000,"High Value",IF(L3956&gt;=5000,"Medium Value","Low Value"))</f>
        <v/>
      </c>
      <c r="Z3956">
        <f>IF(R3956&lt;=3,"Fast",IF(R3956&lt;=5,"On Time","Delayed"))</f>
        <v/>
      </c>
    </row>
    <row r="3957">
      <c r="A3957">
        <f>Raw_Data!A3957</f>
        <v/>
      </c>
      <c r="B3957" s="11">
        <f>Raw_Data!B3957</f>
        <v/>
      </c>
      <c r="C3957">
        <f>Raw_Data!C3957</f>
        <v/>
      </c>
      <c r="D3957">
        <f>Raw_Data!D3957</f>
        <v/>
      </c>
      <c r="E3957">
        <f>Raw_Data!E3957</f>
        <v/>
      </c>
      <c r="F3957">
        <f>Raw_Data!F3957</f>
        <v/>
      </c>
      <c r="G3957">
        <f>Raw_Data!G3957</f>
        <v/>
      </c>
      <c r="H3957">
        <f>Raw_Data!H3957</f>
        <v/>
      </c>
      <c r="I3957">
        <f>Raw_Data!I3957</f>
        <v/>
      </c>
      <c r="J3957" s="12">
        <f>Raw_Data!J3957</f>
        <v/>
      </c>
      <c r="K3957" s="13">
        <f>Raw_Data!K3957</f>
        <v/>
      </c>
      <c r="L3957" s="12">
        <f>Raw_Data!L3957</f>
        <v/>
      </c>
      <c r="M3957" s="12">
        <f>Raw_Data!M3957</f>
        <v/>
      </c>
      <c r="N3957" s="12">
        <f>Raw_Data!N3957</f>
        <v/>
      </c>
      <c r="O3957">
        <f>Raw_Data!O3957</f>
        <v/>
      </c>
      <c r="P3957">
        <f>Raw_Data!P3957</f>
        <v/>
      </c>
      <c r="Q3957">
        <f>Raw_Data!Q3957</f>
        <v/>
      </c>
      <c r="R3957">
        <f>Raw_Data!R3957</f>
        <v/>
      </c>
      <c r="S3957">
        <f>Raw_Data!S3957</f>
        <v/>
      </c>
      <c r="T3957">
        <f>YEAR(B3957)</f>
        <v/>
      </c>
      <c r="U3957">
        <f>MONTH(B3957)</f>
        <v/>
      </c>
      <c r="V3957">
        <f>TEXT(B3957,"mmm")</f>
        <v/>
      </c>
      <c r="W3957" s="15">
        <f>IFERROR(N3957/L3957,0)</f>
        <v/>
      </c>
      <c r="X3957">
        <f>IF(K3957=0,"No Discount",IF(K3957&lt;=5%,"Low",IF(K3957&lt;=15%,"Medium","High")))</f>
        <v/>
      </c>
      <c r="Y3957">
        <f>IF(L3957&gt;=20000,"High Value",IF(L3957&gt;=5000,"Medium Value","Low Value"))</f>
        <v/>
      </c>
      <c r="Z3957">
        <f>IF(R3957&lt;=3,"Fast",IF(R3957&lt;=5,"On Time","Delayed"))</f>
        <v/>
      </c>
    </row>
    <row r="3958">
      <c r="A3958">
        <f>Raw_Data!A3958</f>
        <v/>
      </c>
      <c r="B3958" s="11">
        <f>Raw_Data!B3958</f>
        <v/>
      </c>
      <c r="C3958">
        <f>Raw_Data!C3958</f>
        <v/>
      </c>
      <c r="D3958">
        <f>Raw_Data!D3958</f>
        <v/>
      </c>
      <c r="E3958">
        <f>Raw_Data!E3958</f>
        <v/>
      </c>
      <c r="F3958">
        <f>Raw_Data!F3958</f>
        <v/>
      </c>
      <c r="G3958">
        <f>Raw_Data!G3958</f>
        <v/>
      </c>
      <c r="H3958">
        <f>Raw_Data!H3958</f>
        <v/>
      </c>
      <c r="I3958">
        <f>Raw_Data!I3958</f>
        <v/>
      </c>
      <c r="J3958" s="12">
        <f>Raw_Data!J3958</f>
        <v/>
      </c>
      <c r="K3958" s="13">
        <f>Raw_Data!K3958</f>
        <v/>
      </c>
      <c r="L3958" s="12">
        <f>Raw_Data!L3958</f>
        <v/>
      </c>
      <c r="M3958" s="12">
        <f>Raw_Data!M3958</f>
        <v/>
      </c>
      <c r="N3958" s="12">
        <f>Raw_Data!N3958</f>
        <v/>
      </c>
      <c r="O3958">
        <f>Raw_Data!O3958</f>
        <v/>
      </c>
      <c r="P3958">
        <f>Raw_Data!P3958</f>
        <v/>
      </c>
      <c r="Q3958">
        <f>Raw_Data!Q3958</f>
        <v/>
      </c>
      <c r="R3958">
        <f>Raw_Data!R3958</f>
        <v/>
      </c>
      <c r="S3958">
        <f>Raw_Data!S3958</f>
        <v/>
      </c>
      <c r="T3958">
        <f>YEAR(B3958)</f>
        <v/>
      </c>
      <c r="U3958">
        <f>MONTH(B3958)</f>
        <v/>
      </c>
      <c r="V3958">
        <f>TEXT(B3958,"mmm")</f>
        <v/>
      </c>
      <c r="W3958" s="15">
        <f>IFERROR(N3958/L3958,0)</f>
        <v/>
      </c>
      <c r="X3958">
        <f>IF(K3958=0,"No Discount",IF(K3958&lt;=5%,"Low",IF(K3958&lt;=15%,"Medium","High")))</f>
        <v/>
      </c>
      <c r="Y3958">
        <f>IF(L3958&gt;=20000,"High Value",IF(L3958&gt;=5000,"Medium Value","Low Value"))</f>
        <v/>
      </c>
      <c r="Z3958">
        <f>IF(R3958&lt;=3,"Fast",IF(R3958&lt;=5,"On Time","Delayed"))</f>
        <v/>
      </c>
    </row>
    <row r="3959">
      <c r="A3959">
        <f>Raw_Data!A3959</f>
        <v/>
      </c>
      <c r="B3959" s="11">
        <f>Raw_Data!B3959</f>
        <v/>
      </c>
      <c r="C3959">
        <f>Raw_Data!C3959</f>
        <v/>
      </c>
      <c r="D3959">
        <f>Raw_Data!D3959</f>
        <v/>
      </c>
      <c r="E3959">
        <f>Raw_Data!E3959</f>
        <v/>
      </c>
      <c r="F3959">
        <f>Raw_Data!F3959</f>
        <v/>
      </c>
      <c r="G3959">
        <f>Raw_Data!G3959</f>
        <v/>
      </c>
      <c r="H3959">
        <f>Raw_Data!H3959</f>
        <v/>
      </c>
      <c r="I3959">
        <f>Raw_Data!I3959</f>
        <v/>
      </c>
      <c r="J3959" s="12">
        <f>Raw_Data!J3959</f>
        <v/>
      </c>
      <c r="K3959" s="13">
        <f>Raw_Data!K3959</f>
        <v/>
      </c>
      <c r="L3959" s="12">
        <f>Raw_Data!L3959</f>
        <v/>
      </c>
      <c r="M3959" s="12">
        <f>Raw_Data!M3959</f>
        <v/>
      </c>
      <c r="N3959" s="12">
        <f>Raw_Data!N3959</f>
        <v/>
      </c>
      <c r="O3959">
        <f>Raw_Data!O3959</f>
        <v/>
      </c>
      <c r="P3959">
        <f>Raw_Data!P3959</f>
        <v/>
      </c>
      <c r="Q3959">
        <f>Raw_Data!Q3959</f>
        <v/>
      </c>
      <c r="R3959">
        <f>Raw_Data!R3959</f>
        <v/>
      </c>
      <c r="S3959">
        <f>Raw_Data!S3959</f>
        <v/>
      </c>
      <c r="T3959">
        <f>YEAR(B3959)</f>
        <v/>
      </c>
      <c r="U3959">
        <f>MONTH(B3959)</f>
        <v/>
      </c>
      <c r="V3959">
        <f>TEXT(B3959,"mmm")</f>
        <v/>
      </c>
      <c r="W3959" s="15">
        <f>IFERROR(N3959/L3959,0)</f>
        <v/>
      </c>
      <c r="X3959">
        <f>IF(K3959=0,"No Discount",IF(K3959&lt;=5%,"Low",IF(K3959&lt;=15%,"Medium","High")))</f>
        <v/>
      </c>
      <c r="Y3959">
        <f>IF(L3959&gt;=20000,"High Value",IF(L3959&gt;=5000,"Medium Value","Low Value"))</f>
        <v/>
      </c>
      <c r="Z3959">
        <f>IF(R3959&lt;=3,"Fast",IF(R3959&lt;=5,"On Time","Delayed"))</f>
        <v/>
      </c>
    </row>
    <row r="3960">
      <c r="A3960">
        <f>Raw_Data!A3960</f>
        <v/>
      </c>
      <c r="B3960" s="11">
        <f>Raw_Data!B3960</f>
        <v/>
      </c>
      <c r="C3960">
        <f>Raw_Data!C3960</f>
        <v/>
      </c>
      <c r="D3960">
        <f>Raw_Data!D3960</f>
        <v/>
      </c>
      <c r="E3960">
        <f>Raw_Data!E3960</f>
        <v/>
      </c>
      <c r="F3960">
        <f>Raw_Data!F3960</f>
        <v/>
      </c>
      <c r="G3960">
        <f>Raw_Data!G3960</f>
        <v/>
      </c>
      <c r="H3960">
        <f>Raw_Data!H3960</f>
        <v/>
      </c>
      <c r="I3960">
        <f>Raw_Data!I3960</f>
        <v/>
      </c>
      <c r="J3960" s="12">
        <f>Raw_Data!J3960</f>
        <v/>
      </c>
      <c r="K3960" s="13">
        <f>Raw_Data!K3960</f>
        <v/>
      </c>
      <c r="L3960" s="12">
        <f>Raw_Data!L3960</f>
        <v/>
      </c>
      <c r="M3960" s="12">
        <f>Raw_Data!M3960</f>
        <v/>
      </c>
      <c r="N3960" s="12">
        <f>Raw_Data!N3960</f>
        <v/>
      </c>
      <c r="O3960">
        <f>Raw_Data!O3960</f>
        <v/>
      </c>
      <c r="P3960">
        <f>Raw_Data!P3960</f>
        <v/>
      </c>
      <c r="Q3960">
        <f>Raw_Data!Q3960</f>
        <v/>
      </c>
      <c r="R3960">
        <f>Raw_Data!R3960</f>
        <v/>
      </c>
      <c r="S3960">
        <f>Raw_Data!S3960</f>
        <v/>
      </c>
      <c r="T3960">
        <f>YEAR(B3960)</f>
        <v/>
      </c>
      <c r="U3960">
        <f>MONTH(B3960)</f>
        <v/>
      </c>
      <c r="V3960">
        <f>TEXT(B3960,"mmm")</f>
        <v/>
      </c>
      <c r="W3960" s="15">
        <f>IFERROR(N3960/L3960,0)</f>
        <v/>
      </c>
      <c r="X3960">
        <f>IF(K3960=0,"No Discount",IF(K3960&lt;=5%,"Low",IF(K3960&lt;=15%,"Medium","High")))</f>
        <v/>
      </c>
      <c r="Y3960">
        <f>IF(L3960&gt;=20000,"High Value",IF(L3960&gt;=5000,"Medium Value","Low Value"))</f>
        <v/>
      </c>
      <c r="Z3960">
        <f>IF(R3960&lt;=3,"Fast",IF(R3960&lt;=5,"On Time","Delayed"))</f>
        <v/>
      </c>
    </row>
    <row r="3961">
      <c r="A3961">
        <f>Raw_Data!A3961</f>
        <v/>
      </c>
      <c r="B3961" s="11">
        <f>Raw_Data!B3961</f>
        <v/>
      </c>
      <c r="C3961">
        <f>Raw_Data!C3961</f>
        <v/>
      </c>
      <c r="D3961">
        <f>Raw_Data!D3961</f>
        <v/>
      </c>
      <c r="E3961">
        <f>Raw_Data!E3961</f>
        <v/>
      </c>
      <c r="F3961">
        <f>Raw_Data!F3961</f>
        <v/>
      </c>
      <c r="G3961">
        <f>Raw_Data!G3961</f>
        <v/>
      </c>
      <c r="H3961">
        <f>Raw_Data!H3961</f>
        <v/>
      </c>
      <c r="I3961">
        <f>Raw_Data!I3961</f>
        <v/>
      </c>
      <c r="J3961" s="12">
        <f>Raw_Data!J3961</f>
        <v/>
      </c>
      <c r="K3961" s="13">
        <f>Raw_Data!K3961</f>
        <v/>
      </c>
      <c r="L3961" s="12">
        <f>Raw_Data!L3961</f>
        <v/>
      </c>
      <c r="M3961" s="12">
        <f>Raw_Data!M3961</f>
        <v/>
      </c>
      <c r="N3961" s="12">
        <f>Raw_Data!N3961</f>
        <v/>
      </c>
      <c r="O3961">
        <f>Raw_Data!O3961</f>
        <v/>
      </c>
      <c r="P3961">
        <f>Raw_Data!P3961</f>
        <v/>
      </c>
      <c r="Q3961">
        <f>Raw_Data!Q3961</f>
        <v/>
      </c>
      <c r="R3961">
        <f>Raw_Data!R3961</f>
        <v/>
      </c>
      <c r="S3961">
        <f>Raw_Data!S3961</f>
        <v/>
      </c>
      <c r="T3961">
        <f>YEAR(B3961)</f>
        <v/>
      </c>
      <c r="U3961">
        <f>MONTH(B3961)</f>
        <v/>
      </c>
      <c r="V3961">
        <f>TEXT(B3961,"mmm")</f>
        <v/>
      </c>
      <c r="W3961" s="15">
        <f>IFERROR(N3961/L3961,0)</f>
        <v/>
      </c>
      <c r="X3961">
        <f>IF(K3961=0,"No Discount",IF(K3961&lt;=5%,"Low",IF(K3961&lt;=15%,"Medium","High")))</f>
        <v/>
      </c>
      <c r="Y3961">
        <f>IF(L3961&gt;=20000,"High Value",IF(L3961&gt;=5000,"Medium Value","Low Value"))</f>
        <v/>
      </c>
      <c r="Z3961">
        <f>IF(R3961&lt;=3,"Fast",IF(R3961&lt;=5,"On Time","Delayed"))</f>
        <v/>
      </c>
    </row>
    <row r="3962">
      <c r="A3962">
        <f>Raw_Data!A3962</f>
        <v/>
      </c>
      <c r="B3962" s="11">
        <f>Raw_Data!B3962</f>
        <v/>
      </c>
      <c r="C3962">
        <f>Raw_Data!C3962</f>
        <v/>
      </c>
      <c r="D3962">
        <f>Raw_Data!D3962</f>
        <v/>
      </c>
      <c r="E3962">
        <f>Raw_Data!E3962</f>
        <v/>
      </c>
      <c r="F3962">
        <f>Raw_Data!F3962</f>
        <v/>
      </c>
      <c r="G3962">
        <f>Raw_Data!G3962</f>
        <v/>
      </c>
      <c r="H3962">
        <f>Raw_Data!H3962</f>
        <v/>
      </c>
      <c r="I3962">
        <f>Raw_Data!I3962</f>
        <v/>
      </c>
      <c r="J3962" s="12">
        <f>Raw_Data!J3962</f>
        <v/>
      </c>
      <c r="K3962" s="13">
        <f>Raw_Data!K3962</f>
        <v/>
      </c>
      <c r="L3962" s="12">
        <f>Raw_Data!L3962</f>
        <v/>
      </c>
      <c r="M3962" s="12">
        <f>Raw_Data!M3962</f>
        <v/>
      </c>
      <c r="N3962" s="12">
        <f>Raw_Data!N3962</f>
        <v/>
      </c>
      <c r="O3962">
        <f>Raw_Data!O3962</f>
        <v/>
      </c>
      <c r="P3962">
        <f>Raw_Data!P3962</f>
        <v/>
      </c>
      <c r="Q3962">
        <f>Raw_Data!Q3962</f>
        <v/>
      </c>
      <c r="R3962">
        <f>Raw_Data!R3962</f>
        <v/>
      </c>
      <c r="S3962">
        <f>Raw_Data!S3962</f>
        <v/>
      </c>
      <c r="T3962">
        <f>YEAR(B3962)</f>
        <v/>
      </c>
      <c r="U3962">
        <f>MONTH(B3962)</f>
        <v/>
      </c>
      <c r="V3962">
        <f>TEXT(B3962,"mmm")</f>
        <v/>
      </c>
      <c r="W3962" s="15">
        <f>IFERROR(N3962/L3962,0)</f>
        <v/>
      </c>
      <c r="X3962">
        <f>IF(K3962=0,"No Discount",IF(K3962&lt;=5%,"Low",IF(K3962&lt;=15%,"Medium","High")))</f>
        <v/>
      </c>
      <c r="Y3962">
        <f>IF(L3962&gt;=20000,"High Value",IF(L3962&gt;=5000,"Medium Value","Low Value"))</f>
        <v/>
      </c>
      <c r="Z3962">
        <f>IF(R3962&lt;=3,"Fast",IF(R3962&lt;=5,"On Time","Delayed"))</f>
        <v/>
      </c>
    </row>
    <row r="3963">
      <c r="A3963">
        <f>Raw_Data!A3963</f>
        <v/>
      </c>
      <c r="B3963" s="11">
        <f>Raw_Data!B3963</f>
        <v/>
      </c>
      <c r="C3963">
        <f>Raw_Data!C3963</f>
        <v/>
      </c>
      <c r="D3963">
        <f>Raw_Data!D3963</f>
        <v/>
      </c>
      <c r="E3963">
        <f>Raw_Data!E3963</f>
        <v/>
      </c>
      <c r="F3963">
        <f>Raw_Data!F3963</f>
        <v/>
      </c>
      <c r="G3963">
        <f>Raw_Data!G3963</f>
        <v/>
      </c>
      <c r="H3963">
        <f>Raw_Data!H3963</f>
        <v/>
      </c>
      <c r="I3963">
        <f>Raw_Data!I3963</f>
        <v/>
      </c>
      <c r="J3963" s="12">
        <f>Raw_Data!J3963</f>
        <v/>
      </c>
      <c r="K3963" s="13">
        <f>Raw_Data!K3963</f>
        <v/>
      </c>
      <c r="L3963" s="12">
        <f>Raw_Data!L3963</f>
        <v/>
      </c>
      <c r="M3963" s="12">
        <f>Raw_Data!M3963</f>
        <v/>
      </c>
      <c r="N3963" s="12">
        <f>Raw_Data!N3963</f>
        <v/>
      </c>
      <c r="O3963">
        <f>Raw_Data!O3963</f>
        <v/>
      </c>
      <c r="P3963">
        <f>Raw_Data!P3963</f>
        <v/>
      </c>
      <c r="Q3963">
        <f>Raw_Data!Q3963</f>
        <v/>
      </c>
      <c r="R3963">
        <f>Raw_Data!R3963</f>
        <v/>
      </c>
      <c r="S3963">
        <f>Raw_Data!S3963</f>
        <v/>
      </c>
      <c r="T3963">
        <f>YEAR(B3963)</f>
        <v/>
      </c>
      <c r="U3963">
        <f>MONTH(B3963)</f>
        <v/>
      </c>
      <c r="V3963">
        <f>TEXT(B3963,"mmm")</f>
        <v/>
      </c>
      <c r="W3963" s="15">
        <f>IFERROR(N3963/L3963,0)</f>
        <v/>
      </c>
      <c r="X3963">
        <f>IF(K3963=0,"No Discount",IF(K3963&lt;=5%,"Low",IF(K3963&lt;=15%,"Medium","High")))</f>
        <v/>
      </c>
      <c r="Y3963">
        <f>IF(L3963&gt;=20000,"High Value",IF(L3963&gt;=5000,"Medium Value","Low Value"))</f>
        <v/>
      </c>
      <c r="Z3963">
        <f>IF(R3963&lt;=3,"Fast",IF(R3963&lt;=5,"On Time","Delayed"))</f>
        <v/>
      </c>
    </row>
    <row r="3964">
      <c r="A3964">
        <f>Raw_Data!A3964</f>
        <v/>
      </c>
      <c r="B3964" s="11">
        <f>Raw_Data!B3964</f>
        <v/>
      </c>
      <c r="C3964">
        <f>Raw_Data!C3964</f>
        <v/>
      </c>
      <c r="D3964">
        <f>Raw_Data!D3964</f>
        <v/>
      </c>
      <c r="E3964">
        <f>Raw_Data!E3964</f>
        <v/>
      </c>
      <c r="F3964">
        <f>Raw_Data!F3964</f>
        <v/>
      </c>
      <c r="G3964">
        <f>Raw_Data!G3964</f>
        <v/>
      </c>
      <c r="H3964">
        <f>Raw_Data!H3964</f>
        <v/>
      </c>
      <c r="I3964">
        <f>Raw_Data!I3964</f>
        <v/>
      </c>
      <c r="J3964" s="12">
        <f>Raw_Data!J3964</f>
        <v/>
      </c>
      <c r="K3964" s="13">
        <f>Raw_Data!K3964</f>
        <v/>
      </c>
      <c r="L3964" s="12">
        <f>Raw_Data!L3964</f>
        <v/>
      </c>
      <c r="M3964" s="12">
        <f>Raw_Data!M3964</f>
        <v/>
      </c>
      <c r="N3964" s="12">
        <f>Raw_Data!N3964</f>
        <v/>
      </c>
      <c r="O3964">
        <f>Raw_Data!O3964</f>
        <v/>
      </c>
      <c r="P3964">
        <f>Raw_Data!P3964</f>
        <v/>
      </c>
      <c r="Q3964">
        <f>Raw_Data!Q3964</f>
        <v/>
      </c>
      <c r="R3964">
        <f>Raw_Data!R3964</f>
        <v/>
      </c>
      <c r="S3964">
        <f>Raw_Data!S3964</f>
        <v/>
      </c>
      <c r="T3964">
        <f>YEAR(B3964)</f>
        <v/>
      </c>
      <c r="U3964">
        <f>MONTH(B3964)</f>
        <v/>
      </c>
      <c r="V3964">
        <f>TEXT(B3964,"mmm")</f>
        <v/>
      </c>
      <c r="W3964" s="15">
        <f>IFERROR(N3964/L3964,0)</f>
        <v/>
      </c>
      <c r="X3964">
        <f>IF(K3964=0,"No Discount",IF(K3964&lt;=5%,"Low",IF(K3964&lt;=15%,"Medium","High")))</f>
        <v/>
      </c>
      <c r="Y3964">
        <f>IF(L3964&gt;=20000,"High Value",IF(L3964&gt;=5000,"Medium Value","Low Value"))</f>
        <v/>
      </c>
      <c r="Z3964">
        <f>IF(R3964&lt;=3,"Fast",IF(R3964&lt;=5,"On Time","Delayed"))</f>
        <v/>
      </c>
    </row>
    <row r="3965">
      <c r="A3965">
        <f>Raw_Data!A3965</f>
        <v/>
      </c>
      <c r="B3965" s="11">
        <f>Raw_Data!B3965</f>
        <v/>
      </c>
      <c r="C3965">
        <f>Raw_Data!C3965</f>
        <v/>
      </c>
      <c r="D3965">
        <f>Raw_Data!D3965</f>
        <v/>
      </c>
      <c r="E3965">
        <f>Raw_Data!E3965</f>
        <v/>
      </c>
      <c r="F3965">
        <f>Raw_Data!F3965</f>
        <v/>
      </c>
      <c r="G3965">
        <f>Raw_Data!G3965</f>
        <v/>
      </c>
      <c r="H3965">
        <f>Raw_Data!H3965</f>
        <v/>
      </c>
      <c r="I3965">
        <f>Raw_Data!I3965</f>
        <v/>
      </c>
      <c r="J3965" s="12">
        <f>Raw_Data!J3965</f>
        <v/>
      </c>
      <c r="K3965" s="13">
        <f>Raw_Data!K3965</f>
        <v/>
      </c>
      <c r="L3965" s="12">
        <f>Raw_Data!L3965</f>
        <v/>
      </c>
      <c r="M3965" s="12">
        <f>Raw_Data!M3965</f>
        <v/>
      </c>
      <c r="N3965" s="12">
        <f>Raw_Data!N3965</f>
        <v/>
      </c>
      <c r="O3965">
        <f>Raw_Data!O3965</f>
        <v/>
      </c>
      <c r="P3965">
        <f>Raw_Data!P3965</f>
        <v/>
      </c>
      <c r="Q3965">
        <f>Raw_Data!Q3965</f>
        <v/>
      </c>
      <c r="R3965">
        <f>Raw_Data!R3965</f>
        <v/>
      </c>
      <c r="S3965">
        <f>Raw_Data!S3965</f>
        <v/>
      </c>
      <c r="T3965">
        <f>YEAR(B3965)</f>
        <v/>
      </c>
      <c r="U3965">
        <f>MONTH(B3965)</f>
        <v/>
      </c>
      <c r="V3965">
        <f>TEXT(B3965,"mmm")</f>
        <v/>
      </c>
      <c r="W3965" s="15">
        <f>IFERROR(N3965/L3965,0)</f>
        <v/>
      </c>
      <c r="X3965">
        <f>IF(K3965=0,"No Discount",IF(K3965&lt;=5%,"Low",IF(K3965&lt;=15%,"Medium","High")))</f>
        <v/>
      </c>
      <c r="Y3965">
        <f>IF(L3965&gt;=20000,"High Value",IF(L3965&gt;=5000,"Medium Value","Low Value"))</f>
        <v/>
      </c>
      <c r="Z3965">
        <f>IF(R3965&lt;=3,"Fast",IF(R3965&lt;=5,"On Time","Delayed"))</f>
        <v/>
      </c>
    </row>
    <row r="3966">
      <c r="A3966">
        <f>Raw_Data!A3966</f>
        <v/>
      </c>
      <c r="B3966" s="11">
        <f>Raw_Data!B3966</f>
        <v/>
      </c>
      <c r="C3966">
        <f>Raw_Data!C3966</f>
        <v/>
      </c>
      <c r="D3966">
        <f>Raw_Data!D3966</f>
        <v/>
      </c>
      <c r="E3966">
        <f>Raw_Data!E3966</f>
        <v/>
      </c>
      <c r="F3966">
        <f>Raw_Data!F3966</f>
        <v/>
      </c>
      <c r="G3966">
        <f>Raw_Data!G3966</f>
        <v/>
      </c>
      <c r="H3966">
        <f>Raw_Data!H3966</f>
        <v/>
      </c>
      <c r="I3966">
        <f>Raw_Data!I3966</f>
        <v/>
      </c>
      <c r="J3966" s="12">
        <f>Raw_Data!J3966</f>
        <v/>
      </c>
      <c r="K3966" s="13">
        <f>Raw_Data!K3966</f>
        <v/>
      </c>
      <c r="L3966" s="12">
        <f>Raw_Data!L3966</f>
        <v/>
      </c>
      <c r="M3966" s="12">
        <f>Raw_Data!M3966</f>
        <v/>
      </c>
      <c r="N3966" s="12">
        <f>Raw_Data!N3966</f>
        <v/>
      </c>
      <c r="O3966">
        <f>Raw_Data!O3966</f>
        <v/>
      </c>
      <c r="P3966">
        <f>Raw_Data!P3966</f>
        <v/>
      </c>
      <c r="Q3966">
        <f>Raw_Data!Q3966</f>
        <v/>
      </c>
      <c r="R3966">
        <f>Raw_Data!R3966</f>
        <v/>
      </c>
      <c r="S3966">
        <f>Raw_Data!S3966</f>
        <v/>
      </c>
      <c r="T3966">
        <f>YEAR(B3966)</f>
        <v/>
      </c>
      <c r="U3966">
        <f>MONTH(B3966)</f>
        <v/>
      </c>
      <c r="V3966">
        <f>TEXT(B3966,"mmm")</f>
        <v/>
      </c>
      <c r="W3966" s="15">
        <f>IFERROR(N3966/L3966,0)</f>
        <v/>
      </c>
      <c r="X3966">
        <f>IF(K3966=0,"No Discount",IF(K3966&lt;=5%,"Low",IF(K3966&lt;=15%,"Medium","High")))</f>
        <v/>
      </c>
      <c r="Y3966">
        <f>IF(L3966&gt;=20000,"High Value",IF(L3966&gt;=5000,"Medium Value","Low Value"))</f>
        <v/>
      </c>
      <c r="Z3966">
        <f>IF(R3966&lt;=3,"Fast",IF(R3966&lt;=5,"On Time","Delayed"))</f>
        <v/>
      </c>
    </row>
    <row r="3967">
      <c r="A3967">
        <f>Raw_Data!A3967</f>
        <v/>
      </c>
      <c r="B3967" s="11">
        <f>Raw_Data!B3967</f>
        <v/>
      </c>
      <c r="C3967">
        <f>Raw_Data!C3967</f>
        <v/>
      </c>
      <c r="D3967">
        <f>Raw_Data!D3967</f>
        <v/>
      </c>
      <c r="E3967">
        <f>Raw_Data!E3967</f>
        <v/>
      </c>
      <c r="F3967">
        <f>Raw_Data!F3967</f>
        <v/>
      </c>
      <c r="G3967">
        <f>Raw_Data!G3967</f>
        <v/>
      </c>
      <c r="H3967">
        <f>Raw_Data!H3967</f>
        <v/>
      </c>
      <c r="I3967">
        <f>Raw_Data!I3967</f>
        <v/>
      </c>
      <c r="J3967" s="12">
        <f>Raw_Data!J3967</f>
        <v/>
      </c>
      <c r="K3967" s="13">
        <f>Raw_Data!K3967</f>
        <v/>
      </c>
      <c r="L3967" s="12">
        <f>Raw_Data!L3967</f>
        <v/>
      </c>
      <c r="M3967" s="12">
        <f>Raw_Data!M3967</f>
        <v/>
      </c>
      <c r="N3967" s="12">
        <f>Raw_Data!N3967</f>
        <v/>
      </c>
      <c r="O3967">
        <f>Raw_Data!O3967</f>
        <v/>
      </c>
      <c r="P3967">
        <f>Raw_Data!P3967</f>
        <v/>
      </c>
      <c r="Q3967">
        <f>Raw_Data!Q3967</f>
        <v/>
      </c>
      <c r="R3967">
        <f>Raw_Data!R3967</f>
        <v/>
      </c>
      <c r="S3967">
        <f>Raw_Data!S3967</f>
        <v/>
      </c>
      <c r="T3967">
        <f>YEAR(B3967)</f>
        <v/>
      </c>
      <c r="U3967">
        <f>MONTH(B3967)</f>
        <v/>
      </c>
      <c r="V3967">
        <f>TEXT(B3967,"mmm")</f>
        <v/>
      </c>
      <c r="W3967" s="15">
        <f>IFERROR(N3967/L3967,0)</f>
        <v/>
      </c>
      <c r="X3967">
        <f>IF(K3967=0,"No Discount",IF(K3967&lt;=5%,"Low",IF(K3967&lt;=15%,"Medium","High")))</f>
        <v/>
      </c>
      <c r="Y3967">
        <f>IF(L3967&gt;=20000,"High Value",IF(L3967&gt;=5000,"Medium Value","Low Value"))</f>
        <v/>
      </c>
      <c r="Z3967">
        <f>IF(R3967&lt;=3,"Fast",IF(R3967&lt;=5,"On Time","Delayed"))</f>
        <v/>
      </c>
    </row>
    <row r="3968">
      <c r="A3968">
        <f>Raw_Data!A3968</f>
        <v/>
      </c>
      <c r="B3968" s="11">
        <f>Raw_Data!B3968</f>
        <v/>
      </c>
      <c r="C3968">
        <f>Raw_Data!C3968</f>
        <v/>
      </c>
      <c r="D3968">
        <f>Raw_Data!D3968</f>
        <v/>
      </c>
      <c r="E3968">
        <f>Raw_Data!E3968</f>
        <v/>
      </c>
      <c r="F3968">
        <f>Raw_Data!F3968</f>
        <v/>
      </c>
      <c r="G3968">
        <f>Raw_Data!G3968</f>
        <v/>
      </c>
      <c r="H3968">
        <f>Raw_Data!H3968</f>
        <v/>
      </c>
      <c r="I3968">
        <f>Raw_Data!I3968</f>
        <v/>
      </c>
      <c r="J3968" s="12">
        <f>Raw_Data!J3968</f>
        <v/>
      </c>
      <c r="K3968" s="13">
        <f>Raw_Data!K3968</f>
        <v/>
      </c>
      <c r="L3968" s="12">
        <f>Raw_Data!L3968</f>
        <v/>
      </c>
      <c r="M3968" s="12">
        <f>Raw_Data!M3968</f>
        <v/>
      </c>
      <c r="N3968" s="12">
        <f>Raw_Data!N3968</f>
        <v/>
      </c>
      <c r="O3968">
        <f>Raw_Data!O3968</f>
        <v/>
      </c>
      <c r="P3968">
        <f>Raw_Data!P3968</f>
        <v/>
      </c>
      <c r="Q3968">
        <f>Raw_Data!Q3968</f>
        <v/>
      </c>
      <c r="R3968">
        <f>Raw_Data!R3968</f>
        <v/>
      </c>
      <c r="S3968">
        <f>Raw_Data!S3968</f>
        <v/>
      </c>
      <c r="T3968">
        <f>YEAR(B3968)</f>
        <v/>
      </c>
      <c r="U3968">
        <f>MONTH(B3968)</f>
        <v/>
      </c>
      <c r="V3968">
        <f>TEXT(B3968,"mmm")</f>
        <v/>
      </c>
      <c r="W3968" s="15">
        <f>IFERROR(N3968/L3968,0)</f>
        <v/>
      </c>
      <c r="X3968">
        <f>IF(K3968=0,"No Discount",IF(K3968&lt;=5%,"Low",IF(K3968&lt;=15%,"Medium","High")))</f>
        <v/>
      </c>
      <c r="Y3968">
        <f>IF(L3968&gt;=20000,"High Value",IF(L3968&gt;=5000,"Medium Value","Low Value"))</f>
        <v/>
      </c>
      <c r="Z3968">
        <f>IF(R3968&lt;=3,"Fast",IF(R3968&lt;=5,"On Time","Delayed"))</f>
        <v/>
      </c>
    </row>
    <row r="3969">
      <c r="A3969">
        <f>Raw_Data!A3969</f>
        <v/>
      </c>
      <c r="B3969" s="11">
        <f>Raw_Data!B3969</f>
        <v/>
      </c>
      <c r="C3969">
        <f>Raw_Data!C3969</f>
        <v/>
      </c>
      <c r="D3969">
        <f>Raw_Data!D3969</f>
        <v/>
      </c>
      <c r="E3969">
        <f>Raw_Data!E3969</f>
        <v/>
      </c>
      <c r="F3969">
        <f>Raw_Data!F3969</f>
        <v/>
      </c>
      <c r="G3969">
        <f>Raw_Data!G3969</f>
        <v/>
      </c>
      <c r="H3969">
        <f>Raw_Data!H3969</f>
        <v/>
      </c>
      <c r="I3969">
        <f>Raw_Data!I3969</f>
        <v/>
      </c>
      <c r="J3969" s="12">
        <f>Raw_Data!J3969</f>
        <v/>
      </c>
      <c r="K3969" s="13">
        <f>Raw_Data!K3969</f>
        <v/>
      </c>
      <c r="L3969" s="12">
        <f>Raw_Data!L3969</f>
        <v/>
      </c>
      <c r="M3969" s="12">
        <f>Raw_Data!M3969</f>
        <v/>
      </c>
      <c r="N3969" s="12">
        <f>Raw_Data!N3969</f>
        <v/>
      </c>
      <c r="O3969">
        <f>Raw_Data!O3969</f>
        <v/>
      </c>
      <c r="P3969">
        <f>Raw_Data!P3969</f>
        <v/>
      </c>
      <c r="Q3969">
        <f>Raw_Data!Q3969</f>
        <v/>
      </c>
      <c r="R3969">
        <f>Raw_Data!R3969</f>
        <v/>
      </c>
      <c r="S3969">
        <f>Raw_Data!S3969</f>
        <v/>
      </c>
      <c r="T3969">
        <f>YEAR(B3969)</f>
        <v/>
      </c>
      <c r="U3969">
        <f>MONTH(B3969)</f>
        <v/>
      </c>
      <c r="V3969">
        <f>TEXT(B3969,"mmm")</f>
        <v/>
      </c>
      <c r="W3969" s="15">
        <f>IFERROR(N3969/L3969,0)</f>
        <v/>
      </c>
      <c r="X3969">
        <f>IF(K3969=0,"No Discount",IF(K3969&lt;=5%,"Low",IF(K3969&lt;=15%,"Medium","High")))</f>
        <v/>
      </c>
      <c r="Y3969">
        <f>IF(L3969&gt;=20000,"High Value",IF(L3969&gt;=5000,"Medium Value","Low Value"))</f>
        <v/>
      </c>
      <c r="Z3969">
        <f>IF(R3969&lt;=3,"Fast",IF(R3969&lt;=5,"On Time","Delayed"))</f>
        <v/>
      </c>
    </row>
    <row r="3970">
      <c r="A3970">
        <f>Raw_Data!A3970</f>
        <v/>
      </c>
      <c r="B3970" s="11">
        <f>Raw_Data!B3970</f>
        <v/>
      </c>
      <c r="C3970">
        <f>Raw_Data!C3970</f>
        <v/>
      </c>
      <c r="D3970">
        <f>Raw_Data!D3970</f>
        <v/>
      </c>
      <c r="E3970">
        <f>Raw_Data!E3970</f>
        <v/>
      </c>
      <c r="F3970">
        <f>Raw_Data!F3970</f>
        <v/>
      </c>
      <c r="G3970">
        <f>Raw_Data!G3970</f>
        <v/>
      </c>
      <c r="H3970">
        <f>Raw_Data!H3970</f>
        <v/>
      </c>
      <c r="I3970">
        <f>Raw_Data!I3970</f>
        <v/>
      </c>
      <c r="J3970" s="12">
        <f>Raw_Data!J3970</f>
        <v/>
      </c>
      <c r="K3970" s="13">
        <f>Raw_Data!K3970</f>
        <v/>
      </c>
      <c r="L3970" s="12">
        <f>Raw_Data!L3970</f>
        <v/>
      </c>
      <c r="M3970" s="12">
        <f>Raw_Data!M3970</f>
        <v/>
      </c>
      <c r="N3970" s="12">
        <f>Raw_Data!N3970</f>
        <v/>
      </c>
      <c r="O3970">
        <f>Raw_Data!O3970</f>
        <v/>
      </c>
      <c r="P3970">
        <f>Raw_Data!P3970</f>
        <v/>
      </c>
      <c r="Q3970">
        <f>Raw_Data!Q3970</f>
        <v/>
      </c>
      <c r="R3970">
        <f>Raw_Data!R3970</f>
        <v/>
      </c>
      <c r="S3970">
        <f>Raw_Data!S3970</f>
        <v/>
      </c>
      <c r="T3970">
        <f>YEAR(B3970)</f>
        <v/>
      </c>
      <c r="U3970">
        <f>MONTH(B3970)</f>
        <v/>
      </c>
      <c r="V3970">
        <f>TEXT(B3970,"mmm")</f>
        <v/>
      </c>
      <c r="W3970" s="15">
        <f>IFERROR(N3970/L3970,0)</f>
        <v/>
      </c>
      <c r="X3970">
        <f>IF(K3970=0,"No Discount",IF(K3970&lt;=5%,"Low",IF(K3970&lt;=15%,"Medium","High")))</f>
        <v/>
      </c>
      <c r="Y3970">
        <f>IF(L3970&gt;=20000,"High Value",IF(L3970&gt;=5000,"Medium Value","Low Value"))</f>
        <v/>
      </c>
      <c r="Z3970">
        <f>IF(R3970&lt;=3,"Fast",IF(R3970&lt;=5,"On Time","Delayed"))</f>
        <v/>
      </c>
    </row>
    <row r="3971">
      <c r="A3971">
        <f>Raw_Data!A3971</f>
        <v/>
      </c>
      <c r="B3971" s="11">
        <f>Raw_Data!B3971</f>
        <v/>
      </c>
      <c r="C3971">
        <f>Raw_Data!C3971</f>
        <v/>
      </c>
      <c r="D3971">
        <f>Raw_Data!D3971</f>
        <v/>
      </c>
      <c r="E3971">
        <f>Raw_Data!E3971</f>
        <v/>
      </c>
      <c r="F3971">
        <f>Raw_Data!F3971</f>
        <v/>
      </c>
      <c r="G3971">
        <f>Raw_Data!G3971</f>
        <v/>
      </c>
      <c r="H3971">
        <f>Raw_Data!H3971</f>
        <v/>
      </c>
      <c r="I3971">
        <f>Raw_Data!I3971</f>
        <v/>
      </c>
      <c r="J3971" s="12">
        <f>Raw_Data!J3971</f>
        <v/>
      </c>
      <c r="K3971" s="13">
        <f>Raw_Data!K3971</f>
        <v/>
      </c>
      <c r="L3971" s="12">
        <f>Raw_Data!L3971</f>
        <v/>
      </c>
      <c r="M3971" s="12">
        <f>Raw_Data!M3971</f>
        <v/>
      </c>
      <c r="N3971" s="12">
        <f>Raw_Data!N3971</f>
        <v/>
      </c>
      <c r="O3971">
        <f>Raw_Data!O3971</f>
        <v/>
      </c>
      <c r="P3971">
        <f>Raw_Data!P3971</f>
        <v/>
      </c>
      <c r="Q3971">
        <f>Raw_Data!Q3971</f>
        <v/>
      </c>
      <c r="R3971">
        <f>Raw_Data!R3971</f>
        <v/>
      </c>
      <c r="S3971">
        <f>Raw_Data!S3971</f>
        <v/>
      </c>
      <c r="T3971">
        <f>YEAR(B3971)</f>
        <v/>
      </c>
      <c r="U3971">
        <f>MONTH(B3971)</f>
        <v/>
      </c>
      <c r="V3971">
        <f>TEXT(B3971,"mmm")</f>
        <v/>
      </c>
      <c r="W3971" s="15">
        <f>IFERROR(N3971/L3971,0)</f>
        <v/>
      </c>
      <c r="X3971">
        <f>IF(K3971=0,"No Discount",IF(K3971&lt;=5%,"Low",IF(K3971&lt;=15%,"Medium","High")))</f>
        <v/>
      </c>
      <c r="Y3971">
        <f>IF(L3971&gt;=20000,"High Value",IF(L3971&gt;=5000,"Medium Value","Low Value"))</f>
        <v/>
      </c>
      <c r="Z3971">
        <f>IF(R3971&lt;=3,"Fast",IF(R3971&lt;=5,"On Time","Delayed"))</f>
        <v/>
      </c>
    </row>
    <row r="3972">
      <c r="A3972">
        <f>Raw_Data!A3972</f>
        <v/>
      </c>
      <c r="B3972" s="11">
        <f>Raw_Data!B3972</f>
        <v/>
      </c>
      <c r="C3972">
        <f>Raw_Data!C3972</f>
        <v/>
      </c>
      <c r="D3972">
        <f>Raw_Data!D3972</f>
        <v/>
      </c>
      <c r="E3972">
        <f>Raw_Data!E3972</f>
        <v/>
      </c>
      <c r="F3972">
        <f>Raw_Data!F3972</f>
        <v/>
      </c>
      <c r="G3972">
        <f>Raw_Data!G3972</f>
        <v/>
      </c>
      <c r="H3972">
        <f>Raw_Data!H3972</f>
        <v/>
      </c>
      <c r="I3972">
        <f>Raw_Data!I3972</f>
        <v/>
      </c>
      <c r="J3972" s="12">
        <f>Raw_Data!J3972</f>
        <v/>
      </c>
      <c r="K3972" s="13">
        <f>Raw_Data!K3972</f>
        <v/>
      </c>
      <c r="L3972" s="12">
        <f>Raw_Data!L3972</f>
        <v/>
      </c>
      <c r="M3972" s="12">
        <f>Raw_Data!M3972</f>
        <v/>
      </c>
      <c r="N3972" s="12">
        <f>Raw_Data!N3972</f>
        <v/>
      </c>
      <c r="O3972">
        <f>Raw_Data!O3972</f>
        <v/>
      </c>
      <c r="P3972">
        <f>Raw_Data!P3972</f>
        <v/>
      </c>
      <c r="Q3972">
        <f>Raw_Data!Q3972</f>
        <v/>
      </c>
      <c r="R3972">
        <f>Raw_Data!R3972</f>
        <v/>
      </c>
      <c r="S3972">
        <f>Raw_Data!S3972</f>
        <v/>
      </c>
      <c r="T3972">
        <f>YEAR(B3972)</f>
        <v/>
      </c>
      <c r="U3972">
        <f>MONTH(B3972)</f>
        <v/>
      </c>
      <c r="V3972">
        <f>TEXT(B3972,"mmm")</f>
        <v/>
      </c>
      <c r="W3972" s="15">
        <f>IFERROR(N3972/L3972,0)</f>
        <v/>
      </c>
      <c r="X3972">
        <f>IF(K3972=0,"No Discount",IF(K3972&lt;=5%,"Low",IF(K3972&lt;=15%,"Medium","High")))</f>
        <v/>
      </c>
      <c r="Y3972">
        <f>IF(L3972&gt;=20000,"High Value",IF(L3972&gt;=5000,"Medium Value","Low Value"))</f>
        <v/>
      </c>
      <c r="Z3972">
        <f>IF(R3972&lt;=3,"Fast",IF(R3972&lt;=5,"On Time","Delayed"))</f>
        <v/>
      </c>
    </row>
    <row r="3973">
      <c r="A3973">
        <f>Raw_Data!A3973</f>
        <v/>
      </c>
      <c r="B3973" s="11">
        <f>Raw_Data!B3973</f>
        <v/>
      </c>
      <c r="C3973">
        <f>Raw_Data!C3973</f>
        <v/>
      </c>
      <c r="D3973">
        <f>Raw_Data!D3973</f>
        <v/>
      </c>
      <c r="E3973">
        <f>Raw_Data!E3973</f>
        <v/>
      </c>
      <c r="F3973">
        <f>Raw_Data!F3973</f>
        <v/>
      </c>
      <c r="G3973">
        <f>Raw_Data!G3973</f>
        <v/>
      </c>
      <c r="H3973">
        <f>Raw_Data!H3973</f>
        <v/>
      </c>
      <c r="I3973">
        <f>Raw_Data!I3973</f>
        <v/>
      </c>
      <c r="J3973" s="12">
        <f>Raw_Data!J3973</f>
        <v/>
      </c>
      <c r="K3973" s="13">
        <f>Raw_Data!K3973</f>
        <v/>
      </c>
      <c r="L3973" s="12">
        <f>Raw_Data!L3973</f>
        <v/>
      </c>
      <c r="M3973" s="12">
        <f>Raw_Data!M3973</f>
        <v/>
      </c>
      <c r="N3973" s="12">
        <f>Raw_Data!N3973</f>
        <v/>
      </c>
      <c r="O3973">
        <f>Raw_Data!O3973</f>
        <v/>
      </c>
      <c r="P3973">
        <f>Raw_Data!P3973</f>
        <v/>
      </c>
      <c r="Q3973">
        <f>Raw_Data!Q3973</f>
        <v/>
      </c>
      <c r="R3973">
        <f>Raw_Data!R3973</f>
        <v/>
      </c>
      <c r="S3973">
        <f>Raw_Data!S3973</f>
        <v/>
      </c>
      <c r="T3973">
        <f>YEAR(B3973)</f>
        <v/>
      </c>
      <c r="U3973">
        <f>MONTH(B3973)</f>
        <v/>
      </c>
      <c r="V3973">
        <f>TEXT(B3973,"mmm")</f>
        <v/>
      </c>
      <c r="W3973" s="15">
        <f>IFERROR(N3973/L3973,0)</f>
        <v/>
      </c>
      <c r="X3973">
        <f>IF(K3973=0,"No Discount",IF(K3973&lt;=5%,"Low",IF(K3973&lt;=15%,"Medium","High")))</f>
        <v/>
      </c>
      <c r="Y3973">
        <f>IF(L3973&gt;=20000,"High Value",IF(L3973&gt;=5000,"Medium Value","Low Value"))</f>
        <v/>
      </c>
      <c r="Z3973">
        <f>IF(R3973&lt;=3,"Fast",IF(R3973&lt;=5,"On Time","Delayed"))</f>
        <v/>
      </c>
    </row>
    <row r="3974">
      <c r="A3974">
        <f>Raw_Data!A3974</f>
        <v/>
      </c>
      <c r="B3974" s="11">
        <f>Raw_Data!B3974</f>
        <v/>
      </c>
      <c r="C3974">
        <f>Raw_Data!C3974</f>
        <v/>
      </c>
      <c r="D3974">
        <f>Raw_Data!D3974</f>
        <v/>
      </c>
      <c r="E3974">
        <f>Raw_Data!E3974</f>
        <v/>
      </c>
      <c r="F3974">
        <f>Raw_Data!F3974</f>
        <v/>
      </c>
      <c r="G3974">
        <f>Raw_Data!G3974</f>
        <v/>
      </c>
      <c r="H3974">
        <f>Raw_Data!H3974</f>
        <v/>
      </c>
      <c r="I3974">
        <f>Raw_Data!I3974</f>
        <v/>
      </c>
      <c r="J3974" s="12">
        <f>Raw_Data!J3974</f>
        <v/>
      </c>
      <c r="K3974" s="13">
        <f>Raw_Data!K3974</f>
        <v/>
      </c>
      <c r="L3974" s="12">
        <f>Raw_Data!L3974</f>
        <v/>
      </c>
      <c r="M3974" s="12">
        <f>Raw_Data!M3974</f>
        <v/>
      </c>
      <c r="N3974" s="12">
        <f>Raw_Data!N3974</f>
        <v/>
      </c>
      <c r="O3974">
        <f>Raw_Data!O3974</f>
        <v/>
      </c>
      <c r="P3974">
        <f>Raw_Data!P3974</f>
        <v/>
      </c>
      <c r="Q3974">
        <f>Raw_Data!Q3974</f>
        <v/>
      </c>
      <c r="R3974">
        <f>Raw_Data!R3974</f>
        <v/>
      </c>
      <c r="S3974">
        <f>Raw_Data!S3974</f>
        <v/>
      </c>
      <c r="T3974">
        <f>YEAR(B3974)</f>
        <v/>
      </c>
      <c r="U3974">
        <f>MONTH(B3974)</f>
        <v/>
      </c>
      <c r="V3974">
        <f>TEXT(B3974,"mmm")</f>
        <v/>
      </c>
      <c r="W3974" s="15">
        <f>IFERROR(N3974/L3974,0)</f>
        <v/>
      </c>
      <c r="X3974">
        <f>IF(K3974=0,"No Discount",IF(K3974&lt;=5%,"Low",IF(K3974&lt;=15%,"Medium","High")))</f>
        <v/>
      </c>
      <c r="Y3974">
        <f>IF(L3974&gt;=20000,"High Value",IF(L3974&gt;=5000,"Medium Value","Low Value"))</f>
        <v/>
      </c>
      <c r="Z3974">
        <f>IF(R3974&lt;=3,"Fast",IF(R3974&lt;=5,"On Time","Delayed"))</f>
        <v/>
      </c>
    </row>
    <row r="3975">
      <c r="A3975">
        <f>Raw_Data!A3975</f>
        <v/>
      </c>
      <c r="B3975" s="11">
        <f>Raw_Data!B3975</f>
        <v/>
      </c>
      <c r="C3975">
        <f>Raw_Data!C3975</f>
        <v/>
      </c>
      <c r="D3975">
        <f>Raw_Data!D3975</f>
        <v/>
      </c>
      <c r="E3975">
        <f>Raw_Data!E3975</f>
        <v/>
      </c>
      <c r="F3975">
        <f>Raw_Data!F3975</f>
        <v/>
      </c>
      <c r="G3975">
        <f>Raw_Data!G3975</f>
        <v/>
      </c>
      <c r="H3975">
        <f>Raw_Data!H3975</f>
        <v/>
      </c>
      <c r="I3975">
        <f>Raw_Data!I3975</f>
        <v/>
      </c>
      <c r="J3975" s="12">
        <f>Raw_Data!J3975</f>
        <v/>
      </c>
      <c r="K3975" s="13">
        <f>Raw_Data!K3975</f>
        <v/>
      </c>
      <c r="L3975" s="12">
        <f>Raw_Data!L3975</f>
        <v/>
      </c>
      <c r="M3975" s="12">
        <f>Raw_Data!M3975</f>
        <v/>
      </c>
      <c r="N3975" s="12">
        <f>Raw_Data!N3975</f>
        <v/>
      </c>
      <c r="O3975">
        <f>Raw_Data!O3975</f>
        <v/>
      </c>
      <c r="P3975">
        <f>Raw_Data!P3975</f>
        <v/>
      </c>
      <c r="Q3975">
        <f>Raw_Data!Q3975</f>
        <v/>
      </c>
      <c r="R3975">
        <f>Raw_Data!R3975</f>
        <v/>
      </c>
      <c r="S3975">
        <f>Raw_Data!S3975</f>
        <v/>
      </c>
      <c r="T3975">
        <f>YEAR(B3975)</f>
        <v/>
      </c>
      <c r="U3975">
        <f>MONTH(B3975)</f>
        <v/>
      </c>
      <c r="V3975">
        <f>TEXT(B3975,"mmm")</f>
        <v/>
      </c>
      <c r="W3975" s="15">
        <f>IFERROR(N3975/L3975,0)</f>
        <v/>
      </c>
      <c r="X3975">
        <f>IF(K3975=0,"No Discount",IF(K3975&lt;=5%,"Low",IF(K3975&lt;=15%,"Medium","High")))</f>
        <v/>
      </c>
      <c r="Y3975">
        <f>IF(L3975&gt;=20000,"High Value",IF(L3975&gt;=5000,"Medium Value","Low Value"))</f>
        <v/>
      </c>
      <c r="Z3975">
        <f>IF(R3975&lt;=3,"Fast",IF(R3975&lt;=5,"On Time","Delayed"))</f>
        <v/>
      </c>
    </row>
    <row r="3976">
      <c r="A3976">
        <f>Raw_Data!A3976</f>
        <v/>
      </c>
      <c r="B3976" s="11">
        <f>Raw_Data!B3976</f>
        <v/>
      </c>
      <c r="C3976">
        <f>Raw_Data!C3976</f>
        <v/>
      </c>
      <c r="D3976">
        <f>Raw_Data!D3976</f>
        <v/>
      </c>
      <c r="E3976">
        <f>Raw_Data!E3976</f>
        <v/>
      </c>
      <c r="F3976">
        <f>Raw_Data!F3976</f>
        <v/>
      </c>
      <c r="G3976">
        <f>Raw_Data!G3976</f>
        <v/>
      </c>
      <c r="H3976">
        <f>Raw_Data!H3976</f>
        <v/>
      </c>
      <c r="I3976">
        <f>Raw_Data!I3976</f>
        <v/>
      </c>
      <c r="J3976" s="12">
        <f>Raw_Data!J3976</f>
        <v/>
      </c>
      <c r="K3976" s="13">
        <f>Raw_Data!K3976</f>
        <v/>
      </c>
      <c r="L3976" s="12">
        <f>Raw_Data!L3976</f>
        <v/>
      </c>
      <c r="M3976" s="12">
        <f>Raw_Data!M3976</f>
        <v/>
      </c>
      <c r="N3976" s="12">
        <f>Raw_Data!N3976</f>
        <v/>
      </c>
      <c r="O3976">
        <f>Raw_Data!O3976</f>
        <v/>
      </c>
      <c r="P3976">
        <f>Raw_Data!P3976</f>
        <v/>
      </c>
      <c r="Q3976">
        <f>Raw_Data!Q3976</f>
        <v/>
      </c>
      <c r="R3976">
        <f>Raw_Data!R3976</f>
        <v/>
      </c>
      <c r="S3976">
        <f>Raw_Data!S3976</f>
        <v/>
      </c>
      <c r="T3976">
        <f>YEAR(B3976)</f>
        <v/>
      </c>
      <c r="U3976">
        <f>MONTH(B3976)</f>
        <v/>
      </c>
      <c r="V3976">
        <f>TEXT(B3976,"mmm")</f>
        <v/>
      </c>
      <c r="W3976" s="15">
        <f>IFERROR(N3976/L3976,0)</f>
        <v/>
      </c>
      <c r="X3976">
        <f>IF(K3976=0,"No Discount",IF(K3976&lt;=5%,"Low",IF(K3976&lt;=15%,"Medium","High")))</f>
        <v/>
      </c>
      <c r="Y3976">
        <f>IF(L3976&gt;=20000,"High Value",IF(L3976&gt;=5000,"Medium Value","Low Value"))</f>
        <v/>
      </c>
      <c r="Z3976">
        <f>IF(R3976&lt;=3,"Fast",IF(R3976&lt;=5,"On Time","Delayed"))</f>
        <v/>
      </c>
    </row>
    <row r="3977">
      <c r="A3977">
        <f>Raw_Data!A3977</f>
        <v/>
      </c>
      <c r="B3977" s="11">
        <f>Raw_Data!B3977</f>
        <v/>
      </c>
      <c r="C3977">
        <f>Raw_Data!C3977</f>
        <v/>
      </c>
      <c r="D3977">
        <f>Raw_Data!D3977</f>
        <v/>
      </c>
      <c r="E3977">
        <f>Raw_Data!E3977</f>
        <v/>
      </c>
      <c r="F3977">
        <f>Raw_Data!F3977</f>
        <v/>
      </c>
      <c r="G3977">
        <f>Raw_Data!G3977</f>
        <v/>
      </c>
      <c r="H3977">
        <f>Raw_Data!H3977</f>
        <v/>
      </c>
      <c r="I3977">
        <f>Raw_Data!I3977</f>
        <v/>
      </c>
      <c r="J3977" s="12">
        <f>Raw_Data!J3977</f>
        <v/>
      </c>
      <c r="K3977" s="13">
        <f>Raw_Data!K3977</f>
        <v/>
      </c>
      <c r="L3977" s="12">
        <f>Raw_Data!L3977</f>
        <v/>
      </c>
      <c r="M3977" s="12">
        <f>Raw_Data!M3977</f>
        <v/>
      </c>
      <c r="N3977" s="12">
        <f>Raw_Data!N3977</f>
        <v/>
      </c>
      <c r="O3977">
        <f>Raw_Data!O3977</f>
        <v/>
      </c>
      <c r="P3977">
        <f>Raw_Data!P3977</f>
        <v/>
      </c>
      <c r="Q3977">
        <f>Raw_Data!Q3977</f>
        <v/>
      </c>
      <c r="R3977">
        <f>Raw_Data!R3977</f>
        <v/>
      </c>
      <c r="S3977">
        <f>Raw_Data!S3977</f>
        <v/>
      </c>
      <c r="T3977">
        <f>YEAR(B3977)</f>
        <v/>
      </c>
      <c r="U3977">
        <f>MONTH(B3977)</f>
        <v/>
      </c>
      <c r="V3977">
        <f>TEXT(B3977,"mmm")</f>
        <v/>
      </c>
      <c r="W3977" s="15">
        <f>IFERROR(N3977/L3977,0)</f>
        <v/>
      </c>
      <c r="X3977">
        <f>IF(K3977=0,"No Discount",IF(K3977&lt;=5%,"Low",IF(K3977&lt;=15%,"Medium","High")))</f>
        <v/>
      </c>
      <c r="Y3977">
        <f>IF(L3977&gt;=20000,"High Value",IF(L3977&gt;=5000,"Medium Value","Low Value"))</f>
        <v/>
      </c>
      <c r="Z3977">
        <f>IF(R3977&lt;=3,"Fast",IF(R3977&lt;=5,"On Time","Delayed"))</f>
        <v/>
      </c>
    </row>
    <row r="3978">
      <c r="A3978">
        <f>Raw_Data!A3978</f>
        <v/>
      </c>
      <c r="B3978" s="11">
        <f>Raw_Data!B3978</f>
        <v/>
      </c>
      <c r="C3978">
        <f>Raw_Data!C3978</f>
        <v/>
      </c>
      <c r="D3978">
        <f>Raw_Data!D3978</f>
        <v/>
      </c>
      <c r="E3978">
        <f>Raw_Data!E3978</f>
        <v/>
      </c>
      <c r="F3978">
        <f>Raw_Data!F3978</f>
        <v/>
      </c>
      <c r="G3978">
        <f>Raw_Data!G3978</f>
        <v/>
      </c>
      <c r="H3978">
        <f>Raw_Data!H3978</f>
        <v/>
      </c>
      <c r="I3978">
        <f>Raw_Data!I3978</f>
        <v/>
      </c>
      <c r="J3978" s="12">
        <f>Raw_Data!J3978</f>
        <v/>
      </c>
      <c r="K3978" s="13">
        <f>Raw_Data!K3978</f>
        <v/>
      </c>
      <c r="L3978" s="12">
        <f>Raw_Data!L3978</f>
        <v/>
      </c>
      <c r="M3978" s="12">
        <f>Raw_Data!M3978</f>
        <v/>
      </c>
      <c r="N3978" s="12">
        <f>Raw_Data!N3978</f>
        <v/>
      </c>
      <c r="O3978">
        <f>Raw_Data!O3978</f>
        <v/>
      </c>
      <c r="P3978">
        <f>Raw_Data!P3978</f>
        <v/>
      </c>
      <c r="Q3978">
        <f>Raw_Data!Q3978</f>
        <v/>
      </c>
      <c r="R3978">
        <f>Raw_Data!R3978</f>
        <v/>
      </c>
      <c r="S3978">
        <f>Raw_Data!S3978</f>
        <v/>
      </c>
      <c r="T3978">
        <f>YEAR(B3978)</f>
        <v/>
      </c>
      <c r="U3978">
        <f>MONTH(B3978)</f>
        <v/>
      </c>
      <c r="V3978">
        <f>TEXT(B3978,"mmm")</f>
        <v/>
      </c>
      <c r="W3978" s="15">
        <f>IFERROR(N3978/L3978,0)</f>
        <v/>
      </c>
      <c r="X3978">
        <f>IF(K3978=0,"No Discount",IF(K3978&lt;=5%,"Low",IF(K3978&lt;=15%,"Medium","High")))</f>
        <v/>
      </c>
      <c r="Y3978">
        <f>IF(L3978&gt;=20000,"High Value",IF(L3978&gt;=5000,"Medium Value","Low Value"))</f>
        <v/>
      </c>
      <c r="Z3978">
        <f>IF(R3978&lt;=3,"Fast",IF(R3978&lt;=5,"On Time","Delayed"))</f>
        <v/>
      </c>
    </row>
    <row r="3979">
      <c r="A3979">
        <f>Raw_Data!A3979</f>
        <v/>
      </c>
      <c r="B3979" s="11">
        <f>Raw_Data!B3979</f>
        <v/>
      </c>
      <c r="C3979">
        <f>Raw_Data!C3979</f>
        <v/>
      </c>
      <c r="D3979">
        <f>Raw_Data!D3979</f>
        <v/>
      </c>
      <c r="E3979">
        <f>Raw_Data!E3979</f>
        <v/>
      </c>
      <c r="F3979">
        <f>Raw_Data!F3979</f>
        <v/>
      </c>
      <c r="G3979">
        <f>Raw_Data!G3979</f>
        <v/>
      </c>
      <c r="H3979">
        <f>Raw_Data!H3979</f>
        <v/>
      </c>
      <c r="I3979">
        <f>Raw_Data!I3979</f>
        <v/>
      </c>
      <c r="J3979" s="12">
        <f>Raw_Data!J3979</f>
        <v/>
      </c>
      <c r="K3979" s="13">
        <f>Raw_Data!K3979</f>
        <v/>
      </c>
      <c r="L3979" s="12">
        <f>Raw_Data!L3979</f>
        <v/>
      </c>
      <c r="M3979" s="12">
        <f>Raw_Data!M3979</f>
        <v/>
      </c>
      <c r="N3979" s="12">
        <f>Raw_Data!N3979</f>
        <v/>
      </c>
      <c r="O3979">
        <f>Raw_Data!O3979</f>
        <v/>
      </c>
      <c r="P3979">
        <f>Raw_Data!P3979</f>
        <v/>
      </c>
      <c r="Q3979">
        <f>Raw_Data!Q3979</f>
        <v/>
      </c>
      <c r="R3979">
        <f>Raw_Data!R3979</f>
        <v/>
      </c>
      <c r="S3979">
        <f>Raw_Data!S3979</f>
        <v/>
      </c>
      <c r="T3979">
        <f>YEAR(B3979)</f>
        <v/>
      </c>
      <c r="U3979">
        <f>MONTH(B3979)</f>
        <v/>
      </c>
      <c r="V3979">
        <f>TEXT(B3979,"mmm")</f>
        <v/>
      </c>
      <c r="W3979" s="15">
        <f>IFERROR(N3979/L3979,0)</f>
        <v/>
      </c>
      <c r="X3979">
        <f>IF(K3979=0,"No Discount",IF(K3979&lt;=5%,"Low",IF(K3979&lt;=15%,"Medium","High")))</f>
        <v/>
      </c>
      <c r="Y3979">
        <f>IF(L3979&gt;=20000,"High Value",IF(L3979&gt;=5000,"Medium Value","Low Value"))</f>
        <v/>
      </c>
      <c r="Z3979">
        <f>IF(R3979&lt;=3,"Fast",IF(R3979&lt;=5,"On Time","Delayed"))</f>
        <v/>
      </c>
    </row>
    <row r="3980">
      <c r="A3980">
        <f>Raw_Data!A3980</f>
        <v/>
      </c>
      <c r="B3980" s="11">
        <f>Raw_Data!B3980</f>
        <v/>
      </c>
      <c r="C3980">
        <f>Raw_Data!C3980</f>
        <v/>
      </c>
      <c r="D3980">
        <f>Raw_Data!D3980</f>
        <v/>
      </c>
      <c r="E3980">
        <f>Raw_Data!E3980</f>
        <v/>
      </c>
      <c r="F3980">
        <f>Raw_Data!F3980</f>
        <v/>
      </c>
      <c r="G3980">
        <f>Raw_Data!G3980</f>
        <v/>
      </c>
      <c r="H3980">
        <f>Raw_Data!H3980</f>
        <v/>
      </c>
      <c r="I3980">
        <f>Raw_Data!I3980</f>
        <v/>
      </c>
      <c r="J3980" s="12">
        <f>Raw_Data!J3980</f>
        <v/>
      </c>
      <c r="K3980" s="13">
        <f>Raw_Data!K3980</f>
        <v/>
      </c>
      <c r="L3980" s="12">
        <f>Raw_Data!L3980</f>
        <v/>
      </c>
      <c r="M3980" s="12">
        <f>Raw_Data!M3980</f>
        <v/>
      </c>
      <c r="N3980" s="12">
        <f>Raw_Data!N3980</f>
        <v/>
      </c>
      <c r="O3980">
        <f>Raw_Data!O3980</f>
        <v/>
      </c>
      <c r="P3980">
        <f>Raw_Data!P3980</f>
        <v/>
      </c>
      <c r="Q3980">
        <f>Raw_Data!Q3980</f>
        <v/>
      </c>
      <c r="R3980">
        <f>Raw_Data!R3980</f>
        <v/>
      </c>
      <c r="S3980">
        <f>Raw_Data!S3980</f>
        <v/>
      </c>
      <c r="T3980">
        <f>YEAR(B3980)</f>
        <v/>
      </c>
      <c r="U3980">
        <f>MONTH(B3980)</f>
        <v/>
      </c>
      <c r="V3980">
        <f>TEXT(B3980,"mmm")</f>
        <v/>
      </c>
      <c r="W3980" s="15">
        <f>IFERROR(N3980/L3980,0)</f>
        <v/>
      </c>
      <c r="X3980">
        <f>IF(K3980=0,"No Discount",IF(K3980&lt;=5%,"Low",IF(K3980&lt;=15%,"Medium","High")))</f>
        <v/>
      </c>
      <c r="Y3980">
        <f>IF(L3980&gt;=20000,"High Value",IF(L3980&gt;=5000,"Medium Value","Low Value"))</f>
        <v/>
      </c>
      <c r="Z3980">
        <f>IF(R3980&lt;=3,"Fast",IF(R3980&lt;=5,"On Time","Delayed"))</f>
        <v/>
      </c>
    </row>
    <row r="3981">
      <c r="A3981">
        <f>Raw_Data!A3981</f>
        <v/>
      </c>
      <c r="B3981" s="11">
        <f>Raw_Data!B3981</f>
        <v/>
      </c>
      <c r="C3981">
        <f>Raw_Data!C3981</f>
        <v/>
      </c>
      <c r="D3981">
        <f>Raw_Data!D3981</f>
        <v/>
      </c>
      <c r="E3981">
        <f>Raw_Data!E3981</f>
        <v/>
      </c>
      <c r="F3981">
        <f>Raw_Data!F3981</f>
        <v/>
      </c>
      <c r="G3981">
        <f>Raw_Data!G3981</f>
        <v/>
      </c>
      <c r="H3981">
        <f>Raw_Data!H3981</f>
        <v/>
      </c>
      <c r="I3981">
        <f>Raw_Data!I3981</f>
        <v/>
      </c>
      <c r="J3981" s="12">
        <f>Raw_Data!J3981</f>
        <v/>
      </c>
      <c r="K3981" s="13">
        <f>Raw_Data!K3981</f>
        <v/>
      </c>
      <c r="L3981" s="12">
        <f>Raw_Data!L3981</f>
        <v/>
      </c>
      <c r="M3981" s="12">
        <f>Raw_Data!M3981</f>
        <v/>
      </c>
      <c r="N3981" s="12">
        <f>Raw_Data!N3981</f>
        <v/>
      </c>
      <c r="O3981">
        <f>Raw_Data!O3981</f>
        <v/>
      </c>
      <c r="P3981">
        <f>Raw_Data!P3981</f>
        <v/>
      </c>
      <c r="Q3981">
        <f>Raw_Data!Q3981</f>
        <v/>
      </c>
      <c r="R3981">
        <f>Raw_Data!R3981</f>
        <v/>
      </c>
      <c r="S3981">
        <f>Raw_Data!S3981</f>
        <v/>
      </c>
      <c r="T3981">
        <f>YEAR(B3981)</f>
        <v/>
      </c>
      <c r="U3981">
        <f>MONTH(B3981)</f>
        <v/>
      </c>
      <c r="V3981">
        <f>TEXT(B3981,"mmm")</f>
        <v/>
      </c>
      <c r="W3981" s="15">
        <f>IFERROR(N3981/L3981,0)</f>
        <v/>
      </c>
      <c r="X3981">
        <f>IF(K3981=0,"No Discount",IF(K3981&lt;=5%,"Low",IF(K3981&lt;=15%,"Medium","High")))</f>
        <v/>
      </c>
      <c r="Y3981">
        <f>IF(L3981&gt;=20000,"High Value",IF(L3981&gt;=5000,"Medium Value","Low Value"))</f>
        <v/>
      </c>
      <c r="Z3981">
        <f>IF(R3981&lt;=3,"Fast",IF(R3981&lt;=5,"On Time","Delayed"))</f>
        <v/>
      </c>
    </row>
    <row r="3982">
      <c r="A3982">
        <f>Raw_Data!A3982</f>
        <v/>
      </c>
      <c r="B3982" s="11">
        <f>Raw_Data!B3982</f>
        <v/>
      </c>
      <c r="C3982">
        <f>Raw_Data!C3982</f>
        <v/>
      </c>
      <c r="D3982">
        <f>Raw_Data!D3982</f>
        <v/>
      </c>
      <c r="E3982">
        <f>Raw_Data!E3982</f>
        <v/>
      </c>
      <c r="F3982">
        <f>Raw_Data!F3982</f>
        <v/>
      </c>
      <c r="G3982">
        <f>Raw_Data!G3982</f>
        <v/>
      </c>
      <c r="H3982">
        <f>Raw_Data!H3982</f>
        <v/>
      </c>
      <c r="I3982">
        <f>Raw_Data!I3982</f>
        <v/>
      </c>
      <c r="J3982" s="12">
        <f>Raw_Data!J3982</f>
        <v/>
      </c>
      <c r="K3982" s="13">
        <f>Raw_Data!K3982</f>
        <v/>
      </c>
      <c r="L3982" s="12">
        <f>Raw_Data!L3982</f>
        <v/>
      </c>
      <c r="M3982" s="12">
        <f>Raw_Data!M3982</f>
        <v/>
      </c>
      <c r="N3982" s="12">
        <f>Raw_Data!N3982</f>
        <v/>
      </c>
      <c r="O3982">
        <f>Raw_Data!O3982</f>
        <v/>
      </c>
      <c r="P3982">
        <f>Raw_Data!P3982</f>
        <v/>
      </c>
      <c r="Q3982">
        <f>Raw_Data!Q3982</f>
        <v/>
      </c>
      <c r="R3982">
        <f>Raw_Data!R3982</f>
        <v/>
      </c>
      <c r="S3982">
        <f>Raw_Data!S3982</f>
        <v/>
      </c>
      <c r="T3982">
        <f>YEAR(B3982)</f>
        <v/>
      </c>
      <c r="U3982">
        <f>MONTH(B3982)</f>
        <v/>
      </c>
      <c r="V3982">
        <f>TEXT(B3982,"mmm")</f>
        <v/>
      </c>
      <c r="W3982" s="15">
        <f>IFERROR(N3982/L3982,0)</f>
        <v/>
      </c>
      <c r="X3982">
        <f>IF(K3982=0,"No Discount",IF(K3982&lt;=5%,"Low",IF(K3982&lt;=15%,"Medium","High")))</f>
        <v/>
      </c>
      <c r="Y3982">
        <f>IF(L3982&gt;=20000,"High Value",IF(L3982&gt;=5000,"Medium Value","Low Value"))</f>
        <v/>
      </c>
      <c r="Z3982">
        <f>IF(R3982&lt;=3,"Fast",IF(R3982&lt;=5,"On Time","Delayed"))</f>
        <v/>
      </c>
    </row>
    <row r="3983">
      <c r="A3983">
        <f>Raw_Data!A3983</f>
        <v/>
      </c>
      <c r="B3983" s="11">
        <f>Raw_Data!B3983</f>
        <v/>
      </c>
      <c r="C3983">
        <f>Raw_Data!C3983</f>
        <v/>
      </c>
      <c r="D3983">
        <f>Raw_Data!D3983</f>
        <v/>
      </c>
      <c r="E3983">
        <f>Raw_Data!E3983</f>
        <v/>
      </c>
      <c r="F3983">
        <f>Raw_Data!F3983</f>
        <v/>
      </c>
      <c r="G3983">
        <f>Raw_Data!G3983</f>
        <v/>
      </c>
      <c r="H3983">
        <f>Raw_Data!H3983</f>
        <v/>
      </c>
      <c r="I3983">
        <f>Raw_Data!I3983</f>
        <v/>
      </c>
      <c r="J3983" s="12">
        <f>Raw_Data!J3983</f>
        <v/>
      </c>
      <c r="K3983" s="13">
        <f>Raw_Data!K3983</f>
        <v/>
      </c>
      <c r="L3983" s="12">
        <f>Raw_Data!L3983</f>
        <v/>
      </c>
      <c r="M3983" s="12">
        <f>Raw_Data!M3983</f>
        <v/>
      </c>
      <c r="N3983" s="12">
        <f>Raw_Data!N3983</f>
        <v/>
      </c>
      <c r="O3983">
        <f>Raw_Data!O3983</f>
        <v/>
      </c>
      <c r="P3983">
        <f>Raw_Data!P3983</f>
        <v/>
      </c>
      <c r="Q3983">
        <f>Raw_Data!Q3983</f>
        <v/>
      </c>
      <c r="R3983">
        <f>Raw_Data!R3983</f>
        <v/>
      </c>
      <c r="S3983">
        <f>Raw_Data!S3983</f>
        <v/>
      </c>
      <c r="T3983">
        <f>YEAR(B3983)</f>
        <v/>
      </c>
      <c r="U3983">
        <f>MONTH(B3983)</f>
        <v/>
      </c>
      <c r="V3983">
        <f>TEXT(B3983,"mmm")</f>
        <v/>
      </c>
      <c r="W3983" s="15">
        <f>IFERROR(N3983/L3983,0)</f>
        <v/>
      </c>
      <c r="X3983">
        <f>IF(K3983=0,"No Discount",IF(K3983&lt;=5%,"Low",IF(K3983&lt;=15%,"Medium","High")))</f>
        <v/>
      </c>
      <c r="Y3983">
        <f>IF(L3983&gt;=20000,"High Value",IF(L3983&gt;=5000,"Medium Value","Low Value"))</f>
        <v/>
      </c>
      <c r="Z3983">
        <f>IF(R3983&lt;=3,"Fast",IF(R3983&lt;=5,"On Time","Delayed"))</f>
        <v/>
      </c>
    </row>
    <row r="3984">
      <c r="A3984">
        <f>Raw_Data!A3984</f>
        <v/>
      </c>
      <c r="B3984" s="11">
        <f>Raw_Data!B3984</f>
        <v/>
      </c>
      <c r="C3984">
        <f>Raw_Data!C3984</f>
        <v/>
      </c>
      <c r="D3984">
        <f>Raw_Data!D3984</f>
        <v/>
      </c>
      <c r="E3984">
        <f>Raw_Data!E3984</f>
        <v/>
      </c>
      <c r="F3984">
        <f>Raw_Data!F3984</f>
        <v/>
      </c>
      <c r="G3984">
        <f>Raw_Data!G3984</f>
        <v/>
      </c>
      <c r="H3984">
        <f>Raw_Data!H3984</f>
        <v/>
      </c>
      <c r="I3984">
        <f>Raw_Data!I3984</f>
        <v/>
      </c>
      <c r="J3984" s="12">
        <f>Raw_Data!J3984</f>
        <v/>
      </c>
      <c r="K3984" s="13">
        <f>Raw_Data!K3984</f>
        <v/>
      </c>
      <c r="L3984" s="12">
        <f>Raw_Data!L3984</f>
        <v/>
      </c>
      <c r="M3984" s="12">
        <f>Raw_Data!M3984</f>
        <v/>
      </c>
      <c r="N3984" s="12">
        <f>Raw_Data!N3984</f>
        <v/>
      </c>
      <c r="O3984">
        <f>Raw_Data!O3984</f>
        <v/>
      </c>
      <c r="P3984">
        <f>Raw_Data!P3984</f>
        <v/>
      </c>
      <c r="Q3984">
        <f>Raw_Data!Q3984</f>
        <v/>
      </c>
      <c r="R3984">
        <f>Raw_Data!R3984</f>
        <v/>
      </c>
      <c r="S3984">
        <f>Raw_Data!S3984</f>
        <v/>
      </c>
      <c r="T3984">
        <f>YEAR(B3984)</f>
        <v/>
      </c>
      <c r="U3984">
        <f>MONTH(B3984)</f>
        <v/>
      </c>
      <c r="V3984">
        <f>TEXT(B3984,"mmm")</f>
        <v/>
      </c>
      <c r="W3984" s="15">
        <f>IFERROR(N3984/L3984,0)</f>
        <v/>
      </c>
      <c r="X3984">
        <f>IF(K3984=0,"No Discount",IF(K3984&lt;=5%,"Low",IF(K3984&lt;=15%,"Medium","High")))</f>
        <v/>
      </c>
      <c r="Y3984">
        <f>IF(L3984&gt;=20000,"High Value",IF(L3984&gt;=5000,"Medium Value","Low Value"))</f>
        <v/>
      </c>
      <c r="Z3984">
        <f>IF(R3984&lt;=3,"Fast",IF(R3984&lt;=5,"On Time","Delayed"))</f>
        <v/>
      </c>
    </row>
    <row r="3985">
      <c r="A3985">
        <f>Raw_Data!A3985</f>
        <v/>
      </c>
      <c r="B3985" s="11">
        <f>Raw_Data!B3985</f>
        <v/>
      </c>
      <c r="C3985">
        <f>Raw_Data!C3985</f>
        <v/>
      </c>
      <c r="D3985">
        <f>Raw_Data!D3985</f>
        <v/>
      </c>
      <c r="E3985">
        <f>Raw_Data!E3985</f>
        <v/>
      </c>
      <c r="F3985">
        <f>Raw_Data!F3985</f>
        <v/>
      </c>
      <c r="G3985">
        <f>Raw_Data!G3985</f>
        <v/>
      </c>
      <c r="H3985">
        <f>Raw_Data!H3985</f>
        <v/>
      </c>
      <c r="I3985">
        <f>Raw_Data!I3985</f>
        <v/>
      </c>
      <c r="J3985" s="12">
        <f>Raw_Data!J3985</f>
        <v/>
      </c>
      <c r="K3985" s="13">
        <f>Raw_Data!K3985</f>
        <v/>
      </c>
      <c r="L3985" s="12">
        <f>Raw_Data!L3985</f>
        <v/>
      </c>
      <c r="M3985" s="12">
        <f>Raw_Data!M3985</f>
        <v/>
      </c>
      <c r="N3985" s="12">
        <f>Raw_Data!N3985</f>
        <v/>
      </c>
      <c r="O3985">
        <f>Raw_Data!O3985</f>
        <v/>
      </c>
      <c r="P3985">
        <f>Raw_Data!P3985</f>
        <v/>
      </c>
      <c r="Q3985">
        <f>Raw_Data!Q3985</f>
        <v/>
      </c>
      <c r="R3985">
        <f>Raw_Data!R3985</f>
        <v/>
      </c>
      <c r="S3985">
        <f>Raw_Data!S3985</f>
        <v/>
      </c>
      <c r="T3985">
        <f>YEAR(B3985)</f>
        <v/>
      </c>
      <c r="U3985">
        <f>MONTH(B3985)</f>
        <v/>
      </c>
      <c r="V3985">
        <f>TEXT(B3985,"mmm")</f>
        <v/>
      </c>
      <c r="W3985" s="15">
        <f>IFERROR(N3985/L3985,0)</f>
        <v/>
      </c>
      <c r="X3985">
        <f>IF(K3985=0,"No Discount",IF(K3985&lt;=5%,"Low",IF(K3985&lt;=15%,"Medium","High")))</f>
        <v/>
      </c>
      <c r="Y3985">
        <f>IF(L3985&gt;=20000,"High Value",IF(L3985&gt;=5000,"Medium Value","Low Value"))</f>
        <v/>
      </c>
      <c r="Z3985">
        <f>IF(R3985&lt;=3,"Fast",IF(R3985&lt;=5,"On Time","Delayed"))</f>
        <v/>
      </c>
    </row>
    <row r="3986">
      <c r="A3986">
        <f>Raw_Data!A3986</f>
        <v/>
      </c>
      <c r="B3986" s="11">
        <f>Raw_Data!B3986</f>
        <v/>
      </c>
      <c r="C3986">
        <f>Raw_Data!C3986</f>
        <v/>
      </c>
      <c r="D3986">
        <f>Raw_Data!D3986</f>
        <v/>
      </c>
      <c r="E3986">
        <f>Raw_Data!E3986</f>
        <v/>
      </c>
      <c r="F3986">
        <f>Raw_Data!F3986</f>
        <v/>
      </c>
      <c r="G3986">
        <f>Raw_Data!G3986</f>
        <v/>
      </c>
      <c r="H3986">
        <f>Raw_Data!H3986</f>
        <v/>
      </c>
      <c r="I3986">
        <f>Raw_Data!I3986</f>
        <v/>
      </c>
      <c r="J3986" s="12">
        <f>Raw_Data!J3986</f>
        <v/>
      </c>
      <c r="K3986" s="13">
        <f>Raw_Data!K3986</f>
        <v/>
      </c>
      <c r="L3986" s="12">
        <f>Raw_Data!L3986</f>
        <v/>
      </c>
      <c r="M3986" s="12">
        <f>Raw_Data!M3986</f>
        <v/>
      </c>
      <c r="N3986" s="12">
        <f>Raw_Data!N3986</f>
        <v/>
      </c>
      <c r="O3986">
        <f>Raw_Data!O3986</f>
        <v/>
      </c>
      <c r="P3986">
        <f>Raw_Data!P3986</f>
        <v/>
      </c>
      <c r="Q3986">
        <f>Raw_Data!Q3986</f>
        <v/>
      </c>
      <c r="R3986">
        <f>Raw_Data!R3986</f>
        <v/>
      </c>
      <c r="S3986">
        <f>Raw_Data!S3986</f>
        <v/>
      </c>
      <c r="T3986">
        <f>YEAR(B3986)</f>
        <v/>
      </c>
      <c r="U3986">
        <f>MONTH(B3986)</f>
        <v/>
      </c>
      <c r="V3986">
        <f>TEXT(B3986,"mmm")</f>
        <v/>
      </c>
      <c r="W3986" s="15">
        <f>IFERROR(N3986/L3986,0)</f>
        <v/>
      </c>
      <c r="X3986">
        <f>IF(K3986=0,"No Discount",IF(K3986&lt;=5%,"Low",IF(K3986&lt;=15%,"Medium","High")))</f>
        <v/>
      </c>
      <c r="Y3986">
        <f>IF(L3986&gt;=20000,"High Value",IF(L3986&gt;=5000,"Medium Value","Low Value"))</f>
        <v/>
      </c>
      <c r="Z3986">
        <f>IF(R3986&lt;=3,"Fast",IF(R3986&lt;=5,"On Time","Delayed"))</f>
        <v/>
      </c>
    </row>
    <row r="3987">
      <c r="A3987">
        <f>Raw_Data!A3987</f>
        <v/>
      </c>
      <c r="B3987" s="11">
        <f>Raw_Data!B3987</f>
        <v/>
      </c>
      <c r="C3987">
        <f>Raw_Data!C3987</f>
        <v/>
      </c>
      <c r="D3987">
        <f>Raw_Data!D3987</f>
        <v/>
      </c>
      <c r="E3987">
        <f>Raw_Data!E3987</f>
        <v/>
      </c>
      <c r="F3987">
        <f>Raw_Data!F3987</f>
        <v/>
      </c>
      <c r="G3987">
        <f>Raw_Data!G3987</f>
        <v/>
      </c>
      <c r="H3987">
        <f>Raw_Data!H3987</f>
        <v/>
      </c>
      <c r="I3987">
        <f>Raw_Data!I3987</f>
        <v/>
      </c>
      <c r="J3987" s="12">
        <f>Raw_Data!J3987</f>
        <v/>
      </c>
      <c r="K3987" s="13">
        <f>Raw_Data!K3987</f>
        <v/>
      </c>
      <c r="L3987" s="12">
        <f>Raw_Data!L3987</f>
        <v/>
      </c>
      <c r="M3987" s="12">
        <f>Raw_Data!M3987</f>
        <v/>
      </c>
      <c r="N3987" s="12">
        <f>Raw_Data!N3987</f>
        <v/>
      </c>
      <c r="O3987">
        <f>Raw_Data!O3987</f>
        <v/>
      </c>
      <c r="P3987">
        <f>Raw_Data!P3987</f>
        <v/>
      </c>
      <c r="Q3987">
        <f>Raw_Data!Q3987</f>
        <v/>
      </c>
      <c r="R3987">
        <f>Raw_Data!R3987</f>
        <v/>
      </c>
      <c r="S3987">
        <f>Raw_Data!S3987</f>
        <v/>
      </c>
      <c r="T3987">
        <f>YEAR(B3987)</f>
        <v/>
      </c>
      <c r="U3987">
        <f>MONTH(B3987)</f>
        <v/>
      </c>
      <c r="V3987">
        <f>TEXT(B3987,"mmm")</f>
        <v/>
      </c>
      <c r="W3987" s="15">
        <f>IFERROR(N3987/L3987,0)</f>
        <v/>
      </c>
      <c r="X3987">
        <f>IF(K3987=0,"No Discount",IF(K3987&lt;=5%,"Low",IF(K3987&lt;=15%,"Medium","High")))</f>
        <v/>
      </c>
      <c r="Y3987">
        <f>IF(L3987&gt;=20000,"High Value",IF(L3987&gt;=5000,"Medium Value","Low Value"))</f>
        <v/>
      </c>
      <c r="Z3987">
        <f>IF(R3987&lt;=3,"Fast",IF(R3987&lt;=5,"On Time","Delayed"))</f>
        <v/>
      </c>
    </row>
    <row r="3988">
      <c r="A3988">
        <f>Raw_Data!A3988</f>
        <v/>
      </c>
      <c r="B3988" s="11">
        <f>Raw_Data!B3988</f>
        <v/>
      </c>
      <c r="C3988">
        <f>Raw_Data!C3988</f>
        <v/>
      </c>
      <c r="D3988">
        <f>Raw_Data!D3988</f>
        <v/>
      </c>
      <c r="E3988">
        <f>Raw_Data!E3988</f>
        <v/>
      </c>
      <c r="F3988">
        <f>Raw_Data!F3988</f>
        <v/>
      </c>
      <c r="G3988">
        <f>Raw_Data!G3988</f>
        <v/>
      </c>
      <c r="H3988">
        <f>Raw_Data!H3988</f>
        <v/>
      </c>
      <c r="I3988">
        <f>Raw_Data!I3988</f>
        <v/>
      </c>
      <c r="J3988" s="12">
        <f>Raw_Data!J3988</f>
        <v/>
      </c>
      <c r="K3988" s="13">
        <f>Raw_Data!K3988</f>
        <v/>
      </c>
      <c r="L3988" s="12">
        <f>Raw_Data!L3988</f>
        <v/>
      </c>
      <c r="M3988" s="12">
        <f>Raw_Data!M3988</f>
        <v/>
      </c>
      <c r="N3988" s="12">
        <f>Raw_Data!N3988</f>
        <v/>
      </c>
      <c r="O3988">
        <f>Raw_Data!O3988</f>
        <v/>
      </c>
      <c r="P3988">
        <f>Raw_Data!P3988</f>
        <v/>
      </c>
      <c r="Q3988">
        <f>Raw_Data!Q3988</f>
        <v/>
      </c>
      <c r="R3988">
        <f>Raw_Data!R3988</f>
        <v/>
      </c>
      <c r="S3988">
        <f>Raw_Data!S3988</f>
        <v/>
      </c>
      <c r="T3988">
        <f>YEAR(B3988)</f>
        <v/>
      </c>
      <c r="U3988">
        <f>MONTH(B3988)</f>
        <v/>
      </c>
      <c r="V3988">
        <f>TEXT(B3988,"mmm")</f>
        <v/>
      </c>
      <c r="W3988" s="15">
        <f>IFERROR(N3988/L3988,0)</f>
        <v/>
      </c>
      <c r="X3988">
        <f>IF(K3988=0,"No Discount",IF(K3988&lt;=5%,"Low",IF(K3988&lt;=15%,"Medium","High")))</f>
        <v/>
      </c>
      <c r="Y3988">
        <f>IF(L3988&gt;=20000,"High Value",IF(L3988&gt;=5000,"Medium Value","Low Value"))</f>
        <v/>
      </c>
      <c r="Z3988">
        <f>IF(R3988&lt;=3,"Fast",IF(R3988&lt;=5,"On Time","Delayed"))</f>
        <v/>
      </c>
    </row>
    <row r="3989">
      <c r="A3989">
        <f>Raw_Data!A3989</f>
        <v/>
      </c>
      <c r="B3989" s="11">
        <f>Raw_Data!B3989</f>
        <v/>
      </c>
      <c r="C3989">
        <f>Raw_Data!C3989</f>
        <v/>
      </c>
      <c r="D3989">
        <f>Raw_Data!D3989</f>
        <v/>
      </c>
      <c r="E3989">
        <f>Raw_Data!E3989</f>
        <v/>
      </c>
      <c r="F3989">
        <f>Raw_Data!F3989</f>
        <v/>
      </c>
      <c r="G3989">
        <f>Raw_Data!G3989</f>
        <v/>
      </c>
      <c r="H3989">
        <f>Raw_Data!H3989</f>
        <v/>
      </c>
      <c r="I3989">
        <f>Raw_Data!I3989</f>
        <v/>
      </c>
      <c r="J3989" s="12">
        <f>Raw_Data!J3989</f>
        <v/>
      </c>
      <c r="K3989" s="13">
        <f>Raw_Data!K3989</f>
        <v/>
      </c>
      <c r="L3989" s="12">
        <f>Raw_Data!L3989</f>
        <v/>
      </c>
      <c r="M3989" s="12">
        <f>Raw_Data!M3989</f>
        <v/>
      </c>
      <c r="N3989" s="12">
        <f>Raw_Data!N3989</f>
        <v/>
      </c>
      <c r="O3989">
        <f>Raw_Data!O3989</f>
        <v/>
      </c>
      <c r="P3989">
        <f>Raw_Data!P3989</f>
        <v/>
      </c>
      <c r="Q3989">
        <f>Raw_Data!Q3989</f>
        <v/>
      </c>
      <c r="R3989">
        <f>Raw_Data!R3989</f>
        <v/>
      </c>
      <c r="S3989">
        <f>Raw_Data!S3989</f>
        <v/>
      </c>
      <c r="T3989">
        <f>YEAR(B3989)</f>
        <v/>
      </c>
      <c r="U3989">
        <f>MONTH(B3989)</f>
        <v/>
      </c>
      <c r="V3989">
        <f>TEXT(B3989,"mmm")</f>
        <v/>
      </c>
      <c r="W3989" s="15">
        <f>IFERROR(N3989/L3989,0)</f>
        <v/>
      </c>
      <c r="X3989">
        <f>IF(K3989=0,"No Discount",IF(K3989&lt;=5%,"Low",IF(K3989&lt;=15%,"Medium","High")))</f>
        <v/>
      </c>
      <c r="Y3989">
        <f>IF(L3989&gt;=20000,"High Value",IF(L3989&gt;=5000,"Medium Value","Low Value"))</f>
        <v/>
      </c>
      <c r="Z3989">
        <f>IF(R3989&lt;=3,"Fast",IF(R3989&lt;=5,"On Time","Delayed"))</f>
        <v/>
      </c>
    </row>
    <row r="3990">
      <c r="A3990">
        <f>Raw_Data!A3990</f>
        <v/>
      </c>
      <c r="B3990" s="11">
        <f>Raw_Data!B3990</f>
        <v/>
      </c>
      <c r="C3990">
        <f>Raw_Data!C3990</f>
        <v/>
      </c>
      <c r="D3990">
        <f>Raw_Data!D3990</f>
        <v/>
      </c>
      <c r="E3990">
        <f>Raw_Data!E3990</f>
        <v/>
      </c>
      <c r="F3990">
        <f>Raw_Data!F3990</f>
        <v/>
      </c>
      <c r="G3990">
        <f>Raw_Data!G3990</f>
        <v/>
      </c>
      <c r="H3990">
        <f>Raw_Data!H3990</f>
        <v/>
      </c>
      <c r="I3990">
        <f>Raw_Data!I3990</f>
        <v/>
      </c>
      <c r="J3990" s="12">
        <f>Raw_Data!J3990</f>
        <v/>
      </c>
      <c r="K3990" s="13">
        <f>Raw_Data!K3990</f>
        <v/>
      </c>
      <c r="L3990" s="12">
        <f>Raw_Data!L3990</f>
        <v/>
      </c>
      <c r="M3990" s="12">
        <f>Raw_Data!M3990</f>
        <v/>
      </c>
      <c r="N3990" s="12">
        <f>Raw_Data!N3990</f>
        <v/>
      </c>
      <c r="O3990">
        <f>Raw_Data!O3990</f>
        <v/>
      </c>
      <c r="P3990">
        <f>Raw_Data!P3990</f>
        <v/>
      </c>
      <c r="Q3990">
        <f>Raw_Data!Q3990</f>
        <v/>
      </c>
      <c r="R3990">
        <f>Raw_Data!R3990</f>
        <v/>
      </c>
      <c r="S3990">
        <f>Raw_Data!S3990</f>
        <v/>
      </c>
      <c r="T3990">
        <f>YEAR(B3990)</f>
        <v/>
      </c>
      <c r="U3990">
        <f>MONTH(B3990)</f>
        <v/>
      </c>
      <c r="V3990">
        <f>TEXT(B3990,"mmm")</f>
        <v/>
      </c>
      <c r="W3990" s="15">
        <f>IFERROR(N3990/L3990,0)</f>
        <v/>
      </c>
      <c r="X3990">
        <f>IF(K3990=0,"No Discount",IF(K3990&lt;=5%,"Low",IF(K3990&lt;=15%,"Medium","High")))</f>
        <v/>
      </c>
      <c r="Y3990">
        <f>IF(L3990&gt;=20000,"High Value",IF(L3990&gt;=5000,"Medium Value","Low Value"))</f>
        <v/>
      </c>
      <c r="Z3990">
        <f>IF(R3990&lt;=3,"Fast",IF(R3990&lt;=5,"On Time","Delayed"))</f>
        <v/>
      </c>
    </row>
    <row r="3991">
      <c r="A3991">
        <f>Raw_Data!A3991</f>
        <v/>
      </c>
      <c r="B3991" s="11">
        <f>Raw_Data!B3991</f>
        <v/>
      </c>
      <c r="C3991">
        <f>Raw_Data!C3991</f>
        <v/>
      </c>
      <c r="D3991">
        <f>Raw_Data!D3991</f>
        <v/>
      </c>
      <c r="E3991">
        <f>Raw_Data!E3991</f>
        <v/>
      </c>
      <c r="F3991">
        <f>Raw_Data!F3991</f>
        <v/>
      </c>
      <c r="G3991">
        <f>Raw_Data!G3991</f>
        <v/>
      </c>
      <c r="H3991">
        <f>Raw_Data!H3991</f>
        <v/>
      </c>
      <c r="I3991">
        <f>Raw_Data!I3991</f>
        <v/>
      </c>
      <c r="J3991" s="12">
        <f>Raw_Data!J3991</f>
        <v/>
      </c>
      <c r="K3991" s="13">
        <f>Raw_Data!K3991</f>
        <v/>
      </c>
      <c r="L3991" s="12">
        <f>Raw_Data!L3991</f>
        <v/>
      </c>
      <c r="M3991" s="12">
        <f>Raw_Data!M3991</f>
        <v/>
      </c>
      <c r="N3991" s="12">
        <f>Raw_Data!N3991</f>
        <v/>
      </c>
      <c r="O3991">
        <f>Raw_Data!O3991</f>
        <v/>
      </c>
      <c r="P3991">
        <f>Raw_Data!P3991</f>
        <v/>
      </c>
      <c r="Q3991">
        <f>Raw_Data!Q3991</f>
        <v/>
      </c>
      <c r="R3991">
        <f>Raw_Data!R3991</f>
        <v/>
      </c>
      <c r="S3991">
        <f>Raw_Data!S3991</f>
        <v/>
      </c>
      <c r="T3991">
        <f>YEAR(B3991)</f>
        <v/>
      </c>
      <c r="U3991">
        <f>MONTH(B3991)</f>
        <v/>
      </c>
      <c r="V3991">
        <f>TEXT(B3991,"mmm")</f>
        <v/>
      </c>
      <c r="W3991" s="15">
        <f>IFERROR(N3991/L3991,0)</f>
        <v/>
      </c>
      <c r="X3991">
        <f>IF(K3991=0,"No Discount",IF(K3991&lt;=5%,"Low",IF(K3991&lt;=15%,"Medium","High")))</f>
        <v/>
      </c>
      <c r="Y3991">
        <f>IF(L3991&gt;=20000,"High Value",IF(L3991&gt;=5000,"Medium Value","Low Value"))</f>
        <v/>
      </c>
      <c r="Z3991">
        <f>IF(R3991&lt;=3,"Fast",IF(R3991&lt;=5,"On Time","Delayed"))</f>
        <v/>
      </c>
    </row>
    <row r="3992">
      <c r="A3992">
        <f>Raw_Data!A3992</f>
        <v/>
      </c>
      <c r="B3992" s="11">
        <f>Raw_Data!B3992</f>
        <v/>
      </c>
      <c r="C3992">
        <f>Raw_Data!C3992</f>
        <v/>
      </c>
      <c r="D3992">
        <f>Raw_Data!D3992</f>
        <v/>
      </c>
      <c r="E3992">
        <f>Raw_Data!E3992</f>
        <v/>
      </c>
      <c r="F3992">
        <f>Raw_Data!F3992</f>
        <v/>
      </c>
      <c r="G3992">
        <f>Raw_Data!G3992</f>
        <v/>
      </c>
      <c r="H3992">
        <f>Raw_Data!H3992</f>
        <v/>
      </c>
      <c r="I3992">
        <f>Raw_Data!I3992</f>
        <v/>
      </c>
      <c r="J3992" s="12">
        <f>Raw_Data!J3992</f>
        <v/>
      </c>
      <c r="K3992" s="13">
        <f>Raw_Data!K3992</f>
        <v/>
      </c>
      <c r="L3992" s="12">
        <f>Raw_Data!L3992</f>
        <v/>
      </c>
      <c r="M3992" s="12">
        <f>Raw_Data!M3992</f>
        <v/>
      </c>
      <c r="N3992" s="12">
        <f>Raw_Data!N3992</f>
        <v/>
      </c>
      <c r="O3992">
        <f>Raw_Data!O3992</f>
        <v/>
      </c>
      <c r="P3992">
        <f>Raw_Data!P3992</f>
        <v/>
      </c>
      <c r="Q3992">
        <f>Raw_Data!Q3992</f>
        <v/>
      </c>
      <c r="R3992">
        <f>Raw_Data!R3992</f>
        <v/>
      </c>
      <c r="S3992">
        <f>Raw_Data!S3992</f>
        <v/>
      </c>
      <c r="T3992">
        <f>YEAR(B3992)</f>
        <v/>
      </c>
      <c r="U3992">
        <f>MONTH(B3992)</f>
        <v/>
      </c>
      <c r="V3992">
        <f>TEXT(B3992,"mmm")</f>
        <v/>
      </c>
      <c r="W3992" s="15">
        <f>IFERROR(N3992/L3992,0)</f>
        <v/>
      </c>
      <c r="X3992">
        <f>IF(K3992=0,"No Discount",IF(K3992&lt;=5%,"Low",IF(K3992&lt;=15%,"Medium","High")))</f>
        <v/>
      </c>
      <c r="Y3992">
        <f>IF(L3992&gt;=20000,"High Value",IF(L3992&gt;=5000,"Medium Value","Low Value"))</f>
        <v/>
      </c>
      <c r="Z3992">
        <f>IF(R3992&lt;=3,"Fast",IF(R3992&lt;=5,"On Time","Delayed"))</f>
        <v/>
      </c>
    </row>
    <row r="3993">
      <c r="A3993">
        <f>Raw_Data!A3993</f>
        <v/>
      </c>
      <c r="B3993" s="11">
        <f>Raw_Data!B3993</f>
        <v/>
      </c>
      <c r="C3993">
        <f>Raw_Data!C3993</f>
        <v/>
      </c>
      <c r="D3993">
        <f>Raw_Data!D3993</f>
        <v/>
      </c>
      <c r="E3993">
        <f>Raw_Data!E3993</f>
        <v/>
      </c>
      <c r="F3993">
        <f>Raw_Data!F3993</f>
        <v/>
      </c>
      <c r="G3993">
        <f>Raw_Data!G3993</f>
        <v/>
      </c>
      <c r="H3993">
        <f>Raw_Data!H3993</f>
        <v/>
      </c>
      <c r="I3993">
        <f>Raw_Data!I3993</f>
        <v/>
      </c>
      <c r="J3993" s="12">
        <f>Raw_Data!J3993</f>
        <v/>
      </c>
      <c r="K3993" s="13">
        <f>Raw_Data!K3993</f>
        <v/>
      </c>
      <c r="L3993" s="12">
        <f>Raw_Data!L3993</f>
        <v/>
      </c>
      <c r="M3993" s="12">
        <f>Raw_Data!M3993</f>
        <v/>
      </c>
      <c r="N3993" s="12">
        <f>Raw_Data!N3993</f>
        <v/>
      </c>
      <c r="O3993">
        <f>Raw_Data!O3993</f>
        <v/>
      </c>
      <c r="P3993">
        <f>Raw_Data!P3993</f>
        <v/>
      </c>
      <c r="Q3993">
        <f>Raw_Data!Q3993</f>
        <v/>
      </c>
      <c r="R3993">
        <f>Raw_Data!R3993</f>
        <v/>
      </c>
      <c r="S3993">
        <f>Raw_Data!S3993</f>
        <v/>
      </c>
      <c r="T3993">
        <f>YEAR(B3993)</f>
        <v/>
      </c>
      <c r="U3993">
        <f>MONTH(B3993)</f>
        <v/>
      </c>
      <c r="V3993">
        <f>TEXT(B3993,"mmm")</f>
        <v/>
      </c>
      <c r="W3993" s="15">
        <f>IFERROR(N3993/L3993,0)</f>
        <v/>
      </c>
      <c r="X3993">
        <f>IF(K3993=0,"No Discount",IF(K3993&lt;=5%,"Low",IF(K3993&lt;=15%,"Medium","High")))</f>
        <v/>
      </c>
      <c r="Y3993">
        <f>IF(L3993&gt;=20000,"High Value",IF(L3993&gt;=5000,"Medium Value","Low Value"))</f>
        <v/>
      </c>
      <c r="Z3993">
        <f>IF(R3993&lt;=3,"Fast",IF(R3993&lt;=5,"On Time","Delayed"))</f>
        <v/>
      </c>
    </row>
    <row r="3994">
      <c r="A3994">
        <f>Raw_Data!A3994</f>
        <v/>
      </c>
      <c r="B3994" s="11">
        <f>Raw_Data!B3994</f>
        <v/>
      </c>
      <c r="C3994">
        <f>Raw_Data!C3994</f>
        <v/>
      </c>
      <c r="D3994">
        <f>Raw_Data!D3994</f>
        <v/>
      </c>
      <c r="E3994">
        <f>Raw_Data!E3994</f>
        <v/>
      </c>
      <c r="F3994">
        <f>Raw_Data!F3994</f>
        <v/>
      </c>
      <c r="G3994">
        <f>Raw_Data!G3994</f>
        <v/>
      </c>
      <c r="H3994">
        <f>Raw_Data!H3994</f>
        <v/>
      </c>
      <c r="I3994">
        <f>Raw_Data!I3994</f>
        <v/>
      </c>
      <c r="J3994" s="12">
        <f>Raw_Data!J3994</f>
        <v/>
      </c>
      <c r="K3994" s="13">
        <f>Raw_Data!K3994</f>
        <v/>
      </c>
      <c r="L3994" s="12">
        <f>Raw_Data!L3994</f>
        <v/>
      </c>
      <c r="M3994" s="12">
        <f>Raw_Data!M3994</f>
        <v/>
      </c>
      <c r="N3994" s="12">
        <f>Raw_Data!N3994</f>
        <v/>
      </c>
      <c r="O3994">
        <f>Raw_Data!O3994</f>
        <v/>
      </c>
      <c r="P3994">
        <f>Raw_Data!P3994</f>
        <v/>
      </c>
      <c r="Q3994">
        <f>Raw_Data!Q3994</f>
        <v/>
      </c>
      <c r="R3994">
        <f>Raw_Data!R3994</f>
        <v/>
      </c>
      <c r="S3994">
        <f>Raw_Data!S3994</f>
        <v/>
      </c>
      <c r="T3994">
        <f>YEAR(B3994)</f>
        <v/>
      </c>
      <c r="U3994">
        <f>MONTH(B3994)</f>
        <v/>
      </c>
      <c r="V3994">
        <f>TEXT(B3994,"mmm")</f>
        <v/>
      </c>
      <c r="W3994" s="15">
        <f>IFERROR(N3994/L3994,0)</f>
        <v/>
      </c>
      <c r="X3994">
        <f>IF(K3994=0,"No Discount",IF(K3994&lt;=5%,"Low",IF(K3994&lt;=15%,"Medium","High")))</f>
        <v/>
      </c>
      <c r="Y3994">
        <f>IF(L3994&gt;=20000,"High Value",IF(L3994&gt;=5000,"Medium Value","Low Value"))</f>
        <v/>
      </c>
      <c r="Z3994">
        <f>IF(R3994&lt;=3,"Fast",IF(R3994&lt;=5,"On Time","Delayed"))</f>
        <v/>
      </c>
    </row>
    <row r="3995">
      <c r="A3995">
        <f>Raw_Data!A3995</f>
        <v/>
      </c>
      <c r="B3995" s="11">
        <f>Raw_Data!B3995</f>
        <v/>
      </c>
      <c r="C3995">
        <f>Raw_Data!C3995</f>
        <v/>
      </c>
      <c r="D3995">
        <f>Raw_Data!D3995</f>
        <v/>
      </c>
      <c r="E3995">
        <f>Raw_Data!E3995</f>
        <v/>
      </c>
      <c r="F3995">
        <f>Raw_Data!F3995</f>
        <v/>
      </c>
      <c r="G3995">
        <f>Raw_Data!G3995</f>
        <v/>
      </c>
      <c r="H3995">
        <f>Raw_Data!H3995</f>
        <v/>
      </c>
      <c r="I3995">
        <f>Raw_Data!I3995</f>
        <v/>
      </c>
      <c r="J3995" s="12">
        <f>Raw_Data!J3995</f>
        <v/>
      </c>
      <c r="K3995" s="13">
        <f>Raw_Data!K3995</f>
        <v/>
      </c>
      <c r="L3995" s="12">
        <f>Raw_Data!L3995</f>
        <v/>
      </c>
      <c r="M3995" s="12">
        <f>Raw_Data!M3995</f>
        <v/>
      </c>
      <c r="N3995" s="12">
        <f>Raw_Data!N3995</f>
        <v/>
      </c>
      <c r="O3995">
        <f>Raw_Data!O3995</f>
        <v/>
      </c>
      <c r="P3995">
        <f>Raw_Data!P3995</f>
        <v/>
      </c>
      <c r="Q3995">
        <f>Raw_Data!Q3995</f>
        <v/>
      </c>
      <c r="R3995">
        <f>Raw_Data!R3995</f>
        <v/>
      </c>
      <c r="S3995">
        <f>Raw_Data!S3995</f>
        <v/>
      </c>
      <c r="T3995">
        <f>YEAR(B3995)</f>
        <v/>
      </c>
      <c r="U3995">
        <f>MONTH(B3995)</f>
        <v/>
      </c>
      <c r="V3995">
        <f>TEXT(B3995,"mmm")</f>
        <v/>
      </c>
      <c r="W3995" s="15">
        <f>IFERROR(N3995/L3995,0)</f>
        <v/>
      </c>
      <c r="X3995">
        <f>IF(K3995=0,"No Discount",IF(K3995&lt;=5%,"Low",IF(K3995&lt;=15%,"Medium","High")))</f>
        <v/>
      </c>
      <c r="Y3995">
        <f>IF(L3995&gt;=20000,"High Value",IF(L3995&gt;=5000,"Medium Value","Low Value"))</f>
        <v/>
      </c>
      <c r="Z3995">
        <f>IF(R3995&lt;=3,"Fast",IF(R3995&lt;=5,"On Time","Delayed"))</f>
        <v/>
      </c>
    </row>
    <row r="3996">
      <c r="A3996">
        <f>Raw_Data!A3996</f>
        <v/>
      </c>
      <c r="B3996" s="11">
        <f>Raw_Data!B3996</f>
        <v/>
      </c>
      <c r="C3996">
        <f>Raw_Data!C3996</f>
        <v/>
      </c>
      <c r="D3996">
        <f>Raw_Data!D3996</f>
        <v/>
      </c>
      <c r="E3996">
        <f>Raw_Data!E3996</f>
        <v/>
      </c>
      <c r="F3996">
        <f>Raw_Data!F3996</f>
        <v/>
      </c>
      <c r="G3996">
        <f>Raw_Data!G3996</f>
        <v/>
      </c>
      <c r="H3996">
        <f>Raw_Data!H3996</f>
        <v/>
      </c>
      <c r="I3996">
        <f>Raw_Data!I3996</f>
        <v/>
      </c>
      <c r="J3996" s="12">
        <f>Raw_Data!J3996</f>
        <v/>
      </c>
      <c r="K3996" s="13">
        <f>Raw_Data!K3996</f>
        <v/>
      </c>
      <c r="L3996" s="12">
        <f>Raw_Data!L3996</f>
        <v/>
      </c>
      <c r="M3996" s="12">
        <f>Raw_Data!M3996</f>
        <v/>
      </c>
      <c r="N3996" s="12">
        <f>Raw_Data!N3996</f>
        <v/>
      </c>
      <c r="O3996">
        <f>Raw_Data!O3996</f>
        <v/>
      </c>
      <c r="P3996">
        <f>Raw_Data!P3996</f>
        <v/>
      </c>
      <c r="Q3996">
        <f>Raw_Data!Q3996</f>
        <v/>
      </c>
      <c r="R3996">
        <f>Raw_Data!R3996</f>
        <v/>
      </c>
      <c r="S3996">
        <f>Raw_Data!S3996</f>
        <v/>
      </c>
      <c r="T3996">
        <f>YEAR(B3996)</f>
        <v/>
      </c>
      <c r="U3996">
        <f>MONTH(B3996)</f>
        <v/>
      </c>
      <c r="V3996">
        <f>TEXT(B3996,"mmm")</f>
        <v/>
      </c>
      <c r="W3996" s="15">
        <f>IFERROR(N3996/L3996,0)</f>
        <v/>
      </c>
      <c r="X3996">
        <f>IF(K3996=0,"No Discount",IF(K3996&lt;=5%,"Low",IF(K3996&lt;=15%,"Medium","High")))</f>
        <v/>
      </c>
      <c r="Y3996">
        <f>IF(L3996&gt;=20000,"High Value",IF(L3996&gt;=5000,"Medium Value","Low Value"))</f>
        <v/>
      </c>
      <c r="Z3996">
        <f>IF(R3996&lt;=3,"Fast",IF(R3996&lt;=5,"On Time","Delayed"))</f>
        <v/>
      </c>
    </row>
    <row r="3997">
      <c r="A3997">
        <f>Raw_Data!A3997</f>
        <v/>
      </c>
      <c r="B3997" s="11">
        <f>Raw_Data!B3997</f>
        <v/>
      </c>
      <c r="C3997">
        <f>Raw_Data!C3997</f>
        <v/>
      </c>
      <c r="D3997">
        <f>Raw_Data!D3997</f>
        <v/>
      </c>
      <c r="E3997">
        <f>Raw_Data!E3997</f>
        <v/>
      </c>
      <c r="F3997">
        <f>Raw_Data!F3997</f>
        <v/>
      </c>
      <c r="G3997">
        <f>Raw_Data!G3997</f>
        <v/>
      </c>
      <c r="H3997">
        <f>Raw_Data!H3997</f>
        <v/>
      </c>
      <c r="I3997">
        <f>Raw_Data!I3997</f>
        <v/>
      </c>
      <c r="J3997" s="12">
        <f>Raw_Data!J3997</f>
        <v/>
      </c>
      <c r="K3997" s="13">
        <f>Raw_Data!K3997</f>
        <v/>
      </c>
      <c r="L3997" s="12">
        <f>Raw_Data!L3997</f>
        <v/>
      </c>
      <c r="M3997" s="12">
        <f>Raw_Data!M3997</f>
        <v/>
      </c>
      <c r="N3997" s="12">
        <f>Raw_Data!N3997</f>
        <v/>
      </c>
      <c r="O3997">
        <f>Raw_Data!O3997</f>
        <v/>
      </c>
      <c r="P3997">
        <f>Raw_Data!P3997</f>
        <v/>
      </c>
      <c r="Q3997">
        <f>Raw_Data!Q3997</f>
        <v/>
      </c>
      <c r="R3997">
        <f>Raw_Data!R3997</f>
        <v/>
      </c>
      <c r="S3997">
        <f>Raw_Data!S3997</f>
        <v/>
      </c>
      <c r="T3997">
        <f>YEAR(B3997)</f>
        <v/>
      </c>
      <c r="U3997">
        <f>MONTH(B3997)</f>
        <v/>
      </c>
      <c r="V3997">
        <f>TEXT(B3997,"mmm")</f>
        <v/>
      </c>
      <c r="W3997" s="15">
        <f>IFERROR(N3997/L3997,0)</f>
        <v/>
      </c>
      <c r="X3997">
        <f>IF(K3997=0,"No Discount",IF(K3997&lt;=5%,"Low",IF(K3997&lt;=15%,"Medium","High")))</f>
        <v/>
      </c>
      <c r="Y3997">
        <f>IF(L3997&gt;=20000,"High Value",IF(L3997&gt;=5000,"Medium Value","Low Value"))</f>
        <v/>
      </c>
      <c r="Z3997">
        <f>IF(R3997&lt;=3,"Fast",IF(R3997&lt;=5,"On Time","Delayed"))</f>
        <v/>
      </c>
    </row>
    <row r="3998">
      <c r="A3998">
        <f>Raw_Data!A3998</f>
        <v/>
      </c>
      <c r="B3998" s="11">
        <f>Raw_Data!B3998</f>
        <v/>
      </c>
      <c r="C3998">
        <f>Raw_Data!C3998</f>
        <v/>
      </c>
      <c r="D3998">
        <f>Raw_Data!D3998</f>
        <v/>
      </c>
      <c r="E3998">
        <f>Raw_Data!E3998</f>
        <v/>
      </c>
      <c r="F3998">
        <f>Raw_Data!F3998</f>
        <v/>
      </c>
      <c r="G3998">
        <f>Raw_Data!G3998</f>
        <v/>
      </c>
      <c r="H3998">
        <f>Raw_Data!H3998</f>
        <v/>
      </c>
      <c r="I3998">
        <f>Raw_Data!I3998</f>
        <v/>
      </c>
      <c r="J3998" s="12">
        <f>Raw_Data!J3998</f>
        <v/>
      </c>
      <c r="K3998" s="13">
        <f>Raw_Data!K3998</f>
        <v/>
      </c>
      <c r="L3998" s="12">
        <f>Raw_Data!L3998</f>
        <v/>
      </c>
      <c r="M3998" s="12">
        <f>Raw_Data!M3998</f>
        <v/>
      </c>
      <c r="N3998" s="12">
        <f>Raw_Data!N3998</f>
        <v/>
      </c>
      <c r="O3998">
        <f>Raw_Data!O3998</f>
        <v/>
      </c>
      <c r="P3998">
        <f>Raw_Data!P3998</f>
        <v/>
      </c>
      <c r="Q3998">
        <f>Raw_Data!Q3998</f>
        <v/>
      </c>
      <c r="R3998">
        <f>Raw_Data!R3998</f>
        <v/>
      </c>
      <c r="S3998">
        <f>Raw_Data!S3998</f>
        <v/>
      </c>
      <c r="T3998">
        <f>YEAR(B3998)</f>
        <v/>
      </c>
      <c r="U3998">
        <f>MONTH(B3998)</f>
        <v/>
      </c>
      <c r="V3998">
        <f>TEXT(B3998,"mmm")</f>
        <v/>
      </c>
      <c r="W3998" s="15">
        <f>IFERROR(N3998/L3998,0)</f>
        <v/>
      </c>
      <c r="X3998">
        <f>IF(K3998=0,"No Discount",IF(K3998&lt;=5%,"Low",IF(K3998&lt;=15%,"Medium","High")))</f>
        <v/>
      </c>
      <c r="Y3998">
        <f>IF(L3998&gt;=20000,"High Value",IF(L3998&gt;=5000,"Medium Value","Low Value"))</f>
        <v/>
      </c>
      <c r="Z3998">
        <f>IF(R3998&lt;=3,"Fast",IF(R3998&lt;=5,"On Time","Delayed"))</f>
        <v/>
      </c>
    </row>
    <row r="3999">
      <c r="A3999">
        <f>Raw_Data!A3999</f>
        <v/>
      </c>
      <c r="B3999" s="11">
        <f>Raw_Data!B3999</f>
        <v/>
      </c>
      <c r="C3999">
        <f>Raw_Data!C3999</f>
        <v/>
      </c>
      <c r="D3999">
        <f>Raw_Data!D3999</f>
        <v/>
      </c>
      <c r="E3999">
        <f>Raw_Data!E3999</f>
        <v/>
      </c>
      <c r="F3999">
        <f>Raw_Data!F3999</f>
        <v/>
      </c>
      <c r="G3999">
        <f>Raw_Data!G3999</f>
        <v/>
      </c>
      <c r="H3999">
        <f>Raw_Data!H3999</f>
        <v/>
      </c>
      <c r="I3999">
        <f>Raw_Data!I3999</f>
        <v/>
      </c>
      <c r="J3999" s="12">
        <f>Raw_Data!J3999</f>
        <v/>
      </c>
      <c r="K3999" s="13">
        <f>Raw_Data!K3999</f>
        <v/>
      </c>
      <c r="L3999" s="12">
        <f>Raw_Data!L3999</f>
        <v/>
      </c>
      <c r="M3999" s="12">
        <f>Raw_Data!M3999</f>
        <v/>
      </c>
      <c r="N3999" s="12">
        <f>Raw_Data!N3999</f>
        <v/>
      </c>
      <c r="O3999">
        <f>Raw_Data!O3999</f>
        <v/>
      </c>
      <c r="P3999">
        <f>Raw_Data!P3999</f>
        <v/>
      </c>
      <c r="Q3999">
        <f>Raw_Data!Q3999</f>
        <v/>
      </c>
      <c r="R3999">
        <f>Raw_Data!R3999</f>
        <v/>
      </c>
      <c r="S3999">
        <f>Raw_Data!S3999</f>
        <v/>
      </c>
      <c r="T3999">
        <f>YEAR(B3999)</f>
        <v/>
      </c>
      <c r="U3999">
        <f>MONTH(B3999)</f>
        <v/>
      </c>
      <c r="V3999">
        <f>TEXT(B3999,"mmm")</f>
        <v/>
      </c>
      <c r="W3999" s="15">
        <f>IFERROR(N3999/L3999,0)</f>
        <v/>
      </c>
      <c r="X3999">
        <f>IF(K3999=0,"No Discount",IF(K3999&lt;=5%,"Low",IF(K3999&lt;=15%,"Medium","High")))</f>
        <v/>
      </c>
      <c r="Y3999">
        <f>IF(L3999&gt;=20000,"High Value",IF(L3999&gt;=5000,"Medium Value","Low Value"))</f>
        <v/>
      </c>
      <c r="Z3999">
        <f>IF(R3999&lt;=3,"Fast",IF(R3999&lt;=5,"On Time","Delayed"))</f>
        <v/>
      </c>
    </row>
    <row r="4000">
      <c r="A4000">
        <f>Raw_Data!A4000</f>
        <v/>
      </c>
      <c r="B4000" s="11">
        <f>Raw_Data!B4000</f>
        <v/>
      </c>
      <c r="C4000">
        <f>Raw_Data!C4000</f>
        <v/>
      </c>
      <c r="D4000">
        <f>Raw_Data!D4000</f>
        <v/>
      </c>
      <c r="E4000">
        <f>Raw_Data!E4000</f>
        <v/>
      </c>
      <c r="F4000">
        <f>Raw_Data!F4000</f>
        <v/>
      </c>
      <c r="G4000">
        <f>Raw_Data!G4000</f>
        <v/>
      </c>
      <c r="H4000">
        <f>Raw_Data!H4000</f>
        <v/>
      </c>
      <c r="I4000">
        <f>Raw_Data!I4000</f>
        <v/>
      </c>
      <c r="J4000" s="12">
        <f>Raw_Data!J4000</f>
        <v/>
      </c>
      <c r="K4000" s="13">
        <f>Raw_Data!K4000</f>
        <v/>
      </c>
      <c r="L4000" s="12">
        <f>Raw_Data!L4000</f>
        <v/>
      </c>
      <c r="M4000" s="12">
        <f>Raw_Data!M4000</f>
        <v/>
      </c>
      <c r="N4000" s="12">
        <f>Raw_Data!N4000</f>
        <v/>
      </c>
      <c r="O4000">
        <f>Raw_Data!O4000</f>
        <v/>
      </c>
      <c r="P4000">
        <f>Raw_Data!P4000</f>
        <v/>
      </c>
      <c r="Q4000">
        <f>Raw_Data!Q4000</f>
        <v/>
      </c>
      <c r="R4000">
        <f>Raw_Data!R4000</f>
        <v/>
      </c>
      <c r="S4000">
        <f>Raw_Data!S4000</f>
        <v/>
      </c>
      <c r="T4000">
        <f>YEAR(B4000)</f>
        <v/>
      </c>
      <c r="U4000">
        <f>MONTH(B4000)</f>
        <v/>
      </c>
      <c r="V4000">
        <f>TEXT(B4000,"mmm")</f>
        <v/>
      </c>
      <c r="W4000" s="15">
        <f>IFERROR(N4000/L4000,0)</f>
        <v/>
      </c>
      <c r="X4000">
        <f>IF(K4000=0,"No Discount",IF(K4000&lt;=5%,"Low",IF(K4000&lt;=15%,"Medium","High")))</f>
        <v/>
      </c>
      <c r="Y4000">
        <f>IF(L4000&gt;=20000,"High Value",IF(L4000&gt;=5000,"Medium Value","Low Value"))</f>
        <v/>
      </c>
      <c r="Z4000">
        <f>IF(R4000&lt;=3,"Fast",IF(R4000&lt;=5,"On Time","Delayed"))</f>
        <v/>
      </c>
    </row>
    <row r="4001">
      <c r="A4001">
        <f>Raw_Data!A4001</f>
        <v/>
      </c>
      <c r="B4001" s="11">
        <f>Raw_Data!B4001</f>
        <v/>
      </c>
      <c r="C4001">
        <f>Raw_Data!C4001</f>
        <v/>
      </c>
      <c r="D4001">
        <f>Raw_Data!D4001</f>
        <v/>
      </c>
      <c r="E4001">
        <f>Raw_Data!E4001</f>
        <v/>
      </c>
      <c r="F4001">
        <f>Raw_Data!F4001</f>
        <v/>
      </c>
      <c r="G4001">
        <f>Raw_Data!G4001</f>
        <v/>
      </c>
      <c r="H4001">
        <f>Raw_Data!H4001</f>
        <v/>
      </c>
      <c r="I4001">
        <f>Raw_Data!I4001</f>
        <v/>
      </c>
      <c r="J4001" s="12">
        <f>Raw_Data!J4001</f>
        <v/>
      </c>
      <c r="K4001" s="13">
        <f>Raw_Data!K4001</f>
        <v/>
      </c>
      <c r="L4001" s="12">
        <f>Raw_Data!L4001</f>
        <v/>
      </c>
      <c r="M4001" s="12">
        <f>Raw_Data!M4001</f>
        <v/>
      </c>
      <c r="N4001" s="12">
        <f>Raw_Data!N4001</f>
        <v/>
      </c>
      <c r="O4001">
        <f>Raw_Data!O4001</f>
        <v/>
      </c>
      <c r="P4001">
        <f>Raw_Data!P4001</f>
        <v/>
      </c>
      <c r="Q4001">
        <f>Raw_Data!Q4001</f>
        <v/>
      </c>
      <c r="R4001">
        <f>Raw_Data!R4001</f>
        <v/>
      </c>
      <c r="S4001">
        <f>Raw_Data!S4001</f>
        <v/>
      </c>
      <c r="T4001">
        <f>YEAR(B4001)</f>
        <v/>
      </c>
      <c r="U4001">
        <f>MONTH(B4001)</f>
        <v/>
      </c>
      <c r="V4001">
        <f>TEXT(B4001,"mmm")</f>
        <v/>
      </c>
      <c r="W4001" s="15">
        <f>IFERROR(N4001/L4001,0)</f>
        <v/>
      </c>
      <c r="X4001">
        <f>IF(K4001=0,"No Discount",IF(K4001&lt;=5%,"Low",IF(K4001&lt;=15%,"Medium","High")))</f>
        <v/>
      </c>
      <c r="Y4001">
        <f>IF(L4001&gt;=20000,"High Value",IF(L4001&gt;=5000,"Medium Value","Low Value"))</f>
        <v/>
      </c>
      <c r="Z4001">
        <f>IF(R4001&lt;=3,"Fast",IF(R4001&lt;=5,"On Time","Delayed"))</f>
        <v/>
      </c>
    </row>
    <row r="4002">
      <c r="A4002">
        <f>Raw_Data!A4002</f>
        <v/>
      </c>
      <c r="B4002" s="11">
        <f>Raw_Data!B4002</f>
        <v/>
      </c>
      <c r="C4002">
        <f>Raw_Data!C4002</f>
        <v/>
      </c>
      <c r="D4002">
        <f>Raw_Data!D4002</f>
        <v/>
      </c>
      <c r="E4002">
        <f>Raw_Data!E4002</f>
        <v/>
      </c>
      <c r="F4002">
        <f>Raw_Data!F4002</f>
        <v/>
      </c>
      <c r="G4002">
        <f>Raw_Data!G4002</f>
        <v/>
      </c>
      <c r="H4002">
        <f>Raw_Data!H4002</f>
        <v/>
      </c>
      <c r="I4002">
        <f>Raw_Data!I4002</f>
        <v/>
      </c>
      <c r="J4002" s="12">
        <f>Raw_Data!J4002</f>
        <v/>
      </c>
      <c r="K4002" s="13">
        <f>Raw_Data!K4002</f>
        <v/>
      </c>
      <c r="L4002" s="12">
        <f>Raw_Data!L4002</f>
        <v/>
      </c>
      <c r="M4002" s="12">
        <f>Raw_Data!M4002</f>
        <v/>
      </c>
      <c r="N4002" s="12">
        <f>Raw_Data!N4002</f>
        <v/>
      </c>
      <c r="O4002">
        <f>Raw_Data!O4002</f>
        <v/>
      </c>
      <c r="P4002">
        <f>Raw_Data!P4002</f>
        <v/>
      </c>
      <c r="Q4002">
        <f>Raw_Data!Q4002</f>
        <v/>
      </c>
      <c r="R4002">
        <f>Raw_Data!R4002</f>
        <v/>
      </c>
      <c r="S4002">
        <f>Raw_Data!S4002</f>
        <v/>
      </c>
      <c r="T4002">
        <f>YEAR(B4002)</f>
        <v/>
      </c>
      <c r="U4002">
        <f>MONTH(B4002)</f>
        <v/>
      </c>
      <c r="V4002">
        <f>TEXT(B4002,"mmm")</f>
        <v/>
      </c>
      <c r="W4002" s="15">
        <f>IFERROR(N4002/L4002,0)</f>
        <v/>
      </c>
      <c r="X4002">
        <f>IF(K4002=0,"No Discount",IF(K4002&lt;=5%,"Low",IF(K4002&lt;=15%,"Medium","High")))</f>
        <v/>
      </c>
      <c r="Y4002">
        <f>IF(L4002&gt;=20000,"High Value",IF(L4002&gt;=5000,"Medium Value","Low Value"))</f>
        <v/>
      </c>
      <c r="Z4002">
        <f>IF(R4002&lt;=3,"Fast",IF(R4002&lt;=5,"On Time","Delayed"))</f>
        <v/>
      </c>
    </row>
    <row r="4003">
      <c r="A4003">
        <f>Raw_Data!A4003</f>
        <v/>
      </c>
      <c r="B4003" s="11">
        <f>Raw_Data!B4003</f>
        <v/>
      </c>
      <c r="C4003">
        <f>Raw_Data!C4003</f>
        <v/>
      </c>
      <c r="D4003">
        <f>Raw_Data!D4003</f>
        <v/>
      </c>
      <c r="E4003">
        <f>Raw_Data!E4003</f>
        <v/>
      </c>
      <c r="F4003">
        <f>Raw_Data!F4003</f>
        <v/>
      </c>
      <c r="G4003">
        <f>Raw_Data!G4003</f>
        <v/>
      </c>
      <c r="H4003">
        <f>Raw_Data!H4003</f>
        <v/>
      </c>
      <c r="I4003">
        <f>Raw_Data!I4003</f>
        <v/>
      </c>
      <c r="J4003" s="12">
        <f>Raw_Data!J4003</f>
        <v/>
      </c>
      <c r="K4003" s="13">
        <f>Raw_Data!K4003</f>
        <v/>
      </c>
      <c r="L4003" s="12">
        <f>Raw_Data!L4003</f>
        <v/>
      </c>
      <c r="M4003" s="12">
        <f>Raw_Data!M4003</f>
        <v/>
      </c>
      <c r="N4003" s="12">
        <f>Raw_Data!N4003</f>
        <v/>
      </c>
      <c r="O4003">
        <f>Raw_Data!O4003</f>
        <v/>
      </c>
      <c r="P4003">
        <f>Raw_Data!P4003</f>
        <v/>
      </c>
      <c r="Q4003">
        <f>Raw_Data!Q4003</f>
        <v/>
      </c>
      <c r="R4003">
        <f>Raw_Data!R4003</f>
        <v/>
      </c>
      <c r="S4003">
        <f>Raw_Data!S4003</f>
        <v/>
      </c>
      <c r="T4003">
        <f>YEAR(B4003)</f>
        <v/>
      </c>
      <c r="U4003">
        <f>MONTH(B4003)</f>
        <v/>
      </c>
      <c r="V4003">
        <f>TEXT(B4003,"mmm")</f>
        <v/>
      </c>
      <c r="W4003" s="15">
        <f>IFERROR(N4003/L4003,0)</f>
        <v/>
      </c>
      <c r="X4003">
        <f>IF(K4003=0,"No Discount",IF(K4003&lt;=5%,"Low",IF(K4003&lt;=15%,"Medium","High")))</f>
        <v/>
      </c>
      <c r="Y4003">
        <f>IF(L4003&gt;=20000,"High Value",IF(L4003&gt;=5000,"Medium Value","Low Value"))</f>
        <v/>
      </c>
      <c r="Z4003">
        <f>IF(R4003&lt;=3,"Fast",IF(R4003&lt;=5,"On Time","Delayed"))</f>
        <v/>
      </c>
    </row>
    <row r="4004">
      <c r="A4004">
        <f>Raw_Data!A4004</f>
        <v/>
      </c>
      <c r="B4004" s="11">
        <f>Raw_Data!B4004</f>
        <v/>
      </c>
      <c r="C4004">
        <f>Raw_Data!C4004</f>
        <v/>
      </c>
      <c r="D4004">
        <f>Raw_Data!D4004</f>
        <v/>
      </c>
      <c r="E4004">
        <f>Raw_Data!E4004</f>
        <v/>
      </c>
      <c r="F4004">
        <f>Raw_Data!F4004</f>
        <v/>
      </c>
      <c r="G4004">
        <f>Raw_Data!G4004</f>
        <v/>
      </c>
      <c r="H4004">
        <f>Raw_Data!H4004</f>
        <v/>
      </c>
      <c r="I4004">
        <f>Raw_Data!I4004</f>
        <v/>
      </c>
      <c r="J4004" s="12">
        <f>Raw_Data!J4004</f>
        <v/>
      </c>
      <c r="K4004" s="13">
        <f>Raw_Data!K4004</f>
        <v/>
      </c>
      <c r="L4004" s="12">
        <f>Raw_Data!L4004</f>
        <v/>
      </c>
      <c r="M4004" s="12">
        <f>Raw_Data!M4004</f>
        <v/>
      </c>
      <c r="N4004" s="12">
        <f>Raw_Data!N4004</f>
        <v/>
      </c>
      <c r="O4004">
        <f>Raw_Data!O4004</f>
        <v/>
      </c>
      <c r="P4004">
        <f>Raw_Data!P4004</f>
        <v/>
      </c>
      <c r="Q4004">
        <f>Raw_Data!Q4004</f>
        <v/>
      </c>
      <c r="R4004">
        <f>Raw_Data!R4004</f>
        <v/>
      </c>
      <c r="S4004">
        <f>Raw_Data!S4004</f>
        <v/>
      </c>
      <c r="T4004">
        <f>YEAR(B4004)</f>
        <v/>
      </c>
      <c r="U4004">
        <f>MONTH(B4004)</f>
        <v/>
      </c>
      <c r="V4004">
        <f>TEXT(B4004,"mmm")</f>
        <v/>
      </c>
      <c r="W4004" s="15">
        <f>IFERROR(N4004/L4004,0)</f>
        <v/>
      </c>
      <c r="X4004">
        <f>IF(K4004=0,"No Discount",IF(K4004&lt;=5%,"Low",IF(K4004&lt;=15%,"Medium","High")))</f>
        <v/>
      </c>
      <c r="Y4004">
        <f>IF(L4004&gt;=20000,"High Value",IF(L4004&gt;=5000,"Medium Value","Low Value"))</f>
        <v/>
      </c>
      <c r="Z4004">
        <f>IF(R4004&lt;=3,"Fast",IF(R4004&lt;=5,"On Time","Delayed"))</f>
        <v/>
      </c>
    </row>
    <row r="4005">
      <c r="A4005">
        <f>Raw_Data!A4005</f>
        <v/>
      </c>
      <c r="B4005" s="11">
        <f>Raw_Data!B4005</f>
        <v/>
      </c>
      <c r="C4005">
        <f>Raw_Data!C4005</f>
        <v/>
      </c>
      <c r="D4005">
        <f>Raw_Data!D4005</f>
        <v/>
      </c>
      <c r="E4005">
        <f>Raw_Data!E4005</f>
        <v/>
      </c>
      <c r="F4005">
        <f>Raw_Data!F4005</f>
        <v/>
      </c>
      <c r="G4005">
        <f>Raw_Data!G4005</f>
        <v/>
      </c>
      <c r="H4005">
        <f>Raw_Data!H4005</f>
        <v/>
      </c>
      <c r="I4005">
        <f>Raw_Data!I4005</f>
        <v/>
      </c>
      <c r="J4005" s="12">
        <f>Raw_Data!J4005</f>
        <v/>
      </c>
      <c r="K4005" s="13">
        <f>Raw_Data!K4005</f>
        <v/>
      </c>
      <c r="L4005" s="12">
        <f>Raw_Data!L4005</f>
        <v/>
      </c>
      <c r="M4005" s="12">
        <f>Raw_Data!M4005</f>
        <v/>
      </c>
      <c r="N4005" s="12">
        <f>Raw_Data!N4005</f>
        <v/>
      </c>
      <c r="O4005">
        <f>Raw_Data!O4005</f>
        <v/>
      </c>
      <c r="P4005">
        <f>Raw_Data!P4005</f>
        <v/>
      </c>
      <c r="Q4005">
        <f>Raw_Data!Q4005</f>
        <v/>
      </c>
      <c r="R4005">
        <f>Raw_Data!R4005</f>
        <v/>
      </c>
      <c r="S4005">
        <f>Raw_Data!S4005</f>
        <v/>
      </c>
      <c r="T4005">
        <f>YEAR(B4005)</f>
        <v/>
      </c>
      <c r="U4005">
        <f>MONTH(B4005)</f>
        <v/>
      </c>
      <c r="V4005">
        <f>TEXT(B4005,"mmm")</f>
        <v/>
      </c>
      <c r="W4005" s="15">
        <f>IFERROR(N4005/L4005,0)</f>
        <v/>
      </c>
      <c r="X4005">
        <f>IF(K4005=0,"No Discount",IF(K4005&lt;=5%,"Low",IF(K4005&lt;=15%,"Medium","High")))</f>
        <v/>
      </c>
      <c r="Y4005">
        <f>IF(L4005&gt;=20000,"High Value",IF(L4005&gt;=5000,"Medium Value","Low Value"))</f>
        <v/>
      </c>
      <c r="Z4005">
        <f>IF(R4005&lt;=3,"Fast",IF(R4005&lt;=5,"On Time","Delayed"))</f>
        <v/>
      </c>
    </row>
    <row r="4006">
      <c r="A4006">
        <f>Raw_Data!A4006</f>
        <v/>
      </c>
      <c r="B4006" s="11">
        <f>Raw_Data!B4006</f>
        <v/>
      </c>
      <c r="C4006">
        <f>Raw_Data!C4006</f>
        <v/>
      </c>
      <c r="D4006">
        <f>Raw_Data!D4006</f>
        <v/>
      </c>
      <c r="E4006">
        <f>Raw_Data!E4006</f>
        <v/>
      </c>
      <c r="F4006">
        <f>Raw_Data!F4006</f>
        <v/>
      </c>
      <c r="G4006">
        <f>Raw_Data!G4006</f>
        <v/>
      </c>
      <c r="H4006">
        <f>Raw_Data!H4006</f>
        <v/>
      </c>
      <c r="I4006">
        <f>Raw_Data!I4006</f>
        <v/>
      </c>
      <c r="J4006" s="12">
        <f>Raw_Data!J4006</f>
        <v/>
      </c>
      <c r="K4006" s="13">
        <f>Raw_Data!K4006</f>
        <v/>
      </c>
      <c r="L4006" s="12">
        <f>Raw_Data!L4006</f>
        <v/>
      </c>
      <c r="M4006" s="12">
        <f>Raw_Data!M4006</f>
        <v/>
      </c>
      <c r="N4006" s="12">
        <f>Raw_Data!N4006</f>
        <v/>
      </c>
      <c r="O4006">
        <f>Raw_Data!O4006</f>
        <v/>
      </c>
      <c r="P4006">
        <f>Raw_Data!P4006</f>
        <v/>
      </c>
      <c r="Q4006">
        <f>Raw_Data!Q4006</f>
        <v/>
      </c>
      <c r="R4006">
        <f>Raw_Data!R4006</f>
        <v/>
      </c>
      <c r="S4006">
        <f>Raw_Data!S4006</f>
        <v/>
      </c>
      <c r="T4006">
        <f>YEAR(B4006)</f>
        <v/>
      </c>
      <c r="U4006">
        <f>MONTH(B4006)</f>
        <v/>
      </c>
      <c r="V4006">
        <f>TEXT(B4006,"mmm")</f>
        <v/>
      </c>
      <c r="W4006" s="15">
        <f>IFERROR(N4006/L4006,0)</f>
        <v/>
      </c>
      <c r="X4006">
        <f>IF(K4006=0,"No Discount",IF(K4006&lt;=5%,"Low",IF(K4006&lt;=15%,"Medium","High")))</f>
        <v/>
      </c>
      <c r="Y4006">
        <f>IF(L4006&gt;=20000,"High Value",IF(L4006&gt;=5000,"Medium Value","Low Value"))</f>
        <v/>
      </c>
      <c r="Z4006">
        <f>IF(R4006&lt;=3,"Fast",IF(R4006&lt;=5,"On Time","Delayed"))</f>
        <v/>
      </c>
    </row>
    <row r="4007">
      <c r="A4007">
        <f>Raw_Data!A4007</f>
        <v/>
      </c>
      <c r="B4007" s="11">
        <f>Raw_Data!B4007</f>
        <v/>
      </c>
      <c r="C4007">
        <f>Raw_Data!C4007</f>
        <v/>
      </c>
      <c r="D4007">
        <f>Raw_Data!D4007</f>
        <v/>
      </c>
      <c r="E4007">
        <f>Raw_Data!E4007</f>
        <v/>
      </c>
      <c r="F4007">
        <f>Raw_Data!F4007</f>
        <v/>
      </c>
      <c r="G4007">
        <f>Raw_Data!G4007</f>
        <v/>
      </c>
      <c r="H4007">
        <f>Raw_Data!H4007</f>
        <v/>
      </c>
      <c r="I4007">
        <f>Raw_Data!I4007</f>
        <v/>
      </c>
      <c r="J4007" s="12">
        <f>Raw_Data!J4007</f>
        <v/>
      </c>
      <c r="K4007" s="13">
        <f>Raw_Data!K4007</f>
        <v/>
      </c>
      <c r="L4007" s="12">
        <f>Raw_Data!L4007</f>
        <v/>
      </c>
      <c r="M4007" s="12">
        <f>Raw_Data!M4007</f>
        <v/>
      </c>
      <c r="N4007" s="12">
        <f>Raw_Data!N4007</f>
        <v/>
      </c>
      <c r="O4007">
        <f>Raw_Data!O4007</f>
        <v/>
      </c>
      <c r="P4007">
        <f>Raw_Data!P4007</f>
        <v/>
      </c>
      <c r="Q4007">
        <f>Raw_Data!Q4007</f>
        <v/>
      </c>
      <c r="R4007">
        <f>Raw_Data!R4007</f>
        <v/>
      </c>
      <c r="S4007">
        <f>Raw_Data!S4007</f>
        <v/>
      </c>
      <c r="T4007">
        <f>YEAR(B4007)</f>
        <v/>
      </c>
      <c r="U4007">
        <f>MONTH(B4007)</f>
        <v/>
      </c>
      <c r="V4007">
        <f>TEXT(B4007,"mmm")</f>
        <v/>
      </c>
      <c r="W4007" s="15">
        <f>IFERROR(N4007/L4007,0)</f>
        <v/>
      </c>
      <c r="X4007">
        <f>IF(K4007=0,"No Discount",IF(K4007&lt;=5%,"Low",IF(K4007&lt;=15%,"Medium","High")))</f>
        <v/>
      </c>
      <c r="Y4007">
        <f>IF(L4007&gt;=20000,"High Value",IF(L4007&gt;=5000,"Medium Value","Low Value"))</f>
        <v/>
      </c>
      <c r="Z4007">
        <f>IF(R4007&lt;=3,"Fast",IF(R4007&lt;=5,"On Time","Delayed"))</f>
        <v/>
      </c>
    </row>
    <row r="4008">
      <c r="A4008">
        <f>Raw_Data!A4008</f>
        <v/>
      </c>
      <c r="B4008" s="11">
        <f>Raw_Data!B4008</f>
        <v/>
      </c>
      <c r="C4008">
        <f>Raw_Data!C4008</f>
        <v/>
      </c>
      <c r="D4008">
        <f>Raw_Data!D4008</f>
        <v/>
      </c>
      <c r="E4008">
        <f>Raw_Data!E4008</f>
        <v/>
      </c>
      <c r="F4008">
        <f>Raw_Data!F4008</f>
        <v/>
      </c>
      <c r="G4008">
        <f>Raw_Data!G4008</f>
        <v/>
      </c>
      <c r="H4008">
        <f>Raw_Data!H4008</f>
        <v/>
      </c>
      <c r="I4008">
        <f>Raw_Data!I4008</f>
        <v/>
      </c>
      <c r="J4008" s="12">
        <f>Raw_Data!J4008</f>
        <v/>
      </c>
      <c r="K4008" s="13">
        <f>Raw_Data!K4008</f>
        <v/>
      </c>
      <c r="L4008" s="12">
        <f>Raw_Data!L4008</f>
        <v/>
      </c>
      <c r="M4008" s="12">
        <f>Raw_Data!M4008</f>
        <v/>
      </c>
      <c r="N4008" s="12">
        <f>Raw_Data!N4008</f>
        <v/>
      </c>
      <c r="O4008">
        <f>Raw_Data!O4008</f>
        <v/>
      </c>
      <c r="P4008">
        <f>Raw_Data!P4008</f>
        <v/>
      </c>
      <c r="Q4008">
        <f>Raw_Data!Q4008</f>
        <v/>
      </c>
      <c r="R4008">
        <f>Raw_Data!R4008</f>
        <v/>
      </c>
      <c r="S4008">
        <f>Raw_Data!S4008</f>
        <v/>
      </c>
      <c r="T4008">
        <f>YEAR(B4008)</f>
        <v/>
      </c>
      <c r="U4008">
        <f>MONTH(B4008)</f>
        <v/>
      </c>
      <c r="V4008">
        <f>TEXT(B4008,"mmm")</f>
        <v/>
      </c>
      <c r="W4008" s="15">
        <f>IFERROR(N4008/L4008,0)</f>
        <v/>
      </c>
      <c r="X4008">
        <f>IF(K4008=0,"No Discount",IF(K4008&lt;=5%,"Low",IF(K4008&lt;=15%,"Medium","High")))</f>
        <v/>
      </c>
      <c r="Y4008">
        <f>IF(L4008&gt;=20000,"High Value",IF(L4008&gt;=5000,"Medium Value","Low Value"))</f>
        <v/>
      </c>
      <c r="Z4008">
        <f>IF(R4008&lt;=3,"Fast",IF(R4008&lt;=5,"On Time","Delayed"))</f>
        <v/>
      </c>
    </row>
    <row r="4009">
      <c r="A4009">
        <f>Raw_Data!A4009</f>
        <v/>
      </c>
      <c r="B4009" s="11">
        <f>Raw_Data!B4009</f>
        <v/>
      </c>
      <c r="C4009">
        <f>Raw_Data!C4009</f>
        <v/>
      </c>
      <c r="D4009">
        <f>Raw_Data!D4009</f>
        <v/>
      </c>
      <c r="E4009">
        <f>Raw_Data!E4009</f>
        <v/>
      </c>
      <c r="F4009">
        <f>Raw_Data!F4009</f>
        <v/>
      </c>
      <c r="G4009">
        <f>Raw_Data!G4009</f>
        <v/>
      </c>
      <c r="H4009">
        <f>Raw_Data!H4009</f>
        <v/>
      </c>
      <c r="I4009">
        <f>Raw_Data!I4009</f>
        <v/>
      </c>
      <c r="J4009" s="12">
        <f>Raw_Data!J4009</f>
        <v/>
      </c>
      <c r="K4009" s="13">
        <f>Raw_Data!K4009</f>
        <v/>
      </c>
      <c r="L4009" s="12">
        <f>Raw_Data!L4009</f>
        <v/>
      </c>
      <c r="M4009" s="12">
        <f>Raw_Data!M4009</f>
        <v/>
      </c>
      <c r="N4009" s="12">
        <f>Raw_Data!N4009</f>
        <v/>
      </c>
      <c r="O4009">
        <f>Raw_Data!O4009</f>
        <v/>
      </c>
      <c r="P4009">
        <f>Raw_Data!P4009</f>
        <v/>
      </c>
      <c r="Q4009">
        <f>Raw_Data!Q4009</f>
        <v/>
      </c>
      <c r="R4009">
        <f>Raw_Data!R4009</f>
        <v/>
      </c>
      <c r="S4009">
        <f>Raw_Data!S4009</f>
        <v/>
      </c>
      <c r="T4009">
        <f>YEAR(B4009)</f>
        <v/>
      </c>
      <c r="U4009">
        <f>MONTH(B4009)</f>
        <v/>
      </c>
      <c r="V4009">
        <f>TEXT(B4009,"mmm")</f>
        <v/>
      </c>
      <c r="W4009" s="15">
        <f>IFERROR(N4009/L4009,0)</f>
        <v/>
      </c>
      <c r="X4009">
        <f>IF(K4009=0,"No Discount",IF(K4009&lt;=5%,"Low",IF(K4009&lt;=15%,"Medium","High")))</f>
        <v/>
      </c>
      <c r="Y4009">
        <f>IF(L4009&gt;=20000,"High Value",IF(L4009&gt;=5000,"Medium Value","Low Value"))</f>
        <v/>
      </c>
      <c r="Z4009">
        <f>IF(R4009&lt;=3,"Fast",IF(R4009&lt;=5,"On Time","Delayed"))</f>
        <v/>
      </c>
    </row>
    <row r="4010">
      <c r="A4010">
        <f>Raw_Data!A4010</f>
        <v/>
      </c>
      <c r="B4010" s="11">
        <f>Raw_Data!B4010</f>
        <v/>
      </c>
      <c r="C4010">
        <f>Raw_Data!C4010</f>
        <v/>
      </c>
      <c r="D4010">
        <f>Raw_Data!D4010</f>
        <v/>
      </c>
      <c r="E4010">
        <f>Raw_Data!E4010</f>
        <v/>
      </c>
      <c r="F4010">
        <f>Raw_Data!F4010</f>
        <v/>
      </c>
      <c r="G4010">
        <f>Raw_Data!G4010</f>
        <v/>
      </c>
      <c r="H4010">
        <f>Raw_Data!H4010</f>
        <v/>
      </c>
      <c r="I4010">
        <f>Raw_Data!I4010</f>
        <v/>
      </c>
      <c r="J4010" s="12">
        <f>Raw_Data!J4010</f>
        <v/>
      </c>
      <c r="K4010" s="13">
        <f>Raw_Data!K4010</f>
        <v/>
      </c>
      <c r="L4010" s="12">
        <f>Raw_Data!L4010</f>
        <v/>
      </c>
      <c r="M4010" s="12">
        <f>Raw_Data!M4010</f>
        <v/>
      </c>
      <c r="N4010" s="12">
        <f>Raw_Data!N4010</f>
        <v/>
      </c>
      <c r="O4010">
        <f>Raw_Data!O4010</f>
        <v/>
      </c>
      <c r="P4010">
        <f>Raw_Data!P4010</f>
        <v/>
      </c>
      <c r="Q4010">
        <f>Raw_Data!Q4010</f>
        <v/>
      </c>
      <c r="R4010">
        <f>Raw_Data!R4010</f>
        <v/>
      </c>
      <c r="S4010">
        <f>Raw_Data!S4010</f>
        <v/>
      </c>
      <c r="T4010">
        <f>YEAR(B4010)</f>
        <v/>
      </c>
      <c r="U4010">
        <f>MONTH(B4010)</f>
        <v/>
      </c>
      <c r="V4010">
        <f>TEXT(B4010,"mmm")</f>
        <v/>
      </c>
      <c r="W4010" s="15">
        <f>IFERROR(N4010/L4010,0)</f>
        <v/>
      </c>
      <c r="X4010">
        <f>IF(K4010=0,"No Discount",IF(K4010&lt;=5%,"Low",IF(K4010&lt;=15%,"Medium","High")))</f>
        <v/>
      </c>
      <c r="Y4010">
        <f>IF(L4010&gt;=20000,"High Value",IF(L4010&gt;=5000,"Medium Value","Low Value"))</f>
        <v/>
      </c>
      <c r="Z4010">
        <f>IF(R4010&lt;=3,"Fast",IF(R4010&lt;=5,"On Time","Delayed"))</f>
        <v/>
      </c>
    </row>
    <row r="4011">
      <c r="A4011">
        <f>Raw_Data!A4011</f>
        <v/>
      </c>
      <c r="B4011" s="11">
        <f>Raw_Data!B4011</f>
        <v/>
      </c>
      <c r="C4011">
        <f>Raw_Data!C4011</f>
        <v/>
      </c>
      <c r="D4011">
        <f>Raw_Data!D4011</f>
        <v/>
      </c>
      <c r="E4011">
        <f>Raw_Data!E4011</f>
        <v/>
      </c>
      <c r="F4011">
        <f>Raw_Data!F4011</f>
        <v/>
      </c>
      <c r="G4011">
        <f>Raw_Data!G4011</f>
        <v/>
      </c>
      <c r="H4011">
        <f>Raw_Data!H4011</f>
        <v/>
      </c>
      <c r="I4011">
        <f>Raw_Data!I4011</f>
        <v/>
      </c>
      <c r="J4011" s="12">
        <f>Raw_Data!J4011</f>
        <v/>
      </c>
      <c r="K4011" s="13">
        <f>Raw_Data!K4011</f>
        <v/>
      </c>
      <c r="L4011" s="12">
        <f>Raw_Data!L4011</f>
        <v/>
      </c>
      <c r="M4011" s="12">
        <f>Raw_Data!M4011</f>
        <v/>
      </c>
      <c r="N4011" s="12">
        <f>Raw_Data!N4011</f>
        <v/>
      </c>
      <c r="O4011">
        <f>Raw_Data!O4011</f>
        <v/>
      </c>
      <c r="P4011">
        <f>Raw_Data!P4011</f>
        <v/>
      </c>
      <c r="Q4011">
        <f>Raw_Data!Q4011</f>
        <v/>
      </c>
      <c r="R4011">
        <f>Raw_Data!R4011</f>
        <v/>
      </c>
      <c r="S4011">
        <f>Raw_Data!S4011</f>
        <v/>
      </c>
      <c r="T4011">
        <f>YEAR(B4011)</f>
        <v/>
      </c>
      <c r="U4011">
        <f>MONTH(B4011)</f>
        <v/>
      </c>
      <c r="V4011">
        <f>TEXT(B4011,"mmm")</f>
        <v/>
      </c>
      <c r="W4011" s="15">
        <f>IFERROR(N4011/L4011,0)</f>
        <v/>
      </c>
      <c r="X4011">
        <f>IF(K4011=0,"No Discount",IF(K4011&lt;=5%,"Low",IF(K4011&lt;=15%,"Medium","High")))</f>
        <v/>
      </c>
      <c r="Y4011">
        <f>IF(L4011&gt;=20000,"High Value",IF(L4011&gt;=5000,"Medium Value","Low Value"))</f>
        <v/>
      </c>
      <c r="Z4011">
        <f>IF(R4011&lt;=3,"Fast",IF(R4011&lt;=5,"On Time","Delayed"))</f>
        <v/>
      </c>
    </row>
    <row r="4012">
      <c r="A4012">
        <f>Raw_Data!A4012</f>
        <v/>
      </c>
      <c r="B4012" s="11">
        <f>Raw_Data!B4012</f>
        <v/>
      </c>
      <c r="C4012">
        <f>Raw_Data!C4012</f>
        <v/>
      </c>
      <c r="D4012">
        <f>Raw_Data!D4012</f>
        <v/>
      </c>
      <c r="E4012">
        <f>Raw_Data!E4012</f>
        <v/>
      </c>
      <c r="F4012">
        <f>Raw_Data!F4012</f>
        <v/>
      </c>
      <c r="G4012">
        <f>Raw_Data!G4012</f>
        <v/>
      </c>
      <c r="H4012">
        <f>Raw_Data!H4012</f>
        <v/>
      </c>
      <c r="I4012">
        <f>Raw_Data!I4012</f>
        <v/>
      </c>
      <c r="J4012" s="12">
        <f>Raw_Data!J4012</f>
        <v/>
      </c>
      <c r="K4012" s="13">
        <f>Raw_Data!K4012</f>
        <v/>
      </c>
      <c r="L4012" s="12">
        <f>Raw_Data!L4012</f>
        <v/>
      </c>
      <c r="M4012" s="12">
        <f>Raw_Data!M4012</f>
        <v/>
      </c>
      <c r="N4012" s="12">
        <f>Raw_Data!N4012</f>
        <v/>
      </c>
      <c r="O4012">
        <f>Raw_Data!O4012</f>
        <v/>
      </c>
      <c r="P4012">
        <f>Raw_Data!P4012</f>
        <v/>
      </c>
      <c r="Q4012">
        <f>Raw_Data!Q4012</f>
        <v/>
      </c>
      <c r="R4012">
        <f>Raw_Data!R4012</f>
        <v/>
      </c>
      <c r="S4012">
        <f>Raw_Data!S4012</f>
        <v/>
      </c>
      <c r="T4012">
        <f>YEAR(B4012)</f>
        <v/>
      </c>
      <c r="U4012">
        <f>MONTH(B4012)</f>
        <v/>
      </c>
      <c r="V4012">
        <f>TEXT(B4012,"mmm")</f>
        <v/>
      </c>
      <c r="W4012" s="15">
        <f>IFERROR(N4012/L4012,0)</f>
        <v/>
      </c>
      <c r="X4012">
        <f>IF(K4012=0,"No Discount",IF(K4012&lt;=5%,"Low",IF(K4012&lt;=15%,"Medium","High")))</f>
        <v/>
      </c>
      <c r="Y4012">
        <f>IF(L4012&gt;=20000,"High Value",IF(L4012&gt;=5000,"Medium Value","Low Value"))</f>
        <v/>
      </c>
      <c r="Z4012">
        <f>IF(R4012&lt;=3,"Fast",IF(R4012&lt;=5,"On Time","Delayed"))</f>
        <v/>
      </c>
    </row>
    <row r="4013">
      <c r="A4013">
        <f>Raw_Data!A4013</f>
        <v/>
      </c>
      <c r="B4013" s="11">
        <f>Raw_Data!B4013</f>
        <v/>
      </c>
      <c r="C4013">
        <f>Raw_Data!C4013</f>
        <v/>
      </c>
      <c r="D4013">
        <f>Raw_Data!D4013</f>
        <v/>
      </c>
      <c r="E4013">
        <f>Raw_Data!E4013</f>
        <v/>
      </c>
      <c r="F4013">
        <f>Raw_Data!F4013</f>
        <v/>
      </c>
      <c r="G4013">
        <f>Raw_Data!G4013</f>
        <v/>
      </c>
      <c r="H4013">
        <f>Raw_Data!H4013</f>
        <v/>
      </c>
      <c r="I4013">
        <f>Raw_Data!I4013</f>
        <v/>
      </c>
      <c r="J4013" s="12">
        <f>Raw_Data!J4013</f>
        <v/>
      </c>
      <c r="K4013" s="13">
        <f>Raw_Data!K4013</f>
        <v/>
      </c>
      <c r="L4013" s="12">
        <f>Raw_Data!L4013</f>
        <v/>
      </c>
      <c r="M4013" s="12">
        <f>Raw_Data!M4013</f>
        <v/>
      </c>
      <c r="N4013" s="12">
        <f>Raw_Data!N4013</f>
        <v/>
      </c>
      <c r="O4013">
        <f>Raw_Data!O4013</f>
        <v/>
      </c>
      <c r="P4013">
        <f>Raw_Data!P4013</f>
        <v/>
      </c>
      <c r="Q4013">
        <f>Raw_Data!Q4013</f>
        <v/>
      </c>
      <c r="R4013">
        <f>Raw_Data!R4013</f>
        <v/>
      </c>
      <c r="S4013">
        <f>Raw_Data!S4013</f>
        <v/>
      </c>
      <c r="T4013">
        <f>YEAR(B4013)</f>
        <v/>
      </c>
      <c r="U4013">
        <f>MONTH(B4013)</f>
        <v/>
      </c>
      <c r="V4013">
        <f>TEXT(B4013,"mmm")</f>
        <v/>
      </c>
      <c r="W4013" s="15">
        <f>IFERROR(N4013/L4013,0)</f>
        <v/>
      </c>
      <c r="X4013">
        <f>IF(K4013=0,"No Discount",IF(K4013&lt;=5%,"Low",IF(K4013&lt;=15%,"Medium","High")))</f>
        <v/>
      </c>
      <c r="Y4013">
        <f>IF(L4013&gt;=20000,"High Value",IF(L4013&gt;=5000,"Medium Value","Low Value"))</f>
        <v/>
      </c>
      <c r="Z4013">
        <f>IF(R4013&lt;=3,"Fast",IF(R4013&lt;=5,"On Time","Delayed"))</f>
        <v/>
      </c>
    </row>
    <row r="4014">
      <c r="A4014">
        <f>Raw_Data!A4014</f>
        <v/>
      </c>
      <c r="B4014" s="11">
        <f>Raw_Data!B4014</f>
        <v/>
      </c>
      <c r="C4014">
        <f>Raw_Data!C4014</f>
        <v/>
      </c>
      <c r="D4014">
        <f>Raw_Data!D4014</f>
        <v/>
      </c>
      <c r="E4014">
        <f>Raw_Data!E4014</f>
        <v/>
      </c>
      <c r="F4014">
        <f>Raw_Data!F4014</f>
        <v/>
      </c>
      <c r="G4014">
        <f>Raw_Data!G4014</f>
        <v/>
      </c>
      <c r="H4014">
        <f>Raw_Data!H4014</f>
        <v/>
      </c>
      <c r="I4014">
        <f>Raw_Data!I4014</f>
        <v/>
      </c>
      <c r="J4014" s="12">
        <f>Raw_Data!J4014</f>
        <v/>
      </c>
      <c r="K4014" s="13">
        <f>Raw_Data!K4014</f>
        <v/>
      </c>
      <c r="L4014" s="12">
        <f>Raw_Data!L4014</f>
        <v/>
      </c>
      <c r="M4014" s="12">
        <f>Raw_Data!M4014</f>
        <v/>
      </c>
      <c r="N4014" s="12">
        <f>Raw_Data!N4014</f>
        <v/>
      </c>
      <c r="O4014">
        <f>Raw_Data!O4014</f>
        <v/>
      </c>
      <c r="P4014">
        <f>Raw_Data!P4014</f>
        <v/>
      </c>
      <c r="Q4014">
        <f>Raw_Data!Q4014</f>
        <v/>
      </c>
      <c r="R4014">
        <f>Raw_Data!R4014</f>
        <v/>
      </c>
      <c r="S4014">
        <f>Raw_Data!S4014</f>
        <v/>
      </c>
      <c r="T4014">
        <f>YEAR(B4014)</f>
        <v/>
      </c>
      <c r="U4014">
        <f>MONTH(B4014)</f>
        <v/>
      </c>
      <c r="V4014">
        <f>TEXT(B4014,"mmm")</f>
        <v/>
      </c>
      <c r="W4014" s="15">
        <f>IFERROR(N4014/L4014,0)</f>
        <v/>
      </c>
      <c r="X4014">
        <f>IF(K4014=0,"No Discount",IF(K4014&lt;=5%,"Low",IF(K4014&lt;=15%,"Medium","High")))</f>
        <v/>
      </c>
      <c r="Y4014">
        <f>IF(L4014&gt;=20000,"High Value",IF(L4014&gt;=5000,"Medium Value","Low Value"))</f>
        <v/>
      </c>
      <c r="Z4014">
        <f>IF(R4014&lt;=3,"Fast",IF(R4014&lt;=5,"On Time","Delayed"))</f>
        <v/>
      </c>
    </row>
    <row r="4015">
      <c r="A4015">
        <f>Raw_Data!A4015</f>
        <v/>
      </c>
      <c r="B4015" s="11">
        <f>Raw_Data!B4015</f>
        <v/>
      </c>
      <c r="C4015">
        <f>Raw_Data!C4015</f>
        <v/>
      </c>
      <c r="D4015">
        <f>Raw_Data!D4015</f>
        <v/>
      </c>
      <c r="E4015">
        <f>Raw_Data!E4015</f>
        <v/>
      </c>
      <c r="F4015">
        <f>Raw_Data!F4015</f>
        <v/>
      </c>
      <c r="G4015">
        <f>Raw_Data!G4015</f>
        <v/>
      </c>
      <c r="H4015">
        <f>Raw_Data!H4015</f>
        <v/>
      </c>
      <c r="I4015">
        <f>Raw_Data!I4015</f>
        <v/>
      </c>
      <c r="J4015" s="12">
        <f>Raw_Data!J4015</f>
        <v/>
      </c>
      <c r="K4015" s="13">
        <f>Raw_Data!K4015</f>
        <v/>
      </c>
      <c r="L4015" s="12">
        <f>Raw_Data!L4015</f>
        <v/>
      </c>
      <c r="M4015" s="12">
        <f>Raw_Data!M4015</f>
        <v/>
      </c>
      <c r="N4015" s="12">
        <f>Raw_Data!N4015</f>
        <v/>
      </c>
      <c r="O4015">
        <f>Raw_Data!O4015</f>
        <v/>
      </c>
      <c r="P4015">
        <f>Raw_Data!P4015</f>
        <v/>
      </c>
      <c r="Q4015">
        <f>Raw_Data!Q4015</f>
        <v/>
      </c>
      <c r="R4015">
        <f>Raw_Data!R4015</f>
        <v/>
      </c>
      <c r="S4015">
        <f>Raw_Data!S4015</f>
        <v/>
      </c>
      <c r="T4015">
        <f>YEAR(B4015)</f>
        <v/>
      </c>
      <c r="U4015">
        <f>MONTH(B4015)</f>
        <v/>
      </c>
      <c r="V4015">
        <f>TEXT(B4015,"mmm")</f>
        <v/>
      </c>
      <c r="W4015" s="15">
        <f>IFERROR(N4015/L4015,0)</f>
        <v/>
      </c>
      <c r="X4015">
        <f>IF(K4015=0,"No Discount",IF(K4015&lt;=5%,"Low",IF(K4015&lt;=15%,"Medium","High")))</f>
        <v/>
      </c>
      <c r="Y4015">
        <f>IF(L4015&gt;=20000,"High Value",IF(L4015&gt;=5000,"Medium Value","Low Value"))</f>
        <v/>
      </c>
      <c r="Z4015">
        <f>IF(R4015&lt;=3,"Fast",IF(R4015&lt;=5,"On Time","Delayed"))</f>
        <v/>
      </c>
    </row>
    <row r="4016">
      <c r="A4016">
        <f>Raw_Data!A4016</f>
        <v/>
      </c>
      <c r="B4016" s="11">
        <f>Raw_Data!B4016</f>
        <v/>
      </c>
      <c r="C4016">
        <f>Raw_Data!C4016</f>
        <v/>
      </c>
      <c r="D4016">
        <f>Raw_Data!D4016</f>
        <v/>
      </c>
      <c r="E4016">
        <f>Raw_Data!E4016</f>
        <v/>
      </c>
      <c r="F4016">
        <f>Raw_Data!F4016</f>
        <v/>
      </c>
      <c r="G4016">
        <f>Raw_Data!G4016</f>
        <v/>
      </c>
      <c r="H4016">
        <f>Raw_Data!H4016</f>
        <v/>
      </c>
      <c r="I4016">
        <f>Raw_Data!I4016</f>
        <v/>
      </c>
      <c r="J4016" s="12">
        <f>Raw_Data!J4016</f>
        <v/>
      </c>
      <c r="K4016" s="13">
        <f>Raw_Data!K4016</f>
        <v/>
      </c>
      <c r="L4016" s="12">
        <f>Raw_Data!L4016</f>
        <v/>
      </c>
      <c r="M4016" s="12">
        <f>Raw_Data!M4016</f>
        <v/>
      </c>
      <c r="N4016" s="12">
        <f>Raw_Data!N4016</f>
        <v/>
      </c>
      <c r="O4016">
        <f>Raw_Data!O4016</f>
        <v/>
      </c>
      <c r="P4016">
        <f>Raw_Data!P4016</f>
        <v/>
      </c>
      <c r="Q4016">
        <f>Raw_Data!Q4016</f>
        <v/>
      </c>
      <c r="R4016">
        <f>Raw_Data!R4016</f>
        <v/>
      </c>
      <c r="S4016">
        <f>Raw_Data!S4016</f>
        <v/>
      </c>
      <c r="T4016">
        <f>YEAR(B4016)</f>
        <v/>
      </c>
      <c r="U4016">
        <f>MONTH(B4016)</f>
        <v/>
      </c>
      <c r="V4016">
        <f>TEXT(B4016,"mmm")</f>
        <v/>
      </c>
      <c r="W4016" s="15">
        <f>IFERROR(N4016/L4016,0)</f>
        <v/>
      </c>
      <c r="X4016">
        <f>IF(K4016=0,"No Discount",IF(K4016&lt;=5%,"Low",IF(K4016&lt;=15%,"Medium","High")))</f>
        <v/>
      </c>
      <c r="Y4016">
        <f>IF(L4016&gt;=20000,"High Value",IF(L4016&gt;=5000,"Medium Value","Low Value"))</f>
        <v/>
      </c>
      <c r="Z4016">
        <f>IF(R4016&lt;=3,"Fast",IF(R4016&lt;=5,"On Time","Delayed"))</f>
        <v/>
      </c>
    </row>
    <row r="4017">
      <c r="A4017">
        <f>Raw_Data!A4017</f>
        <v/>
      </c>
      <c r="B4017" s="11">
        <f>Raw_Data!B4017</f>
        <v/>
      </c>
      <c r="C4017">
        <f>Raw_Data!C4017</f>
        <v/>
      </c>
      <c r="D4017">
        <f>Raw_Data!D4017</f>
        <v/>
      </c>
      <c r="E4017">
        <f>Raw_Data!E4017</f>
        <v/>
      </c>
      <c r="F4017">
        <f>Raw_Data!F4017</f>
        <v/>
      </c>
      <c r="G4017">
        <f>Raw_Data!G4017</f>
        <v/>
      </c>
      <c r="H4017">
        <f>Raw_Data!H4017</f>
        <v/>
      </c>
      <c r="I4017">
        <f>Raw_Data!I4017</f>
        <v/>
      </c>
      <c r="J4017" s="12">
        <f>Raw_Data!J4017</f>
        <v/>
      </c>
      <c r="K4017" s="13">
        <f>Raw_Data!K4017</f>
        <v/>
      </c>
      <c r="L4017" s="12">
        <f>Raw_Data!L4017</f>
        <v/>
      </c>
      <c r="M4017" s="12">
        <f>Raw_Data!M4017</f>
        <v/>
      </c>
      <c r="N4017" s="12">
        <f>Raw_Data!N4017</f>
        <v/>
      </c>
      <c r="O4017">
        <f>Raw_Data!O4017</f>
        <v/>
      </c>
      <c r="P4017">
        <f>Raw_Data!P4017</f>
        <v/>
      </c>
      <c r="Q4017">
        <f>Raw_Data!Q4017</f>
        <v/>
      </c>
      <c r="R4017">
        <f>Raw_Data!R4017</f>
        <v/>
      </c>
      <c r="S4017">
        <f>Raw_Data!S4017</f>
        <v/>
      </c>
      <c r="T4017">
        <f>YEAR(B4017)</f>
        <v/>
      </c>
      <c r="U4017">
        <f>MONTH(B4017)</f>
        <v/>
      </c>
      <c r="V4017">
        <f>TEXT(B4017,"mmm")</f>
        <v/>
      </c>
      <c r="W4017" s="15">
        <f>IFERROR(N4017/L4017,0)</f>
        <v/>
      </c>
      <c r="X4017">
        <f>IF(K4017=0,"No Discount",IF(K4017&lt;=5%,"Low",IF(K4017&lt;=15%,"Medium","High")))</f>
        <v/>
      </c>
      <c r="Y4017">
        <f>IF(L4017&gt;=20000,"High Value",IF(L4017&gt;=5000,"Medium Value","Low Value"))</f>
        <v/>
      </c>
      <c r="Z4017">
        <f>IF(R4017&lt;=3,"Fast",IF(R4017&lt;=5,"On Time","Delayed"))</f>
        <v/>
      </c>
    </row>
    <row r="4018">
      <c r="A4018">
        <f>Raw_Data!A4018</f>
        <v/>
      </c>
      <c r="B4018" s="11">
        <f>Raw_Data!B4018</f>
        <v/>
      </c>
      <c r="C4018">
        <f>Raw_Data!C4018</f>
        <v/>
      </c>
      <c r="D4018">
        <f>Raw_Data!D4018</f>
        <v/>
      </c>
      <c r="E4018">
        <f>Raw_Data!E4018</f>
        <v/>
      </c>
      <c r="F4018">
        <f>Raw_Data!F4018</f>
        <v/>
      </c>
      <c r="G4018">
        <f>Raw_Data!G4018</f>
        <v/>
      </c>
      <c r="H4018">
        <f>Raw_Data!H4018</f>
        <v/>
      </c>
      <c r="I4018">
        <f>Raw_Data!I4018</f>
        <v/>
      </c>
      <c r="J4018" s="12">
        <f>Raw_Data!J4018</f>
        <v/>
      </c>
      <c r="K4018" s="13">
        <f>Raw_Data!K4018</f>
        <v/>
      </c>
      <c r="L4018" s="12">
        <f>Raw_Data!L4018</f>
        <v/>
      </c>
      <c r="M4018" s="12">
        <f>Raw_Data!M4018</f>
        <v/>
      </c>
      <c r="N4018" s="12">
        <f>Raw_Data!N4018</f>
        <v/>
      </c>
      <c r="O4018">
        <f>Raw_Data!O4018</f>
        <v/>
      </c>
      <c r="P4018">
        <f>Raw_Data!P4018</f>
        <v/>
      </c>
      <c r="Q4018">
        <f>Raw_Data!Q4018</f>
        <v/>
      </c>
      <c r="R4018">
        <f>Raw_Data!R4018</f>
        <v/>
      </c>
      <c r="S4018">
        <f>Raw_Data!S4018</f>
        <v/>
      </c>
      <c r="T4018">
        <f>YEAR(B4018)</f>
        <v/>
      </c>
      <c r="U4018">
        <f>MONTH(B4018)</f>
        <v/>
      </c>
      <c r="V4018">
        <f>TEXT(B4018,"mmm")</f>
        <v/>
      </c>
      <c r="W4018" s="15">
        <f>IFERROR(N4018/L4018,0)</f>
        <v/>
      </c>
      <c r="X4018">
        <f>IF(K4018=0,"No Discount",IF(K4018&lt;=5%,"Low",IF(K4018&lt;=15%,"Medium","High")))</f>
        <v/>
      </c>
      <c r="Y4018">
        <f>IF(L4018&gt;=20000,"High Value",IF(L4018&gt;=5000,"Medium Value","Low Value"))</f>
        <v/>
      </c>
      <c r="Z4018">
        <f>IF(R4018&lt;=3,"Fast",IF(R4018&lt;=5,"On Time","Delayed"))</f>
        <v/>
      </c>
    </row>
    <row r="4019">
      <c r="A4019">
        <f>Raw_Data!A4019</f>
        <v/>
      </c>
      <c r="B4019" s="11">
        <f>Raw_Data!B4019</f>
        <v/>
      </c>
      <c r="C4019">
        <f>Raw_Data!C4019</f>
        <v/>
      </c>
      <c r="D4019">
        <f>Raw_Data!D4019</f>
        <v/>
      </c>
      <c r="E4019">
        <f>Raw_Data!E4019</f>
        <v/>
      </c>
      <c r="F4019">
        <f>Raw_Data!F4019</f>
        <v/>
      </c>
      <c r="G4019">
        <f>Raw_Data!G4019</f>
        <v/>
      </c>
      <c r="H4019">
        <f>Raw_Data!H4019</f>
        <v/>
      </c>
      <c r="I4019">
        <f>Raw_Data!I4019</f>
        <v/>
      </c>
      <c r="J4019" s="12">
        <f>Raw_Data!J4019</f>
        <v/>
      </c>
      <c r="K4019" s="13">
        <f>Raw_Data!K4019</f>
        <v/>
      </c>
      <c r="L4019" s="12">
        <f>Raw_Data!L4019</f>
        <v/>
      </c>
      <c r="M4019" s="12">
        <f>Raw_Data!M4019</f>
        <v/>
      </c>
      <c r="N4019" s="12">
        <f>Raw_Data!N4019</f>
        <v/>
      </c>
      <c r="O4019">
        <f>Raw_Data!O4019</f>
        <v/>
      </c>
      <c r="P4019">
        <f>Raw_Data!P4019</f>
        <v/>
      </c>
      <c r="Q4019">
        <f>Raw_Data!Q4019</f>
        <v/>
      </c>
      <c r="R4019">
        <f>Raw_Data!R4019</f>
        <v/>
      </c>
      <c r="S4019">
        <f>Raw_Data!S4019</f>
        <v/>
      </c>
      <c r="T4019">
        <f>YEAR(B4019)</f>
        <v/>
      </c>
      <c r="U4019">
        <f>MONTH(B4019)</f>
        <v/>
      </c>
      <c r="V4019">
        <f>TEXT(B4019,"mmm")</f>
        <v/>
      </c>
      <c r="W4019" s="15">
        <f>IFERROR(N4019/L4019,0)</f>
        <v/>
      </c>
      <c r="X4019">
        <f>IF(K4019=0,"No Discount",IF(K4019&lt;=5%,"Low",IF(K4019&lt;=15%,"Medium","High")))</f>
        <v/>
      </c>
      <c r="Y4019">
        <f>IF(L4019&gt;=20000,"High Value",IF(L4019&gt;=5000,"Medium Value","Low Value"))</f>
        <v/>
      </c>
      <c r="Z4019">
        <f>IF(R4019&lt;=3,"Fast",IF(R4019&lt;=5,"On Time","Delayed"))</f>
        <v/>
      </c>
    </row>
    <row r="4020">
      <c r="A4020">
        <f>Raw_Data!A4020</f>
        <v/>
      </c>
      <c r="B4020" s="11">
        <f>Raw_Data!B4020</f>
        <v/>
      </c>
      <c r="C4020">
        <f>Raw_Data!C4020</f>
        <v/>
      </c>
      <c r="D4020">
        <f>Raw_Data!D4020</f>
        <v/>
      </c>
      <c r="E4020">
        <f>Raw_Data!E4020</f>
        <v/>
      </c>
      <c r="F4020">
        <f>Raw_Data!F4020</f>
        <v/>
      </c>
      <c r="G4020">
        <f>Raw_Data!G4020</f>
        <v/>
      </c>
      <c r="H4020">
        <f>Raw_Data!H4020</f>
        <v/>
      </c>
      <c r="I4020">
        <f>Raw_Data!I4020</f>
        <v/>
      </c>
      <c r="J4020" s="12">
        <f>Raw_Data!J4020</f>
        <v/>
      </c>
      <c r="K4020" s="13">
        <f>Raw_Data!K4020</f>
        <v/>
      </c>
      <c r="L4020" s="12">
        <f>Raw_Data!L4020</f>
        <v/>
      </c>
      <c r="M4020" s="12">
        <f>Raw_Data!M4020</f>
        <v/>
      </c>
      <c r="N4020" s="12">
        <f>Raw_Data!N4020</f>
        <v/>
      </c>
      <c r="O4020">
        <f>Raw_Data!O4020</f>
        <v/>
      </c>
      <c r="P4020">
        <f>Raw_Data!P4020</f>
        <v/>
      </c>
      <c r="Q4020">
        <f>Raw_Data!Q4020</f>
        <v/>
      </c>
      <c r="R4020">
        <f>Raw_Data!R4020</f>
        <v/>
      </c>
      <c r="S4020">
        <f>Raw_Data!S4020</f>
        <v/>
      </c>
      <c r="T4020">
        <f>YEAR(B4020)</f>
        <v/>
      </c>
      <c r="U4020">
        <f>MONTH(B4020)</f>
        <v/>
      </c>
      <c r="V4020">
        <f>TEXT(B4020,"mmm")</f>
        <v/>
      </c>
      <c r="W4020" s="15">
        <f>IFERROR(N4020/L4020,0)</f>
        <v/>
      </c>
      <c r="X4020">
        <f>IF(K4020=0,"No Discount",IF(K4020&lt;=5%,"Low",IF(K4020&lt;=15%,"Medium","High")))</f>
        <v/>
      </c>
      <c r="Y4020">
        <f>IF(L4020&gt;=20000,"High Value",IF(L4020&gt;=5000,"Medium Value","Low Value"))</f>
        <v/>
      </c>
      <c r="Z4020">
        <f>IF(R4020&lt;=3,"Fast",IF(R4020&lt;=5,"On Time","Delayed"))</f>
        <v/>
      </c>
    </row>
    <row r="4021">
      <c r="A4021">
        <f>Raw_Data!A4021</f>
        <v/>
      </c>
      <c r="B4021" s="11">
        <f>Raw_Data!B4021</f>
        <v/>
      </c>
      <c r="C4021">
        <f>Raw_Data!C4021</f>
        <v/>
      </c>
      <c r="D4021">
        <f>Raw_Data!D4021</f>
        <v/>
      </c>
      <c r="E4021">
        <f>Raw_Data!E4021</f>
        <v/>
      </c>
      <c r="F4021">
        <f>Raw_Data!F4021</f>
        <v/>
      </c>
      <c r="G4021">
        <f>Raw_Data!G4021</f>
        <v/>
      </c>
      <c r="H4021">
        <f>Raw_Data!H4021</f>
        <v/>
      </c>
      <c r="I4021">
        <f>Raw_Data!I4021</f>
        <v/>
      </c>
      <c r="J4021" s="12">
        <f>Raw_Data!J4021</f>
        <v/>
      </c>
      <c r="K4021" s="13">
        <f>Raw_Data!K4021</f>
        <v/>
      </c>
      <c r="L4021" s="12">
        <f>Raw_Data!L4021</f>
        <v/>
      </c>
      <c r="M4021" s="12">
        <f>Raw_Data!M4021</f>
        <v/>
      </c>
      <c r="N4021" s="12">
        <f>Raw_Data!N4021</f>
        <v/>
      </c>
      <c r="O4021">
        <f>Raw_Data!O4021</f>
        <v/>
      </c>
      <c r="P4021">
        <f>Raw_Data!P4021</f>
        <v/>
      </c>
      <c r="Q4021">
        <f>Raw_Data!Q4021</f>
        <v/>
      </c>
      <c r="R4021">
        <f>Raw_Data!R4021</f>
        <v/>
      </c>
      <c r="S4021">
        <f>Raw_Data!S4021</f>
        <v/>
      </c>
      <c r="T4021">
        <f>YEAR(B4021)</f>
        <v/>
      </c>
      <c r="U4021">
        <f>MONTH(B4021)</f>
        <v/>
      </c>
      <c r="V4021">
        <f>TEXT(B4021,"mmm")</f>
        <v/>
      </c>
      <c r="W4021" s="15">
        <f>IFERROR(N4021/L4021,0)</f>
        <v/>
      </c>
      <c r="X4021">
        <f>IF(K4021=0,"No Discount",IF(K4021&lt;=5%,"Low",IF(K4021&lt;=15%,"Medium","High")))</f>
        <v/>
      </c>
      <c r="Y4021">
        <f>IF(L4021&gt;=20000,"High Value",IF(L4021&gt;=5000,"Medium Value","Low Value"))</f>
        <v/>
      </c>
      <c r="Z4021">
        <f>IF(R4021&lt;=3,"Fast",IF(R4021&lt;=5,"On Time","Delayed"))</f>
        <v/>
      </c>
    </row>
    <row r="4022">
      <c r="A4022">
        <f>Raw_Data!A4022</f>
        <v/>
      </c>
      <c r="B4022" s="11">
        <f>Raw_Data!B4022</f>
        <v/>
      </c>
      <c r="C4022">
        <f>Raw_Data!C4022</f>
        <v/>
      </c>
      <c r="D4022">
        <f>Raw_Data!D4022</f>
        <v/>
      </c>
      <c r="E4022">
        <f>Raw_Data!E4022</f>
        <v/>
      </c>
      <c r="F4022">
        <f>Raw_Data!F4022</f>
        <v/>
      </c>
      <c r="G4022">
        <f>Raw_Data!G4022</f>
        <v/>
      </c>
      <c r="H4022">
        <f>Raw_Data!H4022</f>
        <v/>
      </c>
      <c r="I4022">
        <f>Raw_Data!I4022</f>
        <v/>
      </c>
      <c r="J4022" s="12">
        <f>Raw_Data!J4022</f>
        <v/>
      </c>
      <c r="K4022" s="13">
        <f>Raw_Data!K4022</f>
        <v/>
      </c>
      <c r="L4022" s="12">
        <f>Raw_Data!L4022</f>
        <v/>
      </c>
      <c r="M4022" s="12">
        <f>Raw_Data!M4022</f>
        <v/>
      </c>
      <c r="N4022" s="12">
        <f>Raw_Data!N4022</f>
        <v/>
      </c>
      <c r="O4022">
        <f>Raw_Data!O4022</f>
        <v/>
      </c>
      <c r="P4022">
        <f>Raw_Data!P4022</f>
        <v/>
      </c>
      <c r="Q4022">
        <f>Raw_Data!Q4022</f>
        <v/>
      </c>
      <c r="R4022">
        <f>Raw_Data!R4022</f>
        <v/>
      </c>
      <c r="S4022">
        <f>Raw_Data!S4022</f>
        <v/>
      </c>
      <c r="T4022">
        <f>YEAR(B4022)</f>
        <v/>
      </c>
      <c r="U4022">
        <f>MONTH(B4022)</f>
        <v/>
      </c>
      <c r="V4022">
        <f>TEXT(B4022,"mmm")</f>
        <v/>
      </c>
      <c r="W4022" s="15">
        <f>IFERROR(N4022/L4022,0)</f>
        <v/>
      </c>
      <c r="X4022">
        <f>IF(K4022=0,"No Discount",IF(K4022&lt;=5%,"Low",IF(K4022&lt;=15%,"Medium","High")))</f>
        <v/>
      </c>
      <c r="Y4022">
        <f>IF(L4022&gt;=20000,"High Value",IF(L4022&gt;=5000,"Medium Value","Low Value"))</f>
        <v/>
      </c>
      <c r="Z4022">
        <f>IF(R4022&lt;=3,"Fast",IF(R4022&lt;=5,"On Time","Delayed"))</f>
        <v/>
      </c>
    </row>
    <row r="4023">
      <c r="A4023">
        <f>Raw_Data!A4023</f>
        <v/>
      </c>
      <c r="B4023" s="11">
        <f>Raw_Data!B4023</f>
        <v/>
      </c>
      <c r="C4023">
        <f>Raw_Data!C4023</f>
        <v/>
      </c>
      <c r="D4023">
        <f>Raw_Data!D4023</f>
        <v/>
      </c>
      <c r="E4023">
        <f>Raw_Data!E4023</f>
        <v/>
      </c>
      <c r="F4023">
        <f>Raw_Data!F4023</f>
        <v/>
      </c>
      <c r="G4023">
        <f>Raw_Data!G4023</f>
        <v/>
      </c>
      <c r="H4023">
        <f>Raw_Data!H4023</f>
        <v/>
      </c>
      <c r="I4023">
        <f>Raw_Data!I4023</f>
        <v/>
      </c>
      <c r="J4023" s="12">
        <f>Raw_Data!J4023</f>
        <v/>
      </c>
      <c r="K4023" s="13">
        <f>Raw_Data!K4023</f>
        <v/>
      </c>
      <c r="L4023" s="12">
        <f>Raw_Data!L4023</f>
        <v/>
      </c>
      <c r="M4023" s="12">
        <f>Raw_Data!M4023</f>
        <v/>
      </c>
      <c r="N4023" s="12">
        <f>Raw_Data!N4023</f>
        <v/>
      </c>
      <c r="O4023">
        <f>Raw_Data!O4023</f>
        <v/>
      </c>
      <c r="P4023">
        <f>Raw_Data!P4023</f>
        <v/>
      </c>
      <c r="Q4023">
        <f>Raw_Data!Q4023</f>
        <v/>
      </c>
      <c r="R4023">
        <f>Raw_Data!R4023</f>
        <v/>
      </c>
      <c r="S4023">
        <f>Raw_Data!S4023</f>
        <v/>
      </c>
      <c r="T4023">
        <f>YEAR(B4023)</f>
        <v/>
      </c>
      <c r="U4023">
        <f>MONTH(B4023)</f>
        <v/>
      </c>
      <c r="V4023">
        <f>TEXT(B4023,"mmm")</f>
        <v/>
      </c>
      <c r="W4023" s="15">
        <f>IFERROR(N4023/L4023,0)</f>
        <v/>
      </c>
      <c r="X4023">
        <f>IF(K4023=0,"No Discount",IF(K4023&lt;=5%,"Low",IF(K4023&lt;=15%,"Medium","High")))</f>
        <v/>
      </c>
      <c r="Y4023">
        <f>IF(L4023&gt;=20000,"High Value",IF(L4023&gt;=5000,"Medium Value","Low Value"))</f>
        <v/>
      </c>
      <c r="Z4023">
        <f>IF(R4023&lt;=3,"Fast",IF(R4023&lt;=5,"On Time","Delayed"))</f>
        <v/>
      </c>
    </row>
    <row r="4024">
      <c r="A4024">
        <f>Raw_Data!A4024</f>
        <v/>
      </c>
      <c r="B4024" s="11">
        <f>Raw_Data!B4024</f>
        <v/>
      </c>
      <c r="C4024">
        <f>Raw_Data!C4024</f>
        <v/>
      </c>
      <c r="D4024">
        <f>Raw_Data!D4024</f>
        <v/>
      </c>
      <c r="E4024">
        <f>Raw_Data!E4024</f>
        <v/>
      </c>
      <c r="F4024">
        <f>Raw_Data!F4024</f>
        <v/>
      </c>
      <c r="G4024">
        <f>Raw_Data!G4024</f>
        <v/>
      </c>
      <c r="H4024">
        <f>Raw_Data!H4024</f>
        <v/>
      </c>
      <c r="I4024">
        <f>Raw_Data!I4024</f>
        <v/>
      </c>
      <c r="J4024" s="12">
        <f>Raw_Data!J4024</f>
        <v/>
      </c>
      <c r="K4024" s="13">
        <f>Raw_Data!K4024</f>
        <v/>
      </c>
      <c r="L4024" s="12">
        <f>Raw_Data!L4024</f>
        <v/>
      </c>
      <c r="M4024" s="12">
        <f>Raw_Data!M4024</f>
        <v/>
      </c>
      <c r="N4024" s="12">
        <f>Raw_Data!N4024</f>
        <v/>
      </c>
      <c r="O4024">
        <f>Raw_Data!O4024</f>
        <v/>
      </c>
      <c r="P4024">
        <f>Raw_Data!P4024</f>
        <v/>
      </c>
      <c r="Q4024">
        <f>Raw_Data!Q4024</f>
        <v/>
      </c>
      <c r="R4024">
        <f>Raw_Data!R4024</f>
        <v/>
      </c>
      <c r="S4024">
        <f>Raw_Data!S4024</f>
        <v/>
      </c>
      <c r="T4024">
        <f>YEAR(B4024)</f>
        <v/>
      </c>
      <c r="U4024">
        <f>MONTH(B4024)</f>
        <v/>
      </c>
      <c r="V4024">
        <f>TEXT(B4024,"mmm")</f>
        <v/>
      </c>
      <c r="W4024" s="15">
        <f>IFERROR(N4024/L4024,0)</f>
        <v/>
      </c>
      <c r="X4024">
        <f>IF(K4024=0,"No Discount",IF(K4024&lt;=5%,"Low",IF(K4024&lt;=15%,"Medium","High")))</f>
        <v/>
      </c>
      <c r="Y4024">
        <f>IF(L4024&gt;=20000,"High Value",IF(L4024&gt;=5000,"Medium Value","Low Value"))</f>
        <v/>
      </c>
      <c r="Z4024">
        <f>IF(R4024&lt;=3,"Fast",IF(R4024&lt;=5,"On Time","Delayed"))</f>
        <v/>
      </c>
    </row>
    <row r="4025">
      <c r="A4025">
        <f>Raw_Data!A4025</f>
        <v/>
      </c>
      <c r="B4025" s="11">
        <f>Raw_Data!B4025</f>
        <v/>
      </c>
      <c r="C4025">
        <f>Raw_Data!C4025</f>
        <v/>
      </c>
      <c r="D4025">
        <f>Raw_Data!D4025</f>
        <v/>
      </c>
      <c r="E4025">
        <f>Raw_Data!E4025</f>
        <v/>
      </c>
      <c r="F4025">
        <f>Raw_Data!F4025</f>
        <v/>
      </c>
      <c r="G4025">
        <f>Raw_Data!G4025</f>
        <v/>
      </c>
      <c r="H4025">
        <f>Raw_Data!H4025</f>
        <v/>
      </c>
      <c r="I4025">
        <f>Raw_Data!I4025</f>
        <v/>
      </c>
      <c r="J4025" s="12">
        <f>Raw_Data!J4025</f>
        <v/>
      </c>
      <c r="K4025" s="13">
        <f>Raw_Data!K4025</f>
        <v/>
      </c>
      <c r="L4025" s="12">
        <f>Raw_Data!L4025</f>
        <v/>
      </c>
      <c r="M4025" s="12">
        <f>Raw_Data!M4025</f>
        <v/>
      </c>
      <c r="N4025" s="12">
        <f>Raw_Data!N4025</f>
        <v/>
      </c>
      <c r="O4025">
        <f>Raw_Data!O4025</f>
        <v/>
      </c>
      <c r="P4025">
        <f>Raw_Data!P4025</f>
        <v/>
      </c>
      <c r="Q4025">
        <f>Raw_Data!Q4025</f>
        <v/>
      </c>
      <c r="R4025">
        <f>Raw_Data!R4025</f>
        <v/>
      </c>
      <c r="S4025">
        <f>Raw_Data!S4025</f>
        <v/>
      </c>
      <c r="T4025">
        <f>YEAR(B4025)</f>
        <v/>
      </c>
      <c r="U4025">
        <f>MONTH(B4025)</f>
        <v/>
      </c>
      <c r="V4025">
        <f>TEXT(B4025,"mmm")</f>
        <v/>
      </c>
      <c r="W4025" s="15">
        <f>IFERROR(N4025/L4025,0)</f>
        <v/>
      </c>
      <c r="X4025">
        <f>IF(K4025=0,"No Discount",IF(K4025&lt;=5%,"Low",IF(K4025&lt;=15%,"Medium","High")))</f>
        <v/>
      </c>
      <c r="Y4025">
        <f>IF(L4025&gt;=20000,"High Value",IF(L4025&gt;=5000,"Medium Value","Low Value"))</f>
        <v/>
      </c>
      <c r="Z4025">
        <f>IF(R4025&lt;=3,"Fast",IF(R4025&lt;=5,"On Time","Delayed"))</f>
        <v/>
      </c>
    </row>
    <row r="4026">
      <c r="A4026">
        <f>Raw_Data!A4026</f>
        <v/>
      </c>
      <c r="B4026" s="11">
        <f>Raw_Data!B4026</f>
        <v/>
      </c>
      <c r="C4026">
        <f>Raw_Data!C4026</f>
        <v/>
      </c>
      <c r="D4026">
        <f>Raw_Data!D4026</f>
        <v/>
      </c>
      <c r="E4026">
        <f>Raw_Data!E4026</f>
        <v/>
      </c>
      <c r="F4026">
        <f>Raw_Data!F4026</f>
        <v/>
      </c>
      <c r="G4026">
        <f>Raw_Data!G4026</f>
        <v/>
      </c>
      <c r="H4026">
        <f>Raw_Data!H4026</f>
        <v/>
      </c>
      <c r="I4026">
        <f>Raw_Data!I4026</f>
        <v/>
      </c>
      <c r="J4026" s="12">
        <f>Raw_Data!J4026</f>
        <v/>
      </c>
      <c r="K4026" s="13">
        <f>Raw_Data!K4026</f>
        <v/>
      </c>
      <c r="L4026" s="12">
        <f>Raw_Data!L4026</f>
        <v/>
      </c>
      <c r="M4026" s="12">
        <f>Raw_Data!M4026</f>
        <v/>
      </c>
      <c r="N4026" s="12">
        <f>Raw_Data!N4026</f>
        <v/>
      </c>
      <c r="O4026">
        <f>Raw_Data!O4026</f>
        <v/>
      </c>
      <c r="P4026">
        <f>Raw_Data!P4026</f>
        <v/>
      </c>
      <c r="Q4026">
        <f>Raw_Data!Q4026</f>
        <v/>
      </c>
      <c r="R4026">
        <f>Raw_Data!R4026</f>
        <v/>
      </c>
      <c r="S4026">
        <f>Raw_Data!S4026</f>
        <v/>
      </c>
      <c r="T4026">
        <f>YEAR(B4026)</f>
        <v/>
      </c>
      <c r="U4026">
        <f>MONTH(B4026)</f>
        <v/>
      </c>
      <c r="V4026">
        <f>TEXT(B4026,"mmm")</f>
        <v/>
      </c>
      <c r="W4026" s="15">
        <f>IFERROR(N4026/L4026,0)</f>
        <v/>
      </c>
      <c r="X4026">
        <f>IF(K4026=0,"No Discount",IF(K4026&lt;=5%,"Low",IF(K4026&lt;=15%,"Medium","High")))</f>
        <v/>
      </c>
      <c r="Y4026">
        <f>IF(L4026&gt;=20000,"High Value",IF(L4026&gt;=5000,"Medium Value","Low Value"))</f>
        <v/>
      </c>
      <c r="Z4026">
        <f>IF(R4026&lt;=3,"Fast",IF(R4026&lt;=5,"On Time","Delayed"))</f>
        <v/>
      </c>
    </row>
    <row r="4027">
      <c r="A4027">
        <f>Raw_Data!A4027</f>
        <v/>
      </c>
      <c r="B4027" s="11">
        <f>Raw_Data!B4027</f>
        <v/>
      </c>
      <c r="C4027">
        <f>Raw_Data!C4027</f>
        <v/>
      </c>
      <c r="D4027">
        <f>Raw_Data!D4027</f>
        <v/>
      </c>
      <c r="E4027">
        <f>Raw_Data!E4027</f>
        <v/>
      </c>
      <c r="F4027">
        <f>Raw_Data!F4027</f>
        <v/>
      </c>
      <c r="G4027">
        <f>Raw_Data!G4027</f>
        <v/>
      </c>
      <c r="H4027">
        <f>Raw_Data!H4027</f>
        <v/>
      </c>
      <c r="I4027">
        <f>Raw_Data!I4027</f>
        <v/>
      </c>
      <c r="J4027" s="12">
        <f>Raw_Data!J4027</f>
        <v/>
      </c>
      <c r="K4027" s="13">
        <f>Raw_Data!K4027</f>
        <v/>
      </c>
      <c r="L4027" s="12">
        <f>Raw_Data!L4027</f>
        <v/>
      </c>
      <c r="M4027" s="12">
        <f>Raw_Data!M4027</f>
        <v/>
      </c>
      <c r="N4027" s="12">
        <f>Raw_Data!N4027</f>
        <v/>
      </c>
      <c r="O4027">
        <f>Raw_Data!O4027</f>
        <v/>
      </c>
      <c r="P4027">
        <f>Raw_Data!P4027</f>
        <v/>
      </c>
      <c r="Q4027">
        <f>Raw_Data!Q4027</f>
        <v/>
      </c>
      <c r="R4027">
        <f>Raw_Data!R4027</f>
        <v/>
      </c>
      <c r="S4027">
        <f>Raw_Data!S4027</f>
        <v/>
      </c>
      <c r="T4027">
        <f>YEAR(B4027)</f>
        <v/>
      </c>
      <c r="U4027">
        <f>MONTH(B4027)</f>
        <v/>
      </c>
      <c r="V4027">
        <f>TEXT(B4027,"mmm")</f>
        <v/>
      </c>
      <c r="W4027" s="15">
        <f>IFERROR(N4027/L4027,0)</f>
        <v/>
      </c>
      <c r="X4027">
        <f>IF(K4027=0,"No Discount",IF(K4027&lt;=5%,"Low",IF(K4027&lt;=15%,"Medium","High")))</f>
        <v/>
      </c>
      <c r="Y4027">
        <f>IF(L4027&gt;=20000,"High Value",IF(L4027&gt;=5000,"Medium Value","Low Value"))</f>
        <v/>
      </c>
      <c r="Z4027">
        <f>IF(R4027&lt;=3,"Fast",IF(R4027&lt;=5,"On Time","Delayed"))</f>
        <v/>
      </c>
    </row>
    <row r="4028">
      <c r="A4028">
        <f>Raw_Data!A4028</f>
        <v/>
      </c>
      <c r="B4028" s="11">
        <f>Raw_Data!B4028</f>
        <v/>
      </c>
      <c r="C4028">
        <f>Raw_Data!C4028</f>
        <v/>
      </c>
      <c r="D4028">
        <f>Raw_Data!D4028</f>
        <v/>
      </c>
      <c r="E4028">
        <f>Raw_Data!E4028</f>
        <v/>
      </c>
      <c r="F4028">
        <f>Raw_Data!F4028</f>
        <v/>
      </c>
      <c r="G4028">
        <f>Raw_Data!G4028</f>
        <v/>
      </c>
      <c r="H4028">
        <f>Raw_Data!H4028</f>
        <v/>
      </c>
      <c r="I4028">
        <f>Raw_Data!I4028</f>
        <v/>
      </c>
      <c r="J4028" s="12">
        <f>Raw_Data!J4028</f>
        <v/>
      </c>
      <c r="K4028" s="13">
        <f>Raw_Data!K4028</f>
        <v/>
      </c>
      <c r="L4028" s="12">
        <f>Raw_Data!L4028</f>
        <v/>
      </c>
      <c r="M4028" s="12">
        <f>Raw_Data!M4028</f>
        <v/>
      </c>
      <c r="N4028" s="12">
        <f>Raw_Data!N4028</f>
        <v/>
      </c>
      <c r="O4028">
        <f>Raw_Data!O4028</f>
        <v/>
      </c>
      <c r="P4028">
        <f>Raw_Data!P4028</f>
        <v/>
      </c>
      <c r="Q4028">
        <f>Raw_Data!Q4028</f>
        <v/>
      </c>
      <c r="R4028">
        <f>Raw_Data!R4028</f>
        <v/>
      </c>
      <c r="S4028">
        <f>Raw_Data!S4028</f>
        <v/>
      </c>
      <c r="T4028">
        <f>YEAR(B4028)</f>
        <v/>
      </c>
      <c r="U4028">
        <f>MONTH(B4028)</f>
        <v/>
      </c>
      <c r="V4028">
        <f>TEXT(B4028,"mmm")</f>
        <v/>
      </c>
      <c r="W4028" s="15">
        <f>IFERROR(N4028/L4028,0)</f>
        <v/>
      </c>
      <c r="X4028">
        <f>IF(K4028=0,"No Discount",IF(K4028&lt;=5%,"Low",IF(K4028&lt;=15%,"Medium","High")))</f>
        <v/>
      </c>
      <c r="Y4028">
        <f>IF(L4028&gt;=20000,"High Value",IF(L4028&gt;=5000,"Medium Value","Low Value"))</f>
        <v/>
      </c>
      <c r="Z4028">
        <f>IF(R4028&lt;=3,"Fast",IF(R4028&lt;=5,"On Time","Delayed"))</f>
        <v/>
      </c>
    </row>
    <row r="4029">
      <c r="A4029">
        <f>Raw_Data!A4029</f>
        <v/>
      </c>
      <c r="B4029" s="11">
        <f>Raw_Data!B4029</f>
        <v/>
      </c>
      <c r="C4029">
        <f>Raw_Data!C4029</f>
        <v/>
      </c>
      <c r="D4029">
        <f>Raw_Data!D4029</f>
        <v/>
      </c>
      <c r="E4029">
        <f>Raw_Data!E4029</f>
        <v/>
      </c>
      <c r="F4029">
        <f>Raw_Data!F4029</f>
        <v/>
      </c>
      <c r="G4029">
        <f>Raw_Data!G4029</f>
        <v/>
      </c>
      <c r="H4029">
        <f>Raw_Data!H4029</f>
        <v/>
      </c>
      <c r="I4029">
        <f>Raw_Data!I4029</f>
        <v/>
      </c>
      <c r="J4029" s="12">
        <f>Raw_Data!J4029</f>
        <v/>
      </c>
      <c r="K4029" s="13">
        <f>Raw_Data!K4029</f>
        <v/>
      </c>
      <c r="L4029" s="12">
        <f>Raw_Data!L4029</f>
        <v/>
      </c>
      <c r="M4029" s="12">
        <f>Raw_Data!M4029</f>
        <v/>
      </c>
      <c r="N4029" s="12">
        <f>Raw_Data!N4029</f>
        <v/>
      </c>
      <c r="O4029">
        <f>Raw_Data!O4029</f>
        <v/>
      </c>
      <c r="P4029">
        <f>Raw_Data!P4029</f>
        <v/>
      </c>
      <c r="Q4029">
        <f>Raw_Data!Q4029</f>
        <v/>
      </c>
      <c r="R4029">
        <f>Raw_Data!R4029</f>
        <v/>
      </c>
      <c r="S4029">
        <f>Raw_Data!S4029</f>
        <v/>
      </c>
      <c r="T4029">
        <f>YEAR(B4029)</f>
        <v/>
      </c>
      <c r="U4029">
        <f>MONTH(B4029)</f>
        <v/>
      </c>
      <c r="V4029">
        <f>TEXT(B4029,"mmm")</f>
        <v/>
      </c>
      <c r="W4029" s="15">
        <f>IFERROR(N4029/L4029,0)</f>
        <v/>
      </c>
      <c r="X4029">
        <f>IF(K4029=0,"No Discount",IF(K4029&lt;=5%,"Low",IF(K4029&lt;=15%,"Medium","High")))</f>
        <v/>
      </c>
      <c r="Y4029">
        <f>IF(L4029&gt;=20000,"High Value",IF(L4029&gt;=5000,"Medium Value","Low Value"))</f>
        <v/>
      </c>
      <c r="Z4029">
        <f>IF(R4029&lt;=3,"Fast",IF(R4029&lt;=5,"On Time","Delayed"))</f>
        <v/>
      </c>
    </row>
    <row r="4030">
      <c r="A4030">
        <f>Raw_Data!A4030</f>
        <v/>
      </c>
      <c r="B4030" s="11">
        <f>Raw_Data!B4030</f>
        <v/>
      </c>
      <c r="C4030">
        <f>Raw_Data!C4030</f>
        <v/>
      </c>
      <c r="D4030">
        <f>Raw_Data!D4030</f>
        <v/>
      </c>
      <c r="E4030">
        <f>Raw_Data!E4030</f>
        <v/>
      </c>
      <c r="F4030">
        <f>Raw_Data!F4030</f>
        <v/>
      </c>
      <c r="G4030">
        <f>Raw_Data!G4030</f>
        <v/>
      </c>
      <c r="H4030">
        <f>Raw_Data!H4030</f>
        <v/>
      </c>
      <c r="I4030">
        <f>Raw_Data!I4030</f>
        <v/>
      </c>
      <c r="J4030" s="12">
        <f>Raw_Data!J4030</f>
        <v/>
      </c>
      <c r="K4030" s="13">
        <f>Raw_Data!K4030</f>
        <v/>
      </c>
      <c r="L4030" s="12">
        <f>Raw_Data!L4030</f>
        <v/>
      </c>
      <c r="M4030" s="12">
        <f>Raw_Data!M4030</f>
        <v/>
      </c>
      <c r="N4030" s="12">
        <f>Raw_Data!N4030</f>
        <v/>
      </c>
      <c r="O4030">
        <f>Raw_Data!O4030</f>
        <v/>
      </c>
      <c r="P4030">
        <f>Raw_Data!P4030</f>
        <v/>
      </c>
      <c r="Q4030">
        <f>Raw_Data!Q4030</f>
        <v/>
      </c>
      <c r="R4030">
        <f>Raw_Data!R4030</f>
        <v/>
      </c>
      <c r="S4030">
        <f>Raw_Data!S4030</f>
        <v/>
      </c>
      <c r="T4030">
        <f>YEAR(B4030)</f>
        <v/>
      </c>
      <c r="U4030">
        <f>MONTH(B4030)</f>
        <v/>
      </c>
      <c r="V4030">
        <f>TEXT(B4030,"mmm")</f>
        <v/>
      </c>
      <c r="W4030" s="15">
        <f>IFERROR(N4030/L4030,0)</f>
        <v/>
      </c>
      <c r="X4030">
        <f>IF(K4030=0,"No Discount",IF(K4030&lt;=5%,"Low",IF(K4030&lt;=15%,"Medium","High")))</f>
        <v/>
      </c>
      <c r="Y4030">
        <f>IF(L4030&gt;=20000,"High Value",IF(L4030&gt;=5000,"Medium Value","Low Value"))</f>
        <v/>
      </c>
      <c r="Z4030">
        <f>IF(R4030&lt;=3,"Fast",IF(R4030&lt;=5,"On Time","Delayed"))</f>
        <v/>
      </c>
    </row>
    <row r="4031">
      <c r="A4031">
        <f>Raw_Data!A4031</f>
        <v/>
      </c>
      <c r="B4031" s="11">
        <f>Raw_Data!B4031</f>
        <v/>
      </c>
      <c r="C4031">
        <f>Raw_Data!C4031</f>
        <v/>
      </c>
      <c r="D4031">
        <f>Raw_Data!D4031</f>
        <v/>
      </c>
      <c r="E4031">
        <f>Raw_Data!E4031</f>
        <v/>
      </c>
      <c r="F4031">
        <f>Raw_Data!F4031</f>
        <v/>
      </c>
      <c r="G4031">
        <f>Raw_Data!G4031</f>
        <v/>
      </c>
      <c r="H4031">
        <f>Raw_Data!H4031</f>
        <v/>
      </c>
      <c r="I4031">
        <f>Raw_Data!I4031</f>
        <v/>
      </c>
      <c r="J4031" s="12">
        <f>Raw_Data!J4031</f>
        <v/>
      </c>
      <c r="K4031" s="13">
        <f>Raw_Data!K4031</f>
        <v/>
      </c>
      <c r="L4031" s="12">
        <f>Raw_Data!L4031</f>
        <v/>
      </c>
      <c r="M4031" s="12">
        <f>Raw_Data!M4031</f>
        <v/>
      </c>
      <c r="N4031" s="12">
        <f>Raw_Data!N4031</f>
        <v/>
      </c>
      <c r="O4031">
        <f>Raw_Data!O4031</f>
        <v/>
      </c>
      <c r="P4031">
        <f>Raw_Data!P4031</f>
        <v/>
      </c>
      <c r="Q4031">
        <f>Raw_Data!Q4031</f>
        <v/>
      </c>
      <c r="R4031">
        <f>Raw_Data!R4031</f>
        <v/>
      </c>
      <c r="S4031">
        <f>Raw_Data!S4031</f>
        <v/>
      </c>
      <c r="T4031">
        <f>YEAR(B4031)</f>
        <v/>
      </c>
      <c r="U4031">
        <f>MONTH(B4031)</f>
        <v/>
      </c>
      <c r="V4031">
        <f>TEXT(B4031,"mmm")</f>
        <v/>
      </c>
      <c r="W4031" s="15">
        <f>IFERROR(N4031/L4031,0)</f>
        <v/>
      </c>
      <c r="X4031">
        <f>IF(K4031=0,"No Discount",IF(K4031&lt;=5%,"Low",IF(K4031&lt;=15%,"Medium","High")))</f>
        <v/>
      </c>
      <c r="Y4031">
        <f>IF(L4031&gt;=20000,"High Value",IF(L4031&gt;=5000,"Medium Value","Low Value"))</f>
        <v/>
      </c>
      <c r="Z4031">
        <f>IF(R4031&lt;=3,"Fast",IF(R4031&lt;=5,"On Time","Delayed"))</f>
        <v/>
      </c>
    </row>
    <row r="4032">
      <c r="A4032">
        <f>Raw_Data!A4032</f>
        <v/>
      </c>
      <c r="B4032" s="11">
        <f>Raw_Data!B4032</f>
        <v/>
      </c>
      <c r="C4032">
        <f>Raw_Data!C4032</f>
        <v/>
      </c>
      <c r="D4032">
        <f>Raw_Data!D4032</f>
        <v/>
      </c>
      <c r="E4032">
        <f>Raw_Data!E4032</f>
        <v/>
      </c>
      <c r="F4032">
        <f>Raw_Data!F4032</f>
        <v/>
      </c>
      <c r="G4032">
        <f>Raw_Data!G4032</f>
        <v/>
      </c>
      <c r="H4032">
        <f>Raw_Data!H4032</f>
        <v/>
      </c>
      <c r="I4032">
        <f>Raw_Data!I4032</f>
        <v/>
      </c>
      <c r="J4032" s="12">
        <f>Raw_Data!J4032</f>
        <v/>
      </c>
      <c r="K4032" s="13">
        <f>Raw_Data!K4032</f>
        <v/>
      </c>
      <c r="L4032" s="12">
        <f>Raw_Data!L4032</f>
        <v/>
      </c>
      <c r="M4032" s="12">
        <f>Raw_Data!M4032</f>
        <v/>
      </c>
      <c r="N4032" s="12">
        <f>Raw_Data!N4032</f>
        <v/>
      </c>
      <c r="O4032">
        <f>Raw_Data!O4032</f>
        <v/>
      </c>
      <c r="P4032">
        <f>Raw_Data!P4032</f>
        <v/>
      </c>
      <c r="Q4032">
        <f>Raw_Data!Q4032</f>
        <v/>
      </c>
      <c r="R4032">
        <f>Raw_Data!R4032</f>
        <v/>
      </c>
      <c r="S4032">
        <f>Raw_Data!S4032</f>
        <v/>
      </c>
      <c r="T4032">
        <f>YEAR(B4032)</f>
        <v/>
      </c>
      <c r="U4032">
        <f>MONTH(B4032)</f>
        <v/>
      </c>
      <c r="V4032">
        <f>TEXT(B4032,"mmm")</f>
        <v/>
      </c>
      <c r="W4032" s="15">
        <f>IFERROR(N4032/L4032,0)</f>
        <v/>
      </c>
      <c r="X4032">
        <f>IF(K4032=0,"No Discount",IF(K4032&lt;=5%,"Low",IF(K4032&lt;=15%,"Medium","High")))</f>
        <v/>
      </c>
      <c r="Y4032">
        <f>IF(L4032&gt;=20000,"High Value",IF(L4032&gt;=5000,"Medium Value","Low Value"))</f>
        <v/>
      </c>
      <c r="Z4032">
        <f>IF(R4032&lt;=3,"Fast",IF(R4032&lt;=5,"On Time","Delayed"))</f>
        <v/>
      </c>
    </row>
    <row r="4033">
      <c r="A4033">
        <f>Raw_Data!A4033</f>
        <v/>
      </c>
      <c r="B4033" s="11">
        <f>Raw_Data!B4033</f>
        <v/>
      </c>
      <c r="C4033">
        <f>Raw_Data!C4033</f>
        <v/>
      </c>
      <c r="D4033">
        <f>Raw_Data!D4033</f>
        <v/>
      </c>
      <c r="E4033">
        <f>Raw_Data!E4033</f>
        <v/>
      </c>
      <c r="F4033">
        <f>Raw_Data!F4033</f>
        <v/>
      </c>
      <c r="G4033">
        <f>Raw_Data!G4033</f>
        <v/>
      </c>
      <c r="H4033">
        <f>Raw_Data!H4033</f>
        <v/>
      </c>
      <c r="I4033">
        <f>Raw_Data!I4033</f>
        <v/>
      </c>
      <c r="J4033" s="12">
        <f>Raw_Data!J4033</f>
        <v/>
      </c>
      <c r="K4033" s="13">
        <f>Raw_Data!K4033</f>
        <v/>
      </c>
      <c r="L4033" s="12">
        <f>Raw_Data!L4033</f>
        <v/>
      </c>
      <c r="M4033" s="12">
        <f>Raw_Data!M4033</f>
        <v/>
      </c>
      <c r="N4033" s="12">
        <f>Raw_Data!N4033</f>
        <v/>
      </c>
      <c r="O4033">
        <f>Raw_Data!O4033</f>
        <v/>
      </c>
      <c r="P4033">
        <f>Raw_Data!P4033</f>
        <v/>
      </c>
      <c r="Q4033">
        <f>Raw_Data!Q4033</f>
        <v/>
      </c>
      <c r="R4033">
        <f>Raw_Data!R4033</f>
        <v/>
      </c>
      <c r="S4033">
        <f>Raw_Data!S4033</f>
        <v/>
      </c>
      <c r="T4033">
        <f>YEAR(B4033)</f>
        <v/>
      </c>
      <c r="U4033">
        <f>MONTH(B4033)</f>
        <v/>
      </c>
      <c r="V4033">
        <f>TEXT(B4033,"mmm")</f>
        <v/>
      </c>
      <c r="W4033" s="15">
        <f>IFERROR(N4033/L4033,0)</f>
        <v/>
      </c>
      <c r="X4033">
        <f>IF(K4033=0,"No Discount",IF(K4033&lt;=5%,"Low",IF(K4033&lt;=15%,"Medium","High")))</f>
        <v/>
      </c>
      <c r="Y4033">
        <f>IF(L4033&gt;=20000,"High Value",IF(L4033&gt;=5000,"Medium Value","Low Value"))</f>
        <v/>
      </c>
      <c r="Z4033">
        <f>IF(R4033&lt;=3,"Fast",IF(R4033&lt;=5,"On Time","Delayed"))</f>
        <v/>
      </c>
    </row>
    <row r="4034">
      <c r="A4034">
        <f>Raw_Data!A4034</f>
        <v/>
      </c>
      <c r="B4034" s="11">
        <f>Raw_Data!B4034</f>
        <v/>
      </c>
      <c r="C4034">
        <f>Raw_Data!C4034</f>
        <v/>
      </c>
      <c r="D4034">
        <f>Raw_Data!D4034</f>
        <v/>
      </c>
      <c r="E4034">
        <f>Raw_Data!E4034</f>
        <v/>
      </c>
      <c r="F4034">
        <f>Raw_Data!F4034</f>
        <v/>
      </c>
      <c r="G4034">
        <f>Raw_Data!G4034</f>
        <v/>
      </c>
      <c r="H4034">
        <f>Raw_Data!H4034</f>
        <v/>
      </c>
      <c r="I4034">
        <f>Raw_Data!I4034</f>
        <v/>
      </c>
      <c r="J4034" s="12">
        <f>Raw_Data!J4034</f>
        <v/>
      </c>
      <c r="K4034" s="13">
        <f>Raw_Data!K4034</f>
        <v/>
      </c>
      <c r="L4034" s="12">
        <f>Raw_Data!L4034</f>
        <v/>
      </c>
      <c r="M4034" s="12">
        <f>Raw_Data!M4034</f>
        <v/>
      </c>
      <c r="N4034" s="12">
        <f>Raw_Data!N4034</f>
        <v/>
      </c>
      <c r="O4034">
        <f>Raw_Data!O4034</f>
        <v/>
      </c>
      <c r="P4034">
        <f>Raw_Data!P4034</f>
        <v/>
      </c>
      <c r="Q4034">
        <f>Raw_Data!Q4034</f>
        <v/>
      </c>
      <c r="R4034">
        <f>Raw_Data!R4034</f>
        <v/>
      </c>
      <c r="S4034">
        <f>Raw_Data!S4034</f>
        <v/>
      </c>
      <c r="T4034">
        <f>YEAR(B4034)</f>
        <v/>
      </c>
      <c r="U4034">
        <f>MONTH(B4034)</f>
        <v/>
      </c>
      <c r="V4034">
        <f>TEXT(B4034,"mmm")</f>
        <v/>
      </c>
      <c r="W4034" s="15">
        <f>IFERROR(N4034/L4034,0)</f>
        <v/>
      </c>
      <c r="X4034">
        <f>IF(K4034=0,"No Discount",IF(K4034&lt;=5%,"Low",IF(K4034&lt;=15%,"Medium","High")))</f>
        <v/>
      </c>
      <c r="Y4034">
        <f>IF(L4034&gt;=20000,"High Value",IF(L4034&gt;=5000,"Medium Value","Low Value"))</f>
        <v/>
      </c>
      <c r="Z4034">
        <f>IF(R4034&lt;=3,"Fast",IF(R4034&lt;=5,"On Time","Delayed"))</f>
        <v/>
      </c>
    </row>
    <row r="4035">
      <c r="A4035">
        <f>Raw_Data!A4035</f>
        <v/>
      </c>
      <c r="B4035" s="11">
        <f>Raw_Data!B4035</f>
        <v/>
      </c>
      <c r="C4035">
        <f>Raw_Data!C4035</f>
        <v/>
      </c>
      <c r="D4035">
        <f>Raw_Data!D4035</f>
        <v/>
      </c>
      <c r="E4035">
        <f>Raw_Data!E4035</f>
        <v/>
      </c>
      <c r="F4035">
        <f>Raw_Data!F4035</f>
        <v/>
      </c>
      <c r="G4035">
        <f>Raw_Data!G4035</f>
        <v/>
      </c>
      <c r="H4035">
        <f>Raw_Data!H4035</f>
        <v/>
      </c>
      <c r="I4035">
        <f>Raw_Data!I4035</f>
        <v/>
      </c>
      <c r="J4035" s="12">
        <f>Raw_Data!J4035</f>
        <v/>
      </c>
      <c r="K4035" s="13">
        <f>Raw_Data!K4035</f>
        <v/>
      </c>
      <c r="L4035" s="12">
        <f>Raw_Data!L4035</f>
        <v/>
      </c>
      <c r="M4035" s="12">
        <f>Raw_Data!M4035</f>
        <v/>
      </c>
      <c r="N4035" s="12">
        <f>Raw_Data!N4035</f>
        <v/>
      </c>
      <c r="O4035">
        <f>Raw_Data!O4035</f>
        <v/>
      </c>
      <c r="P4035">
        <f>Raw_Data!P4035</f>
        <v/>
      </c>
      <c r="Q4035">
        <f>Raw_Data!Q4035</f>
        <v/>
      </c>
      <c r="R4035">
        <f>Raw_Data!R4035</f>
        <v/>
      </c>
      <c r="S4035">
        <f>Raw_Data!S4035</f>
        <v/>
      </c>
      <c r="T4035">
        <f>YEAR(B4035)</f>
        <v/>
      </c>
      <c r="U4035">
        <f>MONTH(B4035)</f>
        <v/>
      </c>
      <c r="V4035">
        <f>TEXT(B4035,"mmm")</f>
        <v/>
      </c>
      <c r="W4035" s="15">
        <f>IFERROR(N4035/L4035,0)</f>
        <v/>
      </c>
      <c r="X4035">
        <f>IF(K4035=0,"No Discount",IF(K4035&lt;=5%,"Low",IF(K4035&lt;=15%,"Medium","High")))</f>
        <v/>
      </c>
      <c r="Y4035">
        <f>IF(L4035&gt;=20000,"High Value",IF(L4035&gt;=5000,"Medium Value","Low Value"))</f>
        <v/>
      </c>
      <c r="Z4035">
        <f>IF(R4035&lt;=3,"Fast",IF(R4035&lt;=5,"On Time","Delayed"))</f>
        <v/>
      </c>
    </row>
    <row r="4036">
      <c r="A4036">
        <f>Raw_Data!A4036</f>
        <v/>
      </c>
      <c r="B4036" s="11">
        <f>Raw_Data!B4036</f>
        <v/>
      </c>
      <c r="C4036">
        <f>Raw_Data!C4036</f>
        <v/>
      </c>
      <c r="D4036">
        <f>Raw_Data!D4036</f>
        <v/>
      </c>
      <c r="E4036">
        <f>Raw_Data!E4036</f>
        <v/>
      </c>
      <c r="F4036">
        <f>Raw_Data!F4036</f>
        <v/>
      </c>
      <c r="G4036">
        <f>Raw_Data!G4036</f>
        <v/>
      </c>
      <c r="H4036">
        <f>Raw_Data!H4036</f>
        <v/>
      </c>
      <c r="I4036">
        <f>Raw_Data!I4036</f>
        <v/>
      </c>
      <c r="J4036" s="12">
        <f>Raw_Data!J4036</f>
        <v/>
      </c>
      <c r="K4036" s="13">
        <f>Raw_Data!K4036</f>
        <v/>
      </c>
      <c r="L4036" s="12">
        <f>Raw_Data!L4036</f>
        <v/>
      </c>
      <c r="M4036" s="12">
        <f>Raw_Data!M4036</f>
        <v/>
      </c>
      <c r="N4036" s="12">
        <f>Raw_Data!N4036</f>
        <v/>
      </c>
      <c r="O4036">
        <f>Raw_Data!O4036</f>
        <v/>
      </c>
      <c r="P4036">
        <f>Raw_Data!P4036</f>
        <v/>
      </c>
      <c r="Q4036">
        <f>Raw_Data!Q4036</f>
        <v/>
      </c>
      <c r="R4036">
        <f>Raw_Data!R4036</f>
        <v/>
      </c>
      <c r="S4036">
        <f>Raw_Data!S4036</f>
        <v/>
      </c>
      <c r="T4036">
        <f>YEAR(B4036)</f>
        <v/>
      </c>
      <c r="U4036">
        <f>MONTH(B4036)</f>
        <v/>
      </c>
      <c r="V4036">
        <f>TEXT(B4036,"mmm")</f>
        <v/>
      </c>
      <c r="W4036" s="15">
        <f>IFERROR(N4036/L4036,0)</f>
        <v/>
      </c>
      <c r="X4036">
        <f>IF(K4036=0,"No Discount",IF(K4036&lt;=5%,"Low",IF(K4036&lt;=15%,"Medium","High")))</f>
        <v/>
      </c>
      <c r="Y4036">
        <f>IF(L4036&gt;=20000,"High Value",IF(L4036&gt;=5000,"Medium Value","Low Value"))</f>
        <v/>
      </c>
      <c r="Z4036">
        <f>IF(R4036&lt;=3,"Fast",IF(R4036&lt;=5,"On Time","Delayed"))</f>
        <v/>
      </c>
    </row>
    <row r="4037">
      <c r="A4037">
        <f>Raw_Data!A4037</f>
        <v/>
      </c>
      <c r="B4037" s="11">
        <f>Raw_Data!B4037</f>
        <v/>
      </c>
      <c r="C4037">
        <f>Raw_Data!C4037</f>
        <v/>
      </c>
      <c r="D4037">
        <f>Raw_Data!D4037</f>
        <v/>
      </c>
      <c r="E4037">
        <f>Raw_Data!E4037</f>
        <v/>
      </c>
      <c r="F4037">
        <f>Raw_Data!F4037</f>
        <v/>
      </c>
      <c r="G4037">
        <f>Raw_Data!G4037</f>
        <v/>
      </c>
      <c r="H4037">
        <f>Raw_Data!H4037</f>
        <v/>
      </c>
      <c r="I4037">
        <f>Raw_Data!I4037</f>
        <v/>
      </c>
      <c r="J4037" s="12">
        <f>Raw_Data!J4037</f>
        <v/>
      </c>
      <c r="K4037" s="13">
        <f>Raw_Data!K4037</f>
        <v/>
      </c>
      <c r="L4037" s="12">
        <f>Raw_Data!L4037</f>
        <v/>
      </c>
      <c r="M4037" s="12">
        <f>Raw_Data!M4037</f>
        <v/>
      </c>
      <c r="N4037" s="12">
        <f>Raw_Data!N4037</f>
        <v/>
      </c>
      <c r="O4037">
        <f>Raw_Data!O4037</f>
        <v/>
      </c>
      <c r="P4037">
        <f>Raw_Data!P4037</f>
        <v/>
      </c>
      <c r="Q4037">
        <f>Raw_Data!Q4037</f>
        <v/>
      </c>
      <c r="R4037">
        <f>Raw_Data!R4037</f>
        <v/>
      </c>
      <c r="S4037">
        <f>Raw_Data!S4037</f>
        <v/>
      </c>
      <c r="T4037">
        <f>YEAR(B4037)</f>
        <v/>
      </c>
      <c r="U4037">
        <f>MONTH(B4037)</f>
        <v/>
      </c>
      <c r="V4037">
        <f>TEXT(B4037,"mmm")</f>
        <v/>
      </c>
      <c r="W4037" s="15">
        <f>IFERROR(N4037/L4037,0)</f>
        <v/>
      </c>
      <c r="X4037">
        <f>IF(K4037=0,"No Discount",IF(K4037&lt;=5%,"Low",IF(K4037&lt;=15%,"Medium","High")))</f>
        <v/>
      </c>
      <c r="Y4037">
        <f>IF(L4037&gt;=20000,"High Value",IF(L4037&gt;=5000,"Medium Value","Low Value"))</f>
        <v/>
      </c>
      <c r="Z4037">
        <f>IF(R4037&lt;=3,"Fast",IF(R4037&lt;=5,"On Time","Delayed"))</f>
        <v/>
      </c>
    </row>
    <row r="4038">
      <c r="A4038">
        <f>Raw_Data!A4038</f>
        <v/>
      </c>
      <c r="B4038" s="11">
        <f>Raw_Data!B4038</f>
        <v/>
      </c>
      <c r="C4038">
        <f>Raw_Data!C4038</f>
        <v/>
      </c>
      <c r="D4038">
        <f>Raw_Data!D4038</f>
        <v/>
      </c>
      <c r="E4038">
        <f>Raw_Data!E4038</f>
        <v/>
      </c>
      <c r="F4038">
        <f>Raw_Data!F4038</f>
        <v/>
      </c>
      <c r="G4038">
        <f>Raw_Data!G4038</f>
        <v/>
      </c>
      <c r="H4038">
        <f>Raw_Data!H4038</f>
        <v/>
      </c>
      <c r="I4038">
        <f>Raw_Data!I4038</f>
        <v/>
      </c>
      <c r="J4038" s="12">
        <f>Raw_Data!J4038</f>
        <v/>
      </c>
      <c r="K4038" s="13">
        <f>Raw_Data!K4038</f>
        <v/>
      </c>
      <c r="L4038" s="12">
        <f>Raw_Data!L4038</f>
        <v/>
      </c>
      <c r="M4038" s="12">
        <f>Raw_Data!M4038</f>
        <v/>
      </c>
      <c r="N4038" s="12">
        <f>Raw_Data!N4038</f>
        <v/>
      </c>
      <c r="O4038">
        <f>Raw_Data!O4038</f>
        <v/>
      </c>
      <c r="P4038">
        <f>Raw_Data!P4038</f>
        <v/>
      </c>
      <c r="Q4038">
        <f>Raw_Data!Q4038</f>
        <v/>
      </c>
      <c r="R4038">
        <f>Raw_Data!R4038</f>
        <v/>
      </c>
      <c r="S4038">
        <f>Raw_Data!S4038</f>
        <v/>
      </c>
      <c r="T4038">
        <f>YEAR(B4038)</f>
        <v/>
      </c>
      <c r="U4038">
        <f>MONTH(B4038)</f>
        <v/>
      </c>
      <c r="V4038">
        <f>TEXT(B4038,"mmm")</f>
        <v/>
      </c>
      <c r="W4038" s="15">
        <f>IFERROR(N4038/L4038,0)</f>
        <v/>
      </c>
      <c r="X4038">
        <f>IF(K4038=0,"No Discount",IF(K4038&lt;=5%,"Low",IF(K4038&lt;=15%,"Medium","High")))</f>
        <v/>
      </c>
      <c r="Y4038">
        <f>IF(L4038&gt;=20000,"High Value",IF(L4038&gt;=5000,"Medium Value","Low Value"))</f>
        <v/>
      </c>
      <c r="Z4038">
        <f>IF(R4038&lt;=3,"Fast",IF(R4038&lt;=5,"On Time","Delayed"))</f>
        <v/>
      </c>
    </row>
    <row r="4039">
      <c r="A4039">
        <f>Raw_Data!A4039</f>
        <v/>
      </c>
      <c r="B4039" s="11">
        <f>Raw_Data!B4039</f>
        <v/>
      </c>
      <c r="C4039">
        <f>Raw_Data!C4039</f>
        <v/>
      </c>
      <c r="D4039">
        <f>Raw_Data!D4039</f>
        <v/>
      </c>
      <c r="E4039">
        <f>Raw_Data!E4039</f>
        <v/>
      </c>
      <c r="F4039">
        <f>Raw_Data!F4039</f>
        <v/>
      </c>
      <c r="G4039">
        <f>Raw_Data!G4039</f>
        <v/>
      </c>
      <c r="H4039">
        <f>Raw_Data!H4039</f>
        <v/>
      </c>
      <c r="I4039">
        <f>Raw_Data!I4039</f>
        <v/>
      </c>
      <c r="J4039" s="12">
        <f>Raw_Data!J4039</f>
        <v/>
      </c>
      <c r="K4039" s="13">
        <f>Raw_Data!K4039</f>
        <v/>
      </c>
      <c r="L4039" s="12">
        <f>Raw_Data!L4039</f>
        <v/>
      </c>
      <c r="M4039" s="12">
        <f>Raw_Data!M4039</f>
        <v/>
      </c>
      <c r="N4039" s="12">
        <f>Raw_Data!N4039</f>
        <v/>
      </c>
      <c r="O4039">
        <f>Raw_Data!O4039</f>
        <v/>
      </c>
      <c r="P4039">
        <f>Raw_Data!P4039</f>
        <v/>
      </c>
      <c r="Q4039">
        <f>Raw_Data!Q4039</f>
        <v/>
      </c>
      <c r="R4039">
        <f>Raw_Data!R4039</f>
        <v/>
      </c>
      <c r="S4039">
        <f>Raw_Data!S4039</f>
        <v/>
      </c>
      <c r="T4039">
        <f>YEAR(B4039)</f>
        <v/>
      </c>
      <c r="U4039">
        <f>MONTH(B4039)</f>
        <v/>
      </c>
      <c r="V4039">
        <f>TEXT(B4039,"mmm")</f>
        <v/>
      </c>
      <c r="W4039" s="15">
        <f>IFERROR(N4039/L4039,0)</f>
        <v/>
      </c>
      <c r="X4039">
        <f>IF(K4039=0,"No Discount",IF(K4039&lt;=5%,"Low",IF(K4039&lt;=15%,"Medium","High")))</f>
        <v/>
      </c>
      <c r="Y4039">
        <f>IF(L4039&gt;=20000,"High Value",IF(L4039&gt;=5000,"Medium Value","Low Value"))</f>
        <v/>
      </c>
      <c r="Z4039">
        <f>IF(R4039&lt;=3,"Fast",IF(R4039&lt;=5,"On Time","Delayed"))</f>
        <v/>
      </c>
    </row>
    <row r="4040">
      <c r="A4040">
        <f>Raw_Data!A4040</f>
        <v/>
      </c>
      <c r="B4040" s="11">
        <f>Raw_Data!B4040</f>
        <v/>
      </c>
      <c r="C4040">
        <f>Raw_Data!C4040</f>
        <v/>
      </c>
      <c r="D4040">
        <f>Raw_Data!D4040</f>
        <v/>
      </c>
      <c r="E4040">
        <f>Raw_Data!E4040</f>
        <v/>
      </c>
      <c r="F4040">
        <f>Raw_Data!F4040</f>
        <v/>
      </c>
      <c r="G4040">
        <f>Raw_Data!G4040</f>
        <v/>
      </c>
      <c r="H4040">
        <f>Raw_Data!H4040</f>
        <v/>
      </c>
      <c r="I4040">
        <f>Raw_Data!I4040</f>
        <v/>
      </c>
      <c r="J4040" s="12">
        <f>Raw_Data!J4040</f>
        <v/>
      </c>
      <c r="K4040" s="13">
        <f>Raw_Data!K4040</f>
        <v/>
      </c>
      <c r="L4040" s="12">
        <f>Raw_Data!L4040</f>
        <v/>
      </c>
      <c r="M4040" s="12">
        <f>Raw_Data!M4040</f>
        <v/>
      </c>
      <c r="N4040" s="12">
        <f>Raw_Data!N4040</f>
        <v/>
      </c>
      <c r="O4040">
        <f>Raw_Data!O4040</f>
        <v/>
      </c>
      <c r="P4040">
        <f>Raw_Data!P4040</f>
        <v/>
      </c>
      <c r="Q4040">
        <f>Raw_Data!Q4040</f>
        <v/>
      </c>
      <c r="R4040">
        <f>Raw_Data!R4040</f>
        <v/>
      </c>
      <c r="S4040">
        <f>Raw_Data!S4040</f>
        <v/>
      </c>
      <c r="T4040">
        <f>YEAR(B4040)</f>
        <v/>
      </c>
      <c r="U4040">
        <f>MONTH(B4040)</f>
        <v/>
      </c>
      <c r="V4040">
        <f>TEXT(B4040,"mmm")</f>
        <v/>
      </c>
      <c r="W4040" s="15">
        <f>IFERROR(N4040/L4040,0)</f>
        <v/>
      </c>
      <c r="X4040">
        <f>IF(K4040=0,"No Discount",IF(K4040&lt;=5%,"Low",IF(K4040&lt;=15%,"Medium","High")))</f>
        <v/>
      </c>
      <c r="Y4040">
        <f>IF(L4040&gt;=20000,"High Value",IF(L4040&gt;=5000,"Medium Value","Low Value"))</f>
        <v/>
      </c>
      <c r="Z4040">
        <f>IF(R4040&lt;=3,"Fast",IF(R4040&lt;=5,"On Time","Delayed"))</f>
        <v/>
      </c>
    </row>
    <row r="4041">
      <c r="A4041">
        <f>Raw_Data!A4041</f>
        <v/>
      </c>
      <c r="B4041" s="11">
        <f>Raw_Data!B4041</f>
        <v/>
      </c>
      <c r="C4041">
        <f>Raw_Data!C4041</f>
        <v/>
      </c>
      <c r="D4041">
        <f>Raw_Data!D4041</f>
        <v/>
      </c>
      <c r="E4041">
        <f>Raw_Data!E4041</f>
        <v/>
      </c>
      <c r="F4041">
        <f>Raw_Data!F4041</f>
        <v/>
      </c>
      <c r="G4041">
        <f>Raw_Data!G4041</f>
        <v/>
      </c>
      <c r="H4041">
        <f>Raw_Data!H4041</f>
        <v/>
      </c>
      <c r="I4041">
        <f>Raw_Data!I4041</f>
        <v/>
      </c>
      <c r="J4041" s="12">
        <f>Raw_Data!J4041</f>
        <v/>
      </c>
      <c r="K4041" s="13">
        <f>Raw_Data!K4041</f>
        <v/>
      </c>
      <c r="L4041" s="12">
        <f>Raw_Data!L4041</f>
        <v/>
      </c>
      <c r="M4041" s="12">
        <f>Raw_Data!M4041</f>
        <v/>
      </c>
      <c r="N4041" s="12">
        <f>Raw_Data!N4041</f>
        <v/>
      </c>
      <c r="O4041">
        <f>Raw_Data!O4041</f>
        <v/>
      </c>
      <c r="P4041">
        <f>Raw_Data!P4041</f>
        <v/>
      </c>
      <c r="Q4041">
        <f>Raw_Data!Q4041</f>
        <v/>
      </c>
      <c r="R4041">
        <f>Raw_Data!R4041</f>
        <v/>
      </c>
      <c r="S4041">
        <f>Raw_Data!S4041</f>
        <v/>
      </c>
      <c r="T4041">
        <f>YEAR(B4041)</f>
        <v/>
      </c>
      <c r="U4041">
        <f>MONTH(B4041)</f>
        <v/>
      </c>
      <c r="V4041">
        <f>TEXT(B4041,"mmm")</f>
        <v/>
      </c>
      <c r="W4041" s="15">
        <f>IFERROR(N4041/L4041,0)</f>
        <v/>
      </c>
      <c r="X4041">
        <f>IF(K4041=0,"No Discount",IF(K4041&lt;=5%,"Low",IF(K4041&lt;=15%,"Medium","High")))</f>
        <v/>
      </c>
      <c r="Y4041">
        <f>IF(L4041&gt;=20000,"High Value",IF(L4041&gt;=5000,"Medium Value","Low Value"))</f>
        <v/>
      </c>
      <c r="Z4041">
        <f>IF(R4041&lt;=3,"Fast",IF(R4041&lt;=5,"On Time","Delayed"))</f>
        <v/>
      </c>
    </row>
    <row r="4042">
      <c r="A4042">
        <f>Raw_Data!A4042</f>
        <v/>
      </c>
      <c r="B4042" s="11">
        <f>Raw_Data!B4042</f>
        <v/>
      </c>
      <c r="C4042">
        <f>Raw_Data!C4042</f>
        <v/>
      </c>
      <c r="D4042">
        <f>Raw_Data!D4042</f>
        <v/>
      </c>
      <c r="E4042">
        <f>Raw_Data!E4042</f>
        <v/>
      </c>
      <c r="F4042">
        <f>Raw_Data!F4042</f>
        <v/>
      </c>
      <c r="G4042">
        <f>Raw_Data!G4042</f>
        <v/>
      </c>
      <c r="H4042">
        <f>Raw_Data!H4042</f>
        <v/>
      </c>
      <c r="I4042">
        <f>Raw_Data!I4042</f>
        <v/>
      </c>
      <c r="J4042" s="12">
        <f>Raw_Data!J4042</f>
        <v/>
      </c>
      <c r="K4042" s="13">
        <f>Raw_Data!K4042</f>
        <v/>
      </c>
      <c r="L4042" s="12">
        <f>Raw_Data!L4042</f>
        <v/>
      </c>
      <c r="M4042" s="12">
        <f>Raw_Data!M4042</f>
        <v/>
      </c>
      <c r="N4042" s="12">
        <f>Raw_Data!N4042</f>
        <v/>
      </c>
      <c r="O4042">
        <f>Raw_Data!O4042</f>
        <v/>
      </c>
      <c r="P4042">
        <f>Raw_Data!P4042</f>
        <v/>
      </c>
      <c r="Q4042">
        <f>Raw_Data!Q4042</f>
        <v/>
      </c>
      <c r="R4042">
        <f>Raw_Data!R4042</f>
        <v/>
      </c>
      <c r="S4042">
        <f>Raw_Data!S4042</f>
        <v/>
      </c>
      <c r="T4042">
        <f>YEAR(B4042)</f>
        <v/>
      </c>
      <c r="U4042">
        <f>MONTH(B4042)</f>
        <v/>
      </c>
      <c r="V4042">
        <f>TEXT(B4042,"mmm")</f>
        <v/>
      </c>
      <c r="W4042" s="15">
        <f>IFERROR(N4042/L4042,0)</f>
        <v/>
      </c>
      <c r="X4042">
        <f>IF(K4042=0,"No Discount",IF(K4042&lt;=5%,"Low",IF(K4042&lt;=15%,"Medium","High")))</f>
        <v/>
      </c>
      <c r="Y4042">
        <f>IF(L4042&gt;=20000,"High Value",IF(L4042&gt;=5000,"Medium Value","Low Value"))</f>
        <v/>
      </c>
      <c r="Z4042">
        <f>IF(R4042&lt;=3,"Fast",IF(R4042&lt;=5,"On Time","Delayed"))</f>
        <v/>
      </c>
    </row>
    <row r="4043">
      <c r="A4043">
        <f>Raw_Data!A4043</f>
        <v/>
      </c>
      <c r="B4043" s="11">
        <f>Raw_Data!B4043</f>
        <v/>
      </c>
      <c r="C4043">
        <f>Raw_Data!C4043</f>
        <v/>
      </c>
      <c r="D4043">
        <f>Raw_Data!D4043</f>
        <v/>
      </c>
      <c r="E4043">
        <f>Raw_Data!E4043</f>
        <v/>
      </c>
      <c r="F4043">
        <f>Raw_Data!F4043</f>
        <v/>
      </c>
      <c r="G4043">
        <f>Raw_Data!G4043</f>
        <v/>
      </c>
      <c r="H4043">
        <f>Raw_Data!H4043</f>
        <v/>
      </c>
      <c r="I4043">
        <f>Raw_Data!I4043</f>
        <v/>
      </c>
      <c r="J4043" s="12">
        <f>Raw_Data!J4043</f>
        <v/>
      </c>
      <c r="K4043" s="13">
        <f>Raw_Data!K4043</f>
        <v/>
      </c>
      <c r="L4043" s="12">
        <f>Raw_Data!L4043</f>
        <v/>
      </c>
      <c r="M4043" s="12">
        <f>Raw_Data!M4043</f>
        <v/>
      </c>
      <c r="N4043" s="12">
        <f>Raw_Data!N4043</f>
        <v/>
      </c>
      <c r="O4043">
        <f>Raw_Data!O4043</f>
        <v/>
      </c>
      <c r="P4043">
        <f>Raw_Data!P4043</f>
        <v/>
      </c>
      <c r="Q4043">
        <f>Raw_Data!Q4043</f>
        <v/>
      </c>
      <c r="R4043">
        <f>Raw_Data!R4043</f>
        <v/>
      </c>
      <c r="S4043">
        <f>Raw_Data!S4043</f>
        <v/>
      </c>
      <c r="T4043">
        <f>YEAR(B4043)</f>
        <v/>
      </c>
      <c r="U4043">
        <f>MONTH(B4043)</f>
        <v/>
      </c>
      <c r="V4043">
        <f>TEXT(B4043,"mmm")</f>
        <v/>
      </c>
      <c r="W4043" s="15">
        <f>IFERROR(N4043/L4043,0)</f>
        <v/>
      </c>
      <c r="X4043">
        <f>IF(K4043=0,"No Discount",IF(K4043&lt;=5%,"Low",IF(K4043&lt;=15%,"Medium","High")))</f>
        <v/>
      </c>
      <c r="Y4043">
        <f>IF(L4043&gt;=20000,"High Value",IF(L4043&gt;=5000,"Medium Value","Low Value"))</f>
        <v/>
      </c>
      <c r="Z4043">
        <f>IF(R4043&lt;=3,"Fast",IF(R4043&lt;=5,"On Time","Delayed"))</f>
        <v/>
      </c>
    </row>
    <row r="4044">
      <c r="A4044">
        <f>Raw_Data!A4044</f>
        <v/>
      </c>
      <c r="B4044" s="11">
        <f>Raw_Data!B4044</f>
        <v/>
      </c>
      <c r="C4044">
        <f>Raw_Data!C4044</f>
        <v/>
      </c>
      <c r="D4044">
        <f>Raw_Data!D4044</f>
        <v/>
      </c>
      <c r="E4044">
        <f>Raw_Data!E4044</f>
        <v/>
      </c>
      <c r="F4044">
        <f>Raw_Data!F4044</f>
        <v/>
      </c>
      <c r="G4044">
        <f>Raw_Data!G4044</f>
        <v/>
      </c>
      <c r="H4044">
        <f>Raw_Data!H4044</f>
        <v/>
      </c>
      <c r="I4044">
        <f>Raw_Data!I4044</f>
        <v/>
      </c>
      <c r="J4044" s="12">
        <f>Raw_Data!J4044</f>
        <v/>
      </c>
      <c r="K4044" s="13">
        <f>Raw_Data!K4044</f>
        <v/>
      </c>
      <c r="L4044" s="12">
        <f>Raw_Data!L4044</f>
        <v/>
      </c>
      <c r="M4044" s="12">
        <f>Raw_Data!M4044</f>
        <v/>
      </c>
      <c r="N4044" s="12">
        <f>Raw_Data!N4044</f>
        <v/>
      </c>
      <c r="O4044">
        <f>Raw_Data!O4044</f>
        <v/>
      </c>
      <c r="P4044">
        <f>Raw_Data!P4044</f>
        <v/>
      </c>
      <c r="Q4044">
        <f>Raw_Data!Q4044</f>
        <v/>
      </c>
      <c r="R4044">
        <f>Raw_Data!R4044</f>
        <v/>
      </c>
      <c r="S4044">
        <f>Raw_Data!S4044</f>
        <v/>
      </c>
      <c r="T4044">
        <f>YEAR(B4044)</f>
        <v/>
      </c>
      <c r="U4044">
        <f>MONTH(B4044)</f>
        <v/>
      </c>
      <c r="V4044">
        <f>TEXT(B4044,"mmm")</f>
        <v/>
      </c>
      <c r="W4044" s="15">
        <f>IFERROR(N4044/L4044,0)</f>
        <v/>
      </c>
      <c r="X4044">
        <f>IF(K4044=0,"No Discount",IF(K4044&lt;=5%,"Low",IF(K4044&lt;=15%,"Medium","High")))</f>
        <v/>
      </c>
      <c r="Y4044">
        <f>IF(L4044&gt;=20000,"High Value",IF(L4044&gt;=5000,"Medium Value","Low Value"))</f>
        <v/>
      </c>
      <c r="Z4044">
        <f>IF(R4044&lt;=3,"Fast",IF(R4044&lt;=5,"On Time","Delayed"))</f>
        <v/>
      </c>
    </row>
    <row r="4045">
      <c r="A4045">
        <f>Raw_Data!A4045</f>
        <v/>
      </c>
      <c r="B4045" s="11">
        <f>Raw_Data!B4045</f>
        <v/>
      </c>
      <c r="C4045">
        <f>Raw_Data!C4045</f>
        <v/>
      </c>
      <c r="D4045">
        <f>Raw_Data!D4045</f>
        <v/>
      </c>
      <c r="E4045">
        <f>Raw_Data!E4045</f>
        <v/>
      </c>
      <c r="F4045">
        <f>Raw_Data!F4045</f>
        <v/>
      </c>
      <c r="G4045">
        <f>Raw_Data!G4045</f>
        <v/>
      </c>
      <c r="H4045">
        <f>Raw_Data!H4045</f>
        <v/>
      </c>
      <c r="I4045">
        <f>Raw_Data!I4045</f>
        <v/>
      </c>
      <c r="J4045" s="12">
        <f>Raw_Data!J4045</f>
        <v/>
      </c>
      <c r="K4045" s="13">
        <f>Raw_Data!K4045</f>
        <v/>
      </c>
      <c r="L4045" s="12">
        <f>Raw_Data!L4045</f>
        <v/>
      </c>
      <c r="M4045" s="12">
        <f>Raw_Data!M4045</f>
        <v/>
      </c>
      <c r="N4045" s="12">
        <f>Raw_Data!N4045</f>
        <v/>
      </c>
      <c r="O4045">
        <f>Raw_Data!O4045</f>
        <v/>
      </c>
      <c r="P4045">
        <f>Raw_Data!P4045</f>
        <v/>
      </c>
      <c r="Q4045">
        <f>Raw_Data!Q4045</f>
        <v/>
      </c>
      <c r="R4045">
        <f>Raw_Data!R4045</f>
        <v/>
      </c>
      <c r="S4045">
        <f>Raw_Data!S4045</f>
        <v/>
      </c>
      <c r="T4045">
        <f>YEAR(B4045)</f>
        <v/>
      </c>
      <c r="U4045">
        <f>MONTH(B4045)</f>
        <v/>
      </c>
      <c r="V4045">
        <f>TEXT(B4045,"mmm")</f>
        <v/>
      </c>
      <c r="W4045" s="15">
        <f>IFERROR(N4045/L4045,0)</f>
        <v/>
      </c>
      <c r="X4045">
        <f>IF(K4045=0,"No Discount",IF(K4045&lt;=5%,"Low",IF(K4045&lt;=15%,"Medium","High")))</f>
        <v/>
      </c>
      <c r="Y4045">
        <f>IF(L4045&gt;=20000,"High Value",IF(L4045&gt;=5000,"Medium Value","Low Value"))</f>
        <v/>
      </c>
      <c r="Z4045">
        <f>IF(R4045&lt;=3,"Fast",IF(R4045&lt;=5,"On Time","Delayed"))</f>
        <v/>
      </c>
    </row>
    <row r="4046">
      <c r="A4046">
        <f>Raw_Data!A4046</f>
        <v/>
      </c>
      <c r="B4046" s="11">
        <f>Raw_Data!B4046</f>
        <v/>
      </c>
      <c r="C4046">
        <f>Raw_Data!C4046</f>
        <v/>
      </c>
      <c r="D4046">
        <f>Raw_Data!D4046</f>
        <v/>
      </c>
      <c r="E4046">
        <f>Raw_Data!E4046</f>
        <v/>
      </c>
      <c r="F4046">
        <f>Raw_Data!F4046</f>
        <v/>
      </c>
      <c r="G4046">
        <f>Raw_Data!G4046</f>
        <v/>
      </c>
      <c r="H4046">
        <f>Raw_Data!H4046</f>
        <v/>
      </c>
      <c r="I4046">
        <f>Raw_Data!I4046</f>
        <v/>
      </c>
      <c r="J4046" s="12">
        <f>Raw_Data!J4046</f>
        <v/>
      </c>
      <c r="K4046" s="13">
        <f>Raw_Data!K4046</f>
        <v/>
      </c>
      <c r="L4046" s="12">
        <f>Raw_Data!L4046</f>
        <v/>
      </c>
      <c r="M4046" s="12">
        <f>Raw_Data!M4046</f>
        <v/>
      </c>
      <c r="N4046" s="12">
        <f>Raw_Data!N4046</f>
        <v/>
      </c>
      <c r="O4046">
        <f>Raw_Data!O4046</f>
        <v/>
      </c>
      <c r="P4046">
        <f>Raw_Data!P4046</f>
        <v/>
      </c>
      <c r="Q4046">
        <f>Raw_Data!Q4046</f>
        <v/>
      </c>
      <c r="R4046">
        <f>Raw_Data!R4046</f>
        <v/>
      </c>
      <c r="S4046">
        <f>Raw_Data!S4046</f>
        <v/>
      </c>
      <c r="T4046">
        <f>YEAR(B4046)</f>
        <v/>
      </c>
      <c r="U4046">
        <f>MONTH(B4046)</f>
        <v/>
      </c>
      <c r="V4046">
        <f>TEXT(B4046,"mmm")</f>
        <v/>
      </c>
      <c r="W4046" s="15">
        <f>IFERROR(N4046/L4046,0)</f>
        <v/>
      </c>
      <c r="X4046">
        <f>IF(K4046=0,"No Discount",IF(K4046&lt;=5%,"Low",IF(K4046&lt;=15%,"Medium","High")))</f>
        <v/>
      </c>
      <c r="Y4046">
        <f>IF(L4046&gt;=20000,"High Value",IF(L4046&gt;=5000,"Medium Value","Low Value"))</f>
        <v/>
      </c>
      <c r="Z4046">
        <f>IF(R4046&lt;=3,"Fast",IF(R4046&lt;=5,"On Time","Delayed"))</f>
        <v/>
      </c>
    </row>
    <row r="4047">
      <c r="A4047">
        <f>Raw_Data!A4047</f>
        <v/>
      </c>
      <c r="B4047" s="11">
        <f>Raw_Data!B4047</f>
        <v/>
      </c>
      <c r="C4047">
        <f>Raw_Data!C4047</f>
        <v/>
      </c>
      <c r="D4047">
        <f>Raw_Data!D4047</f>
        <v/>
      </c>
      <c r="E4047">
        <f>Raw_Data!E4047</f>
        <v/>
      </c>
      <c r="F4047">
        <f>Raw_Data!F4047</f>
        <v/>
      </c>
      <c r="G4047">
        <f>Raw_Data!G4047</f>
        <v/>
      </c>
      <c r="H4047">
        <f>Raw_Data!H4047</f>
        <v/>
      </c>
      <c r="I4047">
        <f>Raw_Data!I4047</f>
        <v/>
      </c>
      <c r="J4047" s="12">
        <f>Raw_Data!J4047</f>
        <v/>
      </c>
      <c r="K4047" s="13">
        <f>Raw_Data!K4047</f>
        <v/>
      </c>
      <c r="L4047" s="12">
        <f>Raw_Data!L4047</f>
        <v/>
      </c>
      <c r="M4047" s="12">
        <f>Raw_Data!M4047</f>
        <v/>
      </c>
      <c r="N4047" s="12">
        <f>Raw_Data!N4047</f>
        <v/>
      </c>
      <c r="O4047">
        <f>Raw_Data!O4047</f>
        <v/>
      </c>
      <c r="P4047">
        <f>Raw_Data!P4047</f>
        <v/>
      </c>
      <c r="Q4047">
        <f>Raw_Data!Q4047</f>
        <v/>
      </c>
      <c r="R4047">
        <f>Raw_Data!R4047</f>
        <v/>
      </c>
      <c r="S4047">
        <f>Raw_Data!S4047</f>
        <v/>
      </c>
      <c r="T4047">
        <f>YEAR(B4047)</f>
        <v/>
      </c>
      <c r="U4047">
        <f>MONTH(B4047)</f>
        <v/>
      </c>
      <c r="V4047">
        <f>TEXT(B4047,"mmm")</f>
        <v/>
      </c>
      <c r="W4047" s="15">
        <f>IFERROR(N4047/L4047,0)</f>
        <v/>
      </c>
      <c r="X4047">
        <f>IF(K4047=0,"No Discount",IF(K4047&lt;=5%,"Low",IF(K4047&lt;=15%,"Medium","High")))</f>
        <v/>
      </c>
      <c r="Y4047">
        <f>IF(L4047&gt;=20000,"High Value",IF(L4047&gt;=5000,"Medium Value","Low Value"))</f>
        <v/>
      </c>
      <c r="Z4047">
        <f>IF(R4047&lt;=3,"Fast",IF(R4047&lt;=5,"On Time","Delayed"))</f>
        <v/>
      </c>
    </row>
    <row r="4048">
      <c r="A4048">
        <f>Raw_Data!A4048</f>
        <v/>
      </c>
      <c r="B4048" s="11">
        <f>Raw_Data!B4048</f>
        <v/>
      </c>
      <c r="C4048">
        <f>Raw_Data!C4048</f>
        <v/>
      </c>
      <c r="D4048">
        <f>Raw_Data!D4048</f>
        <v/>
      </c>
      <c r="E4048">
        <f>Raw_Data!E4048</f>
        <v/>
      </c>
      <c r="F4048">
        <f>Raw_Data!F4048</f>
        <v/>
      </c>
      <c r="G4048">
        <f>Raw_Data!G4048</f>
        <v/>
      </c>
      <c r="H4048">
        <f>Raw_Data!H4048</f>
        <v/>
      </c>
      <c r="I4048">
        <f>Raw_Data!I4048</f>
        <v/>
      </c>
      <c r="J4048" s="12">
        <f>Raw_Data!J4048</f>
        <v/>
      </c>
      <c r="K4048" s="13">
        <f>Raw_Data!K4048</f>
        <v/>
      </c>
      <c r="L4048" s="12">
        <f>Raw_Data!L4048</f>
        <v/>
      </c>
      <c r="M4048" s="12">
        <f>Raw_Data!M4048</f>
        <v/>
      </c>
      <c r="N4048" s="12">
        <f>Raw_Data!N4048</f>
        <v/>
      </c>
      <c r="O4048">
        <f>Raw_Data!O4048</f>
        <v/>
      </c>
      <c r="P4048">
        <f>Raw_Data!P4048</f>
        <v/>
      </c>
      <c r="Q4048">
        <f>Raw_Data!Q4048</f>
        <v/>
      </c>
      <c r="R4048">
        <f>Raw_Data!R4048</f>
        <v/>
      </c>
      <c r="S4048">
        <f>Raw_Data!S4048</f>
        <v/>
      </c>
      <c r="T4048">
        <f>YEAR(B4048)</f>
        <v/>
      </c>
      <c r="U4048">
        <f>MONTH(B4048)</f>
        <v/>
      </c>
      <c r="V4048">
        <f>TEXT(B4048,"mmm")</f>
        <v/>
      </c>
      <c r="W4048" s="15">
        <f>IFERROR(N4048/L4048,0)</f>
        <v/>
      </c>
      <c r="X4048">
        <f>IF(K4048=0,"No Discount",IF(K4048&lt;=5%,"Low",IF(K4048&lt;=15%,"Medium","High")))</f>
        <v/>
      </c>
      <c r="Y4048">
        <f>IF(L4048&gt;=20000,"High Value",IF(L4048&gt;=5000,"Medium Value","Low Value"))</f>
        <v/>
      </c>
      <c r="Z4048">
        <f>IF(R4048&lt;=3,"Fast",IF(R4048&lt;=5,"On Time","Delayed"))</f>
        <v/>
      </c>
    </row>
    <row r="4049">
      <c r="A4049">
        <f>Raw_Data!A4049</f>
        <v/>
      </c>
      <c r="B4049" s="11">
        <f>Raw_Data!B4049</f>
        <v/>
      </c>
      <c r="C4049">
        <f>Raw_Data!C4049</f>
        <v/>
      </c>
      <c r="D4049">
        <f>Raw_Data!D4049</f>
        <v/>
      </c>
      <c r="E4049">
        <f>Raw_Data!E4049</f>
        <v/>
      </c>
      <c r="F4049">
        <f>Raw_Data!F4049</f>
        <v/>
      </c>
      <c r="G4049">
        <f>Raw_Data!G4049</f>
        <v/>
      </c>
      <c r="H4049">
        <f>Raw_Data!H4049</f>
        <v/>
      </c>
      <c r="I4049">
        <f>Raw_Data!I4049</f>
        <v/>
      </c>
      <c r="J4049" s="12">
        <f>Raw_Data!J4049</f>
        <v/>
      </c>
      <c r="K4049" s="13">
        <f>Raw_Data!K4049</f>
        <v/>
      </c>
      <c r="L4049" s="12">
        <f>Raw_Data!L4049</f>
        <v/>
      </c>
      <c r="M4049" s="12">
        <f>Raw_Data!M4049</f>
        <v/>
      </c>
      <c r="N4049" s="12">
        <f>Raw_Data!N4049</f>
        <v/>
      </c>
      <c r="O4049">
        <f>Raw_Data!O4049</f>
        <v/>
      </c>
      <c r="P4049">
        <f>Raw_Data!P4049</f>
        <v/>
      </c>
      <c r="Q4049">
        <f>Raw_Data!Q4049</f>
        <v/>
      </c>
      <c r="R4049">
        <f>Raw_Data!R4049</f>
        <v/>
      </c>
      <c r="S4049">
        <f>Raw_Data!S4049</f>
        <v/>
      </c>
      <c r="T4049">
        <f>YEAR(B4049)</f>
        <v/>
      </c>
      <c r="U4049">
        <f>MONTH(B4049)</f>
        <v/>
      </c>
      <c r="V4049">
        <f>TEXT(B4049,"mmm")</f>
        <v/>
      </c>
      <c r="W4049" s="15">
        <f>IFERROR(N4049/L4049,0)</f>
        <v/>
      </c>
      <c r="X4049">
        <f>IF(K4049=0,"No Discount",IF(K4049&lt;=5%,"Low",IF(K4049&lt;=15%,"Medium","High")))</f>
        <v/>
      </c>
      <c r="Y4049">
        <f>IF(L4049&gt;=20000,"High Value",IF(L4049&gt;=5000,"Medium Value","Low Value"))</f>
        <v/>
      </c>
      <c r="Z4049">
        <f>IF(R4049&lt;=3,"Fast",IF(R4049&lt;=5,"On Time","Delayed"))</f>
        <v/>
      </c>
    </row>
    <row r="4050">
      <c r="A4050">
        <f>Raw_Data!A4050</f>
        <v/>
      </c>
      <c r="B4050" s="11">
        <f>Raw_Data!B4050</f>
        <v/>
      </c>
      <c r="C4050">
        <f>Raw_Data!C4050</f>
        <v/>
      </c>
      <c r="D4050">
        <f>Raw_Data!D4050</f>
        <v/>
      </c>
      <c r="E4050">
        <f>Raw_Data!E4050</f>
        <v/>
      </c>
      <c r="F4050">
        <f>Raw_Data!F4050</f>
        <v/>
      </c>
      <c r="G4050">
        <f>Raw_Data!G4050</f>
        <v/>
      </c>
      <c r="H4050">
        <f>Raw_Data!H4050</f>
        <v/>
      </c>
      <c r="I4050">
        <f>Raw_Data!I4050</f>
        <v/>
      </c>
      <c r="J4050" s="12">
        <f>Raw_Data!J4050</f>
        <v/>
      </c>
      <c r="K4050" s="13">
        <f>Raw_Data!K4050</f>
        <v/>
      </c>
      <c r="L4050" s="12">
        <f>Raw_Data!L4050</f>
        <v/>
      </c>
      <c r="M4050" s="12">
        <f>Raw_Data!M4050</f>
        <v/>
      </c>
      <c r="N4050" s="12">
        <f>Raw_Data!N4050</f>
        <v/>
      </c>
      <c r="O4050">
        <f>Raw_Data!O4050</f>
        <v/>
      </c>
      <c r="P4050">
        <f>Raw_Data!P4050</f>
        <v/>
      </c>
      <c r="Q4050">
        <f>Raw_Data!Q4050</f>
        <v/>
      </c>
      <c r="R4050">
        <f>Raw_Data!R4050</f>
        <v/>
      </c>
      <c r="S4050">
        <f>Raw_Data!S4050</f>
        <v/>
      </c>
      <c r="T4050">
        <f>YEAR(B4050)</f>
        <v/>
      </c>
      <c r="U4050">
        <f>MONTH(B4050)</f>
        <v/>
      </c>
      <c r="V4050">
        <f>TEXT(B4050,"mmm")</f>
        <v/>
      </c>
      <c r="W4050" s="15">
        <f>IFERROR(N4050/L4050,0)</f>
        <v/>
      </c>
      <c r="X4050">
        <f>IF(K4050=0,"No Discount",IF(K4050&lt;=5%,"Low",IF(K4050&lt;=15%,"Medium","High")))</f>
        <v/>
      </c>
      <c r="Y4050">
        <f>IF(L4050&gt;=20000,"High Value",IF(L4050&gt;=5000,"Medium Value","Low Value"))</f>
        <v/>
      </c>
      <c r="Z4050">
        <f>IF(R4050&lt;=3,"Fast",IF(R4050&lt;=5,"On Time","Delayed"))</f>
        <v/>
      </c>
    </row>
    <row r="4051">
      <c r="A4051">
        <f>Raw_Data!A4051</f>
        <v/>
      </c>
      <c r="B4051" s="11">
        <f>Raw_Data!B4051</f>
        <v/>
      </c>
      <c r="C4051">
        <f>Raw_Data!C4051</f>
        <v/>
      </c>
      <c r="D4051">
        <f>Raw_Data!D4051</f>
        <v/>
      </c>
      <c r="E4051">
        <f>Raw_Data!E4051</f>
        <v/>
      </c>
      <c r="F4051">
        <f>Raw_Data!F4051</f>
        <v/>
      </c>
      <c r="G4051">
        <f>Raw_Data!G4051</f>
        <v/>
      </c>
      <c r="H4051">
        <f>Raw_Data!H4051</f>
        <v/>
      </c>
      <c r="I4051">
        <f>Raw_Data!I4051</f>
        <v/>
      </c>
      <c r="J4051" s="12">
        <f>Raw_Data!J4051</f>
        <v/>
      </c>
      <c r="K4051" s="13">
        <f>Raw_Data!K4051</f>
        <v/>
      </c>
      <c r="L4051" s="12">
        <f>Raw_Data!L4051</f>
        <v/>
      </c>
      <c r="M4051" s="12">
        <f>Raw_Data!M4051</f>
        <v/>
      </c>
      <c r="N4051" s="12">
        <f>Raw_Data!N4051</f>
        <v/>
      </c>
      <c r="O4051">
        <f>Raw_Data!O4051</f>
        <v/>
      </c>
      <c r="P4051">
        <f>Raw_Data!P4051</f>
        <v/>
      </c>
      <c r="Q4051">
        <f>Raw_Data!Q4051</f>
        <v/>
      </c>
      <c r="R4051">
        <f>Raw_Data!R4051</f>
        <v/>
      </c>
      <c r="S4051">
        <f>Raw_Data!S4051</f>
        <v/>
      </c>
      <c r="T4051">
        <f>YEAR(B4051)</f>
        <v/>
      </c>
      <c r="U4051">
        <f>MONTH(B4051)</f>
        <v/>
      </c>
      <c r="V4051">
        <f>TEXT(B4051,"mmm")</f>
        <v/>
      </c>
      <c r="W4051" s="15">
        <f>IFERROR(N4051/L4051,0)</f>
        <v/>
      </c>
      <c r="X4051">
        <f>IF(K4051=0,"No Discount",IF(K4051&lt;=5%,"Low",IF(K4051&lt;=15%,"Medium","High")))</f>
        <v/>
      </c>
      <c r="Y4051">
        <f>IF(L4051&gt;=20000,"High Value",IF(L4051&gt;=5000,"Medium Value","Low Value"))</f>
        <v/>
      </c>
      <c r="Z4051">
        <f>IF(R4051&lt;=3,"Fast",IF(R4051&lt;=5,"On Time","Delayed"))</f>
        <v/>
      </c>
    </row>
    <row r="4052">
      <c r="A4052">
        <f>Raw_Data!A4052</f>
        <v/>
      </c>
      <c r="B4052" s="11">
        <f>Raw_Data!B4052</f>
        <v/>
      </c>
      <c r="C4052">
        <f>Raw_Data!C4052</f>
        <v/>
      </c>
      <c r="D4052">
        <f>Raw_Data!D4052</f>
        <v/>
      </c>
      <c r="E4052">
        <f>Raw_Data!E4052</f>
        <v/>
      </c>
      <c r="F4052">
        <f>Raw_Data!F4052</f>
        <v/>
      </c>
      <c r="G4052">
        <f>Raw_Data!G4052</f>
        <v/>
      </c>
      <c r="H4052">
        <f>Raw_Data!H4052</f>
        <v/>
      </c>
      <c r="I4052">
        <f>Raw_Data!I4052</f>
        <v/>
      </c>
      <c r="J4052" s="12">
        <f>Raw_Data!J4052</f>
        <v/>
      </c>
      <c r="K4052" s="13">
        <f>Raw_Data!K4052</f>
        <v/>
      </c>
      <c r="L4052" s="12">
        <f>Raw_Data!L4052</f>
        <v/>
      </c>
      <c r="M4052" s="12">
        <f>Raw_Data!M4052</f>
        <v/>
      </c>
      <c r="N4052" s="12">
        <f>Raw_Data!N4052</f>
        <v/>
      </c>
      <c r="O4052">
        <f>Raw_Data!O4052</f>
        <v/>
      </c>
      <c r="P4052">
        <f>Raw_Data!P4052</f>
        <v/>
      </c>
      <c r="Q4052">
        <f>Raw_Data!Q4052</f>
        <v/>
      </c>
      <c r="R4052">
        <f>Raw_Data!R4052</f>
        <v/>
      </c>
      <c r="S4052">
        <f>Raw_Data!S4052</f>
        <v/>
      </c>
      <c r="T4052">
        <f>YEAR(B4052)</f>
        <v/>
      </c>
      <c r="U4052">
        <f>MONTH(B4052)</f>
        <v/>
      </c>
      <c r="V4052">
        <f>TEXT(B4052,"mmm")</f>
        <v/>
      </c>
      <c r="W4052" s="15">
        <f>IFERROR(N4052/L4052,0)</f>
        <v/>
      </c>
      <c r="X4052">
        <f>IF(K4052=0,"No Discount",IF(K4052&lt;=5%,"Low",IF(K4052&lt;=15%,"Medium","High")))</f>
        <v/>
      </c>
      <c r="Y4052">
        <f>IF(L4052&gt;=20000,"High Value",IF(L4052&gt;=5000,"Medium Value","Low Value"))</f>
        <v/>
      </c>
      <c r="Z4052">
        <f>IF(R4052&lt;=3,"Fast",IF(R4052&lt;=5,"On Time","Delayed"))</f>
        <v/>
      </c>
    </row>
    <row r="4053">
      <c r="A4053">
        <f>Raw_Data!A4053</f>
        <v/>
      </c>
      <c r="B4053" s="11">
        <f>Raw_Data!B4053</f>
        <v/>
      </c>
      <c r="C4053">
        <f>Raw_Data!C4053</f>
        <v/>
      </c>
      <c r="D4053">
        <f>Raw_Data!D4053</f>
        <v/>
      </c>
      <c r="E4053">
        <f>Raw_Data!E4053</f>
        <v/>
      </c>
      <c r="F4053">
        <f>Raw_Data!F4053</f>
        <v/>
      </c>
      <c r="G4053">
        <f>Raw_Data!G4053</f>
        <v/>
      </c>
      <c r="H4053">
        <f>Raw_Data!H4053</f>
        <v/>
      </c>
      <c r="I4053">
        <f>Raw_Data!I4053</f>
        <v/>
      </c>
      <c r="J4053" s="12">
        <f>Raw_Data!J4053</f>
        <v/>
      </c>
      <c r="K4053" s="13">
        <f>Raw_Data!K4053</f>
        <v/>
      </c>
      <c r="L4053" s="12">
        <f>Raw_Data!L4053</f>
        <v/>
      </c>
      <c r="M4053" s="12">
        <f>Raw_Data!M4053</f>
        <v/>
      </c>
      <c r="N4053" s="12">
        <f>Raw_Data!N4053</f>
        <v/>
      </c>
      <c r="O4053">
        <f>Raw_Data!O4053</f>
        <v/>
      </c>
      <c r="P4053">
        <f>Raw_Data!P4053</f>
        <v/>
      </c>
      <c r="Q4053">
        <f>Raw_Data!Q4053</f>
        <v/>
      </c>
      <c r="R4053">
        <f>Raw_Data!R4053</f>
        <v/>
      </c>
      <c r="S4053">
        <f>Raw_Data!S4053</f>
        <v/>
      </c>
      <c r="T4053">
        <f>YEAR(B4053)</f>
        <v/>
      </c>
      <c r="U4053">
        <f>MONTH(B4053)</f>
        <v/>
      </c>
      <c r="V4053">
        <f>TEXT(B4053,"mmm")</f>
        <v/>
      </c>
      <c r="W4053" s="15">
        <f>IFERROR(N4053/L4053,0)</f>
        <v/>
      </c>
      <c r="X4053">
        <f>IF(K4053=0,"No Discount",IF(K4053&lt;=5%,"Low",IF(K4053&lt;=15%,"Medium","High")))</f>
        <v/>
      </c>
      <c r="Y4053">
        <f>IF(L4053&gt;=20000,"High Value",IF(L4053&gt;=5000,"Medium Value","Low Value"))</f>
        <v/>
      </c>
      <c r="Z4053">
        <f>IF(R4053&lt;=3,"Fast",IF(R4053&lt;=5,"On Time","Delayed"))</f>
        <v/>
      </c>
    </row>
    <row r="4054">
      <c r="A4054">
        <f>Raw_Data!A4054</f>
        <v/>
      </c>
      <c r="B4054" s="11">
        <f>Raw_Data!B4054</f>
        <v/>
      </c>
      <c r="C4054">
        <f>Raw_Data!C4054</f>
        <v/>
      </c>
      <c r="D4054">
        <f>Raw_Data!D4054</f>
        <v/>
      </c>
      <c r="E4054">
        <f>Raw_Data!E4054</f>
        <v/>
      </c>
      <c r="F4054">
        <f>Raw_Data!F4054</f>
        <v/>
      </c>
      <c r="G4054">
        <f>Raw_Data!G4054</f>
        <v/>
      </c>
      <c r="H4054">
        <f>Raw_Data!H4054</f>
        <v/>
      </c>
      <c r="I4054">
        <f>Raw_Data!I4054</f>
        <v/>
      </c>
      <c r="J4054" s="12">
        <f>Raw_Data!J4054</f>
        <v/>
      </c>
      <c r="K4054" s="13">
        <f>Raw_Data!K4054</f>
        <v/>
      </c>
      <c r="L4054" s="12">
        <f>Raw_Data!L4054</f>
        <v/>
      </c>
      <c r="M4054" s="12">
        <f>Raw_Data!M4054</f>
        <v/>
      </c>
      <c r="N4054" s="12">
        <f>Raw_Data!N4054</f>
        <v/>
      </c>
      <c r="O4054">
        <f>Raw_Data!O4054</f>
        <v/>
      </c>
      <c r="P4054">
        <f>Raw_Data!P4054</f>
        <v/>
      </c>
      <c r="Q4054">
        <f>Raw_Data!Q4054</f>
        <v/>
      </c>
      <c r="R4054">
        <f>Raw_Data!R4054</f>
        <v/>
      </c>
      <c r="S4054">
        <f>Raw_Data!S4054</f>
        <v/>
      </c>
      <c r="T4054">
        <f>YEAR(B4054)</f>
        <v/>
      </c>
      <c r="U4054">
        <f>MONTH(B4054)</f>
        <v/>
      </c>
      <c r="V4054">
        <f>TEXT(B4054,"mmm")</f>
        <v/>
      </c>
      <c r="W4054" s="15">
        <f>IFERROR(N4054/L4054,0)</f>
        <v/>
      </c>
      <c r="X4054">
        <f>IF(K4054=0,"No Discount",IF(K4054&lt;=5%,"Low",IF(K4054&lt;=15%,"Medium","High")))</f>
        <v/>
      </c>
      <c r="Y4054">
        <f>IF(L4054&gt;=20000,"High Value",IF(L4054&gt;=5000,"Medium Value","Low Value"))</f>
        <v/>
      </c>
      <c r="Z4054">
        <f>IF(R4054&lt;=3,"Fast",IF(R4054&lt;=5,"On Time","Delayed"))</f>
        <v/>
      </c>
    </row>
    <row r="4055">
      <c r="A4055">
        <f>Raw_Data!A4055</f>
        <v/>
      </c>
      <c r="B4055" s="11">
        <f>Raw_Data!B4055</f>
        <v/>
      </c>
      <c r="C4055">
        <f>Raw_Data!C4055</f>
        <v/>
      </c>
      <c r="D4055">
        <f>Raw_Data!D4055</f>
        <v/>
      </c>
      <c r="E4055">
        <f>Raw_Data!E4055</f>
        <v/>
      </c>
      <c r="F4055">
        <f>Raw_Data!F4055</f>
        <v/>
      </c>
      <c r="G4055">
        <f>Raw_Data!G4055</f>
        <v/>
      </c>
      <c r="H4055">
        <f>Raw_Data!H4055</f>
        <v/>
      </c>
      <c r="I4055">
        <f>Raw_Data!I4055</f>
        <v/>
      </c>
      <c r="J4055" s="12">
        <f>Raw_Data!J4055</f>
        <v/>
      </c>
      <c r="K4055" s="13">
        <f>Raw_Data!K4055</f>
        <v/>
      </c>
      <c r="L4055" s="12">
        <f>Raw_Data!L4055</f>
        <v/>
      </c>
      <c r="M4055" s="12">
        <f>Raw_Data!M4055</f>
        <v/>
      </c>
      <c r="N4055" s="12">
        <f>Raw_Data!N4055</f>
        <v/>
      </c>
      <c r="O4055">
        <f>Raw_Data!O4055</f>
        <v/>
      </c>
      <c r="P4055">
        <f>Raw_Data!P4055</f>
        <v/>
      </c>
      <c r="Q4055">
        <f>Raw_Data!Q4055</f>
        <v/>
      </c>
      <c r="R4055">
        <f>Raw_Data!R4055</f>
        <v/>
      </c>
      <c r="S4055">
        <f>Raw_Data!S4055</f>
        <v/>
      </c>
      <c r="T4055">
        <f>YEAR(B4055)</f>
        <v/>
      </c>
      <c r="U4055">
        <f>MONTH(B4055)</f>
        <v/>
      </c>
      <c r="V4055">
        <f>TEXT(B4055,"mmm")</f>
        <v/>
      </c>
      <c r="W4055" s="15">
        <f>IFERROR(N4055/L4055,0)</f>
        <v/>
      </c>
      <c r="X4055">
        <f>IF(K4055=0,"No Discount",IF(K4055&lt;=5%,"Low",IF(K4055&lt;=15%,"Medium","High")))</f>
        <v/>
      </c>
      <c r="Y4055">
        <f>IF(L4055&gt;=20000,"High Value",IF(L4055&gt;=5000,"Medium Value","Low Value"))</f>
        <v/>
      </c>
      <c r="Z4055">
        <f>IF(R4055&lt;=3,"Fast",IF(R4055&lt;=5,"On Time","Delayed"))</f>
        <v/>
      </c>
    </row>
    <row r="4056">
      <c r="A4056">
        <f>Raw_Data!A4056</f>
        <v/>
      </c>
      <c r="B4056" s="11">
        <f>Raw_Data!B4056</f>
        <v/>
      </c>
      <c r="C4056">
        <f>Raw_Data!C4056</f>
        <v/>
      </c>
      <c r="D4056">
        <f>Raw_Data!D4056</f>
        <v/>
      </c>
      <c r="E4056">
        <f>Raw_Data!E4056</f>
        <v/>
      </c>
      <c r="F4056">
        <f>Raw_Data!F4056</f>
        <v/>
      </c>
      <c r="G4056">
        <f>Raw_Data!G4056</f>
        <v/>
      </c>
      <c r="H4056">
        <f>Raw_Data!H4056</f>
        <v/>
      </c>
      <c r="I4056">
        <f>Raw_Data!I4056</f>
        <v/>
      </c>
      <c r="J4056" s="12">
        <f>Raw_Data!J4056</f>
        <v/>
      </c>
      <c r="K4056" s="13">
        <f>Raw_Data!K4056</f>
        <v/>
      </c>
      <c r="L4056" s="12">
        <f>Raw_Data!L4056</f>
        <v/>
      </c>
      <c r="M4056" s="12">
        <f>Raw_Data!M4056</f>
        <v/>
      </c>
      <c r="N4056" s="12">
        <f>Raw_Data!N4056</f>
        <v/>
      </c>
      <c r="O4056">
        <f>Raw_Data!O4056</f>
        <v/>
      </c>
      <c r="P4056">
        <f>Raw_Data!P4056</f>
        <v/>
      </c>
      <c r="Q4056">
        <f>Raw_Data!Q4056</f>
        <v/>
      </c>
      <c r="R4056">
        <f>Raw_Data!R4056</f>
        <v/>
      </c>
      <c r="S4056">
        <f>Raw_Data!S4056</f>
        <v/>
      </c>
      <c r="T4056">
        <f>YEAR(B4056)</f>
        <v/>
      </c>
      <c r="U4056">
        <f>MONTH(B4056)</f>
        <v/>
      </c>
      <c r="V4056">
        <f>TEXT(B4056,"mmm")</f>
        <v/>
      </c>
      <c r="W4056" s="15">
        <f>IFERROR(N4056/L4056,0)</f>
        <v/>
      </c>
      <c r="X4056">
        <f>IF(K4056=0,"No Discount",IF(K4056&lt;=5%,"Low",IF(K4056&lt;=15%,"Medium","High")))</f>
        <v/>
      </c>
      <c r="Y4056">
        <f>IF(L4056&gt;=20000,"High Value",IF(L4056&gt;=5000,"Medium Value","Low Value"))</f>
        <v/>
      </c>
      <c r="Z4056">
        <f>IF(R4056&lt;=3,"Fast",IF(R4056&lt;=5,"On Time","Delayed"))</f>
        <v/>
      </c>
    </row>
    <row r="4057">
      <c r="A4057">
        <f>Raw_Data!A4057</f>
        <v/>
      </c>
      <c r="B4057" s="11">
        <f>Raw_Data!B4057</f>
        <v/>
      </c>
      <c r="C4057">
        <f>Raw_Data!C4057</f>
        <v/>
      </c>
      <c r="D4057">
        <f>Raw_Data!D4057</f>
        <v/>
      </c>
      <c r="E4057">
        <f>Raw_Data!E4057</f>
        <v/>
      </c>
      <c r="F4057">
        <f>Raw_Data!F4057</f>
        <v/>
      </c>
      <c r="G4057">
        <f>Raw_Data!G4057</f>
        <v/>
      </c>
      <c r="H4057">
        <f>Raw_Data!H4057</f>
        <v/>
      </c>
      <c r="I4057">
        <f>Raw_Data!I4057</f>
        <v/>
      </c>
      <c r="J4057" s="12">
        <f>Raw_Data!J4057</f>
        <v/>
      </c>
      <c r="K4057" s="13">
        <f>Raw_Data!K4057</f>
        <v/>
      </c>
      <c r="L4057" s="12">
        <f>Raw_Data!L4057</f>
        <v/>
      </c>
      <c r="M4057" s="12">
        <f>Raw_Data!M4057</f>
        <v/>
      </c>
      <c r="N4057" s="12">
        <f>Raw_Data!N4057</f>
        <v/>
      </c>
      <c r="O4057">
        <f>Raw_Data!O4057</f>
        <v/>
      </c>
      <c r="P4057">
        <f>Raw_Data!P4057</f>
        <v/>
      </c>
      <c r="Q4057">
        <f>Raw_Data!Q4057</f>
        <v/>
      </c>
      <c r="R4057">
        <f>Raw_Data!R4057</f>
        <v/>
      </c>
      <c r="S4057">
        <f>Raw_Data!S4057</f>
        <v/>
      </c>
      <c r="T4057">
        <f>YEAR(B4057)</f>
        <v/>
      </c>
      <c r="U4057">
        <f>MONTH(B4057)</f>
        <v/>
      </c>
      <c r="V4057">
        <f>TEXT(B4057,"mmm")</f>
        <v/>
      </c>
      <c r="W4057" s="15">
        <f>IFERROR(N4057/L4057,0)</f>
        <v/>
      </c>
      <c r="X4057">
        <f>IF(K4057=0,"No Discount",IF(K4057&lt;=5%,"Low",IF(K4057&lt;=15%,"Medium","High")))</f>
        <v/>
      </c>
      <c r="Y4057">
        <f>IF(L4057&gt;=20000,"High Value",IF(L4057&gt;=5000,"Medium Value","Low Value"))</f>
        <v/>
      </c>
      <c r="Z4057">
        <f>IF(R4057&lt;=3,"Fast",IF(R4057&lt;=5,"On Time","Delayed"))</f>
        <v/>
      </c>
    </row>
    <row r="4058">
      <c r="A4058">
        <f>Raw_Data!A4058</f>
        <v/>
      </c>
      <c r="B4058" s="11">
        <f>Raw_Data!B4058</f>
        <v/>
      </c>
      <c r="C4058">
        <f>Raw_Data!C4058</f>
        <v/>
      </c>
      <c r="D4058">
        <f>Raw_Data!D4058</f>
        <v/>
      </c>
      <c r="E4058">
        <f>Raw_Data!E4058</f>
        <v/>
      </c>
      <c r="F4058">
        <f>Raw_Data!F4058</f>
        <v/>
      </c>
      <c r="G4058">
        <f>Raw_Data!G4058</f>
        <v/>
      </c>
      <c r="H4058">
        <f>Raw_Data!H4058</f>
        <v/>
      </c>
      <c r="I4058">
        <f>Raw_Data!I4058</f>
        <v/>
      </c>
      <c r="J4058" s="12">
        <f>Raw_Data!J4058</f>
        <v/>
      </c>
      <c r="K4058" s="13">
        <f>Raw_Data!K4058</f>
        <v/>
      </c>
      <c r="L4058" s="12">
        <f>Raw_Data!L4058</f>
        <v/>
      </c>
      <c r="M4058" s="12">
        <f>Raw_Data!M4058</f>
        <v/>
      </c>
      <c r="N4058" s="12">
        <f>Raw_Data!N4058</f>
        <v/>
      </c>
      <c r="O4058">
        <f>Raw_Data!O4058</f>
        <v/>
      </c>
      <c r="P4058">
        <f>Raw_Data!P4058</f>
        <v/>
      </c>
      <c r="Q4058">
        <f>Raw_Data!Q4058</f>
        <v/>
      </c>
      <c r="R4058">
        <f>Raw_Data!R4058</f>
        <v/>
      </c>
      <c r="S4058">
        <f>Raw_Data!S4058</f>
        <v/>
      </c>
      <c r="T4058">
        <f>YEAR(B4058)</f>
        <v/>
      </c>
      <c r="U4058">
        <f>MONTH(B4058)</f>
        <v/>
      </c>
      <c r="V4058">
        <f>TEXT(B4058,"mmm")</f>
        <v/>
      </c>
      <c r="W4058" s="15">
        <f>IFERROR(N4058/L4058,0)</f>
        <v/>
      </c>
      <c r="X4058">
        <f>IF(K4058=0,"No Discount",IF(K4058&lt;=5%,"Low",IF(K4058&lt;=15%,"Medium","High")))</f>
        <v/>
      </c>
      <c r="Y4058">
        <f>IF(L4058&gt;=20000,"High Value",IF(L4058&gt;=5000,"Medium Value","Low Value"))</f>
        <v/>
      </c>
      <c r="Z4058">
        <f>IF(R4058&lt;=3,"Fast",IF(R4058&lt;=5,"On Time","Delayed"))</f>
        <v/>
      </c>
    </row>
    <row r="4059">
      <c r="A4059">
        <f>Raw_Data!A4059</f>
        <v/>
      </c>
      <c r="B4059" s="11">
        <f>Raw_Data!B4059</f>
        <v/>
      </c>
      <c r="C4059">
        <f>Raw_Data!C4059</f>
        <v/>
      </c>
      <c r="D4059">
        <f>Raw_Data!D4059</f>
        <v/>
      </c>
      <c r="E4059">
        <f>Raw_Data!E4059</f>
        <v/>
      </c>
      <c r="F4059">
        <f>Raw_Data!F4059</f>
        <v/>
      </c>
      <c r="G4059">
        <f>Raw_Data!G4059</f>
        <v/>
      </c>
      <c r="H4059">
        <f>Raw_Data!H4059</f>
        <v/>
      </c>
      <c r="I4059">
        <f>Raw_Data!I4059</f>
        <v/>
      </c>
      <c r="J4059" s="12">
        <f>Raw_Data!J4059</f>
        <v/>
      </c>
      <c r="K4059" s="13">
        <f>Raw_Data!K4059</f>
        <v/>
      </c>
      <c r="L4059" s="12">
        <f>Raw_Data!L4059</f>
        <v/>
      </c>
      <c r="M4059" s="12">
        <f>Raw_Data!M4059</f>
        <v/>
      </c>
      <c r="N4059" s="12">
        <f>Raw_Data!N4059</f>
        <v/>
      </c>
      <c r="O4059">
        <f>Raw_Data!O4059</f>
        <v/>
      </c>
      <c r="P4059">
        <f>Raw_Data!P4059</f>
        <v/>
      </c>
      <c r="Q4059">
        <f>Raw_Data!Q4059</f>
        <v/>
      </c>
      <c r="R4059">
        <f>Raw_Data!R4059</f>
        <v/>
      </c>
      <c r="S4059">
        <f>Raw_Data!S4059</f>
        <v/>
      </c>
      <c r="T4059">
        <f>YEAR(B4059)</f>
        <v/>
      </c>
      <c r="U4059">
        <f>MONTH(B4059)</f>
        <v/>
      </c>
      <c r="V4059">
        <f>TEXT(B4059,"mmm")</f>
        <v/>
      </c>
      <c r="W4059" s="15">
        <f>IFERROR(N4059/L4059,0)</f>
        <v/>
      </c>
      <c r="X4059">
        <f>IF(K4059=0,"No Discount",IF(K4059&lt;=5%,"Low",IF(K4059&lt;=15%,"Medium","High")))</f>
        <v/>
      </c>
      <c r="Y4059">
        <f>IF(L4059&gt;=20000,"High Value",IF(L4059&gt;=5000,"Medium Value","Low Value"))</f>
        <v/>
      </c>
      <c r="Z4059">
        <f>IF(R4059&lt;=3,"Fast",IF(R4059&lt;=5,"On Time","Delayed"))</f>
        <v/>
      </c>
    </row>
    <row r="4060">
      <c r="A4060">
        <f>Raw_Data!A4060</f>
        <v/>
      </c>
      <c r="B4060" s="11">
        <f>Raw_Data!B4060</f>
        <v/>
      </c>
      <c r="C4060">
        <f>Raw_Data!C4060</f>
        <v/>
      </c>
      <c r="D4060">
        <f>Raw_Data!D4060</f>
        <v/>
      </c>
      <c r="E4060">
        <f>Raw_Data!E4060</f>
        <v/>
      </c>
      <c r="F4060">
        <f>Raw_Data!F4060</f>
        <v/>
      </c>
      <c r="G4060">
        <f>Raw_Data!G4060</f>
        <v/>
      </c>
      <c r="H4060">
        <f>Raw_Data!H4060</f>
        <v/>
      </c>
      <c r="I4060">
        <f>Raw_Data!I4060</f>
        <v/>
      </c>
      <c r="J4060" s="12">
        <f>Raw_Data!J4060</f>
        <v/>
      </c>
      <c r="K4060" s="13">
        <f>Raw_Data!K4060</f>
        <v/>
      </c>
      <c r="L4060" s="12">
        <f>Raw_Data!L4060</f>
        <v/>
      </c>
      <c r="M4060" s="12">
        <f>Raw_Data!M4060</f>
        <v/>
      </c>
      <c r="N4060" s="12">
        <f>Raw_Data!N4060</f>
        <v/>
      </c>
      <c r="O4060">
        <f>Raw_Data!O4060</f>
        <v/>
      </c>
      <c r="P4060">
        <f>Raw_Data!P4060</f>
        <v/>
      </c>
      <c r="Q4060">
        <f>Raw_Data!Q4060</f>
        <v/>
      </c>
      <c r="R4060">
        <f>Raw_Data!R4060</f>
        <v/>
      </c>
      <c r="S4060">
        <f>Raw_Data!S4060</f>
        <v/>
      </c>
      <c r="T4060">
        <f>YEAR(B4060)</f>
        <v/>
      </c>
      <c r="U4060">
        <f>MONTH(B4060)</f>
        <v/>
      </c>
      <c r="V4060">
        <f>TEXT(B4060,"mmm")</f>
        <v/>
      </c>
      <c r="W4060" s="15">
        <f>IFERROR(N4060/L4060,0)</f>
        <v/>
      </c>
      <c r="X4060">
        <f>IF(K4060=0,"No Discount",IF(K4060&lt;=5%,"Low",IF(K4060&lt;=15%,"Medium","High")))</f>
        <v/>
      </c>
      <c r="Y4060">
        <f>IF(L4060&gt;=20000,"High Value",IF(L4060&gt;=5000,"Medium Value","Low Value"))</f>
        <v/>
      </c>
      <c r="Z4060">
        <f>IF(R4060&lt;=3,"Fast",IF(R4060&lt;=5,"On Time","Delayed"))</f>
        <v/>
      </c>
    </row>
    <row r="4061">
      <c r="A4061">
        <f>Raw_Data!A4061</f>
        <v/>
      </c>
      <c r="B4061" s="11">
        <f>Raw_Data!B4061</f>
        <v/>
      </c>
      <c r="C4061">
        <f>Raw_Data!C4061</f>
        <v/>
      </c>
      <c r="D4061">
        <f>Raw_Data!D4061</f>
        <v/>
      </c>
      <c r="E4061">
        <f>Raw_Data!E4061</f>
        <v/>
      </c>
      <c r="F4061">
        <f>Raw_Data!F4061</f>
        <v/>
      </c>
      <c r="G4061">
        <f>Raw_Data!G4061</f>
        <v/>
      </c>
      <c r="H4061">
        <f>Raw_Data!H4061</f>
        <v/>
      </c>
      <c r="I4061">
        <f>Raw_Data!I4061</f>
        <v/>
      </c>
      <c r="J4061" s="12">
        <f>Raw_Data!J4061</f>
        <v/>
      </c>
      <c r="K4061" s="13">
        <f>Raw_Data!K4061</f>
        <v/>
      </c>
      <c r="L4061" s="12">
        <f>Raw_Data!L4061</f>
        <v/>
      </c>
      <c r="M4061" s="12">
        <f>Raw_Data!M4061</f>
        <v/>
      </c>
      <c r="N4061" s="12">
        <f>Raw_Data!N4061</f>
        <v/>
      </c>
      <c r="O4061">
        <f>Raw_Data!O4061</f>
        <v/>
      </c>
      <c r="P4061">
        <f>Raw_Data!P4061</f>
        <v/>
      </c>
      <c r="Q4061">
        <f>Raw_Data!Q4061</f>
        <v/>
      </c>
      <c r="R4061">
        <f>Raw_Data!R4061</f>
        <v/>
      </c>
      <c r="S4061">
        <f>Raw_Data!S4061</f>
        <v/>
      </c>
      <c r="T4061">
        <f>YEAR(B4061)</f>
        <v/>
      </c>
      <c r="U4061">
        <f>MONTH(B4061)</f>
        <v/>
      </c>
      <c r="V4061">
        <f>TEXT(B4061,"mmm")</f>
        <v/>
      </c>
      <c r="W4061" s="15">
        <f>IFERROR(N4061/L4061,0)</f>
        <v/>
      </c>
      <c r="X4061">
        <f>IF(K4061=0,"No Discount",IF(K4061&lt;=5%,"Low",IF(K4061&lt;=15%,"Medium","High")))</f>
        <v/>
      </c>
      <c r="Y4061">
        <f>IF(L4061&gt;=20000,"High Value",IF(L4061&gt;=5000,"Medium Value","Low Value"))</f>
        <v/>
      </c>
      <c r="Z4061">
        <f>IF(R4061&lt;=3,"Fast",IF(R4061&lt;=5,"On Time","Delayed"))</f>
        <v/>
      </c>
    </row>
    <row r="4062">
      <c r="A4062">
        <f>Raw_Data!A4062</f>
        <v/>
      </c>
      <c r="B4062" s="11">
        <f>Raw_Data!B4062</f>
        <v/>
      </c>
      <c r="C4062">
        <f>Raw_Data!C4062</f>
        <v/>
      </c>
      <c r="D4062">
        <f>Raw_Data!D4062</f>
        <v/>
      </c>
      <c r="E4062">
        <f>Raw_Data!E4062</f>
        <v/>
      </c>
      <c r="F4062">
        <f>Raw_Data!F4062</f>
        <v/>
      </c>
      <c r="G4062">
        <f>Raw_Data!G4062</f>
        <v/>
      </c>
      <c r="H4062">
        <f>Raw_Data!H4062</f>
        <v/>
      </c>
      <c r="I4062">
        <f>Raw_Data!I4062</f>
        <v/>
      </c>
      <c r="J4062" s="12">
        <f>Raw_Data!J4062</f>
        <v/>
      </c>
      <c r="K4062" s="13">
        <f>Raw_Data!K4062</f>
        <v/>
      </c>
      <c r="L4062" s="12">
        <f>Raw_Data!L4062</f>
        <v/>
      </c>
      <c r="M4062" s="12">
        <f>Raw_Data!M4062</f>
        <v/>
      </c>
      <c r="N4062" s="12">
        <f>Raw_Data!N4062</f>
        <v/>
      </c>
      <c r="O4062">
        <f>Raw_Data!O4062</f>
        <v/>
      </c>
      <c r="P4062">
        <f>Raw_Data!P4062</f>
        <v/>
      </c>
      <c r="Q4062">
        <f>Raw_Data!Q4062</f>
        <v/>
      </c>
      <c r="R4062">
        <f>Raw_Data!R4062</f>
        <v/>
      </c>
      <c r="S4062">
        <f>Raw_Data!S4062</f>
        <v/>
      </c>
      <c r="T4062">
        <f>YEAR(B4062)</f>
        <v/>
      </c>
      <c r="U4062">
        <f>MONTH(B4062)</f>
        <v/>
      </c>
      <c r="V4062">
        <f>TEXT(B4062,"mmm")</f>
        <v/>
      </c>
      <c r="W4062" s="15">
        <f>IFERROR(N4062/L4062,0)</f>
        <v/>
      </c>
      <c r="X4062">
        <f>IF(K4062=0,"No Discount",IF(K4062&lt;=5%,"Low",IF(K4062&lt;=15%,"Medium","High")))</f>
        <v/>
      </c>
      <c r="Y4062">
        <f>IF(L4062&gt;=20000,"High Value",IF(L4062&gt;=5000,"Medium Value","Low Value"))</f>
        <v/>
      </c>
      <c r="Z4062">
        <f>IF(R4062&lt;=3,"Fast",IF(R4062&lt;=5,"On Time","Delayed"))</f>
        <v/>
      </c>
    </row>
    <row r="4063">
      <c r="A4063">
        <f>Raw_Data!A4063</f>
        <v/>
      </c>
      <c r="B4063" s="11">
        <f>Raw_Data!B4063</f>
        <v/>
      </c>
      <c r="C4063">
        <f>Raw_Data!C4063</f>
        <v/>
      </c>
      <c r="D4063">
        <f>Raw_Data!D4063</f>
        <v/>
      </c>
      <c r="E4063">
        <f>Raw_Data!E4063</f>
        <v/>
      </c>
      <c r="F4063">
        <f>Raw_Data!F4063</f>
        <v/>
      </c>
      <c r="G4063">
        <f>Raw_Data!G4063</f>
        <v/>
      </c>
      <c r="H4063">
        <f>Raw_Data!H4063</f>
        <v/>
      </c>
      <c r="I4063">
        <f>Raw_Data!I4063</f>
        <v/>
      </c>
      <c r="J4063" s="12">
        <f>Raw_Data!J4063</f>
        <v/>
      </c>
      <c r="K4063" s="13">
        <f>Raw_Data!K4063</f>
        <v/>
      </c>
      <c r="L4063" s="12">
        <f>Raw_Data!L4063</f>
        <v/>
      </c>
      <c r="M4063" s="12">
        <f>Raw_Data!M4063</f>
        <v/>
      </c>
      <c r="N4063" s="12">
        <f>Raw_Data!N4063</f>
        <v/>
      </c>
      <c r="O4063">
        <f>Raw_Data!O4063</f>
        <v/>
      </c>
      <c r="P4063">
        <f>Raw_Data!P4063</f>
        <v/>
      </c>
      <c r="Q4063">
        <f>Raw_Data!Q4063</f>
        <v/>
      </c>
      <c r="R4063">
        <f>Raw_Data!R4063</f>
        <v/>
      </c>
      <c r="S4063">
        <f>Raw_Data!S4063</f>
        <v/>
      </c>
      <c r="T4063">
        <f>YEAR(B4063)</f>
        <v/>
      </c>
      <c r="U4063">
        <f>MONTH(B4063)</f>
        <v/>
      </c>
      <c r="V4063">
        <f>TEXT(B4063,"mmm")</f>
        <v/>
      </c>
      <c r="W4063" s="15">
        <f>IFERROR(N4063/L4063,0)</f>
        <v/>
      </c>
      <c r="X4063">
        <f>IF(K4063=0,"No Discount",IF(K4063&lt;=5%,"Low",IF(K4063&lt;=15%,"Medium","High")))</f>
        <v/>
      </c>
      <c r="Y4063">
        <f>IF(L4063&gt;=20000,"High Value",IF(L4063&gt;=5000,"Medium Value","Low Value"))</f>
        <v/>
      </c>
      <c r="Z4063">
        <f>IF(R4063&lt;=3,"Fast",IF(R4063&lt;=5,"On Time","Delayed"))</f>
        <v/>
      </c>
    </row>
    <row r="4064">
      <c r="A4064">
        <f>Raw_Data!A4064</f>
        <v/>
      </c>
      <c r="B4064" s="11">
        <f>Raw_Data!B4064</f>
        <v/>
      </c>
      <c r="C4064">
        <f>Raw_Data!C4064</f>
        <v/>
      </c>
      <c r="D4064">
        <f>Raw_Data!D4064</f>
        <v/>
      </c>
      <c r="E4064">
        <f>Raw_Data!E4064</f>
        <v/>
      </c>
      <c r="F4064">
        <f>Raw_Data!F4064</f>
        <v/>
      </c>
      <c r="G4064">
        <f>Raw_Data!G4064</f>
        <v/>
      </c>
      <c r="H4064">
        <f>Raw_Data!H4064</f>
        <v/>
      </c>
      <c r="I4064">
        <f>Raw_Data!I4064</f>
        <v/>
      </c>
      <c r="J4064" s="12">
        <f>Raw_Data!J4064</f>
        <v/>
      </c>
      <c r="K4064" s="13">
        <f>Raw_Data!K4064</f>
        <v/>
      </c>
      <c r="L4064" s="12">
        <f>Raw_Data!L4064</f>
        <v/>
      </c>
      <c r="M4064" s="12">
        <f>Raw_Data!M4064</f>
        <v/>
      </c>
      <c r="N4064" s="12">
        <f>Raw_Data!N4064</f>
        <v/>
      </c>
      <c r="O4064">
        <f>Raw_Data!O4064</f>
        <v/>
      </c>
      <c r="P4064">
        <f>Raw_Data!P4064</f>
        <v/>
      </c>
      <c r="Q4064">
        <f>Raw_Data!Q4064</f>
        <v/>
      </c>
      <c r="R4064">
        <f>Raw_Data!R4064</f>
        <v/>
      </c>
      <c r="S4064">
        <f>Raw_Data!S4064</f>
        <v/>
      </c>
      <c r="T4064">
        <f>YEAR(B4064)</f>
        <v/>
      </c>
      <c r="U4064">
        <f>MONTH(B4064)</f>
        <v/>
      </c>
      <c r="V4064">
        <f>TEXT(B4064,"mmm")</f>
        <v/>
      </c>
      <c r="W4064" s="15">
        <f>IFERROR(N4064/L4064,0)</f>
        <v/>
      </c>
      <c r="X4064">
        <f>IF(K4064=0,"No Discount",IF(K4064&lt;=5%,"Low",IF(K4064&lt;=15%,"Medium","High")))</f>
        <v/>
      </c>
      <c r="Y4064">
        <f>IF(L4064&gt;=20000,"High Value",IF(L4064&gt;=5000,"Medium Value","Low Value"))</f>
        <v/>
      </c>
      <c r="Z4064">
        <f>IF(R4064&lt;=3,"Fast",IF(R4064&lt;=5,"On Time","Delayed"))</f>
        <v/>
      </c>
    </row>
    <row r="4065">
      <c r="A4065">
        <f>Raw_Data!A4065</f>
        <v/>
      </c>
      <c r="B4065" s="11">
        <f>Raw_Data!B4065</f>
        <v/>
      </c>
      <c r="C4065">
        <f>Raw_Data!C4065</f>
        <v/>
      </c>
      <c r="D4065">
        <f>Raw_Data!D4065</f>
        <v/>
      </c>
      <c r="E4065">
        <f>Raw_Data!E4065</f>
        <v/>
      </c>
      <c r="F4065">
        <f>Raw_Data!F4065</f>
        <v/>
      </c>
      <c r="G4065">
        <f>Raw_Data!G4065</f>
        <v/>
      </c>
      <c r="H4065">
        <f>Raw_Data!H4065</f>
        <v/>
      </c>
      <c r="I4065">
        <f>Raw_Data!I4065</f>
        <v/>
      </c>
      <c r="J4065" s="12">
        <f>Raw_Data!J4065</f>
        <v/>
      </c>
      <c r="K4065" s="13">
        <f>Raw_Data!K4065</f>
        <v/>
      </c>
      <c r="L4065" s="12">
        <f>Raw_Data!L4065</f>
        <v/>
      </c>
      <c r="M4065" s="12">
        <f>Raw_Data!M4065</f>
        <v/>
      </c>
      <c r="N4065" s="12">
        <f>Raw_Data!N4065</f>
        <v/>
      </c>
      <c r="O4065">
        <f>Raw_Data!O4065</f>
        <v/>
      </c>
      <c r="P4065">
        <f>Raw_Data!P4065</f>
        <v/>
      </c>
      <c r="Q4065">
        <f>Raw_Data!Q4065</f>
        <v/>
      </c>
      <c r="R4065">
        <f>Raw_Data!R4065</f>
        <v/>
      </c>
      <c r="S4065">
        <f>Raw_Data!S4065</f>
        <v/>
      </c>
      <c r="T4065">
        <f>YEAR(B4065)</f>
        <v/>
      </c>
      <c r="U4065">
        <f>MONTH(B4065)</f>
        <v/>
      </c>
      <c r="V4065">
        <f>TEXT(B4065,"mmm")</f>
        <v/>
      </c>
      <c r="W4065" s="15">
        <f>IFERROR(N4065/L4065,0)</f>
        <v/>
      </c>
      <c r="X4065">
        <f>IF(K4065=0,"No Discount",IF(K4065&lt;=5%,"Low",IF(K4065&lt;=15%,"Medium","High")))</f>
        <v/>
      </c>
      <c r="Y4065">
        <f>IF(L4065&gt;=20000,"High Value",IF(L4065&gt;=5000,"Medium Value","Low Value"))</f>
        <v/>
      </c>
      <c r="Z4065">
        <f>IF(R4065&lt;=3,"Fast",IF(R4065&lt;=5,"On Time","Delayed"))</f>
        <v/>
      </c>
    </row>
    <row r="4066">
      <c r="A4066">
        <f>Raw_Data!A4066</f>
        <v/>
      </c>
      <c r="B4066" s="11">
        <f>Raw_Data!B4066</f>
        <v/>
      </c>
      <c r="C4066">
        <f>Raw_Data!C4066</f>
        <v/>
      </c>
      <c r="D4066">
        <f>Raw_Data!D4066</f>
        <v/>
      </c>
      <c r="E4066">
        <f>Raw_Data!E4066</f>
        <v/>
      </c>
      <c r="F4066">
        <f>Raw_Data!F4066</f>
        <v/>
      </c>
      <c r="G4066">
        <f>Raw_Data!G4066</f>
        <v/>
      </c>
      <c r="H4066">
        <f>Raw_Data!H4066</f>
        <v/>
      </c>
      <c r="I4066">
        <f>Raw_Data!I4066</f>
        <v/>
      </c>
      <c r="J4066" s="12">
        <f>Raw_Data!J4066</f>
        <v/>
      </c>
      <c r="K4066" s="13">
        <f>Raw_Data!K4066</f>
        <v/>
      </c>
      <c r="L4066" s="12">
        <f>Raw_Data!L4066</f>
        <v/>
      </c>
      <c r="M4066" s="12">
        <f>Raw_Data!M4066</f>
        <v/>
      </c>
      <c r="N4066" s="12">
        <f>Raw_Data!N4066</f>
        <v/>
      </c>
      <c r="O4066">
        <f>Raw_Data!O4066</f>
        <v/>
      </c>
      <c r="P4066">
        <f>Raw_Data!P4066</f>
        <v/>
      </c>
      <c r="Q4066">
        <f>Raw_Data!Q4066</f>
        <v/>
      </c>
      <c r="R4066">
        <f>Raw_Data!R4066</f>
        <v/>
      </c>
      <c r="S4066">
        <f>Raw_Data!S4066</f>
        <v/>
      </c>
      <c r="T4066">
        <f>YEAR(B4066)</f>
        <v/>
      </c>
      <c r="U4066">
        <f>MONTH(B4066)</f>
        <v/>
      </c>
      <c r="V4066">
        <f>TEXT(B4066,"mmm")</f>
        <v/>
      </c>
      <c r="W4066" s="15">
        <f>IFERROR(N4066/L4066,0)</f>
        <v/>
      </c>
      <c r="X4066">
        <f>IF(K4066=0,"No Discount",IF(K4066&lt;=5%,"Low",IF(K4066&lt;=15%,"Medium","High")))</f>
        <v/>
      </c>
      <c r="Y4066">
        <f>IF(L4066&gt;=20000,"High Value",IF(L4066&gt;=5000,"Medium Value","Low Value"))</f>
        <v/>
      </c>
      <c r="Z4066">
        <f>IF(R4066&lt;=3,"Fast",IF(R4066&lt;=5,"On Time","Delayed"))</f>
        <v/>
      </c>
    </row>
    <row r="4067">
      <c r="A4067">
        <f>Raw_Data!A4067</f>
        <v/>
      </c>
      <c r="B4067" s="11">
        <f>Raw_Data!B4067</f>
        <v/>
      </c>
      <c r="C4067">
        <f>Raw_Data!C4067</f>
        <v/>
      </c>
      <c r="D4067">
        <f>Raw_Data!D4067</f>
        <v/>
      </c>
      <c r="E4067">
        <f>Raw_Data!E4067</f>
        <v/>
      </c>
      <c r="F4067">
        <f>Raw_Data!F4067</f>
        <v/>
      </c>
      <c r="G4067">
        <f>Raw_Data!G4067</f>
        <v/>
      </c>
      <c r="H4067">
        <f>Raw_Data!H4067</f>
        <v/>
      </c>
      <c r="I4067">
        <f>Raw_Data!I4067</f>
        <v/>
      </c>
      <c r="J4067" s="12">
        <f>Raw_Data!J4067</f>
        <v/>
      </c>
      <c r="K4067" s="13">
        <f>Raw_Data!K4067</f>
        <v/>
      </c>
      <c r="L4067" s="12">
        <f>Raw_Data!L4067</f>
        <v/>
      </c>
      <c r="M4067" s="12">
        <f>Raw_Data!M4067</f>
        <v/>
      </c>
      <c r="N4067" s="12">
        <f>Raw_Data!N4067</f>
        <v/>
      </c>
      <c r="O4067">
        <f>Raw_Data!O4067</f>
        <v/>
      </c>
      <c r="P4067">
        <f>Raw_Data!P4067</f>
        <v/>
      </c>
      <c r="Q4067">
        <f>Raw_Data!Q4067</f>
        <v/>
      </c>
      <c r="R4067">
        <f>Raw_Data!R4067</f>
        <v/>
      </c>
      <c r="S4067">
        <f>Raw_Data!S4067</f>
        <v/>
      </c>
      <c r="T4067">
        <f>YEAR(B4067)</f>
        <v/>
      </c>
      <c r="U4067">
        <f>MONTH(B4067)</f>
        <v/>
      </c>
      <c r="V4067">
        <f>TEXT(B4067,"mmm")</f>
        <v/>
      </c>
      <c r="W4067" s="15">
        <f>IFERROR(N4067/L4067,0)</f>
        <v/>
      </c>
      <c r="X4067">
        <f>IF(K4067=0,"No Discount",IF(K4067&lt;=5%,"Low",IF(K4067&lt;=15%,"Medium","High")))</f>
        <v/>
      </c>
      <c r="Y4067">
        <f>IF(L4067&gt;=20000,"High Value",IF(L4067&gt;=5000,"Medium Value","Low Value"))</f>
        <v/>
      </c>
      <c r="Z4067">
        <f>IF(R4067&lt;=3,"Fast",IF(R4067&lt;=5,"On Time","Delayed"))</f>
        <v/>
      </c>
    </row>
    <row r="4068">
      <c r="A4068">
        <f>Raw_Data!A4068</f>
        <v/>
      </c>
      <c r="B4068" s="11">
        <f>Raw_Data!B4068</f>
        <v/>
      </c>
      <c r="C4068">
        <f>Raw_Data!C4068</f>
        <v/>
      </c>
      <c r="D4068">
        <f>Raw_Data!D4068</f>
        <v/>
      </c>
      <c r="E4068">
        <f>Raw_Data!E4068</f>
        <v/>
      </c>
      <c r="F4068">
        <f>Raw_Data!F4068</f>
        <v/>
      </c>
      <c r="G4068">
        <f>Raw_Data!G4068</f>
        <v/>
      </c>
      <c r="H4068">
        <f>Raw_Data!H4068</f>
        <v/>
      </c>
      <c r="I4068">
        <f>Raw_Data!I4068</f>
        <v/>
      </c>
      <c r="J4068" s="12">
        <f>Raw_Data!J4068</f>
        <v/>
      </c>
      <c r="K4068" s="13">
        <f>Raw_Data!K4068</f>
        <v/>
      </c>
      <c r="L4068" s="12">
        <f>Raw_Data!L4068</f>
        <v/>
      </c>
      <c r="M4068" s="12">
        <f>Raw_Data!M4068</f>
        <v/>
      </c>
      <c r="N4068" s="12">
        <f>Raw_Data!N4068</f>
        <v/>
      </c>
      <c r="O4068">
        <f>Raw_Data!O4068</f>
        <v/>
      </c>
      <c r="P4068">
        <f>Raw_Data!P4068</f>
        <v/>
      </c>
      <c r="Q4068">
        <f>Raw_Data!Q4068</f>
        <v/>
      </c>
      <c r="R4068">
        <f>Raw_Data!R4068</f>
        <v/>
      </c>
      <c r="S4068">
        <f>Raw_Data!S4068</f>
        <v/>
      </c>
      <c r="T4068">
        <f>YEAR(B4068)</f>
        <v/>
      </c>
      <c r="U4068">
        <f>MONTH(B4068)</f>
        <v/>
      </c>
      <c r="V4068">
        <f>TEXT(B4068,"mmm")</f>
        <v/>
      </c>
      <c r="W4068" s="15">
        <f>IFERROR(N4068/L4068,0)</f>
        <v/>
      </c>
      <c r="X4068">
        <f>IF(K4068=0,"No Discount",IF(K4068&lt;=5%,"Low",IF(K4068&lt;=15%,"Medium","High")))</f>
        <v/>
      </c>
      <c r="Y4068">
        <f>IF(L4068&gt;=20000,"High Value",IF(L4068&gt;=5000,"Medium Value","Low Value"))</f>
        <v/>
      </c>
      <c r="Z4068">
        <f>IF(R4068&lt;=3,"Fast",IF(R4068&lt;=5,"On Time","Delayed"))</f>
        <v/>
      </c>
    </row>
    <row r="4069">
      <c r="A4069">
        <f>Raw_Data!A4069</f>
        <v/>
      </c>
      <c r="B4069" s="11">
        <f>Raw_Data!B4069</f>
        <v/>
      </c>
      <c r="C4069">
        <f>Raw_Data!C4069</f>
        <v/>
      </c>
      <c r="D4069">
        <f>Raw_Data!D4069</f>
        <v/>
      </c>
      <c r="E4069">
        <f>Raw_Data!E4069</f>
        <v/>
      </c>
      <c r="F4069">
        <f>Raw_Data!F4069</f>
        <v/>
      </c>
      <c r="G4069">
        <f>Raw_Data!G4069</f>
        <v/>
      </c>
      <c r="H4069">
        <f>Raw_Data!H4069</f>
        <v/>
      </c>
      <c r="I4069">
        <f>Raw_Data!I4069</f>
        <v/>
      </c>
      <c r="J4069" s="12">
        <f>Raw_Data!J4069</f>
        <v/>
      </c>
      <c r="K4069" s="13">
        <f>Raw_Data!K4069</f>
        <v/>
      </c>
      <c r="L4069" s="12">
        <f>Raw_Data!L4069</f>
        <v/>
      </c>
      <c r="M4069" s="12">
        <f>Raw_Data!M4069</f>
        <v/>
      </c>
      <c r="N4069" s="12">
        <f>Raw_Data!N4069</f>
        <v/>
      </c>
      <c r="O4069">
        <f>Raw_Data!O4069</f>
        <v/>
      </c>
      <c r="P4069">
        <f>Raw_Data!P4069</f>
        <v/>
      </c>
      <c r="Q4069">
        <f>Raw_Data!Q4069</f>
        <v/>
      </c>
      <c r="R4069">
        <f>Raw_Data!R4069</f>
        <v/>
      </c>
      <c r="S4069">
        <f>Raw_Data!S4069</f>
        <v/>
      </c>
      <c r="T4069">
        <f>YEAR(B4069)</f>
        <v/>
      </c>
      <c r="U4069">
        <f>MONTH(B4069)</f>
        <v/>
      </c>
      <c r="V4069">
        <f>TEXT(B4069,"mmm")</f>
        <v/>
      </c>
      <c r="W4069" s="15">
        <f>IFERROR(N4069/L4069,0)</f>
        <v/>
      </c>
      <c r="X4069">
        <f>IF(K4069=0,"No Discount",IF(K4069&lt;=5%,"Low",IF(K4069&lt;=15%,"Medium","High")))</f>
        <v/>
      </c>
      <c r="Y4069">
        <f>IF(L4069&gt;=20000,"High Value",IF(L4069&gt;=5000,"Medium Value","Low Value"))</f>
        <v/>
      </c>
      <c r="Z4069">
        <f>IF(R4069&lt;=3,"Fast",IF(R4069&lt;=5,"On Time","Delayed"))</f>
        <v/>
      </c>
    </row>
    <row r="4070">
      <c r="A4070">
        <f>Raw_Data!A4070</f>
        <v/>
      </c>
      <c r="B4070" s="11">
        <f>Raw_Data!B4070</f>
        <v/>
      </c>
      <c r="C4070">
        <f>Raw_Data!C4070</f>
        <v/>
      </c>
      <c r="D4070">
        <f>Raw_Data!D4070</f>
        <v/>
      </c>
      <c r="E4070">
        <f>Raw_Data!E4070</f>
        <v/>
      </c>
      <c r="F4070">
        <f>Raw_Data!F4070</f>
        <v/>
      </c>
      <c r="G4070">
        <f>Raw_Data!G4070</f>
        <v/>
      </c>
      <c r="H4070">
        <f>Raw_Data!H4070</f>
        <v/>
      </c>
      <c r="I4070">
        <f>Raw_Data!I4070</f>
        <v/>
      </c>
      <c r="J4070" s="12">
        <f>Raw_Data!J4070</f>
        <v/>
      </c>
      <c r="K4070" s="13">
        <f>Raw_Data!K4070</f>
        <v/>
      </c>
      <c r="L4070" s="12">
        <f>Raw_Data!L4070</f>
        <v/>
      </c>
      <c r="M4070" s="12">
        <f>Raw_Data!M4070</f>
        <v/>
      </c>
      <c r="N4070" s="12">
        <f>Raw_Data!N4070</f>
        <v/>
      </c>
      <c r="O4070">
        <f>Raw_Data!O4070</f>
        <v/>
      </c>
      <c r="P4070">
        <f>Raw_Data!P4070</f>
        <v/>
      </c>
      <c r="Q4070">
        <f>Raw_Data!Q4070</f>
        <v/>
      </c>
      <c r="R4070">
        <f>Raw_Data!R4070</f>
        <v/>
      </c>
      <c r="S4070">
        <f>Raw_Data!S4070</f>
        <v/>
      </c>
      <c r="T4070">
        <f>YEAR(B4070)</f>
        <v/>
      </c>
      <c r="U4070">
        <f>MONTH(B4070)</f>
        <v/>
      </c>
      <c r="V4070">
        <f>TEXT(B4070,"mmm")</f>
        <v/>
      </c>
      <c r="W4070" s="15">
        <f>IFERROR(N4070/L4070,0)</f>
        <v/>
      </c>
      <c r="X4070">
        <f>IF(K4070=0,"No Discount",IF(K4070&lt;=5%,"Low",IF(K4070&lt;=15%,"Medium","High")))</f>
        <v/>
      </c>
      <c r="Y4070">
        <f>IF(L4070&gt;=20000,"High Value",IF(L4070&gt;=5000,"Medium Value","Low Value"))</f>
        <v/>
      </c>
      <c r="Z4070">
        <f>IF(R4070&lt;=3,"Fast",IF(R4070&lt;=5,"On Time","Delayed"))</f>
        <v/>
      </c>
    </row>
    <row r="4071">
      <c r="A4071">
        <f>Raw_Data!A4071</f>
        <v/>
      </c>
      <c r="B4071" s="11">
        <f>Raw_Data!B4071</f>
        <v/>
      </c>
      <c r="C4071">
        <f>Raw_Data!C4071</f>
        <v/>
      </c>
      <c r="D4071">
        <f>Raw_Data!D4071</f>
        <v/>
      </c>
      <c r="E4071">
        <f>Raw_Data!E4071</f>
        <v/>
      </c>
      <c r="F4071">
        <f>Raw_Data!F4071</f>
        <v/>
      </c>
      <c r="G4071">
        <f>Raw_Data!G4071</f>
        <v/>
      </c>
      <c r="H4071">
        <f>Raw_Data!H4071</f>
        <v/>
      </c>
      <c r="I4071">
        <f>Raw_Data!I4071</f>
        <v/>
      </c>
      <c r="J4071" s="12">
        <f>Raw_Data!J4071</f>
        <v/>
      </c>
      <c r="K4071" s="13">
        <f>Raw_Data!K4071</f>
        <v/>
      </c>
      <c r="L4071" s="12">
        <f>Raw_Data!L4071</f>
        <v/>
      </c>
      <c r="M4071" s="12">
        <f>Raw_Data!M4071</f>
        <v/>
      </c>
      <c r="N4071" s="12">
        <f>Raw_Data!N4071</f>
        <v/>
      </c>
      <c r="O4071">
        <f>Raw_Data!O4071</f>
        <v/>
      </c>
      <c r="P4071">
        <f>Raw_Data!P4071</f>
        <v/>
      </c>
      <c r="Q4071">
        <f>Raw_Data!Q4071</f>
        <v/>
      </c>
      <c r="R4071">
        <f>Raw_Data!R4071</f>
        <v/>
      </c>
      <c r="S4071">
        <f>Raw_Data!S4071</f>
        <v/>
      </c>
      <c r="T4071">
        <f>YEAR(B4071)</f>
        <v/>
      </c>
      <c r="U4071">
        <f>MONTH(B4071)</f>
        <v/>
      </c>
      <c r="V4071">
        <f>TEXT(B4071,"mmm")</f>
        <v/>
      </c>
      <c r="W4071" s="15">
        <f>IFERROR(N4071/L4071,0)</f>
        <v/>
      </c>
      <c r="X4071">
        <f>IF(K4071=0,"No Discount",IF(K4071&lt;=5%,"Low",IF(K4071&lt;=15%,"Medium","High")))</f>
        <v/>
      </c>
      <c r="Y4071">
        <f>IF(L4071&gt;=20000,"High Value",IF(L4071&gt;=5000,"Medium Value","Low Value"))</f>
        <v/>
      </c>
      <c r="Z4071">
        <f>IF(R4071&lt;=3,"Fast",IF(R4071&lt;=5,"On Time","Delayed"))</f>
        <v/>
      </c>
    </row>
    <row r="4072">
      <c r="A4072">
        <f>Raw_Data!A4072</f>
        <v/>
      </c>
      <c r="B4072" s="11">
        <f>Raw_Data!B4072</f>
        <v/>
      </c>
      <c r="C4072">
        <f>Raw_Data!C4072</f>
        <v/>
      </c>
      <c r="D4072">
        <f>Raw_Data!D4072</f>
        <v/>
      </c>
      <c r="E4072">
        <f>Raw_Data!E4072</f>
        <v/>
      </c>
      <c r="F4072">
        <f>Raw_Data!F4072</f>
        <v/>
      </c>
      <c r="G4072">
        <f>Raw_Data!G4072</f>
        <v/>
      </c>
      <c r="H4072">
        <f>Raw_Data!H4072</f>
        <v/>
      </c>
      <c r="I4072">
        <f>Raw_Data!I4072</f>
        <v/>
      </c>
      <c r="J4072" s="12">
        <f>Raw_Data!J4072</f>
        <v/>
      </c>
      <c r="K4072" s="13">
        <f>Raw_Data!K4072</f>
        <v/>
      </c>
      <c r="L4072" s="12">
        <f>Raw_Data!L4072</f>
        <v/>
      </c>
      <c r="M4072" s="12">
        <f>Raw_Data!M4072</f>
        <v/>
      </c>
      <c r="N4072" s="12">
        <f>Raw_Data!N4072</f>
        <v/>
      </c>
      <c r="O4072">
        <f>Raw_Data!O4072</f>
        <v/>
      </c>
      <c r="P4072">
        <f>Raw_Data!P4072</f>
        <v/>
      </c>
      <c r="Q4072">
        <f>Raw_Data!Q4072</f>
        <v/>
      </c>
      <c r="R4072">
        <f>Raw_Data!R4072</f>
        <v/>
      </c>
      <c r="S4072">
        <f>Raw_Data!S4072</f>
        <v/>
      </c>
      <c r="T4072">
        <f>YEAR(B4072)</f>
        <v/>
      </c>
      <c r="U4072">
        <f>MONTH(B4072)</f>
        <v/>
      </c>
      <c r="V4072">
        <f>TEXT(B4072,"mmm")</f>
        <v/>
      </c>
      <c r="W4072" s="15">
        <f>IFERROR(N4072/L4072,0)</f>
        <v/>
      </c>
      <c r="X4072">
        <f>IF(K4072=0,"No Discount",IF(K4072&lt;=5%,"Low",IF(K4072&lt;=15%,"Medium","High")))</f>
        <v/>
      </c>
      <c r="Y4072">
        <f>IF(L4072&gt;=20000,"High Value",IF(L4072&gt;=5000,"Medium Value","Low Value"))</f>
        <v/>
      </c>
      <c r="Z4072">
        <f>IF(R4072&lt;=3,"Fast",IF(R4072&lt;=5,"On Time","Delayed"))</f>
        <v/>
      </c>
    </row>
    <row r="4073">
      <c r="A4073">
        <f>Raw_Data!A4073</f>
        <v/>
      </c>
      <c r="B4073" s="11">
        <f>Raw_Data!B4073</f>
        <v/>
      </c>
      <c r="C4073">
        <f>Raw_Data!C4073</f>
        <v/>
      </c>
      <c r="D4073">
        <f>Raw_Data!D4073</f>
        <v/>
      </c>
      <c r="E4073">
        <f>Raw_Data!E4073</f>
        <v/>
      </c>
      <c r="F4073">
        <f>Raw_Data!F4073</f>
        <v/>
      </c>
      <c r="G4073">
        <f>Raw_Data!G4073</f>
        <v/>
      </c>
      <c r="H4073">
        <f>Raw_Data!H4073</f>
        <v/>
      </c>
      <c r="I4073">
        <f>Raw_Data!I4073</f>
        <v/>
      </c>
      <c r="J4073" s="12">
        <f>Raw_Data!J4073</f>
        <v/>
      </c>
      <c r="K4073" s="13">
        <f>Raw_Data!K4073</f>
        <v/>
      </c>
      <c r="L4073" s="12">
        <f>Raw_Data!L4073</f>
        <v/>
      </c>
      <c r="M4073" s="12">
        <f>Raw_Data!M4073</f>
        <v/>
      </c>
      <c r="N4073" s="12">
        <f>Raw_Data!N4073</f>
        <v/>
      </c>
      <c r="O4073">
        <f>Raw_Data!O4073</f>
        <v/>
      </c>
      <c r="P4073">
        <f>Raw_Data!P4073</f>
        <v/>
      </c>
      <c r="Q4073">
        <f>Raw_Data!Q4073</f>
        <v/>
      </c>
      <c r="R4073">
        <f>Raw_Data!R4073</f>
        <v/>
      </c>
      <c r="S4073">
        <f>Raw_Data!S4073</f>
        <v/>
      </c>
      <c r="T4073">
        <f>YEAR(B4073)</f>
        <v/>
      </c>
      <c r="U4073">
        <f>MONTH(B4073)</f>
        <v/>
      </c>
      <c r="V4073">
        <f>TEXT(B4073,"mmm")</f>
        <v/>
      </c>
      <c r="W4073" s="15">
        <f>IFERROR(N4073/L4073,0)</f>
        <v/>
      </c>
      <c r="X4073">
        <f>IF(K4073=0,"No Discount",IF(K4073&lt;=5%,"Low",IF(K4073&lt;=15%,"Medium","High")))</f>
        <v/>
      </c>
      <c r="Y4073">
        <f>IF(L4073&gt;=20000,"High Value",IF(L4073&gt;=5000,"Medium Value","Low Value"))</f>
        <v/>
      </c>
      <c r="Z4073">
        <f>IF(R4073&lt;=3,"Fast",IF(R4073&lt;=5,"On Time","Delayed"))</f>
        <v/>
      </c>
    </row>
    <row r="4074">
      <c r="A4074">
        <f>Raw_Data!A4074</f>
        <v/>
      </c>
      <c r="B4074" s="11">
        <f>Raw_Data!B4074</f>
        <v/>
      </c>
      <c r="C4074">
        <f>Raw_Data!C4074</f>
        <v/>
      </c>
      <c r="D4074">
        <f>Raw_Data!D4074</f>
        <v/>
      </c>
      <c r="E4074">
        <f>Raw_Data!E4074</f>
        <v/>
      </c>
      <c r="F4074">
        <f>Raw_Data!F4074</f>
        <v/>
      </c>
      <c r="G4074">
        <f>Raw_Data!G4074</f>
        <v/>
      </c>
      <c r="H4074">
        <f>Raw_Data!H4074</f>
        <v/>
      </c>
      <c r="I4074">
        <f>Raw_Data!I4074</f>
        <v/>
      </c>
      <c r="J4074" s="12">
        <f>Raw_Data!J4074</f>
        <v/>
      </c>
      <c r="K4074" s="13">
        <f>Raw_Data!K4074</f>
        <v/>
      </c>
      <c r="L4074" s="12">
        <f>Raw_Data!L4074</f>
        <v/>
      </c>
      <c r="M4074" s="12">
        <f>Raw_Data!M4074</f>
        <v/>
      </c>
      <c r="N4074" s="12">
        <f>Raw_Data!N4074</f>
        <v/>
      </c>
      <c r="O4074">
        <f>Raw_Data!O4074</f>
        <v/>
      </c>
      <c r="P4074">
        <f>Raw_Data!P4074</f>
        <v/>
      </c>
      <c r="Q4074">
        <f>Raw_Data!Q4074</f>
        <v/>
      </c>
      <c r="R4074">
        <f>Raw_Data!R4074</f>
        <v/>
      </c>
      <c r="S4074">
        <f>Raw_Data!S4074</f>
        <v/>
      </c>
      <c r="T4074">
        <f>YEAR(B4074)</f>
        <v/>
      </c>
      <c r="U4074">
        <f>MONTH(B4074)</f>
        <v/>
      </c>
      <c r="V4074">
        <f>TEXT(B4074,"mmm")</f>
        <v/>
      </c>
      <c r="W4074" s="15">
        <f>IFERROR(N4074/L4074,0)</f>
        <v/>
      </c>
      <c r="X4074">
        <f>IF(K4074=0,"No Discount",IF(K4074&lt;=5%,"Low",IF(K4074&lt;=15%,"Medium","High")))</f>
        <v/>
      </c>
      <c r="Y4074">
        <f>IF(L4074&gt;=20000,"High Value",IF(L4074&gt;=5000,"Medium Value","Low Value"))</f>
        <v/>
      </c>
      <c r="Z4074">
        <f>IF(R4074&lt;=3,"Fast",IF(R4074&lt;=5,"On Time","Delayed"))</f>
        <v/>
      </c>
    </row>
    <row r="4075">
      <c r="A4075">
        <f>Raw_Data!A4075</f>
        <v/>
      </c>
      <c r="B4075" s="11">
        <f>Raw_Data!B4075</f>
        <v/>
      </c>
      <c r="C4075">
        <f>Raw_Data!C4075</f>
        <v/>
      </c>
      <c r="D4075">
        <f>Raw_Data!D4075</f>
        <v/>
      </c>
      <c r="E4075">
        <f>Raw_Data!E4075</f>
        <v/>
      </c>
      <c r="F4075">
        <f>Raw_Data!F4075</f>
        <v/>
      </c>
      <c r="G4075">
        <f>Raw_Data!G4075</f>
        <v/>
      </c>
      <c r="H4075">
        <f>Raw_Data!H4075</f>
        <v/>
      </c>
      <c r="I4075">
        <f>Raw_Data!I4075</f>
        <v/>
      </c>
      <c r="J4075" s="12">
        <f>Raw_Data!J4075</f>
        <v/>
      </c>
      <c r="K4075" s="13">
        <f>Raw_Data!K4075</f>
        <v/>
      </c>
      <c r="L4075" s="12">
        <f>Raw_Data!L4075</f>
        <v/>
      </c>
      <c r="M4075" s="12">
        <f>Raw_Data!M4075</f>
        <v/>
      </c>
      <c r="N4075" s="12">
        <f>Raw_Data!N4075</f>
        <v/>
      </c>
      <c r="O4075">
        <f>Raw_Data!O4075</f>
        <v/>
      </c>
      <c r="P4075">
        <f>Raw_Data!P4075</f>
        <v/>
      </c>
      <c r="Q4075">
        <f>Raw_Data!Q4075</f>
        <v/>
      </c>
      <c r="R4075">
        <f>Raw_Data!R4075</f>
        <v/>
      </c>
      <c r="S4075">
        <f>Raw_Data!S4075</f>
        <v/>
      </c>
      <c r="T4075">
        <f>YEAR(B4075)</f>
        <v/>
      </c>
      <c r="U4075">
        <f>MONTH(B4075)</f>
        <v/>
      </c>
      <c r="V4075">
        <f>TEXT(B4075,"mmm")</f>
        <v/>
      </c>
      <c r="W4075" s="15">
        <f>IFERROR(N4075/L4075,0)</f>
        <v/>
      </c>
      <c r="X4075">
        <f>IF(K4075=0,"No Discount",IF(K4075&lt;=5%,"Low",IF(K4075&lt;=15%,"Medium","High")))</f>
        <v/>
      </c>
      <c r="Y4075">
        <f>IF(L4075&gt;=20000,"High Value",IF(L4075&gt;=5000,"Medium Value","Low Value"))</f>
        <v/>
      </c>
      <c r="Z4075">
        <f>IF(R4075&lt;=3,"Fast",IF(R4075&lt;=5,"On Time","Delayed"))</f>
        <v/>
      </c>
    </row>
    <row r="4076">
      <c r="A4076">
        <f>Raw_Data!A4076</f>
        <v/>
      </c>
      <c r="B4076" s="11">
        <f>Raw_Data!B4076</f>
        <v/>
      </c>
      <c r="C4076">
        <f>Raw_Data!C4076</f>
        <v/>
      </c>
      <c r="D4076">
        <f>Raw_Data!D4076</f>
        <v/>
      </c>
      <c r="E4076">
        <f>Raw_Data!E4076</f>
        <v/>
      </c>
      <c r="F4076">
        <f>Raw_Data!F4076</f>
        <v/>
      </c>
      <c r="G4076">
        <f>Raw_Data!G4076</f>
        <v/>
      </c>
      <c r="H4076">
        <f>Raw_Data!H4076</f>
        <v/>
      </c>
      <c r="I4076">
        <f>Raw_Data!I4076</f>
        <v/>
      </c>
      <c r="J4076" s="12">
        <f>Raw_Data!J4076</f>
        <v/>
      </c>
      <c r="K4076" s="13">
        <f>Raw_Data!K4076</f>
        <v/>
      </c>
      <c r="L4076" s="12">
        <f>Raw_Data!L4076</f>
        <v/>
      </c>
      <c r="M4076" s="12">
        <f>Raw_Data!M4076</f>
        <v/>
      </c>
      <c r="N4076" s="12">
        <f>Raw_Data!N4076</f>
        <v/>
      </c>
      <c r="O4076">
        <f>Raw_Data!O4076</f>
        <v/>
      </c>
      <c r="P4076">
        <f>Raw_Data!P4076</f>
        <v/>
      </c>
      <c r="Q4076">
        <f>Raw_Data!Q4076</f>
        <v/>
      </c>
      <c r="R4076">
        <f>Raw_Data!R4076</f>
        <v/>
      </c>
      <c r="S4076">
        <f>Raw_Data!S4076</f>
        <v/>
      </c>
      <c r="T4076">
        <f>YEAR(B4076)</f>
        <v/>
      </c>
      <c r="U4076">
        <f>MONTH(B4076)</f>
        <v/>
      </c>
      <c r="V4076">
        <f>TEXT(B4076,"mmm")</f>
        <v/>
      </c>
      <c r="W4076" s="15">
        <f>IFERROR(N4076/L4076,0)</f>
        <v/>
      </c>
      <c r="X4076">
        <f>IF(K4076=0,"No Discount",IF(K4076&lt;=5%,"Low",IF(K4076&lt;=15%,"Medium","High")))</f>
        <v/>
      </c>
      <c r="Y4076">
        <f>IF(L4076&gt;=20000,"High Value",IF(L4076&gt;=5000,"Medium Value","Low Value"))</f>
        <v/>
      </c>
      <c r="Z4076">
        <f>IF(R4076&lt;=3,"Fast",IF(R4076&lt;=5,"On Time","Delayed"))</f>
        <v/>
      </c>
    </row>
    <row r="4077">
      <c r="A4077">
        <f>Raw_Data!A4077</f>
        <v/>
      </c>
      <c r="B4077" s="11">
        <f>Raw_Data!B4077</f>
        <v/>
      </c>
      <c r="C4077">
        <f>Raw_Data!C4077</f>
        <v/>
      </c>
      <c r="D4077">
        <f>Raw_Data!D4077</f>
        <v/>
      </c>
      <c r="E4077">
        <f>Raw_Data!E4077</f>
        <v/>
      </c>
      <c r="F4077">
        <f>Raw_Data!F4077</f>
        <v/>
      </c>
      <c r="G4077">
        <f>Raw_Data!G4077</f>
        <v/>
      </c>
      <c r="H4077">
        <f>Raw_Data!H4077</f>
        <v/>
      </c>
      <c r="I4077">
        <f>Raw_Data!I4077</f>
        <v/>
      </c>
      <c r="J4077" s="12">
        <f>Raw_Data!J4077</f>
        <v/>
      </c>
      <c r="K4077" s="13">
        <f>Raw_Data!K4077</f>
        <v/>
      </c>
      <c r="L4077" s="12">
        <f>Raw_Data!L4077</f>
        <v/>
      </c>
      <c r="M4077" s="12">
        <f>Raw_Data!M4077</f>
        <v/>
      </c>
      <c r="N4077" s="12">
        <f>Raw_Data!N4077</f>
        <v/>
      </c>
      <c r="O4077">
        <f>Raw_Data!O4077</f>
        <v/>
      </c>
      <c r="P4077">
        <f>Raw_Data!P4077</f>
        <v/>
      </c>
      <c r="Q4077">
        <f>Raw_Data!Q4077</f>
        <v/>
      </c>
      <c r="R4077">
        <f>Raw_Data!R4077</f>
        <v/>
      </c>
      <c r="S4077">
        <f>Raw_Data!S4077</f>
        <v/>
      </c>
      <c r="T4077">
        <f>YEAR(B4077)</f>
        <v/>
      </c>
      <c r="U4077">
        <f>MONTH(B4077)</f>
        <v/>
      </c>
      <c r="V4077">
        <f>TEXT(B4077,"mmm")</f>
        <v/>
      </c>
      <c r="W4077" s="15">
        <f>IFERROR(N4077/L4077,0)</f>
        <v/>
      </c>
      <c r="X4077">
        <f>IF(K4077=0,"No Discount",IF(K4077&lt;=5%,"Low",IF(K4077&lt;=15%,"Medium","High")))</f>
        <v/>
      </c>
      <c r="Y4077">
        <f>IF(L4077&gt;=20000,"High Value",IF(L4077&gt;=5000,"Medium Value","Low Value"))</f>
        <v/>
      </c>
      <c r="Z4077">
        <f>IF(R4077&lt;=3,"Fast",IF(R4077&lt;=5,"On Time","Delayed"))</f>
        <v/>
      </c>
    </row>
    <row r="4078">
      <c r="A4078">
        <f>Raw_Data!A4078</f>
        <v/>
      </c>
      <c r="B4078" s="11">
        <f>Raw_Data!B4078</f>
        <v/>
      </c>
      <c r="C4078">
        <f>Raw_Data!C4078</f>
        <v/>
      </c>
      <c r="D4078">
        <f>Raw_Data!D4078</f>
        <v/>
      </c>
      <c r="E4078">
        <f>Raw_Data!E4078</f>
        <v/>
      </c>
      <c r="F4078">
        <f>Raw_Data!F4078</f>
        <v/>
      </c>
      <c r="G4078">
        <f>Raw_Data!G4078</f>
        <v/>
      </c>
      <c r="H4078">
        <f>Raw_Data!H4078</f>
        <v/>
      </c>
      <c r="I4078">
        <f>Raw_Data!I4078</f>
        <v/>
      </c>
      <c r="J4078" s="12">
        <f>Raw_Data!J4078</f>
        <v/>
      </c>
      <c r="K4078" s="13">
        <f>Raw_Data!K4078</f>
        <v/>
      </c>
      <c r="L4078" s="12">
        <f>Raw_Data!L4078</f>
        <v/>
      </c>
      <c r="M4078" s="12">
        <f>Raw_Data!M4078</f>
        <v/>
      </c>
      <c r="N4078" s="12">
        <f>Raw_Data!N4078</f>
        <v/>
      </c>
      <c r="O4078">
        <f>Raw_Data!O4078</f>
        <v/>
      </c>
      <c r="P4078">
        <f>Raw_Data!P4078</f>
        <v/>
      </c>
      <c r="Q4078">
        <f>Raw_Data!Q4078</f>
        <v/>
      </c>
      <c r="R4078">
        <f>Raw_Data!R4078</f>
        <v/>
      </c>
      <c r="S4078">
        <f>Raw_Data!S4078</f>
        <v/>
      </c>
      <c r="T4078">
        <f>YEAR(B4078)</f>
        <v/>
      </c>
      <c r="U4078">
        <f>MONTH(B4078)</f>
        <v/>
      </c>
      <c r="V4078">
        <f>TEXT(B4078,"mmm")</f>
        <v/>
      </c>
      <c r="W4078" s="15">
        <f>IFERROR(N4078/L4078,0)</f>
        <v/>
      </c>
      <c r="X4078">
        <f>IF(K4078=0,"No Discount",IF(K4078&lt;=5%,"Low",IF(K4078&lt;=15%,"Medium","High")))</f>
        <v/>
      </c>
      <c r="Y4078">
        <f>IF(L4078&gt;=20000,"High Value",IF(L4078&gt;=5000,"Medium Value","Low Value"))</f>
        <v/>
      </c>
      <c r="Z4078">
        <f>IF(R4078&lt;=3,"Fast",IF(R4078&lt;=5,"On Time","Delayed"))</f>
        <v/>
      </c>
    </row>
    <row r="4079">
      <c r="A4079">
        <f>Raw_Data!A4079</f>
        <v/>
      </c>
      <c r="B4079" s="11">
        <f>Raw_Data!B4079</f>
        <v/>
      </c>
      <c r="C4079">
        <f>Raw_Data!C4079</f>
        <v/>
      </c>
      <c r="D4079">
        <f>Raw_Data!D4079</f>
        <v/>
      </c>
      <c r="E4079">
        <f>Raw_Data!E4079</f>
        <v/>
      </c>
      <c r="F4079">
        <f>Raw_Data!F4079</f>
        <v/>
      </c>
      <c r="G4079">
        <f>Raw_Data!G4079</f>
        <v/>
      </c>
      <c r="H4079">
        <f>Raw_Data!H4079</f>
        <v/>
      </c>
      <c r="I4079">
        <f>Raw_Data!I4079</f>
        <v/>
      </c>
      <c r="J4079" s="12">
        <f>Raw_Data!J4079</f>
        <v/>
      </c>
      <c r="K4079" s="13">
        <f>Raw_Data!K4079</f>
        <v/>
      </c>
      <c r="L4079" s="12">
        <f>Raw_Data!L4079</f>
        <v/>
      </c>
      <c r="M4079" s="12">
        <f>Raw_Data!M4079</f>
        <v/>
      </c>
      <c r="N4079" s="12">
        <f>Raw_Data!N4079</f>
        <v/>
      </c>
      <c r="O4079">
        <f>Raw_Data!O4079</f>
        <v/>
      </c>
      <c r="P4079">
        <f>Raw_Data!P4079</f>
        <v/>
      </c>
      <c r="Q4079">
        <f>Raw_Data!Q4079</f>
        <v/>
      </c>
      <c r="R4079">
        <f>Raw_Data!R4079</f>
        <v/>
      </c>
      <c r="S4079">
        <f>Raw_Data!S4079</f>
        <v/>
      </c>
      <c r="T4079">
        <f>YEAR(B4079)</f>
        <v/>
      </c>
      <c r="U4079">
        <f>MONTH(B4079)</f>
        <v/>
      </c>
      <c r="V4079">
        <f>TEXT(B4079,"mmm")</f>
        <v/>
      </c>
      <c r="W4079" s="15">
        <f>IFERROR(N4079/L4079,0)</f>
        <v/>
      </c>
      <c r="X4079">
        <f>IF(K4079=0,"No Discount",IF(K4079&lt;=5%,"Low",IF(K4079&lt;=15%,"Medium","High")))</f>
        <v/>
      </c>
      <c r="Y4079">
        <f>IF(L4079&gt;=20000,"High Value",IF(L4079&gt;=5000,"Medium Value","Low Value"))</f>
        <v/>
      </c>
      <c r="Z4079">
        <f>IF(R4079&lt;=3,"Fast",IF(R4079&lt;=5,"On Time","Delayed"))</f>
        <v/>
      </c>
    </row>
    <row r="4080">
      <c r="A4080">
        <f>Raw_Data!A4080</f>
        <v/>
      </c>
      <c r="B4080" s="11">
        <f>Raw_Data!B4080</f>
        <v/>
      </c>
      <c r="C4080">
        <f>Raw_Data!C4080</f>
        <v/>
      </c>
      <c r="D4080">
        <f>Raw_Data!D4080</f>
        <v/>
      </c>
      <c r="E4080">
        <f>Raw_Data!E4080</f>
        <v/>
      </c>
      <c r="F4080">
        <f>Raw_Data!F4080</f>
        <v/>
      </c>
      <c r="G4080">
        <f>Raw_Data!G4080</f>
        <v/>
      </c>
      <c r="H4080">
        <f>Raw_Data!H4080</f>
        <v/>
      </c>
      <c r="I4080">
        <f>Raw_Data!I4080</f>
        <v/>
      </c>
      <c r="J4080" s="12">
        <f>Raw_Data!J4080</f>
        <v/>
      </c>
      <c r="K4080" s="13">
        <f>Raw_Data!K4080</f>
        <v/>
      </c>
      <c r="L4080" s="12">
        <f>Raw_Data!L4080</f>
        <v/>
      </c>
      <c r="M4080" s="12">
        <f>Raw_Data!M4080</f>
        <v/>
      </c>
      <c r="N4080" s="12">
        <f>Raw_Data!N4080</f>
        <v/>
      </c>
      <c r="O4080">
        <f>Raw_Data!O4080</f>
        <v/>
      </c>
      <c r="P4080">
        <f>Raw_Data!P4080</f>
        <v/>
      </c>
      <c r="Q4080">
        <f>Raw_Data!Q4080</f>
        <v/>
      </c>
      <c r="R4080">
        <f>Raw_Data!R4080</f>
        <v/>
      </c>
      <c r="S4080">
        <f>Raw_Data!S4080</f>
        <v/>
      </c>
      <c r="T4080">
        <f>YEAR(B4080)</f>
        <v/>
      </c>
      <c r="U4080">
        <f>MONTH(B4080)</f>
        <v/>
      </c>
      <c r="V4080">
        <f>TEXT(B4080,"mmm")</f>
        <v/>
      </c>
      <c r="W4080" s="15">
        <f>IFERROR(N4080/L4080,0)</f>
        <v/>
      </c>
      <c r="X4080">
        <f>IF(K4080=0,"No Discount",IF(K4080&lt;=5%,"Low",IF(K4080&lt;=15%,"Medium","High")))</f>
        <v/>
      </c>
      <c r="Y4080">
        <f>IF(L4080&gt;=20000,"High Value",IF(L4080&gt;=5000,"Medium Value","Low Value"))</f>
        <v/>
      </c>
      <c r="Z4080">
        <f>IF(R4080&lt;=3,"Fast",IF(R4080&lt;=5,"On Time","Delayed"))</f>
        <v/>
      </c>
    </row>
    <row r="4081">
      <c r="A4081">
        <f>Raw_Data!A4081</f>
        <v/>
      </c>
      <c r="B4081" s="11">
        <f>Raw_Data!B4081</f>
        <v/>
      </c>
      <c r="C4081">
        <f>Raw_Data!C4081</f>
        <v/>
      </c>
      <c r="D4081">
        <f>Raw_Data!D4081</f>
        <v/>
      </c>
      <c r="E4081">
        <f>Raw_Data!E4081</f>
        <v/>
      </c>
      <c r="F4081">
        <f>Raw_Data!F4081</f>
        <v/>
      </c>
      <c r="G4081">
        <f>Raw_Data!G4081</f>
        <v/>
      </c>
      <c r="H4081">
        <f>Raw_Data!H4081</f>
        <v/>
      </c>
      <c r="I4081">
        <f>Raw_Data!I4081</f>
        <v/>
      </c>
      <c r="J4081" s="12">
        <f>Raw_Data!J4081</f>
        <v/>
      </c>
      <c r="K4081" s="13">
        <f>Raw_Data!K4081</f>
        <v/>
      </c>
      <c r="L4081" s="12">
        <f>Raw_Data!L4081</f>
        <v/>
      </c>
      <c r="M4081" s="12">
        <f>Raw_Data!M4081</f>
        <v/>
      </c>
      <c r="N4081" s="12">
        <f>Raw_Data!N4081</f>
        <v/>
      </c>
      <c r="O4081">
        <f>Raw_Data!O4081</f>
        <v/>
      </c>
      <c r="P4081">
        <f>Raw_Data!P4081</f>
        <v/>
      </c>
      <c r="Q4081">
        <f>Raw_Data!Q4081</f>
        <v/>
      </c>
      <c r="R4081">
        <f>Raw_Data!R4081</f>
        <v/>
      </c>
      <c r="S4081">
        <f>Raw_Data!S4081</f>
        <v/>
      </c>
      <c r="T4081">
        <f>YEAR(B4081)</f>
        <v/>
      </c>
      <c r="U4081">
        <f>MONTH(B4081)</f>
        <v/>
      </c>
      <c r="V4081">
        <f>TEXT(B4081,"mmm")</f>
        <v/>
      </c>
      <c r="W4081" s="15">
        <f>IFERROR(N4081/L4081,0)</f>
        <v/>
      </c>
      <c r="X4081">
        <f>IF(K4081=0,"No Discount",IF(K4081&lt;=5%,"Low",IF(K4081&lt;=15%,"Medium","High")))</f>
        <v/>
      </c>
      <c r="Y4081">
        <f>IF(L4081&gt;=20000,"High Value",IF(L4081&gt;=5000,"Medium Value","Low Value"))</f>
        <v/>
      </c>
      <c r="Z4081">
        <f>IF(R4081&lt;=3,"Fast",IF(R4081&lt;=5,"On Time","Delayed"))</f>
        <v/>
      </c>
    </row>
    <row r="4082">
      <c r="A4082">
        <f>Raw_Data!A4082</f>
        <v/>
      </c>
      <c r="B4082" s="11">
        <f>Raw_Data!B4082</f>
        <v/>
      </c>
      <c r="C4082">
        <f>Raw_Data!C4082</f>
        <v/>
      </c>
      <c r="D4082">
        <f>Raw_Data!D4082</f>
        <v/>
      </c>
      <c r="E4082">
        <f>Raw_Data!E4082</f>
        <v/>
      </c>
      <c r="F4082">
        <f>Raw_Data!F4082</f>
        <v/>
      </c>
      <c r="G4082">
        <f>Raw_Data!G4082</f>
        <v/>
      </c>
      <c r="H4082">
        <f>Raw_Data!H4082</f>
        <v/>
      </c>
      <c r="I4082">
        <f>Raw_Data!I4082</f>
        <v/>
      </c>
      <c r="J4082" s="12">
        <f>Raw_Data!J4082</f>
        <v/>
      </c>
      <c r="K4082" s="13">
        <f>Raw_Data!K4082</f>
        <v/>
      </c>
      <c r="L4082" s="12">
        <f>Raw_Data!L4082</f>
        <v/>
      </c>
      <c r="M4082" s="12">
        <f>Raw_Data!M4082</f>
        <v/>
      </c>
      <c r="N4082" s="12">
        <f>Raw_Data!N4082</f>
        <v/>
      </c>
      <c r="O4082">
        <f>Raw_Data!O4082</f>
        <v/>
      </c>
      <c r="P4082">
        <f>Raw_Data!P4082</f>
        <v/>
      </c>
      <c r="Q4082">
        <f>Raw_Data!Q4082</f>
        <v/>
      </c>
      <c r="R4082">
        <f>Raw_Data!R4082</f>
        <v/>
      </c>
      <c r="S4082">
        <f>Raw_Data!S4082</f>
        <v/>
      </c>
      <c r="T4082">
        <f>YEAR(B4082)</f>
        <v/>
      </c>
      <c r="U4082">
        <f>MONTH(B4082)</f>
        <v/>
      </c>
      <c r="V4082">
        <f>TEXT(B4082,"mmm")</f>
        <v/>
      </c>
      <c r="W4082" s="15">
        <f>IFERROR(N4082/L4082,0)</f>
        <v/>
      </c>
      <c r="X4082">
        <f>IF(K4082=0,"No Discount",IF(K4082&lt;=5%,"Low",IF(K4082&lt;=15%,"Medium","High")))</f>
        <v/>
      </c>
      <c r="Y4082">
        <f>IF(L4082&gt;=20000,"High Value",IF(L4082&gt;=5000,"Medium Value","Low Value"))</f>
        <v/>
      </c>
      <c r="Z4082">
        <f>IF(R4082&lt;=3,"Fast",IF(R4082&lt;=5,"On Time","Delayed"))</f>
        <v/>
      </c>
    </row>
    <row r="4083">
      <c r="A4083">
        <f>Raw_Data!A4083</f>
        <v/>
      </c>
      <c r="B4083" s="11">
        <f>Raw_Data!B4083</f>
        <v/>
      </c>
      <c r="C4083">
        <f>Raw_Data!C4083</f>
        <v/>
      </c>
      <c r="D4083">
        <f>Raw_Data!D4083</f>
        <v/>
      </c>
      <c r="E4083">
        <f>Raw_Data!E4083</f>
        <v/>
      </c>
      <c r="F4083">
        <f>Raw_Data!F4083</f>
        <v/>
      </c>
      <c r="G4083">
        <f>Raw_Data!G4083</f>
        <v/>
      </c>
      <c r="H4083">
        <f>Raw_Data!H4083</f>
        <v/>
      </c>
      <c r="I4083">
        <f>Raw_Data!I4083</f>
        <v/>
      </c>
      <c r="J4083" s="12">
        <f>Raw_Data!J4083</f>
        <v/>
      </c>
      <c r="K4083" s="13">
        <f>Raw_Data!K4083</f>
        <v/>
      </c>
      <c r="L4083" s="12">
        <f>Raw_Data!L4083</f>
        <v/>
      </c>
      <c r="M4083" s="12">
        <f>Raw_Data!M4083</f>
        <v/>
      </c>
      <c r="N4083" s="12">
        <f>Raw_Data!N4083</f>
        <v/>
      </c>
      <c r="O4083">
        <f>Raw_Data!O4083</f>
        <v/>
      </c>
      <c r="P4083">
        <f>Raw_Data!P4083</f>
        <v/>
      </c>
      <c r="Q4083">
        <f>Raw_Data!Q4083</f>
        <v/>
      </c>
      <c r="R4083">
        <f>Raw_Data!R4083</f>
        <v/>
      </c>
      <c r="S4083">
        <f>Raw_Data!S4083</f>
        <v/>
      </c>
      <c r="T4083">
        <f>YEAR(B4083)</f>
        <v/>
      </c>
      <c r="U4083">
        <f>MONTH(B4083)</f>
        <v/>
      </c>
      <c r="V4083">
        <f>TEXT(B4083,"mmm")</f>
        <v/>
      </c>
      <c r="W4083" s="15">
        <f>IFERROR(N4083/L4083,0)</f>
        <v/>
      </c>
      <c r="X4083">
        <f>IF(K4083=0,"No Discount",IF(K4083&lt;=5%,"Low",IF(K4083&lt;=15%,"Medium","High")))</f>
        <v/>
      </c>
      <c r="Y4083">
        <f>IF(L4083&gt;=20000,"High Value",IF(L4083&gt;=5000,"Medium Value","Low Value"))</f>
        <v/>
      </c>
      <c r="Z4083">
        <f>IF(R4083&lt;=3,"Fast",IF(R4083&lt;=5,"On Time","Delayed"))</f>
        <v/>
      </c>
    </row>
    <row r="4084">
      <c r="A4084">
        <f>Raw_Data!A4084</f>
        <v/>
      </c>
      <c r="B4084" s="11">
        <f>Raw_Data!B4084</f>
        <v/>
      </c>
      <c r="C4084">
        <f>Raw_Data!C4084</f>
        <v/>
      </c>
      <c r="D4084">
        <f>Raw_Data!D4084</f>
        <v/>
      </c>
      <c r="E4084">
        <f>Raw_Data!E4084</f>
        <v/>
      </c>
      <c r="F4084">
        <f>Raw_Data!F4084</f>
        <v/>
      </c>
      <c r="G4084">
        <f>Raw_Data!G4084</f>
        <v/>
      </c>
      <c r="H4084">
        <f>Raw_Data!H4084</f>
        <v/>
      </c>
      <c r="I4084">
        <f>Raw_Data!I4084</f>
        <v/>
      </c>
      <c r="J4084" s="12">
        <f>Raw_Data!J4084</f>
        <v/>
      </c>
      <c r="K4084" s="13">
        <f>Raw_Data!K4084</f>
        <v/>
      </c>
      <c r="L4084" s="12">
        <f>Raw_Data!L4084</f>
        <v/>
      </c>
      <c r="M4084" s="12">
        <f>Raw_Data!M4084</f>
        <v/>
      </c>
      <c r="N4084" s="12">
        <f>Raw_Data!N4084</f>
        <v/>
      </c>
      <c r="O4084">
        <f>Raw_Data!O4084</f>
        <v/>
      </c>
      <c r="P4084">
        <f>Raw_Data!P4084</f>
        <v/>
      </c>
      <c r="Q4084">
        <f>Raw_Data!Q4084</f>
        <v/>
      </c>
      <c r="R4084">
        <f>Raw_Data!R4084</f>
        <v/>
      </c>
      <c r="S4084">
        <f>Raw_Data!S4084</f>
        <v/>
      </c>
      <c r="T4084">
        <f>YEAR(B4084)</f>
        <v/>
      </c>
      <c r="U4084">
        <f>MONTH(B4084)</f>
        <v/>
      </c>
      <c r="V4084">
        <f>TEXT(B4084,"mmm")</f>
        <v/>
      </c>
      <c r="W4084" s="15">
        <f>IFERROR(N4084/L4084,0)</f>
        <v/>
      </c>
      <c r="X4084">
        <f>IF(K4084=0,"No Discount",IF(K4084&lt;=5%,"Low",IF(K4084&lt;=15%,"Medium","High")))</f>
        <v/>
      </c>
      <c r="Y4084">
        <f>IF(L4084&gt;=20000,"High Value",IF(L4084&gt;=5000,"Medium Value","Low Value"))</f>
        <v/>
      </c>
      <c r="Z4084">
        <f>IF(R4084&lt;=3,"Fast",IF(R4084&lt;=5,"On Time","Delayed"))</f>
        <v/>
      </c>
    </row>
    <row r="4085">
      <c r="A4085">
        <f>Raw_Data!A4085</f>
        <v/>
      </c>
      <c r="B4085" s="11">
        <f>Raw_Data!B4085</f>
        <v/>
      </c>
      <c r="C4085">
        <f>Raw_Data!C4085</f>
        <v/>
      </c>
      <c r="D4085">
        <f>Raw_Data!D4085</f>
        <v/>
      </c>
      <c r="E4085">
        <f>Raw_Data!E4085</f>
        <v/>
      </c>
      <c r="F4085">
        <f>Raw_Data!F4085</f>
        <v/>
      </c>
      <c r="G4085">
        <f>Raw_Data!G4085</f>
        <v/>
      </c>
      <c r="H4085">
        <f>Raw_Data!H4085</f>
        <v/>
      </c>
      <c r="I4085">
        <f>Raw_Data!I4085</f>
        <v/>
      </c>
      <c r="J4085" s="12">
        <f>Raw_Data!J4085</f>
        <v/>
      </c>
      <c r="K4085" s="13">
        <f>Raw_Data!K4085</f>
        <v/>
      </c>
      <c r="L4085" s="12">
        <f>Raw_Data!L4085</f>
        <v/>
      </c>
      <c r="M4085" s="12">
        <f>Raw_Data!M4085</f>
        <v/>
      </c>
      <c r="N4085" s="12">
        <f>Raw_Data!N4085</f>
        <v/>
      </c>
      <c r="O4085">
        <f>Raw_Data!O4085</f>
        <v/>
      </c>
      <c r="P4085">
        <f>Raw_Data!P4085</f>
        <v/>
      </c>
      <c r="Q4085">
        <f>Raw_Data!Q4085</f>
        <v/>
      </c>
      <c r="R4085">
        <f>Raw_Data!R4085</f>
        <v/>
      </c>
      <c r="S4085">
        <f>Raw_Data!S4085</f>
        <v/>
      </c>
      <c r="T4085">
        <f>YEAR(B4085)</f>
        <v/>
      </c>
      <c r="U4085">
        <f>MONTH(B4085)</f>
        <v/>
      </c>
      <c r="V4085">
        <f>TEXT(B4085,"mmm")</f>
        <v/>
      </c>
      <c r="W4085" s="15">
        <f>IFERROR(N4085/L4085,0)</f>
        <v/>
      </c>
      <c r="X4085">
        <f>IF(K4085=0,"No Discount",IF(K4085&lt;=5%,"Low",IF(K4085&lt;=15%,"Medium","High")))</f>
        <v/>
      </c>
      <c r="Y4085">
        <f>IF(L4085&gt;=20000,"High Value",IF(L4085&gt;=5000,"Medium Value","Low Value"))</f>
        <v/>
      </c>
      <c r="Z4085">
        <f>IF(R4085&lt;=3,"Fast",IF(R4085&lt;=5,"On Time","Delayed"))</f>
        <v/>
      </c>
    </row>
    <row r="4086">
      <c r="A4086">
        <f>Raw_Data!A4086</f>
        <v/>
      </c>
      <c r="B4086" s="11">
        <f>Raw_Data!B4086</f>
        <v/>
      </c>
      <c r="C4086">
        <f>Raw_Data!C4086</f>
        <v/>
      </c>
      <c r="D4086">
        <f>Raw_Data!D4086</f>
        <v/>
      </c>
      <c r="E4086">
        <f>Raw_Data!E4086</f>
        <v/>
      </c>
      <c r="F4086">
        <f>Raw_Data!F4086</f>
        <v/>
      </c>
      <c r="G4086">
        <f>Raw_Data!G4086</f>
        <v/>
      </c>
      <c r="H4086">
        <f>Raw_Data!H4086</f>
        <v/>
      </c>
      <c r="I4086">
        <f>Raw_Data!I4086</f>
        <v/>
      </c>
      <c r="J4086" s="12">
        <f>Raw_Data!J4086</f>
        <v/>
      </c>
      <c r="K4086" s="13">
        <f>Raw_Data!K4086</f>
        <v/>
      </c>
      <c r="L4086" s="12">
        <f>Raw_Data!L4086</f>
        <v/>
      </c>
      <c r="M4086" s="12">
        <f>Raw_Data!M4086</f>
        <v/>
      </c>
      <c r="N4086" s="12">
        <f>Raw_Data!N4086</f>
        <v/>
      </c>
      <c r="O4086">
        <f>Raw_Data!O4086</f>
        <v/>
      </c>
      <c r="P4086">
        <f>Raw_Data!P4086</f>
        <v/>
      </c>
      <c r="Q4086">
        <f>Raw_Data!Q4086</f>
        <v/>
      </c>
      <c r="R4086">
        <f>Raw_Data!R4086</f>
        <v/>
      </c>
      <c r="S4086">
        <f>Raw_Data!S4086</f>
        <v/>
      </c>
      <c r="T4086">
        <f>YEAR(B4086)</f>
        <v/>
      </c>
      <c r="U4086">
        <f>MONTH(B4086)</f>
        <v/>
      </c>
      <c r="V4086">
        <f>TEXT(B4086,"mmm")</f>
        <v/>
      </c>
      <c r="W4086" s="15">
        <f>IFERROR(N4086/L4086,0)</f>
        <v/>
      </c>
      <c r="X4086">
        <f>IF(K4086=0,"No Discount",IF(K4086&lt;=5%,"Low",IF(K4086&lt;=15%,"Medium","High")))</f>
        <v/>
      </c>
      <c r="Y4086">
        <f>IF(L4086&gt;=20000,"High Value",IF(L4086&gt;=5000,"Medium Value","Low Value"))</f>
        <v/>
      </c>
      <c r="Z4086">
        <f>IF(R4086&lt;=3,"Fast",IF(R4086&lt;=5,"On Time","Delayed"))</f>
        <v/>
      </c>
    </row>
    <row r="4087">
      <c r="A4087">
        <f>Raw_Data!A4087</f>
        <v/>
      </c>
      <c r="B4087" s="11">
        <f>Raw_Data!B4087</f>
        <v/>
      </c>
      <c r="C4087">
        <f>Raw_Data!C4087</f>
        <v/>
      </c>
      <c r="D4087">
        <f>Raw_Data!D4087</f>
        <v/>
      </c>
      <c r="E4087">
        <f>Raw_Data!E4087</f>
        <v/>
      </c>
      <c r="F4087">
        <f>Raw_Data!F4087</f>
        <v/>
      </c>
      <c r="G4087">
        <f>Raw_Data!G4087</f>
        <v/>
      </c>
      <c r="H4087">
        <f>Raw_Data!H4087</f>
        <v/>
      </c>
      <c r="I4087">
        <f>Raw_Data!I4087</f>
        <v/>
      </c>
      <c r="J4087" s="12">
        <f>Raw_Data!J4087</f>
        <v/>
      </c>
      <c r="K4087" s="13">
        <f>Raw_Data!K4087</f>
        <v/>
      </c>
      <c r="L4087" s="12">
        <f>Raw_Data!L4087</f>
        <v/>
      </c>
      <c r="M4087" s="12">
        <f>Raw_Data!M4087</f>
        <v/>
      </c>
      <c r="N4087" s="12">
        <f>Raw_Data!N4087</f>
        <v/>
      </c>
      <c r="O4087">
        <f>Raw_Data!O4087</f>
        <v/>
      </c>
      <c r="P4087">
        <f>Raw_Data!P4087</f>
        <v/>
      </c>
      <c r="Q4087">
        <f>Raw_Data!Q4087</f>
        <v/>
      </c>
      <c r="R4087">
        <f>Raw_Data!R4087</f>
        <v/>
      </c>
      <c r="S4087">
        <f>Raw_Data!S4087</f>
        <v/>
      </c>
      <c r="T4087">
        <f>YEAR(B4087)</f>
        <v/>
      </c>
      <c r="U4087">
        <f>MONTH(B4087)</f>
        <v/>
      </c>
      <c r="V4087">
        <f>TEXT(B4087,"mmm")</f>
        <v/>
      </c>
      <c r="W4087" s="15">
        <f>IFERROR(N4087/L4087,0)</f>
        <v/>
      </c>
      <c r="X4087">
        <f>IF(K4087=0,"No Discount",IF(K4087&lt;=5%,"Low",IF(K4087&lt;=15%,"Medium","High")))</f>
        <v/>
      </c>
      <c r="Y4087">
        <f>IF(L4087&gt;=20000,"High Value",IF(L4087&gt;=5000,"Medium Value","Low Value"))</f>
        <v/>
      </c>
      <c r="Z4087">
        <f>IF(R4087&lt;=3,"Fast",IF(R4087&lt;=5,"On Time","Delayed"))</f>
        <v/>
      </c>
    </row>
    <row r="4088">
      <c r="A4088">
        <f>Raw_Data!A4088</f>
        <v/>
      </c>
      <c r="B4088" s="11">
        <f>Raw_Data!B4088</f>
        <v/>
      </c>
      <c r="C4088">
        <f>Raw_Data!C4088</f>
        <v/>
      </c>
      <c r="D4088">
        <f>Raw_Data!D4088</f>
        <v/>
      </c>
      <c r="E4088">
        <f>Raw_Data!E4088</f>
        <v/>
      </c>
      <c r="F4088">
        <f>Raw_Data!F4088</f>
        <v/>
      </c>
      <c r="G4088">
        <f>Raw_Data!G4088</f>
        <v/>
      </c>
      <c r="H4088">
        <f>Raw_Data!H4088</f>
        <v/>
      </c>
      <c r="I4088">
        <f>Raw_Data!I4088</f>
        <v/>
      </c>
      <c r="J4088" s="12">
        <f>Raw_Data!J4088</f>
        <v/>
      </c>
      <c r="K4088" s="13">
        <f>Raw_Data!K4088</f>
        <v/>
      </c>
      <c r="L4088" s="12">
        <f>Raw_Data!L4088</f>
        <v/>
      </c>
      <c r="M4088" s="12">
        <f>Raw_Data!M4088</f>
        <v/>
      </c>
      <c r="N4088" s="12">
        <f>Raw_Data!N4088</f>
        <v/>
      </c>
      <c r="O4088">
        <f>Raw_Data!O4088</f>
        <v/>
      </c>
      <c r="P4088">
        <f>Raw_Data!P4088</f>
        <v/>
      </c>
      <c r="Q4088">
        <f>Raw_Data!Q4088</f>
        <v/>
      </c>
      <c r="R4088">
        <f>Raw_Data!R4088</f>
        <v/>
      </c>
      <c r="S4088">
        <f>Raw_Data!S4088</f>
        <v/>
      </c>
      <c r="T4088">
        <f>YEAR(B4088)</f>
        <v/>
      </c>
      <c r="U4088">
        <f>MONTH(B4088)</f>
        <v/>
      </c>
      <c r="V4088">
        <f>TEXT(B4088,"mmm")</f>
        <v/>
      </c>
      <c r="W4088" s="15">
        <f>IFERROR(N4088/L4088,0)</f>
        <v/>
      </c>
      <c r="X4088">
        <f>IF(K4088=0,"No Discount",IF(K4088&lt;=5%,"Low",IF(K4088&lt;=15%,"Medium","High")))</f>
        <v/>
      </c>
      <c r="Y4088">
        <f>IF(L4088&gt;=20000,"High Value",IF(L4088&gt;=5000,"Medium Value","Low Value"))</f>
        <v/>
      </c>
      <c r="Z4088">
        <f>IF(R4088&lt;=3,"Fast",IF(R4088&lt;=5,"On Time","Delayed"))</f>
        <v/>
      </c>
    </row>
    <row r="4089">
      <c r="A4089">
        <f>Raw_Data!A4089</f>
        <v/>
      </c>
      <c r="B4089" s="11">
        <f>Raw_Data!B4089</f>
        <v/>
      </c>
      <c r="C4089">
        <f>Raw_Data!C4089</f>
        <v/>
      </c>
      <c r="D4089">
        <f>Raw_Data!D4089</f>
        <v/>
      </c>
      <c r="E4089">
        <f>Raw_Data!E4089</f>
        <v/>
      </c>
      <c r="F4089">
        <f>Raw_Data!F4089</f>
        <v/>
      </c>
      <c r="G4089">
        <f>Raw_Data!G4089</f>
        <v/>
      </c>
      <c r="H4089">
        <f>Raw_Data!H4089</f>
        <v/>
      </c>
      <c r="I4089">
        <f>Raw_Data!I4089</f>
        <v/>
      </c>
      <c r="J4089" s="12">
        <f>Raw_Data!J4089</f>
        <v/>
      </c>
      <c r="K4089" s="13">
        <f>Raw_Data!K4089</f>
        <v/>
      </c>
      <c r="L4089" s="12">
        <f>Raw_Data!L4089</f>
        <v/>
      </c>
      <c r="M4089" s="12">
        <f>Raw_Data!M4089</f>
        <v/>
      </c>
      <c r="N4089" s="12">
        <f>Raw_Data!N4089</f>
        <v/>
      </c>
      <c r="O4089">
        <f>Raw_Data!O4089</f>
        <v/>
      </c>
      <c r="P4089">
        <f>Raw_Data!P4089</f>
        <v/>
      </c>
      <c r="Q4089">
        <f>Raw_Data!Q4089</f>
        <v/>
      </c>
      <c r="R4089">
        <f>Raw_Data!R4089</f>
        <v/>
      </c>
      <c r="S4089">
        <f>Raw_Data!S4089</f>
        <v/>
      </c>
      <c r="T4089">
        <f>YEAR(B4089)</f>
        <v/>
      </c>
      <c r="U4089">
        <f>MONTH(B4089)</f>
        <v/>
      </c>
      <c r="V4089">
        <f>TEXT(B4089,"mmm")</f>
        <v/>
      </c>
      <c r="W4089" s="15">
        <f>IFERROR(N4089/L4089,0)</f>
        <v/>
      </c>
      <c r="X4089">
        <f>IF(K4089=0,"No Discount",IF(K4089&lt;=5%,"Low",IF(K4089&lt;=15%,"Medium","High")))</f>
        <v/>
      </c>
      <c r="Y4089">
        <f>IF(L4089&gt;=20000,"High Value",IF(L4089&gt;=5000,"Medium Value","Low Value"))</f>
        <v/>
      </c>
      <c r="Z4089">
        <f>IF(R4089&lt;=3,"Fast",IF(R4089&lt;=5,"On Time","Delayed"))</f>
        <v/>
      </c>
    </row>
    <row r="4090">
      <c r="A4090">
        <f>Raw_Data!A4090</f>
        <v/>
      </c>
      <c r="B4090" s="11">
        <f>Raw_Data!B4090</f>
        <v/>
      </c>
      <c r="C4090">
        <f>Raw_Data!C4090</f>
        <v/>
      </c>
      <c r="D4090">
        <f>Raw_Data!D4090</f>
        <v/>
      </c>
      <c r="E4090">
        <f>Raw_Data!E4090</f>
        <v/>
      </c>
      <c r="F4090">
        <f>Raw_Data!F4090</f>
        <v/>
      </c>
      <c r="G4090">
        <f>Raw_Data!G4090</f>
        <v/>
      </c>
      <c r="H4090">
        <f>Raw_Data!H4090</f>
        <v/>
      </c>
      <c r="I4090">
        <f>Raw_Data!I4090</f>
        <v/>
      </c>
      <c r="J4090" s="12">
        <f>Raw_Data!J4090</f>
        <v/>
      </c>
      <c r="K4090" s="13">
        <f>Raw_Data!K4090</f>
        <v/>
      </c>
      <c r="L4090" s="12">
        <f>Raw_Data!L4090</f>
        <v/>
      </c>
      <c r="M4090" s="12">
        <f>Raw_Data!M4090</f>
        <v/>
      </c>
      <c r="N4090" s="12">
        <f>Raw_Data!N4090</f>
        <v/>
      </c>
      <c r="O4090">
        <f>Raw_Data!O4090</f>
        <v/>
      </c>
      <c r="P4090">
        <f>Raw_Data!P4090</f>
        <v/>
      </c>
      <c r="Q4090">
        <f>Raw_Data!Q4090</f>
        <v/>
      </c>
      <c r="R4090">
        <f>Raw_Data!R4090</f>
        <v/>
      </c>
      <c r="S4090">
        <f>Raw_Data!S4090</f>
        <v/>
      </c>
      <c r="T4090">
        <f>YEAR(B4090)</f>
        <v/>
      </c>
      <c r="U4090">
        <f>MONTH(B4090)</f>
        <v/>
      </c>
      <c r="V4090">
        <f>TEXT(B4090,"mmm")</f>
        <v/>
      </c>
      <c r="W4090" s="15">
        <f>IFERROR(N4090/L4090,0)</f>
        <v/>
      </c>
      <c r="X4090">
        <f>IF(K4090=0,"No Discount",IF(K4090&lt;=5%,"Low",IF(K4090&lt;=15%,"Medium","High")))</f>
        <v/>
      </c>
      <c r="Y4090">
        <f>IF(L4090&gt;=20000,"High Value",IF(L4090&gt;=5000,"Medium Value","Low Value"))</f>
        <v/>
      </c>
      <c r="Z4090">
        <f>IF(R4090&lt;=3,"Fast",IF(R4090&lt;=5,"On Time","Delayed"))</f>
        <v/>
      </c>
    </row>
    <row r="4091">
      <c r="A4091">
        <f>Raw_Data!A4091</f>
        <v/>
      </c>
      <c r="B4091" s="11">
        <f>Raw_Data!B4091</f>
        <v/>
      </c>
      <c r="C4091">
        <f>Raw_Data!C4091</f>
        <v/>
      </c>
      <c r="D4091">
        <f>Raw_Data!D4091</f>
        <v/>
      </c>
      <c r="E4091">
        <f>Raw_Data!E4091</f>
        <v/>
      </c>
      <c r="F4091">
        <f>Raw_Data!F4091</f>
        <v/>
      </c>
      <c r="G4091">
        <f>Raw_Data!G4091</f>
        <v/>
      </c>
      <c r="H4091">
        <f>Raw_Data!H4091</f>
        <v/>
      </c>
      <c r="I4091">
        <f>Raw_Data!I4091</f>
        <v/>
      </c>
      <c r="J4091" s="12">
        <f>Raw_Data!J4091</f>
        <v/>
      </c>
      <c r="K4091" s="13">
        <f>Raw_Data!K4091</f>
        <v/>
      </c>
      <c r="L4091" s="12">
        <f>Raw_Data!L4091</f>
        <v/>
      </c>
      <c r="M4091" s="12">
        <f>Raw_Data!M4091</f>
        <v/>
      </c>
      <c r="N4091" s="12">
        <f>Raw_Data!N4091</f>
        <v/>
      </c>
      <c r="O4091">
        <f>Raw_Data!O4091</f>
        <v/>
      </c>
      <c r="P4091">
        <f>Raw_Data!P4091</f>
        <v/>
      </c>
      <c r="Q4091">
        <f>Raw_Data!Q4091</f>
        <v/>
      </c>
      <c r="R4091">
        <f>Raw_Data!R4091</f>
        <v/>
      </c>
      <c r="S4091">
        <f>Raw_Data!S4091</f>
        <v/>
      </c>
      <c r="T4091">
        <f>YEAR(B4091)</f>
        <v/>
      </c>
      <c r="U4091">
        <f>MONTH(B4091)</f>
        <v/>
      </c>
      <c r="V4091">
        <f>TEXT(B4091,"mmm")</f>
        <v/>
      </c>
      <c r="W4091" s="15">
        <f>IFERROR(N4091/L4091,0)</f>
        <v/>
      </c>
      <c r="X4091">
        <f>IF(K4091=0,"No Discount",IF(K4091&lt;=5%,"Low",IF(K4091&lt;=15%,"Medium","High")))</f>
        <v/>
      </c>
      <c r="Y4091">
        <f>IF(L4091&gt;=20000,"High Value",IF(L4091&gt;=5000,"Medium Value","Low Value"))</f>
        <v/>
      </c>
      <c r="Z4091">
        <f>IF(R4091&lt;=3,"Fast",IF(R4091&lt;=5,"On Time","Delayed"))</f>
        <v/>
      </c>
    </row>
    <row r="4092">
      <c r="A4092">
        <f>Raw_Data!A4092</f>
        <v/>
      </c>
      <c r="B4092" s="11">
        <f>Raw_Data!B4092</f>
        <v/>
      </c>
      <c r="C4092">
        <f>Raw_Data!C4092</f>
        <v/>
      </c>
      <c r="D4092">
        <f>Raw_Data!D4092</f>
        <v/>
      </c>
      <c r="E4092">
        <f>Raw_Data!E4092</f>
        <v/>
      </c>
      <c r="F4092">
        <f>Raw_Data!F4092</f>
        <v/>
      </c>
      <c r="G4092">
        <f>Raw_Data!G4092</f>
        <v/>
      </c>
      <c r="H4092">
        <f>Raw_Data!H4092</f>
        <v/>
      </c>
      <c r="I4092">
        <f>Raw_Data!I4092</f>
        <v/>
      </c>
      <c r="J4092" s="12">
        <f>Raw_Data!J4092</f>
        <v/>
      </c>
      <c r="K4092" s="13">
        <f>Raw_Data!K4092</f>
        <v/>
      </c>
      <c r="L4092" s="12">
        <f>Raw_Data!L4092</f>
        <v/>
      </c>
      <c r="M4092" s="12">
        <f>Raw_Data!M4092</f>
        <v/>
      </c>
      <c r="N4092" s="12">
        <f>Raw_Data!N4092</f>
        <v/>
      </c>
      <c r="O4092">
        <f>Raw_Data!O4092</f>
        <v/>
      </c>
      <c r="P4092">
        <f>Raw_Data!P4092</f>
        <v/>
      </c>
      <c r="Q4092">
        <f>Raw_Data!Q4092</f>
        <v/>
      </c>
      <c r="R4092">
        <f>Raw_Data!R4092</f>
        <v/>
      </c>
      <c r="S4092">
        <f>Raw_Data!S4092</f>
        <v/>
      </c>
      <c r="T4092">
        <f>YEAR(B4092)</f>
        <v/>
      </c>
      <c r="U4092">
        <f>MONTH(B4092)</f>
        <v/>
      </c>
      <c r="V4092">
        <f>TEXT(B4092,"mmm")</f>
        <v/>
      </c>
      <c r="W4092" s="15">
        <f>IFERROR(N4092/L4092,0)</f>
        <v/>
      </c>
      <c r="X4092">
        <f>IF(K4092=0,"No Discount",IF(K4092&lt;=5%,"Low",IF(K4092&lt;=15%,"Medium","High")))</f>
        <v/>
      </c>
      <c r="Y4092">
        <f>IF(L4092&gt;=20000,"High Value",IF(L4092&gt;=5000,"Medium Value","Low Value"))</f>
        <v/>
      </c>
      <c r="Z4092">
        <f>IF(R4092&lt;=3,"Fast",IF(R4092&lt;=5,"On Time","Delayed"))</f>
        <v/>
      </c>
    </row>
    <row r="4093">
      <c r="A4093">
        <f>Raw_Data!A4093</f>
        <v/>
      </c>
      <c r="B4093" s="11">
        <f>Raw_Data!B4093</f>
        <v/>
      </c>
      <c r="C4093">
        <f>Raw_Data!C4093</f>
        <v/>
      </c>
      <c r="D4093">
        <f>Raw_Data!D4093</f>
        <v/>
      </c>
      <c r="E4093">
        <f>Raw_Data!E4093</f>
        <v/>
      </c>
      <c r="F4093">
        <f>Raw_Data!F4093</f>
        <v/>
      </c>
      <c r="G4093">
        <f>Raw_Data!G4093</f>
        <v/>
      </c>
      <c r="H4093">
        <f>Raw_Data!H4093</f>
        <v/>
      </c>
      <c r="I4093">
        <f>Raw_Data!I4093</f>
        <v/>
      </c>
      <c r="J4093" s="12">
        <f>Raw_Data!J4093</f>
        <v/>
      </c>
      <c r="K4093" s="13">
        <f>Raw_Data!K4093</f>
        <v/>
      </c>
      <c r="L4093" s="12">
        <f>Raw_Data!L4093</f>
        <v/>
      </c>
      <c r="M4093" s="12">
        <f>Raw_Data!M4093</f>
        <v/>
      </c>
      <c r="N4093" s="12">
        <f>Raw_Data!N4093</f>
        <v/>
      </c>
      <c r="O4093">
        <f>Raw_Data!O4093</f>
        <v/>
      </c>
      <c r="P4093">
        <f>Raw_Data!P4093</f>
        <v/>
      </c>
      <c r="Q4093">
        <f>Raw_Data!Q4093</f>
        <v/>
      </c>
      <c r="R4093">
        <f>Raw_Data!R4093</f>
        <v/>
      </c>
      <c r="S4093">
        <f>Raw_Data!S4093</f>
        <v/>
      </c>
      <c r="T4093">
        <f>YEAR(B4093)</f>
        <v/>
      </c>
      <c r="U4093">
        <f>MONTH(B4093)</f>
        <v/>
      </c>
      <c r="V4093">
        <f>TEXT(B4093,"mmm")</f>
        <v/>
      </c>
      <c r="W4093" s="15">
        <f>IFERROR(N4093/L4093,0)</f>
        <v/>
      </c>
      <c r="X4093">
        <f>IF(K4093=0,"No Discount",IF(K4093&lt;=5%,"Low",IF(K4093&lt;=15%,"Medium","High")))</f>
        <v/>
      </c>
      <c r="Y4093">
        <f>IF(L4093&gt;=20000,"High Value",IF(L4093&gt;=5000,"Medium Value","Low Value"))</f>
        <v/>
      </c>
      <c r="Z4093">
        <f>IF(R4093&lt;=3,"Fast",IF(R4093&lt;=5,"On Time","Delayed"))</f>
        <v/>
      </c>
    </row>
    <row r="4094">
      <c r="A4094">
        <f>Raw_Data!A4094</f>
        <v/>
      </c>
      <c r="B4094" s="11">
        <f>Raw_Data!B4094</f>
        <v/>
      </c>
      <c r="C4094">
        <f>Raw_Data!C4094</f>
        <v/>
      </c>
      <c r="D4094">
        <f>Raw_Data!D4094</f>
        <v/>
      </c>
      <c r="E4094">
        <f>Raw_Data!E4094</f>
        <v/>
      </c>
      <c r="F4094">
        <f>Raw_Data!F4094</f>
        <v/>
      </c>
      <c r="G4094">
        <f>Raw_Data!G4094</f>
        <v/>
      </c>
      <c r="H4094">
        <f>Raw_Data!H4094</f>
        <v/>
      </c>
      <c r="I4094">
        <f>Raw_Data!I4094</f>
        <v/>
      </c>
      <c r="J4094" s="12">
        <f>Raw_Data!J4094</f>
        <v/>
      </c>
      <c r="K4094" s="13">
        <f>Raw_Data!K4094</f>
        <v/>
      </c>
      <c r="L4094" s="12">
        <f>Raw_Data!L4094</f>
        <v/>
      </c>
      <c r="M4094" s="12">
        <f>Raw_Data!M4094</f>
        <v/>
      </c>
      <c r="N4094" s="12">
        <f>Raw_Data!N4094</f>
        <v/>
      </c>
      <c r="O4094">
        <f>Raw_Data!O4094</f>
        <v/>
      </c>
      <c r="P4094">
        <f>Raw_Data!P4094</f>
        <v/>
      </c>
      <c r="Q4094">
        <f>Raw_Data!Q4094</f>
        <v/>
      </c>
      <c r="R4094">
        <f>Raw_Data!R4094</f>
        <v/>
      </c>
      <c r="S4094">
        <f>Raw_Data!S4094</f>
        <v/>
      </c>
      <c r="T4094">
        <f>YEAR(B4094)</f>
        <v/>
      </c>
      <c r="U4094">
        <f>MONTH(B4094)</f>
        <v/>
      </c>
      <c r="V4094">
        <f>TEXT(B4094,"mmm")</f>
        <v/>
      </c>
      <c r="W4094" s="15">
        <f>IFERROR(N4094/L4094,0)</f>
        <v/>
      </c>
      <c r="X4094">
        <f>IF(K4094=0,"No Discount",IF(K4094&lt;=5%,"Low",IF(K4094&lt;=15%,"Medium","High")))</f>
        <v/>
      </c>
      <c r="Y4094">
        <f>IF(L4094&gt;=20000,"High Value",IF(L4094&gt;=5000,"Medium Value","Low Value"))</f>
        <v/>
      </c>
      <c r="Z4094">
        <f>IF(R4094&lt;=3,"Fast",IF(R4094&lt;=5,"On Time","Delayed"))</f>
        <v/>
      </c>
    </row>
    <row r="4095">
      <c r="A4095">
        <f>Raw_Data!A4095</f>
        <v/>
      </c>
      <c r="B4095" s="11">
        <f>Raw_Data!B4095</f>
        <v/>
      </c>
      <c r="C4095">
        <f>Raw_Data!C4095</f>
        <v/>
      </c>
      <c r="D4095">
        <f>Raw_Data!D4095</f>
        <v/>
      </c>
      <c r="E4095">
        <f>Raw_Data!E4095</f>
        <v/>
      </c>
      <c r="F4095">
        <f>Raw_Data!F4095</f>
        <v/>
      </c>
      <c r="G4095">
        <f>Raw_Data!G4095</f>
        <v/>
      </c>
      <c r="H4095">
        <f>Raw_Data!H4095</f>
        <v/>
      </c>
      <c r="I4095">
        <f>Raw_Data!I4095</f>
        <v/>
      </c>
      <c r="J4095" s="12">
        <f>Raw_Data!J4095</f>
        <v/>
      </c>
      <c r="K4095" s="13">
        <f>Raw_Data!K4095</f>
        <v/>
      </c>
      <c r="L4095" s="12">
        <f>Raw_Data!L4095</f>
        <v/>
      </c>
      <c r="M4095" s="12">
        <f>Raw_Data!M4095</f>
        <v/>
      </c>
      <c r="N4095" s="12">
        <f>Raw_Data!N4095</f>
        <v/>
      </c>
      <c r="O4095">
        <f>Raw_Data!O4095</f>
        <v/>
      </c>
      <c r="P4095">
        <f>Raw_Data!P4095</f>
        <v/>
      </c>
      <c r="Q4095">
        <f>Raw_Data!Q4095</f>
        <v/>
      </c>
      <c r="R4095">
        <f>Raw_Data!R4095</f>
        <v/>
      </c>
      <c r="S4095">
        <f>Raw_Data!S4095</f>
        <v/>
      </c>
      <c r="T4095">
        <f>YEAR(B4095)</f>
        <v/>
      </c>
      <c r="U4095">
        <f>MONTH(B4095)</f>
        <v/>
      </c>
      <c r="V4095">
        <f>TEXT(B4095,"mmm")</f>
        <v/>
      </c>
      <c r="W4095" s="15">
        <f>IFERROR(N4095/L4095,0)</f>
        <v/>
      </c>
      <c r="X4095">
        <f>IF(K4095=0,"No Discount",IF(K4095&lt;=5%,"Low",IF(K4095&lt;=15%,"Medium","High")))</f>
        <v/>
      </c>
      <c r="Y4095">
        <f>IF(L4095&gt;=20000,"High Value",IF(L4095&gt;=5000,"Medium Value","Low Value"))</f>
        <v/>
      </c>
      <c r="Z4095">
        <f>IF(R4095&lt;=3,"Fast",IF(R4095&lt;=5,"On Time","Delayed"))</f>
        <v/>
      </c>
    </row>
    <row r="4096">
      <c r="A4096">
        <f>Raw_Data!A4096</f>
        <v/>
      </c>
      <c r="B4096" s="11">
        <f>Raw_Data!B4096</f>
        <v/>
      </c>
      <c r="C4096">
        <f>Raw_Data!C4096</f>
        <v/>
      </c>
      <c r="D4096">
        <f>Raw_Data!D4096</f>
        <v/>
      </c>
      <c r="E4096">
        <f>Raw_Data!E4096</f>
        <v/>
      </c>
      <c r="F4096">
        <f>Raw_Data!F4096</f>
        <v/>
      </c>
      <c r="G4096">
        <f>Raw_Data!G4096</f>
        <v/>
      </c>
      <c r="H4096">
        <f>Raw_Data!H4096</f>
        <v/>
      </c>
      <c r="I4096">
        <f>Raw_Data!I4096</f>
        <v/>
      </c>
      <c r="J4096" s="12">
        <f>Raw_Data!J4096</f>
        <v/>
      </c>
      <c r="K4096" s="13">
        <f>Raw_Data!K4096</f>
        <v/>
      </c>
      <c r="L4096" s="12">
        <f>Raw_Data!L4096</f>
        <v/>
      </c>
      <c r="M4096" s="12">
        <f>Raw_Data!M4096</f>
        <v/>
      </c>
      <c r="N4096" s="12">
        <f>Raw_Data!N4096</f>
        <v/>
      </c>
      <c r="O4096">
        <f>Raw_Data!O4096</f>
        <v/>
      </c>
      <c r="P4096">
        <f>Raw_Data!P4096</f>
        <v/>
      </c>
      <c r="Q4096">
        <f>Raw_Data!Q4096</f>
        <v/>
      </c>
      <c r="R4096">
        <f>Raw_Data!R4096</f>
        <v/>
      </c>
      <c r="S4096">
        <f>Raw_Data!S4096</f>
        <v/>
      </c>
      <c r="T4096">
        <f>YEAR(B4096)</f>
        <v/>
      </c>
      <c r="U4096">
        <f>MONTH(B4096)</f>
        <v/>
      </c>
      <c r="V4096">
        <f>TEXT(B4096,"mmm")</f>
        <v/>
      </c>
      <c r="W4096" s="15">
        <f>IFERROR(N4096/L4096,0)</f>
        <v/>
      </c>
      <c r="X4096">
        <f>IF(K4096=0,"No Discount",IF(K4096&lt;=5%,"Low",IF(K4096&lt;=15%,"Medium","High")))</f>
        <v/>
      </c>
      <c r="Y4096">
        <f>IF(L4096&gt;=20000,"High Value",IF(L4096&gt;=5000,"Medium Value","Low Value"))</f>
        <v/>
      </c>
      <c r="Z4096">
        <f>IF(R4096&lt;=3,"Fast",IF(R4096&lt;=5,"On Time","Delayed"))</f>
        <v/>
      </c>
    </row>
    <row r="4097">
      <c r="A4097">
        <f>Raw_Data!A4097</f>
        <v/>
      </c>
      <c r="B4097" s="11">
        <f>Raw_Data!B4097</f>
        <v/>
      </c>
      <c r="C4097">
        <f>Raw_Data!C4097</f>
        <v/>
      </c>
      <c r="D4097">
        <f>Raw_Data!D4097</f>
        <v/>
      </c>
      <c r="E4097">
        <f>Raw_Data!E4097</f>
        <v/>
      </c>
      <c r="F4097">
        <f>Raw_Data!F4097</f>
        <v/>
      </c>
      <c r="G4097">
        <f>Raw_Data!G4097</f>
        <v/>
      </c>
      <c r="H4097">
        <f>Raw_Data!H4097</f>
        <v/>
      </c>
      <c r="I4097">
        <f>Raw_Data!I4097</f>
        <v/>
      </c>
      <c r="J4097" s="12">
        <f>Raw_Data!J4097</f>
        <v/>
      </c>
      <c r="K4097" s="13">
        <f>Raw_Data!K4097</f>
        <v/>
      </c>
      <c r="L4097" s="12">
        <f>Raw_Data!L4097</f>
        <v/>
      </c>
      <c r="M4097" s="12">
        <f>Raw_Data!M4097</f>
        <v/>
      </c>
      <c r="N4097" s="12">
        <f>Raw_Data!N4097</f>
        <v/>
      </c>
      <c r="O4097">
        <f>Raw_Data!O4097</f>
        <v/>
      </c>
      <c r="P4097">
        <f>Raw_Data!P4097</f>
        <v/>
      </c>
      <c r="Q4097">
        <f>Raw_Data!Q4097</f>
        <v/>
      </c>
      <c r="R4097">
        <f>Raw_Data!R4097</f>
        <v/>
      </c>
      <c r="S4097">
        <f>Raw_Data!S4097</f>
        <v/>
      </c>
      <c r="T4097">
        <f>YEAR(B4097)</f>
        <v/>
      </c>
      <c r="U4097">
        <f>MONTH(B4097)</f>
        <v/>
      </c>
      <c r="V4097">
        <f>TEXT(B4097,"mmm")</f>
        <v/>
      </c>
      <c r="W4097" s="15">
        <f>IFERROR(N4097/L4097,0)</f>
        <v/>
      </c>
      <c r="X4097">
        <f>IF(K4097=0,"No Discount",IF(K4097&lt;=5%,"Low",IF(K4097&lt;=15%,"Medium","High")))</f>
        <v/>
      </c>
      <c r="Y4097">
        <f>IF(L4097&gt;=20000,"High Value",IF(L4097&gt;=5000,"Medium Value","Low Value"))</f>
        <v/>
      </c>
      <c r="Z4097">
        <f>IF(R4097&lt;=3,"Fast",IF(R4097&lt;=5,"On Time","Delayed"))</f>
        <v/>
      </c>
    </row>
    <row r="4098">
      <c r="A4098">
        <f>Raw_Data!A4098</f>
        <v/>
      </c>
      <c r="B4098" s="11">
        <f>Raw_Data!B4098</f>
        <v/>
      </c>
      <c r="C4098">
        <f>Raw_Data!C4098</f>
        <v/>
      </c>
      <c r="D4098">
        <f>Raw_Data!D4098</f>
        <v/>
      </c>
      <c r="E4098">
        <f>Raw_Data!E4098</f>
        <v/>
      </c>
      <c r="F4098">
        <f>Raw_Data!F4098</f>
        <v/>
      </c>
      <c r="G4098">
        <f>Raw_Data!G4098</f>
        <v/>
      </c>
      <c r="H4098">
        <f>Raw_Data!H4098</f>
        <v/>
      </c>
      <c r="I4098">
        <f>Raw_Data!I4098</f>
        <v/>
      </c>
      <c r="J4098" s="12">
        <f>Raw_Data!J4098</f>
        <v/>
      </c>
      <c r="K4098" s="13">
        <f>Raw_Data!K4098</f>
        <v/>
      </c>
      <c r="L4098" s="12">
        <f>Raw_Data!L4098</f>
        <v/>
      </c>
      <c r="M4098" s="12">
        <f>Raw_Data!M4098</f>
        <v/>
      </c>
      <c r="N4098" s="12">
        <f>Raw_Data!N4098</f>
        <v/>
      </c>
      <c r="O4098">
        <f>Raw_Data!O4098</f>
        <v/>
      </c>
      <c r="P4098">
        <f>Raw_Data!P4098</f>
        <v/>
      </c>
      <c r="Q4098">
        <f>Raw_Data!Q4098</f>
        <v/>
      </c>
      <c r="R4098">
        <f>Raw_Data!R4098</f>
        <v/>
      </c>
      <c r="S4098">
        <f>Raw_Data!S4098</f>
        <v/>
      </c>
      <c r="T4098">
        <f>YEAR(B4098)</f>
        <v/>
      </c>
      <c r="U4098">
        <f>MONTH(B4098)</f>
        <v/>
      </c>
      <c r="V4098">
        <f>TEXT(B4098,"mmm")</f>
        <v/>
      </c>
      <c r="W4098" s="15">
        <f>IFERROR(N4098/L4098,0)</f>
        <v/>
      </c>
      <c r="X4098">
        <f>IF(K4098=0,"No Discount",IF(K4098&lt;=5%,"Low",IF(K4098&lt;=15%,"Medium","High")))</f>
        <v/>
      </c>
      <c r="Y4098">
        <f>IF(L4098&gt;=20000,"High Value",IF(L4098&gt;=5000,"Medium Value","Low Value"))</f>
        <v/>
      </c>
      <c r="Z4098">
        <f>IF(R4098&lt;=3,"Fast",IF(R4098&lt;=5,"On Time","Delayed"))</f>
        <v/>
      </c>
    </row>
    <row r="4099">
      <c r="A4099">
        <f>Raw_Data!A4099</f>
        <v/>
      </c>
      <c r="B4099" s="11">
        <f>Raw_Data!B4099</f>
        <v/>
      </c>
      <c r="C4099">
        <f>Raw_Data!C4099</f>
        <v/>
      </c>
      <c r="D4099">
        <f>Raw_Data!D4099</f>
        <v/>
      </c>
      <c r="E4099">
        <f>Raw_Data!E4099</f>
        <v/>
      </c>
      <c r="F4099">
        <f>Raw_Data!F4099</f>
        <v/>
      </c>
      <c r="G4099">
        <f>Raw_Data!G4099</f>
        <v/>
      </c>
      <c r="H4099">
        <f>Raw_Data!H4099</f>
        <v/>
      </c>
      <c r="I4099">
        <f>Raw_Data!I4099</f>
        <v/>
      </c>
      <c r="J4099" s="12">
        <f>Raw_Data!J4099</f>
        <v/>
      </c>
      <c r="K4099" s="13">
        <f>Raw_Data!K4099</f>
        <v/>
      </c>
      <c r="L4099" s="12">
        <f>Raw_Data!L4099</f>
        <v/>
      </c>
      <c r="M4099" s="12">
        <f>Raw_Data!M4099</f>
        <v/>
      </c>
      <c r="N4099" s="12">
        <f>Raw_Data!N4099</f>
        <v/>
      </c>
      <c r="O4099">
        <f>Raw_Data!O4099</f>
        <v/>
      </c>
      <c r="P4099">
        <f>Raw_Data!P4099</f>
        <v/>
      </c>
      <c r="Q4099">
        <f>Raw_Data!Q4099</f>
        <v/>
      </c>
      <c r="R4099">
        <f>Raw_Data!R4099</f>
        <v/>
      </c>
      <c r="S4099">
        <f>Raw_Data!S4099</f>
        <v/>
      </c>
      <c r="T4099">
        <f>YEAR(B4099)</f>
        <v/>
      </c>
      <c r="U4099">
        <f>MONTH(B4099)</f>
        <v/>
      </c>
      <c r="V4099">
        <f>TEXT(B4099,"mmm")</f>
        <v/>
      </c>
      <c r="W4099" s="15">
        <f>IFERROR(N4099/L4099,0)</f>
        <v/>
      </c>
      <c r="X4099">
        <f>IF(K4099=0,"No Discount",IF(K4099&lt;=5%,"Low",IF(K4099&lt;=15%,"Medium","High")))</f>
        <v/>
      </c>
      <c r="Y4099">
        <f>IF(L4099&gt;=20000,"High Value",IF(L4099&gt;=5000,"Medium Value","Low Value"))</f>
        <v/>
      </c>
      <c r="Z4099">
        <f>IF(R4099&lt;=3,"Fast",IF(R4099&lt;=5,"On Time","Delayed"))</f>
        <v/>
      </c>
    </row>
    <row r="4100">
      <c r="A4100">
        <f>Raw_Data!A4100</f>
        <v/>
      </c>
      <c r="B4100" s="11">
        <f>Raw_Data!B4100</f>
        <v/>
      </c>
      <c r="C4100">
        <f>Raw_Data!C4100</f>
        <v/>
      </c>
      <c r="D4100">
        <f>Raw_Data!D4100</f>
        <v/>
      </c>
      <c r="E4100">
        <f>Raw_Data!E4100</f>
        <v/>
      </c>
      <c r="F4100">
        <f>Raw_Data!F4100</f>
        <v/>
      </c>
      <c r="G4100">
        <f>Raw_Data!G4100</f>
        <v/>
      </c>
      <c r="H4100">
        <f>Raw_Data!H4100</f>
        <v/>
      </c>
      <c r="I4100">
        <f>Raw_Data!I4100</f>
        <v/>
      </c>
      <c r="J4100" s="12">
        <f>Raw_Data!J4100</f>
        <v/>
      </c>
      <c r="K4100" s="13">
        <f>Raw_Data!K4100</f>
        <v/>
      </c>
      <c r="L4100" s="12">
        <f>Raw_Data!L4100</f>
        <v/>
      </c>
      <c r="M4100" s="12">
        <f>Raw_Data!M4100</f>
        <v/>
      </c>
      <c r="N4100" s="12">
        <f>Raw_Data!N4100</f>
        <v/>
      </c>
      <c r="O4100">
        <f>Raw_Data!O4100</f>
        <v/>
      </c>
      <c r="P4100">
        <f>Raw_Data!P4100</f>
        <v/>
      </c>
      <c r="Q4100">
        <f>Raw_Data!Q4100</f>
        <v/>
      </c>
      <c r="R4100">
        <f>Raw_Data!R4100</f>
        <v/>
      </c>
      <c r="S4100">
        <f>Raw_Data!S4100</f>
        <v/>
      </c>
      <c r="T4100">
        <f>YEAR(B4100)</f>
        <v/>
      </c>
      <c r="U4100">
        <f>MONTH(B4100)</f>
        <v/>
      </c>
      <c r="V4100">
        <f>TEXT(B4100,"mmm")</f>
        <v/>
      </c>
      <c r="W4100" s="15">
        <f>IFERROR(N4100/L4100,0)</f>
        <v/>
      </c>
      <c r="X4100">
        <f>IF(K4100=0,"No Discount",IF(K4100&lt;=5%,"Low",IF(K4100&lt;=15%,"Medium","High")))</f>
        <v/>
      </c>
      <c r="Y4100">
        <f>IF(L4100&gt;=20000,"High Value",IF(L4100&gt;=5000,"Medium Value","Low Value"))</f>
        <v/>
      </c>
      <c r="Z4100">
        <f>IF(R4100&lt;=3,"Fast",IF(R4100&lt;=5,"On Time","Delayed"))</f>
        <v/>
      </c>
    </row>
    <row r="4101">
      <c r="A4101">
        <f>Raw_Data!A4101</f>
        <v/>
      </c>
      <c r="B4101" s="11">
        <f>Raw_Data!B4101</f>
        <v/>
      </c>
      <c r="C4101">
        <f>Raw_Data!C4101</f>
        <v/>
      </c>
      <c r="D4101">
        <f>Raw_Data!D4101</f>
        <v/>
      </c>
      <c r="E4101">
        <f>Raw_Data!E4101</f>
        <v/>
      </c>
      <c r="F4101">
        <f>Raw_Data!F4101</f>
        <v/>
      </c>
      <c r="G4101">
        <f>Raw_Data!G4101</f>
        <v/>
      </c>
      <c r="H4101">
        <f>Raw_Data!H4101</f>
        <v/>
      </c>
      <c r="I4101">
        <f>Raw_Data!I4101</f>
        <v/>
      </c>
      <c r="J4101" s="12">
        <f>Raw_Data!J4101</f>
        <v/>
      </c>
      <c r="K4101" s="13">
        <f>Raw_Data!K4101</f>
        <v/>
      </c>
      <c r="L4101" s="12">
        <f>Raw_Data!L4101</f>
        <v/>
      </c>
      <c r="M4101" s="12">
        <f>Raw_Data!M4101</f>
        <v/>
      </c>
      <c r="N4101" s="12">
        <f>Raw_Data!N4101</f>
        <v/>
      </c>
      <c r="O4101">
        <f>Raw_Data!O4101</f>
        <v/>
      </c>
      <c r="P4101">
        <f>Raw_Data!P4101</f>
        <v/>
      </c>
      <c r="Q4101">
        <f>Raw_Data!Q4101</f>
        <v/>
      </c>
      <c r="R4101">
        <f>Raw_Data!R4101</f>
        <v/>
      </c>
      <c r="S4101">
        <f>Raw_Data!S4101</f>
        <v/>
      </c>
      <c r="T4101">
        <f>YEAR(B4101)</f>
        <v/>
      </c>
      <c r="U4101">
        <f>MONTH(B4101)</f>
        <v/>
      </c>
      <c r="V4101">
        <f>TEXT(B4101,"mmm")</f>
        <v/>
      </c>
      <c r="W4101" s="15">
        <f>IFERROR(N4101/L4101,0)</f>
        <v/>
      </c>
      <c r="X4101">
        <f>IF(K4101=0,"No Discount",IF(K4101&lt;=5%,"Low",IF(K4101&lt;=15%,"Medium","High")))</f>
        <v/>
      </c>
      <c r="Y4101">
        <f>IF(L4101&gt;=20000,"High Value",IF(L4101&gt;=5000,"Medium Value","Low Value"))</f>
        <v/>
      </c>
      <c r="Z4101">
        <f>IF(R4101&lt;=3,"Fast",IF(R4101&lt;=5,"On Time","Delayed"))</f>
        <v/>
      </c>
    </row>
    <row r="4102">
      <c r="A4102">
        <f>Raw_Data!A4102</f>
        <v/>
      </c>
      <c r="B4102" s="11">
        <f>Raw_Data!B4102</f>
        <v/>
      </c>
      <c r="C4102">
        <f>Raw_Data!C4102</f>
        <v/>
      </c>
      <c r="D4102">
        <f>Raw_Data!D4102</f>
        <v/>
      </c>
      <c r="E4102">
        <f>Raw_Data!E4102</f>
        <v/>
      </c>
      <c r="F4102">
        <f>Raw_Data!F4102</f>
        <v/>
      </c>
      <c r="G4102">
        <f>Raw_Data!G4102</f>
        <v/>
      </c>
      <c r="H4102">
        <f>Raw_Data!H4102</f>
        <v/>
      </c>
      <c r="I4102">
        <f>Raw_Data!I4102</f>
        <v/>
      </c>
      <c r="J4102" s="12">
        <f>Raw_Data!J4102</f>
        <v/>
      </c>
      <c r="K4102" s="13">
        <f>Raw_Data!K4102</f>
        <v/>
      </c>
      <c r="L4102" s="12">
        <f>Raw_Data!L4102</f>
        <v/>
      </c>
      <c r="M4102" s="12">
        <f>Raw_Data!M4102</f>
        <v/>
      </c>
      <c r="N4102" s="12">
        <f>Raw_Data!N4102</f>
        <v/>
      </c>
      <c r="O4102">
        <f>Raw_Data!O4102</f>
        <v/>
      </c>
      <c r="P4102">
        <f>Raw_Data!P4102</f>
        <v/>
      </c>
      <c r="Q4102">
        <f>Raw_Data!Q4102</f>
        <v/>
      </c>
      <c r="R4102">
        <f>Raw_Data!R4102</f>
        <v/>
      </c>
      <c r="S4102">
        <f>Raw_Data!S4102</f>
        <v/>
      </c>
      <c r="T4102">
        <f>YEAR(B4102)</f>
        <v/>
      </c>
      <c r="U4102">
        <f>MONTH(B4102)</f>
        <v/>
      </c>
      <c r="V4102">
        <f>TEXT(B4102,"mmm")</f>
        <v/>
      </c>
      <c r="W4102" s="15">
        <f>IFERROR(N4102/L4102,0)</f>
        <v/>
      </c>
      <c r="X4102">
        <f>IF(K4102=0,"No Discount",IF(K4102&lt;=5%,"Low",IF(K4102&lt;=15%,"Medium","High")))</f>
        <v/>
      </c>
      <c r="Y4102">
        <f>IF(L4102&gt;=20000,"High Value",IF(L4102&gt;=5000,"Medium Value","Low Value"))</f>
        <v/>
      </c>
      <c r="Z4102">
        <f>IF(R4102&lt;=3,"Fast",IF(R4102&lt;=5,"On Time","Delayed"))</f>
        <v/>
      </c>
    </row>
    <row r="4103">
      <c r="A4103">
        <f>Raw_Data!A4103</f>
        <v/>
      </c>
      <c r="B4103" s="11">
        <f>Raw_Data!B4103</f>
        <v/>
      </c>
      <c r="C4103">
        <f>Raw_Data!C4103</f>
        <v/>
      </c>
      <c r="D4103">
        <f>Raw_Data!D4103</f>
        <v/>
      </c>
      <c r="E4103">
        <f>Raw_Data!E4103</f>
        <v/>
      </c>
      <c r="F4103">
        <f>Raw_Data!F4103</f>
        <v/>
      </c>
      <c r="G4103">
        <f>Raw_Data!G4103</f>
        <v/>
      </c>
      <c r="H4103">
        <f>Raw_Data!H4103</f>
        <v/>
      </c>
      <c r="I4103">
        <f>Raw_Data!I4103</f>
        <v/>
      </c>
      <c r="J4103" s="12">
        <f>Raw_Data!J4103</f>
        <v/>
      </c>
      <c r="K4103" s="13">
        <f>Raw_Data!K4103</f>
        <v/>
      </c>
      <c r="L4103" s="12">
        <f>Raw_Data!L4103</f>
        <v/>
      </c>
      <c r="M4103" s="12">
        <f>Raw_Data!M4103</f>
        <v/>
      </c>
      <c r="N4103" s="12">
        <f>Raw_Data!N4103</f>
        <v/>
      </c>
      <c r="O4103">
        <f>Raw_Data!O4103</f>
        <v/>
      </c>
      <c r="P4103">
        <f>Raw_Data!P4103</f>
        <v/>
      </c>
      <c r="Q4103">
        <f>Raw_Data!Q4103</f>
        <v/>
      </c>
      <c r="R4103">
        <f>Raw_Data!R4103</f>
        <v/>
      </c>
      <c r="S4103">
        <f>Raw_Data!S4103</f>
        <v/>
      </c>
      <c r="T4103">
        <f>YEAR(B4103)</f>
        <v/>
      </c>
      <c r="U4103">
        <f>MONTH(B4103)</f>
        <v/>
      </c>
      <c r="V4103">
        <f>TEXT(B4103,"mmm")</f>
        <v/>
      </c>
      <c r="W4103" s="15">
        <f>IFERROR(N4103/L4103,0)</f>
        <v/>
      </c>
      <c r="X4103">
        <f>IF(K4103=0,"No Discount",IF(K4103&lt;=5%,"Low",IF(K4103&lt;=15%,"Medium","High")))</f>
        <v/>
      </c>
      <c r="Y4103">
        <f>IF(L4103&gt;=20000,"High Value",IF(L4103&gt;=5000,"Medium Value","Low Value"))</f>
        <v/>
      </c>
      <c r="Z4103">
        <f>IF(R4103&lt;=3,"Fast",IF(R4103&lt;=5,"On Time","Delayed"))</f>
        <v/>
      </c>
    </row>
    <row r="4104">
      <c r="A4104">
        <f>Raw_Data!A4104</f>
        <v/>
      </c>
      <c r="B4104" s="11">
        <f>Raw_Data!B4104</f>
        <v/>
      </c>
      <c r="C4104">
        <f>Raw_Data!C4104</f>
        <v/>
      </c>
      <c r="D4104">
        <f>Raw_Data!D4104</f>
        <v/>
      </c>
      <c r="E4104">
        <f>Raw_Data!E4104</f>
        <v/>
      </c>
      <c r="F4104">
        <f>Raw_Data!F4104</f>
        <v/>
      </c>
      <c r="G4104">
        <f>Raw_Data!G4104</f>
        <v/>
      </c>
      <c r="H4104">
        <f>Raw_Data!H4104</f>
        <v/>
      </c>
      <c r="I4104">
        <f>Raw_Data!I4104</f>
        <v/>
      </c>
      <c r="J4104" s="12">
        <f>Raw_Data!J4104</f>
        <v/>
      </c>
      <c r="K4104" s="13">
        <f>Raw_Data!K4104</f>
        <v/>
      </c>
      <c r="L4104" s="12">
        <f>Raw_Data!L4104</f>
        <v/>
      </c>
      <c r="M4104" s="12">
        <f>Raw_Data!M4104</f>
        <v/>
      </c>
      <c r="N4104" s="12">
        <f>Raw_Data!N4104</f>
        <v/>
      </c>
      <c r="O4104">
        <f>Raw_Data!O4104</f>
        <v/>
      </c>
      <c r="P4104">
        <f>Raw_Data!P4104</f>
        <v/>
      </c>
      <c r="Q4104">
        <f>Raw_Data!Q4104</f>
        <v/>
      </c>
      <c r="R4104">
        <f>Raw_Data!R4104</f>
        <v/>
      </c>
      <c r="S4104">
        <f>Raw_Data!S4104</f>
        <v/>
      </c>
      <c r="T4104">
        <f>YEAR(B4104)</f>
        <v/>
      </c>
      <c r="U4104">
        <f>MONTH(B4104)</f>
        <v/>
      </c>
      <c r="V4104">
        <f>TEXT(B4104,"mmm")</f>
        <v/>
      </c>
      <c r="W4104" s="15">
        <f>IFERROR(N4104/L4104,0)</f>
        <v/>
      </c>
      <c r="X4104">
        <f>IF(K4104=0,"No Discount",IF(K4104&lt;=5%,"Low",IF(K4104&lt;=15%,"Medium","High")))</f>
        <v/>
      </c>
      <c r="Y4104">
        <f>IF(L4104&gt;=20000,"High Value",IF(L4104&gt;=5000,"Medium Value","Low Value"))</f>
        <v/>
      </c>
      <c r="Z4104">
        <f>IF(R4104&lt;=3,"Fast",IF(R4104&lt;=5,"On Time","Delayed"))</f>
        <v/>
      </c>
    </row>
    <row r="4105">
      <c r="A4105">
        <f>Raw_Data!A4105</f>
        <v/>
      </c>
      <c r="B4105" s="11">
        <f>Raw_Data!B4105</f>
        <v/>
      </c>
      <c r="C4105">
        <f>Raw_Data!C4105</f>
        <v/>
      </c>
      <c r="D4105">
        <f>Raw_Data!D4105</f>
        <v/>
      </c>
      <c r="E4105">
        <f>Raw_Data!E4105</f>
        <v/>
      </c>
      <c r="F4105">
        <f>Raw_Data!F4105</f>
        <v/>
      </c>
      <c r="G4105">
        <f>Raw_Data!G4105</f>
        <v/>
      </c>
      <c r="H4105">
        <f>Raw_Data!H4105</f>
        <v/>
      </c>
      <c r="I4105">
        <f>Raw_Data!I4105</f>
        <v/>
      </c>
      <c r="J4105" s="12">
        <f>Raw_Data!J4105</f>
        <v/>
      </c>
      <c r="K4105" s="13">
        <f>Raw_Data!K4105</f>
        <v/>
      </c>
      <c r="L4105" s="12">
        <f>Raw_Data!L4105</f>
        <v/>
      </c>
      <c r="M4105" s="12">
        <f>Raw_Data!M4105</f>
        <v/>
      </c>
      <c r="N4105" s="12">
        <f>Raw_Data!N4105</f>
        <v/>
      </c>
      <c r="O4105">
        <f>Raw_Data!O4105</f>
        <v/>
      </c>
      <c r="P4105">
        <f>Raw_Data!P4105</f>
        <v/>
      </c>
      <c r="Q4105">
        <f>Raw_Data!Q4105</f>
        <v/>
      </c>
      <c r="R4105">
        <f>Raw_Data!R4105</f>
        <v/>
      </c>
      <c r="S4105">
        <f>Raw_Data!S4105</f>
        <v/>
      </c>
      <c r="T4105">
        <f>YEAR(B4105)</f>
        <v/>
      </c>
      <c r="U4105">
        <f>MONTH(B4105)</f>
        <v/>
      </c>
      <c r="V4105">
        <f>TEXT(B4105,"mmm")</f>
        <v/>
      </c>
      <c r="W4105" s="15">
        <f>IFERROR(N4105/L4105,0)</f>
        <v/>
      </c>
      <c r="X4105">
        <f>IF(K4105=0,"No Discount",IF(K4105&lt;=5%,"Low",IF(K4105&lt;=15%,"Medium","High")))</f>
        <v/>
      </c>
      <c r="Y4105">
        <f>IF(L4105&gt;=20000,"High Value",IF(L4105&gt;=5000,"Medium Value","Low Value"))</f>
        <v/>
      </c>
      <c r="Z4105">
        <f>IF(R4105&lt;=3,"Fast",IF(R4105&lt;=5,"On Time","Delayed"))</f>
        <v/>
      </c>
    </row>
    <row r="4106">
      <c r="A4106">
        <f>Raw_Data!A4106</f>
        <v/>
      </c>
      <c r="B4106" s="11">
        <f>Raw_Data!B4106</f>
        <v/>
      </c>
      <c r="C4106">
        <f>Raw_Data!C4106</f>
        <v/>
      </c>
      <c r="D4106">
        <f>Raw_Data!D4106</f>
        <v/>
      </c>
      <c r="E4106">
        <f>Raw_Data!E4106</f>
        <v/>
      </c>
      <c r="F4106">
        <f>Raw_Data!F4106</f>
        <v/>
      </c>
      <c r="G4106">
        <f>Raw_Data!G4106</f>
        <v/>
      </c>
      <c r="H4106">
        <f>Raw_Data!H4106</f>
        <v/>
      </c>
      <c r="I4106">
        <f>Raw_Data!I4106</f>
        <v/>
      </c>
      <c r="J4106" s="12">
        <f>Raw_Data!J4106</f>
        <v/>
      </c>
      <c r="K4106" s="13">
        <f>Raw_Data!K4106</f>
        <v/>
      </c>
      <c r="L4106" s="12">
        <f>Raw_Data!L4106</f>
        <v/>
      </c>
      <c r="M4106" s="12">
        <f>Raw_Data!M4106</f>
        <v/>
      </c>
      <c r="N4106" s="12">
        <f>Raw_Data!N4106</f>
        <v/>
      </c>
      <c r="O4106">
        <f>Raw_Data!O4106</f>
        <v/>
      </c>
      <c r="P4106">
        <f>Raw_Data!P4106</f>
        <v/>
      </c>
      <c r="Q4106">
        <f>Raw_Data!Q4106</f>
        <v/>
      </c>
      <c r="R4106">
        <f>Raw_Data!R4106</f>
        <v/>
      </c>
      <c r="S4106">
        <f>Raw_Data!S4106</f>
        <v/>
      </c>
      <c r="T4106">
        <f>YEAR(B4106)</f>
        <v/>
      </c>
      <c r="U4106">
        <f>MONTH(B4106)</f>
        <v/>
      </c>
      <c r="V4106">
        <f>TEXT(B4106,"mmm")</f>
        <v/>
      </c>
      <c r="W4106" s="15">
        <f>IFERROR(N4106/L4106,0)</f>
        <v/>
      </c>
      <c r="X4106">
        <f>IF(K4106=0,"No Discount",IF(K4106&lt;=5%,"Low",IF(K4106&lt;=15%,"Medium","High")))</f>
        <v/>
      </c>
      <c r="Y4106">
        <f>IF(L4106&gt;=20000,"High Value",IF(L4106&gt;=5000,"Medium Value","Low Value"))</f>
        <v/>
      </c>
      <c r="Z4106">
        <f>IF(R4106&lt;=3,"Fast",IF(R4106&lt;=5,"On Time","Delayed"))</f>
        <v/>
      </c>
    </row>
    <row r="4107">
      <c r="A4107">
        <f>Raw_Data!A4107</f>
        <v/>
      </c>
      <c r="B4107" s="11">
        <f>Raw_Data!B4107</f>
        <v/>
      </c>
      <c r="C4107">
        <f>Raw_Data!C4107</f>
        <v/>
      </c>
      <c r="D4107">
        <f>Raw_Data!D4107</f>
        <v/>
      </c>
      <c r="E4107">
        <f>Raw_Data!E4107</f>
        <v/>
      </c>
      <c r="F4107">
        <f>Raw_Data!F4107</f>
        <v/>
      </c>
      <c r="G4107">
        <f>Raw_Data!G4107</f>
        <v/>
      </c>
      <c r="H4107">
        <f>Raw_Data!H4107</f>
        <v/>
      </c>
      <c r="I4107">
        <f>Raw_Data!I4107</f>
        <v/>
      </c>
      <c r="J4107" s="12">
        <f>Raw_Data!J4107</f>
        <v/>
      </c>
      <c r="K4107" s="13">
        <f>Raw_Data!K4107</f>
        <v/>
      </c>
      <c r="L4107" s="12">
        <f>Raw_Data!L4107</f>
        <v/>
      </c>
      <c r="M4107" s="12">
        <f>Raw_Data!M4107</f>
        <v/>
      </c>
      <c r="N4107" s="12">
        <f>Raw_Data!N4107</f>
        <v/>
      </c>
      <c r="O4107">
        <f>Raw_Data!O4107</f>
        <v/>
      </c>
      <c r="P4107">
        <f>Raw_Data!P4107</f>
        <v/>
      </c>
      <c r="Q4107">
        <f>Raw_Data!Q4107</f>
        <v/>
      </c>
      <c r="R4107">
        <f>Raw_Data!R4107</f>
        <v/>
      </c>
      <c r="S4107">
        <f>Raw_Data!S4107</f>
        <v/>
      </c>
      <c r="T4107">
        <f>YEAR(B4107)</f>
        <v/>
      </c>
      <c r="U4107">
        <f>MONTH(B4107)</f>
        <v/>
      </c>
      <c r="V4107">
        <f>TEXT(B4107,"mmm")</f>
        <v/>
      </c>
      <c r="W4107" s="15">
        <f>IFERROR(N4107/L4107,0)</f>
        <v/>
      </c>
      <c r="X4107">
        <f>IF(K4107=0,"No Discount",IF(K4107&lt;=5%,"Low",IF(K4107&lt;=15%,"Medium","High")))</f>
        <v/>
      </c>
      <c r="Y4107">
        <f>IF(L4107&gt;=20000,"High Value",IF(L4107&gt;=5000,"Medium Value","Low Value"))</f>
        <v/>
      </c>
      <c r="Z4107">
        <f>IF(R4107&lt;=3,"Fast",IF(R4107&lt;=5,"On Time","Delayed"))</f>
        <v/>
      </c>
    </row>
    <row r="4108">
      <c r="A4108">
        <f>Raw_Data!A4108</f>
        <v/>
      </c>
      <c r="B4108" s="11">
        <f>Raw_Data!B4108</f>
        <v/>
      </c>
      <c r="C4108">
        <f>Raw_Data!C4108</f>
        <v/>
      </c>
      <c r="D4108">
        <f>Raw_Data!D4108</f>
        <v/>
      </c>
      <c r="E4108">
        <f>Raw_Data!E4108</f>
        <v/>
      </c>
      <c r="F4108">
        <f>Raw_Data!F4108</f>
        <v/>
      </c>
      <c r="G4108">
        <f>Raw_Data!G4108</f>
        <v/>
      </c>
      <c r="H4108">
        <f>Raw_Data!H4108</f>
        <v/>
      </c>
      <c r="I4108">
        <f>Raw_Data!I4108</f>
        <v/>
      </c>
      <c r="J4108" s="12">
        <f>Raw_Data!J4108</f>
        <v/>
      </c>
      <c r="K4108" s="13">
        <f>Raw_Data!K4108</f>
        <v/>
      </c>
      <c r="L4108" s="12">
        <f>Raw_Data!L4108</f>
        <v/>
      </c>
      <c r="M4108" s="12">
        <f>Raw_Data!M4108</f>
        <v/>
      </c>
      <c r="N4108" s="12">
        <f>Raw_Data!N4108</f>
        <v/>
      </c>
      <c r="O4108">
        <f>Raw_Data!O4108</f>
        <v/>
      </c>
      <c r="P4108">
        <f>Raw_Data!P4108</f>
        <v/>
      </c>
      <c r="Q4108">
        <f>Raw_Data!Q4108</f>
        <v/>
      </c>
      <c r="R4108">
        <f>Raw_Data!R4108</f>
        <v/>
      </c>
      <c r="S4108">
        <f>Raw_Data!S4108</f>
        <v/>
      </c>
      <c r="T4108">
        <f>YEAR(B4108)</f>
        <v/>
      </c>
      <c r="U4108">
        <f>MONTH(B4108)</f>
        <v/>
      </c>
      <c r="V4108">
        <f>TEXT(B4108,"mmm")</f>
        <v/>
      </c>
      <c r="W4108" s="15">
        <f>IFERROR(N4108/L4108,0)</f>
        <v/>
      </c>
      <c r="X4108">
        <f>IF(K4108=0,"No Discount",IF(K4108&lt;=5%,"Low",IF(K4108&lt;=15%,"Medium","High")))</f>
        <v/>
      </c>
      <c r="Y4108">
        <f>IF(L4108&gt;=20000,"High Value",IF(L4108&gt;=5000,"Medium Value","Low Value"))</f>
        <v/>
      </c>
      <c r="Z4108">
        <f>IF(R4108&lt;=3,"Fast",IF(R4108&lt;=5,"On Time","Delayed"))</f>
        <v/>
      </c>
    </row>
    <row r="4109">
      <c r="A4109">
        <f>Raw_Data!A4109</f>
        <v/>
      </c>
      <c r="B4109" s="11">
        <f>Raw_Data!B4109</f>
        <v/>
      </c>
      <c r="C4109">
        <f>Raw_Data!C4109</f>
        <v/>
      </c>
      <c r="D4109">
        <f>Raw_Data!D4109</f>
        <v/>
      </c>
      <c r="E4109">
        <f>Raw_Data!E4109</f>
        <v/>
      </c>
      <c r="F4109">
        <f>Raw_Data!F4109</f>
        <v/>
      </c>
      <c r="G4109">
        <f>Raw_Data!G4109</f>
        <v/>
      </c>
      <c r="H4109">
        <f>Raw_Data!H4109</f>
        <v/>
      </c>
      <c r="I4109">
        <f>Raw_Data!I4109</f>
        <v/>
      </c>
      <c r="J4109" s="12">
        <f>Raw_Data!J4109</f>
        <v/>
      </c>
      <c r="K4109" s="13">
        <f>Raw_Data!K4109</f>
        <v/>
      </c>
      <c r="L4109" s="12">
        <f>Raw_Data!L4109</f>
        <v/>
      </c>
      <c r="M4109" s="12">
        <f>Raw_Data!M4109</f>
        <v/>
      </c>
      <c r="N4109" s="12">
        <f>Raw_Data!N4109</f>
        <v/>
      </c>
      <c r="O4109">
        <f>Raw_Data!O4109</f>
        <v/>
      </c>
      <c r="P4109">
        <f>Raw_Data!P4109</f>
        <v/>
      </c>
      <c r="Q4109">
        <f>Raw_Data!Q4109</f>
        <v/>
      </c>
      <c r="R4109">
        <f>Raw_Data!R4109</f>
        <v/>
      </c>
      <c r="S4109">
        <f>Raw_Data!S4109</f>
        <v/>
      </c>
      <c r="T4109">
        <f>YEAR(B4109)</f>
        <v/>
      </c>
      <c r="U4109">
        <f>MONTH(B4109)</f>
        <v/>
      </c>
      <c r="V4109">
        <f>TEXT(B4109,"mmm")</f>
        <v/>
      </c>
      <c r="W4109" s="15">
        <f>IFERROR(N4109/L4109,0)</f>
        <v/>
      </c>
      <c r="X4109">
        <f>IF(K4109=0,"No Discount",IF(K4109&lt;=5%,"Low",IF(K4109&lt;=15%,"Medium","High")))</f>
        <v/>
      </c>
      <c r="Y4109">
        <f>IF(L4109&gt;=20000,"High Value",IF(L4109&gt;=5000,"Medium Value","Low Value"))</f>
        <v/>
      </c>
      <c r="Z4109">
        <f>IF(R4109&lt;=3,"Fast",IF(R4109&lt;=5,"On Time","Delayed"))</f>
        <v/>
      </c>
    </row>
    <row r="4110">
      <c r="A4110">
        <f>Raw_Data!A4110</f>
        <v/>
      </c>
      <c r="B4110" s="11">
        <f>Raw_Data!B4110</f>
        <v/>
      </c>
      <c r="C4110">
        <f>Raw_Data!C4110</f>
        <v/>
      </c>
      <c r="D4110">
        <f>Raw_Data!D4110</f>
        <v/>
      </c>
      <c r="E4110">
        <f>Raw_Data!E4110</f>
        <v/>
      </c>
      <c r="F4110">
        <f>Raw_Data!F4110</f>
        <v/>
      </c>
      <c r="G4110">
        <f>Raw_Data!G4110</f>
        <v/>
      </c>
      <c r="H4110">
        <f>Raw_Data!H4110</f>
        <v/>
      </c>
      <c r="I4110">
        <f>Raw_Data!I4110</f>
        <v/>
      </c>
      <c r="J4110" s="12">
        <f>Raw_Data!J4110</f>
        <v/>
      </c>
      <c r="K4110" s="13">
        <f>Raw_Data!K4110</f>
        <v/>
      </c>
      <c r="L4110" s="12">
        <f>Raw_Data!L4110</f>
        <v/>
      </c>
      <c r="M4110" s="12">
        <f>Raw_Data!M4110</f>
        <v/>
      </c>
      <c r="N4110" s="12">
        <f>Raw_Data!N4110</f>
        <v/>
      </c>
      <c r="O4110">
        <f>Raw_Data!O4110</f>
        <v/>
      </c>
      <c r="P4110">
        <f>Raw_Data!P4110</f>
        <v/>
      </c>
      <c r="Q4110">
        <f>Raw_Data!Q4110</f>
        <v/>
      </c>
      <c r="R4110">
        <f>Raw_Data!R4110</f>
        <v/>
      </c>
      <c r="S4110">
        <f>Raw_Data!S4110</f>
        <v/>
      </c>
      <c r="T4110">
        <f>YEAR(B4110)</f>
        <v/>
      </c>
      <c r="U4110">
        <f>MONTH(B4110)</f>
        <v/>
      </c>
      <c r="V4110">
        <f>TEXT(B4110,"mmm")</f>
        <v/>
      </c>
      <c r="W4110" s="15">
        <f>IFERROR(N4110/L4110,0)</f>
        <v/>
      </c>
      <c r="X4110">
        <f>IF(K4110=0,"No Discount",IF(K4110&lt;=5%,"Low",IF(K4110&lt;=15%,"Medium","High")))</f>
        <v/>
      </c>
      <c r="Y4110">
        <f>IF(L4110&gt;=20000,"High Value",IF(L4110&gt;=5000,"Medium Value","Low Value"))</f>
        <v/>
      </c>
      <c r="Z4110">
        <f>IF(R4110&lt;=3,"Fast",IF(R4110&lt;=5,"On Time","Delayed"))</f>
        <v/>
      </c>
    </row>
    <row r="4111">
      <c r="A4111">
        <f>Raw_Data!A4111</f>
        <v/>
      </c>
      <c r="B4111" s="11">
        <f>Raw_Data!B4111</f>
        <v/>
      </c>
      <c r="C4111">
        <f>Raw_Data!C4111</f>
        <v/>
      </c>
      <c r="D4111">
        <f>Raw_Data!D4111</f>
        <v/>
      </c>
      <c r="E4111">
        <f>Raw_Data!E4111</f>
        <v/>
      </c>
      <c r="F4111">
        <f>Raw_Data!F4111</f>
        <v/>
      </c>
      <c r="G4111">
        <f>Raw_Data!G4111</f>
        <v/>
      </c>
      <c r="H4111">
        <f>Raw_Data!H4111</f>
        <v/>
      </c>
      <c r="I4111">
        <f>Raw_Data!I4111</f>
        <v/>
      </c>
      <c r="J4111" s="12">
        <f>Raw_Data!J4111</f>
        <v/>
      </c>
      <c r="K4111" s="13">
        <f>Raw_Data!K4111</f>
        <v/>
      </c>
      <c r="L4111" s="12">
        <f>Raw_Data!L4111</f>
        <v/>
      </c>
      <c r="M4111" s="12">
        <f>Raw_Data!M4111</f>
        <v/>
      </c>
      <c r="N4111" s="12">
        <f>Raw_Data!N4111</f>
        <v/>
      </c>
      <c r="O4111">
        <f>Raw_Data!O4111</f>
        <v/>
      </c>
      <c r="P4111">
        <f>Raw_Data!P4111</f>
        <v/>
      </c>
      <c r="Q4111">
        <f>Raw_Data!Q4111</f>
        <v/>
      </c>
      <c r="R4111">
        <f>Raw_Data!R4111</f>
        <v/>
      </c>
      <c r="S4111">
        <f>Raw_Data!S4111</f>
        <v/>
      </c>
      <c r="T4111">
        <f>YEAR(B4111)</f>
        <v/>
      </c>
      <c r="U4111">
        <f>MONTH(B4111)</f>
        <v/>
      </c>
      <c r="V4111">
        <f>TEXT(B4111,"mmm")</f>
        <v/>
      </c>
      <c r="W4111" s="15">
        <f>IFERROR(N4111/L4111,0)</f>
        <v/>
      </c>
      <c r="X4111">
        <f>IF(K4111=0,"No Discount",IF(K4111&lt;=5%,"Low",IF(K4111&lt;=15%,"Medium","High")))</f>
        <v/>
      </c>
      <c r="Y4111">
        <f>IF(L4111&gt;=20000,"High Value",IF(L4111&gt;=5000,"Medium Value","Low Value"))</f>
        <v/>
      </c>
      <c r="Z4111">
        <f>IF(R4111&lt;=3,"Fast",IF(R4111&lt;=5,"On Time","Delayed"))</f>
        <v/>
      </c>
    </row>
    <row r="4112">
      <c r="A4112">
        <f>Raw_Data!A4112</f>
        <v/>
      </c>
      <c r="B4112" s="11">
        <f>Raw_Data!B4112</f>
        <v/>
      </c>
      <c r="C4112">
        <f>Raw_Data!C4112</f>
        <v/>
      </c>
      <c r="D4112">
        <f>Raw_Data!D4112</f>
        <v/>
      </c>
      <c r="E4112">
        <f>Raw_Data!E4112</f>
        <v/>
      </c>
      <c r="F4112">
        <f>Raw_Data!F4112</f>
        <v/>
      </c>
      <c r="G4112">
        <f>Raw_Data!G4112</f>
        <v/>
      </c>
      <c r="H4112">
        <f>Raw_Data!H4112</f>
        <v/>
      </c>
      <c r="I4112">
        <f>Raw_Data!I4112</f>
        <v/>
      </c>
      <c r="J4112" s="12">
        <f>Raw_Data!J4112</f>
        <v/>
      </c>
      <c r="K4112" s="13">
        <f>Raw_Data!K4112</f>
        <v/>
      </c>
      <c r="L4112" s="12">
        <f>Raw_Data!L4112</f>
        <v/>
      </c>
      <c r="M4112" s="12">
        <f>Raw_Data!M4112</f>
        <v/>
      </c>
      <c r="N4112" s="12">
        <f>Raw_Data!N4112</f>
        <v/>
      </c>
      <c r="O4112">
        <f>Raw_Data!O4112</f>
        <v/>
      </c>
      <c r="P4112">
        <f>Raw_Data!P4112</f>
        <v/>
      </c>
      <c r="Q4112">
        <f>Raw_Data!Q4112</f>
        <v/>
      </c>
      <c r="R4112">
        <f>Raw_Data!R4112</f>
        <v/>
      </c>
      <c r="S4112">
        <f>Raw_Data!S4112</f>
        <v/>
      </c>
      <c r="T4112">
        <f>YEAR(B4112)</f>
        <v/>
      </c>
      <c r="U4112">
        <f>MONTH(B4112)</f>
        <v/>
      </c>
      <c r="V4112">
        <f>TEXT(B4112,"mmm")</f>
        <v/>
      </c>
      <c r="W4112" s="15">
        <f>IFERROR(N4112/L4112,0)</f>
        <v/>
      </c>
      <c r="X4112">
        <f>IF(K4112=0,"No Discount",IF(K4112&lt;=5%,"Low",IF(K4112&lt;=15%,"Medium","High")))</f>
        <v/>
      </c>
      <c r="Y4112">
        <f>IF(L4112&gt;=20000,"High Value",IF(L4112&gt;=5000,"Medium Value","Low Value"))</f>
        <v/>
      </c>
      <c r="Z4112">
        <f>IF(R4112&lt;=3,"Fast",IF(R4112&lt;=5,"On Time","Delayed"))</f>
        <v/>
      </c>
    </row>
    <row r="4113">
      <c r="A4113">
        <f>Raw_Data!A4113</f>
        <v/>
      </c>
      <c r="B4113" s="11">
        <f>Raw_Data!B4113</f>
        <v/>
      </c>
      <c r="C4113">
        <f>Raw_Data!C4113</f>
        <v/>
      </c>
      <c r="D4113">
        <f>Raw_Data!D4113</f>
        <v/>
      </c>
      <c r="E4113">
        <f>Raw_Data!E4113</f>
        <v/>
      </c>
      <c r="F4113">
        <f>Raw_Data!F4113</f>
        <v/>
      </c>
      <c r="G4113">
        <f>Raw_Data!G4113</f>
        <v/>
      </c>
      <c r="H4113">
        <f>Raw_Data!H4113</f>
        <v/>
      </c>
      <c r="I4113">
        <f>Raw_Data!I4113</f>
        <v/>
      </c>
      <c r="J4113" s="12">
        <f>Raw_Data!J4113</f>
        <v/>
      </c>
      <c r="K4113" s="13">
        <f>Raw_Data!K4113</f>
        <v/>
      </c>
      <c r="L4113" s="12">
        <f>Raw_Data!L4113</f>
        <v/>
      </c>
      <c r="M4113" s="12">
        <f>Raw_Data!M4113</f>
        <v/>
      </c>
      <c r="N4113" s="12">
        <f>Raw_Data!N4113</f>
        <v/>
      </c>
      <c r="O4113">
        <f>Raw_Data!O4113</f>
        <v/>
      </c>
      <c r="P4113">
        <f>Raw_Data!P4113</f>
        <v/>
      </c>
      <c r="Q4113">
        <f>Raw_Data!Q4113</f>
        <v/>
      </c>
      <c r="R4113">
        <f>Raw_Data!R4113</f>
        <v/>
      </c>
      <c r="S4113">
        <f>Raw_Data!S4113</f>
        <v/>
      </c>
      <c r="T4113">
        <f>YEAR(B4113)</f>
        <v/>
      </c>
      <c r="U4113">
        <f>MONTH(B4113)</f>
        <v/>
      </c>
      <c r="V4113">
        <f>TEXT(B4113,"mmm")</f>
        <v/>
      </c>
      <c r="W4113" s="15">
        <f>IFERROR(N4113/L4113,0)</f>
        <v/>
      </c>
      <c r="X4113">
        <f>IF(K4113=0,"No Discount",IF(K4113&lt;=5%,"Low",IF(K4113&lt;=15%,"Medium","High")))</f>
        <v/>
      </c>
      <c r="Y4113">
        <f>IF(L4113&gt;=20000,"High Value",IF(L4113&gt;=5000,"Medium Value","Low Value"))</f>
        <v/>
      </c>
      <c r="Z4113">
        <f>IF(R4113&lt;=3,"Fast",IF(R4113&lt;=5,"On Time","Delayed"))</f>
        <v/>
      </c>
    </row>
    <row r="4114">
      <c r="A4114">
        <f>Raw_Data!A4114</f>
        <v/>
      </c>
      <c r="B4114" s="11">
        <f>Raw_Data!B4114</f>
        <v/>
      </c>
      <c r="C4114">
        <f>Raw_Data!C4114</f>
        <v/>
      </c>
      <c r="D4114">
        <f>Raw_Data!D4114</f>
        <v/>
      </c>
      <c r="E4114">
        <f>Raw_Data!E4114</f>
        <v/>
      </c>
      <c r="F4114">
        <f>Raw_Data!F4114</f>
        <v/>
      </c>
      <c r="G4114">
        <f>Raw_Data!G4114</f>
        <v/>
      </c>
      <c r="H4114">
        <f>Raw_Data!H4114</f>
        <v/>
      </c>
      <c r="I4114">
        <f>Raw_Data!I4114</f>
        <v/>
      </c>
      <c r="J4114" s="12">
        <f>Raw_Data!J4114</f>
        <v/>
      </c>
      <c r="K4114" s="13">
        <f>Raw_Data!K4114</f>
        <v/>
      </c>
      <c r="L4114" s="12">
        <f>Raw_Data!L4114</f>
        <v/>
      </c>
      <c r="M4114" s="12">
        <f>Raw_Data!M4114</f>
        <v/>
      </c>
      <c r="N4114" s="12">
        <f>Raw_Data!N4114</f>
        <v/>
      </c>
      <c r="O4114">
        <f>Raw_Data!O4114</f>
        <v/>
      </c>
      <c r="P4114">
        <f>Raw_Data!P4114</f>
        <v/>
      </c>
      <c r="Q4114">
        <f>Raw_Data!Q4114</f>
        <v/>
      </c>
      <c r="R4114">
        <f>Raw_Data!R4114</f>
        <v/>
      </c>
      <c r="S4114">
        <f>Raw_Data!S4114</f>
        <v/>
      </c>
      <c r="T4114">
        <f>YEAR(B4114)</f>
        <v/>
      </c>
      <c r="U4114">
        <f>MONTH(B4114)</f>
        <v/>
      </c>
      <c r="V4114">
        <f>TEXT(B4114,"mmm")</f>
        <v/>
      </c>
      <c r="W4114" s="15">
        <f>IFERROR(N4114/L4114,0)</f>
        <v/>
      </c>
      <c r="X4114">
        <f>IF(K4114=0,"No Discount",IF(K4114&lt;=5%,"Low",IF(K4114&lt;=15%,"Medium","High")))</f>
        <v/>
      </c>
      <c r="Y4114">
        <f>IF(L4114&gt;=20000,"High Value",IF(L4114&gt;=5000,"Medium Value","Low Value"))</f>
        <v/>
      </c>
      <c r="Z4114">
        <f>IF(R4114&lt;=3,"Fast",IF(R4114&lt;=5,"On Time","Delayed"))</f>
        <v/>
      </c>
    </row>
    <row r="4115">
      <c r="A4115">
        <f>Raw_Data!A4115</f>
        <v/>
      </c>
      <c r="B4115" s="11">
        <f>Raw_Data!B4115</f>
        <v/>
      </c>
      <c r="C4115">
        <f>Raw_Data!C4115</f>
        <v/>
      </c>
      <c r="D4115">
        <f>Raw_Data!D4115</f>
        <v/>
      </c>
      <c r="E4115">
        <f>Raw_Data!E4115</f>
        <v/>
      </c>
      <c r="F4115">
        <f>Raw_Data!F4115</f>
        <v/>
      </c>
      <c r="G4115">
        <f>Raw_Data!G4115</f>
        <v/>
      </c>
      <c r="H4115">
        <f>Raw_Data!H4115</f>
        <v/>
      </c>
      <c r="I4115">
        <f>Raw_Data!I4115</f>
        <v/>
      </c>
      <c r="J4115" s="12">
        <f>Raw_Data!J4115</f>
        <v/>
      </c>
      <c r="K4115" s="13">
        <f>Raw_Data!K4115</f>
        <v/>
      </c>
      <c r="L4115" s="12">
        <f>Raw_Data!L4115</f>
        <v/>
      </c>
      <c r="M4115" s="12">
        <f>Raw_Data!M4115</f>
        <v/>
      </c>
      <c r="N4115" s="12">
        <f>Raw_Data!N4115</f>
        <v/>
      </c>
      <c r="O4115">
        <f>Raw_Data!O4115</f>
        <v/>
      </c>
      <c r="P4115">
        <f>Raw_Data!P4115</f>
        <v/>
      </c>
      <c r="Q4115">
        <f>Raw_Data!Q4115</f>
        <v/>
      </c>
      <c r="R4115">
        <f>Raw_Data!R4115</f>
        <v/>
      </c>
      <c r="S4115">
        <f>Raw_Data!S4115</f>
        <v/>
      </c>
      <c r="T4115">
        <f>YEAR(B4115)</f>
        <v/>
      </c>
      <c r="U4115">
        <f>MONTH(B4115)</f>
        <v/>
      </c>
      <c r="V4115">
        <f>TEXT(B4115,"mmm")</f>
        <v/>
      </c>
      <c r="W4115" s="15">
        <f>IFERROR(N4115/L4115,0)</f>
        <v/>
      </c>
      <c r="X4115">
        <f>IF(K4115=0,"No Discount",IF(K4115&lt;=5%,"Low",IF(K4115&lt;=15%,"Medium","High")))</f>
        <v/>
      </c>
      <c r="Y4115">
        <f>IF(L4115&gt;=20000,"High Value",IF(L4115&gt;=5000,"Medium Value","Low Value"))</f>
        <v/>
      </c>
      <c r="Z4115">
        <f>IF(R4115&lt;=3,"Fast",IF(R4115&lt;=5,"On Time","Delayed"))</f>
        <v/>
      </c>
    </row>
    <row r="4116">
      <c r="A4116">
        <f>Raw_Data!A4116</f>
        <v/>
      </c>
      <c r="B4116" s="11">
        <f>Raw_Data!B4116</f>
        <v/>
      </c>
      <c r="C4116">
        <f>Raw_Data!C4116</f>
        <v/>
      </c>
      <c r="D4116">
        <f>Raw_Data!D4116</f>
        <v/>
      </c>
      <c r="E4116">
        <f>Raw_Data!E4116</f>
        <v/>
      </c>
      <c r="F4116">
        <f>Raw_Data!F4116</f>
        <v/>
      </c>
      <c r="G4116">
        <f>Raw_Data!G4116</f>
        <v/>
      </c>
      <c r="H4116">
        <f>Raw_Data!H4116</f>
        <v/>
      </c>
      <c r="I4116">
        <f>Raw_Data!I4116</f>
        <v/>
      </c>
      <c r="J4116" s="12">
        <f>Raw_Data!J4116</f>
        <v/>
      </c>
      <c r="K4116" s="13">
        <f>Raw_Data!K4116</f>
        <v/>
      </c>
      <c r="L4116" s="12">
        <f>Raw_Data!L4116</f>
        <v/>
      </c>
      <c r="M4116" s="12">
        <f>Raw_Data!M4116</f>
        <v/>
      </c>
      <c r="N4116" s="12">
        <f>Raw_Data!N4116</f>
        <v/>
      </c>
      <c r="O4116">
        <f>Raw_Data!O4116</f>
        <v/>
      </c>
      <c r="P4116">
        <f>Raw_Data!P4116</f>
        <v/>
      </c>
      <c r="Q4116">
        <f>Raw_Data!Q4116</f>
        <v/>
      </c>
      <c r="R4116">
        <f>Raw_Data!R4116</f>
        <v/>
      </c>
      <c r="S4116">
        <f>Raw_Data!S4116</f>
        <v/>
      </c>
      <c r="T4116">
        <f>YEAR(B4116)</f>
        <v/>
      </c>
      <c r="U4116">
        <f>MONTH(B4116)</f>
        <v/>
      </c>
      <c r="V4116">
        <f>TEXT(B4116,"mmm")</f>
        <v/>
      </c>
      <c r="W4116" s="15">
        <f>IFERROR(N4116/L4116,0)</f>
        <v/>
      </c>
      <c r="X4116">
        <f>IF(K4116=0,"No Discount",IF(K4116&lt;=5%,"Low",IF(K4116&lt;=15%,"Medium","High")))</f>
        <v/>
      </c>
      <c r="Y4116">
        <f>IF(L4116&gt;=20000,"High Value",IF(L4116&gt;=5000,"Medium Value","Low Value"))</f>
        <v/>
      </c>
      <c r="Z4116">
        <f>IF(R4116&lt;=3,"Fast",IF(R4116&lt;=5,"On Time","Delayed"))</f>
        <v/>
      </c>
    </row>
    <row r="4117">
      <c r="A4117">
        <f>Raw_Data!A4117</f>
        <v/>
      </c>
      <c r="B4117" s="11">
        <f>Raw_Data!B4117</f>
        <v/>
      </c>
      <c r="C4117">
        <f>Raw_Data!C4117</f>
        <v/>
      </c>
      <c r="D4117">
        <f>Raw_Data!D4117</f>
        <v/>
      </c>
      <c r="E4117">
        <f>Raw_Data!E4117</f>
        <v/>
      </c>
      <c r="F4117">
        <f>Raw_Data!F4117</f>
        <v/>
      </c>
      <c r="G4117">
        <f>Raw_Data!G4117</f>
        <v/>
      </c>
      <c r="H4117">
        <f>Raw_Data!H4117</f>
        <v/>
      </c>
      <c r="I4117">
        <f>Raw_Data!I4117</f>
        <v/>
      </c>
      <c r="J4117" s="12">
        <f>Raw_Data!J4117</f>
        <v/>
      </c>
      <c r="K4117" s="13">
        <f>Raw_Data!K4117</f>
        <v/>
      </c>
      <c r="L4117" s="12">
        <f>Raw_Data!L4117</f>
        <v/>
      </c>
      <c r="M4117" s="12">
        <f>Raw_Data!M4117</f>
        <v/>
      </c>
      <c r="N4117" s="12">
        <f>Raw_Data!N4117</f>
        <v/>
      </c>
      <c r="O4117">
        <f>Raw_Data!O4117</f>
        <v/>
      </c>
      <c r="P4117">
        <f>Raw_Data!P4117</f>
        <v/>
      </c>
      <c r="Q4117">
        <f>Raw_Data!Q4117</f>
        <v/>
      </c>
      <c r="R4117">
        <f>Raw_Data!R4117</f>
        <v/>
      </c>
      <c r="S4117">
        <f>Raw_Data!S4117</f>
        <v/>
      </c>
      <c r="T4117">
        <f>YEAR(B4117)</f>
        <v/>
      </c>
      <c r="U4117">
        <f>MONTH(B4117)</f>
        <v/>
      </c>
      <c r="V4117">
        <f>TEXT(B4117,"mmm")</f>
        <v/>
      </c>
      <c r="W4117" s="15">
        <f>IFERROR(N4117/L4117,0)</f>
        <v/>
      </c>
      <c r="X4117">
        <f>IF(K4117=0,"No Discount",IF(K4117&lt;=5%,"Low",IF(K4117&lt;=15%,"Medium","High")))</f>
        <v/>
      </c>
      <c r="Y4117">
        <f>IF(L4117&gt;=20000,"High Value",IF(L4117&gt;=5000,"Medium Value","Low Value"))</f>
        <v/>
      </c>
      <c r="Z4117">
        <f>IF(R4117&lt;=3,"Fast",IF(R4117&lt;=5,"On Time","Delayed"))</f>
        <v/>
      </c>
    </row>
    <row r="4118">
      <c r="A4118">
        <f>Raw_Data!A4118</f>
        <v/>
      </c>
      <c r="B4118" s="11">
        <f>Raw_Data!B4118</f>
        <v/>
      </c>
      <c r="C4118">
        <f>Raw_Data!C4118</f>
        <v/>
      </c>
      <c r="D4118">
        <f>Raw_Data!D4118</f>
        <v/>
      </c>
      <c r="E4118">
        <f>Raw_Data!E4118</f>
        <v/>
      </c>
      <c r="F4118">
        <f>Raw_Data!F4118</f>
        <v/>
      </c>
      <c r="G4118">
        <f>Raw_Data!G4118</f>
        <v/>
      </c>
      <c r="H4118">
        <f>Raw_Data!H4118</f>
        <v/>
      </c>
      <c r="I4118">
        <f>Raw_Data!I4118</f>
        <v/>
      </c>
      <c r="J4118" s="12">
        <f>Raw_Data!J4118</f>
        <v/>
      </c>
      <c r="K4118" s="13">
        <f>Raw_Data!K4118</f>
        <v/>
      </c>
      <c r="L4118" s="12">
        <f>Raw_Data!L4118</f>
        <v/>
      </c>
      <c r="M4118" s="12">
        <f>Raw_Data!M4118</f>
        <v/>
      </c>
      <c r="N4118" s="12">
        <f>Raw_Data!N4118</f>
        <v/>
      </c>
      <c r="O4118">
        <f>Raw_Data!O4118</f>
        <v/>
      </c>
      <c r="P4118">
        <f>Raw_Data!P4118</f>
        <v/>
      </c>
      <c r="Q4118">
        <f>Raw_Data!Q4118</f>
        <v/>
      </c>
      <c r="R4118">
        <f>Raw_Data!R4118</f>
        <v/>
      </c>
      <c r="S4118">
        <f>Raw_Data!S4118</f>
        <v/>
      </c>
      <c r="T4118">
        <f>YEAR(B4118)</f>
        <v/>
      </c>
      <c r="U4118">
        <f>MONTH(B4118)</f>
        <v/>
      </c>
      <c r="V4118">
        <f>TEXT(B4118,"mmm")</f>
        <v/>
      </c>
      <c r="W4118" s="15">
        <f>IFERROR(N4118/L4118,0)</f>
        <v/>
      </c>
      <c r="X4118">
        <f>IF(K4118=0,"No Discount",IF(K4118&lt;=5%,"Low",IF(K4118&lt;=15%,"Medium","High")))</f>
        <v/>
      </c>
      <c r="Y4118">
        <f>IF(L4118&gt;=20000,"High Value",IF(L4118&gt;=5000,"Medium Value","Low Value"))</f>
        <v/>
      </c>
      <c r="Z4118">
        <f>IF(R4118&lt;=3,"Fast",IF(R4118&lt;=5,"On Time","Delayed"))</f>
        <v/>
      </c>
    </row>
    <row r="4119">
      <c r="A4119">
        <f>Raw_Data!A4119</f>
        <v/>
      </c>
      <c r="B4119" s="11">
        <f>Raw_Data!B4119</f>
        <v/>
      </c>
      <c r="C4119">
        <f>Raw_Data!C4119</f>
        <v/>
      </c>
      <c r="D4119">
        <f>Raw_Data!D4119</f>
        <v/>
      </c>
      <c r="E4119">
        <f>Raw_Data!E4119</f>
        <v/>
      </c>
      <c r="F4119">
        <f>Raw_Data!F4119</f>
        <v/>
      </c>
      <c r="G4119">
        <f>Raw_Data!G4119</f>
        <v/>
      </c>
      <c r="H4119">
        <f>Raw_Data!H4119</f>
        <v/>
      </c>
      <c r="I4119">
        <f>Raw_Data!I4119</f>
        <v/>
      </c>
      <c r="J4119" s="12">
        <f>Raw_Data!J4119</f>
        <v/>
      </c>
      <c r="K4119" s="13">
        <f>Raw_Data!K4119</f>
        <v/>
      </c>
      <c r="L4119" s="12">
        <f>Raw_Data!L4119</f>
        <v/>
      </c>
      <c r="M4119" s="12">
        <f>Raw_Data!M4119</f>
        <v/>
      </c>
      <c r="N4119" s="12">
        <f>Raw_Data!N4119</f>
        <v/>
      </c>
      <c r="O4119">
        <f>Raw_Data!O4119</f>
        <v/>
      </c>
      <c r="P4119">
        <f>Raw_Data!P4119</f>
        <v/>
      </c>
      <c r="Q4119">
        <f>Raw_Data!Q4119</f>
        <v/>
      </c>
      <c r="R4119">
        <f>Raw_Data!R4119</f>
        <v/>
      </c>
      <c r="S4119">
        <f>Raw_Data!S4119</f>
        <v/>
      </c>
      <c r="T4119">
        <f>YEAR(B4119)</f>
        <v/>
      </c>
      <c r="U4119">
        <f>MONTH(B4119)</f>
        <v/>
      </c>
      <c r="V4119">
        <f>TEXT(B4119,"mmm")</f>
        <v/>
      </c>
      <c r="W4119" s="15">
        <f>IFERROR(N4119/L4119,0)</f>
        <v/>
      </c>
      <c r="X4119">
        <f>IF(K4119=0,"No Discount",IF(K4119&lt;=5%,"Low",IF(K4119&lt;=15%,"Medium","High")))</f>
        <v/>
      </c>
      <c r="Y4119">
        <f>IF(L4119&gt;=20000,"High Value",IF(L4119&gt;=5000,"Medium Value","Low Value"))</f>
        <v/>
      </c>
      <c r="Z4119">
        <f>IF(R4119&lt;=3,"Fast",IF(R4119&lt;=5,"On Time","Delayed"))</f>
        <v/>
      </c>
    </row>
    <row r="4120">
      <c r="A4120">
        <f>Raw_Data!A4120</f>
        <v/>
      </c>
      <c r="B4120" s="11">
        <f>Raw_Data!B4120</f>
        <v/>
      </c>
      <c r="C4120">
        <f>Raw_Data!C4120</f>
        <v/>
      </c>
      <c r="D4120">
        <f>Raw_Data!D4120</f>
        <v/>
      </c>
      <c r="E4120">
        <f>Raw_Data!E4120</f>
        <v/>
      </c>
      <c r="F4120">
        <f>Raw_Data!F4120</f>
        <v/>
      </c>
      <c r="G4120">
        <f>Raw_Data!G4120</f>
        <v/>
      </c>
      <c r="H4120">
        <f>Raw_Data!H4120</f>
        <v/>
      </c>
      <c r="I4120">
        <f>Raw_Data!I4120</f>
        <v/>
      </c>
      <c r="J4120" s="12">
        <f>Raw_Data!J4120</f>
        <v/>
      </c>
      <c r="K4120" s="13">
        <f>Raw_Data!K4120</f>
        <v/>
      </c>
      <c r="L4120" s="12">
        <f>Raw_Data!L4120</f>
        <v/>
      </c>
      <c r="M4120" s="12">
        <f>Raw_Data!M4120</f>
        <v/>
      </c>
      <c r="N4120" s="12">
        <f>Raw_Data!N4120</f>
        <v/>
      </c>
      <c r="O4120">
        <f>Raw_Data!O4120</f>
        <v/>
      </c>
      <c r="P4120">
        <f>Raw_Data!P4120</f>
        <v/>
      </c>
      <c r="Q4120">
        <f>Raw_Data!Q4120</f>
        <v/>
      </c>
      <c r="R4120">
        <f>Raw_Data!R4120</f>
        <v/>
      </c>
      <c r="S4120">
        <f>Raw_Data!S4120</f>
        <v/>
      </c>
      <c r="T4120">
        <f>YEAR(B4120)</f>
        <v/>
      </c>
      <c r="U4120">
        <f>MONTH(B4120)</f>
        <v/>
      </c>
      <c r="V4120">
        <f>TEXT(B4120,"mmm")</f>
        <v/>
      </c>
      <c r="W4120" s="15">
        <f>IFERROR(N4120/L4120,0)</f>
        <v/>
      </c>
      <c r="X4120">
        <f>IF(K4120=0,"No Discount",IF(K4120&lt;=5%,"Low",IF(K4120&lt;=15%,"Medium","High")))</f>
        <v/>
      </c>
      <c r="Y4120">
        <f>IF(L4120&gt;=20000,"High Value",IF(L4120&gt;=5000,"Medium Value","Low Value"))</f>
        <v/>
      </c>
      <c r="Z4120">
        <f>IF(R4120&lt;=3,"Fast",IF(R4120&lt;=5,"On Time","Delayed"))</f>
        <v/>
      </c>
    </row>
    <row r="4121">
      <c r="A4121">
        <f>Raw_Data!A4121</f>
        <v/>
      </c>
      <c r="B4121" s="11">
        <f>Raw_Data!B4121</f>
        <v/>
      </c>
      <c r="C4121">
        <f>Raw_Data!C4121</f>
        <v/>
      </c>
      <c r="D4121">
        <f>Raw_Data!D4121</f>
        <v/>
      </c>
      <c r="E4121">
        <f>Raw_Data!E4121</f>
        <v/>
      </c>
      <c r="F4121">
        <f>Raw_Data!F4121</f>
        <v/>
      </c>
      <c r="G4121">
        <f>Raw_Data!G4121</f>
        <v/>
      </c>
      <c r="H4121">
        <f>Raw_Data!H4121</f>
        <v/>
      </c>
      <c r="I4121">
        <f>Raw_Data!I4121</f>
        <v/>
      </c>
      <c r="J4121" s="12">
        <f>Raw_Data!J4121</f>
        <v/>
      </c>
      <c r="K4121" s="13">
        <f>Raw_Data!K4121</f>
        <v/>
      </c>
      <c r="L4121" s="12">
        <f>Raw_Data!L4121</f>
        <v/>
      </c>
      <c r="M4121" s="12">
        <f>Raw_Data!M4121</f>
        <v/>
      </c>
      <c r="N4121" s="12">
        <f>Raw_Data!N4121</f>
        <v/>
      </c>
      <c r="O4121">
        <f>Raw_Data!O4121</f>
        <v/>
      </c>
      <c r="P4121">
        <f>Raw_Data!P4121</f>
        <v/>
      </c>
      <c r="Q4121">
        <f>Raw_Data!Q4121</f>
        <v/>
      </c>
      <c r="R4121">
        <f>Raw_Data!R4121</f>
        <v/>
      </c>
      <c r="S4121">
        <f>Raw_Data!S4121</f>
        <v/>
      </c>
      <c r="T4121">
        <f>YEAR(B4121)</f>
        <v/>
      </c>
      <c r="U4121">
        <f>MONTH(B4121)</f>
        <v/>
      </c>
      <c r="V4121">
        <f>TEXT(B4121,"mmm")</f>
        <v/>
      </c>
      <c r="W4121" s="15">
        <f>IFERROR(N4121/L4121,0)</f>
        <v/>
      </c>
      <c r="X4121">
        <f>IF(K4121=0,"No Discount",IF(K4121&lt;=5%,"Low",IF(K4121&lt;=15%,"Medium","High")))</f>
        <v/>
      </c>
      <c r="Y4121">
        <f>IF(L4121&gt;=20000,"High Value",IF(L4121&gt;=5000,"Medium Value","Low Value"))</f>
        <v/>
      </c>
      <c r="Z4121">
        <f>IF(R4121&lt;=3,"Fast",IF(R4121&lt;=5,"On Time","Delayed"))</f>
        <v/>
      </c>
    </row>
    <row r="4122">
      <c r="A4122">
        <f>Raw_Data!A4122</f>
        <v/>
      </c>
      <c r="B4122" s="11">
        <f>Raw_Data!B4122</f>
        <v/>
      </c>
      <c r="C4122">
        <f>Raw_Data!C4122</f>
        <v/>
      </c>
      <c r="D4122">
        <f>Raw_Data!D4122</f>
        <v/>
      </c>
      <c r="E4122">
        <f>Raw_Data!E4122</f>
        <v/>
      </c>
      <c r="F4122">
        <f>Raw_Data!F4122</f>
        <v/>
      </c>
      <c r="G4122">
        <f>Raw_Data!G4122</f>
        <v/>
      </c>
      <c r="H4122">
        <f>Raw_Data!H4122</f>
        <v/>
      </c>
      <c r="I4122">
        <f>Raw_Data!I4122</f>
        <v/>
      </c>
      <c r="J4122" s="12">
        <f>Raw_Data!J4122</f>
        <v/>
      </c>
      <c r="K4122" s="13">
        <f>Raw_Data!K4122</f>
        <v/>
      </c>
      <c r="L4122" s="12">
        <f>Raw_Data!L4122</f>
        <v/>
      </c>
      <c r="M4122" s="12">
        <f>Raw_Data!M4122</f>
        <v/>
      </c>
      <c r="N4122" s="12">
        <f>Raw_Data!N4122</f>
        <v/>
      </c>
      <c r="O4122">
        <f>Raw_Data!O4122</f>
        <v/>
      </c>
      <c r="P4122">
        <f>Raw_Data!P4122</f>
        <v/>
      </c>
      <c r="Q4122">
        <f>Raw_Data!Q4122</f>
        <v/>
      </c>
      <c r="R4122">
        <f>Raw_Data!R4122</f>
        <v/>
      </c>
      <c r="S4122">
        <f>Raw_Data!S4122</f>
        <v/>
      </c>
      <c r="T4122">
        <f>YEAR(B4122)</f>
        <v/>
      </c>
      <c r="U4122">
        <f>MONTH(B4122)</f>
        <v/>
      </c>
      <c r="V4122">
        <f>TEXT(B4122,"mmm")</f>
        <v/>
      </c>
      <c r="W4122" s="15">
        <f>IFERROR(N4122/L4122,0)</f>
        <v/>
      </c>
      <c r="X4122">
        <f>IF(K4122=0,"No Discount",IF(K4122&lt;=5%,"Low",IF(K4122&lt;=15%,"Medium","High")))</f>
        <v/>
      </c>
      <c r="Y4122">
        <f>IF(L4122&gt;=20000,"High Value",IF(L4122&gt;=5000,"Medium Value","Low Value"))</f>
        <v/>
      </c>
      <c r="Z4122">
        <f>IF(R4122&lt;=3,"Fast",IF(R4122&lt;=5,"On Time","Delayed"))</f>
        <v/>
      </c>
    </row>
    <row r="4123">
      <c r="A4123">
        <f>Raw_Data!A4123</f>
        <v/>
      </c>
      <c r="B4123" s="11">
        <f>Raw_Data!B4123</f>
        <v/>
      </c>
      <c r="C4123">
        <f>Raw_Data!C4123</f>
        <v/>
      </c>
      <c r="D4123">
        <f>Raw_Data!D4123</f>
        <v/>
      </c>
      <c r="E4123">
        <f>Raw_Data!E4123</f>
        <v/>
      </c>
      <c r="F4123">
        <f>Raw_Data!F4123</f>
        <v/>
      </c>
      <c r="G4123">
        <f>Raw_Data!G4123</f>
        <v/>
      </c>
      <c r="H4123">
        <f>Raw_Data!H4123</f>
        <v/>
      </c>
      <c r="I4123">
        <f>Raw_Data!I4123</f>
        <v/>
      </c>
      <c r="J4123" s="12">
        <f>Raw_Data!J4123</f>
        <v/>
      </c>
      <c r="K4123" s="13">
        <f>Raw_Data!K4123</f>
        <v/>
      </c>
      <c r="L4123" s="12">
        <f>Raw_Data!L4123</f>
        <v/>
      </c>
      <c r="M4123" s="12">
        <f>Raw_Data!M4123</f>
        <v/>
      </c>
      <c r="N4123" s="12">
        <f>Raw_Data!N4123</f>
        <v/>
      </c>
      <c r="O4123">
        <f>Raw_Data!O4123</f>
        <v/>
      </c>
      <c r="P4123">
        <f>Raw_Data!P4123</f>
        <v/>
      </c>
      <c r="Q4123">
        <f>Raw_Data!Q4123</f>
        <v/>
      </c>
      <c r="R4123">
        <f>Raw_Data!R4123</f>
        <v/>
      </c>
      <c r="S4123">
        <f>Raw_Data!S4123</f>
        <v/>
      </c>
      <c r="T4123">
        <f>YEAR(B4123)</f>
        <v/>
      </c>
      <c r="U4123">
        <f>MONTH(B4123)</f>
        <v/>
      </c>
      <c r="V4123">
        <f>TEXT(B4123,"mmm")</f>
        <v/>
      </c>
      <c r="W4123" s="15">
        <f>IFERROR(N4123/L4123,0)</f>
        <v/>
      </c>
      <c r="X4123">
        <f>IF(K4123=0,"No Discount",IF(K4123&lt;=5%,"Low",IF(K4123&lt;=15%,"Medium","High")))</f>
        <v/>
      </c>
      <c r="Y4123">
        <f>IF(L4123&gt;=20000,"High Value",IF(L4123&gt;=5000,"Medium Value","Low Value"))</f>
        <v/>
      </c>
      <c r="Z4123">
        <f>IF(R4123&lt;=3,"Fast",IF(R4123&lt;=5,"On Time","Delayed"))</f>
        <v/>
      </c>
    </row>
    <row r="4124">
      <c r="A4124">
        <f>Raw_Data!A4124</f>
        <v/>
      </c>
      <c r="B4124" s="11">
        <f>Raw_Data!B4124</f>
        <v/>
      </c>
      <c r="C4124">
        <f>Raw_Data!C4124</f>
        <v/>
      </c>
      <c r="D4124">
        <f>Raw_Data!D4124</f>
        <v/>
      </c>
      <c r="E4124">
        <f>Raw_Data!E4124</f>
        <v/>
      </c>
      <c r="F4124">
        <f>Raw_Data!F4124</f>
        <v/>
      </c>
      <c r="G4124">
        <f>Raw_Data!G4124</f>
        <v/>
      </c>
      <c r="H4124">
        <f>Raw_Data!H4124</f>
        <v/>
      </c>
      <c r="I4124">
        <f>Raw_Data!I4124</f>
        <v/>
      </c>
      <c r="J4124" s="12">
        <f>Raw_Data!J4124</f>
        <v/>
      </c>
      <c r="K4124" s="13">
        <f>Raw_Data!K4124</f>
        <v/>
      </c>
      <c r="L4124" s="12">
        <f>Raw_Data!L4124</f>
        <v/>
      </c>
      <c r="M4124" s="12">
        <f>Raw_Data!M4124</f>
        <v/>
      </c>
      <c r="N4124" s="12">
        <f>Raw_Data!N4124</f>
        <v/>
      </c>
      <c r="O4124">
        <f>Raw_Data!O4124</f>
        <v/>
      </c>
      <c r="P4124">
        <f>Raw_Data!P4124</f>
        <v/>
      </c>
      <c r="Q4124">
        <f>Raw_Data!Q4124</f>
        <v/>
      </c>
      <c r="R4124">
        <f>Raw_Data!R4124</f>
        <v/>
      </c>
      <c r="S4124">
        <f>Raw_Data!S4124</f>
        <v/>
      </c>
      <c r="T4124">
        <f>YEAR(B4124)</f>
        <v/>
      </c>
      <c r="U4124">
        <f>MONTH(B4124)</f>
        <v/>
      </c>
      <c r="V4124">
        <f>TEXT(B4124,"mmm")</f>
        <v/>
      </c>
      <c r="W4124" s="15">
        <f>IFERROR(N4124/L4124,0)</f>
        <v/>
      </c>
      <c r="X4124">
        <f>IF(K4124=0,"No Discount",IF(K4124&lt;=5%,"Low",IF(K4124&lt;=15%,"Medium","High")))</f>
        <v/>
      </c>
      <c r="Y4124">
        <f>IF(L4124&gt;=20000,"High Value",IF(L4124&gt;=5000,"Medium Value","Low Value"))</f>
        <v/>
      </c>
      <c r="Z4124">
        <f>IF(R4124&lt;=3,"Fast",IF(R4124&lt;=5,"On Time","Delayed"))</f>
        <v/>
      </c>
    </row>
    <row r="4125">
      <c r="A4125">
        <f>Raw_Data!A4125</f>
        <v/>
      </c>
      <c r="B4125" s="11">
        <f>Raw_Data!B4125</f>
        <v/>
      </c>
      <c r="C4125">
        <f>Raw_Data!C4125</f>
        <v/>
      </c>
      <c r="D4125">
        <f>Raw_Data!D4125</f>
        <v/>
      </c>
      <c r="E4125">
        <f>Raw_Data!E4125</f>
        <v/>
      </c>
      <c r="F4125">
        <f>Raw_Data!F4125</f>
        <v/>
      </c>
      <c r="G4125">
        <f>Raw_Data!G4125</f>
        <v/>
      </c>
      <c r="H4125">
        <f>Raw_Data!H4125</f>
        <v/>
      </c>
      <c r="I4125">
        <f>Raw_Data!I4125</f>
        <v/>
      </c>
      <c r="J4125" s="12">
        <f>Raw_Data!J4125</f>
        <v/>
      </c>
      <c r="K4125" s="13">
        <f>Raw_Data!K4125</f>
        <v/>
      </c>
      <c r="L4125" s="12">
        <f>Raw_Data!L4125</f>
        <v/>
      </c>
      <c r="M4125" s="12">
        <f>Raw_Data!M4125</f>
        <v/>
      </c>
      <c r="N4125" s="12">
        <f>Raw_Data!N4125</f>
        <v/>
      </c>
      <c r="O4125">
        <f>Raw_Data!O4125</f>
        <v/>
      </c>
      <c r="P4125">
        <f>Raw_Data!P4125</f>
        <v/>
      </c>
      <c r="Q4125">
        <f>Raw_Data!Q4125</f>
        <v/>
      </c>
      <c r="R4125">
        <f>Raw_Data!R4125</f>
        <v/>
      </c>
      <c r="S4125">
        <f>Raw_Data!S4125</f>
        <v/>
      </c>
      <c r="T4125">
        <f>YEAR(B4125)</f>
        <v/>
      </c>
      <c r="U4125">
        <f>MONTH(B4125)</f>
        <v/>
      </c>
      <c r="V4125">
        <f>TEXT(B4125,"mmm")</f>
        <v/>
      </c>
      <c r="W4125" s="15">
        <f>IFERROR(N4125/L4125,0)</f>
        <v/>
      </c>
      <c r="X4125">
        <f>IF(K4125=0,"No Discount",IF(K4125&lt;=5%,"Low",IF(K4125&lt;=15%,"Medium","High")))</f>
        <v/>
      </c>
      <c r="Y4125">
        <f>IF(L4125&gt;=20000,"High Value",IF(L4125&gt;=5000,"Medium Value","Low Value"))</f>
        <v/>
      </c>
      <c r="Z4125">
        <f>IF(R4125&lt;=3,"Fast",IF(R4125&lt;=5,"On Time","Delayed"))</f>
        <v/>
      </c>
    </row>
    <row r="4126">
      <c r="A4126">
        <f>Raw_Data!A4126</f>
        <v/>
      </c>
      <c r="B4126" s="11">
        <f>Raw_Data!B4126</f>
        <v/>
      </c>
      <c r="C4126">
        <f>Raw_Data!C4126</f>
        <v/>
      </c>
      <c r="D4126">
        <f>Raw_Data!D4126</f>
        <v/>
      </c>
      <c r="E4126">
        <f>Raw_Data!E4126</f>
        <v/>
      </c>
      <c r="F4126">
        <f>Raw_Data!F4126</f>
        <v/>
      </c>
      <c r="G4126">
        <f>Raw_Data!G4126</f>
        <v/>
      </c>
      <c r="H4126">
        <f>Raw_Data!H4126</f>
        <v/>
      </c>
      <c r="I4126">
        <f>Raw_Data!I4126</f>
        <v/>
      </c>
      <c r="J4126" s="12">
        <f>Raw_Data!J4126</f>
        <v/>
      </c>
      <c r="K4126" s="13">
        <f>Raw_Data!K4126</f>
        <v/>
      </c>
      <c r="L4126" s="12">
        <f>Raw_Data!L4126</f>
        <v/>
      </c>
      <c r="M4126" s="12">
        <f>Raw_Data!M4126</f>
        <v/>
      </c>
      <c r="N4126" s="12">
        <f>Raw_Data!N4126</f>
        <v/>
      </c>
      <c r="O4126">
        <f>Raw_Data!O4126</f>
        <v/>
      </c>
      <c r="P4126">
        <f>Raw_Data!P4126</f>
        <v/>
      </c>
      <c r="Q4126">
        <f>Raw_Data!Q4126</f>
        <v/>
      </c>
      <c r="R4126">
        <f>Raw_Data!R4126</f>
        <v/>
      </c>
      <c r="S4126">
        <f>Raw_Data!S4126</f>
        <v/>
      </c>
      <c r="T4126">
        <f>YEAR(B4126)</f>
        <v/>
      </c>
      <c r="U4126">
        <f>MONTH(B4126)</f>
        <v/>
      </c>
      <c r="V4126">
        <f>TEXT(B4126,"mmm")</f>
        <v/>
      </c>
      <c r="W4126" s="15">
        <f>IFERROR(N4126/L4126,0)</f>
        <v/>
      </c>
      <c r="X4126">
        <f>IF(K4126=0,"No Discount",IF(K4126&lt;=5%,"Low",IF(K4126&lt;=15%,"Medium","High")))</f>
        <v/>
      </c>
      <c r="Y4126">
        <f>IF(L4126&gt;=20000,"High Value",IF(L4126&gt;=5000,"Medium Value","Low Value"))</f>
        <v/>
      </c>
      <c r="Z4126">
        <f>IF(R4126&lt;=3,"Fast",IF(R4126&lt;=5,"On Time","Delayed"))</f>
        <v/>
      </c>
    </row>
    <row r="4127">
      <c r="A4127">
        <f>Raw_Data!A4127</f>
        <v/>
      </c>
      <c r="B4127" s="11">
        <f>Raw_Data!B4127</f>
        <v/>
      </c>
      <c r="C4127">
        <f>Raw_Data!C4127</f>
        <v/>
      </c>
      <c r="D4127">
        <f>Raw_Data!D4127</f>
        <v/>
      </c>
      <c r="E4127">
        <f>Raw_Data!E4127</f>
        <v/>
      </c>
      <c r="F4127">
        <f>Raw_Data!F4127</f>
        <v/>
      </c>
      <c r="G4127">
        <f>Raw_Data!G4127</f>
        <v/>
      </c>
      <c r="H4127">
        <f>Raw_Data!H4127</f>
        <v/>
      </c>
      <c r="I4127">
        <f>Raw_Data!I4127</f>
        <v/>
      </c>
      <c r="J4127" s="12">
        <f>Raw_Data!J4127</f>
        <v/>
      </c>
      <c r="K4127" s="13">
        <f>Raw_Data!K4127</f>
        <v/>
      </c>
      <c r="L4127" s="12">
        <f>Raw_Data!L4127</f>
        <v/>
      </c>
      <c r="M4127" s="12">
        <f>Raw_Data!M4127</f>
        <v/>
      </c>
      <c r="N4127" s="12">
        <f>Raw_Data!N4127</f>
        <v/>
      </c>
      <c r="O4127">
        <f>Raw_Data!O4127</f>
        <v/>
      </c>
      <c r="P4127">
        <f>Raw_Data!P4127</f>
        <v/>
      </c>
      <c r="Q4127">
        <f>Raw_Data!Q4127</f>
        <v/>
      </c>
      <c r="R4127">
        <f>Raw_Data!R4127</f>
        <v/>
      </c>
      <c r="S4127">
        <f>Raw_Data!S4127</f>
        <v/>
      </c>
      <c r="T4127">
        <f>YEAR(B4127)</f>
        <v/>
      </c>
      <c r="U4127">
        <f>MONTH(B4127)</f>
        <v/>
      </c>
      <c r="V4127">
        <f>TEXT(B4127,"mmm")</f>
        <v/>
      </c>
      <c r="W4127" s="15">
        <f>IFERROR(N4127/L4127,0)</f>
        <v/>
      </c>
      <c r="X4127">
        <f>IF(K4127=0,"No Discount",IF(K4127&lt;=5%,"Low",IF(K4127&lt;=15%,"Medium","High")))</f>
        <v/>
      </c>
      <c r="Y4127">
        <f>IF(L4127&gt;=20000,"High Value",IF(L4127&gt;=5000,"Medium Value","Low Value"))</f>
        <v/>
      </c>
      <c r="Z4127">
        <f>IF(R4127&lt;=3,"Fast",IF(R4127&lt;=5,"On Time","Delayed"))</f>
        <v/>
      </c>
    </row>
    <row r="4128">
      <c r="A4128">
        <f>Raw_Data!A4128</f>
        <v/>
      </c>
      <c r="B4128" s="11">
        <f>Raw_Data!B4128</f>
        <v/>
      </c>
      <c r="C4128">
        <f>Raw_Data!C4128</f>
        <v/>
      </c>
      <c r="D4128">
        <f>Raw_Data!D4128</f>
        <v/>
      </c>
      <c r="E4128">
        <f>Raw_Data!E4128</f>
        <v/>
      </c>
      <c r="F4128">
        <f>Raw_Data!F4128</f>
        <v/>
      </c>
      <c r="G4128">
        <f>Raw_Data!G4128</f>
        <v/>
      </c>
      <c r="H4128">
        <f>Raw_Data!H4128</f>
        <v/>
      </c>
      <c r="I4128">
        <f>Raw_Data!I4128</f>
        <v/>
      </c>
      <c r="J4128" s="12">
        <f>Raw_Data!J4128</f>
        <v/>
      </c>
      <c r="K4128" s="13">
        <f>Raw_Data!K4128</f>
        <v/>
      </c>
      <c r="L4128" s="12">
        <f>Raw_Data!L4128</f>
        <v/>
      </c>
      <c r="M4128" s="12">
        <f>Raw_Data!M4128</f>
        <v/>
      </c>
      <c r="N4128" s="12">
        <f>Raw_Data!N4128</f>
        <v/>
      </c>
      <c r="O4128">
        <f>Raw_Data!O4128</f>
        <v/>
      </c>
      <c r="P4128">
        <f>Raw_Data!P4128</f>
        <v/>
      </c>
      <c r="Q4128">
        <f>Raw_Data!Q4128</f>
        <v/>
      </c>
      <c r="R4128">
        <f>Raw_Data!R4128</f>
        <v/>
      </c>
      <c r="S4128">
        <f>Raw_Data!S4128</f>
        <v/>
      </c>
      <c r="T4128">
        <f>YEAR(B4128)</f>
        <v/>
      </c>
      <c r="U4128">
        <f>MONTH(B4128)</f>
        <v/>
      </c>
      <c r="V4128">
        <f>TEXT(B4128,"mmm")</f>
        <v/>
      </c>
      <c r="W4128" s="15">
        <f>IFERROR(N4128/L4128,0)</f>
        <v/>
      </c>
      <c r="X4128">
        <f>IF(K4128=0,"No Discount",IF(K4128&lt;=5%,"Low",IF(K4128&lt;=15%,"Medium","High")))</f>
        <v/>
      </c>
      <c r="Y4128">
        <f>IF(L4128&gt;=20000,"High Value",IF(L4128&gt;=5000,"Medium Value","Low Value"))</f>
        <v/>
      </c>
      <c r="Z4128">
        <f>IF(R4128&lt;=3,"Fast",IF(R4128&lt;=5,"On Time","Delayed"))</f>
        <v/>
      </c>
    </row>
    <row r="4129">
      <c r="A4129">
        <f>Raw_Data!A4129</f>
        <v/>
      </c>
      <c r="B4129" s="11">
        <f>Raw_Data!B4129</f>
        <v/>
      </c>
      <c r="C4129">
        <f>Raw_Data!C4129</f>
        <v/>
      </c>
      <c r="D4129">
        <f>Raw_Data!D4129</f>
        <v/>
      </c>
      <c r="E4129">
        <f>Raw_Data!E4129</f>
        <v/>
      </c>
      <c r="F4129">
        <f>Raw_Data!F4129</f>
        <v/>
      </c>
      <c r="G4129">
        <f>Raw_Data!G4129</f>
        <v/>
      </c>
      <c r="H4129">
        <f>Raw_Data!H4129</f>
        <v/>
      </c>
      <c r="I4129">
        <f>Raw_Data!I4129</f>
        <v/>
      </c>
      <c r="J4129" s="12">
        <f>Raw_Data!J4129</f>
        <v/>
      </c>
      <c r="K4129" s="13">
        <f>Raw_Data!K4129</f>
        <v/>
      </c>
      <c r="L4129" s="12">
        <f>Raw_Data!L4129</f>
        <v/>
      </c>
      <c r="M4129" s="12">
        <f>Raw_Data!M4129</f>
        <v/>
      </c>
      <c r="N4129" s="12">
        <f>Raw_Data!N4129</f>
        <v/>
      </c>
      <c r="O4129">
        <f>Raw_Data!O4129</f>
        <v/>
      </c>
      <c r="P4129">
        <f>Raw_Data!P4129</f>
        <v/>
      </c>
      <c r="Q4129">
        <f>Raw_Data!Q4129</f>
        <v/>
      </c>
      <c r="R4129">
        <f>Raw_Data!R4129</f>
        <v/>
      </c>
      <c r="S4129">
        <f>Raw_Data!S4129</f>
        <v/>
      </c>
      <c r="T4129">
        <f>YEAR(B4129)</f>
        <v/>
      </c>
      <c r="U4129">
        <f>MONTH(B4129)</f>
        <v/>
      </c>
      <c r="V4129">
        <f>TEXT(B4129,"mmm")</f>
        <v/>
      </c>
      <c r="W4129" s="15">
        <f>IFERROR(N4129/L4129,0)</f>
        <v/>
      </c>
      <c r="X4129">
        <f>IF(K4129=0,"No Discount",IF(K4129&lt;=5%,"Low",IF(K4129&lt;=15%,"Medium","High")))</f>
        <v/>
      </c>
      <c r="Y4129">
        <f>IF(L4129&gt;=20000,"High Value",IF(L4129&gt;=5000,"Medium Value","Low Value"))</f>
        <v/>
      </c>
      <c r="Z4129">
        <f>IF(R4129&lt;=3,"Fast",IF(R4129&lt;=5,"On Time","Delayed"))</f>
        <v/>
      </c>
    </row>
    <row r="4130">
      <c r="A4130">
        <f>Raw_Data!A4130</f>
        <v/>
      </c>
      <c r="B4130" s="11">
        <f>Raw_Data!B4130</f>
        <v/>
      </c>
      <c r="C4130">
        <f>Raw_Data!C4130</f>
        <v/>
      </c>
      <c r="D4130">
        <f>Raw_Data!D4130</f>
        <v/>
      </c>
      <c r="E4130">
        <f>Raw_Data!E4130</f>
        <v/>
      </c>
      <c r="F4130">
        <f>Raw_Data!F4130</f>
        <v/>
      </c>
      <c r="G4130">
        <f>Raw_Data!G4130</f>
        <v/>
      </c>
      <c r="H4130">
        <f>Raw_Data!H4130</f>
        <v/>
      </c>
      <c r="I4130">
        <f>Raw_Data!I4130</f>
        <v/>
      </c>
      <c r="J4130" s="12">
        <f>Raw_Data!J4130</f>
        <v/>
      </c>
      <c r="K4130" s="13">
        <f>Raw_Data!K4130</f>
        <v/>
      </c>
      <c r="L4130" s="12">
        <f>Raw_Data!L4130</f>
        <v/>
      </c>
      <c r="M4130" s="12">
        <f>Raw_Data!M4130</f>
        <v/>
      </c>
      <c r="N4130" s="12">
        <f>Raw_Data!N4130</f>
        <v/>
      </c>
      <c r="O4130">
        <f>Raw_Data!O4130</f>
        <v/>
      </c>
      <c r="P4130">
        <f>Raw_Data!P4130</f>
        <v/>
      </c>
      <c r="Q4130">
        <f>Raw_Data!Q4130</f>
        <v/>
      </c>
      <c r="R4130">
        <f>Raw_Data!R4130</f>
        <v/>
      </c>
      <c r="S4130">
        <f>Raw_Data!S4130</f>
        <v/>
      </c>
      <c r="T4130">
        <f>YEAR(B4130)</f>
        <v/>
      </c>
      <c r="U4130">
        <f>MONTH(B4130)</f>
        <v/>
      </c>
      <c r="V4130">
        <f>TEXT(B4130,"mmm")</f>
        <v/>
      </c>
      <c r="W4130" s="15">
        <f>IFERROR(N4130/L4130,0)</f>
        <v/>
      </c>
      <c r="X4130">
        <f>IF(K4130=0,"No Discount",IF(K4130&lt;=5%,"Low",IF(K4130&lt;=15%,"Medium","High")))</f>
        <v/>
      </c>
      <c r="Y4130">
        <f>IF(L4130&gt;=20000,"High Value",IF(L4130&gt;=5000,"Medium Value","Low Value"))</f>
        <v/>
      </c>
      <c r="Z4130">
        <f>IF(R4130&lt;=3,"Fast",IF(R4130&lt;=5,"On Time","Delayed"))</f>
        <v/>
      </c>
    </row>
    <row r="4131">
      <c r="A4131">
        <f>Raw_Data!A4131</f>
        <v/>
      </c>
      <c r="B4131" s="11">
        <f>Raw_Data!B4131</f>
        <v/>
      </c>
      <c r="C4131">
        <f>Raw_Data!C4131</f>
        <v/>
      </c>
      <c r="D4131">
        <f>Raw_Data!D4131</f>
        <v/>
      </c>
      <c r="E4131">
        <f>Raw_Data!E4131</f>
        <v/>
      </c>
      <c r="F4131">
        <f>Raw_Data!F4131</f>
        <v/>
      </c>
      <c r="G4131">
        <f>Raw_Data!G4131</f>
        <v/>
      </c>
      <c r="H4131">
        <f>Raw_Data!H4131</f>
        <v/>
      </c>
      <c r="I4131">
        <f>Raw_Data!I4131</f>
        <v/>
      </c>
      <c r="J4131" s="12">
        <f>Raw_Data!J4131</f>
        <v/>
      </c>
      <c r="K4131" s="13">
        <f>Raw_Data!K4131</f>
        <v/>
      </c>
      <c r="L4131" s="12">
        <f>Raw_Data!L4131</f>
        <v/>
      </c>
      <c r="M4131" s="12">
        <f>Raw_Data!M4131</f>
        <v/>
      </c>
      <c r="N4131" s="12">
        <f>Raw_Data!N4131</f>
        <v/>
      </c>
      <c r="O4131">
        <f>Raw_Data!O4131</f>
        <v/>
      </c>
      <c r="P4131">
        <f>Raw_Data!P4131</f>
        <v/>
      </c>
      <c r="Q4131">
        <f>Raw_Data!Q4131</f>
        <v/>
      </c>
      <c r="R4131">
        <f>Raw_Data!R4131</f>
        <v/>
      </c>
      <c r="S4131">
        <f>Raw_Data!S4131</f>
        <v/>
      </c>
      <c r="T4131">
        <f>YEAR(B4131)</f>
        <v/>
      </c>
      <c r="U4131">
        <f>MONTH(B4131)</f>
        <v/>
      </c>
      <c r="V4131">
        <f>TEXT(B4131,"mmm")</f>
        <v/>
      </c>
      <c r="W4131" s="15">
        <f>IFERROR(N4131/L4131,0)</f>
        <v/>
      </c>
      <c r="X4131">
        <f>IF(K4131=0,"No Discount",IF(K4131&lt;=5%,"Low",IF(K4131&lt;=15%,"Medium","High")))</f>
        <v/>
      </c>
      <c r="Y4131">
        <f>IF(L4131&gt;=20000,"High Value",IF(L4131&gt;=5000,"Medium Value","Low Value"))</f>
        <v/>
      </c>
      <c r="Z4131">
        <f>IF(R4131&lt;=3,"Fast",IF(R4131&lt;=5,"On Time","Delayed"))</f>
        <v/>
      </c>
    </row>
    <row r="4132">
      <c r="A4132">
        <f>Raw_Data!A4132</f>
        <v/>
      </c>
      <c r="B4132" s="11">
        <f>Raw_Data!B4132</f>
        <v/>
      </c>
      <c r="C4132">
        <f>Raw_Data!C4132</f>
        <v/>
      </c>
      <c r="D4132">
        <f>Raw_Data!D4132</f>
        <v/>
      </c>
      <c r="E4132">
        <f>Raw_Data!E4132</f>
        <v/>
      </c>
      <c r="F4132">
        <f>Raw_Data!F4132</f>
        <v/>
      </c>
      <c r="G4132">
        <f>Raw_Data!G4132</f>
        <v/>
      </c>
      <c r="H4132">
        <f>Raw_Data!H4132</f>
        <v/>
      </c>
      <c r="I4132">
        <f>Raw_Data!I4132</f>
        <v/>
      </c>
      <c r="J4132" s="12">
        <f>Raw_Data!J4132</f>
        <v/>
      </c>
      <c r="K4132" s="13">
        <f>Raw_Data!K4132</f>
        <v/>
      </c>
      <c r="L4132" s="12">
        <f>Raw_Data!L4132</f>
        <v/>
      </c>
      <c r="M4132" s="12">
        <f>Raw_Data!M4132</f>
        <v/>
      </c>
      <c r="N4132" s="12">
        <f>Raw_Data!N4132</f>
        <v/>
      </c>
      <c r="O4132">
        <f>Raw_Data!O4132</f>
        <v/>
      </c>
      <c r="P4132">
        <f>Raw_Data!P4132</f>
        <v/>
      </c>
      <c r="Q4132">
        <f>Raw_Data!Q4132</f>
        <v/>
      </c>
      <c r="R4132">
        <f>Raw_Data!R4132</f>
        <v/>
      </c>
      <c r="S4132">
        <f>Raw_Data!S4132</f>
        <v/>
      </c>
      <c r="T4132">
        <f>YEAR(B4132)</f>
        <v/>
      </c>
      <c r="U4132">
        <f>MONTH(B4132)</f>
        <v/>
      </c>
      <c r="V4132">
        <f>TEXT(B4132,"mmm")</f>
        <v/>
      </c>
      <c r="W4132" s="15">
        <f>IFERROR(N4132/L4132,0)</f>
        <v/>
      </c>
      <c r="X4132">
        <f>IF(K4132=0,"No Discount",IF(K4132&lt;=5%,"Low",IF(K4132&lt;=15%,"Medium","High")))</f>
        <v/>
      </c>
      <c r="Y4132">
        <f>IF(L4132&gt;=20000,"High Value",IF(L4132&gt;=5000,"Medium Value","Low Value"))</f>
        <v/>
      </c>
      <c r="Z4132">
        <f>IF(R4132&lt;=3,"Fast",IF(R4132&lt;=5,"On Time","Delayed"))</f>
        <v/>
      </c>
    </row>
    <row r="4133">
      <c r="A4133">
        <f>Raw_Data!A4133</f>
        <v/>
      </c>
      <c r="B4133" s="11">
        <f>Raw_Data!B4133</f>
        <v/>
      </c>
      <c r="C4133">
        <f>Raw_Data!C4133</f>
        <v/>
      </c>
      <c r="D4133">
        <f>Raw_Data!D4133</f>
        <v/>
      </c>
      <c r="E4133">
        <f>Raw_Data!E4133</f>
        <v/>
      </c>
      <c r="F4133">
        <f>Raw_Data!F4133</f>
        <v/>
      </c>
      <c r="G4133">
        <f>Raw_Data!G4133</f>
        <v/>
      </c>
      <c r="H4133">
        <f>Raw_Data!H4133</f>
        <v/>
      </c>
      <c r="I4133">
        <f>Raw_Data!I4133</f>
        <v/>
      </c>
      <c r="J4133" s="12">
        <f>Raw_Data!J4133</f>
        <v/>
      </c>
      <c r="K4133" s="13">
        <f>Raw_Data!K4133</f>
        <v/>
      </c>
      <c r="L4133" s="12">
        <f>Raw_Data!L4133</f>
        <v/>
      </c>
      <c r="M4133" s="12">
        <f>Raw_Data!M4133</f>
        <v/>
      </c>
      <c r="N4133" s="12">
        <f>Raw_Data!N4133</f>
        <v/>
      </c>
      <c r="O4133">
        <f>Raw_Data!O4133</f>
        <v/>
      </c>
      <c r="P4133">
        <f>Raw_Data!P4133</f>
        <v/>
      </c>
      <c r="Q4133">
        <f>Raw_Data!Q4133</f>
        <v/>
      </c>
      <c r="R4133">
        <f>Raw_Data!R4133</f>
        <v/>
      </c>
      <c r="S4133">
        <f>Raw_Data!S4133</f>
        <v/>
      </c>
      <c r="T4133">
        <f>YEAR(B4133)</f>
        <v/>
      </c>
      <c r="U4133">
        <f>MONTH(B4133)</f>
        <v/>
      </c>
      <c r="V4133">
        <f>TEXT(B4133,"mmm")</f>
        <v/>
      </c>
      <c r="W4133" s="15">
        <f>IFERROR(N4133/L4133,0)</f>
        <v/>
      </c>
      <c r="X4133">
        <f>IF(K4133=0,"No Discount",IF(K4133&lt;=5%,"Low",IF(K4133&lt;=15%,"Medium","High")))</f>
        <v/>
      </c>
      <c r="Y4133">
        <f>IF(L4133&gt;=20000,"High Value",IF(L4133&gt;=5000,"Medium Value","Low Value"))</f>
        <v/>
      </c>
      <c r="Z4133">
        <f>IF(R4133&lt;=3,"Fast",IF(R4133&lt;=5,"On Time","Delayed"))</f>
        <v/>
      </c>
    </row>
    <row r="4134">
      <c r="A4134">
        <f>Raw_Data!A4134</f>
        <v/>
      </c>
      <c r="B4134" s="11">
        <f>Raw_Data!B4134</f>
        <v/>
      </c>
      <c r="C4134">
        <f>Raw_Data!C4134</f>
        <v/>
      </c>
      <c r="D4134">
        <f>Raw_Data!D4134</f>
        <v/>
      </c>
      <c r="E4134">
        <f>Raw_Data!E4134</f>
        <v/>
      </c>
      <c r="F4134">
        <f>Raw_Data!F4134</f>
        <v/>
      </c>
      <c r="G4134">
        <f>Raw_Data!G4134</f>
        <v/>
      </c>
      <c r="H4134">
        <f>Raw_Data!H4134</f>
        <v/>
      </c>
      <c r="I4134">
        <f>Raw_Data!I4134</f>
        <v/>
      </c>
      <c r="J4134" s="12">
        <f>Raw_Data!J4134</f>
        <v/>
      </c>
      <c r="K4134" s="13">
        <f>Raw_Data!K4134</f>
        <v/>
      </c>
      <c r="L4134" s="12">
        <f>Raw_Data!L4134</f>
        <v/>
      </c>
      <c r="M4134" s="12">
        <f>Raw_Data!M4134</f>
        <v/>
      </c>
      <c r="N4134" s="12">
        <f>Raw_Data!N4134</f>
        <v/>
      </c>
      <c r="O4134">
        <f>Raw_Data!O4134</f>
        <v/>
      </c>
      <c r="P4134">
        <f>Raw_Data!P4134</f>
        <v/>
      </c>
      <c r="Q4134">
        <f>Raw_Data!Q4134</f>
        <v/>
      </c>
      <c r="R4134">
        <f>Raw_Data!R4134</f>
        <v/>
      </c>
      <c r="S4134">
        <f>Raw_Data!S4134</f>
        <v/>
      </c>
      <c r="T4134">
        <f>YEAR(B4134)</f>
        <v/>
      </c>
      <c r="U4134">
        <f>MONTH(B4134)</f>
        <v/>
      </c>
      <c r="V4134">
        <f>TEXT(B4134,"mmm")</f>
        <v/>
      </c>
      <c r="W4134" s="15">
        <f>IFERROR(N4134/L4134,0)</f>
        <v/>
      </c>
      <c r="X4134">
        <f>IF(K4134=0,"No Discount",IF(K4134&lt;=5%,"Low",IF(K4134&lt;=15%,"Medium","High")))</f>
        <v/>
      </c>
      <c r="Y4134">
        <f>IF(L4134&gt;=20000,"High Value",IF(L4134&gt;=5000,"Medium Value","Low Value"))</f>
        <v/>
      </c>
      <c r="Z4134">
        <f>IF(R4134&lt;=3,"Fast",IF(R4134&lt;=5,"On Time","Delayed"))</f>
        <v/>
      </c>
    </row>
    <row r="4135">
      <c r="A4135">
        <f>Raw_Data!A4135</f>
        <v/>
      </c>
      <c r="B4135" s="11">
        <f>Raw_Data!B4135</f>
        <v/>
      </c>
      <c r="C4135">
        <f>Raw_Data!C4135</f>
        <v/>
      </c>
      <c r="D4135">
        <f>Raw_Data!D4135</f>
        <v/>
      </c>
      <c r="E4135">
        <f>Raw_Data!E4135</f>
        <v/>
      </c>
      <c r="F4135">
        <f>Raw_Data!F4135</f>
        <v/>
      </c>
      <c r="G4135">
        <f>Raw_Data!G4135</f>
        <v/>
      </c>
      <c r="H4135">
        <f>Raw_Data!H4135</f>
        <v/>
      </c>
      <c r="I4135">
        <f>Raw_Data!I4135</f>
        <v/>
      </c>
      <c r="J4135" s="12">
        <f>Raw_Data!J4135</f>
        <v/>
      </c>
      <c r="K4135" s="13">
        <f>Raw_Data!K4135</f>
        <v/>
      </c>
      <c r="L4135" s="12">
        <f>Raw_Data!L4135</f>
        <v/>
      </c>
      <c r="M4135" s="12">
        <f>Raw_Data!M4135</f>
        <v/>
      </c>
      <c r="N4135" s="12">
        <f>Raw_Data!N4135</f>
        <v/>
      </c>
      <c r="O4135">
        <f>Raw_Data!O4135</f>
        <v/>
      </c>
      <c r="P4135">
        <f>Raw_Data!P4135</f>
        <v/>
      </c>
      <c r="Q4135">
        <f>Raw_Data!Q4135</f>
        <v/>
      </c>
      <c r="R4135">
        <f>Raw_Data!R4135</f>
        <v/>
      </c>
      <c r="S4135">
        <f>Raw_Data!S4135</f>
        <v/>
      </c>
      <c r="T4135">
        <f>YEAR(B4135)</f>
        <v/>
      </c>
      <c r="U4135">
        <f>MONTH(B4135)</f>
        <v/>
      </c>
      <c r="V4135">
        <f>TEXT(B4135,"mmm")</f>
        <v/>
      </c>
      <c r="W4135" s="15">
        <f>IFERROR(N4135/L4135,0)</f>
        <v/>
      </c>
      <c r="X4135">
        <f>IF(K4135=0,"No Discount",IF(K4135&lt;=5%,"Low",IF(K4135&lt;=15%,"Medium","High")))</f>
        <v/>
      </c>
      <c r="Y4135">
        <f>IF(L4135&gt;=20000,"High Value",IF(L4135&gt;=5000,"Medium Value","Low Value"))</f>
        <v/>
      </c>
      <c r="Z4135">
        <f>IF(R4135&lt;=3,"Fast",IF(R4135&lt;=5,"On Time","Delayed"))</f>
        <v/>
      </c>
    </row>
    <row r="4136">
      <c r="A4136">
        <f>Raw_Data!A4136</f>
        <v/>
      </c>
      <c r="B4136" s="11">
        <f>Raw_Data!B4136</f>
        <v/>
      </c>
      <c r="C4136">
        <f>Raw_Data!C4136</f>
        <v/>
      </c>
      <c r="D4136">
        <f>Raw_Data!D4136</f>
        <v/>
      </c>
      <c r="E4136">
        <f>Raw_Data!E4136</f>
        <v/>
      </c>
      <c r="F4136">
        <f>Raw_Data!F4136</f>
        <v/>
      </c>
      <c r="G4136">
        <f>Raw_Data!G4136</f>
        <v/>
      </c>
      <c r="H4136">
        <f>Raw_Data!H4136</f>
        <v/>
      </c>
      <c r="I4136">
        <f>Raw_Data!I4136</f>
        <v/>
      </c>
      <c r="J4136" s="12">
        <f>Raw_Data!J4136</f>
        <v/>
      </c>
      <c r="K4136" s="13">
        <f>Raw_Data!K4136</f>
        <v/>
      </c>
      <c r="L4136" s="12">
        <f>Raw_Data!L4136</f>
        <v/>
      </c>
      <c r="M4136" s="12">
        <f>Raw_Data!M4136</f>
        <v/>
      </c>
      <c r="N4136" s="12">
        <f>Raw_Data!N4136</f>
        <v/>
      </c>
      <c r="O4136">
        <f>Raw_Data!O4136</f>
        <v/>
      </c>
      <c r="P4136">
        <f>Raw_Data!P4136</f>
        <v/>
      </c>
      <c r="Q4136">
        <f>Raw_Data!Q4136</f>
        <v/>
      </c>
      <c r="R4136">
        <f>Raw_Data!R4136</f>
        <v/>
      </c>
      <c r="S4136">
        <f>Raw_Data!S4136</f>
        <v/>
      </c>
      <c r="T4136">
        <f>YEAR(B4136)</f>
        <v/>
      </c>
      <c r="U4136">
        <f>MONTH(B4136)</f>
        <v/>
      </c>
      <c r="V4136">
        <f>TEXT(B4136,"mmm")</f>
        <v/>
      </c>
      <c r="W4136" s="15">
        <f>IFERROR(N4136/L4136,0)</f>
        <v/>
      </c>
      <c r="X4136">
        <f>IF(K4136=0,"No Discount",IF(K4136&lt;=5%,"Low",IF(K4136&lt;=15%,"Medium","High")))</f>
        <v/>
      </c>
      <c r="Y4136">
        <f>IF(L4136&gt;=20000,"High Value",IF(L4136&gt;=5000,"Medium Value","Low Value"))</f>
        <v/>
      </c>
      <c r="Z4136">
        <f>IF(R4136&lt;=3,"Fast",IF(R4136&lt;=5,"On Time","Delayed"))</f>
        <v/>
      </c>
    </row>
    <row r="4137">
      <c r="A4137">
        <f>Raw_Data!A4137</f>
        <v/>
      </c>
      <c r="B4137" s="11">
        <f>Raw_Data!B4137</f>
        <v/>
      </c>
      <c r="C4137">
        <f>Raw_Data!C4137</f>
        <v/>
      </c>
      <c r="D4137">
        <f>Raw_Data!D4137</f>
        <v/>
      </c>
      <c r="E4137">
        <f>Raw_Data!E4137</f>
        <v/>
      </c>
      <c r="F4137">
        <f>Raw_Data!F4137</f>
        <v/>
      </c>
      <c r="G4137">
        <f>Raw_Data!G4137</f>
        <v/>
      </c>
      <c r="H4137">
        <f>Raw_Data!H4137</f>
        <v/>
      </c>
      <c r="I4137">
        <f>Raw_Data!I4137</f>
        <v/>
      </c>
      <c r="J4137" s="12">
        <f>Raw_Data!J4137</f>
        <v/>
      </c>
      <c r="K4137" s="13">
        <f>Raw_Data!K4137</f>
        <v/>
      </c>
      <c r="L4137" s="12">
        <f>Raw_Data!L4137</f>
        <v/>
      </c>
      <c r="M4137" s="12">
        <f>Raw_Data!M4137</f>
        <v/>
      </c>
      <c r="N4137" s="12">
        <f>Raw_Data!N4137</f>
        <v/>
      </c>
      <c r="O4137">
        <f>Raw_Data!O4137</f>
        <v/>
      </c>
      <c r="P4137">
        <f>Raw_Data!P4137</f>
        <v/>
      </c>
      <c r="Q4137">
        <f>Raw_Data!Q4137</f>
        <v/>
      </c>
      <c r="R4137">
        <f>Raw_Data!R4137</f>
        <v/>
      </c>
      <c r="S4137">
        <f>Raw_Data!S4137</f>
        <v/>
      </c>
      <c r="T4137">
        <f>YEAR(B4137)</f>
        <v/>
      </c>
      <c r="U4137">
        <f>MONTH(B4137)</f>
        <v/>
      </c>
      <c r="V4137">
        <f>TEXT(B4137,"mmm")</f>
        <v/>
      </c>
      <c r="W4137" s="15">
        <f>IFERROR(N4137/L4137,0)</f>
        <v/>
      </c>
      <c r="X4137">
        <f>IF(K4137=0,"No Discount",IF(K4137&lt;=5%,"Low",IF(K4137&lt;=15%,"Medium","High")))</f>
        <v/>
      </c>
      <c r="Y4137">
        <f>IF(L4137&gt;=20000,"High Value",IF(L4137&gt;=5000,"Medium Value","Low Value"))</f>
        <v/>
      </c>
      <c r="Z4137">
        <f>IF(R4137&lt;=3,"Fast",IF(R4137&lt;=5,"On Time","Delayed"))</f>
        <v/>
      </c>
    </row>
    <row r="4138">
      <c r="A4138">
        <f>Raw_Data!A4138</f>
        <v/>
      </c>
      <c r="B4138" s="11">
        <f>Raw_Data!B4138</f>
        <v/>
      </c>
      <c r="C4138">
        <f>Raw_Data!C4138</f>
        <v/>
      </c>
      <c r="D4138">
        <f>Raw_Data!D4138</f>
        <v/>
      </c>
      <c r="E4138">
        <f>Raw_Data!E4138</f>
        <v/>
      </c>
      <c r="F4138">
        <f>Raw_Data!F4138</f>
        <v/>
      </c>
      <c r="G4138">
        <f>Raw_Data!G4138</f>
        <v/>
      </c>
      <c r="H4138">
        <f>Raw_Data!H4138</f>
        <v/>
      </c>
      <c r="I4138">
        <f>Raw_Data!I4138</f>
        <v/>
      </c>
      <c r="J4138" s="12">
        <f>Raw_Data!J4138</f>
        <v/>
      </c>
      <c r="K4138" s="13">
        <f>Raw_Data!K4138</f>
        <v/>
      </c>
      <c r="L4138" s="12">
        <f>Raw_Data!L4138</f>
        <v/>
      </c>
      <c r="M4138" s="12">
        <f>Raw_Data!M4138</f>
        <v/>
      </c>
      <c r="N4138" s="12">
        <f>Raw_Data!N4138</f>
        <v/>
      </c>
      <c r="O4138">
        <f>Raw_Data!O4138</f>
        <v/>
      </c>
      <c r="P4138">
        <f>Raw_Data!P4138</f>
        <v/>
      </c>
      <c r="Q4138">
        <f>Raw_Data!Q4138</f>
        <v/>
      </c>
      <c r="R4138">
        <f>Raw_Data!R4138</f>
        <v/>
      </c>
      <c r="S4138">
        <f>Raw_Data!S4138</f>
        <v/>
      </c>
      <c r="T4138">
        <f>YEAR(B4138)</f>
        <v/>
      </c>
      <c r="U4138">
        <f>MONTH(B4138)</f>
        <v/>
      </c>
      <c r="V4138">
        <f>TEXT(B4138,"mmm")</f>
        <v/>
      </c>
      <c r="W4138" s="15">
        <f>IFERROR(N4138/L4138,0)</f>
        <v/>
      </c>
      <c r="X4138">
        <f>IF(K4138=0,"No Discount",IF(K4138&lt;=5%,"Low",IF(K4138&lt;=15%,"Medium","High")))</f>
        <v/>
      </c>
      <c r="Y4138">
        <f>IF(L4138&gt;=20000,"High Value",IF(L4138&gt;=5000,"Medium Value","Low Value"))</f>
        <v/>
      </c>
      <c r="Z4138">
        <f>IF(R4138&lt;=3,"Fast",IF(R4138&lt;=5,"On Time","Delayed"))</f>
        <v/>
      </c>
    </row>
    <row r="4139">
      <c r="A4139">
        <f>Raw_Data!A4139</f>
        <v/>
      </c>
      <c r="B4139" s="11">
        <f>Raw_Data!B4139</f>
        <v/>
      </c>
      <c r="C4139">
        <f>Raw_Data!C4139</f>
        <v/>
      </c>
      <c r="D4139">
        <f>Raw_Data!D4139</f>
        <v/>
      </c>
      <c r="E4139">
        <f>Raw_Data!E4139</f>
        <v/>
      </c>
      <c r="F4139">
        <f>Raw_Data!F4139</f>
        <v/>
      </c>
      <c r="G4139">
        <f>Raw_Data!G4139</f>
        <v/>
      </c>
      <c r="H4139">
        <f>Raw_Data!H4139</f>
        <v/>
      </c>
      <c r="I4139">
        <f>Raw_Data!I4139</f>
        <v/>
      </c>
      <c r="J4139" s="12">
        <f>Raw_Data!J4139</f>
        <v/>
      </c>
      <c r="K4139" s="13">
        <f>Raw_Data!K4139</f>
        <v/>
      </c>
      <c r="L4139" s="12">
        <f>Raw_Data!L4139</f>
        <v/>
      </c>
      <c r="M4139" s="12">
        <f>Raw_Data!M4139</f>
        <v/>
      </c>
      <c r="N4139" s="12">
        <f>Raw_Data!N4139</f>
        <v/>
      </c>
      <c r="O4139">
        <f>Raw_Data!O4139</f>
        <v/>
      </c>
      <c r="P4139">
        <f>Raw_Data!P4139</f>
        <v/>
      </c>
      <c r="Q4139">
        <f>Raw_Data!Q4139</f>
        <v/>
      </c>
      <c r="R4139">
        <f>Raw_Data!R4139</f>
        <v/>
      </c>
      <c r="S4139">
        <f>Raw_Data!S4139</f>
        <v/>
      </c>
      <c r="T4139">
        <f>YEAR(B4139)</f>
        <v/>
      </c>
      <c r="U4139">
        <f>MONTH(B4139)</f>
        <v/>
      </c>
      <c r="V4139">
        <f>TEXT(B4139,"mmm")</f>
        <v/>
      </c>
      <c r="W4139" s="15">
        <f>IFERROR(N4139/L4139,0)</f>
        <v/>
      </c>
      <c r="X4139">
        <f>IF(K4139=0,"No Discount",IF(K4139&lt;=5%,"Low",IF(K4139&lt;=15%,"Medium","High")))</f>
        <v/>
      </c>
      <c r="Y4139">
        <f>IF(L4139&gt;=20000,"High Value",IF(L4139&gt;=5000,"Medium Value","Low Value"))</f>
        <v/>
      </c>
      <c r="Z4139">
        <f>IF(R4139&lt;=3,"Fast",IF(R4139&lt;=5,"On Time","Delayed"))</f>
        <v/>
      </c>
    </row>
    <row r="4140">
      <c r="A4140">
        <f>Raw_Data!A4140</f>
        <v/>
      </c>
      <c r="B4140" s="11">
        <f>Raw_Data!B4140</f>
        <v/>
      </c>
      <c r="C4140">
        <f>Raw_Data!C4140</f>
        <v/>
      </c>
      <c r="D4140">
        <f>Raw_Data!D4140</f>
        <v/>
      </c>
      <c r="E4140">
        <f>Raw_Data!E4140</f>
        <v/>
      </c>
      <c r="F4140">
        <f>Raw_Data!F4140</f>
        <v/>
      </c>
      <c r="G4140">
        <f>Raw_Data!G4140</f>
        <v/>
      </c>
      <c r="H4140">
        <f>Raw_Data!H4140</f>
        <v/>
      </c>
      <c r="I4140">
        <f>Raw_Data!I4140</f>
        <v/>
      </c>
      <c r="J4140" s="12">
        <f>Raw_Data!J4140</f>
        <v/>
      </c>
      <c r="K4140" s="13">
        <f>Raw_Data!K4140</f>
        <v/>
      </c>
      <c r="L4140" s="12">
        <f>Raw_Data!L4140</f>
        <v/>
      </c>
      <c r="M4140" s="12">
        <f>Raw_Data!M4140</f>
        <v/>
      </c>
      <c r="N4140" s="12">
        <f>Raw_Data!N4140</f>
        <v/>
      </c>
      <c r="O4140">
        <f>Raw_Data!O4140</f>
        <v/>
      </c>
      <c r="P4140">
        <f>Raw_Data!P4140</f>
        <v/>
      </c>
      <c r="Q4140">
        <f>Raw_Data!Q4140</f>
        <v/>
      </c>
      <c r="R4140">
        <f>Raw_Data!R4140</f>
        <v/>
      </c>
      <c r="S4140">
        <f>Raw_Data!S4140</f>
        <v/>
      </c>
      <c r="T4140">
        <f>YEAR(B4140)</f>
        <v/>
      </c>
      <c r="U4140">
        <f>MONTH(B4140)</f>
        <v/>
      </c>
      <c r="V4140">
        <f>TEXT(B4140,"mmm")</f>
        <v/>
      </c>
      <c r="W4140" s="15">
        <f>IFERROR(N4140/L4140,0)</f>
        <v/>
      </c>
      <c r="X4140">
        <f>IF(K4140=0,"No Discount",IF(K4140&lt;=5%,"Low",IF(K4140&lt;=15%,"Medium","High")))</f>
        <v/>
      </c>
      <c r="Y4140">
        <f>IF(L4140&gt;=20000,"High Value",IF(L4140&gt;=5000,"Medium Value","Low Value"))</f>
        <v/>
      </c>
      <c r="Z4140">
        <f>IF(R4140&lt;=3,"Fast",IF(R4140&lt;=5,"On Time","Delayed"))</f>
        <v/>
      </c>
    </row>
    <row r="4141">
      <c r="A4141">
        <f>Raw_Data!A4141</f>
        <v/>
      </c>
      <c r="B4141" s="11">
        <f>Raw_Data!B4141</f>
        <v/>
      </c>
      <c r="C4141">
        <f>Raw_Data!C4141</f>
        <v/>
      </c>
      <c r="D4141">
        <f>Raw_Data!D4141</f>
        <v/>
      </c>
      <c r="E4141">
        <f>Raw_Data!E4141</f>
        <v/>
      </c>
      <c r="F4141">
        <f>Raw_Data!F4141</f>
        <v/>
      </c>
      <c r="G4141">
        <f>Raw_Data!G4141</f>
        <v/>
      </c>
      <c r="H4141">
        <f>Raw_Data!H4141</f>
        <v/>
      </c>
      <c r="I4141">
        <f>Raw_Data!I4141</f>
        <v/>
      </c>
      <c r="J4141" s="12">
        <f>Raw_Data!J4141</f>
        <v/>
      </c>
      <c r="K4141" s="13">
        <f>Raw_Data!K4141</f>
        <v/>
      </c>
      <c r="L4141" s="12">
        <f>Raw_Data!L4141</f>
        <v/>
      </c>
      <c r="M4141" s="12">
        <f>Raw_Data!M4141</f>
        <v/>
      </c>
      <c r="N4141" s="12">
        <f>Raw_Data!N4141</f>
        <v/>
      </c>
      <c r="O4141">
        <f>Raw_Data!O4141</f>
        <v/>
      </c>
      <c r="P4141">
        <f>Raw_Data!P4141</f>
        <v/>
      </c>
      <c r="Q4141">
        <f>Raw_Data!Q4141</f>
        <v/>
      </c>
      <c r="R4141">
        <f>Raw_Data!R4141</f>
        <v/>
      </c>
      <c r="S4141">
        <f>Raw_Data!S4141</f>
        <v/>
      </c>
      <c r="T4141">
        <f>YEAR(B4141)</f>
        <v/>
      </c>
      <c r="U4141">
        <f>MONTH(B4141)</f>
        <v/>
      </c>
      <c r="V4141">
        <f>TEXT(B4141,"mmm")</f>
        <v/>
      </c>
      <c r="W4141" s="15">
        <f>IFERROR(N4141/L4141,0)</f>
        <v/>
      </c>
      <c r="X4141">
        <f>IF(K4141=0,"No Discount",IF(K4141&lt;=5%,"Low",IF(K4141&lt;=15%,"Medium","High")))</f>
        <v/>
      </c>
      <c r="Y4141">
        <f>IF(L4141&gt;=20000,"High Value",IF(L4141&gt;=5000,"Medium Value","Low Value"))</f>
        <v/>
      </c>
      <c r="Z4141">
        <f>IF(R4141&lt;=3,"Fast",IF(R4141&lt;=5,"On Time","Delayed"))</f>
        <v/>
      </c>
    </row>
    <row r="4142">
      <c r="A4142">
        <f>Raw_Data!A4142</f>
        <v/>
      </c>
      <c r="B4142" s="11">
        <f>Raw_Data!B4142</f>
        <v/>
      </c>
      <c r="C4142">
        <f>Raw_Data!C4142</f>
        <v/>
      </c>
      <c r="D4142">
        <f>Raw_Data!D4142</f>
        <v/>
      </c>
      <c r="E4142">
        <f>Raw_Data!E4142</f>
        <v/>
      </c>
      <c r="F4142">
        <f>Raw_Data!F4142</f>
        <v/>
      </c>
      <c r="G4142">
        <f>Raw_Data!G4142</f>
        <v/>
      </c>
      <c r="H4142">
        <f>Raw_Data!H4142</f>
        <v/>
      </c>
      <c r="I4142">
        <f>Raw_Data!I4142</f>
        <v/>
      </c>
      <c r="J4142" s="12">
        <f>Raw_Data!J4142</f>
        <v/>
      </c>
      <c r="K4142" s="13">
        <f>Raw_Data!K4142</f>
        <v/>
      </c>
      <c r="L4142" s="12">
        <f>Raw_Data!L4142</f>
        <v/>
      </c>
      <c r="M4142" s="12">
        <f>Raw_Data!M4142</f>
        <v/>
      </c>
      <c r="N4142" s="12">
        <f>Raw_Data!N4142</f>
        <v/>
      </c>
      <c r="O4142">
        <f>Raw_Data!O4142</f>
        <v/>
      </c>
      <c r="P4142">
        <f>Raw_Data!P4142</f>
        <v/>
      </c>
      <c r="Q4142">
        <f>Raw_Data!Q4142</f>
        <v/>
      </c>
      <c r="R4142">
        <f>Raw_Data!R4142</f>
        <v/>
      </c>
      <c r="S4142">
        <f>Raw_Data!S4142</f>
        <v/>
      </c>
      <c r="T4142">
        <f>YEAR(B4142)</f>
        <v/>
      </c>
      <c r="U4142">
        <f>MONTH(B4142)</f>
        <v/>
      </c>
      <c r="V4142">
        <f>TEXT(B4142,"mmm")</f>
        <v/>
      </c>
      <c r="W4142" s="15">
        <f>IFERROR(N4142/L4142,0)</f>
        <v/>
      </c>
      <c r="X4142">
        <f>IF(K4142=0,"No Discount",IF(K4142&lt;=5%,"Low",IF(K4142&lt;=15%,"Medium","High")))</f>
        <v/>
      </c>
      <c r="Y4142">
        <f>IF(L4142&gt;=20000,"High Value",IF(L4142&gt;=5000,"Medium Value","Low Value"))</f>
        <v/>
      </c>
      <c r="Z4142">
        <f>IF(R4142&lt;=3,"Fast",IF(R4142&lt;=5,"On Time","Delayed"))</f>
        <v/>
      </c>
    </row>
    <row r="4143">
      <c r="A4143">
        <f>Raw_Data!A4143</f>
        <v/>
      </c>
      <c r="B4143" s="11">
        <f>Raw_Data!B4143</f>
        <v/>
      </c>
      <c r="C4143">
        <f>Raw_Data!C4143</f>
        <v/>
      </c>
      <c r="D4143">
        <f>Raw_Data!D4143</f>
        <v/>
      </c>
      <c r="E4143">
        <f>Raw_Data!E4143</f>
        <v/>
      </c>
      <c r="F4143">
        <f>Raw_Data!F4143</f>
        <v/>
      </c>
      <c r="G4143">
        <f>Raw_Data!G4143</f>
        <v/>
      </c>
      <c r="H4143">
        <f>Raw_Data!H4143</f>
        <v/>
      </c>
      <c r="I4143">
        <f>Raw_Data!I4143</f>
        <v/>
      </c>
      <c r="J4143" s="12">
        <f>Raw_Data!J4143</f>
        <v/>
      </c>
      <c r="K4143" s="13">
        <f>Raw_Data!K4143</f>
        <v/>
      </c>
      <c r="L4143" s="12">
        <f>Raw_Data!L4143</f>
        <v/>
      </c>
      <c r="M4143" s="12">
        <f>Raw_Data!M4143</f>
        <v/>
      </c>
      <c r="N4143" s="12">
        <f>Raw_Data!N4143</f>
        <v/>
      </c>
      <c r="O4143">
        <f>Raw_Data!O4143</f>
        <v/>
      </c>
      <c r="P4143">
        <f>Raw_Data!P4143</f>
        <v/>
      </c>
      <c r="Q4143">
        <f>Raw_Data!Q4143</f>
        <v/>
      </c>
      <c r="R4143">
        <f>Raw_Data!R4143</f>
        <v/>
      </c>
      <c r="S4143">
        <f>Raw_Data!S4143</f>
        <v/>
      </c>
      <c r="T4143">
        <f>YEAR(B4143)</f>
        <v/>
      </c>
      <c r="U4143">
        <f>MONTH(B4143)</f>
        <v/>
      </c>
      <c r="V4143">
        <f>TEXT(B4143,"mmm")</f>
        <v/>
      </c>
      <c r="W4143" s="15">
        <f>IFERROR(N4143/L4143,0)</f>
        <v/>
      </c>
      <c r="X4143">
        <f>IF(K4143=0,"No Discount",IF(K4143&lt;=5%,"Low",IF(K4143&lt;=15%,"Medium","High")))</f>
        <v/>
      </c>
      <c r="Y4143">
        <f>IF(L4143&gt;=20000,"High Value",IF(L4143&gt;=5000,"Medium Value","Low Value"))</f>
        <v/>
      </c>
      <c r="Z4143">
        <f>IF(R4143&lt;=3,"Fast",IF(R4143&lt;=5,"On Time","Delayed"))</f>
        <v/>
      </c>
    </row>
    <row r="4144">
      <c r="A4144">
        <f>Raw_Data!A4144</f>
        <v/>
      </c>
      <c r="B4144" s="11">
        <f>Raw_Data!B4144</f>
        <v/>
      </c>
      <c r="C4144">
        <f>Raw_Data!C4144</f>
        <v/>
      </c>
      <c r="D4144">
        <f>Raw_Data!D4144</f>
        <v/>
      </c>
      <c r="E4144">
        <f>Raw_Data!E4144</f>
        <v/>
      </c>
      <c r="F4144">
        <f>Raw_Data!F4144</f>
        <v/>
      </c>
      <c r="G4144">
        <f>Raw_Data!G4144</f>
        <v/>
      </c>
      <c r="H4144">
        <f>Raw_Data!H4144</f>
        <v/>
      </c>
      <c r="I4144">
        <f>Raw_Data!I4144</f>
        <v/>
      </c>
      <c r="J4144" s="12">
        <f>Raw_Data!J4144</f>
        <v/>
      </c>
      <c r="K4144" s="13">
        <f>Raw_Data!K4144</f>
        <v/>
      </c>
      <c r="L4144" s="12">
        <f>Raw_Data!L4144</f>
        <v/>
      </c>
      <c r="M4144" s="12">
        <f>Raw_Data!M4144</f>
        <v/>
      </c>
      <c r="N4144" s="12">
        <f>Raw_Data!N4144</f>
        <v/>
      </c>
      <c r="O4144">
        <f>Raw_Data!O4144</f>
        <v/>
      </c>
      <c r="P4144">
        <f>Raw_Data!P4144</f>
        <v/>
      </c>
      <c r="Q4144">
        <f>Raw_Data!Q4144</f>
        <v/>
      </c>
      <c r="R4144">
        <f>Raw_Data!R4144</f>
        <v/>
      </c>
      <c r="S4144">
        <f>Raw_Data!S4144</f>
        <v/>
      </c>
      <c r="T4144">
        <f>YEAR(B4144)</f>
        <v/>
      </c>
      <c r="U4144">
        <f>MONTH(B4144)</f>
        <v/>
      </c>
      <c r="V4144">
        <f>TEXT(B4144,"mmm")</f>
        <v/>
      </c>
      <c r="W4144" s="15">
        <f>IFERROR(N4144/L4144,0)</f>
        <v/>
      </c>
      <c r="X4144">
        <f>IF(K4144=0,"No Discount",IF(K4144&lt;=5%,"Low",IF(K4144&lt;=15%,"Medium","High")))</f>
        <v/>
      </c>
      <c r="Y4144">
        <f>IF(L4144&gt;=20000,"High Value",IF(L4144&gt;=5000,"Medium Value","Low Value"))</f>
        <v/>
      </c>
      <c r="Z4144">
        <f>IF(R4144&lt;=3,"Fast",IF(R4144&lt;=5,"On Time","Delayed"))</f>
        <v/>
      </c>
    </row>
    <row r="4145">
      <c r="A4145">
        <f>Raw_Data!A4145</f>
        <v/>
      </c>
      <c r="B4145" s="11">
        <f>Raw_Data!B4145</f>
        <v/>
      </c>
      <c r="C4145">
        <f>Raw_Data!C4145</f>
        <v/>
      </c>
      <c r="D4145">
        <f>Raw_Data!D4145</f>
        <v/>
      </c>
      <c r="E4145">
        <f>Raw_Data!E4145</f>
        <v/>
      </c>
      <c r="F4145">
        <f>Raw_Data!F4145</f>
        <v/>
      </c>
      <c r="G4145">
        <f>Raw_Data!G4145</f>
        <v/>
      </c>
      <c r="H4145">
        <f>Raw_Data!H4145</f>
        <v/>
      </c>
      <c r="I4145">
        <f>Raw_Data!I4145</f>
        <v/>
      </c>
      <c r="J4145" s="12">
        <f>Raw_Data!J4145</f>
        <v/>
      </c>
      <c r="K4145" s="13">
        <f>Raw_Data!K4145</f>
        <v/>
      </c>
      <c r="L4145" s="12">
        <f>Raw_Data!L4145</f>
        <v/>
      </c>
      <c r="M4145" s="12">
        <f>Raw_Data!M4145</f>
        <v/>
      </c>
      <c r="N4145" s="12">
        <f>Raw_Data!N4145</f>
        <v/>
      </c>
      <c r="O4145">
        <f>Raw_Data!O4145</f>
        <v/>
      </c>
      <c r="P4145">
        <f>Raw_Data!P4145</f>
        <v/>
      </c>
      <c r="Q4145">
        <f>Raw_Data!Q4145</f>
        <v/>
      </c>
      <c r="R4145">
        <f>Raw_Data!R4145</f>
        <v/>
      </c>
      <c r="S4145">
        <f>Raw_Data!S4145</f>
        <v/>
      </c>
      <c r="T4145">
        <f>YEAR(B4145)</f>
        <v/>
      </c>
      <c r="U4145">
        <f>MONTH(B4145)</f>
        <v/>
      </c>
      <c r="V4145">
        <f>TEXT(B4145,"mmm")</f>
        <v/>
      </c>
      <c r="W4145" s="15">
        <f>IFERROR(N4145/L4145,0)</f>
        <v/>
      </c>
      <c r="X4145">
        <f>IF(K4145=0,"No Discount",IF(K4145&lt;=5%,"Low",IF(K4145&lt;=15%,"Medium","High")))</f>
        <v/>
      </c>
      <c r="Y4145">
        <f>IF(L4145&gt;=20000,"High Value",IF(L4145&gt;=5000,"Medium Value","Low Value"))</f>
        <v/>
      </c>
      <c r="Z4145">
        <f>IF(R4145&lt;=3,"Fast",IF(R4145&lt;=5,"On Time","Delayed"))</f>
        <v/>
      </c>
    </row>
    <row r="4146">
      <c r="A4146">
        <f>Raw_Data!A4146</f>
        <v/>
      </c>
      <c r="B4146" s="11">
        <f>Raw_Data!B4146</f>
        <v/>
      </c>
      <c r="C4146">
        <f>Raw_Data!C4146</f>
        <v/>
      </c>
      <c r="D4146">
        <f>Raw_Data!D4146</f>
        <v/>
      </c>
      <c r="E4146">
        <f>Raw_Data!E4146</f>
        <v/>
      </c>
      <c r="F4146">
        <f>Raw_Data!F4146</f>
        <v/>
      </c>
      <c r="G4146">
        <f>Raw_Data!G4146</f>
        <v/>
      </c>
      <c r="H4146">
        <f>Raw_Data!H4146</f>
        <v/>
      </c>
      <c r="I4146">
        <f>Raw_Data!I4146</f>
        <v/>
      </c>
      <c r="J4146" s="12">
        <f>Raw_Data!J4146</f>
        <v/>
      </c>
      <c r="K4146" s="13">
        <f>Raw_Data!K4146</f>
        <v/>
      </c>
      <c r="L4146" s="12">
        <f>Raw_Data!L4146</f>
        <v/>
      </c>
      <c r="M4146" s="12">
        <f>Raw_Data!M4146</f>
        <v/>
      </c>
      <c r="N4146" s="12">
        <f>Raw_Data!N4146</f>
        <v/>
      </c>
      <c r="O4146">
        <f>Raw_Data!O4146</f>
        <v/>
      </c>
      <c r="P4146">
        <f>Raw_Data!P4146</f>
        <v/>
      </c>
      <c r="Q4146">
        <f>Raw_Data!Q4146</f>
        <v/>
      </c>
      <c r="R4146">
        <f>Raw_Data!R4146</f>
        <v/>
      </c>
      <c r="S4146">
        <f>Raw_Data!S4146</f>
        <v/>
      </c>
      <c r="T4146">
        <f>YEAR(B4146)</f>
        <v/>
      </c>
      <c r="U4146">
        <f>MONTH(B4146)</f>
        <v/>
      </c>
      <c r="V4146">
        <f>TEXT(B4146,"mmm")</f>
        <v/>
      </c>
      <c r="W4146" s="15">
        <f>IFERROR(N4146/L4146,0)</f>
        <v/>
      </c>
      <c r="X4146">
        <f>IF(K4146=0,"No Discount",IF(K4146&lt;=5%,"Low",IF(K4146&lt;=15%,"Medium","High")))</f>
        <v/>
      </c>
      <c r="Y4146">
        <f>IF(L4146&gt;=20000,"High Value",IF(L4146&gt;=5000,"Medium Value","Low Value"))</f>
        <v/>
      </c>
      <c r="Z4146">
        <f>IF(R4146&lt;=3,"Fast",IF(R4146&lt;=5,"On Time","Delayed"))</f>
        <v/>
      </c>
    </row>
    <row r="4147">
      <c r="A4147">
        <f>Raw_Data!A4147</f>
        <v/>
      </c>
      <c r="B4147" s="11">
        <f>Raw_Data!B4147</f>
        <v/>
      </c>
      <c r="C4147">
        <f>Raw_Data!C4147</f>
        <v/>
      </c>
      <c r="D4147">
        <f>Raw_Data!D4147</f>
        <v/>
      </c>
      <c r="E4147">
        <f>Raw_Data!E4147</f>
        <v/>
      </c>
      <c r="F4147">
        <f>Raw_Data!F4147</f>
        <v/>
      </c>
      <c r="G4147">
        <f>Raw_Data!G4147</f>
        <v/>
      </c>
      <c r="H4147">
        <f>Raw_Data!H4147</f>
        <v/>
      </c>
      <c r="I4147">
        <f>Raw_Data!I4147</f>
        <v/>
      </c>
      <c r="J4147" s="12">
        <f>Raw_Data!J4147</f>
        <v/>
      </c>
      <c r="K4147" s="13">
        <f>Raw_Data!K4147</f>
        <v/>
      </c>
      <c r="L4147" s="12">
        <f>Raw_Data!L4147</f>
        <v/>
      </c>
      <c r="M4147" s="12">
        <f>Raw_Data!M4147</f>
        <v/>
      </c>
      <c r="N4147" s="12">
        <f>Raw_Data!N4147</f>
        <v/>
      </c>
      <c r="O4147">
        <f>Raw_Data!O4147</f>
        <v/>
      </c>
      <c r="P4147">
        <f>Raw_Data!P4147</f>
        <v/>
      </c>
      <c r="Q4147">
        <f>Raw_Data!Q4147</f>
        <v/>
      </c>
      <c r="R4147">
        <f>Raw_Data!R4147</f>
        <v/>
      </c>
      <c r="S4147">
        <f>Raw_Data!S4147</f>
        <v/>
      </c>
      <c r="T4147">
        <f>YEAR(B4147)</f>
        <v/>
      </c>
      <c r="U4147">
        <f>MONTH(B4147)</f>
        <v/>
      </c>
      <c r="V4147">
        <f>TEXT(B4147,"mmm")</f>
        <v/>
      </c>
      <c r="W4147" s="15">
        <f>IFERROR(N4147/L4147,0)</f>
        <v/>
      </c>
      <c r="X4147">
        <f>IF(K4147=0,"No Discount",IF(K4147&lt;=5%,"Low",IF(K4147&lt;=15%,"Medium","High")))</f>
        <v/>
      </c>
      <c r="Y4147">
        <f>IF(L4147&gt;=20000,"High Value",IF(L4147&gt;=5000,"Medium Value","Low Value"))</f>
        <v/>
      </c>
      <c r="Z4147">
        <f>IF(R4147&lt;=3,"Fast",IF(R4147&lt;=5,"On Time","Delayed"))</f>
        <v/>
      </c>
    </row>
    <row r="4148">
      <c r="A4148">
        <f>Raw_Data!A4148</f>
        <v/>
      </c>
      <c r="B4148" s="11">
        <f>Raw_Data!B4148</f>
        <v/>
      </c>
      <c r="C4148">
        <f>Raw_Data!C4148</f>
        <v/>
      </c>
      <c r="D4148">
        <f>Raw_Data!D4148</f>
        <v/>
      </c>
      <c r="E4148">
        <f>Raw_Data!E4148</f>
        <v/>
      </c>
      <c r="F4148">
        <f>Raw_Data!F4148</f>
        <v/>
      </c>
      <c r="G4148">
        <f>Raw_Data!G4148</f>
        <v/>
      </c>
      <c r="H4148">
        <f>Raw_Data!H4148</f>
        <v/>
      </c>
      <c r="I4148">
        <f>Raw_Data!I4148</f>
        <v/>
      </c>
      <c r="J4148" s="12">
        <f>Raw_Data!J4148</f>
        <v/>
      </c>
      <c r="K4148" s="13">
        <f>Raw_Data!K4148</f>
        <v/>
      </c>
      <c r="L4148" s="12">
        <f>Raw_Data!L4148</f>
        <v/>
      </c>
      <c r="M4148" s="12">
        <f>Raw_Data!M4148</f>
        <v/>
      </c>
      <c r="N4148" s="12">
        <f>Raw_Data!N4148</f>
        <v/>
      </c>
      <c r="O4148">
        <f>Raw_Data!O4148</f>
        <v/>
      </c>
      <c r="P4148">
        <f>Raw_Data!P4148</f>
        <v/>
      </c>
      <c r="Q4148">
        <f>Raw_Data!Q4148</f>
        <v/>
      </c>
      <c r="R4148">
        <f>Raw_Data!R4148</f>
        <v/>
      </c>
      <c r="S4148">
        <f>Raw_Data!S4148</f>
        <v/>
      </c>
      <c r="T4148">
        <f>YEAR(B4148)</f>
        <v/>
      </c>
      <c r="U4148">
        <f>MONTH(B4148)</f>
        <v/>
      </c>
      <c r="V4148">
        <f>TEXT(B4148,"mmm")</f>
        <v/>
      </c>
      <c r="W4148" s="15">
        <f>IFERROR(N4148/L4148,0)</f>
        <v/>
      </c>
      <c r="X4148">
        <f>IF(K4148=0,"No Discount",IF(K4148&lt;=5%,"Low",IF(K4148&lt;=15%,"Medium","High")))</f>
        <v/>
      </c>
      <c r="Y4148">
        <f>IF(L4148&gt;=20000,"High Value",IF(L4148&gt;=5000,"Medium Value","Low Value"))</f>
        <v/>
      </c>
      <c r="Z4148">
        <f>IF(R4148&lt;=3,"Fast",IF(R4148&lt;=5,"On Time","Delayed"))</f>
        <v/>
      </c>
    </row>
    <row r="4149">
      <c r="A4149">
        <f>Raw_Data!A4149</f>
        <v/>
      </c>
      <c r="B4149" s="11">
        <f>Raw_Data!B4149</f>
        <v/>
      </c>
      <c r="C4149">
        <f>Raw_Data!C4149</f>
        <v/>
      </c>
      <c r="D4149">
        <f>Raw_Data!D4149</f>
        <v/>
      </c>
      <c r="E4149">
        <f>Raw_Data!E4149</f>
        <v/>
      </c>
      <c r="F4149">
        <f>Raw_Data!F4149</f>
        <v/>
      </c>
      <c r="G4149">
        <f>Raw_Data!G4149</f>
        <v/>
      </c>
      <c r="H4149">
        <f>Raw_Data!H4149</f>
        <v/>
      </c>
      <c r="I4149">
        <f>Raw_Data!I4149</f>
        <v/>
      </c>
      <c r="J4149" s="12">
        <f>Raw_Data!J4149</f>
        <v/>
      </c>
      <c r="K4149" s="13">
        <f>Raw_Data!K4149</f>
        <v/>
      </c>
      <c r="L4149" s="12">
        <f>Raw_Data!L4149</f>
        <v/>
      </c>
      <c r="M4149" s="12">
        <f>Raw_Data!M4149</f>
        <v/>
      </c>
      <c r="N4149" s="12">
        <f>Raw_Data!N4149</f>
        <v/>
      </c>
      <c r="O4149">
        <f>Raw_Data!O4149</f>
        <v/>
      </c>
      <c r="P4149">
        <f>Raw_Data!P4149</f>
        <v/>
      </c>
      <c r="Q4149">
        <f>Raw_Data!Q4149</f>
        <v/>
      </c>
      <c r="R4149">
        <f>Raw_Data!R4149</f>
        <v/>
      </c>
      <c r="S4149">
        <f>Raw_Data!S4149</f>
        <v/>
      </c>
      <c r="T4149">
        <f>YEAR(B4149)</f>
        <v/>
      </c>
      <c r="U4149">
        <f>MONTH(B4149)</f>
        <v/>
      </c>
      <c r="V4149">
        <f>TEXT(B4149,"mmm")</f>
        <v/>
      </c>
      <c r="W4149" s="15">
        <f>IFERROR(N4149/L4149,0)</f>
        <v/>
      </c>
      <c r="X4149">
        <f>IF(K4149=0,"No Discount",IF(K4149&lt;=5%,"Low",IF(K4149&lt;=15%,"Medium","High")))</f>
        <v/>
      </c>
      <c r="Y4149">
        <f>IF(L4149&gt;=20000,"High Value",IF(L4149&gt;=5000,"Medium Value","Low Value"))</f>
        <v/>
      </c>
      <c r="Z4149">
        <f>IF(R4149&lt;=3,"Fast",IF(R4149&lt;=5,"On Time","Delayed"))</f>
        <v/>
      </c>
    </row>
    <row r="4150">
      <c r="A4150">
        <f>Raw_Data!A4150</f>
        <v/>
      </c>
      <c r="B4150" s="11">
        <f>Raw_Data!B4150</f>
        <v/>
      </c>
      <c r="C4150">
        <f>Raw_Data!C4150</f>
        <v/>
      </c>
      <c r="D4150">
        <f>Raw_Data!D4150</f>
        <v/>
      </c>
      <c r="E4150">
        <f>Raw_Data!E4150</f>
        <v/>
      </c>
      <c r="F4150">
        <f>Raw_Data!F4150</f>
        <v/>
      </c>
      <c r="G4150">
        <f>Raw_Data!G4150</f>
        <v/>
      </c>
      <c r="H4150">
        <f>Raw_Data!H4150</f>
        <v/>
      </c>
      <c r="I4150">
        <f>Raw_Data!I4150</f>
        <v/>
      </c>
      <c r="J4150" s="12">
        <f>Raw_Data!J4150</f>
        <v/>
      </c>
      <c r="K4150" s="13">
        <f>Raw_Data!K4150</f>
        <v/>
      </c>
      <c r="L4150" s="12">
        <f>Raw_Data!L4150</f>
        <v/>
      </c>
      <c r="M4150" s="12">
        <f>Raw_Data!M4150</f>
        <v/>
      </c>
      <c r="N4150" s="12">
        <f>Raw_Data!N4150</f>
        <v/>
      </c>
      <c r="O4150">
        <f>Raw_Data!O4150</f>
        <v/>
      </c>
      <c r="P4150">
        <f>Raw_Data!P4150</f>
        <v/>
      </c>
      <c r="Q4150">
        <f>Raw_Data!Q4150</f>
        <v/>
      </c>
      <c r="R4150">
        <f>Raw_Data!R4150</f>
        <v/>
      </c>
      <c r="S4150">
        <f>Raw_Data!S4150</f>
        <v/>
      </c>
      <c r="T4150">
        <f>YEAR(B4150)</f>
        <v/>
      </c>
      <c r="U4150">
        <f>MONTH(B4150)</f>
        <v/>
      </c>
      <c r="V4150">
        <f>TEXT(B4150,"mmm")</f>
        <v/>
      </c>
      <c r="W4150" s="15">
        <f>IFERROR(N4150/L4150,0)</f>
        <v/>
      </c>
      <c r="X4150">
        <f>IF(K4150=0,"No Discount",IF(K4150&lt;=5%,"Low",IF(K4150&lt;=15%,"Medium","High")))</f>
        <v/>
      </c>
      <c r="Y4150">
        <f>IF(L4150&gt;=20000,"High Value",IF(L4150&gt;=5000,"Medium Value","Low Value"))</f>
        <v/>
      </c>
      <c r="Z4150">
        <f>IF(R4150&lt;=3,"Fast",IF(R4150&lt;=5,"On Time","Delayed"))</f>
        <v/>
      </c>
    </row>
    <row r="4151">
      <c r="A4151">
        <f>Raw_Data!A4151</f>
        <v/>
      </c>
      <c r="B4151" s="11">
        <f>Raw_Data!B4151</f>
        <v/>
      </c>
      <c r="C4151">
        <f>Raw_Data!C4151</f>
        <v/>
      </c>
      <c r="D4151">
        <f>Raw_Data!D4151</f>
        <v/>
      </c>
      <c r="E4151">
        <f>Raw_Data!E4151</f>
        <v/>
      </c>
      <c r="F4151">
        <f>Raw_Data!F4151</f>
        <v/>
      </c>
      <c r="G4151">
        <f>Raw_Data!G4151</f>
        <v/>
      </c>
      <c r="H4151">
        <f>Raw_Data!H4151</f>
        <v/>
      </c>
      <c r="I4151">
        <f>Raw_Data!I4151</f>
        <v/>
      </c>
      <c r="J4151" s="12">
        <f>Raw_Data!J4151</f>
        <v/>
      </c>
      <c r="K4151" s="13">
        <f>Raw_Data!K4151</f>
        <v/>
      </c>
      <c r="L4151" s="12">
        <f>Raw_Data!L4151</f>
        <v/>
      </c>
      <c r="M4151" s="12">
        <f>Raw_Data!M4151</f>
        <v/>
      </c>
      <c r="N4151" s="12">
        <f>Raw_Data!N4151</f>
        <v/>
      </c>
      <c r="O4151">
        <f>Raw_Data!O4151</f>
        <v/>
      </c>
      <c r="P4151">
        <f>Raw_Data!P4151</f>
        <v/>
      </c>
      <c r="Q4151">
        <f>Raw_Data!Q4151</f>
        <v/>
      </c>
      <c r="R4151">
        <f>Raw_Data!R4151</f>
        <v/>
      </c>
      <c r="S4151">
        <f>Raw_Data!S4151</f>
        <v/>
      </c>
      <c r="T4151">
        <f>YEAR(B4151)</f>
        <v/>
      </c>
      <c r="U4151">
        <f>MONTH(B4151)</f>
        <v/>
      </c>
      <c r="V4151">
        <f>TEXT(B4151,"mmm")</f>
        <v/>
      </c>
      <c r="W4151" s="15">
        <f>IFERROR(N4151/L4151,0)</f>
        <v/>
      </c>
      <c r="X4151">
        <f>IF(K4151=0,"No Discount",IF(K4151&lt;=5%,"Low",IF(K4151&lt;=15%,"Medium","High")))</f>
        <v/>
      </c>
      <c r="Y4151">
        <f>IF(L4151&gt;=20000,"High Value",IF(L4151&gt;=5000,"Medium Value","Low Value"))</f>
        <v/>
      </c>
      <c r="Z4151">
        <f>IF(R4151&lt;=3,"Fast",IF(R4151&lt;=5,"On Time","Delayed"))</f>
        <v/>
      </c>
    </row>
    <row r="4152">
      <c r="A4152">
        <f>Raw_Data!A4152</f>
        <v/>
      </c>
      <c r="B4152" s="11">
        <f>Raw_Data!B4152</f>
        <v/>
      </c>
      <c r="C4152">
        <f>Raw_Data!C4152</f>
        <v/>
      </c>
      <c r="D4152">
        <f>Raw_Data!D4152</f>
        <v/>
      </c>
      <c r="E4152">
        <f>Raw_Data!E4152</f>
        <v/>
      </c>
      <c r="F4152">
        <f>Raw_Data!F4152</f>
        <v/>
      </c>
      <c r="G4152">
        <f>Raw_Data!G4152</f>
        <v/>
      </c>
      <c r="H4152">
        <f>Raw_Data!H4152</f>
        <v/>
      </c>
      <c r="I4152">
        <f>Raw_Data!I4152</f>
        <v/>
      </c>
      <c r="J4152" s="12">
        <f>Raw_Data!J4152</f>
        <v/>
      </c>
      <c r="K4152" s="13">
        <f>Raw_Data!K4152</f>
        <v/>
      </c>
      <c r="L4152" s="12">
        <f>Raw_Data!L4152</f>
        <v/>
      </c>
      <c r="M4152" s="12">
        <f>Raw_Data!M4152</f>
        <v/>
      </c>
      <c r="N4152" s="12">
        <f>Raw_Data!N4152</f>
        <v/>
      </c>
      <c r="O4152">
        <f>Raw_Data!O4152</f>
        <v/>
      </c>
      <c r="P4152">
        <f>Raw_Data!P4152</f>
        <v/>
      </c>
      <c r="Q4152">
        <f>Raw_Data!Q4152</f>
        <v/>
      </c>
      <c r="R4152">
        <f>Raw_Data!R4152</f>
        <v/>
      </c>
      <c r="S4152">
        <f>Raw_Data!S4152</f>
        <v/>
      </c>
      <c r="T4152">
        <f>YEAR(B4152)</f>
        <v/>
      </c>
      <c r="U4152">
        <f>MONTH(B4152)</f>
        <v/>
      </c>
      <c r="V4152">
        <f>TEXT(B4152,"mmm")</f>
        <v/>
      </c>
      <c r="W4152" s="15">
        <f>IFERROR(N4152/L4152,0)</f>
        <v/>
      </c>
      <c r="X4152">
        <f>IF(K4152=0,"No Discount",IF(K4152&lt;=5%,"Low",IF(K4152&lt;=15%,"Medium","High")))</f>
        <v/>
      </c>
      <c r="Y4152">
        <f>IF(L4152&gt;=20000,"High Value",IF(L4152&gt;=5000,"Medium Value","Low Value"))</f>
        <v/>
      </c>
      <c r="Z4152">
        <f>IF(R4152&lt;=3,"Fast",IF(R4152&lt;=5,"On Time","Delayed"))</f>
        <v/>
      </c>
    </row>
    <row r="4153">
      <c r="A4153">
        <f>Raw_Data!A4153</f>
        <v/>
      </c>
      <c r="B4153" s="11">
        <f>Raw_Data!B4153</f>
        <v/>
      </c>
      <c r="C4153">
        <f>Raw_Data!C4153</f>
        <v/>
      </c>
      <c r="D4153">
        <f>Raw_Data!D4153</f>
        <v/>
      </c>
      <c r="E4153">
        <f>Raw_Data!E4153</f>
        <v/>
      </c>
      <c r="F4153">
        <f>Raw_Data!F4153</f>
        <v/>
      </c>
      <c r="G4153">
        <f>Raw_Data!G4153</f>
        <v/>
      </c>
      <c r="H4153">
        <f>Raw_Data!H4153</f>
        <v/>
      </c>
      <c r="I4153">
        <f>Raw_Data!I4153</f>
        <v/>
      </c>
      <c r="J4153" s="12">
        <f>Raw_Data!J4153</f>
        <v/>
      </c>
      <c r="K4153" s="13">
        <f>Raw_Data!K4153</f>
        <v/>
      </c>
      <c r="L4153" s="12">
        <f>Raw_Data!L4153</f>
        <v/>
      </c>
      <c r="M4153" s="12">
        <f>Raw_Data!M4153</f>
        <v/>
      </c>
      <c r="N4153" s="12">
        <f>Raw_Data!N4153</f>
        <v/>
      </c>
      <c r="O4153">
        <f>Raw_Data!O4153</f>
        <v/>
      </c>
      <c r="P4153">
        <f>Raw_Data!P4153</f>
        <v/>
      </c>
      <c r="Q4153">
        <f>Raw_Data!Q4153</f>
        <v/>
      </c>
      <c r="R4153">
        <f>Raw_Data!R4153</f>
        <v/>
      </c>
      <c r="S4153">
        <f>Raw_Data!S4153</f>
        <v/>
      </c>
      <c r="T4153">
        <f>YEAR(B4153)</f>
        <v/>
      </c>
      <c r="U4153">
        <f>MONTH(B4153)</f>
        <v/>
      </c>
      <c r="V4153">
        <f>TEXT(B4153,"mmm")</f>
        <v/>
      </c>
      <c r="W4153" s="15">
        <f>IFERROR(N4153/L4153,0)</f>
        <v/>
      </c>
      <c r="X4153">
        <f>IF(K4153=0,"No Discount",IF(K4153&lt;=5%,"Low",IF(K4153&lt;=15%,"Medium","High")))</f>
        <v/>
      </c>
      <c r="Y4153">
        <f>IF(L4153&gt;=20000,"High Value",IF(L4153&gt;=5000,"Medium Value","Low Value"))</f>
        <v/>
      </c>
      <c r="Z4153">
        <f>IF(R4153&lt;=3,"Fast",IF(R4153&lt;=5,"On Time","Delayed"))</f>
        <v/>
      </c>
    </row>
    <row r="4154">
      <c r="A4154">
        <f>Raw_Data!A4154</f>
        <v/>
      </c>
      <c r="B4154" s="11">
        <f>Raw_Data!B4154</f>
        <v/>
      </c>
      <c r="C4154">
        <f>Raw_Data!C4154</f>
        <v/>
      </c>
      <c r="D4154">
        <f>Raw_Data!D4154</f>
        <v/>
      </c>
      <c r="E4154">
        <f>Raw_Data!E4154</f>
        <v/>
      </c>
      <c r="F4154">
        <f>Raw_Data!F4154</f>
        <v/>
      </c>
      <c r="G4154">
        <f>Raw_Data!G4154</f>
        <v/>
      </c>
      <c r="H4154">
        <f>Raw_Data!H4154</f>
        <v/>
      </c>
      <c r="I4154">
        <f>Raw_Data!I4154</f>
        <v/>
      </c>
      <c r="J4154" s="12">
        <f>Raw_Data!J4154</f>
        <v/>
      </c>
      <c r="K4154" s="13">
        <f>Raw_Data!K4154</f>
        <v/>
      </c>
      <c r="L4154" s="12">
        <f>Raw_Data!L4154</f>
        <v/>
      </c>
      <c r="M4154" s="12">
        <f>Raw_Data!M4154</f>
        <v/>
      </c>
      <c r="N4154" s="12">
        <f>Raw_Data!N4154</f>
        <v/>
      </c>
      <c r="O4154">
        <f>Raw_Data!O4154</f>
        <v/>
      </c>
      <c r="P4154">
        <f>Raw_Data!P4154</f>
        <v/>
      </c>
      <c r="Q4154">
        <f>Raw_Data!Q4154</f>
        <v/>
      </c>
      <c r="R4154">
        <f>Raw_Data!R4154</f>
        <v/>
      </c>
      <c r="S4154">
        <f>Raw_Data!S4154</f>
        <v/>
      </c>
      <c r="T4154">
        <f>YEAR(B4154)</f>
        <v/>
      </c>
      <c r="U4154">
        <f>MONTH(B4154)</f>
        <v/>
      </c>
      <c r="V4154">
        <f>TEXT(B4154,"mmm")</f>
        <v/>
      </c>
      <c r="W4154" s="15">
        <f>IFERROR(N4154/L4154,0)</f>
        <v/>
      </c>
      <c r="X4154">
        <f>IF(K4154=0,"No Discount",IF(K4154&lt;=5%,"Low",IF(K4154&lt;=15%,"Medium","High")))</f>
        <v/>
      </c>
      <c r="Y4154">
        <f>IF(L4154&gt;=20000,"High Value",IF(L4154&gt;=5000,"Medium Value","Low Value"))</f>
        <v/>
      </c>
      <c r="Z4154">
        <f>IF(R4154&lt;=3,"Fast",IF(R4154&lt;=5,"On Time","Delayed"))</f>
        <v/>
      </c>
    </row>
    <row r="4155">
      <c r="A4155">
        <f>Raw_Data!A4155</f>
        <v/>
      </c>
      <c r="B4155" s="11">
        <f>Raw_Data!B4155</f>
        <v/>
      </c>
      <c r="C4155">
        <f>Raw_Data!C4155</f>
        <v/>
      </c>
      <c r="D4155">
        <f>Raw_Data!D4155</f>
        <v/>
      </c>
      <c r="E4155">
        <f>Raw_Data!E4155</f>
        <v/>
      </c>
      <c r="F4155">
        <f>Raw_Data!F4155</f>
        <v/>
      </c>
      <c r="G4155">
        <f>Raw_Data!G4155</f>
        <v/>
      </c>
      <c r="H4155">
        <f>Raw_Data!H4155</f>
        <v/>
      </c>
      <c r="I4155">
        <f>Raw_Data!I4155</f>
        <v/>
      </c>
      <c r="J4155" s="12">
        <f>Raw_Data!J4155</f>
        <v/>
      </c>
      <c r="K4155" s="13">
        <f>Raw_Data!K4155</f>
        <v/>
      </c>
      <c r="L4155" s="12">
        <f>Raw_Data!L4155</f>
        <v/>
      </c>
      <c r="M4155" s="12">
        <f>Raw_Data!M4155</f>
        <v/>
      </c>
      <c r="N4155" s="12">
        <f>Raw_Data!N4155</f>
        <v/>
      </c>
      <c r="O4155">
        <f>Raw_Data!O4155</f>
        <v/>
      </c>
      <c r="P4155">
        <f>Raw_Data!P4155</f>
        <v/>
      </c>
      <c r="Q4155">
        <f>Raw_Data!Q4155</f>
        <v/>
      </c>
      <c r="R4155">
        <f>Raw_Data!R4155</f>
        <v/>
      </c>
      <c r="S4155">
        <f>Raw_Data!S4155</f>
        <v/>
      </c>
      <c r="T4155">
        <f>YEAR(B4155)</f>
        <v/>
      </c>
      <c r="U4155">
        <f>MONTH(B4155)</f>
        <v/>
      </c>
      <c r="V4155">
        <f>TEXT(B4155,"mmm")</f>
        <v/>
      </c>
      <c r="W4155" s="15">
        <f>IFERROR(N4155/L4155,0)</f>
        <v/>
      </c>
      <c r="X4155">
        <f>IF(K4155=0,"No Discount",IF(K4155&lt;=5%,"Low",IF(K4155&lt;=15%,"Medium","High")))</f>
        <v/>
      </c>
      <c r="Y4155">
        <f>IF(L4155&gt;=20000,"High Value",IF(L4155&gt;=5000,"Medium Value","Low Value"))</f>
        <v/>
      </c>
      <c r="Z4155">
        <f>IF(R4155&lt;=3,"Fast",IF(R4155&lt;=5,"On Time","Delayed"))</f>
        <v/>
      </c>
    </row>
    <row r="4156">
      <c r="A4156">
        <f>Raw_Data!A4156</f>
        <v/>
      </c>
      <c r="B4156" s="11">
        <f>Raw_Data!B4156</f>
        <v/>
      </c>
      <c r="C4156">
        <f>Raw_Data!C4156</f>
        <v/>
      </c>
      <c r="D4156">
        <f>Raw_Data!D4156</f>
        <v/>
      </c>
      <c r="E4156">
        <f>Raw_Data!E4156</f>
        <v/>
      </c>
      <c r="F4156">
        <f>Raw_Data!F4156</f>
        <v/>
      </c>
      <c r="G4156">
        <f>Raw_Data!G4156</f>
        <v/>
      </c>
      <c r="H4156">
        <f>Raw_Data!H4156</f>
        <v/>
      </c>
      <c r="I4156">
        <f>Raw_Data!I4156</f>
        <v/>
      </c>
      <c r="J4156" s="12">
        <f>Raw_Data!J4156</f>
        <v/>
      </c>
      <c r="K4156" s="13">
        <f>Raw_Data!K4156</f>
        <v/>
      </c>
      <c r="L4156" s="12">
        <f>Raw_Data!L4156</f>
        <v/>
      </c>
      <c r="M4156" s="12">
        <f>Raw_Data!M4156</f>
        <v/>
      </c>
      <c r="N4156" s="12">
        <f>Raw_Data!N4156</f>
        <v/>
      </c>
      <c r="O4156">
        <f>Raw_Data!O4156</f>
        <v/>
      </c>
      <c r="P4156">
        <f>Raw_Data!P4156</f>
        <v/>
      </c>
      <c r="Q4156">
        <f>Raw_Data!Q4156</f>
        <v/>
      </c>
      <c r="R4156">
        <f>Raw_Data!R4156</f>
        <v/>
      </c>
      <c r="S4156">
        <f>Raw_Data!S4156</f>
        <v/>
      </c>
      <c r="T4156">
        <f>YEAR(B4156)</f>
        <v/>
      </c>
      <c r="U4156">
        <f>MONTH(B4156)</f>
        <v/>
      </c>
      <c r="V4156">
        <f>TEXT(B4156,"mmm")</f>
        <v/>
      </c>
      <c r="W4156" s="15">
        <f>IFERROR(N4156/L4156,0)</f>
        <v/>
      </c>
      <c r="X4156">
        <f>IF(K4156=0,"No Discount",IF(K4156&lt;=5%,"Low",IF(K4156&lt;=15%,"Medium","High")))</f>
        <v/>
      </c>
      <c r="Y4156">
        <f>IF(L4156&gt;=20000,"High Value",IF(L4156&gt;=5000,"Medium Value","Low Value"))</f>
        <v/>
      </c>
      <c r="Z4156">
        <f>IF(R4156&lt;=3,"Fast",IF(R4156&lt;=5,"On Time","Delayed"))</f>
        <v/>
      </c>
    </row>
    <row r="4157">
      <c r="A4157">
        <f>Raw_Data!A4157</f>
        <v/>
      </c>
      <c r="B4157" s="11">
        <f>Raw_Data!B4157</f>
        <v/>
      </c>
      <c r="C4157">
        <f>Raw_Data!C4157</f>
        <v/>
      </c>
      <c r="D4157">
        <f>Raw_Data!D4157</f>
        <v/>
      </c>
      <c r="E4157">
        <f>Raw_Data!E4157</f>
        <v/>
      </c>
      <c r="F4157">
        <f>Raw_Data!F4157</f>
        <v/>
      </c>
      <c r="G4157">
        <f>Raw_Data!G4157</f>
        <v/>
      </c>
      <c r="H4157">
        <f>Raw_Data!H4157</f>
        <v/>
      </c>
      <c r="I4157">
        <f>Raw_Data!I4157</f>
        <v/>
      </c>
      <c r="J4157" s="12">
        <f>Raw_Data!J4157</f>
        <v/>
      </c>
      <c r="K4157" s="13">
        <f>Raw_Data!K4157</f>
        <v/>
      </c>
      <c r="L4157" s="12">
        <f>Raw_Data!L4157</f>
        <v/>
      </c>
      <c r="M4157" s="12">
        <f>Raw_Data!M4157</f>
        <v/>
      </c>
      <c r="N4157" s="12">
        <f>Raw_Data!N4157</f>
        <v/>
      </c>
      <c r="O4157">
        <f>Raw_Data!O4157</f>
        <v/>
      </c>
      <c r="P4157">
        <f>Raw_Data!P4157</f>
        <v/>
      </c>
      <c r="Q4157">
        <f>Raw_Data!Q4157</f>
        <v/>
      </c>
      <c r="R4157">
        <f>Raw_Data!R4157</f>
        <v/>
      </c>
      <c r="S4157">
        <f>Raw_Data!S4157</f>
        <v/>
      </c>
      <c r="T4157">
        <f>YEAR(B4157)</f>
        <v/>
      </c>
      <c r="U4157">
        <f>MONTH(B4157)</f>
        <v/>
      </c>
      <c r="V4157">
        <f>TEXT(B4157,"mmm")</f>
        <v/>
      </c>
      <c r="W4157" s="15">
        <f>IFERROR(N4157/L4157,0)</f>
        <v/>
      </c>
      <c r="X4157">
        <f>IF(K4157=0,"No Discount",IF(K4157&lt;=5%,"Low",IF(K4157&lt;=15%,"Medium","High")))</f>
        <v/>
      </c>
      <c r="Y4157">
        <f>IF(L4157&gt;=20000,"High Value",IF(L4157&gt;=5000,"Medium Value","Low Value"))</f>
        <v/>
      </c>
      <c r="Z4157">
        <f>IF(R4157&lt;=3,"Fast",IF(R4157&lt;=5,"On Time","Delayed"))</f>
        <v/>
      </c>
    </row>
    <row r="4158">
      <c r="A4158">
        <f>Raw_Data!A4158</f>
        <v/>
      </c>
      <c r="B4158" s="11">
        <f>Raw_Data!B4158</f>
        <v/>
      </c>
      <c r="C4158">
        <f>Raw_Data!C4158</f>
        <v/>
      </c>
      <c r="D4158">
        <f>Raw_Data!D4158</f>
        <v/>
      </c>
      <c r="E4158">
        <f>Raw_Data!E4158</f>
        <v/>
      </c>
      <c r="F4158">
        <f>Raw_Data!F4158</f>
        <v/>
      </c>
      <c r="G4158">
        <f>Raw_Data!G4158</f>
        <v/>
      </c>
      <c r="H4158">
        <f>Raw_Data!H4158</f>
        <v/>
      </c>
      <c r="I4158">
        <f>Raw_Data!I4158</f>
        <v/>
      </c>
      <c r="J4158" s="12">
        <f>Raw_Data!J4158</f>
        <v/>
      </c>
      <c r="K4158" s="13">
        <f>Raw_Data!K4158</f>
        <v/>
      </c>
      <c r="L4158" s="12">
        <f>Raw_Data!L4158</f>
        <v/>
      </c>
      <c r="M4158" s="12">
        <f>Raw_Data!M4158</f>
        <v/>
      </c>
      <c r="N4158" s="12">
        <f>Raw_Data!N4158</f>
        <v/>
      </c>
      <c r="O4158">
        <f>Raw_Data!O4158</f>
        <v/>
      </c>
      <c r="P4158">
        <f>Raw_Data!P4158</f>
        <v/>
      </c>
      <c r="Q4158">
        <f>Raw_Data!Q4158</f>
        <v/>
      </c>
      <c r="R4158">
        <f>Raw_Data!R4158</f>
        <v/>
      </c>
      <c r="S4158">
        <f>Raw_Data!S4158</f>
        <v/>
      </c>
      <c r="T4158">
        <f>YEAR(B4158)</f>
        <v/>
      </c>
      <c r="U4158">
        <f>MONTH(B4158)</f>
        <v/>
      </c>
      <c r="V4158">
        <f>TEXT(B4158,"mmm")</f>
        <v/>
      </c>
      <c r="W4158" s="15">
        <f>IFERROR(N4158/L4158,0)</f>
        <v/>
      </c>
      <c r="X4158">
        <f>IF(K4158=0,"No Discount",IF(K4158&lt;=5%,"Low",IF(K4158&lt;=15%,"Medium","High")))</f>
        <v/>
      </c>
      <c r="Y4158">
        <f>IF(L4158&gt;=20000,"High Value",IF(L4158&gt;=5000,"Medium Value","Low Value"))</f>
        <v/>
      </c>
      <c r="Z4158">
        <f>IF(R4158&lt;=3,"Fast",IF(R4158&lt;=5,"On Time","Delayed"))</f>
        <v/>
      </c>
    </row>
    <row r="4159">
      <c r="A4159">
        <f>Raw_Data!A4159</f>
        <v/>
      </c>
      <c r="B4159" s="11">
        <f>Raw_Data!B4159</f>
        <v/>
      </c>
      <c r="C4159">
        <f>Raw_Data!C4159</f>
        <v/>
      </c>
      <c r="D4159">
        <f>Raw_Data!D4159</f>
        <v/>
      </c>
      <c r="E4159">
        <f>Raw_Data!E4159</f>
        <v/>
      </c>
      <c r="F4159">
        <f>Raw_Data!F4159</f>
        <v/>
      </c>
      <c r="G4159">
        <f>Raw_Data!G4159</f>
        <v/>
      </c>
      <c r="H4159">
        <f>Raw_Data!H4159</f>
        <v/>
      </c>
      <c r="I4159">
        <f>Raw_Data!I4159</f>
        <v/>
      </c>
      <c r="J4159" s="12">
        <f>Raw_Data!J4159</f>
        <v/>
      </c>
      <c r="K4159" s="13">
        <f>Raw_Data!K4159</f>
        <v/>
      </c>
      <c r="L4159" s="12">
        <f>Raw_Data!L4159</f>
        <v/>
      </c>
      <c r="M4159" s="12">
        <f>Raw_Data!M4159</f>
        <v/>
      </c>
      <c r="N4159" s="12">
        <f>Raw_Data!N4159</f>
        <v/>
      </c>
      <c r="O4159">
        <f>Raw_Data!O4159</f>
        <v/>
      </c>
      <c r="P4159">
        <f>Raw_Data!P4159</f>
        <v/>
      </c>
      <c r="Q4159">
        <f>Raw_Data!Q4159</f>
        <v/>
      </c>
      <c r="R4159">
        <f>Raw_Data!R4159</f>
        <v/>
      </c>
      <c r="S4159">
        <f>Raw_Data!S4159</f>
        <v/>
      </c>
      <c r="T4159">
        <f>YEAR(B4159)</f>
        <v/>
      </c>
      <c r="U4159">
        <f>MONTH(B4159)</f>
        <v/>
      </c>
      <c r="V4159">
        <f>TEXT(B4159,"mmm")</f>
        <v/>
      </c>
      <c r="W4159" s="15">
        <f>IFERROR(N4159/L4159,0)</f>
        <v/>
      </c>
      <c r="X4159">
        <f>IF(K4159=0,"No Discount",IF(K4159&lt;=5%,"Low",IF(K4159&lt;=15%,"Medium","High")))</f>
        <v/>
      </c>
      <c r="Y4159">
        <f>IF(L4159&gt;=20000,"High Value",IF(L4159&gt;=5000,"Medium Value","Low Value"))</f>
        <v/>
      </c>
      <c r="Z4159">
        <f>IF(R4159&lt;=3,"Fast",IF(R4159&lt;=5,"On Time","Delayed"))</f>
        <v/>
      </c>
    </row>
    <row r="4160">
      <c r="A4160">
        <f>Raw_Data!A4160</f>
        <v/>
      </c>
      <c r="B4160" s="11">
        <f>Raw_Data!B4160</f>
        <v/>
      </c>
      <c r="C4160">
        <f>Raw_Data!C4160</f>
        <v/>
      </c>
      <c r="D4160">
        <f>Raw_Data!D4160</f>
        <v/>
      </c>
      <c r="E4160">
        <f>Raw_Data!E4160</f>
        <v/>
      </c>
      <c r="F4160">
        <f>Raw_Data!F4160</f>
        <v/>
      </c>
      <c r="G4160">
        <f>Raw_Data!G4160</f>
        <v/>
      </c>
      <c r="H4160">
        <f>Raw_Data!H4160</f>
        <v/>
      </c>
      <c r="I4160">
        <f>Raw_Data!I4160</f>
        <v/>
      </c>
      <c r="J4160" s="12">
        <f>Raw_Data!J4160</f>
        <v/>
      </c>
      <c r="K4160" s="13">
        <f>Raw_Data!K4160</f>
        <v/>
      </c>
      <c r="L4160" s="12">
        <f>Raw_Data!L4160</f>
        <v/>
      </c>
      <c r="M4160" s="12">
        <f>Raw_Data!M4160</f>
        <v/>
      </c>
      <c r="N4160" s="12">
        <f>Raw_Data!N4160</f>
        <v/>
      </c>
      <c r="O4160">
        <f>Raw_Data!O4160</f>
        <v/>
      </c>
      <c r="P4160">
        <f>Raw_Data!P4160</f>
        <v/>
      </c>
      <c r="Q4160">
        <f>Raw_Data!Q4160</f>
        <v/>
      </c>
      <c r="R4160">
        <f>Raw_Data!R4160</f>
        <v/>
      </c>
      <c r="S4160">
        <f>Raw_Data!S4160</f>
        <v/>
      </c>
      <c r="T4160">
        <f>YEAR(B4160)</f>
        <v/>
      </c>
      <c r="U4160">
        <f>MONTH(B4160)</f>
        <v/>
      </c>
      <c r="V4160">
        <f>TEXT(B4160,"mmm")</f>
        <v/>
      </c>
      <c r="W4160" s="15">
        <f>IFERROR(N4160/L4160,0)</f>
        <v/>
      </c>
      <c r="X4160">
        <f>IF(K4160=0,"No Discount",IF(K4160&lt;=5%,"Low",IF(K4160&lt;=15%,"Medium","High")))</f>
        <v/>
      </c>
      <c r="Y4160">
        <f>IF(L4160&gt;=20000,"High Value",IF(L4160&gt;=5000,"Medium Value","Low Value"))</f>
        <v/>
      </c>
      <c r="Z4160">
        <f>IF(R4160&lt;=3,"Fast",IF(R4160&lt;=5,"On Time","Delayed"))</f>
        <v/>
      </c>
    </row>
    <row r="4161">
      <c r="A4161">
        <f>Raw_Data!A4161</f>
        <v/>
      </c>
      <c r="B4161" s="11">
        <f>Raw_Data!B4161</f>
        <v/>
      </c>
      <c r="C4161">
        <f>Raw_Data!C4161</f>
        <v/>
      </c>
      <c r="D4161">
        <f>Raw_Data!D4161</f>
        <v/>
      </c>
      <c r="E4161">
        <f>Raw_Data!E4161</f>
        <v/>
      </c>
      <c r="F4161">
        <f>Raw_Data!F4161</f>
        <v/>
      </c>
      <c r="G4161">
        <f>Raw_Data!G4161</f>
        <v/>
      </c>
      <c r="H4161">
        <f>Raw_Data!H4161</f>
        <v/>
      </c>
      <c r="I4161">
        <f>Raw_Data!I4161</f>
        <v/>
      </c>
      <c r="J4161" s="12">
        <f>Raw_Data!J4161</f>
        <v/>
      </c>
      <c r="K4161" s="13">
        <f>Raw_Data!K4161</f>
        <v/>
      </c>
      <c r="L4161" s="12">
        <f>Raw_Data!L4161</f>
        <v/>
      </c>
      <c r="M4161" s="12">
        <f>Raw_Data!M4161</f>
        <v/>
      </c>
      <c r="N4161" s="12">
        <f>Raw_Data!N4161</f>
        <v/>
      </c>
      <c r="O4161">
        <f>Raw_Data!O4161</f>
        <v/>
      </c>
      <c r="P4161">
        <f>Raw_Data!P4161</f>
        <v/>
      </c>
      <c r="Q4161">
        <f>Raw_Data!Q4161</f>
        <v/>
      </c>
      <c r="R4161">
        <f>Raw_Data!R4161</f>
        <v/>
      </c>
      <c r="S4161">
        <f>Raw_Data!S4161</f>
        <v/>
      </c>
      <c r="T4161">
        <f>YEAR(B4161)</f>
        <v/>
      </c>
      <c r="U4161">
        <f>MONTH(B4161)</f>
        <v/>
      </c>
      <c r="V4161">
        <f>TEXT(B4161,"mmm")</f>
        <v/>
      </c>
      <c r="W4161" s="15">
        <f>IFERROR(N4161/L4161,0)</f>
        <v/>
      </c>
      <c r="X4161">
        <f>IF(K4161=0,"No Discount",IF(K4161&lt;=5%,"Low",IF(K4161&lt;=15%,"Medium","High")))</f>
        <v/>
      </c>
      <c r="Y4161">
        <f>IF(L4161&gt;=20000,"High Value",IF(L4161&gt;=5000,"Medium Value","Low Value"))</f>
        <v/>
      </c>
      <c r="Z4161">
        <f>IF(R4161&lt;=3,"Fast",IF(R4161&lt;=5,"On Time","Delayed"))</f>
        <v/>
      </c>
    </row>
    <row r="4162">
      <c r="A4162">
        <f>Raw_Data!A4162</f>
        <v/>
      </c>
      <c r="B4162" s="11">
        <f>Raw_Data!B4162</f>
        <v/>
      </c>
      <c r="C4162">
        <f>Raw_Data!C4162</f>
        <v/>
      </c>
      <c r="D4162">
        <f>Raw_Data!D4162</f>
        <v/>
      </c>
      <c r="E4162">
        <f>Raw_Data!E4162</f>
        <v/>
      </c>
      <c r="F4162">
        <f>Raw_Data!F4162</f>
        <v/>
      </c>
      <c r="G4162">
        <f>Raw_Data!G4162</f>
        <v/>
      </c>
      <c r="H4162">
        <f>Raw_Data!H4162</f>
        <v/>
      </c>
      <c r="I4162">
        <f>Raw_Data!I4162</f>
        <v/>
      </c>
      <c r="J4162" s="12">
        <f>Raw_Data!J4162</f>
        <v/>
      </c>
      <c r="K4162" s="13">
        <f>Raw_Data!K4162</f>
        <v/>
      </c>
      <c r="L4162" s="12">
        <f>Raw_Data!L4162</f>
        <v/>
      </c>
      <c r="M4162" s="12">
        <f>Raw_Data!M4162</f>
        <v/>
      </c>
      <c r="N4162" s="12">
        <f>Raw_Data!N4162</f>
        <v/>
      </c>
      <c r="O4162">
        <f>Raw_Data!O4162</f>
        <v/>
      </c>
      <c r="P4162">
        <f>Raw_Data!P4162</f>
        <v/>
      </c>
      <c r="Q4162">
        <f>Raw_Data!Q4162</f>
        <v/>
      </c>
      <c r="R4162">
        <f>Raw_Data!R4162</f>
        <v/>
      </c>
      <c r="S4162">
        <f>Raw_Data!S4162</f>
        <v/>
      </c>
      <c r="T4162">
        <f>YEAR(B4162)</f>
        <v/>
      </c>
      <c r="U4162">
        <f>MONTH(B4162)</f>
        <v/>
      </c>
      <c r="V4162">
        <f>TEXT(B4162,"mmm")</f>
        <v/>
      </c>
      <c r="W4162" s="15">
        <f>IFERROR(N4162/L4162,0)</f>
        <v/>
      </c>
      <c r="X4162">
        <f>IF(K4162=0,"No Discount",IF(K4162&lt;=5%,"Low",IF(K4162&lt;=15%,"Medium","High")))</f>
        <v/>
      </c>
      <c r="Y4162">
        <f>IF(L4162&gt;=20000,"High Value",IF(L4162&gt;=5000,"Medium Value","Low Value"))</f>
        <v/>
      </c>
      <c r="Z4162">
        <f>IF(R4162&lt;=3,"Fast",IF(R4162&lt;=5,"On Time","Delayed"))</f>
        <v/>
      </c>
    </row>
    <row r="4163">
      <c r="A4163">
        <f>Raw_Data!A4163</f>
        <v/>
      </c>
      <c r="B4163" s="11">
        <f>Raw_Data!B4163</f>
        <v/>
      </c>
      <c r="C4163">
        <f>Raw_Data!C4163</f>
        <v/>
      </c>
      <c r="D4163">
        <f>Raw_Data!D4163</f>
        <v/>
      </c>
      <c r="E4163">
        <f>Raw_Data!E4163</f>
        <v/>
      </c>
      <c r="F4163">
        <f>Raw_Data!F4163</f>
        <v/>
      </c>
      <c r="G4163">
        <f>Raw_Data!G4163</f>
        <v/>
      </c>
      <c r="H4163">
        <f>Raw_Data!H4163</f>
        <v/>
      </c>
      <c r="I4163">
        <f>Raw_Data!I4163</f>
        <v/>
      </c>
      <c r="J4163" s="12">
        <f>Raw_Data!J4163</f>
        <v/>
      </c>
      <c r="K4163" s="13">
        <f>Raw_Data!K4163</f>
        <v/>
      </c>
      <c r="L4163" s="12">
        <f>Raw_Data!L4163</f>
        <v/>
      </c>
      <c r="M4163" s="12">
        <f>Raw_Data!M4163</f>
        <v/>
      </c>
      <c r="N4163" s="12">
        <f>Raw_Data!N4163</f>
        <v/>
      </c>
      <c r="O4163">
        <f>Raw_Data!O4163</f>
        <v/>
      </c>
      <c r="P4163">
        <f>Raw_Data!P4163</f>
        <v/>
      </c>
      <c r="Q4163">
        <f>Raw_Data!Q4163</f>
        <v/>
      </c>
      <c r="R4163">
        <f>Raw_Data!R4163</f>
        <v/>
      </c>
      <c r="S4163">
        <f>Raw_Data!S4163</f>
        <v/>
      </c>
      <c r="T4163">
        <f>YEAR(B4163)</f>
        <v/>
      </c>
      <c r="U4163">
        <f>MONTH(B4163)</f>
        <v/>
      </c>
      <c r="V4163">
        <f>TEXT(B4163,"mmm")</f>
        <v/>
      </c>
      <c r="W4163" s="15">
        <f>IFERROR(N4163/L4163,0)</f>
        <v/>
      </c>
      <c r="X4163">
        <f>IF(K4163=0,"No Discount",IF(K4163&lt;=5%,"Low",IF(K4163&lt;=15%,"Medium","High")))</f>
        <v/>
      </c>
      <c r="Y4163">
        <f>IF(L4163&gt;=20000,"High Value",IF(L4163&gt;=5000,"Medium Value","Low Value"))</f>
        <v/>
      </c>
      <c r="Z4163">
        <f>IF(R4163&lt;=3,"Fast",IF(R4163&lt;=5,"On Time","Delayed"))</f>
        <v/>
      </c>
    </row>
    <row r="4164">
      <c r="A4164">
        <f>Raw_Data!A4164</f>
        <v/>
      </c>
      <c r="B4164" s="11">
        <f>Raw_Data!B4164</f>
        <v/>
      </c>
      <c r="C4164">
        <f>Raw_Data!C4164</f>
        <v/>
      </c>
      <c r="D4164">
        <f>Raw_Data!D4164</f>
        <v/>
      </c>
      <c r="E4164">
        <f>Raw_Data!E4164</f>
        <v/>
      </c>
      <c r="F4164">
        <f>Raw_Data!F4164</f>
        <v/>
      </c>
      <c r="G4164">
        <f>Raw_Data!G4164</f>
        <v/>
      </c>
      <c r="H4164">
        <f>Raw_Data!H4164</f>
        <v/>
      </c>
      <c r="I4164">
        <f>Raw_Data!I4164</f>
        <v/>
      </c>
      <c r="J4164" s="12">
        <f>Raw_Data!J4164</f>
        <v/>
      </c>
      <c r="K4164" s="13">
        <f>Raw_Data!K4164</f>
        <v/>
      </c>
      <c r="L4164" s="12">
        <f>Raw_Data!L4164</f>
        <v/>
      </c>
      <c r="M4164" s="12">
        <f>Raw_Data!M4164</f>
        <v/>
      </c>
      <c r="N4164" s="12">
        <f>Raw_Data!N4164</f>
        <v/>
      </c>
      <c r="O4164">
        <f>Raw_Data!O4164</f>
        <v/>
      </c>
      <c r="P4164">
        <f>Raw_Data!P4164</f>
        <v/>
      </c>
      <c r="Q4164">
        <f>Raw_Data!Q4164</f>
        <v/>
      </c>
      <c r="R4164">
        <f>Raw_Data!R4164</f>
        <v/>
      </c>
      <c r="S4164">
        <f>Raw_Data!S4164</f>
        <v/>
      </c>
      <c r="T4164">
        <f>YEAR(B4164)</f>
        <v/>
      </c>
      <c r="U4164">
        <f>MONTH(B4164)</f>
        <v/>
      </c>
      <c r="V4164">
        <f>TEXT(B4164,"mmm")</f>
        <v/>
      </c>
      <c r="W4164" s="15">
        <f>IFERROR(N4164/L4164,0)</f>
        <v/>
      </c>
      <c r="X4164">
        <f>IF(K4164=0,"No Discount",IF(K4164&lt;=5%,"Low",IF(K4164&lt;=15%,"Medium","High")))</f>
        <v/>
      </c>
      <c r="Y4164">
        <f>IF(L4164&gt;=20000,"High Value",IF(L4164&gt;=5000,"Medium Value","Low Value"))</f>
        <v/>
      </c>
      <c r="Z4164">
        <f>IF(R4164&lt;=3,"Fast",IF(R4164&lt;=5,"On Time","Delayed"))</f>
        <v/>
      </c>
    </row>
    <row r="4165">
      <c r="A4165">
        <f>Raw_Data!A4165</f>
        <v/>
      </c>
      <c r="B4165" s="11">
        <f>Raw_Data!B4165</f>
        <v/>
      </c>
      <c r="C4165">
        <f>Raw_Data!C4165</f>
        <v/>
      </c>
      <c r="D4165">
        <f>Raw_Data!D4165</f>
        <v/>
      </c>
      <c r="E4165">
        <f>Raw_Data!E4165</f>
        <v/>
      </c>
      <c r="F4165">
        <f>Raw_Data!F4165</f>
        <v/>
      </c>
      <c r="G4165">
        <f>Raw_Data!G4165</f>
        <v/>
      </c>
      <c r="H4165">
        <f>Raw_Data!H4165</f>
        <v/>
      </c>
      <c r="I4165">
        <f>Raw_Data!I4165</f>
        <v/>
      </c>
      <c r="J4165" s="12">
        <f>Raw_Data!J4165</f>
        <v/>
      </c>
      <c r="K4165" s="13">
        <f>Raw_Data!K4165</f>
        <v/>
      </c>
      <c r="L4165" s="12">
        <f>Raw_Data!L4165</f>
        <v/>
      </c>
      <c r="M4165" s="12">
        <f>Raw_Data!M4165</f>
        <v/>
      </c>
      <c r="N4165" s="12">
        <f>Raw_Data!N4165</f>
        <v/>
      </c>
      <c r="O4165">
        <f>Raw_Data!O4165</f>
        <v/>
      </c>
      <c r="P4165">
        <f>Raw_Data!P4165</f>
        <v/>
      </c>
      <c r="Q4165">
        <f>Raw_Data!Q4165</f>
        <v/>
      </c>
      <c r="R4165">
        <f>Raw_Data!R4165</f>
        <v/>
      </c>
      <c r="S4165">
        <f>Raw_Data!S4165</f>
        <v/>
      </c>
      <c r="T4165">
        <f>YEAR(B4165)</f>
        <v/>
      </c>
      <c r="U4165">
        <f>MONTH(B4165)</f>
        <v/>
      </c>
      <c r="V4165">
        <f>TEXT(B4165,"mmm")</f>
        <v/>
      </c>
      <c r="W4165" s="15">
        <f>IFERROR(N4165/L4165,0)</f>
        <v/>
      </c>
      <c r="X4165">
        <f>IF(K4165=0,"No Discount",IF(K4165&lt;=5%,"Low",IF(K4165&lt;=15%,"Medium","High")))</f>
        <v/>
      </c>
      <c r="Y4165">
        <f>IF(L4165&gt;=20000,"High Value",IF(L4165&gt;=5000,"Medium Value","Low Value"))</f>
        <v/>
      </c>
      <c r="Z4165">
        <f>IF(R4165&lt;=3,"Fast",IF(R4165&lt;=5,"On Time","Delayed"))</f>
        <v/>
      </c>
    </row>
    <row r="4166">
      <c r="A4166">
        <f>Raw_Data!A4166</f>
        <v/>
      </c>
      <c r="B4166" s="11">
        <f>Raw_Data!B4166</f>
        <v/>
      </c>
      <c r="C4166">
        <f>Raw_Data!C4166</f>
        <v/>
      </c>
      <c r="D4166">
        <f>Raw_Data!D4166</f>
        <v/>
      </c>
      <c r="E4166">
        <f>Raw_Data!E4166</f>
        <v/>
      </c>
      <c r="F4166">
        <f>Raw_Data!F4166</f>
        <v/>
      </c>
      <c r="G4166">
        <f>Raw_Data!G4166</f>
        <v/>
      </c>
      <c r="H4166">
        <f>Raw_Data!H4166</f>
        <v/>
      </c>
      <c r="I4166">
        <f>Raw_Data!I4166</f>
        <v/>
      </c>
      <c r="J4166" s="12">
        <f>Raw_Data!J4166</f>
        <v/>
      </c>
      <c r="K4166" s="13">
        <f>Raw_Data!K4166</f>
        <v/>
      </c>
      <c r="L4166" s="12">
        <f>Raw_Data!L4166</f>
        <v/>
      </c>
      <c r="M4166" s="12">
        <f>Raw_Data!M4166</f>
        <v/>
      </c>
      <c r="N4166" s="12">
        <f>Raw_Data!N4166</f>
        <v/>
      </c>
      <c r="O4166">
        <f>Raw_Data!O4166</f>
        <v/>
      </c>
      <c r="P4166">
        <f>Raw_Data!P4166</f>
        <v/>
      </c>
      <c r="Q4166">
        <f>Raw_Data!Q4166</f>
        <v/>
      </c>
      <c r="R4166">
        <f>Raw_Data!R4166</f>
        <v/>
      </c>
      <c r="S4166">
        <f>Raw_Data!S4166</f>
        <v/>
      </c>
      <c r="T4166">
        <f>YEAR(B4166)</f>
        <v/>
      </c>
      <c r="U4166">
        <f>MONTH(B4166)</f>
        <v/>
      </c>
      <c r="V4166">
        <f>TEXT(B4166,"mmm")</f>
        <v/>
      </c>
      <c r="W4166" s="15">
        <f>IFERROR(N4166/L4166,0)</f>
        <v/>
      </c>
      <c r="X4166">
        <f>IF(K4166=0,"No Discount",IF(K4166&lt;=5%,"Low",IF(K4166&lt;=15%,"Medium","High")))</f>
        <v/>
      </c>
      <c r="Y4166">
        <f>IF(L4166&gt;=20000,"High Value",IF(L4166&gt;=5000,"Medium Value","Low Value"))</f>
        <v/>
      </c>
      <c r="Z4166">
        <f>IF(R4166&lt;=3,"Fast",IF(R4166&lt;=5,"On Time","Delayed"))</f>
        <v/>
      </c>
    </row>
    <row r="4167">
      <c r="A4167">
        <f>Raw_Data!A4167</f>
        <v/>
      </c>
      <c r="B4167" s="11">
        <f>Raw_Data!B4167</f>
        <v/>
      </c>
      <c r="C4167">
        <f>Raw_Data!C4167</f>
        <v/>
      </c>
      <c r="D4167">
        <f>Raw_Data!D4167</f>
        <v/>
      </c>
      <c r="E4167">
        <f>Raw_Data!E4167</f>
        <v/>
      </c>
      <c r="F4167">
        <f>Raw_Data!F4167</f>
        <v/>
      </c>
      <c r="G4167">
        <f>Raw_Data!G4167</f>
        <v/>
      </c>
      <c r="H4167">
        <f>Raw_Data!H4167</f>
        <v/>
      </c>
      <c r="I4167">
        <f>Raw_Data!I4167</f>
        <v/>
      </c>
      <c r="J4167" s="12">
        <f>Raw_Data!J4167</f>
        <v/>
      </c>
      <c r="K4167" s="13">
        <f>Raw_Data!K4167</f>
        <v/>
      </c>
      <c r="L4167" s="12">
        <f>Raw_Data!L4167</f>
        <v/>
      </c>
      <c r="M4167" s="12">
        <f>Raw_Data!M4167</f>
        <v/>
      </c>
      <c r="N4167" s="12">
        <f>Raw_Data!N4167</f>
        <v/>
      </c>
      <c r="O4167">
        <f>Raw_Data!O4167</f>
        <v/>
      </c>
      <c r="P4167">
        <f>Raw_Data!P4167</f>
        <v/>
      </c>
      <c r="Q4167">
        <f>Raw_Data!Q4167</f>
        <v/>
      </c>
      <c r="R4167">
        <f>Raw_Data!R4167</f>
        <v/>
      </c>
      <c r="S4167">
        <f>Raw_Data!S4167</f>
        <v/>
      </c>
      <c r="T4167">
        <f>YEAR(B4167)</f>
        <v/>
      </c>
      <c r="U4167">
        <f>MONTH(B4167)</f>
        <v/>
      </c>
      <c r="V4167">
        <f>TEXT(B4167,"mmm")</f>
        <v/>
      </c>
      <c r="W4167" s="15">
        <f>IFERROR(N4167/L4167,0)</f>
        <v/>
      </c>
      <c r="X4167">
        <f>IF(K4167=0,"No Discount",IF(K4167&lt;=5%,"Low",IF(K4167&lt;=15%,"Medium","High")))</f>
        <v/>
      </c>
      <c r="Y4167">
        <f>IF(L4167&gt;=20000,"High Value",IF(L4167&gt;=5000,"Medium Value","Low Value"))</f>
        <v/>
      </c>
      <c r="Z4167">
        <f>IF(R4167&lt;=3,"Fast",IF(R4167&lt;=5,"On Time","Delayed"))</f>
        <v/>
      </c>
    </row>
    <row r="4168">
      <c r="A4168">
        <f>Raw_Data!A4168</f>
        <v/>
      </c>
      <c r="B4168" s="11">
        <f>Raw_Data!B4168</f>
        <v/>
      </c>
      <c r="C4168">
        <f>Raw_Data!C4168</f>
        <v/>
      </c>
      <c r="D4168">
        <f>Raw_Data!D4168</f>
        <v/>
      </c>
      <c r="E4168">
        <f>Raw_Data!E4168</f>
        <v/>
      </c>
      <c r="F4168">
        <f>Raw_Data!F4168</f>
        <v/>
      </c>
      <c r="G4168">
        <f>Raw_Data!G4168</f>
        <v/>
      </c>
      <c r="H4168">
        <f>Raw_Data!H4168</f>
        <v/>
      </c>
      <c r="I4168">
        <f>Raw_Data!I4168</f>
        <v/>
      </c>
      <c r="J4168" s="12">
        <f>Raw_Data!J4168</f>
        <v/>
      </c>
      <c r="K4168" s="13">
        <f>Raw_Data!K4168</f>
        <v/>
      </c>
      <c r="L4168" s="12">
        <f>Raw_Data!L4168</f>
        <v/>
      </c>
      <c r="M4168" s="12">
        <f>Raw_Data!M4168</f>
        <v/>
      </c>
      <c r="N4168" s="12">
        <f>Raw_Data!N4168</f>
        <v/>
      </c>
      <c r="O4168">
        <f>Raw_Data!O4168</f>
        <v/>
      </c>
      <c r="P4168">
        <f>Raw_Data!P4168</f>
        <v/>
      </c>
      <c r="Q4168">
        <f>Raw_Data!Q4168</f>
        <v/>
      </c>
      <c r="R4168">
        <f>Raw_Data!R4168</f>
        <v/>
      </c>
      <c r="S4168">
        <f>Raw_Data!S4168</f>
        <v/>
      </c>
      <c r="T4168">
        <f>YEAR(B4168)</f>
        <v/>
      </c>
      <c r="U4168">
        <f>MONTH(B4168)</f>
        <v/>
      </c>
      <c r="V4168">
        <f>TEXT(B4168,"mmm")</f>
        <v/>
      </c>
      <c r="W4168" s="15">
        <f>IFERROR(N4168/L4168,0)</f>
        <v/>
      </c>
      <c r="X4168">
        <f>IF(K4168=0,"No Discount",IF(K4168&lt;=5%,"Low",IF(K4168&lt;=15%,"Medium","High")))</f>
        <v/>
      </c>
      <c r="Y4168">
        <f>IF(L4168&gt;=20000,"High Value",IF(L4168&gt;=5000,"Medium Value","Low Value"))</f>
        <v/>
      </c>
      <c r="Z4168">
        <f>IF(R4168&lt;=3,"Fast",IF(R4168&lt;=5,"On Time","Delayed"))</f>
        <v/>
      </c>
    </row>
    <row r="4169">
      <c r="A4169">
        <f>Raw_Data!A4169</f>
        <v/>
      </c>
      <c r="B4169" s="11">
        <f>Raw_Data!B4169</f>
        <v/>
      </c>
      <c r="C4169">
        <f>Raw_Data!C4169</f>
        <v/>
      </c>
      <c r="D4169">
        <f>Raw_Data!D4169</f>
        <v/>
      </c>
      <c r="E4169">
        <f>Raw_Data!E4169</f>
        <v/>
      </c>
      <c r="F4169">
        <f>Raw_Data!F4169</f>
        <v/>
      </c>
      <c r="G4169">
        <f>Raw_Data!G4169</f>
        <v/>
      </c>
      <c r="H4169">
        <f>Raw_Data!H4169</f>
        <v/>
      </c>
      <c r="I4169">
        <f>Raw_Data!I4169</f>
        <v/>
      </c>
      <c r="J4169" s="12">
        <f>Raw_Data!J4169</f>
        <v/>
      </c>
      <c r="K4169" s="13">
        <f>Raw_Data!K4169</f>
        <v/>
      </c>
      <c r="L4169" s="12">
        <f>Raw_Data!L4169</f>
        <v/>
      </c>
      <c r="M4169" s="12">
        <f>Raw_Data!M4169</f>
        <v/>
      </c>
      <c r="N4169" s="12">
        <f>Raw_Data!N4169</f>
        <v/>
      </c>
      <c r="O4169">
        <f>Raw_Data!O4169</f>
        <v/>
      </c>
      <c r="P4169">
        <f>Raw_Data!P4169</f>
        <v/>
      </c>
      <c r="Q4169">
        <f>Raw_Data!Q4169</f>
        <v/>
      </c>
      <c r="R4169">
        <f>Raw_Data!R4169</f>
        <v/>
      </c>
      <c r="S4169">
        <f>Raw_Data!S4169</f>
        <v/>
      </c>
      <c r="T4169">
        <f>YEAR(B4169)</f>
        <v/>
      </c>
      <c r="U4169">
        <f>MONTH(B4169)</f>
        <v/>
      </c>
      <c r="V4169">
        <f>TEXT(B4169,"mmm")</f>
        <v/>
      </c>
      <c r="W4169" s="15">
        <f>IFERROR(N4169/L4169,0)</f>
        <v/>
      </c>
      <c r="X4169">
        <f>IF(K4169=0,"No Discount",IF(K4169&lt;=5%,"Low",IF(K4169&lt;=15%,"Medium","High")))</f>
        <v/>
      </c>
      <c r="Y4169">
        <f>IF(L4169&gt;=20000,"High Value",IF(L4169&gt;=5000,"Medium Value","Low Value"))</f>
        <v/>
      </c>
      <c r="Z4169">
        <f>IF(R4169&lt;=3,"Fast",IF(R4169&lt;=5,"On Time","Delayed"))</f>
        <v/>
      </c>
    </row>
    <row r="4170">
      <c r="A4170">
        <f>Raw_Data!A4170</f>
        <v/>
      </c>
      <c r="B4170" s="11">
        <f>Raw_Data!B4170</f>
        <v/>
      </c>
      <c r="C4170">
        <f>Raw_Data!C4170</f>
        <v/>
      </c>
      <c r="D4170">
        <f>Raw_Data!D4170</f>
        <v/>
      </c>
      <c r="E4170">
        <f>Raw_Data!E4170</f>
        <v/>
      </c>
      <c r="F4170">
        <f>Raw_Data!F4170</f>
        <v/>
      </c>
      <c r="G4170">
        <f>Raw_Data!G4170</f>
        <v/>
      </c>
      <c r="H4170">
        <f>Raw_Data!H4170</f>
        <v/>
      </c>
      <c r="I4170">
        <f>Raw_Data!I4170</f>
        <v/>
      </c>
      <c r="J4170" s="12">
        <f>Raw_Data!J4170</f>
        <v/>
      </c>
      <c r="K4170" s="13">
        <f>Raw_Data!K4170</f>
        <v/>
      </c>
      <c r="L4170" s="12">
        <f>Raw_Data!L4170</f>
        <v/>
      </c>
      <c r="M4170" s="12">
        <f>Raw_Data!M4170</f>
        <v/>
      </c>
      <c r="N4170" s="12">
        <f>Raw_Data!N4170</f>
        <v/>
      </c>
      <c r="O4170">
        <f>Raw_Data!O4170</f>
        <v/>
      </c>
      <c r="P4170">
        <f>Raw_Data!P4170</f>
        <v/>
      </c>
      <c r="Q4170">
        <f>Raw_Data!Q4170</f>
        <v/>
      </c>
      <c r="R4170">
        <f>Raw_Data!R4170</f>
        <v/>
      </c>
      <c r="S4170">
        <f>Raw_Data!S4170</f>
        <v/>
      </c>
      <c r="T4170">
        <f>YEAR(B4170)</f>
        <v/>
      </c>
      <c r="U4170">
        <f>MONTH(B4170)</f>
        <v/>
      </c>
      <c r="V4170">
        <f>TEXT(B4170,"mmm")</f>
        <v/>
      </c>
      <c r="W4170" s="15">
        <f>IFERROR(N4170/L4170,0)</f>
        <v/>
      </c>
      <c r="X4170">
        <f>IF(K4170=0,"No Discount",IF(K4170&lt;=5%,"Low",IF(K4170&lt;=15%,"Medium","High")))</f>
        <v/>
      </c>
      <c r="Y4170">
        <f>IF(L4170&gt;=20000,"High Value",IF(L4170&gt;=5000,"Medium Value","Low Value"))</f>
        <v/>
      </c>
      <c r="Z4170">
        <f>IF(R4170&lt;=3,"Fast",IF(R4170&lt;=5,"On Time","Delayed"))</f>
        <v/>
      </c>
    </row>
    <row r="4171">
      <c r="A4171">
        <f>Raw_Data!A4171</f>
        <v/>
      </c>
      <c r="B4171" s="11">
        <f>Raw_Data!B4171</f>
        <v/>
      </c>
      <c r="C4171">
        <f>Raw_Data!C4171</f>
        <v/>
      </c>
      <c r="D4171">
        <f>Raw_Data!D4171</f>
        <v/>
      </c>
      <c r="E4171">
        <f>Raw_Data!E4171</f>
        <v/>
      </c>
      <c r="F4171">
        <f>Raw_Data!F4171</f>
        <v/>
      </c>
      <c r="G4171">
        <f>Raw_Data!G4171</f>
        <v/>
      </c>
      <c r="H4171">
        <f>Raw_Data!H4171</f>
        <v/>
      </c>
      <c r="I4171">
        <f>Raw_Data!I4171</f>
        <v/>
      </c>
      <c r="J4171" s="12">
        <f>Raw_Data!J4171</f>
        <v/>
      </c>
      <c r="K4171" s="13">
        <f>Raw_Data!K4171</f>
        <v/>
      </c>
      <c r="L4171" s="12">
        <f>Raw_Data!L4171</f>
        <v/>
      </c>
      <c r="M4171" s="12">
        <f>Raw_Data!M4171</f>
        <v/>
      </c>
      <c r="N4171" s="12">
        <f>Raw_Data!N4171</f>
        <v/>
      </c>
      <c r="O4171">
        <f>Raw_Data!O4171</f>
        <v/>
      </c>
      <c r="P4171">
        <f>Raw_Data!P4171</f>
        <v/>
      </c>
      <c r="Q4171">
        <f>Raw_Data!Q4171</f>
        <v/>
      </c>
      <c r="R4171">
        <f>Raw_Data!R4171</f>
        <v/>
      </c>
      <c r="S4171">
        <f>Raw_Data!S4171</f>
        <v/>
      </c>
      <c r="T4171">
        <f>YEAR(B4171)</f>
        <v/>
      </c>
      <c r="U4171">
        <f>MONTH(B4171)</f>
        <v/>
      </c>
      <c r="V4171">
        <f>TEXT(B4171,"mmm")</f>
        <v/>
      </c>
      <c r="W4171" s="15">
        <f>IFERROR(N4171/L4171,0)</f>
        <v/>
      </c>
      <c r="X4171">
        <f>IF(K4171=0,"No Discount",IF(K4171&lt;=5%,"Low",IF(K4171&lt;=15%,"Medium","High")))</f>
        <v/>
      </c>
      <c r="Y4171">
        <f>IF(L4171&gt;=20000,"High Value",IF(L4171&gt;=5000,"Medium Value","Low Value"))</f>
        <v/>
      </c>
      <c r="Z4171">
        <f>IF(R4171&lt;=3,"Fast",IF(R4171&lt;=5,"On Time","Delayed"))</f>
        <v/>
      </c>
    </row>
    <row r="4172">
      <c r="A4172">
        <f>Raw_Data!A4172</f>
        <v/>
      </c>
      <c r="B4172" s="11">
        <f>Raw_Data!B4172</f>
        <v/>
      </c>
      <c r="C4172">
        <f>Raw_Data!C4172</f>
        <v/>
      </c>
      <c r="D4172">
        <f>Raw_Data!D4172</f>
        <v/>
      </c>
      <c r="E4172">
        <f>Raw_Data!E4172</f>
        <v/>
      </c>
      <c r="F4172">
        <f>Raw_Data!F4172</f>
        <v/>
      </c>
      <c r="G4172">
        <f>Raw_Data!G4172</f>
        <v/>
      </c>
      <c r="H4172">
        <f>Raw_Data!H4172</f>
        <v/>
      </c>
      <c r="I4172">
        <f>Raw_Data!I4172</f>
        <v/>
      </c>
      <c r="J4172" s="12">
        <f>Raw_Data!J4172</f>
        <v/>
      </c>
      <c r="K4172" s="13">
        <f>Raw_Data!K4172</f>
        <v/>
      </c>
      <c r="L4172" s="12">
        <f>Raw_Data!L4172</f>
        <v/>
      </c>
      <c r="M4172" s="12">
        <f>Raw_Data!M4172</f>
        <v/>
      </c>
      <c r="N4172" s="12">
        <f>Raw_Data!N4172</f>
        <v/>
      </c>
      <c r="O4172">
        <f>Raw_Data!O4172</f>
        <v/>
      </c>
      <c r="P4172">
        <f>Raw_Data!P4172</f>
        <v/>
      </c>
      <c r="Q4172">
        <f>Raw_Data!Q4172</f>
        <v/>
      </c>
      <c r="R4172">
        <f>Raw_Data!R4172</f>
        <v/>
      </c>
      <c r="S4172">
        <f>Raw_Data!S4172</f>
        <v/>
      </c>
      <c r="T4172">
        <f>YEAR(B4172)</f>
        <v/>
      </c>
      <c r="U4172">
        <f>MONTH(B4172)</f>
        <v/>
      </c>
      <c r="V4172">
        <f>TEXT(B4172,"mmm")</f>
        <v/>
      </c>
      <c r="W4172" s="15">
        <f>IFERROR(N4172/L4172,0)</f>
        <v/>
      </c>
      <c r="X4172">
        <f>IF(K4172=0,"No Discount",IF(K4172&lt;=5%,"Low",IF(K4172&lt;=15%,"Medium","High")))</f>
        <v/>
      </c>
      <c r="Y4172">
        <f>IF(L4172&gt;=20000,"High Value",IF(L4172&gt;=5000,"Medium Value","Low Value"))</f>
        <v/>
      </c>
      <c r="Z4172">
        <f>IF(R4172&lt;=3,"Fast",IF(R4172&lt;=5,"On Time","Delayed"))</f>
        <v/>
      </c>
    </row>
    <row r="4173">
      <c r="A4173">
        <f>Raw_Data!A4173</f>
        <v/>
      </c>
      <c r="B4173" s="11">
        <f>Raw_Data!B4173</f>
        <v/>
      </c>
      <c r="C4173">
        <f>Raw_Data!C4173</f>
        <v/>
      </c>
      <c r="D4173">
        <f>Raw_Data!D4173</f>
        <v/>
      </c>
      <c r="E4173">
        <f>Raw_Data!E4173</f>
        <v/>
      </c>
      <c r="F4173">
        <f>Raw_Data!F4173</f>
        <v/>
      </c>
      <c r="G4173">
        <f>Raw_Data!G4173</f>
        <v/>
      </c>
      <c r="H4173">
        <f>Raw_Data!H4173</f>
        <v/>
      </c>
      <c r="I4173">
        <f>Raw_Data!I4173</f>
        <v/>
      </c>
      <c r="J4173" s="12">
        <f>Raw_Data!J4173</f>
        <v/>
      </c>
      <c r="K4173" s="13">
        <f>Raw_Data!K4173</f>
        <v/>
      </c>
      <c r="L4173" s="12">
        <f>Raw_Data!L4173</f>
        <v/>
      </c>
      <c r="M4173" s="12">
        <f>Raw_Data!M4173</f>
        <v/>
      </c>
      <c r="N4173" s="12">
        <f>Raw_Data!N4173</f>
        <v/>
      </c>
      <c r="O4173">
        <f>Raw_Data!O4173</f>
        <v/>
      </c>
      <c r="P4173">
        <f>Raw_Data!P4173</f>
        <v/>
      </c>
      <c r="Q4173">
        <f>Raw_Data!Q4173</f>
        <v/>
      </c>
      <c r="R4173">
        <f>Raw_Data!R4173</f>
        <v/>
      </c>
      <c r="S4173">
        <f>Raw_Data!S4173</f>
        <v/>
      </c>
      <c r="T4173">
        <f>YEAR(B4173)</f>
        <v/>
      </c>
      <c r="U4173">
        <f>MONTH(B4173)</f>
        <v/>
      </c>
      <c r="V4173">
        <f>TEXT(B4173,"mmm")</f>
        <v/>
      </c>
      <c r="W4173" s="15">
        <f>IFERROR(N4173/L4173,0)</f>
        <v/>
      </c>
      <c r="X4173">
        <f>IF(K4173=0,"No Discount",IF(K4173&lt;=5%,"Low",IF(K4173&lt;=15%,"Medium","High")))</f>
        <v/>
      </c>
      <c r="Y4173">
        <f>IF(L4173&gt;=20000,"High Value",IF(L4173&gt;=5000,"Medium Value","Low Value"))</f>
        <v/>
      </c>
      <c r="Z4173">
        <f>IF(R4173&lt;=3,"Fast",IF(R4173&lt;=5,"On Time","Delayed"))</f>
        <v/>
      </c>
    </row>
    <row r="4174">
      <c r="A4174">
        <f>Raw_Data!A4174</f>
        <v/>
      </c>
      <c r="B4174" s="11">
        <f>Raw_Data!B4174</f>
        <v/>
      </c>
      <c r="C4174">
        <f>Raw_Data!C4174</f>
        <v/>
      </c>
      <c r="D4174">
        <f>Raw_Data!D4174</f>
        <v/>
      </c>
      <c r="E4174">
        <f>Raw_Data!E4174</f>
        <v/>
      </c>
      <c r="F4174">
        <f>Raw_Data!F4174</f>
        <v/>
      </c>
      <c r="G4174">
        <f>Raw_Data!G4174</f>
        <v/>
      </c>
      <c r="H4174">
        <f>Raw_Data!H4174</f>
        <v/>
      </c>
      <c r="I4174">
        <f>Raw_Data!I4174</f>
        <v/>
      </c>
      <c r="J4174" s="12">
        <f>Raw_Data!J4174</f>
        <v/>
      </c>
      <c r="K4174" s="13">
        <f>Raw_Data!K4174</f>
        <v/>
      </c>
      <c r="L4174" s="12">
        <f>Raw_Data!L4174</f>
        <v/>
      </c>
      <c r="M4174" s="12">
        <f>Raw_Data!M4174</f>
        <v/>
      </c>
      <c r="N4174" s="12">
        <f>Raw_Data!N4174</f>
        <v/>
      </c>
      <c r="O4174">
        <f>Raw_Data!O4174</f>
        <v/>
      </c>
      <c r="P4174">
        <f>Raw_Data!P4174</f>
        <v/>
      </c>
      <c r="Q4174">
        <f>Raw_Data!Q4174</f>
        <v/>
      </c>
      <c r="R4174">
        <f>Raw_Data!R4174</f>
        <v/>
      </c>
      <c r="S4174">
        <f>Raw_Data!S4174</f>
        <v/>
      </c>
      <c r="T4174">
        <f>YEAR(B4174)</f>
        <v/>
      </c>
      <c r="U4174">
        <f>MONTH(B4174)</f>
        <v/>
      </c>
      <c r="V4174">
        <f>TEXT(B4174,"mmm")</f>
        <v/>
      </c>
      <c r="W4174" s="15">
        <f>IFERROR(N4174/L4174,0)</f>
        <v/>
      </c>
      <c r="X4174">
        <f>IF(K4174=0,"No Discount",IF(K4174&lt;=5%,"Low",IF(K4174&lt;=15%,"Medium","High")))</f>
        <v/>
      </c>
      <c r="Y4174">
        <f>IF(L4174&gt;=20000,"High Value",IF(L4174&gt;=5000,"Medium Value","Low Value"))</f>
        <v/>
      </c>
      <c r="Z4174">
        <f>IF(R4174&lt;=3,"Fast",IF(R4174&lt;=5,"On Time","Delayed"))</f>
        <v/>
      </c>
    </row>
    <row r="4175">
      <c r="A4175">
        <f>Raw_Data!A4175</f>
        <v/>
      </c>
      <c r="B4175" s="11">
        <f>Raw_Data!B4175</f>
        <v/>
      </c>
      <c r="C4175">
        <f>Raw_Data!C4175</f>
        <v/>
      </c>
      <c r="D4175">
        <f>Raw_Data!D4175</f>
        <v/>
      </c>
      <c r="E4175">
        <f>Raw_Data!E4175</f>
        <v/>
      </c>
      <c r="F4175">
        <f>Raw_Data!F4175</f>
        <v/>
      </c>
      <c r="G4175">
        <f>Raw_Data!G4175</f>
        <v/>
      </c>
      <c r="H4175">
        <f>Raw_Data!H4175</f>
        <v/>
      </c>
      <c r="I4175">
        <f>Raw_Data!I4175</f>
        <v/>
      </c>
      <c r="J4175" s="12">
        <f>Raw_Data!J4175</f>
        <v/>
      </c>
      <c r="K4175" s="13">
        <f>Raw_Data!K4175</f>
        <v/>
      </c>
      <c r="L4175" s="12">
        <f>Raw_Data!L4175</f>
        <v/>
      </c>
      <c r="M4175" s="12">
        <f>Raw_Data!M4175</f>
        <v/>
      </c>
      <c r="N4175" s="12">
        <f>Raw_Data!N4175</f>
        <v/>
      </c>
      <c r="O4175">
        <f>Raw_Data!O4175</f>
        <v/>
      </c>
      <c r="P4175">
        <f>Raw_Data!P4175</f>
        <v/>
      </c>
      <c r="Q4175">
        <f>Raw_Data!Q4175</f>
        <v/>
      </c>
      <c r="R4175">
        <f>Raw_Data!R4175</f>
        <v/>
      </c>
      <c r="S4175">
        <f>Raw_Data!S4175</f>
        <v/>
      </c>
      <c r="T4175">
        <f>YEAR(B4175)</f>
        <v/>
      </c>
      <c r="U4175">
        <f>MONTH(B4175)</f>
        <v/>
      </c>
      <c r="V4175">
        <f>TEXT(B4175,"mmm")</f>
        <v/>
      </c>
      <c r="W4175" s="15">
        <f>IFERROR(N4175/L4175,0)</f>
        <v/>
      </c>
      <c r="X4175">
        <f>IF(K4175=0,"No Discount",IF(K4175&lt;=5%,"Low",IF(K4175&lt;=15%,"Medium","High")))</f>
        <v/>
      </c>
      <c r="Y4175">
        <f>IF(L4175&gt;=20000,"High Value",IF(L4175&gt;=5000,"Medium Value","Low Value"))</f>
        <v/>
      </c>
      <c r="Z4175">
        <f>IF(R4175&lt;=3,"Fast",IF(R4175&lt;=5,"On Time","Delayed"))</f>
        <v/>
      </c>
    </row>
    <row r="4176">
      <c r="A4176">
        <f>Raw_Data!A4176</f>
        <v/>
      </c>
      <c r="B4176" s="11">
        <f>Raw_Data!B4176</f>
        <v/>
      </c>
      <c r="C4176">
        <f>Raw_Data!C4176</f>
        <v/>
      </c>
      <c r="D4176">
        <f>Raw_Data!D4176</f>
        <v/>
      </c>
      <c r="E4176">
        <f>Raw_Data!E4176</f>
        <v/>
      </c>
      <c r="F4176">
        <f>Raw_Data!F4176</f>
        <v/>
      </c>
      <c r="G4176">
        <f>Raw_Data!G4176</f>
        <v/>
      </c>
      <c r="H4176">
        <f>Raw_Data!H4176</f>
        <v/>
      </c>
      <c r="I4176">
        <f>Raw_Data!I4176</f>
        <v/>
      </c>
      <c r="J4176" s="12">
        <f>Raw_Data!J4176</f>
        <v/>
      </c>
      <c r="K4176" s="13">
        <f>Raw_Data!K4176</f>
        <v/>
      </c>
      <c r="L4176" s="12">
        <f>Raw_Data!L4176</f>
        <v/>
      </c>
      <c r="M4176" s="12">
        <f>Raw_Data!M4176</f>
        <v/>
      </c>
      <c r="N4176" s="12">
        <f>Raw_Data!N4176</f>
        <v/>
      </c>
      <c r="O4176">
        <f>Raw_Data!O4176</f>
        <v/>
      </c>
      <c r="P4176">
        <f>Raw_Data!P4176</f>
        <v/>
      </c>
      <c r="Q4176">
        <f>Raw_Data!Q4176</f>
        <v/>
      </c>
      <c r="R4176">
        <f>Raw_Data!R4176</f>
        <v/>
      </c>
      <c r="S4176">
        <f>Raw_Data!S4176</f>
        <v/>
      </c>
      <c r="T4176">
        <f>YEAR(B4176)</f>
        <v/>
      </c>
      <c r="U4176">
        <f>MONTH(B4176)</f>
        <v/>
      </c>
      <c r="V4176">
        <f>TEXT(B4176,"mmm")</f>
        <v/>
      </c>
      <c r="W4176" s="15">
        <f>IFERROR(N4176/L4176,0)</f>
        <v/>
      </c>
      <c r="X4176">
        <f>IF(K4176=0,"No Discount",IF(K4176&lt;=5%,"Low",IF(K4176&lt;=15%,"Medium","High")))</f>
        <v/>
      </c>
      <c r="Y4176">
        <f>IF(L4176&gt;=20000,"High Value",IF(L4176&gt;=5000,"Medium Value","Low Value"))</f>
        <v/>
      </c>
      <c r="Z4176">
        <f>IF(R4176&lt;=3,"Fast",IF(R4176&lt;=5,"On Time","Delayed"))</f>
        <v/>
      </c>
    </row>
    <row r="4177">
      <c r="A4177">
        <f>Raw_Data!A4177</f>
        <v/>
      </c>
      <c r="B4177" s="11">
        <f>Raw_Data!B4177</f>
        <v/>
      </c>
      <c r="C4177">
        <f>Raw_Data!C4177</f>
        <v/>
      </c>
      <c r="D4177">
        <f>Raw_Data!D4177</f>
        <v/>
      </c>
      <c r="E4177">
        <f>Raw_Data!E4177</f>
        <v/>
      </c>
      <c r="F4177">
        <f>Raw_Data!F4177</f>
        <v/>
      </c>
      <c r="G4177">
        <f>Raw_Data!G4177</f>
        <v/>
      </c>
      <c r="H4177">
        <f>Raw_Data!H4177</f>
        <v/>
      </c>
      <c r="I4177">
        <f>Raw_Data!I4177</f>
        <v/>
      </c>
      <c r="J4177" s="12">
        <f>Raw_Data!J4177</f>
        <v/>
      </c>
      <c r="K4177" s="13">
        <f>Raw_Data!K4177</f>
        <v/>
      </c>
      <c r="L4177" s="12">
        <f>Raw_Data!L4177</f>
        <v/>
      </c>
      <c r="M4177" s="12">
        <f>Raw_Data!M4177</f>
        <v/>
      </c>
      <c r="N4177" s="12">
        <f>Raw_Data!N4177</f>
        <v/>
      </c>
      <c r="O4177">
        <f>Raw_Data!O4177</f>
        <v/>
      </c>
      <c r="P4177">
        <f>Raw_Data!P4177</f>
        <v/>
      </c>
      <c r="Q4177">
        <f>Raw_Data!Q4177</f>
        <v/>
      </c>
      <c r="R4177">
        <f>Raw_Data!R4177</f>
        <v/>
      </c>
      <c r="S4177">
        <f>Raw_Data!S4177</f>
        <v/>
      </c>
      <c r="T4177">
        <f>YEAR(B4177)</f>
        <v/>
      </c>
      <c r="U4177">
        <f>MONTH(B4177)</f>
        <v/>
      </c>
      <c r="V4177">
        <f>TEXT(B4177,"mmm")</f>
        <v/>
      </c>
      <c r="W4177" s="15">
        <f>IFERROR(N4177/L4177,0)</f>
        <v/>
      </c>
      <c r="X4177">
        <f>IF(K4177=0,"No Discount",IF(K4177&lt;=5%,"Low",IF(K4177&lt;=15%,"Medium","High")))</f>
        <v/>
      </c>
      <c r="Y4177">
        <f>IF(L4177&gt;=20000,"High Value",IF(L4177&gt;=5000,"Medium Value","Low Value"))</f>
        <v/>
      </c>
      <c r="Z4177">
        <f>IF(R4177&lt;=3,"Fast",IF(R4177&lt;=5,"On Time","Delayed"))</f>
        <v/>
      </c>
    </row>
    <row r="4178">
      <c r="A4178">
        <f>Raw_Data!A4178</f>
        <v/>
      </c>
      <c r="B4178" s="11">
        <f>Raw_Data!B4178</f>
        <v/>
      </c>
      <c r="C4178">
        <f>Raw_Data!C4178</f>
        <v/>
      </c>
      <c r="D4178">
        <f>Raw_Data!D4178</f>
        <v/>
      </c>
      <c r="E4178">
        <f>Raw_Data!E4178</f>
        <v/>
      </c>
      <c r="F4178">
        <f>Raw_Data!F4178</f>
        <v/>
      </c>
      <c r="G4178">
        <f>Raw_Data!G4178</f>
        <v/>
      </c>
      <c r="H4178">
        <f>Raw_Data!H4178</f>
        <v/>
      </c>
      <c r="I4178">
        <f>Raw_Data!I4178</f>
        <v/>
      </c>
      <c r="J4178" s="12">
        <f>Raw_Data!J4178</f>
        <v/>
      </c>
      <c r="K4178" s="13">
        <f>Raw_Data!K4178</f>
        <v/>
      </c>
      <c r="L4178" s="12">
        <f>Raw_Data!L4178</f>
        <v/>
      </c>
      <c r="M4178" s="12">
        <f>Raw_Data!M4178</f>
        <v/>
      </c>
      <c r="N4178" s="12">
        <f>Raw_Data!N4178</f>
        <v/>
      </c>
      <c r="O4178">
        <f>Raw_Data!O4178</f>
        <v/>
      </c>
      <c r="P4178">
        <f>Raw_Data!P4178</f>
        <v/>
      </c>
      <c r="Q4178">
        <f>Raw_Data!Q4178</f>
        <v/>
      </c>
      <c r="R4178">
        <f>Raw_Data!R4178</f>
        <v/>
      </c>
      <c r="S4178">
        <f>Raw_Data!S4178</f>
        <v/>
      </c>
      <c r="T4178">
        <f>YEAR(B4178)</f>
        <v/>
      </c>
      <c r="U4178">
        <f>MONTH(B4178)</f>
        <v/>
      </c>
      <c r="V4178">
        <f>TEXT(B4178,"mmm")</f>
        <v/>
      </c>
      <c r="W4178" s="15">
        <f>IFERROR(N4178/L4178,0)</f>
        <v/>
      </c>
      <c r="X4178">
        <f>IF(K4178=0,"No Discount",IF(K4178&lt;=5%,"Low",IF(K4178&lt;=15%,"Medium","High")))</f>
        <v/>
      </c>
      <c r="Y4178">
        <f>IF(L4178&gt;=20000,"High Value",IF(L4178&gt;=5000,"Medium Value","Low Value"))</f>
        <v/>
      </c>
      <c r="Z4178">
        <f>IF(R4178&lt;=3,"Fast",IF(R4178&lt;=5,"On Time","Delayed"))</f>
        <v/>
      </c>
    </row>
    <row r="4179">
      <c r="A4179">
        <f>Raw_Data!A4179</f>
        <v/>
      </c>
      <c r="B4179" s="11">
        <f>Raw_Data!B4179</f>
        <v/>
      </c>
      <c r="C4179">
        <f>Raw_Data!C4179</f>
        <v/>
      </c>
      <c r="D4179">
        <f>Raw_Data!D4179</f>
        <v/>
      </c>
      <c r="E4179">
        <f>Raw_Data!E4179</f>
        <v/>
      </c>
      <c r="F4179">
        <f>Raw_Data!F4179</f>
        <v/>
      </c>
      <c r="G4179">
        <f>Raw_Data!G4179</f>
        <v/>
      </c>
      <c r="H4179">
        <f>Raw_Data!H4179</f>
        <v/>
      </c>
      <c r="I4179">
        <f>Raw_Data!I4179</f>
        <v/>
      </c>
      <c r="J4179" s="12">
        <f>Raw_Data!J4179</f>
        <v/>
      </c>
      <c r="K4179" s="13">
        <f>Raw_Data!K4179</f>
        <v/>
      </c>
      <c r="L4179" s="12">
        <f>Raw_Data!L4179</f>
        <v/>
      </c>
      <c r="M4179" s="12">
        <f>Raw_Data!M4179</f>
        <v/>
      </c>
      <c r="N4179" s="12">
        <f>Raw_Data!N4179</f>
        <v/>
      </c>
      <c r="O4179">
        <f>Raw_Data!O4179</f>
        <v/>
      </c>
      <c r="P4179">
        <f>Raw_Data!P4179</f>
        <v/>
      </c>
      <c r="Q4179">
        <f>Raw_Data!Q4179</f>
        <v/>
      </c>
      <c r="R4179">
        <f>Raw_Data!R4179</f>
        <v/>
      </c>
      <c r="S4179">
        <f>Raw_Data!S4179</f>
        <v/>
      </c>
      <c r="T4179">
        <f>YEAR(B4179)</f>
        <v/>
      </c>
      <c r="U4179">
        <f>MONTH(B4179)</f>
        <v/>
      </c>
      <c r="V4179">
        <f>TEXT(B4179,"mmm")</f>
        <v/>
      </c>
      <c r="W4179" s="15">
        <f>IFERROR(N4179/L4179,0)</f>
        <v/>
      </c>
      <c r="X4179">
        <f>IF(K4179=0,"No Discount",IF(K4179&lt;=5%,"Low",IF(K4179&lt;=15%,"Medium","High")))</f>
        <v/>
      </c>
      <c r="Y4179">
        <f>IF(L4179&gt;=20000,"High Value",IF(L4179&gt;=5000,"Medium Value","Low Value"))</f>
        <v/>
      </c>
      <c r="Z4179">
        <f>IF(R4179&lt;=3,"Fast",IF(R4179&lt;=5,"On Time","Delayed"))</f>
        <v/>
      </c>
    </row>
    <row r="4180">
      <c r="A4180">
        <f>Raw_Data!A4180</f>
        <v/>
      </c>
      <c r="B4180" s="11">
        <f>Raw_Data!B4180</f>
        <v/>
      </c>
      <c r="C4180">
        <f>Raw_Data!C4180</f>
        <v/>
      </c>
      <c r="D4180">
        <f>Raw_Data!D4180</f>
        <v/>
      </c>
      <c r="E4180">
        <f>Raw_Data!E4180</f>
        <v/>
      </c>
      <c r="F4180">
        <f>Raw_Data!F4180</f>
        <v/>
      </c>
      <c r="G4180">
        <f>Raw_Data!G4180</f>
        <v/>
      </c>
      <c r="H4180">
        <f>Raw_Data!H4180</f>
        <v/>
      </c>
      <c r="I4180">
        <f>Raw_Data!I4180</f>
        <v/>
      </c>
      <c r="J4180" s="12">
        <f>Raw_Data!J4180</f>
        <v/>
      </c>
      <c r="K4180" s="13">
        <f>Raw_Data!K4180</f>
        <v/>
      </c>
      <c r="L4180" s="12">
        <f>Raw_Data!L4180</f>
        <v/>
      </c>
      <c r="M4180" s="12">
        <f>Raw_Data!M4180</f>
        <v/>
      </c>
      <c r="N4180" s="12">
        <f>Raw_Data!N4180</f>
        <v/>
      </c>
      <c r="O4180">
        <f>Raw_Data!O4180</f>
        <v/>
      </c>
      <c r="P4180">
        <f>Raw_Data!P4180</f>
        <v/>
      </c>
      <c r="Q4180">
        <f>Raw_Data!Q4180</f>
        <v/>
      </c>
      <c r="R4180">
        <f>Raw_Data!R4180</f>
        <v/>
      </c>
      <c r="S4180">
        <f>Raw_Data!S4180</f>
        <v/>
      </c>
      <c r="T4180">
        <f>YEAR(B4180)</f>
        <v/>
      </c>
      <c r="U4180">
        <f>MONTH(B4180)</f>
        <v/>
      </c>
      <c r="V4180">
        <f>TEXT(B4180,"mmm")</f>
        <v/>
      </c>
      <c r="W4180" s="15">
        <f>IFERROR(N4180/L4180,0)</f>
        <v/>
      </c>
      <c r="X4180">
        <f>IF(K4180=0,"No Discount",IF(K4180&lt;=5%,"Low",IF(K4180&lt;=15%,"Medium","High")))</f>
        <v/>
      </c>
      <c r="Y4180">
        <f>IF(L4180&gt;=20000,"High Value",IF(L4180&gt;=5000,"Medium Value","Low Value"))</f>
        <v/>
      </c>
      <c r="Z4180">
        <f>IF(R4180&lt;=3,"Fast",IF(R4180&lt;=5,"On Time","Delayed"))</f>
        <v/>
      </c>
    </row>
    <row r="4181">
      <c r="A4181">
        <f>Raw_Data!A4181</f>
        <v/>
      </c>
      <c r="B4181" s="11">
        <f>Raw_Data!B4181</f>
        <v/>
      </c>
      <c r="C4181">
        <f>Raw_Data!C4181</f>
        <v/>
      </c>
      <c r="D4181">
        <f>Raw_Data!D4181</f>
        <v/>
      </c>
      <c r="E4181">
        <f>Raw_Data!E4181</f>
        <v/>
      </c>
      <c r="F4181">
        <f>Raw_Data!F4181</f>
        <v/>
      </c>
      <c r="G4181">
        <f>Raw_Data!G4181</f>
        <v/>
      </c>
      <c r="H4181">
        <f>Raw_Data!H4181</f>
        <v/>
      </c>
      <c r="I4181">
        <f>Raw_Data!I4181</f>
        <v/>
      </c>
      <c r="J4181" s="12">
        <f>Raw_Data!J4181</f>
        <v/>
      </c>
      <c r="K4181" s="13">
        <f>Raw_Data!K4181</f>
        <v/>
      </c>
      <c r="L4181" s="12">
        <f>Raw_Data!L4181</f>
        <v/>
      </c>
      <c r="M4181" s="12">
        <f>Raw_Data!M4181</f>
        <v/>
      </c>
      <c r="N4181" s="12">
        <f>Raw_Data!N4181</f>
        <v/>
      </c>
      <c r="O4181">
        <f>Raw_Data!O4181</f>
        <v/>
      </c>
      <c r="P4181">
        <f>Raw_Data!P4181</f>
        <v/>
      </c>
      <c r="Q4181">
        <f>Raw_Data!Q4181</f>
        <v/>
      </c>
      <c r="R4181">
        <f>Raw_Data!R4181</f>
        <v/>
      </c>
      <c r="S4181">
        <f>Raw_Data!S4181</f>
        <v/>
      </c>
      <c r="T4181">
        <f>YEAR(B4181)</f>
        <v/>
      </c>
      <c r="U4181">
        <f>MONTH(B4181)</f>
        <v/>
      </c>
      <c r="V4181">
        <f>TEXT(B4181,"mmm")</f>
        <v/>
      </c>
      <c r="W4181" s="15">
        <f>IFERROR(N4181/L4181,0)</f>
        <v/>
      </c>
      <c r="X4181">
        <f>IF(K4181=0,"No Discount",IF(K4181&lt;=5%,"Low",IF(K4181&lt;=15%,"Medium","High")))</f>
        <v/>
      </c>
      <c r="Y4181">
        <f>IF(L4181&gt;=20000,"High Value",IF(L4181&gt;=5000,"Medium Value","Low Value"))</f>
        <v/>
      </c>
      <c r="Z4181">
        <f>IF(R4181&lt;=3,"Fast",IF(R4181&lt;=5,"On Time","Delayed"))</f>
        <v/>
      </c>
    </row>
    <row r="4182">
      <c r="A4182">
        <f>Raw_Data!A4182</f>
        <v/>
      </c>
      <c r="B4182" s="11">
        <f>Raw_Data!B4182</f>
        <v/>
      </c>
      <c r="C4182">
        <f>Raw_Data!C4182</f>
        <v/>
      </c>
      <c r="D4182">
        <f>Raw_Data!D4182</f>
        <v/>
      </c>
      <c r="E4182">
        <f>Raw_Data!E4182</f>
        <v/>
      </c>
      <c r="F4182">
        <f>Raw_Data!F4182</f>
        <v/>
      </c>
      <c r="G4182">
        <f>Raw_Data!G4182</f>
        <v/>
      </c>
      <c r="H4182">
        <f>Raw_Data!H4182</f>
        <v/>
      </c>
      <c r="I4182">
        <f>Raw_Data!I4182</f>
        <v/>
      </c>
      <c r="J4182" s="12">
        <f>Raw_Data!J4182</f>
        <v/>
      </c>
      <c r="K4182" s="13">
        <f>Raw_Data!K4182</f>
        <v/>
      </c>
      <c r="L4182" s="12">
        <f>Raw_Data!L4182</f>
        <v/>
      </c>
      <c r="M4182" s="12">
        <f>Raw_Data!M4182</f>
        <v/>
      </c>
      <c r="N4182" s="12">
        <f>Raw_Data!N4182</f>
        <v/>
      </c>
      <c r="O4182">
        <f>Raw_Data!O4182</f>
        <v/>
      </c>
      <c r="P4182">
        <f>Raw_Data!P4182</f>
        <v/>
      </c>
      <c r="Q4182">
        <f>Raw_Data!Q4182</f>
        <v/>
      </c>
      <c r="R4182">
        <f>Raw_Data!R4182</f>
        <v/>
      </c>
      <c r="S4182">
        <f>Raw_Data!S4182</f>
        <v/>
      </c>
      <c r="T4182">
        <f>YEAR(B4182)</f>
        <v/>
      </c>
      <c r="U4182">
        <f>MONTH(B4182)</f>
        <v/>
      </c>
      <c r="V4182">
        <f>TEXT(B4182,"mmm")</f>
        <v/>
      </c>
      <c r="W4182" s="15">
        <f>IFERROR(N4182/L4182,0)</f>
        <v/>
      </c>
      <c r="X4182">
        <f>IF(K4182=0,"No Discount",IF(K4182&lt;=5%,"Low",IF(K4182&lt;=15%,"Medium","High")))</f>
        <v/>
      </c>
      <c r="Y4182">
        <f>IF(L4182&gt;=20000,"High Value",IF(L4182&gt;=5000,"Medium Value","Low Value"))</f>
        <v/>
      </c>
      <c r="Z4182">
        <f>IF(R4182&lt;=3,"Fast",IF(R4182&lt;=5,"On Time","Delayed"))</f>
        <v/>
      </c>
    </row>
    <row r="4183">
      <c r="A4183">
        <f>Raw_Data!A4183</f>
        <v/>
      </c>
      <c r="B4183" s="11">
        <f>Raw_Data!B4183</f>
        <v/>
      </c>
      <c r="C4183">
        <f>Raw_Data!C4183</f>
        <v/>
      </c>
      <c r="D4183">
        <f>Raw_Data!D4183</f>
        <v/>
      </c>
      <c r="E4183">
        <f>Raw_Data!E4183</f>
        <v/>
      </c>
      <c r="F4183">
        <f>Raw_Data!F4183</f>
        <v/>
      </c>
      <c r="G4183">
        <f>Raw_Data!G4183</f>
        <v/>
      </c>
      <c r="H4183">
        <f>Raw_Data!H4183</f>
        <v/>
      </c>
      <c r="I4183">
        <f>Raw_Data!I4183</f>
        <v/>
      </c>
      <c r="J4183" s="12">
        <f>Raw_Data!J4183</f>
        <v/>
      </c>
      <c r="K4183" s="13">
        <f>Raw_Data!K4183</f>
        <v/>
      </c>
      <c r="L4183" s="12">
        <f>Raw_Data!L4183</f>
        <v/>
      </c>
      <c r="M4183" s="12">
        <f>Raw_Data!M4183</f>
        <v/>
      </c>
      <c r="N4183" s="12">
        <f>Raw_Data!N4183</f>
        <v/>
      </c>
      <c r="O4183">
        <f>Raw_Data!O4183</f>
        <v/>
      </c>
      <c r="P4183">
        <f>Raw_Data!P4183</f>
        <v/>
      </c>
      <c r="Q4183">
        <f>Raw_Data!Q4183</f>
        <v/>
      </c>
      <c r="R4183">
        <f>Raw_Data!R4183</f>
        <v/>
      </c>
      <c r="S4183">
        <f>Raw_Data!S4183</f>
        <v/>
      </c>
      <c r="T4183">
        <f>YEAR(B4183)</f>
        <v/>
      </c>
      <c r="U4183">
        <f>MONTH(B4183)</f>
        <v/>
      </c>
      <c r="V4183">
        <f>TEXT(B4183,"mmm")</f>
        <v/>
      </c>
      <c r="W4183" s="15">
        <f>IFERROR(N4183/L4183,0)</f>
        <v/>
      </c>
      <c r="X4183">
        <f>IF(K4183=0,"No Discount",IF(K4183&lt;=5%,"Low",IF(K4183&lt;=15%,"Medium","High")))</f>
        <v/>
      </c>
      <c r="Y4183">
        <f>IF(L4183&gt;=20000,"High Value",IF(L4183&gt;=5000,"Medium Value","Low Value"))</f>
        <v/>
      </c>
      <c r="Z4183">
        <f>IF(R4183&lt;=3,"Fast",IF(R4183&lt;=5,"On Time","Delayed"))</f>
        <v/>
      </c>
    </row>
    <row r="4184">
      <c r="A4184">
        <f>Raw_Data!A4184</f>
        <v/>
      </c>
      <c r="B4184" s="11">
        <f>Raw_Data!B4184</f>
        <v/>
      </c>
      <c r="C4184">
        <f>Raw_Data!C4184</f>
        <v/>
      </c>
      <c r="D4184">
        <f>Raw_Data!D4184</f>
        <v/>
      </c>
      <c r="E4184">
        <f>Raw_Data!E4184</f>
        <v/>
      </c>
      <c r="F4184">
        <f>Raw_Data!F4184</f>
        <v/>
      </c>
      <c r="G4184">
        <f>Raw_Data!G4184</f>
        <v/>
      </c>
      <c r="H4184">
        <f>Raw_Data!H4184</f>
        <v/>
      </c>
      <c r="I4184">
        <f>Raw_Data!I4184</f>
        <v/>
      </c>
      <c r="J4184" s="12">
        <f>Raw_Data!J4184</f>
        <v/>
      </c>
      <c r="K4184" s="13">
        <f>Raw_Data!K4184</f>
        <v/>
      </c>
      <c r="L4184" s="12">
        <f>Raw_Data!L4184</f>
        <v/>
      </c>
      <c r="M4184" s="12">
        <f>Raw_Data!M4184</f>
        <v/>
      </c>
      <c r="N4184" s="12">
        <f>Raw_Data!N4184</f>
        <v/>
      </c>
      <c r="O4184">
        <f>Raw_Data!O4184</f>
        <v/>
      </c>
      <c r="P4184">
        <f>Raw_Data!P4184</f>
        <v/>
      </c>
      <c r="Q4184">
        <f>Raw_Data!Q4184</f>
        <v/>
      </c>
      <c r="R4184">
        <f>Raw_Data!R4184</f>
        <v/>
      </c>
      <c r="S4184">
        <f>Raw_Data!S4184</f>
        <v/>
      </c>
      <c r="T4184">
        <f>YEAR(B4184)</f>
        <v/>
      </c>
      <c r="U4184">
        <f>MONTH(B4184)</f>
        <v/>
      </c>
      <c r="V4184">
        <f>TEXT(B4184,"mmm")</f>
        <v/>
      </c>
      <c r="W4184" s="15">
        <f>IFERROR(N4184/L4184,0)</f>
        <v/>
      </c>
      <c r="X4184">
        <f>IF(K4184=0,"No Discount",IF(K4184&lt;=5%,"Low",IF(K4184&lt;=15%,"Medium","High")))</f>
        <v/>
      </c>
      <c r="Y4184">
        <f>IF(L4184&gt;=20000,"High Value",IF(L4184&gt;=5000,"Medium Value","Low Value"))</f>
        <v/>
      </c>
      <c r="Z4184">
        <f>IF(R4184&lt;=3,"Fast",IF(R4184&lt;=5,"On Time","Delayed"))</f>
        <v/>
      </c>
    </row>
    <row r="4185">
      <c r="A4185">
        <f>Raw_Data!A4185</f>
        <v/>
      </c>
      <c r="B4185" s="11">
        <f>Raw_Data!B4185</f>
        <v/>
      </c>
      <c r="C4185">
        <f>Raw_Data!C4185</f>
        <v/>
      </c>
      <c r="D4185">
        <f>Raw_Data!D4185</f>
        <v/>
      </c>
      <c r="E4185">
        <f>Raw_Data!E4185</f>
        <v/>
      </c>
      <c r="F4185">
        <f>Raw_Data!F4185</f>
        <v/>
      </c>
      <c r="G4185">
        <f>Raw_Data!G4185</f>
        <v/>
      </c>
      <c r="H4185">
        <f>Raw_Data!H4185</f>
        <v/>
      </c>
      <c r="I4185">
        <f>Raw_Data!I4185</f>
        <v/>
      </c>
      <c r="J4185" s="12">
        <f>Raw_Data!J4185</f>
        <v/>
      </c>
      <c r="K4185" s="13">
        <f>Raw_Data!K4185</f>
        <v/>
      </c>
      <c r="L4185" s="12">
        <f>Raw_Data!L4185</f>
        <v/>
      </c>
      <c r="M4185" s="12">
        <f>Raw_Data!M4185</f>
        <v/>
      </c>
      <c r="N4185" s="12">
        <f>Raw_Data!N4185</f>
        <v/>
      </c>
      <c r="O4185">
        <f>Raw_Data!O4185</f>
        <v/>
      </c>
      <c r="P4185">
        <f>Raw_Data!P4185</f>
        <v/>
      </c>
      <c r="Q4185">
        <f>Raw_Data!Q4185</f>
        <v/>
      </c>
      <c r="R4185">
        <f>Raw_Data!R4185</f>
        <v/>
      </c>
      <c r="S4185">
        <f>Raw_Data!S4185</f>
        <v/>
      </c>
      <c r="T4185">
        <f>YEAR(B4185)</f>
        <v/>
      </c>
      <c r="U4185">
        <f>MONTH(B4185)</f>
        <v/>
      </c>
      <c r="V4185">
        <f>TEXT(B4185,"mmm")</f>
        <v/>
      </c>
      <c r="W4185" s="15">
        <f>IFERROR(N4185/L4185,0)</f>
        <v/>
      </c>
      <c r="X4185">
        <f>IF(K4185=0,"No Discount",IF(K4185&lt;=5%,"Low",IF(K4185&lt;=15%,"Medium","High")))</f>
        <v/>
      </c>
      <c r="Y4185">
        <f>IF(L4185&gt;=20000,"High Value",IF(L4185&gt;=5000,"Medium Value","Low Value"))</f>
        <v/>
      </c>
      <c r="Z4185">
        <f>IF(R4185&lt;=3,"Fast",IF(R4185&lt;=5,"On Time","Delayed"))</f>
        <v/>
      </c>
    </row>
    <row r="4186">
      <c r="A4186">
        <f>Raw_Data!A4186</f>
        <v/>
      </c>
      <c r="B4186" s="11">
        <f>Raw_Data!B4186</f>
        <v/>
      </c>
      <c r="C4186">
        <f>Raw_Data!C4186</f>
        <v/>
      </c>
      <c r="D4186">
        <f>Raw_Data!D4186</f>
        <v/>
      </c>
      <c r="E4186">
        <f>Raw_Data!E4186</f>
        <v/>
      </c>
      <c r="F4186">
        <f>Raw_Data!F4186</f>
        <v/>
      </c>
      <c r="G4186">
        <f>Raw_Data!G4186</f>
        <v/>
      </c>
      <c r="H4186">
        <f>Raw_Data!H4186</f>
        <v/>
      </c>
      <c r="I4186">
        <f>Raw_Data!I4186</f>
        <v/>
      </c>
      <c r="J4186" s="12">
        <f>Raw_Data!J4186</f>
        <v/>
      </c>
      <c r="K4186" s="13">
        <f>Raw_Data!K4186</f>
        <v/>
      </c>
      <c r="L4186" s="12">
        <f>Raw_Data!L4186</f>
        <v/>
      </c>
      <c r="M4186" s="12">
        <f>Raw_Data!M4186</f>
        <v/>
      </c>
      <c r="N4186" s="12">
        <f>Raw_Data!N4186</f>
        <v/>
      </c>
      <c r="O4186">
        <f>Raw_Data!O4186</f>
        <v/>
      </c>
      <c r="P4186">
        <f>Raw_Data!P4186</f>
        <v/>
      </c>
      <c r="Q4186">
        <f>Raw_Data!Q4186</f>
        <v/>
      </c>
      <c r="R4186">
        <f>Raw_Data!R4186</f>
        <v/>
      </c>
      <c r="S4186">
        <f>Raw_Data!S4186</f>
        <v/>
      </c>
      <c r="T4186">
        <f>YEAR(B4186)</f>
        <v/>
      </c>
      <c r="U4186">
        <f>MONTH(B4186)</f>
        <v/>
      </c>
      <c r="V4186">
        <f>TEXT(B4186,"mmm")</f>
        <v/>
      </c>
      <c r="W4186" s="15">
        <f>IFERROR(N4186/L4186,0)</f>
        <v/>
      </c>
      <c r="X4186">
        <f>IF(K4186=0,"No Discount",IF(K4186&lt;=5%,"Low",IF(K4186&lt;=15%,"Medium","High")))</f>
        <v/>
      </c>
      <c r="Y4186">
        <f>IF(L4186&gt;=20000,"High Value",IF(L4186&gt;=5000,"Medium Value","Low Value"))</f>
        <v/>
      </c>
      <c r="Z4186">
        <f>IF(R4186&lt;=3,"Fast",IF(R4186&lt;=5,"On Time","Delayed"))</f>
        <v/>
      </c>
    </row>
    <row r="4187">
      <c r="A4187">
        <f>Raw_Data!A4187</f>
        <v/>
      </c>
      <c r="B4187" s="11">
        <f>Raw_Data!B4187</f>
        <v/>
      </c>
      <c r="C4187">
        <f>Raw_Data!C4187</f>
        <v/>
      </c>
      <c r="D4187">
        <f>Raw_Data!D4187</f>
        <v/>
      </c>
      <c r="E4187">
        <f>Raw_Data!E4187</f>
        <v/>
      </c>
      <c r="F4187">
        <f>Raw_Data!F4187</f>
        <v/>
      </c>
      <c r="G4187">
        <f>Raw_Data!G4187</f>
        <v/>
      </c>
      <c r="H4187">
        <f>Raw_Data!H4187</f>
        <v/>
      </c>
      <c r="I4187">
        <f>Raw_Data!I4187</f>
        <v/>
      </c>
      <c r="J4187" s="12">
        <f>Raw_Data!J4187</f>
        <v/>
      </c>
      <c r="K4187" s="13">
        <f>Raw_Data!K4187</f>
        <v/>
      </c>
      <c r="L4187" s="12">
        <f>Raw_Data!L4187</f>
        <v/>
      </c>
      <c r="M4187" s="12">
        <f>Raw_Data!M4187</f>
        <v/>
      </c>
      <c r="N4187" s="12">
        <f>Raw_Data!N4187</f>
        <v/>
      </c>
      <c r="O4187">
        <f>Raw_Data!O4187</f>
        <v/>
      </c>
      <c r="P4187">
        <f>Raw_Data!P4187</f>
        <v/>
      </c>
      <c r="Q4187">
        <f>Raw_Data!Q4187</f>
        <v/>
      </c>
      <c r="R4187">
        <f>Raw_Data!R4187</f>
        <v/>
      </c>
      <c r="S4187">
        <f>Raw_Data!S4187</f>
        <v/>
      </c>
      <c r="T4187">
        <f>YEAR(B4187)</f>
        <v/>
      </c>
      <c r="U4187">
        <f>MONTH(B4187)</f>
        <v/>
      </c>
      <c r="V4187">
        <f>TEXT(B4187,"mmm")</f>
        <v/>
      </c>
      <c r="W4187" s="15">
        <f>IFERROR(N4187/L4187,0)</f>
        <v/>
      </c>
      <c r="X4187">
        <f>IF(K4187=0,"No Discount",IF(K4187&lt;=5%,"Low",IF(K4187&lt;=15%,"Medium","High")))</f>
        <v/>
      </c>
      <c r="Y4187">
        <f>IF(L4187&gt;=20000,"High Value",IF(L4187&gt;=5000,"Medium Value","Low Value"))</f>
        <v/>
      </c>
      <c r="Z4187">
        <f>IF(R4187&lt;=3,"Fast",IF(R4187&lt;=5,"On Time","Delayed"))</f>
        <v/>
      </c>
    </row>
    <row r="4188">
      <c r="A4188">
        <f>Raw_Data!A4188</f>
        <v/>
      </c>
      <c r="B4188" s="11">
        <f>Raw_Data!B4188</f>
        <v/>
      </c>
      <c r="C4188">
        <f>Raw_Data!C4188</f>
        <v/>
      </c>
      <c r="D4188">
        <f>Raw_Data!D4188</f>
        <v/>
      </c>
      <c r="E4188">
        <f>Raw_Data!E4188</f>
        <v/>
      </c>
      <c r="F4188">
        <f>Raw_Data!F4188</f>
        <v/>
      </c>
      <c r="G4188">
        <f>Raw_Data!G4188</f>
        <v/>
      </c>
      <c r="H4188">
        <f>Raw_Data!H4188</f>
        <v/>
      </c>
      <c r="I4188">
        <f>Raw_Data!I4188</f>
        <v/>
      </c>
      <c r="J4188" s="12">
        <f>Raw_Data!J4188</f>
        <v/>
      </c>
      <c r="K4188" s="13">
        <f>Raw_Data!K4188</f>
        <v/>
      </c>
      <c r="L4188" s="12">
        <f>Raw_Data!L4188</f>
        <v/>
      </c>
      <c r="M4188" s="12">
        <f>Raw_Data!M4188</f>
        <v/>
      </c>
      <c r="N4188" s="12">
        <f>Raw_Data!N4188</f>
        <v/>
      </c>
      <c r="O4188">
        <f>Raw_Data!O4188</f>
        <v/>
      </c>
      <c r="P4188">
        <f>Raw_Data!P4188</f>
        <v/>
      </c>
      <c r="Q4188">
        <f>Raw_Data!Q4188</f>
        <v/>
      </c>
      <c r="R4188">
        <f>Raw_Data!R4188</f>
        <v/>
      </c>
      <c r="S4188">
        <f>Raw_Data!S4188</f>
        <v/>
      </c>
      <c r="T4188">
        <f>YEAR(B4188)</f>
        <v/>
      </c>
      <c r="U4188">
        <f>MONTH(B4188)</f>
        <v/>
      </c>
      <c r="V4188">
        <f>TEXT(B4188,"mmm")</f>
        <v/>
      </c>
      <c r="W4188" s="15">
        <f>IFERROR(N4188/L4188,0)</f>
        <v/>
      </c>
      <c r="X4188">
        <f>IF(K4188=0,"No Discount",IF(K4188&lt;=5%,"Low",IF(K4188&lt;=15%,"Medium","High")))</f>
        <v/>
      </c>
      <c r="Y4188">
        <f>IF(L4188&gt;=20000,"High Value",IF(L4188&gt;=5000,"Medium Value","Low Value"))</f>
        <v/>
      </c>
      <c r="Z4188">
        <f>IF(R4188&lt;=3,"Fast",IF(R4188&lt;=5,"On Time","Delayed"))</f>
        <v/>
      </c>
    </row>
    <row r="4189">
      <c r="A4189">
        <f>Raw_Data!A4189</f>
        <v/>
      </c>
      <c r="B4189" s="11">
        <f>Raw_Data!B4189</f>
        <v/>
      </c>
      <c r="C4189">
        <f>Raw_Data!C4189</f>
        <v/>
      </c>
      <c r="D4189">
        <f>Raw_Data!D4189</f>
        <v/>
      </c>
      <c r="E4189">
        <f>Raw_Data!E4189</f>
        <v/>
      </c>
      <c r="F4189">
        <f>Raw_Data!F4189</f>
        <v/>
      </c>
      <c r="G4189">
        <f>Raw_Data!G4189</f>
        <v/>
      </c>
      <c r="H4189">
        <f>Raw_Data!H4189</f>
        <v/>
      </c>
      <c r="I4189">
        <f>Raw_Data!I4189</f>
        <v/>
      </c>
      <c r="J4189" s="12">
        <f>Raw_Data!J4189</f>
        <v/>
      </c>
      <c r="K4189" s="13">
        <f>Raw_Data!K4189</f>
        <v/>
      </c>
      <c r="L4189" s="12">
        <f>Raw_Data!L4189</f>
        <v/>
      </c>
      <c r="M4189" s="12">
        <f>Raw_Data!M4189</f>
        <v/>
      </c>
      <c r="N4189" s="12">
        <f>Raw_Data!N4189</f>
        <v/>
      </c>
      <c r="O4189">
        <f>Raw_Data!O4189</f>
        <v/>
      </c>
      <c r="P4189">
        <f>Raw_Data!P4189</f>
        <v/>
      </c>
      <c r="Q4189">
        <f>Raw_Data!Q4189</f>
        <v/>
      </c>
      <c r="R4189">
        <f>Raw_Data!R4189</f>
        <v/>
      </c>
      <c r="S4189">
        <f>Raw_Data!S4189</f>
        <v/>
      </c>
      <c r="T4189">
        <f>YEAR(B4189)</f>
        <v/>
      </c>
      <c r="U4189">
        <f>MONTH(B4189)</f>
        <v/>
      </c>
      <c r="V4189">
        <f>TEXT(B4189,"mmm")</f>
        <v/>
      </c>
      <c r="W4189" s="15">
        <f>IFERROR(N4189/L4189,0)</f>
        <v/>
      </c>
      <c r="X4189">
        <f>IF(K4189=0,"No Discount",IF(K4189&lt;=5%,"Low",IF(K4189&lt;=15%,"Medium","High")))</f>
        <v/>
      </c>
      <c r="Y4189">
        <f>IF(L4189&gt;=20000,"High Value",IF(L4189&gt;=5000,"Medium Value","Low Value"))</f>
        <v/>
      </c>
      <c r="Z4189">
        <f>IF(R4189&lt;=3,"Fast",IF(R4189&lt;=5,"On Time","Delayed"))</f>
        <v/>
      </c>
    </row>
    <row r="4190">
      <c r="A4190">
        <f>Raw_Data!A4190</f>
        <v/>
      </c>
      <c r="B4190" s="11">
        <f>Raw_Data!B4190</f>
        <v/>
      </c>
      <c r="C4190">
        <f>Raw_Data!C4190</f>
        <v/>
      </c>
      <c r="D4190">
        <f>Raw_Data!D4190</f>
        <v/>
      </c>
      <c r="E4190">
        <f>Raw_Data!E4190</f>
        <v/>
      </c>
      <c r="F4190">
        <f>Raw_Data!F4190</f>
        <v/>
      </c>
      <c r="G4190">
        <f>Raw_Data!G4190</f>
        <v/>
      </c>
      <c r="H4190">
        <f>Raw_Data!H4190</f>
        <v/>
      </c>
      <c r="I4190">
        <f>Raw_Data!I4190</f>
        <v/>
      </c>
      <c r="J4190" s="12">
        <f>Raw_Data!J4190</f>
        <v/>
      </c>
      <c r="K4190" s="13">
        <f>Raw_Data!K4190</f>
        <v/>
      </c>
      <c r="L4190" s="12">
        <f>Raw_Data!L4190</f>
        <v/>
      </c>
      <c r="M4190" s="12">
        <f>Raw_Data!M4190</f>
        <v/>
      </c>
      <c r="N4190" s="12">
        <f>Raw_Data!N4190</f>
        <v/>
      </c>
      <c r="O4190">
        <f>Raw_Data!O4190</f>
        <v/>
      </c>
      <c r="P4190">
        <f>Raw_Data!P4190</f>
        <v/>
      </c>
      <c r="Q4190">
        <f>Raw_Data!Q4190</f>
        <v/>
      </c>
      <c r="R4190">
        <f>Raw_Data!R4190</f>
        <v/>
      </c>
      <c r="S4190">
        <f>Raw_Data!S4190</f>
        <v/>
      </c>
      <c r="T4190">
        <f>YEAR(B4190)</f>
        <v/>
      </c>
      <c r="U4190">
        <f>MONTH(B4190)</f>
        <v/>
      </c>
      <c r="V4190">
        <f>TEXT(B4190,"mmm")</f>
        <v/>
      </c>
      <c r="W4190" s="15">
        <f>IFERROR(N4190/L4190,0)</f>
        <v/>
      </c>
      <c r="X4190">
        <f>IF(K4190=0,"No Discount",IF(K4190&lt;=5%,"Low",IF(K4190&lt;=15%,"Medium","High")))</f>
        <v/>
      </c>
      <c r="Y4190">
        <f>IF(L4190&gt;=20000,"High Value",IF(L4190&gt;=5000,"Medium Value","Low Value"))</f>
        <v/>
      </c>
      <c r="Z4190">
        <f>IF(R4190&lt;=3,"Fast",IF(R4190&lt;=5,"On Time","Delayed"))</f>
        <v/>
      </c>
    </row>
    <row r="4191">
      <c r="A4191">
        <f>Raw_Data!A4191</f>
        <v/>
      </c>
      <c r="B4191" s="11">
        <f>Raw_Data!B4191</f>
        <v/>
      </c>
      <c r="C4191">
        <f>Raw_Data!C4191</f>
        <v/>
      </c>
      <c r="D4191">
        <f>Raw_Data!D4191</f>
        <v/>
      </c>
      <c r="E4191">
        <f>Raw_Data!E4191</f>
        <v/>
      </c>
      <c r="F4191">
        <f>Raw_Data!F4191</f>
        <v/>
      </c>
      <c r="G4191">
        <f>Raw_Data!G4191</f>
        <v/>
      </c>
      <c r="H4191">
        <f>Raw_Data!H4191</f>
        <v/>
      </c>
      <c r="I4191">
        <f>Raw_Data!I4191</f>
        <v/>
      </c>
      <c r="J4191" s="12">
        <f>Raw_Data!J4191</f>
        <v/>
      </c>
      <c r="K4191" s="13">
        <f>Raw_Data!K4191</f>
        <v/>
      </c>
      <c r="L4191" s="12">
        <f>Raw_Data!L4191</f>
        <v/>
      </c>
      <c r="M4191" s="12">
        <f>Raw_Data!M4191</f>
        <v/>
      </c>
      <c r="N4191" s="12">
        <f>Raw_Data!N4191</f>
        <v/>
      </c>
      <c r="O4191">
        <f>Raw_Data!O4191</f>
        <v/>
      </c>
      <c r="P4191">
        <f>Raw_Data!P4191</f>
        <v/>
      </c>
      <c r="Q4191">
        <f>Raw_Data!Q4191</f>
        <v/>
      </c>
      <c r="R4191">
        <f>Raw_Data!R4191</f>
        <v/>
      </c>
      <c r="S4191">
        <f>Raw_Data!S4191</f>
        <v/>
      </c>
      <c r="T4191">
        <f>YEAR(B4191)</f>
        <v/>
      </c>
      <c r="U4191">
        <f>MONTH(B4191)</f>
        <v/>
      </c>
      <c r="V4191">
        <f>TEXT(B4191,"mmm")</f>
        <v/>
      </c>
      <c r="W4191" s="15">
        <f>IFERROR(N4191/L4191,0)</f>
        <v/>
      </c>
      <c r="X4191">
        <f>IF(K4191=0,"No Discount",IF(K4191&lt;=5%,"Low",IF(K4191&lt;=15%,"Medium","High")))</f>
        <v/>
      </c>
      <c r="Y4191">
        <f>IF(L4191&gt;=20000,"High Value",IF(L4191&gt;=5000,"Medium Value","Low Value"))</f>
        <v/>
      </c>
      <c r="Z4191">
        <f>IF(R4191&lt;=3,"Fast",IF(R4191&lt;=5,"On Time","Delayed"))</f>
        <v/>
      </c>
    </row>
    <row r="4192">
      <c r="A4192">
        <f>Raw_Data!A4192</f>
        <v/>
      </c>
      <c r="B4192" s="11">
        <f>Raw_Data!B4192</f>
        <v/>
      </c>
      <c r="C4192">
        <f>Raw_Data!C4192</f>
        <v/>
      </c>
      <c r="D4192">
        <f>Raw_Data!D4192</f>
        <v/>
      </c>
      <c r="E4192">
        <f>Raw_Data!E4192</f>
        <v/>
      </c>
      <c r="F4192">
        <f>Raw_Data!F4192</f>
        <v/>
      </c>
      <c r="G4192">
        <f>Raw_Data!G4192</f>
        <v/>
      </c>
      <c r="H4192">
        <f>Raw_Data!H4192</f>
        <v/>
      </c>
      <c r="I4192">
        <f>Raw_Data!I4192</f>
        <v/>
      </c>
      <c r="J4192" s="12">
        <f>Raw_Data!J4192</f>
        <v/>
      </c>
      <c r="K4192" s="13">
        <f>Raw_Data!K4192</f>
        <v/>
      </c>
      <c r="L4192" s="12">
        <f>Raw_Data!L4192</f>
        <v/>
      </c>
      <c r="M4192" s="12">
        <f>Raw_Data!M4192</f>
        <v/>
      </c>
      <c r="N4192" s="12">
        <f>Raw_Data!N4192</f>
        <v/>
      </c>
      <c r="O4192">
        <f>Raw_Data!O4192</f>
        <v/>
      </c>
      <c r="P4192">
        <f>Raw_Data!P4192</f>
        <v/>
      </c>
      <c r="Q4192">
        <f>Raw_Data!Q4192</f>
        <v/>
      </c>
      <c r="R4192">
        <f>Raw_Data!R4192</f>
        <v/>
      </c>
      <c r="S4192">
        <f>Raw_Data!S4192</f>
        <v/>
      </c>
      <c r="T4192">
        <f>YEAR(B4192)</f>
        <v/>
      </c>
      <c r="U4192">
        <f>MONTH(B4192)</f>
        <v/>
      </c>
      <c r="V4192">
        <f>TEXT(B4192,"mmm")</f>
        <v/>
      </c>
      <c r="W4192" s="15">
        <f>IFERROR(N4192/L4192,0)</f>
        <v/>
      </c>
      <c r="X4192">
        <f>IF(K4192=0,"No Discount",IF(K4192&lt;=5%,"Low",IF(K4192&lt;=15%,"Medium","High")))</f>
        <v/>
      </c>
      <c r="Y4192">
        <f>IF(L4192&gt;=20000,"High Value",IF(L4192&gt;=5000,"Medium Value","Low Value"))</f>
        <v/>
      </c>
      <c r="Z4192">
        <f>IF(R4192&lt;=3,"Fast",IF(R4192&lt;=5,"On Time","Delayed"))</f>
        <v/>
      </c>
    </row>
    <row r="4193">
      <c r="A4193">
        <f>Raw_Data!A4193</f>
        <v/>
      </c>
      <c r="B4193" s="11">
        <f>Raw_Data!B4193</f>
        <v/>
      </c>
      <c r="C4193">
        <f>Raw_Data!C4193</f>
        <v/>
      </c>
      <c r="D4193">
        <f>Raw_Data!D4193</f>
        <v/>
      </c>
      <c r="E4193">
        <f>Raw_Data!E4193</f>
        <v/>
      </c>
      <c r="F4193">
        <f>Raw_Data!F4193</f>
        <v/>
      </c>
      <c r="G4193">
        <f>Raw_Data!G4193</f>
        <v/>
      </c>
      <c r="H4193">
        <f>Raw_Data!H4193</f>
        <v/>
      </c>
      <c r="I4193">
        <f>Raw_Data!I4193</f>
        <v/>
      </c>
      <c r="J4193" s="12">
        <f>Raw_Data!J4193</f>
        <v/>
      </c>
      <c r="K4193" s="13">
        <f>Raw_Data!K4193</f>
        <v/>
      </c>
      <c r="L4193" s="12">
        <f>Raw_Data!L4193</f>
        <v/>
      </c>
      <c r="M4193" s="12">
        <f>Raw_Data!M4193</f>
        <v/>
      </c>
      <c r="N4193" s="12">
        <f>Raw_Data!N4193</f>
        <v/>
      </c>
      <c r="O4193">
        <f>Raw_Data!O4193</f>
        <v/>
      </c>
      <c r="P4193">
        <f>Raw_Data!P4193</f>
        <v/>
      </c>
      <c r="Q4193">
        <f>Raw_Data!Q4193</f>
        <v/>
      </c>
      <c r="R4193">
        <f>Raw_Data!R4193</f>
        <v/>
      </c>
      <c r="S4193">
        <f>Raw_Data!S4193</f>
        <v/>
      </c>
      <c r="T4193">
        <f>YEAR(B4193)</f>
        <v/>
      </c>
      <c r="U4193">
        <f>MONTH(B4193)</f>
        <v/>
      </c>
      <c r="V4193">
        <f>TEXT(B4193,"mmm")</f>
        <v/>
      </c>
      <c r="W4193" s="15">
        <f>IFERROR(N4193/L4193,0)</f>
        <v/>
      </c>
      <c r="X4193">
        <f>IF(K4193=0,"No Discount",IF(K4193&lt;=5%,"Low",IF(K4193&lt;=15%,"Medium","High")))</f>
        <v/>
      </c>
      <c r="Y4193">
        <f>IF(L4193&gt;=20000,"High Value",IF(L4193&gt;=5000,"Medium Value","Low Value"))</f>
        <v/>
      </c>
      <c r="Z4193">
        <f>IF(R4193&lt;=3,"Fast",IF(R4193&lt;=5,"On Time","Delayed"))</f>
        <v/>
      </c>
    </row>
    <row r="4194">
      <c r="A4194">
        <f>Raw_Data!A4194</f>
        <v/>
      </c>
      <c r="B4194" s="11">
        <f>Raw_Data!B4194</f>
        <v/>
      </c>
      <c r="C4194">
        <f>Raw_Data!C4194</f>
        <v/>
      </c>
      <c r="D4194">
        <f>Raw_Data!D4194</f>
        <v/>
      </c>
      <c r="E4194">
        <f>Raw_Data!E4194</f>
        <v/>
      </c>
      <c r="F4194">
        <f>Raw_Data!F4194</f>
        <v/>
      </c>
      <c r="G4194">
        <f>Raw_Data!G4194</f>
        <v/>
      </c>
      <c r="H4194">
        <f>Raw_Data!H4194</f>
        <v/>
      </c>
      <c r="I4194">
        <f>Raw_Data!I4194</f>
        <v/>
      </c>
      <c r="J4194" s="12">
        <f>Raw_Data!J4194</f>
        <v/>
      </c>
      <c r="K4194" s="13">
        <f>Raw_Data!K4194</f>
        <v/>
      </c>
      <c r="L4194" s="12">
        <f>Raw_Data!L4194</f>
        <v/>
      </c>
      <c r="M4194" s="12">
        <f>Raw_Data!M4194</f>
        <v/>
      </c>
      <c r="N4194" s="12">
        <f>Raw_Data!N4194</f>
        <v/>
      </c>
      <c r="O4194">
        <f>Raw_Data!O4194</f>
        <v/>
      </c>
      <c r="P4194">
        <f>Raw_Data!P4194</f>
        <v/>
      </c>
      <c r="Q4194">
        <f>Raw_Data!Q4194</f>
        <v/>
      </c>
      <c r="R4194">
        <f>Raw_Data!R4194</f>
        <v/>
      </c>
      <c r="S4194">
        <f>Raw_Data!S4194</f>
        <v/>
      </c>
      <c r="T4194">
        <f>YEAR(B4194)</f>
        <v/>
      </c>
      <c r="U4194">
        <f>MONTH(B4194)</f>
        <v/>
      </c>
      <c r="V4194">
        <f>TEXT(B4194,"mmm")</f>
        <v/>
      </c>
      <c r="W4194" s="15">
        <f>IFERROR(N4194/L4194,0)</f>
        <v/>
      </c>
      <c r="X4194">
        <f>IF(K4194=0,"No Discount",IF(K4194&lt;=5%,"Low",IF(K4194&lt;=15%,"Medium","High")))</f>
        <v/>
      </c>
      <c r="Y4194">
        <f>IF(L4194&gt;=20000,"High Value",IF(L4194&gt;=5000,"Medium Value","Low Value"))</f>
        <v/>
      </c>
      <c r="Z4194">
        <f>IF(R4194&lt;=3,"Fast",IF(R4194&lt;=5,"On Time","Delayed"))</f>
        <v/>
      </c>
    </row>
    <row r="4195">
      <c r="A4195">
        <f>Raw_Data!A4195</f>
        <v/>
      </c>
      <c r="B4195" s="11">
        <f>Raw_Data!B4195</f>
        <v/>
      </c>
      <c r="C4195">
        <f>Raw_Data!C4195</f>
        <v/>
      </c>
      <c r="D4195">
        <f>Raw_Data!D4195</f>
        <v/>
      </c>
      <c r="E4195">
        <f>Raw_Data!E4195</f>
        <v/>
      </c>
      <c r="F4195">
        <f>Raw_Data!F4195</f>
        <v/>
      </c>
      <c r="G4195">
        <f>Raw_Data!G4195</f>
        <v/>
      </c>
      <c r="H4195">
        <f>Raw_Data!H4195</f>
        <v/>
      </c>
      <c r="I4195">
        <f>Raw_Data!I4195</f>
        <v/>
      </c>
      <c r="J4195" s="12">
        <f>Raw_Data!J4195</f>
        <v/>
      </c>
      <c r="K4195" s="13">
        <f>Raw_Data!K4195</f>
        <v/>
      </c>
      <c r="L4195" s="12">
        <f>Raw_Data!L4195</f>
        <v/>
      </c>
      <c r="M4195" s="12">
        <f>Raw_Data!M4195</f>
        <v/>
      </c>
      <c r="N4195" s="12">
        <f>Raw_Data!N4195</f>
        <v/>
      </c>
      <c r="O4195">
        <f>Raw_Data!O4195</f>
        <v/>
      </c>
      <c r="P4195">
        <f>Raw_Data!P4195</f>
        <v/>
      </c>
      <c r="Q4195">
        <f>Raw_Data!Q4195</f>
        <v/>
      </c>
      <c r="R4195">
        <f>Raw_Data!R4195</f>
        <v/>
      </c>
      <c r="S4195">
        <f>Raw_Data!S4195</f>
        <v/>
      </c>
      <c r="T4195">
        <f>YEAR(B4195)</f>
        <v/>
      </c>
      <c r="U4195">
        <f>MONTH(B4195)</f>
        <v/>
      </c>
      <c r="V4195">
        <f>TEXT(B4195,"mmm")</f>
        <v/>
      </c>
      <c r="W4195" s="15">
        <f>IFERROR(N4195/L4195,0)</f>
        <v/>
      </c>
      <c r="X4195">
        <f>IF(K4195=0,"No Discount",IF(K4195&lt;=5%,"Low",IF(K4195&lt;=15%,"Medium","High")))</f>
        <v/>
      </c>
      <c r="Y4195">
        <f>IF(L4195&gt;=20000,"High Value",IF(L4195&gt;=5000,"Medium Value","Low Value"))</f>
        <v/>
      </c>
      <c r="Z4195">
        <f>IF(R4195&lt;=3,"Fast",IF(R4195&lt;=5,"On Time","Delayed"))</f>
        <v/>
      </c>
    </row>
    <row r="4196">
      <c r="A4196">
        <f>Raw_Data!A4196</f>
        <v/>
      </c>
      <c r="B4196" s="11">
        <f>Raw_Data!B4196</f>
        <v/>
      </c>
      <c r="C4196">
        <f>Raw_Data!C4196</f>
        <v/>
      </c>
      <c r="D4196">
        <f>Raw_Data!D4196</f>
        <v/>
      </c>
      <c r="E4196">
        <f>Raw_Data!E4196</f>
        <v/>
      </c>
      <c r="F4196">
        <f>Raw_Data!F4196</f>
        <v/>
      </c>
      <c r="G4196">
        <f>Raw_Data!G4196</f>
        <v/>
      </c>
      <c r="H4196">
        <f>Raw_Data!H4196</f>
        <v/>
      </c>
      <c r="I4196">
        <f>Raw_Data!I4196</f>
        <v/>
      </c>
      <c r="J4196" s="12">
        <f>Raw_Data!J4196</f>
        <v/>
      </c>
      <c r="K4196" s="13">
        <f>Raw_Data!K4196</f>
        <v/>
      </c>
      <c r="L4196" s="12">
        <f>Raw_Data!L4196</f>
        <v/>
      </c>
      <c r="M4196" s="12">
        <f>Raw_Data!M4196</f>
        <v/>
      </c>
      <c r="N4196" s="12">
        <f>Raw_Data!N4196</f>
        <v/>
      </c>
      <c r="O4196">
        <f>Raw_Data!O4196</f>
        <v/>
      </c>
      <c r="P4196">
        <f>Raw_Data!P4196</f>
        <v/>
      </c>
      <c r="Q4196">
        <f>Raw_Data!Q4196</f>
        <v/>
      </c>
      <c r="R4196">
        <f>Raw_Data!R4196</f>
        <v/>
      </c>
      <c r="S4196">
        <f>Raw_Data!S4196</f>
        <v/>
      </c>
      <c r="T4196">
        <f>YEAR(B4196)</f>
        <v/>
      </c>
      <c r="U4196">
        <f>MONTH(B4196)</f>
        <v/>
      </c>
      <c r="V4196">
        <f>TEXT(B4196,"mmm")</f>
        <v/>
      </c>
      <c r="W4196" s="15">
        <f>IFERROR(N4196/L4196,0)</f>
        <v/>
      </c>
      <c r="X4196">
        <f>IF(K4196=0,"No Discount",IF(K4196&lt;=5%,"Low",IF(K4196&lt;=15%,"Medium","High")))</f>
        <v/>
      </c>
      <c r="Y4196">
        <f>IF(L4196&gt;=20000,"High Value",IF(L4196&gt;=5000,"Medium Value","Low Value"))</f>
        <v/>
      </c>
      <c r="Z4196">
        <f>IF(R4196&lt;=3,"Fast",IF(R4196&lt;=5,"On Time","Delayed"))</f>
        <v/>
      </c>
    </row>
    <row r="4197">
      <c r="A4197">
        <f>Raw_Data!A4197</f>
        <v/>
      </c>
      <c r="B4197" s="11">
        <f>Raw_Data!B4197</f>
        <v/>
      </c>
      <c r="C4197">
        <f>Raw_Data!C4197</f>
        <v/>
      </c>
      <c r="D4197">
        <f>Raw_Data!D4197</f>
        <v/>
      </c>
      <c r="E4197">
        <f>Raw_Data!E4197</f>
        <v/>
      </c>
      <c r="F4197">
        <f>Raw_Data!F4197</f>
        <v/>
      </c>
      <c r="G4197">
        <f>Raw_Data!G4197</f>
        <v/>
      </c>
      <c r="H4197">
        <f>Raw_Data!H4197</f>
        <v/>
      </c>
      <c r="I4197">
        <f>Raw_Data!I4197</f>
        <v/>
      </c>
      <c r="J4197" s="12">
        <f>Raw_Data!J4197</f>
        <v/>
      </c>
      <c r="K4197" s="13">
        <f>Raw_Data!K4197</f>
        <v/>
      </c>
      <c r="L4197" s="12">
        <f>Raw_Data!L4197</f>
        <v/>
      </c>
      <c r="M4197" s="12">
        <f>Raw_Data!M4197</f>
        <v/>
      </c>
      <c r="N4197" s="12">
        <f>Raw_Data!N4197</f>
        <v/>
      </c>
      <c r="O4197">
        <f>Raw_Data!O4197</f>
        <v/>
      </c>
      <c r="P4197">
        <f>Raw_Data!P4197</f>
        <v/>
      </c>
      <c r="Q4197">
        <f>Raw_Data!Q4197</f>
        <v/>
      </c>
      <c r="R4197">
        <f>Raw_Data!R4197</f>
        <v/>
      </c>
      <c r="S4197">
        <f>Raw_Data!S4197</f>
        <v/>
      </c>
      <c r="T4197">
        <f>YEAR(B4197)</f>
        <v/>
      </c>
      <c r="U4197">
        <f>MONTH(B4197)</f>
        <v/>
      </c>
      <c r="V4197">
        <f>TEXT(B4197,"mmm")</f>
        <v/>
      </c>
      <c r="W4197" s="15">
        <f>IFERROR(N4197/L4197,0)</f>
        <v/>
      </c>
      <c r="X4197">
        <f>IF(K4197=0,"No Discount",IF(K4197&lt;=5%,"Low",IF(K4197&lt;=15%,"Medium","High")))</f>
        <v/>
      </c>
      <c r="Y4197">
        <f>IF(L4197&gt;=20000,"High Value",IF(L4197&gt;=5000,"Medium Value","Low Value"))</f>
        <v/>
      </c>
      <c r="Z4197">
        <f>IF(R4197&lt;=3,"Fast",IF(R4197&lt;=5,"On Time","Delayed"))</f>
        <v/>
      </c>
    </row>
    <row r="4198">
      <c r="A4198">
        <f>Raw_Data!A4198</f>
        <v/>
      </c>
      <c r="B4198" s="11">
        <f>Raw_Data!B4198</f>
        <v/>
      </c>
      <c r="C4198">
        <f>Raw_Data!C4198</f>
        <v/>
      </c>
      <c r="D4198">
        <f>Raw_Data!D4198</f>
        <v/>
      </c>
      <c r="E4198">
        <f>Raw_Data!E4198</f>
        <v/>
      </c>
      <c r="F4198">
        <f>Raw_Data!F4198</f>
        <v/>
      </c>
      <c r="G4198">
        <f>Raw_Data!G4198</f>
        <v/>
      </c>
      <c r="H4198">
        <f>Raw_Data!H4198</f>
        <v/>
      </c>
      <c r="I4198">
        <f>Raw_Data!I4198</f>
        <v/>
      </c>
      <c r="J4198" s="12">
        <f>Raw_Data!J4198</f>
        <v/>
      </c>
      <c r="K4198" s="13">
        <f>Raw_Data!K4198</f>
        <v/>
      </c>
      <c r="L4198" s="12">
        <f>Raw_Data!L4198</f>
        <v/>
      </c>
      <c r="M4198" s="12">
        <f>Raw_Data!M4198</f>
        <v/>
      </c>
      <c r="N4198" s="12">
        <f>Raw_Data!N4198</f>
        <v/>
      </c>
      <c r="O4198">
        <f>Raw_Data!O4198</f>
        <v/>
      </c>
      <c r="P4198">
        <f>Raw_Data!P4198</f>
        <v/>
      </c>
      <c r="Q4198">
        <f>Raw_Data!Q4198</f>
        <v/>
      </c>
      <c r="R4198">
        <f>Raw_Data!R4198</f>
        <v/>
      </c>
      <c r="S4198">
        <f>Raw_Data!S4198</f>
        <v/>
      </c>
      <c r="T4198">
        <f>YEAR(B4198)</f>
        <v/>
      </c>
      <c r="U4198">
        <f>MONTH(B4198)</f>
        <v/>
      </c>
      <c r="V4198">
        <f>TEXT(B4198,"mmm")</f>
        <v/>
      </c>
      <c r="W4198" s="15">
        <f>IFERROR(N4198/L4198,0)</f>
        <v/>
      </c>
      <c r="X4198">
        <f>IF(K4198=0,"No Discount",IF(K4198&lt;=5%,"Low",IF(K4198&lt;=15%,"Medium","High")))</f>
        <v/>
      </c>
      <c r="Y4198">
        <f>IF(L4198&gt;=20000,"High Value",IF(L4198&gt;=5000,"Medium Value","Low Value"))</f>
        <v/>
      </c>
      <c r="Z4198">
        <f>IF(R4198&lt;=3,"Fast",IF(R4198&lt;=5,"On Time","Delayed"))</f>
        <v/>
      </c>
    </row>
    <row r="4199">
      <c r="A4199">
        <f>Raw_Data!A4199</f>
        <v/>
      </c>
      <c r="B4199" s="11">
        <f>Raw_Data!B4199</f>
        <v/>
      </c>
      <c r="C4199">
        <f>Raw_Data!C4199</f>
        <v/>
      </c>
      <c r="D4199">
        <f>Raw_Data!D4199</f>
        <v/>
      </c>
      <c r="E4199">
        <f>Raw_Data!E4199</f>
        <v/>
      </c>
      <c r="F4199">
        <f>Raw_Data!F4199</f>
        <v/>
      </c>
      <c r="G4199">
        <f>Raw_Data!G4199</f>
        <v/>
      </c>
      <c r="H4199">
        <f>Raw_Data!H4199</f>
        <v/>
      </c>
      <c r="I4199">
        <f>Raw_Data!I4199</f>
        <v/>
      </c>
      <c r="J4199" s="12">
        <f>Raw_Data!J4199</f>
        <v/>
      </c>
      <c r="K4199" s="13">
        <f>Raw_Data!K4199</f>
        <v/>
      </c>
      <c r="L4199" s="12">
        <f>Raw_Data!L4199</f>
        <v/>
      </c>
      <c r="M4199" s="12">
        <f>Raw_Data!M4199</f>
        <v/>
      </c>
      <c r="N4199" s="12">
        <f>Raw_Data!N4199</f>
        <v/>
      </c>
      <c r="O4199">
        <f>Raw_Data!O4199</f>
        <v/>
      </c>
      <c r="P4199">
        <f>Raw_Data!P4199</f>
        <v/>
      </c>
      <c r="Q4199">
        <f>Raw_Data!Q4199</f>
        <v/>
      </c>
      <c r="R4199">
        <f>Raw_Data!R4199</f>
        <v/>
      </c>
      <c r="S4199">
        <f>Raw_Data!S4199</f>
        <v/>
      </c>
      <c r="T4199">
        <f>YEAR(B4199)</f>
        <v/>
      </c>
      <c r="U4199">
        <f>MONTH(B4199)</f>
        <v/>
      </c>
      <c r="V4199">
        <f>TEXT(B4199,"mmm")</f>
        <v/>
      </c>
      <c r="W4199" s="15">
        <f>IFERROR(N4199/L4199,0)</f>
        <v/>
      </c>
      <c r="X4199">
        <f>IF(K4199=0,"No Discount",IF(K4199&lt;=5%,"Low",IF(K4199&lt;=15%,"Medium","High")))</f>
        <v/>
      </c>
      <c r="Y4199">
        <f>IF(L4199&gt;=20000,"High Value",IF(L4199&gt;=5000,"Medium Value","Low Value"))</f>
        <v/>
      </c>
      <c r="Z4199">
        <f>IF(R4199&lt;=3,"Fast",IF(R4199&lt;=5,"On Time","Delayed"))</f>
        <v/>
      </c>
    </row>
    <row r="4200">
      <c r="A4200">
        <f>Raw_Data!A4200</f>
        <v/>
      </c>
      <c r="B4200" s="11">
        <f>Raw_Data!B4200</f>
        <v/>
      </c>
      <c r="C4200">
        <f>Raw_Data!C4200</f>
        <v/>
      </c>
      <c r="D4200">
        <f>Raw_Data!D4200</f>
        <v/>
      </c>
      <c r="E4200">
        <f>Raw_Data!E4200</f>
        <v/>
      </c>
      <c r="F4200">
        <f>Raw_Data!F4200</f>
        <v/>
      </c>
      <c r="G4200">
        <f>Raw_Data!G4200</f>
        <v/>
      </c>
      <c r="H4200">
        <f>Raw_Data!H4200</f>
        <v/>
      </c>
      <c r="I4200">
        <f>Raw_Data!I4200</f>
        <v/>
      </c>
      <c r="J4200" s="12">
        <f>Raw_Data!J4200</f>
        <v/>
      </c>
      <c r="K4200" s="13">
        <f>Raw_Data!K4200</f>
        <v/>
      </c>
      <c r="L4200" s="12">
        <f>Raw_Data!L4200</f>
        <v/>
      </c>
      <c r="M4200" s="12">
        <f>Raw_Data!M4200</f>
        <v/>
      </c>
      <c r="N4200" s="12">
        <f>Raw_Data!N4200</f>
        <v/>
      </c>
      <c r="O4200">
        <f>Raw_Data!O4200</f>
        <v/>
      </c>
      <c r="P4200">
        <f>Raw_Data!P4200</f>
        <v/>
      </c>
      <c r="Q4200">
        <f>Raw_Data!Q4200</f>
        <v/>
      </c>
      <c r="R4200">
        <f>Raw_Data!R4200</f>
        <v/>
      </c>
      <c r="S4200">
        <f>Raw_Data!S4200</f>
        <v/>
      </c>
      <c r="T4200">
        <f>YEAR(B4200)</f>
        <v/>
      </c>
      <c r="U4200">
        <f>MONTH(B4200)</f>
        <v/>
      </c>
      <c r="V4200">
        <f>TEXT(B4200,"mmm")</f>
        <v/>
      </c>
      <c r="W4200" s="15">
        <f>IFERROR(N4200/L4200,0)</f>
        <v/>
      </c>
      <c r="X4200">
        <f>IF(K4200=0,"No Discount",IF(K4200&lt;=5%,"Low",IF(K4200&lt;=15%,"Medium","High")))</f>
        <v/>
      </c>
      <c r="Y4200">
        <f>IF(L4200&gt;=20000,"High Value",IF(L4200&gt;=5000,"Medium Value","Low Value"))</f>
        <v/>
      </c>
      <c r="Z4200">
        <f>IF(R4200&lt;=3,"Fast",IF(R4200&lt;=5,"On Time","Delayed"))</f>
        <v/>
      </c>
    </row>
    <row r="4201">
      <c r="A4201">
        <f>Raw_Data!A4201</f>
        <v/>
      </c>
      <c r="B4201" s="11">
        <f>Raw_Data!B4201</f>
        <v/>
      </c>
      <c r="C4201">
        <f>Raw_Data!C4201</f>
        <v/>
      </c>
      <c r="D4201">
        <f>Raw_Data!D4201</f>
        <v/>
      </c>
      <c r="E4201">
        <f>Raw_Data!E4201</f>
        <v/>
      </c>
      <c r="F4201">
        <f>Raw_Data!F4201</f>
        <v/>
      </c>
      <c r="G4201">
        <f>Raw_Data!G4201</f>
        <v/>
      </c>
      <c r="H4201">
        <f>Raw_Data!H4201</f>
        <v/>
      </c>
      <c r="I4201">
        <f>Raw_Data!I4201</f>
        <v/>
      </c>
      <c r="J4201" s="12">
        <f>Raw_Data!J4201</f>
        <v/>
      </c>
      <c r="K4201" s="13">
        <f>Raw_Data!K4201</f>
        <v/>
      </c>
      <c r="L4201" s="12">
        <f>Raw_Data!L4201</f>
        <v/>
      </c>
      <c r="M4201" s="12">
        <f>Raw_Data!M4201</f>
        <v/>
      </c>
      <c r="N4201" s="12">
        <f>Raw_Data!N4201</f>
        <v/>
      </c>
      <c r="O4201">
        <f>Raw_Data!O4201</f>
        <v/>
      </c>
      <c r="P4201">
        <f>Raw_Data!P4201</f>
        <v/>
      </c>
      <c r="Q4201">
        <f>Raw_Data!Q4201</f>
        <v/>
      </c>
      <c r="R4201">
        <f>Raw_Data!R4201</f>
        <v/>
      </c>
      <c r="S4201">
        <f>Raw_Data!S4201</f>
        <v/>
      </c>
      <c r="T4201">
        <f>YEAR(B4201)</f>
        <v/>
      </c>
      <c r="U4201">
        <f>MONTH(B4201)</f>
        <v/>
      </c>
      <c r="V4201">
        <f>TEXT(B4201,"mmm")</f>
        <v/>
      </c>
      <c r="W4201" s="15">
        <f>IFERROR(N4201/L4201,0)</f>
        <v/>
      </c>
      <c r="X4201">
        <f>IF(K4201=0,"No Discount",IF(K4201&lt;=5%,"Low",IF(K4201&lt;=15%,"Medium","High")))</f>
        <v/>
      </c>
      <c r="Y4201">
        <f>IF(L4201&gt;=20000,"High Value",IF(L4201&gt;=5000,"Medium Value","Low Value"))</f>
        <v/>
      </c>
      <c r="Z4201">
        <f>IF(R4201&lt;=3,"Fast",IF(R4201&lt;=5,"On Time","Delayed"))</f>
        <v/>
      </c>
    </row>
    <row r="4202">
      <c r="A4202">
        <f>Raw_Data!A4202</f>
        <v/>
      </c>
      <c r="B4202" s="11">
        <f>Raw_Data!B4202</f>
        <v/>
      </c>
      <c r="C4202">
        <f>Raw_Data!C4202</f>
        <v/>
      </c>
      <c r="D4202">
        <f>Raw_Data!D4202</f>
        <v/>
      </c>
      <c r="E4202">
        <f>Raw_Data!E4202</f>
        <v/>
      </c>
      <c r="F4202">
        <f>Raw_Data!F4202</f>
        <v/>
      </c>
      <c r="G4202">
        <f>Raw_Data!G4202</f>
        <v/>
      </c>
      <c r="H4202">
        <f>Raw_Data!H4202</f>
        <v/>
      </c>
      <c r="I4202">
        <f>Raw_Data!I4202</f>
        <v/>
      </c>
      <c r="J4202" s="12">
        <f>Raw_Data!J4202</f>
        <v/>
      </c>
      <c r="K4202" s="13">
        <f>Raw_Data!K4202</f>
        <v/>
      </c>
      <c r="L4202" s="12">
        <f>Raw_Data!L4202</f>
        <v/>
      </c>
      <c r="M4202" s="12">
        <f>Raw_Data!M4202</f>
        <v/>
      </c>
      <c r="N4202" s="12">
        <f>Raw_Data!N4202</f>
        <v/>
      </c>
      <c r="O4202">
        <f>Raw_Data!O4202</f>
        <v/>
      </c>
      <c r="P4202">
        <f>Raw_Data!P4202</f>
        <v/>
      </c>
      <c r="Q4202">
        <f>Raw_Data!Q4202</f>
        <v/>
      </c>
      <c r="R4202">
        <f>Raw_Data!R4202</f>
        <v/>
      </c>
      <c r="S4202">
        <f>Raw_Data!S4202</f>
        <v/>
      </c>
      <c r="T4202">
        <f>YEAR(B4202)</f>
        <v/>
      </c>
      <c r="U4202">
        <f>MONTH(B4202)</f>
        <v/>
      </c>
      <c r="V4202">
        <f>TEXT(B4202,"mmm")</f>
        <v/>
      </c>
      <c r="W4202" s="15">
        <f>IFERROR(N4202/L4202,0)</f>
        <v/>
      </c>
      <c r="X4202">
        <f>IF(K4202=0,"No Discount",IF(K4202&lt;=5%,"Low",IF(K4202&lt;=15%,"Medium","High")))</f>
        <v/>
      </c>
      <c r="Y4202">
        <f>IF(L4202&gt;=20000,"High Value",IF(L4202&gt;=5000,"Medium Value","Low Value"))</f>
        <v/>
      </c>
      <c r="Z4202">
        <f>IF(R4202&lt;=3,"Fast",IF(R4202&lt;=5,"On Time","Delayed"))</f>
        <v/>
      </c>
    </row>
    <row r="4203">
      <c r="A4203">
        <f>Raw_Data!A4203</f>
        <v/>
      </c>
      <c r="B4203" s="11">
        <f>Raw_Data!B4203</f>
        <v/>
      </c>
      <c r="C4203">
        <f>Raw_Data!C4203</f>
        <v/>
      </c>
      <c r="D4203">
        <f>Raw_Data!D4203</f>
        <v/>
      </c>
      <c r="E4203">
        <f>Raw_Data!E4203</f>
        <v/>
      </c>
      <c r="F4203">
        <f>Raw_Data!F4203</f>
        <v/>
      </c>
      <c r="G4203">
        <f>Raw_Data!G4203</f>
        <v/>
      </c>
      <c r="H4203">
        <f>Raw_Data!H4203</f>
        <v/>
      </c>
      <c r="I4203">
        <f>Raw_Data!I4203</f>
        <v/>
      </c>
      <c r="J4203" s="12">
        <f>Raw_Data!J4203</f>
        <v/>
      </c>
      <c r="K4203" s="13">
        <f>Raw_Data!K4203</f>
        <v/>
      </c>
      <c r="L4203" s="12">
        <f>Raw_Data!L4203</f>
        <v/>
      </c>
      <c r="M4203" s="12">
        <f>Raw_Data!M4203</f>
        <v/>
      </c>
      <c r="N4203" s="12">
        <f>Raw_Data!N4203</f>
        <v/>
      </c>
      <c r="O4203">
        <f>Raw_Data!O4203</f>
        <v/>
      </c>
      <c r="P4203">
        <f>Raw_Data!P4203</f>
        <v/>
      </c>
      <c r="Q4203">
        <f>Raw_Data!Q4203</f>
        <v/>
      </c>
      <c r="R4203">
        <f>Raw_Data!R4203</f>
        <v/>
      </c>
      <c r="S4203">
        <f>Raw_Data!S4203</f>
        <v/>
      </c>
      <c r="T4203">
        <f>YEAR(B4203)</f>
        <v/>
      </c>
      <c r="U4203">
        <f>MONTH(B4203)</f>
        <v/>
      </c>
      <c r="V4203">
        <f>TEXT(B4203,"mmm")</f>
        <v/>
      </c>
      <c r="W4203" s="15">
        <f>IFERROR(N4203/L4203,0)</f>
        <v/>
      </c>
      <c r="X4203">
        <f>IF(K4203=0,"No Discount",IF(K4203&lt;=5%,"Low",IF(K4203&lt;=15%,"Medium","High")))</f>
        <v/>
      </c>
      <c r="Y4203">
        <f>IF(L4203&gt;=20000,"High Value",IF(L4203&gt;=5000,"Medium Value","Low Value"))</f>
        <v/>
      </c>
      <c r="Z4203">
        <f>IF(R4203&lt;=3,"Fast",IF(R4203&lt;=5,"On Time","Delayed"))</f>
        <v/>
      </c>
    </row>
    <row r="4204">
      <c r="A4204">
        <f>Raw_Data!A4204</f>
        <v/>
      </c>
      <c r="B4204" s="11">
        <f>Raw_Data!B4204</f>
        <v/>
      </c>
      <c r="C4204">
        <f>Raw_Data!C4204</f>
        <v/>
      </c>
      <c r="D4204">
        <f>Raw_Data!D4204</f>
        <v/>
      </c>
      <c r="E4204">
        <f>Raw_Data!E4204</f>
        <v/>
      </c>
      <c r="F4204">
        <f>Raw_Data!F4204</f>
        <v/>
      </c>
      <c r="G4204">
        <f>Raw_Data!G4204</f>
        <v/>
      </c>
      <c r="H4204">
        <f>Raw_Data!H4204</f>
        <v/>
      </c>
      <c r="I4204">
        <f>Raw_Data!I4204</f>
        <v/>
      </c>
      <c r="J4204" s="12">
        <f>Raw_Data!J4204</f>
        <v/>
      </c>
      <c r="K4204" s="13">
        <f>Raw_Data!K4204</f>
        <v/>
      </c>
      <c r="L4204" s="12">
        <f>Raw_Data!L4204</f>
        <v/>
      </c>
      <c r="M4204" s="12">
        <f>Raw_Data!M4204</f>
        <v/>
      </c>
      <c r="N4204" s="12">
        <f>Raw_Data!N4204</f>
        <v/>
      </c>
      <c r="O4204">
        <f>Raw_Data!O4204</f>
        <v/>
      </c>
      <c r="P4204">
        <f>Raw_Data!P4204</f>
        <v/>
      </c>
      <c r="Q4204">
        <f>Raw_Data!Q4204</f>
        <v/>
      </c>
      <c r="R4204">
        <f>Raw_Data!R4204</f>
        <v/>
      </c>
      <c r="S4204">
        <f>Raw_Data!S4204</f>
        <v/>
      </c>
      <c r="T4204">
        <f>YEAR(B4204)</f>
        <v/>
      </c>
      <c r="U4204">
        <f>MONTH(B4204)</f>
        <v/>
      </c>
      <c r="V4204">
        <f>TEXT(B4204,"mmm")</f>
        <v/>
      </c>
      <c r="W4204" s="15">
        <f>IFERROR(N4204/L4204,0)</f>
        <v/>
      </c>
      <c r="X4204">
        <f>IF(K4204=0,"No Discount",IF(K4204&lt;=5%,"Low",IF(K4204&lt;=15%,"Medium","High")))</f>
        <v/>
      </c>
      <c r="Y4204">
        <f>IF(L4204&gt;=20000,"High Value",IF(L4204&gt;=5000,"Medium Value","Low Value"))</f>
        <v/>
      </c>
      <c r="Z4204">
        <f>IF(R4204&lt;=3,"Fast",IF(R4204&lt;=5,"On Time","Delayed"))</f>
        <v/>
      </c>
    </row>
    <row r="4205">
      <c r="A4205">
        <f>Raw_Data!A4205</f>
        <v/>
      </c>
      <c r="B4205" s="11">
        <f>Raw_Data!B4205</f>
        <v/>
      </c>
      <c r="C4205">
        <f>Raw_Data!C4205</f>
        <v/>
      </c>
      <c r="D4205">
        <f>Raw_Data!D4205</f>
        <v/>
      </c>
      <c r="E4205">
        <f>Raw_Data!E4205</f>
        <v/>
      </c>
      <c r="F4205">
        <f>Raw_Data!F4205</f>
        <v/>
      </c>
      <c r="G4205">
        <f>Raw_Data!G4205</f>
        <v/>
      </c>
      <c r="H4205">
        <f>Raw_Data!H4205</f>
        <v/>
      </c>
      <c r="I4205">
        <f>Raw_Data!I4205</f>
        <v/>
      </c>
      <c r="J4205" s="12">
        <f>Raw_Data!J4205</f>
        <v/>
      </c>
      <c r="K4205" s="13">
        <f>Raw_Data!K4205</f>
        <v/>
      </c>
      <c r="L4205" s="12">
        <f>Raw_Data!L4205</f>
        <v/>
      </c>
      <c r="M4205" s="12">
        <f>Raw_Data!M4205</f>
        <v/>
      </c>
      <c r="N4205" s="12">
        <f>Raw_Data!N4205</f>
        <v/>
      </c>
      <c r="O4205">
        <f>Raw_Data!O4205</f>
        <v/>
      </c>
      <c r="P4205">
        <f>Raw_Data!P4205</f>
        <v/>
      </c>
      <c r="Q4205">
        <f>Raw_Data!Q4205</f>
        <v/>
      </c>
      <c r="R4205">
        <f>Raw_Data!R4205</f>
        <v/>
      </c>
      <c r="S4205">
        <f>Raw_Data!S4205</f>
        <v/>
      </c>
      <c r="T4205">
        <f>YEAR(B4205)</f>
        <v/>
      </c>
      <c r="U4205">
        <f>MONTH(B4205)</f>
        <v/>
      </c>
      <c r="V4205">
        <f>TEXT(B4205,"mmm")</f>
        <v/>
      </c>
      <c r="W4205" s="15">
        <f>IFERROR(N4205/L4205,0)</f>
        <v/>
      </c>
      <c r="X4205">
        <f>IF(K4205=0,"No Discount",IF(K4205&lt;=5%,"Low",IF(K4205&lt;=15%,"Medium","High")))</f>
        <v/>
      </c>
      <c r="Y4205">
        <f>IF(L4205&gt;=20000,"High Value",IF(L4205&gt;=5000,"Medium Value","Low Value"))</f>
        <v/>
      </c>
      <c r="Z4205">
        <f>IF(R4205&lt;=3,"Fast",IF(R4205&lt;=5,"On Time","Delayed"))</f>
        <v/>
      </c>
    </row>
    <row r="4206">
      <c r="A4206">
        <f>Raw_Data!A4206</f>
        <v/>
      </c>
      <c r="B4206" s="11">
        <f>Raw_Data!B4206</f>
        <v/>
      </c>
      <c r="C4206">
        <f>Raw_Data!C4206</f>
        <v/>
      </c>
      <c r="D4206">
        <f>Raw_Data!D4206</f>
        <v/>
      </c>
      <c r="E4206">
        <f>Raw_Data!E4206</f>
        <v/>
      </c>
      <c r="F4206">
        <f>Raw_Data!F4206</f>
        <v/>
      </c>
      <c r="G4206">
        <f>Raw_Data!G4206</f>
        <v/>
      </c>
      <c r="H4206">
        <f>Raw_Data!H4206</f>
        <v/>
      </c>
      <c r="I4206">
        <f>Raw_Data!I4206</f>
        <v/>
      </c>
      <c r="J4206" s="12">
        <f>Raw_Data!J4206</f>
        <v/>
      </c>
      <c r="K4206" s="13">
        <f>Raw_Data!K4206</f>
        <v/>
      </c>
      <c r="L4206" s="12">
        <f>Raw_Data!L4206</f>
        <v/>
      </c>
      <c r="M4206" s="12">
        <f>Raw_Data!M4206</f>
        <v/>
      </c>
      <c r="N4206" s="12">
        <f>Raw_Data!N4206</f>
        <v/>
      </c>
      <c r="O4206">
        <f>Raw_Data!O4206</f>
        <v/>
      </c>
      <c r="P4206">
        <f>Raw_Data!P4206</f>
        <v/>
      </c>
      <c r="Q4206">
        <f>Raw_Data!Q4206</f>
        <v/>
      </c>
      <c r="R4206">
        <f>Raw_Data!R4206</f>
        <v/>
      </c>
      <c r="S4206">
        <f>Raw_Data!S4206</f>
        <v/>
      </c>
      <c r="T4206">
        <f>YEAR(B4206)</f>
        <v/>
      </c>
      <c r="U4206">
        <f>MONTH(B4206)</f>
        <v/>
      </c>
      <c r="V4206">
        <f>TEXT(B4206,"mmm")</f>
        <v/>
      </c>
      <c r="W4206" s="15">
        <f>IFERROR(N4206/L4206,0)</f>
        <v/>
      </c>
      <c r="X4206">
        <f>IF(K4206=0,"No Discount",IF(K4206&lt;=5%,"Low",IF(K4206&lt;=15%,"Medium","High")))</f>
        <v/>
      </c>
      <c r="Y4206">
        <f>IF(L4206&gt;=20000,"High Value",IF(L4206&gt;=5000,"Medium Value","Low Value"))</f>
        <v/>
      </c>
      <c r="Z4206">
        <f>IF(R4206&lt;=3,"Fast",IF(R4206&lt;=5,"On Time","Delayed"))</f>
        <v/>
      </c>
    </row>
    <row r="4207">
      <c r="A4207">
        <f>Raw_Data!A4207</f>
        <v/>
      </c>
      <c r="B4207" s="11">
        <f>Raw_Data!B4207</f>
        <v/>
      </c>
      <c r="C4207">
        <f>Raw_Data!C4207</f>
        <v/>
      </c>
      <c r="D4207">
        <f>Raw_Data!D4207</f>
        <v/>
      </c>
      <c r="E4207">
        <f>Raw_Data!E4207</f>
        <v/>
      </c>
      <c r="F4207">
        <f>Raw_Data!F4207</f>
        <v/>
      </c>
      <c r="G4207">
        <f>Raw_Data!G4207</f>
        <v/>
      </c>
      <c r="H4207">
        <f>Raw_Data!H4207</f>
        <v/>
      </c>
      <c r="I4207">
        <f>Raw_Data!I4207</f>
        <v/>
      </c>
      <c r="J4207" s="12">
        <f>Raw_Data!J4207</f>
        <v/>
      </c>
      <c r="K4207" s="13">
        <f>Raw_Data!K4207</f>
        <v/>
      </c>
      <c r="L4207" s="12">
        <f>Raw_Data!L4207</f>
        <v/>
      </c>
      <c r="M4207" s="12">
        <f>Raw_Data!M4207</f>
        <v/>
      </c>
      <c r="N4207" s="12">
        <f>Raw_Data!N4207</f>
        <v/>
      </c>
      <c r="O4207">
        <f>Raw_Data!O4207</f>
        <v/>
      </c>
      <c r="P4207">
        <f>Raw_Data!P4207</f>
        <v/>
      </c>
      <c r="Q4207">
        <f>Raw_Data!Q4207</f>
        <v/>
      </c>
      <c r="R4207">
        <f>Raw_Data!R4207</f>
        <v/>
      </c>
      <c r="S4207">
        <f>Raw_Data!S4207</f>
        <v/>
      </c>
      <c r="T4207">
        <f>YEAR(B4207)</f>
        <v/>
      </c>
      <c r="U4207">
        <f>MONTH(B4207)</f>
        <v/>
      </c>
      <c r="V4207">
        <f>TEXT(B4207,"mmm")</f>
        <v/>
      </c>
      <c r="W4207" s="15">
        <f>IFERROR(N4207/L4207,0)</f>
        <v/>
      </c>
      <c r="X4207">
        <f>IF(K4207=0,"No Discount",IF(K4207&lt;=5%,"Low",IF(K4207&lt;=15%,"Medium","High")))</f>
        <v/>
      </c>
      <c r="Y4207">
        <f>IF(L4207&gt;=20000,"High Value",IF(L4207&gt;=5000,"Medium Value","Low Value"))</f>
        <v/>
      </c>
      <c r="Z4207">
        <f>IF(R4207&lt;=3,"Fast",IF(R4207&lt;=5,"On Time","Delayed"))</f>
        <v/>
      </c>
    </row>
    <row r="4208">
      <c r="A4208">
        <f>Raw_Data!A4208</f>
        <v/>
      </c>
      <c r="B4208" s="11">
        <f>Raw_Data!B4208</f>
        <v/>
      </c>
      <c r="C4208">
        <f>Raw_Data!C4208</f>
        <v/>
      </c>
      <c r="D4208">
        <f>Raw_Data!D4208</f>
        <v/>
      </c>
      <c r="E4208">
        <f>Raw_Data!E4208</f>
        <v/>
      </c>
      <c r="F4208">
        <f>Raw_Data!F4208</f>
        <v/>
      </c>
      <c r="G4208">
        <f>Raw_Data!G4208</f>
        <v/>
      </c>
      <c r="H4208">
        <f>Raw_Data!H4208</f>
        <v/>
      </c>
      <c r="I4208">
        <f>Raw_Data!I4208</f>
        <v/>
      </c>
      <c r="J4208" s="12">
        <f>Raw_Data!J4208</f>
        <v/>
      </c>
      <c r="K4208" s="13">
        <f>Raw_Data!K4208</f>
        <v/>
      </c>
      <c r="L4208" s="12">
        <f>Raw_Data!L4208</f>
        <v/>
      </c>
      <c r="M4208" s="12">
        <f>Raw_Data!M4208</f>
        <v/>
      </c>
      <c r="N4208" s="12">
        <f>Raw_Data!N4208</f>
        <v/>
      </c>
      <c r="O4208">
        <f>Raw_Data!O4208</f>
        <v/>
      </c>
      <c r="P4208">
        <f>Raw_Data!P4208</f>
        <v/>
      </c>
      <c r="Q4208">
        <f>Raw_Data!Q4208</f>
        <v/>
      </c>
      <c r="R4208">
        <f>Raw_Data!R4208</f>
        <v/>
      </c>
      <c r="S4208">
        <f>Raw_Data!S4208</f>
        <v/>
      </c>
      <c r="T4208">
        <f>YEAR(B4208)</f>
        <v/>
      </c>
      <c r="U4208">
        <f>MONTH(B4208)</f>
        <v/>
      </c>
      <c r="V4208">
        <f>TEXT(B4208,"mmm")</f>
        <v/>
      </c>
      <c r="W4208" s="15">
        <f>IFERROR(N4208/L4208,0)</f>
        <v/>
      </c>
      <c r="X4208">
        <f>IF(K4208=0,"No Discount",IF(K4208&lt;=5%,"Low",IF(K4208&lt;=15%,"Medium","High")))</f>
        <v/>
      </c>
      <c r="Y4208">
        <f>IF(L4208&gt;=20000,"High Value",IF(L4208&gt;=5000,"Medium Value","Low Value"))</f>
        <v/>
      </c>
      <c r="Z4208">
        <f>IF(R4208&lt;=3,"Fast",IF(R4208&lt;=5,"On Time","Delayed"))</f>
        <v/>
      </c>
    </row>
    <row r="4209">
      <c r="A4209">
        <f>Raw_Data!A4209</f>
        <v/>
      </c>
      <c r="B4209" s="11">
        <f>Raw_Data!B4209</f>
        <v/>
      </c>
      <c r="C4209">
        <f>Raw_Data!C4209</f>
        <v/>
      </c>
      <c r="D4209">
        <f>Raw_Data!D4209</f>
        <v/>
      </c>
      <c r="E4209">
        <f>Raw_Data!E4209</f>
        <v/>
      </c>
      <c r="F4209">
        <f>Raw_Data!F4209</f>
        <v/>
      </c>
      <c r="G4209">
        <f>Raw_Data!G4209</f>
        <v/>
      </c>
      <c r="H4209">
        <f>Raw_Data!H4209</f>
        <v/>
      </c>
      <c r="I4209">
        <f>Raw_Data!I4209</f>
        <v/>
      </c>
      <c r="J4209" s="12">
        <f>Raw_Data!J4209</f>
        <v/>
      </c>
      <c r="K4209" s="13">
        <f>Raw_Data!K4209</f>
        <v/>
      </c>
      <c r="L4209" s="12">
        <f>Raw_Data!L4209</f>
        <v/>
      </c>
      <c r="M4209" s="12">
        <f>Raw_Data!M4209</f>
        <v/>
      </c>
      <c r="N4209" s="12">
        <f>Raw_Data!N4209</f>
        <v/>
      </c>
      <c r="O4209">
        <f>Raw_Data!O4209</f>
        <v/>
      </c>
      <c r="P4209">
        <f>Raw_Data!P4209</f>
        <v/>
      </c>
      <c r="Q4209">
        <f>Raw_Data!Q4209</f>
        <v/>
      </c>
      <c r="R4209">
        <f>Raw_Data!R4209</f>
        <v/>
      </c>
      <c r="S4209">
        <f>Raw_Data!S4209</f>
        <v/>
      </c>
      <c r="T4209">
        <f>YEAR(B4209)</f>
        <v/>
      </c>
      <c r="U4209">
        <f>MONTH(B4209)</f>
        <v/>
      </c>
      <c r="V4209">
        <f>TEXT(B4209,"mmm")</f>
        <v/>
      </c>
      <c r="W4209" s="15">
        <f>IFERROR(N4209/L4209,0)</f>
        <v/>
      </c>
      <c r="X4209">
        <f>IF(K4209=0,"No Discount",IF(K4209&lt;=5%,"Low",IF(K4209&lt;=15%,"Medium","High")))</f>
        <v/>
      </c>
      <c r="Y4209">
        <f>IF(L4209&gt;=20000,"High Value",IF(L4209&gt;=5000,"Medium Value","Low Value"))</f>
        <v/>
      </c>
      <c r="Z4209">
        <f>IF(R4209&lt;=3,"Fast",IF(R4209&lt;=5,"On Time","Delayed"))</f>
        <v/>
      </c>
    </row>
    <row r="4210">
      <c r="A4210">
        <f>Raw_Data!A4210</f>
        <v/>
      </c>
      <c r="B4210" s="11">
        <f>Raw_Data!B4210</f>
        <v/>
      </c>
      <c r="C4210">
        <f>Raw_Data!C4210</f>
        <v/>
      </c>
      <c r="D4210">
        <f>Raw_Data!D4210</f>
        <v/>
      </c>
      <c r="E4210">
        <f>Raw_Data!E4210</f>
        <v/>
      </c>
      <c r="F4210">
        <f>Raw_Data!F4210</f>
        <v/>
      </c>
      <c r="G4210">
        <f>Raw_Data!G4210</f>
        <v/>
      </c>
      <c r="H4210">
        <f>Raw_Data!H4210</f>
        <v/>
      </c>
      <c r="I4210">
        <f>Raw_Data!I4210</f>
        <v/>
      </c>
      <c r="J4210" s="12">
        <f>Raw_Data!J4210</f>
        <v/>
      </c>
      <c r="K4210" s="13">
        <f>Raw_Data!K4210</f>
        <v/>
      </c>
      <c r="L4210" s="12">
        <f>Raw_Data!L4210</f>
        <v/>
      </c>
      <c r="M4210" s="12">
        <f>Raw_Data!M4210</f>
        <v/>
      </c>
      <c r="N4210" s="12">
        <f>Raw_Data!N4210</f>
        <v/>
      </c>
      <c r="O4210">
        <f>Raw_Data!O4210</f>
        <v/>
      </c>
      <c r="P4210">
        <f>Raw_Data!P4210</f>
        <v/>
      </c>
      <c r="Q4210">
        <f>Raw_Data!Q4210</f>
        <v/>
      </c>
      <c r="R4210">
        <f>Raw_Data!R4210</f>
        <v/>
      </c>
      <c r="S4210">
        <f>Raw_Data!S4210</f>
        <v/>
      </c>
      <c r="T4210">
        <f>YEAR(B4210)</f>
        <v/>
      </c>
      <c r="U4210">
        <f>MONTH(B4210)</f>
        <v/>
      </c>
      <c r="V4210">
        <f>TEXT(B4210,"mmm")</f>
        <v/>
      </c>
      <c r="W4210" s="15">
        <f>IFERROR(N4210/L4210,0)</f>
        <v/>
      </c>
      <c r="X4210">
        <f>IF(K4210=0,"No Discount",IF(K4210&lt;=5%,"Low",IF(K4210&lt;=15%,"Medium","High")))</f>
        <v/>
      </c>
      <c r="Y4210">
        <f>IF(L4210&gt;=20000,"High Value",IF(L4210&gt;=5000,"Medium Value","Low Value"))</f>
        <v/>
      </c>
      <c r="Z4210">
        <f>IF(R4210&lt;=3,"Fast",IF(R4210&lt;=5,"On Time","Delayed"))</f>
        <v/>
      </c>
    </row>
    <row r="4211">
      <c r="A4211">
        <f>Raw_Data!A4211</f>
        <v/>
      </c>
      <c r="B4211" s="11">
        <f>Raw_Data!B4211</f>
        <v/>
      </c>
      <c r="C4211">
        <f>Raw_Data!C4211</f>
        <v/>
      </c>
      <c r="D4211">
        <f>Raw_Data!D4211</f>
        <v/>
      </c>
      <c r="E4211">
        <f>Raw_Data!E4211</f>
        <v/>
      </c>
      <c r="F4211">
        <f>Raw_Data!F4211</f>
        <v/>
      </c>
      <c r="G4211">
        <f>Raw_Data!G4211</f>
        <v/>
      </c>
      <c r="H4211">
        <f>Raw_Data!H4211</f>
        <v/>
      </c>
      <c r="I4211">
        <f>Raw_Data!I4211</f>
        <v/>
      </c>
      <c r="J4211" s="12">
        <f>Raw_Data!J4211</f>
        <v/>
      </c>
      <c r="K4211" s="13">
        <f>Raw_Data!K4211</f>
        <v/>
      </c>
      <c r="L4211" s="12">
        <f>Raw_Data!L4211</f>
        <v/>
      </c>
      <c r="M4211" s="12">
        <f>Raw_Data!M4211</f>
        <v/>
      </c>
      <c r="N4211" s="12">
        <f>Raw_Data!N4211</f>
        <v/>
      </c>
      <c r="O4211">
        <f>Raw_Data!O4211</f>
        <v/>
      </c>
      <c r="P4211">
        <f>Raw_Data!P4211</f>
        <v/>
      </c>
      <c r="Q4211">
        <f>Raw_Data!Q4211</f>
        <v/>
      </c>
      <c r="R4211">
        <f>Raw_Data!R4211</f>
        <v/>
      </c>
      <c r="S4211">
        <f>Raw_Data!S4211</f>
        <v/>
      </c>
      <c r="T4211">
        <f>YEAR(B4211)</f>
        <v/>
      </c>
      <c r="U4211">
        <f>MONTH(B4211)</f>
        <v/>
      </c>
      <c r="V4211">
        <f>TEXT(B4211,"mmm")</f>
        <v/>
      </c>
      <c r="W4211" s="15">
        <f>IFERROR(N4211/L4211,0)</f>
        <v/>
      </c>
      <c r="X4211">
        <f>IF(K4211=0,"No Discount",IF(K4211&lt;=5%,"Low",IF(K4211&lt;=15%,"Medium","High")))</f>
        <v/>
      </c>
      <c r="Y4211">
        <f>IF(L4211&gt;=20000,"High Value",IF(L4211&gt;=5000,"Medium Value","Low Value"))</f>
        <v/>
      </c>
      <c r="Z4211">
        <f>IF(R4211&lt;=3,"Fast",IF(R4211&lt;=5,"On Time","Delayed"))</f>
        <v/>
      </c>
    </row>
    <row r="4212">
      <c r="A4212">
        <f>Raw_Data!A4212</f>
        <v/>
      </c>
      <c r="B4212" s="11">
        <f>Raw_Data!B4212</f>
        <v/>
      </c>
      <c r="C4212">
        <f>Raw_Data!C4212</f>
        <v/>
      </c>
      <c r="D4212">
        <f>Raw_Data!D4212</f>
        <v/>
      </c>
      <c r="E4212">
        <f>Raw_Data!E4212</f>
        <v/>
      </c>
      <c r="F4212">
        <f>Raw_Data!F4212</f>
        <v/>
      </c>
      <c r="G4212">
        <f>Raw_Data!G4212</f>
        <v/>
      </c>
      <c r="H4212">
        <f>Raw_Data!H4212</f>
        <v/>
      </c>
      <c r="I4212">
        <f>Raw_Data!I4212</f>
        <v/>
      </c>
      <c r="J4212" s="12">
        <f>Raw_Data!J4212</f>
        <v/>
      </c>
      <c r="K4212" s="13">
        <f>Raw_Data!K4212</f>
        <v/>
      </c>
      <c r="L4212" s="12">
        <f>Raw_Data!L4212</f>
        <v/>
      </c>
      <c r="M4212" s="12">
        <f>Raw_Data!M4212</f>
        <v/>
      </c>
      <c r="N4212" s="12">
        <f>Raw_Data!N4212</f>
        <v/>
      </c>
      <c r="O4212">
        <f>Raw_Data!O4212</f>
        <v/>
      </c>
      <c r="P4212">
        <f>Raw_Data!P4212</f>
        <v/>
      </c>
      <c r="Q4212">
        <f>Raw_Data!Q4212</f>
        <v/>
      </c>
      <c r="R4212">
        <f>Raw_Data!R4212</f>
        <v/>
      </c>
      <c r="S4212">
        <f>Raw_Data!S4212</f>
        <v/>
      </c>
      <c r="T4212">
        <f>YEAR(B4212)</f>
        <v/>
      </c>
      <c r="U4212">
        <f>MONTH(B4212)</f>
        <v/>
      </c>
      <c r="V4212">
        <f>TEXT(B4212,"mmm")</f>
        <v/>
      </c>
      <c r="W4212" s="15">
        <f>IFERROR(N4212/L4212,0)</f>
        <v/>
      </c>
      <c r="X4212">
        <f>IF(K4212=0,"No Discount",IF(K4212&lt;=5%,"Low",IF(K4212&lt;=15%,"Medium","High")))</f>
        <v/>
      </c>
      <c r="Y4212">
        <f>IF(L4212&gt;=20000,"High Value",IF(L4212&gt;=5000,"Medium Value","Low Value"))</f>
        <v/>
      </c>
      <c r="Z4212">
        <f>IF(R4212&lt;=3,"Fast",IF(R4212&lt;=5,"On Time","Delayed"))</f>
        <v/>
      </c>
    </row>
    <row r="4213">
      <c r="A4213">
        <f>Raw_Data!A4213</f>
        <v/>
      </c>
      <c r="B4213" s="11">
        <f>Raw_Data!B4213</f>
        <v/>
      </c>
      <c r="C4213">
        <f>Raw_Data!C4213</f>
        <v/>
      </c>
      <c r="D4213">
        <f>Raw_Data!D4213</f>
        <v/>
      </c>
      <c r="E4213">
        <f>Raw_Data!E4213</f>
        <v/>
      </c>
      <c r="F4213">
        <f>Raw_Data!F4213</f>
        <v/>
      </c>
      <c r="G4213">
        <f>Raw_Data!G4213</f>
        <v/>
      </c>
      <c r="H4213">
        <f>Raw_Data!H4213</f>
        <v/>
      </c>
      <c r="I4213">
        <f>Raw_Data!I4213</f>
        <v/>
      </c>
      <c r="J4213" s="12">
        <f>Raw_Data!J4213</f>
        <v/>
      </c>
      <c r="K4213" s="13">
        <f>Raw_Data!K4213</f>
        <v/>
      </c>
      <c r="L4213" s="12">
        <f>Raw_Data!L4213</f>
        <v/>
      </c>
      <c r="M4213" s="12">
        <f>Raw_Data!M4213</f>
        <v/>
      </c>
      <c r="N4213" s="12">
        <f>Raw_Data!N4213</f>
        <v/>
      </c>
      <c r="O4213">
        <f>Raw_Data!O4213</f>
        <v/>
      </c>
      <c r="P4213">
        <f>Raw_Data!P4213</f>
        <v/>
      </c>
      <c r="Q4213">
        <f>Raw_Data!Q4213</f>
        <v/>
      </c>
      <c r="R4213">
        <f>Raw_Data!R4213</f>
        <v/>
      </c>
      <c r="S4213">
        <f>Raw_Data!S4213</f>
        <v/>
      </c>
      <c r="T4213">
        <f>YEAR(B4213)</f>
        <v/>
      </c>
      <c r="U4213">
        <f>MONTH(B4213)</f>
        <v/>
      </c>
      <c r="V4213">
        <f>TEXT(B4213,"mmm")</f>
        <v/>
      </c>
      <c r="W4213" s="15">
        <f>IFERROR(N4213/L4213,0)</f>
        <v/>
      </c>
      <c r="X4213">
        <f>IF(K4213=0,"No Discount",IF(K4213&lt;=5%,"Low",IF(K4213&lt;=15%,"Medium","High")))</f>
        <v/>
      </c>
      <c r="Y4213">
        <f>IF(L4213&gt;=20000,"High Value",IF(L4213&gt;=5000,"Medium Value","Low Value"))</f>
        <v/>
      </c>
      <c r="Z4213">
        <f>IF(R4213&lt;=3,"Fast",IF(R4213&lt;=5,"On Time","Delayed"))</f>
        <v/>
      </c>
    </row>
    <row r="4214">
      <c r="A4214">
        <f>Raw_Data!A4214</f>
        <v/>
      </c>
      <c r="B4214" s="11">
        <f>Raw_Data!B4214</f>
        <v/>
      </c>
      <c r="C4214">
        <f>Raw_Data!C4214</f>
        <v/>
      </c>
      <c r="D4214">
        <f>Raw_Data!D4214</f>
        <v/>
      </c>
      <c r="E4214">
        <f>Raw_Data!E4214</f>
        <v/>
      </c>
      <c r="F4214">
        <f>Raw_Data!F4214</f>
        <v/>
      </c>
      <c r="G4214">
        <f>Raw_Data!G4214</f>
        <v/>
      </c>
      <c r="H4214">
        <f>Raw_Data!H4214</f>
        <v/>
      </c>
      <c r="I4214">
        <f>Raw_Data!I4214</f>
        <v/>
      </c>
      <c r="J4214" s="12">
        <f>Raw_Data!J4214</f>
        <v/>
      </c>
      <c r="K4214" s="13">
        <f>Raw_Data!K4214</f>
        <v/>
      </c>
      <c r="L4214" s="12">
        <f>Raw_Data!L4214</f>
        <v/>
      </c>
      <c r="M4214" s="12">
        <f>Raw_Data!M4214</f>
        <v/>
      </c>
      <c r="N4214" s="12">
        <f>Raw_Data!N4214</f>
        <v/>
      </c>
      <c r="O4214">
        <f>Raw_Data!O4214</f>
        <v/>
      </c>
      <c r="P4214">
        <f>Raw_Data!P4214</f>
        <v/>
      </c>
      <c r="Q4214">
        <f>Raw_Data!Q4214</f>
        <v/>
      </c>
      <c r="R4214">
        <f>Raw_Data!R4214</f>
        <v/>
      </c>
      <c r="S4214">
        <f>Raw_Data!S4214</f>
        <v/>
      </c>
      <c r="T4214">
        <f>YEAR(B4214)</f>
        <v/>
      </c>
      <c r="U4214">
        <f>MONTH(B4214)</f>
        <v/>
      </c>
      <c r="V4214">
        <f>TEXT(B4214,"mmm")</f>
        <v/>
      </c>
      <c r="W4214" s="15">
        <f>IFERROR(N4214/L4214,0)</f>
        <v/>
      </c>
      <c r="X4214">
        <f>IF(K4214=0,"No Discount",IF(K4214&lt;=5%,"Low",IF(K4214&lt;=15%,"Medium","High")))</f>
        <v/>
      </c>
      <c r="Y4214">
        <f>IF(L4214&gt;=20000,"High Value",IF(L4214&gt;=5000,"Medium Value","Low Value"))</f>
        <v/>
      </c>
      <c r="Z4214">
        <f>IF(R4214&lt;=3,"Fast",IF(R4214&lt;=5,"On Time","Delayed"))</f>
        <v/>
      </c>
    </row>
    <row r="4215">
      <c r="A4215">
        <f>Raw_Data!A4215</f>
        <v/>
      </c>
      <c r="B4215" s="11">
        <f>Raw_Data!B4215</f>
        <v/>
      </c>
      <c r="C4215">
        <f>Raw_Data!C4215</f>
        <v/>
      </c>
      <c r="D4215">
        <f>Raw_Data!D4215</f>
        <v/>
      </c>
      <c r="E4215">
        <f>Raw_Data!E4215</f>
        <v/>
      </c>
      <c r="F4215">
        <f>Raw_Data!F4215</f>
        <v/>
      </c>
      <c r="G4215">
        <f>Raw_Data!G4215</f>
        <v/>
      </c>
      <c r="H4215">
        <f>Raw_Data!H4215</f>
        <v/>
      </c>
      <c r="I4215">
        <f>Raw_Data!I4215</f>
        <v/>
      </c>
      <c r="J4215" s="12">
        <f>Raw_Data!J4215</f>
        <v/>
      </c>
      <c r="K4215" s="13">
        <f>Raw_Data!K4215</f>
        <v/>
      </c>
      <c r="L4215" s="12">
        <f>Raw_Data!L4215</f>
        <v/>
      </c>
      <c r="M4215" s="12">
        <f>Raw_Data!M4215</f>
        <v/>
      </c>
      <c r="N4215" s="12">
        <f>Raw_Data!N4215</f>
        <v/>
      </c>
      <c r="O4215">
        <f>Raw_Data!O4215</f>
        <v/>
      </c>
      <c r="P4215">
        <f>Raw_Data!P4215</f>
        <v/>
      </c>
      <c r="Q4215">
        <f>Raw_Data!Q4215</f>
        <v/>
      </c>
      <c r="R4215">
        <f>Raw_Data!R4215</f>
        <v/>
      </c>
      <c r="S4215">
        <f>Raw_Data!S4215</f>
        <v/>
      </c>
      <c r="T4215">
        <f>YEAR(B4215)</f>
        <v/>
      </c>
      <c r="U4215">
        <f>MONTH(B4215)</f>
        <v/>
      </c>
      <c r="V4215">
        <f>TEXT(B4215,"mmm")</f>
        <v/>
      </c>
      <c r="W4215" s="15">
        <f>IFERROR(N4215/L4215,0)</f>
        <v/>
      </c>
      <c r="X4215">
        <f>IF(K4215=0,"No Discount",IF(K4215&lt;=5%,"Low",IF(K4215&lt;=15%,"Medium","High")))</f>
        <v/>
      </c>
      <c r="Y4215">
        <f>IF(L4215&gt;=20000,"High Value",IF(L4215&gt;=5000,"Medium Value","Low Value"))</f>
        <v/>
      </c>
      <c r="Z4215">
        <f>IF(R4215&lt;=3,"Fast",IF(R4215&lt;=5,"On Time","Delayed"))</f>
        <v/>
      </c>
    </row>
    <row r="4216">
      <c r="A4216">
        <f>Raw_Data!A4216</f>
        <v/>
      </c>
      <c r="B4216" s="11">
        <f>Raw_Data!B4216</f>
        <v/>
      </c>
      <c r="C4216">
        <f>Raw_Data!C4216</f>
        <v/>
      </c>
      <c r="D4216">
        <f>Raw_Data!D4216</f>
        <v/>
      </c>
      <c r="E4216">
        <f>Raw_Data!E4216</f>
        <v/>
      </c>
      <c r="F4216">
        <f>Raw_Data!F4216</f>
        <v/>
      </c>
      <c r="G4216">
        <f>Raw_Data!G4216</f>
        <v/>
      </c>
      <c r="H4216">
        <f>Raw_Data!H4216</f>
        <v/>
      </c>
      <c r="I4216">
        <f>Raw_Data!I4216</f>
        <v/>
      </c>
      <c r="J4216" s="12">
        <f>Raw_Data!J4216</f>
        <v/>
      </c>
      <c r="K4216" s="13">
        <f>Raw_Data!K4216</f>
        <v/>
      </c>
      <c r="L4216" s="12">
        <f>Raw_Data!L4216</f>
        <v/>
      </c>
      <c r="M4216" s="12">
        <f>Raw_Data!M4216</f>
        <v/>
      </c>
      <c r="N4216" s="12">
        <f>Raw_Data!N4216</f>
        <v/>
      </c>
      <c r="O4216">
        <f>Raw_Data!O4216</f>
        <v/>
      </c>
      <c r="P4216">
        <f>Raw_Data!P4216</f>
        <v/>
      </c>
      <c r="Q4216">
        <f>Raw_Data!Q4216</f>
        <v/>
      </c>
      <c r="R4216">
        <f>Raw_Data!R4216</f>
        <v/>
      </c>
      <c r="S4216">
        <f>Raw_Data!S4216</f>
        <v/>
      </c>
      <c r="T4216">
        <f>YEAR(B4216)</f>
        <v/>
      </c>
      <c r="U4216">
        <f>MONTH(B4216)</f>
        <v/>
      </c>
      <c r="V4216">
        <f>TEXT(B4216,"mmm")</f>
        <v/>
      </c>
      <c r="W4216" s="15">
        <f>IFERROR(N4216/L4216,0)</f>
        <v/>
      </c>
      <c r="X4216">
        <f>IF(K4216=0,"No Discount",IF(K4216&lt;=5%,"Low",IF(K4216&lt;=15%,"Medium","High")))</f>
        <v/>
      </c>
      <c r="Y4216">
        <f>IF(L4216&gt;=20000,"High Value",IF(L4216&gt;=5000,"Medium Value","Low Value"))</f>
        <v/>
      </c>
      <c r="Z4216">
        <f>IF(R4216&lt;=3,"Fast",IF(R4216&lt;=5,"On Time","Delayed"))</f>
        <v/>
      </c>
    </row>
    <row r="4217">
      <c r="A4217">
        <f>Raw_Data!A4217</f>
        <v/>
      </c>
      <c r="B4217" s="11">
        <f>Raw_Data!B4217</f>
        <v/>
      </c>
      <c r="C4217">
        <f>Raw_Data!C4217</f>
        <v/>
      </c>
      <c r="D4217">
        <f>Raw_Data!D4217</f>
        <v/>
      </c>
      <c r="E4217">
        <f>Raw_Data!E4217</f>
        <v/>
      </c>
      <c r="F4217">
        <f>Raw_Data!F4217</f>
        <v/>
      </c>
      <c r="G4217">
        <f>Raw_Data!G4217</f>
        <v/>
      </c>
      <c r="H4217">
        <f>Raw_Data!H4217</f>
        <v/>
      </c>
      <c r="I4217">
        <f>Raw_Data!I4217</f>
        <v/>
      </c>
      <c r="J4217" s="12">
        <f>Raw_Data!J4217</f>
        <v/>
      </c>
      <c r="K4217" s="13">
        <f>Raw_Data!K4217</f>
        <v/>
      </c>
      <c r="L4217" s="12">
        <f>Raw_Data!L4217</f>
        <v/>
      </c>
      <c r="M4217" s="12">
        <f>Raw_Data!M4217</f>
        <v/>
      </c>
      <c r="N4217" s="12">
        <f>Raw_Data!N4217</f>
        <v/>
      </c>
      <c r="O4217">
        <f>Raw_Data!O4217</f>
        <v/>
      </c>
      <c r="P4217">
        <f>Raw_Data!P4217</f>
        <v/>
      </c>
      <c r="Q4217">
        <f>Raw_Data!Q4217</f>
        <v/>
      </c>
      <c r="R4217">
        <f>Raw_Data!R4217</f>
        <v/>
      </c>
      <c r="S4217">
        <f>Raw_Data!S4217</f>
        <v/>
      </c>
      <c r="T4217">
        <f>YEAR(B4217)</f>
        <v/>
      </c>
      <c r="U4217">
        <f>MONTH(B4217)</f>
        <v/>
      </c>
      <c r="V4217">
        <f>TEXT(B4217,"mmm")</f>
        <v/>
      </c>
      <c r="W4217" s="15">
        <f>IFERROR(N4217/L4217,0)</f>
        <v/>
      </c>
      <c r="X4217">
        <f>IF(K4217=0,"No Discount",IF(K4217&lt;=5%,"Low",IF(K4217&lt;=15%,"Medium","High")))</f>
        <v/>
      </c>
      <c r="Y4217">
        <f>IF(L4217&gt;=20000,"High Value",IF(L4217&gt;=5000,"Medium Value","Low Value"))</f>
        <v/>
      </c>
      <c r="Z4217">
        <f>IF(R4217&lt;=3,"Fast",IF(R4217&lt;=5,"On Time","Delayed"))</f>
        <v/>
      </c>
    </row>
    <row r="4218">
      <c r="A4218">
        <f>Raw_Data!A4218</f>
        <v/>
      </c>
      <c r="B4218" s="11">
        <f>Raw_Data!B4218</f>
        <v/>
      </c>
      <c r="C4218">
        <f>Raw_Data!C4218</f>
        <v/>
      </c>
      <c r="D4218">
        <f>Raw_Data!D4218</f>
        <v/>
      </c>
      <c r="E4218">
        <f>Raw_Data!E4218</f>
        <v/>
      </c>
      <c r="F4218">
        <f>Raw_Data!F4218</f>
        <v/>
      </c>
      <c r="G4218">
        <f>Raw_Data!G4218</f>
        <v/>
      </c>
      <c r="H4218">
        <f>Raw_Data!H4218</f>
        <v/>
      </c>
      <c r="I4218">
        <f>Raw_Data!I4218</f>
        <v/>
      </c>
      <c r="J4218" s="12">
        <f>Raw_Data!J4218</f>
        <v/>
      </c>
      <c r="K4218" s="13">
        <f>Raw_Data!K4218</f>
        <v/>
      </c>
      <c r="L4218" s="12">
        <f>Raw_Data!L4218</f>
        <v/>
      </c>
      <c r="M4218" s="12">
        <f>Raw_Data!M4218</f>
        <v/>
      </c>
      <c r="N4218" s="12">
        <f>Raw_Data!N4218</f>
        <v/>
      </c>
      <c r="O4218">
        <f>Raw_Data!O4218</f>
        <v/>
      </c>
      <c r="P4218">
        <f>Raw_Data!P4218</f>
        <v/>
      </c>
      <c r="Q4218">
        <f>Raw_Data!Q4218</f>
        <v/>
      </c>
      <c r="R4218">
        <f>Raw_Data!R4218</f>
        <v/>
      </c>
      <c r="S4218">
        <f>Raw_Data!S4218</f>
        <v/>
      </c>
      <c r="T4218">
        <f>YEAR(B4218)</f>
        <v/>
      </c>
      <c r="U4218">
        <f>MONTH(B4218)</f>
        <v/>
      </c>
      <c r="V4218">
        <f>TEXT(B4218,"mmm")</f>
        <v/>
      </c>
      <c r="W4218" s="15">
        <f>IFERROR(N4218/L4218,0)</f>
        <v/>
      </c>
      <c r="X4218">
        <f>IF(K4218=0,"No Discount",IF(K4218&lt;=5%,"Low",IF(K4218&lt;=15%,"Medium","High")))</f>
        <v/>
      </c>
      <c r="Y4218">
        <f>IF(L4218&gt;=20000,"High Value",IF(L4218&gt;=5000,"Medium Value","Low Value"))</f>
        <v/>
      </c>
      <c r="Z4218">
        <f>IF(R4218&lt;=3,"Fast",IF(R4218&lt;=5,"On Time","Delayed"))</f>
        <v/>
      </c>
    </row>
    <row r="4219">
      <c r="A4219">
        <f>Raw_Data!A4219</f>
        <v/>
      </c>
      <c r="B4219" s="11">
        <f>Raw_Data!B4219</f>
        <v/>
      </c>
      <c r="C4219">
        <f>Raw_Data!C4219</f>
        <v/>
      </c>
      <c r="D4219">
        <f>Raw_Data!D4219</f>
        <v/>
      </c>
      <c r="E4219">
        <f>Raw_Data!E4219</f>
        <v/>
      </c>
      <c r="F4219">
        <f>Raw_Data!F4219</f>
        <v/>
      </c>
      <c r="G4219">
        <f>Raw_Data!G4219</f>
        <v/>
      </c>
      <c r="H4219">
        <f>Raw_Data!H4219</f>
        <v/>
      </c>
      <c r="I4219">
        <f>Raw_Data!I4219</f>
        <v/>
      </c>
      <c r="J4219" s="12">
        <f>Raw_Data!J4219</f>
        <v/>
      </c>
      <c r="K4219" s="13">
        <f>Raw_Data!K4219</f>
        <v/>
      </c>
      <c r="L4219" s="12">
        <f>Raw_Data!L4219</f>
        <v/>
      </c>
      <c r="M4219" s="12">
        <f>Raw_Data!M4219</f>
        <v/>
      </c>
      <c r="N4219" s="12">
        <f>Raw_Data!N4219</f>
        <v/>
      </c>
      <c r="O4219">
        <f>Raw_Data!O4219</f>
        <v/>
      </c>
      <c r="P4219">
        <f>Raw_Data!P4219</f>
        <v/>
      </c>
      <c r="Q4219">
        <f>Raw_Data!Q4219</f>
        <v/>
      </c>
      <c r="R4219">
        <f>Raw_Data!R4219</f>
        <v/>
      </c>
      <c r="S4219">
        <f>Raw_Data!S4219</f>
        <v/>
      </c>
      <c r="T4219">
        <f>YEAR(B4219)</f>
        <v/>
      </c>
      <c r="U4219">
        <f>MONTH(B4219)</f>
        <v/>
      </c>
      <c r="V4219">
        <f>TEXT(B4219,"mmm")</f>
        <v/>
      </c>
      <c r="W4219" s="15">
        <f>IFERROR(N4219/L4219,0)</f>
        <v/>
      </c>
      <c r="X4219">
        <f>IF(K4219=0,"No Discount",IF(K4219&lt;=5%,"Low",IF(K4219&lt;=15%,"Medium","High")))</f>
        <v/>
      </c>
      <c r="Y4219">
        <f>IF(L4219&gt;=20000,"High Value",IF(L4219&gt;=5000,"Medium Value","Low Value"))</f>
        <v/>
      </c>
      <c r="Z4219">
        <f>IF(R4219&lt;=3,"Fast",IF(R4219&lt;=5,"On Time","Delayed"))</f>
        <v/>
      </c>
    </row>
    <row r="4220">
      <c r="A4220">
        <f>Raw_Data!A4220</f>
        <v/>
      </c>
      <c r="B4220" s="11">
        <f>Raw_Data!B4220</f>
        <v/>
      </c>
      <c r="C4220">
        <f>Raw_Data!C4220</f>
        <v/>
      </c>
      <c r="D4220">
        <f>Raw_Data!D4220</f>
        <v/>
      </c>
      <c r="E4220">
        <f>Raw_Data!E4220</f>
        <v/>
      </c>
      <c r="F4220">
        <f>Raw_Data!F4220</f>
        <v/>
      </c>
      <c r="G4220">
        <f>Raw_Data!G4220</f>
        <v/>
      </c>
      <c r="H4220">
        <f>Raw_Data!H4220</f>
        <v/>
      </c>
      <c r="I4220">
        <f>Raw_Data!I4220</f>
        <v/>
      </c>
      <c r="J4220" s="12">
        <f>Raw_Data!J4220</f>
        <v/>
      </c>
      <c r="K4220" s="13">
        <f>Raw_Data!K4220</f>
        <v/>
      </c>
      <c r="L4220" s="12">
        <f>Raw_Data!L4220</f>
        <v/>
      </c>
      <c r="M4220" s="12">
        <f>Raw_Data!M4220</f>
        <v/>
      </c>
      <c r="N4220" s="12">
        <f>Raw_Data!N4220</f>
        <v/>
      </c>
      <c r="O4220">
        <f>Raw_Data!O4220</f>
        <v/>
      </c>
      <c r="P4220">
        <f>Raw_Data!P4220</f>
        <v/>
      </c>
      <c r="Q4220">
        <f>Raw_Data!Q4220</f>
        <v/>
      </c>
      <c r="R4220">
        <f>Raw_Data!R4220</f>
        <v/>
      </c>
      <c r="S4220">
        <f>Raw_Data!S4220</f>
        <v/>
      </c>
      <c r="T4220">
        <f>YEAR(B4220)</f>
        <v/>
      </c>
      <c r="U4220">
        <f>MONTH(B4220)</f>
        <v/>
      </c>
      <c r="V4220">
        <f>TEXT(B4220,"mmm")</f>
        <v/>
      </c>
      <c r="W4220" s="15">
        <f>IFERROR(N4220/L4220,0)</f>
        <v/>
      </c>
      <c r="X4220">
        <f>IF(K4220=0,"No Discount",IF(K4220&lt;=5%,"Low",IF(K4220&lt;=15%,"Medium","High")))</f>
        <v/>
      </c>
      <c r="Y4220">
        <f>IF(L4220&gt;=20000,"High Value",IF(L4220&gt;=5000,"Medium Value","Low Value"))</f>
        <v/>
      </c>
      <c r="Z4220">
        <f>IF(R4220&lt;=3,"Fast",IF(R4220&lt;=5,"On Time","Delayed"))</f>
        <v/>
      </c>
    </row>
    <row r="4221">
      <c r="A4221">
        <f>Raw_Data!A4221</f>
        <v/>
      </c>
      <c r="B4221" s="11">
        <f>Raw_Data!B4221</f>
        <v/>
      </c>
      <c r="C4221">
        <f>Raw_Data!C4221</f>
        <v/>
      </c>
      <c r="D4221">
        <f>Raw_Data!D4221</f>
        <v/>
      </c>
      <c r="E4221">
        <f>Raw_Data!E4221</f>
        <v/>
      </c>
      <c r="F4221">
        <f>Raw_Data!F4221</f>
        <v/>
      </c>
      <c r="G4221">
        <f>Raw_Data!G4221</f>
        <v/>
      </c>
      <c r="H4221">
        <f>Raw_Data!H4221</f>
        <v/>
      </c>
      <c r="I4221">
        <f>Raw_Data!I4221</f>
        <v/>
      </c>
      <c r="J4221" s="12">
        <f>Raw_Data!J4221</f>
        <v/>
      </c>
      <c r="K4221" s="13">
        <f>Raw_Data!K4221</f>
        <v/>
      </c>
      <c r="L4221" s="12">
        <f>Raw_Data!L4221</f>
        <v/>
      </c>
      <c r="M4221" s="12">
        <f>Raw_Data!M4221</f>
        <v/>
      </c>
      <c r="N4221" s="12">
        <f>Raw_Data!N4221</f>
        <v/>
      </c>
      <c r="O4221">
        <f>Raw_Data!O4221</f>
        <v/>
      </c>
      <c r="P4221">
        <f>Raw_Data!P4221</f>
        <v/>
      </c>
      <c r="Q4221">
        <f>Raw_Data!Q4221</f>
        <v/>
      </c>
      <c r="R4221">
        <f>Raw_Data!R4221</f>
        <v/>
      </c>
      <c r="S4221">
        <f>Raw_Data!S4221</f>
        <v/>
      </c>
      <c r="T4221">
        <f>YEAR(B4221)</f>
        <v/>
      </c>
      <c r="U4221">
        <f>MONTH(B4221)</f>
        <v/>
      </c>
      <c r="V4221">
        <f>TEXT(B4221,"mmm")</f>
        <v/>
      </c>
      <c r="W4221" s="15">
        <f>IFERROR(N4221/L4221,0)</f>
        <v/>
      </c>
      <c r="X4221">
        <f>IF(K4221=0,"No Discount",IF(K4221&lt;=5%,"Low",IF(K4221&lt;=15%,"Medium","High")))</f>
        <v/>
      </c>
      <c r="Y4221">
        <f>IF(L4221&gt;=20000,"High Value",IF(L4221&gt;=5000,"Medium Value","Low Value"))</f>
        <v/>
      </c>
      <c r="Z4221">
        <f>IF(R4221&lt;=3,"Fast",IF(R4221&lt;=5,"On Time","Delayed"))</f>
        <v/>
      </c>
    </row>
    <row r="4222">
      <c r="A4222">
        <f>Raw_Data!A4222</f>
        <v/>
      </c>
      <c r="B4222" s="11">
        <f>Raw_Data!B4222</f>
        <v/>
      </c>
      <c r="C4222">
        <f>Raw_Data!C4222</f>
        <v/>
      </c>
      <c r="D4222">
        <f>Raw_Data!D4222</f>
        <v/>
      </c>
      <c r="E4222">
        <f>Raw_Data!E4222</f>
        <v/>
      </c>
      <c r="F4222">
        <f>Raw_Data!F4222</f>
        <v/>
      </c>
      <c r="G4222">
        <f>Raw_Data!G4222</f>
        <v/>
      </c>
      <c r="H4222">
        <f>Raw_Data!H4222</f>
        <v/>
      </c>
      <c r="I4222">
        <f>Raw_Data!I4222</f>
        <v/>
      </c>
      <c r="J4222" s="12">
        <f>Raw_Data!J4222</f>
        <v/>
      </c>
      <c r="K4222" s="13">
        <f>Raw_Data!K4222</f>
        <v/>
      </c>
      <c r="L4222" s="12">
        <f>Raw_Data!L4222</f>
        <v/>
      </c>
      <c r="M4222" s="12">
        <f>Raw_Data!M4222</f>
        <v/>
      </c>
      <c r="N4222" s="12">
        <f>Raw_Data!N4222</f>
        <v/>
      </c>
      <c r="O4222">
        <f>Raw_Data!O4222</f>
        <v/>
      </c>
      <c r="P4222">
        <f>Raw_Data!P4222</f>
        <v/>
      </c>
      <c r="Q4222">
        <f>Raw_Data!Q4222</f>
        <v/>
      </c>
      <c r="R4222">
        <f>Raw_Data!R4222</f>
        <v/>
      </c>
      <c r="S4222">
        <f>Raw_Data!S4222</f>
        <v/>
      </c>
      <c r="T4222">
        <f>YEAR(B4222)</f>
        <v/>
      </c>
      <c r="U4222">
        <f>MONTH(B4222)</f>
        <v/>
      </c>
      <c r="V4222">
        <f>TEXT(B4222,"mmm")</f>
        <v/>
      </c>
      <c r="W4222" s="15">
        <f>IFERROR(N4222/L4222,0)</f>
        <v/>
      </c>
      <c r="X4222">
        <f>IF(K4222=0,"No Discount",IF(K4222&lt;=5%,"Low",IF(K4222&lt;=15%,"Medium","High")))</f>
        <v/>
      </c>
      <c r="Y4222">
        <f>IF(L4222&gt;=20000,"High Value",IF(L4222&gt;=5000,"Medium Value","Low Value"))</f>
        <v/>
      </c>
      <c r="Z4222">
        <f>IF(R4222&lt;=3,"Fast",IF(R4222&lt;=5,"On Time","Delayed"))</f>
        <v/>
      </c>
    </row>
    <row r="4223">
      <c r="A4223">
        <f>Raw_Data!A4223</f>
        <v/>
      </c>
      <c r="B4223" s="11">
        <f>Raw_Data!B4223</f>
        <v/>
      </c>
      <c r="C4223">
        <f>Raw_Data!C4223</f>
        <v/>
      </c>
      <c r="D4223">
        <f>Raw_Data!D4223</f>
        <v/>
      </c>
      <c r="E4223">
        <f>Raw_Data!E4223</f>
        <v/>
      </c>
      <c r="F4223">
        <f>Raw_Data!F4223</f>
        <v/>
      </c>
      <c r="G4223">
        <f>Raw_Data!G4223</f>
        <v/>
      </c>
      <c r="H4223">
        <f>Raw_Data!H4223</f>
        <v/>
      </c>
      <c r="I4223">
        <f>Raw_Data!I4223</f>
        <v/>
      </c>
      <c r="J4223" s="12">
        <f>Raw_Data!J4223</f>
        <v/>
      </c>
      <c r="K4223" s="13">
        <f>Raw_Data!K4223</f>
        <v/>
      </c>
      <c r="L4223" s="12">
        <f>Raw_Data!L4223</f>
        <v/>
      </c>
      <c r="M4223" s="12">
        <f>Raw_Data!M4223</f>
        <v/>
      </c>
      <c r="N4223" s="12">
        <f>Raw_Data!N4223</f>
        <v/>
      </c>
      <c r="O4223">
        <f>Raw_Data!O4223</f>
        <v/>
      </c>
      <c r="P4223">
        <f>Raw_Data!P4223</f>
        <v/>
      </c>
      <c r="Q4223">
        <f>Raw_Data!Q4223</f>
        <v/>
      </c>
      <c r="R4223">
        <f>Raw_Data!R4223</f>
        <v/>
      </c>
      <c r="S4223">
        <f>Raw_Data!S4223</f>
        <v/>
      </c>
      <c r="T4223">
        <f>YEAR(B4223)</f>
        <v/>
      </c>
      <c r="U4223">
        <f>MONTH(B4223)</f>
        <v/>
      </c>
      <c r="V4223">
        <f>TEXT(B4223,"mmm")</f>
        <v/>
      </c>
      <c r="W4223" s="15">
        <f>IFERROR(N4223/L4223,0)</f>
        <v/>
      </c>
      <c r="X4223">
        <f>IF(K4223=0,"No Discount",IF(K4223&lt;=5%,"Low",IF(K4223&lt;=15%,"Medium","High")))</f>
        <v/>
      </c>
      <c r="Y4223">
        <f>IF(L4223&gt;=20000,"High Value",IF(L4223&gt;=5000,"Medium Value","Low Value"))</f>
        <v/>
      </c>
      <c r="Z4223">
        <f>IF(R4223&lt;=3,"Fast",IF(R4223&lt;=5,"On Time","Delayed"))</f>
        <v/>
      </c>
    </row>
    <row r="4224">
      <c r="A4224">
        <f>Raw_Data!A4224</f>
        <v/>
      </c>
      <c r="B4224" s="11">
        <f>Raw_Data!B4224</f>
        <v/>
      </c>
      <c r="C4224">
        <f>Raw_Data!C4224</f>
        <v/>
      </c>
      <c r="D4224">
        <f>Raw_Data!D4224</f>
        <v/>
      </c>
      <c r="E4224">
        <f>Raw_Data!E4224</f>
        <v/>
      </c>
      <c r="F4224">
        <f>Raw_Data!F4224</f>
        <v/>
      </c>
      <c r="G4224">
        <f>Raw_Data!G4224</f>
        <v/>
      </c>
      <c r="H4224">
        <f>Raw_Data!H4224</f>
        <v/>
      </c>
      <c r="I4224">
        <f>Raw_Data!I4224</f>
        <v/>
      </c>
      <c r="J4224" s="12">
        <f>Raw_Data!J4224</f>
        <v/>
      </c>
      <c r="K4224" s="13">
        <f>Raw_Data!K4224</f>
        <v/>
      </c>
      <c r="L4224" s="12">
        <f>Raw_Data!L4224</f>
        <v/>
      </c>
      <c r="M4224" s="12">
        <f>Raw_Data!M4224</f>
        <v/>
      </c>
      <c r="N4224" s="12">
        <f>Raw_Data!N4224</f>
        <v/>
      </c>
      <c r="O4224">
        <f>Raw_Data!O4224</f>
        <v/>
      </c>
      <c r="P4224">
        <f>Raw_Data!P4224</f>
        <v/>
      </c>
      <c r="Q4224">
        <f>Raw_Data!Q4224</f>
        <v/>
      </c>
      <c r="R4224">
        <f>Raw_Data!R4224</f>
        <v/>
      </c>
      <c r="S4224">
        <f>Raw_Data!S4224</f>
        <v/>
      </c>
      <c r="T4224">
        <f>YEAR(B4224)</f>
        <v/>
      </c>
      <c r="U4224">
        <f>MONTH(B4224)</f>
        <v/>
      </c>
      <c r="V4224">
        <f>TEXT(B4224,"mmm")</f>
        <v/>
      </c>
      <c r="W4224" s="15">
        <f>IFERROR(N4224/L4224,0)</f>
        <v/>
      </c>
      <c r="X4224">
        <f>IF(K4224=0,"No Discount",IF(K4224&lt;=5%,"Low",IF(K4224&lt;=15%,"Medium","High")))</f>
        <v/>
      </c>
      <c r="Y4224">
        <f>IF(L4224&gt;=20000,"High Value",IF(L4224&gt;=5000,"Medium Value","Low Value"))</f>
        <v/>
      </c>
      <c r="Z4224">
        <f>IF(R4224&lt;=3,"Fast",IF(R4224&lt;=5,"On Time","Delayed"))</f>
        <v/>
      </c>
    </row>
    <row r="4225">
      <c r="A4225">
        <f>Raw_Data!A4225</f>
        <v/>
      </c>
      <c r="B4225" s="11">
        <f>Raw_Data!B4225</f>
        <v/>
      </c>
      <c r="C4225">
        <f>Raw_Data!C4225</f>
        <v/>
      </c>
      <c r="D4225">
        <f>Raw_Data!D4225</f>
        <v/>
      </c>
      <c r="E4225">
        <f>Raw_Data!E4225</f>
        <v/>
      </c>
      <c r="F4225">
        <f>Raw_Data!F4225</f>
        <v/>
      </c>
      <c r="G4225">
        <f>Raw_Data!G4225</f>
        <v/>
      </c>
      <c r="H4225">
        <f>Raw_Data!H4225</f>
        <v/>
      </c>
      <c r="I4225">
        <f>Raw_Data!I4225</f>
        <v/>
      </c>
      <c r="J4225" s="12">
        <f>Raw_Data!J4225</f>
        <v/>
      </c>
      <c r="K4225" s="13">
        <f>Raw_Data!K4225</f>
        <v/>
      </c>
      <c r="L4225" s="12">
        <f>Raw_Data!L4225</f>
        <v/>
      </c>
      <c r="M4225" s="12">
        <f>Raw_Data!M4225</f>
        <v/>
      </c>
      <c r="N4225" s="12">
        <f>Raw_Data!N4225</f>
        <v/>
      </c>
      <c r="O4225">
        <f>Raw_Data!O4225</f>
        <v/>
      </c>
      <c r="P4225">
        <f>Raw_Data!P4225</f>
        <v/>
      </c>
      <c r="Q4225">
        <f>Raw_Data!Q4225</f>
        <v/>
      </c>
      <c r="R4225">
        <f>Raw_Data!R4225</f>
        <v/>
      </c>
      <c r="S4225">
        <f>Raw_Data!S4225</f>
        <v/>
      </c>
      <c r="T4225">
        <f>YEAR(B4225)</f>
        <v/>
      </c>
      <c r="U4225">
        <f>MONTH(B4225)</f>
        <v/>
      </c>
      <c r="V4225">
        <f>TEXT(B4225,"mmm")</f>
        <v/>
      </c>
      <c r="W4225" s="15">
        <f>IFERROR(N4225/L4225,0)</f>
        <v/>
      </c>
      <c r="X4225">
        <f>IF(K4225=0,"No Discount",IF(K4225&lt;=5%,"Low",IF(K4225&lt;=15%,"Medium","High")))</f>
        <v/>
      </c>
      <c r="Y4225">
        <f>IF(L4225&gt;=20000,"High Value",IF(L4225&gt;=5000,"Medium Value","Low Value"))</f>
        <v/>
      </c>
      <c r="Z4225">
        <f>IF(R4225&lt;=3,"Fast",IF(R4225&lt;=5,"On Time","Delayed"))</f>
        <v/>
      </c>
    </row>
    <row r="4226">
      <c r="A4226">
        <f>Raw_Data!A4226</f>
        <v/>
      </c>
      <c r="B4226" s="11">
        <f>Raw_Data!B4226</f>
        <v/>
      </c>
      <c r="C4226">
        <f>Raw_Data!C4226</f>
        <v/>
      </c>
      <c r="D4226">
        <f>Raw_Data!D4226</f>
        <v/>
      </c>
      <c r="E4226">
        <f>Raw_Data!E4226</f>
        <v/>
      </c>
      <c r="F4226">
        <f>Raw_Data!F4226</f>
        <v/>
      </c>
      <c r="G4226">
        <f>Raw_Data!G4226</f>
        <v/>
      </c>
      <c r="H4226">
        <f>Raw_Data!H4226</f>
        <v/>
      </c>
      <c r="I4226">
        <f>Raw_Data!I4226</f>
        <v/>
      </c>
      <c r="J4226" s="12">
        <f>Raw_Data!J4226</f>
        <v/>
      </c>
      <c r="K4226" s="13">
        <f>Raw_Data!K4226</f>
        <v/>
      </c>
      <c r="L4226" s="12">
        <f>Raw_Data!L4226</f>
        <v/>
      </c>
      <c r="M4226" s="12">
        <f>Raw_Data!M4226</f>
        <v/>
      </c>
      <c r="N4226" s="12">
        <f>Raw_Data!N4226</f>
        <v/>
      </c>
      <c r="O4226">
        <f>Raw_Data!O4226</f>
        <v/>
      </c>
      <c r="P4226">
        <f>Raw_Data!P4226</f>
        <v/>
      </c>
      <c r="Q4226">
        <f>Raw_Data!Q4226</f>
        <v/>
      </c>
      <c r="R4226">
        <f>Raw_Data!R4226</f>
        <v/>
      </c>
      <c r="S4226">
        <f>Raw_Data!S4226</f>
        <v/>
      </c>
      <c r="T4226">
        <f>YEAR(B4226)</f>
        <v/>
      </c>
      <c r="U4226">
        <f>MONTH(B4226)</f>
        <v/>
      </c>
      <c r="V4226">
        <f>TEXT(B4226,"mmm")</f>
        <v/>
      </c>
      <c r="W4226" s="15">
        <f>IFERROR(N4226/L4226,0)</f>
        <v/>
      </c>
      <c r="X4226">
        <f>IF(K4226=0,"No Discount",IF(K4226&lt;=5%,"Low",IF(K4226&lt;=15%,"Medium","High")))</f>
        <v/>
      </c>
      <c r="Y4226">
        <f>IF(L4226&gt;=20000,"High Value",IF(L4226&gt;=5000,"Medium Value","Low Value"))</f>
        <v/>
      </c>
      <c r="Z4226">
        <f>IF(R4226&lt;=3,"Fast",IF(R4226&lt;=5,"On Time","Delayed"))</f>
        <v/>
      </c>
    </row>
    <row r="4227">
      <c r="A4227">
        <f>Raw_Data!A4227</f>
        <v/>
      </c>
      <c r="B4227" s="11">
        <f>Raw_Data!B4227</f>
        <v/>
      </c>
      <c r="C4227">
        <f>Raw_Data!C4227</f>
        <v/>
      </c>
      <c r="D4227">
        <f>Raw_Data!D4227</f>
        <v/>
      </c>
      <c r="E4227">
        <f>Raw_Data!E4227</f>
        <v/>
      </c>
      <c r="F4227">
        <f>Raw_Data!F4227</f>
        <v/>
      </c>
      <c r="G4227">
        <f>Raw_Data!G4227</f>
        <v/>
      </c>
      <c r="H4227">
        <f>Raw_Data!H4227</f>
        <v/>
      </c>
      <c r="I4227">
        <f>Raw_Data!I4227</f>
        <v/>
      </c>
      <c r="J4227" s="12">
        <f>Raw_Data!J4227</f>
        <v/>
      </c>
      <c r="K4227" s="13">
        <f>Raw_Data!K4227</f>
        <v/>
      </c>
      <c r="L4227" s="12">
        <f>Raw_Data!L4227</f>
        <v/>
      </c>
      <c r="M4227" s="12">
        <f>Raw_Data!M4227</f>
        <v/>
      </c>
      <c r="N4227" s="12">
        <f>Raw_Data!N4227</f>
        <v/>
      </c>
      <c r="O4227">
        <f>Raw_Data!O4227</f>
        <v/>
      </c>
      <c r="P4227">
        <f>Raw_Data!P4227</f>
        <v/>
      </c>
      <c r="Q4227">
        <f>Raw_Data!Q4227</f>
        <v/>
      </c>
      <c r="R4227">
        <f>Raw_Data!R4227</f>
        <v/>
      </c>
      <c r="S4227">
        <f>Raw_Data!S4227</f>
        <v/>
      </c>
      <c r="T4227">
        <f>YEAR(B4227)</f>
        <v/>
      </c>
      <c r="U4227">
        <f>MONTH(B4227)</f>
        <v/>
      </c>
      <c r="V4227">
        <f>TEXT(B4227,"mmm")</f>
        <v/>
      </c>
      <c r="W4227" s="15">
        <f>IFERROR(N4227/L4227,0)</f>
        <v/>
      </c>
      <c r="X4227">
        <f>IF(K4227=0,"No Discount",IF(K4227&lt;=5%,"Low",IF(K4227&lt;=15%,"Medium","High")))</f>
        <v/>
      </c>
      <c r="Y4227">
        <f>IF(L4227&gt;=20000,"High Value",IF(L4227&gt;=5000,"Medium Value","Low Value"))</f>
        <v/>
      </c>
      <c r="Z4227">
        <f>IF(R4227&lt;=3,"Fast",IF(R4227&lt;=5,"On Time","Delayed"))</f>
        <v/>
      </c>
    </row>
    <row r="4228">
      <c r="A4228">
        <f>Raw_Data!A4228</f>
        <v/>
      </c>
      <c r="B4228" s="11">
        <f>Raw_Data!B4228</f>
        <v/>
      </c>
      <c r="C4228">
        <f>Raw_Data!C4228</f>
        <v/>
      </c>
      <c r="D4228">
        <f>Raw_Data!D4228</f>
        <v/>
      </c>
      <c r="E4228">
        <f>Raw_Data!E4228</f>
        <v/>
      </c>
      <c r="F4228">
        <f>Raw_Data!F4228</f>
        <v/>
      </c>
      <c r="G4228">
        <f>Raw_Data!G4228</f>
        <v/>
      </c>
      <c r="H4228">
        <f>Raw_Data!H4228</f>
        <v/>
      </c>
      <c r="I4228">
        <f>Raw_Data!I4228</f>
        <v/>
      </c>
      <c r="J4228" s="12">
        <f>Raw_Data!J4228</f>
        <v/>
      </c>
      <c r="K4228" s="13">
        <f>Raw_Data!K4228</f>
        <v/>
      </c>
      <c r="L4228" s="12">
        <f>Raw_Data!L4228</f>
        <v/>
      </c>
      <c r="M4228" s="12">
        <f>Raw_Data!M4228</f>
        <v/>
      </c>
      <c r="N4228" s="12">
        <f>Raw_Data!N4228</f>
        <v/>
      </c>
      <c r="O4228">
        <f>Raw_Data!O4228</f>
        <v/>
      </c>
      <c r="P4228">
        <f>Raw_Data!P4228</f>
        <v/>
      </c>
      <c r="Q4228">
        <f>Raw_Data!Q4228</f>
        <v/>
      </c>
      <c r="R4228">
        <f>Raw_Data!R4228</f>
        <v/>
      </c>
      <c r="S4228">
        <f>Raw_Data!S4228</f>
        <v/>
      </c>
      <c r="T4228">
        <f>YEAR(B4228)</f>
        <v/>
      </c>
      <c r="U4228">
        <f>MONTH(B4228)</f>
        <v/>
      </c>
      <c r="V4228">
        <f>TEXT(B4228,"mmm")</f>
        <v/>
      </c>
      <c r="W4228" s="15">
        <f>IFERROR(N4228/L4228,0)</f>
        <v/>
      </c>
      <c r="X4228">
        <f>IF(K4228=0,"No Discount",IF(K4228&lt;=5%,"Low",IF(K4228&lt;=15%,"Medium","High")))</f>
        <v/>
      </c>
      <c r="Y4228">
        <f>IF(L4228&gt;=20000,"High Value",IF(L4228&gt;=5000,"Medium Value","Low Value"))</f>
        <v/>
      </c>
      <c r="Z4228">
        <f>IF(R4228&lt;=3,"Fast",IF(R4228&lt;=5,"On Time","Delayed"))</f>
        <v/>
      </c>
    </row>
    <row r="4229">
      <c r="A4229">
        <f>Raw_Data!A4229</f>
        <v/>
      </c>
      <c r="B4229" s="11">
        <f>Raw_Data!B4229</f>
        <v/>
      </c>
      <c r="C4229">
        <f>Raw_Data!C4229</f>
        <v/>
      </c>
      <c r="D4229">
        <f>Raw_Data!D4229</f>
        <v/>
      </c>
      <c r="E4229">
        <f>Raw_Data!E4229</f>
        <v/>
      </c>
      <c r="F4229">
        <f>Raw_Data!F4229</f>
        <v/>
      </c>
      <c r="G4229">
        <f>Raw_Data!G4229</f>
        <v/>
      </c>
      <c r="H4229">
        <f>Raw_Data!H4229</f>
        <v/>
      </c>
      <c r="I4229">
        <f>Raw_Data!I4229</f>
        <v/>
      </c>
      <c r="J4229" s="12">
        <f>Raw_Data!J4229</f>
        <v/>
      </c>
      <c r="K4229" s="13">
        <f>Raw_Data!K4229</f>
        <v/>
      </c>
      <c r="L4229" s="12">
        <f>Raw_Data!L4229</f>
        <v/>
      </c>
      <c r="M4229" s="12">
        <f>Raw_Data!M4229</f>
        <v/>
      </c>
      <c r="N4229" s="12">
        <f>Raw_Data!N4229</f>
        <v/>
      </c>
      <c r="O4229">
        <f>Raw_Data!O4229</f>
        <v/>
      </c>
      <c r="P4229">
        <f>Raw_Data!P4229</f>
        <v/>
      </c>
      <c r="Q4229">
        <f>Raw_Data!Q4229</f>
        <v/>
      </c>
      <c r="R4229">
        <f>Raw_Data!R4229</f>
        <v/>
      </c>
      <c r="S4229">
        <f>Raw_Data!S4229</f>
        <v/>
      </c>
      <c r="T4229">
        <f>YEAR(B4229)</f>
        <v/>
      </c>
      <c r="U4229">
        <f>MONTH(B4229)</f>
        <v/>
      </c>
      <c r="V4229">
        <f>TEXT(B4229,"mmm")</f>
        <v/>
      </c>
      <c r="W4229" s="15">
        <f>IFERROR(N4229/L4229,0)</f>
        <v/>
      </c>
      <c r="X4229">
        <f>IF(K4229=0,"No Discount",IF(K4229&lt;=5%,"Low",IF(K4229&lt;=15%,"Medium","High")))</f>
        <v/>
      </c>
      <c r="Y4229">
        <f>IF(L4229&gt;=20000,"High Value",IF(L4229&gt;=5000,"Medium Value","Low Value"))</f>
        <v/>
      </c>
      <c r="Z4229">
        <f>IF(R4229&lt;=3,"Fast",IF(R4229&lt;=5,"On Time","Delayed"))</f>
        <v/>
      </c>
    </row>
    <row r="4230">
      <c r="A4230">
        <f>Raw_Data!A4230</f>
        <v/>
      </c>
      <c r="B4230" s="11">
        <f>Raw_Data!B4230</f>
        <v/>
      </c>
      <c r="C4230">
        <f>Raw_Data!C4230</f>
        <v/>
      </c>
      <c r="D4230">
        <f>Raw_Data!D4230</f>
        <v/>
      </c>
      <c r="E4230">
        <f>Raw_Data!E4230</f>
        <v/>
      </c>
      <c r="F4230">
        <f>Raw_Data!F4230</f>
        <v/>
      </c>
      <c r="G4230">
        <f>Raw_Data!G4230</f>
        <v/>
      </c>
      <c r="H4230">
        <f>Raw_Data!H4230</f>
        <v/>
      </c>
      <c r="I4230">
        <f>Raw_Data!I4230</f>
        <v/>
      </c>
      <c r="J4230" s="12">
        <f>Raw_Data!J4230</f>
        <v/>
      </c>
      <c r="K4230" s="13">
        <f>Raw_Data!K4230</f>
        <v/>
      </c>
      <c r="L4230" s="12">
        <f>Raw_Data!L4230</f>
        <v/>
      </c>
      <c r="M4230" s="12">
        <f>Raw_Data!M4230</f>
        <v/>
      </c>
      <c r="N4230" s="12">
        <f>Raw_Data!N4230</f>
        <v/>
      </c>
      <c r="O4230">
        <f>Raw_Data!O4230</f>
        <v/>
      </c>
      <c r="P4230">
        <f>Raw_Data!P4230</f>
        <v/>
      </c>
      <c r="Q4230">
        <f>Raw_Data!Q4230</f>
        <v/>
      </c>
      <c r="R4230">
        <f>Raw_Data!R4230</f>
        <v/>
      </c>
      <c r="S4230">
        <f>Raw_Data!S4230</f>
        <v/>
      </c>
      <c r="T4230">
        <f>YEAR(B4230)</f>
        <v/>
      </c>
      <c r="U4230">
        <f>MONTH(B4230)</f>
        <v/>
      </c>
      <c r="V4230">
        <f>TEXT(B4230,"mmm")</f>
        <v/>
      </c>
      <c r="W4230" s="15">
        <f>IFERROR(N4230/L4230,0)</f>
        <v/>
      </c>
      <c r="X4230">
        <f>IF(K4230=0,"No Discount",IF(K4230&lt;=5%,"Low",IF(K4230&lt;=15%,"Medium","High")))</f>
        <v/>
      </c>
      <c r="Y4230">
        <f>IF(L4230&gt;=20000,"High Value",IF(L4230&gt;=5000,"Medium Value","Low Value"))</f>
        <v/>
      </c>
      <c r="Z4230">
        <f>IF(R4230&lt;=3,"Fast",IF(R4230&lt;=5,"On Time","Delayed"))</f>
        <v/>
      </c>
    </row>
    <row r="4231">
      <c r="A4231">
        <f>Raw_Data!A4231</f>
        <v/>
      </c>
      <c r="B4231" s="11">
        <f>Raw_Data!B4231</f>
        <v/>
      </c>
      <c r="C4231">
        <f>Raw_Data!C4231</f>
        <v/>
      </c>
      <c r="D4231">
        <f>Raw_Data!D4231</f>
        <v/>
      </c>
      <c r="E4231">
        <f>Raw_Data!E4231</f>
        <v/>
      </c>
      <c r="F4231">
        <f>Raw_Data!F4231</f>
        <v/>
      </c>
      <c r="G4231">
        <f>Raw_Data!G4231</f>
        <v/>
      </c>
      <c r="H4231">
        <f>Raw_Data!H4231</f>
        <v/>
      </c>
      <c r="I4231">
        <f>Raw_Data!I4231</f>
        <v/>
      </c>
      <c r="J4231" s="12">
        <f>Raw_Data!J4231</f>
        <v/>
      </c>
      <c r="K4231" s="13">
        <f>Raw_Data!K4231</f>
        <v/>
      </c>
      <c r="L4231" s="12">
        <f>Raw_Data!L4231</f>
        <v/>
      </c>
      <c r="M4231" s="12">
        <f>Raw_Data!M4231</f>
        <v/>
      </c>
      <c r="N4231" s="12">
        <f>Raw_Data!N4231</f>
        <v/>
      </c>
      <c r="O4231">
        <f>Raw_Data!O4231</f>
        <v/>
      </c>
      <c r="P4231">
        <f>Raw_Data!P4231</f>
        <v/>
      </c>
      <c r="Q4231">
        <f>Raw_Data!Q4231</f>
        <v/>
      </c>
      <c r="R4231">
        <f>Raw_Data!R4231</f>
        <v/>
      </c>
      <c r="S4231">
        <f>Raw_Data!S4231</f>
        <v/>
      </c>
      <c r="T4231">
        <f>YEAR(B4231)</f>
        <v/>
      </c>
      <c r="U4231">
        <f>MONTH(B4231)</f>
        <v/>
      </c>
      <c r="V4231">
        <f>TEXT(B4231,"mmm")</f>
        <v/>
      </c>
      <c r="W4231" s="15">
        <f>IFERROR(N4231/L4231,0)</f>
        <v/>
      </c>
      <c r="X4231">
        <f>IF(K4231=0,"No Discount",IF(K4231&lt;=5%,"Low",IF(K4231&lt;=15%,"Medium","High")))</f>
        <v/>
      </c>
      <c r="Y4231">
        <f>IF(L4231&gt;=20000,"High Value",IF(L4231&gt;=5000,"Medium Value","Low Value"))</f>
        <v/>
      </c>
      <c r="Z4231">
        <f>IF(R4231&lt;=3,"Fast",IF(R4231&lt;=5,"On Time","Delayed"))</f>
        <v/>
      </c>
    </row>
    <row r="4232">
      <c r="A4232">
        <f>Raw_Data!A4232</f>
        <v/>
      </c>
      <c r="B4232" s="11">
        <f>Raw_Data!B4232</f>
        <v/>
      </c>
      <c r="C4232">
        <f>Raw_Data!C4232</f>
        <v/>
      </c>
      <c r="D4232">
        <f>Raw_Data!D4232</f>
        <v/>
      </c>
      <c r="E4232">
        <f>Raw_Data!E4232</f>
        <v/>
      </c>
      <c r="F4232">
        <f>Raw_Data!F4232</f>
        <v/>
      </c>
      <c r="G4232">
        <f>Raw_Data!G4232</f>
        <v/>
      </c>
      <c r="H4232">
        <f>Raw_Data!H4232</f>
        <v/>
      </c>
      <c r="I4232">
        <f>Raw_Data!I4232</f>
        <v/>
      </c>
      <c r="J4232" s="12">
        <f>Raw_Data!J4232</f>
        <v/>
      </c>
      <c r="K4232" s="13">
        <f>Raw_Data!K4232</f>
        <v/>
      </c>
      <c r="L4232" s="12">
        <f>Raw_Data!L4232</f>
        <v/>
      </c>
      <c r="M4232" s="12">
        <f>Raw_Data!M4232</f>
        <v/>
      </c>
      <c r="N4232" s="12">
        <f>Raw_Data!N4232</f>
        <v/>
      </c>
      <c r="O4232">
        <f>Raw_Data!O4232</f>
        <v/>
      </c>
      <c r="P4232">
        <f>Raw_Data!P4232</f>
        <v/>
      </c>
      <c r="Q4232">
        <f>Raw_Data!Q4232</f>
        <v/>
      </c>
      <c r="R4232">
        <f>Raw_Data!R4232</f>
        <v/>
      </c>
      <c r="S4232">
        <f>Raw_Data!S4232</f>
        <v/>
      </c>
      <c r="T4232">
        <f>YEAR(B4232)</f>
        <v/>
      </c>
      <c r="U4232">
        <f>MONTH(B4232)</f>
        <v/>
      </c>
      <c r="V4232">
        <f>TEXT(B4232,"mmm")</f>
        <v/>
      </c>
      <c r="W4232" s="15">
        <f>IFERROR(N4232/L4232,0)</f>
        <v/>
      </c>
      <c r="X4232">
        <f>IF(K4232=0,"No Discount",IF(K4232&lt;=5%,"Low",IF(K4232&lt;=15%,"Medium","High")))</f>
        <v/>
      </c>
      <c r="Y4232">
        <f>IF(L4232&gt;=20000,"High Value",IF(L4232&gt;=5000,"Medium Value","Low Value"))</f>
        <v/>
      </c>
      <c r="Z4232">
        <f>IF(R4232&lt;=3,"Fast",IF(R4232&lt;=5,"On Time","Delayed"))</f>
        <v/>
      </c>
    </row>
    <row r="4233">
      <c r="A4233">
        <f>Raw_Data!A4233</f>
        <v/>
      </c>
      <c r="B4233" s="11">
        <f>Raw_Data!B4233</f>
        <v/>
      </c>
      <c r="C4233">
        <f>Raw_Data!C4233</f>
        <v/>
      </c>
      <c r="D4233">
        <f>Raw_Data!D4233</f>
        <v/>
      </c>
      <c r="E4233">
        <f>Raw_Data!E4233</f>
        <v/>
      </c>
      <c r="F4233">
        <f>Raw_Data!F4233</f>
        <v/>
      </c>
      <c r="G4233">
        <f>Raw_Data!G4233</f>
        <v/>
      </c>
      <c r="H4233">
        <f>Raw_Data!H4233</f>
        <v/>
      </c>
      <c r="I4233">
        <f>Raw_Data!I4233</f>
        <v/>
      </c>
      <c r="J4233" s="12">
        <f>Raw_Data!J4233</f>
        <v/>
      </c>
      <c r="K4233" s="13">
        <f>Raw_Data!K4233</f>
        <v/>
      </c>
      <c r="L4233" s="12">
        <f>Raw_Data!L4233</f>
        <v/>
      </c>
      <c r="M4233" s="12">
        <f>Raw_Data!M4233</f>
        <v/>
      </c>
      <c r="N4233" s="12">
        <f>Raw_Data!N4233</f>
        <v/>
      </c>
      <c r="O4233">
        <f>Raw_Data!O4233</f>
        <v/>
      </c>
      <c r="P4233">
        <f>Raw_Data!P4233</f>
        <v/>
      </c>
      <c r="Q4233">
        <f>Raw_Data!Q4233</f>
        <v/>
      </c>
      <c r="R4233">
        <f>Raw_Data!R4233</f>
        <v/>
      </c>
      <c r="S4233">
        <f>Raw_Data!S4233</f>
        <v/>
      </c>
      <c r="T4233">
        <f>YEAR(B4233)</f>
        <v/>
      </c>
      <c r="U4233">
        <f>MONTH(B4233)</f>
        <v/>
      </c>
      <c r="V4233">
        <f>TEXT(B4233,"mmm")</f>
        <v/>
      </c>
      <c r="W4233" s="15">
        <f>IFERROR(N4233/L4233,0)</f>
        <v/>
      </c>
      <c r="X4233">
        <f>IF(K4233=0,"No Discount",IF(K4233&lt;=5%,"Low",IF(K4233&lt;=15%,"Medium","High")))</f>
        <v/>
      </c>
      <c r="Y4233">
        <f>IF(L4233&gt;=20000,"High Value",IF(L4233&gt;=5000,"Medium Value","Low Value"))</f>
        <v/>
      </c>
      <c r="Z4233">
        <f>IF(R4233&lt;=3,"Fast",IF(R4233&lt;=5,"On Time","Delayed"))</f>
        <v/>
      </c>
    </row>
    <row r="4234">
      <c r="A4234">
        <f>Raw_Data!A4234</f>
        <v/>
      </c>
      <c r="B4234" s="11">
        <f>Raw_Data!B4234</f>
        <v/>
      </c>
      <c r="C4234">
        <f>Raw_Data!C4234</f>
        <v/>
      </c>
      <c r="D4234">
        <f>Raw_Data!D4234</f>
        <v/>
      </c>
      <c r="E4234">
        <f>Raw_Data!E4234</f>
        <v/>
      </c>
      <c r="F4234">
        <f>Raw_Data!F4234</f>
        <v/>
      </c>
      <c r="G4234">
        <f>Raw_Data!G4234</f>
        <v/>
      </c>
      <c r="H4234">
        <f>Raw_Data!H4234</f>
        <v/>
      </c>
      <c r="I4234">
        <f>Raw_Data!I4234</f>
        <v/>
      </c>
      <c r="J4234" s="12">
        <f>Raw_Data!J4234</f>
        <v/>
      </c>
      <c r="K4234" s="13">
        <f>Raw_Data!K4234</f>
        <v/>
      </c>
      <c r="L4234" s="12">
        <f>Raw_Data!L4234</f>
        <v/>
      </c>
      <c r="M4234" s="12">
        <f>Raw_Data!M4234</f>
        <v/>
      </c>
      <c r="N4234" s="12">
        <f>Raw_Data!N4234</f>
        <v/>
      </c>
      <c r="O4234">
        <f>Raw_Data!O4234</f>
        <v/>
      </c>
      <c r="P4234">
        <f>Raw_Data!P4234</f>
        <v/>
      </c>
      <c r="Q4234">
        <f>Raw_Data!Q4234</f>
        <v/>
      </c>
      <c r="R4234">
        <f>Raw_Data!R4234</f>
        <v/>
      </c>
      <c r="S4234">
        <f>Raw_Data!S4234</f>
        <v/>
      </c>
      <c r="T4234">
        <f>YEAR(B4234)</f>
        <v/>
      </c>
      <c r="U4234">
        <f>MONTH(B4234)</f>
        <v/>
      </c>
      <c r="V4234">
        <f>TEXT(B4234,"mmm")</f>
        <v/>
      </c>
      <c r="W4234" s="15">
        <f>IFERROR(N4234/L4234,0)</f>
        <v/>
      </c>
      <c r="X4234">
        <f>IF(K4234=0,"No Discount",IF(K4234&lt;=5%,"Low",IF(K4234&lt;=15%,"Medium","High")))</f>
        <v/>
      </c>
      <c r="Y4234">
        <f>IF(L4234&gt;=20000,"High Value",IF(L4234&gt;=5000,"Medium Value","Low Value"))</f>
        <v/>
      </c>
      <c r="Z4234">
        <f>IF(R4234&lt;=3,"Fast",IF(R4234&lt;=5,"On Time","Delayed"))</f>
        <v/>
      </c>
    </row>
    <row r="4235">
      <c r="A4235">
        <f>Raw_Data!A4235</f>
        <v/>
      </c>
      <c r="B4235" s="11">
        <f>Raw_Data!B4235</f>
        <v/>
      </c>
      <c r="C4235">
        <f>Raw_Data!C4235</f>
        <v/>
      </c>
      <c r="D4235">
        <f>Raw_Data!D4235</f>
        <v/>
      </c>
      <c r="E4235">
        <f>Raw_Data!E4235</f>
        <v/>
      </c>
      <c r="F4235">
        <f>Raw_Data!F4235</f>
        <v/>
      </c>
      <c r="G4235">
        <f>Raw_Data!G4235</f>
        <v/>
      </c>
      <c r="H4235">
        <f>Raw_Data!H4235</f>
        <v/>
      </c>
      <c r="I4235">
        <f>Raw_Data!I4235</f>
        <v/>
      </c>
      <c r="J4235" s="12">
        <f>Raw_Data!J4235</f>
        <v/>
      </c>
      <c r="K4235" s="13">
        <f>Raw_Data!K4235</f>
        <v/>
      </c>
      <c r="L4235" s="12">
        <f>Raw_Data!L4235</f>
        <v/>
      </c>
      <c r="M4235" s="12">
        <f>Raw_Data!M4235</f>
        <v/>
      </c>
      <c r="N4235" s="12">
        <f>Raw_Data!N4235</f>
        <v/>
      </c>
      <c r="O4235">
        <f>Raw_Data!O4235</f>
        <v/>
      </c>
      <c r="P4235">
        <f>Raw_Data!P4235</f>
        <v/>
      </c>
      <c r="Q4235">
        <f>Raw_Data!Q4235</f>
        <v/>
      </c>
      <c r="R4235">
        <f>Raw_Data!R4235</f>
        <v/>
      </c>
      <c r="S4235">
        <f>Raw_Data!S4235</f>
        <v/>
      </c>
      <c r="T4235">
        <f>YEAR(B4235)</f>
        <v/>
      </c>
      <c r="U4235">
        <f>MONTH(B4235)</f>
        <v/>
      </c>
      <c r="V4235">
        <f>TEXT(B4235,"mmm")</f>
        <v/>
      </c>
      <c r="W4235" s="15">
        <f>IFERROR(N4235/L4235,0)</f>
        <v/>
      </c>
      <c r="X4235">
        <f>IF(K4235=0,"No Discount",IF(K4235&lt;=5%,"Low",IF(K4235&lt;=15%,"Medium","High")))</f>
        <v/>
      </c>
      <c r="Y4235">
        <f>IF(L4235&gt;=20000,"High Value",IF(L4235&gt;=5000,"Medium Value","Low Value"))</f>
        <v/>
      </c>
      <c r="Z4235">
        <f>IF(R4235&lt;=3,"Fast",IF(R4235&lt;=5,"On Time","Delayed"))</f>
        <v/>
      </c>
    </row>
    <row r="4236">
      <c r="A4236">
        <f>Raw_Data!A4236</f>
        <v/>
      </c>
      <c r="B4236" s="11">
        <f>Raw_Data!B4236</f>
        <v/>
      </c>
      <c r="C4236">
        <f>Raw_Data!C4236</f>
        <v/>
      </c>
      <c r="D4236">
        <f>Raw_Data!D4236</f>
        <v/>
      </c>
      <c r="E4236">
        <f>Raw_Data!E4236</f>
        <v/>
      </c>
      <c r="F4236">
        <f>Raw_Data!F4236</f>
        <v/>
      </c>
      <c r="G4236">
        <f>Raw_Data!G4236</f>
        <v/>
      </c>
      <c r="H4236">
        <f>Raw_Data!H4236</f>
        <v/>
      </c>
      <c r="I4236">
        <f>Raw_Data!I4236</f>
        <v/>
      </c>
      <c r="J4236" s="12">
        <f>Raw_Data!J4236</f>
        <v/>
      </c>
      <c r="K4236" s="13">
        <f>Raw_Data!K4236</f>
        <v/>
      </c>
      <c r="L4236" s="12">
        <f>Raw_Data!L4236</f>
        <v/>
      </c>
      <c r="M4236" s="12">
        <f>Raw_Data!M4236</f>
        <v/>
      </c>
      <c r="N4236" s="12">
        <f>Raw_Data!N4236</f>
        <v/>
      </c>
      <c r="O4236">
        <f>Raw_Data!O4236</f>
        <v/>
      </c>
      <c r="P4236">
        <f>Raw_Data!P4236</f>
        <v/>
      </c>
      <c r="Q4236">
        <f>Raw_Data!Q4236</f>
        <v/>
      </c>
      <c r="R4236">
        <f>Raw_Data!R4236</f>
        <v/>
      </c>
      <c r="S4236">
        <f>Raw_Data!S4236</f>
        <v/>
      </c>
      <c r="T4236">
        <f>YEAR(B4236)</f>
        <v/>
      </c>
      <c r="U4236">
        <f>MONTH(B4236)</f>
        <v/>
      </c>
      <c r="V4236">
        <f>TEXT(B4236,"mmm")</f>
        <v/>
      </c>
      <c r="W4236" s="15">
        <f>IFERROR(N4236/L4236,0)</f>
        <v/>
      </c>
      <c r="X4236">
        <f>IF(K4236=0,"No Discount",IF(K4236&lt;=5%,"Low",IF(K4236&lt;=15%,"Medium","High")))</f>
        <v/>
      </c>
      <c r="Y4236">
        <f>IF(L4236&gt;=20000,"High Value",IF(L4236&gt;=5000,"Medium Value","Low Value"))</f>
        <v/>
      </c>
      <c r="Z4236">
        <f>IF(R4236&lt;=3,"Fast",IF(R4236&lt;=5,"On Time","Delayed"))</f>
        <v/>
      </c>
    </row>
    <row r="4237">
      <c r="A4237">
        <f>Raw_Data!A4237</f>
        <v/>
      </c>
      <c r="B4237" s="11">
        <f>Raw_Data!B4237</f>
        <v/>
      </c>
      <c r="C4237">
        <f>Raw_Data!C4237</f>
        <v/>
      </c>
      <c r="D4237">
        <f>Raw_Data!D4237</f>
        <v/>
      </c>
      <c r="E4237">
        <f>Raw_Data!E4237</f>
        <v/>
      </c>
      <c r="F4237">
        <f>Raw_Data!F4237</f>
        <v/>
      </c>
      <c r="G4237">
        <f>Raw_Data!G4237</f>
        <v/>
      </c>
      <c r="H4237">
        <f>Raw_Data!H4237</f>
        <v/>
      </c>
      <c r="I4237">
        <f>Raw_Data!I4237</f>
        <v/>
      </c>
      <c r="J4237" s="12">
        <f>Raw_Data!J4237</f>
        <v/>
      </c>
      <c r="K4237" s="13">
        <f>Raw_Data!K4237</f>
        <v/>
      </c>
      <c r="L4237" s="12">
        <f>Raw_Data!L4237</f>
        <v/>
      </c>
      <c r="M4237" s="12">
        <f>Raw_Data!M4237</f>
        <v/>
      </c>
      <c r="N4237" s="12">
        <f>Raw_Data!N4237</f>
        <v/>
      </c>
      <c r="O4237">
        <f>Raw_Data!O4237</f>
        <v/>
      </c>
      <c r="P4237">
        <f>Raw_Data!P4237</f>
        <v/>
      </c>
      <c r="Q4237">
        <f>Raw_Data!Q4237</f>
        <v/>
      </c>
      <c r="R4237">
        <f>Raw_Data!R4237</f>
        <v/>
      </c>
      <c r="S4237">
        <f>Raw_Data!S4237</f>
        <v/>
      </c>
      <c r="T4237">
        <f>YEAR(B4237)</f>
        <v/>
      </c>
      <c r="U4237">
        <f>MONTH(B4237)</f>
        <v/>
      </c>
      <c r="V4237">
        <f>TEXT(B4237,"mmm")</f>
        <v/>
      </c>
      <c r="W4237" s="15">
        <f>IFERROR(N4237/L4237,0)</f>
        <v/>
      </c>
      <c r="X4237">
        <f>IF(K4237=0,"No Discount",IF(K4237&lt;=5%,"Low",IF(K4237&lt;=15%,"Medium","High")))</f>
        <v/>
      </c>
      <c r="Y4237">
        <f>IF(L4237&gt;=20000,"High Value",IF(L4237&gt;=5000,"Medium Value","Low Value"))</f>
        <v/>
      </c>
      <c r="Z4237">
        <f>IF(R4237&lt;=3,"Fast",IF(R4237&lt;=5,"On Time","Delayed"))</f>
        <v/>
      </c>
    </row>
    <row r="4238">
      <c r="A4238">
        <f>Raw_Data!A4238</f>
        <v/>
      </c>
      <c r="B4238" s="11">
        <f>Raw_Data!B4238</f>
        <v/>
      </c>
      <c r="C4238">
        <f>Raw_Data!C4238</f>
        <v/>
      </c>
      <c r="D4238">
        <f>Raw_Data!D4238</f>
        <v/>
      </c>
      <c r="E4238">
        <f>Raw_Data!E4238</f>
        <v/>
      </c>
      <c r="F4238">
        <f>Raw_Data!F4238</f>
        <v/>
      </c>
      <c r="G4238">
        <f>Raw_Data!G4238</f>
        <v/>
      </c>
      <c r="H4238">
        <f>Raw_Data!H4238</f>
        <v/>
      </c>
      <c r="I4238">
        <f>Raw_Data!I4238</f>
        <v/>
      </c>
      <c r="J4238" s="12">
        <f>Raw_Data!J4238</f>
        <v/>
      </c>
      <c r="K4238" s="13">
        <f>Raw_Data!K4238</f>
        <v/>
      </c>
      <c r="L4238" s="12">
        <f>Raw_Data!L4238</f>
        <v/>
      </c>
      <c r="M4238" s="12">
        <f>Raw_Data!M4238</f>
        <v/>
      </c>
      <c r="N4238" s="12">
        <f>Raw_Data!N4238</f>
        <v/>
      </c>
      <c r="O4238">
        <f>Raw_Data!O4238</f>
        <v/>
      </c>
      <c r="P4238">
        <f>Raw_Data!P4238</f>
        <v/>
      </c>
      <c r="Q4238">
        <f>Raw_Data!Q4238</f>
        <v/>
      </c>
      <c r="R4238">
        <f>Raw_Data!R4238</f>
        <v/>
      </c>
      <c r="S4238">
        <f>Raw_Data!S4238</f>
        <v/>
      </c>
      <c r="T4238">
        <f>YEAR(B4238)</f>
        <v/>
      </c>
      <c r="U4238">
        <f>MONTH(B4238)</f>
        <v/>
      </c>
      <c r="V4238">
        <f>TEXT(B4238,"mmm")</f>
        <v/>
      </c>
      <c r="W4238" s="15">
        <f>IFERROR(N4238/L4238,0)</f>
        <v/>
      </c>
      <c r="X4238">
        <f>IF(K4238=0,"No Discount",IF(K4238&lt;=5%,"Low",IF(K4238&lt;=15%,"Medium","High")))</f>
        <v/>
      </c>
      <c r="Y4238">
        <f>IF(L4238&gt;=20000,"High Value",IF(L4238&gt;=5000,"Medium Value","Low Value"))</f>
        <v/>
      </c>
      <c r="Z4238">
        <f>IF(R4238&lt;=3,"Fast",IF(R4238&lt;=5,"On Time","Delayed"))</f>
        <v/>
      </c>
    </row>
    <row r="4239">
      <c r="A4239">
        <f>Raw_Data!A4239</f>
        <v/>
      </c>
      <c r="B4239" s="11">
        <f>Raw_Data!B4239</f>
        <v/>
      </c>
      <c r="C4239">
        <f>Raw_Data!C4239</f>
        <v/>
      </c>
      <c r="D4239">
        <f>Raw_Data!D4239</f>
        <v/>
      </c>
      <c r="E4239">
        <f>Raw_Data!E4239</f>
        <v/>
      </c>
      <c r="F4239">
        <f>Raw_Data!F4239</f>
        <v/>
      </c>
      <c r="G4239">
        <f>Raw_Data!G4239</f>
        <v/>
      </c>
      <c r="H4239">
        <f>Raw_Data!H4239</f>
        <v/>
      </c>
      <c r="I4239">
        <f>Raw_Data!I4239</f>
        <v/>
      </c>
      <c r="J4239" s="12">
        <f>Raw_Data!J4239</f>
        <v/>
      </c>
      <c r="K4239" s="13">
        <f>Raw_Data!K4239</f>
        <v/>
      </c>
      <c r="L4239" s="12">
        <f>Raw_Data!L4239</f>
        <v/>
      </c>
      <c r="M4239" s="12">
        <f>Raw_Data!M4239</f>
        <v/>
      </c>
      <c r="N4239" s="12">
        <f>Raw_Data!N4239</f>
        <v/>
      </c>
      <c r="O4239">
        <f>Raw_Data!O4239</f>
        <v/>
      </c>
      <c r="P4239">
        <f>Raw_Data!P4239</f>
        <v/>
      </c>
      <c r="Q4239">
        <f>Raw_Data!Q4239</f>
        <v/>
      </c>
      <c r="R4239">
        <f>Raw_Data!R4239</f>
        <v/>
      </c>
      <c r="S4239">
        <f>Raw_Data!S4239</f>
        <v/>
      </c>
      <c r="T4239">
        <f>YEAR(B4239)</f>
        <v/>
      </c>
      <c r="U4239">
        <f>MONTH(B4239)</f>
        <v/>
      </c>
      <c r="V4239">
        <f>TEXT(B4239,"mmm")</f>
        <v/>
      </c>
      <c r="W4239" s="15">
        <f>IFERROR(N4239/L4239,0)</f>
        <v/>
      </c>
      <c r="X4239">
        <f>IF(K4239=0,"No Discount",IF(K4239&lt;=5%,"Low",IF(K4239&lt;=15%,"Medium","High")))</f>
        <v/>
      </c>
      <c r="Y4239">
        <f>IF(L4239&gt;=20000,"High Value",IF(L4239&gt;=5000,"Medium Value","Low Value"))</f>
        <v/>
      </c>
      <c r="Z4239">
        <f>IF(R4239&lt;=3,"Fast",IF(R4239&lt;=5,"On Time","Delayed"))</f>
        <v/>
      </c>
    </row>
    <row r="4240">
      <c r="A4240">
        <f>Raw_Data!A4240</f>
        <v/>
      </c>
      <c r="B4240" s="11">
        <f>Raw_Data!B4240</f>
        <v/>
      </c>
      <c r="C4240">
        <f>Raw_Data!C4240</f>
        <v/>
      </c>
      <c r="D4240">
        <f>Raw_Data!D4240</f>
        <v/>
      </c>
      <c r="E4240">
        <f>Raw_Data!E4240</f>
        <v/>
      </c>
      <c r="F4240">
        <f>Raw_Data!F4240</f>
        <v/>
      </c>
      <c r="G4240">
        <f>Raw_Data!G4240</f>
        <v/>
      </c>
      <c r="H4240">
        <f>Raw_Data!H4240</f>
        <v/>
      </c>
      <c r="I4240">
        <f>Raw_Data!I4240</f>
        <v/>
      </c>
      <c r="J4240" s="12">
        <f>Raw_Data!J4240</f>
        <v/>
      </c>
      <c r="K4240" s="13">
        <f>Raw_Data!K4240</f>
        <v/>
      </c>
      <c r="L4240" s="12">
        <f>Raw_Data!L4240</f>
        <v/>
      </c>
      <c r="M4240" s="12">
        <f>Raw_Data!M4240</f>
        <v/>
      </c>
      <c r="N4240" s="12">
        <f>Raw_Data!N4240</f>
        <v/>
      </c>
      <c r="O4240">
        <f>Raw_Data!O4240</f>
        <v/>
      </c>
      <c r="P4240">
        <f>Raw_Data!P4240</f>
        <v/>
      </c>
      <c r="Q4240">
        <f>Raw_Data!Q4240</f>
        <v/>
      </c>
      <c r="R4240">
        <f>Raw_Data!R4240</f>
        <v/>
      </c>
      <c r="S4240">
        <f>Raw_Data!S4240</f>
        <v/>
      </c>
      <c r="T4240">
        <f>YEAR(B4240)</f>
        <v/>
      </c>
      <c r="U4240">
        <f>MONTH(B4240)</f>
        <v/>
      </c>
      <c r="V4240">
        <f>TEXT(B4240,"mmm")</f>
        <v/>
      </c>
      <c r="W4240" s="15">
        <f>IFERROR(N4240/L4240,0)</f>
        <v/>
      </c>
      <c r="X4240">
        <f>IF(K4240=0,"No Discount",IF(K4240&lt;=5%,"Low",IF(K4240&lt;=15%,"Medium","High")))</f>
        <v/>
      </c>
      <c r="Y4240">
        <f>IF(L4240&gt;=20000,"High Value",IF(L4240&gt;=5000,"Medium Value","Low Value"))</f>
        <v/>
      </c>
      <c r="Z4240">
        <f>IF(R4240&lt;=3,"Fast",IF(R4240&lt;=5,"On Time","Delayed"))</f>
        <v/>
      </c>
    </row>
    <row r="4241">
      <c r="A4241">
        <f>Raw_Data!A4241</f>
        <v/>
      </c>
      <c r="B4241" s="11">
        <f>Raw_Data!B4241</f>
        <v/>
      </c>
      <c r="C4241">
        <f>Raw_Data!C4241</f>
        <v/>
      </c>
      <c r="D4241">
        <f>Raw_Data!D4241</f>
        <v/>
      </c>
      <c r="E4241">
        <f>Raw_Data!E4241</f>
        <v/>
      </c>
      <c r="F4241">
        <f>Raw_Data!F4241</f>
        <v/>
      </c>
      <c r="G4241">
        <f>Raw_Data!G4241</f>
        <v/>
      </c>
      <c r="H4241">
        <f>Raw_Data!H4241</f>
        <v/>
      </c>
      <c r="I4241">
        <f>Raw_Data!I4241</f>
        <v/>
      </c>
      <c r="J4241" s="12">
        <f>Raw_Data!J4241</f>
        <v/>
      </c>
      <c r="K4241" s="13">
        <f>Raw_Data!K4241</f>
        <v/>
      </c>
      <c r="L4241" s="12">
        <f>Raw_Data!L4241</f>
        <v/>
      </c>
      <c r="M4241" s="12">
        <f>Raw_Data!M4241</f>
        <v/>
      </c>
      <c r="N4241" s="12">
        <f>Raw_Data!N4241</f>
        <v/>
      </c>
      <c r="O4241">
        <f>Raw_Data!O4241</f>
        <v/>
      </c>
      <c r="P4241">
        <f>Raw_Data!P4241</f>
        <v/>
      </c>
      <c r="Q4241">
        <f>Raw_Data!Q4241</f>
        <v/>
      </c>
      <c r="R4241">
        <f>Raw_Data!R4241</f>
        <v/>
      </c>
      <c r="S4241">
        <f>Raw_Data!S4241</f>
        <v/>
      </c>
      <c r="T4241">
        <f>YEAR(B4241)</f>
        <v/>
      </c>
      <c r="U4241">
        <f>MONTH(B4241)</f>
        <v/>
      </c>
      <c r="V4241">
        <f>TEXT(B4241,"mmm")</f>
        <v/>
      </c>
      <c r="W4241" s="15">
        <f>IFERROR(N4241/L4241,0)</f>
        <v/>
      </c>
      <c r="X4241">
        <f>IF(K4241=0,"No Discount",IF(K4241&lt;=5%,"Low",IF(K4241&lt;=15%,"Medium","High")))</f>
        <v/>
      </c>
      <c r="Y4241">
        <f>IF(L4241&gt;=20000,"High Value",IF(L4241&gt;=5000,"Medium Value","Low Value"))</f>
        <v/>
      </c>
      <c r="Z4241">
        <f>IF(R4241&lt;=3,"Fast",IF(R4241&lt;=5,"On Time","Delayed"))</f>
        <v/>
      </c>
    </row>
    <row r="4242">
      <c r="A4242">
        <f>Raw_Data!A4242</f>
        <v/>
      </c>
      <c r="B4242" s="11">
        <f>Raw_Data!B4242</f>
        <v/>
      </c>
      <c r="C4242">
        <f>Raw_Data!C4242</f>
        <v/>
      </c>
      <c r="D4242">
        <f>Raw_Data!D4242</f>
        <v/>
      </c>
      <c r="E4242">
        <f>Raw_Data!E4242</f>
        <v/>
      </c>
      <c r="F4242">
        <f>Raw_Data!F4242</f>
        <v/>
      </c>
      <c r="G4242">
        <f>Raw_Data!G4242</f>
        <v/>
      </c>
      <c r="H4242">
        <f>Raw_Data!H4242</f>
        <v/>
      </c>
      <c r="I4242">
        <f>Raw_Data!I4242</f>
        <v/>
      </c>
      <c r="J4242" s="12">
        <f>Raw_Data!J4242</f>
        <v/>
      </c>
      <c r="K4242" s="13">
        <f>Raw_Data!K4242</f>
        <v/>
      </c>
      <c r="L4242" s="12">
        <f>Raw_Data!L4242</f>
        <v/>
      </c>
      <c r="M4242" s="12">
        <f>Raw_Data!M4242</f>
        <v/>
      </c>
      <c r="N4242" s="12">
        <f>Raw_Data!N4242</f>
        <v/>
      </c>
      <c r="O4242">
        <f>Raw_Data!O4242</f>
        <v/>
      </c>
      <c r="P4242">
        <f>Raw_Data!P4242</f>
        <v/>
      </c>
      <c r="Q4242">
        <f>Raw_Data!Q4242</f>
        <v/>
      </c>
      <c r="R4242">
        <f>Raw_Data!R4242</f>
        <v/>
      </c>
      <c r="S4242">
        <f>Raw_Data!S4242</f>
        <v/>
      </c>
      <c r="T4242">
        <f>YEAR(B4242)</f>
        <v/>
      </c>
      <c r="U4242">
        <f>MONTH(B4242)</f>
        <v/>
      </c>
      <c r="V4242">
        <f>TEXT(B4242,"mmm")</f>
        <v/>
      </c>
      <c r="W4242" s="15">
        <f>IFERROR(N4242/L4242,0)</f>
        <v/>
      </c>
      <c r="X4242">
        <f>IF(K4242=0,"No Discount",IF(K4242&lt;=5%,"Low",IF(K4242&lt;=15%,"Medium","High")))</f>
        <v/>
      </c>
      <c r="Y4242">
        <f>IF(L4242&gt;=20000,"High Value",IF(L4242&gt;=5000,"Medium Value","Low Value"))</f>
        <v/>
      </c>
      <c r="Z4242">
        <f>IF(R4242&lt;=3,"Fast",IF(R4242&lt;=5,"On Time","Delayed"))</f>
        <v/>
      </c>
    </row>
    <row r="4243">
      <c r="A4243">
        <f>Raw_Data!A4243</f>
        <v/>
      </c>
      <c r="B4243" s="11">
        <f>Raw_Data!B4243</f>
        <v/>
      </c>
      <c r="C4243">
        <f>Raw_Data!C4243</f>
        <v/>
      </c>
      <c r="D4243">
        <f>Raw_Data!D4243</f>
        <v/>
      </c>
      <c r="E4243">
        <f>Raw_Data!E4243</f>
        <v/>
      </c>
      <c r="F4243">
        <f>Raw_Data!F4243</f>
        <v/>
      </c>
      <c r="G4243">
        <f>Raw_Data!G4243</f>
        <v/>
      </c>
      <c r="H4243">
        <f>Raw_Data!H4243</f>
        <v/>
      </c>
      <c r="I4243">
        <f>Raw_Data!I4243</f>
        <v/>
      </c>
      <c r="J4243" s="12">
        <f>Raw_Data!J4243</f>
        <v/>
      </c>
      <c r="K4243" s="13">
        <f>Raw_Data!K4243</f>
        <v/>
      </c>
      <c r="L4243" s="12">
        <f>Raw_Data!L4243</f>
        <v/>
      </c>
      <c r="M4243" s="12">
        <f>Raw_Data!M4243</f>
        <v/>
      </c>
      <c r="N4243" s="12">
        <f>Raw_Data!N4243</f>
        <v/>
      </c>
      <c r="O4243">
        <f>Raw_Data!O4243</f>
        <v/>
      </c>
      <c r="P4243">
        <f>Raw_Data!P4243</f>
        <v/>
      </c>
      <c r="Q4243">
        <f>Raw_Data!Q4243</f>
        <v/>
      </c>
      <c r="R4243">
        <f>Raw_Data!R4243</f>
        <v/>
      </c>
      <c r="S4243">
        <f>Raw_Data!S4243</f>
        <v/>
      </c>
      <c r="T4243">
        <f>YEAR(B4243)</f>
        <v/>
      </c>
      <c r="U4243">
        <f>MONTH(B4243)</f>
        <v/>
      </c>
      <c r="V4243">
        <f>TEXT(B4243,"mmm")</f>
        <v/>
      </c>
      <c r="W4243" s="15">
        <f>IFERROR(N4243/L4243,0)</f>
        <v/>
      </c>
      <c r="X4243">
        <f>IF(K4243=0,"No Discount",IF(K4243&lt;=5%,"Low",IF(K4243&lt;=15%,"Medium","High")))</f>
        <v/>
      </c>
      <c r="Y4243">
        <f>IF(L4243&gt;=20000,"High Value",IF(L4243&gt;=5000,"Medium Value","Low Value"))</f>
        <v/>
      </c>
      <c r="Z4243">
        <f>IF(R4243&lt;=3,"Fast",IF(R4243&lt;=5,"On Time","Delayed"))</f>
        <v/>
      </c>
    </row>
    <row r="4244">
      <c r="A4244">
        <f>Raw_Data!A4244</f>
        <v/>
      </c>
      <c r="B4244" s="11">
        <f>Raw_Data!B4244</f>
        <v/>
      </c>
      <c r="C4244">
        <f>Raw_Data!C4244</f>
        <v/>
      </c>
      <c r="D4244">
        <f>Raw_Data!D4244</f>
        <v/>
      </c>
      <c r="E4244">
        <f>Raw_Data!E4244</f>
        <v/>
      </c>
      <c r="F4244">
        <f>Raw_Data!F4244</f>
        <v/>
      </c>
      <c r="G4244">
        <f>Raw_Data!G4244</f>
        <v/>
      </c>
      <c r="H4244">
        <f>Raw_Data!H4244</f>
        <v/>
      </c>
      <c r="I4244">
        <f>Raw_Data!I4244</f>
        <v/>
      </c>
      <c r="J4244" s="12">
        <f>Raw_Data!J4244</f>
        <v/>
      </c>
      <c r="K4244" s="13">
        <f>Raw_Data!K4244</f>
        <v/>
      </c>
      <c r="L4244" s="12">
        <f>Raw_Data!L4244</f>
        <v/>
      </c>
      <c r="M4244" s="12">
        <f>Raw_Data!M4244</f>
        <v/>
      </c>
      <c r="N4244" s="12">
        <f>Raw_Data!N4244</f>
        <v/>
      </c>
      <c r="O4244">
        <f>Raw_Data!O4244</f>
        <v/>
      </c>
      <c r="P4244">
        <f>Raw_Data!P4244</f>
        <v/>
      </c>
      <c r="Q4244">
        <f>Raw_Data!Q4244</f>
        <v/>
      </c>
      <c r="R4244">
        <f>Raw_Data!R4244</f>
        <v/>
      </c>
      <c r="S4244">
        <f>Raw_Data!S4244</f>
        <v/>
      </c>
      <c r="T4244">
        <f>YEAR(B4244)</f>
        <v/>
      </c>
      <c r="U4244">
        <f>MONTH(B4244)</f>
        <v/>
      </c>
      <c r="V4244">
        <f>TEXT(B4244,"mmm")</f>
        <v/>
      </c>
      <c r="W4244" s="15">
        <f>IFERROR(N4244/L4244,0)</f>
        <v/>
      </c>
      <c r="X4244">
        <f>IF(K4244=0,"No Discount",IF(K4244&lt;=5%,"Low",IF(K4244&lt;=15%,"Medium","High")))</f>
        <v/>
      </c>
      <c r="Y4244">
        <f>IF(L4244&gt;=20000,"High Value",IF(L4244&gt;=5000,"Medium Value","Low Value"))</f>
        <v/>
      </c>
      <c r="Z4244">
        <f>IF(R4244&lt;=3,"Fast",IF(R4244&lt;=5,"On Time","Delayed"))</f>
        <v/>
      </c>
    </row>
    <row r="4245">
      <c r="A4245">
        <f>Raw_Data!A4245</f>
        <v/>
      </c>
      <c r="B4245" s="11">
        <f>Raw_Data!B4245</f>
        <v/>
      </c>
      <c r="C4245">
        <f>Raw_Data!C4245</f>
        <v/>
      </c>
      <c r="D4245">
        <f>Raw_Data!D4245</f>
        <v/>
      </c>
      <c r="E4245">
        <f>Raw_Data!E4245</f>
        <v/>
      </c>
      <c r="F4245">
        <f>Raw_Data!F4245</f>
        <v/>
      </c>
      <c r="G4245">
        <f>Raw_Data!G4245</f>
        <v/>
      </c>
      <c r="H4245">
        <f>Raw_Data!H4245</f>
        <v/>
      </c>
      <c r="I4245">
        <f>Raw_Data!I4245</f>
        <v/>
      </c>
      <c r="J4245" s="12">
        <f>Raw_Data!J4245</f>
        <v/>
      </c>
      <c r="K4245" s="13">
        <f>Raw_Data!K4245</f>
        <v/>
      </c>
      <c r="L4245" s="12">
        <f>Raw_Data!L4245</f>
        <v/>
      </c>
      <c r="M4245" s="12">
        <f>Raw_Data!M4245</f>
        <v/>
      </c>
      <c r="N4245" s="12">
        <f>Raw_Data!N4245</f>
        <v/>
      </c>
      <c r="O4245">
        <f>Raw_Data!O4245</f>
        <v/>
      </c>
      <c r="P4245">
        <f>Raw_Data!P4245</f>
        <v/>
      </c>
      <c r="Q4245">
        <f>Raw_Data!Q4245</f>
        <v/>
      </c>
      <c r="R4245">
        <f>Raw_Data!R4245</f>
        <v/>
      </c>
      <c r="S4245">
        <f>Raw_Data!S4245</f>
        <v/>
      </c>
      <c r="T4245">
        <f>YEAR(B4245)</f>
        <v/>
      </c>
      <c r="U4245">
        <f>MONTH(B4245)</f>
        <v/>
      </c>
      <c r="V4245">
        <f>TEXT(B4245,"mmm")</f>
        <v/>
      </c>
      <c r="W4245" s="15">
        <f>IFERROR(N4245/L4245,0)</f>
        <v/>
      </c>
      <c r="X4245">
        <f>IF(K4245=0,"No Discount",IF(K4245&lt;=5%,"Low",IF(K4245&lt;=15%,"Medium","High")))</f>
        <v/>
      </c>
      <c r="Y4245">
        <f>IF(L4245&gt;=20000,"High Value",IF(L4245&gt;=5000,"Medium Value","Low Value"))</f>
        <v/>
      </c>
      <c r="Z4245">
        <f>IF(R4245&lt;=3,"Fast",IF(R4245&lt;=5,"On Time","Delayed"))</f>
        <v/>
      </c>
    </row>
    <row r="4246">
      <c r="A4246">
        <f>Raw_Data!A4246</f>
        <v/>
      </c>
      <c r="B4246" s="11">
        <f>Raw_Data!B4246</f>
        <v/>
      </c>
      <c r="C4246">
        <f>Raw_Data!C4246</f>
        <v/>
      </c>
      <c r="D4246">
        <f>Raw_Data!D4246</f>
        <v/>
      </c>
      <c r="E4246">
        <f>Raw_Data!E4246</f>
        <v/>
      </c>
      <c r="F4246">
        <f>Raw_Data!F4246</f>
        <v/>
      </c>
      <c r="G4246">
        <f>Raw_Data!G4246</f>
        <v/>
      </c>
      <c r="H4246">
        <f>Raw_Data!H4246</f>
        <v/>
      </c>
      <c r="I4246">
        <f>Raw_Data!I4246</f>
        <v/>
      </c>
      <c r="J4246" s="12">
        <f>Raw_Data!J4246</f>
        <v/>
      </c>
      <c r="K4246" s="13">
        <f>Raw_Data!K4246</f>
        <v/>
      </c>
      <c r="L4246" s="12">
        <f>Raw_Data!L4246</f>
        <v/>
      </c>
      <c r="M4246" s="12">
        <f>Raw_Data!M4246</f>
        <v/>
      </c>
      <c r="N4246" s="12">
        <f>Raw_Data!N4246</f>
        <v/>
      </c>
      <c r="O4246">
        <f>Raw_Data!O4246</f>
        <v/>
      </c>
      <c r="P4246">
        <f>Raw_Data!P4246</f>
        <v/>
      </c>
      <c r="Q4246">
        <f>Raw_Data!Q4246</f>
        <v/>
      </c>
      <c r="R4246">
        <f>Raw_Data!R4246</f>
        <v/>
      </c>
      <c r="S4246">
        <f>Raw_Data!S4246</f>
        <v/>
      </c>
      <c r="T4246">
        <f>YEAR(B4246)</f>
        <v/>
      </c>
      <c r="U4246">
        <f>MONTH(B4246)</f>
        <v/>
      </c>
      <c r="V4246">
        <f>TEXT(B4246,"mmm")</f>
        <v/>
      </c>
      <c r="W4246" s="15">
        <f>IFERROR(N4246/L4246,0)</f>
        <v/>
      </c>
      <c r="X4246">
        <f>IF(K4246=0,"No Discount",IF(K4246&lt;=5%,"Low",IF(K4246&lt;=15%,"Medium","High")))</f>
        <v/>
      </c>
      <c r="Y4246">
        <f>IF(L4246&gt;=20000,"High Value",IF(L4246&gt;=5000,"Medium Value","Low Value"))</f>
        <v/>
      </c>
      <c r="Z4246">
        <f>IF(R4246&lt;=3,"Fast",IF(R4246&lt;=5,"On Time","Delayed"))</f>
        <v/>
      </c>
    </row>
    <row r="4247">
      <c r="A4247">
        <f>Raw_Data!A4247</f>
        <v/>
      </c>
      <c r="B4247" s="11">
        <f>Raw_Data!B4247</f>
        <v/>
      </c>
      <c r="C4247">
        <f>Raw_Data!C4247</f>
        <v/>
      </c>
      <c r="D4247">
        <f>Raw_Data!D4247</f>
        <v/>
      </c>
      <c r="E4247">
        <f>Raw_Data!E4247</f>
        <v/>
      </c>
      <c r="F4247">
        <f>Raw_Data!F4247</f>
        <v/>
      </c>
      <c r="G4247">
        <f>Raw_Data!G4247</f>
        <v/>
      </c>
      <c r="H4247">
        <f>Raw_Data!H4247</f>
        <v/>
      </c>
      <c r="I4247">
        <f>Raw_Data!I4247</f>
        <v/>
      </c>
      <c r="J4247" s="12">
        <f>Raw_Data!J4247</f>
        <v/>
      </c>
      <c r="K4247" s="13">
        <f>Raw_Data!K4247</f>
        <v/>
      </c>
      <c r="L4247" s="12">
        <f>Raw_Data!L4247</f>
        <v/>
      </c>
      <c r="M4247" s="12">
        <f>Raw_Data!M4247</f>
        <v/>
      </c>
      <c r="N4247" s="12">
        <f>Raw_Data!N4247</f>
        <v/>
      </c>
      <c r="O4247">
        <f>Raw_Data!O4247</f>
        <v/>
      </c>
      <c r="P4247">
        <f>Raw_Data!P4247</f>
        <v/>
      </c>
      <c r="Q4247">
        <f>Raw_Data!Q4247</f>
        <v/>
      </c>
      <c r="R4247">
        <f>Raw_Data!R4247</f>
        <v/>
      </c>
      <c r="S4247">
        <f>Raw_Data!S4247</f>
        <v/>
      </c>
      <c r="T4247">
        <f>YEAR(B4247)</f>
        <v/>
      </c>
      <c r="U4247">
        <f>MONTH(B4247)</f>
        <v/>
      </c>
      <c r="V4247">
        <f>TEXT(B4247,"mmm")</f>
        <v/>
      </c>
      <c r="W4247" s="15">
        <f>IFERROR(N4247/L4247,0)</f>
        <v/>
      </c>
      <c r="X4247">
        <f>IF(K4247=0,"No Discount",IF(K4247&lt;=5%,"Low",IF(K4247&lt;=15%,"Medium","High")))</f>
        <v/>
      </c>
      <c r="Y4247">
        <f>IF(L4247&gt;=20000,"High Value",IF(L4247&gt;=5000,"Medium Value","Low Value"))</f>
        <v/>
      </c>
      <c r="Z4247">
        <f>IF(R4247&lt;=3,"Fast",IF(R4247&lt;=5,"On Time","Delayed"))</f>
        <v/>
      </c>
    </row>
    <row r="4248">
      <c r="A4248">
        <f>Raw_Data!A4248</f>
        <v/>
      </c>
      <c r="B4248" s="11">
        <f>Raw_Data!B4248</f>
        <v/>
      </c>
      <c r="C4248">
        <f>Raw_Data!C4248</f>
        <v/>
      </c>
      <c r="D4248">
        <f>Raw_Data!D4248</f>
        <v/>
      </c>
      <c r="E4248">
        <f>Raw_Data!E4248</f>
        <v/>
      </c>
      <c r="F4248">
        <f>Raw_Data!F4248</f>
        <v/>
      </c>
      <c r="G4248">
        <f>Raw_Data!G4248</f>
        <v/>
      </c>
      <c r="H4248">
        <f>Raw_Data!H4248</f>
        <v/>
      </c>
      <c r="I4248">
        <f>Raw_Data!I4248</f>
        <v/>
      </c>
      <c r="J4248" s="12">
        <f>Raw_Data!J4248</f>
        <v/>
      </c>
      <c r="K4248" s="13">
        <f>Raw_Data!K4248</f>
        <v/>
      </c>
      <c r="L4248" s="12">
        <f>Raw_Data!L4248</f>
        <v/>
      </c>
      <c r="M4248" s="12">
        <f>Raw_Data!M4248</f>
        <v/>
      </c>
      <c r="N4248" s="12">
        <f>Raw_Data!N4248</f>
        <v/>
      </c>
      <c r="O4248">
        <f>Raw_Data!O4248</f>
        <v/>
      </c>
      <c r="P4248">
        <f>Raw_Data!P4248</f>
        <v/>
      </c>
      <c r="Q4248">
        <f>Raw_Data!Q4248</f>
        <v/>
      </c>
      <c r="R4248">
        <f>Raw_Data!R4248</f>
        <v/>
      </c>
      <c r="S4248">
        <f>Raw_Data!S4248</f>
        <v/>
      </c>
      <c r="T4248">
        <f>YEAR(B4248)</f>
        <v/>
      </c>
      <c r="U4248">
        <f>MONTH(B4248)</f>
        <v/>
      </c>
      <c r="V4248">
        <f>TEXT(B4248,"mmm")</f>
        <v/>
      </c>
      <c r="W4248" s="15">
        <f>IFERROR(N4248/L4248,0)</f>
        <v/>
      </c>
      <c r="X4248">
        <f>IF(K4248=0,"No Discount",IF(K4248&lt;=5%,"Low",IF(K4248&lt;=15%,"Medium","High")))</f>
        <v/>
      </c>
      <c r="Y4248">
        <f>IF(L4248&gt;=20000,"High Value",IF(L4248&gt;=5000,"Medium Value","Low Value"))</f>
        <v/>
      </c>
      <c r="Z4248">
        <f>IF(R4248&lt;=3,"Fast",IF(R4248&lt;=5,"On Time","Delayed"))</f>
        <v/>
      </c>
    </row>
    <row r="4249">
      <c r="A4249">
        <f>Raw_Data!A4249</f>
        <v/>
      </c>
      <c r="B4249" s="11">
        <f>Raw_Data!B4249</f>
        <v/>
      </c>
      <c r="C4249">
        <f>Raw_Data!C4249</f>
        <v/>
      </c>
      <c r="D4249">
        <f>Raw_Data!D4249</f>
        <v/>
      </c>
      <c r="E4249">
        <f>Raw_Data!E4249</f>
        <v/>
      </c>
      <c r="F4249">
        <f>Raw_Data!F4249</f>
        <v/>
      </c>
      <c r="G4249">
        <f>Raw_Data!G4249</f>
        <v/>
      </c>
      <c r="H4249">
        <f>Raw_Data!H4249</f>
        <v/>
      </c>
      <c r="I4249">
        <f>Raw_Data!I4249</f>
        <v/>
      </c>
      <c r="J4249" s="12">
        <f>Raw_Data!J4249</f>
        <v/>
      </c>
      <c r="K4249" s="13">
        <f>Raw_Data!K4249</f>
        <v/>
      </c>
      <c r="L4249" s="12">
        <f>Raw_Data!L4249</f>
        <v/>
      </c>
      <c r="M4249" s="12">
        <f>Raw_Data!M4249</f>
        <v/>
      </c>
      <c r="N4249" s="12">
        <f>Raw_Data!N4249</f>
        <v/>
      </c>
      <c r="O4249">
        <f>Raw_Data!O4249</f>
        <v/>
      </c>
      <c r="P4249">
        <f>Raw_Data!P4249</f>
        <v/>
      </c>
      <c r="Q4249">
        <f>Raw_Data!Q4249</f>
        <v/>
      </c>
      <c r="R4249">
        <f>Raw_Data!R4249</f>
        <v/>
      </c>
      <c r="S4249">
        <f>Raw_Data!S4249</f>
        <v/>
      </c>
      <c r="T4249">
        <f>YEAR(B4249)</f>
        <v/>
      </c>
      <c r="U4249">
        <f>MONTH(B4249)</f>
        <v/>
      </c>
      <c r="V4249">
        <f>TEXT(B4249,"mmm")</f>
        <v/>
      </c>
      <c r="W4249" s="15">
        <f>IFERROR(N4249/L4249,0)</f>
        <v/>
      </c>
      <c r="X4249">
        <f>IF(K4249=0,"No Discount",IF(K4249&lt;=5%,"Low",IF(K4249&lt;=15%,"Medium","High")))</f>
        <v/>
      </c>
      <c r="Y4249">
        <f>IF(L4249&gt;=20000,"High Value",IF(L4249&gt;=5000,"Medium Value","Low Value"))</f>
        <v/>
      </c>
      <c r="Z4249">
        <f>IF(R4249&lt;=3,"Fast",IF(R4249&lt;=5,"On Time","Delayed"))</f>
        <v/>
      </c>
    </row>
    <row r="4250">
      <c r="A4250">
        <f>Raw_Data!A4250</f>
        <v/>
      </c>
      <c r="B4250" s="11">
        <f>Raw_Data!B4250</f>
        <v/>
      </c>
      <c r="C4250">
        <f>Raw_Data!C4250</f>
        <v/>
      </c>
      <c r="D4250">
        <f>Raw_Data!D4250</f>
        <v/>
      </c>
      <c r="E4250">
        <f>Raw_Data!E4250</f>
        <v/>
      </c>
      <c r="F4250">
        <f>Raw_Data!F4250</f>
        <v/>
      </c>
      <c r="G4250">
        <f>Raw_Data!G4250</f>
        <v/>
      </c>
      <c r="H4250">
        <f>Raw_Data!H4250</f>
        <v/>
      </c>
      <c r="I4250">
        <f>Raw_Data!I4250</f>
        <v/>
      </c>
      <c r="J4250" s="12">
        <f>Raw_Data!J4250</f>
        <v/>
      </c>
      <c r="K4250" s="13">
        <f>Raw_Data!K4250</f>
        <v/>
      </c>
      <c r="L4250" s="12">
        <f>Raw_Data!L4250</f>
        <v/>
      </c>
      <c r="M4250" s="12">
        <f>Raw_Data!M4250</f>
        <v/>
      </c>
      <c r="N4250" s="12">
        <f>Raw_Data!N4250</f>
        <v/>
      </c>
      <c r="O4250">
        <f>Raw_Data!O4250</f>
        <v/>
      </c>
      <c r="P4250">
        <f>Raw_Data!P4250</f>
        <v/>
      </c>
      <c r="Q4250">
        <f>Raw_Data!Q4250</f>
        <v/>
      </c>
      <c r="R4250">
        <f>Raw_Data!R4250</f>
        <v/>
      </c>
      <c r="S4250">
        <f>Raw_Data!S4250</f>
        <v/>
      </c>
      <c r="T4250">
        <f>YEAR(B4250)</f>
        <v/>
      </c>
      <c r="U4250">
        <f>MONTH(B4250)</f>
        <v/>
      </c>
      <c r="V4250">
        <f>TEXT(B4250,"mmm")</f>
        <v/>
      </c>
      <c r="W4250" s="15">
        <f>IFERROR(N4250/L4250,0)</f>
        <v/>
      </c>
      <c r="X4250">
        <f>IF(K4250=0,"No Discount",IF(K4250&lt;=5%,"Low",IF(K4250&lt;=15%,"Medium","High")))</f>
        <v/>
      </c>
      <c r="Y4250">
        <f>IF(L4250&gt;=20000,"High Value",IF(L4250&gt;=5000,"Medium Value","Low Value"))</f>
        <v/>
      </c>
      <c r="Z4250">
        <f>IF(R4250&lt;=3,"Fast",IF(R4250&lt;=5,"On Time","Delayed"))</f>
        <v/>
      </c>
    </row>
    <row r="4251">
      <c r="A4251">
        <f>Raw_Data!A4251</f>
        <v/>
      </c>
      <c r="B4251" s="11">
        <f>Raw_Data!B4251</f>
        <v/>
      </c>
      <c r="C4251">
        <f>Raw_Data!C4251</f>
        <v/>
      </c>
      <c r="D4251">
        <f>Raw_Data!D4251</f>
        <v/>
      </c>
      <c r="E4251">
        <f>Raw_Data!E4251</f>
        <v/>
      </c>
      <c r="F4251">
        <f>Raw_Data!F4251</f>
        <v/>
      </c>
      <c r="G4251">
        <f>Raw_Data!G4251</f>
        <v/>
      </c>
      <c r="H4251">
        <f>Raw_Data!H4251</f>
        <v/>
      </c>
      <c r="I4251">
        <f>Raw_Data!I4251</f>
        <v/>
      </c>
      <c r="J4251" s="12">
        <f>Raw_Data!J4251</f>
        <v/>
      </c>
      <c r="K4251" s="13">
        <f>Raw_Data!K4251</f>
        <v/>
      </c>
      <c r="L4251" s="12">
        <f>Raw_Data!L4251</f>
        <v/>
      </c>
      <c r="M4251" s="12">
        <f>Raw_Data!M4251</f>
        <v/>
      </c>
      <c r="N4251" s="12">
        <f>Raw_Data!N4251</f>
        <v/>
      </c>
      <c r="O4251">
        <f>Raw_Data!O4251</f>
        <v/>
      </c>
      <c r="P4251">
        <f>Raw_Data!P4251</f>
        <v/>
      </c>
      <c r="Q4251">
        <f>Raw_Data!Q4251</f>
        <v/>
      </c>
      <c r="R4251">
        <f>Raw_Data!R4251</f>
        <v/>
      </c>
      <c r="S4251">
        <f>Raw_Data!S4251</f>
        <v/>
      </c>
      <c r="T4251">
        <f>YEAR(B4251)</f>
        <v/>
      </c>
      <c r="U4251">
        <f>MONTH(B4251)</f>
        <v/>
      </c>
      <c r="V4251">
        <f>TEXT(B4251,"mmm")</f>
        <v/>
      </c>
      <c r="W4251" s="15">
        <f>IFERROR(N4251/L4251,0)</f>
        <v/>
      </c>
      <c r="X4251">
        <f>IF(K4251=0,"No Discount",IF(K4251&lt;=5%,"Low",IF(K4251&lt;=15%,"Medium","High")))</f>
        <v/>
      </c>
      <c r="Y4251">
        <f>IF(L4251&gt;=20000,"High Value",IF(L4251&gt;=5000,"Medium Value","Low Value"))</f>
        <v/>
      </c>
      <c r="Z4251">
        <f>IF(R4251&lt;=3,"Fast",IF(R4251&lt;=5,"On Time","Delayed"))</f>
        <v/>
      </c>
    </row>
    <row r="4252">
      <c r="A4252">
        <f>Raw_Data!A4252</f>
        <v/>
      </c>
      <c r="B4252" s="11">
        <f>Raw_Data!B4252</f>
        <v/>
      </c>
      <c r="C4252">
        <f>Raw_Data!C4252</f>
        <v/>
      </c>
      <c r="D4252">
        <f>Raw_Data!D4252</f>
        <v/>
      </c>
      <c r="E4252">
        <f>Raw_Data!E4252</f>
        <v/>
      </c>
      <c r="F4252">
        <f>Raw_Data!F4252</f>
        <v/>
      </c>
      <c r="G4252">
        <f>Raw_Data!G4252</f>
        <v/>
      </c>
      <c r="H4252">
        <f>Raw_Data!H4252</f>
        <v/>
      </c>
      <c r="I4252">
        <f>Raw_Data!I4252</f>
        <v/>
      </c>
      <c r="J4252" s="12">
        <f>Raw_Data!J4252</f>
        <v/>
      </c>
      <c r="K4252" s="13">
        <f>Raw_Data!K4252</f>
        <v/>
      </c>
      <c r="L4252" s="12">
        <f>Raw_Data!L4252</f>
        <v/>
      </c>
      <c r="M4252" s="12">
        <f>Raw_Data!M4252</f>
        <v/>
      </c>
      <c r="N4252" s="12">
        <f>Raw_Data!N4252</f>
        <v/>
      </c>
      <c r="O4252">
        <f>Raw_Data!O4252</f>
        <v/>
      </c>
      <c r="P4252">
        <f>Raw_Data!P4252</f>
        <v/>
      </c>
      <c r="Q4252">
        <f>Raw_Data!Q4252</f>
        <v/>
      </c>
      <c r="R4252">
        <f>Raw_Data!R4252</f>
        <v/>
      </c>
      <c r="S4252">
        <f>Raw_Data!S4252</f>
        <v/>
      </c>
      <c r="T4252">
        <f>YEAR(B4252)</f>
        <v/>
      </c>
      <c r="U4252">
        <f>MONTH(B4252)</f>
        <v/>
      </c>
      <c r="V4252">
        <f>TEXT(B4252,"mmm")</f>
        <v/>
      </c>
      <c r="W4252" s="15">
        <f>IFERROR(N4252/L4252,0)</f>
        <v/>
      </c>
      <c r="X4252">
        <f>IF(K4252=0,"No Discount",IF(K4252&lt;=5%,"Low",IF(K4252&lt;=15%,"Medium","High")))</f>
        <v/>
      </c>
      <c r="Y4252">
        <f>IF(L4252&gt;=20000,"High Value",IF(L4252&gt;=5000,"Medium Value","Low Value"))</f>
        <v/>
      </c>
      <c r="Z4252">
        <f>IF(R4252&lt;=3,"Fast",IF(R4252&lt;=5,"On Time","Delayed"))</f>
        <v/>
      </c>
    </row>
    <row r="4253">
      <c r="A4253">
        <f>Raw_Data!A4253</f>
        <v/>
      </c>
      <c r="B4253" s="11">
        <f>Raw_Data!B4253</f>
        <v/>
      </c>
      <c r="C4253">
        <f>Raw_Data!C4253</f>
        <v/>
      </c>
      <c r="D4253">
        <f>Raw_Data!D4253</f>
        <v/>
      </c>
      <c r="E4253">
        <f>Raw_Data!E4253</f>
        <v/>
      </c>
      <c r="F4253">
        <f>Raw_Data!F4253</f>
        <v/>
      </c>
      <c r="G4253">
        <f>Raw_Data!G4253</f>
        <v/>
      </c>
      <c r="H4253">
        <f>Raw_Data!H4253</f>
        <v/>
      </c>
      <c r="I4253">
        <f>Raw_Data!I4253</f>
        <v/>
      </c>
      <c r="J4253" s="12">
        <f>Raw_Data!J4253</f>
        <v/>
      </c>
      <c r="K4253" s="13">
        <f>Raw_Data!K4253</f>
        <v/>
      </c>
      <c r="L4253" s="12">
        <f>Raw_Data!L4253</f>
        <v/>
      </c>
      <c r="M4253" s="12">
        <f>Raw_Data!M4253</f>
        <v/>
      </c>
      <c r="N4253" s="12">
        <f>Raw_Data!N4253</f>
        <v/>
      </c>
      <c r="O4253">
        <f>Raw_Data!O4253</f>
        <v/>
      </c>
      <c r="P4253">
        <f>Raw_Data!P4253</f>
        <v/>
      </c>
      <c r="Q4253">
        <f>Raw_Data!Q4253</f>
        <v/>
      </c>
      <c r="R4253">
        <f>Raw_Data!R4253</f>
        <v/>
      </c>
      <c r="S4253">
        <f>Raw_Data!S4253</f>
        <v/>
      </c>
      <c r="T4253">
        <f>YEAR(B4253)</f>
        <v/>
      </c>
      <c r="U4253">
        <f>MONTH(B4253)</f>
        <v/>
      </c>
      <c r="V4253">
        <f>TEXT(B4253,"mmm")</f>
        <v/>
      </c>
      <c r="W4253" s="15">
        <f>IFERROR(N4253/L4253,0)</f>
        <v/>
      </c>
      <c r="X4253">
        <f>IF(K4253=0,"No Discount",IF(K4253&lt;=5%,"Low",IF(K4253&lt;=15%,"Medium","High")))</f>
        <v/>
      </c>
      <c r="Y4253">
        <f>IF(L4253&gt;=20000,"High Value",IF(L4253&gt;=5000,"Medium Value","Low Value"))</f>
        <v/>
      </c>
      <c r="Z4253">
        <f>IF(R4253&lt;=3,"Fast",IF(R4253&lt;=5,"On Time","Delayed"))</f>
        <v/>
      </c>
    </row>
    <row r="4254">
      <c r="A4254">
        <f>Raw_Data!A4254</f>
        <v/>
      </c>
      <c r="B4254" s="11">
        <f>Raw_Data!B4254</f>
        <v/>
      </c>
      <c r="C4254">
        <f>Raw_Data!C4254</f>
        <v/>
      </c>
      <c r="D4254">
        <f>Raw_Data!D4254</f>
        <v/>
      </c>
      <c r="E4254">
        <f>Raw_Data!E4254</f>
        <v/>
      </c>
      <c r="F4254">
        <f>Raw_Data!F4254</f>
        <v/>
      </c>
      <c r="G4254">
        <f>Raw_Data!G4254</f>
        <v/>
      </c>
      <c r="H4254">
        <f>Raw_Data!H4254</f>
        <v/>
      </c>
      <c r="I4254">
        <f>Raw_Data!I4254</f>
        <v/>
      </c>
      <c r="J4254" s="12">
        <f>Raw_Data!J4254</f>
        <v/>
      </c>
      <c r="K4254" s="13">
        <f>Raw_Data!K4254</f>
        <v/>
      </c>
      <c r="L4254" s="12">
        <f>Raw_Data!L4254</f>
        <v/>
      </c>
      <c r="M4254" s="12">
        <f>Raw_Data!M4254</f>
        <v/>
      </c>
      <c r="N4254" s="12">
        <f>Raw_Data!N4254</f>
        <v/>
      </c>
      <c r="O4254">
        <f>Raw_Data!O4254</f>
        <v/>
      </c>
      <c r="P4254">
        <f>Raw_Data!P4254</f>
        <v/>
      </c>
      <c r="Q4254">
        <f>Raw_Data!Q4254</f>
        <v/>
      </c>
      <c r="R4254">
        <f>Raw_Data!R4254</f>
        <v/>
      </c>
      <c r="S4254">
        <f>Raw_Data!S4254</f>
        <v/>
      </c>
      <c r="T4254">
        <f>YEAR(B4254)</f>
        <v/>
      </c>
      <c r="U4254">
        <f>MONTH(B4254)</f>
        <v/>
      </c>
      <c r="V4254">
        <f>TEXT(B4254,"mmm")</f>
        <v/>
      </c>
      <c r="W4254" s="15">
        <f>IFERROR(N4254/L4254,0)</f>
        <v/>
      </c>
      <c r="X4254">
        <f>IF(K4254=0,"No Discount",IF(K4254&lt;=5%,"Low",IF(K4254&lt;=15%,"Medium","High")))</f>
        <v/>
      </c>
      <c r="Y4254">
        <f>IF(L4254&gt;=20000,"High Value",IF(L4254&gt;=5000,"Medium Value","Low Value"))</f>
        <v/>
      </c>
      <c r="Z4254">
        <f>IF(R4254&lt;=3,"Fast",IF(R4254&lt;=5,"On Time","Delayed"))</f>
        <v/>
      </c>
    </row>
    <row r="4255">
      <c r="A4255">
        <f>Raw_Data!A4255</f>
        <v/>
      </c>
      <c r="B4255" s="11">
        <f>Raw_Data!B4255</f>
        <v/>
      </c>
      <c r="C4255">
        <f>Raw_Data!C4255</f>
        <v/>
      </c>
      <c r="D4255">
        <f>Raw_Data!D4255</f>
        <v/>
      </c>
      <c r="E4255">
        <f>Raw_Data!E4255</f>
        <v/>
      </c>
      <c r="F4255">
        <f>Raw_Data!F4255</f>
        <v/>
      </c>
      <c r="G4255">
        <f>Raw_Data!G4255</f>
        <v/>
      </c>
      <c r="H4255">
        <f>Raw_Data!H4255</f>
        <v/>
      </c>
      <c r="I4255">
        <f>Raw_Data!I4255</f>
        <v/>
      </c>
      <c r="J4255" s="12">
        <f>Raw_Data!J4255</f>
        <v/>
      </c>
      <c r="K4255" s="13">
        <f>Raw_Data!K4255</f>
        <v/>
      </c>
      <c r="L4255" s="12">
        <f>Raw_Data!L4255</f>
        <v/>
      </c>
      <c r="M4255" s="12">
        <f>Raw_Data!M4255</f>
        <v/>
      </c>
      <c r="N4255" s="12">
        <f>Raw_Data!N4255</f>
        <v/>
      </c>
      <c r="O4255">
        <f>Raw_Data!O4255</f>
        <v/>
      </c>
      <c r="P4255">
        <f>Raw_Data!P4255</f>
        <v/>
      </c>
      <c r="Q4255">
        <f>Raw_Data!Q4255</f>
        <v/>
      </c>
      <c r="R4255">
        <f>Raw_Data!R4255</f>
        <v/>
      </c>
      <c r="S4255">
        <f>Raw_Data!S4255</f>
        <v/>
      </c>
      <c r="T4255">
        <f>YEAR(B4255)</f>
        <v/>
      </c>
      <c r="U4255">
        <f>MONTH(B4255)</f>
        <v/>
      </c>
      <c r="V4255">
        <f>TEXT(B4255,"mmm")</f>
        <v/>
      </c>
      <c r="W4255" s="15">
        <f>IFERROR(N4255/L4255,0)</f>
        <v/>
      </c>
      <c r="X4255">
        <f>IF(K4255=0,"No 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IF(R4255&lt;=3,"Fast",IF(R4255&lt;=5,"On Time","Delayed"))</f>
        <v/>
      </c>
    </row>
    <row r="4256">
      <c r="A4256">
        <f>Raw_Data!A4256</f>
        <v/>
      </c>
      <c r="B4256" s="11">
        <f>Raw_Data!B4256</f>
        <v/>
      </c>
      <c r="C4256">
        <f>Raw_Data!C4256</f>
        <v/>
      </c>
      <c r="D4256">
        <f>Raw_Data!D4256</f>
        <v/>
      </c>
      <c r="E4256">
        <f>Raw_Data!E4256</f>
        <v/>
      </c>
      <c r="F4256">
        <f>Raw_Data!F4256</f>
        <v/>
      </c>
      <c r="G4256">
        <f>Raw_Data!G4256</f>
        <v/>
      </c>
      <c r="H4256">
        <f>Raw_Data!H4256</f>
        <v/>
      </c>
      <c r="I4256">
        <f>Raw_Data!I4256</f>
        <v/>
      </c>
      <c r="J4256" s="12">
        <f>Raw_Data!J4256</f>
        <v/>
      </c>
      <c r="K4256" s="13">
        <f>Raw_Data!K4256</f>
        <v/>
      </c>
      <c r="L4256" s="12">
        <f>Raw_Data!L4256</f>
        <v/>
      </c>
      <c r="M4256" s="12">
        <f>Raw_Data!M4256</f>
        <v/>
      </c>
      <c r="N4256" s="12">
        <f>Raw_Data!N4256</f>
        <v/>
      </c>
      <c r="O4256">
        <f>Raw_Data!O4256</f>
        <v/>
      </c>
      <c r="P4256">
        <f>Raw_Data!P4256</f>
        <v/>
      </c>
      <c r="Q4256">
        <f>Raw_Data!Q4256</f>
        <v/>
      </c>
      <c r="R4256">
        <f>Raw_Data!R4256</f>
        <v/>
      </c>
      <c r="S4256">
        <f>Raw_Data!S4256</f>
        <v/>
      </c>
      <c r="T4256">
        <f>YEAR(B4256)</f>
        <v/>
      </c>
      <c r="U4256">
        <f>MONTH(B4256)</f>
        <v/>
      </c>
      <c r="V4256">
        <f>TEXT(B4256,"mmm")</f>
        <v/>
      </c>
      <c r="W4256" s="15">
        <f>IFERROR(N4256/L4256,0)</f>
        <v/>
      </c>
      <c r="X4256">
        <f>IF(K4256=0,"No Discount",IF(K4256&lt;=5%,"Low",IF(K4256&lt;=15%,"Medium","High")))</f>
        <v/>
      </c>
      <c r="Y4256">
        <f>IF(L4256&gt;=20000,"High Value",IF(L4256&gt;=5000,"Medium Value","Low Value"))</f>
        <v/>
      </c>
      <c r="Z4256">
        <f>IF(R4256&lt;=3,"Fast",IF(R4256&lt;=5,"On Time","Delayed"))</f>
        <v/>
      </c>
    </row>
    <row r="4257">
      <c r="A4257">
        <f>Raw_Data!A4257</f>
        <v/>
      </c>
      <c r="B4257" s="11">
        <f>Raw_Data!B4257</f>
        <v/>
      </c>
      <c r="C4257">
        <f>Raw_Data!C4257</f>
        <v/>
      </c>
      <c r="D4257">
        <f>Raw_Data!D4257</f>
        <v/>
      </c>
      <c r="E4257">
        <f>Raw_Data!E4257</f>
        <v/>
      </c>
      <c r="F4257">
        <f>Raw_Data!F4257</f>
        <v/>
      </c>
      <c r="G4257">
        <f>Raw_Data!G4257</f>
        <v/>
      </c>
      <c r="H4257">
        <f>Raw_Data!H4257</f>
        <v/>
      </c>
      <c r="I4257">
        <f>Raw_Data!I4257</f>
        <v/>
      </c>
      <c r="J4257" s="12">
        <f>Raw_Data!J4257</f>
        <v/>
      </c>
      <c r="K4257" s="13">
        <f>Raw_Data!K4257</f>
        <v/>
      </c>
      <c r="L4257" s="12">
        <f>Raw_Data!L4257</f>
        <v/>
      </c>
      <c r="M4257" s="12">
        <f>Raw_Data!M4257</f>
        <v/>
      </c>
      <c r="N4257" s="12">
        <f>Raw_Data!N4257</f>
        <v/>
      </c>
      <c r="O4257">
        <f>Raw_Data!O4257</f>
        <v/>
      </c>
      <c r="P4257">
        <f>Raw_Data!P4257</f>
        <v/>
      </c>
      <c r="Q4257">
        <f>Raw_Data!Q4257</f>
        <v/>
      </c>
      <c r="R4257">
        <f>Raw_Data!R4257</f>
        <v/>
      </c>
      <c r="S4257">
        <f>Raw_Data!S4257</f>
        <v/>
      </c>
      <c r="T4257">
        <f>YEAR(B4257)</f>
        <v/>
      </c>
      <c r="U4257">
        <f>MONTH(B4257)</f>
        <v/>
      </c>
      <c r="V4257">
        <f>TEXT(B4257,"mmm")</f>
        <v/>
      </c>
      <c r="W4257" s="15">
        <f>IFERROR(N4257/L4257,0)</f>
        <v/>
      </c>
      <c r="X4257">
        <f>IF(K4257=0,"No Discount",IF(K4257&lt;=5%,"Low",IF(K4257&lt;=15%,"Medium","High")))</f>
        <v/>
      </c>
      <c r="Y4257">
        <f>IF(L4257&gt;=20000,"High Value",IF(L4257&gt;=5000,"Medium Value","Low Value"))</f>
        <v/>
      </c>
      <c r="Z4257">
        <f>IF(R4257&lt;=3,"Fast",IF(R4257&lt;=5,"On Time","Delayed"))</f>
        <v/>
      </c>
    </row>
    <row r="4258">
      <c r="A4258">
        <f>Raw_Data!A4258</f>
        <v/>
      </c>
      <c r="B4258" s="11">
        <f>Raw_Data!B4258</f>
        <v/>
      </c>
      <c r="C4258">
        <f>Raw_Data!C4258</f>
        <v/>
      </c>
      <c r="D4258">
        <f>Raw_Data!D4258</f>
        <v/>
      </c>
      <c r="E4258">
        <f>Raw_Data!E4258</f>
        <v/>
      </c>
      <c r="F4258">
        <f>Raw_Data!F4258</f>
        <v/>
      </c>
      <c r="G4258">
        <f>Raw_Data!G4258</f>
        <v/>
      </c>
      <c r="H4258">
        <f>Raw_Data!H4258</f>
        <v/>
      </c>
      <c r="I4258">
        <f>Raw_Data!I4258</f>
        <v/>
      </c>
      <c r="J4258" s="12">
        <f>Raw_Data!J4258</f>
        <v/>
      </c>
      <c r="K4258" s="13">
        <f>Raw_Data!K4258</f>
        <v/>
      </c>
      <c r="L4258" s="12">
        <f>Raw_Data!L4258</f>
        <v/>
      </c>
      <c r="M4258" s="12">
        <f>Raw_Data!M4258</f>
        <v/>
      </c>
      <c r="N4258" s="12">
        <f>Raw_Data!N4258</f>
        <v/>
      </c>
      <c r="O4258">
        <f>Raw_Data!O4258</f>
        <v/>
      </c>
      <c r="P4258">
        <f>Raw_Data!P4258</f>
        <v/>
      </c>
      <c r="Q4258">
        <f>Raw_Data!Q4258</f>
        <v/>
      </c>
      <c r="R4258">
        <f>Raw_Data!R4258</f>
        <v/>
      </c>
      <c r="S4258">
        <f>Raw_Data!S4258</f>
        <v/>
      </c>
      <c r="T4258">
        <f>YEAR(B4258)</f>
        <v/>
      </c>
      <c r="U4258">
        <f>MONTH(B4258)</f>
        <v/>
      </c>
      <c r="V4258">
        <f>TEXT(B4258,"mmm")</f>
        <v/>
      </c>
      <c r="W4258" s="15">
        <f>IFERROR(N4258/L4258,0)</f>
        <v/>
      </c>
      <c r="X4258">
        <f>IF(K4258=0,"No Discount",IF(K4258&lt;=5%,"Low",IF(K4258&lt;=15%,"Medium","High")))</f>
        <v/>
      </c>
      <c r="Y4258">
        <f>IF(L4258&gt;=20000,"High Value",IF(L4258&gt;=5000,"Medium Value","Low Value"))</f>
        <v/>
      </c>
      <c r="Z4258">
        <f>IF(R4258&lt;=3,"Fast",IF(R4258&lt;=5,"On Time","Delayed"))</f>
        <v/>
      </c>
    </row>
    <row r="4259">
      <c r="A4259">
        <f>Raw_Data!A4259</f>
        <v/>
      </c>
      <c r="B4259" s="11">
        <f>Raw_Data!B4259</f>
        <v/>
      </c>
      <c r="C4259">
        <f>Raw_Data!C4259</f>
        <v/>
      </c>
      <c r="D4259">
        <f>Raw_Data!D4259</f>
        <v/>
      </c>
      <c r="E4259">
        <f>Raw_Data!E4259</f>
        <v/>
      </c>
      <c r="F4259">
        <f>Raw_Data!F4259</f>
        <v/>
      </c>
      <c r="G4259">
        <f>Raw_Data!G4259</f>
        <v/>
      </c>
      <c r="H4259">
        <f>Raw_Data!H4259</f>
        <v/>
      </c>
      <c r="I4259">
        <f>Raw_Data!I4259</f>
        <v/>
      </c>
      <c r="J4259" s="12">
        <f>Raw_Data!J4259</f>
        <v/>
      </c>
      <c r="K4259" s="13">
        <f>Raw_Data!K4259</f>
        <v/>
      </c>
      <c r="L4259" s="12">
        <f>Raw_Data!L4259</f>
        <v/>
      </c>
      <c r="M4259" s="12">
        <f>Raw_Data!M4259</f>
        <v/>
      </c>
      <c r="N4259" s="12">
        <f>Raw_Data!N4259</f>
        <v/>
      </c>
      <c r="O4259">
        <f>Raw_Data!O4259</f>
        <v/>
      </c>
      <c r="P4259">
        <f>Raw_Data!P4259</f>
        <v/>
      </c>
      <c r="Q4259">
        <f>Raw_Data!Q4259</f>
        <v/>
      </c>
      <c r="R4259">
        <f>Raw_Data!R4259</f>
        <v/>
      </c>
      <c r="S4259">
        <f>Raw_Data!S4259</f>
        <v/>
      </c>
      <c r="T4259">
        <f>YEAR(B4259)</f>
        <v/>
      </c>
      <c r="U4259">
        <f>MONTH(B4259)</f>
        <v/>
      </c>
      <c r="V4259">
        <f>TEXT(B4259,"mmm")</f>
        <v/>
      </c>
      <c r="W4259" s="15">
        <f>IFERROR(N4259/L4259,0)</f>
        <v/>
      </c>
      <c r="X4259">
        <f>IF(K4259=0,"No Discount",IF(K4259&lt;=5%,"Low",IF(K4259&lt;=15%,"Medium","High")))</f>
        <v/>
      </c>
      <c r="Y4259">
        <f>IF(L4259&gt;=20000,"High Value",IF(L4259&gt;=5000,"Medium Value","Low Value"))</f>
        <v/>
      </c>
      <c r="Z4259">
        <f>IF(R4259&lt;=3,"Fast",IF(R4259&lt;=5,"On Time","Delayed"))</f>
        <v/>
      </c>
    </row>
    <row r="4260">
      <c r="A4260">
        <f>Raw_Data!A4260</f>
        <v/>
      </c>
      <c r="B4260" s="11">
        <f>Raw_Data!B4260</f>
        <v/>
      </c>
      <c r="C4260">
        <f>Raw_Data!C4260</f>
        <v/>
      </c>
      <c r="D4260">
        <f>Raw_Data!D4260</f>
        <v/>
      </c>
      <c r="E4260">
        <f>Raw_Data!E4260</f>
        <v/>
      </c>
      <c r="F4260">
        <f>Raw_Data!F4260</f>
        <v/>
      </c>
      <c r="G4260">
        <f>Raw_Data!G4260</f>
        <v/>
      </c>
      <c r="H4260">
        <f>Raw_Data!H4260</f>
        <v/>
      </c>
      <c r="I4260">
        <f>Raw_Data!I4260</f>
        <v/>
      </c>
      <c r="J4260" s="12">
        <f>Raw_Data!J4260</f>
        <v/>
      </c>
      <c r="K4260" s="13">
        <f>Raw_Data!K4260</f>
        <v/>
      </c>
      <c r="L4260" s="12">
        <f>Raw_Data!L4260</f>
        <v/>
      </c>
      <c r="M4260" s="12">
        <f>Raw_Data!M4260</f>
        <v/>
      </c>
      <c r="N4260" s="12">
        <f>Raw_Data!N4260</f>
        <v/>
      </c>
      <c r="O4260">
        <f>Raw_Data!O4260</f>
        <v/>
      </c>
      <c r="P4260">
        <f>Raw_Data!P4260</f>
        <v/>
      </c>
      <c r="Q4260">
        <f>Raw_Data!Q4260</f>
        <v/>
      </c>
      <c r="R4260">
        <f>Raw_Data!R4260</f>
        <v/>
      </c>
      <c r="S4260">
        <f>Raw_Data!S4260</f>
        <v/>
      </c>
      <c r="T4260">
        <f>YEAR(B4260)</f>
        <v/>
      </c>
      <c r="U4260">
        <f>MONTH(B4260)</f>
        <v/>
      </c>
      <c r="V4260">
        <f>TEXT(B4260,"mmm")</f>
        <v/>
      </c>
      <c r="W4260" s="15">
        <f>IFERROR(N4260/L4260,0)</f>
        <v/>
      </c>
      <c r="X4260">
        <f>IF(K4260=0,"No Discount",IF(K4260&lt;=5%,"Low",IF(K4260&lt;=15%,"Medium","High")))</f>
        <v/>
      </c>
      <c r="Y4260">
        <f>IF(L4260&gt;=20000,"High Value",IF(L4260&gt;=5000,"Medium Value","Low Value"))</f>
        <v/>
      </c>
      <c r="Z4260">
        <f>IF(R4260&lt;=3,"Fast",IF(R4260&lt;=5,"On Time","Delayed"))</f>
        <v/>
      </c>
    </row>
    <row r="4261">
      <c r="A4261">
        <f>Raw_Data!A4261</f>
        <v/>
      </c>
      <c r="B4261" s="11">
        <f>Raw_Data!B4261</f>
        <v/>
      </c>
      <c r="C4261">
        <f>Raw_Data!C4261</f>
        <v/>
      </c>
      <c r="D4261">
        <f>Raw_Data!D4261</f>
        <v/>
      </c>
      <c r="E4261">
        <f>Raw_Data!E4261</f>
        <v/>
      </c>
      <c r="F4261">
        <f>Raw_Data!F4261</f>
        <v/>
      </c>
      <c r="G4261">
        <f>Raw_Data!G4261</f>
        <v/>
      </c>
      <c r="H4261">
        <f>Raw_Data!H4261</f>
        <v/>
      </c>
      <c r="I4261">
        <f>Raw_Data!I4261</f>
        <v/>
      </c>
      <c r="J4261" s="12">
        <f>Raw_Data!J4261</f>
        <v/>
      </c>
      <c r="K4261" s="13">
        <f>Raw_Data!K4261</f>
        <v/>
      </c>
      <c r="L4261" s="12">
        <f>Raw_Data!L4261</f>
        <v/>
      </c>
      <c r="M4261" s="12">
        <f>Raw_Data!M4261</f>
        <v/>
      </c>
      <c r="N4261" s="12">
        <f>Raw_Data!N4261</f>
        <v/>
      </c>
      <c r="O4261">
        <f>Raw_Data!O4261</f>
        <v/>
      </c>
      <c r="P4261">
        <f>Raw_Data!P4261</f>
        <v/>
      </c>
      <c r="Q4261">
        <f>Raw_Data!Q4261</f>
        <v/>
      </c>
      <c r="R4261">
        <f>Raw_Data!R4261</f>
        <v/>
      </c>
      <c r="S4261">
        <f>Raw_Data!S4261</f>
        <v/>
      </c>
      <c r="T4261">
        <f>YEAR(B4261)</f>
        <v/>
      </c>
      <c r="U4261">
        <f>MONTH(B4261)</f>
        <v/>
      </c>
      <c r="V4261">
        <f>TEXT(B4261,"mmm")</f>
        <v/>
      </c>
      <c r="W4261" s="15">
        <f>IFERROR(N4261/L4261,0)</f>
        <v/>
      </c>
      <c r="X4261">
        <f>IF(K4261=0,"No Discount",IF(K4261&lt;=5%,"Low",IF(K4261&lt;=15%,"Medium","High")))</f>
        <v/>
      </c>
      <c r="Y4261">
        <f>IF(L4261&gt;=20000,"High Value",IF(L4261&gt;=5000,"Medium Value","Low Value"))</f>
        <v/>
      </c>
      <c r="Z4261">
        <f>IF(R4261&lt;=3,"Fast",IF(R4261&lt;=5,"On Time","Delayed"))</f>
        <v/>
      </c>
    </row>
    <row r="4262">
      <c r="A4262">
        <f>Raw_Data!A4262</f>
        <v/>
      </c>
      <c r="B4262" s="11">
        <f>Raw_Data!B4262</f>
        <v/>
      </c>
      <c r="C4262">
        <f>Raw_Data!C4262</f>
        <v/>
      </c>
      <c r="D4262">
        <f>Raw_Data!D4262</f>
        <v/>
      </c>
      <c r="E4262">
        <f>Raw_Data!E4262</f>
        <v/>
      </c>
      <c r="F4262">
        <f>Raw_Data!F4262</f>
        <v/>
      </c>
      <c r="G4262">
        <f>Raw_Data!G4262</f>
        <v/>
      </c>
      <c r="H4262">
        <f>Raw_Data!H4262</f>
        <v/>
      </c>
      <c r="I4262">
        <f>Raw_Data!I4262</f>
        <v/>
      </c>
      <c r="J4262" s="12">
        <f>Raw_Data!J4262</f>
        <v/>
      </c>
      <c r="K4262" s="13">
        <f>Raw_Data!K4262</f>
        <v/>
      </c>
      <c r="L4262" s="12">
        <f>Raw_Data!L4262</f>
        <v/>
      </c>
      <c r="M4262" s="12">
        <f>Raw_Data!M4262</f>
        <v/>
      </c>
      <c r="N4262" s="12">
        <f>Raw_Data!N4262</f>
        <v/>
      </c>
      <c r="O4262">
        <f>Raw_Data!O4262</f>
        <v/>
      </c>
      <c r="P4262">
        <f>Raw_Data!P4262</f>
        <v/>
      </c>
      <c r="Q4262">
        <f>Raw_Data!Q4262</f>
        <v/>
      </c>
      <c r="R4262">
        <f>Raw_Data!R4262</f>
        <v/>
      </c>
      <c r="S4262">
        <f>Raw_Data!S4262</f>
        <v/>
      </c>
      <c r="T4262">
        <f>YEAR(B4262)</f>
        <v/>
      </c>
      <c r="U4262">
        <f>MONTH(B4262)</f>
        <v/>
      </c>
      <c r="V4262">
        <f>TEXT(B4262,"mmm")</f>
        <v/>
      </c>
      <c r="W4262" s="15">
        <f>IFERROR(N4262/L4262,0)</f>
        <v/>
      </c>
      <c r="X4262">
        <f>IF(K4262=0,"No Discount",IF(K4262&lt;=5%,"Low",IF(K4262&lt;=15%,"Medium","High")))</f>
        <v/>
      </c>
      <c r="Y4262">
        <f>IF(L4262&gt;=20000,"High Value",IF(L4262&gt;=5000,"Medium Value","Low Value"))</f>
        <v/>
      </c>
      <c r="Z4262">
        <f>IF(R4262&lt;=3,"Fast",IF(R4262&lt;=5,"On Time","Delayed"))</f>
        <v/>
      </c>
    </row>
    <row r="4263">
      <c r="A4263">
        <f>Raw_Data!A4263</f>
        <v/>
      </c>
      <c r="B4263" s="11">
        <f>Raw_Data!B4263</f>
        <v/>
      </c>
      <c r="C4263">
        <f>Raw_Data!C4263</f>
        <v/>
      </c>
      <c r="D4263">
        <f>Raw_Data!D4263</f>
        <v/>
      </c>
      <c r="E4263">
        <f>Raw_Data!E4263</f>
        <v/>
      </c>
      <c r="F4263">
        <f>Raw_Data!F4263</f>
        <v/>
      </c>
      <c r="G4263">
        <f>Raw_Data!G4263</f>
        <v/>
      </c>
      <c r="H4263">
        <f>Raw_Data!H4263</f>
        <v/>
      </c>
      <c r="I4263">
        <f>Raw_Data!I4263</f>
        <v/>
      </c>
      <c r="J4263" s="12">
        <f>Raw_Data!J4263</f>
        <v/>
      </c>
      <c r="K4263" s="13">
        <f>Raw_Data!K4263</f>
        <v/>
      </c>
      <c r="L4263" s="12">
        <f>Raw_Data!L4263</f>
        <v/>
      </c>
      <c r="M4263" s="12">
        <f>Raw_Data!M4263</f>
        <v/>
      </c>
      <c r="N4263" s="12">
        <f>Raw_Data!N4263</f>
        <v/>
      </c>
      <c r="O4263">
        <f>Raw_Data!O4263</f>
        <v/>
      </c>
      <c r="P4263">
        <f>Raw_Data!P4263</f>
        <v/>
      </c>
      <c r="Q4263">
        <f>Raw_Data!Q4263</f>
        <v/>
      </c>
      <c r="R4263">
        <f>Raw_Data!R4263</f>
        <v/>
      </c>
      <c r="S4263">
        <f>Raw_Data!S4263</f>
        <v/>
      </c>
      <c r="T4263">
        <f>YEAR(B4263)</f>
        <v/>
      </c>
      <c r="U4263">
        <f>MONTH(B4263)</f>
        <v/>
      </c>
      <c r="V4263">
        <f>TEXT(B4263,"mmm")</f>
        <v/>
      </c>
      <c r="W4263" s="15">
        <f>IFERROR(N4263/L4263,0)</f>
        <v/>
      </c>
      <c r="X4263">
        <f>IF(K4263=0,"No Discount",IF(K4263&lt;=5%,"Low",IF(K4263&lt;=15%,"Medium","High")))</f>
        <v/>
      </c>
      <c r="Y4263">
        <f>IF(L4263&gt;=20000,"High Value",IF(L4263&gt;=5000,"Medium Value","Low Value"))</f>
        <v/>
      </c>
      <c r="Z4263">
        <f>IF(R4263&lt;=3,"Fast",IF(R4263&lt;=5,"On Time","Delayed"))</f>
        <v/>
      </c>
    </row>
    <row r="4264">
      <c r="A4264">
        <f>Raw_Data!A4264</f>
        <v/>
      </c>
      <c r="B4264" s="11">
        <f>Raw_Data!B4264</f>
        <v/>
      </c>
      <c r="C4264">
        <f>Raw_Data!C4264</f>
        <v/>
      </c>
      <c r="D4264">
        <f>Raw_Data!D4264</f>
        <v/>
      </c>
      <c r="E4264">
        <f>Raw_Data!E4264</f>
        <v/>
      </c>
      <c r="F4264">
        <f>Raw_Data!F4264</f>
        <v/>
      </c>
      <c r="G4264">
        <f>Raw_Data!G4264</f>
        <v/>
      </c>
      <c r="H4264">
        <f>Raw_Data!H4264</f>
        <v/>
      </c>
      <c r="I4264">
        <f>Raw_Data!I4264</f>
        <v/>
      </c>
      <c r="J4264" s="12">
        <f>Raw_Data!J4264</f>
        <v/>
      </c>
      <c r="K4264" s="13">
        <f>Raw_Data!K4264</f>
        <v/>
      </c>
      <c r="L4264" s="12">
        <f>Raw_Data!L4264</f>
        <v/>
      </c>
      <c r="M4264" s="12">
        <f>Raw_Data!M4264</f>
        <v/>
      </c>
      <c r="N4264" s="12">
        <f>Raw_Data!N4264</f>
        <v/>
      </c>
      <c r="O4264">
        <f>Raw_Data!O4264</f>
        <v/>
      </c>
      <c r="P4264">
        <f>Raw_Data!P4264</f>
        <v/>
      </c>
      <c r="Q4264">
        <f>Raw_Data!Q4264</f>
        <v/>
      </c>
      <c r="R4264">
        <f>Raw_Data!R4264</f>
        <v/>
      </c>
      <c r="S4264">
        <f>Raw_Data!S4264</f>
        <v/>
      </c>
      <c r="T4264">
        <f>YEAR(B4264)</f>
        <v/>
      </c>
      <c r="U4264">
        <f>MONTH(B4264)</f>
        <v/>
      </c>
      <c r="V4264">
        <f>TEXT(B4264,"mmm")</f>
        <v/>
      </c>
      <c r="W4264" s="15">
        <f>IFERROR(N4264/L4264,0)</f>
        <v/>
      </c>
      <c r="X4264">
        <f>IF(K4264=0,"No Discount",IF(K4264&lt;=5%,"Low",IF(K4264&lt;=15%,"Medium","High")))</f>
        <v/>
      </c>
      <c r="Y4264">
        <f>IF(L4264&gt;=20000,"High Value",IF(L4264&gt;=5000,"Medium Value","Low Value"))</f>
        <v/>
      </c>
      <c r="Z4264">
        <f>IF(R4264&lt;=3,"Fast",IF(R4264&lt;=5,"On Time","Delayed"))</f>
        <v/>
      </c>
    </row>
    <row r="4265">
      <c r="A4265">
        <f>Raw_Data!A4265</f>
        <v/>
      </c>
      <c r="B4265" s="11">
        <f>Raw_Data!B4265</f>
        <v/>
      </c>
      <c r="C4265">
        <f>Raw_Data!C4265</f>
        <v/>
      </c>
      <c r="D4265">
        <f>Raw_Data!D4265</f>
        <v/>
      </c>
      <c r="E4265">
        <f>Raw_Data!E4265</f>
        <v/>
      </c>
      <c r="F4265">
        <f>Raw_Data!F4265</f>
        <v/>
      </c>
      <c r="G4265">
        <f>Raw_Data!G4265</f>
        <v/>
      </c>
      <c r="H4265">
        <f>Raw_Data!H4265</f>
        <v/>
      </c>
      <c r="I4265">
        <f>Raw_Data!I4265</f>
        <v/>
      </c>
      <c r="J4265" s="12">
        <f>Raw_Data!J4265</f>
        <v/>
      </c>
      <c r="K4265" s="13">
        <f>Raw_Data!K4265</f>
        <v/>
      </c>
      <c r="L4265" s="12">
        <f>Raw_Data!L4265</f>
        <v/>
      </c>
      <c r="M4265" s="12">
        <f>Raw_Data!M4265</f>
        <v/>
      </c>
      <c r="N4265" s="12">
        <f>Raw_Data!N4265</f>
        <v/>
      </c>
      <c r="O4265">
        <f>Raw_Data!O4265</f>
        <v/>
      </c>
      <c r="P4265">
        <f>Raw_Data!P4265</f>
        <v/>
      </c>
      <c r="Q4265">
        <f>Raw_Data!Q4265</f>
        <v/>
      </c>
      <c r="R4265">
        <f>Raw_Data!R4265</f>
        <v/>
      </c>
      <c r="S4265">
        <f>Raw_Data!S4265</f>
        <v/>
      </c>
      <c r="T4265">
        <f>YEAR(B4265)</f>
        <v/>
      </c>
      <c r="U4265">
        <f>MONTH(B4265)</f>
        <v/>
      </c>
      <c r="V4265">
        <f>TEXT(B4265,"mmm")</f>
        <v/>
      </c>
      <c r="W4265" s="15">
        <f>IFERROR(N4265/L4265,0)</f>
        <v/>
      </c>
      <c r="X4265">
        <f>IF(K4265=0,"No Discount",IF(K4265&lt;=5%,"Low",IF(K4265&lt;=15%,"Medium","High")))</f>
        <v/>
      </c>
      <c r="Y4265">
        <f>IF(L4265&gt;=20000,"High Value",IF(L4265&gt;=5000,"Medium Value","Low Value"))</f>
        <v/>
      </c>
      <c r="Z4265">
        <f>IF(R4265&lt;=3,"Fast",IF(R4265&lt;=5,"On Time","Delayed"))</f>
        <v/>
      </c>
    </row>
    <row r="4266">
      <c r="A4266">
        <f>Raw_Data!A4266</f>
        <v/>
      </c>
      <c r="B4266" s="11">
        <f>Raw_Data!B4266</f>
        <v/>
      </c>
      <c r="C4266">
        <f>Raw_Data!C4266</f>
        <v/>
      </c>
      <c r="D4266">
        <f>Raw_Data!D4266</f>
        <v/>
      </c>
      <c r="E4266">
        <f>Raw_Data!E4266</f>
        <v/>
      </c>
      <c r="F4266">
        <f>Raw_Data!F4266</f>
        <v/>
      </c>
      <c r="G4266">
        <f>Raw_Data!G4266</f>
        <v/>
      </c>
      <c r="H4266">
        <f>Raw_Data!H4266</f>
        <v/>
      </c>
      <c r="I4266">
        <f>Raw_Data!I4266</f>
        <v/>
      </c>
      <c r="J4266" s="12">
        <f>Raw_Data!J4266</f>
        <v/>
      </c>
      <c r="K4266" s="13">
        <f>Raw_Data!K4266</f>
        <v/>
      </c>
      <c r="L4266" s="12">
        <f>Raw_Data!L4266</f>
        <v/>
      </c>
      <c r="M4266" s="12">
        <f>Raw_Data!M4266</f>
        <v/>
      </c>
      <c r="N4266" s="12">
        <f>Raw_Data!N4266</f>
        <v/>
      </c>
      <c r="O4266">
        <f>Raw_Data!O4266</f>
        <v/>
      </c>
      <c r="P4266">
        <f>Raw_Data!P4266</f>
        <v/>
      </c>
      <c r="Q4266">
        <f>Raw_Data!Q4266</f>
        <v/>
      </c>
      <c r="R4266">
        <f>Raw_Data!R4266</f>
        <v/>
      </c>
      <c r="S4266">
        <f>Raw_Data!S4266</f>
        <v/>
      </c>
      <c r="T4266">
        <f>YEAR(B4266)</f>
        <v/>
      </c>
      <c r="U4266">
        <f>MONTH(B4266)</f>
        <v/>
      </c>
      <c r="V4266">
        <f>TEXT(B4266,"mmm")</f>
        <v/>
      </c>
      <c r="W4266" s="15">
        <f>IFERROR(N4266/L4266,0)</f>
        <v/>
      </c>
      <c r="X4266">
        <f>IF(K4266=0,"No Discount",IF(K4266&lt;=5%,"Low",IF(K4266&lt;=15%,"Medium","High")))</f>
        <v/>
      </c>
      <c r="Y4266">
        <f>IF(L4266&gt;=20000,"High Value",IF(L4266&gt;=5000,"Medium Value","Low Value"))</f>
        <v/>
      </c>
      <c r="Z4266">
        <f>IF(R4266&lt;=3,"Fast",IF(R4266&lt;=5,"On Time","Delayed"))</f>
        <v/>
      </c>
    </row>
    <row r="4267">
      <c r="A4267">
        <f>Raw_Data!A4267</f>
        <v/>
      </c>
      <c r="B4267" s="11">
        <f>Raw_Data!B4267</f>
        <v/>
      </c>
      <c r="C4267">
        <f>Raw_Data!C4267</f>
        <v/>
      </c>
      <c r="D4267">
        <f>Raw_Data!D4267</f>
        <v/>
      </c>
      <c r="E4267">
        <f>Raw_Data!E4267</f>
        <v/>
      </c>
      <c r="F4267">
        <f>Raw_Data!F4267</f>
        <v/>
      </c>
      <c r="G4267">
        <f>Raw_Data!G4267</f>
        <v/>
      </c>
      <c r="H4267">
        <f>Raw_Data!H4267</f>
        <v/>
      </c>
      <c r="I4267">
        <f>Raw_Data!I4267</f>
        <v/>
      </c>
      <c r="J4267" s="12">
        <f>Raw_Data!J4267</f>
        <v/>
      </c>
      <c r="K4267" s="13">
        <f>Raw_Data!K4267</f>
        <v/>
      </c>
      <c r="L4267" s="12">
        <f>Raw_Data!L4267</f>
        <v/>
      </c>
      <c r="M4267" s="12">
        <f>Raw_Data!M4267</f>
        <v/>
      </c>
      <c r="N4267" s="12">
        <f>Raw_Data!N4267</f>
        <v/>
      </c>
      <c r="O4267">
        <f>Raw_Data!O4267</f>
        <v/>
      </c>
      <c r="P4267">
        <f>Raw_Data!P4267</f>
        <v/>
      </c>
      <c r="Q4267">
        <f>Raw_Data!Q4267</f>
        <v/>
      </c>
      <c r="R4267">
        <f>Raw_Data!R4267</f>
        <v/>
      </c>
      <c r="S4267">
        <f>Raw_Data!S4267</f>
        <v/>
      </c>
      <c r="T4267">
        <f>YEAR(B4267)</f>
        <v/>
      </c>
      <c r="U4267">
        <f>MONTH(B4267)</f>
        <v/>
      </c>
      <c r="V4267">
        <f>TEXT(B4267,"mmm")</f>
        <v/>
      </c>
      <c r="W4267" s="15">
        <f>IFERROR(N4267/L4267,0)</f>
        <v/>
      </c>
      <c r="X4267">
        <f>IF(K4267=0,"No Discount",IF(K4267&lt;=5%,"Low",IF(K4267&lt;=15%,"Medium","High")))</f>
        <v/>
      </c>
      <c r="Y4267">
        <f>IF(L4267&gt;=20000,"High Value",IF(L4267&gt;=5000,"Medium Value","Low Value"))</f>
        <v/>
      </c>
      <c r="Z4267">
        <f>IF(R4267&lt;=3,"Fast",IF(R4267&lt;=5,"On Time","Delayed"))</f>
        <v/>
      </c>
    </row>
    <row r="4268">
      <c r="A4268">
        <f>Raw_Data!A4268</f>
        <v/>
      </c>
      <c r="B4268" s="11">
        <f>Raw_Data!B4268</f>
        <v/>
      </c>
      <c r="C4268">
        <f>Raw_Data!C4268</f>
        <v/>
      </c>
      <c r="D4268">
        <f>Raw_Data!D4268</f>
        <v/>
      </c>
      <c r="E4268">
        <f>Raw_Data!E4268</f>
        <v/>
      </c>
      <c r="F4268">
        <f>Raw_Data!F4268</f>
        <v/>
      </c>
      <c r="G4268">
        <f>Raw_Data!G4268</f>
        <v/>
      </c>
      <c r="H4268">
        <f>Raw_Data!H4268</f>
        <v/>
      </c>
      <c r="I4268">
        <f>Raw_Data!I4268</f>
        <v/>
      </c>
      <c r="J4268" s="12">
        <f>Raw_Data!J4268</f>
        <v/>
      </c>
      <c r="K4268" s="13">
        <f>Raw_Data!K4268</f>
        <v/>
      </c>
      <c r="L4268" s="12">
        <f>Raw_Data!L4268</f>
        <v/>
      </c>
      <c r="M4268" s="12">
        <f>Raw_Data!M4268</f>
        <v/>
      </c>
      <c r="N4268" s="12">
        <f>Raw_Data!N4268</f>
        <v/>
      </c>
      <c r="O4268">
        <f>Raw_Data!O4268</f>
        <v/>
      </c>
      <c r="P4268">
        <f>Raw_Data!P4268</f>
        <v/>
      </c>
      <c r="Q4268">
        <f>Raw_Data!Q4268</f>
        <v/>
      </c>
      <c r="R4268">
        <f>Raw_Data!R4268</f>
        <v/>
      </c>
      <c r="S4268">
        <f>Raw_Data!S4268</f>
        <v/>
      </c>
      <c r="T4268">
        <f>YEAR(B4268)</f>
        <v/>
      </c>
      <c r="U4268">
        <f>MONTH(B4268)</f>
        <v/>
      </c>
      <c r="V4268">
        <f>TEXT(B4268,"mmm")</f>
        <v/>
      </c>
      <c r="W4268" s="15">
        <f>IFERROR(N4268/L4268,0)</f>
        <v/>
      </c>
      <c r="X4268">
        <f>IF(K4268=0,"No Discount",IF(K4268&lt;=5%,"Low",IF(K4268&lt;=15%,"Medium","High")))</f>
        <v/>
      </c>
      <c r="Y4268">
        <f>IF(L4268&gt;=20000,"High Value",IF(L4268&gt;=5000,"Medium Value","Low Value"))</f>
        <v/>
      </c>
      <c r="Z4268">
        <f>IF(R4268&lt;=3,"Fast",IF(R4268&lt;=5,"On Time","Delayed"))</f>
        <v/>
      </c>
    </row>
    <row r="4269">
      <c r="A4269">
        <f>Raw_Data!A4269</f>
        <v/>
      </c>
      <c r="B4269" s="11">
        <f>Raw_Data!B4269</f>
        <v/>
      </c>
      <c r="C4269">
        <f>Raw_Data!C4269</f>
        <v/>
      </c>
      <c r="D4269">
        <f>Raw_Data!D4269</f>
        <v/>
      </c>
      <c r="E4269">
        <f>Raw_Data!E4269</f>
        <v/>
      </c>
      <c r="F4269">
        <f>Raw_Data!F4269</f>
        <v/>
      </c>
      <c r="G4269">
        <f>Raw_Data!G4269</f>
        <v/>
      </c>
      <c r="H4269">
        <f>Raw_Data!H4269</f>
        <v/>
      </c>
      <c r="I4269">
        <f>Raw_Data!I4269</f>
        <v/>
      </c>
      <c r="J4269" s="12">
        <f>Raw_Data!J4269</f>
        <v/>
      </c>
      <c r="K4269" s="13">
        <f>Raw_Data!K4269</f>
        <v/>
      </c>
      <c r="L4269" s="12">
        <f>Raw_Data!L4269</f>
        <v/>
      </c>
      <c r="M4269" s="12">
        <f>Raw_Data!M4269</f>
        <v/>
      </c>
      <c r="N4269" s="12">
        <f>Raw_Data!N4269</f>
        <v/>
      </c>
      <c r="O4269">
        <f>Raw_Data!O4269</f>
        <v/>
      </c>
      <c r="P4269">
        <f>Raw_Data!P4269</f>
        <v/>
      </c>
      <c r="Q4269">
        <f>Raw_Data!Q4269</f>
        <v/>
      </c>
      <c r="R4269">
        <f>Raw_Data!R4269</f>
        <v/>
      </c>
      <c r="S4269">
        <f>Raw_Data!S4269</f>
        <v/>
      </c>
      <c r="T4269">
        <f>YEAR(B4269)</f>
        <v/>
      </c>
      <c r="U4269">
        <f>MONTH(B4269)</f>
        <v/>
      </c>
      <c r="V4269">
        <f>TEXT(B4269,"mmm")</f>
        <v/>
      </c>
      <c r="W4269" s="15">
        <f>IFERROR(N4269/L4269,0)</f>
        <v/>
      </c>
      <c r="X4269">
        <f>IF(K4269=0,"No Discount",IF(K4269&lt;=5%,"Low",IF(K4269&lt;=15%,"Medium","High")))</f>
        <v/>
      </c>
      <c r="Y4269">
        <f>IF(L4269&gt;=20000,"High Value",IF(L4269&gt;=5000,"Medium Value","Low Value"))</f>
        <v/>
      </c>
      <c r="Z4269">
        <f>IF(R4269&lt;=3,"Fast",IF(R4269&lt;=5,"On Time","Delayed"))</f>
        <v/>
      </c>
    </row>
    <row r="4270">
      <c r="A4270">
        <f>Raw_Data!A4270</f>
        <v/>
      </c>
      <c r="B4270" s="11">
        <f>Raw_Data!B4270</f>
        <v/>
      </c>
      <c r="C4270">
        <f>Raw_Data!C4270</f>
        <v/>
      </c>
      <c r="D4270">
        <f>Raw_Data!D4270</f>
        <v/>
      </c>
      <c r="E4270">
        <f>Raw_Data!E4270</f>
        <v/>
      </c>
      <c r="F4270">
        <f>Raw_Data!F4270</f>
        <v/>
      </c>
      <c r="G4270">
        <f>Raw_Data!G4270</f>
        <v/>
      </c>
      <c r="H4270">
        <f>Raw_Data!H4270</f>
        <v/>
      </c>
      <c r="I4270">
        <f>Raw_Data!I4270</f>
        <v/>
      </c>
      <c r="J4270" s="12">
        <f>Raw_Data!J4270</f>
        <v/>
      </c>
      <c r="K4270" s="13">
        <f>Raw_Data!K4270</f>
        <v/>
      </c>
      <c r="L4270" s="12">
        <f>Raw_Data!L4270</f>
        <v/>
      </c>
      <c r="M4270" s="12">
        <f>Raw_Data!M4270</f>
        <v/>
      </c>
      <c r="N4270" s="12">
        <f>Raw_Data!N4270</f>
        <v/>
      </c>
      <c r="O4270">
        <f>Raw_Data!O4270</f>
        <v/>
      </c>
      <c r="P4270">
        <f>Raw_Data!P4270</f>
        <v/>
      </c>
      <c r="Q4270">
        <f>Raw_Data!Q4270</f>
        <v/>
      </c>
      <c r="R4270">
        <f>Raw_Data!R4270</f>
        <v/>
      </c>
      <c r="S4270">
        <f>Raw_Data!S4270</f>
        <v/>
      </c>
      <c r="T4270">
        <f>YEAR(B4270)</f>
        <v/>
      </c>
      <c r="U4270">
        <f>MONTH(B4270)</f>
        <v/>
      </c>
      <c r="V4270">
        <f>TEXT(B4270,"mmm")</f>
        <v/>
      </c>
      <c r="W4270" s="15">
        <f>IFERROR(N4270/L4270,0)</f>
        <v/>
      </c>
      <c r="X4270">
        <f>IF(K4270=0,"No Discount",IF(K4270&lt;=5%,"Low",IF(K4270&lt;=15%,"Medium","High")))</f>
        <v/>
      </c>
      <c r="Y4270">
        <f>IF(L4270&gt;=20000,"High Value",IF(L4270&gt;=5000,"Medium Value","Low Value"))</f>
        <v/>
      </c>
      <c r="Z4270">
        <f>IF(R4270&lt;=3,"Fast",IF(R4270&lt;=5,"On Time","Delayed"))</f>
        <v/>
      </c>
    </row>
    <row r="4271">
      <c r="A4271">
        <f>Raw_Data!A4271</f>
        <v/>
      </c>
      <c r="B4271" s="11">
        <f>Raw_Data!B4271</f>
        <v/>
      </c>
      <c r="C4271">
        <f>Raw_Data!C4271</f>
        <v/>
      </c>
      <c r="D4271">
        <f>Raw_Data!D4271</f>
        <v/>
      </c>
      <c r="E4271">
        <f>Raw_Data!E4271</f>
        <v/>
      </c>
      <c r="F4271">
        <f>Raw_Data!F4271</f>
        <v/>
      </c>
      <c r="G4271">
        <f>Raw_Data!G4271</f>
        <v/>
      </c>
      <c r="H4271">
        <f>Raw_Data!H4271</f>
        <v/>
      </c>
      <c r="I4271">
        <f>Raw_Data!I4271</f>
        <v/>
      </c>
      <c r="J4271" s="12">
        <f>Raw_Data!J4271</f>
        <v/>
      </c>
      <c r="K4271" s="13">
        <f>Raw_Data!K4271</f>
        <v/>
      </c>
      <c r="L4271" s="12">
        <f>Raw_Data!L4271</f>
        <v/>
      </c>
      <c r="M4271" s="12">
        <f>Raw_Data!M4271</f>
        <v/>
      </c>
      <c r="N4271" s="12">
        <f>Raw_Data!N4271</f>
        <v/>
      </c>
      <c r="O4271">
        <f>Raw_Data!O4271</f>
        <v/>
      </c>
      <c r="P4271">
        <f>Raw_Data!P4271</f>
        <v/>
      </c>
      <c r="Q4271">
        <f>Raw_Data!Q4271</f>
        <v/>
      </c>
      <c r="R4271">
        <f>Raw_Data!R4271</f>
        <v/>
      </c>
      <c r="S4271">
        <f>Raw_Data!S4271</f>
        <v/>
      </c>
      <c r="T4271">
        <f>YEAR(B4271)</f>
        <v/>
      </c>
      <c r="U4271">
        <f>MONTH(B4271)</f>
        <v/>
      </c>
      <c r="V4271">
        <f>TEXT(B4271,"mmm")</f>
        <v/>
      </c>
      <c r="W4271" s="15">
        <f>IFERROR(N4271/L4271,0)</f>
        <v/>
      </c>
      <c r="X4271">
        <f>IF(K4271=0,"No Discount",IF(K4271&lt;=5%,"Low",IF(K4271&lt;=15%,"Medium","High")))</f>
        <v/>
      </c>
      <c r="Y4271">
        <f>IF(L4271&gt;=20000,"High Value",IF(L4271&gt;=5000,"Medium Value","Low Value"))</f>
        <v/>
      </c>
      <c r="Z4271">
        <f>IF(R4271&lt;=3,"Fast",IF(R4271&lt;=5,"On Time","Delayed"))</f>
        <v/>
      </c>
    </row>
    <row r="4272">
      <c r="A4272">
        <f>Raw_Data!A4272</f>
        <v/>
      </c>
      <c r="B4272" s="11">
        <f>Raw_Data!B4272</f>
        <v/>
      </c>
      <c r="C4272">
        <f>Raw_Data!C4272</f>
        <v/>
      </c>
      <c r="D4272">
        <f>Raw_Data!D4272</f>
        <v/>
      </c>
      <c r="E4272">
        <f>Raw_Data!E4272</f>
        <v/>
      </c>
      <c r="F4272">
        <f>Raw_Data!F4272</f>
        <v/>
      </c>
      <c r="G4272">
        <f>Raw_Data!G4272</f>
        <v/>
      </c>
      <c r="H4272">
        <f>Raw_Data!H4272</f>
        <v/>
      </c>
      <c r="I4272">
        <f>Raw_Data!I4272</f>
        <v/>
      </c>
      <c r="J4272" s="12">
        <f>Raw_Data!J4272</f>
        <v/>
      </c>
      <c r="K4272" s="13">
        <f>Raw_Data!K4272</f>
        <v/>
      </c>
      <c r="L4272" s="12">
        <f>Raw_Data!L4272</f>
        <v/>
      </c>
      <c r="M4272" s="12">
        <f>Raw_Data!M4272</f>
        <v/>
      </c>
      <c r="N4272" s="12">
        <f>Raw_Data!N4272</f>
        <v/>
      </c>
      <c r="O4272">
        <f>Raw_Data!O4272</f>
        <v/>
      </c>
      <c r="P4272">
        <f>Raw_Data!P4272</f>
        <v/>
      </c>
      <c r="Q4272">
        <f>Raw_Data!Q4272</f>
        <v/>
      </c>
      <c r="R4272">
        <f>Raw_Data!R4272</f>
        <v/>
      </c>
      <c r="S4272">
        <f>Raw_Data!S4272</f>
        <v/>
      </c>
      <c r="T4272">
        <f>YEAR(B4272)</f>
        <v/>
      </c>
      <c r="U4272">
        <f>MONTH(B4272)</f>
        <v/>
      </c>
      <c r="V4272">
        <f>TEXT(B4272,"mmm")</f>
        <v/>
      </c>
      <c r="W4272" s="15">
        <f>IFERROR(N4272/L4272,0)</f>
        <v/>
      </c>
      <c r="X4272">
        <f>IF(K4272=0,"No Discount",IF(K4272&lt;=5%,"Low",IF(K4272&lt;=15%,"Medium","High")))</f>
        <v/>
      </c>
      <c r="Y4272">
        <f>IF(L4272&gt;=20000,"High Value",IF(L4272&gt;=5000,"Medium Value","Low Value"))</f>
        <v/>
      </c>
      <c r="Z4272">
        <f>IF(R4272&lt;=3,"Fast",IF(R4272&lt;=5,"On Time","Delayed"))</f>
        <v/>
      </c>
    </row>
    <row r="4273">
      <c r="A4273">
        <f>Raw_Data!A4273</f>
        <v/>
      </c>
      <c r="B4273" s="11">
        <f>Raw_Data!B4273</f>
        <v/>
      </c>
      <c r="C4273">
        <f>Raw_Data!C4273</f>
        <v/>
      </c>
      <c r="D4273">
        <f>Raw_Data!D4273</f>
        <v/>
      </c>
      <c r="E4273">
        <f>Raw_Data!E4273</f>
        <v/>
      </c>
      <c r="F4273">
        <f>Raw_Data!F4273</f>
        <v/>
      </c>
      <c r="G4273">
        <f>Raw_Data!G4273</f>
        <v/>
      </c>
      <c r="H4273">
        <f>Raw_Data!H4273</f>
        <v/>
      </c>
      <c r="I4273">
        <f>Raw_Data!I4273</f>
        <v/>
      </c>
      <c r="J4273" s="12">
        <f>Raw_Data!J4273</f>
        <v/>
      </c>
      <c r="K4273" s="13">
        <f>Raw_Data!K4273</f>
        <v/>
      </c>
      <c r="L4273" s="12">
        <f>Raw_Data!L4273</f>
        <v/>
      </c>
      <c r="M4273" s="12">
        <f>Raw_Data!M4273</f>
        <v/>
      </c>
      <c r="N4273" s="12">
        <f>Raw_Data!N4273</f>
        <v/>
      </c>
      <c r="O4273">
        <f>Raw_Data!O4273</f>
        <v/>
      </c>
      <c r="P4273">
        <f>Raw_Data!P4273</f>
        <v/>
      </c>
      <c r="Q4273">
        <f>Raw_Data!Q4273</f>
        <v/>
      </c>
      <c r="R4273">
        <f>Raw_Data!R4273</f>
        <v/>
      </c>
      <c r="S4273">
        <f>Raw_Data!S4273</f>
        <v/>
      </c>
      <c r="T4273">
        <f>YEAR(B4273)</f>
        <v/>
      </c>
      <c r="U4273">
        <f>MONTH(B4273)</f>
        <v/>
      </c>
      <c r="V4273">
        <f>TEXT(B4273,"mmm")</f>
        <v/>
      </c>
      <c r="W4273" s="15">
        <f>IFERROR(N4273/L4273,0)</f>
        <v/>
      </c>
      <c r="X4273">
        <f>IF(K4273=0,"No Discount",IF(K4273&lt;=5%,"Low",IF(K4273&lt;=15%,"Medium","High")))</f>
        <v/>
      </c>
      <c r="Y4273">
        <f>IF(L4273&gt;=20000,"High Value",IF(L4273&gt;=5000,"Medium Value","Low Value"))</f>
        <v/>
      </c>
      <c r="Z4273">
        <f>IF(R4273&lt;=3,"Fast",IF(R4273&lt;=5,"On Time","Delayed"))</f>
        <v/>
      </c>
    </row>
    <row r="4274">
      <c r="A4274">
        <f>Raw_Data!A4274</f>
        <v/>
      </c>
      <c r="B4274" s="11">
        <f>Raw_Data!B4274</f>
        <v/>
      </c>
      <c r="C4274">
        <f>Raw_Data!C4274</f>
        <v/>
      </c>
      <c r="D4274">
        <f>Raw_Data!D4274</f>
        <v/>
      </c>
      <c r="E4274">
        <f>Raw_Data!E4274</f>
        <v/>
      </c>
      <c r="F4274">
        <f>Raw_Data!F4274</f>
        <v/>
      </c>
      <c r="G4274">
        <f>Raw_Data!G4274</f>
        <v/>
      </c>
      <c r="H4274">
        <f>Raw_Data!H4274</f>
        <v/>
      </c>
      <c r="I4274">
        <f>Raw_Data!I4274</f>
        <v/>
      </c>
      <c r="J4274" s="12">
        <f>Raw_Data!J4274</f>
        <v/>
      </c>
      <c r="K4274" s="13">
        <f>Raw_Data!K4274</f>
        <v/>
      </c>
      <c r="L4274" s="12">
        <f>Raw_Data!L4274</f>
        <v/>
      </c>
      <c r="M4274" s="12">
        <f>Raw_Data!M4274</f>
        <v/>
      </c>
      <c r="N4274" s="12">
        <f>Raw_Data!N4274</f>
        <v/>
      </c>
      <c r="O4274">
        <f>Raw_Data!O4274</f>
        <v/>
      </c>
      <c r="P4274">
        <f>Raw_Data!P4274</f>
        <v/>
      </c>
      <c r="Q4274">
        <f>Raw_Data!Q4274</f>
        <v/>
      </c>
      <c r="R4274">
        <f>Raw_Data!R4274</f>
        <v/>
      </c>
      <c r="S4274">
        <f>Raw_Data!S4274</f>
        <v/>
      </c>
      <c r="T4274">
        <f>YEAR(B4274)</f>
        <v/>
      </c>
      <c r="U4274">
        <f>MONTH(B4274)</f>
        <v/>
      </c>
      <c r="V4274">
        <f>TEXT(B4274,"mmm")</f>
        <v/>
      </c>
      <c r="W4274" s="15">
        <f>IFERROR(N4274/L4274,0)</f>
        <v/>
      </c>
      <c r="X4274">
        <f>IF(K4274=0,"No Discount",IF(K4274&lt;=5%,"Low",IF(K4274&lt;=15%,"Medium","High")))</f>
        <v/>
      </c>
      <c r="Y4274">
        <f>IF(L4274&gt;=20000,"High Value",IF(L4274&gt;=5000,"Medium Value","Low Value"))</f>
        <v/>
      </c>
      <c r="Z4274">
        <f>IF(R4274&lt;=3,"Fast",IF(R4274&lt;=5,"On Time","Delayed"))</f>
        <v/>
      </c>
    </row>
    <row r="4275">
      <c r="A4275">
        <f>Raw_Data!A4275</f>
        <v/>
      </c>
      <c r="B4275" s="11">
        <f>Raw_Data!B4275</f>
        <v/>
      </c>
      <c r="C4275">
        <f>Raw_Data!C4275</f>
        <v/>
      </c>
      <c r="D4275">
        <f>Raw_Data!D4275</f>
        <v/>
      </c>
      <c r="E4275">
        <f>Raw_Data!E4275</f>
        <v/>
      </c>
      <c r="F4275">
        <f>Raw_Data!F4275</f>
        <v/>
      </c>
      <c r="G4275">
        <f>Raw_Data!G4275</f>
        <v/>
      </c>
      <c r="H4275">
        <f>Raw_Data!H4275</f>
        <v/>
      </c>
      <c r="I4275">
        <f>Raw_Data!I4275</f>
        <v/>
      </c>
      <c r="J4275" s="12">
        <f>Raw_Data!J4275</f>
        <v/>
      </c>
      <c r="K4275" s="13">
        <f>Raw_Data!K4275</f>
        <v/>
      </c>
      <c r="L4275" s="12">
        <f>Raw_Data!L4275</f>
        <v/>
      </c>
      <c r="M4275" s="12">
        <f>Raw_Data!M4275</f>
        <v/>
      </c>
      <c r="N4275" s="12">
        <f>Raw_Data!N4275</f>
        <v/>
      </c>
      <c r="O4275">
        <f>Raw_Data!O4275</f>
        <v/>
      </c>
      <c r="P4275">
        <f>Raw_Data!P4275</f>
        <v/>
      </c>
      <c r="Q4275">
        <f>Raw_Data!Q4275</f>
        <v/>
      </c>
      <c r="R4275">
        <f>Raw_Data!R4275</f>
        <v/>
      </c>
      <c r="S4275">
        <f>Raw_Data!S4275</f>
        <v/>
      </c>
      <c r="T4275">
        <f>YEAR(B4275)</f>
        <v/>
      </c>
      <c r="U4275">
        <f>MONTH(B4275)</f>
        <v/>
      </c>
      <c r="V4275">
        <f>TEXT(B4275,"mmm")</f>
        <v/>
      </c>
      <c r="W4275" s="15">
        <f>IFERROR(N4275/L4275,0)</f>
        <v/>
      </c>
      <c r="X4275">
        <f>IF(K4275=0,"No Discount",IF(K4275&lt;=5%,"Low",IF(K4275&lt;=15%,"Medium","High")))</f>
        <v/>
      </c>
      <c r="Y4275">
        <f>IF(L4275&gt;=20000,"High Value",IF(L4275&gt;=5000,"Medium Value","Low Value"))</f>
        <v/>
      </c>
      <c r="Z4275">
        <f>IF(R4275&lt;=3,"Fast",IF(R4275&lt;=5,"On Time","Delayed"))</f>
        <v/>
      </c>
    </row>
    <row r="4276">
      <c r="A4276">
        <f>Raw_Data!A4276</f>
        <v/>
      </c>
      <c r="B4276" s="11">
        <f>Raw_Data!B4276</f>
        <v/>
      </c>
      <c r="C4276">
        <f>Raw_Data!C4276</f>
        <v/>
      </c>
      <c r="D4276">
        <f>Raw_Data!D4276</f>
        <v/>
      </c>
      <c r="E4276">
        <f>Raw_Data!E4276</f>
        <v/>
      </c>
      <c r="F4276">
        <f>Raw_Data!F4276</f>
        <v/>
      </c>
      <c r="G4276">
        <f>Raw_Data!G4276</f>
        <v/>
      </c>
      <c r="H4276">
        <f>Raw_Data!H4276</f>
        <v/>
      </c>
      <c r="I4276">
        <f>Raw_Data!I4276</f>
        <v/>
      </c>
      <c r="J4276" s="12">
        <f>Raw_Data!J4276</f>
        <v/>
      </c>
      <c r="K4276" s="13">
        <f>Raw_Data!K4276</f>
        <v/>
      </c>
      <c r="L4276" s="12">
        <f>Raw_Data!L4276</f>
        <v/>
      </c>
      <c r="M4276" s="12">
        <f>Raw_Data!M4276</f>
        <v/>
      </c>
      <c r="N4276" s="12">
        <f>Raw_Data!N4276</f>
        <v/>
      </c>
      <c r="O4276">
        <f>Raw_Data!O4276</f>
        <v/>
      </c>
      <c r="P4276">
        <f>Raw_Data!P4276</f>
        <v/>
      </c>
      <c r="Q4276">
        <f>Raw_Data!Q4276</f>
        <v/>
      </c>
      <c r="R4276">
        <f>Raw_Data!R4276</f>
        <v/>
      </c>
      <c r="S4276">
        <f>Raw_Data!S4276</f>
        <v/>
      </c>
      <c r="T4276">
        <f>YEAR(B4276)</f>
        <v/>
      </c>
      <c r="U4276">
        <f>MONTH(B4276)</f>
        <v/>
      </c>
      <c r="V4276">
        <f>TEXT(B4276,"mmm")</f>
        <v/>
      </c>
      <c r="W4276" s="15">
        <f>IFERROR(N4276/L4276,0)</f>
        <v/>
      </c>
      <c r="X4276">
        <f>IF(K4276=0,"No Discount",IF(K4276&lt;=5%,"Low",IF(K4276&lt;=15%,"Medium","High")))</f>
        <v/>
      </c>
      <c r="Y4276">
        <f>IF(L4276&gt;=20000,"High Value",IF(L4276&gt;=5000,"Medium Value","Low Value"))</f>
        <v/>
      </c>
      <c r="Z4276">
        <f>IF(R4276&lt;=3,"Fast",IF(R4276&lt;=5,"On Time","Delayed"))</f>
        <v/>
      </c>
    </row>
    <row r="4277">
      <c r="A4277">
        <f>Raw_Data!A4277</f>
        <v/>
      </c>
      <c r="B4277" s="11">
        <f>Raw_Data!B4277</f>
        <v/>
      </c>
      <c r="C4277">
        <f>Raw_Data!C4277</f>
        <v/>
      </c>
      <c r="D4277">
        <f>Raw_Data!D4277</f>
        <v/>
      </c>
      <c r="E4277">
        <f>Raw_Data!E4277</f>
        <v/>
      </c>
      <c r="F4277">
        <f>Raw_Data!F4277</f>
        <v/>
      </c>
      <c r="G4277">
        <f>Raw_Data!G4277</f>
        <v/>
      </c>
      <c r="H4277">
        <f>Raw_Data!H4277</f>
        <v/>
      </c>
      <c r="I4277">
        <f>Raw_Data!I4277</f>
        <v/>
      </c>
      <c r="J4277" s="12">
        <f>Raw_Data!J4277</f>
        <v/>
      </c>
      <c r="K4277" s="13">
        <f>Raw_Data!K4277</f>
        <v/>
      </c>
      <c r="L4277" s="12">
        <f>Raw_Data!L4277</f>
        <v/>
      </c>
      <c r="M4277" s="12">
        <f>Raw_Data!M4277</f>
        <v/>
      </c>
      <c r="N4277" s="12">
        <f>Raw_Data!N4277</f>
        <v/>
      </c>
      <c r="O4277">
        <f>Raw_Data!O4277</f>
        <v/>
      </c>
      <c r="P4277">
        <f>Raw_Data!P4277</f>
        <v/>
      </c>
      <c r="Q4277">
        <f>Raw_Data!Q4277</f>
        <v/>
      </c>
      <c r="R4277">
        <f>Raw_Data!R4277</f>
        <v/>
      </c>
      <c r="S4277">
        <f>Raw_Data!S4277</f>
        <v/>
      </c>
      <c r="T4277">
        <f>YEAR(B4277)</f>
        <v/>
      </c>
      <c r="U4277">
        <f>MONTH(B4277)</f>
        <v/>
      </c>
      <c r="V4277">
        <f>TEXT(B4277,"mmm")</f>
        <v/>
      </c>
      <c r="W4277" s="15">
        <f>IFERROR(N4277/L4277,0)</f>
        <v/>
      </c>
      <c r="X4277">
        <f>IF(K4277=0,"No Discount",IF(K4277&lt;=5%,"Low",IF(K4277&lt;=15%,"Medium","High")))</f>
        <v/>
      </c>
      <c r="Y4277">
        <f>IF(L4277&gt;=20000,"High Value",IF(L4277&gt;=5000,"Medium Value","Low Value"))</f>
        <v/>
      </c>
      <c r="Z4277">
        <f>IF(R4277&lt;=3,"Fast",IF(R4277&lt;=5,"On Time","Delayed"))</f>
        <v/>
      </c>
    </row>
    <row r="4278">
      <c r="A4278">
        <f>Raw_Data!A4278</f>
        <v/>
      </c>
      <c r="B4278" s="11">
        <f>Raw_Data!B4278</f>
        <v/>
      </c>
      <c r="C4278">
        <f>Raw_Data!C4278</f>
        <v/>
      </c>
      <c r="D4278">
        <f>Raw_Data!D4278</f>
        <v/>
      </c>
      <c r="E4278">
        <f>Raw_Data!E4278</f>
        <v/>
      </c>
      <c r="F4278">
        <f>Raw_Data!F4278</f>
        <v/>
      </c>
      <c r="G4278">
        <f>Raw_Data!G4278</f>
        <v/>
      </c>
      <c r="H4278">
        <f>Raw_Data!H4278</f>
        <v/>
      </c>
      <c r="I4278">
        <f>Raw_Data!I4278</f>
        <v/>
      </c>
      <c r="J4278" s="12">
        <f>Raw_Data!J4278</f>
        <v/>
      </c>
      <c r="K4278" s="13">
        <f>Raw_Data!K4278</f>
        <v/>
      </c>
      <c r="L4278" s="12">
        <f>Raw_Data!L4278</f>
        <v/>
      </c>
      <c r="M4278" s="12">
        <f>Raw_Data!M4278</f>
        <v/>
      </c>
      <c r="N4278" s="12">
        <f>Raw_Data!N4278</f>
        <v/>
      </c>
      <c r="O4278">
        <f>Raw_Data!O4278</f>
        <v/>
      </c>
      <c r="P4278">
        <f>Raw_Data!P4278</f>
        <v/>
      </c>
      <c r="Q4278">
        <f>Raw_Data!Q4278</f>
        <v/>
      </c>
      <c r="R4278">
        <f>Raw_Data!R4278</f>
        <v/>
      </c>
      <c r="S4278">
        <f>Raw_Data!S4278</f>
        <v/>
      </c>
      <c r="T4278">
        <f>YEAR(B4278)</f>
        <v/>
      </c>
      <c r="U4278">
        <f>MONTH(B4278)</f>
        <v/>
      </c>
      <c r="V4278">
        <f>TEXT(B4278,"mmm")</f>
        <v/>
      </c>
      <c r="W4278" s="15">
        <f>IFERROR(N4278/L4278,0)</f>
        <v/>
      </c>
      <c r="X4278">
        <f>IF(K4278=0,"No Discount",IF(K4278&lt;=5%,"Low",IF(K4278&lt;=15%,"Medium","High")))</f>
        <v/>
      </c>
      <c r="Y4278">
        <f>IF(L4278&gt;=20000,"High Value",IF(L4278&gt;=5000,"Medium Value","Low Value"))</f>
        <v/>
      </c>
      <c r="Z4278">
        <f>IF(R4278&lt;=3,"Fast",IF(R4278&lt;=5,"On Time","Delayed"))</f>
        <v/>
      </c>
    </row>
    <row r="4279">
      <c r="A4279">
        <f>Raw_Data!A4279</f>
        <v/>
      </c>
      <c r="B4279" s="11">
        <f>Raw_Data!B4279</f>
        <v/>
      </c>
      <c r="C4279">
        <f>Raw_Data!C4279</f>
        <v/>
      </c>
      <c r="D4279">
        <f>Raw_Data!D4279</f>
        <v/>
      </c>
      <c r="E4279">
        <f>Raw_Data!E4279</f>
        <v/>
      </c>
      <c r="F4279">
        <f>Raw_Data!F4279</f>
        <v/>
      </c>
      <c r="G4279">
        <f>Raw_Data!G4279</f>
        <v/>
      </c>
      <c r="H4279">
        <f>Raw_Data!H4279</f>
        <v/>
      </c>
      <c r="I4279">
        <f>Raw_Data!I4279</f>
        <v/>
      </c>
      <c r="J4279" s="12">
        <f>Raw_Data!J4279</f>
        <v/>
      </c>
      <c r="K4279" s="13">
        <f>Raw_Data!K4279</f>
        <v/>
      </c>
      <c r="L4279" s="12">
        <f>Raw_Data!L4279</f>
        <v/>
      </c>
      <c r="M4279" s="12">
        <f>Raw_Data!M4279</f>
        <v/>
      </c>
      <c r="N4279" s="12">
        <f>Raw_Data!N4279</f>
        <v/>
      </c>
      <c r="O4279">
        <f>Raw_Data!O4279</f>
        <v/>
      </c>
      <c r="P4279">
        <f>Raw_Data!P4279</f>
        <v/>
      </c>
      <c r="Q4279">
        <f>Raw_Data!Q4279</f>
        <v/>
      </c>
      <c r="R4279">
        <f>Raw_Data!R4279</f>
        <v/>
      </c>
      <c r="S4279">
        <f>Raw_Data!S4279</f>
        <v/>
      </c>
      <c r="T4279">
        <f>YEAR(B4279)</f>
        <v/>
      </c>
      <c r="U4279">
        <f>MONTH(B4279)</f>
        <v/>
      </c>
      <c r="V4279">
        <f>TEXT(B4279,"mmm")</f>
        <v/>
      </c>
      <c r="W4279" s="15">
        <f>IFERROR(N4279/L4279,0)</f>
        <v/>
      </c>
      <c r="X4279">
        <f>IF(K4279=0,"No Discount",IF(K4279&lt;=5%,"Low",IF(K4279&lt;=15%,"Medium","High")))</f>
        <v/>
      </c>
      <c r="Y4279">
        <f>IF(L4279&gt;=20000,"High Value",IF(L4279&gt;=5000,"Medium Value","Low Value"))</f>
        <v/>
      </c>
      <c r="Z4279">
        <f>IF(R4279&lt;=3,"Fast",IF(R4279&lt;=5,"On Time","Delayed"))</f>
        <v/>
      </c>
    </row>
    <row r="4280">
      <c r="A4280">
        <f>Raw_Data!A4280</f>
        <v/>
      </c>
      <c r="B4280" s="11">
        <f>Raw_Data!B4280</f>
        <v/>
      </c>
      <c r="C4280">
        <f>Raw_Data!C4280</f>
        <v/>
      </c>
      <c r="D4280">
        <f>Raw_Data!D4280</f>
        <v/>
      </c>
      <c r="E4280">
        <f>Raw_Data!E4280</f>
        <v/>
      </c>
      <c r="F4280">
        <f>Raw_Data!F4280</f>
        <v/>
      </c>
      <c r="G4280">
        <f>Raw_Data!G4280</f>
        <v/>
      </c>
      <c r="H4280">
        <f>Raw_Data!H4280</f>
        <v/>
      </c>
      <c r="I4280">
        <f>Raw_Data!I4280</f>
        <v/>
      </c>
      <c r="J4280" s="12">
        <f>Raw_Data!J4280</f>
        <v/>
      </c>
      <c r="K4280" s="13">
        <f>Raw_Data!K4280</f>
        <v/>
      </c>
      <c r="L4280" s="12">
        <f>Raw_Data!L4280</f>
        <v/>
      </c>
      <c r="M4280" s="12">
        <f>Raw_Data!M4280</f>
        <v/>
      </c>
      <c r="N4280" s="12">
        <f>Raw_Data!N4280</f>
        <v/>
      </c>
      <c r="O4280">
        <f>Raw_Data!O4280</f>
        <v/>
      </c>
      <c r="P4280">
        <f>Raw_Data!P4280</f>
        <v/>
      </c>
      <c r="Q4280">
        <f>Raw_Data!Q4280</f>
        <v/>
      </c>
      <c r="R4280">
        <f>Raw_Data!R4280</f>
        <v/>
      </c>
      <c r="S4280">
        <f>Raw_Data!S4280</f>
        <v/>
      </c>
      <c r="T4280">
        <f>YEAR(B4280)</f>
        <v/>
      </c>
      <c r="U4280">
        <f>MONTH(B4280)</f>
        <v/>
      </c>
      <c r="V4280">
        <f>TEXT(B4280,"mmm")</f>
        <v/>
      </c>
      <c r="W4280" s="15">
        <f>IFERROR(N4280/L4280,0)</f>
        <v/>
      </c>
      <c r="X4280">
        <f>IF(K4280=0,"No Discount",IF(K4280&lt;=5%,"Low",IF(K4280&lt;=15%,"Medium","High")))</f>
        <v/>
      </c>
      <c r="Y4280">
        <f>IF(L4280&gt;=20000,"High Value",IF(L4280&gt;=5000,"Medium Value","Low Value"))</f>
        <v/>
      </c>
      <c r="Z4280">
        <f>IF(R4280&lt;=3,"Fast",IF(R4280&lt;=5,"On Time","Delayed"))</f>
        <v/>
      </c>
    </row>
    <row r="4281">
      <c r="A4281">
        <f>Raw_Data!A4281</f>
        <v/>
      </c>
      <c r="B4281" s="11">
        <f>Raw_Data!B4281</f>
        <v/>
      </c>
      <c r="C4281">
        <f>Raw_Data!C4281</f>
        <v/>
      </c>
      <c r="D4281">
        <f>Raw_Data!D4281</f>
        <v/>
      </c>
      <c r="E4281">
        <f>Raw_Data!E4281</f>
        <v/>
      </c>
      <c r="F4281">
        <f>Raw_Data!F4281</f>
        <v/>
      </c>
      <c r="G4281">
        <f>Raw_Data!G4281</f>
        <v/>
      </c>
      <c r="H4281">
        <f>Raw_Data!H4281</f>
        <v/>
      </c>
      <c r="I4281">
        <f>Raw_Data!I4281</f>
        <v/>
      </c>
      <c r="J4281" s="12">
        <f>Raw_Data!J4281</f>
        <v/>
      </c>
      <c r="K4281" s="13">
        <f>Raw_Data!K4281</f>
        <v/>
      </c>
      <c r="L4281" s="12">
        <f>Raw_Data!L4281</f>
        <v/>
      </c>
      <c r="M4281" s="12">
        <f>Raw_Data!M4281</f>
        <v/>
      </c>
      <c r="N4281" s="12">
        <f>Raw_Data!N4281</f>
        <v/>
      </c>
      <c r="O4281">
        <f>Raw_Data!O4281</f>
        <v/>
      </c>
      <c r="P4281">
        <f>Raw_Data!P4281</f>
        <v/>
      </c>
      <c r="Q4281">
        <f>Raw_Data!Q4281</f>
        <v/>
      </c>
      <c r="R4281">
        <f>Raw_Data!R4281</f>
        <v/>
      </c>
      <c r="S4281">
        <f>Raw_Data!S4281</f>
        <v/>
      </c>
      <c r="T4281">
        <f>YEAR(B4281)</f>
        <v/>
      </c>
      <c r="U4281">
        <f>MONTH(B4281)</f>
        <v/>
      </c>
      <c r="V4281">
        <f>TEXT(B4281,"mmm")</f>
        <v/>
      </c>
      <c r="W4281" s="15">
        <f>IFERROR(N4281/L4281,0)</f>
        <v/>
      </c>
      <c r="X4281">
        <f>IF(K4281=0,"No Discount",IF(K4281&lt;=5%,"Low",IF(K4281&lt;=15%,"Medium","High")))</f>
        <v/>
      </c>
      <c r="Y4281">
        <f>IF(L4281&gt;=20000,"High Value",IF(L4281&gt;=5000,"Medium Value","Low Value"))</f>
        <v/>
      </c>
      <c r="Z4281">
        <f>IF(R4281&lt;=3,"Fast",IF(R4281&lt;=5,"On Time","Delayed"))</f>
        <v/>
      </c>
    </row>
    <row r="4282">
      <c r="A4282">
        <f>Raw_Data!A4282</f>
        <v/>
      </c>
      <c r="B4282" s="11">
        <f>Raw_Data!B4282</f>
        <v/>
      </c>
      <c r="C4282">
        <f>Raw_Data!C4282</f>
        <v/>
      </c>
      <c r="D4282">
        <f>Raw_Data!D4282</f>
        <v/>
      </c>
      <c r="E4282">
        <f>Raw_Data!E4282</f>
        <v/>
      </c>
      <c r="F4282">
        <f>Raw_Data!F4282</f>
        <v/>
      </c>
      <c r="G4282">
        <f>Raw_Data!G4282</f>
        <v/>
      </c>
      <c r="H4282">
        <f>Raw_Data!H4282</f>
        <v/>
      </c>
      <c r="I4282">
        <f>Raw_Data!I4282</f>
        <v/>
      </c>
      <c r="J4282" s="12">
        <f>Raw_Data!J4282</f>
        <v/>
      </c>
      <c r="K4282" s="13">
        <f>Raw_Data!K4282</f>
        <v/>
      </c>
      <c r="L4282" s="12">
        <f>Raw_Data!L4282</f>
        <v/>
      </c>
      <c r="M4282" s="12">
        <f>Raw_Data!M4282</f>
        <v/>
      </c>
      <c r="N4282" s="12">
        <f>Raw_Data!N4282</f>
        <v/>
      </c>
      <c r="O4282">
        <f>Raw_Data!O4282</f>
        <v/>
      </c>
      <c r="P4282">
        <f>Raw_Data!P4282</f>
        <v/>
      </c>
      <c r="Q4282">
        <f>Raw_Data!Q4282</f>
        <v/>
      </c>
      <c r="R4282">
        <f>Raw_Data!R4282</f>
        <v/>
      </c>
      <c r="S4282">
        <f>Raw_Data!S4282</f>
        <v/>
      </c>
      <c r="T4282">
        <f>YEAR(B4282)</f>
        <v/>
      </c>
      <c r="U4282">
        <f>MONTH(B4282)</f>
        <v/>
      </c>
      <c r="V4282">
        <f>TEXT(B4282,"mmm")</f>
        <v/>
      </c>
      <c r="W4282" s="15">
        <f>IFERROR(N4282/L4282,0)</f>
        <v/>
      </c>
      <c r="X4282">
        <f>IF(K4282=0,"No Discount",IF(K4282&lt;=5%,"Low",IF(K4282&lt;=15%,"Medium","High")))</f>
        <v/>
      </c>
      <c r="Y4282">
        <f>IF(L4282&gt;=20000,"High Value",IF(L4282&gt;=5000,"Medium Value","Low Value"))</f>
        <v/>
      </c>
      <c r="Z4282">
        <f>IF(R4282&lt;=3,"Fast",IF(R4282&lt;=5,"On Time","Delayed"))</f>
        <v/>
      </c>
    </row>
    <row r="4283">
      <c r="A4283">
        <f>Raw_Data!A4283</f>
        <v/>
      </c>
      <c r="B4283" s="11">
        <f>Raw_Data!B4283</f>
        <v/>
      </c>
      <c r="C4283">
        <f>Raw_Data!C4283</f>
        <v/>
      </c>
      <c r="D4283">
        <f>Raw_Data!D4283</f>
        <v/>
      </c>
      <c r="E4283">
        <f>Raw_Data!E4283</f>
        <v/>
      </c>
      <c r="F4283">
        <f>Raw_Data!F4283</f>
        <v/>
      </c>
      <c r="G4283">
        <f>Raw_Data!G4283</f>
        <v/>
      </c>
      <c r="H4283">
        <f>Raw_Data!H4283</f>
        <v/>
      </c>
      <c r="I4283">
        <f>Raw_Data!I4283</f>
        <v/>
      </c>
      <c r="J4283" s="12">
        <f>Raw_Data!J4283</f>
        <v/>
      </c>
      <c r="K4283" s="13">
        <f>Raw_Data!K4283</f>
        <v/>
      </c>
      <c r="L4283" s="12">
        <f>Raw_Data!L4283</f>
        <v/>
      </c>
      <c r="M4283" s="12">
        <f>Raw_Data!M4283</f>
        <v/>
      </c>
      <c r="N4283" s="12">
        <f>Raw_Data!N4283</f>
        <v/>
      </c>
      <c r="O4283">
        <f>Raw_Data!O4283</f>
        <v/>
      </c>
      <c r="P4283">
        <f>Raw_Data!P4283</f>
        <v/>
      </c>
      <c r="Q4283">
        <f>Raw_Data!Q4283</f>
        <v/>
      </c>
      <c r="R4283">
        <f>Raw_Data!R4283</f>
        <v/>
      </c>
      <c r="S4283">
        <f>Raw_Data!S4283</f>
        <v/>
      </c>
      <c r="T4283">
        <f>YEAR(B4283)</f>
        <v/>
      </c>
      <c r="U4283">
        <f>MONTH(B4283)</f>
        <v/>
      </c>
      <c r="V4283">
        <f>TEXT(B4283,"mmm")</f>
        <v/>
      </c>
      <c r="W4283" s="15">
        <f>IFERROR(N4283/L4283,0)</f>
        <v/>
      </c>
      <c r="X4283">
        <f>IF(K4283=0,"No Discount",IF(K4283&lt;=5%,"Low",IF(K4283&lt;=15%,"Medium","High")))</f>
        <v/>
      </c>
      <c r="Y4283">
        <f>IF(L4283&gt;=20000,"High Value",IF(L4283&gt;=5000,"Medium Value","Low Value"))</f>
        <v/>
      </c>
      <c r="Z4283">
        <f>IF(R4283&lt;=3,"Fast",IF(R4283&lt;=5,"On Time","Delayed"))</f>
        <v/>
      </c>
    </row>
    <row r="4284">
      <c r="A4284">
        <f>Raw_Data!A4284</f>
        <v/>
      </c>
      <c r="B4284" s="11">
        <f>Raw_Data!B4284</f>
        <v/>
      </c>
      <c r="C4284">
        <f>Raw_Data!C4284</f>
        <v/>
      </c>
      <c r="D4284">
        <f>Raw_Data!D4284</f>
        <v/>
      </c>
      <c r="E4284">
        <f>Raw_Data!E4284</f>
        <v/>
      </c>
      <c r="F4284">
        <f>Raw_Data!F4284</f>
        <v/>
      </c>
      <c r="G4284">
        <f>Raw_Data!G4284</f>
        <v/>
      </c>
      <c r="H4284">
        <f>Raw_Data!H4284</f>
        <v/>
      </c>
      <c r="I4284">
        <f>Raw_Data!I4284</f>
        <v/>
      </c>
      <c r="J4284" s="12">
        <f>Raw_Data!J4284</f>
        <v/>
      </c>
      <c r="K4284" s="13">
        <f>Raw_Data!K4284</f>
        <v/>
      </c>
      <c r="L4284" s="12">
        <f>Raw_Data!L4284</f>
        <v/>
      </c>
      <c r="M4284" s="12">
        <f>Raw_Data!M4284</f>
        <v/>
      </c>
      <c r="N4284" s="12">
        <f>Raw_Data!N4284</f>
        <v/>
      </c>
      <c r="O4284">
        <f>Raw_Data!O4284</f>
        <v/>
      </c>
      <c r="P4284">
        <f>Raw_Data!P4284</f>
        <v/>
      </c>
      <c r="Q4284">
        <f>Raw_Data!Q4284</f>
        <v/>
      </c>
      <c r="R4284">
        <f>Raw_Data!R4284</f>
        <v/>
      </c>
      <c r="S4284">
        <f>Raw_Data!S4284</f>
        <v/>
      </c>
      <c r="T4284">
        <f>YEAR(B4284)</f>
        <v/>
      </c>
      <c r="U4284">
        <f>MONTH(B4284)</f>
        <v/>
      </c>
      <c r="V4284">
        <f>TEXT(B4284,"mmm")</f>
        <v/>
      </c>
      <c r="W4284" s="15">
        <f>IFERROR(N4284/L4284,0)</f>
        <v/>
      </c>
      <c r="X4284">
        <f>IF(K4284=0,"No Discount",IF(K4284&lt;=5%,"Low",IF(K4284&lt;=15%,"Medium","High")))</f>
        <v/>
      </c>
      <c r="Y4284">
        <f>IF(L4284&gt;=20000,"High Value",IF(L4284&gt;=5000,"Medium Value","Low Value"))</f>
        <v/>
      </c>
      <c r="Z4284">
        <f>IF(R4284&lt;=3,"Fast",IF(R4284&lt;=5,"On Time","Delayed"))</f>
        <v/>
      </c>
    </row>
    <row r="4285">
      <c r="A4285">
        <f>Raw_Data!A4285</f>
        <v/>
      </c>
      <c r="B4285" s="11">
        <f>Raw_Data!B4285</f>
        <v/>
      </c>
      <c r="C4285">
        <f>Raw_Data!C4285</f>
        <v/>
      </c>
      <c r="D4285">
        <f>Raw_Data!D4285</f>
        <v/>
      </c>
      <c r="E4285">
        <f>Raw_Data!E4285</f>
        <v/>
      </c>
      <c r="F4285">
        <f>Raw_Data!F4285</f>
        <v/>
      </c>
      <c r="G4285">
        <f>Raw_Data!G4285</f>
        <v/>
      </c>
      <c r="H4285">
        <f>Raw_Data!H4285</f>
        <v/>
      </c>
      <c r="I4285">
        <f>Raw_Data!I4285</f>
        <v/>
      </c>
      <c r="J4285" s="12">
        <f>Raw_Data!J4285</f>
        <v/>
      </c>
      <c r="K4285" s="13">
        <f>Raw_Data!K4285</f>
        <v/>
      </c>
      <c r="L4285" s="12">
        <f>Raw_Data!L4285</f>
        <v/>
      </c>
      <c r="M4285" s="12">
        <f>Raw_Data!M4285</f>
        <v/>
      </c>
      <c r="N4285" s="12">
        <f>Raw_Data!N4285</f>
        <v/>
      </c>
      <c r="O4285">
        <f>Raw_Data!O4285</f>
        <v/>
      </c>
      <c r="P4285">
        <f>Raw_Data!P4285</f>
        <v/>
      </c>
      <c r="Q4285">
        <f>Raw_Data!Q4285</f>
        <v/>
      </c>
      <c r="R4285">
        <f>Raw_Data!R4285</f>
        <v/>
      </c>
      <c r="S4285">
        <f>Raw_Data!S4285</f>
        <v/>
      </c>
      <c r="T4285">
        <f>YEAR(B4285)</f>
        <v/>
      </c>
      <c r="U4285">
        <f>MONTH(B4285)</f>
        <v/>
      </c>
      <c r="V4285">
        <f>TEXT(B4285,"mmm")</f>
        <v/>
      </c>
      <c r="W4285" s="15">
        <f>IFERROR(N4285/L4285,0)</f>
        <v/>
      </c>
      <c r="X4285">
        <f>IF(K4285=0,"No Discount",IF(K4285&lt;=5%,"Low",IF(K4285&lt;=15%,"Medium","High")))</f>
        <v/>
      </c>
      <c r="Y4285">
        <f>IF(L4285&gt;=20000,"High Value",IF(L4285&gt;=5000,"Medium Value","Low Value"))</f>
        <v/>
      </c>
      <c r="Z4285">
        <f>IF(R4285&lt;=3,"Fast",IF(R4285&lt;=5,"On Time","Delayed"))</f>
        <v/>
      </c>
    </row>
    <row r="4286">
      <c r="A4286">
        <f>Raw_Data!A4286</f>
        <v/>
      </c>
      <c r="B4286" s="11">
        <f>Raw_Data!B4286</f>
        <v/>
      </c>
      <c r="C4286">
        <f>Raw_Data!C4286</f>
        <v/>
      </c>
      <c r="D4286">
        <f>Raw_Data!D4286</f>
        <v/>
      </c>
      <c r="E4286">
        <f>Raw_Data!E4286</f>
        <v/>
      </c>
      <c r="F4286">
        <f>Raw_Data!F4286</f>
        <v/>
      </c>
      <c r="G4286">
        <f>Raw_Data!G4286</f>
        <v/>
      </c>
      <c r="H4286">
        <f>Raw_Data!H4286</f>
        <v/>
      </c>
      <c r="I4286">
        <f>Raw_Data!I4286</f>
        <v/>
      </c>
      <c r="J4286" s="12">
        <f>Raw_Data!J4286</f>
        <v/>
      </c>
      <c r="K4286" s="13">
        <f>Raw_Data!K4286</f>
        <v/>
      </c>
      <c r="L4286" s="12">
        <f>Raw_Data!L4286</f>
        <v/>
      </c>
      <c r="M4286" s="12">
        <f>Raw_Data!M4286</f>
        <v/>
      </c>
      <c r="N4286" s="12">
        <f>Raw_Data!N4286</f>
        <v/>
      </c>
      <c r="O4286">
        <f>Raw_Data!O4286</f>
        <v/>
      </c>
      <c r="P4286">
        <f>Raw_Data!P4286</f>
        <v/>
      </c>
      <c r="Q4286">
        <f>Raw_Data!Q4286</f>
        <v/>
      </c>
      <c r="R4286">
        <f>Raw_Data!R4286</f>
        <v/>
      </c>
      <c r="S4286">
        <f>Raw_Data!S4286</f>
        <v/>
      </c>
      <c r="T4286">
        <f>YEAR(B4286)</f>
        <v/>
      </c>
      <c r="U4286">
        <f>MONTH(B4286)</f>
        <v/>
      </c>
      <c r="V4286">
        <f>TEXT(B4286,"mmm")</f>
        <v/>
      </c>
      <c r="W4286" s="15">
        <f>IFERROR(N4286/L4286,0)</f>
        <v/>
      </c>
      <c r="X4286">
        <f>IF(K4286=0,"No Discount",IF(K4286&lt;=5%,"Low",IF(K4286&lt;=15%,"Medium","High")))</f>
        <v/>
      </c>
      <c r="Y4286">
        <f>IF(L4286&gt;=20000,"High Value",IF(L4286&gt;=5000,"Medium Value","Low Value"))</f>
        <v/>
      </c>
      <c r="Z4286">
        <f>IF(R4286&lt;=3,"Fast",IF(R4286&lt;=5,"On Time","Delayed"))</f>
        <v/>
      </c>
    </row>
    <row r="4287">
      <c r="A4287">
        <f>Raw_Data!A4287</f>
        <v/>
      </c>
      <c r="B4287" s="11">
        <f>Raw_Data!B4287</f>
        <v/>
      </c>
      <c r="C4287">
        <f>Raw_Data!C4287</f>
        <v/>
      </c>
      <c r="D4287">
        <f>Raw_Data!D4287</f>
        <v/>
      </c>
      <c r="E4287">
        <f>Raw_Data!E4287</f>
        <v/>
      </c>
      <c r="F4287">
        <f>Raw_Data!F4287</f>
        <v/>
      </c>
      <c r="G4287">
        <f>Raw_Data!G4287</f>
        <v/>
      </c>
      <c r="H4287">
        <f>Raw_Data!H4287</f>
        <v/>
      </c>
      <c r="I4287">
        <f>Raw_Data!I4287</f>
        <v/>
      </c>
      <c r="J4287" s="12">
        <f>Raw_Data!J4287</f>
        <v/>
      </c>
      <c r="K4287" s="13">
        <f>Raw_Data!K4287</f>
        <v/>
      </c>
      <c r="L4287" s="12">
        <f>Raw_Data!L4287</f>
        <v/>
      </c>
      <c r="M4287" s="12">
        <f>Raw_Data!M4287</f>
        <v/>
      </c>
      <c r="N4287" s="12">
        <f>Raw_Data!N4287</f>
        <v/>
      </c>
      <c r="O4287">
        <f>Raw_Data!O4287</f>
        <v/>
      </c>
      <c r="P4287">
        <f>Raw_Data!P4287</f>
        <v/>
      </c>
      <c r="Q4287">
        <f>Raw_Data!Q4287</f>
        <v/>
      </c>
      <c r="R4287">
        <f>Raw_Data!R4287</f>
        <v/>
      </c>
      <c r="S4287">
        <f>Raw_Data!S4287</f>
        <v/>
      </c>
      <c r="T4287">
        <f>YEAR(B4287)</f>
        <v/>
      </c>
      <c r="U4287">
        <f>MONTH(B4287)</f>
        <v/>
      </c>
      <c r="V4287">
        <f>TEXT(B4287,"mmm")</f>
        <v/>
      </c>
      <c r="W4287" s="15">
        <f>IFERROR(N4287/L4287,0)</f>
        <v/>
      </c>
      <c r="X4287">
        <f>IF(K4287=0,"No Discount",IF(K4287&lt;=5%,"Low",IF(K4287&lt;=15%,"Medium","High")))</f>
        <v/>
      </c>
      <c r="Y4287">
        <f>IF(L4287&gt;=20000,"High Value",IF(L4287&gt;=5000,"Medium Value","Low Value"))</f>
        <v/>
      </c>
      <c r="Z4287">
        <f>IF(R4287&lt;=3,"Fast",IF(R4287&lt;=5,"On Time","Delayed"))</f>
        <v/>
      </c>
    </row>
    <row r="4288">
      <c r="A4288">
        <f>Raw_Data!A4288</f>
        <v/>
      </c>
      <c r="B4288" s="11">
        <f>Raw_Data!B4288</f>
        <v/>
      </c>
      <c r="C4288">
        <f>Raw_Data!C4288</f>
        <v/>
      </c>
      <c r="D4288">
        <f>Raw_Data!D4288</f>
        <v/>
      </c>
      <c r="E4288">
        <f>Raw_Data!E4288</f>
        <v/>
      </c>
      <c r="F4288">
        <f>Raw_Data!F4288</f>
        <v/>
      </c>
      <c r="G4288">
        <f>Raw_Data!G4288</f>
        <v/>
      </c>
      <c r="H4288">
        <f>Raw_Data!H4288</f>
        <v/>
      </c>
      <c r="I4288">
        <f>Raw_Data!I4288</f>
        <v/>
      </c>
      <c r="J4288" s="12">
        <f>Raw_Data!J4288</f>
        <v/>
      </c>
      <c r="K4288" s="13">
        <f>Raw_Data!K4288</f>
        <v/>
      </c>
      <c r="L4288" s="12">
        <f>Raw_Data!L4288</f>
        <v/>
      </c>
      <c r="M4288" s="12">
        <f>Raw_Data!M4288</f>
        <v/>
      </c>
      <c r="N4288" s="12">
        <f>Raw_Data!N4288</f>
        <v/>
      </c>
      <c r="O4288">
        <f>Raw_Data!O4288</f>
        <v/>
      </c>
      <c r="P4288">
        <f>Raw_Data!P4288</f>
        <v/>
      </c>
      <c r="Q4288">
        <f>Raw_Data!Q4288</f>
        <v/>
      </c>
      <c r="R4288">
        <f>Raw_Data!R4288</f>
        <v/>
      </c>
      <c r="S4288">
        <f>Raw_Data!S4288</f>
        <v/>
      </c>
      <c r="T4288">
        <f>YEAR(B4288)</f>
        <v/>
      </c>
      <c r="U4288">
        <f>MONTH(B4288)</f>
        <v/>
      </c>
      <c r="V4288">
        <f>TEXT(B4288,"mmm")</f>
        <v/>
      </c>
      <c r="W4288" s="15">
        <f>IFERROR(N4288/L4288,0)</f>
        <v/>
      </c>
      <c r="X4288">
        <f>IF(K4288=0,"No Discount",IF(K4288&lt;=5%,"Low",IF(K4288&lt;=15%,"Medium","High")))</f>
        <v/>
      </c>
      <c r="Y4288">
        <f>IF(L4288&gt;=20000,"High Value",IF(L4288&gt;=5000,"Medium Value","Low Value"))</f>
        <v/>
      </c>
      <c r="Z4288">
        <f>IF(R4288&lt;=3,"Fast",IF(R4288&lt;=5,"On Time","Delayed"))</f>
        <v/>
      </c>
    </row>
    <row r="4289">
      <c r="A4289">
        <f>Raw_Data!A4289</f>
        <v/>
      </c>
      <c r="B4289" s="11">
        <f>Raw_Data!B4289</f>
        <v/>
      </c>
      <c r="C4289">
        <f>Raw_Data!C4289</f>
        <v/>
      </c>
      <c r="D4289">
        <f>Raw_Data!D4289</f>
        <v/>
      </c>
      <c r="E4289">
        <f>Raw_Data!E4289</f>
        <v/>
      </c>
      <c r="F4289">
        <f>Raw_Data!F4289</f>
        <v/>
      </c>
      <c r="G4289">
        <f>Raw_Data!G4289</f>
        <v/>
      </c>
      <c r="H4289">
        <f>Raw_Data!H4289</f>
        <v/>
      </c>
      <c r="I4289">
        <f>Raw_Data!I4289</f>
        <v/>
      </c>
      <c r="J4289" s="12">
        <f>Raw_Data!J4289</f>
        <v/>
      </c>
      <c r="K4289" s="13">
        <f>Raw_Data!K4289</f>
        <v/>
      </c>
      <c r="L4289" s="12">
        <f>Raw_Data!L4289</f>
        <v/>
      </c>
      <c r="M4289" s="12">
        <f>Raw_Data!M4289</f>
        <v/>
      </c>
      <c r="N4289" s="12">
        <f>Raw_Data!N4289</f>
        <v/>
      </c>
      <c r="O4289">
        <f>Raw_Data!O4289</f>
        <v/>
      </c>
      <c r="P4289">
        <f>Raw_Data!P4289</f>
        <v/>
      </c>
      <c r="Q4289">
        <f>Raw_Data!Q4289</f>
        <v/>
      </c>
      <c r="R4289">
        <f>Raw_Data!R4289</f>
        <v/>
      </c>
      <c r="S4289">
        <f>Raw_Data!S4289</f>
        <v/>
      </c>
      <c r="T4289">
        <f>YEAR(B4289)</f>
        <v/>
      </c>
      <c r="U4289">
        <f>MONTH(B4289)</f>
        <v/>
      </c>
      <c r="V4289">
        <f>TEXT(B4289,"mmm")</f>
        <v/>
      </c>
      <c r="W4289" s="15">
        <f>IFERROR(N4289/L4289,0)</f>
        <v/>
      </c>
      <c r="X4289">
        <f>IF(K4289=0,"No Discount",IF(K4289&lt;=5%,"Low",IF(K4289&lt;=15%,"Medium","High")))</f>
        <v/>
      </c>
      <c r="Y4289">
        <f>IF(L4289&gt;=20000,"High Value",IF(L4289&gt;=5000,"Medium Value","Low Value"))</f>
        <v/>
      </c>
      <c r="Z4289">
        <f>IF(R4289&lt;=3,"Fast",IF(R4289&lt;=5,"On Time","Delayed"))</f>
        <v/>
      </c>
    </row>
    <row r="4290">
      <c r="A4290">
        <f>Raw_Data!A4290</f>
        <v/>
      </c>
      <c r="B4290" s="11">
        <f>Raw_Data!B4290</f>
        <v/>
      </c>
      <c r="C4290">
        <f>Raw_Data!C4290</f>
        <v/>
      </c>
      <c r="D4290">
        <f>Raw_Data!D4290</f>
        <v/>
      </c>
      <c r="E4290">
        <f>Raw_Data!E4290</f>
        <v/>
      </c>
      <c r="F4290">
        <f>Raw_Data!F4290</f>
        <v/>
      </c>
      <c r="G4290">
        <f>Raw_Data!G4290</f>
        <v/>
      </c>
      <c r="H4290">
        <f>Raw_Data!H4290</f>
        <v/>
      </c>
      <c r="I4290">
        <f>Raw_Data!I4290</f>
        <v/>
      </c>
      <c r="J4290" s="12">
        <f>Raw_Data!J4290</f>
        <v/>
      </c>
      <c r="K4290" s="13">
        <f>Raw_Data!K4290</f>
        <v/>
      </c>
      <c r="L4290" s="12">
        <f>Raw_Data!L4290</f>
        <v/>
      </c>
      <c r="M4290" s="12">
        <f>Raw_Data!M4290</f>
        <v/>
      </c>
      <c r="N4290" s="12">
        <f>Raw_Data!N4290</f>
        <v/>
      </c>
      <c r="O4290">
        <f>Raw_Data!O4290</f>
        <v/>
      </c>
      <c r="P4290">
        <f>Raw_Data!P4290</f>
        <v/>
      </c>
      <c r="Q4290">
        <f>Raw_Data!Q4290</f>
        <v/>
      </c>
      <c r="R4290">
        <f>Raw_Data!R4290</f>
        <v/>
      </c>
      <c r="S4290">
        <f>Raw_Data!S4290</f>
        <v/>
      </c>
      <c r="T4290">
        <f>YEAR(B4290)</f>
        <v/>
      </c>
      <c r="U4290">
        <f>MONTH(B4290)</f>
        <v/>
      </c>
      <c r="V4290">
        <f>TEXT(B4290,"mmm")</f>
        <v/>
      </c>
      <c r="W4290" s="15">
        <f>IFERROR(N4290/L4290,0)</f>
        <v/>
      </c>
      <c r="X4290">
        <f>IF(K4290=0,"No Discount",IF(K4290&lt;=5%,"Low",IF(K4290&lt;=15%,"Medium","High")))</f>
        <v/>
      </c>
      <c r="Y4290">
        <f>IF(L4290&gt;=20000,"High Value",IF(L4290&gt;=5000,"Medium Value","Low Value"))</f>
        <v/>
      </c>
      <c r="Z4290">
        <f>IF(R4290&lt;=3,"Fast",IF(R4290&lt;=5,"On Time","Delayed"))</f>
        <v/>
      </c>
    </row>
    <row r="4291">
      <c r="A4291">
        <f>Raw_Data!A4291</f>
        <v/>
      </c>
      <c r="B4291" s="11">
        <f>Raw_Data!B4291</f>
        <v/>
      </c>
      <c r="C4291">
        <f>Raw_Data!C4291</f>
        <v/>
      </c>
      <c r="D4291">
        <f>Raw_Data!D4291</f>
        <v/>
      </c>
      <c r="E4291">
        <f>Raw_Data!E4291</f>
        <v/>
      </c>
      <c r="F4291">
        <f>Raw_Data!F4291</f>
        <v/>
      </c>
      <c r="G4291">
        <f>Raw_Data!G4291</f>
        <v/>
      </c>
      <c r="H4291">
        <f>Raw_Data!H4291</f>
        <v/>
      </c>
      <c r="I4291">
        <f>Raw_Data!I4291</f>
        <v/>
      </c>
      <c r="J4291" s="12">
        <f>Raw_Data!J4291</f>
        <v/>
      </c>
      <c r="K4291" s="13">
        <f>Raw_Data!K4291</f>
        <v/>
      </c>
      <c r="L4291" s="12">
        <f>Raw_Data!L4291</f>
        <v/>
      </c>
      <c r="M4291" s="12">
        <f>Raw_Data!M4291</f>
        <v/>
      </c>
      <c r="N4291" s="12">
        <f>Raw_Data!N4291</f>
        <v/>
      </c>
      <c r="O4291">
        <f>Raw_Data!O4291</f>
        <v/>
      </c>
      <c r="P4291">
        <f>Raw_Data!P4291</f>
        <v/>
      </c>
      <c r="Q4291">
        <f>Raw_Data!Q4291</f>
        <v/>
      </c>
      <c r="R4291">
        <f>Raw_Data!R4291</f>
        <v/>
      </c>
      <c r="S4291">
        <f>Raw_Data!S4291</f>
        <v/>
      </c>
      <c r="T4291">
        <f>YEAR(B4291)</f>
        <v/>
      </c>
      <c r="U4291">
        <f>MONTH(B4291)</f>
        <v/>
      </c>
      <c r="V4291">
        <f>TEXT(B4291,"mmm")</f>
        <v/>
      </c>
      <c r="W4291" s="15">
        <f>IFERROR(N4291/L4291,0)</f>
        <v/>
      </c>
      <c r="X4291">
        <f>IF(K4291=0,"No Discount",IF(K4291&lt;=5%,"Low",IF(K4291&lt;=15%,"Medium","High")))</f>
        <v/>
      </c>
      <c r="Y4291">
        <f>IF(L4291&gt;=20000,"High Value",IF(L4291&gt;=5000,"Medium Value","Low Value"))</f>
        <v/>
      </c>
      <c r="Z4291">
        <f>IF(R4291&lt;=3,"Fast",IF(R4291&lt;=5,"On Time","Delayed"))</f>
        <v/>
      </c>
    </row>
    <row r="4292">
      <c r="A4292">
        <f>Raw_Data!A4292</f>
        <v/>
      </c>
      <c r="B4292" s="11">
        <f>Raw_Data!B4292</f>
        <v/>
      </c>
      <c r="C4292">
        <f>Raw_Data!C4292</f>
        <v/>
      </c>
      <c r="D4292">
        <f>Raw_Data!D4292</f>
        <v/>
      </c>
      <c r="E4292">
        <f>Raw_Data!E4292</f>
        <v/>
      </c>
      <c r="F4292">
        <f>Raw_Data!F4292</f>
        <v/>
      </c>
      <c r="G4292">
        <f>Raw_Data!G4292</f>
        <v/>
      </c>
      <c r="H4292">
        <f>Raw_Data!H4292</f>
        <v/>
      </c>
      <c r="I4292">
        <f>Raw_Data!I4292</f>
        <v/>
      </c>
      <c r="J4292" s="12">
        <f>Raw_Data!J4292</f>
        <v/>
      </c>
      <c r="K4292" s="13">
        <f>Raw_Data!K4292</f>
        <v/>
      </c>
      <c r="L4292" s="12">
        <f>Raw_Data!L4292</f>
        <v/>
      </c>
      <c r="M4292" s="12">
        <f>Raw_Data!M4292</f>
        <v/>
      </c>
      <c r="N4292" s="12">
        <f>Raw_Data!N4292</f>
        <v/>
      </c>
      <c r="O4292">
        <f>Raw_Data!O4292</f>
        <v/>
      </c>
      <c r="P4292">
        <f>Raw_Data!P4292</f>
        <v/>
      </c>
      <c r="Q4292">
        <f>Raw_Data!Q4292</f>
        <v/>
      </c>
      <c r="R4292">
        <f>Raw_Data!R4292</f>
        <v/>
      </c>
      <c r="S4292">
        <f>Raw_Data!S4292</f>
        <v/>
      </c>
      <c r="T4292">
        <f>YEAR(B4292)</f>
        <v/>
      </c>
      <c r="U4292">
        <f>MONTH(B4292)</f>
        <v/>
      </c>
      <c r="V4292">
        <f>TEXT(B4292,"mmm")</f>
        <v/>
      </c>
      <c r="W4292" s="15">
        <f>IFERROR(N4292/L4292,0)</f>
        <v/>
      </c>
      <c r="X4292">
        <f>IF(K4292=0,"No Discount",IF(K4292&lt;=5%,"Low",IF(K4292&lt;=15%,"Medium","High")))</f>
        <v/>
      </c>
      <c r="Y4292">
        <f>IF(L4292&gt;=20000,"High Value",IF(L4292&gt;=5000,"Medium Value","Low Value"))</f>
        <v/>
      </c>
      <c r="Z4292">
        <f>IF(R4292&lt;=3,"Fast",IF(R4292&lt;=5,"On Time","Delayed"))</f>
        <v/>
      </c>
    </row>
    <row r="4293">
      <c r="A4293">
        <f>Raw_Data!A4293</f>
        <v/>
      </c>
      <c r="B4293" s="11">
        <f>Raw_Data!B4293</f>
        <v/>
      </c>
      <c r="C4293">
        <f>Raw_Data!C4293</f>
        <v/>
      </c>
      <c r="D4293">
        <f>Raw_Data!D4293</f>
        <v/>
      </c>
      <c r="E4293">
        <f>Raw_Data!E4293</f>
        <v/>
      </c>
      <c r="F4293">
        <f>Raw_Data!F4293</f>
        <v/>
      </c>
      <c r="G4293">
        <f>Raw_Data!G4293</f>
        <v/>
      </c>
      <c r="H4293">
        <f>Raw_Data!H4293</f>
        <v/>
      </c>
      <c r="I4293">
        <f>Raw_Data!I4293</f>
        <v/>
      </c>
      <c r="J4293" s="12">
        <f>Raw_Data!J4293</f>
        <v/>
      </c>
      <c r="K4293" s="13">
        <f>Raw_Data!K4293</f>
        <v/>
      </c>
      <c r="L4293" s="12">
        <f>Raw_Data!L4293</f>
        <v/>
      </c>
      <c r="M4293" s="12">
        <f>Raw_Data!M4293</f>
        <v/>
      </c>
      <c r="N4293" s="12">
        <f>Raw_Data!N4293</f>
        <v/>
      </c>
      <c r="O4293">
        <f>Raw_Data!O4293</f>
        <v/>
      </c>
      <c r="P4293">
        <f>Raw_Data!P4293</f>
        <v/>
      </c>
      <c r="Q4293">
        <f>Raw_Data!Q4293</f>
        <v/>
      </c>
      <c r="R4293">
        <f>Raw_Data!R4293</f>
        <v/>
      </c>
      <c r="S4293">
        <f>Raw_Data!S4293</f>
        <v/>
      </c>
      <c r="T4293">
        <f>YEAR(B4293)</f>
        <v/>
      </c>
      <c r="U4293">
        <f>MONTH(B4293)</f>
        <v/>
      </c>
      <c r="V4293">
        <f>TEXT(B4293,"mmm")</f>
        <v/>
      </c>
      <c r="W4293" s="15">
        <f>IFERROR(N4293/L4293,0)</f>
        <v/>
      </c>
      <c r="X4293">
        <f>IF(K4293=0,"No Discount",IF(K4293&lt;=5%,"Low",IF(K4293&lt;=15%,"Medium","High")))</f>
        <v/>
      </c>
      <c r="Y4293">
        <f>IF(L4293&gt;=20000,"High Value",IF(L4293&gt;=5000,"Medium Value","Low Value"))</f>
        <v/>
      </c>
      <c r="Z4293">
        <f>IF(R4293&lt;=3,"Fast",IF(R4293&lt;=5,"On Time","Delayed"))</f>
        <v/>
      </c>
    </row>
    <row r="4294">
      <c r="A4294">
        <f>Raw_Data!A4294</f>
        <v/>
      </c>
      <c r="B4294" s="11">
        <f>Raw_Data!B4294</f>
        <v/>
      </c>
      <c r="C4294">
        <f>Raw_Data!C4294</f>
        <v/>
      </c>
      <c r="D4294">
        <f>Raw_Data!D4294</f>
        <v/>
      </c>
      <c r="E4294">
        <f>Raw_Data!E4294</f>
        <v/>
      </c>
      <c r="F4294">
        <f>Raw_Data!F4294</f>
        <v/>
      </c>
      <c r="G4294">
        <f>Raw_Data!G4294</f>
        <v/>
      </c>
      <c r="H4294">
        <f>Raw_Data!H4294</f>
        <v/>
      </c>
      <c r="I4294">
        <f>Raw_Data!I4294</f>
        <v/>
      </c>
      <c r="J4294" s="12">
        <f>Raw_Data!J4294</f>
        <v/>
      </c>
      <c r="K4294" s="13">
        <f>Raw_Data!K4294</f>
        <v/>
      </c>
      <c r="L4294" s="12">
        <f>Raw_Data!L4294</f>
        <v/>
      </c>
      <c r="M4294" s="12">
        <f>Raw_Data!M4294</f>
        <v/>
      </c>
      <c r="N4294" s="12">
        <f>Raw_Data!N4294</f>
        <v/>
      </c>
      <c r="O4294">
        <f>Raw_Data!O4294</f>
        <v/>
      </c>
      <c r="P4294">
        <f>Raw_Data!P4294</f>
        <v/>
      </c>
      <c r="Q4294">
        <f>Raw_Data!Q4294</f>
        <v/>
      </c>
      <c r="R4294">
        <f>Raw_Data!R4294</f>
        <v/>
      </c>
      <c r="S4294">
        <f>Raw_Data!S4294</f>
        <v/>
      </c>
      <c r="T4294">
        <f>YEAR(B4294)</f>
        <v/>
      </c>
      <c r="U4294">
        <f>MONTH(B4294)</f>
        <v/>
      </c>
      <c r="V4294">
        <f>TEXT(B4294,"mmm")</f>
        <v/>
      </c>
      <c r="W4294" s="15">
        <f>IFERROR(N4294/L4294,0)</f>
        <v/>
      </c>
      <c r="X4294">
        <f>IF(K4294=0,"No Discount",IF(K4294&lt;=5%,"Low",IF(K4294&lt;=15%,"Medium","High")))</f>
        <v/>
      </c>
      <c r="Y4294">
        <f>IF(L4294&gt;=20000,"High Value",IF(L4294&gt;=5000,"Medium Value","Low Value"))</f>
        <v/>
      </c>
      <c r="Z4294">
        <f>IF(R4294&lt;=3,"Fast",IF(R4294&lt;=5,"On Time","Delayed"))</f>
        <v/>
      </c>
    </row>
    <row r="4295">
      <c r="A4295">
        <f>Raw_Data!A4295</f>
        <v/>
      </c>
      <c r="B4295" s="11">
        <f>Raw_Data!B4295</f>
        <v/>
      </c>
      <c r="C4295">
        <f>Raw_Data!C4295</f>
        <v/>
      </c>
      <c r="D4295">
        <f>Raw_Data!D4295</f>
        <v/>
      </c>
      <c r="E4295">
        <f>Raw_Data!E4295</f>
        <v/>
      </c>
      <c r="F4295">
        <f>Raw_Data!F4295</f>
        <v/>
      </c>
      <c r="G4295">
        <f>Raw_Data!G4295</f>
        <v/>
      </c>
      <c r="H4295">
        <f>Raw_Data!H4295</f>
        <v/>
      </c>
      <c r="I4295">
        <f>Raw_Data!I4295</f>
        <v/>
      </c>
      <c r="J4295" s="12">
        <f>Raw_Data!J4295</f>
        <v/>
      </c>
      <c r="K4295" s="13">
        <f>Raw_Data!K4295</f>
        <v/>
      </c>
      <c r="L4295" s="12">
        <f>Raw_Data!L4295</f>
        <v/>
      </c>
      <c r="M4295" s="12">
        <f>Raw_Data!M4295</f>
        <v/>
      </c>
      <c r="N4295" s="12">
        <f>Raw_Data!N4295</f>
        <v/>
      </c>
      <c r="O4295">
        <f>Raw_Data!O4295</f>
        <v/>
      </c>
      <c r="P4295">
        <f>Raw_Data!P4295</f>
        <v/>
      </c>
      <c r="Q4295">
        <f>Raw_Data!Q4295</f>
        <v/>
      </c>
      <c r="R4295">
        <f>Raw_Data!R4295</f>
        <v/>
      </c>
      <c r="S4295">
        <f>Raw_Data!S4295</f>
        <v/>
      </c>
      <c r="T4295">
        <f>YEAR(B4295)</f>
        <v/>
      </c>
      <c r="U4295">
        <f>MONTH(B4295)</f>
        <v/>
      </c>
      <c r="V4295">
        <f>TEXT(B4295,"mmm")</f>
        <v/>
      </c>
      <c r="W4295" s="15">
        <f>IFERROR(N4295/L4295,0)</f>
        <v/>
      </c>
      <c r="X4295">
        <f>IF(K4295=0,"No Discount",IF(K4295&lt;=5%,"Low",IF(K4295&lt;=15%,"Medium","High")))</f>
        <v/>
      </c>
      <c r="Y4295">
        <f>IF(L4295&gt;=20000,"High Value",IF(L4295&gt;=5000,"Medium Value","Low Value"))</f>
        <v/>
      </c>
      <c r="Z4295">
        <f>IF(R4295&lt;=3,"Fast",IF(R4295&lt;=5,"On Time","Delayed"))</f>
        <v/>
      </c>
    </row>
    <row r="4296">
      <c r="A4296">
        <f>Raw_Data!A4296</f>
        <v/>
      </c>
      <c r="B4296" s="11">
        <f>Raw_Data!B4296</f>
        <v/>
      </c>
      <c r="C4296">
        <f>Raw_Data!C4296</f>
        <v/>
      </c>
      <c r="D4296">
        <f>Raw_Data!D4296</f>
        <v/>
      </c>
      <c r="E4296">
        <f>Raw_Data!E4296</f>
        <v/>
      </c>
      <c r="F4296">
        <f>Raw_Data!F4296</f>
        <v/>
      </c>
      <c r="G4296">
        <f>Raw_Data!G4296</f>
        <v/>
      </c>
      <c r="H4296">
        <f>Raw_Data!H4296</f>
        <v/>
      </c>
      <c r="I4296">
        <f>Raw_Data!I4296</f>
        <v/>
      </c>
      <c r="J4296" s="12">
        <f>Raw_Data!J4296</f>
        <v/>
      </c>
      <c r="K4296" s="13">
        <f>Raw_Data!K4296</f>
        <v/>
      </c>
      <c r="L4296" s="12">
        <f>Raw_Data!L4296</f>
        <v/>
      </c>
      <c r="M4296" s="12">
        <f>Raw_Data!M4296</f>
        <v/>
      </c>
      <c r="N4296" s="12">
        <f>Raw_Data!N4296</f>
        <v/>
      </c>
      <c r="O4296">
        <f>Raw_Data!O4296</f>
        <v/>
      </c>
      <c r="P4296">
        <f>Raw_Data!P4296</f>
        <v/>
      </c>
      <c r="Q4296">
        <f>Raw_Data!Q4296</f>
        <v/>
      </c>
      <c r="R4296">
        <f>Raw_Data!R4296</f>
        <v/>
      </c>
      <c r="S4296">
        <f>Raw_Data!S4296</f>
        <v/>
      </c>
      <c r="T4296">
        <f>YEAR(B4296)</f>
        <v/>
      </c>
      <c r="U4296">
        <f>MONTH(B4296)</f>
        <v/>
      </c>
      <c r="V4296">
        <f>TEXT(B4296,"mmm")</f>
        <v/>
      </c>
      <c r="W4296" s="15">
        <f>IFERROR(N4296/L4296,0)</f>
        <v/>
      </c>
      <c r="X4296">
        <f>IF(K4296=0,"No Discount",IF(K4296&lt;=5%,"Low",IF(K4296&lt;=15%,"Medium","High")))</f>
        <v/>
      </c>
      <c r="Y4296">
        <f>IF(L4296&gt;=20000,"High Value",IF(L4296&gt;=5000,"Medium Value","Low Value"))</f>
        <v/>
      </c>
      <c r="Z4296">
        <f>IF(R4296&lt;=3,"Fast",IF(R4296&lt;=5,"On Time","Delayed"))</f>
        <v/>
      </c>
    </row>
    <row r="4297">
      <c r="A4297">
        <f>Raw_Data!A4297</f>
        <v/>
      </c>
      <c r="B4297" s="11">
        <f>Raw_Data!B4297</f>
        <v/>
      </c>
      <c r="C4297">
        <f>Raw_Data!C4297</f>
        <v/>
      </c>
      <c r="D4297">
        <f>Raw_Data!D4297</f>
        <v/>
      </c>
      <c r="E4297">
        <f>Raw_Data!E4297</f>
        <v/>
      </c>
      <c r="F4297">
        <f>Raw_Data!F4297</f>
        <v/>
      </c>
      <c r="G4297">
        <f>Raw_Data!G4297</f>
        <v/>
      </c>
      <c r="H4297">
        <f>Raw_Data!H4297</f>
        <v/>
      </c>
      <c r="I4297">
        <f>Raw_Data!I4297</f>
        <v/>
      </c>
      <c r="J4297" s="12">
        <f>Raw_Data!J4297</f>
        <v/>
      </c>
      <c r="K4297" s="13">
        <f>Raw_Data!K4297</f>
        <v/>
      </c>
      <c r="L4297" s="12">
        <f>Raw_Data!L4297</f>
        <v/>
      </c>
      <c r="M4297" s="12">
        <f>Raw_Data!M4297</f>
        <v/>
      </c>
      <c r="N4297" s="12">
        <f>Raw_Data!N4297</f>
        <v/>
      </c>
      <c r="O4297">
        <f>Raw_Data!O4297</f>
        <v/>
      </c>
      <c r="P4297">
        <f>Raw_Data!P4297</f>
        <v/>
      </c>
      <c r="Q4297">
        <f>Raw_Data!Q4297</f>
        <v/>
      </c>
      <c r="R4297">
        <f>Raw_Data!R4297</f>
        <v/>
      </c>
      <c r="S4297">
        <f>Raw_Data!S4297</f>
        <v/>
      </c>
      <c r="T4297">
        <f>YEAR(B4297)</f>
        <v/>
      </c>
      <c r="U4297">
        <f>MONTH(B4297)</f>
        <v/>
      </c>
      <c r="V4297">
        <f>TEXT(B4297,"mmm")</f>
        <v/>
      </c>
      <c r="W4297" s="15">
        <f>IFERROR(N4297/L4297,0)</f>
        <v/>
      </c>
      <c r="X4297">
        <f>IF(K4297=0,"No Discount",IF(K4297&lt;=5%,"Low",IF(K4297&lt;=15%,"Medium","High")))</f>
        <v/>
      </c>
      <c r="Y4297">
        <f>IF(L4297&gt;=20000,"High Value",IF(L4297&gt;=5000,"Medium Value","Low Value"))</f>
        <v/>
      </c>
      <c r="Z4297">
        <f>IF(R4297&lt;=3,"Fast",IF(R4297&lt;=5,"On Time","Delayed"))</f>
        <v/>
      </c>
    </row>
    <row r="4298">
      <c r="A4298">
        <f>Raw_Data!A4298</f>
        <v/>
      </c>
      <c r="B4298" s="11">
        <f>Raw_Data!B4298</f>
        <v/>
      </c>
      <c r="C4298">
        <f>Raw_Data!C4298</f>
        <v/>
      </c>
      <c r="D4298">
        <f>Raw_Data!D4298</f>
        <v/>
      </c>
      <c r="E4298">
        <f>Raw_Data!E4298</f>
        <v/>
      </c>
      <c r="F4298">
        <f>Raw_Data!F4298</f>
        <v/>
      </c>
      <c r="G4298">
        <f>Raw_Data!G4298</f>
        <v/>
      </c>
      <c r="H4298">
        <f>Raw_Data!H4298</f>
        <v/>
      </c>
      <c r="I4298">
        <f>Raw_Data!I4298</f>
        <v/>
      </c>
      <c r="J4298" s="12">
        <f>Raw_Data!J4298</f>
        <v/>
      </c>
      <c r="K4298" s="13">
        <f>Raw_Data!K4298</f>
        <v/>
      </c>
      <c r="L4298" s="12">
        <f>Raw_Data!L4298</f>
        <v/>
      </c>
      <c r="M4298" s="12">
        <f>Raw_Data!M4298</f>
        <v/>
      </c>
      <c r="N4298" s="12">
        <f>Raw_Data!N4298</f>
        <v/>
      </c>
      <c r="O4298">
        <f>Raw_Data!O4298</f>
        <v/>
      </c>
      <c r="P4298">
        <f>Raw_Data!P4298</f>
        <v/>
      </c>
      <c r="Q4298">
        <f>Raw_Data!Q4298</f>
        <v/>
      </c>
      <c r="R4298">
        <f>Raw_Data!R4298</f>
        <v/>
      </c>
      <c r="S4298">
        <f>Raw_Data!S4298</f>
        <v/>
      </c>
      <c r="T4298">
        <f>YEAR(B4298)</f>
        <v/>
      </c>
      <c r="U4298">
        <f>MONTH(B4298)</f>
        <v/>
      </c>
      <c r="V4298">
        <f>TEXT(B4298,"mmm")</f>
        <v/>
      </c>
      <c r="W4298" s="15">
        <f>IFERROR(N4298/L4298,0)</f>
        <v/>
      </c>
      <c r="X4298">
        <f>IF(K4298=0,"No Discount",IF(K4298&lt;=5%,"Low",IF(K4298&lt;=15%,"Medium","High")))</f>
        <v/>
      </c>
      <c r="Y4298">
        <f>IF(L4298&gt;=20000,"High Value",IF(L4298&gt;=5000,"Medium Value","Low Value"))</f>
        <v/>
      </c>
      <c r="Z4298">
        <f>IF(R4298&lt;=3,"Fast",IF(R4298&lt;=5,"On Time","Delayed"))</f>
        <v/>
      </c>
    </row>
    <row r="4299">
      <c r="A4299">
        <f>Raw_Data!A4299</f>
        <v/>
      </c>
      <c r="B4299" s="11">
        <f>Raw_Data!B4299</f>
        <v/>
      </c>
      <c r="C4299">
        <f>Raw_Data!C4299</f>
        <v/>
      </c>
      <c r="D4299">
        <f>Raw_Data!D4299</f>
        <v/>
      </c>
      <c r="E4299">
        <f>Raw_Data!E4299</f>
        <v/>
      </c>
      <c r="F4299">
        <f>Raw_Data!F4299</f>
        <v/>
      </c>
      <c r="G4299">
        <f>Raw_Data!G4299</f>
        <v/>
      </c>
      <c r="H4299">
        <f>Raw_Data!H4299</f>
        <v/>
      </c>
      <c r="I4299">
        <f>Raw_Data!I4299</f>
        <v/>
      </c>
      <c r="J4299" s="12">
        <f>Raw_Data!J4299</f>
        <v/>
      </c>
      <c r="K4299" s="13">
        <f>Raw_Data!K4299</f>
        <v/>
      </c>
      <c r="L4299" s="12">
        <f>Raw_Data!L4299</f>
        <v/>
      </c>
      <c r="M4299" s="12">
        <f>Raw_Data!M4299</f>
        <v/>
      </c>
      <c r="N4299" s="12">
        <f>Raw_Data!N4299</f>
        <v/>
      </c>
      <c r="O4299">
        <f>Raw_Data!O4299</f>
        <v/>
      </c>
      <c r="P4299">
        <f>Raw_Data!P4299</f>
        <v/>
      </c>
      <c r="Q4299">
        <f>Raw_Data!Q4299</f>
        <v/>
      </c>
      <c r="R4299">
        <f>Raw_Data!R4299</f>
        <v/>
      </c>
      <c r="S4299">
        <f>Raw_Data!S4299</f>
        <v/>
      </c>
      <c r="T4299">
        <f>YEAR(B4299)</f>
        <v/>
      </c>
      <c r="U4299">
        <f>MONTH(B4299)</f>
        <v/>
      </c>
      <c r="V4299">
        <f>TEXT(B4299,"mmm")</f>
        <v/>
      </c>
      <c r="W4299" s="15">
        <f>IFERROR(N4299/L4299,0)</f>
        <v/>
      </c>
      <c r="X4299">
        <f>IF(K4299=0,"No Discount",IF(K4299&lt;=5%,"Low",IF(K4299&lt;=15%,"Medium","High")))</f>
        <v/>
      </c>
      <c r="Y4299">
        <f>IF(L4299&gt;=20000,"High Value",IF(L4299&gt;=5000,"Medium Value","Low Value"))</f>
        <v/>
      </c>
      <c r="Z4299">
        <f>IF(R4299&lt;=3,"Fast",IF(R4299&lt;=5,"On Time","Delayed"))</f>
        <v/>
      </c>
    </row>
    <row r="4300">
      <c r="A4300">
        <f>Raw_Data!A4300</f>
        <v/>
      </c>
      <c r="B4300" s="11">
        <f>Raw_Data!B4300</f>
        <v/>
      </c>
      <c r="C4300">
        <f>Raw_Data!C4300</f>
        <v/>
      </c>
      <c r="D4300">
        <f>Raw_Data!D4300</f>
        <v/>
      </c>
      <c r="E4300">
        <f>Raw_Data!E4300</f>
        <v/>
      </c>
      <c r="F4300">
        <f>Raw_Data!F4300</f>
        <v/>
      </c>
      <c r="G4300">
        <f>Raw_Data!G4300</f>
        <v/>
      </c>
      <c r="H4300">
        <f>Raw_Data!H4300</f>
        <v/>
      </c>
      <c r="I4300">
        <f>Raw_Data!I4300</f>
        <v/>
      </c>
      <c r="J4300" s="12">
        <f>Raw_Data!J4300</f>
        <v/>
      </c>
      <c r="K4300" s="13">
        <f>Raw_Data!K4300</f>
        <v/>
      </c>
      <c r="L4300" s="12">
        <f>Raw_Data!L4300</f>
        <v/>
      </c>
      <c r="M4300" s="12">
        <f>Raw_Data!M4300</f>
        <v/>
      </c>
      <c r="N4300" s="12">
        <f>Raw_Data!N4300</f>
        <v/>
      </c>
      <c r="O4300">
        <f>Raw_Data!O4300</f>
        <v/>
      </c>
      <c r="P4300">
        <f>Raw_Data!P4300</f>
        <v/>
      </c>
      <c r="Q4300">
        <f>Raw_Data!Q4300</f>
        <v/>
      </c>
      <c r="R4300">
        <f>Raw_Data!R4300</f>
        <v/>
      </c>
      <c r="S4300">
        <f>Raw_Data!S4300</f>
        <v/>
      </c>
      <c r="T4300">
        <f>YEAR(B4300)</f>
        <v/>
      </c>
      <c r="U4300">
        <f>MONTH(B4300)</f>
        <v/>
      </c>
      <c r="V4300">
        <f>TEXT(B4300,"mmm")</f>
        <v/>
      </c>
      <c r="W4300" s="15">
        <f>IFERROR(N4300/L4300,0)</f>
        <v/>
      </c>
      <c r="X4300">
        <f>IF(K4300=0,"No Discount",IF(K4300&lt;=5%,"Low",IF(K4300&lt;=15%,"Medium","High")))</f>
        <v/>
      </c>
      <c r="Y4300">
        <f>IF(L4300&gt;=20000,"High Value",IF(L4300&gt;=5000,"Medium Value","Low Value"))</f>
        <v/>
      </c>
      <c r="Z4300">
        <f>IF(R4300&lt;=3,"Fast",IF(R4300&lt;=5,"On Time","Delayed"))</f>
        <v/>
      </c>
    </row>
    <row r="4301">
      <c r="A4301">
        <f>Raw_Data!A4301</f>
        <v/>
      </c>
      <c r="B4301" s="11">
        <f>Raw_Data!B4301</f>
        <v/>
      </c>
      <c r="C4301">
        <f>Raw_Data!C4301</f>
        <v/>
      </c>
      <c r="D4301">
        <f>Raw_Data!D4301</f>
        <v/>
      </c>
      <c r="E4301">
        <f>Raw_Data!E4301</f>
        <v/>
      </c>
      <c r="F4301">
        <f>Raw_Data!F4301</f>
        <v/>
      </c>
      <c r="G4301">
        <f>Raw_Data!G4301</f>
        <v/>
      </c>
      <c r="H4301">
        <f>Raw_Data!H4301</f>
        <v/>
      </c>
      <c r="I4301">
        <f>Raw_Data!I4301</f>
        <v/>
      </c>
      <c r="J4301" s="12">
        <f>Raw_Data!J4301</f>
        <v/>
      </c>
      <c r="K4301" s="13">
        <f>Raw_Data!K4301</f>
        <v/>
      </c>
      <c r="L4301" s="12">
        <f>Raw_Data!L4301</f>
        <v/>
      </c>
      <c r="M4301" s="12">
        <f>Raw_Data!M4301</f>
        <v/>
      </c>
      <c r="N4301" s="12">
        <f>Raw_Data!N4301</f>
        <v/>
      </c>
      <c r="O4301">
        <f>Raw_Data!O4301</f>
        <v/>
      </c>
      <c r="P4301">
        <f>Raw_Data!P4301</f>
        <v/>
      </c>
      <c r="Q4301">
        <f>Raw_Data!Q4301</f>
        <v/>
      </c>
      <c r="R4301">
        <f>Raw_Data!R4301</f>
        <v/>
      </c>
      <c r="S4301">
        <f>Raw_Data!S4301</f>
        <v/>
      </c>
      <c r="T4301">
        <f>YEAR(B4301)</f>
        <v/>
      </c>
      <c r="U4301">
        <f>MONTH(B4301)</f>
        <v/>
      </c>
      <c r="V4301">
        <f>TEXT(B4301,"mmm")</f>
        <v/>
      </c>
      <c r="W4301" s="15">
        <f>IFERROR(N4301/L4301,0)</f>
        <v/>
      </c>
      <c r="X4301">
        <f>IF(K4301=0,"No Discount",IF(K4301&lt;=5%,"Low",IF(K4301&lt;=15%,"Medium","High")))</f>
        <v/>
      </c>
      <c r="Y4301">
        <f>IF(L4301&gt;=20000,"High Value",IF(L4301&gt;=5000,"Medium Value","Low Value"))</f>
        <v/>
      </c>
      <c r="Z4301">
        <f>IF(R4301&lt;=3,"Fast",IF(R4301&lt;=5,"On Time","Delayed"))</f>
        <v/>
      </c>
    </row>
    <row r="4302">
      <c r="A4302">
        <f>Raw_Data!A4302</f>
        <v/>
      </c>
      <c r="B4302" s="11">
        <f>Raw_Data!B4302</f>
        <v/>
      </c>
      <c r="C4302">
        <f>Raw_Data!C4302</f>
        <v/>
      </c>
      <c r="D4302">
        <f>Raw_Data!D4302</f>
        <v/>
      </c>
      <c r="E4302">
        <f>Raw_Data!E4302</f>
        <v/>
      </c>
      <c r="F4302">
        <f>Raw_Data!F4302</f>
        <v/>
      </c>
      <c r="G4302">
        <f>Raw_Data!G4302</f>
        <v/>
      </c>
      <c r="H4302">
        <f>Raw_Data!H4302</f>
        <v/>
      </c>
      <c r="I4302">
        <f>Raw_Data!I4302</f>
        <v/>
      </c>
      <c r="J4302" s="12">
        <f>Raw_Data!J4302</f>
        <v/>
      </c>
      <c r="K4302" s="13">
        <f>Raw_Data!K4302</f>
        <v/>
      </c>
      <c r="L4302" s="12">
        <f>Raw_Data!L4302</f>
        <v/>
      </c>
      <c r="M4302" s="12">
        <f>Raw_Data!M4302</f>
        <v/>
      </c>
      <c r="N4302" s="12">
        <f>Raw_Data!N4302</f>
        <v/>
      </c>
      <c r="O4302">
        <f>Raw_Data!O4302</f>
        <v/>
      </c>
      <c r="P4302">
        <f>Raw_Data!P4302</f>
        <v/>
      </c>
      <c r="Q4302">
        <f>Raw_Data!Q4302</f>
        <v/>
      </c>
      <c r="R4302">
        <f>Raw_Data!R4302</f>
        <v/>
      </c>
      <c r="S4302">
        <f>Raw_Data!S4302</f>
        <v/>
      </c>
      <c r="T4302">
        <f>YEAR(B4302)</f>
        <v/>
      </c>
      <c r="U4302">
        <f>MONTH(B4302)</f>
        <v/>
      </c>
      <c r="V4302">
        <f>TEXT(B4302,"mmm")</f>
        <v/>
      </c>
      <c r="W4302" s="15">
        <f>IFERROR(N4302/L4302,0)</f>
        <v/>
      </c>
      <c r="X4302">
        <f>IF(K4302=0,"No Discount",IF(K4302&lt;=5%,"Low",IF(K4302&lt;=15%,"Medium","High")))</f>
        <v/>
      </c>
      <c r="Y4302">
        <f>IF(L4302&gt;=20000,"High Value",IF(L4302&gt;=5000,"Medium Value","Low Value"))</f>
        <v/>
      </c>
      <c r="Z4302">
        <f>IF(R4302&lt;=3,"Fast",IF(R4302&lt;=5,"On Time","Delayed"))</f>
        <v/>
      </c>
    </row>
    <row r="4303">
      <c r="A4303">
        <f>Raw_Data!A4303</f>
        <v/>
      </c>
      <c r="B4303" s="11">
        <f>Raw_Data!B4303</f>
        <v/>
      </c>
      <c r="C4303">
        <f>Raw_Data!C4303</f>
        <v/>
      </c>
      <c r="D4303">
        <f>Raw_Data!D4303</f>
        <v/>
      </c>
      <c r="E4303">
        <f>Raw_Data!E4303</f>
        <v/>
      </c>
      <c r="F4303">
        <f>Raw_Data!F4303</f>
        <v/>
      </c>
      <c r="G4303">
        <f>Raw_Data!G4303</f>
        <v/>
      </c>
      <c r="H4303">
        <f>Raw_Data!H4303</f>
        <v/>
      </c>
      <c r="I4303">
        <f>Raw_Data!I4303</f>
        <v/>
      </c>
      <c r="J4303" s="12">
        <f>Raw_Data!J4303</f>
        <v/>
      </c>
      <c r="K4303" s="13">
        <f>Raw_Data!K4303</f>
        <v/>
      </c>
      <c r="L4303" s="12">
        <f>Raw_Data!L4303</f>
        <v/>
      </c>
      <c r="M4303" s="12">
        <f>Raw_Data!M4303</f>
        <v/>
      </c>
      <c r="N4303" s="12">
        <f>Raw_Data!N4303</f>
        <v/>
      </c>
      <c r="O4303">
        <f>Raw_Data!O4303</f>
        <v/>
      </c>
      <c r="P4303">
        <f>Raw_Data!P4303</f>
        <v/>
      </c>
      <c r="Q4303">
        <f>Raw_Data!Q4303</f>
        <v/>
      </c>
      <c r="R4303">
        <f>Raw_Data!R4303</f>
        <v/>
      </c>
      <c r="S4303">
        <f>Raw_Data!S4303</f>
        <v/>
      </c>
      <c r="T4303">
        <f>YEAR(B4303)</f>
        <v/>
      </c>
      <c r="U4303">
        <f>MONTH(B4303)</f>
        <v/>
      </c>
      <c r="V4303">
        <f>TEXT(B4303,"mmm")</f>
        <v/>
      </c>
      <c r="W4303" s="15">
        <f>IFERROR(N4303/L4303,0)</f>
        <v/>
      </c>
      <c r="X4303">
        <f>IF(K4303=0,"No Discount",IF(K4303&lt;=5%,"Low",IF(K4303&lt;=15%,"Medium","High")))</f>
        <v/>
      </c>
      <c r="Y4303">
        <f>IF(L4303&gt;=20000,"High Value",IF(L4303&gt;=5000,"Medium Value","Low Value"))</f>
        <v/>
      </c>
      <c r="Z4303">
        <f>IF(R4303&lt;=3,"Fast",IF(R4303&lt;=5,"On Time","Delayed"))</f>
        <v/>
      </c>
    </row>
    <row r="4304">
      <c r="A4304">
        <f>Raw_Data!A4304</f>
        <v/>
      </c>
      <c r="B4304" s="11">
        <f>Raw_Data!B4304</f>
        <v/>
      </c>
      <c r="C4304">
        <f>Raw_Data!C4304</f>
        <v/>
      </c>
      <c r="D4304">
        <f>Raw_Data!D4304</f>
        <v/>
      </c>
      <c r="E4304">
        <f>Raw_Data!E4304</f>
        <v/>
      </c>
      <c r="F4304">
        <f>Raw_Data!F4304</f>
        <v/>
      </c>
      <c r="G4304">
        <f>Raw_Data!G4304</f>
        <v/>
      </c>
      <c r="H4304">
        <f>Raw_Data!H4304</f>
        <v/>
      </c>
      <c r="I4304">
        <f>Raw_Data!I4304</f>
        <v/>
      </c>
      <c r="J4304" s="12">
        <f>Raw_Data!J4304</f>
        <v/>
      </c>
      <c r="K4304" s="13">
        <f>Raw_Data!K4304</f>
        <v/>
      </c>
      <c r="L4304" s="12">
        <f>Raw_Data!L4304</f>
        <v/>
      </c>
      <c r="M4304" s="12">
        <f>Raw_Data!M4304</f>
        <v/>
      </c>
      <c r="N4304" s="12">
        <f>Raw_Data!N4304</f>
        <v/>
      </c>
      <c r="O4304">
        <f>Raw_Data!O4304</f>
        <v/>
      </c>
      <c r="P4304">
        <f>Raw_Data!P4304</f>
        <v/>
      </c>
      <c r="Q4304">
        <f>Raw_Data!Q4304</f>
        <v/>
      </c>
      <c r="R4304">
        <f>Raw_Data!R4304</f>
        <v/>
      </c>
      <c r="S4304">
        <f>Raw_Data!S4304</f>
        <v/>
      </c>
      <c r="T4304">
        <f>YEAR(B4304)</f>
        <v/>
      </c>
      <c r="U4304">
        <f>MONTH(B4304)</f>
        <v/>
      </c>
      <c r="V4304">
        <f>TEXT(B4304,"mmm")</f>
        <v/>
      </c>
      <c r="W4304" s="15">
        <f>IFERROR(N4304/L4304,0)</f>
        <v/>
      </c>
      <c r="X4304">
        <f>IF(K4304=0,"No Discount",IF(K4304&lt;=5%,"Low",IF(K4304&lt;=15%,"Medium","High")))</f>
        <v/>
      </c>
      <c r="Y4304">
        <f>IF(L4304&gt;=20000,"High Value",IF(L4304&gt;=5000,"Medium Value","Low Value"))</f>
        <v/>
      </c>
      <c r="Z4304">
        <f>IF(R4304&lt;=3,"Fast",IF(R4304&lt;=5,"On Time","Delayed"))</f>
        <v/>
      </c>
    </row>
    <row r="4305">
      <c r="A4305">
        <f>Raw_Data!A4305</f>
        <v/>
      </c>
      <c r="B4305" s="11">
        <f>Raw_Data!B4305</f>
        <v/>
      </c>
      <c r="C4305">
        <f>Raw_Data!C4305</f>
        <v/>
      </c>
      <c r="D4305">
        <f>Raw_Data!D4305</f>
        <v/>
      </c>
      <c r="E4305">
        <f>Raw_Data!E4305</f>
        <v/>
      </c>
      <c r="F4305">
        <f>Raw_Data!F4305</f>
        <v/>
      </c>
      <c r="G4305">
        <f>Raw_Data!G4305</f>
        <v/>
      </c>
      <c r="H4305">
        <f>Raw_Data!H4305</f>
        <v/>
      </c>
      <c r="I4305">
        <f>Raw_Data!I4305</f>
        <v/>
      </c>
      <c r="J4305" s="12">
        <f>Raw_Data!J4305</f>
        <v/>
      </c>
      <c r="K4305" s="13">
        <f>Raw_Data!K4305</f>
        <v/>
      </c>
      <c r="L4305" s="12">
        <f>Raw_Data!L4305</f>
        <v/>
      </c>
      <c r="M4305" s="12">
        <f>Raw_Data!M4305</f>
        <v/>
      </c>
      <c r="N4305" s="12">
        <f>Raw_Data!N4305</f>
        <v/>
      </c>
      <c r="O4305">
        <f>Raw_Data!O4305</f>
        <v/>
      </c>
      <c r="P4305">
        <f>Raw_Data!P4305</f>
        <v/>
      </c>
      <c r="Q4305">
        <f>Raw_Data!Q4305</f>
        <v/>
      </c>
      <c r="R4305">
        <f>Raw_Data!R4305</f>
        <v/>
      </c>
      <c r="S4305">
        <f>Raw_Data!S4305</f>
        <v/>
      </c>
      <c r="T4305">
        <f>YEAR(B4305)</f>
        <v/>
      </c>
      <c r="U4305">
        <f>MONTH(B4305)</f>
        <v/>
      </c>
      <c r="V4305">
        <f>TEXT(B4305,"mmm")</f>
        <v/>
      </c>
      <c r="W4305" s="15">
        <f>IFERROR(N4305/L4305,0)</f>
        <v/>
      </c>
      <c r="X4305">
        <f>IF(K4305=0,"No Discount",IF(K4305&lt;=5%,"Low",IF(K4305&lt;=15%,"Medium","High")))</f>
        <v/>
      </c>
      <c r="Y4305">
        <f>IF(L4305&gt;=20000,"High Value",IF(L4305&gt;=5000,"Medium Value","Low Value"))</f>
        <v/>
      </c>
      <c r="Z4305">
        <f>IF(R4305&lt;=3,"Fast",IF(R4305&lt;=5,"On Time","Delayed"))</f>
        <v/>
      </c>
    </row>
    <row r="4306">
      <c r="A4306">
        <f>Raw_Data!A4306</f>
        <v/>
      </c>
      <c r="B4306" s="11">
        <f>Raw_Data!B4306</f>
        <v/>
      </c>
      <c r="C4306">
        <f>Raw_Data!C4306</f>
        <v/>
      </c>
      <c r="D4306">
        <f>Raw_Data!D4306</f>
        <v/>
      </c>
      <c r="E4306">
        <f>Raw_Data!E4306</f>
        <v/>
      </c>
      <c r="F4306">
        <f>Raw_Data!F4306</f>
        <v/>
      </c>
      <c r="G4306">
        <f>Raw_Data!G4306</f>
        <v/>
      </c>
      <c r="H4306">
        <f>Raw_Data!H4306</f>
        <v/>
      </c>
      <c r="I4306">
        <f>Raw_Data!I4306</f>
        <v/>
      </c>
      <c r="J4306" s="12">
        <f>Raw_Data!J4306</f>
        <v/>
      </c>
      <c r="K4306" s="13">
        <f>Raw_Data!K4306</f>
        <v/>
      </c>
      <c r="L4306" s="12">
        <f>Raw_Data!L4306</f>
        <v/>
      </c>
      <c r="M4306" s="12">
        <f>Raw_Data!M4306</f>
        <v/>
      </c>
      <c r="N4306" s="12">
        <f>Raw_Data!N4306</f>
        <v/>
      </c>
      <c r="O4306">
        <f>Raw_Data!O4306</f>
        <v/>
      </c>
      <c r="P4306">
        <f>Raw_Data!P4306</f>
        <v/>
      </c>
      <c r="Q4306">
        <f>Raw_Data!Q4306</f>
        <v/>
      </c>
      <c r="R4306">
        <f>Raw_Data!R4306</f>
        <v/>
      </c>
      <c r="S4306">
        <f>Raw_Data!S4306</f>
        <v/>
      </c>
      <c r="T4306">
        <f>YEAR(B4306)</f>
        <v/>
      </c>
      <c r="U4306">
        <f>MONTH(B4306)</f>
        <v/>
      </c>
      <c r="V4306">
        <f>TEXT(B4306,"mmm")</f>
        <v/>
      </c>
      <c r="W4306" s="15">
        <f>IFERROR(N4306/L4306,0)</f>
        <v/>
      </c>
      <c r="X4306">
        <f>IF(K4306=0,"No Discount",IF(K4306&lt;=5%,"Low",IF(K4306&lt;=15%,"Medium","High")))</f>
        <v/>
      </c>
      <c r="Y4306">
        <f>IF(L4306&gt;=20000,"High Value",IF(L4306&gt;=5000,"Medium Value","Low Value"))</f>
        <v/>
      </c>
      <c r="Z4306">
        <f>IF(R4306&lt;=3,"Fast",IF(R4306&lt;=5,"On Time","Delayed"))</f>
        <v/>
      </c>
    </row>
    <row r="4307">
      <c r="A4307">
        <f>Raw_Data!A4307</f>
        <v/>
      </c>
      <c r="B4307" s="11">
        <f>Raw_Data!B4307</f>
        <v/>
      </c>
      <c r="C4307">
        <f>Raw_Data!C4307</f>
        <v/>
      </c>
      <c r="D4307">
        <f>Raw_Data!D4307</f>
        <v/>
      </c>
      <c r="E4307">
        <f>Raw_Data!E4307</f>
        <v/>
      </c>
      <c r="F4307">
        <f>Raw_Data!F4307</f>
        <v/>
      </c>
      <c r="G4307">
        <f>Raw_Data!G4307</f>
        <v/>
      </c>
      <c r="H4307">
        <f>Raw_Data!H4307</f>
        <v/>
      </c>
      <c r="I4307">
        <f>Raw_Data!I4307</f>
        <v/>
      </c>
      <c r="J4307" s="12">
        <f>Raw_Data!J4307</f>
        <v/>
      </c>
      <c r="K4307" s="13">
        <f>Raw_Data!K4307</f>
        <v/>
      </c>
      <c r="L4307" s="12">
        <f>Raw_Data!L4307</f>
        <v/>
      </c>
      <c r="M4307" s="12">
        <f>Raw_Data!M4307</f>
        <v/>
      </c>
      <c r="N4307" s="12">
        <f>Raw_Data!N4307</f>
        <v/>
      </c>
      <c r="O4307">
        <f>Raw_Data!O4307</f>
        <v/>
      </c>
      <c r="P4307">
        <f>Raw_Data!P4307</f>
        <v/>
      </c>
      <c r="Q4307">
        <f>Raw_Data!Q4307</f>
        <v/>
      </c>
      <c r="R4307">
        <f>Raw_Data!R4307</f>
        <v/>
      </c>
      <c r="S4307">
        <f>Raw_Data!S4307</f>
        <v/>
      </c>
      <c r="T4307">
        <f>YEAR(B4307)</f>
        <v/>
      </c>
      <c r="U4307">
        <f>MONTH(B4307)</f>
        <v/>
      </c>
      <c r="V4307">
        <f>TEXT(B4307,"mmm")</f>
        <v/>
      </c>
      <c r="W4307" s="15">
        <f>IFERROR(N4307/L4307,0)</f>
        <v/>
      </c>
      <c r="X4307">
        <f>IF(K4307=0,"No Discount",IF(K4307&lt;=5%,"Low",IF(K4307&lt;=15%,"Medium","High")))</f>
        <v/>
      </c>
      <c r="Y4307">
        <f>IF(L4307&gt;=20000,"High Value",IF(L4307&gt;=5000,"Medium Value","Low Value"))</f>
        <v/>
      </c>
      <c r="Z4307">
        <f>IF(R4307&lt;=3,"Fast",IF(R4307&lt;=5,"On Time","Delayed"))</f>
        <v/>
      </c>
    </row>
    <row r="4308">
      <c r="A4308">
        <f>Raw_Data!A4308</f>
        <v/>
      </c>
      <c r="B4308" s="11">
        <f>Raw_Data!B4308</f>
        <v/>
      </c>
      <c r="C4308">
        <f>Raw_Data!C4308</f>
        <v/>
      </c>
      <c r="D4308">
        <f>Raw_Data!D4308</f>
        <v/>
      </c>
      <c r="E4308">
        <f>Raw_Data!E4308</f>
        <v/>
      </c>
      <c r="F4308">
        <f>Raw_Data!F4308</f>
        <v/>
      </c>
      <c r="G4308">
        <f>Raw_Data!G4308</f>
        <v/>
      </c>
      <c r="H4308">
        <f>Raw_Data!H4308</f>
        <v/>
      </c>
      <c r="I4308">
        <f>Raw_Data!I4308</f>
        <v/>
      </c>
      <c r="J4308" s="12">
        <f>Raw_Data!J4308</f>
        <v/>
      </c>
      <c r="K4308" s="13">
        <f>Raw_Data!K4308</f>
        <v/>
      </c>
      <c r="L4308" s="12">
        <f>Raw_Data!L4308</f>
        <v/>
      </c>
      <c r="M4308" s="12">
        <f>Raw_Data!M4308</f>
        <v/>
      </c>
      <c r="N4308" s="12">
        <f>Raw_Data!N4308</f>
        <v/>
      </c>
      <c r="O4308">
        <f>Raw_Data!O4308</f>
        <v/>
      </c>
      <c r="P4308">
        <f>Raw_Data!P4308</f>
        <v/>
      </c>
      <c r="Q4308">
        <f>Raw_Data!Q4308</f>
        <v/>
      </c>
      <c r="R4308">
        <f>Raw_Data!R4308</f>
        <v/>
      </c>
      <c r="S4308">
        <f>Raw_Data!S4308</f>
        <v/>
      </c>
      <c r="T4308">
        <f>YEAR(B4308)</f>
        <v/>
      </c>
      <c r="U4308">
        <f>MONTH(B4308)</f>
        <v/>
      </c>
      <c r="V4308">
        <f>TEXT(B4308,"mmm")</f>
        <v/>
      </c>
      <c r="W4308" s="15">
        <f>IFERROR(N4308/L4308,0)</f>
        <v/>
      </c>
      <c r="X4308">
        <f>IF(K4308=0,"No Discount",IF(K4308&lt;=5%,"Low",IF(K4308&lt;=15%,"Medium","High")))</f>
        <v/>
      </c>
      <c r="Y4308">
        <f>IF(L4308&gt;=20000,"High Value",IF(L4308&gt;=5000,"Medium Value","Low Value"))</f>
        <v/>
      </c>
      <c r="Z4308">
        <f>IF(R4308&lt;=3,"Fast",IF(R4308&lt;=5,"On Time","Delayed"))</f>
        <v/>
      </c>
    </row>
    <row r="4309">
      <c r="A4309">
        <f>Raw_Data!A4309</f>
        <v/>
      </c>
      <c r="B4309" s="11">
        <f>Raw_Data!B4309</f>
        <v/>
      </c>
      <c r="C4309">
        <f>Raw_Data!C4309</f>
        <v/>
      </c>
      <c r="D4309">
        <f>Raw_Data!D4309</f>
        <v/>
      </c>
      <c r="E4309">
        <f>Raw_Data!E4309</f>
        <v/>
      </c>
      <c r="F4309">
        <f>Raw_Data!F4309</f>
        <v/>
      </c>
      <c r="G4309">
        <f>Raw_Data!G4309</f>
        <v/>
      </c>
      <c r="H4309">
        <f>Raw_Data!H4309</f>
        <v/>
      </c>
      <c r="I4309">
        <f>Raw_Data!I4309</f>
        <v/>
      </c>
      <c r="J4309" s="12">
        <f>Raw_Data!J4309</f>
        <v/>
      </c>
      <c r="K4309" s="13">
        <f>Raw_Data!K4309</f>
        <v/>
      </c>
      <c r="L4309" s="12">
        <f>Raw_Data!L4309</f>
        <v/>
      </c>
      <c r="M4309" s="12">
        <f>Raw_Data!M4309</f>
        <v/>
      </c>
      <c r="N4309" s="12">
        <f>Raw_Data!N4309</f>
        <v/>
      </c>
      <c r="O4309">
        <f>Raw_Data!O4309</f>
        <v/>
      </c>
      <c r="P4309">
        <f>Raw_Data!P4309</f>
        <v/>
      </c>
      <c r="Q4309">
        <f>Raw_Data!Q4309</f>
        <v/>
      </c>
      <c r="R4309">
        <f>Raw_Data!R4309</f>
        <v/>
      </c>
      <c r="S4309">
        <f>Raw_Data!S4309</f>
        <v/>
      </c>
      <c r="T4309">
        <f>YEAR(B4309)</f>
        <v/>
      </c>
      <c r="U4309">
        <f>MONTH(B4309)</f>
        <v/>
      </c>
      <c r="V4309">
        <f>TEXT(B4309,"mmm")</f>
        <v/>
      </c>
      <c r="W4309" s="15">
        <f>IFERROR(N4309/L4309,0)</f>
        <v/>
      </c>
      <c r="X4309">
        <f>IF(K4309=0,"No Discount",IF(K4309&lt;=5%,"Low",IF(K4309&lt;=15%,"Medium","High")))</f>
        <v/>
      </c>
      <c r="Y4309">
        <f>IF(L4309&gt;=20000,"High Value",IF(L4309&gt;=5000,"Medium Value","Low Value"))</f>
        <v/>
      </c>
      <c r="Z4309">
        <f>IF(R4309&lt;=3,"Fast",IF(R4309&lt;=5,"On Time","Delayed"))</f>
        <v/>
      </c>
    </row>
    <row r="4310">
      <c r="A4310">
        <f>Raw_Data!A4310</f>
        <v/>
      </c>
      <c r="B4310" s="11">
        <f>Raw_Data!B4310</f>
        <v/>
      </c>
      <c r="C4310">
        <f>Raw_Data!C4310</f>
        <v/>
      </c>
      <c r="D4310">
        <f>Raw_Data!D4310</f>
        <v/>
      </c>
      <c r="E4310">
        <f>Raw_Data!E4310</f>
        <v/>
      </c>
      <c r="F4310">
        <f>Raw_Data!F4310</f>
        <v/>
      </c>
      <c r="G4310">
        <f>Raw_Data!G4310</f>
        <v/>
      </c>
      <c r="H4310">
        <f>Raw_Data!H4310</f>
        <v/>
      </c>
      <c r="I4310">
        <f>Raw_Data!I4310</f>
        <v/>
      </c>
      <c r="J4310" s="12">
        <f>Raw_Data!J4310</f>
        <v/>
      </c>
      <c r="K4310" s="13">
        <f>Raw_Data!K4310</f>
        <v/>
      </c>
      <c r="L4310" s="12">
        <f>Raw_Data!L4310</f>
        <v/>
      </c>
      <c r="M4310" s="12">
        <f>Raw_Data!M4310</f>
        <v/>
      </c>
      <c r="N4310" s="12">
        <f>Raw_Data!N4310</f>
        <v/>
      </c>
      <c r="O4310">
        <f>Raw_Data!O4310</f>
        <v/>
      </c>
      <c r="P4310">
        <f>Raw_Data!P4310</f>
        <v/>
      </c>
      <c r="Q4310">
        <f>Raw_Data!Q4310</f>
        <v/>
      </c>
      <c r="R4310">
        <f>Raw_Data!R4310</f>
        <v/>
      </c>
      <c r="S4310">
        <f>Raw_Data!S4310</f>
        <v/>
      </c>
      <c r="T4310">
        <f>YEAR(B4310)</f>
        <v/>
      </c>
      <c r="U4310">
        <f>MONTH(B4310)</f>
        <v/>
      </c>
      <c r="V4310">
        <f>TEXT(B4310,"mmm")</f>
        <v/>
      </c>
      <c r="W4310" s="15">
        <f>IFERROR(N4310/L4310,0)</f>
        <v/>
      </c>
      <c r="X4310">
        <f>IF(K4310=0,"No Discount",IF(K4310&lt;=5%,"Low",IF(K4310&lt;=15%,"Medium","High")))</f>
        <v/>
      </c>
      <c r="Y4310">
        <f>IF(L4310&gt;=20000,"High Value",IF(L4310&gt;=5000,"Medium Value","Low Value"))</f>
        <v/>
      </c>
      <c r="Z4310">
        <f>IF(R4310&lt;=3,"Fast",IF(R4310&lt;=5,"On Time","Delayed"))</f>
        <v/>
      </c>
    </row>
    <row r="4311">
      <c r="A4311">
        <f>Raw_Data!A4311</f>
        <v/>
      </c>
      <c r="B4311" s="11">
        <f>Raw_Data!B4311</f>
        <v/>
      </c>
      <c r="C4311">
        <f>Raw_Data!C4311</f>
        <v/>
      </c>
      <c r="D4311">
        <f>Raw_Data!D4311</f>
        <v/>
      </c>
      <c r="E4311">
        <f>Raw_Data!E4311</f>
        <v/>
      </c>
      <c r="F4311">
        <f>Raw_Data!F4311</f>
        <v/>
      </c>
      <c r="G4311">
        <f>Raw_Data!G4311</f>
        <v/>
      </c>
      <c r="H4311">
        <f>Raw_Data!H4311</f>
        <v/>
      </c>
      <c r="I4311">
        <f>Raw_Data!I4311</f>
        <v/>
      </c>
      <c r="J4311" s="12">
        <f>Raw_Data!J4311</f>
        <v/>
      </c>
      <c r="K4311" s="13">
        <f>Raw_Data!K4311</f>
        <v/>
      </c>
      <c r="L4311" s="12">
        <f>Raw_Data!L4311</f>
        <v/>
      </c>
      <c r="M4311" s="12">
        <f>Raw_Data!M4311</f>
        <v/>
      </c>
      <c r="N4311" s="12">
        <f>Raw_Data!N4311</f>
        <v/>
      </c>
      <c r="O4311">
        <f>Raw_Data!O4311</f>
        <v/>
      </c>
      <c r="P4311">
        <f>Raw_Data!P4311</f>
        <v/>
      </c>
      <c r="Q4311">
        <f>Raw_Data!Q4311</f>
        <v/>
      </c>
      <c r="R4311">
        <f>Raw_Data!R4311</f>
        <v/>
      </c>
      <c r="S4311">
        <f>Raw_Data!S4311</f>
        <v/>
      </c>
      <c r="T4311">
        <f>YEAR(B4311)</f>
        <v/>
      </c>
      <c r="U4311">
        <f>MONTH(B4311)</f>
        <v/>
      </c>
      <c r="V4311">
        <f>TEXT(B4311,"mmm")</f>
        <v/>
      </c>
      <c r="W4311" s="15">
        <f>IFERROR(N4311/L4311,0)</f>
        <v/>
      </c>
      <c r="X4311">
        <f>IF(K4311=0,"No Discount",IF(K4311&lt;=5%,"Low",IF(K4311&lt;=15%,"Medium","High")))</f>
        <v/>
      </c>
      <c r="Y4311">
        <f>IF(L4311&gt;=20000,"High Value",IF(L4311&gt;=5000,"Medium Value","Low Value"))</f>
        <v/>
      </c>
      <c r="Z4311">
        <f>IF(R4311&lt;=3,"Fast",IF(R4311&lt;=5,"On Time","Delayed"))</f>
        <v/>
      </c>
    </row>
    <row r="4312">
      <c r="A4312">
        <f>Raw_Data!A4312</f>
        <v/>
      </c>
      <c r="B4312" s="11">
        <f>Raw_Data!B4312</f>
        <v/>
      </c>
      <c r="C4312">
        <f>Raw_Data!C4312</f>
        <v/>
      </c>
      <c r="D4312">
        <f>Raw_Data!D4312</f>
        <v/>
      </c>
      <c r="E4312">
        <f>Raw_Data!E4312</f>
        <v/>
      </c>
      <c r="F4312">
        <f>Raw_Data!F4312</f>
        <v/>
      </c>
      <c r="G4312">
        <f>Raw_Data!G4312</f>
        <v/>
      </c>
      <c r="H4312">
        <f>Raw_Data!H4312</f>
        <v/>
      </c>
      <c r="I4312">
        <f>Raw_Data!I4312</f>
        <v/>
      </c>
      <c r="J4312" s="12">
        <f>Raw_Data!J4312</f>
        <v/>
      </c>
      <c r="K4312" s="13">
        <f>Raw_Data!K4312</f>
        <v/>
      </c>
      <c r="L4312" s="12">
        <f>Raw_Data!L4312</f>
        <v/>
      </c>
      <c r="M4312" s="12">
        <f>Raw_Data!M4312</f>
        <v/>
      </c>
      <c r="N4312" s="12">
        <f>Raw_Data!N4312</f>
        <v/>
      </c>
      <c r="O4312">
        <f>Raw_Data!O4312</f>
        <v/>
      </c>
      <c r="P4312">
        <f>Raw_Data!P4312</f>
        <v/>
      </c>
      <c r="Q4312">
        <f>Raw_Data!Q4312</f>
        <v/>
      </c>
      <c r="R4312">
        <f>Raw_Data!R4312</f>
        <v/>
      </c>
      <c r="S4312">
        <f>Raw_Data!S4312</f>
        <v/>
      </c>
      <c r="T4312">
        <f>YEAR(B4312)</f>
        <v/>
      </c>
      <c r="U4312">
        <f>MONTH(B4312)</f>
        <v/>
      </c>
      <c r="V4312">
        <f>TEXT(B4312,"mmm")</f>
        <v/>
      </c>
      <c r="W4312" s="15">
        <f>IFERROR(N4312/L4312,0)</f>
        <v/>
      </c>
      <c r="X4312">
        <f>IF(K4312=0,"No Discount",IF(K4312&lt;=5%,"Low",IF(K4312&lt;=15%,"Medium","High")))</f>
        <v/>
      </c>
      <c r="Y4312">
        <f>IF(L4312&gt;=20000,"High Value",IF(L4312&gt;=5000,"Medium Value","Low Value"))</f>
        <v/>
      </c>
      <c r="Z4312">
        <f>IF(R4312&lt;=3,"Fast",IF(R4312&lt;=5,"On Time","Delayed"))</f>
        <v/>
      </c>
    </row>
    <row r="4313">
      <c r="A4313">
        <f>Raw_Data!A4313</f>
        <v/>
      </c>
      <c r="B4313" s="11">
        <f>Raw_Data!B4313</f>
        <v/>
      </c>
      <c r="C4313">
        <f>Raw_Data!C4313</f>
        <v/>
      </c>
      <c r="D4313">
        <f>Raw_Data!D4313</f>
        <v/>
      </c>
      <c r="E4313">
        <f>Raw_Data!E4313</f>
        <v/>
      </c>
      <c r="F4313">
        <f>Raw_Data!F4313</f>
        <v/>
      </c>
      <c r="G4313">
        <f>Raw_Data!G4313</f>
        <v/>
      </c>
      <c r="H4313">
        <f>Raw_Data!H4313</f>
        <v/>
      </c>
      <c r="I4313">
        <f>Raw_Data!I4313</f>
        <v/>
      </c>
      <c r="J4313" s="12">
        <f>Raw_Data!J4313</f>
        <v/>
      </c>
      <c r="K4313" s="13">
        <f>Raw_Data!K4313</f>
        <v/>
      </c>
      <c r="L4313" s="12">
        <f>Raw_Data!L4313</f>
        <v/>
      </c>
      <c r="M4313" s="12">
        <f>Raw_Data!M4313</f>
        <v/>
      </c>
      <c r="N4313" s="12">
        <f>Raw_Data!N4313</f>
        <v/>
      </c>
      <c r="O4313">
        <f>Raw_Data!O4313</f>
        <v/>
      </c>
      <c r="P4313">
        <f>Raw_Data!P4313</f>
        <v/>
      </c>
      <c r="Q4313">
        <f>Raw_Data!Q4313</f>
        <v/>
      </c>
      <c r="R4313">
        <f>Raw_Data!R4313</f>
        <v/>
      </c>
      <c r="S4313">
        <f>Raw_Data!S4313</f>
        <v/>
      </c>
      <c r="T4313">
        <f>YEAR(B4313)</f>
        <v/>
      </c>
      <c r="U4313">
        <f>MONTH(B4313)</f>
        <v/>
      </c>
      <c r="V4313">
        <f>TEXT(B4313,"mmm")</f>
        <v/>
      </c>
      <c r="W4313" s="15">
        <f>IFERROR(N4313/L4313,0)</f>
        <v/>
      </c>
      <c r="X4313">
        <f>IF(K4313=0,"No Discount",IF(K4313&lt;=5%,"Low",IF(K4313&lt;=15%,"Medium","High")))</f>
        <v/>
      </c>
      <c r="Y4313">
        <f>IF(L4313&gt;=20000,"High Value",IF(L4313&gt;=5000,"Medium Value","Low Value"))</f>
        <v/>
      </c>
      <c r="Z4313">
        <f>IF(R4313&lt;=3,"Fast",IF(R4313&lt;=5,"On Time","Delayed"))</f>
        <v/>
      </c>
    </row>
    <row r="4314">
      <c r="A4314">
        <f>Raw_Data!A4314</f>
        <v/>
      </c>
      <c r="B4314" s="11">
        <f>Raw_Data!B4314</f>
        <v/>
      </c>
      <c r="C4314">
        <f>Raw_Data!C4314</f>
        <v/>
      </c>
      <c r="D4314">
        <f>Raw_Data!D4314</f>
        <v/>
      </c>
      <c r="E4314">
        <f>Raw_Data!E4314</f>
        <v/>
      </c>
      <c r="F4314">
        <f>Raw_Data!F4314</f>
        <v/>
      </c>
      <c r="G4314">
        <f>Raw_Data!G4314</f>
        <v/>
      </c>
      <c r="H4314">
        <f>Raw_Data!H4314</f>
        <v/>
      </c>
      <c r="I4314">
        <f>Raw_Data!I4314</f>
        <v/>
      </c>
      <c r="J4314" s="12">
        <f>Raw_Data!J4314</f>
        <v/>
      </c>
      <c r="K4314" s="13">
        <f>Raw_Data!K4314</f>
        <v/>
      </c>
      <c r="L4314" s="12">
        <f>Raw_Data!L4314</f>
        <v/>
      </c>
      <c r="M4314" s="12">
        <f>Raw_Data!M4314</f>
        <v/>
      </c>
      <c r="N4314" s="12">
        <f>Raw_Data!N4314</f>
        <v/>
      </c>
      <c r="O4314">
        <f>Raw_Data!O4314</f>
        <v/>
      </c>
      <c r="P4314">
        <f>Raw_Data!P4314</f>
        <v/>
      </c>
      <c r="Q4314">
        <f>Raw_Data!Q4314</f>
        <v/>
      </c>
      <c r="R4314">
        <f>Raw_Data!R4314</f>
        <v/>
      </c>
      <c r="S4314">
        <f>Raw_Data!S4314</f>
        <v/>
      </c>
      <c r="T4314">
        <f>YEAR(B4314)</f>
        <v/>
      </c>
      <c r="U4314">
        <f>MONTH(B4314)</f>
        <v/>
      </c>
      <c r="V4314">
        <f>TEXT(B4314,"mmm")</f>
        <v/>
      </c>
      <c r="W4314" s="15">
        <f>IFERROR(N4314/L4314,0)</f>
        <v/>
      </c>
      <c r="X4314">
        <f>IF(K4314=0,"No Discount",IF(K4314&lt;=5%,"Low",IF(K4314&lt;=15%,"Medium","High")))</f>
        <v/>
      </c>
      <c r="Y4314">
        <f>IF(L4314&gt;=20000,"High Value",IF(L4314&gt;=5000,"Medium Value","Low Value"))</f>
        <v/>
      </c>
      <c r="Z4314">
        <f>IF(R4314&lt;=3,"Fast",IF(R4314&lt;=5,"On Time","Delayed"))</f>
        <v/>
      </c>
    </row>
    <row r="4315">
      <c r="A4315">
        <f>Raw_Data!A4315</f>
        <v/>
      </c>
      <c r="B4315" s="11">
        <f>Raw_Data!B4315</f>
        <v/>
      </c>
      <c r="C4315">
        <f>Raw_Data!C4315</f>
        <v/>
      </c>
      <c r="D4315">
        <f>Raw_Data!D4315</f>
        <v/>
      </c>
      <c r="E4315">
        <f>Raw_Data!E4315</f>
        <v/>
      </c>
      <c r="F4315">
        <f>Raw_Data!F4315</f>
        <v/>
      </c>
      <c r="G4315">
        <f>Raw_Data!G4315</f>
        <v/>
      </c>
      <c r="H4315">
        <f>Raw_Data!H4315</f>
        <v/>
      </c>
      <c r="I4315">
        <f>Raw_Data!I4315</f>
        <v/>
      </c>
      <c r="J4315" s="12">
        <f>Raw_Data!J4315</f>
        <v/>
      </c>
      <c r="K4315" s="13">
        <f>Raw_Data!K4315</f>
        <v/>
      </c>
      <c r="L4315" s="12">
        <f>Raw_Data!L4315</f>
        <v/>
      </c>
      <c r="M4315" s="12">
        <f>Raw_Data!M4315</f>
        <v/>
      </c>
      <c r="N4315" s="12">
        <f>Raw_Data!N4315</f>
        <v/>
      </c>
      <c r="O4315">
        <f>Raw_Data!O4315</f>
        <v/>
      </c>
      <c r="P4315">
        <f>Raw_Data!P4315</f>
        <v/>
      </c>
      <c r="Q4315">
        <f>Raw_Data!Q4315</f>
        <v/>
      </c>
      <c r="R4315">
        <f>Raw_Data!R4315</f>
        <v/>
      </c>
      <c r="S4315">
        <f>Raw_Data!S4315</f>
        <v/>
      </c>
      <c r="T4315">
        <f>YEAR(B4315)</f>
        <v/>
      </c>
      <c r="U4315">
        <f>MONTH(B4315)</f>
        <v/>
      </c>
      <c r="V4315">
        <f>TEXT(B4315,"mmm")</f>
        <v/>
      </c>
      <c r="W4315" s="15">
        <f>IFERROR(N4315/L4315,0)</f>
        <v/>
      </c>
      <c r="X4315">
        <f>IF(K4315=0,"No Discount",IF(K4315&lt;=5%,"Low",IF(K4315&lt;=15%,"Medium","High")))</f>
        <v/>
      </c>
      <c r="Y4315">
        <f>IF(L4315&gt;=20000,"High Value",IF(L4315&gt;=5000,"Medium Value","Low Value"))</f>
        <v/>
      </c>
      <c r="Z4315">
        <f>IF(R4315&lt;=3,"Fast",IF(R4315&lt;=5,"On Time","Delayed"))</f>
        <v/>
      </c>
    </row>
    <row r="4316">
      <c r="A4316">
        <f>Raw_Data!A4316</f>
        <v/>
      </c>
      <c r="B4316" s="11">
        <f>Raw_Data!B4316</f>
        <v/>
      </c>
      <c r="C4316">
        <f>Raw_Data!C4316</f>
        <v/>
      </c>
      <c r="D4316">
        <f>Raw_Data!D4316</f>
        <v/>
      </c>
      <c r="E4316">
        <f>Raw_Data!E4316</f>
        <v/>
      </c>
      <c r="F4316">
        <f>Raw_Data!F4316</f>
        <v/>
      </c>
      <c r="G4316">
        <f>Raw_Data!G4316</f>
        <v/>
      </c>
      <c r="H4316">
        <f>Raw_Data!H4316</f>
        <v/>
      </c>
      <c r="I4316">
        <f>Raw_Data!I4316</f>
        <v/>
      </c>
      <c r="J4316" s="12">
        <f>Raw_Data!J4316</f>
        <v/>
      </c>
      <c r="K4316" s="13">
        <f>Raw_Data!K4316</f>
        <v/>
      </c>
      <c r="L4316" s="12">
        <f>Raw_Data!L4316</f>
        <v/>
      </c>
      <c r="M4316" s="12">
        <f>Raw_Data!M4316</f>
        <v/>
      </c>
      <c r="N4316" s="12">
        <f>Raw_Data!N4316</f>
        <v/>
      </c>
      <c r="O4316">
        <f>Raw_Data!O4316</f>
        <v/>
      </c>
      <c r="P4316">
        <f>Raw_Data!P4316</f>
        <v/>
      </c>
      <c r="Q4316">
        <f>Raw_Data!Q4316</f>
        <v/>
      </c>
      <c r="R4316">
        <f>Raw_Data!R4316</f>
        <v/>
      </c>
      <c r="S4316">
        <f>Raw_Data!S4316</f>
        <v/>
      </c>
      <c r="T4316">
        <f>YEAR(B4316)</f>
        <v/>
      </c>
      <c r="U4316">
        <f>MONTH(B4316)</f>
        <v/>
      </c>
      <c r="V4316">
        <f>TEXT(B4316,"mmm")</f>
        <v/>
      </c>
      <c r="W4316" s="15">
        <f>IFERROR(N4316/L4316,0)</f>
        <v/>
      </c>
      <c r="X4316">
        <f>IF(K4316=0,"No Discount",IF(K4316&lt;=5%,"Low",IF(K4316&lt;=15%,"Medium","High")))</f>
        <v/>
      </c>
      <c r="Y4316">
        <f>IF(L4316&gt;=20000,"High Value",IF(L4316&gt;=5000,"Medium Value","Low Value"))</f>
        <v/>
      </c>
      <c r="Z4316">
        <f>IF(R4316&lt;=3,"Fast",IF(R4316&lt;=5,"On Time","Delayed"))</f>
        <v/>
      </c>
    </row>
    <row r="4317">
      <c r="A4317">
        <f>Raw_Data!A4317</f>
        <v/>
      </c>
      <c r="B4317" s="11">
        <f>Raw_Data!B4317</f>
        <v/>
      </c>
      <c r="C4317">
        <f>Raw_Data!C4317</f>
        <v/>
      </c>
      <c r="D4317">
        <f>Raw_Data!D4317</f>
        <v/>
      </c>
      <c r="E4317">
        <f>Raw_Data!E4317</f>
        <v/>
      </c>
      <c r="F4317">
        <f>Raw_Data!F4317</f>
        <v/>
      </c>
      <c r="G4317">
        <f>Raw_Data!G4317</f>
        <v/>
      </c>
      <c r="H4317">
        <f>Raw_Data!H4317</f>
        <v/>
      </c>
      <c r="I4317">
        <f>Raw_Data!I4317</f>
        <v/>
      </c>
      <c r="J4317" s="12">
        <f>Raw_Data!J4317</f>
        <v/>
      </c>
      <c r="K4317" s="13">
        <f>Raw_Data!K4317</f>
        <v/>
      </c>
      <c r="L4317" s="12">
        <f>Raw_Data!L4317</f>
        <v/>
      </c>
      <c r="M4317" s="12">
        <f>Raw_Data!M4317</f>
        <v/>
      </c>
      <c r="N4317" s="12">
        <f>Raw_Data!N4317</f>
        <v/>
      </c>
      <c r="O4317">
        <f>Raw_Data!O4317</f>
        <v/>
      </c>
      <c r="P4317">
        <f>Raw_Data!P4317</f>
        <v/>
      </c>
      <c r="Q4317">
        <f>Raw_Data!Q4317</f>
        <v/>
      </c>
      <c r="R4317">
        <f>Raw_Data!R4317</f>
        <v/>
      </c>
      <c r="S4317">
        <f>Raw_Data!S4317</f>
        <v/>
      </c>
      <c r="T4317">
        <f>YEAR(B4317)</f>
        <v/>
      </c>
      <c r="U4317">
        <f>MONTH(B4317)</f>
        <v/>
      </c>
      <c r="V4317">
        <f>TEXT(B4317,"mmm")</f>
        <v/>
      </c>
      <c r="W4317" s="15">
        <f>IFERROR(N4317/L4317,0)</f>
        <v/>
      </c>
      <c r="X4317">
        <f>IF(K4317=0,"No Discount",IF(K4317&lt;=5%,"Low",IF(K4317&lt;=15%,"Medium","High")))</f>
        <v/>
      </c>
      <c r="Y4317">
        <f>IF(L4317&gt;=20000,"High Value",IF(L4317&gt;=5000,"Medium Value","Low Value"))</f>
        <v/>
      </c>
      <c r="Z4317">
        <f>IF(R4317&lt;=3,"Fast",IF(R4317&lt;=5,"On Time","Delayed"))</f>
        <v/>
      </c>
    </row>
    <row r="4318">
      <c r="A4318">
        <f>Raw_Data!A4318</f>
        <v/>
      </c>
      <c r="B4318" s="11">
        <f>Raw_Data!B4318</f>
        <v/>
      </c>
      <c r="C4318">
        <f>Raw_Data!C4318</f>
        <v/>
      </c>
      <c r="D4318">
        <f>Raw_Data!D4318</f>
        <v/>
      </c>
      <c r="E4318">
        <f>Raw_Data!E4318</f>
        <v/>
      </c>
      <c r="F4318">
        <f>Raw_Data!F4318</f>
        <v/>
      </c>
      <c r="G4318">
        <f>Raw_Data!G4318</f>
        <v/>
      </c>
      <c r="H4318">
        <f>Raw_Data!H4318</f>
        <v/>
      </c>
      <c r="I4318">
        <f>Raw_Data!I4318</f>
        <v/>
      </c>
      <c r="J4318" s="12">
        <f>Raw_Data!J4318</f>
        <v/>
      </c>
      <c r="K4318" s="13">
        <f>Raw_Data!K4318</f>
        <v/>
      </c>
      <c r="L4318" s="12">
        <f>Raw_Data!L4318</f>
        <v/>
      </c>
      <c r="M4318" s="12">
        <f>Raw_Data!M4318</f>
        <v/>
      </c>
      <c r="N4318" s="12">
        <f>Raw_Data!N4318</f>
        <v/>
      </c>
      <c r="O4318">
        <f>Raw_Data!O4318</f>
        <v/>
      </c>
      <c r="P4318">
        <f>Raw_Data!P4318</f>
        <v/>
      </c>
      <c r="Q4318">
        <f>Raw_Data!Q4318</f>
        <v/>
      </c>
      <c r="R4318">
        <f>Raw_Data!R4318</f>
        <v/>
      </c>
      <c r="S4318">
        <f>Raw_Data!S4318</f>
        <v/>
      </c>
      <c r="T4318">
        <f>YEAR(B4318)</f>
        <v/>
      </c>
      <c r="U4318">
        <f>MONTH(B4318)</f>
        <v/>
      </c>
      <c r="V4318">
        <f>TEXT(B4318,"mmm")</f>
        <v/>
      </c>
      <c r="W4318" s="15">
        <f>IFERROR(N4318/L4318,0)</f>
        <v/>
      </c>
      <c r="X4318">
        <f>IF(K4318=0,"No Discount",IF(K4318&lt;=5%,"Low",IF(K4318&lt;=15%,"Medium","High")))</f>
        <v/>
      </c>
      <c r="Y4318">
        <f>IF(L4318&gt;=20000,"High Value",IF(L4318&gt;=5000,"Medium Value","Low Value"))</f>
        <v/>
      </c>
      <c r="Z4318">
        <f>IF(R4318&lt;=3,"Fast",IF(R4318&lt;=5,"On Time","Delayed"))</f>
        <v/>
      </c>
    </row>
    <row r="4319">
      <c r="A4319">
        <f>Raw_Data!A4319</f>
        <v/>
      </c>
      <c r="B4319" s="11">
        <f>Raw_Data!B4319</f>
        <v/>
      </c>
      <c r="C4319">
        <f>Raw_Data!C4319</f>
        <v/>
      </c>
      <c r="D4319">
        <f>Raw_Data!D4319</f>
        <v/>
      </c>
      <c r="E4319">
        <f>Raw_Data!E4319</f>
        <v/>
      </c>
      <c r="F4319">
        <f>Raw_Data!F4319</f>
        <v/>
      </c>
      <c r="G4319">
        <f>Raw_Data!G4319</f>
        <v/>
      </c>
      <c r="H4319">
        <f>Raw_Data!H4319</f>
        <v/>
      </c>
      <c r="I4319">
        <f>Raw_Data!I4319</f>
        <v/>
      </c>
      <c r="J4319" s="12">
        <f>Raw_Data!J4319</f>
        <v/>
      </c>
      <c r="K4319" s="13">
        <f>Raw_Data!K4319</f>
        <v/>
      </c>
      <c r="L4319" s="12">
        <f>Raw_Data!L4319</f>
        <v/>
      </c>
      <c r="M4319" s="12">
        <f>Raw_Data!M4319</f>
        <v/>
      </c>
      <c r="N4319" s="12">
        <f>Raw_Data!N4319</f>
        <v/>
      </c>
      <c r="O4319">
        <f>Raw_Data!O4319</f>
        <v/>
      </c>
      <c r="P4319">
        <f>Raw_Data!P4319</f>
        <v/>
      </c>
      <c r="Q4319">
        <f>Raw_Data!Q4319</f>
        <v/>
      </c>
      <c r="R4319">
        <f>Raw_Data!R4319</f>
        <v/>
      </c>
      <c r="S4319">
        <f>Raw_Data!S4319</f>
        <v/>
      </c>
      <c r="T4319">
        <f>YEAR(B4319)</f>
        <v/>
      </c>
      <c r="U4319">
        <f>MONTH(B4319)</f>
        <v/>
      </c>
      <c r="V4319">
        <f>TEXT(B4319,"mmm")</f>
        <v/>
      </c>
      <c r="W4319" s="15">
        <f>IFERROR(N4319/L4319,0)</f>
        <v/>
      </c>
      <c r="X4319">
        <f>IF(K4319=0,"No Discount",IF(K4319&lt;=5%,"Low",IF(K4319&lt;=15%,"Medium","High")))</f>
        <v/>
      </c>
      <c r="Y4319">
        <f>IF(L4319&gt;=20000,"High Value",IF(L4319&gt;=5000,"Medium Value","Low Value"))</f>
        <v/>
      </c>
      <c r="Z4319">
        <f>IF(R4319&lt;=3,"Fast",IF(R4319&lt;=5,"On Time","Delayed"))</f>
        <v/>
      </c>
    </row>
    <row r="4320">
      <c r="A4320">
        <f>Raw_Data!A4320</f>
        <v/>
      </c>
      <c r="B4320" s="11">
        <f>Raw_Data!B4320</f>
        <v/>
      </c>
      <c r="C4320">
        <f>Raw_Data!C4320</f>
        <v/>
      </c>
      <c r="D4320">
        <f>Raw_Data!D4320</f>
        <v/>
      </c>
      <c r="E4320">
        <f>Raw_Data!E4320</f>
        <v/>
      </c>
      <c r="F4320">
        <f>Raw_Data!F4320</f>
        <v/>
      </c>
      <c r="G4320">
        <f>Raw_Data!G4320</f>
        <v/>
      </c>
      <c r="H4320">
        <f>Raw_Data!H4320</f>
        <v/>
      </c>
      <c r="I4320">
        <f>Raw_Data!I4320</f>
        <v/>
      </c>
      <c r="J4320" s="12">
        <f>Raw_Data!J4320</f>
        <v/>
      </c>
      <c r="K4320" s="13">
        <f>Raw_Data!K4320</f>
        <v/>
      </c>
      <c r="L4320" s="12">
        <f>Raw_Data!L4320</f>
        <v/>
      </c>
      <c r="M4320" s="12">
        <f>Raw_Data!M4320</f>
        <v/>
      </c>
      <c r="N4320" s="12">
        <f>Raw_Data!N4320</f>
        <v/>
      </c>
      <c r="O4320">
        <f>Raw_Data!O4320</f>
        <v/>
      </c>
      <c r="P4320">
        <f>Raw_Data!P4320</f>
        <v/>
      </c>
      <c r="Q4320">
        <f>Raw_Data!Q4320</f>
        <v/>
      </c>
      <c r="R4320">
        <f>Raw_Data!R4320</f>
        <v/>
      </c>
      <c r="S4320">
        <f>Raw_Data!S4320</f>
        <v/>
      </c>
      <c r="T4320">
        <f>YEAR(B4320)</f>
        <v/>
      </c>
      <c r="U4320">
        <f>MONTH(B4320)</f>
        <v/>
      </c>
      <c r="V4320">
        <f>TEXT(B4320,"mmm")</f>
        <v/>
      </c>
      <c r="W4320" s="15">
        <f>IFERROR(N4320/L4320,0)</f>
        <v/>
      </c>
      <c r="X4320">
        <f>IF(K4320=0,"No Discount",IF(K4320&lt;=5%,"Low",IF(K4320&lt;=15%,"Medium","High")))</f>
        <v/>
      </c>
      <c r="Y4320">
        <f>IF(L4320&gt;=20000,"High Value",IF(L4320&gt;=5000,"Medium Value","Low Value"))</f>
        <v/>
      </c>
      <c r="Z4320">
        <f>IF(R4320&lt;=3,"Fast",IF(R4320&lt;=5,"On Time","Delayed"))</f>
        <v/>
      </c>
    </row>
    <row r="4321">
      <c r="A4321">
        <f>Raw_Data!A4321</f>
        <v/>
      </c>
      <c r="B4321" s="11">
        <f>Raw_Data!B4321</f>
        <v/>
      </c>
      <c r="C4321">
        <f>Raw_Data!C4321</f>
        <v/>
      </c>
      <c r="D4321">
        <f>Raw_Data!D4321</f>
        <v/>
      </c>
      <c r="E4321">
        <f>Raw_Data!E4321</f>
        <v/>
      </c>
      <c r="F4321">
        <f>Raw_Data!F4321</f>
        <v/>
      </c>
      <c r="G4321">
        <f>Raw_Data!G4321</f>
        <v/>
      </c>
      <c r="H4321">
        <f>Raw_Data!H4321</f>
        <v/>
      </c>
      <c r="I4321">
        <f>Raw_Data!I4321</f>
        <v/>
      </c>
      <c r="J4321" s="12">
        <f>Raw_Data!J4321</f>
        <v/>
      </c>
      <c r="K4321" s="13">
        <f>Raw_Data!K4321</f>
        <v/>
      </c>
      <c r="L4321" s="12">
        <f>Raw_Data!L4321</f>
        <v/>
      </c>
      <c r="M4321" s="12">
        <f>Raw_Data!M4321</f>
        <v/>
      </c>
      <c r="N4321" s="12">
        <f>Raw_Data!N4321</f>
        <v/>
      </c>
      <c r="O4321">
        <f>Raw_Data!O4321</f>
        <v/>
      </c>
      <c r="P4321">
        <f>Raw_Data!P4321</f>
        <v/>
      </c>
      <c r="Q4321">
        <f>Raw_Data!Q4321</f>
        <v/>
      </c>
      <c r="R4321">
        <f>Raw_Data!R4321</f>
        <v/>
      </c>
      <c r="S4321">
        <f>Raw_Data!S4321</f>
        <v/>
      </c>
      <c r="T4321">
        <f>YEAR(B4321)</f>
        <v/>
      </c>
      <c r="U4321">
        <f>MONTH(B4321)</f>
        <v/>
      </c>
      <c r="V4321">
        <f>TEXT(B4321,"mmm")</f>
        <v/>
      </c>
      <c r="W4321" s="15">
        <f>IFERROR(N4321/L4321,0)</f>
        <v/>
      </c>
      <c r="X4321">
        <f>IF(K4321=0,"No Discount",IF(K4321&lt;=5%,"Low",IF(K4321&lt;=15%,"Medium","High")))</f>
        <v/>
      </c>
      <c r="Y4321">
        <f>IF(L4321&gt;=20000,"High Value",IF(L4321&gt;=5000,"Medium Value","Low Value"))</f>
        <v/>
      </c>
      <c r="Z4321">
        <f>IF(R4321&lt;=3,"Fast",IF(R4321&lt;=5,"On Time","Delayed"))</f>
        <v/>
      </c>
    </row>
    <row r="4322">
      <c r="A4322">
        <f>Raw_Data!A4322</f>
        <v/>
      </c>
      <c r="B4322" s="11">
        <f>Raw_Data!B4322</f>
        <v/>
      </c>
      <c r="C4322">
        <f>Raw_Data!C4322</f>
        <v/>
      </c>
      <c r="D4322">
        <f>Raw_Data!D4322</f>
        <v/>
      </c>
      <c r="E4322">
        <f>Raw_Data!E4322</f>
        <v/>
      </c>
      <c r="F4322">
        <f>Raw_Data!F4322</f>
        <v/>
      </c>
      <c r="G4322">
        <f>Raw_Data!G4322</f>
        <v/>
      </c>
      <c r="H4322">
        <f>Raw_Data!H4322</f>
        <v/>
      </c>
      <c r="I4322">
        <f>Raw_Data!I4322</f>
        <v/>
      </c>
      <c r="J4322" s="12">
        <f>Raw_Data!J4322</f>
        <v/>
      </c>
      <c r="K4322" s="13">
        <f>Raw_Data!K4322</f>
        <v/>
      </c>
      <c r="L4322" s="12">
        <f>Raw_Data!L4322</f>
        <v/>
      </c>
      <c r="M4322" s="12">
        <f>Raw_Data!M4322</f>
        <v/>
      </c>
      <c r="N4322" s="12">
        <f>Raw_Data!N4322</f>
        <v/>
      </c>
      <c r="O4322">
        <f>Raw_Data!O4322</f>
        <v/>
      </c>
      <c r="P4322">
        <f>Raw_Data!P4322</f>
        <v/>
      </c>
      <c r="Q4322">
        <f>Raw_Data!Q4322</f>
        <v/>
      </c>
      <c r="R4322">
        <f>Raw_Data!R4322</f>
        <v/>
      </c>
      <c r="S4322">
        <f>Raw_Data!S4322</f>
        <v/>
      </c>
      <c r="T4322">
        <f>YEAR(B4322)</f>
        <v/>
      </c>
      <c r="U4322">
        <f>MONTH(B4322)</f>
        <v/>
      </c>
      <c r="V4322">
        <f>TEXT(B4322,"mmm")</f>
        <v/>
      </c>
      <c r="W4322" s="15">
        <f>IFERROR(N4322/L4322,0)</f>
        <v/>
      </c>
      <c r="X4322">
        <f>IF(K4322=0,"No Discount",IF(K4322&lt;=5%,"Low",IF(K4322&lt;=15%,"Medium","High")))</f>
        <v/>
      </c>
      <c r="Y4322">
        <f>IF(L4322&gt;=20000,"High Value",IF(L4322&gt;=5000,"Medium Value","Low Value"))</f>
        <v/>
      </c>
      <c r="Z4322">
        <f>IF(R4322&lt;=3,"Fast",IF(R4322&lt;=5,"On Time","Delayed"))</f>
        <v/>
      </c>
    </row>
    <row r="4323">
      <c r="A4323">
        <f>Raw_Data!A4323</f>
        <v/>
      </c>
      <c r="B4323" s="11">
        <f>Raw_Data!B4323</f>
        <v/>
      </c>
      <c r="C4323">
        <f>Raw_Data!C4323</f>
        <v/>
      </c>
      <c r="D4323">
        <f>Raw_Data!D4323</f>
        <v/>
      </c>
      <c r="E4323">
        <f>Raw_Data!E4323</f>
        <v/>
      </c>
      <c r="F4323">
        <f>Raw_Data!F4323</f>
        <v/>
      </c>
      <c r="G4323">
        <f>Raw_Data!G4323</f>
        <v/>
      </c>
      <c r="H4323">
        <f>Raw_Data!H4323</f>
        <v/>
      </c>
      <c r="I4323">
        <f>Raw_Data!I4323</f>
        <v/>
      </c>
      <c r="J4323" s="12">
        <f>Raw_Data!J4323</f>
        <v/>
      </c>
      <c r="K4323" s="13">
        <f>Raw_Data!K4323</f>
        <v/>
      </c>
      <c r="L4323" s="12">
        <f>Raw_Data!L4323</f>
        <v/>
      </c>
      <c r="M4323" s="12">
        <f>Raw_Data!M4323</f>
        <v/>
      </c>
      <c r="N4323" s="12">
        <f>Raw_Data!N4323</f>
        <v/>
      </c>
      <c r="O4323">
        <f>Raw_Data!O4323</f>
        <v/>
      </c>
      <c r="P4323">
        <f>Raw_Data!P4323</f>
        <v/>
      </c>
      <c r="Q4323">
        <f>Raw_Data!Q4323</f>
        <v/>
      </c>
      <c r="R4323">
        <f>Raw_Data!R4323</f>
        <v/>
      </c>
      <c r="S4323">
        <f>Raw_Data!S4323</f>
        <v/>
      </c>
      <c r="T4323">
        <f>YEAR(B4323)</f>
        <v/>
      </c>
      <c r="U4323">
        <f>MONTH(B4323)</f>
        <v/>
      </c>
      <c r="V4323">
        <f>TEXT(B4323,"mmm")</f>
        <v/>
      </c>
      <c r="W4323" s="15">
        <f>IFERROR(N4323/L4323,0)</f>
        <v/>
      </c>
      <c r="X4323">
        <f>IF(K4323=0,"No Discount",IF(K4323&lt;=5%,"Low",IF(K4323&lt;=15%,"Medium","High")))</f>
        <v/>
      </c>
      <c r="Y4323">
        <f>IF(L4323&gt;=20000,"High Value",IF(L4323&gt;=5000,"Medium Value","Low Value"))</f>
        <v/>
      </c>
      <c r="Z4323">
        <f>IF(R4323&lt;=3,"Fast",IF(R4323&lt;=5,"On Time","Delayed"))</f>
        <v/>
      </c>
    </row>
    <row r="4324">
      <c r="A4324">
        <f>Raw_Data!A4324</f>
        <v/>
      </c>
      <c r="B4324" s="11">
        <f>Raw_Data!B4324</f>
        <v/>
      </c>
      <c r="C4324">
        <f>Raw_Data!C4324</f>
        <v/>
      </c>
      <c r="D4324">
        <f>Raw_Data!D4324</f>
        <v/>
      </c>
      <c r="E4324">
        <f>Raw_Data!E4324</f>
        <v/>
      </c>
      <c r="F4324">
        <f>Raw_Data!F4324</f>
        <v/>
      </c>
      <c r="G4324">
        <f>Raw_Data!G4324</f>
        <v/>
      </c>
      <c r="H4324">
        <f>Raw_Data!H4324</f>
        <v/>
      </c>
      <c r="I4324">
        <f>Raw_Data!I4324</f>
        <v/>
      </c>
      <c r="J4324" s="12">
        <f>Raw_Data!J4324</f>
        <v/>
      </c>
      <c r="K4324" s="13">
        <f>Raw_Data!K4324</f>
        <v/>
      </c>
      <c r="L4324" s="12">
        <f>Raw_Data!L4324</f>
        <v/>
      </c>
      <c r="M4324" s="12">
        <f>Raw_Data!M4324</f>
        <v/>
      </c>
      <c r="N4324" s="12">
        <f>Raw_Data!N4324</f>
        <v/>
      </c>
      <c r="O4324">
        <f>Raw_Data!O4324</f>
        <v/>
      </c>
      <c r="P4324">
        <f>Raw_Data!P4324</f>
        <v/>
      </c>
      <c r="Q4324">
        <f>Raw_Data!Q4324</f>
        <v/>
      </c>
      <c r="R4324">
        <f>Raw_Data!R4324</f>
        <v/>
      </c>
      <c r="S4324">
        <f>Raw_Data!S4324</f>
        <v/>
      </c>
      <c r="T4324">
        <f>YEAR(B4324)</f>
        <v/>
      </c>
      <c r="U4324">
        <f>MONTH(B4324)</f>
        <v/>
      </c>
      <c r="V4324">
        <f>TEXT(B4324,"mmm")</f>
        <v/>
      </c>
      <c r="W4324" s="15">
        <f>IFERROR(N4324/L4324,0)</f>
        <v/>
      </c>
      <c r="X4324">
        <f>IF(K4324=0,"No Discount",IF(K4324&lt;=5%,"Low",IF(K4324&lt;=15%,"Medium","High")))</f>
        <v/>
      </c>
      <c r="Y4324">
        <f>IF(L4324&gt;=20000,"High Value",IF(L4324&gt;=5000,"Medium Value","Low Value"))</f>
        <v/>
      </c>
      <c r="Z4324">
        <f>IF(R4324&lt;=3,"Fast",IF(R4324&lt;=5,"On Time","Delayed"))</f>
        <v/>
      </c>
    </row>
    <row r="4325">
      <c r="A4325">
        <f>Raw_Data!A4325</f>
        <v/>
      </c>
      <c r="B4325" s="11">
        <f>Raw_Data!B4325</f>
        <v/>
      </c>
      <c r="C4325">
        <f>Raw_Data!C4325</f>
        <v/>
      </c>
      <c r="D4325">
        <f>Raw_Data!D4325</f>
        <v/>
      </c>
      <c r="E4325">
        <f>Raw_Data!E4325</f>
        <v/>
      </c>
      <c r="F4325">
        <f>Raw_Data!F4325</f>
        <v/>
      </c>
      <c r="G4325">
        <f>Raw_Data!G4325</f>
        <v/>
      </c>
      <c r="H4325">
        <f>Raw_Data!H4325</f>
        <v/>
      </c>
      <c r="I4325">
        <f>Raw_Data!I4325</f>
        <v/>
      </c>
      <c r="J4325" s="12">
        <f>Raw_Data!J4325</f>
        <v/>
      </c>
      <c r="K4325" s="13">
        <f>Raw_Data!K4325</f>
        <v/>
      </c>
      <c r="L4325" s="12">
        <f>Raw_Data!L4325</f>
        <v/>
      </c>
      <c r="M4325" s="12">
        <f>Raw_Data!M4325</f>
        <v/>
      </c>
      <c r="N4325" s="12">
        <f>Raw_Data!N4325</f>
        <v/>
      </c>
      <c r="O4325">
        <f>Raw_Data!O4325</f>
        <v/>
      </c>
      <c r="P4325">
        <f>Raw_Data!P4325</f>
        <v/>
      </c>
      <c r="Q4325">
        <f>Raw_Data!Q4325</f>
        <v/>
      </c>
      <c r="R4325">
        <f>Raw_Data!R4325</f>
        <v/>
      </c>
      <c r="S4325">
        <f>Raw_Data!S4325</f>
        <v/>
      </c>
      <c r="T4325">
        <f>YEAR(B4325)</f>
        <v/>
      </c>
      <c r="U4325">
        <f>MONTH(B4325)</f>
        <v/>
      </c>
      <c r="V4325">
        <f>TEXT(B4325,"mmm")</f>
        <v/>
      </c>
      <c r="W4325" s="15">
        <f>IFERROR(N4325/L4325,0)</f>
        <v/>
      </c>
      <c r="X4325">
        <f>IF(K4325=0,"No Discount",IF(K4325&lt;=5%,"Low",IF(K4325&lt;=15%,"Medium","High")))</f>
        <v/>
      </c>
      <c r="Y4325">
        <f>IF(L4325&gt;=20000,"High Value",IF(L4325&gt;=5000,"Medium Value","Low Value"))</f>
        <v/>
      </c>
      <c r="Z4325">
        <f>IF(R4325&lt;=3,"Fast",IF(R4325&lt;=5,"On Time","Delayed"))</f>
        <v/>
      </c>
    </row>
    <row r="4326">
      <c r="A4326">
        <f>Raw_Data!A4326</f>
        <v/>
      </c>
      <c r="B4326" s="11">
        <f>Raw_Data!B4326</f>
        <v/>
      </c>
      <c r="C4326">
        <f>Raw_Data!C4326</f>
        <v/>
      </c>
      <c r="D4326">
        <f>Raw_Data!D4326</f>
        <v/>
      </c>
      <c r="E4326">
        <f>Raw_Data!E4326</f>
        <v/>
      </c>
      <c r="F4326">
        <f>Raw_Data!F4326</f>
        <v/>
      </c>
      <c r="G4326">
        <f>Raw_Data!G4326</f>
        <v/>
      </c>
      <c r="H4326">
        <f>Raw_Data!H4326</f>
        <v/>
      </c>
      <c r="I4326">
        <f>Raw_Data!I4326</f>
        <v/>
      </c>
      <c r="J4326" s="12">
        <f>Raw_Data!J4326</f>
        <v/>
      </c>
      <c r="K4326" s="13">
        <f>Raw_Data!K4326</f>
        <v/>
      </c>
      <c r="L4326" s="12">
        <f>Raw_Data!L4326</f>
        <v/>
      </c>
      <c r="M4326" s="12">
        <f>Raw_Data!M4326</f>
        <v/>
      </c>
      <c r="N4326" s="12">
        <f>Raw_Data!N4326</f>
        <v/>
      </c>
      <c r="O4326">
        <f>Raw_Data!O4326</f>
        <v/>
      </c>
      <c r="P4326">
        <f>Raw_Data!P4326</f>
        <v/>
      </c>
      <c r="Q4326">
        <f>Raw_Data!Q4326</f>
        <v/>
      </c>
      <c r="R4326">
        <f>Raw_Data!R4326</f>
        <v/>
      </c>
      <c r="S4326">
        <f>Raw_Data!S4326</f>
        <v/>
      </c>
      <c r="T4326">
        <f>YEAR(B4326)</f>
        <v/>
      </c>
      <c r="U4326">
        <f>MONTH(B4326)</f>
        <v/>
      </c>
      <c r="V4326">
        <f>TEXT(B4326,"mmm")</f>
        <v/>
      </c>
      <c r="W4326" s="15">
        <f>IFERROR(N4326/L4326,0)</f>
        <v/>
      </c>
      <c r="X4326">
        <f>IF(K4326=0,"No Discount",IF(K4326&lt;=5%,"Low",IF(K4326&lt;=15%,"Medium","High")))</f>
        <v/>
      </c>
      <c r="Y4326">
        <f>IF(L4326&gt;=20000,"High Value",IF(L4326&gt;=5000,"Medium Value","Low Value"))</f>
        <v/>
      </c>
      <c r="Z4326">
        <f>IF(R4326&lt;=3,"Fast",IF(R4326&lt;=5,"On Time","Delayed"))</f>
        <v/>
      </c>
    </row>
    <row r="4327">
      <c r="A4327">
        <f>Raw_Data!A4327</f>
        <v/>
      </c>
      <c r="B4327" s="11">
        <f>Raw_Data!B4327</f>
        <v/>
      </c>
      <c r="C4327">
        <f>Raw_Data!C4327</f>
        <v/>
      </c>
      <c r="D4327">
        <f>Raw_Data!D4327</f>
        <v/>
      </c>
      <c r="E4327">
        <f>Raw_Data!E4327</f>
        <v/>
      </c>
      <c r="F4327">
        <f>Raw_Data!F4327</f>
        <v/>
      </c>
      <c r="G4327">
        <f>Raw_Data!G4327</f>
        <v/>
      </c>
      <c r="H4327">
        <f>Raw_Data!H4327</f>
        <v/>
      </c>
      <c r="I4327">
        <f>Raw_Data!I4327</f>
        <v/>
      </c>
      <c r="J4327" s="12">
        <f>Raw_Data!J4327</f>
        <v/>
      </c>
      <c r="K4327" s="13">
        <f>Raw_Data!K4327</f>
        <v/>
      </c>
      <c r="L4327" s="12">
        <f>Raw_Data!L4327</f>
        <v/>
      </c>
      <c r="M4327" s="12">
        <f>Raw_Data!M4327</f>
        <v/>
      </c>
      <c r="N4327" s="12">
        <f>Raw_Data!N4327</f>
        <v/>
      </c>
      <c r="O4327">
        <f>Raw_Data!O4327</f>
        <v/>
      </c>
      <c r="P4327">
        <f>Raw_Data!P4327</f>
        <v/>
      </c>
      <c r="Q4327">
        <f>Raw_Data!Q4327</f>
        <v/>
      </c>
      <c r="R4327">
        <f>Raw_Data!R4327</f>
        <v/>
      </c>
      <c r="S4327">
        <f>Raw_Data!S4327</f>
        <v/>
      </c>
      <c r="T4327">
        <f>YEAR(B4327)</f>
        <v/>
      </c>
      <c r="U4327">
        <f>MONTH(B4327)</f>
        <v/>
      </c>
      <c r="V4327">
        <f>TEXT(B4327,"mmm")</f>
        <v/>
      </c>
      <c r="W4327" s="15">
        <f>IFERROR(N4327/L4327,0)</f>
        <v/>
      </c>
      <c r="X4327">
        <f>IF(K4327=0,"No Discount",IF(K4327&lt;=5%,"Low",IF(K4327&lt;=15%,"Medium","High")))</f>
        <v/>
      </c>
      <c r="Y4327">
        <f>IF(L4327&gt;=20000,"High Value",IF(L4327&gt;=5000,"Medium Value","Low Value"))</f>
        <v/>
      </c>
      <c r="Z4327">
        <f>IF(R4327&lt;=3,"Fast",IF(R4327&lt;=5,"On Time","Delayed"))</f>
        <v/>
      </c>
    </row>
    <row r="4328">
      <c r="A4328">
        <f>Raw_Data!A4328</f>
        <v/>
      </c>
      <c r="B4328" s="11">
        <f>Raw_Data!B4328</f>
        <v/>
      </c>
      <c r="C4328">
        <f>Raw_Data!C4328</f>
        <v/>
      </c>
      <c r="D4328">
        <f>Raw_Data!D4328</f>
        <v/>
      </c>
      <c r="E4328">
        <f>Raw_Data!E4328</f>
        <v/>
      </c>
      <c r="F4328">
        <f>Raw_Data!F4328</f>
        <v/>
      </c>
      <c r="G4328">
        <f>Raw_Data!G4328</f>
        <v/>
      </c>
      <c r="H4328">
        <f>Raw_Data!H4328</f>
        <v/>
      </c>
      <c r="I4328">
        <f>Raw_Data!I4328</f>
        <v/>
      </c>
      <c r="J4328" s="12">
        <f>Raw_Data!J4328</f>
        <v/>
      </c>
      <c r="K4328" s="13">
        <f>Raw_Data!K4328</f>
        <v/>
      </c>
      <c r="L4328" s="12">
        <f>Raw_Data!L4328</f>
        <v/>
      </c>
      <c r="M4328" s="12">
        <f>Raw_Data!M4328</f>
        <v/>
      </c>
      <c r="N4328" s="12">
        <f>Raw_Data!N4328</f>
        <v/>
      </c>
      <c r="O4328">
        <f>Raw_Data!O4328</f>
        <v/>
      </c>
      <c r="P4328">
        <f>Raw_Data!P4328</f>
        <v/>
      </c>
      <c r="Q4328">
        <f>Raw_Data!Q4328</f>
        <v/>
      </c>
      <c r="R4328">
        <f>Raw_Data!R4328</f>
        <v/>
      </c>
      <c r="S4328">
        <f>Raw_Data!S4328</f>
        <v/>
      </c>
      <c r="T4328">
        <f>YEAR(B4328)</f>
        <v/>
      </c>
      <c r="U4328">
        <f>MONTH(B4328)</f>
        <v/>
      </c>
      <c r="V4328">
        <f>TEXT(B4328,"mmm")</f>
        <v/>
      </c>
      <c r="W4328" s="15">
        <f>IFERROR(N4328/L4328,0)</f>
        <v/>
      </c>
      <c r="X4328">
        <f>IF(K4328=0,"No Discount",IF(K4328&lt;=5%,"Low",IF(K4328&lt;=15%,"Medium","High")))</f>
        <v/>
      </c>
      <c r="Y4328">
        <f>IF(L4328&gt;=20000,"High Value",IF(L4328&gt;=5000,"Medium Value","Low Value"))</f>
        <v/>
      </c>
      <c r="Z4328">
        <f>IF(R4328&lt;=3,"Fast",IF(R4328&lt;=5,"On Time","Delayed"))</f>
        <v/>
      </c>
    </row>
    <row r="4329">
      <c r="A4329">
        <f>Raw_Data!A4329</f>
        <v/>
      </c>
      <c r="B4329" s="11">
        <f>Raw_Data!B4329</f>
        <v/>
      </c>
      <c r="C4329">
        <f>Raw_Data!C4329</f>
        <v/>
      </c>
      <c r="D4329">
        <f>Raw_Data!D4329</f>
        <v/>
      </c>
      <c r="E4329">
        <f>Raw_Data!E4329</f>
        <v/>
      </c>
      <c r="F4329">
        <f>Raw_Data!F4329</f>
        <v/>
      </c>
      <c r="G4329">
        <f>Raw_Data!G4329</f>
        <v/>
      </c>
      <c r="H4329">
        <f>Raw_Data!H4329</f>
        <v/>
      </c>
      <c r="I4329">
        <f>Raw_Data!I4329</f>
        <v/>
      </c>
      <c r="J4329" s="12">
        <f>Raw_Data!J4329</f>
        <v/>
      </c>
      <c r="K4329" s="13">
        <f>Raw_Data!K4329</f>
        <v/>
      </c>
      <c r="L4329" s="12">
        <f>Raw_Data!L4329</f>
        <v/>
      </c>
      <c r="M4329" s="12">
        <f>Raw_Data!M4329</f>
        <v/>
      </c>
      <c r="N4329" s="12">
        <f>Raw_Data!N4329</f>
        <v/>
      </c>
      <c r="O4329">
        <f>Raw_Data!O4329</f>
        <v/>
      </c>
      <c r="P4329">
        <f>Raw_Data!P4329</f>
        <v/>
      </c>
      <c r="Q4329">
        <f>Raw_Data!Q4329</f>
        <v/>
      </c>
      <c r="R4329">
        <f>Raw_Data!R4329</f>
        <v/>
      </c>
      <c r="S4329">
        <f>Raw_Data!S4329</f>
        <v/>
      </c>
      <c r="T4329">
        <f>YEAR(B4329)</f>
        <v/>
      </c>
      <c r="U4329">
        <f>MONTH(B4329)</f>
        <v/>
      </c>
      <c r="V4329">
        <f>TEXT(B4329,"mmm")</f>
        <v/>
      </c>
      <c r="W4329" s="15">
        <f>IFERROR(N4329/L4329,0)</f>
        <v/>
      </c>
      <c r="X4329">
        <f>IF(K4329=0,"No Discount",IF(K4329&lt;=5%,"Low",IF(K4329&lt;=15%,"Medium","High")))</f>
        <v/>
      </c>
      <c r="Y4329">
        <f>IF(L4329&gt;=20000,"High Value",IF(L4329&gt;=5000,"Medium Value","Low Value"))</f>
        <v/>
      </c>
      <c r="Z4329">
        <f>IF(R4329&lt;=3,"Fast",IF(R4329&lt;=5,"On Time","Delayed"))</f>
        <v/>
      </c>
    </row>
    <row r="4330">
      <c r="A4330">
        <f>Raw_Data!A4330</f>
        <v/>
      </c>
      <c r="B4330" s="11">
        <f>Raw_Data!B4330</f>
        <v/>
      </c>
      <c r="C4330">
        <f>Raw_Data!C4330</f>
        <v/>
      </c>
      <c r="D4330">
        <f>Raw_Data!D4330</f>
        <v/>
      </c>
      <c r="E4330">
        <f>Raw_Data!E4330</f>
        <v/>
      </c>
      <c r="F4330">
        <f>Raw_Data!F4330</f>
        <v/>
      </c>
      <c r="G4330">
        <f>Raw_Data!G4330</f>
        <v/>
      </c>
      <c r="H4330">
        <f>Raw_Data!H4330</f>
        <v/>
      </c>
      <c r="I4330">
        <f>Raw_Data!I4330</f>
        <v/>
      </c>
      <c r="J4330" s="12">
        <f>Raw_Data!J4330</f>
        <v/>
      </c>
      <c r="K4330" s="13">
        <f>Raw_Data!K4330</f>
        <v/>
      </c>
      <c r="L4330" s="12">
        <f>Raw_Data!L4330</f>
        <v/>
      </c>
      <c r="M4330" s="12">
        <f>Raw_Data!M4330</f>
        <v/>
      </c>
      <c r="N4330" s="12">
        <f>Raw_Data!N4330</f>
        <v/>
      </c>
      <c r="O4330">
        <f>Raw_Data!O4330</f>
        <v/>
      </c>
      <c r="P4330">
        <f>Raw_Data!P4330</f>
        <v/>
      </c>
      <c r="Q4330">
        <f>Raw_Data!Q4330</f>
        <v/>
      </c>
      <c r="R4330">
        <f>Raw_Data!R4330</f>
        <v/>
      </c>
      <c r="S4330">
        <f>Raw_Data!S4330</f>
        <v/>
      </c>
      <c r="T4330">
        <f>YEAR(B4330)</f>
        <v/>
      </c>
      <c r="U4330">
        <f>MONTH(B4330)</f>
        <v/>
      </c>
      <c r="V4330">
        <f>TEXT(B4330,"mmm")</f>
        <v/>
      </c>
      <c r="W4330" s="15">
        <f>IFERROR(N4330/L4330,0)</f>
        <v/>
      </c>
      <c r="X4330">
        <f>IF(K4330=0,"No Discount",IF(K4330&lt;=5%,"Low",IF(K4330&lt;=15%,"Medium","High")))</f>
        <v/>
      </c>
      <c r="Y4330">
        <f>IF(L4330&gt;=20000,"High Value",IF(L4330&gt;=5000,"Medium Value","Low Value"))</f>
        <v/>
      </c>
      <c r="Z4330">
        <f>IF(R4330&lt;=3,"Fast",IF(R4330&lt;=5,"On Time","Delayed"))</f>
        <v/>
      </c>
    </row>
    <row r="4331">
      <c r="A4331">
        <f>Raw_Data!A4331</f>
        <v/>
      </c>
      <c r="B4331" s="11">
        <f>Raw_Data!B4331</f>
        <v/>
      </c>
      <c r="C4331">
        <f>Raw_Data!C4331</f>
        <v/>
      </c>
      <c r="D4331">
        <f>Raw_Data!D4331</f>
        <v/>
      </c>
      <c r="E4331">
        <f>Raw_Data!E4331</f>
        <v/>
      </c>
      <c r="F4331">
        <f>Raw_Data!F4331</f>
        <v/>
      </c>
      <c r="G4331">
        <f>Raw_Data!G4331</f>
        <v/>
      </c>
      <c r="H4331">
        <f>Raw_Data!H4331</f>
        <v/>
      </c>
      <c r="I4331">
        <f>Raw_Data!I4331</f>
        <v/>
      </c>
      <c r="J4331" s="12">
        <f>Raw_Data!J4331</f>
        <v/>
      </c>
      <c r="K4331" s="13">
        <f>Raw_Data!K4331</f>
        <v/>
      </c>
      <c r="L4331" s="12">
        <f>Raw_Data!L4331</f>
        <v/>
      </c>
      <c r="M4331" s="12">
        <f>Raw_Data!M4331</f>
        <v/>
      </c>
      <c r="N4331" s="12">
        <f>Raw_Data!N4331</f>
        <v/>
      </c>
      <c r="O4331">
        <f>Raw_Data!O4331</f>
        <v/>
      </c>
      <c r="P4331">
        <f>Raw_Data!P4331</f>
        <v/>
      </c>
      <c r="Q4331">
        <f>Raw_Data!Q4331</f>
        <v/>
      </c>
      <c r="R4331">
        <f>Raw_Data!R4331</f>
        <v/>
      </c>
      <c r="S4331">
        <f>Raw_Data!S4331</f>
        <v/>
      </c>
      <c r="T4331">
        <f>YEAR(B4331)</f>
        <v/>
      </c>
      <c r="U4331">
        <f>MONTH(B4331)</f>
        <v/>
      </c>
      <c r="V4331">
        <f>TEXT(B4331,"mmm")</f>
        <v/>
      </c>
      <c r="W4331" s="15">
        <f>IFERROR(N4331/L4331,0)</f>
        <v/>
      </c>
      <c r="X4331">
        <f>IF(K4331=0,"No Discount",IF(K4331&lt;=5%,"Low",IF(K4331&lt;=15%,"Medium","High")))</f>
        <v/>
      </c>
      <c r="Y4331">
        <f>IF(L4331&gt;=20000,"High Value",IF(L4331&gt;=5000,"Medium Value","Low Value"))</f>
        <v/>
      </c>
      <c r="Z4331">
        <f>IF(R4331&lt;=3,"Fast",IF(R4331&lt;=5,"On Time","Delayed"))</f>
        <v/>
      </c>
    </row>
    <row r="4332">
      <c r="A4332">
        <f>Raw_Data!A4332</f>
        <v/>
      </c>
      <c r="B4332" s="11">
        <f>Raw_Data!B4332</f>
        <v/>
      </c>
      <c r="C4332">
        <f>Raw_Data!C4332</f>
        <v/>
      </c>
      <c r="D4332">
        <f>Raw_Data!D4332</f>
        <v/>
      </c>
      <c r="E4332">
        <f>Raw_Data!E4332</f>
        <v/>
      </c>
      <c r="F4332">
        <f>Raw_Data!F4332</f>
        <v/>
      </c>
      <c r="G4332">
        <f>Raw_Data!G4332</f>
        <v/>
      </c>
      <c r="H4332">
        <f>Raw_Data!H4332</f>
        <v/>
      </c>
      <c r="I4332">
        <f>Raw_Data!I4332</f>
        <v/>
      </c>
      <c r="J4332" s="12">
        <f>Raw_Data!J4332</f>
        <v/>
      </c>
      <c r="K4332" s="13">
        <f>Raw_Data!K4332</f>
        <v/>
      </c>
      <c r="L4332" s="12">
        <f>Raw_Data!L4332</f>
        <v/>
      </c>
      <c r="M4332" s="12">
        <f>Raw_Data!M4332</f>
        <v/>
      </c>
      <c r="N4332" s="12">
        <f>Raw_Data!N4332</f>
        <v/>
      </c>
      <c r="O4332">
        <f>Raw_Data!O4332</f>
        <v/>
      </c>
      <c r="P4332">
        <f>Raw_Data!P4332</f>
        <v/>
      </c>
      <c r="Q4332">
        <f>Raw_Data!Q4332</f>
        <v/>
      </c>
      <c r="R4332">
        <f>Raw_Data!R4332</f>
        <v/>
      </c>
      <c r="S4332">
        <f>Raw_Data!S4332</f>
        <v/>
      </c>
      <c r="T4332">
        <f>YEAR(B4332)</f>
        <v/>
      </c>
      <c r="U4332">
        <f>MONTH(B4332)</f>
        <v/>
      </c>
      <c r="V4332">
        <f>TEXT(B4332,"mmm")</f>
        <v/>
      </c>
      <c r="W4332" s="15">
        <f>IFERROR(N4332/L4332,0)</f>
        <v/>
      </c>
      <c r="X4332">
        <f>IF(K4332=0,"No Discount",IF(K4332&lt;=5%,"Low",IF(K4332&lt;=15%,"Medium","High")))</f>
        <v/>
      </c>
      <c r="Y4332">
        <f>IF(L4332&gt;=20000,"High Value",IF(L4332&gt;=5000,"Medium Value","Low Value"))</f>
        <v/>
      </c>
      <c r="Z4332">
        <f>IF(R4332&lt;=3,"Fast",IF(R4332&lt;=5,"On Time","Delayed"))</f>
        <v/>
      </c>
    </row>
    <row r="4333">
      <c r="A4333">
        <f>Raw_Data!A4333</f>
        <v/>
      </c>
      <c r="B4333" s="11">
        <f>Raw_Data!B4333</f>
        <v/>
      </c>
      <c r="C4333">
        <f>Raw_Data!C4333</f>
        <v/>
      </c>
      <c r="D4333">
        <f>Raw_Data!D4333</f>
        <v/>
      </c>
      <c r="E4333">
        <f>Raw_Data!E4333</f>
        <v/>
      </c>
      <c r="F4333">
        <f>Raw_Data!F4333</f>
        <v/>
      </c>
      <c r="G4333">
        <f>Raw_Data!G4333</f>
        <v/>
      </c>
      <c r="H4333">
        <f>Raw_Data!H4333</f>
        <v/>
      </c>
      <c r="I4333">
        <f>Raw_Data!I4333</f>
        <v/>
      </c>
      <c r="J4333" s="12">
        <f>Raw_Data!J4333</f>
        <v/>
      </c>
      <c r="K4333" s="13">
        <f>Raw_Data!K4333</f>
        <v/>
      </c>
      <c r="L4333" s="12">
        <f>Raw_Data!L4333</f>
        <v/>
      </c>
      <c r="M4333" s="12">
        <f>Raw_Data!M4333</f>
        <v/>
      </c>
      <c r="N4333" s="12">
        <f>Raw_Data!N4333</f>
        <v/>
      </c>
      <c r="O4333">
        <f>Raw_Data!O4333</f>
        <v/>
      </c>
      <c r="P4333">
        <f>Raw_Data!P4333</f>
        <v/>
      </c>
      <c r="Q4333">
        <f>Raw_Data!Q4333</f>
        <v/>
      </c>
      <c r="R4333">
        <f>Raw_Data!R4333</f>
        <v/>
      </c>
      <c r="S4333">
        <f>Raw_Data!S4333</f>
        <v/>
      </c>
      <c r="T4333">
        <f>YEAR(B4333)</f>
        <v/>
      </c>
      <c r="U4333">
        <f>MONTH(B4333)</f>
        <v/>
      </c>
      <c r="V4333">
        <f>TEXT(B4333,"mmm")</f>
        <v/>
      </c>
      <c r="W4333" s="15">
        <f>IFERROR(N4333/L4333,0)</f>
        <v/>
      </c>
      <c r="X4333">
        <f>IF(K4333=0,"No Discount",IF(K4333&lt;=5%,"Low",IF(K4333&lt;=15%,"Medium","High")))</f>
        <v/>
      </c>
      <c r="Y4333">
        <f>IF(L4333&gt;=20000,"High Value",IF(L4333&gt;=5000,"Medium Value","Low Value"))</f>
        <v/>
      </c>
      <c r="Z4333">
        <f>IF(R4333&lt;=3,"Fast",IF(R4333&lt;=5,"On Time","Delayed"))</f>
        <v/>
      </c>
    </row>
    <row r="4334">
      <c r="A4334">
        <f>Raw_Data!A4334</f>
        <v/>
      </c>
      <c r="B4334" s="11">
        <f>Raw_Data!B4334</f>
        <v/>
      </c>
      <c r="C4334">
        <f>Raw_Data!C4334</f>
        <v/>
      </c>
      <c r="D4334">
        <f>Raw_Data!D4334</f>
        <v/>
      </c>
      <c r="E4334">
        <f>Raw_Data!E4334</f>
        <v/>
      </c>
      <c r="F4334">
        <f>Raw_Data!F4334</f>
        <v/>
      </c>
      <c r="G4334">
        <f>Raw_Data!G4334</f>
        <v/>
      </c>
      <c r="H4334">
        <f>Raw_Data!H4334</f>
        <v/>
      </c>
      <c r="I4334">
        <f>Raw_Data!I4334</f>
        <v/>
      </c>
      <c r="J4334" s="12">
        <f>Raw_Data!J4334</f>
        <v/>
      </c>
      <c r="K4334" s="13">
        <f>Raw_Data!K4334</f>
        <v/>
      </c>
      <c r="L4334" s="12">
        <f>Raw_Data!L4334</f>
        <v/>
      </c>
      <c r="M4334" s="12">
        <f>Raw_Data!M4334</f>
        <v/>
      </c>
      <c r="N4334" s="12">
        <f>Raw_Data!N4334</f>
        <v/>
      </c>
      <c r="O4334">
        <f>Raw_Data!O4334</f>
        <v/>
      </c>
      <c r="P4334">
        <f>Raw_Data!P4334</f>
        <v/>
      </c>
      <c r="Q4334">
        <f>Raw_Data!Q4334</f>
        <v/>
      </c>
      <c r="R4334">
        <f>Raw_Data!R4334</f>
        <v/>
      </c>
      <c r="S4334">
        <f>Raw_Data!S4334</f>
        <v/>
      </c>
      <c r="T4334">
        <f>YEAR(B4334)</f>
        <v/>
      </c>
      <c r="U4334">
        <f>MONTH(B4334)</f>
        <v/>
      </c>
      <c r="V4334">
        <f>TEXT(B4334,"mmm")</f>
        <v/>
      </c>
      <c r="W4334" s="15">
        <f>IFERROR(N4334/L4334,0)</f>
        <v/>
      </c>
      <c r="X4334">
        <f>IF(K4334=0,"No Discount",IF(K4334&lt;=5%,"Low",IF(K4334&lt;=15%,"Medium","High")))</f>
        <v/>
      </c>
      <c r="Y4334">
        <f>IF(L4334&gt;=20000,"High Value",IF(L4334&gt;=5000,"Medium Value","Low Value"))</f>
        <v/>
      </c>
      <c r="Z4334">
        <f>IF(R4334&lt;=3,"Fast",IF(R4334&lt;=5,"On Time","Delayed"))</f>
        <v/>
      </c>
    </row>
    <row r="4335">
      <c r="A4335">
        <f>Raw_Data!A4335</f>
        <v/>
      </c>
      <c r="B4335" s="11">
        <f>Raw_Data!B4335</f>
        <v/>
      </c>
      <c r="C4335">
        <f>Raw_Data!C4335</f>
        <v/>
      </c>
      <c r="D4335">
        <f>Raw_Data!D4335</f>
        <v/>
      </c>
      <c r="E4335">
        <f>Raw_Data!E4335</f>
        <v/>
      </c>
      <c r="F4335">
        <f>Raw_Data!F4335</f>
        <v/>
      </c>
      <c r="G4335">
        <f>Raw_Data!G4335</f>
        <v/>
      </c>
      <c r="H4335">
        <f>Raw_Data!H4335</f>
        <v/>
      </c>
      <c r="I4335">
        <f>Raw_Data!I4335</f>
        <v/>
      </c>
      <c r="J4335" s="12">
        <f>Raw_Data!J4335</f>
        <v/>
      </c>
      <c r="K4335" s="13">
        <f>Raw_Data!K4335</f>
        <v/>
      </c>
      <c r="L4335" s="12">
        <f>Raw_Data!L4335</f>
        <v/>
      </c>
      <c r="M4335" s="12">
        <f>Raw_Data!M4335</f>
        <v/>
      </c>
      <c r="N4335" s="12">
        <f>Raw_Data!N4335</f>
        <v/>
      </c>
      <c r="O4335">
        <f>Raw_Data!O4335</f>
        <v/>
      </c>
      <c r="P4335">
        <f>Raw_Data!P4335</f>
        <v/>
      </c>
      <c r="Q4335">
        <f>Raw_Data!Q4335</f>
        <v/>
      </c>
      <c r="R4335">
        <f>Raw_Data!R4335</f>
        <v/>
      </c>
      <c r="S4335">
        <f>Raw_Data!S4335</f>
        <v/>
      </c>
      <c r="T4335">
        <f>YEAR(B4335)</f>
        <v/>
      </c>
      <c r="U4335">
        <f>MONTH(B4335)</f>
        <v/>
      </c>
      <c r="V4335">
        <f>TEXT(B4335,"mmm")</f>
        <v/>
      </c>
      <c r="W4335" s="15">
        <f>IFERROR(N4335/L4335,0)</f>
        <v/>
      </c>
      <c r="X4335">
        <f>IF(K4335=0,"No Discount",IF(K4335&lt;=5%,"Low",IF(K4335&lt;=15%,"Medium","High")))</f>
        <v/>
      </c>
      <c r="Y4335">
        <f>IF(L4335&gt;=20000,"High Value",IF(L4335&gt;=5000,"Medium Value","Low Value"))</f>
        <v/>
      </c>
      <c r="Z4335">
        <f>IF(R4335&lt;=3,"Fast",IF(R4335&lt;=5,"On Time","Delayed"))</f>
        <v/>
      </c>
    </row>
    <row r="4336">
      <c r="A4336">
        <f>Raw_Data!A4336</f>
        <v/>
      </c>
      <c r="B4336" s="11">
        <f>Raw_Data!B4336</f>
        <v/>
      </c>
      <c r="C4336">
        <f>Raw_Data!C4336</f>
        <v/>
      </c>
      <c r="D4336">
        <f>Raw_Data!D4336</f>
        <v/>
      </c>
      <c r="E4336">
        <f>Raw_Data!E4336</f>
        <v/>
      </c>
      <c r="F4336">
        <f>Raw_Data!F4336</f>
        <v/>
      </c>
      <c r="G4336">
        <f>Raw_Data!G4336</f>
        <v/>
      </c>
      <c r="H4336">
        <f>Raw_Data!H4336</f>
        <v/>
      </c>
      <c r="I4336">
        <f>Raw_Data!I4336</f>
        <v/>
      </c>
      <c r="J4336" s="12">
        <f>Raw_Data!J4336</f>
        <v/>
      </c>
      <c r="K4336" s="13">
        <f>Raw_Data!K4336</f>
        <v/>
      </c>
      <c r="L4336" s="12">
        <f>Raw_Data!L4336</f>
        <v/>
      </c>
      <c r="M4336" s="12">
        <f>Raw_Data!M4336</f>
        <v/>
      </c>
      <c r="N4336" s="12">
        <f>Raw_Data!N4336</f>
        <v/>
      </c>
      <c r="O4336">
        <f>Raw_Data!O4336</f>
        <v/>
      </c>
      <c r="P4336">
        <f>Raw_Data!P4336</f>
        <v/>
      </c>
      <c r="Q4336">
        <f>Raw_Data!Q4336</f>
        <v/>
      </c>
      <c r="R4336">
        <f>Raw_Data!R4336</f>
        <v/>
      </c>
      <c r="S4336">
        <f>Raw_Data!S4336</f>
        <v/>
      </c>
      <c r="T4336">
        <f>YEAR(B4336)</f>
        <v/>
      </c>
      <c r="U4336">
        <f>MONTH(B4336)</f>
        <v/>
      </c>
      <c r="V4336">
        <f>TEXT(B4336,"mmm")</f>
        <v/>
      </c>
      <c r="W4336" s="15">
        <f>IFERROR(N4336/L4336,0)</f>
        <v/>
      </c>
      <c r="X4336">
        <f>IF(K4336=0,"No Discount",IF(K4336&lt;=5%,"Low",IF(K4336&lt;=15%,"Medium","High")))</f>
        <v/>
      </c>
      <c r="Y4336">
        <f>IF(L4336&gt;=20000,"High Value",IF(L4336&gt;=5000,"Medium Value","Low Value"))</f>
        <v/>
      </c>
      <c r="Z4336">
        <f>IF(R4336&lt;=3,"Fast",IF(R4336&lt;=5,"On Time","Delayed"))</f>
        <v/>
      </c>
    </row>
    <row r="4337">
      <c r="A4337">
        <f>Raw_Data!A4337</f>
        <v/>
      </c>
      <c r="B4337" s="11">
        <f>Raw_Data!B4337</f>
        <v/>
      </c>
      <c r="C4337">
        <f>Raw_Data!C4337</f>
        <v/>
      </c>
      <c r="D4337">
        <f>Raw_Data!D4337</f>
        <v/>
      </c>
      <c r="E4337">
        <f>Raw_Data!E4337</f>
        <v/>
      </c>
      <c r="F4337">
        <f>Raw_Data!F4337</f>
        <v/>
      </c>
      <c r="G4337">
        <f>Raw_Data!G4337</f>
        <v/>
      </c>
      <c r="H4337">
        <f>Raw_Data!H4337</f>
        <v/>
      </c>
      <c r="I4337">
        <f>Raw_Data!I4337</f>
        <v/>
      </c>
      <c r="J4337" s="12">
        <f>Raw_Data!J4337</f>
        <v/>
      </c>
      <c r="K4337" s="13">
        <f>Raw_Data!K4337</f>
        <v/>
      </c>
      <c r="L4337" s="12">
        <f>Raw_Data!L4337</f>
        <v/>
      </c>
      <c r="M4337" s="12">
        <f>Raw_Data!M4337</f>
        <v/>
      </c>
      <c r="N4337" s="12">
        <f>Raw_Data!N4337</f>
        <v/>
      </c>
      <c r="O4337">
        <f>Raw_Data!O4337</f>
        <v/>
      </c>
      <c r="P4337">
        <f>Raw_Data!P4337</f>
        <v/>
      </c>
      <c r="Q4337">
        <f>Raw_Data!Q4337</f>
        <v/>
      </c>
      <c r="R4337">
        <f>Raw_Data!R4337</f>
        <v/>
      </c>
      <c r="S4337">
        <f>Raw_Data!S4337</f>
        <v/>
      </c>
      <c r="T4337">
        <f>YEAR(B4337)</f>
        <v/>
      </c>
      <c r="U4337">
        <f>MONTH(B4337)</f>
        <v/>
      </c>
      <c r="V4337">
        <f>TEXT(B4337,"mmm")</f>
        <v/>
      </c>
      <c r="W4337" s="15">
        <f>IFERROR(N4337/L4337,0)</f>
        <v/>
      </c>
      <c r="X4337">
        <f>IF(K4337=0,"No Discount",IF(K4337&lt;=5%,"Low",IF(K4337&lt;=15%,"Medium","High")))</f>
        <v/>
      </c>
      <c r="Y4337">
        <f>IF(L4337&gt;=20000,"High Value",IF(L4337&gt;=5000,"Medium Value","Low Value"))</f>
        <v/>
      </c>
      <c r="Z4337">
        <f>IF(R4337&lt;=3,"Fast",IF(R4337&lt;=5,"On Time","Delayed"))</f>
        <v/>
      </c>
    </row>
    <row r="4338">
      <c r="A4338">
        <f>Raw_Data!A4338</f>
        <v/>
      </c>
      <c r="B4338" s="11">
        <f>Raw_Data!B4338</f>
        <v/>
      </c>
      <c r="C4338">
        <f>Raw_Data!C4338</f>
        <v/>
      </c>
      <c r="D4338">
        <f>Raw_Data!D4338</f>
        <v/>
      </c>
      <c r="E4338">
        <f>Raw_Data!E4338</f>
        <v/>
      </c>
      <c r="F4338">
        <f>Raw_Data!F4338</f>
        <v/>
      </c>
      <c r="G4338">
        <f>Raw_Data!G4338</f>
        <v/>
      </c>
      <c r="H4338">
        <f>Raw_Data!H4338</f>
        <v/>
      </c>
      <c r="I4338">
        <f>Raw_Data!I4338</f>
        <v/>
      </c>
      <c r="J4338" s="12">
        <f>Raw_Data!J4338</f>
        <v/>
      </c>
      <c r="K4338" s="13">
        <f>Raw_Data!K4338</f>
        <v/>
      </c>
      <c r="L4338" s="12">
        <f>Raw_Data!L4338</f>
        <v/>
      </c>
      <c r="M4338" s="12">
        <f>Raw_Data!M4338</f>
        <v/>
      </c>
      <c r="N4338" s="12">
        <f>Raw_Data!N4338</f>
        <v/>
      </c>
      <c r="O4338">
        <f>Raw_Data!O4338</f>
        <v/>
      </c>
      <c r="P4338">
        <f>Raw_Data!P4338</f>
        <v/>
      </c>
      <c r="Q4338">
        <f>Raw_Data!Q4338</f>
        <v/>
      </c>
      <c r="R4338">
        <f>Raw_Data!R4338</f>
        <v/>
      </c>
      <c r="S4338">
        <f>Raw_Data!S4338</f>
        <v/>
      </c>
      <c r="T4338">
        <f>YEAR(B4338)</f>
        <v/>
      </c>
      <c r="U4338">
        <f>MONTH(B4338)</f>
        <v/>
      </c>
      <c r="V4338">
        <f>TEXT(B4338,"mmm")</f>
        <v/>
      </c>
      <c r="W4338" s="15">
        <f>IFERROR(N4338/L4338,0)</f>
        <v/>
      </c>
      <c r="X4338">
        <f>IF(K4338=0,"No Discount",IF(K4338&lt;=5%,"Low",IF(K4338&lt;=15%,"Medium","High")))</f>
        <v/>
      </c>
      <c r="Y4338">
        <f>IF(L4338&gt;=20000,"High Value",IF(L4338&gt;=5000,"Medium Value","Low Value"))</f>
        <v/>
      </c>
      <c r="Z4338">
        <f>IF(R4338&lt;=3,"Fast",IF(R4338&lt;=5,"On Time","Delayed"))</f>
        <v/>
      </c>
    </row>
    <row r="4339">
      <c r="A4339">
        <f>Raw_Data!A4339</f>
        <v/>
      </c>
      <c r="B4339" s="11">
        <f>Raw_Data!B4339</f>
        <v/>
      </c>
      <c r="C4339">
        <f>Raw_Data!C4339</f>
        <v/>
      </c>
      <c r="D4339">
        <f>Raw_Data!D4339</f>
        <v/>
      </c>
      <c r="E4339">
        <f>Raw_Data!E4339</f>
        <v/>
      </c>
      <c r="F4339">
        <f>Raw_Data!F4339</f>
        <v/>
      </c>
      <c r="G4339">
        <f>Raw_Data!G4339</f>
        <v/>
      </c>
      <c r="H4339">
        <f>Raw_Data!H4339</f>
        <v/>
      </c>
      <c r="I4339">
        <f>Raw_Data!I4339</f>
        <v/>
      </c>
      <c r="J4339" s="12">
        <f>Raw_Data!J4339</f>
        <v/>
      </c>
      <c r="K4339" s="13">
        <f>Raw_Data!K4339</f>
        <v/>
      </c>
      <c r="L4339" s="12">
        <f>Raw_Data!L4339</f>
        <v/>
      </c>
      <c r="M4339" s="12">
        <f>Raw_Data!M4339</f>
        <v/>
      </c>
      <c r="N4339" s="12">
        <f>Raw_Data!N4339</f>
        <v/>
      </c>
      <c r="O4339">
        <f>Raw_Data!O4339</f>
        <v/>
      </c>
      <c r="P4339">
        <f>Raw_Data!P4339</f>
        <v/>
      </c>
      <c r="Q4339">
        <f>Raw_Data!Q4339</f>
        <v/>
      </c>
      <c r="R4339">
        <f>Raw_Data!R4339</f>
        <v/>
      </c>
      <c r="S4339">
        <f>Raw_Data!S4339</f>
        <v/>
      </c>
      <c r="T4339">
        <f>YEAR(B4339)</f>
        <v/>
      </c>
      <c r="U4339">
        <f>MONTH(B4339)</f>
        <v/>
      </c>
      <c r="V4339">
        <f>TEXT(B4339,"mmm")</f>
        <v/>
      </c>
      <c r="W4339" s="15">
        <f>IFERROR(N4339/L4339,0)</f>
        <v/>
      </c>
      <c r="X4339">
        <f>IF(K4339=0,"No Discount",IF(K4339&lt;=5%,"Low",IF(K4339&lt;=15%,"Medium","High")))</f>
        <v/>
      </c>
      <c r="Y4339">
        <f>IF(L4339&gt;=20000,"High Value",IF(L4339&gt;=5000,"Medium Value","Low Value"))</f>
        <v/>
      </c>
      <c r="Z4339">
        <f>IF(R4339&lt;=3,"Fast",IF(R4339&lt;=5,"On Time","Delayed"))</f>
        <v/>
      </c>
    </row>
    <row r="4340">
      <c r="A4340">
        <f>Raw_Data!A4340</f>
        <v/>
      </c>
      <c r="B4340" s="11">
        <f>Raw_Data!B4340</f>
        <v/>
      </c>
      <c r="C4340">
        <f>Raw_Data!C4340</f>
        <v/>
      </c>
      <c r="D4340">
        <f>Raw_Data!D4340</f>
        <v/>
      </c>
      <c r="E4340">
        <f>Raw_Data!E4340</f>
        <v/>
      </c>
      <c r="F4340">
        <f>Raw_Data!F4340</f>
        <v/>
      </c>
      <c r="G4340">
        <f>Raw_Data!G4340</f>
        <v/>
      </c>
      <c r="H4340">
        <f>Raw_Data!H4340</f>
        <v/>
      </c>
      <c r="I4340">
        <f>Raw_Data!I4340</f>
        <v/>
      </c>
      <c r="J4340" s="12">
        <f>Raw_Data!J4340</f>
        <v/>
      </c>
      <c r="K4340" s="13">
        <f>Raw_Data!K4340</f>
        <v/>
      </c>
      <c r="L4340" s="12">
        <f>Raw_Data!L4340</f>
        <v/>
      </c>
      <c r="M4340" s="12">
        <f>Raw_Data!M4340</f>
        <v/>
      </c>
      <c r="N4340" s="12">
        <f>Raw_Data!N4340</f>
        <v/>
      </c>
      <c r="O4340">
        <f>Raw_Data!O4340</f>
        <v/>
      </c>
      <c r="P4340">
        <f>Raw_Data!P4340</f>
        <v/>
      </c>
      <c r="Q4340">
        <f>Raw_Data!Q4340</f>
        <v/>
      </c>
      <c r="R4340">
        <f>Raw_Data!R4340</f>
        <v/>
      </c>
      <c r="S4340">
        <f>Raw_Data!S4340</f>
        <v/>
      </c>
      <c r="T4340">
        <f>YEAR(B4340)</f>
        <v/>
      </c>
      <c r="U4340">
        <f>MONTH(B4340)</f>
        <v/>
      </c>
      <c r="V4340">
        <f>TEXT(B4340,"mmm")</f>
        <v/>
      </c>
      <c r="W4340" s="15">
        <f>IFERROR(N4340/L4340,0)</f>
        <v/>
      </c>
      <c r="X4340">
        <f>IF(K4340=0,"No Discount",IF(K4340&lt;=5%,"Low",IF(K4340&lt;=15%,"Medium","High")))</f>
        <v/>
      </c>
      <c r="Y4340">
        <f>IF(L4340&gt;=20000,"High Value",IF(L4340&gt;=5000,"Medium Value","Low Value"))</f>
        <v/>
      </c>
      <c r="Z4340">
        <f>IF(R4340&lt;=3,"Fast",IF(R4340&lt;=5,"On Time","Delayed"))</f>
        <v/>
      </c>
    </row>
    <row r="4341">
      <c r="A4341">
        <f>Raw_Data!A4341</f>
        <v/>
      </c>
      <c r="B4341" s="11">
        <f>Raw_Data!B4341</f>
        <v/>
      </c>
      <c r="C4341">
        <f>Raw_Data!C4341</f>
        <v/>
      </c>
      <c r="D4341">
        <f>Raw_Data!D4341</f>
        <v/>
      </c>
      <c r="E4341">
        <f>Raw_Data!E4341</f>
        <v/>
      </c>
      <c r="F4341">
        <f>Raw_Data!F4341</f>
        <v/>
      </c>
      <c r="G4341">
        <f>Raw_Data!G4341</f>
        <v/>
      </c>
      <c r="H4341">
        <f>Raw_Data!H4341</f>
        <v/>
      </c>
      <c r="I4341">
        <f>Raw_Data!I4341</f>
        <v/>
      </c>
      <c r="J4341" s="12">
        <f>Raw_Data!J4341</f>
        <v/>
      </c>
      <c r="K4341" s="13">
        <f>Raw_Data!K4341</f>
        <v/>
      </c>
      <c r="L4341" s="12">
        <f>Raw_Data!L4341</f>
        <v/>
      </c>
      <c r="M4341" s="12">
        <f>Raw_Data!M4341</f>
        <v/>
      </c>
      <c r="N4341" s="12">
        <f>Raw_Data!N4341</f>
        <v/>
      </c>
      <c r="O4341">
        <f>Raw_Data!O4341</f>
        <v/>
      </c>
      <c r="P4341">
        <f>Raw_Data!P4341</f>
        <v/>
      </c>
      <c r="Q4341">
        <f>Raw_Data!Q4341</f>
        <v/>
      </c>
      <c r="R4341">
        <f>Raw_Data!R4341</f>
        <v/>
      </c>
      <c r="S4341">
        <f>Raw_Data!S4341</f>
        <v/>
      </c>
      <c r="T4341">
        <f>YEAR(B4341)</f>
        <v/>
      </c>
      <c r="U4341">
        <f>MONTH(B4341)</f>
        <v/>
      </c>
      <c r="V4341">
        <f>TEXT(B4341,"mmm")</f>
        <v/>
      </c>
      <c r="W4341" s="15">
        <f>IFERROR(N4341/L4341,0)</f>
        <v/>
      </c>
      <c r="X4341">
        <f>IF(K4341=0,"No Discount",IF(K4341&lt;=5%,"Low",IF(K4341&lt;=15%,"Medium","High")))</f>
        <v/>
      </c>
      <c r="Y4341">
        <f>IF(L4341&gt;=20000,"High Value",IF(L4341&gt;=5000,"Medium Value","Low Value"))</f>
        <v/>
      </c>
      <c r="Z4341">
        <f>IF(R4341&lt;=3,"Fast",IF(R4341&lt;=5,"On Time","Delayed"))</f>
        <v/>
      </c>
    </row>
    <row r="4342">
      <c r="A4342">
        <f>Raw_Data!A4342</f>
        <v/>
      </c>
      <c r="B4342" s="11">
        <f>Raw_Data!B4342</f>
        <v/>
      </c>
      <c r="C4342">
        <f>Raw_Data!C4342</f>
        <v/>
      </c>
      <c r="D4342">
        <f>Raw_Data!D4342</f>
        <v/>
      </c>
      <c r="E4342">
        <f>Raw_Data!E4342</f>
        <v/>
      </c>
      <c r="F4342">
        <f>Raw_Data!F4342</f>
        <v/>
      </c>
      <c r="G4342">
        <f>Raw_Data!G4342</f>
        <v/>
      </c>
      <c r="H4342">
        <f>Raw_Data!H4342</f>
        <v/>
      </c>
      <c r="I4342">
        <f>Raw_Data!I4342</f>
        <v/>
      </c>
      <c r="J4342" s="12">
        <f>Raw_Data!J4342</f>
        <v/>
      </c>
      <c r="K4342" s="13">
        <f>Raw_Data!K4342</f>
        <v/>
      </c>
      <c r="L4342" s="12">
        <f>Raw_Data!L4342</f>
        <v/>
      </c>
      <c r="M4342" s="12">
        <f>Raw_Data!M4342</f>
        <v/>
      </c>
      <c r="N4342" s="12">
        <f>Raw_Data!N4342</f>
        <v/>
      </c>
      <c r="O4342">
        <f>Raw_Data!O4342</f>
        <v/>
      </c>
      <c r="P4342">
        <f>Raw_Data!P4342</f>
        <v/>
      </c>
      <c r="Q4342">
        <f>Raw_Data!Q4342</f>
        <v/>
      </c>
      <c r="R4342">
        <f>Raw_Data!R4342</f>
        <v/>
      </c>
      <c r="S4342">
        <f>Raw_Data!S4342</f>
        <v/>
      </c>
      <c r="T4342">
        <f>YEAR(B4342)</f>
        <v/>
      </c>
      <c r="U4342">
        <f>MONTH(B4342)</f>
        <v/>
      </c>
      <c r="V4342">
        <f>TEXT(B4342,"mmm")</f>
        <v/>
      </c>
      <c r="W4342" s="15">
        <f>IFERROR(N4342/L4342,0)</f>
        <v/>
      </c>
      <c r="X4342">
        <f>IF(K4342=0,"No Discount",IF(K4342&lt;=5%,"Low",IF(K4342&lt;=15%,"Medium","High")))</f>
        <v/>
      </c>
      <c r="Y4342">
        <f>IF(L4342&gt;=20000,"High Value",IF(L4342&gt;=5000,"Medium Value","Low Value"))</f>
        <v/>
      </c>
      <c r="Z4342">
        <f>IF(R4342&lt;=3,"Fast",IF(R4342&lt;=5,"On Time","Delayed"))</f>
        <v/>
      </c>
    </row>
    <row r="4343">
      <c r="A4343">
        <f>Raw_Data!A4343</f>
        <v/>
      </c>
      <c r="B4343" s="11">
        <f>Raw_Data!B4343</f>
        <v/>
      </c>
      <c r="C4343">
        <f>Raw_Data!C4343</f>
        <v/>
      </c>
      <c r="D4343">
        <f>Raw_Data!D4343</f>
        <v/>
      </c>
      <c r="E4343">
        <f>Raw_Data!E4343</f>
        <v/>
      </c>
      <c r="F4343">
        <f>Raw_Data!F4343</f>
        <v/>
      </c>
      <c r="G4343">
        <f>Raw_Data!G4343</f>
        <v/>
      </c>
      <c r="H4343">
        <f>Raw_Data!H4343</f>
        <v/>
      </c>
      <c r="I4343">
        <f>Raw_Data!I4343</f>
        <v/>
      </c>
      <c r="J4343" s="12">
        <f>Raw_Data!J4343</f>
        <v/>
      </c>
      <c r="K4343" s="13">
        <f>Raw_Data!K4343</f>
        <v/>
      </c>
      <c r="L4343" s="12">
        <f>Raw_Data!L4343</f>
        <v/>
      </c>
      <c r="M4343" s="12">
        <f>Raw_Data!M4343</f>
        <v/>
      </c>
      <c r="N4343" s="12">
        <f>Raw_Data!N4343</f>
        <v/>
      </c>
      <c r="O4343">
        <f>Raw_Data!O4343</f>
        <v/>
      </c>
      <c r="P4343">
        <f>Raw_Data!P4343</f>
        <v/>
      </c>
      <c r="Q4343">
        <f>Raw_Data!Q4343</f>
        <v/>
      </c>
      <c r="R4343">
        <f>Raw_Data!R4343</f>
        <v/>
      </c>
      <c r="S4343">
        <f>Raw_Data!S4343</f>
        <v/>
      </c>
      <c r="T4343">
        <f>YEAR(B4343)</f>
        <v/>
      </c>
      <c r="U4343">
        <f>MONTH(B4343)</f>
        <v/>
      </c>
      <c r="V4343">
        <f>TEXT(B4343,"mmm")</f>
        <v/>
      </c>
      <c r="W4343" s="15">
        <f>IFERROR(N4343/L4343,0)</f>
        <v/>
      </c>
      <c r="X4343">
        <f>IF(K4343=0,"No Discount",IF(K4343&lt;=5%,"Low",IF(K4343&lt;=15%,"Medium","High")))</f>
        <v/>
      </c>
      <c r="Y4343">
        <f>IF(L4343&gt;=20000,"High Value",IF(L4343&gt;=5000,"Medium Value","Low Value"))</f>
        <v/>
      </c>
      <c r="Z4343">
        <f>IF(R4343&lt;=3,"Fast",IF(R4343&lt;=5,"On Time","Delayed"))</f>
        <v/>
      </c>
    </row>
    <row r="4344">
      <c r="A4344">
        <f>Raw_Data!A4344</f>
        <v/>
      </c>
      <c r="B4344" s="11">
        <f>Raw_Data!B4344</f>
        <v/>
      </c>
      <c r="C4344">
        <f>Raw_Data!C4344</f>
        <v/>
      </c>
      <c r="D4344">
        <f>Raw_Data!D4344</f>
        <v/>
      </c>
      <c r="E4344">
        <f>Raw_Data!E4344</f>
        <v/>
      </c>
      <c r="F4344">
        <f>Raw_Data!F4344</f>
        <v/>
      </c>
      <c r="G4344">
        <f>Raw_Data!G4344</f>
        <v/>
      </c>
      <c r="H4344">
        <f>Raw_Data!H4344</f>
        <v/>
      </c>
      <c r="I4344">
        <f>Raw_Data!I4344</f>
        <v/>
      </c>
      <c r="J4344" s="12">
        <f>Raw_Data!J4344</f>
        <v/>
      </c>
      <c r="K4344" s="13">
        <f>Raw_Data!K4344</f>
        <v/>
      </c>
      <c r="L4344" s="12">
        <f>Raw_Data!L4344</f>
        <v/>
      </c>
      <c r="M4344" s="12">
        <f>Raw_Data!M4344</f>
        <v/>
      </c>
      <c r="N4344" s="12">
        <f>Raw_Data!N4344</f>
        <v/>
      </c>
      <c r="O4344">
        <f>Raw_Data!O4344</f>
        <v/>
      </c>
      <c r="P4344">
        <f>Raw_Data!P4344</f>
        <v/>
      </c>
      <c r="Q4344">
        <f>Raw_Data!Q4344</f>
        <v/>
      </c>
      <c r="R4344">
        <f>Raw_Data!R4344</f>
        <v/>
      </c>
      <c r="S4344">
        <f>Raw_Data!S4344</f>
        <v/>
      </c>
      <c r="T4344">
        <f>YEAR(B4344)</f>
        <v/>
      </c>
      <c r="U4344">
        <f>MONTH(B4344)</f>
        <v/>
      </c>
      <c r="V4344">
        <f>TEXT(B4344,"mmm")</f>
        <v/>
      </c>
      <c r="W4344" s="15">
        <f>IFERROR(N4344/L4344,0)</f>
        <v/>
      </c>
      <c r="X4344">
        <f>IF(K4344=0,"No Discount",IF(K4344&lt;=5%,"Low",IF(K4344&lt;=15%,"Medium","High")))</f>
        <v/>
      </c>
      <c r="Y4344">
        <f>IF(L4344&gt;=20000,"High Value",IF(L4344&gt;=5000,"Medium Value","Low Value"))</f>
        <v/>
      </c>
      <c r="Z4344">
        <f>IF(R4344&lt;=3,"Fast",IF(R4344&lt;=5,"On Time","Delayed"))</f>
        <v/>
      </c>
    </row>
    <row r="4345">
      <c r="A4345">
        <f>Raw_Data!A4345</f>
        <v/>
      </c>
      <c r="B4345" s="11">
        <f>Raw_Data!B4345</f>
        <v/>
      </c>
      <c r="C4345">
        <f>Raw_Data!C4345</f>
        <v/>
      </c>
      <c r="D4345">
        <f>Raw_Data!D4345</f>
        <v/>
      </c>
      <c r="E4345">
        <f>Raw_Data!E4345</f>
        <v/>
      </c>
      <c r="F4345">
        <f>Raw_Data!F4345</f>
        <v/>
      </c>
      <c r="G4345">
        <f>Raw_Data!G4345</f>
        <v/>
      </c>
      <c r="H4345">
        <f>Raw_Data!H4345</f>
        <v/>
      </c>
      <c r="I4345">
        <f>Raw_Data!I4345</f>
        <v/>
      </c>
      <c r="J4345" s="12">
        <f>Raw_Data!J4345</f>
        <v/>
      </c>
      <c r="K4345" s="13">
        <f>Raw_Data!K4345</f>
        <v/>
      </c>
      <c r="L4345" s="12">
        <f>Raw_Data!L4345</f>
        <v/>
      </c>
      <c r="M4345" s="12">
        <f>Raw_Data!M4345</f>
        <v/>
      </c>
      <c r="N4345" s="12">
        <f>Raw_Data!N4345</f>
        <v/>
      </c>
      <c r="O4345">
        <f>Raw_Data!O4345</f>
        <v/>
      </c>
      <c r="P4345">
        <f>Raw_Data!P4345</f>
        <v/>
      </c>
      <c r="Q4345">
        <f>Raw_Data!Q4345</f>
        <v/>
      </c>
      <c r="R4345">
        <f>Raw_Data!R4345</f>
        <v/>
      </c>
      <c r="S4345">
        <f>Raw_Data!S4345</f>
        <v/>
      </c>
      <c r="T4345">
        <f>YEAR(B4345)</f>
        <v/>
      </c>
      <c r="U4345">
        <f>MONTH(B4345)</f>
        <v/>
      </c>
      <c r="V4345">
        <f>TEXT(B4345,"mmm")</f>
        <v/>
      </c>
      <c r="W4345" s="15">
        <f>IFERROR(N4345/L4345,0)</f>
        <v/>
      </c>
      <c r="X4345">
        <f>IF(K4345=0,"No Discount",IF(K4345&lt;=5%,"Low",IF(K4345&lt;=15%,"Medium","High")))</f>
        <v/>
      </c>
      <c r="Y4345">
        <f>IF(L4345&gt;=20000,"High Value",IF(L4345&gt;=5000,"Medium Value","Low Value"))</f>
        <v/>
      </c>
      <c r="Z4345">
        <f>IF(R4345&lt;=3,"Fast",IF(R4345&lt;=5,"On Time","Delayed"))</f>
        <v/>
      </c>
    </row>
    <row r="4346">
      <c r="A4346">
        <f>Raw_Data!A4346</f>
        <v/>
      </c>
      <c r="B4346" s="11">
        <f>Raw_Data!B4346</f>
        <v/>
      </c>
      <c r="C4346">
        <f>Raw_Data!C4346</f>
        <v/>
      </c>
      <c r="D4346">
        <f>Raw_Data!D4346</f>
        <v/>
      </c>
      <c r="E4346">
        <f>Raw_Data!E4346</f>
        <v/>
      </c>
      <c r="F4346">
        <f>Raw_Data!F4346</f>
        <v/>
      </c>
      <c r="G4346">
        <f>Raw_Data!G4346</f>
        <v/>
      </c>
      <c r="H4346">
        <f>Raw_Data!H4346</f>
        <v/>
      </c>
      <c r="I4346">
        <f>Raw_Data!I4346</f>
        <v/>
      </c>
      <c r="J4346" s="12">
        <f>Raw_Data!J4346</f>
        <v/>
      </c>
      <c r="K4346" s="13">
        <f>Raw_Data!K4346</f>
        <v/>
      </c>
      <c r="L4346" s="12">
        <f>Raw_Data!L4346</f>
        <v/>
      </c>
      <c r="M4346" s="12">
        <f>Raw_Data!M4346</f>
        <v/>
      </c>
      <c r="N4346" s="12">
        <f>Raw_Data!N4346</f>
        <v/>
      </c>
      <c r="O4346">
        <f>Raw_Data!O4346</f>
        <v/>
      </c>
      <c r="P4346">
        <f>Raw_Data!P4346</f>
        <v/>
      </c>
      <c r="Q4346">
        <f>Raw_Data!Q4346</f>
        <v/>
      </c>
      <c r="R4346">
        <f>Raw_Data!R4346</f>
        <v/>
      </c>
      <c r="S4346">
        <f>Raw_Data!S4346</f>
        <v/>
      </c>
      <c r="T4346">
        <f>YEAR(B4346)</f>
        <v/>
      </c>
      <c r="U4346">
        <f>MONTH(B4346)</f>
        <v/>
      </c>
      <c r="V4346">
        <f>TEXT(B4346,"mmm")</f>
        <v/>
      </c>
      <c r="W4346" s="15">
        <f>IFERROR(N4346/L4346,0)</f>
        <v/>
      </c>
      <c r="X4346">
        <f>IF(K4346=0,"No Discount",IF(K4346&lt;=5%,"Low",IF(K4346&lt;=15%,"Medium","High")))</f>
        <v/>
      </c>
      <c r="Y4346">
        <f>IF(L4346&gt;=20000,"High Value",IF(L4346&gt;=5000,"Medium Value","Low Value"))</f>
        <v/>
      </c>
      <c r="Z4346">
        <f>IF(R4346&lt;=3,"Fast",IF(R4346&lt;=5,"On Time","Delayed"))</f>
        <v/>
      </c>
    </row>
    <row r="4347">
      <c r="A4347">
        <f>Raw_Data!A4347</f>
        <v/>
      </c>
      <c r="B4347" s="11">
        <f>Raw_Data!B4347</f>
        <v/>
      </c>
      <c r="C4347">
        <f>Raw_Data!C4347</f>
        <v/>
      </c>
      <c r="D4347">
        <f>Raw_Data!D4347</f>
        <v/>
      </c>
      <c r="E4347">
        <f>Raw_Data!E4347</f>
        <v/>
      </c>
      <c r="F4347">
        <f>Raw_Data!F4347</f>
        <v/>
      </c>
      <c r="G4347">
        <f>Raw_Data!G4347</f>
        <v/>
      </c>
      <c r="H4347">
        <f>Raw_Data!H4347</f>
        <v/>
      </c>
      <c r="I4347">
        <f>Raw_Data!I4347</f>
        <v/>
      </c>
      <c r="J4347" s="12">
        <f>Raw_Data!J4347</f>
        <v/>
      </c>
      <c r="K4347" s="13">
        <f>Raw_Data!K4347</f>
        <v/>
      </c>
      <c r="L4347" s="12">
        <f>Raw_Data!L4347</f>
        <v/>
      </c>
      <c r="M4347" s="12">
        <f>Raw_Data!M4347</f>
        <v/>
      </c>
      <c r="N4347" s="12">
        <f>Raw_Data!N4347</f>
        <v/>
      </c>
      <c r="O4347">
        <f>Raw_Data!O4347</f>
        <v/>
      </c>
      <c r="P4347">
        <f>Raw_Data!P4347</f>
        <v/>
      </c>
      <c r="Q4347">
        <f>Raw_Data!Q4347</f>
        <v/>
      </c>
      <c r="R4347">
        <f>Raw_Data!R4347</f>
        <v/>
      </c>
      <c r="S4347">
        <f>Raw_Data!S4347</f>
        <v/>
      </c>
      <c r="T4347">
        <f>YEAR(B4347)</f>
        <v/>
      </c>
      <c r="U4347">
        <f>MONTH(B4347)</f>
        <v/>
      </c>
      <c r="V4347">
        <f>TEXT(B4347,"mmm")</f>
        <v/>
      </c>
      <c r="W4347" s="15">
        <f>IFERROR(N4347/L4347,0)</f>
        <v/>
      </c>
      <c r="X4347">
        <f>IF(K4347=0,"No Discount",IF(K4347&lt;=5%,"Low",IF(K4347&lt;=15%,"Medium","High")))</f>
        <v/>
      </c>
      <c r="Y4347">
        <f>IF(L4347&gt;=20000,"High Value",IF(L4347&gt;=5000,"Medium Value","Low Value"))</f>
        <v/>
      </c>
      <c r="Z4347">
        <f>IF(R4347&lt;=3,"Fast",IF(R4347&lt;=5,"On Time","Delayed"))</f>
        <v/>
      </c>
    </row>
    <row r="4348">
      <c r="A4348">
        <f>Raw_Data!A4348</f>
        <v/>
      </c>
      <c r="B4348" s="11">
        <f>Raw_Data!B4348</f>
        <v/>
      </c>
      <c r="C4348">
        <f>Raw_Data!C4348</f>
        <v/>
      </c>
      <c r="D4348">
        <f>Raw_Data!D4348</f>
        <v/>
      </c>
      <c r="E4348">
        <f>Raw_Data!E4348</f>
        <v/>
      </c>
      <c r="F4348">
        <f>Raw_Data!F4348</f>
        <v/>
      </c>
      <c r="G4348">
        <f>Raw_Data!G4348</f>
        <v/>
      </c>
      <c r="H4348">
        <f>Raw_Data!H4348</f>
        <v/>
      </c>
      <c r="I4348">
        <f>Raw_Data!I4348</f>
        <v/>
      </c>
      <c r="J4348" s="12">
        <f>Raw_Data!J4348</f>
        <v/>
      </c>
      <c r="K4348" s="13">
        <f>Raw_Data!K4348</f>
        <v/>
      </c>
      <c r="L4348" s="12">
        <f>Raw_Data!L4348</f>
        <v/>
      </c>
      <c r="M4348" s="12">
        <f>Raw_Data!M4348</f>
        <v/>
      </c>
      <c r="N4348" s="12">
        <f>Raw_Data!N4348</f>
        <v/>
      </c>
      <c r="O4348">
        <f>Raw_Data!O4348</f>
        <v/>
      </c>
      <c r="P4348">
        <f>Raw_Data!P4348</f>
        <v/>
      </c>
      <c r="Q4348">
        <f>Raw_Data!Q4348</f>
        <v/>
      </c>
      <c r="R4348">
        <f>Raw_Data!R4348</f>
        <v/>
      </c>
      <c r="S4348">
        <f>Raw_Data!S4348</f>
        <v/>
      </c>
      <c r="T4348">
        <f>YEAR(B4348)</f>
        <v/>
      </c>
      <c r="U4348">
        <f>MONTH(B4348)</f>
        <v/>
      </c>
      <c r="V4348">
        <f>TEXT(B4348,"mmm")</f>
        <v/>
      </c>
      <c r="W4348" s="15">
        <f>IFERROR(N4348/L4348,0)</f>
        <v/>
      </c>
      <c r="X4348">
        <f>IF(K4348=0,"No Discount",IF(K4348&lt;=5%,"Low",IF(K4348&lt;=15%,"Medium","High")))</f>
        <v/>
      </c>
      <c r="Y4348">
        <f>IF(L4348&gt;=20000,"High Value",IF(L4348&gt;=5000,"Medium Value","Low Value"))</f>
        <v/>
      </c>
      <c r="Z4348">
        <f>IF(R4348&lt;=3,"Fast",IF(R4348&lt;=5,"On Time","Delayed"))</f>
        <v/>
      </c>
    </row>
    <row r="4349">
      <c r="A4349">
        <f>Raw_Data!A4349</f>
        <v/>
      </c>
      <c r="B4349" s="11">
        <f>Raw_Data!B4349</f>
        <v/>
      </c>
      <c r="C4349">
        <f>Raw_Data!C4349</f>
        <v/>
      </c>
      <c r="D4349">
        <f>Raw_Data!D4349</f>
        <v/>
      </c>
      <c r="E4349">
        <f>Raw_Data!E4349</f>
        <v/>
      </c>
      <c r="F4349">
        <f>Raw_Data!F4349</f>
        <v/>
      </c>
      <c r="G4349">
        <f>Raw_Data!G4349</f>
        <v/>
      </c>
      <c r="H4349">
        <f>Raw_Data!H4349</f>
        <v/>
      </c>
      <c r="I4349">
        <f>Raw_Data!I4349</f>
        <v/>
      </c>
      <c r="J4349" s="12">
        <f>Raw_Data!J4349</f>
        <v/>
      </c>
      <c r="K4349" s="13">
        <f>Raw_Data!K4349</f>
        <v/>
      </c>
      <c r="L4349" s="12">
        <f>Raw_Data!L4349</f>
        <v/>
      </c>
      <c r="M4349" s="12">
        <f>Raw_Data!M4349</f>
        <v/>
      </c>
      <c r="N4349" s="12">
        <f>Raw_Data!N4349</f>
        <v/>
      </c>
      <c r="O4349">
        <f>Raw_Data!O4349</f>
        <v/>
      </c>
      <c r="P4349">
        <f>Raw_Data!P4349</f>
        <v/>
      </c>
      <c r="Q4349">
        <f>Raw_Data!Q4349</f>
        <v/>
      </c>
      <c r="R4349">
        <f>Raw_Data!R4349</f>
        <v/>
      </c>
      <c r="S4349">
        <f>Raw_Data!S4349</f>
        <v/>
      </c>
      <c r="T4349">
        <f>YEAR(B4349)</f>
        <v/>
      </c>
      <c r="U4349">
        <f>MONTH(B4349)</f>
        <v/>
      </c>
      <c r="V4349">
        <f>TEXT(B4349,"mmm")</f>
        <v/>
      </c>
      <c r="W4349" s="15">
        <f>IFERROR(N4349/L4349,0)</f>
        <v/>
      </c>
      <c r="X4349">
        <f>IF(K4349=0,"No Discount",IF(K4349&lt;=5%,"Low",IF(K4349&lt;=15%,"Medium","High")))</f>
        <v/>
      </c>
      <c r="Y4349">
        <f>IF(L4349&gt;=20000,"High Value",IF(L4349&gt;=5000,"Medium Value","Low Value"))</f>
        <v/>
      </c>
      <c r="Z4349">
        <f>IF(R4349&lt;=3,"Fast",IF(R4349&lt;=5,"On Time","Delayed"))</f>
        <v/>
      </c>
    </row>
    <row r="4350">
      <c r="A4350">
        <f>Raw_Data!A4350</f>
        <v/>
      </c>
      <c r="B4350" s="11">
        <f>Raw_Data!B4350</f>
        <v/>
      </c>
      <c r="C4350">
        <f>Raw_Data!C4350</f>
        <v/>
      </c>
      <c r="D4350">
        <f>Raw_Data!D4350</f>
        <v/>
      </c>
      <c r="E4350">
        <f>Raw_Data!E4350</f>
        <v/>
      </c>
      <c r="F4350">
        <f>Raw_Data!F4350</f>
        <v/>
      </c>
      <c r="G4350">
        <f>Raw_Data!G4350</f>
        <v/>
      </c>
      <c r="H4350">
        <f>Raw_Data!H4350</f>
        <v/>
      </c>
      <c r="I4350">
        <f>Raw_Data!I4350</f>
        <v/>
      </c>
      <c r="J4350" s="12">
        <f>Raw_Data!J4350</f>
        <v/>
      </c>
      <c r="K4350" s="13">
        <f>Raw_Data!K4350</f>
        <v/>
      </c>
      <c r="L4350" s="12">
        <f>Raw_Data!L4350</f>
        <v/>
      </c>
      <c r="M4350" s="12">
        <f>Raw_Data!M4350</f>
        <v/>
      </c>
      <c r="N4350" s="12">
        <f>Raw_Data!N4350</f>
        <v/>
      </c>
      <c r="O4350">
        <f>Raw_Data!O4350</f>
        <v/>
      </c>
      <c r="P4350">
        <f>Raw_Data!P4350</f>
        <v/>
      </c>
      <c r="Q4350">
        <f>Raw_Data!Q4350</f>
        <v/>
      </c>
      <c r="R4350">
        <f>Raw_Data!R4350</f>
        <v/>
      </c>
      <c r="S4350">
        <f>Raw_Data!S4350</f>
        <v/>
      </c>
      <c r="T4350">
        <f>YEAR(B4350)</f>
        <v/>
      </c>
      <c r="U4350">
        <f>MONTH(B4350)</f>
        <v/>
      </c>
      <c r="V4350">
        <f>TEXT(B4350,"mmm")</f>
        <v/>
      </c>
      <c r="W4350" s="15">
        <f>IFERROR(N4350/L4350,0)</f>
        <v/>
      </c>
      <c r="X4350">
        <f>IF(K4350=0,"No Discount",IF(K4350&lt;=5%,"Low",IF(K4350&lt;=15%,"Medium","High")))</f>
        <v/>
      </c>
      <c r="Y4350">
        <f>IF(L4350&gt;=20000,"High Value",IF(L4350&gt;=5000,"Medium Value","Low Value"))</f>
        <v/>
      </c>
      <c r="Z4350">
        <f>IF(R4350&lt;=3,"Fast",IF(R4350&lt;=5,"On Time","Delayed"))</f>
        <v/>
      </c>
    </row>
    <row r="4351">
      <c r="A4351">
        <f>Raw_Data!A4351</f>
        <v/>
      </c>
      <c r="B4351" s="11">
        <f>Raw_Data!B4351</f>
        <v/>
      </c>
      <c r="C4351">
        <f>Raw_Data!C4351</f>
        <v/>
      </c>
      <c r="D4351">
        <f>Raw_Data!D4351</f>
        <v/>
      </c>
      <c r="E4351">
        <f>Raw_Data!E4351</f>
        <v/>
      </c>
      <c r="F4351">
        <f>Raw_Data!F4351</f>
        <v/>
      </c>
      <c r="G4351">
        <f>Raw_Data!G4351</f>
        <v/>
      </c>
      <c r="H4351">
        <f>Raw_Data!H4351</f>
        <v/>
      </c>
      <c r="I4351">
        <f>Raw_Data!I4351</f>
        <v/>
      </c>
      <c r="J4351" s="12">
        <f>Raw_Data!J4351</f>
        <v/>
      </c>
      <c r="K4351" s="13">
        <f>Raw_Data!K4351</f>
        <v/>
      </c>
      <c r="L4351" s="12">
        <f>Raw_Data!L4351</f>
        <v/>
      </c>
      <c r="M4351" s="12">
        <f>Raw_Data!M4351</f>
        <v/>
      </c>
      <c r="N4351" s="12">
        <f>Raw_Data!N4351</f>
        <v/>
      </c>
      <c r="O4351">
        <f>Raw_Data!O4351</f>
        <v/>
      </c>
      <c r="P4351">
        <f>Raw_Data!P4351</f>
        <v/>
      </c>
      <c r="Q4351">
        <f>Raw_Data!Q4351</f>
        <v/>
      </c>
      <c r="R4351">
        <f>Raw_Data!R4351</f>
        <v/>
      </c>
      <c r="S4351">
        <f>Raw_Data!S4351</f>
        <v/>
      </c>
      <c r="T4351">
        <f>YEAR(B4351)</f>
        <v/>
      </c>
      <c r="U4351">
        <f>MONTH(B4351)</f>
        <v/>
      </c>
      <c r="V4351">
        <f>TEXT(B4351,"mmm")</f>
        <v/>
      </c>
      <c r="W4351" s="15">
        <f>IFERROR(N4351/L4351,0)</f>
        <v/>
      </c>
      <c r="X4351">
        <f>IF(K4351=0,"No Discount",IF(K4351&lt;=5%,"Low",IF(K4351&lt;=15%,"Medium","High")))</f>
        <v/>
      </c>
      <c r="Y4351">
        <f>IF(L4351&gt;=20000,"High Value",IF(L4351&gt;=5000,"Medium Value","Low Value"))</f>
        <v/>
      </c>
      <c r="Z4351">
        <f>IF(R4351&lt;=3,"Fast",IF(R4351&lt;=5,"On Time","Delayed"))</f>
        <v/>
      </c>
    </row>
    <row r="4352">
      <c r="A4352">
        <f>Raw_Data!A4352</f>
        <v/>
      </c>
      <c r="B4352" s="11">
        <f>Raw_Data!B4352</f>
        <v/>
      </c>
      <c r="C4352">
        <f>Raw_Data!C4352</f>
        <v/>
      </c>
      <c r="D4352">
        <f>Raw_Data!D4352</f>
        <v/>
      </c>
      <c r="E4352">
        <f>Raw_Data!E4352</f>
        <v/>
      </c>
      <c r="F4352">
        <f>Raw_Data!F4352</f>
        <v/>
      </c>
      <c r="G4352">
        <f>Raw_Data!G4352</f>
        <v/>
      </c>
      <c r="H4352">
        <f>Raw_Data!H4352</f>
        <v/>
      </c>
      <c r="I4352">
        <f>Raw_Data!I4352</f>
        <v/>
      </c>
      <c r="J4352" s="12">
        <f>Raw_Data!J4352</f>
        <v/>
      </c>
      <c r="K4352" s="13">
        <f>Raw_Data!K4352</f>
        <v/>
      </c>
      <c r="L4352" s="12">
        <f>Raw_Data!L4352</f>
        <v/>
      </c>
      <c r="M4352" s="12">
        <f>Raw_Data!M4352</f>
        <v/>
      </c>
      <c r="N4352" s="12">
        <f>Raw_Data!N4352</f>
        <v/>
      </c>
      <c r="O4352">
        <f>Raw_Data!O4352</f>
        <v/>
      </c>
      <c r="P4352">
        <f>Raw_Data!P4352</f>
        <v/>
      </c>
      <c r="Q4352">
        <f>Raw_Data!Q4352</f>
        <v/>
      </c>
      <c r="R4352">
        <f>Raw_Data!R4352</f>
        <v/>
      </c>
      <c r="S4352">
        <f>Raw_Data!S4352</f>
        <v/>
      </c>
      <c r="T4352">
        <f>YEAR(B4352)</f>
        <v/>
      </c>
      <c r="U4352">
        <f>MONTH(B4352)</f>
        <v/>
      </c>
      <c r="V4352">
        <f>TEXT(B4352,"mmm")</f>
        <v/>
      </c>
      <c r="W4352" s="15">
        <f>IFERROR(N4352/L4352,0)</f>
        <v/>
      </c>
      <c r="X4352">
        <f>IF(K4352=0,"No Discount",IF(K4352&lt;=5%,"Low",IF(K4352&lt;=15%,"Medium","High")))</f>
        <v/>
      </c>
      <c r="Y4352">
        <f>IF(L4352&gt;=20000,"High Value",IF(L4352&gt;=5000,"Medium Value","Low Value"))</f>
        <v/>
      </c>
      <c r="Z4352">
        <f>IF(R4352&lt;=3,"Fast",IF(R4352&lt;=5,"On Time","Delayed"))</f>
        <v/>
      </c>
    </row>
    <row r="4353">
      <c r="A4353">
        <f>Raw_Data!A4353</f>
        <v/>
      </c>
      <c r="B4353" s="11">
        <f>Raw_Data!B4353</f>
        <v/>
      </c>
      <c r="C4353">
        <f>Raw_Data!C4353</f>
        <v/>
      </c>
      <c r="D4353">
        <f>Raw_Data!D4353</f>
        <v/>
      </c>
      <c r="E4353">
        <f>Raw_Data!E4353</f>
        <v/>
      </c>
      <c r="F4353">
        <f>Raw_Data!F4353</f>
        <v/>
      </c>
      <c r="G4353">
        <f>Raw_Data!G4353</f>
        <v/>
      </c>
      <c r="H4353">
        <f>Raw_Data!H4353</f>
        <v/>
      </c>
      <c r="I4353">
        <f>Raw_Data!I4353</f>
        <v/>
      </c>
      <c r="J4353" s="12">
        <f>Raw_Data!J4353</f>
        <v/>
      </c>
      <c r="K4353" s="13">
        <f>Raw_Data!K4353</f>
        <v/>
      </c>
      <c r="L4353" s="12">
        <f>Raw_Data!L4353</f>
        <v/>
      </c>
      <c r="M4353" s="12">
        <f>Raw_Data!M4353</f>
        <v/>
      </c>
      <c r="N4353" s="12">
        <f>Raw_Data!N4353</f>
        <v/>
      </c>
      <c r="O4353">
        <f>Raw_Data!O4353</f>
        <v/>
      </c>
      <c r="P4353">
        <f>Raw_Data!P4353</f>
        <v/>
      </c>
      <c r="Q4353">
        <f>Raw_Data!Q4353</f>
        <v/>
      </c>
      <c r="R4353">
        <f>Raw_Data!R4353</f>
        <v/>
      </c>
      <c r="S4353">
        <f>Raw_Data!S4353</f>
        <v/>
      </c>
      <c r="T4353">
        <f>YEAR(B4353)</f>
        <v/>
      </c>
      <c r="U4353">
        <f>MONTH(B4353)</f>
        <v/>
      </c>
      <c r="V4353">
        <f>TEXT(B4353,"mmm")</f>
        <v/>
      </c>
      <c r="W4353" s="15">
        <f>IFERROR(N4353/L4353,0)</f>
        <v/>
      </c>
      <c r="X4353">
        <f>IF(K4353=0,"No Discount",IF(K4353&lt;=5%,"Low",IF(K4353&lt;=15%,"Medium","High")))</f>
        <v/>
      </c>
      <c r="Y4353">
        <f>IF(L4353&gt;=20000,"High Value",IF(L4353&gt;=5000,"Medium Value","Low Value"))</f>
        <v/>
      </c>
      <c r="Z4353">
        <f>IF(R4353&lt;=3,"Fast",IF(R4353&lt;=5,"On Time","Delayed"))</f>
        <v/>
      </c>
    </row>
    <row r="4354">
      <c r="A4354">
        <f>Raw_Data!A4354</f>
        <v/>
      </c>
      <c r="B4354" s="11">
        <f>Raw_Data!B4354</f>
        <v/>
      </c>
      <c r="C4354">
        <f>Raw_Data!C4354</f>
        <v/>
      </c>
      <c r="D4354">
        <f>Raw_Data!D4354</f>
        <v/>
      </c>
      <c r="E4354">
        <f>Raw_Data!E4354</f>
        <v/>
      </c>
      <c r="F4354">
        <f>Raw_Data!F4354</f>
        <v/>
      </c>
      <c r="G4354">
        <f>Raw_Data!G4354</f>
        <v/>
      </c>
      <c r="H4354">
        <f>Raw_Data!H4354</f>
        <v/>
      </c>
      <c r="I4354">
        <f>Raw_Data!I4354</f>
        <v/>
      </c>
      <c r="J4354" s="12">
        <f>Raw_Data!J4354</f>
        <v/>
      </c>
      <c r="K4354" s="13">
        <f>Raw_Data!K4354</f>
        <v/>
      </c>
      <c r="L4354" s="12">
        <f>Raw_Data!L4354</f>
        <v/>
      </c>
      <c r="M4354" s="12">
        <f>Raw_Data!M4354</f>
        <v/>
      </c>
      <c r="N4354" s="12">
        <f>Raw_Data!N4354</f>
        <v/>
      </c>
      <c r="O4354">
        <f>Raw_Data!O4354</f>
        <v/>
      </c>
      <c r="P4354">
        <f>Raw_Data!P4354</f>
        <v/>
      </c>
      <c r="Q4354">
        <f>Raw_Data!Q4354</f>
        <v/>
      </c>
      <c r="R4354">
        <f>Raw_Data!R4354</f>
        <v/>
      </c>
      <c r="S4354">
        <f>Raw_Data!S4354</f>
        <v/>
      </c>
      <c r="T4354">
        <f>YEAR(B4354)</f>
        <v/>
      </c>
      <c r="U4354">
        <f>MONTH(B4354)</f>
        <v/>
      </c>
      <c r="V4354">
        <f>TEXT(B4354,"mmm")</f>
        <v/>
      </c>
      <c r="W4354" s="15">
        <f>IFERROR(N4354/L4354,0)</f>
        <v/>
      </c>
      <c r="X4354">
        <f>IF(K4354=0,"No Discount",IF(K4354&lt;=5%,"Low",IF(K4354&lt;=15%,"Medium","High")))</f>
        <v/>
      </c>
      <c r="Y4354">
        <f>IF(L4354&gt;=20000,"High Value",IF(L4354&gt;=5000,"Medium Value","Low Value"))</f>
        <v/>
      </c>
      <c r="Z4354">
        <f>IF(R4354&lt;=3,"Fast",IF(R4354&lt;=5,"On Time","Delayed"))</f>
        <v/>
      </c>
    </row>
    <row r="4355">
      <c r="A4355">
        <f>Raw_Data!A4355</f>
        <v/>
      </c>
      <c r="B4355" s="11">
        <f>Raw_Data!B4355</f>
        <v/>
      </c>
      <c r="C4355">
        <f>Raw_Data!C4355</f>
        <v/>
      </c>
      <c r="D4355">
        <f>Raw_Data!D4355</f>
        <v/>
      </c>
      <c r="E4355">
        <f>Raw_Data!E4355</f>
        <v/>
      </c>
      <c r="F4355">
        <f>Raw_Data!F4355</f>
        <v/>
      </c>
      <c r="G4355">
        <f>Raw_Data!G4355</f>
        <v/>
      </c>
      <c r="H4355">
        <f>Raw_Data!H4355</f>
        <v/>
      </c>
      <c r="I4355">
        <f>Raw_Data!I4355</f>
        <v/>
      </c>
      <c r="J4355" s="12">
        <f>Raw_Data!J4355</f>
        <v/>
      </c>
      <c r="K4355" s="13">
        <f>Raw_Data!K4355</f>
        <v/>
      </c>
      <c r="L4355" s="12">
        <f>Raw_Data!L4355</f>
        <v/>
      </c>
      <c r="M4355" s="12">
        <f>Raw_Data!M4355</f>
        <v/>
      </c>
      <c r="N4355" s="12">
        <f>Raw_Data!N4355</f>
        <v/>
      </c>
      <c r="O4355">
        <f>Raw_Data!O4355</f>
        <v/>
      </c>
      <c r="P4355">
        <f>Raw_Data!P4355</f>
        <v/>
      </c>
      <c r="Q4355">
        <f>Raw_Data!Q4355</f>
        <v/>
      </c>
      <c r="R4355">
        <f>Raw_Data!R4355</f>
        <v/>
      </c>
      <c r="S4355">
        <f>Raw_Data!S4355</f>
        <v/>
      </c>
      <c r="T4355">
        <f>YEAR(B4355)</f>
        <v/>
      </c>
      <c r="U4355">
        <f>MONTH(B4355)</f>
        <v/>
      </c>
      <c r="V4355">
        <f>TEXT(B4355,"mmm")</f>
        <v/>
      </c>
      <c r="W4355" s="15">
        <f>IFERROR(N4355/L4355,0)</f>
        <v/>
      </c>
      <c r="X4355">
        <f>IF(K4355=0,"No Discount",IF(K4355&lt;=5%,"Low",IF(K4355&lt;=15%,"Medium","High")))</f>
        <v/>
      </c>
      <c r="Y4355">
        <f>IF(L4355&gt;=20000,"High Value",IF(L4355&gt;=5000,"Medium Value","Low Value"))</f>
        <v/>
      </c>
      <c r="Z4355">
        <f>IF(R4355&lt;=3,"Fast",IF(R4355&lt;=5,"On Time","Delayed"))</f>
        <v/>
      </c>
    </row>
    <row r="4356">
      <c r="A4356">
        <f>Raw_Data!A4356</f>
        <v/>
      </c>
      <c r="B4356" s="11">
        <f>Raw_Data!B4356</f>
        <v/>
      </c>
      <c r="C4356">
        <f>Raw_Data!C4356</f>
        <v/>
      </c>
      <c r="D4356">
        <f>Raw_Data!D4356</f>
        <v/>
      </c>
      <c r="E4356">
        <f>Raw_Data!E4356</f>
        <v/>
      </c>
      <c r="F4356">
        <f>Raw_Data!F4356</f>
        <v/>
      </c>
      <c r="G4356">
        <f>Raw_Data!G4356</f>
        <v/>
      </c>
      <c r="H4356">
        <f>Raw_Data!H4356</f>
        <v/>
      </c>
      <c r="I4356">
        <f>Raw_Data!I4356</f>
        <v/>
      </c>
      <c r="J4356" s="12">
        <f>Raw_Data!J4356</f>
        <v/>
      </c>
      <c r="K4356" s="13">
        <f>Raw_Data!K4356</f>
        <v/>
      </c>
      <c r="L4356" s="12">
        <f>Raw_Data!L4356</f>
        <v/>
      </c>
      <c r="M4356" s="12">
        <f>Raw_Data!M4356</f>
        <v/>
      </c>
      <c r="N4356" s="12">
        <f>Raw_Data!N4356</f>
        <v/>
      </c>
      <c r="O4356">
        <f>Raw_Data!O4356</f>
        <v/>
      </c>
      <c r="P4356">
        <f>Raw_Data!P4356</f>
        <v/>
      </c>
      <c r="Q4356">
        <f>Raw_Data!Q4356</f>
        <v/>
      </c>
      <c r="R4356">
        <f>Raw_Data!R4356</f>
        <v/>
      </c>
      <c r="S4356">
        <f>Raw_Data!S4356</f>
        <v/>
      </c>
      <c r="T4356">
        <f>YEAR(B4356)</f>
        <v/>
      </c>
      <c r="U4356">
        <f>MONTH(B4356)</f>
        <v/>
      </c>
      <c r="V4356">
        <f>TEXT(B4356,"mmm")</f>
        <v/>
      </c>
      <c r="W4356" s="15">
        <f>IFERROR(N4356/L4356,0)</f>
        <v/>
      </c>
      <c r="X4356">
        <f>IF(K4356=0,"No Discount",IF(K4356&lt;=5%,"Low",IF(K4356&lt;=15%,"Medium","High")))</f>
        <v/>
      </c>
      <c r="Y4356">
        <f>IF(L4356&gt;=20000,"High Value",IF(L4356&gt;=5000,"Medium Value","Low Value"))</f>
        <v/>
      </c>
      <c r="Z4356">
        <f>IF(R4356&lt;=3,"Fast",IF(R4356&lt;=5,"On Time","Delayed"))</f>
        <v/>
      </c>
    </row>
    <row r="4357">
      <c r="A4357">
        <f>Raw_Data!A4357</f>
        <v/>
      </c>
      <c r="B4357" s="11">
        <f>Raw_Data!B4357</f>
        <v/>
      </c>
      <c r="C4357">
        <f>Raw_Data!C4357</f>
        <v/>
      </c>
      <c r="D4357">
        <f>Raw_Data!D4357</f>
        <v/>
      </c>
      <c r="E4357">
        <f>Raw_Data!E4357</f>
        <v/>
      </c>
      <c r="F4357">
        <f>Raw_Data!F4357</f>
        <v/>
      </c>
      <c r="G4357">
        <f>Raw_Data!G4357</f>
        <v/>
      </c>
      <c r="H4357">
        <f>Raw_Data!H4357</f>
        <v/>
      </c>
      <c r="I4357">
        <f>Raw_Data!I4357</f>
        <v/>
      </c>
      <c r="J4357" s="12">
        <f>Raw_Data!J4357</f>
        <v/>
      </c>
      <c r="K4357" s="13">
        <f>Raw_Data!K4357</f>
        <v/>
      </c>
      <c r="L4357" s="12">
        <f>Raw_Data!L4357</f>
        <v/>
      </c>
      <c r="M4357" s="12">
        <f>Raw_Data!M4357</f>
        <v/>
      </c>
      <c r="N4357" s="12">
        <f>Raw_Data!N4357</f>
        <v/>
      </c>
      <c r="O4357">
        <f>Raw_Data!O4357</f>
        <v/>
      </c>
      <c r="P4357">
        <f>Raw_Data!P4357</f>
        <v/>
      </c>
      <c r="Q4357">
        <f>Raw_Data!Q4357</f>
        <v/>
      </c>
      <c r="R4357">
        <f>Raw_Data!R4357</f>
        <v/>
      </c>
      <c r="S4357">
        <f>Raw_Data!S4357</f>
        <v/>
      </c>
      <c r="T4357">
        <f>YEAR(B4357)</f>
        <v/>
      </c>
      <c r="U4357">
        <f>MONTH(B4357)</f>
        <v/>
      </c>
      <c r="V4357">
        <f>TEXT(B4357,"mmm")</f>
        <v/>
      </c>
      <c r="W4357" s="15">
        <f>IFERROR(N4357/L4357,0)</f>
        <v/>
      </c>
      <c r="X4357">
        <f>IF(K4357=0,"No Discount",IF(K4357&lt;=5%,"Low",IF(K4357&lt;=15%,"Medium","High")))</f>
        <v/>
      </c>
      <c r="Y4357">
        <f>IF(L4357&gt;=20000,"High Value",IF(L4357&gt;=5000,"Medium Value","Low Value"))</f>
        <v/>
      </c>
      <c r="Z4357">
        <f>IF(R4357&lt;=3,"Fast",IF(R4357&lt;=5,"On Time","Delayed"))</f>
        <v/>
      </c>
    </row>
    <row r="4358">
      <c r="A4358">
        <f>Raw_Data!A4358</f>
        <v/>
      </c>
      <c r="B4358" s="11">
        <f>Raw_Data!B4358</f>
        <v/>
      </c>
      <c r="C4358">
        <f>Raw_Data!C4358</f>
        <v/>
      </c>
      <c r="D4358">
        <f>Raw_Data!D4358</f>
        <v/>
      </c>
      <c r="E4358">
        <f>Raw_Data!E4358</f>
        <v/>
      </c>
      <c r="F4358">
        <f>Raw_Data!F4358</f>
        <v/>
      </c>
      <c r="G4358">
        <f>Raw_Data!G4358</f>
        <v/>
      </c>
      <c r="H4358">
        <f>Raw_Data!H4358</f>
        <v/>
      </c>
      <c r="I4358">
        <f>Raw_Data!I4358</f>
        <v/>
      </c>
      <c r="J4358" s="12">
        <f>Raw_Data!J4358</f>
        <v/>
      </c>
      <c r="K4358" s="13">
        <f>Raw_Data!K4358</f>
        <v/>
      </c>
      <c r="L4358" s="12">
        <f>Raw_Data!L4358</f>
        <v/>
      </c>
      <c r="M4358" s="12">
        <f>Raw_Data!M4358</f>
        <v/>
      </c>
      <c r="N4358" s="12">
        <f>Raw_Data!N4358</f>
        <v/>
      </c>
      <c r="O4358">
        <f>Raw_Data!O4358</f>
        <v/>
      </c>
      <c r="P4358">
        <f>Raw_Data!P4358</f>
        <v/>
      </c>
      <c r="Q4358">
        <f>Raw_Data!Q4358</f>
        <v/>
      </c>
      <c r="R4358">
        <f>Raw_Data!R4358</f>
        <v/>
      </c>
      <c r="S4358">
        <f>Raw_Data!S4358</f>
        <v/>
      </c>
      <c r="T4358">
        <f>YEAR(B4358)</f>
        <v/>
      </c>
      <c r="U4358">
        <f>MONTH(B4358)</f>
        <v/>
      </c>
      <c r="V4358">
        <f>TEXT(B4358,"mmm")</f>
        <v/>
      </c>
      <c r="W4358" s="15">
        <f>IFERROR(N4358/L4358,0)</f>
        <v/>
      </c>
      <c r="X4358">
        <f>IF(K4358=0,"No Discount",IF(K4358&lt;=5%,"Low",IF(K4358&lt;=15%,"Medium","High")))</f>
        <v/>
      </c>
      <c r="Y4358">
        <f>IF(L4358&gt;=20000,"High Value",IF(L4358&gt;=5000,"Medium Value","Low Value"))</f>
        <v/>
      </c>
      <c r="Z4358">
        <f>IF(R4358&lt;=3,"Fast",IF(R4358&lt;=5,"On Time","Delayed"))</f>
        <v/>
      </c>
    </row>
    <row r="4359">
      <c r="A4359">
        <f>Raw_Data!A4359</f>
        <v/>
      </c>
      <c r="B4359" s="11">
        <f>Raw_Data!B4359</f>
        <v/>
      </c>
      <c r="C4359">
        <f>Raw_Data!C4359</f>
        <v/>
      </c>
      <c r="D4359">
        <f>Raw_Data!D4359</f>
        <v/>
      </c>
      <c r="E4359">
        <f>Raw_Data!E4359</f>
        <v/>
      </c>
      <c r="F4359">
        <f>Raw_Data!F4359</f>
        <v/>
      </c>
      <c r="G4359">
        <f>Raw_Data!G4359</f>
        <v/>
      </c>
      <c r="H4359">
        <f>Raw_Data!H4359</f>
        <v/>
      </c>
      <c r="I4359">
        <f>Raw_Data!I4359</f>
        <v/>
      </c>
      <c r="J4359" s="12">
        <f>Raw_Data!J4359</f>
        <v/>
      </c>
      <c r="K4359" s="13">
        <f>Raw_Data!K4359</f>
        <v/>
      </c>
      <c r="L4359" s="12">
        <f>Raw_Data!L4359</f>
        <v/>
      </c>
      <c r="M4359" s="12">
        <f>Raw_Data!M4359</f>
        <v/>
      </c>
      <c r="N4359" s="12">
        <f>Raw_Data!N4359</f>
        <v/>
      </c>
      <c r="O4359">
        <f>Raw_Data!O4359</f>
        <v/>
      </c>
      <c r="P4359">
        <f>Raw_Data!P4359</f>
        <v/>
      </c>
      <c r="Q4359">
        <f>Raw_Data!Q4359</f>
        <v/>
      </c>
      <c r="R4359">
        <f>Raw_Data!R4359</f>
        <v/>
      </c>
      <c r="S4359">
        <f>Raw_Data!S4359</f>
        <v/>
      </c>
      <c r="T4359">
        <f>YEAR(B4359)</f>
        <v/>
      </c>
      <c r="U4359">
        <f>MONTH(B4359)</f>
        <v/>
      </c>
      <c r="V4359">
        <f>TEXT(B4359,"mmm")</f>
        <v/>
      </c>
      <c r="W4359" s="15">
        <f>IFERROR(N4359/L4359,0)</f>
        <v/>
      </c>
      <c r="X4359">
        <f>IF(K4359=0,"No Discount",IF(K4359&lt;=5%,"Low",IF(K4359&lt;=15%,"Medium","High")))</f>
        <v/>
      </c>
      <c r="Y4359">
        <f>IF(L4359&gt;=20000,"High Value",IF(L4359&gt;=5000,"Medium Value","Low Value"))</f>
        <v/>
      </c>
      <c r="Z4359">
        <f>IF(R4359&lt;=3,"Fast",IF(R4359&lt;=5,"On Time","Delayed"))</f>
        <v/>
      </c>
    </row>
    <row r="4360">
      <c r="A4360">
        <f>Raw_Data!A4360</f>
        <v/>
      </c>
      <c r="B4360" s="11">
        <f>Raw_Data!B4360</f>
        <v/>
      </c>
      <c r="C4360">
        <f>Raw_Data!C4360</f>
        <v/>
      </c>
      <c r="D4360">
        <f>Raw_Data!D4360</f>
        <v/>
      </c>
      <c r="E4360">
        <f>Raw_Data!E4360</f>
        <v/>
      </c>
      <c r="F4360">
        <f>Raw_Data!F4360</f>
        <v/>
      </c>
      <c r="G4360">
        <f>Raw_Data!G4360</f>
        <v/>
      </c>
      <c r="H4360">
        <f>Raw_Data!H4360</f>
        <v/>
      </c>
      <c r="I4360">
        <f>Raw_Data!I4360</f>
        <v/>
      </c>
      <c r="J4360" s="12">
        <f>Raw_Data!J4360</f>
        <v/>
      </c>
      <c r="K4360" s="13">
        <f>Raw_Data!K4360</f>
        <v/>
      </c>
      <c r="L4360" s="12">
        <f>Raw_Data!L4360</f>
        <v/>
      </c>
      <c r="M4360" s="12">
        <f>Raw_Data!M4360</f>
        <v/>
      </c>
      <c r="N4360" s="12">
        <f>Raw_Data!N4360</f>
        <v/>
      </c>
      <c r="O4360">
        <f>Raw_Data!O4360</f>
        <v/>
      </c>
      <c r="P4360">
        <f>Raw_Data!P4360</f>
        <v/>
      </c>
      <c r="Q4360">
        <f>Raw_Data!Q4360</f>
        <v/>
      </c>
      <c r="R4360">
        <f>Raw_Data!R4360</f>
        <v/>
      </c>
      <c r="S4360">
        <f>Raw_Data!S4360</f>
        <v/>
      </c>
      <c r="T4360">
        <f>YEAR(B4360)</f>
        <v/>
      </c>
      <c r="U4360">
        <f>MONTH(B4360)</f>
        <v/>
      </c>
      <c r="V4360">
        <f>TEXT(B4360,"mmm")</f>
        <v/>
      </c>
      <c r="W4360" s="15">
        <f>IFERROR(N4360/L4360,0)</f>
        <v/>
      </c>
      <c r="X4360">
        <f>IF(K4360=0,"No Discount",IF(K4360&lt;=5%,"Low",IF(K4360&lt;=15%,"Medium","High")))</f>
        <v/>
      </c>
      <c r="Y4360">
        <f>IF(L4360&gt;=20000,"High Value",IF(L4360&gt;=5000,"Medium Value","Low Value"))</f>
        <v/>
      </c>
      <c r="Z4360">
        <f>IF(R4360&lt;=3,"Fast",IF(R4360&lt;=5,"On Time","Delayed"))</f>
        <v/>
      </c>
    </row>
    <row r="4361">
      <c r="A4361">
        <f>Raw_Data!A4361</f>
        <v/>
      </c>
      <c r="B4361" s="11">
        <f>Raw_Data!B4361</f>
        <v/>
      </c>
      <c r="C4361">
        <f>Raw_Data!C4361</f>
        <v/>
      </c>
      <c r="D4361">
        <f>Raw_Data!D4361</f>
        <v/>
      </c>
      <c r="E4361">
        <f>Raw_Data!E4361</f>
        <v/>
      </c>
      <c r="F4361">
        <f>Raw_Data!F4361</f>
        <v/>
      </c>
      <c r="G4361">
        <f>Raw_Data!G4361</f>
        <v/>
      </c>
      <c r="H4361">
        <f>Raw_Data!H4361</f>
        <v/>
      </c>
      <c r="I4361">
        <f>Raw_Data!I4361</f>
        <v/>
      </c>
      <c r="J4361" s="12">
        <f>Raw_Data!J4361</f>
        <v/>
      </c>
      <c r="K4361" s="13">
        <f>Raw_Data!K4361</f>
        <v/>
      </c>
      <c r="L4361" s="12">
        <f>Raw_Data!L4361</f>
        <v/>
      </c>
      <c r="M4361" s="12">
        <f>Raw_Data!M4361</f>
        <v/>
      </c>
      <c r="N4361" s="12">
        <f>Raw_Data!N4361</f>
        <v/>
      </c>
      <c r="O4361">
        <f>Raw_Data!O4361</f>
        <v/>
      </c>
      <c r="P4361">
        <f>Raw_Data!P4361</f>
        <v/>
      </c>
      <c r="Q4361">
        <f>Raw_Data!Q4361</f>
        <v/>
      </c>
      <c r="R4361">
        <f>Raw_Data!R4361</f>
        <v/>
      </c>
      <c r="S4361">
        <f>Raw_Data!S4361</f>
        <v/>
      </c>
      <c r="T4361">
        <f>YEAR(B4361)</f>
        <v/>
      </c>
      <c r="U4361">
        <f>MONTH(B4361)</f>
        <v/>
      </c>
      <c r="V4361">
        <f>TEXT(B4361,"mmm")</f>
        <v/>
      </c>
      <c r="W4361" s="15">
        <f>IFERROR(N4361/L4361,0)</f>
        <v/>
      </c>
      <c r="X4361">
        <f>IF(K4361=0,"No Discount",IF(K4361&lt;=5%,"Low",IF(K4361&lt;=15%,"Medium","High")))</f>
        <v/>
      </c>
      <c r="Y4361">
        <f>IF(L4361&gt;=20000,"High Value",IF(L4361&gt;=5000,"Medium Value","Low Value"))</f>
        <v/>
      </c>
      <c r="Z4361">
        <f>IF(R4361&lt;=3,"Fast",IF(R4361&lt;=5,"On Time","Delayed"))</f>
        <v/>
      </c>
    </row>
    <row r="4362">
      <c r="A4362">
        <f>Raw_Data!A4362</f>
        <v/>
      </c>
      <c r="B4362" s="11">
        <f>Raw_Data!B4362</f>
        <v/>
      </c>
      <c r="C4362">
        <f>Raw_Data!C4362</f>
        <v/>
      </c>
      <c r="D4362">
        <f>Raw_Data!D4362</f>
        <v/>
      </c>
      <c r="E4362">
        <f>Raw_Data!E4362</f>
        <v/>
      </c>
      <c r="F4362">
        <f>Raw_Data!F4362</f>
        <v/>
      </c>
      <c r="G4362">
        <f>Raw_Data!G4362</f>
        <v/>
      </c>
      <c r="H4362">
        <f>Raw_Data!H4362</f>
        <v/>
      </c>
      <c r="I4362">
        <f>Raw_Data!I4362</f>
        <v/>
      </c>
      <c r="J4362" s="12">
        <f>Raw_Data!J4362</f>
        <v/>
      </c>
      <c r="K4362" s="13">
        <f>Raw_Data!K4362</f>
        <v/>
      </c>
      <c r="L4362" s="12">
        <f>Raw_Data!L4362</f>
        <v/>
      </c>
      <c r="M4362" s="12">
        <f>Raw_Data!M4362</f>
        <v/>
      </c>
      <c r="N4362" s="12">
        <f>Raw_Data!N4362</f>
        <v/>
      </c>
      <c r="O4362">
        <f>Raw_Data!O4362</f>
        <v/>
      </c>
      <c r="P4362">
        <f>Raw_Data!P4362</f>
        <v/>
      </c>
      <c r="Q4362">
        <f>Raw_Data!Q4362</f>
        <v/>
      </c>
      <c r="R4362">
        <f>Raw_Data!R4362</f>
        <v/>
      </c>
      <c r="S4362">
        <f>Raw_Data!S4362</f>
        <v/>
      </c>
      <c r="T4362">
        <f>YEAR(B4362)</f>
        <v/>
      </c>
      <c r="U4362">
        <f>MONTH(B4362)</f>
        <v/>
      </c>
      <c r="V4362">
        <f>TEXT(B4362,"mmm")</f>
        <v/>
      </c>
      <c r="W4362" s="15">
        <f>IFERROR(N4362/L4362,0)</f>
        <v/>
      </c>
      <c r="X4362">
        <f>IF(K4362=0,"No Discount",IF(K4362&lt;=5%,"Low",IF(K4362&lt;=15%,"Medium","High")))</f>
        <v/>
      </c>
      <c r="Y4362">
        <f>IF(L4362&gt;=20000,"High Value",IF(L4362&gt;=5000,"Medium Value","Low Value"))</f>
        <v/>
      </c>
      <c r="Z4362">
        <f>IF(R4362&lt;=3,"Fast",IF(R4362&lt;=5,"On Time","Delayed"))</f>
        <v/>
      </c>
    </row>
    <row r="4363">
      <c r="A4363">
        <f>Raw_Data!A4363</f>
        <v/>
      </c>
      <c r="B4363" s="11">
        <f>Raw_Data!B4363</f>
        <v/>
      </c>
      <c r="C4363">
        <f>Raw_Data!C4363</f>
        <v/>
      </c>
      <c r="D4363">
        <f>Raw_Data!D4363</f>
        <v/>
      </c>
      <c r="E4363">
        <f>Raw_Data!E4363</f>
        <v/>
      </c>
      <c r="F4363">
        <f>Raw_Data!F4363</f>
        <v/>
      </c>
      <c r="G4363">
        <f>Raw_Data!G4363</f>
        <v/>
      </c>
      <c r="H4363">
        <f>Raw_Data!H4363</f>
        <v/>
      </c>
      <c r="I4363">
        <f>Raw_Data!I4363</f>
        <v/>
      </c>
      <c r="J4363" s="12">
        <f>Raw_Data!J4363</f>
        <v/>
      </c>
      <c r="K4363" s="13">
        <f>Raw_Data!K4363</f>
        <v/>
      </c>
      <c r="L4363" s="12">
        <f>Raw_Data!L4363</f>
        <v/>
      </c>
      <c r="M4363" s="12">
        <f>Raw_Data!M4363</f>
        <v/>
      </c>
      <c r="N4363" s="12">
        <f>Raw_Data!N4363</f>
        <v/>
      </c>
      <c r="O4363">
        <f>Raw_Data!O4363</f>
        <v/>
      </c>
      <c r="P4363">
        <f>Raw_Data!P4363</f>
        <v/>
      </c>
      <c r="Q4363">
        <f>Raw_Data!Q4363</f>
        <v/>
      </c>
      <c r="R4363">
        <f>Raw_Data!R4363</f>
        <v/>
      </c>
      <c r="S4363">
        <f>Raw_Data!S4363</f>
        <v/>
      </c>
      <c r="T4363">
        <f>YEAR(B4363)</f>
        <v/>
      </c>
      <c r="U4363">
        <f>MONTH(B4363)</f>
        <v/>
      </c>
      <c r="V4363">
        <f>TEXT(B4363,"mmm")</f>
        <v/>
      </c>
      <c r="W4363" s="15">
        <f>IFERROR(N4363/L4363,0)</f>
        <v/>
      </c>
      <c r="X4363">
        <f>IF(K4363=0,"No Discount",IF(K4363&lt;=5%,"Low",IF(K4363&lt;=15%,"Medium","High")))</f>
        <v/>
      </c>
      <c r="Y4363">
        <f>IF(L4363&gt;=20000,"High Value",IF(L4363&gt;=5000,"Medium Value","Low Value"))</f>
        <v/>
      </c>
      <c r="Z4363">
        <f>IF(R4363&lt;=3,"Fast",IF(R4363&lt;=5,"On Time","Delayed"))</f>
        <v/>
      </c>
    </row>
    <row r="4364">
      <c r="A4364">
        <f>Raw_Data!A4364</f>
        <v/>
      </c>
      <c r="B4364" s="11">
        <f>Raw_Data!B4364</f>
        <v/>
      </c>
      <c r="C4364">
        <f>Raw_Data!C4364</f>
        <v/>
      </c>
      <c r="D4364">
        <f>Raw_Data!D4364</f>
        <v/>
      </c>
      <c r="E4364">
        <f>Raw_Data!E4364</f>
        <v/>
      </c>
      <c r="F4364">
        <f>Raw_Data!F4364</f>
        <v/>
      </c>
      <c r="G4364">
        <f>Raw_Data!G4364</f>
        <v/>
      </c>
      <c r="H4364">
        <f>Raw_Data!H4364</f>
        <v/>
      </c>
      <c r="I4364">
        <f>Raw_Data!I4364</f>
        <v/>
      </c>
      <c r="J4364" s="12">
        <f>Raw_Data!J4364</f>
        <v/>
      </c>
      <c r="K4364" s="13">
        <f>Raw_Data!K4364</f>
        <v/>
      </c>
      <c r="L4364" s="12">
        <f>Raw_Data!L4364</f>
        <v/>
      </c>
      <c r="M4364" s="12">
        <f>Raw_Data!M4364</f>
        <v/>
      </c>
      <c r="N4364" s="12">
        <f>Raw_Data!N4364</f>
        <v/>
      </c>
      <c r="O4364">
        <f>Raw_Data!O4364</f>
        <v/>
      </c>
      <c r="P4364">
        <f>Raw_Data!P4364</f>
        <v/>
      </c>
      <c r="Q4364">
        <f>Raw_Data!Q4364</f>
        <v/>
      </c>
      <c r="R4364">
        <f>Raw_Data!R4364</f>
        <v/>
      </c>
      <c r="S4364">
        <f>Raw_Data!S4364</f>
        <v/>
      </c>
      <c r="T4364">
        <f>YEAR(B4364)</f>
        <v/>
      </c>
      <c r="U4364">
        <f>MONTH(B4364)</f>
        <v/>
      </c>
      <c r="V4364">
        <f>TEXT(B4364,"mmm")</f>
        <v/>
      </c>
      <c r="W4364" s="15">
        <f>IFERROR(N4364/L4364,0)</f>
        <v/>
      </c>
      <c r="X4364">
        <f>IF(K4364=0,"No Discount",IF(K4364&lt;=5%,"Low",IF(K4364&lt;=15%,"Medium","High")))</f>
        <v/>
      </c>
      <c r="Y4364">
        <f>IF(L4364&gt;=20000,"High Value",IF(L4364&gt;=5000,"Medium Value","Low Value"))</f>
        <v/>
      </c>
      <c r="Z4364">
        <f>IF(R4364&lt;=3,"Fast",IF(R4364&lt;=5,"On Time","Delayed"))</f>
        <v/>
      </c>
    </row>
    <row r="4365">
      <c r="A4365">
        <f>Raw_Data!A4365</f>
        <v/>
      </c>
      <c r="B4365" s="11">
        <f>Raw_Data!B4365</f>
        <v/>
      </c>
      <c r="C4365">
        <f>Raw_Data!C4365</f>
        <v/>
      </c>
      <c r="D4365">
        <f>Raw_Data!D4365</f>
        <v/>
      </c>
      <c r="E4365">
        <f>Raw_Data!E4365</f>
        <v/>
      </c>
      <c r="F4365">
        <f>Raw_Data!F4365</f>
        <v/>
      </c>
      <c r="G4365">
        <f>Raw_Data!G4365</f>
        <v/>
      </c>
      <c r="H4365">
        <f>Raw_Data!H4365</f>
        <v/>
      </c>
      <c r="I4365">
        <f>Raw_Data!I4365</f>
        <v/>
      </c>
      <c r="J4365" s="12">
        <f>Raw_Data!J4365</f>
        <v/>
      </c>
      <c r="K4365" s="13">
        <f>Raw_Data!K4365</f>
        <v/>
      </c>
      <c r="L4365" s="12">
        <f>Raw_Data!L4365</f>
        <v/>
      </c>
      <c r="M4365" s="12">
        <f>Raw_Data!M4365</f>
        <v/>
      </c>
      <c r="N4365" s="12">
        <f>Raw_Data!N4365</f>
        <v/>
      </c>
      <c r="O4365">
        <f>Raw_Data!O4365</f>
        <v/>
      </c>
      <c r="P4365">
        <f>Raw_Data!P4365</f>
        <v/>
      </c>
      <c r="Q4365">
        <f>Raw_Data!Q4365</f>
        <v/>
      </c>
      <c r="R4365">
        <f>Raw_Data!R4365</f>
        <v/>
      </c>
      <c r="S4365">
        <f>Raw_Data!S4365</f>
        <v/>
      </c>
      <c r="T4365">
        <f>YEAR(B4365)</f>
        <v/>
      </c>
      <c r="U4365">
        <f>MONTH(B4365)</f>
        <v/>
      </c>
      <c r="V4365">
        <f>TEXT(B4365,"mmm")</f>
        <v/>
      </c>
      <c r="W4365" s="15">
        <f>IFERROR(N4365/L4365,0)</f>
        <v/>
      </c>
      <c r="X4365">
        <f>IF(K4365=0,"No Discount",IF(K4365&lt;=5%,"Low",IF(K4365&lt;=15%,"Medium","High")))</f>
        <v/>
      </c>
      <c r="Y4365">
        <f>IF(L4365&gt;=20000,"High Value",IF(L4365&gt;=5000,"Medium Value","Low Value"))</f>
        <v/>
      </c>
      <c r="Z4365">
        <f>IF(R4365&lt;=3,"Fast",IF(R4365&lt;=5,"On Time","Delayed"))</f>
        <v/>
      </c>
    </row>
    <row r="4366">
      <c r="A4366">
        <f>Raw_Data!A4366</f>
        <v/>
      </c>
      <c r="B4366" s="11">
        <f>Raw_Data!B4366</f>
        <v/>
      </c>
      <c r="C4366">
        <f>Raw_Data!C4366</f>
        <v/>
      </c>
      <c r="D4366">
        <f>Raw_Data!D4366</f>
        <v/>
      </c>
      <c r="E4366">
        <f>Raw_Data!E4366</f>
        <v/>
      </c>
      <c r="F4366">
        <f>Raw_Data!F4366</f>
        <v/>
      </c>
      <c r="G4366">
        <f>Raw_Data!G4366</f>
        <v/>
      </c>
      <c r="H4366">
        <f>Raw_Data!H4366</f>
        <v/>
      </c>
      <c r="I4366">
        <f>Raw_Data!I4366</f>
        <v/>
      </c>
      <c r="J4366" s="12">
        <f>Raw_Data!J4366</f>
        <v/>
      </c>
      <c r="K4366" s="13">
        <f>Raw_Data!K4366</f>
        <v/>
      </c>
      <c r="L4366" s="12">
        <f>Raw_Data!L4366</f>
        <v/>
      </c>
      <c r="M4366" s="12">
        <f>Raw_Data!M4366</f>
        <v/>
      </c>
      <c r="N4366" s="12">
        <f>Raw_Data!N4366</f>
        <v/>
      </c>
      <c r="O4366">
        <f>Raw_Data!O4366</f>
        <v/>
      </c>
      <c r="P4366">
        <f>Raw_Data!P4366</f>
        <v/>
      </c>
      <c r="Q4366">
        <f>Raw_Data!Q4366</f>
        <v/>
      </c>
      <c r="R4366">
        <f>Raw_Data!R4366</f>
        <v/>
      </c>
      <c r="S4366">
        <f>Raw_Data!S4366</f>
        <v/>
      </c>
      <c r="T4366">
        <f>YEAR(B4366)</f>
        <v/>
      </c>
      <c r="U4366">
        <f>MONTH(B4366)</f>
        <v/>
      </c>
      <c r="V4366">
        <f>TEXT(B4366,"mmm")</f>
        <v/>
      </c>
      <c r="W4366" s="15">
        <f>IFERROR(N4366/L4366,0)</f>
        <v/>
      </c>
      <c r="X4366">
        <f>IF(K4366=0,"No Discount",IF(K4366&lt;=5%,"Low",IF(K4366&lt;=15%,"Medium","High")))</f>
        <v/>
      </c>
      <c r="Y4366">
        <f>IF(L4366&gt;=20000,"High Value",IF(L4366&gt;=5000,"Medium Value","Low Value"))</f>
        <v/>
      </c>
      <c r="Z4366">
        <f>IF(R4366&lt;=3,"Fast",IF(R4366&lt;=5,"On Time","Delayed"))</f>
        <v/>
      </c>
    </row>
    <row r="4367">
      <c r="A4367">
        <f>Raw_Data!A4367</f>
        <v/>
      </c>
      <c r="B4367" s="11">
        <f>Raw_Data!B4367</f>
        <v/>
      </c>
      <c r="C4367">
        <f>Raw_Data!C4367</f>
        <v/>
      </c>
      <c r="D4367">
        <f>Raw_Data!D4367</f>
        <v/>
      </c>
      <c r="E4367">
        <f>Raw_Data!E4367</f>
        <v/>
      </c>
      <c r="F4367">
        <f>Raw_Data!F4367</f>
        <v/>
      </c>
      <c r="G4367">
        <f>Raw_Data!G4367</f>
        <v/>
      </c>
      <c r="H4367">
        <f>Raw_Data!H4367</f>
        <v/>
      </c>
      <c r="I4367">
        <f>Raw_Data!I4367</f>
        <v/>
      </c>
      <c r="J4367" s="12">
        <f>Raw_Data!J4367</f>
        <v/>
      </c>
      <c r="K4367" s="13">
        <f>Raw_Data!K4367</f>
        <v/>
      </c>
      <c r="L4367" s="12">
        <f>Raw_Data!L4367</f>
        <v/>
      </c>
      <c r="M4367" s="12">
        <f>Raw_Data!M4367</f>
        <v/>
      </c>
      <c r="N4367" s="12">
        <f>Raw_Data!N4367</f>
        <v/>
      </c>
      <c r="O4367">
        <f>Raw_Data!O4367</f>
        <v/>
      </c>
      <c r="P4367">
        <f>Raw_Data!P4367</f>
        <v/>
      </c>
      <c r="Q4367">
        <f>Raw_Data!Q4367</f>
        <v/>
      </c>
      <c r="R4367">
        <f>Raw_Data!R4367</f>
        <v/>
      </c>
      <c r="S4367">
        <f>Raw_Data!S4367</f>
        <v/>
      </c>
      <c r="T4367">
        <f>YEAR(B4367)</f>
        <v/>
      </c>
      <c r="U4367">
        <f>MONTH(B4367)</f>
        <v/>
      </c>
      <c r="V4367">
        <f>TEXT(B4367,"mmm")</f>
        <v/>
      </c>
      <c r="W4367" s="15">
        <f>IFERROR(N4367/L4367,0)</f>
        <v/>
      </c>
      <c r="X4367">
        <f>IF(K4367=0,"No Discount",IF(K4367&lt;=5%,"Low",IF(K4367&lt;=15%,"Medium","High")))</f>
        <v/>
      </c>
      <c r="Y4367">
        <f>IF(L4367&gt;=20000,"High Value",IF(L4367&gt;=5000,"Medium Value","Low Value"))</f>
        <v/>
      </c>
      <c r="Z4367">
        <f>IF(R4367&lt;=3,"Fast",IF(R4367&lt;=5,"On Time","Delayed"))</f>
        <v/>
      </c>
    </row>
    <row r="4368">
      <c r="A4368">
        <f>Raw_Data!A4368</f>
        <v/>
      </c>
      <c r="B4368" s="11">
        <f>Raw_Data!B4368</f>
        <v/>
      </c>
      <c r="C4368">
        <f>Raw_Data!C4368</f>
        <v/>
      </c>
      <c r="D4368">
        <f>Raw_Data!D4368</f>
        <v/>
      </c>
      <c r="E4368">
        <f>Raw_Data!E4368</f>
        <v/>
      </c>
      <c r="F4368">
        <f>Raw_Data!F4368</f>
        <v/>
      </c>
      <c r="G4368">
        <f>Raw_Data!G4368</f>
        <v/>
      </c>
      <c r="H4368">
        <f>Raw_Data!H4368</f>
        <v/>
      </c>
      <c r="I4368">
        <f>Raw_Data!I4368</f>
        <v/>
      </c>
      <c r="J4368" s="12">
        <f>Raw_Data!J4368</f>
        <v/>
      </c>
      <c r="K4368" s="13">
        <f>Raw_Data!K4368</f>
        <v/>
      </c>
      <c r="L4368" s="12">
        <f>Raw_Data!L4368</f>
        <v/>
      </c>
      <c r="M4368" s="12">
        <f>Raw_Data!M4368</f>
        <v/>
      </c>
      <c r="N4368" s="12">
        <f>Raw_Data!N4368</f>
        <v/>
      </c>
      <c r="O4368">
        <f>Raw_Data!O4368</f>
        <v/>
      </c>
      <c r="P4368">
        <f>Raw_Data!P4368</f>
        <v/>
      </c>
      <c r="Q4368">
        <f>Raw_Data!Q4368</f>
        <v/>
      </c>
      <c r="R4368">
        <f>Raw_Data!R4368</f>
        <v/>
      </c>
      <c r="S4368">
        <f>Raw_Data!S4368</f>
        <v/>
      </c>
      <c r="T4368">
        <f>YEAR(B4368)</f>
        <v/>
      </c>
      <c r="U4368">
        <f>MONTH(B4368)</f>
        <v/>
      </c>
      <c r="V4368">
        <f>TEXT(B4368,"mmm")</f>
        <v/>
      </c>
      <c r="W4368" s="15">
        <f>IFERROR(N4368/L4368,0)</f>
        <v/>
      </c>
      <c r="X4368">
        <f>IF(K4368=0,"No Discount",IF(K4368&lt;=5%,"Low",IF(K4368&lt;=15%,"Medium","High")))</f>
        <v/>
      </c>
      <c r="Y4368">
        <f>IF(L4368&gt;=20000,"High Value",IF(L4368&gt;=5000,"Medium Value","Low Value"))</f>
        <v/>
      </c>
      <c r="Z4368">
        <f>IF(R4368&lt;=3,"Fast",IF(R4368&lt;=5,"On Time","Delayed"))</f>
        <v/>
      </c>
    </row>
    <row r="4369">
      <c r="A4369">
        <f>Raw_Data!A4369</f>
        <v/>
      </c>
      <c r="B4369" s="11">
        <f>Raw_Data!B4369</f>
        <v/>
      </c>
      <c r="C4369">
        <f>Raw_Data!C4369</f>
        <v/>
      </c>
      <c r="D4369">
        <f>Raw_Data!D4369</f>
        <v/>
      </c>
      <c r="E4369">
        <f>Raw_Data!E4369</f>
        <v/>
      </c>
      <c r="F4369">
        <f>Raw_Data!F4369</f>
        <v/>
      </c>
      <c r="G4369">
        <f>Raw_Data!G4369</f>
        <v/>
      </c>
      <c r="H4369">
        <f>Raw_Data!H4369</f>
        <v/>
      </c>
      <c r="I4369">
        <f>Raw_Data!I4369</f>
        <v/>
      </c>
      <c r="J4369" s="12">
        <f>Raw_Data!J4369</f>
        <v/>
      </c>
      <c r="K4369" s="13">
        <f>Raw_Data!K4369</f>
        <v/>
      </c>
      <c r="L4369" s="12">
        <f>Raw_Data!L4369</f>
        <v/>
      </c>
      <c r="M4369" s="12">
        <f>Raw_Data!M4369</f>
        <v/>
      </c>
      <c r="N4369" s="12">
        <f>Raw_Data!N4369</f>
        <v/>
      </c>
      <c r="O4369">
        <f>Raw_Data!O4369</f>
        <v/>
      </c>
      <c r="P4369">
        <f>Raw_Data!P4369</f>
        <v/>
      </c>
      <c r="Q4369">
        <f>Raw_Data!Q4369</f>
        <v/>
      </c>
      <c r="R4369">
        <f>Raw_Data!R4369</f>
        <v/>
      </c>
      <c r="S4369">
        <f>Raw_Data!S4369</f>
        <v/>
      </c>
      <c r="T4369">
        <f>YEAR(B4369)</f>
        <v/>
      </c>
      <c r="U4369">
        <f>MONTH(B4369)</f>
        <v/>
      </c>
      <c r="V4369">
        <f>TEXT(B4369,"mmm")</f>
        <v/>
      </c>
      <c r="W4369" s="15">
        <f>IFERROR(N4369/L4369,0)</f>
        <v/>
      </c>
      <c r="X4369">
        <f>IF(K4369=0,"No Discount",IF(K4369&lt;=5%,"Low",IF(K4369&lt;=15%,"Medium","High")))</f>
        <v/>
      </c>
      <c r="Y4369">
        <f>IF(L4369&gt;=20000,"High Value",IF(L4369&gt;=5000,"Medium Value","Low Value"))</f>
        <v/>
      </c>
      <c r="Z4369">
        <f>IF(R4369&lt;=3,"Fast",IF(R4369&lt;=5,"On Time","Delayed"))</f>
        <v/>
      </c>
    </row>
    <row r="4370">
      <c r="A4370">
        <f>Raw_Data!A4370</f>
        <v/>
      </c>
      <c r="B4370" s="11">
        <f>Raw_Data!B4370</f>
        <v/>
      </c>
      <c r="C4370">
        <f>Raw_Data!C4370</f>
        <v/>
      </c>
      <c r="D4370">
        <f>Raw_Data!D4370</f>
        <v/>
      </c>
      <c r="E4370">
        <f>Raw_Data!E4370</f>
        <v/>
      </c>
      <c r="F4370">
        <f>Raw_Data!F4370</f>
        <v/>
      </c>
      <c r="G4370">
        <f>Raw_Data!G4370</f>
        <v/>
      </c>
      <c r="H4370">
        <f>Raw_Data!H4370</f>
        <v/>
      </c>
      <c r="I4370">
        <f>Raw_Data!I4370</f>
        <v/>
      </c>
      <c r="J4370" s="12">
        <f>Raw_Data!J4370</f>
        <v/>
      </c>
      <c r="K4370" s="13">
        <f>Raw_Data!K4370</f>
        <v/>
      </c>
      <c r="L4370" s="12">
        <f>Raw_Data!L4370</f>
        <v/>
      </c>
      <c r="M4370" s="12">
        <f>Raw_Data!M4370</f>
        <v/>
      </c>
      <c r="N4370" s="12">
        <f>Raw_Data!N4370</f>
        <v/>
      </c>
      <c r="O4370">
        <f>Raw_Data!O4370</f>
        <v/>
      </c>
      <c r="P4370">
        <f>Raw_Data!P4370</f>
        <v/>
      </c>
      <c r="Q4370">
        <f>Raw_Data!Q4370</f>
        <v/>
      </c>
      <c r="R4370">
        <f>Raw_Data!R4370</f>
        <v/>
      </c>
      <c r="S4370">
        <f>Raw_Data!S4370</f>
        <v/>
      </c>
      <c r="T4370">
        <f>YEAR(B4370)</f>
        <v/>
      </c>
      <c r="U4370">
        <f>MONTH(B4370)</f>
        <v/>
      </c>
      <c r="V4370">
        <f>TEXT(B4370,"mmm")</f>
        <v/>
      </c>
      <c r="W4370" s="15">
        <f>IFERROR(N4370/L4370,0)</f>
        <v/>
      </c>
      <c r="X4370">
        <f>IF(K4370=0,"No Discount",IF(K4370&lt;=5%,"Low",IF(K4370&lt;=15%,"Medium","High")))</f>
        <v/>
      </c>
      <c r="Y4370">
        <f>IF(L4370&gt;=20000,"High Value",IF(L4370&gt;=5000,"Medium Value","Low Value"))</f>
        <v/>
      </c>
      <c r="Z4370">
        <f>IF(R4370&lt;=3,"Fast",IF(R4370&lt;=5,"On Time","Delayed"))</f>
        <v/>
      </c>
    </row>
    <row r="4371">
      <c r="A4371">
        <f>Raw_Data!A4371</f>
        <v/>
      </c>
      <c r="B4371" s="11">
        <f>Raw_Data!B4371</f>
        <v/>
      </c>
      <c r="C4371">
        <f>Raw_Data!C4371</f>
        <v/>
      </c>
      <c r="D4371">
        <f>Raw_Data!D4371</f>
        <v/>
      </c>
      <c r="E4371">
        <f>Raw_Data!E4371</f>
        <v/>
      </c>
      <c r="F4371">
        <f>Raw_Data!F4371</f>
        <v/>
      </c>
      <c r="G4371">
        <f>Raw_Data!G4371</f>
        <v/>
      </c>
      <c r="H4371">
        <f>Raw_Data!H4371</f>
        <v/>
      </c>
      <c r="I4371">
        <f>Raw_Data!I4371</f>
        <v/>
      </c>
      <c r="J4371" s="12">
        <f>Raw_Data!J4371</f>
        <v/>
      </c>
      <c r="K4371" s="13">
        <f>Raw_Data!K4371</f>
        <v/>
      </c>
      <c r="L4371" s="12">
        <f>Raw_Data!L4371</f>
        <v/>
      </c>
      <c r="M4371" s="12">
        <f>Raw_Data!M4371</f>
        <v/>
      </c>
      <c r="N4371" s="12">
        <f>Raw_Data!N4371</f>
        <v/>
      </c>
      <c r="O4371">
        <f>Raw_Data!O4371</f>
        <v/>
      </c>
      <c r="P4371">
        <f>Raw_Data!P4371</f>
        <v/>
      </c>
      <c r="Q4371">
        <f>Raw_Data!Q4371</f>
        <v/>
      </c>
      <c r="R4371">
        <f>Raw_Data!R4371</f>
        <v/>
      </c>
      <c r="S4371">
        <f>Raw_Data!S4371</f>
        <v/>
      </c>
      <c r="T4371">
        <f>YEAR(B4371)</f>
        <v/>
      </c>
      <c r="U4371">
        <f>MONTH(B4371)</f>
        <v/>
      </c>
      <c r="V4371">
        <f>TEXT(B4371,"mmm")</f>
        <v/>
      </c>
      <c r="W4371" s="15">
        <f>IFERROR(N4371/L4371,0)</f>
        <v/>
      </c>
      <c r="X4371">
        <f>IF(K4371=0,"No Discount",IF(K4371&lt;=5%,"Low",IF(K4371&lt;=15%,"Medium","High")))</f>
        <v/>
      </c>
      <c r="Y4371">
        <f>IF(L4371&gt;=20000,"High Value",IF(L4371&gt;=5000,"Medium Value","Low Value"))</f>
        <v/>
      </c>
      <c r="Z4371">
        <f>IF(R4371&lt;=3,"Fast",IF(R4371&lt;=5,"On Time","Delayed"))</f>
        <v/>
      </c>
    </row>
    <row r="4372">
      <c r="A4372">
        <f>Raw_Data!A4372</f>
        <v/>
      </c>
      <c r="B4372" s="11">
        <f>Raw_Data!B4372</f>
        <v/>
      </c>
      <c r="C4372">
        <f>Raw_Data!C4372</f>
        <v/>
      </c>
      <c r="D4372">
        <f>Raw_Data!D4372</f>
        <v/>
      </c>
      <c r="E4372">
        <f>Raw_Data!E4372</f>
        <v/>
      </c>
      <c r="F4372">
        <f>Raw_Data!F4372</f>
        <v/>
      </c>
      <c r="G4372">
        <f>Raw_Data!G4372</f>
        <v/>
      </c>
      <c r="H4372">
        <f>Raw_Data!H4372</f>
        <v/>
      </c>
      <c r="I4372">
        <f>Raw_Data!I4372</f>
        <v/>
      </c>
      <c r="J4372" s="12">
        <f>Raw_Data!J4372</f>
        <v/>
      </c>
      <c r="K4372" s="13">
        <f>Raw_Data!K4372</f>
        <v/>
      </c>
      <c r="L4372" s="12">
        <f>Raw_Data!L4372</f>
        <v/>
      </c>
      <c r="M4372" s="12">
        <f>Raw_Data!M4372</f>
        <v/>
      </c>
      <c r="N4372" s="12">
        <f>Raw_Data!N4372</f>
        <v/>
      </c>
      <c r="O4372">
        <f>Raw_Data!O4372</f>
        <v/>
      </c>
      <c r="P4372">
        <f>Raw_Data!P4372</f>
        <v/>
      </c>
      <c r="Q4372">
        <f>Raw_Data!Q4372</f>
        <v/>
      </c>
      <c r="R4372">
        <f>Raw_Data!R4372</f>
        <v/>
      </c>
      <c r="S4372">
        <f>Raw_Data!S4372</f>
        <v/>
      </c>
      <c r="T4372">
        <f>YEAR(B4372)</f>
        <v/>
      </c>
      <c r="U4372">
        <f>MONTH(B4372)</f>
        <v/>
      </c>
      <c r="V4372">
        <f>TEXT(B4372,"mmm")</f>
        <v/>
      </c>
      <c r="W4372" s="15">
        <f>IFERROR(N4372/L4372,0)</f>
        <v/>
      </c>
      <c r="X4372">
        <f>IF(K4372=0,"No Discount",IF(K4372&lt;=5%,"Low",IF(K4372&lt;=15%,"Medium","High")))</f>
        <v/>
      </c>
      <c r="Y4372">
        <f>IF(L4372&gt;=20000,"High Value",IF(L4372&gt;=5000,"Medium Value","Low Value"))</f>
        <v/>
      </c>
      <c r="Z4372">
        <f>IF(R4372&lt;=3,"Fast",IF(R4372&lt;=5,"On Time","Delayed"))</f>
        <v/>
      </c>
    </row>
    <row r="4373">
      <c r="A4373">
        <f>Raw_Data!A4373</f>
        <v/>
      </c>
      <c r="B4373" s="11">
        <f>Raw_Data!B4373</f>
        <v/>
      </c>
      <c r="C4373">
        <f>Raw_Data!C4373</f>
        <v/>
      </c>
      <c r="D4373">
        <f>Raw_Data!D4373</f>
        <v/>
      </c>
      <c r="E4373">
        <f>Raw_Data!E4373</f>
        <v/>
      </c>
      <c r="F4373">
        <f>Raw_Data!F4373</f>
        <v/>
      </c>
      <c r="G4373">
        <f>Raw_Data!G4373</f>
        <v/>
      </c>
      <c r="H4373">
        <f>Raw_Data!H4373</f>
        <v/>
      </c>
      <c r="I4373">
        <f>Raw_Data!I4373</f>
        <v/>
      </c>
      <c r="J4373" s="12">
        <f>Raw_Data!J4373</f>
        <v/>
      </c>
      <c r="K4373" s="13">
        <f>Raw_Data!K4373</f>
        <v/>
      </c>
      <c r="L4373" s="12">
        <f>Raw_Data!L4373</f>
        <v/>
      </c>
      <c r="M4373" s="12">
        <f>Raw_Data!M4373</f>
        <v/>
      </c>
      <c r="N4373" s="12">
        <f>Raw_Data!N4373</f>
        <v/>
      </c>
      <c r="O4373">
        <f>Raw_Data!O4373</f>
        <v/>
      </c>
      <c r="P4373">
        <f>Raw_Data!P4373</f>
        <v/>
      </c>
      <c r="Q4373">
        <f>Raw_Data!Q4373</f>
        <v/>
      </c>
      <c r="R4373">
        <f>Raw_Data!R4373</f>
        <v/>
      </c>
      <c r="S4373">
        <f>Raw_Data!S4373</f>
        <v/>
      </c>
      <c r="T4373">
        <f>YEAR(B4373)</f>
        <v/>
      </c>
      <c r="U4373">
        <f>MONTH(B4373)</f>
        <v/>
      </c>
      <c r="V4373">
        <f>TEXT(B4373,"mmm")</f>
        <v/>
      </c>
      <c r="W4373" s="15">
        <f>IFERROR(N4373/L4373,0)</f>
        <v/>
      </c>
      <c r="X4373">
        <f>IF(K4373=0,"No Discount",IF(K4373&lt;=5%,"Low",IF(K4373&lt;=15%,"Medium","High")))</f>
        <v/>
      </c>
      <c r="Y4373">
        <f>IF(L4373&gt;=20000,"High Value",IF(L4373&gt;=5000,"Medium Value","Low Value"))</f>
        <v/>
      </c>
      <c r="Z4373">
        <f>IF(R4373&lt;=3,"Fast",IF(R4373&lt;=5,"On Time","Delayed"))</f>
        <v/>
      </c>
    </row>
    <row r="4374">
      <c r="A4374">
        <f>Raw_Data!A4374</f>
        <v/>
      </c>
      <c r="B4374" s="11">
        <f>Raw_Data!B4374</f>
        <v/>
      </c>
      <c r="C4374">
        <f>Raw_Data!C4374</f>
        <v/>
      </c>
      <c r="D4374">
        <f>Raw_Data!D4374</f>
        <v/>
      </c>
      <c r="E4374">
        <f>Raw_Data!E4374</f>
        <v/>
      </c>
      <c r="F4374">
        <f>Raw_Data!F4374</f>
        <v/>
      </c>
      <c r="G4374">
        <f>Raw_Data!G4374</f>
        <v/>
      </c>
      <c r="H4374">
        <f>Raw_Data!H4374</f>
        <v/>
      </c>
      <c r="I4374">
        <f>Raw_Data!I4374</f>
        <v/>
      </c>
      <c r="J4374" s="12">
        <f>Raw_Data!J4374</f>
        <v/>
      </c>
      <c r="K4374" s="13">
        <f>Raw_Data!K4374</f>
        <v/>
      </c>
      <c r="L4374" s="12">
        <f>Raw_Data!L4374</f>
        <v/>
      </c>
      <c r="M4374" s="12">
        <f>Raw_Data!M4374</f>
        <v/>
      </c>
      <c r="N4374" s="12">
        <f>Raw_Data!N4374</f>
        <v/>
      </c>
      <c r="O4374">
        <f>Raw_Data!O4374</f>
        <v/>
      </c>
      <c r="P4374">
        <f>Raw_Data!P4374</f>
        <v/>
      </c>
      <c r="Q4374">
        <f>Raw_Data!Q4374</f>
        <v/>
      </c>
      <c r="R4374">
        <f>Raw_Data!R4374</f>
        <v/>
      </c>
      <c r="S4374">
        <f>Raw_Data!S4374</f>
        <v/>
      </c>
      <c r="T4374">
        <f>YEAR(B4374)</f>
        <v/>
      </c>
      <c r="U4374">
        <f>MONTH(B4374)</f>
        <v/>
      </c>
      <c r="V4374">
        <f>TEXT(B4374,"mmm")</f>
        <v/>
      </c>
      <c r="W4374" s="15">
        <f>IFERROR(N4374/L4374,0)</f>
        <v/>
      </c>
      <c r="X4374">
        <f>IF(K4374=0,"No Discount",IF(K4374&lt;=5%,"Low",IF(K4374&lt;=15%,"Medium","High")))</f>
        <v/>
      </c>
      <c r="Y4374">
        <f>IF(L4374&gt;=20000,"High Value",IF(L4374&gt;=5000,"Medium Value","Low Value"))</f>
        <v/>
      </c>
      <c r="Z4374">
        <f>IF(R4374&lt;=3,"Fast",IF(R4374&lt;=5,"On Time","Delayed"))</f>
        <v/>
      </c>
    </row>
    <row r="4375">
      <c r="A4375">
        <f>Raw_Data!A4375</f>
        <v/>
      </c>
      <c r="B4375" s="11">
        <f>Raw_Data!B4375</f>
        <v/>
      </c>
      <c r="C4375">
        <f>Raw_Data!C4375</f>
        <v/>
      </c>
      <c r="D4375">
        <f>Raw_Data!D4375</f>
        <v/>
      </c>
      <c r="E4375">
        <f>Raw_Data!E4375</f>
        <v/>
      </c>
      <c r="F4375">
        <f>Raw_Data!F4375</f>
        <v/>
      </c>
      <c r="G4375">
        <f>Raw_Data!G4375</f>
        <v/>
      </c>
      <c r="H4375">
        <f>Raw_Data!H4375</f>
        <v/>
      </c>
      <c r="I4375">
        <f>Raw_Data!I4375</f>
        <v/>
      </c>
      <c r="J4375" s="12">
        <f>Raw_Data!J4375</f>
        <v/>
      </c>
      <c r="K4375" s="13">
        <f>Raw_Data!K4375</f>
        <v/>
      </c>
      <c r="L4375" s="12">
        <f>Raw_Data!L4375</f>
        <v/>
      </c>
      <c r="M4375" s="12">
        <f>Raw_Data!M4375</f>
        <v/>
      </c>
      <c r="N4375" s="12">
        <f>Raw_Data!N4375</f>
        <v/>
      </c>
      <c r="O4375">
        <f>Raw_Data!O4375</f>
        <v/>
      </c>
      <c r="P4375">
        <f>Raw_Data!P4375</f>
        <v/>
      </c>
      <c r="Q4375">
        <f>Raw_Data!Q4375</f>
        <v/>
      </c>
      <c r="R4375">
        <f>Raw_Data!R4375</f>
        <v/>
      </c>
      <c r="S4375">
        <f>Raw_Data!S4375</f>
        <v/>
      </c>
      <c r="T4375">
        <f>YEAR(B4375)</f>
        <v/>
      </c>
      <c r="U4375">
        <f>MONTH(B4375)</f>
        <v/>
      </c>
      <c r="V4375">
        <f>TEXT(B4375,"mmm")</f>
        <v/>
      </c>
      <c r="W4375" s="15">
        <f>IFERROR(N4375/L4375,0)</f>
        <v/>
      </c>
      <c r="X4375">
        <f>IF(K4375=0,"No Discount",IF(K4375&lt;=5%,"Low",IF(K4375&lt;=15%,"Medium","High")))</f>
        <v/>
      </c>
      <c r="Y4375">
        <f>IF(L4375&gt;=20000,"High Value",IF(L4375&gt;=5000,"Medium Value","Low Value"))</f>
        <v/>
      </c>
      <c r="Z4375">
        <f>IF(R4375&lt;=3,"Fast",IF(R4375&lt;=5,"On Time","Delayed"))</f>
        <v/>
      </c>
    </row>
    <row r="4376">
      <c r="A4376">
        <f>Raw_Data!A4376</f>
        <v/>
      </c>
      <c r="B4376" s="11">
        <f>Raw_Data!B4376</f>
        <v/>
      </c>
      <c r="C4376">
        <f>Raw_Data!C4376</f>
        <v/>
      </c>
      <c r="D4376">
        <f>Raw_Data!D4376</f>
        <v/>
      </c>
      <c r="E4376">
        <f>Raw_Data!E4376</f>
        <v/>
      </c>
      <c r="F4376">
        <f>Raw_Data!F4376</f>
        <v/>
      </c>
      <c r="G4376">
        <f>Raw_Data!G4376</f>
        <v/>
      </c>
      <c r="H4376">
        <f>Raw_Data!H4376</f>
        <v/>
      </c>
      <c r="I4376">
        <f>Raw_Data!I4376</f>
        <v/>
      </c>
      <c r="J4376" s="12">
        <f>Raw_Data!J4376</f>
        <v/>
      </c>
      <c r="K4376" s="13">
        <f>Raw_Data!K4376</f>
        <v/>
      </c>
      <c r="L4376" s="12">
        <f>Raw_Data!L4376</f>
        <v/>
      </c>
      <c r="M4376" s="12">
        <f>Raw_Data!M4376</f>
        <v/>
      </c>
      <c r="N4376" s="12">
        <f>Raw_Data!N4376</f>
        <v/>
      </c>
      <c r="O4376">
        <f>Raw_Data!O4376</f>
        <v/>
      </c>
      <c r="P4376">
        <f>Raw_Data!P4376</f>
        <v/>
      </c>
      <c r="Q4376">
        <f>Raw_Data!Q4376</f>
        <v/>
      </c>
      <c r="R4376">
        <f>Raw_Data!R4376</f>
        <v/>
      </c>
      <c r="S4376">
        <f>Raw_Data!S4376</f>
        <v/>
      </c>
      <c r="T4376">
        <f>YEAR(B4376)</f>
        <v/>
      </c>
      <c r="U4376">
        <f>MONTH(B4376)</f>
        <v/>
      </c>
      <c r="V4376">
        <f>TEXT(B4376,"mmm")</f>
        <v/>
      </c>
      <c r="W4376" s="15">
        <f>IFERROR(N4376/L4376,0)</f>
        <v/>
      </c>
      <c r="X4376">
        <f>IF(K4376=0,"No Discount",IF(K4376&lt;=5%,"Low",IF(K4376&lt;=15%,"Medium","High")))</f>
        <v/>
      </c>
      <c r="Y4376">
        <f>IF(L4376&gt;=20000,"High Value",IF(L4376&gt;=5000,"Medium Value","Low Value"))</f>
        <v/>
      </c>
      <c r="Z4376">
        <f>IF(R4376&lt;=3,"Fast",IF(R4376&lt;=5,"On Time","Delayed"))</f>
        <v/>
      </c>
    </row>
    <row r="4377">
      <c r="A4377">
        <f>Raw_Data!A4377</f>
        <v/>
      </c>
      <c r="B4377" s="11">
        <f>Raw_Data!B4377</f>
        <v/>
      </c>
      <c r="C4377">
        <f>Raw_Data!C4377</f>
        <v/>
      </c>
      <c r="D4377">
        <f>Raw_Data!D4377</f>
        <v/>
      </c>
      <c r="E4377">
        <f>Raw_Data!E4377</f>
        <v/>
      </c>
      <c r="F4377">
        <f>Raw_Data!F4377</f>
        <v/>
      </c>
      <c r="G4377">
        <f>Raw_Data!G4377</f>
        <v/>
      </c>
      <c r="H4377">
        <f>Raw_Data!H4377</f>
        <v/>
      </c>
      <c r="I4377">
        <f>Raw_Data!I4377</f>
        <v/>
      </c>
      <c r="J4377" s="12">
        <f>Raw_Data!J4377</f>
        <v/>
      </c>
      <c r="K4377" s="13">
        <f>Raw_Data!K4377</f>
        <v/>
      </c>
      <c r="L4377" s="12">
        <f>Raw_Data!L4377</f>
        <v/>
      </c>
      <c r="M4377" s="12">
        <f>Raw_Data!M4377</f>
        <v/>
      </c>
      <c r="N4377" s="12">
        <f>Raw_Data!N4377</f>
        <v/>
      </c>
      <c r="O4377">
        <f>Raw_Data!O4377</f>
        <v/>
      </c>
      <c r="P4377">
        <f>Raw_Data!P4377</f>
        <v/>
      </c>
      <c r="Q4377">
        <f>Raw_Data!Q4377</f>
        <v/>
      </c>
      <c r="R4377">
        <f>Raw_Data!R4377</f>
        <v/>
      </c>
      <c r="S4377">
        <f>Raw_Data!S4377</f>
        <v/>
      </c>
      <c r="T4377">
        <f>YEAR(B4377)</f>
        <v/>
      </c>
      <c r="U4377">
        <f>MONTH(B4377)</f>
        <v/>
      </c>
      <c r="V4377">
        <f>TEXT(B4377,"mmm")</f>
        <v/>
      </c>
      <c r="W4377" s="15">
        <f>IFERROR(N4377/L4377,0)</f>
        <v/>
      </c>
      <c r="X4377">
        <f>IF(K4377=0,"No Discount",IF(K4377&lt;=5%,"Low",IF(K4377&lt;=15%,"Medium","High")))</f>
        <v/>
      </c>
      <c r="Y4377">
        <f>IF(L4377&gt;=20000,"High Value",IF(L4377&gt;=5000,"Medium Value","Low Value"))</f>
        <v/>
      </c>
      <c r="Z4377">
        <f>IF(R4377&lt;=3,"Fast",IF(R4377&lt;=5,"On Time","Delayed"))</f>
        <v/>
      </c>
    </row>
    <row r="4378">
      <c r="A4378">
        <f>Raw_Data!A4378</f>
        <v/>
      </c>
      <c r="B4378" s="11">
        <f>Raw_Data!B4378</f>
        <v/>
      </c>
      <c r="C4378">
        <f>Raw_Data!C4378</f>
        <v/>
      </c>
      <c r="D4378">
        <f>Raw_Data!D4378</f>
        <v/>
      </c>
      <c r="E4378">
        <f>Raw_Data!E4378</f>
        <v/>
      </c>
      <c r="F4378">
        <f>Raw_Data!F4378</f>
        <v/>
      </c>
      <c r="G4378">
        <f>Raw_Data!G4378</f>
        <v/>
      </c>
      <c r="H4378">
        <f>Raw_Data!H4378</f>
        <v/>
      </c>
      <c r="I4378">
        <f>Raw_Data!I4378</f>
        <v/>
      </c>
      <c r="J4378" s="12">
        <f>Raw_Data!J4378</f>
        <v/>
      </c>
      <c r="K4378" s="13">
        <f>Raw_Data!K4378</f>
        <v/>
      </c>
      <c r="L4378" s="12">
        <f>Raw_Data!L4378</f>
        <v/>
      </c>
      <c r="M4378" s="12">
        <f>Raw_Data!M4378</f>
        <v/>
      </c>
      <c r="N4378" s="12">
        <f>Raw_Data!N4378</f>
        <v/>
      </c>
      <c r="O4378">
        <f>Raw_Data!O4378</f>
        <v/>
      </c>
      <c r="P4378">
        <f>Raw_Data!P4378</f>
        <v/>
      </c>
      <c r="Q4378">
        <f>Raw_Data!Q4378</f>
        <v/>
      </c>
      <c r="R4378">
        <f>Raw_Data!R4378</f>
        <v/>
      </c>
      <c r="S4378">
        <f>Raw_Data!S4378</f>
        <v/>
      </c>
      <c r="T4378">
        <f>YEAR(B4378)</f>
        <v/>
      </c>
      <c r="U4378">
        <f>MONTH(B4378)</f>
        <v/>
      </c>
      <c r="V4378">
        <f>TEXT(B4378,"mmm")</f>
        <v/>
      </c>
      <c r="W4378" s="15">
        <f>IFERROR(N4378/L4378,0)</f>
        <v/>
      </c>
      <c r="X4378">
        <f>IF(K4378=0,"No Discount",IF(K4378&lt;=5%,"Low",IF(K4378&lt;=15%,"Medium","High")))</f>
        <v/>
      </c>
      <c r="Y4378">
        <f>IF(L4378&gt;=20000,"High Value",IF(L4378&gt;=5000,"Medium Value","Low Value"))</f>
        <v/>
      </c>
      <c r="Z4378">
        <f>IF(R4378&lt;=3,"Fast",IF(R4378&lt;=5,"On Time","Delayed"))</f>
        <v/>
      </c>
    </row>
    <row r="4379">
      <c r="A4379">
        <f>Raw_Data!A4379</f>
        <v/>
      </c>
      <c r="B4379" s="11">
        <f>Raw_Data!B4379</f>
        <v/>
      </c>
      <c r="C4379">
        <f>Raw_Data!C4379</f>
        <v/>
      </c>
      <c r="D4379">
        <f>Raw_Data!D4379</f>
        <v/>
      </c>
      <c r="E4379">
        <f>Raw_Data!E4379</f>
        <v/>
      </c>
      <c r="F4379">
        <f>Raw_Data!F4379</f>
        <v/>
      </c>
      <c r="G4379">
        <f>Raw_Data!G4379</f>
        <v/>
      </c>
      <c r="H4379">
        <f>Raw_Data!H4379</f>
        <v/>
      </c>
      <c r="I4379">
        <f>Raw_Data!I4379</f>
        <v/>
      </c>
      <c r="J4379" s="12">
        <f>Raw_Data!J4379</f>
        <v/>
      </c>
      <c r="K4379" s="13">
        <f>Raw_Data!K4379</f>
        <v/>
      </c>
      <c r="L4379" s="12">
        <f>Raw_Data!L4379</f>
        <v/>
      </c>
      <c r="M4379" s="12">
        <f>Raw_Data!M4379</f>
        <v/>
      </c>
      <c r="N4379" s="12">
        <f>Raw_Data!N4379</f>
        <v/>
      </c>
      <c r="O4379">
        <f>Raw_Data!O4379</f>
        <v/>
      </c>
      <c r="P4379">
        <f>Raw_Data!P4379</f>
        <v/>
      </c>
      <c r="Q4379">
        <f>Raw_Data!Q4379</f>
        <v/>
      </c>
      <c r="R4379">
        <f>Raw_Data!R4379</f>
        <v/>
      </c>
      <c r="S4379">
        <f>Raw_Data!S4379</f>
        <v/>
      </c>
      <c r="T4379">
        <f>YEAR(B4379)</f>
        <v/>
      </c>
      <c r="U4379">
        <f>MONTH(B4379)</f>
        <v/>
      </c>
      <c r="V4379">
        <f>TEXT(B4379,"mmm")</f>
        <v/>
      </c>
      <c r="W4379" s="15">
        <f>IFERROR(N4379/L4379,0)</f>
        <v/>
      </c>
      <c r="X4379">
        <f>IF(K4379=0,"No Discount",IF(K4379&lt;=5%,"Low",IF(K4379&lt;=15%,"Medium","High")))</f>
        <v/>
      </c>
      <c r="Y4379">
        <f>IF(L4379&gt;=20000,"High Value",IF(L4379&gt;=5000,"Medium Value","Low Value"))</f>
        <v/>
      </c>
      <c r="Z4379">
        <f>IF(R4379&lt;=3,"Fast",IF(R4379&lt;=5,"On Time","Delayed"))</f>
        <v/>
      </c>
    </row>
    <row r="4380">
      <c r="A4380">
        <f>Raw_Data!A4380</f>
        <v/>
      </c>
      <c r="B4380" s="11">
        <f>Raw_Data!B4380</f>
        <v/>
      </c>
      <c r="C4380">
        <f>Raw_Data!C4380</f>
        <v/>
      </c>
      <c r="D4380">
        <f>Raw_Data!D4380</f>
        <v/>
      </c>
      <c r="E4380">
        <f>Raw_Data!E4380</f>
        <v/>
      </c>
      <c r="F4380">
        <f>Raw_Data!F4380</f>
        <v/>
      </c>
      <c r="G4380">
        <f>Raw_Data!G4380</f>
        <v/>
      </c>
      <c r="H4380">
        <f>Raw_Data!H4380</f>
        <v/>
      </c>
      <c r="I4380">
        <f>Raw_Data!I4380</f>
        <v/>
      </c>
      <c r="J4380" s="12">
        <f>Raw_Data!J4380</f>
        <v/>
      </c>
      <c r="K4380" s="13">
        <f>Raw_Data!K4380</f>
        <v/>
      </c>
      <c r="L4380" s="12">
        <f>Raw_Data!L4380</f>
        <v/>
      </c>
      <c r="M4380" s="12">
        <f>Raw_Data!M4380</f>
        <v/>
      </c>
      <c r="N4380" s="12">
        <f>Raw_Data!N4380</f>
        <v/>
      </c>
      <c r="O4380">
        <f>Raw_Data!O4380</f>
        <v/>
      </c>
      <c r="P4380">
        <f>Raw_Data!P4380</f>
        <v/>
      </c>
      <c r="Q4380">
        <f>Raw_Data!Q4380</f>
        <v/>
      </c>
      <c r="R4380">
        <f>Raw_Data!R4380</f>
        <v/>
      </c>
      <c r="S4380">
        <f>Raw_Data!S4380</f>
        <v/>
      </c>
      <c r="T4380">
        <f>YEAR(B4380)</f>
        <v/>
      </c>
      <c r="U4380">
        <f>MONTH(B4380)</f>
        <v/>
      </c>
      <c r="V4380">
        <f>TEXT(B4380,"mmm")</f>
        <v/>
      </c>
      <c r="W4380" s="15">
        <f>IFERROR(N4380/L4380,0)</f>
        <v/>
      </c>
      <c r="X4380">
        <f>IF(K4380=0,"No Discount",IF(K4380&lt;=5%,"Low",IF(K4380&lt;=15%,"Medium","High")))</f>
        <v/>
      </c>
      <c r="Y4380">
        <f>IF(L4380&gt;=20000,"High Value",IF(L4380&gt;=5000,"Medium Value","Low Value"))</f>
        <v/>
      </c>
      <c r="Z4380">
        <f>IF(R4380&lt;=3,"Fast",IF(R4380&lt;=5,"On Time","Delayed"))</f>
        <v/>
      </c>
    </row>
    <row r="4381">
      <c r="A4381">
        <f>Raw_Data!A4381</f>
        <v/>
      </c>
      <c r="B4381" s="11">
        <f>Raw_Data!B4381</f>
        <v/>
      </c>
      <c r="C4381">
        <f>Raw_Data!C4381</f>
        <v/>
      </c>
      <c r="D4381">
        <f>Raw_Data!D4381</f>
        <v/>
      </c>
      <c r="E4381">
        <f>Raw_Data!E4381</f>
        <v/>
      </c>
      <c r="F4381">
        <f>Raw_Data!F4381</f>
        <v/>
      </c>
      <c r="G4381">
        <f>Raw_Data!G4381</f>
        <v/>
      </c>
      <c r="H4381">
        <f>Raw_Data!H4381</f>
        <v/>
      </c>
      <c r="I4381">
        <f>Raw_Data!I4381</f>
        <v/>
      </c>
      <c r="J4381" s="12">
        <f>Raw_Data!J4381</f>
        <v/>
      </c>
      <c r="K4381" s="13">
        <f>Raw_Data!K4381</f>
        <v/>
      </c>
      <c r="L4381" s="12">
        <f>Raw_Data!L4381</f>
        <v/>
      </c>
      <c r="M4381" s="12">
        <f>Raw_Data!M4381</f>
        <v/>
      </c>
      <c r="N4381" s="12">
        <f>Raw_Data!N4381</f>
        <v/>
      </c>
      <c r="O4381">
        <f>Raw_Data!O4381</f>
        <v/>
      </c>
      <c r="P4381">
        <f>Raw_Data!P4381</f>
        <v/>
      </c>
      <c r="Q4381">
        <f>Raw_Data!Q4381</f>
        <v/>
      </c>
      <c r="R4381">
        <f>Raw_Data!R4381</f>
        <v/>
      </c>
      <c r="S4381">
        <f>Raw_Data!S4381</f>
        <v/>
      </c>
      <c r="T4381">
        <f>YEAR(B4381)</f>
        <v/>
      </c>
      <c r="U4381">
        <f>MONTH(B4381)</f>
        <v/>
      </c>
      <c r="V4381">
        <f>TEXT(B4381,"mmm")</f>
        <v/>
      </c>
      <c r="W4381" s="15">
        <f>IFERROR(N4381/L4381,0)</f>
        <v/>
      </c>
      <c r="X4381">
        <f>IF(K4381=0,"No Discount",IF(K4381&lt;=5%,"Low",IF(K4381&lt;=15%,"Medium","High")))</f>
        <v/>
      </c>
      <c r="Y4381">
        <f>IF(L4381&gt;=20000,"High Value",IF(L4381&gt;=5000,"Medium Value","Low Value"))</f>
        <v/>
      </c>
      <c r="Z4381">
        <f>IF(R4381&lt;=3,"Fast",IF(R4381&lt;=5,"On Time","Delayed"))</f>
        <v/>
      </c>
    </row>
    <row r="4382">
      <c r="A4382">
        <f>Raw_Data!A4382</f>
        <v/>
      </c>
      <c r="B4382" s="11">
        <f>Raw_Data!B4382</f>
        <v/>
      </c>
      <c r="C4382">
        <f>Raw_Data!C4382</f>
        <v/>
      </c>
      <c r="D4382">
        <f>Raw_Data!D4382</f>
        <v/>
      </c>
      <c r="E4382">
        <f>Raw_Data!E4382</f>
        <v/>
      </c>
      <c r="F4382">
        <f>Raw_Data!F4382</f>
        <v/>
      </c>
      <c r="G4382">
        <f>Raw_Data!G4382</f>
        <v/>
      </c>
      <c r="H4382">
        <f>Raw_Data!H4382</f>
        <v/>
      </c>
      <c r="I4382">
        <f>Raw_Data!I4382</f>
        <v/>
      </c>
      <c r="J4382" s="12">
        <f>Raw_Data!J4382</f>
        <v/>
      </c>
      <c r="K4382" s="13">
        <f>Raw_Data!K4382</f>
        <v/>
      </c>
      <c r="L4382" s="12">
        <f>Raw_Data!L4382</f>
        <v/>
      </c>
      <c r="M4382" s="12">
        <f>Raw_Data!M4382</f>
        <v/>
      </c>
      <c r="N4382" s="12">
        <f>Raw_Data!N4382</f>
        <v/>
      </c>
      <c r="O4382">
        <f>Raw_Data!O4382</f>
        <v/>
      </c>
      <c r="P4382">
        <f>Raw_Data!P4382</f>
        <v/>
      </c>
      <c r="Q4382">
        <f>Raw_Data!Q4382</f>
        <v/>
      </c>
      <c r="R4382">
        <f>Raw_Data!R4382</f>
        <v/>
      </c>
      <c r="S4382">
        <f>Raw_Data!S4382</f>
        <v/>
      </c>
      <c r="T4382">
        <f>YEAR(B4382)</f>
        <v/>
      </c>
      <c r="U4382">
        <f>MONTH(B4382)</f>
        <v/>
      </c>
      <c r="V4382">
        <f>TEXT(B4382,"mmm")</f>
        <v/>
      </c>
      <c r="W4382" s="15">
        <f>IFERROR(N4382/L4382,0)</f>
        <v/>
      </c>
      <c r="X4382">
        <f>IF(K4382=0,"No Discount",IF(K4382&lt;=5%,"Low",IF(K4382&lt;=15%,"Medium","High")))</f>
        <v/>
      </c>
      <c r="Y4382">
        <f>IF(L4382&gt;=20000,"High Value",IF(L4382&gt;=5000,"Medium Value","Low Value"))</f>
        <v/>
      </c>
      <c r="Z4382">
        <f>IF(R4382&lt;=3,"Fast",IF(R4382&lt;=5,"On Time","Delayed"))</f>
        <v/>
      </c>
    </row>
    <row r="4383">
      <c r="A4383">
        <f>Raw_Data!A4383</f>
        <v/>
      </c>
      <c r="B4383" s="11">
        <f>Raw_Data!B4383</f>
        <v/>
      </c>
      <c r="C4383">
        <f>Raw_Data!C4383</f>
        <v/>
      </c>
      <c r="D4383">
        <f>Raw_Data!D4383</f>
        <v/>
      </c>
      <c r="E4383">
        <f>Raw_Data!E4383</f>
        <v/>
      </c>
      <c r="F4383">
        <f>Raw_Data!F4383</f>
        <v/>
      </c>
      <c r="G4383">
        <f>Raw_Data!G4383</f>
        <v/>
      </c>
      <c r="H4383">
        <f>Raw_Data!H4383</f>
        <v/>
      </c>
      <c r="I4383">
        <f>Raw_Data!I4383</f>
        <v/>
      </c>
      <c r="J4383" s="12">
        <f>Raw_Data!J4383</f>
        <v/>
      </c>
      <c r="K4383" s="13">
        <f>Raw_Data!K4383</f>
        <v/>
      </c>
      <c r="L4383" s="12">
        <f>Raw_Data!L4383</f>
        <v/>
      </c>
      <c r="M4383" s="12">
        <f>Raw_Data!M4383</f>
        <v/>
      </c>
      <c r="N4383" s="12">
        <f>Raw_Data!N4383</f>
        <v/>
      </c>
      <c r="O4383">
        <f>Raw_Data!O4383</f>
        <v/>
      </c>
      <c r="P4383">
        <f>Raw_Data!P4383</f>
        <v/>
      </c>
      <c r="Q4383">
        <f>Raw_Data!Q4383</f>
        <v/>
      </c>
      <c r="R4383">
        <f>Raw_Data!R4383</f>
        <v/>
      </c>
      <c r="S4383">
        <f>Raw_Data!S4383</f>
        <v/>
      </c>
      <c r="T4383">
        <f>YEAR(B4383)</f>
        <v/>
      </c>
      <c r="U4383">
        <f>MONTH(B4383)</f>
        <v/>
      </c>
      <c r="V4383">
        <f>TEXT(B4383,"mmm")</f>
        <v/>
      </c>
      <c r="W4383" s="15">
        <f>IFERROR(N4383/L4383,0)</f>
        <v/>
      </c>
      <c r="X4383">
        <f>IF(K4383=0,"No Discount",IF(K4383&lt;=5%,"Low",IF(K4383&lt;=15%,"Medium","High")))</f>
        <v/>
      </c>
      <c r="Y4383">
        <f>IF(L4383&gt;=20000,"High Value",IF(L4383&gt;=5000,"Medium Value","Low Value"))</f>
        <v/>
      </c>
      <c r="Z4383">
        <f>IF(R4383&lt;=3,"Fast",IF(R4383&lt;=5,"On Time","Delayed"))</f>
        <v/>
      </c>
    </row>
    <row r="4384">
      <c r="A4384">
        <f>Raw_Data!A4384</f>
        <v/>
      </c>
      <c r="B4384" s="11">
        <f>Raw_Data!B4384</f>
        <v/>
      </c>
      <c r="C4384">
        <f>Raw_Data!C4384</f>
        <v/>
      </c>
      <c r="D4384">
        <f>Raw_Data!D4384</f>
        <v/>
      </c>
      <c r="E4384">
        <f>Raw_Data!E4384</f>
        <v/>
      </c>
      <c r="F4384">
        <f>Raw_Data!F4384</f>
        <v/>
      </c>
      <c r="G4384">
        <f>Raw_Data!G4384</f>
        <v/>
      </c>
      <c r="H4384">
        <f>Raw_Data!H4384</f>
        <v/>
      </c>
      <c r="I4384">
        <f>Raw_Data!I4384</f>
        <v/>
      </c>
      <c r="J4384" s="12">
        <f>Raw_Data!J4384</f>
        <v/>
      </c>
      <c r="K4384" s="13">
        <f>Raw_Data!K4384</f>
        <v/>
      </c>
      <c r="L4384" s="12">
        <f>Raw_Data!L4384</f>
        <v/>
      </c>
      <c r="M4384" s="12">
        <f>Raw_Data!M4384</f>
        <v/>
      </c>
      <c r="N4384" s="12">
        <f>Raw_Data!N4384</f>
        <v/>
      </c>
      <c r="O4384">
        <f>Raw_Data!O4384</f>
        <v/>
      </c>
      <c r="P4384">
        <f>Raw_Data!P4384</f>
        <v/>
      </c>
      <c r="Q4384">
        <f>Raw_Data!Q4384</f>
        <v/>
      </c>
      <c r="R4384">
        <f>Raw_Data!R4384</f>
        <v/>
      </c>
      <c r="S4384">
        <f>Raw_Data!S4384</f>
        <v/>
      </c>
      <c r="T4384">
        <f>YEAR(B4384)</f>
        <v/>
      </c>
      <c r="U4384">
        <f>MONTH(B4384)</f>
        <v/>
      </c>
      <c r="V4384">
        <f>TEXT(B4384,"mmm")</f>
        <v/>
      </c>
      <c r="W4384" s="15">
        <f>IFERROR(N4384/L4384,0)</f>
        <v/>
      </c>
      <c r="X4384">
        <f>IF(K4384=0,"No Discount",IF(K4384&lt;=5%,"Low",IF(K4384&lt;=15%,"Medium","High")))</f>
        <v/>
      </c>
      <c r="Y4384">
        <f>IF(L4384&gt;=20000,"High Value",IF(L4384&gt;=5000,"Medium Value","Low Value"))</f>
        <v/>
      </c>
      <c r="Z4384">
        <f>IF(R4384&lt;=3,"Fast",IF(R4384&lt;=5,"On Time","Delayed"))</f>
        <v/>
      </c>
    </row>
    <row r="4385">
      <c r="A4385">
        <f>Raw_Data!A4385</f>
        <v/>
      </c>
      <c r="B4385" s="11">
        <f>Raw_Data!B4385</f>
        <v/>
      </c>
      <c r="C4385">
        <f>Raw_Data!C4385</f>
        <v/>
      </c>
      <c r="D4385">
        <f>Raw_Data!D4385</f>
        <v/>
      </c>
      <c r="E4385">
        <f>Raw_Data!E4385</f>
        <v/>
      </c>
      <c r="F4385">
        <f>Raw_Data!F4385</f>
        <v/>
      </c>
      <c r="G4385">
        <f>Raw_Data!G4385</f>
        <v/>
      </c>
      <c r="H4385">
        <f>Raw_Data!H4385</f>
        <v/>
      </c>
      <c r="I4385">
        <f>Raw_Data!I4385</f>
        <v/>
      </c>
      <c r="J4385" s="12">
        <f>Raw_Data!J4385</f>
        <v/>
      </c>
      <c r="K4385" s="13">
        <f>Raw_Data!K4385</f>
        <v/>
      </c>
      <c r="L4385" s="12">
        <f>Raw_Data!L4385</f>
        <v/>
      </c>
      <c r="M4385" s="12">
        <f>Raw_Data!M4385</f>
        <v/>
      </c>
      <c r="N4385" s="12">
        <f>Raw_Data!N4385</f>
        <v/>
      </c>
      <c r="O4385">
        <f>Raw_Data!O4385</f>
        <v/>
      </c>
      <c r="P4385">
        <f>Raw_Data!P4385</f>
        <v/>
      </c>
      <c r="Q4385">
        <f>Raw_Data!Q4385</f>
        <v/>
      </c>
      <c r="R4385">
        <f>Raw_Data!R4385</f>
        <v/>
      </c>
      <c r="S4385">
        <f>Raw_Data!S4385</f>
        <v/>
      </c>
      <c r="T4385">
        <f>YEAR(B4385)</f>
        <v/>
      </c>
      <c r="U4385">
        <f>MONTH(B4385)</f>
        <v/>
      </c>
      <c r="V4385">
        <f>TEXT(B4385,"mmm")</f>
        <v/>
      </c>
      <c r="W4385" s="15">
        <f>IFERROR(N4385/L4385,0)</f>
        <v/>
      </c>
      <c r="X4385">
        <f>IF(K4385=0,"No Discount",IF(K4385&lt;=5%,"Low",IF(K4385&lt;=15%,"Medium","High")))</f>
        <v/>
      </c>
      <c r="Y4385">
        <f>IF(L4385&gt;=20000,"High Value",IF(L4385&gt;=5000,"Medium Value","Low Value"))</f>
        <v/>
      </c>
      <c r="Z4385">
        <f>IF(R4385&lt;=3,"Fast",IF(R4385&lt;=5,"On Time","Delayed"))</f>
        <v/>
      </c>
    </row>
    <row r="4386">
      <c r="A4386">
        <f>Raw_Data!A4386</f>
        <v/>
      </c>
      <c r="B4386" s="11">
        <f>Raw_Data!B4386</f>
        <v/>
      </c>
      <c r="C4386">
        <f>Raw_Data!C4386</f>
        <v/>
      </c>
      <c r="D4386">
        <f>Raw_Data!D4386</f>
        <v/>
      </c>
      <c r="E4386">
        <f>Raw_Data!E4386</f>
        <v/>
      </c>
      <c r="F4386">
        <f>Raw_Data!F4386</f>
        <v/>
      </c>
      <c r="G4386">
        <f>Raw_Data!G4386</f>
        <v/>
      </c>
      <c r="H4386">
        <f>Raw_Data!H4386</f>
        <v/>
      </c>
      <c r="I4386">
        <f>Raw_Data!I4386</f>
        <v/>
      </c>
      <c r="J4386" s="12">
        <f>Raw_Data!J4386</f>
        <v/>
      </c>
      <c r="K4386" s="13">
        <f>Raw_Data!K4386</f>
        <v/>
      </c>
      <c r="L4386" s="12">
        <f>Raw_Data!L4386</f>
        <v/>
      </c>
      <c r="M4386" s="12">
        <f>Raw_Data!M4386</f>
        <v/>
      </c>
      <c r="N4386" s="12">
        <f>Raw_Data!N4386</f>
        <v/>
      </c>
      <c r="O4386">
        <f>Raw_Data!O4386</f>
        <v/>
      </c>
      <c r="P4386">
        <f>Raw_Data!P4386</f>
        <v/>
      </c>
      <c r="Q4386">
        <f>Raw_Data!Q4386</f>
        <v/>
      </c>
      <c r="R4386">
        <f>Raw_Data!R4386</f>
        <v/>
      </c>
      <c r="S4386">
        <f>Raw_Data!S4386</f>
        <v/>
      </c>
      <c r="T4386">
        <f>YEAR(B4386)</f>
        <v/>
      </c>
      <c r="U4386">
        <f>MONTH(B4386)</f>
        <v/>
      </c>
      <c r="V4386">
        <f>TEXT(B4386,"mmm")</f>
        <v/>
      </c>
      <c r="W4386" s="15">
        <f>IFERROR(N4386/L4386,0)</f>
        <v/>
      </c>
      <c r="X4386">
        <f>IF(K4386=0,"No Discount",IF(K4386&lt;=5%,"Low",IF(K4386&lt;=15%,"Medium","High")))</f>
        <v/>
      </c>
      <c r="Y4386">
        <f>IF(L4386&gt;=20000,"High Value",IF(L4386&gt;=5000,"Medium Value","Low Value"))</f>
        <v/>
      </c>
      <c r="Z4386">
        <f>IF(R4386&lt;=3,"Fast",IF(R4386&lt;=5,"On Time","Delayed"))</f>
        <v/>
      </c>
    </row>
    <row r="4387">
      <c r="A4387">
        <f>Raw_Data!A4387</f>
        <v/>
      </c>
      <c r="B4387" s="11">
        <f>Raw_Data!B4387</f>
        <v/>
      </c>
      <c r="C4387">
        <f>Raw_Data!C4387</f>
        <v/>
      </c>
      <c r="D4387">
        <f>Raw_Data!D4387</f>
        <v/>
      </c>
      <c r="E4387">
        <f>Raw_Data!E4387</f>
        <v/>
      </c>
      <c r="F4387">
        <f>Raw_Data!F4387</f>
        <v/>
      </c>
      <c r="G4387">
        <f>Raw_Data!G4387</f>
        <v/>
      </c>
      <c r="H4387">
        <f>Raw_Data!H4387</f>
        <v/>
      </c>
      <c r="I4387">
        <f>Raw_Data!I4387</f>
        <v/>
      </c>
      <c r="J4387" s="12">
        <f>Raw_Data!J4387</f>
        <v/>
      </c>
      <c r="K4387" s="13">
        <f>Raw_Data!K4387</f>
        <v/>
      </c>
      <c r="L4387" s="12">
        <f>Raw_Data!L4387</f>
        <v/>
      </c>
      <c r="M4387" s="12">
        <f>Raw_Data!M4387</f>
        <v/>
      </c>
      <c r="N4387" s="12">
        <f>Raw_Data!N4387</f>
        <v/>
      </c>
      <c r="O4387">
        <f>Raw_Data!O4387</f>
        <v/>
      </c>
      <c r="P4387">
        <f>Raw_Data!P4387</f>
        <v/>
      </c>
      <c r="Q4387">
        <f>Raw_Data!Q4387</f>
        <v/>
      </c>
      <c r="R4387">
        <f>Raw_Data!R4387</f>
        <v/>
      </c>
      <c r="S4387">
        <f>Raw_Data!S4387</f>
        <v/>
      </c>
      <c r="T4387">
        <f>YEAR(B4387)</f>
        <v/>
      </c>
      <c r="U4387">
        <f>MONTH(B4387)</f>
        <v/>
      </c>
      <c r="V4387">
        <f>TEXT(B4387,"mmm")</f>
        <v/>
      </c>
      <c r="W4387" s="15">
        <f>IFERROR(N4387/L4387,0)</f>
        <v/>
      </c>
      <c r="X4387">
        <f>IF(K4387=0,"No Discount",IF(K4387&lt;=5%,"Low",IF(K4387&lt;=15%,"Medium","High")))</f>
        <v/>
      </c>
      <c r="Y4387">
        <f>IF(L4387&gt;=20000,"High Value",IF(L4387&gt;=5000,"Medium Value","Low Value"))</f>
        <v/>
      </c>
      <c r="Z4387">
        <f>IF(R4387&lt;=3,"Fast",IF(R4387&lt;=5,"On Time","Delayed"))</f>
        <v/>
      </c>
    </row>
    <row r="4388">
      <c r="A4388">
        <f>Raw_Data!A4388</f>
        <v/>
      </c>
      <c r="B4388" s="11">
        <f>Raw_Data!B4388</f>
        <v/>
      </c>
      <c r="C4388">
        <f>Raw_Data!C4388</f>
        <v/>
      </c>
      <c r="D4388">
        <f>Raw_Data!D4388</f>
        <v/>
      </c>
      <c r="E4388">
        <f>Raw_Data!E4388</f>
        <v/>
      </c>
      <c r="F4388">
        <f>Raw_Data!F4388</f>
        <v/>
      </c>
      <c r="G4388">
        <f>Raw_Data!G4388</f>
        <v/>
      </c>
      <c r="H4388">
        <f>Raw_Data!H4388</f>
        <v/>
      </c>
      <c r="I4388">
        <f>Raw_Data!I4388</f>
        <v/>
      </c>
      <c r="J4388" s="12">
        <f>Raw_Data!J4388</f>
        <v/>
      </c>
      <c r="K4388" s="13">
        <f>Raw_Data!K4388</f>
        <v/>
      </c>
      <c r="L4388" s="12">
        <f>Raw_Data!L4388</f>
        <v/>
      </c>
      <c r="M4388" s="12">
        <f>Raw_Data!M4388</f>
        <v/>
      </c>
      <c r="N4388" s="12">
        <f>Raw_Data!N4388</f>
        <v/>
      </c>
      <c r="O4388">
        <f>Raw_Data!O4388</f>
        <v/>
      </c>
      <c r="P4388">
        <f>Raw_Data!P4388</f>
        <v/>
      </c>
      <c r="Q4388">
        <f>Raw_Data!Q4388</f>
        <v/>
      </c>
      <c r="R4388">
        <f>Raw_Data!R4388</f>
        <v/>
      </c>
      <c r="S4388">
        <f>Raw_Data!S4388</f>
        <v/>
      </c>
      <c r="T4388">
        <f>YEAR(B4388)</f>
        <v/>
      </c>
      <c r="U4388">
        <f>MONTH(B4388)</f>
        <v/>
      </c>
      <c r="V4388">
        <f>TEXT(B4388,"mmm")</f>
        <v/>
      </c>
      <c r="W4388" s="15">
        <f>IFERROR(N4388/L4388,0)</f>
        <v/>
      </c>
      <c r="X4388">
        <f>IF(K4388=0,"No Discount",IF(K4388&lt;=5%,"Low",IF(K4388&lt;=15%,"Medium","High")))</f>
        <v/>
      </c>
      <c r="Y4388">
        <f>IF(L4388&gt;=20000,"High Value",IF(L4388&gt;=5000,"Medium Value","Low Value"))</f>
        <v/>
      </c>
      <c r="Z4388">
        <f>IF(R4388&lt;=3,"Fast",IF(R4388&lt;=5,"On Time","Delayed"))</f>
        <v/>
      </c>
    </row>
    <row r="4389">
      <c r="A4389">
        <f>Raw_Data!A4389</f>
        <v/>
      </c>
      <c r="B4389" s="11">
        <f>Raw_Data!B4389</f>
        <v/>
      </c>
      <c r="C4389">
        <f>Raw_Data!C4389</f>
        <v/>
      </c>
      <c r="D4389">
        <f>Raw_Data!D4389</f>
        <v/>
      </c>
      <c r="E4389">
        <f>Raw_Data!E4389</f>
        <v/>
      </c>
      <c r="F4389">
        <f>Raw_Data!F4389</f>
        <v/>
      </c>
      <c r="G4389">
        <f>Raw_Data!G4389</f>
        <v/>
      </c>
      <c r="H4389">
        <f>Raw_Data!H4389</f>
        <v/>
      </c>
      <c r="I4389">
        <f>Raw_Data!I4389</f>
        <v/>
      </c>
      <c r="J4389" s="12">
        <f>Raw_Data!J4389</f>
        <v/>
      </c>
      <c r="K4389" s="13">
        <f>Raw_Data!K4389</f>
        <v/>
      </c>
      <c r="L4389" s="12">
        <f>Raw_Data!L4389</f>
        <v/>
      </c>
      <c r="M4389" s="12">
        <f>Raw_Data!M4389</f>
        <v/>
      </c>
      <c r="N4389" s="12">
        <f>Raw_Data!N4389</f>
        <v/>
      </c>
      <c r="O4389">
        <f>Raw_Data!O4389</f>
        <v/>
      </c>
      <c r="P4389">
        <f>Raw_Data!P4389</f>
        <v/>
      </c>
      <c r="Q4389">
        <f>Raw_Data!Q4389</f>
        <v/>
      </c>
      <c r="R4389">
        <f>Raw_Data!R4389</f>
        <v/>
      </c>
      <c r="S4389">
        <f>Raw_Data!S4389</f>
        <v/>
      </c>
      <c r="T4389">
        <f>YEAR(B4389)</f>
        <v/>
      </c>
      <c r="U4389">
        <f>MONTH(B4389)</f>
        <v/>
      </c>
      <c r="V4389">
        <f>TEXT(B4389,"mmm")</f>
        <v/>
      </c>
      <c r="W4389" s="15">
        <f>IFERROR(N4389/L4389,0)</f>
        <v/>
      </c>
      <c r="X4389">
        <f>IF(K4389=0,"No Discount",IF(K4389&lt;=5%,"Low",IF(K4389&lt;=15%,"Medium","High")))</f>
        <v/>
      </c>
      <c r="Y4389">
        <f>IF(L4389&gt;=20000,"High Value",IF(L4389&gt;=5000,"Medium Value","Low Value"))</f>
        <v/>
      </c>
      <c r="Z4389">
        <f>IF(R4389&lt;=3,"Fast",IF(R4389&lt;=5,"On Time","Delayed"))</f>
        <v/>
      </c>
    </row>
    <row r="4390">
      <c r="A4390">
        <f>Raw_Data!A4390</f>
        <v/>
      </c>
      <c r="B4390" s="11">
        <f>Raw_Data!B4390</f>
        <v/>
      </c>
      <c r="C4390">
        <f>Raw_Data!C4390</f>
        <v/>
      </c>
      <c r="D4390">
        <f>Raw_Data!D4390</f>
        <v/>
      </c>
      <c r="E4390">
        <f>Raw_Data!E4390</f>
        <v/>
      </c>
      <c r="F4390">
        <f>Raw_Data!F4390</f>
        <v/>
      </c>
      <c r="G4390">
        <f>Raw_Data!G4390</f>
        <v/>
      </c>
      <c r="H4390">
        <f>Raw_Data!H4390</f>
        <v/>
      </c>
      <c r="I4390">
        <f>Raw_Data!I4390</f>
        <v/>
      </c>
      <c r="J4390" s="12">
        <f>Raw_Data!J4390</f>
        <v/>
      </c>
      <c r="K4390" s="13">
        <f>Raw_Data!K4390</f>
        <v/>
      </c>
      <c r="L4390" s="12">
        <f>Raw_Data!L4390</f>
        <v/>
      </c>
      <c r="M4390" s="12">
        <f>Raw_Data!M4390</f>
        <v/>
      </c>
      <c r="N4390" s="12">
        <f>Raw_Data!N4390</f>
        <v/>
      </c>
      <c r="O4390">
        <f>Raw_Data!O4390</f>
        <v/>
      </c>
      <c r="P4390">
        <f>Raw_Data!P4390</f>
        <v/>
      </c>
      <c r="Q4390">
        <f>Raw_Data!Q4390</f>
        <v/>
      </c>
      <c r="R4390">
        <f>Raw_Data!R4390</f>
        <v/>
      </c>
      <c r="S4390">
        <f>Raw_Data!S4390</f>
        <v/>
      </c>
      <c r="T4390">
        <f>YEAR(B4390)</f>
        <v/>
      </c>
      <c r="U4390">
        <f>MONTH(B4390)</f>
        <v/>
      </c>
      <c r="V4390">
        <f>TEXT(B4390,"mmm")</f>
        <v/>
      </c>
      <c r="W4390" s="15">
        <f>IFERROR(N4390/L4390,0)</f>
        <v/>
      </c>
      <c r="X4390">
        <f>IF(K4390=0,"No Discount",IF(K4390&lt;=5%,"Low",IF(K4390&lt;=15%,"Medium","High")))</f>
        <v/>
      </c>
      <c r="Y4390">
        <f>IF(L4390&gt;=20000,"High Value",IF(L4390&gt;=5000,"Medium Value","Low Value"))</f>
        <v/>
      </c>
      <c r="Z4390">
        <f>IF(R4390&lt;=3,"Fast",IF(R4390&lt;=5,"On Time","Delayed"))</f>
        <v/>
      </c>
    </row>
    <row r="4391">
      <c r="A4391">
        <f>Raw_Data!A4391</f>
        <v/>
      </c>
      <c r="B4391" s="11">
        <f>Raw_Data!B4391</f>
        <v/>
      </c>
      <c r="C4391">
        <f>Raw_Data!C4391</f>
        <v/>
      </c>
      <c r="D4391">
        <f>Raw_Data!D4391</f>
        <v/>
      </c>
      <c r="E4391">
        <f>Raw_Data!E4391</f>
        <v/>
      </c>
      <c r="F4391">
        <f>Raw_Data!F4391</f>
        <v/>
      </c>
      <c r="G4391">
        <f>Raw_Data!G4391</f>
        <v/>
      </c>
      <c r="H4391">
        <f>Raw_Data!H4391</f>
        <v/>
      </c>
      <c r="I4391">
        <f>Raw_Data!I4391</f>
        <v/>
      </c>
      <c r="J4391" s="12">
        <f>Raw_Data!J4391</f>
        <v/>
      </c>
      <c r="K4391" s="13">
        <f>Raw_Data!K4391</f>
        <v/>
      </c>
      <c r="L4391" s="12">
        <f>Raw_Data!L4391</f>
        <v/>
      </c>
      <c r="M4391" s="12">
        <f>Raw_Data!M4391</f>
        <v/>
      </c>
      <c r="N4391" s="12">
        <f>Raw_Data!N4391</f>
        <v/>
      </c>
      <c r="O4391">
        <f>Raw_Data!O4391</f>
        <v/>
      </c>
      <c r="P4391">
        <f>Raw_Data!P4391</f>
        <v/>
      </c>
      <c r="Q4391">
        <f>Raw_Data!Q4391</f>
        <v/>
      </c>
      <c r="R4391">
        <f>Raw_Data!R4391</f>
        <v/>
      </c>
      <c r="S4391">
        <f>Raw_Data!S4391</f>
        <v/>
      </c>
      <c r="T4391">
        <f>YEAR(B4391)</f>
        <v/>
      </c>
      <c r="U4391">
        <f>MONTH(B4391)</f>
        <v/>
      </c>
      <c r="V4391">
        <f>TEXT(B4391,"mmm")</f>
        <v/>
      </c>
      <c r="W4391" s="15">
        <f>IFERROR(N4391/L4391,0)</f>
        <v/>
      </c>
      <c r="X4391">
        <f>IF(K4391=0,"No Discount",IF(K4391&lt;=5%,"Low",IF(K4391&lt;=15%,"Medium","High")))</f>
        <v/>
      </c>
      <c r="Y4391">
        <f>IF(L4391&gt;=20000,"High Value",IF(L4391&gt;=5000,"Medium Value","Low Value"))</f>
        <v/>
      </c>
      <c r="Z4391">
        <f>IF(R4391&lt;=3,"Fast",IF(R4391&lt;=5,"On Time","Delayed"))</f>
        <v/>
      </c>
    </row>
    <row r="4392">
      <c r="A4392">
        <f>Raw_Data!A4392</f>
        <v/>
      </c>
      <c r="B4392" s="11">
        <f>Raw_Data!B4392</f>
        <v/>
      </c>
      <c r="C4392">
        <f>Raw_Data!C4392</f>
        <v/>
      </c>
      <c r="D4392">
        <f>Raw_Data!D4392</f>
        <v/>
      </c>
      <c r="E4392">
        <f>Raw_Data!E4392</f>
        <v/>
      </c>
      <c r="F4392">
        <f>Raw_Data!F4392</f>
        <v/>
      </c>
      <c r="G4392">
        <f>Raw_Data!G4392</f>
        <v/>
      </c>
      <c r="H4392">
        <f>Raw_Data!H4392</f>
        <v/>
      </c>
      <c r="I4392">
        <f>Raw_Data!I4392</f>
        <v/>
      </c>
      <c r="J4392" s="12">
        <f>Raw_Data!J4392</f>
        <v/>
      </c>
      <c r="K4392" s="13">
        <f>Raw_Data!K4392</f>
        <v/>
      </c>
      <c r="L4392" s="12">
        <f>Raw_Data!L4392</f>
        <v/>
      </c>
      <c r="M4392" s="12">
        <f>Raw_Data!M4392</f>
        <v/>
      </c>
      <c r="N4392" s="12">
        <f>Raw_Data!N4392</f>
        <v/>
      </c>
      <c r="O4392">
        <f>Raw_Data!O4392</f>
        <v/>
      </c>
      <c r="P4392">
        <f>Raw_Data!P4392</f>
        <v/>
      </c>
      <c r="Q4392">
        <f>Raw_Data!Q4392</f>
        <v/>
      </c>
      <c r="R4392">
        <f>Raw_Data!R4392</f>
        <v/>
      </c>
      <c r="S4392">
        <f>Raw_Data!S4392</f>
        <v/>
      </c>
      <c r="T4392">
        <f>YEAR(B4392)</f>
        <v/>
      </c>
      <c r="U4392">
        <f>MONTH(B4392)</f>
        <v/>
      </c>
      <c r="V4392">
        <f>TEXT(B4392,"mmm")</f>
        <v/>
      </c>
      <c r="W4392" s="15">
        <f>IFERROR(N4392/L4392,0)</f>
        <v/>
      </c>
      <c r="X4392">
        <f>IF(K4392=0,"No Discount",IF(K4392&lt;=5%,"Low",IF(K4392&lt;=15%,"Medium","High")))</f>
        <v/>
      </c>
      <c r="Y4392">
        <f>IF(L4392&gt;=20000,"High Value",IF(L4392&gt;=5000,"Medium Value","Low Value"))</f>
        <v/>
      </c>
      <c r="Z4392">
        <f>IF(R4392&lt;=3,"Fast",IF(R4392&lt;=5,"On Time","Delayed"))</f>
        <v/>
      </c>
    </row>
    <row r="4393">
      <c r="A4393">
        <f>Raw_Data!A4393</f>
        <v/>
      </c>
      <c r="B4393" s="11">
        <f>Raw_Data!B4393</f>
        <v/>
      </c>
      <c r="C4393">
        <f>Raw_Data!C4393</f>
        <v/>
      </c>
      <c r="D4393">
        <f>Raw_Data!D4393</f>
        <v/>
      </c>
      <c r="E4393">
        <f>Raw_Data!E4393</f>
        <v/>
      </c>
      <c r="F4393">
        <f>Raw_Data!F4393</f>
        <v/>
      </c>
      <c r="G4393">
        <f>Raw_Data!G4393</f>
        <v/>
      </c>
      <c r="H4393">
        <f>Raw_Data!H4393</f>
        <v/>
      </c>
      <c r="I4393">
        <f>Raw_Data!I4393</f>
        <v/>
      </c>
      <c r="J4393" s="12">
        <f>Raw_Data!J4393</f>
        <v/>
      </c>
      <c r="K4393" s="13">
        <f>Raw_Data!K4393</f>
        <v/>
      </c>
      <c r="L4393" s="12">
        <f>Raw_Data!L4393</f>
        <v/>
      </c>
      <c r="M4393" s="12">
        <f>Raw_Data!M4393</f>
        <v/>
      </c>
      <c r="N4393" s="12">
        <f>Raw_Data!N4393</f>
        <v/>
      </c>
      <c r="O4393">
        <f>Raw_Data!O4393</f>
        <v/>
      </c>
      <c r="P4393">
        <f>Raw_Data!P4393</f>
        <v/>
      </c>
      <c r="Q4393">
        <f>Raw_Data!Q4393</f>
        <v/>
      </c>
      <c r="R4393">
        <f>Raw_Data!R4393</f>
        <v/>
      </c>
      <c r="S4393">
        <f>Raw_Data!S4393</f>
        <v/>
      </c>
      <c r="T4393">
        <f>YEAR(B4393)</f>
        <v/>
      </c>
      <c r="U4393">
        <f>MONTH(B4393)</f>
        <v/>
      </c>
      <c r="V4393">
        <f>TEXT(B4393,"mmm")</f>
        <v/>
      </c>
      <c r="W4393" s="15">
        <f>IFERROR(N4393/L4393,0)</f>
        <v/>
      </c>
      <c r="X4393">
        <f>IF(K4393=0,"No Discount",IF(K4393&lt;=5%,"Low",IF(K4393&lt;=15%,"Medium","High")))</f>
        <v/>
      </c>
      <c r="Y4393">
        <f>IF(L4393&gt;=20000,"High Value",IF(L4393&gt;=5000,"Medium Value","Low Value"))</f>
        <v/>
      </c>
      <c r="Z4393">
        <f>IF(R4393&lt;=3,"Fast",IF(R4393&lt;=5,"On Time","Delayed"))</f>
        <v/>
      </c>
    </row>
    <row r="4394">
      <c r="A4394">
        <f>Raw_Data!A4394</f>
        <v/>
      </c>
      <c r="B4394" s="11">
        <f>Raw_Data!B4394</f>
        <v/>
      </c>
      <c r="C4394">
        <f>Raw_Data!C4394</f>
        <v/>
      </c>
      <c r="D4394">
        <f>Raw_Data!D4394</f>
        <v/>
      </c>
      <c r="E4394">
        <f>Raw_Data!E4394</f>
        <v/>
      </c>
      <c r="F4394">
        <f>Raw_Data!F4394</f>
        <v/>
      </c>
      <c r="G4394">
        <f>Raw_Data!G4394</f>
        <v/>
      </c>
      <c r="H4394">
        <f>Raw_Data!H4394</f>
        <v/>
      </c>
      <c r="I4394">
        <f>Raw_Data!I4394</f>
        <v/>
      </c>
      <c r="J4394" s="12">
        <f>Raw_Data!J4394</f>
        <v/>
      </c>
      <c r="K4394" s="13">
        <f>Raw_Data!K4394</f>
        <v/>
      </c>
      <c r="L4394" s="12">
        <f>Raw_Data!L4394</f>
        <v/>
      </c>
      <c r="M4394" s="12">
        <f>Raw_Data!M4394</f>
        <v/>
      </c>
      <c r="N4394" s="12">
        <f>Raw_Data!N4394</f>
        <v/>
      </c>
      <c r="O4394">
        <f>Raw_Data!O4394</f>
        <v/>
      </c>
      <c r="P4394">
        <f>Raw_Data!P4394</f>
        <v/>
      </c>
      <c r="Q4394">
        <f>Raw_Data!Q4394</f>
        <v/>
      </c>
      <c r="R4394">
        <f>Raw_Data!R4394</f>
        <v/>
      </c>
      <c r="S4394">
        <f>Raw_Data!S4394</f>
        <v/>
      </c>
      <c r="T4394">
        <f>YEAR(B4394)</f>
        <v/>
      </c>
      <c r="U4394">
        <f>MONTH(B4394)</f>
        <v/>
      </c>
      <c r="V4394">
        <f>TEXT(B4394,"mmm")</f>
        <v/>
      </c>
      <c r="W4394" s="15">
        <f>IFERROR(N4394/L4394,0)</f>
        <v/>
      </c>
      <c r="X4394">
        <f>IF(K4394=0,"No Discount",IF(K4394&lt;=5%,"Low",IF(K4394&lt;=15%,"Medium","High")))</f>
        <v/>
      </c>
      <c r="Y4394">
        <f>IF(L4394&gt;=20000,"High Value",IF(L4394&gt;=5000,"Medium Value","Low Value"))</f>
        <v/>
      </c>
      <c r="Z4394">
        <f>IF(R4394&lt;=3,"Fast",IF(R4394&lt;=5,"On Time","Delayed"))</f>
        <v/>
      </c>
    </row>
    <row r="4395">
      <c r="A4395">
        <f>Raw_Data!A4395</f>
        <v/>
      </c>
      <c r="B4395" s="11">
        <f>Raw_Data!B4395</f>
        <v/>
      </c>
      <c r="C4395">
        <f>Raw_Data!C4395</f>
        <v/>
      </c>
      <c r="D4395">
        <f>Raw_Data!D4395</f>
        <v/>
      </c>
      <c r="E4395">
        <f>Raw_Data!E4395</f>
        <v/>
      </c>
      <c r="F4395">
        <f>Raw_Data!F4395</f>
        <v/>
      </c>
      <c r="G4395">
        <f>Raw_Data!G4395</f>
        <v/>
      </c>
      <c r="H4395">
        <f>Raw_Data!H4395</f>
        <v/>
      </c>
      <c r="I4395">
        <f>Raw_Data!I4395</f>
        <v/>
      </c>
      <c r="J4395" s="12">
        <f>Raw_Data!J4395</f>
        <v/>
      </c>
      <c r="K4395" s="13">
        <f>Raw_Data!K4395</f>
        <v/>
      </c>
      <c r="L4395" s="12">
        <f>Raw_Data!L4395</f>
        <v/>
      </c>
      <c r="M4395" s="12">
        <f>Raw_Data!M4395</f>
        <v/>
      </c>
      <c r="N4395" s="12">
        <f>Raw_Data!N4395</f>
        <v/>
      </c>
      <c r="O4395">
        <f>Raw_Data!O4395</f>
        <v/>
      </c>
      <c r="P4395">
        <f>Raw_Data!P4395</f>
        <v/>
      </c>
      <c r="Q4395">
        <f>Raw_Data!Q4395</f>
        <v/>
      </c>
      <c r="R4395">
        <f>Raw_Data!R4395</f>
        <v/>
      </c>
      <c r="S4395">
        <f>Raw_Data!S4395</f>
        <v/>
      </c>
      <c r="T4395">
        <f>YEAR(B4395)</f>
        <v/>
      </c>
      <c r="U4395">
        <f>MONTH(B4395)</f>
        <v/>
      </c>
      <c r="V4395">
        <f>TEXT(B4395,"mmm")</f>
        <v/>
      </c>
      <c r="W4395" s="15">
        <f>IFERROR(N4395/L4395,0)</f>
        <v/>
      </c>
      <c r="X4395">
        <f>IF(K4395=0,"No Discount",IF(K4395&lt;=5%,"Low",IF(K4395&lt;=15%,"Medium","High")))</f>
        <v/>
      </c>
      <c r="Y4395">
        <f>IF(L4395&gt;=20000,"High Value",IF(L4395&gt;=5000,"Medium Value","Low Value"))</f>
        <v/>
      </c>
      <c r="Z4395">
        <f>IF(R4395&lt;=3,"Fast",IF(R4395&lt;=5,"On Time","Delayed"))</f>
        <v/>
      </c>
    </row>
    <row r="4396">
      <c r="A4396">
        <f>Raw_Data!A4396</f>
        <v/>
      </c>
      <c r="B4396" s="11">
        <f>Raw_Data!B4396</f>
        <v/>
      </c>
      <c r="C4396">
        <f>Raw_Data!C4396</f>
        <v/>
      </c>
      <c r="D4396">
        <f>Raw_Data!D4396</f>
        <v/>
      </c>
      <c r="E4396">
        <f>Raw_Data!E4396</f>
        <v/>
      </c>
      <c r="F4396">
        <f>Raw_Data!F4396</f>
        <v/>
      </c>
      <c r="G4396">
        <f>Raw_Data!G4396</f>
        <v/>
      </c>
      <c r="H4396">
        <f>Raw_Data!H4396</f>
        <v/>
      </c>
      <c r="I4396">
        <f>Raw_Data!I4396</f>
        <v/>
      </c>
      <c r="J4396" s="12">
        <f>Raw_Data!J4396</f>
        <v/>
      </c>
      <c r="K4396" s="13">
        <f>Raw_Data!K4396</f>
        <v/>
      </c>
      <c r="L4396" s="12">
        <f>Raw_Data!L4396</f>
        <v/>
      </c>
      <c r="M4396" s="12">
        <f>Raw_Data!M4396</f>
        <v/>
      </c>
      <c r="N4396" s="12">
        <f>Raw_Data!N4396</f>
        <v/>
      </c>
      <c r="O4396">
        <f>Raw_Data!O4396</f>
        <v/>
      </c>
      <c r="P4396">
        <f>Raw_Data!P4396</f>
        <v/>
      </c>
      <c r="Q4396">
        <f>Raw_Data!Q4396</f>
        <v/>
      </c>
      <c r="R4396">
        <f>Raw_Data!R4396</f>
        <v/>
      </c>
      <c r="S4396">
        <f>Raw_Data!S4396</f>
        <v/>
      </c>
      <c r="T4396">
        <f>YEAR(B4396)</f>
        <v/>
      </c>
      <c r="U4396">
        <f>MONTH(B4396)</f>
        <v/>
      </c>
      <c r="V4396">
        <f>TEXT(B4396,"mmm")</f>
        <v/>
      </c>
      <c r="W4396" s="15">
        <f>IFERROR(N4396/L4396,0)</f>
        <v/>
      </c>
      <c r="X4396">
        <f>IF(K4396=0,"No Discount",IF(K4396&lt;=5%,"Low",IF(K4396&lt;=15%,"Medium","High")))</f>
        <v/>
      </c>
      <c r="Y4396">
        <f>IF(L4396&gt;=20000,"High Value",IF(L4396&gt;=5000,"Medium Value","Low Value"))</f>
        <v/>
      </c>
      <c r="Z4396">
        <f>IF(R4396&lt;=3,"Fast",IF(R4396&lt;=5,"On Time","Delayed"))</f>
        <v/>
      </c>
    </row>
    <row r="4397">
      <c r="A4397">
        <f>Raw_Data!A4397</f>
        <v/>
      </c>
      <c r="B4397" s="11">
        <f>Raw_Data!B4397</f>
        <v/>
      </c>
      <c r="C4397">
        <f>Raw_Data!C4397</f>
        <v/>
      </c>
      <c r="D4397">
        <f>Raw_Data!D4397</f>
        <v/>
      </c>
      <c r="E4397">
        <f>Raw_Data!E4397</f>
        <v/>
      </c>
      <c r="F4397">
        <f>Raw_Data!F4397</f>
        <v/>
      </c>
      <c r="G4397">
        <f>Raw_Data!G4397</f>
        <v/>
      </c>
      <c r="H4397">
        <f>Raw_Data!H4397</f>
        <v/>
      </c>
      <c r="I4397">
        <f>Raw_Data!I4397</f>
        <v/>
      </c>
      <c r="J4397" s="12">
        <f>Raw_Data!J4397</f>
        <v/>
      </c>
      <c r="K4397" s="13">
        <f>Raw_Data!K4397</f>
        <v/>
      </c>
      <c r="L4397" s="12">
        <f>Raw_Data!L4397</f>
        <v/>
      </c>
      <c r="M4397" s="12">
        <f>Raw_Data!M4397</f>
        <v/>
      </c>
      <c r="N4397" s="12">
        <f>Raw_Data!N4397</f>
        <v/>
      </c>
      <c r="O4397">
        <f>Raw_Data!O4397</f>
        <v/>
      </c>
      <c r="P4397">
        <f>Raw_Data!P4397</f>
        <v/>
      </c>
      <c r="Q4397">
        <f>Raw_Data!Q4397</f>
        <v/>
      </c>
      <c r="R4397">
        <f>Raw_Data!R4397</f>
        <v/>
      </c>
      <c r="S4397">
        <f>Raw_Data!S4397</f>
        <v/>
      </c>
      <c r="T4397">
        <f>YEAR(B4397)</f>
        <v/>
      </c>
      <c r="U4397">
        <f>MONTH(B4397)</f>
        <v/>
      </c>
      <c r="V4397">
        <f>TEXT(B4397,"mmm")</f>
        <v/>
      </c>
      <c r="W4397" s="15">
        <f>IFERROR(N4397/L4397,0)</f>
        <v/>
      </c>
      <c r="X4397">
        <f>IF(K4397=0,"No Discount",IF(K4397&lt;=5%,"Low",IF(K4397&lt;=15%,"Medium","High")))</f>
        <v/>
      </c>
      <c r="Y4397">
        <f>IF(L4397&gt;=20000,"High Value",IF(L4397&gt;=5000,"Medium Value","Low Value"))</f>
        <v/>
      </c>
      <c r="Z4397">
        <f>IF(R4397&lt;=3,"Fast",IF(R4397&lt;=5,"On Time","Delayed"))</f>
        <v/>
      </c>
    </row>
    <row r="4398">
      <c r="A4398">
        <f>Raw_Data!A4398</f>
        <v/>
      </c>
      <c r="B4398" s="11">
        <f>Raw_Data!B4398</f>
        <v/>
      </c>
      <c r="C4398">
        <f>Raw_Data!C4398</f>
        <v/>
      </c>
      <c r="D4398">
        <f>Raw_Data!D4398</f>
        <v/>
      </c>
      <c r="E4398">
        <f>Raw_Data!E4398</f>
        <v/>
      </c>
      <c r="F4398">
        <f>Raw_Data!F4398</f>
        <v/>
      </c>
      <c r="G4398">
        <f>Raw_Data!G4398</f>
        <v/>
      </c>
      <c r="H4398">
        <f>Raw_Data!H4398</f>
        <v/>
      </c>
      <c r="I4398">
        <f>Raw_Data!I4398</f>
        <v/>
      </c>
      <c r="J4398" s="12">
        <f>Raw_Data!J4398</f>
        <v/>
      </c>
      <c r="K4398" s="13">
        <f>Raw_Data!K4398</f>
        <v/>
      </c>
      <c r="L4398" s="12">
        <f>Raw_Data!L4398</f>
        <v/>
      </c>
      <c r="M4398" s="12">
        <f>Raw_Data!M4398</f>
        <v/>
      </c>
      <c r="N4398" s="12">
        <f>Raw_Data!N4398</f>
        <v/>
      </c>
      <c r="O4398">
        <f>Raw_Data!O4398</f>
        <v/>
      </c>
      <c r="P4398">
        <f>Raw_Data!P4398</f>
        <v/>
      </c>
      <c r="Q4398">
        <f>Raw_Data!Q4398</f>
        <v/>
      </c>
      <c r="R4398">
        <f>Raw_Data!R4398</f>
        <v/>
      </c>
      <c r="S4398">
        <f>Raw_Data!S4398</f>
        <v/>
      </c>
      <c r="T4398">
        <f>YEAR(B4398)</f>
        <v/>
      </c>
      <c r="U4398">
        <f>MONTH(B4398)</f>
        <v/>
      </c>
      <c r="V4398">
        <f>TEXT(B4398,"mmm")</f>
        <v/>
      </c>
      <c r="W4398" s="15">
        <f>IFERROR(N4398/L4398,0)</f>
        <v/>
      </c>
      <c r="X4398">
        <f>IF(K4398=0,"No Discount",IF(K4398&lt;=5%,"Low",IF(K4398&lt;=15%,"Medium","High")))</f>
        <v/>
      </c>
      <c r="Y4398">
        <f>IF(L4398&gt;=20000,"High Value",IF(L4398&gt;=5000,"Medium Value","Low Value"))</f>
        <v/>
      </c>
      <c r="Z4398">
        <f>IF(R4398&lt;=3,"Fast",IF(R4398&lt;=5,"On Time","Delayed"))</f>
        <v/>
      </c>
    </row>
    <row r="4399">
      <c r="A4399">
        <f>Raw_Data!A4399</f>
        <v/>
      </c>
      <c r="B4399" s="11">
        <f>Raw_Data!B4399</f>
        <v/>
      </c>
      <c r="C4399">
        <f>Raw_Data!C4399</f>
        <v/>
      </c>
      <c r="D4399">
        <f>Raw_Data!D4399</f>
        <v/>
      </c>
      <c r="E4399">
        <f>Raw_Data!E4399</f>
        <v/>
      </c>
      <c r="F4399">
        <f>Raw_Data!F4399</f>
        <v/>
      </c>
      <c r="G4399">
        <f>Raw_Data!G4399</f>
        <v/>
      </c>
      <c r="H4399">
        <f>Raw_Data!H4399</f>
        <v/>
      </c>
      <c r="I4399">
        <f>Raw_Data!I4399</f>
        <v/>
      </c>
      <c r="J4399" s="12">
        <f>Raw_Data!J4399</f>
        <v/>
      </c>
      <c r="K4399" s="13">
        <f>Raw_Data!K4399</f>
        <v/>
      </c>
      <c r="L4399" s="12">
        <f>Raw_Data!L4399</f>
        <v/>
      </c>
      <c r="M4399" s="12">
        <f>Raw_Data!M4399</f>
        <v/>
      </c>
      <c r="N4399" s="12">
        <f>Raw_Data!N4399</f>
        <v/>
      </c>
      <c r="O4399">
        <f>Raw_Data!O4399</f>
        <v/>
      </c>
      <c r="P4399">
        <f>Raw_Data!P4399</f>
        <v/>
      </c>
      <c r="Q4399">
        <f>Raw_Data!Q4399</f>
        <v/>
      </c>
      <c r="R4399">
        <f>Raw_Data!R4399</f>
        <v/>
      </c>
      <c r="S4399">
        <f>Raw_Data!S4399</f>
        <v/>
      </c>
      <c r="T4399">
        <f>YEAR(B4399)</f>
        <v/>
      </c>
      <c r="U4399">
        <f>MONTH(B4399)</f>
        <v/>
      </c>
      <c r="V4399">
        <f>TEXT(B4399,"mmm")</f>
        <v/>
      </c>
      <c r="W4399" s="15">
        <f>IFERROR(N4399/L4399,0)</f>
        <v/>
      </c>
      <c r="X4399">
        <f>IF(K4399=0,"No Discount",IF(K4399&lt;=5%,"Low",IF(K4399&lt;=15%,"Medium","High")))</f>
        <v/>
      </c>
      <c r="Y4399">
        <f>IF(L4399&gt;=20000,"High Value",IF(L4399&gt;=5000,"Medium Value","Low Value"))</f>
        <v/>
      </c>
      <c r="Z4399">
        <f>IF(R4399&lt;=3,"Fast",IF(R4399&lt;=5,"On Time","Delayed"))</f>
        <v/>
      </c>
    </row>
    <row r="4400">
      <c r="A4400">
        <f>Raw_Data!A4400</f>
        <v/>
      </c>
      <c r="B4400" s="11">
        <f>Raw_Data!B4400</f>
        <v/>
      </c>
      <c r="C4400">
        <f>Raw_Data!C4400</f>
        <v/>
      </c>
      <c r="D4400">
        <f>Raw_Data!D4400</f>
        <v/>
      </c>
      <c r="E4400">
        <f>Raw_Data!E4400</f>
        <v/>
      </c>
      <c r="F4400">
        <f>Raw_Data!F4400</f>
        <v/>
      </c>
      <c r="G4400">
        <f>Raw_Data!G4400</f>
        <v/>
      </c>
      <c r="H4400">
        <f>Raw_Data!H4400</f>
        <v/>
      </c>
      <c r="I4400">
        <f>Raw_Data!I4400</f>
        <v/>
      </c>
      <c r="J4400" s="12">
        <f>Raw_Data!J4400</f>
        <v/>
      </c>
      <c r="K4400" s="13">
        <f>Raw_Data!K4400</f>
        <v/>
      </c>
      <c r="L4400" s="12">
        <f>Raw_Data!L4400</f>
        <v/>
      </c>
      <c r="M4400" s="12">
        <f>Raw_Data!M4400</f>
        <v/>
      </c>
      <c r="N4400" s="12">
        <f>Raw_Data!N4400</f>
        <v/>
      </c>
      <c r="O4400">
        <f>Raw_Data!O4400</f>
        <v/>
      </c>
      <c r="P4400">
        <f>Raw_Data!P4400</f>
        <v/>
      </c>
      <c r="Q4400">
        <f>Raw_Data!Q4400</f>
        <v/>
      </c>
      <c r="R4400">
        <f>Raw_Data!R4400</f>
        <v/>
      </c>
      <c r="S4400">
        <f>Raw_Data!S4400</f>
        <v/>
      </c>
      <c r="T4400">
        <f>YEAR(B4400)</f>
        <v/>
      </c>
      <c r="U4400">
        <f>MONTH(B4400)</f>
        <v/>
      </c>
      <c r="V4400">
        <f>TEXT(B4400,"mmm")</f>
        <v/>
      </c>
      <c r="W4400" s="15">
        <f>IFERROR(N4400/L4400,0)</f>
        <v/>
      </c>
      <c r="X4400">
        <f>IF(K4400=0,"No Discount",IF(K4400&lt;=5%,"Low",IF(K4400&lt;=15%,"Medium","High")))</f>
        <v/>
      </c>
      <c r="Y4400">
        <f>IF(L4400&gt;=20000,"High Value",IF(L4400&gt;=5000,"Medium Value","Low Value"))</f>
        <v/>
      </c>
      <c r="Z4400">
        <f>IF(R4400&lt;=3,"Fast",IF(R4400&lt;=5,"On Time","Delayed"))</f>
        <v/>
      </c>
    </row>
    <row r="4401">
      <c r="A4401">
        <f>Raw_Data!A4401</f>
        <v/>
      </c>
      <c r="B4401" s="11">
        <f>Raw_Data!B4401</f>
        <v/>
      </c>
      <c r="C4401">
        <f>Raw_Data!C4401</f>
        <v/>
      </c>
      <c r="D4401">
        <f>Raw_Data!D4401</f>
        <v/>
      </c>
      <c r="E4401">
        <f>Raw_Data!E4401</f>
        <v/>
      </c>
      <c r="F4401">
        <f>Raw_Data!F4401</f>
        <v/>
      </c>
      <c r="G4401">
        <f>Raw_Data!G4401</f>
        <v/>
      </c>
      <c r="H4401">
        <f>Raw_Data!H4401</f>
        <v/>
      </c>
      <c r="I4401">
        <f>Raw_Data!I4401</f>
        <v/>
      </c>
      <c r="J4401" s="12">
        <f>Raw_Data!J4401</f>
        <v/>
      </c>
      <c r="K4401" s="13">
        <f>Raw_Data!K4401</f>
        <v/>
      </c>
      <c r="L4401" s="12">
        <f>Raw_Data!L4401</f>
        <v/>
      </c>
      <c r="M4401" s="12">
        <f>Raw_Data!M4401</f>
        <v/>
      </c>
      <c r="N4401" s="12">
        <f>Raw_Data!N4401</f>
        <v/>
      </c>
      <c r="O4401">
        <f>Raw_Data!O4401</f>
        <v/>
      </c>
      <c r="P4401">
        <f>Raw_Data!P4401</f>
        <v/>
      </c>
      <c r="Q4401">
        <f>Raw_Data!Q4401</f>
        <v/>
      </c>
      <c r="R4401">
        <f>Raw_Data!R4401</f>
        <v/>
      </c>
      <c r="S4401">
        <f>Raw_Data!S4401</f>
        <v/>
      </c>
      <c r="T4401">
        <f>YEAR(B4401)</f>
        <v/>
      </c>
      <c r="U4401">
        <f>MONTH(B4401)</f>
        <v/>
      </c>
      <c r="V4401">
        <f>TEXT(B4401,"mmm")</f>
        <v/>
      </c>
      <c r="W4401" s="15">
        <f>IFERROR(N4401/L4401,0)</f>
        <v/>
      </c>
      <c r="X4401">
        <f>IF(K4401=0,"No Discount",IF(K4401&lt;=5%,"Low",IF(K4401&lt;=15%,"Medium","High")))</f>
        <v/>
      </c>
      <c r="Y4401">
        <f>IF(L4401&gt;=20000,"High Value",IF(L4401&gt;=5000,"Medium Value","Low Value"))</f>
        <v/>
      </c>
      <c r="Z4401">
        <f>IF(R4401&lt;=3,"Fast",IF(R4401&lt;=5,"On Time","Delayed"))</f>
        <v/>
      </c>
    </row>
    <row r="4402">
      <c r="A4402">
        <f>Raw_Data!A4402</f>
        <v/>
      </c>
      <c r="B4402" s="11">
        <f>Raw_Data!B4402</f>
        <v/>
      </c>
      <c r="C4402">
        <f>Raw_Data!C4402</f>
        <v/>
      </c>
      <c r="D4402">
        <f>Raw_Data!D4402</f>
        <v/>
      </c>
      <c r="E4402">
        <f>Raw_Data!E4402</f>
        <v/>
      </c>
      <c r="F4402">
        <f>Raw_Data!F4402</f>
        <v/>
      </c>
      <c r="G4402">
        <f>Raw_Data!G4402</f>
        <v/>
      </c>
      <c r="H4402">
        <f>Raw_Data!H4402</f>
        <v/>
      </c>
      <c r="I4402">
        <f>Raw_Data!I4402</f>
        <v/>
      </c>
      <c r="J4402" s="12">
        <f>Raw_Data!J4402</f>
        <v/>
      </c>
      <c r="K4402" s="13">
        <f>Raw_Data!K4402</f>
        <v/>
      </c>
      <c r="L4402" s="12">
        <f>Raw_Data!L4402</f>
        <v/>
      </c>
      <c r="M4402" s="12">
        <f>Raw_Data!M4402</f>
        <v/>
      </c>
      <c r="N4402" s="12">
        <f>Raw_Data!N4402</f>
        <v/>
      </c>
      <c r="O4402">
        <f>Raw_Data!O4402</f>
        <v/>
      </c>
      <c r="P4402">
        <f>Raw_Data!P4402</f>
        <v/>
      </c>
      <c r="Q4402">
        <f>Raw_Data!Q4402</f>
        <v/>
      </c>
      <c r="R4402">
        <f>Raw_Data!R4402</f>
        <v/>
      </c>
      <c r="S4402">
        <f>Raw_Data!S4402</f>
        <v/>
      </c>
      <c r="T4402">
        <f>YEAR(B4402)</f>
        <v/>
      </c>
      <c r="U4402">
        <f>MONTH(B4402)</f>
        <v/>
      </c>
      <c r="V4402">
        <f>TEXT(B4402,"mmm")</f>
        <v/>
      </c>
      <c r="W4402" s="15">
        <f>IFERROR(N4402/L4402,0)</f>
        <v/>
      </c>
      <c r="X4402">
        <f>IF(K4402=0,"No Discount",IF(K4402&lt;=5%,"Low",IF(K4402&lt;=15%,"Medium","High")))</f>
        <v/>
      </c>
      <c r="Y4402">
        <f>IF(L4402&gt;=20000,"High Value",IF(L4402&gt;=5000,"Medium Value","Low Value"))</f>
        <v/>
      </c>
      <c r="Z4402">
        <f>IF(R4402&lt;=3,"Fast",IF(R4402&lt;=5,"On Time","Delayed"))</f>
        <v/>
      </c>
    </row>
    <row r="4403">
      <c r="A4403">
        <f>Raw_Data!A4403</f>
        <v/>
      </c>
      <c r="B4403" s="11">
        <f>Raw_Data!B4403</f>
        <v/>
      </c>
      <c r="C4403">
        <f>Raw_Data!C4403</f>
        <v/>
      </c>
      <c r="D4403">
        <f>Raw_Data!D4403</f>
        <v/>
      </c>
      <c r="E4403">
        <f>Raw_Data!E4403</f>
        <v/>
      </c>
      <c r="F4403">
        <f>Raw_Data!F4403</f>
        <v/>
      </c>
      <c r="G4403">
        <f>Raw_Data!G4403</f>
        <v/>
      </c>
      <c r="H4403">
        <f>Raw_Data!H4403</f>
        <v/>
      </c>
      <c r="I4403">
        <f>Raw_Data!I4403</f>
        <v/>
      </c>
      <c r="J4403" s="12">
        <f>Raw_Data!J4403</f>
        <v/>
      </c>
      <c r="K4403" s="13">
        <f>Raw_Data!K4403</f>
        <v/>
      </c>
      <c r="L4403" s="12">
        <f>Raw_Data!L4403</f>
        <v/>
      </c>
      <c r="M4403" s="12">
        <f>Raw_Data!M4403</f>
        <v/>
      </c>
      <c r="N4403" s="12">
        <f>Raw_Data!N4403</f>
        <v/>
      </c>
      <c r="O4403">
        <f>Raw_Data!O4403</f>
        <v/>
      </c>
      <c r="P4403">
        <f>Raw_Data!P4403</f>
        <v/>
      </c>
      <c r="Q4403">
        <f>Raw_Data!Q4403</f>
        <v/>
      </c>
      <c r="R4403">
        <f>Raw_Data!R4403</f>
        <v/>
      </c>
      <c r="S4403">
        <f>Raw_Data!S4403</f>
        <v/>
      </c>
      <c r="T4403">
        <f>YEAR(B4403)</f>
        <v/>
      </c>
      <c r="U4403">
        <f>MONTH(B4403)</f>
        <v/>
      </c>
      <c r="V4403">
        <f>TEXT(B4403,"mmm")</f>
        <v/>
      </c>
      <c r="W4403" s="15">
        <f>IFERROR(N4403/L4403,0)</f>
        <v/>
      </c>
      <c r="X4403">
        <f>IF(K4403=0,"No Discount",IF(K4403&lt;=5%,"Low",IF(K4403&lt;=15%,"Medium","High")))</f>
        <v/>
      </c>
      <c r="Y4403">
        <f>IF(L4403&gt;=20000,"High Value",IF(L4403&gt;=5000,"Medium Value","Low Value"))</f>
        <v/>
      </c>
      <c r="Z4403">
        <f>IF(R4403&lt;=3,"Fast",IF(R4403&lt;=5,"On Time","Delayed"))</f>
        <v/>
      </c>
    </row>
    <row r="4404">
      <c r="A4404">
        <f>Raw_Data!A4404</f>
        <v/>
      </c>
      <c r="B4404" s="11">
        <f>Raw_Data!B4404</f>
        <v/>
      </c>
      <c r="C4404">
        <f>Raw_Data!C4404</f>
        <v/>
      </c>
      <c r="D4404">
        <f>Raw_Data!D4404</f>
        <v/>
      </c>
      <c r="E4404">
        <f>Raw_Data!E4404</f>
        <v/>
      </c>
      <c r="F4404">
        <f>Raw_Data!F4404</f>
        <v/>
      </c>
      <c r="G4404">
        <f>Raw_Data!G4404</f>
        <v/>
      </c>
      <c r="H4404">
        <f>Raw_Data!H4404</f>
        <v/>
      </c>
      <c r="I4404">
        <f>Raw_Data!I4404</f>
        <v/>
      </c>
      <c r="J4404" s="12">
        <f>Raw_Data!J4404</f>
        <v/>
      </c>
      <c r="K4404" s="13">
        <f>Raw_Data!K4404</f>
        <v/>
      </c>
      <c r="L4404" s="12">
        <f>Raw_Data!L4404</f>
        <v/>
      </c>
      <c r="M4404" s="12">
        <f>Raw_Data!M4404</f>
        <v/>
      </c>
      <c r="N4404" s="12">
        <f>Raw_Data!N4404</f>
        <v/>
      </c>
      <c r="O4404">
        <f>Raw_Data!O4404</f>
        <v/>
      </c>
      <c r="P4404">
        <f>Raw_Data!P4404</f>
        <v/>
      </c>
      <c r="Q4404">
        <f>Raw_Data!Q4404</f>
        <v/>
      </c>
      <c r="R4404">
        <f>Raw_Data!R4404</f>
        <v/>
      </c>
      <c r="S4404">
        <f>Raw_Data!S4404</f>
        <v/>
      </c>
      <c r="T4404">
        <f>YEAR(B4404)</f>
        <v/>
      </c>
      <c r="U4404">
        <f>MONTH(B4404)</f>
        <v/>
      </c>
      <c r="V4404">
        <f>TEXT(B4404,"mmm")</f>
        <v/>
      </c>
      <c r="W4404" s="15">
        <f>IFERROR(N4404/L4404,0)</f>
        <v/>
      </c>
      <c r="X4404">
        <f>IF(K4404=0,"No Discount",IF(K4404&lt;=5%,"Low",IF(K4404&lt;=15%,"Medium","High")))</f>
        <v/>
      </c>
      <c r="Y4404">
        <f>IF(L4404&gt;=20000,"High Value",IF(L4404&gt;=5000,"Medium Value","Low Value"))</f>
        <v/>
      </c>
      <c r="Z4404">
        <f>IF(R4404&lt;=3,"Fast",IF(R4404&lt;=5,"On Time","Delayed"))</f>
        <v/>
      </c>
    </row>
    <row r="4405">
      <c r="A4405">
        <f>Raw_Data!A4405</f>
        <v/>
      </c>
      <c r="B4405" s="11">
        <f>Raw_Data!B4405</f>
        <v/>
      </c>
      <c r="C4405">
        <f>Raw_Data!C4405</f>
        <v/>
      </c>
      <c r="D4405">
        <f>Raw_Data!D4405</f>
        <v/>
      </c>
      <c r="E4405">
        <f>Raw_Data!E4405</f>
        <v/>
      </c>
      <c r="F4405">
        <f>Raw_Data!F4405</f>
        <v/>
      </c>
      <c r="G4405">
        <f>Raw_Data!G4405</f>
        <v/>
      </c>
      <c r="H4405">
        <f>Raw_Data!H4405</f>
        <v/>
      </c>
      <c r="I4405">
        <f>Raw_Data!I4405</f>
        <v/>
      </c>
      <c r="J4405" s="12">
        <f>Raw_Data!J4405</f>
        <v/>
      </c>
      <c r="K4405" s="13">
        <f>Raw_Data!K4405</f>
        <v/>
      </c>
      <c r="L4405" s="12">
        <f>Raw_Data!L4405</f>
        <v/>
      </c>
      <c r="M4405" s="12">
        <f>Raw_Data!M4405</f>
        <v/>
      </c>
      <c r="N4405" s="12">
        <f>Raw_Data!N4405</f>
        <v/>
      </c>
      <c r="O4405">
        <f>Raw_Data!O4405</f>
        <v/>
      </c>
      <c r="P4405">
        <f>Raw_Data!P4405</f>
        <v/>
      </c>
      <c r="Q4405">
        <f>Raw_Data!Q4405</f>
        <v/>
      </c>
      <c r="R4405">
        <f>Raw_Data!R4405</f>
        <v/>
      </c>
      <c r="S4405">
        <f>Raw_Data!S4405</f>
        <v/>
      </c>
      <c r="T4405">
        <f>YEAR(B4405)</f>
        <v/>
      </c>
      <c r="U4405">
        <f>MONTH(B4405)</f>
        <v/>
      </c>
      <c r="V4405">
        <f>TEXT(B4405,"mmm")</f>
        <v/>
      </c>
      <c r="W4405" s="15">
        <f>IFERROR(N4405/L4405,0)</f>
        <v/>
      </c>
      <c r="X4405">
        <f>IF(K4405=0,"No Discount",IF(K4405&lt;=5%,"Low",IF(K4405&lt;=15%,"Medium","High")))</f>
        <v/>
      </c>
      <c r="Y4405">
        <f>IF(L4405&gt;=20000,"High Value",IF(L4405&gt;=5000,"Medium Value","Low Value"))</f>
        <v/>
      </c>
      <c r="Z4405">
        <f>IF(R4405&lt;=3,"Fast",IF(R4405&lt;=5,"On Time","Delayed"))</f>
        <v/>
      </c>
    </row>
    <row r="4406">
      <c r="A4406">
        <f>Raw_Data!A4406</f>
        <v/>
      </c>
      <c r="B4406" s="11">
        <f>Raw_Data!B4406</f>
        <v/>
      </c>
      <c r="C4406">
        <f>Raw_Data!C4406</f>
        <v/>
      </c>
      <c r="D4406">
        <f>Raw_Data!D4406</f>
        <v/>
      </c>
      <c r="E4406">
        <f>Raw_Data!E4406</f>
        <v/>
      </c>
      <c r="F4406">
        <f>Raw_Data!F4406</f>
        <v/>
      </c>
      <c r="G4406">
        <f>Raw_Data!G4406</f>
        <v/>
      </c>
      <c r="H4406">
        <f>Raw_Data!H4406</f>
        <v/>
      </c>
      <c r="I4406">
        <f>Raw_Data!I4406</f>
        <v/>
      </c>
      <c r="J4406" s="12">
        <f>Raw_Data!J4406</f>
        <v/>
      </c>
      <c r="K4406" s="13">
        <f>Raw_Data!K4406</f>
        <v/>
      </c>
      <c r="L4406" s="12">
        <f>Raw_Data!L4406</f>
        <v/>
      </c>
      <c r="M4406" s="12">
        <f>Raw_Data!M4406</f>
        <v/>
      </c>
      <c r="N4406" s="12">
        <f>Raw_Data!N4406</f>
        <v/>
      </c>
      <c r="O4406">
        <f>Raw_Data!O4406</f>
        <v/>
      </c>
      <c r="P4406">
        <f>Raw_Data!P4406</f>
        <v/>
      </c>
      <c r="Q4406">
        <f>Raw_Data!Q4406</f>
        <v/>
      </c>
      <c r="R4406">
        <f>Raw_Data!R4406</f>
        <v/>
      </c>
      <c r="S4406">
        <f>Raw_Data!S4406</f>
        <v/>
      </c>
      <c r="T4406">
        <f>YEAR(B4406)</f>
        <v/>
      </c>
      <c r="U4406">
        <f>MONTH(B4406)</f>
        <v/>
      </c>
      <c r="V4406">
        <f>TEXT(B4406,"mmm")</f>
        <v/>
      </c>
      <c r="W4406" s="15">
        <f>IFERROR(N4406/L4406,0)</f>
        <v/>
      </c>
      <c r="X4406">
        <f>IF(K4406=0,"No Discount",IF(K4406&lt;=5%,"Low",IF(K4406&lt;=15%,"Medium","High")))</f>
        <v/>
      </c>
      <c r="Y4406">
        <f>IF(L4406&gt;=20000,"High Value",IF(L4406&gt;=5000,"Medium Value","Low Value"))</f>
        <v/>
      </c>
      <c r="Z4406">
        <f>IF(R4406&lt;=3,"Fast",IF(R4406&lt;=5,"On Time","Delayed"))</f>
        <v/>
      </c>
    </row>
    <row r="4407">
      <c r="A4407">
        <f>Raw_Data!A4407</f>
        <v/>
      </c>
      <c r="B4407" s="11">
        <f>Raw_Data!B4407</f>
        <v/>
      </c>
      <c r="C4407">
        <f>Raw_Data!C4407</f>
        <v/>
      </c>
      <c r="D4407">
        <f>Raw_Data!D4407</f>
        <v/>
      </c>
      <c r="E4407">
        <f>Raw_Data!E4407</f>
        <v/>
      </c>
      <c r="F4407">
        <f>Raw_Data!F4407</f>
        <v/>
      </c>
      <c r="G4407">
        <f>Raw_Data!G4407</f>
        <v/>
      </c>
      <c r="H4407">
        <f>Raw_Data!H4407</f>
        <v/>
      </c>
      <c r="I4407">
        <f>Raw_Data!I4407</f>
        <v/>
      </c>
      <c r="J4407" s="12">
        <f>Raw_Data!J4407</f>
        <v/>
      </c>
      <c r="K4407" s="13">
        <f>Raw_Data!K4407</f>
        <v/>
      </c>
      <c r="L4407" s="12">
        <f>Raw_Data!L4407</f>
        <v/>
      </c>
      <c r="M4407" s="12">
        <f>Raw_Data!M4407</f>
        <v/>
      </c>
      <c r="N4407" s="12">
        <f>Raw_Data!N4407</f>
        <v/>
      </c>
      <c r="O4407">
        <f>Raw_Data!O4407</f>
        <v/>
      </c>
      <c r="P4407">
        <f>Raw_Data!P4407</f>
        <v/>
      </c>
      <c r="Q4407">
        <f>Raw_Data!Q4407</f>
        <v/>
      </c>
      <c r="R4407">
        <f>Raw_Data!R4407</f>
        <v/>
      </c>
      <c r="S4407">
        <f>Raw_Data!S4407</f>
        <v/>
      </c>
      <c r="T4407">
        <f>YEAR(B4407)</f>
        <v/>
      </c>
      <c r="U4407">
        <f>MONTH(B4407)</f>
        <v/>
      </c>
      <c r="V4407">
        <f>TEXT(B4407,"mmm")</f>
        <v/>
      </c>
      <c r="W4407" s="15">
        <f>IFERROR(N4407/L4407,0)</f>
        <v/>
      </c>
      <c r="X4407">
        <f>IF(K4407=0,"No Discount",IF(K4407&lt;=5%,"Low",IF(K4407&lt;=15%,"Medium","High")))</f>
        <v/>
      </c>
      <c r="Y4407">
        <f>IF(L4407&gt;=20000,"High Value",IF(L4407&gt;=5000,"Medium Value","Low Value"))</f>
        <v/>
      </c>
      <c r="Z4407">
        <f>IF(R4407&lt;=3,"Fast",IF(R4407&lt;=5,"On Time","Delayed"))</f>
        <v/>
      </c>
    </row>
    <row r="4408">
      <c r="A4408">
        <f>Raw_Data!A4408</f>
        <v/>
      </c>
      <c r="B4408" s="11">
        <f>Raw_Data!B4408</f>
        <v/>
      </c>
      <c r="C4408">
        <f>Raw_Data!C4408</f>
        <v/>
      </c>
      <c r="D4408">
        <f>Raw_Data!D4408</f>
        <v/>
      </c>
      <c r="E4408">
        <f>Raw_Data!E4408</f>
        <v/>
      </c>
      <c r="F4408">
        <f>Raw_Data!F4408</f>
        <v/>
      </c>
      <c r="G4408">
        <f>Raw_Data!G4408</f>
        <v/>
      </c>
      <c r="H4408">
        <f>Raw_Data!H4408</f>
        <v/>
      </c>
      <c r="I4408">
        <f>Raw_Data!I4408</f>
        <v/>
      </c>
      <c r="J4408" s="12">
        <f>Raw_Data!J4408</f>
        <v/>
      </c>
      <c r="K4408" s="13">
        <f>Raw_Data!K4408</f>
        <v/>
      </c>
      <c r="L4408" s="12">
        <f>Raw_Data!L4408</f>
        <v/>
      </c>
      <c r="M4408" s="12">
        <f>Raw_Data!M4408</f>
        <v/>
      </c>
      <c r="N4408" s="12">
        <f>Raw_Data!N4408</f>
        <v/>
      </c>
      <c r="O4408">
        <f>Raw_Data!O4408</f>
        <v/>
      </c>
      <c r="P4408">
        <f>Raw_Data!P4408</f>
        <v/>
      </c>
      <c r="Q4408">
        <f>Raw_Data!Q4408</f>
        <v/>
      </c>
      <c r="R4408">
        <f>Raw_Data!R4408</f>
        <v/>
      </c>
      <c r="S4408">
        <f>Raw_Data!S4408</f>
        <v/>
      </c>
      <c r="T4408">
        <f>YEAR(B4408)</f>
        <v/>
      </c>
      <c r="U4408">
        <f>MONTH(B4408)</f>
        <v/>
      </c>
      <c r="V4408">
        <f>TEXT(B4408,"mmm")</f>
        <v/>
      </c>
      <c r="W4408" s="15">
        <f>IFERROR(N4408/L4408,0)</f>
        <v/>
      </c>
      <c r="X4408">
        <f>IF(K4408=0,"No Discount",IF(K4408&lt;=5%,"Low",IF(K4408&lt;=15%,"Medium","High")))</f>
        <v/>
      </c>
      <c r="Y4408">
        <f>IF(L4408&gt;=20000,"High Value",IF(L4408&gt;=5000,"Medium Value","Low Value"))</f>
        <v/>
      </c>
      <c r="Z4408">
        <f>IF(R4408&lt;=3,"Fast",IF(R4408&lt;=5,"On Time","Delayed"))</f>
        <v/>
      </c>
    </row>
    <row r="4409">
      <c r="A4409">
        <f>Raw_Data!A4409</f>
        <v/>
      </c>
      <c r="B4409" s="11">
        <f>Raw_Data!B4409</f>
        <v/>
      </c>
      <c r="C4409">
        <f>Raw_Data!C4409</f>
        <v/>
      </c>
      <c r="D4409">
        <f>Raw_Data!D4409</f>
        <v/>
      </c>
      <c r="E4409">
        <f>Raw_Data!E4409</f>
        <v/>
      </c>
      <c r="F4409">
        <f>Raw_Data!F4409</f>
        <v/>
      </c>
      <c r="G4409">
        <f>Raw_Data!G4409</f>
        <v/>
      </c>
      <c r="H4409">
        <f>Raw_Data!H4409</f>
        <v/>
      </c>
      <c r="I4409">
        <f>Raw_Data!I4409</f>
        <v/>
      </c>
      <c r="J4409" s="12">
        <f>Raw_Data!J4409</f>
        <v/>
      </c>
      <c r="K4409" s="13">
        <f>Raw_Data!K4409</f>
        <v/>
      </c>
      <c r="L4409" s="12">
        <f>Raw_Data!L4409</f>
        <v/>
      </c>
      <c r="M4409" s="12">
        <f>Raw_Data!M4409</f>
        <v/>
      </c>
      <c r="N4409" s="12">
        <f>Raw_Data!N4409</f>
        <v/>
      </c>
      <c r="O4409">
        <f>Raw_Data!O4409</f>
        <v/>
      </c>
      <c r="P4409">
        <f>Raw_Data!P4409</f>
        <v/>
      </c>
      <c r="Q4409">
        <f>Raw_Data!Q4409</f>
        <v/>
      </c>
      <c r="R4409">
        <f>Raw_Data!R4409</f>
        <v/>
      </c>
      <c r="S4409">
        <f>Raw_Data!S4409</f>
        <v/>
      </c>
      <c r="T4409">
        <f>YEAR(B4409)</f>
        <v/>
      </c>
      <c r="U4409">
        <f>MONTH(B4409)</f>
        <v/>
      </c>
      <c r="V4409">
        <f>TEXT(B4409,"mmm")</f>
        <v/>
      </c>
      <c r="W4409" s="15">
        <f>IFERROR(N4409/L4409,0)</f>
        <v/>
      </c>
      <c r="X4409">
        <f>IF(K4409=0,"No Discount",IF(K4409&lt;=5%,"Low",IF(K4409&lt;=15%,"Medium","High")))</f>
        <v/>
      </c>
      <c r="Y4409">
        <f>IF(L4409&gt;=20000,"High Value",IF(L4409&gt;=5000,"Medium Value","Low Value"))</f>
        <v/>
      </c>
      <c r="Z4409">
        <f>IF(R4409&lt;=3,"Fast",IF(R4409&lt;=5,"On Time","Delayed"))</f>
        <v/>
      </c>
    </row>
    <row r="4410">
      <c r="A4410">
        <f>Raw_Data!A4410</f>
        <v/>
      </c>
      <c r="B4410" s="11">
        <f>Raw_Data!B4410</f>
        <v/>
      </c>
      <c r="C4410">
        <f>Raw_Data!C4410</f>
        <v/>
      </c>
      <c r="D4410">
        <f>Raw_Data!D4410</f>
        <v/>
      </c>
      <c r="E4410">
        <f>Raw_Data!E4410</f>
        <v/>
      </c>
      <c r="F4410">
        <f>Raw_Data!F4410</f>
        <v/>
      </c>
      <c r="G4410">
        <f>Raw_Data!G4410</f>
        <v/>
      </c>
      <c r="H4410">
        <f>Raw_Data!H4410</f>
        <v/>
      </c>
      <c r="I4410">
        <f>Raw_Data!I4410</f>
        <v/>
      </c>
      <c r="J4410" s="12">
        <f>Raw_Data!J4410</f>
        <v/>
      </c>
      <c r="K4410" s="13">
        <f>Raw_Data!K4410</f>
        <v/>
      </c>
      <c r="L4410" s="12">
        <f>Raw_Data!L4410</f>
        <v/>
      </c>
      <c r="M4410" s="12">
        <f>Raw_Data!M4410</f>
        <v/>
      </c>
      <c r="N4410" s="12">
        <f>Raw_Data!N4410</f>
        <v/>
      </c>
      <c r="O4410">
        <f>Raw_Data!O4410</f>
        <v/>
      </c>
      <c r="P4410">
        <f>Raw_Data!P4410</f>
        <v/>
      </c>
      <c r="Q4410">
        <f>Raw_Data!Q4410</f>
        <v/>
      </c>
      <c r="R4410">
        <f>Raw_Data!R4410</f>
        <v/>
      </c>
      <c r="S4410">
        <f>Raw_Data!S4410</f>
        <v/>
      </c>
      <c r="T4410">
        <f>YEAR(B4410)</f>
        <v/>
      </c>
      <c r="U4410">
        <f>MONTH(B4410)</f>
        <v/>
      </c>
      <c r="V4410">
        <f>TEXT(B4410,"mmm")</f>
        <v/>
      </c>
      <c r="W4410" s="15">
        <f>IFERROR(N4410/L4410,0)</f>
        <v/>
      </c>
      <c r="X4410">
        <f>IF(K4410=0,"No Discount",IF(K4410&lt;=5%,"Low",IF(K4410&lt;=15%,"Medium","High")))</f>
        <v/>
      </c>
      <c r="Y4410">
        <f>IF(L4410&gt;=20000,"High Value",IF(L4410&gt;=5000,"Medium Value","Low Value"))</f>
        <v/>
      </c>
      <c r="Z4410">
        <f>IF(R4410&lt;=3,"Fast",IF(R4410&lt;=5,"On Time","Delayed"))</f>
        <v/>
      </c>
    </row>
    <row r="4411">
      <c r="A4411">
        <f>Raw_Data!A4411</f>
        <v/>
      </c>
      <c r="B4411" s="11">
        <f>Raw_Data!B4411</f>
        <v/>
      </c>
      <c r="C4411">
        <f>Raw_Data!C4411</f>
        <v/>
      </c>
      <c r="D4411">
        <f>Raw_Data!D4411</f>
        <v/>
      </c>
      <c r="E4411">
        <f>Raw_Data!E4411</f>
        <v/>
      </c>
      <c r="F4411">
        <f>Raw_Data!F4411</f>
        <v/>
      </c>
      <c r="G4411">
        <f>Raw_Data!G4411</f>
        <v/>
      </c>
      <c r="H4411">
        <f>Raw_Data!H4411</f>
        <v/>
      </c>
      <c r="I4411">
        <f>Raw_Data!I4411</f>
        <v/>
      </c>
      <c r="J4411" s="12">
        <f>Raw_Data!J4411</f>
        <v/>
      </c>
      <c r="K4411" s="13">
        <f>Raw_Data!K4411</f>
        <v/>
      </c>
      <c r="L4411" s="12">
        <f>Raw_Data!L4411</f>
        <v/>
      </c>
      <c r="M4411" s="12">
        <f>Raw_Data!M4411</f>
        <v/>
      </c>
      <c r="N4411" s="12">
        <f>Raw_Data!N4411</f>
        <v/>
      </c>
      <c r="O4411">
        <f>Raw_Data!O4411</f>
        <v/>
      </c>
      <c r="P4411">
        <f>Raw_Data!P4411</f>
        <v/>
      </c>
      <c r="Q4411">
        <f>Raw_Data!Q4411</f>
        <v/>
      </c>
      <c r="R4411">
        <f>Raw_Data!R4411</f>
        <v/>
      </c>
      <c r="S4411">
        <f>Raw_Data!S4411</f>
        <v/>
      </c>
      <c r="T4411">
        <f>YEAR(B4411)</f>
        <v/>
      </c>
      <c r="U4411">
        <f>MONTH(B4411)</f>
        <v/>
      </c>
      <c r="V4411">
        <f>TEXT(B4411,"mmm")</f>
        <v/>
      </c>
      <c r="W4411" s="15">
        <f>IFERROR(N4411/L4411,0)</f>
        <v/>
      </c>
      <c r="X4411">
        <f>IF(K4411=0,"No Discount",IF(K4411&lt;=5%,"Low",IF(K4411&lt;=15%,"Medium","High")))</f>
        <v/>
      </c>
      <c r="Y4411">
        <f>IF(L4411&gt;=20000,"High Value",IF(L4411&gt;=5000,"Medium Value","Low Value"))</f>
        <v/>
      </c>
      <c r="Z4411">
        <f>IF(R4411&lt;=3,"Fast",IF(R4411&lt;=5,"On Time","Delayed"))</f>
        <v/>
      </c>
    </row>
    <row r="4412">
      <c r="A4412">
        <f>Raw_Data!A4412</f>
        <v/>
      </c>
      <c r="B4412" s="11">
        <f>Raw_Data!B4412</f>
        <v/>
      </c>
      <c r="C4412">
        <f>Raw_Data!C4412</f>
        <v/>
      </c>
      <c r="D4412">
        <f>Raw_Data!D4412</f>
        <v/>
      </c>
      <c r="E4412">
        <f>Raw_Data!E4412</f>
        <v/>
      </c>
      <c r="F4412">
        <f>Raw_Data!F4412</f>
        <v/>
      </c>
      <c r="G4412">
        <f>Raw_Data!G4412</f>
        <v/>
      </c>
      <c r="H4412">
        <f>Raw_Data!H4412</f>
        <v/>
      </c>
      <c r="I4412">
        <f>Raw_Data!I4412</f>
        <v/>
      </c>
      <c r="J4412" s="12">
        <f>Raw_Data!J4412</f>
        <v/>
      </c>
      <c r="K4412" s="13">
        <f>Raw_Data!K4412</f>
        <v/>
      </c>
      <c r="L4412" s="12">
        <f>Raw_Data!L4412</f>
        <v/>
      </c>
      <c r="M4412" s="12">
        <f>Raw_Data!M4412</f>
        <v/>
      </c>
      <c r="N4412" s="12">
        <f>Raw_Data!N4412</f>
        <v/>
      </c>
      <c r="O4412">
        <f>Raw_Data!O4412</f>
        <v/>
      </c>
      <c r="P4412">
        <f>Raw_Data!P4412</f>
        <v/>
      </c>
      <c r="Q4412">
        <f>Raw_Data!Q4412</f>
        <v/>
      </c>
      <c r="R4412">
        <f>Raw_Data!R4412</f>
        <v/>
      </c>
      <c r="S4412">
        <f>Raw_Data!S4412</f>
        <v/>
      </c>
      <c r="T4412">
        <f>YEAR(B4412)</f>
        <v/>
      </c>
      <c r="U4412">
        <f>MONTH(B4412)</f>
        <v/>
      </c>
      <c r="V4412">
        <f>TEXT(B4412,"mmm")</f>
        <v/>
      </c>
      <c r="W4412" s="15">
        <f>IFERROR(N4412/L4412,0)</f>
        <v/>
      </c>
      <c r="X4412">
        <f>IF(K4412=0,"No Discount",IF(K4412&lt;=5%,"Low",IF(K4412&lt;=15%,"Medium","High")))</f>
        <v/>
      </c>
      <c r="Y4412">
        <f>IF(L4412&gt;=20000,"High Value",IF(L4412&gt;=5000,"Medium Value","Low Value"))</f>
        <v/>
      </c>
      <c r="Z4412">
        <f>IF(R4412&lt;=3,"Fast",IF(R4412&lt;=5,"On Time","Delayed"))</f>
        <v/>
      </c>
    </row>
    <row r="4413">
      <c r="A4413">
        <f>Raw_Data!A4413</f>
        <v/>
      </c>
      <c r="B4413" s="11">
        <f>Raw_Data!B4413</f>
        <v/>
      </c>
      <c r="C4413">
        <f>Raw_Data!C4413</f>
        <v/>
      </c>
      <c r="D4413">
        <f>Raw_Data!D4413</f>
        <v/>
      </c>
      <c r="E4413">
        <f>Raw_Data!E4413</f>
        <v/>
      </c>
      <c r="F4413">
        <f>Raw_Data!F4413</f>
        <v/>
      </c>
      <c r="G4413">
        <f>Raw_Data!G4413</f>
        <v/>
      </c>
      <c r="H4413">
        <f>Raw_Data!H4413</f>
        <v/>
      </c>
      <c r="I4413">
        <f>Raw_Data!I4413</f>
        <v/>
      </c>
      <c r="J4413" s="12">
        <f>Raw_Data!J4413</f>
        <v/>
      </c>
      <c r="K4413" s="13">
        <f>Raw_Data!K4413</f>
        <v/>
      </c>
      <c r="L4413" s="12">
        <f>Raw_Data!L4413</f>
        <v/>
      </c>
      <c r="M4413" s="12">
        <f>Raw_Data!M4413</f>
        <v/>
      </c>
      <c r="N4413" s="12">
        <f>Raw_Data!N4413</f>
        <v/>
      </c>
      <c r="O4413">
        <f>Raw_Data!O4413</f>
        <v/>
      </c>
      <c r="P4413">
        <f>Raw_Data!P4413</f>
        <v/>
      </c>
      <c r="Q4413">
        <f>Raw_Data!Q4413</f>
        <v/>
      </c>
      <c r="R4413">
        <f>Raw_Data!R4413</f>
        <v/>
      </c>
      <c r="S4413">
        <f>Raw_Data!S4413</f>
        <v/>
      </c>
      <c r="T4413">
        <f>YEAR(B4413)</f>
        <v/>
      </c>
      <c r="U4413">
        <f>MONTH(B4413)</f>
        <v/>
      </c>
      <c r="V4413">
        <f>TEXT(B4413,"mmm")</f>
        <v/>
      </c>
      <c r="W4413" s="15">
        <f>IFERROR(N4413/L4413,0)</f>
        <v/>
      </c>
      <c r="X4413">
        <f>IF(K4413=0,"No Discount",IF(K4413&lt;=5%,"Low",IF(K4413&lt;=15%,"Medium","High")))</f>
        <v/>
      </c>
      <c r="Y4413">
        <f>IF(L4413&gt;=20000,"High Value",IF(L4413&gt;=5000,"Medium Value","Low Value"))</f>
        <v/>
      </c>
      <c r="Z4413">
        <f>IF(R4413&lt;=3,"Fast",IF(R4413&lt;=5,"On Time","Delayed"))</f>
        <v/>
      </c>
    </row>
    <row r="4414">
      <c r="A4414">
        <f>Raw_Data!A4414</f>
        <v/>
      </c>
      <c r="B4414" s="11">
        <f>Raw_Data!B4414</f>
        <v/>
      </c>
      <c r="C4414">
        <f>Raw_Data!C4414</f>
        <v/>
      </c>
      <c r="D4414">
        <f>Raw_Data!D4414</f>
        <v/>
      </c>
      <c r="E4414">
        <f>Raw_Data!E4414</f>
        <v/>
      </c>
      <c r="F4414">
        <f>Raw_Data!F4414</f>
        <v/>
      </c>
      <c r="G4414">
        <f>Raw_Data!G4414</f>
        <v/>
      </c>
      <c r="H4414">
        <f>Raw_Data!H4414</f>
        <v/>
      </c>
      <c r="I4414">
        <f>Raw_Data!I4414</f>
        <v/>
      </c>
      <c r="J4414" s="12">
        <f>Raw_Data!J4414</f>
        <v/>
      </c>
      <c r="K4414" s="13">
        <f>Raw_Data!K4414</f>
        <v/>
      </c>
      <c r="L4414" s="12">
        <f>Raw_Data!L4414</f>
        <v/>
      </c>
      <c r="M4414" s="12">
        <f>Raw_Data!M4414</f>
        <v/>
      </c>
      <c r="N4414" s="12">
        <f>Raw_Data!N4414</f>
        <v/>
      </c>
      <c r="O4414">
        <f>Raw_Data!O4414</f>
        <v/>
      </c>
      <c r="P4414">
        <f>Raw_Data!P4414</f>
        <v/>
      </c>
      <c r="Q4414">
        <f>Raw_Data!Q4414</f>
        <v/>
      </c>
      <c r="R4414">
        <f>Raw_Data!R4414</f>
        <v/>
      </c>
      <c r="S4414">
        <f>Raw_Data!S4414</f>
        <v/>
      </c>
      <c r="T4414">
        <f>YEAR(B4414)</f>
        <v/>
      </c>
      <c r="U4414">
        <f>MONTH(B4414)</f>
        <v/>
      </c>
      <c r="V4414">
        <f>TEXT(B4414,"mmm")</f>
        <v/>
      </c>
      <c r="W4414" s="15">
        <f>IFERROR(N4414/L4414,0)</f>
        <v/>
      </c>
      <c r="X4414">
        <f>IF(K4414=0,"No Discount",IF(K4414&lt;=5%,"Low",IF(K4414&lt;=15%,"Medium","High")))</f>
        <v/>
      </c>
      <c r="Y4414">
        <f>IF(L4414&gt;=20000,"High Value",IF(L4414&gt;=5000,"Medium Value","Low Value"))</f>
        <v/>
      </c>
      <c r="Z4414">
        <f>IF(R4414&lt;=3,"Fast",IF(R4414&lt;=5,"On Time","Delayed"))</f>
        <v/>
      </c>
    </row>
    <row r="4415">
      <c r="A4415">
        <f>Raw_Data!A4415</f>
        <v/>
      </c>
      <c r="B4415" s="11">
        <f>Raw_Data!B4415</f>
        <v/>
      </c>
      <c r="C4415">
        <f>Raw_Data!C4415</f>
        <v/>
      </c>
      <c r="D4415">
        <f>Raw_Data!D4415</f>
        <v/>
      </c>
      <c r="E4415">
        <f>Raw_Data!E4415</f>
        <v/>
      </c>
      <c r="F4415">
        <f>Raw_Data!F4415</f>
        <v/>
      </c>
      <c r="G4415">
        <f>Raw_Data!G4415</f>
        <v/>
      </c>
      <c r="H4415">
        <f>Raw_Data!H4415</f>
        <v/>
      </c>
      <c r="I4415">
        <f>Raw_Data!I4415</f>
        <v/>
      </c>
      <c r="J4415" s="12">
        <f>Raw_Data!J4415</f>
        <v/>
      </c>
      <c r="K4415" s="13">
        <f>Raw_Data!K4415</f>
        <v/>
      </c>
      <c r="L4415" s="12">
        <f>Raw_Data!L4415</f>
        <v/>
      </c>
      <c r="M4415" s="12">
        <f>Raw_Data!M4415</f>
        <v/>
      </c>
      <c r="N4415" s="12">
        <f>Raw_Data!N4415</f>
        <v/>
      </c>
      <c r="O4415">
        <f>Raw_Data!O4415</f>
        <v/>
      </c>
      <c r="P4415">
        <f>Raw_Data!P4415</f>
        <v/>
      </c>
      <c r="Q4415">
        <f>Raw_Data!Q4415</f>
        <v/>
      </c>
      <c r="R4415">
        <f>Raw_Data!R4415</f>
        <v/>
      </c>
      <c r="S4415">
        <f>Raw_Data!S4415</f>
        <v/>
      </c>
      <c r="T4415">
        <f>YEAR(B4415)</f>
        <v/>
      </c>
      <c r="U4415">
        <f>MONTH(B4415)</f>
        <v/>
      </c>
      <c r="V4415">
        <f>TEXT(B4415,"mmm")</f>
        <v/>
      </c>
      <c r="W4415" s="15">
        <f>IFERROR(N4415/L4415,0)</f>
        <v/>
      </c>
      <c r="X4415">
        <f>IF(K4415=0,"No Discount",IF(K4415&lt;=5%,"Low",IF(K4415&lt;=15%,"Medium","High")))</f>
        <v/>
      </c>
      <c r="Y4415">
        <f>IF(L4415&gt;=20000,"High Value",IF(L4415&gt;=5000,"Medium Value","Low Value"))</f>
        <v/>
      </c>
      <c r="Z4415">
        <f>IF(R4415&lt;=3,"Fast",IF(R4415&lt;=5,"On Time","Delayed"))</f>
        <v/>
      </c>
    </row>
    <row r="4416">
      <c r="A4416">
        <f>Raw_Data!A4416</f>
        <v/>
      </c>
      <c r="B4416" s="11">
        <f>Raw_Data!B4416</f>
        <v/>
      </c>
      <c r="C4416">
        <f>Raw_Data!C4416</f>
        <v/>
      </c>
      <c r="D4416">
        <f>Raw_Data!D4416</f>
        <v/>
      </c>
      <c r="E4416">
        <f>Raw_Data!E4416</f>
        <v/>
      </c>
      <c r="F4416">
        <f>Raw_Data!F4416</f>
        <v/>
      </c>
      <c r="G4416">
        <f>Raw_Data!G4416</f>
        <v/>
      </c>
      <c r="H4416">
        <f>Raw_Data!H4416</f>
        <v/>
      </c>
      <c r="I4416">
        <f>Raw_Data!I4416</f>
        <v/>
      </c>
      <c r="J4416" s="12">
        <f>Raw_Data!J4416</f>
        <v/>
      </c>
      <c r="K4416" s="13">
        <f>Raw_Data!K4416</f>
        <v/>
      </c>
      <c r="L4416" s="12">
        <f>Raw_Data!L4416</f>
        <v/>
      </c>
      <c r="M4416" s="12">
        <f>Raw_Data!M4416</f>
        <v/>
      </c>
      <c r="N4416" s="12">
        <f>Raw_Data!N4416</f>
        <v/>
      </c>
      <c r="O4416">
        <f>Raw_Data!O4416</f>
        <v/>
      </c>
      <c r="P4416">
        <f>Raw_Data!P4416</f>
        <v/>
      </c>
      <c r="Q4416">
        <f>Raw_Data!Q4416</f>
        <v/>
      </c>
      <c r="R4416">
        <f>Raw_Data!R4416</f>
        <v/>
      </c>
      <c r="S4416">
        <f>Raw_Data!S4416</f>
        <v/>
      </c>
      <c r="T4416">
        <f>YEAR(B4416)</f>
        <v/>
      </c>
      <c r="U4416">
        <f>MONTH(B4416)</f>
        <v/>
      </c>
      <c r="V4416">
        <f>TEXT(B4416,"mmm")</f>
        <v/>
      </c>
      <c r="W4416" s="15">
        <f>IFERROR(N4416/L4416,0)</f>
        <v/>
      </c>
      <c r="X4416">
        <f>IF(K4416=0,"No Discount",IF(K4416&lt;=5%,"Low",IF(K4416&lt;=15%,"Medium","High")))</f>
        <v/>
      </c>
      <c r="Y4416">
        <f>IF(L4416&gt;=20000,"High Value",IF(L4416&gt;=5000,"Medium Value","Low Value"))</f>
        <v/>
      </c>
      <c r="Z4416">
        <f>IF(R4416&lt;=3,"Fast",IF(R4416&lt;=5,"On Time","Delayed"))</f>
        <v/>
      </c>
    </row>
    <row r="4417">
      <c r="A4417">
        <f>Raw_Data!A4417</f>
        <v/>
      </c>
      <c r="B4417" s="11">
        <f>Raw_Data!B4417</f>
        <v/>
      </c>
      <c r="C4417">
        <f>Raw_Data!C4417</f>
        <v/>
      </c>
      <c r="D4417">
        <f>Raw_Data!D4417</f>
        <v/>
      </c>
      <c r="E4417">
        <f>Raw_Data!E4417</f>
        <v/>
      </c>
      <c r="F4417">
        <f>Raw_Data!F4417</f>
        <v/>
      </c>
      <c r="G4417">
        <f>Raw_Data!G4417</f>
        <v/>
      </c>
      <c r="H4417">
        <f>Raw_Data!H4417</f>
        <v/>
      </c>
      <c r="I4417">
        <f>Raw_Data!I4417</f>
        <v/>
      </c>
      <c r="J4417" s="12">
        <f>Raw_Data!J4417</f>
        <v/>
      </c>
      <c r="K4417" s="13">
        <f>Raw_Data!K4417</f>
        <v/>
      </c>
      <c r="L4417" s="12">
        <f>Raw_Data!L4417</f>
        <v/>
      </c>
      <c r="M4417" s="12">
        <f>Raw_Data!M4417</f>
        <v/>
      </c>
      <c r="N4417" s="12">
        <f>Raw_Data!N4417</f>
        <v/>
      </c>
      <c r="O4417">
        <f>Raw_Data!O4417</f>
        <v/>
      </c>
      <c r="P4417">
        <f>Raw_Data!P4417</f>
        <v/>
      </c>
      <c r="Q4417">
        <f>Raw_Data!Q4417</f>
        <v/>
      </c>
      <c r="R4417">
        <f>Raw_Data!R4417</f>
        <v/>
      </c>
      <c r="S4417">
        <f>Raw_Data!S4417</f>
        <v/>
      </c>
      <c r="T4417">
        <f>YEAR(B4417)</f>
        <v/>
      </c>
      <c r="U4417">
        <f>MONTH(B4417)</f>
        <v/>
      </c>
      <c r="V4417">
        <f>TEXT(B4417,"mmm")</f>
        <v/>
      </c>
      <c r="W4417" s="15">
        <f>IFERROR(N4417/L4417,0)</f>
        <v/>
      </c>
      <c r="X4417">
        <f>IF(K4417=0,"No Discount",IF(K4417&lt;=5%,"Low",IF(K4417&lt;=15%,"Medium","High")))</f>
        <v/>
      </c>
      <c r="Y4417">
        <f>IF(L4417&gt;=20000,"High Value",IF(L4417&gt;=5000,"Medium Value","Low Value"))</f>
        <v/>
      </c>
      <c r="Z4417">
        <f>IF(R4417&lt;=3,"Fast",IF(R4417&lt;=5,"On Time","Delayed"))</f>
        <v/>
      </c>
    </row>
    <row r="4418">
      <c r="A4418">
        <f>Raw_Data!A4418</f>
        <v/>
      </c>
      <c r="B4418" s="11">
        <f>Raw_Data!B4418</f>
        <v/>
      </c>
      <c r="C4418">
        <f>Raw_Data!C4418</f>
        <v/>
      </c>
      <c r="D4418">
        <f>Raw_Data!D4418</f>
        <v/>
      </c>
      <c r="E4418">
        <f>Raw_Data!E4418</f>
        <v/>
      </c>
      <c r="F4418">
        <f>Raw_Data!F4418</f>
        <v/>
      </c>
      <c r="G4418">
        <f>Raw_Data!G4418</f>
        <v/>
      </c>
      <c r="H4418">
        <f>Raw_Data!H4418</f>
        <v/>
      </c>
      <c r="I4418">
        <f>Raw_Data!I4418</f>
        <v/>
      </c>
      <c r="J4418" s="12">
        <f>Raw_Data!J4418</f>
        <v/>
      </c>
      <c r="K4418" s="13">
        <f>Raw_Data!K4418</f>
        <v/>
      </c>
      <c r="L4418" s="12">
        <f>Raw_Data!L4418</f>
        <v/>
      </c>
      <c r="M4418" s="12">
        <f>Raw_Data!M4418</f>
        <v/>
      </c>
      <c r="N4418" s="12">
        <f>Raw_Data!N4418</f>
        <v/>
      </c>
      <c r="O4418">
        <f>Raw_Data!O4418</f>
        <v/>
      </c>
      <c r="P4418">
        <f>Raw_Data!P4418</f>
        <v/>
      </c>
      <c r="Q4418">
        <f>Raw_Data!Q4418</f>
        <v/>
      </c>
      <c r="R4418">
        <f>Raw_Data!R4418</f>
        <v/>
      </c>
      <c r="S4418">
        <f>Raw_Data!S4418</f>
        <v/>
      </c>
      <c r="T4418">
        <f>YEAR(B4418)</f>
        <v/>
      </c>
      <c r="U4418">
        <f>MONTH(B4418)</f>
        <v/>
      </c>
      <c r="V4418">
        <f>TEXT(B4418,"mmm")</f>
        <v/>
      </c>
      <c r="W4418" s="15">
        <f>IFERROR(N4418/L4418,0)</f>
        <v/>
      </c>
      <c r="X4418">
        <f>IF(K4418=0,"No Discount",IF(K4418&lt;=5%,"Low",IF(K4418&lt;=15%,"Medium","High")))</f>
        <v/>
      </c>
      <c r="Y4418">
        <f>IF(L4418&gt;=20000,"High Value",IF(L4418&gt;=5000,"Medium Value","Low Value"))</f>
        <v/>
      </c>
      <c r="Z4418">
        <f>IF(R4418&lt;=3,"Fast",IF(R4418&lt;=5,"On Time","Delayed"))</f>
        <v/>
      </c>
    </row>
    <row r="4419">
      <c r="A4419">
        <f>Raw_Data!A4419</f>
        <v/>
      </c>
      <c r="B4419" s="11">
        <f>Raw_Data!B4419</f>
        <v/>
      </c>
      <c r="C4419">
        <f>Raw_Data!C4419</f>
        <v/>
      </c>
      <c r="D4419">
        <f>Raw_Data!D4419</f>
        <v/>
      </c>
      <c r="E4419">
        <f>Raw_Data!E4419</f>
        <v/>
      </c>
      <c r="F4419">
        <f>Raw_Data!F4419</f>
        <v/>
      </c>
      <c r="G4419">
        <f>Raw_Data!G4419</f>
        <v/>
      </c>
      <c r="H4419">
        <f>Raw_Data!H4419</f>
        <v/>
      </c>
      <c r="I4419">
        <f>Raw_Data!I4419</f>
        <v/>
      </c>
      <c r="J4419" s="12">
        <f>Raw_Data!J4419</f>
        <v/>
      </c>
      <c r="K4419" s="13">
        <f>Raw_Data!K4419</f>
        <v/>
      </c>
      <c r="L4419" s="12">
        <f>Raw_Data!L4419</f>
        <v/>
      </c>
      <c r="M4419" s="12">
        <f>Raw_Data!M4419</f>
        <v/>
      </c>
      <c r="N4419" s="12">
        <f>Raw_Data!N4419</f>
        <v/>
      </c>
      <c r="O4419">
        <f>Raw_Data!O4419</f>
        <v/>
      </c>
      <c r="P4419">
        <f>Raw_Data!P4419</f>
        <v/>
      </c>
      <c r="Q4419">
        <f>Raw_Data!Q4419</f>
        <v/>
      </c>
      <c r="R4419">
        <f>Raw_Data!R4419</f>
        <v/>
      </c>
      <c r="S4419">
        <f>Raw_Data!S4419</f>
        <v/>
      </c>
      <c r="T4419">
        <f>YEAR(B4419)</f>
        <v/>
      </c>
      <c r="U4419">
        <f>MONTH(B4419)</f>
        <v/>
      </c>
      <c r="V4419">
        <f>TEXT(B4419,"mmm")</f>
        <v/>
      </c>
      <c r="W4419" s="15">
        <f>IFERROR(N4419/L4419,0)</f>
        <v/>
      </c>
      <c r="X4419">
        <f>IF(K4419=0,"No Discount",IF(K4419&lt;=5%,"Low",IF(K4419&lt;=15%,"Medium","High")))</f>
        <v/>
      </c>
      <c r="Y4419">
        <f>IF(L4419&gt;=20000,"High Value",IF(L4419&gt;=5000,"Medium Value","Low Value"))</f>
        <v/>
      </c>
      <c r="Z4419">
        <f>IF(R4419&lt;=3,"Fast",IF(R4419&lt;=5,"On Time","Delayed"))</f>
        <v/>
      </c>
    </row>
    <row r="4420">
      <c r="A4420">
        <f>Raw_Data!A4420</f>
        <v/>
      </c>
      <c r="B4420" s="11">
        <f>Raw_Data!B4420</f>
        <v/>
      </c>
      <c r="C4420">
        <f>Raw_Data!C4420</f>
        <v/>
      </c>
      <c r="D4420">
        <f>Raw_Data!D4420</f>
        <v/>
      </c>
      <c r="E4420">
        <f>Raw_Data!E4420</f>
        <v/>
      </c>
      <c r="F4420">
        <f>Raw_Data!F4420</f>
        <v/>
      </c>
      <c r="G4420">
        <f>Raw_Data!G4420</f>
        <v/>
      </c>
      <c r="H4420">
        <f>Raw_Data!H4420</f>
        <v/>
      </c>
      <c r="I4420">
        <f>Raw_Data!I4420</f>
        <v/>
      </c>
      <c r="J4420" s="12">
        <f>Raw_Data!J4420</f>
        <v/>
      </c>
      <c r="K4420" s="13">
        <f>Raw_Data!K4420</f>
        <v/>
      </c>
      <c r="L4420" s="12">
        <f>Raw_Data!L4420</f>
        <v/>
      </c>
      <c r="M4420" s="12">
        <f>Raw_Data!M4420</f>
        <v/>
      </c>
      <c r="N4420" s="12">
        <f>Raw_Data!N4420</f>
        <v/>
      </c>
      <c r="O4420">
        <f>Raw_Data!O4420</f>
        <v/>
      </c>
      <c r="P4420">
        <f>Raw_Data!P4420</f>
        <v/>
      </c>
      <c r="Q4420">
        <f>Raw_Data!Q4420</f>
        <v/>
      </c>
      <c r="R4420">
        <f>Raw_Data!R4420</f>
        <v/>
      </c>
      <c r="S4420">
        <f>Raw_Data!S4420</f>
        <v/>
      </c>
      <c r="T4420">
        <f>YEAR(B4420)</f>
        <v/>
      </c>
      <c r="U4420">
        <f>MONTH(B4420)</f>
        <v/>
      </c>
      <c r="V4420">
        <f>TEXT(B4420,"mmm")</f>
        <v/>
      </c>
      <c r="W4420" s="15">
        <f>IFERROR(N4420/L4420,0)</f>
        <v/>
      </c>
      <c r="X4420">
        <f>IF(K4420=0,"No Discount",IF(K4420&lt;=5%,"Low",IF(K4420&lt;=15%,"Medium","High")))</f>
        <v/>
      </c>
      <c r="Y4420">
        <f>IF(L4420&gt;=20000,"High Value",IF(L4420&gt;=5000,"Medium Value","Low Value"))</f>
        <v/>
      </c>
      <c r="Z4420">
        <f>IF(R4420&lt;=3,"Fast",IF(R4420&lt;=5,"On Time","Delayed"))</f>
        <v/>
      </c>
    </row>
    <row r="4421">
      <c r="A4421">
        <f>Raw_Data!A4421</f>
        <v/>
      </c>
      <c r="B4421" s="11">
        <f>Raw_Data!B4421</f>
        <v/>
      </c>
      <c r="C4421">
        <f>Raw_Data!C4421</f>
        <v/>
      </c>
      <c r="D4421">
        <f>Raw_Data!D4421</f>
        <v/>
      </c>
      <c r="E4421">
        <f>Raw_Data!E4421</f>
        <v/>
      </c>
      <c r="F4421">
        <f>Raw_Data!F4421</f>
        <v/>
      </c>
      <c r="G4421">
        <f>Raw_Data!G4421</f>
        <v/>
      </c>
      <c r="H4421">
        <f>Raw_Data!H4421</f>
        <v/>
      </c>
      <c r="I4421">
        <f>Raw_Data!I4421</f>
        <v/>
      </c>
      <c r="J4421" s="12">
        <f>Raw_Data!J4421</f>
        <v/>
      </c>
      <c r="K4421" s="13">
        <f>Raw_Data!K4421</f>
        <v/>
      </c>
      <c r="L4421" s="12">
        <f>Raw_Data!L4421</f>
        <v/>
      </c>
      <c r="M4421" s="12">
        <f>Raw_Data!M4421</f>
        <v/>
      </c>
      <c r="N4421" s="12">
        <f>Raw_Data!N4421</f>
        <v/>
      </c>
      <c r="O4421">
        <f>Raw_Data!O4421</f>
        <v/>
      </c>
      <c r="P4421">
        <f>Raw_Data!P4421</f>
        <v/>
      </c>
      <c r="Q4421">
        <f>Raw_Data!Q4421</f>
        <v/>
      </c>
      <c r="R4421">
        <f>Raw_Data!R4421</f>
        <v/>
      </c>
      <c r="S4421">
        <f>Raw_Data!S4421</f>
        <v/>
      </c>
      <c r="T4421">
        <f>YEAR(B4421)</f>
        <v/>
      </c>
      <c r="U4421">
        <f>MONTH(B4421)</f>
        <v/>
      </c>
      <c r="V4421">
        <f>TEXT(B4421,"mmm")</f>
        <v/>
      </c>
      <c r="W4421" s="15">
        <f>IFERROR(N4421/L4421,0)</f>
        <v/>
      </c>
      <c r="X4421">
        <f>IF(K4421=0,"No Discount",IF(K4421&lt;=5%,"Low",IF(K4421&lt;=15%,"Medium","High")))</f>
        <v/>
      </c>
      <c r="Y4421">
        <f>IF(L4421&gt;=20000,"High Value",IF(L4421&gt;=5000,"Medium Value","Low Value"))</f>
        <v/>
      </c>
      <c r="Z4421">
        <f>IF(R4421&lt;=3,"Fast",IF(R4421&lt;=5,"On Time","Delayed"))</f>
        <v/>
      </c>
    </row>
    <row r="4422">
      <c r="A4422">
        <f>Raw_Data!A4422</f>
        <v/>
      </c>
      <c r="B4422" s="11">
        <f>Raw_Data!B4422</f>
        <v/>
      </c>
      <c r="C4422">
        <f>Raw_Data!C4422</f>
        <v/>
      </c>
      <c r="D4422">
        <f>Raw_Data!D4422</f>
        <v/>
      </c>
      <c r="E4422">
        <f>Raw_Data!E4422</f>
        <v/>
      </c>
      <c r="F4422">
        <f>Raw_Data!F4422</f>
        <v/>
      </c>
      <c r="G4422">
        <f>Raw_Data!G4422</f>
        <v/>
      </c>
      <c r="H4422">
        <f>Raw_Data!H4422</f>
        <v/>
      </c>
      <c r="I4422">
        <f>Raw_Data!I4422</f>
        <v/>
      </c>
      <c r="J4422" s="12">
        <f>Raw_Data!J4422</f>
        <v/>
      </c>
      <c r="K4422" s="13">
        <f>Raw_Data!K4422</f>
        <v/>
      </c>
      <c r="L4422" s="12">
        <f>Raw_Data!L4422</f>
        <v/>
      </c>
      <c r="M4422" s="12">
        <f>Raw_Data!M4422</f>
        <v/>
      </c>
      <c r="N4422" s="12">
        <f>Raw_Data!N4422</f>
        <v/>
      </c>
      <c r="O4422">
        <f>Raw_Data!O4422</f>
        <v/>
      </c>
      <c r="P4422">
        <f>Raw_Data!P4422</f>
        <v/>
      </c>
      <c r="Q4422">
        <f>Raw_Data!Q4422</f>
        <v/>
      </c>
      <c r="R4422">
        <f>Raw_Data!R4422</f>
        <v/>
      </c>
      <c r="S4422">
        <f>Raw_Data!S4422</f>
        <v/>
      </c>
      <c r="T4422">
        <f>YEAR(B4422)</f>
        <v/>
      </c>
      <c r="U4422">
        <f>MONTH(B4422)</f>
        <v/>
      </c>
      <c r="V4422">
        <f>TEXT(B4422,"mmm")</f>
        <v/>
      </c>
      <c r="W4422" s="15">
        <f>IFERROR(N4422/L4422,0)</f>
        <v/>
      </c>
      <c r="X4422">
        <f>IF(K4422=0,"No Discount",IF(K4422&lt;=5%,"Low",IF(K4422&lt;=15%,"Medium","High")))</f>
        <v/>
      </c>
      <c r="Y4422">
        <f>IF(L4422&gt;=20000,"High Value",IF(L4422&gt;=5000,"Medium Value","Low Value"))</f>
        <v/>
      </c>
      <c r="Z4422">
        <f>IF(R4422&lt;=3,"Fast",IF(R4422&lt;=5,"On Time","Delayed"))</f>
        <v/>
      </c>
    </row>
    <row r="4423">
      <c r="A4423">
        <f>Raw_Data!A4423</f>
        <v/>
      </c>
      <c r="B4423" s="11">
        <f>Raw_Data!B4423</f>
        <v/>
      </c>
      <c r="C4423">
        <f>Raw_Data!C4423</f>
        <v/>
      </c>
      <c r="D4423">
        <f>Raw_Data!D4423</f>
        <v/>
      </c>
      <c r="E4423">
        <f>Raw_Data!E4423</f>
        <v/>
      </c>
      <c r="F4423">
        <f>Raw_Data!F4423</f>
        <v/>
      </c>
      <c r="G4423">
        <f>Raw_Data!G4423</f>
        <v/>
      </c>
      <c r="H4423">
        <f>Raw_Data!H4423</f>
        <v/>
      </c>
      <c r="I4423">
        <f>Raw_Data!I4423</f>
        <v/>
      </c>
      <c r="J4423" s="12">
        <f>Raw_Data!J4423</f>
        <v/>
      </c>
      <c r="K4423" s="13">
        <f>Raw_Data!K4423</f>
        <v/>
      </c>
      <c r="L4423" s="12">
        <f>Raw_Data!L4423</f>
        <v/>
      </c>
      <c r="M4423" s="12">
        <f>Raw_Data!M4423</f>
        <v/>
      </c>
      <c r="N4423" s="12">
        <f>Raw_Data!N4423</f>
        <v/>
      </c>
      <c r="O4423">
        <f>Raw_Data!O4423</f>
        <v/>
      </c>
      <c r="P4423">
        <f>Raw_Data!P4423</f>
        <v/>
      </c>
      <c r="Q4423">
        <f>Raw_Data!Q4423</f>
        <v/>
      </c>
      <c r="R4423">
        <f>Raw_Data!R4423</f>
        <v/>
      </c>
      <c r="S4423">
        <f>Raw_Data!S4423</f>
        <v/>
      </c>
      <c r="T4423">
        <f>YEAR(B4423)</f>
        <v/>
      </c>
      <c r="U4423">
        <f>MONTH(B4423)</f>
        <v/>
      </c>
      <c r="V4423">
        <f>TEXT(B4423,"mmm")</f>
        <v/>
      </c>
      <c r="W4423" s="15">
        <f>IFERROR(N4423/L4423,0)</f>
        <v/>
      </c>
      <c r="X4423">
        <f>IF(K4423=0,"No Discount",IF(K4423&lt;=5%,"Low",IF(K4423&lt;=15%,"Medium","High")))</f>
        <v/>
      </c>
      <c r="Y4423">
        <f>IF(L4423&gt;=20000,"High Value",IF(L4423&gt;=5000,"Medium Value","Low Value"))</f>
        <v/>
      </c>
      <c r="Z4423">
        <f>IF(R4423&lt;=3,"Fast",IF(R4423&lt;=5,"On Time","Delayed"))</f>
        <v/>
      </c>
    </row>
    <row r="4424">
      <c r="A4424">
        <f>Raw_Data!A4424</f>
        <v/>
      </c>
      <c r="B4424" s="11">
        <f>Raw_Data!B4424</f>
        <v/>
      </c>
      <c r="C4424">
        <f>Raw_Data!C4424</f>
        <v/>
      </c>
      <c r="D4424">
        <f>Raw_Data!D4424</f>
        <v/>
      </c>
      <c r="E4424">
        <f>Raw_Data!E4424</f>
        <v/>
      </c>
      <c r="F4424">
        <f>Raw_Data!F4424</f>
        <v/>
      </c>
      <c r="G4424">
        <f>Raw_Data!G4424</f>
        <v/>
      </c>
      <c r="H4424">
        <f>Raw_Data!H4424</f>
        <v/>
      </c>
      <c r="I4424">
        <f>Raw_Data!I4424</f>
        <v/>
      </c>
      <c r="J4424" s="12">
        <f>Raw_Data!J4424</f>
        <v/>
      </c>
      <c r="K4424" s="13">
        <f>Raw_Data!K4424</f>
        <v/>
      </c>
      <c r="L4424" s="12">
        <f>Raw_Data!L4424</f>
        <v/>
      </c>
      <c r="M4424" s="12">
        <f>Raw_Data!M4424</f>
        <v/>
      </c>
      <c r="N4424" s="12">
        <f>Raw_Data!N4424</f>
        <v/>
      </c>
      <c r="O4424">
        <f>Raw_Data!O4424</f>
        <v/>
      </c>
      <c r="P4424">
        <f>Raw_Data!P4424</f>
        <v/>
      </c>
      <c r="Q4424">
        <f>Raw_Data!Q4424</f>
        <v/>
      </c>
      <c r="R4424">
        <f>Raw_Data!R4424</f>
        <v/>
      </c>
      <c r="S4424">
        <f>Raw_Data!S4424</f>
        <v/>
      </c>
      <c r="T4424">
        <f>YEAR(B4424)</f>
        <v/>
      </c>
      <c r="U4424">
        <f>MONTH(B4424)</f>
        <v/>
      </c>
      <c r="V4424">
        <f>TEXT(B4424,"mmm")</f>
        <v/>
      </c>
      <c r="W4424" s="15">
        <f>IFERROR(N4424/L4424,0)</f>
        <v/>
      </c>
      <c r="X4424">
        <f>IF(K4424=0,"No Discount",IF(K4424&lt;=5%,"Low",IF(K4424&lt;=15%,"Medium","High")))</f>
        <v/>
      </c>
      <c r="Y4424">
        <f>IF(L4424&gt;=20000,"High Value",IF(L4424&gt;=5000,"Medium Value","Low Value"))</f>
        <v/>
      </c>
      <c r="Z4424">
        <f>IF(R4424&lt;=3,"Fast",IF(R4424&lt;=5,"On Time","Delayed"))</f>
        <v/>
      </c>
    </row>
    <row r="4425">
      <c r="A4425">
        <f>Raw_Data!A4425</f>
        <v/>
      </c>
      <c r="B4425" s="11">
        <f>Raw_Data!B4425</f>
        <v/>
      </c>
      <c r="C4425">
        <f>Raw_Data!C4425</f>
        <v/>
      </c>
      <c r="D4425">
        <f>Raw_Data!D4425</f>
        <v/>
      </c>
      <c r="E4425">
        <f>Raw_Data!E4425</f>
        <v/>
      </c>
      <c r="F4425">
        <f>Raw_Data!F4425</f>
        <v/>
      </c>
      <c r="G4425">
        <f>Raw_Data!G4425</f>
        <v/>
      </c>
      <c r="H4425">
        <f>Raw_Data!H4425</f>
        <v/>
      </c>
      <c r="I4425">
        <f>Raw_Data!I4425</f>
        <v/>
      </c>
      <c r="J4425" s="12">
        <f>Raw_Data!J4425</f>
        <v/>
      </c>
      <c r="K4425" s="13">
        <f>Raw_Data!K4425</f>
        <v/>
      </c>
      <c r="L4425" s="12">
        <f>Raw_Data!L4425</f>
        <v/>
      </c>
      <c r="M4425" s="12">
        <f>Raw_Data!M4425</f>
        <v/>
      </c>
      <c r="N4425" s="12">
        <f>Raw_Data!N4425</f>
        <v/>
      </c>
      <c r="O4425">
        <f>Raw_Data!O4425</f>
        <v/>
      </c>
      <c r="P4425">
        <f>Raw_Data!P4425</f>
        <v/>
      </c>
      <c r="Q4425">
        <f>Raw_Data!Q4425</f>
        <v/>
      </c>
      <c r="R4425">
        <f>Raw_Data!R4425</f>
        <v/>
      </c>
      <c r="S4425">
        <f>Raw_Data!S4425</f>
        <v/>
      </c>
      <c r="T4425">
        <f>YEAR(B4425)</f>
        <v/>
      </c>
      <c r="U4425">
        <f>MONTH(B4425)</f>
        <v/>
      </c>
      <c r="V4425">
        <f>TEXT(B4425,"mmm")</f>
        <v/>
      </c>
      <c r="W4425" s="15">
        <f>IFERROR(N4425/L4425,0)</f>
        <v/>
      </c>
      <c r="X4425">
        <f>IF(K4425=0,"No Discount",IF(K4425&lt;=5%,"Low",IF(K4425&lt;=15%,"Medium","High")))</f>
        <v/>
      </c>
      <c r="Y4425">
        <f>IF(L4425&gt;=20000,"High Value",IF(L4425&gt;=5000,"Medium Value","Low Value"))</f>
        <v/>
      </c>
      <c r="Z4425">
        <f>IF(R4425&lt;=3,"Fast",IF(R4425&lt;=5,"On Time","Delayed"))</f>
        <v/>
      </c>
    </row>
    <row r="4426">
      <c r="A4426">
        <f>Raw_Data!A4426</f>
        <v/>
      </c>
      <c r="B4426" s="11">
        <f>Raw_Data!B4426</f>
        <v/>
      </c>
      <c r="C4426">
        <f>Raw_Data!C4426</f>
        <v/>
      </c>
      <c r="D4426">
        <f>Raw_Data!D4426</f>
        <v/>
      </c>
      <c r="E4426">
        <f>Raw_Data!E4426</f>
        <v/>
      </c>
      <c r="F4426">
        <f>Raw_Data!F4426</f>
        <v/>
      </c>
      <c r="G4426">
        <f>Raw_Data!G4426</f>
        <v/>
      </c>
      <c r="H4426">
        <f>Raw_Data!H4426</f>
        <v/>
      </c>
      <c r="I4426">
        <f>Raw_Data!I4426</f>
        <v/>
      </c>
      <c r="J4426" s="12">
        <f>Raw_Data!J4426</f>
        <v/>
      </c>
      <c r="K4426" s="13">
        <f>Raw_Data!K4426</f>
        <v/>
      </c>
      <c r="L4426" s="12">
        <f>Raw_Data!L4426</f>
        <v/>
      </c>
      <c r="M4426" s="12">
        <f>Raw_Data!M4426</f>
        <v/>
      </c>
      <c r="N4426" s="12">
        <f>Raw_Data!N4426</f>
        <v/>
      </c>
      <c r="O4426">
        <f>Raw_Data!O4426</f>
        <v/>
      </c>
      <c r="P4426">
        <f>Raw_Data!P4426</f>
        <v/>
      </c>
      <c r="Q4426">
        <f>Raw_Data!Q4426</f>
        <v/>
      </c>
      <c r="R4426">
        <f>Raw_Data!R4426</f>
        <v/>
      </c>
      <c r="S4426">
        <f>Raw_Data!S4426</f>
        <v/>
      </c>
      <c r="T4426">
        <f>YEAR(B4426)</f>
        <v/>
      </c>
      <c r="U4426">
        <f>MONTH(B4426)</f>
        <v/>
      </c>
      <c r="V4426">
        <f>TEXT(B4426,"mmm")</f>
        <v/>
      </c>
      <c r="W4426" s="15">
        <f>IFERROR(N4426/L4426,0)</f>
        <v/>
      </c>
      <c r="X4426">
        <f>IF(K4426=0,"No Discount",IF(K4426&lt;=5%,"Low",IF(K4426&lt;=15%,"Medium","High")))</f>
        <v/>
      </c>
      <c r="Y4426">
        <f>IF(L4426&gt;=20000,"High Value",IF(L4426&gt;=5000,"Medium Value","Low Value"))</f>
        <v/>
      </c>
      <c r="Z4426">
        <f>IF(R4426&lt;=3,"Fast",IF(R4426&lt;=5,"On Time","Delayed"))</f>
        <v/>
      </c>
    </row>
    <row r="4427">
      <c r="A4427">
        <f>Raw_Data!A4427</f>
        <v/>
      </c>
      <c r="B4427" s="11">
        <f>Raw_Data!B4427</f>
        <v/>
      </c>
      <c r="C4427">
        <f>Raw_Data!C4427</f>
        <v/>
      </c>
      <c r="D4427">
        <f>Raw_Data!D4427</f>
        <v/>
      </c>
      <c r="E4427">
        <f>Raw_Data!E4427</f>
        <v/>
      </c>
      <c r="F4427">
        <f>Raw_Data!F4427</f>
        <v/>
      </c>
      <c r="G4427">
        <f>Raw_Data!G4427</f>
        <v/>
      </c>
      <c r="H4427">
        <f>Raw_Data!H4427</f>
        <v/>
      </c>
      <c r="I4427">
        <f>Raw_Data!I4427</f>
        <v/>
      </c>
      <c r="J4427" s="12">
        <f>Raw_Data!J4427</f>
        <v/>
      </c>
      <c r="K4427" s="13">
        <f>Raw_Data!K4427</f>
        <v/>
      </c>
      <c r="L4427" s="12">
        <f>Raw_Data!L4427</f>
        <v/>
      </c>
      <c r="M4427" s="12">
        <f>Raw_Data!M4427</f>
        <v/>
      </c>
      <c r="N4427" s="12">
        <f>Raw_Data!N4427</f>
        <v/>
      </c>
      <c r="O4427">
        <f>Raw_Data!O4427</f>
        <v/>
      </c>
      <c r="P4427">
        <f>Raw_Data!P4427</f>
        <v/>
      </c>
      <c r="Q4427">
        <f>Raw_Data!Q4427</f>
        <v/>
      </c>
      <c r="R4427">
        <f>Raw_Data!R4427</f>
        <v/>
      </c>
      <c r="S4427">
        <f>Raw_Data!S4427</f>
        <v/>
      </c>
      <c r="T4427">
        <f>YEAR(B4427)</f>
        <v/>
      </c>
      <c r="U4427">
        <f>MONTH(B4427)</f>
        <v/>
      </c>
      <c r="V4427">
        <f>TEXT(B4427,"mmm")</f>
        <v/>
      </c>
      <c r="W4427" s="15">
        <f>IFERROR(N4427/L4427,0)</f>
        <v/>
      </c>
      <c r="X4427">
        <f>IF(K4427=0,"No Discount",IF(K4427&lt;=5%,"Low",IF(K4427&lt;=15%,"Medium","High")))</f>
        <v/>
      </c>
      <c r="Y4427">
        <f>IF(L4427&gt;=20000,"High Value",IF(L4427&gt;=5000,"Medium Value","Low Value"))</f>
        <v/>
      </c>
      <c r="Z4427">
        <f>IF(R4427&lt;=3,"Fast",IF(R4427&lt;=5,"On Time","Delayed"))</f>
        <v/>
      </c>
    </row>
    <row r="4428">
      <c r="A4428">
        <f>Raw_Data!A4428</f>
        <v/>
      </c>
      <c r="B4428" s="11">
        <f>Raw_Data!B4428</f>
        <v/>
      </c>
      <c r="C4428">
        <f>Raw_Data!C4428</f>
        <v/>
      </c>
      <c r="D4428">
        <f>Raw_Data!D4428</f>
        <v/>
      </c>
      <c r="E4428">
        <f>Raw_Data!E4428</f>
        <v/>
      </c>
      <c r="F4428">
        <f>Raw_Data!F4428</f>
        <v/>
      </c>
      <c r="G4428">
        <f>Raw_Data!G4428</f>
        <v/>
      </c>
      <c r="H4428">
        <f>Raw_Data!H4428</f>
        <v/>
      </c>
      <c r="I4428">
        <f>Raw_Data!I4428</f>
        <v/>
      </c>
      <c r="J4428" s="12">
        <f>Raw_Data!J4428</f>
        <v/>
      </c>
      <c r="K4428" s="13">
        <f>Raw_Data!K4428</f>
        <v/>
      </c>
      <c r="L4428" s="12">
        <f>Raw_Data!L4428</f>
        <v/>
      </c>
      <c r="M4428" s="12">
        <f>Raw_Data!M4428</f>
        <v/>
      </c>
      <c r="N4428" s="12">
        <f>Raw_Data!N4428</f>
        <v/>
      </c>
      <c r="O4428">
        <f>Raw_Data!O4428</f>
        <v/>
      </c>
      <c r="P4428">
        <f>Raw_Data!P4428</f>
        <v/>
      </c>
      <c r="Q4428">
        <f>Raw_Data!Q4428</f>
        <v/>
      </c>
      <c r="R4428">
        <f>Raw_Data!R4428</f>
        <v/>
      </c>
      <c r="S4428">
        <f>Raw_Data!S4428</f>
        <v/>
      </c>
      <c r="T4428">
        <f>YEAR(B4428)</f>
        <v/>
      </c>
      <c r="U4428">
        <f>MONTH(B4428)</f>
        <v/>
      </c>
      <c r="V4428">
        <f>TEXT(B4428,"mmm")</f>
        <v/>
      </c>
      <c r="W4428" s="15">
        <f>IFERROR(N4428/L4428,0)</f>
        <v/>
      </c>
      <c r="X4428">
        <f>IF(K4428=0,"No Discount",IF(K4428&lt;=5%,"Low",IF(K4428&lt;=15%,"Medium","High")))</f>
        <v/>
      </c>
      <c r="Y4428">
        <f>IF(L4428&gt;=20000,"High Value",IF(L4428&gt;=5000,"Medium Value","Low Value"))</f>
        <v/>
      </c>
      <c r="Z4428">
        <f>IF(R4428&lt;=3,"Fast",IF(R4428&lt;=5,"On Time","Delayed"))</f>
        <v/>
      </c>
    </row>
    <row r="4429">
      <c r="A4429">
        <f>Raw_Data!A4429</f>
        <v/>
      </c>
      <c r="B4429" s="11">
        <f>Raw_Data!B4429</f>
        <v/>
      </c>
      <c r="C4429">
        <f>Raw_Data!C4429</f>
        <v/>
      </c>
      <c r="D4429">
        <f>Raw_Data!D4429</f>
        <v/>
      </c>
      <c r="E4429">
        <f>Raw_Data!E4429</f>
        <v/>
      </c>
      <c r="F4429">
        <f>Raw_Data!F4429</f>
        <v/>
      </c>
      <c r="G4429">
        <f>Raw_Data!G4429</f>
        <v/>
      </c>
      <c r="H4429">
        <f>Raw_Data!H4429</f>
        <v/>
      </c>
      <c r="I4429">
        <f>Raw_Data!I4429</f>
        <v/>
      </c>
      <c r="J4429" s="12">
        <f>Raw_Data!J4429</f>
        <v/>
      </c>
      <c r="K4429" s="13">
        <f>Raw_Data!K4429</f>
        <v/>
      </c>
      <c r="L4429" s="12">
        <f>Raw_Data!L4429</f>
        <v/>
      </c>
      <c r="M4429" s="12">
        <f>Raw_Data!M4429</f>
        <v/>
      </c>
      <c r="N4429" s="12">
        <f>Raw_Data!N4429</f>
        <v/>
      </c>
      <c r="O4429">
        <f>Raw_Data!O4429</f>
        <v/>
      </c>
      <c r="P4429">
        <f>Raw_Data!P4429</f>
        <v/>
      </c>
      <c r="Q4429">
        <f>Raw_Data!Q4429</f>
        <v/>
      </c>
      <c r="R4429">
        <f>Raw_Data!R4429</f>
        <v/>
      </c>
      <c r="S4429">
        <f>Raw_Data!S4429</f>
        <v/>
      </c>
      <c r="T4429">
        <f>YEAR(B4429)</f>
        <v/>
      </c>
      <c r="U4429">
        <f>MONTH(B4429)</f>
        <v/>
      </c>
      <c r="V4429">
        <f>TEXT(B4429,"mmm")</f>
        <v/>
      </c>
      <c r="W4429" s="15">
        <f>IFERROR(N4429/L4429,0)</f>
        <v/>
      </c>
      <c r="X4429">
        <f>IF(K4429=0,"No Discount",IF(K4429&lt;=5%,"Low",IF(K4429&lt;=15%,"Medium","High")))</f>
        <v/>
      </c>
      <c r="Y4429">
        <f>IF(L4429&gt;=20000,"High Value",IF(L4429&gt;=5000,"Medium Value","Low Value"))</f>
        <v/>
      </c>
      <c r="Z4429">
        <f>IF(R4429&lt;=3,"Fast",IF(R4429&lt;=5,"On Time","Delayed"))</f>
        <v/>
      </c>
    </row>
    <row r="4430">
      <c r="A4430">
        <f>Raw_Data!A4430</f>
        <v/>
      </c>
      <c r="B4430" s="11">
        <f>Raw_Data!B4430</f>
        <v/>
      </c>
      <c r="C4430">
        <f>Raw_Data!C4430</f>
        <v/>
      </c>
      <c r="D4430">
        <f>Raw_Data!D4430</f>
        <v/>
      </c>
      <c r="E4430">
        <f>Raw_Data!E4430</f>
        <v/>
      </c>
      <c r="F4430">
        <f>Raw_Data!F4430</f>
        <v/>
      </c>
      <c r="G4430">
        <f>Raw_Data!G4430</f>
        <v/>
      </c>
      <c r="H4430">
        <f>Raw_Data!H4430</f>
        <v/>
      </c>
      <c r="I4430">
        <f>Raw_Data!I4430</f>
        <v/>
      </c>
      <c r="J4430" s="12">
        <f>Raw_Data!J4430</f>
        <v/>
      </c>
      <c r="K4430" s="13">
        <f>Raw_Data!K4430</f>
        <v/>
      </c>
      <c r="L4430" s="12">
        <f>Raw_Data!L4430</f>
        <v/>
      </c>
      <c r="M4430" s="12">
        <f>Raw_Data!M4430</f>
        <v/>
      </c>
      <c r="N4430" s="12">
        <f>Raw_Data!N4430</f>
        <v/>
      </c>
      <c r="O4430">
        <f>Raw_Data!O4430</f>
        <v/>
      </c>
      <c r="P4430">
        <f>Raw_Data!P4430</f>
        <v/>
      </c>
      <c r="Q4430">
        <f>Raw_Data!Q4430</f>
        <v/>
      </c>
      <c r="R4430">
        <f>Raw_Data!R4430</f>
        <v/>
      </c>
      <c r="S4430">
        <f>Raw_Data!S4430</f>
        <v/>
      </c>
      <c r="T4430">
        <f>YEAR(B4430)</f>
        <v/>
      </c>
      <c r="U4430">
        <f>MONTH(B4430)</f>
        <v/>
      </c>
      <c r="V4430">
        <f>TEXT(B4430,"mmm")</f>
        <v/>
      </c>
      <c r="W4430" s="15">
        <f>IFERROR(N4430/L4430,0)</f>
        <v/>
      </c>
      <c r="X4430">
        <f>IF(K4430=0,"No Discount",IF(K4430&lt;=5%,"Low",IF(K4430&lt;=15%,"Medium","High")))</f>
        <v/>
      </c>
      <c r="Y4430">
        <f>IF(L4430&gt;=20000,"High Value",IF(L4430&gt;=5000,"Medium Value","Low Value"))</f>
        <v/>
      </c>
      <c r="Z4430">
        <f>IF(R4430&lt;=3,"Fast",IF(R4430&lt;=5,"On Time","Delayed"))</f>
        <v/>
      </c>
    </row>
    <row r="4431">
      <c r="A4431">
        <f>Raw_Data!A4431</f>
        <v/>
      </c>
      <c r="B4431" s="11">
        <f>Raw_Data!B4431</f>
        <v/>
      </c>
      <c r="C4431">
        <f>Raw_Data!C4431</f>
        <v/>
      </c>
      <c r="D4431">
        <f>Raw_Data!D4431</f>
        <v/>
      </c>
      <c r="E4431">
        <f>Raw_Data!E4431</f>
        <v/>
      </c>
      <c r="F4431">
        <f>Raw_Data!F4431</f>
        <v/>
      </c>
      <c r="G4431">
        <f>Raw_Data!G4431</f>
        <v/>
      </c>
      <c r="H4431">
        <f>Raw_Data!H4431</f>
        <v/>
      </c>
      <c r="I4431">
        <f>Raw_Data!I4431</f>
        <v/>
      </c>
      <c r="J4431" s="12">
        <f>Raw_Data!J4431</f>
        <v/>
      </c>
      <c r="K4431" s="13">
        <f>Raw_Data!K4431</f>
        <v/>
      </c>
      <c r="L4431" s="12">
        <f>Raw_Data!L4431</f>
        <v/>
      </c>
      <c r="M4431" s="12">
        <f>Raw_Data!M4431</f>
        <v/>
      </c>
      <c r="N4431" s="12">
        <f>Raw_Data!N4431</f>
        <v/>
      </c>
      <c r="O4431">
        <f>Raw_Data!O4431</f>
        <v/>
      </c>
      <c r="P4431">
        <f>Raw_Data!P4431</f>
        <v/>
      </c>
      <c r="Q4431">
        <f>Raw_Data!Q4431</f>
        <v/>
      </c>
      <c r="R4431">
        <f>Raw_Data!R4431</f>
        <v/>
      </c>
      <c r="S4431">
        <f>Raw_Data!S4431</f>
        <v/>
      </c>
      <c r="T4431">
        <f>YEAR(B4431)</f>
        <v/>
      </c>
      <c r="U4431">
        <f>MONTH(B4431)</f>
        <v/>
      </c>
      <c r="V4431">
        <f>TEXT(B4431,"mmm")</f>
        <v/>
      </c>
      <c r="W4431" s="15">
        <f>IFERROR(N4431/L4431,0)</f>
        <v/>
      </c>
      <c r="X4431">
        <f>IF(K4431=0,"No Discount",IF(K4431&lt;=5%,"Low",IF(K4431&lt;=15%,"Medium","High")))</f>
        <v/>
      </c>
      <c r="Y4431">
        <f>IF(L4431&gt;=20000,"High Value",IF(L4431&gt;=5000,"Medium Value","Low Value"))</f>
        <v/>
      </c>
      <c r="Z4431">
        <f>IF(R4431&lt;=3,"Fast",IF(R4431&lt;=5,"On Time","Delayed"))</f>
        <v/>
      </c>
    </row>
    <row r="4432">
      <c r="A4432">
        <f>Raw_Data!A4432</f>
        <v/>
      </c>
      <c r="B4432" s="11">
        <f>Raw_Data!B4432</f>
        <v/>
      </c>
      <c r="C4432">
        <f>Raw_Data!C4432</f>
        <v/>
      </c>
      <c r="D4432">
        <f>Raw_Data!D4432</f>
        <v/>
      </c>
      <c r="E4432">
        <f>Raw_Data!E4432</f>
        <v/>
      </c>
      <c r="F4432">
        <f>Raw_Data!F4432</f>
        <v/>
      </c>
      <c r="G4432">
        <f>Raw_Data!G4432</f>
        <v/>
      </c>
      <c r="H4432">
        <f>Raw_Data!H4432</f>
        <v/>
      </c>
      <c r="I4432">
        <f>Raw_Data!I4432</f>
        <v/>
      </c>
      <c r="J4432" s="12">
        <f>Raw_Data!J4432</f>
        <v/>
      </c>
      <c r="K4432" s="13">
        <f>Raw_Data!K4432</f>
        <v/>
      </c>
      <c r="L4432" s="12">
        <f>Raw_Data!L4432</f>
        <v/>
      </c>
      <c r="M4432" s="12">
        <f>Raw_Data!M4432</f>
        <v/>
      </c>
      <c r="N4432" s="12">
        <f>Raw_Data!N4432</f>
        <v/>
      </c>
      <c r="O4432">
        <f>Raw_Data!O4432</f>
        <v/>
      </c>
      <c r="P4432">
        <f>Raw_Data!P4432</f>
        <v/>
      </c>
      <c r="Q4432">
        <f>Raw_Data!Q4432</f>
        <v/>
      </c>
      <c r="R4432">
        <f>Raw_Data!R4432</f>
        <v/>
      </c>
      <c r="S4432">
        <f>Raw_Data!S4432</f>
        <v/>
      </c>
      <c r="T4432">
        <f>YEAR(B4432)</f>
        <v/>
      </c>
      <c r="U4432">
        <f>MONTH(B4432)</f>
        <v/>
      </c>
      <c r="V4432">
        <f>TEXT(B4432,"mmm")</f>
        <v/>
      </c>
      <c r="W4432" s="15">
        <f>IFERROR(N4432/L4432,0)</f>
        <v/>
      </c>
      <c r="X4432">
        <f>IF(K4432=0,"No Discount",IF(K4432&lt;=5%,"Low",IF(K4432&lt;=15%,"Medium","High")))</f>
        <v/>
      </c>
      <c r="Y4432">
        <f>IF(L4432&gt;=20000,"High Value",IF(L4432&gt;=5000,"Medium Value","Low Value"))</f>
        <v/>
      </c>
      <c r="Z4432">
        <f>IF(R4432&lt;=3,"Fast",IF(R4432&lt;=5,"On Time","Delayed"))</f>
        <v/>
      </c>
    </row>
    <row r="4433">
      <c r="A4433">
        <f>Raw_Data!A4433</f>
        <v/>
      </c>
      <c r="B4433" s="11">
        <f>Raw_Data!B4433</f>
        <v/>
      </c>
      <c r="C4433">
        <f>Raw_Data!C4433</f>
        <v/>
      </c>
      <c r="D4433">
        <f>Raw_Data!D4433</f>
        <v/>
      </c>
      <c r="E4433">
        <f>Raw_Data!E4433</f>
        <v/>
      </c>
      <c r="F4433">
        <f>Raw_Data!F4433</f>
        <v/>
      </c>
      <c r="G4433">
        <f>Raw_Data!G4433</f>
        <v/>
      </c>
      <c r="H4433">
        <f>Raw_Data!H4433</f>
        <v/>
      </c>
      <c r="I4433">
        <f>Raw_Data!I4433</f>
        <v/>
      </c>
      <c r="J4433" s="12">
        <f>Raw_Data!J4433</f>
        <v/>
      </c>
      <c r="K4433" s="13">
        <f>Raw_Data!K4433</f>
        <v/>
      </c>
      <c r="L4433" s="12">
        <f>Raw_Data!L4433</f>
        <v/>
      </c>
      <c r="M4433" s="12">
        <f>Raw_Data!M4433</f>
        <v/>
      </c>
      <c r="N4433" s="12">
        <f>Raw_Data!N4433</f>
        <v/>
      </c>
      <c r="O4433">
        <f>Raw_Data!O4433</f>
        <v/>
      </c>
      <c r="P4433">
        <f>Raw_Data!P4433</f>
        <v/>
      </c>
      <c r="Q4433">
        <f>Raw_Data!Q4433</f>
        <v/>
      </c>
      <c r="R4433">
        <f>Raw_Data!R4433</f>
        <v/>
      </c>
      <c r="S4433">
        <f>Raw_Data!S4433</f>
        <v/>
      </c>
      <c r="T4433">
        <f>YEAR(B4433)</f>
        <v/>
      </c>
      <c r="U4433">
        <f>MONTH(B4433)</f>
        <v/>
      </c>
      <c r="V4433">
        <f>TEXT(B4433,"mmm")</f>
        <v/>
      </c>
      <c r="W4433" s="15">
        <f>IFERROR(N4433/L4433,0)</f>
        <v/>
      </c>
      <c r="X4433">
        <f>IF(K4433=0,"No Discount",IF(K4433&lt;=5%,"Low",IF(K4433&lt;=15%,"Medium","High")))</f>
        <v/>
      </c>
      <c r="Y4433">
        <f>IF(L4433&gt;=20000,"High Value",IF(L4433&gt;=5000,"Medium Value","Low Value"))</f>
        <v/>
      </c>
      <c r="Z4433">
        <f>IF(R4433&lt;=3,"Fast",IF(R4433&lt;=5,"On Time","Delayed"))</f>
        <v/>
      </c>
    </row>
    <row r="4434">
      <c r="A4434">
        <f>Raw_Data!A4434</f>
        <v/>
      </c>
      <c r="B4434" s="11">
        <f>Raw_Data!B4434</f>
        <v/>
      </c>
      <c r="C4434">
        <f>Raw_Data!C4434</f>
        <v/>
      </c>
      <c r="D4434">
        <f>Raw_Data!D4434</f>
        <v/>
      </c>
      <c r="E4434">
        <f>Raw_Data!E4434</f>
        <v/>
      </c>
      <c r="F4434">
        <f>Raw_Data!F4434</f>
        <v/>
      </c>
      <c r="G4434">
        <f>Raw_Data!G4434</f>
        <v/>
      </c>
      <c r="H4434">
        <f>Raw_Data!H4434</f>
        <v/>
      </c>
      <c r="I4434">
        <f>Raw_Data!I4434</f>
        <v/>
      </c>
      <c r="J4434" s="12">
        <f>Raw_Data!J4434</f>
        <v/>
      </c>
      <c r="K4434" s="13">
        <f>Raw_Data!K4434</f>
        <v/>
      </c>
      <c r="L4434" s="12">
        <f>Raw_Data!L4434</f>
        <v/>
      </c>
      <c r="M4434" s="12">
        <f>Raw_Data!M4434</f>
        <v/>
      </c>
      <c r="N4434" s="12">
        <f>Raw_Data!N4434</f>
        <v/>
      </c>
      <c r="O4434">
        <f>Raw_Data!O4434</f>
        <v/>
      </c>
      <c r="P4434">
        <f>Raw_Data!P4434</f>
        <v/>
      </c>
      <c r="Q4434">
        <f>Raw_Data!Q4434</f>
        <v/>
      </c>
      <c r="R4434">
        <f>Raw_Data!R4434</f>
        <v/>
      </c>
      <c r="S4434">
        <f>Raw_Data!S4434</f>
        <v/>
      </c>
      <c r="T4434">
        <f>YEAR(B4434)</f>
        <v/>
      </c>
      <c r="U4434">
        <f>MONTH(B4434)</f>
        <v/>
      </c>
      <c r="V4434">
        <f>TEXT(B4434,"mmm")</f>
        <v/>
      </c>
      <c r="W4434" s="15">
        <f>IFERROR(N4434/L4434,0)</f>
        <v/>
      </c>
      <c r="X4434">
        <f>IF(K4434=0,"No Discount",IF(K4434&lt;=5%,"Low",IF(K4434&lt;=15%,"Medium","High")))</f>
        <v/>
      </c>
      <c r="Y4434">
        <f>IF(L4434&gt;=20000,"High Value",IF(L4434&gt;=5000,"Medium Value","Low Value"))</f>
        <v/>
      </c>
      <c r="Z4434">
        <f>IF(R4434&lt;=3,"Fast",IF(R4434&lt;=5,"On Time","Delayed"))</f>
        <v/>
      </c>
    </row>
    <row r="4435">
      <c r="A4435">
        <f>Raw_Data!A4435</f>
        <v/>
      </c>
      <c r="B4435" s="11">
        <f>Raw_Data!B4435</f>
        <v/>
      </c>
      <c r="C4435">
        <f>Raw_Data!C4435</f>
        <v/>
      </c>
      <c r="D4435">
        <f>Raw_Data!D4435</f>
        <v/>
      </c>
      <c r="E4435">
        <f>Raw_Data!E4435</f>
        <v/>
      </c>
      <c r="F4435">
        <f>Raw_Data!F4435</f>
        <v/>
      </c>
      <c r="G4435">
        <f>Raw_Data!G4435</f>
        <v/>
      </c>
      <c r="H4435">
        <f>Raw_Data!H4435</f>
        <v/>
      </c>
      <c r="I4435">
        <f>Raw_Data!I4435</f>
        <v/>
      </c>
      <c r="J4435" s="12">
        <f>Raw_Data!J4435</f>
        <v/>
      </c>
      <c r="K4435" s="13">
        <f>Raw_Data!K4435</f>
        <v/>
      </c>
      <c r="L4435" s="12">
        <f>Raw_Data!L4435</f>
        <v/>
      </c>
      <c r="M4435" s="12">
        <f>Raw_Data!M4435</f>
        <v/>
      </c>
      <c r="N4435" s="12">
        <f>Raw_Data!N4435</f>
        <v/>
      </c>
      <c r="O4435">
        <f>Raw_Data!O4435</f>
        <v/>
      </c>
      <c r="P4435">
        <f>Raw_Data!P4435</f>
        <v/>
      </c>
      <c r="Q4435">
        <f>Raw_Data!Q4435</f>
        <v/>
      </c>
      <c r="R4435">
        <f>Raw_Data!R4435</f>
        <v/>
      </c>
      <c r="S4435">
        <f>Raw_Data!S4435</f>
        <v/>
      </c>
      <c r="T4435">
        <f>YEAR(B4435)</f>
        <v/>
      </c>
      <c r="U4435">
        <f>MONTH(B4435)</f>
        <v/>
      </c>
      <c r="V4435">
        <f>TEXT(B4435,"mmm")</f>
        <v/>
      </c>
      <c r="W4435" s="15">
        <f>IFERROR(N4435/L4435,0)</f>
        <v/>
      </c>
      <c r="X4435">
        <f>IF(K4435=0,"No Discount",IF(K4435&lt;=5%,"Low",IF(K4435&lt;=15%,"Medium","High")))</f>
        <v/>
      </c>
      <c r="Y4435">
        <f>IF(L4435&gt;=20000,"High Value",IF(L4435&gt;=5000,"Medium Value","Low Value"))</f>
        <v/>
      </c>
      <c r="Z4435">
        <f>IF(R4435&lt;=3,"Fast",IF(R4435&lt;=5,"On Time","Delayed"))</f>
        <v/>
      </c>
    </row>
    <row r="4436">
      <c r="A4436">
        <f>Raw_Data!A4436</f>
        <v/>
      </c>
      <c r="B4436" s="11">
        <f>Raw_Data!B4436</f>
        <v/>
      </c>
      <c r="C4436">
        <f>Raw_Data!C4436</f>
        <v/>
      </c>
      <c r="D4436">
        <f>Raw_Data!D4436</f>
        <v/>
      </c>
      <c r="E4436">
        <f>Raw_Data!E4436</f>
        <v/>
      </c>
      <c r="F4436">
        <f>Raw_Data!F4436</f>
        <v/>
      </c>
      <c r="G4436">
        <f>Raw_Data!G4436</f>
        <v/>
      </c>
      <c r="H4436">
        <f>Raw_Data!H4436</f>
        <v/>
      </c>
      <c r="I4436">
        <f>Raw_Data!I4436</f>
        <v/>
      </c>
      <c r="J4436" s="12">
        <f>Raw_Data!J4436</f>
        <v/>
      </c>
      <c r="K4436" s="13">
        <f>Raw_Data!K4436</f>
        <v/>
      </c>
      <c r="L4436" s="12">
        <f>Raw_Data!L4436</f>
        <v/>
      </c>
      <c r="M4436" s="12">
        <f>Raw_Data!M4436</f>
        <v/>
      </c>
      <c r="N4436" s="12">
        <f>Raw_Data!N4436</f>
        <v/>
      </c>
      <c r="O4436">
        <f>Raw_Data!O4436</f>
        <v/>
      </c>
      <c r="P4436">
        <f>Raw_Data!P4436</f>
        <v/>
      </c>
      <c r="Q4436">
        <f>Raw_Data!Q4436</f>
        <v/>
      </c>
      <c r="R4436">
        <f>Raw_Data!R4436</f>
        <v/>
      </c>
      <c r="S4436">
        <f>Raw_Data!S4436</f>
        <v/>
      </c>
      <c r="T4436">
        <f>YEAR(B4436)</f>
        <v/>
      </c>
      <c r="U4436">
        <f>MONTH(B4436)</f>
        <v/>
      </c>
      <c r="V4436">
        <f>TEXT(B4436,"mmm")</f>
        <v/>
      </c>
      <c r="W4436" s="15">
        <f>IFERROR(N4436/L4436,0)</f>
        <v/>
      </c>
      <c r="X4436">
        <f>IF(K4436=0,"No Discount",IF(K4436&lt;=5%,"Low",IF(K4436&lt;=15%,"Medium","High")))</f>
        <v/>
      </c>
      <c r="Y4436">
        <f>IF(L4436&gt;=20000,"High Value",IF(L4436&gt;=5000,"Medium Value","Low Value"))</f>
        <v/>
      </c>
      <c r="Z4436">
        <f>IF(R4436&lt;=3,"Fast",IF(R4436&lt;=5,"On Time","Delayed"))</f>
        <v/>
      </c>
    </row>
    <row r="4437">
      <c r="A4437">
        <f>Raw_Data!A4437</f>
        <v/>
      </c>
      <c r="B4437" s="11">
        <f>Raw_Data!B4437</f>
        <v/>
      </c>
      <c r="C4437">
        <f>Raw_Data!C4437</f>
        <v/>
      </c>
      <c r="D4437">
        <f>Raw_Data!D4437</f>
        <v/>
      </c>
      <c r="E4437">
        <f>Raw_Data!E4437</f>
        <v/>
      </c>
      <c r="F4437">
        <f>Raw_Data!F4437</f>
        <v/>
      </c>
      <c r="G4437">
        <f>Raw_Data!G4437</f>
        <v/>
      </c>
      <c r="H4437">
        <f>Raw_Data!H4437</f>
        <v/>
      </c>
      <c r="I4437">
        <f>Raw_Data!I4437</f>
        <v/>
      </c>
      <c r="J4437" s="12">
        <f>Raw_Data!J4437</f>
        <v/>
      </c>
      <c r="K4437" s="13">
        <f>Raw_Data!K4437</f>
        <v/>
      </c>
      <c r="L4437" s="12">
        <f>Raw_Data!L4437</f>
        <v/>
      </c>
      <c r="M4437" s="12">
        <f>Raw_Data!M4437</f>
        <v/>
      </c>
      <c r="N4437" s="12">
        <f>Raw_Data!N4437</f>
        <v/>
      </c>
      <c r="O4437">
        <f>Raw_Data!O4437</f>
        <v/>
      </c>
      <c r="P4437">
        <f>Raw_Data!P4437</f>
        <v/>
      </c>
      <c r="Q4437">
        <f>Raw_Data!Q4437</f>
        <v/>
      </c>
      <c r="R4437">
        <f>Raw_Data!R4437</f>
        <v/>
      </c>
      <c r="S4437">
        <f>Raw_Data!S4437</f>
        <v/>
      </c>
      <c r="T4437">
        <f>YEAR(B4437)</f>
        <v/>
      </c>
      <c r="U4437">
        <f>MONTH(B4437)</f>
        <v/>
      </c>
      <c r="V4437">
        <f>TEXT(B4437,"mmm")</f>
        <v/>
      </c>
      <c r="W4437" s="15">
        <f>IFERROR(N4437/L4437,0)</f>
        <v/>
      </c>
      <c r="X4437">
        <f>IF(K4437=0,"No Discount",IF(K4437&lt;=5%,"Low",IF(K4437&lt;=15%,"Medium","High")))</f>
        <v/>
      </c>
      <c r="Y4437">
        <f>IF(L4437&gt;=20000,"High Value",IF(L4437&gt;=5000,"Medium Value","Low Value"))</f>
        <v/>
      </c>
      <c r="Z4437">
        <f>IF(R4437&lt;=3,"Fast",IF(R4437&lt;=5,"On Time","Delayed"))</f>
        <v/>
      </c>
    </row>
    <row r="4438">
      <c r="A4438">
        <f>Raw_Data!A4438</f>
        <v/>
      </c>
      <c r="B4438" s="11">
        <f>Raw_Data!B4438</f>
        <v/>
      </c>
      <c r="C4438">
        <f>Raw_Data!C4438</f>
        <v/>
      </c>
      <c r="D4438">
        <f>Raw_Data!D4438</f>
        <v/>
      </c>
      <c r="E4438">
        <f>Raw_Data!E4438</f>
        <v/>
      </c>
      <c r="F4438">
        <f>Raw_Data!F4438</f>
        <v/>
      </c>
      <c r="G4438">
        <f>Raw_Data!G4438</f>
        <v/>
      </c>
      <c r="H4438">
        <f>Raw_Data!H4438</f>
        <v/>
      </c>
      <c r="I4438">
        <f>Raw_Data!I4438</f>
        <v/>
      </c>
      <c r="J4438" s="12">
        <f>Raw_Data!J4438</f>
        <v/>
      </c>
      <c r="K4438" s="13">
        <f>Raw_Data!K4438</f>
        <v/>
      </c>
      <c r="L4438" s="12">
        <f>Raw_Data!L4438</f>
        <v/>
      </c>
      <c r="M4438" s="12">
        <f>Raw_Data!M4438</f>
        <v/>
      </c>
      <c r="N4438" s="12">
        <f>Raw_Data!N4438</f>
        <v/>
      </c>
      <c r="O4438">
        <f>Raw_Data!O4438</f>
        <v/>
      </c>
      <c r="P4438">
        <f>Raw_Data!P4438</f>
        <v/>
      </c>
      <c r="Q4438">
        <f>Raw_Data!Q4438</f>
        <v/>
      </c>
      <c r="R4438">
        <f>Raw_Data!R4438</f>
        <v/>
      </c>
      <c r="S4438">
        <f>Raw_Data!S4438</f>
        <v/>
      </c>
      <c r="T4438">
        <f>YEAR(B4438)</f>
        <v/>
      </c>
      <c r="U4438">
        <f>MONTH(B4438)</f>
        <v/>
      </c>
      <c r="V4438">
        <f>TEXT(B4438,"mmm")</f>
        <v/>
      </c>
      <c r="W4438" s="15">
        <f>IFERROR(N4438/L4438,0)</f>
        <v/>
      </c>
      <c r="X4438">
        <f>IF(K4438=0,"No Discount",IF(K4438&lt;=5%,"Low",IF(K4438&lt;=15%,"Medium","High")))</f>
        <v/>
      </c>
      <c r="Y4438">
        <f>IF(L4438&gt;=20000,"High Value",IF(L4438&gt;=5000,"Medium Value","Low Value"))</f>
        <v/>
      </c>
      <c r="Z4438">
        <f>IF(R4438&lt;=3,"Fast",IF(R4438&lt;=5,"On Time","Delayed"))</f>
        <v/>
      </c>
    </row>
    <row r="4439">
      <c r="A4439">
        <f>Raw_Data!A4439</f>
        <v/>
      </c>
      <c r="B4439" s="11">
        <f>Raw_Data!B4439</f>
        <v/>
      </c>
      <c r="C4439">
        <f>Raw_Data!C4439</f>
        <v/>
      </c>
      <c r="D4439">
        <f>Raw_Data!D4439</f>
        <v/>
      </c>
      <c r="E4439">
        <f>Raw_Data!E4439</f>
        <v/>
      </c>
      <c r="F4439">
        <f>Raw_Data!F4439</f>
        <v/>
      </c>
      <c r="G4439">
        <f>Raw_Data!G4439</f>
        <v/>
      </c>
      <c r="H4439">
        <f>Raw_Data!H4439</f>
        <v/>
      </c>
      <c r="I4439">
        <f>Raw_Data!I4439</f>
        <v/>
      </c>
      <c r="J4439" s="12">
        <f>Raw_Data!J4439</f>
        <v/>
      </c>
      <c r="K4439" s="13">
        <f>Raw_Data!K4439</f>
        <v/>
      </c>
      <c r="L4439" s="12">
        <f>Raw_Data!L4439</f>
        <v/>
      </c>
      <c r="M4439" s="12">
        <f>Raw_Data!M4439</f>
        <v/>
      </c>
      <c r="N4439" s="12">
        <f>Raw_Data!N4439</f>
        <v/>
      </c>
      <c r="O4439">
        <f>Raw_Data!O4439</f>
        <v/>
      </c>
      <c r="P4439">
        <f>Raw_Data!P4439</f>
        <v/>
      </c>
      <c r="Q4439">
        <f>Raw_Data!Q4439</f>
        <v/>
      </c>
      <c r="R4439">
        <f>Raw_Data!R4439</f>
        <v/>
      </c>
      <c r="S4439">
        <f>Raw_Data!S4439</f>
        <v/>
      </c>
      <c r="T4439">
        <f>YEAR(B4439)</f>
        <v/>
      </c>
      <c r="U4439">
        <f>MONTH(B4439)</f>
        <v/>
      </c>
      <c r="V4439">
        <f>TEXT(B4439,"mmm")</f>
        <v/>
      </c>
      <c r="W4439" s="15">
        <f>IFERROR(N4439/L4439,0)</f>
        <v/>
      </c>
      <c r="X4439">
        <f>IF(K4439=0,"No Discount",IF(K4439&lt;=5%,"Low",IF(K4439&lt;=15%,"Medium","High")))</f>
        <v/>
      </c>
      <c r="Y4439">
        <f>IF(L4439&gt;=20000,"High Value",IF(L4439&gt;=5000,"Medium Value","Low Value"))</f>
        <v/>
      </c>
      <c r="Z4439">
        <f>IF(R4439&lt;=3,"Fast",IF(R4439&lt;=5,"On Time","Delayed"))</f>
        <v/>
      </c>
    </row>
    <row r="4440">
      <c r="A4440">
        <f>Raw_Data!A4440</f>
        <v/>
      </c>
      <c r="B4440" s="11">
        <f>Raw_Data!B4440</f>
        <v/>
      </c>
      <c r="C4440">
        <f>Raw_Data!C4440</f>
        <v/>
      </c>
      <c r="D4440">
        <f>Raw_Data!D4440</f>
        <v/>
      </c>
      <c r="E4440">
        <f>Raw_Data!E4440</f>
        <v/>
      </c>
      <c r="F4440">
        <f>Raw_Data!F4440</f>
        <v/>
      </c>
      <c r="G4440">
        <f>Raw_Data!G4440</f>
        <v/>
      </c>
      <c r="H4440">
        <f>Raw_Data!H4440</f>
        <v/>
      </c>
      <c r="I4440">
        <f>Raw_Data!I4440</f>
        <v/>
      </c>
      <c r="J4440" s="12">
        <f>Raw_Data!J4440</f>
        <v/>
      </c>
      <c r="K4440" s="13">
        <f>Raw_Data!K4440</f>
        <v/>
      </c>
      <c r="L4440" s="12">
        <f>Raw_Data!L4440</f>
        <v/>
      </c>
      <c r="M4440" s="12">
        <f>Raw_Data!M4440</f>
        <v/>
      </c>
      <c r="N4440" s="12">
        <f>Raw_Data!N4440</f>
        <v/>
      </c>
      <c r="O4440">
        <f>Raw_Data!O4440</f>
        <v/>
      </c>
      <c r="P4440">
        <f>Raw_Data!P4440</f>
        <v/>
      </c>
      <c r="Q4440">
        <f>Raw_Data!Q4440</f>
        <v/>
      </c>
      <c r="R4440">
        <f>Raw_Data!R4440</f>
        <v/>
      </c>
      <c r="S4440">
        <f>Raw_Data!S4440</f>
        <v/>
      </c>
      <c r="T4440">
        <f>YEAR(B4440)</f>
        <v/>
      </c>
      <c r="U4440">
        <f>MONTH(B4440)</f>
        <v/>
      </c>
      <c r="V4440">
        <f>TEXT(B4440,"mmm")</f>
        <v/>
      </c>
      <c r="W4440" s="15">
        <f>IFERROR(N4440/L4440,0)</f>
        <v/>
      </c>
      <c r="X4440">
        <f>IF(K4440=0,"No Discount",IF(K4440&lt;=5%,"Low",IF(K4440&lt;=15%,"Medium","High")))</f>
        <v/>
      </c>
      <c r="Y4440">
        <f>IF(L4440&gt;=20000,"High Value",IF(L4440&gt;=5000,"Medium Value","Low Value"))</f>
        <v/>
      </c>
      <c r="Z4440">
        <f>IF(R4440&lt;=3,"Fast",IF(R4440&lt;=5,"On Time","Delayed"))</f>
        <v/>
      </c>
    </row>
    <row r="4441">
      <c r="A4441">
        <f>Raw_Data!A4441</f>
        <v/>
      </c>
      <c r="B4441" s="11">
        <f>Raw_Data!B4441</f>
        <v/>
      </c>
      <c r="C4441">
        <f>Raw_Data!C4441</f>
        <v/>
      </c>
      <c r="D4441">
        <f>Raw_Data!D4441</f>
        <v/>
      </c>
      <c r="E4441">
        <f>Raw_Data!E4441</f>
        <v/>
      </c>
      <c r="F4441">
        <f>Raw_Data!F4441</f>
        <v/>
      </c>
      <c r="G4441">
        <f>Raw_Data!G4441</f>
        <v/>
      </c>
      <c r="H4441">
        <f>Raw_Data!H4441</f>
        <v/>
      </c>
      <c r="I4441">
        <f>Raw_Data!I4441</f>
        <v/>
      </c>
      <c r="J4441" s="12">
        <f>Raw_Data!J4441</f>
        <v/>
      </c>
      <c r="K4441" s="13">
        <f>Raw_Data!K4441</f>
        <v/>
      </c>
      <c r="L4441" s="12">
        <f>Raw_Data!L4441</f>
        <v/>
      </c>
      <c r="M4441" s="12">
        <f>Raw_Data!M4441</f>
        <v/>
      </c>
      <c r="N4441" s="12">
        <f>Raw_Data!N4441</f>
        <v/>
      </c>
      <c r="O4441">
        <f>Raw_Data!O4441</f>
        <v/>
      </c>
      <c r="P4441">
        <f>Raw_Data!P4441</f>
        <v/>
      </c>
      <c r="Q4441">
        <f>Raw_Data!Q4441</f>
        <v/>
      </c>
      <c r="R4441">
        <f>Raw_Data!R4441</f>
        <v/>
      </c>
      <c r="S4441">
        <f>Raw_Data!S4441</f>
        <v/>
      </c>
      <c r="T4441">
        <f>YEAR(B4441)</f>
        <v/>
      </c>
      <c r="U4441">
        <f>MONTH(B4441)</f>
        <v/>
      </c>
      <c r="V4441">
        <f>TEXT(B4441,"mmm")</f>
        <v/>
      </c>
      <c r="W4441" s="15">
        <f>IFERROR(N4441/L4441,0)</f>
        <v/>
      </c>
      <c r="X4441">
        <f>IF(K4441=0,"No Discount",IF(K4441&lt;=5%,"Low",IF(K4441&lt;=15%,"Medium","High")))</f>
        <v/>
      </c>
      <c r="Y4441">
        <f>IF(L4441&gt;=20000,"High Value",IF(L4441&gt;=5000,"Medium Value","Low Value"))</f>
        <v/>
      </c>
      <c r="Z4441">
        <f>IF(R4441&lt;=3,"Fast",IF(R4441&lt;=5,"On Time","Delayed"))</f>
        <v/>
      </c>
    </row>
    <row r="4442">
      <c r="A4442">
        <f>Raw_Data!A4442</f>
        <v/>
      </c>
      <c r="B4442" s="11">
        <f>Raw_Data!B4442</f>
        <v/>
      </c>
      <c r="C4442">
        <f>Raw_Data!C4442</f>
        <v/>
      </c>
      <c r="D4442">
        <f>Raw_Data!D4442</f>
        <v/>
      </c>
      <c r="E4442">
        <f>Raw_Data!E4442</f>
        <v/>
      </c>
      <c r="F4442">
        <f>Raw_Data!F4442</f>
        <v/>
      </c>
      <c r="G4442">
        <f>Raw_Data!G4442</f>
        <v/>
      </c>
      <c r="H4442">
        <f>Raw_Data!H4442</f>
        <v/>
      </c>
      <c r="I4442">
        <f>Raw_Data!I4442</f>
        <v/>
      </c>
      <c r="J4442" s="12">
        <f>Raw_Data!J4442</f>
        <v/>
      </c>
      <c r="K4442" s="13">
        <f>Raw_Data!K4442</f>
        <v/>
      </c>
      <c r="L4442" s="12">
        <f>Raw_Data!L4442</f>
        <v/>
      </c>
      <c r="M4442" s="12">
        <f>Raw_Data!M4442</f>
        <v/>
      </c>
      <c r="N4442" s="12">
        <f>Raw_Data!N4442</f>
        <v/>
      </c>
      <c r="O4442">
        <f>Raw_Data!O4442</f>
        <v/>
      </c>
      <c r="P4442">
        <f>Raw_Data!P4442</f>
        <v/>
      </c>
      <c r="Q4442">
        <f>Raw_Data!Q4442</f>
        <v/>
      </c>
      <c r="R4442">
        <f>Raw_Data!R4442</f>
        <v/>
      </c>
      <c r="S4442">
        <f>Raw_Data!S4442</f>
        <v/>
      </c>
      <c r="T4442">
        <f>YEAR(B4442)</f>
        <v/>
      </c>
      <c r="U4442">
        <f>MONTH(B4442)</f>
        <v/>
      </c>
      <c r="V4442">
        <f>TEXT(B4442,"mmm")</f>
        <v/>
      </c>
      <c r="W4442" s="15">
        <f>IFERROR(N4442/L4442,0)</f>
        <v/>
      </c>
      <c r="X4442">
        <f>IF(K4442=0,"No Discount",IF(K4442&lt;=5%,"Low",IF(K4442&lt;=15%,"Medium","High")))</f>
        <v/>
      </c>
      <c r="Y4442">
        <f>IF(L4442&gt;=20000,"High Value",IF(L4442&gt;=5000,"Medium Value","Low Value"))</f>
        <v/>
      </c>
      <c r="Z4442">
        <f>IF(R4442&lt;=3,"Fast",IF(R4442&lt;=5,"On Time","Delayed"))</f>
        <v/>
      </c>
    </row>
    <row r="4443">
      <c r="A4443">
        <f>Raw_Data!A4443</f>
        <v/>
      </c>
      <c r="B4443" s="11">
        <f>Raw_Data!B4443</f>
        <v/>
      </c>
      <c r="C4443">
        <f>Raw_Data!C4443</f>
        <v/>
      </c>
      <c r="D4443">
        <f>Raw_Data!D4443</f>
        <v/>
      </c>
      <c r="E4443">
        <f>Raw_Data!E4443</f>
        <v/>
      </c>
      <c r="F4443">
        <f>Raw_Data!F4443</f>
        <v/>
      </c>
      <c r="G4443">
        <f>Raw_Data!G4443</f>
        <v/>
      </c>
      <c r="H4443">
        <f>Raw_Data!H4443</f>
        <v/>
      </c>
      <c r="I4443">
        <f>Raw_Data!I4443</f>
        <v/>
      </c>
      <c r="J4443" s="12">
        <f>Raw_Data!J4443</f>
        <v/>
      </c>
      <c r="K4443" s="13">
        <f>Raw_Data!K4443</f>
        <v/>
      </c>
      <c r="L4443" s="12">
        <f>Raw_Data!L4443</f>
        <v/>
      </c>
      <c r="M4443" s="12">
        <f>Raw_Data!M4443</f>
        <v/>
      </c>
      <c r="N4443" s="12">
        <f>Raw_Data!N4443</f>
        <v/>
      </c>
      <c r="O4443">
        <f>Raw_Data!O4443</f>
        <v/>
      </c>
      <c r="P4443">
        <f>Raw_Data!P4443</f>
        <v/>
      </c>
      <c r="Q4443">
        <f>Raw_Data!Q4443</f>
        <v/>
      </c>
      <c r="R4443">
        <f>Raw_Data!R4443</f>
        <v/>
      </c>
      <c r="S4443">
        <f>Raw_Data!S4443</f>
        <v/>
      </c>
      <c r="T4443">
        <f>YEAR(B4443)</f>
        <v/>
      </c>
      <c r="U4443">
        <f>MONTH(B4443)</f>
        <v/>
      </c>
      <c r="V4443">
        <f>TEXT(B4443,"mmm")</f>
        <v/>
      </c>
      <c r="W4443" s="15">
        <f>IFERROR(N4443/L4443,0)</f>
        <v/>
      </c>
      <c r="X4443">
        <f>IF(K4443=0,"No Discount",IF(K4443&lt;=5%,"Low",IF(K4443&lt;=15%,"Medium","High")))</f>
        <v/>
      </c>
      <c r="Y4443">
        <f>IF(L4443&gt;=20000,"High Value",IF(L4443&gt;=5000,"Medium Value","Low Value"))</f>
        <v/>
      </c>
      <c r="Z4443">
        <f>IF(R4443&lt;=3,"Fast",IF(R4443&lt;=5,"On Time","Delayed"))</f>
        <v/>
      </c>
    </row>
    <row r="4444">
      <c r="A4444">
        <f>Raw_Data!A4444</f>
        <v/>
      </c>
      <c r="B4444" s="11">
        <f>Raw_Data!B4444</f>
        <v/>
      </c>
      <c r="C4444">
        <f>Raw_Data!C4444</f>
        <v/>
      </c>
      <c r="D4444">
        <f>Raw_Data!D4444</f>
        <v/>
      </c>
      <c r="E4444">
        <f>Raw_Data!E4444</f>
        <v/>
      </c>
      <c r="F4444">
        <f>Raw_Data!F4444</f>
        <v/>
      </c>
      <c r="G4444">
        <f>Raw_Data!G4444</f>
        <v/>
      </c>
      <c r="H4444">
        <f>Raw_Data!H4444</f>
        <v/>
      </c>
      <c r="I4444">
        <f>Raw_Data!I4444</f>
        <v/>
      </c>
      <c r="J4444" s="12">
        <f>Raw_Data!J4444</f>
        <v/>
      </c>
      <c r="K4444" s="13">
        <f>Raw_Data!K4444</f>
        <v/>
      </c>
      <c r="L4444" s="12">
        <f>Raw_Data!L4444</f>
        <v/>
      </c>
      <c r="M4444" s="12">
        <f>Raw_Data!M4444</f>
        <v/>
      </c>
      <c r="N4444" s="12">
        <f>Raw_Data!N4444</f>
        <v/>
      </c>
      <c r="O4444">
        <f>Raw_Data!O4444</f>
        <v/>
      </c>
      <c r="P4444">
        <f>Raw_Data!P4444</f>
        <v/>
      </c>
      <c r="Q4444">
        <f>Raw_Data!Q4444</f>
        <v/>
      </c>
      <c r="R4444">
        <f>Raw_Data!R4444</f>
        <v/>
      </c>
      <c r="S4444">
        <f>Raw_Data!S4444</f>
        <v/>
      </c>
      <c r="T4444">
        <f>YEAR(B4444)</f>
        <v/>
      </c>
      <c r="U4444">
        <f>MONTH(B4444)</f>
        <v/>
      </c>
      <c r="V4444">
        <f>TEXT(B4444,"mmm")</f>
        <v/>
      </c>
      <c r="W4444" s="15">
        <f>IFERROR(N4444/L4444,0)</f>
        <v/>
      </c>
      <c r="X4444">
        <f>IF(K4444=0,"No Discount",IF(K4444&lt;=5%,"Low",IF(K4444&lt;=15%,"Medium","High")))</f>
        <v/>
      </c>
      <c r="Y4444">
        <f>IF(L4444&gt;=20000,"High Value",IF(L4444&gt;=5000,"Medium Value","Low Value"))</f>
        <v/>
      </c>
      <c r="Z4444">
        <f>IF(R4444&lt;=3,"Fast",IF(R4444&lt;=5,"On Time","Delayed"))</f>
        <v/>
      </c>
    </row>
    <row r="4445">
      <c r="A4445">
        <f>Raw_Data!A4445</f>
        <v/>
      </c>
      <c r="B4445" s="11">
        <f>Raw_Data!B4445</f>
        <v/>
      </c>
      <c r="C4445">
        <f>Raw_Data!C4445</f>
        <v/>
      </c>
      <c r="D4445">
        <f>Raw_Data!D4445</f>
        <v/>
      </c>
      <c r="E4445">
        <f>Raw_Data!E4445</f>
        <v/>
      </c>
      <c r="F4445">
        <f>Raw_Data!F4445</f>
        <v/>
      </c>
      <c r="G4445">
        <f>Raw_Data!G4445</f>
        <v/>
      </c>
      <c r="H4445">
        <f>Raw_Data!H4445</f>
        <v/>
      </c>
      <c r="I4445">
        <f>Raw_Data!I4445</f>
        <v/>
      </c>
      <c r="J4445" s="12">
        <f>Raw_Data!J4445</f>
        <v/>
      </c>
      <c r="K4445" s="13">
        <f>Raw_Data!K4445</f>
        <v/>
      </c>
      <c r="L4445" s="12">
        <f>Raw_Data!L4445</f>
        <v/>
      </c>
      <c r="M4445" s="12">
        <f>Raw_Data!M4445</f>
        <v/>
      </c>
      <c r="N4445" s="12">
        <f>Raw_Data!N4445</f>
        <v/>
      </c>
      <c r="O4445">
        <f>Raw_Data!O4445</f>
        <v/>
      </c>
      <c r="P4445">
        <f>Raw_Data!P4445</f>
        <v/>
      </c>
      <c r="Q4445">
        <f>Raw_Data!Q4445</f>
        <v/>
      </c>
      <c r="R4445">
        <f>Raw_Data!R4445</f>
        <v/>
      </c>
      <c r="S4445">
        <f>Raw_Data!S4445</f>
        <v/>
      </c>
      <c r="T4445">
        <f>YEAR(B4445)</f>
        <v/>
      </c>
      <c r="U4445">
        <f>MONTH(B4445)</f>
        <v/>
      </c>
      <c r="V4445">
        <f>TEXT(B4445,"mmm")</f>
        <v/>
      </c>
      <c r="W4445" s="15">
        <f>IFERROR(N4445/L4445,0)</f>
        <v/>
      </c>
      <c r="X4445">
        <f>IF(K4445=0,"No Discount",IF(K4445&lt;=5%,"Low",IF(K4445&lt;=15%,"Medium","High")))</f>
        <v/>
      </c>
      <c r="Y4445">
        <f>IF(L4445&gt;=20000,"High Value",IF(L4445&gt;=5000,"Medium Value","Low Value"))</f>
        <v/>
      </c>
      <c r="Z4445">
        <f>IF(R4445&lt;=3,"Fast",IF(R4445&lt;=5,"On Time","Delayed"))</f>
        <v/>
      </c>
    </row>
    <row r="4446">
      <c r="A4446">
        <f>Raw_Data!A4446</f>
        <v/>
      </c>
      <c r="B4446" s="11">
        <f>Raw_Data!B4446</f>
        <v/>
      </c>
      <c r="C4446">
        <f>Raw_Data!C4446</f>
        <v/>
      </c>
      <c r="D4446">
        <f>Raw_Data!D4446</f>
        <v/>
      </c>
      <c r="E4446">
        <f>Raw_Data!E4446</f>
        <v/>
      </c>
      <c r="F4446">
        <f>Raw_Data!F4446</f>
        <v/>
      </c>
      <c r="G4446">
        <f>Raw_Data!G4446</f>
        <v/>
      </c>
      <c r="H4446">
        <f>Raw_Data!H4446</f>
        <v/>
      </c>
      <c r="I4446">
        <f>Raw_Data!I4446</f>
        <v/>
      </c>
      <c r="J4446" s="12">
        <f>Raw_Data!J4446</f>
        <v/>
      </c>
      <c r="K4446" s="13">
        <f>Raw_Data!K4446</f>
        <v/>
      </c>
      <c r="L4446" s="12">
        <f>Raw_Data!L4446</f>
        <v/>
      </c>
      <c r="M4446" s="12">
        <f>Raw_Data!M4446</f>
        <v/>
      </c>
      <c r="N4446" s="12">
        <f>Raw_Data!N4446</f>
        <v/>
      </c>
      <c r="O4446">
        <f>Raw_Data!O4446</f>
        <v/>
      </c>
      <c r="P4446">
        <f>Raw_Data!P4446</f>
        <v/>
      </c>
      <c r="Q4446">
        <f>Raw_Data!Q4446</f>
        <v/>
      </c>
      <c r="R4446">
        <f>Raw_Data!R4446</f>
        <v/>
      </c>
      <c r="S4446">
        <f>Raw_Data!S4446</f>
        <v/>
      </c>
      <c r="T4446">
        <f>YEAR(B4446)</f>
        <v/>
      </c>
      <c r="U4446">
        <f>MONTH(B4446)</f>
        <v/>
      </c>
      <c r="V4446">
        <f>TEXT(B4446,"mmm")</f>
        <v/>
      </c>
      <c r="W4446" s="15">
        <f>IFERROR(N4446/L4446,0)</f>
        <v/>
      </c>
      <c r="X4446">
        <f>IF(K4446=0,"No Discount",IF(K4446&lt;=5%,"Low",IF(K4446&lt;=15%,"Medium","High")))</f>
        <v/>
      </c>
      <c r="Y4446">
        <f>IF(L4446&gt;=20000,"High Value",IF(L4446&gt;=5000,"Medium Value","Low Value"))</f>
        <v/>
      </c>
      <c r="Z4446">
        <f>IF(R4446&lt;=3,"Fast",IF(R4446&lt;=5,"On Time","Delayed"))</f>
        <v/>
      </c>
    </row>
    <row r="4447">
      <c r="A4447">
        <f>Raw_Data!A4447</f>
        <v/>
      </c>
      <c r="B4447" s="11">
        <f>Raw_Data!B4447</f>
        <v/>
      </c>
      <c r="C4447">
        <f>Raw_Data!C4447</f>
        <v/>
      </c>
      <c r="D4447">
        <f>Raw_Data!D4447</f>
        <v/>
      </c>
      <c r="E4447">
        <f>Raw_Data!E4447</f>
        <v/>
      </c>
      <c r="F4447">
        <f>Raw_Data!F4447</f>
        <v/>
      </c>
      <c r="G4447">
        <f>Raw_Data!G4447</f>
        <v/>
      </c>
      <c r="H4447">
        <f>Raw_Data!H4447</f>
        <v/>
      </c>
      <c r="I4447">
        <f>Raw_Data!I4447</f>
        <v/>
      </c>
      <c r="J4447" s="12">
        <f>Raw_Data!J4447</f>
        <v/>
      </c>
      <c r="K4447" s="13">
        <f>Raw_Data!K4447</f>
        <v/>
      </c>
      <c r="L4447" s="12">
        <f>Raw_Data!L4447</f>
        <v/>
      </c>
      <c r="M4447" s="12">
        <f>Raw_Data!M4447</f>
        <v/>
      </c>
      <c r="N4447" s="12">
        <f>Raw_Data!N4447</f>
        <v/>
      </c>
      <c r="O4447">
        <f>Raw_Data!O4447</f>
        <v/>
      </c>
      <c r="P4447">
        <f>Raw_Data!P4447</f>
        <v/>
      </c>
      <c r="Q4447">
        <f>Raw_Data!Q4447</f>
        <v/>
      </c>
      <c r="R4447">
        <f>Raw_Data!R4447</f>
        <v/>
      </c>
      <c r="S4447">
        <f>Raw_Data!S4447</f>
        <v/>
      </c>
      <c r="T4447">
        <f>YEAR(B4447)</f>
        <v/>
      </c>
      <c r="U4447">
        <f>MONTH(B4447)</f>
        <v/>
      </c>
      <c r="V4447">
        <f>TEXT(B4447,"mmm")</f>
        <v/>
      </c>
      <c r="W4447" s="15">
        <f>IFERROR(N4447/L4447,0)</f>
        <v/>
      </c>
      <c r="X4447">
        <f>IF(K4447=0,"No Discount",IF(K4447&lt;=5%,"Low",IF(K4447&lt;=15%,"Medium","High")))</f>
        <v/>
      </c>
      <c r="Y4447">
        <f>IF(L4447&gt;=20000,"High Value",IF(L4447&gt;=5000,"Medium Value","Low Value"))</f>
        <v/>
      </c>
      <c r="Z4447">
        <f>IF(R4447&lt;=3,"Fast",IF(R4447&lt;=5,"On Time","Delayed"))</f>
        <v/>
      </c>
    </row>
    <row r="4448">
      <c r="A4448">
        <f>Raw_Data!A4448</f>
        <v/>
      </c>
      <c r="B4448" s="11">
        <f>Raw_Data!B4448</f>
        <v/>
      </c>
      <c r="C4448">
        <f>Raw_Data!C4448</f>
        <v/>
      </c>
      <c r="D4448">
        <f>Raw_Data!D4448</f>
        <v/>
      </c>
      <c r="E4448">
        <f>Raw_Data!E4448</f>
        <v/>
      </c>
      <c r="F4448">
        <f>Raw_Data!F4448</f>
        <v/>
      </c>
      <c r="G4448">
        <f>Raw_Data!G4448</f>
        <v/>
      </c>
      <c r="H4448">
        <f>Raw_Data!H4448</f>
        <v/>
      </c>
      <c r="I4448">
        <f>Raw_Data!I4448</f>
        <v/>
      </c>
      <c r="J4448" s="12">
        <f>Raw_Data!J4448</f>
        <v/>
      </c>
      <c r="K4448" s="13">
        <f>Raw_Data!K4448</f>
        <v/>
      </c>
      <c r="L4448" s="12">
        <f>Raw_Data!L4448</f>
        <v/>
      </c>
      <c r="M4448" s="12">
        <f>Raw_Data!M4448</f>
        <v/>
      </c>
      <c r="N4448" s="12">
        <f>Raw_Data!N4448</f>
        <v/>
      </c>
      <c r="O4448">
        <f>Raw_Data!O4448</f>
        <v/>
      </c>
      <c r="P4448">
        <f>Raw_Data!P4448</f>
        <v/>
      </c>
      <c r="Q4448">
        <f>Raw_Data!Q4448</f>
        <v/>
      </c>
      <c r="R4448">
        <f>Raw_Data!R4448</f>
        <v/>
      </c>
      <c r="S4448">
        <f>Raw_Data!S4448</f>
        <v/>
      </c>
      <c r="T4448">
        <f>YEAR(B4448)</f>
        <v/>
      </c>
      <c r="U4448">
        <f>MONTH(B4448)</f>
        <v/>
      </c>
      <c r="V4448">
        <f>TEXT(B4448,"mmm")</f>
        <v/>
      </c>
      <c r="W4448" s="15">
        <f>IFERROR(N4448/L4448,0)</f>
        <v/>
      </c>
      <c r="X4448">
        <f>IF(K4448=0,"No Discount",IF(K4448&lt;=5%,"Low",IF(K4448&lt;=15%,"Medium","High")))</f>
        <v/>
      </c>
      <c r="Y4448">
        <f>IF(L4448&gt;=20000,"High Value",IF(L4448&gt;=5000,"Medium Value","Low Value"))</f>
        <v/>
      </c>
      <c r="Z4448">
        <f>IF(R4448&lt;=3,"Fast",IF(R4448&lt;=5,"On Time","Delayed"))</f>
        <v/>
      </c>
    </row>
    <row r="4449">
      <c r="A4449">
        <f>Raw_Data!A4449</f>
        <v/>
      </c>
      <c r="B4449" s="11">
        <f>Raw_Data!B4449</f>
        <v/>
      </c>
      <c r="C4449">
        <f>Raw_Data!C4449</f>
        <v/>
      </c>
      <c r="D4449">
        <f>Raw_Data!D4449</f>
        <v/>
      </c>
      <c r="E4449">
        <f>Raw_Data!E4449</f>
        <v/>
      </c>
      <c r="F4449">
        <f>Raw_Data!F4449</f>
        <v/>
      </c>
      <c r="G4449">
        <f>Raw_Data!G4449</f>
        <v/>
      </c>
      <c r="H4449">
        <f>Raw_Data!H4449</f>
        <v/>
      </c>
      <c r="I4449">
        <f>Raw_Data!I4449</f>
        <v/>
      </c>
      <c r="J4449" s="12">
        <f>Raw_Data!J4449</f>
        <v/>
      </c>
      <c r="K4449" s="13">
        <f>Raw_Data!K4449</f>
        <v/>
      </c>
      <c r="L4449" s="12">
        <f>Raw_Data!L4449</f>
        <v/>
      </c>
      <c r="M4449" s="12">
        <f>Raw_Data!M4449</f>
        <v/>
      </c>
      <c r="N4449" s="12">
        <f>Raw_Data!N4449</f>
        <v/>
      </c>
      <c r="O4449">
        <f>Raw_Data!O4449</f>
        <v/>
      </c>
      <c r="P4449">
        <f>Raw_Data!P4449</f>
        <v/>
      </c>
      <c r="Q4449">
        <f>Raw_Data!Q4449</f>
        <v/>
      </c>
      <c r="R4449">
        <f>Raw_Data!R4449</f>
        <v/>
      </c>
      <c r="S4449">
        <f>Raw_Data!S4449</f>
        <v/>
      </c>
      <c r="T4449">
        <f>YEAR(B4449)</f>
        <v/>
      </c>
      <c r="U4449">
        <f>MONTH(B4449)</f>
        <v/>
      </c>
      <c r="V4449">
        <f>TEXT(B4449,"mmm")</f>
        <v/>
      </c>
      <c r="W4449" s="15">
        <f>IFERROR(N4449/L4449,0)</f>
        <v/>
      </c>
      <c r="X4449">
        <f>IF(K4449=0,"No Discount",IF(K4449&lt;=5%,"Low",IF(K4449&lt;=15%,"Medium","High")))</f>
        <v/>
      </c>
      <c r="Y4449">
        <f>IF(L4449&gt;=20000,"High Value",IF(L4449&gt;=5000,"Medium Value","Low Value"))</f>
        <v/>
      </c>
      <c r="Z4449">
        <f>IF(R4449&lt;=3,"Fast",IF(R4449&lt;=5,"On Time","Delayed"))</f>
        <v/>
      </c>
    </row>
    <row r="4450">
      <c r="A4450">
        <f>Raw_Data!A4450</f>
        <v/>
      </c>
      <c r="B4450" s="11">
        <f>Raw_Data!B4450</f>
        <v/>
      </c>
      <c r="C4450">
        <f>Raw_Data!C4450</f>
        <v/>
      </c>
      <c r="D4450">
        <f>Raw_Data!D4450</f>
        <v/>
      </c>
      <c r="E4450">
        <f>Raw_Data!E4450</f>
        <v/>
      </c>
      <c r="F4450">
        <f>Raw_Data!F4450</f>
        <v/>
      </c>
      <c r="G4450">
        <f>Raw_Data!G4450</f>
        <v/>
      </c>
      <c r="H4450">
        <f>Raw_Data!H4450</f>
        <v/>
      </c>
      <c r="I4450">
        <f>Raw_Data!I4450</f>
        <v/>
      </c>
      <c r="J4450" s="12">
        <f>Raw_Data!J4450</f>
        <v/>
      </c>
      <c r="K4450" s="13">
        <f>Raw_Data!K4450</f>
        <v/>
      </c>
      <c r="L4450" s="12">
        <f>Raw_Data!L4450</f>
        <v/>
      </c>
      <c r="M4450" s="12">
        <f>Raw_Data!M4450</f>
        <v/>
      </c>
      <c r="N4450" s="12">
        <f>Raw_Data!N4450</f>
        <v/>
      </c>
      <c r="O4450">
        <f>Raw_Data!O4450</f>
        <v/>
      </c>
      <c r="P4450">
        <f>Raw_Data!P4450</f>
        <v/>
      </c>
      <c r="Q4450">
        <f>Raw_Data!Q4450</f>
        <v/>
      </c>
      <c r="R4450">
        <f>Raw_Data!R4450</f>
        <v/>
      </c>
      <c r="S4450">
        <f>Raw_Data!S4450</f>
        <v/>
      </c>
      <c r="T4450">
        <f>YEAR(B4450)</f>
        <v/>
      </c>
      <c r="U4450">
        <f>MONTH(B4450)</f>
        <v/>
      </c>
      <c r="V4450">
        <f>TEXT(B4450,"mmm")</f>
        <v/>
      </c>
      <c r="W4450" s="15">
        <f>IFERROR(N4450/L4450,0)</f>
        <v/>
      </c>
      <c r="X4450">
        <f>IF(K4450=0,"No Discount",IF(K4450&lt;=5%,"Low",IF(K4450&lt;=15%,"Medium","High")))</f>
        <v/>
      </c>
      <c r="Y4450">
        <f>IF(L4450&gt;=20000,"High Value",IF(L4450&gt;=5000,"Medium Value","Low Value"))</f>
        <v/>
      </c>
      <c r="Z4450">
        <f>IF(R4450&lt;=3,"Fast",IF(R4450&lt;=5,"On Time","Delayed"))</f>
        <v/>
      </c>
    </row>
    <row r="4451">
      <c r="A4451">
        <f>Raw_Data!A4451</f>
        <v/>
      </c>
      <c r="B4451" s="11">
        <f>Raw_Data!B4451</f>
        <v/>
      </c>
      <c r="C4451">
        <f>Raw_Data!C4451</f>
        <v/>
      </c>
      <c r="D4451">
        <f>Raw_Data!D4451</f>
        <v/>
      </c>
      <c r="E4451">
        <f>Raw_Data!E4451</f>
        <v/>
      </c>
      <c r="F4451">
        <f>Raw_Data!F4451</f>
        <v/>
      </c>
      <c r="G4451">
        <f>Raw_Data!G4451</f>
        <v/>
      </c>
      <c r="H4451">
        <f>Raw_Data!H4451</f>
        <v/>
      </c>
      <c r="I4451">
        <f>Raw_Data!I4451</f>
        <v/>
      </c>
      <c r="J4451" s="12">
        <f>Raw_Data!J4451</f>
        <v/>
      </c>
      <c r="K4451" s="13">
        <f>Raw_Data!K4451</f>
        <v/>
      </c>
      <c r="L4451" s="12">
        <f>Raw_Data!L4451</f>
        <v/>
      </c>
      <c r="M4451" s="12">
        <f>Raw_Data!M4451</f>
        <v/>
      </c>
      <c r="N4451" s="12">
        <f>Raw_Data!N4451</f>
        <v/>
      </c>
      <c r="O4451">
        <f>Raw_Data!O4451</f>
        <v/>
      </c>
      <c r="P4451">
        <f>Raw_Data!P4451</f>
        <v/>
      </c>
      <c r="Q4451">
        <f>Raw_Data!Q4451</f>
        <v/>
      </c>
      <c r="R4451">
        <f>Raw_Data!R4451</f>
        <v/>
      </c>
      <c r="S4451">
        <f>Raw_Data!S4451</f>
        <v/>
      </c>
      <c r="T4451">
        <f>YEAR(B4451)</f>
        <v/>
      </c>
      <c r="U4451">
        <f>MONTH(B4451)</f>
        <v/>
      </c>
      <c r="V4451">
        <f>TEXT(B4451,"mmm")</f>
        <v/>
      </c>
      <c r="W4451" s="15">
        <f>IFERROR(N4451/L4451,0)</f>
        <v/>
      </c>
      <c r="X4451">
        <f>IF(K4451=0,"No Discount",IF(K4451&lt;=5%,"Low",IF(K4451&lt;=15%,"Medium","High")))</f>
        <v/>
      </c>
      <c r="Y4451">
        <f>IF(L4451&gt;=20000,"High Value",IF(L4451&gt;=5000,"Medium Value","Low Value"))</f>
        <v/>
      </c>
      <c r="Z4451">
        <f>IF(R4451&lt;=3,"Fast",IF(R4451&lt;=5,"On Time","Delayed"))</f>
        <v/>
      </c>
    </row>
    <row r="4452">
      <c r="A4452">
        <f>Raw_Data!A4452</f>
        <v/>
      </c>
      <c r="B4452" s="11">
        <f>Raw_Data!B4452</f>
        <v/>
      </c>
      <c r="C4452">
        <f>Raw_Data!C4452</f>
        <v/>
      </c>
      <c r="D4452">
        <f>Raw_Data!D4452</f>
        <v/>
      </c>
      <c r="E4452">
        <f>Raw_Data!E4452</f>
        <v/>
      </c>
      <c r="F4452">
        <f>Raw_Data!F4452</f>
        <v/>
      </c>
      <c r="G4452">
        <f>Raw_Data!G4452</f>
        <v/>
      </c>
      <c r="H4452">
        <f>Raw_Data!H4452</f>
        <v/>
      </c>
      <c r="I4452">
        <f>Raw_Data!I4452</f>
        <v/>
      </c>
      <c r="J4452" s="12">
        <f>Raw_Data!J4452</f>
        <v/>
      </c>
      <c r="K4452" s="13">
        <f>Raw_Data!K4452</f>
        <v/>
      </c>
      <c r="L4452" s="12">
        <f>Raw_Data!L4452</f>
        <v/>
      </c>
      <c r="M4452" s="12">
        <f>Raw_Data!M4452</f>
        <v/>
      </c>
      <c r="N4452" s="12">
        <f>Raw_Data!N4452</f>
        <v/>
      </c>
      <c r="O4452">
        <f>Raw_Data!O4452</f>
        <v/>
      </c>
      <c r="P4452">
        <f>Raw_Data!P4452</f>
        <v/>
      </c>
      <c r="Q4452">
        <f>Raw_Data!Q4452</f>
        <v/>
      </c>
      <c r="R4452">
        <f>Raw_Data!R4452</f>
        <v/>
      </c>
      <c r="S4452">
        <f>Raw_Data!S4452</f>
        <v/>
      </c>
      <c r="T4452">
        <f>YEAR(B4452)</f>
        <v/>
      </c>
      <c r="U4452">
        <f>MONTH(B4452)</f>
        <v/>
      </c>
      <c r="V4452">
        <f>TEXT(B4452,"mmm")</f>
        <v/>
      </c>
      <c r="W4452" s="15">
        <f>IFERROR(N4452/L4452,0)</f>
        <v/>
      </c>
      <c r="X4452">
        <f>IF(K4452=0,"No Discount",IF(K4452&lt;=5%,"Low",IF(K4452&lt;=15%,"Medium","High")))</f>
        <v/>
      </c>
      <c r="Y4452">
        <f>IF(L4452&gt;=20000,"High Value",IF(L4452&gt;=5000,"Medium Value","Low Value"))</f>
        <v/>
      </c>
      <c r="Z4452">
        <f>IF(R4452&lt;=3,"Fast",IF(R4452&lt;=5,"On Time","Delayed"))</f>
        <v/>
      </c>
    </row>
    <row r="4453">
      <c r="A4453">
        <f>Raw_Data!A4453</f>
        <v/>
      </c>
      <c r="B4453" s="11">
        <f>Raw_Data!B4453</f>
        <v/>
      </c>
      <c r="C4453">
        <f>Raw_Data!C4453</f>
        <v/>
      </c>
      <c r="D4453">
        <f>Raw_Data!D4453</f>
        <v/>
      </c>
      <c r="E4453">
        <f>Raw_Data!E4453</f>
        <v/>
      </c>
      <c r="F4453">
        <f>Raw_Data!F4453</f>
        <v/>
      </c>
      <c r="G4453">
        <f>Raw_Data!G4453</f>
        <v/>
      </c>
      <c r="H4453">
        <f>Raw_Data!H4453</f>
        <v/>
      </c>
      <c r="I4453">
        <f>Raw_Data!I4453</f>
        <v/>
      </c>
      <c r="J4453" s="12">
        <f>Raw_Data!J4453</f>
        <v/>
      </c>
      <c r="K4453" s="13">
        <f>Raw_Data!K4453</f>
        <v/>
      </c>
      <c r="L4453" s="12">
        <f>Raw_Data!L4453</f>
        <v/>
      </c>
      <c r="M4453" s="12">
        <f>Raw_Data!M4453</f>
        <v/>
      </c>
      <c r="N4453" s="12">
        <f>Raw_Data!N4453</f>
        <v/>
      </c>
      <c r="O4453">
        <f>Raw_Data!O4453</f>
        <v/>
      </c>
      <c r="P4453">
        <f>Raw_Data!P4453</f>
        <v/>
      </c>
      <c r="Q4453">
        <f>Raw_Data!Q4453</f>
        <v/>
      </c>
      <c r="R4453">
        <f>Raw_Data!R4453</f>
        <v/>
      </c>
      <c r="S4453">
        <f>Raw_Data!S4453</f>
        <v/>
      </c>
      <c r="T4453">
        <f>YEAR(B4453)</f>
        <v/>
      </c>
      <c r="U4453">
        <f>MONTH(B4453)</f>
        <v/>
      </c>
      <c r="V4453">
        <f>TEXT(B4453,"mmm")</f>
        <v/>
      </c>
      <c r="W4453" s="15">
        <f>IFERROR(N4453/L4453,0)</f>
        <v/>
      </c>
      <c r="X4453">
        <f>IF(K4453=0,"No Discount",IF(K4453&lt;=5%,"Low",IF(K4453&lt;=15%,"Medium","High")))</f>
        <v/>
      </c>
      <c r="Y4453">
        <f>IF(L4453&gt;=20000,"High Value",IF(L4453&gt;=5000,"Medium Value","Low Value"))</f>
        <v/>
      </c>
      <c r="Z4453">
        <f>IF(R4453&lt;=3,"Fast",IF(R4453&lt;=5,"On Time","Delayed"))</f>
        <v/>
      </c>
    </row>
    <row r="4454">
      <c r="A4454">
        <f>Raw_Data!A4454</f>
        <v/>
      </c>
      <c r="B4454" s="11">
        <f>Raw_Data!B4454</f>
        <v/>
      </c>
      <c r="C4454">
        <f>Raw_Data!C4454</f>
        <v/>
      </c>
      <c r="D4454">
        <f>Raw_Data!D4454</f>
        <v/>
      </c>
      <c r="E4454">
        <f>Raw_Data!E4454</f>
        <v/>
      </c>
      <c r="F4454">
        <f>Raw_Data!F4454</f>
        <v/>
      </c>
      <c r="G4454">
        <f>Raw_Data!G4454</f>
        <v/>
      </c>
      <c r="H4454">
        <f>Raw_Data!H4454</f>
        <v/>
      </c>
      <c r="I4454">
        <f>Raw_Data!I4454</f>
        <v/>
      </c>
      <c r="J4454" s="12">
        <f>Raw_Data!J4454</f>
        <v/>
      </c>
      <c r="K4454" s="13">
        <f>Raw_Data!K4454</f>
        <v/>
      </c>
      <c r="L4454" s="12">
        <f>Raw_Data!L4454</f>
        <v/>
      </c>
      <c r="M4454" s="12">
        <f>Raw_Data!M4454</f>
        <v/>
      </c>
      <c r="N4454" s="12">
        <f>Raw_Data!N4454</f>
        <v/>
      </c>
      <c r="O4454">
        <f>Raw_Data!O4454</f>
        <v/>
      </c>
      <c r="P4454">
        <f>Raw_Data!P4454</f>
        <v/>
      </c>
      <c r="Q4454">
        <f>Raw_Data!Q4454</f>
        <v/>
      </c>
      <c r="R4454">
        <f>Raw_Data!R4454</f>
        <v/>
      </c>
      <c r="S4454">
        <f>Raw_Data!S4454</f>
        <v/>
      </c>
      <c r="T4454">
        <f>YEAR(B4454)</f>
        <v/>
      </c>
      <c r="U4454">
        <f>MONTH(B4454)</f>
        <v/>
      </c>
      <c r="V4454">
        <f>TEXT(B4454,"mmm")</f>
        <v/>
      </c>
      <c r="W4454" s="15">
        <f>IFERROR(N4454/L4454,0)</f>
        <v/>
      </c>
      <c r="X4454">
        <f>IF(K4454=0,"No Discount",IF(K4454&lt;=5%,"Low",IF(K4454&lt;=15%,"Medium","High")))</f>
        <v/>
      </c>
      <c r="Y4454">
        <f>IF(L4454&gt;=20000,"High Value",IF(L4454&gt;=5000,"Medium Value","Low Value"))</f>
        <v/>
      </c>
      <c r="Z4454">
        <f>IF(R4454&lt;=3,"Fast",IF(R4454&lt;=5,"On Time","Delayed"))</f>
        <v/>
      </c>
    </row>
    <row r="4455">
      <c r="A4455">
        <f>Raw_Data!A4455</f>
        <v/>
      </c>
      <c r="B4455" s="11">
        <f>Raw_Data!B4455</f>
        <v/>
      </c>
      <c r="C4455">
        <f>Raw_Data!C4455</f>
        <v/>
      </c>
      <c r="D4455">
        <f>Raw_Data!D4455</f>
        <v/>
      </c>
      <c r="E4455">
        <f>Raw_Data!E4455</f>
        <v/>
      </c>
      <c r="F4455">
        <f>Raw_Data!F4455</f>
        <v/>
      </c>
      <c r="G4455">
        <f>Raw_Data!G4455</f>
        <v/>
      </c>
      <c r="H4455">
        <f>Raw_Data!H4455</f>
        <v/>
      </c>
      <c r="I4455">
        <f>Raw_Data!I4455</f>
        <v/>
      </c>
      <c r="J4455" s="12">
        <f>Raw_Data!J4455</f>
        <v/>
      </c>
      <c r="K4455" s="13">
        <f>Raw_Data!K4455</f>
        <v/>
      </c>
      <c r="L4455" s="12">
        <f>Raw_Data!L4455</f>
        <v/>
      </c>
      <c r="M4455" s="12">
        <f>Raw_Data!M4455</f>
        <v/>
      </c>
      <c r="N4455" s="12">
        <f>Raw_Data!N4455</f>
        <v/>
      </c>
      <c r="O4455">
        <f>Raw_Data!O4455</f>
        <v/>
      </c>
      <c r="P4455">
        <f>Raw_Data!P4455</f>
        <v/>
      </c>
      <c r="Q4455">
        <f>Raw_Data!Q4455</f>
        <v/>
      </c>
      <c r="R4455">
        <f>Raw_Data!R4455</f>
        <v/>
      </c>
      <c r="S4455">
        <f>Raw_Data!S4455</f>
        <v/>
      </c>
      <c r="T4455">
        <f>YEAR(B4455)</f>
        <v/>
      </c>
      <c r="U4455">
        <f>MONTH(B4455)</f>
        <v/>
      </c>
      <c r="V4455">
        <f>TEXT(B4455,"mmm")</f>
        <v/>
      </c>
      <c r="W4455" s="15">
        <f>IFERROR(N4455/L4455,0)</f>
        <v/>
      </c>
      <c r="X4455">
        <f>IF(K4455=0,"No Discount",IF(K4455&lt;=5%,"Low",IF(K4455&lt;=15%,"Medium","High")))</f>
        <v/>
      </c>
      <c r="Y4455">
        <f>IF(L4455&gt;=20000,"High Value",IF(L4455&gt;=5000,"Medium Value","Low Value"))</f>
        <v/>
      </c>
      <c r="Z4455">
        <f>IF(R4455&lt;=3,"Fast",IF(R4455&lt;=5,"On Time","Delayed"))</f>
        <v/>
      </c>
    </row>
    <row r="4456">
      <c r="A4456">
        <f>Raw_Data!A4456</f>
        <v/>
      </c>
      <c r="B4456" s="11">
        <f>Raw_Data!B4456</f>
        <v/>
      </c>
      <c r="C4456">
        <f>Raw_Data!C4456</f>
        <v/>
      </c>
      <c r="D4456">
        <f>Raw_Data!D4456</f>
        <v/>
      </c>
      <c r="E4456">
        <f>Raw_Data!E4456</f>
        <v/>
      </c>
      <c r="F4456">
        <f>Raw_Data!F4456</f>
        <v/>
      </c>
      <c r="G4456">
        <f>Raw_Data!G4456</f>
        <v/>
      </c>
      <c r="H4456">
        <f>Raw_Data!H4456</f>
        <v/>
      </c>
      <c r="I4456">
        <f>Raw_Data!I4456</f>
        <v/>
      </c>
      <c r="J4456" s="12">
        <f>Raw_Data!J4456</f>
        <v/>
      </c>
      <c r="K4456" s="13">
        <f>Raw_Data!K4456</f>
        <v/>
      </c>
      <c r="L4456" s="12">
        <f>Raw_Data!L4456</f>
        <v/>
      </c>
      <c r="M4456" s="12">
        <f>Raw_Data!M4456</f>
        <v/>
      </c>
      <c r="N4456" s="12">
        <f>Raw_Data!N4456</f>
        <v/>
      </c>
      <c r="O4456">
        <f>Raw_Data!O4456</f>
        <v/>
      </c>
      <c r="P4456">
        <f>Raw_Data!P4456</f>
        <v/>
      </c>
      <c r="Q4456">
        <f>Raw_Data!Q4456</f>
        <v/>
      </c>
      <c r="R4456">
        <f>Raw_Data!R4456</f>
        <v/>
      </c>
      <c r="S4456">
        <f>Raw_Data!S4456</f>
        <v/>
      </c>
      <c r="T4456">
        <f>YEAR(B4456)</f>
        <v/>
      </c>
      <c r="U4456">
        <f>MONTH(B4456)</f>
        <v/>
      </c>
      <c r="V4456">
        <f>TEXT(B4456,"mmm")</f>
        <v/>
      </c>
      <c r="W4456" s="15">
        <f>IFERROR(N4456/L4456,0)</f>
        <v/>
      </c>
      <c r="X4456">
        <f>IF(K4456=0,"No Discount",IF(K4456&lt;=5%,"Low",IF(K4456&lt;=15%,"Medium","High")))</f>
        <v/>
      </c>
      <c r="Y4456">
        <f>IF(L4456&gt;=20000,"High Value",IF(L4456&gt;=5000,"Medium Value","Low Value"))</f>
        <v/>
      </c>
      <c r="Z4456">
        <f>IF(R4456&lt;=3,"Fast",IF(R4456&lt;=5,"On Time","Delayed"))</f>
        <v/>
      </c>
    </row>
    <row r="4457">
      <c r="A4457">
        <f>Raw_Data!A4457</f>
        <v/>
      </c>
      <c r="B4457" s="11">
        <f>Raw_Data!B4457</f>
        <v/>
      </c>
      <c r="C4457">
        <f>Raw_Data!C4457</f>
        <v/>
      </c>
      <c r="D4457">
        <f>Raw_Data!D4457</f>
        <v/>
      </c>
      <c r="E4457">
        <f>Raw_Data!E4457</f>
        <v/>
      </c>
      <c r="F4457">
        <f>Raw_Data!F4457</f>
        <v/>
      </c>
      <c r="G4457">
        <f>Raw_Data!G4457</f>
        <v/>
      </c>
      <c r="H4457">
        <f>Raw_Data!H4457</f>
        <v/>
      </c>
      <c r="I4457">
        <f>Raw_Data!I4457</f>
        <v/>
      </c>
      <c r="J4457" s="12">
        <f>Raw_Data!J4457</f>
        <v/>
      </c>
      <c r="K4457" s="13">
        <f>Raw_Data!K4457</f>
        <v/>
      </c>
      <c r="L4457" s="12">
        <f>Raw_Data!L4457</f>
        <v/>
      </c>
      <c r="M4457" s="12">
        <f>Raw_Data!M4457</f>
        <v/>
      </c>
      <c r="N4457" s="12">
        <f>Raw_Data!N4457</f>
        <v/>
      </c>
      <c r="O4457">
        <f>Raw_Data!O4457</f>
        <v/>
      </c>
      <c r="P4457">
        <f>Raw_Data!P4457</f>
        <v/>
      </c>
      <c r="Q4457">
        <f>Raw_Data!Q4457</f>
        <v/>
      </c>
      <c r="R4457">
        <f>Raw_Data!R4457</f>
        <v/>
      </c>
      <c r="S4457">
        <f>Raw_Data!S4457</f>
        <v/>
      </c>
      <c r="T4457">
        <f>YEAR(B4457)</f>
        <v/>
      </c>
      <c r="U4457">
        <f>MONTH(B4457)</f>
        <v/>
      </c>
      <c r="V4457">
        <f>TEXT(B4457,"mmm")</f>
        <v/>
      </c>
      <c r="W4457" s="15">
        <f>IFERROR(N4457/L4457,0)</f>
        <v/>
      </c>
      <c r="X4457">
        <f>IF(K4457=0,"No Discount",IF(K4457&lt;=5%,"Low",IF(K4457&lt;=15%,"Medium","High")))</f>
        <v/>
      </c>
      <c r="Y4457">
        <f>IF(L4457&gt;=20000,"High Value",IF(L4457&gt;=5000,"Medium Value","Low Value"))</f>
        <v/>
      </c>
      <c r="Z4457">
        <f>IF(R4457&lt;=3,"Fast",IF(R4457&lt;=5,"On Time","Delayed"))</f>
        <v/>
      </c>
    </row>
    <row r="4458">
      <c r="A4458">
        <f>Raw_Data!A4458</f>
        <v/>
      </c>
      <c r="B4458" s="11">
        <f>Raw_Data!B4458</f>
        <v/>
      </c>
      <c r="C4458">
        <f>Raw_Data!C4458</f>
        <v/>
      </c>
      <c r="D4458">
        <f>Raw_Data!D4458</f>
        <v/>
      </c>
      <c r="E4458">
        <f>Raw_Data!E4458</f>
        <v/>
      </c>
      <c r="F4458">
        <f>Raw_Data!F4458</f>
        <v/>
      </c>
      <c r="G4458">
        <f>Raw_Data!G4458</f>
        <v/>
      </c>
      <c r="H4458">
        <f>Raw_Data!H4458</f>
        <v/>
      </c>
      <c r="I4458">
        <f>Raw_Data!I4458</f>
        <v/>
      </c>
      <c r="J4458" s="12">
        <f>Raw_Data!J4458</f>
        <v/>
      </c>
      <c r="K4458" s="13">
        <f>Raw_Data!K4458</f>
        <v/>
      </c>
      <c r="L4458" s="12">
        <f>Raw_Data!L4458</f>
        <v/>
      </c>
      <c r="M4458" s="12">
        <f>Raw_Data!M4458</f>
        <v/>
      </c>
      <c r="N4458" s="12">
        <f>Raw_Data!N4458</f>
        <v/>
      </c>
      <c r="O4458">
        <f>Raw_Data!O4458</f>
        <v/>
      </c>
      <c r="P4458">
        <f>Raw_Data!P4458</f>
        <v/>
      </c>
      <c r="Q4458">
        <f>Raw_Data!Q4458</f>
        <v/>
      </c>
      <c r="R4458">
        <f>Raw_Data!R4458</f>
        <v/>
      </c>
      <c r="S4458">
        <f>Raw_Data!S4458</f>
        <v/>
      </c>
      <c r="T4458">
        <f>YEAR(B4458)</f>
        <v/>
      </c>
      <c r="U4458">
        <f>MONTH(B4458)</f>
        <v/>
      </c>
      <c r="V4458">
        <f>TEXT(B4458,"mmm")</f>
        <v/>
      </c>
      <c r="W4458" s="15">
        <f>IFERROR(N4458/L4458,0)</f>
        <v/>
      </c>
      <c r="X4458">
        <f>IF(K4458=0,"No Discount",IF(K4458&lt;=5%,"Low",IF(K4458&lt;=15%,"Medium","High")))</f>
        <v/>
      </c>
      <c r="Y4458">
        <f>IF(L4458&gt;=20000,"High Value",IF(L4458&gt;=5000,"Medium Value","Low Value"))</f>
        <v/>
      </c>
      <c r="Z4458">
        <f>IF(R4458&lt;=3,"Fast",IF(R4458&lt;=5,"On Time","Delayed"))</f>
        <v/>
      </c>
    </row>
    <row r="4459">
      <c r="A4459">
        <f>Raw_Data!A4459</f>
        <v/>
      </c>
      <c r="B4459" s="11">
        <f>Raw_Data!B4459</f>
        <v/>
      </c>
      <c r="C4459">
        <f>Raw_Data!C4459</f>
        <v/>
      </c>
      <c r="D4459">
        <f>Raw_Data!D4459</f>
        <v/>
      </c>
      <c r="E4459">
        <f>Raw_Data!E4459</f>
        <v/>
      </c>
      <c r="F4459">
        <f>Raw_Data!F4459</f>
        <v/>
      </c>
      <c r="G4459">
        <f>Raw_Data!G4459</f>
        <v/>
      </c>
      <c r="H4459">
        <f>Raw_Data!H4459</f>
        <v/>
      </c>
      <c r="I4459">
        <f>Raw_Data!I4459</f>
        <v/>
      </c>
      <c r="J4459" s="12">
        <f>Raw_Data!J4459</f>
        <v/>
      </c>
      <c r="K4459" s="13">
        <f>Raw_Data!K4459</f>
        <v/>
      </c>
      <c r="L4459" s="12">
        <f>Raw_Data!L4459</f>
        <v/>
      </c>
      <c r="M4459" s="12">
        <f>Raw_Data!M4459</f>
        <v/>
      </c>
      <c r="N4459" s="12">
        <f>Raw_Data!N4459</f>
        <v/>
      </c>
      <c r="O4459">
        <f>Raw_Data!O4459</f>
        <v/>
      </c>
      <c r="P4459">
        <f>Raw_Data!P4459</f>
        <v/>
      </c>
      <c r="Q4459">
        <f>Raw_Data!Q4459</f>
        <v/>
      </c>
      <c r="R4459">
        <f>Raw_Data!R4459</f>
        <v/>
      </c>
      <c r="S4459">
        <f>Raw_Data!S4459</f>
        <v/>
      </c>
      <c r="T4459">
        <f>YEAR(B4459)</f>
        <v/>
      </c>
      <c r="U4459">
        <f>MONTH(B4459)</f>
        <v/>
      </c>
      <c r="V4459">
        <f>TEXT(B4459,"mmm")</f>
        <v/>
      </c>
      <c r="W4459" s="15">
        <f>IFERROR(N4459/L4459,0)</f>
        <v/>
      </c>
      <c r="X4459">
        <f>IF(K4459=0,"No Discount",IF(K4459&lt;=5%,"Low",IF(K4459&lt;=15%,"Medium","High")))</f>
        <v/>
      </c>
      <c r="Y4459">
        <f>IF(L4459&gt;=20000,"High Value",IF(L4459&gt;=5000,"Medium Value","Low Value"))</f>
        <v/>
      </c>
      <c r="Z4459">
        <f>IF(R4459&lt;=3,"Fast",IF(R4459&lt;=5,"On Time","Delayed"))</f>
        <v/>
      </c>
    </row>
    <row r="4460">
      <c r="A4460">
        <f>Raw_Data!A4460</f>
        <v/>
      </c>
      <c r="B4460" s="11">
        <f>Raw_Data!B4460</f>
        <v/>
      </c>
      <c r="C4460">
        <f>Raw_Data!C4460</f>
        <v/>
      </c>
      <c r="D4460">
        <f>Raw_Data!D4460</f>
        <v/>
      </c>
      <c r="E4460">
        <f>Raw_Data!E4460</f>
        <v/>
      </c>
      <c r="F4460">
        <f>Raw_Data!F4460</f>
        <v/>
      </c>
      <c r="G4460">
        <f>Raw_Data!G4460</f>
        <v/>
      </c>
      <c r="H4460">
        <f>Raw_Data!H4460</f>
        <v/>
      </c>
      <c r="I4460">
        <f>Raw_Data!I4460</f>
        <v/>
      </c>
      <c r="J4460" s="12">
        <f>Raw_Data!J4460</f>
        <v/>
      </c>
      <c r="K4460" s="13">
        <f>Raw_Data!K4460</f>
        <v/>
      </c>
      <c r="L4460" s="12">
        <f>Raw_Data!L4460</f>
        <v/>
      </c>
      <c r="M4460" s="12">
        <f>Raw_Data!M4460</f>
        <v/>
      </c>
      <c r="N4460" s="12">
        <f>Raw_Data!N4460</f>
        <v/>
      </c>
      <c r="O4460">
        <f>Raw_Data!O4460</f>
        <v/>
      </c>
      <c r="P4460">
        <f>Raw_Data!P4460</f>
        <v/>
      </c>
      <c r="Q4460">
        <f>Raw_Data!Q4460</f>
        <v/>
      </c>
      <c r="R4460">
        <f>Raw_Data!R4460</f>
        <v/>
      </c>
      <c r="S4460">
        <f>Raw_Data!S4460</f>
        <v/>
      </c>
      <c r="T4460">
        <f>YEAR(B4460)</f>
        <v/>
      </c>
      <c r="U4460">
        <f>MONTH(B4460)</f>
        <v/>
      </c>
      <c r="V4460">
        <f>TEXT(B4460,"mmm")</f>
        <v/>
      </c>
      <c r="W4460" s="15">
        <f>IFERROR(N4460/L4460,0)</f>
        <v/>
      </c>
      <c r="X4460">
        <f>IF(K4460=0,"No Discount",IF(K4460&lt;=5%,"Low",IF(K4460&lt;=15%,"Medium","High")))</f>
        <v/>
      </c>
      <c r="Y4460">
        <f>IF(L4460&gt;=20000,"High Value",IF(L4460&gt;=5000,"Medium Value","Low Value"))</f>
        <v/>
      </c>
      <c r="Z4460">
        <f>IF(R4460&lt;=3,"Fast",IF(R4460&lt;=5,"On Time","Delayed"))</f>
        <v/>
      </c>
    </row>
    <row r="4461">
      <c r="A4461">
        <f>Raw_Data!A4461</f>
        <v/>
      </c>
      <c r="B4461" s="11">
        <f>Raw_Data!B4461</f>
        <v/>
      </c>
      <c r="C4461">
        <f>Raw_Data!C4461</f>
        <v/>
      </c>
      <c r="D4461">
        <f>Raw_Data!D4461</f>
        <v/>
      </c>
      <c r="E4461">
        <f>Raw_Data!E4461</f>
        <v/>
      </c>
      <c r="F4461">
        <f>Raw_Data!F4461</f>
        <v/>
      </c>
      <c r="G4461">
        <f>Raw_Data!G4461</f>
        <v/>
      </c>
      <c r="H4461">
        <f>Raw_Data!H4461</f>
        <v/>
      </c>
      <c r="I4461">
        <f>Raw_Data!I4461</f>
        <v/>
      </c>
      <c r="J4461" s="12">
        <f>Raw_Data!J4461</f>
        <v/>
      </c>
      <c r="K4461" s="13">
        <f>Raw_Data!K4461</f>
        <v/>
      </c>
      <c r="L4461" s="12">
        <f>Raw_Data!L4461</f>
        <v/>
      </c>
      <c r="M4461" s="12">
        <f>Raw_Data!M4461</f>
        <v/>
      </c>
      <c r="N4461" s="12">
        <f>Raw_Data!N4461</f>
        <v/>
      </c>
      <c r="O4461">
        <f>Raw_Data!O4461</f>
        <v/>
      </c>
      <c r="P4461">
        <f>Raw_Data!P4461</f>
        <v/>
      </c>
      <c r="Q4461">
        <f>Raw_Data!Q4461</f>
        <v/>
      </c>
      <c r="R4461">
        <f>Raw_Data!R4461</f>
        <v/>
      </c>
      <c r="S4461">
        <f>Raw_Data!S4461</f>
        <v/>
      </c>
      <c r="T4461">
        <f>YEAR(B4461)</f>
        <v/>
      </c>
      <c r="U4461">
        <f>MONTH(B4461)</f>
        <v/>
      </c>
      <c r="V4461">
        <f>TEXT(B4461,"mmm")</f>
        <v/>
      </c>
      <c r="W4461" s="15">
        <f>IFERROR(N4461/L4461,0)</f>
        <v/>
      </c>
      <c r="X4461">
        <f>IF(K4461=0,"No Discount",IF(K4461&lt;=5%,"Low",IF(K4461&lt;=15%,"Medium","High")))</f>
        <v/>
      </c>
      <c r="Y4461">
        <f>IF(L4461&gt;=20000,"High Value",IF(L4461&gt;=5000,"Medium Value","Low Value"))</f>
        <v/>
      </c>
      <c r="Z4461">
        <f>IF(R4461&lt;=3,"Fast",IF(R4461&lt;=5,"On Time","Delayed"))</f>
        <v/>
      </c>
    </row>
    <row r="4462">
      <c r="A4462">
        <f>Raw_Data!A4462</f>
        <v/>
      </c>
      <c r="B4462" s="11">
        <f>Raw_Data!B4462</f>
        <v/>
      </c>
      <c r="C4462">
        <f>Raw_Data!C4462</f>
        <v/>
      </c>
      <c r="D4462">
        <f>Raw_Data!D4462</f>
        <v/>
      </c>
      <c r="E4462">
        <f>Raw_Data!E4462</f>
        <v/>
      </c>
      <c r="F4462">
        <f>Raw_Data!F4462</f>
        <v/>
      </c>
      <c r="G4462">
        <f>Raw_Data!G4462</f>
        <v/>
      </c>
      <c r="H4462">
        <f>Raw_Data!H4462</f>
        <v/>
      </c>
      <c r="I4462">
        <f>Raw_Data!I4462</f>
        <v/>
      </c>
      <c r="J4462" s="12">
        <f>Raw_Data!J4462</f>
        <v/>
      </c>
      <c r="K4462" s="13">
        <f>Raw_Data!K4462</f>
        <v/>
      </c>
      <c r="L4462" s="12">
        <f>Raw_Data!L4462</f>
        <v/>
      </c>
      <c r="M4462" s="12">
        <f>Raw_Data!M4462</f>
        <v/>
      </c>
      <c r="N4462" s="12">
        <f>Raw_Data!N4462</f>
        <v/>
      </c>
      <c r="O4462">
        <f>Raw_Data!O4462</f>
        <v/>
      </c>
      <c r="P4462">
        <f>Raw_Data!P4462</f>
        <v/>
      </c>
      <c r="Q4462">
        <f>Raw_Data!Q4462</f>
        <v/>
      </c>
      <c r="R4462">
        <f>Raw_Data!R4462</f>
        <v/>
      </c>
      <c r="S4462">
        <f>Raw_Data!S4462</f>
        <v/>
      </c>
      <c r="T4462">
        <f>YEAR(B4462)</f>
        <v/>
      </c>
      <c r="U4462">
        <f>MONTH(B4462)</f>
        <v/>
      </c>
      <c r="V4462">
        <f>TEXT(B4462,"mmm")</f>
        <v/>
      </c>
      <c r="W4462" s="15">
        <f>IFERROR(N4462/L4462,0)</f>
        <v/>
      </c>
      <c r="X4462">
        <f>IF(K4462=0,"No Discount",IF(K4462&lt;=5%,"Low",IF(K4462&lt;=15%,"Medium","High")))</f>
        <v/>
      </c>
      <c r="Y4462">
        <f>IF(L4462&gt;=20000,"High Value",IF(L4462&gt;=5000,"Medium Value","Low Value"))</f>
        <v/>
      </c>
      <c r="Z4462">
        <f>IF(R4462&lt;=3,"Fast",IF(R4462&lt;=5,"On Time","Delayed"))</f>
        <v/>
      </c>
    </row>
    <row r="4463">
      <c r="A4463">
        <f>Raw_Data!A4463</f>
        <v/>
      </c>
      <c r="B4463" s="11">
        <f>Raw_Data!B4463</f>
        <v/>
      </c>
      <c r="C4463">
        <f>Raw_Data!C4463</f>
        <v/>
      </c>
      <c r="D4463">
        <f>Raw_Data!D4463</f>
        <v/>
      </c>
      <c r="E4463">
        <f>Raw_Data!E4463</f>
        <v/>
      </c>
      <c r="F4463">
        <f>Raw_Data!F4463</f>
        <v/>
      </c>
      <c r="G4463">
        <f>Raw_Data!G4463</f>
        <v/>
      </c>
      <c r="H4463">
        <f>Raw_Data!H4463</f>
        <v/>
      </c>
      <c r="I4463">
        <f>Raw_Data!I4463</f>
        <v/>
      </c>
      <c r="J4463" s="12">
        <f>Raw_Data!J4463</f>
        <v/>
      </c>
      <c r="K4463" s="13">
        <f>Raw_Data!K4463</f>
        <v/>
      </c>
      <c r="L4463" s="12">
        <f>Raw_Data!L4463</f>
        <v/>
      </c>
      <c r="M4463" s="12">
        <f>Raw_Data!M4463</f>
        <v/>
      </c>
      <c r="N4463" s="12">
        <f>Raw_Data!N4463</f>
        <v/>
      </c>
      <c r="O4463">
        <f>Raw_Data!O4463</f>
        <v/>
      </c>
      <c r="P4463">
        <f>Raw_Data!P4463</f>
        <v/>
      </c>
      <c r="Q4463">
        <f>Raw_Data!Q4463</f>
        <v/>
      </c>
      <c r="R4463">
        <f>Raw_Data!R4463</f>
        <v/>
      </c>
      <c r="S4463">
        <f>Raw_Data!S4463</f>
        <v/>
      </c>
      <c r="T4463">
        <f>YEAR(B4463)</f>
        <v/>
      </c>
      <c r="U4463">
        <f>MONTH(B4463)</f>
        <v/>
      </c>
      <c r="V4463">
        <f>TEXT(B4463,"mmm")</f>
        <v/>
      </c>
      <c r="W4463" s="15">
        <f>IFERROR(N4463/L4463,0)</f>
        <v/>
      </c>
      <c r="X4463">
        <f>IF(K4463=0,"No Discount",IF(K4463&lt;=5%,"Low",IF(K4463&lt;=15%,"Medium","High")))</f>
        <v/>
      </c>
      <c r="Y4463">
        <f>IF(L4463&gt;=20000,"High Value",IF(L4463&gt;=5000,"Medium Value","Low Value"))</f>
        <v/>
      </c>
      <c r="Z4463">
        <f>IF(R4463&lt;=3,"Fast",IF(R4463&lt;=5,"On Time","Delayed"))</f>
        <v/>
      </c>
    </row>
    <row r="4464">
      <c r="A4464">
        <f>Raw_Data!A4464</f>
        <v/>
      </c>
      <c r="B4464" s="11">
        <f>Raw_Data!B4464</f>
        <v/>
      </c>
      <c r="C4464">
        <f>Raw_Data!C4464</f>
        <v/>
      </c>
      <c r="D4464">
        <f>Raw_Data!D4464</f>
        <v/>
      </c>
      <c r="E4464">
        <f>Raw_Data!E4464</f>
        <v/>
      </c>
      <c r="F4464">
        <f>Raw_Data!F4464</f>
        <v/>
      </c>
      <c r="G4464">
        <f>Raw_Data!G4464</f>
        <v/>
      </c>
      <c r="H4464">
        <f>Raw_Data!H4464</f>
        <v/>
      </c>
      <c r="I4464">
        <f>Raw_Data!I4464</f>
        <v/>
      </c>
      <c r="J4464" s="12">
        <f>Raw_Data!J4464</f>
        <v/>
      </c>
      <c r="K4464" s="13">
        <f>Raw_Data!K4464</f>
        <v/>
      </c>
      <c r="L4464" s="12">
        <f>Raw_Data!L4464</f>
        <v/>
      </c>
      <c r="M4464" s="12">
        <f>Raw_Data!M4464</f>
        <v/>
      </c>
      <c r="N4464" s="12">
        <f>Raw_Data!N4464</f>
        <v/>
      </c>
      <c r="O4464">
        <f>Raw_Data!O4464</f>
        <v/>
      </c>
      <c r="P4464">
        <f>Raw_Data!P4464</f>
        <v/>
      </c>
      <c r="Q4464">
        <f>Raw_Data!Q4464</f>
        <v/>
      </c>
      <c r="R4464">
        <f>Raw_Data!R4464</f>
        <v/>
      </c>
      <c r="S4464">
        <f>Raw_Data!S4464</f>
        <v/>
      </c>
      <c r="T4464">
        <f>YEAR(B4464)</f>
        <v/>
      </c>
      <c r="U4464">
        <f>MONTH(B4464)</f>
        <v/>
      </c>
      <c r="V4464">
        <f>TEXT(B4464,"mmm")</f>
        <v/>
      </c>
      <c r="W4464" s="15">
        <f>IFERROR(N4464/L4464,0)</f>
        <v/>
      </c>
      <c r="X4464">
        <f>IF(K4464=0,"No Discount",IF(K4464&lt;=5%,"Low",IF(K4464&lt;=15%,"Medium","High")))</f>
        <v/>
      </c>
      <c r="Y4464">
        <f>IF(L4464&gt;=20000,"High Value",IF(L4464&gt;=5000,"Medium Value","Low Value"))</f>
        <v/>
      </c>
      <c r="Z4464">
        <f>IF(R4464&lt;=3,"Fast",IF(R4464&lt;=5,"On Time","Delayed"))</f>
        <v/>
      </c>
    </row>
    <row r="4465">
      <c r="A4465">
        <f>Raw_Data!A4465</f>
        <v/>
      </c>
      <c r="B4465" s="11">
        <f>Raw_Data!B4465</f>
        <v/>
      </c>
      <c r="C4465">
        <f>Raw_Data!C4465</f>
        <v/>
      </c>
      <c r="D4465">
        <f>Raw_Data!D4465</f>
        <v/>
      </c>
      <c r="E4465">
        <f>Raw_Data!E4465</f>
        <v/>
      </c>
      <c r="F4465">
        <f>Raw_Data!F4465</f>
        <v/>
      </c>
      <c r="G4465">
        <f>Raw_Data!G4465</f>
        <v/>
      </c>
      <c r="H4465">
        <f>Raw_Data!H4465</f>
        <v/>
      </c>
      <c r="I4465">
        <f>Raw_Data!I4465</f>
        <v/>
      </c>
      <c r="J4465" s="12">
        <f>Raw_Data!J4465</f>
        <v/>
      </c>
      <c r="K4465" s="13">
        <f>Raw_Data!K4465</f>
        <v/>
      </c>
      <c r="L4465" s="12">
        <f>Raw_Data!L4465</f>
        <v/>
      </c>
      <c r="M4465" s="12">
        <f>Raw_Data!M4465</f>
        <v/>
      </c>
      <c r="N4465" s="12">
        <f>Raw_Data!N4465</f>
        <v/>
      </c>
      <c r="O4465">
        <f>Raw_Data!O4465</f>
        <v/>
      </c>
      <c r="P4465">
        <f>Raw_Data!P4465</f>
        <v/>
      </c>
      <c r="Q4465">
        <f>Raw_Data!Q4465</f>
        <v/>
      </c>
      <c r="R4465">
        <f>Raw_Data!R4465</f>
        <v/>
      </c>
      <c r="S4465">
        <f>Raw_Data!S4465</f>
        <v/>
      </c>
      <c r="T4465">
        <f>YEAR(B4465)</f>
        <v/>
      </c>
      <c r="U4465">
        <f>MONTH(B4465)</f>
        <v/>
      </c>
      <c r="V4465">
        <f>TEXT(B4465,"mmm")</f>
        <v/>
      </c>
      <c r="W4465" s="15">
        <f>IFERROR(N4465/L4465,0)</f>
        <v/>
      </c>
      <c r="X4465">
        <f>IF(K4465=0,"No Discount",IF(K4465&lt;=5%,"Low",IF(K4465&lt;=15%,"Medium","High")))</f>
        <v/>
      </c>
      <c r="Y4465">
        <f>IF(L4465&gt;=20000,"High Value",IF(L4465&gt;=5000,"Medium Value","Low Value"))</f>
        <v/>
      </c>
      <c r="Z4465">
        <f>IF(R4465&lt;=3,"Fast",IF(R4465&lt;=5,"On Time","Delayed"))</f>
        <v/>
      </c>
    </row>
    <row r="4466">
      <c r="A4466">
        <f>Raw_Data!A4466</f>
        <v/>
      </c>
      <c r="B4466" s="11">
        <f>Raw_Data!B4466</f>
        <v/>
      </c>
      <c r="C4466">
        <f>Raw_Data!C4466</f>
        <v/>
      </c>
      <c r="D4466">
        <f>Raw_Data!D4466</f>
        <v/>
      </c>
      <c r="E4466">
        <f>Raw_Data!E4466</f>
        <v/>
      </c>
      <c r="F4466">
        <f>Raw_Data!F4466</f>
        <v/>
      </c>
      <c r="G4466">
        <f>Raw_Data!G4466</f>
        <v/>
      </c>
      <c r="H4466">
        <f>Raw_Data!H4466</f>
        <v/>
      </c>
      <c r="I4466">
        <f>Raw_Data!I4466</f>
        <v/>
      </c>
      <c r="J4466" s="12">
        <f>Raw_Data!J4466</f>
        <v/>
      </c>
      <c r="K4466" s="13">
        <f>Raw_Data!K4466</f>
        <v/>
      </c>
      <c r="L4466" s="12">
        <f>Raw_Data!L4466</f>
        <v/>
      </c>
      <c r="M4466" s="12">
        <f>Raw_Data!M4466</f>
        <v/>
      </c>
      <c r="N4466" s="12">
        <f>Raw_Data!N4466</f>
        <v/>
      </c>
      <c r="O4466">
        <f>Raw_Data!O4466</f>
        <v/>
      </c>
      <c r="P4466">
        <f>Raw_Data!P4466</f>
        <v/>
      </c>
      <c r="Q4466">
        <f>Raw_Data!Q4466</f>
        <v/>
      </c>
      <c r="R4466">
        <f>Raw_Data!R4466</f>
        <v/>
      </c>
      <c r="S4466">
        <f>Raw_Data!S4466</f>
        <v/>
      </c>
      <c r="T4466">
        <f>YEAR(B4466)</f>
        <v/>
      </c>
      <c r="U4466">
        <f>MONTH(B4466)</f>
        <v/>
      </c>
      <c r="V4466">
        <f>TEXT(B4466,"mmm")</f>
        <v/>
      </c>
      <c r="W4466" s="15">
        <f>IFERROR(N4466/L4466,0)</f>
        <v/>
      </c>
      <c r="X4466">
        <f>IF(K4466=0,"No Discount",IF(K4466&lt;=5%,"Low",IF(K4466&lt;=15%,"Medium","High")))</f>
        <v/>
      </c>
      <c r="Y4466">
        <f>IF(L4466&gt;=20000,"High Value",IF(L4466&gt;=5000,"Medium Value","Low Value"))</f>
        <v/>
      </c>
      <c r="Z4466">
        <f>IF(R4466&lt;=3,"Fast",IF(R4466&lt;=5,"On Time","Delayed"))</f>
        <v/>
      </c>
    </row>
    <row r="4467">
      <c r="A4467">
        <f>Raw_Data!A4467</f>
        <v/>
      </c>
      <c r="B4467" s="11">
        <f>Raw_Data!B4467</f>
        <v/>
      </c>
      <c r="C4467">
        <f>Raw_Data!C4467</f>
        <v/>
      </c>
      <c r="D4467">
        <f>Raw_Data!D4467</f>
        <v/>
      </c>
      <c r="E4467">
        <f>Raw_Data!E4467</f>
        <v/>
      </c>
      <c r="F4467">
        <f>Raw_Data!F4467</f>
        <v/>
      </c>
      <c r="G4467">
        <f>Raw_Data!G4467</f>
        <v/>
      </c>
      <c r="H4467">
        <f>Raw_Data!H4467</f>
        <v/>
      </c>
      <c r="I4467">
        <f>Raw_Data!I4467</f>
        <v/>
      </c>
      <c r="J4467" s="12">
        <f>Raw_Data!J4467</f>
        <v/>
      </c>
      <c r="K4467" s="13">
        <f>Raw_Data!K4467</f>
        <v/>
      </c>
      <c r="L4467" s="12">
        <f>Raw_Data!L4467</f>
        <v/>
      </c>
      <c r="M4467" s="12">
        <f>Raw_Data!M4467</f>
        <v/>
      </c>
      <c r="N4467" s="12">
        <f>Raw_Data!N4467</f>
        <v/>
      </c>
      <c r="O4467">
        <f>Raw_Data!O4467</f>
        <v/>
      </c>
      <c r="P4467">
        <f>Raw_Data!P4467</f>
        <v/>
      </c>
      <c r="Q4467">
        <f>Raw_Data!Q4467</f>
        <v/>
      </c>
      <c r="R4467">
        <f>Raw_Data!R4467</f>
        <v/>
      </c>
      <c r="S4467">
        <f>Raw_Data!S4467</f>
        <v/>
      </c>
      <c r="T4467">
        <f>YEAR(B4467)</f>
        <v/>
      </c>
      <c r="U4467">
        <f>MONTH(B4467)</f>
        <v/>
      </c>
      <c r="V4467">
        <f>TEXT(B4467,"mmm")</f>
        <v/>
      </c>
      <c r="W4467" s="15">
        <f>IFERROR(N4467/L4467,0)</f>
        <v/>
      </c>
      <c r="X4467">
        <f>IF(K4467=0,"No Discount",IF(K4467&lt;=5%,"Low",IF(K4467&lt;=15%,"Medium","High")))</f>
        <v/>
      </c>
      <c r="Y4467">
        <f>IF(L4467&gt;=20000,"High Value",IF(L4467&gt;=5000,"Medium Value","Low Value"))</f>
        <v/>
      </c>
      <c r="Z4467">
        <f>IF(R4467&lt;=3,"Fast",IF(R4467&lt;=5,"On Time","Delayed"))</f>
        <v/>
      </c>
    </row>
    <row r="4468">
      <c r="A4468">
        <f>Raw_Data!A4468</f>
        <v/>
      </c>
      <c r="B4468" s="11">
        <f>Raw_Data!B4468</f>
        <v/>
      </c>
      <c r="C4468">
        <f>Raw_Data!C4468</f>
        <v/>
      </c>
      <c r="D4468">
        <f>Raw_Data!D4468</f>
        <v/>
      </c>
      <c r="E4468">
        <f>Raw_Data!E4468</f>
        <v/>
      </c>
      <c r="F4468">
        <f>Raw_Data!F4468</f>
        <v/>
      </c>
      <c r="G4468">
        <f>Raw_Data!G4468</f>
        <v/>
      </c>
      <c r="H4468">
        <f>Raw_Data!H4468</f>
        <v/>
      </c>
      <c r="I4468">
        <f>Raw_Data!I4468</f>
        <v/>
      </c>
      <c r="J4468" s="12">
        <f>Raw_Data!J4468</f>
        <v/>
      </c>
      <c r="K4468" s="13">
        <f>Raw_Data!K4468</f>
        <v/>
      </c>
      <c r="L4468" s="12">
        <f>Raw_Data!L4468</f>
        <v/>
      </c>
      <c r="M4468" s="12">
        <f>Raw_Data!M4468</f>
        <v/>
      </c>
      <c r="N4468" s="12">
        <f>Raw_Data!N4468</f>
        <v/>
      </c>
      <c r="O4468">
        <f>Raw_Data!O4468</f>
        <v/>
      </c>
      <c r="P4468">
        <f>Raw_Data!P4468</f>
        <v/>
      </c>
      <c r="Q4468">
        <f>Raw_Data!Q4468</f>
        <v/>
      </c>
      <c r="R4468">
        <f>Raw_Data!R4468</f>
        <v/>
      </c>
      <c r="S4468">
        <f>Raw_Data!S4468</f>
        <v/>
      </c>
      <c r="T4468">
        <f>YEAR(B4468)</f>
        <v/>
      </c>
      <c r="U4468">
        <f>MONTH(B4468)</f>
        <v/>
      </c>
      <c r="V4468">
        <f>TEXT(B4468,"mmm")</f>
        <v/>
      </c>
      <c r="W4468" s="15">
        <f>IFERROR(N4468/L4468,0)</f>
        <v/>
      </c>
      <c r="X4468">
        <f>IF(K4468=0,"No Discount",IF(K4468&lt;=5%,"Low",IF(K4468&lt;=15%,"Medium","High")))</f>
        <v/>
      </c>
      <c r="Y4468">
        <f>IF(L4468&gt;=20000,"High Value",IF(L4468&gt;=5000,"Medium Value","Low Value"))</f>
        <v/>
      </c>
      <c r="Z4468">
        <f>IF(R4468&lt;=3,"Fast",IF(R4468&lt;=5,"On Time","Delayed"))</f>
        <v/>
      </c>
    </row>
    <row r="4469">
      <c r="A4469">
        <f>Raw_Data!A4469</f>
        <v/>
      </c>
      <c r="B4469" s="11">
        <f>Raw_Data!B4469</f>
        <v/>
      </c>
      <c r="C4469">
        <f>Raw_Data!C4469</f>
        <v/>
      </c>
      <c r="D4469">
        <f>Raw_Data!D4469</f>
        <v/>
      </c>
      <c r="E4469">
        <f>Raw_Data!E4469</f>
        <v/>
      </c>
      <c r="F4469">
        <f>Raw_Data!F4469</f>
        <v/>
      </c>
      <c r="G4469">
        <f>Raw_Data!G4469</f>
        <v/>
      </c>
      <c r="H4469">
        <f>Raw_Data!H4469</f>
        <v/>
      </c>
      <c r="I4469">
        <f>Raw_Data!I4469</f>
        <v/>
      </c>
      <c r="J4469" s="12">
        <f>Raw_Data!J4469</f>
        <v/>
      </c>
      <c r="K4469" s="13">
        <f>Raw_Data!K4469</f>
        <v/>
      </c>
      <c r="L4469" s="12">
        <f>Raw_Data!L4469</f>
        <v/>
      </c>
      <c r="M4469" s="12">
        <f>Raw_Data!M4469</f>
        <v/>
      </c>
      <c r="N4469" s="12">
        <f>Raw_Data!N4469</f>
        <v/>
      </c>
      <c r="O4469">
        <f>Raw_Data!O4469</f>
        <v/>
      </c>
      <c r="P4469">
        <f>Raw_Data!P4469</f>
        <v/>
      </c>
      <c r="Q4469">
        <f>Raw_Data!Q4469</f>
        <v/>
      </c>
      <c r="R4469">
        <f>Raw_Data!R4469</f>
        <v/>
      </c>
      <c r="S4469">
        <f>Raw_Data!S4469</f>
        <v/>
      </c>
      <c r="T4469">
        <f>YEAR(B4469)</f>
        <v/>
      </c>
      <c r="U4469">
        <f>MONTH(B4469)</f>
        <v/>
      </c>
      <c r="V4469">
        <f>TEXT(B4469,"mmm")</f>
        <v/>
      </c>
      <c r="W4469" s="15">
        <f>IFERROR(N4469/L4469,0)</f>
        <v/>
      </c>
      <c r="X4469">
        <f>IF(K4469=0,"No Discount",IF(K4469&lt;=5%,"Low",IF(K4469&lt;=15%,"Medium","High")))</f>
        <v/>
      </c>
      <c r="Y4469">
        <f>IF(L4469&gt;=20000,"High Value",IF(L4469&gt;=5000,"Medium Value","Low Value"))</f>
        <v/>
      </c>
      <c r="Z4469">
        <f>IF(R4469&lt;=3,"Fast",IF(R4469&lt;=5,"On Time","Delayed"))</f>
        <v/>
      </c>
    </row>
    <row r="4470">
      <c r="A4470">
        <f>Raw_Data!A4470</f>
        <v/>
      </c>
      <c r="B4470" s="11">
        <f>Raw_Data!B4470</f>
        <v/>
      </c>
      <c r="C4470">
        <f>Raw_Data!C4470</f>
        <v/>
      </c>
      <c r="D4470">
        <f>Raw_Data!D4470</f>
        <v/>
      </c>
      <c r="E4470">
        <f>Raw_Data!E4470</f>
        <v/>
      </c>
      <c r="F4470">
        <f>Raw_Data!F4470</f>
        <v/>
      </c>
      <c r="G4470">
        <f>Raw_Data!G4470</f>
        <v/>
      </c>
      <c r="H4470">
        <f>Raw_Data!H4470</f>
        <v/>
      </c>
      <c r="I4470">
        <f>Raw_Data!I4470</f>
        <v/>
      </c>
      <c r="J4470" s="12">
        <f>Raw_Data!J4470</f>
        <v/>
      </c>
      <c r="K4470" s="13">
        <f>Raw_Data!K4470</f>
        <v/>
      </c>
      <c r="L4470" s="12">
        <f>Raw_Data!L4470</f>
        <v/>
      </c>
      <c r="M4470" s="12">
        <f>Raw_Data!M4470</f>
        <v/>
      </c>
      <c r="N4470" s="12">
        <f>Raw_Data!N4470</f>
        <v/>
      </c>
      <c r="O4470">
        <f>Raw_Data!O4470</f>
        <v/>
      </c>
      <c r="P4470">
        <f>Raw_Data!P4470</f>
        <v/>
      </c>
      <c r="Q4470">
        <f>Raw_Data!Q4470</f>
        <v/>
      </c>
      <c r="R4470">
        <f>Raw_Data!R4470</f>
        <v/>
      </c>
      <c r="S4470">
        <f>Raw_Data!S4470</f>
        <v/>
      </c>
      <c r="T4470">
        <f>YEAR(B4470)</f>
        <v/>
      </c>
      <c r="U4470">
        <f>MONTH(B4470)</f>
        <v/>
      </c>
      <c r="V4470">
        <f>TEXT(B4470,"mmm")</f>
        <v/>
      </c>
      <c r="W4470" s="15">
        <f>IFERROR(N4470/L4470,0)</f>
        <v/>
      </c>
      <c r="X4470">
        <f>IF(K4470=0,"No Discount",IF(K4470&lt;=5%,"Low",IF(K4470&lt;=15%,"Medium","High")))</f>
        <v/>
      </c>
      <c r="Y4470">
        <f>IF(L4470&gt;=20000,"High Value",IF(L4470&gt;=5000,"Medium Value","Low Value"))</f>
        <v/>
      </c>
      <c r="Z4470">
        <f>IF(R4470&lt;=3,"Fast",IF(R4470&lt;=5,"On Time","Delayed"))</f>
        <v/>
      </c>
    </row>
    <row r="4471">
      <c r="A4471">
        <f>Raw_Data!A4471</f>
        <v/>
      </c>
      <c r="B4471" s="11">
        <f>Raw_Data!B4471</f>
        <v/>
      </c>
      <c r="C4471">
        <f>Raw_Data!C4471</f>
        <v/>
      </c>
      <c r="D4471">
        <f>Raw_Data!D4471</f>
        <v/>
      </c>
      <c r="E4471">
        <f>Raw_Data!E4471</f>
        <v/>
      </c>
      <c r="F4471">
        <f>Raw_Data!F4471</f>
        <v/>
      </c>
      <c r="G4471">
        <f>Raw_Data!G4471</f>
        <v/>
      </c>
      <c r="H4471">
        <f>Raw_Data!H4471</f>
        <v/>
      </c>
      <c r="I4471">
        <f>Raw_Data!I4471</f>
        <v/>
      </c>
      <c r="J4471" s="12">
        <f>Raw_Data!J4471</f>
        <v/>
      </c>
      <c r="K4471" s="13">
        <f>Raw_Data!K4471</f>
        <v/>
      </c>
      <c r="L4471" s="12">
        <f>Raw_Data!L4471</f>
        <v/>
      </c>
      <c r="M4471" s="12">
        <f>Raw_Data!M4471</f>
        <v/>
      </c>
      <c r="N4471" s="12">
        <f>Raw_Data!N4471</f>
        <v/>
      </c>
      <c r="O4471">
        <f>Raw_Data!O4471</f>
        <v/>
      </c>
      <c r="P4471">
        <f>Raw_Data!P4471</f>
        <v/>
      </c>
      <c r="Q4471">
        <f>Raw_Data!Q4471</f>
        <v/>
      </c>
      <c r="R4471">
        <f>Raw_Data!R4471</f>
        <v/>
      </c>
      <c r="S4471">
        <f>Raw_Data!S4471</f>
        <v/>
      </c>
      <c r="T4471">
        <f>YEAR(B4471)</f>
        <v/>
      </c>
      <c r="U4471">
        <f>MONTH(B4471)</f>
        <v/>
      </c>
      <c r="V4471">
        <f>TEXT(B4471,"mmm")</f>
        <v/>
      </c>
      <c r="W4471" s="15">
        <f>IFERROR(N4471/L4471,0)</f>
        <v/>
      </c>
      <c r="X4471">
        <f>IF(K4471=0,"No Discount",IF(K4471&lt;=5%,"Low",IF(K4471&lt;=15%,"Medium","High")))</f>
        <v/>
      </c>
      <c r="Y4471">
        <f>IF(L4471&gt;=20000,"High Value",IF(L4471&gt;=5000,"Medium Value","Low Value"))</f>
        <v/>
      </c>
      <c r="Z4471">
        <f>IF(R4471&lt;=3,"Fast",IF(R4471&lt;=5,"On Time","Delayed"))</f>
        <v/>
      </c>
    </row>
    <row r="4472">
      <c r="A4472">
        <f>Raw_Data!A4472</f>
        <v/>
      </c>
      <c r="B4472" s="11">
        <f>Raw_Data!B4472</f>
        <v/>
      </c>
      <c r="C4472">
        <f>Raw_Data!C4472</f>
        <v/>
      </c>
      <c r="D4472">
        <f>Raw_Data!D4472</f>
        <v/>
      </c>
      <c r="E4472">
        <f>Raw_Data!E4472</f>
        <v/>
      </c>
      <c r="F4472">
        <f>Raw_Data!F4472</f>
        <v/>
      </c>
      <c r="G4472">
        <f>Raw_Data!G4472</f>
        <v/>
      </c>
      <c r="H4472">
        <f>Raw_Data!H4472</f>
        <v/>
      </c>
      <c r="I4472">
        <f>Raw_Data!I4472</f>
        <v/>
      </c>
      <c r="J4472" s="12">
        <f>Raw_Data!J4472</f>
        <v/>
      </c>
      <c r="K4472" s="13">
        <f>Raw_Data!K4472</f>
        <v/>
      </c>
      <c r="L4472" s="12">
        <f>Raw_Data!L4472</f>
        <v/>
      </c>
      <c r="M4472" s="12">
        <f>Raw_Data!M4472</f>
        <v/>
      </c>
      <c r="N4472" s="12">
        <f>Raw_Data!N4472</f>
        <v/>
      </c>
      <c r="O4472">
        <f>Raw_Data!O4472</f>
        <v/>
      </c>
      <c r="P4472">
        <f>Raw_Data!P4472</f>
        <v/>
      </c>
      <c r="Q4472">
        <f>Raw_Data!Q4472</f>
        <v/>
      </c>
      <c r="R4472">
        <f>Raw_Data!R4472</f>
        <v/>
      </c>
      <c r="S4472">
        <f>Raw_Data!S4472</f>
        <v/>
      </c>
      <c r="T4472">
        <f>YEAR(B4472)</f>
        <v/>
      </c>
      <c r="U4472">
        <f>MONTH(B4472)</f>
        <v/>
      </c>
      <c r="V4472">
        <f>TEXT(B4472,"mmm")</f>
        <v/>
      </c>
      <c r="W4472" s="15">
        <f>IFERROR(N4472/L4472,0)</f>
        <v/>
      </c>
      <c r="X4472">
        <f>IF(K4472=0,"No Discount",IF(K4472&lt;=5%,"Low",IF(K4472&lt;=15%,"Medium","High")))</f>
        <v/>
      </c>
      <c r="Y4472">
        <f>IF(L4472&gt;=20000,"High Value",IF(L4472&gt;=5000,"Medium Value","Low Value"))</f>
        <v/>
      </c>
      <c r="Z4472">
        <f>IF(R4472&lt;=3,"Fast",IF(R4472&lt;=5,"On Time","Delayed"))</f>
        <v/>
      </c>
    </row>
    <row r="4473">
      <c r="A4473">
        <f>Raw_Data!A4473</f>
        <v/>
      </c>
      <c r="B4473" s="11">
        <f>Raw_Data!B4473</f>
        <v/>
      </c>
      <c r="C4473">
        <f>Raw_Data!C4473</f>
        <v/>
      </c>
      <c r="D4473">
        <f>Raw_Data!D4473</f>
        <v/>
      </c>
      <c r="E4473">
        <f>Raw_Data!E4473</f>
        <v/>
      </c>
      <c r="F4473">
        <f>Raw_Data!F4473</f>
        <v/>
      </c>
      <c r="G4473">
        <f>Raw_Data!G4473</f>
        <v/>
      </c>
      <c r="H4473">
        <f>Raw_Data!H4473</f>
        <v/>
      </c>
      <c r="I4473">
        <f>Raw_Data!I4473</f>
        <v/>
      </c>
      <c r="J4473" s="12">
        <f>Raw_Data!J4473</f>
        <v/>
      </c>
      <c r="K4473" s="13">
        <f>Raw_Data!K4473</f>
        <v/>
      </c>
      <c r="L4473" s="12">
        <f>Raw_Data!L4473</f>
        <v/>
      </c>
      <c r="M4473" s="12">
        <f>Raw_Data!M4473</f>
        <v/>
      </c>
      <c r="N4473" s="12">
        <f>Raw_Data!N4473</f>
        <v/>
      </c>
      <c r="O4473">
        <f>Raw_Data!O4473</f>
        <v/>
      </c>
      <c r="P4473">
        <f>Raw_Data!P4473</f>
        <v/>
      </c>
      <c r="Q4473">
        <f>Raw_Data!Q4473</f>
        <v/>
      </c>
      <c r="R4473">
        <f>Raw_Data!R4473</f>
        <v/>
      </c>
      <c r="S4473">
        <f>Raw_Data!S4473</f>
        <v/>
      </c>
      <c r="T4473">
        <f>YEAR(B4473)</f>
        <v/>
      </c>
      <c r="U4473">
        <f>MONTH(B4473)</f>
        <v/>
      </c>
      <c r="V4473">
        <f>TEXT(B4473,"mmm")</f>
        <v/>
      </c>
      <c r="W4473" s="15">
        <f>IFERROR(N4473/L4473,0)</f>
        <v/>
      </c>
      <c r="X4473">
        <f>IF(K4473=0,"No Discount",IF(K4473&lt;=5%,"Low",IF(K4473&lt;=15%,"Medium","High")))</f>
        <v/>
      </c>
      <c r="Y4473">
        <f>IF(L4473&gt;=20000,"High Value",IF(L4473&gt;=5000,"Medium Value","Low Value"))</f>
        <v/>
      </c>
      <c r="Z4473">
        <f>IF(R4473&lt;=3,"Fast",IF(R4473&lt;=5,"On Time","Delayed"))</f>
        <v/>
      </c>
    </row>
    <row r="4474">
      <c r="A4474">
        <f>Raw_Data!A4474</f>
        <v/>
      </c>
      <c r="B4474" s="11">
        <f>Raw_Data!B4474</f>
        <v/>
      </c>
      <c r="C4474">
        <f>Raw_Data!C4474</f>
        <v/>
      </c>
      <c r="D4474">
        <f>Raw_Data!D4474</f>
        <v/>
      </c>
      <c r="E4474">
        <f>Raw_Data!E4474</f>
        <v/>
      </c>
      <c r="F4474">
        <f>Raw_Data!F4474</f>
        <v/>
      </c>
      <c r="G4474">
        <f>Raw_Data!G4474</f>
        <v/>
      </c>
      <c r="H4474">
        <f>Raw_Data!H4474</f>
        <v/>
      </c>
      <c r="I4474">
        <f>Raw_Data!I4474</f>
        <v/>
      </c>
      <c r="J4474" s="12">
        <f>Raw_Data!J4474</f>
        <v/>
      </c>
      <c r="K4474" s="13">
        <f>Raw_Data!K4474</f>
        <v/>
      </c>
      <c r="L4474" s="12">
        <f>Raw_Data!L4474</f>
        <v/>
      </c>
      <c r="M4474" s="12">
        <f>Raw_Data!M4474</f>
        <v/>
      </c>
      <c r="N4474" s="12">
        <f>Raw_Data!N4474</f>
        <v/>
      </c>
      <c r="O4474">
        <f>Raw_Data!O4474</f>
        <v/>
      </c>
      <c r="P4474">
        <f>Raw_Data!P4474</f>
        <v/>
      </c>
      <c r="Q4474">
        <f>Raw_Data!Q4474</f>
        <v/>
      </c>
      <c r="R4474">
        <f>Raw_Data!R4474</f>
        <v/>
      </c>
      <c r="S4474">
        <f>Raw_Data!S4474</f>
        <v/>
      </c>
      <c r="T4474">
        <f>YEAR(B4474)</f>
        <v/>
      </c>
      <c r="U4474">
        <f>MONTH(B4474)</f>
        <v/>
      </c>
      <c r="V4474">
        <f>TEXT(B4474,"mmm")</f>
        <v/>
      </c>
      <c r="W4474" s="15">
        <f>IFERROR(N4474/L4474,0)</f>
        <v/>
      </c>
      <c r="X4474">
        <f>IF(K4474=0,"No Discount",IF(K4474&lt;=5%,"Low",IF(K4474&lt;=15%,"Medium","High")))</f>
        <v/>
      </c>
      <c r="Y4474">
        <f>IF(L4474&gt;=20000,"High Value",IF(L4474&gt;=5000,"Medium Value","Low Value"))</f>
        <v/>
      </c>
      <c r="Z4474">
        <f>IF(R4474&lt;=3,"Fast",IF(R4474&lt;=5,"On Time","Delayed"))</f>
        <v/>
      </c>
    </row>
    <row r="4475">
      <c r="A4475">
        <f>Raw_Data!A4475</f>
        <v/>
      </c>
      <c r="B4475" s="11">
        <f>Raw_Data!B4475</f>
        <v/>
      </c>
      <c r="C4475">
        <f>Raw_Data!C4475</f>
        <v/>
      </c>
      <c r="D4475">
        <f>Raw_Data!D4475</f>
        <v/>
      </c>
      <c r="E4475">
        <f>Raw_Data!E4475</f>
        <v/>
      </c>
      <c r="F4475">
        <f>Raw_Data!F4475</f>
        <v/>
      </c>
      <c r="G4475">
        <f>Raw_Data!G4475</f>
        <v/>
      </c>
      <c r="H4475">
        <f>Raw_Data!H4475</f>
        <v/>
      </c>
      <c r="I4475">
        <f>Raw_Data!I4475</f>
        <v/>
      </c>
      <c r="J4475" s="12">
        <f>Raw_Data!J4475</f>
        <v/>
      </c>
      <c r="K4475" s="13">
        <f>Raw_Data!K4475</f>
        <v/>
      </c>
      <c r="L4475" s="12">
        <f>Raw_Data!L4475</f>
        <v/>
      </c>
      <c r="M4475" s="12">
        <f>Raw_Data!M4475</f>
        <v/>
      </c>
      <c r="N4475" s="12">
        <f>Raw_Data!N4475</f>
        <v/>
      </c>
      <c r="O4475">
        <f>Raw_Data!O4475</f>
        <v/>
      </c>
      <c r="P4475">
        <f>Raw_Data!P4475</f>
        <v/>
      </c>
      <c r="Q4475">
        <f>Raw_Data!Q4475</f>
        <v/>
      </c>
      <c r="R4475">
        <f>Raw_Data!R4475</f>
        <v/>
      </c>
      <c r="S4475">
        <f>Raw_Data!S4475</f>
        <v/>
      </c>
      <c r="T4475">
        <f>YEAR(B4475)</f>
        <v/>
      </c>
      <c r="U4475">
        <f>MONTH(B4475)</f>
        <v/>
      </c>
      <c r="V4475">
        <f>TEXT(B4475,"mmm")</f>
        <v/>
      </c>
      <c r="W4475" s="15">
        <f>IFERROR(N4475/L4475,0)</f>
        <v/>
      </c>
      <c r="X4475">
        <f>IF(K4475=0,"No Discount",IF(K4475&lt;=5%,"Low",IF(K4475&lt;=15%,"Medium","High")))</f>
        <v/>
      </c>
      <c r="Y4475">
        <f>IF(L4475&gt;=20000,"High Value",IF(L4475&gt;=5000,"Medium Value","Low Value"))</f>
        <v/>
      </c>
      <c r="Z4475">
        <f>IF(R4475&lt;=3,"Fast",IF(R4475&lt;=5,"On Time","Delayed"))</f>
        <v/>
      </c>
    </row>
    <row r="4476">
      <c r="A4476">
        <f>Raw_Data!A4476</f>
        <v/>
      </c>
      <c r="B4476" s="11">
        <f>Raw_Data!B4476</f>
        <v/>
      </c>
      <c r="C4476">
        <f>Raw_Data!C4476</f>
        <v/>
      </c>
      <c r="D4476">
        <f>Raw_Data!D4476</f>
        <v/>
      </c>
      <c r="E4476">
        <f>Raw_Data!E4476</f>
        <v/>
      </c>
      <c r="F4476">
        <f>Raw_Data!F4476</f>
        <v/>
      </c>
      <c r="G4476">
        <f>Raw_Data!G4476</f>
        <v/>
      </c>
      <c r="H4476">
        <f>Raw_Data!H4476</f>
        <v/>
      </c>
      <c r="I4476">
        <f>Raw_Data!I4476</f>
        <v/>
      </c>
      <c r="J4476" s="12">
        <f>Raw_Data!J4476</f>
        <v/>
      </c>
      <c r="K4476" s="13">
        <f>Raw_Data!K4476</f>
        <v/>
      </c>
      <c r="L4476" s="12">
        <f>Raw_Data!L4476</f>
        <v/>
      </c>
      <c r="M4476" s="12">
        <f>Raw_Data!M4476</f>
        <v/>
      </c>
      <c r="N4476" s="12">
        <f>Raw_Data!N4476</f>
        <v/>
      </c>
      <c r="O4476">
        <f>Raw_Data!O4476</f>
        <v/>
      </c>
      <c r="P4476">
        <f>Raw_Data!P4476</f>
        <v/>
      </c>
      <c r="Q4476">
        <f>Raw_Data!Q4476</f>
        <v/>
      </c>
      <c r="R4476">
        <f>Raw_Data!R4476</f>
        <v/>
      </c>
      <c r="S4476">
        <f>Raw_Data!S4476</f>
        <v/>
      </c>
      <c r="T4476">
        <f>YEAR(B4476)</f>
        <v/>
      </c>
      <c r="U4476">
        <f>MONTH(B4476)</f>
        <v/>
      </c>
      <c r="V4476">
        <f>TEXT(B4476,"mmm")</f>
        <v/>
      </c>
      <c r="W4476" s="15">
        <f>IFERROR(N4476/L4476,0)</f>
        <v/>
      </c>
      <c r="X4476">
        <f>IF(K4476=0,"No Discount",IF(K4476&lt;=5%,"Low",IF(K4476&lt;=15%,"Medium","High")))</f>
        <v/>
      </c>
      <c r="Y4476">
        <f>IF(L4476&gt;=20000,"High Value",IF(L4476&gt;=5000,"Medium Value","Low Value"))</f>
        <v/>
      </c>
      <c r="Z4476">
        <f>IF(R4476&lt;=3,"Fast",IF(R4476&lt;=5,"On Time","Delayed"))</f>
        <v/>
      </c>
    </row>
    <row r="4477">
      <c r="A4477">
        <f>Raw_Data!A4477</f>
        <v/>
      </c>
      <c r="B4477" s="11">
        <f>Raw_Data!B4477</f>
        <v/>
      </c>
      <c r="C4477">
        <f>Raw_Data!C4477</f>
        <v/>
      </c>
      <c r="D4477">
        <f>Raw_Data!D4477</f>
        <v/>
      </c>
      <c r="E4477">
        <f>Raw_Data!E4477</f>
        <v/>
      </c>
      <c r="F4477">
        <f>Raw_Data!F4477</f>
        <v/>
      </c>
      <c r="G4477">
        <f>Raw_Data!G4477</f>
        <v/>
      </c>
      <c r="H4477">
        <f>Raw_Data!H4477</f>
        <v/>
      </c>
      <c r="I4477">
        <f>Raw_Data!I4477</f>
        <v/>
      </c>
      <c r="J4477" s="12">
        <f>Raw_Data!J4477</f>
        <v/>
      </c>
      <c r="K4477" s="13">
        <f>Raw_Data!K4477</f>
        <v/>
      </c>
      <c r="L4477" s="12">
        <f>Raw_Data!L4477</f>
        <v/>
      </c>
      <c r="M4477" s="12">
        <f>Raw_Data!M4477</f>
        <v/>
      </c>
      <c r="N4477" s="12">
        <f>Raw_Data!N4477</f>
        <v/>
      </c>
      <c r="O4477">
        <f>Raw_Data!O4477</f>
        <v/>
      </c>
      <c r="P4477">
        <f>Raw_Data!P4477</f>
        <v/>
      </c>
      <c r="Q4477">
        <f>Raw_Data!Q4477</f>
        <v/>
      </c>
      <c r="R4477">
        <f>Raw_Data!R4477</f>
        <v/>
      </c>
      <c r="S4477">
        <f>Raw_Data!S4477</f>
        <v/>
      </c>
      <c r="T4477">
        <f>YEAR(B4477)</f>
        <v/>
      </c>
      <c r="U4477">
        <f>MONTH(B4477)</f>
        <v/>
      </c>
      <c r="V4477">
        <f>TEXT(B4477,"mmm")</f>
        <v/>
      </c>
      <c r="W4477" s="15">
        <f>IFERROR(N4477/L4477,0)</f>
        <v/>
      </c>
      <c r="X4477">
        <f>IF(K4477=0,"No Discount",IF(K4477&lt;=5%,"Low",IF(K4477&lt;=15%,"Medium","High")))</f>
        <v/>
      </c>
      <c r="Y4477">
        <f>IF(L4477&gt;=20000,"High Value",IF(L4477&gt;=5000,"Medium Value","Low Value"))</f>
        <v/>
      </c>
      <c r="Z4477">
        <f>IF(R4477&lt;=3,"Fast",IF(R4477&lt;=5,"On Time","Delayed"))</f>
        <v/>
      </c>
    </row>
    <row r="4478">
      <c r="A4478">
        <f>Raw_Data!A4478</f>
        <v/>
      </c>
      <c r="B4478" s="11">
        <f>Raw_Data!B4478</f>
        <v/>
      </c>
      <c r="C4478">
        <f>Raw_Data!C4478</f>
        <v/>
      </c>
      <c r="D4478">
        <f>Raw_Data!D4478</f>
        <v/>
      </c>
      <c r="E4478">
        <f>Raw_Data!E4478</f>
        <v/>
      </c>
      <c r="F4478">
        <f>Raw_Data!F4478</f>
        <v/>
      </c>
      <c r="G4478">
        <f>Raw_Data!G4478</f>
        <v/>
      </c>
      <c r="H4478">
        <f>Raw_Data!H4478</f>
        <v/>
      </c>
      <c r="I4478">
        <f>Raw_Data!I4478</f>
        <v/>
      </c>
      <c r="J4478" s="12">
        <f>Raw_Data!J4478</f>
        <v/>
      </c>
      <c r="K4478" s="13">
        <f>Raw_Data!K4478</f>
        <v/>
      </c>
      <c r="L4478" s="12">
        <f>Raw_Data!L4478</f>
        <v/>
      </c>
      <c r="M4478" s="12">
        <f>Raw_Data!M4478</f>
        <v/>
      </c>
      <c r="N4478" s="12">
        <f>Raw_Data!N4478</f>
        <v/>
      </c>
      <c r="O4478">
        <f>Raw_Data!O4478</f>
        <v/>
      </c>
      <c r="P4478">
        <f>Raw_Data!P4478</f>
        <v/>
      </c>
      <c r="Q4478">
        <f>Raw_Data!Q4478</f>
        <v/>
      </c>
      <c r="R4478">
        <f>Raw_Data!R4478</f>
        <v/>
      </c>
      <c r="S4478">
        <f>Raw_Data!S4478</f>
        <v/>
      </c>
      <c r="T4478">
        <f>YEAR(B4478)</f>
        <v/>
      </c>
      <c r="U4478">
        <f>MONTH(B4478)</f>
        <v/>
      </c>
      <c r="V4478">
        <f>TEXT(B4478,"mmm")</f>
        <v/>
      </c>
      <c r="W4478" s="15">
        <f>IFERROR(N4478/L4478,0)</f>
        <v/>
      </c>
      <c r="X4478">
        <f>IF(K4478=0,"No Discount",IF(K4478&lt;=5%,"Low",IF(K4478&lt;=15%,"Medium","High")))</f>
        <v/>
      </c>
      <c r="Y4478">
        <f>IF(L4478&gt;=20000,"High Value",IF(L4478&gt;=5000,"Medium Value","Low Value"))</f>
        <v/>
      </c>
      <c r="Z4478">
        <f>IF(R4478&lt;=3,"Fast",IF(R4478&lt;=5,"On Time","Delayed"))</f>
        <v/>
      </c>
    </row>
    <row r="4479">
      <c r="A4479">
        <f>Raw_Data!A4479</f>
        <v/>
      </c>
      <c r="B4479" s="11">
        <f>Raw_Data!B4479</f>
        <v/>
      </c>
      <c r="C4479">
        <f>Raw_Data!C4479</f>
        <v/>
      </c>
      <c r="D4479">
        <f>Raw_Data!D4479</f>
        <v/>
      </c>
      <c r="E4479">
        <f>Raw_Data!E4479</f>
        <v/>
      </c>
      <c r="F4479">
        <f>Raw_Data!F4479</f>
        <v/>
      </c>
      <c r="G4479">
        <f>Raw_Data!G4479</f>
        <v/>
      </c>
      <c r="H4479">
        <f>Raw_Data!H4479</f>
        <v/>
      </c>
      <c r="I4479">
        <f>Raw_Data!I4479</f>
        <v/>
      </c>
      <c r="J4479" s="12">
        <f>Raw_Data!J4479</f>
        <v/>
      </c>
      <c r="K4479" s="13">
        <f>Raw_Data!K4479</f>
        <v/>
      </c>
      <c r="L4479" s="12">
        <f>Raw_Data!L4479</f>
        <v/>
      </c>
      <c r="M4479" s="12">
        <f>Raw_Data!M4479</f>
        <v/>
      </c>
      <c r="N4479" s="12">
        <f>Raw_Data!N4479</f>
        <v/>
      </c>
      <c r="O4479">
        <f>Raw_Data!O4479</f>
        <v/>
      </c>
      <c r="P4479">
        <f>Raw_Data!P4479</f>
        <v/>
      </c>
      <c r="Q4479">
        <f>Raw_Data!Q4479</f>
        <v/>
      </c>
      <c r="R4479">
        <f>Raw_Data!R4479</f>
        <v/>
      </c>
      <c r="S4479">
        <f>Raw_Data!S4479</f>
        <v/>
      </c>
      <c r="T4479">
        <f>YEAR(B4479)</f>
        <v/>
      </c>
      <c r="U4479">
        <f>MONTH(B4479)</f>
        <v/>
      </c>
      <c r="V4479">
        <f>TEXT(B4479,"mmm")</f>
        <v/>
      </c>
      <c r="W4479" s="15">
        <f>IFERROR(N4479/L4479,0)</f>
        <v/>
      </c>
      <c r="X4479">
        <f>IF(K4479=0,"No Discount",IF(K4479&lt;=5%,"Low",IF(K4479&lt;=15%,"Medium","High")))</f>
        <v/>
      </c>
      <c r="Y4479">
        <f>IF(L4479&gt;=20000,"High Value",IF(L4479&gt;=5000,"Medium Value","Low Value"))</f>
        <v/>
      </c>
      <c r="Z4479">
        <f>IF(R4479&lt;=3,"Fast",IF(R4479&lt;=5,"On Time","Delayed"))</f>
        <v/>
      </c>
    </row>
    <row r="4480">
      <c r="A4480">
        <f>Raw_Data!A4480</f>
        <v/>
      </c>
      <c r="B4480" s="11">
        <f>Raw_Data!B4480</f>
        <v/>
      </c>
      <c r="C4480">
        <f>Raw_Data!C4480</f>
        <v/>
      </c>
      <c r="D4480">
        <f>Raw_Data!D4480</f>
        <v/>
      </c>
      <c r="E4480">
        <f>Raw_Data!E4480</f>
        <v/>
      </c>
      <c r="F4480">
        <f>Raw_Data!F4480</f>
        <v/>
      </c>
      <c r="G4480">
        <f>Raw_Data!G4480</f>
        <v/>
      </c>
      <c r="H4480">
        <f>Raw_Data!H4480</f>
        <v/>
      </c>
      <c r="I4480">
        <f>Raw_Data!I4480</f>
        <v/>
      </c>
      <c r="J4480" s="12">
        <f>Raw_Data!J4480</f>
        <v/>
      </c>
      <c r="K4480" s="13">
        <f>Raw_Data!K4480</f>
        <v/>
      </c>
      <c r="L4480" s="12">
        <f>Raw_Data!L4480</f>
        <v/>
      </c>
      <c r="M4480" s="12">
        <f>Raw_Data!M4480</f>
        <v/>
      </c>
      <c r="N4480" s="12">
        <f>Raw_Data!N4480</f>
        <v/>
      </c>
      <c r="O4480">
        <f>Raw_Data!O4480</f>
        <v/>
      </c>
      <c r="P4480">
        <f>Raw_Data!P4480</f>
        <v/>
      </c>
      <c r="Q4480">
        <f>Raw_Data!Q4480</f>
        <v/>
      </c>
      <c r="R4480">
        <f>Raw_Data!R4480</f>
        <v/>
      </c>
      <c r="S4480">
        <f>Raw_Data!S4480</f>
        <v/>
      </c>
      <c r="T4480">
        <f>YEAR(B4480)</f>
        <v/>
      </c>
      <c r="U4480">
        <f>MONTH(B4480)</f>
        <v/>
      </c>
      <c r="V4480">
        <f>TEXT(B4480,"mmm")</f>
        <v/>
      </c>
      <c r="W4480" s="15">
        <f>IFERROR(N4480/L4480,0)</f>
        <v/>
      </c>
      <c r="X4480">
        <f>IF(K4480=0,"No Discount",IF(K4480&lt;=5%,"Low",IF(K4480&lt;=15%,"Medium","High")))</f>
        <v/>
      </c>
      <c r="Y4480">
        <f>IF(L4480&gt;=20000,"High Value",IF(L4480&gt;=5000,"Medium Value","Low Value"))</f>
        <v/>
      </c>
      <c r="Z4480">
        <f>IF(R4480&lt;=3,"Fast",IF(R4480&lt;=5,"On Time","Delayed"))</f>
        <v/>
      </c>
    </row>
    <row r="4481">
      <c r="A4481">
        <f>Raw_Data!A4481</f>
        <v/>
      </c>
      <c r="B4481" s="11">
        <f>Raw_Data!B4481</f>
        <v/>
      </c>
      <c r="C4481">
        <f>Raw_Data!C4481</f>
        <v/>
      </c>
      <c r="D4481">
        <f>Raw_Data!D4481</f>
        <v/>
      </c>
      <c r="E4481">
        <f>Raw_Data!E4481</f>
        <v/>
      </c>
      <c r="F4481">
        <f>Raw_Data!F4481</f>
        <v/>
      </c>
      <c r="G4481">
        <f>Raw_Data!G4481</f>
        <v/>
      </c>
      <c r="H4481">
        <f>Raw_Data!H4481</f>
        <v/>
      </c>
      <c r="I4481">
        <f>Raw_Data!I4481</f>
        <v/>
      </c>
      <c r="J4481" s="12">
        <f>Raw_Data!J4481</f>
        <v/>
      </c>
      <c r="K4481" s="13">
        <f>Raw_Data!K4481</f>
        <v/>
      </c>
      <c r="L4481" s="12">
        <f>Raw_Data!L4481</f>
        <v/>
      </c>
      <c r="M4481" s="12">
        <f>Raw_Data!M4481</f>
        <v/>
      </c>
      <c r="N4481" s="12">
        <f>Raw_Data!N4481</f>
        <v/>
      </c>
      <c r="O4481">
        <f>Raw_Data!O4481</f>
        <v/>
      </c>
      <c r="P4481">
        <f>Raw_Data!P4481</f>
        <v/>
      </c>
      <c r="Q4481">
        <f>Raw_Data!Q4481</f>
        <v/>
      </c>
      <c r="R4481">
        <f>Raw_Data!R4481</f>
        <v/>
      </c>
      <c r="S4481">
        <f>Raw_Data!S4481</f>
        <v/>
      </c>
      <c r="T4481">
        <f>YEAR(B4481)</f>
        <v/>
      </c>
      <c r="U4481">
        <f>MONTH(B4481)</f>
        <v/>
      </c>
      <c r="V4481">
        <f>TEXT(B4481,"mmm")</f>
        <v/>
      </c>
      <c r="W4481" s="15">
        <f>IFERROR(N4481/L4481,0)</f>
        <v/>
      </c>
      <c r="X4481">
        <f>IF(K4481=0,"No Discount",IF(K4481&lt;=5%,"Low",IF(K4481&lt;=15%,"Medium","High")))</f>
        <v/>
      </c>
      <c r="Y4481">
        <f>IF(L4481&gt;=20000,"High Value",IF(L4481&gt;=5000,"Medium Value","Low Value"))</f>
        <v/>
      </c>
      <c r="Z4481">
        <f>IF(R4481&lt;=3,"Fast",IF(R4481&lt;=5,"On Time","Delayed"))</f>
        <v/>
      </c>
    </row>
    <row r="4482">
      <c r="A4482">
        <f>Raw_Data!A4482</f>
        <v/>
      </c>
      <c r="B4482" s="11">
        <f>Raw_Data!B4482</f>
        <v/>
      </c>
      <c r="C4482">
        <f>Raw_Data!C4482</f>
        <v/>
      </c>
      <c r="D4482">
        <f>Raw_Data!D4482</f>
        <v/>
      </c>
      <c r="E4482">
        <f>Raw_Data!E4482</f>
        <v/>
      </c>
      <c r="F4482">
        <f>Raw_Data!F4482</f>
        <v/>
      </c>
      <c r="G4482">
        <f>Raw_Data!G4482</f>
        <v/>
      </c>
      <c r="H4482">
        <f>Raw_Data!H4482</f>
        <v/>
      </c>
      <c r="I4482">
        <f>Raw_Data!I4482</f>
        <v/>
      </c>
      <c r="J4482" s="12">
        <f>Raw_Data!J4482</f>
        <v/>
      </c>
      <c r="K4482" s="13">
        <f>Raw_Data!K4482</f>
        <v/>
      </c>
      <c r="L4482" s="12">
        <f>Raw_Data!L4482</f>
        <v/>
      </c>
      <c r="M4482" s="12">
        <f>Raw_Data!M4482</f>
        <v/>
      </c>
      <c r="N4482" s="12">
        <f>Raw_Data!N4482</f>
        <v/>
      </c>
      <c r="O4482">
        <f>Raw_Data!O4482</f>
        <v/>
      </c>
      <c r="P4482">
        <f>Raw_Data!P4482</f>
        <v/>
      </c>
      <c r="Q4482">
        <f>Raw_Data!Q4482</f>
        <v/>
      </c>
      <c r="R4482">
        <f>Raw_Data!R4482</f>
        <v/>
      </c>
      <c r="S4482">
        <f>Raw_Data!S4482</f>
        <v/>
      </c>
      <c r="T4482">
        <f>YEAR(B4482)</f>
        <v/>
      </c>
      <c r="U4482">
        <f>MONTH(B4482)</f>
        <v/>
      </c>
      <c r="V4482">
        <f>TEXT(B4482,"mmm")</f>
        <v/>
      </c>
      <c r="W4482" s="15">
        <f>IFERROR(N4482/L4482,0)</f>
        <v/>
      </c>
      <c r="X4482">
        <f>IF(K4482=0,"No Discount",IF(K4482&lt;=5%,"Low",IF(K4482&lt;=15%,"Medium","High")))</f>
        <v/>
      </c>
      <c r="Y4482">
        <f>IF(L4482&gt;=20000,"High Value",IF(L4482&gt;=5000,"Medium Value","Low Value"))</f>
        <v/>
      </c>
      <c r="Z4482">
        <f>IF(R4482&lt;=3,"Fast",IF(R4482&lt;=5,"On Time","Delayed"))</f>
        <v/>
      </c>
    </row>
    <row r="4483">
      <c r="A4483">
        <f>Raw_Data!A4483</f>
        <v/>
      </c>
      <c r="B4483" s="11">
        <f>Raw_Data!B4483</f>
        <v/>
      </c>
      <c r="C4483">
        <f>Raw_Data!C4483</f>
        <v/>
      </c>
      <c r="D4483">
        <f>Raw_Data!D4483</f>
        <v/>
      </c>
      <c r="E4483">
        <f>Raw_Data!E4483</f>
        <v/>
      </c>
      <c r="F4483">
        <f>Raw_Data!F4483</f>
        <v/>
      </c>
      <c r="G4483">
        <f>Raw_Data!G4483</f>
        <v/>
      </c>
      <c r="H4483">
        <f>Raw_Data!H4483</f>
        <v/>
      </c>
      <c r="I4483">
        <f>Raw_Data!I4483</f>
        <v/>
      </c>
      <c r="J4483" s="12">
        <f>Raw_Data!J4483</f>
        <v/>
      </c>
      <c r="K4483" s="13">
        <f>Raw_Data!K4483</f>
        <v/>
      </c>
      <c r="L4483" s="12">
        <f>Raw_Data!L4483</f>
        <v/>
      </c>
      <c r="M4483" s="12">
        <f>Raw_Data!M4483</f>
        <v/>
      </c>
      <c r="N4483" s="12">
        <f>Raw_Data!N4483</f>
        <v/>
      </c>
      <c r="O4483">
        <f>Raw_Data!O4483</f>
        <v/>
      </c>
      <c r="P4483">
        <f>Raw_Data!P4483</f>
        <v/>
      </c>
      <c r="Q4483">
        <f>Raw_Data!Q4483</f>
        <v/>
      </c>
      <c r="R4483">
        <f>Raw_Data!R4483</f>
        <v/>
      </c>
      <c r="S4483">
        <f>Raw_Data!S4483</f>
        <v/>
      </c>
      <c r="T4483">
        <f>YEAR(B4483)</f>
        <v/>
      </c>
      <c r="U4483">
        <f>MONTH(B4483)</f>
        <v/>
      </c>
      <c r="V4483">
        <f>TEXT(B4483,"mmm")</f>
        <v/>
      </c>
      <c r="W4483" s="15">
        <f>IFERROR(N4483/L4483,0)</f>
        <v/>
      </c>
      <c r="X4483">
        <f>IF(K4483=0,"No Discount",IF(K4483&lt;=5%,"Low",IF(K4483&lt;=15%,"Medium","High")))</f>
        <v/>
      </c>
      <c r="Y4483">
        <f>IF(L4483&gt;=20000,"High Value",IF(L4483&gt;=5000,"Medium Value","Low Value"))</f>
        <v/>
      </c>
      <c r="Z4483">
        <f>IF(R4483&lt;=3,"Fast",IF(R4483&lt;=5,"On Time","Delayed"))</f>
        <v/>
      </c>
    </row>
    <row r="4484">
      <c r="A4484">
        <f>Raw_Data!A4484</f>
        <v/>
      </c>
      <c r="B4484" s="11">
        <f>Raw_Data!B4484</f>
        <v/>
      </c>
      <c r="C4484">
        <f>Raw_Data!C4484</f>
        <v/>
      </c>
      <c r="D4484">
        <f>Raw_Data!D4484</f>
        <v/>
      </c>
      <c r="E4484">
        <f>Raw_Data!E4484</f>
        <v/>
      </c>
      <c r="F4484">
        <f>Raw_Data!F4484</f>
        <v/>
      </c>
      <c r="G4484">
        <f>Raw_Data!G4484</f>
        <v/>
      </c>
      <c r="H4484">
        <f>Raw_Data!H4484</f>
        <v/>
      </c>
      <c r="I4484">
        <f>Raw_Data!I4484</f>
        <v/>
      </c>
      <c r="J4484" s="12">
        <f>Raw_Data!J4484</f>
        <v/>
      </c>
      <c r="K4484" s="13">
        <f>Raw_Data!K4484</f>
        <v/>
      </c>
      <c r="L4484" s="12">
        <f>Raw_Data!L4484</f>
        <v/>
      </c>
      <c r="M4484" s="12">
        <f>Raw_Data!M4484</f>
        <v/>
      </c>
      <c r="N4484" s="12">
        <f>Raw_Data!N4484</f>
        <v/>
      </c>
      <c r="O4484">
        <f>Raw_Data!O4484</f>
        <v/>
      </c>
      <c r="P4484">
        <f>Raw_Data!P4484</f>
        <v/>
      </c>
      <c r="Q4484">
        <f>Raw_Data!Q4484</f>
        <v/>
      </c>
      <c r="R4484">
        <f>Raw_Data!R4484</f>
        <v/>
      </c>
      <c r="S4484">
        <f>Raw_Data!S4484</f>
        <v/>
      </c>
      <c r="T4484">
        <f>YEAR(B4484)</f>
        <v/>
      </c>
      <c r="U4484">
        <f>MONTH(B4484)</f>
        <v/>
      </c>
      <c r="V4484">
        <f>TEXT(B4484,"mmm")</f>
        <v/>
      </c>
      <c r="W4484" s="15">
        <f>IFERROR(N4484/L4484,0)</f>
        <v/>
      </c>
      <c r="X4484">
        <f>IF(K4484=0,"No Discount",IF(K4484&lt;=5%,"Low",IF(K4484&lt;=15%,"Medium","High")))</f>
        <v/>
      </c>
      <c r="Y4484">
        <f>IF(L4484&gt;=20000,"High Value",IF(L4484&gt;=5000,"Medium Value","Low Value"))</f>
        <v/>
      </c>
      <c r="Z4484">
        <f>IF(R4484&lt;=3,"Fast",IF(R4484&lt;=5,"On Time","Delayed"))</f>
        <v/>
      </c>
    </row>
    <row r="4485">
      <c r="A4485">
        <f>Raw_Data!A4485</f>
        <v/>
      </c>
      <c r="B4485" s="11">
        <f>Raw_Data!B4485</f>
        <v/>
      </c>
      <c r="C4485">
        <f>Raw_Data!C4485</f>
        <v/>
      </c>
      <c r="D4485">
        <f>Raw_Data!D4485</f>
        <v/>
      </c>
      <c r="E4485">
        <f>Raw_Data!E4485</f>
        <v/>
      </c>
      <c r="F4485">
        <f>Raw_Data!F4485</f>
        <v/>
      </c>
      <c r="G4485">
        <f>Raw_Data!G4485</f>
        <v/>
      </c>
      <c r="H4485">
        <f>Raw_Data!H4485</f>
        <v/>
      </c>
      <c r="I4485">
        <f>Raw_Data!I4485</f>
        <v/>
      </c>
      <c r="J4485" s="12">
        <f>Raw_Data!J4485</f>
        <v/>
      </c>
      <c r="K4485" s="13">
        <f>Raw_Data!K4485</f>
        <v/>
      </c>
      <c r="L4485" s="12">
        <f>Raw_Data!L4485</f>
        <v/>
      </c>
      <c r="M4485" s="12">
        <f>Raw_Data!M4485</f>
        <v/>
      </c>
      <c r="N4485" s="12">
        <f>Raw_Data!N4485</f>
        <v/>
      </c>
      <c r="O4485">
        <f>Raw_Data!O4485</f>
        <v/>
      </c>
      <c r="P4485">
        <f>Raw_Data!P4485</f>
        <v/>
      </c>
      <c r="Q4485">
        <f>Raw_Data!Q4485</f>
        <v/>
      </c>
      <c r="R4485">
        <f>Raw_Data!R4485</f>
        <v/>
      </c>
      <c r="S4485">
        <f>Raw_Data!S4485</f>
        <v/>
      </c>
      <c r="T4485">
        <f>YEAR(B4485)</f>
        <v/>
      </c>
      <c r="U4485">
        <f>MONTH(B4485)</f>
        <v/>
      </c>
      <c r="V4485">
        <f>TEXT(B4485,"mmm")</f>
        <v/>
      </c>
      <c r="W4485" s="15">
        <f>IFERROR(N4485/L4485,0)</f>
        <v/>
      </c>
      <c r="X4485">
        <f>IF(K4485=0,"No Discount",IF(K4485&lt;=5%,"Low",IF(K4485&lt;=15%,"Medium","High")))</f>
        <v/>
      </c>
      <c r="Y4485">
        <f>IF(L4485&gt;=20000,"High Value",IF(L4485&gt;=5000,"Medium Value","Low Value"))</f>
        <v/>
      </c>
      <c r="Z4485">
        <f>IF(R4485&lt;=3,"Fast",IF(R4485&lt;=5,"On Time","Delayed"))</f>
        <v/>
      </c>
    </row>
    <row r="4486">
      <c r="A4486">
        <f>Raw_Data!A4486</f>
        <v/>
      </c>
      <c r="B4486" s="11">
        <f>Raw_Data!B4486</f>
        <v/>
      </c>
      <c r="C4486">
        <f>Raw_Data!C4486</f>
        <v/>
      </c>
      <c r="D4486">
        <f>Raw_Data!D4486</f>
        <v/>
      </c>
      <c r="E4486">
        <f>Raw_Data!E4486</f>
        <v/>
      </c>
      <c r="F4486">
        <f>Raw_Data!F4486</f>
        <v/>
      </c>
      <c r="G4486">
        <f>Raw_Data!G4486</f>
        <v/>
      </c>
      <c r="H4486">
        <f>Raw_Data!H4486</f>
        <v/>
      </c>
      <c r="I4486">
        <f>Raw_Data!I4486</f>
        <v/>
      </c>
      <c r="J4486" s="12">
        <f>Raw_Data!J4486</f>
        <v/>
      </c>
      <c r="K4486" s="13">
        <f>Raw_Data!K4486</f>
        <v/>
      </c>
      <c r="L4486" s="12">
        <f>Raw_Data!L4486</f>
        <v/>
      </c>
      <c r="M4486" s="12">
        <f>Raw_Data!M4486</f>
        <v/>
      </c>
      <c r="N4486" s="12">
        <f>Raw_Data!N4486</f>
        <v/>
      </c>
      <c r="O4486">
        <f>Raw_Data!O4486</f>
        <v/>
      </c>
      <c r="P4486">
        <f>Raw_Data!P4486</f>
        <v/>
      </c>
      <c r="Q4486">
        <f>Raw_Data!Q4486</f>
        <v/>
      </c>
      <c r="R4486">
        <f>Raw_Data!R4486</f>
        <v/>
      </c>
      <c r="S4486">
        <f>Raw_Data!S4486</f>
        <v/>
      </c>
      <c r="T4486">
        <f>YEAR(B4486)</f>
        <v/>
      </c>
      <c r="U4486">
        <f>MONTH(B4486)</f>
        <v/>
      </c>
      <c r="V4486">
        <f>TEXT(B4486,"mmm")</f>
        <v/>
      </c>
      <c r="W4486" s="15">
        <f>IFERROR(N4486/L4486,0)</f>
        <v/>
      </c>
      <c r="X4486">
        <f>IF(K4486=0,"No Discount",IF(K4486&lt;=5%,"Low",IF(K4486&lt;=15%,"Medium","High")))</f>
        <v/>
      </c>
      <c r="Y4486">
        <f>IF(L4486&gt;=20000,"High Value",IF(L4486&gt;=5000,"Medium Value","Low Value"))</f>
        <v/>
      </c>
      <c r="Z4486">
        <f>IF(R4486&lt;=3,"Fast",IF(R4486&lt;=5,"On Time","Delayed"))</f>
        <v/>
      </c>
    </row>
    <row r="4487">
      <c r="A4487">
        <f>Raw_Data!A4487</f>
        <v/>
      </c>
      <c r="B4487" s="11">
        <f>Raw_Data!B4487</f>
        <v/>
      </c>
      <c r="C4487">
        <f>Raw_Data!C4487</f>
        <v/>
      </c>
      <c r="D4487">
        <f>Raw_Data!D4487</f>
        <v/>
      </c>
      <c r="E4487">
        <f>Raw_Data!E4487</f>
        <v/>
      </c>
      <c r="F4487">
        <f>Raw_Data!F4487</f>
        <v/>
      </c>
      <c r="G4487">
        <f>Raw_Data!G4487</f>
        <v/>
      </c>
      <c r="H4487">
        <f>Raw_Data!H4487</f>
        <v/>
      </c>
      <c r="I4487">
        <f>Raw_Data!I4487</f>
        <v/>
      </c>
      <c r="J4487" s="12">
        <f>Raw_Data!J4487</f>
        <v/>
      </c>
      <c r="K4487" s="13">
        <f>Raw_Data!K4487</f>
        <v/>
      </c>
      <c r="L4487" s="12">
        <f>Raw_Data!L4487</f>
        <v/>
      </c>
      <c r="M4487" s="12">
        <f>Raw_Data!M4487</f>
        <v/>
      </c>
      <c r="N4487" s="12">
        <f>Raw_Data!N4487</f>
        <v/>
      </c>
      <c r="O4487">
        <f>Raw_Data!O4487</f>
        <v/>
      </c>
      <c r="P4487">
        <f>Raw_Data!P4487</f>
        <v/>
      </c>
      <c r="Q4487">
        <f>Raw_Data!Q4487</f>
        <v/>
      </c>
      <c r="R4487">
        <f>Raw_Data!R4487</f>
        <v/>
      </c>
      <c r="S4487">
        <f>Raw_Data!S4487</f>
        <v/>
      </c>
      <c r="T4487">
        <f>YEAR(B4487)</f>
        <v/>
      </c>
      <c r="U4487">
        <f>MONTH(B4487)</f>
        <v/>
      </c>
      <c r="V4487">
        <f>TEXT(B4487,"mmm")</f>
        <v/>
      </c>
      <c r="W4487" s="15">
        <f>IFERROR(N4487/L4487,0)</f>
        <v/>
      </c>
      <c r="X4487">
        <f>IF(K4487=0,"No Discount",IF(K4487&lt;=5%,"Low",IF(K4487&lt;=15%,"Medium","High")))</f>
        <v/>
      </c>
      <c r="Y4487">
        <f>IF(L4487&gt;=20000,"High Value",IF(L4487&gt;=5000,"Medium Value","Low Value"))</f>
        <v/>
      </c>
      <c r="Z4487">
        <f>IF(R4487&lt;=3,"Fast",IF(R4487&lt;=5,"On Time","Delayed"))</f>
        <v/>
      </c>
    </row>
    <row r="4488">
      <c r="A4488">
        <f>Raw_Data!A4488</f>
        <v/>
      </c>
      <c r="B4488" s="11">
        <f>Raw_Data!B4488</f>
        <v/>
      </c>
      <c r="C4488">
        <f>Raw_Data!C4488</f>
        <v/>
      </c>
      <c r="D4488">
        <f>Raw_Data!D4488</f>
        <v/>
      </c>
      <c r="E4488">
        <f>Raw_Data!E4488</f>
        <v/>
      </c>
      <c r="F4488">
        <f>Raw_Data!F4488</f>
        <v/>
      </c>
      <c r="G4488">
        <f>Raw_Data!G4488</f>
        <v/>
      </c>
      <c r="H4488">
        <f>Raw_Data!H4488</f>
        <v/>
      </c>
      <c r="I4488">
        <f>Raw_Data!I4488</f>
        <v/>
      </c>
      <c r="J4488" s="12">
        <f>Raw_Data!J4488</f>
        <v/>
      </c>
      <c r="K4488" s="13">
        <f>Raw_Data!K4488</f>
        <v/>
      </c>
      <c r="L4488" s="12">
        <f>Raw_Data!L4488</f>
        <v/>
      </c>
      <c r="M4488" s="12">
        <f>Raw_Data!M4488</f>
        <v/>
      </c>
      <c r="N4488" s="12">
        <f>Raw_Data!N4488</f>
        <v/>
      </c>
      <c r="O4488">
        <f>Raw_Data!O4488</f>
        <v/>
      </c>
      <c r="P4488">
        <f>Raw_Data!P4488</f>
        <v/>
      </c>
      <c r="Q4488">
        <f>Raw_Data!Q4488</f>
        <v/>
      </c>
      <c r="R4488">
        <f>Raw_Data!R4488</f>
        <v/>
      </c>
      <c r="S4488">
        <f>Raw_Data!S4488</f>
        <v/>
      </c>
      <c r="T4488">
        <f>YEAR(B4488)</f>
        <v/>
      </c>
      <c r="U4488">
        <f>MONTH(B4488)</f>
        <v/>
      </c>
      <c r="V4488">
        <f>TEXT(B4488,"mmm")</f>
        <v/>
      </c>
      <c r="W4488" s="15">
        <f>IFERROR(N4488/L4488,0)</f>
        <v/>
      </c>
      <c r="X4488">
        <f>IF(K4488=0,"No Discount",IF(K4488&lt;=5%,"Low",IF(K4488&lt;=15%,"Medium","High")))</f>
        <v/>
      </c>
      <c r="Y4488">
        <f>IF(L4488&gt;=20000,"High Value",IF(L4488&gt;=5000,"Medium Value","Low Value"))</f>
        <v/>
      </c>
      <c r="Z4488">
        <f>IF(R4488&lt;=3,"Fast",IF(R4488&lt;=5,"On Time","Delayed"))</f>
        <v/>
      </c>
    </row>
    <row r="4489">
      <c r="A4489">
        <f>Raw_Data!A4489</f>
        <v/>
      </c>
      <c r="B4489" s="11">
        <f>Raw_Data!B4489</f>
        <v/>
      </c>
      <c r="C4489">
        <f>Raw_Data!C4489</f>
        <v/>
      </c>
      <c r="D4489">
        <f>Raw_Data!D4489</f>
        <v/>
      </c>
      <c r="E4489">
        <f>Raw_Data!E4489</f>
        <v/>
      </c>
      <c r="F4489">
        <f>Raw_Data!F4489</f>
        <v/>
      </c>
      <c r="G4489">
        <f>Raw_Data!G4489</f>
        <v/>
      </c>
      <c r="H4489">
        <f>Raw_Data!H4489</f>
        <v/>
      </c>
      <c r="I4489">
        <f>Raw_Data!I4489</f>
        <v/>
      </c>
      <c r="J4489" s="12">
        <f>Raw_Data!J4489</f>
        <v/>
      </c>
      <c r="K4489" s="13">
        <f>Raw_Data!K4489</f>
        <v/>
      </c>
      <c r="L4489" s="12">
        <f>Raw_Data!L4489</f>
        <v/>
      </c>
      <c r="M4489" s="12">
        <f>Raw_Data!M4489</f>
        <v/>
      </c>
      <c r="N4489" s="12">
        <f>Raw_Data!N4489</f>
        <v/>
      </c>
      <c r="O4489">
        <f>Raw_Data!O4489</f>
        <v/>
      </c>
      <c r="P4489">
        <f>Raw_Data!P4489</f>
        <v/>
      </c>
      <c r="Q4489">
        <f>Raw_Data!Q4489</f>
        <v/>
      </c>
      <c r="R4489">
        <f>Raw_Data!R4489</f>
        <v/>
      </c>
      <c r="S4489">
        <f>Raw_Data!S4489</f>
        <v/>
      </c>
      <c r="T4489">
        <f>YEAR(B4489)</f>
        <v/>
      </c>
      <c r="U4489">
        <f>MONTH(B4489)</f>
        <v/>
      </c>
      <c r="V4489">
        <f>TEXT(B4489,"mmm")</f>
        <v/>
      </c>
      <c r="W4489" s="15">
        <f>IFERROR(N4489/L4489,0)</f>
        <v/>
      </c>
      <c r="X4489">
        <f>IF(K4489=0,"No Discount",IF(K4489&lt;=5%,"Low",IF(K4489&lt;=15%,"Medium","High")))</f>
        <v/>
      </c>
      <c r="Y4489">
        <f>IF(L4489&gt;=20000,"High Value",IF(L4489&gt;=5000,"Medium Value","Low Value"))</f>
        <v/>
      </c>
      <c r="Z4489">
        <f>IF(R4489&lt;=3,"Fast",IF(R4489&lt;=5,"On Time","Delayed"))</f>
        <v/>
      </c>
    </row>
    <row r="4490">
      <c r="A4490">
        <f>Raw_Data!A4490</f>
        <v/>
      </c>
      <c r="B4490" s="11">
        <f>Raw_Data!B4490</f>
        <v/>
      </c>
      <c r="C4490">
        <f>Raw_Data!C4490</f>
        <v/>
      </c>
      <c r="D4490">
        <f>Raw_Data!D4490</f>
        <v/>
      </c>
      <c r="E4490">
        <f>Raw_Data!E4490</f>
        <v/>
      </c>
      <c r="F4490">
        <f>Raw_Data!F4490</f>
        <v/>
      </c>
      <c r="G4490">
        <f>Raw_Data!G4490</f>
        <v/>
      </c>
      <c r="H4490">
        <f>Raw_Data!H4490</f>
        <v/>
      </c>
      <c r="I4490">
        <f>Raw_Data!I4490</f>
        <v/>
      </c>
      <c r="J4490" s="12">
        <f>Raw_Data!J4490</f>
        <v/>
      </c>
      <c r="K4490" s="13">
        <f>Raw_Data!K4490</f>
        <v/>
      </c>
      <c r="L4490" s="12">
        <f>Raw_Data!L4490</f>
        <v/>
      </c>
      <c r="M4490" s="12">
        <f>Raw_Data!M4490</f>
        <v/>
      </c>
      <c r="N4490" s="12">
        <f>Raw_Data!N4490</f>
        <v/>
      </c>
      <c r="O4490">
        <f>Raw_Data!O4490</f>
        <v/>
      </c>
      <c r="P4490">
        <f>Raw_Data!P4490</f>
        <v/>
      </c>
      <c r="Q4490">
        <f>Raw_Data!Q4490</f>
        <v/>
      </c>
      <c r="R4490">
        <f>Raw_Data!R4490</f>
        <v/>
      </c>
      <c r="S4490">
        <f>Raw_Data!S4490</f>
        <v/>
      </c>
      <c r="T4490">
        <f>YEAR(B4490)</f>
        <v/>
      </c>
      <c r="U4490">
        <f>MONTH(B4490)</f>
        <v/>
      </c>
      <c r="V4490">
        <f>TEXT(B4490,"mmm")</f>
        <v/>
      </c>
      <c r="W4490" s="15">
        <f>IFERROR(N4490/L4490,0)</f>
        <v/>
      </c>
      <c r="X4490">
        <f>IF(K4490=0,"No Discount",IF(K4490&lt;=5%,"Low",IF(K4490&lt;=15%,"Medium","High")))</f>
        <v/>
      </c>
      <c r="Y4490">
        <f>IF(L4490&gt;=20000,"High Value",IF(L4490&gt;=5000,"Medium Value","Low Value"))</f>
        <v/>
      </c>
      <c r="Z4490">
        <f>IF(R4490&lt;=3,"Fast",IF(R4490&lt;=5,"On Time","Delayed"))</f>
        <v/>
      </c>
    </row>
    <row r="4491">
      <c r="A4491">
        <f>Raw_Data!A4491</f>
        <v/>
      </c>
      <c r="B4491" s="11">
        <f>Raw_Data!B4491</f>
        <v/>
      </c>
      <c r="C4491">
        <f>Raw_Data!C4491</f>
        <v/>
      </c>
      <c r="D4491">
        <f>Raw_Data!D4491</f>
        <v/>
      </c>
      <c r="E4491">
        <f>Raw_Data!E4491</f>
        <v/>
      </c>
      <c r="F4491">
        <f>Raw_Data!F4491</f>
        <v/>
      </c>
      <c r="G4491">
        <f>Raw_Data!G4491</f>
        <v/>
      </c>
      <c r="H4491">
        <f>Raw_Data!H4491</f>
        <v/>
      </c>
      <c r="I4491">
        <f>Raw_Data!I4491</f>
        <v/>
      </c>
      <c r="J4491" s="12">
        <f>Raw_Data!J4491</f>
        <v/>
      </c>
      <c r="K4491" s="13">
        <f>Raw_Data!K4491</f>
        <v/>
      </c>
      <c r="L4491" s="12">
        <f>Raw_Data!L4491</f>
        <v/>
      </c>
      <c r="M4491" s="12">
        <f>Raw_Data!M4491</f>
        <v/>
      </c>
      <c r="N4491" s="12">
        <f>Raw_Data!N4491</f>
        <v/>
      </c>
      <c r="O4491">
        <f>Raw_Data!O4491</f>
        <v/>
      </c>
      <c r="P4491">
        <f>Raw_Data!P4491</f>
        <v/>
      </c>
      <c r="Q4491">
        <f>Raw_Data!Q4491</f>
        <v/>
      </c>
      <c r="R4491">
        <f>Raw_Data!R4491</f>
        <v/>
      </c>
      <c r="S4491">
        <f>Raw_Data!S4491</f>
        <v/>
      </c>
      <c r="T4491">
        <f>YEAR(B4491)</f>
        <v/>
      </c>
      <c r="U4491">
        <f>MONTH(B4491)</f>
        <v/>
      </c>
      <c r="V4491">
        <f>TEXT(B4491,"mmm")</f>
        <v/>
      </c>
      <c r="W4491" s="15">
        <f>IFERROR(N4491/L4491,0)</f>
        <v/>
      </c>
      <c r="X4491">
        <f>IF(K4491=0,"No Discount",IF(K4491&lt;=5%,"Low",IF(K4491&lt;=15%,"Medium","High")))</f>
        <v/>
      </c>
      <c r="Y4491">
        <f>IF(L4491&gt;=20000,"High Value",IF(L4491&gt;=5000,"Medium Value","Low Value"))</f>
        <v/>
      </c>
      <c r="Z4491">
        <f>IF(R4491&lt;=3,"Fast",IF(R4491&lt;=5,"On Time","Delayed"))</f>
        <v/>
      </c>
    </row>
    <row r="4492">
      <c r="A4492">
        <f>Raw_Data!A4492</f>
        <v/>
      </c>
      <c r="B4492" s="11">
        <f>Raw_Data!B4492</f>
        <v/>
      </c>
      <c r="C4492">
        <f>Raw_Data!C4492</f>
        <v/>
      </c>
      <c r="D4492">
        <f>Raw_Data!D4492</f>
        <v/>
      </c>
      <c r="E4492">
        <f>Raw_Data!E4492</f>
        <v/>
      </c>
      <c r="F4492">
        <f>Raw_Data!F4492</f>
        <v/>
      </c>
      <c r="G4492">
        <f>Raw_Data!G4492</f>
        <v/>
      </c>
      <c r="H4492">
        <f>Raw_Data!H4492</f>
        <v/>
      </c>
      <c r="I4492">
        <f>Raw_Data!I4492</f>
        <v/>
      </c>
      <c r="J4492" s="12">
        <f>Raw_Data!J4492</f>
        <v/>
      </c>
      <c r="K4492" s="13">
        <f>Raw_Data!K4492</f>
        <v/>
      </c>
      <c r="L4492" s="12">
        <f>Raw_Data!L4492</f>
        <v/>
      </c>
      <c r="M4492" s="12">
        <f>Raw_Data!M4492</f>
        <v/>
      </c>
      <c r="N4492" s="12">
        <f>Raw_Data!N4492</f>
        <v/>
      </c>
      <c r="O4492">
        <f>Raw_Data!O4492</f>
        <v/>
      </c>
      <c r="P4492">
        <f>Raw_Data!P4492</f>
        <v/>
      </c>
      <c r="Q4492">
        <f>Raw_Data!Q4492</f>
        <v/>
      </c>
      <c r="R4492">
        <f>Raw_Data!R4492</f>
        <v/>
      </c>
      <c r="S4492">
        <f>Raw_Data!S4492</f>
        <v/>
      </c>
      <c r="T4492">
        <f>YEAR(B4492)</f>
        <v/>
      </c>
      <c r="U4492">
        <f>MONTH(B4492)</f>
        <v/>
      </c>
      <c r="V4492">
        <f>TEXT(B4492,"mmm")</f>
        <v/>
      </c>
      <c r="W4492" s="15">
        <f>IFERROR(N4492/L4492,0)</f>
        <v/>
      </c>
      <c r="X4492">
        <f>IF(K4492=0,"No Discount",IF(K4492&lt;=5%,"Low",IF(K4492&lt;=15%,"Medium","High")))</f>
        <v/>
      </c>
      <c r="Y4492">
        <f>IF(L4492&gt;=20000,"High Value",IF(L4492&gt;=5000,"Medium Value","Low Value"))</f>
        <v/>
      </c>
      <c r="Z4492">
        <f>IF(R4492&lt;=3,"Fast",IF(R4492&lt;=5,"On Time","Delayed"))</f>
        <v/>
      </c>
    </row>
    <row r="4493">
      <c r="A4493">
        <f>Raw_Data!A4493</f>
        <v/>
      </c>
      <c r="B4493" s="11">
        <f>Raw_Data!B4493</f>
        <v/>
      </c>
      <c r="C4493">
        <f>Raw_Data!C4493</f>
        <v/>
      </c>
      <c r="D4493">
        <f>Raw_Data!D4493</f>
        <v/>
      </c>
      <c r="E4493">
        <f>Raw_Data!E4493</f>
        <v/>
      </c>
      <c r="F4493">
        <f>Raw_Data!F4493</f>
        <v/>
      </c>
      <c r="G4493">
        <f>Raw_Data!G4493</f>
        <v/>
      </c>
      <c r="H4493">
        <f>Raw_Data!H4493</f>
        <v/>
      </c>
      <c r="I4493">
        <f>Raw_Data!I4493</f>
        <v/>
      </c>
      <c r="J4493" s="12">
        <f>Raw_Data!J4493</f>
        <v/>
      </c>
      <c r="K4493" s="13">
        <f>Raw_Data!K4493</f>
        <v/>
      </c>
      <c r="L4493" s="12">
        <f>Raw_Data!L4493</f>
        <v/>
      </c>
      <c r="M4493" s="12">
        <f>Raw_Data!M4493</f>
        <v/>
      </c>
      <c r="N4493" s="12">
        <f>Raw_Data!N4493</f>
        <v/>
      </c>
      <c r="O4493">
        <f>Raw_Data!O4493</f>
        <v/>
      </c>
      <c r="P4493">
        <f>Raw_Data!P4493</f>
        <v/>
      </c>
      <c r="Q4493">
        <f>Raw_Data!Q4493</f>
        <v/>
      </c>
      <c r="R4493">
        <f>Raw_Data!R4493</f>
        <v/>
      </c>
      <c r="S4493">
        <f>Raw_Data!S4493</f>
        <v/>
      </c>
      <c r="T4493">
        <f>YEAR(B4493)</f>
        <v/>
      </c>
      <c r="U4493">
        <f>MONTH(B4493)</f>
        <v/>
      </c>
      <c r="V4493">
        <f>TEXT(B4493,"mmm")</f>
        <v/>
      </c>
      <c r="W4493" s="15">
        <f>IFERROR(N4493/L4493,0)</f>
        <v/>
      </c>
      <c r="X4493">
        <f>IF(K4493=0,"No Discount",IF(K4493&lt;=5%,"Low",IF(K4493&lt;=15%,"Medium","High")))</f>
        <v/>
      </c>
      <c r="Y4493">
        <f>IF(L4493&gt;=20000,"High Value",IF(L4493&gt;=5000,"Medium Value","Low Value"))</f>
        <v/>
      </c>
      <c r="Z4493">
        <f>IF(R4493&lt;=3,"Fast",IF(R4493&lt;=5,"On Time","Delayed"))</f>
        <v/>
      </c>
    </row>
    <row r="4494">
      <c r="A4494">
        <f>Raw_Data!A4494</f>
        <v/>
      </c>
      <c r="B4494" s="11">
        <f>Raw_Data!B4494</f>
        <v/>
      </c>
      <c r="C4494">
        <f>Raw_Data!C4494</f>
        <v/>
      </c>
      <c r="D4494">
        <f>Raw_Data!D4494</f>
        <v/>
      </c>
      <c r="E4494">
        <f>Raw_Data!E4494</f>
        <v/>
      </c>
      <c r="F4494">
        <f>Raw_Data!F4494</f>
        <v/>
      </c>
      <c r="G4494">
        <f>Raw_Data!G4494</f>
        <v/>
      </c>
      <c r="H4494">
        <f>Raw_Data!H4494</f>
        <v/>
      </c>
      <c r="I4494">
        <f>Raw_Data!I4494</f>
        <v/>
      </c>
      <c r="J4494" s="12">
        <f>Raw_Data!J4494</f>
        <v/>
      </c>
      <c r="K4494" s="13">
        <f>Raw_Data!K4494</f>
        <v/>
      </c>
      <c r="L4494" s="12">
        <f>Raw_Data!L4494</f>
        <v/>
      </c>
      <c r="M4494" s="12">
        <f>Raw_Data!M4494</f>
        <v/>
      </c>
      <c r="N4494" s="12">
        <f>Raw_Data!N4494</f>
        <v/>
      </c>
      <c r="O4494">
        <f>Raw_Data!O4494</f>
        <v/>
      </c>
      <c r="P4494">
        <f>Raw_Data!P4494</f>
        <v/>
      </c>
      <c r="Q4494">
        <f>Raw_Data!Q4494</f>
        <v/>
      </c>
      <c r="R4494">
        <f>Raw_Data!R4494</f>
        <v/>
      </c>
      <c r="S4494">
        <f>Raw_Data!S4494</f>
        <v/>
      </c>
      <c r="T4494">
        <f>YEAR(B4494)</f>
        <v/>
      </c>
      <c r="U4494">
        <f>MONTH(B4494)</f>
        <v/>
      </c>
      <c r="V4494">
        <f>TEXT(B4494,"mmm")</f>
        <v/>
      </c>
      <c r="W4494" s="15">
        <f>IFERROR(N4494/L4494,0)</f>
        <v/>
      </c>
      <c r="X4494">
        <f>IF(K4494=0,"No Discount",IF(K4494&lt;=5%,"Low",IF(K4494&lt;=15%,"Medium","High")))</f>
        <v/>
      </c>
      <c r="Y4494">
        <f>IF(L4494&gt;=20000,"High Value",IF(L4494&gt;=5000,"Medium Value","Low Value"))</f>
        <v/>
      </c>
      <c r="Z4494">
        <f>IF(R4494&lt;=3,"Fast",IF(R4494&lt;=5,"On Time","Delayed"))</f>
        <v/>
      </c>
    </row>
    <row r="4495">
      <c r="A4495">
        <f>Raw_Data!A4495</f>
        <v/>
      </c>
      <c r="B4495" s="11">
        <f>Raw_Data!B4495</f>
        <v/>
      </c>
      <c r="C4495">
        <f>Raw_Data!C4495</f>
        <v/>
      </c>
      <c r="D4495">
        <f>Raw_Data!D4495</f>
        <v/>
      </c>
      <c r="E4495">
        <f>Raw_Data!E4495</f>
        <v/>
      </c>
      <c r="F4495">
        <f>Raw_Data!F4495</f>
        <v/>
      </c>
      <c r="G4495">
        <f>Raw_Data!G4495</f>
        <v/>
      </c>
      <c r="H4495">
        <f>Raw_Data!H4495</f>
        <v/>
      </c>
      <c r="I4495">
        <f>Raw_Data!I4495</f>
        <v/>
      </c>
      <c r="J4495" s="12">
        <f>Raw_Data!J4495</f>
        <v/>
      </c>
      <c r="K4495" s="13">
        <f>Raw_Data!K4495</f>
        <v/>
      </c>
      <c r="L4495" s="12">
        <f>Raw_Data!L4495</f>
        <v/>
      </c>
      <c r="M4495" s="12">
        <f>Raw_Data!M4495</f>
        <v/>
      </c>
      <c r="N4495" s="12">
        <f>Raw_Data!N4495</f>
        <v/>
      </c>
      <c r="O4495">
        <f>Raw_Data!O4495</f>
        <v/>
      </c>
      <c r="P4495">
        <f>Raw_Data!P4495</f>
        <v/>
      </c>
      <c r="Q4495">
        <f>Raw_Data!Q4495</f>
        <v/>
      </c>
      <c r="R4495">
        <f>Raw_Data!R4495</f>
        <v/>
      </c>
      <c r="S4495">
        <f>Raw_Data!S4495</f>
        <v/>
      </c>
      <c r="T4495">
        <f>YEAR(B4495)</f>
        <v/>
      </c>
      <c r="U4495">
        <f>MONTH(B4495)</f>
        <v/>
      </c>
      <c r="V4495">
        <f>TEXT(B4495,"mmm")</f>
        <v/>
      </c>
      <c r="W4495" s="15">
        <f>IFERROR(N4495/L4495,0)</f>
        <v/>
      </c>
      <c r="X4495">
        <f>IF(K4495=0,"No Discount",IF(K4495&lt;=5%,"Low",IF(K4495&lt;=15%,"Medium","High")))</f>
        <v/>
      </c>
      <c r="Y4495">
        <f>IF(L4495&gt;=20000,"High Value",IF(L4495&gt;=5000,"Medium Value","Low Value"))</f>
        <v/>
      </c>
      <c r="Z4495">
        <f>IF(R4495&lt;=3,"Fast",IF(R4495&lt;=5,"On Time","Delayed"))</f>
        <v/>
      </c>
    </row>
    <row r="4496">
      <c r="A4496">
        <f>Raw_Data!A4496</f>
        <v/>
      </c>
      <c r="B4496" s="11">
        <f>Raw_Data!B4496</f>
        <v/>
      </c>
      <c r="C4496">
        <f>Raw_Data!C4496</f>
        <v/>
      </c>
      <c r="D4496">
        <f>Raw_Data!D4496</f>
        <v/>
      </c>
      <c r="E4496">
        <f>Raw_Data!E4496</f>
        <v/>
      </c>
      <c r="F4496">
        <f>Raw_Data!F4496</f>
        <v/>
      </c>
      <c r="G4496">
        <f>Raw_Data!G4496</f>
        <v/>
      </c>
      <c r="H4496">
        <f>Raw_Data!H4496</f>
        <v/>
      </c>
      <c r="I4496">
        <f>Raw_Data!I4496</f>
        <v/>
      </c>
      <c r="J4496" s="12">
        <f>Raw_Data!J4496</f>
        <v/>
      </c>
      <c r="K4496" s="13">
        <f>Raw_Data!K4496</f>
        <v/>
      </c>
      <c r="L4496" s="12">
        <f>Raw_Data!L4496</f>
        <v/>
      </c>
      <c r="M4496" s="12">
        <f>Raw_Data!M4496</f>
        <v/>
      </c>
      <c r="N4496" s="12">
        <f>Raw_Data!N4496</f>
        <v/>
      </c>
      <c r="O4496">
        <f>Raw_Data!O4496</f>
        <v/>
      </c>
      <c r="P4496">
        <f>Raw_Data!P4496</f>
        <v/>
      </c>
      <c r="Q4496">
        <f>Raw_Data!Q4496</f>
        <v/>
      </c>
      <c r="R4496">
        <f>Raw_Data!R4496</f>
        <v/>
      </c>
      <c r="S4496">
        <f>Raw_Data!S4496</f>
        <v/>
      </c>
      <c r="T4496">
        <f>YEAR(B4496)</f>
        <v/>
      </c>
      <c r="U4496">
        <f>MONTH(B4496)</f>
        <v/>
      </c>
      <c r="V4496">
        <f>TEXT(B4496,"mmm")</f>
        <v/>
      </c>
      <c r="W4496" s="15">
        <f>IFERROR(N4496/L4496,0)</f>
        <v/>
      </c>
      <c r="X4496">
        <f>IF(K4496=0,"No Discount",IF(K4496&lt;=5%,"Low",IF(K4496&lt;=15%,"Medium","High")))</f>
        <v/>
      </c>
      <c r="Y4496">
        <f>IF(L4496&gt;=20000,"High Value",IF(L4496&gt;=5000,"Medium Value","Low Value"))</f>
        <v/>
      </c>
      <c r="Z4496">
        <f>IF(R4496&lt;=3,"Fast",IF(R4496&lt;=5,"On Time","Delayed"))</f>
        <v/>
      </c>
    </row>
    <row r="4497">
      <c r="A4497">
        <f>Raw_Data!A4497</f>
        <v/>
      </c>
      <c r="B4497" s="11">
        <f>Raw_Data!B4497</f>
        <v/>
      </c>
      <c r="C4497">
        <f>Raw_Data!C4497</f>
        <v/>
      </c>
      <c r="D4497">
        <f>Raw_Data!D4497</f>
        <v/>
      </c>
      <c r="E4497">
        <f>Raw_Data!E4497</f>
        <v/>
      </c>
      <c r="F4497">
        <f>Raw_Data!F4497</f>
        <v/>
      </c>
      <c r="G4497">
        <f>Raw_Data!G4497</f>
        <v/>
      </c>
      <c r="H4497">
        <f>Raw_Data!H4497</f>
        <v/>
      </c>
      <c r="I4497">
        <f>Raw_Data!I4497</f>
        <v/>
      </c>
      <c r="J4497" s="12">
        <f>Raw_Data!J4497</f>
        <v/>
      </c>
      <c r="K4497" s="13">
        <f>Raw_Data!K4497</f>
        <v/>
      </c>
      <c r="L4497" s="12">
        <f>Raw_Data!L4497</f>
        <v/>
      </c>
      <c r="M4497" s="12">
        <f>Raw_Data!M4497</f>
        <v/>
      </c>
      <c r="N4497" s="12">
        <f>Raw_Data!N4497</f>
        <v/>
      </c>
      <c r="O4497">
        <f>Raw_Data!O4497</f>
        <v/>
      </c>
      <c r="P4497">
        <f>Raw_Data!P4497</f>
        <v/>
      </c>
      <c r="Q4497">
        <f>Raw_Data!Q4497</f>
        <v/>
      </c>
      <c r="R4497">
        <f>Raw_Data!R4497</f>
        <v/>
      </c>
      <c r="S4497">
        <f>Raw_Data!S4497</f>
        <v/>
      </c>
      <c r="T4497">
        <f>YEAR(B4497)</f>
        <v/>
      </c>
      <c r="U4497">
        <f>MONTH(B4497)</f>
        <v/>
      </c>
      <c r="V4497">
        <f>TEXT(B4497,"mmm")</f>
        <v/>
      </c>
      <c r="W4497" s="15">
        <f>IFERROR(N4497/L4497,0)</f>
        <v/>
      </c>
      <c r="X4497">
        <f>IF(K4497=0,"No Discount",IF(K4497&lt;=5%,"Low",IF(K4497&lt;=15%,"Medium","High")))</f>
        <v/>
      </c>
      <c r="Y4497">
        <f>IF(L4497&gt;=20000,"High Value",IF(L4497&gt;=5000,"Medium Value","Low Value"))</f>
        <v/>
      </c>
      <c r="Z4497">
        <f>IF(R4497&lt;=3,"Fast",IF(R4497&lt;=5,"On Time","Delayed"))</f>
        <v/>
      </c>
    </row>
    <row r="4498">
      <c r="A4498">
        <f>Raw_Data!A4498</f>
        <v/>
      </c>
      <c r="B4498" s="11">
        <f>Raw_Data!B4498</f>
        <v/>
      </c>
      <c r="C4498">
        <f>Raw_Data!C4498</f>
        <v/>
      </c>
      <c r="D4498">
        <f>Raw_Data!D4498</f>
        <v/>
      </c>
      <c r="E4498">
        <f>Raw_Data!E4498</f>
        <v/>
      </c>
      <c r="F4498">
        <f>Raw_Data!F4498</f>
        <v/>
      </c>
      <c r="G4498">
        <f>Raw_Data!G4498</f>
        <v/>
      </c>
      <c r="H4498">
        <f>Raw_Data!H4498</f>
        <v/>
      </c>
      <c r="I4498">
        <f>Raw_Data!I4498</f>
        <v/>
      </c>
      <c r="J4498" s="12">
        <f>Raw_Data!J4498</f>
        <v/>
      </c>
      <c r="K4498" s="13">
        <f>Raw_Data!K4498</f>
        <v/>
      </c>
      <c r="L4498" s="12">
        <f>Raw_Data!L4498</f>
        <v/>
      </c>
      <c r="M4498" s="12">
        <f>Raw_Data!M4498</f>
        <v/>
      </c>
      <c r="N4498" s="12">
        <f>Raw_Data!N4498</f>
        <v/>
      </c>
      <c r="O4498">
        <f>Raw_Data!O4498</f>
        <v/>
      </c>
      <c r="P4498">
        <f>Raw_Data!P4498</f>
        <v/>
      </c>
      <c r="Q4498">
        <f>Raw_Data!Q4498</f>
        <v/>
      </c>
      <c r="R4498">
        <f>Raw_Data!R4498</f>
        <v/>
      </c>
      <c r="S4498">
        <f>Raw_Data!S4498</f>
        <v/>
      </c>
      <c r="T4498">
        <f>YEAR(B4498)</f>
        <v/>
      </c>
      <c r="U4498">
        <f>MONTH(B4498)</f>
        <v/>
      </c>
      <c r="V4498">
        <f>TEXT(B4498,"mmm")</f>
        <v/>
      </c>
      <c r="W4498" s="15">
        <f>IFERROR(N4498/L4498,0)</f>
        <v/>
      </c>
      <c r="X4498">
        <f>IF(K4498=0,"No Discount",IF(K4498&lt;=5%,"Low",IF(K4498&lt;=15%,"Medium","High")))</f>
        <v/>
      </c>
      <c r="Y4498">
        <f>IF(L4498&gt;=20000,"High Value",IF(L4498&gt;=5000,"Medium Value","Low Value"))</f>
        <v/>
      </c>
      <c r="Z4498">
        <f>IF(R4498&lt;=3,"Fast",IF(R4498&lt;=5,"On Time","Delayed"))</f>
        <v/>
      </c>
    </row>
    <row r="4499">
      <c r="A4499">
        <f>Raw_Data!A4499</f>
        <v/>
      </c>
      <c r="B4499" s="11">
        <f>Raw_Data!B4499</f>
        <v/>
      </c>
      <c r="C4499">
        <f>Raw_Data!C4499</f>
        <v/>
      </c>
      <c r="D4499">
        <f>Raw_Data!D4499</f>
        <v/>
      </c>
      <c r="E4499">
        <f>Raw_Data!E4499</f>
        <v/>
      </c>
      <c r="F4499">
        <f>Raw_Data!F4499</f>
        <v/>
      </c>
      <c r="G4499">
        <f>Raw_Data!G4499</f>
        <v/>
      </c>
      <c r="H4499">
        <f>Raw_Data!H4499</f>
        <v/>
      </c>
      <c r="I4499">
        <f>Raw_Data!I4499</f>
        <v/>
      </c>
      <c r="J4499" s="12">
        <f>Raw_Data!J4499</f>
        <v/>
      </c>
      <c r="K4499" s="13">
        <f>Raw_Data!K4499</f>
        <v/>
      </c>
      <c r="L4499" s="12">
        <f>Raw_Data!L4499</f>
        <v/>
      </c>
      <c r="M4499" s="12">
        <f>Raw_Data!M4499</f>
        <v/>
      </c>
      <c r="N4499" s="12">
        <f>Raw_Data!N4499</f>
        <v/>
      </c>
      <c r="O4499">
        <f>Raw_Data!O4499</f>
        <v/>
      </c>
      <c r="P4499">
        <f>Raw_Data!P4499</f>
        <v/>
      </c>
      <c r="Q4499">
        <f>Raw_Data!Q4499</f>
        <v/>
      </c>
      <c r="R4499">
        <f>Raw_Data!R4499</f>
        <v/>
      </c>
      <c r="S4499">
        <f>Raw_Data!S4499</f>
        <v/>
      </c>
      <c r="T4499">
        <f>YEAR(B4499)</f>
        <v/>
      </c>
      <c r="U4499">
        <f>MONTH(B4499)</f>
        <v/>
      </c>
      <c r="V4499">
        <f>TEXT(B4499,"mmm")</f>
        <v/>
      </c>
      <c r="W4499" s="15">
        <f>IFERROR(N4499/L4499,0)</f>
        <v/>
      </c>
      <c r="X4499">
        <f>IF(K4499=0,"No Discount",IF(K4499&lt;=5%,"Low",IF(K4499&lt;=15%,"Medium","High")))</f>
        <v/>
      </c>
      <c r="Y4499">
        <f>IF(L4499&gt;=20000,"High Value",IF(L4499&gt;=5000,"Medium Value","Low Value"))</f>
        <v/>
      </c>
      <c r="Z4499">
        <f>IF(R4499&lt;=3,"Fast",IF(R4499&lt;=5,"On Time","Delayed"))</f>
        <v/>
      </c>
    </row>
    <row r="4500">
      <c r="A4500">
        <f>Raw_Data!A4500</f>
        <v/>
      </c>
      <c r="B4500" s="11">
        <f>Raw_Data!B4500</f>
        <v/>
      </c>
      <c r="C4500">
        <f>Raw_Data!C4500</f>
        <v/>
      </c>
      <c r="D4500">
        <f>Raw_Data!D4500</f>
        <v/>
      </c>
      <c r="E4500">
        <f>Raw_Data!E4500</f>
        <v/>
      </c>
      <c r="F4500">
        <f>Raw_Data!F4500</f>
        <v/>
      </c>
      <c r="G4500">
        <f>Raw_Data!G4500</f>
        <v/>
      </c>
      <c r="H4500">
        <f>Raw_Data!H4500</f>
        <v/>
      </c>
      <c r="I4500">
        <f>Raw_Data!I4500</f>
        <v/>
      </c>
      <c r="J4500" s="12">
        <f>Raw_Data!J4500</f>
        <v/>
      </c>
      <c r="K4500" s="13">
        <f>Raw_Data!K4500</f>
        <v/>
      </c>
      <c r="L4500" s="12">
        <f>Raw_Data!L4500</f>
        <v/>
      </c>
      <c r="M4500" s="12">
        <f>Raw_Data!M4500</f>
        <v/>
      </c>
      <c r="N4500" s="12">
        <f>Raw_Data!N4500</f>
        <v/>
      </c>
      <c r="O4500">
        <f>Raw_Data!O4500</f>
        <v/>
      </c>
      <c r="P4500">
        <f>Raw_Data!P4500</f>
        <v/>
      </c>
      <c r="Q4500">
        <f>Raw_Data!Q4500</f>
        <v/>
      </c>
      <c r="R4500">
        <f>Raw_Data!R4500</f>
        <v/>
      </c>
      <c r="S4500">
        <f>Raw_Data!S4500</f>
        <v/>
      </c>
      <c r="T4500">
        <f>YEAR(B4500)</f>
        <v/>
      </c>
      <c r="U4500">
        <f>MONTH(B4500)</f>
        <v/>
      </c>
      <c r="V4500">
        <f>TEXT(B4500,"mmm")</f>
        <v/>
      </c>
      <c r="W4500" s="15">
        <f>IFERROR(N4500/L4500,0)</f>
        <v/>
      </c>
      <c r="X4500">
        <f>IF(K4500=0,"No Discount",IF(K4500&lt;=5%,"Low",IF(K4500&lt;=15%,"Medium","High")))</f>
        <v/>
      </c>
      <c r="Y4500">
        <f>IF(L4500&gt;=20000,"High Value",IF(L4500&gt;=5000,"Medium Value","Low Value"))</f>
        <v/>
      </c>
      <c r="Z4500">
        <f>IF(R4500&lt;=3,"Fast",IF(R4500&lt;=5,"On Time","Delayed"))</f>
        <v/>
      </c>
    </row>
    <row r="4501">
      <c r="A4501">
        <f>Raw_Data!A4501</f>
        <v/>
      </c>
      <c r="B4501" s="11">
        <f>Raw_Data!B4501</f>
        <v/>
      </c>
      <c r="C4501">
        <f>Raw_Data!C4501</f>
        <v/>
      </c>
      <c r="D4501">
        <f>Raw_Data!D4501</f>
        <v/>
      </c>
      <c r="E4501">
        <f>Raw_Data!E4501</f>
        <v/>
      </c>
      <c r="F4501">
        <f>Raw_Data!F4501</f>
        <v/>
      </c>
      <c r="G4501">
        <f>Raw_Data!G4501</f>
        <v/>
      </c>
      <c r="H4501">
        <f>Raw_Data!H4501</f>
        <v/>
      </c>
      <c r="I4501">
        <f>Raw_Data!I4501</f>
        <v/>
      </c>
      <c r="J4501" s="12">
        <f>Raw_Data!J4501</f>
        <v/>
      </c>
      <c r="K4501" s="13">
        <f>Raw_Data!K4501</f>
        <v/>
      </c>
      <c r="L4501" s="12">
        <f>Raw_Data!L4501</f>
        <v/>
      </c>
      <c r="M4501" s="12">
        <f>Raw_Data!M4501</f>
        <v/>
      </c>
      <c r="N4501" s="12">
        <f>Raw_Data!N4501</f>
        <v/>
      </c>
      <c r="O4501">
        <f>Raw_Data!O4501</f>
        <v/>
      </c>
      <c r="P4501">
        <f>Raw_Data!P4501</f>
        <v/>
      </c>
      <c r="Q4501">
        <f>Raw_Data!Q4501</f>
        <v/>
      </c>
      <c r="R4501">
        <f>Raw_Data!R4501</f>
        <v/>
      </c>
      <c r="S4501">
        <f>Raw_Data!S4501</f>
        <v/>
      </c>
      <c r="T4501">
        <f>YEAR(B4501)</f>
        <v/>
      </c>
      <c r="U4501">
        <f>MONTH(B4501)</f>
        <v/>
      </c>
      <c r="V4501">
        <f>TEXT(B4501,"mmm")</f>
        <v/>
      </c>
      <c r="W4501" s="15">
        <f>IFERROR(N4501/L4501,0)</f>
        <v/>
      </c>
      <c r="X4501">
        <f>IF(K4501=0,"No Discount",IF(K4501&lt;=5%,"Low",IF(K4501&lt;=15%,"Medium","High")))</f>
        <v/>
      </c>
      <c r="Y4501">
        <f>IF(L4501&gt;=20000,"High Value",IF(L4501&gt;=5000,"Medium Value","Low Value"))</f>
        <v/>
      </c>
      <c r="Z4501">
        <f>IF(R4501&lt;=3,"Fast",IF(R4501&lt;=5,"On Time","Delayed"))</f>
        <v/>
      </c>
    </row>
    <row r="4502">
      <c r="A4502">
        <f>Raw_Data!A4502</f>
        <v/>
      </c>
      <c r="B4502" s="11">
        <f>Raw_Data!B4502</f>
        <v/>
      </c>
      <c r="C4502">
        <f>Raw_Data!C4502</f>
        <v/>
      </c>
      <c r="D4502">
        <f>Raw_Data!D4502</f>
        <v/>
      </c>
      <c r="E4502">
        <f>Raw_Data!E4502</f>
        <v/>
      </c>
      <c r="F4502">
        <f>Raw_Data!F4502</f>
        <v/>
      </c>
      <c r="G4502">
        <f>Raw_Data!G4502</f>
        <v/>
      </c>
      <c r="H4502">
        <f>Raw_Data!H4502</f>
        <v/>
      </c>
      <c r="I4502">
        <f>Raw_Data!I4502</f>
        <v/>
      </c>
      <c r="J4502" s="12">
        <f>Raw_Data!J4502</f>
        <v/>
      </c>
      <c r="K4502" s="13">
        <f>Raw_Data!K4502</f>
        <v/>
      </c>
      <c r="L4502" s="12">
        <f>Raw_Data!L4502</f>
        <v/>
      </c>
      <c r="M4502" s="12">
        <f>Raw_Data!M4502</f>
        <v/>
      </c>
      <c r="N4502" s="12">
        <f>Raw_Data!N4502</f>
        <v/>
      </c>
      <c r="O4502">
        <f>Raw_Data!O4502</f>
        <v/>
      </c>
      <c r="P4502">
        <f>Raw_Data!P4502</f>
        <v/>
      </c>
      <c r="Q4502">
        <f>Raw_Data!Q4502</f>
        <v/>
      </c>
      <c r="R4502">
        <f>Raw_Data!R4502</f>
        <v/>
      </c>
      <c r="S4502">
        <f>Raw_Data!S4502</f>
        <v/>
      </c>
      <c r="T4502">
        <f>YEAR(B4502)</f>
        <v/>
      </c>
      <c r="U4502">
        <f>MONTH(B4502)</f>
        <v/>
      </c>
      <c r="V4502">
        <f>TEXT(B4502,"mmm")</f>
        <v/>
      </c>
      <c r="W4502" s="15">
        <f>IFERROR(N4502/L4502,0)</f>
        <v/>
      </c>
      <c r="X4502">
        <f>IF(K4502=0,"No Discount",IF(K4502&lt;=5%,"Low",IF(K4502&lt;=15%,"Medium","High")))</f>
        <v/>
      </c>
      <c r="Y4502">
        <f>IF(L4502&gt;=20000,"High Value",IF(L4502&gt;=5000,"Medium Value","Low Value"))</f>
        <v/>
      </c>
      <c r="Z4502">
        <f>IF(R4502&lt;=3,"Fast",IF(R4502&lt;=5,"On Time","Delayed"))</f>
        <v/>
      </c>
    </row>
    <row r="4503">
      <c r="A4503">
        <f>Raw_Data!A4503</f>
        <v/>
      </c>
      <c r="B4503" s="11">
        <f>Raw_Data!B4503</f>
        <v/>
      </c>
      <c r="C4503">
        <f>Raw_Data!C4503</f>
        <v/>
      </c>
      <c r="D4503">
        <f>Raw_Data!D4503</f>
        <v/>
      </c>
      <c r="E4503">
        <f>Raw_Data!E4503</f>
        <v/>
      </c>
      <c r="F4503">
        <f>Raw_Data!F4503</f>
        <v/>
      </c>
      <c r="G4503">
        <f>Raw_Data!G4503</f>
        <v/>
      </c>
      <c r="H4503">
        <f>Raw_Data!H4503</f>
        <v/>
      </c>
      <c r="I4503">
        <f>Raw_Data!I4503</f>
        <v/>
      </c>
      <c r="J4503" s="12">
        <f>Raw_Data!J4503</f>
        <v/>
      </c>
      <c r="K4503" s="13">
        <f>Raw_Data!K4503</f>
        <v/>
      </c>
      <c r="L4503" s="12">
        <f>Raw_Data!L4503</f>
        <v/>
      </c>
      <c r="M4503" s="12">
        <f>Raw_Data!M4503</f>
        <v/>
      </c>
      <c r="N4503" s="12">
        <f>Raw_Data!N4503</f>
        <v/>
      </c>
      <c r="O4503">
        <f>Raw_Data!O4503</f>
        <v/>
      </c>
      <c r="P4503">
        <f>Raw_Data!P4503</f>
        <v/>
      </c>
      <c r="Q4503">
        <f>Raw_Data!Q4503</f>
        <v/>
      </c>
      <c r="R4503">
        <f>Raw_Data!R4503</f>
        <v/>
      </c>
      <c r="S4503">
        <f>Raw_Data!S4503</f>
        <v/>
      </c>
      <c r="T4503">
        <f>YEAR(B4503)</f>
        <v/>
      </c>
      <c r="U4503">
        <f>MONTH(B4503)</f>
        <v/>
      </c>
      <c r="V4503">
        <f>TEXT(B4503,"mmm")</f>
        <v/>
      </c>
      <c r="W4503" s="15">
        <f>IFERROR(N4503/L4503,0)</f>
        <v/>
      </c>
      <c r="X4503">
        <f>IF(K4503=0,"No Discount",IF(K4503&lt;=5%,"Low",IF(K4503&lt;=15%,"Medium","High")))</f>
        <v/>
      </c>
      <c r="Y4503">
        <f>IF(L4503&gt;=20000,"High Value",IF(L4503&gt;=5000,"Medium Value","Low Value"))</f>
        <v/>
      </c>
      <c r="Z4503">
        <f>IF(R4503&lt;=3,"Fast",IF(R4503&lt;=5,"On Time","Delayed"))</f>
        <v/>
      </c>
    </row>
    <row r="4504">
      <c r="A4504">
        <f>Raw_Data!A4504</f>
        <v/>
      </c>
      <c r="B4504" s="11">
        <f>Raw_Data!B4504</f>
        <v/>
      </c>
      <c r="C4504">
        <f>Raw_Data!C4504</f>
        <v/>
      </c>
      <c r="D4504">
        <f>Raw_Data!D4504</f>
        <v/>
      </c>
      <c r="E4504">
        <f>Raw_Data!E4504</f>
        <v/>
      </c>
      <c r="F4504">
        <f>Raw_Data!F4504</f>
        <v/>
      </c>
      <c r="G4504">
        <f>Raw_Data!G4504</f>
        <v/>
      </c>
      <c r="H4504">
        <f>Raw_Data!H4504</f>
        <v/>
      </c>
      <c r="I4504">
        <f>Raw_Data!I4504</f>
        <v/>
      </c>
      <c r="J4504" s="12">
        <f>Raw_Data!J4504</f>
        <v/>
      </c>
      <c r="K4504" s="13">
        <f>Raw_Data!K4504</f>
        <v/>
      </c>
      <c r="L4504" s="12">
        <f>Raw_Data!L4504</f>
        <v/>
      </c>
      <c r="M4504" s="12">
        <f>Raw_Data!M4504</f>
        <v/>
      </c>
      <c r="N4504" s="12">
        <f>Raw_Data!N4504</f>
        <v/>
      </c>
      <c r="O4504">
        <f>Raw_Data!O4504</f>
        <v/>
      </c>
      <c r="P4504">
        <f>Raw_Data!P4504</f>
        <v/>
      </c>
      <c r="Q4504">
        <f>Raw_Data!Q4504</f>
        <v/>
      </c>
      <c r="R4504">
        <f>Raw_Data!R4504</f>
        <v/>
      </c>
      <c r="S4504">
        <f>Raw_Data!S4504</f>
        <v/>
      </c>
      <c r="T4504">
        <f>YEAR(B4504)</f>
        <v/>
      </c>
      <c r="U4504">
        <f>MONTH(B4504)</f>
        <v/>
      </c>
      <c r="V4504">
        <f>TEXT(B4504,"mmm")</f>
        <v/>
      </c>
      <c r="W4504" s="15">
        <f>IFERROR(N4504/L4504,0)</f>
        <v/>
      </c>
      <c r="X4504">
        <f>IF(K4504=0,"No Discount",IF(K4504&lt;=5%,"Low",IF(K4504&lt;=15%,"Medium","High")))</f>
        <v/>
      </c>
      <c r="Y4504">
        <f>IF(L4504&gt;=20000,"High Value",IF(L4504&gt;=5000,"Medium Value","Low Value"))</f>
        <v/>
      </c>
      <c r="Z4504">
        <f>IF(R4504&lt;=3,"Fast",IF(R4504&lt;=5,"On Time","Delayed"))</f>
        <v/>
      </c>
    </row>
    <row r="4505">
      <c r="A4505">
        <f>Raw_Data!A4505</f>
        <v/>
      </c>
      <c r="B4505" s="11">
        <f>Raw_Data!B4505</f>
        <v/>
      </c>
      <c r="C4505">
        <f>Raw_Data!C4505</f>
        <v/>
      </c>
      <c r="D4505">
        <f>Raw_Data!D4505</f>
        <v/>
      </c>
      <c r="E4505">
        <f>Raw_Data!E4505</f>
        <v/>
      </c>
      <c r="F4505">
        <f>Raw_Data!F4505</f>
        <v/>
      </c>
      <c r="G4505">
        <f>Raw_Data!G4505</f>
        <v/>
      </c>
      <c r="H4505">
        <f>Raw_Data!H4505</f>
        <v/>
      </c>
      <c r="I4505">
        <f>Raw_Data!I4505</f>
        <v/>
      </c>
      <c r="J4505" s="12">
        <f>Raw_Data!J4505</f>
        <v/>
      </c>
      <c r="K4505" s="13">
        <f>Raw_Data!K4505</f>
        <v/>
      </c>
      <c r="L4505" s="12">
        <f>Raw_Data!L4505</f>
        <v/>
      </c>
      <c r="M4505" s="12">
        <f>Raw_Data!M4505</f>
        <v/>
      </c>
      <c r="N4505" s="12">
        <f>Raw_Data!N4505</f>
        <v/>
      </c>
      <c r="O4505">
        <f>Raw_Data!O4505</f>
        <v/>
      </c>
      <c r="P4505">
        <f>Raw_Data!P4505</f>
        <v/>
      </c>
      <c r="Q4505">
        <f>Raw_Data!Q4505</f>
        <v/>
      </c>
      <c r="R4505">
        <f>Raw_Data!R4505</f>
        <v/>
      </c>
      <c r="S4505">
        <f>Raw_Data!S4505</f>
        <v/>
      </c>
      <c r="T4505">
        <f>YEAR(B4505)</f>
        <v/>
      </c>
      <c r="U4505">
        <f>MONTH(B4505)</f>
        <v/>
      </c>
      <c r="V4505">
        <f>TEXT(B4505,"mmm")</f>
        <v/>
      </c>
      <c r="W4505" s="15">
        <f>IFERROR(N4505/L4505,0)</f>
        <v/>
      </c>
      <c r="X4505">
        <f>IF(K4505=0,"No Discount",IF(K4505&lt;=5%,"Low",IF(K4505&lt;=15%,"Medium","High")))</f>
        <v/>
      </c>
      <c r="Y4505">
        <f>IF(L4505&gt;=20000,"High Value",IF(L4505&gt;=5000,"Medium Value","Low Value"))</f>
        <v/>
      </c>
      <c r="Z4505">
        <f>IF(R4505&lt;=3,"Fast",IF(R4505&lt;=5,"On Time","Delayed"))</f>
        <v/>
      </c>
    </row>
    <row r="4506">
      <c r="A4506">
        <f>Raw_Data!A4506</f>
        <v/>
      </c>
      <c r="B4506" s="11">
        <f>Raw_Data!B4506</f>
        <v/>
      </c>
      <c r="C4506">
        <f>Raw_Data!C4506</f>
        <v/>
      </c>
      <c r="D4506">
        <f>Raw_Data!D4506</f>
        <v/>
      </c>
      <c r="E4506">
        <f>Raw_Data!E4506</f>
        <v/>
      </c>
      <c r="F4506">
        <f>Raw_Data!F4506</f>
        <v/>
      </c>
      <c r="G4506">
        <f>Raw_Data!G4506</f>
        <v/>
      </c>
      <c r="H4506">
        <f>Raw_Data!H4506</f>
        <v/>
      </c>
      <c r="I4506">
        <f>Raw_Data!I4506</f>
        <v/>
      </c>
      <c r="J4506" s="12">
        <f>Raw_Data!J4506</f>
        <v/>
      </c>
      <c r="K4506" s="13">
        <f>Raw_Data!K4506</f>
        <v/>
      </c>
      <c r="L4506" s="12">
        <f>Raw_Data!L4506</f>
        <v/>
      </c>
      <c r="M4506" s="12">
        <f>Raw_Data!M4506</f>
        <v/>
      </c>
      <c r="N4506" s="12">
        <f>Raw_Data!N4506</f>
        <v/>
      </c>
      <c r="O4506">
        <f>Raw_Data!O4506</f>
        <v/>
      </c>
      <c r="P4506">
        <f>Raw_Data!P4506</f>
        <v/>
      </c>
      <c r="Q4506">
        <f>Raw_Data!Q4506</f>
        <v/>
      </c>
      <c r="R4506">
        <f>Raw_Data!R4506</f>
        <v/>
      </c>
      <c r="S4506">
        <f>Raw_Data!S4506</f>
        <v/>
      </c>
      <c r="T4506">
        <f>YEAR(B4506)</f>
        <v/>
      </c>
      <c r="U4506">
        <f>MONTH(B4506)</f>
        <v/>
      </c>
      <c r="V4506">
        <f>TEXT(B4506,"mmm")</f>
        <v/>
      </c>
      <c r="W4506" s="15">
        <f>IFERROR(N4506/L4506,0)</f>
        <v/>
      </c>
      <c r="X4506">
        <f>IF(K4506=0,"No Discount",IF(K4506&lt;=5%,"Low",IF(K4506&lt;=15%,"Medium","High")))</f>
        <v/>
      </c>
      <c r="Y4506">
        <f>IF(L4506&gt;=20000,"High Value",IF(L4506&gt;=5000,"Medium Value","Low Value"))</f>
        <v/>
      </c>
      <c r="Z4506">
        <f>IF(R4506&lt;=3,"Fast",IF(R4506&lt;=5,"On Time","Delayed"))</f>
        <v/>
      </c>
    </row>
    <row r="4507">
      <c r="A4507">
        <f>Raw_Data!A4507</f>
        <v/>
      </c>
      <c r="B4507" s="11">
        <f>Raw_Data!B4507</f>
        <v/>
      </c>
      <c r="C4507">
        <f>Raw_Data!C4507</f>
        <v/>
      </c>
      <c r="D4507">
        <f>Raw_Data!D4507</f>
        <v/>
      </c>
      <c r="E4507">
        <f>Raw_Data!E4507</f>
        <v/>
      </c>
      <c r="F4507">
        <f>Raw_Data!F4507</f>
        <v/>
      </c>
      <c r="G4507">
        <f>Raw_Data!G4507</f>
        <v/>
      </c>
      <c r="H4507">
        <f>Raw_Data!H4507</f>
        <v/>
      </c>
      <c r="I4507">
        <f>Raw_Data!I4507</f>
        <v/>
      </c>
      <c r="J4507" s="12">
        <f>Raw_Data!J4507</f>
        <v/>
      </c>
      <c r="K4507" s="13">
        <f>Raw_Data!K4507</f>
        <v/>
      </c>
      <c r="L4507" s="12">
        <f>Raw_Data!L4507</f>
        <v/>
      </c>
      <c r="M4507" s="12">
        <f>Raw_Data!M4507</f>
        <v/>
      </c>
      <c r="N4507" s="12">
        <f>Raw_Data!N4507</f>
        <v/>
      </c>
      <c r="O4507">
        <f>Raw_Data!O4507</f>
        <v/>
      </c>
      <c r="P4507">
        <f>Raw_Data!P4507</f>
        <v/>
      </c>
      <c r="Q4507">
        <f>Raw_Data!Q4507</f>
        <v/>
      </c>
      <c r="R4507">
        <f>Raw_Data!R4507</f>
        <v/>
      </c>
      <c r="S4507">
        <f>Raw_Data!S4507</f>
        <v/>
      </c>
      <c r="T4507">
        <f>YEAR(B4507)</f>
        <v/>
      </c>
      <c r="U4507">
        <f>MONTH(B4507)</f>
        <v/>
      </c>
      <c r="V4507">
        <f>TEXT(B4507,"mmm")</f>
        <v/>
      </c>
      <c r="W4507" s="15">
        <f>IFERROR(N4507/L4507,0)</f>
        <v/>
      </c>
      <c r="X4507">
        <f>IF(K4507=0,"No Discount",IF(K4507&lt;=5%,"Low",IF(K4507&lt;=15%,"Medium","High")))</f>
        <v/>
      </c>
      <c r="Y4507">
        <f>IF(L4507&gt;=20000,"High Value",IF(L4507&gt;=5000,"Medium Value","Low Value"))</f>
        <v/>
      </c>
      <c r="Z4507">
        <f>IF(R4507&lt;=3,"Fast",IF(R4507&lt;=5,"On Time","Delayed"))</f>
        <v/>
      </c>
    </row>
    <row r="4508">
      <c r="A4508">
        <f>Raw_Data!A4508</f>
        <v/>
      </c>
      <c r="B4508" s="11">
        <f>Raw_Data!B4508</f>
        <v/>
      </c>
      <c r="C4508">
        <f>Raw_Data!C4508</f>
        <v/>
      </c>
      <c r="D4508">
        <f>Raw_Data!D4508</f>
        <v/>
      </c>
      <c r="E4508">
        <f>Raw_Data!E4508</f>
        <v/>
      </c>
      <c r="F4508">
        <f>Raw_Data!F4508</f>
        <v/>
      </c>
      <c r="G4508">
        <f>Raw_Data!G4508</f>
        <v/>
      </c>
      <c r="H4508">
        <f>Raw_Data!H4508</f>
        <v/>
      </c>
      <c r="I4508">
        <f>Raw_Data!I4508</f>
        <v/>
      </c>
      <c r="J4508" s="12">
        <f>Raw_Data!J4508</f>
        <v/>
      </c>
      <c r="K4508" s="13">
        <f>Raw_Data!K4508</f>
        <v/>
      </c>
      <c r="L4508" s="12">
        <f>Raw_Data!L4508</f>
        <v/>
      </c>
      <c r="M4508" s="12">
        <f>Raw_Data!M4508</f>
        <v/>
      </c>
      <c r="N4508" s="12">
        <f>Raw_Data!N4508</f>
        <v/>
      </c>
      <c r="O4508">
        <f>Raw_Data!O4508</f>
        <v/>
      </c>
      <c r="P4508">
        <f>Raw_Data!P4508</f>
        <v/>
      </c>
      <c r="Q4508">
        <f>Raw_Data!Q4508</f>
        <v/>
      </c>
      <c r="R4508">
        <f>Raw_Data!R4508</f>
        <v/>
      </c>
      <c r="S4508">
        <f>Raw_Data!S4508</f>
        <v/>
      </c>
      <c r="T4508">
        <f>YEAR(B4508)</f>
        <v/>
      </c>
      <c r="U4508">
        <f>MONTH(B4508)</f>
        <v/>
      </c>
      <c r="V4508">
        <f>TEXT(B4508,"mmm")</f>
        <v/>
      </c>
      <c r="W4508" s="15">
        <f>IFERROR(N4508/L4508,0)</f>
        <v/>
      </c>
      <c r="X4508">
        <f>IF(K4508=0,"No Discount",IF(K4508&lt;=5%,"Low",IF(K4508&lt;=15%,"Medium","High")))</f>
        <v/>
      </c>
      <c r="Y4508">
        <f>IF(L4508&gt;=20000,"High Value",IF(L4508&gt;=5000,"Medium Value","Low Value"))</f>
        <v/>
      </c>
      <c r="Z4508">
        <f>IF(R4508&lt;=3,"Fast",IF(R4508&lt;=5,"On Time","Delayed"))</f>
        <v/>
      </c>
    </row>
    <row r="4509">
      <c r="A4509">
        <f>Raw_Data!A4509</f>
        <v/>
      </c>
      <c r="B4509" s="11">
        <f>Raw_Data!B4509</f>
        <v/>
      </c>
      <c r="C4509">
        <f>Raw_Data!C4509</f>
        <v/>
      </c>
      <c r="D4509">
        <f>Raw_Data!D4509</f>
        <v/>
      </c>
      <c r="E4509">
        <f>Raw_Data!E4509</f>
        <v/>
      </c>
      <c r="F4509">
        <f>Raw_Data!F4509</f>
        <v/>
      </c>
      <c r="G4509">
        <f>Raw_Data!G4509</f>
        <v/>
      </c>
      <c r="H4509">
        <f>Raw_Data!H4509</f>
        <v/>
      </c>
      <c r="I4509">
        <f>Raw_Data!I4509</f>
        <v/>
      </c>
      <c r="J4509" s="12">
        <f>Raw_Data!J4509</f>
        <v/>
      </c>
      <c r="K4509" s="13">
        <f>Raw_Data!K4509</f>
        <v/>
      </c>
      <c r="L4509" s="12">
        <f>Raw_Data!L4509</f>
        <v/>
      </c>
      <c r="M4509" s="12">
        <f>Raw_Data!M4509</f>
        <v/>
      </c>
      <c r="N4509" s="12">
        <f>Raw_Data!N4509</f>
        <v/>
      </c>
      <c r="O4509">
        <f>Raw_Data!O4509</f>
        <v/>
      </c>
      <c r="P4509">
        <f>Raw_Data!P4509</f>
        <v/>
      </c>
      <c r="Q4509">
        <f>Raw_Data!Q4509</f>
        <v/>
      </c>
      <c r="R4509">
        <f>Raw_Data!R4509</f>
        <v/>
      </c>
      <c r="S4509">
        <f>Raw_Data!S4509</f>
        <v/>
      </c>
      <c r="T4509">
        <f>YEAR(B4509)</f>
        <v/>
      </c>
      <c r="U4509">
        <f>MONTH(B4509)</f>
        <v/>
      </c>
      <c r="V4509">
        <f>TEXT(B4509,"mmm")</f>
        <v/>
      </c>
      <c r="W4509" s="15">
        <f>IFERROR(N4509/L4509,0)</f>
        <v/>
      </c>
      <c r="X4509">
        <f>IF(K4509=0,"No Discount",IF(K4509&lt;=5%,"Low",IF(K4509&lt;=15%,"Medium","High")))</f>
        <v/>
      </c>
      <c r="Y4509">
        <f>IF(L4509&gt;=20000,"High Value",IF(L4509&gt;=5000,"Medium Value","Low Value"))</f>
        <v/>
      </c>
      <c r="Z4509">
        <f>IF(R4509&lt;=3,"Fast",IF(R4509&lt;=5,"On Time","Delayed"))</f>
        <v/>
      </c>
    </row>
    <row r="4510">
      <c r="A4510">
        <f>Raw_Data!A4510</f>
        <v/>
      </c>
      <c r="B4510" s="11">
        <f>Raw_Data!B4510</f>
        <v/>
      </c>
      <c r="C4510">
        <f>Raw_Data!C4510</f>
        <v/>
      </c>
      <c r="D4510">
        <f>Raw_Data!D4510</f>
        <v/>
      </c>
      <c r="E4510">
        <f>Raw_Data!E4510</f>
        <v/>
      </c>
      <c r="F4510">
        <f>Raw_Data!F4510</f>
        <v/>
      </c>
      <c r="G4510">
        <f>Raw_Data!G4510</f>
        <v/>
      </c>
      <c r="H4510">
        <f>Raw_Data!H4510</f>
        <v/>
      </c>
      <c r="I4510">
        <f>Raw_Data!I4510</f>
        <v/>
      </c>
      <c r="J4510" s="12">
        <f>Raw_Data!J4510</f>
        <v/>
      </c>
      <c r="K4510" s="13">
        <f>Raw_Data!K4510</f>
        <v/>
      </c>
      <c r="L4510" s="12">
        <f>Raw_Data!L4510</f>
        <v/>
      </c>
      <c r="M4510" s="12">
        <f>Raw_Data!M4510</f>
        <v/>
      </c>
      <c r="N4510" s="12">
        <f>Raw_Data!N4510</f>
        <v/>
      </c>
      <c r="O4510">
        <f>Raw_Data!O4510</f>
        <v/>
      </c>
      <c r="P4510">
        <f>Raw_Data!P4510</f>
        <v/>
      </c>
      <c r="Q4510">
        <f>Raw_Data!Q4510</f>
        <v/>
      </c>
      <c r="R4510">
        <f>Raw_Data!R4510</f>
        <v/>
      </c>
      <c r="S4510">
        <f>Raw_Data!S4510</f>
        <v/>
      </c>
      <c r="T4510">
        <f>YEAR(B4510)</f>
        <v/>
      </c>
      <c r="U4510">
        <f>MONTH(B4510)</f>
        <v/>
      </c>
      <c r="V4510">
        <f>TEXT(B4510,"mmm")</f>
        <v/>
      </c>
      <c r="W4510" s="15">
        <f>IFERROR(N4510/L4510,0)</f>
        <v/>
      </c>
      <c r="X4510">
        <f>IF(K4510=0,"No Discount",IF(K4510&lt;=5%,"Low",IF(K4510&lt;=15%,"Medium","High")))</f>
        <v/>
      </c>
      <c r="Y4510">
        <f>IF(L4510&gt;=20000,"High Value",IF(L4510&gt;=5000,"Medium Value","Low Value"))</f>
        <v/>
      </c>
      <c r="Z4510">
        <f>IF(R4510&lt;=3,"Fast",IF(R4510&lt;=5,"On Time","Delayed"))</f>
        <v/>
      </c>
    </row>
    <row r="4511">
      <c r="A4511">
        <f>Raw_Data!A4511</f>
        <v/>
      </c>
      <c r="B4511" s="11">
        <f>Raw_Data!B4511</f>
        <v/>
      </c>
      <c r="C4511">
        <f>Raw_Data!C4511</f>
        <v/>
      </c>
      <c r="D4511">
        <f>Raw_Data!D4511</f>
        <v/>
      </c>
      <c r="E4511">
        <f>Raw_Data!E4511</f>
        <v/>
      </c>
      <c r="F4511">
        <f>Raw_Data!F4511</f>
        <v/>
      </c>
      <c r="G4511">
        <f>Raw_Data!G4511</f>
        <v/>
      </c>
      <c r="H4511">
        <f>Raw_Data!H4511</f>
        <v/>
      </c>
      <c r="I4511">
        <f>Raw_Data!I4511</f>
        <v/>
      </c>
      <c r="J4511" s="12">
        <f>Raw_Data!J4511</f>
        <v/>
      </c>
      <c r="K4511" s="13">
        <f>Raw_Data!K4511</f>
        <v/>
      </c>
      <c r="L4511" s="12">
        <f>Raw_Data!L4511</f>
        <v/>
      </c>
      <c r="M4511" s="12">
        <f>Raw_Data!M4511</f>
        <v/>
      </c>
      <c r="N4511" s="12">
        <f>Raw_Data!N4511</f>
        <v/>
      </c>
      <c r="O4511">
        <f>Raw_Data!O4511</f>
        <v/>
      </c>
      <c r="P4511">
        <f>Raw_Data!P4511</f>
        <v/>
      </c>
      <c r="Q4511">
        <f>Raw_Data!Q4511</f>
        <v/>
      </c>
      <c r="R4511">
        <f>Raw_Data!R4511</f>
        <v/>
      </c>
      <c r="S4511">
        <f>Raw_Data!S4511</f>
        <v/>
      </c>
      <c r="T4511">
        <f>YEAR(B4511)</f>
        <v/>
      </c>
      <c r="U4511">
        <f>MONTH(B4511)</f>
        <v/>
      </c>
      <c r="V4511">
        <f>TEXT(B4511,"mmm")</f>
        <v/>
      </c>
      <c r="W4511" s="15">
        <f>IFERROR(N4511/L4511,0)</f>
        <v/>
      </c>
      <c r="X4511">
        <f>IF(K4511=0,"No Discount",IF(K4511&lt;=5%,"Low",IF(K4511&lt;=15%,"Medium","High")))</f>
        <v/>
      </c>
      <c r="Y4511">
        <f>IF(L4511&gt;=20000,"High Value",IF(L4511&gt;=5000,"Medium Value","Low Value"))</f>
        <v/>
      </c>
      <c r="Z4511">
        <f>IF(R4511&lt;=3,"Fast",IF(R4511&lt;=5,"On Time","Delayed"))</f>
        <v/>
      </c>
    </row>
    <row r="4512">
      <c r="A4512">
        <f>Raw_Data!A4512</f>
        <v/>
      </c>
      <c r="B4512" s="11">
        <f>Raw_Data!B4512</f>
        <v/>
      </c>
      <c r="C4512">
        <f>Raw_Data!C4512</f>
        <v/>
      </c>
      <c r="D4512">
        <f>Raw_Data!D4512</f>
        <v/>
      </c>
      <c r="E4512">
        <f>Raw_Data!E4512</f>
        <v/>
      </c>
      <c r="F4512">
        <f>Raw_Data!F4512</f>
        <v/>
      </c>
      <c r="G4512">
        <f>Raw_Data!G4512</f>
        <v/>
      </c>
      <c r="H4512">
        <f>Raw_Data!H4512</f>
        <v/>
      </c>
      <c r="I4512">
        <f>Raw_Data!I4512</f>
        <v/>
      </c>
      <c r="J4512" s="12">
        <f>Raw_Data!J4512</f>
        <v/>
      </c>
      <c r="K4512" s="13">
        <f>Raw_Data!K4512</f>
        <v/>
      </c>
      <c r="L4512" s="12">
        <f>Raw_Data!L4512</f>
        <v/>
      </c>
      <c r="M4512" s="12">
        <f>Raw_Data!M4512</f>
        <v/>
      </c>
      <c r="N4512" s="12">
        <f>Raw_Data!N4512</f>
        <v/>
      </c>
      <c r="O4512">
        <f>Raw_Data!O4512</f>
        <v/>
      </c>
      <c r="P4512">
        <f>Raw_Data!P4512</f>
        <v/>
      </c>
      <c r="Q4512">
        <f>Raw_Data!Q4512</f>
        <v/>
      </c>
      <c r="R4512">
        <f>Raw_Data!R4512</f>
        <v/>
      </c>
      <c r="S4512">
        <f>Raw_Data!S4512</f>
        <v/>
      </c>
      <c r="T4512">
        <f>YEAR(B4512)</f>
        <v/>
      </c>
      <c r="U4512">
        <f>MONTH(B4512)</f>
        <v/>
      </c>
      <c r="V4512">
        <f>TEXT(B4512,"mmm")</f>
        <v/>
      </c>
      <c r="W4512" s="15">
        <f>IFERROR(N4512/L4512,0)</f>
        <v/>
      </c>
      <c r="X4512">
        <f>IF(K4512=0,"No Discount",IF(K4512&lt;=5%,"Low",IF(K4512&lt;=15%,"Medium","High")))</f>
        <v/>
      </c>
      <c r="Y4512">
        <f>IF(L4512&gt;=20000,"High Value",IF(L4512&gt;=5000,"Medium Value","Low Value"))</f>
        <v/>
      </c>
      <c r="Z4512">
        <f>IF(R4512&lt;=3,"Fast",IF(R4512&lt;=5,"On Time","Delayed"))</f>
        <v/>
      </c>
    </row>
    <row r="4513">
      <c r="A4513">
        <f>Raw_Data!A4513</f>
        <v/>
      </c>
      <c r="B4513" s="11">
        <f>Raw_Data!B4513</f>
        <v/>
      </c>
      <c r="C4513">
        <f>Raw_Data!C4513</f>
        <v/>
      </c>
      <c r="D4513">
        <f>Raw_Data!D4513</f>
        <v/>
      </c>
      <c r="E4513">
        <f>Raw_Data!E4513</f>
        <v/>
      </c>
      <c r="F4513">
        <f>Raw_Data!F4513</f>
        <v/>
      </c>
      <c r="G4513">
        <f>Raw_Data!G4513</f>
        <v/>
      </c>
      <c r="H4513">
        <f>Raw_Data!H4513</f>
        <v/>
      </c>
      <c r="I4513">
        <f>Raw_Data!I4513</f>
        <v/>
      </c>
      <c r="J4513" s="12">
        <f>Raw_Data!J4513</f>
        <v/>
      </c>
      <c r="K4513" s="13">
        <f>Raw_Data!K4513</f>
        <v/>
      </c>
      <c r="L4513" s="12">
        <f>Raw_Data!L4513</f>
        <v/>
      </c>
      <c r="M4513" s="12">
        <f>Raw_Data!M4513</f>
        <v/>
      </c>
      <c r="N4513" s="12">
        <f>Raw_Data!N4513</f>
        <v/>
      </c>
      <c r="O4513">
        <f>Raw_Data!O4513</f>
        <v/>
      </c>
      <c r="P4513">
        <f>Raw_Data!P4513</f>
        <v/>
      </c>
      <c r="Q4513">
        <f>Raw_Data!Q4513</f>
        <v/>
      </c>
      <c r="R4513">
        <f>Raw_Data!R4513</f>
        <v/>
      </c>
      <c r="S4513">
        <f>Raw_Data!S4513</f>
        <v/>
      </c>
      <c r="T4513">
        <f>YEAR(B4513)</f>
        <v/>
      </c>
      <c r="U4513">
        <f>MONTH(B4513)</f>
        <v/>
      </c>
      <c r="V4513">
        <f>TEXT(B4513,"mmm")</f>
        <v/>
      </c>
      <c r="W4513" s="15">
        <f>IFERROR(N4513/L4513,0)</f>
        <v/>
      </c>
      <c r="X4513">
        <f>IF(K4513=0,"No Discount",IF(K4513&lt;=5%,"Low",IF(K4513&lt;=15%,"Medium","High")))</f>
        <v/>
      </c>
      <c r="Y4513">
        <f>IF(L4513&gt;=20000,"High Value",IF(L4513&gt;=5000,"Medium Value","Low Value"))</f>
        <v/>
      </c>
      <c r="Z4513">
        <f>IF(R4513&lt;=3,"Fast",IF(R4513&lt;=5,"On Time","Delayed"))</f>
        <v/>
      </c>
    </row>
    <row r="4514">
      <c r="A4514">
        <f>Raw_Data!A4514</f>
        <v/>
      </c>
      <c r="B4514" s="11">
        <f>Raw_Data!B4514</f>
        <v/>
      </c>
      <c r="C4514">
        <f>Raw_Data!C4514</f>
        <v/>
      </c>
      <c r="D4514">
        <f>Raw_Data!D4514</f>
        <v/>
      </c>
      <c r="E4514">
        <f>Raw_Data!E4514</f>
        <v/>
      </c>
      <c r="F4514">
        <f>Raw_Data!F4514</f>
        <v/>
      </c>
      <c r="G4514">
        <f>Raw_Data!G4514</f>
        <v/>
      </c>
      <c r="H4514">
        <f>Raw_Data!H4514</f>
        <v/>
      </c>
      <c r="I4514">
        <f>Raw_Data!I4514</f>
        <v/>
      </c>
      <c r="J4514" s="12">
        <f>Raw_Data!J4514</f>
        <v/>
      </c>
      <c r="K4514" s="13">
        <f>Raw_Data!K4514</f>
        <v/>
      </c>
      <c r="L4514" s="12">
        <f>Raw_Data!L4514</f>
        <v/>
      </c>
      <c r="M4514" s="12">
        <f>Raw_Data!M4514</f>
        <v/>
      </c>
      <c r="N4514" s="12">
        <f>Raw_Data!N4514</f>
        <v/>
      </c>
      <c r="O4514">
        <f>Raw_Data!O4514</f>
        <v/>
      </c>
      <c r="P4514">
        <f>Raw_Data!P4514</f>
        <v/>
      </c>
      <c r="Q4514">
        <f>Raw_Data!Q4514</f>
        <v/>
      </c>
      <c r="R4514">
        <f>Raw_Data!R4514</f>
        <v/>
      </c>
      <c r="S4514">
        <f>Raw_Data!S4514</f>
        <v/>
      </c>
      <c r="T4514">
        <f>YEAR(B4514)</f>
        <v/>
      </c>
      <c r="U4514">
        <f>MONTH(B4514)</f>
        <v/>
      </c>
      <c r="V4514">
        <f>TEXT(B4514,"mmm")</f>
        <v/>
      </c>
      <c r="W4514" s="15">
        <f>IFERROR(N4514/L4514,0)</f>
        <v/>
      </c>
      <c r="X4514">
        <f>IF(K4514=0,"No Discount",IF(K4514&lt;=5%,"Low",IF(K4514&lt;=15%,"Medium","High")))</f>
        <v/>
      </c>
      <c r="Y4514">
        <f>IF(L4514&gt;=20000,"High Value",IF(L4514&gt;=5000,"Medium Value","Low Value"))</f>
        <v/>
      </c>
      <c r="Z4514">
        <f>IF(R4514&lt;=3,"Fast",IF(R4514&lt;=5,"On Time","Delayed"))</f>
        <v/>
      </c>
    </row>
    <row r="4515">
      <c r="A4515">
        <f>Raw_Data!A4515</f>
        <v/>
      </c>
      <c r="B4515" s="11">
        <f>Raw_Data!B4515</f>
        <v/>
      </c>
      <c r="C4515">
        <f>Raw_Data!C4515</f>
        <v/>
      </c>
      <c r="D4515">
        <f>Raw_Data!D4515</f>
        <v/>
      </c>
      <c r="E4515">
        <f>Raw_Data!E4515</f>
        <v/>
      </c>
      <c r="F4515">
        <f>Raw_Data!F4515</f>
        <v/>
      </c>
      <c r="G4515">
        <f>Raw_Data!G4515</f>
        <v/>
      </c>
      <c r="H4515">
        <f>Raw_Data!H4515</f>
        <v/>
      </c>
      <c r="I4515">
        <f>Raw_Data!I4515</f>
        <v/>
      </c>
      <c r="J4515" s="12">
        <f>Raw_Data!J4515</f>
        <v/>
      </c>
      <c r="K4515" s="13">
        <f>Raw_Data!K4515</f>
        <v/>
      </c>
      <c r="L4515" s="12">
        <f>Raw_Data!L4515</f>
        <v/>
      </c>
      <c r="M4515" s="12">
        <f>Raw_Data!M4515</f>
        <v/>
      </c>
      <c r="N4515" s="12">
        <f>Raw_Data!N4515</f>
        <v/>
      </c>
      <c r="O4515">
        <f>Raw_Data!O4515</f>
        <v/>
      </c>
      <c r="P4515">
        <f>Raw_Data!P4515</f>
        <v/>
      </c>
      <c r="Q4515">
        <f>Raw_Data!Q4515</f>
        <v/>
      </c>
      <c r="R4515">
        <f>Raw_Data!R4515</f>
        <v/>
      </c>
      <c r="S4515">
        <f>Raw_Data!S4515</f>
        <v/>
      </c>
      <c r="T4515">
        <f>YEAR(B4515)</f>
        <v/>
      </c>
      <c r="U4515">
        <f>MONTH(B4515)</f>
        <v/>
      </c>
      <c r="V4515">
        <f>TEXT(B4515,"mmm")</f>
        <v/>
      </c>
      <c r="W4515" s="15">
        <f>IFERROR(N4515/L4515,0)</f>
        <v/>
      </c>
      <c r="X4515">
        <f>IF(K4515=0,"No Discount",IF(K4515&lt;=5%,"Low",IF(K4515&lt;=15%,"Medium","High")))</f>
        <v/>
      </c>
      <c r="Y4515">
        <f>IF(L4515&gt;=20000,"High Value",IF(L4515&gt;=5000,"Medium Value","Low Value"))</f>
        <v/>
      </c>
      <c r="Z4515">
        <f>IF(R4515&lt;=3,"Fast",IF(R4515&lt;=5,"On Time","Delayed"))</f>
        <v/>
      </c>
    </row>
    <row r="4516">
      <c r="A4516">
        <f>Raw_Data!A4516</f>
        <v/>
      </c>
      <c r="B4516" s="11">
        <f>Raw_Data!B4516</f>
        <v/>
      </c>
      <c r="C4516">
        <f>Raw_Data!C4516</f>
        <v/>
      </c>
      <c r="D4516">
        <f>Raw_Data!D4516</f>
        <v/>
      </c>
      <c r="E4516">
        <f>Raw_Data!E4516</f>
        <v/>
      </c>
      <c r="F4516">
        <f>Raw_Data!F4516</f>
        <v/>
      </c>
      <c r="G4516">
        <f>Raw_Data!G4516</f>
        <v/>
      </c>
      <c r="H4516">
        <f>Raw_Data!H4516</f>
        <v/>
      </c>
      <c r="I4516">
        <f>Raw_Data!I4516</f>
        <v/>
      </c>
      <c r="J4516" s="12">
        <f>Raw_Data!J4516</f>
        <v/>
      </c>
      <c r="K4516" s="13">
        <f>Raw_Data!K4516</f>
        <v/>
      </c>
      <c r="L4516" s="12">
        <f>Raw_Data!L4516</f>
        <v/>
      </c>
      <c r="M4516" s="12">
        <f>Raw_Data!M4516</f>
        <v/>
      </c>
      <c r="N4516" s="12">
        <f>Raw_Data!N4516</f>
        <v/>
      </c>
      <c r="O4516">
        <f>Raw_Data!O4516</f>
        <v/>
      </c>
      <c r="P4516">
        <f>Raw_Data!P4516</f>
        <v/>
      </c>
      <c r="Q4516">
        <f>Raw_Data!Q4516</f>
        <v/>
      </c>
      <c r="R4516">
        <f>Raw_Data!R4516</f>
        <v/>
      </c>
      <c r="S4516">
        <f>Raw_Data!S4516</f>
        <v/>
      </c>
      <c r="T4516">
        <f>YEAR(B4516)</f>
        <v/>
      </c>
      <c r="U4516">
        <f>MONTH(B4516)</f>
        <v/>
      </c>
      <c r="V4516">
        <f>TEXT(B4516,"mmm")</f>
        <v/>
      </c>
      <c r="W4516" s="15">
        <f>IFERROR(N4516/L4516,0)</f>
        <v/>
      </c>
      <c r="X4516">
        <f>IF(K4516=0,"No Discount",IF(K4516&lt;=5%,"Low",IF(K4516&lt;=15%,"Medium","High")))</f>
        <v/>
      </c>
      <c r="Y4516">
        <f>IF(L4516&gt;=20000,"High Value",IF(L4516&gt;=5000,"Medium Value","Low Value"))</f>
        <v/>
      </c>
      <c r="Z4516">
        <f>IF(R4516&lt;=3,"Fast",IF(R4516&lt;=5,"On Time","Delayed"))</f>
        <v/>
      </c>
    </row>
    <row r="4517">
      <c r="A4517">
        <f>Raw_Data!A4517</f>
        <v/>
      </c>
      <c r="B4517" s="11">
        <f>Raw_Data!B4517</f>
        <v/>
      </c>
      <c r="C4517">
        <f>Raw_Data!C4517</f>
        <v/>
      </c>
      <c r="D4517">
        <f>Raw_Data!D4517</f>
        <v/>
      </c>
      <c r="E4517">
        <f>Raw_Data!E4517</f>
        <v/>
      </c>
      <c r="F4517">
        <f>Raw_Data!F4517</f>
        <v/>
      </c>
      <c r="G4517">
        <f>Raw_Data!G4517</f>
        <v/>
      </c>
      <c r="H4517">
        <f>Raw_Data!H4517</f>
        <v/>
      </c>
      <c r="I4517">
        <f>Raw_Data!I4517</f>
        <v/>
      </c>
      <c r="J4517" s="12">
        <f>Raw_Data!J4517</f>
        <v/>
      </c>
      <c r="K4517" s="13">
        <f>Raw_Data!K4517</f>
        <v/>
      </c>
      <c r="L4517" s="12">
        <f>Raw_Data!L4517</f>
        <v/>
      </c>
      <c r="M4517" s="12">
        <f>Raw_Data!M4517</f>
        <v/>
      </c>
      <c r="N4517" s="12">
        <f>Raw_Data!N4517</f>
        <v/>
      </c>
      <c r="O4517">
        <f>Raw_Data!O4517</f>
        <v/>
      </c>
      <c r="P4517">
        <f>Raw_Data!P4517</f>
        <v/>
      </c>
      <c r="Q4517">
        <f>Raw_Data!Q4517</f>
        <v/>
      </c>
      <c r="R4517">
        <f>Raw_Data!R4517</f>
        <v/>
      </c>
      <c r="S4517">
        <f>Raw_Data!S4517</f>
        <v/>
      </c>
      <c r="T4517">
        <f>YEAR(B4517)</f>
        <v/>
      </c>
      <c r="U4517">
        <f>MONTH(B4517)</f>
        <v/>
      </c>
      <c r="V4517">
        <f>TEXT(B4517,"mmm")</f>
        <v/>
      </c>
      <c r="W4517" s="15">
        <f>IFERROR(N4517/L4517,0)</f>
        <v/>
      </c>
      <c r="X4517">
        <f>IF(K4517=0,"No Discount",IF(K4517&lt;=5%,"Low",IF(K4517&lt;=15%,"Medium","High")))</f>
        <v/>
      </c>
      <c r="Y4517">
        <f>IF(L4517&gt;=20000,"High Value",IF(L4517&gt;=5000,"Medium Value","Low Value"))</f>
        <v/>
      </c>
      <c r="Z4517">
        <f>IF(R4517&lt;=3,"Fast",IF(R4517&lt;=5,"On Time","Delayed"))</f>
        <v/>
      </c>
    </row>
    <row r="4518">
      <c r="A4518">
        <f>Raw_Data!A4518</f>
        <v/>
      </c>
      <c r="B4518" s="11">
        <f>Raw_Data!B4518</f>
        <v/>
      </c>
      <c r="C4518">
        <f>Raw_Data!C4518</f>
        <v/>
      </c>
      <c r="D4518">
        <f>Raw_Data!D4518</f>
        <v/>
      </c>
      <c r="E4518">
        <f>Raw_Data!E4518</f>
        <v/>
      </c>
      <c r="F4518">
        <f>Raw_Data!F4518</f>
        <v/>
      </c>
      <c r="G4518">
        <f>Raw_Data!G4518</f>
        <v/>
      </c>
      <c r="H4518">
        <f>Raw_Data!H4518</f>
        <v/>
      </c>
      <c r="I4518">
        <f>Raw_Data!I4518</f>
        <v/>
      </c>
      <c r="J4518" s="12">
        <f>Raw_Data!J4518</f>
        <v/>
      </c>
      <c r="K4518" s="13">
        <f>Raw_Data!K4518</f>
        <v/>
      </c>
      <c r="L4518" s="12">
        <f>Raw_Data!L4518</f>
        <v/>
      </c>
      <c r="M4518" s="12">
        <f>Raw_Data!M4518</f>
        <v/>
      </c>
      <c r="N4518" s="12">
        <f>Raw_Data!N4518</f>
        <v/>
      </c>
      <c r="O4518">
        <f>Raw_Data!O4518</f>
        <v/>
      </c>
      <c r="P4518">
        <f>Raw_Data!P4518</f>
        <v/>
      </c>
      <c r="Q4518">
        <f>Raw_Data!Q4518</f>
        <v/>
      </c>
      <c r="R4518">
        <f>Raw_Data!R4518</f>
        <v/>
      </c>
      <c r="S4518">
        <f>Raw_Data!S4518</f>
        <v/>
      </c>
      <c r="T4518">
        <f>YEAR(B4518)</f>
        <v/>
      </c>
      <c r="U4518">
        <f>MONTH(B4518)</f>
        <v/>
      </c>
      <c r="V4518">
        <f>TEXT(B4518,"mmm")</f>
        <v/>
      </c>
      <c r="W4518" s="15">
        <f>IFERROR(N4518/L4518,0)</f>
        <v/>
      </c>
      <c r="X4518">
        <f>IF(K4518=0,"No Discount",IF(K4518&lt;=5%,"Low",IF(K4518&lt;=15%,"Medium","High")))</f>
        <v/>
      </c>
      <c r="Y4518">
        <f>IF(L4518&gt;=20000,"High Value",IF(L4518&gt;=5000,"Medium Value","Low Value"))</f>
        <v/>
      </c>
      <c r="Z4518">
        <f>IF(R4518&lt;=3,"Fast",IF(R4518&lt;=5,"On Time","Delayed"))</f>
        <v/>
      </c>
    </row>
    <row r="4519">
      <c r="A4519">
        <f>Raw_Data!A4519</f>
        <v/>
      </c>
      <c r="B4519" s="11">
        <f>Raw_Data!B4519</f>
        <v/>
      </c>
      <c r="C4519">
        <f>Raw_Data!C4519</f>
        <v/>
      </c>
      <c r="D4519">
        <f>Raw_Data!D4519</f>
        <v/>
      </c>
      <c r="E4519">
        <f>Raw_Data!E4519</f>
        <v/>
      </c>
      <c r="F4519">
        <f>Raw_Data!F4519</f>
        <v/>
      </c>
      <c r="G4519">
        <f>Raw_Data!G4519</f>
        <v/>
      </c>
      <c r="H4519">
        <f>Raw_Data!H4519</f>
        <v/>
      </c>
      <c r="I4519">
        <f>Raw_Data!I4519</f>
        <v/>
      </c>
      <c r="J4519" s="12">
        <f>Raw_Data!J4519</f>
        <v/>
      </c>
      <c r="K4519" s="13">
        <f>Raw_Data!K4519</f>
        <v/>
      </c>
      <c r="L4519" s="12">
        <f>Raw_Data!L4519</f>
        <v/>
      </c>
      <c r="M4519" s="12">
        <f>Raw_Data!M4519</f>
        <v/>
      </c>
      <c r="N4519" s="12">
        <f>Raw_Data!N4519</f>
        <v/>
      </c>
      <c r="O4519">
        <f>Raw_Data!O4519</f>
        <v/>
      </c>
      <c r="P4519">
        <f>Raw_Data!P4519</f>
        <v/>
      </c>
      <c r="Q4519">
        <f>Raw_Data!Q4519</f>
        <v/>
      </c>
      <c r="R4519">
        <f>Raw_Data!R4519</f>
        <v/>
      </c>
      <c r="S4519">
        <f>Raw_Data!S4519</f>
        <v/>
      </c>
      <c r="T4519">
        <f>YEAR(B4519)</f>
        <v/>
      </c>
      <c r="U4519">
        <f>MONTH(B4519)</f>
        <v/>
      </c>
      <c r="V4519">
        <f>TEXT(B4519,"mmm")</f>
        <v/>
      </c>
      <c r="W4519" s="15">
        <f>IFERROR(N4519/L4519,0)</f>
        <v/>
      </c>
      <c r="X4519">
        <f>IF(K4519=0,"No Discount",IF(K4519&lt;=5%,"Low",IF(K4519&lt;=15%,"Medium","High")))</f>
        <v/>
      </c>
      <c r="Y4519">
        <f>IF(L4519&gt;=20000,"High Value",IF(L4519&gt;=5000,"Medium Value","Low Value"))</f>
        <v/>
      </c>
      <c r="Z4519">
        <f>IF(R4519&lt;=3,"Fast",IF(R4519&lt;=5,"On Time","Delayed"))</f>
        <v/>
      </c>
    </row>
    <row r="4520">
      <c r="A4520">
        <f>Raw_Data!A4520</f>
        <v/>
      </c>
      <c r="B4520" s="11">
        <f>Raw_Data!B4520</f>
        <v/>
      </c>
      <c r="C4520">
        <f>Raw_Data!C4520</f>
        <v/>
      </c>
      <c r="D4520">
        <f>Raw_Data!D4520</f>
        <v/>
      </c>
      <c r="E4520">
        <f>Raw_Data!E4520</f>
        <v/>
      </c>
      <c r="F4520">
        <f>Raw_Data!F4520</f>
        <v/>
      </c>
      <c r="G4520">
        <f>Raw_Data!G4520</f>
        <v/>
      </c>
      <c r="H4520">
        <f>Raw_Data!H4520</f>
        <v/>
      </c>
      <c r="I4520">
        <f>Raw_Data!I4520</f>
        <v/>
      </c>
      <c r="J4520" s="12">
        <f>Raw_Data!J4520</f>
        <v/>
      </c>
      <c r="K4520" s="13">
        <f>Raw_Data!K4520</f>
        <v/>
      </c>
      <c r="L4520" s="12">
        <f>Raw_Data!L4520</f>
        <v/>
      </c>
      <c r="M4520" s="12">
        <f>Raw_Data!M4520</f>
        <v/>
      </c>
      <c r="N4520" s="12">
        <f>Raw_Data!N4520</f>
        <v/>
      </c>
      <c r="O4520">
        <f>Raw_Data!O4520</f>
        <v/>
      </c>
      <c r="P4520">
        <f>Raw_Data!P4520</f>
        <v/>
      </c>
      <c r="Q4520">
        <f>Raw_Data!Q4520</f>
        <v/>
      </c>
      <c r="R4520">
        <f>Raw_Data!R4520</f>
        <v/>
      </c>
      <c r="S4520">
        <f>Raw_Data!S4520</f>
        <v/>
      </c>
      <c r="T4520">
        <f>YEAR(B4520)</f>
        <v/>
      </c>
      <c r="U4520">
        <f>MONTH(B4520)</f>
        <v/>
      </c>
      <c r="V4520">
        <f>TEXT(B4520,"mmm")</f>
        <v/>
      </c>
      <c r="W4520" s="15">
        <f>IFERROR(N4520/L4520,0)</f>
        <v/>
      </c>
      <c r="X4520">
        <f>IF(K4520=0,"No Discount",IF(K4520&lt;=5%,"Low",IF(K4520&lt;=15%,"Medium","High")))</f>
        <v/>
      </c>
      <c r="Y4520">
        <f>IF(L4520&gt;=20000,"High Value",IF(L4520&gt;=5000,"Medium Value","Low Value"))</f>
        <v/>
      </c>
      <c r="Z4520">
        <f>IF(R4520&lt;=3,"Fast",IF(R4520&lt;=5,"On Time","Delayed"))</f>
        <v/>
      </c>
    </row>
    <row r="4521">
      <c r="A4521">
        <f>Raw_Data!A4521</f>
        <v/>
      </c>
      <c r="B4521" s="11">
        <f>Raw_Data!B4521</f>
        <v/>
      </c>
      <c r="C4521">
        <f>Raw_Data!C4521</f>
        <v/>
      </c>
      <c r="D4521">
        <f>Raw_Data!D4521</f>
        <v/>
      </c>
      <c r="E4521">
        <f>Raw_Data!E4521</f>
        <v/>
      </c>
      <c r="F4521">
        <f>Raw_Data!F4521</f>
        <v/>
      </c>
      <c r="G4521">
        <f>Raw_Data!G4521</f>
        <v/>
      </c>
      <c r="H4521">
        <f>Raw_Data!H4521</f>
        <v/>
      </c>
      <c r="I4521">
        <f>Raw_Data!I4521</f>
        <v/>
      </c>
      <c r="J4521" s="12">
        <f>Raw_Data!J4521</f>
        <v/>
      </c>
      <c r="K4521" s="13">
        <f>Raw_Data!K4521</f>
        <v/>
      </c>
      <c r="L4521" s="12">
        <f>Raw_Data!L4521</f>
        <v/>
      </c>
      <c r="M4521" s="12">
        <f>Raw_Data!M4521</f>
        <v/>
      </c>
      <c r="N4521" s="12">
        <f>Raw_Data!N4521</f>
        <v/>
      </c>
      <c r="O4521">
        <f>Raw_Data!O4521</f>
        <v/>
      </c>
      <c r="P4521">
        <f>Raw_Data!P4521</f>
        <v/>
      </c>
      <c r="Q4521">
        <f>Raw_Data!Q4521</f>
        <v/>
      </c>
      <c r="R4521">
        <f>Raw_Data!R4521</f>
        <v/>
      </c>
      <c r="S4521">
        <f>Raw_Data!S4521</f>
        <v/>
      </c>
      <c r="T4521">
        <f>YEAR(B4521)</f>
        <v/>
      </c>
      <c r="U4521">
        <f>MONTH(B4521)</f>
        <v/>
      </c>
      <c r="V4521">
        <f>TEXT(B4521,"mmm")</f>
        <v/>
      </c>
      <c r="W4521" s="15">
        <f>IFERROR(N4521/L4521,0)</f>
        <v/>
      </c>
      <c r="X4521">
        <f>IF(K4521=0,"No Discount",IF(K4521&lt;=5%,"Low",IF(K4521&lt;=15%,"Medium","High")))</f>
        <v/>
      </c>
      <c r="Y4521">
        <f>IF(L4521&gt;=20000,"High Value",IF(L4521&gt;=5000,"Medium Value","Low Value"))</f>
        <v/>
      </c>
      <c r="Z4521">
        <f>IF(R4521&lt;=3,"Fast",IF(R4521&lt;=5,"On Time","Delayed"))</f>
        <v/>
      </c>
    </row>
    <row r="4522">
      <c r="A4522">
        <f>Raw_Data!A4522</f>
        <v/>
      </c>
      <c r="B4522" s="11">
        <f>Raw_Data!B4522</f>
        <v/>
      </c>
      <c r="C4522">
        <f>Raw_Data!C4522</f>
        <v/>
      </c>
      <c r="D4522">
        <f>Raw_Data!D4522</f>
        <v/>
      </c>
      <c r="E4522">
        <f>Raw_Data!E4522</f>
        <v/>
      </c>
      <c r="F4522">
        <f>Raw_Data!F4522</f>
        <v/>
      </c>
      <c r="G4522">
        <f>Raw_Data!G4522</f>
        <v/>
      </c>
      <c r="H4522">
        <f>Raw_Data!H4522</f>
        <v/>
      </c>
      <c r="I4522">
        <f>Raw_Data!I4522</f>
        <v/>
      </c>
      <c r="J4522" s="12">
        <f>Raw_Data!J4522</f>
        <v/>
      </c>
      <c r="K4522" s="13">
        <f>Raw_Data!K4522</f>
        <v/>
      </c>
      <c r="L4522" s="12">
        <f>Raw_Data!L4522</f>
        <v/>
      </c>
      <c r="M4522" s="12">
        <f>Raw_Data!M4522</f>
        <v/>
      </c>
      <c r="N4522" s="12">
        <f>Raw_Data!N4522</f>
        <v/>
      </c>
      <c r="O4522">
        <f>Raw_Data!O4522</f>
        <v/>
      </c>
      <c r="P4522">
        <f>Raw_Data!P4522</f>
        <v/>
      </c>
      <c r="Q4522">
        <f>Raw_Data!Q4522</f>
        <v/>
      </c>
      <c r="R4522">
        <f>Raw_Data!R4522</f>
        <v/>
      </c>
      <c r="S4522">
        <f>Raw_Data!S4522</f>
        <v/>
      </c>
      <c r="T4522">
        <f>YEAR(B4522)</f>
        <v/>
      </c>
      <c r="U4522">
        <f>MONTH(B4522)</f>
        <v/>
      </c>
      <c r="V4522">
        <f>TEXT(B4522,"mmm")</f>
        <v/>
      </c>
      <c r="W4522" s="15">
        <f>IFERROR(N4522/L4522,0)</f>
        <v/>
      </c>
      <c r="X4522">
        <f>IF(K4522=0,"No Discount",IF(K4522&lt;=5%,"Low",IF(K4522&lt;=15%,"Medium","High")))</f>
        <v/>
      </c>
      <c r="Y4522">
        <f>IF(L4522&gt;=20000,"High Value",IF(L4522&gt;=5000,"Medium Value","Low Value"))</f>
        <v/>
      </c>
      <c r="Z4522">
        <f>IF(R4522&lt;=3,"Fast",IF(R4522&lt;=5,"On Time","Delayed"))</f>
        <v/>
      </c>
    </row>
    <row r="4523">
      <c r="A4523">
        <f>Raw_Data!A4523</f>
        <v/>
      </c>
      <c r="B4523" s="11">
        <f>Raw_Data!B4523</f>
        <v/>
      </c>
      <c r="C4523">
        <f>Raw_Data!C4523</f>
        <v/>
      </c>
      <c r="D4523">
        <f>Raw_Data!D4523</f>
        <v/>
      </c>
      <c r="E4523">
        <f>Raw_Data!E4523</f>
        <v/>
      </c>
      <c r="F4523">
        <f>Raw_Data!F4523</f>
        <v/>
      </c>
      <c r="G4523">
        <f>Raw_Data!G4523</f>
        <v/>
      </c>
      <c r="H4523">
        <f>Raw_Data!H4523</f>
        <v/>
      </c>
      <c r="I4523">
        <f>Raw_Data!I4523</f>
        <v/>
      </c>
      <c r="J4523" s="12">
        <f>Raw_Data!J4523</f>
        <v/>
      </c>
      <c r="K4523" s="13">
        <f>Raw_Data!K4523</f>
        <v/>
      </c>
      <c r="L4523" s="12">
        <f>Raw_Data!L4523</f>
        <v/>
      </c>
      <c r="M4523" s="12">
        <f>Raw_Data!M4523</f>
        <v/>
      </c>
      <c r="N4523" s="12">
        <f>Raw_Data!N4523</f>
        <v/>
      </c>
      <c r="O4523">
        <f>Raw_Data!O4523</f>
        <v/>
      </c>
      <c r="P4523">
        <f>Raw_Data!P4523</f>
        <v/>
      </c>
      <c r="Q4523">
        <f>Raw_Data!Q4523</f>
        <v/>
      </c>
      <c r="R4523">
        <f>Raw_Data!R4523</f>
        <v/>
      </c>
      <c r="S4523">
        <f>Raw_Data!S4523</f>
        <v/>
      </c>
      <c r="T4523">
        <f>YEAR(B4523)</f>
        <v/>
      </c>
      <c r="U4523">
        <f>MONTH(B4523)</f>
        <v/>
      </c>
      <c r="V4523">
        <f>TEXT(B4523,"mmm")</f>
        <v/>
      </c>
      <c r="W4523" s="15">
        <f>IFERROR(N4523/L4523,0)</f>
        <v/>
      </c>
      <c r="X4523">
        <f>IF(K4523=0,"No Discount",IF(K4523&lt;=5%,"Low",IF(K4523&lt;=15%,"Medium","High")))</f>
        <v/>
      </c>
      <c r="Y4523">
        <f>IF(L4523&gt;=20000,"High Value",IF(L4523&gt;=5000,"Medium Value","Low Value"))</f>
        <v/>
      </c>
      <c r="Z4523">
        <f>IF(R4523&lt;=3,"Fast",IF(R4523&lt;=5,"On Time","Delayed"))</f>
        <v/>
      </c>
    </row>
    <row r="4524">
      <c r="A4524">
        <f>Raw_Data!A4524</f>
        <v/>
      </c>
      <c r="B4524" s="11">
        <f>Raw_Data!B4524</f>
        <v/>
      </c>
      <c r="C4524">
        <f>Raw_Data!C4524</f>
        <v/>
      </c>
      <c r="D4524">
        <f>Raw_Data!D4524</f>
        <v/>
      </c>
      <c r="E4524">
        <f>Raw_Data!E4524</f>
        <v/>
      </c>
      <c r="F4524">
        <f>Raw_Data!F4524</f>
        <v/>
      </c>
      <c r="G4524">
        <f>Raw_Data!G4524</f>
        <v/>
      </c>
      <c r="H4524">
        <f>Raw_Data!H4524</f>
        <v/>
      </c>
      <c r="I4524">
        <f>Raw_Data!I4524</f>
        <v/>
      </c>
      <c r="J4524" s="12">
        <f>Raw_Data!J4524</f>
        <v/>
      </c>
      <c r="K4524" s="13">
        <f>Raw_Data!K4524</f>
        <v/>
      </c>
      <c r="L4524" s="12">
        <f>Raw_Data!L4524</f>
        <v/>
      </c>
      <c r="M4524" s="12">
        <f>Raw_Data!M4524</f>
        <v/>
      </c>
      <c r="N4524" s="12">
        <f>Raw_Data!N4524</f>
        <v/>
      </c>
      <c r="O4524">
        <f>Raw_Data!O4524</f>
        <v/>
      </c>
      <c r="P4524">
        <f>Raw_Data!P4524</f>
        <v/>
      </c>
      <c r="Q4524">
        <f>Raw_Data!Q4524</f>
        <v/>
      </c>
      <c r="R4524">
        <f>Raw_Data!R4524</f>
        <v/>
      </c>
      <c r="S4524">
        <f>Raw_Data!S4524</f>
        <v/>
      </c>
      <c r="T4524">
        <f>YEAR(B4524)</f>
        <v/>
      </c>
      <c r="U4524">
        <f>MONTH(B4524)</f>
        <v/>
      </c>
      <c r="V4524">
        <f>TEXT(B4524,"mmm")</f>
        <v/>
      </c>
      <c r="W4524" s="15">
        <f>IFERROR(N4524/L4524,0)</f>
        <v/>
      </c>
      <c r="X4524">
        <f>IF(K4524=0,"No Discount",IF(K4524&lt;=5%,"Low",IF(K4524&lt;=15%,"Medium","High")))</f>
        <v/>
      </c>
      <c r="Y4524">
        <f>IF(L4524&gt;=20000,"High Value",IF(L4524&gt;=5000,"Medium Value","Low Value"))</f>
        <v/>
      </c>
      <c r="Z4524">
        <f>IF(R4524&lt;=3,"Fast",IF(R4524&lt;=5,"On Time","Delayed"))</f>
        <v/>
      </c>
    </row>
    <row r="4525">
      <c r="A4525">
        <f>Raw_Data!A4525</f>
        <v/>
      </c>
      <c r="B4525" s="11">
        <f>Raw_Data!B4525</f>
        <v/>
      </c>
      <c r="C4525">
        <f>Raw_Data!C4525</f>
        <v/>
      </c>
      <c r="D4525">
        <f>Raw_Data!D4525</f>
        <v/>
      </c>
      <c r="E4525">
        <f>Raw_Data!E4525</f>
        <v/>
      </c>
      <c r="F4525">
        <f>Raw_Data!F4525</f>
        <v/>
      </c>
      <c r="G4525">
        <f>Raw_Data!G4525</f>
        <v/>
      </c>
      <c r="H4525">
        <f>Raw_Data!H4525</f>
        <v/>
      </c>
      <c r="I4525">
        <f>Raw_Data!I4525</f>
        <v/>
      </c>
      <c r="J4525" s="12">
        <f>Raw_Data!J4525</f>
        <v/>
      </c>
      <c r="K4525" s="13">
        <f>Raw_Data!K4525</f>
        <v/>
      </c>
      <c r="L4525" s="12">
        <f>Raw_Data!L4525</f>
        <v/>
      </c>
      <c r="M4525" s="12">
        <f>Raw_Data!M4525</f>
        <v/>
      </c>
      <c r="N4525" s="12">
        <f>Raw_Data!N4525</f>
        <v/>
      </c>
      <c r="O4525">
        <f>Raw_Data!O4525</f>
        <v/>
      </c>
      <c r="P4525">
        <f>Raw_Data!P4525</f>
        <v/>
      </c>
      <c r="Q4525">
        <f>Raw_Data!Q4525</f>
        <v/>
      </c>
      <c r="R4525">
        <f>Raw_Data!R4525</f>
        <v/>
      </c>
      <c r="S4525">
        <f>Raw_Data!S4525</f>
        <v/>
      </c>
      <c r="T4525">
        <f>YEAR(B4525)</f>
        <v/>
      </c>
      <c r="U4525">
        <f>MONTH(B4525)</f>
        <v/>
      </c>
      <c r="V4525">
        <f>TEXT(B4525,"mmm")</f>
        <v/>
      </c>
      <c r="W4525" s="15">
        <f>IFERROR(N4525/L4525,0)</f>
        <v/>
      </c>
      <c r="X4525">
        <f>IF(K4525=0,"No Discount",IF(K4525&lt;=5%,"Low",IF(K4525&lt;=15%,"Medium","High")))</f>
        <v/>
      </c>
      <c r="Y4525">
        <f>IF(L4525&gt;=20000,"High Value",IF(L4525&gt;=5000,"Medium Value","Low Value"))</f>
        <v/>
      </c>
      <c r="Z4525">
        <f>IF(R4525&lt;=3,"Fast",IF(R4525&lt;=5,"On Time","Delayed"))</f>
        <v/>
      </c>
    </row>
    <row r="4526">
      <c r="A4526">
        <f>Raw_Data!A4526</f>
        <v/>
      </c>
      <c r="B4526" s="11">
        <f>Raw_Data!B4526</f>
        <v/>
      </c>
      <c r="C4526">
        <f>Raw_Data!C4526</f>
        <v/>
      </c>
      <c r="D4526">
        <f>Raw_Data!D4526</f>
        <v/>
      </c>
      <c r="E4526">
        <f>Raw_Data!E4526</f>
        <v/>
      </c>
      <c r="F4526">
        <f>Raw_Data!F4526</f>
        <v/>
      </c>
      <c r="G4526">
        <f>Raw_Data!G4526</f>
        <v/>
      </c>
      <c r="H4526">
        <f>Raw_Data!H4526</f>
        <v/>
      </c>
      <c r="I4526">
        <f>Raw_Data!I4526</f>
        <v/>
      </c>
      <c r="J4526" s="12">
        <f>Raw_Data!J4526</f>
        <v/>
      </c>
      <c r="K4526" s="13">
        <f>Raw_Data!K4526</f>
        <v/>
      </c>
      <c r="L4526" s="12">
        <f>Raw_Data!L4526</f>
        <v/>
      </c>
      <c r="M4526" s="12">
        <f>Raw_Data!M4526</f>
        <v/>
      </c>
      <c r="N4526" s="12">
        <f>Raw_Data!N4526</f>
        <v/>
      </c>
      <c r="O4526">
        <f>Raw_Data!O4526</f>
        <v/>
      </c>
      <c r="P4526">
        <f>Raw_Data!P4526</f>
        <v/>
      </c>
      <c r="Q4526">
        <f>Raw_Data!Q4526</f>
        <v/>
      </c>
      <c r="R4526">
        <f>Raw_Data!R4526</f>
        <v/>
      </c>
      <c r="S4526">
        <f>Raw_Data!S4526</f>
        <v/>
      </c>
      <c r="T4526">
        <f>YEAR(B4526)</f>
        <v/>
      </c>
      <c r="U4526">
        <f>MONTH(B4526)</f>
        <v/>
      </c>
      <c r="V4526">
        <f>TEXT(B4526,"mmm")</f>
        <v/>
      </c>
      <c r="W4526" s="15">
        <f>IFERROR(N4526/L4526,0)</f>
        <v/>
      </c>
      <c r="X4526">
        <f>IF(K4526=0,"No Discount",IF(K4526&lt;=5%,"Low",IF(K4526&lt;=15%,"Medium","High")))</f>
        <v/>
      </c>
      <c r="Y4526">
        <f>IF(L4526&gt;=20000,"High Value",IF(L4526&gt;=5000,"Medium Value","Low Value"))</f>
        <v/>
      </c>
      <c r="Z4526">
        <f>IF(R4526&lt;=3,"Fast",IF(R4526&lt;=5,"On Time","Delayed"))</f>
        <v/>
      </c>
    </row>
    <row r="4527">
      <c r="A4527">
        <f>Raw_Data!A4527</f>
        <v/>
      </c>
      <c r="B4527" s="11">
        <f>Raw_Data!B4527</f>
        <v/>
      </c>
      <c r="C4527">
        <f>Raw_Data!C4527</f>
        <v/>
      </c>
      <c r="D4527">
        <f>Raw_Data!D4527</f>
        <v/>
      </c>
      <c r="E4527">
        <f>Raw_Data!E4527</f>
        <v/>
      </c>
      <c r="F4527">
        <f>Raw_Data!F4527</f>
        <v/>
      </c>
      <c r="G4527">
        <f>Raw_Data!G4527</f>
        <v/>
      </c>
      <c r="H4527">
        <f>Raw_Data!H4527</f>
        <v/>
      </c>
      <c r="I4527">
        <f>Raw_Data!I4527</f>
        <v/>
      </c>
      <c r="J4527" s="12">
        <f>Raw_Data!J4527</f>
        <v/>
      </c>
      <c r="K4527" s="13">
        <f>Raw_Data!K4527</f>
        <v/>
      </c>
      <c r="L4527" s="12">
        <f>Raw_Data!L4527</f>
        <v/>
      </c>
      <c r="M4527" s="12">
        <f>Raw_Data!M4527</f>
        <v/>
      </c>
      <c r="N4527" s="12">
        <f>Raw_Data!N4527</f>
        <v/>
      </c>
      <c r="O4527">
        <f>Raw_Data!O4527</f>
        <v/>
      </c>
      <c r="P4527">
        <f>Raw_Data!P4527</f>
        <v/>
      </c>
      <c r="Q4527">
        <f>Raw_Data!Q4527</f>
        <v/>
      </c>
      <c r="R4527">
        <f>Raw_Data!R4527</f>
        <v/>
      </c>
      <c r="S4527">
        <f>Raw_Data!S4527</f>
        <v/>
      </c>
      <c r="T4527">
        <f>YEAR(B4527)</f>
        <v/>
      </c>
      <c r="U4527">
        <f>MONTH(B4527)</f>
        <v/>
      </c>
      <c r="V4527">
        <f>TEXT(B4527,"mmm")</f>
        <v/>
      </c>
      <c r="W4527" s="15">
        <f>IFERROR(N4527/L4527,0)</f>
        <v/>
      </c>
      <c r="X4527">
        <f>IF(K4527=0,"No Discount",IF(K4527&lt;=5%,"Low",IF(K4527&lt;=15%,"Medium","High")))</f>
        <v/>
      </c>
      <c r="Y4527">
        <f>IF(L4527&gt;=20000,"High Value",IF(L4527&gt;=5000,"Medium Value","Low Value"))</f>
        <v/>
      </c>
      <c r="Z4527">
        <f>IF(R4527&lt;=3,"Fast",IF(R4527&lt;=5,"On Time","Delayed"))</f>
        <v/>
      </c>
    </row>
    <row r="4528">
      <c r="A4528">
        <f>Raw_Data!A4528</f>
        <v/>
      </c>
      <c r="B4528" s="11">
        <f>Raw_Data!B4528</f>
        <v/>
      </c>
      <c r="C4528">
        <f>Raw_Data!C4528</f>
        <v/>
      </c>
      <c r="D4528">
        <f>Raw_Data!D4528</f>
        <v/>
      </c>
      <c r="E4528">
        <f>Raw_Data!E4528</f>
        <v/>
      </c>
      <c r="F4528">
        <f>Raw_Data!F4528</f>
        <v/>
      </c>
      <c r="G4528">
        <f>Raw_Data!G4528</f>
        <v/>
      </c>
      <c r="H4528">
        <f>Raw_Data!H4528</f>
        <v/>
      </c>
      <c r="I4528">
        <f>Raw_Data!I4528</f>
        <v/>
      </c>
      <c r="J4528" s="12">
        <f>Raw_Data!J4528</f>
        <v/>
      </c>
      <c r="K4528" s="13">
        <f>Raw_Data!K4528</f>
        <v/>
      </c>
      <c r="L4528" s="12">
        <f>Raw_Data!L4528</f>
        <v/>
      </c>
      <c r="M4528" s="12">
        <f>Raw_Data!M4528</f>
        <v/>
      </c>
      <c r="N4528" s="12">
        <f>Raw_Data!N4528</f>
        <v/>
      </c>
      <c r="O4528">
        <f>Raw_Data!O4528</f>
        <v/>
      </c>
      <c r="P4528">
        <f>Raw_Data!P4528</f>
        <v/>
      </c>
      <c r="Q4528">
        <f>Raw_Data!Q4528</f>
        <v/>
      </c>
      <c r="R4528">
        <f>Raw_Data!R4528</f>
        <v/>
      </c>
      <c r="S4528">
        <f>Raw_Data!S4528</f>
        <v/>
      </c>
      <c r="T4528">
        <f>YEAR(B4528)</f>
        <v/>
      </c>
      <c r="U4528">
        <f>MONTH(B4528)</f>
        <v/>
      </c>
      <c r="V4528">
        <f>TEXT(B4528,"mmm")</f>
        <v/>
      </c>
      <c r="W4528" s="15">
        <f>IFERROR(N4528/L4528,0)</f>
        <v/>
      </c>
      <c r="X4528">
        <f>IF(K4528=0,"No Discount",IF(K4528&lt;=5%,"Low",IF(K4528&lt;=15%,"Medium","High")))</f>
        <v/>
      </c>
      <c r="Y4528">
        <f>IF(L4528&gt;=20000,"High Value",IF(L4528&gt;=5000,"Medium Value","Low Value"))</f>
        <v/>
      </c>
      <c r="Z4528">
        <f>IF(R4528&lt;=3,"Fast",IF(R4528&lt;=5,"On Time","Delayed"))</f>
        <v/>
      </c>
    </row>
    <row r="4529">
      <c r="A4529">
        <f>Raw_Data!A4529</f>
        <v/>
      </c>
      <c r="B4529" s="11">
        <f>Raw_Data!B4529</f>
        <v/>
      </c>
      <c r="C4529">
        <f>Raw_Data!C4529</f>
        <v/>
      </c>
      <c r="D4529">
        <f>Raw_Data!D4529</f>
        <v/>
      </c>
      <c r="E4529">
        <f>Raw_Data!E4529</f>
        <v/>
      </c>
      <c r="F4529">
        <f>Raw_Data!F4529</f>
        <v/>
      </c>
      <c r="G4529">
        <f>Raw_Data!G4529</f>
        <v/>
      </c>
      <c r="H4529">
        <f>Raw_Data!H4529</f>
        <v/>
      </c>
      <c r="I4529">
        <f>Raw_Data!I4529</f>
        <v/>
      </c>
      <c r="J4529" s="12">
        <f>Raw_Data!J4529</f>
        <v/>
      </c>
      <c r="K4529" s="13">
        <f>Raw_Data!K4529</f>
        <v/>
      </c>
      <c r="L4529" s="12">
        <f>Raw_Data!L4529</f>
        <v/>
      </c>
      <c r="M4529" s="12">
        <f>Raw_Data!M4529</f>
        <v/>
      </c>
      <c r="N4529" s="12">
        <f>Raw_Data!N4529</f>
        <v/>
      </c>
      <c r="O4529">
        <f>Raw_Data!O4529</f>
        <v/>
      </c>
      <c r="P4529">
        <f>Raw_Data!P4529</f>
        <v/>
      </c>
      <c r="Q4529">
        <f>Raw_Data!Q4529</f>
        <v/>
      </c>
      <c r="R4529">
        <f>Raw_Data!R4529</f>
        <v/>
      </c>
      <c r="S4529">
        <f>Raw_Data!S4529</f>
        <v/>
      </c>
      <c r="T4529">
        <f>YEAR(B4529)</f>
        <v/>
      </c>
      <c r="U4529">
        <f>MONTH(B4529)</f>
        <v/>
      </c>
      <c r="V4529">
        <f>TEXT(B4529,"mmm")</f>
        <v/>
      </c>
      <c r="W4529" s="15">
        <f>IFERROR(N4529/L4529,0)</f>
        <v/>
      </c>
      <c r="X4529">
        <f>IF(K4529=0,"No Discount",IF(K4529&lt;=5%,"Low",IF(K4529&lt;=15%,"Medium","High")))</f>
        <v/>
      </c>
      <c r="Y4529">
        <f>IF(L4529&gt;=20000,"High Value",IF(L4529&gt;=5000,"Medium Value","Low Value"))</f>
        <v/>
      </c>
      <c r="Z4529">
        <f>IF(R4529&lt;=3,"Fast",IF(R4529&lt;=5,"On Time","Delayed"))</f>
        <v/>
      </c>
    </row>
    <row r="4530">
      <c r="A4530">
        <f>Raw_Data!A4530</f>
        <v/>
      </c>
      <c r="B4530" s="11">
        <f>Raw_Data!B4530</f>
        <v/>
      </c>
      <c r="C4530">
        <f>Raw_Data!C4530</f>
        <v/>
      </c>
      <c r="D4530">
        <f>Raw_Data!D4530</f>
        <v/>
      </c>
      <c r="E4530">
        <f>Raw_Data!E4530</f>
        <v/>
      </c>
      <c r="F4530">
        <f>Raw_Data!F4530</f>
        <v/>
      </c>
      <c r="G4530">
        <f>Raw_Data!G4530</f>
        <v/>
      </c>
      <c r="H4530">
        <f>Raw_Data!H4530</f>
        <v/>
      </c>
      <c r="I4530">
        <f>Raw_Data!I4530</f>
        <v/>
      </c>
      <c r="J4530" s="12">
        <f>Raw_Data!J4530</f>
        <v/>
      </c>
      <c r="K4530" s="13">
        <f>Raw_Data!K4530</f>
        <v/>
      </c>
      <c r="L4530" s="12">
        <f>Raw_Data!L4530</f>
        <v/>
      </c>
      <c r="M4530" s="12">
        <f>Raw_Data!M4530</f>
        <v/>
      </c>
      <c r="N4530" s="12">
        <f>Raw_Data!N4530</f>
        <v/>
      </c>
      <c r="O4530">
        <f>Raw_Data!O4530</f>
        <v/>
      </c>
      <c r="P4530">
        <f>Raw_Data!P4530</f>
        <v/>
      </c>
      <c r="Q4530">
        <f>Raw_Data!Q4530</f>
        <v/>
      </c>
      <c r="R4530">
        <f>Raw_Data!R4530</f>
        <v/>
      </c>
      <c r="S4530">
        <f>Raw_Data!S4530</f>
        <v/>
      </c>
      <c r="T4530">
        <f>YEAR(B4530)</f>
        <v/>
      </c>
      <c r="U4530">
        <f>MONTH(B4530)</f>
        <v/>
      </c>
      <c r="V4530">
        <f>TEXT(B4530,"mmm")</f>
        <v/>
      </c>
      <c r="W4530" s="15">
        <f>IFERROR(N4530/L4530,0)</f>
        <v/>
      </c>
      <c r="X4530">
        <f>IF(K4530=0,"No Discount",IF(K4530&lt;=5%,"Low",IF(K4530&lt;=15%,"Medium","High")))</f>
        <v/>
      </c>
      <c r="Y4530">
        <f>IF(L4530&gt;=20000,"High Value",IF(L4530&gt;=5000,"Medium Value","Low Value"))</f>
        <v/>
      </c>
      <c r="Z4530">
        <f>IF(R4530&lt;=3,"Fast",IF(R4530&lt;=5,"On Time","Delayed"))</f>
        <v/>
      </c>
    </row>
    <row r="4531">
      <c r="A4531">
        <f>Raw_Data!A4531</f>
        <v/>
      </c>
      <c r="B4531" s="11">
        <f>Raw_Data!B4531</f>
        <v/>
      </c>
      <c r="C4531">
        <f>Raw_Data!C4531</f>
        <v/>
      </c>
      <c r="D4531">
        <f>Raw_Data!D4531</f>
        <v/>
      </c>
      <c r="E4531">
        <f>Raw_Data!E4531</f>
        <v/>
      </c>
      <c r="F4531">
        <f>Raw_Data!F4531</f>
        <v/>
      </c>
      <c r="G4531">
        <f>Raw_Data!G4531</f>
        <v/>
      </c>
      <c r="H4531">
        <f>Raw_Data!H4531</f>
        <v/>
      </c>
      <c r="I4531">
        <f>Raw_Data!I4531</f>
        <v/>
      </c>
      <c r="J4531" s="12">
        <f>Raw_Data!J4531</f>
        <v/>
      </c>
      <c r="K4531" s="13">
        <f>Raw_Data!K4531</f>
        <v/>
      </c>
      <c r="L4531" s="12">
        <f>Raw_Data!L4531</f>
        <v/>
      </c>
      <c r="M4531" s="12">
        <f>Raw_Data!M4531</f>
        <v/>
      </c>
      <c r="N4531" s="12">
        <f>Raw_Data!N4531</f>
        <v/>
      </c>
      <c r="O4531">
        <f>Raw_Data!O4531</f>
        <v/>
      </c>
      <c r="P4531">
        <f>Raw_Data!P4531</f>
        <v/>
      </c>
      <c r="Q4531">
        <f>Raw_Data!Q4531</f>
        <v/>
      </c>
      <c r="R4531">
        <f>Raw_Data!R4531</f>
        <v/>
      </c>
      <c r="S4531">
        <f>Raw_Data!S4531</f>
        <v/>
      </c>
      <c r="T4531">
        <f>YEAR(B4531)</f>
        <v/>
      </c>
      <c r="U4531">
        <f>MONTH(B4531)</f>
        <v/>
      </c>
      <c r="V4531">
        <f>TEXT(B4531,"mmm")</f>
        <v/>
      </c>
      <c r="W4531" s="15">
        <f>IFERROR(N4531/L4531,0)</f>
        <v/>
      </c>
      <c r="X4531">
        <f>IF(K4531=0,"No Discount",IF(K4531&lt;=5%,"Low",IF(K4531&lt;=15%,"Medium","High")))</f>
        <v/>
      </c>
      <c r="Y4531">
        <f>IF(L4531&gt;=20000,"High Value",IF(L4531&gt;=5000,"Medium Value","Low Value"))</f>
        <v/>
      </c>
      <c r="Z4531">
        <f>IF(R4531&lt;=3,"Fast",IF(R4531&lt;=5,"On Time","Delayed"))</f>
        <v/>
      </c>
    </row>
    <row r="4532">
      <c r="A4532">
        <f>Raw_Data!A4532</f>
        <v/>
      </c>
      <c r="B4532" s="11">
        <f>Raw_Data!B4532</f>
        <v/>
      </c>
      <c r="C4532">
        <f>Raw_Data!C4532</f>
        <v/>
      </c>
      <c r="D4532">
        <f>Raw_Data!D4532</f>
        <v/>
      </c>
      <c r="E4532">
        <f>Raw_Data!E4532</f>
        <v/>
      </c>
      <c r="F4532">
        <f>Raw_Data!F4532</f>
        <v/>
      </c>
      <c r="G4532">
        <f>Raw_Data!G4532</f>
        <v/>
      </c>
      <c r="H4532">
        <f>Raw_Data!H4532</f>
        <v/>
      </c>
      <c r="I4532">
        <f>Raw_Data!I4532</f>
        <v/>
      </c>
      <c r="J4532" s="12">
        <f>Raw_Data!J4532</f>
        <v/>
      </c>
      <c r="K4532" s="13">
        <f>Raw_Data!K4532</f>
        <v/>
      </c>
      <c r="L4532" s="12">
        <f>Raw_Data!L4532</f>
        <v/>
      </c>
      <c r="M4532" s="12">
        <f>Raw_Data!M4532</f>
        <v/>
      </c>
      <c r="N4532" s="12">
        <f>Raw_Data!N4532</f>
        <v/>
      </c>
      <c r="O4532">
        <f>Raw_Data!O4532</f>
        <v/>
      </c>
      <c r="P4532">
        <f>Raw_Data!P4532</f>
        <v/>
      </c>
      <c r="Q4532">
        <f>Raw_Data!Q4532</f>
        <v/>
      </c>
      <c r="R4532">
        <f>Raw_Data!R4532</f>
        <v/>
      </c>
      <c r="S4532">
        <f>Raw_Data!S4532</f>
        <v/>
      </c>
      <c r="T4532">
        <f>YEAR(B4532)</f>
        <v/>
      </c>
      <c r="U4532">
        <f>MONTH(B4532)</f>
        <v/>
      </c>
      <c r="V4532">
        <f>TEXT(B4532,"mmm")</f>
        <v/>
      </c>
      <c r="W4532" s="15">
        <f>IFERROR(N4532/L4532,0)</f>
        <v/>
      </c>
      <c r="X4532">
        <f>IF(K4532=0,"No Discount",IF(K4532&lt;=5%,"Low",IF(K4532&lt;=15%,"Medium","High")))</f>
        <v/>
      </c>
      <c r="Y4532">
        <f>IF(L4532&gt;=20000,"High Value",IF(L4532&gt;=5000,"Medium Value","Low Value"))</f>
        <v/>
      </c>
      <c r="Z4532">
        <f>IF(R4532&lt;=3,"Fast",IF(R4532&lt;=5,"On Time","Delayed"))</f>
        <v/>
      </c>
    </row>
    <row r="4533">
      <c r="A4533">
        <f>Raw_Data!A4533</f>
        <v/>
      </c>
      <c r="B4533" s="11">
        <f>Raw_Data!B4533</f>
        <v/>
      </c>
      <c r="C4533">
        <f>Raw_Data!C4533</f>
        <v/>
      </c>
      <c r="D4533">
        <f>Raw_Data!D4533</f>
        <v/>
      </c>
      <c r="E4533">
        <f>Raw_Data!E4533</f>
        <v/>
      </c>
      <c r="F4533">
        <f>Raw_Data!F4533</f>
        <v/>
      </c>
      <c r="G4533">
        <f>Raw_Data!G4533</f>
        <v/>
      </c>
      <c r="H4533">
        <f>Raw_Data!H4533</f>
        <v/>
      </c>
      <c r="I4533">
        <f>Raw_Data!I4533</f>
        <v/>
      </c>
      <c r="J4533" s="12">
        <f>Raw_Data!J4533</f>
        <v/>
      </c>
      <c r="K4533" s="13">
        <f>Raw_Data!K4533</f>
        <v/>
      </c>
      <c r="L4533" s="12">
        <f>Raw_Data!L4533</f>
        <v/>
      </c>
      <c r="M4533" s="12">
        <f>Raw_Data!M4533</f>
        <v/>
      </c>
      <c r="N4533" s="12">
        <f>Raw_Data!N4533</f>
        <v/>
      </c>
      <c r="O4533">
        <f>Raw_Data!O4533</f>
        <v/>
      </c>
      <c r="P4533">
        <f>Raw_Data!P4533</f>
        <v/>
      </c>
      <c r="Q4533">
        <f>Raw_Data!Q4533</f>
        <v/>
      </c>
      <c r="R4533">
        <f>Raw_Data!R4533</f>
        <v/>
      </c>
      <c r="S4533">
        <f>Raw_Data!S4533</f>
        <v/>
      </c>
      <c r="T4533">
        <f>YEAR(B4533)</f>
        <v/>
      </c>
      <c r="U4533">
        <f>MONTH(B4533)</f>
        <v/>
      </c>
      <c r="V4533">
        <f>TEXT(B4533,"mmm")</f>
        <v/>
      </c>
      <c r="W4533" s="15">
        <f>IFERROR(N4533/L4533,0)</f>
        <v/>
      </c>
      <c r="X4533">
        <f>IF(K4533=0,"No Discount",IF(K4533&lt;=5%,"Low",IF(K4533&lt;=15%,"Medium","High")))</f>
        <v/>
      </c>
      <c r="Y4533">
        <f>IF(L4533&gt;=20000,"High Value",IF(L4533&gt;=5000,"Medium Value","Low Value"))</f>
        <v/>
      </c>
      <c r="Z4533">
        <f>IF(R4533&lt;=3,"Fast",IF(R4533&lt;=5,"On Time","Delayed"))</f>
        <v/>
      </c>
    </row>
    <row r="4534">
      <c r="A4534">
        <f>Raw_Data!A4534</f>
        <v/>
      </c>
      <c r="B4534" s="11">
        <f>Raw_Data!B4534</f>
        <v/>
      </c>
      <c r="C4534">
        <f>Raw_Data!C4534</f>
        <v/>
      </c>
      <c r="D4534">
        <f>Raw_Data!D4534</f>
        <v/>
      </c>
      <c r="E4534">
        <f>Raw_Data!E4534</f>
        <v/>
      </c>
      <c r="F4534">
        <f>Raw_Data!F4534</f>
        <v/>
      </c>
      <c r="G4534">
        <f>Raw_Data!G4534</f>
        <v/>
      </c>
      <c r="H4534">
        <f>Raw_Data!H4534</f>
        <v/>
      </c>
      <c r="I4534">
        <f>Raw_Data!I4534</f>
        <v/>
      </c>
      <c r="J4534" s="12">
        <f>Raw_Data!J4534</f>
        <v/>
      </c>
      <c r="K4534" s="13">
        <f>Raw_Data!K4534</f>
        <v/>
      </c>
      <c r="L4534" s="12">
        <f>Raw_Data!L4534</f>
        <v/>
      </c>
      <c r="M4534" s="12">
        <f>Raw_Data!M4534</f>
        <v/>
      </c>
      <c r="N4534" s="12">
        <f>Raw_Data!N4534</f>
        <v/>
      </c>
      <c r="O4534">
        <f>Raw_Data!O4534</f>
        <v/>
      </c>
      <c r="P4534">
        <f>Raw_Data!P4534</f>
        <v/>
      </c>
      <c r="Q4534">
        <f>Raw_Data!Q4534</f>
        <v/>
      </c>
      <c r="R4534">
        <f>Raw_Data!R4534</f>
        <v/>
      </c>
      <c r="S4534">
        <f>Raw_Data!S4534</f>
        <v/>
      </c>
      <c r="T4534">
        <f>YEAR(B4534)</f>
        <v/>
      </c>
      <c r="U4534">
        <f>MONTH(B4534)</f>
        <v/>
      </c>
      <c r="V4534">
        <f>TEXT(B4534,"mmm")</f>
        <v/>
      </c>
      <c r="W4534" s="15">
        <f>IFERROR(N4534/L4534,0)</f>
        <v/>
      </c>
      <c r="X4534">
        <f>IF(K4534=0,"No Discount",IF(K4534&lt;=5%,"Low",IF(K4534&lt;=15%,"Medium","High")))</f>
        <v/>
      </c>
      <c r="Y4534">
        <f>IF(L4534&gt;=20000,"High Value",IF(L4534&gt;=5000,"Medium Value","Low Value"))</f>
        <v/>
      </c>
      <c r="Z4534">
        <f>IF(R4534&lt;=3,"Fast",IF(R4534&lt;=5,"On Time","Delayed"))</f>
        <v/>
      </c>
    </row>
    <row r="4535">
      <c r="A4535">
        <f>Raw_Data!A4535</f>
        <v/>
      </c>
      <c r="B4535" s="11">
        <f>Raw_Data!B4535</f>
        <v/>
      </c>
      <c r="C4535">
        <f>Raw_Data!C4535</f>
        <v/>
      </c>
      <c r="D4535">
        <f>Raw_Data!D4535</f>
        <v/>
      </c>
      <c r="E4535">
        <f>Raw_Data!E4535</f>
        <v/>
      </c>
      <c r="F4535">
        <f>Raw_Data!F4535</f>
        <v/>
      </c>
      <c r="G4535">
        <f>Raw_Data!G4535</f>
        <v/>
      </c>
      <c r="H4535">
        <f>Raw_Data!H4535</f>
        <v/>
      </c>
      <c r="I4535">
        <f>Raw_Data!I4535</f>
        <v/>
      </c>
      <c r="J4535" s="12">
        <f>Raw_Data!J4535</f>
        <v/>
      </c>
      <c r="K4535" s="13">
        <f>Raw_Data!K4535</f>
        <v/>
      </c>
      <c r="L4535" s="12">
        <f>Raw_Data!L4535</f>
        <v/>
      </c>
      <c r="M4535" s="12">
        <f>Raw_Data!M4535</f>
        <v/>
      </c>
      <c r="N4535" s="12">
        <f>Raw_Data!N4535</f>
        <v/>
      </c>
      <c r="O4535">
        <f>Raw_Data!O4535</f>
        <v/>
      </c>
      <c r="P4535">
        <f>Raw_Data!P4535</f>
        <v/>
      </c>
      <c r="Q4535">
        <f>Raw_Data!Q4535</f>
        <v/>
      </c>
      <c r="R4535">
        <f>Raw_Data!R4535</f>
        <v/>
      </c>
      <c r="S4535">
        <f>Raw_Data!S4535</f>
        <v/>
      </c>
      <c r="T4535">
        <f>YEAR(B4535)</f>
        <v/>
      </c>
      <c r="U4535">
        <f>MONTH(B4535)</f>
        <v/>
      </c>
      <c r="V4535">
        <f>TEXT(B4535,"mmm")</f>
        <v/>
      </c>
      <c r="W4535" s="15">
        <f>IFERROR(N4535/L4535,0)</f>
        <v/>
      </c>
      <c r="X4535">
        <f>IF(K4535=0,"No Discount",IF(K4535&lt;=5%,"Low",IF(K4535&lt;=15%,"Medium","High")))</f>
        <v/>
      </c>
      <c r="Y4535">
        <f>IF(L4535&gt;=20000,"High Value",IF(L4535&gt;=5000,"Medium Value","Low Value"))</f>
        <v/>
      </c>
      <c r="Z4535">
        <f>IF(R4535&lt;=3,"Fast",IF(R4535&lt;=5,"On Time","Delayed"))</f>
        <v/>
      </c>
    </row>
    <row r="4536">
      <c r="A4536">
        <f>Raw_Data!A4536</f>
        <v/>
      </c>
      <c r="B4536" s="11">
        <f>Raw_Data!B4536</f>
        <v/>
      </c>
      <c r="C4536">
        <f>Raw_Data!C4536</f>
        <v/>
      </c>
      <c r="D4536">
        <f>Raw_Data!D4536</f>
        <v/>
      </c>
      <c r="E4536">
        <f>Raw_Data!E4536</f>
        <v/>
      </c>
      <c r="F4536">
        <f>Raw_Data!F4536</f>
        <v/>
      </c>
      <c r="G4536">
        <f>Raw_Data!G4536</f>
        <v/>
      </c>
      <c r="H4536">
        <f>Raw_Data!H4536</f>
        <v/>
      </c>
      <c r="I4536">
        <f>Raw_Data!I4536</f>
        <v/>
      </c>
      <c r="J4536" s="12">
        <f>Raw_Data!J4536</f>
        <v/>
      </c>
      <c r="K4536" s="13">
        <f>Raw_Data!K4536</f>
        <v/>
      </c>
      <c r="L4536" s="12">
        <f>Raw_Data!L4536</f>
        <v/>
      </c>
      <c r="M4536" s="12">
        <f>Raw_Data!M4536</f>
        <v/>
      </c>
      <c r="N4536" s="12">
        <f>Raw_Data!N4536</f>
        <v/>
      </c>
      <c r="O4536">
        <f>Raw_Data!O4536</f>
        <v/>
      </c>
      <c r="P4536">
        <f>Raw_Data!P4536</f>
        <v/>
      </c>
      <c r="Q4536">
        <f>Raw_Data!Q4536</f>
        <v/>
      </c>
      <c r="R4536">
        <f>Raw_Data!R4536</f>
        <v/>
      </c>
      <c r="S4536">
        <f>Raw_Data!S4536</f>
        <v/>
      </c>
      <c r="T4536">
        <f>YEAR(B4536)</f>
        <v/>
      </c>
      <c r="U4536">
        <f>MONTH(B4536)</f>
        <v/>
      </c>
      <c r="V4536">
        <f>TEXT(B4536,"mmm")</f>
        <v/>
      </c>
      <c r="W4536" s="15">
        <f>IFERROR(N4536/L4536,0)</f>
        <v/>
      </c>
      <c r="X4536">
        <f>IF(K4536=0,"No Discount",IF(K4536&lt;=5%,"Low",IF(K4536&lt;=15%,"Medium","High")))</f>
        <v/>
      </c>
      <c r="Y4536">
        <f>IF(L4536&gt;=20000,"High Value",IF(L4536&gt;=5000,"Medium Value","Low Value"))</f>
        <v/>
      </c>
      <c r="Z4536">
        <f>IF(R4536&lt;=3,"Fast",IF(R4536&lt;=5,"On Time","Delayed"))</f>
        <v/>
      </c>
    </row>
    <row r="4537">
      <c r="A4537">
        <f>Raw_Data!A4537</f>
        <v/>
      </c>
      <c r="B4537" s="11">
        <f>Raw_Data!B4537</f>
        <v/>
      </c>
      <c r="C4537">
        <f>Raw_Data!C4537</f>
        <v/>
      </c>
      <c r="D4537">
        <f>Raw_Data!D4537</f>
        <v/>
      </c>
      <c r="E4537">
        <f>Raw_Data!E4537</f>
        <v/>
      </c>
      <c r="F4537">
        <f>Raw_Data!F4537</f>
        <v/>
      </c>
      <c r="G4537">
        <f>Raw_Data!G4537</f>
        <v/>
      </c>
      <c r="H4537">
        <f>Raw_Data!H4537</f>
        <v/>
      </c>
      <c r="I4537">
        <f>Raw_Data!I4537</f>
        <v/>
      </c>
      <c r="J4537" s="12">
        <f>Raw_Data!J4537</f>
        <v/>
      </c>
      <c r="K4537" s="13">
        <f>Raw_Data!K4537</f>
        <v/>
      </c>
      <c r="L4537" s="12">
        <f>Raw_Data!L4537</f>
        <v/>
      </c>
      <c r="M4537" s="12">
        <f>Raw_Data!M4537</f>
        <v/>
      </c>
      <c r="N4537" s="12">
        <f>Raw_Data!N4537</f>
        <v/>
      </c>
      <c r="O4537">
        <f>Raw_Data!O4537</f>
        <v/>
      </c>
      <c r="P4537">
        <f>Raw_Data!P4537</f>
        <v/>
      </c>
      <c r="Q4537">
        <f>Raw_Data!Q4537</f>
        <v/>
      </c>
      <c r="R4537">
        <f>Raw_Data!R4537</f>
        <v/>
      </c>
      <c r="S4537">
        <f>Raw_Data!S4537</f>
        <v/>
      </c>
      <c r="T4537">
        <f>YEAR(B4537)</f>
        <v/>
      </c>
      <c r="U4537">
        <f>MONTH(B4537)</f>
        <v/>
      </c>
      <c r="V4537">
        <f>TEXT(B4537,"mmm")</f>
        <v/>
      </c>
      <c r="W4537" s="15">
        <f>IFERROR(N4537/L4537,0)</f>
        <v/>
      </c>
      <c r="X4537">
        <f>IF(K4537=0,"No Discount",IF(K4537&lt;=5%,"Low",IF(K4537&lt;=15%,"Medium","High")))</f>
        <v/>
      </c>
      <c r="Y4537">
        <f>IF(L4537&gt;=20000,"High Value",IF(L4537&gt;=5000,"Medium Value","Low Value"))</f>
        <v/>
      </c>
      <c r="Z4537">
        <f>IF(R4537&lt;=3,"Fast",IF(R4537&lt;=5,"On Time","Delayed"))</f>
        <v/>
      </c>
    </row>
    <row r="4538">
      <c r="A4538">
        <f>Raw_Data!A4538</f>
        <v/>
      </c>
      <c r="B4538" s="11">
        <f>Raw_Data!B4538</f>
        <v/>
      </c>
      <c r="C4538">
        <f>Raw_Data!C4538</f>
        <v/>
      </c>
      <c r="D4538">
        <f>Raw_Data!D4538</f>
        <v/>
      </c>
      <c r="E4538">
        <f>Raw_Data!E4538</f>
        <v/>
      </c>
      <c r="F4538">
        <f>Raw_Data!F4538</f>
        <v/>
      </c>
      <c r="G4538">
        <f>Raw_Data!G4538</f>
        <v/>
      </c>
      <c r="H4538">
        <f>Raw_Data!H4538</f>
        <v/>
      </c>
      <c r="I4538">
        <f>Raw_Data!I4538</f>
        <v/>
      </c>
      <c r="J4538" s="12">
        <f>Raw_Data!J4538</f>
        <v/>
      </c>
      <c r="K4538" s="13">
        <f>Raw_Data!K4538</f>
        <v/>
      </c>
      <c r="L4538" s="12">
        <f>Raw_Data!L4538</f>
        <v/>
      </c>
      <c r="M4538" s="12">
        <f>Raw_Data!M4538</f>
        <v/>
      </c>
      <c r="N4538" s="12">
        <f>Raw_Data!N4538</f>
        <v/>
      </c>
      <c r="O4538">
        <f>Raw_Data!O4538</f>
        <v/>
      </c>
      <c r="P4538">
        <f>Raw_Data!P4538</f>
        <v/>
      </c>
      <c r="Q4538">
        <f>Raw_Data!Q4538</f>
        <v/>
      </c>
      <c r="R4538">
        <f>Raw_Data!R4538</f>
        <v/>
      </c>
      <c r="S4538">
        <f>Raw_Data!S4538</f>
        <v/>
      </c>
      <c r="T4538">
        <f>YEAR(B4538)</f>
        <v/>
      </c>
      <c r="U4538">
        <f>MONTH(B4538)</f>
        <v/>
      </c>
      <c r="V4538">
        <f>TEXT(B4538,"mmm")</f>
        <v/>
      </c>
      <c r="W4538" s="15">
        <f>IFERROR(N4538/L4538,0)</f>
        <v/>
      </c>
      <c r="X4538">
        <f>IF(K4538=0,"No Discount",IF(K4538&lt;=5%,"Low",IF(K4538&lt;=15%,"Medium","High")))</f>
        <v/>
      </c>
      <c r="Y4538">
        <f>IF(L4538&gt;=20000,"High Value",IF(L4538&gt;=5000,"Medium Value","Low Value"))</f>
        <v/>
      </c>
      <c r="Z4538">
        <f>IF(R4538&lt;=3,"Fast",IF(R4538&lt;=5,"On Time","Delayed"))</f>
        <v/>
      </c>
    </row>
    <row r="4539">
      <c r="A4539">
        <f>Raw_Data!A4539</f>
        <v/>
      </c>
      <c r="B4539" s="11">
        <f>Raw_Data!B4539</f>
        <v/>
      </c>
      <c r="C4539">
        <f>Raw_Data!C4539</f>
        <v/>
      </c>
      <c r="D4539">
        <f>Raw_Data!D4539</f>
        <v/>
      </c>
      <c r="E4539">
        <f>Raw_Data!E4539</f>
        <v/>
      </c>
      <c r="F4539">
        <f>Raw_Data!F4539</f>
        <v/>
      </c>
      <c r="G4539">
        <f>Raw_Data!G4539</f>
        <v/>
      </c>
      <c r="H4539">
        <f>Raw_Data!H4539</f>
        <v/>
      </c>
      <c r="I4539">
        <f>Raw_Data!I4539</f>
        <v/>
      </c>
      <c r="J4539" s="12">
        <f>Raw_Data!J4539</f>
        <v/>
      </c>
      <c r="K4539" s="13">
        <f>Raw_Data!K4539</f>
        <v/>
      </c>
      <c r="L4539" s="12">
        <f>Raw_Data!L4539</f>
        <v/>
      </c>
      <c r="M4539" s="12">
        <f>Raw_Data!M4539</f>
        <v/>
      </c>
      <c r="N4539" s="12">
        <f>Raw_Data!N4539</f>
        <v/>
      </c>
      <c r="O4539">
        <f>Raw_Data!O4539</f>
        <v/>
      </c>
      <c r="P4539">
        <f>Raw_Data!P4539</f>
        <v/>
      </c>
      <c r="Q4539">
        <f>Raw_Data!Q4539</f>
        <v/>
      </c>
      <c r="R4539">
        <f>Raw_Data!R4539</f>
        <v/>
      </c>
      <c r="S4539">
        <f>Raw_Data!S4539</f>
        <v/>
      </c>
      <c r="T4539">
        <f>YEAR(B4539)</f>
        <v/>
      </c>
      <c r="U4539">
        <f>MONTH(B4539)</f>
        <v/>
      </c>
      <c r="V4539">
        <f>TEXT(B4539,"mmm")</f>
        <v/>
      </c>
      <c r="W4539" s="15">
        <f>IFERROR(N4539/L4539,0)</f>
        <v/>
      </c>
      <c r="X4539">
        <f>IF(K4539=0,"No Discount",IF(K4539&lt;=5%,"Low",IF(K4539&lt;=15%,"Medium","High")))</f>
        <v/>
      </c>
      <c r="Y4539">
        <f>IF(L4539&gt;=20000,"High Value",IF(L4539&gt;=5000,"Medium Value","Low Value"))</f>
        <v/>
      </c>
      <c r="Z4539">
        <f>IF(R4539&lt;=3,"Fast",IF(R4539&lt;=5,"On Time","Delayed"))</f>
        <v/>
      </c>
    </row>
    <row r="4540">
      <c r="A4540">
        <f>Raw_Data!A4540</f>
        <v/>
      </c>
      <c r="B4540" s="11">
        <f>Raw_Data!B4540</f>
        <v/>
      </c>
      <c r="C4540">
        <f>Raw_Data!C4540</f>
        <v/>
      </c>
      <c r="D4540">
        <f>Raw_Data!D4540</f>
        <v/>
      </c>
      <c r="E4540">
        <f>Raw_Data!E4540</f>
        <v/>
      </c>
      <c r="F4540">
        <f>Raw_Data!F4540</f>
        <v/>
      </c>
      <c r="G4540">
        <f>Raw_Data!G4540</f>
        <v/>
      </c>
      <c r="H4540">
        <f>Raw_Data!H4540</f>
        <v/>
      </c>
      <c r="I4540">
        <f>Raw_Data!I4540</f>
        <v/>
      </c>
      <c r="J4540" s="12">
        <f>Raw_Data!J4540</f>
        <v/>
      </c>
      <c r="K4540" s="13">
        <f>Raw_Data!K4540</f>
        <v/>
      </c>
      <c r="L4540" s="12">
        <f>Raw_Data!L4540</f>
        <v/>
      </c>
      <c r="M4540" s="12">
        <f>Raw_Data!M4540</f>
        <v/>
      </c>
      <c r="N4540" s="12">
        <f>Raw_Data!N4540</f>
        <v/>
      </c>
      <c r="O4540">
        <f>Raw_Data!O4540</f>
        <v/>
      </c>
      <c r="P4540">
        <f>Raw_Data!P4540</f>
        <v/>
      </c>
      <c r="Q4540">
        <f>Raw_Data!Q4540</f>
        <v/>
      </c>
      <c r="R4540">
        <f>Raw_Data!R4540</f>
        <v/>
      </c>
      <c r="S4540">
        <f>Raw_Data!S4540</f>
        <v/>
      </c>
      <c r="T4540">
        <f>YEAR(B4540)</f>
        <v/>
      </c>
      <c r="U4540">
        <f>MONTH(B4540)</f>
        <v/>
      </c>
      <c r="V4540">
        <f>TEXT(B4540,"mmm")</f>
        <v/>
      </c>
      <c r="W4540" s="15">
        <f>IFERROR(N4540/L4540,0)</f>
        <v/>
      </c>
      <c r="X4540">
        <f>IF(K4540=0,"No Discount",IF(K4540&lt;=5%,"Low",IF(K4540&lt;=15%,"Medium","High")))</f>
        <v/>
      </c>
      <c r="Y4540">
        <f>IF(L4540&gt;=20000,"High Value",IF(L4540&gt;=5000,"Medium Value","Low Value"))</f>
        <v/>
      </c>
      <c r="Z4540">
        <f>IF(R4540&lt;=3,"Fast",IF(R4540&lt;=5,"On Time","Delayed"))</f>
        <v/>
      </c>
    </row>
    <row r="4541">
      <c r="A4541">
        <f>Raw_Data!A4541</f>
        <v/>
      </c>
      <c r="B4541" s="11">
        <f>Raw_Data!B4541</f>
        <v/>
      </c>
      <c r="C4541">
        <f>Raw_Data!C4541</f>
        <v/>
      </c>
      <c r="D4541">
        <f>Raw_Data!D4541</f>
        <v/>
      </c>
      <c r="E4541">
        <f>Raw_Data!E4541</f>
        <v/>
      </c>
      <c r="F4541">
        <f>Raw_Data!F4541</f>
        <v/>
      </c>
      <c r="G4541">
        <f>Raw_Data!G4541</f>
        <v/>
      </c>
      <c r="H4541">
        <f>Raw_Data!H4541</f>
        <v/>
      </c>
      <c r="I4541">
        <f>Raw_Data!I4541</f>
        <v/>
      </c>
      <c r="J4541" s="12">
        <f>Raw_Data!J4541</f>
        <v/>
      </c>
      <c r="K4541" s="13">
        <f>Raw_Data!K4541</f>
        <v/>
      </c>
      <c r="L4541" s="12">
        <f>Raw_Data!L4541</f>
        <v/>
      </c>
      <c r="M4541" s="12">
        <f>Raw_Data!M4541</f>
        <v/>
      </c>
      <c r="N4541" s="12">
        <f>Raw_Data!N4541</f>
        <v/>
      </c>
      <c r="O4541">
        <f>Raw_Data!O4541</f>
        <v/>
      </c>
      <c r="P4541">
        <f>Raw_Data!P4541</f>
        <v/>
      </c>
      <c r="Q4541">
        <f>Raw_Data!Q4541</f>
        <v/>
      </c>
      <c r="R4541">
        <f>Raw_Data!R4541</f>
        <v/>
      </c>
      <c r="S4541">
        <f>Raw_Data!S4541</f>
        <v/>
      </c>
      <c r="T4541">
        <f>YEAR(B4541)</f>
        <v/>
      </c>
      <c r="U4541">
        <f>MONTH(B4541)</f>
        <v/>
      </c>
      <c r="V4541">
        <f>TEXT(B4541,"mmm")</f>
        <v/>
      </c>
      <c r="W4541" s="15">
        <f>IFERROR(N4541/L4541,0)</f>
        <v/>
      </c>
      <c r="X4541">
        <f>IF(K4541=0,"No Discount",IF(K4541&lt;=5%,"Low",IF(K4541&lt;=15%,"Medium","High")))</f>
        <v/>
      </c>
      <c r="Y4541">
        <f>IF(L4541&gt;=20000,"High Value",IF(L4541&gt;=5000,"Medium Value","Low Value"))</f>
        <v/>
      </c>
      <c r="Z4541">
        <f>IF(R4541&lt;=3,"Fast",IF(R4541&lt;=5,"On Time","Delayed"))</f>
        <v/>
      </c>
    </row>
    <row r="4542">
      <c r="A4542">
        <f>Raw_Data!A4542</f>
        <v/>
      </c>
      <c r="B4542" s="11">
        <f>Raw_Data!B4542</f>
        <v/>
      </c>
      <c r="C4542">
        <f>Raw_Data!C4542</f>
        <v/>
      </c>
      <c r="D4542">
        <f>Raw_Data!D4542</f>
        <v/>
      </c>
      <c r="E4542">
        <f>Raw_Data!E4542</f>
        <v/>
      </c>
      <c r="F4542">
        <f>Raw_Data!F4542</f>
        <v/>
      </c>
      <c r="G4542">
        <f>Raw_Data!G4542</f>
        <v/>
      </c>
      <c r="H4542">
        <f>Raw_Data!H4542</f>
        <v/>
      </c>
      <c r="I4542">
        <f>Raw_Data!I4542</f>
        <v/>
      </c>
      <c r="J4542" s="12">
        <f>Raw_Data!J4542</f>
        <v/>
      </c>
      <c r="K4542" s="13">
        <f>Raw_Data!K4542</f>
        <v/>
      </c>
      <c r="L4542" s="12">
        <f>Raw_Data!L4542</f>
        <v/>
      </c>
      <c r="M4542" s="12">
        <f>Raw_Data!M4542</f>
        <v/>
      </c>
      <c r="N4542" s="12">
        <f>Raw_Data!N4542</f>
        <v/>
      </c>
      <c r="O4542">
        <f>Raw_Data!O4542</f>
        <v/>
      </c>
      <c r="P4542">
        <f>Raw_Data!P4542</f>
        <v/>
      </c>
      <c r="Q4542">
        <f>Raw_Data!Q4542</f>
        <v/>
      </c>
      <c r="R4542">
        <f>Raw_Data!R4542</f>
        <v/>
      </c>
      <c r="S4542">
        <f>Raw_Data!S4542</f>
        <v/>
      </c>
      <c r="T4542">
        <f>YEAR(B4542)</f>
        <v/>
      </c>
      <c r="U4542">
        <f>MONTH(B4542)</f>
        <v/>
      </c>
      <c r="V4542">
        <f>TEXT(B4542,"mmm")</f>
        <v/>
      </c>
      <c r="W4542" s="15">
        <f>IFERROR(N4542/L4542,0)</f>
        <v/>
      </c>
      <c r="X4542">
        <f>IF(K4542=0,"No Discount",IF(K4542&lt;=5%,"Low",IF(K4542&lt;=15%,"Medium","High")))</f>
        <v/>
      </c>
      <c r="Y4542">
        <f>IF(L4542&gt;=20000,"High Value",IF(L4542&gt;=5000,"Medium Value","Low Value"))</f>
        <v/>
      </c>
      <c r="Z4542">
        <f>IF(R4542&lt;=3,"Fast",IF(R4542&lt;=5,"On Time","Delayed"))</f>
        <v/>
      </c>
    </row>
    <row r="4543">
      <c r="A4543">
        <f>Raw_Data!A4543</f>
        <v/>
      </c>
      <c r="B4543" s="11">
        <f>Raw_Data!B4543</f>
        <v/>
      </c>
      <c r="C4543">
        <f>Raw_Data!C4543</f>
        <v/>
      </c>
      <c r="D4543">
        <f>Raw_Data!D4543</f>
        <v/>
      </c>
      <c r="E4543">
        <f>Raw_Data!E4543</f>
        <v/>
      </c>
      <c r="F4543">
        <f>Raw_Data!F4543</f>
        <v/>
      </c>
      <c r="G4543">
        <f>Raw_Data!G4543</f>
        <v/>
      </c>
      <c r="H4543">
        <f>Raw_Data!H4543</f>
        <v/>
      </c>
      <c r="I4543">
        <f>Raw_Data!I4543</f>
        <v/>
      </c>
      <c r="J4543" s="12">
        <f>Raw_Data!J4543</f>
        <v/>
      </c>
      <c r="K4543" s="13">
        <f>Raw_Data!K4543</f>
        <v/>
      </c>
      <c r="L4543" s="12">
        <f>Raw_Data!L4543</f>
        <v/>
      </c>
      <c r="M4543" s="12">
        <f>Raw_Data!M4543</f>
        <v/>
      </c>
      <c r="N4543" s="12">
        <f>Raw_Data!N4543</f>
        <v/>
      </c>
      <c r="O4543">
        <f>Raw_Data!O4543</f>
        <v/>
      </c>
      <c r="P4543">
        <f>Raw_Data!P4543</f>
        <v/>
      </c>
      <c r="Q4543">
        <f>Raw_Data!Q4543</f>
        <v/>
      </c>
      <c r="R4543">
        <f>Raw_Data!R4543</f>
        <v/>
      </c>
      <c r="S4543">
        <f>Raw_Data!S4543</f>
        <v/>
      </c>
      <c r="T4543">
        <f>YEAR(B4543)</f>
        <v/>
      </c>
      <c r="U4543">
        <f>MONTH(B4543)</f>
        <v/>
      </c>
      <c r="V4543">
        <f>TEXT(B4543,"mmm")</f>
        <v/>
      </c>
      <c r="W4543" s="15">
        <f>IFERROR(N4543/L4543,0)</f>
        <v/>
      </c>
      <c r="X4543">
        <f>IF(K4543=0,"No Discount",IF(K4543&lt;=5%,"Low",IF(K4543&lt;=15%,"Medium","High")))</f>
        <v/>
      </c>
      <c r="Y4543">
        <f>IF(L4543&gt;=20000,"High Value",IF(L4543&gt;=5000,"Medium Value","Low Value"))</f>
        <v/>
      </c>
      <c r="Z4543">
        <f>IF(R4543&lt;=3,"Fast",IF(R4543&lt;=5,"On Time","Delayed"))</f>
        <v/>
      </c>
    </row>
    <row r="4544">
      <c r="A4544">
        <f>Raw_Data!A4544</f>
        <v/>
      </c>
      <c r="B4544" s="11">
        <f>Raw_Data!B4544</f>
        <v/>
      </c>
      <c r="C4544">
        <f>Raw_Data!C4544</f>
        <v/>
      </c>
      <c r="D4544">
        <f>Raw_Data!D4544</f>
        <v/>
      </c>
      <c r="E4544">
        <f>Raw_Data!E4544</f>
        <v/>
      </c>
      <c r="F4544">
        <f>Raw_Data!F4544</f>
        <v/>
      </c>
      <c r="G4544">
        <f>Raw_Data!G4544</f>
        <v/>
      </c>
      <c r="H4544">
        <f>Raw_Data!H4544</f>
        <v/>
      </c>
      <c r="I4544">
        <f>Raw_Data!I4544</f>
        <v/>
      </c>
      <c r="J4544" s="12">
        <f>Raw_Data!J4544</f>
        <v/>
      </c>
      <c r="K4544" s="13">
        <f>Raw_Data!K4544</f>
        <v/>
      </c>
      <c r="L4544" s="12">
        <f>Raw_Data!L4544</f>
        <v/>
      </c>
      <c r="M4544" s="12">
        <f>Raw_Data!M4544</f>
        <v/>
      </c>
      <c r="N4544" s="12">
        <f>Raw_Data!N4544</f>
        <v/>
      </c>
      <c r="O4544">
        <f>Raw_Data!O4544</f>
        <v/>
      </c>
      <c r="P4544">
        <f>Raw_Data!P4544</f>
        <v/>
      </c>
      <c r="Q4544">
        <f>Raw_Data!Q4544</f>
        <v/>
      </c>
      <c r="R4544">
        <f>Raw_Data!R4544</f>
        <v/>
      </c>
      <c r="S4544">
        <f>Raw_Data!S4544</f>
        <v/>
      </c>
      <c r="T4544">
        <f>YEAR(B4544)</f>
        <v/>
      </c>
      <c r="U4544">
        <f>MONTH(B4544)</f>
        <v/>
      </c>
      <c r="V4544">
        <f>TEXT(B4544,"mmm")</f>
        <v/>
      </c>
      <c r="W4544" s="15">
        <f>IFERROR(N4544/L4544,0)</f>
        <v/>
      </c>
      <c r="X4544">
        <f>IF(K4544=0,"No Discount",IF(K4544&lt;=5%,"Low",IF(K4544&lt;=15%,"Medium","High")))</f>
        <v/>
      </c>
      <c r="Y4544">
        <f>IF(L4544&gt;=20000,"High Value",IF(L4544&gt;=5000,"Medium Value","Low Value"))</f>
        <v/>
      </c>
      <c r="Z4544">
        <f>IF(R4544&lt;=3,"Fast",IF(R4544&lt;=5,"On Time","Delayed"))</f>
        <v/>
      </c>
    </row>
    <row r="4545">
      <c r="A4545">
        <f>Raw_Data!A4545</f>
        <v/>
      </c>
      <c r="B4545" s="11">
        <f>Raw_Data!B4545</f>
        <v/>
      </c>
      <c r="C4545">
        <f>Raw_Data!C4545</f>
        <v/>
      </c>
      <c r="D4545">
        <f>Raw_Data!D4545</f>
        <v/>
      </c>
      <c r="E4545">
        <f>Raw_Data!E4545</f>
        <v/>
      </c>
      <c r="F4545">
        <f>Raw_Data!F4545</f>
        <v/>
      </c>
      <c r="G4545">
        <f>Raw_Data!G4545</f>
        <v/>
      </c>
      <c r="H4545">
        <f>Raw_Data!H4545</f>
        <v/>
      </c>
      <c r="I4545">
        <f>Raw_Data!I4545</f>
        <v/>
      </c>
      <c r="J4545" s="12">
        <f>Raw_Data!J4545</f>
        <v/>
      </c>
      <c r="K4545" s="13">
        <f>Raw_Data!K4545</f>
        <v/>
      </c>
      <c r="L4545" s="12">
        <f>Raw_Data!L4545</f>
        <v/>
      </c>
      <c r="M4545" s="12">
        <f>Raw_Data!M4545</f>
        <v/>
      </c>
      <c r="N4545" s="12">
        <f>Raw_Data!N4545</f>
        <v/>
      </c>
      <c r="O4545">
        <f>Raw_Data!O4545</f>
        <v/>
      </c>
      <c r="P4545">
        <f>Raw_Data!P4545</f>
        <v/>
      </c>
      <c r="Q4545">
        <f>Raw_Data!Q4545</f>
        <v/>
      </c>
      <c r="R4545">
        <f>Raw_Data!R4545</f>
        <v/>
      </c>
      <c r="S4545">
        <f>Raw_Data!S4545</f>
        <v/>
      </c>
      <c r="T4545">
        <f>YEAR(B4545)</f>
        <v/>
      </c>
      <c r="U4545">
        <f>MONTH(B4545)</f>
        <v/>
      </c>
      <c r="V4545">
        <f>TEXT(B4545,"mmm")</f>
        <v/>
      </c>
      <c r="W4545" s="15">
        <f>IFERROR(N4545/L4545,0)</f>
        <v/>
      </c>
      <c r="X4545">
        <f>IF(K4545=0,"No Discount",IF(K4545&lt;=5%,"Low",IF(K4545&lt;=15%,"Medium","High")))</f>
        <v/>
      </c>
      <c r="Y4545">
        <f>IF(L4545&gt;=20000,"High Value",IF(L4545&gt;=5000,"Medium Value","Low Value"))</f>
        <v/>
      </c>
      <c r="Z4545">
        <f>IF(R4545&lt;=3,"Fast",IF(R4545&lt;=5,"On Time","Delayed"))</f>
        <v/>
      </c>
    </row>
    <row r="4546">
      <c r="A4546">
        <f>Raw_Data!A4546</f>
        <v/>
      </c>
      <c r="B4546" s="11">
        <f>Raw_Data!B4546</f>
        <v/>
      </c>
      <c r="C4546">
        <f>Raw_Data!C4546</f>
        <v/>
      </c>
      <c r="D4546">
        <f>Raw_Data!D4546</f>
        <v/>
      </c>
      <c r="E4546">
        <f>Raw_Data!E4546</f>
        <v/>
      </c>
      <c r="F4546">
        <f>Raw_Data!F4546</f>
        <v/>
      </c>
      <c r="G4546">
        <f>Raw_Data!G4546</f>
        <v/>
      </c>
      <c r="H4546">
        <f>Raw_Data!H4546</f>
        <v/>
      </c>
      <c r="I4546">
        <f>Raw_Data!I4546</f>
        <v/>
      </c>
      <c r="J4546" s="12">
        <f>Raw_Data!J4546</f>
        <v/>
      </c>
      <c r="K4546" s="13">
        <f>Raw_Data!K4546</f>
        <v/>
      </c>
      <c r="L4546" s="12">
        <f>Raw_Data!L4546</f>
        <v/>
      </c>
      <c r="M4546" s="12">
        <f>Raw_Data!M4546</f>
        <v/>
      </c>
      <c r="N4546" s="12">
        <f>Raw_Data!N4546</f>
        <v/>
      </c>
      <c r="O4546">
        <f>Raw_Data!O4546</f>
        <v/>
      </c>
      <c r="P4546">
        <f>Raw_Data!P4546</f>
        <v/>
      </c>
      <c r="Q4546">
        <f>Raw_Data!Q4546</f>
        <v/>
      </c>
      <c r="R4546">
        <f>Raw_Data!R4546</f>
        <v/>
      </c>
      <c r="S4546">
        <f>Raw_Data!S4546</f>
        <v/>
      </c>
      <c r="T4546">
        <f>YEAR(B4546)</f>
        <v/>
      </c>
      <c r="U4546">
        <f>MONTH(B4546)</f>
        <v/>
      </c>
      <c r="V4546">
        <f>TEXT(B4546,"mmm")</f>
        <v/>
      </c>
      <c r="W4546" s="15">
        <f>IFERROR(N4546/L4546,0)</f>
        <v/>
      </c>
      <c r="X4546">
        <f>IF(K4546=0,"No Discount",IF(K4546&lt;=5%,"Low",IF(K4546&lt;=15%,"Medium","High")))</f>
        <v/>
      </c>
      <c r="Y4546">
        <f>IF(L4546&gt;=20000,"High Value",IF(L4546&gt;=5000,"Medium Value","Low Value"))</f>
        <v/>
      </c>
      <c r="Z4546">
        <f>IF(R4546&lt;=3,"Fast",IF(R4546&lt;=5,"On Time","Delayed"))</f>
        <v/>
      </c>
    </row>
    <row r="4547">
      <c r="A4547">
        <f>Raw_Data!A4547</f>
        <v/>
      </c>
      <c r="B4547" s="11">
        <f>Raw_Data!B4547</f>
        <v/>
      </c>
      <c r="C4547">
        <f>Raw_Data!C4547</f>
        <v/>
      </c>
      <c r="D4547">
        <f>Raw_Data!D4547</f>
        <v/>
      </c>
      <c r="E4547">
        <f>Raw_Data!E4547</f>
        <v/>
      </c>
      <c r="F4547">
        <f>Raw_Data!F4547</f>
        <v/>
      </c>
      <c r="G4547">
        <f>Raw_Data!G4547</f>
        <v/>
      </c>
      <c r="H4547">
        <f>Raw_Data!H4547</f>
        <v/>
      </c>
      <c r="I4547">
        <f>Raw_Data!I4547</f>
        <v/>
      </c>
      <c r="J4547" s="12">
        <f>Raw_Data!J4547</f>
        <v/>
      </c>
      <c r="K4547" s="13">
        <f>Raw_Data!K4547</f>
        <v/>
      </c>
      <c r="L4547" s="12">
        <f>Raw_Data!L4547</f>
        <v/>
      </c>
      <c r="M4547" s="12">
        <f>Raw_Data!M4547</f>
        <v/>
      </c>
      <c r="N4547" s="12">
        <f>Raw_Data!N4547</f>
        <v/>
      </c>
      <c r="O4547">
        <f>Raw_Data!O4547</f>
        <v/>
      </c>
      <c r="P4547">
        <f>Raw_Data!P4547</f>
        <v/>
      </c>
      <c r="Q4547">
        <f>Raw_Data!Q4547</f>
        <v/>
      </c>
      <c r="R4547">
        <f>Raw_Data!R4547</f>
        <v/>
      </c>
      <c r="S4547">
        <f>Raw_Data!S4547</f>
        <v/>
      </c>
      <c r="T4547">
        <f>YEAR(B4547)</f>
        <v/>
      </c>
      <c r="U4547">
        <f>MONTH(B4547)</f>
        <v/>
      </c>
      <c r="V4547">
        <f>TEXT(B4547,"mmm")</f>
        <v/>
      </c>
      <c r="W4547" s="15">
        <f>IFERROR(N4547/L4547,0)</f>
        <v/>
      </c>
      <c r="X4547">
        <f>IF(K4547=0,"No Discount",IF(K4547&lt;=5%,"Low",IF(K4547&lt;=15%,"Medium","High")))</f>
        <v/>
      </c>
      <c r="Y4547">
        <f>IF(L4547&gt;=20000,"High Value",IF(L4547&gt;=5000,"Medium Value","Low Value"))</f>
        <v/>
      </c>
      <c r="Z4547">
        <f>IF(R4547&lt;=3,"Fast",IF(R4547&lt;=5,"On Time","Delayed"))</f>
        <v/>
      </c>
    </row>
    <row r="4548">
      <c r="A4548">
        <f>Raw_Data!A4548</f>
        <v/>
      </c>
      <c r="B4548" s="11">
        <f>Raw_Data!B4548</f>
        <v/>
      </c>
      <c r="C4548">
        <f>Raw_Data!C4548</f>
        <v/>
      </c>
      <c r="D4548">
        <f>Raw_Data!D4548</f>
        <v/>
      </c>
      <c r="E4548">
        <f>Raw_Data!E4548</f>
        <v/>
      </c>
      <c r="F4548">
        <f>Raw_Data!F4548</f>
        <v/>
      </c>
      <c r="G4548">
        <f>Raw_Data!G4548</f>
        <v/>
      </c>
      <c r="H4548">
        <f>Raw_Data!H4548</f>
        <v/>
      </c>
      <c r="I4548">
        <f>Raw_Data!I4548</f>
        <v/>
      </c>
      <c r="J4548" s="12">
        <f>Raw_Data!J4548</f>
        <v/>
      </c>
      <c r="K4548" s="13">
        <f>Raw_Data!K4548</f>
        <v/>
      </c>
      <c r="L4548" s="12">
        <f>Raw_Data!L4548</f>
        <v/>
      </c>
      <c r="M4548" s="12">
        <f>Raw_Data!M4548</f>
        <v/>
      </c>
      <c r="N4548" s="12">
        <f>Raw_Data!N4548</f>
        <v/>
      </c>
      <c r="O4548">
        <f>Raw_Data!O4548</f>
        <v/>
      </c>
      <c r="P4548">
        <f>Raw_Data!P4548</f>
        <v/>
      </c>
      <c r="Q4548">
        <f>Raw_Data!Q4548</f>
        <v/>
      </c>
      <c r="R4548">
        <f>Raw_Data!R4548</f>
        <v/>
      </c>
      <c r="S4548">
        <f>Raw_Data!S4548</f>
        <v/>
      </c>
      <c r="T4548">
        <f>YEAR(B4548)</f>
        <v/>
      </c>
      <c r="U4548">
        <f>MONTH(B4548)</f>
        <v/>
      </c>
      <c r="V4548">
        <f>TEXT(B4548,"mmm")</f>
        <v/>
      </c>
      <c r="W4548" s="15">
        <f>IFERROR(N4548/L4548,0)</f>
        <v/>
      </c>
      <c r="X4548">
        <f>IF(K4548=0,"No Discount",IF(K4548&lt;=5%,"Low",IF(K4548&lt;=15%,"Medium","High")))</f>
        <v/>
      </c>
      <c r="Y4548">
        <f>IF(L4548&gt;=20000,"High Value",IF(L4548&gt;=5000,"Medium Value","Low Value"))</f>
        <v/>
      </c>
      <c r="Z4548">
        <f>IF(R4548&lt;=3,"Fast",IF(R4548&lt;=5,"On Time","Delayed"))</f>
        <v/>
      </c>
    </row>
    <row r="4549">
      <c r="A4549">
        <f>Raw_Data!A4549</f>
        <v/>
      </c>
      <c r="B4549" s="11">
        <f>Raw_Data!B4549</f>
        <v/>
      </c>
      <c r="C4549">
        <f>Raw_Data!C4549</f>
        <v/>
      </c>
      <c r="D4549">
        <f>Raw_Data!D4549</f>
        <v/>
      </c>
      <c r="E4549">
        <f>Raw_Data!E4549</f>
        <v/>
      </c>
      <c r="F4549">
        <f>Raw_Data!F4549</f>
        <v/>
      </c>
      <c r="G4549">
        <f>Raw_Data!G4549</f>
        <v/>
      </c>
      <c r="H4549">
        <f>Raw_Data!H4549</f>
        <v/>
      </c>
      <c r="I4549">
        <f>Raw_Data!I4549</f>
        <v/>
      </c>
      <c r="J4549" s="12">
        <f>Raw_Data!J4549</f>
        <v/>
      </c>
      <c r="K4549" s="13">
        <f>Raw_Data!K4549</f>
        <v/>
      </c>
      <c r="L4549" s="12">
        <f>Raw_Data!L4549</f>
        <v/>
      </c>
      <c r="M4549" s="12">
        <f>Raw_Data!M4549</f>
        <v/>
      </c>
      <c r="N4549" s="12">
        <f>Raw_Data!N4549</f>
        <v/>
      </c>
      <c r="O4549">
        <f>Raw_Data!O4549</f>
        <v/>
      </c>
      <c r="P4549">
        <f>Raw_Data!P4549</f>
        <v/>
      </c>
      <c r="Q4549">
        <f>Raw_Data!Q4549</f>
        <v/>
      </c>
      <c r="R4549">
        <f>Raw_Data!R4549</f>
        <v/>
      </c>
      <c r="S4549">
        <f>Raw_Data!S4549</f>
        <v/>
      </c>
      <c r="T4549">
        <f>YEAR(B4549)</f>
        <v/>
      </c>
      <c r="U4549">
        <f>MONTH(B4549)</f>
        <v/>
      </c>
      <c r="V4549">
        <f>TEXT(B4549,"mmm")</f>
        <v/>
      </c>
      <c r="W4549" s="15">
        <f>IFERROR(N4549/L4549,0)</f>
        <v/>
      </c>
      <c r="X4549">
        <f>IF(K4549=0,"No Discount",IF(K4549&lt;=5%,"Low",IF(K4549&lt;=15%,"Medium","High")))</f>
        <v/>
      </c>
      <c r="Y4549">
        <f>IF(L4549&gt;=20000,"High Value",IF(L4549&gt;=5000,"Medium Value","Low Value"))</f>
        <v/>
      </c>
      <c r="Z4549">
        <f>IF(R4549&lt;=3,"Fast",IF(R4549&lt;=5,"On Time","Delayed"))</f>
        <v/>
      </c>
    </row>
    <row r="4550">
      <c r="A4550">
        <f>Raw_Data!A4550</f>
        <v/>
      </c>
      <c r="B4550" s="11">
        <f>Raw_Data!B4550</f>
        <v/>
      </c>
      <c r="C4550">
        <f>Raw_Data!C4550</f>
        <v/>
      </c>
      <c r="D4550">
        <f>Raw_Data!D4550</f>
        <v/>
      </c>
      <c r="E4550">
        <f>Raw_Data!E4550</f>
        <v/>
      </c>
      <c r="F4550">
        <f>Raw_Data!F4550</f>
        <v/>
      </c>
      <c r="G4550">
        <f>Raw_Data!G4550</f>
        <v/>
      </c>
      <c r="H4550">
        <f>Raw_Data!H4550</f>
        <v/>
      </c>
      <c r="I4550">
        <f>Raw_Data!I4550</f>
        <v/>
      </c>
      <c r="J4550" s="12">
        <f>Raw_Data!J4550</f>
        <v/>
      </c>
      <c r="K4550" s="13">
        <f>Raw_Data!K4550</f>
        <v/>
      </c>
      <c r="L4550" s="12">
        <f>Raw_Data!L4550</f>
        <v/>
      </c>
      <c r="M4550" s="12">
        <f>Raw_Data!M4550</f>
        <v/>
      </c>
      <c r="N4550" s="12">
        <f>Raw_Data!N4550</f>
        <v/>
      </c>
      <c r="O4550">
        <f>Raw_Data!O4550</f>
        <v/>
      </c>
      <c r="P4550">
        <f>Raw_Data!P4550</f>
        <v/>
      </c>
      <c r="Q4550">
        <f>Raw_Data!Q4550</f>
        <v/>
      </c>
      <c r="R4550">
        <f>Raw_Data!R4550</f>
        <v/>
      </c>
      <c r="S4550">
        <f>Raw_Data!S4550</f>
        <v/>
      </c>
      <c r="T4550">
        <f>YEAR(B4550)</f>
        <v/>
      </c>
      <c r="U4550">
        <f>MONTH(B4550)</f>
        <v/>
      </c>
      <c r="V4550">
        <f>TEXT(B4550,"mmm")</f>
        <v/>
      </c>
      <c r="W4550" s="15">
        <f>IFERROR(N4550/L4550,0)</f>
        <v/>
      </c>
      <c r="X4550">
        <f>IF(K4550=0,"No Discount",IF(K4550&lt;=5%,"Low",IF(K4550&lt;=15%,"Medium","High")))</f>
        <v/>
      </c>
      <c r="Y4550">
        <f>IF(L4550&gt;=20000,"High Value",IF(L4550&gt;=5000,"Medium Value","Low Value"))</f>
        <v/>
      </c>
      <c r="Z4550">
        <f>IF(R4550&lt;=3,"Fast",IF(R4550&lt;=5,"On Time","Delayed"))</f>
        <v/>
      </c>
    </row>
    <row r="4551">
      <c r="A4551">
        <f>Raw_Data!A4551</f>
        <v/>
      </c>
      <c r="B4551" s="11">
        <f>Raw_Data!B4551</f>
        <v/>
      </c>
      <c r="C4551">
        <f>Raw_Data!C4551</f>
        <v/>
      </c>
      <c r="D4551">
        <f>Raw_Data!D4551</f>
        <v/>
      </c>
      <c r="E4551">
        <f>Raw_Data!E4551</f>
        <v/>
      </c>
      <c r="F4551">
        <f>Raw_Data!F4551</f>
        <v/>
      </c>
      <c r="G4551">
        <f>Raw_Data!G4551</f>
        <v/>
      </c>
      <c r="H4551">
        <f>Raw_Data!H4551</f>
        <v/>
      </c>
      <c r="I4551">
        <f>Raw_Data!I4551</f>
        <v/>
      </c>
      <c r="J4551" s="12">
        <f>Raw_Data!J4551</f>
        <v/>
      </c>
      <c r="K4551" s="13">
        <f>Raw_Data!K4551</f>
        <v/>
      </c>
      <c r="L4551" s="12">
        <f>Raw_Data!L4551</f>
        <v/>
      </c>
      <c r="M4551" s="12">
        <f>Raw_Data!M4551</f>
        <v/>
      </c>
      <c r="N4551" s="12">
        <f>Raw_Data!N4551</f>
        <v/>
      </c>
      <c r="O4551">
        <f>Raw_Data!O4551</f>
        <v/>
      </c>
      <c r="P4551">
        <f>Raw_Data!P4551</f>
        <v/>
      </c>
      <c r="Q4551">
        <f>Raw_Data!Q4551</f>
        <v/>
      </c>
      <c r="R4551">
        <f>Raw_Data!R4551</f>
        <v/>
      </c>
      <c r="S4551">
        <f>Raw_Data!S4551</f>
        <v/>
      </c>
      <c r="T4551">
        <f>YEAR(B4551)</f>
        <v/>
      </c>
      <c r="U4551">
        <f>MONTH(B4551)</f>
        <v/>
      </c>
      <c r="V4551">
        <f>TEXT(B4551,"mmm")</f>
        <v/>
      </c>
      <c r="W4551" s="15">
        <f>IFERROR(N4551/L4551,0)</f>
        <v/>
      </c>
      <c r="X4551">
        <f>IF(K4551=0,"No Discount",IF(K4551&lt;=5%,"Low",IF(K4551&lt;=15%,"Medium","High")))</f>
        <v/>
      </c>
      <c r="Y4551">
        <f>IF(L4551&gt;=20000,"High Value",IF(L4551&gt;=5000,"Medium Value","Low Value"))</f>
        <v/>
      </c>
      <c r="Z4551">
        <f>IF(R4551&lt;=3,"Fast",IF(R4551&lt;=5,"On Time","Delayed"))</f>
        <v/>
      </c>
    </row>
    <row r="4552">
      <c r="A4552">
        <f>Raw_Data!A4552</f>
        <v/>
      </c>
      <c r="B4552" s="11">
        <f>Raw_Data!B4552</f>
        <v/>
      </c>
      <c r="C4552">
        <f>Raw_Data!C4552</f>
        <v/>
      </c>
      <c r="D4552">
        <f>Raw_Data!D4552</f>
        <v/>
      </c>
      <c r="E4552">
        <f>Raw_Data!E4552</f>
        <v/>
      </c>
      <c r="F4552">
        <f>Raw_Data!F4552</f>
        <v/>
      </c>
      <c r="G4552">
        <f>Raw_Data!G4552</f>
        <v/>
      </c>
      <c r="H4552">
        <f>Raw_Data!H4552</f>
        <v/>
      </c>
      <c r="I4552">
        <f>Raw_Data!I4552</f>
        <v/>
      </c>
      <c r="J4552" s="12">
        <f>Raw_Data!J4552</f>
        <v/>
      </c>
      <c r="K4552" s="13">
        <f>Raw_Data!K4552</f>
        <v/>
      </c>
      <c r="L4552" s="12">
        <f>Raw_Data!L4552</f>
        <v/>
      </c>
      <c r="M4552" s="12">
        <f>Raw_Data!M4552</f>
        <v/>
      </c>
      <c r="N4552" s="12">
        <f>Raw_Data!N4552</f>
        <v/>
      </c>
      <c r="O4552">
        <f>Raw_Data!O4552</f>
        <v/>
      </c>
      <c r="P4552">
        <f>Raw_Data!P4552</f>
        <v/>
      </c>
      <c r="Q4552">
        <f>Raw_Data!Q4552</f>
        <v/>
      </c>
      <c r="R4552">
        <f>Raw_Data!R4552</f>
        <v/>
      </c>
      <c r="S4552">
        <f>Raw_Data!S4552</f>
        <v/>
      </c>
      <c r="T4552">
        <f>YEAR(B4552)</f>
        <v/>
      </c>
      <c r="U4552">
        <f>MONTH(B4552)</f>
        <v/>
      </c>
      <c r="V4552">
        <f>TEXT(B4552,"mmm")</f>
        <v/>
      </c>
      <c r="W4552" s="15">
        <f>IFERROR(N4552/L4552,0)</f>
        <v/>
      </c>
      <c r="X4552">
        <f>IF(K4552=0,"No Discount",IF(K4552&lt;=5%,"Low",IF(K4552&lt;=15%,"Medium","High")))</f>
        <v/>
      </c>
      <c r="Y4552">
        <f>IF(L4552&gt;=20000,"High Value",IF(L4552&gt;=5000,"Medium Value","Low Value"))</f>
        <v/>
      </c>
      <c r="Z4552">
        <f>IF(R4552&lt;=3,"Fast",IF(R4552&lt;=5,"On Time","Delayed"))</f>
        <v/>
      </c>
    </row>
    <row r="4553">
      <c r="A4553">
        <f>Raw_Data!A4553</f>
        <v/>
      </c>
      <c r="B4553" s="11">
        <f>Raw_Data!B4553</f>
        <v/>
      </c>
      <c r="C4553">
        <f>Raw_Data!C4553</f>
        <v/>
      </c>
      <c r="D4553">
        <f>Raw_Data!D4553</f>
        <v/>
      </c>
      <c r="E4553">
        <f>Raw_Data!E4553</f>
        <v/>
      </c>
      <c r="F4553">
        <f>Raw_Data!F4553</f>
        <v/>
      </c>
      <c r="G4553">
        <f>Raw_Data!G4553</f>
        <v/>
      </c>
      <c r="H4553">
        <f>Raw_Data!H4553</f>
        <v/>
      </c>
      <c r="I4553">
        <f>Raw_Data!I4553</f>
        <v/>
      </c>
      <c r="J4553" s="12">
        <f>Raw_Data!J4553</f>
        <v/>
      </c>
      <c r="K4553" s="13">
        <f>Raw_Data!K4553</f>
        <v/>
      </c>
      <c r="L4553" s="12">
        <f>Raw_Data!L4553</f>
        <v/>
      </c>
      <c r="M4553" s="12">
        <f>Raw_Data!M4553</f>
        <v/>
      </c>
      <c r="N4553" s="12">
        <f>Raw_Data!N4553</f>
        <v/>
      </c>
      <c r="O4553">
        <f>Raw_Data!O4553</f>
        <v/>
      </c>
      <c r="P4553">
        <f>Raw_Data!P4553</f>
        <v/>
      </c>
      <c r="Q4553">
        <f>Raw_Data!Q4553</f>
        <v/>
      </c>
      <c r="R4553">
        <f>Raw_Data!R4553</f>
        <v/>
      </c>
      <c r="S4553">
        <f>Raw_Data!S4553</f>
        <v/>
      </c>
      <c r="T4553">
        <f>YEAR(B4553)</f>
        <v/>
      </c>
      <c r="U4553">
        <f>MONTH(B4553)</f>
        <v/>
      </c>
      <c r="V4553">
        <f>TEXT(B4553,"mmm")</f>
        <v/>
      </c>
      <c r="W4553" s="15">
        <f>IFERROR(N4553/L4553,0)</f>
        <v/>
      </c>
      <c r="X4553">
        <f>IF(K4553=0,"No Discount",IF(K4553&lt;=5%,"Low",IF(K4553&lt;=15%,"Medium","High")))</f>
        <v/>
      </c>
      <c r="Y4553">
        <f>IF(L4553&gt;=20000,"High Value",IF(L4553&gt;=5000,"Medium Value","Low Value"))</f>
        <v/>
      </c>
      <c r="Z4553">
        <f>IF(R4553&lt;=3,"Fast",IF(R4553&lt;=5,"On Time","Delayed"))</f>
        <v/>
      </c>
    </row>
    <row r="4554">
      <c r="A4554">
        <f>Raw_Data!A4554</f>
        <v/>
      </c>
      <c r="B4554" s="11">
        <f>Raw_Data!B4554</f>
        <v/>
      </c>
      <c r="C4554">
        <f>Raw_Data!C4554</f>
        <v/>
      </c>
      <c r="D4554">
        <f>Raw_Data!D4554</f>
        <v/>
      </c>
      <c r="E4554">
        <f>Raw_Data!E4554</f>
        <v/>
      </c>
      <c r="F4554">
        <f>Raw_Data!F4554</f>
        <v/>
      </c>
      <c r="G4554">
        <f>Raw_Data!G4554</f>
        <v/>
      </c>
      <c r="H4554">
        <f>Raw_Data!H4554</f>
        <v/>
      </c>
      <c r="I4554">
        <f>Raw_Data!I4554</f>
        <v/>
      </c>
      <c r="J4554" s="12">
        <f>Raw_Data!J4554</f>
        <v/>
      </c>
      <c r="K4554" s="13">
        <f>Raw_Data!K4554</f>
        <v/>
      </c>
      <c r="L4554" s="12">
        <f>Raw_Data!L4554</f>
        <v/>
      </c>
      <c r="M4554" s="12">
        <f>Raw_Data!M4554</f>
        <v/>
      </c>
      <c r="N4554" s="12">
        <f>Raw_Data!N4554</f>
        <v/>
      </c>
      <c r="O4554">
        <f>Raw_Data!O4554</f>
        <v/>
      </c>
      <c r="P4554">
        <f>Raw_Data!P4554</f>
        <v/>
      </c>
      <c r="Q4554">
        <f>Raw_Data!Q4554</f>
        <v/>
      </c>
      <c r="R4554">
        <f>Raw_Data!R4554</f>
        <v/>
      </c>
      <c r="S4554">
        <f>Raw_Data!S4554</f>
        <v/>
      </c>
      <c r="T4554">
        <f>YEAR(B4554)</f>
        <v/>
      </c>
      <c r="U4554">
        <f>MONTH(B4554)</f>
        <v/>
      </c>
      <c r="V4554">
        <f>TEXT(B4554,"mmm")</f>
        <v/>
      </c>
      <c r="W4554" s="15">
        <f>IFERROR(N4554/L4554,0)</f>
        <v/>
      </c>
      <c r="X4554">
        <f>IF(K4554=0,"No Discount",IF(K4554&lt;=5%,"Low",IF(K4554&lt;=15%,"Medium","High")))</f>
        <v/>
      </c>
      <c r="Y4554">
        <f>IF(L4554&gt;=20000,"High Value",IF(L4554&gt;=5000,"Medium Value","Low Value"))</f>
        <v/>
      </c>
      <c r="Z4554">
        <f>IF(R4554&lt;=3,"Fast",IF(R4554&lt;=5,"On Time","Delayed"))</f>
        <v/>
      </c>
    </row>
    <row r="4555">
      <c r="A4555">
        <f>Raw_Data!A4555</f>
        <v/>
      </c>
      <c r="B4555" s="11">
        <f>Raw_Data!B4555</f>
        <v/>
      </c>
      <c r="C4555">
        <f>Raw_Data!C4555</f>
        <v/>
      </c>
      <c r="D4555">
        <f>Raw_Data!D4555</f>
        <v/>
      </c>
      <c r="E4555">
        <f>Raw_Data!E4555</f>
        <v/>
      </c>
      <c r="F4555">
        <f>Raw_Data!F4555</f>
        <v/>
      </c>
      <c r="G4555">
        <f>Raw_Data!G4555</f>
        <v/>
      </c>
      <c r="H4555">
        <f>Raw_Data!H4555</f>
        <v/>
      </c>
      <c r="I4555">
        <f>Raw_Data!I4555</f>
        <v/>
      </c>
      <c r="J4555" s="12">
        <f>Raw_Data!J4555</f>
        <v/>
      </c>
      <c r="K4555" s="13">
        <f>Raw_Data!K4555</f>
        <v/>
      </c>
      <c r="L4555" s="12">
        <f>Raw_Data!L4555</f>
        <v/>
      </c>
      <c r="M4555" s="12">
        <f>Raw_Data!M4555</f>
        <v/>
      </c>
      <c r="N4555" s="12">
        <f>Raw_Data!N4555</f>
        <v/>
      </c>
      <c r="O4555">
        <f>Raw_Data!O4555</f>
        <v/>
      </c>
      <c r="P4555">
        <f>Raw_Data!P4555</f>
        <v/>
      </c>
      <c r="Q4555">
        <f>Raw_Data!Q4555</f>
        <v/>
      </c>
      <c r="R4555">
        <f>Raw_Data!R4555</f>
        <v/>
      </c>
      <c r="S4555">
        <f>Raw_Data!S4555</f>
        <v/>
      </c>
      <c r="T4555">
        <f>YEAR(B4555)</f>
        <v/>
      </c>
      <c r="U4555">
        <f>MONTH(B4555)</f>
        <v/>
      </c>
      <c r="V4555">
        <f>TEXT(B4555,"mmm")</f>
        <v/>
      </c>
      <c r="W4555" s="15">
        <f>IFERROR(N4555/L4555,0)</f>
        <v/>
      </c>
      <c r="X4555">
        <f>IF(K4555=0,"No Discount",IF(K4555&lt;=5%,"Low",IF(K4555&lt;=15%,"Medium","High")))</f>
        <v/>
      </c>
      <c r="Y4555">
        <f>IF(L4555&gt;=20000,"High Value",IF(L4555&gt;=5000,"Medium Value","Low Value"))</f>
        <v/>
      </c>
      <c r="Z4555">
        <f>IF(R4555&lt;=3,"Fast",IF(R4555&lt;=5,"On Time","Delayed"))</f>
        <v/>
      </c>
    </row>
    <row r="4556">
      <c r="A4556">
        <f>Raw_Data!A4556</f>
        <v/>
      </c>
      <c r="B4556" s="11">
        <f>Raw_Data!B4556</f>
        <v/>
      </c>
      <c r="C4556">
        <f>Raw_Data!C4556</f>
        <v/>
      </c>
      <c r="D4556">
        <f>Raw_Data!D4556</f>
        <v/>
      </c>
      <c r="E4556">
        <f>Raw_Data!E4556</f>
        <v/>
      </c>
      <c r="F4556">
        <f>Raw_Data!F4556</f>
        <v/>
      </c>
      <c r="G4556">
        <f>Raw_Data!G4556</f>
        <v/>
      </c>
      <c r="H4556">
        <f>Raw_Data!H4556</f>
        <v/>
      </c>
      <c r="I4556">
        <f>Raw_Data!I4556</f>
        <v/>
      </c>
      <c r="J4556" s="12">
        <f>Raw_Data!J4556</f>
        <v/>
      </c>
      <c r="K4556" s="13">
        <f>Raw_Data!K4556</f>
        <v/>
      </c>
      <c r="L4556" s="12">
        <f>Raw_Data!L4556</f>
        <v/>
      </c>
      <c r="M4556" s="12">
        <f>Raw_Data!M4556</f>
        <v/>
      </c>
      <c r="N4556" s="12">
        <f>Raw_Data!N4556</f>
        <v/>
      </c>
      <c r="O4556">
        <f>Raw_Data!O4556</f>
        <v/>
      </c>
      <c r="P4556">
        <f>Raw_Data!P4556</f>
        <v/>
      </c>
      <c r="Q4556">
        <f>Raw_Data!Q4556</f>
        <v/>
      </c>
      <c r="R4556">
        <f>Raw_Data!R4556</f>
        <v/>
      </c>
      <c r="S4556">
        <f>Raw_Data!S4556</f>
        <v/>
      </c>
      <c r="T4556">
        <f>YEAR(B4556)</f>
        <v/>
      </c>
      <c r="U4556">
        <f>MONTH(B4556)</f>
        <v/>
      </c>
      <c r="V4556">
        <f>TEXT(B4556,"mmm")</f>
        <v/>
      </c>
      <c r="W4556" s="15">
        <f>IFERROR(N4556/L4556,0)</f>
        <v/>
      </c>
      <c r="X4556">
        <f>IF(K4556=0,"No Discount",IF(K4556&lt;=5%,"Low",IF(K4556&lt;=15%,"Medium","High")))</f>
        <v/>
      </c>
      <c r="Y4556">
        <f>IF(L4556&gt;=20000,"High Value",IF(L4556&gt;=5000,"Medium Value","Low Value"))</f>
        <v/>
      </c>
      <c r="Z4556">
        <f>IF(R4556&lt;=3,"Fast",IF(R4556&lt;=5,"On Time","Delayed"))</f>
        <v/>
      </c>
    </row>
    <row r="4557">
      <c r="A4557">
        <f>Raw_Data!A4557</f>
        <v/>
      </c>
      <c r="B4557" s="11">
        <f>Raw_Data!B4557</f>
        <v/>
      </c>
      <c r="C4557">
        <f>Raw_Data!C4557</f>
        <v/>
      </c>
      <c r="D4557">
        <f>Raw_Data!D4557</f>
        <v/>
      </c>
      <c r="E4557">
        <f>Raw_Data!E4557</f>
        <v/>
      </c>
      <c r="F4557">
        <f>Raw_Data!F4557</f>
        <v/>
      </c>
      <c r="G4557">
        <f>Raw_Data!G4557</f>
        <v/>
      </c>
      <c r="H4557">
        <f>Raw_Data!H4557</f>
        <v/>
      </c>
      <c r="I4557">
        <f>Raw_Data!I4557</f>
        <v/>
      </c>
      <c r="J4557" s="12">
        <f>Raw_Data!J4557</f>
        <v/>
      </c>
      <c r="K4557" s="13">
        <f>Raw_Data!K4557</f>
        <v/>
      </c>
      <c r="L4557" s="12">
        <f>Raw_Data!L4557</f>
        <v/>
      </c>
      <c r="M4557" s="12">
        <f>Raw_Data!M4557</f>
        <v/>
      </c>
      <c r="N4557" s="12">
        <f>Raw_Data!N4557</f>
        <v/>
      </c>
      <c r="O4557">
        <f>Raw_Data!O4557</f>
        <v/>
      </c>
      <c r="P4557">
        <f>Raw_Data!P4557</f>
        <v/>
      </c>
      <c r="Q4557">
        <f>Raw_Data!Q4557</f>
        <v/>
      </c>
      <c r="R4557">
        <f>Raw_Data!R4557</f>
        <v/>
      </c>
      <c r="S4557">
        <f>Raw_Data!S4557</f>
        <v/>
      </c>
      <c r="T4557">
        <f>YEAR(B4557)</f>
        <v/>
      </c>
      <c r="U4557">
        <f>MONTH(B4557)</f>
        <v/>
      </c>
      <c r="V4557">
        <f>TEXT(B4557,"mmm")</f>
        <v/>
      </c>
      <c r="W4557" s="15">
        <f>IFERROR(N4557/L4557,0)</f>
        <v/>
      </c>
      <c r="X4557">
        <f>IF(K4557=0,"No Discount",IF(K4557&lt;=5%,"Low",IF(K4557&lt;=15%,"Medium","High")))</f>
        <v/>
      </c>
      <c r="Y4557">
        <f>IF(L4557&gt;=20000,"High Value",IF(L4557&gt;=5000,"Medium Value","Low Value"))</f>
        <v/>
      </c>
      <c r="Z4557">
        <f>IF(R4557&lt;=3,"Fast",IF(R4557&lt;=5,"On Time","Delayed"))</f>
        <v/>
      </c>
    </row>
    <row r="4558">
      <c r="A4558">
        <f>Raw_Data!A4558</f>
        <v/>
      </c>
      <c r="B4558" s="11">
        <f>Raw_Data!B4558</f>
        <v/>
      </c>
      <c r="C4558">
        <f>Raw_Data!C4558</f>
        <v/>
      </c>
      <c r="D4558">
        <f>Raw_Data!D4558</f>
        <v/>
      </c>
      <c r="E4558">
        <f>Raw_Data!E4558</f>
        <v/>
      </c>
      <c r="F4558">
        <f>Raw_Data!F4558</f>
        <v/>
      </c>
      <c r="G4558">
        <f>Raw_Data!G4558</f>
        <v/>
      </c>
      <c r="H4558">
        <f>Raw_Data!H4558</f>
        <v/>
      </c>
      <c r="I4558">
        <f>Raw_Data!I4558</f>
        <v/>
      </c>
      <c r="J4558" s="12">
        <f>Raw_Data!J4558</f>
        <v/>
      </c>
      <c r="K4558" s="13">
        <f>Raw_Data!K4558</f>
        <v/>
      </c>
      <c r="L4558" s="12">
        <f>Raw_Data!L4558</f>
        <v/>
      </c>
      <c r="M4558" s="12">
        <f>Raw_Data!M4558</f>
        <v/>
      </c>
      <c r="N4558" s="12">
        <f>Raw_Data!N4558</f>
        <v/>
      </c>
      <c r="O4558">
        <f>Raw_Data!O4558</f>
        <v/>
      </c>
      <c r="P4558">
        <f>Raw_Data!P4558</f>
        <v/>
      </c>
      <c r="Q4558">
        <f>Raw_Data!Q4558</f>
        <v/>
      </c>
      <c r="R4558">
        <f>Raw_Data!R4558</f>
        <v/>
      </c>
      <c r="S4558">
        <f>Raw_Data!S4558</f>
        <v/>
      </c>
      <c r="T4558">
        <f>YEAR(B4558)</f>
        <v/>
      </c>
      <c r="U4558">
        <f>MONTH(B4558)</f>
        <v/>
      </c>
      <c r="V4558">
        <f>TEXT(B4558,"mmm")</f>
        <v/>
      </c>
      <c r="W4558" s="15">
        <f>IFERROR(N4558/L4558,0)</f>
        <v/>
      </c>
      <c r="X4558">
        <f>IF(K4558=0,"No Discount",IF(K4558&lt;=5%,"Low",IF(K4558&lt;=15%,"Medium","High")))</f>
        <v/>
      </c>
      <c r="Y4558">
        <f>IF(L4558&gt;=20000,"High Value",IF(L4558&gt;=5000,"Medium Value","Low Value"))</f>
        <v/>
      </c>
      <c r="Z4558">
        <f>IF(R4558&lt;=3,"Fast",IF(R4558&lt;=5,"On Time","Delayed"))</f>
        <v/>
      </c>
    </row>
    <row r="4559">
      <c r="A4559">
        <f>Raw_Data!A4559</f>
        <v/>
      </c>
      <c r="B4559" s="11">
        <f>Raw_Data!B4559</f>
        <v/>
      </c>
      <c r="C4559">
        <f>Raw_Data!C4559</f>
        <v/>
      </c>
      <c r="D4559">
        <f>Raw_Data!D4559</f>
        <v/>
      </c>
      <c r="E4559">
        <f>Raw_Data!E4559</f>
        <v/>
      </c>
      <c r="F4559">
        <f>Raw_Data!F4559</f>
        <v/>
      </c>
      <c r="G4559">
        <f>Raw_Data!G4559</f>
        <v/>
      </c>
      <c r="H4559">
        <f>Raw_Data!H4559</f>
        <v/>
      </c>
      <c r="I4559">
        <f>Raw_Data!I4559</f>
        <v/>
      </c>
      <c r="J4559" s="12">
        <f>Raw_Data!J4559</f>
        <v/>
      </c>
      <c r="K4559" s="13">
        <f>Raw_Data!K4559</f>
        <v/>
      </c>
      <c r="L4559" s="12">
        <f>Raw_Data!L4559</f>
        <v/>
      </c>
      <c r="M4559" s="12">
        <f>Raw_Data!M4559</f>
        <v/>
      </c>
      <c r="N4559" s="12">
        <f>Raw_Data!N4559</f>
        <v/>
      </c>
      <c r="O4559">
        <f>Raw_Data!O4559</f>
        <v/>
      </c>
      <c r="P4559">
        <f>Raw_Data!P4559</f>
        <v/>
      </c>
      <c r="Q4559">
        <f>Raw_Data!Q4559</f>
        <v/>
      </c>
      <c r="R4559">
        <f>Raw_Data!R4559</f>
        <v/>
      </c>
      <c r="S4559">
        <f>Raw_Data!S4559</f>
        <v/>
      </c>
      <c r="T4559">
        <f>YEAR(B4559)</f>
        <v/>
      </c>
      <c r="U4559">
        <f>MONTH(B4559)</f>
        <v/>
      </c>
      <c r="V4559">
        <f>TEXT(B4559,"mmm")</f>
        <v/>
      </c>
      <c r="W4559" s="15">
        <f>IFERROR(N4559/L4559,0)</f>
        <v/>
      </c>
      <c r="X4559">
        <f>IF(K4559=0,"No Discount",IF(K4559&lt;=5%,"Low",IF(K4559&lt;=15%,"Medium","High")))</f>
        <v/>
      </c>
      <c r="Y4559">
        <f>IF(L4559&gt;=20000,"High Value",IF(L4559&gt;=5000,"Medium Value","Low Value"))</f>
        <v/>
      </c>
      <c r="Z4559">
        <f>IF(R4559&lt;=3,"Fast",IF(R4559&lt;=5,"On Time","Delayed"))</f>
        <v/>
      </c>
    </row>
    <row r="4560">
      <c r="A4560">
        <f>Raw_Data!A4560</f>
        <v/>
      </c>
      <c r="B4560" s="11">
        <f>Raw_Data!B4560</f>
        <v/>
      </c>
      <c r="C4560">
        <f>Raw_Data!C4560</f>
        <v/>
      </c>
      <c r="D4560">
        <f>Raw_Data!D4560</f>
        <v/>
      </c>
      <c r="E4560">
        <f>Raw_Data!E4560</f>
        <v/>
      </c>
      <c r="F4560">
        <f>Raw_Data!F4560</f>
        <v/>
      </c>
      <c r="G4560">
        <f>Raw_Data!G4560</f>
        <v/>
      </c>
      <c r="H4560">
        <f>Raw_Data!H4560</f>
        <v/>
      </c>
      <c r="I4560">
        <f>Raw_Data!I4560</f>
        <v/>
      </c>
      <c r="J4560" s="12">
        <f>Raw_Data!J4560</f>
        <v/>
      </c>
      <c r="K4560" s="13">
        <f>Raw_Data!K4560</f>
        <v/>
      </c>
      <c r="L4560" s="12">
        <f>Raw_Data!L4560</f>
        <v/>
      </c>
      <c r="M4560" s="12">
        <f>Raw_Data!M4560</f>
        <v/>
      </c>
      <c r="N4560" s="12">
        <f>Raw_Data!N4560</f>
        <v/>
      </c>
      <c r="O4560">
        <f>Raw_Data!O4560</f>
        <v/>
      </c>
      <c r="P4560">
        <f>Raw_Data!P4560</f>
        <v/>
      </c>
      <c r="Q4560">
        <f>Raw_Data!Q4560</f>
        <v/>
      </c>
      <c r="R4560">
        <f>Raw_Data!R4560</f>
        <v/>
      </c>
      <c r="S4560">
        <f>Raw_Data!S4560</f>
        <v/>
      </c>
      <c r="T4560">
        <f>YEAR(B4560)</f>
        <v/>
      </c>
      <c r="U4560">
        <f>MONTH(B4560)</f>
        <v/>
      </c>
      <c r="V4560">
        <f>TEXT(B4560,"mmm")</f>
        <v/>
      </c>
      <c r="W4560" s="15">
        <f>IFERROR(N4560/L4560,0)</f>
        <v/>
      </c>
      <c r="X4560">
        <f>IF(K4560=0,"No Discount",IF(K4560&lt;=5%,"Low",IF(K4560&lt;=15%,"Medium","High")))</f>
        <v/>
      </c>
      <c r="Y4560">
        <f>IF(L4560&gt;=20000,"High Value",IF(L4560&gt;=5000,"Medium Value","Low Value"))</f>
        <v/>
      </c>
      <c r="Z4560">
        <f>IF(R4560&lt;=3,"Fast",IF(R4560&lt;=5,"On Time","Delayed"))</f>
        <v/>
      </c>
    </row>
    <row r="4561">
      <c r="A4561">
        <f>Raw_Data!A4561</f>
        <v/>
      </c>
      <c r="B4561" s="11">
        <f>Raw_Data!B4561</f>
        <v/>
      </c>
      <c r="C4561">
        <f>Raw_Data!C4561</f>
        <v/>
      </c>
      <c r="D4561">
        <f>Raw_Data!D4561</f>
        <v/>
      </c>
      <c r="E4561">
        <f>Raw_Data!E4561</f>
        <v/>
      </c>
      <c r="F4561">
        <f>Raw_Data!F4561</f>
        <v/>
      </c>
      <c r="G4561">
        <f>Raw_Data!G4561</f>
        <v/>
      </c>
      <c r="H4561">
        <f>Raw_Data!H4561</f>
        <v/>
      </c>
      <c r="I4561">
        <f>Raw_Data!I4561</f>
        <v/>
      </c>
      <c r="J4561" s="12">
        <f>Raw_Data!J4561</f>
        <v/>
      </c>
      <c r="K4561" s="13">
        <f>Raw_Data!K4561</f>
        <v/>
      </c>
      <c r="L4561" s="12">
        <f>Raw_Data!L4561</f>
        <v/>
      </c>
      <c r="M4561" s="12">
        <f>Raw_Data!M4561</f>
        <v/>
      </c>
      <c r="N4561" s="12">
        <f>Raw_Data!N4561</f>
        <v/>
      </c>
      <c r="O4561">
        <f>Raw_Data!O4561</f>
        <v/>
      </c>
      <c r="P4561">
        <f>Raw_Data!P4561</f>
        <v/>
      </c>
      <c r="Q4561">
        <f>Raw_Data!Q4561</f>
        <v/>
      </c>
      <c r="R4561">
        <f>Raw_Data!R4561</f>
        <v/>
      </c>
      <c r="S4561">
        <f>Raw_Data!S4561</f>
        <v/>
      </c>
      <c r="T4561">
        <f>YEAR(B4561)</f>
        <v/>
      </c>
      <c r="U4561">
        <f>MONTH(B4561)</f>
        <v/>
      </c>
      <c r="V4561">
        <f>TEXT(B4561,"mmm")</f>
        <v/>
      </c>
      <c r="W4561" s="15">
        <f>IFERROR(N4561/L4561,0)</f>
        <v/>
      </c>
      <c r="X4561">
        <f>IF(K4561=0,"No Discount",IF(K4561&lt;=5%,"Low",IF(K4561&lt;=15%,"Medium","High")))</f>
        <v/>
      </c>
      <c r="Y4561">
        <f>IF(L4561&gt;=20000,"High Value",IF(L4561&gt;=5000,"Medium Value","Low Value"))</f>
        <v/>
      </c>
      <c r="Z4561">
        <f>IF(R4561&lt;=3,"Fast",IF(R4561&lt;=5,"On Time","Delayed"))</f>
        <v/>
      </c>
    </row>
    <row r="4562">
      <c r="A4562">
        <f>Raw_Data!A4562</f>
        <v/>
      </c>
      <c r="B4562" s="11">
        <f>Raw_Data!B4562</f>
        <v/>
      </c>
      <c r="C4562">
        <f>Raw_Data!C4562</f>
        <v/>
      </c>
      <c r="D4562">
        <f>Raw_Data!D4562</f>
        <v/>
      </c>
      <c r="E4562">
        <f>Raw_Data!E4562</f>
        <v/>
      </c>
      <c r="F4562">
        <f>Raw_Data!F4562</f>
        <v/>
      </c>
      <c r="G4562">
        <f>Raw_Data!G4562</f>
        <v/>
      </c>
      <c r="H4562">
        <f>Raw_Data!H4562</f>
        <v/>
      </c>
      <c r="I4562">
        <f>Raw_Data!I4562</f>
        <v/>
      </c>
      <c r="J4562" s="12">
        <f>Raw_Data!J4562</f>
        <v/>
      </c>
      <c r="K4562" s="13">
        <f>Raw_Data!K4562</f>
        <v/>
      </c>
      <c r="L4562" s="12">
        <f>Raw_Data!L4562</f>
        <v/>
      </c>
      <c r="M4562" s="12">
        <f>Raw_Data!M4562</f>
        <v/>
      </c>
      <c r="N4562" s="12">
        <f>Raw_Data!N4562</f>
        <v/>
      </c>
      <c r="O4562">
        <f>Raw_Data!O4562</f>
        <v/>
      </c>
      <c r="P4562">
        <f>Raw_Data!P4562</f>
        <v/>
      </c>
      <c r="Q4562">
        <f>Raw_Data!Q4562</f>
        <v/>
      </c>
      <c r="R4562">
        <f>Raw_Data!R4562</f>
        <v/>
      </c>
      <c r="S4562">
        <f>Raw_Data!S4562</f>
        <v/>
      </c>
      <c r="T4562">
        <f>YEAR(B4562)</f>
        <v/>
      </c>
      <c r="U4562">
        <f>MONTH(B4562)</f>
        <v/>
      </c>
      <c r="V4562">
        <f>TEXT(B4562,"mmm")</f>
        <v/>
      </c>
      <c r="W4562" s="15">
        <f>IFERROR(N4562/L4562,0)</f>
        <v/>
      </c>
      <c r="X4562">
        <f>IF(K4562=0,"No Discount",IF(K4562&lt;=5%,"Low",IF(K4562&lt;=15%,"Medium","High")))</f>
        <v/>
      </c>
      <c r="Y4562">
        <f>IF(L4562&gt;=20000,"High Value",IF(L4562&gt;=5000,"Medium Value","Low Value"))</f>
        <v/>
      </c>
      <c r="Z4562">
        <f>IF(R4562&lt;=3,"Fast",IF(R4562&lt;=5,"On Time","Delayed"))</f>
        <v/>
      </c>
    </row>
    <row r="4563">
      <c r="A4563">
        <f>Raw_Data!A4563</f>
        <v/>
      </c>
      <c r="B4563" s="11">
        <f>Raw_Data!B4563</f>
        <v/>
      </c>
      <c r="C4563">
        <f>Raw_Data!C4563</f>
        <v/>
      </c>
      <c r="D4563">
        <f>Raw_Data!D4563</f>
        <v/>
      </c>
      <c r="E4563">
        <f>Raw_Data!E4563</f>
        <v/>
      </c>
      <c r="F4563">
        <f>Raw_Data!F4563</f>
        <v/>
      </c>
      <c r="G4563">
        <f>Raw_Data!G4563</f>
        <v/>
      </c>
      <c r="H4563">
        <f>Raw_Data!H4563</f>
        <v/>
      </c>
      <c r="I4563">
        <f>Raw_Data!I4563</f>
        <v/>
      </c>
      <c r="J4563" s="12">
        <f>Raw_Data!J4563</f>
        <v/>
      </c>
      <c r="K4563" s="13">
        <f>Raw_Data!K4563</f>
        <v/>
      </c>
      <c r="L4563" s="12">
        <f>Raw_Data!L4563</f>
        <v/>
      </c>
      <c r="M4563" s="12">
        <f>Raw_Data!M4563</f>
        <v/>
      </c>
      <c r="N4563" s="12">
        <f>Raw_Data!N4563</f>
        <v/>
      </c>
      <c r="O4563">
        <f>Raw_Data!O4563</f>
        <v/>
      </c>
      <c r="P4563">
        <f>Raw_Data!P4563</f>
        <v/>
      </c>
      <c r="Q4563">
        <f>Raw_Data!Q4563</f>
        <v/>
      </c>
      <c r="R4563">
        <f>Raw_Data!R4563</f>
        <v/>
      </c>
      <c r="S4563">
        <f>Raw_Data!S4563</f>
        <v/>
      </c>
      <c r="T4563">
        <f>YEAR(B4563)</f>
        <v/>
      </c>
      <c r="U4563">
        <f>MONTH(B4563)</f>
        <v/>
      </c>
      <c r="V4563">
        <f>TEXT(B4563,"mmm")</f>
        <v/>
      </c>
      <c r="W4563" s="15">
        <f>IFERROR(N4563/L4563,0)</f>
        <v/>
      </c>
      <c r="X4563">
        <f>IF(K4563=0,"No Discount",IF(K4563&lt;=5%,"Low",IF(K4563&lt;=15%,"Medium","High")))</f>
        <v/>
      </c>
      <c r="Y4563">
        <f>IF(L4563&gt;=20000,"High Value",IF(L4563&gt;=5000,"Medium Value","Low Value"))</f>
        <v/>
      </c>
      <c r="Z4563">
        <f>IF(R4563&lt;=3,"Fast",IF(R4563&lt;=5,"On Time","Delayed"))</f>
        <v/>
      </c>
    </row>
    <row r="4564">
      <c r="A4564">
        <f>Raw_Data!A4564</f>
        <v/>
      </c>
      <c r="B4564" s="11">
        <f>Raw_Data!B4564</f>
        <v/>
      </c>
      <c r="C4564">
        <f>Raw_Data!C4564</f>
        <v/>
      </c>
      <c r="D4564">
        <f>Raw_Data!D4564</f>
        <v/>
      </c>
      <c r="E4564">
        <f>Raw_Data!E4564</f>
        <v/>
      </c>
      <c r="F4564">
        <f>Raw_Data!F4564</f>
        <v/>
      </c>
      <c r="G4564">
        <f>Raw_Data!G4564</f>
        <v/>
      </c>
      <c r="H4564">
        <f>Raw_Data!H4564</f>
        <v/>
      </c>
      <c r="I4564">
        <f>Raw_Data!I4564</f>
        <v/>
      </c>
      <c r="J4564" s="12">
        <f>Raw_Data!J4564</f>
        <v/>
      </c>
      <c r="K4564" s="13">
        <f>Raw_Data!K4564</f>
        <v/>
      </c>
      <c r="L4564" s="12">
        <f>Raw_Data!L4564</f>
        <v/>
      </c>
      <c r="M4564" s="12">
        <f>Raw_Data!M4564</f>
        <v/>
      </c>
      <c r="N4564" s="12">
        <f>Raw_Data!N4564</f>
        <v/>
      </c>
      <c r="O4564">
        <f>Raw_Data!O4564</f>
        <v/>
      </c>
      <c r="P4564">
        <f>Raw_Data!P4564</f>
        <v/>
      </c>
      <c r="Q4564">
        <f>Raw_Data!Q4564</f>
        <v/>
      </c>
      <c r="R4564">
        <f>Raw_Data!R4564</f>
        <v/>
      </c>
      <c r="S4564">
        <f>Raw_Data!S4564</f>
        <v/>
      </c>
      <c r="T4564">
        <f>YEAR(B4564)</f>
        <v/>
      </c>
      <c r="U4564">
        <f>MONTH(B4564)</f>
        <v/>
      </c>
      <c r="V4564">
        <f>TEXT(B4564,"mmm")</f>
        <v/>
      </c>
      <c r="W4564" s="15">
        <f>IFERROR(N4564/L4564,0)</f>
        <v/>
      </c>
      <c r="X4564">
        <f>IF(K4564=0,"No Discount",IF(K4564&lt;=5%,"Low",IF(K4564&lt;=15%,"Medium","High")))</f>
        <v/>
      </c>
      <c r="Y4564">
        <f>IF(L4564&gt;=20000,"High Value",IF(L4564&gt;=5000,"Medium Value","Low Value"))</f>
        <v/>
      </c>
      <c r="Z4564">
        <f>IF(R4564&lt;=3,"Fast",IF(R4564&lt;=5,"On Time","Delayed"))</f>
        <v/>
      </c>
    </row>
    <row r="4565">
      <c r="A4565">
        <f>Raw_Data!A4565</f>
        <v/>
      </c>
      <c r="B4565" s="11">
        <f>Raw_Data!B4565</f>
        <v/>
      </c>
      <c r="C4565">
        <f>Raw_Data!C4565</f>
        <v/>
      </c>
      <c r="D4565">
        <f>Raw_Data!D4565</f>
        <v/>
      </c>
      <c r="E4565">
        <f>Raw_Data!E4565</f>
        <v/>
      </c>
      <c r="F4565">
        <f>Raw_Data!F4565</f>
        <v/>
      </c>
      <c r="G4565">
        <f>Raw_Data!G4565</f>
        <v/>
      </c>
      <c r="H4565">
        <f>Raw_Data!H4565</f>
        <v/>
      </c>
      <c r="I4565">
        <f>Raw_Data!I4565</f>
        <v/>
      </c>
      <c r="J4565" s="12">
        <f>Raw_Data!J4565</f>
        <v/>
      </c>
      <c r="K4565" s="13">
        <f>Raw_Data!K4565</f>
        <v/>
      </c>
      <c r="L4565" s="12">
        <f>Raw_Data!L4565</f>
        <v/>
      </c>
      <c r="M4565" s="12">
        <f>Raw_Data!M4565</f>
        <v/>
      </c>
      <c r="N4565" s="12">
        <f>Raw_Data!N4565</f>
        <v/>
      </c>
      <c r="O4565">
        <f>Raw_Data!O4565</f>
        <v/>
      </c>
      <c r="P4565">
        <f>Raw_Data!P4565</f>
        <v/>
      </c>
      <c r="Q4565">
        <f>Raw_Data!Q4565</f>
        <v/>
      </c>
      <c r="R4565">
        <f>Raw_Data!R4565</f>
        <v/>
      </c>
      <c r="S4565">
        <f>Raw_Data!S4565</f>
        <v/>
      </c>
      <c r="T4565">
        <f>YEAR(B4565)</f>
        <v/>
      </c>
      <c r="U4565">
        <f>MONTH(B4565)</f>
        <v/>
      </c>
      <c r="V4565">
        <f>TEXT(B4565,"mmm")</f>
        <v/>
      </c>
      <c r="W4565" s="15">
        <f>IFERROR(N4565/L4565,0)</f>
        <v/>
      </c>
      <c r="X4565">
        <f>IF(K4565=0,"No Discount",IF(K4565&lt;=5%,"Low",IF(K4565&lt;=15%,"Medium","High")))</f>
        <v/>
      </c>
      <c r="Y4565">
        <f>IF(L4565&gt;=20000,"High Value",IF(L4565&gt;=5000,"Medium Value","Low Value"))</f>
        <v/>
      </c>
      <c r="Z4565">
        <f>IF(R4565&lt;=3,"Fast",IF(R4565&lt;=5,"On Time","Delayed"))</f>
        <v/>
      </c>
    </row>
    <row r="4566">
      <c r="A4566">
        <f>Raw_Data!A4566</f>
        <v/>
      </c>
      <c r="B4566" s="11">
        <f>Raw_Data!B4566</f>
        <v/>
      </c>
      <c r="C4566">
        <f>Raw_Data!C4566</f>
        <v/>
      </c>
      <c r="D4566">
        <f>Raw_Data!D4566</f>
        <v/>
      </c>
      <c r="E4566">
        <f>Raw_Data!E4566</f>
        <v/>
      </c>
      <c r="F4566">
        <f>Raw_Data!F4566</f>
        <v/>
      </c>
      <c r="G4566">
        <f>Raw_Data!G4566</f>
        <v/>
      </c>
      <c r="H4566">
        <f>Raw_Data!H4566</f>
        <v/>
      </c>
      <c r="I4566">
        <f>Raw_Data!I4566</f>
        <v/>
      </c>
      <c r="J4566" s="12">
        <f>Raw_Data!J4566</f>
        <v/>
      </c>
      <c r="K4566" s="13">
        <f>Raw_Data!K4566</f>
        <v/>
      </c>
      <c r="L4566" s="12">
        <f>Raw_Data!L4566</f>
        <v/>
      </c>
      <c r="M4566" s="12">
        <f>Raw_Data!M4566</f>
        <v/>
      </c>
      <c r="N4566" s="12">
        <f>Raw_Data!N4566</f>
        <v/>
      </c>
      <c r="O4566">
        <f>Raw_Data!O4566</f>
        <v/>
      </c>
      <c r="P4566">
        <f>Raw_Data!P4566</f>
        <v/>
      </c>
      <c r="Q4566">
        <f>Raw_Data!Q4566</f>
        <v/>
      </c>
      <c r="R4566">
        <f>Raw_Data!R4566</f>
        <v/>
      </c>
      <c r="S4566">
        <f>Raw_Data!S4566</f>
        <v/>
      </c>
      <c r="T4566">
        <f>YEAR(B4566)</f>
        <v/>
      </c>
      <c r="U4566">
        <f>MONTH(B4566)</f>
        <v/>
      </c>
      <c r="V4566">
        <f>TEXT(B4566,"mmm")</f>
        <v/>
      </c>
      <c r="W4566" s="15">
        <f>IFERROR(N4566/L4566,0)</f>
        <v/>
      </c>
      <c r="X4566">
        <f>IF(K4566=0,"No Discount",IF(K4566&lt;=5%,"Low",IF(K4566&lt;=15%,"Medium","High")))</f>
        <v/>
      </c>
      <c r="Y4566">
        <f>IF(L4566&gt;=20000,"High Value",IF(L4566&gt;=5000,"Medium Value","Low Value"))</f>
        <v/>
      </c>
      <c r="Z4566">
        <f>IF(R4566&lt;=3,"Fast",IF(R4566&lt;=5,"On Time","Delayed"))</f>
        <v/>
      </c>
    </row>
    <row r="4567">
      <c r="A4567">
        <f>Raw_Data!A4567</f>
        <v/>
      </c>
      <c r="B4567" s="11">
        <f>Raw_Data!B4567</f>
        <v/>
      </c>
      <c r="C4567">
        <f>Raw_Data!C4567</f>
        <v/>
      </c>
      <c r="D4567">
        <f>Raw_Data!D4567</f>
        <v/>
      </c>
      <c r="E4567">
        <f>Raw_Data!E4567</f>
        <v/>
      </c>
      <c r="F4567">
        <f>Raw_Data!F4567</f>
        <v/>
      </c>
      <c r="G4567">
        <f>Raw_Data!G4567</f>
        <v/>
      </c>
      <c r="H4567">
        <f>Raw_Data!H4567</f>
        <v/>
      </c>
      <c r="I4567">
        <f>Raw_Data!I4567</f>
        <v/>
      </c>
      <c r="J4567" s="12">
        <f>Raw_Data!J4567</f>
        <v/>
      </c>
      <c r="K4567" s="13">
        <f>Raw_Data!K4567</f>
        <v/>
      </c>
      <c r="L4567" s="12">
        <f>Raw_Data!L4567</f>
        <v/>
      </c>
      <c r="M4567" s="12">
        <f>Raw_Data!M4567</f>
        <v/>
      </c>
      <c r="N4567" s="12">
        <f>Raw_Data!N4567</f>
        <v/>
      </c>
      <c r="O4567">
        <f>Raw_Data!O4567</f>
        <v/>
      </c>
      <c r="P4567">
        <f>Raw_Data!P4567</f>
        <v/>
      </c>
      <c r="Q4567">
        <f>Raw_Data!Q4567</f>
        <v/>
      </c>
      <c r="R4567">
        <f>Raw_Data!R4567</f>
        <v/>
      </c>
      <c r="S4567">
        <f>Raw_Data!S4567</f>
        <v/>
      </c>
      <c r="T4567">
        <f>YEAR(B4567)</f>
        <v/>
      </c>
      <c r="U4567">
        <f>MONTH(B4567)</f>
        <v/>
      </c>
      <c r="V4567">
        <f>TEXT(B4567,"mmm")</f>
        <v/>
      </c>
      <c r="W4567" s="15">
        <f>IFERROR(N4567/L4567,0)</f>
        <v/>
      </c>
      <c r="X4567">
        <f>IF(K4567=0,"No Discount",IF(K4567&lt;=5%,"Low",IF(K4567&lt;=15%,"Medium","High")))</f>
        <v/>
      </c>
      <c r="Y4567">
        <f>IF(L4567&gt;=20000,"High Value",IF(L4567&gt;=5000,"Medium Value","Low Value"))</f>
        <v/>
      </c>
      <c r="Z4567">
        <f>IF(R4567&lt;=3,"Fast",IF(R4567&lt;=5,"On Time","Delayed"))</f>
        <v/>
      </c>
    </row>
    <row r="4568">
      <c r="A4568">
        <f>Raw_Data!A4568</f>
        <v/>
      </c>
      <c r="B4568" s="11">
        <f>Raw_Data!B4568</f>
        <v/>
      </c>
      <c r="C4568">
        <f>Raw_Data!C4568</f>
        <v/>
      </c>
      <c r="D4568">
        <f>Raw_Data!D4568</f>
        <v/>
      </c>
      <c r="E4568">
        <f>Raw_Data!E4568</f>
        <v/>
      </c>
      <c r="F4568">
        <f>Raw_Data!F4568</f>
        <v/>
      </c>
      <c r="G4568">
        <f>Raw_Data!G4568</f>
        <v/>
      </c>
      <c r="H4568">
        <f>Raw_Data!H4568</f>
        <v/>
      </c>
      <c r="I4568">
        <f>Raw_Data!I4568</f>
        <v/>
      </c>
      <c r="J4568" s="12">
        <f>Raw_Data!J4568</f>
        <v/>
      </c>
      <c r="K4568" s="13">
        <f>Raw_Data!K4568</f>
        <v/>
      </c>
      <c r="L4568" s="12">
        <f>Raw_Data!L4568</f>
        <v/>
      </c>
      <c r="M4568" s="12">
        <f>Raw_Data!M4568</f>
        <v/>
      </c>
      <c r="N4568" s="12">
        <f>Raw_Data!N4568</f>
        <v/>
      </c>
      <c r="O4568">
        <f>Raw_Data!O4568</f>
        <v/>
      </c>
      <c r="P4568">
        <f>Raw_Data!P4568</f>
        <v/>
      </c>
      <c r="Q4568">
        <f>Raw_Data!Q4568</f>
        <v/>
      </c>
      <c r="R4568">
        <f>Raw_Data!R4568</f>
        <v/>
      </c>
      <c r="S4568">
        <f>Raw_Data!S4568</f>
        <v/>
      </c>
      <c r="T4568">
        <f>YEAR(B4568)</f>
        <v/>
      </c>
      <c r="U4568">
        <f>MONTH(B4568)</f>
        <v/>
      </c>
      <c r="V4568">
        <f>TEXT(B4568,"mmm")</f>
        <v/>
      </c>
      <c r="W4568" s="15">
        <f>IFERROR(N4568/L4568,0)</f>
        <v/>
      </c>
      <c r="X4568">
        <f>IF(K4568=0,"No Discount",IF(K4568&lt;=5%,"Low",IF(K4568&lt;=15%,"Medium","High")))</f>
        <v/>
      </c>
      <c r="Y4568">
        <f>IF(L4568&gt;=20000,"High Value",IF(L4568&gt;=5000,"Medium Value","Low Value"))</f>
        <v/>
      </c>
      <c r="Z4568">
        <f>IF(R4568&lt;=3,"Fast",IF(R4568&lt;=5,"On Time","Delayed"))</f>
        <v/>
      </c>
    </row>
    <row r="4569">
      <c r="A4569">
        <f>Raw_Data!A4569</f>
        <v/>
      </c>
      <c r="B4569" s="11">
        <f>Raw_Data!B4569</f>
        <v/>
      </c>
      <c r="C4569">
        <f>Raw_Data!C4569</f>
        <v/>
      </c>
      <c r="D4569">
        <f>Raw_Data!D4569</f>
        <v/>
      </c>
      <c r="E4569">
        <f>Raw_Data!E4569</f>
        <v/>
      </c>
      <c r="F4569">
        <f>Raw_Data!F4569</f>
        <v/>
      </c>
      <c r="G4569">
        <f>Raw_Data!G4569</f>
        <v/>
      </c>
      <c r="H4569">
        <f>Raw_Data!H4569</f>
        <v/>
      </c>
      <c r="I4569">
        <f>Raw_Data!I4569</f>
        <v/>
      </c>
      <c r="J4569" s="12">
        <f>Raw_Data!J4569</f>
        <v/>
      </c>
      <c r="K4569" s="13">
        <f>Raw_Data!K4569</f>
        <v/>
      </c>
      <c r="L4569" s="12">
        <f>Raw_Data!L4569</f>
        <v/>
      </c>
      <c r="M4569" s="12">
        <f>Raw_Data!M4569</f>
        <v/>
      </c>
      <c r="N4569" s="12">
        <f>Raw_Data!N4569</f>
        <v/>
      </c>
      <c r="O4569">
        <f>Raw_Data!O4569</f>
        <v/>
      </c>
      <c r="P4569">
        <f>Raw_Data!P4569</f>
        <v/>
      </c>
      <c r="Q4569">
        <f>Raw_Data!Q4569</f>
        <v/>
      </c>
      <c r="R4569">
        <f>Raw_Data!R4569</f>
        <v/>
      </c>
      <c r="S4569">
        <f>Raw_Data!S4569</f>
        <v/>
      </c>
      <c r="T4569">
        <f>YEAR(B4569)</f>
        <v/>
      </c>
      <c r="U4569">
        <f>MONTH(B4569)</f>
        <v/>
      </c>
      <c r="V4569">
        <f>TEXT(B4569,"mmm")</f>
        <v/>
      </c>
      <c r="W4569" s="15">
        <f>IFERROR(N4569/L4569,0)</f>
        <v/>
      </c>
      <c r="X4569">
        <f>IF(K4569=0,"No Discount",IF(K4569&lt;=5%,"Low",IF(K4569&lt;=15%,"Medium","High")))</f>
        <v/>
      </c>
      <c r="Y4569">
        <f>IF(L4569&gt;=20000,"High Value",IF(L4569&gt;=5000,"Medium Value","Low Value"))</f>
        <v/>
      </c>
      <c r="Z4569">
        <f>IF(R4569&lt;=3,"Fast",IF(R4569&lt;=5,"On Time","Delayed"))</f>
        <v/>
      </c>
    </row>
    <row r="4570">
      <c r="A4570">
        <f>Raw_Data!A4570</f>
        <v/>
      </c>
      <c r="B4570" s="11">
        <f>Raw_Data!B4570</f>
        <v/>
      </c>
      <c r="C4570">
        <f>Raw_Data!C4570</f>
        <v/>
      </c>
      <c r="D4570">
        <f>Raw_Data!D4570</f>
        <v/>
      </c>
      <c r="E4570">
        <f>Raw_Data!E4570</f>
        <v/>
      </c>
      <c r="F4570">
        <f>Raw_Data!F4570</f>
        <v/>
      </c>
      <c r="G4570">
        <f>Raw_Data!G4570</f>
        <v/>
      </c>
      <c r="H4570">
        <f>Raw_Data!H4570</f>
        <v/>
      </c>
      <c r="I4570">
        <f>Raw_Data!I4570</f>
        <v/>
      </c>
      <c r="J4570" s="12">
        <f>Raw_Data!J4570</f>
        <v/>
      </c>
      <c r="K4570" s="13">
        <f>Raw_Data!K4570</f>
        <v/>
      </c>
      <c r="L4570" s="12">
        <f>Raw_Data!L4570</f>
        <v/>
      </c>
      <c r="M4570" s="12">
        <f>Raw_Data!M4570</f>
        <v/>
      </c>
      <c r="N4570" s="12">
        <f>Raw_Data!N4570</f>
        <v/>
      </c>
      <c r="O4570">
        <f>Raw_Data!O4570</f>
        <v/>
      </c>
      <c r="P4570">
        <f>Raw_Data!P4570</f>
        <v/>
      </c>
      <c r="Q4570">
        <f>Raw_Data!Q4570</f>
        <v/>
      </c>
      <c r="R4570">
        <f>Raw_Data!R4570</f>
        <v/>
      </c>
      <c r="S4570">
        <f>Raw_Data!S4570</f>
        <v/>
      </c>
      <c r="T4570">
        <f>YEAR(B4570)</f>
        <v/>
      </c>
      <c r="U4570">
        <f>MONTH(B4570)</f>
        <v/>
      </c>
      <c r="V4570">
        <f>TEXT(B4570,"mmm")</f>
        <v/>
      </c>
      <c r="W4570" s="15">
        <f>IFERROR(N4570/L4570,0)</f>
        <v/>
      </c>
      <c r="X4570">
        <f>IF(K4570=0,"No Discount",IF(K4570&lt;=5%,"Low",IF(K4570&lt;=15%,"Medium","High")))</f>
        <v/>
      </c>
      <c r="Y4570">
        <f>IF(L4570&gt;=20000,"High Value",IF(L4570&gt;=5000,"Medium Value","Low Value"))</f>
        <v/>
      </c>
      <c r="Z4570">
        <f>IF(R4570&lt;=3,"Fast",IF(R4570&lt;=5,"On Time","Delayed"))</f>
        <v/>
      </c>
    </row>
    <row r="4571">
      <c r="A4571">
        <f>Raw_Data!A4571</f>
        <v/>
      </c>
      <c r="B4571" s="11">
        <f>Raw_Data!B4571</f>
        <v/>
      </c>
      <c r="C4571">
        <f>Raw_Data!C4571</f>
        <v/>
      </c>
      <c r="D4571">
        <f>Raw_Data!D4571</f>
        <v/>
      </c>
      <c r="E4571">
        <f>Raw_Data!E4571</f>
        <v/>
      </c>
      <c r="F4571">
        <f>Raw_Data!F4571</f>
        <v/>
      </c>
      <c r="G4571">
        <f>Raw_Data!G4571</f>
        <v/>
      </c>
      <c r="H4571">
        <f>Raw_Data!H4571</f>
        <v/>
      </c>
      <c r="I4571">
        <f>Raw_Data!I4571</f>
        <v/>
      </c>
      <c r="J4571" s="12">
        <f>Raw_Data!J4571</f>
        <v/>
      </c>
      <c r="K4571" s="13">
        <f>Raw_Data!K4571</f>
        <v/>
      </c>
      <c r="L4571" s="12">
        <f>Raw_Data!L4571</f>
        <v/>
      </c>
      <c r="M4571" s="12">
        <f>Raw_Data!M4571</f>
        <v/>
      </c>
      <c r="N4571" s="12">
        <f>Raw_Data!N4571</f>
        <v/>
      </c>
      <c r="O4571">
        <f>Raw_Data!O4571</f>
        <v/>
      </c>
      <c r="P4571">
        <f>Raw_Data!P4571</f>
        <v/>
      </c>
      <c r="Q4571">
        <f>Raw_Data!Q4571</f>
        <v/>
      </c>
      <c r="R4571">
        <f>Raw_Data!R4571</f>
        <v/>
      </c>
      <c r="S4571">
        <f>Raw_Data!S4571</f>
        <v/>
      </c>
      <c r="T4571">
        <f>YEAR(B4571)</f>
        <v/>
      </c>
      <c r="U4571">
        <f>MONTH(B4571)</f>
        <v/>
      </c>
      <c r="V4571">
        <f>TEXT(B4571,"mmm")</f>
        <v/>
      </c>
      <c r="W4571" s="15">
        <f>IFERROR(N4571/L4571,0)</f>
        <v/>
      </c>
      <c r="X4571">
        <f>IF(K4571=0,"No Discount",IF(K4571&lt;=5%,"Low",IF(K4571&lt;=15%,"Medium","High")))</f>
        <v/>
      </c>
      <c r="Y4571">
        <f>IF(L4571&gt;=20000,"High Value",IF(L4571&gt;=5000,"Medium Value","Low Value"))</f>
        <v/>
      </c>
      <c r="Z4571">
        <f>IF(R4571&lt;=3,"Fast",IF(R4571&lt;=5,"On Time","Delayed"))</f>
        <v/>
      </c>
    </row>
    <row r="4572">
      <c r="A4572">
        <f>Raw_Data!A4572</f>
        <v/>
      </c>
      <c r="B4572" s="11">
        <f>Raw_Data!B4572</f>
        <v/>
      </c>
      <c r="C4572">
        <f>Raw_Data!C4572</f>
        <v/>
      </c>
      <c r="D4572">
        <f>Raw_Data!D4572</f>
        <v/>
      </c>
      <c r="E4572">
        <f>Raw_Data!E4572</f>
        <v/>
      </c>
      <c r="F4572">
        <f>Raw_Data!F4572</f>
        <v/>
      </c>
      <c r="G4572">
        <f>Raw_Data!G4572</f>
        <v/>
      </c>
      <c r="H4572">
        <f>Raw_Data!H4572</f>
        <v/>
      </c>
      <c r="I4572">
        <f>Raw_Data!I4572</f>
        <v/>
      </c>
      <c r="J4572" s="12">
        <f>Raw_Data!J4572</f>
        <v/>
      </c>
      <c r="K4572" s="13">
        <f>Raw_Data!K4572</f>
        <v/>
      </c>
      <c r="L4572" s="12">
        <f>Raw_Data!L4572</f>
        <v/>
      </c>
      <c r="M4572" s="12">
        <f>Raw_Data!M4572</f>
        <v/>
      </c>
      <c r="N4572" s="12">
        <f>Raw_Data!N4572</f>
        <v/>
      </c>
      <c r="O4572">
        <f>Raw_Data!O4572</f>
        <v/>
      </c>
      <c r="P4572">
        <f>Raw_Data!P4572</f>
        <v/>
      </c>
      <c r="Q4572">
        <f>Raw_Data!Q4572</f>
        <v/>
      </c>
      <c r="R4572">
        <f>Raw_Data!R4572</f>
        <v/>
      </c>
      <c r="S4572">
        <f>Raw_Data!S4572</f>
        <v/>
      </c>
      <c r="T4572">
        <f>YEAR(B4572)</f>
        <v/>
      </c>
      <c r="U4572">
        <f>MONTH(B4572)</f>
        <v/>
      </c>
      <c r="V4572">
        <f>TEXT(B4572,"mmm")</f>
        <v/>
      </c>
      <c r="W4572" s="15">
        <f>IFERROR(N4572/L4572,0)</f>
        <v/>
      </c>
      <c r="X4572">
        <f>IF(K4572=0,"No Discount",IF(K4572&lt;=5%,"Low",IF(K4572&lt;=15%,"Medium","High")))</f>
        <v/>
      </c>
      <c r="Y4572">
        <f>IF(L4572&gt;=20000,"High Value",IF(L4572&gt;=5000,"Medium Value","Low Value"))</f>
        <v/>
      </c>
      <c r="Z4572">
        <f>IF(R4572&lt;=3,"Fast",IF(R4572&lt;=5,"On Time","Delayed"))</f>
        <v/>
      </c>
    </row>
    <row r="4573">
      <c r="A4573">
        <f>Raw_Data!A4573</f>
        <v/>
      </c>
      <c r="B4573" s="11">
        <f>Raw_Data!B4573</f>
        <v/>
      </c>
      <c r="C4573">
        <f>Raw_Data!C4573</f>
        <v/>
      </c>
      <c r="D4573">
        <f>Raw_Data!D4573</f>
        <v/>
      </c>
      <c r="E4573">
        <f>Raw_Data!E4573</f>
        <v/>
      </c>
      <c r="F4573">
        <f>Raw_Data!F4573</f>
        <v/>
      </c>
      <c r="G4573">
        <f>Raw_Data!G4573</f>
        <v/>
      </c>
      <c r="H4573">
        <f>Raw_Data!H4573</f>
        <v/>
      </c>
      <c r="I4573">
        <f>Raw_Data!I4573</f>
        <v/>
      </c>
      <c r="J4573" s="12">
        <f>Raw_Data!J4573</f>
        <v/>
      </c>
      <c r="K4573" s="13">
        <f>Raw_Data!K4573</f>
        <v/>
      </c>
      <c r="L4573" s="12">
        <f>Raw_Data!L4573</f>
        <v/>
      </c>
      <c r="M4573" s="12">
        <f>Raw_Data!M4573</f>
        <v/>
      </c>
      <c r="N4573" s="12">
        <f>Raw_Data!N4573</f>
        <v/>
      </c>
      <c r="O4573">
        <f>Raw_Data!O4573</f>
        <v/>
      </c>
      <c r="P4573">
        <f>Raw_Data!P4573</f>
        <v/>
      </c>
      <c r="Q4573">
        <f>Raw_Data!Q4573</f>
        <v/>
      </c>
      <c r="R4573">
        <f>Raw_Data!R4573</f>
        <v/>
      </c>
      <c r="S4573">
        <f>Raw_Data!S4573</f>
        <v/>
      </c>
      <c r="T4573">
        <f>YEAR(B4573)</f>
        <v/>
      </c>
      <c r="U4573">
        <f>MONTH(B4573)</f>
        <v/>
      </c>
      <c r="V4573">
        <f>TEXT(B4573,"mmm")</f>
        <v/>
      </c>
      <c r="W4573" s="15">
        <f>IFERROR(N4573/L4573,0)</f>
        <v/>
      </c>
      <c r="X4573">
        <f>IF(K4573=0,"No Discount",IF(K4573&lt;=5%,"Low",IF(K4573&lt;=15%,"Medium","High")))</f>
        <v/>
      </c>
      <c r="Y4573">
        <f>IF(L4573&gt;=20000,"High Value",IF(L4573&gt;=5000,"Medium Value","Low Value"))</f>
        <v/>
      </c>
      <c r="Z4573">
        <f>IF(R4573&lt;=3,"Fast",IF(R4573&lt;=5,"On Time","Delayed"))</f>
        <v/>
      </c>
    </row>
    <row r="4574">
      <c r="A4574">
        <f>Raw_Data!A4574</f>
        <v/>
      </c>
      <c r="B4574" s="11">
        <f>Raw_Data!B4574</f>
        <v/>
      </c>
      <c r="C4574">
        <f>Raw_Data!C4574</f>
        <v/>
      </c>
      <c r="D4574">
        <f>Raw_Data!D4574</f>
        <v/>
      </c>
      <c r="E4574">
        <f>Raw_Data!E4574</f>
        <v/>
      </c>
      <c r="F4574">
        <f>Raw_Data!F4574</f>
        <v/>
      </c>
      <c r="G4574">
        <f>Raw_Data!G4574</f>
        <v/>
      </c>
      <c r="H4574">
        <f>Raw_Data!H4574</f>
        <v/>
      </c>
      <c r="I4574">
        <f>Raw_Data!I4574</f>
        <v/>
      </c>
      <c r="J4574" s="12">
        <f>Raw_Data!J4574</f>
        <v/>
      </c>
      <c r="K4574" s="13">
        <f>Raw_Data!K4574</f>
        <v/>
      </c>
      <c r="L4574" s="12">
        <f>Raw_Data!L4574</f>
        <v/>
      </c>
      <c r="M4574" s="12">
        <f>Raw_Data!M4574</f>
        <v/>
      </c>
      <c r="N4574" s="12">
        <f>Raw_Data!N4574</f>
        <v/>
      </c>
      <c r="O4574">
        <f>Raw_Data!O4574</f>
        <v/>
      </c>
      <c r="P4574">
        <f>Raw_Data!P4574</f>
        <v/>
      </c>
      <c r="Q4574">
        <f>Raw_Data!Q4574</f>
        <v/>
      </c>
      <c r="R4574">
        <f>Raw_Data!R4574</f>
        <v/>
      </c>
      <c r="S4574">
        <f>Raw_Data!S4574</f>
        <v/>
      </c>
      <c r="T4574">
        <f>YEAR(B4574)</f>
        <v/>
      </c>
      <c r="U4574">
        <f>MONTH(B4574)</f>
        <v/>
      </c>
      <c r="V4574">
        <f>TEXT(B4574,"mmm")</f>
        <v/>
      </c>
      <c r="W4574" s="15">
        <f>IFERROR(N4574/L4574,0)</f>
        <v/>
      </c>
      <c r="X4574">
        <f>IF(K4574=0,"No Discount",IF(K4574&lt;=5%,"Low",IF(K4574&lt;=15%,"Medium","High")))</f>
        <v/>
      </c>
      <c r="Y4574">
        <f>IF(L4574&gt;=20000,"High Value",IF(L4574&gt;=5000,"Medium Value","Low Value"))</f>
        <v/>
      </c>
      <c r="Z4574">
        <f>IF(R4574&lt;=3,"Fast",IF(R4574&lt;=5,"On Time","Delayed"))</f>
        <v/>
      </c>
    </row>
    <row r="4575">
      <c r="A4575">
        <f>Raw_Data!A4575</f>
        <v/>
      </c>
      <c r="B4575" s="11">
        <f>Raw_Data!B4575</f>
        <v/>
      </c>
      <c r="C4575">
        <f>Raw_Data!C4575</f>
        <v/>
      </c>
      <c r="D4575">
        <f>Raw_Data!D4575</f>
        <v/>
      </c>
      <c r="E4575">
        <f>Raw_Data!E4575</f>
        <v/>
      </c>
      <c r="F4575">
        <f>Raw_Data!F4575</f>
        <v/>
      </c>
      <c r="G4575">
        <f>Raw_Data!G4575</f>
        <v/>
      </c>
      <c r="H4575">
        <f>Raw_Data!H4575</f>
        <v/>
      </c>
      <c r="I4575">
        <f>Raw_Data!I4575</f>
        <v/>
      </c>
      <c r="J4575" s="12">
        <f>Raw_Data!J4575</f>
        <v/>
      </c>
      <c r="K4575" s="13">
        <f>Raw_Data!K4575</f>
        <v/>
      </c>
      <c r="L4575" s="12">
        <f>Raw_Data!L4575</f>
        <v/>
      </c>
      <c r="M4575" s="12">
        <f>Raw_Data!M4575</f>
        <v/>
      </c>
      <c r="N4575" s="12">
        <f>Raw_Data!N4575</f>
        <v/>
      </c>
      <c r="O4575">
        <f>Raw_Data!O4575</f>
        <v/>
      </c>
      <c r="P4575">
        <f>Raw_Data!P4575</f>
        <v/>
      </c>
      <c r="Q4575">
        <f>Raw_Data!Q4575</f>
        <v/>
      </c>
      <c r="R4575">
        <f>Raw_Data!R4575</f>
        <v/>
      </c>
      <c r="S4575">
        <f>Raw_Data!S4575</f>
        <v/>
      </c>
      <c r="T4575">
        <f>YEAR(B4575)</f>
        <v/>
      </c>
      <c r="U4575">
        <f>MONTH(B4575)</f>
        <v/>
      </c>
      <c r="V4575">
        <f>TEXT(B4575,"mmm")</f>
        <v/>
      </c>
      <c r="W4575" s="15">
        <f>IFERROR(N4575/L4575,0)</f>
        <v/>
      </c>
      <c r="X4575">
        <f>IF(K4575=0,"No Discount",IF(K4575&lt;=5%,"Low",IF(K4575&lt;=15%,"Medium","High")))</f>
        <v/>
      </c>
      <c r="Y4575">
        <f>IF(L4575&gt;=20000,"High Value",IF(L4575&gt;=5000,"Medium Value","Low Value"))</f>
        <v/>
      </c>
      <c r="Z4575">
        <f>IF(R4575&lt;=3,"Fast",IF(R4575&lt;=5,"On Time","Delayed"))</f>
        <v/>
      </c>
    </row>
    <row r="4576">
      <c r="A4576">
        <f>Raw_Data!A4576</f>
        <v/>
      </c>
      <c r="B4576" s="11">
        <f>Raw_Data!B4576</f>
        <v/>
      </c>
      <c r="C4576">
        <f>Raw_Data!C4576</f>
        <v/>
      </c>
      <c r="D4576">
        <f>Raw_Data!D4576</f>
        <v/>
      </c>
      <c r="E4576">
        <f>Raw_Data!E4576</f>
        <v/>
      </c>
      <c r="F4576">
        <f>Raw_Data!F4576</f>
        <v/>
      </c>
      <c r="G4576">
        <f>Raw_Data!G4576</f>
        <v/>
      </c>
      <c r="H4576">
        <f>Raw_Data!H4576</f>
        <v/>
      </c>
      <c r="I4576">
        <f>Raw_Data!I4576</f>
        <v/>
      </c>
      <c r="J4576" s="12">
        <f>Raw_Data!J4576</f>
        <v/>
      </c>
      <c r="K4576" s="13">
        <f>Raw_Data!K4576</f>
        <v/>
      </c>
      <c r="L4576" s="12">
        <f>Raw_Data!L4576</f>
        <v/>
      </c>
      <c r="M4576" s="12">
        <f>Raw_Data!M4576</f>
        <v/>
      </c>
      <c r="N4576" s="12">
        <f>Raw_Data!N4576</f>
        <v/>
      </c>
      <c r="O4576">
        <f>Raw_Data!O4576</f>
        <v/>
      </c>
      <c r="P4576">
        <f>Raw_Data!P4576</f>
        <v/>
      </c>
      <c r="Q4576">
        <f>Raw_Data!Q4576</f>
        <v/>
      </c>
      <c r="R4576">
        <f>Raw_Data!R4576</f>
        <v/>
      </c>
      <c r="S4576">
        <f>Raw_Data!S4576</f>
        <v/>
      </c>
      <c r="T4576">
        <f>YEAR(B4576)</f>
        <v/>
      </c>
      <c r="U4576">
        <f>MONTH(B4576)</f>
        <v/>
      </c>
      <c r="V4576">
        <f>TEXT(B4576,"mmm")</f>
        <v/>
      </c>
      <c r="W4576" s="15">
        <f>IFERROR(N4576/L4576,0)</f>
        <v/>
      </c>
      <c r="X4576">
        <f>IF(K4576=0,"No Discount",IF(K4576&lt;=5%,"Low",IF(K4576&lt;=15%,"Medium","High")))</f>
        <v/>
      </c>
      <c r="Y4576">
        <f>IF(L4576&gt;=20000,"High Value",IF(L4576&gt;=5000,"Medium Value","Low Value"))</f>
        <v/>
      </c>
      <c r="Z4576">
        <f>IF(R4576&lt;=3,"Fast",IF(R4576&lt;=5,"On Time","Delayed"))</f>
        <v/>
      </c>
    </row>
    <row r="4577">
      <c r="A4577">
        <f>Raw_Data!A4577</f>
        <v/>
      </c>
      <c r="B4577" s="11">
        <f>Raw_Data!B4577</f>
        <v/>
      </c>
      <c r="C4577">
        <f>Raw_Data!C4577</f>
        <v/>
      </c>
      <c r="D4577">
        <f>Raw_Data!D4577</f>
        <v/>
      </c>
      <c r="E4577">
        <f>Raw_Data!E4577</f>
        <v/>
      </c>
      <c r="F4577">
        <f>Raw_Data!F4577</f>
        <v/>
      </c>
      <c r="G4577">
        <f>Raw_Data!G4577</f>
        <v/>
      </c>
      <c r="H4577">
        <f>Raw_Data!H4577</f>
        <v/>
      </c>
      <c r="I4577">
        <f>Raw_Data!I4577</f>
        <v/>
      </c>
      <c r="J4577" s="12">
        <f>Raw_Data!J4577</f>
        <v/>
      </c>
      <c r="K4577" s="13">
        <f>Raw_Data!K4577</f>
        <v/>
      </c>
      <c r="L4577" s="12">
        <f>Raw_Data!L4577</f>
        <v/>
      </c>
      <c r="M4577" s="12">
        <f>Raw_Data!M4577</f>
        <v/>
      </c>
      <c r="N4577" s="12">
        <f>Raw_Data!N4577</f>
        <v/>
      </c>
      <c r="O4577">
        <f>Raw_Data!O4577</f>
        <v/>
      </c>
      <c r="P4577">
        <f>Raw_Data!P4577</f>
        <v/>
      </c>
      <c r="Q4577">
        <f>Raw_Data!Q4577</f>
        <v/>
      </c>
      <c r="R4577">
        <f>Raw_Data!R4577</f>
        <v/>
      </c>
      <c r="S4577">
        <f>Raw_Data!S4577</f>
        <v/>
      </c>
      <c r="T4577">
        <f>YEAR(B4577)</f>
        <v/>
      </c>
      <c r="U4577">
        <f>MONTH(B4577)</f>
        <v/>
      </c>
      <c r="V4577">
        <f>TEXT(B4577,"mmm")</f>
        <v/>
      </c>
      <c r="W4577" s="15">
        <f>IFERROR(N4577/L4577,0)</f>
        <v/>
      </c>
      <c r="X4577">
        <f>IF(K4577=0,"No Discount",IF(K4577&lt;=5%,"Low",IF(K4577&lt;=15%,"Medium","High")))</f>
        <v/>
      </c>
      <c r="Y4577">
        <f>IF(L4577&gt;=20000,"High Value",IF(L4577&gt;=5000,"Medium Value","Low Value"))</f>
        <v/>
      </c>
      <c r="Z4577">
        <f>IF(R4577&lt;=3,"Fast",IF(R4577&lt;=5,"On Time","Delayed"))</f>
        <v/>
      </c>
    </row>
    <row r="4578">
      <c r="A4578">
        <f>Raw_Data!A4578</f>
        <v/>
      </c>
      <c r="B4578" s="11">
        <f>Raw_Data!B4578</f>
        <v/>
      </c>
      <c r="C4578">
        <f>Raw_Data!C4578</f>
        <v/>
      </c>
      <c r="D4578">
        <f>Raw_Data!D4578</f>
        <v/>
      </c>
      <c r="E4578">
        <f>Raw_Data!E4578</f>
        <v/>
      </c>
      <c r="F4578">
        <f>Raw_Data!F4578</f>
        <v/>
      </c>
      <c r="G4578">
        <f>Raw_Data!G4578</f>
        <v/>
      </c>
      <c r="H4578">
        <f>Raw_Data!H4578</f>
        <v/>
      </c>
      <c r="I4578">
        <f>Raw_Data!I4578</f>
        <v/>
      </c>
      <c r="J4578" s="12">
        <f>Raw_Data!J4578</f>
        <v/>
      </c>
      <c r="K4578" s="13">
        <f>Raw_Data!K4578</f>
        <v/>
      </c>
      <c r="L4578" s="12">
        <f>Raw_Data!L4578</f>
        <v/>
      </c>
      <c r="M4578" s="12">
        <f>Raw_Data!M4578</f>
        <v/>
      </c>
      <c r="N4578" s="12">
        <f>Raw_Data!N4578</f>
        <v/>
      </c>
      <c r="O4578">
        <f>Raw_Data!O4578</f>
        <v/>
      </c>
      <c r="P4578">
        <f>Raw_Data!P4578</f>
        <v/>
      </c>
      <c r="Q4578">
        <f>Raw_Data!Q4578</f>
        <v/>
      </c>
      <c r="R4578">
        <f>Raw_Data!R4578</f>
        <v/>
      </c>
      <c r="S4578">
        <f>Raw_Data!S4578</f>
        <v/>
      </c>
      <c r="T4578">
        <f>YEAR(B4578)</f>
        <v/>
      </c>
      <c r="U4578">
        <f>MONTH(B4578)</f>
        <v/>
      </c>
      <c r="V4578">
        <f>TEXT(B4578,"mmm")</f>
        <v/>
      </c>
      <c r="W4578" s="15">
        <f>IFERROR(N4578/L4578,0)</f>
        <v/>
      </c>
      <c r="X4578">
        <f>IF(K4578=0,"No Discount",IF(K4578&lt;=5%,"Low",IF(K4578&lt;=15%,"Medium","High")))</f>
        <v/>
      </c>
      <c r="Y4578">
        <f>IF(L4578&gt;=20000,"High Value",IF(L4578&gt;=5000,"Medium Value","Low Value"))</f>
        <v/>
      </c>
      <c r="Z4578">
        <f>IF(R4578&lt;=3,"Fast",IF(R4578&lt;=5,"On Time","Delayed"))</f>
        <v/>
      </c>
    </row>
    <row r="4579">
      <c r="A4579">
        <f>Raw_Data!A4579</f>
        <v/>
      </c>
      <c r="B4579" s="11">
        <f>Raw_Data!B4579</f>
        <v/>
      </c>
      <c r="C4579">
        <f>Raw_Data!C4579</f>
        <v/>
      </c>
      <c r="D4579">
        <f>Raw_Data!D4579</f>
        <v/>
      </c>
      <c r="E4579">
        <f>Raw_Data!E4579</f>
        <v/>
      </c>
      <c r="F4579">
        <f>Raw_Data!F4579</f>
        <v/>
      </c>
      <c r="G4579">
        <f>Raw_Data!G4579</f>
        <v/>
      </c>
      <c r="H4579">
        <f>Raw_Data!H4579</f>
        <v/>
      </c>
      <c r="I4579">
        <f>Raw_Data!I4579</f>
        <v/>
      </c>
      <c r="J4579" s="12">
        <f>Raw_Data!J4579</f>
        <v/>
      </c>
      <c r="K4579" s="13">
        <f>Raw_Data!K4579</f>
        <v/>
      </c>
      <c r="L4579" s="12">
        <f>Raw_Data!L4579</f>
        <v/>
      </c>
      <c r="M4579" s="12">
        <f>Raw_Data!M4579</f>
        <v/>
      </c>
      <c r="N4579" s="12">
        <f>Raw_Data!N4579</f>
        <v/>
      </c>
      <c r="O4579">
        <f>Raw_Data!O4579</f>
        <v/>
      </c>
      <c r="P4579">
        <f>Raw_Data!P4579</f>
        <v/>
      </c>
      <c r="Q4579">
        <f>Raw_Data!Q4579</f>
        <v/>
      </c>
      <c r="R4579">
        <f>Raw_Data!R4579</f>
        <v/>
      </c>
      <c r="S4579">
        <f>Raw_Data!S4579</f>
        <v/>
      </c>
      <c r="T4579">
        <f>YEAR(B4579)</f>
        <v/>
      </c>
      <c r="U4579">
        <f>MONTH(B4579)</f>
        <v/>
      </c>
      <c r="V4579">
        <f>TEXT(B4579,"mmm")</f>
        <v/>
      </c>
      <c r="W4579" s="15">
        <f>IFERROR(N4579/L4579,0)</f>
        <v/>
      </c>
      <c r="X4579">
        <f>IF(K4579=0,"No Discount",IF(K4579&lt;=5%,"Low",IF(K4579&lt;=15%,"Medium","High")))</f>
        <v/>
      </c>
      <c r="Y4579">
        <f>IF(L4579&gt;=20000,"High Value",IF(L4579&gt;=5000,"Medium Value","Low Value"))</f>
        <v/>
      </c>
      <c r="Z4579">
        <f>IF(R4579&lt;=3,"Fast",IF(R4579&lt;=5,"On Time","Delayed"))</f>
        <v/>
      </c>
    </row>
    <row r="4580">
      <c r="A4580">
        <f>Raw_Data!A4580</f>
        <v/>
      </c>
      <c r="B4580" s="11">
        <f>Raw_Data!B4580</f>
        <v/>
      </c>
      <c r="C4580">
        <f>Raw_Data!C4580</f>
        <v/>
      </c>
      <c r="D4580">
        <f>Raw_Data!D4580</f>
        <v/>
      </c>
      <c r="E4580">
        <f>Raw_Data!E4580</f>
        <v/>
      </c>
      <c r="F4580">
        <f>Raw_Data!F4580</f>
        <v/>
      </c>
      <c r="G4580">
        <f>Raw_Data!G4580</f>
        <v/>
      </c>
      <c r="H4580">
        <f>Raw_Data!H4580</f>
        <v/>
      </c>
      <c r="I4580">
        <f>Raw_Data!I4580</f>
        <v/>
      </c>
      <c r="J4580" s="12">
        <f>Raw_Data!J4580</f>
        <v/>
      </c>
      <c r="K4580" s="13">
        <f>Raw_Data!K4580</f>
        <v/>
      </c>
      <c r="L4580" s="12">
        <f>Raw_Data!L4580</f>
        <v/>
      </c>
      <c r="M4580" s="12">
        <f>Raw_Data!M4580</f>
        <v/>
      </c>
      <c r="N4580" s="12">
        <f>Raw_Data!N4580</f>
        <v/>
      </c>
      <c r="O4580">
        <f>Raw_Data!O4580</f>
        <v/>
      </c>
      <c r="P4580">
        <f>Raw_Data!P4580</f>
        <v/>
      </c>
      <c r="Q4580">
        <f>Raw_Data!Q4580</f>
        <v/>
      </c>
      <c r="R4580">
        <f>Raw_Data!R4580</f>
        <v/>
      </c>
      <c r="S4580">
        <f>Raw_Data!S4580</f>
        <v/>
      </c>
      <c r="T4580">
        <f>YEAR(B4580)</f>
        <v/>
      </c>
      <c r="U4580">
        <f>MONTH(B4580)</f>
        <v/>
      </c>
      <c r="V4580">
        <f>TEXT(B4580,"mmm")</f>
        <v/>
      </c>
      <c r="W4580" s="15">
        <f>IFERROR(N4580/L4580,0)</f>
        <v/>
      </c>
      <c r="X4580">
        <f>IF(K4580=0,"No Discount",IF(K4580&lt;=5%,"Low",IF(K4580&lt;=15%,"Medium","High")))</f>
        <v/>
      </c>
      <c r="Y4580">
        <f>IF(L4580&gt;=20000,"High Value",IF(L4580&gt;=5000,"Medium Value","Low Value"))</f>
        <v/>
      </c>
      <c r="Z4580">
        <f>IF(R4580&lt;=3,"Fast",IF(R4580&lt;=5,"On Time","Delayed"))</f>
        <v/>
      </c>
    </row>
    <row r="4581">
      <c r="A4581">
        <f>Raw_Data!A4581</f>
        <v/>
      </c>
      <c r="B4581" s="11">
        <f>Raw_Data!B4581</f>
        <v/>
      </c>
      <c r="C4581">
        <f>Raw_Data!C4581</f>
        <v/>
      </c>
      <c r="D4581">
        <f>Raw_Data!D4581</f>
        <v/>
      </c>
      <c r="E4581">
        <f>Raw_Data!E4581</f>
        <v/>
      </c>
      <c r="F4581">
        <f>Raw_Data!F4581</f>
        <v/>
      </c>
      <c r="G4581">
        <f>Raw_Data!G4581</f>
        <v/>
      </c>
      <c r="H4581">
        <f>Raw_Data!H4581</f>
        <v/>
      </c>
      <c r="I4581">
        <f>Raw_Data!I4581</f>
        <v/>
      </c>
      <c r="J4581" s="12">
        <f>Raw_Data!J4581</f>
        <v/>
      </c>
      <c r="K4581" s="13">
        <f>Raw_Data!K4581</f>
        <v/>
      </c>
      <c r="L4581" s="12">
        <f>Raw_Data!L4581</f>
        <v/>
      </c>
      <c r="M4581" s="12">
        <f>Raw_Data!M4581</f>
        <v/>
      </c>
      <c r="N4581" s="12">
        <f>Raw_Data!N4581</f>
        <v/>
      </c>
      <c r="O4581">
        <f>Raw_Data!O4581</f>
        <v/>
      </c>
      <c r="P4581">
        <f>Raw_Data!P4581</f>
        <v/>
      </c>
      <c r="Q4581">
        <f>Raw_Data!Q4581</f>
        <v/>
      </c>
      <c r="R4581">
        <f>Raw_Data!R4581</f>
        <v/>
      </c>
      <c r="S4581">
        <f>Raw_Data!S4581</f>
        <v/>
      </c>
      <c r="T4581">
        <f>YEAR(B4581)</f>
        <v/>
      </c>
      <c r="U4581">
        <f>MONTH(B4581)</f>
        <v/>
      </c>
      <c r="V4581">
        <f>TEXT(B4581,"mmm")</f>
        <v/>
      </c>
      <c r="W4581" s="15">
        <f>IFERROR(N4581/L4581,0)</f>
        <v/>
      </c>
      <c r="X4581">
        <f>IF(K4581=0,"No Discount",IF(K4581&lt;=5%,"Low",IF(K4581&lt;=15%,"Medium","High")))</f>
        <v/>
      </c>
      <c r="Y4581">
        <f>IF(L4581&gt;=20000,"High Value",IF(L4581&gt;=5000,"Medium Value","Low Value"))</f>
        <v/>
      </c>
      <c r="Z4581">
        <f>IF(R4581&lt;=3,"Fast",IF(R4581&lt;=5,"On Time","Delayed"))</f>
        <v/>
      </c>
    </row>
    <row r="4582">
      <c r="A4582">
        <f>Raw_Data!A4582</f>
        <v/>
      </c>
      <c r="B4582" s="11">
        <f>Raw_Data!B4582</f>
        <v/>
      </c>
      <c r="C4582">
        <f>Raw_Data!C4582</f>
        <v/>
      </c>
      <c r="D4582">
        <f>Raw_Data!D4582</f>
        <v/>
      </c>
      <c r="E4582">
        <f>Raw_Data!E4582</f>
        <v/>
      </c>
      <c r="F4582">
        <f>Raw_Data!F4582</f>
        <v/>
      </c>
      <c r="G4582">
        <f>Raw_Data!G4582</f>
        <v/>
      </c>
      <c r="H4582">
        <f>Raw_Data!H4582</f>
        <v/>
      </c>
      <c r="I4582">
        <f>Raw_Data!I4582</f>
        <v/>
      </c>
      <c r="J4582" s="12">
        <f>Raw_Data!J4582</f>
        <v/>
      </c>
      <c r="K4582" s="13">
        <f>Raw_Data!K4582</f>
        <v/>
      </c>
      <c r="L4582" s="12">
        <f>Raw_Data!L4582</f>
        <v/>
      </c>
      <c r="M4582" s="12">
        <f>Raw_Data!M4582</f>
        <v/>
      </c>
      <c r="N4582" s="12">
        <f>Raw_Data!N4582</f>
        <v/>
      </c>
      <c r="O4582">
        <f>Raw_Data!O4582</f>
        <v/>
      </c>
      <c r="P4582">
        <f>Raw_Data!P4582</f>
        <v/>
      </c>
      <c r="Q4582">
        <f>Raw_Data!Q4582</f>
        <v/>
      </c>
      <c r="R4582">
        <f>Raw_Data!R4582</f>
        <v/>
      </c>
      <c r="S4582">
        <f>Raw_Data!S4582</f>
        <v/>
      </c>
      <c r="T4582">
        <f>YEAR(B4582)</f>
        <v/>
      </c>
      <c r="U4582">
        <f>MONTH(B4582)</f>
        <v/>
      </c>
      <c r="V4582">
        <f>TEXT(B4582,"mmm")</f>
        <v/>
      </c>
      <c r="W4582" s="15">
        <f>IFERROR(N4582/L4582,0)</f>
        <v/>
      </c>
      <c r="X4582">
        <f>IF(K4582=0,"No Discount",IF(K4582&lt;=5%,"Low",IF(K4582&lt;=15%,"Medium","High")))</f>
        <v/>
      </c>
      <c r="Y4582">
        <f>IF(L4582&gt;=20000,"High Value",IF(L4582&gt;=5000,"Medium Value","Low Value"))</f>
        <v/>
      </c>
      <c r="Z4582">
        <f>IF(R4582&lt;=3,"Fast",IF(R4582&lt;=5,"On Time","Delayed"))</f>
        <v/>
      </c>
    </row>
    <row r="4583">
      <c r="A4583">
        <f>Raw_Data!A4583</f>
        <v/>
      </c>
      <c r="B4583" s="11">
        <f>Raw_Data!B4583</f>
        <v/>
      </c>
      <c r="C4583">
        <f>Raw_Data!C4583</f>
        <v/>
      </c>
      <c r="D4583">
        <f>Raw_Data!D4583</f>
        <v/>
      </c>
      <c r="E4583">
        <f>Raw_Data!E4583</f>
        <v/>
      </c>
      <c r="F4583">
        <f>Raw_Data!F4583</f>
        <v/>
      </c>
      <c r="G4583">
        <f>Raw_Data!G4583</f>
        <v/>
      </c>
      <c r="H4583">
        <f>Raw_Data!H4583</f>
        <v/>
      </c>
      <c r="I4583">
        <f>Raw_Data!I4583</f>
        <v/>
      </c>
      <c r="J4583" s="12">
        <f>Raw_Data!J4583</f>
        <v/>
      </c>
      <c r="K4583" s="13">
        <f>Raw_Data!K4583</f>
        <v/>
      </c>
      <c r="L4583" s="12">
        <f>Raw_Data!L4583</f>
        <v/>
      </c>
      <c r="M4583" s="12">
        <f>Raw_Data!M4583</f>
        <v/>
      </c>
      <c r="N4583" s="12">
        <f>Raw_Data!N4583</f>
        <v/>
      </c>
      <c r="O4583">
        <f>Raw_Data!O4583</f>
        <v/>
      </c>
      <c r="P4583">
        <f>Raw_Data!P4583</f>
        <v/>
      </c>
      <c r="Q4583">
        <f>Raw_Data!Q4583</f>
        <v/>
      </c>
      <c r="R4583">
        <f>Raw_Data!R4583</f>
        <v/>
      </c>
      <c r="S4583">
        <f>Raw_Data!S4583</f>
        <v/>
      </c>
      <c r="T4583">
        <f>YEAR(B4583)</f>
        <v/>
      </c>
      <c r="U4583">
        <f>MONTH(B4583)</f>
        <v/>
      </c>
      <c r="V4583">
        <f>TEXT(B4583,"mmm")</f>
        <v/>
      </c>
      <c r="W4583" s="15">
        <f>IFERROR(N4583/L4583,0)</f>
        <v/>
      </c>
      <c r="X4583">
        <f>IF(K4583=0,"No Discount",IF(K4583&lt;=5%,"Low",IF(K4583&lt;=15%,"Medium","High")))</f>
        <v/>
      </c>
      <c r="Y4583">
        <f>IF(L4583&gt;=20000,"High Value",IF(L4583&gt;=5000,"Medium Value","Low Value"))</f>
        <v/>
      </c>
      <c r="Z4583">
        <f>IF(R4583&lt;=3,"Fast",IF(R4583&lt;=5,"On Time","Delayed"))</f>
        <v/>
      </c>
    </row>
    <row r="4584">
      <c r="A4584">
        <f>Raw_Data!A4584</f>
        <v/>
      </c>
      <c r="B4584" s="11">
        <f>Raw_Data!B4584</f>
        <v/>
      </c>
      <c r="C4584">
        <f>Raw_Data!C4584</f>
        <v/>
      </c>
      <c r="D4584">
        <f>Raw_Data!D4584</f>
        <v/>
      </c>
      <c r="E4584">
        <f>Raw_Data!E4584</f>
        <v/>
      </c>
      <c r="F4584">
        <f>Raw_Data!F4584</f>
        <v/>
      </c>
      <c r="G4584">
        <f>Raw_Data!G4584</f>
        <v/>
      </c>
      <c r="H4584">
        <f>Raw_Data!H4584</f>
        <v/>
      </c>
      <c r="I4584">
        <f>Raw_Data!I4584</f>
        <v/>
      </c>
      <c r="J4584" s="12">
        <f>Raw_Data!J4584</f>
        <v/>
      </c>
      <c r="K4584" s="13">
        <f>Raw_Data!K4584</f>
        <v/>
      </c>
      <c r="L4584" s="12">
        <f>Raw_Data!L4584</f>
        <v/>
      </c>
      <c r="M4584" s="12">
        <f>Raw_Data!M4584</f>
        <v/>
      </c>
      <c r="N4584" s="12">
        <f>Raw_Data!N4584</f>
        <v/>
      </c>
      <c r="O4584">
        <f>Raw_Data!O4584</f>
        <v/>
      </c>
      <c r="P4584">
        <f>Raw_Data!P4584</f>
        <v/>
      </c>
      <c r="Q4584">
        <f>Raw_Data!Q4584</f>
        <v/>
      </c>
      <c r="R4584">
        <f>Raw_Data!R4584</f>
        <v/>
      </c>
      <c r="S4584">
        <f>Raw_Data!S4584</f>
        <v/>
      </c>
      <c r="T4584">
        <f>YEAR(B4584)</f>
        <v/>
      </c>
      <c r="U4584">
        <f>MONTH(B4584)</f>
        <v/>
      </c>
      <c r="V4584">
        <f>TEXT(B4584,"mmm")</f>
        <v/>
      </c>
      <c r="W4584" s="15">
        <f>IFERROR(N4584/L4584,0)</f>
        <v/>
      </c>
      <c r="X4584">
        <f>IF(K4584=0,"No Discount",IF(K4584&lt;=5%,"Low",IF(K4584&lt;=15%,"Medium","High")))</f>
        <v/>
      </c>
      <c r="Y4584">
        <f>IF(L4584&gt;=20000,"High Value",IF(L4584&gt;=5000,"Medium Value","Low Value"))</f>
        <v/>
      </c>
      <c r="Z4584">
        <f>IF(R4584&lt;=3,"Fast",IF(R4584&lt;=5,"On Time","Delayed"))</f>
        <v/>
      </c>
    </row>
    <row r="4585">
      <c r="A4585">
        <f>Raw_Data!A4585</f>
        <v/>
      </c>
      <c r="B4585" s="11">
        <f>Raw_Data!B4585</f>
        <v/>
      </c>
      <c r="C4585">
        <f>Raw_Data!C4585</f>
        <v/>
      </c>
      <c r="D4585">
        <f>Raw_Data!D4585</f>
        <v/>
      </c>
      <c r="E4585">
        <f>Raw_Data!E4585</f>
        <v/>
      </c>
      <c r="F4585">
        <f>Raw_Data!F4585</f>
        <v/>
      </c>
      <c r="G4585">
        <f>Raw_Data!G4585</f>
        <v/>
      </c>
      <c r="H4585">
        <f>Raw_Data!H4585</f>
        <v/>
      </c>
      <c r="I4585">
        <f>Raw_Data!I4585</f>
        <v/>
      </c>
      <c r="J4585" s="12">
        <f>Raw_Data!J4585</f>
        <v/>
      </c>
      <c r="K4585" s="13">
        <f>Raw_Data!K4585</f>
        <v/>
      </c>
      <c r="L4585" s="12">
        <f>Raw_Data!L4585</f>
        <v/>
      </c>
      <c r="M4585" s="12">
        <f>Raw_Data!M4585</f>
        <v/>
      </c>
      <c r="N4585" s="12">
        <f>Raw_Data!N4585</f>
        <v/>
      </c>
      <c r="O4585">
        <f>Raw_Data!O4585</f>
        <v/>
      </c>
      <c r="P4585">
        <f>Raw_Data!P4585</f>
        <v/>
      </c>
      <c r="Q4585">
        <f>Raw_Data!Q4585</f>
        <v/>
      </c>
      <c r="R4585">
        <f>Raw_Data!R4585</f>
        <v/>
      </c>
      <c r="S4585">
        <f>Raw_Data!S4585</f>
        <v/>
      </c>
      <c r="T4585">
        <f>YEAR(B4585)</f>
        <v/>
      </c>
      <c r="U4585">
        <f>MONTH(B4585)</f>
        <v/>
      </c>
      <c r="V4585">
        <f>TEXT(B4585,"mmm")</f>
        <v/>
      </c>
      <c r="W4585" s="15">
        <f>IFERROR(N4585/L4585,0)</f>
        <v/>
      </c>
      <c r="X4585">
        <f>IF(K4585=0,"No Discount",IF(K4585&lt;=5%,"Low",IF(K4585&lt;=15%,"Medium","High")))</f>
        <v/>
      </c>
      <c r="Y4585">
        <f>IF(L4585&gt;=20000,"High Value",IF(L4585&gt;=5000,"Medium Value","Low Value"))</f>
        <v/>
      </c>
      <c r="Z4585">
        <f>IF(R4585&lt;=3,"Fast",IF(R4585&lt;=5,"On Time","Delayed"))</f>
        <v/>
      </c>
    </row>
    <row r="4586">
      <c r="A4586">
        <f>Raw_Data!A4586</f>
        <v/>
      </c>
      <c r="B4586" s="11">
        <f>Raw_Data!B4586</f>
        <v/>
      </c>
      <c r="C4586">
        <f>Raw_Data!C4586</f>
        <v/>
      </c>
      <c r="D4586">
        <f>Raw_Data!D4586</f>
        <v/>
      </c>
      <c r="E4586">
        <f>Raw_Data!E4586</f>
        <v/>
      </c>
      <c r="F4586">
        <f>Raw_Data!F4586</f>
        <v/>
      </c>
      <c r="G4586">
        <f>Raw_Data!G4586</f>
        <v/>
      </c>
      <c r="H4586">
        <f>Raw_Data!H4586</f>
        <v/>
      </c>
      <c r="I4586">
        <f>Raw_Data!I4586</f>
        <v/>
      </c>
      <c r="J4586" s="12">
        <f>Raw_Data!J4586</f>
        <v/>
      </c>
      <c r="K4586" s="13">
        <f>Raw_Data!K4586</f>
        <v/>
      </c>
      <c r="L4586" s="12">
        <f>Raw_Data!L4586</f>
        <v/>
      </c>
      <c r="M4586" s="12">
        <f>Raw_Data!M4586</f>
        <v/>
      </c>
      <c r="N4586" s="12">
        <f>Raw_Data!N4586</f>
        <v/>
      </c>
      <c r="O4586">
        <f>Raw_Data!O4586</f>
        <v/>
      </c>
      <c r="P4586">
        <f>Raw_Data!P4586</f>
        <v/>
      </c>
      <c r="Q4586">
        <f>Raw_Data!Q4586</f>
        <v/>
      </c>
      <c r="R4586">
        <f>Raw_Data!R4586</f>
        <v/>
      </c>
      <c r="S4586">
        <f>Raw_Data!S4586</f>
        <v/>
      </c>
      <c r="T4586">
        <f>YEAR(B4586)</f>
        <v/>
      </c>
      <c r="U4586">
        <f>MONTH(B4586)</f>
        <v/>
      </c>
      <c r="V4586">
        <f>TEXT(B4586,"mmm")</f>
        <v/>
      </c>
      <c r="W4586" s="15">
        <f>IFERROR(N4586/L4586,0)</f>
        <v/>
      </c>
      <c r="X4586">
        <f>IF(K4586=0,"No Discount",IF(K4586&lt;=5%,"Low",IF(K4586&lt;=15%,"Medium","High")))</f>
        <v/>
      </c>
      <c r="Y4586">
        <f>IF(L4586&gt;=20000,"High Value",IF(L4586&gt;=5000,"Medium Value","Low Value"))</f>
        <v/>
      </c>
      <c r="Z4586">
        <f>IF(R4586&lt;=3,"Fast",IF(R4586&lt;=5,"On Time","Delayed"))</f>
        <v/>
      </c>
    </row>
    <row r="4587">
      <c r="A4587">
        <f>Raw_Data!A4587</f>
        <v/>
      </c>
      <c r="B4587" s="11">
        <f>Raw_Data!B4587</f>
        <v/>
      </c>
      <c r="C4587">
        <f>Raw_Data!C4587</f>
        <v/>
      </c>
      <c r="D4587">
        <f>Raw_Data!D4587</f>
        <v/>
      </c>
      <c r="E4587">
        <f>Raw_Data!E4587</f>
        <v/>
      </c>
      <c r="F4587">
        <f>Raw_Data!F4587</f>
        <v/>
      </c>
      <c r="G4587">
        <f>Raw_Data!G4587</f>
        <v/>
      </c>
      <c r="H4587">
        <f>Raw_Data!H4587</f>
        <v/>
      </c>
      <c r="I4587">
        <f>Raw_Data!I4587</f>
        <v/>
      </c>
      <c r="J4587" s="12">
        <f>Raw_Data!J4587</f>
        <v/>
      </c>
      <c r="K4587" s="13">
        <f>Raw_Data!K4587</f>
        <v/>
      </c>
      <c r="L4587" s="12">
        <f>Raw_Data!L4587</f>
        <v/>
      </c>
      <c r="M4587" s="12">
        <f>Raw_Data!M4587</f>
        <v/>
      </c>
      <c r="N4587" s="12">
        <f>Raw_Data!N4587</f>
        <v/>
      </c>
      <c r="O4587">
        <f>Raw_Data!O4587</f>
        <v/>
      </c>
      <c r="P4587">
        <f>Raw_Data!P4587</f>
        <v/>
      </c>
      <c r="Q4587">
        <f>Raw_Data!Q4587</f>
        <v/>
      </c>
      <c r="R4587">
        <f>Raw_Data!R4587</f>
        <v/>
      </c>
      <c r="S4587">
        <f>Raw_Data!S4587</f>
        <v/>
      </c>
      <c r="T4587">
        <f>YEAR(B4587)</f>
        <v/>
      </c>
      <c r="U4587">
        <f>MONTH(B4587)</f>
        <v/>
      </c>
      <c r="V4587">
        <f>TEXT(B4587,"mmm")</f>
        <v/>
      </c>
      <c r="W4587" s="15">
        <f>IFERROR(N4587/L4587,0)</f>
        <v/>
      </c>
      <c r="X4587">
        <f>IF(K4587=0,"No Discount",IF(K4587&lt;=5%,"Low",IF(K4587&lt;=15%,"Medium","High")))</f>
        <v/>
      </c>
      <c r="Y4587">
        <f>IF(L4587&gt;=20000,"High Value",IF(L4587&gt;=5000,"Medium Value","Low Value"))</f>
        <v/>
      </c>
      <c r="Z4587">
        <f>IF(R4587&lt;=3,"Fast",IF(R4587&lt;=5,"On Time","Delayed"))</f>
        <v/>
      </c>
    </row>
    <row r="4588">
      <c r="A4588">
        <f>Raw_Data!A4588</f>
        <v/>
      </c>
      <c r="B4588" s="11">
        <f>Raw_Data!B4588</f>
        <v/>
      </c>
      <c r="C4588">
        <f>Raw_Data!C4588</f>
        <v/>
      </c>
      <c r="D4588">
        <f>Raw_Data!D4588</f>
        <v/>
      </c>
      <c r="E4588">
        <f>Raw_Data!E4588</f>
        <v/>
      </c>
      <c r="F4588">
        <f>Raw_Data!F4588</f>
        <v/>
      </c>
      <c r="G4588">
        <f>Raw_Data!G4588</f>
        <v/>
      </c>
      <c r="H4588">
        <f>Raw_Data!H4588</f>
        <v/>
      </c>
      <c r="I4588">
        <f>Raw_Data!I4588</f>
        <v/>
      </c>
      <c r="J4588" s="12">
        <f>Raw_Data!J4588</f>
        <v/>
      </c>
      <c r="K4588" s="13">
        <f>Raw_Data!K4588</f>
        <v/>
      </c>
      <c r="L4588" s="12">
        <f>Raw_Data!L4588</f>
        <v/>
      </c>
      <c r="M4588" s="12">
        <f>Raw_Data!M4588</f>
        <v/>
      </c>
      <c r="N4588" s="12">
        <f>Raw_Data!N4588</f>
        <v/>
      </c>
      <c r="O4588">
        <f>Raw_Data!O4588</f>
        <v/>
      </c>
      <c r="P4588">
        <f>Raw_Data!P4588</f>
        <v/>
      </c>
      <c r="Q4588">
        <f>Raw_Data!Q4588</f>
        <v/>
      </c>
      <c r="R4588">
        <f>Raw_Data!R4588</f>
        <v/>
      </c>
      <c r="S4588">
        <f>Raw_Data!S4588</f>
        <v/>
      </c>
      <c r="T4588">
        <f>YEAR(B4588)</f>
        <v/>
      </c>
      <c r="U4588">
        <f>MONTH(B4588)</f>
        <v/>
      </c>
      <c r="V4588">
        <f>TEXT(B4588,"mmm")</f>
        <v/>
      </c>
      <c r="W4588" s="15">
        <f>IFERROR(N4588/L4588,0)</f>
        <v/>
      </c>
      <c r="X4588">
        <f>IF(K4588=0,"No Discount",IF(K4588&lt;=5%,"Low",IF(K4588&lt;=15%,"Medium","High")))</f>
        <v/>
      </c>
      <c r="Y4588">
        <f>IF(L4588&gt;=20000,"High Value",IF(L4588&gt;=5000,"Medium Value","Low Value"))</f>
        <v/>
      </c>
      <c r="Z4588">
        <f>IF(R4588&lt;=3,"Fast",IF(R4588&lt;=5,"On Time","Delayed"))</f>
        <v/>
      </c>
    </row>
    <row r="4589">
      <c r="A4589">
        <f>Raw_Data!A4589</f>
        <v/>
      </c>
      <c r="B4589" s="11">
        <f>Raw_Data!B4589</f>
        <v/>
      </c>
      <c r="C4589">
        <f>Raw_Data!C4589</f>
        <v/>
      </c>
      <c r="D4589">
        <f>Raw_Data!D4589</f>
        <v/>
      </c>
      <c r="E4589">
        <f>Raw_Data!E4589</f>
        <v/>
      </c>
      <c r="F4589">
        <f>Raw_Data!F4589</f>
        <v/>
      </c>
      <c r="G4589">
        <f>Raw_Data!G4589</f>
        <v/>
      </c>
      <c r="H4589">
        <f>Raw_Data!H4589</f>
        <v/>
      </c>
      <c r="I4589">
        <f>Raw_Data!I4589</f>
        <v/>
      </c>
      <c r="J4589" s="12">
        <f>Raw_Data!J4589</f>
        <v/>
      </c>
      <c r="K4589" s="13">
        <f>Raw_Data!K4589</f>
        <v/>
      </c>
      <c r="L4589" s="12">
        <f>Raw_Data!L4589</f>
        <v/>
      </c>
      <c r="M4589" s="12">
        <f>Raw_Data!M4589</f>
        <v/>
      </c>
      <c r="N4589" s="12">
        <f>Raw_Data!N4589</f>
        <v/>
      </c>
      <c r="O4589">
        <f>Raw_Data!O4589</f>
        <v/>
      </c>
      <c r="P4589">
        <f>Raw_Data!P4589</f>
        <v/>
      </c>
      <c r="Q4589">
        <f>Raw_Data!Q4589</f>
        <v/>
      </c>
      <c r="R4589">
        <f>Raw_Data!R4589</f>
        <v/>
      </c>
      <c r="S4589">
        <f>Raw_Data!S4589</f>
        <v/>
      </c>
      <c r="T4589">
        <f>YEAR(B4589)</f>
        <v/>
      </c>
      <c r="U4589">
        <f>MONTH(B4589)</f>
        <v/>
      </c>
      <c r="V4589">
        <f>TEXT(B4589,"mmm")</f>
        <v/>
      </c>
      <c r="W4589" s="15">
        <f>IFERROR(N4589/L4589,0)</f>
        <v/>
      </c>
      <c r="X4589">
        <f>IF(K4589=0,"No Discount",IF(K4589&lt;=5%,"Low",IF(K4589&lt;=15%,"Medium","High")))</f>
        <v/>
      </c>
      <c r="Y4589">
        <f>IF(L4589&gt;=20000,"High Value",IF(L4589&gt;=5000,"Medium Value","Low Value"))</f>
        <v/>
      </c>
      <c r="Z4589">
        <f>IF(R4589&lt;=3,"Fast",IF(R4589&lt;=5,"On Time","Delayed"))</f>
        <v/>
      </c>
    </row>
    <row r="4590">
      <c r="A4590">
        <f>Raw_Data!A4590</f>
        <v/>
      </c>
      <c r="B4590" s="11">
        <f>Raw_Data!B4590</f>
        <v/>
      </c>
      <c r="C4590">
        <f>Raw_Data!C4590</f>
        <v/>
      </c>
      <c r="D4590">
        <f>Raw_Data!D4590</f>
        <v/>
      </c>
      <c r="E4590">
        <f>Raw_Data!E4590</f>
        <v/>
      </c>
      <c r="F4590">
        <f>Raw_Data!F4590</f>
        <v/>
      </c>
      <c r="G4590">
        <f>Raw_Data!G4590</f>
        <v/>
      </c>
      <c r="H4590">
        <f>Raw_Data!H4590</f>
        <v/>
      </c>
      <c r="I4590">
        <f>Raw_Data!I4590</f>
        <v/>
      </c>
      <c r="J4590" s="12">
        <f>Raw_Data!J4590</f>
        <v/>
      </c>
      <c r="K4590" s="13">
        <f>Raw_Data!K4590</f>
        <v/>
      </c>
      <c r="L4590" s="12">
        <f>Raw_Data!L4590</f>
        <v/>
      </c>
      <c r="M4590" s="12">
        <f>Raw_Data!M4590</f>
        <v/>
      </c>
      <c r="N4590" s="12">
        <f>Raw_Data!N4590</f>
        <v/>
      </c>
      <c r="O4590">
        <f>Raw_Data!O4590</f>
        <v/>
      </c>
      <c r="P4590">
        <f>Raw_Data!P4590</f>
        <v/>
      </c>
      <c r="Q4590">
        <f>Raw_Data!Q4590</f>
        <v/>
      </c>
      <c r="R4590">
        <f>Raw_Data!R4590</f>
        <v/>
      </c>
      <c r="S4590">
        <f>Raw_Data!S4590</f>
        <v/>
      </c>
      <c r="T4590">
        <f>YEAR(B4590)</f>
        <v/>
      </c>
      <c r="U4590">
        <f>MONTH(B4590)</f>
        <v/>
      </c>
      <c r="V4590">
        <f>TEXT(B4590,"mmm")</f>
        <v/>
      </c>
      <c r="W4590" s="15">
        <f>IFERROR(N4590/L4590,0)</f>
        <v/>
      </c>
      <c r="X4590">
        <f>IF(K4590=0,"No Discount",IF(K4590&lt;=5%,"Low",IF(K4590&lt;=15%,"Medium","High")))</f>
        <v/>
      </c>
      <c r="Y4590">
        <f>IF(L4590&gt;=20000,"High Value",IF(L4590&gt;=5000,"Medium Value","Low Value"))</f>
        <v/>
      </c>
      <c r="Z4590">
        <f>IF(R4590&lt;=3,"Fast",IF(R4590&lt;=5,"On Time","Delayed"))</f>
        <v/>
      </c>
    </row>
    <row r="4591">
      <c r="A4591">
        <f>Raw_Data!A4591</f>
        <v/>
      </c>
      <c r="B4591" s="11">
        <f>Raw_Data!B4591</f>
        <v/>
      </c>
      <c r="C4591">
        <f>Raw_Data!C4591</f>
        <v/>
      </c>
      <c r="D4591">
        <f>Raw_Data!D4591</f>
        <v/>
      </c>
      <c r="E4591">
        <f>Raw_Data!E4591</f>
        <v/>
      </c>
      <c r="F4591">
        <f>Raw_Data!F4591</f>
        <v/>
      </c>
      <c r="G4591">
        <f>Raw_Data!G4591</f>
        <v/>
      </c>
      <c r="H4591">
        <f>Raw_Data!H4591</f>
        <v/>
      </c>
      <c r="I4591">
        <f>Raw_Data!I4591</f>
        <v/>
      </c>
      <c r="J4591" s="12">
        <f>Raw_Data!J4591</f>
        <v/>
      </c>
      <c r="K4591" s="13">
        <f>Raw_Data!K4591</f>
        <v/>
      </c>
      <c r="L4591" s="12">
        <f>Raw_Data!L4591</f>
        <v/>
      </c>
      <c r="M4591" s="12">
        <f>Raw_Data!M4591</f>
        <v/>
      </c>
      <c r="N4591" s="12">
        <f>Raw_Data!N4591</f>
        <v/>
      </c>
      <c r="O4591">
        <f>Raw_Data!O4591</f>
        <v/>
      </c>
      <c r="P4591">
        <f>Raw_Data!P4591</f>
        <v/>
      </c>
      <c r="Q4591">
        <f>Raw_Data!Q4591</f>
        <v/>
      </c>
      <c r="R4591">
        <f>Raw_Data!R4591</f>
        <v/>
      </c>
      <c r="S4591">
        <f>Raw_Data!S4591</f>
        <v/>
      </c>
      <c r="T4591">
        <f>YEAR(B4591)</f>
        <v/>
      </c>
      <c r="U4591">
        <f>MONTH(B4591)</f>
        <v/>
      </c>
      <c r="V4591">
        <f>TEXT(B4591,"mmm")</f>
        <v/>
      </c>
      <c r="W4591" s="15">
        <f>IFERROR(N4591/L4591,0)</f>
        <v/>
      </c>
      <c r="X4591">
        <f>IF(K4591=0,"No Discount",IF(K4591&lt;=5%,"Low",IF(K4591&lt;=15%,"Medium","High")))</f>
        <v/>
      </c>
      <c r="Y4591">
        <f>IF(L4591&gt;=20000,"High Value",IF(L4591&gt;=5000,"Medium Value","Low Value"))</f>
        <v/>
      </c>
      <c r="Z4591">
        <f>IF(R4591&lt;=3,"Fast",IF(R4591&lt;=5,"On Time","Delayed"))</f>
        <v/>
      </c>
    </row>
    <row r="4592">
      <c r="A4592">
        <f>Raw_Data!A4592</f>
        <v/>
      </c>
      <c r="B4592" s="11">
        <f>Raw_Data!B4592</f>
        <v/>
      </c>
      <c r="C4592">
        <f>Raw_Data!C4592</f>
        <v/>
      </c>
      <c r="D4592">
        <f>Raw_Data!D4592</f>
        <v/>
      </c>
      <c r="E4592">
        <f>Raw_Data!E4592</f>
        <v/>
      </c>
      <c r="F4592">
        <f>Raw_Data!F4592</f>
        <v/>
      </c>
      <c r="G4592">
        <f>Raw_Data!G4592</f>
        <v/>
      </c>
      <c r="H4592">
        <f>Raw_Data!H4592</f>
        <v/>
      </c>
      <c r="I4592">
        <f>Raw_Data!I4592</f>
        <v/>
      </c>
      <c r="J4592" s="12">
        <f>Raw_Data!J4592</f>
        <v/>
      </c>
      <c r="K4592" s="13">
        <f>Raw_Data!K4592</f>
        <v/>
      </c>
      <c r="L4592" s="12">
        <f>Raw_Data!L4592</f>
        <v/>
      </c>
      <c r="M4592" s="12">
        <f>Raw_Data!M4592</f>
        <v/>
      </c>
      <c r="N4592" s="12">
        <f>Raw_Data!N4592</f>
        <v/>
      </c>
      <c r="O4592">
        <f>Raw_Data!O4592</f>
        <v/>
      </c>
      <c r="P4592">
        <f>Raw_Data!P4592</f>
        <v/>
      </c>
      <c r="Q4592">
        <f>Raw_Data!Q4592</f>
        <v/>
      </c>
      <c r="R4592">
        <f>Raw_Data!R4592</f>
        <v/>
      </c>
      <c r="S4592">
        <f>Raw_Data!S4592</f>
        <v/>
      </c>
      <c r="T4592">
        <f>YEAR(B4592)</f>
        <v/>
      </c>
      <c r="U4592">
        <f>MONTH(B4592)</f>
        <v/>
      </c>
      <c r="V4592">
        <f>TEXT(B4592,"mmm")</f>
        <v/>
      </c>
      <c r="W4592" s="15">
        <f>IFERROR(N4592/L4592,0)</f>
        <v/>
      </c>
      <c r="X4592">
        <f>IF(K4592=0,"No Discount",IF(K4592&lt;=5%,"Low",IF(K4592&lt;=15%,"Medium","High")))</f>
        <v/>
      </c>
      <c r="Y4592">
        <f>IF(L4592&gt;=20000,"High Value",IF(L4592&gt;=5000,"Medium Value","Low Value"))</f>
        <v/>
      </c>
      <c r="Z4592">
        <f>IF(R4592&lt;=3,"Fast",IF(R4592&lt;=5,"On Time","Delayed"))</f>
        <v/>
      </c>
    </row>
    <row r="4593">
      <c r="A4593">
        <f>Raw_Data!A4593</f>
        <v/>
      </c>
      <c r="B4593" s="11">
        <f>Raw_Data!B4593</f>
        <v/>
      </c>
      <c r="C4593">
        <f>Raw_Data!C4593</f>
        <v/>
      </c>
      <c r="D4593">
        <f>Raw_Data!D4593</f>
        <v/>
      </c>
      <c r="E4593">
        <f>Raw_Data!E4593</f>
        <v/>
      </c>
      <c r="F4593">
        <f>Raw_Data!F4593</f>
        <v/>
      </c>
      <c r="G4593">
        <f>Raw_Data!G4593</f>
        <v/>
      </c>
      <c r="H4593">
        <f>Raw_Data!H4593</f>
        <v/>
      </c>
      <c r="I4593">
        <f>Raw_Data!I4593</f>
        <v/>
      </c>
      <c r="J4593" s="12">
        <f>Raw_Data!J4593</f>
        <v/>
      </c>
      <c r="K4593" s="13">
        <f>Raw_Data!K4593</f>
        <v/>
      </c>
      <c r="L4593" s="12">
        <f>Raw_Data!L4593</f>
        <v/>
      </c>
      <c r="M4593" s="12">
        <f>Raw_Data!M4593</f>
        <v/>
      </c>
      <c r="N4593" s="12">
        <f>Raw_Data!N4593</f>
        <v/>
      </c>
      <c r="O4593">
        <f>Raw_Data!O4593</f>
        <v/>
      </c>
      <c r="P4593">
        <f>Raw_Data!P4593</f>
        <v/>
      </c>
      <c r="Q4593">
        <f>Raw_Data!Q4593</f>
        <v/>
      </c>
      <c r="R4593">
        <f>Raw_Data!R4593</f>
        <v/>
      </c>
      <c r="S4593">
        <f>Raw_Data!S4593</f>
        <v/>
      </c>
      <c r="T4593">
        <f>YEAR(B4593)</f>
        <v/>
      </c>
      <c r="U4593">
        <f>MONTH(B4593)</f>
        <v/>
      </c>
      <c r="V4593">
        <f>TEXT(B4593,"mmm")</f>
        <v/>
      </c>
      <c r="W4593" s="15">
        <f>IFERROR(N4593/L4593,0)</f>
        <v/>
      </c>
      <c r="X4593">
        <f>IF(K4593=0,"No Discount",IF(K4593&lt;=5%,"Low",IF(K4593&lt;=15%,"Medium","High")))</f>
        <v/>
      </c>
      <c r="Y4593">
        <f>IF(L4593&gt;=20000,"High Value",IF(L4593&gt;=5000,"Medium Value","Low Value"))</f>
        <v/>
      </c>
      <c r="Z4593">
        <f>IF(R4593&lt;=3,"Fast",IF(R4593&lt;=5,"On Time","Delayed"))</f>
        <v/>
      </c>
    </row>
    <row r="4594">
      <c r="A4594">
        <f>Raw_Data!A4594</f>
        <v/>
      </c>
      <c r="B4594" s="11">
        <f>Raw_Data!B4594</f>
        <v/>
      </c>
      <c r="C4594">
        <f>Raw_Data!C4594</f>
        <v/>
      </c>
      <c r="D4594">
        <f>Raw_Data!D4594</f>
        <v/>
      </c>
      <c r="E4594">
        <f>Raw_Data!E4594</f>
        <v/>
      </c>
      <c r="F4594">
        <f>Raw_Data!F4594</f>
        <v/>
      </c>
      <c r="G4594">
        <f>Raw_Data!G4594</f>
        <v/>
      </c>
      <c r="H4594">
        <f>Raw_Data!H4594</f>
        <v/>
      </c>
      <c r="I4594">
        <f>Raw_Data!I4594</f>
        <v/>
      </c>
      <c r="J4594" s="12">
        <f>Raw_Data!J4594</f>
        <v/>
      </c>
      <c r="K4594" s="13">
        <f>Raw_Data!K4594</f>
        <v/>
      </c>
      <c r="L4594" s="12">
        <f>Raw_Data!L4594</f>
        <v/>
      </c>
      <c r="M4594" s="12">
        <f>Raw_Data!M4594</f>
        <v/>
      </c>
      <c r="N4594" s="12">
        <f>Raw_Data!N4594</f>
        <v/>
      </c>
      <c r="O4594">
        <f>Raw_Data!O4594</f>
        <v/>
      </c>
      <c r="P4594">
        <f>Raw_Data!P4594</f>
        <v/>
      </c>
      <c r="Q4594">
        <f>Raw_Data!Q4594</f>
        <v/>
      </c>
      <c r="R4594">
        <f>Raw_Data!R4594</f>
        <v/>
      </c>
      <c r="S4594">
        <f>Raw_Data!S4594</f>
        <v/>
      </c>
      <c r="T4594">
        <f>YEAR(B4594)</f>
        <v/>
      </c>
      <c r="U4594">
        <f>MONTH(B4594)</f>
        <v/>
      </c>
      <c r="V4594">
        <f>TEXT(B4594,"mmm")</f>
        <v/>
      </c>
      <c r="W4594" s="15">
        <f>IFERROR(N4594/L4594,0)</f>
        <v/>
      </c>
      <c r="X4594">
        <f>IF(K4594=0,"No Discount",IF(K4594&lt;=5%,"Low",IF(K4594&lt;=15%,"Medium","High")))</f>
        <v/>
      </c>
      <c r="Y4594">
        <f>IF(L4594&gt;=20000,"High Value",IF(L4594&gt;=5000,"Medium Value","Low Value"))</f>
        <v/>
      </c>
      <c r="Z4594">
        <f>IF(R4594&lt;=3,"Fast",IF(R4594&lt;=5,"On Time","Delayed"))</f>
        <v/>
      </c>
    </row>
    <row r="4595">
      <c r="A4595">
        <f>Raw_Data!A4595</f>
        <v/>
      </c>
      <c r="B4595" s="11">
        <f>Raw_Data!B4595</f>
        <v/>
      </c>
      <c r="C4595">
        <f>Raw_Data!C4595</f>
        <v/>
      </c>
      <c r="D4595">
        <f>Raw_Data!D4595</f>
        <v/>
      </c>
      <c r="E4595">
        <f>Raw_Data!E4595</f>
        <v/>
      </c>
      <c r="F4595">
        <f>Raw_Data!F4595</f>
        <v/>
      </c>
      <c r="G4595">
        <f>Raw_Data!G4595</f>
        <v/>
      </c>
      <c r="H4595">
        <f>Raw_Data!H4595</f>
        <v/>
      </c>
      <c r="I4595">
        <f>Raw_Data!I4595</f>
        <v/>
      </c>
      <c r="J4595" s="12">
        <f>Raw_Data!J4595</f>
        <v/>
      </c>
      <c r="K4595" s="13">
        <f>Raw_Data!K4595</f>
        <v/>
      </c>
      <c r="L4595" s="12">
        <f>Raw_Data!L4595</f>
        <v/>
      </c>
      <c r="M4595" s="12">
        <f>Raw_Data!M4595</f>
        <v/>
      </c>
      <c r="N4595" s="12">
        <f>Raw_Data!N4595</f>
        <v/>
      </c>
      <c r="O4595">
        <f>Raw_Data!O4595</f>
        <v/>
      </c>
      <c r="P4595">
        <f>Raw_Data!P4595</f>
        <v/>
      </c>
      <c r="Q4595">
        <f>Raw_Data!Q4595</f>
        <v/>
      </c>
      <c r="R4595">
        <f>Raw_Data!R4595</f>
        <v/>
      </c>
      <c r="S4595">
        <f>Raw_Data!S4595</f>
        <v/>
      </c>
      <c r="T4595">
        <f>YEAR(B4595)</f>
        <v/>
      </c>
      <c r="U4595">
        <f>MONTH(B4595)</f>
        <v/>
      </c>
      <c r="V4595">
        <f>TEXT(B4595,"mmm")</f>
        <v/>
      </c>
      <c r="W4595" s="15">
        <f>IFERROR(N4595/L4595,0)</f>
        <v/>
      </c>
      <c r="X4595">
        <f>IF(K4595=0,"No Discount",IF(K4595&lt;=5%,"Low",IF(K4595&lt;=15%,"Medium","High")))</f>
        <v/>
      </c>
      <c r="Y4595">
        <f>IF(L4595&gt;=20000,"High Value",IF(L4595&gt;=5000,"Medium Value","Low Value"))</f>
        <v/>
      </c>
      <c r="Z4595">
        <f>IF(R4595&lt;=3,"Fast",IF(R4595&lt;=5,"On Time","Delayed"))</f>
        <v/>
      </c>
    </row>
    <row r="4596">
      <c r="A4596">
        <f>Raw_Data!A4596</f>
        <v/>
      </c>
      <c r="B4596" s="11">
        <f>Raw_Data!B4596</f>
        <v/>
      </c>
      <c r="C4596">
        <f>Raw_Data!C4596</f>
        <v/>
      </c>
      <c r="D4596">
        <f>Raw_Data!D4596</f>
        <v/>
      </c>
      <c r="E4596">
        <f>Raw_Data!E4596</f>
        <v/>
      </c>
      <c r="F4596">
        <f>Raw_Data!F4596</f>
        <v/>
      </c>
      <c r="G4596">
        <f>Raw_Data!G4596</f>
        <v/>
      </c>
      <c r="H4596">
        <f>Raw_Data!H4596</f>
        <v/>
      </c>
      <c r="I4596">
        <f>Raw_Data!I4596</f>
        <v/>
      </c>
      <c r="J4596" s="12">
        <f>Raw_Data!J4596</f>
        <v/>
      </c>
      <c r="K4596" s="13">
        <f>Raw_Data!K4596</f>
        <v/>
      </c>
      <c r="L4596" s="12">
        <f>Raw_Data!L4596</f>
        <v/>
      </c>
      <c r="M4596" s="12">
        <f>Raw_Data!M4596</f>
        <v/>
      </c>
      <c r="N4596" s="12">
        <f>Raw_Data!N4596</f>
        <v/>
      </c>
      <c r="O4596">
        <f>Raw_Data!O4596</f>
        <v/>
      </c>
      <c r="P4596">
        <f>Raw_Data!P4596</f>
        <v/>
      </c>
      <c r="Q4596">
        <f>Raw_Data!Q4596</f>
        <v/>
      </c>
      <c r="R4596">
        <f>Raw_Data!R4596</f>
        <v/>
      </c>
      <c r="S4596">
        <f>Raw_Data!S4596</f>
        <v/>
      </c>
      <c r="T4596">
        <f>YEAR(B4596)</f>
        <v/>
      </c>
      <c r="U4596">
        <f>MONTH(B4596)</f>
        <v/>
      </c>
      <c r="V4596">
        <f>TEXT(B4596,"mmm")</f>
        <v/>
      </c>
      <c r="W4596" s="15">
        <f>IFERROR(N4596/L4596,0)</f>
        <v/>
      </c>
      <c r="X4596">
        <f>IF(K4596=0,"No Discount",IF(K4596&lt;=5%,"Low",IF(K4596&lt;=15%,"Medium","High")))</f>
        <v/>
      </c>
      <c r="Y4596">
        <f>IF(L4596&gt;=20000,"High Value",IF(L4596&gt;=5000,"Medium Value","Low Value"))</f>
        <v/>
      </c>
      <c r="Z4596">
        <f>IF(R4596&lt;=3,"Fast",IF(R4596&lt;=5,"On Time","Delayed"))</f>
        <v/>
      </c>
    </row>
    <row r="4597">
      <c r="A4597">
        <f>Raw_Data!A4597</f>
        <v/>
      </c>
      <c r="B4597" s="11">
        <f>Raw_Data!B4597</f>
        <v/>
      </c>
      <c r="C4597">
        <f>Raw_Data!C4597</f>
        <v/>
      </c>
      <c r="D4597">
        <f>Raw_Data!D4597</f>
        <v/>
      </c>
      <c r="E4597">
        <f>Raw_Data!E4597</f>
        <v/>
      </c>
      <c r="F4597">
        <f>Raw_Data!F4597</f>
        <v/>
      </c>
      <c r="G4597">
        <f>Raw_Data!G4597</f>
        <v/>
      </c>
      <c r="H4597">
        <f>Raw_Data!H4597</f>
        <v/>
      </c>
      <c r="I4597">
        <f>Raw_Data!I4597</f>
        <v/>
      </c>
      <c r="J4597" s="12">
        <f>Raw_Data!J4597</f>
        <v/>
      </c>
      <c r="K4597" s="13">
        <f>Raw_Data!K4597</f>
        <v/>
      </c>
      <c r="L4597" s="12">
        <f>Raw_Data!L4597</f>
        <v/>
      </c>
      <c r="M4597" s="12">
        <f>Raw_Data!M4597</f>
        <v/>
      </c>
      <c r="N4597" s="12">
        <f>Raw_Data!N4597</f>
        <v/>
      </c>
      <c r="O4597">
        <f>Raw_Data!O4597</f>
        <v/>
      </c>
      <c r="P4597">
        <f>Raw_Data!P4597</f>
        <v/>
      </c>
      <c r="Q4597">
        <f>Raw_Data!Q4597</f>
        <v/>
      </c>
      <c r="R4597">
        <f>Raw_Data!R4597</f>
        <v/>
      </c>
      <c r="S4597">
        <f>Raw_Data!S4597</f>
        <v/>
      </c>
      <c r="T4597">
        <f>YEAR(B4597)</f>
        <v/>
      </c>
      <c r="U4597">
        <f>MONTH(B4597)</f>
        <v/>
      </c>
      <c r="V4597">
        <f>TEXT(B4597,"mmm")</f>
        <v/>
      </c>
      <c r="W4597" s="15">
        <f>IFERROR(N4597/L4597,0)</f>
        <v/>
      </c>
      <c r="X4597">
        <f>IF(K4597=0,"No Discount",IF(K4597&lt;=5%,"Low",IF(K4597&lt;=15%,"Medium","High")))</f>
        <v/>
      </c>
      <c r="Y4597">
        <f>IF(L4597&gt;=20000,"High Value",IF(L4597&gt;=5000,"Medium Value","Low Value"))</f>
        <v/>
      </c>
      <c r="Z4597">
        <f>IF(R4597&lt;=3,"Fast",IF(R4597&lt;=5,"On Time","Delayed"))</f>
        <v/>
      </c>
    </row>
    <row r="4598">
      <c r="A4598">
        <f>Raw_Data!A4598</f>
        <v/>
      </c>
      <c r="B4598" s="11">
        <f>Raw_Data!B4598</f>
        <v/>
      </c>
      <c r="C4598">
        <f>Raw_Data!C4598</f>
        <v/>
      </c>
      <c r="D4598">
        <f>Raw_Data!D4598</f>
        <v/>
      </c>
      <c r="E4598">
        <f>Raw_Data!E4598</f>
        <v/>
      </c>
      <c r="F4598">
        <f>Raw_Data!F4598</f>
        <v/>
      </c>
      <c r="G4598">
        <f>Raw_Data!G4598</f>
        <v/>
      </c>
      <c r="H4598">
        <f>Raw_Data!H4598</f>
        <v/>
      </c>
      <c r="I4598">
        <f>Raw_Data!I4598</f>
        <v/>
      </c>
      <c r="J4598" s="12">
        <f>Raw_Data!J4598</f>
        <v/>
      </c>
      <c r="K4598" s="13">
        <f>Raw_Data!K4598</f>
        <v/>
      </c>
      <c r="L4598" s="12">
        <f>Raw_Data!L4598</f>
        <v/>
      </c>
      <c r="M4598" s="12">
        <f>Raw_Data!M4598</f>
        <v/>
      </c>
      <c r="N4598" s="12">
        <f>Raw_Data!N4598</f>
        <v/>
      </c>
      <c r="O4598">
        <f>Raw_Data!O4598</f>
        <v/>
      </c>
      <c r="P4598">
        <f>Raw_Data!P4598</f>
        <v/>
      </c>
      <c r="Q4598">
        <f>Raw_Data!Q4598</f>
        <v/>
      </c>
      <c r="R4598">
        <f>Raw_Data!R4598</f>
        <v/>
      </c>
      <c r="S4598">
        <f>Raw_Data!S4598</f>
        <v/>
      </c>
      <c r="T4598">
        <f>YEAR(B4598)</f>
        <v/>
      </c>
      <c r="U4598">
        <f>MONTH(B4598)</f>
        <v/>
      </c>
      <c r="V4598">
        <f>TEXT(B4598,"mmm")</f>
        <v/>
      </c>
      <c r="W4598" s="15">
        <f>IFERROR(N4598/L4598,0)</f>
        <v/>
      </c>
      <c r="X4598">
        <f>IF(K4598=0,"No Discount",IF(K4598&lt;=5%,"Low",IF(K4598&lt;=15%,"Medium","High")))</f>
        <v/>
      </c>
      <c r="Y4598">
        <f>IF(L4598&gt;=20000,"High Value",IF(L4598&gt;=5000,"Medium Value","Low Value"))</f>
        <v/>
      </c>
      <c r="Z4598">
        <f>IF(R4598&lt;=3,"Fast",IF(R4598&lt;=5,"On Time","Delayed"))</f>
        <v/>
      </c>
    </row>
    <row r="4599">
      <c r="A4599">
        <f>Raw_Data!A4599</f>
        <v/>
      </c>
      <c r="B4599" s="11">
        <f>Raw_Data!B4599</f>
        <v/>
      </c>
      <c r="C4599">
        <f>Raw_Data!C4599</f>
        <v/>
      </c>
      <c r="D4599">
        <f>Raw_Data!D4599</f>
        <v/>
      </c>
      <c r="E4599">
        <f>Raw_Data!E4599</f>
        <v/>
      </c>
      <c r="F4599">
        <f>Raw_Data!F4599</f>
        <v/>
      </c>
      <c r="G4599">
        <f>Raw_Data!G4599</f>
        <v/>
      </c>
      <c r="H4599">
        <f>Raw_Data!H4599</f>
        <v/>
      </c>
      <c r="I4599">
        <f>Raw_Data!I4599</f>
        <v/>
      </c>
      <c r="J4599" s="12">
        <f>Raw_Data!J4599</f>
        <v/>
      </c>
      <c r="K4599" s="13">
        <f>Raw_Data!K4599</f>
        <v/>
      </c>
      <c r="L4599" s="12">
        <f>Raw_Data!L4599</f>
        <v/>
      </c>
      <c r="M4599" s="12">
        <f>Raw_Data!M4599</f>
        <v/>
      </c>
      <c r="N4599" s="12">
        <f>Raw_Data!N4599</f>
        <v/>
      </c>
      <c r="O4599">
        <f>Raw_Data!O4599</f>
        <v/>
      </c>
      <c r="P4599">
        <f>Raw_Data!P4599</f>
        <v/>
      </c>
      <c r="Q4599">
        <f>Raw_Data!Q4599</f>
        <v/>
      </c>
      <c r="R4599">
        <f>Raw_Data!R4599</f>
        <v/>
      </c>
      <c r="S4599">
        <f>Raw_Data!S4599</f>
        <v/>
      </c>
      <c r="T4599">
        <f>YEAR(B4599)</f>
        <v/>
      </c>
      <c r="U4599">
        <f>MONTH(B4599)</f>
        <v/>
      </c>
      <c r="V4599">
        <f>TEXT(B4599,"mmm")</f>
        <v/>
      </c>
      <c r="W4599" s="15">
        <f>IFERROR(N4599/L4599,0)</f>
        <v/>
      </c>
      <c r="X4599">
        <f>IF(K4599=0,"No Discount",IF(K4599&lt;=5%,"Low",IF(K4599&lt;=15%,"Medium","High")))</f>
        <v/>
      </c>
      <c r="Y4599">
        <f>IF(L4599&gt;=20000,"High Value",IF(L4599&gt;=5000,"Medium Value","Low Value"))</f>
        <v/>
      </c>
      <c r="Z4599">
        <f>IF(R4599&lt;=3,"Fast",IF(R4599&lt;=5,"On Time","Delayed"))</f>
        <v/>
      </c>
    </row>
    <row r="4600">
      <c r="A4600">
        <f>Raw_Data!A4600</f>
        <v/>
      </c>
      <c r="B4600" s="11">
        <f>Raw_Data!B4600</f>
        <v/>
      </c>
      <c r="C4600">
        <f>Raw_Data!C4600</f>
        <v/>
      </c>
      <c r="D4600">
        <f>Raw_Data!D4600</f>
        <v/>
      </c>
      <c r="E4600">
        <f>Raw_Data!E4600</f>
        <v/>
      </c>
      <c r="F4600">
        <f>Raw_Data!F4600</f>
        <v/>
      </c>
      <c r="G4600">
        <f>Raw_Data!G4600</f>
        <v/>
      </c>
      <c r="H4600">
        <f>Raw_Data!H4600</f>
        <v/>
      </c>
      <c r="I4600">
        <f>Raw_Data!I4600</f>
        <v/>
      </c>
      <c r="J4600" s="12">
        <f>Raw_Data!J4600</f>
        <v/>
      </c>
      <c r="K4600" s="13">
        <f>Raw_Data!K4600</f>
        <v/>
      </c>
      <c r="L4600" s="12">
        <f>Raw_Data!L4600</f>
        <v/>
      </c>
      <c r="M4600" s="12">
        <f>Raw_Data!M4600</f>
        <v/>
      </c>
      <c r="N4600" s="12">
        <f>Raw_Data!N4600</f>
        <v/>
      </c>
      <c r="O4600">
        <f>Raw_Data!O4600</f>
        <v/>
      </c>
      <c r="P4600">
        <f>Raw_Data!P4600</f>
        <v/>
      </c>
      <c r="Q4600">
        <f>Raw_Data!Q4600</f>
        <v/>
      </c>
      <c r="R4600">
        <f>Raw_Data!R4600</f>
        <v/>
      </c>
      <c r="S4600">
        <f>Raw_Data!S4600</f>
        <v/>
      </c>
      <c r="T4600">
        <f>YEAR(B4600)</f>
        <v/>
      </c>
      <c r="U4600">
        <f>MONTH(B4600)</f>
        <v/>
      </c>
      <c r="V4600">
        <f>TEXT(B4600,"mmm")</f>
        <v/>
      </c>
      <c r="W4600" s="15">
        <f>IFERROR(N4600/L4600,0)</f>
        <v/>
      </c>
      <c r="X4600">
        <f>IF(K4600=0,"No Discount",IF(K4600&lt;=5%,"Low",IF(K4600&lt;=15%,"Medium","High")))</f>
        <v/>
      </c>
      <c r="Y4600">
        <f>IF(L4600&gt;=20000,"High Value",IF(L4600&gt;=5000,"Medium Value","Low Value"))</f>
        <v/>
      </c>
      <c r="Z4600">
        <f>IF(R4600&lt;=3,"Fast",IF(R4600&lt;=5,"On Time","Delayed"))</f>
        <v/>
      </c>
    </row>
    <row r="4601">
      <c r="A4601">
        <f>Raw_Data!A4601</f>
        <v/>
      </c>
      <c r="B4601" s="11">
        <f>Raw_Data!B4601</f>
        <v/>
      </c>
      <c r="C4601">
        <f>Raw_Data!C4601</f>
        <v/>
      </c>
      <c r="D4601">
        <f>Raw_Data!D4601</f>
        <v/>
      </c>
      <c r="E4601">
        <f>Raw_Data!E4601</f>
        <v/>
      </c>
      <c r="F4601">
        <f>Raw_Data!F4601</f>
        <v/>
      </c>
      <c r="G4601">
        <f>Raw_Data!G4601</f>
        <v/>
      </c>
      <c r="H4601">
        <f>Raw_Data!H4601</f>
        <v/>
      </c>
      <c r="I4601">
        <f>Raw_Data!I4601</f>
        <v/>
      </c>
      <c r="J4601" s="12">
        <f>Raw_Data!J4601</f>
        <v/>
      </c>
      <c r="K4601" s="13">
        <f>Raw_Data!K4601</f>
        <v/>
      </c>
      <c r="L4601" s="12">
        <f>Raw_Data!L4601</f>
        <v/>
      </c>
      <c r="M4601" s="12">
        <f>Raw_Data!M4601</f>
        <v/>
      </c>
      <c r="N4601" s="12">
        <f>Raw_Data!N4601</f>
        <v/>
      </c>
      <c r="O4601">
        <f>Raw_Data!O4601</f>
        <v/>
      </c>
      <c r="P4601">
        <f>Raw_Data!P4601</f>
        <v/>
      </c>
      <c r="Q4601">
        <f>Raw_Data!Q4601</f>
        <v/>
      </c>
      <c r="R4601">
        <f>Raw_Data!R4601</f>
        <v/>
      </c>
      <c r="S4601">
        <f>Raw_Data!S4601</f>
        <v/>
      </c>
      <c r="T4601">
        <f>YEAR(B4601)</f>
        <v/>
      </c>
      <c r="U4601">
        <f>MONTH(B4601)</f>
        <v/>
      </c>
      <c r="V4601">
        <f>TEXT(B4601,"mmm")</f>
        <v/>
      </c>
      <c r="W4601" s="15">
        <f>IFERROR(N4601/L4601,0)</f>
        <v/>
      </c>
      <c r="X4601">
        <f>IF(K4601=0,"No Discount",IF(K4601&lt;=5%,"Low",IF(K4601&lt;=15%,"Medium","High")))</f>
        <v/>
      </c>
      <c r="Y4601">
        <f>IF(L4601&gt;=20000,"High Value",IF(L4601&gt;=5000,"Medium Value","Low Value"))</f>
        <v/>
      </c>
      <c r="Z4601">
        <f>IF(R4601&lt;=3,"Fast",IF(R4601&lt;=5,"On Time","Delayed"))</f>
        <v/>
      </c>
    </row>
    <row r="4602">
      <c r="A4602">
        <f>Raw_Data!A4602</f>
        <v/>
      </c>
      <c r="B4602" s="11">
        <f>Raw_Data!B4602</f>
        <v/>
      </c>
      <c r="C4602">
        <f>Raw_Data!C4602</f>
        <v/>
      </c>
      <c r="D4602">
        <f>Raw_Data!D4602</f>
        <v/>
      </c>
      <c r="E4602">
        <f>Raw_Data!E4602</f>
        <v/>
      </c>
      <c r="F4602">
        <f>Raw_Data!F4602</f>
        <v/>
      </c>
      <c r="G4602">
        <f>Raw_Data!G4602</f>
        <v/>
      </c>
      <c r="H4602">
        <f>Raw_Data!H4602</f>
        <v/>
      </c>
      <c r="I4602">
        <f>Raw_Data!I4602</f>
        <v/>
      </c>
      <c r="J4602" s="12">
        <f>Raw_Data!J4602</f>
        <v/>
      </c>
      <c r="K4602" s="13">
        <f>Raw_Data!K4602</f>
        <v/>
      </c>
      <c r="L4602" s="12">
        <f>Raw_Data!L4602</f>
        <v/>
      </c>
      <c r="M4602" s="12">
        <f>Raw_Data!M4602</f>
        <v/>
      </c>
      <c r="N4602" s="12">
        <f>Raw_Data!N4602</f>
        <v/>
      </c>
      <c r="O4602">
        <f>Raw_Data!O4602</f>
        <v/>
      </c>
      <c r="P4602">
        <f>Raw_Data!P4602</f>
        <v/>
      </c>
      <c r="Q4602">
        <f>Raw_Data!Q4602</f>
        <v/>
      </c>
      <c r="R4602">
        <f>Raw_Data!R4602</f>
        <v/>
      </c>
      <c r="S4602">
        <f>Raw_Data!S4602</f>
        <v/>
      </c>
      <c r="T4602">
        <f>YEAR(B4602)</f>
        <v/>
      </c>
      <c r="U4602">
        <f>MONTH(B4602)</f>
        <v/>
      </c>
      <c r="V4602">
        <f>TEXT(B4602,"mmm")</f>
        <v/>
      </c>
      <c r="W4602" s="15">
        <f>IFERROR(N4602/L4602,0)</f>
        <v/>
      </c>
      <c r="X4602">
        <f>IF(K4602=0,"No Discount",IF(K4602&lt;=5%,"Low",IF(K4602&lt;=15%,"Medium","High")))</f>
        <v/>
      </c>
      <c r="Y4602">
        <f>IF(L4602&gt;=20000,"High Value",IF(L4602&gt;=5000,"Medium Value","Low Value"))</f>
        <v/>
      </c>
      <c r="Z4602">
        <f>IF(R4602&lt;=3,"Fast",IF(R4602&lt;=5,"On Time","Delayed"))</f>
        <v/>
      </c>
    </row>
    <row r="4603">
      <c r="A4603">
        <f>Raw_Data!A4603</f>
        <v/>
      </c>
      <c r="B4603" s="11">
        <f>Raw_Data!B4603</f>
        <v/>
      </c>
      <c r="C4603">
        <f>Raw_Data!C4603</f>
        <v/>
      </c>
      <c r="D4603">
        <f>Raw_Data!D4603</f>
        <v/>
      </c>
      <c r="E4603">
        <f>Raw_Data!E4603</f>
        <v/>
      </c>
      <c r="F4603">
        <f>Raw_Data!F4603</f>
        <v/>
      </c>
      <c r="G4603">
        <f>Raw_Data!G4603</f>
        <v/>
      </c>
      <c r="H4603">
        <f>Raw_Data!H4603</f>
        <v/>
      </c>
      <c r="I4603">
        <f>Raw_Data!I4603</f>
        <v/>
      </c>
      <c r="J4603" s="12">
        <f>Raw_Data!J4603</f>
        <v/>
      </c>
      <c r="K4603" s="13">
        <f>Raw_Data!K4603</f>
        <v/>
      </c>
      <c r="L4603" s="12">
        <f>Raw_Data!L4603</f>
        <v/>
      </c>
      <c r="M4603" s="12">
        <f>Raw_Data!M4603</f>
        <v/>
      </c>
      <c r="N4603" s="12">
        <f>Raw_Data!N4603</f>
        <v/>
      </c>
      <c r="O4603">
        <f>Raw_Data!O4603</f>
        <v/>
      </c>
      <c r="P4603">
        <f>Raw_Data!P4603</f>
        <v/>
      </c>
      <c r="Q4603">
        <f>Raw_Data!Q4603</f>
        <v/>
      </c>
      <c r="R4603">
        <f>Raw_Data!R4603</f>
        <v/>
      </c>
      <c r="S4603">
        <f>Raw_Data!S4603</f>
        <v/>
      </c>
      <c r="T4603">
        <f>YEAR(B4603)</f>
        <v/>
      </c>
      <c r="U4603">
        <f>MONTH(B4603)</f>
        <v/>
      </c>
      <c r="V4603">
        <f>TEXT(B4603,"mmm")</f>
        <v/>
      </c>
      <c r="W4603" s="15">
        <f>IFERROR(N4603/L4603,0)</f>
        <v/>
      </c>
      <c r="X4603">
        <f>IF(K4603=0,"No Discount",IF(K4603&lt;=5%,"Low",IF(K4603&lt;=15%,"Medium","High")))</f>
        <v/>
      </c>
      <c r="Y4603">
        <f>IF(L4603&gt;=20000,"High Value",IF(L4603&gt;=5000,"Medium Value","Low Value"))</f>
        <v/>
      </c>
      <c r="Z4603">
        <f>IF(R4603&lt;=3,"Fast",IF(R4603&lt;=5,"On Time","Delayed"))</f>
        <v/>
      </c>
    </row>
    <row r="4604">
      <c r="A4604">
        <f>Raw_Data!A4604</f>
        <v/>
      </c>
      <c r="B4604" s="11">
        <f>Raw_Data!B4604</f>
        <v/>
      </c>
      <c r="C4604">
        <f>Raw_Data!C4604</f>
        <v/>
      </c>
      <c r="D4604">
        <f>Raw_Data!D4604</f>
        <v/>
      </c>
      <c r="E4604">
        <f>Raw_Data!E4604</f>
        <v/>
      </c>
      <c r="F4604">
        <f>Raw_Data!F4604</f>
        <v/>
      </c>
      <c r="G4604">
        <f>Raw_Data!G4604</f>
        <v/>
      </c>
      <c r="H4604">
        <f>Raw_Data!H4604</f>
        <v/>
      </c>
      <c r="I4604">
        <f>Raw_Data!I4604</f>
        <v/>
      </c>
      <c r="J4604" s="12">
        <f>Raw_Data!J4604</f>
        <v/>
      </c>
      <c r="K4604" s="13">
        <f>Raw_Data!K4604</f>
        <v/>
      </c>
      <c r="L4604" s="12">
        <f>Raw_Data!L4604</f>
        <v/>
      </c>
      <c r="M4604" s="12">
        <f>Raw_Data!M4604</f>
        <v/>
      </c>
      <c r="N4604" s="12">
        <f>Raw_Data!N4604</f>
        <v/>
      </c>
      <c r="O4604">
        <f>Raw_Data!O4604</f>
        <v/>
      </c>
      <c r="P4604">
        <f>Raw_Data!P4604</f>
        <v/>
      </c>
      <c r="Q4604">
        <f>Raw_Data!Q4604</f>
        <v/>
      </c>
      <c r="R4604">
        <f>Raw_Data!R4604</f>
        <v/>
      </c>
      <c r="S4604">
        <f>Raw_Data!S4604</f>
        <v/>
      </c>
      <c r="T4604">
        <f>YEAR(B4604)</f>
        <v/>
      </c>
      <c r="U4604">
        <f>MONTH(B4604)</f>
        <v/>
      </c>
      <c r="V4604">
        <f>TEXT(B4604,"mmm")</f>
        <v/>
      </c>
      <c r="W4604" s="15">
        <f>IFERROR(N4604/L4604,0)</f>
        <v/>
      </c>
      <c r="X4604">
        <f>IF(K4604=0,"No Discount",IF(K4604&lt;=5%,"Low",IF(K4604&lt;=15%,"Medium","High")))</f>
        <v/>
      </c>
      <c r="Y4604">
        <f>IF(L4604&gt;=20000,"High Value",IF(L4604&gt;=5000,"Medium Value","Low Value"))</f>
        <v/>
      </c>
      <c r="Z4604">
        <f>IF(R4604&lt;=3,"Fast",IF(R4604&lt;=5,"On Time","Delayed"))</f>
        <v/>
      </c>
    </row>
    <row r="4605">
      <c r="A4605">
        <f>Raw_Data!A4605</f>
        <v/>
      </c>
      <c r="B4605" s="11">
        <f>Raw_Data!B4605</f>
        <v/>
      </c>
      <c r="C4605">
        <f>Raw_Data!C4605</f>
        <v/>
      </c>
      <c r="D4605">
        <f>Raw_Data!D4605</f>
        <v/>
      </c>
      <c r="E4605">
        <f>Raw_Data!E4605</f>
        <v/>
      </c>
      <c r="F4605">
        <f>Raw_Data!F4605</f>
        <v/>
      </c>
      <c r="G4605">
        <f>Raw_Data!G4605</f>
        <v/>
      </c>
      <c r="H4605">
        <f>Raw_Data!H4605</f>
        <v/>
      </c>
      <c r="I4605">
        <f>Raw_Data!I4605</f>
        <v/>
      </c>
      <c r="J4605" s="12">
        <f>Raw_Data!J4605</f>
        <v/>
      </c>
      <c r="K4605" s="13">
        <f>Raw_Data!K4605</f>
        <v/>
      </c>
      <c r="L4605" s="12">
        <f>Raw_Data!L4605</f>
        <v/>
      </c>
      <c r="M4605" s="12">
        <f>Raw_Data!M4605</f>
        <v/>
      </c>
      <c r="N4605" s="12">
        <f>Raw_Data!N4605</f>
        <v/>
      </c>
      <c r="O4605">
        <f>Raw_Data!O4605</f>
        <v/>
      </c>
      <c r="P4605">
        <f>Raw_Data!P4605</f>
        <v/>
      </c>
      <c r="Q4605">
        <f>Raw_Data!Q4605</f>
        <v/>
      </c>
      <c r="R4605">
        <f>Raw_Data!R4605</f>
        <v/>
      </c>
      <c r="S4605">
        <f>Raw_Data!S4605</f>
        <v/>
      </c>
      <c r="T4605">
        <f>YEAR(B4605)</f>
        <v/>
      </c>
      <c r="U4605">
        <f>MONTH(B4605)</f>
        <v/>
      </c>
      <c r="V4605">
        <f>TEXT(B4605,"mmm")</f>
        <v/>
      </c>
      <c r="W4605" s="15">
        <f>IFERROR(N4605/L4605,0)</f>
        <v/>
      </c>
      <c r="X4605">
        <f>IF(K4605=0,"No Discount",IF(K4605&lt;=5%,"Low",IF(K4605&lt;=15%,"Medium","High")))</f>
        <v/>
      </c>
      <c r="Y4605">
        <f>IF(L4605&gt;=20000,"High Value",IF(L4605&gt;=5000,"Medium Value","Low Value"))</f>
        <v/>
      </c>
      <c r="Z4605">
        <f>IF(R4605&lt;=3,"Fast",IF(R4605&lt;=5,"On Time","Delayed"))</f>
        <v/>
      </c>
    </row>
    <row r="4606">
      <c r="A4606">
        <f>Raw_Data!A4606</f>
        <v/>
      </c>
      <c r="B4606" s="11">
        <f>Raw_Data!B4606</f>
        <v/>
      </c>
      <c r="C4606">
        <f>Raw_Data!C4606</f>
        <v/>
      </c>
      <c r="D4606">
        <f>Raw_Data!D4606</f>
        <v/>
      </c>
      <c r="E4606">
        <f>Raw_Data!E4606</f>
        <v/>
      </c>
      <c r="F4606">
        <f>Raw_Data!F4606</f>
        <v/>
      </c>
      <c r="G4606">
        <f>Raw_Data!G4606</f>
        <v/>
      </c>
      <c r="H4606">
        <f>Raw_Data!H4606</f>
        <v/>
      </c>
      <c r="I4606">
        <f>Raw_Data!I4606</f>
        <v/>
      </c>
      <c r="J4606" s="12">
        <f>Raw_Data!J4606</f>
        <v/>
      </c>
      <c r="K4606" s="13">
        <f>Raw_Data!K4606</f>
        <v/>
      </c>
      <c r="L4606" s="12">
        <f>Raw_Data!L4606</f>
        <v/>
      </c>
      <c r="M4606" s="12">
        <f>Raw_Data!M4606</f>
        <v/>
      </c>
      <c r="N4606" s="12">
        <f>Raw_Data!N4606</f>
        <v/>
      </c>
      <c r="O4606">
        <f>Raw_Data!O4606</f>
        <v/>
      </c>
      <c r="P4606">
        <f>Raw_Data!P4606</f>
        <v/>
      </c>
      <c r="Q4606">
        <f>Raw_Data!Q4606</f>
        <v/>
      </c>
      <c r="R4606">
        <f>Raw_Data!R4606</f>
        <v/>
      </c>
      <c r="S4606">
        <f>Raw_Data!S4606</f>
        <v/>
      </c>
      <c r="T4606">
        <f>YEAR(B4606)</f>
        <v/>
      </c>
      <c r="U4606">
        <f>MONTH(B4606)</f>
        <v/>
      </c>
      <c r="V4606">
        <f>TEXT(B4606,"mmm")</f>
        <v/>
      </c>
      <c r="W4606" s="15">
        <f>IFERROR(N4606/L4606,0)</f>
        <v/>
      </c>
      <c r="X4606">
        <f>IF(K4606=0,"No Discount",IF(K4606&lt;=5%,"Low",IF(K4606&lt;=15%,"Medium","High")))</f>
        <v/>
      </c>
      <c r="Y4606">
        <f>IF(L4606&gt;=20000,"High Value",IF(L4606&gt;=5000,"Medium Value","Low Value"))</f>
        <v/>
      </c>
      <c r="Z4606">
        <f>IF(R4606&lt;=3,"Fast",IF(R4606&lt;=5,"On Time","Delayed"))</f>
        <v/>
      </c>
    </row>
    <row r="4607">
      <c r="A4607">
        <f>Raw_Data!A4607</f>
        <v/>
      </c>
      <c r="B4607" s="11">
        <f>Raw_Data!B4607</f>
        <v/>
      </c>
      <c r="C4607">
        <f>Raw_Data!C4607</f>
        <v/>
      </c>
      <c r="D4607">
        <f>Raw_Data!D4607</f>
        <v/>
      </c>
      <c r="E4607">
        <f>Raw_Data!E4607</f>
        <v/>
      </c>
      <c r="F4607">
        <f>Raw_Data!F4607</f>
        <v/>
      </c>
      <c r="G4607">
        <f>Raw_Data!G4607</f>
        <v/>
      </c>
      <c r="H4607">
        <f>Raw_Data!H4607</f>
        <v/>
      </c>
      <c r="I4607">
        <f>Raw_Data!I4607</f>
        <v/>
      </c>
      <c r="J4607" s="12">
        <f>Raw_Data!J4607</f>
        <v/>
      </c>
      <c r="K4607" s="13">
        <f>Raw_Data!K4607</f>
        <v/>
      </c>
      <c r="L4607" s="12">
        <f>Raw_Data!L4607</f>
        <v/>
      </c>
      <c r="M4607" s="12">
        <f>Raw_Data!M4607</f>
        <v/>
      </c>
      <c r="N4607" s="12">
        <f>Raw_Data!N4607</f>
        <v/>
      </c>
      <c r="O4607">
        <f>Raw_Data!O4607</f>
        <v/>
      </c>
      <c r="P4607">
        <f>Raw_Data!P4607</f>
        <v/>
      </c>
      <c r="Q4607">
        <f>Raw_Data!Q4607</f>
        <v/>
      </c>
      <c r="R4607">
        <f>Raw_Data!R4607</f>
        <v/>
      </c>
      <c r="S4607">
        <f>Raw_Data!S4607</f>
        <v/>
      </c>
      <c r="T4607">
        <f>YEAR(B4607)</f>
        <v/>
      </c>
      <c r="U4607">
        <f>MONTH(B4607)</f>
        <v/>
      </c>
      <c r="V4607">
        <f>TEXT(B4607,"mmm")</f>
        <v/>
      </c>
      <c r="W4607" s="15">
        <f>IFERROR(N4607/L4607,0)</f>
        <v/>
      </c>
      <c r="X4607">
        <f>IF(K4607=0,"No Discount",IF(K4607&lt;=5%,"Low",IF(K4607&lt;=15%,"Medium","High")))</f>
        <v/>
      </c>
      <c r="Y4607">
        <f>IF(L4607&gt;=20000,"High Value",IF(L4607&gt;=5000,"Medium Value","Low Value"))</f>
        <v/>
      </c>
      <c r="Z4607">
        <f>IF(R4607&lt;=3,"Fast",IF(R4607&lt;=5,"On Time","Delayed"))</f>
        <v/>
      </c>
    </row>
    <row r="4608">
      <c r="A4608">
        <f>Raw_Data!A4608</f>
        <v/>
      </c>
      <c r="B4608" s="11">
        <f>Raw_Data!B4608</f>
        <v/>
      </c>
      <c r="C4608">
        <f>Raw_Data!C4608</f>
        <v/>
      </c>
      <c r="D4608">
        <f>Raw_Data!D4608</f>
        <v/>
      </c>
      <c r="E4608">
        <f>Raw_Data!E4608</f>
        <v/>
      </c>
      <c r="F4608">
        <f>Raw_Data!F4608</f>
        <v/>
      </c>
      <c r="G4608">
        <f>Raw_Data!G4608</f>
        <v/>
      </c>
      <c r="H4608">
        <f>Raw_Data!H4608</f>
        <v/>
      </c>
      <c r="I4608">
        <f>Raw_Data!I4608</f>
        <v/>
      </c>
      <c r="J4608" s="12">
        <f>Raw_Data!J4608</f>
        <v/>
      </c>
      <c r="K4608" s="13">
        <f>Raw_Data!K4608</f>
        <v/>
      </c>
      <c r="L4608" s="12">
        <f>Raw_Data!L4608</f>
        <v/>
      </c>
      <c r="M4608" s="12">
        <f>Raw_Data!M4608</f>
        <v/>
      </c>
      <c r="N4608" s="12">
        <f>Raw_Data!N4608</f>
        <v/>
      </c>
      <c r="O4608">
        <f>Raw_Data!O4608</f>
        <v/>
      </c>
      <c r="P4608">
        <f>Raw_Data!P4608</f>
        <v/>
      </c>
      <c r="Q4608">
        <f>Raw_Data!Q4608</f>
        <v/>
      </c>
      <c r="R4608">
        <f>Raw_Data!R4608</f>
        <v/>
      </c>
      <c r="S4608">
        <f>Raw_Data!S4608</f>
        <v/>
      </c>
      <c r="T4608">
        <f>YEAR(B4608)</f>
        <v/>
      </c>
      <c r="U4608">
        <f>MONTH(B4608)</f>
        <v/>
      </c>
      <c r="V4608">
        <f>TEXT(B4608,"mmm")</f>
        <v/>
      </c>
      <c r="W4608" s="15">
        <f>IFERROR(N4608/L4608,0)</f>
        <v/>
      </c>
      <c r="X4608">
        <f>IF(K4608=0,"No Discount",IF(K4608&lt;=5%,"Low",IF(K4608&lt;=15%,"Medium","High")))</f>
        <v/>
      </c>
      <c r="Y4608">
        <f>IF(L4608&gt;=20000,"High Value",IF(L4608&gt;=5000,"Medium Value","Low Value"))</f>
        <v/>
      </c>
      <c r="Z4608">
        <f>IF(R4608&lt;=3,"Fast",IF(R4608&lt;=5,"On Time","Delayed"))</f>
        <v/>
      </c>
    </row>
    <row r="4609">
      <c r="A4609">
        <f>Raw_Data!A4609</f>
        <v/>
      </c>
      <c r="B4609" s="11">
        <f>Raw_Data!B4609</f>
        <v/>
      </c>
      <c r="C4609">
        <f>Raw_Data!C4609</f>
        <v/>
      </c>
      <c r="D4609">
        <f>Raw_Data!D4609</f>
        <v/>
      </c>
      <c r="E4609">
        <f>Raw_Data!E4609</f>
        <v/>
      </c>
      <c r="F4609">
        <f>Raw_Data!F4609</f>
        <v/>
      </c>
      <c r="G4609">
        <f>Raw_Data!G4609</f>
        <v/>
      </c>
      <c r="H4609">
        <f>Raw_Data!H4609</f>
        <v/>
      </c>
      <c r="I4609">
        <f>Raw_Data!I4609</f>
        <v/>
      </c>
      <c r="J4609" s="12">
        <f>Raw_Data!J4609</f>
        <v/>
      </c>
      <c r="K4609" s="13">
        <f>Raw_Data!K4609</f>
        <v/>
      </c>
      <c r="L4609" s="12">
        <f>Raw_Data!L4609</f>
        <v/>
      </c>
      <c r="M4609" s="12">
        <f>Raw_Data!M4609</f>
        <v/>
      </c>
      <c r="N4609" s="12">
        <f>Raw_Data!N4609</f>
        <v/>
      </c>
      <c r="O4609">
        <f>Raw_Data!O4609</f>
        <v/>
      </c>
      <c r="P4609">
        <f>Raw_Data!P4609</f>
        <v/>
      </c>
      <c r="Q4609">
        <f>Raw_Data!Q4609</f>
        <v/>
      </c>
      <c r="R4609">
        <f>Raw_Data!R4609</f>
        <v/>
      </c>
      <c r="S4609">
        <f>Raw_Data!S4609</f>
        <v/>
      </c>
      <c r="T4609">
        <f>YEAR(B4609)</f>
        <v/>
      </c>
      <c r="U4609">
        <f>MONTH(B4609)</f>
        <v/>
      </c>
      <c r="V4609">
        <f>TEXT(B4609,"mmm")</f>
        <v/>
      </c>
      <c r="W4609" s="15">
        <f>IFERROR(N4609/L4609,0)</f>
        <v/>
      </c>
      <c r="X4609">
        <f>IF(K4609=0,"No Discount",IF(K4609&lt;=5%,"Low",IF(K4609&lt;=15%,"Medium","High")))</f>
        <v/>
      </c>
      <c r="Y4609">
        <f>IF(L4609&gt;=20000,"High Value",IF(L4609&gt;=5000,"Medium Value","Low Value"))</f>
        <v/>
      </c>
      <c r="Z4609">
        <f>IF(R4609&lt;=3,"Fast",IF(R4609&lt;=5,"On Time","Delayed"))</f>
        <v/>
      </c>
    </row>
    <row r="4610">
      <c r="A4610">
        <f>Raw_Data!A4610</f>
        <v/>
      </c>
      <c r="B4610" s="11">
        <f>Raw_Data!B4610</f>
        <v/>
      </c>
      <c r="C4610">
        <f>Raw_Data!C4610</f>
        <v/>
      </c>
      <c r="D4610">
        <f>Raw_Data!D4610</f>
        <v/>
      </c>
      <c r="E4610">
        <f>Raw_Data!E4610</f>
        <v/>
      </c>
      <c r="F4610">
        <f>Raw_Data!F4610</f>
        <v/>
      </c>
      <c r="G4610">
        <f>Raw_Data!G4610</f>
        <v/>
      </c>
      <c r="H4610">
        <f>Raw_Data!H4610</f>
        <v/>
      </c>
      <c r="I4610">
        <f>Raw_Data!I4610</f>
        <v/>
      </c>
      <c r="J4610" s="12">
        <f>Raw_Data!J4610</f>
        <v/>
      </c>
      <c r="K4610" s="13">
        <f>Raw_Data!K4610</f>
        <v/>
      </c>
      <c r="L4610" s="12">
        <f>Raw_Data!L4610</f>
        <v/>
      </c>
      <c r="M4610" s="12">
        <f>Raw_Data!M4610</f>
        <v/>
      </c>
      <c r="N4610" s="12">
        <f>Raw_Data!N4610</f>
        <v/>
      </c>
      <c r="O4610">
        <f>Raw_Data!O4610</f>
        <v/>
      </c>
      <c r="P4610">
        <f>Raw_Data!P4610</f>
        <v/>
      </c>
      <c r="Q4610">
        <f>Raw_Data!Q4610</f>
        <v/>
      </c>
      <c r="R4610">
        <f>Raw_Data!R4610</f>
        <v/>
      </c>
      <c r="S4610">
        <f>Raw_Data!S4610</f>
        <v/>
      </c>
      <c r="T4610">
        <f>YEAR(B4610)</f>
        <v/>
      </c>
      <c r="U4610">
        <f>MONTH(B4610)</f>
        <v/>
      </c>
      <c r="V4610">
        <f>TEXT(B4610,"mmm")</f>
        <v/>
      </c>
      <c r="W4610" s="15">
        <f>IFERROR(N4610/L4610,0)</f>
        <v/>
      </c>
      <c r="X4610">
        <f>IF(K4610=0,"No Discount",IF(K4610&lt;=5%,"Low",IF(K4610&lt;=15%,"Medium","High")))</f>
        <v/>
      </c>
      <c r="Y4610">
        <f>IF(L4610&gt;=20000,"High Value",IF(L4610&gt;=5000,"Medium Value","Low Value"))</f>
        <v/>
      </c>
      <c r="Z4610">
        <f>IF(R4610&lt;=3,"Fast",IF(R4610&lt;=5,"On Time","Delayed"))</f>
        <v/>
      </c>
    </row>
    <row r="4611">
      <c r="A4611">
        <f>Raw_Data!A4611</f>
        <v/>
      </c>
      <c r="B4611" s="11">
        <f>Raw_Data!B4611</f>
        <v/>
      </c>
      <c r="C4611">
        <f>Raw_Data!C4611</f>
        <v/>
      </c>
      <c r="D4611">
        <f>Raw_Data!D4611</f>
        <v/>
      </c>
      <c r="E4611">
        <f>Raw_Data!E4611</f>
        <v/>
      </c>
      <c r="F4611">
        <f>Raw_Data!F4611</f>
        <v/>
      </c>
      <c r="G4611">
        <f>Raw_Data!G4611</f>
        <v/>
      </c>
      <c r="H4611">
        <f>Raw_Data!H4611</f>
        <v/>
      </c>
      <c r="I4611">
        <f>Raw_Data!I4611</f>
        <v/>
      </c>
      <c r="J4611" s="12">
        <f>Raw_Data!J4611</f>
        <v/>
      </c>
      <c r="K4611" s="13">
        <f>Raw_Data!K4611</f>
        <v/>
      </c>
      <c r="L4611" s="12">
        <f>Raw_Data!L4611</f>
        <v/>
      </c>
      <c r="M4611" s="12">
        <f>Raw_Data!M4611</f>
        <v/>
      </c>
      <c r="N4611" s="12">
        <f>Raw_Data!N4611</f>
        <v/>
      </c>
      <c r="O4611">
        <f>Raw_Data!O4611</f>
        <v/>
      </c>
      <c r="P4611">
        <f>Raw_Data!P4611</f>
        <v/>
      </c>
      <c r="Q4611">
        <f>Raw_Data!Q4611</f>
        <v/>
      </c>
      <c r="R4611">
        <f>Raw_Data!R4611</f>
        <v/>
      </c>
      <c r="S4611">
        <f>Raw_Data!S4611</f>
        <v/>
      </c>
      <c r="T4611">
        <f>YEAR(B4611)</f>
        <v/>
      </c>
      <c r="U4611">
        <f>MONTH(B4611)</f>
        <v/>
      </c>
      <c r="V4611">
        <f>TEXT(B4611,"mmm")</f>
        <v/>
      </c>
      <c r="W4611" s="15">
        <f>IFERROR(N4611/L4611,0)</f>
        <v/>
      </c>
      <c r="X4611">
        <f>IF(K4611=0,"No Discount",IF(K4611&lt;=5%,"Low",IF(K4611&lt;=15%,"Medium","High")))</f>
        <v/>
      </c>
      <c r="Y4611">
        <f>IF(L4611&gt;=20000,"High Value",IF(L4611&gt;=5000,"Medium Value","Low Value"))</f>
        <v/>
      </c>
      <c r="Z4611">
        <f>IF(R4611&lt;=3,"Fast",IF(R4611&lt;=5,"On Time","Delayed"))</f>
        <v/>
      </c>
    </row>
    <row r="4612">
      <c r="A4612">
        <f>Raw_Data!A4612</f>
        <v/>
      </c>
      <c r="B4612" s="11">
        <f>Raw_Data!B4612</f>
        <v/>
      </c>
      <c r="C4612">
        <f>Raw_Data!C4612</f>
        <v/>
      </c>
      <c r="D4612">
        <f>Raw_Data!D4612</f>
        <v/>
      </c>
      <c r="E4612">
        <f>Raw_Data!E4612</f>
        <v/>
      </c>
      <c r="F4612">
        <f>Raw_Data!F4612</f>
        <v/>
      </c>
      <c r="G4612">
        <f>Raw_Data!G4612</f>
        <v/>
      </c>
      <c r="H4612">
        <f>Raw_Data!H4612</f>
        <v/>
      </c>
      <c r="I4612">
        <f>Raw_Data!I4612</f>
        <v/>
      </c>
      <c r="J4612" s="12">
        <f>Raw_Data!J4612</f>
        <v/>
      </c>
      <c r="K4612" s="13">
        <f>Raw_Data!K4612</f>
        <v/>
      </c>
      <c r="L4612" s="12">
        <f>Raw_Data!L4612</f>
        <v/>
      </c>
      <c r="M4612" s="12">
        <f>Raw_Data!M4612</f>
        <v/>
      </c>
      <c r="N4612" s="12">
        <f>Raw_Data!N4612</f>
        <v/>
      </c>
      <c r="O4612">
        <f>Raw_Data!O4612</f>
        <v/>
      </c>
      <c r="P4612">
        <f>Raw_Data!P4612</f>
        <v/>
      </c>
      <c r="Q4612">
        <f>Raw_Data!Q4612</f>
        <v/>
      </c>
      <c r="R4612">
        <f>Raw_Data!R4612</f>
        <v/>
      </c>
      <c r="S4612">
        <f>Raw_Data!S4612</f>
        <v/>
      </c>
      <c r="T4612">
        <f>YEAR(B4612)</f>
        <v/>
      </c>
      <c r="U4612">
        <f>MONTH(B4612)</f>
        <v/>
      </c>
      <c r="V4612">
        <f>TEXT(B4612,"mmm")</f>
        <v/>
      </c>
      <c r="W4612" s="15">
        <f>IFERROR(N4612/L4612,0)</f>
        <v/>
      </c>
      <c r="X4612">
        <f>IF(K4612=0,"No Discount",IF(K4612&lt;=5%,"Low",IF(K4612&lt;=15%,"Medium","High")))</f>
        <v/>
      </c>
      <c r="Y4612">
        <f>IF(L4612&gt;=20000,"High Value",IF(L4612&gt;=5000,"Medium Value","Low Value"))</f>
        <v/>
      </c>
      <c r="Z4612">
        <f>IF(R4612&lt;=3,"Fast",IF(R4612&lt;=5,"On Time","Delayed"))</f>
        <v/>
      </c>
    </row>
    <row r="4613">
      <c r="A4613">
        <f>Raw_Data!A4613</f>
        <v/>
      </c>
      <c r="B4613" s="11">
        <f>Raw_Data!B4613</f>
        <v/>
      </c>
      <c r="C4613">
        <f>Raw_Data!C4613</f>
        <v/>
      </c>
      <c r="D4613">
        <f>Raw_Data!D4613</f>
        <v/>
      </c>
      <c r="E4613">
        <f>Raw_Data!E4613</f>
        <v/>
      </c>
      <c r="F4613">
        <f>Raw_Data!F4613</f>
        <v/>
      </c>
      <c r="G4613">
        <f>Raw_Data!G4613</f>
        <v/>
      </c>
      <c r="H4613">
        <f>Raw_Data!H4613</f>
        <v/>
      </c>
      <c r="I4613">
        <f>Raw_Data!I4613</f>
        <v/>
      </c>
      <c r="J4613" s="12">
        <f>Raw_Data!J4613</f>
        <v/>
      </c>
      <c r="K4613" s="13">
        <f>Raw_Data!K4613</f>
        <v/>
      </c>
      <c r="L4613" s="12">
        <f>Raw_Data!L4613</f>
        <v/>
      </c>
      <c r="M4613" s="12">
        <f>Raw_Data!M4613</f>
        <v/>
      </c>
      <c r="N4613" s="12">
        <f>Raw_Data!N4613</f>
        <v/>
      </c>
      <c r="O4613">
        <f>Raw_Data!O4613</f>
        <v/>
      </c>
      <c r="P4613">
        <f>Raw_Data!P4613</f>
        <v/>
      </c>
      <c r="Q4613">
        <f>Raw_Data!Q4613</f>
        <v/>
      </c>
      <c r="R4613">
        <f>Raw_Data!R4613</f>
        <v/>
      </c>
      <c r="S4613">
        <f>Raw_Data!S4613</f>
        <v/>
      </c>
      <c r="T4613">
        <f>YEAR(B4613)</f>
        <v/>
      </c>
      <c r="U4613">
        <f>MONTH(B4613)</f>
        <v/>
      </c>
      <c r="V4613">
        <f>TEXT(B4613,"mmm")</f>
        <v/>
      </c>
      <c r="W4613" s="15">
        <f>IFERROR(N4613/L4613,0)</f>
        <v/>
      </c>
      <c r="X4613">
        <f>IF(K4613=0,"No Discount",IF(K4613&lt;=5%,"Low",IF(K4613&lt;=15%,"Medium","High")))</f>
        <v/>
      </c>
      <c r="Y4613">
        <f>IF(L4613&gt;=20000,"High Value",IF(L4613&gt;=5000,"Medium Value","Low Value"))</f>
        <v/>
      </c>
      <c r="Z4613">
        <f>IF(R4613&lt;=3,"Fast",IF(R4613&lt;=5,"On Time","Delayed"))</f>
        <v/>
      </c>
    </row>
    <row r="4614">
      <c r="A4614">
        <f>Raw_Data!A4614</f>
        <v/>
      </c>
      <c r="B4614" s="11">
        <f>Raw_Data!B4614</f>
        <v/>
      </c>
      <c r="C4614">
        <f>Raw_Data!C4614</f>
        <v/>
      </c>
      <c r="D4614">
        <f>Raw_Data!D4614</f>
        <v/>
      </c>
      <c r="E4614">
        <f>Raw_Data!E4614</f>
        <v/>
      </c>
      <c r="F4614">
        <f>Raw_Data!F4614</f>
        <v/>
      </c>
      <c r="G4614">
        <f>Raw_Data!G4614</f>
        <v/>
      </c>
      <c r="H4614">
        <f>Raw_Data!H4614</f>
        <v/>
      </c>
      <c r="I4614">
        <f>Raw_Data!I4614</f>
        <v/>
      </c>
      <c r="J4614" s="12">
        <f>Raw_Data!J4614</f>
        <v/>
      </c>
      <c r="K4614" s="13">
        <f>Raw_Data!K4614</f>
        <v/>
      </c>
      <c r="L4614" s="12">
        <f>Raw_Data!L4614</f>
        <v/>
      </c>
      <c r="M4614" s="12">
        <f>Raw_Data!M4614</f>
        <v/>
      </c>
      <c r="N4614" s="12">
        <f>Raw_Data!N4614</f>
        <v/>
      </c>
      <c r="O4614">
        <f>Raw_Data!O4614</f>
        <v/>
      </c>
      <c r="P4614">
        <f>Raw_Data!P4614</f>
        <v/>
      </c>
      <c r="Q4614">
        <f>Raw_Data!Q4614</f>
        <v/>
      </c>
      <c r="R4614">
        <f>Raw_Data!R4614</f>
        <v/>
      </c>
      <c r="S4614">
        <f>Raw_Data!S4614</f>
        <v/>
      </c>
      <c r="T4614">
        <f>YEAR(B4614)</f>
        <v/>
      </c>
      <c r="U4614">
        <f>MONTH(B4614)</f>
        <v/>
      </c>
      <c r="V4614">
        <f>TEXT(B4614,"mmm")</f>
        <v/>
      </c>
      <c r="W4614" s="15">
        <f>IFERROR(N4614/L4614,0)</f>
        <v/>
      </c>
      <c r="X4614">
        <f>IF(K4614=0,"No Discount",IF(K4614&lt;=5%,"Low",IF(K4614&lt;=15%,"Medium","High")))</f>
        <v/>
      </c>
      <c r="Y4614">
        <f>IF(L4614&gt;=20000,"High Value",IF(L4614&gt;=5000,"Medium Value","Low Value"))</f>
        <v/>
      </c>
      <c r="Z4614">
        <f>IF(R4614&lt;=3,"Fast",IF(R4614&lt;=5,"On Time","Delayed"))</f>
        <v/>
      </c>
    </row>
    <row r="4615">
      <c r="A4615">
        <f>Raw_Data!A4615</f>
        <v/>
      </c>
      <c r="B4615" s="11">
        <f>Raw_Data!B4615</f>
        <v/>
      </c>
      <c r="C4615">
        <f>Raw_Data!C4615</f>
        <v/>
      </c>
      <c r="D4615">
        <f>Raw_Data!D4615</f>
        <v/>
      </c>
      <c r="E4615">
        <f>Raw_Data!E4615</f>
        <v/>
      </c>
      <c r="F4615">
        <f>Raw_Data!F4615</f>
        <v/>
      </c>
      <c r="G4615">
        <f>Raw_Data!G4615</f>
        <v/>
      </c>
      <c r="H4615">
        <f>Raw_Data!H4615</f>
        <v/>
      </c>
      <c r="I4615">
        <f>Raw_Data!I4615</f>
        <v/>
      </c>
      <c r="J4615" s="12">
        <f>Raw_Data!J4615</f>
        <v/>
      </c>
      <c r="K4615" s="13">
        <f>Raw_Data!K4615</f>
        <v/>
      </c>
      <c r="L4615" s="12">
        <f>Raw_Data!L4615</f>
        <v/>
      </c>
      <c r="M4615" s="12">
        <f>Raw_Data!M4615</f>
        <v/>
      </c>
      <c r="N4615" s="12">
        <f>Raw_Data!N4615</f>
        <v/>
      </c>
      <c r="O4615">
        <f>Raw_Data!O4615</f>
        <v/>
      </c>
      <c r="P4615">
        <f>Raw_Data!P4615</f>
        <v/>
      </c>
      <c r="Q4615">
        <f>Raw_Data!Q4615</f>
        <v/>
      </c>
      <c r="R4615">
        <f>Raw_Data!R4615</f>
        <v/>
      </c>
      <c r="S4615">
        <f>Raw_Data!S4615</f>
        <v/>
      </c>
      <c r="T4615">
        <f>YEAR(B4615)</f>
        <v/>
      </c>
      <c r="U4615">
        <f>MONTH(B4615)</f>
        <v/>
      </c>
      <c r="V4615">
        <f>TEXT(B4615,"mmm")</f>
        <v/>
      </c>
      <c r="W4615" s="15">
        <f>IFERROR(N4615/L4615,0)</f>
        <v/>
      </c>
      <c r="X4615">
        <f>IF(K4615=0,"No Discount",IF(K4615&lt;=5%,"Low",IF(K4615&lt;=15%,"Medium","High")))</f>
        <v/>
      </c>
      <c r="Y4615">
        <f>IF(L4615&gt;=20000,"High Value",IF(L4615&gt;=5000,"Medium Value","Low Value"))</f>
        <v/>
      </c>
      <c r="Z4615">
        <f>IF(R4615&lt;=3,"Fast",IF(R4615&lt;=5,"On Time","Delayed"))</f>
        <v/>
      </c>
    </row>
    <row r="4616">
      <c r="A4616">
        <f>Raw_Data!A4616</f>
        <v/>
      </c>
      <c r="B4616" s="11">
        <f>Raw_Data!B4616</f>
        <v/>
      </c>
      <c r="C4616">
        <f>Raw_Data!C4616</f>
        <v/>
      </c>
      <c r="D4616">
        <f>Raw_Data!D4616</f>
        <v/>
      </c>
      <c r="E4616">
        <f>Raw_Data!E4616</f>
        <v/>
      </c>
      <c r="F4616">
        <f>Raw_Data!F4616</f>
        <v/>
      </c>
      <c r="G4616">
        <f>Raw_Data!G4616</f>
        <v/>
      </c>
      <c r="H4616">
        <f>Raw_Data!H4616</f>
        <v/>
      </c>
      <c r="I4616">
        <f>Raw_Data!I4616</f>
        <v/>
      </c>
      <c r="J4616" s="12">
        <f>Raw_Data!J4616</f>
        <v/>
      </c>
      <c r="K4616" s="13">
        <f>Raw_Data!K4616</f>
        <v/>
      </c>
      <c r="L4616" s="12">
        <f>Raw_Data!L4616</f>
        <v/>
      </c>
      <c r="M4616" s="12">
        <f>Raw_Data!M4616</f>
        <v/>
      </c>
      <c r="N4616" s="12">
        <f>Raw_Data!N4616</f>
        <v/>
      </c>
      <c r="O4616">
        <f>Raw_Data!O4616</f>
        <v/>
      </c>
      <c r="P4616">
        <f>Raw_Data!P4616</f>
        <v/>
      </c>
      <c r="Q4616">
        <f>Raw_Data!Q4616</f>
        <v/>
      </c>
      <c r="R4616">
        <f>Raw_Data!R4616</f>
        <v/>
      </c>
      <c r="S4616">
        <f>Raw_Data!S4616</f>
        <v/>
      </c>
      <c r="T4616">
        <f>YEAR(B4616)</f>
        <v/>
      </c>
      <c r="U4616">
        <f>MONTH(B4616)</f>
        <v/>
      </c>
      <c r="V4616">
        <f>TEXT(B4616,"mmm")</f>
        <v/>
      </c>
      <c r="W4616" s="15">
        <f>IFERROR(N4616/L4616,0)</f>
        <v/>
      </c>
      <c r="X4616">
        <f>IF(K4616=0,"No Discount",IF(K4616&lt;=5%,"Low",IF(K4616&lt;=15%,"Medium","High")))</f>
        <v/>
      </c>
      <c r="Y4616">
        <f>IF(L4616&gt;=20000,"High Value",IF(L4616&gt;=5000,"Medium Value","Low Value"))</f>
        <v/>
      </c>
      <c r="Z4616">
        <f>IF(R4616&lt;=3,"Fast",IF(R4616&lt;=5,"On Time","Delayed"))</f>
        <v/>
      </c>
    </row>
    <row r="4617">
      <c r="A4617">
        <f>Raw_Data!A4617</f>
        <v/>
      </c>
      <c r="B4617" s="11">
        <f>Raw_Data!B4617</f>
        <v/>
      </c>
      <c r="C4617">
        <f>Raw_Data!C4617</f>
        <v/>
      </c>
      <c r="D4617">
        <f>Raw_Data!D4617</f>
        <v/>
      </c>
      <c r="E4617">
        <f>Raw_Data!E4617</f>
        <v/>
      </c>
      <c r="F4617">
        <f>Raw_Data!F4617</f>
        <v/>
      </c>
      <c r="G4617">
        <f>Raw_Data!G4617</f>
        <v/>
      </c>
      <c r="H4617">
        <f>Raw_Data!H4617</f>
        <v/>
      </c>
      <c r="I4617">
        <f>Raw_Data!I4617</f>
        <v/>
      </c>
      <c r="J4617" s="12">
        <f>Raw_Data!J4617</f>
        <v/>
      </c>
      <c r="K4617" s="13">
        <f>Raw_Data!K4617</f>
        <v/>
      </c>
      <c r="L4617" s="12">
        <f>Raw_Data!L4617</f>
        <v/>
      </c>
      <c r="M4617" s="12">
        <f>Raw_Data!M4617</f>
        <v/>
      </c>
      <c r="N4617" s="12">
        <f>Raw_Data!N4617</f>
        <v/>
      </c>
      <c r="O4617">
        <f>Raw_Data!O4617</f>
        <v/>
      </c>
      <c r="P4617">
        <f>Raw_Data!P4617</f>
        <v/>
      </c>
      <c r="Q4617">
        <f>Raw_Data!Q4617</f>
        <v/>
      </c>
      <c r="R4617">
        <f>Raw_Data!R4617</f>
        <v/>
      </c>
      <c r="S4617">
        <f>Raw_Data!S4617</f>
        <v/>
      </c>
      <c r="T4617">
        <f>YEAR(B4617)</f>
        <v/>
      </c>
      <c r="U4617">
        <f>MONTH(B4617)</f>
        <v/>
      </c>
      <c r="V4617">
        <f>TEXT(B4617,"mmm")</f>
        <v/>
      </c>
      <c r="W4617" s="15">
        <f>IFERROR(N4617/L4617,0)</f>
        <v/>
      </c>
      <c r="X4617">
        <f>IF(K4617=0,"No Discount",IF(K4617&lt;=5%,"Low",IF(K4617&lt;=15%,"Medium","High")))</f>
        <v/>
      </c>
      <c r="Y4617">
        <f>IF(L4617&gt;=20000,"High Value",IF(L4617&gt;=5000,"Medium Value","Low Value"))</f>
        <v/>
      </c>
      <c r="Z4617">
        <f>IF(R4617&lt;=3,"Fast",IF(R4617&lt;=5,"On Time","Delayed"))</f>
        <v/>
      </c>
    </row>
    <row r="4618">
      <c r="A4618">
        <f>Raw_Data!A4618</f>
        <v/>
      </c>
      <c r="B4618" s="11">
        <f>Raw_Data!B4618</f>
        <v/>
      </c>
      <c r="C4618">
        <f>Raw_Data!C4618</f>
        <v/>
      </c>
      <c r="D4618">
        <f>Raw_Data!D4618</f>
        <v/>
      </c>
      <c r="E4618">
        <f>Raw_Data!E4618</f>
        <v/>
      </c>
      <c r="F4618">
        <f>Raw_Data!F4618</f>
        <v/>
      </c>
      <c r="G4618">
        <f>Raw_Data!G4618</f>
        <v/>
      </c>
      <c r="H4618">
        <f>Raw_Data!H4618</f>
        <v/>
      </c>
      <c r="I4618">
        <f>Raw_Data!I4618</f>
        <v/>
      </c>
      <c r="J4618" s="12">
        <f>Raw_Data!J4618</f>
        <v/>
      </c>
      <c r="K4618" s="13">
        <f>Raw_Data!K4618</f>
        <v/>
      </c>
      <c r="L4618" s="12">
        <f>Raw_Data!L4618</f>
        <v/>
      </c>
      <c r="M4618" s="12">
        <f>Raw_Data!M4618</f>
        <v/>
      </c>
      <c r="N4618" s="12">
        <f>Raw_Data!N4618</f>
        <v/>
      </c>
      <c r="O4618">
        <f>Raw_Data!O4618</f>
        <v/>
      </c>
      <c r="P4618">
        <f>Raw_Data!P4618</f>
        <v/>
      </c>
      <c r="Q4618">
        <f>Raw_Data!Q4618</f>
        <v/>
      </c>
      <c r="R4618">
        <f>Raw_Data!R4618</f>
        <v/>
      </c>
      <c r="S4618">
        <f>Raw_Data!S4618</f>
        <v/>
      </c>
      <c r="T4618">
        <f>YEAR(B4618)</f>
        <v/>
      </c>
      <c r="U4618">
        <f>MONTH(B4618)</f>
        <v/>
      </c>
      <c r="V4618">
        <f>TEXT(B4618,"mmm")</f>
        <v/>
      </c>
      <c r="W4618" s="15">
        <f>IFERROR(N4618/L4618,0)</f>
        <v/>
      </c>
      <c r="X4618">
        <f>IF(K4618=0,"No Discount",IF(K4618&lt;=5%,"Low",IF(K4618&lt;=15%,"Medium","High")))</f>
        <v/>
      </c>
      <c r="Y4618">
        <f>IF(L4618&gt;=20000,"High Value",IF(L4618&gt;=5000,"Medium Value","Low Value"))</f>
        <v/>
      </c>
      <c r="Z4618">
        <f>IF(R4618&lt;=3,"Fast",IF(R4618&lt;=5,"On Time","Delayed"))</f>
        <v/>
      </c>
    </row>
    <row r="4619">
      <c r="A4619">
        <f>Raw_Data!A4619</f>
        <v/>
      </c>
      <c r="B4619" s="11">
        <f>Raw_Data!B4619</f>
        <v/>
      </c>
      <c r="C4619">
        <f>Raw_Data!C4619</f>
        <v/>
      </c>
      <c r="D4619">
        <f>Raw_Data!D4619</f>
        <v/>
      </c>
      <c r="E4619">
        <f>Raw_Data!E4619</f>
        <v/>
      </c>
      <c r="F4619">
        <f>Raw_Data!F4619</f>
        <v/>
      </c>
      <c r="G4619">
        <f>Raw_Data!G4619</f>
        <v/>
      </c>
      <c r="H4619">
        <f>Raw_Data!H4619</f>
        <v/>
      </c>
      <c r="I4619">
        <f>Raw_Data!I4619</f>
        <v/>
      </c>
      <c r="J4619" s="12">
        <f>Raw_Data!J4619</f>
        <v/>
      </c>
      <c r="K4619" s="13">
        <f>Raw_Data!K4619</f>
        <v/>
      </c>
      <c r="L4619" s="12">
        <f>Raw_Data!L4619</f>
        <v/>
      </c>
      <c r="M4619" s="12">
        <f>Raw_Data!M4619</f>
        <v/>
      </c>
      <c r="N4619" s="12">
        <f>Raw_Data!N4619</f>
        <v/>
      </c>
      <c r="O4619">
        <f>Raw_Data!O4619</f>
        <v/>
      </c>
      <c r="P4619">
        <f>Raw_Data!P4619</f>
        <v/>
      </c>
      <c r="Q4619">
        <f>Raw_Data!Q4619</f>
        <v/>
      </c>
      <c r="R4619">
        <f>Raw_Data!R4619</f>
        <v/>
      </c>
      <c r="S4619">
        <f>Raw_Data!S4619</f>
        <v/>
      </c>
      <c r="T4619">
        <f>YEAR(B4619)</f>
        <v/>
      </c>
      <c r="U4619">
        <f>MONTH(B4619)</f>
        <v/>
      </c>
      <c r="V4619">
        <f>TEXT(B4619,"mmm")</f>
        <v/>
      </c>
      <c r="W4619" s="15">
        <f>IFERROR(N4619/L4619,0)</f>
        <v/>
      </c>
      <c r="X4619">
        <f>IF(K4619=0,"No Discount",IF(K4619&lt;=5%,"Low",IF(K4619&lt;=15%,"Medium","High")))</f>
        <v/>
      </c>
      <c r="Y4619">
        <f>IF(L4619&gt;=20000,"High Value",IF(L4619&gt;=5000,"Medium Value","Low Value"))</f>
        <v/>
      </c>
      <c r="Z4619">
        <f>IF(R4619&lt;=3,"Fast",IF(R4619&lt;=5,"On Time","Delayed"))</f>
        <v/>
      </c>
    </row>
    <row r="4620">
      <c r="A4620">
        <f>Raw_Data!A4620</f>
        <v/>
      </c>
      <c r="B4620" s="11">
        <f>Raw_Data!B4620</f>
        <v/>
      </c>
      <c r="C4620">
        <f>Raw_Data!C4620</f>
        <v/>
      </c>
      <c r="D4620">
        <f>Raw_Data!D4620</f>
        <v/>
      </c>
      <c r="E4620">
        <f>Raw_Data!E4620</f>
        <v/>
      </c>
      <c r="F4620">
        <f>Raw_Data!F4620</f>
        <v/>
      </c>
      <c r="G4620">
        <f>Raw_Data!G4620</f>
        <v/>
      </c>
      <c r="H4620">
        <f>Raw_Data!H4620</f>
        <v/>
      </c>
      <c r="I4620">
        <f>Raw_Data!I4620</f>
        <v/>
      </c>
      <c r="J4620" s="12">
        <f>Raw_Data!J4620</f>
        <v/>
      </c>
      <c r="K4620" s="13">
        <f>Raw_Data!K4620</f>
        <v/>
      </c>
      <c r="L4620" s="12">
        <f>Raw_Data!L4620</f>
        <v/>
      </c>
      <c r="M4620" s="12">
        <f>Raw_Data!M4620</f>
        <v/>
      </c>
      <c r="N4620" s="12">
        <f>Raw_Data!N4620</f>
        <v/>
      </c>
      <c r="O4620">
        <f>Raw_Data!O4620</f>
        <v/>
      </c>
      <c r="P4620">
        <f>Raw_Data!P4620</f>
        <v/>
      </c>
      <c r="Q4620">
        <f>Raw_Data!Q4620</f>
        <v/>
      </c>
      <c r="R4620">
        <f>Raw_Data!R4620</f>
        <v/>
      </c>
      <c r="S4620">
        <f>Raw_Data!S4620</f>
        <v/>
      </c>
      <c r="T4620">
        <f>YEAR(B4620)</f>
        <v/>
      </c>
      <c r="U4620">
        <f>MONTH(B4620)</f>
        <v/>
      </c>
      <c r="V4620">
        <f>TEXT(B4620,"mmm")</f>
        <v/>
      </c>
      <c r="W4620" s="15">
        <f>IFERROR(N4620/L4620,0)</f>
        <v/>
      </c>
      <c r="X4620">
        <f>IF(K4620=0,"No Discount",IF(K4620&lt;=5%,"Low",IF(K4620&lt;=15%,"Medium","High")))</f>
        <v/>
      </c>
      <c r="Y4620">
        <f>IF(L4620&gt;=20000,"High Value",IF(L4620&gt;=5000,"Medium Value","Low Value"))</f>
        <v/>
      </c>
      <c r="Z4620">
        <f>IF(R4620&lt;=3,"Fast",IF(R4620&lt;=5,"On Time","Delayed"))</f>
        <v/>
      </c>
    </row>
    <row r="4621">
      <c r="A4621">
        <f>Raw_Data!A4621</f>
        <v/>
      </c>
      <c r="B4621" s="11">
        <f>Raw_Data!B4621</f>
        <v/>
      </c>
      <c r="C4621">
        <f>Raw_Data!C4621</f>
        <v/>
      </c>
      <c r="D4621">
        <f>Raw_Data!D4621</f>
        <v/>
      </c>
      <c r="E4621">
        <f>Raw_Data!E4621</f>
        <v/>
      </c>
      <c r="F4621">
        <f>Raw_Data!F4621</f>
        <v/>
      </c>
      <c r="G4621">
        <f>Raw_Data!G4621</f>
        <v/>
      </c>
      <c r="H4621">
        <f>Raw_Data!H4621</f>
        <v/>
      </c>
      <c r="I4621">
        <f>Raw_Data!I4621</f>
        <v/>
      </c>
      <c r="J4621" s="12">
        <f>Raw_Data!J4621</f>
        <v/>
      </c>
      <c r="K4621" s="13">
        <f>Raw_Data!K4621</f>
        <v/>
      </c>
      <c r="L4621" s="12">
        <f>Raw_Data!L4621</f>
        <v/>
      </c>
      <c r="M4621" s="12">
        <f>Raw_Data!M4621</f>
        <v/>
      </c>
      <c r="N4621" s="12">
        <f>Raw_Data!N4621</f>
        <v/>
      </c>
      <c r="O4621">
        <f>Raw_Data!O4621</f>
        <v/>
      </c>
      <c r="P4621">
        <f>Raw_Data!P4621</f>
        <v/>
      </c>
      <c r="Q4621">
        <f>Raw_Data!Q4621</f>
        <v/>
      </c>
      <c r="R4621">
        <f>Raw_Data!R4621</f>
        <v/>
      </c>
      <c r="S4621">
        <f>Raw_Data!S4621</f>
        <v/>
      </c>
      <c r="T4621">
        <f>YEAR(B4621)</f>
        <v/>
      </c>
      <c r="U4621">
        <f>MONTH(B4621)</f>
        <v/>
      </c>
      <c r="V4621">
        <f>TEXT(B4621,"mmm")</f>
        <v/>
      </c>
      <c r="W4621" s="15">
        <f>IFERROR(N4621/L4621,0)</f>
        <v/>
      </c>
      <c r="X4621">
        <f>IF(K4621=0,"No Discount",IF(K4621&lt;=5%,"Low",IF(K4621&lt;=15%,"Medium","High")))</f>
        <v/>
      </c>
      <c r="Y4621">
        <f>IF(L4621&gt;=20000,"High Value",IF(L4621&gt;=5000,"Medium Value","Low Value"))</f>
        <v/>
      </c>
      <c r="Z4621">
        <f>IF(R4621&lt;=3,"Fast",IF(R4621&lt;=5,"On Time","Delayed"))</f>
        <v/>
      </c>
    </row>
    <row r="4622">
      <c r="A4622">
        <f>Raw_Data!A4622</f>
        <v/>
      </c>
      <c r="B4622" s="11">
        <f>Raw_Data!B4622</f>
        <v/>
      </c>
      <c r="C4622">
        <f>Raw_Data!C4622</f>
        <v/>
      </c>
      <c r="D4622">
        <f>Raw_Data!D4622</f>
        <v/>
      </c>
      <c r="E4622">
        <f>Raw_Data!E4622</f>
        <v/>
      </c>
      <c r="F4622">
        <f>Raw_Data!F4622</f>
        <v/>
      </c>
      <c r="G4622">
        <f>Raw_Data!G4622</f>
        <v/>
      </c>
      <c r="H4622">
        <f>Raw_Data!H4622</f>
        <v/>
      </c>
      <c r="I4622">
        <f>Raw_Data!I4622</f>
        <v/>
      </c>
      <c r="J4622" s="12">
        <f>Raw_Data!J4622</f>
        <v/>
      </c>
      <c r="K4622" s="13">
        <f>Raw_Data!K4622</f>
        <v/>
      </c>
      <c r="L4622" s="12">
        <f>Raw_Data!L4622</f>
        <v/>
      </c>
      <c r="M4622" s="12">
        <f>Raw_Data!M4622</f>
        <v/>
      </c>
      <c r="N4622" s="12">
        <f>Raw_Data!N4622</f>
        <v/>
      </c>
      <c r="O4622">
        <f>Raw_Data!O4622</f>
        <v/>
      </c>
      <c r="P4622">
        <f>Raw_Data!P4622</f>
        <v/>
      </c>
      <c r="Q4622">
        <f>Raw_Data!Q4622</f>
        <v/>
      </c>
      <c r="R4622">
        <f>Raw_Data!R4622</f>
        <v/>
      </c>
      <c r="S4622">
        <f>Raw_Data!S4622</f>
        <v/>
      </c>
      <c r="T4622">
        <f>YEAR(B4622)</f>
        <v/>
      </c>
      <c r="U4622">
        <f>MONTH(B4622)</f>
        <v/>
      </c>
      <c r="V4622">
        <f>TEXT(B4622,"mmm")</f>
        <v/>
      </c>
      <c r="W4622" s="15">
        <f>IFERROR(N4622/L4622,0)</f>
        <v/>
      </c>
      <c r="X4622">
        <f>IF(K4622=0,"No Discount",IF(K4622&lt;=5%,"Low",IF(K4622&lt;=15%,"Medium","High")))</f>
        <v/>
      </c>
      <c r="Y4622">
        <f>IF(L4622&gt;=20000,"High Value",IF(L4622&gt;=5000,"Medium Value","Low Value"))</f>
        <v/>
      </c>
      <c r="Z4622">
        <f>IF(R4622&lt;=3,"Fast",IF(R4622&lt;=5,"On Time","Delayed"))</f>
        <v/>
      </c>
    </row>
    <row r="4623">
      <c r="A4623">
        <f>Raw_Data!A4623</f>
        <v/>
      </c>
      <c r="B4623" s="11">
        <f>Raw_Data!B4623</f>
        <v/>
      </c>
      <c r="C4623">
        <f>Raw_Data!C4623</f>
        <v/>
      </c>
      <c r="D4623">
        <f>Raw_Data!D4623</f>
        <v/>
      </c>
      <c r="E4623">
        <f>Raw_Data!E4623</f>
        <v/>
      </c>
      <c r="F4623">
        <f>Raw_Data!F4623</f>
        <v/>
      </c>
      <c r="G4623">
        <f>Raw_Data!G4623</f>
        <v/>
      </c>
      <c r="H4623">
        <f>Raw_Data!H4623</f>
        <v/>
      </c>
      <c r="I4623">
        <f>Raw_Data!I4623</f>
        <v/>
      </c>
      <c r="J4623" s="12">
        <f>Raw_Data!J4623</f>
        <v/>
      </c>
      <c r="K4623" s="13">
        <f>Raw_Data!K4623</f>
        <v/>
      </c>
      <c r="L4623" s="12">
        <f>Raw_Data!L4623</f>
        <v/>
      </c>
      <c r="M4623" s="12">
        <f>Raw_Data!M4623</f>
        <v/>
      </c>
      <c r="N4623" s="12">
        <f>Raw_Data!N4623</f>
        <v/>
      </c>
      <c r="O4623">
        <f>Raw_Data!O4623</f>
        <v/>
      </c>
      <c r="P4623">
        <f>Raw_Data!P4623</f>
        <v/>
      </c>
      <c r="Q4623">
        <f>Raw_Data!Q4623</f>
        <v/>
      </c>
      <c r="R4623">
        <f>Raw_Data!R4623</f>
        <v/>
      </c>
      <c r="S4623">
        <f>Raw_Data!S4623</f>
        <v/>
      </c>
      <c r="T4623">
        <f>YEAR(B4623)</f>
        <v/>
      </c>
      <c r="U4623">
        <f>MONTH(B4623)</f>
        <v/>
      </c>
      <c r="V4623">
        <f>TEXT(B4623,"mmm")</f>
        <v/>
      </c>
      <c r="W4623" s="15">
        <f>IFERROR(N4623/L4623,0)</f>
        <v/>
      </c>
      <c r="X4623">
        <f>IF(K4623=0,"No Discount",IF(K4623&lt;=5%,"Low",IF(K4623&lt;=15%,"Medium","High")))</f>
        <v/>
      </c>
      <c r="Y4623">
        <f>IF(L4623&gt;=20000,"High Value",IF(L4623&gt;=5000,"Medium Value","Low Value"))</f>
        <v/>
      </c>
      <c r="Z4623">
        <f>IF(R4623&lt;=3,"Fast",IF(R4623&lt;=5,"On Time","Delayed"))</f>
        <v/>
      </c>
    </row>
    <row r="4624">
      <c r="A4624">
        <f>Raw_Data!A4624</f>
        <v/>
      </c>
      <c r="B4624" s="11">
        <f>Raw_Data!B4624</f>
        <v/>
      </c>
      <c r="C4624">
        <f>Raw_Data!C4624</f>
        <v/>
      </c>
      <c r="D4624">
        <f>Raw_Data!D4624</f>
        <v/>
      </c>
      <c r="E4624">
        <f>Raw_Data!E4624</f>
        <v/>
      </c>
      <c r="F4624">
        <f>Raw_Data!F4624</f>
        <v/>
      </c>
      <c r="G4624">
        <f>Raw_Data!G4624</f>
        <v/>
      </c>
      <c r="H4624">
        <f>Raw_Data!H4624</f>
        <v/>
      </c>
      <c r="I4624">
        <f>Raw_Data!I4624</f>
        <v/>
      </c>
      <c r="J4624" s="12">
        <f>Raw_Data!J4624</f>
        <v/>
      </c>
      <c r="K4624" s="13">
        <f>Raw_Data!K4624</f>
        <v/>
      </c>
      <c r="L4624" s="12">
        <f>Raw_Data!L4624</f>
        <v/>
      </c>
      <c r="M4624" s="12">
        <f>Raw_Data!M4624</f>
        <v/>
      </c>
      <c r="N4624" s="12">
        <f>Raw_Data!N4624</f>
        <v/>
      </c>
      <c r="O4624">
        <f>Raw_Data!O4624</f>
        <v/>
      </c>
      <c r="P4624">
        <f>Raw_Data!P4624</f>
        <v/>
      </c>
      <c r="Q4624">
        <f>Raw_Data!Q4624</f>
        <v/>
      </c>
      <c r="R4624">
        <f>Raw_Data!R4624</f>
        <v/>
      </c>
      <c r="S4624">
        <f>Raw_Data!S4624</f>
        <v/>
      </c>
      <c r="T4624">
        <f>YEAR(B4624)</f>
        <v/>
      </c>
      <c r="U4624">
        <f>MONTH(B4624)</f>
        <v/>
      </c>
      <c r="V4624">
        <f>TEXT(B4624,"mmm")</f>
        <v/>
      </c>
      <c r="W4624" s="15">
        <f>IFERROR(N4624/L4624,0)</f>
        <v/>
      </c>
      <c r="X4624">
        <f>IF(K4624=0,"No Discount",IF(K4624&lt;=5%,"Low",IF(K4624&lt;=15%,"Medium","High")))</f>
        <v/>
      </c>
      <c r="Y4624">
        <f>IF(L4624&gt;=20000,"High Value",IF(L4624&gt;=5000,"Medium Value","Low Value"))</f>
        <v/>
      </c>
      <c r="Z4624">
        <f>IF(R4624&lt;=3,"Fast",IF(R4624&lt;=5,"On Time","Delayed"))</f>
        <v/>
      </c>
    </row>
    <row r="4625">
      <c r="A4625">
        <f>Raw_Data!A4625</f>
        <v/>
      </c>
      <c r="B4625" s="11">
        <f>Raw_Data!B4625</f>
        <v/>
      </c>
      <c r="C4625">
        <f>Raw_Data!C4625</f>
        <v/>
      </c>
      <c r="D4625">
        <f>Raw_Data!D4625</f>
        <v/>
      </c>
      <c r="E4625">
        <f>Raw_Data!E4625</f>
        <v/>
      </c>
      <c r="F4625">
        <f>Raw_Data!F4625</f>
        <v/>
      </c>
      <c r="G4625">
        <f>Raw_Data!G4625</f>
        <v/>
      </c>
      <c r="H4625">
        <f>Raw_Data!H4625</f>
        <v/>
      </c>
      <c r="I4625">
        <f>Raw_Data!I4625</f>
        <v/>
      </c>
      <c r="J4625" s="12">
        <f>Raw_Data!J4625</f>
        <v/>
      </c>
      <c r="K4625" s="13">
        <f>Raw_Data!K4625</f>
        <v/>
      </c>
      <c r="L4625" s="12">
        <f>Raw_Data!L4625</f>
        <v/>
      </c>
      <c r="M4625" s="12">
        <f>Raw_Data!M4625</f>
        <v/>
      </c>
      <c r="N4625" s="12">
        <f>Raw_Data!N4625</f>
        <v/>
      </c>
      <c r="O4625">
        <f>Raw_Data!O4625</f>
        <v/>
      </c>
      <c r="P4625">
        <f>Raw_Data!P4625</f>
        <v/>
      </c>
      <c r="Q4625">
        <f>Raw_Data!Q4625</f>
        <v/>
      </c>
      <c r="R4625">
        <f>Raw_Data!R4625</f>
        <v/>
      </c>
      <c r="S4625">
        <f>Raw_Data!S4625</f>
        <v/>
      </c>
      <c r="T4625">
        <f>YEAR(B4625)</f>
        <v/>
      </c>
      <c r="U4625">
        <f>MONTH(B4625)</f>
        <v/>
      </c>
      <c r="V4625">
        <f>TEXT(B4625,"mmm")</f>
        <v/>
      </c>
      <c r="W4625" s="15">
        <f>IFERROR(N4625/L4625,0)</f>
        <v/>
      </c>
      <c r="X4625">
        <f>IF(K4625=0,"No Discount",IF(K4625&lt;=5%,"Low",IF(K4625&lt;=15%,"Medium","High")))</f>
        <v/>
      </c>
      <c r="Y4625">
        <f>IF(L4625&gt;=20000,"High Value",IF(L4625&gt;=5000,"Medium Value","Low Value"))</f>
        <v/>
      </c>
      <c r="Z4625">
        <f>IF(R4625&lt;=3,"Fast",IF(R4625&lt;=5,"On Time","Delayed"))</f>
        <v/>
      </c>
    </row>
    <row r="4626">
      <c r="A4626">
        <f>Raw_Data!A4626</f>
        <v/>
      </c>
      <c r="B4626" s="11">
        <f>Raw_Data!B4626</f>
        <v/>
      </c>
      <c r="C4626">
        <f>Raw_Data!C4626</f>
        <v/>
      </c>
      <c r="D4626">
        <f>Raw_Data!D4626</f>
        <v/>
      </c>
      <c r="E4626">
        <f>Raw_Data!E4626</f>
        <v/>
      </c>
      <c r="F4626">
        <f>Raw_Data!F4626</f>
        <v/>
      </c>
      <c r="G4626">
        <f>Raw_Data!G4626</f>
        <v/>
      </c>
      <c r="H4626">
        <f>Raw_Data!H4626</f>
        <v/>
      </c>
      <c r="I4626">
        <f>Raw_Data!I4626</f>
        <v/>
      </c>
      <c r="J4626" s="12">
        <f>Raw_Data!J4626</f>
        <v/>
      </c>
      <c r="K4626" s="13">
        <f>Raw_Data!K4626</f>
        <v/>
      </c>
      <c r="L4626" s="12">
        <f>Raw_Data!L4626</f>
        <v/>
      </c>
      <c r="M4626" s="12">
        <f>Raw_Data!M4626</f>
        <v/>
      </c>
      <c r="N4626" s="12">
        <f>Raw_Data!N4626</f>
        <v/>
      </c>
      <c r="O4626">
        <f>Raw_Data!O4626</f>
        <v/>
      </c>
      <c r="P4626">
        <f>Raw_Data!P4626</f>
        <v/>
      </c>
      <c r="Q4626">
        <f>Raw_Data!Q4626</f>
        <v/>
      </c>
      <c r="R4626">
        <f>Raw_Data!R4626</f>
        <v/>
      </c>
      <c r="S4626">
        <f>Raw_Data!S4626</f>
        <v/>
      </c>
      <c r="T4626">
        <f>YEAR(B4626)</f>
        <v/>
      </c>
      <c r="U4626">
        <f>MONTH(B4626)</f>
        <v/>
      </c>
      <c r="V4626">
        <f>TEXT(B4626,"mmm")</f>
        <v/>
      </c>
      <c r="W4626" s="15">
        <f>IFERROR(N4626/L4626,0)</f>
        <v/>
      </c>
      <c r="X4626">
        <f>IF(K4626=0,"No Discount",IF(K4626&lt;=5%,"Low",IF(K4626&lt;=15%,"Medium","High")))</f>
        <v/>
      </c>
      <c r="Y4626">
        <f>IF(L4626&gt;=20000,"High Value",IF(L4626&gt;=5000,"Medium Value","Low Value"))</f>
        <v/>
      </c>
      <c r="Z4626">
        <f>IF(R4626&lt;=3,"Fast",IF(R4626&lt;=5,"On Time","Delayed"))</f>
        <v/>
      </c>
    </row>
    <row r="4627">
      <c r="A4627">
        <f>Raw_Data!A4627</f>
        <v/>
      </c>
      <c r="B4627" s="11">
        <f>Raw_Data!B4627</f>
        <v/>
      </c>
      <c r="C4627">
        <f>Raw_Data!C4627</f>
        <v/>
      </c>
      <c r="D4627">
        <f>Raw_Data!D4627</f>
        <v/>
      </c>
      <c r="E4627">
        <f>Raw_Data!E4627</f>
        <v/>
      </c>
      <c r="F4627">
        <f>Raw_Data!F4627</f>
        <v/>
      </c>
      <c r="G4627">
        <f>Raw_Data!G4627</f>
        <v/>
      </c>
      <c r="H4627">
        <f>Raw_Data!H4627</f>
        <v/>
      </c>
      <c r="I4627">
        <f>Raw_Data!I4627</f>
        <v/>
      </c>
      <c r="J4627" s="12">
        <f>Raw_Data!J4627</f>
        <v/>
      </c>
      <c r="K4627" s="13">
        <f>Raw_Data!K4627</f>
        <v/>
      </c>
      <c r="L4627" s="12">
        <f>Raw_Data!L4627</f>
        <v/>
      </c>
      <c r="M4627" s="12">
        <f>Raw_Data!M4627</f>
        <v/>
      </c>
      <c r="N4627" s="12">
        <f>Raw_Data!N4627</f>
        <v/>
      </c>
      <c r="O4627">
        <f>Raw_Data!O4627</f>
        <v/>
      </c>
      <c r="P4627">
        <f>Raw_Data!P4627</f>
        <v/>
      </c>
      <c r="Q4627">
        <f>Raw_Data!Q4627</f>
        <v/>
      </c>
      <c r="R4627">
        <f>Raw_Data!R4627</f>
        <v/>
      </c>
      <c r="S4627">
        <f>Raw_Data!S4627</f>
        <v/>
      </c>
      <c r="T4627">
        <f>YEAR(B4627)</f>
        <v/>
      </c>
      <c r="U4627">
        <f>MONTH(B4627)</f>
        <v/>
      </c>
      <c r="V4627">
        <f>TEXT(B4627,"mmm")</f>
        <v/>
      </c>
      <c r="W4627" s="15">
        <f>IFERROR(N4627/L4627,0)</f>
        <v/>
      </c>
      <c r="X4627">
        <f>IF(K4627=0,"No Discount",IF(K4627&lt;=5%,"Low",IF(K4627&lt;=15%,"Medium","High")))</f>
        <v/>
      </c>
      <c r="Y4627">
        <f>IF(L4627&gt;=20000,"High Value",IF(L4627&gt;=5000,"Medium Value","Low Value"))</f>
        <v/>
      </c>
      <c r="Z4627">
        <f>IF(R4627&lt;=3,"Fast",IF(R4627&lt;=5,"On Time","Delayed"))</f>
        <v/>
      </c>
    </row>
    <row r="4628">
      <c r="A4628">
        <f>Raw_Data!A4628</f>
        <v/>
      </c>
      <c r="B4628" s="11">
        <f>Raw_Data!B4628</f>
        <v/>
      </c>
      <c r="C4628">
        <f>Raw_Data!C4628</f>
        <v/>
      </c>
      <c r="D4628">
        <f>Raw_Data!D4628</f>
        <v/>
      </c>
      <c r="E4628">
        <f>Raw_Data!E4628</f>
        <v/>
      </c>
      <c r="F4628">
        <f>Raw_Data!F4628</f>
        <v/>
      </c>
      <c r="G4628">
        <f>Raw_Data!G4628</f>
        <v/>
      </c>
      <c r="H4628">
        <f>Raw_Data!H4628</f>
        <v/>
      </c>
      <c r="I4628">
        <f>Raw_Data!I4628</f>
        <v/>
      </c>
      <c r="J4628" s="12">
        <f>Raw_Data!J4628</f>
        <v/>
      </c>
      <c r="K4628" s="13">
        <f>Raw_Data!K4628</f>
        <v/>
      </c>
      <c r="L4628" s="12">
        <f>Raw_Data!L4628</f>
        <v/>
      </c>
      <c r="M4628" s="12">
        <f>Raw_Data!M4628</f>
        <v/>
      </c>
      <c r="N4628" s="12">
        <f>Raw_Data!N4628</f>
        <v/>
      </c>
      <c r="O4628">
        <f>Raw_Data!O4628</f>
        <v/>
      </c>
      <c r="P4628">
        <f>Raw_Data!P4628</f>
        <v/>
      </c>
      <c r="Q4628">
        <f>Raw_Data!Q4628</f>
        <v/>
      </c>
      <c r="R4628">
        <f>Raw_Data!R4628</f>
        <v/>
      </c>
      <c r="S4628">
        <f>Raw_Data!S4628</f>
        <v/>
      </c>
      <c r="T4628">
        <f>YEAR(B4628)</f>
        <v/>
      </c>
      <c r="U4628">
        <f>MONTH(B4628)</f>
        <v/>
      </c>
      <c r="V4628">
        <f>TEXT(B4628,"mmm")</f>
        <v/>
      </c>
      <c r="W4628" s="15">
        <f>IFERROR(N4628/L4628,0)</f>
        <v/>
      </c>
      <c r="X4628">
        <f>IF(K4628=0,"No Discount",IF(K4628&lt;=5%,"Low",IF(K4628&lt;=15%,"Medium","High")))</f>
        <v/>
      </c>
      <c r="Y4628">
        <f>IF(L4628&gt;=20000,"High Value",IF(L4628&gt;=5000,"Medium Value","Low Value"))</f>
        <v/>
      </c>
      <c r="Z4628">
        <f>IF(R4628&lt;=3,"Fast",IF(R4628&lt;=5,"On Time","Delayed"))</f>
        <v/>
      </c>
    </row>
    <row r="4629">
      <c r="A4629">
        <f>Raw_Data!A4629</f>
        <v/>
      </c>
      <c r="B4629" s="11">
        <f>Raw_Data!B4629</f>
        <v/>
      </c>
      <c r="C4629">
        <f>Raw_Data!C4629</f>
        <v/>
      </c>
      <c r="D4629">
        <f>Raw_Data!D4629</f>
        <v/>
      </c>
      <c r="E4629">
        <f>Raw_Data!E4629</f>
        <v/>
      </c>
      <c r="F4629">
        <f>Raw_Data!F4629</f>
        <v/>
      </c>
      <c r="G4629">
        <f>Raw_Data!G4629</f>
        <v/>
      </c>
      <c r="H4629">
        <f>Raw_Data!H4629</f>
        <v/>
      </c>
      <c r="I4629">
        <f>Raw_Data!I4629</f>
        <v/>
      </c>
      <c r="J4629" s="12">
        <f>Raw_Data!J4629</f>
        <v/>
      </c>
      <c r="K4629" s="13">
        <f>Raw_Data!K4629</f>
        <v/>
      </c>
      <c r="L4629" s="12">
        <f>Raw_Data!L4629</f>
        <v/>
      </c>
      <c r="M4629" s="12">
        <f>Raw_Data!M4629</f>
        <v/>
      </c>
      <c r="N4629" s="12">
        <f>Raw_Data!N4629</f>
        <v/>
      </c>
      <c r="O4629">
        <f>Raw_Data!O4629</f>
        <v/>
      </c>
      <c r="P4629">
        <f>Raw_Data!P4629</f>
        <v/>
      </c>
      <c r="Q4629">
        <f>Raw_Data!Q4629</f>
        <v/>
      </c>
      <c r="R4629">
        <f>Raw_Data!R4629</f>
        <v/>
      </c>
      <c r="S4629">
        <f>Raw_Data!S4629</f>
        <v/>
      </c>
      <c r="T4629">
        <f>YEAR(B4629)</f>
        <v/>
      </c>
      <c r="U4629">
        <f>MONTH(B4629)</f>
        <v/>
      </c>
      <c r="V4629">
        <f>TEXT(B4629,"mmm")</f>
        <v/>
      </c>
      <c r="W4629" s="15">
        <f>IFERROR(N4629/L4629,0)</f>
        <v/>
      </c>
      <c r="X4629">
        <f>IF(K4629=0,"No Discount",IF(K4629&lt;=5%,"Low",IF(K4629&lt;=15%,"Medium","High")))</f>
        <v/>
      </c>
      <c r="Y4629">
        <f>IF(L4629&gt;=20000,"High Value",IF(L4629&gt;=5000,"Medium Value","Low Value"))</f>
        <v/>
      </c>
      <c r="Z4629">
        <f>IF(R4629&lt;=3,"Fast",IF(R4629&lt;=5,"On Time","Delayed"))</f>
        <v/>
      </c>
    </row>
    <row r="4630">
      <c r="A4630">
        <f>Raw_Data!A4630</f>
        <v/>
      </c>
      <c r="B4630" s="11">
        <f>Raw_Data!B4630</f>
        <v/>
      </c>
      <c r="C4630">
        <f>Raw_Data!C4630</f>
        <v/>
      </c>
      <c r="D4630">
        <f>Raw_Data!D4630</f>
        <v/>
      </c>
      <c r="E4630">
        <f>Raw_Data!E4630</f>
        <v/>
      </c>
      <c r="F4630">
        <f>Raw_Data!F4630</f>
        <v/>
      </c>
      <c r="G4630">
        <f>Raw_Data!G4630</f>
        <v/>
      </c>
      <c r="H4630">
        <f>Raw_Data!H4630</f>
        <v/>
      </c>
      <c r="I4630">
        <f>Raw_Data!I4630</f>
        <v/>
      </c>
      <c r="J4630" s="12">
        <f>Raw_Data!J4630</f>
        <v/>
      </c>
      <c r="K4630" s="13">
        <f>Raw_Data!K4630</f>
        <v/>
      </c>
      <c r="L4630" s="12">
        <f>Raw_Data!L4630</f>
        <v/>
      </c>
      <c r="M4630" s="12">
        <f>Raw_Data!M4630</f>
        <v/>
      </c>
      <c r="N4630" s="12">
        <f>Raw_Data!N4630</f>
        <v/>
      </c>
      <c r="O4630">
        <f>Raw_Data!O4630</f>
        <v/>
      </c>
      <c r="P4630">
        <f>Raw_Data!P4630</f>
        <v/>
      </c>
      <c r="Q4630">
        <f>Raw_Data!Q4630</f>
        <v/>
      </c>
      <c r="R4630">
        <f>Raw_Data!R4630</f>
        <v/>
      </c>
      <c r="S4630">
        <f>Raw_Data!S4630</f>
        <v/>
      </c>
      <c r="T4630">
        <f>YEAR(B4630)</f>
        <v/>
      </c>
      <c r="U4630">
        <f>MONTH(B4630)</f>
        <v/>
      </c>
      <c r="V4630">
        <f>TEXT(B4630,"mmm")</f>
        <v/>
      </c>
      <c r="W4630" s="15">
        <f>IFERROR(N4630/L4630,0)</f>
        <v/>
      </c>
      <c r="X4630">
        <f>IF(K4630=0,"No Discount",IF(K4630&lt;=5%,"Low",IF(K4630&lt;=15%,"Medium","High")))</f>
        <v/>
      </c>
      <c r="Y4630">
        <f>IF(L4630&gt;=20000,"High Value",IF(L4630&gt;=5000,"Medium Value","Low Value"))</f>
        <v/>
      </c>
      <c r="Z4630">
        <f>IF(R4630&lt;=3,"Fast",IF(R4630&lt;=5,"On Time","Delayed"))</f>
        <v/>
      </c>
    </row>
    <row r="4631">
      <c r="A4631">
        <f>Raw_Data!A4631</f>
        <v/>
      </c>
      <c r="B4631" s="11">
        <f>Raw_Data!B4631</f>
        <v/>
      </c>
      <c r="C4631">
        <f>Raw_Data!C4631</f>
        <v/>
      </c>
      <c r="D4631">
        <f>Raw_Data!D4631</f>
        <v/>
      </c>
      <c r="E4631">
        <f>Raw_Data!E4631</f>
        <v/>
      </c>
      <c r="F4631">
        <f>Raw_Data!F4631</f>
        <v/>
      </c>
      <c r="G4631">
        <f>Raw_Data!G4631</f>
        <v/>
      </c>
      <c r="H4631">
        <f>Raw_Data!H4631</f>
        <v/>
      </c>
      <c r="I4631">
        <f>Raw_Data!I4631</f>
        <v/>
      </c>
      <c r="J4631" s="12">
        <f>Raw_Data!J4631</f>
        <v/>
      </c>
      <c r="K4631" s="13">
        <f>Raw_Data!K4631</f>
        <v/>
      </c>
      <c r="L4631" s="12">
        <f>Raw_Data!L4631</f>
        <v/>
      </c>
      <c r="M4631" s="12">
        <f>Raw_Data!M4631</f>
        <v/>
      </c>
      <c r="N4631" s="12">
        <f>Raw_Data!N4631</f>
        <v/>
      </c>
      <c r="O4631">
        <f>Raw_Data!O4631</f>
        <v/>
      </c>
      <c r="P4631">
        <f>Raw_Data!P4631</f>
        <v/>
      </c>
      <c r="Q4631">
        <f>Raw_Data!Q4631</f>
        <v/>
      </c>
      <c r="R4631">
        <f>Raw_Data!R4631</f>
        <v/>
      </c>
      <c r="S4631">
        <f>Raw_Data!S4631</f>
        <v/>
      </c>
      <c r="T4631">
        <f>YEAR(B4631)</f>
        <v/>
      </c>
      <c r="U4631">
        <f>MONTH(B4631)</f>
        <v/>
      </c>
      <c r="V4631">
        <f>TEXT(B4631,"mmm")</f>
        <v/>
      </c>
      <c r="W4631" s="15">
        <f>IFERROR(N4631/L4631,0)</f>
        <v/>
      </c>
      <c r="X4631">
        <f>IF(K4631=0,"No Discount",IF(K4631&lt;=5%,"Low",IF(K4631&lt;=15%,"Medium","High")))</f>
        <v/>
      </c>
      <c r="Y4631">
        <f>IF(L4631&gt;=20000,"High Value",IF(L4631&gt;=5000,"Medium Value","Low Value"))</f>
        <v/>
      </c>
      <c r="Z4631">
        <f>IF(R4631&lt;=3,"Fast",IF(R4631&lt;=5,"On Time","Delayed"))</f>
        <v/>
      </c>
    </row>
    <row r="4632">
      <c r="A4632">
        <f>Raw_Data!A4632</f>
        <v/>
      </c>
      <c r="B4632" s="11">
        <f>Raw_Data!B4632</f>
        <v/>
      </c>
      <c r="C4632">
        <f>Raw_Data!C4632</f>
        <v/>
      </c>
      <c r="D4632">
        <f>Raw_Data!D4632</f>
        <v/>
      </c>
      <c r="E4632">
        <f>Raw_Data!E4632</f>
        <v/>
      </c>
      <c r="F4632">
        <f>Raw_Data!F4632</f>
        <v/>
      </c>
      <c r="G4632">
        <f>Raw_Data!G4632</f>
        <v/>
      </c>
      <c r="H4632">
        <f>Raw_Data!H4632</f>
        <v/>
      </c>
      <c r="I4632">
        <f>Raw_Data!I4632</f>
        <v/>
      </c>
      <c r="J4632" s="12">
        <f>Raw_Data!J4632</f>
        <v/>
      </c>
      <c r="K4632" s="13">
        <f>Raw_Data!K4632</f>
        <v/>
      </c>
      <c r="L4632" s="12">
        <f>Raw_Data!L4632</f>
        <v/>
      </c>
      <c r="M4632" s="12">
        <f>Raw_Data!M4632</f>
        <v/>
      </c>
      <c r="N4632" s="12">
        <f>Raw_Data!N4632</f>
        <v/>
      </c>
      <c r="O4632">
        <f>Raw_Data!O4632</f>
        <v/>
      </c>
      <c r="P4632">
        <f>Raw_Data!P4632</f>
        <v/>
      </c>
      <c r="Q4632">
        <f>Raw_Data!Q4632</f>
        <v/>
      </c>
      <c r="R4632">
        <f>Raw_Data!R4632</f>
        <v/>
      </c>
      <c r="S4632">
        <f>Raw_Data!S4632</f>
        <v/>
      </c>
      <c r="T4632">
        <f>YEAR(B4632)</f>
        <v/>
      </c>
      <c r="U4632">
        <f>MONTH(B4632)</f>
        <v/>
      </c>
      <c r="V4632">
        <f>TEXT(B4632,"mmm")</f>
        <v/>
      </c>
      <c r="W4632" s="15">
        <f>IFERROR(N4632/L4632,0)</f>
        <v/>
      </c>
      <c r="X4632">
        <f>IF(K4632=0,"No Discount",IF(K4632&lt;=5%,"Low",IF(K4632&lt;=15%,"Medium","High")))</f>
        <v/>
      </c>
      <c r="Y4632">
        <f>IF(L4632&gt;=20000,"High Value",IF(L4632&gt;=5000,"Medium Value","Low Value"))</f>
        <v/>
      </c>
      <c r="Z4632">
        <f>IF(R4632&lt;=3,"Fast",IF(R4632&lt;=5,"On Time","Delayed"))</f>
        <v/>
      </c>
    </row>
    <row r="4633">
      <c r="A4633">
        <f>Raw_Data!A4633</f>
        <v/>
      </c>
      <c r="B4633" s="11">
        <f>Raw_Data!B4633</f>
        <v/>
      </c>
      <c r="C4633">
        <f>Raw_Data!C4633</f>
        <v/>
      </c>
      <c r="D4633">
        <f>Raw_Data!D4633</f>
        <v/>
      </c>
      <c r="E4633">
        <f>Raw_Data!E4633</f>
        <v/>
      </c>
      <c r="F4633">
        <f>Raw_Data!F4633</f>
        <v/>
      </c>
      <c r="G4633">
        <f>Raw_Data!G4633</f>
        <v/>
      </c>
      <c r="H4633">
        <f>Raw_Data!H4633</f>
        <v/>
      </c>
      <c r="I4633">
        <f>Raw_Data!I4633</f>
        <v/>
      </c>
      <c r="J4633" s="12">
        <f>Raw_Data!J4633</f>
        <v/>
      </c>
      <c r="K4633" s="13">
        <f>Raw_Data!K4633</f>
        <v/>
      </c>
      <c r="L4633" s="12">
        <f>Raw_Data!L4633</f>
        <v/>
      </c>
      <c r="M4633" s="12">
        <f>Raw_Data!M4633</f>
        <v/>
      </c>
      <c r="N4633" s="12">
        <f>Raw_Data!N4633</f>
        <v/>
      </c>
      <c r="O4633">
        <f>Raw_Data!O4633</f>
        <v/>
      </c>
      <c r="P4633">
        <f>Raw_Data!P4633</f>
        <v/>
      </c>
      <c r="Q4633">
        <f>Raw_Data!Q4633</f>
        <v/>
      </c>
      <c r="R4633">
        <f>Raw_Data!R4633</f>
        <v/>
      </c>
      <c r="S4633">
        <f>Raw_Data!S4633</f>
        <v/>
      </c>
      <c r="T4633">
        <f>YEAR(B4633)</f>
        <v/>
      </c>
      <c r="U4633">
        <f>MONTH(B4633)</f>
        <v/>
      </c>
      <c r="V4633">
        <f>TEXT(B4633,"mmm")</f>
        <v/>
      </c>
      <c r="W4633" s="15">
        <f>IFERROR(N4633/L4633,0)</f>
        <v/>
      </c>
      <c r="X4633">
        <f>IF(K4633=0,"No Discount",IF(K4633&lt;=5%,"Low",IF(K4633&lt;=15%,"Medium","High")))</f>
        <v/>
      </c>
      <c r="Y4633">
        <f>IF(L4633&gt;=20000,"High Value",IF(L4633&gt;=5000,"Medium Value","Low Value"))</f>
        <v/>
      </c>
      <c r="Z4633">
        <f>IF(R4633&lt;=3,"Fast",IF(R4633&lt;=5,"On Time","Delayed"))</f>
        <v/>
      </c>
    </row>
    <row r="4634">
      <c r="A4634">
        <f>Raw_Data!A4634</f>
        <v/>
      </c>
      <c r="B4634" s="11">
        <f>Raw_Data!B4634</f>
        <v/>
      </c>
      <c r="C4634">
        <f>Raw_Data!C4634</f>
        <v/>
      </c>
      <c r="D4634">
        <f>Raw_Data!D4634</f>
        <v/>
      </c>
      <c r="E4634">
        <f>Raw_Data!E4634</f>
        <v/>
      </c>
      <c r="F4634">
        <f>Raw_Data!F4634</f>
        <v/>
      </c>
      <c r="G4634">
        <f>Raw_Data!G4634</f>
        <v/>
      </c>
      <c r="H4634">
        <f>Raw_Data!H4634</f>
        <v/>
      </c>
      <c r="I4634">
        <f>Raw_Data!I4634</f>
        <v/>
      </c>
      <c r="J4634" s="12">
        <f>Raw_Data!J4634</f>
        <v/>
      </c>
      <c r="K4634" s="13">
        <f>Raw_Data!K4634</f>
        <v/>
      </c>
      <c r="L4634" s="12">
        <f>Raw_Data!L4634</f>
        <v/>
      </c>
      <c r="M4634" s="12">
        <f>Raw_Data!M4634</f>
        <v/>
      </c>
      <c r="N4634" s="12">
        <f>Raw_Data!N4634</f>
        <v/>
      </c>
      <c r="O4634">
        <f>Raw_Data!O4634</f>
        <v/>
      </c>
      <c r="P4634">
        <f>Raw_Data!P4634</f>
        <v/>
      </c>
      <c r="Q4634">
        <f>Raw_Data!Q4634</f>
        <v/>
      </c>
      <c r="R4634">
        <f>Raw_Data!R4634</f>
        <v/>
      </c>
      <c r="S4634">
        <f>Raw_Data!S4634</f>
        <v/>
      </c>
      <c r="T4634">
        <f>YEAR(B4634)</f>
        <v/>
      </c>
      <c r="U4634">
        <f>MONTH(B4634)</f>
        <v/>
      </c>
      <c r="V4634">
        <f>TEXT(B4634,"mmm")</f>
        <v/>
      </c>
      <c r="W4634" s="15">
        <f>IFERROR(N4634/L4634,0)</f>
        <v/>
      </c>
      <c r="X4634">
        <f>IF(K4634=0,"No Discount",IF(K4634&lt;=5%,"Low",IF(K4634&lt;=15%,"Medium","High")))</f>
        <v/>
      </c>
      <c r="Y4634">
        <f>IF(L4634&gt;=20000,"High Value",IF(L4634&gt;=5000,"Medium Value","Low Value"))</f>
        <v/>
      </c>
      <c r="Z4634">
        <f>IF(R4634&lt;=3,"Fast",IF(R4634&lt;=5,"On Time","Delayed"))</f>
        <v/>
      </c>
    </row>
    <row r="4635">
      <c r="A4635">
        <f>Raw_Data!A4635</f>
        <v/>
      </c>
      <c r="B4635" s="11">
        <f>Raw_Data!B4635</f>
        <v/>
      </c>
      <c r="C4635">
        <f>Raw_Data!C4635</f>
        <v/>
      </c>
      <c r="D4635">
        <f>Raw_Data!D4635</f>
        <v/>
      </c>
      <c r="E4635">
        <f>Raw_Data!E4635</f>
        <v/>
      </c>
      <c r="F4635">
        <f>Raw_Data!F4635</f>
        <v/>
      </c>
      <c r="G4635">
        <f>Raw_Data!G4635</f>
        <v/>
      </c>
      <c r="H4635">
        <f>Raw_Data!H4635</f>
        <v/>
      </c>
      <c r="I4635">
        <f>Raw_Data!I4635</f>
        <v/>
      </c>
      <c r="J4635" s="12">
        <f>Raw_Data!J4635</f>
        <v/>
      </c>
      <c r="K4635" s="13">
        <f>Raw_Data!K4635</f>
        <v/>
      </c>
      <c r="L4635" s="12">
        <f>Raw_Data!L4635</f>
        <v/>
      </c>
      <c r="M4635" s="12">
        <f>Raw_Data!M4635</f>
        <v/>
      </c>
      <c r="N4635" s="12">
        <f>Raw_Data!N4635</f>
        <v/>
      </c>
      <c r="O4635">
        <f>Raw_Data!O4635</f>
        <v/>
      </c>
      <c r="P4635">
        <f>Raw_Data!P4635</f>
        <v/>
      </c>
      <c r="Q4635">
        <f>Raw_Data!Q4635</f>
        <v/>
      </c>
      <c r="R4635">
        <f>Raw_Data!R4635</f>
        <v/>
      </c>
      <c r="S4635">
        <f>Raw_Data!S4635</f>
        <v/>
      </c>
      <c r="T4635">
        <f>YEAR(B4635)</f>
        <v/>
      </c>
      <c r="U4635">
        <f>MONTH(B4635)</f>
        <v/>
      </c>
      <c r="V4635">
        <f>TEXT(B4635,"mmm")</f>
        <v/>
      </c>
      <c r="W4635" s="15">
        <f>IFERROR(N4635/L4635,0)</f>
        <v/>
      </c>
      <c r="X4635">
        <f>IF(K4635=0,"No Discount",IF(K4635&lt;=5%,"Low",IF(K4635&lt;=15%,"Medium","High")))</f>
        <v/>
      </c>
      <c r="Y4635">
        <f>IF(L4635&gt;=20000,"High Value",IF(L4635&gt;=5000,"Medium Value","Low Value"))</f>
        <v/>
      </c>
      <c r="Z4635">
        <f>IF(R4635&lt;=3,"Fast",IF(R4635&lt;=5,"On Time","Delayed"))</f>
        <v/>
      </c>
    </row>
    <row r="4636">
      <c r="A4636">
        <f>Raw_Data!A4636</f>
        <v/>
      </c>
      <c r="B4636" s="11">
        <f>Raw_Data!B4636</f>
        <v/>
      </c>
      <c r="C4636">
        <f>Raw_Data!C4636</f>
        <v/>
      </c>
      <c r="D4636">
        <f>Raw_Data!D4636</f>
        <v/>
      </c>
      <c r="E4636">
        <f>Raw_Data!E4636</f>
        <v/>
      </c>
      <c r="F4636">
        <f>Raw_Data!F4636</f>
        <v/>
      </c>
      <c r="G4636">
        <f>Raw_Data!G4636</f>
        <v/>
      </c>
      <c r="H4636">
        <f>Raw_Data!H4636</f>
        <v/>
      </c>
      <c r="I4636">
        <f>Raw_Data!I4636</f>
        <v/>
      </c>
      <c r="J4636" s="12">
        <f>Raw_Data!J4636</f>
        <v/>
      </c>
      <c r="K4636" s="13">
        <f>Raw_Data!K4636</f>
        <v/>
      </c>
      <c r="L4636" s="12">
        <f>Raw_Data!L4636</f>
        <v/>
      </c>
      <c r="M4636" s="12">
        <f>Raw_Data!M4636</f>
        <v/>
      </c>
      <c r="N4636" s="12">
        <f>Raw_Data!N4636</f>
        <v/>
      </c>
      <c r="O4636">
        <f>Raw_Data!O4636</f>
        <v/>
      </c>
      <c r="P4636">
        <f>Raw_Data!P4636</f>
        <v/>
      </c>
      <c r="Q4636">
        <f>Raw_Data!Q4636</f>
        <v/>
      </c>
      <c r="R4636">
        <f>Raw_Data!R4636</f>
        <v/>
      </c>
      <c r="S4636">
        <f>Raw_Data!S4636</f>
        <v/>
      </c>
      <c r="T4636">
        <f>YEAR(B4636)</f>
        <v/>
      </c>
      <c r="U4636">
        <f>MONTH(B4636)</f>
        <v/>
      </c>
      <c r="V4636">
        <f>TEXT(B4636,"mmm")</f>
        <v/>
      </c>
      <c r="W4636" s="15">
        <f>IFERROR(N4636/L4636,0)</f>
        <v/>
      </c>
      <c r="X4636">
        <f>IF(K4636=0,"No Discount",IF(K4636&lt;=5%,"Low",IF(K4636&lt;=15%,"Medium","High")))</f>
        <v/>
      </c>
      <c r="Y4636">
        <f>IF(L4636&gt;=20000,"High Value",IF(L4636&gt;=5000,"Medium Value","Low Value"))</f>
        <v/>
      </c>
      <c r="Z4636">
        <f>IF(R4636&lt;=3,"Fast",IF(R4636&lt;=5,"On Time","Delayed"))</f>
        <v/>
      </c>
    </row>
    <row r="4637">
      <c r="A4637">
        <f>Raw_Data!A4637</f>
        <v/>
      </c>
      <c r="B4637" s="11">
        <f>Raw_Data!B4637</f>
        <v/>
      </c>
      <c r="C4637">
        <f>Raw_Data!C4637</f>
        <v/>
      </c>
      <c r="D4637">
        <f>Raw_Data!D4637</f>
        <v/>
      </c>
      <c r="E4637">
        <f>Raw_Data!E4637</f>
        <v/>
      </c>
      <c r="F4637">
        <f>Raw_Data!F4637</f>
        <v/>
      </c>
      <c r="G4637">
        <f>Raw_Data!G4637</f>
        <v/>
      </c>
      <c r="H4637">
        <f>Raw_Data!H4637</f>
        <v/>
      </c>
      <c r="I4637">
        <f>Raw_Data!I4637</f>
        <v/>
      </c>
      <c r="J4637" s="12">
        <f>Raw_Data!J4637</f>
        <v/>
      </c>
      <c r="K4637" s="13">
        <f>Raw_Data!K4637</f>
        <v/>
      </c>
      <c r="L4637" s="12">
        <f>Raw_Data!L4637</f>
        <v/>
      </c>
      <c r="M4637" s="12">
        <f>Raw_Data!M4637</f>
        <v/>
      </c>
      <c r="N4637" s="12">
        <f>Raw_Data!N4637</f>
        <v/>
      </c>
      <c r="O4637">
        <f>Raw_Data!O4637</f>
        <v/>
      </c>
      <c r="P4637">
        <f>Raw_Data!P4637</f>
        <v/>
      </c>
      <c r="Q4637">
        <f>Raw_Data!Q4637</f>
        <v/>
      </c>
      <c r="R4637">
        <f>Raw_Data!R4637</f>
        <v/>
      </c>
      <c r="S4637">
        <f>Raw_Data!S4637</f>
        <v/>
      </c>
      <c r="T4637">
        <f>YEAR(B4637)</f>
        <v/>
      </c>
      <c r="U4637">
        <f>MONTH(B4637)</f>
        <v/>
      </c>
      <c r="V4637">
        <f>TEXT(B4637,"mmm")</f>
        <v/>
      </c>
      <c r="W4637" s="15">
        <f>IFERROR(N4637/L4637,0)</f>
        <v/>
      </c>
      <c r="X4637">
        <f>IF(K4637=0,"No Discount",IF(K4637&lt;=5%,"Low",IF(K4637&lt;=15%,"Medium","High")))</f>
        <v/>
      </c>
      <c r="Y4637">
        <f>IF(L4637&gt;=20000,"High Value",IF(L4637&gt;=5000,"Medium Value","Low Value"))</f>
        <v/>
      </c>
      <c r="Z4637">
        <f>IF(R4637&lt;=3,"Fast",IF(R4637&lt;=5,"On Time","Delayed"))</f>
        <v/>
      </c>
    </row>
    <row r="4638">
      <c r="A4638">
        <f>Raw_Data!A4638</f>
        <v/>
      </c>
      <c r="B4638" s="11">
        <f>Raw_Data!B4638</f>
        <v/>
      </c>
      <c r="C4638">
        <f>Raw_Data!C4638</f>
        <v/>
      </c>
      <c r="D4638">
        <f>Raw_Data!D4638</f>
        <v/>
      </c>
      <c r="E4638">
        <f>Raw_Data!E4638</f>
        <v/>
      </c>
      <c r="F4638">
        <f>Raw_Data!F4638</f>
        <v/>
      </c>
      <c r="G4638">
        <f>Raw_Data!G4638</f>
        <v/>
      </c>
      <c r="H4638">
        <f>Raw_Data!H4638</f>
        <v/>
      </c>
      <c r="I4638">
        <f>Raw_Data!I4638</f>
        <v/>
      </c>
      <c r="J4638" s="12">
        <f>Raw_Data!J4638</f>
        <v/>
      </c>
      <c r="K4638" s="13">
        <f>Raw_Data!K4638</f>
        <v/>
      </c>
      <c r="L4638" s="12">
        <f>Raw_Data!L4638</f>
        <v/>
      </c>
      <c r="M4638" s="12">
        <f>Raw_Data!M4638</f>
        <v/>
      </c>
      <c r="N4638" s="12">
        <f>Raw_Data!N4638</f>
        <v/>
      </c>
      <c r="O4638">
        <f>Raw_Data!O4638</f>
        <v/>
      </c>
      <c r="P4638">
        <f>Raw_Data!P4638</f>
        <v/>
      </c>
      <c r="Q4638">
        <f>Raw_Data!Q4638</f>
        <v/>
      </c>
      <c r="R4638">
        <f>Raw_Data!R4638</f>
        <v/>
      </c>
      <c r="S4638">
        <f>Raw_Data!S4638</f>
        <v/>
      </c>
      <c r="T4638">
        <f>YEAR(B4638)</f>
        <v/>
      </c>
      <c r="U4638">
        <f>MONTH(B4638)</f>
        <v/>
      </c>
      <c r="V4638">
        <f>TEXT(B4638,"mmm")</f>
        <v/>
      </c>
      <c r="W4638" s="15">
        <f>IFERROR(N4638/L4638,0)</f>
        <v/>
      </c>
      <c r="X4638">
        <f>IF(K4638=0,"No Discount",IF(K4638&lt;=5%,"Low",IF(K4638&lt;=15%,"Medium","High")))</f>
        <v/>
      </c>
      <c r="Y4638">
        <f>IF(L4638&gt;=20000,"High Value",IF(L4638&gt;=5000,"Medium Value","Low Value"))</f>
        <v/>
      </c>
      <c r="Z4638">
        <f>IF(R4638&lt;=3,"Fast",IF(R4638&lt;=5,"On Time","Delayed"))</f>
        <v/>
      </c>
    </row>
    <row r="4639">
      <c r="A4639">
        <f>Raw_Data!A4639</f>
        <v/>
      </c>
      <c r="B4639" s="11">
        <f>Raw_Data!B4639</f>
        <v/>
      </c>
      <c r="C4639">
        <f>Raw_Data!C4639</f>
        <v/>
      </c>
      <c r="D4639">
        <f>Raw_Data!D4639</f>
        <v/>
      </c>
      <c r="E4639">
        <f>Raw_Data!E4639</f>
        <v/>
      </c>
      <c r="F4639">
        <f>Raw_Data!F4639</f>
        <v/>
      </c>
      <c r="G4639">
        <f>Raw_Data!G4639</f>
        <v/>
      </c>
      <c r="H4639">
        <f>Raw_Data!H4639</f>
        <v/>
      </c>
      <c r="I4639">
        <f>Raw_Data!I4639</f>
        <v/>
      </c>
      <c r="J4639" s="12">
        <f>Raw_Data!J4639</f>
        <v/>
      </c>
      <c r="K4639" s="13">
        <f>Raw_Data!K4639</f>
        <v/>
      </c>
      <c r="L4639" s="12">
        <f>Raw_Data!L4639</f>
        <v/>
      </c>
      <c r="M4639" s="12">
        <f>Raw_Data!M4639</f>
        <v/>
      </c>
      <c r="N4639" s="12">
        <f>Raw_Data!N4639</f>
        <v/>
      </c>
      <c r="O4639">
        <f>Raw_Data!O4639</f>
        <v/>
      </c>
      <c r="P4639">
        <f>Raw_Data!P4639</f>
        <v/>
      </c>
      <c r="Q4639">
        <f>Raw_Data!Q4639</f>
        <v/>
      </c>
      <c r="R4639">
        <f>Raw_Data!R4639</f>
        <v/>
      </c>
      <c r="S4639">
        <f>Raw_Data!S4639</f>
        <v/>
      </c>
      <c r="T4639">
        <f>YEAR(B4639)</f>
        <v/>
      </c>
      <c r="U4639">
        <f>MONTH(B4639)</f>
        <v/>
      </c>
      <c r="V4639">
        <f>TEXT(B4639,"mmm")</f>
        <v/>
      </c>
      <c r="W4639" s="15">
        <f>IFERROR(N4639/L4639,0)</f>
        <v/>
      </c>
      <c r="X4639">
        <f>IF(K4639=0,"No Discount",IF(K4639&lt;=5%,"Low",IF(K4639&lt;=15%,"Medium","High")))</f>
        <v/>
      </c>
      <c r="Y4639">
        <f>IF(L4639&gt;=20000,"High Value",IF(L4639&gt;=5000,"Medium Value","Low Value"))</f>
        <v/>
      </c>
      <c r="Z4639">
        <f>IF(R4639&lt;=3,"Fast",IF(R4639&lt;=5,"On Time","Delayed"))</f>
        <v/>
      </c>
    </row>
    <row r="4640">
      <c r="A4640">
        <f>Raw_Data!A4640</f>
        <v/>
      </c>
      <c r="B4640" s="11">
        <f>Raw_Data!B4640</f>
        <v/>
      </c>
      <c r="C4640">
        <f>Raw_Data!C4640</f>
        <v/>
      </c>
      <c r="D4640">
        <f>Raw_Data!D4640</f>
        <v/>
      </c>
      <c r="E4640">
        <f>Raw_Data!E4640</f>
        <v/>
      </c>
      <c r="F4640">
        <f>Raw_Data!F4640</f>
        <v/>
      </c>
      <c r="G4640">
        <f>Raw_Data!G4640</f>
        <v/>
      </c>
      <c r="H4640">
        <f>Raw_Data!H4640</f>
        <v/>
      </c>
      <c r="I4640">
        <f>Raw_Data!I4640</f>
        <v/>
      </c>
      <c r="J4640" s="12">
        <f>Raw_Data!J4640</f>
        <v/>
      </c>
      <c r="K4640" s="13">
        <f>Raw_Data!K4640</f>
        <v/>
      </c>
      <c r="L4640" s="12">
        <f>Raw_Data!L4640</f>
        <v/>
      </c>
      <c r="M4640" s="12">
        <f>Raw_Data!M4640</f>
        <v/>
      </c>
      <c r="N4640" s="12">
        <f>Raw_Data!N4640</f>
        <v/>
      </c>
      <c r="O4640">
        <f>Raw_Data!O4640</f>
        <v/>
      </c>
      <c r="P4640">
        <f>Raw_Data!P4640</f>
        <v/>
      </c>
      <c r="Q4640">
        <f>Raw_Data!Q4640</f>
        <v/>
      </c>
      <c r="R4640">
        <f>Raw_Data!R4640</f>
        <v/>
      </c>
      <c r="S4640">
        <f>Raw_Data!S4640</f>
        <v/>
      </c>
      <c r="T4640">
        <f>YEAR(B4640)</f>
        <v/>
      </c>
      <c r="U4640">
        <f>MONTH(B4640)</f>
        <v/>
      </c>
      <c r="V4640">
        <f>TEXT(B4640,"mmm")</f>
        <v/>
      </c>
      <c r="W4640" s="15">
        <f>IFERROR(N4640/L4640,0)</f>
        <v/>
      </c>
      <c r="X4640">
        <f>IF(K4640=0,"No Discount",IF(K4640&lt;=5%,"Low",IF(K4640&lt;=15%,"Medium","High")))</f>
        <v/>
      </c>
      <c r="Y4640">
        <f>IF(L4640&gt;=20000,"High Value",IF(L4640&gt;=5000,"Medium Value","Low Value"))</f>
        <v/>
      </c>
      <c r="Z4640">
        <f>IF(R4640&lt;=3,"Fast",IF(R4640&lt;=5,"On Time","Delayed"))</f>
        <v/>
      </c>
    </row>
    <row r="4641">
      <c r="A4641">
        <f>Raw_Data!A4641</f>
        <v/>
      </c>
      <c r="B4641" s="11">
        <f>Raw_Data!B4641</f>
        <v/>
      </c>
      <c r="C4641">
        <f>Raw_Data!C4641</f>
        <v/>
      </c>
      <c r="D4641">
        <f>Raw_Data!D4641</f>
        <v/>
      </c>
      <c r="E4641">
        <f>Raw_Data!E4641</f>
        <v/>
      </c>
      <c r="F4641">
        <f>Raw_Data!F4641</f>
        <v/>
      </c>
      <c r="G4641">
        <f>Raw_Data!G4641</f>
        <v/>
      </c>
      <c r="H4641">
        <f>Raw_Data!H4641</f>
        <v/>
      </c>
      <c r="I4641">
        <f>Raw_Data!I4641</f>
        <v/>
      </c>
      <c r="J4641" s="12">
        <f>Raw_Data!J4641</f>
        <v/>
      </c>
      <c r="K4641" s="13">
        <f>Raw_Data!K4641</f>
        <v/>
      </c>
      <c r="L4641" s="12">
        <f>Raw_Data!L4641</f>
        <v/>
      </c>
      <c r="M4641" s="12">
        <f>Raw_Data!M4641</f>
        <v/>
      </c>
      <c r="N4641" s="12">
        <f>Raw_Data!N4641</f>
        <v/>
      </c>
      <c r="O4641">
        <f>Raw_Data!O4641</f>
        <v/>
      </c>
      <c r="P4641">
        <f>Raw_Data!P4641</f>
        <v/>
      </c>
      <c r="Q4641">
        <f>Raw_Data!Q4641</f>
        <v/>
      </c>
      <c r="R4641">
        <f>Raw_Data!R4641</f>
        <v/>
      </c>
      <c r="S4641">
        <f>Raw_Data!S4641</f>
        <v/>
      </c>
      <c r="T4641">
        <f>YEAR(B4641)</f>
        <v/>
      </c>
      <c r="U4641">
        <f>MONTH(B4641)</f>
        <v/>
      </c>
      <c r="V4641">
        <f>TEXT(B4641,"mmm")</f>
        <v/>
      </c>
      <c r="W4641" s="15">
        <f>IFERROR(N4641/L4641,0)</f>
        <v/>
      </c>
      <c r="X4641">
        <f>IF(K4641=0,"No Discount",IF(K4641&lt;=5%,"Low",IF(K4641&lt;=15%,"Medium","High")))</f>
        <v/>
      </c>
      <c r="Y4641">
        <f>IF(L4641&gt;=20000,"High Value",IF(L4641&gt;=5000,"Medium Value","Low Value"))</f>
        <v/>
      </c>
      <c r="Z4641">
        <f>IF(R4641&lt;=3,"Fast",IF(R4641&lt;=5,"On Time","Delayed"))</f>
        <v/>
      </c>
    </row>
    <row r="4642">
      <c r="A4642">
        <f>Raw_Data!A4642</f>
        <v/>
      </c>
      <c r="B4642" s="11">
        <f>Raw_Data!B4642</f>
        <v/>
      </c>
      <c r="C4642">
        <f>Raw_Data!C4642</f>
        <v/>
      </c>
      <c r="D4642">
        <f>Raw_Data!D4642</f>
        <v/>
      </c>
      <c r="E4642">
        <f>Raw_Data!E4642</f>
        <v/>
      </c>
      <c r="F4642">
        <f>Raw_Data!F4642</f>
        <v/>
      </c>
      <c r="G4642">
        <f>Raw_Data!G4642</f>
        <v/>
      </c>
      <c r="H4642">
        <f>Raw_Data!H4642</f>
        <v/>
      </c>
      <c r="I4642">
        <f>Raw_Data!I4642</f>
        <v/>
      </c>
      <c r="J4642" s="12">
        <f>Raw_Data!J4642</f>
        <v/>
      </c>
      <c r="K4642" s="13">
        <f>Raw_Data!K4642</f>
        <v/>
      </c>
      <c r="L4642" s="12">
        <f>Raw_Data!L4642</f>
        <v/>
      </c>
      <c r="M4642" s="12">
        <f>Raw_Data!M4642</f>
        <v/>
      </c>
      <c r="N4642" s="12">
        <f>Raw_Data!N4642</f>
        <v/>
      </c>
      <c r="O4642">
        <f>Raw_Data!O4642</f>
        <v/>
      </c>
      <c r="P4642">
        <f>Raw_Data!P4642</f>
        <v/>
      </c>
      <c r="Q4642">
        <f>Raw_Data!Q4642</f>
        <v/>
      </c>
      <c r="R4642">
        <f>Raw_Data!R4642</f>
        <v/>
      </c>
      <c r="S4642">
        <f>Raw_Data!S4642</f>
        <v/>
      </c>
      <c r="T4642">
        <f>YEAR(B4642)</f>
        <v/>
      </c>
      <c r="U4642">
        <f>MONTH(B4642)</f>
        <v/>
      </c>
      <c r="V4642">
        <f>TEXT(B4642,"mmm")</f>
        <v/>
      </c>
      <c r="W4642" s="15">
        <f>IFERROR(N4642/L4642,0)</f>
        <v/>
      </c>
      <c r="X4642">
        <f>IF(K4642=0,"No Discount",IF(K4642&lt;=5%,"Low",IF(K4642&lt;=15%,"Medium","High")))</f>
        <v/>
      </c>
      <c r="Y4642">
        <f>IF(L4642&gt;=20000,"High Value",IF(L4642&gt;=5000,"Medium Value","Low Value"))</f>
        <v/>
      </c>
      <c r="Z4642">
        <f>IF(R4642&lt;=3,"Fast",IF(R4642&lt;=5,"On Time","Delayed"))</f>
        <v/>
      </c>
    </row>
    <row r="4643">
      <c r="A4643">
        <f>Raw_Data!A4643</f>
        <v/>
      </c>
      <c r="B4643" s="11">
        <f>Raw_Data!B4643</f>
        <v/>
      </c>
      <c r="C4643">
        <f>Raw_Data!C4643</f>
        <v/>
      </c>
      <c r="D4643">
        <f>Raw_Data!D4643</f>
        <v/>
      </c>
      <c r="E4643">
        <f>Raw_Data!E4643</f>
        <v/>
      </c>
      <c r="F4643">
        <f>Raw_Data!F4643</f>
        <v/>
      </c>
      <c r="G4643">
        <f>Raw_Data!G4643</f>
        <v/>
      </c>
      <c r="H4643">
        <f>Raw_Data!H4643</f>
        <v/>
      </c>
      <c r="I4643">
        <f>Raw_Data!I4643</f>
        <v/>
      </c>
      <c r="J4643" s="12">
        <f>Raw_Data!J4643</f>
        <v/>
      </c>
      <c r="K4643" s="13">
        <f>Raw_Data!K4643</f>
        <v/>
      </c>
      <c r="L4643" s="12">
        <f>Raw_Data!L4643</f>
        <v/>
      </c>
      <c r="M4643" s="12">
        <f>Raw_Data!M4643</f>
        <v/>
      </c>
      <c r="N4643" s="12">
        <f>Raw_Data!N4643</f>
        <v/>
      </c>
      <c r="O4643">
        <f>Raw_Data!O4643</f>
        <v/>
      </c>
      <c r="P4643">
        <f>Raw_Data!P4643</f>
        <v/>
      </c>
      <c r="Q4643">
        <f>Raw_Data!Q4643</f>
        <v/>
      </c>
      <c r="R4643">
        <f>Raw_Data!R4643</f>
        <v/>
      </c>
      <c r="S4643">
        <f>Raw_Data!S4643</f>
        <v/>
      </c>
      <c r="T4643">
        <f>YEAR(B4643)</f>
        <v/>
      </c>
      <c r="U4643">
        <f>MONTH(B4643)</f>
        <v/>
      </c>
      <c r="V4643">
        <f>TEXT(B4643,"mmm")</f>
        <v/>
      </c>
      <c r="W4643" s="15">
        <f>IFERROR(N4643/L4643,0)</f>
        <v/>
      </c>
      <c r="X4643">
        <f>IF(K4643=0,"No Discount",IF(K4643&lt;=5%,"Low",IF(K4643&lt;=15%,"Medium","High")))</f>
        <v/>
      </c>
      <c r="Y4643">
        <f>IF(L4643&gt;=20000,"High Value",IF(L4643&gt;=5000,"Medium Value","Low Value"))</f>
        <v/>
      </c>
      <c r="Z4643">
        <f>IF(R4643&lt;=3,"Fast",IF(R4643&lt;=5,"On Time","Delayed"))</f>
        <v/>
      </c>
    </row>
    <row r="4644">
      <c r="A4644">
        <f>Raw_Data!A4644</f>
        <v/>
      </c>
      <c r="B4644" s="11">
        <f>Raw_Data!B4644</f>
        <v/>
      </c>
      <c r="C4644">
        <f>Raw_Data!C4644</f>
        <v/>
      </c>
      <c r="D4644">
        <f>Raw_Data!D4644</f>
        <v/>
      </c>
      <c r="E4644">
        <f>Raw_Data!E4644</f>
        <v/>
      </c>
      <c r="F4644">
        <f>Raw_Data!F4644</f>
        <v/>
      </c>
      <c r="G4644">
        <f>Raw_Data!G4644</f>
        <v/>
      </c>
      <c r="H4644">
        <f>Raw_Data!H4644</f>
        <v/>
      </c>
      <c r="I4644">
        <f>Raw_Data!I4644</f>
        <v/>
      </c>
      <c r="J4644" s="12">
        <f>Raw_Data!J4644</f>
        <v/>
      </c>
      <c r="K4644" s="13">
        <f>Raw_Data!K4644</f>
        <v/>
      </c>
      <c r="L4644" s="12">
        <f>Raw_Data!L4644</f>
        <v/>
      </c>
      <c r="M4644" s="12">
        <f>Raw_Data!M4644</f>
        <v/>
      </c>
      <c r="N4644" s="12">
        <f>Raw_Data!N4644</f>
        <v/>
      </c>
      <c r="O4644">
        <f>Raw_Data!O4644</f>
        <v/>
      </c>
      <c r="P4644">
        <f>Raw_Data!P4644</f>
        <v/>
      </c>
      <c r="Q4644">
        <f>Raw_Data!Q4644</f>
        <v/>
      </c>
      <c r="R4644">
        <f>Raw_Data!R4644</f>
        <v/>
      </c>
      <c r="S4644">
        <f>Raw_Data!S4644</f>
        <v/>
      </c>
      <c r="T4644">
        <f>YEAR(B4644)</f>
        <v/>
      </c>
      <c r="U4644">
        <f>MONTH(B4644)</f>
        <v/>
      </c>
      <c r="V4644">
        <f>TEXT(B4644,"mmm")</f>
        <v/>
      </c>
      <c r="W4644" s="15">
        <f>IFERROR(N4644/L4644,0)</f>
        <v/>
      </c>
      <c r="X4644">
        <f>IF(K4644=0,"No Discount",IF(K4644&lt;=5%,"Low",IF(K4644&lt;=15%,"Medium","High")))</f>
        <v/>
      </c>
      <c r="Y4644">
        <f>IF(L4644&gt;=20000,"High Value",IF(L4644&gt;=5000,"Medium Value","Low Value"))</f>
        <v/>
      </c>
      <c r="Z4644">
        <f>IF(R4644&lt;=3,"Fast",IF(R4644&lt;=5,"On Time","Delayed"))</f>
        <v/>
      </c>
    </row>
    <row r="4645">
      <c r="A4645">
        <f>Raw_Data!A4645</f>
        <v/>
      </c>
      <c r="B4645" s="11">
        <f>Raw_Data!B4645</f>
        <v/>
      </c>
      <c r="C4645">
        <f>Raw_Data!C4645</f>
        <v/>
      </c>
      <c r="D4645">
        <f>Raw_Data!D4645</f>
        <v/>
      </c>
      <c r="E4645">
        <f>Raw_Data!E4645</f>
        <v/>
      </c>
      <c r="F4645">
        <f>Raw_Data!F4645</f>
        <v/>
      </c>
      <c r="G4645">
        <f>Raw_Data!G4645</f>
        <v/>
      </c>
      <c r="H4645">
        <f>Raw_Data!H4645</f>
        <v/>
      </c>
      <c r="I4645">
        <f>Raw_Data!I4645</f>
        <v/>
      </c>
      <c r="J4645" s="12">
        <f>Raw_Data!J4645</f>
        <v/>
      </c>
      <c r="K4645" s="13">
        <f>Raw_Data!K4645</f>
        <v/>
      </c>
      <c r="L4645" s="12">
        <f>Raw_Data!L4645</f>
        <v/>
      </c>
      <c r="M4645" s="12">
        <f>Raw_Data!M4645</f>
        <v/>
      </c>
      <c r="N4645" s="12">
        <f>Raw_Data!N4645</f>
        <v/>
      </c>
      <c r="O4645">
        <f>Raw_Data!O4645</f>
        <v/>
      </c>
      <c r="P4645">
        <f>Raw_Data!P4645</f>
        <v/>
      </c>
      <c r="Q4645">
        <f>Raw_Data!Q4645</f>
        <v/>
      </c>
      <c r="R4645">
        <f>Raw_Data!R4645</f>
        <v/>
      </c>
      <c r="S4645">
        <f>Raw_Data!S4645</f>
        <v/>
      </c>
      <c r="T4645">
        <f>YEAR(B4645)</f>
        <v/>
      </c>
      <c r="U4645">
        <f>MONTH(B4645)</f>
        <v/>
      </c>
      <c r="V4645">
        <f>TEXT(B4645,"mmm")</f>
        <v/>
      </c>
      <c r="W4645" s="15">
        <f>IFERROR(N4645/L4645,0)</f>
        <v/>
      </c>
      <c r="X4645">
        <f>IF(K4645=0,"No Discount",IF(K4645&lt;=5%,"Low",IF(K4645&lt;=15%,"Medium","High")))</f>
        <v/>
      </c>
      <c r="Y4645">
        <f>IF(L4645&gt;=20000,"High Value",IF(L4645&gt;=5000,"Medium Value","Low Value"))</f>
        <v/>
      </c>
      <c r="Z4645">
        <f>IF(R4645&lt;=3,"Fast",IF(R4645&lt;=5,"On Time","Delayed"))</f>
        <v/>
      </c>
    </row>
    <row r="4646">
      <c r="A4646">
        <f>Raw_Data!A4646</f>
        <v/>
      </c>
      <c r="B4646" s="11">
        <f>Raw_Data!B4646</f>
        <v/>
      </c>
      <c r="C4646">
        <f>Raw_Data!C4646</f>
        <v/>
      </c>
      <c r="D4646">
        <f>Raw_Data!D4646</f>
        <v/>
      </c>
      <c r="E4646">
        <f>Raw_Data!E4646</f>
        <v/>
      </c>
      <c r="F4646">
        <f>Raw_Data!F4646</f>
        <v/>
      </c>
      <c r="G4646">
        <f>Raw_Data!G4646</f>
        <v/>
      </c>
      <c r="H4646">
        <f>Raw_Data!H4646</f>
        <v/>
      </c>
      <c r="I4646">
        <f>Raw_Data!I4646</f>
        <v/>
      </c>
      <c r="J4646" s="12">
        <f>Raw_Data!J4646</f>
        <v/>
      </c>
      <c r="K4646" s="13">
        <f>Raw_Data!K4646</f>
        <v/>
      </c>
      <c r="L4646" s="12">
        <f>Raw_Data!L4646</f>
        <v/>
      </c>
      <c r="M4646" s="12">
        <f>Raw_Data!M4646</f>
        <v/>
      </c>
      <c r="N4646" s="12">
        <f>Raw_Data!N4646</f>
        <v/>
      </c>
      <c r="O4646">
        <f>Raw_Data!O4646</f>
        <v/>
      </c>
      <c r="P4646">
        <f>Raw_Data!P4646</f>
        <v/>
      </c>
      <c r="Q4646">
        <f>Raw_Data!Q4646</f>
        <v/>
      </c>
      <c r="R4646">
        <f>Raw_Data!R4646</f>
        <v/>
      </c>
      <c r="S4646">
        <f>Raw_Data!S4646</f>
        <v/>
      </c>
      <c r="T4646">
        <f>YEAR(B4646)</f>
        <v/>
      </c>
      <c r="U4646">
        <f>MONTH(B4646)</f>
        <v/>
      </c>
      <c r="V4646">
        <f>TEXT(B4646,"mmm")</f>
        <v/>
      </c>
      <c r="W4646" s="15">
        <f>IFERROR(N4646/L4646,0)</f>
        <v/>
      </c>
      <c r="X4646">
        <f>IF(K4646=0,"No Discount",IF(K4646&lt;=5%,"Low",IF(K4646&lt;=15%,"Medium","High")))</f>
        <v/>
      </c>
      <c r="Y4646">
        <f>IF(L4646&gt;=20000,"High Value",IF(L4646&gt;=5000,"Medium Value","Low Value"))</f>
        <v/>
      </c>
      <c r="Z4646">
        <f>IF(R4646&lt;=3,"Fast",IF(R4646&lt;=5,"On Time","Delayed"))</f>
        <v/>
      </c>
    </row>
    <row r="4647">
      <c r="A4647">
        <f>Raw_Data!A4647</f>
        <v/>
      </c>
      <c r="B4647" s="11">
        <f>Raw_Data!B4647</f>
        <v/>
      </c>
      <c r="C4647">
        <f>Raw_Data!C4647</f>
        <v/>
      </c>
      <c r="D4647">
        <f>Raw_Data!D4647</f>
        <v/>
      </c>
      <c r="E4647">
        <f>Raw_Data!E4647</f>
        <v/>
      </c>
      <c r="F4647">
        <f>Raw_Data!F4647</f>
        <v/>
      </c>
      <c r="G4647">
        <f>Raw_Data!G4647</f>
        <v/>
      </c>
      <c r="H4647">
        <f>Raw_Data!H4647</f>
        <v/>
      </c>
      <c r="I4647">
        <f>Raw_Data!I4647</f>
        <v/>
      </c>
      <c r="J4647" s="12">
        <f>Raw_Data!J4647</f>
        <v/>
      </c>
      <c r="K4647" s="13">
        <f>Raw_Data!K4647</f>
        <v/>
      </c>
      <c r="L4647" s="12">
        <f>Raw_Data!L4647</f>
        <v/>
      </c>
      <c r="M4647" s="12">
        <f>Raw_Data!M4647</f>
        <v/>
      </c>
      <c r="N4647" s="12">
        <f>Raw_Data!N4647</f>
        <v/>
      </c>
      <c r="O4647">
        <f>Raw_Data!O4647</f>
        <v/>
      </c>
      <c r="P4647">
        <f>Raw_Data!P4647</f>
        <v/>
      </c>
      <c r="Q4647">
        <f>Raw_Data!Q4647</f>
        <v/>
      </c>
      <c r="R4647">
        <f>Raw_Data!R4647</f>
        <v/>
      </c>
      <c r="S4647">
        <f>Raw_Data!S4647</f>
        <v/>
      </c>
      <c r="T4647">
        <f>YEAR(B4647)</f>
        <v/>
      </c>
      <c r="U4647">
        <f>MONTH(B4647)</f>
        <v/>
      </c>
      <c r="V4647">
        <f>TEXT(B4647,"mmm")</f>
        <v/>
      </c>
      <c r="W4647" s="15">
        <f>IFERROR(N4647/L4647,0)</f>
        <v/>
      </c>
      <c r="X4647">
        <f>IF(K4647=0,"No Discount",IF(K4647&lt;=5%,"Low",IF(K4647&lt;=15%,"Medium","High")))</f>
        <v/>
      </c>
      <c r="Y4647">
        <f>IF(L4647&gt;=20000,"High Value",IF(L4647&gt;=5000,"Medium Value","Low Value"))</f>
        <v/>
      </c>
      <c r="Z4647">
        <f>IF(R4647&lt;=3,"Fast",IF(R4647&lt;=5,"On Time","Delayed"))</f>
        <v/>
      </c>
    </row>
    <row r="4648">
      <c r="A4648">
        <f>Raw_Data!A4648</f>
        <v/>
      </c>
      <c r="B4648" s="11">
        <f>Raw_Data!B4648</f>
        <v/>
      </c>
      <c r="C4648">
        <f>Raw_Data!C4648</f>
        <v/>
      </c>
      <c r="D4648">
        <f>Raw_Data!D4648</f>
        <v/>
      </c>
      <c r="E4648">
        <f>Raw_Data!E4648</f>
        <v/>
      </c>
      <c r="F4648">
        <f>Raw_Data!F4648</f>
        <v/>
      </c>
      <c r="G4648">
        <f>Raw_Data!G4648</f>
        <v/>
      </c>
      <c r="H4648">
        <f>Raw_Data!H4648</f>
        <v/>
      </c>
      <c r="I4648">
        <f>Raw_Data!I4648</f>
        <v/>
      </c>
      <c r="J4648" s="12">
        <f>Raw_Data!J4648</f>
        <v/>
      </c>
      <c r="K4648" s="13">
        <f>Raw_Data!K4648</f>
        <v/>
      </c>
      <c r="L4648" s="12">
        <f>Raw_Data!L4648</f>
        <v/>
      </c>
      <c r="M4648" s="12">
        <f>Raw_Data!M4648</f>
        <v/>
      </c>
      <c r="N4648" s="12">
        <f>Raw_Data!N4648</f>
        <v/>
      </c>
      <c r="O4648">
        <f>Raw_Data!O4648</f>
        <v/>
      </c>
      <c r="P4648">
        <f>Raw_Data!P4648</f>
        <v/>
      </c>
      <c r="Q4648">
        <f>Raw_Data!Q4648</f>
        <v/>
      </c>
      <c r="R4648">
        <f>Raw_Data!R4648</f>
        <v/>
      </c>
      <c r="S4648">
        <f>Raw_Data!S4648</f>
        <v/>
      </c>
      <c r="T4648">
        <f>YEAR(B4648)</f>
        <v/>
      </c>
      <c r="U4648">
        <f>MONTH(B4648)</f>
        <v/>
      </c>
      <c r="V4648">
        <f>TEXT(B4648,"mmm")</f>
        <v/>
      </c>
      <c r="W4648" s="15">
        <f>IFERROR(N4648/L4648,0)</f>
        <v/>
      </c>
      <c r="X4648">
        <f>IF(K4648=0,"No Discount",IF(K4648&lt;=5%,"Low",IF(K4648&lt;=15%,"Medium","High")))</f>
        <v/>
      </c>
      <c r="Y4648">
        <f>IF(L4648&gt;=20000,"High Value",IF(L4648&gt;=5000,"Medium Value","Low Value"))</f>
        <v/>
      </c>
      <c r="Z4648">
        <f>IF(R4648&lt;=3,"Fast",IF(R4648&lt;=5,"On Time","Delayed"))</f>
        <v/>
      </c>
    </row>
    <row r="4649">
      <c r="A4649">
        <f>Raw_Data!A4649</f>
        <v/>
      </c>
      <c r="B4649" s="11">
        <f>Raw_Data!B4649</f>
        <v/>
      </c>
      <c r="C4649">
        <f>Raw_Data!C4649</f>
        <v/>
      </c>
      <c r="D4649">
        <f>Raw_Data!D4649</f>
        <v/>
      </c>
      <c r="E4649">
        <f>Raw_Data!E4649</f>
        <v/>
      </c>
      <c r="F4649">
        <f>Raw_Data!F4649</f>
        <v/>
      </c>
      <c r="G4649">
        <f>Raw_Data!G4649</f>
        <v/>
      </c>
      <c r="H4649">
        <f>Raw_Data!H4649</f>
        <v/>
      </c>
      <c r="I4649">
        <f>Raw_Data!I4649</f>
        <v/>
      </c>
      <c r="J4649" s="12">
        <f>Raw_Data!J4649</f>
        <v/>
      </c>
      <c r="K4649" s="13">
        <f>Raw_Data!K4649</f>
        <v/>
      </c>
      <c r="L4649" s="12">
        <f>Raw_Data!L4649</f>
        <v/>
      </c>
      <c r="M4649" s="12">
        <f>Raw_Data!M4649</f>
        <v/>
      </c>
      <c r="N4649" s="12">
        <f>Raw_Data!N4649</f>
        <v/>
      </c>
      <c r="O4649">
        <f>Raw_Data!O4649</f>
        <v/>
      </c>
      <c r="P4649">
        <f>Raw_Data!P4649</f>
        <v/>
      </c>
      <c r="Q4649">
        <f>Raw_Data!Q4649</f>
        <v/>
      </c>
      <c r="R4649">
        <f>Raw_Data!R4649</f>
        <v/>
      </c>
      <c r="S4649">
        <f>Raw_Data!S4649</f>
        <v/>
      </c>
      <c r="T4649">
        <f>YEAR(B4649)</f>
        <v/>
      </c>
      <c r="U4649">
        <f>MONTH(B4649)</f>
        <v/>
      </c>
      <c r="V4649">
        <f>TEXT(B4649,"mmm")</f>
        <v/>
      </c>
      <c r="W4649" s="15">
        <f>IFERROR(N4649/L4649,0)</f>
        <v/>
      </c>
      <c r="X4649">
        <f>IF(K4649=0,"No Discount",IF(K4649&lt;=5%,"Low",IF(K4649&lt;=15%,"Medium","High")))</f>
        <v/>
      </c>
      <c r="Y4649">
        <f>IF(L4649&gt;=20000,"High Value",IF(L4649&gt;=5000,"Medium Value","Low Value"))</f>
        <v/>
      </c>
      <c r="Z4649">
        <f>IF(R4649&lt;=3,"Fast",IF(R4649&lt;=5,"On Time","Delayed"))</f>
        <v/>
      </c>
    </row>
    <row r="4650">
      <c r="A4650">
        <f>Raw_Data!A4650</f>
        <v/>
      </c>
      <c r="B4650" s="11">
        <f>Raw_Data!B4650</f>
        <v/>
      </c>
      <c r="C4650">
        <f>Raw_Data!C4650</f>
        <v/>
      </c>
      <c r="D4650">
        <f>Raw_Data!D4650</f>
        <v/>
      </c>
      <c r="E4650">
        <f>Raw_Data!E4650</f>
        <v/>
      </c>
      <c r="F4650">
        <f>Raw_Data!F4650</f>
        <v/>
      </c>
      <c r="G4650">
        <f>Raw_Data!G4650</f>
        <v/>
      </c>
      <c r="H4650">
        <f>Raw_Data!H4650</f>
        <v/>
      </c>
      <c r="I4650">
        <f>Raw_Data!I4650</f>
        <v/>
      </c>
      <c r="J4650" s="12">
        <f>Raw_Data!J4650</f>
        <v/>
      </c>
      <c r="K4650" s="13">
        <f>Raw_Data!K4650</f>
        <v/>
      </c>
      <c r="L4650" s="12">
        <f>Raw_Data!L4650</f>
        <v/>
      </c>
      <c r="M4650" s="12">
        <f>Raw_Data!M4650</f>
        <v/>
      </c>
      <c r="N4650" s="12">
        <f>Raw_Data!N4650</f>
        <v/>
      </c>
      <c r="O4650">
        <f>Raw_Data!O4650</f>
        <v/>
      </c>
      <c r="P4650">
        <f>Raw_Data!P4650</f>
        <v/>
      </c>
      <c r="Q4650">
        <f>Raw_Data!Q4650</f>
        <v/>
      </c>
      <c r="R4650">
        <f>Raw_Data!R4650</f>
        <v/>
      </c>
      <c r="S4650">
        <f>Raw_Data!S4650</f>
        <v/>
      </c>
      <c r="T4650">
        <f>YEAR(B4650)</f>
        <v/>
      </c>
      <c r="U4650">
        <f>MONTH(B4650)</f>
        <v/>
      </c>
      <c r="V4650">
        <f>TEXT(B4650,"mmm")</f>
        <v/>
      </c>
      <c r="W4650" s="15">
        <f>IFERROR(N4650/L4650,0)</f>
        <v/>
      </c>
      <c r="X4650">
        <f>IF(K4650=0,"No Discount",IF(K4650&lt;=5%,"Low",IF(K4650&lt;=15%,"Medium","High")))</f>
        <v/>
      </c>
      <c r="Y4650">
        <f>IF(L4650&gt;=20000,"High Value",IF(L4650&gt;=5000,"Medium Value","Low Value"))</f>
        <v/>
      </c>
      <c r="Z4650">
        <f>IF(R4650&lt;=3,"Fast",IF(R4650&lt;=5,"On Time","Delayed"))</f>
        <v/>
      </c>
    </row>
    <row r="4651">
      <c r="A4651">
        <f>Raw_Data!A4651</f>
        <v/>
      </c>
      <c r="B4651" s="11">
        <f>Raw_Data!B4651</f>
        <v/>
      </c>
      <c r="C4651">
        <f>Raw_Data!C4651</f>
        <v/>
      </c>
      <c r="D4651">
        <f>Raw_Data!D4651</f>
        <v/>
      </c>
      <c r="E4651">
        <f>Raw_Data!E4651</f>
        <v/>
      </c>
      <c r="F4651">
        <f>Raw_Data!F4651</f>
        <v/>
      </c>
      <c r="G4651">
        <f>Raw_Data!G4651</f>
        <v/>
      </c>
      <c r="H4651">
        <f>Raw_Data!H4651</f>
        <v/>
      </c>
      <c r="I4651">
        <f>Raw_Data!I4651</f>
        <v/>
      </c>
      <c r="J4651" s="12">
        <f>Raw_Data!J4651</f>
        <v/>
      </c>
      <c r="K4651" s="13">
        <f>Raw_Data!K4651</f>
        <v/>
      </c>
      <c r="L4651" s="12">
        <f>Raw_Data!L4651</f>
        <v/>
      </c>
      <c r="M4651" s="12">
        <f>Raw_Data!M4651</f>
        <v/>
      </c>
      <c r="N4651" s="12">
        <f>Raw_Data!N4651</f>
        <v/>
      </c>
      <c r="O4651">
        <f>Raw_Data!O4651</f>
        <v/>
      </c>
      <c r="P4651">
        <f>Raw_Data!P4651</f>
        <v/>
      </c>
      <c r="Q4651">
        <f>Raw_Data!Q4651</f>
        <v/>
      </c>
      <c r="R4651">
        <f>Raw_Data!R4651</f>
        <v/>
      </c>
      <c r="S4651">
        <f>Raw_Data!S4651</f>
        <v/>
      </c>
      <c r="T4651">
        <f>YEAR(B4651)</f>
        <v/>
      </c>
      <c r="U4651">
        <f>MONTH(B4651)</f>
        <v/>
      </c>
      <c r="V4651">
        <f>TEXT(B4651,"mmm")</f>
        <v/>
      </c>
      <c r="W4651" s="15">
        <f>IFERROR(N4651/L4651,0)</f>
        <v/>
      </c>
      <c r="X4651">
        <f>IF(K4651=0,"No Discount",IF(K4651&lt;=5%,"Low",IF(K4651&lt;=15%,"Medium","High")))</f>
        <v/>
      </c>
      <c r="Y4651">
        <f>IF(L4651&gt;=20000,"High Value",IF(L4651&gt;=5000,"Medium Value","Low Value"))</f>
        <v/>
      </c>
      <c r="Z4651">
        <f>IF(R4651&lt;=3,"Fast",IF(R4651&lt;=5,"On Time","Delayed"))</f>
        <v/>
      </c>
    </row>
    <row r="4652">
      <c r="A4652">
        <f>Raw_Data!A4652</f>
        <v/>
      </c>
      <c r="B4652" s="11">
        <f>Raw_Data!B4652</f>
        <v/>
      </c>
      <c r="C4652">
        <f>Raw_Data!C4652</f>
        <v/>
      </c>
      <c r="D4652">
        <f>Raw_Data!D4652</f>
        <v/>
      </c>
      <c r="E4652">
        <f>Raw_Data!E4652</f>
        <v/>
      </c>
      <c r="F4652">
        <f>Raw_Data!F4652</f>
        <v/>
      </c>
      <c r="G4652">
        <f>Raw_Data!G4652</f>
        <v/>
      </c>
      <c r="H4652">
        <f>Raw_Data!H4652</f>
        <v/>
      </c>
      <c r="I4652">
        <f>Raw_Data!I4652</f>
        <v/>
      </c>
      <c r="J4652" s="12">
        <f>Raw_Data!J4652</f>
        <v/>
      </c>
      <c r="K4652" s="13">
        <f>Raw_Data!K4652</f>
        <v/>
      </c>
      <c r="L4652" s="12">
        <f>Raw_Data!L4652</f>
        <v/>
      </c>
      <c r="M4652" s="12">
        <f>Raw_Data!M4652</f>
        <v/>
      </c>
      <c r="N4652" s="12">
        <f>Raw_Data!N4652</f>
        <v/>
      </c>
      <c r="O4652">
        <f>Raw_Data!O4652</f>
        <v/>
      </c>
      <c r="P4652">
        <f>Raw_Data!P4652</f>
        <v/>
      </c>
      <c r="Q4652">
        <f>Raw_Data!Q4652</f>
        <v/>
      </c>
      <c r="R4652">
        <f>Raw_Data!R4652</f>
        <v/>
      </c>
      <c r="S4652">
        <f>Raw_Data!S4652</f>
        <v/>
      </c>
      <c r="T4652">
        <f>YEAR(B4652)</f>
        <v/>
      </c>
      <c r="U4652">
        <f>MONTH(B4652)</f>
        <v/>
      </c>
      <c r="V4652">
        <f>TEXT(B4652,"mmm")</f>
        <v/>
      </c>
      <c r="W4652" s="15">
        <f>IFERROR(N4652/L4652,0)</f>
        <v/>
      </c>
      <c r="X4652">
        <f>IF(K4652=0,"No Discount",IF(K4652&lt;=5%,"Low",IF(K4652&lt;=15%,"Medium","High")))</f>
        <v/>
      </c>
      <c r="Y4652">
        <f>IF(L4652&gt;=20000,"High Value",IF(L4652&gt;=5000,"Medium Value","Low Value"))</f>
        <v/>
      </c>
      <c r="Z4652">
        <f>IF(R4652&lt;=3,"Fast",IF(R4652&lt;=5,"On Time","Delayed"))</f>
        <v/>
      </c>
    </row>
    <row r="4653">
      <c r="A4653">
        <f>Raw_Data!A4653</f>
        <v/>
      </c>
      <c r="B4653" s="11">
        <f>Raw_Data!B4653</f>
        <v/>
      </c>
      <c r="C4653">
        <f>Raw_Data!C4653</f>
        <v/>
      </c>
      <c r="D4653">
        <f>Raw_Data!D4653</f>
        <v/>
      </c>
      <c r="E4653">
        <f>Raw_Data!E4653</f>
        <v/>
      </c>
      <c r="F4653">
        <f>Raw_Data!F4653</f>
        <v/>
      </c>
      <c r="G4653">
        <f>Raw_Data!G4653</f>
        <v/>
      </c>
      <c r="H4653">
        <f>Raw_Data!H4653</f>
        <v/>
      </c>
      <c r="I4653">
        <f>Raw_Data!I4653</f>
        <v/>
      </c>
      <c r="J4653" s="12">
        <f>Raw_Data!J4653</f>
        <v/>
      </c>
      <c r="K4653" s="13">
        <f>Raw_Data!K4653</f>
        <v/>
      </c>
      <c r="L4653" s="12">
        <f>Raw_Data!L4653</f>
        <v/>
      </c>
      <c r="M4653" s="12">
        <f>Raw_Data!M4653</f>
        <v/>
      </c>
      <c r="N4653" s="12">
        <f>Raw_Data!N4653</f>
        <v/>
      </c>
      <c r="O4653">
        <f>Raw_Data!O4653</f>
        <v/>
      </c>
      <c r="P4653">
        <f>Raw_Data!P4653</f>
        <v/>
      </c>
      <c r="Q4653">
        <f>Raw_Data!Q4653</f>
        <v/>
      </c>
      <c r="R4653">
        <f>Raw_Data!R4653</f>
        <v/>
      </c>
      <c r="S4653">
        <f>Raw_Data!S4653</f>
        <v/>
      </c>
      <c r="T4653">
        <f>YEAR(B4653)</f>
        <v/>
      </c>
      <c r="U4653">
        <f>MONTH(B4653)</f>
        <v/>
      </c>
      <c r="V4653">
        <f>TEXT(B4653,"mmm")</f>
        <v/>
      </c>
      <c r="W4653" s="15">
        <f>IFERROR(N4653/L4653,0)</f>
        <v/>
      </c>
      <c r="X4653">
        <f>IF(K4653=0,"No Discount",IF(K4653&lt;=5%,"Low",IF(K4653&lt;=15%,"Medium","High")))</f>
        <v/>
      </c>
      <c r="Y4653">
        <f>IF(L4653&gt;=20000,"High Value",IF(L4653&gt;=5000,"Medium Value","Low Value"))</f>
        <v/>
      </c>
      <c r="Z4653">
        <f>IF(R4653&lt;=3,"Fast",IF(R4653&lt;=5,"On Time","Delayed"))</f>
        <v/>
      </c>
    </row>
    <row r="4654">
      <c r="A4654">
        <f>Raw_Data!A4654</f>
        <v/>
      </c>
      <c r="B4654" s="11">
        <f>Raw_Data!B4654</f>
        <v/>
      </c>
      <c r="C4654">
        <f>Raw_Data!C4654</f>
        <v/>
      </c>
      <c r="D4654">
        <f>Raw_Data!D4654</f>
        <v/>
      </c>
      <c r="E4654">
        <f>Raw_Data!E4654</f>
        <v/>
      </c>
      <c r="F4654">
        <f>Raw_Data!F4654</f>
        <v/>
      </c>
      <c r="G4654">
        <f>Raw_Data!G4654</f>
        <v/>
      </c>
      <c r="H4654">
        <f>Raw_Data!H4654</f>
        <v/>
      </c>
      <c r="I4654">
        <f>Raw_Data!I4654</f>
        <v/>
      </c>
      <c r="J4654" s="12">
        <f>Raw_Data!J4654</f>
        <v/>
      </c>
      <c r="K4654" s="13">
        <f>Raw_Data!K4654</f>
        <v/>
      </c>
      <c r="L4654" s="12">
        <f>Raw_Data!L4654</f>
        <v/>
      </c>
      <c r="M4654" s="12">
        <f>Raw_Data!M4654</f>
        <v/>
      </c>
      <c r="N4654" s="12">
        <f>Raw_Data!N4654</f>
        <v/>
      </c>
      <c r="O4654">
        <f>Raw_Data!O4654</f>
        <v/>
      </c>
      <c r="P4654">
        <f>Raw_Data!P4654</f>
        <v/>
      </c>
      <c r="Q4654">
        <f>Raw_Data!Q4654</f>
        <v/>
      </c>
      <c r="R4654">
        <f>Raw_Data!R4654</f>
        <v/>
      </c>
      <c r="S4654">
        <f>Raw_Data!S4654</f>
        <v/>
      </c>
      <c r="T4654">
        <f>YEAR(B4654)</f>
        <v/>
      </c>
      <c r="U4654">
        <f>MONTH(B4654)</f>
        <v/>
      </c>
      <c r="V4654">
        <f>TEXT(B4654,"mmm")</f>
        <v/>
      </c>
      <c r="W4654" s="15">
        <f>IFERROR(N4654/L4654,0)</f>
        <v/>
      </c>
      <c r="X4654">
        <f>IF(K4654=0,"No Discount",IF(K4654&lt;=5%,"Low",IF(K4654&lt;=15%,"Medium","High")))</f>
        <v/>
      </c>
      <c r="Y4654">
        <f>IF(L4654&gt;=20000,"High Value",IF(L4654&gt;=5000,"Medium Value","Low Value"))</f>
        <v/>
      </c>
      <c r="Z4654">
        <f>IF(R4654&lt;=3,"Fast",IF(R4654&lt;=5,"On Time","Delayed"))</f>
        <v/>
      </c>
    </row>
    <row r="4655">
      <c r="A4655">
        <f>Raw_Data!A4655</f>
        <v/>
      </c>
      <c r="B4655" s="11">
        <f>Raw_Data!B4655</f>
        <v/>
      </c>
      <c r="C4655">
        <f>Raw_Data!C4655</f>
        <v/>
      </c>
      <c r="D4655">
        <f>Raw_Data!D4655</f>
        <v/>
      </c>
      <c r="E4655">
        <f>Raw_Data!E4655</f>
        <v/>
      </c>
      <c r="F4655">
        <f>Raw_Data!F4655</f>
        <v/>
      </c>
      <c r="G4655">
        <f>Raw_Data!G4655</f>
        <v/>
      </c>
      <c r="H4655">
        <f>Raw_Data!H4655</f>
        <v/>
      </c>
      <c r="I4655">
        <f>Raw_Data!I4655</f>
        <v/>
      </c>
      <c r="J4655" s="12">
        <f>Raw_Data!J4655</f>
        <v/>
      </c>
      <c r="K4655" s="13">
        <f>Raw_Data!K4655</f>
        <v/>
      </c>
      <c r="L4655" s="12">
        <f>Raw_Data!L4655</f>
        <v/>
      </c>
      <c r="M4655" s="12">
        <f>Raw_Data!M4655</f>
        <v/>
      </c>
      <c r="N4655" s="12">
        <f>Raw_Data!N4655</f>
        <v/>
      </c>
      <c r="O4655">
        <f>Raw_Data!O4655</f>
        <v/>
      </c>
      <c r="P4655">
        <f>Raw_Data!P4655</f>
        <v/>
      </c>
      <c r="Q4655">
        <f>Raw_Data!Q4655</f>
        <v/>
      </c>
      <c r="R4655">
        <f>Raw_Data!R4655</f>
        <v/>
      </c>
      <c r="S4655">
        <f>Raw_Data!S4655</f>
        <v/>
      </c>
      <c r="T4655">
        <f>YEAR(B4655)</f>
        <v/>
      </c>
      <c r="U4655">
        <f>MONTH(B4655)</f>
        <v/>
      </c>
      <c r="V4655">
        <f>TEXT(B4655,"mmm")</f>
        <v/>
      </c>
      <c r="W4655" s="15">
        <f>IFERROR(N4655/L4655,0)</f>
        <v/>
      </c>
      <c r="X4655">
        <f>IF(K4655=0,"No Discount",IF(K4655&lt;=5%,"Low",IF(K4655&lt;=15%,"Medium","High")))</f>
        <v/>
      </c>
      <c r="Y4655">
        <f>IF(L4655&gt;=20000,"High Value",IF(L4655&gt;=5000,"Medium Value","Low Value"))</f>
        <v/>
      </c>
      <c r="Z4655">
        <f>IF(R4655&lt;=3,"Fast",IF(R4655&lt;=5,"On Time","Delayed"))</f>
        <v/>
      </c>
    </row>
    <row r="4656">
      <c r="A4656">
        <f>Raw_Data!A4656</f>
        <v/>
      </c>
      <c r="B4656" s="11">
        <f>Raw_Data!B4656</f>
        <v/>
      </c>
      <c r="C4656">
        <f>Raw_Data!C4656</f>
        <v/>
      </c>
      <c r="D4656">
        <f>Raw_Data!D4656</f>
        <v/>
      </c>
      <c r="E4656">
        <f>Raw_Data!E4656</f>
        <v/>
      </c>
      <c r="F4656">
        <f>Raw_Data!F4656</f>
        <v/>
      </c>
      <c r="G4656">
        <f>Raw_Data!G4656</f>
        <v/>
      </c>
      <c r="H4656">
        <f>Raw_Data!H4656</f>
        <v/>
      </c>
      <c r="I4656">
        <f>Raw_Data!I4656</f>
        <v/>
      </c>
      <c r="J4656" s="12">
        <f>Raw_Data!J4656</f>
        <v/>
      </c>
      <c r="K4656" s="13">
        <f>Raw_Data!K4656</f>
        <v/>
      </c>
      <c r="L4656" s="12">
        <f>Raw_Data!L4656</f>
        <v/>
      </c>
      <c r="M4656" s="12">
        <f>Raw_Data!M4656</f>
        <v/>
      </c>
      <c r="N4656" s="12">
        <f>Raw_Data!N4656</f>
        <v/>
      </c>
      <c r="O4656">
        <f>Raw_Data!O4656</f>
        <v/>
      </c>
      <c r="P4656">
        <f>Raw_Data!P4656</f>
        <v/>
      </c>
      <c r="Q4656">
        <f>Raw_Data!Q4656</f>
        <v/>
      </c>
      <c r="R4656">
        <f>Raw_Data!R4656</f>
        <v/>
      </c>
      <c r="S4656">
        <f>Raw_Data!S4656</f>
        <v/>
      </c>
      <c r="T4656">
        <f>YEAR(B4656)</f>
        <v/>
      </c>
      <c r="U4656">
        <f>MONTH(B4656)</f>
        <v/>
      </c>
      <c r="V4656">
        <f>TEXT(B4656,"mmm")</f>
        <v/>
      </c>
      <c r="W4656" s="15">
        <f>IFERROR(N4656/L4656,0)</f>
        <v/>
      </c>
      <c r="X4656">
        <f>IF(K4656=0,"No Discount",IF(K4656&lt;=5%,"Low",IF(K4656&lt;=15%,"Medium","High")))</f>
        <v/>
      </c>
      <c r="Y4656">
        <f>IF(L4656&gt;=20000,"High Value",IF(L4656&gt;=5000,"Medium Value","Low Value"))</f>
        <v/>
      </c>
      <c r="Z4656">
        <f>IF(R4656&lt;=3,"Fast",IF(R4656&lt;=5,"On Time","Delayed"))</f>
        <v/>
      </c>
    </row>
    <row r="4657">
      <c r="A4657">
        <f>Raw_Data!A4657</f>
        <v/>
      </c>
      <c r="B4657" s="11">
        <f>Raw_Data!B4657</f>
        <v/>
      </c>
      <c r="C4657">
        <f>Raw_Data!C4657</f>
        <v/>
      </c>
      <c r="D4657">
        <f>Raw_Data!D4657</f>
        <v/>
      </c>
      <c r="E4657">
        <f>Raw_Data!E4657</f>
        <v/>
      </c>
      <c r="F4657">
        <f>Raw_Data!F4657</f>
        <v/>
      </c>
      <c r="G4657">
        <f>Raw_Data!G4657</f>
        <v/>
      </c>
      <c r="H4657">
        <f>Raw_Data!H4657</f>
        <v/>
      </c>
      <c r="I4657">
        <f>Raw_Data!I4657</f>
        <v/>
      </c>
      <c r="J4657" s="12">
        <f>Raw_Data!J4657</f>
        <v/>
      </c>
      <c r="K4657" s="13">
        <f>Raw_Data!K4657</f>
        <v/>
      </c>
      <c r="L4657" s="12">
        <f>Raw_Data!L4657</f>
        <v/>
      </c>
      <c r="M4657" s="12">
        <f>Raw_Data!M4657</f>
        <v/>
      </c>
      <c r="N4657" s="12">
        <f>Raw_Data!N4657</f>
        <v/>
      </c>
      <c r="O4657">
        <f>Raw_Data!O4657</f>
        <v/>
      </c>
      <c r="P4657">
        <f>Raw_Data!P4657</f>
        <v/>
      </c>
      <c r="Q4657">
        <f>Raw_Data!Q4657</f>
        <v/>
      </c>
      <c r="R4657">
        <f>Raw_Data!R4657</f>
        <v/>
      </c>
      <c r="S4657">
        <f>Raw_Data!S4657</f>
        <v/>
      </c>
      <c r="T4657">
        <f>YEAR(B4657)</f>
        <v/>
      </c>
      <c r="U4657">
        <f>MONTH(B4657)</f>
        <v/>
      </c>
      <c r="V4657">
        <f>TEXT(B4657,"mmm")</f>
        <v/>
      </c>
      <c r="W4657" s="15">
        <f>IFERROR(N4657/L4657,0)</f>
        <v/>
      </c>
      <c r="X4657">
        <f>IF(K4657=0,"No Discount",IF(K4657&lt;=5%,"Low",IF(K4657&lt;=15%,"Medium","High")))</f>
        <v/>
      </c>
      <c r="Y4657">
        <f>IF(L4657&gt;=20000,"High Value",IF(L4657&gt;=5000,"Medium Value","Low Value"))</f>
        <v/>
      </c>
      <c r="Z4657">
        <f>IF(R4657&lt;=3,"Fast",IF(R4657&lt;=5,"On Time","Delayed"))</f>
        <v/>
      </c>
    </row>
    <row r="4658">
      <c r="A4658">
        <f>Raw_Data!A4658</f>
        <v/>
      </c>
      <c r="B4658" s="11">
        <f>Raw_Data!B4658</f>
        <v/>
      </c>
      <c r="C4658">
        <f>Raw_Data!C4658</f>
        <v/>
      </c>
      <c r="D4658">
        <f>Raw_Data!D4658</f>
        <v/>
      </c>
      <c r="E4658">
        <f>Raw_Data!E4658</f>
        <v/>
      </c>
      <c r="F4658">
        <f>Raw_Data!F4658</f>
        <v/>
      </c>
      <c r="G4658">
        <f>Raw_Data!G4658</f>
        <v/>
      </c>
      <c r="H4658">
        <f>Raw_Data!H4658</f>
        <v/>
      </c>
      <c r="I4658">
        <f>Raw_Data!I4658</f>
        <v/>
      </c>
      <c r="J4658" s="12">
        <f>Raw_Data!J4658</f>
        <v/>
      </c>
      <c r="K4658" s="13">
        <f>Raw_Data!K4658</f>
        <v/>
      </c>
      <c r="L4658" s="12">
        <f>Raw_Data!L4658</f>
        <v/>
      </c>
      <c r="M4658" s="12">
        <f>Raw_Data!M4658</f>
        <v/>
      </c>
      <c r="N4658" s="12">
        <f>Raw_Data!N4658</f>
        <v/>
      </c>
      <c r="O4658">
        <f>Raw_Data!O4658</f>
        <v/>
      </c>
      <c r="P4658">
        <f>Raw_Data!P4658</f>
        <v/>
      </c>
      <c r="Q4658">
        <f>Raw_Data!Q4658</f>
        <v/>
      </c>
      <c r="R4658">
        <f>Raw_Data!R4658</f>
        <v/>
      </c>
      <c r="S4658">
        <f>Raw_Data!S4658</f>
        <v/>
      </c>
      <c r="T4658">
        <f>YEAR(B4658)</f>
        <v/>
      </c>
      <c r="U4658">
        <f>MONTH(B4658)</f>
        <v/>
      </c>
      <c r="V4658">
        <f>TEXT(B4658,"mmm")</f>
        <v/>
      </c>
      <c r="W4658" s="15">
        <f>IFERROR(N4658/L4658,0)</f>
        <v/>
      </c>
      <c r="X4658">
        <f>IF(K4658=0,"No Discount",IF(K4658&lt;=5%,"Low",IF(K4658&lt;=15%,"Medium","High")))</f>
        <v/>
      </c>
      <c r="Y4658">
        <f>IF(L4658&gt;=20000,"High Value",IF(L4658&gt;=5000,"Medium Value","Low Value"))</f>
        <v/>
      </c>
      <c r="Z4658">
        <f>IF(R4658&lt;=3,"Fast",IF(R4658&lt;=5,"On Time","Delayed"))</f>
        <v/>
      </c>
    </row>
    <row r="4659">
      <c r="A4659">
        <f>Raw_Data!A4659</f>
        <v/>
      </c>
      <c r="B4659" s="11">
        <f>Raw_Data!B4659</f>
        <v/>
      </c>
      <c r="C4659">
        <f>Raw_Data!C4659</f>
        <v/>
      </c>
      <c r="D4659">
        <f>Raw_Data!D4659</f>
        <v/>
      </c>
      <c r="E4659">
        <f>Raw_Data!E4659</f>
        <v/>
      </c>
      <c r="F4659">
        <f>Raw_Data!F4659</f>
        <v/>
      </c>
      <c r="G4659">
        <f>Raw_Data!G4659</f>
        <v/>
      </c>
      <c r="H4659">
        <f>Raw_Data!H4659</f>
        <v/>
      </c>
      <c r="I4659">
        <f>Raw_Data!I4659</f>
        <v/>
      </c>
      <c r="J4659" s="12">
        <f>Raw_Data!J4659</f>
        <v/>
      </c>
      <c r="K4659" s="13">
        <f>Raw_Data!K4659</f>
        <v/>
      </c>
      <c r="L4659" s="12">
        <f>Raw_Data!L4659</f>
        <v/>
      </c>
      <c r="M4659" s="12">
        <f>Raw_Data!M4659</f>
        <v/>
      </c>
      <c r="N4659" s="12">
        <f>Raw_Data!N4659</f>
        <v/>
      </c>
      <c r="O4659">
        <f>Raw_Data!O4659</f>
        <v/>
      </c>
      <c r="P4659">
        <f>Raw_Data!P4659</f>
        <v/>
      </c>
      <c r="Q4659">
        <f>Raw_Data!Q4659</f>
        <v/>
      </c>
      <c r="R4659">
        <f>Raw_Data!R4659</f>
        <v/>
      </c>
      <c r="S4659">
        <f>Raw_Data!S4659</f>
        <v/>
      </c>
      <c r="T4659">
        <f>YEAR(B4659)</f>
        <v/>
      </c>
      <c r="U4659">
        <f>MONTH(B4659)</f>
        <v/>
      </c>
      <c r="V4659">
        <f>TEXT(B4659,"mmm")</f>
        <v/>
      </c>
      <c r="W4659" s="15">
        <f>IFERROR(N4659/L4659,0)</f>
        <v/>
      </c>
      <c r="X4659">
        <f>IF(K4659=0,"No Discount",IF(K4659&lt;=5%,"Low",IF(K4659&lt;=15%,"Medium","High")))</f>
        <v/>
      </c>
      <c r="Y4659">
        <f>IF(L4659&gt;=20000,"High Value",IF(L4659&gt;=5000,"Medium Value","Low Value"))</f>
        <v/>
      </c>
      <c r="Z4659">
        <f>IF(R4659&lt;=3,"Fast",IF(R4659&lt;=5,"On Time","Delayed"))</f>
        <v/>
      </c>
    </row>
    <row r="4660">
      <c r="A4660">
        <f>Raw_Data!A4660</f>
        <v/>
      </c>
      <c r="B4660" s="11">
        <f>Raw_Data!B4660</f>
        <v/>
      </c>
      <c r="C4660">
        <f>Raw_Data!C4660</f>
        <v/>
      </c>
      <c r="D4660">
        <f>Raw_Data!D4660</f>
        <v/>
      </c>
      <c r="E4660">
        <f>Raw_Data!E4660</f>
        <v/>
      </c>
      <c r="F4660">
        <f>Raw_Data!F4660</f>
        <v/>
      </c>
      <c r="G4660">
        <f>Raw_Data!G4660</f>
        <v/>
      </c>
      <c r="H4660">
        <f>Raw_Data!H4660</f>
        <v/>
      </c>
      <c r="I4660">
        <f>Raw_Data!I4660</f>
        <v/>
      </c>
      <c r="J4660" s="12">
        <f>Raw_Data!J4660</f>
        <v/>
      </c>
      <c r="K4660" s="13">
        <f>Raw_Data!K4660</f>
        <v/>
      </c>
      <c r="L4660" s="12">
        <f>Raw_Data!L4660</f>
        <v/>
      </c>
      <c r="M4660" s="12">
        <f>Raw_Data!M4660</f>
        <v/>
      </c>
      <c r="N4660" s="12">
        <f>Raw_Data!N4660</f>
        <v/>
      </c>
      <c r="O4660">
        <f>Raw_Data!O4660</f>
        <v/>
      </c>
      <c r="P4660">
        <f>Raw_Data!P4660</f>
        <v/>
      </c>
      <c r="Q4660">
        <f>Raw_Data!Q4660</f>
        <v/>
      </c>
      <c r="R4660">
        <f>Raw_Data!R4660</f>
        <v/>
      </c>
      <c r="S4660">
        <f>Raw_Data!S4660</f>
        <v/>
      </c>
      <c r="T4660">
        <f>YEAR(B4660)</f>
        <v/>
      </c>
      <c r="U4660">
        <f>MONTH(B4660)</f>
        <v/>
      </c>
      <c r="V4660">
        <f>TEXT(B4660,"mmm")</f>
        <v/>
      </c>
      <c r="W4660" s="15">
        <f>IFERROR(N4660/L4660,0)</f>
        <v/>
      </c>
      <c r="X4660">
        <f>IF(K4660=0,"No Discount",IF(K4660&lt;=5%,"Low",IF(K4660&lt;=15%,"Medium","High")))</f>
        <v/>
      </c>
      <c r="Y4660">
        <f>IF(L4660&gt;=20000,"High Value",IF(L4660&gt;=5000,"Medium Value","Low Value"))</f>
        <v/>
      </c>
      <c r="Z4660">
        <f>IF(R4660&lt;=3,"Fast",IF(R4660&lt;=5,"On Time","Delayed"))</f>
        <v/>
      </c>
    </row>
    <row r="4661">
      <c r="A4661">
        <f>Raw_Data!A4661</f>
        <v/>
      </c>
      <c r="B4661" s="11">
        <f>Raw_Data!B4661</f>
        <v/>
      </c>
      <c r="C4661">
        <f>Raw_Data!C4661</f>
        <v/>
      </c>
      <c r="D4661">
        <f>Raw_Data!D4661</f>
        <v/>
      </c>
      <c r="E4661">
        <f>Raw_Data!E4661</f>
        <v/>
      </c>
      <c r="F4661">
        <f>Raw_Data!F4661</f>
        <v/>
      </c>
      <c r="G4661">
        <f>Raw_Data!G4661</f>
        <v/>
      </c>
      <c r="H4661">
        <f>Raw_Data!H4661</f>
        <v/>
      </c>
      <c r="I4661">
        <f>Raw_Data!I4661</f>
        <v/>
      </c>
      <c r="J4661" s="12">
        <f>Raw_Data!J4661</f>
        <v/>
      </c>
      <c r="K4661" s="13">
        <f>Raw_Data!K4661</f>
        <v/>
      </c>
      <c r="L4661" s="12">
        <f>Raw_Data!L4661</f>
        <v/>
      </c>
      <c r="M4661" s="12">
        <f>Raw_Data!M4661</f>
        <v/>
      </c>
      <c r="N4661" s="12">
        <f>Raw_Data!N4661</f>
        <v/>
      </c>
      <c r="O4661">
        <f>Raw_Data!O4661</f>
        <v/>
      </c>
      <c r="P4661">
        <f>Raw_Data!P4661</f>
        <v/>
      </c>
      <c r="Q4661">
        <f>Raw_Data!Q4661</f>
        <v/>
      </c>
      <c r="R4661">
        <f>Raw_Data!R4661</f>
        <v/>
      </c>
      <c r="S4661">
        <f>Raw_Data!S4661</f>
        <v/>
      </c>
      <c r="T4661">
        <f>YEAR(B4661)</f>
        <v/>
      </c>
      <c r="U4661">
        <f>MONTH(B4661)</f>
        <v/>
      </c>
      <c r="V4661">
        <f>TEXT(B4661,"mmm")</f>
        <v/>
      </c>
      <c r="W4661" s="15">
        <f>IFERROR(N4661/L4661,0)</f>
        <v/>
      </c>
      <c r="X4661">
        <f>IF(K4661=0,"No Discount",IF(K4661&lt;=5%,"Low",IF(K4661&lt;=15%,"Medium","High")))</f>
        <v/>
      </c>
      <c r="Y4661">
        <f>IF(L4661&gt;=20000,"High Value",IF(L4661&gt;=5000,"Medium Value","Low Value"))</f>
        <v/>
      </c>
      <c r="Z4661">
        <f>IF(R4661&lt;=3,"Fast",IF(R4661&lt;=5,"On Time","Delayed"))</f>
        <v/>
      </c>
    </row>
    <row r="4662">
      <c r="A4662">
        <f>Raw_Data!A4662</f>
        <v/>
      </c>
      <c r="B4662" s="11">
        <f>Raw_Data!B4662</f>
        <v/>
      </c>
      <c r="C4662">
        <f>Raw_Data!C4662</f>
        <v/>
      </c>
      <c r="D4662">
        <f>Raw_Data!D4662</f>
        <v/>
      </c>
      <c r="E4662">
        <f>Raw_Data!E4662</f>
        <v/>
      </c>
      <c r="F4662">
        <f>Raw_Data!F4662</f>
        <v/>
      </c>
      <c r="G4662">
        <f>Raw_Data!G4662</f>
        <v/>
      </c>
      <c r="H4662">
        <f>Raw_Data!H4662</f>
        <v/>
      </c>
      <c r="I4662">
        <f>Raw_Data!I4662</f>
        <v/>
      </c>
      <c r="J4662" s="12">
        <f>Raw_Data!J4662</f>
        <v/>
      </c>
      <c r="K4662" s="13">
        <f>Raw_Data!K4662</f>
        <v/>
      </c>
      <c r="L4662" s="12">
        <f>Raw_Data!L4662</f>
        <v/>
      </c>
      <c r="M4662" s="12">
        <f>Raw_Data!M4662</f>
        <v/>
      </c>
      <c r="N4662" s="12">
        <f>Raw_Data!N4662</f>
        <v/>
      </c>
      <c r="O4662">
        <f>Raw_Data!O4662</f>
        <v/>
      </c>
      <c r="P4662">
        <f>Raw_Data!P4662</f>
        <v/>
      </c>
      <c r="Q4662">
        <f>Raw_Data!Q4662</f>
        <v/>
      </c>
      <c r="R4662">
        <f>Raw_Data!R4662</f>
        <v/>
      </c>
      <c r="S4662">
        <f>Raw_Data!S4662</f>
        <v/>
      </c>
      <c r="T4662">
        <f>YEAR(B4662)</f>
        <v/>
      </c>
      <c r="U4662">
        <f>MONTH(B4662)</f>
        <v/>
      </c>
      <c r="V4662">
        <f>TEXT(B4662,"mmm")</f>
        <v/>
      </c>
      <c r="W4662" s="15">
        <f>IFERROR(N4662/L4662,0)</f>
        <v/>
      </c>
      <c r="X4662">
        <f>IF(K4662=0,"No Discount",IF(K4662&lt;=5%,"Low",IF(K4662&lt;=15%,"Medium","High")))</f>
        <v/>
      </c>
      <c r="Y4662">
        <f>IF(L4662&gt;=20000,"High Value",IF(L4662&gt;=5000,"Medium Value","Low Value"))</f>
        <v/>
      </c>
      <c r="Z4662">
        <f>IF(R4662&lt;=3,"Fast",IF(R4662&lt;=5,"On Time","Delayed"))</f>
        <v/>
      </c>
    </row>
    <row r="4663">
      <c r="A4663">
        <f>Raw_Data!A4663</f>
        <v/>
      </c>
      <c r="B4663" s="11">
        <f>Raw_Data!B4663</f>
        <v/>
      </c>
      <c r="C4663">
        <f>Raw_Data!C4663</f>
        <v/>
      </c>
      <c r="D4663">
        <f>Raw_Data!D4663</f>
        <v/>
      </c>
      <c r="E4663">
        <f>Raw_Data!E4663</f>
        <v/>
      </c>
      <c r="F4663">
        <f>Raw_Data!F4663</f>
        <v/>
      </c>
      <c r="G4663">
        <f>Raw_Data!G4663</f>
        <v/>
      </c>
      <c r="H4663">
        <f>Raw_Data!H4663</f>
        <v/>
      </c>
      <c r="I4663">
        <f>Raw_Data!I4663</f>
        <v/>
      </c>
      <c r="J4663" s="12">
        <f>Raw_Data!J4663</f>
        <v/>
      </c>
      <c r="K4663" s="13">
        <f>Raw_Data!K4663</f>
        <v/>
      </c>
      <c r="L4663" s="12">
        <f>Raw_Data!L4663</f>
        <v/>
      </c>
      <c r="M4663" s="12">
        <f>Raw_Data!M4663</f>
        <v/>
      </c>
      <c r="N4663" s="12">
        <f>Raw_Data!N4663</f>
        <v/>
      </c>
      <c r="O4663">
        <f>Raw_Data!O4663</f>
        <v/>
      </c>
      <c r="P4663">
        <f>Raw_Data!P4663</f>
        <v/>
      </c>
      <c r="Q4663">
        <f>Raw_Data!Q4663</f>
        <v/>
      </c>
      <c r="R4663">
        <f>Raw_Data!R4663</f>
        <v/>
      </c>
      <c r="S4663">
        <f>Raw_Data!S4663</f>
        <v/>
      </c>
      <c r="T4663">
        <f>YEAR(B4663)</f>
        <v/>
      </c>
      <c r="U4663">
        <f>MONTH(B4663)</f>
        <v/>
      </c>
      <c r="V4663">
        <f>TEXT(B4663,"mmm")</f>
        <v/>
      </c>
      <c r="W4663" s="15">
        <f>IFERROR(N4663/L4663,0)</f>
        <v/>
      </c>
      <c r="X4663">
        <f>IF(K4663=0,"No Discount",IF(K4663&lt;=5%,"Low",IF(K4663&lt;=15%,"Medium","High")))</f>
        <v/>
      </c>
      <c r="Y4663">
        <f>IF(L4663&gt;=20000,"High Value",IF(L4663&gt;=5000,"Medium Value","Low Value"))</f>
        <v/>
      </c>
      <c r="Z4663">
        <f>IF(R4663&lt;=3,"Fast",IF(R4663&lt;=5,"On Time","Delayed"))</f>
        <v/>
      </c>
    </row>
    <row r="4664">
      <c r="A4664">
        <f>Raw_Data!A4664</f>
        <v/>
      </c>
      <c r="B4664" s="11">
        <f>Raw_Data!B4664</f>
        <v/>
      </c>
      <c r="C4664">
        <f>Raw_Data!C4664</f>
        <v/>
      </c>
      <c r="D4664">
        <f>Raw_Data!D4664</f>
        <v/>
      </c>
      <c r="E4664">
        <f>Raw_Data!E4664</f>
        <v/>
      </c>
      <c r="F4664">
        <f>Raw_Data!F4664</f>
        <v/>
      </c>
      <c r="G4664">
        <f>Raw_Data!G4664</f>
        <v/>
      </c>
      <c r="H4664">
        <f>Raw_Data!H4664</f>
        <v/>
      </c>
      <c r="I4664">
        <f>Raw_Data!I4664</f>
        <v/>
      </c>
      <c r="J4664" s="12">
        <f>Raw_Data!J4664</f>
        <v/>
      </c>
      <c r="K4664" s="13">
        <f>Raw_Data!K4664</f>
        <v/>
      </c>
      <c r="L4664" s="12">
        <f>Raw_Data!L4664</f>
        <v/>
      </c>
      <c r="M4664" s="12">
        <f>Raw_Data!M4664</f>
        <v/>
      </c>
      <c r="N4664" s="12">
        <f>Raw_Data!N4664</f>
        <v/>
      </c>
      <c r="O4664">
        <f>Raw_Data!O4664</f>
        <v/>
      </c>
      <c r="P4664">
        <f>Raw_Data!P4664</f>
        <v/>
      </c>
      <c r="Q4664">
        <f>Raw_Data!Q4664</f>
        <v/>
      </c>
      <c r="R4664">
        <f>Raw_Data!R4664</f>
        <v/>
      </c>
      <c r="S4664">
        <f>Raw_Data!S4664</f>
        <v/>
      </c>
      <c r="T4664">
        <f>YEAR(B4664)</f>
        <v/>
      </c>
      <c r="U4664">
        <f>MONTH(B4664)</f>
        <v/>
      </c>
      <c r="V4664">
        <f>TEXT(B4664,"mmm")</f>
        <v/>
      </c>
      <c r="W4664" s="15">
        <f>IFERROR(N4664/L4664,0)</f>
        <v/>
      </c>
      <c r="X4664">
        <f>IF(K4664=0,"No Discount",IF(K4664&lt;=5%,"Low",IF(K4664&lt;=15%,"Medium","High")))</f>
        <v/>
      </c>
      <c r="Y4664">
        <f>IF(L4664&gt;=20000,"High Value",IF(L4664&gt;=5000,"Medium Value","Low Value"))</f>
        <v/>
      </c>
      <c r="Z4664">
        <f>IF(R4664&lt;=3,"Fast",IF(R4664&lt;=5,"On Time","Delayed"))</f>
        <v/>
      </c>
    </row>
    <row r="4665">
      <c r="A4665">
        <f>Raw_Data!A4665</f>
        <v/>
      </c>
      <c r="B4665" s="11">
        <f>Raw_Data!B4665</f>
        <v/>
      </c>
      <c r="C4665">
        <f>Raw_Data!C4665</f>
        <v/>
      </c>
      <c r="D4665">
        <f>Raw_Data!D4665</f>
        <v/>
      </c>
      <c r="E4665">
        <f>Raw_Data!E4665</f>
        <v/>
      </c>
      <c r="F4665">
        <f>Raw_Data!F4665</f>
        <v/>
      </c>
      <c r="G4665">
        <f>Raw_Data!G4665</f>
        <v/>
      </c>
      <c r="H4665">
        <f>Raw_Data!H4665</f>
        <v/>
      </c>
      <c r="I4665">
        <f>Raw_Data!I4665</f>
        <v/>
      </c>
      <c r="J4665" s="12">
        <f>Raw_Data!J4665</f>
        <v/>
      </c>
      <c r="K4665" s="13">
        <f>Raw_Data!K4665</f>
        <v/>
      </c>
      <c r="L4665" s="12">
        <f>Raw_Data!L4665</f>
        <v/>
      </c>
      <c r="M4665" s="12">
        <f>Raw_Data!M4665</f>
        <v/>
      </c>
      <c r="N4665" s="12">
        <f>Raw_Data!N4665</f>
        <v/>
      </c>
      <c r="O4665">
        <f>Raw_Data!O4665</f>
        <v/>
      </c>
      <c r="P4665">
        <f>Raw_Data!P4665</f>
        <v/>
      </c>
      <c r="Q4665">
        <f>Raw_Data!Q4665</f>
        <v/>
      </c>
      <c r="R4665">
        <f>Raw_Data!R4665</f>
        <v/>
      </c>
      <c r="S4665">
        <f>Raw_Data!S4665</f>
        <v/>
      </c>
      <c r="T4665">
        <f>YEAR(B4665)</f>
        <v/>
      </c>
      <c r="U4665">
        <f>MONTH(B4665)</f>
        <v/>
      </c>
      <c r="V4665">
        <f>TEXT(B4665,"mmm")</f>
        <v/>
      </c>
      <c r="W4665" s="15">
        <f>IFERROR(N4665/L4665,0)</f>
        <v/>
      </c>
      <c r="X4665">
        <f>IF(K4665=0,"No Discount",IF(K4665&lt;=5%,"Low",IF(K4665&lt;=15%,"Medium","High")))</f>
        <v/>
      </c>
      <c r="Y4665">
        <f>IF(L4665&gt;=20000,"High Value",IF(L4665&gt;=5000,"Medium Value","Low Value"))</f>
        <v/>
      </c>
      <c r="Z4665">
        <f>IF(R4665&lt;=3,"Fast",IF(R4665&lt;=5,"On Time","Delayed"))</f>
        <v/>
      </c>
    </row>
    <row r="4666">
      <c r="A4666">
        <f>Raw_Data!A4666</f>
        <v/>
      </c>
      <c r="B4666" s="11">
        <f>Raw_Data!B4666</f>
        <v/>
      </c>
      <c r="C4666">
        <f>Raw_Data!C4666</f>
        <v/>
      </c>
      <c r="D4666">
        <f>Raw_Data!D4666</f>
        <v/>
      </c>
      <c r="E4666">
        <f>Raw_Data!E4666</f>
        <v/>
      </c>
      <c r="F4666">
        <f>Raw_Data!F4666</f>
        <v/>
      </c>
      <c r="G4666">
        <f>Raw_Data!G4666</f>
        <v/>
      </c>
      <c r="H4666">
        <f>Raw_Data!H4666</f>
        <v/>
      </c>
      <c r="I4666">
        <f>Raw_Data!I4666</f>
        <v/>
      </c>
      <c r="J4666" s="12">
        <f>Raw_Data!J4666</f>
        <v/>
      </c>
      <c r="K4666" s="13">
        <f>Raw_Data!K4666</f>
        <v/>
      </c>
      <c r="L4666" s="12">
        <f>Raw_Data!L4666</f>
        <v/>
      </c>
      <c r="M4666" s="12">
        <f>Raw_Data!M4666</f>
        <v/>
      </c>
      <c r="N4666" s="12">
        <f>Raw_Data!N4666</f>
        <v/>
      </c>
      <c r="O4666">
        <f>Raw_Data!O4666</f>
        <v/>
      </c>
      <c r="P4666">
        <f>Raw_Data!P4666</f>
        <v/>
      </c>
      <c r="Q4666">
        <f>Raw_Data!Q4666</f>
        <v/>
      </c>
      <c r="R4666">
        <f>Raw_Data!R4666</f>
        <v/>
      </c>
      <c r="S4666">
        <f>Raw_Data!S4666</f>
        <v/>
      </c>
      <c r="T4666">
        <f>YEAR(B4666)</f>
        <v/>
      </c>
      <c r="U4666">
        <f>MONTH(B4666)</f>
        <v/>
      </c>
      <c r="V4666">
        <f>TEXT(B4666,"mmm")</f>
        <v/>
      </c>
      <c r="W4666" s="15">
        <f>IFERROR(N4666/L4666,0)</f>
        <v/>
      </c>
      <c r="X4666">
        <f>IF(K4666=0,"No Discount",IF(K4666&lt;=5%,"Low",IF(K4666&lt;=15%,"Medium","High")))</f>
        <v/>
      </c>
      <c r="Y4666">
        <f>IF(L4666&gt;=20000,"High Value",IF(L4666&gt;=5000,"Medium Value","Low Value"))</f>
        <v/>
      </c>
      <c r="Z4666">
        <f>IF(R4666&lt;=3,"Fast",IF(R4666&lt;=5,"On Time","Delayed"))</f>
        <v/>
      </c>
    </row>
    <row r="4667">
      <c r="A4667">
        <f>Raw_Data!A4667</f>
        <v/>
      </c>
      <c r="B4667" s="11">
        <f>Raw_Data!B4667</f>
        <v/>
      </c>
      <c r="C4667">
        <f>Raw_Data!C4667</f>
        <v/>
      </c>
      <c r="D4667">
        <f>Raw_Data!D4667</f>
        <v/>
      </c>
      <c r="E4667">
        <f>Raw_Data!E4667</f>
        <v/>
      </c>
      <c r="F4667">
        <f>Raw_Data!F4667</f>
        <v/>
      </c>
      <c r="G4667">
        <f>Raw_Data!G4667</f>
        <v/>
      </c>
      <c r="H4667">
        <f>Raw_Data!H4667</f>
        <v/>
      </c>
      <c r="I4667">
        <f>Raw_Data!I4667</f>
        <v/>
      </c>
      <c r="J4667" s="12">
        <f>Raw_Data!J4667</f>
        <v/>
      </c>
      <c r="K4667" s="13">
        <f>Raw_Data!K4667</f>
        <v/>
      </c>
      <c r="L4667" s="12">
        <f>Raw_Data!L4667</f>
        <v/>
      </c>
      <c r="M4667" s="12">
        <f>Raw_Data!M4667</f>
        <v/>
      </c>
      <c r="N4667" s="12">
        <f>Raw_Data!N4667</f>
        <v/>
      </c>
      <c r="O4667">
        <f>Raw_Data!O4667</f>
        <v/>
      </c>
      <c r="P4667">
        <f>Raw_Data!P4667</f>
        <v/>
      </c>
      <c r="Q4667">
        <f>Raw_Data!Q4667</f>
        <v/>
      </c>
      <c r="R4667">
        <f>Raw_Data!R4667</f>
        <v/>
      </c>
      <c r="S4667">
        <f>Raw_Data!S4667</f>
        <v/>
      </c>
      <c r="T4667">
        <f>YEAR(B4667)</f>
        <v/>
      </c>
      <c r="U4667">
        <f>MONTH(B4667)</f>
        <v/>
      </c>
      <c r="V4667">
        <f>TEXT(B4667,"mmm")</f>
        <v/>
      </c>
      <c r="W4667" s="15">
        <f>IFERROR(N4667/L4667,0)</f>
        <v/>
      </c>
      <c r="X4667">
        <f>IF(K4667=0,"No Discount",IF(K4667&lt;=5%,"Low",IF(K4667&lt;=15%,"Medium","High")))</f>
        <v/>
      </c>
      <c r="Y4667">
        <f>IF(L4667&gt;=20000,"High Value",IF(L4667&gt;=5000,"Medium Value","Low Value"))</f>
        <v/>
      </c>
      <c r="Z4667">
        <f>IF(R4667&lt;=3,"Fast",IF(R4667&lt;=5,"On Time","Delayed"))</f>
        <v/>
      </c>
    </row>
    <row r="4668">
      <c r="A4668">
        <f>Raw_Data!A4668</f>
        <v/>
      </c>
      <c r="B4668" s="11">
        <f>Raw_Data!B4668</f>
        <v/>
      </c>
      <c r="C4668">
        <f>Raw_Data!C4668</f>
        <v/>
      </c>
      <c r="D4668">
        <f>Raw_Data!D4668</f>
        <v/>
      </c>
      <c r="E4668">
        <f>Raw_Data!E4668</f>
        <v/>
      </c>
      <c r="F4668">
        <f>Raw_Data!F4668</f>
        <v/>
      </c>
      <c r="G4668">
        <f>Raw_Data!G4668</f>
        <v/>
      </c>
      <c r="H4668">
        <f>Raw_Data!H4668</f>
        <v/>
      </c>
      <c r="I4668">
        <f>Raw_Data!I4668</f>
        <v/>
      </c>
      <c r="J4668" s="12">
        <f>Raw_Data!J4668</f>
        <v/>
      </c>
      <c r="K4668" s="13">
        <f>Raw_Data!K4668</f>
        <v/>
      </c>
      <c r="L4668" s="12">
        <f>Raw_Data!L4668</f>
        <v/>
      </c>
      <c r="M4668" s="12">
        <f>Raw_Data!M4668</f>
        <v/>
      </c>
      <c r="N4668" s="12">
        <f>Raw_Data!N4668</f>
        <v/>
      </c>
      <c r="O4668">
        <f>Raw_Data!O4668</f>
        <v/>
      </c>
      <c r="P4668">
        <f>Raw_Data!P4668</f>
        <v/>
      </c>
      <c r="Q4668">
        <f>Raw_Data!Q4668</f>
        <v/>
      </c>
      <c r="R4668">
        <f>Raw_Data!R4668</f>
        <v/>
      </c>
      <c r="S4668">
        <f>Raw_Data!S4668</f>
        <v/>
      </c>
      <c r="T4668">
        <f>YEAR(B4668)</f>
        <v/>
      </c>
      <c r="U4668">
        <f>MONTH(B4668)</f>
        <v/>
      </c>
      <c r="V4668">
        <f>TEXT(B4668,"mmm")</f>
        <v/>
      </c>
      <c r="W4668" s="15">
        <f>IFERROR(N4668/L4668,0)</f>
        <v/>
      </c>
      <c r="X4668">
        <f>IF(K4668=0,"No Discount",IF(K4668&lt;=5%,"Low",IF(K4668&lt;=15%,"Medium","High")))</f>
        <v/>
      </c>
      <c r="Y4668">
        <f>IF(L4668&gt;=20000,"High Value",IF(L4668&gt;=5000,"Medium Value","Low Value"))</f>
        <v/>
      </c>
      <c r="Z4668">
        <f>IF(R4668&lt;=3,"Fast",IF(R4668&lt;=5,"On Time","Delayed"))</f>
        <v/>
      </c>
    </row>
    <row r="4669">
      <c r="A4669">
        <f>Raw_Data!A4669</f>
        <v/>
      </c>
      <c r="B4669" s="11">
        <f>Raw_Data!B4669</f>
        <v/>
      </c>
      <c r="C4669">
        <f>Raw_Data!C4669</f>
        <v/>
      </c>
      <c r="D4669">
        <f>Raw_Data!D4669</f>
        <v/>
      </c>
      <c r="E4669">
        <f>Raw_Data!E4669</f>
        <v/>
      </c>
      <c r="F4669">
        <f>Raw_Data!F4669</f>
        <v/>
      </c>
      <c r="G4669">
        <f>Raw_Data!G4669</f>
        <v/>
      </c>
      <c r="H4669">
        <f>Raw_Data!H4669</f>
        <v/>
      </c>
      <c r="I4669">
        <f>Raw_Data!I4669</f>
        <v/>
      </c>
      <c r="J4669" s="12">
        <f>Raw_Data!J4669</f>
        <v/>
      </c>
      <c r="K4669" s="13">
        <f>Raw_Data!K4669</f>
        <v/>
      </c>
      <c r="L4669" s="12">
        <f>Raw_Data!L4669</f>
        <v/>
      </c>
      <c r="M4669" s="12">
        <f>Raw_Data!M4669</f>
        <v/>
      </c>
      <c r="N4669" s="12">
        <f>Raw_Data!N4669</f>
        <v/>
      </c>
      <c r="O4669">
        <f>Raw_Data!O4669</f>
        <v/>
      </c>
      <c r="P4669">
        <f>Raw_Data!P4669</f>
        <v/>
      </c>
      <c r="Q4669">
        <f>Raw_Data!Q4669</f>
        <v/>
      </c>
      <c r="R4669">
        <f>Raw_Data!R4669</f>
        <v/>
      </c>
      <c r="S4669">
        <f>Raw_Data!S4669</f>
        <v/>
      </c>
      <c r="T4669">
        <f>YEAR(B4669)</f>
        <v/>
      </c>
      <c r="U4669">
        <f>MONTH(B4669)</f>
        <v/>
      </c>
      <c r="V4669">
        <f>TEXT(B4669,"mmm")</f>
        <v/>
      </c>
      <c r="W4669" s="15">
        <f>IFERROR(N4669/L4669,0)</f>
        <v/>
      </c>
      <c r="X4669">
        <f>IF(K4669=0,"No Discount",IF(K4669&lt;=5%,"Low",IF(K4669&lt;=15%,"Medium","High")))</f>
        <v/>
      </c>
      <c r="Y4669">
        <f>IF(L4669&gt;=20000,"High Value",IF(L4669&gt;=5000,"Medium Value","Low Value"))</f>
        <v/>
      </c>
      <c r="Z4669">
        <f>IF(R4669&lt;=3,"Fast",IF(R4669&lt;=5,"On Time","Delayed"))</f>
        <v/>
      </c>
    </row>
    <row r="4670">
      <c r="A4670">
        <f>Raw_Data!A4670</f>
        <v/>
      </c>
      <c r="B4670" s="11">
        <f>Raw_Data!B4670</f>
        <v/>
      </c>
      <c r="C4670">
        <f>Raw_Data!C4670</f>
        <v/>
      </c>
      <c r="D4670">
        <f>Raw_Data!D4670</f>
        <v/>
      </c>
      <c r="E4670">
        <f>Raw_Data!E4670</f>
        <v/>
      </c>
      <c r="F4670">
        <f>Raw_Data!F4670</f>
        <v/>
      </c>
      <c r="G4670">
        <f>Raw_Data!G4670</f>
        <v/>
      </c>
      <c r="H4670">
        <f>Raw_Data!H4670</f>
        <v/>
      </c>
      <c r="I4670">
        <f>Raw_Data!I4670</f>
        <v/>
      </c>
      <c r="J4670" s="12">
        <f>Raw_Data!J4670</f>
        <v/>
      </c>
      <c r="K4670" s="13">
        <f>Raw_Data!K4670</f>
        <v/>
      </c>
      <c r="L4670" s="12">
        <f>Raw_Data!L4670</f>
        <v/>
      </c>
      <c r="M4670" s="12">
        <f>Raw_Data!M4670</f>
        <v/>
      </c>
      <c r="N4670" s="12">
        <f>Raw_Data!N4670</f>
        <v/>
      </c>
      <c r="O4670">
        <f>Raw_Data!O4670</f>
        <v/>
      </c>
      <c r="P4670">
        <f>Raw_Data!P4670</f>
        <v/>
      </c>
      <c r="Q4670">
        <f>Raw_Data!Q4670</f>
        <v/>
      </c>
      <c r="R4670">
        <f>Raw_Data!R4670</f>
        <v/>
      </c>
      <c r="S4670">
        <f>Raw_Data!S4670</f>
        <v/>
      </c>
      <c r="T4670">
        <f>YEAR(B4670)</f>
        <v/>
      </c>
      <c r="U4670">
        <f>MONTH(B4670)</f>
        <v/>
      </c>
      <c r="V4670">
        <f>TEXT(B4670,"mmm")</f>
        <v/>
      </c>
      <c r="W4670" s="15">
        <f>IFERROR(N4670/L4670,0)</f>
        <v/>
      </c>
      <c r="X4670">
        <f>IF(K4670=0,"No Discount",IF(K4670&lt;=5%,"Low",IF(K4670&lt;=15%,"Medium","High")))</f>
        <v/>
      </c>
      <c r="Y4670">
        <f>IF(L4670&gt;=20000,"High Value",IF(L4670&gt;=5000,"Medium Value","Low Value"))</f>
        <v/>
      </c>
      <c r="Z4670">
        <f>IF(R4670&lt;=3,"Fast",IF(R4670&lt;=5,"On Time","Delayed"))</f>
        <v/>
      </c>
    </row>
    <row r="4671">
      <c r="A4671">
        <f>Raw_Data!A4671</f>
        <v/>
      </c>
      <c r="B4671" s="11">
        <f>Raw_Data!B4671</f>
        <v/>
      </c>
      <c r="C4671">
        <f>Raw_Data!C4671</f>
        <v/>
      </c>
      <c r="D4671">
        <f>Raw_Data!D4671</f>
        <v/>
      </c>
      <c r="E4671">
        <f>Raw_Data!E4671</f>
        <v/>
      </c>
      <c r="F4671">
        <f>Raw_Data!F4671</f>
        <v/>
      </c>
      <c r="G4671">
        <f>Raw_Data!G4671</f>
        <v/>
      </c>
      <c r="H4671">
        <f>Raw_Data!H4671</f>
        <v/>
      </c>
      <c r="I4671">
        <f>Raw_Data!I4671</f>
        <v/>
      </c>
      <c r="J4671" s="12">
        <f>Raw_Data!J4671</f>
        <v/>
      </c>
      <c r="K4671" s="13">
        <f>Raw_Data!K4671</f>
        <v/>
      </c>
      <c r="L4671" s="12">
        <f>Raw_Data!L4671</f>
        <v/>
      </c>
      <c r="M4671" s="12">
        <f>Raw_Data!M4671</f>
        <v/>
      </c>
      <c r="N4671" s="12">
        <f>Raw_Data!N4671</f>
        <v/>
      </c>
      <c r="O4671">
        <f>Raw_Data!O4671</f>
        <v/>
      </c>
      <c r="P4671">
        <f>Raw_Data!P4671</f>
        <v/>
      </c>
      <c r="Q4671">
        <f>Raw_Data!Q4671</f>
        <v/>
      </c>
      <c r="R4671">
        <f>Raw_Data!R4671</f>
        <v/>
      </c>
      <c r="S4671">
        <f>Raw_Data!S4671</f>
        <v/>
      </c>
      <c r="T4671">
        <f>YEAR(B4671)</f>
        <v/>
      </c>
      <c r="U4671">
        <f>MONTH(B4671)</f>
        <v/>
      </c>
      <c r="V4671">
        <f>TEXT(B4671,"mmm")</f>
        <v/>
      </c>
      <c r="W4671" s="15">
        <f>IFERROR(N4671/L4671,0)</f>
        <v/>
      </c>
      <c r="X4671">
        <f>IF(K4671=0,"No Discount",IF(K4671&lt;=5%,"Low",IF(K4671&lt;=15%,"Medium","High")))</f>
        <v/>
      </c>
      <c r="Y4671">
        <f>IF(L4671&gt;=20000,"High Value",IF(L4671&gt;=5000,"Medium Value","Low Value"))</f>
        <v/>
      </c>
      <c r="Z4671">
        <f>IF(R4671&lt;=3,"Fast",IF(R4671&lt;=5,"On Time","Delayed"))</f>
        <v/>
      </c>
    </row>
    <row r="4672">
      <c r="A4672">
        <f>Raw_Data!A4672</f>
        <v/>
      </c>
      <c r="B4672" s="11">
        <f>Raw_Data!B4672</f>
        <v/>
      </c>
      <c r="C4672">
        <f>Raw_Data!C4672</f>
        <v/>
      </c>
      <c r="D4672">
        <f>Raw_Data!D4672</f>
        <v/>
      </c>
      <c r="E4672">
        <f>Raw_Data!E4672</f>
        <v/>
      </c>
      <c r="F4672">
        <f>Raw_Data!F4672</f>
        <v/>
      </c>
      <c r="G4672">
        <f>Raw_Data!G4672</f>
        <v/>
      </c>
      <c r="H4672">
        <f>Raw_Data!H4672</f>
        <v/>
      </c>
      <c r="I4672">
        <f>Raw_Data!I4672</f>
        <v/>
      </c>
      <c r="J4672" s="12">
        <f>Raw_Data!J4672</f>
        <v/>
      </c>
      <c r="K4672" s="13">
        <f>Raw_Data!K4672</f>
        <v/>
      </c>
      <c r="L4672" s="12">
        <f>Raw_Data!L4672</f>
        <v/>
      </c>
      <c r="M4672" s="12">
        <f>Raw_Data!M4672</f>
        <v/>
      </c>
      <c r="N4672" s="12">
        <f>Raw_Data!N4672</f>
        <v/>
      </c>
      <c r="O4672">
        <f>Raw_Data!O4672</f>
        <v/>
      </c>
      <c r="P4672">
        <f>Raw_Data!P4672</f>
        <v/>
      </c>
      <c r="Q4672">
        <f>Raw_Data!Q4672</f>
        <v/>
      </c>
      <c r="R4672">
        <f>Raw_Data!R4672</f>
        <v/>
      </c>
      <c r="S4672">
        <f>Raw_Data!S4672</f>
        <v/>
      </c>
      <c r="T4672">
        <f>YEAR(B4672)</f>
        <v/>
      </c>
      <c r="U4672">
        <f>MONTH(B4672)</f>
        <v/>
      </c>
      <c r="V4672">
        <f>TEXT(B4672,"mmm")</f>
        <v/>
      </c>
      <c r="W4672" s="15">
        <f>IFERROR(N4672/L4672,0)</f>
        <v/>
      </c>
      <c r="X4672">
        <f>IF(K4672=0,"No Discount",IF(K4672&lt;=5%,"Low",IF(K4672&lt;=15%,"Medium","High")))</f>
        <v/>
      </c>
      <c r="Y4672">
        <f>IF(L4672&gt;=20000,"High Value",IF(L4672&gt;=5000,"Medium Value","Low Value"))</f>
        <v/>
      </c>
      <c r="Z4672">
        <f>IF(R4672&lt;=3,"Fast",IF(R4672&lt;=5,"On Time","Delayed"))</f>
        <v/>
      </c>
    </row>
    <row r="4673">
      <c r="A4673">
        <f>Raw_Data!A4673</f>
        <v/>
      </c>
      <c r="B4673" s="11">
        <f>Raw_Data!B4673</f>
        <v/>
      </c>
      <c r="C4673">
        <f>Raw_Data!C4673</f>
        <v/>
      </c>
      <c r="D4673">
        <f>Raw_Data!D4673</f>
        <v/>
      </c>
      <c r="E4673">
        <f>Raw_Data!E4673</f>
        <v/>
      </c>
      <c r="F4673">
        <f>Raw_Data!F4673</f>
        <v/>
      </c>
      <c r="G4673">
        <f>Raw_Data!G4673</f>
        <v/>
      </c>
      <c r="H4673">
        <f>Raw_Data!H4673</f>
        <v/>
      </c>
      <c r="I4673">
        <f>Raw_Data!I4673</f>
        <v/>
      </c>
      <c r="J4673" s="12">
        <f>Raw_Data!J4673</f>
        <v/>
      </c>
      <c r="K4673" s="13">
        <f>Raw_Data!K4673</f>
        <v/>
      </c>
      <c r="L4673" s="12">
        <f>Raw_Data!L4673</f>
        <v/>
      </c>
      <c r="M4673" s="12">
        <f>Raw_Data!M4673</f>
        <v/>
      </c>
      <c r="N4673" s="12">
        <f>Raw_Data!N4673</f>
        <v/>
      </c>
      <c r="O4673">
        <f>Raw_Data!O4673</f>
        <v/>
      </c>
      <c r="P4673">
        <f>Raw_Data!P4673</f>
        <v/>
      </c>
      <c r="Q4673">
        <f>Raw_Data!Q4673</f>
        <v/>
      </c>
      <c r="R4673">
        <f>Raw_Data!R4673</f>
        <v/>
      </c>
      <c r="S4673">
        <f>Raw_Data!S4673</f>
        <v/>
      </c>
      <c r="T4673">
        <f>YEAR(B4673)</f>
        <v/>
      </c>
      <c r="U4673">
        <f>MONTH(B4673)</f>
        <v/>
      </c>
      <c r="V4673">
        <f>TEXT(B4673,"mmm")</f>
        <v/>
      </c>
      <c r="W4673" s="15">
        <f>IFERROR(N4673/L4673,0)</f>
        <v/>
      </c>
      <c r="X4673">
        <f>IF(K4673=0,"No Discount",IF(K4673&lt;=5%,"Low",IF(K4673&lt;=15%,"Medium","High")))</f>
        <v/>
      </c>
      <c r="Y4673">
        <f>IF(L4673&gt;=20000,"High Value",IF(L4673&gt;=5000,"Medium Value","Low Value"))</f>
        <v/>
      </c>
      <c r="Z4673">
        <f>IF(R4673&lt;=3,"Fast",IF(R4673&lt;=5,"On Time","Delayed"))</f>
        <v/>
      </c>
    </row>
    <row r="4674">
      <c r="A4674">
        <f>Raw_Data!A4674</f>
        <v/>
      </c>
      <c r="B4674" s="11">
        <f>Raw_Data!B4674</f>
        <v/>
      </c>
      <c r="C4674">
        <f>Raw_Data!C4674</f>
        <v/>
      </c>
      <c r="D4674">
        <f>Raw_Data!D4674</f>
        <v/>
      </c>
      <c r="E4674">
        <f>Raw_Data!E4674</f>
        <v/>
      </c>
      <c r="F4674">
        <f>Raw_Data!F4674</f>
        <v/>
      </c>
      <c r="G4674">
        <f>Raw_Data!G4674</f>
        <v/>
      </c>
      <c r="H4674">
        <f>Raw_Data!H4674</f>
        <v/>
      </c>
      <c r="I4674">
        <f>Raw_Data!I4674</f>
        <v/>
      </c>
      <c r="J4674" s="12">
        <f>Raw_Data!J4674</f>
        <v/>
      </c>
      <c r="K4674" s="13">
        <f>Raw_Data!K4674</f>
        <v/>
      </c>
      <c r="L4674" s="12">
        <f>Raw_Data!L4674</f>
        <v/>
      </c>
      <c r="M4674" s="12">
        <f>Raw_Data!M4674</f>
        <v/>
      </c>
      <c r="N4674" s="12">
        <f>Raw_Data!N4674</f>
        <v/>
      </c>
      <c r="O4674">
        <f>Raw_Data!O4674</f>
        <v/>
      </c>
      <c r="P4674">
        <f>Raw_Data!P4674</f>
        <v/>
      </c>
      <c r="Q4674">
        <f>Raw_Data!Q4674</f>
        <v/>
      </c>
      <c r="R4674">
        <f>Raw_Data!R4674</f>
        <v/>
      </c>
      <c r="S4674">
        <f>Raw_Data!S4674</f>
        <v/>
      </c>
      <c r="T4674">
        <f>YEAR(B4674)</f>
        <v/>
      </c>
      <c r="U4674">
        <f>MONTH(B4674)</f>
        <v/>
      </c>
      <c r="V4674">
        <f>TEXT(B4674,"mmm")</f>
        <v/>
      </c>
      <c r="W4674" s="15">
        <f>IFERROR(N4674/L4674,0)</f>
        <v/>
      </c>
      <c r="X4674">
        <f>IF(K4674=0,"No Discount",IF(K4674&lt;=5%,"Low",IF(K4674&lt;=15%,"Medium","High")))</f>
        <v/>
      </c>
      <c r="Y4674">
        <f>IF(L4674&gt;=20000,"High Value",IF(L4674&gt;=5000,"Medium Value","Low Value"))</f>
        <v/>
      </c>
      <c r="Z4674">
        <f>IF(R4674&lt;=3,"Fast",IF(R4674&lt;=5,"On Time","Delayed"))</f>
        <v/>
      </c>
    </row>
    <row r="4675">
      <c r="A4675">
        <f>Raw_Data!A4675</f>
        <v/>
      </c>
      <c r="B4675" s="11">
        <f>Raw_Data!B4675</f>
        <v/>
      </c>
      <c r="C4675">
        <f>Raw_Data!C4675</f>
        <v/>
      </c>
      <c r="D4675">
        <f>Raw_Data!D4675</f>
        <v/>
      </c>
      <c r="E4675">
        <f>Raw_Data!E4675</f>
        <v/>
      </c>
      <c r="F4675">
        <f>Raw_Data!F4675</f>
        <v/>
      </c>
      <c r="G4675">
        <f>Raw_Data!G4675</f>
        <v/>
      </c>
      <c r="H4675">
        <f>Raw_Data!H4675</f>
        <v/>
      </c>
      <c r="I4675">
        <f>Raw_Data!I4675</f>
        <v/>
      </c>
      <c r="J4675" s="12">
        <f>Raw_Data!J4675</f>
        <v/>
      </c>
      <c r="K4675" s="13">
        <f>Raw_Data!K4675</f>
        <v/>
      </c>
      <c r="L4675" s="12">
        <f>Raw_Data!L4675</f>
        <v/>
      </c>
      <c r="M4675" s="12">
        <f>Raw_Data!M4675</f>
        <v/>
      </c>
      <c r="N4675" s="12">
        <f>Raw_Data!N4675</f>
        <v/>
      </c>
      <c r="O4675">
        <f>Raw_Data!O4675</f>
        <v/>
      </c>
      <c r="P4675">
        <f>Raw_Data!P4675</f>
        <v/>
      </c>
      <c r="Q4675">
        <f>Raw_Data!Q4675</f>
        <v/>
      </c>
      <c r="R4675">
        <f>Raw_Data!R4675</f>
        <v/>
      </c>
      <c r="S4675">
        <f>Raw_Data!S4675</f>
        <v/>
      </c>
      <c r="T4675">
        <f>YEAR(B4675)</f>
        <v/>
      </c>
      <c r="U4675">
        <f>MONTH(B4675)</f>
        <v/>
      </c>
      <c r="V4675">
        <f>TEXT(B4675,"mmm")</f>
        <v/>
      </c>
      <c r="W4675" s="15">
        <f>IFERROR(N4675/L4675,0)</f>
        <v/>
      </c>
      <c r="X4675">
        <f>IF(K4675=0,"No Discount",IF(K4675&lt;=5%,"Low",IF(K4675&lt;=15%,"Medium","High")))</f>
        <v/>
      </c>
      <c r="Y4675">
        <f>IF(L4675&gt;=20000,"High Value",IF(L4675&gt;=5000,"Medium Value","Low Value"))</f>
        <v/>
      </c>
      <c r="Z4675">
        <f>IF(R4675&lt;=3,"Fast",IF(R4675&lt;=5,"On Time","Delayed"))</f>
        <v/>
      </c>
    </row>
    <row r="4676">
      <c r="A4676">
        <f>Raw_Data!A4676</f>
        <v/>
      </c>
      <c r="B4676" s="11">
        <f>Raw_Data!B4676</f>
        <v/>
      </c>
      <c r="C4676">
        <f>Raw_Data!C4676</f>
        <v/>
      </c>
      <c r="D4676">
        <f>Raw_Data!D4676</f>
        <v/>
      </c>
      <c r="E4676">
        <f>Raw_Data!E4676</f>
        <v/>
      </c>
      <c r="F4676">
        <f>Raw_Data!F4676</f>
        <v/>
      </c>
      <c r="G4676">
        <f>Raw_Data!G4676</f>
        <v/>
      </c>
      <c r="H4676">
        <f>Raw_Data!H4676</f>
        <v/>
      </c>
      <c r="I4676">
        <f>Raw_Data!I4676</f>
        <v/>
      </c>
      <c r="J4676" s="12">
        <f>Raw_Data!J4676</f>
        <v/>
      </c>
      <c r="K4676" s="13">
        <f>Raw_Data!K4676</f>
        <v/>
      </c>
      <c r="L4676" s="12">
        <f>Raw_Data!L4676</f>
        <v/>
      </c>
      <c r="M4676" s="12">
        <f>Raw_Data!M4676</f>
        <v/>
      </c>
      <c r="N4676" s="12">
        <f>Raw_Data!N4676</f>
        <v/>
      </c>
      <c r="O4676">
        <f>Raw_Data!O4676</f>
        <v/>
      </c>
      <c r="P4676">
        <f>Raw_Data!P4676</f>
        <v/>
      </c>
      <c r="Q4676">
        <f>Raw_Data!Q4676</f>
        <v/>
      </c>
      <c r="R4676">
        <f>Raw_Data!R4676</f>
        <v/>
      </c>
      <c r="S4676">
        <f>Raw_Data!S4676</f>
        <v/>
      </c>
      <c r="T4676">
        <f>YEAR(B4676)</f>
        <v/>
      </c>
      <c r="U4676">
        <f>MONTH(B4676)</f>
        <v/>
      </c>
      <c r="V4676">
        <f>TEXT(B4676,"mmm")</f>
        <v/>
      </c>
      <c r="W4676" s="15">
        <f>IFERROR(N4676/L4676,0)</f>
        <v/>
      </c>
      <c r="X4676">
        <f>IF(K4676=0,"No Discount",IF(K4676&lt;=5%,"Low",IF(K4676&lt;=15%,"Medium","High")))</f>
        <v/>
      </c>
      <c r="Y4676">
        <f>IF(L4676&gt;=20000,"High Value",IF(L4676&gt;=5000,"Medium Value","Low Value"))</f>
        <v/>
      </c>
      <c r="Z4676">
        <f>IF(R4676&lt;=3,"Fast",IF(R4676&lt;=5,"On Time","Delayed"))</f>
        <v/>
      </c>
    </row>
    <row r="4677">
      <c r="A4677">
        <f>Raw_Data!A4677</f>
        <v/>
      </c>
      <c r="B4677" s="11">
        <f>Raw_Data!B4677</f>
        <v/>
      </c>
      <c r="C4677">
        <f>Raw_Data!C4677</f>
        <v/>
      </c>
      <c r="D4677">
        <f>Raw_Data!D4677</f>
        <v/>
      </c>
      <c r="E4677">
        <f>Raw_Data!E4677</f>
        <v/>
      </c>
      <c r="F4677">
        <f>Raw_Data!F4677</f>
        <v/>
      </c>
      <c r="G4677">
        <f>Raw_Data!G4677</f>
        <v/>
      </c>
      <c r="H4677">
        <f>Raw_Data!H4677</f>
        <v/>
      </c>
      <c r="I4677">
        <f>Raw_Data!I4677</f>
        <v/>
      </c>
      <c r="J4677" s="12">
        <f>Raw_Data!J4677</f>
        <v/>
      </c>
      <c r="K4677" s="13">
        <f>Raw_Data!K4677</f>
        <v/>
      </c>
      <c r="L4677" s="12">
        <f>Raw_Data!L4677</f>
        <v/>
      </c>
      <c r="M4677" s="12">
        <f>Raw_Data!M4677</f>
        <v/>
      </c>
      <c r="N4677" s="12">
        <f>Raw_Data!N4677</f>
        <v/>
      </c>
      <c r="O4677">
        <f>Raw_Data!O4677</f>
        <v/>
      </c>
      <c r="P4677">
        <f>Raw_Data!P4677</f>
        <v/>
      </c>
      <c r="Q4677">
        <f>Raw_Data!Q4677</f>
        <v/>
      </c>
      <c r="R4677">
        <f>Raw_Data!R4677</f>
        <v/>
      </c>
      <c r="S4677">
        <f>Raw_Data!S4677</f>
        <v/>
      </c>
      <c r="T4677">
        <f>YEAR(B4677)</f>
        <v/>
      </c>
      <c r="U4677">
        <f>MONTH(B4677)</f>
        <v/>
      </c>
      <c r="V4677">
        <f>TEXT(B4677,"mmm")</f>
        <v/>
      </c>
      <c r="W4677" s="15">
        <f>IFERROR(N4677/L4677,0)</f>
        <v/>
      </c>
      <c r="X4677">
        <f>IF(K4677=0,"No Discount",IF(K4677&lt;=5%,"Low",IF(K4677&lt;=15%,"Medium","High")))</f>
        <v/>
      </c>
      <c r="Y4677">
        <f>IF(L4677&gt;=20000,"High Value",IF(L4677&gt;=5000,"Medium Value","Low Value"))</f>
        <v/>
      </c>
      <c r="Z4677">
        <f>IF(R4677&lt;=3,"Fast",IF(R4677&lt;=5,"On Time","Delayed"))</f>
        <v/>
      </c>
    </row>
    <row r="4678">
      <c r="A4678">
        <f>Raw_Data!A4678</f>
        <v/>
      </c>
      <c r="B4678" s="11">
        <f>Raw_Data!B4678</f>
        <v/>
      </c>
      <c r="C4678">
        <f>Raw_Data!C4678</f>
        <v/>
      </c>
      <c r="D4678">
        <f>Raw_Data!D4678</f>
        <v/>
      </c>
      <c r="E4678">
        <f>Raw_Data!E4678</f>
        <v/>
      </c>
      <c r="F4678">
        <f>Raw_Data!F4678</f>
        <v/>
      </c>
      <c r="G4678">
        <f>Raw_Data!G4678</f>
        <v/>
      </c>
      <c r="H4678">
        <f>Raw_Data!H4678</f>
        <v/>
      </c>
      <c r="I4678">
        <f>Raw_Data!I4678</f>
        <v/>
      </c>
      <c r="J4678" s="12">
        <f>Raw_Data!J4678</f>
        <v/>
      </c>
      <c r="K4678" s="13">
        <f>Raw_Data!K4678</f>
        <v/>
      </c>
      <c r="L4678" s="12">
        <f>Raw_Data!L4678</f>
        <v/>
      </c>
      <c r="M4678" s="12">
        <f>Raw_Data!M4678</f>
        <v/>
      </c>
      <c r="N4678" s="12">
        <f>Raw_Data!N4678</f>
        <v/>
      </c>
      <c r="O4678">
        <f>Raw_Data!O4678</f>
        <v/>
      </c>
      <c r="P4678">
        <f>Raw_Data!P4678</f>
        <v/>
      </c>
      <c r="Q4678">
        <f>Raw_Data!Q4678</f>
        <v/>
      </c>
      <c r="R4678">
        <f>Raw_Data!R4678</f>
        <v/>
      </c>
      <c r="S4678">
        <f>Raw_Data!S4678</f>
        <v/>
      </c>
      <c r="T4678">
        <f>YEAR(B4678)</f>
        <v/>
      </c>
      <c r="U4678">
        <f>MONTH(B4678)</f>
        <v/>
      </c>
      <c r="V4678">
        <f>TEXT(B4678,"mmm")</f>
        <v/>
      </c>
      <c r="W4678" s="15">
        <f>IFERROR(N4678/L4678,0)</f>
        <v/>
      </c>
      <c r="X4678">
        <f>IF(K4678=0,"No Discount",IF(K4678&lt;=5%,"Low",IF(K4678&lt;=15%,"Medium","High")))</f>
        <v/>
      </c>
      <c r="Y4678">
        <f>IF(L4678&gt;=20000,"High Value",IF(L4678&gt;=5000,"Medium Value","Low Value"))</f>
        <v/>
      </c>
      <c r="Z4678">
        <f>IF(R4678&lt;=3,"Fast",IF(R4678&lt;=5,"On Time","Delayed"))</f>
        <v/>
      </c>
    </row>
    <row r="4679">
      <c r="A4679">
        <f>Raw_Data!A4679</f>
        <v/>
      </c>
      <c r="B4679" s="11">
        <f>Raw_Data!B4679</f>
        <v/>
      </c>
      <c r="C4679">
        <f>Raw_Data!C4679</f>
        <v/>
      </c>
      <c r="D4679">
        <f>Raw_Data!D4679</f>
        <v/>
      </c>
      <c r="E4679">
        <f>Raw_Data!E4679</f>
        <v/>
      </c>
      <c r="F4679">
        <f>Raw_Data!F4679</f>
        <v/>
      </c>
      <c r="G4679">
        <f>Raw_Data!G4679</f>
        <v/>
      </c>
      <c r="H4679">
        <f>Raw_Data!H4679</f>
        <v/>
      </c>
      <c r="I4679">
        <f>Raw_Data!I4679</f>
        <v/>
      </c>
      <c r="J4679" s="12">
        <f>Raw_Data!J4679</f>
        <v/>
      </c>
      <c r="K4679" s="13">
        <f>Raw_Data!K4679</f>
        <v/>
      </c>
      <c r="L4679" s="12">
        <f>Raw_Data!L4679</f>
        <v/>
      </c>
      <c r="M4679" s="12">
        <f>Raw_Data!M4679</f>
        <v/>
      </c>
      <c r="N4679" s="12">
        <f>Raw_Data!N4679</f>
        <v/>
      </c>
      <c r="O4679">
        <f>Raw_Data!O4679</f>
        <v/>
      </c>
      <c r="P4679">
        <f>Raw_Data!P4679</f>
        <v/>
      </c>
      <c r="Q4679">
        <f>Raw_Data!Q4679</f>
        <v/>
      </c>
      <c r="R4679">
        <f>Raw_Data!R4679</f>
        <v/>
      </c>
      <c r="S4679">
        <f>Raw_Data!S4679</f>
        <v/>
      </c>
      <c r="T4679">
        <f>YEAR(B4679)</f>
        <v/>
      </c>
      <c r="U4679">
        <f>MONTH(B4679)</f>
        <v/>
      </c>
      <c r="V4679">
        <f>TEXT(B4679,"mmm")</f>
        <v/>
      </c>
      <c r="W4679" s="15">
        <f>IFERROR(N4679/L4679,0)</f>
        <v/>
      </c>
      <c r="X4679">
        <f>IF(K4679=0,"No Discount",IF(K4679&lt;=5%,"Low",IF(K4679&lt;=15%,"Medium","High")))</f>
        <v/>
      </c>
      <c r="Y4679">
        <f>IF(L4679&gt;=20000,"High Value",IF(L4679&gt;=5000,"Medium Value","Low Value"))</f>
        <v/>
      </c>
      <c r="Z4679">
        <f>IF(R4679&lt;=3,"Fast",IF(R4679&lt;=5,"On Time","Delayed"))</f>
        <v/>
      </c>
    </row>
    <row r="4680">
      <c r="A4680">
        <f>Raw_Data!A4680</f>
        <v/>
      </c>
      <c r="B4680" s="11">
        <f>Raw_Data!B4680</f>
        <v/>
      </c>
      <c r="C4680">
        <f>Raw_Data!C4680</f>
        <v/>
      </c>
      <c r="D4680">
        <f>Raw_Data!D4680</f>
        <v/>
      </c>
      <c r="E4680">
        <f>Raw_Data!E4680</f>
        <v/>
      </c>
      <c r="F4680">
        <f>Raw_Data!F4680</f>
        <v/>
      </c>
      <c r="G4680">
        <f>Raw_Data!G4680</f>
        <v/>
      </c>
      <c r="H4680">
        <f>Raw_Data!H4680</f>
        <v/>
      </c>
      <c r="I4680">
        <f>Raw_Data!I4680</f>
        <v/>
      </c>
      <c r="J4680" s="12">
        <f>Raw_Data!J4680</f>
        <v/>
      </c>
      <c r="K4680" s="13">
        <f>Raw_Data!K4680</f>
        <v/>
      </c>
      <c r="L4680" s="12">
        <f>Raw_Data!L4680</f>
        <v/>
      </c>
      <c r="M4680" s="12">
        <f>Raw_Data!M4680</f>
        <v/>
      </c>
      <c r="N4680" s="12">
        <f>Raw_Data!N4680</f>
        <v/>
      </c>
      <c r="O4680">
        <f>Raw_Data!O4680</f>
        <v/>
      </c>
      <c r="P4680">
        <f>Raw_Data!P4680</f>
        <v/>
      </c>
      <c r="Q4680">
        <f>Raw_Data!Q4680</f>
        <v/>
      </c>
      <c r="R4680">
        <f>Raw_Data!R4680</f>
        <v/>
      </c>
      <c r="S4680">
        <f>Raw_Data!S4680</f>
        <v/>
      </c>
      <c r="T4680">
        <f>YEAR(B4680)</f>
        <v/>
      </c>
      <c r="U4680">
        <f>MONTH(B4680)</f>
        <v/>
      </c>
      <c r="V4680">
        <f>TEXT(B4680,"mmm")</f>
        <v/>
      </c>
      <c r="W4680" s="15">
        <f>IFERROR(N4680/L4680,0)</f>
        <v/>
      </c>
      <c r="X4680">
        <f>IF(K4680=0,"No Discount",IF(K4680&lt;=5%,"Low",IF(K4680&lt;=15%,"Medium","High")))</f>
        <v/>
      </c>
      <c r="Y4680">
        <f>IF(L4680&gt;=20000,"High Value",IF(L4680&gt;=5000,"Medium Value","Low Value"))</f>
        <v/>
      </c>
      <c r="Z4680">
        <f>IF(R4680&lt;=3,"Fast",IF(R4680&lt;=5,"On Time","Delayed"))</f>
        <v/>
      </c>
    </row>
    <row r="4681">
      <c r="A4681">
        <f>Raw_Data!A4681</f>
        <v/>
      </c>
      <c r="B4681" s="11">
        <f>Raw_Data!B4681</f>
        <v/>
      </c>
      <c r="C4681">
        <f>Raw_Data!C4681</f>
        <v/>
      </c>
      <c r="D4681">
        <f>Raw_Data!D4681</f>
        <v/>
      </c>
      <c r="E4681">
        <f>Raw_Data!E4681</f>
        <v/>
      </c>
      <c r="F4681">
        <f>Raw_Data!F4681</f>
        <v/>
      </c>
      <c r="G4681">
        <f>Raw_Data!G4681</f>
        <v/>
      </c>
      <c r="H4681">
        <f>Raw_Data!H4681</f>
        <v/>
      </c>
      <c r="I4681">
        <f>Raw_Data!I4681</f>
        <v/>
      </c>
      <c r="J4681" s="12">
        <f>Raw_Data!J4681</f>
        <v/>
      </c>
      <c r="K4681" s="13">
        <f>Raw_Data!K4681</f>
        <v/>
      </c>
      <c r="L4681" s="12">
        <f>Raw_Data!L4681</f>
        <v/>
      </c>
      <c r="M4681" s="12">
        <f>Raw_Data!M4681</f>
        <v/>
      </c>
      <c r="N4681" s="12">
        <f>Raw_Data!N4681</f>
        <v/>
      </c>
      <c r="O4681">
        <f>Raw_Data!O4681</f>
        <v/>
      </c>
      <c r="P4681">
        <f>Raw_Data!P4681</f>
        <v/>
      </c>
      <c r="Q4681">
        <f>Raw_Data!Q4681</f>
        <v/>
      </c>
      <c r="R4681">
        <f>Raw_Data!R4681</f>
        <v/>
      </c>
      <c r="S4681">
        <f>Raw_Data!S4681</f>
        <v/>
      </c>
      <c r="T4681">
        <f>YEAR(B4681)</f>
        <v/>
      </c>
      <c r="U4681">
        <f>MONTH(B4681)</f>
        <v/>
      </c>
      <c r="V4681">
        <f>TEXT(B4681,"mmm")</f>
        <v/>
      </c>
      <c r="W4681" s="15">
        <f>IFERROR(N4681/L4681,0)</f>
        <v/>
      </c>
      <c r="X4681">
        <f>IF(K4681=0,"No Discount",IF(K4681&lt;=5%,"Low",IF(K4681&lt;=15%,"Medium","High")))</f>
        <v/>
      </c>
      <c r="Y4681">
        <f>IF(L4681&gt;=20000,"High Value",IF(L4681&gt;=5000,"Medium Value","Low Value"))</f>
        <v/>
      </c>
      <c r="Z4681">
        <f>IF(R4681&lt;=3,"Fast",IF(R4681&lt;=5,"On Time","Delayed"))</f>
        <v/>
      </c>
    </row>
    <row r="4682">
      <c r="A4682">
        <f>Raw_Data!A4682</f>
        <v/>
      </c>
      <c r="B4682" s="11">
        <f>Raw_Data!B4682</f>
        <v/>
      </c>
      <c r="C4682">
        <f>Raw_Data!C4682</f>
        <v/>
      </c>
      <c r="D4682">
        <f>Raw_Data!D4682</f>
        <v/>
      </c>
      <c r="E4682">
        <f>Raw_Data!E4682</f>
        <v/>
      </c>
      <c r="F4682">
        <f>Raw_Data!F4682</f>
        <v/>
      </c>
      <c r="G4682">
        <f>Raw_Data!G4682</f>
        <v/>
      </c>
      <c r="H4682">
        <f>Raw_Data!H4682</f>
        <v/>
      </c>
      <c r="I4682">
        <f>Raw_Data!I4682</f>
        <v/>
      </c>
      <c r="J4682" s="12">
        <f>Raw_Data!J4682</f>
        <v/>
      </c>
      <c r="K4682" s="13">
        <f>Raw_Data!K4682</f>
        <v/>
      </c>
      <c r="L4682" s="12">
        <f>Raw_Data!L4682</f>
        <v/>
      </c>
      <c r="M4682" s="12">
        <f>Raw_Data!M4682</f>
        <v/>
      </c>
      <c r="N4682" s="12">
        <f>Raw_Data!N4682</f>
        <v/>
      </c>
      <c r="O4682">
        <f>Raw_Data!O4682</f>
        <v/>
      </c>
      <c r="P4682">
        <f>Raw_Data!P4682</f>
        <v/>
      </c>
      <c r="Q4682">
        <f>Raw_Data!Q4682</f>
        <v/>
      </c>
      <c r="R4682">
        <f>Raw_Data!R4682</f>
        <v/>
      </c>
      <c r="S4682">
        <f>Raw_Data!S4682</f>
        <v/>
      </c>
      <c r="T4682">
        <f>YEAR(B4682)</f>
        <v/>
      </c>
      <c r="U4682">
        <f>MONTH(B4682)</f>
        <v/>
      </c>
      <c r="V4682">
        <f>TEXT(B4682,"mmm")</f>
        <v/>
      </c>
      <c r="W4682" s="15">
        <f>IFERROR(N4682/L4682,0)</f>
        <v/>
      </c>
      <c r="X4682">
        <f>IF(K4682=0,"No Discount",IF(K4682&lt;=5%,"Low",IF(K4682&lt;=15%,"Medium","High")))</f>
        <v/>
      </c>
      <c r="Y4682">
        <f>IF(L4682&gt;=20000,"High Value",IF(L4682&gt;=5000,"Medium Value","Low Value"))</f>
        <v/>
      </c>
      <c r="Z4682">
        <f>IF(R4682&lt;=3,"Fast",IF(R4682&lt;=5,"On Time","Delayed"))</f>
        <v/>
      </c>
    </row>
    <row r="4683">
      <c r="A4683">
        <f>Raw_Data!A4683</f>
        <v/>
      </c>
      <c r="B4683" s="11">
        <f>Raw_Data!B4683</f>
        <v/>
      </c>
      <c r="C4683">
        <f>Raw_Data!C4683</f>
        <v/>
      </c>
      <c r="D4683">
        <f>Raw_Data!D4683</f>
        <v/>
      </c>
      <c r="E4683">
        <f>Raw_Data!E4683</f>
        <v/>
      </c>
      <c r="F4683">
        <f>Raw_Data!F4683</f>
        <v/>
      </c>
      <c r="G4683">
        <f>Raw_Data!G4683</f>
        <v/>
      </c>
      <c r="H4683">
        <f>Raw_Data!H4683</f>
        <v/>
      </c>
      <c r="I4683">
        <f>Raw_Data!I4683</f>
        <v/>
      </c>
      <c r="J4683" s="12">
        <f>Raw_Data!J4683</f>
        <v/>
      </c>
      <c r="K4683" s="13">
        <f>Raw_Data!K4683</f>
        <v/>
      </c>
      <c r="L4683" s="12">
        <f>Raw_Data!L4683</f>
        <v/>
      </c>
      <c r="M4683" s="12">
        <f>Raw_Data!M4683</f>
        <v/>
      </c>
      <c r="N4683" s="12">
        <f>Raw_Data!N4683</f>
        <v/>
      </c>
      <c r="O4683">
        <f>Raw_Data!O4683</f>
        <v/>
      </c>
      <c r="P4683">
        <f>Raw_Data!P4683</f>
        <v/>
      </c>
      <c r="Q4683">
        <f>Raw_Data!Q4683</f>
        <v/>
      </c>
      <c r="R4683">
        <f>Raw_Data!R4683</f>
        <v/>
      </c>
      <c r="S4683">
        <f>Raw_Data!S4683</f>
        <v/>
      </c>
      <c r="T4683">
        <f>YEAR(B4683)</f>
        <v/>
      </c>
      <c r="U4683">
        <f>MONTH(B4683)</f>
        <v/>
      </c>
      <c r="V4683">
        <f>TEXT(B4683,"mmm")</f>
        <v/>
      </c>
      <c r="W4683" s="15">
        <f>IFERROR(N4683/L4683,0)</f>
        <v/>
      </c>
      <c r="X4683">
        <f>IF(K4683=0,"No Discount",IF(K4683&lt;=5%,"Low",IF(K4683&lt;=15%,"Medium","High")))</f>
        <v/>
      </c>
      <c r="Y4683">
        <f>IF(L4683&gt;=20000,"High Value",IF(L4683&gt;=5000,"Medium Value","Low Value"))</f>
        <v/>
      </c>
      <c r="Z4683">
        <f>IF(R4683&lt;=3,"Fast",IF(R4683&lt;=5,"On Time","Delayed"))</f>
        <v/>
      </c>
    </row>
    <row r="4684">
      <c r="A4684">
        <f>Raw_Data!A4684</f>
        <v/>
      </c>
      <c r="B4684" s="11">
        <f>Raw_Data!B4684</f>
        <v/>
      </c>
      <c r="C4684">
        <f>Raw_Data!C4684</f>
        <v/>
      </c>
      <c r="D4684">
        <f>Raw_Data!D4684</f>
        <v/>
      </c>
      <c r="E4684">
        <f>Raw_Data!E4684</f>
        <v/>
      </c>
      <c r="F4684">
        <f>Raw_Data!F4684</f>
        <v/>
      </c>
      <c r="G4684">
        <f>Raw_Data!G4684</f>
        <v/>
      </c>
      <c r="H4684">
        <f>Raw_Data!H4684</f>
        <v/>
      </c>
      <c r="I4684">
        <f>Raw_Data!I4684</f>
        <v/>
      </c>
      <c r="J4684" s="12">
        <f>Raw_Data!J4684</f>
        <v/>
      </c>
      <c r="K4684" s="13">
        <f>Raw_Data!K4684</f>
        <v/>
      </c>
      <c r="L4684" s="12">
        <f>Raw_Data!L4684</f>
        <v/>
      </c>
      <c r="M4684" s="12">
        <f>Raw_Data!M4684</f>
        <v/>
      </c>
      <c r="N4684" s="12">
        <f>Raw_Data!N4684</f>
        <v/>
      </c>
      <c r="O4684">
        <f>Raw_Data!O4684</f>
        <v/>
      </c>
      <c r="P4684">
        <f>Raw_Data!P4684</f>
        <v/>
      </c>
      <c r="Q4684">
        <f>Raw_Data!Q4684</f>
        <v/>
      </c>
      <c r="R4684">
        <f>Raw_Data!R4684</f>
        <v/>
      </c>
      <c r="S4684">
        <f>Raw_Data!S4684</f>
        <v/>
      </c>
      <c r="T4684">
        <f>YEAR(B4684)</f>
        <v/>
      </c>
      <c r="U4684">
        <f>MONTH(B4684)</f>
        <v/>
      </c>
      <c r="V4684">
        <f>TEXT(B4684,"mmm")</f>
        <v/>
      </c>
      <c r="W4684" s="15">
        <f>IFERROR(N4684/L4684,0)</f>
        <v/>
      </c>
      <c r="X4684">
        <f>IF(K4684=0,"No Discount",IF(K4684&lt;=5%,"Low",IF(K4684&lt;=15%,"Medium","High")))</f>
        <v/>
      </c>
      <c r="Y4684">
        <f>IF(L4684&gt;=20000,"High Value",IF(L4684&gt;=5000,"Medium Value","Low Value"))</f>
        <v/>
      </c>
      <c r="Z4684">
        <f>IF(R4684&lt;=3,"Fast",IF(R4684&lt;=5,"On Time","Delayed"))</f>
        <v/>
      </c>
    </row>
    <row r="4685">
      <c r="A4685">
        <f>Raw_Data!A4685</f>
        <v/>
      </c>
      <c r="B4685" s="11">
        <f>Raw_Data!B4685</f>
        <v/>
      </c>
      <c r="C4685">
        <f>Raw_Data!C4685</f>
        <v/>
      </c>
      <c r="D4685">
        <f>Raw_Data!D4685</f>
        <v/>
      </c>
      <c r="E4685">
        <f>Raw_Data!E4685</f>
        <v/>
      </c>
      <c r="F4685">
        <f>Raw_Data!F4685</f>
        <v/>
      </c>
      <c r="G4685">
        <f>Raw_Data!G4685</f>
        <v/>
      </c>
      <c r="H4685">
        <f>Raw_Data!H4685</f>
        <v/>
      </c>
      <c r="I4685">
        <f>Raw_Data!I4685</f>
        <v/>
      </c>
      <c r="J4685" s="12">
        <f>Raw_Data!J4685</f>
        <v/>
      </c>
      <c r="K4685" s="13">
        <f>Raw_Data!K4685</f>
        <v/>
      </c>
      <c r="L4685" s="12">
        <f>Raw_Data!L4685</f>
        <v/>
      </c>
      <c r="M4685" s="12">
        <f>Raw_Data!M4685</f>
        <v/>
      </c>
      <c r="N4685" s="12">
        <f>Raw_Data!N4685</f>
        <v/>
      </c>
      <c r="O4685">
        <f>Raw_Data!O4685</f>
        <v/>
      </c>
      <c r="P4685">
        <f>Raw_Data!P4685</f>
        <v/>
      </c>
      <c r="Q4685">
        <f>Raw_Data!Q4685</f>
        <v/>
      </c>
      <c r="R4685">
        <f>Raw_Data!R4685</f>
        <v/>
      </c>
      <c r="S4685">
        <f>Raw_Data!S4685</f>
        <v/>
      </c>
      <c r="T4685">
        <f>YEAR(B4685)</f>
        <v/>
      </c>
      <c r="U4685">
        <f>MONTH(B4685)</f>
        <v/>
      </c>
      <c r="V4685">
        <f>TEXT(B4685,"mmm")</f>
        <v/>
      </c>
      <c r="W4685" s="15">
        <f>IFERROR(N4685/L4685,0)</f>
        <v/>
      </c>
      <c r="X4685">
        <f>IF(K4685=0,"No Discount",IF(K4685&lt;=5%,"Low",IF(K4685&lt;=15%,"Medium","High")))</f>
        <v/>
      </c>
      <c r="Y4685">
        <f>IF(L4685&gt;=20000,"High Value",IF(L4685&gt;=5000,"Medium Value","Low Value"))</f>
        <v/>
      </c>
      <c r="Z4685">
        <f>IF(R4685&lt;=3,"Fast",IF(R4685&lt;=5,"On Time","Delayed"))</f>
        <v/>
      </c>
    </row>
    <row r="4686">
      <c r="A4686">
        <f>Raw_Data!A4686</f>
        <v/>
      </c>
      <c r="B4686" s="11">
        <f>Raw_Data!B4686</f>
        <v/>
      </c>
      <c r="C4686">
        <f>Raw_Data!C4686</f>
        <v/>
      </c>
      <c r="D4686">
        <f>Raw_Data!D4686</f>
        <v/>
      </c>
      <c r="E4686">
        <f>Raw_Data!E4686</f>
        <v/>
      </c>
      <c r="F4686">
        <f>Raw_Data!F4686</f>
        <v/>
      </c>
      <c r="G4686">
        <f>Raw_Data!G4686</f>
        <v/>
      </c>
      <c r="H4686">
        <f>Raw_Data!H4686</f>
        <v/>
      </c>
      <c r="I4686">
        <f>Raw_Data!I4686</f>
        <v/>
      </c>
      <c r="J4686" s="12">
        <f>Raw_Data!J4686</f>
        <v/>
      </c>
      <c r="K4686" s="13">
        <f>Raw_Data!K4686</f>
        <v/>
      </c>
      <c r="L4686" s="12">
        <f>Raw_Data!L4686</f>
        <v/>
      </c>
      <c r="M4686" s="12">
        <f>Raw_Data!M4686</f>
        <v/>
      </c>
      <c r="N4686" s="12">
        <f>Raw_Data!N4686</f>
        <v/>
      </c>
      <c r="O4686">
        <f>Raw_Data!O4686</f>
        <v/>
      </c>
      <c r="P4686">
        <f>Raw_Data!P4686</f>
        <v/>
      </c>
      <c r="Q4686">
        <f>Raw_Data!Q4686</f>
        <v/>
      </c>
      <c r="R4686">
        <f>Raw_Data!R4686</f>
        <v/>
      </c>
      <c r="S4686">
        <f>Raw_Data!S4686</f>
        <v/>
      </c>
      <c r="T4686">
        <f>YEAR(B4686)</f>
        <v/>
      </c>
      <c r="U4686">
        <f>MONTH(B4686)</f>
        <v/>
      </c>
      <c r="V4686">
        <f>TEXT(B4686,"mmm")</f>
        <v/>
      </c>
      <c r="W4686" s="15">
        <f>IFERROR(N4686/L4686,0)</f>
        <v/>
      </c>
      <c r="X4686">
        <f>IF(K4686=0,"No Discount",IF(K4686&lt;=5%,"Low",IF(K4686&lt;=15%,"Medium","High")))</f>
        <v/>
      </c>
      <c r="Y4686">
        <f>IF(L4686&gt;=20000,"High Value",IF(L4686&gt;=5000,"Medium Value","Low Value"))</f>
        <v/>
      </c>
      <c r="Z4686">
        <f>IF(R4686&lt;=3,"Fast",IF(R4686&lt;=5,"On Time","Delayed"))</f>
        <v/>
      </c>
    </row>
    <row r="4687">
      <c r="A4687">
        <f>Raw_Data!A4687</f>
        <v/>
      </c>
      <c r="B4687" s="11">
        <f>Raw_Data!B4687</f>
        <v/>
      </c>
      <c r="C4687">
        <f>Raw_Data!C4687</f>
        <v/>
      </c>
      <c r="D4687">
        <f>Raw_Data!D4687</f>
        <v/>
      </c>
      <c r="E4687">
        <f>Raw_Data!E4687</f>
        <v/>
      </c>
      <c r="F4687">
        <f>Raw_Data!F4687</f>
        <v/>
      </c>
      <c r="G4687">
        <f>Raw_Data!G4687</f>
        <v/>
      </c>
      <c r="H4687">
        <f>Raw_Data!H4687</f>
        <v/>
      </c>
      <c r="I4687">
        <f>Raw_Data!I4687</f>
        <v/>
      </c>
      <c r="J4687" s="12">
        <f>Raw_Data!J4687</f>
        <v/>
      </c>
      <c r="K4687" s="13">
        <f>Raw_Data!K4687</f>
        <v/>
      </c>
      <c r="L4687" s="12">
        <f>Raw_Data!L4687</f>
        <v/>
      </c>
      <c r="M4687" s="12">
        <f>Raw_Data!M4687</f>
        <v/>
      </c>
      <c r="N4687" s="12">
        <f>Raw_Data!N4687</f>
        <v/>
      </c>
      <c r="O4687">
        <f>Raw_Data!O4687</f>
        <v/>
      </c>
      <c r="P4687">
        <f>Raw_Data!P4687</f>
        <v/>
      </c>
      <c r="Q4687">
        <f>Raw_Data!Q4687</f>
        <v/>
      </c>
      <c r="R4687">
        <f>Raw_Data!R4687</f>
        <v/>
      </c>
      <c r="S4687">
        <f>Raw_Data!S4687</f>
        <v/>
      </c>
      <c r="T4687">
        <f>YEAR(B4687)</f>
        <v/>
      </c>
      <c r="U4687">
        <f>MONTH(B4687)</f>
        <v/>
      </c>
      <c r="V4687">
        <f>TEXT(B4687,"mmm")</f>
        <v/>
      </c>
      <c r="W4687" s="15">
        <f>IFERROR(N4687/L4687,0)</f>
        <v/>
      </c>
      <c r="X4687">
        <f>IF(K4687=0,"No Discount",IF(K4687&lt;=5%,"Low",IF(K4687&lt;=15%,"Medium","High")))</f>
        <v/>
      </c>
      <c r="Y4687">
        <f>IF(L4687&gt;=20000,"High Value",IF(L4687&gt;=5000,"Medium Value","Low Value"))</f>
        <v/>
      </c>
      <c r="Z4687">
        <f>IF(R4687&lt;=3,"Fast",IF(R4687&lt;=5,"On Time","Delayed"))</f>
        <v/>
      </c>
    </row>
    <row r="4688">
      <c r="A4688">
        <f>Raw_Data!A4688</f>
        <v/>
      </c>
      <c r="B4688" s="11">
        <f>Raw_Data!B4688</f>
        <v/>
      </c>
      <c r="C4688">
        <f>Raw_Data!C4688</f>
        <v/>
      </c>
      <c r="D4688">
        <f>Raw_Data!D4688</f>
        <v/>
      </c>
      <c r="E4688">
        <f>Raw_Data!E4688</f>
        <v/>
      </c>
      <c r="F4688">
        <f>Raw_Data!F4688</f>
        <v/>
      </c>
      <c r="G4688">
        <f>Raw_Data!G4688</f>
        <v/>
      </c>
      <c r="H4688">
        <f>Raw_Data!H4688</f>
        <v/>
      </c>
      <c r="I4688">
        <f>Raw_Data!I4688</f>
        <v/>
      </c>
      <c r="J4688" s="12">
        <f>Raw_Data!J4688</f>
        <v/>
      </c>
      <c r="K4688" s="13">
        <f>Raw_Data!K4688</f>
        <v/>
      </c>
      <c r="L4688" s="12">
        <f>Raw_Data!L4688</f>
        <v/>
      </c>
      <c r="M4688" s="12">
        <f>Raw_Data!M4688</f>
        <v/>
      </c>
      <c r="N4688" s="12">
        <f>Raw_Data!N4688</f>
        <v/>
      </c>
      <c r="O4688">
        <f>Raw_Data!O4688</f>
        <v/>
      </c>
      <c r="P4688">
        <f>Raw_Data!P4688</f>
        <v/>
      </c>
      <c r="Q4688">
        <f>Raw_Data!Q4688</f>
        <v/>
      </c>
      <c r="R4688">
        <f>Raw_Data!R4688</f>
        <v/>
      </c>
      <c r="S4688">
        <f>Raw_Data!S4688</f>
        <v/>
      </c>
      <c r="T4688">
        <f>YEAR(B4688)</f>
        <v/>
      </c>
      <c r="U4688">
        <f>MONTH(B4688)</f>
        <v/>
      </c>
      <c r="V4688">
        <f>TEXT(B4688,"mmm")</f>
        <v/>
      </c>
      <c r="W4688" s="15">
        <f>IFERROR(N4688/L4688,0)</f>
        <v/>
      </c>
      <c r="X4688">
        <f>IF(K4688=0,"No Discount",IF(K4688&lt;=5%,"Low",IF(K4688&lt;=15%,"Medium","High")))</f>
        <v/>
      </c>
      <c r="Y4688">
        <f>IF(L4688&gt;=20000,"High Value",IF(L4688&gt;=5000,"Medium Value","Low Value"))</f>
        <v/>
      </c>
      <c r="Z4688">
        <f>IF(R4688&lt;=3,"Fast",IF(R4688&lt;=5,"On Time","Delayed"))</f>
        <v/>
      </c>
    </row>
    <row r="4689">
      <c r="A4689">
        <f>Raw_Data!A4689</f>
        <v/>
      </c>
      <c r="B4689" s="11">
        <f>Raw_Data!B4689</f>
        <v/>
      </c>
      <c r="C4689">
        <f>Raw_Data!C4689</f>
        <v/>
      </c>
      <c r="D4689">
        <f>Raw_Data!D4689</f>
        <v/>
      </c>
      <c r="E4689">
        <f>Raw_Data!E4689</f>
        <v/>
      </c>
      <c r="F4689">
        <f>Raw_Data!F4689</f>
        <v/>
      </c>
      <c r="G4689">
        <f>Raw_Data!G4689</f>
        <v/>
      </c>
      <c r="H4689">
        <f>Raw_Data!H4689</f>
        <v/>
      </c>
      <c r="I4689">
        <f>Raw_Data!I4689</f>
        <v/>
      </c>
      <c r="J4689" s="12">
        <f>Raw_Data!J4689</f>
        <v/>
      </c>
      <c r="K4689" s="13">
        <f>Raw_Data!K4689</f>
        <v/>
      </c>
      <c r="L4689" s="12">
        <f>Raw_Data!L4689</f>
        <v/>
      </c>
      <c r="M4689" s="12">
        <f>Raw_Data!M4689</f>
        <v/>
      </c>
      <c r="N4689" s="12">
        <f>Raw_Data!N4689</f>
        <v/>
      </c>
      <c r="O4689">
        <f>Raw_Data!O4689</f>
        <v/>
      </c>
      <c r="P4689">
        <f>Raw_Data!P4689</f>
        <v/>
      </c>
      <c r="Q4689">
        <f>Raw_Data!Q4689</f>
        <v/>
      </c>
      <c r="R4689">
        <f>Raw_Data!R4689</f>
        <v/>
      </c>
      <c r="S4689">
        <f>Raw_Data!S4689</f>
        <v/>
      </c>
      <c r="T4689">
        <f>YEAR(B4689)</f>
        <v/>
      </c>
      <c r="U4689">
        <f>MONTH(B4689)</f>
        <v/>
      </c>
      <c r="V4689">
        <f>TEXT(B4689,"mmm")</f>
        <v/>
      </c>
      <c r="W4689" s="15">
        <f>IFERROR(N4689/L4689,0)</f>
        <v/>
      </c>
      <c r="X4689">
        <f>IF(K4689=0,"No Discount",IF(K4689&lt;=5%,"Low",IF(K4689&lt;=15%,"Medium","High")))</f>
        <v/>
      </c>
      <c r="Y4689">
        <f>IF(L4689&gt;=20000,"High Value",IF(L4689&gt;=5000,"Medium Value","Low Value"))</f>
        <v/>
      </c>
      <c r="Z4689">
        <f>IF(R4689&lt;=3,"Fast",IF(R4689&lt;=5,"On Time","Delayed"))</f>
        <v/>
      </c>
    </row>
    <row r="4690">
      <c r="A4690">
        <f>Raw_Data!A4690</f>
        <v/>
      </c>
      <c r="B4690" s="11">
        <f>Raw_Data!B4690</f>
        <v/>
      </c>
      <c r="C4690">
        <f>Raw_Data!C4690</f>
        <v/>
      </c>
      <c r="D4690">
        <f>Raw_Data!D4690</f>
        <v/>
      </c>
      <c r="E4690">
        <f>Raw_Data!E4690</f>
        <v/>
      </c>
      <c r="F4690">
        <f>Raw_Data!F4690</f>
        <v/>
      </c>
      <c r="G4690">
        <f>Raw_Data!G4690</f>
        <v/>
      </c>
      <c r="H4690">
        <f>Raw_Data!H4690</f>
        <v/>
      </c>
      <c r="I4690">
        <f>Raw_Data!I4690</f>
        <v/>
      </c>
      <c r="J4690" s="12">
        <f>Raw_Data!J4690</f>
        <v/>
      </c>
      <c r="K4690" s="13">
        <f>Raw_Data!K4690</f>
        <v/>
      </c>
      <c r="L4690" s="12">
        <f>Raw_Data!L4690</f>
        <v/>
      </c>
      <c r="M4690" s="12">
        <f>Raw_Data!M4690</f>
        <v/>
      </c>
      <c r="N4690" s="12">
        <f>Raw_Data!N4690</f>
        <v/>
      </c>
      <c r="O4690">
        <f>Raw_Data!O4690</f>
        <v/>
      </c>
      <c r="P4690">
        <f>Raw_Data!P4690</f>
        <v/>
      </c>
      <c r="Q4690">
        <f>Raw_Data!Q4690</f>
        <v/>
      </c>
      <c r="R4690">
        <f>Raw_Data!R4690</f>
        <v/>
      </c>
      <c r="S4690">
        <f>Raw_Data!S4690</f>
        <v/>
      </c>
      <c r="T4690">
        <f>YEAR(B4690)</f>
        <v/>
      </c>
      <c r="U4690">
        <f>MONTH(B4690)</f>
        <v/>
      </c>
      <c r="V4690">
        <f>TEXT(B4690,"mmm")</f>
        <v/>
      </c>
      <c r="W4690" s="15">
        <f>IFERROR(N4690/L4690,0)</f>
        <v/>
      </c>
      <c r="X4690">
        <f>IF(K4690=0,"No Discount",IF(K4690&lt;=5%,"Low",IF(K4690&lt;=15%,"Medium","High")))</f>
        <v/>
      </c>
      <c r="Y4690">
        <f>IF(L4690&gt;=20000,"High Value",IF(L4690&gt;=5000,"Medium Value","Low Value"))</f>
        <v/>
      </c>
      <c r="Z4690">
        <f>IF(R4690&lt;=3,"Fast",IF(R4690&lt;=5,"On Time","Delayed"))</f>
        <v/>
      </c>
    </row>
    <row r="4691">
      <c r="A4691">
        <f>Raw_Data!A4691</f>
        <v/>
      </c>
      <c r="B4691" s="11">
        <f>Raw_Data!B4691</f>
        <v/>
      </c>
      <c r="C4691">
        <f>Raw_Data!C4691</f>
        <v/>
      </c>
      <c r="D4691">
        <f>Raw_Data!D4691</f>
        <v/>
      </c>
      <c r="E4691">
        <f>Raw_Data!E4691</f>
        <v/>
      </c>
      <c r="F4691">
        <f>Raw_Data!F4691</f>
        <v/>
      </c>
      <c r="G4691">
        <f>Raw_Data!G4691</f>
        <v/>
      </c>
      <c r="H4691">
        <f>Raw_Data!H4691</f>
        <v/>
      </c>
      <c r="I4691">
        <f>Raw_Data!I4691</f>
        <v/>
      </c>
      <c r="J4691" s="12">
        <f>Raw_Data!J4691</f>
        <v/>
      </c>
      <c r="K4691" s="13">
        <f>Raw_Data!K4691</f>
        <v/>
      </c>
      <c r="L4691" s="12">
        <f>Raw_Data!L4691</f>
        <v/>
      </c>
      <c r="M4691" s="12">
        <f>Raw_Data!M4691</f>
        <v/>
      </c>
      <c r="N4691" s="12">
        <f>Raw_Data!N4691</f>
        <v/>
      </c>
      <c r="O4691">
        <f>Raw_Data!O4691</f>
        <v/>
      </c>
      <c r="P4691">
        <f>Raw_Data!P4691</f>
        <v/>
      </c>
      <c r="Q4691">
        <f>Raw_Data!Q4691</f>
        <v/>
      </c>
      <c r="R4691">
        <f>Raw_Data!R4691</f>
        <v/>
      </c>
      <c r="S4691">
        <f>Raw_Data!S4691</f>
        <v/>
      </c>
      <c r="T4691">
        <f>YEAR(B4691)</f>
        <v/>
      </c>
      <c r="U4691">
        <f>MONTH(B4691)</f>
        <v/>
      </c>
      <c r="V4691">
        <f>TEXT(B4691,"mmm")</f>
        <v/>
      </c>
      <c r="W4691" s="15">
        <f>IFERROR(N4691/L4691,0)</f>
        <v/>
      </c>
      <c r="X4691">
        <f>IF(K4691=0,"No Discount",IF(K4691&lt;=5%,"Low",IF(K4691&lt;=15%,"Medium","High")))</f>
        <v/>
      </c>
      <c r="Y4691">
        <f>IF(L4691&gt;=20000,"High Value",IF(L4691&gt;=5000,"Medium Value","Low Value"))</f>
        <v/>
      </c>
      <c r="Z4691">
        <f>IF(R4691&lt;=3,"Fast",IF(R4691&lt;=5,"On Time","Delayed"))</f>
        <v/>
      </c>
    </row>
    <row r="4692">
      <c r="A4692">
        <f>Raw_Data!A4692</f>
        <v/>
      </c>
      <c r="B4692" s="11">
        <f>Raw_Data!B4692</f>
        <v/>
      </c>
      <c r="C4692">
        <f>Raw_Data!C4692</f>
        <v/>
      </c>
      <c r="D4692">
        <f>Raw_Data!D4692</f>
        <v/>
      </c>
      <c r="E4692">
        <f>Raw_Data!E4692</f>
        <v/>
      </c>
      <c r="F4692">
        <f>Raw_Data!F4692</f>
        <v/>
      </c>
      <c r="G4692">
        <f>Raw_Data!G4692</f>
        <v/>
      </c>
      <c r="H4692">
        <f>Raw_Data!H4692</f>
        <v/>
      </c>
      <c r="I4692">
        <f>Raw_Data!I4692</f>
        <v/>
      </c>
      <c r="J4692" s="12">
        <f>Raw_Data!J4692</f>
        <v/>
      </c>
      <c r="K4692" s="13">
        <f>Raw_Data!K4692</f>
        <v/>
      </c>
      <c r="L4692" s="12">
        <f>Raw_Data!L4692</f>
        <v/>
      </c>
      <c r="M4692" s="12">
        <f>Raw_Data!M4692</f>
        <v/>
      </c>
      <c r="N4692" s="12">
        <f>Raw_Data!N4692</f>
        <v/>
      </c>
      <c r="O4692">
        <f>Raw_Data!O4692</f>
        <v/>
      </c>
      <c r="P4692">
        <f>Raw_Data!P4692</f>
        <v/>
      </c>
      <c r="Q4692">
        <f>Raw_Data!Q4692</f>
        <v/>
      </c>
      <c r="R4692">
        <f>Raw_Data!R4692</f>
        <v/>
      </c>
      <c r="S4692">
        <f>Raw_Data!S4692</f>
        <v/>
      </c>
      <c r="T4692">
        <f>YEAR(B4692)</f>
        <v/>
      </c>
      <c r="U4692">
        <f>MONTH(B4692)</f>
        <v/>
      </c>
      <c r="V4692">
        <f>TEXT(B4692,"mmm")</f>
        <v/>
      </c>
      <c r="W4692" s="15">
        <f>IFERROR(N4692/L4692,0)</f>
        <v/>
      </c>
      <c r="X4692">
        <f>IF(K4692=0,"No Discount",IF(K4692&lt;=5%,"Low",IF(K4692&lt;=15%,"Medium","High")))</f>
        <v/>
      </c>
      <c r="Y4692">
        <f>IF(L4692&gt;=20000,"High Value",IF(L4692&gt;=5000,"Medium Value","Low Value"))</f>
        <v/>
      </c>
      <c r="Z4692">
        <f>IF(R4692&lt;=3,"Fast",IF(R4692&lt;=5,"On Time","Delayed"))</f>
        <v/>
      </c>
    </row>
    <row r="4693">
      <c r="A4693">
        <f>Raw_Data!A4693</f>
        <v/>
      </c>
      <c r="B4693" s="11">
        <f>Raw_Data!B4693</f>
        <v/>
      </c>
      <c r="C4693">
        <f>Raw_Data!C4693</f>
        <v/>
      </c>
      <c r="D4693">
        <f>Raw_Data!D4693</f>
        <v/>
      </c>
      <c r="E4693">
        <f>Raw_Data!E4693</f>
        <v/>
      </c>
      <c r="F4693">
        <f>Raw_Data!F4693</f>
        <v/>
      </c>
      <c r="G4693">
        <f>Raw_Data!G4693</f>
        <v/>
      </c>
      <c r="H4693">
        <f>Raw_Data!H4693</f>
        <v/>
      </c>
      <c r="I4693">
        <f>Raw_Data!I4693</f>
        <v/>
      </c>
      <c r="J4693" s="12">
        <f>Raw_Data!J4693</f>
        <v/>
      </c>
      <c r="K4693" s="13">
        <f>Raw_Data!K4693</f>
        <v/>
      </c>
      <c r="L4693" s="12">
        <f>Raw_Data!L4693</f>
        <v/>
      </c>
      <c r="M4693" s="12">
        <f>Raw_Data!M4693</f>
        <v/>
      </c>
      <c r="N4693" s="12">
        <f>Raw_Data!N4693</f>
        <v/>
      </c>
      <c r="O4693">
        <f>Raw_Data!O4693</f>
        <v/>
      </c>
      <c r="P4693">
        <f>Raw_Data!P4693</f>
        <v/>
      </c>
      <c r="Q4693">
        <f>Raw_Data!Q4693</f>
        <v/>
      </c>
      <c r="R4693">
        <f>Raw_Data!R4693</f>
        <v/>
      </c>
      <c r="S4693">
        <f>Raw_Data!S4693</f>
        <v/>
      </c>
      <c r="T4693">
        <f>YEAR(B4693)</f>
        <v/>
      </c>
      <c r="U4693">
        <f>MONTH(B4693)</f>
        <v/>
      </c>
      <c r="V4693">
        <f>TEXT(B4693,"mmm")</f>
        <v/>
      </c>
      <c r="W4693" s="15">
        <f>IFERROR(N4693/L4693,0)</f>
        <v/>
      </c>
      <c r="X4693">
        <f>IF(K4693=0,"No Discount",IF(K4693&lt;=5%,"Low",IF(K4693&lt;=15%,"Medium","High")))</f>
        <v/>
      </c>
      <c r="Y4693">
        <f>IF(L4693&gt;=20000,"High Value",IF(L4693&gt;=5000,"Medium Value","Low Value"))</f>
        <v/>
      </c>
      <c r="Z4693">
        <f>IF(R4693&lt;=3,"Fast",IF(R4693&lt;=5,"On Time","Delayed"))</f>
        <v/>
      </c>
    </row>
    <row r="4694">
      <c r="A4694">
        <f>Raw_Data!A4694</f>
        <v/>
      </c>
      <c r="B4694" s="11">
        <f>Raw_Data!B4694</f>
        <v/>
      </c>
      <c r="C4694">
        <f>Raw_Data!C4694</f>
        <v/>
      </c>
      <c r="D4694">
        <f>Raw_Data!D4694</f>
        <v/>
      </c>
      <c r="E4694">
        <f>Raw_Data!E4694</f>
        <v/>
      </c>
      <c r="F4694">
        <f>Raw_Data!F4694</f>
        <v/>
      </c>
      <c r="G4694">
        <f>Raw_Data!G4694</f>
        <v/>
      </c>
      <c r="H4694">
        <f>Raw_Data!H4694</f>
        <v/>
      </c>
      <c r="I4694">
        <f>Raw_Data!I4694</f>
        <v/>
      </c>
      <c r="J4694" s="12">
        <f>Raw_Data!J4694</f>
        <v/>
      </c>
      <c r="K4694" s="13">
        <f>Raw_Data!K4694</f>
        <v/>
      </c>
      <c r="L4694" s="12">
        <f>Raw_Data!L4694</f>
        <v/>
      </c>
      <c r="M4694" s="12">
        <f>Raw_Data!M4694</f>
        <v/>
      </c>
      <c r="N4694" s="12">
        <f>Raw_Data!N4694</f>
        <v/>
      </c>
      <c r="O4694">
        <f>Raw_Data!O4694</f>
        <v/>
      </c>
      <c r="P4694">
        <f>Raw_Data!P4694</f>
        <v/>
      </c>
      <c r="Q4694">
        <f>Raw_Data!Q4694</f>
        <v/>
      </c>
      <c r="R4694">
        <f>Raw_Data!R4694</f>
        <v/>
      </c>
      <c r="S4694">
        <f>Raw_Data!S4694</f>
        <v/>
      </c>
      <c r="T4694">
        <f>YEAR(B4694)</f>
        <v/>
      </c>
      <c r="U4694">
        <f>MONTH(B4694)</f>
        <v/>
      </c>
      <c r="V4694">
        <f>TEXT(B4694,"mmm")</f>
        <v/>
      </c>
      <c r="W4694" s="15">
        <f>IFERROR(N4694/L4694,0)</f>
        <v/>
      </c>
      <c r="X4694">
        <f>IF(K4694=0,"No Discount",IF(K4694&lt;=5%,"Low",IF(K4694&lt;=15%,"Medium","High")))</f>
        <v/>
      </c>
      <c r="Y4694">
        <f>IF(L4694&gt;=20000,"High Value",IF(L4694&gt;=5000,"Medium Value","Low Value"))</f>
        <v/>
      </c>
      <c r="Z4694">
        <f>IF(R4694&lt;=3,"Fast",IF(R4694&lt;=5,"On Time","Delayed"))</f>
        <v/>
      </c>
    </row>
    <row r="4695">
      <c r="A4695">
        <f>Raw_Data!A4695</f>
        <v/>
      </c>
      <c r="B4695" s="11">
        <f>Raw_Data!B4695</f>
        <v/>
      </c>
      <c r="C4695">
        <f>Raw_Data!C4695</f>
        <v/>
      </c>
      <c r="D4695">
        <f>Raw_Data!D4695</f>
        <v/>
      </c>
      <c r="E4695">
        <f>Raw_Data!E4695</f>
        <v/>
      </c>
      <c r="F4695">
        <f>Raw_Data!F4695</f>
        <v/>
      </c>
      <c r="G4695">
        <f>Raw_Data!G4695</f>
        <v/>
      </c>
      <c r="H4695">
        <f>Raw_Data!H4695</f>
        <v/>
      </c>
      <c r="I4695">
        <f>Raw_Data!I4695</f>
        <v/>
      </c>
      <c r="J4695" s="12">
        <f>Raw_Data!J4695</f>
        <v/>
      </c>
      <c r="K4695" s="13">
        <f>Raw_Data!K4695</f>
        <v/>
      </c>
      <c r="L4695" s="12">
        <f>Raw_Data!L4695</f>
        <v/>
      </c>
      <c r="M4695" s="12">
        <f>Raw_Data!M4695</f>
        <v/>
      </c>
      <c r="N4695" s="12">
        <f>Raw_Data!N4695</f>
        <v/>
      </c>
      <c r="O4695">
        <f>Raw_Data!O4695</f>
        <v/>
      </c>
      <c r="P4695">
        <f>Raw_Data!P4695</f>
        <v/>
      </c>
      <c r="Q4695">
        <f>Raw_Data!Q4695</f>
        <v/>
      </c>
      <c r="R4695">
        <f>Raw_Data!R4695</f>
        <v/>
      </c>
      <c r="S4695">
        <f>Raw_Data!S4695</f>
        <v/>
      </c>
      <c r="T4695">
        <f>YEAR(B4695)</f>
        <v/>
      </c>
      <c r="U4695">
        <f>MONTH(B4695)</f>
        <v/>
      </c>
      <c r="V4695">
        <f>TEXT(B4695,"mmm")</f>
        <v/>
      </c>
      <c r="W4695" s="15">
        <f>IFERROR(N4695/L4695,0)</f>
        <v/>
      </c>
      <c r="X4695">
        <f>IF(K4695=0,"No Discount",IF(K4695&lt;=5%,"Low",IF(K4695&lt;=15%,"Medium","High")))</f>
        <v/>
      </c>
      <c r="Y4695">
        <f>IF(L4695&gt;=20000,"High Value",IF(L4695&gt;=5000,"Medium Value","Low Value"))</f>
        <v/>
      </c>
      <c r="Z4695">
        <f>IF(R4695&lt;=3,"Fast",IF(R4695&lt;=5,"On Time","Delayed"))</f>
        <v/>
      </c>
    </row>
    <row r="4696">
      <c r="A4696">
        <f>Raw_Data!A4696</f>
        <v/>
      </c>
      <c r="B4696" s="11">
        <f>Raw_Data!B4696</f>
        <v/>
      </c>
      <c r="C4696">
        <f>Raw_Data!C4696</f>
        <v/>
      </c>
      <c r="D4696">
        <f>Raw_Data!D4696</f>
        <v/>
      </c>
      <c r="E4696">
        <f>Raw_Data!E4696</f>
        <v/>
      </c>
      <c r="F4696">
        <f>Raw_Data!F4696</f>
        <v/>
      </c>
      <c r="G4696">
        <f>Raw_Data!G4696</f>
        <v/>
      </c>
      <c r="H4696">
        <f>Raw_Data!H4696</f>
        <v/>
      </c>
      <c r="I4696">
        <f>Raw_Data!I4696</f>
        <v/>
      </c>
      <c r="J4696" s="12">
        <f>Raw_Data!J4696</f>
        <v/>
      </c>
      <c r="K4696" s="13">
        <f>Raw_Data!K4696</f>
        <v/>
      </c>
      <c r="L4696" s="12">
        <f>Raw_Data!L4696</f>
        <v/>
      </c>
      <c r="M4696" s="12">
        <f>Raw_Data!M4696</f>
        <v/>
      </c>
      <c r="N4696" s="12">
        <f>Raw_Data!N4696</f>
        <v/>
      </c>
      <c r="O4696">
        <f>Raw_Data!O4696</f>
        <v/>
      </c>
      <c r="P4696">
        <f>Raw_Data!P4696</f>
        <v/>
      </c>
      <c r="Q4696">
        <f>Raw_Data!Q4696</f>
        <v/>
      </c>
      <c r="R4696">
        <f>Raw_Data!R4696</f>
        <v/>
      </c>
      <c r="S4696">
        <f>Raw_Data!S4696</f>
        <v/>
      </c>
      <c r="T4696">
        <f>YEAR(B4696)</f>
        <v/>
      </c>
      <c r="U4696">
        <f>MONTH(B4696)</f>
        <v/>
      </c>
      <c r="V4696">
        <f>TEXT(B4696,"mmm")</f>
        <v/>
      </c>
      <c r="W4696" s="15">
        <f>IFERROR(N4696/L4696,0)</f>
        <v/>
      </c>
      <c r="X4696">
        <f>IF(K4696=0,"No Discount",IF(K4696&lt;=5%,"Low",IF(K4696&lt;=15%,"Medium","High")))</f>
        <v/>
      </c>
      <c r="Y4696">
        <f>IF(L4696&gt;=20000,"High Value",IF(L4696&gt;=5000,"Medium Value","Low Value"))</f>
        <v/>
      </c>
      <c r="Z4696">
        <f>IF(R4696&lt;=3,"Fast",IF(R4696&lt;=5,"On Time","Delayed"))</f>
        <v/>
      </c>
    </row>
    <row r="4697">
      <c r="A4697">
        <f>Raw_Data!A4697</f>
        <v/>
      </c>
      <c r="B4697" s="11">
        <f>Raw_Data!B4697</f>
        <v/>
      </c>
      <c r="C4697">
        <f>Raw_Data!C4697</f>
        <v/>
      </c>
      <c r="D4697">
        <f>Raw_Data!D4697</f>
        <v/>
      </c>
      <c r="E4697">
        <f>Raw_Data!E4697</f>
        <v/>
      </c>
      <c r="F4697">
        <f>Raw_Data!F4697</f>
        <v/>
      </c>
      <c r="G4697">
        <f>Raw_Data!G4697</f>
        <v/>
      </c>
      <c r="H4697">
        <f>Raw_Data!H4697</f>
        <v/>
      </c>
      <c r="I4697">
        <f>Raw_Data!I4697</f>
        <v/>
      </c>
      <c r="J4697" s="12">
        <f>Raw_Data!J4697</f>
        <v/>
      </c>
      <c r="K4697" s="13">
        <f>Raw_Data!K4697</f>
        <v/>
      </c>
      <c r="L4697" s="12">
        <f>Raw_Data!L4697</f>
        <v/>
      </c>
      <c r="M4697" s="12">
        <f>Raw_Data!M4697</f>
        <v/>
      </c>
      <c r="N4697" s="12">
        <f>Raw_Data!N4697</f>
        <v/>
      </c>
      <c r="O4697">
        <f>Raw_Data!O4697</f>
        <v/>
      </c>
      <c r="P4697">
        <f>Raw_Data!P4697</f>
        <v/>
      </c>
      <c r="Q4697">
        <f>Raw_Data!Q4697</f>
        <v/>
      </c>
      <c r="R4697">
        <f>Raw_Data!R4697</f>
        <v/>
      </c>
      <c r="S4697">
        <f>Raw_Data!S4697</f>
        <v/>
      </c>
      <c r="T4697">
        <f>YEAR(B4697)</f>
        <v/>
      </c>
      <c r="U4697">
        <f>MONTH(B4697)</f>
        <v/>
      </c>
      <c r="V4697">
        <f>TEXT(B4697,"mmm")</f>
        <v/>
      </c>
      <c r="W4697" s="15">
        <f>IFERROR(N4697/L4697,0)</f>
        <v/>
      </c>
      <c r="X4697">
        <f>IF(K4697=0,"No Discount",IF(K4697&lt;=5%,"Low",IF(K4697&lt;=15%,"Medium","High")))</f>
        <v/>
      </c>
      <c r="Y4697">
        <f>IF(L4697&gt;=20000,"High Value",IF(L4697&gt;=5000,"Medium Value","Low Value"))</f>
        <v/>
      </c>
      <c r="Z4697">
        <f>IF(R4697&lt;=3,"Fast",IF(R4697&lt;=5,"On Time","Delayed"))</f>
        <v/>
      </c>
    </row>
    <row r="4698">
      <c r="A4698">
        <f>Raw_Data!A4698</f>
        <v/>
      </c>
      <c r="B4698" s="11">
        <f>Raw_Data!B4698</f>
        <v/>
      </c>
      <c r="C4698">
        <f>Raw_Data!C4698</f>
        <v/>
      </c>
      <c r="D4698">
        <f>Raw_Data!D4698</f>
        <v/>
      </c>
      <c r="E4698">
        <f>Raw_Data!E4698</f>
        <v/>
      </c>
      <c r="F4698">
        <f>Raw_Data!F4698</f>
        <v/>
      </c>
      <c r="G4698">
        <f>Raw_Data!G4698</f>
        <v/>
      </c>
      <c r="H4698">
        <f>Raw_Data!H4698</f>
        <v/>
      </c>
      <c r="I4698">
        <f>Raw_Data!I4698</f>
        <v/>
      </c>
      <c r="J4698" s="12">
        <f>Raw_Data!J4698</f>
        <v/>
      </c>
      <c r="K4698" s="13">
        <f>Raw_Data!K4698</f>
        <v/>
      </c>
      <c r="L4698" s="12">
        <f>Raw_Data!L4698</f>
        <v/>
      </c>
      <c r="M4698" s="12">
        <f>Raw_Data!M4698</f>
        <v/>
      </c>
      <c r="N4698" s="12">
        <f>Raw_Data!N4698</f>
        <v/>
      </c>
      <c r="O4698">
        <f>Raw_Data!O4698</f>
        <v/>
      </c>
      <c r="P4698">
        <f>Raw_Data!P4698</f>
        <v/>
      </c>
      <c r="Q4698">
        <f>Raw_Data!Q4698</f>
        <v/>
      </c>
      <c r="R4698">
        <f>Raw_Data!R4698</f>
        <v/>
      </c>
      <c r="S4698">
        <f>Raw_Data!S4698</f>
        <v/>
      </c>
      <c r="T4698">
        <f>YEAR(B4698)</f>
        <v/>
      </c>
      <c r="U4698">
        <f>MONTH(B4698)</f>
        <v/>
      </c>
      <c r="V4698">
        <f>TEXT(B4698,"mmm")</f>
        <v/>
      </c>
      <c r="W4698" s="15">
        <f>IFERROR(N4698/L4698,0)</f>
        <v/>
      </c>
      <c r="X4698">
        <f>IF(K4698=0,"No Discount",IF(K4698&lt;=5%,"Low",IF(K4698&lt;=15%,"Medium","High")))</f>
        <v/>
      </c>
      <c r="Y4698">
        <f>IF(L4698&gt;=20000,"High Value",IF(L4698&gt;=5000,"Medium Value","Low Value"))</f>
        <v/>
      </c>
      <c r="Z4698">
        <f>IF(R4698&lt;=3,"Fast",IF(R4698&lt;=5,"On Time","Delayed"))</f>
        <v/>
      </c>
    </row>
    <row r="4699">
      <c r="A4699">
        <f>Raw_Data!A4699</f>
        <v/>
      </c>
      <c r="B4699" s="11">
        <f>Raw_Data!B4699</f>
        <v/>
      </c>
      <c r="C4699">
        <f>Raw_Data!C4699</f>
        <v/>
      </c>
      <c r="D4699">
        <f>Raw_Data!D4699</f>
        <v/>
      </c>
      <c r="E4699">
        <f>Raw_Data!E4699</f>
        <v/>
      </c>
      <c r="F4699">
        <f>Raw_Data!F4699</f>
        <v/>
      </c>
      <c r="G4699">
        <f>Raw_Data!G4699</f>
        <v/>
      </c>
      <c r="H4699">
        <f>Raw_Data!H4699</f>
        <v/>
      </c>
      <c r="I4699">
        <f>Raw_Data!I4699</f>
        <v/>
      </c>
      <c r="J4699" s="12">
        <f>Raw_Data!J4699</f>
        <v/>
      </c>
      <c r="K4699" s="13">
        <f>Raw_Data!K4699</f>
        <v/>
      </c>
      <c r="L4699" s="12">
        <f>Raw_Data!L4699</f>
        <v/>
      </c>
      <c r="M4699" s="12">
        <f>Raw_Data!M4699</f>
        <v/>
      </c>
      <c r="N4699" s="12">
        <f>Raw_Data!N4699</f>
        <v/>
      </c>
      <c r="O4699">
        <f>Raw_Data!O4699</f>
        <v/>
      </c>
      <c r="P4699">
        <f>Raw_Data!P4699</f>
        <v/>
      </c>
      <c r="Q4699">
        <f>Raw_Data!Q4699</f>
        <v/>
      </c>
      <c r="R4699">
        <f>Raw_Data!R4699</f>
        <v/>
      </c>
      <c r="S4699">
        <f>Raw_Data!S4699</f>
        <v/>
      </c>
      <c r="T4699">
        <f>YEAR(B4699)</f>
        <v/>
      </c>
      <c r="U4699">
        <f>MONTH(B4699)</f>
        <v/>
      </c>
      <c r="V4699">
        <f>TEXT(B4699,"mmm")</f>
        <v/>
      </c>
      <c r="W4699" s="15">
        <f>IFERROR(N4699/L4699,0)</f>
        <v/>
      </c>
      <c r="X4699">
        <f>IF(K4699=0,"No Discount",IF(K4699&lt;=5%,"Low",IF(K4699&lt;=15%,"Medium","High")))</f>
        <v/>
      </c>
      <c r="Y4699">
        <f>IF(L4699&gt;=20000,"High Value",IF(L4699&gt;=5000,"Medium Value","Low Value"))</f>
        <v/>
      </c>
      <c r="Z4699">
        <f>IF(R4699&lt;=3,"Fast",IF(R4699&lt;=5,"On Time","Delayed"))</f>
        <v/>
      </c>
    </row>
    <row r="4700">
      <c r="A4700">
        <f>Raw_Data!A4700</f>
        <v/>
      </c>
      <c r="B4700" s="11">
        <f>Raw_Data!B4700</f>
        <v/>
      </c>
      <c r="C4700">
        <f>Raw_Data!C4700</f>
        <v/>
      </c>
      <c r="D4700">
        <f>Raw_Data!D4700</f>
        <v/>
      </c>
      <c r="E4700">
        <f>Raw_Data!E4700</f>
        <v/>
      </c>
      <c r="F4700">
        <f>Raw_Data!F4700</f>
        <v/>
      </c>
      <c r="G4700">
        <f>Raw_Data!G4700</f>
        <v/>
      </c>
      <c r="H4700">
        <f>Raw_Data!H4700</f>
        <v/>
      </c>
      <c r="I4700">
        <f>Raw_Data!I4700</f>
        <v/>
      </c>
      <c r="J4700" s="12">
        <f>Raw_Data!J4700</f>
        <v/>
      </c>
      <c r="K4700" s="13">
        <f>Raw_Data!K4700</f>
        <v/>
      </c>
      <c r="L4700" s="12">
        <f>Raw_Data!L4700</f>
        <v/>
      </c>
      <c r="M4700" s="12">
        <f>Raw_Data!M4700</f>
        <v/>
      </c>
      <c r="N4700" s="12">
        <f>Raw_Data!N4700</f>
        <v/>
      </c>
      <c r="O4700">
        <f>Raw_Data!O4700</f>
        <v/>
      </c>
      <c r="P4700">
        <f>Raw_Data!P4700</f>
        <v/>
      </c>
      <c r="Q4700">
        <f>Raw_Data!Q4700</f>
        <v/>
      </c>
      <c r="R4700">
        <f>Raw_Data!R4700</f>
        <v/>
      </c>
      <c r="S4700">
        <f>Raw_Data!S4700</f>
        <v/>
      </c>
      <c r="T4700">
        <f>YEAR(B4700)</f>
        <v/>
      </c>
      <c r="U4700">
        <f>MONTH(B4700)</f>
        <v/>
      </c>
      <c r="V4700">
        <f>TEXT(B4700,"mmm")</f>
        <v/>
      </c>
      <c r="W4700" s="15">
        <f>IFERROR(N4700/L4700,0)</f>
        <v/>
      </c>
      <c r="X4700">
        <f>IF(K4700=0,"No Discount",IF(K4700&lt;=5%,"Low",IF(K4700&lt;=15%,"Medium","High")))</f>
        <v/>
      </c>
      <c r="Y4700">
        <f>IF(L4700&gt;=20000,"High Value",IF(L4700&gt;=5000,"Medium Value","Low Value"))</f>
        <v/>
      </c>
      <c r="Z4700">
        <f>IF(R4700&lt;=3,"Fast",IF(R4700&lt;=5,"On Time","Delayed"))</f>
        <v/>
      </c>
    </row>
    <row r="4701">
      <c r="A4701">
        <f>Raw_Data!A4701</f>
        <v/>
      </c>
      <c r="B4701" s="11">
        <f>Raw_Data!B4701</f>
        <v/>
      </c>
      <c r="C4701">
        <f>Raw_Data!C4701</f>
        <v/>
      </c>
      <c r="D4701">
        <f>Raw_Data!D4701</f>
        <v/>
      </c>
      <c r="E4701">
        <f>Raw_Data!E4701</f>
        <v/>
      </c>
      <c r="F4701">
        <f>Raw_Data!F4701</f>
        <v/>
      </c>
      <c r="G4701">
        <f>Raw_Data!G4701</f>
        <v/>
      </c>
      <c r="H4701">
        <f>Raw_Data!H4701</f>
        <v/>
      </c>
      <c r="I4701">
        <f>Raw_Data!I4701</f>
        <v/>
      </c>
      <c r="J4701" s="12">
        <f>Raw_Data!J4701</f>
        <v/>
      </c>
      <c r="K4701" s="13">
        <f>Raw_Data!K4701</f>
        <v/>
      </c>
      <c r="L4701" s="12">
        <f>Raw_Data!L4701</f>
        <v/>
      </c>
      <c r="M4701" s="12">
        <f>Raw_Data!M4701</f>
        <v/>
      </c>
      <c r="N4701" s="12">
        <f>Raw_Data!N4701</f>
        <v/>
      </c>
      <c r="O4701">
        <f>Raw_Data!O4701</f>
        <v/>
      </c>
      <c r="P4701">
        <f>Raw_Data!P4701</f>
        <v/>
      </c>
      <c r="Q4701">
        <f>Raw_Data!Q4701</f>
        <v/>
      </c>
      <c r="R4701">
        <f>Raw_Data!R4701</f>
        <v/>
      </c>
      <c r="S4701">
        <f>Raw_Data!S4701</f>
        <v/>
      </c>
      <c r="T4701">
        <f>YEAR(B4701)</f>
        <v/>
      </c>
      <c r="U4701">
        <f>MONTH(B4701)</f>
        <v/>
      </c>
      <c r="V4701">
        <f>TEXT(B4701,"mmm")</f>
        <v/>
      </c>
      <c r="W4701" s="15">
        <f>IFERROR(N4701/L4701,0)</f>
        <v/>
      </c>
      <c r="X4701">
        <f>IF(K4701=0,"No Discount",IF(K4701&lt;=5%,"Low",IF(K4701&lt;=15%,"Medium","High")))</f>
        <v/>
      </c>
      <c r="Y4701">
        <f>IF(L4701&gt;=20000,"High Value",IF(L4701&gt;=5000,"Medium Value","Low Value"))</f>
        <v/>
      </c>
      <c r="Z4701">
        <f>IF(R4701&lt;=3,"Fast",IF(R4701&lt;=5,"On Time","Delayed"))</f>
        <v/>
      </c>
    </row>
    <row r="4702">
      <c r="A4702">
        <f>Raw_Data!A4702</f>
        <v/>
      </c>
      <c r="B4702" s="11">
        <f>Raw_Data!B4702</f>
        <v/>
      </c>
      <c r="C4702">
        <f>Raw_Data!C4702</f>
        <v/>
      </c>
      <c r="D4702">
        <f>Raw_Data!D4702</f>
        <v/>
      </c>
      <c r="E4702">
        <f>Raw_Data!E4702</f>
        <v/>
      </c>
      <c r="F4702">
        <f>Raw_Data!F4702</f>
        <v/>
      </c>
      <c r="G4702">
        <f>Raw_Data!G4702</f>
        <v/>
      </c>
      <c r="H4702">
        <f>Raw_Data!H4702</f>
        <v/>
      </c>
      <c r="I4702">
        <f>Raw_Data!I4702</f>
        <v/>
      </c>
      <c r="J4702" s="12">
        <f>Raw_Data!J4702</f>
        <v/>
      </c>
      <c r="K4702" s="13">
        <f>Raw_Data!K4702</f>
        <v/>
      </c>
      <c r="L4702" s="12">
        <f>Raw_Data!L4702</f>
        <v/>
      </c>
      <c r="M4702" s="12">
        <f>Raw_Data!M4702</f>
        <v/>
      </c>
      <c r="N4702" s="12">
        <f>Raw_Data!N4702</f>
        <v/>
      </c>
      <c r="O4702">
        <f>Raw_Data!O4702</f>
        <v/>
      </c>
      <c r="P4702">
        <f>Raw_Data!P4702</f>
        <v/>
      </c>
      <c r="Q4702">
        <f>Raw_Data!Q4702</f>
        <v/>
      </c>
      <c r="R4702">
        <f>Raw_Data!R4702</f>
        <v/>
      </c>
      <c r="S4702">
        <f>Raw_Data!S4702</f>
        <v/>
      </c>
      <c r="T4702">
        <f>YEAR(B4702)</f>
        <v/>
      </c>
      <c r="U4702">
        <f>MONTH(B4702)</f>
        <v/>
      </c>
      <c r="V4702">
        <f>TEXT(B4702,"mmm")</f>
        <v/>
      </c>
      <c r="W4702" s="15">
        <f>IFERROR(N4702/L4702,0)</f>
        <v/>
      </c>
      <c r="X4702">
        <f>IF(K4702=0,"No Discount",IF(K4702&lt;=5%,"Low",IF(K4702&lt;=15%,"Medium","High")))</f>
        <v/>
      </c>
      <c r="Y4702">
        <f>IF(L4702&gt;=20000,"High Value",IF(L4702&gt;=5000,"Medium Value","Low Value"))</f>
        <v/>
      </c>
      <c r="Z4702">
        <f>IF(R4702&lt;=3,"Fast",IF(R4702&lt;=5,"On Time","Delayed"))</f>
        <v/>
      </c>
    </row>
    <row r="4703">
      <c r="A4703">
        <f>Raw_Data!A4703</f>
        <v/>
      </c>
      <c r="B4703" s="11">
        <f>Raw_Data!B4703</f>
        <v/>
      </c>
      <c r="C4703">
        <f>Raw_Data!C4703</f>
        <v/>
      </c>
      <c r="D4703">
        <f>Raw_Data!D4703</f>
        <v/>
      </c>
      <c r="E4703">
        <f>Raw_Data!E4703</f>
        <v/>
      </c>
      <c r="F4703">
        <f>Raw_Data!F4703</f>
        <v/>
      </c>
      <c r="G4703">
        <f>Raw_Data!G4703</f>
        <v/>
      </c>
      <c r="H4703">
        <f>Raw_Data!H4703</f>
        <v/>
      </c>
      <c r="I4703">
        <f>Raw_Data!I4703</f>
        <v/>
      </c>
      <c r="J4703" s="12">
        <f>Raw_Data!J4703</f>
        <v/>
      </c>
      <c r="K4703" s="13">
        <f>Raw_Data!K4703</f>
        <v/>
      </c>
      <c r="L4703" s="12">
        <f>Raw_Data!L4703</f>
        <v/>
      </c>
      <c r="M4703" s="12">
        <f>Raw_Data!M4703</f>
        <v/>
      </c>
      <c r="N4703" s="12">
        <f>Raw_Data!N4703</f>
        <v/>
      </c>
      <c r="O4703">
        <f>Raw_Data!O4703</f>
        <v/>
      </c>
      <c r="P4703">
        <f>Raw_Data!P4703</f>
        <v/>
      </c>
      <c r="Q4703">
        <f>Raw_Data!Q4703</f>
        <v/>
      </c>
      <c r="R4703">
        <f>Raw_Data!R4703</f>
        <v/>
      </c>
      <c r="S4703">
        <f>Raw_Data!S4703</f>
        <v/>
      </c>
      <c r="T4703">
        <f>YEAR(B4703)</f>
        <v/>
      </c>
      <c r="U4703">
        <f>MONTH(B4703)</f>
        <v/>
      </c>
      <c r="V4703">
        <f>TEXT(B4703,"mmm")</f>
        <v/>
      </c>
      <c r="W4703" s="15">
        <f>IFERROR(N4703/L4703,0)</f>
        <v/>
      </c>
      <c r="X4703">
        <f>IF(K4703=0,"No Discount",IF(K4703&lt;=5%,"Low",IF(K4703&lt;=15%,"Medium","High")))</f>
        <v/>
      </c>
      <c r="Y4703">
        <f>IF(L4703&gt;=20000,"High Value",IF(L4703&gt;=5000,"Medium Value","Low Value"))</f>
        <v/>
      </c>
      <c r="Z4703">
        <f>IF(R4703&lt;=3,"Fast",IF(R4703&lt;=5,"On Time","Delayed"))</f>
        <v/>
      </c>
    </row>
    <row r="4704">
      <c r="A4704">
        <f>Raw_Data!A4704</f>
        <v/>
      </c>
      <c r="B4704" s="11">
        <f>Raw_Data!B4704</f>
        <v/>
      </c>
      <c r="C4704">
        <f>Raw_Data!C4704</f>
        <v/>
      </c>
      <c r="D4704">
        <f>Raw_Data!D4704</f>
        <v/>
      </c>
      <c r="E4704">
        <f>Raw_Data!E4704</f>
        <v/>
      </c>
      <c r="F4704">
        <f>Raw_Data!F4704</f>
        <v/>
      </c>
      <c r="G4704">
        <f>Raw_Data!G4704</f>
        <v/>
      </c>
      <c r="H4704">
        <f>Raw_Data!H4704</f>
        <v/>
      </c>
      <c r="I4704">
        <f>Raw_Data!I4704</f>
        <v/>
      </c>
      <c r="J4704" s="12">
        <f>Raw_Data!J4704</f>
        <v/>
      </c>
      <c r="K4704" s="13">
        <f>Raw_Data!K4704</f>
        <v/>
      </c>
      <c r="L4704" s="12">
        <f>Raw_Data!L4704</f>
        <v/>
      </c>
      <c r="M4704" s="12">
        <f>Raw_Data!M4704</f>
        <v/>
      </c>
      <c r="N4704" s="12">
        <f>Raw_Data!N4704</f>
        <v/>
      </c>
      <c r="O4704">
        <f>Raw_Data!O4704</f>
        <v/>
      </c>
      <c r="P4704">
        <f>Raw_Data!P4704</f>
        <v/>
      </c>
      <c r="Q4704">
        <f>Raw_Data!Q4704</f>
        <v/>
      </c>
      <c r="R4704">
        <f>Raw_Data!R4704</f>
        <v/>
      </c>
      <c r="S4704">
        <f>Raw_Data!S4704</f>
        <v/>
      </c>
      <c r="T4704">
        <f>YEAR(B4704)</f>
        <v/>
      </c>
      <c r="U4704">
        <f>MONTH(B4704)</f>
        <v/>
      </c>
      <c r="V4704">
        <f>TEXT(B4704,"mmm")</f>
        <v/>
      </c>
      <c r="W4704" s="15">
        <f>IFERROR(N4704/L4704,0)</f>
        <v/>
      </c>
      <c r="X4704">
        <f>IF(K4704=0,"No Discount",IF(K4704&lt;=5%,"Low",IF(K4704&lt;=15%,"Medium","High")))</f>
        <v/>
      </c>
      <c r="Y4704">
        <f>IF(L4704&gt;=20000,"High Value",IF(L4704&gt;=5000,"Medium Value","Low Value"))</f>
        <v/>
      </c>
      <c r="Z4704">
        <f>IF(R4704&lt;=3,"Fast",IF(R4704&lt;=5,"On Time","Delayed"))</f>
        <v/>
      </c>
    </row>
    <row r="4705">
      <c r="A4705">
        <f>Raw_Data!A4705</f>
        <v/>
      </c>
      <c r="B4705" s="11">
        <f>Raw_Data!B4705</f>
        <v/>
      </c>
      <c r="C4705">
        <f>Raw_Data!C4705</f>
        <v/>
      </c>
      <c r="D4705">
        <f>Raw_Data!D4705</f>
        <v/>
      </c>
      <c r="E4705">
        <f>Raw_Data!E4705</f>
        <v/>
      </c>
      <c r="F4705">
        <f>Raw_Data!F4705</f>
        <v/>
      </c>
      <c r="G4705">
        <f>Raw_Data!G4705</f>
        <v/>
      </c>
      <c r="H4705">
        <f>Raw_Data!H4705</f>
        <v/>
      </c>
      <c r="I4705">
        <f>Raw_Data!I4705</f>
        <v/>
      </c>
      <c r="J4705" s="12">
        <f>Raw_Data!J4705</f>
        <v/>
      </c>
      <c r="K4705" s="13">
        <f>Raw_Data!K4705</f>
        <v/>
      </c>
      <c r="L4705" s="12">
        <f>Raw_Data!L4705</f>
        <v/>
      </c>
      <c r="M4705" s="12">
        <f>Raw_Data!M4705</f>
        <v/>
      </c>
      <c r="N4705" s="12">
        <f>Raw_Data!N4705</f>
        <v/>
      </c>
      <c r="O4705">
        <f>Raw_Data!O4705</f>
        <v/>
      </c>
      <c r="P4705">
        <f>Raw_Data!P4705</f>
        <v/>
      </c>
      <c r="Q4705">
        <f>Raw_Data!Q4705</f>
        <v/>
      </c>
      <c r="R4705">
        <f>Raw_Data!R4705</f>
        <v/>
      </c>
      <c r="S4705">
        <f>Raw_Data!S4705</f>
        <v/>
      </c>
      <c r="T4705">
        <f>YEAR(B4705)</f>
        <v/>
      </c>
      <c r="U4705">
        <f>MONTH(B4705)</f>
        <v/>
      </c>
      <c r="V4705">
        <f>TEXT(B4705,"mmm")</f>
        <v/>
      </c>
      <c r="W4705" s="15">
        <f>IFERROR(N4705/L4705,0)</f>
        <v/>
      </c>
      <c r="X4705">
        <f>IF(K4705=0,"No Discount",IF(K4705&lt;=5%,"Low",IF(K4705&lt;=15%,"Medium","High")))</f>
        <v/>
      </c>
      <c r="Y4705">
        <f>IF(L4705&gt;=20000,"High Value",IF(L4705&gt;=5000,"Medium Value","Low Value"))</f>
        <v/>
      </c>
      <c r="Z4705">
        <f>IF(R4705&lt;=3,"Fast",IF(R4705&lt;=5,"On Time","Delayed"))</f>
        <v/>
      </c>
    </row>
    <row r="4706">
      <c r="A4706">
        <f>Raw_Data!A4706</f>
        <v/>
      </c>
      <c r="B4706" s="11">
        <f>Raw_Data!B4706</f>
        <v/>
      </c>
      <c r="C4706">
        <f>Raw_Data!C4706</f>
        <v/>
      </c>
      <c r="D4706">
        <f>Raw_Data!D4706</f>
        <v/>
      </c>
      <c r="E4706">
        <f>Raw_Data!E4706</f>
        <v/>
      </c>
      <c r="F4706">
        <f>Raw_Data!F4706</f>
        <v/>
      </c>
      <c r="G4706">
        <f>Raw_Data!G4706</f>
        <v/>
      </c>
      <c r="H4706">
        <f>Raw_Data!H4706</f>
        <v/>
      </c>
      <c r="I4706">
        <f>Raw_Data!I4706</f>
        <v/>
      </c>
      <c r="J4706" s="12">
        <f>Raw_Data!J4706</f>
        <v/>
      </c>
      <c r="K4706" s="13">
        <f>Raw_Data!K4706</f>
        <v/>
      </c>
      <c r="L4706" s="12">
        <f>Raw_Data!L4706</f>
        <v/>
      </c>
      <c r="M4706" s="12">
        <f>Raw_Data!M4706</f>
        <v/>
      </c>
      <c r="N4706" s="12">
        <f>Raw_Data!N4706</f>
        <v/>
      </c>
      <c r="O4706">
        <f>Raw_Data!O4706</f>
        <v/>
      </c>
      <c r="P4706">
        <f>Raw_Data!P4706</f>
        <v/>
      </c>
      <c r="Q4706">
        <f>Raw_Data!Q4706</f>
        <v/>
      </c>
      <c r="R4706">
        <f>Raw_Data!R4706</f>
        <v/>
      </c>
      <c r="S4706">
        <f>Raw_Data!S4706</f>
        <v/>
      </c>
      <c r="T4706">
        <f>YEAR(B4706)</f>
        <v/>
      </c>
      <c r="U4706">
        <f>MONTH(B4706)</f>
        <v/>
      </c>
      <c r="V4706">
        <f>TEXT(B4706,"mmm")</f>
        <v/>
      </c>
      <c r="W4706" s="15">
        <f>IFERROR(N4706/L4706,0)</f>
        <v/>
      </c>
      <c r="X4706">
        <f>IF(K4706=0,"No Discount",IF(K4706&lt;=5%,"Low",IF(K4706&lt;=15%,"Medium","High")))</f>
        <v/>
      </c>
      <c r="Y4706">
        <f>IF(L4706&gt;=20000,"High Value",IF(L4706&gt;=5000,"Medium Value","Low Value"))</f>
        <v/>
      </c>
      <c r="Z4706">
        <f>IF(R4706&lt;=3,"Fast",IF(R4706&lt;=5,"On Time","Delayed"))</f>
        <v/>
      </c>
    </row>
    <row r="4707">
      <c r="A4707">
        <f>Raw_Data!A4707</f>
        <v/>
      </c>
      <c r="B4707" s="11">
        <f>Raw_Data!B4707</f>
        <v/>
      </c>
      <c r="C4707">
        <f>Raw_Data!C4707</f>
        <v/>
      </c>
      <c r="D4707">
        <f>Raw_Data!D4707</f>
        <v/>
      </c>
      <c r="E4707">
        <f>Raw_Data!E4707</f>
        <v/>
      </c>
      <c r="F4707">
        <f>Raw_Data!F4707</f>
        <v/>
      </c>
      <c r="G4707">
        <f>Raw_Data!G4707</f>
        <v/>
      </c>
      <c r="H4707">
        <f>Raw_Data!H4707</f>
        <v/>
      </c>
      <c r="I4707">
        <f>Raw_Data!I4707</f>
        <v/>
      </c>
      <c r="J4707" s="12">
        <f>Raw_Data!J4707</f>
        <v/>
      </c>
      <c r="K4707" s="13">
        <f>Raw_Data!K4707</f>
        <v/>
      </c>
      <c r="L4707" s="12">
        <f>Raw_Data!L4707</f>
        <v/>
      </c>
      <c r="M4707" s="12">
        <f>Raw_Data!M4707</f>
        <v/>
      </c>
      <c r="N4707" s="12">
        <f>Raw_Data!N4707</f>
        <v/>
      </c>
      <c r="O4707">
        <f>Raw_Data!O4707</f>
        <v/>
      </c>
      <c r="P4707">
        <f>Raw_Data!P4707</f>
        <v/>
      </c>
      <c r="Q4707">
        <f>Raw_Data!Q4707</f>
        <v/>
      </c>
      <c r="R4707">
        <f>Raw_Data!R4707</f>
        <v/>
      </c>
      <c r="S4707">
        <f>Raw_Data!S4707</f>
        <v/>
      </c>
      <c r="T4707">
        <f>YEAR(B4707)</f>
        <v/>
      </c>
      <c r="U4707">
        <f>MONTH(B4707)</f>
        <v/>
      </c>
      <c r="V4707">
        <f>TEXT(B4707,"mmm")</f>
        <v/>
      </c>
      <c r="W4707" s="15">
        <f>IFERROR(N4707/L4707,0)</f>
        <v/>
      </c>
      <c r="X4707">
        <f>IF(K4707=0,"No Discount",IF(K4707&lt;=5%,"Low",IF(K4707&lt;=15%,"Medium","High")))</f>
        <v/>
      </c>
      <c r="Y4707">
        <f>IF(L4707&gt;=20000,"High Value",IF(L4707&gt;=5000,"Medium Value","Low Value"))</f>
        <v/>
      </c>
      <c r="Z4707">
        <f>IF(R4707&lt;=3,"Fast",IF(R4707&lt;=5,"On Time","Delayed"))</f>
        <v/>
      </c>
    </row>
    <row r="4708">
      <c r="A4708">
        <f>Raw_Data!A4708</f>
        <v/>
      </c>
      <c r="B4708" s="11">
        <f>Raw_Data!B4708</f>
        <v/>
      </c>
      <c r="C4708">
        <f>Raw_Data!C4708</f>
        <v/>
      </c>
      <c r="D4708">
        <f>Raw_Data!D4708</f>
        <v/>
      </c>
      <c r="E4708">
        <f>Raw_Data!E4708</f>
        <v/>
      </c>
      <c r="F4708">
        <f>Raw_Data!F4708</f>
        <v/>
      </c>
      <c r="G4708">
        <f>Raw_Data!G4708</f>
        <v/>
      </c>
      <c r="H4708">
        <f>Raw_Data!H4708</f>
        <v/>
      </c>
      <c r="I4708">
        <f>Raw_Data!I4708</f>
        <v/>
      </c>
      <c r="J4708" s="12">
        <f>Raw_Data!J4708</f>
        <v/>
      </c>
      <c r="K4708" s="13">
        <f>Raw_Data!K4708</f>
        <v/>
      </c>
      <c r="L4708" s="12">
        <f>Raw_Data!L4708</f>
        <v/>
      </c>
      <c r="M4708" s="12">
        <f>Raw_Data!M4708</f>
        <v/>
      </c>
      <c r="N4708" s="12">
        <f>Raw_Data!N4708</f>
        <v/>
      </c>
      <c r="O4708">
        <f>Raw_Data!O4708</f>
        <v/>
      </c>
      <c r="P4708">
        <f>Raw_Data!P4708</f>
        <v/>
      </c>
      <c r="Q4708">
        <f>Raw_Data!Q4708</f>
        <v/>
      </c>
      <c r="R4708">
        <f>Raw_Data!R4708</f>
        <v/>
      </c>
      <c r="S4708">
        <f>Raw_Data!S4708</f>
        <v/>
      </c>
      <c r="T4708">
        <f>YEAR(B4708)</f>
        <v/>
      </c>
      <c r="U4708">
        <f>MONTH(B4708)</f>
        <v/>
      </c>
      <c r="V4708">
        <f>TEXT(B4708,"mmm")</f>
        <v/>
      </c>
      <c r="W4708" s="15">
        <f>IFERROR(N4708/L4708,0)</f>
        <v/>
      </c>
      <c r="X4708">
        <f>IF(K4708=0,"No Discount",IF(K4708&lt;=5%,"Low",IF(K4708&lt;=15%,"Medium","High")))</f>
        <v/>
      </c>
      <c r="Y4708">
        <f>IF(L4708&gt;=20000,"High Value",IF(L4708&gt;=5000,"Medium Value","Low Value"))</f>
        <v/>
      </c>
      <c r="Z4708">
        <f>IF(R4708&lt;=3,"Fast",IF(R4708&lt;=5,"On Time","Delayed"))</f>
        <v/>
      </c>
    </row>
    <row r="4709">
      <c r="A4709">
        <f>Raw_Data!A4709</f>
        <v/>
      </c>
      <c r="B4709" s="11">
        <f>Raw_Data!B4709</f>
        <v/>
      </c>
      <c r="C4709">
        <f>Raw_Data!C4709</f>
        <v/>
      </c>
      <c r="D4709">
        <f>Raw_Data!D4709</f>
        <v/>
      </c>
      <c r="E4709">
        <f>Raw_Data!E4709</f>
        <v/>
      </c>
      <c r="F4709">
        <f>Raw_Data!F4709</f>
        <v/>
      </c>
      <c r="G4709">
        <f>Raw_Data!G4709</f>
        <v/>
      </c>
      <c r="H4709">
        <f>Raw_Data!H4709</f>
        <v/>
      </c>
      <c r="I4709">
        <f>Raw_Data!I4709</f>
        <v/>
      </c>
      <c r="J4709" s="12">
        <f>Raw_Data!J4709</f>
        <v/>
      </c>
      <c r="K4709" s="13">
        <f>Raw_Data!K4709</f>
        <v/>
      </c>
      <c r="L4709" s="12">
        <f>Raw_Data!L4709</f>
        <v/>
      </c>
      <c r="M4709" s="12">
        <f>Raw_Data!M4709</f>
        <v/>
      </c>
      <c r="N4709" s="12">
        <f>Raw_Data!N4709</f>
        <v/>
      </c>
      <c r="O4709">
        <f>Raw_Data!O4709</f>
        <v/>
      </c>
      <c r="P4709">
        <f>Raw_Data!P4709</f>
        <v/>
      </c>
      <c r="Q4709">
        <f>Raw_Data!Q4709</f>
        <v/>
      </c>
      <c r="R4709">
        <f>Raw_Data!R4709</f>
        <v/>
      </c>
      <c r="S4709">
        <f>Raw_Data!S4709</f>
        <v/>
      </c>
      <c r="T4709">
        <f>YEAR(B4709)</f>
        <v/>
      </c>
      <c r="U4709">
        <f>MONTH(B4709)</f>
        <v/>
      </c>
      <c r="V4709">
        <f>TEXT(B4709,"mmm")</f>
        <v/>
      </c>
      <c r="W4709" s="15">
        <f>IFERROR(N4709/L4709,0)</f>
        <v/>
      </c>
      <c r="X4709">
        <f>IF(K4709=0,"No Discount",IF(K4709&lt;=5%,"Low",IF(K4709&lt;=15%,"Medium","High")))</f>
        <v/>
      </c>
      <c r="Y4709">
        <f>IF(L4709&gt;=20000,"High Value",IF(L4709&gt;=5000,"Medium Value","Low Value"))</f>
        <v/>
      </c>
      <c r="Z4709">
        <f>IF(R4709&lt;=3,"Fast",IF(R4709&lt;=5,"On Time","Delayed"))</f>
        <v/>
      </c>
    </row>
    <row r="4710">
      <c r="A4710">
        <f>Raw_Data!A4710</f>
        <v/>
      </c>
      <c r="B4710" s="11">
        <f>Raw_Data!B4710</f>
        <v/>
      </c>
      <c r="C4710">
        <f>Raw_Data!C4710</f>
        <v/>
      </c>
      <c r="D4710">
        <f>Raw_Data!D4710</f>
        <v/>
      </c>
      <c r="E4710">
        <f>Raw_Data!E4710</f>
        <v/>
      </c>
      <c r="F4710">
        <f>Raw_Data!F4710</f>
        <v/>
      </c>
      <c r="G4710">
        <f>Raw_Data!G4710</f>
        <v/>
      </c>
      <c r="H4710">
        <f>Raw_Data!H4710</f>
        <v/>
      </c>
      <c r="I4710">
        <f>Raw_Data!I4710</f>
        <v/>
      </c>
      <c r="J4710" s="12">
        <f>Raw_Data!J4710</f>
        <v/>
      </c>
      <c r="K4710" s="13">
        <f>Raw_Data!K4710</f>
        <v/>
      </c>
      <c r="L4710" s="12">
        <f>Raw_Data!L4710</f>
        <v/>
      </c>
      <c r="M4710" s="12">
        <f>Raw_Data!M4710</f>
        <v/>
      </c>
      <c r="N4710" s="12">
        <f>Raw_Data!N4710</f>
        <v/>
      </c>
      <c r="O4710">
        <f>Raw_Data!O4710</f>
        <v/>
      </c>
      <c r="P4710">
        <f>Raw_Data!P4710</f>
        <v/>
      </c>
      <c r="Q4710">
        <f>Raw_Data!Q4710</f>
        <v/>
      </c>
      <c r="R4710">
        <f>Raw_Data!R4710</f>
        <v/>
      </c>
      <c r="S4710">
        <f>Raw_Data!S4710</f>
        <v/>
      </c>
      <c r="T4710">
        <f>YEAR(B4710)</f>
        <v/>
      </c>
      <c r="U4710">
        <f>MONTH(B4710)</f>
        <v/>
      </c>
      <c r="V4710">
        <f>TEXT(B4710,"mmm")</f>
        <v/>
      </c>
      <c r="W4710" s="15">
        <f>IFERROR(N4710/L4710,0)</f>
        <v/>
      </c>
      <c r="X4710">
        <f>IF(K4710=0,"No Discount",IF(K4710&lt;=5%,"Low",IF(K4710&lt;=15%,"Medium","High")))</f>
        <v/>
      </c>
      <c r="Y4710">
        <f>IF(L4710&gt;=20000,"High Value",IF(L4710&gt;=5000,"Medium Value","Low Value"))</f>
        <v/>
      </c>
      <c r="Z4710">
        <f>IF(R4710&lt;=3,"Fast",IF(R4710&lt;=5,"On Time","Delayed"))</f>
        <v/>
      </c>
    </row>
    <row r="4711">
      <c r="A4711">
        <f>Raw_Data!A4711</f>
        <v/>
      </c>
      <c r="B4711" s="11">
        <f>Raw_Data!B4711</f>
        <v/>
      </c>
      <c r="C4711">
        <f>Raw_Data!C4711</f>
        <v/>
      </c>
      <c r="D4711">
        <f>Raw_Data!D4711</f>
        <v/>
      </c>
      <c r="E4711">
        <f>Raw_Data!E4711</f>
        <v/>
      </c>
      <c r="F4711">
        <f>Raw_Data!F4711</f>
        <v/>
      </c>
      <c r="G4711">
        <f>Raw_Data!G4711</f>
        <v/>
      </c>
      <c r="H4711">
        <f>Raw_Data!H4711</f>
        <v/>
      </c>
      <c r="I4711">
        <f>Raw_Data!I4711</f>
        <v/>
      </c>
      <c r="J4711" s="12">
        <f>Raw_Data!J4711</f>
        <v/>
      </c>
      <c r="K4711" s="13">
        <f>Raw_Data!K4711</f>
        <v/>
      </c>
      <c r="L4711" s="12">
        <f>Raw_Data!L4711</f>
        <v/>
      </c>
      <c r="M4711" s="12">
        <f>Raw_Data!M4711</f>
        <v/>
      </c>
      <c r="N4711" s="12">
        <f>Raw_Data!N4711</f>
        <v/>
      </c>
      <c r="O4711">
        <f>Raw_Data!O4711</f>
        <v/>
      </c>
      <c r="P4711">
        <f>Raw_Data!P4711</f>
        <v/>
      </c>
      <c r="Q4711">
        <f>Raw_Data!Q4711</f>
        <v/>
      </c>
      <c r="R4711">
        <f>Raw_Data!R4711</f>
        <v/>
      </c>
      <c r="S4711">
        <f>Raw_Data!S4711</f>
        <v/>
      </c>
      <c r="T4711">
        <f>YEAR(B4711)</f>
        <v/>
      </c>
      <c r="U4711">
        <f>MONTH(B4711)</f>
        <v/>
      </c>
      <c r="V4711">
        <f>TEXT(B4711,"mmm")</f>
        <v/>
      </c>
      <c r="W4711" s="15">
        <f>IFERROR(N4711/L4711,0)</f>
        <v/>
      </c>
      <c r="X4711">
        <f>IF(K4711=0,"No Discount",IF(K4711&lt;=5%,"Low",IF(K4711&lt;=15%,"Medium","High")))</f>
        <v/>
      </c>
      <c r="Y4711">
        <f>IF(L4711&gt;=20000,"High Value",IF(L4711&gt;=5000,"Medium Value","Low Value"))</f>
        <v/>
      </c>
      <c r="Z4711">
        <f>IF(R4711&lt;=3,"Fast",IF(R4711&lt;=5,"On Time","Delayed"))</f>
        <v/>
      </c>
    </row>
    <row r="4712">
      <c r="A4712">
        <f>Raw_Data!A4712</f>
        <v/>
      </c>
      <c r="B4712" s="11">
        <f>Raw_Data!B4712</f>
        <v/>
      </c>
      <c r="C4712">
        <f>Raw_Data!C4712</f>
        <v/>
      </c>
      <c r="D4712">
        <f>Raw_Data!D4712</f>
        <v/>
      </c>
      <c r="E4712">
        <f>Raw_Data!E4712</f>
        <v/>
      </c>
      <c r="F4712">
        <f>Raw_Data!F4712</f>
        <v/>
      </c>
      <c r="G4712">
        <f>Raw_Data!G4712</f>
        <v/>
      </c>
      <c r="H4712">
        <f>Raw_Data!H4712</f>
        <v/>
      </c>
      <c r="I4712">
        <f>Raw_Data!I4712</f>
        <v/>
      </c>
      <c r="J4712" s="12">
        <f>Raw_Data!J4712</f>
        <v/>
      </c>
      <c r="K4712" s="13">
        <f>Raw_Data!K4712</f>
        <v/>
      </c>
      <c r="L4712" s="12">
        <f>Raw_Data!L4712</f>
        <v/>
      </c>
      <c r="M4712" s="12">
        <f>Raw_Data!M4712</f>
        <v/>
      </c>
      <c r="N4712" s="12">
        <f>Raw_Data!N4712</f>
        <v/>
      </c>
      <c r="O4712">
        <f>Raw_Data!O4712</f>
        <v/>
      </c>
      <c r="P4712">
        <f>Raw_Data!P4712</f>
        <v/>
      </c>
      <c r="Q4712">
        <f>Raw_Data!Q4712</f>
        <v/>
      </c>
      <c r="R4712">
        <f>Raw_Data!R4712</f>
        <v/>
      </c>
      <c r="S4712">
        <f>Raw_Data!S4712</f>
        <v/>
      </c>
      <c r="T4712">
        <f>YEAR(B4712)</f>
        <v/>
      </c>
      <c r="U4712">
        <f>MONTH(B4712)</f>
        <v/>
      </c>
      <c r="V4712">
        <f>TEXT(B4712,"mmm")</f>
        <v/>
      </c>
      <c r="W4712" s="15">
        <f>IFERROR(N4712/L4712,0)</f>
        <v/>
      </c>
      <c r="X4712">
        <f>IF(K4712=0,"No Discount",IF(K4712&lt;=5%,"Low",IF(K4712&lt;=15%,"Medium","High")))</f>
        <v/>
      </c>
      <c r="Y4712">
        <f>IF(L4712&gt;=20000,"High Value",IF(L4712&gt;=5000,"Medium Value","Low Value"))</f>
        <v/>
      </c>
      <c r="Z4712">
        <f>IF(R4712&lt;=3,"Fast",IF(R4712&lt;=5,"On Time","Delayed"))</f>
        <v/>
      </c>
    </row>
    <row r="4713">
      <c r="A4713">
        <f>Raw_Data!A4713</f>
        <v/>
      </c>
      <c r="B4713" s="11">
        <f>Raw_Data!B4713</f>
        <v/>
      </c>
      <c r="C4713">
        <f>Raw_Data!C4713</f>
        <v/>
      </c>
      <c r="D4713">
        <f>Raw_Data!D4713</f>
        <v/>
      </c>
      <c r="E4713">
        <f>Raw_Data!E4713</f>
        <v/>
      </c>
      <c r="F4713">
        <f>Raw_Data!F4713</f>
        <v/>
      </c>
      <c r="G4713">
        <f>Raw_Data!G4713</f>
        <v/>
      </c>
      <c r="H4713">
        <f>Raw_Data!H4713</f>
        <v/>
      </c>
      <c r="I4713">
        <f>Raw_Data!I4713</f>
        <v/>
      </c>
      <c r="J4713" s="12">
        <f>Raw_Data!J4713</f>
        <v/>
      </c>
      <c r="K4713" s="13">
        <f>Raw_Data!K4713</f>
        <v/>
      </c>
      <c r="L4713" s="12">
        <f>Raw_Data!L4713</f>
        <v/>
      </c>
      <c r="M4713" s="12">
        <f>Raw_Data!M4713</f>
        <v/>
      </c>
      <c r="N4713" s="12">
        <f>Raw_Data!N4713</f>
        <v/>
      </c>
      <c r="O4713">
        <f>Raw_Data!O4713</f>
        <v/>
      </c>
      <c r="P4713">
        <f>Raw_Data!P4713</f>
        <v/>
      </c>
      <c r="Q4713">
        <f>Raw_Data!Q4713</f>
        <v/>
      </c>
      <c r="R4713">
        <f>Raw_Data!R4713</f>
        <v/>
      </c>
      <c r="S4713">
        <f>Raw_Data!S4713</f>
        <v/>
      </c>
      <c r="T4713">
        <f>YEAR(B4713)</f>
        <v/>
      </c>
      <c r="U4713">
        <f>MONTH(B4713)</f>
        <v/>
      </c>
      <c r="V4713">
        <f>TEXT(B4713,"mmm")</f>
        <v/>
      </c>
      <c r="W4713" s="15">
        <f>IFERROR(N4713/L4713,0)</f>
        <v/>
      </c>
      <c r="X4713">
        <f>IF(K4713=0,"No Discount",IF(K4713&lt;=5%,"Low",IF(K4713&lt;=15%,"Medium","High")))</f>
        <v/>
      </c>
      <c r="Y4713">
        <f>IF(L4713&gt;=20000,"High Value",IF(L4713&gt;=5000,"Medium Value","Low Value"))</f>
        <v/>
      </c>
      <c r="Z4713">
        <f>IF(R4713&lt;=3,"Fast",IF(R4713&lt;=5,"On Time","Delayed"))</f>
        <v/>
      </c>
    </row>
    <row r="4714">
      <c r="A4714">
        <f>Raw_Data!A4714</f>
        <v/>
      </c>
      <c r="B4714" s="11">
        <f>Raw_Data!B4714</f>
        <v/>
      </c>
      <c r="C4714">
        <f>Raw_Data!C4714</f>
        <v/>
      </c>
      <c r="D4714">
        <f>Raw_Data!D4714</f>
        <v/>
      </c>
      <c r="E4714">
        <f>Raw_Data!E4714</f>
        <v/>
      </c>
      <c r="F4714">
        <f>Raw_Data!F4714</f>
        <v/>
      </c>
      <c r="G4714">
        <f>Raw_Data!G4714</f>
        <v/>
      </c>
      <c r="H4714">
        <f>Raw_Data!H4714</f>
        <v/>
      </c>
      <c r="I4714">
        <f>Raw_Data!I4714</f>
        <v/>
      </c>
      <c r="J4714" s="12">
        <f>Raw_Data!J4714</f>
        <v/>
      </c>
      <c r="K4714" s="13">
        <f>Raw_Data!K4714</f>
        <v/>
      </c>
      <c r="L4714" s="12">
        <f>Raw_Data!L4714</f>
        <v/>
      </c>
      <c r="M4714" s="12">
        <f>Raw_Data!M4714</f>
        <v/>
      </c>
      <c r="N4714" s="12">
        <f>Raw_Data!N4714</f>
        <v/>
      </c>
      <c r="O4714">
        <f>Raw_Data!O4714</f>
        <v/>
      </c>
      <c r="P4714">
        <f>Raw_Data!P4714</f>
        <v/>
      </c>
      <c r="Q4714">
        <f>Raw_Data!Q4714</f>
        <v/>
      </c>
      <c r="R4714">
        <f>Raw_Data!R4714</f>
        <v/>
      </c>
      <c r="S4714">
        <f>Raw_Data!S4714</f>
        <v/>
      </c>
      <c r="T4714">
        <f>YEAR(B4714)</f>
        <v/>
      </c>
      <c r="U4714">
        <f>MONTH(B4714)</f>
        <v/>
      </c>
      <c r="V4714">
        <f>TEXT(B4714,"mmm")</f>
        <v/>
      </c>
      <c r="W4714" s="15">
        <f>IFERROR(N4714/L4714,0)</f>
        <v/>
      </c>
      <c r="X4714">
        <f>IF(K4714=0,"No Discount",IF(K4714&lt;=5%,"Low",IF(K4714&lt;=15%,"Medium","High")))</f>
        <v/>
      </c>
      <c r="Y4714">
        <f>IF(L4714&gt;=20000,"High Value",IF(L4714&gt;=5000,"Medium Value","Low Value"))</f>
        <v/>
      </c>
      <c r="Z4714">
        <f>IF(R4714&lt;=3,"Fast",IF(R4714&lt;=5,"On Time","Delayed"))</f>
        <v/>
      </c>
    </row>
    <row r="4715">
      <c r="A4715">
        <f>Raw_Data!A4715</f>
        <v/>
      </c>
      <c r="B4715" s="11">
        <f>Raw_Data!B4715</f>
        <v/>
      </c>
      <c r="C4715">
        <f>Raw_Data!C4715</f>
        <v/>
      </c>
      <c r="D4715">
        <f>Raw_Data!D4715</f>
        <v/>
      </c>
      <c r="E4715">
        <f>Raw_Data!E4715</f>
        <v/>
      </c>
      <c r="F4715">
        <f>Raw_Data!F4715</f>
        <v/>
      </c>
      <c r="G4715">
        <f>Raw_Data!G4715</f>
        <v/>
      </c>
      <c r="H4715">
        <f>Raw_Data!H4715</f>
        <v/>
      </c>
      <c r="I4715">
        <f>Raw_Data!I4715</f>
        <v/>
      </c>
      <c r="J4715" s="12">
        <f>Raw_Data!J4715</f>
        <v/>
      </c>
      <c r="K4715" s="13">
        <f>Raw_Data!K4715</f>
        <v/>
      </c>
      <c r="L4715" s="12">
        <f>Raw_Data!L4715</f>
        <v/>
      </c>
      <c r="M4715" s="12">
        <f>Raw_Data!M4715</f>
        <v/>
      </c>
      <c r="N4715" s="12">
        <f>Raw_Data!N4715</f>
        <v/>
      </c>
      <c r="O4715">
        <f>Raw_Data!O4715</f>
        <v/>
      </c>
      <c r="P4715">
        <f>Raw_Data!P4715</f>
        <v/>
      </c>
      <c r="Q4715">
        <f>Raw_Data!Q4715</f>
        <v/>
      </c>
      <c r="R4715">
        <f>Raw_Data!R4715</f>
        <v/>
      </c>
      <c r="S4715">
        <f>Raw_Data!S4715</f>
        <v/>
      </c>
      <c r="T4715">
        <f>YEAR(B4715)</f>
        <v/>
      </c>
      <c r="U4715">
        <f>MONTH(B4715)</f>
        <v/>
      </c>
      <c r="V4715">
        <f>TEXT(B4715,"mmm")</f>
        <v/>
      </c>
      <c r="W4715" s="15">
        <f>IFERROR(N4715/L4715,0)</f>
        <v/>
      </c>
      <c r="X4715">
        <f>IF(K4715=0,"No Discount",IF(K4715&lt;=5%,"Low",IF(K4715&lt;=15%,"Medium","High")))</f>
        <v/>
      </c>
      <c r="Y4715">
        <f>IF(L4715&gt;=20000,"High Value",IF(L4715&gt;=5000,"Medium Value","Low Value"))</f>
        <v/>
      </c>
      <c r="Z4715">
        <f>IF(R4715&lt;=3,"Fast",IF(R4715&lt;=5,"On Time","Delayed"))</f>
        <v/>
      </c>
    </row>
    <row r="4716">
      <c r="A4716">
        <f>Raw_Data!A4716</f>
        <v/>
      </c>
      <c r="B4716" s="11">
        <f>Raw_Data!B4716</f>
        <v/>
      </c>
      <c r="C4716">
        <f>Raw_Data!C4716</f>
        <v/>
      </c>
      <c r="D4716">
        <f>Raw_Data!D4716</f>
        <v/>
      </c>
      <c r="E4716">
        <f>Raw_Data!E4716</f>
        <v/>
      </c>
      <c r="F4716">
        <f>Raw_Data!F4716</f>
        <v/>
      </c>
      <c r="G4716">
        <f>Raw_Data!G4716</f>
        <v/>
      </c>
      <c r="H4716">
        <f>Raw_Data!H4716</f>
        <v/>
      </c>
      <c r="I4716">
        <f>Raw_Data!I4716</f>
        <v/>
      </c>
      <c r="J4716" s="12">
        <f>Raw_Data!J4716</f>
        <v/>
      </c>
      <c r="K4716" s="13">
        <f>Raw_Data!K4716</f>
        <v/>
      </c>
      <c r="L4716" s="12">
        <f>Raw_Data!L4716</f>
        <v/>
      </c>
      <c r="M4716" s="12">
        <f>Raw_Data!M4716</f>
        <v/>
      </c>
      <c r="N4716" s="12">
        <f>Raw_Data!N4716</f>
        <v/>
      </c>
      <c r="O4716">
        <f>Raw_Data!O4716</f>
        <v/>
      </c>
      <c r="P4716">
        <f>Raw_Data!P4716</f>
        <v/>
      </c>
      <c r="Q4716">
        <f>Raw_Data!Q4716</f>
        <v/>
      </c>
      <c r="R4716">
        <f>Raw_Data!R4716</f>
        <v/>
      </c>
      <c r="S4716">
        <f>Raw_Data!S4716</f>
        <v/>
      </c>
      <c r="T4716">
        <f>YEAR(B4716)</f>
        <v/>
      </c>
      <c r="U4716">
        <f>MONTH(B4716)</f>
        <v/>
      </c>
      <c r="V4716">
        <f>TEXT(B4716,"mmm")</f>
        <v/>
      </c>
      <c r="W4716" s="15">
        <f>IFERROR(N4716/L4716,0)</f>
        <v/>
      </c>
      <c r="X4716">
        <f>IF(K4716=0,"No Discount",IF(K4716&lt;=5%,"Low",IF(K4716&lt;=15%,"Medium","High")))</f>
        <v/>
      </c>
      <c r="Y4716">
        <f>IF(L4716&gt;=20000,"High Value",IF(L4716&gt;=5000,"Medium Value","Low Value"))</f>
        <v/>
      </c>
      <c r="Z4716">
        <f>IF(R4716&lt;=3,"Fast",IF(R4716&lt;=5,"On Time","Delayed"))</f>
        <v/>
      </c>
    </row>
    <row r="4717">
      <c r="A4717">
        <f>Raw_Data!A4717</f>
        <v/>
      </c>
      <c r="B4717" s="11">
        <f>Raw_Data!B4717</f>
        <v/>
      </c>
      <c r="C4717">
        <f>Raw_Data!C4717</f>
        <v/>
      </c>
      <c r="D4717">
        <f>Raw_Data!D4717</f>
        <v/>
      </c>
      <c r="E4717">
        <f>Raw_Data!E4717</f>
        <v/>
      </c>
      <c r="F4717">
        <f>Raw_Data!F4717</f>
        <v/>
      </c>
      <c r="G4717">
        <f>Raw_Data!G4717</f>
        <v/>
      </c>
      <c r="H4717">
        <f>Raw_Data!H4717</f>
        <v/>
      </c>
      <c r="I4717">
        <f>Raw_Data!I4717</f>
        <v/>
      </c>
      <c r="J4717" s="12">
        <f>Raw_Data!J4717</f>
        <v/>
      </c>
      <c r="K4717" s="13">
        <f>Raw_Data!K4717</f>
        <v/>
      </c>
      <c r="L4717" s="12">
        <f>Raw_Data!L4717</f>
        <v/>
      </c>
      <c r="M4717" s="12">
        <f>Raw_Data!M4717</f>
        <v/>
      </c>
      <c r="N4717" s="12">
        <f>Raw_Data!N4717</f>
        <v/>
      </c>
      <c r="O4717">
        <f>Raw_Data!O4717</f>
        <v/>
      </c>
      <c r="P4717">
        <f>Raw_Data!P4717</f>
        <v/>
      </c>
      <c r="Q4717">
        <f>Raw_Data!Q4717</f>
        <v/>
      </c>
      <c r="R4717">
        <f>Raw_Data!R4717</f>
        <v/>
      </c>
      <c r="S4717">
        <f>Raw_Data!S4717</f>
        <v/>
      </c>
      <c r="T4717">
        <f>YEAR(B4717)</f>
        <v/>
      </c>
      <c r="U4717">
        <f>MONTH(B4717)</f>
        <v/>
      </c>
      <c r="V4717">
        <f>TEXT(B4717,"mmm")</f>
        <v/>
      </c>
      <c r="W4717" s="15">
        <f>IFERROR(N4717/L4717,0)</f>
        <v/>
      </c>
      <c r="X4717">
        <f>IF(K4717=0,"No Discount",IF(K4717&lt;=5%,"Low",IF(K4717&lt;=15%,"Medium","High")))</f>
        <v/>
      </c>
      <c r="Y4717">
        <f>IF(L4717&gt;=20000,"High Value",IF(L4717&gt;=5000,"Medium Value","Low Value"))</f>
        <v/>
      </c>
      <c r="Z4717">
        <f>IF(R4717&lt;=3,"Fast",IF(R4717&lt;=5,"On Time","Delayed"))</f>
        <v/>
      </c>
    </row>
    <row r="4718">
      <c r="A4718">
        <f>Raw_Data!A4718</f>
        <v/>
      </c>
      <c r="B4718" s="11">
        <f>Raw_Data!B4718</f>
        <v/>
      </c>
      <c r="C4718">
        <f>Raw_Data!C4718</f>
        <v/>
      </c>
      <c r="D4718">
        <f>Raw_Data!D4718</f>
        <v/>
      </c>
      <c r="E4718">
        <f>Raw_Data!E4718</f>
        <v/>
      </c>
      <c r="F4718">
        <f>Raw_Data!F4718</f>
        <v/>
      </c>
      <c r="G4718">
        <f>Raw_Data!G4718</f>
        <v/>
      </c>
      <c r="H4718">
        <f>Raw_Data!H4718</f>
        <v/>
      </c>
      <c r="I4718">
        <f>Raw_Data!I4718</f>
        <v/>
      </c>
      <c r="J4718" s="12">
        <f>Raw_Data!J4718</f>
        <v/>
      </c>
      <c r="K4718" s="13">
        <f>Raw_Data!K4718</f>
        <v/>
      </c>
      <c r="L4718" s="12">
        <f>Raw_Data!L4718</f>
        <v/>
      </c>
      <c r="M4718" s="12">
        <f>Raw_Data!M4718</f>
        <v/>
      </c>
      <c r="N4718" s="12">
        <f>Raw_Data!N4718</f>
        <v/>
      </c>
      <c r="O4718">
        <f>Raw_Data!O4718</f>
        <v/>
      </c>
      <c r="P4718">
        <f>Raw_Data!P4718</f>
        <v/>
      </c>
      <c r="Q4718">
        <f>Raw_Data!Q4718</f>
        <v/>
      </c>
      <c r="R4718">
        <f>Raw_Data!R4718</f>
        <v/>
      </c>
      <c r="S4718">
        <f>Raw_Data!S4718</f>
        <v/>
      </c>
      <c r="T4718">
        <f>YEAR(B4718)</f>
        <v/>
      </c>
      <c r="U4718">
        <f>MONTH(B4718)</f>
        <v/>
      </c>
      <c r="V4718">
        <f>TEXT(B4718,"mmm")</f>
        <v/>
      </c>
      <c r="W4718" s="15">
        <f>IFERROR(N4718/L4718,0)</f>
        <v/>
      </c>
      <c r="X4718">
        <f>IF(K4718=0,"No Discount",IF(K4718&lt;=5%,"Low",IF(K4718&lt;=15%,"Medium","High")))</f>
        <v/>
      </c>
      <c r="Y4718">
        <f>IF(L4718&gt;=20000,"High Value",IF(L4718&gt;=5000,"Medium Value","Low Value"))</f>
        <v/>
      </c>
      <c r="Z4718">
        <f>IF(R4718&lt;=3,"Fast",IF(R4718&lt;=5,"On Time","Delayed"))</f>
        <v/>
      </c>
    </row>
    <row r="4719">
      <c r="A4719">
        <f>Raw_Data!A4719</f>
        <v/>
      </c>
      <c r="B4719" s="11">
        <f>Raw_Data!B4719</f>
        <v/>
      </c>
      <c r="C4719">
        <f>Raw_Data!C4719</f>
        <v/>
      </c>
      <c r="D4719">
        <f>Raw_Data!D4719</f>
        <v/>
      </c>
      <c r="E4719">
        <f>Raw_Data!E4719</f>
        <v/>
      </c>
      <c r="F4719">
        <f>Raw_Data!F4719</f>
        <v/>
      </c>
      <c r="G4719">
        <f>Raw_Data!G4719</f>
        <v/>
      </c>
      <c r="H4719">
        <f>Raw_Data!H4719</f>
        <v/>
      </c>
      <c r="I4719">
        <f>Raw_Data!I4719</f>
        <v/>
      </c>
      <c r="J4719" s="12">
        <f>Raw_Data!J4719</f>
        <v/>
      </c>
      <c r="K4719" s="13">
        <f>Raw_Data!K4719</f>
        <v/>
      </c>
      <c r="L4719" s="12">
        <f>Raw_Data!L4719</f>
        <v/>
      </c>
      <c r="M4719" s="12">
        <f>Raw_Data!M4719</f>
        <v/>
      </c>
      <c r="N4719" s="12">
        <f>Raw_Data!N4719</f>
        <v/>
      </c>
      <c r="O4719">
        <f>Raw_Data!O4719</f>
        <v/>
      </c>
      <c r="P4719">
        <f>Raw_Data!P4719</f>
        <v/>
      </c>
      <c r="Q4719">
        <f>Raw_Data!Q4719</f>
        <v/>
      </c>
      <c r="R4719">
        <f>Raw_Data!R4719</f>
        <v/>
      </c>
      <c r="S4719">
        <f>Raw_Data!S4719</f>
        <v/>
      </c>
      <c r="T4719">
        <f>YEAR(B4719)</f>
        <v/>
      </c>
      <c r="U4719">
        <f>MONTH(B4719)</f>
        <v/>
      </c>
      <c r="V4719">
        <f>TEXT(B4719,"mmm")</f>
        <v/>
      </c>
      <c r="W4719" s="15">
        <f>IFERROR(N4719/L4719,0)</f>
        <v/>
      </c>
      <c r="X4719">
        <f>IF(K4719=0,"No Discount",IF(K4719&lt;=5%,"Low",IF(K4719&lt;=15%,"Medium","High")))</f>
        <v/>
      </c>
      <c r="Y4719">
        <f>IF(L4719&gt;=20000,"High Value",IF(L4719&gt;=5000,"Medium Value","Low Value"))</f>
        <v/>
      </c>
      <c r="Z4719">
        <f>IF(R4719&lt;=3,"Fast",IF(R4719&lt;=5,"On Time","Delayed"))</f>
        <v/>
      </c>
    </row>
    <row r="4720">
      <c r="A4720">
        <f>Raw_Data!A4720</f>
        <v/>
      </c>
      <c r="B4720" s="11">
        <f>Raw_Data!B4720</f>
        <v/>
      </c>
      <c r="C4720">
        <f>Raw_Data!C4720</f>
        <v/>
      </c>
      <c r="D4720">
        <f>Raw_Data!D4720</f>
        <v/>
      </c>
      <c r="E4720">
        <f>Raw_Data!E4720</f>
        <v/>
      </c>
      <c r="F4720">
        <f>Raw_Data!F4720</f>
        <v/>
      </c>
      <c r="G4720">
        <f>Raw_Data!G4720</f>
        <v/>
      </c>
      <c r="H4720">
        <f>Raw_Data!H4720</f>
        <v/>
      </c>
      <c r="I4720">
        <f>Raw_Data!I4720</f>
        <v/>
      </c>
      <c r="J4720" s="12">
        <f>Raw_Data!J4720</f>
        <v/>
      </c>
      <c r="K4720" s="13">
        <f>Raw_Data!K4720</f>
        <v/>
      </c>
      <c r="L4720" s="12">
        <f>Raw_Data!L4720</f>
        <v/>
      </c>
      <c r="M4720" s="12">
        <f>Raw_Data!M4720</f>
        <v/>
      </c>
      <c r="N4720" s="12">
        <f>Raw_Data!N4720</f>
        <v/>
      </c>
      <c r="O4720">
        <f>Raw_Data!O4720</f>
        <v/>
      </c>
      <c r="P4720">
        <f>Raw_Data!P4720</f>
        <v/>
      </c>
      <c r="Q4720">
        <f>Raw_Data!Q4720</f>
        <v/>
      </c>
      <c r="R4720">
        <f>Raw_Data!R4720</f>
        <v/>
      </c>
      <c r="S4720">
        <f>Raw_Data!S4720</f>
        <v/>
      </c>
      <c r="T4720">
        <f>YEAR(B4720)</f>
        <v/>
      </c>
      <c r="U4720">
        <f>MONTH(B4720)</f>
        <v/>
      </c>
      <c r="V4720">
        <f>TEXT(B4720,"mmm")</f>
        <v/>
      </c>
      <c r="W4720" s="15">
        <f>IFERROR(N4720/L4720,0)</f>
        <v/>
      </c>
      <c r="X4720">
        <f>IF(K4720=0,"No Discount",IF(K4720&lt;=5%,"Low",IF(K4720&lt;=15%,"Medium","High")))</f>
        <v/>
      </c>
      <c r="Y4720">
        <f>IF(L4720&gt;=20000,"High Value",IF(L4720&gt;=5000,"Medium Value","Low Value"))</f>
        <v/>
      </c>
      <c r="Z4720">
        <f>IF(R4720&lt;=3,"Fast",IF(R4720&lt;=5,"On Time","Delayed"))</f>
        <v/>
      </c>
    </row>
    <row r="4721">
      <c r="A4721">
        <f>Raw_Data!A4721</f>
        <v/>
      </c>
      <c r="B4721" s="11">
        <f>Raw_Data!B4721</f>
        <v/>
      </c>
      <c r="C4721">
        <f>Raw_Data!C4721</f>
        <v/>
      </c>
      <c r="D4721">
        <f>Raw_Data!D4721</f>
        <v/>
      </c>
      <c r="E4721">
        <f>Raw_Data!E4721</f>
        <v/>
      </c>
      <c r="F4721">
        <f>Raw_Data!F4721</f>
        <v/>
      </c>
      <c r="G4721">
        <f>Raw_Data!G4721</f>
        <v/>
      </c>
      <c r="H4721">
        <f>Raw_Data!H4721</f>
        <v/>
      </c>
      <c r="I4721">
        <f>Raw_Data!I4721</f>
        <v/>
      </c>
      <c r="J4721" s="12">
        <f>Raw_Data!J4721</f>
        <v/>
      </c>
      <c r="K4721" s="13">
        <f>Raw_Data!K4721</f>
        <v/>
      </c>
      <c r="L4721" s="12">
        <f>Raw_Data!L4721</f>
        <v/>
      </c>
      <c r="M4721" s="12">
        <f>Raw_Data!M4721</f>
        <v/>
      </c>
      <c r="N4721" s="12">
        <f>Raw_Data!N4721</f>
        <v/>
      </c>
      <c r="O4721">
        <f>Raw_Data!O4721</f>
        <v/>
      </c>
      <c r="P4721">
        <f>Raw_Data!P4721</f>
        <v/>
      </c>
      <c r="Q4721">
        <f>Raw_Data!Q4721</f>
        <v/>
      </c>
      <c r="R4721">
        <f>Raw_Data!R4721</f>
        <v/>
      </c>
      <c r="S4721">
        <f>Raw_Data!S4721</f>
        <v/>
      </c>
      <c r="T4721">
        <f>YEAR(B4721)</f>
        <v/>
      </c>
      <c r="U4721">
        <f>MONTH(B4721)</f>
        <v/>
      </c>
      <c r="V4721">
        <f>TEXT(B4721,"mmm")</f>
        <v/>
      </c>
      <c r="W4721" s="15">
        <f>IFERROR(N4721/L4721,0)</f>
        <v/>
      </c>
      <c r="X4721">
        <f>IF(K4721=0,"No Discount",IF(K4721&lt;=5%,"Low",IF(K4721&lt;=15%,"Medium","High")))</f>
        <v/>
      </c>
      <c r="Y4721">
        <f>IF(L4721&gt;=20000,"High Value",IF(L4721&gt;=5000,"Medium Value","Low Value"))</f>
        <v/>
      </c>
      <c r="Z4721">
        <f>IF(R4721&lt;=3,"Fast",IF(R4721&lt;=5,"On Time","Delayed"))</f>
        <v/>
      </c>
    </row>
    <row r="4722">
      <c r="A4722">
        <f>Raw_Data!A4722</f>
        <v/>
      </c>
      <c r="B4722" s="11">
        <f>Raw_Data!B4722</f>
        <v/>
      </c>
      <c r="C4722">
        <f>Raw_Data!C4722</f>
        <v/>
      </c>
      <c r="D4722">
        <f>Raw_Data!D4722</f>
        <v/>
      </c>
      <c r="E4722">
        <f>Raw_Data!E4722</f>
        <v/>
      </c>
      <c r="F4722">
        <f>Raw_Data!F4722</f>
        <v/>
      </c>
      <c r="G4722">
        <f>Raw_Data!G4722</f>
        <v/>
      </c>
      <c r="H4722">
        <f>Raw_Data!H4722</f>
        <v/>
      </c>
      <c r="I4722">
        <f>Raw_Data!I4722</f>
        <v/>
      </c>
      <c r="J4722" s="12">
        <f>Raw_Data!J4722</f>
        <v/>
      </c>
      <c r="K4722" s="13">
        <f>Raw_Data!K4722</f>
        <v/>
      </c>
      <c r="L4722" s="12">
        <f>Raw_Data!L4722</f>
        <v/>
      </c>
      <c r="M4722" s="12">
        <f>Raw_Data!M4722</f>
        <v/>
      </c>
      <c r="N4722" s="12">
        <f>Raw_Data!N4722</f>
        <v/>
      </c>
      <c r="O4722">
        <f>Raw_Data!O4722</f>
        <v/>
      </c>
      <c r="P4722">
        <f>Raw_Data!P4722</f>
        <v/>
      </c>
      <c r="Q4722">
        <f>Raw_Data!Q4722</f>
        <v/>
      </c>
      <c r="R4722">
        <f>Raw_Data!R4722</f>
        <v/>
      </c>
      <c r="S4722">
        <f>Raw_Data!S4722</f>
        <v/>
      </c>
      <c r="T4722">
        <f>YEAR(B4722)</f>
        <v/>
      </c>
      <c r="U4722">
        <f>MONTH(B4722)</f>
        <v/>
      </c>
      <c r="V4722">
        <f>TEXT(B4722,"mmm")</f>
        <v/>
      </c>
      <c r="W4722" s="15">
        <f>IFERROR(N4722/L4722,0)</f>
        <v/>
      </c>
      <c r="X4722">
        <f>IF(K4722=0,"No Discount",IF(K4722&lt;=5%,"Low",IF(K4722&lt;=15%,"Medium","High")))</f>
        <v/>
      </c>
      <c r="Y4722">
        <f>IF(L4722&gt;=20000,"High Value",IF(L4722&gt;=5000,"Medium Value","Low Value"))</f>
        <v/>
      </c>
      <c r="Z4722">
        <f>IF(R4722&lt;=3,"Fast",IF(R4722&lt;=5,"On Time","Delayed"))</f>
        <v/>
      </c>
    </row>
    <row r="4723">
      <c r="A4723">
        <f>Raw_Data!A4723</f>
        <v/>
      </c>
      <c r="B4723" s="11">
        <f>Raw_Data!B4723</f>
        <v/>
      </c>
      <c r="C4723">
        <f>Raw_Data!C4723</f>
        <v/>
      </c>
      <c r="D4723">
        <f>Raw_Data!D4723</f>
        <v/>
      </c>
      <c r="E4723">
        <f>Raw_Data!E4723</f>
        <v/>
      </c>
      <c r="F4723">
        <f>Raw_Data!F4723</f>
        <v/>
      </c>
      <c r="G4723">
        <f>Raw_Data!G4723</f>
        <v/>
      </c>
      <c r="H4723">
        <f>Raw_Data!H4723</f>
        <v/>
      </c>
      <c r="I4723">
        <f>Raw_Data!I4723</f>
        <v/>
      </c>
      <c r="J4723" s="12">
        <f>Raw_Data!J4723</f>
        <v/>
      </c>
      <c r="K4723" s="13">
        <f>Raw_Data!K4723</f>
        <v/>
      </c>
      <c r="L4723" s="12">
        <f>Raw_Data!L4723</f>
        <v/>
      </c>
      <c r="M4723" s="12">
        <f>Raw_Data!M4723</f>
        <v/>
      </c>
      <c r="N4723" s="12">
        <f>Raw_Data!N4723</f>
        <v/>
      </c>
      <c r="O4723">
        <f>Raw_Data!O4723</f>
        <v/>
      </c>
      <c r="P4723">
        <f>Raw_Data!P4723</f>
        <v/>
      </c>
      <c r="Q4723">
        <f>Raw_Data!Q4723</f>
        <v/>
      </c>
      <c r="R4723">
        <f>Raw_Data!R4723</f>
        <v/>
      </c>
      <c r="S4723">
        <f>Raw_Data!S4723</f>
        <v/>
      </c>
      <c r="T4723">
        <f>YEAR(B4723)</f>
        <v/>
      </c>
      <c r="U4723">
        <f>MONTH(B4723)</f>
        <v/>
      </c>
      <c r="V4723">
        <f>TEXT(B4723,"mmm")</f>
        <v/>
      </c>
      <c r="W4723" s="15">
        <f>IFERROR(N4723/L4723,0)</f>
        <v/>
      </c>
      <c r="X4723">
        <f>IF(K4723=0,"No Discount",IF(K4723&lt;=5%,"Low",IF(K4723&lt;=15%,"Medium","High")))</f>
        <v/>
      </c>
      <c r="Y4723">
        <f>IF(L4723&gt;=20000,"High Value",IF(L4723&gt;=5000,"Medium Value","Low Value"))</f>
        <v/>
      </c>
      <c r="Z4723">
        <f>IF(R4723&lt;=3,"Fast",IF(R4723&lt;=5,"On Time","Delayed"))</f>
        <v/>
      </c>
    </row>
    <row r="4724">
      <c r="A4724">
        <f>Raw_Data!A4724</f>
        <v/>
      </c>
      <c r="B4724" s="11">
        <f>Raw_Data!B4724</f>
        <v/>
      </c>
      <c r="C4724">
        <f>Raw_Data!C4724</f>
        <v/>
      </c>
      <c r="D4724">
        <f>Raw_Data!D4724</f>
        <v/>
      </c>
      <c r="E4724">
        <f>Raw_Data!E4724</f>
        <v/>
      </c>
      <c r="F4724">
        <f>Raw_Data!F4724</f>
        <v/>
      </c>
      <c r="G4724">
        <f>Raw_Data!G4724</f>
        <v/>
      </c>
      <c r="H4724">
        <f>Raw_Data!H4724</f>
        <v/>
      </c>
      <c r="I4724">
        <f>Raw_Data!I4724</f>
        <v/>
      </c>
      <c r="J4724" s="12">
        <f>Raw_Data!J4724</f>
        <v/>
      </c>
      <c r="K4724" s="13">
        <f>Raw_Data!K4724</f>
        <v/>
      </c>
      <c r="L4724" s="12">
        <f>Raw_Data!L4724</f>
        <v/>
      </c>
      <c r="M4724" s="12">
        <f>Raw_Data!M4724</f>
        <v/>
      </c>
      <c r="N4724" s="12">
        <f>Raw_Data!N4724</f>
        <v/>
      </c>
      <c r="O4724">
        <f>Raw_Data!O4724</f>
        <v/>
      </c>
      <c r="P4724">
        <f>Raw_Data!P4724</f>
        <v/>
      </c>
      <c r="Q4724">
        <f>Raw_Data!Q4724</f>
        <v/>
      </c>
      <c r="R4724">
        <f>Raw_Data!R4724</f>
        <v/>
      </c>
      <c r="S4724">
        <f>Raw_Data!S4724</f>
        <v/>
      </c>
      <c r="T4724">
        <f>YEAR(B4724)</f>
        <v/>
      </c>
      <c r="U4724">
        <f>MONTH(B4724)</f>
        <v/>
      </c>
      <c r="V4724">
        <f>TEXT(B4724,"mmm")</f>
        <v/>
      </c>
      <c r="W4724" s="15">
        <f>IFERROR(N4724/L4724,0)</f>
        <v/>
      </c>
      <c r="X4724">
        <f>IF(K4724=0,"No Discount",IF(K4724&lt;=5%,"Low",IF(K4724&lt;=15%,"Medium","High")))</f>
        <v/>
      </c>
      <c r="Y4724">
        <f>IF(L4724&gt;=20000,"High Value",IF(L4724&gt;=5000,"Medium Value","Low Value"))</f>
        <v/>
      </c>
      <c r="Z4724">
        <f>IF(R4724&lt;=3,"Fast",IF(R4724&lt;=5,"On Time","Delayed"))</f>
        <v/>
      </c>
    </row>
    <row r="4725">
      <c r="A4725">
        <f>Raw_Data!A4725</f>
        <v/>
      </c>
      <c r="B4725" s="11">
        <f>Raw_Data!B4725</f>
        <v/>
      </c>
      <c r="C4725">
        <f>Raw_Data!C4725</f>
        <v/>
      </c>
      <c r="D4725">
        <f>Raw_Data!D4725</f>
        <v/>
      </c>
      <c r="E4725">
        <f>Raw_Data!E4725</f>
        <v/>
      </c>
      <c r="F4725">
        <f>Raw_Data!F4725</f>
        <v/>
      </c>
      <c r="G4725">
        <f>Raw_Data!G4725</f>
        <v/>
      </c>
      <c r="H4725">
        <f>Raw_Data!H4725</f>
        <v/>
      </c>
      <c r="I4725">
        <f>Raw_Data!I4725</f>
        <v/>
      </c>
      <c r="J4725" s="12">
        <f>Raw_Data!J4725</f>
        <v/>
      </c>
      <c r="K4725" s="13">
        <f>Raw_Data!K4725</f>
        <v/>
      </c>
      <c r="L4725" s="12">
        <f>Raw_Data!L4725</f>
        <v/>
      </c>
      <c r="M4725" s="12">
        <f>Raw_Data!M4725</f>
        <v/>
      </c>
      <c r="N4725" s="12">
        <f>Raw_Data!N4725</f>
        <v/>
      </c>
      <c r="O4725">
        <f>Raw_Data!O4725</f>
        <v/>
      </c>
      <c r="P4725">
        <f>Raw_Data!P4725</f>
        <v/>
      </c>
      <c r="Q4725">
        <f>Raw_Data!Q4725</f>
        <v/>
      </c>
      <c r="R4725">
        <f>Raw_Data!R4725</f>
        <v/>
      </c>
      <c r="S4725">
        <f>Raw_Data!S4725</f>
        <v/>
      </c>
      <c r="T4725">
        <f>YEAR(B4725)</f>
        <v/>
      </c>
      <c r="U4725">
        <f>MONTH(B4725)</f>
        <v/>
      </c>
      <c r="V4725">
        <f>TEXT(B4725,"mmm")</f>
        <v/>
      </c>
      <c r="W4725" s="15">
        <f>IFERROR(N4725/L4725,0)</f>
        <v/>
      </c>
      <c r="X4725">
        <f>IF(K4725=0,"No Discount",IF(K4725&lt;=5%,"Low",IF(K4725&lt;=15%,"Medium","High")))</f>
        <v/>
      </c>
      <c r="Y4725">
        <f>IF(L4725&gt;=20000,"High Value",IF(L4725&gt;=5000,"Medium Value","Low Value"))</f>
        <v/>
      </c>
      <c r="Z4725">
        <f>IF(R4725&lt;=3,"Fast",IF(R4725&lt;=5,"On Time","Delayed"))</f>
        <v/>
      </c>
    </row>
    <row r="4726">
      <c r="A4726">
        <f>Raw_Data!A4726</f>
        <v/>
      </c>
      <c r="B4726" s="11">
        <f>Raw_Data!B4726</f>
        <v/>
      </c>
      <c r="C4726">
        <f>Raw_Data!C4726</f>
        <v/>
      </c>
      <c r="D4726">
        <f>Raw_Data!D4726</f>
        <v/>
      </c>
      <c r="E4726">
        <f>Raw_Data!E4726</f>
        <v/>
      </c>
      <c r="F4726">
        <f>Raw_Data!F4726</f>
        <v/>
      </c>
      <c r="G4726">
        <f>Raw_Data!G4726</f>
        <v/>
      </c>
      <c r="H4726">
        <f>Raw_Data!H4726</f>
        <v/>
      </c>
      <c r="I4726">
        <f>Raw_Data!I4726</f>
        <v/>
      </c>
      <c r="J4726" s="12">
        <f>Raw_Data!J4726</f>
        <v/>
      </c>
      <c r="K4726" s="13">
        <f>Raw_Data!K4726</f>
        <v/>
      </c>
      <c r="L4726" s="12">
        <f>Raw_Data!L4726</f>
        <v/>
      </c>
      <c r="M4726" s="12">
        <f>Raw_Data!M4726</f>
        <v/>
      </c>
      <c r="N4726" s="12">
        <f>Raw_Data!N4726</f>
        <v/>
      </c>
      <c r="O4726">
        <f>Raw_Data!O4726</f>
        <v/>
      </c>
      <c r="P4726">
        <f>Raw_Data!P4726</f>
        <v/>
      </c>
      <c r="Q4726">
        <f>Raw_Data!Q4726</f>
        <v/>
      </c>
      <c r="R4726">
        <f>Raw_Data!R4726</f>
        <v/>
      </c>
      <c r="S4726">
        <f>Raw_Data!S4726</f>
        <v/>
      </c>
      <c r="T4726">
        <f>YEAR(B4726)</f>
        <v/>
      </c>
      <c r="U4726">
        <f>MONTH(B4726)</f>
        <v/>
      </c>
      <c r="V4726">
        <f>TEXT(B4726,"mmm")</f>
        <v/>
      </c>
      <c r="W4726" s="15">
        <f>IFERROR(N4726/L4726,0)</f>
        <v/>
      </c>
      <c r="X4726">
        <f>IF(K4726=0,"No Discount",IF(K4726&lt;=5%,"Low",IF(K4726&lt;=15%,"Medium","High")))</f>
        <v/>
      </c>
      <c r="Y4726">
        <f>IF(L4726&gt;=20000,"High Value",IF(L4726&gt;=5000,"Medium Value","Low Value"))</f>
        <v/>
      </c>
      <c r="Z4726">
        <f>IF(R4726&lt;=3,"Fast",IF(R4726&lt;=5,"On Time","Delayed"))</f>
        <v/>
      </c>
    </row>
    <row r="4727">
      <c r="A4727">
        <f>Raw_Data!A4727</f>
        <v/>
      </c>
      <c r="B4727" s="11">
        <f>Raw_Data!B4727</f>
        <v/>
      </c>
      <c r="C4727">
        <f>Raw_Data!C4727</f>
        <v/>
      </c>
      <c r="D4727">
        <f>Raw_Data!D4727</f>
        <v/>
      </c>
      <c r="E4727">
        <f>Raw_Data!E4727</f>
        <v/>
      </c>
      <c r="F4727">
        <f>Raw_Data!F4727</f>
        <v/>
      </c>
      <c r="G4727">
        <f>Raw_Data!G4727</f>
        <v/>
      </c>
      <c r="H4727">
        <f>Raw_Data!H4727</f>
        <v/>
      </c>
      <c r="I4727">
        <f>Raw_Data!I4727</f>
        <v/>
      </c>
      <c r="J4727" s="12">
        <f>Raw_Data!J4727</f>
        <v/>
      </c>
      <c r="K4727" s="13">
        <f>Raw_Data!K4727</f>
        <v/>
      </c>
      <c r="L4727" s="12">
        <f>Raw_Data!L4727</f>
        <v/>
      </c>
      <c r="M4727" s="12">
        <f>Raw_Data!M4727</f>
        <v/>
      </c>
      <c r="N4727" s="12">
        <f>Raw_Data!N4727</f>
        <v/>
      </c>
      <c r="O4727">
        <f>Raw_Data!O4727</f>
        <v/>
      </c>
      <c r="P4727">
        <f>Raw_Data!P4727</f>
        <v/>
      </c>
      <c r="Q4727">
        <f>Raw_Data!Q4727</f>
        <v/>
      </c>
      <c r="R4727">
        <f>Raw_Data!R4727</f>
        <v/>
      </c>
      <c r="S4727">
        <f>Raw_Data!S4727</f>
        <v/>
      </c>
      <c r="T4727">
        <f>YEAR(B4727)</f>
        <v/>
      </c>
      <c r="U4727">
        <f>MONTH(B4727)</f>
        <v/>
      </c>
      <c r="V4727">
        <f>TEXT(B4727,"mmm")</f>
        <v/>
      </c>
      <c r="W4727" s="15">
        <f>IFERROR(N4727/L4727,0)</f>
        <v/>
      </c>
      <c r="X4727">
        <f>IF(K4727=0,"No Discount",IF(K4727&lt;=5%,"Low",IF(K4727&lt;=15%,"Medium","High")))</f>
        <v/>
      </c>
      <c r="Y4727">
        <f>IF(L4727&gt;=20000,"High Value",IF(L4727&gt;=5000,"Medium Value","Low Value"))</f>
        <v/>
      </c>
      <c r="Z4727">
        <f>IF(R4727&lt;=3,"Fast",IF(R4727&lt;=5,"On Time","Delayed"))</f>
        <v/>
      </c>
    </row>
    <row r="4728">
      <c r="A4728">
        <f>Raw_Data!A4728</f>
        <v/>
      </c>
      <c r="B4728" s="11">
        <f>Raw_Data!B4728</f>
        <v/>
      </c>
      <c r="C4728">
        <f>Raw_Data!C4728</f>
        <v/>
      </c>
      <c r="D4728">
        <f>Raw_Data!D4728</f>
        <v/>
      </c>
      <c r="E4728">
        <f>Raw_Data!E4728</f>
        <v/>
      </c>
      <c r="F4728">
        <f>Raw_Data!F4728</f>
        <v/>
      </c>
      <c r="G4728">
        <f>Raw_Data!G4728</f>
        <v/>
      </c>
      <c r="H4728">
        <f>Raw_Data!H4728</f>
        <v/>
      </c>
      <c r="I4728">
        <f>Raw_Data!I4728</f>
        <v/>
      </c>
      <c r="J4728" s="12">
        <f>Raw_Data!J4728</f>
        <v/>
      </c>
      <c r="K4728" s="13">
        <f>Raw_Data!K4728</f>
        <v/>
      </c>
      <c r="L4728" s="12">
        <f>Raw_Data!L4728</f>
        <v/>
      </c>
      <c r="M4728" s="12">
        <f>Raw_Data!M4728</f>
        <v/>
      </c>
      <c r="N4728" s="12">
        <f>Raw_Data!N4728</f>
        <v/>
      </c>
      <c r="O4728">
        <f>Raw_Data!O4728</f>
        <v/>
      </c>
      <c r="P4728">
        <f>Raw_Data!P4728</f>
        <v/>
      </c>
      <c r="Q4728">
        <f>Raw_Data!Q4728</f>
        <v/>
      </c>
      <c r="R4728">
        <f>Raw_Data!R4728</f>
        <v/>
      </c>
      <c r="S4728">
        <f>Raw_Data!S4728</f>
        <v/>
      </c>
      <c r="T4728">
        <f>YEAR(B4728)</f>
        <v/>
      </c>
      <c r="U4728">
        <f>MONTH(B4728)</f>
        <v/>
      </c>
      <c r="V4728">
        <f>TEXT(B4728,"mmm")</f>
        <v/>
      </c>
      <c r="W4728" s="15">
        <f>IFERROR(N4728/L4728,0)</f>
        <v/>
      </c>
      <c r="X4728">
        <f>IF(K4728=0,"No Discount",IF(K4728&lt;=5%,"Low",IF(K4728&lt;=15%,"Medium","High")))</f>
        <v/>
      </c>
      <c r="Y4728">
        <f>IF(L4728&gt;=20000,"High Value",IF(L4728&gt;=5000,"Medium Value","Low Value"))</f>
        <v/>
      </c>
      <c r="Z4728">
        <f>IF(R4728&lt;=3,"Fast",IF(R4728&lt;=5,"On Time","Delayed"))</f>
        <v/>
      </c>
    </row>
    <row r="4729">
      <c r="A4729">
        <f>Raw_Data!A4729</f>
        <v/>
      </c>
      <c r="B4729" s="11">
        <f>Raw_Data!B4729</f>
        <v/>
      </c>
      <c r="C4729">
        <f>Raw_Data!C4729</f>
        <v/>
      </c>
      <c r="D4729">
        <f>Raw_Data!D4729</f>
        <v/>
      </c>
      <c r="E4729">
        <f>Raw_Data!E4729</f>
        <v/>
      </c>
      <c r="F4729">
        <f>Raw_Data!F4729</f>
        <v/>
      </c>
      <c r="G4729">
        <f>Raw_Data!G4729</f>
        <v/>
      </c>
      <c r="H4729">
        <f>Raw_Data!H4729</f>
        <v/>
      </c>
      <c r="I4729">
        <f>Raw_Data!I4729</f>
        <v/>
      </c>
      <c r="J4729" s="12">
        <f>Raw_Data!J4729</f>
        <v/>
      </c>
      <c r="K4729" s="13">
        <f>Raw_Data!K4729</f>
        <v/>
      </c>
      <c r="L4729" s="12">
        <f>Raw_Data!L4729</f>
        <v/>
      </c>
      <c r="M4729" s="12">
        <f>Raw_Data!M4729</f>
        <v/>
      </c>
      <c r="N4729" s="12">
        <f>Raw_Data!N4729</f>
        <v/>
      </c>
      <c r="O4729">
        <f>Raw_Data!O4729</f>
        <v/>
      </c>
      <c r="P4729">
        <f>Raw_Data!P4729</f>
        <v/>
      </c>
      <c r="Q4729">
        <f>Raw_Data!Q4729</f>
        <v/>
      </c>
      <c r="R4729">
        <f>Raw_Data!R4729</f>
        <v/>
      </c>
      <c r="S4729">
        <f>Raw_Data!S4729</f>
        <v/>
      </c>
      <c r="T4729">
        <f>YEAR(B4729)</f>
        <v/>
      </c>
      <c r="U4729">
        <f>MONTH(B4729)</f>
        <v/>
      </c>
      <c r="V4729">
        <f>TEXT(B4729,"mmm")</f>
        <v/>
      </c>
      <c r="W4729" s="15">
        <f>IFERROR(N4729/L4729,0)</f>
        <v/>
      </c>
      <c r="X4729">
        <f>IF(K4729=0,"No Discount",IF(K4729&lt;=5%,"Low",IF(K4729&lt;=15%,"Medium","High")))</f>
        <v/>
      </c>
      <c r="Y4729">
        <f>IF(L4729&gt;=20000,"High Value",IF(L4729&gt;=5000,"Medium Value","Low Value"))</f>
        <v/>
      </c>
      <c r="Z4729">
        <f>IF(R4729&lt;=3,"Fast",IF(R4729&lt;=5,"On Time","Delayed"))</f>
        <v/>
      </c>
    </row>
    <row r="4730">
      <c r="A4730">
        <f>Raw_Data!A4730</f>
        <v/>
      </c>
      <c r="B4730" s="11">
        <f>Raw_Data!B4730</f>
        <v/>
      </c>
      <c r="C4730">
        <f>Raw_Data!C4730</f>
        <v/>
      </c>
      <c r="D4730">
        <f>Raw_Data!D4730</f>
        <v/>
      </c>
      <c r="E4730">
        <f>Raw_Data!E4730</f>
        <v/>
      </c>
      <c r="F4730">
        <f>Raw_Data!F4730</f>
        <v/>
      </c>
      <c r="G4730">
        <f>Raw_Data!G4730</f>
        <v/>
      </c>
      <c r="H4730">
        <f>Raw_Data!H4730</f>
        <v/>
      </c>
      <c r="I4730">
        <f>Raw_Data!I4730</f>
        <v/>
      </c>
      <c r="J4730" s="12">
        <f>Raw_Data!J4730</f>
        <v/>
      </c>
      <c r="K4730" s="13">
        <f>Raw_Data!K4730</f>
        <v/>
      </c>
      <c r="L4730" s="12">
        <f>Raw_Data!L4730</f>
        <v/>
      </c>
      <c r="M4730" s="12">
        <f>Raw_Data!M4730</f>
        <v/>
      </c>
      <c r="N4730" s="12">
        <f>Raw_Data!N4730</f>
        <v/>
      </c>
      <c r="O4730">
        <f>Raw_Data!O4730</f>
        <v/>
      </c>
      <c r="P4730">
        <f>Raw_Data!P4730</f>
        <v/>
      </c>
      <c r="Q4730">
        <f>Raw_Data!Q4730</f>
        <v/>
      </c>
      <c r="R4730">
        <f>Raw_Data!R4730</f>
        <v/>
      </c>
      <c r="S4730">
        <f>Raw_Data!S4730</f>
        <v/>
      </c>
      <c r="T4730">
        <f>YEAR(B4730)</f>
        <v/>
      </c>
      <c r="U4730">
        <f>MONTH(B4730)</f>
        <v/>
      </c>
      <c r="V4730">
        <f>TEXT(B4730,"mmm")</f>
        <v/>
      </c>
      <c r="W4730" s="15">
        <f>IFERROR(N4730/L4730,0)</f>
        <v/>
      </c>
      <c r="X4730">
        <f>IF(K4730=0,"No Discount",IF(K4730&lt;=5%,"Low",IF(K4730&lt;=15%,"Medium","High")))</f>
        <v/>
      </c>
      <c r="Y4730">
        <f>IF(L4730&gt;=20000,"High Value",IF(L4730&gt;=5000,"Medium Value","Low Value"))</f>
        <v/>
      </c>
      <c r="Z4730">
        <f>IF(R4730&lt;=3,"Fast",IF(R4730&lt;=5,"On Time","Delayed"))</f>
        <v/>
      </c>
    </row>
    <row r="4731">
      <c r="A4731">
        <f>Raw_Data!A4731</f>
        <v/>
      </c>
      <c r="B4731" s="11">
        <f>Raw_Data!B4731</f>
        <v/>
      </c>
      <c r="C4731">
        <f>Raw_Data!C4731</f>
        <v/>
      </c>
      <c r="D4731">
        <f>Raw_Data!D4731</f>
        <v/>
      </c>
      <c r="E4731">
        <f>Raw_Data!E4731</f>
        <v/>
      </c>
      <c r="F4731">
        <f>Raw_Data!F4731</f>
        <v/>
      </c>
      <c r="G4731">
        <f>Raw_Data!G4731</f>
        <v/>
      </c>
      <c r="H4731">
        <f>Raw_Data!H4731</f>
        <v/>
      </c>
      <c r="I4731">
        <f>Raw_Data!I4731</f>
        <v/>
      </c>
      <c r="J4731" s="12">
        <f>Raw_Data!J4731</f>
        <v/>
      </c>
      <c r="K4731" s="13">
        <f>Raw_Data!K4731</f>
        <v/>
      </c>
      <c r="L4731" s="12">
        <f>Raw_Data!L4731</f>
        <v/>
      </c>
      <c r="M4731" s="12">
        <f>Raw_Data!M4731</f>
        <v/>
      </c>
      <c r="N4731" s="12">
        <f>Raw_Data!N4731</f>
        <v/>
      </c>
      <c r="O4731">
        <f>Raw_Data!O4731</f>
        <v/>
      </c>
      <c r="P4731">
        <f>Raw_Data!P4731</f>
        <v/>
      </c>
      <c r="Q4731">
        <f>Raw_Data!Q4731</f>
        <v/>
      </c>
      <c r="R4731">
        <f>Raw_Data!R4731</f>
        <v/>
      </c>
      <c r="S4731">
        <f>Raw_Data!S4731</f>
        <v/>
      </c>
      <c r="T4731">
        <f>YEAR(B4731)</f>
        <v/>
      </c>
      <c r="U4731">
        <f>MONTH(B4731)</f>
        <v/>
      </c>
      <c r="V4731">
        <f>TEXT(B4731,"mmm")</f>
        <v/>
      </c>
      <c r="W4731" s="15">
        <f>IFERROR(N4731/L4731,0)</f>
        <v/>
      </c>
      <c r="X4731">
        <f>IF(K4731=0,"No Discount",IF(K4731&lt;=5%,"Low",IF(K4731&lt;=15%,"Medium","High")))</f>
        <v/>
      </c>
      <c r="Y4731">
        <f>IF(L4731&gt;=20000,"High Value",IF(L4731&gt;=5000,"Medium Value","Low Value"))</f>
        <v/>
      </c>
      <c r="Z4731">
        <f>IF(R4731&lt;=3,"Fast",IF(R4731&lt;=5,"On Time","Delayed"))</f>
        <v/>
      </c>
    </row>
    <row r="4732">
      <c r="A4732">
        <f>Raw_Data!A4732</f>
        <v/>
      </c>
      <c r="B4732" s="11">
        <f>Raw_Data!B4732</f>
        <v/>
      </c>
      <c r="C4732">
        <f>Raw_Data!C4732</f>
        <v/>
      </c>
      <c r="D4732">
        <f>Raw_Data!D4732</f>
        <v/>
      </c>
      <c r="E4732">
        <f>Raw_Data!E4732</f>
        <v/>
      </c>
      <c r="F4732">
        <f>Raw_Data!F4732</f>
        <v/>
      </c>
      <c r="G4732">
        <f>Raw_Data!G4732</f>
        <v/>
      </c>
      <c r="H4732">
        <f>Raw_Data!H4732</f>
        <v/>
      </c>
      <c r="I4732">
        <f>Raw_Data!I4732</f>
        <v/>
      </c>
      <c r="J4732" s="12">
        <f>Raw_Data!J4732</f>
        <v/>
      </c>
      <c r="K4732" s="13">
        <f>Raw_Data!K4732</f>
        <v/>
      </c>
      <c r="L4732" s="12">
        <f>Raw_Data!L4732</f>
        <v/>
      </c>
      <c r="M4732" s="12">
        <f>Raw_Data!M4732</f>
        <v/>
      </c>
      <c r="N4732" s="12">
        <f>Raw_Data!N4732</f>
        <v/>
      </c>
      <c r="O4732">
        <f>Raw_Data!O4732</f>
        <v/>
      </c>
      <c r="P4732">
        <f>Raw_Data!P4732</f>
        <v/>
      </c>
      <c r="Q4732">
        <f>Raw_Data!Q4732</f>
        <v/>
      </c>
      <c r="R4732">
        <f>Raw_Data!R4732</f>
        <v/>
      </c>
      <c r="S4732">
        <f>Raw_Data!S4732</f>
        <v/>
      </c>
      <c r="T4732">
        <f>YEAR(B4732)</f>
        <v/>
      </c>
      <c r="U4732">
        <f>MONTH(B4732)</f>
        <v/>
      </c>
      <c r="V4732">
        <f>TEXT(B4732,"mmm")</f>
        <v/>
      </c>
      <c r="W4732" s="15">
        <f>IFERROR(N4732/L4732,0)</f>
        <v/>
      </c>
      <c r="X4732">
        <f>IF(K4732=0,"No Discount",IF(K4732&lt;=5%,"Low",IF(K4732&lt;=15%,"Medium","High")))</f>
        <v/>
      </c>
      <c r="Y4732">
        <f>IF(L4732&gt;=20000,"High Value",IF(L4732&gt;=5000,"Medium Value","Low Value"))</f>
        <v/>
      </c>
      <c r="Z4732">
        <f>IF(R4732&lt;=3,"Fast",IF(R4732&lt;=5,"On Time","Delayed"))</f>
        <v/>
      </c>
    </row>
    <row r="4733">
      <c r="A4733">
        <f>Raw_Data!A4733</f>
        <v/>
      </c>
      <c r="B4733" s="11">
        <f>Raw_Data!B4733</f>
        <v/>
      </c>
      <c r="C4733">
        <f>Raw_Data!C4733</f>
        <v/>
      </c>
      <c r="D4733">
        <f>Raw_Data!D4733</f>
        <v/>
      </c>
      <c r="E4733">
        <f>Raw_Data!E4733</f>
        <v/>
      </c>
      <c r="F4733">
        <f>Raw_Data!F4733</f>
        <v/>
      </c>
      <c r="G4733">
        <f>Raw_Data!G4733</f>
        <v/>
      </c>
      <c r="H4733">
        <f>Raw_Data!H4733</f>
        <v/>
      </c>
      <c r="I4733">
        <f>Raw_Data!I4733</f>
        <v/>
      </c>
      <c r="J4733" s="12">
        <f>Raw_Data!J4733</f>
        <v/>
      </c>
      <c r="K4733" s="13">
        <f>Raw_Data!K4733</f>
        <v/>
      </c>
      <c r="L4733" s="12">
        <f>Raw_Data!L4733</f>
        <v/>
      </c>
      <c r="M4733" s="12">
        <f>Raw_Data!M4733</f>
        <v/>
      </c>
      <c r="N4733" s="12">
        <f>Raw_Data!N4733</f>
        <v/>
      </c>
      <c r="O4733">
        <f>Raw_Data!O4733</f>
        <v/>
      </c>
      <c r="P4733">
        <f>Raw_Data!P4733</f>
        <v/>
      </c>
      <c r="Q4733">
        <f>Raw_Data!Q4733</f>
        <v/>
      </c>
      <c r="R4733">
        <f>Raw_Data!R4733</f>
        <v/>
      </c>
      <c r="S4733">
        <f>Raw_Data!S4733</f>
        <v/>
      </c>
      <c r="T4733">
        <f>YEAR(B4733)</f>
        <v/>
      </c>
      <c r="U4733">
        <f>MONTH(B4733)</f>
        <v/>
      </c>
      <c r="V4733">
        <f>TEXT(B4733,"mmm")</f>
        <v/>
      </c>
      <c r="W4733" s="15">
        <f>IFERROR(N4733/L4733,0)</f>
        <v/>
      </c>
      <c r="X4733">
        <f>IF(K4733=0,"No Discount",IF(K4733&lt;=5%,"Low",IF(K4733&lt;=15%,"Medium","High")))</f>
        <v/>
      </c>
      <c r="Y4733">
        <f>IF(L4733&gt;=20000,"High Value",IF(L4733&gt;=5000,"Medium Value","Low Value"))</f>
        <v/>
      </c>
      <c r="Z4733">
        <f>IF(R4733&lt;=3,"Fast",IF(R4733&lt;=5,"On Time","Delayed"))</f>
        <v/>
      </c>
    </row>
    <row r="4734">
      <c r="A4734">
        <f>Raw_Data!A4734</f>
        <v/>
      </c>
      <c r="B4734" s="11">
        <f>Raw_Data!B4734</f>
        <v/>
      </c>
      <c r="C4734">
        <f>Raw_Data!C4734</f>
        <v/>
      </c>
      <c r="D4734">
        <f>Raw_Data!D4734</f>
        <v/>
      </c>
      <c r="E4734">
        <f>Raw_Data!E4734</f>
        <v/>
      </c>
      <c r="F4734">
        <f>Raw_Data!F4734</f>
        <v/>
      </c>
      <c r="G4734">
        <f>Raw_Data!G4734</f>
        <v/>
      </c>
      <c r="H4734">
        <f>Raw_Data!H4734</f>
        <v/>
      </c>
      <c r="I4734">
        <f>Raw_Data!I4734</f>
        <v/>
      </c>
      <c r="J4734" s="12">
        <f>Raw_Data!J4734</f>
        <v/>
      </c>
      <c r="K4734" s="13">
        <f>Raw_Data!K4734</f>
        <v/>
      </c>
      <c r="L4734" s="12">
        <f>Raw_Data!L4734</f>
        <v/>
      </c>
      <c r="M4734" s="12">
        <f>Raw_Data!M4734</f>
        <v/>
      </c>
      <c r="N4734" s="12">
        <f>Raw_Data!N4734</f>
        <v/>
      </c>
      <c r="O4734">
        <f>Raw_Data!O4734</f>
        <v/>
      </c>
      <c r="P4734">
        <f>Raw_Data!P4734</f>
        <v/>
      </c>
      <c r="Q4734">
        <f>Raw_Data!Q4734</f>
        <v/>
      </c>
      <c r="R4734">
        <f>Raw_Data!R4734</f>
        <v/>
      </c>
      <c r="S4734">
        <f>Raw_Data!S4734</f>
        <v/>
      </c>
      <c r="T4734">
        <f>YEAR(B4734)</f>
        <v/>
      </c>
      <c r="U4734">
        <f>MONTH(B4734)</f>
        <v/>
      </c>
      <c r="V4734">
        <f>TEXT(B4734,"mmm")</f>
        <v/>
      </c>
      <c r="W4734" s="15">
        <f>IFERROR(N4734/L4734,0)</f>
        <v/>
      </c>
      <c r="X4734">
        <f>IF(K4734=0,"No Discount",IF(K4734&lt;=5%,"Low",IF(K4734&lt;=15%,"Medium","High")))</f>
        <v/>
      </c>
      <c r="Y4734">
        <f>IF(L4734&gt;=20000,"High Value",IF(L4734&gt;=5000,"Medium Value","Low Value"))</f>
        <v/>
      </c>
      <c r="Z4734">
        <f>IF(R4734&lt;=3,"Fast",IF(R4734&lt;=5,"On Time","Delayed"))</f>
        <v/>
      </c>
    </row>
    <row r="4735">
      <c r="A4735">
        <f>Raw_Data!A4735</f>
        <v/>
      </c>
      <c r="B4735" s="11">
        <f>Raw_Data!B4735</f>
        <v/>
      </c>
      <c r="C4735">
        <f>Raw_Data!C4735</f>
        <v/>
      </c>
      <c r="D4735">
        <f>Raw_Data!D4735</f>
        <v/>
      </c>
      <c r="E4735">
        <f>Raw_Data!E4735</f>
        <v/>
      </c>
      <c r="F4735">
        <f>Raw_Data!F4735</f>
        <v/>
      </c>
      <c r="G4735">
        <f>Raw_Data!G4735</f>
        <v/>
      </c>
      <c r="H4735">
        <f>Raw_Data!H4735</f>
        <v/>
      </c>
      <c r="I4735">
        <f>Raw_Data!I4735</f>
        <v/>
      </c>
      <c r="J4735" s="12">
        <f>Raw_Data!J4735</f>
        <v/>
      </c>
      <c r="K4735" s="13">
        <f>Raw_Data!K4735</f>
        <v/>
      </c>
      <c r="L4735" s="12">
        <f>Raw_Data!L4735</f>
        <v/>
      </c>
      <c r="M4735" s="12">
        <f>Raw_Data!M4735</f>
        <v/>
      </c>
      <c r="N4735" s="12">
        <f>Raw_Data!N4735</f>
        <v/>
      </c>
      <c r="O4735">
        <f>Raw_Data!O4735</f>
        <v/>
      </c>
      <c r="P4735">
        <f>Raw_Data!P4735</f>
        <v/>
      </c>
      <c r="Q4735">
        <f>Raw_Data!Q4735</f>
        <v/>
      </c>
      <c r="R4735">
        <f>Raw_Data!R4735</f>
        <v/>
      </c>
      <c r="S4735">
        <f>Raw_Data!S4735</f>
        <v/>
      </c>
      <c r="T4735">
        <f>YEAR(B4735)</f>
        <v/>
      </c>
      <c r="U4735">
        <f>MONTH(B4735)</f>
        <v/>
      </c>
      <c r="V4735">
        <f>TEXT(B4735,"mmm")</f>
        <v/>
      </c>
      <c r="W4735" s="15">
        <f>IFERROR(N4735/L4735,0)</f>
        <v/>
      </c>
      <c r="X4735">
        <f>IF(K4735=0,"No Discount",IF(K4735&lt;=5%,"Low",IF(K4735&lt;=15%,"Medium","High")))</f>
        <v/>
      </c>
      <c r="Y4735">
        <f>IF(L4735&gt;=20000,"High Value",IF(L4735&gt;=5000,"Medium Value","Low Value"))</f>
        <v/>
      </c>
      <c r="Z4735">
        <f>IF(R4735&lt;=3,"Fast",IF(R4735&lt;=5,"On Time","Delayed"))</f>
        <v/>
      </c>
    </row>
    <row r="4736">
      <c r="A4736">
        <f>Raw_Data!A4736</f>
        <v/>
      </c>
      <c r="B4736" s="11">
        <f>Raw_Data!B4736</f>
        <v/>
      </c>
      <c r="C4736">
        <f>Raw_Data!C4736</f>
        <v/>
      </c>
      <c r="D4736">
        <f>Raw_Data!D4736</f>
        <v/>
      </c>
      <c r="E4736">
        <f>Raw_Data!E4736</f>
        <v/>
      </c>
      <c r="F4736">
        <f>Raw_Data!F4736</f>
        <v/>
      </c>
      <c r="G4736">
        <f>Raw_Data!G4736</f>
        <v/>
      </c>
      <c r="H4736">
        <f>Raw_Data!H4736</f>
        <v/>
      </c>
      <c r="I4736">
        <f>Raw_Data!I4736</f>
        <v/>
      </c>
      <c r="J4736" s="12">
        <f>Raw_Data!J4736</f>
        <v/>
      </c>
      <c r="K4736" s="13">
        <f>Raw_Data!K4736</f>
        <v/>
      </c>
      <c r="L4736" s="12">
        <f>Raw_Data!L4736</f>
        <v/>
      </c>
      <c r="M4736" s="12">
        <f>Raw_Data!M4736</f>
        <v/>
      </c>
      <c r="N4736" s="12">
        <f>Raw_Data!N4736</f>
        <v/>
      </c>
      <c r="O4736">
        <f>Raw_Data!O4736</f>
        <v/>
      </c>
      <c r="P4736">
        <f>Raw_Data!P4736</f>
        <v/>
      </c>
      <c r="Q4736">
        <f>Raw_Data!Q4736</f>
        <v/>
      </c>
      <c r="R4736">
        <f>Raw_Data!R4736</f>
        <v/>
      </c>
      <c r="S4736">
        <f>Raw_Data!S4736</f>
        <v/>
      </c>
      <c r="T4736">
        <f>YEAR(B4736)</f>
        <v/>
      </c>
      <c r="U4736">
        <f>MONTH(B4736)</f>
        <v/>
      </c>
      <c r="V4736">
        <f>TEXT(B4736,"mmm")</f>
        <v/>
      </c>
      <c r="W4736" s="15">
        <f>IFERROR(N4736/L4736,0)</f>
        <v/>
      </c>
      <c r="X4736">
        <f>IF(K4736=0,"No Discount",IF(K4736&lt;=5%,"Low",IF(K4736&lt;=15%,"Medium","High")))</f>
        <v/>
      </c>
      <c r="Y4736">
        <f>IF(L4736&gt;=20000,"High Value",IF(L4736&gt;=5000,"Medium Value","Low Value"))</f>
        <v/>
      </c>
      <c r="Z4736">
        <f>IF(R4736&lt;=3,"Fast",IF(R4736&lt;=5,"On Time","Delayed"))</f>
        <v/>
      </c>
    </row>
    <row r="4737">
      <c r="A4737">
        <f>Raw_Data!A4737</f>
        <v/>
      </c>
      <c r="B4737" s="11">
        <f>Raw_Data!B4737</f>
        <v/>
      </c>
      <c r="C4737">
        <f>Raw_Data!C4737</f>
        <v/>
      </c>
      <c r="D4737">
        <f>Raw_Data!D4737</f>
        <v/>
      </c>
      <c r="E4737">
        <f>Raw_Data!E4737</f>
        <v/>
      </c>
      <c r="F4737">
        <f>Raw_Data!F4737</f>
        <v/>
      </c>
      <c r="G4737">
        <f>Raw_Data!G4737</f>
        <v/>
      </c>
      <c r="H4737">
        <f>Raw_Data!H4737</f>
        <v/>
      </c>
      <c r="I4737">
        <f>Raw_Data!I4737</f>
        <v/>
      </c>
      <c r="J4737" s="12">
        <f>Raw_Data!J4737</f>
        <v/>
      </c>
      <c r="K4737" s="13">
        <f>Raw_Data!K4737</f>
        <v/>
      </c>
      <c r="L4737" s="12">
        <f>Raw_Data!L4737</f>
        <v/>
      </c>
      <c r="M4737" s="12">
        <f>Raw_Data!M4737</f>
        <v/>
      </c>
      <c r="N4737" s="12">
        <f>Raw_Data!N4737</f>
        <v/>
      </c>
      <c r="O4737">
        <f>Raw_Data!O4737</f>
        <v/>
      </c>
      <c r="P4737">
        <f>Raw_Data!P4737</f>
        <v/>
      </c>
      <c r="Q4737">
        <f>Raw_Data!Q4737</f>
        <v/>
      </c>
      <c r="R4737">
        <f>Raw_Data!R4737</f>
        <v/>
      </c>
      <c r="S4737">
        <f>Raw_Data!S4737</f>
        <v/>
      </c>
      <c r="T4737">
        <f>YEAR(B4737)</f>
        <v/>
      </c>
      <c r="U4737">
        <f>MONTH(B4737)</f>
        <v/>
      </c>
      <c r="V4737">
        <f>TEXT(B4737,"mmm")</f>
        <v/>
      </c>
      <c r="W4737" s="15">
        <f>IFERROR(N4737/L4737,0)</f>
        <v/>
      </c>
      <c r="X4737">
        <f>IF(K4737=0,"No Discount",IF(K4737&lt;=5%,"Low",IF(K4737&lt;=15%,"Medium","High")))</f>
        <v/>
      </c>
      <c r="Y4737">
        <f>IF(L4737&gt;=20000,"High Value",IF(L4737&gt;=5000,"Medium Value","Low Value"))</f>
        <v/>
      </c>
      <c r="Z4737">
        <f>IF(R4737&lt;=3,"Fast",IF(R4737&lt;=5,"On Time","Delayed"))</f>
        <v/>
      </c>
    </row>
    <row r="4738">
      <c r="A4738">
        <f>Raw_Data!A4738</f>
        <v/>
      </c>
      <c r="B4738" s="11">
        <f>Raw_Data!B4738</f>
        <v/>
      </c>
      <c r="C4738">
        <f>Raw_Data!C4738</f>
        <v/>
      </c>
      <c r="D4738">
        <f>Raw_Data!D4738</f>
        <v/>
      </c>
      <c r="E4738">
        <f>Raw_Data!E4738</f>
        <v/>
      </c>
      <c r="F4738">
        <f>Raw_Data!F4738</f>
        <v/>
      </c>
      <c r="G4738">
        <f>Raw_Data!G4738</f>
        <v/>
      </c>
      <c r="H4738">
        <f>Raw_Data!H4738</f>
        <v/>
      </c>
      <c r="I4738">
        <f>Raw_Data!I4738</f>
        <v/>
      </c>
      <c r="J4738" s="12">
        <f>Raw_Data!J4738</f>
        <v/>
      </c>
      <c r="K4738" s="13">
        <f>Raw_Data!K4738</f>
        <v/>
      </c>
      <c r="L4738" s="12">
        <f>Raw_Data!L4738</f>
        <v/>
      </c>
      <c r="M4738" s="12">
        <f>Raw_Data!M4738</f>
        <v/>
      </c>
      <c r="N4738" s="12">
        <f>Raw_Data!N4738</f>
        <v/>
      </c>
      <c r="O4738">
        <f>Raw_Data!O4738</f>
        <v/>
      </c>
      <c r="P4738">
        <f>Raw_Data!P4738</f>
        <v/>
      </c>
      <c r="Q4738">
        <f>Raw_Data!Q4738</f>
        <v/>
      </c>
      <c r="R4738">
        <f>Raw_Data!R4738</f>
        <v/>
      </c>
      <c r="S4738">
        <f>Raw_Data!S4738</f>
        <v/>
      </c>
      <c r="T4738">
        <f>YEAR(B4738)</f>
        <v/>
      </c>
      <c r="U4738">
        <f>MONTH(B4738)</f>
        <v/>
      </c>
      <c r="V4738">
        <f>TEXT(B4738,"mmm")</f>
        <v/>
      </c>
      <c r="W4738" s="15">
        <f>IFERROR(N4738/L4738,0)</f>
        <v/>
      </c>
      <c r="X4738">
        <f>IF(K4738=0,"No Discount",IF(K4738&lt;=5%,"Low",IF(K4738&lt;=15%,"Medium","High")))</f>
        <v/>
      </c>
      <c r="Y4738">
        <f>IF(L4738&gt;=20000,"High Value",IF(L4738&gt;=5000,"Medium Value","Low Value"))</f>
        <v/>
      </c>
      <c r="Z4738">
        <f>IF(R4738&lt;=3,"Fast",IF(R4738&lt;=5,"On Time","Delayed"))</f>
        <v/>
      </c>
    </row>
    <row r="4739">
      <c r="A4739">
        <f>Raw_Data!A4739</f>
        <v/>
      </c>
      <c r="B4739" s="11">
        <f>Raw_Data!B4739</f>
        <v/>
      </c>
      <c r="C4739">
        <f>Raw_Data!C4739</f>
        <v/>
      </c>
      <c r="D4739">
        <f>Raw_Data!D4739</f>
        <v/>
      </c>
      <c r="E4739">
        <f>Raw_Data!E4739</f>
        <v/>
      </c>
      <c r="F4739">
        <f>Raw_Data!F4739</f>
        <v/>
      </c>
      <c r="G4739">
        <f>Raw_Data!G4739</f>
        <v/>
      </c>
      <c r="H4739">
        <f>Raw_Data!H4739</f>
        <v/>
      </c>
      <c r="I4739">
        <f>Raw_Data!I4739</f>
        <v/>
      </c>
      <c r="J4739" s="12">
        <f>Raw_Data!J4739</f>
        <v/>
      </c>
      <c r="K4739" s="13">
        <f>Raw_Data!K4739</f>
        <v/>
      </c>
      <c r="L4739" s="12">
        <f>Raw_Data!L4739</f>
        <v/>
      </c>
      <c r="M4739" s="12">
        <f>Raw_Data!M4739</f>
        <v/>
      </c>
      <c r="N4739" s="12">
        <f>Raw_Data!N4739</f>
        <v/>
      </c>
      <c r="O4739">
        <f>Raw_Data!O4739</f>
        <v/>
      </c>
      <c r="P4739">
        <f>Raw_Data!P4739</f>
        <v/>
      </c>
      <c r="Q4739">
        <f>Raw_Data!Q4739</f>
        <v/>
      </c>
      <c r="R4739">
        <f>Raw_Data!R4739</f>
        <v/>
      </c>
      <c r="S4739">
        <f>Raw_Data!S4739</f>
        <v/>
      </c>
      <c r="T4739">
        <f>YEAR(B4739)</f>
        <v/>
      </c>
      <c r="U4739">
        <f>MONTH(B4739)</f>
        <v/>
      </c>
      <c r="V4739">
        <f>TEXT(B4739,"mmm")</f>
        <v/>
      </c>
      <c r="W4739" s="15">
        <f>IFERROR(N4739/L4739,0)</f>
        <v/>
      </c>
      <c r="X4739">
        <f>IF(K4739=0,"No Discount",IF(K4739&lt;=5%,"Low",IF(K4739&lt;=15%,"Medium","High")))</f>
        <v/>
      </c>
      <c r="Y4739">
        <f>IF(L4739&gt;=20000,"High Value",IF(L4739&gt;=5000,"Medium Value","Low Value"))</f>
        <v/>
      </c>
      <c r="Z4739">
        <f>IF(R4739&lt;=3,"Fast",IF(R4739&lt;=5,"On Time","Delayed"))</f>
        <v/>
      </c>
    </row>
    <row r="4740">
      <c r="A4740">
        <f>Raw_Data!A4740</f>
        <v/>
      </c>
      <c r="B4740" s="11">
        <f>Raw_Data!B4740</f>
        <v/>
      </c>
      <c r="C4740">
        <f>Raw_Data!C4740</f>
        <v/>
      </c>
      <c r="D4740">
        <f>Raw_Data!D4740</f>
        <v/>
      </c>
      <c r="E4740">
        <f>Raw_Data!E4740</f>
        <v/>
      </c>
      <c r="F4740">
        <f>Raw_Data!F4740</f>
        <v/>
      </c>
      <c r="G4740">
        <f>Raw_Data!G4740</f>
        <v/>
      </c>
      <c r="H4740">
        <f>Raw_Data!H4740</f>
        <v/>
      </c>
      <c r="I4740">
        <f>Raw_Data!I4740</f>
        <v/>
      </c>
      <c r="J4740" s="12">
        <f>Raw_Data!J4740</f>
        <v/>
      </c>
      <c r="K4740" s="13">
        <f>Raw_Data!K4740</f>
        <v/>
      </c>
      <c r="L4740" s="12">
        <f>Raw_Data!L4740</f>
        <v/>
      </c>
      <c r="M4740" s="12">
        <f>Raw_Data!M4740</f>
        <v/>
      </c>
      <c r="N4740" s="12">
        <f>Raw_Data!N4740</f>
        <v/>
      </c>
      <c r="O4740">
        <f>Raw_Data!O4740</f>
        <v/>
      </c>
      <c r="P4740">
        <f>Raw_Data!P4740</f>
        <v/>
      </c>
      <c r="Q4740">
        <f>Raw_Data!Q4740</f>
        <v/>
      </c>
      <c r="R4740">
        <f>Raw_Data!R4740</f>
        <v/>
      </c>
      <c r="S4740">
        <f>Raw_Data!S4740</f>
        <v/>
      </c>
      <c r="T4740">
        <f>YEAR(B4740)</f>
        <v/>
      </c>
      <c r="U4740">
        <f>MONTH(B4740)</f>
        <v/>
      </c>
      <c r="V4740">
        <f>TEXT(B4740,"mmm")</f>
        <v/>
      </c>
      <c r="W4740" s="15">
        <f>IFERROR(N4740/L4740,0)</f>
        <v/>
      </c>
      <c r="X4740">
        <f>IF(K4740=0,"No Discount",IF(K4740&lt;=5%,"Low",IF(K4740&lt;=15%,"Medium","High")))</f>
        <v/>
      </c>
      <c r="Y4740">
        <f>IF(L4740&gt;=20000,"High Value",IF(L4740&gt;=5000,"Medium Value","Low Value"))</f>
        <v/>
      </c>
      <c r="Z4740">
        <f>IF(R4740&lt;=3,"Fast",IF(R4740&lt;=5,"On Time","Delayed"))</f>
        <v/>
      </c>
    </row>
    <row r="4741">
      <c r="A4741">
        <f>Raw_Data!A4741</f>
        <v/>
      </c>
      <c r="B4741" s="11">
        <f>Raw_Data!B4741</f>
        <v/>
      </c>
      <c r="C4741">
        <f>Raw_Data!C4741</f>
        <v/>
      </c>
      <c r="D4741">
        <f>Raw_Data!D4741</f>
        <v/>
      </c>
      <c r="E4741">
        <f>Raw_Data!E4741</f>
        <v/>
      </c>
      <c r="F4741">
        <f>Raw_Data!F4741</f>
        <v/>
      </c>
      <c r="G4741">
        <f>Raw_Data!G4741</f>
        <v/>
      </c>
      <c r="H4741">
        <f>Raw_Data!H4741</f>
        <v/>
      </c>
      <c r="I4741">
        <f>Raw_Data!I4741</f>
        <v/>
      </c>
      <c r="J4741" s="12">
        <f>Raw_Data!J4741</f>
        <v/>
      </c>
      <c r="K4741" s="13">
        <f>Raw_Data!K4741</f>
        <v/>
      </c>
      <c r="L4741" s="12">
        <f>Raw_Data!L4741</f>
        <v/>
      </c>
      <c r="M4741" s="12">
        <f>Raw_Data!M4741</f>
        <v/>
      </c>
      <c r="N4741" s="12">
        <f>Raw_Data!N4741</f>
        <v/>
      </c>
      <c r="O4741">
        <f>Raw_Data!O4741</f>
        <v/>
      </c>
      <c r="P4741">
        <f>Raw_Data!P4741</f>
        <v/>
      </c>
      <c r="Q4741">
        <f>Raw_Data!Q4741</f>
        <v/>
      </c>
      <c r="R4741">
        <f>Raw_Data!R4741</f>
        <v/>
      </c>
      <c r="S4741">
        <f>Raw_Data!S4741</f>
        <v/>
      </c>
      <c r="T4741">
        <f>YEAR(B4741)</f>
        <v/>
      </c>
      <c r="U4741">
        <f>MONTH(B4741)</f>
        <v/>
      </c>
      <c r="V4741">
        <f>TEXT(B4741,"mmm")</f>
        <v/>
      </c>
      <c r="W4741" s="15">
        <f>IFERROR(N4741/L4741,0)</f>
        <v/>
      </c>
      <c r="X4741">
        <f>IF(K4741=0,"No Discount",IF(K4741&lt;=5%,"Low",IF(K4741&lt;=15%,"Medium","High")))</f>
        <v/>
      </c>
      <c r="Y4741">
        <f>IF(L4741&gt;=20000,"High Value",IF(L4741&gt;=5000,"Medium Value","Low Value"))</f>
        <v/>
      </c>
      <c r="Z4741">
        <f>IF(R4741&lt;=3,"Fast",IF(R4741&lt;=5,"On Time","Delayed"))</f>
        <v/>
      </c>
    </row>
    <row r="4742">
      <c r="A4742">
        <f>Raw_Data!A4742</f>
        <v/>
      </c>
      <c r="B4742" s="11">
        <f>Raw_Data!B4742</f>
        <v/>
      </c>
      <c r="C4742">
        <f>Raw_Data!C4742</f>
        <v/>
      </c>
      <c r="D4742">
        <f>Raw_Data!D4742</f>
        <v/>
      </c>
      <c r="E4742">
        <f>Raw_Data!E4742</f>
        <v/>
      </c>
      <c r="F4742">
        <f>Raw_Data!F4742</f>
        <v/>
      </c>
      <c r="G4742">
        <f>Raw_Data!G4742</f>
        <v/>
      </c>
      <c r="H4742">
        <f>Raw_Data!H4742</f>
        <v/>
      </c>
      <c r="I4742">
        <f>Raw_Data!I4742</f>
        <v/>
      </c>
      <c r="J4742" s="12">
        <f>Raw_Data!J4742</f>
        <v/>
      </c>
      <c r="K4742" s="13">
        <f>Raw_Data!K4742</f>
        <v/>
      </c>
      <c r="L4742" s="12">
        <f>Raw_Data!L4742</f>
        <v/>
      </c>
      <c r="M4742" s="12">
        <f>Raw_Data!M4742</f>
        <v/>
      </c>
      <c r="N4742" s="12">
        <f>Raw_Data!N4742</f>
        <v/>
      </c>
      <c r="O4742">
        <f>Raw_Data!O4742</f>
        <v/>
      </c>
      <c r="P4742">
        <f>Raw_Data!P4742</f>
        <v/>
      </c>
      <c r="Q4742">
        <f>Raw_Data!Q4742</f>
        <v/>
      </c>
      <c r="R4742">
        <f>Raw_Data!R4742</f>
        <v/>
      </c>
      <c r="S4742">
        <f>Raw_Data!S4742</f>
        <v/>
      </c>
      <c r="T4742">
        <f>YEAR(B4742)</f>
        <v/>
      </c>
      <c r="U4742">
        <f>MONTH(B4742)</f>
        <v/>
      </c>
      <c r="V4742">
        <f>TEXT(B4742,"mmm")</f>
        <v/>
      </c>
      <c r="W4742" s="15">
        <f>IFERROR(N4742/L4742,0)</f>
        <v/>
      </c>
      <c r="X4742">
        <f>IF(K4742=0,"No Discount",IF(K4742&lt;=5%,"Low",IF(K4742&lt;=15%,"Medium","High")))</f>
        <v/>
      </c>
      <c r="Y4742">
        <f>IF(L4742&gt;=20000,"High Value",IF(L4742&gt;=5000,"Medium Value","Low Value"))</f>
        <v/>
      </c>
      <c r="Z4742">
        <f>IF(R4742&lt;=3,"Fast",IF(R4742&lt;=5,"On Time","Delayed"))</f>
        <v/>
      </c>
    </row>
    <row r="4743">
      <c r="A4743">
        <f>Raw_Data!A4743</f>
        <v/>
      </c>
      <c r="B4743" s="11">
        <f>Raw_Data!B4743</f>
        <v/>
      </c>
      <c r="C4743">
        <f>Raw_Data!C4743</f>
        <v/>
      </c>
      <c r="D4743">
        <f>Raw_Data!D4743</f>
        <v/>
      </c>
      <c r="E4743">
        <f>Raw_Data!E4743</f>
        <v/>
      </c>
      <c r="F4743">
        <f>Raw_Data!F4743</f>
        <v/>
      </c>
      <c r="G4743">
        <f>Raw_Data!G4743</f>
        <v/>
      </c>
      <c r="H4743">
        <f>Raw_Data!H4743</f>
        <v/>
      </c>
      <c r="I4743">
        <f>Raw_Data!I4743</f>
        <v/>
      </c>
      <c r="J4743" s="12">
        <f>Raw_Data!J4743</f>
        <v/>
      </c>
      <c r="K4743" s="13">
        <f>Raw_Data!K4743</f>
        <v/>
      </c>
      <c r="L4743" s="12">
        <f>Raw_Data!L4743</f>
        <v/>
      </c>
      <c r="M4743" s="12">
        <f>Raw_Data!M4743</f>
        <v/>
      </c>
      <c r="N4743" s="12">
        <f>Raw_Data!N4743</f>
        <v/>
      </c>
      <c r="O4743">
        <f>Raw_Data!O4743</f>
        <v/>
      </c>
      <c r="P4743">
        <f>Raw_Data!P4743</f>
        <v/>
      </c>
      <c r="Q4743">
        <f>Raw_Data!Q4743</f>
        <v/>
      </c>
      <c r="R4743">
        <f>Raw_Data!R4743</f>
        <v/>
      </c>
      <c r="S4743">
        <f>Raw_Data!S4743</f>
        <v/>
      </c>
      <c r="T4743">
        <f>YEAR(B4743)</f>
        <v/>
      </c>
      <c r="U4743">
        <f>MONTH(B4743)</f>
        <v/>
      </c>
      <c r="V4743">
        <f>TEXT(B4743,"mmm")</f>
        <v/>
      </c>
      <c r="W4743" s="15">
        <f>IFERROR(N4743/L4743,0)</f>
        <v/>
      </c>
      <c r="X4743">
        <f>IF(K4743=0,"No Discount",IF(K4743&lt;=5%,"Low",IF(K4743&lt;=15%,"Medium","High")))</f>
        <v/>
      </c>
      <c r="Y4743">
        <f>IF(L4743&gt;=20000,"High Value",IF(L4743&gt;=5000,"Medium Value","Low Value"))</f>
        <v/>
      </c>
      <c r="Z4743">
        <f>IF(R4743&lt;=3,"Fast",IF(R4743&lt;=5,"On Time","Delayed"))</f>
        <v/>
      </c>
    </row>
    <row r="4744">
      <c r="A4744">
        <f>Raw_Data!A4744</f>
        <v/>
      </c>
      <c r="B4744" s="11">
        <f>Raw_Data!B4744</f>
        <v/>
      </c>
      <c r="C4744">
        <f>Raw_Data!C4744</f>
        <v/>
      </c>
      <c r="D4744">
        <f>Raw_Data!D4744</f>
        <v/>
      </c>
      <c r="E4744">
        <f>Raw_Data!E4744</f>
        <v/>
      </c>
      <c r="F4744">
        <f>Raw_Data!F4744</f>
        <v/>
      </c>
      <c r="G4744">
        <f>Raw_Data!G4744</f>
        <v/>
      </c>
      <c r="H4744">
        <f>Raw_Data!H4744</f>
        <v/>
      </c>
      <c r="I4744">
        <f>Raw_Data!I4744</f>
        <v/>
      </c>
      <c r="J4744" s="12">
        <f>Raw_Data!J4744</f>
        <v/>
      </c>
      <c r="K4744" s="13">
        <f>Raw_Data!K4744</f>
        <v/>
      </c>
      <c r="L4744" s="12">
        <f>Raw_Data!L4744</f>
        <v/>
      </c>
      <c r="M4744" s="12">
        <f>Raw_Data!M4744</f>
        <v/>
      </c>
      <c r="N4744" s="12">
        <f>Raw_Data!N4744</f>
        <v/>
      </c>
      <c r="O4744">
        <f>Raw_Data!O4744</f>
        <v/>
      </c>
      <c r="P4744">
        <f>Raw_Data!P4744</f>
        <v/>
      </c>
      <c r="Q4744">
        <f>Raw_Data!Q4744</f>
        <v/>
      </c>
      <c r="R4744">
        <f>Raw_Data!R4744</f>
        <v/>
      </c>
      <c r="S4744">
        <f>Raw_Data!S4744</f>
        <v/>
      </c>
      <c r="T4744">
        <f>YEAR(B4744)</f>
        <v/>
      </c>
      <c r="U4744">
        <f>MONTH(B4744)</f>
        <v/>
      </c>
      <c r="V4744">
        <f>TEXT(B4744,"mmm")</f>
        <v/>
      </c>
      <c r="W4744" s="15">
        <f>IFERROR(N4744/L4744,0)</f>
        <v/>
      </c>
      <c r="X4744">
        <f>IF(K4744=0,"No Discount",IF(K4744&lt;=5%,"Low",IF(K4744&lt;=15%,"Medium","High")))</f>
        <v/>
      </c>
      <c r="Y4744">
        <f>IF(L4744&gt;=20000,"High Value",IF(L4744&gt;=5000,"Medium Value","Low Value"))</f>
        <v/>
      </c>
      <c r="Z4744">
        <f>IF(R4744&lt;=3,"Fast",IF(R4744&lt;=5,"On Time","Delayed"))</f>
        <v/>
      </c>
    </row>
    <row r="4745">
      <c r="A4745">
        <f>Raw_Data!A4745</f>
        <v/>
      </c>
      <c r="B4745" s="11">
        <f>Raw_Data!B4745</f>
        <v/>
      </c>
      <c r="C4745">
        <f>Raw_Data!C4745</f>
        <v/>
      </c>
      <c r="D4745">
        <f>Raw_Data!D4745</f>
        <v/>
      </c>
      <c r="E4745">
        <f>Raw_Data!E4745</f>
        <v/>
      </c>
      <c r="F4745">
        <f>Raw_Data!F4745</f>
        <v/>
      </c>
      <c r="G4745">
        <f>Raw_Data!G4745</f>
        <v/>
      </c>
      <c r="H4745">
        <f>Raw_Data!H4745</f>
        <v/>
      </c>
      <c r="I4745">
        <f>Raw_Data!I4745</f>
        <v/>
      </c>
      <c r="J4745" s="12">
        <f>Raw_Data!J4745</f>
        <v/>
      </c>
      <c r="K4745" s="13">
        <f>Raw_Data!K4745</f>
        <v/>
      </c>
      <c r="L4745" s="12">
        <f>Raw_Data!L4745</f>
        <v/>
      </c>
      <c r="M4745" s="12">
        <f>Raw_Data!M4745</f>
        <v/>
      </c>
      <c r="N4745" s="12">
        <f>Raw_Data!N4745</f>
        <v/>
      </c>
      <c r="O4745">
        <f>Raw_Data!O4745</f>
        <v/>
      </c>
      <c r="P4745">
        <f>Raw_Data!P4745</f>
        <v/>
      </c>
      <c r="Q4745">
        <f>Raw_Data!Q4745</f>
        <v/>
      </c>
      <c r="R4745">
        <f>Raw_Data!R4745</f>
        <v/>
      </c>
      <c r="S4745">
        <f>Raw_Data!S4745</f>
        <v/>
      </c>
      <c r="T4745">
        <f>YEAR(B4745)</f>
        <v/>
      </c>
      <c r="U4745">
        <f>MONTH(B4745)</f>
        <v/>
      </c>
      <c r="V4745">
        <f>TEXT(B4745,"mmm")</f>
        <v/>
      </c>
      <c r="W4745" s="15">
        <f>IFERROR(N4745/L4745,0)</f>
        <v/>
      </c>
      <c r="X4745">
        <f>IF(K4745=0,"No Discount",IF(K4745&lt;=5%,"Low",IF(K4745&lt;=15%,"Medium","High")))</f>
        <v/>
      </c>
      <c r="Y4745">
        <f>IF(L4745&gt;=20000,"High Value",IF(L4745&gt;=5000,"Medium Value","Low Value"))</f>
        <v/>
      </c>
      <c r="Z4745">
        <f>IF(R4745&lt;=3,"Fast",IF(R4745&lt;=5,"On Time","Delayed"))</f>
        <v/>
      </c>
    </row>
    <row r="4746">
      <c r="A4746">
        <f>Raw_Data!A4746</f>
        <v/>
      </c>
      <c r="B4746" s="11">
        <f>Raw_Data!B4746</f>
        <v/>
      </c>
      <c r="C4746">
        <f>Raw_Data!C4746</f>
        <v/>
      </c>
      <c r="D4746">
        <f>Raw_Data!D4746</f>
        <v/>
      </c>
      <c r="E4746">
        <f>Raw_Data!E4746</f>
        <v/>
      </c>
      <c r="F4746">
        <f>Raw_Data!F4746</f>
        <v/>
      </c>
      <c r="G4746">
        <f>Raw_Data!G4746</f>
        <v/>
      </c>
      <c r="H4746">
        <f>Raw_Data!H4746</f>
        <v/>
      </c>
      <c r="I4746">
        <f>Raw_Data!I4746</f>
        <v/>
      </c>
      <c r="J4746" s="12">
        <f>Raw_Data!J4746</f>
        <v/>
      </c>
      <c r="K4746" s="13">
        <f>Raw_Data!K4746</f>
        <v/>
      </c>
      <c r="L4746" s="12">
        <f>Raw_Data!L4746</f>
        <v/>
      </c>
      <c r="M4746" s="12">
        <f>Raw_Data!M4746</f>
        <v/>
      </c>
      <c r="N4746" s="12">
        <f>Raw_Data!N4746</f>
        <v/>
      </c>
      <c r="O4746">
        <f>Raw_Data!O4746</f>
        <v/>
      </c>
      <c r="P4746">
        <f>Raw_Data!P4746</f>
        <v/>
      </c>
      <c r="Q4746">
        <f>Raw_Data!Q4746</f>
        <v/>
      </c>
      <c r="R4746">
        <f>Raw_Data!R4746</f>
        <v/>
      </c>
      <c r="S4746">
        <f>Raw_Data!S4746</f>
        <v/>
      </c>
      <c r="T4746">
        <f>YEAR(B4746)</f>
        <v/>
      </c>
      <c r="U4746">
        <f>MONTH(B4746)</f>
        <v/>
      </c>
      <c r="V4746">
        <f>TEXT(B4746,"mmm")</f>
        <v/>
      </c>
      <c r="W4746" s="15">
        <f>IFERROR(N4746/L4746,0)</f>
        <v/>
      </c>
      <c r="X4746">
        <f>IF(K4746=0,"No Discount",IF(K4746&lt;=5%,"Low",IF(K4746&lt;=15%,"Medium","High")))</f>
        <v/>
      </c>
      <c r="Y4746">
        <f>IF(L4746&gt;=20000,"High Value",IF(L4746&gt;=5000,"Medium Value","Low Value"))</f>
        <v/>
      </c>
      <c r="Z4746">
        <f>IF(R4746&lt;=3,"Fast",IF(R4746&lt;=5,"On Time","Delayed"))</f>
        <v/>
      </c>
    </row>
    <row r="4747">
      <c r="A4747">
        <f>Raw_Data!A4747</f>
        <v/>
      </c>
      <c r="B4747" s="11">
        <f>Raw_Data!B4747</f>
        <v/>
      </c>
      <c r="C4747">
        <f>Raw_Data!C4747</f>
        <v/>
      </c>
      <c r="D4747">
        <f>Raw_Data!D4747</f>
        <v/>
      </c>
      <c r="E4747">
        <f>Raw_Data!E4747</f>
        <v/>
      </c>
      <c r="F4747">
        <f>Raw_Data!F4747</f>
        <v/>
      </c>
      <c r="G4747">
        <f>Raw_Data!G4747</f>
        <v/>
      </c>
      <c r="H4747">
        <f>Raw_Data!H4747</f>
        <v/>
      </c>
      <c r="I4747">
        <f>Raw_Data!I4747</f>
        <v/>
      </c>
      <c r="J4747" s="12">
        <f>Raw_Data!J4747</f>
        <v/>
      </c>
      <c r="K4747" s="13">
        <f>Raw_Data!K4747</f>
        <v/>
      </c>
      <c r="L4747" s="12">
        <f>Raw_Data!L4747</f>
        <v/>
      </c>
      <c r="M4747" s="12">
        <f>Raw_Data!M4747</f>
        <v/>
      </c>
      <c r="N4747" s="12">
        <f>Raw_Data!N4747</f>
        <v/>
      </c>
      <c r="O4747">
        <f>Raw_Data!O4747</f>
        <v/>
      </c>
      <c r="P4747">
        <f>Raw_Data!P4747</f>
        <v/>
      </c>
      <c r="Q4747">
        <f>Raw_Data!Q4747</f>
        <v/>
      </c>
      <c r="R4747">
        <f>Raw_Data!R4747</f>
        <v/>
      </c>
      <c r="S4747">
        <f>Raw_Data!S4747</f>
        <v/>
      </c>
      <c r="T4747">
        <f>YEAR(B4747)</f>
        <v/>
      </c>
      <c r="U4747">
        <f>MONTH(B4747)</f>
        <v/>
      </c>
      <c r="V4747">
        <f>TEXT(B4747,"mmm")</f>
        <v/>
      </c>
      <c r="W4747" s="15">
        <f>IFERROR(N4747/L4747,0)</f>
        <v/>
      </c>
      <c r="X4747">
        <f>IF(K4747=0,"No Discount",IF(K4747&lt;=5%,"Low",IF(K4747&lt;=15%,"Medium","High")))</f>
        <v/>
      </c>
      <c r="Y4747">
        <f>IF(L4747&gt;=20000,"High Value",IF(L4747&gt;=5000,"Medium Value","Low Value"))</f>
        <v/>
      </c>
      <c r="Z4747">
        <f>IF(R4747&lt;=3,"Fast",IF(R4747&lt;=5,"On Time","Delayed"))</f>
        <v/>
      </c>
    </row>
    <row r="4748">
      <c r="A4748">
        <f>Raw_Data!A4748</f>
        <v/>
      </c>
      <c r="B4748" s="11">
        <f>Raw_Data!B4748</f>
        <v/>
      </c>
      <c r="C4748">
        <f>Raw_Data!C4748</f>
        <v/>
      </c>
      <c r="D4748">
        <f>Raw_Data!D4748</f>
        <v/>
      </c>
      <c r="E4748">
        <f>Raw_Data!E4748</f>
        <v/>
      </c>
      <c r="F4748">
        <f>Raw_Data!F4748</f>
        <v/>
      </c>
      <c r="G4748">
        <f>Raw_Data!G4748</f>
        <v/>
      </c>
      <c r="H4748">
        <f>Raw_Data!H4748</f>
        <v/>
      </c>
      <c r="I4748">
        <f>Raw_Data!I4748</f>
        <v/>
      </c>
      <c r="J4748" s="12">
        <f>Raw_Data!J4748</f>
        <v/>
      </c>
      <c r="K4748" s="13">
        <f>Raw_Data!K4748</f>
        <v/>
      </c>
      <c r="L4748" s="12">
        <f>Raw_Data!L4748</f>
        <v/>
      </c>
      <c r="M4748" s="12">
        <f>Raw_Data!M4748</f>
        <v/>
      </c>
      <c r="N4748" s="12">
        <f>Raw_Data!N4748</f>
        <v/>
      </c>
      <c r="O4748">
        <f>Raw_Data!O4748</f>
        <v/>
      </c>
      <c r="P4748">
        <f>Raw_Data!P4748</f>
        <v/>
      </c>
      <c r="Q4748">
        <f>Raw_Data!Q4748</f>
        <v/>
      </c>
      <c r="R4748">
        <f>Raw_Data!R4748</f>
        <v/>
      </c>
      <c r="S4748">
        <f>Raw_Data!S4748</f>
        <v/>
      </c>
      <c r="T4748">
        <f>YEAR(B4748)</f>
        <v/>
      </c>
      <c r="U4748">
        <f>MONTH(B4748)</f>
        <v/>
      </c>
      <c r="V4748">
        <f>TEXT(B4748,"mmm")</f>
        <v/>
      </c>
      <c r="W4748" s="15">
        <f>IFERROR(N4748/L4748,0)</f>
        <v/>
      </c>
      <c r="X4748">
        <f>IF(K4748=0,"No Discount",IF(K4748&lt;=5%,"Low",IF(K4748&lt;=15%,"Medium","High")))</f>
        <v/>
      </c>
      <c r="Y4748">
        <f>IF(L4748&gt;=20000,"High Value",IF(L4748&gt;=5000,"Medium Value","Low Value"))</f>
        <v/>
      </c>
      <c r="Z4748">
        <f>IF(R4748&lt;=3,"Fast",IF(R4748&lt;=5,"On Time","Delayed"))</f>
        <v/>
      </c>
    </row>
    <row r="4749">
      <c r="A4749">
        <f>Raw_Data!A4749</f>
        <v/>
      </c>
      <c r="B4749" s="11">
        <f>Raw_Data!B4749</f>
        <v/>
      </c>
      <c r="C4749">
        <f>Raw_Data!C4749</f>
        <v/>
      </c>
      <c r="D4749">
        <f>Raw_Data!D4749</f>
        <v/>
      </c>
      <c r="E4749">
        <f>Raw_Data!E4749</f>
        <v/>
      </c>
      <c r="F4749">
        <f>Raw_Data!F4749</f>
        <v/>
      </c>
      <c r="G4749">
        <f>Raw_Data!G4749</f>
        <v/>
      </c>
      <c r="H4749">
        <f>Raw_Data!H4749</f>
        <v/>
      </c>
      <c r="I4749">
        <f>Raw_Data!I4749</f>
        <v/>
      </c>
      <c r="J4749" s="12">
        <f>Raw_Data!J4749</f>
        <v/>
      </c>
      <c r="K4749" s="13">
        <f>Raw_Data!K4749</f>
        <v/>
      </c>
      <c r="L4749" s="12">
        <f>Raw_Data!L4749</f>
        <v/>
      </c>
      <c r="M4749" s="12">
        <f>Raw_Data!M4749</f>
        <v/>
      </c>
      <c r="N4749" s="12">
        <f>Raw_Data!N4749</f>
        <v/>
      </c>
      <c r="O4749">
        <f>Raw_Data!O4749</f>
        <v/>
      </c>
      <c r="P4749">
        <f>Raw_Data!P4749</f>
        <v/>
      </c>
      <c r="Q4749">
        <f>Raw_Data!Q4749</f>
        <v/>
      </c>
      <c r="R4749">
        <f>Raw_Data!R4749</f>
        <v/>
      </c>
      <c r="S4749">
        <f>Raw_Data!S4749</f>
        <v/>
      </c>
      <c r="T4749">
        <f>YEAR(B4749)</f>
        <v/>
      </c>
      <c r="U4749">
        <f>MONTH(B4749)</f>
        <v/>
      </c>
      <c r="V4749">
        <f>TEXT(B4749,"mmm")</f>
        <v/>
      </c>
      <c r="W4749" s="15">
        <f>IFERROR(N4749/L4749,0)</f>
        <v/>
      </c>
      <c r="X4749">
        <f>IF(K4749=0,"No Discount",IF(K4749&lt;=5%,"Low",IF(K4749&lt;=15%,"Medium","High")))</f>
        <v/>
      </c>
      <c r="Y4749">
        <f>IF(L4749&gt;=20000,"High Value",IF(L4749&gt;=5000,"Medium Value","Low Value"))</f>
        <v/>
      </c>
      <c r="Z4749">
        <f>IF(R4749&lt;=3,"Fast",IF(R4749&lt;=5,"On Time","Delayed"))</f>
        <v/>
      </c>
    </row>
    <row r="4750">
      <c r="A4750">
        <f>Raw_Data!A4750</f>
        <v/>
      </c>
      <c r="B4750" s="11">
        <f>Raw_Data!B4750</f>
        <v/>
      </c>
      <c r="C4750">
        <f>Raw_Data!C4750</f>
        <v/>
      </c>
      <c r="D4750">
        <f>Raw_Data!D4750</f>
        <v/>
      </c>
      <c r="E4750">
        <f>Raw_Data!E4750</f>
        <v/>
      </c>
      <c r="F4750">
        <f>Raw_Data!F4750</f>
        <v/>
      </c>
      <c r="G4750">
        <f>Raw_Data!G4750</f>
        <v/>
      </c>
      <c r="H4750">
        <f>Raw_Data!H4750</f>
        <v/>
      </c>
      <c r="I4750">
        <f>Raw_Data!I4750</f>
        <v/>
      </c>
      <c r="J4750" s="12">
        <f>Raw_Data!J4750</f>
        <v/>
      </c>
      <c r="K4750" s="13">
        <f>Raw_Data!K4750</f>
        <v/>
      </c>
      <c r="L4750" s="12">
        <f>Raw_Data!L4750</f>
        <v/>
      </c>
      <c r="M4750" s="12">
        <f>Raw_Data!M4750</f>
        <v/>
      </c>
      <c r="N4750" s="12">
        <f>Raw_Data!N4750</f>
        <v/>
      </c>
      <c r="O4750">
        <f>Raw_Data!O4750</f>
        <v/>
      </c>
      <c r="P4750">
        <f>Raw_Data!P4750</f>
        <v/>
      </c>
      <c r="Q4750">
        <f>Raw_Data!Q4750</f>
        <v/>
      </c>
      <c r="R4750">
        <f>Raw_Data!R4750</f>
        <v/>
      </c>
      <c r="S4750">
        <f>Raw_Data!S4750</f>
        <v/>
      </c>
      <c r="T4750">
        <f>YEAR(B4750)</f>
        <v/>
      </c>
      <c r="U4750">
        <f>MONTH(B4750)</f>
        <v/>
      </c>
      <c r="V4750">
        <f>TEXT(B4750,"mmm")</f>
        <v/>
      </c>
      <c r="W4750" s="15">
        <f>IFERROR(N4750/L4750,0)</f>
        <v/>
      </c>
      <c r="X4750">
        <f>IF(K4750=0,"No Discount",IF(K4750&lt;=5%,"Low",IF(K4750&lt;=15%,"Medium","High")))</f>
        <v/>
      </c>
      <c r="Y4750">
        <f>IF(L4750&gt;=20000,"High Value",IF(L4750&gt;=5000,"Medium Value","Low Value"))</f>
        <v/>
      </c>
      <c r="Z4750">
        <f>IF(R4750&lt;=3,"Fast",IF(R4750&lt;=5,"On Time","Delayed"))</f>
        <v/>
      </c>
    </row>
    <row r="4751">
      <c r="A4751">
        <f>Raw_Data!A4751</f>
        <v/>
      </c>
      <c r="B4751" s="11">
        <f>Raw_Data!B4751</f>
        <v/>
      </c>
      <c r="C4751">
        <f>Raw_Data!C4751</f>
        <v/>
      </c>
      <c r="D4751">
        <f>Raw_Data!D4751</f>
        <v/>
      </c>
      <c r="E4751">
        <f>Raw_Data!E4751</f>
        <v/>
      </c>
      <c r="F4751">
        <f>Raw_Data!F4751</f>
        <v/>
      </c>
      <c r="G4751">
        <f>Raw_Data!G4751</f>
        <v/>
      </c>
      <c r="H4751">
        <f>Raw_Data!H4751</f>
        <v/>
      </c>
      <c r="I4751">
        <f>Raw_Data!I4751</f>
        <v/>
      </c>
      <c r="J4751" s="12">
        <f>Raw_Data!J4751</f>
        <v/>
      </c>
      <c r="K4751" s="13">
        <f>Raw_Data!K4751</f>
        <v/>
      </c>
      <c r="L4751" s="12">
        <f>Raw_Data!L4751</f>
        <v/>
      </c>
      <c r="M4751" s="12">
        <f>Raw_Data!M4751</f>
        <v/>
      </c>
      <c r="N4751" s="12">
        <f>Raw_Data!N4751</f>
        <v/>
      </c>
      <c r="O4751">
        <f>Raw_Data!O4751</f>
        <v/>
      </c>
      <c r="P4751">
        <f>Raw_Data!P4751</f>
        <v/>
      </c>
      <c r="Q4751">
        <f>Raw_Data!Q4751</f>
        <v/>
      </c>
      <c r="R4751">
        <f>Raw_Data!R4751</f>
        <v/>
      </c>
      <c r="S4751">
        <f>Raw_Data!S4751</f>
        <v/>
      </c>
      <c r="T4751">
        <f>YEAR(B4751)</f>
        <v/>
      </c>
      <c r="U4751">
        <f>MONTH(B4751)</f>
        <v/>
      </c>
      <c r="V4751">
        <f>TEXT(B4751,"mmm")</f>
        <v/>
      </c>
      <c r="W4751" s="15">
        <f>IFERROR(N4751/L4751,0)</f>
        <v/>
      </c>
      <c r="X4751">
        <f>IF(K4751=0,"No Discount",IF(K4751&lt;=5%,"Low",IF(K4751&lt;=15%,"Medium","High")))</f>
        <v/>
      </c>
      <c r="Y4751">
        <f>IF(L4751&gt;=20000,"High Value",IF(L4751&gt;=5000,"Medium Value","Low Value"))</f>
        <v/>
      </c>
      <c r="Z4751">
        <f>IF(R4751&lt;=3,"Fast",IF(R4751&lt;=5,"On Time","Delayed"))</f>
        <v/>
      </c>
    </row>
    <row r="4752">
      <c r="A4752">
        <f>Raw_Data!A4752</f>
        <v/>
      </c>
      <c r="B4752" s="11">
        <f>Raw_Data!B4752</f>
        <v/>
      </c>
      <c r="C4752">
        <f>Raw_Data!C4752</f>
        <v/>
      </c>
      <c r="D4752">
        <f>Raw_Data!D4752</f>
        <v/>
      </c>
      <c r="E4752">
        <f>Raw_Data!E4752</f>
        <v/>
      </c>
      <c r="F4752">
        <f>Raw_Data!F4752</f>
        <v/>
      </c>
      <c r="G4752">
        <f>Raw_Data!G4752</f>
        <v/>
      </c>
      <c r="H4752">
        <f>Raw_Data!H4752</f>
        <v/>
      </c>
      <c r="I4752">
        <f>Raw_Data!I4752</f>
        <v/>
      </c>
      <c r="J4752" s="12">
        <f>Raw_Data!J4752</f>
        <v/>
      </c>
      <c r="K4752" s="13">
        <f>Raw_Data!K4752</f>
        <v/>
      </c>
      <c r="L4752" s="12">
        <f>Raw_Data!L4752</f>
        <v/>
      </c>
      <c r="M4752" s="12">
        <f>Raw_Data!M4752</f>
        <v/>
      </c>
      <c r="N4752" s="12">
        <f>Raw_Data!N4752</f>
        <v/>
      </c>
      <c r="O4752">
        <f>Raw_Data!O4752</f>
        <v/>
      </c>
      <c r="P4752">
        <f>Raw_Data!P4752</f>
        <v/>
      </c>
      <c r="Q4752">
        <f>Raw_Data!Q4752</f>
        <v/>
      </c>
      <c r="R4752">
        <f>Raw_Data!R4752</f>
        <v/>
      </c>
      <c r="S4752">
        <f>Raw_Data!S4752</f>
        <v/>
      </c>
      <c r="T4752">
        <f>YEAR(B4752)</f>
        <v/>
      </c>
      <c r="U4752">
        <f>MONTH(B4752)</f>
        <v/>
      </c>
      <c r="V4752">
        <f>TEXT(B4752,"mmm")</f>
        <v/>
      </c>
      <c r="W4752" s="15">
        <f>IFERROR(N4752/L4752,0)</f>
        <v/>
      </c>
      <c r="X4752">
        <f>IF(K4752=0,"No Discount",IF(K4752&lt;=5%,"Low",IF(K4752&lt;=15%,"Medium","High")))</f>
        <v/>
      </c>
      <c r="Y4752">
        <f>IF(L4752&gt;=20000,"High Value",IF(L4752&gt;=5000,"Medium Value","Low Value"))</f>
        <v/>
      </c>
      <c r="Z4752">
        <f>IF(R4752&lt;=3,"Fast",IF(R4752&lt;=5,"On Time","Delayed"))</f>
        <v/>
      </c>
    </row>
    <row r="4753">
      <c r="A4753">
        <f>Raw_Data!A4753</f>
        <v/>
      </c>
      <c r="B4753" s="11">
        <f>Raw_Data!B4753</f>
        <v/>
      </c>
      <c r="C4753">
        <f>Raw_Data!C4753</f>
        <v/>
      </c>
      <c r="D4753">
        <f>Raw_Data!D4753</f>
        <v/>
      </c>
      <c r="E4753">
        <f>Raw_Data!E4753</f>
        <v/>
      </c>
      <c r="F4753">
        <f>Raw_Data!F4753</f>
        <v/>
      </c>
      <c r="G4753">
        <f>Raw_Data!G4753</f>
        <v/>
      </c>
      <c r="H4753">
        <f>Raw_Data!H4753</f>
        <v/>
      </c>
      <c r="I4753">
        <f>Raw_Data!I4753</f>
        <v/>
      </c>
      <c r="J4753" s="12">
        <f>Raw_Data!J4753</f>
        <v/>
      </c>
      <c r="K4753" s="13">
        <f>Raw_Data!K4753</f>
        <v/>
      </c>
      <c r="L4753" s="12">
        <f>Raw_Data!L4753</f>
        <v/>
      </c>
      <c r="M4753" s="12">
        <f>Raw_Data!M4753</f>
        <v/>
      </c>
      <c r="N4753" s="12">
        <f>Raw_Data!N4753</f>
        <v/>
      </c>
      <c r="O4753">
        <f>Raw_Data!O4753</f>
        <v/>
      </c>
      <c r="P4753">
        <f>Raw_Data!P4753</f>
        <v/>
      </c>
      <c r="Q4753">
        <f>Raw_Data!Q4753</f>
        <v/>
      </c>
      <c r="R4753">
        <f>Raw_Data!R4753</f>
        <v/>
      </c>
      <c r="S4753">
        <f>Raw_Data!S4753</f>
        <v/>
      </c>
      <c r="T4753">
        <f>YEAR(B4753)</f>
        <v/>
      </c>
      <c r="U4753">
        <f>MONTH(B4753)</f>
        <v/>
      </c>
      <c r="V4753">
        <f>TEXT(B4753,"mmm")</f>
        <v/>
      </c>
      <c r="W4753" s="15">
        <f>IFERROR(N4753/L4753,0)</f>
        <v/>
      </c>
      <c r="X4753">
        <f>IF(K4753=0,"No Discount",IF(K4753&lt;=5%,"Low",IF(K4753&lt;=15%,"Medium","High")))</f>
        <v/>
      </c>
      <c r="Y4753">
        <f>IF(L4753&gt;=20000,"High Value",IF(L4753&gt;=5000,"Medium Value","Low Value"))</f>
        <v/>
      </c>
      <c r="Z4753">
        <f>IF(R4753&lt;=3,"Fast",IF(R4753&lt;=5,"On Time","Delayed"))</f>
        <v/>
      </c>
    </row>
    <row r="4754">
      <c r="A4754">
        <f>Raw_Data!A4754</f>
        <v/>
      </c>
      <c r="B4754" s="11">
        <f>Raw_Data!B4754</f>
        <v/>
      </c>
      <c r="C4754">
        <f>Raw_Data!C4754</f>
        <v/>
      </c>
      <c r="D4754">
        <f>Raw_Data!D4754</f>
        <v/>
      </c>
      <c r="E4754">
        <f>Raw_Data!E4754</f>
        <v/>
      </c>
      <c r="F4754">
        <f>Raw_Data!F4754</f>
        <v/>
      </c>
      <c r="G4754">
        <f>Raw_Data!G4754</f>
        <v/>
      </c>
      <c r="H4754">
        <f>Raw_Data!H4754</f>
        <v/>
      </c>
      <c r="I4754">
        <f>Raw_Data!I4754</f>
        <v/>
      </c>
      <c r="J4754" s="12">
        <f>Raw_Data!J4754</f>
        <v/>
      </c>
      <c r="K4754" s="13">
        <f>Raw_Data!K4754</f>
        <v/>
      </c>
      <c r="L4754" s="12">
        <f>Raw_Data!L4754</f>
        <v/>
      </c>
      <c r="M4754" s="12">
        <f>Raw_Data!M4754</f>
        <v/>
      </c>
      <c r="N4754" s="12">
        <f>Raw_Data!N4754</f>
        <v/>
      </c>
      <c r="O4754">
        <f>Raw_Data!O4754</f>
        <v/>
      </c>
      <c r="P4754">
        <f>Raw_Data!P4754</f>
        <v/>
      </c>
      <c r="Q4754">
        <f>Raw_Data!Q4754</f>
        <v/>
      </c>
      <c r="R4754">
        <f>Raw_Data!R4754</f>
        <v/>
      </c>
      <c r="S4754">
        <f>Raw_Data!S4754</f>
        <v/>
      </c>
      <c r="T4754">
        <f>YEAR(B4754)</f>
        <v/>
      </c>
      <c r="U4754">
        <f>MONTH(B4754)</f>
        <v/>
      </c>
      <c r="V4754">
        <f>TEXT(B4754,"mmm")</f>
        <v/>
      </c>
      <c r="W4754" s="15">
        <f>IFERROR(N4754/L4754,0)</f>
        <v/>
      </c>
      <c r="X4754">
        <f>IF(K4754=0,"No Discount",IF(K4754&lt;=5%,"Low",IF(K4754&lt;=15%,"Medium","High")))</f>
        <v/>
      </c>
      <c r="Y4754">
        <f>IF(L4754&gt;=20000,"High Value",IF(L4754&gt;=5000,"Medium Value","Low Value"))</f>
        <v/>
      </c>
      <c r="Z4754">
        <f>IF(R4754&lt;=3,"Fast",IF(R4754&lt;=5,"On Time","Delayed"))</f>
        <v/>
      </c>
    </row>
    <row r="4755">
      <c r="A4755">
        <f>Raw_Data!A4755</f>
        <v/>
      </c>
      <c r="B4755" s="11">
        <f>Raw_Data!B4755</f>
        <v/>
      </c>
      <c r="C4755">
        <f>Raw_Data!C4755</f>
        <v/>
      </c>
      <c r="D4755">
        <f>Raw_Data!D4755</f>
        <v/>
      </c>
      <c r="E4755">
        <f>Raw_Data!E4755</f>
        <v/>
      </c>
      <c r="F4755">
        <f>Raw_Data!F4755</f>
        <v/>
      </c>
      <c r="G4755">
        <f>Raw_Data!G4755</f>
        <v/>
      </c>
      <c r="H4755">
        <f>Raw_Data!H4755</f>
        <v/>
      </c>
      <c r="I4755">
        <f>Raw_Data!I4755</f>
        <v/>
      </c>
      <c r="J4755" s="12">
        <f>Raw_Data!J4755</f>
        <v/>
      </c>
      <c r="K4755" s="13">
        <f>Raw_Data!K4755</f>
        <v/>
      </c>
      <c r="L4755" s="12">
        <f>Raw_Data!L4755</f>
        <v/>
      </c>
      <c r="M4755" s="12">
        <f>Raw_Data!M4755</f>
        <v/>
      </c>
      <c r="N4755" s="12">
        <f>Raw_Data!N4755</f>
        <v/>
      </c>
      <c r="O4755">
        <f>Raw_Data!O4755</f>
        <v/>
      </c>
      <c r="P4755">
        <f>Raw_Data!P4755</f>
        <v/>
      </c>
      <c r="Q4755">
        <f>Raw_Data!Q4755</f>
        <v/>
      </c>
      <c r="R4755">
        <f>Raw_Data!R4755</f>
        <v/>
      </c>
      <c r="S4755">
        <f>Raw_Data!S4755</f>
        <v/>
      </c>
      <c r="T4755">
        <f>YEAR(B4755)</f>
        <v/>
      </c>
      <c r="U4755">
        <f>MONTH(B4755)</f>
        <v/>
      </c>
      <c r="V4755">
        <f>TEXT(B4755,"mmm")</f>
        <v/>
      </c>
      <c r="W4755" s="15">
        <f>IFERROR(N4755/L4755,0)</f>
        <v/>
      </c>
      <c r="X4755">
        <f>IF(K4755=0,"No Discount",IF(K4755&lt;=5%,"Low",IF(K4755&lt;=15%,"Medium","High")))</f>
        <v/>
      </c>
      <c r="Y4755">
        <f>IF(L4755&gt;=20000,"High Value",IF(L4755&gt;=5000,"Medium Value","Low Value"))</f>
        <v/>
      </c>
      <c r="Z4755">
        <f>IF(R4755&lt;=3,"Fast",IF(R4755&lt;=5,"On Time","Delayed"))</f>
        <v/>
      </c>
    </row>
    <row r="4756">
      <c r="A4756">
        <f>Raw_Data!A4756</f>
        <v/>
      </c>
      <c r="B4756" s="11">
        <f>Raw_Data!B4756</f>
        <v/>
      </c>
      <c r="C4756">
        <f>Raw_Data!C4756</f>
        <v/>
      </c>
      <c r="D4756">
        <f>Raw_Data!D4756</f>
        <v/>
      </c>
      <c r="E4756">
        <f>Raw_Data!E4756</f>
        <v/>
      </c>
      <c r="F4756">
        <f>Raw_Data!F4756</f>
        <v/>
      </c>
      <c r="G4756">
        <f>Raw_Data!G4756</f>
        <v/>
      </c>
      <c r="H4756">
        <f>Raw_Data!H4756</f>
        <v/>
      </c>
      <c r="I4756">
        <f>Raw_Data!I4756</f>
        <v/>
      </c>
      <c r="J4756" s="12">
        <f>Raw_Data!J4756</f>
        <v/>
      </c>
      <c r="K4756" s="13">
        <f>Raw_Data!K4756</f>
        <v/>
      </c>
      <c r="L4756" s="12">
        <f>Raw_Data!L4756</f>
        <v/>
      </c>
      <c r="M4756" s="12">
        <f>Raw_Data!M4756</f>
        <v/>
      </c>
      <c r="N4756" s="12">
        <f>Raw_Data!N4756</f>
        <v/>
      </c>
      <c r="O4756">
        <f>Raw_Data!O4756</f>
        <v/>
      </c>
      <c r="P4756">
        <f>Raw_Data!P4756</f>
        <v/>
      </c>
      <c r="Q4756">
        <f>Raw_Data!Q4756</f>
        <v/>
      </c>
      <c r="R4756">
        <f>Raw_Data!R4756</f>
        <v/>
      </c>
      <c r="S4756">
        <f>Raw_Data!S4756</f>
        <v/>
      </c>
      <c r="T4756">
        <f>YEAR(B4756)</f>
        <v/>
      </c>
      <c r="U4756">
        <f>MONTH(B4756)</f>
        <v/>
      </c>
      <c r="V4756">
        <f>TEXT(B4756,"mmm")</f>
        <v/>
      </c>
      <c r="W4756" s="15">
        <f>IFERROR(N4756/L4756,0)</f>
        <v/>
      </c>
      <c r="X4756">
        <f>IF(K4756=0,"No Discount",IF(K4756&lt;=5%,"Low",IF(K4756&lt;=15%,"Medium","High")))</f>
        <v/>
      </c>
      <c r="Y4756">
        <f>IF(L4756&gt;=20000,"High Value",IF(L4756&gt;=5000,"Medium Value","Low Value"))</f>
        <v/>
      </c>
      <c r="Z4756">
        <f>IF(R4756&lt;=3,"Fast",IF(R4756&lt;=5,"On Time","Delayed"))</f>
        <v/>
      </c>
    </row>
    <row r="4757">
      <c r="A4757">
        <f>Raw_Data!A4757</f>
        <v/>
      </c>
      <c r="B4757" s="11">
        <f>Raw_Data!B4757</f>
        <v/>
      </c>
      <c r="C4757">
        <f>Raw_Data!C4757</f>
        <v/>
      </c>
      <c r="D4757">
        <f>Raw_Data!D4757</f>
        <v/>
      </c>
      <c r="E4757">
        <f>Raw_Data!E4757</f>
        <v/>
      </c>
      <c r="F4757">
        <f>Raw_Data!F4757</f>
        <v/>
      </c>
      <c r="G4757">
        <f>Raw_Data!G4757</f>
        <v/>
      </c>
      <c r="H4757">
        <f>Raw_Data!H4757</f>
        <v/>
      </c>
      <c r="I4757">
        <f>Raw_Data!I4757</f>
        <v/>
      </c>
      <c r="J4757" s="12">
        <f>Raw_Data!J4757</f>
        <v/>
      </c>
      <c r="K4757" s="13">
        <f>Raw_Data!K4757</f>
        <v/>
      </c>
      <c r="L4757" s="12">
        <f>Raw_Data!L4757</f>
        <v/>
      </c>
      <c r="M4757" s="12">
        <f>Raw_Data!M4757</f>
        <v/>
      </c>
      <c r="N4757" s="12">
        <f>Raw_Data!N4757</f>
        <v/>
      </c>
      <c r="O4757">
        <f>Raw_Data!O4757</f>
        <v/>
      </c>
      <c r="P4757">
        <f>Raw_Data!P4757</f>
        <v/>
      </c>
      <c r="Q4757">
        <f>Raw_Data!Q4757</f>
        <v/>
      </c>
      <c r="R4757">
        <f>Raw_Data!R4757</f>
        <v/>
      </c>
      <c r="S4757">
        <f>Raw_Data!S4757</f>
        <v/>
      </c>
      <c r="T4757">
        <f>YEAR(B4757)</f>
        <v/>
      </c>
      <c r="U4757">
        <f>MONTH(B4757)</f>
        <v/>
      </c>
      <c r="V4757">
        <f>TEXT(B4757,"mmm")</f>
        <v/>
      </c>
      <c r="W4757" s="15">
        <f>IFERROR(N4757/L4757,0)</f>
        <v/>
      </c>
      <c r="X4757">
        <f>IF(K4757=0,"No Discount",IF(K4757&lt;=5%,"Low",IF(K4757&lt;=15%,"Medium","High")))</f>
        <v/>
      </c>
      <c r="Y4757">
        <f>IF(L4757&gt;=20000,"High Value",IF(L4757&gt;=5000,"Medium Value","Low Value"))</f>
        <v/>
      </c>
      <c r="Z4757">
        <f>IF(R4757&lt;=3,"Fast",IF(R4757&lt;=5,"On Time","Delayed"))</f>
        <v/>
      </c>
    </row>
    <row r="4758">
      <c r="A4758">
        <f>Raw_Data!A4758</f>
        <v/>
      </c>
      <c r="B4758" s="11">
        <f>Raw_Data!B4758</f>
        <v/>
      </c>
      <c r="C4758">
        <f>Raw_Data!C4758</f>
        <v/>
      </c>
      <c r="D4758">
        <f>Raw_Data!D4758</f>
        <v/>
      </c>
      <c r="E4758">
        <f>Raw_Data!E4758</f>
        <v/>
      </c>
      <c r="F4758">
        <f>Raw_Data!F4758</f>
        <v/>
      </c>
      <c r="G4758">
        <f>Raw_Data!G4758</f>
        <v/>
      </c>
      <c r="H4758">
        <f>Raw_Data!H4758</f>
        <v/>
      </c>
      <c r="I4758">
        <f>Raw_Data!I4758</f>
        <v/>
      </c>
      <c r="J4758" s="12">
        <f>Raw_Data!J4758</f>
        <v/>
      </c>
      <c r="K4758" s="13">
        <f>Raw_Data!K4758</f>
        <v/>
      </c>
      <c r="L4758" s="12">
        <f>Raw_Data!L4758</f>
        <v/>
      </c>
      <c r="M4758" s="12">
        <f>Raw_Data!M4758</f>
        <v/>
      </c>
      <c r="N4758" s="12">
        <f>Raw_Data!N4758</f>
        <v/>
      </c>
      <c r="O4758">
        <f>Raw_Data!O4758</f>
        <v/>
      </c>
      <c r="P4758">
        <f>Raw_Data!P4758</f>
        <v/>
      </c>
      <c r="Q4758">
        <f>Raw_Data!Q4758</f>
        <v/>
      </c>
      <c r="R4758">
        <f>Raw_Data!R4758</f>
        <v/>
      </c>
      <c r="S4758">
        <f>Raw_Data!S4758</f>
        <v/>
      </c>
      <c r="T4758">
        <f>YEAR(B4758)</f>
        <v/>
      </c>
      <c r="U4758">
        <f>MONTH(B4758)</f>
        <v/>
      </c>
      <c r="V4758">
        <f>TEXT(B4758,"mmm")</f>
        <v/>
      </c>
      <c r="W4758" s="15">
        <f>IFERROR(N4758/L4758,0)</f>
        <v/>
      </c>
      <c r="X4758">
        <f>IF(K4758=0,"No Discount",IF(K4758&lt;=5%,"Low",IF(K4758&lt;=15%,"Medium","High")))</f>
        <v/>
      </c>
      <c r="Y4758">
        <f>IF(L4758&gt;=20000,"High Value",IF(L4758&gt;=5000,"Medium Value","Low Value"))</f>
        <v/>
      </c>
      <c r="Z4758">
        <f>IF(R4758&lt;=3,"Fast",IF(R4758&lt;=5,"On Time","Delayed"))</f>
        <v/>
      </c>
    </row>
    <row r="4759">
      <c r="A4759">
        <f>Raw_Data!A4759</f>
        <v/>
      </c>
      <c r="B4759" s="11">
        <f>Raw_Data!B4759</f>
        <v/>
      </c>
      <c r="C4759">
        <f>Raw_Data!C4759</f>
        <v/>
      </c>
      <c r="D4759">
        <f>Raw_Data!D4759</f>
        <v/>
      </c>
      <c r="E4759">
        <f>Raw_Data!E4759</f>
        <v/>
      </c>
      <c r="F4759">
        <f>Raw_Data!F4759</f>
        <v/>
      </c>
      <c r="G4759">
        <f>Raw_Data!G4759</f>
        <v/>
      </c>
      <c r="H4759">
        <f>Raw_Data!H4759</f>
        <v/>
      </c>
      <c r="I4759">
        <f>Raw_Data!I4759</f>
        <v/>
      </c>
      <c r="J4759" s="12">
        <f>Raw_Data!J4759</f>
        <v/>
      </c>
      <c r="K4759" s="13">
        <f>Raw_Data!K4759</f>
        <v/>
      </c>
      <c r="L4759" s="12">
        <f>Raw_Data!L4759</f>
        <v/>
      </c>
      <c r="M4759" s="12">
        <f>Raw_Data!M4759</f>
        <v/>
      </c>
      <c r="N4759" s="12">
        <f>Raw_Data!N4759</f>
        <v/>
      </c>
      <c r="O4759">
        <f>Raw_Data!O4759</f>
        <v/>
      </c>
      <c r="P4759">
        <f>Raw_Data!P4759</f>
        <v/>
      </c>
      <c r="Q4759">
        <f>Raw_Data!Q4759</f>
        <v/>
      </c>
      <c r="R4759">
        <f>Raw_Data!R4759</f>
        <v/>
      </c>
      <c r="S4759">
        <f>Raw_Data!S4759</f>
        <v/>
      </c>
      <c r="T4759">
        <f>YEAR(B4759)</f>
        <v/>
      </c>
      <c r="U4759">
        <f>MONTH(B4759)</f>
        <v/>
      </c>
      <c r="V4759">
        <f>TEXT(B4759,"mmm")</f>
        <v/>
      </c>
      <c r="W4759" s="15">
        <f>IFERROR(N4759/L4759,0)</f>
        <v/>
      </c>
      <c r="X4759">
        <f>IF(K4759=0,"No Discount",IF(K4759&lt;=5%,"Low",IF(K4759&lt;=15%,"Medium","High")))</f>
        <v/>
      </c>
      <c r="Y4759">
        <f>IF(L4759&gt;=20000,"High Value",IF(L4759&gt;=5000,"Medium Value","Low Value"))</f>
        <v/>
      </c>
      <c r="Z4759">
        <f>IF(R4759&lt;=3,"Fast",IF(R4759&lt;=5,"On Time","Delayed"))</f>
        <v/>
      </c>
    </row>
    <row r="4760">
      <c r="A4760">
        <f>Raw_Data!A4760</f>
        <v/>
      </c>
      <c r="B4760" s="11">
        <f>Raw_Data!B4760</f>
        <v/>
      </c>
      <c r="C4760">
        <f>Raw_Data!C4760</f>
        <v/>
      </c>
      <c r="D4760">
        <f>Raw_Data!D4760</f>
        <v/>
      </c>
      <c r="E4760">
        <f>Raw_Data!E4760</f>
        <v/>
      </c>
      <c r="F4760">
        <f>Raw_Data!F4760</f>
        <v/>
      </c>
      <c r="G4760">
        <f>Raw_Data!G4760</f>
        <v/>
      </c>
      <c r="H4760">
        <f>Raw_Data!H4760</f>
        <v/>
      </c>
      <c r="I4760">
        <f>Raw_Data!I4760</f>
        <v/>
      </c>
      <c r="J4760" s="12">
        <f>Raw_Data!J4760</f>
        <v/>
      </c>
      <c r="K4760" s="13">
        <f>Raw_Data!K4760</f>
        <v/>
      </c>
      <c r="L4760" s="12">
        <f>Raw_Data!L4760</f>
        <v/>
      </c>
      <c r="M4760" s="12">
        <f>Raw_Data!M4760</f>
        <v/>
      </c>
      <c r="N4760" s="12">
        <f>Raw_Data!N4760</f>
        <v/>
      </c>
      <c r="O4760">
        <f>Raw_Data!O4760</f>
        <v/>
      </c>
      <c r="P4760">
        <f>Raw_Data!P4760</f>
        <v/>
      </c>
      <c r="Q4760">
        <f>Raw_Data!Q4760</f>
        <v/>
      </c>
      <c r="R4760">
        <f>Raw_Data!R4760</f>
        <v/>
      </c>
      <c r="S4760">
        <f>Raw_Data!S4760</f>
        <v/>
      </c>
      <c r="T4760">
        <f>YEAR(B4760)</f>
        <v/>
      </c>
      <c r="U4760">
        <f>MONTH(B4760)</f>
        <v/>
      </c>
      <c r="V4760">
        <f>TEXT(B4760,"mmm")</f>
        <v/>
      </c>
      <c r="W4760" s="15">
        <f>IFERROR(N4760/L4760,0)</f>
        <v/>
      </c>
      <c r="X4760">
        <f>IF(K4760=0,"No Discount",IF(K4760&lt;=5%,"Low",IF(K4760&lt;=15%,"Medium","High")))</f>
        <v/>
      </c>
      <c r="Y4760">
        <f>IF(L4760&gt;=20000,"High Value",IF(L4760&gt;=5000,"Medium Value","Low Value"))</f>
        <v/>
      </c>
      <c r="Z4760">
        <f>IF(R4760&lt;=3,"Fast",IF(R4760&lt;=5,"On Time","Delayed"))</f>
        <v/>
      </c>
    </row>
    <row r="4761">
      <c r="A4761">
        <f>Raw_Data!A4761</f>
        <v/>
      </c>
      <c r="B4761" s="11">
        <f>Raw_Data!B4761</f>
        <v/>
      </c>
      <c r="C4761">
        <f>Raw_Data!C4761</f>
        <v/>
      </c>
      <c r="D4761">
        <f>Raw_Data!D4761</f>
        <v/>
      </c>
      <c r="E4761">
        <f>Raw_Data!E4761</f>
        <v/>
      </c>
      <c r="F4761">
        <f>Raw_Data!F4761</f>
        <v/>
      </c>
      <c r="G4761">
        <f>Raw_Data!G4761</f>
        <v/>
      </c>
      <c r="H4761">
        <f>Raw_Data!H4761</f>
        <v/>
      </c>
      <c r="I4761">
        <f>Raw_Data!I4761</f>
        <v/>
      </c>
      <c r="J4761" s="12">
        <f>Raw_Data!J4761</f>
        <v/>
      </c>
      <c r="K4761" s="13">
        <f>Raw_Data!K4761</f>
        <v/>
      </c>
      <c r="L4761" s="12">
        <f>Raw_Data!L4761</f>
        <v/>
      </c>
      <c r="M4761" s="12">
        <f>Raw_Data!M4761</f>
        <v/>
      </c>
      <c r="N4761" s="12">
        <f>Raw_Data!N4761</f>
        <v/>
      </c>
      <c r="O4761">
        <f>Raw_Data!O4761</f>
        <v/>
      </c>
      <c r="P4761">
        <f>Raw_Data!P4761</f>
        <v/>
      </c>
      <c r="Q4761">
        <f>Raw_Data!Q4761</f>
        <v/>
      </c>
      <c r="R4761">
        <f>Raw_Data!R4761</f>
        <v/>
      </c>
      <c r="S4761">
        <f>Raw_Data!S4761</f>
        <v/>
      </c>
      <c r="T4761">
        <f>YEAR(B4761)</f>
        <v/>
      </c>
      <c r="U4761">
        <f>MONTH(B4761)</f>
        <v/>
      </c>
      <c r="V4761">
        <f>TEXT(B4761,"mmm")</f>
        <v/>
      </c>
      <c r="W4761" s="15">
        <f>IFERROR(N4761/L4761,0)</f>
        <v/>
      </c>
      <c r="X4761">
        <f>IF(K4761=0,"No Discount",IF(K4761&lt;=5%,"Low",IF(K4761&lt;=15%,"Medium","High")))</f>
        <v/>
      </c>
      <c r="Y4761">
        <f>IF(L4761&gt;=20000,"High Value",IF(L4761&gt;=5000,"Medium Value","Low Value"))</f>
        <v/>
      </c>
      <c r="Z4761">
        <f>IF(R4761&lt;=3,"Fast",IF(R4761&lt;=5,"On Time","Delayed"))</f>
        <v/>
      </c>
    </row>
    <row r="4762">
      <c r="A4762">
        <f>Raw_Data!A4762</f>
        <v/>
      </c>
      <c r="B4762" s="11">
        <f>Raw_Data!B4762</f>
        <v/>
      </c>
      <c r="C4762">
        <f>Raw_Data!C4762</f>
        <v/>
      </c>
      <c r="D4762">
        <f>Raw_Data!D4762</f>
        <v/>
      </c>
      <c r="E4762">
        <f>Raw_Data!E4762</f>
        <v/>
      </c>
      <c r="F4762">
        <f>Raw_Data!F4762</f>
        <v/>
      </c>
      <c r="G4762">
        <f>Raw_Data!G4762</f>
        <v/>
      </c>
      <c r="H4762">
        <f>Raw_Data!H4762</f>
        <v/>
      </c>
      <c r="I4762">
        <f>Raw_Data!I4762</f>
        <v/>
      </c>
      <c r="J4762" s="12">
        <f>Raw_Data!J4762</f>
        <v/>
      </c>
      <c r="K4762" s="13">
        <f>Raw_Data!K4762</f>
        <v/>
      </c>
      <c r="L4762" s="12">
        <f>Raw_Data!L4762</f>
        <v/>
      </c>
      <c r="M4762" s="12">
        <f>Raw_Data!M4762</f>
        <v/>
      </c>
      <c r="N4762" s="12">
        <f>Raw_Data!N4762</f>
        <v/>
      </c>
      <c r="O4762">
        <f>Raw_Data!O4762</f>
        <v/>
      </c>
      <c r="P4762">
        <f>Raw_Data!P4762</f>
        <v/>
      </c>
      <c r="Q4762">
        <f>Raw_Data!Q4762</f>
        <v/>
      </c>
      <c r="R4762">
        <f>Raw_Data!R4762</f>
        <v/>
      </c>
      <c r="S4762">
        <f>Raw_Data!S4762</f>
        <v/>
      </c>
      <c r="T4762">
        <f>YEAR(B4762)</f>
        <v/>
      </c>
      <c r="U4762">
        <f>MONTH(B4762)</f>
        <v/>
      </c>
      <c r="V4762">
        <f>TEXT(B4762,"mmm")</f>
        <v/>
      </c>
      <c r="W4762" s="15">
        <f>IFERROR(N4762/L4762,0)</f>
        <v/>
      </c>
      <c r="X4762">
        <f>IF(K4762=0,"No Discount",IF(K4762&lt;=5%,"Low",IF(K4762&lt;=15%,"Medium","High")))</f>
        <v/>
      </c>
      <c r="Y4762">
        <f>IF(L4762&gt;=20000,"High Value",IF(L4762&gt;=5000,"Medium Value","Low Value"))</f>
        <v/>
      </c>
      <c r="Z4762">
        <f>IF(R4762&lt;=3,"Fast",IF(R4762&lt;=5,"On Time","Delayed"))</f>
        <v/>
      </c>
    </row>
    <row r="4763">
      <c r="A4763">
        <f>Raw_Data!A4763</f>
        <v/>
      </c>
      <c r="B4763" s="11">
        <f>Raw_Data!B4763</f>
        <v/>
      </c>
      <c r="C4763">
        <f>Raw_Data!C4763</f>
        <v/>
      </c>
      <c r="D4763">
        <f>Raw_Data!D4763</f>
        <v/>
      </c>
      <c r="E4763">
        <f>Raw_Data!E4763</f>
        <v/>
      </c>
      <c r="F4763">
        <f>Raw_Data!F4763</f>
        <v/>
      </c>
      <c r="G4763">
        <f>Raw_Data!G4763</f>
        <v/>
      </c>
      <c r="H4763">
        <f>Raw_Data!H4763</f>
        <v/>
      </c>
      <c r="I4763">
        <f>Raw_Data!I4763</f>
        <v/>
      </c>
      <c r="J4763" s="12">
        <f>Raw_Data!J4763</f>
        <v/>
      </c>
      <c r="K4763" s="13">
        <f>Raw_Data!K4763</f>
        <v/>
      </c>
      <c r="L4763" s="12">
        <f>Raw_Data!L4763</f>
        <v/>
      </c>
      <c r="M4763" s="12">
        <f>Raw_Data!M4763</f>
        <v/>
      </c>
      <c r="N4763" s="12">
        <f>Raw_Data!N4763</f>
        <v/>
      </c>
      <c r="O4763">
        <f>Raw_Data!O4763</f>
        <v/>
      </c>
      <c r="P4763">
        <f>Raw_Data!P4763</f>
        <v/>
      </c>
      <c r="Q4763">
        <f>Raw_Data!Q4763</f>
        <v/>
      </c>
      <c r="R4763">
        <f>Raw_Data!R4763</f>
        <v/>
      </c>
      <c r="S4763">
        <f>Raw_Data!S4763</f>
        <v/>
      </c>
      <c r="T4763">
        <f>YEAR(B4763)</f>
        <v/>
      </c>
      <c r="U4763">
        <f>MONTH(B4763)</f>
        <v/>
      </c>
      <c r="V4763">
        <f>TEXT(B4763,"mmm")</f>
        <v/>
      </c>
      <c r="W4763" s="15">
        <f>IFERROR(N4763/L4763,0)</f>
        <v/>
      </c>
      <c r="X4763">
        <f>IF(K4763=0,"No Discount",IF(K4763&lt;=5%,"Low",IF(K4763&lt;=15%,"Medium","High")))</f>
        <v/>
      </c>
      <c r="Y4763">
        <f>IF(L4763&gt;=20000,"High Value",IF(L4763&gt;=5000,"Medium Value","Low Value"))</f>
        <v/>
      </c>
      <c r="Z4763">
        <f>IF(R4763&lt;=3,"Fast",IF(R4763&lt;=5,"On Time","Delayed"))</f>
        <v/>
      </c>
    </row>
    <row r="4764">
      <c r="A4764">
        <f>Raw_Data!A4764</f>
        <v/>
      </c>
      <c r="B4764" s="11">
        <f>Raw_Data!B4764</f>
        <v/>
      </c>
      <c r="C4764">
        <f>Raw_Data!C4764</f>
        <v/>
      </c>
      <c r="D4764">
        <f>Raw_Data!D4764</f>
        <v/>
      </c>
      <c r="E4764">
        <f>Raw_Data!E4764</f>
        <v/>
      </c>
      <c r="F4764">
        <f>Raw_Data!F4764</f>
        <v/>
      </c>
      <c r="G4764">
        <f>Raw_Data!G4764</f>
        <v/>
      </c>
      <c r="H4764">
        <f>Raw_Data!H4764</f>
        <v/>
      </c>
      <c r="I4764">
        <f>Raw_Data!I4764</f>
        <v/>
      </c>
      <c r="J4764" s="12">
        <f>Raw_Data!J4764</f>
        <v/>
      </c>
      <c r="K4764" s="13">
        <f>Raw_Data!K4764</f>
        <v/>
      </c>
      <c r="L4764" s="12">
        <f>Raw_Data!L4764</f>
        <v/>
      </c>
      <c r="M4764" s="12">
        <f>Raw_Data!M4764</f>
        <v/>
      </c>
      <c r="N4764" s="12">
        <f>Raw_Data!N4764</f>
        <v/>
      </c>
      <c r="O4764">
        <f>Raw_Data!O4764</f>
        <v/>
      </c>
      <c r="P4764">
        <f>Raw_Data!P4764</f>
        <v/>
      </c>
      <c r="Q4764">
        <f>Raw_Data!Q4764</f>
        <v/>
      </c>
      <c r="R4764">
        <f>Raw_Data!R4764</f>
        <v/>
      </c>
      <c r="S4764">
        <f>Raw_Data!S4764</f>
        <v/>
      </c>
      <c r="T4764">
        <f>YEAR(B4764)</f>
        <v/>
      </c>
      <c r="U4764">
        <f>MONTH(B4764)</f>
        <v/>
      </c>
      <c r="V4764">
        <f>TEXT(B4764,"mmm")</f>
        <v/>
      </c>
      <c r="W4764" s="15">
        <f>IFERROR(N4764/L4764,0)</f>
        <v/>
      </c>
      <c r="X4764">
        <f>IF(K4764=0,"No Discount",IF(K4764&lt;=5%,"Low",IF(K4764&lt;=15%,"Medium","High")))</f>
        <v/>
      </c>
      <c r="Y4764">
        <f>IF(L4764&gt;=20000,"High Value",IF(L4764&gt;=5000,"Medium Value","Low Value"))</f>
        <v/>
      </c>
      <c r="Z4764">
        <f>IF(R4764&lt;=3,"Fast",IF(R4764&lt;=5,"On Time","Delayed"))</f>
        <v/>
      </c>
    </row>
    <row r="4765">
      <c r="A4765">
        <f>Raw_Data!A4765</f>
        <v/>
      </c>
      <c r="B4765" s="11">
        <f>Raw_Data!B4765</f>
        <v/>
      </c>
      <c r="C4765">
        <f>Raw_Data!C4765</f>
        <v/>
      </c>
      <c r="D4765">
        <f>Raw_Data!D4765</f>
        <v/>
      </c>
      <c r="E4765">
        <f>Raw_Data!E4765</f>
        <v/>
      </c>
      <c r="F4765">
        <f>Raw_Data!F4765</f>
        <v/>
      </c>
      <c r="G4765">
        <f>Raw_Data!G4765</f>
        <v/>
      </c>
      <c r="H4765">
        <f>Raw_Data!H4765</f>
        <v/>
      </c>
      <c r="I4765">
        <f>Raw_Data!I4765</f>
        <v/>
      </c>
      <c r="J4765" s="12">
        <f>Raw_Data!J4765</f>
        <v/>
      </c>
      <c r="K4765" s="13">
        <f>Raw_Data!K4765</f>
        <v/>
      </c>
      <c r="L4765" s="12">
        <f>Raw_Data!L4765</f>
        <v/>
      </c>
      <c r="M4765" s="12">
        <f>Raw_Data!M4765</f>
        <v/>
      </c>
      <c r="N4765" s="12">
        <f>Raw_Data!N4765</f>
        <v/>
      </c>
      <c r="O4765">
        <f>Raw_Data!O4765</f>
        <v/>
      </c>
      <c r="P4765">
        <f>Raw_Data!P4765</f>
        <v/>
      </c>
      <c r="Q4765">
        <f>Raw_Data!Q4765</f>
        <v/>
      </c>
      <c r="R4765">
        <f>Raw_Data!R4765</f>
        <v/>
      </c>
      <c r="S4765">
        <f>Raw_Data!S4765</f>
        <v/>
      </c>
      <c r="T4765">
        <f>YEAR(B4765)</f>
        <v/>
      </c>
      <c r="U4765">
        <f>MONTH(B4765)</f>
        <v/>
      </c>
      <c r="V4765">
        <f>TEXT(B4765,"mmm")</f>
        <v/>
      </c>
      <c r="W4765" s="15">
        <f>IFERROR(N4765/L4765,0)</f>
        <v/>
      </c>
      <c r="X4765">
        <f>IF(K4765=0,"No Discount",IF(K4765&lt;=5%,"Low",IF(K4765&lt;=15%,"Medium","High")))</f>
        <v/>
      </c>
      <c r="Y4765">
        <f>IF(L4765&gt;=20000,"High Value",IF(L4765&gt;=5000,"Medium Value","Low Value"))</f>
        <v/>
      </c>
      <c r="Z4765">
        <f>IF(R4765&lt;=3,"Fast",IF(R4765&lt;=5,"On Time","Delayed"))</f>
        <v/>
      </c>
    </row>
    <row r="4766">
      <c r="A4766">
        <f>Raw_Data!A4766</f>
        <v/>
      </c>
      <c r="B4766" s="11">
        <f>Raw_Data!B4766</f>
        <v/>
      </c>
      <c r="C4766">
        <f>Raw_Data!C4766</f>
        <v/>
      </c>
      <c r="D4766">
        <f>Raw_Data!D4766</f>
        <v/>
      </c>
      <c r="E4766">
        <f>Raw_Data!E4766</f>
        <v/>
      </c>
      <c r="F4766">
        <f>Raw_Data!F4766</f>
        <v/>
      </c>
      <c r="G4766">
        <f>Raw_Data!G4766</f>
        <v/>
      </c>
      <c r="H4766">
        <f>Raw_Data!H4766</f>
        <v/>
      </c>
      <c r="I4766">
        <f>Raw_Data!I4766</f>
        <v/>
      </c>
      <c r="J4766" s="12">
        <f>Raw_Data!J4766</f>
        <v/>
      </c>
      <c r="K4766" s="13">
        <f>Raw_Data!K4766</f>
        <v/>
      </c>
      <c r="L4766" s="12">
        <f>Raw_Data!L4766</f>
        <v/>
      </c>
      <c r="M4766" s="12">
        <f>Raw_Data!M4766</f>
        <v/>
      </c>
      <c r="N4766" s="12">
        <f>Raw_Data!N4766</f>
        <v/>
      </c>
      <c r="O4766">
        <f>Raw_Data!O4766</f>
        <v/>
      </c>
      <c r="P4766">
        <f>Raw_Data!P4766</f>
        <v/>
      </c>
      <c r="Q4766">
        <f>Raw_Data!Q4766</f>
        <v/>
      </c>
      <c r="R4766">
        <f>Raw_Data!R4766</f>
        <v/>
      </c>
      <c r="S4766">
        <f>Raw_Data!S4766</f>
        <v/>
      </c>
      <c r="T4766">
        <f>YEAR(B4766)</f>
        <v/>
      </c>
      <c r="U4766">
        <f>MONTH(B4766)</f>
        <v/>
      </c>
      <c r="V4766">
        <f>TEXT(B4766,"mmm")</f>
        <v/>
      </c>
      <c r="W4766" s="15">
        <f>IFERROR(N4766/L4766,0)</f>
        <v/>
      </c>
      <c r="X4766">
        <f>IF(K4766=0,"No Discount",IF(K4766&lt;=5%,"Low",IF(K4766&lt;=15%,"Medium","High")))</f>
        <v/>
      </c>
      <c r="Y4766">
        <f>IF(L4766&gt;=20000,"High Value",IF(L4766&gt;=5000,"Medium Value","Low Value"))</f>
        <v/>
      </c>
      <c r="Z4766">
        <f>IF(R4766&lt;=3,"Fast",IF(R4766&lt;=5,"On Time","Delayed"))</f>
        <v/>
      </c>
    </row>
    <row r="4767">
      <c r="A4767">
        <f>Raw_Data!A4767</f>
        <v/>
      </c>
      <c r="B4767" s="11">
        <f>Raw_Data!B4767</f>
        <v/>
      </c>
      <c r="C4767">
        <f>Raw_Data!C4767</f>
        <v/>
      </c>
      <c r="D4767">
        <f>Raw_Data!D4767</f>
        <v/>
      </c>
      <c r="E4767">
        <f>Raw_Data!E4767</f>
        <v/>
      </c>
      <c r="F4767">
        <f>Raw_Data!F4767</f>
        <v/>
      </c>
      <c r="G4767">
        <f>Raw_Data!G4767</f>
        <v/>
      </c>
      <c r="H4767">
        <f>Raw_Data!H4767</f>
        <v/>
      </c>
      <c r="I4767">
        <f>Raw_Data!I4767</f>
        <v/>
      </c>
      <c r="J4767" s="12">
        <f>Raw_Data!J4767</f>
        <v/>
      </c>
      <c r="K4767" s="13">
        <f>Raw_Data!K4767</f>
        <v/>
      </c>
      <c r="L4767" s="12">
        <f>Raw_Data!L4767</f>
        <v/>
      </c>
      <c r="M4767" s="12">
        <f>Raw_Data!M4767</f>
        <v/>
      </c>
      <c r="N4767" s="12">
        <f>Raw_Data!N4767</f>
        <v/>
      </c>
      <c r="O4767">
        <f>Raw_Data!O4767</f>
        <v/>
      </c>
      <c r="P4767">
        <f>Raw_Data!P4767</f>
        <v/>
      </c>
      <c r="Q4767">
        <f>Raw_Data!Q4767</f>
        <v/>
      </c>
      <c r="R4767">
        <f>Raw_Data!R4767</f>
        <v/>
      </c>
      <c r="S4767">
        <f>Raw_Data!S4767</f>
        <v/>
      </c>
      <c r="T4767">
        <f>YEAR(B4767)</f>
        <v/>
      </c>
      <c r="U4767">
        <f>MONTH(B4767)</f>
        <v/>
      </c>
      <c r="V4767">
        <f>TEXT(B4767,"mmm")</f>
        <v/>
      </c>
      <c r="W4767" s="15">
        <f>IFERROR(N4767/L4767,0)</f>
        <v/>
      </c>
      <c r="X4767">
        <f>IF(K4767=0,"No Discount",IF(K4767&lt;=5%,"Low",IF(K4767&lt;=15%,"Medium","High")))</f>
        <v/>
      </c>
      <c r="Y4767">
        <f>IF(L4767&gt;=20000,"High Value",IF(L4767&gt;=5000,"Medium Value","Low Value"))</f>
        <v/>
      </c>
      <c r="Z4767">
        <f>IF(R4767&lt;=3,"Fast",IF(R4767&lt;=5,"On Time","Delayed"))</f>
        <v/>
      </c>
    </row>
    <row r="4768">
      <c r="A4768">
        <f>Raw_Data!A4768</f>
        <v/>
      </c>
      <c r="B4768" s="11">
        <f>Raw_Data!B4768</f>
        <v/>
      </c>
      <c r="C4768">
        <f>Raw_Data!C4768</f>
        <v/>
      </c>
      <c r="D4768">
        <f>Raw_Data!D4768</f>
        <v/>
      </c>
      <c r="E4768">
        <f>Raw_Data!E4768</f>
        <v/>
      </c>
      <c r="F4768">
        <f>Raw_Data!F4768</f>
        <v/>
      </c>
      <c r="G4768">
        <f>Raw_Data!G4768</f>
        <v/>
      </c>
      <c r="H4768">
        <f>Raw_Data!H4768</f>
        <v/>
      </c>
      <c r="I4768">
        <f>Raw_Data!I4768</f>
        <v/>
      </c>
      <c r="J4768" s="12">
        <f>Raw_Data!J4768</f>
        <v/>
      </c>
      <c r="K4768" s="13">
        <f>Raw_Data!K4768</f>
        <v/>
      </c>
      <c r="L4768" s="12">
        <f>Raw_Data!L4768</f>
        <v/>
      </c>
      <c r="M4768" s="12">
        <f>Raw_Data!M4768</f>
        <v/>
      </c>
      <c r="N4768" s="12">
        <f>Raw_Data!N4768</f>
        <v/>
      </c>
      <c r="O4768">
        <f>Raw_Data!O4768</f>
        <v/>
      </c>
      <c r="P4768">
        <f>Raw_Data!P4768</f>
        <v/>
      </c>
      <c r="Q4768">
        <f>Raw_Data!Q4768</f>
        <v/>
      </c>
      <c r="R4768">
        <f>Raw_Data!R4768</f>
        <v/>
      </c>
      <c r="S4768">
        <f>Raw_Data!S4768</f>
        <v/>
      </c>
      <c r="T4768">
        <f>YEAR(B4768)</f>
        <v/>
      </c>
      <c r="U4768">
        <f>MONTH(B4768)</f>
        <v/>
      </c>
      <c r="V4768">
        <f>TEXT(B4768,"mmm")</f>
        <v/>
      </c>
      <c r="W4768" s="15">
        <f>IFERROR(N4768/L4768,0)</f>
        <v/>
      </c>
      <c r="X4768">
        <f>IF(K4768=0,"No Discount",IF(K4768&lt;=5%,"Low",IF(K4768&lt;=15%,"Medium","High")))</f>
        <v/>
      </c>
      <c r="Y4768">
        <f>IF(L4768&gt;=20000,"High Value",IF(L4768&gt;=5000,"Medium Value","Low Value"))</f>
        <v/>
      </c>
      <c r="Z4768">
        <f>IF(R4768&lt;=3,"Fast",IF(R4768&lt;=5,"On Time","Delayed"))</f>
        <v/>
      </c>
    </row>
    <row r="4769">
      <c r="A4769">
        <f>Raw_Data!A4769</f>
        <v/>
      </c>
      <c r="B4769" s="11">
        <f>Raw_Data!B4769</f>
        <v/>
      </c>
      <c r="C4769">
        <f>Raw_Data!C4769</f>
        <v/>
      </c>
      <c r="D4769">
        <f>Raw_Data!D4769</f>
        <v/>
      </c>
      <c r="E4769">
        <f>Raw_Data!E4769</f>
        <v/>
      </c>
      <c r="F4769">
        <f>Raw_Data!F4769</f>
        <v/>
      </c>
      <c r="G4769">
        <f>Raw_Data!G4769</f>
        <v/>
      </c>
      <c r="H4769">
        <f>Raw_Data!H4769</f>
        <v/>
      </c>
      <c r="I4769">
        <f>Raw_Data!I4769</f>
        <v/>
      </c>
      <c r="J4769" s="12">
        <f>Raw_Data!J4769</f>
        <v/>
      </c>
      <c r="K4769" s="13">
        <f>Raw_Data!K4769</f>
        <v/>
      </c>
      <c r="L4769" s="12">
        <f>Raw_Data!L4769</f>
        <v/>
      </c>
      <c r="M4769" s="12">
        <f>Raw_Data!M4769</f>
        <v/>
      </c>
      <c r="N4769" s="12">
        <f>Raw_Data!N4769</f>
        <v/>
      </c>
      <c r="O4769">
        <f>Raw_Data!O4769</f>
        <v/>
      </c>
      <c r="P4769">
        <f>Raw_Data!P4769</f>
        <v/>
      </c>
      <c r="Q4769">
        <f>Raw_Data!Q4769</f>
        <v/>
      </c>
      <c r="R4769">
        <f>Raw_Data!R4769</f>
        <v/>
      </c>
      <c r="S4769">
        <f>Raw_Data!S4769</f>
        <v/>
      </c>
      <c r="T4769">
        <f>YEAR(B4769)</f>
        <v/>
      </c>
      <c r="U4769">
        <f>MONTH(B4769)</f>
        <v/>
      </c>
      <c r="V4769">
        <f>TEXT(B4769,"mmm")</f>
        <v/>
      </c>
      <c r="W4769" s="15">
        <f>IFERROR(N4769/L4769,0)</f>
        <v/>
      </c>
      <c r="X4769">
        <f>IF(K4769=0,"No Discount",IF(K4769&lt;=5%,"Low",IF(K4769&lt;=15%,"Medium","High")))</f>
        <v/>
      </c>
      <c r="Y4769">
        <f>IF(L4769&gt;=20000,"High Value",IF(L4769&gt;=5000,"Medium Value","Low Value"))</f>
        <v/>
      </c>
      <c r="Z4769">
        <f>IF(R4769&lt;=3,"Fast",IF(R4769&lt;=5,"On Time","Delayed"))</f>
        <v/>
      </c>
    </row>
    <row r="4770">
      <c r="A4770">
        <f>Raw_Data!A4770</f>
        <v/>
      </c>
      <c r="B4770" s="11">
        <f>Raw_Data!B4770</f>
        <v/>
      </c>
      <c r="C4770">
        <f>Raw_Data!C4770</f>
        <v/>
      </c>
      <c r="D4770">
        <f>Raw_Data!D4770</f>
        <v/>
      </c>
      <c r="E4770">
        <f>Raw_Data!E4770</f>
        <v/>
      </c>
      <c r="F4770">
        <f>Raw_Data!F4770</f>
        <v/>
      </c>
      <c r="G4770">
        <f>Raw_Data!G4770</f>
        <v/>
      </c>
      <c r="H4770">
        <f>Raw_Data!H4770</f>
        <v/>
      </c>
      <c r="I4770">
        <f>Raw_Data!I4770</f>
        <v/>
      </c>
      <c r="J4770" s="12">
        <f>Raw_Data!J4770</f>
        <v/>
      </c>
      <c r="K4770" s="13">
        <f>Raw_Data!K4770</f>
        <v/>
      </c>
      <c r="L4770" s="12">
        <f>Raw_Data!L4770</f>
        <v/>
      </c>
      <c r="M4770" s="12">
        <f>Raw_Data!M4770</f>
        <v/>
      </c>
      <c r="N4770" s="12">
        <f>Raw_Data!N4770</f>
        <v/>
      </c>
      <c r="O4770">
        <f>Raw_Data!O4770</f>
        <v/>
      </c>
      <c r="P4770">
        <f>Raw_Data!P4770</f>
        <v/>
      </c>
      <c r="Q4770">
        <f>Raw_Data!Q4770</f>
        <v/>
      </c>
      <c r="R4770">
        <f>Raw_Data!R4770</f>
        <v/>
      </c>
      <c r="S4770">
        <f>Raw_Data!S4770</f>
        <v/>
      </c>
      <c r="T4770">
        <f>YEAR(B4770)</f>
        <v/>
      </c>
      <c r="U4770">
        <f>MONTH(B4770)</f>
        <v/>
      </c>
      <c r="V4770">
        <f>TEXT(B4770,"mmm")</f>
        <v/>
      </c>
      <c r="W4770" s="15">
        <f>IFERROR(N4770/L4770,0)</f>
        <v/>
      </c>
      <c r="X4770">
        <f>IF(K4770=0,"No Discount",IF(K4770&lt;=5%,"Low",IF(K4770&lt;=15%,"Medium","High")))</f>
        <v/>
      </c>
      <c r="Y4770">
        <f>IF(L4770&gt;=20000,"High Value",IF(L4770&gt;=5000,"Medium Value","Low Value"))</f>
        <v/>
      </c>
      <c r="Z4770">
        <f>IF(R4770&lt;=3,"Fast",IF(R4770&lt;=5,"On Time","Delayed"))</f>
        <v/>
      </c>
    </row>
    <row r="4771">
      <c r="A4771">
        <f>Raw_Data!A4771</f>
        <v/>
      </c>
      <c r="B4771" s="11">
        <f>Raw_Data!B4771</f>
        <v/>
      </c>
      <c r="C4771">
        <f>Raw_Data!C4771</f>
        <v/>
      </c>
      <c r="D4771">
        <f>Raw_Data!D4771</f>
        <v/>
      </c>
      <c r="E4771">
        <f>Raw_Data!E4771</f>
        <v/>
      </c>
      <c r="F4771">
        <f>Raw_Data!F4771</f>
        <v/>
      </c>
      <c r="G4771">
        <f>Raw_Data!G4771</f>
        <v/>
      </c>
      <c r="H4771">
        <f>Raw_Data!H4771</f>
        <v/>
      </c>
      <c r="I4771">
        <f>Raw_Data!I4771</f>
        <v/>
      </c>
      <c r="J4771" s="12">
        <f>Raw_Data!J4771</f>
        <v/>
      </c>
      <c r="K4771" s="13">
        <f>Raw_Data!K4771</f>
        <v/>
      </c>
      <c r="L4771" s="12">
        <f>Raw_Data!L4771</f>
        <v/>
      </c>
      <c r="M4771" s="12">
        <f>Raw_Data!M4771</f>
        <v/>
      </c>
      <c r="N4771" s="12">
        <f>Raw_Data!N4771</f>
        <v/>
      </c>
      <c r="O4771">
        <f>Raw_Data!O4771</f>
        <v/>
      </c>
      <c r="P4771">
        <f>Raw_Data!P4771</f>
        <v/>
      </c>
      <c r="Q4771">
        <f>Raw_Data!Q4771</f>
        <v/>
      </c>
      <c r="R4771">
        <f>Raw_Data!R4771</f>
        <v/>
      </c>
      <c r="S4771">
        <f>Raw_Data!S4771</f>
        <v/>
      </c>
      <c r="T4771">
        <f>YEAR(B4771)</f>
        <v/>
      </c>
      <c r="U4771">
        <f>MONTH(B4771)</f>
        <v/>
      </c>
      <c r="V4771">
        <f>TEXT(B4771,"mmm")</f>
        <v/>
      </c>
      <c r="W4771" s="15">
        <f>IFERROR(N4771/L4771,0)</f>
        <v/>
      </c>
      <c r="X4771">
        <f>IF(K4771=0,"No Discount",IF(K4771&lt;=5%,"Low",IF(K4771&lt;=15%,"Medium","High")))</f>
        <v/>
      </c>
      <c r="Y4771">
        <f>IF(L4771&gt;=20000,"High Value",IF(L4771&gt;=5000,"Medium Value","Low Value"))</f>
        <v/>
      </c>
      <c r="Z4771">
        <f>IF(R4771&lt;=3,"Fast",IF(R4771&lt;=5,"On Time","Delayed"))</f>
        <v/>
      </c>
    </row>
    <row r="4772">
      <c r="A4772">
        <f>Raw_Data!A4772</f>
        <v/>
      </c>
      <c r="B4772" s="11">
        <f>Raw_Data!B4772</f>
        <v/>
      </c>
      <c r="C4772">
        <f>Raw_Data!C4772</f>
        <v/>
      </c>
      <c r="D4772">
        <f>Raw_Data!D4772</f>
        <v/>
      </c>
      <c r="E4772">
        <f>Raw_Data!E4772</f>
        <v/>
      </c>
      <c r="F4772">
        <f>Raw_Data!F4772</f>
        <v/>
      </c>
      <c r="G4772">
        <f>Raw_Data!G4772</f>
        <v/>
      </c>
      <c r="H4772">
        <f>Raw_Data!H4772</f>
        <v/>
      </c>
      <c r="I4772">
        <f>Raw_Data!I4772</f>
        <v/>
      </c>
      <c r="J4772" s="12">
        <f>Raw_Data!J4772</f>
        <v/>
      </c>
      <c r="K4772" s="13">
        <f>Raw_Data!K4772</f>
        <v/>
      </c>
      <c r="L4772" s="12">
        <f>Raw_Data!L4772</f>
        <v/>
      </c>
      <c r="M4772" s="12">
        <f>Raw_Data!M4772</f>
        <v/>
      </c>
      <c r="N4772" s="12">
        <f>Raw_Data!N4772</f>
        <v/>
      </c>
      <c r="O4772">
        <f>Raw_Data!O4772</f>
        <v/>
      </c>
      <c r="P4772">
        <f>Raw_Data!P4772</f>
        <v/>
      </c>
      <c r="Q4772">
        <f>Raw_Data!Q4772</f>
        <v/>
      </c>
      <c r="R4772">
        <f>Raw_Data!R4772</f>
        <v/>
      </c>
      <c r="S4772">
        <f>Raw_Data!S4772</f>
        <v/>
      </c>
      <c r="T4772">
        <f>YEAR(B4772)</f>
        <v/>
      </c>
      <c r="U4772">
        <f>MONTH(B4772)</f>
        <v/>
      </c>
      <c r="V4772">
        <f>TEXT(B4772,"mmm")</f>
        <v/>
      </c>
      <c r="W4772" s="15">
        <f>IFERROR(N4772/L4772,0)</f>
        <v/>
      </c>
      <c r="X4772">
        <f>IF(K4772=0,"No Discount",IF(K4772&lt;=5%,"Low",IF(K4772&lt;=15%,"Medium","High")))</f>
        <v/>
      </c>
      <c r="Y4772">
        <f>IF(L4772&gt;=20000,"High Value",IF(L4772&gt;=5000,"Medium Value","Low Value"))</f>
        <v/>
      </c>
      <c r="Z4772">
        <f>IF(R4772&lt;=3,"Fast",IF(R4772&lt;=5,"On Time","Delayed"))</f>
        <v/>
      </c>
    </row>
    <row r="4773">
      <c r="A4773">
        <f>Raw_Data!A4773</f>
        <v/>
      </c>
      <c r="B4773" s="11">
        <f>Raw_Data!B4773</f>
        <v/>
      </c>
      <c r="C4773">
        <f>Raw_Data!C4773</f>
        <v/>
      </c>
      <c r="D4773">
        <f>Raw_Data!D4773</f>
        <v/>
      </c>
      <c r="E4773">
        <f>Raw_Data!E4773</f>
        <v/>
      </c>
      <c r="F4773">
        <f>Raw_Data!F4773</f>
        <v/>
      </c>
      <c r="G4773">
        <f>Raw_Data!G4773</f>
        <v/>
      </c>
      <c r="H4773">
        <f>Raw_Data!H4773</f>
        <v/>
      </c>
      <c r="I4773">
        <f>Raw_Data!I4773</f>
        <v/>
      </c>
      <c r="J4773" s="12">
        <f>Raw_Data!J4773</f>
        <v/>
      </c>
      <c r="K4773" s="13">
        <f>Raw_Data!K4773</f>
        <v/>
      </c>
      <c r="L4773" s="12">
        <f>Raw_Data!L4773</f>
        <v/>
      </c>
      <c r="M4773" s="12">
        <f>Raw_Data!M4773</f>
        <v/>
      </c>
      <c r="N4773" s="12">
        <f>Raw_Data!N4773</f>
        <v/>
      </c>
      <c r="O4773">
        <f>Raw_Data!O4773</f>
        <v/>
      </c>
      <c r="P4773">
        <f>Raw_Data!P4773</f>
        <v/>
      </c>
      <c r="Q4773">
        <f>Raw_Data!Q4773</f>
        <v/>
      </c>
      <c r="R4773">
        <f>Raw_Data!R4773</f>
        <v/>
      </c>
      <c r="S4773">
        <f>Raw_Data!S4773</f>
        <v/>
      </c>
      <c r="T4773">
        <f>YEAR(B4773)</f>
        <v/>
      </c>
      <c r="U4773">
        <f>MONTH(B4773)</f>
        <v/>
      </c>
      <c r="V4773">
        <f>TEXT(B4773,"mmm")</f>
        <v/>
      </c>
      <c r="W4773" s="15">
        <f>IFERROR(N4773/L4773,0)</f>
        <v/>
      </c>
      <c r="X4773">
        <f>IF(K4773=0,"No Discount",IF(K4773&lt;=5%,"Low",IF(K4773&lt;=15%,"Medium","High")))</f>
        <v/>
      </c>
      <c r="Y4773">
        <f>IF(L4773&gt;=20000,"High Value",IF(L4773&gt;=5000,"Medium Value","Low Value"))</f>
        <v/>
      </c>
      <c r="Z4773">
        <f>IF(R4773&lt;=3,"Fast",IF(R4773&lt;=5,"On Time","Delayed"))</f>
        <v/>
      </c>
    </row>
    <row r="4774">
      <c r="A4774">
        <f>Raw_Data!A4774</f>
        <v/>
      </c>
      <c r="B4774" s="11">
        <f>Raw_Data!B4774</f>
        <v/>
      </c>
      <c r="C4774">
        <f>Raw_Data!C4774</f>
        <v/>
      </c>
      <c r="D4774">
        <f>Raw_Data!D4774</f>
        <v/>
      </c>
      <c r="E4774">
        <f>Raw_Data!E4774</f>
        <v/>
      </c>
      <c r="F4774">
        <f>Raw_Data!F4774</f>
        <v/>
      </c>
      <c r="G4774">
        <f>Raw_Data!G4774</f>
        <v/>
      </c>
      <c r="H4774">
        <f>Raw_Data!H4774</f>
        <v/>
      </c>
      <c r="I4774">
        <f>Raw_Data!I4774</f>
        <v/>
      </c>
      <c r="J4774" s="12">
        <f>Raw_Data!J4774</f>
        <v/>
      </c>
      <c r="K4774" s="13">
        <f>Raw_Data!K4774</f>
        <v/>
      </c>
      <c r="L4774" s="12">
        <f>Raw_Data!L4774</f>
        <v/>
      </c>
      <c r="M4774" s="12">
        <f>Raw_Data!M4774</f>
        <v/>
      </c>
      <c r="N4774" s="12">
        <f>Raw_Data!N4774</f>
        <v/>
      </c>
      <c r="O4774">
        <f>Raw_Data!O4774</f>
        <v/>
      </c>
      <c r="P4774">
        <f>Raw_Data!P4774</f>
        <v/>
      </c>
      <c r="Q4774">
        <f>Raw_Data!Q4774</f>
        <v/>
      </c>
      <c r="R4774">
        <f>Raw_Data!R4774</f>
        <v/>
      </c>
      <c r="S4774">
        <f>Raw_Data!S4774</f>
        <v/>
      </c>
      <c r="T4774">
        <f>YEAR(B4774)</f>
        <v/>
      </c>
      <c r="U4774">
        <f>MONTH(B4774)</f>
        <v/>
      </c>
      <c r="V4774">
        <f>TEXT(B4774,"mmm")</f>
        <v/>
      </c>
      <c r="W4774" s="15">
        <f>IFERROR(N4774/L4774,0)</f>
        <v/>
      </c>
      <c r="X4774">
        <f>IF(K4774=0,"No Discount",IF(K4774&lt;=5%,"Low",IF(K4774&lt;=15%,"Medium","High")))</f>
        <v/>
      </c>
      <c r="Y4774">
        <f>IF(L4774&gt;=20000,"High Value",IF(L4774&gt;=5000,"Medium Value","Low Value"))</f>
        <v/>
      </c>
      <c r="Z4774">
        <f>IF(R4774&lt;=3,"Fast",IF(R4774&lt;=5,"On Time","Delayed"))</f>
        <v/>
      </c>
    </row>
    <row r="4775">
      <c r="A4775">
        <f>Raw_Data!A4775</f>
        <v/>
      </c>
      <c r="B4775" s="11">
        <f>Raw_Data!B4775</f>
        <v/>
      </c>
      <c r="C4775">
        <f>Raw_Data!C4775</f>
        <v/>
      </c>
      <c r="D4775">
        <f>Raw_Data!D4775</f>
        <v/>
      </c>
      <c r="E4775">
        <f>Raw_Data!E4775</f>
        <v/>
      </c>
      <c r="F4775">
        <f>Raw_Data!F4775</f>
        <v/>
      </c>
      <c r="G4775">
        <f>Raw_Data!G4775</f>
        <v/>
      </c>
      <c r="H4775">
        <f>Raw_Data!H4775</f>
        <v/>
      </c>
      <c r="I4775">
        <f>Raw_Data!I4775</f>
        <v/>
      </c>
      <c r="J4775" s="12">
        <f>Raw_Data!J4775</f>
        <v/>
      </c>
      <c r="K4775" s="13">
        <f>Raw_Data!K4775</f>
        <v/>
      </c>
      <c r="L4775" s="12">
        <f>Raw_Data!L4775</f>
        <v/>
      </c>
      <c r="M4775" s="12">
        <f>Raw_Data!M4775</f>
        <v/>
      </c>
      <c r="N4775" s="12">
        <f>Raw_Data!N4775</f>
        <v/>
      </c>
      <c r="O4775">
        <f>Raw_Data!O4775</f>
        <v/>
      </c>
      <c r="P4775">
        <f>Raw_Data!P4775</f>
        <v/>
      </c>
      <c r="Q4775">
        <f>Raw_Data!Q4775</f>
        <v/>
      </c>
      <c r="R4775">
        <f>Raw_Data!R4775</f>
        <v/>
      </c>
      <c r="S4775">
        <f>Raw_Data!S4775</f>
        <v/>
      </c>
      <c r="T4775">
        <f>YEAR(B4775)</f>
        <v/>
      </c>
      <c r="U4775">
        <f>MONTH(B4775)</f>
        <v/>
      </c>
      <c r="V4775">
        <f>TEXT(B4775,"mmm")</f>
        <v/>
      </c>
      <c r="W4775" s="15">
        <f>IFERROR(N4775/L4775,0)</f>
        <v/>
      </c>
      <c r="X4775">
        <f>IF(K4775=0,"No Discount",IF(K4775&lt;=5%,"Low",IF(K4775&lt;=15%,"Medium","High")))</f>
        <v/>
      </c>
      <c r="Y4775">
        <f>IF(L4775&gt;=20000,"High Value",IF(L4775&gt;=5000,"Medium Value","Low Value"))</f>
        <v/>
      </c>
      <c r="Z4775">
        <f>IF(R4775&lt;=3,"Fast",IF(R4775&lt;=5,"On Time","Delayed"))</f>
        <v/>
      </c>
    </row>
    <row r="4776">
      <c r="A4776">
        <f>Raw_Data!A4776</f>
        <v/>
      </c>
      <c r="B4776" s="11">
        <f>Raw_Data!B4776</f>
        <v/>
      </c>
      <c r="C4776">
        <f>Raw_Data!C4776</f>
        <v/>
      </c>
      <c r="D4776">
        <f>Raw_Data!D4776</f>
        <v/>
      </c>
      <c r="E4776">
        <f>Raw_Data!E4776</f>
        <v/>
      </c>
      <c r="F4776">
        <f>Raw_Data!F4776</f>
        <v/>
      </c>
      <c r="G4776">
        <f>Raw_Data!G4776</f>
        <v/>
      </c>
      <c r="H4776">
        <f>Raw_Data!H4776</f>
        <v/>
      </c>
      <c r="I4776">
        <f>Raw_Data!I4776</f>
        <v/>
      </c>
      <c r="J4776" s="12">
        <f>Raw_Data!J4776</f>
        <v/>
      </c>
      <c r="K4776" s="13">
        <f>Raw_Data!K4776</f>
        <v/>
      </c>
      <c r="L4776" s="12">
        <f>Raw_Data!L4776</f>
        <v/>
      </c>
      <c r="M4776" s="12">
        <f>Raw_Data!M4776</f>
        <v/>
      </c>
      <c r="N4776" s="12">
        <f>Raw_Data!N4776</f>
        <v/>
      </c>
      <c r="O4776">
        <f>Raw_Data!O4776</f>
        <v/>
      </c>
      <c r="P4776">
        <f>Raw_Data!P4776</f>
        <v/>
      </c>
      <c r="Q4776">
        <f>Raw_Data!Q4776</f>
        <v/>
      </c>
      <c r="R4776">
        <f>Raw_Data!R4776</f>
        <v/>
      </c>
      <c r="S4776">
        <f>Raw_Data!S4776</f>
        <v/>
      </c>
      <c r="T4776">
        <f>YEAR(B4776)</f>
        <v/>
      </c>
      <c r="U4776">
        <f>MONTH(B4776)</f>
        <v/>
      </c>
      <c r="V4776">
        <f>TEXT(B4776,"mmm")</f>
        <v/>
      </c>
      <c r="W4776" s="15">
        <f>IFERROR(N4776/L4776,0)</f>
        <v/>
      </c>
      <c r="X4776">
        <f>IF(K4776=0,"No Discount",IF(K4776&lt;=5%,"Low",IF(K4776&lt;=15%,"Medium","High")))</f>
        <v/>
      </c>
      <c r="Y4776">
        <f>IF(L4776&gt;=20000,"High Value",IF(L4776&gt;=5000,"Medium Value","Low Value"))</f>
        <v/>
      </c>
      <c r="Z4776">
        <f>IF(R4776&lt;=3,"Fast",IF(R4776&lt;=5,"On Time","Delayed"))</f>
        <v/>
      </c>
    </row>
    <row r="4777">
      <c r="A4777">
        <f>Raw_Data!A4777</f>
        <v/>
      </c>
      <c r="B4777" s="11">
        <f>Raw_Data!B4777</f>
        <v/>
      </c>
      <c r="C4777">
        <f>Raw_Data!C4777</f>
        <v/>
      </c>
      <c r="D4777">
        <f>Raw_Data!D4777</f>
        <v/>
      </c>
      <c r="E4777">
        <f>Raw_Data!E4777</f>
        <v/>
      </c>
      <c r="F4777">
        <f>Raw_Data!F4777</f>
        <v/>
      </c>
      <c r="G4777">
        <f>Raw_Data!G4777</f>
        <v/>
      </c>
      <c r="H4777">
        <f>Raw_Data!H4777</f>
        <v/>
      </c>
      <c r="I4777">
        <f>Raw_Data!I4777</f>
        <v/>
      </c>
      <c r="J4777" s="12">
        <f>Raw_Data!J4777</f>
        <v/>
      </c>
      <c r="K4777" s="13">
        <f>Raw_Data!K4777</f>
        <v/>
      </c>
      <c r="L4777" s="12">
        <f>Raw_Data!L4777</f>
        <v/>
      </c>
      <c r="M4777" s="12">
        <f>Raw_Data!M4777</f>
        <v/>
      </c>
      <c r="N4777" s="12">
        <f>Raw_Data!N4777</f>
        <v/>
      </c>
      <c r="O4777">
        <f>Raw_Data!O4777</f>
        <v/>
      </c>
      <c r="P4777">
        <f>Raw_Data!P4777</f>
        <v/>
      </c>
      <c r="Q4777">
        <f>Raw_Data!Q4777</f>
        <v/>
      </c>
      <c r="R4777">
        <f>Raw_Data!R4777</f>
        <v/>
      </c>
      <c r="S4777">
        <f>Raw_Data!S4777</f>
        <v/>
      </c>
      <c r="T4777">
        <f>YEAR(B4777)</f>
        <v/>
      </c>
      <c r="U4777">
        <f>MONTH(B4777)</f>
        <v/>
      </c>
      <c r="V4777">
        <f>TEXT(B4777,"mmm")</f>
        <v/>
      </c>
      <c r="W4777" s="15">
        <f>IFERROR(N4777/L4777,0)</f>
        <v/>
      </c>
      <c r="X4777">
        <f>IF(K4777=0,"No Discount",IF(K4777&lt;=5%,"Low",IF(K4777&lt;=15%,"Medium","High")))</f>
        <v/>
      </c>
      <c r="Y4777">
        <f>IF(L4777&gt;=20000,"High Value",IF(L4777&gt;=5000,"Medium Value","Low Value"))</f>
        <v/>
      </c>
      <c r="Z4777">
        <f>IF(R4777&lt;=3,"Fast",IF(R4777&lt;=5,"On Time","Delayed"))</f>
        <v/>
      </c>
    </row>
    <row r="4778">
      <c r="A4778">
        <f>Raw_Data!A4778</f>
        <v/>
      </c>
      <c r="B4778" s="11">
        <f>Raw_Data!B4778</f>
        <v/>
      </c>
      <c r="C4778">
        <f>Raw_Data!C4778</f>
        <v/>
      </c>
      <c r="D4778">
        <f>Raw_Data!D4778</f>
        <v/>
      </c>
      <c r="E4778">
        <f>Raw_Data!E4778</f>
        <v/>
      </c>
      <c r="F4778">
        <f>Raw_Data!F4778</f>
        <v/>
      </c>
      <c r="G4778">
        <f>Raw_Data!G4778</f>
        <v/>
      </c>
      <c r="H4778">
        <f>Raw_Data!H4778</f>
        <v/>
      </c>
      <c r="I4778">
        <f>Raw_Data!I4778</f>
        <v/>
      </c>
      <c r="J4778" s="12">
        <f>Raw_Data!J4778</f>
        <v/>
      </c>
      <c r="K4778" s="13">
        <f>Raw_Data!K4778</f>
        <v/>
      </c>
      <c r="L4778" s="12">
        <f>Raw_Data!L4778</f>
        <v/>
      </c>
      <c r="M4778" s="12">
        <f>Raw_Data!M4778</f>
        <v/>
      </c>
      <c r="N4778" s="12">
        <f>Raw_Data!N4778</f>
        <v/>
      </c>
      <c r="O4778">
        <f>Raw_Data!O4778</f>
        <v/>
      </c>
      <c r="P4778">
        <f>Raw_Data!P4778</f>
        <v/>
      </c>
      <c r="Q4778">
        <f>Raw_Data!Q4778</f>
        <v/>
      </c>
      <c r="R4778">
        <f>Raw_Data!R4778</f>
        <v/>
      </c>
      <c r="S4778">
        <f>Raw_Data!S4778</f>
        <v/>
      </c>
      <c r="T4778">
        <f>YEAR(B4778)</f>
        <v/>
      </c>
      <c r="U4778">
        <f>MONTH(B4778)</f>
        <v/>
      </c>
      <c r="V4778">
        <f>TEXT(B4778,"mmm")</f>
        <v/>
      </c>
      <c r="W4778" s="15">
        <f>IFERROR(N4778/L4778,0)</f>
        <v/>
      </c>
      <c r="X4778">
        <f>IF(K4778=0,"No Discount",IF(K4778&lt;=5%,"Low",IF(K4778&lt;=15%,"Medium","High")))</f>
        <v/>
      </c>
      <c r="Y4778">
        <f>IF(L4778&gt;=20000,"High Value",IF(L4778&gt;=5000,"Medium Value","Low Value"))</f>
        <v/>
      </c>
      <c r="Z4778">
        <f>IF(R4778&lt;=3,"Fast",IF(R4778&lt;=5,"On Time","Delayed"))</f>
        <v/>
      </c>
    </row>
    <row r="4779">
      <c r="A4779">
        <f>Raw_Data!A4779</f>
        <v/>
      </c>
      <c r="B4779" s="11">
        <f>Raw_Data!B4779</f>
        <v/>
      </c>
      <c r="C4779">
        <f>Raw_Data!C4779</f>
        <v/>
      </c>
      <c r="D4779">
        <f>Raw_Data!D4779</f>
        <v/>
      </c>
      <c r="E4779">
        <f>Raw_Data!E4779</f>
        <v/>
      </c>
      <c r="F4779">
        <f>Raw_Data!F4779</f>
        <v/>
      </c>
      <c r="G4779">
        <f>Raw_Data!G4779</f>
        <v/>
      </c>
      <c r="H4779">
        <f>Raw_Data!H4779</f>
        <v/>
      </c>
      <c r="I4779">
        <f>Raw_Data!I4779</f>
        <v/>
      </c>
      <c r="J4779" s="12">
        <f>Raw_Data!J4779</f>
        <v/>
      </c>
      <c r="K4779" s="13">
        <f>Raw_Data!K4779</f>
        <v/>
      </c>
      <c r="L4779" s="12">
        <f>Raw_Data!L4779</f>
        <v/>
      </c>
      <c r="M4779" s="12">
        <f>Raw_Data!M4779</f>
        <v/>
      </c>
      <c r="N4779" s="12">
        <f>Raw_Data!N4779</f>
        <v/>
      </c>
      <c r="O4779">
        <f>Raw_Data!O4779</f>
        <v/>
      </c>
      <c r="P4779">
        <f>Raw_Data!P4779</f>
        <v/>
      </c>
      <c r="Q4779">
        <f>Raw_Data!Q4779</f>
        <v/>
      </c>
      <c r="R4779">
        <f>Raw_Data!R4779</f>
        <v/>
      </c>
      <c r="S4779">
        <f>Raw_Data!S4779</f>
        <v/>
      </c>
      <c r="T4779">
        <f>YEAR(B4779)</f>
        <v/>
      </c>
      <c r="U4779">
        <f>MONTH(B4779)</f>
        <v/>
      </c>
      <c r="V4779">
        <f>TEXT(B4779,"mmm")</f>
        <v/>
      </c>
      <c r="W4779" s="15">
        <f>IFERROR(N4779/L4779,0)</f>
        <v/>
      </c>
      <c r="X4779">
        <f>IF(K4779=0,"No Discount",IF(K4779&lt;=5%,"Low",IF(K4779&lt;=15%,"Medium","High")))</f>
        <v/>
      </c>
      <c r="Y4779">
        <f>IF(L4779&gt;=20000,"High Value",IF(L4779&gt;=5000,"Medium Value","Low Value"))</f>
        <v/>
      </c>
      <c r="Z4779">
        <f>IF(R4779&lt;=3,"Fast",IF(R4779&lt;=5,"On Time","Delayed"))</f>
        <v/>
      </c>
    </row>
    <row r="4780">
      <c r="A4780">
        <f>Raw_Data!A4780</f>
        <v/>
      </c>
      <c r="B4780" s="11">
        <f>Raw_Data!B4780</f>
        <v/>
      </c>
      <c r="C4780">
        <f>Raw_Data!C4780</f>
        <v/>
      </c>
      <c r="D4780">
        <f>Raw_Data!D4780</f>
        <v/>
      </c>
      <c r="E4780">
        <f>Raw_Data!E4780</f>
        <v/>
      </c>
      <c r="F4780">
        <f>Raw_Data!F4780</f>
        <v/>
      </c>
      <c r="G4780">
        <f>Raw_Data!G4780</f>
        <v/>
      </c>
      <c r="H4780">
        <f>Raw_Data!H4780</f>
        <v/>
      </c>
      <c r="I4780">
        <f>Raw_Data!I4780</f>
        <v/>
      </c>
      <c r="J4780" s="12">
        <f>Raw_Data!J4780</f>
        <v/>
      </c>
      <c r="K4780" s="13">
        <f>Raw_Data!K4780</f>
        <v/>
      </c>
      <c r="L4780" s="12">
        <f>Raw_Data!L4780</f>
        <v/>
      </c>
      <c r="M4780" s="12">
        <f>Raw_Data!M4780</f>
        <v/>
      </c>
      <c r="N4780" s="12">
        <f>Raw_Data!N4780</f>
        <v/>
      </c>
      <c r="O4780">
        <f>Raw_Data!O4780</f>
        <v/>
      </c>
      <c r="P4780">
        <f>Raw_Data!P4780</f>
        <v/>
      </c>
      <c r="Q4780">
        <f>Raw_Data!Q4780</f>
        <v/>
      </c>
      <c r="R4780">
        <f>Raw_Data!R4780</f>
        <v/>
      </c>
      <c r="S4780">
        <f>Raw_Data!S4780</f>
        <v/>
      </c>
      <c r="T4780">
        <f>YEAR(B4780)</f>
        <v/>
      </c>
      <c r="U4780">
        <f>MONTH(B4780)</f>
        <v/>
      </c>
      <c r="V4780">
        <f>TEXT(B4780,"mmm")</f>
        <v/>
      </c>
      <c r="W4780" s="15">
        <f>IFERROR(N4780/L4780,0)</f>
        <v/>
      </c>
      <c r="X4780">
        <f>IF(K4780=0,"No Discount",IF(K4780&lt;=5%,"Low",IF(K4780&lt;=15%,"Medium","High")))</f>
        <v/>
      </c>
      <c r="Y4780">
        <f>IF(L4780&gt;=20000,"High Value",IF(L4780&gt;=5000,"Medium Value","Low Value"))</f>
        <v/>
      </c>
      <c r="Z4780">
        <f>IF(R4780&lt;=3,"Fast",IF(R4780&lt;=5,"On Time","Delayed"))</f>
        <v/>
      </c>
    </row>
    <row r="4781">
      <c r="A4781">
        <f>Raw_Data!A4781</f>
        <v/>
      </c>
      <c r="B4781" s="11">
        <f>Raw_Data!B4781</f>
        <v/>
      </c>
      <c r="C4781">
        <f>Raw_Data!C4781</f>
        <v/>
      </c>
      <c r="D4781">
        <f>Raw_Data!D4781</f>
        <v/>
      </c>
      <c r="E4781">
        <f>Raw_Data!E4781</f>
        <v/>
      </c>
      <c r="F4781">
        <f>Raw_Data!F4781</f>
        <v/>
      </c>
      <c r="G4781">
        <f>Raw_Data!G4781</f>
        <v/>
      </c>
      <c r="H4781">
        <f>Raw_Data!H4781</f>
        <v/>
      </c>
      <c r="I4781">
        <f>Raw_Data!I4781</f>
        <v/>
      </c>
      <c r="J4781" s="12">
        <f>Raw_Data!J4781</f>
        <v/>
      </c>
      <c r="K4781" s="13">
        <f>Raw_Data!K4781</f>
        <v/>
      </c>
      <c r="L4781" s="12">
        <f>Raw_Data!L4781</f>
        <v/>
      </c>
      <c r="M4781" s="12">
        <f>Raw_Data!M4781</f>
        <v/>
      </c>
      <c r="N4781" s="12">
        <f>Raw_Data!N4781</f>
        <v/>
      </c>
      <c r="O4781">
        <f>Raw_Data!O4781</f>
        <v/>
      </c>
      <c r="P4781">
        <f>Raw_Data!P4781</f>
        <v/>
      </c>
      <c r="Q4781">
        <f>Raw_Data!Q4781</f>
        <v/>
      </c>
      <c r="R4781">
        <f>Raw_Data!R4781</f>
        <v/>
      </c>
      <c r="S4781">
        <f>Raw_Data!S4781</f>
        <v/>
      </c>
      <c r="T4781">
        <f>YEAR(B4781)</f>
        <v/>
      </c>
      <c r="U4781">
        <f>MONTH(B4781)</f>
        <v/>
      </c>
      <c r="V4781">
        <f>TEXT(B4781,"mmm")</f>
        <v/>
      </c>
      <c r="W4781" s="15">
        <f>IFERROR(N4781/L4781,0)</f>
        <v/>
      </c>
      <c r="X4781">
        <f>IF(K4781=0,"No Discount",IF(K4781&lt;=5%,"Low",IF(K4781&lt;=15%,"Medium","High")))</f>
        <v/>
      </c>
      <c r="Y4781">
        <f>IF(L4781&gt;=20000,"High Value",IF(L4781&gt;=5000,"Medium Value","Low Value"))</f>
        <v/>
      </c>
      <c r="Z4781">
        <f>IF(R4781&lt;=3,"Fast",IF(R4781&lt;=5,"On Time","Delayed"))</f>
        <v/>
      </c>
    </row>
    <row r="4782">
      <c r="A4782">
        <f>Raw_Data!A4782</f>
        <v/>
      </c>
      <c r="B4782" s="11">
        <f>Raw_Data!B4782</f>
        <v/>
      </c>
      <c r="C4782">
        <f>Raw_Data!C4782</f>
        <v/>
      </c>
      <c r="D4782">
        <f>Raw_Data!D4782</f>
        <v/>
      </c>
      <c r="E4782">
        <f>Raw_Data!E4782</f>
        <v/>
      </c>
      <c r="F4782">
        <f>Raw_Data!F4782</f>
        <v/>
      </c>
      <c r="G4782">
        <f>Raw_Data!G4782</f>
        <v/>
      </c>
      <c r="H4782">
        <f>Raw_Data!H4782</f>
        <v/>
      </c>
      <c r="I4782">
        <f>Raw_Data!I4782</f>
        <v/>
      </c>
      <c r="J4782" s="12">
        <f>Raw_Data!J4782</f>
        <v/>
      </c>
      <c r="K4782" s="13">
        <f>Raw_Data!K4782</f>
        <v/>
      </c>
      <c r="L4782" s="12">
        <f>Raw_Data!L4782</f>
        <v/>
      </c>
      <c r="M4782" s="12">
        <f>Raw_Data!M4782</f>
        <v/>
      </c>
      <c r="N4782" s="12">
        <f>Raw_Data!N4782</f>
        <v/>
      </c>
      <c r="O4782">
        <f>Raw_Data!O4782</f>
        <v/>
      </c>
      <c r="P4782">
        <f>Raw_Data!P4782</f>
        <v/>
      </c>
      <c r="Q4782">
        <f>Raw_Data!Q4782</f>
        <v/>
      </c>
      <c r="R4782">
        <f>Raw_Data!R4782</f>
        <v/>
      </c>
      <c r="S4782">
        <f>Raw_Data!S4782</f>
        <v/>
      </c>
      <c r="T4782">
        <f>YEAR(B4782)</f>
        <v/>
      </c>
      <c r="U4782">
        <f>MONTH(B4782)</f>
        <v/>
      </c>
      <c r="V4782">
        <f>TEXT(B4782,"mmm")</f>
        <v/>
      </c>
      <c r="W4782" s="15">
        <f>IFERROR(N4782/L4782,0)</f>
        <v/>
      </c>
      <c r="X4782">
        <f>IF(K4782=0,"No Discount",IF(K4782&lt;=5%,"Low",IF(K4782&lt;=15%,"Medium","High")))</f>
        <v/>
      </c>
      <c r="Y4782">
        <f>IF(L4782&gt;=20000,"High Value",IF(L4782&gt;=5000,"Medium Value","Low Value"))</f>
        <v/>
      </c>
      <c r="Z4782">
        <f>IF(R4782&lt;=3,"Fast",IF(R4782&lt;=5,"On Time","Delayed"))</f>
        <v/>
      </c>
    </row>
    <row r="4783">
      <c r="A4783">
        <f>Raw_Data!A4783</f>
        <v/>
      </c>
      <c r="B4783" s="11">
        <f>Raw_Data!B4783</f>
        <v/>
      </c>
      <c r="C4783">
        <f>Raw_Data!C4783</f>
        <v/>
      </c>
      <c r="D4783">
        <f>Raw_Data!D4783</f>
        <v/>
      </c>
      <c r="E4783">
        <f>Raw_Data!E4783</f>
        <v/>
      </c>
      <c r="F4783">
        <f>Raw_Data!F4783</f>
        <v/>
      </c>
      <c r="G4783">
        <f>Raw_Data!G4783</f>
        <v/>
      </c>
      <c r="H4783">
        <f>Raw_Data!H4783</f>
        <v/>
      </c>
      <c r="I4783">
        <f>Raw_Data!I4783</f>
        <v/>
      </c>
      <c r="J4783" s="12">
        <f>Raw_Data!J4783</f>
        <v/>
      </c>
      <c r="K4783" s="13">
        <f>Raw_Data!K4783</f>
        <v/>
      </c>
      <c r="L4783" s="12">
        <f>Raw_Data!L4783</f>
        <v/>
      </c>
      <c r="M4783" s="12">
        <f>Raw_Data!M4783</f>
        <v/>
      </c>
      <c r="N4783" s="12">
        <f>Raw_Data!N4783</f>
        <v/>
      </c>
      <c r="O4783">
        <f>Raw_Data!O4783</f>
        <v/>
      </c>
      <c r="P4783">
        <f>Raw_Data!P4783</f>
        <v/>
      </c>
      <c r="Q4783">
        <f>Raw_Data!Q4783</f>
        <v/>
      </c>
      <c r="R4783">
        <f>Raw_Data!R4783</f>
        <v/>
      </c>
      <c r="S4783">
        <f>Raw_Data!S4783</f>
        <v/>
      </c>
      <c r="T4783">
        <f>YEAR(B4783)</f>
        <v/>
      </c>
      <c r="U4783">
        <f>MONTH(B4783)</f>
        <v/>
      </c>
      <c r="V4783">
        <f>TEXT(B4783,"mmm")</f>
        <v/>
      </c>
      <c r="W4783" s="15">
        <f>IFERROR(N4783/L4783,0)</f>
        <v/>
      </c>
      <c r="X4783">
        <f>IF(K4783=0,"No Discount",IF(K4783&lt;=5%,"Low",IF(K4783&lt;=15%,"Medium","High")))</f>
        <v/>
      </c>
      <c r="Y4783">
        <f>IF(L4783&gt;=20000,"High Value",IF(L4783&gt;=5000,"Medium Value","Low Value"))</f>
        <v/>
      </c>
      <c r="Z4783">
        <f>IF(R4783&lt;=3,"Fast",IF(R4783&lt;=5,"On Time","Delayed"))</f>
        <v/>
      </c>
    </row>
    <row r="4784">
      <c r="A4784">
        <f>Raw_Data!A4784</f>
        <v/>
      </c>
      <c r="B4784" s="11">
        <f>Raw_Data!B4784</f>
        <v/>
      </c>
      <c r="C4784">
        <f>Raw_Data!C4784</f>
        <v/>
      </c>
      <c r="D4784">
        <f>Raw_Data!D4784</f>
        <v/>
      </c>
      <c r="E4784">
        <f>Raw_Data!E4784</f>
        <v/>
      </c>
      <c r="F4784">
        <f>Raw_Data!F4784</f>
        <v/>
      </c>
      <c r="G4784">
        <f>Raw_Data!G4784</f>
        <v/>
      </c>
      <c r="H4784">
        <f>Raw_Data!H4784</f>
        <v/>
      </c>
      <c r="I4784">
        <f>Raw_Data!I4784</f>
        <v/>
      </c>
      <c r="J4784" s="12">
        <f>Raw_Data!J4784</f>
        <v/>
      </c>
      <c r="K4784" s="13">
        <f>Raw_Data!K4784</f>
        <v/>
      </c>
      <c r="L4784" s="12">
        <f>Raw_Data!L4784</f>
        <v/>
      </c>
      <c r="M4784" s="12">
        <f>Raw_Data!M4784</f>
        <v/>
      </c>
      <c r="N4784" s="12">
        <f>Raw_Data!N4784</f>
        <v/>
      </c>
      <c r="O4784">
        <f>Raw_Data!O4784</f>
        <v/>
      </c>
      <c r="P4784">
        <f>Raw_Data!P4784</f>
        <v/>
      </c>
      <c r="Q4784">
        <f>Raw_Data!Q4784</f>
        <v/>
      </c>
      <c r="R4784">
        <f>Raw_Data!R4784</f>
        <v/>
      </c>
      <c r="S4784">
        <f>Raw_Data!S4784</f>
        <v/>
      </c>
      <c r="T4784">
        <f>YEAR(B4784)</f>
        <v/>
      </c>
      <c r="U4784">
        <f>MONTH(B4784)</f>
        <v/>
      </c>
      <c r="V4784">
        <f>TEXT(B4784,"mmm")</f>
        <v/>
      </c>
      <c r="W4784" s="15">
        <f>IFERROR(N4784/L4784,0)</f>
        <v/>
      </c>
      <c r="X4784">
        <f>IF(K4784=0,"No Discount",IF(K4784&lt;=5%,"Low",IF(K4784&lt;=15%,"Medium","High")))</f>
        <v/>
      </c>
      <c r="Y4784">
        <f>IF(L4784&gt;=20000,"High Value",IF(L4784&gt;=5000,"Medium Value","Low Value"))</f>
        <v/>
      </c>
      <c r="Z4784">
        <f>IF(R4784&lt;=3,"Fast",IF(R4784&lt;=5,"On Time","Delayed"))</f>
        <v/>
      </c>
    </row>
    <row r="4785">
      <c r="A4785">
        <f>Raw_Data!A4785</f>
        <v/>
      </c>
      <c r="B4785" s="11">
        <f>Raw_Data!B4785</f>
        <v/>
      </c>
      <c r="C4785">
        <f>Raw_Data!C4785</f>
        <v/>
      </c>
      <c r="D4785">
        <f>Raw_Data!D4785</f>
        <v/>
      </c>
      <c r="E4785">
        <f>Raw_Data!E4785</f>
        <v/>
      </c>
      <c r="F4785">
        <f>Raw_Data!F4785</f>
        <v/>
      </c>
      <c r="G4785">
        <f>Raw_Data!G4785</f>
        <v/>
      </c>
      <c r="H4785">
        <f>Raw_Data!H4785</f>
        <v/>
      </c>
      <c r="I4785">
        <f>Raw_Data!I4785</f>
        <v/>
      </c>
      <c r="J4785" s="12">
        <f>Raw_Data!J4785</f>
        <v/>
      </c>
      <c r="K4785" s="13">
        <f>Raw_Data!K4785</f>
        <v/>
      </c>
      <c r="L4785" s="12">
        <f>Raw_Data!L4785</f>
        <v/>
      </c>
      <c r="M4785" s="12">
        <f>Raw_Data!M4785</f>
        <v/>
      </c>
      <c r="N4785" s="12">
        <f>Raw_Data!N4785</f>
        <v/>
      </c>
      <c r="O4785">
        <f>Raw_Data!O4785</f>
        <v/>
      </c>
      <c r="P4785">
        <f>Raw_Data!P4785</f>
        <v/>
      </c>
      <c r="Q4785">
        <f>Raw_Data!Q4785</f>
        <v/>
      </c>
      <c r="R4785">
        <f>Raw_Data!R4785</f>
        <v/>
      </c>
      <c r="S4785">
        <f>Raw_Data!S4785</f>
        <v/>
      </c>
      <c r="T4785">
        <f>YEAR(B4785)</f>
        <v/>
      </c>
      <c r="U4785">
        <f>MONTH(B4785)</f>
        <v/>
      </c>
      <c r="V4785">
        <f>TEXT(B4785,"mmm")</f>
        <v/>
      </c>
      <c r="W4785" s="15">
        <f>IFERROR(N4785/L4785,0)</f>
        <v/>
      </c>
      <c r="X4785">
        <f>IF(K4785=0,"No Discount",IF(K4785&lt;=5%,"Low",IF(K4785&lt;=15%,"Medium","High")))</f>
        <v/>
      </c>
      <c r="Y4785">
        <f>IF(L4785&gt;=20000,"High Value",IF(L4785&gt;=5000,"Medium Value","Low Value"))</f>
        <v/>
      </c>
      <c r="Z4785">
        <f>IF(R4785&lt;=3,"Fast",IF(R4785&lt;=5,"On Time","Delayed"))</f>
        <v/>
      </c>
    </row>
    <row r="4786">
      <c r="A4786">
        <f>Raw_Data!A4786</f>
        <v/>
      </c>
      <c r="B4786" s="11">
        <f>Raw_Data!B4786</f>
        <v/>
      </c>
      <c r="C4786">
        <f>Raw_Data!C4786</f>
        <v/>
      </c>
      <c r="D4786">
        <f>Raw_Data!D4786</f>
        <v/>
      </c>
      <c r="E4786">
        <f>Raw_Data!E4786</f>
        <v/>
      </c>
      <c r="F4786">
        <f>Raw_Data!F4786</f>
        <v/>
      </c>
      <c r="G4786">
        <f>Raw_Data!G4786</f>
        <v/>
      </c>
      <c r="H4786">
        <f>Raw_Data!H4786</f>
        <v/>
      </c>
      <c r="I4786">
        <f>Raw_Data!I4786</f>
        <v/>
      </c>
      <c r="J4786" s="12">
        <f>Raw_Data!J4786</f>
        <v/>
      </c>
      <c r="K4786" s="13">
        <f>Raw_Data!K4786</f>
        <v/>
      </c>
      <c r="L4786" s="12">
        <f>Raw_Data!L4786</f>
        <v/>
      </c>
      <c r="M4786" s="12">
        <f>Raw_Data!M4786</f>
        <v/>
      </c>
      <c r="N4786" s="12">
        <f>Raw_Data!N4786</f>
        <v/>
      </c>
      <c r="O4786">
        <f>Raw_Data!O4786</f>
        <v/>
      </c>
      <c r="P4786">
        <f>Raw_Data!P4786</f>
        <v/>
      </c>
      <c r="Q4786">
        <f>Raw_Data!Q4786</f>
        <v/>
      </c>
      <c r="R4786">
        <f>Raw_Data!R4786</f>
        <v/>
      </c>
      <c r="S4786">
        <f>Raw_Data!S4786</f>
        <v/>
      </c>
      <c r="T4786">
        <f>YEAR(B4786)</f>
        <v/>
      </c>
      <c r="U4786">
        <f>MONTH(B4786)</f>
        <v/>
      </c>
      <c r="V4786">
        <f>TEXT(B4786,"mmm")</f>
        <v/>
      </c>
      <c r="W4786" s="15">
        <f>IFERROR(N4786/L4786,0)</f>
        <v/>
      </c>
      <c r="X4786">
        <f>IF(K4786=0,"No Discount",IF(K4786&lt;=5%,"Low",IF(K4786&lt;=15%,"Medium","High")))</f>
        <v/>
      </c>
      <c r="Y4786">
        <f>IF(L4786&gt;=20000,"High Value",IF(L4786&gt;=5000,"Medium Value","Low Value"))</f>
        <v/>
      </c>
      <c r="Z4786">
        <f>IF(R4786&lt;=3,"Fast",IF(R4786&lt;=5,"On Time","Delayed"))</f>
        <v/>
      </c>
    </row>
    <row r="4787">
      <c r="A4787">
        <f>Raw_Data!A4787</f>
        <v/>
      </c>
      <c r="B4787" s="11">
        <f>Raw_Data!B4787</f>
        <v/>
      </c>
      <c r="C4787">
        <f>Raw_Data!C4787</f>
        <v/>
      </c>
      <c r="D4787">
        <f>Raw_Data!D4787</f>
        <v/>
      </c>
      <c r="E4787">
        <f>Raw_Data!E4787</f>
        <v/>
      </c>
      <c r="F4787">
        <f>Raw_Data!F4787</f>
        <v/>
      </c>
      <c r="G4787">
        <f>Raw_Data!G4787</f>
        <v/>
      </c>
      <c r="H4787">
        <f>Raw_Data!H4787</f>
        <v/>
      </c>
      <c r="I4787">
        <f>Raw_Data!I4787</f>
        <v/>
      </c>
      <c r="J4787" s="12">
        <f>Raw_Data!J4787</f>
        <v/>
      </c>
      <c r="K4787" s="13">
        <f>Raw_Data!K4787</f>
        <v/>
      </c>
      <c r="L4787" s="12">
        <f>Raw_Data!L4787</f>
        <v/>
      </c>
      <c r="M4787" s="12">
        <f>Raw_Data!M4787</f>
        <v/>
      </c>
      <c r="N4787" s="12">
        <f>Raw_Data!N4787</f>
        <v/>
      </c>
      <c r="O4787">
        <f>Raw_Data!O4787</f>
        <v/>
      </c>
      <c r="P4787">
        <f>Raw_Data!P4787</f>
        <v/>
      </c>
      <c r="Q4787">
        <f>Raw_Data!Q4787</f>
        <v/>
      </c>
      <c r="R4787">
        <f>Raw_Data!R4787</f>
        <v/>
      </c>
      <c r="S4787">
        <f>Raw_Data!S4787</f>
        <v/>
      </c>
      <c r="T4787">
        <f>YEAR(B4787)</f>
        <v/>
      </c>
      <c r="U4787">
        <f>MONTH(B4787)</f>
        <v/>
      </c>
      <c r="V4787">
        <f>TEXT(B4787,"mmm")</f>
        <v/>
      </c>
      <c r="W4787" s="15">
        <f>IFERROR(N4787/L4787,0)</f>
        <v/>
      </c>
      <c r="X4787">
        <f>IF(K4787=0,"No Discount",IF(K4787&lt;=5%,"Low",IF(K4787&lt;=15%,"Medium","High")))</f>
        <v/>
      </c>
      <c r="Y4787">
        <f>IF(L4787&gt;=20000,"High Value",IF(L4787&gt;=5000,"Medium Value","Low Value"))</f>
        <v/>
      </c>
      <c r="Z4787">
        <f>IF(R4787&lt;=3,"Fast",IF(R4787&lt;=5,"On Time","Delayed"))</f>
        <v/>
      </c>
    </row>
    <row r="4788">
      <c r="A4788">
        <f>Raw_Data!A4788</f>
        <v/>
      </c>
      <c r="B4788" s="11">
        <f>Raw_Data!B4788</f>
        <v/>
      </c>
      <c r="C4788">
        <f>Raw_Data!C4788</f>
        <v/>
      </c>
      <c r="D4788">
        <f>Raw_Data!D4788</f>
        <v/>
      </c>
      <c r="E4788">
        <f>Raw_Data!E4788</f>
        <v/>
      </c>
      <c r="F4788">
        <f>Raw_Data!F4788</f>
        <v/>
      </c>
      <c r="G4788">
        <f>Raw_Data!G4788</f>
        <v/>
      </c>
      <c r="H4788">
        <f>Raw_Data!H4788</f>
        <v/>
      </c>
      <c r="I4788">
        <f>Raw_Data!I4788</f>
        <v/>
      </c>
      <c r="J4788" s="12">
        <f>Raw_Data!J4788</f>
        <v/>
      </c>
      <c r="K4788" s="13">
        <f>Raw_Data!K4788</f>
        <v/>
      </c>
      <c r="L4788" s="12">
        <f>Raw_Data!L4788</f>
        <v/>
      </c>
      <c r="M4788" s="12">
        <f>Raw_Data!M4788</f>
        <v/>
      </c>
      <c r="N4788" s="12">
        <f>Raw_Data!N4788</f>
        <v/>
      </c>
      <c r="O4788">
        <f>Raw_Data!O4788</f>
        <v/>
      </c>
      <c r="P4788">
        <f>Raw_Data!P4788</f>
        <v/>
      </c>
      <c r="Q4788">
        <f>Raw_Data!Q4788</f>
        <v/>
      </c>
      <c r="R4788">
        <f>Raw_Data!R4788</f>
        <v/>
      </c>
      <c r="S4788">
        <f>Raw_Data!S4788</f>
        <v/>
      </c>
      <c r="T4788">
        <f>YEAR(B4788)</f>
        <v/>
      </c>
      <c r="U4788">
        <f>MONTH(B4788)</f>
        <v/>
      </c>
      <c r="V4788">
        <f>TEXT(B4788,"mmm")</f>
        <v/>
      </c>
      <c r="W4788" s="15">
        <f>IFERROR(N4788/L4788,0)</f>
        <v/>
      </c>
      <c r="X4788">
        <f>IF(K4788=0,"No Discount",IF(K4788&lt;=5%,"Low",IF(K4788&lt;=15%,"Medium","High")))</f>
        <v/>
      </c>
      <c r="Y4788">
        <f>IF(L4788&gt;=20000,"High Value",IF(L4788&gt;=5000,"Medium Value","Low Value"))</f>
        <v/>
      </c>
      <c r="Z4788">
        <f>IF(R4788&lt;=3,"Fast",IF(R4788&lt;=5,"On Time","Delayed"))</f>
        <v/>
      </c>
    </row>
    <row r="4789">
      <c r="A4789">
        <f>Raw_Data!A4789</f>
        <v/>
      </c>
      <c r="B4789" s="11">
        <f>Raw_Data!B4789</f>
        <v/>
      </c>
      <c r="C4789">
        <f>Raw_Data!C4789</f>
        <v/>
      </c>
      <c r="D4789">
        <f>Raw_Data!D4789</f>
        <v/>
      </c>
      <c r="E4789">
        <f>Raw_Data!E4789</f>
        <v/>
      </c>
      <c r="F4789">
        <f>Raw_Data!F4789</f>
        <v/>
      </c>
      <c r="G4789">
        <f>Raw_Data!G4789</f>
        <v/>
      </c>
      <c r="H4789">
        <f>Raw_Data!H4789</f>
        <v/>
      </c>
      <c r="I4789">
        <f>Raw_Data!I4789</f>
        <v/>
      </c>
      <c r="J4789" s="12">
        <f>Raw_Data!J4789</f>
        <v/>
      </c>
      <c r="K4789" s="13">
        <f>Raw_Data!K4789</f>
        <v/>
      </c>
      <c r="L4789" s="12">
        <f>Raw_Data!L4789</f>
        <v/>
      </c>
      <c r="M4789" s="12">
        <f>Raw_Data!M4789</f>
        <v/>
      </c>
      <c r="N4789" s="12">
        <f>Raw_Data!N4789</f>
        <v/>
      </c>
      <c r="O4789">
        <f>Raw_Data!O4789</f>
        <v/>
      </c>
      <c r="P4789">
        <f>Raw_Data!P4789</f>
        <v/>
      </c>
      <c r="Q4789">
        <f>Raw_Data!Q4789</f>
        <v/>
      </c>
      <c r="R4789">
        <f>Raw_Data!R4789</f>
        <v/>
      </c>
      <c r="S4789">
        <f>Raw_Data!S4789</f>
        <v/>
      </c>
      <c r="T4789">
        <f>YEAR(B4789)</f>
        <v/>
      </c>
      <c r="U4789">
        <f>MONTH(B4789)</f>
        <v/>
      </c>
      <c r="V4789">
        <f>TEXT(B4789,"mmm")</f>
        <v/>
      </c>
      <c r="W4789" s="15">
        <f>IFERROR(N4789/L4789,0)</f>
        <v/>
      </c>
      <c r="X4789">
        <f>IF(K4789=0,"No Discount",IF(K4789&lt;=5%,"Low",IF(K4789&lt;=15%,"Medium","High")))</f>
        <v/>
      </c>
      <c r="Y4789">
        <f>IF(L4789&gt;=20000,"High Value",IF(L4789&gt;=5000,"Medium Value","Low Value"))</f>
        <v/>
      </c>
      <c r="Z4789">
        <f>IF(R4789&lt;=3,"Fast",IF(R4789&lt;=5,"On Time","Delayed"))</f>
        <v/>
      </c>
    </row>
    <row r="4790">
      <c r="A4790">
        <f>Raw_Data!A4790</f>
        <v/>
      </c>
      <c r="B4790" s="11">
        <f>Raw_Data!B4790</f>
        <v/>
      </c>
      <c r="C4790">
        <f>Raw_Data!C4790</f>
        <v/>
      </c>
      <c r="D4790">
        <f>Raw_Data!D4790</f>
        <v/>
      </c>
      <c r="E4790">
        <f>Raw_Data!E4790</f>
        <v/>
      </c>
      <c r="F4790">
        <f>Raw_Data!F4790</f>
        <v/>
      </c>
      <c r="G4790">
        <f>Raw_Data!G4790</f>
        <v/>
      </c>
      <c r="H4790">
        <f>Raw_Data!H4790</f>
        <v/>
      </c>
      <c r="I4790">
        <f>Raw_Data!I4790</f>
        <v/>
      </c>
      <c r="J4790" s="12">
        <f>Raw_Data!J4790</f>
        <v/>
      </c>
      <c r="K4790" s="13">
        <f>Raw_Data!K4790</f>
        <v/>
      </c>
      <c r="L4790" s="12">
        <f>Raw_Data!L4790</f>
        <v/>
      </c>
      <c r="M4790" s="12">
        <f>Raw_Data!M4790</f>
        <v/>
      </c>
      <c r="N4790" s="12">
        <f>Raw_Data!N4790</f>
        <v/>
      </c>
      <c r="O4790">
        <f>Raw_Data!O4790</f>
        <v/>
      </c>
      <c r="P4790">
        <f>Raw_Data!P4790</f>
        <v/>
      </c>
      <c r="Q4790">
        <f>Raw_Data!Q4790</f>
        <v/>
      </c>
      <c r="R4790">
        <f>Raw_Data!R4790</f>
        <v/>
      </c>
      <c r="S4790">
        <f>Raw_Data!S4790</f>
        <v/>
      </c>
      <c r="T4790">
        <f>YEAR(B4790)</f>
        <v/>
      </c>
      <c r="U4790">
        <f>MONTH(B4790)</f>
        <v/>
      </c>
      <c r="V4790">
        <f>TEXT(B4790,"mmm")</f>
        <v/>
      </c>
      <c r="W4790" s="15">
        <f>IFERROR(N4790/L4790,0)</f>
        <v/>
      </c>
      <c r="X4790">
        <f>IF(K4790=0,"No Discount",IF(K4790&lt;=5%,"Low",IF(K4790&lt;=15%,"Medium","High")))</f>
        <v/>
      </c>
      <c r="Y4790">
        <f>IF(L4790&gt;=20000,"High Value",IF(L4790&gt;=5000,"Medium Value","Low Value"))</f>
        <v/>
      </c>
      <c r="Z4790">
        <f>IF(R4790&lt;=3,"Fast",IF(R4790&lt;=5,"On Time","Delayed"))</f>
        <v/>
      </c>
    </row>
    <row r="4791">
      <c r="A4791">
        <f>Raw_Data!A4791</f>
        <v/>
      </c>
      <c r="B4791" s="11">
        <f>Raw_Data!B4791</f>
        <v/>
      </c>
      <c r="C4791">
        <f>Raw_Data!C4791</f>
        <v/>
      </c>
      <c r="D4791">
        <f>Raw_Data!D4791</f>
        <v/>
      </c>
      <c r="E4791">
        <f>Raw_Data!E4791</f>
        <v/>
      </c>
      <c r="F4791">
        <f>Raw_Data!F4791</f>
        <v/>
      </c>
      <c r="G4791">
        <f>Raw_Data!G4791</f>
        <v/>
      </c>
      <c r="H4791">
        <f>Raw_Data!H4791</f>
        <v/>
      </c>
      <c r="I4791">
        <f>Raw_Data!I4791</f>
        <v/>
      </c>
      <c r="J4791" s="12">
        <f>Raw_Data!J4791</f>
        <v/>
      </c>
      <c r="K4791" s="13">
        <f>Raw_Data!K4791</f>
        <v/>
      </c>
      <c r="L4791" s="12">
        <f>Raw_Data!L4791</f>
        <v/>
      </c>
      <c r="M4791" s="12">
        <f>Raw_Data!M4791</f>
        <v/>
      </c>
      <c r="N4791" s="12">
        <f>Raw_Data!N4791</f>
        <v/>
      </c>
      <c r="O4791">
        <f>Raw_Data!O4791</f>
        <v/>
      </c>
      <c r="P4791">
        <f>Raw_Data!P4791</f>
        <v/>
      </c>
      <c r="Q4791">
        <f>Raw_Data!Q4791</f>
        <v/>
      </c>
      <c r="R4791">
        <f>Raw_Data!R4791</f>
        <v/>
      </c>
      <c r="S4791">
        <f>Raw_Data!S4791</f>
        <v/>
      </c>
      <c r="T4791">
        <f>YEAR(B4791)</f>
        <v/>
      </c>
      <c r="U4791">
        <f>MONTH(B4791)</f>
        <v/>
      </c>
      <c r="V4791">
        <f>TEXT(B4791,"mmm")</f>
        <v/>
      </c>
      <c r="W4791" s="15">
        <f>IFERROR(N4791/L4791,0)</f>
        <v/>
      </c>
      <c r="X4791">
        <f>IF(K4791=0,"No Discount",IF(K4791&lt;=5%,"Low",IF(K4791&lt;=15%,"Medium","High")))</f>
        <v/>
      </c>
      <c r="Y4791">
        <f>IF(L4791&gt;=20000,"High Value",IF(L4791&gt;=5000,"Medium Value","Low Value"))</f>
        <v/>
      </c>
      <c r="Z4791">
        <f>IF(R4791&lt;=3,"Fast",IF(R4791&lt;=5,"On Time","Delayed"))</f>
        <v/>
      </c>
    </row>
    <row r="4792">
      <c r="A4792">
        <f>Raw_Data!A4792</f>
        <v/>
      </c>
      <c r="B4792" s="11">
        <f>Raw_Data!B4792</f>
        <v/>
      </c>
      <c r="C4792">
        <f>Raw_Data!C4792</f>
        <v/>
      </c>
      <c r="D4792">
        <f>Raw_Data!D4792</f>
        <v/>
      </c>
      <c r="E4792">
        <f>Raw_Data!E4792</f>
        <v/>
      </c>
      <c r="F4792">
        <f>Raw_Data!F4792</f>
        <v/>
      </c>
      <c r="G4792">
        <f>Raw_Data!G4792</f>
        <v/>
      </c>
      <c r="H4792">
        <f>Raw_Data!H4792</f>
        <v/>
      </c>
      <c r="I4792">
        <f>Raw_Data!I4792</f>
        <v/>
      </c>
      <c r="J4792" s="12">
        <f>Raw_Data!J4792</f>
        <v/>
      </c>
      <c r="K4792" s="13">
        <f>Raw_Data!K4792</f>
        <v/>
      </c>
      <c r="L4792" s="12">
        <f>Raw_Data!L4792</f>
        <v/>
      </c>
      <c r="M4792" s="12">
        <f>Raw_Data!M4792</f>
        <v/>
      </c>
      <c r="N4792" s="12">
        <f>Raw_Data!N4792</f>
        <v/>
      </c>
      <c r="O4792">
        <f>Raw_Data!O4792</f>
        <v/>
      </c>
      <c r="P4792">
        <f>Raw_Data!P4792</f>
        <v/>
      </c>
      <c r="Q4792">
        <f>Raw_Data!Q4792</f>
        <v/>
      </c>
      <c r="R4792">
        <f>Raw_Data!R4792</f>
        <v/>
      </c>
      <c r="S4792">
        <f>Raw_Data!S4792</f>
        <v/>
      </c>
      <c r="T4792">
        <f>YEAR(B4792)</f>
        <v/>
      </c>
      <c r="U4792">
        <f>MONTH(B4792)</f>
        <v/>
      </c>
      <c r="V4792">
        <f>TEXT(B4792,"mmm")</f>
        <v/>
      </c>
      <c r="W4792" s="15">
        <f>IFERROR(N4792/L4792,0)</f>
        <v/>
      </c>
      <c r="X4792">
        <f>IF(K4792=0,"No Discount",IF(K4792&lt;=5%,"Low",IF(K4792&lt;=15%,"Medium","High")))</f>
        <v/>
      </c>
      <c r="Y4792">
        <f>IF(L4792&gt;=20000,"High Value",IF(L4792&gt;=5000,"Medium Value","Low Value"))</f>
        <v/>
      </c>
      <c r="Z4792">
        <f>IF(R4792&lt;=3,"Fast",IF(R4792&lt;=5,"On Time","Delayed"))</f>
        <v/>
      </c>
    </row>
    <row r="4793">
      <c r="A4793">
        <f>Raw_Data!A4793</f>
        <v/>
      </c>
      <c r="B4793" s="11">
        <f>Raw_Data!B4793</f>
        <v/>
      </c>
      <c r="C4793">
        <f>Raw_Data!C4793</f>
        <v/>
      </c>
      <c r="D4793">
        <f>Raw_Data!D4793</f>
        <v/>
      </c>
      <c r="E4793">
        <f>Raw_Data!E4793</f>
        <v/>
      </c>
      <c r="F4793">
        <f>Raw_Data!F4793</f>
        <v/>
      </c>
      <c r="G4793">
        <f>Raw_Data!G4793</f>
        <v/>
      </c>
      <c r="H4793">
        <f>Raw_Data!H4793</f>
        <v/>
      </c>
      <c r="I4793">
        <f>Raw_Data!I4793</f>
        <v/>
      </c>
      <c r="J4793" s="12">
        <f>Raw_Data!J4793</f>
        <v/>
      </c>
      <c r="K4793" s="13">
        <f>Raw_Data!K4793</f>
        <v/>
      </c>
      <c r="L4793" s="12">
        <f>Raw_Data!L4793</f>
        <v/>
      </c>
      <c r="M4793" s="12">
        <f>Raw_Data!M4793</f>
        <v/>
      </c>
      <c r="N4793" s="12">
        <f>Raw_Data!N4793</f>
        <v/>
      </c>
      <c r="O4793">
        <f>Raw_Data!O4793</f>
        <v/>
      </c>
      <c r="P4793">
        <f>Raw_Data!P4793</f>
        <v/>
      </c>
      <c r="Q4793">
        <f>Raw_Data!Q4793</f>
        <v/>
      </c>
      <c r="R4793">
        <f>Raw_Data!R4793</f>
        <v/>
      </c>
      <c r="S4793">
        <f>Raw_Data!S4793</f>
        <v/>
      </c>
      <c r="T4793">
        <f>YEAR(B4793)</f>
        <v/>
      </c>
      <c r="U4793">
        <f>MONTH(B4793)</f>
        <v/>
      </c>
      <c r="V4793">
        <f>TEXT(B4793,"mmm")</f>
        <v/>
      </c>
      <c r="W4793" s="15">
        <f>IFERROR(N4793/L4793,0)</f>
        <v/>
      </c>
      <c r="X4793">
        <f>IF(K4793=0,"No Discount",IF(K4793&lt;=5%,"Low",IF(K4793&lt;=15%,"Medium","High")))</f>
        <v/>
      </c>
      <c r="Y4793">
        <f>IF(L4793&gt;=20000,"High Value",IF(L4793&gt;=5000,"Medium Value","Low Value"))</f>
        <v/>
      </c>
      <c r="Z4793">
        <f>IF(R4793&lt;=3,"Fast",IF(R4793&lt;=5,"On Time","Delayed"))</f>
        <v/>
      </c>
    </row>
    <row r="4794">
      <c r="A4794">
        <f>Raw_Data!A4794</f>
        <v/>
      </c>
      <c r="B4794" s="11">
        <f>Raw_Data!B4794</f>
        <v/>
      </c>
      <c r="C4794">
        <f>Raw_Data!C4794</f>
        <v/>
      </c>
      <c r="D4794">
        <f>Raw_Data!D4794</f>
        <v/>
      </c>
      <c r="E4794">
        <f>Raw_Data!E4794</f>
        <v/>
      </c>
      <c r="F4794">
        <f>Raw_Data!F4794</f>
        <v/>
      </c>
      <c r="G4794">
        <f>Raw_Data!G4794</f>
        <v/>
      </c>
      <c r="H4794">
        <f>Raw_Data!H4794</f>
        <v/>
      </c>
      <c r="I4794">
        <f>Raw_Data!I4794</f>
        <v/>
      </c>
      <c r="J4794" s="12">
        <f>Raw_Data!J4794</f>
        <v/>
      </c>
      <c r="K4794" s="13">
        <f>Raw_Data!K4794</f>
        <v/>
      </c>
      <c r="L4794" s="12">
        <f>Raw_Data!L4794</f>
        <v/>
      </c>
      <c r="M4794" s="12">
        <f>Raw_Data!M4794</f>
        <v/>
      </c>
      <c r="N4794" s="12">
        <f>Raw_Data!N4794</f>
        <v/>
      </c>
      <c r="O4794">
        <f>Raw_Data!O4794</f>
        <v/>
      </c>
      <c r="P4794">
        <f>Raw_Data!P4794</f>
        <v/>
      </c>
      <c r="Q4794">
        <f>Raw_Data!Q4794</f>
        <v/>
      </c>
      <c r="R4794">
        <f>Raw_Data!R4794</f>
        <v/>
      </c>
      <c r="S4794">
        <f>Raw_Data!S4794</f>
        <v/>
      </c>
      <c r="T4794">
        <f>YEAR(B4794)</f>
        <v/>
      </c>
      <c r="U4794">
        <f>MONTH(B4794)</f>
        <v/>
      </c>
      <c r="V4794">
        <f>TEXT(B4794,"mmm")</f>
        <v/>
      </c>
      <c r="W4794" s="15">
        <f>IFERROR(N4794/L4794,0)</f>
        <v/>
      </c>
      <c r="X4794">
        <f>IF(K4794=0,"No Discount",IF(K4794&lt;=5%,"Low",IF(K4794&lt;=15%,"Medium","High")))</f>
        <v/>
      </c>
      <c r="Y4794">
        <f>IF(L4794&gt;=20000,"High Value",IF(L4794&gt;=5000,"Medium Value","Low Value"))</f>
        <v/>
      </c>
      <c r="Z4794">
        <f>IF(R4794&lt;=3,"Fast",IF(R4794&lt;=5,"On Time","Delayed"))</f>
        <v/>
      </c>
    </row>
    <row r="4795">
      <c r="A4795">
        <f>Raw_Data!A4795</f>
        <v/>
      </c>
      <c r="B4795" s="11">
        <f>Raw_Data!B4795</f>
        <v/>
      </c>
      <c r="C4795">
        <f>Raw_Data!C4795</f>
        <v/>
      </c>
      <c r="D4795">
        <f>Raw_Data!D4795</f>
        <v/>
      </c>
      <c r="E4795">
        <f>Raw_Data!E4795</f>
        <v/>
      </c>
      <c r="F4795">
        <f>Raw_Data!F4795</f>
        <v/>
      </c>
      <c r="G4795">
        <f>Raw_Data!G4795</f>
        <v/>
      </c>
      <c r="H4795">
        <f>Raw_Data!H4795</f>
        <v/>
      </c>
      <c r="I4795">
        <f>Raw_Data!I4795</f>
        <v/>
      </c>
      <c r="J4795" s="12">
        <f>Raw_Data!J4795</f>
        <v/>
      </c>
      <c r="K4795" s="13">
        <f>Raw_Data!K4795</f>
        <v/>
      </c>
      <c r="L4795" s="12">
        <f>Raw_Data!L4795</f>
        <v/>
      </c>
      <c r="M4795" s="12">
        <f>Raw_Data!M4795</f>
        <v/>
      </c>
      <c r="N4795" s="12">
        <f>Raw_Data!N4795</f>
        <v/>
      </c>
      <c r="O4795">
        <f>Raw_Data!O4795</f>
        <v/>
      </c>
      <c r="P4795">
        <f>Raw_Data!P4795</f>
        <v/>
      </c>
      <c r="Q4795">
        <f>Raw_Data!Q4795</f>
        <v/>
      </c>
      <c r="R4795">
        <f>Raw_Data!R4795</f>
        <v/>
      </c>
      <c r="S4795">
        <f>Raw_Data!S4795</f>
        <v/>
      </c>
      <c r="T4795">
        <f>YEAR(B4795)</f>
        <v/>
      </c>
      <c r="U4795">
        <f>MONTH(B4795)</f>
        <v/>
      </c>
      <c r="V4795">
        <f>TEXT(B4795,"mmm")</f>
        <v/>
      </c>
      <c r="W4795" s="15">
        <f>IFERROR(N4795/L4795,0)</f>
        <v/>
      </c>
      <c r="X4795">
        <f>IF(K4795=0,"No Discount",IF(K4795&lt;=5%,"Low",IF(K4795&lt;=15%,"Medium","High")))</f>
        <v/>
      </c>
      <c r="Y4795">
        <f>IF(L4795&gt;=20000,"High Value",IF(L4795&gt;=5000,"Medium Value","Low Value"))</f>
        <v/>
      </c>
      <c r="Z4795">
        <f>IF(R4795&lt;=3,"Fast",IF(R4795&lt;=5,"On Time","Delayed"))</f>
        <v/>
      </c>
    </row>
    <row r="4796">
      <c r="A4796">
        <f>Raw_Data!A4796</f>
        <v/>
      </c>
      <c r="B4796" s="11">
        <f>Raw_Data!B4796</f>
        <v/>
      </c>
      <c r="C4796">
        <f>Raw_Data!C4796</f>
        <v/>
      </c>
      <c r="D4796">
        <f>Raw_Data!D4796</f>
        <v/>
      </c>
      <c r="E4796">
        <f>Raw_Data!E4796</f>
        <v/>
      </c>
      <c r="F4796">
        <f>Raw_Data!F4796</f>
        <v/>
      </c>
      <c r="G4796">
        <f>Raw_Data!G4796</f>
        <v/>
      </c>
      <c r="H4796">
        <f>Raw_Data!H4796</f>
        <v/>
      </c>
      <c r="I4796">
        <f>Raw_Data!I4796</f>
        <v/>
      </c>
      <c r="J4796" s="12">
        <f>Raw_Data!J4796</f>
        <v/>
      </c>
      <c r="K4796" s="13">
        <f>Raw_Data!K4796</f>
        <v/>
      </c>
      <c r="L4796" s="12">
        <f>Raw_Data!L4796</f>
        <v/>
      </c>
      <c r="M4796" s="12">
        <f>Raw_Data!M4796</f>
        <v/>
      </c>
      <c r="N4796" s="12">
        <f>Raw_Data!N4796</f>
        <v/>
      </c>
      <c r="O4796">
        <f>Raw_Data!O4796</f>
        <v/>
      </c>
      <c r="P4796">
        <f>Raw_Data!P4796</f>
        <v/>
      </c>
      <c r="Q4796">
        <f>Raw_Data!Q4796</f>
        <v/>
      </c>
      <c r="R4796">
        <f>Raw_Data!R4796</f>
        <v/>
      </c>
      <c r="S4796">
        <f>Raw_Data!S4796</f>
        <v/>
      </c>
      <c r="T4796">
        <f>YEAR(B4796)</f>
        <v/>
      </c>
      <c r="U4796">
        <f>MONTH(B4796)</f>
        <v/>
      </c>
      <c r="V4796">
        <f>TEXT(B4796,"mmm")</f>
        <v/>
      </c>
      <c r="W4796" s="15">
        <f>IFERROR(N4796/L4796,0)</f>
        <v/>
      </c>
      <c r="X4796">
        <f>IF(K4796=0,"No Discount",IF(K4796&lt;=5%,"Low",IF(K4796&lt;=15%,"Medium","High")))</f>
        <v/>
      </c>
      <c r="Y4796">
        <f>IF(L4796&gt;=20000,"High Value",IF(L4796&gt;=5000,"Medium Value","Low Value"))</f>
        <v/>
      </c>
      <c r="Z4796">
        <f>IF(R4796&lt;=3,"Fast",IF(R4796&lt;=5,"On Time","Delayed"))</f>
        <v/>
      </c>
    </row>
    <row r="4797">
      <c r="A4797">
        <f>Raw_Data!A4797</f>
        <v/>
      </c>
      <c r="B4797" s="11">
        <f>Raw_Data!B4797</f>
        <v/>
      </c>
      <c r="C4797">
        <f>Raw_Data!C4797</f>
        <v/>
      </c>
      <c r="D4797">
        <f>Raw_Data!D4797</f>
        <v/>
      </c>
      <c r="E4797">
        <f>Raw_Data!E4797</f>
        <v/>
      </c>
      <c r="F4797">
        <f>Raw_Data!F4797</f>
        <v/>
      </c>
      <c r="G4797">
        <f>Raw_Data!G4797</f>
        <v/>
      </c>
      <c r="H4797">
        <f>Raw_Data!H4797</f>
        <v/>
      </c>
      <c r="I4797">
        <f>Raw_Data!I4797</f>
        <v/>
      </c>
      <c r="J4797" s="12">
        <f>Raw_Data!J4797</f>
        <v/>
      </c>
      <c r="K4797" s="13">
        <f>Raw_Data!K4797</f>
        <v/>
      </c>
      <c r="L4797" s="12">
        <f>Raw_Data!L4797</f>
        <v/>
      </c>
      <c r="M4797" s="12">
        <f>Raw_Data!M4797</f>
        <v/>
      </c>
      <c r="N4797" s="12">
        <f>Raw_Data!N4797</f>
        <v/>
      </c>
      <c r="O4797">
        <f>Raw_Data!O4797</f>
        <v/>
      </c>
      <c r="P4797">
        <f>Raw_Data!P4797</f>
        <v/>
      </c>
      <c r="Q4797">
        <f>Raw_Data!Q4797</f>
        <v/>
      </c>
      <c r="R4797">
        <f>Raw_Data!R4797</f>
        <v/>
      </c>
      <c r="S4797">
        <f>Raw_Data!S4797</f>
        <v/>
      </c>
      <c r="T4797">
        <f>YEAR(B4797)</f>
        <v/>
      </c>
      <c r="U4797">
        <f>MONTH(B4797)</f>
        <v/>
      </c>
      <c r="V4797">
        <f>TEXT(B4797,"mmm")</f>
        <v/>
      </c>
      <c r="W4797" s="15">
        <f>IFERROR(N4797/L4797,0)</f>
        <v/>
      </c>
      <c r="X4797">
        <f>IF(K4797=0,"No Discount",IF(K4797&lt;=5%,"Low",IF(K4797&lt;=15%,"Medium","High")))</f>
        <v/>
      </c>
      <c r="Y4797">
        <f>IF(L4797&gt;=20000,"High Value",IF(L4797&gt;=5000,"Medium Value","Low Value"))</f>
        <v/>
      </c>
      <c r="Z4797">
        <f>IF(R4797&lt;=3,"Fast",IF(R4797&lt;=5,"On Time","Delayed"))</f>
        <v/>
      </c>
    </row>
    <row r="4798">
      <c r="A4798">
        <f>Raw_Data!A4798</f>
        <v/>
      </c>
      <c r="B4798" s="11">
        <f>Raw_Data!B4798</f>
        <v/>
      </c>
      <c r="C4798">
        <f>Raw_Data!C4798</f>
        <v/>
      </c>
      <c r="D4798">
        <f>Raw_Data!D4798</f>
        <v/>
      </c>
      <c r="E4798">
        <f>Raw_Data!E4798</f>
        <v/>
      </c>
      <c r="F4798">
        <f>Raw_Data!F4798</f>
        <v/>
      </c>
      <c r="G4798">
        <f>Raw_Data!G4798</f>
        <v/>
      </c>
      <c r="H4798">
        <f>Raw_Data!H4798</f>
        <v/>
      </c>
      <c r="I4798">
        <f>Raw_Data!I4798</f>
        <v/>
      </c>
      <c r="J4798" s="12">
        <f>Raw_Data!J4798</f>
        <v/>
      </c>
      <c r="K4798" s="13">
        <f>Raw_Data!K4798</f>
        <v/>
      </c>
      <c r="L4798" s="12">
        <f>Raw_Data!L4798</f>
        <v/>
      </c>
      <c r="M4798" s="12">
        <f>Raw_Data!M4798</f>
        <v/>
      </c>
      <c r="N4798" s="12">
        <f>Raw_Data!N4798</f>
        <v/>
      </c>
      <c r="O4798">
        <f>Raw_Data!O4798</f>
        <v/>
      </c>
      <c r="P4798">
        <f>Raw_Data!P4798</f>
        <v/>
      </c>
      <c r="Q4798">
        <f>Raw_Data!Q4798</f>
        <v/>
      </c>
      <c r="R4798">
        <f>Raw_Data!R4798</f>
        <v/>
      </c>
      <c r="S4798">
        <f>Raw_Data!S4798</f>
        <v/>
      </c>
      <c r="T4798">
        <f>YEAR(B4798)</f>
        <v/>
      </c>
      <c r="U4798">
        <f>MONTH(B4798)</f>
        <v/>
      </c>
      <c r="V4798">
        <f>TEXT(B4798,"mmm")</f>
        <v/>
      </c>
      <c r="W4798" s="15">
        <f>IFERROR(N4798/L4798,0)</f>
        <v/>
      </c>
      <c r="X4798">
        <f>IF(K4798=0,"No Discount",IF(K4798&lt;=5%,"Low",IF(K4798&lt;=15%,"Medium","High")))</f>
        <v/>
      </c>
      <c r="Y4798">
        <f>IF(L4798&gt;=20000,"High Value",IF(L4798&gt;=5000,"Medium Value","Low Value"))</f>
        <v/>
      </c>
      <c r="Z4798">
        <f>IF(R4798&lt;=3,"Fast",IF(R4798&lt;=5,"On Time","Delayed"))</f>
        <v/>
      </c>
    </row>
    <row r="4799">
      <c r="A4799">
        <f>Raw_Data!A4799</f>
        <v/>
      </c>
      <c r="B4799" s="11">
        <f>Raw_Data!B4799</f>
        <v/>
      </c>
      <c r="C4799">
        <f>Raw_Data!C4799</f>
        <v/>
      </c>
      <c r="D4799">
        <f>Raw_Data!D4799</f>
        <v/>
      </c>
      <c r="E4799">
        <f>Raw_Data!E4799</f>
        <v/>
      </c>
      <c r="F4799">
        <f>Raw_Data!F4799</f>
        <v/>
      </c>
      <c r="G4799">
        <f>Raw_Data!G4799</f>
        <v/>
      </c>
      <c r="H4799">
        <f>Raw_Data!H4799</f>
        <v/>
      </c>
      <c r="I4799">
        <f>Raw_Data!I4799</f>
        <v/>
      </c>
      <c r="J4799" s="12">
        <f>Raw_Data!J4799</f>
        <v/>
      </c>
      <c r="K4799" s="13">
        <f>Raw_Data!K4799</f>
        <v/>
      </c>
      <c r="L4799" s="12">
        <f>Raw_Data!L4799</f>
        <v/>
      </c>
      <c r="M4799" s="12">
        <f>Raw_Data!M4799</f>
        <v/>
      </c>
      <c r="N4799" s="12">
        <f>Raw_Data!N4799</f>
        <v/>
      </c>
      <c r="O4799">
        <f>Raw_Data!O4799</f>
        <v/>
      </c>
      <c r="P4799">
        <f>Raw_Data!P4799</f>
        <v/>
      </c>
      <c r="Q4799">
        <f>Raw_Data!Q4799</f>
        <v/>
      </c>
      <c r="R4799">
        <f>Raw_Data!R4799</f>
        <v/>
      </c>
      <c r="S4799">
        <f>Raw_Data!S4799</f>
        <v/>
      </c>
      <c r="T4799">
        <f>YEAR(B4799)</f>
        <v/>
      </c>
      <c r="U4799">
        <f>MONTH(B4799)</f>
        <v/>
      </c>
      <c r="V4799">
        <f>TEXT(B4799,"mmm")</f>
        <v/>
      </c>
      <c r="W4799" s="15">
        <f>IFERROR(N4799/L4799,0)</f>
        <v/>
      </c>
      <c r="X4799">
        <f>IF(K4799=0,"No Discount",IF(K4799&lt;=5%,"Low",IF(K4799&lt;=15%,"Medium","High")))</f>
        <v/>
      </c>
      <c r="Y4799">
        <f>IF(L4799&gt;=20000,"High Value",IF(L4799&gt;=5000,"Medium Value","Low Value"))</f>
        <v/>
      </c>
      <c r="Z4799">
        <f>IF(R4799&lt;=3,"Fast",IF(R4799&lt;=5,"On Time","Delayed"))</f>
        <v/>
      </c>
    </row>
    <row r="4800">
      <c r="A4800">
        <f>Raw_Data!A4800</f>
        <v/>
      </c>
      <c r="B4800" s="11">
        <f>Raw_Data!B4800</f>
        <v/>
      </c>
      <c r="C4800">
        <f>Raw_Data!C4800</f>
        <v/>
      </c>
      <c r="D4800">
        <f>Raw_Data!D4800</f>
        <v/>
      </c>
      <c r="E4800">
        <f>Raw_Data!E4800</f>
        <v/>
      </c>
      <c r="F4800">
        <f>Raw_Data!F4800</f>
        <v/>
      </c>
      <c r="G4800">
        <f>Raw_Data!G4800</f>
        <v/>
      </c>
      <c r="H4800">
        <f>Raw_Data!H4800</f>
        <v/>
      </c>
      <c r="I4800">
        <f>Raw_Data!I4800</f>
        <v/>
      </c>
      <c r="J4800" s="12">
        <f>Raw_Data!J4800</f>
        <v/>
      </c>
      <c r="K4800" s="13">
        <f>Raw_Data!K4800</f>
        <v/>
      </c>
      <c r="L4800" s="12">
        <f>Raw_Data!L4800</f>
        <v/>
      </c>
      <c r="M4800" s="12">
        <f>Raw_Data!M4800</f>
        <v/>
      </c>
      <c r="N4800" s="12">
        <f>Raw_Data!N4800</f>
        <v/>
      </c>
      <c r="O4800">
        <f>Raw_Data!O4800</f>
        <v/>
      </c>
      <c r="P4800">
        <f>Raw_Data!P4800</f>
        <v/>
      </c>
      <c r="Q4800">
        <f>Raw_Data!Q4800</f>
        <v/>
      </c>
      <c r="R4800">
        <f>Raw_Data!R4800</f>
        <v/>
      </c>
      <c r="S4800">
        <f>Raw_Data!S4800</f>
        <v/>
      </c>
      <c r="T4800">
        <f>YEAR(B4800)</f>
        <v/>
      </c>
      <c r="U4800">
        <f>MONTH(B4800)</f>
        <v/>
      </c>
      <c r="V4800">
        <f>TEXT(B4800,"mmm")</f>
        <v/>
      </c>
      <c r="W4800" s="15">
        <f>IFERROR(N4800/L4800,0)</f>
        <v/>
      </c>
      <c r="X4800">
        <f>IF(K4800=0,"No Discount",IF(K4800&lt;=5%,"Low",IF(K4800&lt;=15%,"Medium","High")))</f>
        <v/>
      </c>
      <c r="Y4800">
        <f>IF(L4800&gt;=20000,"High Value",IF(L4800&gt;=5000,"Medium Value","Low Value"))</f>
        <v/>
      </c>
      <c r="Z4800">
        <f>IF(R4800&lt;=3,"Fast",IF(R4800&lt;=5,"On Time","Delayed"))</f>
        <v/>
      </c>
    </row>
    <row r="4801">
      <c r="A4801">
        <f>Raw_Data!A4801</f>
        <v/>
      </c>
      <c r="B4801" s="11">
        <f>Raw_Data!B4801</f>
        <v/>
      </c>
      <c r="C4801">
        <f>Raw_Data!C4801</f>
        <v/>
      </c>
      <c r="D4801">
        <f>Raw_Data!D4801</f>
        <v/>
      </c>
      <c r="E4801">
        <f>Raw_Data!E4801</f>
        <v/>
      </c>
      <c r="F4801">
        <f>Raw_Data!F4801</f>
        <v/>
      </c>
      <c r="G4801">
        <f>Raw_Data!G4801</f>
        <v/>
      </c>
      <c r="H4801">
        <f>Raw_Data!H4801</f>
        <v/>
      </c>
      <c r="I4801">
        <f>Raw_Data!I4801</f>
        <v/>
      </c>
      <c r="J4801" s="12">
        <f>Raw_Data!J4801</f>
        <v/>
      </c>
      <c r="K4801" s="13">
        <f>Raw_Data!K4801</f>
        <v/>
      </c>
      <c r="L4801" s="12">
        <f>Raw_Data!L4801</f>
        <v/>
      </c>
      <c r="M4801" s="12">
        <f>Raw_Data!M4801</f>
        <v/>
      </c>
      <c r="N4801" s="12">
        <f>Raw_Data!N4801</f>
        <v/>
      </c>
      <c r="O4801">
        <f>Raw_Data!O4801</f>
        <v/>
      </c>
      <c r="P4801">
        <f>Raw_Data!P4801</f>
        <v/>
      </c>
      <c r="Q4801">
        <f>Raw_Data!Q4801</f>
        <v/>
      </c>
      <c r="R4801">
        <f>Raw_Data!R4801</f>
        <v/>
      </c>
      <c r="S4801">
        <f>Raw_Data!S4801</f>
        <v/>
      </c>
      <c r="T4801">
        <f>YEAR(B4801)</f>
        <v/>
      </c>
      <c r="U4801">
        <f>MONTH(B4801)</f>
        <v/>
      </c>
      <c r="V4801">
        <f>TEXT(B4801,"mmm")</f>
        <v/>
      </c>
      <c r="W4801" s="15">
        <f>IFERROR(N4801/L4801,0)</f>
        <v/>
      </c>
      <c r="X4801">
        <f>IF(K4801=0,"No Discount",IF(K4801&lt;=5%,"Low",IF(K4801&lt;=15%,"Medium","High")))</f>
        <v/>
      </c>
      <c r="Y4801">
        <f>IF(L4801&gt;=20000,"High Value",IF(L4801&gt;=5000,"Medium Value","Low Value"))</f>
        <v/>
      </c>
      <c r="Z4801">
        <f>IF(R4801&lt;=3,"Fast",IF(R4801&lt;=5,"On Time","Delayed"))</f>
        <v/>
      </c>
    </row>
    <row r="4802">
      <c r="A4802">
        <f>Raw_Data!A4802</f>
        <v/>
      </c>
      <c r="B4802" s="11">
        <f>Raw_Data!B4802</f>
        <v/>
      </c>
      <c r="C4802">
        <f>Raw_Data!C4802</f>
        <v/>
      </c>
      <c r="D4802">
        <f>Raw_Data!D4802</f>
        <v/>
      </c>
      <c r="E4802">
        <f>Raw_Data!E4802</f>
        <v/>
      </c>
      <c r="F4802">
        <f>Raw_Data!F4802</f>
        <v/>
      </c>
      <c r="G4802">
        <f>Raw_Data!G4802</f>
        <v/>
      </c>
      <c r="H4802">
        <f>Raw_Data!H4802</f>
        <v/>
      </c>
      <c r="I4802">
        <f>Raw_Data!I4802</f>
        <v/>
      </c>
      <c r="J4802" s="12">
        <f>Raw_Data!J4802</f>
        <v/>
      </c>
      <c r="K4802" s="13">
        <f>Raw_Data!K4802</f>
        <v/>
      </c>
      <c r="L4802" s="12">
        <f>Raw_Data!L4802</f>
        <v/>
      </c>
      <c r="M4802" s="12">
        <f>Raw_Data!M4802</f>
        <v/>
      </c>
      <c r="N4802" s="12">
        <f>Raw_Data!N4802</f>
        <v/>
      </c>
      <c r="O4802">
        <f>Raw_Data!O4802</f>
        <v/>
      </c>
      <c r="P4802">
        <f>Raw_Data!P4802</f>
        <v/>
      </c>
      <c r="Q4802">
        <f>Raw_Data!Q4802</f>
        <v/>
      </c>
      <c r="R4802">
        <f>Raw_Data!R4802</f>
        <v/>
      </c>
      <c r="S4802">
        <f>Raw_Data!S4802</f>
        <v/>
      </c>
      <c r="T4802">
        <f>YEAR(B4802)</f>
        <v/>
      </c>
      <c r="U4802">
        <f>MONTH(B4802)</f>
        <v/>
      </c>
      <c r="V4802">
        <f>TEXT(B4802,"mmm")</f>
        <v/>
      </c>
      <c r="W4802" s="15">
        <f>IFERROR(N4802/L4802,0)</f>
        <v/>
      </c>
      <c r="X4802">
        <f>IF(K4802=0,"No Discount",IF(K4802&lt;=5%,"Low",IF(K4802&lt;=15%,"Medium","High")))</f>
        <v/>
      </c>
      <c r="Y4802">
        <f>IF(L4802&gt;=20000,"High Value",IF(L4802&gt;=5000,"Medium Value","Low Value"))</f>
        <v/>
      </c>
      <c r="Z4802">
        <f>IF(R4802&lt;=3,"Fast",IF(R4802&lt;=5,"On Time","Delayed"))</f>
        <v/>
      </c>
    </row>
    <row r="4803">
      <c r="A4803">
        <f>Raw_Data!A4803</f>
        <v/>
      </c>
      <c r="B4803" s="11">
        <f>Raw_Data!B4803</f>
        <v/>
      </c>
      <c r="C4803">
        <f>Raw_Data!C4803</f>
        <v/>
      </c>
      <c r="D4803">
        <f>Raw_Data!D4803</f>
        <v/>
      </c>
      <c r="E4803">
        <f>Raw_Data!E4803</f>
        <v/>
      </c>
      <c r="F4803">
        <f>Raw_Data!F4803</f>
        <v/>
      </c>
      <c r="G4803">
        <f>Raw_Data!G4803</f>
        <v/>
      </c>
      <c r="H4803">
        <f>Raw_Data!H4803</f>
        <v/>
      </c>
      <c r="I4803">
        <f>Raw_Data!I4803</f>
        <v/>
      </c>
      <c r="J4803" s="12">
        <f>Raw_Data!J4803</f>
        <v/>
      </c>
      <c r="K4803" s="13">
        <f>Raw_Data!K4803</f>
        <v/>
      </c>
      <c r="L4803" s="12">
        <f>Raw_Data!L4803</f>
        <v/>
      </c>
      <c r="M4803" s="12">
        <f>Raw_Data!M4803</f>
        <v/>
      </c>
      <c r="N4803" s="12">
        <f>Raw_Data!N4803</f>
        <v/>
      </c>
      <c r="O4803">
        <f>Raw_Data!O4803</f>
        <v/>
      </c>
      <c r="P4803">
        <f>Raw_Data!P4803</f>
        <v/>
      </c>
      <c r="Q4803">
        <f>Raw_Data!Q4803</f>
        <v/>
      </c>
      <c r="R4803">
        <f>Raw_Data!R4803</f>
        <v/>
      </c>
      <c r="S4803">
        <f>Raw_Data!S4803</f>
        <v/>
      </c>
      <c r="T4803">
        <f>YEAR(B4803)</f>
        <v/>
      </c>
      <c r="U4803">
        <f>MONTH(B4803)</f>
        <v/>
      </c>
      <c r="V4803">
        <f>TEXT(B4803,"mmm")</f>
        <v/>
      </c>
      <c r="W4803" s="15">
        <f>IFERROR(N4803/L4803,0)</f>
        <v/>
      </c>
      <c r="X4803">
        <f>IF(K4803=0,"No Discount",IF(K4803&lt;=5%,"Low",IF(K4803&lt;=15%,"Medium","High")))</f>
        <v/>
      </c>
      <c r="Y4803">
        <f>IF(L4803&gt;=20000,"High Value",IF(L4803&gt;=5000,"Medium Value","Low Value"))</f>
        <v/>
      </c>
      <c r="Z4803">
        <f>IF(R4803&lt;=3,"Fast",IF(R4803&lt;=5,"On Time","Delayed"))</f>
        <v/>
      </c>
    </row>
    <row r="4804">
      <c r="A4804">
        <f>Raw_Data!A4804</f>
        <v/>
      </c>
      <c r="B4804" s="11">
        <f>Raw_Data!B4804</f>
        <v/>
      </c>
      <c r="C4804">
        <f>Raw_Data!C4804</f>
        <v/>
      </c>
      <c r="D4804">
        <f>Raw_Data!D4804</f>
        <v/>
      </c>
      <c r="E4804">
        <f>Raw_Data!E4804</f>
        <v/>
      </c>
      <c r="F4804">
        <f>Raw_Data!F4804</f>
        <v/>
      </c>
      <c r="G4804">
        <f>Raw_Data!G4804</f>
        <v/>
      </c>
      <c r="H4804">
        <f>Raw_Data!H4804</f>
        <v/>
      </c>
      <c r="I4804">
        <f>Raw_Data!I4804</f>
        <v/>
      </c>
      <c r="J4804" s="12">
        <f>Raw_Data!J4804</f>
        <v/>
      </c>
      <c r="K4804" s="13">
        <f>Raw_Data!K4804</f>
        <v/>
      </c>
      <c r="L4804" s="12">
        <f>Raw_Data!L4804</f>
        <v/>
      </c>
      <c r="M4804" s="12">
        <f>Raw_Data!M4804</f>
        <v/>
      </c>
      <c r="N4804" s="12">
        <f>Raw_Data!N4804</f>
        <v/>
      </c>
      <c r="O4804">
        <f>Raw_Data!O4804</f>
        <v/>
      </c>
      <c r="P4804">
        <f>Raw_Data!P4804</f>
        <v/>
      </c>
      <c r="Q4804">
        <f>Raw_Data!Q4804</f>
        <v/>
      </c>
      <c r="R4804">
        <f>Raw_Data!R4804</f>
        <v/>
      </c>
      <c r="S4804">
        <f>Raw_Data!S4804</f>
        <v/>
      </c>
      <c r="T4804">
        <f>YEAR(B4804)</f>
        <v/>
      </c>
      <c r="U4804">
        <f>MONTH(B4804)</f>
        <v/>
      </c>
      <c r="V4804">
        <f>TEXT(B4804,"mmm")</f>
        <v/>
      </c>
      <c r="W4804" s="15">
        <f>IFERROR(N4804/L4804,0)</f>
        <v/>
      </c>
      <c r="X4804">
        <f>IF(K4804=0,"No Discount",IF(K4804&lt;=5%,"Low",IF(K4804&lt;=15%,"Medium","High")))</f>
        <v/>
      </c>
      <c r="Y4804">
        <f>IF(L4804&gt;=20000,"High Value",IF(L4804&gt;=5000,"Medium Value","Low Value"))</f>
        <v/>
      </c>
      <c r="Z4804">
        <f>IF(R4804&lt;=3,"Fast",IF(R4804&lt;=5,"On Time","Delayed"))</f>
        <v/>
      </c>
    </row>
    <row r="4805">
      <c r="A4805">
        <f>Raw_Data!A4805</f>
        <v/>
      </c>
      <c r="B4805" s="11">
        <f>Raw_Data!B4805</f>
        <v/>
      </c>
      <c r="C4805">
        <f>Raw_Data!C4805</f>
        <v/>
      </c>
      <c r="D4805">
        <f>Raw_Data!D4805</f>
        <v/>
      </c>
      <c r="E4805">
        <f>Raw_Data!E4805</f>
        <v/>
      </c>
      <c r="F4805">
        <f>Raw_Data!F4805</f>
        <v/>
      </c>
      <c r="G4805">
        <f>Raw_Data!G4805</f>
        <v/>
      </c>
      <c r="H4805">
        <f>Raw_Data!H4805</f>
        <v/>
      </c>
      <c r="I4805">
        <f>Raw_Data!I4805</f>
        <v/>
      </c>
      <c r="J4805" s="12">
        <f>Raw_Data!J4805</f>
        <v/>
      </c>
      <c r="K4805" s="13">
        <f>Raw_Data!K4805</f>
        <v/>
      </c>
      <c r="L4805" s="12">
        <f>Raw_Data!L4805</f>
        <v/>
      </c>
      <c r="M4805" s="12">
        <f>Raw_Data!M4805</f>
        <v/>
      </c>
      <c r="N4805" s="12">
        <f>Raw_Data!N4805</f>
        <v/>
      </c>
      <c r="O4805">
        <f>Raw_Data!O4805</f>
        <v/>
      </c>
      <c r="P4805">
        <f>Raw_Data!P4805</f>
        <v/>
      </c>
      <c r="Q4805">
        <f>Raw_Data!Q4805</f>
        <v/>
      </c>
      <c r="R4805">
        <f>Raw_Data!R4805</f>
        <v/>
      </c>
      <c r="S4805">
        <f>Raw_Data!S4805</f>
        <v/>
      </c>
      <c r="T4805">
        <f>YEAR(B4805)</f>
        <v/>
      </c>
      <c r="U4805">
        <f>MONTH(B4805)</f>
        <v/>
      </c>
      <c r="V4805">
        <f>TEXT(B4805,"mmm")</f>
        <v/>
      </c>
      <c r="W4805" s="15">
        <f>IFERROR(N4805/L4805,0)</f>
        <v/>
      </c>
      <c r="X4805">
        <f>IF(K4805=0,"No Discount",IF(K4805&lt;=5%,"Low",IF(K4805&lt;=15%,"Medium","High")))</f>
        <v/>
      </c>
      <c r="Y4805">
        <f>IF(L4805&gt;=20000,"High Value",IF(L4805&gt;=5000,"Medium Value","Low Value"))</f>
        <v/>
      </c>
      <c r="Z4805">
        <f>IF(R4805&lt;=3,"Fast",IF(R4805&lt;=5,"On Time","Delayed"))</f>
        <v/>
      </c>
    </row>
    <row r="4806">
      <c r="A4806">
        <f>Raw_Data!A4806</f>
        <v/>
      </c>
      <c r="B4806" s="11">
        <f>Raw_Data!B4806</f>
        <v/>
      </c>
      <c r="C4806">
        <f>Raw_Data!C4806</f>
        <v/>
      </c>
      <c r="D4806">
        <f>Raw_Data!D4806</f>
        <v/>
      </c>
      <c r="E4806">
        <f>Raw_Data!E4806</f>
        <v/>
      </c>
      <c r="F4806">
        <f>Raw_Data!F4806</f>
        <v/>
      </c>
      <c r="G4806">
        <f>Raw_Data!G4806</f>
        <v/>
      </c>
      <c r="H4806">
        <f>Raw_Data!H4806</f>
        <v/>
      </c>
      <c r="I4806">
        <f>Raw_Data!I4806</f>
        <v/>
      </c>
      <c r="J4806" s="12">
        <f>Raw_Data!J4806</f>
        <v/>
      </c>
      <c r="K4806" s="13">
        <f>Raw_Data!K4806</f>
        <v/>
      </c>
      <c r="L4806" s="12">
        <f>Raw_Data!L4806</f>
        <v/>
      </c>
      <c r="M4806" s="12">
        <f>Raw_Data!M4806</f>
        <v/>
      </c>
      <c r="N4806" s="12">
        <f>Raw_Data!N4806</f>
        <v/>
      </c>
      <c r="O4806">
        <f>Raw_Data!O4806</f>
        <v/>
      </c>
      <c r="P4806">
        <f>Raw_Data!P4806</f>
        <v/>
      </c>
      <c r="Q4806">
        <f>Raw_Data!Q4806</f>
        <v/>
      </c>
      <c r="R4806">
        <f>Raw_Data!R4806</f>
        <v/>
      </c>
      <c r="S4806">
        <f>Raw_Data!S4806</f>
        <v/>
      </c>
      <c r="T4806">
        <f>YEAR(B4806)</f>
        <v/>
      </c>
      <c r="U4806">
        <f>MONTH(B4806)</f>
        <v/>
      </c>
      <c r="V4806">
        <f>TEXT(B4806,"mmm")</f>
        <v/>
      </c>
      <c r="W4806" s="15">
        <f>IFERROR(N4806/L4806,0)</f>
        <v/>
      </c>
      <c r="X4806">
        <f>IF(K4806=0,"No Discount",IF(K4806&lt;=5%,"Low",IF(K4806&lt;=15%,"Medium","High")))</f>
        <v/>
      </c>
      <c r="Y4806">
        <f>IF(L4806&gt;=20000,"High Value",IF(L4806&gt;=5000,"Medium Value","Low Value"))</f>
        <v/>
      </c>
      <c r="Z4806">
        <f>IF(R4806&lt;=3,"Fast",IF(R4806&lt;=5,"On Time","Delayed"))</f>
        <v/>
      </c>
    </row>
    <row r="4807">
      <c r="A4807">
        <f>Raw_Data!A4807</f>
        <v/>
      </c>
      <c r="B4807" s="11">
        <f>Raw_Data!B4807</f>
        <v/>
      </c>
      <c r="C4807">
        <f>Raw_Data!C4807</f>
        <v/>
      </c>
      <c r="D4807">
        <f>Raw_Data!D4807</f>
        <v/>
      </c>
      <c r="E4807">
        <f>Raw_Data!E4807</f>
        <v/>
      </c>
      <c r="F4807">
        <f>Raw_Data!F4807</f>
        <v/>
      </c>
      <c r="G4807">
        <f>Raw_Data!G4807</f>
        <v/>
      </c>
      <c r="H4807">
        <f>Raw_Data!H4807</f>
        <v/>
      </c>
      <c r="I4807">
        <f>Raw_Data!I4807</f>
        <v/>
      </c>
      <c r="J4807" s="12">
        <f>Raw_Data!J4807</f>
        <v/>
      </c>
      <c r="K4807" s="13">
        <f>Raw_Data!K4807</f>
        <v/>
      </c>
      <c r="L4807" s="12">
        <f>Raw_Data!L4807</f>
        <v/>
      </c>
      <c r="M4807" s="12">
        <f>Raw_Data!M4807</f>
        <v/>
      </c>
      <c r="N4807" s="12">
        <f>Raw_Data!N4807</f>
        <v/>
      </c>
      <c r="O4807">
        <f>Raw_Data!O4807</f>
        <v/>
      </c>
      <c r="P4807">
        <f>Raw_Data!P4807</f>
        <v/>
      </c>
      <c r="Q4807">
        <f>Raw_Data!Q4807</f>
        <v/>
      </c>
      <c r="R4807">
        <f>Raw_Data!R4807</f>
        <v/>
      </c>
      <c r="S4807">
        <f>Raw_Data!S4807</f>
        <v/>
      </c>
      <c r="T4807">
        <f>YEAR(B4807)</f>
        <v/>
      </c>
      <c r="U4807">
        <f>MONTH(B4807)</f>
        <v/>
      </c>
      <c r="V4807">
        <f>TEXT(B4807,"mmm")</f>
        <v/>
      </c>
      <c r="W4807" s="15">
        <f>IFERROR(N4807/L4807,0)</f>
        <v/>
      </c>
      <c r="X4807">
        <f>IF(K4807=0,"No Discount",IF(K4807&lt;=5%,"Low",IF(K4807&lt;=15%,"Medium","High")))</f>
        <v/>
      </c>
      <c r="Y4807">
        <f>IF(L4807&gt;=20000,"High Value",IF(L4807&gt;=5000,"Medium Value","Low Value"))</f>
        <v/>
      </c>
      <c r="Z4807">
        <f>IF(R4807&lt;=3,"Fast",IF(R4807&lt;=5,"On Time","Delayed"))</f>
        <v/>
      </c>
    </row>
    <row r="4808">
      <c r="A4808">
        <f>Raw_Data!A4808</f>
        <v/>
      </c>
      <c r="B4808" s="11">
        <f>Raw_Data!B4808</f>
        <v/>
      </c>
      <c r="C4808">
        <f>Raw_Data!C4808</f>
        <v/>
      </c>
      <c r="D4808">
        <f>Raw_Data!D4808</f>
        <v/>
      </c>
      <c r="E4808">
        <f>Raw_Data!E4808</f>
        <v/>
      </c>
      <c r="F4808">
        <f>Raw_Data!F4808</f>
        <v/>
      </c>
      <c r="G4808">
        <f>Raw_Data!G4808</f>
        <v/>
      </c>
      <c r="H4808">
        <f>Raw_Data!H4808</f>
        <v/>
      </c>
      <c r="I4808">
        <f>Raw_Data!I4808</f>
        <v/>
      </c>
      <c r="J4808" s="12">
        <f>Raw_Data!J4808</f>
        <v/>
      </c>
      <c r="K4808" s="13">
        <f>Raw_Data!K4808</f>
        <v/>
      </c>
      <c r="L4808" s="12">
        <f>Raw_Data!L4808</f>
        <v/>
      </c>
      <c r="M4808" s="12">
        <f>Raw_Data!M4808</f>
        <v/>
      </c>
      <c r="N4808" s="12">
        <f>Raw_Data!N4808</f>
        <v/>
      </c>
      <c r="O4808">
        <f>Raw_Data!O4808</f>
        <v/>
      </c>
      <c r="P4808">
        <f>Raw_Data!P4808</f>
        <v/>
      </c>
      <c r="Q4808">
        <f>Raw_Data!Q4808</f>
        <v/>
      </c>
      <c r="R4808">
        <f>Raw_Data!R4808</f>
        <v/>
      </c>
      <c r="S4808">
        <f>Raw_Data!S4808</f>
        <v/>
      </c>
      <c r="T4808">
        <f>YEAR(B4808)</f>
        <v/>
      </c>
      <c r="U4808">
        <f>MONTH(B4808)</f>
        <v/>
      </c>
      <c r="V4808">
        <f>TEXT(B4808,"mmm")</f>
        <v/>
      </c>
      <c r="W4808" s="15">
        <f>IFERROR(N4808/L4808,0)</f>
        <v/>
      </c>
      <c r="X4808">
        <f>IF(K4808=0,"No Discount",IF(K4808&lt;=5%,"Low",IF(K4808&lt;=15%,"Medium","High")))</f>
        <v/>
      </c>
      <c r="Y4808">
        <f>IF(L4808&gt;=20000,"High Value",IF(L4808&gt;=5000,"Medium Value","Low Value"))</f>
        <v/>
      </c>
      <c r="Z4808">
        <f>IF(R4808&lt;=3,"Fast",IF(R4808&lt;=5,"On Time","Delayed"))</f>
        <v/>
      </c>
    </row>
    <row r="4809">
      <c r="A4809">
        <f>Raw_Data!A4809</f>
        <v/>
      </c>
      <c r="B4809" s="11">
        <f>Raw_Data!B4809</f>
        <v/>
      </c>
      <c r="C4809">
        <f>Raw_Data!C4809</f>
        <v/>
      </c>
      <c r="D4809">
        <f>Raw_Data!D4809</f>
        <v/>
      </c>
      <c r="E4809">
        <f>Raw_Data!E4809</f>
        <v/>
      </c>
      <c r="F4809">
        <f>Raw_Data!F4809</f>
        <v/>
      </c>
      <c r="G4809">
        <f>Raw_Data!G4809</f>
        <v/>
      </c>
      <c r="H4809">
        <f>Raw_Data!H4809</f>
        <v/>
      </c>
      <c r="I4809">
        <f>Raw_Data!I4809</f>
        <v/>
      </c>
      <c r="J4809" s="12">
        <f>Raw_Data!J4809</f>
        <v/>
      </c>
      <c r="K4809" s="13">
        <f>Raw_Data!K4809</f>
        <v/>
      </c>
      <c r="L4809" s="12">
        <f>Raw_Data!L4809</f>
        <v/>
      </c>
      <c r="M4809" s="12">
        <f>Raw_Data!M4809</f>
        <v/>
      </c>
      <c r="N4809" s="12">
        <f>Raw_Data!N4809</f>
        <v/>
      </c>
      <c r="O4809">
        <f>Raw_Data!O4809</f>
        <v/>
      </c>
      <c r="P4809">
        <f>Raw_Data!P4809</f>
        <v/>
      </c>
      <c r="Q4809">
        <f>Raw_Data!Q4809</f>
        <v/>
      </c>
      <c r="R4809">
        <f>Raw_Data!R4809</f>
        <v/>
      </c>
      <c r="S4809">
        <f>Raw_Data!S4809</f>
        <v/>
      </c>
      <c r="T4809">
        <f>YEAR(B4809)</f>
        <v/>
      </c>
      <c r="U4809">
        <f>MONTH(B4809)</f>
        <v/>
      </c>
      <c r="V4809">
        <f>TEXT(B4809,"mmm")</f>
        <v/>
      </c>
      <c r="W4809" s="15">
        <f>IFERROR(N4809/L4809,0)</f>
        <v/>
      </c>
      <c r="X4809">
        <f>IF(K4809=0,"No Discount",IF(K4809&lt;=5%,"Low",IF(K4809&lt;=15%,"Medium","High")))</f>
        <v/>
      </c>
      <c r="Y4809">
        <f>IF(L4809&gt;=20000,"High Value",IF(L4809&gt;=5000,"Medium Value","Low Value"))</f>
        <v/>
      </c>
      <c r="Z4809">
        <f>IF(R4809&lt;=3,"Fast",IF(R4809&lt;=5,"On Time","Delayed"))</f>
        <v/>
      </c>
    </row>
    <row r="4810">
      <c r="A4810">
        <f>Raw_Data!A4810</f>
        <v/>
      </c>
      <c r="B4810" s="11">
        <f>Raw_Data!B4810</f>
        <v/>
      </c>
      <c r="C4810">
        <f>Raw_Data!C4810</f>
        <v/>
      </c>
      <c r="D4810">
        <f>Raw_Data!D4810</f>
        <v/>
      </c>
      <c r="E4810">
        <f>Raw_Data!E4810</f>
        <v/>
      </c>
      <c r="F4810">
        <f>Raw_Data!F4810</f>
        <v/>
      </c>
      <c r="G4810">
        <f>Raw_Data!G4810</f>
        <v/>
      </c>
      <c r="H4810">
        <f>Raw_Data!H4810</f>
        <v/>
      </c>
      <c r="I4810">
        <f>Raw_Data!I4810</f>
        <v/>
      </c>
      <c r="J4810" s="12">
        <f>Raw_Data!J4810</f>
        <v/>
      </c>
      <c r="K4810" s="13">
        <f>Raw_Data!K4810</f>
        <v/>
      </c>
      <c r="L4810" s="12">
        <f>Raw_Data!L4810</f>
        <v/>
      </c>
      <c r="M4810" s="12">
        <f>Raw_Data!M4810</f>
        <v/>
      </c>
      <c r="N4810" s="12">
        <f>Raw_Data!N4810</f>
        <v/>
      </c>
      <c r="O4810">
        <f>Raw_Data!O4810</f>
        <v/>
      </c>
      <c r="P4810">
        <f>Raw_Data!P4810</f>
        <v/>
      </c>
      <c r="Q4810">
        <f>Raw_Data!Q4810</f>
        <v/>
      </c>
      <c r="R4810">
        <f>Raw_Data!R4810</f>
        <v/>
      </c>
      <c r="S4810">
        <f>Raw_Data!S4810</f>
        <v/>
      </c>
      <c r="T4810">
        <f>YEAR(B4810)</f>
        <v/>
      </c>
      <c r="U4810">
        <f>MONTH(B4810)</f>
        <v/>
      </c>
      <c r="V4810">
        <f>TEXT(B4810,"mmm")</f>
        <v/>
      </c>
      <c r="W4810" s="15">
        <f>IFERROR(N4810/L4810,0)</f>
        <v/>
      </c>
      <c r="X4810">
        <f>IF(K4810=0,"No Discount",IF(K4810&lt;=5%,"Low",IF(K4810&lt;=15%,"Medium","High")))</f>
        <v/>
      </c>
      <c r="Y4810">
        <f>IF(L4810&gt;=20000,"High Value",IF(L4810&gt;=5000,"Medium Value","Low Value"))</f>
        <v/>
      </c>
      <c r="Z4810">
        <f>IF(R4810&lt;=3,"Fast",IF(R4810&lt;=5,"On Time","Delayed"))</f>
        <v/>
      </c>
    </row>
    <row r="4811">
      <c r="A4811">
        <f>Raw_Data!A4811</f>
        <v/>
      </c>
      <c r="B4811" s="11">
        <f>Raw_Data!B4811</f>
        <v/>
      </c>
      <c r="C4811">
        <f>Raw_Data!C4811</f>
        <v/>
      </c>
      <c r="D4811">
        <f>Raw_Data!D4811</f>
        <v/>
      </c>
      <c r="E4811">
        <f>Raw_Data!E4811</f>
        <v/>
      </c>
      <c r="F4811">
        <f>Raw_Data!F4811</f>
        <v/>
      </c>
      <c r="G4811">
        <f>Raw_Data!G4811</f>
        <v/>
      </c>
      <c r="H4811">
        <f>Raw_Data!H4811</f>
        <v/>
      </c>
      <c r="I4811">
        <f>Raw_Data!I4811</f>
        <v/>
      </c>
      <c r="J4811" s="12">
        <f>Raw_Data!J4811</f>
        <v/>
      </c>
      <c r="K4811" s="13">
        <f>Raw_Data!K4811</f>
        <v/>
      </c>
      <c r="L4811" s="12">
        <f>Raw_Data!L4811</f>
        <v/>
      </c>
      <c r="M4811" s="12">
        <f>Raw_Data!M4811</f>
        <v/>
      </c>
      <c r="N4811" s="12">
        <f>Raw_Data!N4811</f>
        <v/>
      </c>
      <c r="O4811">
        <f>Raw_Data!O4811</f>
        <v/>
      </c>
      <c r="P4811">
        <f>Raw_Data!P4811</f>
        <v/>
      </c>
      <c r="Q4811">
        <f>Raw_Data!Q4811</f>
        <v/>
      </c>
      <c r="R4811">
        <f>Raw_Data!R4811</f>
        <v/>
      </c>
      <c r="S4811">
        <f>Raw_Data!S4811</f>
        <v/>
      </c>
      <c r="T4811">
        <f>YEAR(B4811)</f>
        <v/>
      </c>
      <c r="U4811">
        <f>MONTH(B4811)</f>
        <v/>
      </c>
      <c r="V4811">
        <f>TEXT(B4811,"mmm")</f>
        <v/>
      </c>
      <c r="W4811" s="15">
        <f>IFERROR(N4811/L4811,0)</f>
        <v/>
      </c>
      <c r="X4811">
        <f>IF(K4811=0,"No Discount",IF(K4811&lt;=5%,"Low",IF(K4811&lt;=15%,"Medium","High")))</f>
        <v/>
      </c>
      <c r="Y4811">
        <f>IF(L4811&gt;=20000,"High Value",IF(L4811&gt;=5000,"Medium Value","Low Value"))</f>
        <v/>
      </c>
      <c r="Z4811">
        <f>IF(R4811&lt;=3,"Fast",IF(R4811&lt;=5,"On Time","Delayed"))</f>
        <v/>
      </c>
    </row>
    <row r="4812">
      <c r="A4812">
        <f>Raw_Data!A4812</f>
        <v/>
      </c>
      <c r="B4812" s="11">
        <f>Raw_Data!B4812</f>
        <v/>
      </c>
      <c r="C4812">
        <f>Raw_Data!C4812</f>
        <v/>
      </c>
      <c r="D4812">
        <f>Raw_Data!D4812</f>
        <v/>
      </c>
      <c r="E4812">
        <f>Raw_Data!E4812</f>
        <v/>
      </c>
      <c r="F4812">
        <f>Raw_Data!F4812</f>
        <v/>
      </c>
      <c r="G4812">
        <f>Raw_Data!G4812</f>
        <v/>
      </c>
      <c r="H4812">
        <f>Raw_Data!H4812</f>
        <v/>
      </c>
      <c r="I4812">
        <f>Raw_Data!I4812</f>
        <v/>
      </c>
      <c r="J4812" s="12">
        <f>Raw_Data!J4812</f>
        <v/>
      </c>
      <c r="K4812" s="13">
        <f>Raw_Data!K4812</f>
        <v/>
      </c>
      <c r="L4812" s="12">
        <f>Raw_Data!L4812</f>
        <v/>
      </c>
      <c r="M4812" s="12">
        <f>Raw_Data!M4812</f>
        <v/>
      </c>
      <c r="N4812" s="12">
        <f>Raw_Data!N4812</f>
        <v/>
      </c>
      <c r="O4812">
        <f>Raw_Data!O4812</f>
        <v/>
      </c>
      <c r="P4812">
        <f>Raw_Data!P4812</f>
        <v/>
      </c>
      <c r="Q4812">
        <f>Raw_Data!Q4812</f>
        <v/>
      </c>
      <c r="R4812">
        <f>Raw_Data!R4812</f>
        <v/>
      </c>
      <c r="S4812">
        <f>Raw_Data!S4812</f>
        <v/>
      </c>
      <c r="T4812">
        <f>YEAR(B4812)</f>
        <v/>
      </c>
      <c r="U4812">
        <f>MONTH(B4812)</f>
        <v/>
      </c>
      <c r="V4812">
        <f>TEXT(B4812,"mmm")</f>
        <v/>
      </c>
      <c r="W4812" s="15">
        <f>IFERROR(N4812/L4812,0)</f>
        <v/>
      </c>
      <c r="X4812">
        <f>IF(K4812=0,"No Discount",IF(K4812&lt;=5%,"Low",IF(K4812&lt;=15%,"Medium","High")))</f>
        <v/>
      </c>
      <c r="Y4812">
        <f>IF(L4812&gt;=20000,"High Value",IF(L4812&gt;=5000,"Medium Value","Low Value"))</f>
        <v/>
      </c>
      <c r="Z4812">
        <f>IF(R4812&lt;=3,"Fast",IF(R4812&lt;=5,"On Time","Delayed"))</f>
        <v/>
      </c>
    </row>
    <row r="4813">
      <c r="A4813">
        <f>Raw_Data!A4813</f>
        <v/>
      </c>
      <c r="B4813" s="11">
        <f>Raw_Data!B4813</f>
        <v/>
      </c>
      <c r="C4813">
        <f>Raw_Data!C4813</f>
        <v/>
      </c>
      <c r="D4813">
        <f>Raw_Data!D4813</f>
        <v/>
      </c>
      <c r="E4813">
        <f>Raw_Data!E4813</f>
        <v/>
      </c>
      <c r="F4813">
        <f>Raw_Data!F4813</f>
        <v/>
      </c>
      <c r="G4813">
        <f>Raw_Data!G4813</f>
        <v/>
      </c>
      <c r="H4813">
        <f>Raw_Data!H4813</f>
        <v/>
      </c>
      <c r="I4813">
        <f>Raw_Data!I4813</f>
        <v/>
      </c>
      <c r="J4813" s="12">
        <f>Raw_Data!J4813</f>
        <v/>
      </c>
      <c r="K4813" s="13">
        <f>Raw_Data!K4813</f>
        <v/>
      </c>
      <c r="L4813" s="12">
        <f>Raw_Data!L4813</f>
        <v/>
      </c>
      <c r="M4813" s="12">
        <f>Raw_Data!M4813</f>
        <v/>
      </c>
      <c r="N4813" s="12">
        <f>Raw_Data!N4813</f>
        <v/>
      </c>
      <c r="O4813">
        <f>Raw_Data!O4813</f>
        <v/>
      </c>
      <c r="P4813">
        <f>Raw_Data!P4813</f>
        <v/>
      </c>
      <c r="Q4813">
        <f>Raw_Data!Q4813</f>
        <v/>
      </c>
      <c r="R4813">
        <f>Raw_Data!R4813</f>
        <v/>
      </c>
      <c r="S4813">
        <f>Raw_Data!S4813</f>
        <v/>
      </c>
      <c r="T4813">
        <f>YEAR(B4813)</f>
        <v/>
      </c>
      <c r="U4813">
        <f>MONTH(B4813)</f>
        <v/>
      </c>
      <c r="V4813">
        <f>TEXT(B4813,"mmm")</f>
        <v/>
      </c>
      <c r="W4813" s="15">
        <f>IFERROR(N4813/L4813,0)</f>
        <v/>
      </c>
      <c r="X4813">
        <f>IF(K4813=0,"No Discount",IF(K4813&lt;=5%,"Low",IF(K4813&lt;=15%,"Medium","High")))</f>
        <v/>
      </c>
      <c r="Y4813">
        <f>IF(L4813&gt;=20000,"High Value",IF(L4813&gt;=5000,"Medium Value","Low Value"))</f>
        <v/>
      </c>
      <c r="Z4813">
        <f>IF(R4813&lt;=3,"Fast",IF(R4813&lt;=5,"On Time","Delayed"))</f>
        <v/>
      </c>
    </row>
    <row r="4814">
      <c r="A4814">
        <f>Raw_Data!A4814</f>
        <v/>
      </c>
      <c r="B4814" s="11">
        <f>Raw_Data!B4814</f>
        <v/>
      </c>
      <c r="C4814">
        <f>Raw_Data!C4814</f>
        <v/>
      </c>
      <c r="D4814">
        <f>Raw_Data!D4814</f>
        <v/>
      </c>
      <c r="E4814">
        <f>Raw_Data!E4814</f>
        <v/>
      </c>
      <c r="F4814">
        <f>Raw_Data!F4814</f>
        <v/>
      </c>
      <c r="G4814">
        <f>Raw_Data!G4814</f>
        <v/>
      </c>
      <c r="H4814">
        <f>Raw_Data!H4814</f>
        <v/>
      </c>
      <c r="I4814">
        <f>Raw_Data!I4814</f>
        <v/>
      </c>
      <c r="J4814" s="12">
        <f>Raw_Data!J4814</f>
        <v/>
      </c>
      <c r="K4814" s="13">
        <f>Raw_Data!K4814</f>
        <v/>
      </c>
      <c r="L4814" s="12">
        <f>Raw_Data!L4814</f>
        <v/>
      </c>
      <c r="M4814" s="12">
        <f>Raw_Data!M4814</f>
        <v/>
      </c>
      <c r="N4814" s="12">
        <f>Raw_Data!N4814</f>
        <v/>
      </c>
      <c r="O4814">
        <f>Raw_Data!O4814</f>
        <v/>
      </c>
      <c r="P4814">
        <f>Raw_Data!P4814</f>
        <v/>
      </c>
      <c r="Q4814">
        <f>Raw_Data!Q4814</f>
        <v/>
      </c>
      <c r="R4814">
        <f>Raw_Data!R4814</f>
        <v/>
      </c>
      <c r="S4814">
        <f>Raw_Data!S4814</f>
        <v/>
      </c>
      <c r="T4814">
        <f>YEAR(B4814)</f>
        <v/>
      </c>
      <c r="U4814">
        <f>MONTH(B4814)</f>
        <v/>
      </c>
      <c r="V4814">
        <f>TEXT(B4814,"mmm")</f>
        <v/>
      </c>
      <c r="W4814" s="15">
        <f>IFERROR(N4814/L4814,0)</f>
        <v/>
      </c>
      <c r="X4814">
        <f>IF(K4814=0,"No Discount",IF(K4814&lt;=5%,"Low",IF(K4814&lt;=15%,"Medium","High")))</f>
        <v/>
      </c>
      <c r="Y4814">
        <f>IF(L4814&gt;=20000,"High Value",IF(L4814&gt;=5000,"Medium Value","Low Value"))</f>
        <v/>
      </c>
      <c r="Z4814">
        <f>IF(R4814&lt;=3,"Fast",IF(R4814&lt;=5,"On Time","Delayed"))</f>
        <v/>
      </c>
    </row>
    <row r="4815">
      <c r="A4815">
        <f>Raw_Data!A4815</f>
        <v/>
      </c>
      <c r="B4815" s="11">
        <f>Raw_Data!B4815</f>
        <v/>
      </c>
      <c r="C4815">
        <f>Raw_Data!C4815</f>
        <v/>
      </c>
      <c r="D4815">
        <f>Raw_Data!D4815</f>
        <v/>
      </c>
      <c r="E4815">
        <f>Raw_Data!E4815</f>
        <v/>
      </c>
      <c r="F4815">
        <f>Raw_Data!F4815</f>
        <v/>
      </c>
      <c r="G4815">
        <f>Raw_Data!G4815</f>
        <v/>
      </c>
      <c r="H4815">
        <f>Raw_Data!H4815</f>
        <v/>
      </c>
      <c r="I4815">
        <f>Raw_Data!I4815</f>
        <v/>
      </c>
      <c r="J4815" s="12">
        <f>Raw_Data!J4815</f>
        <v/>
      </c>
      <c r="K4815" s="13">
        <f>Raw_Data!K4815</f>
        <v/>
      </c>
      <c r="L4815" s="12">
        <f>Raw_Data!L4815</f>
        <v/>
      </c>
      <c r="M4815" s="12">
        <f>Raw_Data!M4815</f>
        <v/>
      </c>
      <c r="N4815" s="12">
        <f>Raw_Data!N4815</f>
        <v/>
      </c>
      <c r="O4815">
        <f>Raw_Data!O4815</f>
        <v/>
      </c>
      <c r="P4815">
        <f>Raw_Data!P4815</f>
        <v/>
      </c>
      <c r="Q4815">
        <f>Raw_Data!Q4815</f>
        <v/>
      </c>
      <c r="R4815">
        <f>Raw_Data!R4815</f>
        <v/>
      </c>
      <c r="S4815">
        <f>Raw_Data!S4815</f>
        <v/>
      </c>
      <c r="T4815">
        <f>YEAR(B4815)</f>
        <v/>
      </c>
      <c r="U4815">
        <f>MONTH(B4815)</f>
        <v/>
      </c>
      <c r="V4815">
        <f>TEXT(B4815,"mmm")</f>
        <v/>
      </c>
      <c r="W4815" s="15">
        <f>IFERROR(N4815/L4815,0)</f>
        <v/>
      </c>
      <c r="X4815">
        <f>IF(K4815=0,"No Discount",IF(K4815&lt;=5%,"Low",IF(K4815&lt;=15%,"Medium","High")))</f>
        <v/>
      </c>
      <c r="Y4815">
        <f>IF(L4815&gt;=20000,"High Value",IF(L4815&gt;=5000,"Medium Value","Low Value"))</f>
        <v/>
      </c>
      <c r="Z4815">
        <f>IF(R4815&lt;=3,"Fast",IF(R4815&lt;=5,"On Time","Delayed"))</f>
        <v/>
      </c>
    </row>
    <row r="4816">
      <c r="A4816">
        <f>Raw_Data!A4816</f>
        <v/>
      </c>
      <c r="B4816" s="11">
        <f>Raw_Data!B4816</f>
        <v/>
      </c>
      <c r="C4816">
        <f>Raw_Data!C4816</f>
        <v/>
      </c>
      <c r="D4816">
        <f>Raw_Data!D4816</f>
        <v/>
      </c>
      <c r="E4816">
        <f>Raw_Data!E4816</f>
        <v/>
      </c>
      <c r="F4816">
        <f>Raw_Data!F4816</f>
        <v/>
      </c>
      <c r="G4816">
        <f>Raw_Data!G4816</f>
        <v/>
      </c>
      <c r="H4816">
        <f>Raw_Data!H4816</f>
        <v/>
      </c>
      <c r="I4816">
        <f>Raw_Data!I4816</f>
        <v/>
      </c>
      <c r="J4816" s="12">
        <f>Raw_Data!J4816</f>
        <v/>
      </c>
      <c r="K4816" s="13">
        <f>Raw_Data!K4816</f>
        <v/>
      </c>
      <c r="L4816" s="12">
        <f>Raw_Data!L4816</f>
        <v/>
      </c>
      <c r="M4816" s="12">
        <f>Raw_Data!M4816</f>
        <v/>
      </c>
      <c r="N4816" s="12">
        <f>Raw_Data!N4816</f>
        <v/>
      </c>
      <c r="O4816">
        <f>Raw_Data!O4816</f>
        <v/>
      </c>
      <c r="P4816">
        <f>Raw_Data!P4816</f>
        <v/>
      </c>
      <c r="Q4816">
        <f>Raw_Data!Q4816</f>
        <v/>
      </c>
      <c r="R4816">
        <f>Raw_Data!R4816</f>
        <v/>
      </c>
      <c r="S4816">
        <f>Raw_Data!S4816</f>
        <v/>
      </c>
      <c r="T4816">
        <f>YEAR(B4816)</f>
        <v/>
      </c>
      <c r="U4816">
        <f>MONTH(B4816)</f>
        <v/>
      </c>
      <c r="V4816">
        <f>TEXT(B4816,"mmm")</f>
        <v/>
      </c>
      <c r="W4816" s="15">
        <f>IFERROR(N4816/L4816,0)</f>
        <v/>
      </c>
      <c r="X4816">
        <f>IF(K4816=0,"No Discount",IF(K4816&lt;=5%,"Low",IF(K4816&lt;=15%,"Medium","High")))</f>
        <v/>
      </c>
      <c r="Y4816">
        <f>IF(L4816&gt;=20000,"High Value",IF(L4816&gt;=5000,"Medium Value","Low Value"))</f>
        <v/>
      </c>
      <c r="Z4816">
        <f>IF(R4816&lt;=3,"Fast",IF(R4816&lt;=5,"On Time","Delayed"))</f>
        <v/>
      </c>
    </row>
    <row r="4817">
      <c r="A4817">
        <f>Raw_Data!A4817</f>
        <v/>
      </c>
      <c r="B4817" s="11">
        <f>Raw_Data!B4817</f>
        <v/>
      </c>
      <c r="C4817">
        <f>Raw_Data!C4817</f>
        <v/>
      </c>
      <c r="D4817">
        <f>Raw_Data!D4817</f>
        <v/>
      </c>
      <c r="E4817">
        <f>Raw_Data!E4817</f>
        <v/>
      </c>
      <c r="F4817">
        <f>Raw_Data!F4817</f>
        <v/>
      </c>
      <c r="G4817">
        <f>Raw_Data!G4817</f>
        <v/>
      </c>
      <c r="H4817">
        <f>Raw_Data!H4817</f>
        <v/>
      </c>
      <c r="I4817">
        <f>Raw_Data!I4817</f>
        <v/>
      </c>
      <c r="J4817" s="12">
        <f>Raw_Data!J4817</f>
        <v/>
      </c>
      <c r="K4817" s="13">
        <f>Raw_Data!K4817</f>
        <v/>
      </c>
      <c r="L4817" s="12">
        <f>Raw_Data!L4817</f>
        <v/>
      </c>
      <c r="M4817" s="12">
        <f>Raw_Data!M4817</f>
        <v/>
      </c>
      <c r="N4817" s="12">
        <f>Raw_Data!N4817</f>
        <v/>
      </c>
      <c r="O4817">
        <f>Raw_Data!O4817</f>
        <v/>
      </c>
      <c r="P4817">
        <f>Raw_Data!P4817</f>
        <v/>
      </c>
      <c r="Q4817">
        <f>Raw_Data!Q4817</f>
        <v/>
      </c>
      <c r="R4817">
        <f>Raw_Data!R4817</f>
        <v/>
      </c>
      <c r="S4817">
        <f>Raw_Data!S4817</f>
        <v/>
      </c>
      <c r="T4817">
        <f>YEAR(B4817)</f>
        <v/>
      </c>
      <c r="U4817">
        <f>MONTH(B4817)</f>
        <v/>
      </c>
      <c r="V4817">
        <f>TEXT(B4817,"mmm")</f>
        <v/>
      </c>
      <c r="W4817" s="15">
        <f>IFERROR(N4817/L4817,0)</f>
        <v/>
      </c>
      <c r="X4817">
        <f>IF(K4817=0,"No Discount",IF(K4817&lt;=5%,"Low",IF(K4817&lt;=15%,"Medium","High")))</f>
        <v/>
      </c>
      <c r="Y4817">
        <f>IF(L4817&gt;=20000,"High Value",IF(L4817&gt;=5000,"Medium Value","Low Value"))</f>
        <v/>
      </c>
      <c r="Z4817">
        <f>IF(R4817&lt;=3,"Fast",IF(R4817&lt;=5,"On Time","Delayed"))</f>
        <v/>
      </c>
    </row>
    <row r="4818">
      <c r="A4818">
        <f>Raw_Data!A4818</f>
        <v/>
      </c>
      <c r="B4818" s="11">
        <f>Raw_Data!B4818</f>
        <v/>
      </c>
      <c r="C4818">
        <f>Raw_Data!C4818</f>
        <v/>
      </c>
      <c r="D4818">
        <f>Raw_Data!D4818</f>
        <v/>
      </c>
      <c r="E4818">
        <f>Raw_Data!E4818</f>
        <v/>
      </c>
      <c r="F4818">
        <f>Raw_Data!F4818</f>
        <v/>
      </c>
      <c r="G4818">
        <f>Raw_Data!G4818</f>
        <v/>
      </c>
      <c r="H4818">
        <f>Raw_Data!H4818</f>
        <v/>
      </c>
      <c r="I4818">
        <f>Raw_Data!I4818</f>
        <v/>
      </c>
      <c r="J4818" s="12">
        <f>Raw_Data!J4818</f>
        <v/>
      </c>
      <c r="K4818" s="13">
        <f>Raw_Data!K4818</f>
        <v/>
      </c>
      <c r="L4818" s="12">
        <f>Raw_Data!L4818</f>
        <v/>
      </c>
      <c r="M4818" s="12">
        <f>Raw_Data!M4818</f>
        <v/>
      </c>
      <c r="N4818" s="12">
        <f>Raw_Data!N4818</f>
        <v/>
      </c>
      <c r="O4818">
        <f>Raw_Data!O4818</f>
        <v/>
      </c>
      <c r="P4818">
        <f>Raw_Data!P4818</f>
        <v/>
      </c>
      <c r="Q4818">
        <f>Raw_Data!Q4818</f>
        <v/>
      </c>
      <c r="R4818">
        <f>Raw_Data!R4818</f>
        <v/>
      </c>
      <c r="S4818">
        <f>Raw_Data!S4818</f>
        <v/>
      </c>
      <c r="T4818">
        <f>YEAR(B4818)</f>
        <v/>
      </c>
      <c r="U4818">
        <f>MONTH(B4818)</f>
        <v/>
      </c>
      <c r="V4818">
        <f>TEXT(B4818,"mmm")</f>
        <v/>
      </c>
      <c r="W4818" s="15">
        <f>IFERROR(N4818/L4818,0)</f>
        <v/>
      </c>
      <c r="X4818">
        <f>IF(K4818=0,"No Discount",IF(K4818&lt;=5%,"Low",IF(K4818&lt;=15%,"Medium","High")))</f>
        <v/>
      </c>
      <c r="Y4818">
        <f>IF(L4818&gt;=20000,"High Value",IF(L4818&gt;=5000,"Medium Value","Low Value"))</f>
        <v/>
      </c>
      <c r="Z4818">
        <f>IF(R4818&lt;=3,"Fast",IF(R4818&lt;=5,"On Time","Delayed"))</f>
        <v/>
      </c>
    </row>
    <row r="4819">
      <c r="A4819">
        <f>Raw_Data!A4819</f>
        <v/>
      </c>
      <c r="B4819" s="11">
        <f>Raw_Data!B4819</f>
        <v/>
      </c>
      <c r="C4819">
        <f>Raw_Data!C4819</f>
        <v/>
      </c>
      <c r="D4819">
        <f>Raw_Data!D4819</f>
        <v/>
      </c>
      <c r="E4819">
        <f>Raw_Data!E4819</f>
        <v/>
      </c>
      <c r="F4819">
        <f>Raw_Data!F4819</f>
        <v/>
      </c>
      <c r="G4819">
        <f>Raw_Data!G4819</f>
        <v/>
      </c>
      <c r="H4819">
        <f>Raw_Data!H4819</f>
        <v/>
      </c>
      <c r="I4819">
        <f>Raw_Data!I4819</f>
        <v/>
      </c>
      <c r="J4819" s="12">
        <f>Raw_Data!J4819</f>
        <v/>
      </c>
      <c r="K4819" s="13">
        <f>Raw_Data!K4819</f>
        <v/>
      </c>
      <c r="L4819" s="12">
        <f>Raw_Data!L4819</f>
        <v/>
      </c>
      <c r="M4819" s="12">
        <f>Raw_Data!M4819</f>
        <v/>
      </c>
      <c r="N4819" s="12">
        <f>Raw_Data!N4819</f>
        <v/>
      </c>
      <c r="O4819">
        <f>Raw_Data!O4819</f>
        <v/>
      </c>
      <c r="P4819">
        <f>Raw_Data!P4819</f>
        <v/>
      </c>
      <c r="Q4819">
        <f>Raw_Data!Q4819</f>
        <v/>
      </c>
      <c r="R4819">
        <f>Raw_Data!R4819</f>
        <v/>
      </c>
      <c r="S4819">
        <f>Raw_Data!S4819</f>
        <v/>
      </c>
      <c r="T4819">
        <f>YEAR(B4819)</f>
        <v/>
      </c>
      <c r="U4819">
        <f>MONTH(B4819)</f>
        <v/>
      </c>
      <c r="V4819">
        <f>TEXT(B4819,"mmm")</f>
        <v/>
      </c>
      <c r="W4819" s="15">
        <f>IFERROR(N4819/L4819,0)</f>
        <v/>
      </c>
      <c r="X4819">
        <f>IF(K4819=0,"No Discount",IF(K4819&lt;=5%,"Low",IF(K4819&lt;=15%,"Medium","High")))</f>
        <v/>
      </c>
      <c r="Y4819">
        <f>IF(L4819&gt;=20000,"High Value",IF(L4819&gt;=5000,"Medium Value","Low Value"))</f>
        <v/>
      </c>
      <c r="Z4819">
        <f>IF(R4819&lt;=3,"Fast",IF(R4819&lt;=5,"On Time","Delayed"))</f>
        <v/>
      </c>
    </row>
    <row r="4820">
      <c r="A4820">
        <f>Raw_Data!A4820</f>
        <v/>
      </c>
      <c r="B4820" s="11">
        <f>Raw_Data!B4820</f>
        <v/>
      </c>
      <c r="C4820">
        <f>Raw_Data!C4820</f>
        <v/>
      </c>
      <c r="D4820">
        <f>Raw_Data!D4820</f>
        <v/>
      </c>
      <c r="E4820">
        <f>Raw_Data!E4820</f>
        <v/>
      </c>
      <c r="F4820">
        <f>Raw_Data!F4820</f>
        <v/>
      </c>
      <c r="G4820">
        <f>Raw_Data!G4820</f>
        <v/>
      </c>
      <c r="H4820">
        <f>Raw_Data!H4820</f>
        <v/>
      </c>
      <c r="I4820">
        <f>Raw_Data!I4820</f>
        <v/>
      </c>
      <c r="J4820" s="12">
        <f>Raw_Data!J4820</f>
        <v/>
      </c>
      <c r="K4820" s="13">
        <f>Raw_Data!K4820</f>
        <v/>
      </c>
      <c r="L4820" s="12">
        <f>Raw_Data!L4820</f>
        <v/>
      </c>
      <c r="M4820" s="12">
        <f>Raw_Data!M4820</f>
        <v/>
      </c>
      <c r="N4820" s="12">
        <f>Raw_Data!N4820</f>
        <v/>
      </c>
      <c r="O4820">
        <f>Raw_Data!O4820</f>
        <v/>
      </c>
      <c r="P4820">
        <f>Raw_Data!P4820</f>
        <v/>
      </c>
      <c r="Q4820">
        <f>Raw_Data!Q4820</f>
        <v/>
      </c>
      <c r="R4820">
        <f>Raw_Data!R4820</f>
        <v/>
      </c>
      <c r="S4820">
        <f>Raw_Data!S4820</f>
        <v/>
      </c>
      <c r="T4820">
        <f>YEAR(B4820)</f>
        <v/>
      </c>
      <c r="U4820">
        <f>MONTH(B4820)</f>
        <v/>
      </c>
      <c r="V4820">
        <f>TEXT(B4820,"mmm")</f>
        <v/>
      </c>
      <c r="W4820" s="15">
        <f>IFERROR(N4820/L4820,0)</f>
        <v/>
      </c>
      <c r="X4820">
        <f>IF(K4820=0,"No Discount",IF(K4820&lt;=5%,"Low",IF(K4820&lt;=15%,"Medium","High")))</f>
        <v/>
      </c>
      <c r="Y4820">
        <f>IF(L4820&gt;=20000,"High Value",IF(L4820&gt;=5000,"Medium Value","Low Value"))</f>
        <v/>
      </c>
      <c r="Z4820">
        <f>IF(R4820&lt;=3,"Fast",IF(R4820&lt;=5,"On Time","Delayed"))</f>
        <v/>
      </c>
    </row>
    <row r="4821">
      <c r="A4821">
        <f>Raw_Data!A4821</f>
        <v/>
      </c>
      <c r="B4821" s="11">
        <f>Raw_Data!B4821</f>
        <v/>
      </c>
      <c r="C4821">
        <f>Raw_Data!C4821</f>
        <v/>
      </c>
      <c r="D4821">
        <f>Raw_Data!D4821</f>
        <v/>
      </c>
      <c r="E4821">
        <f>Raw_Data!E4821</f>
        <v/>
      </c>
      <c r="F4821">
        <f>Raw_Data!F4821</f>
        <v/>
      </c>
      <c r="G4821">
        <f>Raw_Data!G4821</f>
        <v/>
      </c>
      <c r="H4821">
        <f>Raw_Data!H4821</f>
        <v/>
      </c>
      <c r="I4821">
        <f>Raw_Data!I4821</f>
        <v/>
      </c>
      <c r="J4821" s="12">
        <f>Raw_Data!J4821</f>
        <v/>
      </c>
      <c r="K4821" s="13">
        <f>Raw_Data!K4821</f>
        <v/>
      </c>
      <c r="L4821" s="12">
        <f>Raw_Data!L4821</f>
        <v/>
      </c>
      <c r="M4821" s="12">
        <f>Raw_Data!M4821</f>
        <v/>
      </c>
      <c r="N4821" s="12">
        <f>Raw_Data!N4821</f>
        <v/>
      </c>
      <c r="O4821">
        <f>Raw_Data!O4821</f>
        <v/>
      </c>
      <c r="P4821">
        <f>Raw_Data!P4821</f>
        <v/>
      </c>
      <c r="Q4821">
        <f>Raw_Data!Q4821</f>
        <v/>
      </c>
      <c r="R4821">
        <f>Raw_Data!R4821</f>
        <v/>
      </c>
      <c r="S4821">
        <f>Raw_Data!S4821</f>
        <v/>
      </c>
      <c r="T4821">
        <f>YEAR(B4821)</f>
        <v/>
      </c>
      <c r="U4821">
        <f>MONTH(B4821)</f>
        <v/>
      </c>
      <c r="V4821">
        <f>TEXT(B4821,"mmm")</f>
        <v/>
      </c>
      <c r="W4821" s="15">
        <f>IFERROR(N4821/L4821,0)</f>
        <v/>
      </c>
      <c r="X4821">
        <f>IF(K4821=0,"No Discount",IF(K4821&lt;=5%,"Low",IF(K4821&lt;=15%,"Medium","High")))</f>
        <v/>
      </c>
      <c r="Y4821">
        <f>IF(L4821&gt;=20000,"High Value",IF(L4821&gt;=5000,"Medium Value","Low Value"))</f>
        <v/>
      </c>
      <c r="Z4821">
        <f>IF(R4821&lt;=3,"Fast",IF(R4821&lt;=5,"On Time","Delayed"))</f>
        <v/>
      </c>
    </row>
    <row r="4822">
      <c r="A4822">
        <f>Raw_Data!A4822</f>
        <v/>
      </c>
      <c r="B4822" s="11">
        <f>Raw_Data!B4822</f>
        <v/>
      </c>
      <c r="C4822">
        <f>Raw_Data!C4822</f>
        <v/>
      </c>
      <c r="D4822">
        <f>Raw_Data!D4822</f>
        <v/>
      </c>
      <c r="E4822">
        <f>Raw_Data!E4822</f>
        <v/>
      </c>
      <c r="F4822">
        <f>Raw_Data!F4822</f>
        <v/>
      </c>
      <c r="G4822">
        <f>Raw_Data!G4822</f>
        <v/>
      </c>
      <c r="H4822">
        <f>Raw_Data!H4822</f>
        <v/>
      </c>
      <c r="I4822">
        <f>Raw_Data!I4822</f>
        <v/>
      </c>
      <c r="J4822" s="12">
        <f>Raw_Data!J4822</f>
        <v/>
      </c>
      <c r="K4822" s="13">
        <f>Raw_Data!K4822</f>
        <v/>
      </c>
      <c r="L4822" s="12">
        <f>Raw_Data!L4822</f>
        <v/>
      </c>
      <c r="M4822" s="12">
        <f>Raw_Data!M4822</f>
        <v/>
      </c>
      <c r="N4822" s="12">
        <f>Raw_Data!N4822</f>
        <v/>
      </c>
      <c r="O4822">
        <f>Raw_Data!O4822</f>
        <v/>
      </c>
      <c r="P4822">
        <f>Raw_Data!P4822</f>
        <v/>
      </c>
      <c r="Q4822">
        <f>Raw_Data!Q4822</f>
        <v/>
      </c>
      <c r="R4822">
        <f>Raw_Data!R4822</f>
        <v/>
      </c>
      <c r="S4822">
        <f>Raw_Data!S4822</f>
        <v/>
      </c>
      <c r="T4822">
        <f>YEAR(B4822)</f>
        <v/>
      </c>
      <c r="U4822">
        <f>MONTH(B4822)</f>
        <v/>
      </c>
      <c r="V4822">
        <f>TEXT(B4822,"mmm")</f>
        <v/>
      </c>
      <c r="W4822" s="15">
        <f>IFERROR(N4822/L4822,0)</f>
        <v/>
      </c>
      <c r="X4822">
        <f>IF(K4822=0,"No Discount",IF(K4822&lt;=5%,"Low",IF(K4822&lt;=15%,"Medium","High")))</f>
        <v/>
      </c>
      <c r="Y4822">
        <f>IF(L4822&gt;=20000,"High Value",IF(L4822&gt;=5000,"Medium Value","Low Value"))</f>
        <v/>
      </c>
      <c r="Z4822">
        <f>IF(R4822&lt;=3,"Fast",IF(R4822&lt;=5,"On Time","Delayed"))</f>
        <v/>
      </c>
    </row>
    <row r="4823">
      <c r="A4823">
        <f>Raw_Data!A4823</f>
        <v/>
      </c>
      <c r="B4823" s="11">
        <f>Raw_Data!B4823</f>
        <v/>
      </c>
      <c r="C4823">
        <f>Raw_Data!C4823</f>
        <v/>
      </c>
      <c r="D4823">
        <f>Raw_Data!D4823</f>
        <v/>
      </c>
      <c r="E4823">
        <f>Raw_Data!E4823</f>
        <v/>
      </c>
      <c r="F4823">
        <f>Raw_Data!F4823</f>
        <v/>
      </c>
      <c r="G4823">
        <f>Raw_Data!G4823</f>
        <v/>
      </c>
      <c r="H4823">
        <f>Raw_Data!H4823</f>
        <v/>
      </c>
      <c r="I4823">
        <f>Raw_Data!I4823</f>
        <v/>
      </c>
      <c r="J4823" s="12">
        <f>Raw_Data!J4823</f>
        <v/>
      </c>
      <c r="K4823" s="13">
        <f>Raw_Data!K4823</f>
        <v/>
      </c>
      <c r="L4823" s="12">
        <f>Raw_Data!L4823</f>
        <v/>
      </c>
      <c r="M4823" s="12">
        <f>Raw_Data!M4823</f>
        <v/>
      </c>
      <c r="N4823" s="12">
        <f>Raw_Data!N4823</f>
        <v/>
      </c>
      <c r="O4823">
        <f>Raw_Data!O4823</f>
        <v/>
      </c>
      <c r="P4823">
        <f>Raw_Data!P4823</f>
        <v/>
      </c>
      <c r="Q4823">
        <f>Raw_Data!Q4823</f>
        <v/>
      </c>
      <c r="R4823">
        <f>Raw_Data!R4823</f>
        <v/>
      </c>
      <c r="S4823">
        <f>Raw_Data!S4823</f>
        <v/>
      </c>
      <c r="T4823">
        <f>YEAR(B4823)</f>
        <v/>
      </c>
      <c r="U4823">
        <f>MONTH(B4823)</f>
        <v/>
      </c>
      <c r="V4823">
        <f>TEXT(B4823,"mmm")</f>
        <v/>
      </c>
      <c r="W4823" s="15">
        <f>IFERROR(N4823/L4823,0)</f>
        <v/>
      </c>
      <c r="X4823">
        <f>IF(K4823=0,"No Discount",IF(K4823&lt;=5%,"Low",IF(K4823&lt;=15%,"Medium","High")))</f>
        <v/>
      </c>
      <c r="Y4823">
        <f>IF(L4823&gt;=20000,"High Value",IF(L4823&gt;=5000,"Medium Value","Low Value"))</f>
        <v/>
      </c>
      <c r="Z4823">
        <f>IF(R4823&lt;=3,"Fast",IF(R4823&lt;=5,"On Time","Delayed"))</f>
        <v/>
      </c>
    </row>
    <row r="4824">
      <c r="A4824">
        <f>Raw_Data!A4824</f>
        <v/>
      </c>
      <c r="B4824" s="11">
        <f>Raw_Data!B4824</f>
        <v/>
      </c>
      <c r="C4824">
        <f>Raw_Data!C4824</f>
        <v/>
      </c>
      <c r="D4824">
        <f>Raw_Data!D4824</f>
        <v/>
      </c>
      <c r="E4824">
        <f>Raw_Data!E4824</f>
        <v/>
      </c>
      <c r="F4824">
        <f>Raw_Data!F4824</f>
        <v/>
      </c>
      <c r="G4824">
        <f>Raw_Data!G4824</f>
        <v/>
      </c>
      <c r="H4824">
        <f>Raw_Data!H4824</f>
        <v/>
      </c>
      <c r="I4824">
        <f>Raw_Data!I4824</f>
        <v/>
      </c>
      <c r="J4824" s="12">
        <f>Raw_Data!J4824</f>
        <v/>
      </c>
      <c r="K4824" s="13">
        <f>Raw_Data!K4824</f>
        <v/>
      </c>
      <c r="L4824" s="12">
        <f>Raw_Data!L4824</f>
        <v/>
      </c>
      <c r="M4824" s="12">
        <f>Raw_Data!M4824</f>
        <v/>
      </c>
      <c r="N4824" s="12">
        <f>Raw_Data!N4824</f>
        <v/>
      </c>
      <c r="O4824">
        <f>Raw_Data!O4824</f>
        <v/>
      </c>
      <c r="P4824">
        <f>Raw_Data!P4824</f>
        <v/>
      </c>
      <c r="Q4824">
        <f>Raw_Data!Q4824</f>
        <v/>
      </c>
      <c r="R4824">
        <f>Raw_Data!R4824</f>
        <v/>
      </c>
      <c r="S4824">
        <f>Raw_Data!S4824</f>
        <v/>
      </c>
      <c r="T4824">
        <f>YEAR(B4824)</f>
        <v/>
      </c>
      <c r="U4824">
        <f>MONTH(B4824)</f>
        <v/>
      </c>
      <c r="V4824">
        <f>TEXT(B4824,"mmm")</f>
        <v/>
      </c>
      <c r="W4824" s="15">
        <f>IFERROR(N4824/L4824,0)</f>
        <v/>
      </c>
      <c r="X4824">
        <f>IF(K4824=0,"No Discount",IF(K4824&lt;=5%,"Low",IF(K4824&lt;=15%,"Medium","High")))</f>
        <v/>
      </c>
      <c r="Y4824">
        <f>IF(L4824&gt;=20000,"High Value",IF(L4824&gt;=5000,"Medium Value","Low Value"))</f>
        <v/>
      </c>
      <c r="Z4824">
        <f>IF(R4824&lt;=3,"Fast",IF(R4824&lt;=5,"On Time","Delayed"))</f>
        <v/>
      </c>
    </row>
    <row r="4825">
      <c r="A4825">
        <f>Raw_Data!A4825</f>
        <v/>
      </c>
      <c r="B4825" s="11">
        <f>Raw_Data!B4825</f>
        <v/>
      </c>
      <c r="C4825">
        <f>Raw_Data!C4825</f>
        <v/>
      </c>
      <c r="D4825">
        <f>Raw_Data!D4825</f>
        <v/>
      </c>
      <c r="E4825">
        <f>Raw_Data!E4825</f>
        <v/>
      </c>
      <c r="F4825">
        <f>Raw_Data!F4825</f>
        <v/>
      </c>
      <c r="G4825">
        <f>Raw_Data!G4825</f>
        <v/>
      </c>
      <c r="H4825">
        <f>Raw_Data!H4825</f>
        <v/>
      </c>
      <c r="I4825">
        <f>Raw_Data!I4825</f>
        <v/>
      </c>
      <c r="J4825" s="12">
        <f>Raw_Data!J4825</f>
        <v/>
      </c>
      <c r="K4825" s="13">
        <f>Raw_Data!K4825</f>
        <v/>
      </c>
      <c r="L4825" s="12">
        <f>Raw_Data!L4825</f>
        <v/>
      </c>
      <c r="M4825" s="12">
        <f>Raw_Data!M4825</f>
        <v/>
      </c>
      <c r="N4825" s="12">
        <f>Raw_Data!N4825</f>
        <v/>
      </c>
      <c r="O4825">
        <f>Raw_Data!O4825</f>
        <v/>
      </c>
      <c r="P4825">
        <f>Raw_Data!P4825</f>
        <v/>
      </c>
      <c r="Q4825">
        <f>Raw_Data!Q4825</f>
        <v/>
      </c>
      <c r="R4825">
        <f>Raw_Data!R4825</f>
        <v/>
      </c>
      <c r="S4825">
        <f>Raw_Data!S4825</f>
        <v/>
      </c>
      <c r="T4825">
        <f>YEAR(B4825)</f>
        <v/>
      </c>
      <c r="U4825">
        <f>MONTH(B4825)</f>
        <v/>
      </c>
      <c r="V4825">
        <f>TEXT(B4825,"mmm")</f>
        <v/>
      </c>
      <c r="W4825" s="15">
        <f>IFERROR(N4825/L4825,0)</f>
        <v/>
      </c>
      <c r="X4825">
        <f>IF(K4825=0,"No Discount",IF(K4825&lt;=5%,"Low",IF(K4825&lt;=15%,"Medium","High")))</f>
        <v/>
      </c>
      <c r="Y4825">
        <f>IF(L4825&gt;=20000,"High Value",IF(L4825&gt;=5000,"Medium Value","Low Value"))</f>
        <v/>
      </c>
      <c r="Z4825">
        <f>IF(R4825&lt;=3,"Fast",IF(R4825&lt;=5,"On Time","Delayed"))</f>
        <v/>
      </c>
    </row>
    <row r="4826">
      <c r="A4826">
        <f>Raw_Data!A4826</f>
        <v/>
      </c>
      <c r="B4826" s="11">
        <f>Raw_Data!B4826</f>
        <v/>
      </c>
      <c r="C4826">
        <f>Raw_Data!C4826</f>
        <v/>
      </c>
      <c r="D4826">
        <f>Raw_Data!D4826</f>
        <v/>
      </c>
      <c r="E4826">
        <f>Raw_Data!E4826</f>
        <v/>
      </c>
      <c r="F4826">
        <f>Raw_Data!F4826</f>
        <v/>
      </c>
      <c r="G4826">
        <f>Raw_Data!G4826</f>
        <v/>
      </c>
      <c r="H4826">
        <f>Raw_Data!H4826</f>
        <v/>
      </c>
      <c r="I4826">
        <f>Raw_Data!I4826</f>
        <v/>
      </c>
      <c r="J4826" s="12">
        <f>Raw_Data!J4826</f>
        <v/>
      </c>
      <c r="K4826" s="13">
        <f>Raw_Data!K4826</f>
        <v/>
      </c>
      <c r="L4826" s="12">
        <f>Raw_Data!L4826</f>
        <v/>
      </c>
      <c r="M4826" s="12">
        <f>Raw_Data!M4826</f>
        <v/>
      </c>
      <c r="N4826" s="12">
        <f>Raw_Data!N4826</f>
        <v/>
      </c>
      <c r="O4826">
        <f>Raw_Data!O4826</f>
        <v/>
      </c>
      <c r="P4826">
        <f>Raw_Data!P4826</f>
        <v/>
      </c>
      <c r="Q4826">
        <f>Raw_Data!Q4826</f>
        <v/>
      </c>
      <c r="R4826">
        <f>Raw_Data!R4826</f>
        <v/>
      </c>
      <c r="S4826">
        <f>Raw_Data!S4826</f>
        <v/>
      </c>
      <c r="T4826">
        <f>YEAR(B4826)</f>
        <v/>
      </c>
      <c r="U4826">
        <f>MONTH(B4826)</f>
        <v/>
      </c>
      <c r="V4826">
        <f>TEXT(B4826,"mmm")</f>
        <v/>
      </c>
      <c r="W4826" s="15">
        <f>IFERROR(N4826/L4826,0)</f>
        <v/>
      </c>
      <c r="X4826">
        <f>IF(K4826=0,"No Discount",IF(K4826&lt;=5%,"Low",IF(K4826&lt;=15%,"Medium","High")))</f>
        <v/>
      </c>
      <c r="Y4826">
        <f>IF(L4826&gt;=20000,"High Value",IF(L4826&gt;=5000,"Medium Value","Low Value"))</f>
        <v/>
      </c>
      <c r="Z4826">
        <f>IF(R4826&lt;=3,"Fast",IF(R4826&lt;=5,"On Time","Delayed"))</f>
        <v/>
      </c>
    </row>
    <row r="4827">
      <c r="A4827">
        <f>Raw_Data!A4827</f>
        <v/>
      </c>
      <c r="B4827" s="11">
        <f>Raw_Data!B4827</f>
        <v/>
      </c>
      <c r="C4827">
        <f>Raw_Data!C4827</f>
        <v/>
      </c>
      <c r="D4827">
        <f>Raw_Data!D4827</f>
        <v/>
      </c>
      <c r="E4827">
        <f>Raw_Data!E4827</f>
        <v/>
      </c>
      <c r="F4827">
        <f>Raw_Data!F4827</f>
        <v/>
      </c>
      <c r="G4827">
        <f>Raw_Data!G4827</f>
        <v/>
      </c>
      <c r="H4827">
        <f>Raw_Data!H4827</f>
        <v/>
      </c>
      <c r="I4827">
        <f>Raw_Data!I4827</f>
        <v/>
      </c>
      <c r="J4827" s="12">
        <f>Raw_Data!J4827</f>
        <v/>
      </c>
      <c r="K4827" s="13">
        <f>Raw_Data!K4827</f>
        <v/>
      </c>
      <c r="L4827" s="12">
        <f>Raw_Data!L4827</f>
        <v/>
      </c>
      <c r="M4827" s="12">
        <f>Raw_Data!M4827</f>
        <v/>
      </c>
      <c r="N4827" s="12">
        <f>Raw_Data!N4827</f>
        <v/>
      </c>
      <c r="O4827">
        <f>Raw_Data!O4827</f>
        <v/>
      </c>
      <c r="P4827">
        <f>Raw_Data!P4827</f>
        <v/>
      </c>
      <c r="Q4827">
        <f>Raw_Data!Q4827</f>
        <v/>
      </c>
      <c r="R4827">
        <f>Raw_Data!R4827</f>
        <v/>
      </c>
      <c r="S4827">
        <f>Raw_Data!S4827</f>
        <v/>
      </c>
      <c r="T4827">
        <f>YEAR(B4827)</f>
        <v/>
      </c>
      <c r="U4827">
        <f>MONTH(B4827)</f>
        <v/>
      </c>
      <c r="V4827">
        <f>TEXT(B4827,"mmm")</f>
        <v/>
      </c>
      <c r="W4827" s="15">
        <f>IFERROR(N4827/L4827,0)</f>
        <v/>
      </c>
      <c r="X4827">
        <f>IF(K4827=0,"No Discount",IF(K4827&lt;=5%,"Low",IF(K4827&lt;=15%,"Medium","High")))</f>
        <v/>
      </c>
      <c r="Y4827">
        <f>IF(L4827&gt;=20000,"High Value",IF(L4827&gt;=5000,"Medium Value","Low Value"))</f>
        <v/>
      </c>
      <c r="Z4827">
        <f>IF(R4827&lt;=3,"Fast",IF(R4827&lt;=5,"On Time","Delayed"))</f>
        <v/>
      </c>
    </row>
    <row r="4828">
      <c r="A4828">
        <f>Raw_Data!A4828</f>
        <v/>
      </c>
      <c r="B4828" s="11">
        <f>Raw_Data!B4828</f>
        <v/>
      </c>
      <c r="C4828">
        <f>Raw_Data!C4828</f>
        <v/>
      </c>
      <c r="D4828">
        <f>Raw_Data!D4828</f>
        <v/>
      </c>
      <c r="E4828">
        <f>Raw_Data!E4828</f>
        <v/>
      </c>
      <c r="F4828">
        <f>Raw_Data!F4828</f>
        <v/>
      </c>
      <c r="G4828">
        <f>Raw_Data!G4828</f>
        <v/>
      </c>
      <c r="H4828">
        <f>Raw_Data!H4828</f>
        <v/>
      </c>
      <c r="I4828">
        <f>Raw_Data!I4828</f>
        <v/>
      </c>
      <c r="J4828" s="12">
        <f>Raw_Data!J4828</f>
        <v/>
      </c>
      <c r="K4828" s="13">
        <f>Raw_Data!K4828</f>
        <v/>
      </c>
      <c r="L4828" s="12">
        <f>Raw_Data!L4828</f>
        <v/>
      </c>
      <c r="M4828" s="12">
        <f>Raw_Data!M4828</f>
        <v/>
      </c>
      <c r="N4828" s="12">
        <f>Raw_Data!N4828</f>
        <v/>
      </c>
      <c r="O4828">
        <f>Raw_Data!O4828</f>
        <v/>
      </c>
      <c r="P4828">
        <f>Raw_Data!P4828</f>
        <v/>
      </c>
      <c r="Q4828">
        <f>Raw_Data!Q4828</f>
        <v/>
      </c>
      <c r="R4828">
        <f>Raw_Data!R4828</f>
        <v/>
      </c>
      <c r="S4828">
        <f>Raw_Data!S4828</f>
        <v/>
      </c>
      <c r="T4828">
        <f>YEAR(B4828)</f>
        <v/>
      </c>
      <c r="U4828">
        <f>MONTH(B4828)</f>
        <v/>
      </c>
      <c r="V4828">
        <f>TEXT(B4828,"mmm")</f>
        <v/>
      </c>
      <c r="W4828" s="15">
        <f>IFERROR(N4828/L4828,0)</f>
        <v/>
      </c>
      <c r="X4828">
        <f>IF(K4828=0,"No Discount",IF(K4828&lt;=5%,"Low",IF(K4828&lt;=15%,"Medium","High")))</f>
        <v/>
      </c>
      <c r="Y4828">
        <f>IF(L4828&gt;=20000,"High Value",IF(L4828&gt;=5000,"Medium Value","Low Value"))</f>
        <v/>
      </c>
      <c r="Z4828">
        <f>IF(R4828&lt;=3,"Fast",IF(R4828&lt;=5,"On Time","Delayed"))</f>
        <v/>
      </c>
    </row>
    <row r="4829">
      <c r="A4829">
        <f>Raw_Data!A4829</f>
        <v/>
      </c>
      <c r="B4829" s="11">
        <f>Raw_Data!B4829</f>
        <v/>
      </c>
      <c r="C4829">
        <f>Raw_Data!C4829</f>
        <v/>
      </c>
      <c r="D4829">
        <f>Raw_Data!D4829</f>
        <v/>
      </c>
      <c r="E4829">
        <f>Raw_Data!E4829</f>
        <v/>
      </c>
      <c r="F4829">
        <f>Raw_Data!F4829</f>
        <v/>
      </c>
      <c r="G4829">
        <f>Raw_Data!G4829</f>
        <v/>
      </c>
      <c r="H4829">
        <f>Raw_Data!H4829</f>
        <v/>
      </c>
      <c r="I4829">
        <f>Raw_Data!I4829</f>
        <v/>
      </c>
      <c r="J4829" s="12">
        <f>Raw_Data!J4829</f>
        <v/>
      </c>
      <c r="K4829" s="13">
        <f>Raw_Data!K4829</f>
        <v/>
      </c>
      <c r="L4829" s="12">
        <f>Raw_Data!L4829</f>
        <v/>
      </c>
      <c r="M4829" s="12">
        <f>Raw_Data!M4829</f>
        <v/>
      </c>
      <c r="N4829" s="12">
        <f>Raw_Data!N4829</f>
        <v/>
      </c>
      <c r="O4829">
        <f>Raw_Data!O4829</f>
        <v/>
      </c>
      <c r="P4829">
        <f>Raw_Data!P4829</f>
        <v/>
      </c>
      <c r="Q4829">
        <f>Raw_Data!Q4829</f>
        <v/>
      </c>
      <c r="R4829">
        <f>Raw_Data!R4829</f>
        <v/>
      </c>
      <c r="S4829">
        <f>Raw_Data!S4829</f>
        <v/>
      </c>
      <c r="T4829">
        <f>YEAR(B4829)</f>
        <v/>
      </c>
      <c r="U4829">
        <f>MONTH(B4829)</f>
        <v/>
      </c>
      <c r="V4829">
        <f>TEXT(B4829,"mmm")</f>
        <v/>
      </c>
      <c r="W4829" s="15">
        <f>IFERROR(N4829/L4829,0)</f>
        <v/>
      </c>
      <c r="X4829">
        <f>IF(K4829=0,"No Discount",IF(K4829&lt;=5%,"Low",IF(K4829&lt;=15%,"Medium","High")))</f>
        <v/>
      </c>
      <c r="Y4829">
        <f>IF(L4829&gt;=20000,"High Value",IF(L4829&gt;=5000,"Medium Value","Low Value"))</f>
        <v/>
      </c>
      <c r="Z4829">
        <f>IF(R4829&lt;=3,"Fast",IF(R4829&lt;=5,"On Time","Delayed"))</f>
        <v/>
      </c>
    </row>
    <row r="4830">
      <c r="A4830">
        <f>Raw_Data!A4830</f>
        <v/>
      </c>
      <c r="B4830" s="11">
        <f>Raw_Data!B4830</f>
        <v/>
      </c>
      <c r="C4830">
        <f>Raw_Data!C4830</f>
        <v/>
      </c>
      <c r="D4830">
        <f>Raw_Data!D4830</f>
        <v/>
      </c>
      <c r="E4830">
        <f>Raw_Data!E4830</f>
        <v/>
      </c>
      <c r="F4830">
        <f>Raw_Data!F4830</f>
        <v/>
      </c>
      <c r="G4830">
        <f>Raw_Data!G4830</f>
        <v/>
      </c>
      <c r="H4830">
        <f>Raw_Data!H4830</f>
        <v/>
      </c>
      <c r="I4830">
        <f>Raw_Data!I4830</f>
        <v/>
      </c>
      <c r="J4830" s="12">
        <f>Raw_Data!J4830</f>
        <v/>
      </c>
      <c r="K4830" s="13">
        <f>Raw_Data!K4830</f>
        <v/>
      </c>
      <c r="L4830" s="12">
        <f>Raw_Data!L4830</f>
        <v/>
      </c>
      <c r="M4830" s="12">
        <f>Raw_Data!M4830</f>
        <v/>
      </c>
      <c r="N4830" s="12">
        <f>Raw_Data!N4830</f>
        <v/>
      </c>
      <c r="O4830">
        <f>Raw_Data!O4830</f>
        <v/>
      </c>
      <c r="P4830">
        <f>Raw_Data!P4830</f>
        <v/>
      </c>
      <c r="Q4830">
        <f>Raw_Data!Q4830</f>
        <v/>
      </c>
      <c r="R4830">
        <f>Raw_Data!R4830</f>
        <v/>
      </c>
      <c r="S4830">
        <f>Raw_Data!S4830</f>
        <v/>
      </c>
      <c r="T4830">
        <f>YEAR(B4830)</f>
        <v/>
      </c>
      <c r="U4830">
        <f>MONTH(B4830)</f>
        <v/>
      </c>
      <c r="V4830">
        <f>TEXT(B4830,"mmm")</f>
        <v/>
      </c>
      <c r="W4830" s="15">
        <f>IFERROR(N4830/L4830,0)</f>
        <v/>
      </c>
      <c r="X4830">
        <f>IF(K4830=0,"No Discount",IF(K4830&lt;=5%,"Low",IF(K4830&lt;=15%,"Medium","High")))</f>
        <v/>
      </c>
      <c r="Y4830">
        <f>IF(L4830&gt;=20000,"High Value",IF(L4830&gt;=5000,"Medium Value","Low Value"))</f>
        <v/>
      </c>
      <c r="Z4830">
        <f>IF(R4830&lt;=3,"Fast",IF(R4830&lt;=5,"On Time","Delayed"))</f>
        <v/>
      </c>
    </row>
    <row r="4831">
      <c r="A4831">
        <f>Raw_Data!A4831</f>
        <v/>
      </c>
      <c r="B4831" s="11">
        <f>Raw_Data!B4831</f>
        <v/>
      </c>
      <c r="C4831">
        <f>Raw_Data!C4831</f>
        <v/>
      </c>
      <c r="D4831">
        <f>Raw_Data!D4831</f>
        <v/>
      </c>
      <c r="E4831">
        <f>Raw_Data!E4831</f>
        <v/>
      </c>
      <c r="F4831">
        <f>Raw_Data!F4831</f>
        <v/>
      </c>
      <c r="G4831">
        <f>Raw_Data!G4831</f>
        <v/>
      </c>
      <c r="H4831">
        <f>Raw_Data!H4831</f>
        <v/>
      </c>
      <c r="I4831">
        <f>Raw_Data!I4831</f>
        <v/>
      </c>
      <c r="J4831" s="12">
        <f>Raw_Data!J4831</f>
        <v/>
      </c>
      <c r="K4831" s="13">
        <f>Raw_Data!K4831</f>
        <v/>
      </c>
      <c r="L4831" s="12">
        <f>Raw_Data!L4831</f>
        <v/>
      </c>
      <c r="M4831" s="12">
        <f>Raw_Data!M4831</f>
        <v/>
      </c>
      <c r="N4831" s="12">
        <f>Raw_Data!N4831</f>
        <v/>
      </c>
      <c r="O4831">
        <f>Raw_Data!O4831</f>
        <v/>
      </c>
      <c r="P4831">
        <f>Raw_Data!P4831</f>
        <v/>
      </c>
      <c r="Q4831">
        <f>Raw_Data!Q4831</f>
        <v/>
      </c>
      <c r="R4831">
        <f>Raw_Data!R4831</f>
        <v/>
      </c>
      <c r="S4831">
        <f>Raw_Data!S4831</f>
        <v/>
      </c>
      <c r="T4831">
        <f>YEAR(B4831)</f>
        <v/>
      </c>
      <c r="U4831">
        <f>MONTH(B4831)</f>
        <v/>
      </c>
      <c r="V4831">
        <f>TEXT(B4831,"mmm")</f>
        <v/>
      </c>
      <c r="W4831" s="15">
        <f>IFERROR(N4831/L4831,0)</f>
        <v/>
      </c>
      <c r="X4831">
        <f>IF(K4831=0,"No Discount",IF(K4831&lt;=5%,"Low",IF(K4831&lt;=15%,"Medium","High")))</f>
        <v/>
      </c>
      <c r="Y4831">
        <f>IF(L4831&gt;=20000,"High Value",IF(L4831&gt;=5000,"Medium Value","Low Value"))</f>
        <v/>
      </c>
      <c r="Z4831">
        <f>IF(R4831&lt;=3,"Fast",IF(R4831&lt;=5,"On Time","Delayed"))</f>
        <v/>
      </c>
    </row>
    <row r="4832">
      <c r="A4832">
        <f>Raw_Data!A4832</f>
        <v/>
      </c>
      <c r="B4832" s="11">
        <f>Raw_Data!B4832</f>
        <v/>
      </c>
      <c r="C4832">
        <f>Raw_Data!C4832</f>
        <v/>
      </c>
      <c r="D4832">
        <f>Raw_Data!D4832</f>
        <v/>
      </c>
      <c r="E4832">
        <f>Raw_Data!E4832</f>
        <v/>
      </c>
      <c r="F4832">
        <f>Raw_Data!F4832</f>
        <v/>
      </c>
      <c r="G4832">
        <f>Raw_Data!G4832</f>
        <v/>
      </c>
      <c r="H4832">
        <f>Raw_Data!H4832</f>
        <v/>
      </c>
      <c r="I4832">
        <f>Raw_Data!I4832</f>
        <v/>
      </c>
      <c r="J4832" s="12">
        <f>Raw_Data!J4832</f>
        <v/>
      </c>
      <c r="K4832" s="13">
        <f>Raw_Data!K4832</f>
        <v/>
      </c>
      <c r="L4832" s="12">
        <f>Raw_Data!L4832</f>
        <v/>
      </c>
      <c r="M4832" s="12">
        <f>Raw_Data!M4832</f>
        <v/>
      </c>
      <c r="N4832" s="12">
        <f>Raw_Data!N4832</f>
        <v/>
      </c>
      <c r="O4832">
        <f>Raw_Data!O4832</f>
        <v/>
      </c>
      <c r="P4832">
        <f>Raw_Data!P4832</f>
        <v/>
      </c>
      <c r="Q4832">
        <f>Raw_Data!Q4832</f>
        <v/>
      </c>
      <c r="R4832">
        <f>Raw_Data!R4832</f>
        <v/>
      </c>
      <c r="S4832">
        <f>Raw_Data!S4832</f>
        <v/>
      </c>
      <c r="T4832">
        <f>YEAR(B4832)</f>
        <v/>
      </c>
      <c r="U4832">
        <f>MONTH(B4832)</f>
        <v/>
      </c>
      <c r="V4832">
        <f>TEXT(B4832,"mmm")</f>
        <v/>
      </c>
      <c r="W4832" s="15">
        <f>IFERROR(N4832/L4832,0)</f>
        <v/>
      </c>
      <c r="X4832">
        <f>IF(K4832=0,"No Discount",IF(K4832&lt;=5%,"Low",IF(K4832&lt;=15%,"Medium","High")))</f>
        <v/>
      </c>
      <c r="Y4832">
        <f>IF(L4832&gt;=20000,"High Value",IF(L4832&gt;=5000,"Medium Value","Low Value"))</f>
        <v/>
      </c>
      <c r="Z4832">
        <f>IF(R4832&lt;=3,"Fast",IF(R4832&lt;=5,"On Time","Delayed"))</f>
        <v/>
      </c>
    </row>
    <row r="4833">
      <c r="A4833">
        <f>Raw_Data!A4833</f>
        <v/>
      </c>
      <c r="B4833" s="11">
        <f>Raw_Data!B4833</f>
        <v/>
      </c>
      <c r="C4833">
        <f>Raw_Data!C4833</f>
        <v/>
      </c>
      <c r="D4833">
        <f>Raw_Data!D4833</f>
        <v/>
      </c>
      <c r="E4833">
        <f>Raw_Data!E4833</f>
        <v/>
      </c>
      <c r="F4833">
        <f>Raw_Data!F4833</f>
        <v/>
      </c>
      <c r="G4833">
        <f>Raw_Data!G4833</f>
        <v/>
      </c>
      <c r="H4833">
        <f>Raw_Data!H4833</f>
        <v/>
      </c>
      <c r="I4833">
        <f>Raw_Data!I4833</f>
        <v/>
      </c>
      <c r="J4833" s="12">
        <f>Raw_Data!J4833</f>
        <v/>
      </c>
      <c r="K4833" s="13">
        <f>Raw_Data!K4833</f>
        <v/>
      </c>
      <c r="L4833" s="12">
        <f>Raw_Data!L4833</f>
        <v/>
      </c>
      <c r="M4833" s="12">
        <f>Raw_Data!M4833</f>
        <v/>
      </c>
      <c r="N4833" s="12">
        <f>Raw_Data!N4833</f>
        <v/>
      </c>
      <c r="O4833">
        <f>Raw_Data!O4833</f>
        <v/>
      </c>
      <c r="P4833">
        <f>Raw_Data!P4833</f>
        <v/>
      </c>
      <c r="Q4833">
        <f>Raw_Data!Q4833</f>
        <v/>
      </c>
      <c r="R4833">
        <f>Raw_Data!R4833</f>
        <v/>
      </c>
      <c r="S4833">
        <f>Raw_Data!S4833</f>
        <v/>
      </c>
      <c r="T4833">
        <f>YEAR(B4833)</f>
        <v/>
      </c>
      <c r="U4833">
        <f>MONTH(B4833)</f>
        <v/>
      </c>
      <c r="V4833">
        <f>TEXT(B4833,"mmm")</f>
        <v/>
      </c>
      <c r="W4833" s="15">
        <f>IFERROR(N4833/L4833,0)</f>
        <v/>
      </c>
      <c r="X4833">
        <f>IF(K4833=0,"No Discount",IF(K4833&lt;=5%,"Low",IF(K4833&lt;=15%,"Medium","High")))</f>
        <v/>
      </c>
      <c r="Y4833">
        <f>IF(L4833&gt;=20000,"High Value",IF(L4833&gt;=5000,"Medium Value","Low Value"))</f>
        <v/>
      </c>
      <c r="Z4833">
        <f>IF(R4833&lt;=3,"Fast",IF(R4833&lt;=5,"On Time","Delayed"))</f>
        <v/>
      </c>
    </row>
    <row r="4834">
      <c r="A4834">
        <f>Raw_Data!A4834</f>
        <v/>
      </c>
      <c r="B4834" s="11">
        <f>Raw_Data!B4834</f>
        <v/>
      </c>
      <c r="C4834">
        <f>Raw_Data!C4834</f>
        <v/>
      </c>
      <c r="D4834">
        <f>Raw_Data!D4834</f>
        <v/>
      </c>
      <c r="E4834">
        <f>Raw_Data!E4834</f>
        <v/>
      </c>
      <c r="F4834">
        <f>Raw_Data!F4834</f>
        <v/>
      </c>
      <c r="G4834">
        <f>Raw_Data!G4834</f>
        <v/>
      </c>
      <c r="H4834">
        <f>Raw_Data!H4834</f>
        <v/>
      </c>
      <c r="I4834">
        <f>Raw_Data!I4834</f>
        <v/>
      </c>
      <c r="J4834" s="12">
        <f>Raw_Data!J4834</f>
        <v/>
      </c>
      <c r="K4834" s="13">
        <f>Raw_Data!K4834</f>
        <v/>
      </c>
      <c r="L4834" s="12">
        <f>Raw_Data!L4834</f>
        <v/>
      </c>
      <c r="M4834" s="12">
        <f>Raw_Data!M4834</f>
        <v/>
      </c>
      <c r="N4834" s="12">
        <f>Raw_Data!N4834</f>
        <v/>
      </c>
      <c r="O4834">
        <f>Raw_Data!O4834</f>
        <v/>
      </c>
      <c r="P4834">
        <f>Raw_Data!P4834</f>
        <v/>
      </c>
      <c r="Q4834">
        <f>Raw_Data!Q4834</f>
        <v/>
      </c>
      <c r="R4834">
        <f>Raw_Data!R4834</f>
        <v/>
      </c>
      <c r="S4834">
        <f>Raw_Data!S4834</f>
        <v/>
      </c>
      <c r="T4834">
        <f>YEAR(B4834)</f>
        <v/>
      </c>
      <c r="U4834">
        <f>MONTH(B4834)</f>
        <v/>
      </c>
      <c r="V4834">
        <f>TEXT(B4834,"mmm")</f>
        <v/>
      </c>
      <c r="W4834" s="15">
        <f>IFERROR(N4834/L4834,0)</f>
        <v/>
      </c>
      <c r="X4834">
        <f>IF(K4834=0,"No Discount",IF(K4834&lt;=5%,"Low",IF(K4834&lt;=15%,"Medium","High")))</f>
        <v/>
      </c>
      <c r="Y4834">
        <f>IF(L4834&gt;=20000,"High Value",IF(L4834&gt;=5000,"Medium Value","Low Value"))</f>
        <v/>
      </c>
      <c r="Z4834">
        <f>IF(R4834&lt;=3,"Fast",IF(R4834&lt;=5,"On Time","Delayed"))</f>
        <v/>
      </c>
    </row>
    <row r="4835">
      <c r="A4835">
        <f>Raw_Data!A4835</f>
        <v/>
      </c>
      <c r="B4835" s="11">
        <f>Raw_Data!B4835</f>
        <v/>
      </c>
      <c r="C4835">
        <f>Raw_Data!C4835</f>
        <v/>
      </c>
      <c r="D4835">
        <f>Raw_Data!D4835</f>
        <v/>
      </c>
      <c r="E4835">
        <f>Raw_Data!E4835</f>
        <v/>
      </c>
      <c r="F4835">
        <f>Raw_Data!F4835</f>
        <v/>
      </c>
      <c r="G4835">
        <f>Raw_Data!G4835</f>
        <v/>
      </c>
      <c r="H4835">
        <f>Raw_Data!H4835</f>
        <v/>
      </c>
      <c r="I4835">
        <f>Raw_Data!I4835</f>
        <v/>
      </c>
      <c r="J4835" s="12">
        <f>Raw_Data!J4835</f>
        <v/>
      </c>
      <c r="K4835" s="13">
        <f>Raw_Data!K4835</f>
        <v/>
      </c>
      <c r="L4835" s="12">
        <f>Raw_Data!L4835</f>
        <v/>
      </c>
      <c r="M4835" s="12">
        <f>Raw_Data!M4835</f>
        <v/>
      </c>
      <c r="N4835" s="12">
        <f>Raw_Data!N4835</f>
        <v/>
      </c>
      <c r="O4835">
        <f>Raw_Data!O4835</f>
        <v/>
      </c>
      <c r="P4835">
        <f>Raw_Data!P4835</f>
        <v/>
      </c>
      <c r="Q4835">
        <f>Raw_Data!Q4835</f>
        <v/>
      </c>
      <c r="R4835">
        <f>Raw_Data!R4835</f>
        <v/>
      </c>
      <c r="S4835">
        <f>Raw_Data!S4835</f>
        <v/>
      </c>
      <c r="T4835">
        <f>YEAR(B4835)</f>
        <v/>
      </c>
      <c r="U4835">
        <f>MONTH(B4835)</f>
        <v/>
      </c>
      <c r="V4835">
        <f>TEXT(B4835,"mmm")</f>
        <v/>
      </c>
      <c r="W4835" s="15">
        <f>IFERROR(N4835/L4835,0)</f>
        <v/>
      </c>
      <c r="X4835">
        <f>IF(K4835=0,"No Discount",IF(K4835&lt;=5%,"Low",IF(K4835&lt;=15%,"Medium","High")))</f>
        <v/>
      </c>
      <c r="Y4835">
        <f>IF(L4835&gt;=20000,"High Value",IF(L4835&gt;=5000,"Medium Value","Low Value"))</f>
        <v/>
      </c>
      <c r="Z4835">
        <f>IF(R4835&lt;=3,"Fast",IF(R4835&lt;=5,"On Time","Delayed"))</f>
        <v/>
      </c>
    </row>
    <row r="4836">
      <c r="A4836">
        <f>Raw_Data!A4836</f>
        <v/>
      </c>
      <c r="B4836" s="11">
        <f>Raw_Data!B4836</f>
        <v/>
      </c>
      <c r="C4836">
        <f>Raw_Data!C4836</f>
        <v/>
      </c>
      <c r="D4836">
        <f>Raw_Data!D4836</f>
        <v/>
      </c>
      <c r="E4836">
        <f>Raw_Data!E4836</f>
        <v/>
      </c>
      <c r="F4836">
        <f>Raw_Data!F4836</f>
        <v/>
      </c>
      <c r="G4836">
        <f>Raw_Data!G4836</f>
        <v/>
      </c>
      <c r="H4836">
        <f>Raw_Data!H4836</f>
        <v/>
      </c>
      <c r="I4836">
        <f>Raw_Data!I4836</f>
        <v/>
      </c>
      <c r="J4836" s="12">
        <f>Raw_Data!J4836</f>
        <v/>
      </c>
      <c r="K4836" s="13">
        <f>Raw_Data!K4836</f>
        <v/>
      </c>
      <c r="L4836" s="12">
        <f>Raw_Data!L4836</f>
        <v/>
      </c>
      <c r="M4836" s="12">
        <f>Raw_Data!M4836</f>
        <v/>
      </c>
      <c r="N4836" s="12">
        <f>Raw_Data!N4836</f>
        <v/>
      </c>
      <c r="O4836">
        <f>Raw_Data!O4836</f>
        <v/>
      </c>
      <c r="P4836">
        <f>Raw_Data!P4836</f>
        <v/>
      </c>
      <c r="Q4836">
        <f>Raw_Data!Q4836</f>
        <v/>
      </c>
      <c r="R4836">
        <f>Raw_Data!R4836</f>
        <v/>
      </c>
      <c r="S4836">
        <f>Raw_Data!S4836</f>
        <v/>
      </c>
      <c r="T4836">
        <f>YEAR(B4836)</f>
        <v/>
      </c>
      <c r="U4836">
        <f>MONTH(B4836)</f>
        <v/>
      </c>
      <c r="V4836">
        <f>TEXT(B4836,"mmm")</f>
        <v/>
      </c>
      <c r="W4836" s="15">
        <f>IFERROR(N4836/L4836,0)</f>
        <v/>
      </c>
      <c r="X4836">
        <f>IF(K4836=0,"No Discount",IF(K4836&lt;=5%,"Low",IF(K4836&lt;=15%,"Medium","High")))</f>
        <v/>
      </c>
      <c r="Y4836">
        <f>IF(L4836&gt;=20000,"High Value",IF(L4836&gt;=5000,"Medium Value","Low Value"))</f>
        <v/>
      </c>
      <c r="Z4836">
        <f>IF(R4836&lt;=3,"Fast",IF(R4836&lt;=5,"On Time","Delayed"))</f>
        <v/>
      </c>
    </row>
    <row r="4837">
      <c r="A4837">
        <f>Raw_Data!A4837</f>
        <v/>
      </c>
      <c r="B4837" s="11">
        <f>Raw_Data!B4837</f>
        <v/>
      </c>
      <c r="C4837">
        <f>Raw_Data!C4837</f>
        <v/>
      </c>
      <c r="D4837">
        <f>Raw_Data!D4837</f>
        <v/>
      </c>
      <c r="E4837">
        <f>Raw_Data!E4837</f>
        <v/>
      </c>
      <c r="F4837">
        <f>Raw_Data!F4837</f>
        <v/>
      </c>
      <c r="G4837">
        <f>Raw_Data!G4837</f>
        <v/>
      </c>
      <c r="H4837">
        <f>Raw_Data!H4837</f>
        <v/>
      </c>
      <c r="I4837">
        <f>Raw_Data!I4837</f>
        <v/>
      </c>
      <c r="J4837" s="12">
        <f>Raw_Data!J4837</f>
        <v/>
      </c>
      <c r="K4837" s="13">
        <f>Raw_Data!K4837</f>
        <v/>
      </c>
      <c r="L4837" s="12">
        <f>Raw_Data!L4837</f>
        <v/>
      </c>
      <c r="M4837" s="12">
        <f>Raw_Data!M4837</f>
        <v/>
      </c>
      <c r="N4837" s="12">
        <f>Raw_Data!N4837</f>
        <v/>
      </c>
      <c r="O4837">
        <f>Raw_Data!O4837</f>
        <v/>
      </c>
      <c r="P4837">
        <f>Raw_Data!P4837</f>
        <v/>
      </c>
      <c r="Q4837">
        <f>Raw_Data!Q4837</f>
        <v/>
      </c>
      <c r="R4837">
        <f>Raw_Data!R4837</f>
        <v/>
      </c>
      <c r="S4837">
        <f>Raw_Data!S4837</f>
        <v/>
      </c>
      <c r="T4837">
        <f>YEAR(B4837)</f>
        <v/>
      </c>
      <c r="U4837">
        <f>MONTH(B4837)</f>
        <v/>
      </c>
      <c r="V4837">
        <f>TEXT(B4837,"mmm")</f>
        <v/>
      </c>
      <c r="W4837" s="15">
        <f>IFERROR(N4837/L4837,0)</f>
        <v/>
      </c>
      <c r="X4837">
        <f>IF(K4837=0,"No Discount",IF(K4837&lt;=5%,"Low",IF(K4837&lt;=15%,"Medium","High")))</f>
        <v/>
      </c>
      <c r="Y4837">
        <f>IF(L4837&gt;=20000,"High Value",IF(L4837&gt;=5000,"Medium Value","Low Value"))</f>
        <v/>
      </c>
      <c r="Z4837">
        <f>IF(R4837&lt;=3,"Fast",IF(R4837&lt;=5,"On Time","Delayed"))</f>
        <v/>
      </c>
    </row>
    <row r="4838">
      <c r="A4838">
        <f>Raw_Data!A4838</f>
        <v/>
      </c>
      <c r="B4838" s="11">
        <f>Raw_Data!B4838</f>
        <v/>
      </c>
      <c r="C4838">
        <f>Raw_Data!C4838</f>
        <v/>
      </c>
      <c r="D4838">
        <f>Raw_Data!D4838</f>
        <v/>
      </c>
      <c r="E4838">
        <f>Raw_Data!E4838</f>
        <v/>
      </c>
      <c r="F4838">
        <f>Raw_Data!F4838</f>
        <v/>
      </c>
      <c r="G4838">
        <f>Raw_Data!G4838</f>
        <v/>
      </c>
      <c r="H4838">
        <f>Raw_Data!H4838</f>
        <v/>
      </c>
      <c r="I4838">
        <f>Raw_Data!I4838</f>
        <v/>
      </c>
      <c r="J4838" s="12">
        <f>Raw_Data!J4838</f>
        <v/>
      </c>
      <c r="K4838" s="13">
        <f>Raw_Data!K4838</f>
        <v/>
      </c>
      <c r="L4838" s="12">
        <f>Raw_Data!L4838</f>
        <v/>
      </c>
      <c r="M4838" s="12">
        <f>Raw_Data!M4838</f>
        <v/>
      </c>
      <c r="N4838" s="12">
        <f>Raw_Data!N4838</f>
        <v/>
      </c>
      <c r="O4838">
        <f>Raw_Data!O4838</f>
        <v/>
      </c>
      <c r="P4838">
        <f>Raw_Data!P4838</f>
        <v/>
      </c>
      <c r="Q4838">
        <f>Raw_Data!Q4838</f>
        <v/>
      </c>
      <c r="R4838">
        <f>Raw_Data!R4838</f>
        <v/>
      </c>
      <c r="S4838">
        <f>Raw_Data!S4838</f>
        <v/>
      </c>
      <c r="T4838">
        <f>YEAR(B4838)</f>
        <v/>
      </c>
      <c r="U4838">
        <f>MONTH(B4838)</f>
        <v/>
      </c>
      <c r="V4838">
        <f>TEXT(B4838,"mmm")</f>
        <v/>
      </c>
      <c r="W4838" s="15">
        <f>IFERROR(N4838/L4838,0)</f>
        <v/>
      </c>
      <c r="X4838">
        <f>IF(K4838=0,"No Discount",IF(K4838&lt;=5%,"Low",IF(K4838&lt;=15%,"Medium","High")))</f>
        <v/>
      </c>
      <c r="Y4838">
        <f>IF(L4838&gt;=20000,"High Value",IF(L4838&gt;=5000,"Medium Value","Low Value"))</f>
        <v/>
      </c>
      <c r="Z4838">
        <f>IF(R4838&lt;=3,"Fast",IF(R4838&lt;=5,"On Time","Delayed"))</f>
        <v/>
      </c>
    </row>
    <row r="4839">
      <c r="A4839">
        <f>Raw_Data!A4839</f>
        <v/>
      </c>
      <c r="B4839" s="11">
        <f>Raw_Data!B4839</f>
        <v/>
      </c>
      <c r="C4839">
        <f>Raw_Data!C4839</f>
        <v/>
      </c>
      <c r="D4839">
        <f>Raw_Data!D4839</f>
        <v/>
      </c>
      <c r="E4839">
        <f>Raw_Data!E4839</f>
        <v/>
      </c>
      <c r="F4839">
        <f>Raw_Data!F4839</f>
        <v/>
      </c>
      <c r="G4839">
        <f>Raw_Data!G4839</f>
        <v/>
      </c>
      <c r="H4839">
        <f>Raw_Data!H4839</f>
        <v/>
      </c>
      <c r="I4839">
        <f>Raw_Data!I4839</f>
        <v/>
      </c>
      <c r="J4839" s="12">
        <f>Raw_Data!J4839</f>
        <v/>
      </c>
      <c r="K4839" s="13">
        <f>Raw_Data!K4839</f>
        <v/>
      </c>
      <c r="L4839" s="12">
        <f>Raw_Data!L4839</f>
        <v/>
      </c>
      <c r="M4839" s="12">
        <f>Raw_Data!M4839</f>
        <v/>
      </c>
      <c r="N4839" s="12">
        <f>Raw_Data!N4839</f>
        <v/>
      </c>
      <c r="O4839">
        <f>Raw_Data!O4839</f>
        <v/>
      </c>
      <c r="P4839">
        <f>Raw_Data!P4839</f>
        <v/>
      </c>
      <c r="Q4839">
        <f>Raw_Data!Q4839</f>
        <v/>
      </c>
      <c r="R4839">
        <f>Raw_Data!R4839</f>
        <v/>
      </c>
      <c r="S4839">
        <f>Raw_Data!S4839</f>
        <v/>
      </c>
      <c r="T4839">
        <f>YEAR(B4839)</f>
        <v/>
      </c>
      <c r="U4839">
        <f>MONTH(B4839)</f>
        <v/>
      </c>
      <c r="V4839">
        <f>TEXT(B4839,"mmm")</f>
        <v/>
      </c>
      <c r="W4839" s="15">
        <f>IFERROR(N4839/L4839,0)</f>
        <v/>
      </c>
      <c r="X4839">
        <f>IF(K4839=0,"No Discount",IF(K4839&lt;=5%,"Low",IF(K4839&lt;=15%,"Medium","High")))</f>
        <v/>
      </c>
      <c r="Y4839">
        <f>IF(L4839&gt;=20000,"High Value",IF(L4839&gt;=5000,"Medium Value","Low Value"))</f>
        <v/>
      </c>
      <c r="Z4839">
        <f>IF(R4839&lt;=3,"Fast",IF(R4839&lt;=5,"On Time","Delayed"))</f>
        <v/>
      </c>
    </row>
    <row r="4840">
      <c r="A4840">
        <f>Raw_Data!A4840</f>
        <v/>
      </c>
      <c r="B4840" s="11">
        <f>Raw_Data!B4840</f>
        <v/>
      </c>
      <c r="C4840">
        <f>Raw_Data!C4840</f>
        <v/>
      </c>
      <c r="D4840">
        <f>Raw_Data!D4840</f>
        <v/>
      </c>
      <c r="E4840">
        <f>Raw_Data!E4840</f>
        <v/>
      </c>
      <c r="F4840">
        <f>Raw_Data!F4840</f>
        <v/>
      </c>
      <c r="G4840">
        <f>Raw_Data!G4840</f>
        <v/>
      </c>
      <c r="H4840">
        <f>Raw_Data!H4840</f>
        <v/>
      </c>
      <c r="I4840">
        <f>Raw_Data!I4840</f>
        <v/>
      </c>
      <c r="J4840" s="12">
        <f>Raw_Data!J4840</f>
        <v/>
      </c>
      <c r="K4840" s="13">
        <f>Raw_Data!K4840</f>
        <v/>
      </c>
      <c r="L4840" s="12">
        <f>Raw_Data!L4840</f>
        <v/>
      </c>
      <c r="M4840" s="12">
        <f>Raw_Data!M4840</f>
        <v/>
      </c>
      <c r="N4840" s="12">
        <f>Raw_Data!N4840</f>
        <v/>
      </c>
      <c r="O4840">
        <f>Raw_Data!O4840</f>
        <v/>
      </c>
      <c r="P4840">
        <f>Raw_Data!P4840</f>
        <v/>
      </c>
      <c r="Q4840">
        <f>Raw_Data!Q4840</f>
        <v/>
      </c>
      <c r="R4840">
        <f>Raw_Data!R4840</f>
        <v/>
      </c>
      <c r="S4840">
        <f>Raw_Data!S4840</f>
        <v/>
      </c>
      <c r="T4840">
        <f>YEAR(B4840)</f>
        <v/>
      </c>
      <c r="U4840">
        <f>MONTH(B4840)</f>
        <v/>
      </c>
      <c r="V4840">
        <f>TEXT(B4840,"mmm")</f>
        <v/>
      </c>
      <c r="W4840" s="15">
        <f>IFERROR(N4840/L4840,0)</f>
        <v/>
      </c>
      <c r="X4840">
        <f>IF(K4840=0,"No Discount",IF(K4840&lt;=5%,"Low",IF(K4840&lt;=15%,"Medium","High")))</f>
        <v/>
      </c>
      <c r="Y4840">
        <f>IF(L4840&gt;=20000,"High Value",IF(L4840&gt;=5000,"Medium Value","Low Value"))</f>
        <v/>
      </c>
      <c r="Z4840">
        <f>IF(R4840&lt;=3,"Fast",IF(R4840&lt;=5,"On Time","Delayed"))</f>
        <v/>
      </c>
    </row>
    <row r="4841">
      <c r="A4841">
        <f>Raw_Data!A4841</f>
        <v/>
      </c>
      <c r="B4841" s="11">
        <f>Raw_Data!B4841</f>
        <v/>
      </c>
      <c r="C4841">
        <f>Raw_Data!C4841</f>
        <v/>
      </c>
      <c r="D4841">
        <f>Raw_Data!D4841</f>
        <v/>
      </c>
      <c r="E4841">
        <f>Raw_Data!E4841</f>
        <v/>
      </c>
      <c r="F4841">
        <f>Raw_Data!F4841</f>
        <v/>
      </c>
      <c r="G4841">
        <f>Raw_Data!G4841</f>
        <v/>
      </c>
      <c r="H4841">
        <f>Raw_Data!H4841</f>
        <v/>
      </c>
      <c r="I4841">
        <f>Raw_Data!I4841</f>
        <v/>
      </c>
      <c r="J4841" s="12">
        <f>Raw_Data!J4841</f>
        <v/>
      </c>
      <c r="K4841" s="13">
        <f>Raw_Data!K4841</f>
        <v/>
      </c>
      <c r="L4841" s="12">
        <f>Raw_Data!L4841</f>
        <v/>
      </c>
      <c r="M4841" s="12">
        <f>Raw_Data!M4841</f>
        <v/>
      </c>
      <c r="N4841" s="12">
        <f>Raw_Data!N4841</f>
        <v/>
      </c>
      <c r="O4841">
        <f>Raw_Data!O4841</f>
        <v/>
      </c>
      <c r="P4841">
        <f>Raw_Data!P4841</f>
        <v/>
      </c>
      <c r="Q4841">
        <f>Raw_Data!Q4841</f>
        <v/>
      </c>
      <c r="R4841">
        <f>Raw_Data!R4841</f>
        <v/>
      </c>
      <c r="S4841">
        <f>Raw_Data!S4841</f>
        <v/>
      </c>
      <c r="T4841">
        <f>YEAR(B4841)</f>
        <v/>
      </c>
      <c r="U4841">
        <f>MONTH(B4841)</f>
        <v/>
      </c>
      <c r="V4841">
        <f>TEXT(B4841,"mmm")</f>
        <v/>
      </c>
      <c r="W4841" s="15">
        <f>IFERROR(N4841/L4841,0)</f>
        <v/>
      </c>
      <c r="X4841">
        <f>IF(K4841=0,"No Discount",IF(K4841&lt;=5%,"Low",IF(K4841&lt;=15%,"Medium","High")))</f>
        <v/>
      </c>
      <c r="Y4841">
        <f>IF(L4841&gt;=20000,"High Value",IF(L4841&gt;=5000,"Medium Value","Low Value"))</f>
        <v/>
      </c>
      <c r="Z4841">
        <f>IF(R4841&lt;=3,"Fast",IF(R4841&lt;=5,"On Time","Delayed"))</f>
        <v/>
      </c>
    </row>
    <row r="4842">
      <c r="A4842">
        <f>Raw_Data!A4842</f>
        <v/>
      </c>
      <c r="B4842" s="11">
        <f>Raw_Data!B4842</f>
        <v/>
      </c>
      <c r="C4842">
        <f>Raw_Data!C4842</f>
        <v/>
      </c>
      <c r="D4842">
        <f>Raw_Data!D4842</f>
        <v/>
      </c>
      <c r="E4842">
        <f>Raw_Data!E4842</f>
        <v/>
      </c>
      <c r="F4842">
        <f>Raw_Data!F4842</f>
        <v/>
      </c>
      <c r="G4842">
        <f>Raw_Data!G4842</f>
        <v/>
      </c>
      <c r="H4842">
        <f>Raw_Data!H4842</f>
        <v/>
      </c>
      <c r="I4842">
        <f>Raw_Data!I4842</f>
        <v/>
      </c>
      <c r="J4842" s="12">
        <f>Raw_Data!J4842</f>
        <v/>
      </c>
      <c r="K4842" s="13">
        <f>Raw_Data!K4842</f>
        <v/>
      </c>
      <c r="L4842" s="12">
        <f>Raw_Data!L4842</f>
        <v/>
      </c>
      <c r="M4842" s="12">
        <f>Raw_Data!M4842</f>
        <v/>
      </c>
      <c r="N4842" s="12">
        <f>Raw_Data!N4842</f>
        <v/>
      </c>
      <c r="O4842">
        <f>Raw_Data!O4842</f>
        <v/>
      </c>
      <c r="P4842">
        <f>Raw_Data!P4842</f>
        <v/>
      </c>
      <c r="Q4842">
        <f>Raw_Data!Q4842</f>
        <v/>
      </c>
      <c r="R4842">
        <f>Raw_Data!R4842</f>
        <v/>
      </c>
      <c r="S4842">
        <f>Raw_Data!S4842</f>
        <v/>
      </c>
      <c r="T4842">
        <f>YEAR(B4842)</f>
        <v/>
      </c>
      <c r="U4842">
        <f>MONTH(B4842)</f>
        <v/>
      </c>
      <c r="V4842">
        <f>TEXT(B4842,"mmm")</f>
        <v/>
      </c>
      <c r="W4842" s="15">
        <f>IFERROR(N4842/L4842,0)</f>
        <v/>
      </c>
      <c r="X4842">
        <f>IF(K4842=0,"No Discount",IF(K4842&lt;=5%,"Low",IF(K4842&lt;=15%,"Medium","High")))</f>
        <v/>
      </c>
      <c r="Y4842">
        <f>IF(L4842&gt;=20000,"High Value",IF(L4842&gt;=5000,"Medium Value","Low Value"))</f>
        <v/>
      </c>
      <c r="Z4842">
        <f>IF(R4842&lt;=3,"Fast",IF(R4842&lt;=5,"On Time","Delayed"))</f>
        <v/>
      </c>
    </row>
    <row r="4843">
      <c r="A4843">
        <f>Raw_Data!A4843</f>
        <v/>
      </c>
      <c r="B4843" s="11">
        <f>Raw_Data!B4843</f>
        <v/>
      </c>
      <c r="C4843">
        <f>Raw_Data!C4843</f>
        <v/>
      </c>
      <c r="D4843">
        <f>Raw_Data!D4843</f>
        <v/>
      </c>
      <c r="E4843">
        <f>Raw_Data!E4843</f>
        <v/>
      </c>
      <c r="F4843">
        <f>Raw_Data!F4843</f>
        <v/>
      </c>
      <c r="G4843">
        <f>Raw_Data!G4843</f>
        <v/>
      </c>
      <c r="H4843">
        <f>Raw_Data!H4843</f>
        <v/>
      </c>
      <c r="I4843">
        <f>Raw_Data!I4843</f>
        <v/>
      </c>
      <c r="J4843" s="12">
        <f>Raw_Data!J4843</f>
        <v/>
      </c>
      <c r="K4843" s="13">
        <f>Raw_Data!K4843</f>
        <v/>
      </c>
      <c r="L4843" s="12">
        <f>Raw_Data!L4843</f>
        <v/>
      </c>
      <c r="M4843" s="12">
        <f>Raw_Data!M4843</f>
        <v/>
      </c>
      <c r="N4843" s="12">
        <f>Raw_Data!N4843</f>
        <v/>
      </c>
      <c r="O4843">
        <f>Raw_Data!O4843</f>
        <v/>
      </c>
      <c r="P4843">
        <f>Raw_Data!P4843</f>
        <v/>
      </c>
      <c r="Q4843">
        <f>Raw_Data!Q4843</f>
        <v/>
      </c>
      <c r="R4843">
        <f>Raw_Data!R4843</f>
        <v/>
      </c>
      <c r="S4843">
        <f>Raw_Data!S4843</f>
        <v/>
      </c>
      <c r="T4843">
        <f>YEAR(B4843)</f>
        <v/>
      </c>
      <c r="U4843">
        <f>MONTH(B4843)</f>
        <v/>
      </c>
      <c r="V4843">
        <f>TEXT(B4843,"mmm")</f>
        <v/>
      </c>
      <c r="W4843" s="15">
        <f>IFERROR(N4843/L4843,0)</f>
        <v/>
      </c>
      <c r="X4843">
        <f>IF(K4843=0,"No Discount",IF(K4843&lt;=5%,"Low",IF(K4843&lt;=15%,"Medium","High")))</f>
        <v/>
      </c>
      <c r="Y4843">
        <f>IF(L4843&gt;=20000,"High Value",IF(L4843&gt;=5000,"Medium Value","Low Value"))</f>
        <v/>
      </c>
      <c r="Z4843">
        <f>IF(R4843&lt;=3,"Fast",IF(R4843&lt;=5,"On Time","Delayed"))</f>
        <v/>
      </c>
    </row>
    <row r="4844">
      <c r="A4844">
        <f>Raw_Data!A4844</f>
        <v/>
      </c>
      <c r="B4844" s="11">
        <f>Raw_Data!B4844</f>
        <v/>
      </c>
      <c r="C4844">
        <f>Raw_Data!C4844</f>
        <v/>
      </c>
      <c r="D4844">
        <f>Raw_Data!D4844</f>
        <v/>
      </c>
      <c r="E4844">
        <f>Raw_Data!E4844</f>
        <v/>
      </c>
      <c r="F4844">
        <f>Raw_Data!F4844</f>
        <v/>
      </c>
      <c r="G4844">
        <f>Raw_Data!G4844</f>
        <v/>
      </c>
      <c r="H4844">
        <f>Raw_Data!H4844</f>
        <v/>
      </c>
      <c r="I4844">
        <f>Raw_Data!I4844</f>
        <v/>
      </c>
      <c r="J4844" s="12">
        <f>Raw_Data!J4844</f>
        <v/>
      </c>
      <c r="K4844" s="13">
        <f>Raw_Data!K4844</f>
        <v/>
      </c>
      <c r="L4844" s="12">
        <f>Raw_Data!L4844</f>
        <v/>
      </c>
      <c r="M4844" s="12">
        <f>Raw_Data!M4844</f>
        <v/>
      </c>
      <c r="N4844" s="12">
        <f>Raw_Data!N4844</f>
        <v/>
      </c>
      <c r="O4844">
        <f>Raw_Data!O4844</f>
        <v/>
      </c>
      <c r="P4844">
        <f>Raw_Data!P4844</f>
        <v/>
      </c>
      <c r="Q4844">
        <f>Raw_Data!Q4844</f>
        <v/>
      </c>
      <c r="R4844">
        <f>Raw_Data!R4844</f>
        <v/>
      </c>
      <c r="S4844">
        <f>Raw_Data!S4844</f>
        <v/>
      </c>
      <c r="T4844">
        <f>YEAR(B4844)</f>
        <v/>
      </c>
      <c r="U4844">
        <f>MONTH(B4844)</f>
        <v/>
      </c>
      <c r="V4844">
        <f>TEXT(B4844,"mmm")</f>
        <v/>
      </c>
      <c r="W4844" s="15">
        <f>IFERROR(N4844/L4844,0)</f>
        <v/>
      </c>
      <c r="X4844">
        <f>IF(K4844=0,"No Discount",IF(K4844&lt;=5%,"Low",IF(K4844&lt;=15%,"Medium","High")))</f>
        <v/>
      </c>
      <c r="Y4844">
        <f>IF(L4844&gt;=20000,"High Value",IF(L4844&gt;=5000,"Medium Value","Low Value"))</f>
        <v/>
      </c>
      <c r="Z4844">
        <f>IF(R4844&lt;=3,"Fast",IF(R4844&lt;=5,"On Time","Delayed"))</f>
        <v/>
      </c>
    </row>
    <row r="4845">
      <c r="A4845">
        <f>Raw_Data!A4845</f>
        <v/>
      </c>
      <c r="B4845" s="11">
        <f>Raw_Data!B4845</f>
        <v/>
      </c>
      <c r="C4845">
        <f>Raw_Data!C4845</f>
        <v/>
      </c>
      <c r="D4845">
        <f>Raw_Data!D4845</f>
        <v/>
      </c>
      <c r="E4845">
        <f>Raw_Data!E4845</f>
        <v/>
      </c>
      <c r="F4845">
        <f>Raw_Data!F4845</f>
        <v/>
      </c>
      <c r="G4845">
        <f>Raw_Data!G4845</f>
        <v/>
      </c>
      <c r="H4845">
        <f>Raw_Data!H4845</f>
        <v/>
      </c>
      <c r="I4845">
        <f>Raw_Data!I4845</f>
        <v/>
      </c>
      <c r="J4845" s="12">
        <f>Raw_Data!J4845</f>
        <v/>
      </c>
      <c r="K4845" s="13">
        <f>Raw_Data!K4845</f>
        <v/>
      </c>
      <c r="L4845" s="12">
        <f>Raw_Data!L4845</f>
        <v/>
      </c>
      <c r="M4845" s="12">
        <f>Raw_Data!M4845</f>
        <v/>
      </c>
      <c r="N4845" s="12">
        <f>Raw_Data!N4845</f>
        <v/>
      </c>
      <c r="O4845">
        <f>Raw_Data!O4845</f>
        <v/>
      </c>
      <c r="P4845">
        <f>Raw_Data!P4845</f>
        <v/>
      </c>
      <c r="Q4845">
        <f>Raw_Data!Q4845</f>
        <v/>
      </c>
      <c r="R4845">
        <f>Raw_Data!R4845</f>
        <v/>
      </c>
      <c r="S4845">
        <f>Raw_Data!S4845</f>
        <v/>
      </c>
      <c r="T4845">
        <f>YEAR(B4845)</f>
        <v/>
      </c>
      <c r="U4845">
        <f>MONTH(B4845)</f>
        <v/>
      </c>
      <c r="V4845">
        <f>TEXT(B4845,"mmm")</f>
        <v/>
      </c>
      <c r="W4845" s="15">
        <f>IFERROR(N4845/L4845,0)</f>
        <v/>
      </c>
      <c r="X4845">
        <f>IF(K4845=0,"No Discount",IF(K4845&lt;=5%,"Low",IF(K4845&lt;=15%,"Medium","High")))</f>
        <v/>
      </c>
      <c r="Y4845">
        <f>IF(L4845&gt;=20000,"High Value",IF(L4845&gt;=5000,"Medium Value","Low Value"))</f>
        <v/>
      </c>
      <c r="Z4845">
        <f>IF(R4845&lt;=3,"Fast",IF(R4845&lt;=5,"On Time","Delayed"))</f>
        <v/>
      </c>
    </row>
    <row r="4846">
      <c r="A4846">
        <f>Raw_Data!A4846</f>
        <v/>
      </c>
      <c r="B4846" s="11">
        <f>Raw_Data!B4846</f>
        <v/>
      </c>
      <c r="C4846">
        <f>Raw_Data!C4846</f>
        <v/>
      </c>
      <c r="D4846">
        <f>Raw_Data!D4846</f>
        <v/>
      </c>
      <c r="E4846">
        <f>Raw_Data!E4846</f>
        <v/>
      </c>
      <c r="F4846">
        <f>Raw_Data!F4846</f>
        <v/>
      </c>
      <c r="G4846">
        <f>Raw_Data!G4846</f>
        <v/>
      </c>
      <c r="H4846">
        <f>Raw_Data!H4846</f>
        <v/>
      </c>
      <c r="I4846">
        <f>Raw_Data!I4846</f>
        <v/>
      </c>
      <c r="J4846" s="12">
        <f>Raw_Data!J4846</f>
        <v/>
      </c>
      <c r="K4846" s="13">
        <f>Raw_Data!K4846</f>
        <v/>
      </c>
      <c r="L4846" s="12">
        <f>Raw_Data!L4846</f>
        <v/>
      </c>
      <c r="M4846" s="12">
        <f>Raw_Data!M4846</f>
        <v/>
      </c>
      <c r="N4846" s="12">
        <f>Raw_Data!N4846</f>
        <v/>
      </c>
      <c r="O4846">
        <f>Raw_Data!O4846</f>
        <v/>
      </c>
      <c r="P4846">
        <f>Raw_Data!P4846</f>
        <v/>
      </c>
      <c r="Q4846">
        <f>Raw_Data!Q4846</f>
        <v/>
      </c>
      <c r="R4846">
        <f>Raw_Data!R4846</f>
        <v/>
      </c>
      <c r="S4846">
        <f>Raw_Data!S4846</f>
        <v/>
      </c>
      <c r="T4846">
        <f>YEAR(B4846)</f>
        <v/>
      </c>
      <c r="U4846">
        <f>MONTH(B4846)</f>
        <v/>
      </c>
      <c r="V4846">
        <f>TEXT(B4846,"mmm")</f>
        <v/>
      </c>
      <c r="W4846" s="15">
        <f>IFERROR(N4846/L4846,0)</f>
        <v/>
      </c>
      <c r="X4846">
        <f>IF(K4846=0,"No Discount",IF(K4846&lt;=5%,"Low",IF(K4846&lt;=15%,"Medium","High")))</f>
        <v/>
      </c>
      <c r="Y4846">
        <f>IF(L4846&gt;=20000,"High Value",IF(L4846&gt;=5000,"Medium Value","Low Value"))</f>
        <v/>
      </c>
      <c r="Z4846">
        <f>IF(R4846&lt;=3,"Fast",IF(R4846&lt;=5,"On Time","Delayed"))</f>
        <v/>
      </c>
    </row>
    <row r="4847">
      <c r="A4847">
        <f>Raw_Data!A4847</f>
        <v/>
      </c>
      <c r="B4847" s="11">
        <f>Raw_Data!B4847</f>
        <v/>
      </c>
      <c r="C4847">
        <f>Raw_Data!C4847</f>
        <v/>
      </c>
      <c r="D4847">
        <f>Raw_Data!D4847</f>
        <v/>
      </c>
      <c r="E4847">
        <f>Raw_Data!E4847</f>
        <v/>
      </c>
      <c r="F4847">
        <f>Raw_Data!F4847</f>
        <v/>
      </c>
      <c r="G4847">
        <f>Raw_Data!G4847</f>
        <v/>
      </c>
      <c r="H4847">
        <f>Raw_Data!H4847</f>
        <v/>
      </c>
      <c r="I4847">
        <f>Raw_Data!I4847</f>
        <v/>
      </c>
      <c r="J4847" s="12">
        <f>Raw_Data!J4847</f>
        <v/>
      </c>
      <c r="K4847" s="13">
        <f>Raw_Data!K4847</f>
        <v/>
      </c>
      <c r="L4847" s="12">
        <f>Raw_Data!L4847</f>
        <v/>
      </c>
      <c r="M4847" s="12">
        <f>Raw_Data!M4847</f>
        <v/>
      </c>
      <c r="N4847" s="12">
        <f>Raw_Data!N4847</f>
        <v/>
      </c>
      <c r="O4847">
        <f>Raw_Data!O4847</f>
        <v/>
      </c>
      <c r="P4847">
        <f>Raw_Data!P4847</f>
        <v/>
      </c>
      <c r="Q4847">
        <f>Raw_Data!Q4847</f>
        <v/>
      </c>
      <c r="R4847">
        <f>Raw_Data!R4847</f>
        <v/>
      </c>
      <c r="S4847">
        <f>Raw_Data!S4847</f>
        <v/>
      </c>
      <c r="T4847">
        <f>YEAR(B4847)</f>
        <v/>
      </c>
      <c r="U4847">
        <f>MONTH(B4847)</f>
        <v/>
      </c>
      <c r="V4847">
        <f>TEXT(B4847,"mmm")</f>
        <v/>
      </c>
      <c r="W4847" s="15">
        <f>IFERROR(N4847/L4847,0)</f>
        <v/>
      </c>
      <c r="X4847">
        <f>IF(K4847=0,"No Discount",IF(K4847&lt;=5%,"Low",IF(K4847&lt;=15%,"Medium","High")))</f>
        <v/>
      </c>
      <c r="Y4847">
        <f>IF(L4847&gt;=20000,"High Value",IF(L4847&gt;=5000,"Medium Value","Low Value"))</f>
        <v/>
      </c>
      <c r="Z4847">
        <f>IF(R4847&lt;=3,"Fast",IF(R4847&lt;=5,"On Time","Delayed"))</f>
        <v/>
      </c>
    </row>
    <row r="4848">
      <c r="A4848">
        <f>Raw_Data!A4848</f>
        <v/>
      </c>
      <c r="B4848" s="11">
        <f>Raw_Data!B4848</f>
        <v/>
      </c>
      <c r="C4848">
        <f>Raw_Data!C4848</f>
        <v/>
      </c>
      <c r="D4848">
        <f>Raw_Data!D4848</f>
        <v/>
      </c>
      <c r="E4848">
        <f>Raw_Data!E4848</f>
        <v/>
      </c>
      <c r="F4848">
        <f>Raw_Data!F4848</f>
        <v/>
      </c>
      <c r="G4848">
        <f>Raw_Data!G4848</f>
        <v/>
      </c>
      <c r="H4848">
        <f>Raw_Data!H4848</f>
        <v/>
      </c>
      <c r="I4848">
        <f>Raw_Data!I4848</f>
        <v/>
      </c>
      <c r="J4848" s="12">
        <f>Raw_Data!J4848</f>
        <v/>
      </c>
      <c r="K4848" s="13">
        <f>Raw_Data!K4848</f>
        <v/>
      </c>
      <c r="L4848" s="12">
        <f>Raw_Data!L4848</f>
        <v/>
      </c>
      <c r="M4848" s="12">
        <f>Raw_Data!M4848</f>
        <v/>
      </c>
      <c r="N4848" s="12">
        <f>Raw_Data!N4848</f>
        <v/>
      </c>
      <c r="O4848">
        <f>Raw_Data!O4848</f>
        <v/>
      </c>
      <c r="P4848">
        <f>Raw_Data!P4848</f>
        <v/>
      </c>
      <c r="Q4848">
        <f>Raw_Data!Q4848</f>
        <v/>
      </c>
      <c r="R4848">
        <f>Raw_Data!R4848</f>
        <v/>
      </c>
      <c r="S4848">
        <f>Raw_Data!S4848</f>
        <v/>
      </c>
      <c r="T4848">
        <f>YEAR(B4848)</f>
        <v/>
      </c>
      <c r="U4848">
        <f>MONTH(B4848)</f>
        <v/>
      </c>
      <c r="V4848">
        <f>TEXT(B4848,"mmm")</f>
        <v/>
      </c>
      <c r="W4848" s="15">
        <f>IFERROR(N4848/L4848,0)</f>
        <v/>
      </c>
      <c r="X4848">
        <f>IF(K4848=0,"No Discount",IF(K4848&lt;=5%,"Low",IF(K4848&lt;=15%,"Medium","High")))</f>
        <v/>
      </c>
      <c r="Y4848">
        <f>IF(L4848&gt;=20000,"High Value",IF(L4848&gt;=5000,"Medium Value","Low Value"))</f>
        <v/>
      </c>
      <c r="Z4848">
        <f>IF(R4848&lt;=3,"Fast",IF(R4848&lt;=5,"On Time","Delayed"))</f>
        <v/>
      </c>
    </row>
    <row r="4849">
      <c r="A4849">
        <f>Raw_Data!A4849</f>
        <v/>
      </c>
      <c r="B4849" s="11">
        <f>Raw_Data!B4849</f>
        <v/>
      </c>
      <c r="C4849">
        <f>Raw_Data!C4849</f>
        <v/>
      </c>
      <c r="D4849">
        <f>Raw_Data!D4849</f>
        <v/>
      </c>
      <c r="E4849">
        <f>Raw_Data!E4849</f>
        <v/>
      </c>
      <c r="F4849">
        <f>Raw_Data!F4849</f>
        <v/>
      </c>
      <c r="G4849">
        <f>Raw_Data!G4849</f>
        <v/>
      </c>
      <c r="H4849">
        <f>Raw_Data!H4849</f>
        <v/>
      </c>
      <c r="I4849">
        <f>Raw_Data!I4849</f>
        <v/>
      </c>
      <c r="J4849" s="12">
        <f>Raw_Data!J4849</f>
        <v/>
      </c>
      <c r="K4849" s="13">
        <f>Raw_Data!K4849</f>
        <v/>
      </c>
      <c r="L4849" s="12">
        <f>Raw_Data!L4849</f>
        <v/>
      </c>
      <c r="M4849" s="12">
        <f>Raw_Data!M4849</f>
        <v/>
      </c>
      <c r="N4849" s="12">
        <f>Raw_Data!N4849</f>
        <v/>
      </c>
      <c r="O4849">
        <f>Raw_Data!O4849</f>
        <v/>
      </c>
      <c r="P4849">
        <f>Raw_Data!P4849</f>
        <v/>
      </c>
      <c r="Q4849">
        <f>Raw_Data!Q4849</f>
        <v/>
      </c>
      <c r="R4849">
        <f>Raw_Data!R4849</f>
        <v/>
      </c>
      <c r="S4849">
        <f>Raw_Data!S4849</f>
        <v/>
      </c>
      <c r="T4849">
        <f>YEAR(B4849)</f>
        <v/>
      </c>
      <c r="U4849">
        <f>MONTH(B4849)</f>
        <v/>
      </c>
      <c r="V4849">
        <f>TEXT(B4849,"mmm")</f>
        <v/>
      </c>
      <c r="W4849" s="15">
        <f>IFERROR(N4849/L4849,0)</f>
        <v/>
      </c>
      <c r="X4849">
        <f>IF(K4849=0,"No Discount",IF(K4849&lt;=5%,"Low",IF(K4849&lt;=15%,"Medium","High")))</f>
        <v/>
      </c>
      <c r="Y4849">
        <f>IF(L4849&gt;=20000,"High Value",IF(L4849&gt;=5000,"Medium Value","Low Value"))</f>
        <v/>
      </c>
      <c r="Z4849">
        <f>IF(R4849&lt;=3,"Fast",IF(R4849&lt;=5,"On Time","Delayed"))</f>
        <v/>
      </c>
    </row>
    <row r="4850">
      <c r="A4850">
        <f>Raw_Data!A4850</f>
        <v/>
      </c>
      <c r="B4850" s="11">
        <f>Raw_Data!B4850</f>
        <v/>
      </c>
      <c r="C4850">
        <f>Raw_Data!C4850</f>
        <v/>
      </c>
      <c r="D4850">
        <f>Raw_Data!D4850</f>
        <v/>
      </c>
      <c r="E4850">
        <f>Raw_Data!E4850</f>
        <v/>
      </c>
      <c r="F4850">
        <f>Raw_Data!F4850</f>
        <v/>
      </c>
      <c r="G4850">
        <f>Raw_Data!G4850</f>
        <v/>
      </c>
      <c r="H4850">
        <f>Raw_Data!H4850</f>
        <v/>
      </c>
      <c r="I4850">
        <f>Raw_Data!I4850</f>
        <v/>
      </c>
      <c r="J4850" s="12">
        <f>Raw_Data!J4850</f>
        <v/>
      </c>
      <c r="K4850" s="13">
        <f>Raw_Data!K4850</f>
        <v/>
      </c>
      <c r="L4850" s="12">
        <f>Raw_Data!L4850</f>
        <v/>
      </c>
      <c r="M4850" s="12">
        <f>Raw_Data!M4850</f>
        <v/>
      </c>
      <c r="N4850" s="12">
        <f>Raw_Data!N4850</f>
        <v/>
      </c>
      <c r="O4850">
        <f>Raw_Data!O4850</f>
        <v/>
      </c>
      <c r="P4850">
        <f>Raw_Data!P4850</f>
        <v/>
      </c>
      <c r="Q4850">
        <f>Raw_Data!Q4850</f>
        <v/>
      </c>
      <c r="R4850">
        <f>Raw_Data!R4850</f>
        <v/>
      </c>
      <c r="S4850">
        <f>Raw_Data!S4850</f>
        <v/>
      </c>
      <c r="T4850">
        <f>YEAR(B4850)</f>
        <v/>
      </c>
      <c r="U4850">
        <f>MONTH(B4850)</f>
        <v/>
      </c>
      <c r="V4850">
        <f>TEXT(B4850,"mmm")</f>
        <v/>
      </c>
      <c r="W4850" s="15">
        <f>IFERROR(N4850/L4850,0)</f>
        <v/>
      </c>
      <c r="X4850">
        <f>IF(K4850=0,"No Discount",IF(K4850&lt;=5%,"Low",IF(K4850&lt;=15%,"Medium","High")))</f>
        <v/>
      </c>
      <c r="Y4850">
        <f>IF(L4850&gt;=20000,"High Value",IF(L4850&gt;=5000,"Medium Value","Low Value"))</f>
        <v/>
      </c>
      <c r="Z4850">
        <f>IF(R4850&lt;=3,"Fast",IF(R4850&lt;=5,"On Time","Delayed"))</f>
        <v/>
      </c>
    </row>
    <row r="4851">
      <c r="A4851">
        <f>Raw_Data!A4851</f>
        <v/>
      </c>
      <c r="B4851" s="11">
        <f>Raw_Data!B4851</f>
        <v/>
      </c>
      <c r="C4851">
        <f>Raw_Data!C4851</f>
        <v/>
      </c>
      <c r="D4851">
        <f>Raw_Data!D4851</f>
        <v/>
      </c>
      <c r="E4851">
        <f>Raw_Data!E4851</f>
        <v/>
      </c>
      <c r="F4851">
        <f>Raw_Data!F4851</f>
        <v/>
      </c>
      <c r="G4851">
        <f>Raw_Data!G4851</f>
        <v/>
      </c>
      <c r="H4851">
        <f>Raw_Data!H4851</f>
        <v/>
      </c>
      <c r="I4851">
        <f>Raw_Data!I4851</f>
        <v/>
      </c>
      <c r="J4851" s="12">
        <f>Raw_Data!J4851</f>
        <v/>
      </c>
      <c r="K4851" s="13">
        <f>Raw_Data!K4851</f>
        <v/>
      </c>
      <c r="L4851" s="12">
        <f>Raw_Data!L4851</f>
        <v/>
      </c>
      <c r="M4851" s="12">
        <f>Raw_Data!M4851</f>
        <v/>
      </c>
      <c r="N4851" s="12">
        <f>Raw_Data!N4851</f>
        <v/>
      </c>
      <c r="O4851">
        <f>Raw_Data!O4851</f>
        <v/>
      </c>
      <c r="P4851">
        <f>Raw_Data!P4851</f>
        <v/>
      </c>
      <c r="Q4851">
        <f>Raw_Data!Q4851</f>
        <v/>
      </c>
      <c r="R4851">
        <f>Raw_Data!R4851</f>
        <v/>
      </c>
      <c r="S4851">
        <f>Raw_Data!S4851</f>
        <v/>
      </c>
      <c r="T4851">
        <f>YEAR(B4851)</f>
        <v/>
      </c>
      <c r="U4851">
        <f>MONTH(B4851)</f>
        <v/>
      </c>
      <c r="V4851">
        <f>TEXT(B4851,"mmm")</f>
        <v/>
      </c>
      <c r="W4851" s="15">
        <f>IFERROR(N4851/L4851,0)</f>
        <v/>
      </c>
      <c r="X4851">
        <f>IF(K4851=0,"No Discount",IF(K4851&lt;=5%,"Low",IF(K4851&lt;=15%,"Medium","High")))</f>
        <v/>
      </c>
      <c r="Y4851">
        <f>IF(L4851&gt;=20000,"High Value",IF(L4851&gt;=5000,"Medium Value","Low Value"))</f>
        <v/>
      </c>
      <c r="Z4851">
        <f>IF(R4851&lt;=3,"Fast",IF(R4851&lt;=5,"On Time","Delayed"))</f>
        <v/>
      </c>
    </row>
    <row r="4852">
      <c r="A4852">
        <f>Raw_Data!A4852</f>
        <v/>
      </c>
      <c r="B4852" s="11">
        <f>Raw_Data!B4852</f>
        <v/>
      </c>
      <c r="C4852">
        <f>Raw_Data!C4852</f>
        <v/>
      </c>
      <c r="D4852">
        <f>Raw_Data!D4852</f>
        <v/>
      </c>
      <c r="E4852">
        <f>Raw_Data!E4852</f>
        <v/>
      </c>
      <c r="F4852">
        <f>Raw_Data!F4852</f>
        <v/>
      </c>
      <c r="G4852">
        <f>Raw_Data!G4852</f>
        <v/>
      </c>
      <c r="H4852">
        <f>Raw_Data!H4852</f>
        <v/>
      </c>
      <c r="I4852">
        <f>Raw_Data!I4852</f>
        <v/>
      </c>
      <c r="J4852" s="12">
        <f>Raw_Data!J4852</f>
        <v/>
      </c>
      <c r="K4852" s="13">
        <f>Raw_Data!K4852</f>
        <v/>
      </c>
      <c r="L4852" s="12">
        <f>Raw_Data!L4852</f>
        <v/>
      </c>
      <c r="M4852" s="12">
        <f>Raw_Data!M4852</f>
        <v/>
      </c>
      <c r="N4852" s="12">
        <f>Raw_Data!N4852</f>
        <v/>
      </c>
      <c r="O4852">
        <f>Raw_Data!O4852</f>
        <v/>
      </c>
      <c r="P4852">
        <f>Raw_Data!P4852</f>
        <v/>
      </c>
      <c r="Q4852">
        <f>Raw_Data!Q4852</f>
        <v/>
      </c>
      <c r="R4852">
        <f>Raw_Data!R4852</f>
        <v/>
      </c>
      <c r="S4852">
        <f>Raw_Data!S4852</f>
        <v/>
      </c>
      <c r="T4852">
        <f>YEAR(B4852)</f>
        <v/>
      </c>
      <c r="U4852">
        <f>MONTH(B4852)</f>
        <v/>
      </c>
      <c r="V4852">
        <f>TEXT(B4852,"mmm")</f>
        <v/>
      </c>
      <c r="W4852" s="15">
        <f>IFERROR(N4852/L4852,0)</f>
        <v/>
      </c>
      <c r="X4852">
        <f>IF(K4852=0,"No Discount",IF(K4852&lt;=5%,"Low",IF(K4852&lt;=15%,"Medium","High")))</f>
        <v/>
      </c>
      <c r="Y4852">
        <f>IF(L4852&gt;=20000,"High Value",IF(L4852&gt;=5000,"Medium Value","Low Value"))</f>
        <v/>
      </c>
      <c r="Z4852">
        <f>IF(R4852&lt;=3,"Fast",IF(R4852&lt;=5,"On Time","Delayed"))</f>
        <v/>
      </c>
    </row>
    <row r="4853">
      <c r="A4853">
        <f>Raw_Data!A4853</f>
        <v/>
      </c>
      <c r="B4853" s="11">
        <f>Raw_Data!B4853</f>
        <v/>
      </c>
      <c r="C4853">
        <f>Raw_Data!C4853</f>
        <v/>
      </c>
      <c r="D4853">
        <f>Raw_Data!D4853</f>
        <v/>
      </c>
      <c r="E4853">
        <f>Raw_Data!E4853</f>
        <v/>
      </c>
      <c r="F4853">
        <f>Raw_Data!F4853</f>
        <v/>
      </c>
      <c r="G4853">
        <f>Raw_Data!G4853</f>
        <v/>
      </c>
      <c r="H4853">
        <f>Raw_Data!H4853</f>
        <v/>
      </c>
      <c r="I4853">
        <f>Raw_Data!I4853</f>
        <v/>
      </c>
      <c r="J4853" s="12">
        <f>Raw_Data!J4853</f>
        <v/>
      </c>
      <c r="K4853" s="13">
        <f>Raw_Data!K4853</f>
        <v/>
      </c>
      <c r="L4853" s="12">
        <f>Raw_Data!L4853</f>
        <v/>
      </c>
      <c r="M4853" s="12">
        <f>Raw_Data!M4853</f>
        <v/>
      </c>
      <c r="N4853" s="12">
        <f>Raw_Data!N4853</f>
        <v/>
      </c>
      <c r="O4853">
        <f>Raw_Data!O4853</f>
        <v/>
      </c>
      <c r="P4853">
        <f>Raw_Data!P4853</f>
        <v/>
      </c>
      <c r="Q4853">
        <f>Raw_Data!Q4853</f>
        <v/>
      </c>
      <c r="R4853">
        <f>Raw_Data!R4853</f>
        <v/>
      </c>
      <c r="S4853">
        <f>Raw_Data!S4853</f>
        <v/>
      </c>
      <c r="T4853">
        <f>YEAR(B4853)</f>
        <v/>
      </c>
      <c r="U4853">
        <f>MONTH(B4853)</f>
        <v/>
      </c>
      <c r="V4853">
        <f>TEXT(B4853,"mmm")</f>
        <v/>
      </c>
      <c r="W4853" s="15">
        <f>IFERROR(N4853/L4853,0)</f>
        <v/>
      </c>
      <c r="X4853">
        <f>IF(K4853=0,"No Discount",IF(K4853&lt;=5%,"Low",IF(K4853&lt;=15%,"Medium","High")))</f>
        <v/>
      </c>
      <c r="Y4853">
        <f>IF(L4853&gt;=20000,"High Value",IF(L4853&gt;=5000,"Medium Value","Low Value"))</f>
        <v/>
      </c>
      <c r="Z4853">
        <f>IF(R4853&lt;=3,"Fast",IF(R4853&lt;=5,"On Time","Delayed"))</f>
        <v/>
      </c>
    </row>
    <row r="4854">
      <c r="A4854">
        <f>Raw_Data!A4854</f>
        <v/>
      </c>
      <c r="B4854" s="11">
        <f>Raw_Data!B4854</f>
        <v/>
      </c>
      <c r="C4854">
        <f>Raw_Data!C4854</f>
        <v/>
      </c>
      <c r="D4854">
        <f>Raw_Data!D4854</f>
        <v/>
      </c>
      <c r="E4854">
        <f>Raw_Data!E4854</f>
        <v/>
      </c>
      <c r="F4854">
        <f>Raw_Data!F4854</f>
        <v/>
      </c>
      <c r="G4854">
        <f>Raw_Data!G4854</f>
        <v/>
      </c>
      <c r="H4854">
        <f>Raw_Data!H4854</f>
        <v/>
      </c>
      <c r="I4854">
        <f>Raw_Data!I4854</f>
        <v/>
      </c>
      <c r="J4854" s="12">
        <f>Raw_Data!J4854</f>
        <v/>
      </c>
      <c r="K4854" s="13">
        <f>Raw_Data!K4854</f>
        <v/>
      </c>
      <c r="L4854" s="12">
        <f>Raw_Data!L4854</f>
        <v/>
      </c>
      <c r="M4854" s="12">
        <f>Raw_Data!M4854</f>
        <v/>
      </c>
      <c r="N4854" s="12">
        <f>Raw_Data!N4854</f>
        <v/>
      </c>
      <c r="O4854">
        <f>Raw_Data!O4854</f>
        <v/>
      </c>
      <c r="P4854">
        <f>Raw_Data!P4854</f>
        <v/>
      </c>
      <c r="Q4854">
        <f>Raw_Data!Q4854</f>
        <v/>
      </c>
      <c r="R4854">
        <f>Raw_Data!R4854</f>
        <v/>
      </c>
      <c r="S4854">
        <f>Raw_Data!S4854</f>
        <v/>
      </c>
      <c r="T4854">
        <f>YEAR(B4854)</f>
        <v/>
      </c>
      <c r="U4854">
        <f>MONTH(B4854)</f>
        <v/>
      </c>
      <c r="V4854">
        <f>TEXT(B4854,"mmm")</f>
        <v/>
      </c>
      <c r="W4854" s="15">
        <f>IFERROR(N4854/L4854,0)</f>
        <v/>
      </c>
      <c r="X4854">
        <f>IF(K4854=0,"No Discount",IF(K4854&lt;=5%,"Low",IF(K4854&lt;=15%,"Medium","High")))</f>
        <v/>
      </c>
      <c r="Y4854">
        <f>IF(L4854&gt;=20000,"High Value",IF(L4854&gt;=5000,"Medium Value","Low Value"))</f>
        <v/>
      </c>
      <c r="Z4854">
        <f>IF(R4854&lt;=3,"Fast",IF(R4854&lt;=5,"On Time","Delayed"))</f>
        <v/>
      </c>
    </row>
    <row r="4855">
      <c r="A4855">
        <f>Raw_Data!A4855</f>
        <v/>
      </c>
      <c r="B4855" s="11">
        <f>Raw_Data!B4855</f>
        <v/>
      </c>
      <c r="C4855">
        <f>Raw_Data!C4855</f>
        <v/>
      </c>
      <c r="D4855">
        <f>Raw_Data!D4855</f>
        <v/>
      </c>
      <c r="E4855">
        <f>Raw_Data!E4855</f>
        <v/>
      </c>
      <c r="F4855">
        <f>Raw_Data!F4855</f>
        <v/>
      </c>
      <c r="G4855">
        <f>Raw_Data!G4855</f>
        <v/>
      </c>
      <c r="H4855">
        <f>Raw_Data!H4855</f>
        <v/>
      </c>
      <c r="I4855">
        <f>Raw_Data!I4855</f>
        <v/>
      </c>
      <c r="J4855" s="12">
        <f>Raw_Data!J4855</f>
        <v/>
      </c>
      <c r="K4855" s="13">
        <f>Raw_Data!K4855</f>
        <v/>
      </c>
      <c r="L4855" s="12">
        <f>Raw_Data!L4855</f>
        <v/>
      </c>
      <c r="M4855" s="12">
        <f>Raw_Data!M4855</f>
        <v/>
      </c>
      <c r="N4855" s="12">
        <f>Raw_Data!N4855</f>
        <v/>
      </c>
      <c r="O4855">
        <f>Raw_Data!O4855</f>
        <v/>
      </c>
      <c r="P4855">
        <f>Raw_Data!P4855</f>
        <v/>
      </c>
      <c r="Q4855">
        <f>Raw_Data!Q4855</f>
        <v/>
      </c>
      <c r="R4855">
        <f>Raw_Data!R4855</f>
        <v/>
      </c>
      <c r="S4855">
        <f>Raw_Data!S4855</f>
        <v/>
      </c>
      <c r="T4855">
        <f>YEAR(B4855)</f>
        <v/>
      </c>
      <c r="U4855">
        <f>MONTH(B4855)</f>
        <v/>
      </c>
      <c r="V4855">
        <f>TEXT(B4855,"mmm")</f>
        <v/>
      </c>
      <c r="W4855" s="15">
        <f>IFERROR(N4855/L4855,0)</f>
        <v/>
      </c>
      <c r="X4855">
        <f>IF(K4855=0,"No Discount",IF(K4855&lt;=5%,"Low",IF(K4855&lt;=15%,"Medium","High")))</f>
        <v/>
      </c>
      <c r="Y4855">
        <f>IF(L4855&gt;=20000,"High Value",IF(L4855&gt;=5000,"Medium Value","Low Value"))</f>
        <v/>
      </c>
      <c r="Z4855">
        <f>IF(R4855&lt;=3,"Fast",IF(R4855&lt;=5,"On Time","Delayed"))</f>
        <v/>
      </c>
    </row>
    <row r="4856">
      <c r="A4856">
        <f>Raw_Data!A4856</f>
        <v/>
      </c>
      <c r="B4856" s="11">
        <f>Raw_Data!B4856</f>
        <v/>
      </c>
      <c r="C4856">
        <f>Raw_Data!C4856</f>
        <v/>
      </c>
      <c r="D4856">
        <f>Raw_Data!D4856</f>
        <v/>
      </c>
      <c r="E4856">
        <f>Raw_Data!E4856</f>
        <v/>
      </c>
      <c r="F4856">
        <f>Raw_Data!F4856</f>
        <v/>
      </c>
      <c r="G4856">
        <f>Raw_Data!G4856</f>
        <v/>
      </c>
      <c r="H4856">
        <f>Raw_Data!H4856</f>
        <v/>
      </c>
      <c r="I4856">
        <f>Raw_Data!I4856</f>
        <v/>
      </c>
      <c r="J4856" s="12">
        <f>Raw_Data!J4856</f>
        <v/>
      </c>
      <c r="K4856" s="13">
        <f>Raw_Data!K4856</f>
        <v/>
      </c>
      <c r="L4856" s="12">
        <f>Raw_Data!L4856</f>
        <v/>
      </c>
      <c r="M4856" s="12">
        <f>Raw_Data!M4856</f>
        <v/>
      </c>
      <c r="N4856" s="12">
        <f>Raw_Data!N4856</f>
        <v/>
      </c>
      <c r="O4856">
        <f>Raw_Data!O4856</f>
        <v/>
      </c>
      <c r="P4856">
        <f>Raw_Data!P4856</f>
        <v/>
      </c>
      <c r="Q4856">
        <f>Raw_Data!Q4856</f>
        <v/>
      </c>
      <c r="R4856">
        <f>Raw_Data!R4856</f>
        <v/>
      </c>
      <c r="S4856">
        <f>Raw_Data!S4856</f>
        <v/>
      </c>
      <c r="T4856">
        <f>YEAR(B4856)</f>
        <v/>
      </c>
      <c r="U4856">
        <f>MONTH(B4856)</f>
        <v/>
      </c>
      <c r="V4856">
        <f>TEXT(B4856,"mmm")</f>
        <v/>
      </c>
      <c r="W4856" s="15">
        <f>IFERROR(N4856/L4856,0)</f>
        <v/>
      </c>
      <c r="X4856">
        <f>IF(K4856=0,"No Discount",IF(K4856&lt;=5%,"Low",IF(K4856&lt;=15%,"Medium","High")))</f>
        <v/>
      </c>
      <c r="Y4856">
        <f>IF(L4856&gt;=20000,"High Value",IF(L4856&gt;=5000,"Medium Value","Low Value"))</f>
        <v/>
      </c>
      <c r="Z4856">
        <f>IF(R4856&lt;=3,"Fast",IF(R4856&lt;=5,"On Time","Delayed"))</f>
        <v/>
      </c>
    </row>
    <row r="4857">
      <c r="A4857">
        <f>Raw_Data!A4857</f>
        <v/>
      </c>
      <c r="B4857" s="11">
        <f>Raw_Data!B4857</f>
        <v/>
      </c>
      <c r="C4857">
        <f>Raw_Data!C4857</f>
        <v/>
      </c>
      <c r="D4857">
        <f>Raw_Data!D4857</f>
        <v/>
      </c>
      <c r="E4857">
        <f>Raw_Data!E4857</f>
        <v/>
      </c>
      <c r="F4857">
        <f>Raw_Data!F4857</f>
        <v/>
      </c>
      <c r="G4857">
        <f>Raw_Data!G4857</f>
        <v/>
      </c>
      <c r="H4857">
        <f>Raw_Data!H4857</f>
        <v/>
      </c>
      <c r="I4857">
        <f>Raw_Data!I4857</f>
        <v/>
      </c>
      <c r="J4857" s="12">
        <f>Raw_Data!J4857</f>
        <v/>
      </c>
      <c r="K4857" s="13">
        <f>Raw_Data!K4857</f>
        <v/>
      </c>
      <c r="L4857" s="12">
        <f>Raw_Data!L4857</f>
        <v/>
      </c>
      <c r="M4857" s="12">
        <f>Raw_Data!M4857</f>
        <v/>
      </c>
      <c r="N4857" s="12">
        <f>Raw_Data!N4857</f>
        <v/>
      </c>
      <c r="O4857">
        <f>Raw_Data!O4857</f>
        <v/>
      </c>
      <c r="P4857">
        <f>Raw_Data!P4857</f>
        <v/>
      </c>
      <c r="Q4857">
        <f>Raw_Data!Q4857</f>
        <v/>
      </c>
      <c r="R4857">
        <f>Raw_Data!R4857</f>
        <v/>
      </c>
      <c r="S4857">
        <f>Raw_Data!S4857</f>
        <v/>
      </c>
      <c r="T4857">
        <f>YEAR(B4857)</f>
        <v/>
      </c>
      <c r="U4857">
        <f>MONTH(B4857)</f>
        <v/>
      </c>
      <c r="V4857">
        <f>TEXT(B4857,"mmm")</f>
        <v/>
      </c>
      <c r="W4857" s="15">
        <f>IFERROR(N4857/L4857,0)</f>
        <v/>
      </c>
      <c r="X4857">
        <f>IF(K4857=0,"No Discount",IF(K4857&lt;=5%,"Low",IF(K4857&lt;=15%,"Medium","High")))</f>
        <v/>
      </c>
      <c r="Y4857">
        <f>IF(L4857&gt;=20000,"High Value",IF(L4857&gt;=5000,"Medium Value","Low Value"))</f>
        <v/>
      </c>
      <c r="Z4857">
        <f>IF(R4857&lt;=3,"Fast",IF(R4857&lt;=5,"On Time","Delayed"))</f>
        <v/>
      </c>
    </row>
    <row r="4858">
      <c r="A4858">
        <f>Raw_Data!A4858</f>
        <v/>
      </c>
      <c r="B4858" s="11">
        <f>Raw_Data!B4858</f>
        <v/>
      </c>
      <c r="C4858">
        <f>Raw_Data!C4858</f>
        <v/>
      </c>
      <c r="D4858">
        <f>Raw_Data!D4858</f>
        <v/>
      </c>
      <c r="E4858">
        <f>Raw_Data!E4858</f>
        <v/>
      </c>
      <c r="F4858">
        <f>Raw_Data!F4858</f>
        <v/>
      </c>
      <c r="G4858">
        <f>Raw_Data!G4858</f>
        <v/>
      </c>
      <c r="H4858">
        <f>Raw_Data!H4858</f>
        <v/>
      </c>
      <c r="I4858">
        <f>Raw_Data!I4858</f>
        <v/>
      </c>
      <c r="J4858" s="12">
        <f>Raw_Data!J4858</f>
        <v/>
      </c>
      <c r="K4858" s="13">
        <f>Raw_Data!K4858</f>
        <v/>
      </c>
      <c r="L4858" s="12">
        <f>Raw_Data!L4858</f>
        <v/>
      </c>
      <c r="M4858" s="12">
        <f>Raw_Data!M4858</f>
        <v/>
      </c>
      <c r="N4858" s="12">
        <f>Raw_Data!N4858</f>
        <v/>
      </c>
      <c r="O4858">
        <f>Raw_Data!O4858</f>
        <v/>
      </c>
      <c r="P4858">
        <f>Raw_Data!P4858</f>
        <v/>
      </c>
      <c r="Q4858">
        <f>Raw_Data!Q4858</f>
        <v/>
      </c>
      <c r="R4858">
        <f>Raw_Data!R4858</f>
        <v/>
      </c>
      <c r="S4858">
        <f>Raw_Data!S4858</f>
        <v/>
      </c>
      <c r="T4858">
        <f>YEAR(B4858)</f>
        <v/>
      </c>
      <c r="U4858">
        <f>MONTH(B4858)</f>
        <v/>
      </c>
      <c r="V4858">
        <f>TEXT(B4858,"mmm")</f>
        <v/>
      </c>
      <c r="W4858" s="15">
        <f>IFERROR(N4858/L4858,0)</f>
        <v/>
      </c>
      <c r="X4858">
        <f>IF(K4858=0,"No Discount",IF(K4858&lt;=5%,"Low",IF(K4858&lt;=15%,"Medium","High")))</f>
        <v/>
      </c>
      <c r="Y4858">
        <f>IF(L4858&gt;=20000,"High Value",IF(L4858&gt;=5000,"Medium Value","Low Value"))</f>
        <v/>
      </c>
      <c r="Z4858">
        <f>IF(R4858&lt;=3,"Fast",IF(R4858&lt;=5,"On Time","Delayed"))</f>
        <v/>
      </c>
    </row>
    <row r="4859">
      <c r="A4859">
        <f>Raw_Data!A4859</f>
        <v/>
      </c>
      <c r="B4859" s="11">
        <f>Raw_Data!B4859</f>
        <v/>
      </c>
      <c r="C4859">
        <f>Raw_Data!C4859</f>
        <v/>
      </c>
      <c r="D4859">
        <f>Raw_Data!D4859</f>
        <v/>
      </c>
      <c r="E4859">
        <f>Raw_Data!E4859</f>
        <v/>
      </c>
      <c r="F4859">
        <f>Raw_Data!F4859</f>
        <v/>
      </c>
      <c r="G4859">
        <f>Raw_Data!G4859</f>
        <v/>
      </c>
      <c r="H4859">
        <f>Raw_Data!H4859</f>
        <v/>
      </c>
      <c r="I4859">
        <f>Raw_Data!I4859</f>
        <v/>
      </c>
      <c r="J4859" s="12">
        <f>Raw_Data!J4859</f>
        <v/>
      </c>
      <c r="K4859" s="13">
        <f>Raw_Data!K4859</f>
        <v/>
      </c>
      <c r="L4859" s="12">
        <f>Raw_Data!L4859</f>
        <v/>
      </c>
      <c r="M4859" s="12">
        <f>Raw_Data!M4859</f>
        <v/>
      </c>
      <c r="N4859" s="12">
        <f>Raw_Data!N4859</f>
        <v/>
      </c>
      <c r="O4859">
        <f>Raw_Data!O4859</f>
        <v/>
      </c>
      <c r="P4859">
        <f>Raw_Data!P4859</f>
        <v/>
      </c>
      <c r="Q4859">
        <f>Raw_Data!Q4859</f>
        <v/>
      </c>
      <c r="R4859">
        <f>Raw_Data!R4859</f>
        <v/>
      </c>
      <c r="S4859">
        <f>Raw_Data!S4859</f>
        <v/>
      </c>
      <c r="T4859">
        <f>YEAR(B4859)</f>
        <v/>
      </c>
      <c r="U4859">
        <f>MONTH(B4859)</f>
        <v/>
      </c>
      <c r="V4859">
        <f>TEXT(B4859,"mmm")</f>
        <v/>
      </c>
      <c r="W4859" s="15">
        <f>IFERROR(N4859/L4859,0)</f>
        <v/>
      </c>
      <c r="X4859">
        <f>IF(K4859=0,"No Discount",IF(K4859&lt;=5%,"Low",IF(K4859&lt;=15%,"Medium","High")))</f>
        <v/>
      </c>
      <c r="Y4859">
        <f>IF(L4859&gt;=20000,"High Value",IF(L4859&gt;=5000,"Medium Value","Low Value"))</f>
        <v/>
      </c>
      <c r="Z4859">
        <f>IF(R4859&lt;=3,"Fast",IF(R4859&lt;=5,"On Time","Delayed"))</f>
        <v/>
      </c>
    </row>
    <row r="4860">
      <c r="A4860">
        <f>Raw_Data!A4860</f>
        <v/>
      </c>
      <c r="B4860" s="11">
        <f>Raw_Data!B4860</f>
        <v/>
      </c>
      <c r="C4860">
        <f>Raw_Data!C4860</f>
        <v/>
      </c>
      <c r="D4860">
        <f>Raw_Data!D4860</f>
        <v/>
      </c>
      <c r="E4860">
        <f>Raw_Data!E4860</f>
        <v/>
      </c>
      <c r="F4860">
        <f>Raw_Data!F4860</f>
        <v/>
      </c>
      <c r="G4860">
        <f>Raw_Data!G4860</f>
        <v/>
      </c>
      <c r="H4860">
        <f>Raw_Data!H4860</f>
        <v/>
      </c>
      <c r="I4860">
        <f>Raw_Data!I4860</f>
        <v/>
      </c>
      <c r="J4860" s="12">
        <f>Raw_Data!J4860</f>
        <v/>
      </c>
      <c r="K4860" s="13">
        <f>Raw_Data!K4860</f>
        <v/>
      </c>
      <c r="L4860" s="12">
        <f>Raw_Data!L4860</f>
        <v/>
      </c>
      <c r="M4860" s="12">
        <f>Raw_Data!M4860</f>
        <v/>
      </c>
      <c r="N4860" s="12">
        <f>Raw_Data!N4860</f>
        <v/>
      </c>
      <c r="O4860">
        <f>Raw_Data!O4860</f>
        <v/>
      </c>
      <c r="P4860">
        <f>Raw_Data!P4860</f>
        <v/>
      </c>
      <c r="Q4860">
        <f>Raw_Data!Q4860</f>
        <v/>
      </c>
      <c r="R4860">
        <f>Raw_Data!R4860</f>
        <v/>
      </c>
      <c r="S4860">
        <f>Raw_Data!S4860</f>
        <v/>
      </c>
      <c r="T4860">
        <f>YEAR(B4860)</f>
        <v/>
      </c>
      <c r="U4860">
        <f>MONTH(B4860)</f>
        <v/>
      </c>
      <c r="V4860">
        <f>TEXT(B4860,"mmm")</f>
        <v/>
      </c>
      <c r="W4860" s="15">
        <f>IFERROR(N4860/L4860,0)</f>
        <v/>
      </c>
      <c r="X4860">
        <f>IF(K4860=0,"No Discount",IF(K4860&lt;=5%,"Low",IF(K4860&lt;=15%,"Medium","High")))</f>
        <v/>
      </c>
      <c r="Y4860">
        <f>IF(L4860&gt;=20000,"High Value",IF(L4860&gt;=5000,"Medium Value","Low Value"))</f>
        <v/>
      </c>
      <c r="Z4860">
        <f>IF(R4860&lt;=3,"Fast",IF(R4860&lt;=5,"On Time","Delayed"))</f>
        <v/>
      </c>
    </row>
    <row r="4861">
      <c r="A4861">
        <f>Raw_Data!A4861</f>
        <v/>
      </c>
      <c r="B4861" s="11">
        <f>Raw_Data!B4861</f>
        <v/>
      </c>
      <c r="C4861">
        <f>Raw_Data!C4861</f>
        <v/>
      </c>
      <c r="D4861">
        <f>Raw_Data!D4861</f>
        <v/>
      </c>
      <c r="E4861">
        <f>Raw_Data!E4861</f>
        <v/>
      </c>
      <c r="F4861">
        <f>Raw_Data!F4861</f>
        <v/>
      </c>
      <c r="G4861">
        <f>Raw_Data!G4861</f>
        <v/>
      </c>
      <c r="H4861">
        <f>Raw_Data!H4861</f>
        <v/>
      </c>
      <c r="I4861">
        <f>Raw_Data!I4861</f>
        <v/>
      </c>
      <c r="J4861" s="12">
        <f>Raw_Data!J4861</f>
        <v/>
      </c>
      <c r="K4861" s="13">
        <f>Raw_Data!K4861</f>
        <v/>
      </c>
      <c r="L4861" s="12">
        <f>Raw_Data!L4861</f>
        <v/>
      </c>
      <c r="M4861" s="12">
        <f>Raw_Data!M4861</f>
        <v/>
      </c>
      <c r="N4861" s="12">
        <f>Raw_Data!N4861</f>
        <v/>
      </c>
      <c r="O4861">
        <f>Raw_Data!O4861</f>
        <v/>
      </c>
      <c r="P4861">
        <f>Raw_Data!P4861</f>
        <v/>
      </c>
      <c r="Q4861">
        <f>Raw_Data!Q4861</f>
        <v/>
      </c>
      <c r="R4861">
        <f>Raw_Data!R4861</f>
        <v/>
      </c>
      <c r="S4861">
        <f>Raw_Data!S4861</f>
        <v/>
      </c>
      <c r="T4861">
        <f>YEAR(B4861)</f>
        <v/>
      </c>
      <c r="U4861">
        <f>MONTH(B4861)</f>
        <v/>
      </c>
      <c r="V4861">
        <f>TEXT(B4861,"mmm")</f>
        <v/>
      </c>
      <c r="W4861" s="15">
        <f>IFERROR(N4861/L4861,0)</f>
        <v/>
      </c>
      <c r="X4861">
        <f>IF(K4861=0,"No Discount",IF(K4861&lt;=5%,"Low",IF(K4861&lt;=15%,"Medium","High")))</f>
        <v/>
      </c>
      <c r="Y4861">
        <f>IF(L4861&gt;=20000,"High Value",IF(L4861&gt;=5000,"Medium Value","Low Value"))</f>
        <v/>
      </c>
      <c r="Z4861">
        <f>IF(R4861&lt;=3,"Fast",IF(R4861&lt;=5,"On Time","Delayed"))</f>
        <v/>
      </c>
    </row>
    <row r="4862">
      <c r="A4862">
        <f>Raw_Data!A4862</f>
        <v/>
      </c>
      <c r="B4862" s="11">
        <f>Raw_Data!B4862</f>
        <v/>
      </c>
      <c r="C4862">
        <f>Raw_Data!C4862</f>
        <v/>
      </c>
      <c r="D4862">
        <f>Raw_Data!D4862</f>
        <v/>
      </c>
      <c r="E4862">
        <f>Raw_Data!E4862</f>
        <v/>
      </c>
      <c r="F4862">
        <f>Raw_Data!F4862</f>
        <v/>
      </c>
      <c r="G4862">
        <f>Raw_Data!G4862</f>
        <v/>
      </c>
      <c r="H4862">
        <f>Raw_Data!H4862</f>
        <v/>
      </c>
      <c r="I4862">
        <f>Raw_Data!I4862</f>
        <v/>
      </c>
      <c r="J4862" s="12">
        <f>Raw_Data!J4862</f>
        <v/>
      </c>
      <c r="K4862" s="13">
        <f>Raw_Data!K4862</f>
        <v/>
      </c>
      <c r="L4862" s="12">
        <f>Raw_Data!L4862</f>
        <v/>
      </c>
      <c r="M4862" s="12">
        <f>Raw_Data!M4862</f>
        <v/>
      </c>
      <c r="N4862" s="12">
        <f>Raw_Data!N4862</f>
        <v/>
      </c>
      <c r="O4862">
        <f>Raw_Data!O4862</f>
        <v/>
      </c>
      <c r="P4862">
        <f>Raw_Data!P4862</f>
        <v/>
      </c>
      <c r="Q4862">
        <f>Raw_Data!Q4862</f>
        <v/>
      </c>
      <c r="R4862">
        <f>Raw_Data!R4862</f>
        <v/>
      </c>
      <c r="S4862">
        <f>Raw_Data!S4862</f>
        <v/>
      </c>
      <c r="T4862">
        <f>YEAR(B4862)</f>
        <v/>
      </c>
      <c r="U4862">
        <f>MONTH(B4862)</f>
        <v/>
      </c>
      <c r="V4862">
        <f>TEXT(B4862,"mmm")</f>
        <v/>
      </c>
      <c r="W4862" s="15">
        <f>IFERROR(N4862/L4862,0)</f>
        <v/>
      </c>
      <c r="X4862">
        <f>IF(K4862=0,"No Discount",IF(K4862&lt;=5%,"Low",IF(K4862&lt;=15%,"Medium","High")))</f>
        <v/>
      </c>
      <c r="Y4862">
        <f>IF(L4862&gt;=20000,"High Value",IF(L4862&gt;=5000,"Medium Value","Low Value"))</f>
        <v/>
      </c>
      <c r="Z4862">
        <f>IF(R4862&lt;=3,"Fast",IF(R4862&lt;=5,"On Time","Delayed"))</f>
        <v/>
      </c>
    </row>
    <row r="4863">
      <c r="A4863">
        <f>Raw_Data!A4863</f>
        <v/>
      </c>
      <c r="B4863" s="11">
        <f>Raw_Data!B4863</f>
        <v/>
      </c>
      <c r="C4863">
        <f>Raw_Data!C4863</f>
        <v/>
      </c>
      <c r="D4863">
        <f>Raw_Data!D4863</f>
        <v/>
      </c>
      <c r="E4863">
        <f>Raw_Data!E4863</f>
        <v/>
      </c>
      <c r="F4863">
        <f>Raw_Data!F4863</f>
        <v/>
      </c>
      <c r="G4863">
        <f>Raw_Data!G4863</f>
        <v/>
      </c>
      <c r="H4863">
        <f>Raw_Data!H4863</f>
        <v/>
      </c>
      <c r="I4863">
        <f>Raw_Data!I4863</f>
        <v/>
      </c>
      <c r="J4863" s="12">
        <f>Raw_Data!J4863</f>
        <v/>
      </c>
      <c r="K4863" s="13">
        <f>Raw_Data!K4863</f>
        <v/>
      </c>
      <c r="L4863" s="12">
        <f>Raw_Data!L4863</f>
        <v/>
      </c>
      <c r="M4863" s="12">
        <f>Raw_Data!M4863</f>
        <v/>
      </c>
      <c r="N4863" s="12">
        <f>Raw_Data!N4863</f>
        <v/>
      </c>
      <c r="O4863">
        <f>Raw_Data!O4863</f>
        <v/>
      </c>
      <c r="P4863">
        <f>Raw_Data!P4863</f>
        <v/>
      </c>
      <c r="Q4863">
        <f>Raw_Data!Q4863</f>
        <v/>
      </c>
      <c r="R4863">
        <f>Raw_Data!R4863</f>
        <v/>
      </c>
      <c r="S4863">
        <f>Raw_Data!S4863</f>
        <v/>
      </c>
      <c r="T4863">
        <f>YEAR(B4863)</f>
        <v/>
      </c>
      <c r="U4863">
        <f>MONTH(B4863)</f>
        <v/>
      </c>
      <c r="V4863">
        <f>TEXT(B4863,"mmm")</f>
        <v/>
      </c>
      <c r="W4863" s="15">
        <f>IFERROR(N4863/L4863,0)</f>
        <v/>
      </c>
      <c r="X4863">
        <f>IF(K4863=0,"No Discount",IF(K4863&lt;=5%,"Low",IF(K4863&lt;=15%,"Medium","High")))</f>
        <v/>
      </c>
      <c r="Y4863">
        <f>IF(L4863&gt;=20000,"High Value",IF(L4863&gt;=5000,"Medium Value","Low Value"))</f>
        <v/>
      </c>
      <c r="Z4863">
        <f>IF(R4863&lt;=3,"Fast",IF(R4863&lt;=5,"On Time","Delayed"))</f>
        <v/>
      </c>
    </row>
    <row r="4864">
      <c r="A4864">
        <f>Raw_Data!A4864</f>
        <v/>
      </c>
      <c r="B4864" s="11">
        <f>Raw_Data!B4864</f>
        <v/>
      </c>
      <c r="C4864">
        <f>Raw_Data!C4864</f>
        <v/>
      </c>
      <c r="D4864">
        <f>Raw_Data!D4864</f>
        <v/>
      </c>
      <c r="E4864">
        <f>Raw_Data!E4864</f>
        <v/>
      </c>
      <c r="F4864">
        <f>Raw_Data!F4864</f>
        <v/>
      </c>
      <c r="G4864">
        <f>Raw_Data!G4864</f>
        <v/>
      </c>
      <c r="H4864">
        <f>Raw_Data!H4864</f>
        <v/>
      </c>
      <c r="I4864">
        <f>Raw_Data!I4864</f>
        <v/>
      </c>
      <c r="J4864" s="12">
        <f>Raw_Data!J4864</f>
        <v/>
      </c>
      <c r="K4864" s="13">
        <f>Raw_Data!K4864</f>
        <v/>
      </c>
      <c r="L4864" s="12">
        <f>Raw_Data!L4864</f>
        <v/>
      </c>
      <c r="M4864" s="12">
        <f>Raw_Data!M4864</f>
        <v/>
      </c>
      <c r="N4864" s="12">
        <f>Raw_Data!N4864</f>
        <v/>
      </c>
      <c r="O4864">
        <f>Raw_Data!O4864</f>
        <v/>
      </c>
      <c r="P4864">
        <f>Raw_Data!P4864</f>
        <v/>
      </c>
      <c r="Q4864">
        <f>Raw_Data!Q4864</f>
        <v/>
      </c>
      <c r="R4864">
        <f>Raw_Data!R4864</f>
        <v/>
      </c>
      <c r="S4864">
        <f>Raw_Data!S4864</f>
        <v/>
      </c>
      <c r="T4864">
        <f>YEAR(B4864)</f>
        <v/>
      </c>
      <c r="U4864">
        <f>MONTH(B4864)</f>
        <v/>
      </c>
      <c r="V4864">
        <f>TEXT(B4864,"mmm")</f>
        <v/>
      </c>
      <c r="W4864" s="15">
        <f>IFERROR(N4864/L4864,0)</f>
        <v/>
      </c>
      <c r="X4864">
        <f>IF(K4864=0,"No Discount",IF(K4864&lt;=5%,"Low",IF(K4864&lt;=15%,"Medium","High")))</f>
        <v/>
      </c>
      <c r="Y4864">
        <f>IF(L4864&gt;=20000,"High Value",IF(L4864&gt;=5000,"Medium Value","Low Value"))</f>
        <v/>
      </c>
      <c r="Z4864">
        <f>IF(R4864&lt;=3,"Fast",IF(R4864&lt;=5,"On Time","Delayed"))</f>
        <v/>
      </c>
    </row>
    <row r="4865">
      <c r="A4865">
        <f>Raw_Data!A4865</f>
        <v/>
      </c>
      <c r="B4865" s="11">
        <f>Raw_Data!B4865</f>
        <v/>
      </c>
      <c r="C4865">
        <f>Raw_Data!C4865</f>
        <v/>
      </c>
      <c r="D4865">
        <f>Raw_Data!D4865</f>
        <v/>
      </c>
      <c r="E4865">
        <f>Raw_Data!E4865</f>
        <v/>
      </c>
      <c r="F4865">
        <f>Raw_Data!F4865</f>
        <v/>
      </c>
      <c r="G4865">
        <f>Raw_Data!G4865</f>
        <v/>
      </c>
      <c r="H4865">
        <f>Raw_Data!H4865</f>
        <v/>
      </c>
      <c r="I4865">
        <f>Raw_Data!I4865</f>
        <v/>
      </c>
      <c r="J4865" s="12">
        <f>Raw_Data!J4865</f>
        <v/>
      </c>
      <c r="K4865" s="13">
        <f>Raw_Data!K4865</f>
        <v/>
      </c>
      <c r="L4865" s="12">
        <f>Raw_Data!L4865</f>
        <v/>
      </c>
      <c r="M4865" s="12">
        <f>Raw_Data!M4865</f>
        <v/>
      </c>
      <c r="N4865" s="12">
        <f>Raw_Data!N4865</f>
        <v/>
      </c>
      <c r="O4865">
        <f>Raw_Data!O4865</f>
        <v/>
      </c>
      <c r="P4865">
        <f>Raw_Data!P4865</f>
        <v/>
      </c>
      <c r="Q4865">
        <f>Raw_Data!Q4865</f>
        <v/>
      </c>
      <c r="R4865">
        <f>Raw_Data!R4865</f>
        <v/>
      </c>
      <c r="S4865">
        <f>Raw_Data!S4865</f>
        <v/>
      </c>
      <c r="T4865">
        <f>YEAR(B4865)</f>
        <v/>
      </c>
      <c r="U4865">
        <f>MONTH(B4865)</f>
        <v/>
      </c>
      <c r="V4865">
        <f>TEXT(B4865,"mmm")</f>
        <v/>
      </c>
      <c r="W4865" s="15">
        <f>IFERROR(N4865/L4865,0)</f>
        <v/>
      </c>
      <c r="X4865">
        <f>IF(K4865=0,"No Discount",IF(K4865&lt;=5%,"Low",IF(K4865&lt;=15%,"Medium","High")))</f>
        <v/>
      </c>
      <c r="Y4865">
        <f>IF(L4865&gt;=20000,"High Value",IF(L4865&gt;=5000,"Medium Value","Low Value"))</f>
        <v/>
      </c>
      <c r="Z4865">
        <f>IF(R4865&lt;=3,"Fast",IF(R4865&lt;=5,"On Time","Delayed"))</f>
        <v/>
      </c>
    </row>
    <row r="4866">
      <c r="A4866">
        <f>Raw_Data!A4866</f>
        <v/>
      </c>
      <c r="B4866" s="11">
        <f>Raw_Data!B4866</f>
        <v/>
      </c>
      <c r="C4866">
        <f>Raw_Data!C4866</f>
        <v/>
      </c>
      <c r="D4866">
        <f>Raw_Data!D4866</f>
        <v/>
      </c>
      <c r="E4866">
        <f>Raw_Data!E4866</f>
        <v/>
      </c>
      <c r="F4866">
        <f>Raw_Data!F4866</f>
        <v/>
      </c>
      <c r="G4866">
        <f>Raw_Data!G4866</f>
        <v/>
      </c>
      <c r="H4866">
        <f>Raw_Data!H4866</f>
        <v/>
      </c>
      <c r="I4866">
        <f>Raw_Data!I4866</f>
        <v/>
      </c>
      <c r="J4866" s="12">
        <f>Raw_Data!J4866</f>
        <v/>
      </c>
      <c r="K4866" s="13">
        <f>Raw_Data!K4866</f>
        <v/>
      </c>
      <c r="L4866" s="12">
        <f>Raw_Data!L4866</f>
        <v/>
      </c>
      <c r="M4866" s="12">
        <f>Raw_Data!M4866</f>
        <v/>
      </c>
      <c r="N4866" s="12">
        <f>Raw_Data!N4866</f>
        <v/>
      </c>
      <c r="O4866">
        <f>Raw_Data!O4866</f>
        <v/>
      </c>
      <c r="P4866">
        <f>Raw_Data!P4866</f>
        <v/>
      </c>
      <c r="Q4866">
        <f>Raw_Data!Q4866</f>
        <v/>
      </c>
      <c r="R4866">
        <f>Raw_Data!R4866</f>
        <v/>
      </c>
      <c r="S4866">
        <f>Raw_Data!S4866</f>
        <v/>
      </c>
      <c r="T4866">
        <f>YEAR(B4866)</f>
        <v/>
      </c>
      <c r="U4866">
        <f>MONTH(B4866)</f>
        <v/>
      </c>
      <c r="V4866">
        <f>TEXT(B4866,"mmm")</f>
        <v/>
      </c>
      <c r="W4866" s="15">
        <f>IFERROR(N4866/L4866,0)</f>
        <v/>
      </c>
      <c r="X4866">
        <f>IF(K4866=0,"No Discount",IF(K4866&lt;=5%,"Low",IF(K4866&lt;=15%,"Medium","High")))</f>
        <v/>
      </c>
      <c r="Y4866">
        <f>IF(L4866&gt;=20000,"High Value",IF(L4866&gt;=5000,"Medium Value","Low Value"))</f>
        <v/>
      </c>
      <c r="Z4866">
        <f>IF(R4866&lt;=3,"Fast",IF(R4866&lt;=5,"On Time","Delayed"))</f>
        <v/>
      </c>
    </row>
    <row r="4867">
      <c r="A4867">
        <f>Raw_Data!A4867</f>
        <v/>
      </c>
      <c r="B4867" s="11">
        <f>Raw_Data!B4867</f>
        <v/>
      </c>
      <c r="C4867">
        <f>Raw_Data!C4867</f>
        <v/>
      </c>
      <c r="D4867">
        <f>Raw_Data!D4867</f>
        <v/>
      </c>
      <c r="E4867">
        <f>Raw_Data!E4867</f>
        <v/>
      </c>
      <c r="F4867">
        <f>Raw_Data!F4867</f>
        <v/>
      </c>
      <c r="G4867">
        <f>Raw_Data!G4867</f>
        <v/>
      </c>
      <c r="H4867">
        <f>Raw_Data!H4867</f>
        <v/>
      </c>
      <c r="I4867">
        <f>Raw_Data!I4867</f>
        <v/>
      </c>
      <c r="J4867" s="12">
        <f>Raw_Data!J4867</f>
        <v/>
      </c>
      <c r="K4867" s="13">
        <f>Raw_Data!K4867</f>
        <v/>
      </c>
      <c r="L4867" s="12">
        <f>Raw_Data!L4867</f>
        <v/>
      </c>
      <c r="M4867" s="12">
        <f>Raw_Data!M4867</f>
        <v/>
      </c>
      <c r="N4867" s="12">
        <f>Raw_Data!N4867</f>
        <v/>
      </c>
      <c r="O4867">
        <f>Raw_Data!O4867</f>
        <v/>
      </c>
      <c r="P4867">
        <f>Raw_Data!P4867</f>
        <v/>
      </c>
      <c r="Q4867">
        <f>Raw_Data!Q4867</f>
        <v/>
      </c>
      <c r="R4867">
        <f>Raw_Data!R4867</f>
        <v/>
      </c>
      <c r="S4867">
        <f>Raw_Data!S4867</f>
        <v/>
      </c>
      <c r="T4867">
        <f>YEAR(B4867)</f>
        <v/>
      </c>
      <c r="U4867">
        <f>MONTH(B4867)</f>
        <v/>
      </c>
      <c r="V4867">
        <f>TEXT(B4867,"mmm")</f>
        <v/>
      </c>
      <c r="W4867" s="15">
        <f>IFERROR(N4867/L4867,0)</f>
        <v/>
      </c>
      <c r="X4867">
        <f>IF(K4867=0,"No Discount",IF(K4867&lt;=5%,"Low",IF(K4867&lt;=15%,"Medium","High")))</f>
        <v/>
      </c>
      <c r="Y4867">
        <f>IF(L4867&gt;=20000,"High Value",IF(L4867&gt;=5000,"Medium Value","Low Value"))</f>
        <v/>
      </c>
      <c r="Z4867">
        <f>IF(R4867&lt;=3,"Fast",IF(R4867&lt;=5,"On Time","Delayed"))</f>
        <v/>
      </c>
    </row>
    <row r="4868">
      <c r="A4868">
        <f>Raw_Data!A4868</f>
        <v/>
      </c>
      <c r="B4868" s="11">
        <f>Raw_Data!B4868</f>
        <v/>
      </c>
      <c r="C4868">
        <f>Raw_Data!C4868</f>
        <v/>
      </c>
      <c r="D4868">
        <f>Raw_Data!D4868</f>
        <v/>
      </c>
      <c r="E4868">
        <f>Raw_Data!E4868</f>
        <v/>
      </c>
      <c r="F4868">
        <f>Raw_Data!F4868</f>
        <v/>
      </c>
      <c r="G4868">
        <f>Raw_Data!G4868</f>
        <v/>
      </c>
      <c r="H4868">
        <f>Raw_Data!H4868</f>
        <v/>
      </c>
      <c r="I4868">
        <f>Raw_Data!I4868</f>
        <v/>
      </c>
      <c r="J4868" s="12">
        <f>Raw_Data!J4868</f>
        <v/>
      </c>
      <c r="K4868" s="13">
        <f>Raw_Data!K4868</f>
        <v/>
      </c>
      <c r="L4868" s="12">
        <f>Raw_Data!L4868</f>
        <v/>
      </c>
      <c r="M4868" s="12">
        <f>Raw_Data!M4868</f>
        <v/>
      </c>
      <c r="N4868" s="12">
        <f>Raw_Data!N4868</f>
        <v/>
      </c>
      <c r="O4868">
        <f>Raw_Data!O4868</f>
        <v/>
      </c>
      <c r="P4868">
        <f>Raw_Data!P4868</f>
        <v/>
      </c>
      <c r="Q4868">
        <f>Raw_Data!Q4868</f>
        <v/>
      </c>
      <c r="R4868">
        <f>Raw_Data!R4868</f>
        <v/>
      </c>
      <c r="S4868">
        <f>Raw_Data!S4868</f>
        <v/>
      </c>
      <c r="T4868">
        <f>YEAR(B4868)</f>
        <v/>
      </c>
      <c r="U4868">
        <f>MONTH(B4868)</f>
        <v/>
      </c>
      <c r="V4868">
        <f>TEXT(B4868,"mmm")</f>
        <v/>
      </c>
      <c r="W4868" s="15">
        <f>IFERROR(N4868/L4868,0)</f>
        <v/>
      </c>
      <c r="X4868">
        <f>IF(K4868=0,"No Discount",IF(K4868&lt;=5%,"Low",IF(K4868&lt;=15%,"Medium","High")))</f>
        <v/>
      </c>
      <c r="Y4868">
        <f>IF(L4868&gt;=20000,"High Value",IF(L4868&gt;=5000,"Medium Value","Low Value"))</f>
        <v/>
      </c>
      <c r="Z4868">
        <f>IF(R4868&lt;=3,"Fast",IF(R4868&lt;=5,"On Time","Delayed"))</f>
        <v/>
      </c>
    </row>
    <row r="4869">
      <c r="A4869">
        <f>Raw_Data!A4869</f>
        <v/>
      </c>
      <c r="B4869" s="11">
        <f>Raw_Data!B4869</f>
        <v/>
      </c>
      <c r="C4869">
        <f>Raw_Data!C4869</f>
        <v/>
      </c>
      <c r="D4869">
        <f>Raw_Data!D4869</f>
        <v/>
      </c>
      <c r="E4869">
        <f>Raw_Data!E4869</f>
        <v/>
      </c>
      <c r="F4869">
        <f>Raw_Data!F4869</f>
        <v/>
      </c>
      <c r="G4869">
        <f>Raw_Data!G4869</f>
        <v/>
      </c>
      <c r="H4869">
        <f>Raw_Data!H4869</f>
        <v/>
      </c>
      <c r="I4869">
        <f>Raw_Data!I4869</f>
        <v/>
      </c>
      <c r="J4869" s="12">
        <f>Raw_Data!J4869</f>
        <v/>
      </c>
      <c r="K4869" s="13">
        <f>Raw_Data!K4869</f>
        <v/>
      </c>
      <c r="L4869" s="12">
        <f>Raw_Data!L4869</f>
        <v/>
      </c>
      <c r="M4869" s="12">
        <f>Raw_Data!M4869</f>
        <v/>
      </c>
      <c r="N4869" s="12">
        <f>Raw_Data!N4869</f>
        <v/>
      </c>
      <c r="O4869">
        <f>Raw_Data!O4869</f>
        <v/>
      </c>
      <c r="P4869">
        <f>Raw_Data!P4869</f>
        <v/>
      </c>
      <c r="Q4869">
        <f>Raw_Data!Q4869</f>
        <v/>
      </c>
      <c r="R4869">
        <f>Raw_Data!R4869</f>
        <v/>
      </c>
      <c r="S4869">
        <f>Raw_Data!S4869</f>
        <v/>
      </c>
      <c r="T4869">
        <f>YEAR(B4869)</f>
        <v/>
      </c>
      <c r="U4869">
        <f>MONTH(B4869)</f>
        <v/>
      </c>
      <c r="V4869">
        <f>TEXT(B4869,"mmm")</f>
        <v/>
      </c>
      <c r="W4869" s="15">
        <f>IFERROR(N4869/L4869,0)</f>
        <v/>
      </c>
      <c r="X4869">
        <f>IF(K4869=0,"No Discount",IF(K4869&lt;=5%,"Low",IF(K4869&lt;=15%,"Medium","High")))</f>
        <v/>
      </c>
      <c r="Y4869">
        <f>IF(L4869&gt;=20000,"High Value",IF(L4869&gt;=5000,"Medium Value","Low Value"))</f>
        <v/>
      </c>
      <c r="Z4869">
        <f>IF(R4869&lt;=3,"Fast",IF(R4869&lt;=5,"On Time","Delayed"))</f>
        <v/>
      </c>
    </row>
    <row r="4870">
      <c r="A4870">
        <f>Raw_Data!A4870</f>
        <v/>
      </c>
      <c r="B4870" s="11">
        <f>Raw_Data!B4870</f>
        <v/>
      </c>
      <c r="C4870">
        <f>Raw_Data!C4870</f>
        <v/>
      </c>
      <c r="D4870">
        <f>Raw_Data!D4870</f>
        <v/>
      </c>
      <c r="E4870">
        <f>Raw_Data!E4870</f>
        <v/>
      </c>
      <c r="F4870">
        <f>Raw_Data!F4870</f>
        <v/>
      </c>
      <c r="G4870">
        <f>Raw_Data!G4870</f>
        <v/>
      </c>
      <c r="H4870">
        <f>Raw_Data!H4870</f>
        <v/>
      </c>
      <c r="I4870">
        <f>Raw_Data!I4870</f>
        <v/>
      </c>
      <c r="J4870" s="12">
        <f>Raw_Data!J4870</f>
        <v/>
      </c>
      <c r="K4870" s="13">
        <f>Raw_Data!K4870</f>
        <v/>
      </c>
      <c r="L4870" s="12">
        <f>Raw_Data!L4870</f>
        <v/>
      </c>
      <c r="M4870" s="12">
        <f>Raw_Data!M4870</f>
        <v/>
      </c>
      <c r="N4870" s="12">
        <f>Raw_Data!N4870</f>
        <v/>
      </c>
      <c r="O4870">
        <f>Raw_Data!O4870</f>
        <v/>
      </c>
      <c r="P4870">
        <f>Raw_Data!P4870</f>
        <v/>
      </c>
      <c r="Q4870">
        <f>Raw_Data!Q4870</f>
        <v/>
      </c>
      <c r="R4870">
        <f>Raw_Data!R4870</f>
        <v/>
      </c>
      <c r="S4870">
        <f>Raw_Data!S4870</f>
        <v/>
      </c>
      <c r="T4870">
        <f>YEAR(B4870)</f>
        <v/>
      </c>
      <c r="U4870">
        <f>MONTH(B4870)</f>
        <v/>
      </c>
      <c r="V4870">
        <f>TEXT(B4870,"mmm")</f>
        <v/>
      </c>
      <c r="W4870" s="15">
        <f>IFERROR(N4870/L4870,0)</f>
        <v/>
      </c>
      <c r="X4870">
        <f>IF(K4870=0,"No Discount",IF(K4870&lt;=5%,"Low",IF(K4870&lt;=15%,"Medium","High")))</f>
        <v/>
      </c>
      <c r="Y4870">
        <f>IF(L4870&gt;=20000,"High Value",IF(L4870&gt;=5000,"Medium Value","Low Value"))</f>
        <v/>
      </c>
      <c r="Z4870">
        <f>IF(R4870&lt;=3,"Fast",IF(R4870&lt;=5,"On Time","Delayed"))</f>
        <v/>
      </c>
    </row>
    <row r="4871">
      <c r="A4871">
        <f>Raw_Data!A4871</f>
        <v/>
      </c>
      <c r="B4871" s="11">
        <f>Raw_Data!B4871</f>
        <v/>
      </c>
      <c r="C4871">
        <f>Raw_Data!C4871</f>
        <v/>
      </c>
      <c r="D4871">
        <f>Raw_Data!D4871</f>
        <v/>
      </c>
      <c r="E4871">
        <f>Raw_Data!E4871</f>
        <v/>
      </c>
      <c r="F4871">
        <f>Raw_Data!F4871</f>
        <v/>
      </c>
      <c r="G4871">
        <f>Raw_Data!G4871</f>
        <v/>
      </c>
      <c r="H4871">
        <f>Raw_Data!H4871</f>
        <v/>
      </c>
      <c r="I4871">
        <f>Raw_Data!I4871</f>
        <v/>
      </c>
      <c r="J4871" s="12">
        <f>Raw_Data!J4871</f>
        <v/>
      </c>
      <c r="K4871" s="13">
        <f>Raw_Data!K4871</f>
        <v/>
      </c>
      <c r="L4871" s="12">
        <f>Raw_Data!L4871</f>
        <v/>
      </c>
      <c r="M4871" s="12">
        <f>Raw_Data!M4871</f>
        <v/>
      </c>
      <c r="N4871" s="12">
        <f>Raw_Data!N4871</f>
        <v/>
      </c>
      <c r="O4871">
        <f>Raw_Data!O4871</f>
        <v/>
      </c>
      <c r="P4871">
        <f>Raw_Data!P4871</f>
        <v/>
      </c>
      <c r="Q4871">
        <f>Raw_Data!Q4871</f>
        <v/>
      </c>
      <c r="R4871">
        <f>Raw_Data!R4871</f>
        <v/>
      </c>
      <c r="S4871">
        <f>Raw_Data!S4871</f>
        <v/>
      </c>
      <c r="T4871">
        <f>YEAR(B4871)</f>
        <v/>
      </c>
      <c r="U4871">
        <f>MONTH(B4871)</f>
        <v/>
      </c>
      <c r="V4871">
        <f>TEXT(B4871,"mmm")</f>
        <v/>
      </c>
      <c r="W4871" s="15">
        <f>IFERROR(N4871/L4871,0)</f>
        <v/>
      </c>
      <c r="X4871">
        <f>IF(K4871=0,"No Discount",IF(K4871&lt;=5%,"Low",IF(K4871&lt;=15%,"Medium","High")))</f>
        <v/>
      </c>
      <c r="Y4871">
        <f>IF(L4871&gt;=20000,"High Value",IF(L4871&gt;=5000,"Medium Value","Low Value"))</f>
        <v/>
      </c>
      <c r="Z4871">
        <f>IF(R4871&lt;=3,"Fast",IF(R4871&lt;=5,"On Time","Delayed"))</f>
        <v/>
      </c>
    </row>
    <row r="4872">
      <c r="A4872">
        <f>Raw_Data!A4872</f>
        <v/>
      </c>
      <c r="B4872" s="11">
        <f>Raw_Data!B4872</f>
        <v/>
      </c>
      <c r="C4872">
        <f>Raw_Data!C4872</f>
        <v/>
      </c>
      <c r="D4872">
        <f>Raw_Data!D4872</f>
        <v/>
      </c>
      <c r="E4872">
        <f>Raw_Data!E4872</f>
        <v/>
      </c>
      <c r="F4872">
        <f>Raw_Data!F4872</f>
        <v/>
      </c>
      <c r="G4872">
        <f>Raw_Data!G4872</f>
        <v/>
      </c>
      <c r="H4872">
        <f>Raw_Data!H4872</f>
        <v/>
      </c>
      <c r="I4872">
        <f>Raw_Data!I4872</f>
        <v/>
      </c>
      <c r="J4872" s="12">
        <f>Raw_Data!J4872</f>
        <v/>
      </c>
      <c r="K4872" s="13">
        <f>Raw_Data!K4872</f>
        <v/>
      </c>
      <c r="L4872" s="12">
        <f>Raw_Data!L4872</f>
        <v/>
      </c>
      <c r="M4872" s="12">
        <f>Raw_Data!M4872</f>
        <v/>
      </c>
      <c r="N4872" s="12">
        <f>Raw_Data!N4872</f>
        <v/>
      </c>
      <c r="O4872">
        <f>Raw_Data!O4872</f>
        <v/>
      </c>
      <c r="P4872">
        <f>Raw_Data!P4872</f>
        <v/>
      </c>
      <c r="Q4872">
        <f>Raw_Data!Q4872</f>
        <v/>
      </c>
      <c r="R4872">
        <f>Raw_Data!R4872</f>
        <v/>
      </c>
      <c r="S4872">
        <f>Raw_Data!S4872</f>
        <v/>
      </c>
      <c r="T4872">
        <f>YEAR(B4872)</f>
        <v/>
      </c>
      <c r="U4872">
        <f>MONTH(B4872)</f>
        <v/>
      </c>
      <c r="V4872">
        <f>TEXT(B4872,"mmm")</f>
        <v/>
      </c>
      <c r="W4872" s="15">
        <f>IFERROR(N4872/L4872,0)</f>
        <v/>
      </c>
      <c r="X4872">
        <f>IF(K4872=0,"No Discount",IF(K4872&lt;=5%,"Low",IF(K4872&lt;=15%,"Medium","High")))</f>
        <v/>
      </c>
      <c r="Y4872">
        <f>IF(L4872&gt;=20000,"High Value",IF(L4872&gt;=5000,"Medium Value","Low Value"))</f>
        <v/>
      </c>
      <c r="Z4872">
        <f>IF(R4872&lt;=3,"Fast",IF(R4872&lt;=5,"On Time","Delayed"))</f>
        <v/>
      </c>
    </row>
    <row r="4873">
      <c r="A4873">
        <f>Raw_Data!A4873</f>
        <v/>
      </c>
      <c r="B4873" s="11">
        <f>Raw_Data!B4873</f>
        <v/>
      </c>
      <c r="C4873">
        <f>Raw_Data!C4873</f>
        <v/>
      </c>
      <c r="D4873">
        <f>Raw_Data!D4873</f>
        <v/>
      </c>
      <c r="E4873">
        <f>Raw_Data!E4873</f>
        <v/>
      </c>
      <c r="F4873">
        <f>Raw_Data!F4873</f>
        <v/>
      </c>
      <c r="G4873">
        <f>Raw_Data!G4873</f>
        <v/>
      </c>
      <c r="H4873">
        <f>Raw_Data!H4873</f>
        <v/>
      </c>
      <c r="I4873">
        <f>Raw_Data!I4873</f>
        <v/>
      </c>
      <c r="J4873" s="12">
        <f>Raw_Data!J4873</f>
        <v/>
      </c>
      <c r="K4873" s="13">
        <f>Raw_Data!K4873</f>
        <v/>
      </c>
      <c r="L4873" s="12">
        <f>Raw_Data!L4873</f>
        <v/>
      </c>
      <c r="M4873" s="12">
        <f>Raw_Data!M4873</f>
        <v/>
      </c>
      <c r="N4873" s="12">
        <f>Raw_Data!N4873</f>
        <v/>
      </c>
      <c r="O4873">
        <f>Raw_Data!O4873</f>
        <v/>
      </c>
      <c r="P4873">
        <f>Raw_Data!P4873</f>
        <v/>
      </c>
      <c r="Q4873">
        <f>Raw_Data!Q4873</f>
        <v/>
      </c>
      <c r="R4873">
        <f>Raw_Data!R4873</f>
        <v/>
      </c>
      <c r="S4873">
        <f>Raw_Data!S4873</f>
        <v/>
      </c>
      <c r="T4873">
        <f>YEAR(B4873)</f>
        <v/>
      </c>
      <c r="U4873">
        <f>MONTH(B4873)</f>
        <v/>
      </c>
      <c r="V4873">
        <f>TEXT(B4873,"mmm")</f>
        <v/>
      </c>
      <c r="W4873" s="15">
        <f>IFERROR(N4873/L4873,0)</f>
        <v/>
      </c>
      <c r="X4873">
        <f>IF(K4873=0,"No Discount",IF(K4873&lt;=5%,"Low",IF(K4873&lt;=15%,"Medium","High")))</f>
        <v/>
      </c>
      <c r="Y4873">
        <f>IF(L4873&gt;=20000,"High Value",IF(L4873&gt;=5000,"Medium Value","Low Value"))</f>
        <v/>
      </c>
      <c r="Z4873">
        <f>IF(R4873&lt;=3,"Fast",IF(R4873&lt;=5,"On Time","Delayed"))</f>
        <v/>
      </c>
    </row>
    <row r="4874">
      <c r="A4874">
        <f>Raw_Data!A4874</f>
        <v/>
      </c>
      <c r="B4874" s="11">
        <f>Raw_Data!B4874</f>
        <v/>
      </c>
      <c r="C4874">
        <f>Raw_Data!C4874</f>
        <v/>
      </c>
      <c r="D4874">
        <f>Raw_Data!D4874</f>
        <v/>
      </c>
      <c r="E4874">
        <f>Raw_Data!E4874</f>
        <v/>
      </c>
      <c r="F4874">
        <f>Raw_Data!F4874</f>
        <v/>
      </c>
      <c r="G4874">
        <f>Raw_Data!G4874</f>
        <v/>
      </c>
      <c r="H4874">
        <f>Raw_Data!H4874</f>
        <v/>
      </c>
      <c r="I4874">
        <f>Raw_Data!I4874</f>
        <v/>
      </c>
      <c r="J4874" s="12">
        <f>Raw_Data!J4874</f>
        <v/>
      </c>
      <c r="K4874" s="13">
        <f>Raw_Data!K4874</f>
        <v/>
      </c>
      <c r="L4874" s="12">
        <f>Raw_Data!L4874</f>
        <v/>
      </c>
      <c r="M4874" s="12">
        <f>Raw_Data!M4874</f>
        <v/>
      </c>
      <c r="N4874" s="12">
        <f>Raw_Data!N4874</f>
        <v/>
      </c>
      <c r="O4874">
        <f>Raw_Data!O4874</f>
        <v/>
      </c>
      <c r="P4874">
        <f>Raw_Data!P4874</f>
        <v/>
      </c>
      <c r="Q4874">
        <f>Raw_Data!Q4874</f>
        <v/>
      </c>
      <c r="R4874">
        <f>Raw_Data!R4874</f>
        <v/>
      </c>
      <c r="S4874">
        <f>Raw_Data!S4874</f>
        <v/>
      </c>
      <c r="T4874">
        <f>YEAR(B4874)</f>
        <v/>
      </c>
      <c r="U4874">
        <f>MONTH(B4874)</f>
        <v/>
      </c>
      <c r="V4874">
        <f>TEXT(B4874,"mmm")</f>
        <v/>
      </c>
      <c r="W4874" s="15">
        <f>IFERROR(N4874/L4874,0)</f>
        <v/>
      </c>
      <c r="X4874">
        <f>IF(K4874=0,"No Discount",IF(K4874&lt;=5%,"Low",IF(K4874&lt;=15%,"Medium","High")))</f>
        <v/>
      </c>
      <c r="Y4874">
        <f>IF(L4874&gt;=20000,"High Value",IF(L4874&gt;=5000,"Medium Value","Low Value"))</f>
        <v/>
      </c>
      <c r="Z4874">
        <f>IF(R4874&lt;=3,"Fast",IF(R4874&lt;=5,"On Time","Delayed"))</f>
        <v/>
      </c>
    </row>
    <row r="4875">
      <c r="A4875">
        <f>Raw_Data!A4875</f>
        <v/>
      </c>
      <c r="B4875" s="11">
        <f>Raw_Data!B4875</f>
        <v/>
      </c>
      <c r="C4875">
        <f>Raw_Data!C4875</f>
        <v/>
      </c>
      <c r="D4875">
        <f>Raw_Data!D4875</f>
        <v/>
      </c>
      <c r="E4875">
        <f>Raw_Data!E4875</f>
        <v/>
      </c>
      <c r="F4875">
        <f>Raw_Data!F4875</f>
        <v/>
      </c>
      <c r="G4875">
        <f>Raw_Data!G4875</f>
        <v/>
      </c>
      <c r="H4875">
        <f>Raw_Data!H4875</f>
        <v/>
      </c>
      <c r="I4875">
        <f>Raw_Data!I4875</f>
        <v/>
      </c>
      <c r="J4875" s="12">
        <f>Raw_Data!J4875</f>
        <v/>
      </c>
      <c r="K4875" s="13">
        <f>Raw_Data!K4875</f>
        <v/>
      </c>
      <c r="L4875" s="12">
        <f>Raw_Data!L4875</f>
        <v/>
      </c>
      <c r="M4875" s="12">
        <f>Raw_Data!M4875</f>
        <v/>
      </c>
      <c r="N4875" s="12">
        <f>Raw_Data!N4875</f>
        <v/>
      </c>
      <c r="O4875">
        <f>Raw_Data!O4875</f>
        <v/>
      </c>
      <c r="P4875">
        <f>Raw_Data!P4875</f>
        <v/>
      </c>
      <c r="Q4875">
        <f>Raw_Data!Q4875</f>
        <v/>
      </c>
      <c r="R4875">
        <f>Raw_Data!R4875</f>
        <v/>
      </c>
      <c r="S4875">
        <f>Raw_Data!S4875</f>
        <v/>
      </c>
      <c r="T4875">
        <f>YEAR(B4875)</f>
        <v/>
      </c>
      <c r="U4875">
        <f>MONTH(B4875)</f>
        <v/>
      </c>
      <c r="V4875">
        <f>TEXT(B4875,"mmm")</f>
        <v/>
      </c>
      <c r="W4875" s="15">
        <f>IFERROR(N4875/L4875,0)</f>
        <v/>
      </c>
      <c r="X4875">
        <f>IF(K4875=0,"No Discount",IF(K4875&lt;=5%,"Low",IF(K4875&lt;=15%,"Medium","High")))</f>
        <v/>
      </c>
      <c r="Y4875">
        <f>IF(L4875&gt;=20000,"High Value",IF(L4875&gt;=5000,"Medium Value","Low Value"))</f>
        <v/>
      </c>
      <c r="Z4875">
        <f>IF(R4875&lt;=3,"Fast",IF(R4875&lt;=5,"On Time","Delayed"))</f>
        <v/>
      </c>
    </row>
    <row r="4876">
      <c r="A4876">
        <f>Raw_Data!A4876</f>
        <v/>
      </c>
      <c r="B4876" s="11">
        <f>Raw_Data!B4876</f>
        <v/>
      </c>
      <c r="C4876">
        <f>Raw_Data!C4876</f>
        <v/>
      </c>
      <c r="D4876">
        <f>Raw_Data!D4876</f>
        <v/>
      </c>
      <c r="E4876">
        <f>Raw_Data!E4876</f>
        <v/>
      </c>
      <c r="F4876">
        <f>Raw_Data!F4876</f>
        <v/>
      </c>
      <c r="G4876">
        <f>Raw_Data!G4876</f>
        <v/>
      </c>
      <c r="H4876">
        <f>Raw_Data!H4876</f>
        <v/>
      </c>
      <c r="I4876">
        <f>Raw_Data!I4876</f>
        <v/>
      </c>
      <c r="J4876" s="12">
        <f>Raw_Data!J4876</f>
        <v/>
      </c>
      <c r="K4876" s="13">
        <f>Raw_Data!K4876</f>
        <v/>
      </c>
      <c r="L4876" s="12">
        <f>Raw_Data!L4876</f>
        <v/>
      </c>
      <c r="M4876" s="12">
        <f>Raw_Data!M4876</f>
        <v/>
      </c>
      <c r="N4876" s="12">
        <f>Raw_Data!N4876</f>
        <v/>
      </c>
      <c r="O4876">
        <f>Raw_Data!O4876</f>
        <v/>
      </c>
      <c r="P4876">
        <f>Raw_Data!P4876</f>
        <v/>
      </c>
      <c r="Q4876">
        <f>Raw_Data!Q4876</f>
        <v/>
      </c>
      <c r="R4876">
        <f>Raw_Data!R4876</f>
        <v/>
      </c>
      <c r="S4876">
        <f>Raw_Data!S4876</f>
        <v/>
      </c>
      <c r="T4876">
        <f>YEAR(B4876)</f>
        <v/>
      </c>
      <c r="U4876">
        <f>MONTH(B4876)</f>
        <v/>
      </c>
      <c r="V4876">
        <f>TEXT(B4876,"mmm")</f>
        <v/>
      </c>
      <c r="W4876" s="15">
        <f>IFERROR(N4876/L4876,0)</f>
        <v/>
      </c>
      <c r="X4876">
        <f>IF(K4876=0,"No Discount",IF(K4876&lt;=5%,"Low",IF(K4876&lt;=15%,"Medium","High")))</f>
        <v/>
      </c>
      <c r="Y4876">
        <f>IF(L4876&gt;=20000,"High Value",IF(L4876&gt;=5000,"Medium Value","Low Value"))</f>
        <v/>
      </c>
      <c r="Z4876">
        <f>IF(R4876&lt;=3,"Fast",IF(R4876&lt;=5,"On Time","Delayed"))</f>
        <v/>
      </c>
    </row>
    <row r="4877">
      <c r="A4877">
        <f>Raw_Data!A4877</f>
        <v/>
      </c>
      <c r="B4877" s="11">
        <f>Raw_Data!B4877</f>
        <v/>
      </c>
      <c r="C4877">
        <f>Raw_Data!C4877</f>
        <v/>
      </c>
      <c r="D4877">
        <f>Raw_Data!D4877</f>
        <v/>
      </c>
      <c r="E4877">
        <f>Raw_Data!E4877</f>
        <v/>
      </c>
      <c r="F4877">
        <f>Raw_Data!F4877</f>
        <v/>
      </c>
      <c r="G4877">
        <f>Raw_Data!G4877</f>
        <v/>
      </c>
      <c r="H4877">
        <f>Raw_Data!H4877</f>
        <v/>
      </c>
      <c r="I4877">
        <f>Raw_Data!I4877</f>
        <v/>
      </c>
      <c r="J4877" s="12">
        <f>Raw_Data!J4877</f>
        <v/>
      </c>
      <c r="K4877" s="13">
        <f>Raw_Data!K4877</f>
        <v/>
      </c>
      <c r="L4877" s="12">
        <f>Raw_Data!L4877</f>
        <v/>
      </c>
      <c r="M4877" s="12">
        <f>Raw_Data!M4877</f>
        <v/>
      </c>
      <c r="N4877" s="12">
        <f>Raw_Data!N4877</f>
        <v/>
      </c>
      <c r="O4877">
        <f>Raw_Data!O4877</f>
        <v/>
      </c>
      <c r="P4877">
        <f>Raw_Data!P4877</f>
        <v/>
      </c>
      <c r="Q4877">
        <f>Raw_Data!Q4877</f>
        <v/>
      </c>
      <c r="R4877">
        <f>Raw_Data!R4877</f>
        <v/>
      </c>
      <c r="S4877">
        <f>Raw_Data!S4877</f>
        <v/>
      </c>
      <c r="T4877">
        <f>YEAR(B4877)</f>
        <v/>
      </c>
      <c r="U4877">
        <f>MONTH(B4877)</f>
        <v/>
      </c>
      <c r="V4877">
        <f>TEXT(B4877,"mmm")</f>
        <v/>
      </c>
      <c r="W4877" s="15">
        <f>IFERROR(N4877/L4877,0)</f>
        <v/>
      </c>
      <c r="X4877">
        <f>IF(K4877=0,"No Discount",IF(K4877&lt;=5%,"Low",IF(K4877&lt;=15%,"Medium","High")))</f>
        <v/>
      </c>
      <c r="Y4877">
        <f>IF(L4877&gt;=20000,"High Value",IF(L4877&gt;=5000,"Medium Value","Low Value"))</f>
        <v/>
      </c>
      <c r="Z4877">
        <f>IF(R4877&lt;=3,"Fast",IF(R4877&lt;=5,"On Time","Delayed"))</f>
        <v/>
      </c>
    </row>
    <row r="4878">
      <c r="A4878">
        <f>Raw_Data!A4878</f>
        <v/>
      </c>
      <c r="B4878" s="11">
        <f>Raw_Data!B4878</f>
        <v/>
      </c>
      <c r="C4878">
        <f>Raw_Data!C4878</f>
        <v/>
      </c>
      <c r="D4878">
        <f>Raw_Data!D4878</f>
        <v/>
      </c>
      <c r="E4878">
        <f>Raw_Data!E4878</f>
        <v/>
      </c>
      <c r="F4878">
        <f>Raw_Data!F4878</f>
        <v/>
      </c>
      <c r="G4878">
        <f>Raw_Data!G4878</f>
        <v/>
      </c>
      <c r="H4878">
        <f>Raw_Data!H4878</f>
        <v/>
      </c>
      <c r="I4878">
        <f>Raw_Data!I4878</f>
        <v/>
      </c>
      <c r="J4878" s="12">
        <f>Raw_Data!J4878</f>
        <v/>
      </c>
      <c r="K4878" s="13">
        <f>Raw_Data!K4878</f>
        <v/>
      </c>
      <c r="L4878" s="12">
        <f>Raw_Data!L4878</f>
        <v/>
      </c>
      <c r="M4878" s="12">
        <f>Raw_Data!M4878</f>
        <v/>
      </c>
      <c r="N4878" s="12">
        <f>Raw_Data!N4878</f>
        <v/>
      </c>
      <c r="O4878">
        <f>Raw_Data!O4878</f>
        <v/>
      </c>
      <c r="P4878">
        <f>Raw_Data!P4878</f>
        <v/>
      </c>
      <c r="Q4878">
        <f>Raw_Data!Q4878</f>
        <v/>
      </c>
      <c r="R4878">
        <f>Raw_Data!R4878</f>
        <v/>
      </c>
      <c r="S4878">
        <f>Raw_Data!S4878</f>
        <v/>
      </c>
      <c r="T4878">
        <f>YEAR(B4878)</f>
        <v/>
      </c>
      <c r="U4878">
        <f>MONTH(B4878)</f>
        <v/>
      </c>
      <c r="V4878">
        <f>TEXT(B4878,"mmm")</f>
        <v/>
      </c>
      <c r="W4878" s="15">
        <f>IFERROR(N4878/L4878,0)</f>
        <v/>
      </c>
      <c r="X4878">
        <f>IF(K4878=0,"No Discount",IF(K4878&lt;=5%,"Low",IF(K4878&lt;=15%,"Medium","High")))</f>
        <v/>
      </c>
      <c r="Y4878">
        <f>IF(L4878&gt;=20000,"High Value",IF(L4878&gt;=5000,"Medium Value","Low Value"))</f>
        <v/>
      </c>
      <c r="Z4878">
        <f>IF(R4878&lt;=3,"Fast",IF(R4878&lt;=5,"On Time","Delayed"))</f>
        <v/>
      </c>
    </row>
    <row r="4879">
      <c r="A4879">
        <f>Raw_Data!A4879</f>
        <v/>
      </c>
      <c r="B4879" s="11">
        <f>Raw_Data!B4879</f>
        <v/>
      </c>
      <c r="C4879">
        <f>Raw_Data!C4879</f>
        <v/>
      </c>
      <c r="D4879">
        <f>Raw_Data!D4879</f>
        <v/>
      </c>
      <c r="E4879">
        <f>Raw_Data!E4879</f>
        <v/>
      </c>
      <c r="F4879">
        <f>Raw_Data!F4879</f>
        <v/>
      </c>
      <c r="G4879">
        <f>Raw_Data!G4879</f>
        <v/>
      </c>
      <c r="H4879">
        <f>Raw_Data!H4879</f>
        <v/>
      </c>
      <c r="I4879">
        <f>Raw_Data!I4879</f>
        <v/>
      </c>
      <c r="J4879" s="12">
        <f>Raw_Data!J4879</f>
        <v/>
      </c>
      <c r="K4879" s="13">
        <f>Raw_Data!K4879</f>
        <v/>
      </c>
      <c r="L4879" s="12">
        <f>Raw_Data!L4879</f>
        <v/>
      </c>
      <c r="M4879" s="12">
        <f>Raw_Data!M4879</f>
        <v/>
      </c>
      <c r="N4879" s="12">
        <f>Raw_Data!N4879</f>
        <v/>
      </c>
      <c r="O4879">
        <f>Raw_Data!O4879</f>
        <v/>
      </c>
      <c r="P4879">
        <f>Raw_Data!P4879</f>
        <v/>
      </c>
      <c r="Q4879">
        <f>Raw_Data!Q4879</f>
        <v/>
      </c>
      <c r="R4879">
        <f>Raw_Data!R4879</f>
        <v/>
      </c>
      <c r="S4879">
        <f>Raw_Data!S4879</f>
        <v/>
      </c>
      <c r="T4879">
        <f>YEAR(B4879)</f>
        <v/>
      </c>
      <c r="U4879">
        <f>MONTH(B4879)</f>
        <v/>
      </c>
      <c r="V4879">
        <f>TEXT(B4879,"mmm")</f>
        <v/>
      </c>
      <c r="W4879" s="15">
        <f>IFERROR(N4879/L4879,0)</f>
        <v/>
      </c>
      <c r="X4879">
        <f>IF(K4879=0,"No Discount",IF(K4879&lt;=5%,"Low",IF(K4879&lt;=15%,"Medium","High")))</f>
        <v/>
      </c>
      <c r="Y4879">
        <f>IF(L4879&gt;=20000,"High Value",IF(L4879&gt;=5000,"Medium Value","Low Value"))</f>
        <v/>
      </c>
      <c r="Z4879">
        <f>IF(R4879&lt;=3,"Fast",IF(R4879&lt;=5,"On Time","Delayed"))</f>
        <v/>
      </c>
    </row>
    <row r="4880">
      <c r="A4880">
        <f>Raw_Data!A4880</f>
        <v/>
      </c>
      <c r="B4880" s="11">
        <f>Raw_Data!B4880</f>
        <v/>
      </c>
      <c r="C4880">
        <f>Raw_Data!C4880</f>
        <v/>
      </c>
      <c r="D4880">
        <f>Raw_Data!D4880</f>
        <v/>
      </c>
      <c r="E4880">
        <f>Raw_Data!E4880</f>
        <v/>
      </c>
      <c r="F4880">
        <f>Raw_Data!F4880</f>
        <v/>
      </c>
      <c r="G4880">
        <f>Raw_Data!G4880</f>
        <v/>
      </c>
      <c r="H4880">
        <f>Raw_Data!H4880</f>
        <v/>
      </c>
      <c r="I4880">
        <f>Raw_Data!I4880</f>
        <v/>
      </c>
      <c r="J4880" s="12">
        <f>Raw_Data!J4880</f>
        <v/>
      </c>
      <c r="K4880" s="13">
        <f>Raw_Data!K4880</f>
        <v/>
      </c>
      <c r="L4880" s="12">
        <f>Raw_Data!L4880</f>
        <v/>
      </c>
      <c r="M4880" s="12">
        <f>Raw_Data!M4880</f>
        <v/>
      </c>
      <c r="N4880" s="12">
        <f>Raw_Data!N4880</f>
        <v/>
      </c>
      <c r="O4880">
        <f>Raw_Data!O4880</f>
        <v/>
      </c>
      <c r="P4880">
        <f>Raw_Data!P4880</f>
        <v/>
      </c>
      <c r="Q4880">
        <f>Raw_Data!Q4880</f>
        <v/>
      </c>
      <c r="R4880">
        <f>Raw_Data!R4880</f>
        <v/>
      </c>
      <c r="S4880">
        <f>Raw_Data!S4880</f>
        <v/>
      </c>
      <c r="T4880">
        <f>YEAR(B4880)</f>
        <v/>
      </c>
      <c r="U4880">
        <f>MONTH(B4880)</f>
        <v/>
      </c>
      <c r="V4880">
        <f>TEXT(B4880,"mmm")</f>
        <v/>
      </c>
      <c r="W4880" s="15">
        <f>IFERROR(N4880/L4880,0)</f>
        <v/>
      </c>
      <c r="X4880">
        <f>IF(K4880=0,"No Discount",IF(K4880&lt;=5%,"Low",IF(K4880&lt;=15%,"Medium","High")))</f>
        <v/>
      </c>
      <c r="Y4880">
        <f>IF(L4880&gt;=20000,"High Value",IF(L4880&gt;=5000,"Medium Value","Low Value"))</f>
        <v/>
      </c>
      <c r="Z4880">
        <f>IF(R4880&lt;=3,"Fast",IF(R4880&lt;=5,"On Time","Delayed"))</f>
        <v/>
      </c>
    </row>
    <row r="4881">
      <c r="A4881">
        <f>Raw_Data!A4881</f>
        <v/>
      </c>
      <c r="B4881" s="11">
        <f>Raw_Data!B4881</f>
        <v/>
      </c>
      <c r="C4881">
        <f>Raw_Data!C4881</f>
        <v/>
      </c>
      <c r="D4881">
        <f>Raw_Data!D4881</f>
        <v/>
      </c>
      <c r="E4881">
        <f>Raw_Data!E4881</f>
        <v/>
      </c>
      <c r="F4881">
        <f>Raw_Data!F4881</f>
        <v/>
      </c>
      <c r="G4881">
        <f>Raw_Data!G4881</f>
        <v/>
      </c>
      <c r="H4881">
        <f>Raw_Data!H4881</f>
        <v/>
      </c>
      <c r="I4881">
        <f>Raw_Data!I4881</f>
        <v/>
      </c>
      <c r="J4881" s="12">
        <f>Raw_Data!J4881</f>
        <v/>
      </c>
      <c r="K4881" s="13">
        <f>Raw_Data!K4881</f>
        <v/>
      </c>
      <c r="L4881" s="12">
        <f>Raw_Data!L4881</f>
        <v/>
      </c>
      <c r="M4881" s="12">
        <f>Raw_Data!M4881</f>
        <v/>
      </c>
      <c r="N4881" s="12">
        <f>Raw_Data!N4881</f>
        <v/>
      </c>
      <c r="O4881">
        <f>Raw_Data!O4881</f>
        <v/>
      </c>
      <c r="P4881">
        <f>Raw_Data!P4881</f>
        <v/>
      </c>
      <c r="Q4881">
        <f>Raw_Data!Q4881</f>
        <v/>
      </c>
      <c r="R4881">
        <f>Raw_Data!R4881</f>
        <v/>
      </c>
      <c r="S4881">
        <f>Raw_Data!S4881</f>
        <v/>
      </c>
      <c r="T4881">
        <f>YEAR(B4881)</f>
        <v/>
      </c>
      <c r="U4881">
        <f>MONTH(B4881)</f>
        <v/>
      </c>
      <c r="V4881">
        <f>TEXT(B4881,"mmm")</f>
        <v/>
      </c>
      <c r="W4881" s="15">
        <f>IFERROR(N4881/L4881,0)</f>
        <v/>
      </c>
      <c r="X4881">
        <f>IF(K4881=0,"No Discount",IF(K4881&lt;=5%,"Low",IF(K4881&lt;=15%,"Medium","High")))</f>
        <v/>
      </c>
      <c r="Y4881">
        <f>IF(L4881&gt;=20000,"High Value",IF(L4881&gt;=5000,"Medium Value","Low Value"))</f>
        <v/>
      </c>
      <c r="Z4881">
        <f>IF(R4881&lt;=3,"Fast",IF(R4881&lt;=5,"On Time","Delayed"))</f>
        <v/>
      </c>
    </row>
    <row r="4882">
      <c r="A4882">
        <f>Raw_Data!A4882</f>
        <v/>
      </c>
      <c r="B4882" s="11">
        <f>Raw_Data!B4882</f>
        <v/>
      </c>
      <c r="C4882">
        <f>Raw_Data!C4882</f>
        <v/>
      </c>
      <c r="D4882">
        <f>Raw_Data!D4882</f>
        <v/>
      </c>
      <c r="E4882">
        <f>Raw_Data!E4882</f>
        <v/>
      </c>
      <c r="F4882">
        <f>Raw_Data!F4882</f>
        <v/>
      </c>
      <c r="G4882">
        <f>Raw_Data!G4882</f>
        <v/>
      </c>
      <c r="H4882">
        <f>Raw_Data!H4882</f>
        <v/>
      </c>
      <c r="I4882">
        <f>Raw_Data!I4882</f>
        <v/>
      </c>
      <c r="J4882" s="12">
        <f>Raw_Data!J4882</f>
        <v/>
      </c>
      <c r="K4882" s="13">
        <f>Raw_Data!K4882</f>
        <v/>
      </c>
      <c r="L4882" s="12">
        <f>Raw_Data!L4882</f>
        <v/>
      </c>
      <c r="M4882" s="12">
        <f>Raw_Data!M4882</f>
        <v/>
      </c>
      <c r="N4882" s="12">
        <f>Raw_Data!N4882</f>
        <v/>
      </c>
      <c r="O4882">
        <f>Raw_Data!O4882</f>
        <v/>
      </c>
      <c r="P4882">
        <f>Raw_Data!P4882</f>
        <v/>
      </c>
      <c r="Q4882">
        <f>Raw_Data!Q4882</f>
        <v/>
      </c>
      <c r="R4882">
        <f>Raw_Data!R4882</f>
        <v/>
      </c>
      <c r="S4882">
        <f>Raw_Data!S4882</f>
        <v/>
      </c>
      <c r="T4882">
        <f>YEAR(B4882)</f>
        <v/>
      </c>
      <c r="U4882">
        <f>MONTH(B4882)</f>
        <v/>
      </c>
      <c r="V4882">
        <f>TEXT(B4882,"mmm")</f>
        <v/>
      </c>
      <c r="W4882" s="15">
        <f>IFERROR(N4882/L4882,0)</f>
        <v/>
      </c>
      <c r="X4882">
        <f>IF(K4882=0,"No Discount",IF(K4882&lt;=5%,"Low",IF(K4882&lt;=15%,"Medium","High")))</f>
        <v/>
      </c>
      <c r="Y4882">
        <f>IF(L4882&gt;=20000,"High Value",IF(L4882&gt;=5000,"Medium Value","Low Value"))</f>
        <v/>
      </c>
      <c r="Z4882">
        <f>IF(R4882&lt;=3,"Fast",IF(R4882&lt;=5,"On Time","Delayed"))</f>
        <v/>
      </c>
    </row>
    <row r="4883">
      <c r="A4883">
        <f>Raw_Data!A4883</f>
        <v/>
      </c>
      <c r="B4883" s="11">
        <f>Raw_Data!B4883</f>
        <v/>
      </c>
      <c r="C4883">
        <f>Raw_Data!C4883</f>
        <v/>
      </c>
      <c r="D4883">
        <f>Raw_Data!D4883</f>
        <v/>
      </c>
      <c r="E4883">
        <f>Raw_Data!E4883</f>
        <v/>
      </c>
      <c r="F4883">
        <f>Raw_Data!F4883</f>
        <v/>
      </c>
      <c r="G4883">
        <f>Raw_Data!G4883</f>
        <v/>
      </c>
      <c r="H4883">
        <f>Raw_Data!H4883</f>
        <v/>
      </c>
      <c r="I4883">
        <f>Raw_Data!I4883</f>
        <v/>
      </c>
      <c r="J4883" s="12">
        <f>Raw_Data!J4883</f>
        <v/>
      </c>
      <c r="K4883" s="13">
        <f>Raw_Data!K4883</f>
        <v/>
      </c>
      <c r="L4883" s="12">
        <f>Raw_Data!L4883</f>
        <v/>
      </c>
      <c r="M4883" s="12">
        <f>Raw_Data!M4883</f>
        <v/>
      </c>
      <c r="N4883" s="12">
        <f>Raw_Data!N4883</f>
        <v/>
      </c>
      <c r="O4883">
        <f>Raw_Data!O4883</f>
        <v/>
      </c>
      <c r="P4883">
        <f>Raw_Data!P4883</f>
        <v/>
      </c>
      <c r="Q4883">
        <f>Raw_Data!Q4883</f>
        <v/>
      </c>
      <c r="R4883">
        <f>Raw_Data!R4883</f>
        <v/>
      </c>
      <c r="S4883">
        <f>Raw_Data!S4883</f>
        <v/>
      </c>
      <c r="T4883">
        <f>YEAR(B4883)</f>
        <v/>
      </c>
      <c r="U4883">
        <f>MONTH(B4883)</f>
        <v/>
      </c>
      <c r="V4883">
        <f>TEXT(B4883,"mmm")</f>
        <v/>
      </c>
      <c r="W4883" s="15">
        <f>IFERROR(N4883/L4883,0)</f>
        <v/>
      </c>
      <c r="X4883">
        <f>IF(K4883=0,"No Discount",IF(K4883&lt;=5%,"Low",IF(K4883&lt;=15%,"Medium","High")))</f>
        <v/>
      </c>
      <c r="Y4883">
        <f>IF(L4883&gt;=20000,"High Value",IF(L4883&gt;=5000,"Medium Value","Low Value"))</f>
        <v/>
      </c>
      <c r="Z4883">
        <f>IF(R4883&lt;=3,"Fast",IF(R4883&lt;=5,"On Time","Delayed"))</f>
        <v/>
      </c>
    </row>
    <row r="4884">
      <c r="A4884">
        <f>Raw_Data!A4884</f>
        <v/>
      </c>
      <c r="B4884" s="11">
        <f>Raw_Data!B4884</f>
        <v/>
      </c>
      <c r="C4884">
        <f>Raw_Data!C4884</f>
        <v/>
      </c>
      <c r="D4884">
        <f>Raw_Data!D4884</f>
        <v/>
      </c>
      <c r="E4884">
        <f>Raw_Data!E4884</f>
        <v/>
      </c>
      <c r="F4884">
        <f>Raw_Data!F4884</f>
        <v/>
      </c>
      <c r="G4884">
        <f>Raw_Data!G4884</f>
        <v/>
      </c>
      <c r="H4884">
        <f>Raw_Data!H4884</f>
        <v/>
      </c>
      <c r="I4884">
        <f>Raw_Data!I4884</f>
        <v/>
      </c>
      <c r="J4884" s="12">
        <f>Raw_Data!J4884</f>
        <v/>
      </c>
      <c r="K4884" s="13">
        <f>Raw_Data!K4884</f>
        <v/>
      </c>
      <c r="L4884" s="12">
        <f>Raw_Data!L4884</f>
        <v/>
      </c>
      <c r="M4884" s="12">
        <f>Raw_Data!M4884</f>
        <v/>
      </c>
      <c r="N4884" s="12">
        <f>Raw_Data!N4884</f>
        <v/>
      </c>
      <c r="O4884">
        <f>Raw_Data!O4884</f>
        <v/>
      </c>
      <c r="P4884">
        <f>Raw_Data!P4884</f>
        <v/>
      </c>
      <c r="Q4884">
        <f>Raw_Data!Q4884</f>
        <v/>
      </c>
      <c r="R4884">
        <f>Raw_Data!R4884</f>
        <v/>
      </c>
      <c r="S4884">
        <f>Raw_Data!S4884</f>
        <v/>
      </c>
      <c r="T4884">
        <f>YEAR(B4884)</f>
        <v/>
      </c>
      <c r="U4884">
        <f>MONTH(B4884)</f>
        <v/>
      </c>
      <c r="V4884">
        <f>TEXT(B4884,"mmm")</f>
        <v/>
      </c>
      <c r="W4884" s="15">
        <f>IFERROR(N4884/L4884,0)</f>
        <v/>
      </c>
      <c r="X4884">
        <f>IF(K4884=0,"No Discount",IF(K4884&lt;=5%,"Low",IF(K4884&lt;=15%,"Medium","High")))</f>
        <v/>
      </c>
      <c r="Y4884">
        <f>IF(L4884&gt;=20000,"High Value",IF(L4884&gt;=5000,"Medium Value","Low Value"))</f>
        <v/>
      </c>
      <c r="Z4884">
        <f>IF(R4884&lt;=3,"Fast",IF(R4884&lt;=5,"On Time","Delayed"))</f>
        <v/>
      </c>
    </row>
    <row r="4885">
      <c r="A4885">
        <f>Raw_Data!A4885</f>
        <v/>
      </c>
      <c r="B4885" s="11">
        <f>Raw_Data!B4885</f>
        <v/>
      </c>
      <c r="C4885">
        <f>Raw_Data!C4885</f>
        <v/>
      </c>
      <c r="D4885">
        <f>Raw_Data!D4885</f>
        <v/>
      </c>
      <c r="E4885">
        <f>Raw_Data!E4885</f>
        <v/>
      </c>
      <c r="F4885">
        <f>Raw_Data!F4885</f>
        <v/>
      </c>
      <c r="G4885">
        <f>Raw_Data!G4885</f>
        <v/>
      </c>
      <c r="H4885">
        <f>Raw_Data!H4885</f>
        <v/>
      </c>
      <c r="I4885">
        <f>Raw_Data!I4885</f>
        <v/>
      </c>
      <c r="J4885" s="12">
        <f>Raw_Data!J4885</f>
        <v/>
      </c>
      <c r="K4885" s="13">
        <f>Raw_Data!K4885</f>
        <v/>
      </c>
      <c r="L4885" s="12">
        <f>Raw_Data!L4885</f>
        <v/>
      </c>
      <c r="M4885" s="12">
        <f>Raw_Data!M4885</f>
        <v/>
      </c>
      <c r="N4885" s="12">
        <f>Raw_Data!N4885</f>
        <v/>
      </c>
      <c r="O4885">
        <f>Raw_Data!O4885</f>
        <v/>
      </c>
      <c r="P4885">
        <f>Raw_Data!P4885</f>
        <v/>
      </c>
      <c r="Q4885">
        <f>Raw_Data!Q4885</f>
        <v/>
      </c>
      <c r="R4885">
        <f>Raw_Data!R4885</f>
        <v/>
      </c>
      <c r="S4885">
        <f>Raw_Data!S4885</f>
        <v/>
      </c>
      <c r="T4885">
        <f>YEAR(B4885)</f>
        <v/>
      </c>
      <c r="U4885">
        <f>MONTH(B4885)</f>
        <v/>
      </c>
      <c r="V4885">
        <f>TEXT(B4885,"mmm")</f>
        <v/>
      </c>
      <c r="W4885" s="15">
        <f>IFERROR(N4885/L4885,0)</f>
        <v/>
      </c>
      <c r="X4885">
        <f>IF(K4885=0,"No Discount",IF(K4885&lt;=5%,"Low",IF(K4885&lt;=15%,"Medium","High")))</f>
        <v/>
      </c>
      <c r="Y4885">
        <f>IF(L4885&gt;=20000,"High Value",IF(L4885&gt;=5000,"Medium Value","Low Value"))</f>
        <v/>
      </c>
      <c r="Z4885">
        <f>IF(R4885&lt;=3,"Fast",IF(R4885&lt;=5,"On Time","Delayed"))</f>
        <v/>
      </c>
    </row>
    <row r="4886">
      <c r="A4886">
        <f>Raw_Data!A4886</f>
        <v/>
      </c>
      <c r="B4886" s="11">
        <f>Raw_Data!B4886</f>
        <v/>
      </c>
      <c r="C4886">
        <f>Raw_Data!C4886</f>
        <v/>
      </c>
      <c r="D4886">
        <f>Raw_Data!D4886</f>
        <v/>
      </c>
      <c r="E4886">
        <f>Raw_Data!E4886</f>
        <v/>
      </c>
      <c r="F4886">
        <f>Raw_Data!F4886</f>
        <v/>
      </c>
      <c r="G4886">
        <f>Raw_Data!G4886</f>
        <v/>
      </c>
      <c r="H4886">
        <f>Raw_Data!H4886</f>
        <v/>
      </c>
      <c r="I4886">
        <f>Raw_Data!I4886</f>
        <v/>
      </c>
      <c r="J4886" s="12">
        <f>Raw_Data!J4886</f>
        <v/>
      </c>
      <c r="K4886" s="13">
        <f>Raw_Data!K4886</f>
        <v/>
      </c>
      <c r="L4886" s="12">
        <f>Raw_Data!L4886</f>
        <v/>
      </c>
      <c r="M4886" s="12">
        <f>Raw_Data!M4886</f>
        <v/>
      </c>
      <c r="N4886" s="12">
        <f>Raw_Data!N4886</f>
        <v/>
      </c>
      <c r="O4886">
        <f>Raw_Data!O4886</f>
        <v/>
      </c>
      <c r="P4886">
        <f>Raw_Data!P4886</f>
        <v/>
      </c>
      <c r="Q4886">
        <f>Raw_Data!Q4886</f>
        <v/>
      </c>
      <c r="R4886">
        <f>Raw_Data!R4886</f>
        <v/>
      </c>
      <c r="S4886">
        <f>Raw_Data!S4886</f>
        <v/>
      </c>
      <c r="T4886">
        <f>YEAR(B4886)</f>
        <v/>
      </c>
      <c r="U4886">
        <f>MONTH(B4886)</f>
        <v/>
      </c>
      <c r="V4886">
        <f>TEXT(B4886,"mmm")</f>
        <v/>
      </c>
      <c r="W4886" s="15">
        <f>IFERROR(N4886/L4886,0)</f>
        <v/>
      </c>
      <c r="X4886">
        <f>IF(K4886=0,"No Discount",IF(K4886&lt;=5%,"Low",IF(K4886&lt;=15%,"Medium","High")))</f>
        <v/>
      </c>
      <c r="Y4886">
        <f>IF(L4886&gt;=20000,"High Value",IF(L4886&gt;=5000,"Medium Value","Low Value"))</f>
        <v/>
      </c>
      <c r="Z4886">
        <f>IF(R4886&lt;=3,"Fast",IF(R4886&lt;=5,"On Time","Delayed"))</f>
        <v/>
      </c>
    </row>
    <row r="4887">
      <c r="A4887">
        <f>Raw_Data!A4887</f>
        <v/>
      </c>
      <c r="B4887" s="11">
        <f>Raw_Data!B4887</f>
        <v/>
      </c>
      <c r="C4887">
        <f>Raw_Data!C4887</f>
        <v/>
      </c>
      <c r="D4887">
        <f>Raw_Data!D4887</f>
        <v/>
      </c>
      <c r="E4887">
        <f>Raw_Data!E4887</f>
        <v/>
      </c>
      <c r="F4887">
        <f>Raw_Data!F4887</f>
        <v/>
      </c>
      <c r="G4887">
        <f>Raw_Data!G4887</f>
        <v/>
      </c>
      <c r="H4887">
        <f>Raw_Data!H4887</f>
        <v/>
      </c>
      <c r="I4887">
        <f>Raw_Data!I4887</f>
        <v/>
      </c>
      <c r="J4887" s="12">
        <f>Raw_Data!J4887</f>
        <v/>
      </c>
      <c r="K4887" s="13">
        <f>Raw_Data!K4887</f>
        <v/>
      </c>
      <c r="L4887" s="12">
        <f>Raw_Data!L4887</f>
        <v/>
      </c>
      <c r="M4887" s="12">
        <f>Raw_Data!M4887</f>
        <v/>
      </c>
      <c r="N4887" s="12">
        <f>Raw_Data!N4887</f>
        <v/>
      </c>
      <c r="O4887">
        <f>Raw_Data!O4887</f>
        <v/>
      </c>
      <c r="P4887">
        <f>Raw_Data!P4887</f>
        <v/>
      </c>
      <c r="Q4887">
        <f>Raw_Data!Q4887</f>
        <v/>
      </c>
      <c r="R4887">
        <f>Raw_Data!R4887</f>
        <v/>
      </c>
      <c r="S4887">
        <f>Raw_Data!S4887</f>
        <v/>
      </c>
      <c r="T4887">
        <f>YEAR(B4887)</f>
        <v/>
      </c>
      <c r="U4887">
        <f>MONTH(B4887)</f>
        <v/>
      </c>
      <c r="V4887">
        <f>TEXT(B4887,"mmm")</f>
        <v/>
      </c>
      <c r="W4887" s="15">
        <f>IFERROR(N4887/L4887,0)</f>
        <v/>
      </c>
      <c r="X4887">
        <f>IF(K4887=0,"No Discount",IF(K4887&lt;=5%,"Low",IF(K4887&lt;=15%,"Medium","High")))</f>
        <v/>
      </c>
      <c r="Y4887">
        <f>IF(L4887&gt;=20000,"High Value",IF(L4887&gt;=5000,"Medium Value","Low Value"))</f>
        <v/>
      </c>
      <c r="Z4887">
        <f>IF(R4887&lt;=3,"Fast",IF(R4887&lt;=5,"On Time","Delayed"))</f>
        <v/>
      </c>
    </row>
    <row r="4888">
      <c r="A4888">
        <f>Raw_Data!A4888</f>
        <v/>
      </c>
      <c r="B4888" s="11">
        <f>Raw_Data!B4888</f>
        <v/>
      </c>
      <c r="C4888">
        <f>Raw_Data!C4888</f>
        <v/>
      </c>
      <c r="D4888">
        <f>Raw_Data!D4888</f>
        <v/>
      </c>
      <c r="E4888">
        <f>Raw_Data!E4888</f>
        <v/>
      </c>
      <c r="F4888">
        <f>Raw_Data!F4888</f>
        <v/>
      </c>
      <c r="G4888">
        <f>Raw_Data!G4888</f>
        <v/>
      </c>
      <c r="H4888">
        <f>Raw_Data!H4888</f>
        <v/>
      </c>
      <c r="I4888">
        <f>Raw_Data!I4888</f>
        <v/>
      </c>
      <c r="J4888" s="12">
        <f>Raw_Data!J4888</f>
        <v/>
      </c>
      <c r="K4888" s="13">
        <f>Raw_Data!K4888</f>
        <v/>
      </c>
      <c r="L4888" s="12">
        <f>Raw_Data!L4888</f>
        <v/>
      </c>
      <c r="M4888" s="12">
        <f>Raw_Data!M4888</f>
        <v/>
      </c>
      <c r="N4888" s="12">
        <f>Raw_Data!N4888</f>
        <v/>
      </c>
      <c r="O4888">
        <f>Raw_Data!O4888</f>
        <v/>
      </c>
      <c r="P4888">
        <f>Raw_Data!P4888</f>
        <v/>
      </c>
      <c r="Q4888">
        <f>Raw_Data!Q4888</f>
        <v/>
      </c>
      <c r="R4888">
        <f>Raw_Data!R4888</f>
        <v/>
      </c>
      <c r="S4888">
        <f>Raw_Data!S4888</f>
        <v/>
      </c>
      <c r="T4888">
        <f>YEAR(B4888)</f>
        <v/>
      </c>
      <c r="U4888">
        <f>MONTH(B4888)</f>
        <v/>
      </c>
      <c r="V4888">
        <f>TEXT(B4888,"mmm")</f>
        <v/>
      </c>
      <c r="W4888" s="15">
        <f>IFERROR(N4888/L4888,0)</f>
        <v/>
      </c>
      <c r="X4888">
        <f>IF(K4888=0,"No Discount",IF(K4888&lt;=5%,"Low",IF(K4888&lt;=15%,"Medium","High")))</f>
        <v/>
      </c>
      <c r="Y4888">
        <f>IF(L4888&gt;=20000,"High Value",IF(L4888&gt;=5000,"Medium Value","Low Value"))</f>
        <v/>
      </c>
      <c r="Z4888">
        <f>IF(R4888&lt;=3,"Fast",IF(R4888&lt;=5,"On Time","Delayed"))</f>
        <v/>
      </c>
    </row>
    <row r="4889">
      <c r="A4889">
        <f>Raw_Data!A4889</f>
        <v/>
      </c>
      <c r="B4889" s="11">
        <f>Raw_Data!B4889</f>
        <v/>
      </c>
      <c r="C4889">
        <f>Raw_Data!C4889</f>
        <v/>
      </c>
      <c r="D4889">
        <f>Raw_Data!D4889</f>
        <v/>
      </c>
      <c r="E4889">
        <f>Raw_Data!E4889</f>
        <v/>
      </c>
      <c r="F4889">
        <f>Raw_Data!F4889</f>
        <v/>
      </c>
      <c r="G4889">
        <f>Raw_Data!G4889</f>
        <v/>
      </c>
      <c r="H4889">
        <f>Raw_Data!H4889</f>
        <v/>
      </c>
      <c r="I4889">
        <f>Raw_Data!I4889</f>
        <v/>
      </c>
      <c r="J4889" s="12">
        <f>Raw_Data!J4889</f>
        <v/>
      </c>
      <c r="K4889" s="13">
        <f>Raw_Data!K4889</f>
        <v/>
      </c>
      <c r="L4889" s="12">
        <f>Raw_Data!L4889</f>
        <v/>
      </c>
      <c r="M4889" s="12">
        <f>Raw_Data!M4889</f>
        <v/>
      </c>
      <c r="N4889" s="12">
        <f>Raw_Data!N4889</f>
        <v/>
      </c>
      <c r="O4889">
        <f>Raw_Data!O4889</f>
        <v/>
      </c>
      <c r="P4889">
        <f>Raw_Data!P4889</f>
        <v/>
      </c>
      <c r="Q4889">
        <f>Raw_Data!Q4889</f>
        <v/>
      </c>
      <c r="R4889">
        <f>Raw_Data!R4889</f>
        <v/>
      </c>
      <c r="S4889">
        <f>Raw_Data!S4889</f>
        <v/>
      </c>
      <c r="T4889">
        <f>YEAR(B4889)</f>
        <v/>
      </c>
      <c r="U4889">
        <f>MONTH(B4889)</f>
        <v/>
      </c>
      <c r="V4889">
        <f>TEXT(B4889,"mmm")</f>
        <v/>
      </c>
      <c r="W4889" s="15">
        <f>IFERROR(N4889/L4889,0)</f>
        <v/>
      </c>
      <c r="X4889">
        <f>IF(K4889=0,"No Discount",IF(K4889&lt;=5%,"Low",IF(K4889&lt;=15%,"Medium","High")))</f>
        <v/>
      </c>
      <c r="Y4889">
        <f>IF(L4889&gt;=20000,"High Value",IF(L4889&gt;=5000,"Medium Value","Low Value"))</f>
        <v/>
      </c>
      <c r="Z4889">
        <f>IF(R4889&lt;=3,"Fast",IF(R4889&lt;=5,"On Time","Delayed"))</f>
        <v/>
      </c>
    </row>
    <row r="4890">
      <c r="A4890">
        <f>Raw_Data!A4890</f>
        <v/>
      </c>
      <c r="B4890" s="11">
        <f>Raw_Data!B4890</f>
        <v/>
      </c>
      <c r="C4890">
        <f>Raw_Data!C4890</f>
        <v/>
      </c>
      <c r="D4890">
        <f>Raw_Data!D4890</f>
        <v/>
      </c>
      <c r="E4890">
        <f>Raw_Data!E4890</f>
        <v/>
      </c>
      <c r="F4890">
        <f>Raw_Data!F4890</f>
        <v/>
      </c>
      <c r="G4890">
        <f>Raw_Data!G4890</f>
        <v/>
      </c>
      <c r="H4890">
        <f>Raw_Data!H4890</f>
        <v/>
      </c>
      <c r="I4890">
        <f>Raw_Data!I4890</f>
        <v/>
      </c>
      <c r="J4890" s="12">
        <f>Raw_Data!J4890</f>
        <v/>
      </c>
      <c r="K4890" s="13">
        <f>Raw_Data!K4890</f>
        <v/>
      </c>
      <c r="L4890" s="12">
        <f>Raw_Data!L4890</f>
        <v/>
      </c>
      <c r="M4890" s="12">
        <f>Raw_Data!M4890</f>
        <v/>
      </c>
      <c r="N4890" s="12">
        <f>Raw_Data!N4890</f>
        <v/>
      </c>
      <c r="O4890">
        <f>Raw_Data!O4890</f>
        <v/>
      </c>
      <c r="P4890">
        <f>Raw_Data!P4890</f>
        <v/>
      </c>
      <c r="Q4890">
        <f>Raw_Data!Q4890</f>
        <v/>
      </c>
      <c r="R4890">
        <f>Raw_Data!R4890</f>
        <v/>
      </c>
      <c r="S4890">
        <f>Raw_Data!S4890</f>
        <v/>
      </c>
      <c r="T4890">
        <f>YEAR(B4890)</f>
        <v/>
      </c>
      <c r="U4890">
        <f>MONTH(B4890)</f>
        <v/>
      </c>
      <c r="V4890">
        <f>TEXT(B4890,"mmm")</f>
        <v/>
      </c>
      <c r="W4890" s="15">
        <f>IFERROR(N4890/L4890,0)</f>
        <v/>
      </c>
      <c r="X4890">
        <f>IF(K4890=0,"No Discount",IF(K4890&lt;=5%,"Low",IF(K4890&lt;=15%,"Medium","High")))</f>
        <v/>
      </c>
      <c r="Y4890">
        <f>IF(L4890&gt;=20000,"High Value",IF(L4890&gt;=5000,"Medium Value","Low Value"))</f>
        <v/>
      </c>
      <c r="Z4890">
        <f>IF(R4890&lt;=3,"Fast",IF(R4890&lt;=5,"On Time","Delayed"))</f>
        <v/>
      </c>
    </row>
    <row r="4891">
      <c r="A4891">
        <f>Raw_Data!A4891</f>
        <v/>
      </c>
      <c r="B4891" s="11">
        <f>Raw_Data!B4891</f>
        <v/>
      </c>
      <c r="C4891">
        <f>Raw_Data!C4891</f>
        <v/>
      </c>
      <c r="D4891">
        <f>Raw_Data!D4891</f>
        <v/>
      </c>
      <c r="E4891">
        <f>Raw_Data!E4891</f>
        <v/>
      </c>
      <c r="F4891">
        <f>Raw_Data!F4891</f>
        <v/>
      </c>
      <c r="G4891">
        <f>Raw_Data!G4891</f>
        <v/>
      </c>
      <c r="H4891">
        <f>Raw_Data!H4891</f>
        <v/>
      </c>
      <c r="I4891">
        <f>Raw_Data!I4891</f>
        <v/>
      </c>
      <c r="J4891" s="12">
        <f>Raw_Data!J4891</f>
        <v/>
      </c>
      <c r="K4891" s="13">
        <f>Raw_Data!K4891</f>
        <v/>
      </c>
      <c r="L4891" s="12">
        <f>Raw_Data!L4891</f>
        <v/>
      </c>
      <c r="M4891" s="12">
        <f>Raw_Data!M4891</f>
        <v/>
      </c>
      <c r="N4891" s="12">
        <f>Raw_Data!N4891</f>
        <v/>
      </c>
      <c r="O4891">
        <f>Raw_Data!O4891</f>
        <v/>
      </c>
      <c r="P4891">
        <f>Raw_Data!P4891</f>
        <v/>
      </c>
      <c r="Q4891">
        <f>Raw_Data!Q4891</f>
        <v/>
      </c>
      <c r="R4891">
        <f>Raw_Data!R4891</f>
        <v/>
      </c>
      <c r="S4891">
        <f>Raw_Data!S4891</f>
        <v/>
      </c>
      <c r="T4891">
        <f>YEAR(B4891)</f>
        <v/>
      </c>
      <c r="U4891">
        <f>MONTH(B4891)</f>
        <v/>
      </c>
      <c r="V4891">
        <f>TEXT(B4891,"mmm")</f>
        <v/>
      </c>
      <c r="W4891" s="15">
        <f>IFERROR(N4891/L4891,0)</f>
        <v/>
      </c>
      <c r="X4891">
        <f>IF(K4891=0,"No Discount",IF(K4891&lt;=5%,"Low",IF(K4891&lt;=15%,"Medium","High")))</f>
        <v/>
      </c>
      <c r="Y4891">
        <f>IF(L4891&gt;=20000,"High Value",IF(L4891&gt;=5000,"Medium Value","Low Value"))</f>
        <v/>
      </c>
      <c r="Z4891">
        <f>IF(R4891&lt;=3,"Fast",IF(R4891&lt;=5,"On Time","Delayed"))</f>
        <v/>
      </c>
    </row>
    <row r="4892">
      <c r="A4892">
        <f>Raw_Data!A4892</f>
        <v/>
      </c>
      <c r="B4892" s="11">
        <f>Raw_Data!B4892</f>
        <v/>
      </c>
      <c r="C4892">
        <f>Raw_Data!C4892</f>
        <v/>
      </c>
      <c r="D4892">
        <f>Raw_Data!D4892</f>
        <v/>
      </c>
      <c r="E4892">
        <f>Raw_Data!E4892</f>
        <v/>
      </c>
      <c r="F4892">
        <f>Raw_Data!F4892</f>
        <v/>
      </c>
      <c r="G4892">
        <f>Raw_Data!G4892</f>
        <v/>
      </c>
      <c r="H4892">
        <f>Raw_Data!H4892</f>
        <v/>
      </c>
      <c r="I4892">
        <f>Raw_Data!I4892</f>
        <v/>
      </c>
      <c r="J4892" s="12">
        <f>Raw_Data!J4892</f>
        <v/>
      </c>
      <c r="K4892" s="13">
        <f>Raw_Data!K4892</f>
        <v/>
      </c>
      <c r="L4892" s="12">
        <f>Raw_Data!L4892</f>
        <v/>
      </c>
      <c r="M4892" s="12">
        <f>Raw_Data!M4892</f>
        <v/>
      </c>
      <c r="N4892" s="12">
        <f>Raw_Data!N4892</f>
        <v/>
      </c>
      <c r="O4892">
        <f>Raw_Data!O4892</f>
        <v/>
      </c>
      <c r="P4892">
        <f>Raw_Data!P4892</f>
        <v/>
      </c>
      <c r="Q4892">
        <f>Raw_Data!Q4892</f>
        <v/>
      </c>
      <c r="R4892">
        <f>Raw_Data!R4892</f>
        <v/>
      </c>
      <c r="S4892">
        <f>Raw_Data!S4892</f>
        <v/>
      </c>
      <c r="T4892">
        <f>YEAR(B4892)</f>
        <v/>
      </c>
      <c r="U4892">
        <f>MONTH(B4892)</f>
        <v/>
      </c>
      <c r="V4892">
        <f>TEXT(B4892,"mmm")</f>
        <v/>
      </c>
      <c r="W4892" s="15">
        <f>IFERROR(N4892/L4892,0)</f>
        <v/>
      </c>
      <c r="X4892">
        <f>IF(K4892=0,"No Discount",IF(K4892&lt;=5%,"Low",IF(K4892&lt;=15%,"Medium","High")))</f>
        <v/>
      </c>
      <c r="Y4892">
        <f>IF(L4892&gt;=20000,"High Value",IF(L4892&gt;=5000,"Medium Value","Low Value"))</f>
        <v/>
      </c>
      <c r="Z4892">
        <f>IF(R4892&lt;=3,"Fast",IF(R4892&lt;=5,"On Time","Delayed"))</f>
        <v/>
      </c>
    </row>
    <row r="4893">
      <c r="A4893">
        <f>Raw_Data!A4893</f>
        <v/>
      </c>
      <c r="B4893" s="11">
        <f>Raw_Data!B4893</f>
        <v/>
      </c>
      <c r="C4893">
        <f>Raw_Data!C4893</f>
        <v/>
      </c>
      <c r="D4893">
        <f>Raw_Data!D4893</f>
        <v/>
      </c>
      <c r="E4893">
        <f>Raw_Data!E4893</f>
        <v/>
      </c>
      <c r="F4893">
        <f>Raw_Data!F4893</f>
        <v/>
      </c>
      <c r="G4893">
        <f>Raw_Data!G4893</f>
        <v/>
      </c>
      <c r="H4893">
        <f>Raw_Data!H4893</f>
        <v/>
      </c>
      <c r="I4893">
        <f>Raw_Data!I4893</f>
        <v/>
      </c>
      <c r="J4893" s="12">
        <f>Raw_Data!J4893</f>
        <v/>
      </c>
      <c r="K4893" s="13">
        <f>Raw_Data!K4893</f>
        <v/>
      </c>
      <c r="L4893" s="12">
        <f>Raw_Data!L4893</f>
        <v/>
      </c>
      <c r="M4893" s="12">
        <f>Raw_Data!M4893</f>
        <v/>
      </c>
      <c r="N4893" s="12">
        <f>Raw_Data!N4893</f>
        <v/>
      </c>
      <c r="O4893">
        <f>Raw_Data!O4893</f>
        <v/>
      </c>
      <c r="P4893">
        <f>Raw_Data!P4893</f>
        <v/>
      </c>
      <c r="Q4893">
        <f>Raw_Data!Q4893</f>
        <v/>
      </c>
      <c r="R4893">
        <f>Raw_Data!R4893</f>
        <v/>
      </c>
      <c r="S4893">
        <f>Raw_Data!S4893</f>
        <v/>
      </c>
      <c r="T4893">
        <f>YEAR(B4893)</f>
        <v/>
      </c>
      <c r="U4893">
        <f>MONTH(B4893)</f>
        <v/>
      </c>
      <c r="V4893">
        <f>TEXT(B4893,"mmm")</f>
        <v/>
      </c>
      <c r="W4893" s="15">
        <f>IFERROR(N4893/L4893,0)</f>
        <v/>
      </c>
      <c r="X4893">
        <f>IF(K4893=0,"No Discount",IF(K4893&lt;=5%,"Low",IF(K4893&lt;=15%,"Medium","High")))</f>
        <v/>
      </c>
      <c r="Y4893">
        <f>IF(L4893&gt;=20000,"High Value",IF(L4893&gt;=5000,"Medium Value","Low Value"))</f>
        <v/>
      </c>
      <c r="Z4893">
        <f>IF(R4893&lt;=3,"Fast",IF(R4893&lt;=5,"On Time","Delayed"))</f>
        <v/>
      </c>
    </row>
    <row r="4894">
      <c r="A4894">
        <f>Raw_Data!A4894</f>
        <v/>
      </c>
      <c r="B4894" s="11">
        <f>Raw_Data!B4894</f>
        <v/>
      </c>
      <c r="C4894">
        <f>Raw_Data!C4894</f>
        <v/>
      </c>
      <c r="D4894">
        <f>Raw_Data!D4894</f>
        <v/>
      </c>
      <c r="E4894">
        <f>Raw_Data!E4894</f>
        <v/>
      </c>
      <c r="F4894">
        <f>Raw_Data!F4894</f>
        <v/>
      </c>
      <c r="G4894">
        <f>Raw_Data!G4894</f>
        <v/>
      </c>
      <c r="H4894">
        <f>Raw_Data!H4894</f>
        <v/>
      </c>
      <c r="I4894">
        <f>Raw_Data!I4894</f>
        <v/>
      </c>
      <c r="J4894" s="12">
        <f>Raw_Data!J4894</f>
        <v/>
      </c>
      <c r="K4894" s="13">
        <f>Raw_Data!K4894</f>
        <v/>
      </c>
      <c r="L4894" s="12">
        <f>Raw_Data!L4894</f>
        <v/>
      </c>
      <c r="M4894" s="12">
        <f>Raw_Data!M4894</f>
        <v/>
      </c>
      <c r="N4894" s="12">
        <f>Raw_Data!N4894</f>
        <v/>
      </c>
      <c r="O4894">
        <f>Raw_Data!O4894</f>
        <v/>
      </c>
      <c r="P4894">
        <f>Raw_Data!P4894</f>
        <v/>
      </c>
      <c r="Q4894">
        <f>Raw_Data!Q4894</f>
        <v/>
      </c>
      <c r="R4894">
        <f>Raw_Data!R4894</f>
        <v/>
      </c>
      <c r="S4894">
        <f>Raw_Data!S4894</f>
        <v/>
      </c>
      <c r="T4894">
        <f>YEAR(B4894)</f>
        <v/>
      </c>
      <c r="U4894">
        <f>MONTH(B4894)</f>
        <v/>
      </c>
      <c r="V4894">
        <f>TEXT(B4894,"mmm")</f>
        <v/>
      </c>
      <c r="W4894" s="15">
        <f>IFERROR(N4894/L4894,0)</f>
        <v/>
      </c>
      <c r="X4894">
        <f>IF(K4894=0,"No Discount",IF(K4894&lt;=5%,"Low",IF(K4894&lt;=15%,"Medium","High")))</f>
        <v/>
      </c>
      <c r="Y4894">
        <f>IF(L4894&gt;=20000,"High Value",IF(L4894&gt;=5000,"Medium Value","Low Value"))</f>
        <v/>
      </c>
      <c r="Z4894">
        <f>IF(R4894&lt;=3,"Fast",IF(R4894&lt;=5,"On Time","Delayed"))</f>
        <v/>
      </c>
    </row>
    <row r="4895">
      <c r="A4895">
        <f>Raw_Data!A4895</f>
        <v/>
      </c>
      <c r="B4895" s="11">
        <f>Raw_Data!B4895</f>
        <v/>
      </c>
      <c r="C4895">
        <f>Raw_Data!C4895</f>
        <v/>
      </c>
      <c r="D4895">
        <f>Raw_Data!D4895</f>
        <v/>
      </c>
      <c r="E4895">
        <f>Raw_Data!E4895</f>
        <v/>
      </c>
      <c r="F4895">
        <f>Raw_Data!F4895</f>
        <v/>
      </c>
      <c r="G4895">
        <f>Raw_Data!G4895</f>
        <v/>
      </c>
      <c r="H4895">
        <f>Raw_Data!H4895</f>
        <v/>
      </c>
      <c r="I4895">
        <f>Raw_Data!I4895</f>
        <v/>
      </c>
      <c r="J4895" s="12">
        <f>Raw_Data!J4895</f>
        <v/>
      </c>
      <c r="K4895" s="13">
        <f>Raw_Data!K4895</f>
        <v/>
      </c>
      <c r="L4895" s="12">
        <f>Raw_Data!L4895</f>
        <v/>
      </c>
      <c r="M4895" s="12">
        <f>Raw_Data!M4895</f>
        <v/>
      </c>
      <c r="N4895" s="12">
        <f>Raw_Data!N4895</f>
        <v/>
      </c>
      <c r="O4895">
        <f>Raw_Data!O4895</f>
        <v/>
      </c>
      <c r="P4895">
        <f>Raw_Data!P4895</f>
        <v/>
      </c>
      <c r="Q4895">
        <f>Raw_Data!Q4895</f>
        <v/>
      </c>
      <c r="R4895">
        <f>Raw_Data!R4895</f>
        <v/>
      </c>
      <c r="S4895">
        <f>Raw_Data!S4895</f>
        <v/>
      </c>
      <c r="T4895">
        <f>YEAR(B4895)</f>
        <v/>
      </c>
      <c r="U4895">
        <f>MONTH(B4895)</f>
        <v/>
      </c>
      <c r="V4895">
        <f>TEXT(B4895,"mmm")</f>
        <v/>
      </c>
      <c r="W4895" s="15">
        <f>IFERROR(N4895/L4895,0)</f>
        <v/>
      </c>
      <c r="X4895">
        <f>IF(K4895=0,"No Discount",IF(K4895&lt;=5%,"Low",IF(K4895&lt;=15%,"Medium","High")))</f>
        <v/>
      </c>
      <c r="Y4895">
        <f>IF(L4895&gt;=20000,"High Value",IF(L4895&gt;=5000,"Medium Value","Low Value"))</f>
        <v/>
      </c>
      <c r="Z4895">
        <f>IF(R4895&lt;=3,"Fast",IF(R4895&lt;=5,"On Time","Delayed"))</f>
        <v/>
      </c>
    </row>
    <row r="4896">
      <c r="A4896">
        <f>Raw_Data!A4896</f>
        <v/>
      </c>
      <c r="B4896" s="11">
        <f>Raw_Data!B4896</f>
        <v/>
      </c>
      <c r="C4896">
        <f>Raw_Data!C4896</f>
        <v/>
      </c>
      <c r="D4896">
        <f>Raw_Data!D4896</f>
        <v/>
      </c>
      <c r="E4896">
        <f>Raw_Data!E4896</f>
        <v/>
      </c>
      <c r="F4896">
        <f>Raw_Data!F4896</f>
        <v/>
      </c>
      <c r="G4896">
        <f>Raw_Data!G4896</f>
        <v/>
      </c>
      <c r="H4896">
        <f>Raw_Data!H4896</f>
        <v/>
      </c>
      <c r="I4896">
        <f>Raw_Data!I4896</f>
        <v/>
      </c>
      <c r="J4896" s="12">
        <f>Raw_Data!J4896</f>
        <v/>
      </c>
      <c r="K4896" s="13">
        <f>Raw_Data!K4896</f>
        <v/>
      </c>
      <c r="L4896" s="12">
        <f>Raw_Data!L4896</f>
        <v/>
      </c>
      <c r="M4896" s="12">
        <f>Raw_Data!M4896</f>
        <v/>
      </c>
      <c r="N4896" s="12">
        <f>Raw_Data!N4896</f>
        <v/>
      </c>
      <c r="O4896">
        <f>Raw_Data!O4896</f>
        <v/>
      </c>
      <c r="P4896">
        <f>Raw_Data!P4896</f>
        <v/>
      </c>
      <c r="Q4896">
        <f>Raw_Data!Q4896</f>
        <v/>
      </c>
      <c r="R4896">
        <f>Raw_Data!R4896</f>
        <v/>
      </c>
      <c r="S4896">
        <f>Raw_Data!S4896</f>
        <v/>
      </c>
      <c r="T4896">
        <f>YEAR(B4896)</f>
        <v/>
      </c>
      <c r="U4896">
        <f>MONTH(B4896)</f>
        <v/>
      </c>
      <c r="V4896">
        <f>TEXT(B4896,"mmm")</f>
        <v/>
      </c>
      <c r="W4896" s="15">
        <f>IFERROR(N4896/L4896,0)</f>
        <v/>
      </c>
      <c r="X4896">
        <f>IF(K4896=0,"No Discount",IF(K4896&lt;=5%,"Low",IF(K4896&lt;=15%,"Medium","High")))</f>
        <v/>
      </c>
      <c r="Y4896">
        <f>IF(L4896&gt;=20000,"High Value",IF(L4896&gt;=5000,"Medium Value","Low Value"))</f>
        <v/>
      </c>
      <c r="Z4896">
        <f>IF(R4896&lt;=3,"Fast",IF(R4896&lt;=5,"On Time","Delayed"))</f>
        <v/>
      </c>
    </row>
    <row r="4897">
      <c r="A4897">
        <f>Raw_Data!A4897</f>
        <v/>
      </c>
      <c r="B4897" s="11">
        <f>Raw_Data!B4897</f>
        <v/>
      </c>
      <c r="C4897">
        <f>Raw_Data!C4897</f>
        <v/>
      </c>
      <c r="D4897">
        <f>Raw_Data!D4897</f>
        <v/>
      </c>
      <c r="E4897">
        <f>Raw_Data!E4897</f>
        <v/>
      </c>
      <c r="F4897">
        <f>Raw_Data!F4897</f>
        <v/>
      </c>
      <c r="G4897">
        <f>Raw_Data!G4897</f>
        <v/>
      </c>
      <c r="H4897">
        <f>Raw_Data!H4897</f>
        <v/>
      </c>
      <c r="I4897">
        <f>Raw_Data!I4897</f>
        <v/>
      </c>
      <c r="J4897" s="12">
        <f>Raw_Data!J4897</f>
        <v/>
      </c>
      <c r="K4897" s="13">
        <f>Raw_Data!K4897</f>
        <v/>
      </c>
      <c r="L4897" s="12">
        <f>Raw_Data!L4897</f>
        <v/>
      </c>
      <c r="M4897" s="12">
        <f>Raw_Data!M4897</f>
        <v/>
      </c>
      <c r="N4897" s="12">
        <f>Raw_Data!N4897</f>
        <v/>
      </c>
      <c r="O4897">
        <f>Raw_Data!O4897</f>
        <v/>
      </c>
      <c r="P4897">
        <f>Raw_Data!P4897</f>
        <v/>
      </c>
      <c r="Q4897">
        <f>Raw_Data!Q4897</f>
        <v/>
      </c>
      <c r="R4897">
        <f>Raw_Data!R4897</f>
        <v/>
      </c>
      <c r="S4897">
        <f>Raw_Data!S4897</f>
        <v/>
      </c>
      <c r="T4897">
        <f>YEAR(B4897)</f>
        <v/>
      </c>
      <c r="U4897">
        <f>MONTH(B4897)</f>
        <v/>
      </c>
      <c r="V4897">
        <f>TEXT(B4897,"mmm")</f>
        <v/>
      </c>
      <c r="W4897" s="15">
        <f>IFERROR(N4897/L4897,0)</f>
        <v/>
      </c>
      <c r="X4897">
        <f>IF(K4897=0,"No Discount",IF(K4897&lt;=5%,"Low",IF(K4897&lt;=15%,"Medium","High")))</f>
        <v/>
      </c>
      <c r="Y4897">
        <f>IF(L4897&gt;=20000,"High Value",IF(L4897&gt;=5000,"Medium Value","Low Value"))</f>
        <v/>
      </c>
      <c r="Z4897">
        <f>IF(R4897&lt;=3,"Fast",IF(R4897&lt;=5,"On Time","Delayed"))</f>
        <v/>
      </c>
    </row>
    <row r="4898">
      <c r="A4898">
        <f>Raw_Data!A4898</f>
        <v/>
      </c>
      <c r="B4898" s="11">
        <f>Raw_Data!B4898</f>
        <v/>
      </c>
      <c r="C4898">
        <f>Raw_Data!C4898</f>
        <v/>
      </c>
      <c r="D4898">
        <f>Raw_Data!D4898</f>
        <v/>
      </c>
      <c r="E4898">
        <f>Raw_Data!E4898</f>
        <v/>
      </c>
      <c r="F4898">
        <f>Raw_Data!F4898</f>
        <v/>
      </c>
      <c r="G4898">
        <f>Raw_Data!G4898</f>
        <v/>
      </c>
      <c r="H4898">
        <f>Raw_Data!H4898</f>
        <v/>
      </c>
      <c r="I4898">
        <f>Raw_Data!I4898</f>
        <v/>
      </c>
      <c r="J4898" s="12">
        <f>Raw_Data!J4898</f>
        <v/>
      </c>
      <c r="K4898" s="13">
        <f>Raw_Data!K4898</f>
        <v/>
      </c>
      <c r="L4898" s="12">
        <f>Raw_Data!L4898</f>
        <v/>
      </c>
      <c r="M4898" s="12">
        <f>Raw_Data!M4898</f>
        <v/>
      </c>
      <c r="N4898" s="12">
        <f>Raw_Data!N4898</f>
        <v/>
      </c>
      <c r="O4898">
        <f>Raw_Data!O4898</f>
        <v/>
      </c>
      <c r="P4898">
        <f>Raw_Data!P4898</f>
        <v/>
      </c>
      <c r="Q4898">
        <f>Raw_Data!Q4898</f>
        <v/>
      </c>
      <c r="R4898">
        <f>Raw_Data!R4898</f>
        <v/>
      </c>
      <c r="S4898">
        <f>Raw_Data!S4898</f>
        <v/>
      </c>
      <c r="T4898">
        <f>YEAR(B4898)</f>
        <v/>
      </c>
      <c r="U4898">
        <f>MONTH(B4898)</f>
        <v/>
      </c>
      <c r="V4898">
        <f>TEXT(B4898,"mmm")</f>
        <v/>
      </c>
      <c r="W4898" s="15">
        <f>IFERROR(N4898/L4898,0)</f>
        <v/>
      </c>
      <c r="X4898">
        <f>IF(K4898=0,"No Discount",IF(K4898&lt;=5%,"Low",IF(K4898&lt;=15%,"Medium","High")))</f>
        <v/>
      </c>
      <c r="Y4898">
        <f>IF(L4898&gt;=20000,"High Value",IF(L4898&gt;=5000,"Medium Value","Low Value"))</f>
        <v/>
      </c>
      <c r="Z4898">
        <f>IF(R4898&lt;=3,"Fast",IF(R4898&lt;=5,"On Time","Delayed"))</f>
        <v/>
      </c>
    </row>
    <row r="4899">
      <c r="A4899">
        <f>Raw_Data!A4899</f>
        <v/>
      </c>
      <c r="B4899" s="11">
        <f>Raw_Data!B4899</f>
        <v/>
      </c>
      <c r="C4899">
        <f>Raw_Data!C4899</f>
        <v/>
      </c>
      <c r="D4899">
        <f>Raw_Data!D4899</f>
        <v/>
      </c>
      <c r="E4899">
        <f>Raw_Data!E4899</f>
        <v/>
      </c>
      <c r="F4899">
        <f>Raw_Data!F4899</f>
        <v/>
      </c>
      <c r="G4899">
        <f>Raw_Data!G4899</f>
        <v/>
      </c>
      <c r="H4899">
        <f>Raw_Data!H4899</f>
        <v/>
      </c>
      <c r="I4899">
        <f>Raw_Data!I4899</f>
        <v/>
      </c>
      <c r="J4899" s="12">
        <f>Raw_Data!J4899</f>
        <v/>
      </c>
      <c r="K4899" s="13">
        <f>Raw_Data!K4899</f>
        <v/>
      </c>
      <c r="L4899" s="12">
        <f>Raw_Data!L4899</f>
        <v/>
      </c>
      <c r="M4899" s="12">
        <f>Raw_Data!M4899</f>
        <v/>
      </c>
      <c r="N4899" s="12">
        <f>Raw_Data!N4899</f>
        <v/>
      </c>
      <c r="O4899">
        <f>Raw_Data!O4899</f>
        <v/>
      </c>
      <c r="P4899">
        <f>Raw_Data!P4899</f>
        <v/>
      </c>
      <c r="Q4899">
        <f>Raw_Data!Q4899</f>
        <v/>
      </c>
      <c r="R4899">
        <f>Raw_Data!R4899</f>
        <v/>
      </c>
      <c r="S4899">
        <f>Raw_Data!S4899</f>
        <v/>
      </c>
      <c r="T4899">
        <f>YEAR(B4899)</f>
        <v/>
      </c>
      <c r="U4899">
        <f>MONTH(B4899)</f>
        <v/>
      </c>
      <c r="V4899">
        <f>TEXT(B4899,"mmm")</f>
        <v/>
      </c>
      <c r="W4899" s="15">
        <f>IFERROR(N4899/L4899,0)</f>
        <v/>
      </c>
      <c r="X4899">
        <f>IF(K4899=0,"No Discount",IF(K4899&lt;=5%,"Low",IF(K4899&lt;=15%,"Medium","High")))</f>
        <v/>
      </c>
      <c r="Y4899">
        <f>IF(L4899&gt;=20000,"High Value",IF(L4899&gt;=5000,"Medium Value","Low Value"))</f>
        <v/>
      </c>
      <c r="Z4899">
        <f>IF(R4899&lt;=3,"Fast",IF(R4899&lt;=5,"On Time","Delayed"))</f>
        <v/>
      </c>
    </row>
    <row r="4900">
      <c r="A4900">
        <f>Raw_Data!A4900</f>
        <v/>
      </c>
      <c r="B4900" s="11">
        <f>Raw_Data!B4900</f>
        <v/>
      </c>
      <c r="C4900">
        <f>Raw_Data!C4900</f>
        <v/>
      </c>
      <c r="D4900">
        <f>Raw_Data!D4900</f>
        <v/>
      </c>
      <c r="E4900">
        <f>Raw_Data!E4900</f>
        <v/>
      </c>
      <c r="F4900">
        <f>Raw_Data!F4900</f>
        <v/>
      </c>
      <c r="G4900">
        <f>Raw_Data!G4900</f>
        <v/>
      </c>
      <c r="H4900">
        <f>Raw_Data!H4900</f>
        <v/>
      </c>
      <c r="I4900">
        <f>Raw_Data!I4900</f>
        <v/>
      </c>
      <c r="J4900" s="12">
        <f>Raw_Data!J4900</f>
        <v/>
      </c>
      <c r="K4900" s="13">
        <f>Raw_Data!K4900</f>
        <v/>
      </c>
      <c r="L4900" s="12">
        <f>Raw_Data!L4900</f>
        <v/>
      </c>
      <c r="M4900" s="12">
        <f>Raw_Data!M4900</f>
        <v/>
      </c>
      <c r="N4900" s="12">
        <f>Raw_Data!N4900</f>
        <v/>
      </c>
      <c r="O4900">
        <f>Raw_Data!O4900</f>
        <v/>
      </c>
      <c r="P4900">
        <f>Raw_Data!P4900</f>
        <v/>
      </c>
      <c r="Q4900">
        <f>Raw_Data!Q4900</f>
        <v/>
      </c>
      <c r="R4900">
        <f>Raw_Data!R4900</f>
        <v/>
      </c>
      <c r="S4900">
        <f>Raw_Data!S4900</f>
        <v/>
      </c>
      <c r="T4900">
        <f>YEAR(B4900)</f>
        <v/>
      </c>
      <c r="U4900">
        <f>MONTH(B4900)</f>
        <v/>
      </c>
      <c r="V4900">
        <f>TEXT(B4900,"mmm")</f>
        <v/>
      </c>
      <c r="W4900" s="15">
        <f>IFERROR(N4900/L4900,0)</f>
        <v/>
      </c>
      <c r="X4900">
        <f>IF(K4900=0,"No Discount",IF(K4900&lt;=5%,"Low",IF(K4900&lt;=15%,"Medium","High")))</f>
        <v/>
      </c>
      <c r="Y4900">
        <f>IF(L4900&gt;=20000,"High Value",IF(L4900&gt;=5000,"Medium Value","Low Value"))</f>
        <v/>
      </c>
      <c r="Z4900">
        <f>IF(R4900&lt;=3,"Fast",IF(R4900&lt;=5,"On Time","Delayed"))</f>
        <v/>
      </c>
    </row>
    <row r="4901">
      <c r="A4901">
        <f>Raw_Data!A4901</f>
        <v/>
      </c>
      <c r="B4901" s="11">
        <f>Raw_Data!B4901</f>
        <v/>
      </c>
      <c r="C4901">
        <f>Raw_Data!C4901</f>
        <v/>
      </c>
      <c r="D4901">
        <f>Raw_Data!D4901</f>
        <v/>
      </c>
      <c r="E4901">
        <f>Raw_Data!E4901</f>
        <v/>
      </c>
      <c r="F4901">
        <f>Raw_Data!F4901</f>
        <v/>
      </c>
      <c r="G4901">
        <f>Raw_Data!G4901</f>
        <v/>
      </c>
      <c r="H4901">
        <f>Raw_Data!H4901</f>
        <v/>
      </c>
      <c r="I4901">
        <f>Raw_Data!I4901</f>
        <v/>
      </c>
      <c r="J4901" s="12">
        <f>Raw_Data!J4901</f>
        <v/>
      </c>
      <c r="K4901" s="13">
        <f>Raw_Data!K4901</f>
        <v/>
      </c>
      <c r="L4901" s="12">
        <f>Raw_Data!L4901</f>
        <v/>
      </c>
      <c r="M4901" s="12">
        <f>Raw_Data!M4901</f>
        <v/>
      </c>
      <c r="N4901" s="12">
        <f>Raw_Data!N4901</f>
        <v/>
      </c>
      <c r="O4901">
        <f>Raw_Data!O4901</f>
        <v/>
      </c>
      <c r="P4901">
        <f>Raw_Data!P4901</f>
        <v/>
      </c>
      <c r="Q4901">
        <f>Raw_Data!Q4901</f>
        <v/>
      </c>
      <c r="R4901">
        <f>Raw_Data!R4901</f>
        <v/>
      </c>
      <c r="S4901">
        <f>Raw_Data!S4901</f>
        <v/>
      </c>
      <c r="T4901">
        <f>YEAR(B4901)</f>
        <v/>
      </c>
      <c r="U4901">
        <f>MONTH(B4901)</f>
        <v/>
      </c>
      <c r="V4901">
        <f>TEXT(B4901,"mmm")</f>
        <v/>
      </c>
      <c r="W4901" s="15">
        <f>IFERROR(N4901/L4901,0)</f>
        <v/>
      </c>
      <c r="X4901">
        <f>IF(K4901=0,"No Discount",IF(K4901&lt;=5%,"Low",IF(K4901&lt;=15%,"Medium","High")))</f>
        <v/>
      </c>
      <c r="Y4901">
        <f>IF(L4901&gt;=20000,"High Value",IF(L4901&gt;=5000,"Medium Value","Low Value"))</f>
        <v/>
      </c>
      <c r="Z4901">
        <f>IF(R4901&lt;=3,"Fast",IF(R4901&lt;=5,"On Time","Delayed"))</f>
        <v/>
      </c>
    </row>
    <row r="4902">
      <c r="A4902">
        <f>Raw_Data!A4902</f>
        <v/>
      </c>
      <c r="B4902" s="11">
        <f>Raw_Data!B4902</f>
        <v/>
      </c>
      <c r="C4902">
        <f>Raw_Data!C4902</f>
        <v/>
      </c>
      <c r="D4902">
        <f>Raw_Data!D4902</f>
        <v/>
      </c>
      <c r="E4902">
        <f>Raw_Data!E4902</f>
        <v/>
      </c>
      <c r="F4902">
        <f>Raw_Data!F4902</f>
        <v/>
      </c>
      <c r="G4902">
        <f>Raw_Data!G4902</f>
        <v/>
      </c>
      <c r="H4902">
        <f>Raw_Data!H4902</f>
        <v/>
      </c>
      <c r="I4902">
        <f>Raw_Data!I4902</f>
        <v/>
      </c>
      <c r="J4902" s="12">
        <f>Raw_Data!J4902</f>
        <v/>
      </c>
      <c r="K4902" s="13">
        <f>Raw_Data!K4902</f>
        <v/>
      </c>
      <c r="L4902" s="12">
        <f>Raw_Data!L4902</f>
        <v/>
      </c>
      <c r="M4902" s="12">
        <f>Raw_Data!M4902</f>
        <v/>
      </c>
      <c r="N4902" s="12">
        <f>Raw_Data!N4902</f>
        <v/>
      </c>
      <c r="O4902">
        <f>Raw_Data!O4902</f>
        <v/>
      </c>
      <c r="P4902">
        <f>Raw_Data!P4902</f>
        <v/>
      </c>
      <c r="Q4902">
        <f>Raw_Data!Q4902</f>
        <v/>
      </c>
      <c r="R4902">
        <f>Raw_Data!R4902</f>
        <v/>
      </c>
      <c r="S4902">
        <f>Raw_Data!S4902</f>
        <v/>
      </c>
      <c r="T4902">
        <f>YEAR(B4902)</f>
        <v/>
      </c>
      <c r="U4902">
        <f>MONTH(B4902)</f>
        <v/>
      </c>
      <c r="V4902">
        <f>TEXT(B4902,"mmm")</f>
        <v/>
      </c>
      <c r="W4902" s="15">
        <f>IFERROR(N4902/L4902,0)</f>
        <v/>
      </c>
      <c r="X4902">
        <f>IF(K4902=0,"No Discount",IF(K4902&lt;=5%,"Low",IF(K4902&lt;=15%,"Medium","High")))</f>
        <v/>
      </c>
      <c r="Y4902">
        <f>IF(L4902&gt;=20000,"High Value",IF(L4902&gt;=5000,"Medium Value","Low Value"))</f>
        <v/>
      </c>
      <c r="Z4902">
        <f>IF(R4902&lt;=3,"Fast",IF(R4902&lt;=5,"On Time","Delayed"))</f>
        <v/>
      </c>
    </row>
    <row r="4903">
      <c r="A4903">
        <f>Raw_Data!A4903</f>
        <v/>
      </c>
      <c r="B4903" s="11">
        <f>Raw_Data!B4903</f>
        <v/>
      </c>
      <c r="C4903">
        <f>Raw_Data!C4903</f>
        <v/>
      </c>
      <c r="D4903">
        <f>Raw_Data!D4903</f>
        <v/>
      </c>
      <c r="E4903">
        <f>Raw_Data!E4903</f>
        <v/>
      </c>
      <c r="F4903">
        <f>Raw_Data!F4903</f>
        <v/>
      </c>
      <c r="G4903">
        <f>Raw_Data!G4903</f>
        <v/>
      </c>
      <c r="H4903">
        <f>Raw_Data!H4903</f>
        <v/>
      </c>
      <c r="I4903">
        <f>Raw_Data!I4903</f>
        <v/>
      </c>
      <c r="J4903" s="12">
        <f>Raw_Data!J4903</f>
        <v/>
      </c>
      <c r="K4903" s="13">
        <f>Raw_Data!K4903</f>
        <v/>
      </c>
      <c r="L4903" s="12">
        <f>Raw_Data!L4903</f>
        <v/>
      </c>
      <c r="M4903" s="12">
        <f>Raw_Data!M4903</f>
        <v/>
      </c>
      <c r="N4903" s="12">
        <f>Raw_Data!N4903</f>
        <v/>
      </c>
      <c r="O4903">
        <f>Raw_Data!O4903</f>
        <v/>
      </c>
      <c r="P4903">
        <f>Raw_Data!P4903</f>
        <v/>
      </c>
      <c r="Q4903">
        <f>Raw_Data!Q4903</f>
        <v/>
      </c>
      <c r="R4903">
        <f>Raw_Data!R4903</f>
        <v/>
      </c>
      <c r="S4903">
        <f>Raw_Data!S4903</f>
        <v/>
      </c>
      <c r="T4903">
        <f>YEAR(B4903)</f>
        <v/>
      </c>
      <c r="U4903">
        <f>MONTH(B4903)</f>
        <v/>
      </c>
      <c r="V4903">
        <f>TEXT(B4903,"mmm")</f>
        <v/>
      </c>
      <c r="W4903" s="15">
        <f>IFERROR(N4903/L4903,0)</f>
        <v/>
      </c>
      <c r="X4903">
        <f>IF(K4903=0,"No Discount",IF(K4903&lt;=5%,"Low",IF(K4903&lt;=15%,"Medium","High")))</f>
        <v/>
      </c>
      <c r="Y4903">
        <f>IF(L4903&gt;=20000,"High Value",IF(L4903&gt;=5000,"Medium Value","Low Value"))</f>
        <v/>
      </c>
      <c r="Z4903">
        <f>IF(R4903&lt;=3,"Fast",IF(R4903&lt;=5,"On Time","Delayed"))</f>
        <v/>
      </c>
    </row>
    <row r="4904">
      <c r="A4904">
        <f>Raw_Data!A4904</f>
        <v/>
      </c>
      <c r="B4904" s="11">
        <f>Raw_Data!B4904</f>
        <v/>
      </c>
      <c r="C4904">
        <f>Raw_Data!C4904</f>
        <v/>
      </c>
      <c r="D4904">
        <f>Raw_Data!D4904</f>
        <v/>
      </c>
      <c r="E4904">
        <f>Raw_Data!E4904</f>
        <v/>
      </c>
      <c r="F4904">
        <f>Raw_Data!F4904</f>
        <v/>
      </c>
      <c r="G4904">
        <f>Raw_Data!G4904</f>
        <v/>
      </c>
      <c r="H4904">
        <f>Raw_Data!H4904</f>
        <v/>
      </c>
      <c r="I4904">
        <f>Raw_Data!I4904</f>
        <v/>
      </c>
      <c r="J4904" s="12">
        <f>Raw_Data!J4904</f>
        <v/>
      </c>
      <c r="K4904" s="13">
        <f>Raw_Data!K4904</f>
        <v/>
      </c>
      <c r="L4904" s="12">
        <f>Raw_Data!L4904</f>
        <v/>
      </c>
      <c r="M4904" s="12">
        <f>Raw_Data!M4904</f>
        <v/>
      </c>
      <c r="N4904" s="12">
        <f>Raw_Data!N4904</f>
        <v/>
      </c>
      <c r="O4904">
        <f>Raw_Data!O4904</f>
        <v/>
      </c>
      <c r="P4904">
        <f>Raw_Data!P4904</f>
        <v/>
      </c>
      <c r="Q4904">
        <f>Raw_Data!Q4904</f>
        <v/>
      </c>
      <c r="R4904">
        <f>Raw_Data!R4904</f>
        <v/>
      </c>
      <c r="S4904">
        <f>Raw_Data!S4904</f>
        <v/>
      </c>
      <c r="T4904">
        <f>YEAR(B4904)</f>
        <v/>
      </c>
      <c r="U4904">
        <f>MONTH(B4904)</f>
        <v/>
      </c>
      <c r="V4904">
        <f>TEXT(B4904,"mmm")</f>
        <v/>
      </c>
      <c r="W4904" s="15">
        <f>IFERROR(N4904/L4904,0)</f>
        <v/>
      </c>
      <c r="X4904">
        <f>IF(K4904=0,"No Discount",IF(K4904&lt;=5%,"Low",IF(K4904&lt;=15%,"Medium","High")))</f>
        <v/>
      </c>
      <c r="Y4904">
        <f>IF(L4904&gt;=20000,"High Value",IF(L4904&gt;=5000,"Medium Value","Low Value"))</f>
        <v/>
      </c>
      <c r="Z4904">
        <f>IF(R4904&lt;=3,"Fast",IF(R4904&lt;=5,"On Time","Delayed"))</f>
        <v/>
      </c>
    </row>
    <row r="4905">
      <c r="A4905">
        <f>Raw_Data!A4905</f>
        <v/>
      </c>
      <c r="B4905" s="11">
        <f>Raw_Data!B4905</f>
        <v/>
      </c>
      <c r="C4905">
        <f>Raw_Data!C4905</f>
        <v/>
      </c>
      <c r="D4905">
        <f>Raw_Data!D4905</f>
        <v/>
      </c>
      <c r="E4905">
        <f>Raw_Data!E4905</f>
        <v/>
      </c>
      <c r="F4905">
        <f>Raw_Data!F4905</f>
        <v/>
      </c>
      <c r="G4905">
        <f>Raw_Data!G4905</f>
        <v/>
      </c>
      <c r="H4905">
        <f>Raw_Data!H4905</f>
        <v/>
      </c>
      <c r="I4905">
        <f>Raw_Data!I4905</f>
        <v/>
      </c>
      <c r="J4905" s="12">
        <f>Raw_Data!J4905</f>
        <v/>
      </c>
      <c r="K4905" s="13">
        <f>Raw_Data!K4905</f>
        <v/>
      </c>
      <c r="L4905" s="12">
        <f>Raw_Data!L4905</f>
        <v/>
      </c>
      <c r="M4905" s="12">
        <f>Raw_Data!M4905</f>
        <v/>
      </c>
      <c r="N4905" s="12">
        <f>Raw_Data!N4905</f>
        <v/>
      </c>
      <c r="O4905">
        <f>Raw_Data!O4905</f>
        <v/>
      </c>
      <c r="P4905">
        <f>Raw_Data!P4905</f>
        <v/>
      </c>
      <c r="Q4905">
        <f>Raw_Data!Q4905</f>
        <v/>
      </c>
      <c r="R4905">
        <f>Raw_Data!R4905</f>
        <v/>
      </c>
      <c r="S4905">
        <f>Raw_Data!S4905</f>
        <v/>
      </c>
      <c r="T4905">
        <f>YEAR(B4905)</f>
        <v/>
      </c>
      <c r="U4905">
        <f>MONTH(B4905)</f>
        <v/>
      </c>
      <c r="V4905">
        <f>TEXT(B4905,"mmm")</f>
        <v/>
      </c>
      <c r="W4905" s="15">
        <f>IFERROR(N4905/L4905,0)</f>
        <v/>
      </c>
      <c r="X4905">
        <f>IF(K4905=0,"No Discount",IF(K4905&lt;=5%,"Low",IF(K4905&lt;=15%,"Medium","High")))</f>
        <v/>
      </c>
      <c r="Y4905">
        <f>IF(L4905&gt;=20000,"High Value",IF(L4905&gt;=5000,"Medium Value","Low Value"))</f>
        <v/>
      </c>
      <c r="Z4905">
        <f>IF(R4905&lt;=3,"Fast",IF(R4905&lt;=5,"On Time","Delayed"))</f>
        <v/>
      </c>
    </row>
    <row r="4906">
      <c r="A4906">
        <f>Raw_Data!A4906</f>
        <v/>
      </c>
      <c r="B4906" s="11">
        <f>Raw_Data!B4906</f>
        <v/>
      </c>
      <c r="C4906">
        <f>Raw_Data!C4906</f>
        <v/>
      </c>
      <c r="D4906">
        <f>Raw_Data!D4906</f>
        <v/>
      </c>
      <c r="E4906">
        <f>Raw_Data!E4906</f>
        <v/>
      </c>
      <c r="F4906">
        <f>Raw_Data!F4906</f>
        <v/>
      </c>
      <c r="G4906">
        <f>Raw_Data!G4906</f>
        <v/>
      </c>
      <c r="H4906">
        <f>Raw_Data!H4906</f>
        <v/>
      </c>
      <c r="I4906">
        <f>Raw_Data!I4906</f>
        <v/>
      </c>
      <c r="J4906" s="12">
        <f>Raw_Data!J4906</f>
        <v/>
      </c>
      <c r="K4906" s="13">
        <f>Raw_Data!K4906</f>
        <v/>
      </c>
      <c r="L4906" s="12">
        <f>Raw_Data!L4906</f>
        <v/>
      </c>
      <c r="M4906" s="12">
        <f>Raw_Data!M4906</f>
        <v/>
      </c>
      <c r="N4906" s="12">
        <f>Raw_Data!N4906</f>
        <v/>
      </c>
      <c r="O4906">
        <f>Raw_Data!O4906</f>
        <v/>
      </c>
      <c r="P4906">
        <f>Raw_Data!P4906</f>
        <v/>
      </c>
      <c r="Q4906">
        <f>Raw_Data!Q4906</f>
        <v/>
      </c>
      <c r="R4906">
        <f>Raw_Data!R4906</f>
        <v/>
      </c>
      <c r="S4906">
        <f>Raw_Data!S4906</f>
        <v/>
      </c>
      <c r="T4906">
        <f>YEAR(B4906)</f>
        <v/>
      </c>
      <c r="U4906">
        <f>MONTH(B4906)</f>
        <v/>
      </c>
      <c r="V4906">
        <f>TEXT(B4906,"mmm")</f>
        <v/>
      </c>
      <c r="W4906" s="15">
        <f>IFERROR(N4906/L4906,0)</f>
        <v/>
      </c>
      <c r="X4906">
        <f>IF(K4906=0,"No Discount",IF(K4906&lt;=5%,"Low",IF(K4906&lt;=15%,"Medium","High")))</f>
        <v/>
      </c>
      <c r="Y4906">
        <f>IF(L4906&gt;=20000,"High Value",IF(L4906&gt;=5000,"Medium Value","Low Value"))</f>
        <v/>
      </c>
      <c r="Z4906">
        <f>IF(R4906&lt;=3,"Fast",IF(R4906&lt;=5,"On Time","Delayed"))</f>
        <v/>
      </c>
    </row>
    <row r="4907">
      <c r="A4907">
        <f>Raw_Data!A4907</f>
        <v/>
      </c>
      <c r="B4907" s="11">
        <f>Raw_Data!B4907</f>
        <v/>
      </c>
      <c r="C4907">
        <f>Raw_Data!C4907</f>
        <v/>
      </c>
      <c r="D4907">
        <f>Raw_Data!D4907</f>
        <v/>
      </c>
      <c r="E4907">
        <f>Raw_Data!E4907</f>
        <v/>
      </c>
      <c r="F4907">
        <f>Raw_Data!F4907</f>
        <v/>
      </c>
      <c r="G4907">
        <f>Raw_Data!G4907</f>
        <v/>
      </c>
      <c r="H4907">
        <f>Raw_Data!H4907</f>
        <v/>
      </c>
      <c r="I4907">
        <f>Raw_Data!I4907</f>
        <v/>
      </c>
      <c r="J4907" s="12">
        <f>Raw_Data!J4907</f>
        <v/>
      </c>
      <c r="K4907" s="13">
        <f>Raw_Data!K4907</f>
        <v/>
      </c>
      <c r="L4907" s="12">
        <f>Raw_Data!L4907</f>
        <v/>
      </c>
      <c r="M4907" s="12">
        <f>Raw_Data!M4907</f>
        <v/>
      </c>
      <c r="N4907" s="12">
        <f>Raw_Data!N4907</f>
        <v/>
      </c>
      <c r="O4907">
        <f>Raw_Data!O4907</f>
        <v/>
      </c>
      <c r="P4907">
        <f>Raw_Data!P4907</f>
        <v/>
      </c>
      <c r="Q4907">
        <f>Raw_Data!Q4907</f>
        <v/>
      </c>
      <c r="R4907">
        <f>Raw_Data!R4907</f>
        <v/>
      </c>
      <c r="S4907">
        <f>Raw_Data!S4907</f>
        <v/>
      </c>
      <c r="T4907">
        <f>YEAR(B4907)</f>
        <v/>
      </c>
      <c r="U4907">
        <f>MONTH(B4907)</f>
        <v/>
      </c>
      <c r="V4907">
        <f>TEXT(B4907,"mmm")</f>
        <v/>
      </c>
      <c r="W4907" s="15">
        <f>IFERROR(N4907/L4907,0)</f>
        <v/>
      </c>
      <c r="X4907">
        <f>IF(K4907=0,"No Discount",IF(K4907&lt;=5%,"Low",IF(K4907&lt;=15%,"Medium","High")))</f>
        <v/>
      </c>
      <c r="Y4907">
        <f>IF(L4907&gt;=20000,"High Value",IF(L4907&gt;=5000,"Medium Value","Low Value"))</f>
        <v/>
      </c>
      <c r="Z4907">
        <f>IF(R4907&lt;=3,"Fast",IF(R4907&lt;=5,"On Time","Delayed"))</f>
        <v/>
      </c>
    </row>
    <row r="4908">
      <c r="A4908">
        <f>Raw_Data!A4908</f>
        <v/>
      </c>
      <c r="B4908" s="11">
        <f>Raw_Data!B4908</f>
        <v/>
      </c>
      <c r="C4908">
        <f>Raw_Data!C4908</f>
        <v/>
      </c>
      <c r="D4908">
        <f>Raw_Data!D4908</f>
        <v/>
      </c>
      <c r="E4908">
        <f>Raw_Data!E4908</f>
        <v/>
      </c>
      <c r="F4908">
        <f>Raw_Data!F4908</f>
        <v/>
      </c>
      <c r="G4908">
        <f>Raw_Data!G4908</f>
        <v/>
      </c>
      <c r="H4908">
        <f>Raw_Data!H4908</f>
        <v/>
      </c>
      <c r="I4908">
        <f>Raw_Data!I4908</f>
        <v/>
      </c>
      <c r="J4908" s="12">
        <f>Raw_Data!J4908</f>
        <v/>
      </c>
      <c r="K4908" s="13">
        <f>Raw_Data!K4908</f>
        <v/>
      </c>
      <c r="L4908" s="12">
        <f>Raw_Data!L4908</f>
        <v/>
      </c>
      <c r="M4908" s="12">
        <f>Raw_Data!M4908</f>
        <v/>
      </c>
      <c r="N4908" s="12">
        <f>Raw_Data!N4908</f>
        <v/>
      </c>
      <c r="O4908">
        <f>Raw_Data!O4908</f>
        <v/>
      </c>
      <c r="P4908">
        <f>Raw_Data!P4908</f>
        <v/>
      </c>
      <c r="Q4908">
        <f>Raw_Data!Q4908</f>
        <v/>
      </c>
      <c r="R4908">
        <f>Raw_Data!R4908</f>
        <v/>
      </c>
      <c r="S4908">
        <f>Raw_Data!S4908</f>
        <v/>
      </c>
      <c r="T4908">
        <f>YEAR(B4908)</f>
        <v/>
      </c>
      <c r="U4908">
        <f>MONTH(B4908)</f>
        <v/>
      </c>
      <c r="V4908">
        <f>TEXT(B4908,"mmm")</f>
        <v/>
      </c>
      <c r="W4908" s="15">
        <f>IFERROR(N4908/L4908,0)</f>
        <v/>
      </c>
      <c r="X4908">
        <f>IF(K4908=0,"No Discount",IF(K4908&lt;=5%,"Low",IF(K4908&lt;=15%,"Medium","High")))</f>
        <v/>
      </c>
      <c r="Y4908">
        <f>IF(L4908&gt;=20000,"High Value",IF(L4908&gt;=5000,"Medium Value","Low Value"))</f>
        <v/>
      </c>
      <c r="Z4908">
        <f>IF(R4908&lt;=3,"Fast",IF(R4908&lt;=5,"On Time","Delayed"))</f>
        <v/>
      </c>
    </row>
    <row r="4909">
      <c r="A4909">
        <f>Raw_Data!A4909</f>
        <v/>
      </c>
      <c r="B4909" s="11">
        <f>Raw_Data!B4909</f>
        <v/>
      </c>
      <c r="C4909">
        <f>Raw_Data!C4909</f>
        <v/>
      </c>
      <c r="D4909">
        <f>Raw_Data!D4909</f>
        <v/>
      </c>
      <c r="E4909">
        <f>Raw_Data!E4909</f>
        <v/>
      </c>
      <c r="F4909">
        <f>Raw_Data!F4909</f>
        <v/>
      </c>
      <c r="G4909">
        <f>Raw_Data!G4909</f>
        <v/>
      </c>
      <c r="H4909">
        <f>Raw_Data!H4909</f>
        <v/>
      </c>
      <c r="I4909">
        <f>Raw_Data!I4909</f>
        <v/>
      </c>
      <c r="J4909" s="12">
        <f>Raw_Data!J4909</f>
        <v/>
      </c>
      <c r="K4909" s="13">
        <f>Raw_Data!K4909</f>
        <v/>
      </c>
      <c r="L4909" s="12">
        <f>Raw_Data!L4909</f>
        <v/>
      </c>
      <c r="M4909" s="12">
        <f>Raw_Data!M4909</f>
        <v/>
      </c>
      <c r="N4909" s="12">
        <f>Raw_Data!N4909</f>
        <v/>
      </c>
      <c r="O4909">
        <f>Raw_Data!O4909</f>
        <v/>
      </c>
      <c r="P4909">
        <f>Raw_Data!P4909</f>
        <v/>
      </c>
      <c r="Q4909">
        <f>Raw_Data!Q4909</f>
        <v/>
      </c>
      <c r="R4909">
        <f>Raw_Data!R4909</f>
        <v/>
      </c>
      <c r="S4909">
        <f>Raw_Data!S4909</f>
        <v/>
      </c>
      <c r="T4909">
        <f>YEAR(B4909)</f>
        <v/>
      </c>
      <c r="U4909">
        <f>MONTH(B4909)</f>
        <v/>
      </c>
      <c r="V4909">
        <f>TEXT(B4909,"mmm")</f>
        <v/>
      </c>
      <c r="W4909" s="15">
        <f>IFERROR(N4909/L4909,0)</f>
        <v/>
      </c>
      <c r="X4909">
        <f>IF(K4909=0,"No Discount",IF(K4909&lt;=5%,"Low",IF(K4909&lt;=15%,"Medium","High")))</f>
        <v/>
      </c>
      <c r="Y4909">
        <f>IF(L4909&gt;=20000,"High Value",IF(L4909&gt;=5000,"Medium Value","Low Value"))</f>
        <v/>
      </c>
      <c r="Z4909">
        <f>IF(R4909&lt;=3,"Fast",IF(R4909&lt;=5,"On Time","Delayed"))</f>
        <v/>
      </c>
    </row>
    <row r="4910">
      <c r="A4910">
        <f>Raw_Data!A4910</f>
        <v/>
      </c>
      <c r="B4910" s="11">
        <f>Raw_Data!B4910</f>
        <v/>
      </c>
      <c r="C4910">
        <f>Raw_Data!C4910</f>
        <v/>
      </c>
      <c r="D4910">
        <f>Raw_Data!D4910</f>
        <v/>
      </c>
      <c r="E4910">
        <f>Raw_Data!E4910</f>
        <v/>
      </c>
      <c r="F4910">
        <f>Raw_Data!F4910</f>
        <v/>
      </c>
      <c r="G4910">
        <f>Raw_Data!G4910</f>
        <v/>
      </c>
      <c r="H4910">
        <f>Raw_Data!H4910</f>
        <v/>
      </c>
      <c r="I4910">
        <f>Raw_Data!I4910</f>
        <v/>
      </c>
      <c r="J4910" s="12">
        <f>Raw_Data!J4910</f>
        <v/>
      </c>
      <c r="K4910" s="13">
        <f>Raw_Data!K4910</f>
        <v/>
      </c>
      <c r="L4910" s="12">
        <f>Raw_Data!L4910</f>
        <v/>
      </c>
      <c r="M4910" s="12">
        <f>Raw_Data!M4910</f>
        <v/>
      </c>
      <c r="N4910" s="12">
        <f>Raw_Data!N4910</f>
        <v/>
      </c>
      <c r="O4910">
        <f>Raw_Data!O4910</f>
        <v/>
      </c>
      <c r="P4910">
        <f>Raw_Data!P4910</f>
        <v/>
      </c>
      <c r="Q4910">
        <f>Raw_Data!Q4910</f>
        <v/>
      </c>
      <c r="R4910">
        <f>Raw_Data!R4910</f>
        <v/>
      </c>
      <c r="S4910">
        <f>Raw_Data!S4910</f>
        <v/>
      </c>
      <c r="T4910">
        <f>YEAR(B4910)</f>
        <v/>
      </c>
      <c r="U4910">
        <f>MONTH(B4910)</f>
        <v/>
      </c>
      <c r="V4910">
        <f>TEXT(B4910,"mmm")</f>
        <v/>
      </c>
      <c r="W4910" s="15">
        <f>IFERROR(N4910/L4910,0)</f>
        <v/>
      </c>
      <c r="X4910">
        <f>IF(K4910=0,"No Discount",IF(K4910&lt;=5%,"Low",IF(K4910&lt;=15%,"Medium","High")))</f>
        <v/>
      </c>
      <c r="Y4910">
        <f>IF(L4910&gt;=20000,"High Value",IF(L4910&gt;=5000,"Medium Value","Low Value"))</f>
        <v/>
      </c>
      <c r="Z4910">
        <f>IF(R4910&lt;=3,"Fast",IF(R4910&lt;=5,"On Time","Delayed"))</f>
        <v/>
      </c>
    </row>
    <row r="4911">
      <c r="A4911">
        <f>Raw_Data!A4911</f>
        <v/>
      </c>
      <c r="B4911" s="11">
        <f>Raw_Data!B4911</f>
        <v/>
      </c>
      <c r="C4911">
        <f>Raw_Data!C4911</f>
        <v/>
      </c>
      <c r="D4911">
        <f>Raw_Data!D4911</f>
        <v/>
      </c>
      <c r="E4911">
        <f>Raw_Data!E4911</f>
        <v/>
      </c>
      <c r="F4911">
        <f>Raw_Data!F4911</f>
        <v/>
      </c>
      <c r="G4911">
        <f>Raw_Data!G4911</f>
        <v/>
      </c>
      <c r="H4911">
        <f>Raw_Data!H4911</f>
        <v/>
      </c>
      <c r="I4911">
        <f>Raw_Data!I4911</f>
        <v/>
      </c>
      <c r="J4911" s="12">
        <f>Raw_Data!J4911</f>
        <v/>
      </c>
      <c r="K4911" s="13">
        <f>Raw_Data!K4911</f>
        <v/>
      </c>
      <c r="L4911" s="12">
        <f>Raw_Data!L4911</f>
        <v/>
      </c>
      <c r="M4911" s="12">
        <f>Raw_Data!M4911</f>
        <v/>
      </c>
      <c r="N4911" s="12">
        <f>Raw_Data!N4911</f>
        <v/>
      </c>
      <c r="O4911">
        <f>Raw_Data!O4911</f>
        <v/>
      </c>
      <c r="P4911">
        <f>Raw_Data!P4911</f>
        <v/>
      </c>
      <c r="Q4911">
        <f>Raw_Data!Q4911</f>
        <v/>
      </c>
      <c r="R4911">
        <f>Raw_Data!R4911</f>
        <v/>
      </c>
      <c r="S4911">
        <f>Raw_Data!S4911</f>
        <v/>
      </c>
      <c r="T4911">
        <f>YEAR(B4911)</f>
        <v/>
      </c>
      <c r="U4911">
        <f>MONTH(B4911)</f>
        <v/>
      </c>
      <c r="V4911">
        <f>TEXT(B4911,"mmm")</f>
        <v/>
      </c>
      <c r="W4911" s="15">
        <f>IFERROR(N4911/L4911,0)</f>
        <v/>
      </c>
      <c r="X4911">
        <f>IF(K4911=0,"No Discount",IF(K4911&lt;=5%,"Low",IF(K4911&lt;=15%,"Medium","High")))</f>
        <v/>
      </c>
      <c r="Y4911">
        <f>IF(L4911&gt;=20000,"High Value",IF(L4911&gt;=5000,"Medium Value","Low Value"))</f>
        <v/>
      </c>
      <c r="Z4911">
        <f>IF(R4911&lt;=3,"Fast",IF(R4911&lt;=5,"On Time","Delayed"))</f>
        <v/>
      </c>
    </row>
    <row r="4912">
      <c r="A4912">
        <f>Raw_Data!A4912</f>
        <v/>
      </c>
      <c r="B4912" s="11">
        <f>Raw_Data!B4912</f>
        <v/>
      </c>
      <c r="C4912">
        <f>Raw_Data!C4912</f>
        <v/>
      </c>
      <c r="D4912">
        <f>Raw_Data!D4912</f>
        <v/>
      </c>
      <c r="E4912">
        <f>Raw_Data!E4912</f>
        <v/>
      </c>
      <c r="F4912">
        <f>Raw_Data!F4912</f>
        <v/>
      </c>
      <c r="G4912">
        <f>Raw_Data!G4912</f>
        <v/>
      </c>
      <c r="H4912">
        <f>Raw_Data!H4912</f>
        <v/>
      </c>
      <c r="I4912">
        <f>Raw_Data!I4912</f>
        <v/>
      </c>
      <c r="J4912" s="12">
        <f>Raw_Data!J4912</f>
        <v/>
      </c>
      <c r="K4912" s="13">
        <f>Raw_Data!K4912</f>
        <v/>
      </c>
      <c r="L4912" s="12">
        <f>Raw_Data!L4912</f>
        <v/>
      </c>
      <c r="M4912" s="12">
        <f>Raw_Data!M4912</f>
        <v/>
      </c>
      <c r="N4912" s="12">
        <f>Raw_Data!N4912</f>
        <v/>
      </c>
      <c r="O4912">
        <f>Raw_Data!O4912</f>
        <v/>
      </c>
      <c r="P4912">
        <f>Raw_Data!P4912</f>
        <v/>
      </c>
      <c r="Q4912">
        <f>Raw_Data!Q4912</f>
        <v/>
      </c>
      <c r="R4912">
        <f>Raw_Data!R4912</f>
        <v/>
      </c>
      <c r="S4912">
        <f>Raw_Data!S4912</f>
        <v/>
      </c>
      <c r="T4912">
        <f>YEAR(B4912)</f>
        <v/>
      </c>
      <c r="U4912">
        <f>MONTH(B4912)</f>
        <v/>
      </c>
      <c r="V4912">
        <f>TEXT(B4912,"mmm")</f>
        <v/>
      </c>
      <c r="W4912" s="15">
        <f>IFERROR(N4912/L4912,0)</f>
        <v/>
      </c>
      <c r="X4912">
        <f>IF(K4912=0,"No Discount",IF(K4912&lt;=5%,"Low",IF(K4912&lt;=15%,"Medium","High")))</f>
        <v/>
      </c>
      <c r="Y4912">
        <f>IF(L4912&gt;=20000,"High Value",IF(L4912&gt;=5000,"Medium Value","Low Value"))</f>
        <v/>
      </c>
      <c r="Z4912">
        <f>IF(R4912&lt;=3,"Fast",IF(R4912&lt;=5,"On Time","Delayed"))</f>
        <v/>
      </c>
    </row>
    <row r="4913">
      <c r="A4913">
        <f>Raw_Data!A4913</f>
        <v/>
      </c>
      <c r="B4913" s="11">
        <f>Raw_Data!B4913</f>
        <v/>
      </c>
      <c r="C4913">
        <f>Raw_Data!C4913</f>
        <v/>
      </c>
      <c r="D4913">
        <f>Raw_Data!D4913</f>
        <v/>
      </c>
      <c r="E4913">
        <f>Raw_Data!E4913</f>
        <v/>
      </c>
      <c r="F4913">
        <f>Raw_Data!F4913</f>
        <v/>
      </c>
      <c r="G4913">
        <f>Raw_Data!G4913</f>
        <v/>
      </c>
      <c r="H4913">
        <f>Raw_Data!H4913</f>
        <v/>
      </c>
      <c r="I4913">
        <f>Raw_Data!I4913</f>
        <v/>
      </c>
      <c r="J4913" s="12">
        <f>Raw_Data!J4913</f>
        <v/>
      </c>
      <c r="K4913" s="13">
        <f>Raw_Data!K4913</f>
        <v/>
      </c>
      <c r="L4913" s="12">
        <f>Raw_Data!L4913</f>
        <v/>
      </c>
      <c r="M4913" s="12">
        <f>Raw_Data!M4913</f>
        <v/>
      </c>
      <c r="N4913" s="12">
        <f>Raw_Data!N4913</f>
        <v/>
      </c>
      <c r="O4913">
        <f>Raw_Data!O4913</f>
        <v/>
      </c>
      <c r="P4913">
        <f>Raw_Data!P4913</f>
        <v/>
      </c>
      <c r="Q4913">
        <f>Raw_Data!Q4913</f>
        <v/>
      </c>
      <c r="R4913">
        <f>Raw_Data!R4913</f>
        <v/>
      </c>
      <c r="S4913">
        <f>Raw_Data!S4913</f>
        <v/>
      </c>
      <c r="T4913">
        <f>YEAR(B4913)</f>
        <v/>
      </c>
      <c r="U4913">
        <f>MONTH(B4913)</f>
        <v/>
      </c>
      <c r="V4913">
        <f>TEXT(B4913,"mmm")</f>
        <v/>
      </c>
      <c r="W4913" s="15">
        <f>IFERROR(N4913/L4913,0)</f>
        <v/>
      </c>
      <c r="X4913">
        <f>IF(K4913=0,"No Discount",IF(K4913&lt;=5%,"Low",IF(K4913&lt;=15%,"Medium","High")))</f>
        <v/>
      </c>
      <c r="Y4913">
        <f>IF(L4913&gt;=20000,"High Value",IF(L4913&gt;=5000,"Medium Value","Low Value"))</f>
        <v/>
      </c>
      <c r="Z4913">
        <f>IF(R4913&lt;=3,"Fast",IF(R4913&lt;=5,"On Time","Delayed"))</f>
        <v/>
      </c>
    </row>
    <row r="4914">
      <c r="A4914">
        <f>Raw_Data!A4914</f>
        <v/>
      </c>
      <c r="B4914" s="11">
        <f>Raw_Data!B4914</f>
        <v/>
      </c>
      <c r="C4914">
        <f>Raw_Data!C4914</f>
        <v/>
      </c>
      <c r="D4914">
        <f>Raw_Data!D4914</f>
        <v/>
      </c>
      <c r="E4914">
        <f>Raw_Data!E4914</f>
        <v/>
      </c>
      <c r="F4914">
        <f>Raw_Data!F4914</f>
        <v/>
      </c>
      <c r="G4914">
        <f>Raw_Data!G4914</f>
        <v/>
      </c>
      <c r="H4914">
        <f>Raw_Data!H4914</f>
        <v/>
      </c>
      <c r="I4914">
        <f>Raw_Data!I4914</f>
        <v/>
      </c>
      <c r="J4914" s="12">
        <f>Raw_Data!J4914</f>
        <v/>
      </c>
      <c r="K4914" s="13">
        <f>Raw_Data!K4914</f>
        <v/>
      </c>
      <c r="L4914" s="12">
        <f>Raw_Data!L4914</f>
        <v/>
      </c>
      <c r="M4914" s="12">
        <f>Raw_Data!M4914</f>
        <v/>
      </c>
      <c r="N4914" s="12">
        <f>Raw_Data!N4914</f>
        <v/>
      </c>
      <c r="O4914">
        <f>Raw_Data!O4914</f>
        <v/>
      </c>
      <c r="P4914">
        <f>Raw_Data!P4914</f>
        <v/>
      </c>
      <c r="Q4914">
        <f>Raw_Data!Q4914</f>
        <v/>
      </c>
      <c r="R4914">
        <f>Raw_Data!R4914</f>
        <v/>
      </c>
      <c r="S4914">
        <f>Raw_Data!S4914</f>
        <v/>
      </c>
      <c r="T4914">
        <f>YEAR(B4914)</f>
        <v/>
      </c>
      <c r="U4914">
        <f>MONTH(B4914)</f>
        <v/>
      </c>
      <c r="V4914">
        <f>TEXT(B4914,"mmm")</f>
        <v/>
      </c>
      <c r="W4914" s="15">
        <f>IFERROR(N4914/L4914,0)</f>
        <v/>
      </c>
      <c r="X4914">
        <f>IF(K4914=0,"No Discount",IF(K4914&lt;=5%,"Low",IF(K4914&lt;=15%,"Medium","High")))</f>
        <v/>
      </c>
      <c r="Y4914">
        <f>IF(L4914&gt;=20000,"High Value",IF(L4914&gt;=5000,"Medium Value","Low Value"))</f>
        <v/>
      </c>
      <c r="Z4914">
        <f>IF(R4914&lt;=3,"Fast",IF(R4914&lt;=5,"On Time","Delayed"))</f>
        <v/>
      </c>
    </row>
    <row r="4915">
      <c r="A4915">
        <f>Raw_Data!A4915</f>
        <v/>
      </c>
      <c r="B4915" s="11">
        <f>Raw_Data!B4915</f>
        <v/>
      </c>
      <c r="C4915">
        <f>Raw_Data!C4915</f>
        <v/>
      </c>
      <c r="D4915">
        <f>Raw_Data!D4915</f>
        <v/>
      </c>
      <c r="E4915">
        <f>Raw_Data!E4915</f>
        <v/>
      </c>
      <c r="F4915">
        <f>Raw_Data!F4915</f>
        <v/>
      </c>
      <c r="G4915">
        <f>Raw_Data!G4915</f>
        <v/>
      </c>
      <c r="H4915">
        <f>Raw_Data!H4915</f>
        <v/>
      </c>
      <c r="I4915">
        <f>Raw_Data!I4915</f>
        <v/>
      </c>
      <c r="J4915" s="12">
        <f>Raw_Data!J4915</f>
        <v/>
      </c>
      <c r="K4915" s="13">
        <f>Raw_Data!K4915</f>
        <v/>
      </c>
      <c r="L4915" s="12">
        <f>Raw_Data!L4915</f>
        <v/>
      </c>
      <c r="M4915" s="12">
        <f>Raw_Data!M4915</f>
        <v/>
      </c>
      <c r="N4915" s="12">
        <f>Raw_Data!N4915</f>
        <v/>
      </c>
      <c r="O4915">
        <f>Raw_Data!O4915</f>
        <v/>
      </c>
      <c r="P4915">
        <f>Raw_Data!P4915</f>
        <v/>
      </c>
      <c r="Q4915">
        <f>Raw_Data!Q4915</f>
        <v/>
      </c>
      <c r="R4915">
        <f>Raw_Data!R4915</f>
        <v/>
      </c>
      <c r="S4915">
        <f>Raw_Data!S4915</f>
        <v/>
      </c>
      <c r="T4915">
        <f>YEAR(B4915)</f>
        <v/>
      </c>
      <c r="U4915">
        <f>MONTH(B4915)</f>
        <v/>
      </c>
      <c r="V4915">
        <f>TEXT(B4915,"mmm")</f>
        <v/>
      </c>
      <c r="W4915" s="15">
        <f>IFERROR(N4915/L4915,0)</f>
        <v/>
      </c>
      <c r="X4915">
        <f>IF(K4915=0,"No Discount",IF(K4915&lt;=5%,"Low",IF(K4915&lt;=15%,"Medium","High")))</f>
        <v/>
      </c>
      <c r="Y4915">
        <f>IF(L4915&gt;=20000,"High Value",IF(L4915&gt;=5000,"Medium Value","Low Value"))</f>
        <v/>
      </c>
      <c r="Z4915">
        <f>IF(R4915&lt;=3,"Fast",IF(R4915&lt;=5,"On Time","Delayed"))</f>
        <v/>
      </c>
    </row>
    <row r="4916">
      <c r="A4916">
        <f>Raw_Data!A4916</f>
        <v/>
      </c>
      <c r="B4916" s="11">
        <f>Raw_Data!B4916</f>
        <v/>
      </c>
      <c r="C4916">
        <f>Raw_Data!C4916</f>
        <v/>
      </c>
      <c r="D4916">
        <f>Raw_Data!D4916</f>
        <v/>
      </c>
      <c r="E4916">
        <f>Raw_Data!E4916</f>
        <v/>
      </c>
      <c r="F4916">
        <f>Raw_Data!F4916</f>
        <v/>
      </c>
      <c r="G4916">
        <f>Raw_Data!G4916</f>
        <v/>
      </c>
      <c r="H4916">
        <f>Raw_Data!H4916</f>
        <v/>
      </c>
      <c r="I4916">
        <f>Raw_Data!I4916</f>
        <v/>
      </c>
      <c r="J4916" s="12">
        <f>Raw_Data!J4916</f>
        <v/>
      </c>
      <c r="K4916" s="13">
        <f>Raw_Data!K4916</f>
        <v/>
      </c>
      <c r="L4916" s="12">
        <f>Raw_Data!L4916</f>
        <v/>
      </c>
      <c r="M4916" s="12">
        <f>Raw_Data!M4916</f>
        <v/>
      </c>
      <c r="N4916" s="12">
        <f>Raw_Data!N4916</f>
        <v/>
      </c>
      <c r="O4916">
        <f>Raw_Data!O4916</f>
        <v/>
      </c>
      <c r="P4916">
        <f>Raw_Data!P4916</f>
        <v/>
      </c>
      <c r="Q4916">
        <f>Raw_Data!Q4916</f>
        <v/>
      </c>
      <c r="R4916">
        <f>Raw_Data!R4916</f>
        <v/>
      </c>
      <c r="S4916">
        <f>Raw_Data!S4916</f>
        <v/>
      </c>
      <c r="T4916">
        <f>YEAR(B4916)</f>
        <v/>
      </c>
      <c r="U4916">
        <f>MONTH(B4916)</f>
        <v/>
      </c>
      <c r="V4916">
        <f>TEXT(B4916,"mmm")</f>
        <v/>
      </c>
      <c r="W4916" s="15">
        <f>IFERROR(N4916/L4916,0)</f>
        <v/>
      </c>
      <c r="X4916">
        <f>IF(K4916=0,"No Discount",IF(K4916&lt;=5%,"Low",IF(K4916&lt;=15%,"Medium","High")))</f>
        <v/>
      </c>
      <c r="Y4916">
        <f>IF(L4916&gt;=20000,"High Value",IF(L4916&gt;=5000,"Medium Value","Low Value"))</f>
        <v/>
      </c>
      <c r="Z4916">
        <f>IF(R4916&lt;=3,"Fast",IF(R4916&lt;=5,"On Time","Delayed"))</f>
        <v/>
      </c>
    </row>
    <row r="4917">
      <c r="A4917">
        <f>Raw_Data!A4917</f>
        <v/>
      </c>
      <c r="B4917" s="11">
        <f>Raw_Data!B4917</f>
        <v/>
      </c>
      <c r="C4917">
        <f>Raw_Data!C4917</f>
        <v/>
      </c>
      <c r="D4917">
        <f>Raw_Data!D4917</f>
        <v/>
      </c>
      <c r="E4917">
        <f>Raw_Data!E4917</f>
        <v/>
      </c>
      <c r="F4917">
        <f>Raw_Data!F4917</f>
        <v/>
      </c>
      <c r="G4917">
        <f>Raw_Data!G4917</f>
        <v/>
      </c>
      <c r="H4917">
        <f>Raw_Data!H4917</f>
        <v/>
      </c>
      <c r="I4917">
        <f>Raw_Data!I4917</f>
        <v/>
      </c>
      <c r="J4917" s="12">
        <f>Raw_Data!J4917</f>
        <v/>
      </c>
      <c r="K4917" s="13">
        <f>Raw_Data!K4917</f>
        <v/>
      </c>
      <c r="L4917" s="12">
        <f>Raw_Data!L4917</f>
        <v/>
      </c>
      <c r="M4917" s="12">
        <f>Raw_Data!M4917</f>
        <v/>
      </c>
      <c r="N4917" s="12">
        <f>Raw_Data!N4917</f>
        <v/>
      </c>
      <c r="O4917">
        <f>Raw_Data!O4917</f>
        <v/>
      </c>
      <c r="P4917">
        <f>Raw_Data!P4917</f>
        <v/>
      </c>
      <c r="Q4917">
        <f>Raw_Data!Q4917</f>
        <v/>
      </c>
      <c r="R4917">
        <f>Raw_Data!R4917</f>
        <v/>
      </c>
      <c r="S4917">
        <f>Raw_Data!S4917</f>
        <v/>
      </c>
      <c r="T4917">
        <f>YEAR(B4917)</f>
        <v/>
      </c>
      <c r="U4917">
        <f>MONTH(B4917)</f>
        <v/>
      </c>
      <c r="V4917">
        <f>TEXT(B4917,"mmm")</f>
        <v/>
      </c>
      <c r="W4917" s="15">
        <f>IFERROR(N4917/L4917,0)</f>
        <v/>
      </c>
      <c r="X4917">
        <f>IF(K4917=0,"No Discount",IF(K4917&lt;=5%,"Low",IF(K4917&lt;=15%,"Medium","High")))</f>
        <v/>
      </c>
      <c r="Y4917">
        <f>IF(L4917&gt;=20000,"High Value",IF(L4917&gt;=5000,"Medium Value","Low Value"))</f>
        <v/>
      </c>
      <c r="Z4917">
        <f>IF(R4917&lt;=3,"Fast",IF(R4917&lt;=5,"On Time","Delayed"))</f>
        <v/>
      </c>
    </row>
    <row r="4918">
      <c r="A4918">
        <f>Raw_Data!A4918</f>
        <v/>
      </c>
      <c r="B4918" s="11">
        <f>Raw_Data!B4918</f>
        <v/>
      </c>
      <c r="C4918">
        <f>Raw_Data!C4918</f>
        <v/>
      </c>
      <c r="D4918">
        <f>Raw_Data!D4918</f>
        <v/>
      </c>
      <c r="E4918">
        <f>Raw_Data!E4918</f>
        <v/>
      </c>
      <c r="F4918">
        <f>Raw_Data!F4918</f>
        <v/>
      </c>
      <c r="G4918">
        <f>Raw_Data!G4918</f>
        <v/>
      </c>
      <c r="H4918">
        <f>Raw_Data!H4918</f>
        <v/>
      </c>
      <c r="I4918">
        <f>Raw_Data!I4918</f>
        <v/>
      </c>
      <c r="J4918" s="12">
        <f>Raw_Data!J4918</f>
        <v/>
      </c>
      <c r="K4918" s="13">
        <f>Raw_Data!K4918</f>
        <v/>
      </c>
      <c r="L4918" s="12">
        <f>Raw_Data!L4918</f>
        <v/>
      </c>
      <c r="M4918" s="12">
        <f>Raw_Data!M4918</f>
        <v/>
      </c>
      <c r="N4918" s="12">
        <f>Raw_Data!N4918</f>
        <v/>
      </c>
      <c r="O4918">
        <f>Raw_Data!O4918</f>
        <v/>
      </c>
      <c r="P4918">
        <f>Raw_Data!P4918</f>
        <v/>
      </c>
      <c r="Q4918">
        <f>Raw_Data!Q4918</f>
        <v/>
      </c>
      <c r="R4918">
        <f>Raw_Data!R4918</f>
        <v/>
      </c>
      <c r="S4918">
        <f>Raw_Data!S4918</f>
        <v/>
      </c>
      <c r="T4918">
        <f>YEAR(B4918)</f>
        <v/>
      </c>
      <c r="U4918">
        <f>MONTH(B4918)</f>
        <v/>
      </c>
      <c r="V4918">
        <f>TEXT(B4918,"mmm")</f>
        <v/>
      </c>
      <c r="W4918" s="15">
        <f>IFERROR(N4918/L4918,0)</f>
        <v/>
      </c>
      <c r="X4918">
        <f>IF(K4918=0,"No Discount",IF(K4918&lt;=5%,"Low",IF(K4918&lt;=15%,"Medium","High")))</f>
        <v/>
      </c>
      <c r="Y4918">
        <f>IF(L4918&gt;=20000,"High Value",IF(L4918&gt;=5000,"Medium Value","Low Value"))</f>
        <v/>
      </c>
      <c r="Z4918">
        <f>IF(R4918&lt;=3,"Fast",IF(R4918&lt;=5,"On Time","Delayed"))</f>
        <v/>
      </c>
    </row>
    <row r="4919">
      <c r="A4919">
        <f>Raw_Data!A4919</f>
        <v/>
      </c>
      <c r="B4919" s="11">
        <f>Raw_Data!B4919</f>
        <v/>
      </c>
      <c r="C4919">
        <f>Raw_Data!C4919</f>
        <v/>
      </c>
      <c r="D4919">
        <f>Raw_Data!D4919</f>
        <v/>
      </c>
      <c r="E4919">
        <f>Raw_Data!E4919</f>
        <v/>
      </c>
      <c r="F4919">
        <f>Raw_Data!F4919</f>
        <v/>
      </c>
      <c r="G4919">
        <f>Raw_Data!G4919</f>
        <v/>
      </c>
      <c r="H4919">
        <f>Raw_Data!H4919</f>
        <v/>
      </c>
      <c r="I4919">
        <f>Raw_Data!I4919</f>
        <v/>
      </c>
      <c r="J4919" s="12">
        <f>Raw_Data!J4919</f>
        <v/>
      </c>
      <c r="K4919" s="13">
        <f>Raw_Data!K4919</f>
        <v/>
      </c>
      <c r="L4919" s="12">
        <f>Raw_Data!L4919</f>
        <v/>
      </c>
      <c r="M4919" s="12">
        <f>Raw_Data!M4919</f>
        <v/>
      </c>
      <c r="N4919" s="12">
        <f>Raw_Data!N4919</f>
        <v/>
      </c>
      <c r="O4919">
        <f>Raw_Data!O4919</f>
        <v/>
      </c>
      <c r="P4919">
        <f>Raw_Data!P4919</f>
        <v/>
      </c>
      <c r="Q4919">
        <f>Raw_Data!Q4919</f>
        <v/>
      </c>
      <c r="R4919">
        <f>Raw_Data!R4919</f>
        <v/>
      </c>
      <c r="S4919">
        <f>Raw_Data!S4919</f>
        <v/>
      </c>
      <c r="T4919">
        <f>YEAR(B4919)</f>
        <v/>
      </c>
      <c r="U4919">
        <f>MONTH(B4919)</f>
        <v/>
      </c>
      <c r="V4919">
        <f>TEXT(B4919,"mmm")</f>
        <v/>
      </c>
      <c r="W4919" s="15">
        <f>IFERROR(N4919/L4919,0)</f>
        <v/>
      </c>
      <c r="X4919">
        <f>IF(K4919=0,"No Discount",IF(K4919&lt;=5%,"Low",IF(K4919&lt;=15%,"Medium","High")))</f>
        <v/>
      </c>
      <c r="Y4919">
        <f>IF(L4919&gt;=20000,"High Value",IF(L4919&gt;=5000,"Medium Value","Low Value"))</f>
        <v/>
      </c>
      <c r="Z4919">
        <f>IF(R4919&lt;=3,"Fast",IF(R4919&lt;=5,"On Time","Delayed"))</f>
        <v/>
      </c>
    </row>
    <row r="4920">
      <c r="A4920">
        <f>Raw_Data!A4920</f>
        <v/>
      </c>
      <c r="B4920" s="11">
        <f>Raw_Data!B4920</f>
        <v/>
      </c>
      <c r="C4920">
        <f>Raw_Data!C4920</f>
        <v/>
      </c>
      <c r="D4920">
        <f>Raw_Data!D4920</f>
        <v/>
      </c>
      <c r="E4920">
        <f>Raw_Data!E4920</f>
        <v/>
      </c>
      <c r="F4920">
        <f>Raw_Data!F4920</f>
        <v/>
      </c>
      <c r="G4920">
        <f>Raw_Data!G4920</f>
        <v/>
      </c>
      <c r="H4920">
        <f>Raw_Data!H4920</f>
        <v/>
      </c>
      <c r="I4920">
        <f>Raw_Data!I4920</f>
        <v/>
      </c>
      <c r="J4920" s="12">
        <f>Raw_Data!J4920</f>
        <v/>
      </c>
      <c r="K4920" s="13">
        <f>Raw_Data!K4920</f>
        <v/>
      </c>
      <c r="L4920" s="12">
        <f>Raw_Data!L4920</f>
        <v/>
      </c>
      <c r="M4920" s="12">
        <f>Raw_Data!M4920</f>
        <v/>
      </c>
      <c r="N4920" s="12">
        <f>Raw_Data!N4920</f>
        <v/>
      </c>
      <c r="O4920">
        <f>Raw_Data!O4920</f>
        <v/>
      </c>
      <c r="P4920">
        <f>Raw_Data!P4920</f>
        <v/>
      </c>
      <c r="Q4920">
        <f>Raw_Data!Q4920</f>
        <v/>
      </c>
      <c r="R4920">
        <f>Raw_Data!R4920</f>
        <v/>
      </c>
      <c r="S4920">
        <f>Raw_Data!S4920</f>
        <v/>
      </c>
      <c r="T4920">
        <f>YEAR(B4920)</f>
        <v/>
      </c>
      <c r="U4920">
        <f>MONTH(B4920)</f>
        <v/>
      </c>
      <c r="V4920">
        <f>TEXT(B4920,"mmm")</f>
        <v/>
      </c>
      <c r="W4920" s="15">
        <f>IFERROR(N4920/L4920,0)</f>
        <v/>
      </c>
      <c r="X4920">
        <f>IF(K4920=0,"No Discount",IF(K4920&lt;=5%,"Low",IF(K4920&lt;=15%,"Medium","High")))</f>
        <v/>
      </c>
      <c r="Y4920">
        <f>IF(L4920&gt;=20000,"High Value",IF(L4920&gt;=5000,"Medium Value","Low Value"))</f>
        <v/>
      </c>
      <c r="Z4920">
        <f>IF(R4920&lt;=3,"Fast",IF(R4920&lt;=5,"On Time","Delayed"))</f>
        <v/>
      </c>
    </row>
    <row r="4921">
      <c r="A4921">
        <f>Raw_Data!A4921</f>
        <v/>
      </c>
      <c r="B4921" s="11">
        <f>Raw_Data!B4921</f>
        <v/>
      </c>
      <c r="C4921">
        <f>Raw_Data!C4921</f>
        <v/>
      </c>
      <c r="D4921">
        <f>Raw_Data!D4921</f>
        <v/>
      </c>
      <c r="E4921">
        <f>Raw_Data!E4921</f>
        <v/>
      </c>
      <c r="F4921">
        <f>Raw_Data!F4921</f>
        <v/>
      </c>
      <c r="G4921">
        <f>Raw_Data!G4921</f>
        <v/>
      </c>
      <c r="H4921">
        <f>Raw_Data!H4921</f>
        <v/>
      </c>
      <c r="I4921">
        <f>Raw_Data!I4921</f>
        <v/>
      </c>
      <c r="J4921" s="12">
        <f>Raw_Data!J4921</f>
        <v/>
      </c>
      <c r="K4921" s="13">
        <f>Raw_Data!K4921</f>
        <v/>
      </c>
      <c r="L4921" s="12">
        <f>Raw_Data!L4921</f>
        <v/>
      </c>
      <c r="M4921" s="12">
        <f>Raw_Data!M4921</f>
        <v/>
      </c>
      <c r="N4921" s="12">
        <f>Raw_Data!N4921</f>
        <v/>
      </c>
      <c r="O4921">
        <f>Raw_Data!O4921</f>
        <v/>
      </c>
      <c r="P4921">
        <f>Raw_Data!P4921</f>
        <v/>
      </c>
      <c r="Q4921">
        <f>Raw_Data!Q4921</f>
        <v/>
      </c>
      <c r="R4921">
        <f>Raw_Data!R4921</f>
        <v/>
      </c>
      <c r="S4921">
        <f>Raw_Data!S4921</f>
        <v/>
      </c>
      <c r="T4921">
        <f>YEAR(B4921)</f>
        <v/>
      </c>
      <c r="U4921">
        <f>MONTH(B4921)</f>
        <v/>
      </c>
      <c r="V4921">
        <f>TEXT(B4921,"mmm")</f>
        <v/>
      </c>
      <c r="W4921" s="15">
        <f>IFERROR(N4921/L4921,0)</f>
        <v/>
      </c>
      <c r="X4921">
        <f>IF(K4921=0,"No Discount",IF(K4921&lt;=5%,"Low",IF(K4921&lt;=15%,"Medium","High")))</f>
        <v/>
      </c>
      <c r="Y4921">
        <f>IF(L4921&gt;=20000,"High Value",IF(L4921&gt;=5000,"Medium Value","Low Value"))</f>
        <v/>
      </c>
      <c r="Z4921">
        <f>IF(R4921&lt;=3,"Fast",IF(R4921&lt;=5,"On Time","Delayed"))</f>
        <v/>
      </c>
    </row>
    <row r="4922">
      <c r="A4922">
        <f>Raw_Data!A4922</f>
        <v/>
      </c>
      <c r="B4922" s="11">
        <f>Raw_Data!B4922</f>
        <v/>
      </c>
      <c r="C4922">
        <f>Raw_Data!C4922</f>
        <v/>
      </c>
      <c r="D4922">
        <f>Raw_Data!D4922</f>
        <v/>
      </c>
      <c r="E4922">
        <f>Raw_Data!E4922</f>
        <v/>
      </c>
      <c r="F4922">
        <f>Raw_Data!F4922</f>
        <v/>
      </c>
      <c r="G4922">
        <f>Raw_Data!G4922</f>
        <v/>
      </c>
      <c r="H4922">
        <f>Raw_Data!H4922</f>
        <v/>
      </c>
      <c r="I4922">
        <f>Raw_Data!I4922</f>
        <v/>
      </c>
      <c r="J4922" s="12">
        <f>Raw_Data!J4922</f>
        <v/>
      </c>
      <c r="K4922" s="13">
        <f>Raw_Data!K4922</f>
        <v/>
      </c>
      <c r="L4922" s="12">
        <f>Raw_Data!L4922</f>
        <v/>
      </c>
      <c r="M4922" s="12">
        <f>Raw_Data!M4922</f>
        <v/>
      </c>
      <c r="N4922" s="12">
        <f>Raw_Data!N4922</f>
        <v/>
      </c>
      <c r="O4922">
        <f>Raw_Data!O4922</f>
        <v/>
      </c>
      <c r="P4922">
        <f>Raw_Data!P4922</f>
        <v/>
      </c>
      <c r="Q4922">
        <f>Raw_Data!Q4922</f>
        <v/>
      </c>
      <c r="R4922">
        <f>Raw_Data!R4922</f>
        <v/>
      </c>
      <c r="S4922">
        <f>Raw_Data!S4922</f>
        <v/>
      </c>
      <c r="T4922">
        <f>YEAR(B4922)</f>
        <v/>
      </c>
      <c r="U4922">
        <f>MONTH(B4922)</f>
        <v/>
      </c>
      <c r="V4922">
        <f>TEXT(B4922,"mmm")</f>
        <v/>
      </c>
      <c r="W4922" s="15">
        <f>IFERROR(N4922/L4922,0)</f>
        <v/>
      </c>
      <c r="X4922">
        <f>IF(K4922=0,"No Discount",IF(K4922&lt;=5%,"Low",IF(K4922&lt;=15%,"Medium","High")))</f>
        <v/>
      </c>
      <c r="Y4922">
        <f>IF(L4922&gt;=20000,"High Value",IF(L4922&gt;=5000,"Medium Value","Low Value"))</f>
        <v/>
      </c>
      <c r="Z4922">
        <f>IF(R4922&lt;=3,"Fast",IF(R4922&lt;=5,"On Time","Delayed"))</f>
        <v/>
      </c>
    </row>
    <row r="4923">
      <c r="A4923">
        <f>Raw_Data!A4923</f>
        <v/>
      </c>
      <c r="B4923" s="11">
        <f>Raw_Data!B4923</f>
        <v/>
      </c>
      <c r="C4923">
        <f>Raw_Data!C4923</f>
        <v/>
      </c>
      <c r="D4923">
        <f>Raw_Data!D4923</f>
        <v/>
      </c>
      <c r="E4923">
        <f>Raw_Data!E4923</f>
        <v/>
      </c>
      <c r="F4923">
        <f>Raw_Data!F4923</f>
        <v/>
      </c>
      <c r="G4923">
        <f>Raw_Data!G4923</f>
        <v/>
      </c>
      <c r="H4923">
        <f>Raw_Data!H4923</f>
        <v/>
      </c>
      <c r="I4923">
        <f>Raw_Data!I4923</f>
        <v/>
      </c>
      <c r="J4923" s="12">
        <f>Raw_Data!J4923</f>
        <v/>
      </c>
      <c r="K4923" s="13">
        <f>Raw_Data!K4923</f>
        <v/>
      </c>
      <c r="L4923" s="12">
        <f>Raw_Data!L4923</f>
        <v/>
      </c>
      <c r="M4923" s="12">
        <f>Raw_Data!M4923</f>
        <v/>
      </c>
      <c r="N4923" s="12">
        <f>Raw_Data!N4923</f>
        <v/>
      </c>
      <c r="O4923">
        <f>Raw_Data!O4923</f>
        <v/>
      </c>
      <c r="P4923">
        <f>Raw_Data!P4923</f>
        <v/>
      </c>
      <c r="Q4923">
        <f>Raw_Data!Q4923</f>
        <v/>
      </c>
      <c r="R4923">
        <f>Raw_Data!R4923</f>
        <v/>
      </c>
      <c r="S4923">
        <f>Raw_Data!S4923</f>
        <v/>
      </c>
      <c r="T4923">
        <f>YEAR(B4923)</f>
        <v/>
      </c>
      <c r="U4923">
        <f>MONTH(B4923)</f>
        <v/>
      </c>
      <c r="V4923">
        <f>TEXT(B4923,"mmm")</f>
        <v/>
      </c>
      <c r="W4923" s="15">
        <f>IFERROR(N4923/L4923,0)</f>
        <v/>
      </c>
      <c r="X4923">
        <f>IF(K4923=0,"No Discount",IF(K4923&lt;=5%,"Low",IF(K4923&lt;=15%,"Medium","High")))</f>
        <v/>
      </c>
      <c r="Y4923">
        <f>IF(L4923&gt;=20000,"High Value",IF(L4923&gt;=5000,"Medium Value","Low Value"))</f>
        <v/>
      </c>
      <c r="Z4923">
        <f>IF(R4923&lt;=3,"Fast",IF(R4923&lt;=5,"On Time","Delayed"))</f>
        <v/>
      </c>
    </row>
    <row r="4924">
      <c r="A4924">
        <f>Raw_Data!A4924</f>
        <v/>
      </c>
      <c r="B4924" s="11">
        <f>Raw_Data!B4924</f>
        <v/>
      </c>
      <c r="C4924">
        <f>Raw_Data!C4924</f>
        <v/>
      </c>
      <c r="D4924">
        <f>Raw_Data!D4924</f>
        <v/>
      </c>
      <c r="E4924">
        <f>Raw_Data!E4924</f>
        <v/>
      </c>
      <c r="F4924">
        <f>Raw_Data!F4924</f>
        <v/>
      </c>
      <c r="G4924">
        <f>Raw_Data!G4924</f>
        <v/>
      </c>
      <c r="H4924">
        <f>Raw_Data!H4924</f>
        <v/>
      </c>
      <c r="I4924">
        <f>Raw_Data!I4924</f>
        <v/>
      </c>
      <c r="J4924" s="12">
        <f>Raw_Data!J4924</f>
        <v/>
      </c>
      <c r="K4924" s="13">
        <f>Raw_Data!K4924</f>
        <v/>
      </c>
      <c r="L4924" s="12">
        <f>Raw_Data!L4924</f>
        <v/>
      </c>
      <c r="M4924" s="12">
        <f>Raw_Data!M4924</f>
        <v/>
      </c>
      <c r="N4924" s="12">
        <f>Raw_Data!N4924</f>
        <v/>
      </c>
      <c r="O4924">
        <f>Raw_Data!O4924</f>
        <v/>
      </c>
      <c r="P4924">
        <f>Raw_Data!P4924</f>
        <v/>
      </c>
      <c r="Q4924">
        <f>Raw_Data!Q4924</f>
        <v/>
      </c>
      <c r="R4924">
        <f>Raw_Data!R4924</f>
        <v/>
      </c>
      <c r="S4924">
        <f>Raw_Data!S4924</f>
        <v/>
      </c>
      <c r="T4924">
        <f>YEAR(B4924)</f>
        <v/>
      </c>
      <c r="U4924">
        <f>MONTH(B4924)</f>
        <v/>
      </c>
      <c r="V4924">
        <f>TEXT(B4924,"mmm")</f>
        <v/>
      </c>
      <c r="W4924" s="15">
        <f>IFERROR(N4924/L4924,0)</f>
        <v/>
      </c>
      <c r="X4924">
        <f>IF(K4924=0,"No Discount",IF(K4924&lt;=5%,"Low",IF(K4924&lt;=15%,"Medium","High")))</f>
        <v/>
      </c>
      <c r="Y4924">
        <f>IF(L4924&gt;=20000,"High Value",IF(L4924&gt;=5000,"Medium Value","Low Value"))</f>
        <v/>
      </c>
      <c r="Z4924">
        <f>IF(R4924&lt;=3,"Fast",IF(R4924&lt;=5,"On Time","Delayed"))</f>
        <v/>
      </c>
    </row>
    <row r="4925">
      <c r="A4925">
        <f>Raw_Data!A4925</f>
        <v/>
      </c>
      <c r="B4925" s="11">
        <f>Raw_Data!B4925</f>
        <v/>
      </c>
      <c r="C4925">
        <f>Raw_Data!C4925</f>
        <v/>
      </c>
      <c r="D4925">
        <f>Raw_Data!D4925</f>
        <v/>
      </c>
      <c r="E4925">
        <f>Raw_Data!E4925</f>
        <v/>
      </c>
      <c r="F4925">
        <f>Raw_Data!F4925</f>
        <v/>
      </c>
      <c r="G4925">
        <f>Raw_Data!G4925</f>
        <v/>
      </c>
      <c r="H4925">
        <f>Raw_Data!H4925</f>
        <v/>
      </c>
      <c r="I4925">
        <f>Raw_Data!I4925</f>
        <v/>
      </c>
      <c r="J4925" s="12">
        <f>Raw_Data!J4925</f>
        <v/>
      </c>
      <c r="K4925" s="13">
        <f>Raw_Data!K4925</f>
        <v/>
      </c>
      <c r="L4925" s="12">
        <f>Raw_Data!L4925</f>
        <v/>
      </c>
      <c r="M4925" s="12">
        <f>Raw_Data!M4925</f>
        <v/>
      </c>
      <c r="N4925" s="12">
        <f>Raw_Data!N4925</f>
        <v/>
      </c>
      <c r="O4925">
        <f>Raw_Data!O4925</f>
        <v/>
      </c>
      <c r="P4925">
        <f>Raw_Data!P4925</f>
        <v/>
      </c>
      <c r="Q4925">
        <f>Raw_Data!Q4925</f>
        <v/>
      </c>
      <c r="R4925">
        <f>Raw_Data!R4925</f>
        <v/>
      </c>
      <c r="S4925">
        <f>Raw_Data!S4925</f>
        <v/>
      </c>
      <c r="T4925">
        <f>YEAR(B4925)</f>
        <v/>
      </c>
      <c r="U4925">
        <f>MONTH(B4925)</f>
        <v/>
      </c>
      <c r="V4925">
        <f>TEXT(B4925,"mmm")</f>
        <v/>
      </c>
      <c r="W4925" s="15">
        <f>IFERROR(N4925/L4925,0)</f>
        <v/>
      </c>
      <c r="X4925">
        <f>IF(K4925=0,"No Discount",IF(K4925&lt;=5%,"Low",IF(K4925&lt;=15%,"Medium","High")))</f>
        <v/>
      </c>
      <c r="Y4925">
        <f>IF(L4925&gt;=20000,"High Value",IF(L4925&gt;=5000,"Medium Value","Low Value"))</f>
        <v/>
      </c>
      <c r="Z4925">
        <f>IF(R4925&lt;=3,"Fast",IF(R4925&lt;=5,"On Time","Delayed"))</f>
        <v/>
      </c>
    </row>
    <row r="4926">
      <c r="A4926">
        <f>Raw_Data!A4926</f>
        <v/>
      </c>
      <c r="B4926" s="11">
        <f>Raw_Data!B4926</f>
        <v/>
      </c>
      <c r="C4926">
        <f>Raw_Data!C4926</f>
        <v/>
      </c>
      <c r="D4926">
        <f>Raw_Data!D4926</f>
        <v/>
      </c>
      <c r="E4926">
        <f>Raw_Data!E4926</f>
        <v/>
      </c>
      <c r="F4926">
        <f>Raw_Data!F4926</f>
        <v/>
      </c>
      <c r="G4926">
        <f>Raw_Data!G4926</f>
        <v/>
      </c>
      <c r="H4926">
        <f>Raw_Data!H4926</f>
        <v/>
      </c>
      <c r="I4926">
        <f>Raw_Data!I4926</f>
        <v/>
      </c>
      <c r="J4926" s="12">
        <f>Raw_Data!J4926</f>
        <v/>
      </c>
      <c r="K4926" s="13">
        <f>Raw_Data!K4926</f>
        <v/>
      </c>
      <c r="L4926" s="12">
        <f>Raw_Data!L4926</f>
        <v/>
      </c>
      <c r="M4926" s="12">
        <f>Raw_Data!M4926</f>
        <v/>
      </c>
      <c r="N4926" s="12">
        <f>Raw_Data!N4926</f>
        <v/>
      </c>
      <c r="O4926">
        <f>Raw_Data!O4926</f>
        <v/>
      </c>
      <c r="P4926">
        <f>Raw_Data!P4926</f>
        <v/>
      </c>
      <c r="Q4926">
        <f>Raw_Data!Q4926</f>
        <v/>
      </c>
      <c r="R4926">
        <f>Raw_Data!R4926</f>
        <v/>
      </c>
      <c r="S4926">
        <f>Raw_Data!S4926</f>
        <v/>
      </c>
      <c r="T4926">
        <f>YEAR(B4926)</f>
        <v/>
      </c>
      <c r="U4926">
        <f>MONTH(B4926)</f>
        <v/>
      </c>
      <c r="V4926">
        <f>TEXT(B4926,"mmm")</f>
        <v/>
      </c>
      <c r="W4926" s="15">
        <f>IFERROR(N4926/L4926,0)</f>
        <v/>
      </c>
      <c r="X4926">
        <f>IF(K4926=0,"No Discount",IF(K4926&lt;=5%,"Low",IF(K4926&lt;=15%,"Medium","High")))</f>
        <v/>
      </c>
      <c r="Y4926">
        <f>IF(L4926&gt;=20000,"High Value",IF(L4926&gt;=5000,"Medium Value","Low Value"))</f>
        <v/>
      </c>
      <c r="Z4926">
        <f>IF(R4926&lt;=3,"Fast",IF(R4926&lt;=5,"On Time","Delayed"))</f>
        <v/>
      </c>
    </row>
    <row r="4927">
      <c r="A4927">
        <f>Raw_Data!A4927</f>
        <v/>
      </c>
      <c r="B4927" s="11">
        <f>Raw_Data!B4927</f>
        <v/>
      </c>
      <c r="C4927">
        <f>Raw_Data!C4927</f>
        <v/>
      </c>
      <c r="D4927">
        <f>Raw_Data!D4927</f>
        <v/>
      </c>
      <c r="E4927">
        <f>Raw_Data!E4927</f>
        <v/>
      </c>
      <c r="F4927">
        <f>Raw_Data!F4927</f>
        <v/>
      </c>
      <c r="G4927">
        <f>Raw_Data!G4927</f>
        <v/>
      </c>
      <c r="H4927">
        <f>Raw_Data!H4927</f>
        <v/>
      </c>
      <c r="I4927">
        <f>Raw_Data!I4927</f>
        <v/>
      </c>
      <c r="J4927" s="12">
        <f>Raw_Data!J4927</f>
        <v/>
      </c>
      <c r="K4927" s="13">
        <f>Raw_Data!K4927</f>
        <v/>
      </c>
      <c r="L4927" s="12">
        <f>Raw_Data!L4927</f>
        <v/>
      </c>
      <c r="M4927" s="12">
        <f>Raw_Data!M4927</f>
        <v/>
      </c>
      <c r="N4927" s="12">
        <f>Raw_Data!N4927</f>
        <v/>
      </c>
      <c r="O4927">
        <f>Raw_Data!O4927</f>
        <v/>
      </c>
      <c r="P4927">
        <f>Raw_Data!P4927</f>
        <v/>
      </c>
      <c r="Q4927">
        <f>Raw_Data!Q4927</f>
        <v/>
      </c>
      <c r="R4927">
        <f>Raw_Data!R4927</f>
        <v/>
      </c>
      <c r="S4927">
        <f>Raw_Data!S4927</f>
        <v/>
      </c>
      <c r="T4927">
        <f>YEAR(B4927)</f>
        <v/>
      </c>
      <c r="U4927">
        <f>MONTH(B4927)</f>
        <v/>
      </c>
      <c r="V4927">
        <f>TEXT(B4927,"mmm")</f>
        <v/>
      </c>
      <c r="W4927" s="15">
        <f>IFERROR(N4927/L4927,0)</f>
        <v/>
      </c>
      <c r="X4927">
        <f>IF(K4927=0,"No Discount",IF(K4927&lt;=5%,"Low",IF(K4927&lt;=15%,"Medium","High")))</f>
        <v/>
      </c>
      <c r="Y4927">
        <f>IF(L4927&gt;=20000,"High Value",IF(L4927&gt;=5000,"Medium Value","Low Value"))</f>
        <v/>
      </c>
      <c r="Z4927">
        <f>IF(R4927&lt;=3,"Fast",IF(R4927&lt;=5,"On Time","Delayed"))</f>
        <v/>
      </c>
    </row>
    <row r="4928">
      <c r="A4928">
        <f>Raw_Data!A4928</f>
        <v/>
      </c>
      <c r="B4928" s="11">
        <f>Raw_Data!B4928</f>
        <v/>
      </c>
      <c r="C4928">
        <f>Raw_Data!C4928</f>
        <v/>
      </c>
      <c r="D4928">
        <f>Raw_Data!D4928</f>
        <v/>
      </c>
      <c r="E4928">
        <f>Raw_Data!E4928</f>
        <v/>
      </c>
      <c r="F4928">
        <f>Raw_Data!F4928</f>
        <v/>
      </c>
      <c r="G4928">
        <f>Raw_Data!G4928</f>
        <v/>
      </c>
      <c r="H4928">
        <f>Raw_Data!H4928</f>
        <v/>
      </c>
      <c r="I4928">
        <f>Raw_Data!I4928</f>
        <v/>
      </c>
      <c r="J4928" s="12">
        <f>Raw_Data!J4928</f>
        <v/>
      </c>
      <c r="K4928" s="13">
        <f>Raw_Data!K4928</f>
        <v/>
      </c>
      <c r="L4928" s="12">
        <f>Raw_Data!L4928</f>
        <v/>
      </c>
      <c r="M4928" s="12">
        <f>Raw_Data!M4928</f>
        <v/>
      </c>
      <c r="N4928" s="12">
        <f>Raw_Data!N4928</f>
        <v/>
      </c>
      <c r="O4928">
        <f>Raw_Data!O4928</f>
        <v/>
      </c>
      <c r="P4928">
        <f>Raw_Data!P4928</f>
        <v/>
      </c>
      <c r="Q4928">
        <f>Raw_Data!Q4928</f>
        <v/>
      </c>
      <c r="R4928">
        <f>Raw_Data!R4928</f>
        <v/>
      </c>
      <c r="S4928">
        <f>Raw_Data!S4928</f>
        <v/>
      </c>
      <c r="T4928">
        <f>YEAR(B4928)</f>
        <v/>
      </c>
      <c r="U4928">
        <f>MONTH(B4928)</f>
        <v/>
      </c>
      <c r="V4928">
        <f>TEXT(B4928,"mmm")</f>
        <v/>
      </c>
      <c r="W4928" s="15">
        <f>IFERROR(N4928/L4928,0)</f>
        <v/>
      </c>
      <c r="X4928">
        <f>IF(K4928=0,"No Discount",IF(K4928&lt;=5%,"Low",IF(K4928&lt;=15%,"Medium","High")))</f>
        <v/>
      </c>
      <c r="Y4928">
        <f>IF(L4928&gt;=20000,"High Value",IF(L4928&gt;=5000,"Medium Value","Low Value"))</f>
        <v/>
      </c>
      <c r="Z4928">
        <f>IF(R4928&lt;=3,"Fast",IF(R4928&lt;=5,"On Time","Delayed"))</f>
        <v/>
      </c>
    </row>
    <row r="4929">
      <c r="A4929">
        <f>Raw_Data!A4929</f>
        <v/>
      </c>
      <c r="B4929" s="11">
        <f>Raw_Data!B4929</f>
        <v/>
      </c>
      <c r="C4929">
        <f>Raw_Data!C4929</f>
        <v/>
      </c>
      <c r="D4929">
        <f>Raw_Data!D4929</f>
        <v/>
      </c>
      <c r="E4929">
        <f>Raw_Data!E4929</f>
        <v/>
      </c>
      <c r="F4929">
        <f>Raw_Data!F4929</f>
        <v/>
      </c>
      <c r="G4929">
        <f>Raw_Data!G4929</f>
        <v/>
      </c>
      <c r="H4929">
        <f>Raw_Data!H4929</f>
        <v/>
      </c>
      <c r="I4929">
        <f>Raw_Data!I4929</f>
        <v/>
      </c>
      <c r="J4929" s="12">
        <f>Raw_Data!J4929</f>
        <v/>
      </c>
      <c r="K4929" s="13">
        <f>Raw_Data!K4929</f>
        <v/>
      </c>
      <c r="L4929" s="12">
        <f>Raw_Data!L4929</f>
        <v/>
      </c>
      <c r="M4929" s="12">
        <f>Raw_Data!M4929</f>
        <v/>
      </c>
      <c r="N4929" s="12">
        <f>Raw_Data!N4929</f>
        <v/>
      </c>
      <c r="O4929">
        <f>Raw_Data!O4929</f>
        <v/>
      </c>
      <c r="P4929">
        <f>Raw_Data!P4929</f>
        <v/>
      </c>
      <c r="Q4929">
        <f>Raw_Data!Q4929</f>
        <v/>
      </c>
      <c r="R4929">
        <f>Raw_Data!R4929</f>
        <v/>
      </c>
      <c r="S4929">
        <f>Raw_Data!S4929</f>
        <v/>
      </c>
      <c r="T4929">
        <f>YEAR(B4929)</f>
        <v/>
      </c>
      <c r="U4929">
        <f>MONTH(B4929)</f>
        <v/>
      </c>
      <c r="V4929">
        <f>TEXT(B4929,"mmm")</f>
        <v/>
      </c>
      <c r="W4929" s="15">
        <f>IFERROR(N4929/L4929,0)</f>
        <v/>
      </c>
      <c r="X4929">
        <f>IF(K4929=0,"No Discount",IF(K4929&lt;=5%,"Low",IF(K4929&lt;=15%,"Medium","High")))</f>
        <v/>
      </c>
      <c r="Y4929">
        <f>IF(L4929&gt;=20000,"High Value",IF(L4929&gt;=5000,"Medium Value","Low Value"))</f>
        <v/>
      </c>
      <c r="Z4929">
        <f>IF(R4929&lt;=3,"Fast",IF(R4929&lt;=5,"On Time","Delayed"))</f>
        <v/>
      </c>
    </row>
    <row r="4930">
      <c r="A4930">
        <f>Raw_Data!A4930</f>
        <v/>
      </c>
      <c r="B4930" s="11">
        <f>Raw_Data!B4930</f>
        <v/>
      </c>
      <c r="C4930">
        <f>Raw_Data!C4930</f>
        <v/>
      </c>
      <c r="D4930">
        <f>Raw_Data!D4930</f>
        <v/>
      </c>
      <c r="E4930">
        <f>Raw_Data!E4930</f>
        <v/>
      </c>
      <c r="F4930">
        <f>Raw_Data!F4930</f>
        <v/>
      </c>
      <c r="G4930">
        <f>Raw_Data!G4930</f>
        <v/>
      </c>
      <c r="H4930">
        <f>Raw_Data!H4930</f>
        <v/>
      </c>
      <c r="I4930">
        <f>Raw_Data!I4930</f>
        <v/>
      </c>
      <c r="J4930" s="12">
        <f>Raw_Data!J4930</f>
        <v/>
      </c>
      <c r="K4930" s="13">
        <f>Raw_Data!K4930</f>
        <v/>
      </c>
      <c r="L4930" s="12">
        <f>Raw_Data!L4930</f>
        <v/>
      </c>
      <c r="M4930" s="12">
        <f>Raw_Data!M4930</f>
        <v/>
      </c>
      <c r="N4930" s="12">
        <f>Raw_Data!N4930</f>
        <v/>
      </c>
      <c r="O4930">
        <f>Raw_Data!O4930</f>
        <v/>
      </c>
      <c r="P4930">
        <f>Raw_Data!P4930</f>
        <v/>
      </c>
      <c r="Q4930">
        <f>Raw_Data!Q4930</f>
        <v/>
      </c>
      <c r="R4930">
        <f>Raw_Data!R4930</f>
        <v/>
      </c>
      <c r="S4930">
        <f>Raw_Data!S4930</f>
        <v/>
      </c>
      <c r="T4930">
        <f>YEAR(B4930)</f>
        <v/>
      </c>
      <c r="U4930">
        <f>MONTH(B4930)</f>
        <v/>
      </c>
      <c r="V4930">
        <f>TEXT(B4930,"mmm")</f>
        <v/>
      </c>
      <c r="W4930" s="15">
        <f>IFERROR(N4930/L4930,0)</f>
        <v/>
      </c>
      <c r="X4930">
        <f>IF(K4930=0,"No Discount",IF(K4930&lt;=5%,"Low",IF(K4930&lt;=15%,"Medium","High")))</f>
        <v/>
      </c>
      <c r="Y4930">
        <f>IF(L4930&gt;=20000,"High Value",IF(L4930&gt;=5000,"Medium Value","Low Value"))</f>
        <v/>
      </c>
      <c r="Z4930">
        <f>IF(R4930&lt;=3,"Fast",IF(R4930&lt;=5,"On Time","Delayed"))</f>
        <v/>
      </c>
    </row>
    <row r="4931">
      <c r="A4931">
        <f>Raw_Data!A4931</f>
        <v/>
      </c>
      <c r="B4931" s="11">
        <f>Raw_Data!B4931</f>
        <v/>
      </c>
      <c r="C4931">
        <f>Raw_Data!C4931</f>
        <v/>
      </c>
      <c r="D4931">
        <f>Raw_Data!D4931</f>
        <v/>
      </c>
      <c r="E4931">
        <f>Raw_Data!E4931</f>
        <v/>
      </c>
      <c r="F4931">
        <f>Raw_Data!F4931</f>
        <v/>
      </c>
      <c r="G4931">
        <f>Raw_Data!G4931</f>
        <v/>
      </c>
      <c r="H4931">
        <f>Raw_Data!H4931</f>
        <v/>
      </c>
      <c r="I4931">
        <f>Raw_Data!I4931</f>
        <v/>
      </c>
      <c r="J4931" s="12">
        <f>Raw_Data!J4931</f>
        <v/>
      </c>
      <c r="K4931" s="13">
        <f>Raw_Data!K4931</f>
        <v/>
      </c>
      <c r="L4931" s="12">
        <f>Raw_Data!L4931</f>
        <v/>
      </c>
      <c r="M4931" s="12">
        <f>Raw_Data!M4931</f>
        <v/>
      </c>
      <c r="N4931" s="12">
        <f>Raw_Data!N4931</f>
        <v/>
      </c>
      <c r="O4931">
        <f>Raw_Data!O4931</f>
        <v/>
      </c>
      <c r="P4931">
        <f>Raw_Data!P4931</f>
        <v/>
      </c>
      <c r="Q4931">
        <f>Raw_Data!Q4931</f>
        <v/>
      </c>
      <c r="R4931">
        <f>Raw_Data!R4931</f>
        <v/>
      </c>
      <c r="S4931">
        <f>Raw_Data!S4931</f>
        <v/>
      </c>
      <c r="T4931">
        <f>YEAR(B4931)</f>
        <v/>
      </c>
      <c r="U4931">
        <f>MONTH(B4931)</f>
        <v/>
      </c>
      <c r="V4931">
        <f>TEXT(B4931,"mmm")</f>
        <v/>
      </c>
      <c r="W4931" s="15">
        <f>IFERROR(N4931/L4931,0)</f>
        <v/>
      </c>
      <c r="X4931">
        <f>IF(K4931=0,"No Discount",IF(K4931&lt;=5%,"Low",IF(K4931&lt;=15%,"Medium","High")))</f>
        <v/>
      </c>
      <c r="Y4931">
        <f>IF(L4931&gt;=20000,"High Value",IF(L4931&gt;=5000,"Medium Value","Low Value"))</f>
        <v/>
      </c>
      <c r="Z4931">
        <f>IF(R4931&lt;=3,"Fast",IF(R4931&lt;=5,"On Time","Delayed"))</f>
        <v/>
      </c>
    </row>
    <row r="4932">
      <c r="A4932">
        <f>Raw_Data!A4932</f>
        <v/>
      </c>
      <c r="B4932" s="11">
        <f>Raw_Data!B4932</f>
        <v/>
      </c>
      <c r="C4932">
        <f>Raw_Data!C4932</f>
        <v/>
      </c>
      <c r="D4932">
        <f>Raw_Data!D4932</f>
        <v/>
      </c>
      <c r="E4932">
        <f>Raw_Data!E4932</f>
        <v/>
      </c>
      <c r="F4932">
        <f>Raw_Data!F4932</f>
        <v/>
      </c>
      <c r="G4932">
        <f>Raw_Data!G4932</f>
        <v/>
      </c>
      <c r="H4932">
        <f>Raw_Data!H4932</f>
        <v/>
      </c>
      <c r="I4932">
        <f>Raw_Data!I4932</f>
        <v/>
      </c>
      <c r="J4932" s="12">
        <f>Raw_Data!J4932</f>
        <v/>
      </c>
      <c r="K4932" s="13">
        <f>Raw_Data!K4932</f>
        <v/>
      </c>
      <c r="L4932" s="12">
        <f>Raw_Data!L4932</f>
        <v/>
      </c>
      <c r="M4932" s="12">
        <f>Raw_Data!M4932</f>
        <v/>
      </c>
      <c r="N4932" s="12">
        <f>Raw_Data!N4932</f>
        <v/>
      </c>
      <c r="O4932">
        <f>Raw_Data!O4932</f>
        <v/>
      </c>
      <c r="P4932">
        <f>Raw_Data!P4932</f>
        <v/>
      </c>
      <c r="Q4932">
        <f>Raw_Data!Q4932</f>
        <v/>
      </c>
      <c r="R4932">
        <f>Raw_Data!R4932</f>
        <v/>
      </c>
      <c r="S4932">
        <f>Raw_Data!S4932</f>
        <v/>
      </c>
      <c r="T4932">
        <f>YEAR(B4932)</f>
        <v/>
      </c>
      <c r="U4932">
        <f>MONTH(B4932)</f>
        <v/>
      </c>
      <c r="V4932">
        <f>TEXT(B4932,"mmm")</f>
        <v/>
      </c>
      <c r="W4932" s="15">
        <f>IFERROR(N4932/L4932,0)</f>
        <v/>
      </c>
      <c r="X4932">
        <f>IF(K4932=0,"No Discount",IF(K4932&lt;=5%,"Low",IF(K4932&lt;=15%,"Medium","High")))</f>
        <v/>
      </c>
      <c r="Y4932">
        <f>IF(L4932&gt;=20000,"High Value",IF(L4932&gt;=5000,"Medium Value","Low Value"))</f>
        <v/>
      </c>
      <c r="Z4932">
        <f>IF(R4932&lt;=3,"Fast",IF(R4932&lt;=5,"On Time","Delayed"))</f>
        <v/>
      </c>
    </row>
    <row r="4933">
      <c r="A4933">
        <f>Raw_Data!A4933</f>
        <v/>
      </c>
      <c r="B4933" s="11">
        <f>Raw_Data!B4933</f>
        <v/>
      </c>
      <c r="C4933">
        <f>Raw_Data!C4933</f>
        <v/>
      </c>
      <c r="D4933">
        <f>Raw_Data!D4933</f>
        <v/>
      </c>
      <c r="E4933">
        <f>Raw_Data!E4933</f>
        <v/>
      </c>
      <c r="F4933">
        <f>Raw_Data!F4933</f>
        <v/>
      </c>
      <c r="G4933">
        <f>Raw_Data!G4933</f>
        <v/>
      </c>
      <c r="H4933">
        <f>Raw_Data!H4933</f>
        <v/>
      </c>
      <c r="I4933">
        <f>Raw_Data!I4933</f>
        <v/>
      </c>
      <c r="J4933" s="12">
        <f>Raw_Data!J4933</f>
        <v/>
      </c>
      <c r="K4933" s="13">
        <f>Raw_Data!K4933</f>
        <v/>
      </c>
      <c r="L4933" s="12">
        <f>Raw_Data!L4933</f>
        <v/>
      </c>
      <c r="M4933" s="12">
        <f>Raw_Data!M4933</f>
        <v/>
      </c>
      <c r="N4933" s="12">
        <f>Raw_Data!N4933</f>
        <v/>
      </c>
      <c r="O4933">
        <f>Raw_Data!O4933</f>
        <v/>
      </c>
      <c r="P4933">
        <f>Raw_Data!P4933</f>
        <v/>
      </c>
      <c r="Q4933">
        <f>Raw_Data!Q4933</f>
        <v/>
      </c>
      <c r="R4933">
        <f>Raw_Data!R4933</f>
        <v/>
      </c>
      <c r="S4933">
        <f>Raw_Data!S4933</f>
        <v/>
      </c>
      <c r="T4933">
        <f>YEAR(B4933)</f>
        <v/>
      </c>
      <c r="U4933">
        <f>MONTH(B4933)</f>
        <v/>
      </c>
      <c r="V4933">
        <f>TEXT(B4933,"mmm")</f>
        <v/>
      </c>
      <c r="W4933" s="15">
        <f>IFERROR(N4933/L4933,0)</f>
        <v/>
      </c>
      <c r="X4933">
        <f>IF(K4933=0,"No Discount",IF(K4933&lt;=5%,"Low",IF(K4933&lt;=15%,"Medium","High")))</f>
        <v/>
      </c>
      <c r="Y4933">
        <f>IF(L4933&gt;=20000,"High Value",IF(L4933&gt;=5000,"Medium Value","Low Value"))</f>
        <v/>
      </c>
      <c r="Z4933">
        <f>IF(R4933&lt;=3,"Fast",IF(R4933&lt;=5,"On Time","Delayed"))</f>
        <v/>
      </c>
    </row>
    <row r="4934">
      <c r="A4934">
        <f>Raw_Data!A4934</f>
        <v/>
      </c>
      <c r="B4934" s="11">
        <f>Raw_Data!B4934</f>
        <v/>
      </c>
      <c r="C4934">
        <f>Raw_Data!C4934</f>
        <v/>
      </c>
      <c r="D4934">
        <f>Raw_Data!D4934</f>
        <v/>
      </c>
      <c r="E4934">
        <f>Raw_Data!E4934</f>
        <v/>
      </c>
      <c r="F4934">
        <f>Raw_Data!F4934</f>
        <v/>
      </c>
      <c r="G4934">
        <f>Raw_Data!G4934</f>
        <v/>
      </c>
      <c r="H4934">
        <f>Raw_Data!H4934</f>
        <v/>
      </c>
      <c r="I4934">
        <f>Raw_Data!I4934</f>
        <v/>
      </c>
      <c r="J4934" s="12">
        <f>Raw_Data!J4934</f>
        <v/>
      </c>
      <c r="K4934" s="13">
        <f>Raw_Data!K4934</f>
        <v/>
      </c>
      <c r="L4934" s="12">
        <f>Raw_Data!L4934</f>
        <v/>
      </c>
      <c r="M4934" s="12">
        <f>Raw_Data!M4934</f>
        <v/>
      </c>
      <c r="N4934" s="12">
        <f>Raw_Data!N4934</f>
        <v/>
      </c>
      <c r="O4934">
        <f>Raw_Data!O4934</f>
        <v/>
      </c>
      <c r="P4934">
        <f>Raw_Data!P4934</f>
        <v/>
      </c>
      <c r="Q4934">
        <f>Raw_Data!Q4934</f>
        <v/>
      </c>
      <c r="R4934">
        <f>Raw_Data!R4934</f>
        <v/>
      </c>
      <c r="S4934">
        <f>Raw_Data!S4934</f>
        <v/>
      </c>
      <c r="T4934">
        <f>YEAR(B4934)</f>
        <v/>
      </c>
      <c r="U4934">
        <f>MONTH(B4934)</f>
        <v/>
      </c>
      <c r="V4934">
        <f>TEXT(B4934,"mmm")</f>
        <v/>
      </c>
      <c r="W4934" s="15">
        <f>IFERROR(N4934/L4934,0)</f>
        <v/>
      </c>
      <c r="X4934">
        <f>IF(K4934=0,"No Discount",IF(K4934&lt;=5%,"Low",IF(K4934&lt;=15%,"Medium","High")))</f>
        <v/>
      </c>
      <c r="Y4934">
        <f>IF(L4934&gt;=20000,"High Value",IF(L4934&gt;=5000,"Medium Value","Low Value"))</f>
        <v/>
      </c>
      <c r="Z4934">
        <f>IF(R4934&lt;=3,"Fast",IF(R4934&lt;=5,"On Time","Delayed"))</f>
        <v/>
      </c>
    </row>
    <row r="4935">
      <c r="A4935">
        <f>Raw_Data!A4935</f>
        <v/>
      </c>
      <c r="B4935" s="11">
        <f>Raw_Data!B4935</f>
        <v/>
      </c>
      <c r="C4935">
        <f>Raw_Data!C4935</f>
        <v/>
      </c>
      <c r="D4935">
        <f>Raw_Data!D4935</f>
        <v/>
      </c>
      <c r="E4935">
        <f>Raw_Data!E4935</f>
        <v/>
      </c>
      <c r="F4935">
        <f>Raw_Data!F4935</f>
        <v/>
      </c>
      <c r="G4935">
        <f>Raw_Data!G4935</f>
        <v/>
      </c>
      <c r="H4935">
        <f>Raw_Data!H4935</f>
        <v/>
      </c>
      <c r="I4935">
        <f>Raw_Data!I4935</f>
        <v/>
      </c>
      <c r="J4935" s="12">
        <f>Raw_Data!J4935</f>
        <v/>
      </c>
      <c r="K4935" s="13">
        <f>Raw_Data!K4935</f>
        <v/>
      </c>
      <c r="L4935" s="12">
        <f>Raw_Data!L4935</f>
        <v/>
      </c>
      <c r="M4935" s="12">
        <f>Raw_Data!M4935</f>
        <v/>
      </c>
      <c r="N4935" s="12">
        <f>Raw_Data!N4935</f>
        <v/>
      </c>
      <c r="O4935">
        <f>Raw_Data!O4935</f>
        <v/>
      </c>
      <c r="P4935">
        <f>Raw_Data!P4935</f>
        <v/>
      </c>
      <c r="Q4935">
        <f>Raw_Data!Q4935</f>
        <v/>
      </c>
      <c r="R4935">
        <f>Raw_Data!R4935</f>
        <v/>
      </c>
      <c r="S4935">
        <f>Raw_Data!S4935</f>
        <v/>
      </c>
      <c r="T4935">
        <f>YEAR(B4935)</f>
        <v/>
      </c>
      <c r="U4935">
        <f>MONTH(B4935)</f>
        <v/>
      </c>
      <c r="V4935">
        <f>TEXT(B4935,"mmm")</f>
        <v/>
      </c>
      <c r="W4935" s="15">
        <f>IFERROR(N4935/L4935,0)</f>
        <v/>
      </c>
      <c r="X4935">
        <f>IF(K4935=0,"No Discount",IF(K4935&lt;=5%,"Low",IF(K4935&lt;=15%,"Medium","High")))</f>
        <v/>
      </c>
      <c r="Y4935">
        <f>IF(L4935&gt;=20000,"High Value",IF(L4935&gt;=5000,"Medium Value","Low Value"))</f>
        <v/>
      </c>
      <c r="Z4935">
        <f>IF(R4935&lt;=3,"Fast",IF(R4935&lt;=5,"On Time","Delayed"))</f>
        <v/>
      </c>
    </row>
    <row r="4936">
      <c r="A4936">
        <f>Raw_Data!A4936</f>
        <v/>
      </c>
      <c r="B4936" s="11">
        <f>Raw_Data!B4936</f>
        <v/>
      </c>
      <c r="C4936">
        <f>Raw_Data!C4936</f>
        <v/>
      </c>
      <c r="D4936">
        <f>Raw_Data!D4936</f>
        <v/>
      </c>
      <c r="E4936">
        <f>Raw_Data!E4936</f>
        <v/>
      </c>
      <c r="F4936">
        <f>Raw_Data!F4936</f>
        <v/>
      </c>
      <c r="G4936">
        <f>Raw_Data!G4936</f>
        <v/>
      </c>
      <c r="H4936">
        <f>Raw_Data!H4936</f>
        <v/>
      </c>
      <c r="I4936">
        <f>Raw_Data!I4936</f>
        <v/>
      </c>
      <c r="J4936" s="12">
        <f>Raw_Data!J4936</f>
        <v/>
      </c>
      <c r="K4936" s="13">
        <f>Raw_Data!K4936</f>
        <v/>
      </c>
      <c r="L4936" s="12">
        <f>Raw_Data!L4936</f>
        <v/>
      </c>
      <c r="M4936" s="12">
        <f>Raw_Data!M4936</f>
        <v/>
      </c>
      <c r="N4936" s="12">
        <f>Raw_Data!N4936</f>
        <v/>
      </c>
      <c r="O4936">
        <f>Raw_Data!O4936</f>
        <v/>
      </c>
      <c r="P4936">
        <f>Raw_Data!P4936</f>
        <v/>
      </c>
      <c r="Q4936">
        <f>Raw_Data!Q4936</f>
        <v/>
      </c>
      <c r="R4936">
        <f>Raw_Data!R4936</f>
        <v/>
      </c>
      <c r="S4936">
        <f>Raw_Data!S4936</f>
        <v/>
      </c>
      <c r="T4936">
        <f>YEAR(B4936)</f>
        <v/>
      </c>
      <c r="U4936">
        <f>MONTH(B4936)</f>
        <v/>
      </c>
      <c r="V4936">
        <f>TEXT(B4936,"mmm")</f>
        <v/>
      </c>
      <c r="W4936" s="15">
        <f>IFERROR(N4936/L4936,0)</f>
        <v/>
      </c>
      <c r="X4936">
        <f>IF(K4936=0,"No Discount",IF(K4936&lt;=5%,"Low",IF(K4936&lt;=15%,"Medium","High")))</f>
        <v/>
      </c>
      <c r="Y4936">
        <f>IF(L4936&gt;=20000,"High Value",IF(L4936&gt;=5000,"Medium Value","Low Value"))</f>
        <v/>
      </c>
      <c r="Z4936">
        <f>IF(R4936&lt;=3,"Fast",IF(R4936&lt;=5,"On Time","Delayed"))</f>
        <v/>
      </c>
    </row>
    <row r="4937">
      <c r="A4937">
        <f>Raw_Data!A4937</f>
        <v/>
      </c>
      <c r="B4937" s="11">
        <f>Raw_Data!B4937</f>
        <v/>
      </c>
      <c r="C4937">
        <f>Raw_Data!C4937</f>
        <v/>
      </c>
      <c r="D4937">
        <f>Raw_Data!D4937</f>
        <v/>
      </c>
      <c r="E4937">
        <f>Raw_Data!E4937</f>
        <v/>
      </c>
      <c r="F4937">
        <f>Raw_Data!F4937</f>
        <v/>
      </c>
      <c r="G4937">
        <f>Raw_Data!G4937</f>
        <v/>
      </c>
      <c r="H4937">
        <f>Raw_Data!H4937</f>
        <v/>
      </c>
      <c r="I4937">
        <f>Raw_Data!I4937</f>
        <v/>
      </c>
      <c r="J4937" s="12">
        <f>Raw_Data!J4937</f>
        <v/>
      </c>
      <c r="K4937" s="13">
        <f>Raw_Data!K4937</f>
        <v/>
      </c>
      <c r="L4937" s="12">
        <f>Raw_Data!L4937</f>
        <v/>
      </c>
      <c r="M4937" s="12">
        <f>Raw_Data!M4937</f>
        <v/>
      </c>
      <c r="N4937" s="12">
        <f>Raw_Data!N4937</f>
        <v/>
      </c>
      <c r="O4937">
        <f>Raw_Data!O4937</f>
        <v/>
      </c>
      <c r="P4937">
        <f>Raw_Data!P4937</f>
        <v/>
      </c>
      <c r="Q4937">
        <f>Raw_Data!Q4937</f>
        <v/>
      </c>
      <c r="R4937">
        <f>Raw_Data!R4937</f>
        <v/>
      </c>
      <c r="S4937">
        <f>Raw_Data!S4937</f>
        <v/>
      </c>
      <c r="T4937">
        <f>YEAR(B4937)</f>
        <v/>
      </c>
      <c r="U4937">
        <f>MONTH(B4937)</f>
        <v/>
      </c>
      <c r="V4937">
        <f>TEXT(B4937,"mmm")</f>
        <v/>
      </c>
      <c r="W4937" s="15">
        <f>IFERROR(N4937/L4937,0)</f>
        <v/>
      </c>
      <c r="X4937">
        <f>IF(K4937=0,"No Discount",IF(K4937&lt;=5%,"Low",IF(K4937&lt;=15%,"Medium","High")))</f>
        <v/>
      </c>
      <c r="Y4937">
        <f>IF(L4937&gt;=20000,"High Value",IF(L4937&gt;=5000,"Medium Value","Low Value"))</f>
        <v/>
      </c>
      <c r="Z4937">
        <f>IF(R4937&lt;=3,"Fast",IF(R4937&lt;=5,"On Time","Delayed"))</f>
        <v/>
      </c>
    </row>
    <row r="4938">
      <c r="A4938">
        <f>Raw_Data!A4938</f>
        <v/>
      </c>
      <c r="B4938" s="11">
        <f>Raw_Data!B4938</f>
        <v/>
      </c>
      <c r="C4938">
        <f>Raw_Data!C4938</f>
        <v/>
      </c>
      <c r="D4938">
        <f>Raw_Data!D4938</f>
        <v/>
      </c>
      <c r="E4938">
        <f>Raw_Data!E4938</f>
        <v/>
      </c>
      <c r="F4938">
        <f>Raw_Data!F4938</f>
        <v/>
      </c>
      <c r="G4938">
        <f>Raw_Data!G4938</f>
        <v/>
      </c>
      <c r="H4938">
        <f>Raw_Data!H4938</f>
        <v/>
      </c>
      <c r="I4938">
        <f>Raw_Data!I4938</f>
        <v/>
      </c>
      <c r="J4938" s="12">
        <f>Raw_Data!J4938</f>
        <v/>
      </c>
      <c r="K4938" s="13">
        <f>Raw_Data!K4938</f>
        <v/>
      </c>
      <c r="L4938" s="12">
        <f>Raw_Data!L4938</f>
        <v/>
      </c>
      <c r="M4938" s="12">
        <f>Raw_Data!M4938</f>
        <v/>
      </c>
      <c r="N4938" s="12">
        <f>Raw_Data!N4938</f>
        <v/>
      </c>
      <c r="O4938">
        <f>Raw_Data!O4938</f>
        <v/>
      </c>
      <c r="P4938">
        <f>Raw_Data!P4938</f>
        <v/>
      </c>
      <c r="Q4938">
        <f>Raw_Data!Q4938</f>
        <v/>
      </c>
      <c r="R4938">
        <f>Raw_Data!R4938</f>
        <v/>
      </c>
      <c r="S4938">
        <f>Raw_Data!S4938</f>
        <v/>
      </c>
      <c r="T4938">
        <f>YEAR(B4938)</f>
        <v/>
      </c>
      <c r="U4938">
        <f>MONTH(B4938)</f>
        <v/>
      </c>
      <c r="V4938">
        <f>TEXT(B4938,"mmm")</f>
        <v/>
      </c>
      <c r="W4938" s="15">
        <f>IFERROR(N4938/L4938,0)</f>
        <v/>
      </c>
      <c r="X4938">
        <f>IF(K4938=0,"No Discount",IF(K4938&lt;=5%,"Low",IF(K4938&lt;=15%,"Medium","High")))</f>
        <v/>
      </c>
      <c r="Y4938">
        <f>IF(L4938&gt;=20000,"High Value",IF(L4938&gt;=5000,"Medium Value","Low Value"))</f>
        <v/>
      </c>
      <c r="Z4938">
        <f>IF(R4938&lt;=3,"Fast",IF(R4938&lt;=5,"On Time","Delayed"))</f>
        <v/>
      </c>
    </row>
    <row r="4939">
      <c r="A4939">
        <f>Raw_Data!A4939</f>
        <v/>
      </c>
      <c r="B4939" s="11">
        <f>Raw_Data!B4939</f>
        <v/>
      </c>
      <c r="C4939">
        <f>Raw_Data!C4939</f>
        <v/>
      </c>
      <c r="D4939">
        <f>Raw_Data!D4939</f>
        <v/>
      </c>
      <c r="E4939">
        <f>Raw_Data!E4939</f>
        <v/>
      </c>
      <c r="F4939">
        <f>Raw_Data!F4939</f>
        <v/>
      </c>
      <c r="G4939">
        <f>Raw_Data!G4939</f>
        <v/>
      </c>
      <c r="H4939">
        <f>Raw_Data!H4939</f>
        <v/>
      </c>
      <c r="I4939">
        <f>Raw_Data!I4939</f>
        <v/>
      </c>
      <c r="J4939" s="12">
        <f>Raw_Data!J4939</f>
        <v/>
      </c>
      <c r="K4939" s="13">
        <f>Raw_Data!K4939</f>
        <v/>
      </c>
      <c r="L4939" s="12">
        <f>Raw_Data!L4939</f>
        <v/>
      </c>
      <c r="M4939" s="12">
        <f>Raw_Data!M4939</f>
        <v/>
      </c>
      <c r="N4939" s="12">
        <f>Raw_Data!N4939</f>
        <v/>
      </c>
      <c r="O4939">
        <f>Raw_Data!O4939</f>
        <v/>
      </c>
      <c r="P4939">
        <f>Raw_Data!P4939</f>
        <v/>
      </c>
      <c r="Q4939">
        <f>Raw_Data!Q4939</f>
        <v/>
      </c>
      <c r="R4939">
        <f>Raw_Data!R4939</f>
        <v/>
      </c>
      <c r="S4939">
        <f>Raw_Data!S4939</f>
        <v/>
      </c>
      <c r="T4939">
        <f>YEAR(B4939)</f>
        <v/>
      </c>
      <c r="U4939">
        <f>MONTH(B4939)</f>
        <v/>
      </c>
      <c r="V4939">
        <f>TEXT(B4939,"mmm")</f>
        <v/>
      </c>
      <c r="W4939" s="15">
        <f>IFERROR(N4939/L4939,0)</f>
        <v/>
      </c>
      <c r="X4939">
        <f>IF(K4939=0,"No Discount",IF(K4939&lt;=5%,"Low",IF(K4939&lt;=15%,"Medium","High")))</f>
        <v/>
      </c>
      <c r="Y4939">
        <f>IF(L4939&gt;=20000,"High Value",IF(L4939&gt;=5000,"Medium Value","Low Value"))</f>
        <v/>
      </c>
      <c r="Z4939">
        <f>IF(R4939&lt;=3,"Fast",IF(R4939&lt;=5,"On Time","Delayed"))</f>
        <v/>
      </c>
    </row>
    <row r="4940">
      <c r="A4940">
        <f>Raw_Data!A4940</f>
        <v/>
      </c>
      <c r="B4940" s="11">
        <f>Raw_Data!B4940</f>
        <v/>
      </c>
      <c r="C4940">
        <f>Raw_Data!C4940</f>
        <v/>
      </c>
      <c r="D4940">
        <f>Raw_Data!D4940</f>
        <v/>
      </c>
      <c r="E4940">
        <f>Raw_Data!E4940</f>
        <v/>
      </c>
      <c r="F4940">
        <f>Raw_Data!F4940</f>
        <v/>
      </c>
      <c r="G4940">
        <f>Raw_Data!G4940</f>
        <v/>
      </c>
      <c r="H4940">
        <f>Raw_Data!H4940</f>
        <v/>
      </c>
      <c r="I4940">
        <f>Raw_Data!I4940</f>
        <v/>
      </c>
      <c r="J4940" s="12">
        <f>Raw_Data!J4940</f>
        <v/>
      </c>
      <c r="K4940" s="13">
        <f>Raw_Data!K4940</f>
        <v/>
      </c>
      <c r="L4940" s="12">
        <f>Raw_Data!L4940</f>
        <v/>
      </c>
      <c r="M4940" s="12">
        <f>Raw_Data!M4940</f>
        <v/>
      </c>
      <c r="N4940" s="12">
        <f>Raw_Data!N4940</f>
        <v/>
      </c>
      <c r="O4940">
        <f>Raw_Data!O4940</f>
        <v/>
      </c>
      <c r="P4940">
        <f>Raw_Data!P4940</f>
        <v/>
      </c>
      <c r="Q4940">
        <f>Raw_Data!Q4940</f>
        <v/>
      </c>
      <c r="R4940">
        <f>Raw_Data!R4940</f>
        <v/>
      </c>
      <c r="S4940">
        <f>Raw_Data!S4940</f>
        <v/>
      </c>
      <c r="T4940">
        <f>YEAR(B4940)</f>
        <v/>
      </c>
      <c r="U4940">
        <f>MONTH(B4940)</f>
        <v/>
      </c>
      <c r="V4940">
        <f>TEXT(B4940,"mmm")</f>
        <v/>
      </c>
      <c r="W4940" s="15">
        <f>IFERROR(N4940/L4940,0)</f>
        <v/>
      </c>
      <c r="X4940">
        <f>IF(K4940=0,"No Discount",IF(K4940&lt;=5%,"Low",IF(K4940&lt;=15%,"Medium","High")))</f>
        <v/>
      </c>
      <c r="Y4940">
        <f>IF(L4940&gt;=20000,"High Value",IF(L4940&gt;=5000,"Medium Value","Low Value"))</f>
        <v/>
      </c>
      <c r="Z4940">
        <f>IF(R4940&lt;=3,"Fast",IF(R4940&lt;=5,"On Time","Delayed"))</f>
        <v/>
      </c>
    </row>
    <row r="4941">
      <c r="A4941">
        <f>Raw_Data!A4941</f>
        <v/>
      </c>
      <c r="B4941" s="11">
        <f>Raw_Data!B4941</f>
        <v/>
      </c>
      <c r="C4941">
        <f>Raw_Data!C4941</f>
        <v/>
      </c>
      <c r="D4941">
        <f>Raw_Data!D4941</f>
        <v/>
      </c>
      <c r="E4941">
        <f>Raw_Data!E4941</f>
        <v/>
      </c>
      <c r="F4941">
        <f>Raw_Data!F4941</f>
        <v/>
      </c>
      <c r="G4941">
        <f>Raw_Data!G4941</f>
        <v/>
      </c>
      <c r="H4941">
        <f>Raw_Data!H4941</f>
        <v/>
      </c>
      <c r="I4941">
        <f>Raw_Data!I4941</f>
        <v/>
      </c>
      <c r="J4941" s="12">
        <f>Raw_Data!J4941</f>
        <v/>
      </c>
      <c r="K4941" s="13">
        <f>Raw_Data!K4941</f>
        <v/>
      </c>
      <c r="L4941" s="12">
        <f>Raw_Data!L4941</f>
        <v/>
      </c>
      <c r="M4941" s="12">
        <f>Raw_Data!M4941</f>
        <v/>
      </c>
      <c r="N4941" s="12">
        <f>Raw_Data!N4941</f>
        <v/>
      </c>
      <c r="O4941">
        <f>Raw_Data!O4941</f>
        <v/>
      </c>
      <c r="P4941">
        <f>Raw_Data!P4941</f>
        <v/>
      </c>
      <c r="Q4941">
        <f>Raw_Data!Q4941</f>
        <v/>
      </c>
      <c r="R4941">
        <f>Raw_Data!R4941</f>
        <v/>
      </c>
      <c r="S4941">
        <f>Raw_Data!S4941</f>
        <v/>
      </c>
      <c r="T4941">
        <f>YEAR(B4941)</f>
        <v/>
      </c>
      <c r="U4941">
        <f>MONTH(B4941)</f>
        <v/>
      </c>
      <c r="V4941">
        <f>TEXT(B4941,"mmm")</f>
        <v/>
      </c>
      <c r="W4941" s="15">
        <f>IFERROR(N4941/L4941,0)</f>
        <v/>
      </c>
      <c r="X4941">
        <f>IF(K4941=0,"No Discount",IF(K4941&lt;=5%,"Low",IF(K4941&lt;=15%,"Medium","High")))</f>
        <v/>
      </c>
      <c r="Y4941">
        <f>IF(L4941&gt;=20000,"High Value",IF(L4941&gt;=5000,"Medium Value","Low Value"))</f>
        <v/>
      </c>
      <c r="Z4941">
        <f>IF(R4941&lt;=3,"Fast",IF(R4941&lt;=5,"On Time","Delayed"))</f>
        <v/>
      </c>
    </row>
    <row r="4942">
      <c r="A4942">
        <f>Raw_Data!A4942</f>
        <v/>
      </c>
      <c r="B4942" s="11">
        <f>Raw_Data!B4942</f>
        <v/>
      </c>
      <c r="C4942">
        <f>Raw_Data!C4942</f>
        <v/>
      </c>
      <c r="D4942">
        <f>Raw_Data!D4942</f>
        <v/>
      </c>
      <c r="E4942">
        <f>Raw_Data!E4942</f>
        <v/>
      </c>
      <c r="F4942">
        <f>Raw_Data!F4942</f>
        <v/>
      </c>
      <c r="G4942">
        <f>Raw_Data!G4942</f>
        <v/>
      </c>
      <c r="H4942">
        <f>Raw_Data!H4942</f>
        <v/>
      </c>
      <c r="I4942">
        <f>Raw_Data!I4942</f>
        <v/>
      </c>
      <c r="J4942" s="12">
        <f>Raw_Data!J4942</f>
        <v/>
      </c>
      <c r="K4942" s="13">
        <f>Raw_Data!K4942</f>
        <v/>
      </c>
      <c r="L4942" s="12">
        <f>Raw_Data!L4942</f>
        <v/>
      </c>
      <c r="M4942" s="12">
        <f>Raw_Data!M4942</f>
        <v/>
      </c>
      <c r="N4942" s="12">
        <f>Raw_Data!N4942</f>
        <v/>
      </c>
      <c r="O4942">
        <f>Raw_Data!O4942</f>
        <v/>
      </c>
      <c r="P4942">
        <f>Raw_Data!P4942</f>
        <v/>
      </c>
      <c r="Q4942">
        <f>Raw_Data!Q4942</f>
        <v/>
      </c>
      <c r="R4942">
        <f>Raw_Data!R4942</f>
        <v/>
      </c>
      <c r="S4942">
        <f>Raw_Data!S4942</f>
        <v/>
      </c>
      <c r="T4942">
        <f>YEAR(B4942)</f>
        <v/>
      </c>
      <c r="U4942">
        <f>MONTH(B4942)</f>
        <v/>
      </c>
      <c r="V4942">
        <f>TEXT(B4942,"mmm")</f>
        <v/>
      </c>
      <c r="W4942" s="15">
        <f>IFERROR(N4942/L4942,0)</f>
        <v/>
      </c>
      <c r="X4942">
        <f>IF(K4942=0,"No Discount",IF(K4942&lt;=5%,"Low",IF(K4942&lt;=15%,"Medium","High")))</f>
        <v/>
      </c>
      <c r="Y4942">
        <f>IF(L4942&gt;=20000,"High Value",IF(L4942&gt;=5000,"Medium Value","Low Value"))</f>
        <v/>
      </c>
      <c r="Z4942">
        <f>IF(R4942&lt;=3,"Fast",IF(R4942&lt;=5,"On Time","Delayed"))</f>
        <v/>
      </c>
    </row>
    <row r="4943">
      <c r="A4943">
        <f>Raw_Data!A4943</f>
        <v/>
      </c>
      <c r="B4943" s="11">
        <f>Raw_Data!B4943</f>
        <v/>
      </c>
      <c r="C4943">
        <f>Raw_Data!C4943</f>
        <v/>
      </c>
      <c r="D4943">
        <f>Raw_Data!D4943</f>
        <v/>
      </c>
      <c r="E4943">
        <f>Raw_Data!E4943</f>
        <v/>
      </c>
      <c r="F4943">
        <f>Raw_Data!F4943</f>
        <v/>
      </c>
      <c r="G4943">
        <f>Raw_Data!G4943</f>
        <v/>
      </c>
      <c r="H4943">
        <f>Raw_Data!H4943</f>
        <v/>
      </c>
      <c r="I4943">
        <f>Raw_Data!I4943</f>
        <v/>
      </c>
      <c r="J4943" s="12">
        <f>Raw_Data!J4943</f>
        <v/>
      </c>
      <c r="K4943" s="13">
        <f>Raw_Data!K4943</f>
        <v/>
      </c>
      <c r="L4943" s="12">
        <f>Raw_Data!L4943</f>
        <v/>
      </c>
      <c r="M4943" s="12">
        <f>Raw_Data!M4943</f>
        <v/>
      </c>
      <c r="N4943" s="12">
        <f>Raw_Data!N4943</f>
        <v/>
      </c>
      <c r="O4943">
        <f>Raw_Data!O4943</f>
        <v/>
      </c>
      <c r="P4943">
        <f>Raw_Data!P4943</f>
        <v/>
      </c>
      <c r="Q4943">
        <f>Raw_Data!Q4943</f>
        <v/>
      </c>
      <c r="R4943">
        <f>Raw_Data!R4943</f>
        <v/>
      </c>
      <c r="S4943">
        <f>Raw_Data!S4943</f>
        <v/>
      </c>
      <c r="T4943">
        <f>YEAR(B4943)</f>
        <v/>
      </c>
      <c r="U4943">
        <f>MONTH(B4943)</f>
        <v/>
      </c>
      <c r="V4943">
        <f>TEXT(B4943,"mmm")</f>
        <v/>
      </c>
      <c r="W4943" s="15">
        <f>IFERROR(N4943/L4943,0)</f>
        <v/>
      </c>
      <c r="X4943">
        <f>IF(K4943=0,"No Discount",IF(K4943&lt;=5%,"Low",IF(K4943&lt;=15%,"Medium","High")))</f>
        <v/>
      </c>
      <c r="Y4943">
        <f>IF(L4943&gt;=20000,"High Value",IF(L4943&gt;=5000,"Medium Value","Low Value"))</f>
        <v/>
      </c>
      <c r="Z4943">
        <f>IF(R4943&lt;=3,"Fast",IF(R4943&lt;=5,"On Time","Delayed"))</f>
        <v/>
      </c>
    </row>
    <row r="4944">
      <c r="A4944">
        <f>Raw_Data!A4944</f>
        <v/>
      </c>
      <c r="B4944" s="11">
        <f>Raw_Data!B4944</f>
        <v/>
      </c>
      <c r="C4944">
        <f>Raw_Data!C4944</f>
        <v/>
      </c>
      <c r="D4944">
        <f>Raw_Data!D4944</f>
        <v/>
      </c>
      <c r="E4944">
        <f>Raw_Data!E4944</f>
        <v/>
      </c>
      <c r="F4944">
        <f>Raw_Data!F4944</f>
        <v/>
      </c>
      <c r="G4944">
        <f>Raw_Data!G4944</f>
        <v/>
      </c>
      <c r="H4944">
        <f>Raw_Data!H4944</f>
        <v/>
      </c>
      <c r="I4944">
        <f>Raw_Data!I4944</f>
        <v/>
      </c>
      <c r="J4944" s="12">
        <f>Raw_Data!J4944</f>
        <v/>
      </c>
      <c r="K4944" s="13">
        <f>Raw_Data!K4944</f>
        <v/>
      </c>
      <c r="L4944" s="12">
        <f>Raw_Data!L4944</f>
        <v/>
      </c>
      <c r="M4944" s="12">
        <f>Raw_Data!M4944</f>
        <v/>
      </c>
      <c r="N4944" s="12">
        <f>Raw_Data!N4944</f>
        <v/>
      </c>
      <c r="O4944">
        <f>Raw_Data!O4944</f>
        <v/>
      </c>
      <c r="P4944">
        <f>Raw_Data!P4944</f>
        <v/>
      </c>
      <c r="Q4944">
        <f>Raw_Data!Q4944</f>
        <v/>
      </c>
      <c r="R4944">
        <f>Raw_Data!R4944</f>
        <v/>
      </c>
      <c r="S4944">
        <f>Raw_Data!S4944</f>
        <v/>
      </c>
      <c r="T4944">
        <f>YEAR(B4944)</f>
        <v/>
      </c>
      <c r="U4944">
        <f>MONTH(B4944)</f>
        <v/>
      </c>
      <c r="V4944">
        <f>TEXT(B4944,"mmm")</f>
        <v/>
      </c>
      <c r="W4944" s="15">
        <f>IFERROR(N4944/L4944,0)</f>
        <v/>
      </c>
      <c r="X4944">
        <f>IF(K4944=0,"No Discount",IF(K4944&lt;=5%,"Low",IF(K4944&lt;=15%,"Medium","High")))</f>
        <v/>
      </c>
      <c r="Y4944">
        <f>IF(L4944&gt;=20000,"High Value",IF(L4944&gt;=5000,"Medium Value","Low Value"))</f>
        <v/>
      </c>
      <c r="Z4944">
        <f>IF(R4944&lt;=3,"Fast",IF(R4944&lt;=5,"On Time","Delayed"))</f>
        <v/>
      </c>
    </row>
    <row r="4945">
      <c r="A4945">
        <f>Raw_Data!A4945</f>
        <v/>
      </c>
      <c r="B4945" s="11">
        <f>Raw_Data!B4945</f>
        <v/>
      </c>
      <c r="C4945">
        <f>Raw_Data!C4945</f>
        <v/>
      </c>
      <c r="D4945">
        <f>Raw_Data!D4945</f>
        <v/>
      </c>
      <c r="E4945">
        <f>Raw_Data!E4945</f>
        <v/>
      </c>
      <c r="F4945">
        <f>Raw_Data!F4945</f>
        <v/>
      </c>
      <c r="G4945">
        <f>Raw_Data!G4945</f>
        <v/>
      </c>
      <c r="H4945">
        <f>Raw_Data!H4945</f>
        <v/>
      </c>
      <c r="I4945">
        <f>Raw_Data!I4945</f>
        <v/>
      </c>
      <c r="J4945" s="12">
        <f>Raw_Data!J4945</f>
        <v/>
      </c>
      <c r="K4945" s="13">
        <f>Raw_Data!K4945</f>
        <v/>
      </c>
      <c r="L4945" s="12">
        <f>Raw_Data!L4945</f>
        <v/>
      </c>
      <c r="M4945" s="12">
        <f>Raw_Data!M4945</f>
        <v/>
      </c>
      <c r="N4945" s="12">
        <f>Raw_Data!N4945</f>
        <v/>
      </c>
      <c r="O4945">
        <f>Raw_Data!O4945</f>
        <v/>
      </c>
      <c r="P4945">
        <f>Raw_Data!P4945</f>
        <v/>
      </c>
      <c r="Q4945">
        <f>Raw_Data!Q4945</f>
        <v/>
      </c>
      <c r="R4945">
        <f>Raw_Data!R4945</f>
        <v/>
      </c>
      <c r="S4945">
        <f>Raw_Data!S4945</f>
        <v/>
      </c>
      <c r="T4945">
        <f>YEAR(B4945)</f>
        <v/>
      </c>
      <c r="U4945">
        <f>MONTH(B4945)</f>
        <v/>
      </c>
      <c r="V4945">
        <f>TEXT(B4945,"mmm")</f>
        <v/>
      </c>
      <c r="W4945" s="15">
        <f>IFERROR(N4945/L4945,0)</f>
        <v/>
      </c>
      <c r="X4945">
        <f>IF(K4945=0,"No Discount",IF(K4945&lt;=5%,"Low",IF(K4945&lt;=15%,"Medium","High")))</f>
        <v/>
      </c>
      <c r="Y4945">
        <f>IF(L4945&gt;=20000,"High Value",IF(L4945&gt;=5000,"Medium Value","Low Value"))</f>
        <v/>
      </c>
      <c r="Z4945">
        <f>IF(R4945&lt;=3,"Fast",IF(R4945&lt;=5,"On Time","Delayed"))</f>
        <v/>
      </c>
    </row>
    <row r="4946">
      <c r="A4946">
        <f>Raw_Data!A4946</f>
        <v/>
      </c>
      <c r="B4946" s="11">
        <f>Raw_Data!B4946</f>
        <v/>
      </c>
      <c r="C4946">
        <f>Raw_Data!C4946</f>
        <v/>
      </c>
      <c r="D4946">
        <f>Raw_Data!D4946</f>
        <v/>
      </c>
      <c r="E4946">
        <f>Raw_Data!E4946</f>
        <v/>
      </c>
      <c r="F4946">
        <f>Raw_Data!F4946</f>
        <v/>
      </c>
      <c r="G4946">
        <f>Raw_Data!G4946</f>
        <v/>
      </c>
      <c r="H4946">
        <f>Raw_Data!H4946</f>
        <v/>
      </c>
      <c r="I4946">
        <f>Raw_Data!I4946</f>
        <v/>
      </c>
      <c r="J4946" s="12">
        <f>Raw_Data!J4946</f>
        <v/>
      </c>
      <c r="K4946" s="13">
        <f>Raw_Data!K4946</f>
        <v/>
      </c>
      <c r="L4946" s="12">
        <f>Raw_Data!L4946</f>
        <v/>
      </c>
      <c r="M4946" s="12">
        <f>Raw_Data!M4946</f>
        <v/>
      </c>
      <c r="N4946" s="12">
        <f>Raw_Data!N4946</f>
        <v/>
      </c>
      <c r="O4946">
        <f>Raw_Data!O4946</f>
        <v/>
      </c>
      <c r="P4946">
        <f>Raw_Data!P4946</f>
        <v/>
      </c>
      <c r="Q4946">
        <f>Raw_Data!Q4946</f>
        <v/>
      </c>
      <c r="R4946">
        <f>Raw_Data!R4946</f>
        <v/>
      </c>
      <c r="S4946">
        <f>Raw_Data!S4946</f>
        <v/>
      </c>
      <c r="T4946">
        <f>YEAR(B4946)</f>
        <v/>
      </c>
      <c r="U4946">
        <f>MONTH(B4946)</f>
        <v/>
      </c>
      <c r="V4946">
        <f>TEXT(B4946,"mmm")</f>
        <v/>
      </c>
      <c r="W4946" s="15">
        <f>IFERROR(N4946/L4946,0)</f>
        <v/>
      </c>
      <c r="X4946">
        <f>IF(K4946=0,"No Discount",IF(K4946&lt;=5%,"Low",IF(K4946&lt;=15%,"Medium","High")))</f>
        <v/>
      </c>
      <c r="Y4946">
        <f>IF(L4946&gt;=20000,"High Value",IF(L4946&gt;=5000,"Medium Value","Low Value"))</f>
        <v/>
      </c>
      <c r="Z4946">
        <f>IF(R4946&lt;=3,"Fast",IF(R4946&lt;=5,"On Time","Delayed"))</f>
        <v/>
      </c>
    </row>
    <row r="4947">
      <c r="A4947">
        <f>Raw_Data!A4947</f>
        <v/>
      </c>
      <c r="B4947" s="11">
        <f>Raw_Data!B4947</f>
        <v/>
      </c>
      <c r="C4947">
        <f>Raw_Data!C4947</f>
        <v/>
      </c>
      <c r="D4947">
        <f>Raw_Data!D4947</f>
        <v/>
      </c>
      <c r="E4947">
        <f>Raw_Data!E4947</f>
        <v/>
      </c>
      <c r="F4947">
        <f>Raw_Data!F4947</f>
        <v/>
      </c>
      <c r="G4947">
        <f>Raw_Data!G4947</f>
        <v/>
      </c>
      <c r="H4947">
        <f>Raw_Data!H4947</f>
        <v/>
      </c>
      <c r="I4947">
        <f>Raw_Data!I4947</f>
        <v/>
      </c>
      <c r="J4947" s="12">
        <f>Raw_Data!J4947</f>
        <v/>
      </c>
      <c r="K4947" s="13">
        <f>Raw_Data!K4947</f>
        <v/>
      </c>
      <c r="L4947" s="12">
        <f>Raw_Data!L4947</f>
        <v/>
      </c>
      <c r="M4947" s="12">
        <f>Raw_Data!M4947</f>
        <v/>
      </c>
      <c r="N4947" s="12">
        <f>Raw_Data!N4947</f>
        <v/>
      </c>
      <c r="O4947">
        <f>Raw_Data!O4947</f>
        <v/>
      </c>
      <c r="P4947">
        <f>Raw_Data!P4947</f>
        <v/>
      </c>
      <c r="Q4947">
        <f>Raw_Data!Q4947</f>
        <v/>
      </c>
      <c r="R4947">
        <f>Raw_Data!R4947</f>
        <v/>
      </c>
      <c r="S4947">
        <f>Raw_Data!S4947</f>
        <v/>
      </c>
      <c r="T4947">
        <f>YEAR(B4947)</f>
        <v/>
      </c>
      <c r="U4947">
        <f>MONTH(B4947)</f>
        <v/>
      </c>
      <c r="V4947">
        <f>TEXT(B4947,"mmm")</f>
        <v/>
      </c>
      <c r="W4947" s="15">
        <f>IFERROR(N4947/L4947,0)</f>
        <v/>
      </c>
      <c r="X4947">
        <f>IF(K4947=0,"No Discount",IF(K4947&lt;=5%,"Low",IF(K4947&lt;=15%,"Medium","High")))</f>
        <v/>
      </c>
      <c r="Y4947">
        <f>IF(L4947&gt;=20000,"High Value",IF(L4947&gt;=5000,"Medium Value","Low Value"))</f>
        <v/>
      </c>
      <c r="Z4947">
        <f>IF(R4947&lt;=3,"Fast",IF(R4947&lt;=5,"On Time","Delayed"))</f>
        <v/>
      </c>
    </row>
    <row r="4948">
      <c r="A4948">
        <f>Raw_Data!A4948</f>
        <v/>
      </c>
      <c r="B4948" s="11">
        <f>Raw_Data!B4948</f>
        <v/>
      </c>
      <c r="C4948">
        <f>Raw_Data!C4948</f>
        <v/>
      </c>
      <c r="D4948">
        <f>Raw_Data!D4948</f>
        <v/>
      </c>
      <c r="E4948">
        <f>Raw_Data!E4948</f>
        <v/>
      </c>
      <c r="F4948">
        <f>Raw_Data!F4948</f>
        <v/>
      </c>
      <c r="G4948">
        <f>Raw_Data!G4948</f>
        <v/>
      </c>
      <c r="H4948">
        <f>Raw_Data!H4948</f>
        <v/>
      </c>
      <c r="I4948">
        <f>Raw_Data!I4948</f>
        <v/>
      </c>
      <c r="J4948" s="12">
        <f>Raw_Data!J4948</f>
        <v/>
      </c>
      <c r="K4948" s="13">
        <f>Raw_Data!K4948</f>
        <v/>
      </c>
      <c r="L4948" s="12">
        <f>Raw_Data!L4948</f>
        <v/>
      </c>
      <c r="M4948" s="12">
        <f>Raw_Data!M4948</f>
        <v/>
      </c>
      <c r="N4948" s="12">
        <f>Raw_Data!N4948</f>
        <v/>
      </c>
      <c r="O4948">
        <f>Raw_Data!O4948</f>
        <v/>
      </c>
      <c r="P4948">
        <f>Raw_Data!P4948</f>
        <v/>
      </c>
      <c r="Q4948">
        <f>Raw_Data!Q4948</f>
        <v/>
      </c>
      <c r="R4948">
        <f>Raw_Data!R4948</f>
        <v/>
      </c>
      <c r="S4948">
        <f>Raw_Data!S4948</f>
        <v/>
      </c>
      <c r="T4948">
        <f>YEAR(B4948)</f>
        <v/>
      </c>
      <c r="U4948">
        <f>MONTH(B4948)</f>
        <v/>
      </c>
      <c r="V4948">
        <f>TEXT(B4948,"mmm")</f>
        <v/>
      </c>
      <c r="W4948" s="15">
        <f>IFERROR(N4948/L4948,0)</f>
        <v/>
      </c>
      <c r="X4948">
        <f>IF(K4948=0,"No Discount",IF(K4948&lt;=5%,"Low",IF(K4948&lt;=15%,"Medium","High")))</f>
        <v/>
      </c>
      <c r="Y4948">
        <f>IF(L4948&gt;=20000,"High Value",IF(L4948&gt;=5000,"Medium Value","Low Value"))</f>
        <v/>
      </c>
      <c r="Z4948">
        <f>IF(R4948&lt;=3,"Fast",IF(R4948&lt;=5,"On Time","Delayed"))</f>
        <v/>
      </c>
    </row>
    <row r="4949">
      <c r="A4949">
        <f>Raw_Data!A4949</f>
        <v/>
      </c>
      <c r="B4949" s="11">
        <f>Raw_Data!B4949</f>
        <v/>
      </c>
      <c r="C4949">
        <f>Raw_Data!C4949</f>
        <v/>
      </c>
      <c r="D4949">
        <f>Raw_Data!D4949</f>
        <v/>
      </c>
      <c r="E4949">
        <f>Raw_Data!E4949</f>
        <v/>
      </c>
      <c r="F4949">
        <f>Raw_Data!F4949</f>
        <v/>
      </c>
      <c r="G4949">
        <f>Raw_Data!G4949</f>
        <v/>
      </c>
      <c r="H4949">
        <f>Raw_Data!H4949</f>
        <v/>
      </c>
      <c r="I4949">
        <f>Raw_Data!I4949</f>
        <v/>
      </c>
      <c r="J4949" s="12">
        <f>Raw_Data!J4949</f>
        <v/>
      </c>
      <c r="K4949" s="13">
        <f>Raw_Data!K4949</f>
        <v/>
      </c>
      <c r="L4949" s="12">
        <f>Raw_Data!L4949</f>
        <v/>
      </c>
      <c r="M4949" s="12">
        <f>Raw_Data!M4949</f>
        <v/>
      </c>
      <c r="N4949" s="12">
        <f>Raw_Data!N4949</f>
        <v/>
      </c>
      <c r="O4949">
        <f>Raw_Data!O4949</f>
        <v/>
      </c>
      <c r="P4949">
        <f>Raw_Data!P4949</f>
        <v/>
      </c>
      <c r="Q4949">
        <f>Raw_Data!Q4949</f>
        <v/>
      </c>
      <c r="R4949">
        <f>Raw_Data!R4949</f>
        <v/>
      </c>
      <c r="S4949">
        <f>Raw_Data!S4949</f>
        <v/>
      </c>
      <c r="T4949">
        <f>YEAR(B4949)</f>
        <v/>
      </c>
      <c r="U4949">
        <f>MONTH(B4949)</f>
        <v/>
      </c>
      <c r="V4949">
        <f>TEXT(B4949,"mmm")</f>
        <v/>
      </c>
      <c r="W4949" s="15">
        <f>IFERROR(N4949/L4949,0)</f>
        <v/>
      </c>
      <c r="X4949">
        <f>IF(K4949=0,"No Discount",IF(K4949&lt;=5%,"Low",IF(K4949&lt;=15%,"Medium","High")))</f>
        <v/>
      </c>
      <c r="Y4949">
        <f>IF(L4949&gt;=20000,"High Value",IF(L4949&gt;=5000,"Medium Value","Low Value"))</f>
        <v/>
      </c>
      <c r="Z4949">
        <f>IF(R4949&lt;=3,"Fast",IF(R4949&lt;=5,"On Time","Delayed"))</f>
        <v/>
      </c>
    </row>
    <row r="4950">
      <c r="A4950">
        <f>Raw_Data!A4950</f>
        <v/>
      </c>
      <c r="B4950" s="11">
        <f>Raw_Data!B4950</f>
        <v/>
      </c>
      <c r="C4950">
        <f>Raw_Data!C4950</f>
        <v/>
      </c>
      <c r="D4950">
        <f>Raw_Data!D4950</f>
        <v/>
      </c>
      <c r="E4950">
        <f>Raw_Data!E4950</f>
        <v/>
      </c>
      <c r="F4950">
        <f>Raw_Data!F4950</f>
        <v/>
      </c>
      <c r="G4950">
        <f>Raw_Data!G4950</f>
        <v/>
      </c>
      <c r="H4950">
        <f>Raw_Data!H4950</f>
        <v/>
      </c>
      <c r="I4950">
        <f>Raw_Data!I4950</f>
        <v/>
      </c>
      <c r="J4950" s="12">
        <f>Raw_Data!J4950</f>
        <v/>
      </c>
      <c r="K4950" s="13">
        <f>Raw_Data!K4950</f>
        <v/>
      </c>
      <c r="L4950" s="12">
        <f>Raw_Data!L4950</f>
        <v/>
      </c>
      <c r="M4950" s="12">
        <f>Raw_Data!M4950</f>
        <v/>
      </c>
      <c r="N4950" s="12">
        <f>Raw_Data!N4950</f>
        <v/>
      </c>
      <c r="O4950">
        <f>Raw_Data!O4950</f>
        <v/>
      </c>
      <c r="P4950">
        <f>Raw_Data!P4950</f>
        <v/>
      </c>
      <c r="Q4950">
        <f>Raw_Data!Q4950</f>
        <v/>
      </c>
      <c r="R4950">
        <f>Raw_Data!R4950</f>
        <v/>
      </c>
      <c r="S4950">
        <f>Raw_Data!S4950</f>
        <v/>
      </c>
      <c r="T4950">
        <f>YEAR(B4950)</f>
        <v/>
      </c>
      <c r="U4950">
        <f>MONTH(B4950)</f>
        <v/>
      </c>
      <c r="V4950">
        <f>TEXT(B4950,"mmm")</f>
        <v/>
      </c>
      <c r="W4950" s="15">
        <f>IFERROR(N4950/L4950,0)</f>
        <v/>
      </c>
      <c r="X4950">
        <f>IF(K4950=0,"No Discount",IF(K4950&lt;=5%,"Low",IF(K4950&lt;=15%,"Medium","High")))</f>
        <v/>
      </c>
      <c r="Y4950">
        <f>IF(L4950&gt;=20000,"High Value",IF(L4950&gt;=5000,"Medium Value","Low Value"))</f>
        <v/>
      </c>
      <c r="Z4950">
        <f>IF(R4950&lt;=3,"Fast",IF(R4950&lt;=5,"On Time","Delayed"))</f>
        <v/>
      </c>
    </row>
    <row r="4951">
      <c r="A4951">
        <f>Raw_Data!A4951</f>
        <v/>
      </c>
      <c r="B4951" s="11">
        <f>Raw_Data!B4951</f>
        <v/>
      </c>
      <c r="C4951">
        <f>Raw_Data!C4951</f>
        <v/>
      </c>
      <c r="D4951">
        <f>Raw_Data!D4951</f>
        <v/>
      </c>
      <c r="E4951">
        <f>Raw_Data!E4951</f>
        <v/>
      </c>
      <c r="F4951">
        <f>Raw_Data!F4951</f>
        <v/>
      </c>
      <c r="G4951">
        <f>Raw_Data!G4951</f>
        <v/>
      </c>
      <c r="H4951">
        <f>Raw_Data!H4951</f>
        <v/>
      </c>
      <c r="I4951">
        <f>Raw_Data!I4951</f>
        <v/>
      </c>
      <c r="J4951" s="12">
        <f>Raw_Data!J4951</f>
        <v/>
      </c>
      <c r="K4951" s="13">
        <f>Raw_Data!K4951</f>
        <v/>
      </c>
      <c r="L4951" s="12">
        <f>Raw_Data!L4951</f>
        <v/>
      </c>
      <c r="M4951" s="12">
        <f>Raw_Data!M4951</f>
        <v/>
      </c>
      <c r="N4951" s="12">
        <f>Raw_Data!N4951</f>
        <v/>
      </c>
      <c r="O4951">
        <f>Raw_Data!O4951</f>
        <v/>
      </c>
      <c r="P4951">
        <f>Raw_Data!P4951</f>
        <v/>
      </c>
      <c r="Q4951">
        <f>Raw_Data!Q4951</f>
        <v/>
      </c>
      <c r="R4951">
        <f>Raw_Data!R4951</f>
        <v/>
      </c>
      <c r="S4951">
        <f>Raw_Data!S4951</f>
        <v/>
      </c>
      <c r="T4951">
        <f>YEAR(B4951)</f>
        <v/>
      </c>
      <c r="U4951">
        <f>MONTH(B4951)</f>
        <v/>
      </c>
      <c r="V4951">
        <f>TEXT(B4951,"mmm")</f>
        <v/>
      </c>
      <c r="W4951" s="15">
        <f>IFERROR(N4951/L4951,0)</f>
        <v/>
      </c>
      <c r="X4951">
        <f>IF(K4951=0,"No Discount",IF(K4951&lt;=5%,"Low",IF(K4951&lt;=15%,"Medium","High")))</f>
        <v/>
      </c>
      <c r="Y4951">
        <f>IF(L4951&gt;=20000,"High Value",IF(L4951&gt;=5000,"Medium Value","Low Value"))</f>
        <v/>
      </c>
      <c r="Z4951">
        <f>IF(R4951&lt;=3,"Fast",IF(R4951&lt;=5,"On Time","Delayed"))</f>
        <v/>
      </c>
    </row>
    <row r="4952">
      <c r="A4952">
        <f>Raw_Data!A4952</f>
        <v/>
      </c>
      <c r="B4952" s="11">
        <f>Raw_Data!B4952</f>
        <v/>
      </c>
      <c r="C4952">
        <f>Raw_Data!C4952</f>
        <v/>
      </c>
      <c r="D4952">
        <f>Raw_Data!D4952</f>
        <v/>
      </c>
      <c r="E4952">
        <f>Raw_Data!E4952</f>
        <v/>
      </c>
      <c r="F4952">
        <f>Raw_Data!F4952</f>
        <v/>
      </c>
      <c r="G4952">
        <f>Raw_Data!G4952</f>
        <v/>
      </c>
      <c r="H4952">
        <f>Raw_Data!H4952</f>
        <v/>
      </c>
      <c r="I4952">
        <f>Raw_Data!I4952</f>
        <v/>
      </c>
      <c r="J4952" s="12">
        <f>Raw_Data!J4952</f>
        <v/>
      </c>
      <c r="K4952" s="13">
        <f>Raw_Data!K4952</f>
        <v/>
      </c>
      <c r="L4952" s="12">
        <f>Raw_Data!L4952</f>
        <v/>
      </c>
      <c r="M4952" s="12">
        <f>Raw_Data!M4952</f>
        <v/>
      </c>
      <c r="N4952" s="12">
        <f>Raw_Data!N4952</f>
        <v/>
      </c>
      <c r="O4952">
        <f>Raw_Data!O4952</f>
        <v/>
      </c>
      <c r="P4952">
        <f>Raw_Data!P4952</f>
        <v/>
      </c>
      <c r="Q4952">
        <f>Raw_Data!Q4952</f>
        <v/>
      </c>
      <c r="R4952">
        <f>Raw_Data!R4952</f>
        <v/>
      </c>
      <c r="S4952">
        <f>Raw_Data!S4952</f>
        <v/>
      </c>
      <c r="T4952">
        <f>YEAR(B4952)</f>
        <v/>
      </c>
      <c r="U4952">
        <f>MONTH(B4952)</f>
        <v/>
      </c>
      <c r="V4952">
        <f>TEXT(B4952,"mmm")</f>
        <v/>
      </c>
      <c r="W4952" s="15">
        <f>IFERROR(N4952/L4952,0)</f>
        <v/>
      </c>
      <c r="X4952">
        <f>IF(K4952=0,"No Discount",IF(K4952&lt;=5%,"Low",IF(K4952&lt;=15%,"Medium","High")))</f>
        <v/>
      </c>
      <c r="Y4952">
        <f>IF(L4952&gt;=20000,"High Value",IF(L4952&gt;=5000,"Medium Value","Low Value"))</f>
        <v/>
      </c>
      <c r="Z4952">
        <f>IF(R4952&lt;=3,"Fast",IF(R4952&lt;=5,"On Time","Delayed"))</f>
        <v/>
      </c>
    </row>
    <row r="4953">
      <c r="A4953">
        <f>Raw_Data!A4953</f>
        <v/>
      </c>
      <c r="B4953" s="11">
        <f>Raw_Data!B4953</f>
        <v/>
      </c>
      <c r="C4953">
        <f>Raw_Data!C4953</f>
        <v/>
      </c>
      <c r="D4953">
        <f>Raw_Data!D4953</f>
        <v/>
      </c>
      <c r="E4953">
        <f>Raw_Data!E4953</f>
        <v/>
      </c>
      <c r="F4953">
        <f>Raw_Data!F4953</f>
        <v/>
      </c>
      <c r="G4953">
        <f>Raw_Data!G4953</f>
        <v/>
      </c>
      <c r="H4953">
        <f>Raw_Data!H4953</f>
        <v/>
      </c>
      <c r="I4953">
        <f>Raw_Data!I4953</f>
        <v/>
      </c>
      <c r="J4953" s="12">
        <f>Raw_Data!J4953</f>
        <v/>
      </c>
      <c r="K4953" s="13">
        <f>Raw_Data!K4953</f>
        <v/>
      </c>
      <c r="L4953" s="12">
        <f>Raw_Data!L4953</f>
        <v/>
      </c>
      <c r="M4953" s="12">
        <f>Raw_Data!M4953</f>
        <v/>
      </c>
      <c r="N4953" s="12">
        <f>Raw_Data!N4953</f>
        <v/>
      </c>
      <c r="O4953">
        <f>Raw_Data!O4953</f>
        <v/>
      </c>
      <c r="P4953">
        <f>Raw_Data!P4953</f>
        <v/>
      </c>
      <c r="Q4953">
        <f>Raw_Data!Q4953</f>
        <v/>
      </c>
      <c r="R4953">
        <f>Raw_Data!R4953</f>
        <v/>
      </c>
      <c r="S4953">
        <f>Raw_Data!S4953</f>
        <v/>
      </c>
      <c r="T4953">
        <f>YEAR(B4953)</f>
        <v/>
      </c>
      <c r="U4953">
        <f>MONTH(B4953)</f>
        <v/>
      </c>
      <c r="V4953">
        <f>TEXT(B4953,"mmm")</f>
        <v/>
      </c>
      <c r="W4953" s="15">
        <f>IFERROR(N4953/L4953,0)</f>
        <v/>
      </c>
      <c r="X4953">
        <f>IF(K4953=0,"No Discount",IF(K4953&lt;=5%,"Low",IF(K4953&lt;=15%,"Medium","High")))</f>
        <v/>
      </c>
      <c r="Y4953">
        <f>IF(L4953&gt;=20000,"High Value",IF(L4953&gt;=5000,"Medium Value","Low Value"))</f>
        <v/>
      </c>
      <c r="Z4953">
        <f>IF(R4953&lt;=3,"Fast",IF(R4953&lt;=5,"On Time","Delayed"))</f>
        <v/>
      </c>
    </row>
    <row r="4954">
      <c r="A4954">
        <f>Raw_Data!A4954</f>
        <v/>
      </c>
      <c r="B4954" s="11">
        <f>Raw_Data!B4954</f>
        <v/>
      </c>
      <c r="C4954">
        <f>Raw_Data!C4954</f>
        <v/>
      </c>
      <c r="D4954">
        <f>Raw_Data!D4954</f>
        <v/>
      </c>
      <c r="E4954">
        <f>Raw_Data!E4954</f>
        <v/>
      </c>
      <c r="F4954">
        <f>Raw_Data!F4954</f>
        <v/>
      </c>
      <c r="G4954">
        <f>Raw_Data!G4954</f>
        <v/>
      </c>
      <c r="H4954">
        <f>Raw_Data!H4954</f>
        <v/>
      </c>
      <c r="I4954">
        <f>Raw_Data!I4954</f>
        <v/>
      </c>
      <c r="J4954" s="12">
        <f>Raw_Data!J4954</f>
        <v/>
      </c>
      <c r="K4954" s="13">
        <f>Raw_Data!K4954</f>
        <v/>
      </c>
      <c r="L4954" s="12">
        <f>Raw_Data!L4954</f>
        <v/>
      </c>
      <c r="M4954" s="12">
        <f>Raw_Data!M4954</f>
        <v/>
      </c>
      <c r="N4954" s="12">
        <f>Raw_Data!N4954</f>
        <v/>
      </c>
      <c r="O4954">
        <f>Raw_Data!O4954</f>
        <v/>
      </c>
      <c r="P4954">
        <f>Raw_Data!P4954</f>
        <v/>
      </c>
      <c r="Q4954">
        <f>Raw_Data!Q4954</f>
        <v/>
      </c>
      <c r="R4954">
        <f>Raw_Data!R4954</f>
        <v/>
      </c>
      <c r="S4954">
        <f>Raw_Data!S4954</f>
        <v/>
      </c>
      <c r="T4954">
        <f>YEAR(B4954)</f>
        <v/>
      </c>
      <c r="U4954">
        <f>MONTH(B4954)</f>
        <v/>
      </c>
      <c r="V4954">
        <f>TEXT(B4954,"mmm")</f>
        <v/>
      </c>
      <c r="W4954" s="15">
        <f>IFERROR(N4954/L4954,0)</f>
        <v/>
      </c>
      <c r="X4954">
        <f>IF(K4954=0,"No Discount",IF(K4954&lt;=5%,"Low",IF(K4954&lt;=15%,"Medium","High")))</f>
        <v/>
      </c>
      <c r="Y4954">
        <f>IF(L4954&gt;=20000,"High Value",IF(L4954&gt;=5000,"Medium Value","Low Value"))</f>
        <v/>
      </c>
      <c r="Z4954">
        <f>IF(R4954&lt;=3,"Fast",IF(R4954&lt;=5,"On Time","Delayed"))</f>
        <v/>
      </c>
    </row>
    <row r="4955">
      <c r="A4955">
        <f>Raw_Data!A4955</f>
        <v/>
      </c>
      <c r="B4955" s="11">
        <f>Raw_Data!B4955</f>
        <v/>
      </c>
      <c r="C4955">
        <f>Raw_Data!C4955</f>
        <v/>
      </c>
      <c r="D4955">
        <f>Raw_Data!D4955</f>
        <v/>
      </c>
      <c r="E4955">
        <f>Raw_Data!E4955</f>
        <v/>
      </c>
      <c r="F4955">
        <f>Raw_Data!F4955</f>
        <v/>
      </c>
      <c r="G4955">
        <f>Raw_Data!G4955</f>
        <v/>
      </c>
      <c r="H4955">
        <f>Raw_Data!H4955</f>
        <v/>
      </c>
      <c r="I4955">
        <f>Raw_Data!I4955</f>
        <v/>
      </c>
      <c r="J4955" s="12">
        <f>Raw_Data!J4955</f>
        <v/>
      </c>
      <c r="K4955" s="13">
        <f>Raw_Data!K4955</f>
        <v/>
      </c>
      <c r="L4955" s="12">
        <f>Raw_Data!L4955</f>
        <v/>
      </c>
      <c r="M4955" s="12">
        <f>Raw_Data!M4955</f>
        <v/>
      </c>
      <c r="N4955" s="12">
        <f>Raw_Data!N4955</f>
        <v/>
      </c>
      <c r="O4955">
        <f>Raw_Data!O4955</f>
        <v/>
      </c>
      <c r="P4955">
        <f>Raw_Data!P4955</f>
        <v/>
      </c>
      <c r="Q4955">
        <f>Raw_Data!Q4955</f>
        <v/>
      </c>
      <c r="R4955">
        <f>Raw_Data!R4955</f>
        <v/>
      </c>
      <c r="S4955">
        <f>Raw_Data!S4955</f>
        <v/>
      </c>
      <c r="T4955">
        <f>YEAR(B4955)</f>
        <v/>
      </c>
      <c r="U4955">
        <f>MONTH(B4955)</f>
        <v/>
      </c>
      <c r="V4955">
        <f>TEXT(B4955,"mmm")</f>
        <v/>
      </c>
      <c r="W4955" s="15">
        <f>IFERROR(N4955/L4955,0)</f>
        <v/>
      </c>
      <c r="X4955">
        <f>IF(K4955=0,"No Discount",IF(K4955&lt;=5%,"Low",IF(K4955&lt;=15%,"Medium","High")))</f>
        <v/>
      </c>
      <c r="Y4955">
        <f>IF(L4955&gt;=20000,"High Value",IF(L4955&gt;=5000,"Medium Value","Low Value"))</f>
        <v/>
      </c>
      <c r="Z4955">
        <f>IF(R4955&lt;=3,"Fast",IF(R4955&lt;=5,"On Time","Delayed"))</f>
        <v/>
      </c>
    </row>
    <row r="4956">
      <c r="A4956">
        <f>Raw_Data!A4956</f>
        <v/>
      </c>
      <c r="B4956" s="11">
        <f>Raw_Data!B4956</f>
        <v/>
      </c>
      <c r="C4956">
        <f>Raw_Data!C4956</f>
        <v/>
      </c>
      <c r="D4956">
        <f>Raw_Data!D4956</f>
        <v/>
      </c>
      <c r="E4956">
        <f>Raw_Data!E4956</f>
        <v/>
      </c>
      <c r="F4956">
        <f>Raw_Data!F4956</f>
        <v/>
      </c>
      <c r="G4956">
        <f>Raw_Data!G4956</f>
        <v/>
      </c>
      <c r="H4956">
        <f>Raw_Data!H4956</f>
        <v/>
      </c>
      <c r="I4956">
        <f>Raw_Data!I4956</f>
        <v/>
      </c>
      <c r="J4956" s="12">
        <f>Raw_Data!J4956</f>
        <v/>
      </c>
      <c r="K4956" s="13">
        <f>Raw_Data!K4956</f>
        <v/>
      </c>
      <c r="L4956" s="12">
        <f>Raw_Data!L4956</f>
        <v/>
      </c>
      <c r="M4956" s="12">
        <f>Raw_Data!M4956</f>
        <v/>
      </c>
      <c r="N4956" s="12">
        <f>Raw_Data!N4956</f>
        <v/>
      </c>
      <c r="O4956">
        <f>Raw_Data!O4956</f>
        <v/>
      </c>
      <c r="P4956">
        <f>Raw_Data!P4956</f>
        <v/>
      </c>
      <c r="Q4956">
        <f>Raw_Data!Q4956</f>
        <v/>
      </c>
      <c r="R4956">
        <f>Raw_Data!R4956</f>
        <v/>
      </c>
      <c r="S4956">
        <f>Raw_Data!S4956</f>
        <v/>
      </c>
      <c r="T4956">
        <f>YEAR(B4956)</f>
        <v/>
      </c>
      <c r="U4956">
        <f>MONTH(B4956)</f>
        <v/>
      </c>
      <c r="V4956">
        <f>TEXT(B4956,"mmm")</f>
        <v/>
      </c>
      <c r="W4956" s="15">
        <f>IFERROR(N4956/L4956,0)</f>
        <v/>
      </c>
      <c r="X4956">
        <f>IF(K4956=0,"No Discount",IF(K4956&lt;=5%,"Low",IF(K4956&lt;=15%,"Medium","High")))</f>
        <v/>
      </c>
      <c r="Y4956">
        <f>IF(L4956&gt;=20000,"High Value",IF(L4956&gt;=5000,"Medium Value","Low Value"))</f>
        <v/>
      </c>
      <c r="Z4956">
        <f>IF(R4956&lt;=3,"Fast",IF(R4956&lt;=5,"On Time","Delayed"))</f>
        <v/>
      </c>
    </row>
    <row r="4957">
      <c r="A4957">
        <f>Raw_Data!A4957</f>
        <v/>
      </c>
      <c r="B4957" s="11">
        <f>Raw_Data!B4957</f>
        <v/>
      </c>
      <c r="C4957">
        <f>Raw_Data!C4957</f>
        <v/>
      </c>
      <c r="D4957">
        <f>Raw_Data!D4957</f>
        <v/>
      </c>
      <c r="E4957">
        <f>Raw_Data!E4957</f>
        <v/>
      </c>
      <c r="F4957">
        <f>Raw_Data!F4957</f>
        <v/>
      </c>
      <c r="G4957">
        <f>Raw_Data!G4957</f>
        <v/>
      </c>
      <c r="H4957">
        <f>Raw_Data!H4957</f>
        <v/>
      </c>
      <c r="I4957">
        <f>Raw_Data!I4957</f>
        <v/>
      </c>
      <c r="J4957" s="12">
        <f>Raw_Data!J4957</f>
        <v/>
      </c>
      <c r="K4957" s="13">
        <f>Raw_Data!K4957</f>
        <v/>
      </c>
      <c r="L4957" s="12">
        <f>Raw_Data!L4957</f>
        <v/>
      </c>
      <c r="M4957" s="12">
        <f>Raw_Data!M4957</f>
        <v/>
      </c>
      <c r="N4957" s="12">
        <f>Raw_Data!N4957</f>
        <v/>
      </c>
      <c r="O4957">
        <f>Raw_Data!O4957</f>
        <v/>
      </c>
      <c r="P4957">
        <f>Raw_Data!P4957</f>
        <v/>
      </c>
      <c r="Q4957">
        <f>Raw_Data!Q4957</f>
        <v/>
      </c>
      <c r="R4957">
        <f>Raw_Data!R4957</f>
        <v/>
      </c>
      <c r="S4957">
        <f>Raw_Data!S4957</f>
        <v/>
      </c>
      <c r="T4957">
        <f>YEAR(B4957)</f>
        <v/>
      </c>
      <c r="U4957">
        <f>MONTH(B4957)</f>
        <v/>
      </c>
      <c r="V4957">
        <f>TEXT(B4957,"mmm")</f>
        <v/>
      </c>
      <c r="W4957" s="15">
        <f>IFERROR(N4957/L4957,0)</f>
        <v/>
      </c>
      <c r="X4957">
        <f>IF(K4957=0,"No Discount",IF(K4957&lt;=5%,"Low",IF(K4957&lt;=15%,"Medium","High")))</f>
        <v/>
      </c>
      <c r="Y4957">
        <f>IF(L4957&gt;=20000,"High Value",IF(L4957&gt;=5000,"Medium Value","Low Value"))</f>
        <v/>
      </c>
      <c r="Z4957">
        <f>IF(R4957&lt;=3,"Fast",IF(R4957&lt;=5,"On Time","Delayed"))</f>
        <v/>
      </c>
    </row>
    <row r="4958">
      <c r="A4958">
        <f>Raw_Data!A4958</f>
        <v/>
      </c>
      <c r="B4958" s="11">
        <f>Raw_Data!B4958</f>
        <v/>
      </c>
      <c r="C4958">
        <f>Raw_Data!C4958</f>
        <v/>
      </c>
      <c r="D4958">
        <f>Raw_Data!D4958</f>
        <v/>
      </c>
      <c r="E4958">
        <f>Raw_Data!E4958</f>
        <v/>
      </c>
      <c r="F4958">
        <f>Raw_Data!F4958</f>
        <v/>
      </c>
      <c r="G4958">
        <f>Raw_Data!G4958</f>
        <v/>
      </c>
      <c r="H4958">
        <f>Raw_Data!H4958</f>
        <v/>
      </c>
      <c r="I4958">
        <f>Raw_Data!I4958</f>
        <v/>
      </c>
      <c r="J4958" s="12">
        <f>Raw_Data!J4958</f>
        <v/>
      </c>
      <c r="K4958" s="13">
        <f>Raw_Data!K4958</f>
        <v/>
      </c>
      <c r="L4958" s="12">
        <f>Raw_Data!L4958</f>
        <v/>
      </c>
      <c r="M4958" s="12">
        <f>Raw_Data!M4958</f>
        <v/>
      </c>
      <c r="N4958" s="12">
        <f>Raw_Data!N4958</f>
        <v/>
      </c>
      <c r="O4958">
        <f>Raw_Data!O4958</f>
        <v/>
      </c>
      <c r="P4958">
        <f>Raw_Data!P4958</f>
        <v/>
      </c>
      <c r="Q4958">
        <f>Raw_Data!Q4958</f>
        <v/>
      </c>
      <c r="R4958">
        <f>Raw_Data!R4958</f>
        <v/>
      </c>
      <c r="S4958">
        <f>Raw_Data!S4958</f>
        <v/>
      </c>
      <c r="T4958">
        <f>YEAR(B4958)</f>
        <v/>
      </c>
      <c r="U4958">
        <f>MONTH(B4958)</f>
        <v/>
      </c>
      <c r="V4958">
        <f>TEXT(B4958,"mmm")</f>
        <v/>
      </c>
      <c r="W4958" s="15">
        <f>IFERROR(N4958/L4958,0)</f>
        <v/>
      </c>
      <c r="X4958">
        <f>IF(K4958=0,"No Discount",IF(K4958&lt;=5%,"Low",IF(K4958&lt;=15%,"Medium","High")))</f>
        <v/>
      </c>
      <c r="Y4958">
        <f>IF(L4958&gt;=20000,"High Value",IF(L4958&gt;=5000,"Medium Value","Low Value"))</f>
        <v/>
      </c>
      <c r="Z4958">
        <f>IF(R4958&lt;=3,"Fast",IF(R4958&lt;=5,"On Time","Delayed"))</f>
        <v/>
      </c>
    </row>
    <row r="4959">
      <c r="A4959">
        <f>Raw_Data!A4959</f>
        <v/>
      </c>
      <c r="B4959" s="11">
        <f>Raw_Data!B4959</f>
        <v/>
      </c>
      <c r="C4959">
        <f>Raw_Data!C4959</f>
        <v/>
      </c>
      <c r="D4959">
        <f>Raw_Data!D4959</f>
        <v/>
      </c>
      <c r="E4959">
        <f>Raw_Data!E4959</f>
        <v/>
      </c>
      <c r="F4959">
        <f>Raw_Data!F4959</f>
        <v/>
      </c>
      <c r="G4959">
        <f>Raw_Data!G4959</f>
        <v/>
      </c>
      <c r="H4959">
        <f>Raw_Data!H4959</f>
        <v/>
      </c>
      <c r="I4959">
        <f>Raw_Data!I4959</f>
        <v/>
      </c>
      <c r="J4959" s="12">
        <f>Raw_Data!J4959</f>
        <v/>
      </c>
      <c r="K4959" s="13">
        <f>Raw_Data!K4959</f>
        <v/>
      </c>
      <c r="L4959" s="12">
        <f>Raw_Data!L4959</f>
        <v/>
      </c>
      <c r="M4959" s="12">
        <f>Raw_Data!M4959</f>
        <v/>
      </c>
      <c r="N4959" s="12">
        <f>Raw_Data!N4959</f>
        <v/>
      </c>
      <c r="O4959">
        <f>Raw_Data!O4959</f>
        <v/>
      </c>
      <c r="P4959">
        <f>Raw_Data!P4959</f>
        <v/>
      </c>
      <c r="Q4959">
        <f>Raw_Data!Q4959</f>
        <v/>
      </c>
      <c r="R4959">
        <f>Raw_Data!R4959</f>
        <v/>
      </c>
      <c r="S4959">
        <f>Raw_Data!S4959</f>
        <v/>
      </c>
      <c r="T4959">
        <f>YEAR(B4959)</f>
        <v/>
      </c>
      <c r="U4959">
        <f>MONTH(B4959)</f>
        <v/>
      </c>
      <c r="V4959">
        <f>TEXT(B4959,"mmm")</f>
        <v/>
      </c>
      <c r="W4959" s="15">
        <f>IFERROR(N4959/L4959,0)</f>
        <v/>
      </c>
      <c r="X4959">
        <f>IF(K4959=0,"No Discount",IF(K4959&lt;=5%,"Low",IF(K4959&lt;=15%,"Medium","High")))</f>
        <v/>
      </c>
      <c r="Y4959">
        <f>IF(L4959&gt;=20000,"High Value",IF(L4959&gt;=5000,"Medium Value","Low Value"))</f>
        <v/>
      </c>
      <c r="Z4959">
        <f>IF(R4959&lt;=3,"Fast",IF(R4959&lt;=5,"On Time","Delayed"))</f>
        <v/>
      </c>
    </row>
    <row r="4960">
      <c r="A4960">
        <f>Raw_Data!A4960</f>
        <v/>
      </c>
      <c r="B4960" s="11">
        <f>Raw_Data!B4960</f>
        <v/>
      </c>
      <c r="C4960">
        <f>Raw_Data!C4960</f>
        <v/>
      </c>
      <c r="D4960">
        <f>Raw_Data!D4960</f>
        <v/>
      </c>
      <c r="E4960">
        <f>Raw_Data!E4960</f>
        <v/>
      </c>
      <c r="F4960">
        <f>Raw_Data!F4960</f>
        <v/>
      </c>
      <c r="G4960">
        <f>Raw_Data!G4960</f>
        <v/>
      </c>
      <c r="H4960">
        <f>Raw_Data!H4960</f>
        <v/>
      </c>
      <c r="I4960">
        <f>Raw_Data!I4960</f>
        <v/>
      </c>
      <c r="J4960" s="12">
        <f>Raw_Data!J4960</f>
        <v/>
      </c>
      <c r="K4960" s="13">
        <f>Raw_Data!K4960</f>
        <v/>
      </c>
      <c r="L4960" s="12">
        <f>Raw_Data!L4960</f>
        <v/>
      </c>
      <c r="M4960" s="12">
        <f>Raw_Data!M4960</f>
        <v/>
      </c>
      <c r="N4960" s="12">
        <f>Raw_Data!N4960</f>
        <v/>
      </c>
      <c r="O4960">
        <f>Raw_Data!O4960</f>
        <v/>
      </c>
      <c r="P4960">
        <f>Raw_Data!P4960</f>
        <v/>
      </c>
      <c r="Q4960">
        <f>Raw_Data!Q4960</f>
        <v/>
      </c>
      <c r="R4960">
        <f>Raw_Data!R4960</f>
        <v/>
      </c>
      <c r="S4960">
        <f>Raw_Data!S4960</f>
        <v/>
      </c>
      <c r="T4960">
        <f>YEAR(B4960)</f>
        <v/>
      </c>
      <c r="U4960">
        <f>MONTH(B4960)</f>
        <v/>
      </c>
      <c r="V4960">
        <f>TEXT(B4960,"mmm")</f>
        <v/>
      </c>
      <c r="W4960" s="15">
        <f>IFERROR(N4960/L4960,0)</f>
        <v/>
      </c>
      <c r="X4960">
        <f>IF(K4960=0,"No Discount",IF(K4960&lt;=5%,"Low",IF(K4960&lt;=15%,"Medium","High")))</f>
        <v/>
      </c>
      <c r="Y4960">
        <f>IF(L4960&gt;=20000,"High Value",IF(L4960&gt;=5000,"Medium Value","Low Value"))</f>
        <v/>
      </c>
      <c r="Z4960">
        <f>IF(R4960&lt;=3,"Fast",IF(R4960&lt;=5,"On Time","Delayed"))</f>
        <v/>
      </c>
    </row>
    <row r="4961">
      <c r="A4961">
        <f>Raw_Data!A4961</f>
        <v/>
      </c>
      <c r="B4961" s="11">
        <f>Raw_Data!B4961</f>
        <v/>
      </c>
      <c r="C4961">
        <f>Raw_Data!C4961</f>
        <v/>
      </c>
      <c r="D4961">
        <f>Raw_Data!D4961</f>
        <v/>
      </c>
      <c r="E4961">
        <f>Raw_Data!E4961</f>
        <v/>
      </c>
      <c r="F4961">
        <f>Raw_Data!F4961</f>
        <v/>
      </c>
      <c r="G4961">
        <f>Raw_Data!G4961</f>
        <v/>
      </c>
      <c r="H4961">
        <f>Raw_Data!H4961</f>
        <v/>
      </c>
      <c r="I4961">
        <f>Raw_Data!I4961</f>
        <v/>
      </c>
      <c r="J4961" s="12">
        <f>Raw_Data!J4961</f>
        <v/>
      </c>
      <c r="K4961" s="13">
        <f>Raw_Data!K4961</f>
        <v/>
      </c>
      <c r="L4961" s="12">
        <f>Raw_Data!L4961</f>
        <v/>
      </c>
      <c r="M4961" s="12">
        <f>Raw_Data!M4961</f>
        <v/>
      </c>
      <c r="N4961" s="12">
        <f>Raw_Data!N4961</f>
        <v/>
      </c>
      <c r="O4961">
        <f>Raw_Data!O4961</f>
        <v/>
      </c>
      <c r="P4961">
        <f>Raw_Data!P4961</f>
        <v/>
      </c>
      <c r="Q4961">
        <f>Raw_Data!Q4961</f>
        <v/>
      </c>
      <c r="R4961">
        <f>Raw_Data!R4961</f>
        <v/>
      </c>
      <c r="S4961">
        <f>Raw_Data!S4961</f>
        <v/>
      </c>
      <c r="T4961">
        <f>YEAR(B4961)</f>
        <v/>
      </c>
      <c r="U4961">
        <f>MONTH(B4961)</f>
        <v/>
      </c>
      <c r="V4961">
        <f>TEXT(B4961,"mmm")</f>
        <v/>
      </c>
      <c r="W4961" s="15">
        <f>IFERROR(N4961/L4961,0)</f>
        <v/>
      </c>
      <c r="X4961">
        <f>IF(K4961=0,"No Discount",IF(K4961&lt;=5%,"Low",IF(K4961&lt;=15%,"Medium","High")))</f>
        <v/>
      </c>
      <c r="Y4961">
        <f>IF(L4961&gt;=20000,"High Value",IF(L4961&gt;=5000,"Medium Value","Low Value"))</f>
        <v/>
      </c>
      <c r="Z4961">
        <f>IF(R4961&lt;=3,"Fast",IF(R4961&lt;=5,"On Time","Delayed"))</f>
        <v/>
      </c>
    </row>
    <row r="4962">
      <c r="A4962">
        <f>Raw_Data!A4962</f>
        <v/>
      </c>
      <c r="B4962" s="11">
        <f>Raw_Data!B4962</f>
        <v/>
      </c>
      <c r="C4962">
        <f>Raw_Data!C4962</f>
        <v/>
      </c>
      <c r="D4962">
        <f>Raw_Data!D4962</f>
        <v/>
      </c>
      <c r="E4962">
        <f>Raw_Data!E4962</f>
        <v/>
      </c>
      <c r="F4962">
        <f>Raw_Data!F4962</f>
        <v/>
      </c>
      <c r="G4962">
        <f>Raw_Data!G4962</f>
        <v/>
      </c>
      <c r="H4962">
        <f>Raw_Data!H4962</f>
        <v/>
      </c>
      <c r="I4962">
        <f>Raw_Data!I4962</f>
        <v/>
      </c>
      <c r="J4962" s="12">
        <f>Raw_Data!J4962</f>
        <v/>
      </c>
      <c r="K4962" s="13">
        <f>Raw_Data!K4962</f>
        <v/>
      </c>
      <c r="L4962" s="12">
        <f>Raw_Data!L4962</f>
        <v/>
      </c>
      <c r="M4962" s="12">
        <f>Raw_Data!M4962</f>
        <v/>
      </c>
      <c r="N4962" s="12">
        <f>Raw_Data!N4962</f>
        <v/>
      </c>
      <c r="O4962">
        <f>Raw_Data!O4962</f>
        <v/>
      </c>
      <c r="P4962">
        <f>Raw_Data!P4962</f>
        <v/>
      </c>
      <c r="Q4962">
        <f>Raw_Data!Q4962</f>
        <v/>
      </c>
      <c r="R4962">
        <f>Raw_Data!R4962</f>
        <v/>
      </c>
      <c r="S4962">
        <f>Raw_Data!S4962</f>
        <v/>
      </c>
      <c r="T4962">
        <f>YEAR(B4962)</f>
        <v/>
      </c>
      <c r="U4962">
        <f>MONTH(B4962)</f>
        <v/>
      </c>
      <c r="V4962">
        <f>TEXT(B4962,"mmm")</f>
        <v/>
      </c>
      <c r="W4962" s="15">
        <f>IFERROR(N4962/L4962,0)</f>
        <v/>
      </c>
      <c r="X4962">
        <f>IF(K4962=0,"No Discount",IF(K4962&lt;=5%,"Low",IF(K4962&lt;=15%,"Medium","High")))</f>
        <v/>
      </c>
      <c r="Y4962">
        <f>IF(L4962&gt;=20000,"High Value",IF(L4962&gt;=5000,"Medium Value","Low Value"))</f>
        <v/>
      </c>
      <c r="Z4962">
        <f>IF(R4962&lt;=3,"Fast",IF(R4962&lt;=5,"On Time","Delayed"))</f>
        <v/>
      </c>
    </row>
    <row r="4963">
      <c r="A4963">
        <f>Raw_Data!A4963</f>
        <v/>
      </c>
      <c r="B4963" s="11">
        <f>Raw_Data!B4963</f>
        <v/>
      </c>
      <c r="C4963">
        <f>Raw_Data!C4963</f>
        <v/>
      </c>
      <c r="D4963">
        <f>Raw_Data!D4963</f>
        <v/>
      </c>
      <c r="E4963">
        <f>Raw_Data!E4963</f>
        <v/>
      </c>
      <c r="F4963">
        <f>Raw_Data!F4963</f>
        <v/>
      </c>
      <c r="G4963">
        <f>Raw_Data!G4963</f>
        <v/>
      </c>
      <c r="H4963">
        <f>Raw_Data!H4963</f>
        <v/>
      </c>
      <c r="I4963">
        <f>Raw_Data!I4963</f>
        <v/>
      </c>
      <c r="J4963" s="12">
        <f>Raw_Data!J4963</f>
        <v/>
      </c>
      <c r="K4963" s="13">
        <f>Raw_Data!K4963</f>
        <v/>
      </c>
      <c r="L4963" s="12">
        <f>Raw_Data!L4963</f>
        <v/>
      </c>
      <c r="M4963" s="12">
        <f>Raw_Data!M4963</f>
        <v/>
      </c>
      <c r="N4963" s="12">
        <f>Raw_Data!N4963</f>
        <v/>
      </c>
      <c r="O4963">
        <f>Raw_Data!O4963</f>
        <v/>
      </c>
      <c r="P4963">
        <f>Raw_Data!P4963</f>
        <v/>
      </c>
      <c r="Q4963">
        <f>Raw_Data!Q4963</f>
        <v/>
      </c>
      <c r="R4963">
        <f>Raw_Data!R4963</f>
        <v/>
      </c>
      <c r="S4963">
        <f>Raw_Data!S4963</f>
        <v/>
      </c>
      <c r="T4963">
        <f>YEAR(B4963)</f>
        <v/>
      </c>
      <c r="U4963">
        <f>MONTH(B4963)</f>
        <v/>
      </c>
      <c r="V4963">
        <f>TEXT(B4963,"mmm")</f>
        <v/>
      </c>
      <c r="W4963" s="15">
        <f>IFERROR(N4963/L4963,0)</f>
        <v/>
      </c>
      <c r="X4963">
        <f>IF(K4963=0,"No Discount",IF(K4963&lt;=5%,"Low",IF(K4963&lt;=15%,"Medium","High")))</f>
        <v/>
      </c>
      <c r="Y4963">
        <f>IF(L4963&gt;=20000,"High Value",IF(L4963&gt;=5000,"Medium Value","Low Value"))</f>
        <v/>
      </c>
      <c r="Z4963">
        <f>IF(R4963&lt;=3,"Fast",IF(R4963&lt;=5,"On Time","Delayed"))</f>
        <v/>
      </c>
    </row>
    <row r="4964">
      <c r="A4964">
        <f>Raw_Data!A4964</f>
        <v/>
      </c>
      <c r="B4964" s="11">
        <f>Raw_Data!B4964</f>
        <v/>
      </c>
      <c r="C4964">
        <f>Raw_Data!C4964</f>
        <v/>
      </c>
      <c r="D4964">
        <f>Raw_Data!D4964</f>
        <v/>
      </c>
      <c r="E4964">
        <f>Raw_Data!E4964</f>
        <v/>
      </c>
      <c r="F4964">
        <f>Raw_Data!F4964</f>
        <v/>
      </c>
      <c r="G4964">
        <f>Raw_Data!G4964</f>
        <v/>
      </c>
      <c r="H4964">
        <f>Raw_Data!H4964</f>
        <v/>
      </c>
      <c r="I4964">
        <f>Raw_Data!I4964</f>
        <v/>
      </c>
      <c r="J4964" s="12">
        <f>Raw_Data!J4964</f>
        <v/>
      </c>
      <c r="K4964" s="13">
        <f>Raw_Data!K4964</f>
        <v/>
      </c>
      <c r="L4964" s="12">
        <f>Raw_Data!L4964</f>
        <v/>
      </c>
      <c r="M4964" s="12">
        <f>Raw_Data!M4964</f>
        <v/>
      </c>
      <c r="N4964" s="12">
        <f>Raw_Data!N4964</f>
        <v/>
      </c>
      <c r="O4964">
        <f>Raw_Data!O4964</f>
        <v/>
      </c>
      <c r="P4964">
        <f>Raw_Data!P4964</f>
        <v/>
      </c>
      <c r="Q4964">
        <f>Raw_Data!Q4964</f>
        <v/>
      </c>
      <c r="R4964">
        <f>Raw_Data!R4964</f>
        <v/>
      </c>
      <c r="S4964">
        <f>Raw_Data!S4964</f>
        <v/>
      </c>
      <c r="T4964">
        <f>YEAR(B4964)</f>
        <v/>
      </c>
      <c r="U4964">
        <f>MONTH(B4964)</f>
        <v/>
      </c>
      <c r="V4964">
        <f>TEXT(B4964,"mmm")</f>
        <v/>
      </c>
      <c r="W4964" s="15">
        <f>IFERROR(N4964/L4964,0)</f>
        <v/>
      </c>
      <c r="X4964">
        <f>IF(K4964=0,"No Discount",IF(K4964&lt;=5%,"Low",IF(K4964&lt;=15%,"Medium","High")))</f>
        <v/>
      </c>
      <c r="Y4964">
        <f>IF(L4964&gt;=20000,"High Value",IF(L4964&gt;=5000,"Medium Value","Low Value"))</f>
        <v/>
      </c>
      <c r="Z4964">
        <f>IF(R4964&lt;=3,"Fast",IF(R4964&lt;=5,"On Time","Delayed"))</f>
        <v/>
      </c>
    </row>
    <row r="4965">
      <c r="A4965">
        <f>Raw_Data!A4965</f>
        <v/>
      </c>
      <c r="B4965" s="11">
        <f>Raw_Data!B4965</f>
        <v/>
      </c>
      <c r="C4965">
        <f>Raw_Data!C4965</f>
        <v/>
      </c>
      <c r="D4965">
        <f>Raw_Data!D4965</f>
        <v/>
      </c>
      <c r="E4965">
        <f>Raw_Data!E4965</f>
        <v/>
      </c>
      <c r="F4965">
        <f>Raw_Data!F4965</f>
        <v/>
      </c>
      <c r="G4965">
        <f>Raw_Data!G4965</f>
        <v/>
      </c>
      <c r="H4965">
        <f>Raw_Data!H4965</f>
        <v/>
      </c>
      <c r="I4965">
        <f>Raw_Data!I4965</f>
        <v/>
      </c>
      <c r="J4965" s="12">
        <f>Raw_Data!J4965</f>
        <v/>
      </c>
      <c r="K4965" s="13">
        <f>Raw_Data!K4965</f>
        <v/>
      </c>
      <c r="L4965" s="12">
        <f>Raw_Data!L4965</f>
        <v/>
      </c>
      <c r="M4965" s="12">
        <f>Raw_Data!M4965</f>
        <v/>
      </c>
      <c r="N4965" s="12">
        <f>Raw_Data!N4965</f>
        <v/>
      </c>
      <c r="O4965">
        <f>Raw_Data!O4965</f>
        <v/>
      </c>
      <c r="P4965">
        <f>Raw_Data!P4965</f>
        <v/>
      </c>
      <c r="Q4965">
        <f>Raw_Data!Q4965</f>
        <v/>
      </c>
      <c r="R4965">
        <f>Raw_Data!R4965</f>
        <v/>
      </c>
      <c r="S4965">
        <f>Raw_Data!S4965</f>
        <v/>
      </c>
      <c r="T4965">
        <f>YEAR(B4965)</f>
        <v/>
      </c>
      <c r="U4965">
        <f>MONTH(B4965)</f>
        <v/>
      </c>
      <c r="V4965">
        <f>TEXT(B4965,"mmm")</f>
        <v/>
      </c>
      <c r="W4965" s="15">
        <f>IFERROR(N4965/L4965,0)</f>
        <v/>
      </c>
      <c r="X4965">
        <f>IF(K4965=0,"No Discount",IF(K4965&lt;=5%,"Low",IF(K4965&lt;=15%,"Medium","High")))</f>
        <v/>
      </c>
      <c r="Y4965">
        <f>IF(L4965&gt;=20000,"High Value",IF(L4965&gt;=5000,"Medium Value","Low Value"))</f>
        <v/>
      </c>
      <c r="Z4965">
        <f>IF(R4965&lt;=3,"Fast",IF(R4965&lt;=5,"On Time","Delayed"))</f>
        <v/>
      </c>
    </row>
    <row r="4966">
      <c r="A4966">
        <f>Raw_Data!A4966</f>
        <v/>
      </c>
      <c r="B4966" s="11">
        <f>Raw_Data!B4966</f>
        <v/>
      </c>
      <c r="C4966">
        <f>Raw_Data!C4966</f>
        <v/>
      </c>
      <c r="D4966">
        <f>Raw_Data!D4966</f>
        <v/>
      </c>
      <c r="E4966">
        <f>Raw_Data!E4966</f>
        <v/>
      </c>
      <c r="F4966">
        <f>Raw_Data!F4966</f>
        <v/>
      </c>
      <c r="G4966">
        <f>Raw_Data!G4966</f>
        <v/>
      </c>
      <c r="H4966">
        <f>Raw_Data!H4966</f>
        <v/>
      </c>
      <c r="I4966">
        <f>Raw_Data!I4966</f>
        <v/>
      </c>
      <c r="J4966" s="12">
        <f>Raw_Data!J4966</f>
        <v/>
      </c>
      <c r="K4966" s="13">
        <f>Raw_Data!K4966</f>
        <v/>
      </c>
      <c r="L4966" s="12">
        <f>Raw_Data!L4966</f>
        <v/>
      </c>
      <c r="M4966" s="12">
        <f>Raw_Data!M4966</f>
        <v/>
      </c>
      <c r="N4966" s="12">
        <f>Raw_Data!N4966</f>
        <v/>
      </c>
      <c r="O4966">
        <f>Raw_Data!O4966</f>
        <v/>
      </c>
      <c r="P4966">
        <f>Raw_Data!P4966</f>
        <v/>
      </c>
      <c r="Q4966">
        <f>Raw_Data!Q4966</f>
        <v/>
      </c>
      <c r="R4966">
        <f>Raw_Data!R4966</f>
        <v/>
      </c>
      <c r="S4966">
        <f>Raw_Data!S4966</f>
        <v/>
      </c>
      <c r="T4966">
        <f>YEAR(B4966)</f>
        <v/>
      </c>
      <c r="U4966">
        <f>MONTH(B4966)</f>
        <v/>
      </c>
      <c r="V4966">
        <f>TEXT(B4966,"mmm")</f>
        <v/>
      </c>
      <c r="W4966" s="15">
        <f>IFERROR(N4966/L4966,0)</f>
        <v/>
      </c>
      <c r="X4966">
        <f>IF(K4966=0,"No Discount",IF(K4966&lt;=5%,"Low",IF(K4966&lt;=15%,"Medium","High")))</f>
        <v/>
      </c>
      <c r="Y4966">
        <f>IF(L4966&gt;=20000,"High Value",IF(L4966&gt;=5000,"Medium Value","Low Value"))</f>
        <v/>
      </c>
      <c r="Z4966">
        <f>IF(R4966&lt;=3,"Fast",IF(R4966&lt;=5,"On Time","Delayed"))</f>
        <v/>
      </c>
    </row>
    <row r="4967">
      <c r="A4967">
        <f>Raw_Data!A4967</f>
        <v/>
      </c>
      <c r="B4967" s="11">
        <f>Raw_Data!B4967</f>
        <v/>
      </c>
      <c r="C4967">
        <f>Raw_Data!C4967</f>
        <v/>
      </c>
      <c r="D4967">
        <f>Raw_Data!D4967</f>
        <v/>
      </c>
      <c r="E4967">
        <f>Raw_Data!E4967</f>
        <v/>
      </c>
      <c r="F4967">
        <f>Raw_Data!F4967</f>
        <v/>
      </c>
      <c r="G4967">
        <f>Raw_Data!G4967</f>
        <v/>
      </c>
      <c r="H4967">
        <f>Raw_Data!H4967</f>
        <v/>
      </c>
      <c r="I4967">
        <f>Raw_Data!I4967</f>
        <v/>
      </c>
      <c r="J4967" s="12">
        <f>Raw_Data!J4967</f>
        <v/>
      </c>
      <c r="K4967" s="13">
        <f>Raw_Data!K4967</f>
        <v/>
      </c>
      <c r="L4967" s="12">
        <f>Raw_Data!L4967</f>
        <v/>
      </c>
      <c r="M4967" s="12">
        <f>Raw_Data!M4967</f>
        <v/>
      </c>
      <c r="N4967" s="12">
        <f>Raw_Data!N4967</f>
        <v/>
      </c>
      <c r="O4967">
        <f>Raw_Data!O4967</f>
        <v/>
      </c>
      <c r="P4967">
        <f>Raw_Data!P4967</f>
        <v/>
      </c>
      <c r="Q4967">
        <f>Raw_Data!Q4967</f>
        <v/>
      </c>
      <c r="R4967">
        <f>Raw_Data!R4967</f>
        <v/>
      </c>
      <c r="S4967">
        <f>Raw_Data!S4967</f>
        <v/>
      </c>
      <c r="T4967">
        <f>YEAR(B4967)</f>
        <v/>
      </c>
      <c r="U4967">
        <f>MONTH(B4967)</f>
        <v/>
      </c>
      <c r="V4967">
        <f>TEXT(B4967,"mmm")</f>
        <v/>
      </c>
      <c r="W4967" s="15">
        <f>IFERROR(N4967/L4967,0)</f>
        <v/>
      </c>
      <c r="X4967">
        <f>IF(K4967=0,"No Discount",IF(K4967&lt;=5%,"Low",IF(K4967&lt;=15%,"Medium","High")))</f>
        <v/>
      </c>
      <c r="Y4967">
        <f>IF(L4967&gt;=20000,"High Value",IF(L4967&gt;=5000,"Medium Value","Low Value"))</f>
        <v/>
      </c>
      <c r="Z4967">
        <f>IF(R4967&lt;=3,"Fast",IF(R4967&lt;=5,"On Time","Delayed"))</f>
        <v/>
      </c>
    </row>
    <row r="4968">
      <c r="A4968">
        <f>Raw_Data!A4968</f>
        <v/>
      </c>
      <c r="B4968" s="11">
        <f>Raw_Data!B4968</f>
        <v/>
      </c>
      <c r="C4968">
        <f>Raw_Data!C4968</f>
        <v/>
      </c>
      <c r="D4968">
        <f>Raw_Data!D4968</f>
        <v/>
      </c>
      <c r="E4968">
        <f>Raw_Data!E4968</f>
        <v/>
      </c>
      <c r="F4968">
        <f>Raw_Data!F4968</f>
        <v/>
      </c>
      <c r="G4968">
        <f>Raw_Data!G4968</f>
        <v/>
      </c>
      <c r="H4968">
        <f>Raw_Data!H4968</f>
        <v/>
      </c>
      <c r="I4968">
        <f>Raw_Data!I4968</f>
        <v/>
      </c>
      <c r="J4968" s="12">
        <f>Raw_Data!J4968</f>
        <v/>
      </c>
      <c r="K4968" s="13">
        <f>Raw_Data!K4968</f>
        <v/>
      </c>
      <c r="L4968" s="12">
        <f>Raw_Data!L4968</f>
        <v/>
      </c>
      <c r="M4968" s="12">
        <f>Raw_Data!M4968</f>
        <v/>
      </c>
      <c r="N4968" s="12">
        <f>Raw_Data!N4968</f>
        <v/>
      </c>
      <c r="O4968">
        <f>Raw_Data!O4968</f>
        <v/>
      </c>
      <c r="P4968">
        <f>Raw_Data!P4968</f>
        <v/>
      </c>
      <c r="Q4968">
        <f>Raw_Data!Q4968</f>
        <v/>
      </c>
      <c r="R4968">
        <f>Raw_Data!R4968</f>
        <v/>
      </c>
      <c r="S4968">
        <f>Raw_Data!S4968</f>
        <v/>
      </c>
      <c r="T4968">
        <f>YEAR(B4968)</f>
        <v/>
      </c>
      <c r="U4968">
        <f>MONTH(B4968)</f>
        <v/>
      </c>
      <c r="V4968">
        <f>TEXT(B4968,"mmm")</f>
        <v/>
      </c>
      <c r="W4968" s="15">
        <f>IFERROR(N4968/L4968,0)</f>
        <v/>
      </c>
      <c r="X4968">
        <f>IF(K4968=0,"No Discount",IF(K4968&lt;=5%,"Low",IF(K4968&lt;=15%,"Medium","High")))</f>
        <v/>
      </c>
      <c r="Y4968">
        <f>IF(L4968&gt;=20000,"High Value",IF(L4968&gt;=5000,"Medium Value","Low Value"))</f>
        <v/>
      </c>
      <c r="Z4968">
        <f>IF(R4968&lt;=3,"Fast",IF(R4968&lt;=5,"On Time","Delayed"))</f>
        <v/>
      </c>
    </row>
    <row r="4969">
      <c r="A4969">
        <f>Raw_Data!A4969</f>
        <v/>
      </c>
      <c r="B4969" s="11">
        <f>Raw_Data!B4969</f>
        <v/>
      </c>
      <c r="C4969">
        <f>Raw_Data!C4969</f>
        <v/>
      </c>
      <c r="D4969">
        <f>Raw_Data!D4969</f>
        <v/>
      </c>
      <c r="E4969">
        <f>Raw_Data!E4969</f>
        <v/>
      </c>
      <c r="F4969">
        <f>Raw_Data!F4969</f>
        <v/>
      </c>
      <c r="G4969">
        <f>Raw_Data!G4969</f>
        <v/>
      </c>
      <c r="H4969">
        <f>Raw_Data!H4969</f>
        <v/>
      </c>
      <c r="I4969">
        <f>Raw_Data!I4969</f>
        <v/>
      </c>
      <c r="J4969" s="12">
        <f>Raw_Data!J4969</f>
        <v/>
      </c>
      <c r="K4969" s="13">
        <f>Raw_Data!K4969</f>
        <v/>
      </c>
      <c r="L4969" s="12">
        <f>Raw_Data!L4969</f>
        <v/>
      </c>
      <c r="M4969" s="12">
        <f>Raw_Data!M4969</f>
        <v/>
      </c>
      <c r="N4969" s="12">
        <f>Raw_Data!N4969</f>
        <v/>
      </c>
      <c r="O4969">
        <f>Raw_Data!O4969</f>
        <v/>
      </c>
      <c r="P4969">
        <f>Raw_Data!P4969</f>
        <v/>
      </c>
      <c r="Q4969">
        <f>Raw_Data!Q4969</f>
        <v/>
      </c>
      <c r="R4969">
        <f>Raw_Data!R4969</f>
        <v/>
      </c>
      <c r="S4969">
        <f>Raw_Data!S4969</f>
        <v/>
      </c>
      <c r="T4969">
        <f>YEAR(B4969)</f>
        <v/>
      </c>
      <c r="U4969">
        <f>MONTH(B4969)</f>
        <v/>
      </c>
      <c r="V4969">
        <f>TEXT(B4969,"mmm")</f>
        <v/>
      </c>
      <c r="W4969" s="15">
        <f>IFERROR(N4969/L4969,0)</f>
        <v/>
      </c>
      <c r="X4969">
        <f>IF(K4969=0,"No Discount",IF(K4969&lt;=5%,"Low",IF(K4969&lt;=15%,"Medium","High")))</f>
        <v/>
      </c>
      <c r="Y4969">
        <f>IF(L4969&gt;=20000,"High Value",IF(L4969&gt;=5000,"Medium Value","Low Value"))</f>
        <v/>
      </c>
      <c r="Z4969">
        <f>IF(R4969&lt;=3,"Fast",IF(R4969&lt;=5,"On Time","Delayed"))</f>
        <v/>
      </c>
    </row>
    <row r="4970">
      <c r="A4970">
        <f>Raw_Data!A4970</f>
        <v/>
      </c>
      <c r="B4970" s="11">
        <f>Raw_Data!B4970</f>
        <v/>
      </c>
      <c r="C4970">
        <f>Raw_Data!C4970</f>
        <v/>
      </c>
      <c r="D4970">
        <f>Raw_Data!D4970</f>
        <v/>
      </c>
      <c r="E4970">
        <f>Raw_Data!E4970</f>
        <v/>
      </c>
      <c r="F4970">
        <f>Raw_Data!F4970</f>
        <v/>
      </c>
      <c r="G4970">
        <f>Raw_Data!G4970</f>
        <v/>
      </c>
      <c r="H4970">
        <f>Raw_Data!H4970</f>
        <v/>
      </c>
      <c r="I4970">
        <f>Raw_Data!I4970</f>
        <v/>
      </c>
      <c r="J4970" s="12">
        <f>Raw_Data!J4970</f>
        <v/>
      </c>
      <c r="K4970" s="13">
        <f>Raw_Data!K4970</f>
        <v/>
      </c>
      <c r="L4970" s="12">
        <f>Raw_Data!L4970</f>
        <v/>
      </c>
      <c r="M4970" s="12">
        <f>Raw_Data!M4970</f>
        <v/>
      </c>
      <c r="N4970" s="12">
        <f>Raw_Data!N4970</f>
        <v/>
      </c>
      <c r="O4970">
        <f>Raw_Data!O4970</f>
        <v/>
      </c>
      <c r="P4970">
        <f>Raw_Data!P4970</f>
        <v/>
      </c>
      <c r="Q4970">
        <f>Raw_Data!Q4970</f>
        <v/>
      </c>
      <c r="R4970">
        <f>Raw_Data!R4970</f>
        <v/>
      </c>
      <c r="S4970">
        <f>Raw_Data!S4970</f>
        <v/>
      </c>
      <c r="T4970">
        <f>YEAR(B4970)</f>
        <v/>
      </c>
      <c r="U4970">
        <f>MONTH(B4970)</f>
        <v/>
      </c>
      <c r="V4970">
        <f>TEXT(B4970,"mmm")</f>
        <v/>
      </c>
      <c r="W4970" s="15">
        <f>IFERROR(N4970/L4970,0)</f>
        <v/>
      </c>
      <c r="X4970">
        <f>IF(K4970=0,"No Discount",IF(K4970&lt;=5%,"Low",IF(K4970&lt;=15%,"Medium","High")))</f>
        <v/>
      </c>
      <c r="Y4970">
        <f>IF(L4970&gt;=20000,"High Value",IF(L4970&gt;=5000,"Medium Value","Low Value"))</f>
        <v/>
      </c>
      <c r="Z4970">
        <f>IF(R4970&lt;=3,"Fast",IF(R4970&lt;=5,"On Time","Delayed"))</f>
        <v/>
      </c>
    </row>
    <row r="4971">
      <c r="A4971">
        <f>Raw_Data!A4971</f>
        <v/>
      </c>
      <c r="B4971" s="11">
        <f>Raw_Data!B4971</f>
        <v/>
      </c>
      <c r="C4971">
        <f>Raw_Data!C4971</f>
        <v/>
      </c>
      <c r="D4971">
        <f>Raw_Data!D4971</f>
        <v/>
      </c>
      <c r="E4971">
        <f>Raw_Data!E4971</f>
        <v/>
      </c>
      <c r="F4971">
        <f>Raw_Data!F4971</f>
        <v/>
      </c>
      <c r="G4971">
        <f>Raw_Data!G4971</f>
        <v/>
      </c>
      <c r="H4971">
        <f>Raw_Data!H4971</f>
        <v/>
      </c>
      <c r="I4971">
        <f>Raw_Data!I4971</f>
        <v/>
      </c>
      <c r="J4971" s="12">
        <f>Raw_Data!J4971</f>
        <v/>
      </c>
      <c r="K4971" s="13">
        <f>Raw_Data!K4971</f>
        <v/>
      </c>
      <c r="L4971" s="12">
        <f>Raw_Data!L4971</f>
        <v/>
      </c>
      <c r="M4971" s="12">
        <f>Raw_Data!M4971</f>
        <v/>
      </c>
      <c r="N4971" s="12">
        <f>Raw_Data!N4971</f>
        <v/>
      </c>
      <c r="O4971">
        <f>Raw_Data!O4971</f>
        <v/>
      </c>
      <c r="P4971">
        <f>Raw_Data!P4971</f>
        <v/>
      </c>
      <c r="Q4971">
        <f>Raw_Data!Q4971</f>
        <v/>
      </c>
      <c r="R4971">
        <f>Raw_Data!R4971</f>
        <v/>
      </c>
      <c r="S4971">
        <f>Raw_Data!S4971</f>
        <v/>
      </c>
      <c r="T4971">
        <f>YEAR(B4971)</f>
        <v/>
      </c>
      <c r="U4971">
        <f>MONTH(B4971)</f>
        <v/>
      </c>
      <c r="V4971">
        <f>TEXT(B4971,"mmm")</f>
        <v/>
      </c>
      <c r="W4971" s="15">
        <f>IFERROR(N4971/L4971,0)</f>
        <v/>
      </c>
      <c r="X4971">
        <f>IF(K4971=0,"No Discount",IF(K4971&lt;=5%,"Low",IF(K4971&lt;=15%,"Medium","High")))</f>
        <v/>
      </c>
      <c r="Y4971">
        <f>IF(L4971&gt;=20000,"High Value",IF(L4971&gt;=5000,"Medium Value","Low Value"))</f>
        <v/>
      </c>
      <c r="Z4971">
        <f>IF(R4971&lt;=3,"Fast",IF(R4971&lt;=5,"On Time","Delayed"))</f>
        <v/>
      </c>
    </row>
    <row r="4972">
      <c r="A4972">
        <f>Raw_Data!A4972</f>
        <v/>
      </c>
      <c r="B4972" s="11">
        <f>Raw_Data!B4972</f>
        <v/>
      </c>
      <c r="C4972">
        <f>Raw_Data!C4972</f>
        <v/>
      </c>
      <c r="D4972">
        <f>Raw_Data!D4972</f>
        <v/>
      </c>
      <c r="E4972">
        <f>Raw_Data!E4972</f>
        <v/>
      </c>
      <c r="F4972">
        <f>Raw_Data!F4972</f>
        <v/>
      </c>
      <c r="G4972">
        <f>Raw_Data!G4972</f>
        <v/>
      </c>
      <c r="H4972">
        <f>Raw_Data!H4972</f>
        <v/>
      </c>
      <c r="I4972">
        <f>Raw_Data!I4972</f>
        <v/>
      </c>
      <c r="J4972" s="12">
        <f>Raw_Data!J4972</f>
        <v/>
      </c>
      <c r="K4972" s="13">
        <f>Raw_Data!K4972</f>
        <v/>
      </c>
      <c r="L4972" s="12">
        <f>Raw_Data!L4972</f>
        <v/>
      </c>
      <c r="M4972" s="12">
        <f>Raw_Data!M4972</f>
        <v/>
      </c>
      <c r="N4972" s="12">
        <f>Raw_Data!N4972</f>
        <v/>
      </c>
      <c r="O4972">
        <f>Raw_Data!O4972</f>
        <v/>
      </c>
      <c r="P4972">
        <f>Raw_Data!P4972</f>
        <v/>
      </c>
      <c r="Q4972">
        <f>Raw_Data!Q4972</f>
        <v/>
      </c>
      <c r="R4972">
        <f>Raw_Data!R4972</f>
        <v/>
      </c>
      <c r="S4972">
        <f>Raw_Data!S4972</f>
        <v/>
      </c>
      <c r="T4972">
        <f>YEAR(B4972)</f>
        <v/>
      </c>
      <c r="U4972">
        <f>MONTH(B4972)</f>
        <v/>
      </c>
      <c r="V4972">
        <f>TEXT(B4972,"mmm")</f>
        <v/>
      </c>
      <c r="W4972" s="15">
        <f>IFERROR(N4972/L4972,0)</f>
        <v/>
      </c>
      <c r="X4972">
        <f>IF(K4972=0,"No Discount",IF(K4972&lt;=5%,"Low",IF(K4972&lt;=15%,"Medium","High")))</f>
        <v/>
      </c>
      <c r="Y4972">
        <f>IF(L4972&gt;=20000,"High Value",IF(L4972&gt;=5000,"Medium Value","Low Value"))</f>
        <v/>
      </c>
      <c r="Z4972">
        <f>IF(R4972&lt;=3,"Fast",IF(R4972&lt;=5,"On Time","Delayed"))</f>
        <v/>
      </c>
    </row>
    <row r="4973">
      <c r="A4973">
        <f>Raw_Data!A4973</f>
        <v/>
      </c>
      <c r="B4973" s="11">
        <f>Raw_Data!B4973</f>
        <v/>
      </c>
      <c r="C4973">
        <f>Raw_Data!C4973</f>
        <v/>
      </c>
      <c r="D4973">
        <f>Raw_Data!D4973</f>
        <v/>
      </c>
      <c r="E4973">
        <f>Raw_Data!E4973</f>
        <v/>
      </c>
      <c r="F4973">
        <f>Raw_Data!F4973</f>
        <v/>
      </c>
      <c r="G4973">
        <f>Raw_Data!G4973</f>
        <v/>
      </c>
      <c r="H4973">
        <f>Raw_Data!H4973</f>
        <v/>
      </c>
      <c r="I4973">
        <f>Raw_Data!I4973</f>
        <v/>
      </c>
      <c r="J4973" s="12">
        <f>Raw_Data!J4973</f>
        <v/>
      </c>
      <c r="K4973" s="13">
        <f>Raw_Data!K4973</f>
        <v/>
      </c>
      <c r="L4973" s="12">
        <f>Raw_Data!L4973</f>
        <v/>
      </c>
      <c r="M4973" s="12">
        <f>Raw_Data!M4973</f>
        <v/>
      </c>
      <c r="N4973" s="12">
        <f>Raw_Data!N4973</f>
        <v/>
      </c>
      <c r="O4973">
        <f>Raw_Data!O4973</f>
        <v/>
      </c>
      <c r="P4973">
        <f>Raw_Data!P4973</f>
        <v/>
      </c>
      <c r="Q4973">
        <f>Raw_Data!Q4973</f>
        <v/>
      </c>
      <c r="R4973">
        <f>Raw_Data!R4973</f>
        <v/>
      </c>
      <c r="S4973">
        <f>Raw_Data!S4973</f>
        <v/>
      </c>
      <c r="T4973">
        <f>YEAR(B4973)</f>
        <v/>
      </c>
      <c r="U4973">
        <f>MONTH(B4973)</f>
        <v/>
      </c>
      <c r="V4973">
        <f>TEXT(B4973,"mmm")</f>
        <v/>
      </c>
      <c r="W4973" s="15">
        <f>IFERROR(N4973/L4973,0)</f>
        <v/>
      </c>
      <c r="X4973">
        <f>IF(K4973=0,"No Discount",IF(K4973&lt;=5%,"Low",IF(K4973&lt;=15%,"Medium","High")))</f>
        <v/>
      </c>
      <c r="Y4973">
        <f>IF(L4973&gt;=20000,"High Value",IF(L4973&gt;=5000,"Medium Value","Low Value"))</f>
        <v/>
      </c>
      <c r="Z4973">
        <f>IF(R4973&lt;=3,"Fast",IF(R4973&lt;=5,"On Time","Delayed"))</f>
        <v/>
      </c>
    </row>
    <row r="4974">
      <c r="A4974">
        <f>Raw_Data!A4974</f>
        <v/>
      </c>
      <c r="B4974" s="11">
        <f>Raw_Data!B4974</f>
        <v/>
      </c>
      <c r="C4974">
        <f>Raw_Data!C4974</f>
        <v/>
      </c>
      <c r="D4974">
        <f>Raw_Data!D4974</f>
        <v/>
      </c>
      <c r="E4974">
        <f>Raw_Data!E4974</f>
        <v/>
      </c>
      <c r="F4974">
        <f>Raw_Data!F4974</f>
        <v/>
      </c>
      <c r="G4974">
        <f>Raw_Data!G4974</f>
        <v/>
      </c>
      <c r="H4974">
        <f>Raw_Data!H4974</f>
        <v/>
      </c>
      <c r="I4974">
        <f>Raw_Data!I4974</f>
        <v/>
      </c>
      <c r="J4974" s="12">
        <f>Raw_Data!J4974</f>
        <v/>
      </c>
      <c r="K4974" s="13">
        <f>Raw_Data!K4974</f>
        <v/>
      </c>
      <c r="L4974" s="12">
        <f>Raw_Data!L4974</f>
        <v/>
      </c>
      <c r="M4974" s="12">
        <f>Raw_Data!M4974</f>
        <v/>
      </c>
      <c r="N4974" s="12">
        <f>Raw_Data!N4974</f>
        <v/>
      </c>
      <c r="O4974">
        <f>Raw_Data!O4974</f>
        <v/>
      </c>
      <c r="P4974">
        <f>Raw_Data!P4974</f>
        <v/>
      </c>
      <c r="Q4974">
        <f>Raw_Data!Q4974</f>
        <v/>
      </c>
      <c r="R4974">
        <f>Raw_Data!R4974</f>
        <v/>
      </c>
      <c r="S4974">
        <f>Raw_Data!S4974</f>
        <v/>
      </c>
      <c r="T4974">
        <f>YEAR(B4974)</f>
        <v/>
      </c>
      <c r="U4974">
        <f>MONTH(B4974)</f>
        <v/>
      </c>
      <c r="V4974">
        <f>TEXT(B4974,"mmm")</f>
        <v/>
      </c>
      <c r="W4974" s="15">
        <f>IFERROR(N4974/L4974,0)</f>
        <v/>
      </c>
      <c r="X4974">
        <f>IF(K4974=0,"No Discount",IF(K4974&lt;=5%,"Low",IF(K4974&lt;=15%,"Medium","High")))</f>
        <v/>
      </c>
      <c r="Y4974">
        <f>IF(L4974&gt;=20000,"High Value",IF(L4974&gt;=5000,"Medium Value","Low Value"))</f>
        <v/>
      </c>
      <c r="Z4974">
        <f>IF(R4974&lt;=3,"Fast",IF(R4974&lt;=5,"On Time","Delayed"))</f>
        <v/>
      </c>
    </row>
    <row r="4975">
      <c r="A4975">
        <f>Raw_Data!A4975</f>
        <v/>
      </c>
      <c r="B4975" s="11">
        <f>Raw_Data!B4975</f>
        <v/>
      </c>
      <c r="C4975">
        <f>Raw_Data!C4975</f>
        <v/>
      </c>
      <c r="D4975">
        <f>Raw_Data!D4975</f>
        <v/>
      </c>
      <c r="E4975">
        <f>Raw_Data!E4975</f>
        <v/>
      </c>
      <c r="F4975">
        <f>Raw_Data!F4975</f>
        <v/>
      </c>
      <c r="G4975">
        <f>Raw_Data!G4975</f>
        <v/>
      </c>
      <c r="H4975">
        <f>Raw_Data!H4975</f>
        <v/>
      </c>
      <c r="I4975">
        <f>Raw_Data!I4975</f>
        <v/>
      </c>
      <c r="J4975" s="12">
        <f>Raw_Data!J4975</f>
        <v/>
      </c>
      <c r="K4975" s="13">
        <f>Raw_Data!K4975</f>
        <v/>
      </c>
      <c r="L4975" s="12">
        <f>Raw_Data!L4975</f>
        <v/>
      </c>
      <c r="M4975" s="12">
        <f>Raw_Data!M4975</f>
        <v/>
      </c>
      <c r="N4975" s="12">
        <f>Raw_Data!N4975</f>
        <v/>
      </c>
      <c r="O4975">
        <f>Raw_Data!O4975</f>
        <v/>
      </c>
      <c r="P4975">
        <f>Raw_Data!P4975</f>
        <v/>
      </c>
      <c r="Q4975">
        <f>Raw_Data!Q4975</f>
        <v/>
      </c>
      <c r="R4975">
        <f>Raw_Data!R4975</f>
        <v/>
      </c>
      <c r="S4975">
        <f>Raw_Data!S4975</f>
        <v/>
      </c>
      <c r="T4975">
        <f>YEAR(B4975)</f>
        <v/>
      </c>
      <c r="U4975">
        <f>MONTH(B4975)</f>
        <v/>
      </c>
      <c r="V4975">
        <f>TEXT(B4975,"mmm")</f>
        <v/>
      </c>
      <c r="W4975" s="15">
        <f>IFERROR(N4975/L4975,0)</f>
        <v/>
      </c>
      <c r="X4975">
        <f>IF(K4975=0,"No Discount",IF(K4975&lt;=5%,"Low",IF(K4975&lt;=15%,"Medium","High")))</f>
        <v/>
      </c>
      <c r="Y4975">
        <f>IF(L4975&gt;=20000,"High Value",IF(L4975&gt;=5000,"Medium Value","Low Value"))</f>
        <v/>
      </c>
      <c r="Z4975">
        <f>IF(R4975&lt;=3,"Fast",IF(R4975&lt;=5,"On Time","Delayed"))</f>
        <v/>
      </c>
    </row>
    <row r="4976">
      <c r="A4976">
        <f>Raw_Data!A4976</f>
        <v/>
      </c>
      <c r="B4976" s="11">
        <f>Raw_Data!B4976</f>
        <v/>
      </c>
      <c r="C4976">
        <f>Raw_Data!C4976</f>
        <v/>
      </c>
      <c r="D4976">
        <f>Raw_Data!D4976</f>
        <v/>
      </c>
      <c r="E4976">
        <f>Raw_Data!E4976</f>
        <v/>
      </c>
      <c r="F4976">
        <f>Raw_Data!F4976</f>
        <v/>
      </c>
      <c r="G4976">
        <f>Raw_Data!G4976</f>
        <v/>
      </c>
      <c r="H4976">
        <f>Raw_Data!H4976</f>
        <v/>
      </c>
      <c r="I4976">
        <f>Raw_Data!I4976</f>
        <v/>
      </c>
      <c r="J4976" s="12">
        <f>Raw_Data!J4976</f>
        <v/>
      </c>
      <c r="K4976" s="13">
        <f>Raw_Data!K4976</f>
        <v/>
      </c>
      <c r="L4976" s="12">
        <f>Raw_Data!L4976</f>
        <v/>
      </c>
      <c r="M4976" s="12">
        <f>Raw_Data!M4976</f>
        <v/>
      </c>
      <c r="N4976" s="12">
        <f>Raw_Data!N4976</f>
        <v/>
      </c>
      <c r="O4976">
        <f>Raw_Data!O4976</f>
        <v/>
      </c>
      <c r="P4976">
        <f>Raw_Data!P4976</f>
        <v/>
      </c>
      <c r="Q4976">
        <f>Raw_Data!Q4976</f>
        <v/>
      </c>
      <c r="R4976">
        <f>Raw_Data!R4976</f>
        <v/>
      </c>
      <c r="S4976">
        <f>Raw_Data!S4976</f>
        <v/>
      </c>
      <c r="T4976">
        <f>YEAR(B4976)</f>
        <v/>
      </c>
      <c r="U4976">
        <f>MONTH(B4976)</f>
        <v/>
      </c>
      <c r="V4976">
        <f>TEXT(B4976,"mmm")</f>
        <v/>
      </c>
      <c r="W4976" s="15">
        <f>IFERROR(N4976/L4976,0)</f>
        <v/>
      </c>
      <c r="X4976">
        <f>IF(K4976=0,"No Discount",IF(K4976&lt;=5%,"Low",IF(K4976&lt;=15%,"Medium","High")))</f>
        <v/>
      </c>
      <c r="Y4976">
        <f>IF(L4976&gt;=20000,"High Value",IF(L4976&gt;=5000,"Medium Value","Low Value"))</f>
        <v/>
      </c>
      <c r="Z4976">
        <f>IF(R4976&lt;=3,"Fast",IF(R4976&lt;=5,"On Time","Delayed"))</f>
        <v/>
      </c>
    </row>
    <row r="4977">
      <c r="A4977">
        <f>Raw_Data!A4977</f>
        <v/>
      </c>
      <c r="B4977" s="11">
        <f>Raw_Data!B4977</f>
        <v/>
      </c>
      <c r="C4977">
        <f>Raw_Data!C4977</f>
        <v/>
      </c>
      <c r="D4977">
        <f>Raw_Data!D4977</f>
        <v/>
      </c>
      <c r="E4977">
        <f>Raw_Data!E4977</f>
        <v/>
      </c>
      <c r="F4977">
        <f>Raw_Data!F4977</f>
        <v/>
      </c>
      <c r="G4977">
        <f>Raw_Data!G4977</f>
        <v/>
      </c>
      <c r="H4977">
        <f>Raw_Data!H4977</f>
        <v/>
      </c>
      <c r="I4977">
        <f>Raw_Data!I4977</f>
        <v/>
      </c>
      <c r="J4977" s="12">
        <f>Raw_Data!J4977</f>
        <v/>
      </c>
      <c r="K4977" s="13">
        <f>Raw_Data!K4977</f>
        <v/>
      </c>
      <c r="L4977" s="12">
        <f>Raw_Data!L4977</f>
        <v/>
      </c>
      <c r="M4977" s="12">
        <f>Raw_Data!M4977</f>
        <v/>
      </c>
      <c r="N4977" s="12">
        <f>Raw_Data!N4977</f>
        <v/>
      </c>
      <c r="O4977">
        <f>Raw_Data!O4977</f>
        <v/>
      </c>
      <c r="P4977">
        <f>Raw_Data!P4977</f>
        <v/>
      </c>
      <c r="Q4977">
        <f>Raw_Data!Q4977</f>
        <v/>
      </c>
      <c r="R4977">
        <f>Raw_Data!R4977</f>
        <v/>
      </c>
      <c r="S4977">
        <f>Raw_Data!S4977</f>
        <v/>
      </c>
      <c r="T4977">
        <f>YEAR(B4977)</f>
        <v/>
      </c>
      <c r="U4977">
        <f>MONTH(B4977)</f>
        <v/>
      </c>
      <c r="V4977">
        <f>TEXT(B4977,"mmm")</f>
        <v/>
      </c>
      <c r="W4977" s="15">
        <f>IFERROR(N4977/L4977,0)</f>
        <v/>
      </c>
      <c r="X4977">
        <f>IF(K4977=0,"No Discount",IF(K4977&lt;=5%,"Low",IF(K4977&lt;=15%,"Medium","High")))</f>
        <v/>
      </c>
      <c r="Y4977">
        <f>IF(L4977&gt;=20000,"High Value",IF(L4977&gt;=5000,"Medium Value","Low Value"))</f>
        <v/>
      </c>
      <c r="Z4977">
        <f>IF(R4977&lt;=3,"Fast",IF(R4977&lt;=5,"On Time","Delayed"))</f>
        <v/>
      </c>
    </row>
    <row r="4978">
      <c r="A4978">
        <f>Raw_Data!A4978</f>
        <v/>
      </c>
      <c r="B4978" s="11">
        <f>Raw_Data!B4978</f>
        <v/>
      </c>
      <c r="C4978">
        <f>Raw_Data!C4978</f>
        <v/>
      </c>
      <c r="D4978">
        <f>Raw_Data!D4978</f>
        <v/>
      </c>
      <c r="E4978">
        <f>Raw_Data!E4978</f>
        <v/>
      </c>
      <c r="F4978">
        <f>Raw_Data!F4978</f>
        <v/>
      </c>
      <c r="G4978">
        <f>Raw_Data!G4978</f>
        <v/>
      </c>
      <c r="H4978">
        <f>Raw_Data!H4978</f>
        <v/>
      </c>
      <c r="I4978">
        <f>Raw_Data!I4978</f>
        <v/>
      </c>
      <c r="J4978" s="12">
        <f>Raw_Data!J4978</f>
        <v/>
      </c>
      <c r="K4978" s="13">
        <f>Raw_Data!K4978</f>
        <v/>
      </c>
      <c r="L4978" s="12">
        <f>Raw_Data!L4978</f>
        <v/>
      </c>
      <c r="M4978" s="12">
        <f>Raw_Data!M4978</f>
        <v/>
      </c>
      <c r="N4978" s="12">
        <f>Raw_Data!N4978</f>
        <v/>
      </c>
      <c r="O4978">
        <f>Raw_Data!O4978</f>
        <v/>
      </c>
      <c r="P4978">
        <f>Raw_Data!P4978</f>
        <v/>
      </c>
      <c r="Q4978">
        <f>Raw_Data!Q4978</f>
        <v/>
      </c>
      <c r="R4978">
        <f>Raw_Data!R4978</f>
        <v/>
      </c>
      <c r="S4978">
        <f>Raw_Data!S4978</f>
        <v/>
      </c>
      <c r="T4978">
        <f>YEAR(B4978)</f>
        <v/>
      </c>
      <c r="U4978">
        <f>MONTH(B4978)</f>
        <v/>
      </c>
      <c r="V4978">
        <f>TEXT(B4978,"mmm")</f>
        <v/>
      </c>
      <c r="W4978" s="15">
        <f>IFERROR(N4978/L4978,0)</f>
        <v/>
      </c>
      <c r="X4978">
        <f>IF(K4978=0,"No Discount",IF(K4978&lt;=5%,"Low",IF(K4978&lt;=15%,"Medium","High")))</f>
        <v/>
      </c>
      <c r="Y4978">
        <f>IF(L4978&gt;=20000,"High Value",IF(L4978&gt;=5000,"Medium Value","Low Value"))</f>
        <v/>
      </c>
      <c r="Z4978">
        <f>IF(R4978&lt;=3,"Fast",IF(R4978&lt;=5,"On Time","Delayed"))</f>
        <v/>
      </c>
    </row>
    <row r="4979">
      <c r="A4979">
        <f>Raw_Data!A4979</f>
        <v/>
      </c>
      <c r="B4979" s="11">
        <f>Raw_Data!B4979</f>
        <v/>
      </c>
      <c r="C4979">
        <f>Raw_Data!C4979</f>
        <v/>
      </c>
      <c r="D4979">
        <f>Raw_Data!D4979</f>
        <v/>
      </c>
      <c r="E4979">
        <f>Raw_Data!E4979</f>
        <v/>
      </c>
      <c r="F4979">
        <f>Raw_Data!F4979</f>
        <v/>
      </c>
      <c r="G4979">
        <f>Raw_Data!G4979</f>
        <v/>
      </c>
      <c r="H4979">
        <f>Raw_Data!H4979</f>
        <v/>
      </c>
      <c r="I4979">
        <f>Raw_Data!I4979</f>
        <v/>
      </c>
      <c r="J4979" s="12">
        <f>Raw_Data!J4979</f>
        <v/>
      </c>
      <c r="K4979" s="13">
        <f>Raw_Data!K4979</f>
        <v/>
      </c>
      <c r="L4979" s="12">
        <f>Raw_Data!L4979</f>
        <v/>
      </c>
      <c r="M4979" s="12">
        <f>Raw_Data!M4979</f>
        <v/>
      </c>
      <c r="N4979" s="12">
        <f>Raw_Data!N4979</f>
        <v/>
      </c>
      <c r="O4979">
        <f>Raw_Data!O4979</f>
        <v/>
      </c>
      <c r="P4979">
        <f>Raw_Data!P4979</f>
        <v/>
      </c>
      <c r="Q4979">
        <f>Raw_Data!Q4979</f>
        <v/>
      </c>
      <c r="R4979">
        <f>Raw_Data!R4979</f>
        <v/>
      </c>
      <c r="S4979">
        <f>Raw_Data!S4979</f>
        <v/>
      </c>
      <c r="T4979">
        <f>YEAR(B4979)</f>
        <v/>
      </c>
      <c r="U4979">
        <f>MONTH(B4979)</f>
        <v/>
      </c>
      <c r="V4979">
        <f>TEXT(B4979,"mmm")</f>
        <v/>
      </c>
      <c r="W4979" s="15">
        <f>IFERROR(N4979/L4979,0)</f>
        <v/>
      </c>
      <c r="X4979">
        <f>IF(K4979=0,"No Discount",IF(K4979&lt;=5%,"Low",IF(K4979&lt;=15%,"Medium","High")))</f>
        <v/>
      </c>
      <c r="Y4979">
        <f>IF(L4979&gt;=20000,"High Value",IF(L4979&gt;=5000,"Medium Value","Low Value"))</f>
        <v/>
      </c>
      <c r="Z4979">
        <f>IF(R4979&lt;=3,"Fast",IF(R4979&lt;=5,"On Time","Delayed"))</f>
        <v/>
      </c>
    </row>
    <row r="4980">
      <c r="A4980">
        <f>Raw_Data!A4980</f>
        <v/>
      </c>
      <c r="B4980" s="11">
        <f>Raw_Data!B4980</f>
        <v/>
      </c>
      <c r="C4980">
        <f>Raw_Data!C4980</f>
        <v/>
      </c>
      <c r="D4980">
        <f>Raw_Data!D4980</f>
        <v/>
      </c>
      <c r="E4980">
        <f>Raw_Data!E4980</f>
        <v/>
      </c>
      <c r="F4980">
        <f>Raw_Data!F4980</f>
        <v/>
      </c>
      <c r="G4980">
        <f>Raw_Data!G4980</f>
        <v/>
      </c>
      <c r="H4980">
        <f>Raw_Data!H4980</f>
        <v/>
      </c>
      <c r="I4980">
        <f>Raw_Data!I4980</f>
        <v/>
      </c>
      <c r="J4980" s="12">
        <f>Raw_Data!J4980</f>
        <v/>
      </c>
      <c r="K4980" s="13">
        <f>Raw_Data!K4980</f>
        <v/>
      </c>
      <c r="L4980" s="12">
        <f>Raw_Data!L4980</f>
        <v/>
      </c>
      <c r="M4980" s="12">
        <f>Raw_Data!M4980</f>
        <v/>
      </c>
      <c r="N4980" s="12">
        <f>Raw_Data!N4980</f>
        <v/>
      </c>
      <c r="O4980">
        <f>Raw_Data!O4980</f>
        <v/>
      </c>
      <c r="P4980">
        <f>Raw_Data!P4980</f>
        <v/>
      </c>
      <c r="Q4980">
        <f>Raw_Data!Q4980</f>
        <v/>
      </c>
      <c r="R4980">
        <f>Raw_Data!R4980</f>
        <v/>
      </c>
      <c r="S4980">
        <f>Raw_Data!S4980</f>
        <v/>
      </c>
      <c r="T4980">
        <f>YEAR(B4980)</f>
        <v/>
      </c>
      <c r="U4980">
        <f>MONTH(B4980)</f>
        <v/>
      </c>
      <c r="V4980">
        <f>TEXT(B4980,"mmm")</f>
        <v/>
      </c>
      <c r="W4980" s="15">
        <f>IFERROR(N4980/L4980,0)</f>
        <v/>
      </c>
      <c r="X4980">
        <f>IF(K4980=0,"No Discount",IF(K4980&lt;=5%,"Low",IF(K4980&lt;=15%,"Medium","High")))</f>
        <v/>
      </c>
      <c r="Y4980">
        <f>IF(L4980&gt;=20000,"High Value",IF(L4980&gt;=5000,"Medium Value","Low Value"))</f>
        <v/>
      </c>
      <c r="Z4980">
        <f>IF(R4980&lt;=3,"Fast",IF(R4980&lt;=5,"On Time","Delayed"))</f>
        <v/>
      </c>
    </row>
    <row r="4981">
      <c r="A4981">
        <f>Raw_Data!A4981</f>
        <v/>
      </c>
      <c r="B4981" s="11">
        <f>Raw_Data!B4981</f>
        <v/>
      </c>
      <c r="C4981">
        <f>Raw_Data!C4981</f>
        <v/>
      </c>
      <c r="D4981">
        <f>Raw_Data!D4981</f>
        <v/>
      </c>
      <c r="E4981">
        <f>Raw_Data!E4981</f>
        <v/>
      </c>
      <c r="F4981">
        <f>Raw_Data!F4981</f>
        <v/>
      </c>
      <c r="G4981">
        <f>Raw_Data!G4981</f>
        <v/>
      </c>
      <c r="H4981">
        <f>Raw_Data!H4981</f>
        <v/>
      </c>
      <c r="I4981">
        <f>Raw_Data!I4981</f>
        <v/>
      </c>
      <c r="J4981" s="12">
        <f>Raw_Data!J4981</f>
        <v/>
      </c>
      <c r="K4981" s="13">
        <f>Raw_Data!K4981</f>
        <v/>
      </c>
      <c r="L4981" s="12">
        <f>Raw_Data!L4981</f>
        <v/>
      </c>
      <c r="M4981" s="12">
        <f>Raw_Data!M4981</f>
        <v/>
      </c>
      <c r="N4981" s="12">
        <f>Raw_Data!N4981</f>
        <v/>
      </c>
      <c r="O4981">
        <f>Raw_Data!O4981</f>
        <v/>
      </c>
      <c r="P4981">
        <f>Raw_Data!P4981</f>
        <v/>
      </c>
      <c r="Q4981">
        <f>Raw_Data!Q4981</f>
        <v/>
      </c>
      <c r="R4981">
        <f>Raw_Data!R4981</f>
        <v/>
      </c>
      <c r="S4981">
        <f>Raw_Data!S4981</f>
        <v/>
      </c>
      <c r="T4981">
        <f>YEAR(B4981)</f>
        <v/>
      </c>
      <c r="U4981">
        <f>MONTH(B4981)</f>
        <v/>
      </c>
      <c r="V4981">
        <f>TEXT(B4981,"mmm")</f>
        <v/>
      </c>
      <c r="W4981" s="15">
        <f>IFERROR(N4981/L4981,0)</f>
        <v/>
      </c>
      <c r="X4981">
        <f>IF(K4981=0,"No Discount",IF(K4981&lt;=5%,"Low",IF(K4981&lt;=15%,"Medium","High")))</f>
        <v/>
      </c>
      <c r="Y4981">
        <f>IF(L4981&gt;=20000,"High Value",IF(L4981&gt;=5000,"Medium Value","Low Value"))</f>
        <v/>
      </c>
      <c r="Z4981">
        <f>IF(R4981&lt;=3,"Fast",IF(R4981&lt;=5,"On Time","Delayed"))</f>
        <v/>
      </c>
    </row>
    <row r="4982">
      <c r="A4982">
        <f>Raw_Data!A4982</f>
        <v/>
      </c>
      <c r="B4982" s="11">
        <f>Raw_Data!B4982</f>
        <v/>
      </c>
      <c r="C4982">
        <f>Raw_Data!C4982</f>
        <v/>
      </c>
      <c r="D4982">
        <f>Raw_Data!D4982</f>
        <v/>
      </c>
      <c r="E4982">
        <f>Raw_Data!E4982</f>
        <v/>
      </c>
      <c r="F4982">
        <f>Raw_Data!F4982</f>
        <v/>
      </c>
      <c r="G4982">
        <f>Raw_Data!G4982</f>
        <v/>
      </c>
      <c r="H4982">
        <f>Raw_Data!H4982</f>
        <v/>
      </c>
      <c r="I4982">
        <f>Raw_Data!I4982</f>
        <v/>
      </c>
      <c r="J4982" s="12">
        <f>Raw_Data!J4982</f>
        <v/>
      </c>
      <c r="K4982" s="13">
        <f>Raw_Data!K4982</f>
        <v/>
      </c>
      <c r="L4982" s="12">
        <f>Raw_Data!L4982</f>
        <v/>
      </c>
      <c r="M4982" s="12">
        <f>Raw_Data!M4982</f>
        <v/>
      </c>
      <c r="N4982" s="12">
        <f>Raw_Data!N4982</f>
        <v/>
      </c>
      <c r="O4982">
        <f>Raw_Data!O4982</f>
        <v/>
      </c>
      <c r="P4982">
        <f>Raw_Data!P4982</f>
        <v/>
      </c>
      <c r="Q4982">
        <f>Raw_Data!Q4982</f>
        <v/>
      </c>
      <c r="R4982">
        <f>Raw_Data!R4982</f>
        <v/>
      </c>
      <c r="S4982">
        <f>Raw_Data!S4982</f>
        <v/>
      </c>
      <c r="T4982">
        <f>YEAR(B4982)</f>
        <v/>
      </c>
      <c r="U4982">
        <f>MONTH(B4982)</f>
        <v/>
      </c>
      <c r="V4982">
        <f>TEXT(B4982,"mmm")</f>
        <v/>
      </c>
      <c r="W4982" s="15">
        <f>IFERROR(N4982/L4982,0)</f>
        <v/>
      </c>
      <c r="X4982">
        <f>IF(K4982=0,"No Discount",IF(K4982&lt;=5%,"Low",IF(K4982&lt;=15%,"Medium","High")))</f>
        <v/>
      </c>
      <c r="Y4982">
        <f>IF(L4982&gt;=20000,"High Value",IF(L4982&gt;=5000,"Medium Value","Low Value"))</f>
        <v/>
      </c>
      <c r="Z4982">
        <f>IF(R4982&lt;=3,"Fast",IF(R4982&lt;=5,"On Time","Delayed"))</f>
        <v/>
      </c>
    </row>
    <row r="4983">
      <c r="A4983">
        <f>Raw_Data!A4983</f>
        <v/>
      </c>
      <c r="B4983" s="11">
        <f>Raw_Data!B4983</f>
        <v/>
      </c>
      <c r="C4983">
        <f>Raw_Data!C4983</f>
        <v/>
      </c>
      <c r="D4983">
        <f>Raw_Data!D4983</f>
        <v/>
      </c>
      <c r="E4983">
        <f>Raw_Data!E4983</f>
        <v/>
      </c>
      <c r="F4983">
        <f>Raw_Data!F4983</f>
        <v/>
      </c>
      <c r="G4983">
        <f>Raw_Data!G4983</f>
        <v/>
      </c>
      <c r="H4983">
        <f>Raw_Data!H4983</f>
        <v/>
      </c>
      <c r="I4983">
        <f>Raw_Data!I4983</f>
        <v/>
      </c>
      <c r="J4983" s="12">
        <f>Raw_Data!J4983</f>
        <v/>
      </c>
      <c r="K4983" s="13">
        <f>Raw_Data!K4983</f>
        <v/>
      </c>
      <c r="L4983" s="12">
        <f>Raw_Data!L4983</f>
        <v/>
      </c>
      <c r="M4983" s="12">
        <f>Raw_Data!M4983</f>
        <v/>
      </c>
      <c r="N4983" s="12">
        <f>Raw_Data!N4983</f>
        <v/>
      </c>
      <c r="O4983">
        <f>Raw_Data!O4983</f>
        <v/>
      </c>
      <c r="P4983">
        <f>Raw_Data!P4983</f>
        <v/>
      </c>
      <c r="Q4983">
        <f>Raw_Data!Q4983</f>
        <v/>
      </c>
      <c r="R4983">
        <f>Raw_Data!R4983</f>
        <v/>
      </c>
      <c r="S4983">
        <f>Raw_Data!S4983</f>
        <v/>
      </c>
      <c r="T4983">
        <f>YEAR(B4983)</f>
        <v/>
      </c>
      <c r="U4983">
        <f>MONTH(B4983)</f>
        <v/>
      </c>
      <c r="V4983">
        <f>TEXT(B4983,"mmm")</f>
        <v/>
      </c>
      <c r="W4983" s="15">
        <f>IFERROR(N4983/L4983,0)</f>
        <v/>
      </c>
      <c r="X4983">
        <f>IF(K4983=0,"No Discount",IF(K4983&lt;=5%,"Low",IF(K4983&lt;=15%,"Medium","High")))</f>
        <v/>
      </c>
      <c r="Y4983">
        <f>IF(L4983&gt;=20000,"High Value",IF(L4983&gt;=5000,"Medium Value","Low Value"))</f>
        <v/>
      </c>
      <c r="Z4983">
        <f>IF(R4983&lt;=3,"Fast",IF(R4983&lt;=5,"On Time","Delayed"))</f>
        <v/>
      </c>
    </row>
    <row r="4984">
      <c r="A4984">
        <f>Raw_Data!A4984</f>
        <v/>
      </c>
      <c r="B4984" s="11">
        <f>Raw_Data!B4984</f>
        <v/>
      </c>
      <c r="C4984">
        <f>Raw_Data!C4984</f>
        <v/>
      </c>
      <c r="D4984">
        <f>Raw_Data!D4984</f>
        <v/>
      </c>
      <c r="E4984">
        <f>Raw_Data!E4984</f>
        <v/>
      </c>
      <c r="F4984">
        <f>Raw_Data!F4984</f>
        <v/>
      </c>
      <c r="G4984">
        <f>Raw_Data!G4984</f>
        <v/>
      </c>
      <c r="H4984">
        <f>Raw_Data!H4984</f>
        <v/>
      </c>
      <c r="I4984">
        <f>Raw_Data!I4984</f>
        <v/>
      </c>
      <c r="J4984" s="12">
        <f>Raw_Data!J4984</f>
        <v/>
      </c>
      <c r="K4984" s="13">
        <f>Raw_Data!K4984</f>
        <v/>
      </c>
      <c r="L4984" s="12">
        <f>Raw_Data!L4984</f>
        <v/>
      </c>
      <c r="M4984" s="12">
        <f>Raw_Data!M4984</f>
        <v/>
      </c>
      <c r="N4984" s="12">
        <f>Raw_Data!N4984</f>
        <v/>
      </c>
      <c r="O4984">
        <f>Raw_Data!O4984</f>
        <v/>
      </c>
      <c r="P4984">
        <f>Raw_Data!P4984</f>
        <v/>
      </c>
      <c r="Q4984">
        <f>Raw_Data!Q4984</f>
        <v/>
      </c>
      <c r="R4984">
        <f>Raw_Data!R4984</f>
        <v/>
      </c>
      <c r="S4984">
        <f>Raw_Data!S4984</f>
        <v/>
      </c>
      <c r="T4984">
        <f>YEAR(B4984)</f>
        <v/>
      </c>
      <c r="U4984">
        <f>MONTH(B4984)</f>
        <v/>
      </c>
      <c r="V4984">
        <f>TEXT(B4984,"mmm")</f>
        <v/>
      </c>
      <c r="W4984" s="15">
        <f>IFERROR(N4984/L4984,0)</f>
        <v/>
      </c>
      <c r="X4984">
        <f>IF(K4984=0,"No Discount",IF(K4984&lt;=5%,"Low",IF(K4984&lt;=15%,"Medium","High")))</f>
        <v/>
      </c>
      <c r="Y4984">
        <f>IF(L4984&gt;=20000,"High Value",IF(L4984&gt;=5000,"Medium Value","Low Value"))</f>
        <v/>
      </c>
      <c r="Z4984">
        <f>IF(R4984&lt;=3,"Fast",IF(R4984&lt;=5,"On Time","Delayed"))</f>
        <v/>
      </c>
    </row>
    <row r="4985">
      <c r="A4985">
        <f>Raw_Data!A4985</f>
        <v/>
      </c>
      <c r="B4985" s="11">
        <f>Raw_Data!B4985</f>
        <v/>
      </c>
      <c r="C4985">
        <f>Raw_Data!C4985</f>
        <v/>
      </c>
      <c r="D4985">
        <f>Raw_Data!D4985</f>
        <v/>
      </c>
      <c r="E4985">
        <f>Raw_Data!E4985</f>
        <v/>
      </c>
      <c r="F4985">
        <f>Raw_Data!F4985</f>
        <v/>
      </c>
      <c r="G4985">
        <f>Raw_Data!G4985</f>
        <v/>
      </c>
      <c r="H4985">
        <f>Raw_Data!H4985</f>
        <v/>
      </c>
      <c r="I4985">
        <f>Raw_Data!I4985</f>
        <v/>
      </c>
      <c r="J4985" s="12">
        <f>Raw_Data!J4985</f>
        <v/>
      </c>
      <c r="K4985" s="13">
        <f>Raw_Data!K4985</f>
        <v/>
      </c>
      <c r="L4985" s="12">
        <f>Raw_Data!L4985</f>
        <v/>
      </c>
      <c r="M4985" s="12">
        <f>Raw_Data!M4985</f>
        <v/>
      </c>
      <c r="N4985" s="12">
        <f>Raw_Data!N4985</f>
        <v/>
      </c>
      <c r="O4985">
        <f>Raw_Data!O4985</f>
        <v/>
      </c>
      <c r="P4985">
        <f>Raw_Data!P4985</f>
        <v/>
      </c>
      <c r="Q4985">
        <f>Raw_Data!Q4985</f>
        <v/>
      </c>
      <c r="R4985">
        <f>Raw_Data!R4985</f>
        <v/>
      </c>
      <c r="S4985">
        <f>Raw_Data!S4985</f>
        <v/>
      </c>
      <c r="T4985">
        <f>YEAR(B4985)</f>
        <v/>
      </c>
      <c r="U4985">
        <f>MONTH(B4985)</f>
        <v/>
      </c>
      <c r="V4985">
        <f>TEXT(B4985,"mmm")</f>
        <v/>
      </c>
      <c r="W4985" s="15">
        <f>IFERROR(N4985/L4985,0)</f>
        <v/>
      </c>
      <c r="X4985">
        <f>IF(K4985=0,"No Discount",IF(K4985&lt;=5%,"Low",IF(K4985&lt;=15%,"Medium","High")))</f>
        <v/>
      </c>
      <c r="Y4985">
        <f>IF(L4985&gt;=20000,"High Value",IF(L4985&gt;=5000,"Medium Value","Low Value"))</f>
        <v/>
      </c>
      <c r="Z4985">
        <f>IF(R4985&lt;=3,"Fast",IF(R4985&lt;=5,"On Time","Delayed"))</f>
        <v/>
      </c>
    </row>
    <row r="4986">
      <c r="A4986">
        <f>Raw_Data!A4986</f>
        <v/>
      </c>
      <c r="B4986" s="11">
        <f>Raw_Data!B4986</f>
        <v/>
      </c>
      <c r="C4986">
        <f>Raw_Data!C4986</f>
        <v/>
      </c>
      <c r="D4986">
        <f>Raw_Data!D4986</f>
        <v/>
      </c>
      <c r="E4986">
        <f>Raw_Data!E4986</f>
        <v/>
      </c>
      <c r="F4986">
        <f>Raw_Data!F4986</f>
        <v/>
      </c>
      <c r="G4986">
        <f>Raw_Data!G4986</f>
        <v/>
      </c>
      <c r="H4986">
        <f>Raw_Data!H4986</f>
        <v/>
      </c>
      <c r="I4986">
        <f>Raw_Data!I4986</f>
        <v/>
      </c>
      <c r="J4986" s="12">
        <f>Raw_Data!J4986</f>
        <v/>
      </c>
      <c r="K4986" s="13">
        <f>Raw_Data!K4986</f>
        <v/>
      </c>
      <c r="L4986" s="12">
        <f>Raw_Data!L4986</f>
        <v/>
      </c>
      <c r="M4986" s="12">
        <f>Raw_Data!M4986</f>
        <v/>
      </c>
      <c r="N4986" s="12">
        <f>Raw_Data!N4986</f>
        <v/>
      </c>
      <c r="O4986">
        <f>Raw_Data!O4986</f>
        <v/>
      </c>
      <c r="P4986">
        <f>Raw_Data!P4986</f>
        <v/>
      </c>
      <c r="Q4986">
        <f>Raw_Data!Q4986</f>
        <v/>
      </c>
      <c r="R4986">
        <f>Raw_Data!R4986</f>
        <v/>
      </c>
      <c r="S4986">
        <f>Raw_Data!S4986</f>
        <v/>
      </c>
      <c r="T4986">
        <f>YEAR(B4986)</f>
        <v/>
      </c>
      <c r="U4986">
        <f>MONTH(B4986)</f>
        <v/>
      </c>
      <c r="V4986">
        <f>TEXT(B4986,"mmm")</f>
        <v/>
      </c>
      <c r="W4986" s="15">
        <f>IFERROR(N4986/L4986,0)</f>
        <v/>
      </c>
      <c r="X4986">
        <f>IF(K4986=0,"No Discount",IF(K4986&lt;=5%,"Low",IF(K4986&lt;=15%,"Medium","High")))</f>
        <v/>
      </c>
      <c r="Y4986">
        <f>IF(L4986&gt;=20000,"High Value",IF(L4986&gt;=5000,"Medium Value","Low Value"))</f>
        <v/>
      </c>
      <c r="Z4986">
        <f>IF(R4986&lt;=3,"Fast",IF(R4986&lt;=5,"On Time","Delayed"))</f>
        <v/>
      </c>
    </row>
    <row r="4987">
      <c r="A4987">
        <f>Raw_Data!A4987</f>
        <v/>
      </c>
      <c r="B4987" s="11">
        <f>Raw_Data!B4987</f>
        <v/>
      </c>
      <c r="C4987">
        <f>Raw_Data!C4987</f>
        <v/>
      </c>
      <c r="D4987">
        <f>Raw_Data!D4987</f>
        <v/>
      </c>
      <c r="E4987">
        <f>Raw_Data!E4987</f>
        <v/>
      </c>
      <c r="F4987">
        <f>Raw_Data!F4987</f>
        <v/>
      </c>
      <c r="G4987">
        <f>Raw_Data!G4987</f>
        <v/>
      </c>
      <c r="H4987">
        <f>Raw_Data!H4987</f>
        <v/>
      </c>
      <c r="I4987">
        <f>Raw_Data!I4987</f>
        <v/>
      </c>
      <c r="J4987" s="12">
        <f>Raw_Data!J4987</f>
        <v/>
      </c>
      <c r="K4987" s="13">
        <f>Raw_Data!K4987</f>
        <v/>
      </c>
      <c r="L4987" s="12">
        <f>Raw_Data!L4987</f>
        <v/>
      </c>
      <c r="M4987" s="12">
        <f>Raw_Data!M4987</f>
        <v/>
      </c>
      <c r="N4987" s="12">
        <f>Raw_Data!N4987</f>
        <v/>
      </c>
      <c r="O4987">
        <f>Raw_Data!O4987</f>
        <v/>
      </c>
      <c r="P4987">
        <f>Raw_Data!P4987</f>
        <v/>
      </c>
      <c r="Q4987">
        <f>Raw_Data!Q4987</f>
        <v/>
      </c>
      <c r="R4987">
        <f>Raw_Data!R4987</f>
        <v/>
      </c>
      <c r="S4987">
        <f>Raw_Data!S4987</f>
        <v/>
      </c>
      <c r="T4987">
        <f>YEAR(B4987)</f>
        <v/>
      </c>
      <c r="U4987">
        <f>MONTH(B4987)</f>
        <v/>
      </c>
      <c r="V4987">
        <f>TEXT(B4987,"mmm")</f>
        <v/>
      </c>
      <c r="W4987" s="15">
        <f>IFERROR(N4987/L4987,0)</f>
        <v/>
      </c>
      <c r="X4987">
        <f>IF(K4987=0,"No Discount",IF(K4987&lt;=5%,"Low",IF(K4987&lt;=15%,"Medium","High")))</f>
        <v/>
      </c>
      <c r="Y4987">
        <f>IF(L4987&gt;=20000,"High Value",IF(L4987&gt;=5000,"Medium Value","Low Value"))</f>
        <v/>
      </c>
      <c r="Z4987">
        <f>IF(R4987&lt;=3,"Fast",IF(R4987&lt;=5,"On Time","Delayed"))</f>
        <v/>
      </c>
    </row>
    <row r="4988">
      <c r="A4988">
        <f>Raw_Data!A4988</f>
        <v/>
      </c>
      <c r="B4988" s="11">
        <f>Raw_Data!B4988</f>
        <v/>
      </c>
      <c r="C4988">
        <f>Raw_Data!C4988</f>
        <v/>
      </c>
      <c r="D4988">
        <f>Raw_Data!D4988</f>
        <v/>
      </c>
      <c r="E4988">
        <f>Raw_Data!E4988</f>
        <v/>
      </c>
      <c r="F4988">
        <f>Raw_Data!F4988</f>
        <v/>
      </c>
      <c r="G4988">
        <f>Raw_Data!G4988</f>
        <v/>
      </c>
      <c r="H4988">
        <f>Raw_Data!H4988</f>
        <v/>
      </c>
      <c r="I4988">
        <f>Raw_Data!I4988</f>
        <v/>
      </c>
      <c r="J4988" s="12">
        <f>Raw_Data!J4988</f>
        <v/>
      </c>
      <c r="K4988" s="13">
        <f>Raw_Data!K4988</f>
        <v/>
      </c>
      <c r="L4988" s="12">
        <f>Raw_Data!L4988</f>
        <v/>
      </c>
      <c r="M4988" s="12">
        <f>Raw_Data!M4988</f>
        <v/>
      </c>
      <c r="N4988" s="12">
        <f>Raw_Data!N4988</f>
        <v/>
      </c>
      <c r="O4988">
        <f>Raw_Data!O4988</f>
        <v/>
      </c>
      <c r="P4988">
        <f>Raw_Data!P4988</f>
        <v/>
      </c>
      <c r="Q4988">
        <f>Raw_Data!Q4988</f>
        <v/>
      </c>
      <c r="R4988">
        <f>Raw_Data!R4988</f>
        <v/>
      </c>
      <c r="S4988">
        <f>Raw_Data!S4988</f>
        <v/>
      </c>
      <c r="T4988">
        <f>YEAR(B4988)</f>
        <v/>
      </c>
      <c r="U4988">
        <f>MONTH(B4988)</f>
        <v/>
      </c>
      <c r="V4988">
        <f>TEXT(B4988,"mmm")</f>
        <v/>
      </c>
      <c r="W4988" s="15">
        <f>IFERROR(N4988/L4988,0)</f>
        <v/>
      </c>
      <c r="X4988">
        <f>IF(K4988=0,"No Discount",IF(K4988&lt;=5%,"Low",IF(K4988&lt;=15%,"Medium","High")))</f>
        <v/>
      </c>
      <c r="Y4988">
        <f>IF(L4988&gt;=20000,"High Value",IF(L4988&gt;=5000,"Medium Value","Low Value"))</f>
        <v/>
      </c>
      <c r="Z4988">
        <f>IF(R4988&lt;=3,"Fast",IF(R4988&lt;=5,"On Time","Delayed"))</f>
        <v/>
      </c>
    </row>
    <row r="4989">
      <c r="A4989">
        <f>Raw_Data!A4989</f>
        <v/>
      </c>
      <c r="B4989" s="11">
        <f>Raw_Data!B4989</f>
        <v/>
      </c>
      <c r="C4989">
        <f>Raw_Data!C4989</f>
        <v/>
      </c>
      <c r="D4989">
        <f>Raw_Data!D4989</f>
        <v/>
      </c>
      <c r="E4989">
        <f>Raw_Data!E4989</f>
        <v/>
      </c>
      <c r="F4989">
        <f>Raw_Data!F4989</f>
        <v/>
      </c>
      <c r="G4989">
        <f>Raw_Data!G4989</f>
        <v/>
      </c>
      <c r="H4989">
        <f>Raw_Data!H4989</f>
        <v/>
      </c>
      <c r="I4989">
        <f>Raw_Data!I4989</f>
        <v/>
      </c>
      <c r="J4989" s="12">
        <f>Raw_Data!J4989</f>
        <v/>
      </c>
      <c r="K4989" s="13">
        <f>Raw_Data!K4989</f>
        <v/>
      </c>
      <c r="L4989" s="12">
        <f>Raw_Data!L4989</f>
        <v/>
      </c>
      <c r="M4989" s="12">
        <f>Raw_Data!M4989</f>
        <v/>
      </c>
      <c r="N4989" s="12">
        <f>Raw_Data!N4989</f>
        <v/>
      </c>
      <c r="O4989">
        <f>Raw_Data!O4989</f>
        <v/>
      </c>
      <c r="P4989">
        <f>Raw_Data!P4989</f>
        <v/>
      </c>
      <c r="Q4989">
        <f>Raw_Data!Q4989</f>
        <v/>
      </c>
      <c r="R4989">
        <f>Raw_Data!R4989</f>
        <v/>
      </c>
      <c r="S4989">
        <f>Raw_Data!S4989</f>
        <v/>
      </c>
      <c r="T4989">
        <f>YEAR(B4989)</f>
        <v/>
      </c>
      <c r="U4989">
        <f>MONTH(B4989)</f>
        <v/>
      </c>
      <c r="V4989">
        <f>TEXT(B4989,"mmm")</f>
        <v/>
      </c>
      <c r="W4989" s="15">
        <f>IFERROR(N4989/L4989,0)</f>
        <v/>
      </c>
      <c r="X4989">
        <f>IF(K4989=0,"No Discount",IF(K4989&lt;=5%,"Low",IF(K4989&lt;=15%,"Medium","High")))</f>
        <v/>
      </c>
      <c r="Y4989">
        <f>IF(L4989&gt;=20000,"High Value",IF(L4989&gt;=5000,"Medium Value","Low Value"))</f>
        <v/>
      </c>
      <c r="Z4989">
        <f>IF(R4989&lt;=3,"Fast",IF(R4989&lt;=5,"On Time","Delayed"))</f>
        <v/>
      </c>
    </row>
    <row r="4990">
      <c r="A4990">
        <f>Raw_Data!A4990</f>
        <v/>
      </c>
      <c r="B4990" s="11">
        <f>Raw_Data!B4990</f>
        <v/>
      </c>
      <c r="C4990">
        <f>Raw_Data!C4990</f>
        <v/>
      </c>
      <c r="D4990">
        <f>Raw_Data!D4990</f>
        <v/>
      </c>
      <c r="E4990">
        <f>Raw_Data!E4990</f>
        <v/>
      </c>
      <c r="F4990">
        <f>Raw_Data!F4990</f>
        <v/>
      </c>
      <c r="G4990">
        <f>Raw_Data!G4990</f>
        <v/>
      </c>
      <c r="H4990">
        <f>Raw_Data!H4990</f>
        <v/>
      </c>
      <c r="I4990">
        <f>Raw_Data!I4990</f>
        <v/>
      </c>
      <c r="J4990" s="12">
        <f>Raw_Data!J4990</f>
        <v/>
      </c>
      <c r="K4990" s="13">
        <f>Raw_Data!K4990</f>
        <v/>
      </c>
      <c r="L4990" s="12">
        <f>Raw_Data!L4990</f>
        <v/>
      </c>
      <c r="M4990" s="12">
        <f>Raw_Data!M4990</f>
        <v/>
      </c>
      <c r="N4990" s="12">
        <f>Raw_Data!N4990</f>
        <v/>
      </c>
      <c r="O4990">
        <f>Raw_Data!O4990</f>
        <v/>
      </c>
      <c r="P4990">
        <f>Raw_Data!P4990</f>
        <v/>
      </c>
      <c r="Q4990">
        <f>Raw_Data!Q4990</f>
        <v/>
      </c>
      <c r="R4990">
        <f>Raw_Data!R4990</f>
        <v/>
      </c>
      <c r="S4990">
        <f>Raw_Data!S4990</f>
        <v/>
      </c>
      <c r="T4990">
        <f>YEAR(B4990)</f>
        <v/>
      </c>
      <c r="U4990">
        <f>MONTH(B4990)</f>
        <v/>
      </c>
      <c r="V4990">
        <f>TEXT(B4990,"mmm")</f>
        <v/>
      </c>
      <c r="W4990" s="15">
        <f>IFERROR(N4990/L4990,0)</f>
        <v/>
      </c>
      <c r="X4990">
        <f>IF(K4990=0,"No Discount",IF(K4990&lt;=5%,"Low",IF(K4990&lt;=15%,"Medium","High")))</f>
        <v/>
      </c>
      <c r="Y4990">
        <f>IF(L4990&gt;=20000,"High Value",IF(L4990&gt;=5000,"Medium Value","Low Value"))</f>
        <v/>
      </c>
      <c r="Z4990">
        <f>IF(R4990&lt;=3,"Fast",IF(R4990&lt;=5,"On Time","Delayed"))</f>
        <v/>
      </c>
    </row>
    <row r="4991">
      <c r="A4991">
        <f>Raw_Data!A4991</f>
        <v/>
      </c>
      <c r="B4991" s="11">
        <f>Raw_Data!B4991</f>
        <v/>
      </c>
      <c r="C4991">
        <f>Raw_Data!C4991</f>
        <v/>
      </c>
      <c r="D4991">
        <f>Raw_Data!D4991</f>
        <v/>
      </c>
      <c r="E4991">
        <f>Raw_Data!E4991</f>
        <v/>
      </c>
      <c r="F4991">
        <f>Raw_Data!F4991</f>
        <v/>
      </c>
      <c r="G4991">
        <f>Raw_Data!G4991</f>
        <v/>
      </c>
      <c r="H4991">
        <f>Raw_Data!H4991</f>
        <v/>
      </c>
      <c r="I4991">
        <f>Raw_Data!I4991</f>
        <v/>
      </c>
      <c r="J4991" s="12">
        <f>Raw_Data!J4991</f>
        <v/>
      </c>
      <c r="K4991" s="13">
        <f>Raw_Data!K4991</f>
        <v/>
      </c>
      <c r="L4991" s="12">
        <f>Raw_Data!L4991</f>
        <v/>
      </c>
      <c r="M4991" s="12">
        <f>Raw_Data!M4991</f>
        <v/>
      </c>
      <c r="N4991" s="12">
        <f>Raw_Data!N4991</f>
        <v/>
      </c>
      <c r="O4991">
        <f>Raw_Data!O4991</f>
        <v/>
      </c>
      <c r="P4991">
        <f>Raw_Data!P4991</f>
        <v/>
      </c>
      <c r="Q4991">
        <f>Raw_Data!Q4991</f>
        <v/>
      </c>
      <c r="R4991">
        <f>Raw_Data!R4991</f>
        <v/>
      </c>
      <c r="S4991">
        <f>Raw_Data!S4991</f>
        <v/>
      </c>
      <c r="T4991">
        <f>YEAR(B4991)</f>
        <v/>
      </c>
      <c r="U4991">
        <f>MONTH(B4991)</f>
        <v/>
      </c>
      <c r="V4991">
        <f>TEXT(B4991,"mmm")</f>
        <v/>
      </c>
      <c r="W4991" s="15">
        <f>IFERROR(N4991/L4991,0)</f>
        <v/>
      </c>
      <c r="X4991">
        <f>IF(K4991=0,"No Discount",IF(K4991&lt;=5%,"Low",IF(K4991&lt;=15%,"Medium","High")))</f>
        <v/>
      </c>
      <c r="Y4991">
        <f>IF(L4991&gt;=20000,"High Value",IF(L4991&gt;=5000,"Medium Value","Low Value"))</f>
        <v/>
      </c>
      <c r="Z4991">
        <f>IF(R4991&lt;=3,"Fast",IF(R4991&lt;=5,"On Time","Delayed"))</f>
        <v/>
      </c>
    </row>
    <row r="4992">
      <c r="A4992">
        <f>Raw_Data!A4992</f>
        <v/>
      </c>
      <c r="B4992" s="11">
        <f>Raw_Data!B4992</f>
        <v/>
      </c>
      <c r="C4992">
        <f>Raw_Data!C4992</f>
        <v/>
      </c>
      <c r="D4992">
        <f>Raw_Data!D4992</f>
        <v/>
      </c>
      <c r="E4992">
        <f>Raw_Data!E4992</f>
        <v/>
      </c>
      <c r="F4992">
        <f>Raw_Data!F4992</f>
        <v/>
      </c>
      <c r="G4992">
        <f>Raw_Data!G4992</f>
        <v/>
      </c>
      <c r="H4992">
        <f>Raw_Data!H4992</f>
        <v/>
      </c>
      <c r="I4992">
        <f>Raw_Data!I4992</f>
        <v/>
      </c>
      <c r="J4992" s="12">
        <f>Raw_Data!J4992</f>
        <v/>
      </c>
      <c r="K4992" s="13">
        <f>Raw_Data!K4992</f>
        <v/>
      </c>
      <c r="L4992" s="12">
        <f>Raw_Data!L4992</f>
        <v/>
      </c>
      <c r="M4992" s="12">
        <f>Raw_Data!M4992</f>
        <v/>
      </c>
      <c r="N4992" s="12">
        <f>Raw_Data!N4992</f>
        <v/>
      </c>
      <c r="O4992">
        <f>Raw_Data!O4992</f>
        <v/>
      </c>
      <c r="P4992">
        <f>Raw_Data!P4992</f>
        <v/>
      </c>
      <c r="Q4992">
        <f>Raw_Data!Q4992</f>
        <v/>
      </c>
      <c r="R4992">
        <f>Raw_Data!R4992</f>
        <v/>
      </c>
      <c r="S4992">
        <f>Raw_Data!S4992</f>
        <v/>
      </c>
      <c r="T4992">
        <f>YEAR(B4992)</f>
        <v/>
      </c>
      <c r="U4992">
        <f>MONTH(B4992)</f>
        <v/>
      </c>
      <c r="V4992">
        <f>TEXT(B4992,"mmm")</f>
        <v/>
      </c>
      <c r="W4992" s="15">
        <f>IFERROR(N4992/L4992,0)</f>
        <v/>
      </c>
      <c r="X4992">
        <f>IF(K4992=0,"No Discount",IF(K4992&lt;=5%,"Low",IF(K4992&lt;=15%,"Medium","High")))</f>
        <v/>
      </c>
      <c r="Y4992">
        <f>IF(L4992&gt;=20000,"High Value",IF(L4992&gt;=5000,"Medium Value","Low Value"))</f>
        <v/>
      </c>
      <c r="Z4992">
        <f>IF(R4992&lt;=3,"Fast",IF(R4992&lt;=5,"On Time","Delayed"))</f>
        <v/>
      </c>
    </row>
    <row r="4993">
      <c r="A4993">
        <f>Raw_Data!A4993</f>
        <v/>
      </c>
      <c r="B4993" s="11">
        <f>Raw_Data!B4993</f>
        <v/>
      </c>
      <c r="C4993">
        <f>Raw_Data!C4993</f>
        <v/>
      </c>
      <c r="D4993">
        <f>Raw_Data!D4993</f>
        <v/>
      </c>
      <c r="E4993">
        <f>Raw_Data!E4993</f>
        <v/>
      </c>
      <c r="F4993">
        <f>Raw_Data!F4993</f>
        <v/>
      </c>
      <c r="G4993">
        <f>Raw_Data!G4993</f>
        <v/>
      </c>
      <c r="H4993">
        <f>Raw_Data!H4993</f>
        <v/>
      </c>
      <c r="I4993">
        <f>Raw_Data!I4993</f>
        <v/>
      </c>
      <c r="J4993" s="12">
        <f>Raw_Data!J4993</f>
        <v/>
      </c>
      <c r="K4993" s="13">
        <f>Raw_Data!K4993</f>
        <v/>
      </c>
      <c r="L4993" s="12">
        <f>Raw_Data!L4993</f>
        <v/>
      </c>
      <c r="M4993" s="12">
        <f>Raw_Data!M4993</f>
        <v/>
      </c>
      <c r="N4993" s="12">
        <f>Raw_Data!N4993</f>
        <v/>
      </c>
      <c r="O4993">
        <f>Raw_Data!O4993</f>
        <v/>
      </c>
      <c r="P4993">
        <f>Raw_Data!P4993</f>
        <v/>
      </c>
      <c r="Q4993">
        <f>Raw_Data!Q4993</f>
        <v/>
      </c>
      <c r="R4993">
        <f>Raw_Data!R4993</f>
        <v/>
      </c>
      <c r="S4993">
        <f>Raw_Data!S4993</f>
        <v/>
      </c>
      <c r="T4993">
        <f>YEAR(B4993)</f>
        <v/>
      </c>
      <c r="U4993">
        <f>MONTH(B4993)</f>
        <v/>
      </c>
      <c r="V4993">
        <f>TEXT(B4993,"mmm")</f>
        <v/>
      </c>
      <c r="W4993" s="15">
        <f>IFERROR(N4993/L4993,0)</f>
        <v/>
      </c>
      <c r="X4993">
        <f>IF(K4993=0,"No Discount",IF(K4993&lt;=5%,"Low",IF(K4993&lt;=15%,"Medium","High")))</f>
        <v/>
      </c>
      <c r="Y4993">
        <f>IF(L4993&gt;=20000,"High Value",IF(L4993&gt;=5000,"Medium Value","Low Value"))</f>
        <v/>
      </c>
      <c r="Z4993">
        <f>IF(R4993&lt;=3,"Fast",IF(R4993&lt;=5,"On Time","Delayed"))</f>
        <v/>
      </c>
    </row>
    <row r="4994">
      <c r="A4994">
        <f>Raw_Data!A4994</f>
        <v/>
      </c>
      <c r="B4994" s="11">
        <f>Raw_Data!B4994</f>
        <v/>
      </c>
      <c r="C4994">
        <f>Raw_Data!C4994</f>
        <v/>
      </c>
      <c r="D4994">
        <f>Raw_Data!D4994</f>
        <v/>
      </c>
      <c r="E4994">
        <f>Raw_Data!E4994</f>
        <v/>
      </c>
      <c r="F4994">
        <f>Raw_Data!F4994</f>
        <v/>
      </c>
      <c r="G4994">
        <f>Raw_Data!G4994</f>
        <v/>
      </c>
      <c r="H4994">
        <f>Raw_Data!H4994</f>
        <v/>
      </c>
      <c r="I4994">
        <f>Raw_Data!I4994</f>
        <v/>
      </c>
      <c r="J4994" s="12">
        <f>Raw_Data!J4994</f>
        <v/>
      </c>
      <c r="K4994" s="13">
        <f>Raw_Data!K4994</f>
        <v/>
      </c>
      <c r="L4994" s="12">
        <f>Raw_Data!L4994</f>
        <v/>
      </c>
      <c r="M4994" s="12">
        <f>Raw_Data!M4994</f>
        <v/>
      </c>
      <c r="N4994" s="12">
        <f>Raw_Data!N4994</f>
        <v/>
      </c>
      <c r="O4994">
        <f>Raw_Data!O4994</f>
        <v/>
      </c>
      <c r="P4994">
        <f>Raw_Data!P4994</f>
        <v/>
      </c>
      <c r="Q4994">
        <f>Raw_Data!Q4994</f>
        <v/>
      </c>
      <c r="R4994">
        <f>Raw_Data!R4994</f>
        <v/>
      </c>
      <c r="S4994">
        <f>Raw_Data!S4994</f>
        <v/>
      </c>
      <c r="T4994">
        <f>YEAR(B4994)</f>
        <v/>
      </c>
      <c r="U4994">
        <f>MONTH(B4994)</f>
        <v/>
      </c>
      <c r="V4994">
        <f>TEXT(B4994,"mmm")</f>
        <v/>
      </c>
      <c r="W4994" s="15">
        <f>IFERROR(N4994/L4994,0)</f>
        <v/>
      </c>
      <c r="X4994">
        <f>IF(K4994=0,"No Discount",IF(K4994&lt;=5%,"Low",IF(K4994&lt;=15%,"Medium","High")))</f>
        <v/>
      </c>
      <c r="Y4994">
        <f>IF(L4994&gt;=20000,"High Value",IF(L4994&gt;=5000,"Medium Value","Low Value"))</f>
        <v/>
      </c>
      <c r="Z4994">
        <f>IF(R4994&lt;=3,"Fast",IF(R4994&lt;=5,"On Time","Delayed"))</f>
        <v/>
      </c>
    </row>
    <row r="4995">
      <c r="A4995">
        <f>Raw_Data!A4995</f>
        <v/>
      </c>
      <c r="B4995" s="11">
        <f>Raw_Data!B4995</f>
        <v/>
      </c>
      <c r="C4995">
        <f>Raw_Data!C4995</f>
        <v/>
      </c>
      <c r="D4995">
        <f>Raw_Data!D4995</f>
        <v/>
      </c>
      <c r="E4995">
        <f>Raw_Data!E4995</f>
        <v/>
      </c>
      <c r="F4995">
        <f>Raw_Data!F4995</f>
        <v/>
      </c>
      <c r="G4995">
        <f>Raw_Data!G4995</f>
        <v/>
      </c>
      <c r="H4995">
        <f>Raw_Data!H4995</f>
        <v/>
      </c>
      <c r="I4995">
        <f>Raw_Data!I4995</f>
        <v/>
      </c>
      <c r="J4995" s="12">
        <f>Raw_Data!J4995</f>
        <v/>
      </c>
      <c r="K4995" s="13">
        <f>Raw_Data!K4995</f>
        <v/>
      </c>
      <c r="L4995" s="12">
        <f>Raw_Data!L4995</f>
        <v/>
      </c>
      <c r="M4995" s="12">
        <f>Raw_Data!M4995</f>
        <v/>
      </c>
      <c r="N4995" s="12">
        <f>Raw_Data!N4995</f>
        <v/>
      </c>
      <c r="O4995">
        <f>Raw_Data!O4995</f>
        <v/>
      </c>
      <c r="P4995">
        <f>Raw_Data!P4995</f>
        <v/>
      </c>
      <c r="Q4995">
        <f>Raw_Data!Q4995</f>
        <v/>
      </c>
      <c r="R4995">
        <f>Raw_Data!R4995</f>
        <v/>
      </c>
      <c r="S4995">
        <f>Raw_Data!S4995</f>
        <v/>
      </c>
      <c r="T4995">
        <f>YEAR(B4995)</f>
        <v/>
      </c>
      <c r="U4995">
        <f>MONTH(B4995)</f>
        <v/>
      </c>
      <c r="V4995">
        <f>TEXT(B4995,"mmm")</f>
        <v/>
      </c>
      <c r="W4995" s="15">
        <f>IFERROR(N4995/L4995,0)</f>
        <v/>
      </c>
      <c r="X4995">
        <f>IF(K4995=0,"No Discount",IF(K4995&lt;=5%,"Low",IF(K4995&lt;=15%,"Medium","High")))</f>
        <v/>
      </c>
      <c r="Y4995">
        <f>IF(L4995&gt;=20000,"High Value",IF(L4995&gt;=5000,"Medium Value","Low Value"))</f>
        <v/>
      </c>
      <c r="Z4995">
        <f>IF(R4995&lt;=3,"Fast",IF(R4995&lt;=5,"On Time","Delayed"))</f>
        <v/>
      </c>
    </row>
    <row r="4996">
      <c r="A4996">
        <f>Raw_Data!A4996</f>
        <v/>
      </c>
      <c r="B4996" s="11">
        <f>Raw_Data!B4996</f>
        <v/>
      </c>
      <c r="C4996">
        <f>Raw_Data!C4996</f>
        <v/>
      </c>
      <c r="D4996">
        <f>Raw_Data!D4996</f>
        <v/>
      </c>
      <c r="E4996">
        <f>Raw_Data!E4996</f>
        <v/>
      </c>
      <c r="F4996">
        <f>Raw_Data!F4996</f>
        <v/>
      </c>
      <c r="G4996">
        <f>Raw_Data!G4996</f>
        <v/>
      </c>
      <c r="H4996">
        <f>Raw_Data!H4996</f>
        <v/>
      </c>
      <c r="I4996">
        <f>Raw_Data!I4996</f>
        <v/>
      </c>
      <c r="J4996" s="12">
        <f>Raw_Data!J4996</f>
        <v/>
      </c>
      <c r="K4996" s="13">
        <f>Raw_Data!K4996</f>
        <v/>
      </c>
      <c r="L4996" s="12">
        <f>Raw_Data!L4996</f>
        <v/>
      </c>
      <c r="M4996" s="12">
        <f>Raw_Data!M4996</f>
        <v/>
      </c>
      <c r="N4996" s="12">
        <f>Raw_Data!N4996</f>
        <v/>
      </c>
      <c r="O4996">
        <f>Raw_Data!O4996</f>
        <v/>
      </c>
      <c r="P4996">
        <f>Raw_Data!P4996</f>
        <v/>
      </c>
      <c r="Q4996">
        <f>Raw_Data!Q4996</f>
        <v/>
      </c>
      <c r="R4996">
        <f>Raw_Data!R4996</f>
        <v/>
      </c>
      <c r="S4996">
        <f>Raw_Data!S4996</f>
        <v/>
      </c>
      <c r="T4996">
        <f>YEAR(B4996)</f>
        <v/>
      </c>
      <c r="U4996">
        <f>MONTH(B4996)</f>
        <v/>
      </c>
      <c r="V4996">
        <f>TEXT(B4996,"mmm")</f>
        <v/>
      </c>
      <c r="W4996" s="15">
        <f>IFERROR(N4996/L4996,0)</f>
        <v/>
      </c>
      <c r="X4996">
        <f>IF(K4996=0,"No Discount",IF(K4996&lt;=5%,"Low",IF(K4996&lt;=15%,"Medium","High")))</f>
        <v/>
      </c>
      <c r="Y4996">
        <f>IF(L4996&gt;=20000,"High Value",IF(L4996&gt;=5000,"Medium Value","Low Value"))</f>
        <v/>
      </c>
      <c r="Z4996">
        <f>IF(R4996&lt;=3,"Fast",IF(R4996&lt;=5,"On Time","Delayed"))</f>
        <v/>
      </c>
    </row>
    <row r="4997">
      <c r="A4997">
        <f>Raw_Data!A4997</f>
        <v/>
      </c>
      <c r="B4997" s="11">
        <f>Raw_Data!B4997</f>
        <v/>
      </c>
      <c r="C4997">
        <f>Raw_Data!C4997</f>
        <v/>
      </c>
      <c r="D4997">
        <f>Raw_Data!D4997</f>
        <v/>
      </c>
      <c r="E4997">
        <f>Raw_Data!E4997</f>
        <v/>
      </c>
      <c r="F4997">
        <f>Raw_Data!F4997</f>
        <v/>
      </c>
      <c r="G4997">
        <f>Raw_Data!G4997</f>
        <v/>
      </c>
      <c r="H4997">
        <f>Raw_Data!H4997</f>
        <v/>
      </c>
      <c r="I4997">
        <f>Raw_Data!I4997</f>
        <v/>
      </c>
      <c r="J4997" s="12">
        <f>Raw_Data!J4997</f>
        <v/>
      </c>
      <c r="K4997" s="13">
        <f>Raw_Data!K4997</f>
        <v/>
      </c>
      <c r="L4997" s="12">
        <f>Raw_Data!L4997</f>
        <v/>
      </c>
      <c r="M4997" s="12">
        <f>Raw_Data!M4997</f>
        <v/>
      </c>
      <c r="N4997" s="12">
        <f>Raw_Data!N4997</f>
        <v/>
      </c>
      <c r="O4997">
        <f>Raw_Data!O4997</f>
        <v/>
      </c>
      <c r="P4997">
        <f>Raw_Data!P4997</f>
        <v/>
      </c>
      <c r="Q4997">
        <f>Raw_Data!Q4997</f>
        <v/>
      </c>
      <c r="R4997">
        <f>Raw_Data!R4997</f>
        <v/>
      </c>
      <c r="S4997">
        <f>Raw_Data!S4997</f>
        <v/>
      </c>
      <c r="T4997">
        <f>YEAR(B4997)</f>
        <v/>
      </c>
      <c r="U4997">
        <f>MONTH(B4997)</f>
        <v/>
      </c>
      <c r="V4997">
        <f>TEXT(B4997,"mmm")</f>
        <v/>
      </c>
      <c r="W4997" s="15">
        <f>IFERROR(N4997/L4997,0)</f>
        <v/>
      </c>
      <c r="X4997">
        <f>IF(K4997=0,"No Discount",IF(K4997&lt;=5%,"Low",IF(K4997&lt;=15%,"Medium","High")))</f>
        <v/>
      </c>
      <c r="Y4997">
        <f>IF(L4997&gt;=20000,"High Value",IF(L4997&gt;=5000,"Medium Value","Low Value"))</f>
        <v/>
      </c>
      <c r="Z4997">
        <f>IF(R4997&lt;=3,"Fast",IF(R4997&lt;=5,"On Time","Delayed"))</f>
        <v/>
      </c>
    </row>
    <row r="4998">
      <c r="A4998">
        <f>Raw_Data!A4998</f>
        <v/>
      </c>
      <c r="B4998" s="11">
        <f>Raw_Data!B4998</f>
        <v/>
      </c>
      <c r="C4998">
        <f>Raw_Data!C4998</f>
        <v/>
      </c>
      <c r="D4998">
        <f>Raw_Data!D4998</f>
        <v/>
      </c>
      <c r="E4998">
        <f>Raw_Data!E4998</f>
        <v/>
      </c>
      <c r="F4998">
        <f>Raw_Data!F4998</f>
        <v/>
      </c>
      <c r="G4998">
        <f>Raw_Data!G4998</f>
        <v/>
      </c>
      <c r="H4998">
        <f>Raw_Data!H4998</f>
        <v/>
      </c>
      <c r="I4998">
        <f>Raw_Data!I4998</f>
        <v/>
      </c>
      <c r="J4998" s="12">
        <f>Raw_Data!J4998</f>
        <v/>
      </c>
      <c r="K4998" s="13">
        <f>Raw_Data!K4998</f>
        <v/>
      </c>
      <c r="L4998" s="12">
        <f>Raw_Data!L4998</f>
        <v/>
      </c>
      <c r="M4998" s="12">
        <f>Raw_Data!M4998</f>
        <v/>
      </c>
      <c r="N4998" s="12">
        <f>Raw_Data!N4998</f>
        <v/>
      </c>
      <c r="O4998">
        <f>Raw_Data!O4998</f>
        <v/>
      </c>
      <c r="P4998">
        <f>Raw_Data!P4998</f>
        <v/>
      </c>
      <c r="Q4998">
        <f>Raw_Data!Q4998</f>
        <v/>
      </c>
      <c r="R4998">
        <f>Raw_Data!R4998</f>
        <v/>
      </c>
      <c r="S4998">
        <f>Raw_Data!S4998</f>
        <v/>
      </c>
      <c r="T4998">
        <f>YEAR(B4998)</f>
        <v/>
      </c>
      <c r="U4998">
        <f>MONTH(B4998)</f>
        <v/>
      </c>
      <c r="V4998">
        <f>TEXT(B4998,"mmm")</f>
        <v/>
      </c>
      <c r="W4998" s="15">
        <f>IFERROR(N4998/L4998,0)</f>
        <v/>
      </c>
      <c r="X4998">
        <f>IF(K4998=0,"No Discount",IF(K4998&lt;=5%,"Low",IF(K4998&lt;=15%,"Medium","High")))</f>
        <v/>
      </c>
      <c r="Y4998">
        <f>IF(L4998&gt;=20000,"High Value",IF(L4998&gt;=5000,"Medium Value","Low Value"))</f>
        <v/>
      </c>
      <c r="Z4998">
        <f>IF(R4998&lt;=3,"Fast",IF(R4998&lt;=5,"On Time","Delayed"))</f>
        <v/>
      </c>
    </row>
    <row r="4999">
      <c r="A4999">
        <f>Raw_Data!A4999</f>
        <v/>
      </c>
      <c r="B4999" s="11">
        <f>Raw_Data!B4999</f>
        <v/>
      </c>
      <c r="C4999">
        <f>Raw_Data!C4999</f>
        <v/>
      </c>
      <c r="D4999">
        <f>Raw_Data!D4999</f>
        <v/>
      </c>
      <c r="E4999">
        <f>Raw_Data!E4999</f>
        <v/>
      </c>
      <c r="F4999">
        <f>Raw_Data!F4999</f>
        <v/>
      </c>
      <c r="G4999">
        <f>Raw_Data!G4999</f>
        <v/>
      </c>
      <c r="H4999">
        <f>Raw_Data!H4999</f>
        <v/>
      </c>
      <c r="I4999">
        <f>Raw_Data!I4999</f>
        <v/>
      </c>
      <c r="J4999" s="12">
        <f>Raw_Data!J4999</f>
        <v/>
      </c>
      <c r="K4999" s="13">
        <f>Raw_Data!K4999</f>
        <v/>
      </c>
      <c r="L4999" s="12">
        <f>Raw_Data!L4999</f>
        <v/>
      </c>
      <c r="M4999" s="12">
        <f>Raw_Data!M4999</f>
        <v/>
      </c>
      <c r="N4999" s="12">
        <f>Raw_Data!N4999</f>
        <v/>
      </c>
      <c r="O4999">
        <f>Raw_Data!O4999</f>
        <v/>
      </c>
      <c r="P4999">
        <f>Raw_Data!P4999</f>
        <v/>
      </c>
      <c r="Q4999">
        <f>Raw_Data!Q4999</f>
        <v/>
      </c>
      <c r="R4999">
        <f>Raw_Data!R4999</f>
        <v/>
      </c>
      <c r="S4999">
        <f>Raw_Data!S4999</f>
        <v/>
      </c>
      <c r="T4999">
        <f>YEAR(B4999)</f>
        <v/>
      </c>
      <c r="U4999">
        <f>MONTH(B4999)</f>
        <v/>
      </c>
      <c r="V4999">
        <f>TEXT(B4999,"mmm")</f>
        <v/>
      </c>
      <c r="W4999" s="15">
        <f>IFERROR(N4999/L4999,0)</f>
        <v/>
      </c>
      <c r="X4999">
        <f>IF(K4999=0,"No Discount",IF(K4999&lt;=5%,"Low",IF(K4999&lt;=15%,"Medium","High")))</f>
        <v/>
      </c>
      <c r="Y4999">
        <f>IF(L4999&gt;=20000,"High Value",IF(L4999&gt;=5000,"Medium Value","Low Value"))</f>
        <v/>
      </c>
      <c r="Z4999">
        <f>IF(R4999&lt;=3,"Fast",IF(R4999&lt;=5,"On Time","Delayed"))</f>
        <v/>
      </c>
    </row>
    <row r="5000">
      <c r="A5000">
        <f>Raw_Data!A5000</f>
        <v/>
      </c>
      <c r="B5000" s="11">
        <f>Raw_Data!B5000</f>
        <v/>
      </c>
      <c r="C5000">
        <f>Raw_Data!C5000</f>
        <v/>
      </c>
      <c r="D5000">
        <f>Raw_Data!D5000</f>
        <v/>
      </c>
      <c r="E5000">
        <f>Raw_Data!E5000</f>
        <v/>
      </c>
      <c r="F5000">
        <f>Raw_Data!F5000</f>
        <v/>
      </c>
      <c r="G5000">
        <f>Raw_Data!G5000</f>
        <v/>
      </c>
      <c r="H5000">
        <f>Raw_Data!H5000</f>
        <v/>
      </c>
      <c r="I5000">
        <f>Raw_Data!I5000</f>
        <v/>
      </c>
      <c r="J5000" s="12">
        <f>Raw_Data!J5000</f>
        <v/>
      </c>
      <c r="K5000" s="13">
        <f>Raw_Data!K5000</f>
        <v/>
      </c>
      <c r="L5000" s="12">
        <f>Raw_Data!L5000</f>
        <v/>
      </c>
      <c r="M5000" s="12">
        <f>Raw_Data!M5000</f>
        <v/>
      </c>
      <c r="N5000" s="12">
        <f>Raw_Data!N5000</f>
        <v/>
      </c>
      <c r="O5000">
        <f>Raw_Data!O5000</f>
        <v/>
      </c>
      <c r="P5000">
        <f>Raw_Data!P5000</f>
        <v/>
      </c>
      <c r="Q5000">
        <f>Raw_Data!Q5000</f>
        <v/>
      </c>
      <c r="R5000">
        <f>Raw_Data!R5000</f>
        <v/>
      </c>
      <c r="S5000">
        <f>Raw_Data!S5000</f>
        <v/>
      </c>
      <c r="T5000">
        <f>YEAR(B5000)</f>
        <v/>
      </c>
      <c r="U5000">
        <f>MONTH(B5000)</f>
        <v/>
      </c>
      <c r="V5000">
        <f>TEXT(B5000,"mmm")</f>
        <v/>
      </c>
      <c r="W5000" s="15">
        <f>IFERROR(N5000/L5000,0)</f>
        <v/>
      </c>
      <c r="X5000">
        <f>IF(K5000=0,"No Discount",IF(K5000&lt;=5%,"Low",IF(K5000&lt;=15%,"Medium","High")))</f>
        <v/>
      </c>
      <c r="Y5000">
        <f>IF(L5000&gt;=20000,"High Value",IF(L5000&gt;=5000,"Medium Value","Low Value"))</f>
        <v/>
      </c>
      <c r="Z5000">
        <f>IF(R5000&lt;=3,"Fast",IF(R5000&lt;=5,"On Time","Delayed"))</f>
        <v/>
      </c>
    </row>
    <row r="5001">
      <c r="A5001">
        <f>Raw_Data!A5001</f>
        <v/>
      </c>
      <c r="B5001" s="11">
        <f>Raw_Data!B5001</f>
        <v/>
      </c>
      <c r="C5001">
        <f>Raw_Data!C5001</f>
        <v/>
      </c>
      <c r="D5001">
        <f>Raw_Data!D5001</f>
        <v/>
      </c>
      <c r="E5001">
        <f>Raw_Data!E5001</f>
        <v/>
      </c>
      <c r="F5001">
        <f>Raw_Data!F5001</f>
        <v/>
      </c>
      <c r="G5001">
        <f>Raw_Data!G5001</f>
        <v/>
      </c>
      <c r="H5001">
        <f>Raw_Data!H5001</f>
        <v/>
      </c>
      <c r="I5001">
        <f>Raw_Data!I5001</f>
        <v/>
      </c>
      <c r="J5001" s="12">
        <f>Raw_Data!J5001</f>
        <v/>
      </c>
      <c r="K5001" s="13">
        <f>Raw_Data!K5001</f>
        <v/>
      </c>
      <c r="L5001" s="12">
        <f>Raw_Data!L5001</f>
        <v/>
      </c>
      <c r="M5001" s="12">
        <f>Raw_Data!M5001</f>
        <v/>
      </c>
      <c r="N5001" s="12">
        <f>Raw_Data!N5001</f>
        <v/>
      </c>
      <c r="O5001">
        <f>Raw_Data!O5001</f>
        <v/>
      </c>
      <c r="P5001">
        <f>Raw_Data!P5001</f>
        <v/>
      </c>
      <c r="Q5001">
        <f>Raw_Data!Q5001</f>
        <v/>
      </c>
      <c r="R5001">
        <f>Raw_Data!R5001</f>
        <v/>
      </c>
      <c r="S5001">
        <f>Raw_Data!S5001</f>
        <v/>
      </c>
      <c r="T5001">
        <f>YEAR(B5001)</f>
        <v/>
      </c>
      <c r="U5001">
        <f>MONTH(B5001)</f>
        <v/>
      </c>
      <c r="V5001">
        <f>TEXT(B5001,"mmm")</f>
        <v/>
      </c>
      <c r="W5001" s="15">
        <f>IFERROR(N5001/L5001,0)</f>
        <v/>
      </c>
      <c r="X5001">
        <f>IF(K5001=0,"No Discount",IF(K5001&lt;=5%,"Low",IF(K5001&lt;=15%,"Medium","High")))</f>
        <v/>
      </c>
      <c r="Y5001">
        <f>IF(L5001&gt;=20000,"High Value",IF(L5001&gt;=5000,"Medium Value","Low Value"))</f>
        <v/>
      </c>
      <c r="Z5001">
        <f>IF(R5001&lt;=3,"Fast",IF(R5001&lt;=5,"On Time","Delayed"))</f>
        <v/>
      </c>
    </row>
    <row r="5002">
      <c r="A5002">
        <f>Raw_Data!A5002</f>
        <v/>
      </c>
      <c r="B5002" s="11">
        <f>Raw_Data!B5002</f>
        <v/>
      </c>
      <c r="C5002">
        <f>Raw_Data!C5002</f>
        <v/>
      </c>
      <c r="D5002">
        <f>Raw_Data!D5002</f>
        <v/>
      </c>
      <c r="E5002">
        <f>Raw_Data!E5002</f>
        <v/>
      </c>
      <c r="F5002">
        <f>Raw_Data!F5002</f>
        <v/>
      </c>
      <c r="G5002">
        <f>Raw_Data!G5002</f>
        <v/>
      </c>
      <c r="H5002">
        <f>Raw_Data!H5002</f>
        <v/>
      </c>
      <c r="I5002">
        <f>Raw_Data!I5002</f>
        <v/>
      </c>
      <c r="J5002" s="12">
        <f>Raw_Data!J5002</f>
        <v/>
      </c>
      <c r="K5002" s="13">
        <f>Raw_Data!K5002</f>
        <v/>
      </c>
      <c r="L5002" s="12">
        <f>Raw_Data!L5002</f>
        <v/>
      </c>
      <c r="M5002" s="12">
        <f>Raw_Data!M5002</f>
        <v/>
      </c>
      <c r="N5002" s="12">
        <f>Raw_Data!N5002</f>
        <v/>
      </c>
      <c r="O5002">
        <f>Raw_Data!O5002</f>
        <v/>
      </c>
      <c r="P5002">
        <f>Raw_Data!P5002</f>
        <v/>
      </c>
      <c r="Q5002">
        <f>Raw_Data!Q5002</f>
        <v/>
      </c>
      <c r="R5002">
        <f>Raw_Data!R5002</f>
        <v/>
      </c>
      <c r="S5002">
        <f>Raw_Data!S5002</f>
        <v/>
      </c>
      <c r="T5002">
        <f>YEAR(B5002)</f>
        <v/>
      </c>
      <c r="U5002">
        <f>MONTH(B5002)</f>
        <v/>
      </c>
      <c r="V5002">
        <f>TEXT(B5002,"mmm")</f>
        <v/>
      </c>
      <c r="W5002" s="15">
        <f>IFERROR(N5002/L5002,0)</f>
        <v/>
      </c>
      <c r="X5002">
        <f>IF(K5002=0,"No Discount",IF(K5002&lt;=5%,"Low",IF(K5002&lt;=15%,"Medium","High")))</f>
        <v/>
      </c>
      <c r="Y5002">
        <f>IF(L5002&gt;=20000,"High Value",IF(L5002&gt;=5000,"Medium Value","Low Value"))</f>
        <v/>
      </c>
      <c r="Z5002">
        <f>IF(R5002&lt;=3,"Fast",IF(R5002&lt;=5,"On Time","Delayed"))</f>
        <v/>
      </c>
    </row>
    <row r="5003">
      <c r="A5003">
        <f>Raw_Data!A5003</f>
        <v/>
      </c>
      <c r="B5003" s="11">
        <f>Raw_Data!B5003</f>
        <v/>
      </c>
      <c r="C5003">
        <f>Raw_Data!C5003</f>
        <v/>
      </c>
      <c r="D5003">
        <f>Raw_Data!D5003</f>
        <v/>
      </c>
      <c r="E5003">
        <f>Raw_Data!E5003</f>
        <v/>
      </c>
      <c r="F5003">
        <f>Raw_Data!F5003</f>
        <v/>
      </c>
      <c r="G5003">
        <f>Raw_Data!G5003</f>
        <v/>
      </c>
      <c r="H5003">
        <f>Raw_Data!H5003</f>
        <v/>
      </c>
      <c r="I5003">
        <f>Raw_Data!I5003</f>
        <v/>
      </c>
      <c r="J5003" s="12">
        <f>Raw_Data!J5003</f>
        <v/>
      </c>
      <c r="K5003" s="13">
        <f>Raw_Data!K5003</f>
        <v/>
      </c>
      <c r="L5003" s="12">
        <f>Raw_Data!L5003</f>
        <v/>
      </c>
      <c r="M5003" s="12">
        <f>Raw_Data!M5003</f>
        <v/>
      </c>
      <c r="N5003" s="12">
        <f>Raw_Data!N5003</f>
        <v/>
      </c>
      <c r="O5003">
        <f>Raw_Data!O5003</f>
        <v/>
      </c>
      <c r="P5003">
        <f>Raw_Data!P5003</f>
        <v/>
      </c>
      <c r="Q5003">
        <f>Raw_Data!Q5003</f>
        <v/>
      </c>
      <c r="R5003">
        <f>Raw_Data!R5003</f>
        <v/>
      </c>
      <c r="S5003">
        <f>Raw_Data!S5003</f>
        <v/>
      </c>
      <c r="T5003">
        <f>YEAR(B5003)</f>
        <v/>
      </c>
      <c r="U5003">
        <f>MONTH(B5003)</f>
        <v/>
      </c>
      <c r="V5003">
        <f>TEXT(B5003,"mmm")</f>
        <v/>
      </c>
      <c r="W5003" s="15">
        <f>IFERROR(N5003/L5003,0)</f>
        <v/>
      </c>
      <c r="X5003">
        <f>IF(K5003=0,"No Discount",IF(K5003&lt;=5%,"Low",IF(K5003&lt;=15%,"Medium","High")))</f>
        <v/>
      </c>
      <c r="Y5003">
        <f>IF(L5003&gt;=20000,"High Value",IF(L5003&gt;=5000,"Medium Value","Low Value"))</f>
        <v/>
      </c>
      <c r="Z5003">
        <f>IF(R5003&lt;=3,"Fast",IF(R5003&lt;=5,"On Time","Delayed"))</f>
        <v/>
      </c>
    </row>
    <row r="5004">
      <c r="A5004">
        <f>Raw_Data!A5004</f>
        <v/>
      </c>
      <c r="B5004" s="11">
        <f>Raw_Data!B5004</f>
        <v/>
      </c>
      <c r="C5004">
        <f>Raw_Data!C5004</f>
        <v/>
      </c>
      <c r="D5004">
        <f>Raw_Data!D5004</f>
        <v/>
      </c>
      <c r="E5004">
        <f>Raw_Data!E5004</f>
        <v/>
      </c>
      <c r="F5004">
        <f>Raw_Data!F5004</f>
        <v/>
      </c>
      <c r="G5004">
        <f>Raw_Data!G5004</f>
        <v/>
      </c>
      <c r="H5004">
        <f>Raw_Data!H5004</f>
        <v/>
      </c>
      <c r="I5004">
        <f>Raw_Data!I5004</f>
        <v/>
      </c>
      <c r="J5004" s="12">
        <f>Raw_Data!J5004</f>
        <v/>
      </c>
      <c r="K5004" s="13">
        <f>Raw_Data!K5004</f>
        <v/>
      </c>
      <c r="L5004" s="12">
        <f>Raw_Data!L5004</f>
        <v/>
      </c>
      <c r="M5004" s="12">
        <f>Raw_Data!M5004</f>
        <v/>
      </c>
      <c r="N5004" s="12">
        <f>Raw_Data!N5004</f>
        <v/>
      </c>
      <c r="O5004">
        <f>Raw_Data!O5004</f>
        <v/>
      </c>
      <c r="P5004">
        <f>Raw_Data!P5004</f>
        <v/>
      </c>
      <c r="Q5004">
        <f>Raw_Data!Q5004</f>
        <v/>
      </c>
      <c r="R5004">
        <f>Raw_Data!R5004</f>
        <v/>
      </c>
      <c r="S5004">
        <f>Raw_Data!S5004</f>
        <v/>
      </c>
      <c r="T5004">
        <f>YEAR(B5004)</f>
        <v/>
      </c>
      <c r="U5004">
        <f>MONTH(B5004)</f>
        <v/>
      </c>
      <c r="V5004">
        <f>TEXT(B5004,"mmm")</f>
        <v/>
      </c>
      <c r="W5004" s="15">
        <f>IFERROR(N5004/L5004,0)</f>
        <v/>
      </c>
      <c r="X5004">
        <f>IF(K5004=0,"No Discount",IF(K5004&lt;=5%,"Low",IF(K5004&lt;=15%,"Medium","High")))</f>
        <v/>
      </c>
      <c r="Y5004">
        <f>IF(L5004&gt;=20000,"High Value",IF(L5004&gt;=5000,"Medium Value","Low Value"))</f>
        <v/>
      </c>
      <c r="Z5004">
        <f>IF(R5004&lt;=3,"Fast",IF(R5004&lt;=5,"On Time","Delayed"))</f>
        <v/>
      </c>
    </row>
    <row r="5005">
      <c r="A5005">
        <f>Raw_Data!A5005</f>
        <v/>
      </c>
      <c r="B5005" s="11">
        <f>Raw_Data!B5005</f>
        <v/>
      </c>
      <c r="C5005">
        <f>Raw_Data!C5005</f>
        <v/>
      </c>
      <c r="D5005">
        <f>Raw_Data!D5005</f>
        <v/>
      </c>
      <c r="E5005">
        <f>Raw_Data!E5005</f>
        <v/>
      </c>
      <c r="F5005">
        <f>Raw_Data!F5005</f>
        <v/>
      </c>
      <c r="G5005">
        <f>Raw_Data!G5005</f>
        <v/>
      </c>
      <c r="H5005">
        <f>Raw_Data!H5005</f>
        <v/>
      </c>
      <c r="I5005">
        <f>Raw_Data!I5005</f>
        <v/>
      </c>
      <c r="J5005" s="12">
        <f>Raw_Data!J5005</f>
        <v/>
      </c>
      <c r="K5005" s="13">
        <f>Raw_Data!K5005</f>
        <v/>
      </c>
      <c r="L5005" s="12">
        <f>Raw_Data!L5005</f>
        <v/>
      </c>
      <c r="M5005" s="12">
        <f>Raw_Data!M5005</f>
        <v/>
      </c>
      <c r="N5005" s="12">
        <f>Raw_Data!N5005</f>
        <v/>
      </c>
      <c r="O5005">
        <f>Raw_Data!O5005</f>
        <v/>
      </c>
      <c r="P5005">
        <f>Raw_Data!P5005</f>
        <v/>
      </c>
      <c r="Q5005">
        <f>Raw_Data!Q5005</f>
        <v/>
      </c>
      <c r="R5005">
        <f>Raw_Data!R5005</f>
        <v/>
      </c>
      <c r="S5005">
        <f>Raw_Data!S5005</f>
        <v/>
      </c>
      <c r="T5005">
        <f>YEAR(B5005)</f>
        <v/>
      </c>
      <c r="U5005">
        <f>MONTH(B5005)</f>
        <v/>
      </c>
      <c r="V5005">
        <f>TEXT(B5005,"mmm")</f>
        <v/>
      </c>
      <c r="W5005" s="15">
        <f>IFERROR(N5005/L5005,0)</f>
        <v/>
      </c>
      <c r="X5005">
        <f>IF(K5005=0,"No Discount",IF(K5005&lt;=5%,"Low",IF(K5005&lt;=15%,"Medium","High")))</f>
        <v/>
      </c>
      <c r="Y5005">
        <f>IF(L5005&gt;=20000,"High Value",IF(L5005&gt;=5000,"Medium Value","Low Value"))</f>
        <v/>
      </c>
      <c r="Z5005">
        <f>IF(R5005&lt;=3,"Fast",IF(R5005&lt;=5,"On Time","Delayed"))</f>
        <v/>
      </c>
    </row>
    <row r="5006">
      <c r="A5006">
        <f>Raw_Data!A5006</f>
        <v/>
      </c>
      <c r="B5006" s="11">
        <f>Raw_Data!B5006</f>
        <v/>
      </c>
      <c r="C5006">
        <f>Raw_Data!C5006</f>
        <v/>
      </c>
      <c r="D5006">
        <f>Raw_Data!D5006</f>
        <v/>
      </c>
      <c r="E5006">
        <f>Raw_Data!E5006</f>
        <v/>
      </c>
      <c r="F5006">
        <f>Raw_Data!F5006</f>
        <v/>
      </c>
      <c r="G5006">
        <f>Raw_Data!G5006</f>
        <v/>
      </c>
      <c r="H5006">
        <f>Raw_Data!H5006</f>
        <v/>
      </c>
      <c r="I5006">
        <f>Raw_Data!I5006</f>
        <v/>
      </c>
      <c r="J5006" s="12">
        <f>Raw_Data!J5006</f>
        <v/>
      </c>
      <c r="K5006" s="13">
        <f>Raw_Data!K5006</f>
        <v/>
      </c>
      <c r="L5006" s="12">
        <f>Raw_Data!L5006</f>
        <v/>
      </c>
      <c r="M5006" s="12">
        <f>Raw_Data!M5006</f>
        <v/>
      </c>
      <c r="N5006" s="12">
        <f>Raw_Data!N5006</f>
        <v/>
      </c>
      <c r="O5006">
        <f>Raw_Data!O5006</f>
        <v/>
      </c>
      <c r="P5006">
        <f>Raw_Data!P5006</f>
        <v/>
      </c>
      <c r="Q5006">
        <f>Raw_Data!Q5006</f>
        <v/>
      </c>
      <c r="R5006">
        <f>Raw_Data!R5006</f>
        <v/>
      </c>
      <c r="S5006">
        <f>Raw_Data!S5006</f>
        <v/>
      </c>
      <c r="T5006">
        <f>YEAR(B5006)</f>
        <v/>
      </c>
      <c r="U5006">
        <f>MONTH(B5006)</f>
        <v/>
      </c>
      <c r="V5006">
        <f>TEXT(B5006,"mmm")</f>
        <v/>
      </c>
      <c r="W5006" s="15">
        <f>IFERROR(N5006/L5006,0)</f>
        <v/>
      </c>
      <c r="X5006">
        <f>IF(K5006=0,"No Discount",IF(K5006&lt;=5%,"Low",IF(K5006&lt;=15%,"Medium","High")))</f>
        <v/>
      </c>
      <c r="Y5006">
        <f>IF(L5006&gt;=20000,"High Value",IF(L5006&gt;=5000,"Medium Value","Low Value"))</f>
        <v/>
      </c>
      <c r="Z5006">
        <f>IF(R5006&lt;=3,"Fast",IF(R5006&lt;=5,"On Time","Delayed"))</f>
        <v/>
      </c>
    </row>
    <row r="5007">
      <c r="A5007">
        <f>Raw_Data!A5007</f>
        <v/>
      </c>
      <c r="B5007" s="11">
        <f>Raw_Data!B5007</f>
        <v/>
      </c>
      <c r="C5007">
        <f>Raw_Data!C5007</f>
        <v/>
      </c>
      <c r="D5007">
        <f>Raw_Data!D5007</f>
        <v/>
      </c>
      <c r="E5007">
        <f>Raw_Data!E5007</f>
        <v/>
      </c>
      <c r="F5007">
        <f>Raw_Data!F5007</f>
        <v/>
      </c>
      <c r="G5007">
        <f>Raw_Data!G5007</f>
        <v/>
      </c>
      <c r="H5007">
        <f>Raw_Data!H5007</f>
        <v/>
      </c>
      <c r="I5007">
        <f>Raw_Data!I5007</f>
        <v/>
      </c>
      <c r="J5007" s="12">
        <f>Raw_Data!J5007</f>
        <v/>
      </c>
      <c r="K5007" s="13">
        <f>Raw_Data!K5007</f>
        <v/>
      </c>
      <c r="L5007" s="12">
        <f>Raw_Data!L5007</f>
        <v/>
      </c>
      <c r="M5007" s="12">
        <f>Raw_Data!M5007</f>
        <v/>
      </c>
      <c r="N5007" s="12">
        <f>Raw_Data!N5007</f>
        <v/>
      </c>
      <c r="O5007">
        <f>Raw_Data!O5007</f>
        <v/>
      </c>
      <c r="P5007">
        <f>Raw_Data!P5007</f>
        <v/>
      </c>
      <c r="Q5007">
        <f>Raw_Data!Q5007</f>
        <v/>
      </c>
      <c r="R5007">
        <f>Raw_Data!R5007</f>
        <v/>
      </c>
      <c r="S5007">
        <f>Raw_Data!S5007</f>
        <v/>
      </c>
      <c r="T5007">
        <f>YEAR(B5007)</f>
        <v/>
      </c>
      <c r="U5007">
        <f>MONTH(B5007)</f>
        <v/>
      </c>
      <c r="V5007">
        <f>TEXT(B5007,"mmm")</f>
        <v/>
      </c>
      <c r="W5007" s="15">
        <f>IFERROR(N5007/L5007,0)</f>
        <v/>
      </c>
      <c r="X5007">
        <f>IF(K5007=0,"No Discount",IF(K5007&lt;=5%,"Low",IF(K5007&lt;=15%,"Medium","High")))</f>
        <v/>
      </c>
      <c r="Y5007">
        <f>IF(L5007&gt;=20000,"High Value",IF(L5007&gt;=5000,"Medium Value","Low Value"))</f>
        <v/>
      </c>
      <c r="Z5007">
        <f>IF(R5007&lt;=3,"Fast",IF(R5007&lt;=5,"On Time","Delayed"))</f>
        <v/>
      </c>
    </row>
    <row r="5008">
      <c r="A5008">
        <f>Raw_Data!A5008</f>
        <v/>
      </c>
      <c r="B5008" s="11">
        <f>Raw_Data!B5008</f>
        <v/>
      </c>
      <c r="C5008">
        <f>Raw_Data!C5008</f>
        <v/>
      </c>
      <c r="D5008">
        <f>Raw_Data!D5008</f>
        <v/>
      </c>
      <c r="E5008">
        <f>Raw_Data!E5008</f>
        <v/>
      </c>
      <c r="F5008">
        <f>Raw_Data!F5008</f>
        <v/>
      </c>
      <c r="G5008">
        <f>Raw_Data!G5008</f>
        <v/>
      </c>
      <c r="H5008">
        <f>Raw_Data!H5008</f>
        <v/>
      </c>
      <c r="I5008">
        <f>Raw_Data!I5008</f>
        <v/>
      </c>
      <c r="J5008" s="12">
        <f>Raw_Data!J5008</f>
        <v/>
      </c>
      <c r="K5008" s="13">
        <f>Raw_Data!K5008</f>
        <v/>
      </c>
      <c r="L5008" s="12">
        <f>Raw_Data!L5008</f>
        <v/>
      </c>
      <c r="M5008" s="12">
        <f>Raw_Data!M5008</f>
        <v/>
      </c>
      <c r="N5008" s="12">
        <f>Raw_Data!N5008</f>
        <v/>
      </c>
      <c r="O5008">
        <f>Raw_Data!O5008</f>
        <v/>
      </c>
      <c r="P5008">
        <f>Raw_Data!P5008</f>
        <v/>
      </c>
      <c r="Q5008">
        <f>Raw_Data!Q5008</f>
        <v/>
      </c>
      <c r="R5008">
        <f>Raw_Data!R5008</f>
        <v/>
      </c>
      <c r="S5008">
        <f>Raw_Data!S5008</f>
        <v/>
      </c>
      <c r="T5008">
        <f>YEAR(B5008)</f>
        <v/>
      </c>
      <c r="U5008">
        <f>MONTH(B5008)</f>
        <v/>
      </c>
      <c r="V5008">
        <f>TEXT(B5008,"mmm")</f>
        <v/>
      </c>
      <c r="W5008" s="15">
        <f>IFERROR(N5008/L5008,0)</f>
        <v/>
      </c>
      <c r="X5008">
        <f>IF(K5008=0,"No Discount",IF(K5008&lt;=5%,"Low",IF(K5008&lt;=15%,"Medium","High")))</f>
        <v/>
      </c>
      <c r="Y5008">
        <f>IF(L5008&gt;=20000,"High Value",IF(L5008&gt;=5000,"Medium Value","Low Value"))</f>
        <v/>
      </c>
      <c r="Z5008">
        <f>IF(R5008&lt;=3,"Fast",IF(R5008&lt;=5,"On Time","Delayed"))</f>
        <v/>
      </c>
    </row>
    <row r="5009">
      <c r="A5009">
        <f>Raw_Data!A5009</f>
        <v/>
      </c>
      <c r="B5009" s="11">
        <f>Raw_Data!B5009</f>
        <v/>
      </c>
      <c r="C5009">
        <f>Raw_Data!C5009</f>
        <v/>
      </c>
      <c r="D5009">
        <f>Raw_Data!D5009</f>
        <v/>
      </c>
      <c r="E5009">
        <f>Raw_Data!E5009</f>
        <v/>
      </c>
      <c r="F5009">
        <f>Raw_Data!F5009</f>
        <v/>
      </c>
      <c r="G5009">
        <f>Raw_Data!G5009</f>
        <v/>
      </c>
      <c r="H5009">
        <f>Raw_Data!H5009</f>
        <v/>
      </c>
      <c r="I5009">
        <f>Raw_Data!I5009</f>
        <v/>
      </c>
      <c r="J5009" s="12">
        <f>Raw_Data!J5009</f>
        <v/>
      </c>
      <c r="K5009" s="13">
        <f>Raw_Data!K5009</f>
        <v/>
      </c>
      <c r="L5009" s="12">
        <f>Raw_Data!L5009</f>
        <v/>
      </c>
      <c r="M5009" s="12">
        <f>Raw_Data!M5009</f>
        <v/>
      </c>
      <c r="N5009" s="12">
        <f>Raw_Data!N5009</f>
        <v/>
      </c>
      <c r="O5009">
        <f>Raw_Data!O5009</f>
        <v/>
      </c>
      <c r="P5009">
        <f>Raw_Data!P5009</f>
        <v/>
      </c>
      <c r="Q5009">
        <f>Raw_Data!Q5009</f>
        <v/>
      </c>
      <c r="R5009">
        <f>Raw_Data!R5009</f>
        <v/>
      </c>
      <c r="S5009">
        <f>Raw_Data!S5009</f>
        <v/>
      </c>
      <c r="T5009">
        <f>YEAR(B5009)</f>
        <v/>
      </c>
      <c r="U5009">
        <f>MONTH(B5009)</f>
        <v/>
      </c>
      <c r="V5009">
        <f>TEXT(B5009,"mmm")</f>
        <v/>
      </c>
      <c r="W5009" s="15">
        <f>IFERROR(N5009/L5009,0)</f>
        <v/>
      </c>
      <c r="X5009">
        <f>IF(K5009=0,"No Discount",IF(K5009&lt;=5%,"Low",IF(K5009&lt;=15%,"Medium","High")))</f>
        <v/>
      </c>
      <c r="Y5009">
        <f>IF(L5009&gt;=20000,"High Value",IF(L5009&gt;=5000,"Medium Value","Low Value"))</f>
        <v/>
      </c>
      <c r="Z5009">
        <f>IF(R5009&lt;=3,"Fast",IF(R5009&lt;=5,"On Time","Delayed"))</f>
        <v/>
      </c>
    </row>
    <row r="5010">
      <c r="A5010">
        <f>Raw_Data!A5010</f>
        <v/>
      </c>
      <c r="B5010" s="11">
        <f>Raw_Data!B5010</f>
        <v/>
      </c>
      <c r="C5010">
        <f>Raw_Data!C5010</f>
        <v/>
      </c>
      <c r="D5010">
        <f>Raw_Data!D5010</f>
        <v/>
      </c>
      <c r="E5010">
        <f>Raw_Data!E5010</f>
        <v/>
      </c>
      <c r="F5010">
        <f>Raw_Data!F5010</f>
        <v/>
      </c>
      <c r="G5010">
        <f>Raw_Data!G5010</f>
        <v/>
      </c>
      <c r="H5010">
        <f>Raw_Data!H5010</f>
        <v/>
      </c>
      <c r="I5010">
        <f>Raw_Data!I5010</f>
        <v/>
      </c>
      <c r="J5010" s="12">
        <f>Raw_Data!J5010</f>
        <v/>
      </c>
      <c r="K5010" s="13">
        <f>Raw_Data!K5010</f>
        <v/>
      </c>
      <c r="L5010" s="12">
        <f>Raw_Data!L5010</f>
        <v/>
      </c>
      <c r="M5010" s="12">
        <f>Raw_Data!M5010</f>
        <v/>
      </c>
      <c r="N5010" s="12">
        <f>Raw_Data!N5010</f>
        <v/>
      </c>
      <c r="O5010">
        <f>Raw_Data!O5010</f>
        <v/>
      </c>
      <c r="P5010">
        <f>Raw_Data!P5010</f>
        <v/>
      </c>
      <c r="Q5010">
        <f>Raw_Data!Q5010</f>
        <v/>
      </c>
      <c r="R5010">
        <f>Raw_Data!R5010</f>
        <v/>
      </c>
      <c r="S5010">
        <f>Raw_Data!S5010</f>
        <v/>
      </c>
      <c r="T5010">
        <f>YEAR(B5010)</f>
        <v/>
      </c>
      <c r="U5010">
        <f>MONTH(B5010)</f>
        <v/>
      </c>
      <c r="V5010">
        <f>TEXT(B5010,"mmm")</f>
        <v/>
      </c>
      <c r="W5010" s="15">
        <f>IFERROR(N5010/L5010,0)</f>
        <v/>
      </c>
      <c r="X5010">
        <f>IF(K5010=0,"No Discount",IF(K5010&lt;=5%,"Low",IF(K5010&lt;=15%,"Medium","High")))</f>
        <v/>
      </c>
      <c r="Y5010">
        <f>IF(L5010&gt;=20000,"High Value",IF(L5010&gt;=5000,"Medium Value","Low Value"))</f>
        <v/>
      </c>
      <c r="Z5010">
        <f>IF(R5010&lt;=3,"Fast",IF(R5010&lt;=5,"On Time","Delayed"))</f>
        <v/>
      </c>
    </row>
    <row r="5011">
      <c r="A5011">
        <f>Raw_Data!A5011</f>
        <v/>
      </c>
      <c r="B5011" s="11">
        <f>Raw_Data!B5011</f>
        <v/>
      </c>
      <c r="C5011">
        <f>Raw_Data!C5011</f>
        <v/>
      </c>
      <c r="D5011">
        <f>Raw_Data!D5011</f>
        <v/>
      </c>
      <c r="E5011">
        <f>Raw_Data!E5011</f>
        <v/>
      </c>
      <c r="F5011">
        <f>Raw_Data!F5011</f>
        <v/>
      </c>
      <c r="G5011">
        <f>Raw_Data!G5011</f>
        <v/>
      </c>
      <c r="H5011">
        <f>Raw_Data!H5011</f>
        <v/>
      </c>
      <c r="I5011">
        <f>Raw_Data!I5011</f>
        <v/>
      </c>
      <c r="J5011" s="12">
        <f>Raw_Data!J5011</f>
        <v/>
      </c>
      <c r="K5011" s="13">
        <f>Raw_Data!K5011</f>
        <v/>
      </c>
      <c r="L5011" s="12">
        <f>Raw_Data!L5011</f>
        <v/>
      </c>
      <c r="M5011" s="12">
        <f>Raw_Data!M5011</f>
        <v/>
      </c>
      <c r="N5011" s="12">
        <f>Raw_Data!N5011</f>
        <v/>
      </c>
      <c r="O5011">
        <f>Raw_Data!O5011</f>
        <v/>
      </c>
      <c r="P5011">
        <f>Raw_Data!P5011</f>
        <v/>
      </c>
      <c r="Q5011">
        <f>Raw_Data!Q5011</f>
        <v/>
      </c>
      <c r="R5011">
        <f>Raw_Data!R5011</f>
        <v/>
      </c>
      <c r="S5011">
        <f>Raw_Data!S5011</f>
        <v/>
      </c>
      <c r="T5011">
        <f>YEAR(B5011)</f>
        <v/>
      </c>
      <c r="U5011">
        <f>MONTH(B5011)</f>
        <v/>
      </c>
      <c r="V5011">
        <f>TEXT(B5011,"mmm")</f>
        <v/>
      </c>
      <c r="W5011" s="15">
        <f>IFERROR(N5011/L5011,0)</f>
        <v/>
      </c>
      <c r="X5011">
        <f>IF(K5011=0,"No Discount",IF(K5011&lt;=5%,"Low",IF(K5011&lt;=15%,"Medium","High")))</f>
        <v/>
      </c>
      <c r="Y5011">
        <f>IF(L5011&gt;=20000,"High Value",IF(L5011&gt;=5000,"Medium Value","Low Value"))</f>
        <v/>
      </c>
      <c r="Z5011">
        <f>IF(R5011&lt;=3,"Fast",IF(R5011&lt;=5,"On Time","Delayed"))</f>
        <v/>
      </c>
    </row>
    <row r="5012">
      <c r="A5012">
        <f>Raw_Data!A5012</f>
        <v/>
      </c>
      <c r="B5012" s="11">
        <f>Raw_Data!B5012</f>
        <v/>
      </c>
      <c r="C5012">
        <f>Raw_Data!C5012</f>
        <v/>
      </c>
      <c r="D5012">
        <f>Raw_Data!D5012</f>
        <v/>
      </c>
      <c r="E5012">
        <f>Raw_Data!E5012</f>
        <v/>
      </c>
      <c r="F5012">
        <f>Raw_Data!F5012</f>
        <v/>
      </c>
      <c r="G5012">
        <f>Raw_Data!G5012</f>
        <v/>
      </c>
      <c r="H5012">
        <f>Raw_Data!H5012</f>
        <v/>
      </c>
      <c r="I5012">
        <f>Raw_Data!I5012</f>
        <v/>
      </c>
      <c r="J5012" s="12">
        <f>Raw_Data!J5012</f>
        <v/>
      </c>
      <c r="K5012" s="13">
        <f>Raw_Data!K5012</f>
        <v/>
      </c>
      <c r="L5012" s="12">
        <f>Raw_Data!L5012</f>
        <v/>
      </c>
      <c r="M5012" s="12">
        <f>Raw_Data!M5012</f>
        <v/>
      </c>
      <c r="N5012" s="12">
        <f>Raw_Data!N5012</f>
        <v/>
      </c>
      <c r="O5012">
        <f>Raw_Data!O5012</f>
        <v/>
      </c>
      <c r="P5012">
        <f>Raw_Data!P5012</f>
        <v/>
      </c>
      <c r="Q5012">
        <f>Raw_Data!Q5012</f>
        <v/>
      </c>
      <c r="R5012">
        <f>Raw_Data!R5012</f>
        <v/>
      </c>
      <c r="S5012">
        <f>Raw_Data!S5012</f>
        <v/>
      </c>
      <c r="T5012">
        <f>YEAR(B5012)</f>
        <v/>
      </c>
      <c r="U5012">
        <f>MONTH(B5012)</f>
        <v/>
      </c>
      <c r="V5012">
        <f>TEXT(B5012,"mmm")</f>
        <v/>
      </c>
      <c r="W5012" s="15">
        <f>IFERROR(N5012/L5012,0)</f>
        <v/>
      </c>
      <c r="X5012">
        <f>IF(K5012=0,"No Discount",IF(K5012&lt;=5%,"Low",IF(K5012&lt;=15%,"Medium","High")))</f>
        <v/>
      </c>
      <c r="Y5012">
        <f>IF(L5012&gt;=20000,"High Value",IF(L5012&gt;=5000,"Medium Value","Low Value"))</f>
        <v/>
      </c>
      <c r="Z5012">
        <f>IF(R5012&lt;=3,"Fast",IF(R5012&lt;=5,"On Time","Delayed"))</f>
        <v/>
      </c>
    </row>
    <row r="5013">
      <c r="A5013">
        <f>Raw_Data!A5013</f>
        <v/>
      </c>
      <c r="B5013" s="11">
        <f>Raw_Data!B5013</f>
        <v/>
      </c>
      <c r="C5013">
        <f>Raw_Data!C5013</f>
        <v/>
      </c>
      <c r="D5013">
        <f>Raw_Data!D5013</f>
        <v/>
      </c>
      <c r="E5013">
        <f>Raw_Data!E5013</f>
        <v/>
      </c>
      <c r="F5013">
        <f>Raw_Data!F5013</f>
        <v/>
      </c>
      <c r="G5013">
        <f>Raw_Data!G5013</f>
        <v/>
      </c>
      <c r="H5013">
        <f>Raw_Data!H5013</f>
        <v/>
      </c>
      <c r="I5013">
        <f>Raw_Data!I5013</f>
        <v/>
      </c>
      <c r="J5013" s="12">
        <f>Raw_Data!J5013</f>
        <v/>
      </c>
      <c r="K5013" s="13">
        <f>Raw_Data!K5013</f>
        <v/>
      </c>
      <c r="L5013" s="12">
        <f>Raw_Data!L5013</f>
        <v/>
      </c>
      <c r="M5013" s="12">
        <f>Raw_Data!M5013</f>
        <v/>
      </c>
      <c r="N5013" s="12">
        <f>Raw_Data!N5013</f>
        <v/>
      </c>
      <c r="O5013">
        <f>Raw_Data!O5013</f>
        <v/>
      </c>
      <c r="P5013">
        <f>Raw_Data!P5013</f>
        <v/>
      </c>
      <c r="Q5013">
        <f>Raw_Data!Q5013</f>
        <v/>
      </c>
      <c r="R5013">
        <f>Raw_Data!R5013</f>
        <v/>
      </c>
      <c r="S5013">
        <f>Raw_Data!S5013</f>
        <v/>
      </c>
      <c r="T5013">
        <f>YEAR(B5013)</f>
        <v/>
      </c>
      <c r="U5013">
        <f>MONTH(B5013)</f>
        <v/>
      </c>
      <c r="V5013">
        <f>TEXT(B5013,"mmm")</f>
        <v/>
      </c>
      <c r="W5013" s="15">
        <f>IFERROR(N5013/L5013,0)</f>
        <v/>
      </c>
      <c r="X5013">
        <f>IF(K5013=0,"No Discount",IF(K5013&lt;=5%,"Low",IF(K5013&lt;=15%,"Medium","High")))</f>
        <v/>
      </c>
      <c r="Y5013">
        <f>IF(L5013&gt;=20000,"High Value",IF(L5013&gt;=5000,"Medium Value","Low Value"))</f>
        <v/>
      </c>
      <c r="Z5013">
        <f>IF(R5013&lt;=3,"Fast",IF(R5013&lt;=5,"On Time","Delayed"))</f>
        <v/>
      </c>
    </row>
    <row r="5014">
      <c r="A5014">
        <f>Raw_Data!A5014</f>
        <v/>
      </c>
      <c r="B5014" s="11">
        <f>Raw_Data!B5014</f>
        <v/>
      </c>
      <c r="C5014">
        <f>Raw_Data!C5014</f>
        <v/>
      </c>
      <c r="D5014">
        <f>Raw_Data!D5014</f>
        <v/>
      </c>
      <c r="E5014">
        <f>Raw_Data!E5014</f>
        <v/>
      </c>
      <c r="F5014">
        <f>Raw_Data!F5014</f>
        <v/>
      </c>
      <c r="G5014">
        <f>Raw_Data!G5014</f>
        <v/>
      </c>
      <c r="H5014">
        <f>Raw_Data!H5014</f>
        <v/>
      </c>
      <c r="I5014">
        <f>Raw_Data!I5014</f>
        <v/>
      </c>
      <c r="J5014" s="12">
        <f>Raw_Data!J5014</f>
        <v/>
      </c>
      <c r="K5014" s="13">
        <f>Raw_Data!K5014</f>
        <v/>
      </c>
      <c r="L5014" s="12">
        <f>Raw_Data!L5014</f>
        <v/>
      </c>
      <c r="M5014" s="12">
        <f>Raw_Data!M5014</f>
        <v/>
      </c>
      <c r="N5014" s="12">
        <f>Raw_Data!N5014</f>
        <v/>
      </c>
      <c r="O5014">
        <f>Raw_Data!O5014</f>
        <v/>
      </c>
      <c r="P5014">
        <f>Raw_Data!P5014</f>
        <v/>
      </c>
      <c r="Q5014">
        <f>Raw_Data!Q5014</f>
        <v/>
      </c>
      <c r="R5014">
        <f>Raw_Data!R5014</f>
        <v/>
      </c>
      <c r="S5014">
        <f>Raw_Data!S5014</f>
        <v/>
      </c>
      <c r="T5014">
        <f>YEAR(B5014)</f>
        <v/>
      </c>
      <c r="U5014">
        <f>MONTH(B5014)</f>
        <v/>
      </c>
      <c r="V5014">
        <f>TEXT(B5014,"mmm")</f>
        <v/>
      </c>
      <c r="W5014" s="15">
        <f>IFERROR(N5014/L5014,0)</f>
        <v/>
      </c>
      <c r="X5014">
        <f>IF(K5014=0,"No Discount",IF(K5014&lt;=5%,"Low",IF(K5014&lt;=15%,"Medium","High")))</f>
        <v/>
      </c>
      <c r="Y5014">
        <f>IF(L5014&gt;=20000,"High Value",IF(L5014&gt;=5000,"Medium Value","Low Value"))</f>
        <v/>
      </c>
      <c r="Z5014">
        <f>IF(R5014&lt;=3,"Fast",IF(R5014&lt;=5,"On Time","Delayed"))</f>
        <v/>
      </c>
    </row>
    <row r="5015">
      <c r="A5015">
        <f>Raw_Data!A5015</f>
        <v/>
      </c>
      <c r="B5015" s="11">
        <f>Raw_Data!B5015</f>
        <v/>
      </c>
      <c r="C5015">
        <f>Raw_Data!C5015</f>
        <v/>
      </c>
      <c r="D5015">
        <f>Raw_Data!D5015</f>
        <v/>
      </c>
      <c r="E5015">
        <f>Raw_Data!E5015</f>
        <v/>
      </c>
      <c r="F5015">
        <f>Raw_Data!F5015</f>
        <v/>
      </c>
      <c r="G5015">
        <f>Raw_Data!G5015</f>
        <v/>
      </c>
      <c r="H5015">
        <f>Raw_Data!H5015</f>
        <v/>
      </c>
      <c r="I5015">
        <f>Raw_Data!I5015</f>
        <v/>
      </c>
      <c r="J5015" s="12">
        <f>Raw_Data!J5015</f>
        <v/>
      </c>
      <c r="K5015" s="13">
        <f>Raw_Data!K5015</f>
        <v/>
      </c>
      <c r="L5015" s="12">
        <f>Raw_Data!L5015</f>
        <v/>
      </c>
      <c r="M5015" s="12">
        <f>Raw_Data!M5015</f>
        <v/>
      </c>
      <c r="N5015" s="12">
        <f>Raw_Data!N5015</f>
        <v/>
      </c>
      <c r="O5015">
        <f>Raw_Data!O5015</f>
        <v/>
      </c>
      <c r="P5015">
        <f>Raw_Data!P5015</f>
        <v/>
      </c>
      <c r="Q5015">
        <f>Raw_Data!Q5015</f>
        <v/>
      </c>
      <c r="R5015">
        <f>Raw_Data!R5015</f>
        <v/>
      </c>
      <c r="S5015">
        <f>Raw_Data!S5015</f>
        <v/>
      </c>
      <c r="T5015">
        <f>YEAR(B5015)</f>
        <v/>
      </c>
      <c r="U5015">
        <f>MONTH(B5015)</f>
        <v/>
      </c>
      <c r="V5015">
        <f>TEXT(B5015,"mmm")</f>
        <v/>
      </c>
      <c r="W5015" s="15">
        <f>IFERROR(N5015/L5015,0)</f>
        <v/>
      </c>
      <c r="X5015">
        <f>IF(K5015=0,"No Discount",IF(K5015&lt;=5%,"Low",IF(K5015&lt;=15%,"Medium","High")))</f>
        <v/>
      </c>
      <c r="Y5015">
        <f>IF(L5015&gt;=20000,"High Value",IF(L5015&gt;=5000,"Medium Value","Low Value"))</f>
        <v/>
      </c>
      <c r="Z5015">
        <f>IF(R5015&lt;=3,"Fast",IF(R5015&lt;=5,"On Time","Delayed"))</f>
        <v/>
      </c>
    </row>
    <row r="5016">
      <c r="A5016">
        <f>Raw_Data!A5016</f>
        <v/>
      </c>
      <c r="B5016" s="11">
        <f>Raw_Data!B5016</f>
        <v/>
      </c>
      <c r="C5016">
        <f>Raw_Data!C5016</f>
        <v/>
      </c>
      <c r="D5016">
        <f>Raw_Data!D5016</f>
        <v/>
      </c>
      <c r="E5016">
        <f>Raw_Data!E5016</f>
        <v/>
      </c>
      <c r="F5016">
        <f>Raw_Data!F5016</f>
        <v/>
      </c>
      <c r="G5016">
        <f>Raw_Data!G5016</f>
        <v/>
      </c>
      <c r="H5016">
        <f>Raw_Data!H5016</f>
        <v/>
      </c>
      <c r="I5016">
        <f>Raw_Data!I5016</f>
        <v/>
      </c>
      <c r="J5016" s="12">
        <f>Raw_Data!J5016</f>
        <v/>
      </c>
      <c r="K5016" s="13">
        <f>Raw_Data!K5016</f>
        <v/>
      </c>
      <c r="L5016" s="12">
        <f>Raw_Data!L5016</f>
        <v/>
      </c>
      <c r="M5016" s="12">
        <f>Raw_Data!M5016</f>
        <v/>
      </c>
      <c r="N5016" s="12">
        <f>Raw_Data!N5016</f>
        <v/>
      </c>
      <c r="O5016">
        <f>Raw_Data!O5016</f>
        <v/>
      </c>
      <c r="P5016">
        <f>Raw_Data!P5016</f>
        <v/>
      </c>
      <c r="Q5016">
        <f>Raw_Data!Q5016</f>
        <v/>
      </c>
      <c r="R5016">
        <f>Raw_Data!R5016</f>
        <v/>
      </c>
      <c r="S5016">
        <f>Raw_Data!S5016</f>
        <v/>
      </c>
      <c r="T5016">
        <f>YEAR(B5016)</f>
        <v/>
      </c>
      <c r="U5016">
        <f>MONTH(B5016)</f>
        <v/>
      </c>
      <c r="V5016">
        <f>TEXT(B5016,"mmm")</f>
        <v/>
      </c>
      <c r="W5016" s="15">
        <f>IFERROR(N5016/L5016,0)</f>
        <v/>
      </c>
      <c r="X5016">
        <f>IF(K5016=0,"No Discount",IF(K5016&lt;=5%,"Low",IF(K5016&lt;=15%,"Medium","High")))</f>
        <v/>
      </c>
      <c r="Y5016">
        <f>IF(L5016&gt;=20000,"High Value",IF(L5016&gt;=5000,"Medium Value","Low Value"))</f>
        <v/>
      </c>
      <c r="Z5016">
        <f>IF(R5016&lt;=3,"Fast",IF(R5016&lt;=5,"On Time","Delayed"))</f>
        <v/>
      </c>
    </row>
    <row r="5017">
      <c r="A5017">
        <f>Raw_Data!A5017</f>
        <v/>
      </c>
      <c r="B5017" s="11">
        <f>Raw_Data!B5017</f>
        <v/>
      </c>
      <c r="C5017">
        <f>Raw_Data!C5017</f>
        <v/>
      </c>
      <c r="D5017">
        <f>Raw_Data!D5017</f>
        <v/>
      </c>
      <c r="E5017">
        <f>Raw_Data!E5017</f>
        <v/>
      </c>
      <c r="F5017">
        <f>Raw_Data!F5017</f>
        <v/>
      </c>
      <c r="G5017">
        <f>Raw_Data!G5017</f>
        <v/>
      </c>
      <c r="H5017">
        <f>Raw_Data!H5017</f>
        <v/>
      </c>
      <c r="I5017">
        <f>Raw_Data!I5017</f>
        <v/>
      </c>
      <c r="J5017" s="12">
        <f>Raw_Data!J5017</f>
        <v/>
      </c>
      <c r="K5017" s="13">
        <f>Raw_Data!K5017</f>
        <v/>
      </c>
      <c r="L5017" s="12">
        <f>Raw_Data!L5017</f>
        <v/>
      </c>
      <c r="M5017" s="12">
        <f>Raw_Data!M5017</f>
        <v/>
      </c>
      <c r="N5017" s="12">
        <f>Raw_Data!N5017</f>
        <v/>
      </c>
      <c r="O5017">
        <f>Raw_Data!O5017</f>
        <v/>
      </c>
      <c r="P5017">
        <f>Raw_Data!P5017</f>
        <v/>
      </c>
      <c r="Q5017">
        <f>Raw_Data!Q5017</f>
        <v/>
      </c>
      <c r="R5017">
        <f>Raw_Data!R5017</f>
        <v/>
      </c>
      <c r="S5017">
        <f>Raw_Data!S5017</f>
        <v/>
      </c>
      <c r="T5017">
        <f>YEAR(B5017)</f>
        <v/>
      </c>
      <c r="U5017">
        <f>MONTH(B5017)</f>
        <v/>
      </c>
      <c r="V5017">
        <f>TEXT(B5017,"mmm")</f>
        <v/>
      </c>
      <c r="W5017" s="15">
        <f>IFERROR(N5017/L5017,0)</f>
        <v/>
      </c>
      <c r="X5017">
        <f>IF(K5017=0,"No Discount",IF(K5017&lt;=5%,"Low",IF(K5017&lt;=15%,"Medium","High")))</f>
        <v/>
      </c>
      <c r="Y5017">
        <f>IF(L5017&gt;=20000,"High Value",IF(L5017&gt;=5000,"Medium Value","Low Value"))</f>
        <v/>
      </c>
      <c r="Z5017">
        <f>IF(R5017&lt;=3,"Fast",IF(R5017&lt;=5,"On Time","Delayed"))</f>
        <v/>
      </c>
    </row>
    <row r="5018">
      <c r="A5018">
        <f>Raw_Data!A5018</f>
        <v/>
      </c>
      <c r="B5018" s="11">
        <f>Raw_Data!B5018</f>
        <v/>
      </c>
      <c r="C5018">
        <f>Raw_Data!C5018</f>
        <v/>
      </c>
      <c r="D5018">
        <f>Raw_Data!D5018</f>
        <v/>
      </c>
      <c r="E5018">
        <f>Raw_Data!E5018</f>
        <v/>
      </c>
      <c r="F5018">
        <f>Raw_Data!F5018</f>
        <v/>
      </c>
      <c r="G5018">
        <f>Raw_Data!G5018</f>
        <v/>
      </c>
      <c r="H5018">
        <f>Raw_Data!H5018</f>
        <v/>
      </c>
      <c r="I5018">
        <f>Raw_Data!I5018</f>
        <v/>
      </c>
      <c r="J5018" s="12">
        <f>Raw_Data!J5018</f>
        <v/>
      </c>
      <c r="K5018" s="13">
        <f>Raw_Data!K5018</f>
        <v/>
      </c>
      <c r="L5018" s="12">
        <f>Raw_Data!L5018</f>
        <v/>
      </c>
      <c r="M5018" s="12">
        <f>Raw_Data!M5018</f>
        <v/>
      </c>
      <c r="N5018" s="12">
        <f>Raw_Data!N5018</f>
        <v/>
      </c>
      <c r="O5018">
        <f>Raw_Data!O5018</f>
        <v/>
      </c>
      <c r="P5018">
        <f>Raw_Data!P5018</f>
        <v/>
      </c>
      <c r="Q5018">
        <f>Raw_Data!Q5018</f>
        <v/>
      </c>
      <c r="R5018">
        <f>Raw_Data!R5018</f>
        <v/>
      </c>
      <c r="S5018">
        <f>Raw_Data!S5018</f>
        <v/>
      </c>
      <c r="T5018">
        <f>YEAR(B5018)</f>
        <v/>
      </c>
      <c r="U5018">
        <f>MONTH(B5018)</f>
        <v/>
      </c>
      <c r="V5018">
        <f>TEXT(B5018,"mmm")</f>
        <v/>
      </c>
      <c r="W5018" s="15">
        <f>IFERROR(N5018/L5018,0)</f>
        <v/>
      </c>
      <c r="X5018">
        <f>IF(K5018=0,"No Discount",IF(K5018&lt;=5%,"Low",IF(K5018&lt;=15%,"Medium","High")))</f>
        <v/>
      </c>
      <c r="Y5018">
        <f>IF(L5018&gt;=20000,"High Value",IF(L5018&gt;=5000,"Medium Value","Low Value"))</f>
        <v/>
      </c>
      <c r="Z5018">
        <f>IF(R5018&lt;=3,"Fast",IF(R5018&lt;=5,"On Time","Delayed"))</f>
        <v/>
      </c>
    </row>
    <row r="5019">
      <c r="A5019">
        <f>Raw_Data!A5019</f>
        <v/>
      </c>
      <c r="B5019" s="11">
        <f>Raw_Data!B5019</f>
        <v/>
      </c>
      <c r="C5019">
        <f>Raw_Data!C5019</f>
        <v/>
      </c>
      <c r="D5019">
        <f>Raw_Data!D5019</f>
        <v/>
      </c>
      <c r="E5019">
        <f>Raw_Data!E5019</f>
        <v/>
      </c>
      <c r="F5019">
        <f>Raw_Data!F5019</f>
        <v/>
      </c>
      <c r="G5019">
        <f>Raw_Data!G5019</f>
        <v/>
      </c>
      <c r="H5019">
        <f>Raw_Data!H5019</f>
        <v/>
      </c>
      <c r="I5019">
        <f>Raw_Data!I5019</f>
        <v/>
      </c>
      <c r="J5019" s="12">
        <f>Raw_Data!J5019</f>
        <v/>
      </c>
      <c r="K5019" s="13">
        <f>Raw_Data!K5019</f>
        <v/>
      </c>
      <c r="L5019" s="12">
        <f>Raw_Data!L5019</f>
        <v/>
      </c>
      <c r="M5019" s="12">
        <f>Raw_Data!M5019</f>
        <v/>
      </c>
      <c r="N5019" s="12">
        <f>Raw_Data!N5019</f>
        <v/>
      </c>
      <c r="O5019">
        <f>Raw_Data!O5019</f>
        <v/>
      </c>
      <c r="P5019">
        <f>Raw_Data!P5019</f>
        <v/>
      </c>
      <c r="Q5019">
        <f>Raw_Data!Q5019</f>
        <v/>
      </c>
      <c r="R5019">
        <f>Raw_Data!R5019</f>
        <v/>
      </c>
      <c r="S5019">
        <f>Raw_Data!S5019</f>
        <v/>
      </c>
      <c r="T5019">
        <f>YEAR(B5019)</f>
        <v/>
      </c>
      <c r="U5019">
        <f>MONTH(B5019)</f>
        <v/>
      </c>
      <c r="V5019">
        <f>TEXT(B5019,"mmm")</f>
        <v/>
      </c>
      <c r="W5019" s="15">
        <f>IFERROR(N5019/L5019,0)</f>
        <v/>
      </c>
      <c r="X5019">
        <f>IF(K5019=0,"No Discount",IF(K5019&lt;=5%,"Low",IF(K5019&lt;=15%,"Medium","High")))</f>
        <v/>
      </c>
      <c r="Y5019">
        <f>IF(L5019&gt;=20000,"High Value",IF(L5019&gt;=5000,"Medium Value","Low Value"))</f>
        <v/>
      </c>
      <c r="Z5019">
        <f>IF(R5019&lt;=3,"Fast",IF(R5019&lt;=5,"On Time","Delayed"))</f>
        <v/>
      </c>
    </row>
    <row r="5020">
      <c r="A5020">
        <f>Raw_Data!A5020</f>
        <v/>
      </c>
      <c r="B5020" s="11">
        <f>Raw_Data!B5020</f>
        <v/>
      </c>
      <c r="C5020">
        <f>Raw_Data!C5020</f>
        <v/>
      </c>
      <c r="D5020">
        <f>Raw_Data!D5020</f>
        <v/>
      </c>
      <c r="E5020">
        <f>Raw_Data!E5020</f>
        <v/>
      </c>
      <c r="F5020">
        <f>Raw_Data!F5020</f>
        <v/>
      </c>
      <c r="G5020">
        <f>Raw_Data!G5020</f>
        <v/>
      </c>
      <c r="H5020">
        <f>Raw_Data!H5020</f>
        <v/>
      </c>
      <c r="I5020">
        <f>Raw_Data!I5020</f>
        <v/>
      </c>
      <c r="J5020" s="12">
        <f>Raw_Data!J5020</f>
        <v/>
      </c>
      <c r="K5020" s="13">
        <f>Raw_Data!K5020</f>
        <v/>
      </c>
      <c r="L5020" s="12">
        <f>Raw_Data!L5020</f>
        <v/>
      </c>
      <c r="M5020" s="12">
        <f>Raw_Data!M5020</f>
        <v/>
      </c>
      <c r="N5020" s="12">
        <f>Raw_Data!N5020</f>
        <v/>
      </c>
      <c r="O5020">
        <f>Raw_Data!O5020</f>
        <v/>
      </c>
      <c r="P5020">
        <f>Raw_Data!P5020</f>
        <v/>
      </c>
      <c r="Q5020">
        <f>Raw_Data!Q5020</f>
        <v/>
      </c>
      <c r="R5020">
        <f>Raw_Data!R5020</f>
        <v/>
      </c>
      <c r="S5020">
        <f>Raw_Data!S5020</f>
        <v/>
      </c>
      <c r="T5020">
        <f>YEAR(B5020)</f>
        <v/>
      </c>
      <c r="U5020">
        <f>MONTH(B5020)</f>
        <v/>
      </c>
      <c r="V5020">
        <f>TEXT(B5020,"mmm")</f>
        <v/>
      </c>
      <c r="W5020" s="15">
        <f>IFERROR(N5020/L5020,0)</f>
        <v/>
      </c>
      <c r="X5020">
        <f>IF(K5020=0,"No Discount",IF(K5020&lt;=5%,"Low",IF(K5020&lt;=15%,"Medium","High")))</f>
        <v/>
      </c>
      <c r="Y5020">
        <f>IF(L5020&gt;=20000,"High Value",IF(L5020&gt;=5000,"Medium Value","Low Value"))</f>
        <v/>
      </c>
      <c r="Z5020">
        <f>IF(R5020&lt;=3,"Fast",IF(R5020&lt;=5,"On Time","Delayed"))</f>
        <v/>
      </c>
    </row>
    <row r="5021">
      <c r="A5021">
        <f>Raw_Data!A5021</f>
        <v/>
      </c>
      <c r="B5021" s="11">
        <f>Raw_Data!B5021</f>
        <v/>
      </c>
      <c r="C5021">
        <f>Raw_Data!C5021</f>
        <v/>
      </c>
      <c r="D5021">
        <f>Raw_Data!D5021</f>
        <v/>
      </c>
      <c r="E5021">
        <f>Raw_Data!E5021</f>
        <v/>
      </c>
      <c r="F5021">
        <f>Raw_Data!F5021</f>
        <v/>
      </c>
      <c r="G5021">
        <f>Raw_Data!G5021</f>
        <v/>
      </c>
      <c r="H5021">
        <f>Raw_Data!H5021</f>
        <v/>
      </c>
      <c r="I5021">
        <f>Raw_Data!I5021</f>
        <v/>
      </c>
      <c r="J5021" s="12">
        <f>Raw_Data!J5021</f>
        <v/>
      </c>
      <c r="K5021" s="13">
        <f>Raw_Data!K5021</f>
        <v/>
      </c>
      <c r="L5021" s="12">
        <f>Raw_Data!L5021</f>
        <v/>
      </c>
      <c r="M5021" s="12">
        <f>Raw_Data!M5021</f>
        <v/>
      </c>
      <c r="N5021" s="12">
        <f>Raw_Data!N5021</f>
        <v/>
      </c>
      <c r="O5021">
        <f>Raw_Data!O5021</f>
        <v/>
      </c>
      <c r="P5021">
        <f>Raw_Data!P5021</f>
        <v/>
      </c>
      <c r="Q5021">
        <f>Raw_Data!Q5021</f>
        <v/>
      </c>
      <c r="R5021">
        <f>Raw_Data!R5021</f>
        <v/>
      </c>
      <c r="S5021">
        <f>Raw_Data!S5021</f>
        <v/>
      </c>
      <c r="T5021">
        <f>YEAR(B5021)</f>
        <v/>
      </c>
      <c r="U5021">
        <f>MONTH(B5021)</f>
        <v/>
      </c>
      <c r="V5021">
        <f>TEXT(B5021,"mmm")</f>
        <v/>
      </c>
      <c r="W5021" s="15">
        <f>IFERROR(N5021/L5021,0)</f>
        <v/>
      </c>
      <c r="X5021">
        <f>IF(K5021=0,"No Discount",IF(K5021&lt;=5%,"Low",IF(K5021&lt;=15%,"Medium","High")))</f>
        <v/>
      </c>
      <c r="Y5021">
        <f>IF(L5021&gt;=20000,"High Value",IF(L5021&gt;=5000,"Medium Value","Low Value"))</f>
        <v/>
      </c>
      <c r="Z5021">
        <f>IF(R5021&lt;=3,"Fast",IF(R5021&lt;=5,"On Time","Delayed"))</f>
        <v/>
      </c>
    </row>
    <row r="5022">
      <c r="A5022">
        <f>Raw_Data!A5022</f>
        <v/>
      </c>
      <c r="B5022" s="11">
        <f>Raw_Data!B5022</f>
        <v/>
      </c>
      <c r="C5022">
        <f>Raw_Data!C5022</f>
        <v/>
      </c>
      <c r="D5022">
        <f>Raw_Data!D5022</f>
        <v/>
      </c>
      <c r="E5022">
        <f>Raw_Data!E5022</f>
        <v/>
      </c>
      <c r="F5022">
        <f>Raw_Data!F5022</f>
        <v/>
      </c>
      <c r="G5022">
        <f>Raw_Data!G5022</f>
        <v/>
      </c>
      <c r="H5022">
        <f>Raw_Data!H5022</f>
        <v/>
      </c>
      <c r="I5022">
        <f>Raw_Data!I5022</f>
        <v/>
      </c>
      <c r="J5022" s="12">
        <f>Raw_Data!J5022</f>
        <v/>
      </c>
      <c r="K5022" s="13">
        <f>Raw_Data!K5022</f>
        <v/>
      </c>
      <c r="L5022" s="12">
        <f>Raw_Data!L5022</f>
        <v/>
      </c>
      <c r="M5022" s="12">
        <f>Raw_Data!M5022</f>
        <v/>
      </c>
      <c r="N5022" s="12">
        <f>Raw_Data!N5022</f>
        <v/>
      </c>
      <c r="O5022">
        <f>Raw_Data!O5022</f>
        <v/>
      </c>
      <c r="P5022">
        <f>Raw_Data!P5022</f>
        <v/>
      </c>
      <c r="Q5022">
        <f>Raw_Data!Q5022</f>
        <v/>
      </c>
      <c r="R5022">
        <f>Raw_Data!R5022</f>
        <v/>
      </c>
      <c r="S5022">
        <f>Raw_Data!S5022</f>
        <v/>
      </c>
      <c r="T5022">
        <f>YEAR(B5022)</f>
        <v/>
      </c>
      <c r="U5022">
        <f>MONTH(B5022)</f>
        <v/>
      </c>
      <c r="V5022">
        <f>TEXT(B5022,"mmm")</f>
        <v/>
      </c>
      <c r="W5022" s="15">
        <f>IFERROR(N5022/L5022,0)</f>
        <v/>
      </c>
      <c r="X5022">
        <f>IF(K5022=0,"No Discount",IF(K5022&lt;=5%,"Low",IF(K5022&lt;=15%,"Medium","High")))</f>
        <v/>
      </c>
      <c r="Y5022">
        <f>IF(L5022&gt;=20000,"High Value",IF(L5022&gt;=5000,"Medium Value","Low Value"))</f>
        <v/>
      </c>
      <c r="Z5022">
        <f>IF(R5022&lt;=3,"Fast",IF(R5022&lt;=5,"On Time","Delayed"))</f>
        <v/>
      </c>
    </row>
    <row r="5023">
      <c r="A5023">
        <f>Raw_Data!A5023</f>
        <v/>
      </c>
      <c r="B5023" s="11">
        <f>Raw_Data!B5023</f>
        <v/>
      </c>
      <c r="C5023">
        <f>Raw_Data!C5023</f>
        <v/>
      </c>
      <c r="D5023">
        <f>Raw_Data!D5023</f>
        <v/>
      </c>
      <c r="E5023">
        <f>Raw_Data!E5023</f>
        <v/>
      </c>
      <c r="F5023">
        <f>Raw_Data!F5023</f>
        <v/>
      </c>
      <c r="G5023">
        <f>Raw_Data!G5023</f>
        <v/>
      </c>
      <c r="H5023">
        <f>Raw_Data!H5023</f>
        <v/>
      </c>
      <c r="I5023">
        <f>Raw_Data!I5023</f>
        <v/>
      </c>
      <c r="J5023" s="12">
        <f>Raw_Data!J5023</f>
        <v/>
      </c>
      <c r="K5023" s="13">
        <f>Raw_Data!K5023</f>
        <v/>
      </c>
      <c r="L5023" s="12">
        <f>Raw_Data!L5023</f>
        <v/>
      </c>
      <c r="M5023" s="12">
        <f>Raw_Data!M5023</f>
        <v/>
      </c>
      <c r="N5023" s="12">
        <f>Raw_Data!N5023</f>
        <v/>
      </c>
      <c r="O5023">
        <f>Raw_Data!O5023</f>
        <v/>
      </c>
      <c r="P5023">
        <f>Raw_Data!P5023</f>
        <v/>
      </c>
      <c r="Q5023">
        <f>Raw_Data!Q5023</f>
        <v/>
      </c>
      <c r="R5023">
        <f>Raw_Data!R5023</f>
        <v/>
      </c>
      <c r="S5023">
        <f>Raw_Data!S5023</f>
        <v/>
      </c>
      <c r="T5023">
        <f>YEAR(B5023)</f>
        <v/>
      </c>
      <c r="U5023">
        <f>MONTH(B5023)</f>
        <v/>
      </c>
      <c r="V5023">
        <f>TEXT(B5023,"mmm")</f>
        <v/>
      </c>
      <c r="W5023" s="15">
        <f>IFERROR(N5023/L5023,0)</f>
        <v/>
      </c>
      <c r="X5023">
        <f>IF(K5023=0,"No Discount",IF(K5023&lt;=5%,"Low",IF(K5023&lt;=15%,"Medium","High")))</f>
        <v/>
      </c>
      <c r="Y5023">
        <f>IF(L5023&gt;=20000,"High Value",IF(L5023&gt;=5000,"Medium Value","Low Value"))</f>
        <v/>
      </c>
      <c r="Z5023">
        <f>IF(R5023&lt;=3,"Fast",IF(R5023&lt;=5,"On Time","Delayed"))</f>
        <v/>
      </c>
    </row>
    <row r="5024">
      <c r="A5024">
        <f>Raw_Data!A5024</f>
        <v/>
      </c>
      <c r="B5024" s="11">
        <f>Raw_Data!B5024</f>
        <v/>
      </c>
      <c r="C5024">
        <f>Raw_Data!C5024</f>
        <v/>
      </c>
      <c r="D5024">
        <f>Raw_Data!D5024</f>
        <v/>
      </c>
      <c r="E5024">
        <f>Raw_Data!E5024</f>
        <v/>
      </c>
      <c r="F5024">
        <f>Raw_Data!F5024</f>
        <v/>
      </c>
      <c r="G5024">
        <f>Raw_Data!G5024</f>
        <v/>
      </c>
      <c r="H5024">
        <f>Raw_Data!H5024</f>
        <v/>
      </c>
      <c r="I5024">
        <f>Raw_Data!I5024</f>
        <v/>
      </c>
      <c r="J5024" s="12">
        <f>Raw_Data!J5024</f>
        <v/>
      </c>
      <c r="K5024" s="13">
        <f>Raw_Data!K5024</f>
        <v/>
      </c>
      <c r="L5024" s="12">
        <f>Raw_Data!L5024</f>
        <v/>
      </c>
      <c r="M5024" s="12">
        <f>Raw_Data!M5024</f>
        <v/>
      </c>
      <c r="N5024" s="12">
        <f>Raw_Data!N5024</f>
        <v/>
      </c>
      <c r="O5024">
        <f>Raw_Data!O5024</f>
        <v/>
      </c>
      <c r="P5024">
        <f>Raw_Data!P5024</f>
        <v/>
      </c>
      <c r="Q5024">
        <f>Raw_Data!Q5024</f>
        <v/>
      </c>
      <c r="R5024">
        <f>Raw_Data!R5024</f>
        <v/>
      </c>
      <c r="S5024">
        <f>Raw_Data!S5024</f>
        <v/>
      </c>
      <c r="T5024">
        <f>YEAR(B5024)</f>
        <v/>
      </c>
      <c r="U5024">
        <f>MONTH(B5024)</f>
        <v/>
      </c>
      <c r="V5024">
        <f>TEXT(B5024,"mmm")</f>
        <v/>
      </c>
      <c r="W5024" s="15">
        <f>IFERROR(N5024/L5024,0)</f>
        <v/>
      </c>
      <c r="X5024">
        <f>IF(K5024=0,"No Discount",IF(K5024&lt;=5%,"Low",IF(K5024&lt;=15%,"Medium","High")))</f>
        <v/>
      </c>
      <c r="Y5024">
        <f>IF(L5024&gt;=20000,"High Value",IF(L5024&gt;=5000,"Medium Value","Low Value"))</f>
        <v/>
      </c>
      <c r="Z5024">
        <f>IF(R5024&lt;=3,"Fast",IF(R5024&lt;=5,"On Time","Delayed"))</f>
        <v/>
      </c>
    </row>
    <row r="5025">
      <c r="A5025">
        <f>Raw_Data!A5025</f>
        <v/>
      </c>
      <c r="B5025" s="11">
        <f>Raw_Data!B5025</f>
        <v/>
      </c>
      <c r="C5025">
        <f>Raw_Data!C5025</f>
        <v/>
      </c>
      <c r="D5025">
        <f>Raw_Data!D5025</f>
        <v/>
      </c>
      <c r="E5025">
        <f>Raw_Data!E5025</f>
        <v/>
      </c>
      <c r="F5025">
        <f>Raw_Data!F5025</f>
        <v/>
      </c>
      <c r="G5025">
        <f>Raw_Data!G5025</f>
        <v/>
      </c>
      <c r="H5025">
        <f>Raw_Data!H5025</f>
        <v/>
      </c>
      <c r="I5025">
        <f>Raw_Data!I5025</f>
        <v/>
      </c>
      <c r="J5025" s="12">
        <f>Raw_Data!J5025</f>
        <v/>
      </c>
      <c r="K5025" s="13">
        <f>Raw_Data!K5025</f>
        <v/>
      </c>
      <c r="L5025" s="12">
        <f>Raw_Data!L5025</f>
        <v/>
      </c>
      <c r="M5025" s="12">
        <f>Raw_Data!M5025</f>
        <v/>
      </c>
      <c r="N5025" s="12">
        <f>Raw_Data!N5025</f>
        <v/>
      </c>
      <c r="O5025">
        <f>Raw_Data!O5025</f>
        <v/>
      </c>
      <c r="P5025">
        <f>Raw_Data!P5025</f>
        <v/>
      </c>
      <c r="Q5025">
        <f>Raw_Data!Q5025</f>
        <v/>
      </c>
      <c r="R5025">
        <f>Raw_Data!R5025</f>
        <v/>
      </c>
      <c r="S5025">
        <f>Raw_Data!S5025</f>
        <v/>
      </c>
      <c r="T5025">
        <f>YEAR(B5025)</f>
        <v/>
      </c>
      <c r="U5025">
        <f>MONTH(B5025)</f>
        <v/>
      </c>
      <c r="V5025">
        <f>TEXT(B5025,"mmm")</f>
        <v/>
      </c>
      <c r="W5025" s="15">
        <f>IFERROR(N5025/L5025,0)</f>
        <v/>
      </c>
      <c r="X5025">
        <f>IF(K5025=0,"No Discount",IF(K5025&lt;=5%,"Low",IF(K5025&lt;=15%,"Medium","High")))</f>
        <v/>
      </c>
      <c r="Y5025">
        <f>IF(L5025&gt;=20000,"High Value",IF(L5025&gt;=5000,"Medium Value","Low Value"))</f>
        <v/>
      </c>
      <c r="Z5025">
        <f>IF(R5025&lt;=3,"Fast",IF(R5025&lt;=5,"On Time","Delayed"))</f>
        <v/>
      </c>
    </row>
    <row r="5026">
      <c r="A5026">
        <f>Raw_Data!A5026</f>
        <v/>
      </c>
      <c r="B5026" s="11">
        <f>Raw_Data!B5026</f>
        <v/>
      </c>
      <c r="C5026">
        <f>Raw_Data!C5026</f>
        <v/>
      </c>
      <c r="D5026">
        <f>Raw_Data!D5026</f>
        <v/>
      </c>
      <c r="E5026">
        <f>Raw_Data!E5026</f>
        <v/>
      </c>
      <c r="F5026">
        <f>Raw_Data!F5026</f>
        <v/>
      </c>
      <c r="G5026">
        <f>Raw_Data!G5026</f>
        <v/>
      </c>
      <c r="H5026">
        <f>Raw_Data!H5026</f>
        <v/>
      </c>
      <c r="I5026">
        <f>Raw_Data!I5026</f>
        <v/>
      </c>
      <c r="J5026" s="12">
        <f>Raw_Data!J5026</f>
        <v/>
      </c>
      <c r="K5026" s="13">
        <f>Raw_Data!K5026</f>
        <v/>
      </c>
      <c r="L5026" s="12">
        <f>Raw_Data!L5026</f>
        <v/>
      </c>
      <c r="M5026" s="12">
        <f>Raw_Data!M5026</f>
        <v/>
      </c>
      <c r="N5026" s="12">
        <f>Raw_Data!N5026</f>
        <v/>
      </c>
      <c r="O5026">
        <f>Raw_Data!O5026</f>
        <v/>
      </c>
      <c r="P5026">
        <f>Raw_Data!P5026</f>
        <v/>
      </c>
      <c r="Q5026">
        <f>Raw_Data!Q5026</f>
        <v/>
      </c>
      <c r="R5026">
        <f>Raw_Data!R5026</f>
        <v/>
      </c>
      <c r="S5026">
        <f>Raw_Data!S5026</f>
        <v/>
      </c>
      <c r="T5026">
        <f>YEAR(B5026)</f>
        <v/>
      </c>
      <c r="U5026">
        <f>MONTH(B5026)</f>
        <v/>
      </c>
      <c r="V5026">
        <f>TEXT(B5026,"mmm")</f>
        <v/>
      </c>
      <c r="W5026" s="15">
        <f>IFERROR(N5026/L5026,0)</f>
        <v/>
      </c>
      <c r="X5026">
        <f>IF(K5026=0,"No Discount",IF(K5026&lt;=5%,"Low",IF(K5026&lt;=15%,"Medium","High")))</f>
        <v/>
      </c>
      <c r="Y5026">
        <f>IF(L5026&gt;=20000,"High Value",IF(L5026&gt;=5000,"Medium Value","Low Value"))</f>
        <v/>
      </c>
      <c r="Z5026">
        <f>IF(R5026&lt;=3,"Fast",IF(R5026&lt;=5,"On Time","Delayed"))</f>
        <v/>
      </c>
    </row>
    <row r="5027">
      <c r="A5027">
        <f>Raw_Data!A5027</f>
        <v/>
      </c>
      <c r="B5027" s="11">
        <f>Raw_Data!B5027</f>
        <v/>
      </c>
      <c r="C5027">
        <f>Raw_Data!C5027</f>
        <v/>
      </c>
      <c r="D5027">
        <f>Raw_Data!D5027</f>
        <v/>
      </c>
      <c r="E5027">
        <f>Raw_Data!E5027</f>
        <v/>
      </c>
      <c r="F5027">
        <f>Raw_Data!F5027</f>
        <v/>
      </c>
      <c r="G5027">
        <f>Raw_Data!G5027</f>
        <v/>
      </c>
      <c r="H5027">
        <f>Raw_Data!H5027</f>
        <v/>
      </c>
      <c r="I5027">
        <f>Raw_Data!I5027</f>
        <v/>
      </c>
      <c r="J5027" s="12">
        <f>Raw_Data!J5027</f>
        <v/>
      </c>
      <c r="K5027" s="13">
        <f>Raw_Data!K5027</f>
        <v/>
      </c>
      <c r="L5027" s="12">
        <f>Raw_Data!L5027</f>
        <v/>
      </c>
      <c r="M5027" s="12">
        <f>Raw_Data!M5027</f>
        <v/>
      </c>
      <c r="N5027" s="12">
        <f>Raw_Data!N5027</f>
        <v/>
      </c>
      <c r="O5027">
        <f>Raw_Data!O5027</f>
        <v/>
      </c>
      <c r="P5027">
        <f>Raw_Data!P5027</f>
        <v/>
      </c>
      <c r="Q5027">
        <f>Raw_Data!Q5027</f>
        <v/>
      </c>
      <c r="R5027">
        <f>Raw_Data!R5027</f>
        <v/>
      </c>
      <c r="S5027">
        <f>Raw_Data!S5027</f>
        <v/>
      </c>
      <c r="T5027">
        <f>YEAR(B5027)</f>
        <v/>
      </c>
      <c r="U5027">
        <f>MONTH(B5027)</f>
        <v/>
      </c>
      <c r="V5027">
        <f>TEXT(B5027,"mmm")</f>
        <v/>
      </c>
      <c r="W5027" s="15">
        <f>IFERROR(N5027/L5027,0)</f>
        <v/>
      </c>
      <c r="X5027">
        <f>IF(K5027=0,"No Discount",IF(K5027&lt;=5%,"Low",IF(K5027&lt;=15%,"Medium","High")))</f>
        <v/>
      </c>
      <c r="Y5027">
        <f>IF(L5027&gt;=20000,"High Value",IF(L5027&gt;=5000,"Medium Value","Low Value"))</f>
        <v/>
      </c>
      <c r="Z5027">
        <f>IF(R5027&lt;=3,"Fast",IF(R5027&lt;=5,"On Time","Delayed"))</f>
        <v/>
      </c>
    </row>
    <row r="5028">
      <c r="A5028">
        <f>Raw_Data!A5028</f>
        <v/>
      </c>
      <c r="B5028" s="11">
        <f>Raw_Data!B5028</f>
        <v/>
      </c>
      <c r="C5028">
        <f>Raw_Data!C5028</f>
        <v/>
      </c>
      <c r="D5028">
        <f>Raw_Data!D5028</f>
        <v/>
      </c>
      <c r="E5028">
        <f>Raw_Data!E5028</f>
        <v/>
      </c>
      <c r="F5028">
        <f>Raw_Data!F5028</f>
        <v/>
      </c>
      <c r="G5028">
        <f>Raw_Data!G5028</f>
        <v/>
      </c>
      <c r="H5028">
        <f>Raw_Data!H5028</f>
        <v/>
      </c>
      <c r="I5028">
        <f>Raw_Data!I5028</f>
        <v/>
      </c>
      <c r="J5028" s="12">
        <f>Raw_Data!J5028</f>
        <v/>
      </c>
      <c r="K5028" s="13">
        <f>Raw_Data!K5028</f>
        <v/>
      </c>
      <c r="L5028" s="12">
        <f>Raw_Data!L5028</f>
        <v/>
      </c>
      <c r="M5028" s="12">
        <f>Raw_Data!M5028</f>
        <v/>
      </c>
      <c r="N5028" s="12">
        <f>Raw_Data!N5028</f>
        <v/>
      </c>
      <c r="O5028">
        <f>Raw_Data!O5028</f>
        <v/>
      </c>
      <c r="P5028">
        <f>Raw_Data!P5028</f>
        <v/>
      </c>
      <c r="Q5028">
        <f>Raw_Data!Q5028</f>
        <v/>
      </c>
      <c r="R5028">
        <f>Raw_Data!R5028</f>
        <v/>
      </c>
      <c r="S5028">
        <f>Raw_Data!S5028</f>
        <v/>
      </c>
      <c r="T5028">
        <f>YEAR(B5028)</f>
        <v/>
      </c>
      <c r="U5028">
        <f>MONTH(B5028)</f>
        <v/>
      </c>
      <c r="V5028">
        <f>TEXT(B5028,"mmm")</f>
        <v/>
      </c>
      <c r="W5028" s="15">
        <f>IFERROR(N5028/L5028,0)</f>
        <v/>
      </c>
      <c r="X5028">
        <f>IF(K5028=0,"No Discount",IF(K5028&lt;=5%,"Low",IF(K5028&lt;=15%,"Medium","High")))</f>
        <v/>
      </c>
      <c r="Y5028">
        <f>IF(L5028&gt;=20000,"High Value",IF(L5028&gt;=5000,"Medium Value","Low Value"))</f>
        <v/>
      </c>
      <c r="Z5028">
        <f>IF(R5028&lt;=3,"Fast",IF(R5028&lt;=5,"On Time","Delayed"))</f>
        <v/>
      </c>
    </row>
    <row r="5029">
      <c r="A5029">
        <f>Raw_Data!A5029</f>
        <v/>
      </c>
      <c r="B5029" s="11">
        <f>Raw_Data!B5029</f>
        <v/>
      </c>
      <c r="C5029">
        <f>Raw_Data!C5029</f>
        <v/>
      </c>
      <c r="D5029">
        <f>Raw_Data!D5029</f>
        <v/>
      </c>
      <c r="E5029">
        <f>Raw_Data!E5029</f>
        <v/>
      </c>
      <c r="F5029">
        <f>Raw_Data!F5029</f>
        <v/>
      </c>
      <c r="G5029">
        <f>Raw_Data!G5029</f>
        <v/>
      </c>
      <c r="H5029">
        <f>Raw_Data!H5029</f>
        <v/>
      </c>
      <c r="I5029">
        <f>Raw_Data!I5029</f>
        <v/>
      </c>
      <c r="J5029" s="12">
        <f>Raw_Data!J5029</f>
        <v/>
      </c>
      <c r="K5029" s="13">
        <f>Raw_Data!K5029</f>
        <v/>
      </c>
      <c r="L5029" s="12">
        <f>Raw_Data!L5029</f>
        <v/>
      </c>
      <c r="M5029" s="12">
        <f>Raw_Data!M5029</f>
        <v/>
      </c>
      <c r="N5029" s="12">
        <f>Raw_Data!N5029</f>
        <v/>
      </c>
      <c r="O5029">
        <f>Raw_Data!O5029</f>
        <v/>
      </c>
      <c r="P5029">
        <f>Raw_Data!P5029</f>
        <v/>
      </c>
      <c r="Q5029">
        <f>Raw_Data!Q5029</f>
        <v/>
      </c>
      <c r="R5029">
        <f>Raw_Data!R5029</f>
        <v/>
      </c>
      <c r="S5029">
        <f>Raw_Data!S5029</f>
        <v/>
      </c>
      <c r="T5029">
        <f>YEAR(B5029)</f>
        <v/>
      </c>
      <c r="U5029">
        <f>MONTH(B5029)</f>
        <v/>
      </c>
      <c r="V5029">
        <f>TEXT(B5029,"mmm")</f>
        <v/>
      </c>
      <c r="W5029" s="15">
        <f>IFERROR(N5029/L5029,0)</f>
        <v/>
      </c>
      <c r="X5029">
        <f>IF(K5029=0,"No Discount",IF(K5029&lt;=5%,"Low",IF(K5029&lt;=15%,"Medium","High")))</f>
        <v/>
      </c>
      <c r="Y5029">
        <f>IF(L5029&gt;=20000,"High Value",IF(L5029&gt;=5000,"Medium Value","Low Value"))</f>
        <v/>
      </c>
      <c r="Z5029">
        <f>IF(R5029&lt;=3,"Fast",IF(R5029&lt;=5,"On Time","Delayed"))</f>
        <v/>
      </c>
    </row>
    <row r="5030">
      <c r="A5030">
        <f>Raw_Data!A5030</f>
        <v/>
      </c>
      <c r="B5030" s="11">
        <f>Raw_Data!B5030</f>
        <v/>
      </c>
      <c r="C5030">
        <f>Raw_Data!C5030</f>
        <v/>
      </c>
      <c r="D5030">
        <f>Raw_Data!D5030</f>
        <v/>
      </c>
      <c r="E5030">
        <f>Raw_Data!E5030</f>
        <v/>
      </c>
      <c r="F5030">
        <f>Raw_Data!F5030</f>
        <v/>
      </c>
      <c r="G5030">
        <f>Raw_Data!G5030</f>
        <v/>
      </c>
      <c r="H5030">
        <f>Raw_Data!H5030</f>
        <v/>
      </c>
      <c r="I5030">
        <f>Raw_Data!I5030</f>
        <v/>
      </c>
      <c r="J5030" s="12">
        <f>Raw_Data!J5030</f>
        <v/>
      </c>
      <c r="K5030" s="13">
        <f>Raw_Data!K5030</f>
        <v/>
      </c>
      <c r="L5030" s="12">
        <f>Raw_Data!L5030</f>
        <v/>
      </c>
      <c r="M5030" s="12">
        <f>Raw_Data!M5030</f>
        <v/>
      </c>
      <c r="N5030" s="12">
        <f>Raw_Data!N5030</f>
        <v/>
      </c>
      <c r="O5030">
        <f>Raw_Data!O5030</f>
        <v/>
      </c>
      <c r="P5030">
        <f>Raw_Data!P5030</f>
        <v/>
      </c>
      <c r="Q5030">
        <f>Raw_Data!Q5030</f>
        <v/>
      </c>
      <c r="R5030">
        <f>Raw_Data!R5030</f>
        <v/>
      </c>
      <c r="S5030">
        <f>Raw_Data!S5030</f>
        <v/>
      </c>
      <c r="T5030">
        <f>YEAR(B5030)</f>
        <v/>
      </c>
      <c r="U5030">
        <f>MONTH(B5030)</f>
        <v/>
      </c>
      <c r="V5030">
        <f>TEXT(B5030,"mmm")</f>
        <v/>
      </c>
      <c r="W5030" s="15">
        <f>IFERROR(N5030/L5030,0)</f>
        <v/>
      </c>
      <c r="X5030">
        <f>IF(K5030=0,"No Discount",IF(K5030&lt;=5%,"Low",IF(K5030&lt;=15%,"Medium","High")))</f>
        <v/>
      </c>
      <c r="Y5030">
        <f>IF(L5030&gt;=20000,"High Value",IF(L5030&gt;=5000,"Medium Value","Low Value"))</f>
        <v/>
      </c>
      <c r="Z5030">
        <f>IF(R5030&lt;=3,"Fast",IF(R5030&lt;=5,"On Time","Delayed"))</f>
        <v/>
      </c>
    </row>
    <row r="5031">
      <c r="A5031">
        <f>Raw_Data!A5031</f>
        <v/>
      </c>
      <c r="B5031" s="11">
        <f>Raw_Data!B5031</f>
        <v/>
      </c>
      <c r="C5031">
        <f>Raw_Data!C5031</f>
        <v/>
      </c>
      <c r="D5031">
        <f>Raw_Data!D5031</f>
        <v/>
      </c>
      <c r="E5031">
        <f>Raw_Data!E5031</f>
        <v/>
      </c>
      <c r="F5031">
        <f>Raw_Data!F5031</f>
        <v/>
      </c>
      <c r="G5031">
        <f>Raw_Data!G5031</f>
        <v/>
      </c>
      <c r="H5031">
        <f>Raw_Data!H5031</f>
        <v/>
      </c>
      <c r="I5031">
        <f>Raw_Data!I5031</f>
        <v/>
      </c>
      <c r="J5031" s="12">
        <f>Raw_Data!J5031</f>
        <v/>
      </c>
      <c r="K5031" s="13">
        <f>Raw_Data!K5031</f>
        <v/>
      </c>
      <c r="L5031" s="12">
        <f>Raw_Data!L5031</f>
        <v/>
      </c>
      <c r="M5031" s="12">
        <f>Raw_Data!M5031</f>
        <v/>
      </c>
      <c r="N5031" s="12">
        <f>Raw_Data!N5031</f>
        <v/>
      </c>
      <c r="O5031">
        <f>Raw_Data!O5031</f>
        <v/>
      </c>
      <c r="P5031">
        <f>Raw_Data!P5031</f>
        <v/>
      </c>
      <c r="Q5031">
        <f>Raw_Data!Q5031</f>
        <v/>
      </c>
      <c r="R5031">
        <f>Raw_Data!R5031</f>
        <v/>
      </c>
      <c r="S5031">
        <f>Raw_Data!S5031</f>
        <v/>
      </c>
      <c r="T5031">
        <f>YEAR(B5031)</f>
        <v/>
      </c>
      <c r="U5031">
        <f>MONTH(B5031)</f>
        <v/>
      </c>
      <c r="V5031">
        <f>TEXT(B5031,"mmm")</f>
        <v/>
      </c>
      <c r="W5031" s="15">
        <f>IFERROR(N5031/L5031,0)</f>
        <v/>
      </c>
      <c r="X5031">
        <f>IF(K5031=0,"No Discount",IF(K5031&lt;=5%,"Low",IF(K5031&lt;=15%,"Medium","High")))</f>
        <v/>
      </c>
      <c r="Y5031">
        <f>IF(L5031&gt;=20000,"High Value",IF(L5031&gt;=5000,"Medium Value","Low Value"))</f>
        <v/>
      </c>
      <c r="Z5031">
        <f>IF(R5031&lt;=3,"Fast",IF(R5031&lt;=5,"On Time","Delayed"))</f>
        <v/>
      </c>
    </row>
    <row r="5032">
      <c r="A5032">
        <f>Raw_Data!A5032</f>
        <v/>
      </c>
      <c r="B5032" s="11">
        <f>Raw_Data!B5032</f>
        <v/>
      </c>
      <c r="C5032">
        <f>Raw_Data!C5032</f>
        <v/>
      </c>
      <c r="D5032">
        <f>Raw_Data!D5032</f>
        <v/>
      </c>
      <c r="E5032">
        <f>Raw_Data!E5032</f>
        <v/>
      </c>
      <c r="F5032">
        <f>Raw_Data!F5032</f>
        <v/>
      </c>
      <c r="G5032">
        <f>Raw_Data!G5032</f>
        <v/>
      </c>
      <c r="H5032">
        <f>Raw_Data!H5032</f>
        <v/>
      </c>
      <c r="I5032">
        <f>Raw_Data!I5032</f>
        <v/>
      </c>
      <c r="J5032" s="12">
        <f>Raw_Data!J5032</f>
        <v/>
      </c>
      <c r="K5032" s="13">
        <f>Raw_Data!K5032</f>
        <v/>
      </c>
      <c r="L5032" s="12">
        <f>Raw_Data!L5032</f>
        <v/>
      </c>
      <c r="M5032" s="12">
        <f>Raw_Data!M5032</f>
        <v/>
      </c>
      <c r="N5032" s="12">
        <f>Raw_Data!N5032</f>
        <v/>
      </c>
      <c r="O5032">
        <f>Raw_Data!O5032</f>
        <v/>
      </c>
      <c r="P5032">
        <f>Raw_Data!P5032</f>
        <v/>
      </c>
      <c r="Q5032">
        <f>Raw_Data!Q5032</f>
        <v/>
      </c>
      <c r="R5032">
        <f>Raw_Data!R5032</f>
        <v/>
      </c>
      <c r="S5032">
        <f>Raw_Data!S5032</f>
        <v/>
      </c>
      <c r="T5032">
        <f>YEAR(B5032)</f>
        <v/>
      </c>
      <c r="U5032">
        <f>MONTH(B5032)</f>
        <v/>
      </c>
      <c r="V5032">
        <f>TEXT(B5032,"mmm")</f>
        <v/>
      </c>
      <c r="W5032" s="15">
        <f>IFERROR(N5032/L5032,0)</f>
        <v/>
      </c>
      <c r="X5032">
        <f>IF(K5032=0,"No Discount",IF(K5032&lt;=5%,"Low",IF(K5032&lt;=15%,"Medium","High")))</f>
        <v/>
      </c>
      <c r="Y5032">
        <f>IF(L5032&gt;=20000,"High Value",IF(L5032&gt;=5000,"Medium Value","Low Value"))</f>
        <v/>
      </c>
      <c r="Z5032">
        <f>IF(R5032&lt;=3,"Fast",IF(R5032&lt;=5,"On Time","Delayed"))</f>
        <v/>
      </c>
    </row>
    <row r="5033">
      <c r="A5033">
        <f>Raw_Data!A5033</f>
        <v/>
      </c>
      <c r="B5033" s="11">
        <f>Raw_Data!B5033</f>
        <v/>
      </c>
      <c r="C5033">
        <f>Raw_Data!C5033</f>
        <v/>
      </c>
      <c r="D5033">
        <f>Raw_Data!D5033</f>
        <v/>
      </c>
      <c r="E5033">
        <f>Raw_Data!E5033</f>
        <v/>
      </c>
      <c r="F5033">
        <f>Raw_Data!F5033</f>
        <v/>
      </c>
      <c r="G5033">
        <f>Raw_Data!G5033</f>
        <v/>
      </c>
      <c r="H5033">
        <f>Raw_Data!H5033</f>
        <v/>
      </c>
      <c r="I5033">
        <f>Raw_Data!I5033</f>
        <v/>
      </c>
      <c r="J5033" s="12">
        <f>Raw_Data!J5033</f>
        <v/>
      </c>
      <c r="K5033" s="13">
        <f>Raw_Data!K5033</f>
        <v/>
      </c>
      <c r="L5033" s="12">
        <f>Raw_Data!L5033</f>
        <v/>
      </c>
      <c r="M5033" s="12">
        <f>Raw_Data!M5033</f>
        <v/>
      </c>
      <c r="N5033" s="12">
        <f>Raw_Data!N5033</f>
        <v/>
      </c>
      <c r="O5033">
        <f>Raw_Data!O5033</f>
        <v/>
      </c>
      <c r="P5033">
        <f>Raw_Data!P5033</f>
        <v/>
      </c>
      <c r="Q5033">
        <f>Raw_Data!Q5033</f>
        <v/>
      </c>
      <c r="R5033">
        <f>Raw_Data!R5033</f>
        <v/>
      </c>
      <c r="S5033">
        <f>Raw_Data!S5033</f>
        <v/>
      </c>
      <c r="T5033">
        <f>YEAR(B5033)</f>
        <v/>
      </c>
      <c r="U5033">
        <f>MONTH(B5033)</f>
        <v/>
      </c>
      <c r="V5033">
        <f>TEXT(B5033,"mmm")</f>
        <v/>
      </c>
      <c r="W5033" s="15">
        <f>IFERROR(N5033/L5033,0)</f>
        <v/>
      </c>
      <c r="X5033">
        <f>IF(K5033=0,"No Discount",IF(K5033&lt;=5%,"Low",IF(K5033&lt;=15%,"Medium","High")))</f>
        <v/>
      </c>
      <c r="Y5033">
        <f>IF(L5033&gt;=20000,"High Value",IF(L5033&gt;=5000,"Medium Value","Low Value"))</f>
        <v/>
      </c>
      <c r="Z5033">
        <f>IF(R5033&lt;=3,"Fast",IF(R5033&lt;=5,"On Time","Delayed"))</f>
        <v/>
      </c>
    </row>
    <row r="5034">
      <c r="A5034">
        <f>Raw_Data!A5034</f>
        <v/>
      </c>
      <c r="B5034" s="11">
        <f>Raw_Data!B5034</f>
        <v/>
      </c>
      <c r="C5034">
        <f>Raw_Data!C5034</f>
        <v/>
      </c>
      <c r="D5034">
        <f>Raw_Data!D5034</f>
        <v/>
      </c>
      <c r="E5034">
        <f>Raw_Data!E5034</f>
        <v/>
      </c>
      <c r="F5034">
        <f>Raw_Data!F5034</f>
        <v/>
      </c>
      <c r="G5034">
        <f>Raw_Data!G5034</f>
        <v/>
      </c>
      <c r="H5034">
        <f>Raw_Data!H5034</f>
        <v/>
      </c>
      <c r="I5034">
        <f>Raw_Data!I5034</f>
        <v/>
      </c>
      <c r="J5034" s="12">
        <f>Raw_Data!J5034</f>
        <v/>
      </c>
      <c r="K5034" s="13">
        <f>Raw_Data!K5034</f>
        <v/>
      </c>
      <c r="L5034" s="12">
        <f>Raw_Data!L5034</f>
        <v/>
      </c>
      <c r="M5034" s="12">
        <f>Raw_Data!M5034</f>
        <v/>
      </c>
      <c r="N5034" s="12">
        <f>Raw_Data!N5034</f>
        <v/>
      </c>
      <c r="O5034">
        <f>Raw_Data!O5034</f>
        <v/>
      </c>
      <c r="P5034">
        <f>Raw_Data!P5034</f>
        <v/>
      </c>
      <c r="Q5034">
        <f>Raw_Data!Q5034</f>
        <v/>
      </c>
      <c r="R5034">
        <f>Raw_Data!R5034</f>
        <v/>
      </c>
      <c r="S5034">
        <f>Raw_Data!S5034</f>
        <v/>
      </c>
      <c r="T5034">
        <f>YEAR(B5034)</f>
        <v/>
      </c>
      <c r="U5034">
        <f>MONTH(B5034)</f>
        <v/>
      </c>
      <c r="V5034">
        <f>TEXT(B5034,"mmm")</f>
        <v/>
      </c>
      <c r="W5034" s="15">
        <f>IFERROR(N5034/L5034,0)</f>
        <v/>
      </c>
      <c r="X5034">
        <f>IF(K5034=0,"No Discount",IF(K5034&lt;=5%,"Low",IF(K5034&lt;=15%,"Medium","High")))</f>
        <v/>
      </c>
      <c r="Y5034">
        <f>IF(L5034&gt;=20000,"High Value",IF(L5034&gt;=5000,"Medium Value","Low Value"))</f>
        <v/>
      </c>
      <c r="Z5034">
        <f>IF(R5034&lt;=3,"Fast",IF(R5034&lt;=5,"On Time","Delayed"))</f>
        <v/>
      </c>
    </row>
    <row r="5035">
      <c r="A5035">
        <f>Raw_Data!A5035</f>
        <v/>
      </c>
      <c r="B5035" s="11">
        <f>Raw_Data!B5035</f>
        <v/>
      </c>
      <c r="C5035">
        <f>Raw_Data!C5035</f>
        <v/>
      </c>
      <c r="D5035">
        <f>Raw_Data!D5035</f>
        <v/>
      </c>
      <c r="E5035">
        <f>Raw_Data!E5035</f>
        <v/>
      </c>
      <c r="F5035">
        <f>Raw_Data!F5035</f>
        <v/>
      </c>
      <c r="G5035">
        <f>Raw_Data!G5035</f>
        <v/>
      </c>
      <c r="H5035">
        <f>Raw_Data!H5035</f>
        <v/>
      </c>
      <c r="I5035">
        <f>Raw_Data!I5035</f>
        <v/>
      </c>
      <c r="J5035" s="12">
        <f>Raw_Data!J5035</f>
        <v/>
      </c>
      <c r="K5035" s="13">
        <f>Raw_Data!K5035</f>
        <v/>
      </c>
      <c r="L5035" s="12">
        <f>Raw_Data!L5035</f>
        <v/>
      </c>
      <c r="M5035" s="12">
        <f>Raw_Data!M5035</f>
        <v/>
      </c>
      <c r="N5035" s="12">
        <f>Raw_Data!N5035</f>
        <v/>
      </c>
      <c r="O5035">
        <f>Raw_Data!O5035</f>
        <v/>
      </c>
      <c r="P5035">
        <f>Raw_Data!P5035</f>
        <v/>
      </c>
      <c r="Q5035">
        <f>Raw_Data!Q5035</f>
        <v/>
      </c>
      <c r="R5035">
        <f>Raw_Data!R5035</f>
        <v/>
      </c>
      <c r="S5035">
        <f>Raw_Data!S5035</f>
        <v/>
      </c>
      <c r="T5035">
        <f>YEAR(B5035)</f>
        <v/>
      </c>
      <c r="U5035">
        <f>MONTH(B5035)</f>
        <v/>
      </c>
      <c r="V5035">
        <f>TEXT(B5035,"mmm")</f>
        <v/>
      </c>
      <c r="W5035" s="15">
        <f>IFERROR(N5035/L5035,0)</f>
        <v/>
      </c>
      <c r="X5035">
        <f>IF(K5035=0,"No Discount",IF(K5035&lt;=5%,"Low",IF(K5035&lt;=15%,"Medium","High")))</f>
        <v/>
      </c>
      <c r="Y5035">
        <f>IF(L5035&gt;=20000,"High Value",IF(L5035&gt;=5000,"Medium Value","Low Value"))</f>
        <v/>
      </c>
      <c r="Z5035">
        <f>IF(R5035&lt;=3,"Fast",IF(R5035&lt;=5,"On Time","Delayed"))</f>
        <v/>
      </c>
    </row>
    <row r="5036">
      <c r="A5036">
        <f>Raw_Data!A5036</f>
        <v/>
      </c>
      <c r="B5036" s="11">
        <f>Raw_Data!B5036</f>
        <v/>
      </c>
      <c r="C5036">
        <f>Raw_Data!C5036</f>
        <v/>
      </c>
      <c r="D5036">
        <f>Raw_Data!D5036</f>
        <v/>
      </c>
      <c r="E5036">
        <f>Raw_Data!E5036</f>
        <v/>
      </c>
      <c r="F5036">
        <f>Raw_Data!F5036</f>
        <v/>
      </c>
      <c r="G5036">
        <f>Raw_Data!G5036</f>
        <v/>
      </c>
      <c r="H5036">
        <f>Raw_Data!H5036</f>
        <v/>
      </c>
      <c r="I5036">
        <f>Raw_Data!I5036</f>
        <v/>
      </c>
      <c r="J5036" s="12">
        <f>Raw_Data!J5036</f>
        <v/>
      </c>
      <c r="K5036" s="13">
        <f>Raw_Data!K5036</f>
        <v/>
      </c>
      <c r="L5036" s="12">
        <f>Raw_Data!L5036</f>
        <v/>
      </c>
      <c r="M5036" s="12">
        <f>Raw_Data!M5036</f>
        <v/>
      </c>
      <c r="N5036" s="12">
        <f>Raw_Data!N5036</f>
        <v/>
      </c>
      <c r="O5036">
        <f>Raw_Data!O5036</f>
        <v/>
      </c>
      <c r="P5036">
        <f>Raw_Data!P5036</f>
        <v/>
      </c>
      <c r="Q5036">
        <f>Raw_Data!Q5036</f>
        <v/>
      </c>
      <c r="R5036">
        <f>Raw_Data!R5036</f>
        <v/>
      </c>
      <c r="S5036">
        <f>Raw_Data!S5036</f>
        <v/>
      </c>
      <c r="T5036">
        <f>YEAR(B5036)</f>
        <v/>
      </c>
      <c r="U5036">
        <f>MONTH(B5036)</f>
        <v/>
      </c>
      <c r="V5036">
        <f>TEXT(B5036,"mmm")</f>
        <v/>
      </c>
      <c r="W5036" s="15">
        <f>IFERROR(N5036/L5036,0)</f>
        <v/>
      </c>
      <c r="X5036">
        <f>IF(K5036=0,"No Discount",IF(K5036&lt;=5%,"Low",IF(K5036&lt;=15%,"Medium","High")))</f>
        <v/>
      </c>
      <c r="Y5036">
        <f>IF(L5036&gt;=20000,"High Value",IF(L5036&gt;=5000,"Medium Value","Low Value"))</f>
        <v/>
      </c>
      <c r="Z5036">
        <f>IF(R5036&lt;=3,"Fast",IF(R5036&lt;=5,"On Time","Delayed"))</f>
        <v/>
      </c>
    </row>
    <row r="5037">
      <c r="A5037">
        <f>Raw_Data!A5037</f>
        <v/>
      </c>
      <c r="B5037" s="11">
        <f>Raw_Data!B5037</f>
        <v/>
      </c>
      <c r="C5037">
        <f>Raw_Data!C5037</f>
        <v/>
      </c>
      <c r="D5037">
        <f>Raw_Data!D5037</f>
        <v/>
      </c>
      <c r="E5037">
        <f>Raw_Data!E5037</f>
        <v/>
      </c>
      <c r="F5037">
        <f>Raw_Data!F5037</f>
        <v/>
      </c>
      <c r="G5037">
        <f>Raw_Data!G5037</f>
        <v/>
      </c>
      <c r="H5037">
        <f>Raw_Data!H5037</f>
        <v/>
      </c>
      <c r="I5037">
        <f>Raw_Data!I5037</f>
        <v/>
      </c>
      <c r="J5037" s="12">
        <f>Raw_Data!J5037</f>
        <v/>
      </c>
      <c r="K5037" s="13">
        <f>Raw_Data!K5037</f>
        <v/>
      </c>
      <c r="L5037" s="12">
        <f>Raw_Data!L5037</f>
        <v/>
      </c>
      <c r="M5037" s="12">
        <f>Raw_Data!M5037</f>
        <v/>
      </c>
      <c r="N5037" s="12">
        <f>Raw_Data!N5037</f>
        <v/>
      </c>
      <c r="O5037">
        <f>Raw_Data!O5037</f>
        <v/>
      </c>
      <c r="P5037">
        <f>Raw_Data!P5037</f>
        <v/>
      </c>
      <c r="Q5037">
        <f>Raw_Data!Q5037</f>
        <v/>
      </c>
      <c r="R5037">
        <f>Raw_Data!R5037</f>
        <v/>
      </c>
      <c r="S5037">
        <f>Raw_Data!S5037</f>
        <v/>
      </c>
      <c r="T5037">
        <f>YEAR(B5037)</f>
        <v/>
      </c>
      <c r="U5037">
        <f>MONTH(B5037)</f>
        <v/>
      </c>
      <c r="V5037">
        <f>TEXT(B5037,"mmm")</f>
        <v/>
      </c>
      <c r="W5037" s="15">
        <f>IFERROR(N5037/L5037,0)</f>
        <v/>
      </c>
      <c r="X5037">
        <f>IF(K5037=0,"No Discount",IF(K5037&lt;=5%,"Low",IF(K5037&lt;=15%,"Medium","High")))</f>
        <v/>
      </c>
      <c r="Y5037">
        <f>IF(L5037&gt;=20000,"High Value",IF(L5037&gt;=5000,"Medium Value","Low Value"))</f>
        <v/>
      </c>
      <c r="Z5037">
        <f>IF(R5037&lt;=3,"Fast",IF(R5037&lt;=5,"On Time","Delayed"))</f>
        <v/>
      </c>
    </row>
    <row r="5038">
      <c r="A5038">
        <f>Raw_Data!A5038</f>
        <v/>
      </c>
      <c r="B5038" s="11">
        <f>Raw_Data!B5038</f>
        <v/>
      </c>
      <c r="C5038">
        <f>Raw_Data!C5038</f>
        <v/>
      </c>
      <c r="D5038">
        <f>Raw_Data!D5038</f>
        <v/>
      </c>
      <c r="E5038">
        <f>Raw_Data!E5038</f>
        <v/>
      </c>
      <c r="F5038">
        <f>Raw_Data!F5038</f>
        <v/>
      </c>
      <c r="G5038">
        <f>Raw_Data!G5038</f>
        <v/>
      </c>
      <c r="H5038">
        <f>Raw_Data!H5038</f>
        <v/>
      </c>
      <c r="I5038">
        <f>Raw_Data!I5038</f>
        <v/>
      </c>
      <c r="J5038" s="12">
        <f>Raw_Data!J5038</f>
        <v/>
      </c>
      <c r="K5038" s="13">
        <f>Raw_Data!K5038</f>
        <v/>
      </c>
      <c r="L5038" s="12">
        <f>Raw_Data!L5038</f>
        <v/>
      </c>
      <c r="M5038" s="12">
        <f>Raw_Data!M5038</f>
        <v/>
      </c>
      <c r="N5038" s="12">
        <f>Raw_Data!N5038</f>
        <v/>
      </c>
      <c r="O5038">
        <f>Raw_Data!O5038</f>
        <v/>
      </c>
      <c r="P5038">
        <f>Raw_Data!P5038</f>
        <v/>
      </c>
      <c r="Q5038">
        <f>Raw_Data!Q5038</f>
        <v/>
      </c>
      <c r="R5038">
        <f>Raw_Data!R5038</f>
        <v/>
      </c>
      <c r="S5038">
        <f>Raw_Data!S5038</f>
        <v/>
      </c>
      <c r="T5038">
        <f>YEAR(B5038)</f>
        <v/>
      </c>
      <c r="U5038">
        <f>MONTH(B5038)</f>
        <v/>
      </c>
      <c r="V5038">
        <f>TEXT(B5038,"mmm")</f>
        <v/>
      </c>
      <c r="W5038" s="15">
        <f>IFERROR(N5038/L5038,0)</f>
        <v/>
      </c>
      <c r="X5038">
        <f>IF(K5038=0,"No Discount",IF(K5038&lt;=5%,"Low",IF(K5038&lt;=15%,"Medium","High")))</f>
        <v/>
      </c>
      <c r="Y5038">
        <f>IF(L5038&gt;=20000,"High Value",IF(L5038&gt;=5000,"Medium Value","Low Value"))</f>
        <v/>
      </c>
      <c r="Z5038">
        <f>IF(R5038&lt;=3,"Fast",IF(R5038&lt;=5,"On Time","Delayed"))</f>
        <v/>
      </c>
    </row>
    <row r="5039">
      <c r="A5039">
        <f>Raw_Data!A5039</f>
        <v/>
      </c>
      <c r="B5039" s="11">
        <f>Raw_Data!B5039</f>
        <v/>
      </c>
      <c r="C5039">
        <f>Raw_Data!C5039</f>
        <v/>
      </c>
      <c r="D5039">
        <f>Raw_Data!D5039</f>
        <v/>
      </c>
      <c r="E5039">
        <f>Raw_Data!E5039</f>
        <v/>
      </c>
      <c r="F5039">
        <f>Raw_Data!F5039</f>
        <v/>
      </c>
      <c r="G5039">
        <f>Raw_Data!G5039</f>
        <v/>
      </c>
      <c r="H5039">
        <f>Raw_Data!H5039</f>
        <v/>
      </c>
      <c r="I5039">
        <f>Raw_Data!I5039</f>
        <v/>
      </c>
      <c r="J5039" s="12">
        <f>Raw_Data!J5039</f>
        <v/>
      </c>
      <c r="K5039" s="13">
        <f>Raw_Data!K5039</f>
        <v/>
      </c>
      <c r="L5039" s="12">
        <f>Raw_Data!L5039</f>
        <v/>
      </c>
      <c r="M5039" s="12">
        <f>Raw_Data!M5039</f>
        <v/>
      </c>
      <c r="N5039" s="12">
        <f>Raw_Data!N5039</f>
        <v/>
      </c>
      <c r="O5039">
        <f>Raw_Data!O5039</f>
        <v/>
      </c>
      <c r="P5039">
        <f>Raw_Data!P5039</f>
        <v/>
      </c>
      <c r="Q5039">
        <f>Raw_Data!Q5039</f>
        <v/>
      </c>
      <c r="R5039">
        <f>Raw_Data!R5039</f>
        <v/>
      </c>
      <c r="S5039">
        <f>Raw_Data!S5039</f>
        <v/>
      </c>
      <c r="T5039">
        <f>YEAR(B5039)</f>
        <v/>
      </c>
      <c r="U5039">
        <f>MONTH(B5039)</f>
        <v/>
      </c>
      <c r="V5039">
        <f>TEXT(B5039,"mmm")</f>
        <v/>
      </c>
      <c r="W5039" s="15">
        <f>IFERROR(N5039/L5039,0)</f>
        <v/>
      </c>
      <c r="X5039">
        <f>IF(K5039=0,"No Discount",IF(K5039&lt;=5%,"Low",IF(K5039&lt;=15%,"Medium","High")))</f>
        <v/>
      </c>
      <c r="Y5039">
        <f>IF(L5039&gt;=20000,"High Value",IF(L5039&gt;=5000,"Medium Value","Low Value"))</f>
        <v/>
      </c>
      <c r="Z5039">
        <f>IF(R5039&lt;=3,"Fast",IF(R5039&lt;=5,"On Time","Delayed"))</f>
        <v/>
      </c>
    </row>
    <row r="5040">
      <c r="A5040">
        <f>Raw_Data!A5040</f>
        <v/>
      </c>
      <c r="B5040" s="11">
        <f>Raw_Data!B5040</f>
        <v/>
      </c>
      <c r="C5040">
        <f>Raw_Data!C5040</f>
        <v/>
      </c>
      <c r="D5040">
        <f>Raw_Data!D5040</f>
        <v/>
      </c>
      <c r="E5040">
        <f>Raw_Data!E5040</f>
        <v/>
      </c>
      <c r="F5040">
        <f>Raw_Data!F5040</f>
        <v/>
      </c>
      <c r="G5040">
        <f>Raw_Data!G5040</f>
        <v/>
      </c>
      <c r="H5040">
        <f>Raw_Data!H5040</f>
        <v/>
      </c>
      <c r="I5040">
        <f>Raw_Data!I5040</f>
        <v/>
      </c>
      <c r="J5040" s="12">
        <f>Raw_Data!J5040</f>
        <v/>
      </c>
      <c r="K5040" s="13">
        <f>Raw_Data!K5040</f>
        <v/>
      </c>
      <c r="L5040" s="12">
        <f>Raw_Data!L5040</f>
        <v/>
      </c>
      <c r="M5040" s="12">
        <f>Raw_Data!M5040</f>
        <v/>
      </c>
      <c r="N5040" s="12">
        <f>Raw_Data!N5040</f>
        <v/>
      </c>
      <c r="O5040">
        <f>Raw_Data!O5040</f>
        <v/>
      </c>
      <c r="P5040">
        <f>Raw_Data!P5040</f>
        <v/>
      </c>
      <c r="Q5040">
        <f>Raw_Data!Q5040</f>
        <v/>
      </c>
      <c r="R5040">
        <f>Raw_Data!R5040</f>
        <v/>
      </c>
      <c r="S5040">
        <f>Raw_Data!S5040</f>
        <v/>
      </c>
      <c r="T5040">
        <f>YEAR(B5040)</f>
        <v/>
      </c>
      <c r="U5040">
        <f>MONTH(B5040)</f>
        <v/>
      </c>
      <c r="V5040">
        <f>TEXT(B5040,"mmm")</f>
        <v/>
      </c>
      <c r="W5040" s="15">
        <f>IFERROR(N5040/L5040,0)</f>
        <v/>
      </c>
      <c r="X5040">
        <f>IF(K5040=0,"No Discount",IF(K5040&lt;=5%,"Low",IF(K5040&lt;=15%,"Medium","High")))</f>
        <v/>
      </c>
      <c r="Y5040">
        <f>IF(L5040&gt;=20000,"High Value",IF(L5040&gt;=5000,"Medium Value","Low Value"))</f>
        <v/>
      </c>
      <c r="Z5040">
        <f>IF(R5040&lt;=3,"Fast",IF(R5040&lt;=5,"On Time","Delayed"))</f>
        <v/>
      </c>
    </row>
    <row r="5041">
      <c r="A5041">
        <f>Raw_Data!A5041</f>
        <v/>
      </c>
      <c r="B5041" s="11">
        <f>Raw_Data!B5041</f>
        <v/>
      </c>
      <c r="C5041">
        <f>Raw_Data!C5041</f>
        <v/>
      </c>
      <c r="D5041">
        <f>Raw_Data!D5041</f>
        <v/>
      </c>
      <c r="E5041">
        <f>Raw_Data!E5041</f>
        <v/>
      </c>
      <c r="F5041">
        <f>Raw_Data!F5041</f>
        <v/>
      </c>
      <c r="G5041">
        <f>Raw_Data!G5041</f>
        <v/>
      </c>
      <c r="H5041">
        <f>Raw_Data!H5041</f>
        <v/>
      </c>
      <c r="I5041">
        <f>Raw_Data!I5041</f>
        <v/>
      </c>
      <c r="J5041" s="12">
        <f>Raw_Data!J5041</f>
        <v/>
      </c>
      <c r="K5041" s="13">
        <f>Raw_Data!K5041</f>
        <v/>
      </c>
      <c r="L5041" s="12">
        <f>Raw_Data!L5041</f>
        <v/>
      </c>
      <c r="M5041" s="12">
        <f>Raw_Data!M5041</f>
        <v/>
      </c>
      <c r="N5041" s="12">
        <f>Raw_Data!N5041</f>
        <v/>
      </c>
      <c r="O5041">
        <f>Raw_Data!O5041</f>
        <v/>
      </c>
      <c r="P5041">
        <f>Raw_Data!P5041</f>
        <v/>
      </c>
      <c r="Q5041">
        <f>Raw_Data!Q5041</f>
        <v/>
      </c>
      <c r="R5041">
        <f>Raw_Data!R5041</f>
        <v/>
      </c>
      <c r="S5041">
        <f>Raw_Data!S5041</f>
        <v/>
      </c>
      <c r="T5041">
        <f>YEAR(B5041)</f>
        <v/>
      </c>
      <c r="U5041">
        <f>MONTH(B5041)</f>
        <v/>
      </c>
      <c r="V5041">
        <f>TEXT(B5041,"mmm")</f>
        <v/>
      </c>
      <c r="W5041" s="15">
        <f>IFERROR(N5041/L5041,0)</f>
        <v/>
      </c>
      <c r="X5041">
        <f>IF(K5041=0,"No Discount",IF(K5041&lt;=5%,"Low",IF(K5041&lt;=15%,"Medium","High")))</f>
        <v/>
      </c>
      <c r="Y5041">
        <f>IF(L5041&gt;=20000,"High Value",IF(L5041&gt;=5000,"Medium Value","Low Value"))</f>
        <v/>
      </c>
      <c r="Z5041">
        <f>IF(R5041&lt;=3,"Fast",IF(R5041&lt;=5,"On Time","Delayed"))</f>
        <v/>
      </c>
    </row>
    <row r="5042">
      <c r="A5042">
        <f>Raw_Data!A5042</f>
        <v/>
      </c>
      <c r="B5042" s="11">
        <f>Raw_Data!B5042</f>
        <v/>
      </c>
      <c r="C5042">
        <f>Raw_Data!C5042</f>
        <v/>
      </c>
      <c r="D5042">
        <f>Raw_Data!D5042</f>
        <v/>
      </c>
      <c r="E5042">
        <f>Raw_Data!E5042</f>
        <v/>
      </c>
      <c r="F5042">
        <f>Raw_Data!F5042</f>
        <v/>
      </c>
      <c r="G5042">
        <f>Raw_Data!G5042</f>
        <v/>
      </c>
      <c r="H5042">
        <f>Raw_Data!H5042</f>
        <v/>
      </c>
      <c r="I5042">
        <f>Raw_Data!I5042</f>
        <v/>
      </c>
      <c r="J5042" s="12">
        <f>Raw_Data!J5042</f>
        <v/>
      </c>
      <c r="K5042" s="13">
        <f>Raw_Data!K5042</f>
        <v/>
      </c>
      <c r="L5042" s="12">
        <f>Raw_Data!L5042</f>
        <v/>
      </c>
      <c r="M5042" s="12">
        <f>Raw_Data!M5042</f>
        <v/>
      </c>
      <c r="N5042" s="12">
        <f>Raw_Data!N5042</f>
        <v/>
      </c>
      <c r="O5042">
        <f>Raw_Data!O5042</f>
        <v/>
      </c>
      <c r="P5042">
        <f>Raw_Data!P5042</f>
        <v/>
      </c>
      <c r="Q5042">
        <f>Raw_Data!Q5042</f>
        <v/>
      </c>
      <c r="R5042">
        <f>Raw_Data!R5042</f>
        <v/>
      </c>
      <c r="S5042">
        <f>Raw_Data!S5042</f>
        <v/>
      </c>
      <c r="T5042">
        <f>YEAR(B5042)</f>
        <v/>
      </c>
      <c r="U5042">
        <f>MONTH(B5042)</f>
        <v/>
      </c>
      <c r="V5042">
        <f>TEXT(B5042,"mmm")</f>
        <v/>
      </c>
      <c r="W5042" s="15">
        <f>IFERROR(N5042/L5042,0)</f>
        <v/>
      </c>
      <c r="X5042">
        <f>IF(K5042=0,"No Discount",IF(K5042&lt;=5%,"Low",IF(K5042&lt;=15%,"Medium","High")))</f>
        <v/>
      </c>
      <c r="Y5042">
        <f>IF(L5042&gt;=20000,"High Value",IF(L5042&gt;=5000,"Medium Value","Low Value"))</f>
        <v/>
      </c>
      <c r="Z5042">
        <f>IF(R5042&lt;=3,"Fast",IF(R5042&lt;=5,"On Time","Delayed"))</f>
        <v/>
      </c>
    </row>
    <row r="5043">
      <c r="A5043">
        <f>Raw_Data!A5043</f>
        <v/>
      </c>
      <c r="B5043" s="11">
        <f>Raw_Data!B5043</f>
        <v/>
      </c>
      <c r="C5043">
        <f>Raw_Data!C5043</f>
        <v/>
      </c>
      <c r="D5043">
        <f>Raw_Data!D5043</f>
        <v/>
      </c>
      <c r="E5043">
        <f>Raw_Data!E5043</f>
        <v/>
      </c>
      <c r="F5043">
        <f>Raw_Data!F5043</f>
        <v/>
      </c>
      <c r="G5043">
        <f>Raw_Data!G5043</f>
        <v/>
      </c>
      <c r="H5043">
        <f>Raw_Data!H5043</f>
        <v/>
      </c>
      <c r="I5043">
        <f>Raw_Data!I5043</f>
        <v/>
      </c>
      <c r="J5043" s="12">
        <f>Raw_Data!J5043</f>
        <v/>
      </c>
      <c r="K5043" s="13">
        <f>Raw_Data!K5043</f>
        <v/>
      </c>
      <c r="L5043" s="12">
        <f>Raw_Data!L5043</f>
        <v/>
      </c>
      <c r="M5043" s="12">
        <f>Raw_Data!M5043</f>
        <v/>
      </c>
      <c r="N5043" s="12">
        <f>Raw_Data!N5043</f>
        <v/>
      </c>
      <c r="O5043">
        <f>Raw_Data!O5043</f>
        <v/>
      </c>
      <c r="P5043">
        <f>Raw_Data!P5043</f>
        <v/>
      </c>
      <c r="Q5043">
        <f>Raw_Data!Q5043</f>
        <v/>
      </c>
      <c r="R5043">
        <f>Raw_Data!R5043</f>
        <v/>
      </c>
      <c r="S5043">
        <f>Raw_Data!S5043</f>
        <v/>
      </c>
      <c r="T5043">
        <f>YEAR(B5043)</f>
        <v/>
      </c>
      <c r="U5043">
        <f>MONTH(B5043)</f>
        <v/>
      </c>
      <c r="V5043">
        <f>TEXT(B5043,"mmm")</f>
        <v/>
      </c>
      <c r="W5043" s="15">
        <f>IFERROR(N5043/L5043,0)</f>
        <v/>
      </c>
      <c r="X5043">
        <f>IF(K5043=0,"No Discount",IF(K5043&lt;=5%,"Low",IF(K5043&lt;=15%,"Medium","High")))</f>
        <v/>
      </c>
      <c r="Y5043">
        <f>IF(L5043&gt;=20000,"High Value",IF(L5043&gt;=5000,"Medium Value","Low Value"))</f>
        <v/>
      </c>
      <c r="Z5043">
        <f>IF(R5043&lt;=3,"Fast",IF(R5043&lt;=5,"On Time","Delayed"))</f>
        <v/>
      </c>
    </row>
    <row r="5044">
      <c r="A5044">
        <f>Raw_Data!A5044</f>
        <v/>
      </c>
      <c r="B5044" s="11">
        <f>Raw_Data!B5044</f>
        <v/>
      </c>
      <c r="C5044">
        <f>Raw_Data!C5044</f>
        <v/>
      </c>
      <c r="D5044">
        <f>Raw_Data!D5044</f>
        <v/>
      </c>
      <c r="E5044">
        <f>Raw_Data!E5044</f>
        <v/>
      </c>
      <c r="F5044">
        <f>Raw_Data!F5044</f>
        <v/>
      </c>
      <c r="G5044">
        <f>Raw_Data!G5044</f>
        <v/>
      </c>
      <c r="H5044">
        <f>Raw_Data!H5044</f>
        <v/>
      </c>
      <c r="I5044">
        <f>Raw_Data!I5044</f>
        <v/>
      </c>
      <c r="J5044" s="12">
        <f>Raw_Data!J5044</f>
        <v/>
      </c>
      <c r="K5044" s="13">
        <f>Raw_Data!K5044</f>
        <v/>
      </c>
      <c r="L5044" s="12">
        <f>Raw_Data!L5044</f>
        <v/>
      </c>
      <c r="M5044" s="12">
        <f>Raw_Data!M5044</f>
        <v/>
      </c>
      <c r="N5044" s="12">
        <f>Raw_Data!N5044</f>
        <v/>
      </c>
      <c r="O5044">
        <f>Raw_Data!O5044</f>
        <v/>
      </c>
      <c r="P5044">
        <f>Raw_Data!P5044</f>
        <v/>
      </c>
      <c r="Q5044">
        <f>Raw_Data!Q5044</f>
        <v/>
      </c>
      <c r="R5044">
        <f>Raw_Data!R5044</f>
        <v/>
      </c>
      <c r="S5044">
        <f>Raw_Data!S5044</f>
        <v/>
      </c>
      <c r="T5044">
        <f>YEAR(B5044)</f>
        <v/>
      </c>
      <c r="U5044">
        <f>MONTH(B5044)</f>
        <v/>
      </c>
      <c r="V5044">
        <f>TEXT(B5044,"mmm")</f>
        <v/>
      </c>
      <c r="W5044" s="15">
        <f>IFERROR(N5044/L5044,0)</f>
        <v/>
      </c>
      <c r="X5044">
        <f>IF(K5044=0,"No Discount",IF(K5044&lt;=5%,"Low",IF(K5044&lt;=15%,"Medium","High")))</f>
        <v/>
      </c>
      <c r="Y5044">
        <f>IF(L5044&gt;=20000,"High Value",IF(L5044&gt;=5000,"Medium Value","Low Value"))</f>
        <v/>
      </c>
      <c r="Z5044">
        <f>IF(R5044&lt;=3,"Fast",IF(R5044&lt;=5,"On Time","Delayed"))</f>
        <v/>
      </c>
    </row>
    <row r="5045">
      <c r="A5045">
        <f>Raw_Data!A5045</f>
        <v/>
      </c>
      <c r="B5045" s="11">
        <f>Raw_Data!B5045</f>
        <v/>
      </c>
      <c r="C5045">
        <f>Raw_Data!C5045</f>
        <v/>
      </c>
      <c r="D5045">
        <f>Raw_Data!D5045</f>
        <v/>
      </c>
      <c r="E5045">
        <f>Raw_Data!E5045</f>
        <v/>
      </c>
      <c r="F5045">
        <f>Raw_Data!F5045</f>
        <v/>
      </c>
      <c r="G5045">
        <f>Raw_Data!G5045</f>
        <v/>
      </c>
      <c r="H5045">
        <f>Raw_Data!H5045</f>
        <v/>
      </c>
      <c r="I5045">
        <f>Raw_Data!I5045</f>
        <v/>
      </c>
      <c r="J5045" s="12">
        <f>Raw_Data!J5045</f>
        <v/>
      </c>
      <c r="K5045" s="13">
        <f>Raw_Data!K5045</f>
        <v/>
      </c>
      <c r="L5045" s="12">
        <f>Raw_Data!L5045</f>
        <v/>
      </c>
      <c r="M5045" s="12">
        <f>Raw_Data!M5045</f>
        <v/>
      </c>
      <c r="N5045" s="12">
        <f>Raw_Data!N5045</f>
        <v/>
      </c>
      <c r="O5045">
        <f>Raw_Data!O5045</f>
        <v/>
      </c>
      <c r="P5045">
        <f>Raw_Data!P5045</f>
        <v/>
      </c>
      <c r="Q5045">
        <f>Raw_Data!Q5045</f>
        <v/>
      </c>
      <c r="R5045">
        <f>Raw_Data!R5045</f>
        <v/>
      </c>
      <c r="S5045">
        <f>Raw_Data!S5045</f>
        <v/>
      </c>
      <c r="T5045">
        <f>YEAR(B5045)</f>
        <v/>
      </c>
      <c r="U5045">
        <f>MONTH(B5045)</f>
        <v/>
      </c>
      <c r="V5045">
        <f>TEXT(B5045,"mmm")</f>
        <v/>
      </c>
      <c r="W5045" s="15">
        <f>IFERROR(N5045/L5045,0)</f>
        <v/>
      </c>
      <c r="X5045">
        <f>IF(K5045=0,"No Discount",IF(K5045&lt;=5%,"Low",IF(K5045&lt;=15%,"Medium","High")))</f>
        <v/>
      </c>
      <c r="Y5045">
        <f>IF(L5045&gt;=20000,"High Value",IF(L5045&gt;=5000,"Medium Value","Low Value"))</f>
        <v/>
      </c>
      <c r="Z5045">
        <f>IF(R5045&lt;=3,"Fast",IF(R5045&lt;=5,"On Time","Delayed"))</f>
        <v/>
      </c>
    </row>
    <row r="5046">
      <c r="A5046">
        <f>Raw_Data!A5046</f>
        <v/>
      </c>
      <c r="B5046" s="11">
        <f>Raw_Data!B5046</f>
        <v/>
      </c>
      <c r="C5046">
        <f>Raw_Data!C5046</f>
        <v/>
      </c>
      <c r="D5046">
        <f>Raw_Data!D5046</f>
        <v/>
      </c>
      <c r="E5046">
        <f>Raw_Data!E5046</f>
        <v/>
      </c>
      <c r="F5046">
        <f>Raw_Data!F5046</f>
        <v/>
      </c>
      <c r="G5046">
        <f>Raw_Data!G5046</f>
        <v/>
      </c>
      <c r="H5046">
        <f>Raw_Data!H5046</f>
        <v/>
      </c>
      <c r="I5046">
        <f>Raw_Data!I5046</f>
        <v/>
      </c>
      <c r="J5046" s="12">
        <f>Raw_Data!J5046</f>
        <v/>
      </c>
      <c r="K5046" s="13">
        <f>Raw_Data!K5046</f>
        <v/>
      </c>
      <c r="L5046" s="12">
        <f>Raw_Data!L5046</f>
        <v/>
      </c>
      <c r="M5046" s="12">
        <f>Raw_Data!M5046</f>
        <v/>
      </c>
      <c r="N5046" s="12">
        <f>Raw_Data!N5046</f>
        <v/>
      </c>
      <c r="O5046">
        <f>Raw_Data!O5046</f>
        <v/>
      </c>
      <c r="P5046">
        <f>Raw_Data!P5046</f>
        <v/>
      </c>
      <c r="Q5046">
        <f>Raw_Data!Q5046</f>
        <v/>
      </c>
      <c r="R5046">
        <f>Raw_Data!R5046</f>
        <v/>
      </c>
      <c r="S5046">
        <f>Raw_Data!S5046</f>
        <v/>
      </c>
      <c r="T5046">
        <f>YEAR(B5046)</f>
        <v/>
      </c>
      <c r="U5046">
        <f>MONTH(B5046)</f>
        <v/>
      </c>
      <c r="V5046">
        <f>TEXT(B5046,"mmm")</f>
        <v/>
      </c>
      <c r="W5046" s="15">
        <f>IFERROR(N5046/L5046,0)</f>
        <v/>
      </c>
      <c r="X5046">
        <f>IF(K5046=0,"No Discount",IF(K5046&lt;=5%,"Low",IF(K5046&lt;=15%,"Medium","High")))</f>
        <v/>
      </c>
      <c r="Y5046">
        <f>IF(L5046&gt;=20000,"High Value",IF(L5046&gt;=5000,"Medium Value","Low Value"))</f>
        <v/>
      </c>
      <c r="Z5046">
        <f>IF(R5046&lt;=3,"Fast",IF(R5046&lt;=5,"On Time","Delayed"))</f>
        <v/>
      </c>
    </row>
    <row r="5047">
      <c r="A5047">
        <f>Raw_Data!A5047</f>
        <v/>
      </c>
      <c r="B5047" s="11">
        <f>Raw_Data!B5047</f>
        <v/>
      </c>
      <c r="C5047">
        <f>Raw_Data!C5047</f>
        <v/>
      </c>
      <c r="D5047">
        <f>Raw_Data!D5047</f>
        <v/>
      </c>
      <c r="E5047">
        <f>Raw_Data!E5047</f>
        <v/>
      </c>
      <c r="F5047">
        <f>Raw_Data!F5047</f>
        <v/>
      </c>
      <c r="G5047">
        <f>Raw_Data!G5047</f>
        <v/>
      </c>
      <c r="H5047">
        <f>Raw_Data!H5047</f>
        <v/>
      </c>
      <c r="I5047">
        <f>Raw_Data!I5047</f>
        <v/>
      </c>
      <c r="J5047" s="12">
        <f>Raw_Data!J5047</f>
        <v/>
      </c>
      <c r="K5047" s="13">
        <f>Raw_Data!K5047</f>
        <v/>
      </c>
      <c r="L5047" s="12">
        <f>Raw_Data!L5047</f>
        <v/>
      </c>
      <c r="M5047" s="12">
        <f>Raw_Data!M5047</f>
        <v/>
      </c>
      <c r="N5047" s="12">
        <f>Raw_Data!N5047</f>
        <v/>
      </c>
      <c r="O5047">
        <f>Raw_Data!O5047</f>
        <v/>
      </c>
      <c r="P5047">
        <f>Raw_Data!P5047</f>
        <v/>
      </c>
      <c r="Q5047">
        <f>Raw_Data!Q5047</f>
        <v/>
      </c>
      <c r="R5047">
        <f>Raw_Data!R5047</f>
        <v/>
      </c>
      <c r="S5047">
        <f>Raw_Data!S5047</f>
        <v/>
      </c>
      <c r="T5047">
        <f>YEAR(B5047)</f>
        <v/>
      </c>
      <c r="U5047">
        <f>MONTH(B5047)</f>
        <v/>
      </c>
      <c r="V5047">
        <f>TEXT(B5047,"mmm")</f>
        <v/>
      </c>
      <c r="W5047" s="15">
        <f>IFERROR(N5047/L5047,0)</f>
        <v/>
      </c>
      <c r="X5047">
        <f>IF(K5047=0,"No Discount",IF(K5047&lt;=5%,"Low",IF(K5047&lt;=15%,"Medium","High")))</f>
        <v/>
      </c>
      <c r="Y5047">
        <f>IF(L5047&gt;=20000,"High Value",IF(L5047&gt;=5000,"Medium Value","Low Value"))</f>
        <v/>
      </c>
      <c r="Z5047">
        <f>IF(R5047&lt;=3,"Fast",IF(R5047&lt;=5,"On Time","Delayed"))</f>
        <v/>
      </c>
    </row>
    <row r="5048">
      <c r="A5048">
        <f>Raw_Data!A5048</f>
        <v/>
      </c>
      <c r="B5048" s="11">
        <f>Raw_Data!B5048</f>
        <v/>
      </c>
      <c r="C5048">
        <f>Raw_Data!C5048</f>
        <v/>
      </c>
      <c r="D5048">
        <f>Raw_Data!D5048</f>
        <v/>
      </c>
      <c r="E5048">
        <f>Raw_Data!E5048</f>
        <v/>
      </c>
      <c r="F5048">
        <f>Raw_Data!F5048</f>
        <v/>
      </c>
      <c r="G5048">
        <f>Raw_Data!G5048</f>
        <v/>
      </c>
      <c r="H5048">
        <f>Raw_Data!H5048</f>
        <v/>
      </c>
      <c r="I5048">
        <f>Raw_Data!I5048</f>
        <v/>
      </c>
      <c r="J5048" s="12">
        <f>Raw_Data!J5048</f>
        <v/>
      </c>
      <c r="K5048" s="13">
        <f>Raw_Data!K5048</f>
        <v/>
      </c>
      <c r="L5048" s="12">
        <f>Raw_Data!L5048</f>
        <v/>
      </c>
      <c r="M5048" s="12">
        <f>Raw_Data!M5048</f>
        <v/>
      </c>
      <c r="N5048" s="12">
        <f>Raw_Data!N5048</f>
        <v/>
      </c>
      <c r="O5048">
        <f>Raw_Data!O5048</f>
        <v/>
      </c>
      <c r="P5048">
        <f>Raw_Data!P5048</f>
        <v/>
      </c>
      <c r="Q5048">
        <f>Raw_Data!Q5048</f>
        <v/>
      </c>
      <c r="R5048">
        <f>Raw_Data!R5048</f>
        <v/>
      </c>
      <c r="S5048">
        <f>Raw_Data!S5048</f>
        <v/>
      </c>
      <c r="T5048">
        <f>YEAR(B5048)</f>
        <v/>
      </c>
      <c r="U5048">
        <f>MONTH(B5048)</f>
        <v/>
      </c>
      <c r="V5048">
        <f>TEXT(B5048,"mmm")</f>
        <v/>
      </c>
      <c r="W5048" s="15">
        <f>IFERROR(N5048/L5048,0)</f>
        <v/>
      </c>
      <c r="X5048">
        <f>IF(K5048=0,"No Discount",IF(K5048&lt;=5%,"Low",IF(K5048&lt;=15%,"Medium","High")))</f>
        <v/>
      </c>
      <c r="Y5048">
        <f>IF(L5048&gt;=20000,"High Value",IF(L5048&gt;=5000,"Medium Value","Low Value"))</f>
        <v/>
      </c>
      <c r="Z5048">
        <f>IF(R5048&lt;=3,"Fast",IF(R5048&lt;=5,"On Time","Delayed"))</f>
        <v/>
      </c>
    </row>
    <row r="5049">
      <c r="A5049">
        <f>Raw_Data!A5049</f>
        <v/>
      </c>
      <c r="B5049" s="11">
        <f>Raw_Data!B5049</f>
        <v/>
      </c>
      <c r="C5049">
        <f>Raw_Data!C5049</f>
        <v/>
      </c>
      <c r="D5049">
        <f>Raw_Data!D5049</f>
        <v/>
      </c>
      <c r="E5049">
        <f>Raw_Data!E5049</f>
        <v/>
      </c>
      <c r="F5049">
        <f>Raw_Data!F5049</f>
        <v/>
      </c>
      <c r="G5049">
        <f>Raw_Data!G5049</f>
        <v/>
      </c>
      <c r="H5049">
        <f>Raw_Data!H5049</f>
        <v/>
      </c>
      <c r="I5049">
        <f>Raw_Data!I5049</f>
        <v/>
      </c>
      <c r="J5049" s="12">
        <f>Raw_Data!J5049</f>
        <v/>
      </c>
      <c r="K5049" s="13">
        <f>Raw_Data!K5049</f>
        <v/>
      </c>
      <c r="L5049" s="12">
        <f>Raw_Data!L5049</f>
        <v/>
      </c>
      <c r="M5049" s="12">
        <f>Raw_Data!M5049</f>
        <v/>
      </c>
      <c r="N5049" s="12">
        <f>Raw_Data!N5049</f>
        <v/>
      </c>
      <c r="O5049">
        <f>Raw_Data!O5049</f>
        <v/>
      </c>
      <c r="P5049">
        <f>Raw_Data!P5049</f>
        <v/>
      </c>
      <c r="Q5049">
        <f>Raw_Data!Q5049</f>
        <v/>
      </c>
      <c r="R5049">
        <f>Raw_Data!R5049</f>
        <v/>
      </c>
      <c r="S5049">
        <f>Raw_Data!S5049</f>
        <v/>
      </c>
      <c r="T5049">
        <f>YEAR(B5049)</f>
        <v/>
      </c>
      <c r="U5049">
        <f>MONTH(B5049)</f>
        <v/>
      </c>
      <c r="V5049">
        <f>TEXT(B5049,"mmm")</f>
        <v/>
      </c>
      <c r="W5049" s="15">
        <f>IFERROR(N5049/L5049,0)</f>
        <v/>
      </c>
      <c r="X5049">
        <f>IF(K5049=0,"No Discount",IF(K5049&lt;=5%,"Low",IF(K5049&lt;=15%,"Medium","High")))</f>
        <v/>
      </c>
      <c r="Y5049">
        <f>IF(L5049&gt;=20000,"High Value",IF(L5049&gt;=5000,"Medium Value","Low Value"))</f>
        <v/>
      </c>
      <c r="Z5049">
        <f>IF(R5049&lt;=3,"Fast",IF(R5049&lt;=5,"On Time","Delayed"))</f>
        <v/>
      </c>
    </row>
    <row r="5050">
      <c r="A5050">
        <f>Raw_Data!A5050</f>
        <v/>
      </c>
      <c r="B5050" s="11">
        <f>Raw_Data!B5050</f>
        <v/>
      </c>
      <c r="C5050">
        <f>Raw_Data!C5050</f>
        <v/>
      </c>
      <c r="D5050">
        <f>Raw_Data!D5050</f>
        <v/>
      </c>
      <c r="E5050">
        <f>Raw_Data!E5050</f>
        <v/>
      </c>
      <c r="F5050">
        <f>Raw_Data!F5050</f>
        <v/>
      </c>
      <c r="G5050">
        <f>Raw_Data!G5050</f>
        <v/>
      </c>
      <c r="H5050">
        <f>Raw_Data!H5050</f>
        <v/>
      </c>
      <c r="I5050">
        <f>Raw_Data!I5050</f>
        <v/>
      </c>
      <c r="J5050" s="12">
        <f>Raw_Data!J5050</f>
        <v/>
      </c>
      <c r="K5050" s="13">
        <f>Raw_Data!K5050</f>
        <v/>
      </c>
      <c r="L5050" s="12">
        <f>Raw_Data!L5050</f>
        <v/>
      </c>
      <c r="M5050" s="12">
        <f>Raw_Data!M5050</f>
        <v/>
      </c>
      <c r="N5050" s="12">
        <f>Raw_Data!N5050</f>
        <v/>
      </c>
      <c r="O5050">
        <f>Raw_Data!O5050</f>
        <v/>
      </c>
      <c r="P5050">
        <f>Raw_Data!P5050</f>
        <v/>
      </c>
      <c r="Q5050">
        <f>Raw_Data!Q5050</f>
        <v/>
      </c>
      <c r="R5050">
        <f>Raw_Data!R5050</f>
        <v/>
      </c>
      <c r="S5050">
        <f>Raw_Data!S5050</f>
        <v/>
      </c>
      <c r="T5050">
        <f>YEAR(B5050)</f>
        <v/>
      </c>
      <c r="U5050">
        <f>MONTH(B5050)</f>
        <v/>
      </c>
      <c r="V5050">
        <f>TEXT(B5050,"mmm")</f>
        <v/>
      </c>
      <c r="W5050" s="15">
        <f>IFERROR(N5050/L5050,0)</f>
        <v/>
      </c>
      <c r="X5050">
        <f>IF(K5050=0,"No Discount",IF(K5050&lt;=5%,"Low",IF(K5050&lt;=15%,"Medium","High")))</f>
        <v/>
      </c>
      <c r="Y5050">
        <f>IF(L5050&gt;=20000,"High Value",IF(L5050&gt;=5000,"Medium Value","Low Value"))</f>
        <v/>
      </c>
      <c r="Z5050">
        <f>IF(R5050&lt;=3,"Fast",IF(R5050&lt;=5,"On Time","Delayed"))</f>
        <v/>
      </c>
    </row>
    <row r="5051">
      <c r="A5051">
        <f>Raw_Data!A5051</f>
        <v/>
      </c>
      <c r="B5051" s="11">
        <f>Raw_Data!B5051</f>
        <v/>
      </c>
      <c r="C5051">
        <f>Raw_Data!C5051</f>
        <v/>
      </c>
      <c r="D5051">
        <f>Raw_Data!D5051</f>
        <v/>
      </c>
      <c r="E5051">
        <f>Raw_Data!E5051</f>
        <v/>
      </c>
      <c r="F5051">
        <f>Raw_Data!F5051</f>
        <v/>
      </c>
      <c r="G5051">
        <f>Raw_Data!G5051</f>
        <v/>
      </c>
      <c r="H5051">
        <f>Raw_Data!H5051</f>
        <v/>
      </c>
      <c r="I5051">
        <f>Raw_Data!I5051</f>
        <v/>
      </c>
      <c r="J5051" s="12">
        <f>Raw_Data!J5051</f>
        <v/>
      </c>
      <c r="K5051" s="13">
        <f>Raw_Data!K5051</f>
        <v/>
      </c>
      <c r="L5051" s="12">
        <f>Raw_Data!L5051</f>
        <v/>
      </c>
      <c r="M5051" s="12">
        <f>Raw_Data!M5051</f>
        <v/>
      </c>
      <c r="N5051" s="12">
        <f>Raw_Data!N5051</f>
        <v/>
      </c>
      <c r="O5051">
        <f>Raw_Data!O5051</f>
        <v/>
      </c>
      <c r="P5051">
        <f>Raw_Data!P5051</f>
        <v/>
      </c>
      <c r="Q5051">
        <f>Raw_Data!Q5051</f>
        <v/>
      </c>
      <c r="R5051">
        <f>Raw_Data!R5051</f>
        <v/>
      </c>
      <c r="S5051">
        <f>Raw_Data!S5051</f>
        <v/>
      </c>
      <c r="T5051">
        <f>YEAR(B5051)</f>
        <v/>
      </c>
      <c r="U5051">
        <f>MONTH(B5051)</f>
        <v/>
      </c>
      <c r="V5051">
        <f>TEXT(B5051,"mmm")</f>
        <v/>
      </c>
      <c r="W5051" s="15">
        <f>IFERROR(N5051/L5051,0)</f>
        <v/>
      </c>
      <c r="X5051">
        <f>IF(K5051=0,"No Discount",IF(K5051&lt;=5%,"Low",IF(K5051&lt;=15%,"Medium","High")))</f>
        <v/>
      </c>
      <c r="Y5051">
        <f>IF(L5051&gt;=20000,"High Value",IF(L5051&gt;=5000,"Medium Value","Low Value"))</f>
        <v/>
      </c>
      <c r="Z5051">
        <f>IF(R5051&lt;=3,"Fast",IF(R5051&lt;=5,"On Time","Delayed"))</f>
        <v/>
      </c>
    </row>
    <row r="5052">
      <c r="A5052">
        <f>Raw_Data!A5052</f>
        <v/>
      </c>
      <c r="B5052" s="11">
        <f>Raw_Data!B5052</f>
        <v/>
      </c>
      <c r="C5052">
        <f>Raw_Data!C5052</f>
        <v/>
      </c>
      <c r="D5052">
        <f>Raw_Data!D5052</f>
        <v/>
      </c>
      <c r="E5052">
        <f>Raw_Data!E5052</f>
        <v/>
      </c>
      <c r="F5052">
        <f>Raw_Data!F5052</f>
        <v/>
      </c>
      <c r="G5052">
        <f>Raw_Data!G5052</f>
        <v/>
      </c>
      <c r="H5052">
        <f>Raw_Data!H5052</f>
        <v/>
      </c>
      <c r="I5052">
        <f>Raw_Data!I5052</f>
        <v/>
      </c>
      <c r="J5052" s="12">
        <f>Raw_Data!J5052</f>
        <v/>
      </c>
      <c r="K5052" s="13">
        <f>Raw_Data!K5052</f>
        <v/>
      </c>
      <c r="L5052" s="12">
        <f>Raw_Data!L5052</f>
        <v/>
      </c>
      <c r="M5052" s="12">
        <f>Raw_Data!M5052</f>
        <v/>
      </c>
      <c r="N5052" s="12">
        <f>Raw_Data!N5052</f>
        <v/>
      </c>
      <c r="O5052">
        <f>Raw_Data!O5052</f>
        <v/>
      </c>
      <c r="P5052">
        <f>Raw_Data!P5052</f>
        <v/>
      </c>
      <c r="Q5052">
        <f>Raw_Data!Q5052</f>
        <v/>
      </c>
      <c r="R5052">
        <f>Raw_Data!R5052</f>
        <v/>
      </c>
      <c r="S5052">
        <f>Raw_Data!S5052</f>
        <v/>
      </c>
      <c r="T5052">
        <f>YEAR(B5052)</f>
        <v/>
      </c>
      <c r="U5052">
        <f>MONTH(B5052)</f>
        <v/>
      </c>
      <c r="V5052">
        <f>TEXT(B5052,"mmm")</f>
        <v/>
      </c>
      <c r="W5052" s="15">
        <f>IFERROR(N5052/L5052,0)</f>
        <v/>
      </c>
      <c r="X5052">
        <f>IF(K5052=0,"No Discount",IF(K5052&lt;=5%,"Low",IF(K5052&lt;=15%,"Medium","High")))</f>
        <v/>
      </c>
      <c r="Y5052">
        <f>IF(L5052&gt;=20000,"High Value",IF(L5052&gt;=5000,"Medium Value","Low Value"))</f>
        <v/>
      </c>
      <c r="Z5052">
        <f>IF(R5052&lt;=3,"Fast",IF(R5052&lt;=5,"On Time","Delayed"))</f>
        <v/>
      </c>
    </row>
    <row r="5053">
      <c r="A5053">
        <f>Raw_Data!A5053</f>
        <v/>
      </c>
      <c r="B5053" s="11">
        <f>Raw_Data!B5053</f>
        <v/>
      </c>
      <c r="C5053">
        <f>Raw_Data!C5053</f>
        <v/>
      </c>
      <c r="D5053">
        <f>Raw_Data!D5053</f>
        <v/>
      </c>
      <c r="E5053">
        <f>Raw_Data!E5053</f>
        <v/>
      </c>
      <c r="F5053">
        <f>Raw_Data!F5053</f>
        <v/>
      </c>
      <c r="G5053">
        <f>Raw_Data!G5053</f>
        <v/>
      </c>
      <c r="H5053">
        <f>Raw_Data!H5053</f>
        <v/>
      </c>
      <c r="I5053">
        <f>Raw_Data!I5053</f>
        <v/>
      </c>
      <c r="J5053" s="12">
        <f>Raw_Data!J5053</f>
        <v/>
      </c>
      <c r="K5053" s="13">
        <f>Raw_Data!K5053</f>
        <v/>
      </c>
      <c r="L5053" s="12">
        <f>Raw_Data!L5053</f>
        <v/>
      </c>
      <c r="M5053" s="12">
        <f>Raw_Data!M5053</f>
        <v/>
      </c>
      <c r="N5053" s="12">
        <f>Raw_Data!N5053</f>
        <v/>
      </c>
      <c r="O5053">
        <f>Raw_Data!O5053</f>
        <v/>
      </c>
      <c r="P5053">
        <f>Raw_Data!P5053</f>
        <v/>
      </c>
      <c r="Q5053">
        <f>Raw_Data!Q5053</f>
        <v/>
      </c>
      <c r="R5053">
        <f>Raw_Data!R5053</f>
        <v/>
      </c>
      <c r="S5053">
        <f>Raw_Data!S5053</f>
        <v/>
      </c>
      <c r="T5053">
        <f>YEAR(B5053)</f>
        <v/>
      </c>
      <c r="U5053">
        <f>MONTH(B5053)</f>
        <v/>
      </c>
      <c r="V5053">
        <f>TEXT(B5053,"mmm")</f>
        <v/>
      </c>
      <c r="W5053" s="15">
        <f>IFERROR(N5053/L5053,0)</f>
        <v/>
      </c>
      <c r="X5053">
        <f>IF(K5053=0,"No Discount",IF(K5053&lt;=5%,"Low",IF(K5053&lt;=15%,"Medium","High")))</f>
        <v/>
      </c>
      <c r="Y5053">
        <f>IF(L5053&gt;=20000,"High Value",IF(L5053&gt;=5000,"Medium Value","Low Value"))</f>
        <v/>
      </c>
      <c r="Z5053">
        <f>IF(R5053&lt;=3,"Fast",IF(R5053&lt;=5,"On Time","Delayed"))</f>
        <v/>
      </c>
    </row>
    <row r="5054">
      <c r="A5054">
        <f>Raw_Data!A5054</f>
        <v/>
      </c>
      <c r="B5054" s="11">
        <f>Raw_Data!B5054</f>
        <v/>
      </c>
      <c r="C5054">
        <f>Raw_Data!C5054</f>
        <v/>
      </c>
      <c r="D5054">
        <f>Raw_Data!D5054</f>
        <v/>
      </c>
      <c r="E5054">
        <f>Raw_Data!E5054</f>
        <v/>
      </c>
      <c r="F5054">
        <f>Raw_Data!F5054</f>
        <v/>
      </c>
      <c r="G5054">
        <f>Raw_Data!G5054</f>
        <v/>
      </c>
      <c r="H5054">
        <f>Raw_Data!H5054</f>
        <v/>
      </c>
      <c r="I5054">
        <f>Raw_Data!I5054</f>
        <v/>
      </c>
      <c r="J5054" s="12">
        <f>Raw_Data!J5054</f>
        <v/>
      </c>
      <c r="K5054" s="13">
        <f>Raw_Data!K5054</f>
        <v/>
      </c>
      <c r="L5054" s="12">
        <f>Raw_Data!L5054</f>
        <v/>
      </c>
      <c r="M5054" s="12">
        <f>Raw_Data!M5054</f>
        <v/>
      </c>
      <c r="N5054" s="12">
        <f>Raw_Data!N5054</f>
        <v/>
      </c>
      <c r="O5054">
        <f>Raw_Data!O5054</f>
        <v/>
      </c>
      <c r="P5054">
        <f>Raw_Data!P5054</f>
        <v/>
      </c>
      <c r="Q5054">
        <f>Raw_Data!Q5054</f>
        <v/>
      </c>
      <c r="R5054">
        <f>Raw_Data!R5054</f>
        <v/>
      </c>
      <c r="S5054">
        <f>Raw_Data!S5054</f>
        <v/>
      </c>
      <c r="T5054">
        <f>YEAR(B5054)</f>
        <v/>
      </c>
      <c r="U5054">
        <f>MONTH(B5054)</f>
        <v/>
      </c>
      <c r="V5054">
        <f>TEXT(B5054,"mmm")</f>
        <v/>
      </c>
      <c r="W5054" s="15">
        <f>IFERROR(N5054/L5054,0)</f>
        <v/>
      </c>
      <c r="X5054">
        <f>IF(K5054=0,"No Discount",IF(K5054&lt;=5%,"Low",IF(K5054&lt;=15%,"Medium","High")))</f>
        <v/>
      </c>
      <c r="Y5054">
        <f>IF(L5054&gt;=20000,"High Value",IF(L5054&gt;=5000,"Medium Value","Low Value"))</f>
        <v/>
      </c>
      <c r="Z5054">
        <f>IF(R5054&lt;=3,"Fast",IF(R5054&lt;=5,"On Time","Delayed"))</f>
        <v/>
      </c>
    </row>
    <row r="5055">
      <c r="A5055">
        <f>Raw_Data!A5055</f>
        <v/>
      </c>
      <c r="B5055" s="11">
        <f>Raw_Data!B5055</f>
        <v/>
      </c>
      <c r="C5055">
        <f>Raw_Data!C5055</f>
        <v/>
      </c>
      <c r="D5055">
        <f>Raw_Data!D5055</f>
        <v/>
      </c>
      <c r="E5055">
        <f>Raw_Data!E5055</f>
        <v/>
      </c>
      <c r="F5055">
        <f>Raw_Data!F5055</f>
        <v/>
      </c>
      <c r="G5055">
        <f>Raw_Data!G5055</f>
        <v/>
      </c>
      <c r="H5055">
        <f>Raw_Data!H5055</f>
        <v/>
      </c>
      <c r="I5055">
        <f>Raw_Data!I5055</f>
        <v/>
      </c>
      <c r="J5055" s="12">
        <f>Raw_Data!J5055</f>
        <v/>
      </c>
      <c r="K5055" s="13">
        <f>Raw_Data!K5055</f>
        <v/>
      </c>
      <c r="L5055" s="12">
        <f>Raw_Data!L5055</f>
        <v/>
      </c>
      <c r="M5055" s="12">
        <f>Raw_Data!M5055</f>
        <v/>
      </c>
      <c r="N5055" s="12">
        <f>Raw_Data!N5055</f>
        <v/>
      </c>
      <c r="O5055">
        <f>Raw_Data!O5055</f>
        <v/>
      </c>
      <c r="P5055">
        <f>Raw_Data!P5055</f>
        <v/>
      </c>
      <c r="Q5055">
        <f>Raw_Data!Q5055</f>
        <v/>
      </c>
      <c r="R5055">
        <f>Raw_Data!R5055</f>
        <v/>
      </c>
      <c r="S5055">
        <f>Raw_Data!S5055</f>
        <v/>
      </c>
      <c r="T5055">
        <f>YEAR(B5055)</f>
        <v/>
      </c>
      <c r="U5055">
        <f>MONTH(B5055)</f>
        <v/>
      </c>
      <c r="V5055">
        <f>TEXT(B5055,"mmm")</f>
        <v/>
      </c>
      <c r="W5055" s="15">
        <f>IFERROR(N5055/L5055,0)</f>
        <v/>
      </c>
      <c r="X5055">
        <f>IF(K5055=0,"No Discount",IF(K5055&lt;=5%,"Low",IF(K5055&lt;=15%,"Medium","High")))</f>
        <v/>
      </c>
      <c r="Y5055">
        <f>IF(L5055&gt;=20000,"High Value",IF(L5055&gt;=5000,"Medium Value","Low Value"))</f>
        <v/>
      </c>
      <c r="Z5055">
        <f>IF(R5055&lt;=3,"Fast",IF(R5055&lt;=5,"On Time","Delayed"))</f>
        <v/>
      </c>
    </row>
    <row r="5056">
      <c r="A5056">
        <f>Raw_Data!A5056</f>
        <v/>
      </c>
      <c r="B5056" s="11">
        <f>Raw_Data!B5056</f>
        <v/>
      </c>
      <c r="C5056">
        <f>Raw_Data!C5056</f>
        <v/>
      </c>
      <c r="D5056">
        <f>Raw_Data!D5056</f>
        <v/>
      </c>
      <c r="E5056">
        <f>Raw_Data!E5056</f>
        <v/>
      </c>
      <c r="F5056">
        <f>Raw_Data!F5056</f>
        <v/>
      </c>
      <c r="G5056">
        <f>Raw_Data!G5056</f>
        <v/>
      </c>
      <c r="H5056">
        <f>Raw_Data!H5056</f>
        <v/>
      </c>
      <c r="I5056">
        <f>Raw_Data!I5056</f>
        <v/>
      </c>
      <c r="J5056" s="12">
        <f>Raw_Data!J5056</f>
        <v/>
      </c>
      <c r="K5056" s="13">
        <f>Raw_Data!K5056</f>
        <v/>
      </c>
      <c r="L5056" s="12">
        <f>Raw_Data!L5056</f>
        <v/>
      </c>
      <c r="M5056" s="12">
        <f>Raw_Data!M5056</f>
        <v/>
      </c>
      <c r="N5056" s="12">
        <f>Raw_Data!N5056</f>
        <v/>
      </c>
      <c r="O5056">
        <f>Raw_Data!O5056</f>
        <v/>
      </c>
      <c r="P5056">
        <f>Raw_Data!P5056</f>
        <v/>
      </c>
      <c r="Q5056">
        <f>Raw_Data!Q5056</f>
        <v/>
      </c>
      <c r="R5056">
        <f>Raw_Data!R5056</f>
        <v/>
      </c>
      <c r="S5056">
        <f>Raw_Data!S5056</f>
        <v/>
      </c>
      <c r="T5056">
        <f>YEAR(B5056)</f>
        <v/>
      </c>
      <c r="U5056">
        <f>MONTH(B5056)</f>
        <v/>
      </c>
      <c r="V5056">
        <f>TEXT(B5056,"mmm")</f>
        <v/>
      </c>
      <c r="W5056" s="15">
        <f>IFERROR(N5056/L5056,0)</f>
        <v/>
      </c>
      <c r="X5056">
        <f>IF(K5056=0,"No Discount",IF(K5056&lt;=5%,"Low",IF(K5056&lt;=15%,"Medium","High")))</f>
        <v/>
      </c>
      <c r="Y5056">
        <f>IF(L5056&gt;=20000,"High Value",IF(L5056&gt;=5000,"Medium Value","Low Value"))</f>
        <v/>
      </c>
      <c r="Z5056">
        <f>IF(R5056&lt;=3,"Fast",IF(R5056&lt;=5,"On Time","Delayed"))</f>
        <v/>
      </c>
    </row>
    <row r="5057">
      <c r="A5057">
        <f>Raw_Data!A5057</f>
        <v/>
      </c>
      <c r="B5057" s="11">
        <f>Raw_Data!B5057</f>
        <v/>
      </c>
      <c r="C5057">
        <f>Raw_Data!C5057</f>
        <v/>
      </c>
      <c r="D5057">
        <f>Raw_Data!D5057</f>
        <v/>
      </c>
      <c r="E5057">
        <f>Raw_Data!E5057</f>
        <v/>
      </c>
      <c r="F5057">
        <f>Raw_Data!F5057</f>
        <v/>
      </c>
      <c r="G5057">
        <f>Raw_Data!G5057</f>
        <v/>
      </c>
      <c r="H5057">
        <f>Raw_Data!H5057</f>
        <v/>
      </c>
      <c r="I5057">
        <f>Raw_Data!I5057</f>
        <v/>
      </c>
      <c r="J5057" s="12">
        <f>Raw_Data!J5057</f>
        <v/>
      </c>
      <c r="K5057" s="13">
        <f>Raw_Data!K5057</f>
        <v/>
      </c>
      <c r="L5057" s="12">
        <f>Raw_Data!L5057</f>
        <v/>
      </c>
      <c r="M5057" s="12">
        <f>Raw_Data!M5057</f>
        <v/>
      </c>
      <c r="N5057" s="12">
        <f>Raw_Data!N5057</f>
        <v/>
      </c>
      <c r="O5057">
        <f>Raw_Data!O5057</f>
        <v/>
      </c>
      <c r="P5057">
        <f>Raw_Data!P5057</f>
        <v/>
      </c>
      <c r="Q5057">
        <f>Raw_Data!Q5057</f>
        <v/>
      </c>
      <c r="R5057">
        <f>Raw_Data!R5057</f>
        <v/>
      </c>
      <c r="S5057">
        <f>Raw_Data!S5057</f>
        <v/>
      </c>
      <c r="T5057">
        <f>YEAR(B5057)</f>
        <v/>
      </c>
      <c r="U5057">
        <f>MONTH(B5057)</f>
        <v/>
      </c>
      <c r="V5057">
        <f>TEXT(B5057,"mmm")</f>
        <v/>
      </c>
      <c r="W5057" s="15">
        <f>IFERROR(N5057/L5057,0)</f>
        <v/>
      </c>
      <c r="X5057">
        <f>IF(K5057=0,"No Discount",IF(K5057&lt;=5%,"Low",IF(K5057&lt;=15%,"Medium","High")))</f>
        <v/>
      </c>
      <c r="Y5057">
        <f>IF(L5057&gt;=20000,"High Value",IF(L5057&gt;=5000,"Medium Value","Low Value"))</f>
        <v/>
      </c>
      <c r="Z5057">
        <f>IF(R5057&lt;=3,"Fast",IF(R5057&lt;=5,"On Time","Delayed"))</f>
        <v/>
      </c>
    </row>
    <row r="5058">
      <c r="A5058">
        <f>Raw_Data!A5058</f>
        <v/>
      </c>
      <c r="B5058" s="11">
        <f>Raw_Data!B5058</f>
        <v/>
      </c>
      <c r="C5058">
        <f>Raw_Data!C5058</f>
        <v/>
      </c>
      <c r="D5058">
        <f>Raw_Data!D5058</f>
        <v/>
      </c>
      <c r="E5058">
        <f>Raw_Data!E5058</f>
        <v/>
      </c>
      <c r="F5058">
        <f>Raw_Data!F5058</f>
        <v/>
      </c>
      <c r="G5058">
        <f>Raw_Data!G5058</f>
        <v/>
      </c>
      <c r="H5058">
        <f>Raw_Data!H5058</f>
        <v/>
      </c>
      <c r="I5058">
        <f>Raw_Data!I5058</f>
        <v/>
      </c>
      <c r="J5058" s="12">
        <f>Raw_Data!J5058</f>
        <v/>
      </c>
      <c r="K5058" s="13">
        <f>Raw_Data!K5058</f>
        <v/>
      </c>
      <c r="L5058" s="12">
        <f>Raw_Data!L5058</f>
        <v/>
      </c>
      <c r="M5058" s="12">
        <f>Raw_Data!M5058</f>
        <v/>
      </c>
      <c r="N5058" s="12">
        <f>Raw_Data!N5058</f>
        <v/>
      </c>
      <c r="O5058">
        <f>Raw_Data!O5058</f>
        <v/>
      </c>
      <c r="P5058">
        <f>Raw_Data!P5058</f>
        <v/>
      </c>
      <c r="Q5058">
        <f>Raw_Data!Q5058</f>
        <v/>
      </c>
      <c r="R5058">
        <f>Raw_Data!R5058</f>
        <v/>
      </c>
      <c r="S5058">
        <f>Raw_Data!S5058</f>
        <v/>
      </c>
      <c r="T5058">
        <f>YEAR(B5058)</f>
        <v/>
      </c>
      <c r="U5058">
        <f>MONTH(B5058)</f>
        <v/>
      </c>
      <c r="V5058">
        <f>TEXT(B5058,"mmm")</f>
        <v/>
      </c>
      <c r="W5058" s="15">
        <f>IFERROR(N5058/L5058,0)</f>
        <v/>
      </c>
      <c r="X5058">
        <f>IF(K5058=0,"No Discount",IF(K5058&lt;=5%,"Low",IF(K5058&lt;=15%,"Medium","High")))</f>
        <v/>
      </c>
      <c r="Y5058">
        <f>IF(L5058&gt;=20000,"High Value",IF(L5058&gt;=5000,"Medium Value","Low Value"))</f>
        <v/>
      </c>
      <c r="Z5058">
        <f>IF(R5058&lt;=3,"Fast",IF(R5058&lt;=5,"On Time","Delayed"))</f>
        <v/>
      </c>
    </row>
    <row r="5059">
      <c r="A5059">
        <f>Raw_Data!A5059</f>
        <v/>
      </c>
      <c r="B5059" s="11">
        <f>Raw_Data!B5059</f>
        <v/>
      </c>
      <c r="C5059">
        <f>Raw_Data!C5059</f>
        <v/>
      </c>
      <c r="D5059">
        <f>Raw_Data!D5059</f>
        <v/>
      </c>
      <c r="E5059">
        <f>Raw_Data!E5059</f>
        <v/>
      </c>
      <c r="F5059">
        <f>Raw_Data!F5059</f>
        <v/>
      </c>
      <c r="G5059">
        <f>Raw_Data!G5059</f>
        <v/>
      </c>
      <c r="H5059">
        <f>Raw_Data!H5059</f>
        <v/>
      </c>
      <c r="I5059">
        <f>Raw_Data!I5059</f>
        <v/>
      </c>
      <c r="J5059" s="12">
        <f>Raw_Data!J5059</f>
        <v/>
      </c>
      <c r="K5059" s="13">
        <f>Raw_Data!K5059</f>
        <v/>
      </c>
      <c r="L5059" s="12">
        <f>Raw_Data!L5059</f>
        <v/>
      </c>
      <c r="M5059" s="12">
        <f>Raw_Data!M5059</f>
        <v/>
      </c>
      <c r="N5059" s="12">
        <f>Raw_Data!N5059</f>
        <v/>
      </c>
      <c r="O5059">
        <f>Raw_Data!O5059</f>
        <v/>
      </c>
      <c r="P5059">
        <f>Raw_Data!P5059</f>
        <v/>
      </c>
      <c r="Q5059">
        <f>Raw_Data!Q5059</f>
        <v/>
      </c>
      <c r="R5059">
        <f>Raw_Data!R5059</f>
        <v/>
      </c>
      <c r="S5059">
        <f>Raw_Data!S5059</f>
        <v/>
      </c>
      <c r="T5059">
        <f>YEAR(B5059)</f>
        <v/>
      </c>
      <c r="U5059">
        <f>MONTH(B5059)</f>
        <v/>
      </c>
      <c r="V5059">
        <f>TEXT(B5059,"mmm")</f>
        <v/>
      </c>
      <c r="W5059" s="15">
        <f>IFERROR(N5059/L5059,0)</f>
        <v/>
      </c>
      <c r="X5059">
        <f>IF(K5059=0,"No Discount",IF(K5059&lt;=5%,"Low",IF(K5059&lt;=15%,"Medium","High")))</f>
        <v/>
      </c>
      <c r="Y5059">
        <f>IF(L5059&gt;=20000,"High Value",IF(L5059&gt;=5000,"Medium Value","Low Value"))</f>
        <v/>
      </c>
      <c r="Z5059">
        <f>IF(R5059&lt;=3,"Fast",IF(R5059&lt;=5,"On Time","Delayed"))</f>
        <v/>
      </c>
    </row>
    <row r="5060">
      <c r="A5060">
        <f>Raw_Data!A5060</f>
        <v/>
      </c>
      <c r="B5060" s="11">
        <f>Raw_Data!B5060</f>
        <v/>
      </c>
      <c r="C5060">
        <f>Raw_Data!C5060</f>
        <v/>
      </c>
      <c r="D5060">
        <f>Raw_Data!D5060</f>
        <v/>
      </c>
      <c r="E5060">
        <f>Raw_Data!E5060</f>
        <v/>
      </c>
      <c r="F5060">
        <f>Raw_Data!F5060</f>
        <v/>
      </c>
      <c r="G5060">
        <f>Raw_Data!G5060</f>
        <v/>
      </c>
      <c r="H5060">
        <f>Raw_Data!H5060</f>
        <v/>
      </c>
      <c r="I5060">
        <f>Raw_Data!I5060</f>
        <v/>
      </c>
      <c r="J5060" s="12">
        <f>Raw_Data!J5060</f>
        <v/>
      </c>
      <c r="K5060" s="13">
        <f>Raw_Data!K5060</f>
        <v/>
      </c>
      <c r="L5060" s="12">
        <f>Raw_Data!L5060</f>
        <v/>
      </c>
      <c r="M5060" s="12">
        <f>Raw_Data!M5060</f>
        <v/>
      </c>
      <c r="N5060" s="12">
        <f>Raw_Data!N5060</f>
        <v/>
      </c>
      <c r="O5060">
        <f>Raw_Data!O5060</f>
        <v/>
      </c>
      <c r="P5060">
        <f>Raw_Data!P5060</f>
        <v/>
      </c>
      <c r="Q5060">
        <f>Raw_Data!Q5060</f>
        <v/>
      </c>
      <c r="R5060">
        <f>Raw_Data!R5060</f>
        <v/>
      </c>
      <c r="S5060">
        <f>Raw_Data!S5060</f>
        <v/>
      </c>
      <c r="T5060">
        <f>YEAR(B5060)</f>
        <v/>
      </c>
      <c r="U5060">
        <f>MONTH(B5060)</f>
        <v/>
      </c>
      <c r="V5060">
        <f>TEXT(B5060,"mmm")</f>
        <v/>
      </c>
      <c r="W5060" s="15">
        <f>IFERROR(N5060/L5060,0)</f>
        <v/>
      </c>
      <c r="X5060">
        <f>IF(K5060=0,"No Discount",IF(K5060&lt;=5%,"Low",IF(K5060&lt;=15%,"Medium","High")))</f>
        <v/>
      </c>
      <c r="Y5060">
        <f>IF(L5060&gt;=20000,"High Value",IF(L5060&gt;=5000,"Medium Value","Low Value"))</f>
        <v/>
      </c>
      <c r="Z5060">
        <f>IF(R5060&lt;=3,"Fast",IF(R5060&lt;=5,"On Time","Delayed"))</f>
        <v/>
      </c>
    </row>
    <row r="5061">
      <c r="A5061">
        <f>Raw_Data!A5061</f>
        <v/>
      </c>
      <c r="B5061" s="11">
        <f>Raw_Data!B5061</f>
        <v/>
      </c>
      <c r="C5061">
        <f>Raw_Data!C5061</f>
        <v/>
      </c>
      <c r="D5061">
        <f>Raw_Data!D5061</f>
        <v/>
      </c>
      <c r="E5061">
        <f>Raw_Data!E5061</f>
        <v/>
      </c>
      <c r="F5061">
        <f>Raw_Data!F5061</f>
        <v/>
      </c>
      <c r="G5061">
        <f>Raw_Data!G5061</f>
        <v/>
      </c>
      <c r="H5061">
        <f>Raw_Data!H5061</f>
        <v/>
      </c>
      <c r="I5061">
        <f>Raw_Data!I5061</f>
        <v/>
      </c>
      <c r="J5061" s="12">
        <f>Raw_Data!J5061</f>
        <v/>
      </c>
      <c r="K5061" s="13">
        <f>Raw_Data!K5061</f>
        <v/>
      </c>
      <c r="L5061" s="12">
        <f>Raw_Data!L5061</f>
        <v/>
      </c>
      <c r="M5061" s="12">
        <f>Raw_Data!M5061</f>
        <v/>
      </c>
      <c r="N5061" s="12">
        <f>Raw_Data!N5061</f>
        <v/>
      </c>
      <c r="O5061">
        <f>Raw_Data!O5061</f>
        <v/>
      </c>
      <c r="P5061">
        <f>Raw_Data!P5061</f>
        <v/>
      </c>
      <c r="Q5061">
        <f>Raw_Data!Q5061</f>
        <v/>
      </c>
      <c r="R5061">
        <f>Raw_Data!R5061</f>
        <v/>
      </c>
      <c r="S5061">
        <f>Raw_Data!S5061</f>
        <v/>
      </c>
      <c r="T5061">
        <f>YEAR(B5061)</f>
        <v/>
      </c>
      <c r="U5061">
        <f>MONTH(B5061)</f>
        <v/>
      </c>
      <c r="V5061">
        <f>TEXT(B5061,"mmm")</f>
        <v/>
      </c>
      <c r="W5061" s="15">
        <f>IFERROR(N5061/L5061,0)</f>
        <v/>
      </c>
      <c r="X5061">
        <f>IF(K5061=0,"No Discount",IF(K5061&lt;=5%,"Low",IF(K5061&lt;=15%,"Medium","High")))</f>
        <v/>
      </c>
      <c r="Y5061">
        <f>IF(L5061&gt;=20000,"High Value",IF(L5061&gt;=5000,"Medium Value","Low Value"))</f>
        <v/>
      </c>
      <c r="Z5061">
        <f>IF(R5061&lt;=3,"Fast",IF(R5061&lt;=5,"On Time","Delayed"))</f>
        <v/>
      </c>
    </row>
    <row r="5062">
      <c r="A5062">
        <f>Raw_Data!A5062</f>
        <v/>
      </c>
      <c r="B5062" s="11">
        <f>Raw_Data!B5062</f>
        <v/>
      </c>
      <c r="C5062">
        <f>Raw_Data!C5062</f>
        <v/>
      </c>
      <c r="D5062">
        <f>Raw_Data!D5062</f>
        <v/>
      </c>
      <c r="E5062">
        <f>Raw_Data!E5062</f>
        <v/>
      </c>
      <c r="F5062">
        <f>Raw_Data!F5062</f>
        <v/>
      </c>
      <c r="G5062">
        <f>Raw_Data!G5062</f>
        <v/>
      </c>
      <c r="H5062">
        <f>Raw_Data!H5062</f>
        <v/>
      </c>
      <c r="I5062">
        <f>Raw_Data!I5062</f>
        <v/>
      </c>
      <c r="J5062" s="12">
        <f>Raw_Data!J5062</f>
        <v/>
      </c>
      <c r="K5062" s="13">
        <f>Raw_Data!K5062</f>
        <v/>
      </c>
      <c r="L5062" s="12">
        <f>Raw_Data!L5062</f>
        <v/>
      </c>
      <c r="M5062" s="12">
        <f>Raw_Data!M5062</f>
        <v/>
      </c>
      <c r="N5062" s="12">
        <f>Raw_Data!N5062</f>
        <v/>
      </c>
      <c r="O5062">
        <f>Raw_Data!O5062</f>
        <v/>
      </c>
      <c r="P5062">
        <f>Raw_Data!P5062</f>
        <v/>
      </c>
      <c r="Q5062">
        <f>Raw_Data!Q5062</f>
        <v/>
      </c>
      <c r="R5062">
        <f>Raw_Data!R5062</f>
        <v/>
      </c>
      <c r="S5062">
        <f>Raw_Data!S5062</f>
        <v/>
      </c>
      <c r="T5062">
        <f>YEAR(B5062)</f>
        <v/>
      </c>
      <c r="U5062">
        <f>MONTH(B5062)</f>
        <v/>
      </c>
      <c r="V5062">
        <f>TEXT(B5062,"mmm")</f>
        <v/>
      </c>
      <c r="W5062" s="15">
        <f>IFERROR(N5062/L5062,0)</f>
        <v/>
      </c>
      <c r="X5062">
        <f>IF(K5062=0,"No Discount",IF(K5062&lt;=5%,"Low",IF(K5062&lt;=15%,"Medium","High")))</f>
        <v/>
      </c>
      <c r="Y5062">
        <f>IF(L5062&gt;=20000,"High Value",IF(L5062&gt;=5000,"Medium Value","Low Value"))</f>
        <v/>
      </c>
      <c r="Z5062">
        <f>IF(R5062&lt;=3,"Fast",IF(R5062&lt;=5,"On Time","Delayed"))</f>
        <v/>
      </c>
    </row>
    <row r="5063">
      <c r="A5063">
        <f>Raw_Data!A5063</f>
        <v/>
      </c>
      <c r="B5063" s="11">
        <f>Raw_Data!B5063</f>
        <v/>
      </c>
      <c r="C5063">
        <f>Raw_Data!C5063</f>
        <v/>
      </c>
      <c r="D5063">
        <f>Raw_Data!D5063</f>
        <v/>
      </c>
      <c r="E5063">
        <f>Raw_Data!E5063</f>
        <v/>
      </c>
      <c r="F5063">
        <f>Raw_Data!F5063</f>
        <v/>
      </c>
      <c r="G5063">
        <f>Raw_Data!G5063</f>
        <v/>
      </c>
      <c r="H5063">
        <f>Raw_Data!H5063</f>
        <v/>
      </c>
      <c r="I5063">
        <f>Raw_Data!I5063</f>
        <v/>
      </c>
      <c r="J5063" s="12">
        <f>Raw_Data!J5063</f>
        <v/>
      </c>
      <c r="K5063" s="13">
        <f>Raw_Data!K5063</f>
        <v/>
      </c>
      <c r="L5063" s="12">
        <f>Raw_Data!L5063</f>
        <v/>
      </c>
      <c r="M5063" s="12">
        <f>Raw_Data!M5063</f>
        <v/>
      </c>
      <c r="N5063" s="12">
        <f>Raw_Data!N5063</f>
        <v/>
      </c>
      <c r="O5063">
        <f>Raw_Data!O5063</f>
        <v/>
      </c>
      <c r="P5063">
        <f>Raw_Data!P5063</f>
        <v/>
      </c>
      <c r="Q5063">
        <f>Raw_Data!Q5063</f>
        <v/>
      </c>
      <c r="R5063">
        <f>Raw_Data!R5063</f>
        <v/>
      </c>
      <c r="S5063">
        <f>Raw_Data!S5063</f>
        <v/>
      </c>
      <c r="T5063">
        <f>YEAR(B5063)</f>
        <v/>
      </c>
      <c r="U5063">
        <f>MONTH(B5063)</f>
        <v/>
      </c>
      <c r="V5063">
        <f>TEXT(B5063,"mmm")</f>
        <v/>
      </c>
      <c r="W5063" s="15">
        <f>IFERROR(N5063/L5063,0)</f>
        <v/>
      </c>
      <c r="X5063">
        <f>IF(K5063=0,"No Discount",IF(K5063&lt;=5%,"Low",IF(K5063&lt;=15%,"Medium","High")))</f>
        <v/>
      </c>
      <c r="Y5063">
        <f>IF(L5063&gt;=20000,"High Value",IF(L5063&gt;=5000,"Medium Value","Low Value"))</f>
        <v/>
      </c>
      <c r="Z5063">
        <f>IF(R5063&lt;=3,"Fast",IF(R5063&lt;=5,"On Time","Delayed"))</f>
        <v/>
      </c>
    </row>
    <row r="5064">
      <c r="A5064">
        <f>Raw_Data!A5064</f>
        <v/>
      </c>
      <c r="B5064" s="11">
        <f>Raw_Data!B5064</f>
        <v/>
      </c>
      <c r="C5064">
        <f>Raw_Data!C5064</f>
        <v/>
      </c>
      <c r="D5064">
        <f>Raw_Data!D5064</f>
        <v/>
      </c>
      <c r="E5064">
        <f>Raw_Data!E5064</f>
        <v/>
      </c>
      <c r="F5064">
        <f>Raw_Data!F5064</f>
        <v/>
      </c>
      <c r="G5064">
        <f>Raw_Data!G5064</f>
        <v/>
      </c>
      <c r="H5064">
        <f>Raw_Data!H5064</f>
        <v/>
      </c>
      <c r="I5064">
        <f>Raw_Data!I5064</f>
        <v/>
      </c>
      <c r="J5064" s="12">
        <f>Raw_Data!J5064</f>
        <v/>
      </c>
      <c r="K5064" s="13">
        <f>Raw_Data!K5064</f>
        <v/>
      </c>
      <c r="L5064" s="12">
        <f>Raw_Data!L5064</f>
        <v/>
      </c>
      <c r="M5064" s="12">
        <f>Raw_Data!M5064</f>
        <v/>
      </c>
      <c r="N5064" s="12">
        <f>Raw_Data!N5064</f>
        <v/>
      </c>
      <c r="O5064">
        <f>Raw_Data!O5064</f>
        <v/>
      </c>
      <c r="P5064">
        <f>Raw_Data!P5064</f>
        <v/>
      </c>
      <c r="Q5064">
        <f>Raw_Data!Q5064</f>
        <v/>
      </c>
      <c r="R5064">
        <f>Raw_Data!R5064</f>
        <v/>
      </c>
      <c r="S5064">
        <f>Raw_Data!S5064</f>
        <v/>
      </c>
      <c r="T5064">
        <f>YEAR(B5064)</f>
        <v/>
      </c>
      <c r="U5064">
        <f>MONTH(B5064)</f>
        <v/>
      </c>
      <c r="V5064">
        <f>TEXT(B5064,"mmm")</f>
        <v/>
      </c>
      <c r="W5064" s="15">
        <f>IFERROR(N5064/L5064,0)</f>
        <v/>
      </c>
      <c r="X5064">
        <f>IF(K5064=0,"No Discount",IF(K5064&lt;=5%,"Low",IF(K5064&lt;=15%,"Medium","High")))</f>
        <v/>
      </c>
      <c r="Y5064">
        <f>IF(L5064&gt;=20000,"High Value",IF(L5064&gt;=5000,"Medium Value","Low Value"))</f>
        <v/>
      </c>
      <c r="Z5064">
        <f>IF(R5064&lt;=3,"Fast",IF(R5064&lt;=5,"On Time","Delayed"))</f>
        <v/>
      </c>
    </row>
    <row r="5065">
      <c r="A5065">
        <f>Raw_Data!A5065</f>
        <v/>
      </c>
      <c r="B5065" s="11">
        <f>Raw_Data!B5065</f>
        <v/>
      </c>
      <c r="C5065">
        <f>Raw_Data!C5065</f>
        <v/>
      </c>
      <c r="D5065">
        <f>Raw_Data!D5065</f>
        <v/>
      </c>
      <c r="E5065">
        <f>Raw_Data!E5065</f>
        <v/>
      </c>
      <c r="F5065">
        <f>Raw_Data!F5065</f>
        <v/>
      </c>
      <c r="G5065">
        <f>Raw_Data!G5065</f>
        <v/>
      </c>
      <c r="H5065">
        <f>Raw_Data!H5065</f>
        <v/>
      </c>
      <c r="I5065">
        <f>Raw_Data!I5065</f>
        <v/>
      </c>
      <c r="J5065" s="12">
        <f>Raw_Data!J5065</f>
        <v/>
      </c>
      <c r="K5065" s="13">
        <f>Raw_Data!K5065</f>
        <v/>
      </c>
      <c r="L5065" s="12">
        <f>Raw_Data!L5065</f>
        <v/>
      </c>
      <c r="M5065" s="12">
        <f>Raw_Data!M5065</f>
        <v/>
      </c>
      <c r="N5065" s="12">
        <f>Raw_Data!N5065</f>
        <v/>
      </c>
      <c r="O5065">
        <f>Raw_Data!O5065</f>
        <v/>
      </c>
      <c r="P5065">
        <f>Raw_Data!P5065</f>
        <v/>
      </c>
      <c r="Q5065">
        <f>Raw_Data!Q5065</f>
        <v/>
      </c>
      <c r="R5065">
        <f>Raw_Data!R5065</f>
        <v/>
      </c>
      <c r="S5065">
        <f>Raw_Data!S5065</f>
        <v/>
      </c>
      <c r="T5065">
        <f>YEAR(B5065)</f>
        <v/>
      </c>
      <c r="U5065">
        <f>MONTH(B5065)</f>
        <v/>
      </c>
      <c r="V5065">
        <f>TEXT(B5065,"mmm")</f>
        <v/>
      </c>
      <c r="W5065" s="15">
        <f>IFERROR(N5065/L5065,0)</f>
        <v/>
      </c>
      <c r="X5065">
        <f>IF(K5065=0,"No Discount",IF(K5065&lt;=5%,"Low",IF(K5065&lt;=15%,"Medium","High")))</f>
        <v/>
      </c>
      <c r="Y5065">
        <f>IF(L5065&gt;=20000,"High Value",IF(L5065&gt;=5000,"Medium Value","Low Value"))</f>
        <v/>
      </c>
      <c r="Z5065">
        <f>IF(R5065&lt;=3,"Fast",IF(R5065&lt;=5,"On Time","Delayed"))</f>
        <v/>
      </c>
    </row>
    <row r="5066">
      <c r="A5066">
        <f>Raw_Data!A5066</f>
        <v/>
      </c>
      <c r="B5066" s="11">
        <f>Raw_Data!B5066</f>
        <v/>
      </c>
      <c r="C5066">
        <f>Raw_Data!C5066</f>
        <v/>
      </c>
      <c r="D5066">
        <f>Raw_Data!D5066</f>
        <v/>
      </c>
      <c r="E5066">
        <f>Raw_Data!E5066</f>
        <v/>
      </c>
      <c r="F5066">
        <f>Raw_Data!F5066</f>
        <v/>
      </c>
      <c r="G5066">
        <f>Raw_Data!G5066</f>
        <v/>
      </c>
      <c r="H5066">
        <f>Raw_Data!H5066</f>
        <v/>
      </c>
      <c r="I5066">
        <f>Raw_Data!I5066</f>
        <v/>
      </c>
      <c r="J5066" s="12">
        <f>Raw_Data!J5066</f>
        <v/>
      </c>
      <c r="K5066" s="13">
        <f>Raw_Data!K5066</f>
        <v/>
      </c>
      <c r="L5066" s="12">
        <f>Raw_Data!L5066</f>
        <v/>
      </c>
      <c r="M5066" s="12">
        <f>Raw_Data!M5066</f>
        <v/>
      </c>
      <c r="N5066" s="12">
        <f>Raw_Data!N5066</f>
        <v/>
      </c>
      <c r="O5066">
        <f>Raw_Data!O5066</f>
        <v/>
      </c>
      <c r="P5066">
        <f>Raw_Data!P5066</f>
        <v/>
      </c>
      <c r="Q5066">
        <f>Raw_Data!Q5066</f>
        <v/>
      </c>
      <c r="R5066">
        <f>Raw_Data!R5066</f>
        <v/>
      </c>
      <c r="S5066">
        <f>Raw_Data!S5066</f>
        <v/>
      </c>
      <c r="T5066">
        <f>YEAR(B5066)</f>
        <v/>
      </c>
      <c r="U5066">
        <f>MONTH(B5066)</f>
        <v/>
      </c>
      <c r="V5066">
        <f>TEXT(B5066,"mmm")</f>
        <v/>
      </c>
      <c r="W5066" s="15">
        <f>IFERROR(N5066/L5066,0)</f>
        <v/>
      </c>
      <c r="X5066">
        <f>IF(K5066=0,"No Discount",IF(K5066&lt;=5%,"Low",IF(K5066&lt;=15%,"Medium","High")))</f>
        <v/>
      </c>
      <c r="Y5066">
        <f>IF(L5066&gt;=20000,"High Value",IF(L5066&gt;=5000,"Medium Value","Low Value"))</f>
        <v/>
      </c>
      <c r="Z5066">
        <f>IF(R5066&lt;=3,"Fast",IF(R5066&lt;=5,"On Time","Delayed"))</f>
        <v/>
      </c>
    </row>
    <row r="5067">
      <c r="A5067">
        <f>Raw_Data!A5067</f>
        <v/>
      </c>
      <c r="B5067" s="11">
        <f>Raw_Data!B5067</f>
        <v/>
      </c>
      <c r="C5067">
        <f>Raw_Data!C5067</f>
        <v/>
      </c>
      <c r="D5067">
        <f>Raw_Data!D5067</f>
        <v/>
      </c>
      <c r="E5067">
        <f>Raw_Data!E5067</f>
        <v/>
      </c>
      <c r="F5067">
        <f>Raw_Data!F5067</f>
        <v/>
      </c>
      <c r="G5067">
        <f>Raw_Data!G5067</f>
        <v/>
      </c>
      <c r="H5067">
        <f>Raw_Data!H5067</f>
        <v/>
      </c>
      <c r="I5067">
        <f>Raw_Data!I5067</f>
        <v/>
      </c>
      <c r="J5067" s="12">
        <f>Raw_Data!J5067</f>
        <v/>
      </c>
      <c r="K5067" s="13">
        <f>Raw_Data!K5067</f>
        <v/>
      </c>
      <c r="L5067" s="12">
        <f>Raw_Data!L5067</f>
        <v/>
      </c>
      <c r="M5067" s="12">
        <f>Raw_Data!M5067</f>
        <v/>
      </c>
      <c r="N5067" s="12">
        <f>Raw_Data!N5067</f>
        <v/>
      </c>
      <c r="O5067">
        <f>Raw_Data!O5067</f>
        <v/>
      </c>
      <c r="P5067">
        <f>Raw_Data!P5067</f>
        <v/>
      </c>
      <c r="Q5067">
        <f>Raw_Data!Q5067</f>
        <v/>
      </c>
      <c r="R5067">
        <f>Raw_Data!R5067</f>
        <v/>
      </c>
      <c r="S5067">
        <f>Raw_Data!S5067</f>
        <v/>
      </c>
      <c r="T5067">
        <f>YEAR(B5067)</f>
        <v/>
      </c>
      <c r="U5067">
        <f>MONTH(B5067)</f>
        <v/>
      </c>
      <c r="V5067">
        <f>TEXT(B5067,"mmm")</f>
        <v/>
      </c>
      <c r="W5067" s="15">
        <f>IFERROR(N5067/L5067,0)</f>
        <v/>
      </c>
      <c r="X5067">
        <f>IF(K5067=0,"No Discount",IF(K5067&lt;=5%,"Low",IF(K5067&lt;=15%,"Medium","High")))</f>
        <v/>
      </c>
      <c r="Y5067">
        <f>IF(L5067&gt;=20000,"High Value",IF(L5067&gt;=5000,"Medium Value","Low Value"))</f>
        <v/>
      </c>
      <c r="Z5067">
        <f>IF(R5067&lt;=3,"Fast",IF(R5067&lt;=5,"On Time","Delayed"))</f>
        <v/>
      </c>
    </row>
    <row r="5068">
      <c r="A5068">
        <f>Raw_Data!A5068</f>
        <v/>
      </c>
      <c r="B5068" s="11">
        <f>Raw_Data!B5068</f>
        <v/>
      </c>
      <c r="C5068">
        <f>Raw_Data!C5068</f>
        <v/>
      </c>
      <c r="D5068">
        <f>Raw_Data!D5068</f>
        <v/>
      </c>
      <c r="E5068">
        <f>Raw_Data!E5068</f>
        <v/>
      </c>
      <c r="F5068">
        <f>Raw_Data!F5068</f>
        <v/>
      </c>
      <c r="G5068">
        <f>Raw_Data!G5068</f>
        <v/>
      </c>
      <c r="H5068">
        <f>Raw_Data!H5068</f>
        <v/>
      </c>
      <c r="I5068">
        <f>Raw_Data!I5068</f>
        <v/>
      </c>
      <c r="J5068" s="12">
        <f>Raw_Data!J5068</f>
        <v/>
      </c>
      <c r="K5068" s="13">
        <f>Raw_Data!K5068</f>
        <v/>
      </c>
      <c r="L5068" s="12">
        <f>Raw_Data!L5068</f>
        <v/>
      </c>
      <c r="M5068" s="12">
        <f>Raw_Data!M5068</f>
        <v/>
      </c>
      <c r="N5068" s="12">
        <f>Raw_Data!N5068</f>
        <v/>
      </c>
      <c r="O5068">
        <f>Raw_Data!O5068</f>
        <v/>
      </c>
      <c r="P5068">
        <f>Raw_Data!P5068</f>
        <v/>
      </c>
      <c r="Q5068">
        <f>Raw_Data!Q5068</f>
        <v/>
      </c>
      <c r="R5068">
        <f>Raw_Data!R5068</f>
        <v/>
      </c>
      <c r="S5068">
        <f>Raw_Data!S5068</f>
        <v/>
      </c>
      <c r="T5068">
        <f>YEAR(B5068)</f>
        <v/>
      </c>
      <c r="U5068">
        <f>MONTH(B5068)</f>
        <v/>
      </c>
      <c r="V5068">
        <f>TEXT(B5068,"mmm")</f>
        <v/>
      </c>
      <c r="W5068" s="15">
        <f>IFERROR(N5068/L5068,0)</f>
        <v/>
      </c>
      <c r="X5068">
        <f>IF(K5068=0,"No Discount",IF(K5068&lt;=5%,"Low",IF(K5068&lt;=15%,"Medium","High")))</f>
        <v/>
      </c>
      <c r="Y5068">
        <f>IF(L5068&gt;=20000,"High Value",IF(L5068&gt;=5000,"Medium Value","Low Value"))</f>
        <v/>
      </c>
      <c r="Z5068">
        <f>IF(R5068&lt;=3,"Fast",IF(R5068&lt;=5,"On Time","Delayed"))</f>
        <v/>
      </c>
    </row>
    <row r="5069">
      <c r="A5069">
        <f>Raw_Data!A5069</f>
        <v/>
      </c>
      <c r="B5069" s="11">
        <f>Raw_Data!B5069</f>
        <v/>
      </c>
      <c r="C5069">
        <f>Raw_Data!C5069</f>
        <v/>
      </c>
      <c r="D5069">
        <f>Raw_Data!D5069</f>
        <v/>
      </c>
      <c r="E5069">
        <f>Raw_Data!E5069</f>
        <v/>
      </c>
      <c r="F5069">
        <f>Raw_Data!F5069</f>
        <v/>
      </c>
      <c r="G5069">
        <f>Raw_Data!G5069</f>
        <v/>
      </c>
      <c r="H5069">
        <f>Raw_Data!H5069</f>
        <v/>
      </c>
      <c r="I5069">
        <f>Raw_Data!I5069</f>
        <v/>
      </c>
      <c r="J5069" s="12">
        <f>Raw_Data!J5069</f>
        <v/>
      </c>
      <c r="K5069" s="13">
        <f>Raw_Data!K5069</f>
        <v/>
      </c>
      <c r="L5069" s="12">
        <f>Raw_Data!L5069</f>
        <v/>
      </c>
      <c r="M5069" s="12">
        <f>Raw_Data!M5069</f>
        <v/>
      </c>
      <c r="N5069" s="12">
        <f>Raw_Data!N5069</f>
        <v/>
      </c>
      <c r="O5069">
        <f>Raw_Data!O5069</f>
        <v/>
      </c>
      <c r="P5069">
        <f>Raw_Data!P5069</f>
        <v/>
      </c>
      <c r="Q5069">
        <f>Raw_Data!Q5069</f>
        <v/>
      </c>
      <c r="R5069">
        <f>Raw_Data!R5069</f>
        <v/>
      </c>
      <c r="S5069">
        <f>Raw_Data!S5069</f>
        <v/>
      </c>
      <c r="T5069">
        <f>YEAR(B5069)</f>
        <v/>
      </c>
      <c r="U5069">
        <f>MONTH(B5069)</f>
        <v/>
      </c>
      <c r="V5069">
        <f>TEXT(B5069,"mmm")</f>
        <v/>
      </c>
      <c r="W5069" s="15">
        <f>IFERROR(N5069/L5069,0)</f>
        <v/>
      </c>
      <c r="X5069">
        <f>IF(K5069=0,"No Discount",IF(K5069&lt;=5%,"Low",IF(K5069&lt;=15%,"Medium","High")))</f>
        <v/>
      </c>
      <c r="Y5069">
        <f>IF(L5069&gt;=20000,"High Value",IF(L5069&gt;=5000,"Medium Value","Low Value"))</f>
        <v/>
      </c>
      <c r="Z5069">
        <f>IF(R5069&lt;=3,"Fast",IF(R5069&lt;=5,"On Time","Delayed"))</f>
        <v/>
      </c>
    </row>
    <row r="5070">
      <c r="A5070">
        <f>Raw_Data!A5070</f>
        <v/>
      </c>
      <c r="B5070" s="11">
        <f>Raw_Data!B5070</f>
        <v/>
      </c>
      <c r="C5070">
        <f>Raw_Data!C5070</f>
        <v/>
      </c>
      <c r="D5070">
        <f>Raw_Data!D5070</f>
        <v/>
      </c>
      <c r="E5070">
        <f>Raw_Data!E5070</f>
        <v/>
      </c>
      <c r="F5070">
        <f>Raw_Data!F5070</f>
        <v/>
      </c>
      <c r="G5070">
        <f>Raw_Data!G5070</f>
        <v/>
      </c>
      <c r="H5070">
        <f>Raw_Data!H5070</f>
        <v/>
      </c>
      <c r="I5070">
        <f>Raw_Data!I5070</f>
        <v/>
      </c>
      <c r="J5070" s="12">
        <f>Raw_Data!J5070</f>
        <v/>
      </c>
      <c r="K5070" s="13">
        <f>Raw_Data!K5070</f>
        <v/>
      </c>
      <c r="L5070" s="12">
        <f>Raw_Data!L5070</f>
        <v/>
      </c>
      <c r="M5070" s="12">
        <f>Raw_Data!M5070</f>
        <v/>
      </c>
      <c r="N5070" s="12">
        <f>Raw_Data!N5070</f>
        <v/>
      </c>
      <c r="O5070">
        <f>Raw_Data!O5070</f>
        <v/>
      </c>
      <c r="P5070">
        <f>Raw_Data!P5070</f>
        <v/>
      </c>
      <c r="Q5070">
        <f>Raw_Data!Q5070</f>
        <v/>
      </c>
      <c r="R5070">
        <f>Raw_Data!R5070</f>
        <v/>
      </c>
      <c r="S5070">
        <f>Raw_Data!S5070</f>
        <v/>
      </c>
      <c r="T5070">
        <f>YEAR(B5070)</f>
        <v/>
      </c>
      <c r="U5070">
        <f>MONTH(B5070)</f>
        <v/>
      </c>
      <c r="V5070">
        <f>TEXT(B5070,"mmm")</f>
        <v/>
      </c>
      <c r="W5070" s="15">
        <f>IFERROR(N5070/L5070,0)</f>
        <v/>
      </c>
      <c r="X5070">
        <f>IF(K5070=0,"No Discount",IF(K5070&lt;=5%,"Low",IF(K5070&lt;=15%,"Medium","High")))</f>
        <v/>
      </c>
      <c r="Y5070">
        <f>IF(L5070&gt;=20000,"High Value",IF(L5070&gt;=5000,"Medium Value","Low Value"))</f>
        <v/>
      </c>
      <c r="Z5070">
        <f>IF(R5070&lt;=3,"Fast",IF(R5070&lt;=5,"On Time","Delayed"))</f>
        <v/>
      </c>
    </row>
    <row r="5071">
      <c r="A5071">
        <f>Raw_Data!A5071</f>
        <v/>
      </c>
      <c r="B5071" s="11">
        <f>Raw_Data!B5071</f>
        <v/>
      </c>
      <c r="C5071">
        <f>Raw_Data!C5071</f>
        <v/>
      </c>
      <c r="D5071">
        <f>Raw_Data!D5071</f>
        <v/>
      </c>
      <c r="E5071">
        <f>Raw_Data!E5071</f>
        <v/>
      </c>
      <c r="F5071">
        <f>Raw_Data!F5071</f>
        <v/>
      </c>
      <c r="G5071">
        <f>Raw_Data!G5071</f>
        <v/>
      </c>
      <c r="H5071">
        <f>Raw_Data!H5071</f>
        <v/>
      </c>
      <c r="I5071">
        <f>Raw_Data!I5071</f>
        <v/>
      </c>
      <c r="J5071" s="12">
        <f>Raw_Data!J5071</f>
        <v/>
      </c>
      <c r="K5071" s="13">
        <f>Raw_Data!K5071</f>
        <v/>
      </c>
      <c r="L5071" s="12">
        <f>Raw_Data!L5071</f>
        <v/>
      </c>
      <c r="M5071" s="12">
        <f>Raw_Data!M5071</f>
        <v/>
      </c>
      <c r="N5071" s="12">
        <f>Raw_Data!N5071</f>
        <v/>
      </c>
      <c r="O5071">
        <f>Raw_Data!O5071</f>
        <v/>
      </c>
      <c r="P5071">
        <f>Raw_Data!P5071</f>
        <v/>
      </c>
      <c r="Q5071">
        <f>Raw_Data!Q5071</f>
        <v/>
      </c>
      <c r="R5071">
        <f>Raw_Data!R5071</f>
        <v/>
      </c>
      <c r="S5071">
        <f>Raw_Data!S5071</f>
        <v/>
      </c>
      <c r="T5071">
        <f>YEAR(B5071)</f>
        <v/>
      </c>
      <c r="U5071">
        <f>MONTH(B5071)</f>
        <v/>
      </c>
      <c r="V5071">
        <f>TEXT(B5071,"mmm")</f>
        <v/>
      </c>
      <c r="W5071" s="15">
        <f>IFERROR(N5071/L5071,0)</f>
        <v/>
      </c>
      <c r="X5071">
        <f>IF(K5071=0,"No Discount",IF(K5071&lt;=5%,"Low",IF(K5071&lt;=15%,"Medium","High")))</f>
        <v/>
      </c>
      <c r="Y5071">
        <f>IF(L5071&gt;=20000,"High Value",IF(L5071&gt;=5000,"Medium Value","Low Value"))</f>
        <v/>
      </c>
      <c r="Z5071">
        <f>IF(R5071&lt;=3,"Fast",IF(R5071&lt;=5,"On Time","Delayed"))</f>
        <v/>
      </c>
    </row>
    <row r="5072">
      <c r="A5072">
        <f>Raw_Data!A5072</f>
        <v/>
      </c>
      <c r="B5072" s="11">
        <f>Raw_Data!B5072</f>
        <v/>
      </c>
      <c r="C5072">
        <f>Raw_Data!C5072</f>
        <v/>
      </c>
      <c r="D5072">
        <f>Raw_Data!D5072</f>
        <v/>
      </c>
      <c r="E5072">
        <f>Raw_Data!E5072</f>
        <v/>
      </c>
      <c r="F5072">
        <f>Raw_Data!F5072</f>
        <v/>
      </c>
      <c r="G5072">
        <f>Raw_Data!G5072</f>
        <v/>
      </c>
      <c r="H5072">
        <f>Raw_Data!H5072</f>
        <v/>
      </c>
      <c r="I5072">
        <f>Raw_Data!I5072</f>
        <v/>
      </c>
      <c r="J5072" s="12">
        <f>Raw_Data!J5072</f>
        <v/>
      </c>
      <c r="K5072" s="13">
        <f>Raw_Data!K5072</f>
        <v/>
      </c>
      <c r="L5072" s="12">
        <f>Raw_Data!L5072</f>
        <v/>
      </c>
      <c r="M5072" s="12">
        <f>Raw_Data!M5072</f>
        <v/>
      </c>
      <c r="N5072" s="12">
        <f>Raw_Data!N5072</f>
        <v/>
      </c>
      <c r="O5072">
        <f>Raw_Data!O5072</f>
        <v/>
      </c>
      <c r="P5072">
        <f>Raw_Data!P5072</f>
        <v/>
      </c>
      <c r="Q5072">
        <f>Raw_Data!Q5072</f>
        <v/>
      </c>
      <c r="R5072">
        <f>Raw_Data!R5072</f>
        <v/>
      </c>
      <c r="S5072">
        <f>Raw_Data!S5072</f>
        <v/>
      </c>
      <c r="T5072">
        <f>YEAR(B5072)</f>
        <v/>
      </c>
      <c r="U5072">
        <f>MONTH(B5072)</f>
        <v/>
      </c>
      <c r="V5072">
        <f>TEXT(B5072,"mmm")</f>
        <v/>
      </c>
      <c r="W5072" s="15">
        <f>IFERROR(N5072/L5072,0)</f>
        <v/>
      </c>
      <c r="X5072">
        <f>IF(K5072=0,"No Discount",IF(K5072&lt;=5%,"Low",IF(K5072&lt;=15%,"Medium","High")))</f>
        <v/>
      </c>
      <c r="Y5072">
        <f>IF(L5072&gt;=20000,"High Value",IF(L5072&gt;=5000,"Medium Value","Low Value"))</f>
        <v/>
      </c>
      <c r="Z5072">
        <f>IF(R5072&lt;=3,"Fast",IF(R5072&lt;=5,"On Time","Delayed"))</f>
        <v/>
      </c>
    </row>
    <row r="5073">
      <c r="A5073">
        <f>Raw_Data!A5073</f>
        <v/>
      </c>
      <c r="B5073" s="11">
        <f>Raw_Data!B5073</f>
        <v/>
      </c>
      <c r="C5073">
        <f>Raw_Data!C5073</f>
        <v/>
      </c>
      <c r="D5073">
        <f>Raw_Data!D5073</f>
        <v/>
      </c>
      <c r="E5073">
        <f>Raw_Data!E5073</f>
        <v/>
      </c>
      <c r="F5073">
        <f>Raw_Data!F5073</f>
        <v/>
      </c>
      <c r="G5073">
        <f>Raw_Data!G5073</f>
        <v/>
      </c>
      <c r="H5073">
        <f>Raw_Data!H5073</f>
        <v/>
      </c>
      <c r="I5073">
        <f>Raw_Data!I5073</f>
        <v/>
      </c>
      <c r="J5073" s="12">
        <f>Raw_Data!J5073</f>
        <v/>
      </c>
      <c r="K5073" s="13">
        <f>Raw_Data!K5073</f>
        <v/>
      </c>
      <c r="L5073" s="12">
        <f>Raw_Data!L5073</f>
        <v/>
      </c>
      <c r="M5073" s="12">
        <f>Raw_Data!M5073</f>
        <v/>
      </c>
      <c r="N5073" s="12">
        <f>Raw_Data!N5073</f>
        <v/>
      </c>
      <c r="O5073">
        <f>Raw_Data!O5073</f>
        <v/>
      </c>
      <c r="P5073">
        <f>Raw_Data!P5073</f>
        <v/>
      </c>
      <c r="Q5073">
        <f>Raw_Data!Q5073</f>
        <v/>
      </c>
      <c r="R5073">
        <f>Raw_Data!R5073</f>
        <v/>
      </c>
      <c r="S5073">
        <f>Raw_Data!S5073</f>
        <v/>
      </c>
      <c r="T5073">
        <f>YEAR(B5073)</f>
        <v/>
      </c>
      <c r="U5073">
        <f>MONTH(B5073)</f>
        <v/>
      </c>
      <c r="V5073">
        <f>TEXT(B5073,"mmm")</f>
        <v/>
      </c>
      <c r="W5073" s="15">
        <f>IFERROR(N5073/L5073,0)</f>
        <v/>
      </c>
      <c r="X5073">
        <f>IF(K5073=0,"No Discount",IF(K5073&lt;=5%,"Low",IF(K5073&lt;=15%,"Medium","High")))</f>
        <v/>
      </c>
      <c r="Y5073">
        <f>IF(L5073&gt;=20000,"High Value",IF(L5073&gt;=5000,"Medium Value","Low Value"))</f>
        <v/>
      </c>
      <c r="Z5073">
        <f>IF(R5073&lt;=3,"Fast",IF(R5073&lt;=5,"On Time","Delayed"))</f>
        <v/>
      </c>
    </row>
    <row r="5074">
      <c r="A5074">
        <f>Raw_Data!A5074</f>
        <v/>
      </c>
      <c r="B5074" s="11">
        <f>Raw_Data!B5074</f>
        <v/>
      </c>
      <c r="C5074">
        <f>Raw_Data!C5074</f>
        <v/>
      </c>
      <c r="D5074">
        <f>Raw_Data!D5074</f>
        <v/>
      </c>
      <c r="E5074">
        <f>Raw_Data!E5074</f>
        <v/>
      </c>
      <c r="F5074">
        <f>Raw_Data!F5074</f>
        <v/>
      </c>
      <c r="G5074">
        <f>Raw_Data!G5074</f>
        <v/>
      </c>
      <c r="H5074">
        <f>Raw_Data!H5074</f>
        <v/>
      </c>
      <c r="I5074">
        <f>Raw_Data!I5074</f>
        <v/>
      </c>
      <c r="J5074" s="12">
        <f>Raw_Data!J5074</f>
        <v/>
      </c>
      <c r="K5074" s="13">
        <f>Raw_Data!K5074</f>
        <v/>
      </c>
      <c r="L5074" s="12">
        <f>Raw_Data!L5074</f>
        <v/>
      </c>
      <c r="M5074" s="12">
        <f>Raw_Data!M5074</f>
        <v/>
      </c>
      <c r="N5074" s="12">
        <f>Raw_Data!N5074</f>
        <v/>
      </c>
      <c r="O5074">
        <f>Raw_Data!O5074</f>
        <v/>
      </c>
      <c r="P5074">
        <f>Raw_Data!P5074</f>
        <v/>
      </c>
      <c r="Q5074">
        <f>Raw_Data!Q5074</f>
        <v/>
      </c>
      <c r="R5074">
        <f>Raw_Data!R5074</f>
        <v/>
      </c>
      <c r="S5074">
        <f>Raw_Data!S5074</f>
        <v/>
      </c>
      <c r="T5074">
        <f>YEAR(B5074)</f>
        <v/>
      </c>
      <c r="U5074">
        <f>MONTH(B5074)</f>
        <v/>
      </c>
      <c r="V5074">
        <f>TEXT(B5074,"mmm")</f>
        <v/>
      </c>
      <c r="W5074" s="15">
        <f>IFERROR(N5074/L5074,0)</f>
        <v/>
      </c>
      <c r="X5074">
        <f>IF(K5074=0,"No Discount",IF(K5074&lt;=5%,"Low",IF(K5074&lt;=15%,"Medium","High")))</f>
        <v/>
      </c>
      <c r="Y5074">
        <f>IF(L5074&gt;=20000,"High Value",IF(L5074&gt;=5000,"Medium Value","Low Value"))</f>
        <v/>
      </c>
      <c r="Z5074">
        <f>IF(R5074&lt;=3,"Fast",IF(R5074&lt;=5,"On Time","Delayed"))</f>
        <v/>
      </c>
    </row>
    <row r="5075">
      <c r="A5075">
        <f>Raw_Data!A5075</f>
        <v/>
      </c>
      <c r="B5075" s="11">
        <f>Raw_Data!B5075</f>
        <v/>
      </c>
      <c r="C5075">
        <f>Raw_Data!C5075</f>
        <v/>
      </c>
      <c r="D5075">
        <f>Raw_Data!D5075</f>
        <v/>
      </c>
      <c r="E5075">
        <f>Raw_Data!E5075</f>
        <v/>
      </c>
      <c r="F5075">
        <f>Raw_Data!F5075</f>
        <v/>
      </c>
      <c r="G5075">
        <f>Raw_Data!G5075</f>
        <v/>
      </c>
      <c r="H5075">
        <f>Raw_Data!H5075</f>
        <v/>
      </c>
      <c r="I5075">
        <f>Raw_Data!I5075</f>
        <v/>
      </c>
      <c r="J5075" s="12">
        <f>Raw_Data!J5075</f>
        <v/>
      </c>
      <c r="K5075" s="13">
        <f>Raw_Data!K5075</f>
        <v/>
      </c>
      <c r="L5075" s="12">
        <f>Raw_Data!L5075</f>
        <v/>
      </c>
      <c r="M5075" s="12">
        <f>Raw_Data!M5075</f>
        <v/>
      </c>
      <c r="N5075" s="12">
        <f>Raw_Data!N5075</f>
        <v/>
      </c>
      <c r="O5075">
        <f>Raw_Data!O5075</f>
        <v/>
      </c>
      <c r="P5075">
        <f>Raw_Data!P5075</f>
        <v/>
      </c>
      <c r="Q5075">
        <f>Raw_Data!Q5075</f>
        <v/>
      </c>
      <c r="R5075">
        <f>Raw_Data!R5075</f>
        <v/>
      </c>
      <c r="S5075">
        <f>Raw_Data!S5075</f>
        <v/>
      </c>
      <c r="T5075">
        <f>YEAR(B5075)</f>
        <v/>
      </c>
      <c r="U5075">
        <f>MONTH(B5075)</f>
        <v/>
      </c>
      <c r="V5075">
        <f>TEXT(B5075,"mmm")</f>
        <v/>
      </c>
      <c r="W5075" s="15">
        <f>IFERROR(N5075/L5075,0)</f>
        <v/>
      </c>
      <c r="X5075">
        <f>IF(K5075=0,"No Discount",IF(K5075&lt;=5%,"Low",IF(K5075&lt;=15%,"Medium","High")))</f>
        <v/>
      </c>
      <c r="Y5075">
        <f>IF(L5075&gt;=20000,"High Value",IF(L5075&gt;=5000,"Medium Value","Low Value"))</f>
        <v/>
      </c>
      <c r="Z5075">
        <f>IF(R5075&lt;=3,"Fast",IF(R5075&lt;=5,"On Time","Delayed"))</f>
        <v/>
      </c>
    </row>
    <row r="5076">
      <c r="A5076">
        <f>Raw_Data!A5076</f>
        <v/>
      </c>
      <c r="B5076" s="11">
        <f>Raw_Data!B5076</f>
        <v/>
      </c>
      <c r="C5076">
        <f>Raw_Data!C5076</f>
        <v/>
      </c>
      <c r="D5076">
        <f>Raw_Data!D5076</f>
        <v/>
      </c>
      <c r="E5076">
        <f>Raw_Data!E5076</f>
        <v/>
      </c>
      <c r="F5076">
        <f>Raw_Data!F5076</f>
        <v/>
      </c>
      <c r="G5076">
        <f>Raw_Data!G5076</f>
        <v/>
      </c>
      <c r="H5076">
        <f>Raw_Data!H5076</f>
        <v/>
      </c>
      <c r="I5076">
        <f>Raw_Data!I5076</f>
        <v/>
      </c>
      <c r="J5076" s="12">
        <f>Raw_Data!J5076</f>
        <v/>
      </c>
      <c r="K5076" s="13">
        <f>Raw_Data!K5076</f>
        <v/>
      </c>
      <c r="L5076" s="12">
        <f>Raw_Data!L5076</f>
        <v/>
      </c>
      <c r="M5076" s="12">
        <f>Raw_Data!M5076</f>
        <v/>
      </c>
      <c r="N5076" s="12">
        <f>Raw_Data!N5076</f>
        <v/>
      </c>
      <c r="O5076">
        <f>Raw_Data!O5076</f>
        <v/>
      </c>
      <c r="P5076">
        <f>Raw_Data!P5076</f>
        <v/>
      </c>
      <c r="Q5076">
        <f>Raw_Data!Q5076</f>
        <v/>
      </c>
      <c r="R5076">
        <f>Raw_Data!R5076</f>
        <v/>
      </c>
      <c r="S5076">
        <f>Raw_Data!S5076</f>
        <v/>
      </c>
      <c r="T5076">
        <f>YEAR(B5076)</f>
        <v/>
      </c>
      <c r="U5076">
        <f>MONTH(B5076)</f>
        <v/>
      </c>
      <c r="V5076">
        <f>TEXT(B5076,"mmm")</f>
        <v/>
      </c>
      <c r="W5076" s="15">
        <f>IFERROR(N5076/L5076,0)</f>
        <v/>
      </c>
      <c r="X5076">
        <f>IF(K5076=0,"No Discount",IF(K5076&lt;=5%,"Low",IF(K5076&lt;=15%,"Medium","High")))</f>
        <v/>
      </c>
      <c r="Y5076">
        <f>IF(L5076&gt;=20000,"High Value",IF(L5076&gt;=5000,"Medium Value","Low Value"))</f>
        <v/>
      </c>
      <c r="Z5076">
        <f>IF(R5076&lt;=3,"Fast",IF(R5076&lt;=5,"On Time","Delayed"))</f>
        <v/>
      </c>
    </row>
    <row r="5077">
      <c r="A5077">
        <f>Raw_Data!A5077</f>
        <v/>
      </c>
      <c r="B5077" s="11">
        <f>Raw_Data!B5077</f>
        <v/>
      </c>
      <c r="C5077">
        <f>Raw_Data!C5077</f>
        <v/>
      </c>
      <c r="D5077">
        <f>Raw_Data!D5077</f>
        <v/>
      </c>
      <c r="E5077">
        <f>Raw_Data!E5077</f>
        <v/>
      </c>
      <c r="F5077">
        <f>Raw_Data!F5077</f>
        <v/>
      </c>
      <c r="G5077">
        <f>Raw_Data!G5077</f>
        <v/>
      </c>
      <c r="H5077">
        <f>Raw_Data!H5077</f>
        <v/>
      </c>
      <c r="I5077">
        <f>Raw_Data!I5077</f>
        <v/>
      </c>
      <c r="J5077" s="12">
        <f>Raw_Data!J5077</f>
        <v/>
      </c>
      <c r="K5077" s="13">
        <f>Raw_Data!K5077</f>
        <v/>
      </c>
      <c r="L5077" s="12">
        <f>Raw_Data!L5077</f>
        <v/>
      </c>
      <c r="M5077" s="12">
        <f>Raw_Data!M5077</f>
        <v/>
      </c>
      <c r="N5077" s="12">
        <f>Raw_Data!N5077</f>
        <v/>
      </c>
      <c r="O5077">
        <f>Raw_Data!O5077</f>
        <v/>
      </c>
      <c r="P5077">
        <f>Raw_Data!P5077</f>
        <v/>
      </c>
      <c r="Q5077">
        <f>Raw_Data!Q5077</f>
        <v/>
      </c>
      <c r="R5077">
        <f>Raw_Data!R5077</f>
        <v/>
      </c>
      <c r="S5077">
        <f>Raw_Data!S5077</f>
        <v/>
      </c>
      <c r="T5077">
        <f>YEAR(B5077)</f>
        <v/>
      </c>
      <c r="U5077">
        <f>MONTH(B5077)</f>
        <v/>
      </c>
      <c r="V5077">
        <f>TEXT(B5077,"mmm")</f>
        <v/>
      </c>
      <c r="W5077" s="15">
        <f>IFERROR(N5077/L5077,0)</f>
        <v/>
      </c>
      <c r="X5077">
        <f>IF(K5077=0,"No Discount",IF(K5077&lt;=5%,"Low",IF(K5077&lt;=15%,"Medium","High")))</f>
        <v/>
      </c>
      <c r="Y5077">
        <f>IF(L5077&gt;=20000,"High Value",IF(L5077&gt;=5000,"Medium Value","Low Value"))</f>
        <v/>
      </c>
      <c r="Z5077">
        <f>IF(R5077&lt;=3,"Fast",IF(R5077&lt;=5,"On Time","Delayed"))</f>
        <v/>
      </c>
    </row>
    <row r="5078">
      <c r="A5078">
        <f>Raw_Data!A5078</f>
        <v/>
      </c>
      <c r="B5078" s="11">
        <f>Raw_Data!B5078</f>
        <v/>
      </c>
      <c r="C5078">
        <f>Raw_Data!C5078</f>
        <v/>
      </c>
      <c r="D5078">
        <f>Raw_Data!D5078</f>
        <v/>
      </c>
      <c r="E5078">
        <f>Raw_Data!E5078</f>
        <v/>
      </c>
      <c r="F5078">
        <f>Raw_Data!F5078</f>
        <v/>
      </c>
      <c r="G5078">
        <f>Raw_Data!G5078</f>
        <v/>
      </c>
      <c r="H5078">
        <f>Raw_Data!H5078</f>
        <v/>
      </c>
      <c r="I5078">
        <f>Raw_Data!I5078</f>
        <v/>
      </c>
      <c r="J5078" s="12">
        <f>Raw_Data!J5078</f>
        <v/>
      </c>
      <c r="K5078" s="13">
        <f>Raw_Data!K5078</f>
        <v/>
      </c>
      <c r="L5078" s="12">
        <f>Raw_Data!L5078</f>
        <v/>
      </c>
      <c r="M5078" s="12">
        <f>Raw_Data!M5078</f>
        <v/>
      </c>
      <c r="N5078" s="12">
        <f>Raw_Data!N5078</f>
        <v/>
      </c>
      <c r="O5078">
        <f>Raw_Data!O5078</f>
        <v/>
      </c>
      <c r="P5078">
        <f>Raw_Data!P5078</f>
        <v/>
      </c>
      <c r="Q5078">
        <f>Raw_Data!Q5078</f>
        <v/>
      </c>
      <c r="R5078">
        <f>Raw_Data!R5078</f>
        <v/>
      </c>
      <c r="S5078">
        <f>Raw_Data!S5078</f>
        <v/>
      </c>
      <c r="T5078">
        <f>YEAR(B5078)</f>
        <v/>
      </c>
      <c r="U5078">
        <f>MONTH(B5078)</f>
        <v/>
      </c>
      <c r="V5078">
        <f>TEXT(B5078,"mmm")</f>
        <v/>
      </c>
      <c r="W5078" s="15">
        <f>IFERROR(N5078/L5078,0)</f>
        <v/>
      </c>
      <c r="X5078">
        <f>IF(K5078=0,"No Discount",IF(K5078&lt;=5%,"Low",IF(K5078&lt;=15%,"Medium","High")))</f>
        <v/>
      </c>
      <c r="Y5078">
        <f>IF(L5078&gt;=20000,"High Value",IF(L5078&gt;=5000,"Medium Value","Low Value"))</f>
        <v/>
      </c>
      <c r="Z5078">
        <f>IF(R5078&lt;=3,"Fast",IF(R5078&lt;=5,"On Time","Delayed"))</f>
        <v/>
      </c>
    </row>
    <row r="5079">
      <c r="A5079">
        <f>Raw_Data!A5079</f>
        <v/>
      </c>
      <c r="B5079" s="11">
        <f>Raw_Data!B5079</f>
        <v/>
      </c>
      <c r="C5079">
        <f>Raw_Data!C5079</f>
        <v/>
      </c>
      <c r="D5079">
        <f>Raw_Data!D5079</f>
        <v/>
      </c>
      <c r="E5079">
        <f>Raw_Data!E5079</f>
        <v/>
      </c>
      <c r="F5079">
        <f>Raw_Data!F5079</f>
        <v/>
      </c>
      <c r="G5079">
        <f>Raw_Data!G5079</f>
        <v/>
      </c>
      <c r="H5079">
        <f>Raw_Data!H5079</f>
        <v/>
      </c>
      <c r="I5079">
        <f>Raw_Data!I5079</f>
        <v/>
      </c>
      <c r="J5079" s="12">
        <f>Raw_Data!J5079</f>
        <v/>
      </c>
      <c r="K5079" s="13">
        <f>Raw_Data!K5079</f>
        <v/>
      </c>
      <c r="L5079" s="12">
        <f>Raw_Data!L5079</f>
        <v/>
      </c>
      <c r="M5079" s="12">
        <f>Raw_Data!M5079</f>
        <v/>
      </c>
      <c r="N5079" s="12">
        <f>Raw_Data!N5079</f>
        <v/>
      </c>
      <c r="O5079">
        <f>Raw_Data!O5079</f>
        <v/>
      </c>
      <c r="P5079">
        <f>Raw_Data!P5079</f>
        <v/>
      </c>
      <c r="Q5079">
        <f>Raw_Data!Q5079</f>
        <v/>
      </c>
      <c r="R5079">
        <f>Raw_Data!R5079</f>
        <v/>
      </c>
      <c r="S5079">
        <f>Raw_Data!S5079</f>
        <v/>
      </c>
      <c r="T5079">
        <f>YEAR(B5079)</f>
        <v/>
      </c>
      <c r="U5079">
        <f>MONTH(B5079)</f>
        <v/>
      </c>
      <c r="V5079">
        <f>TEXT(B5079,"mmm")</f>
        <v/>
      </c>
      <c r="W5079" s="15">
        <f>IFERROR(N5079/L5079,0)</f>
        <v/>
      </c>
      <c r="X5079">
        <f>IF(K5079=0,"No Discount",IF(K5079&lt;=5%,"Low",IF(K5079&lt;=15%,"Medium","High")))</f>
        <v/>
      </c>
      <c r="Y5079">
        <f>IF(L5079&gt;=20000,"High Value",IF(L5079&gt;=5000,"Medium Value","Low Value"))</f>
        <v/>
      </c>
      <c r="Z5079">
        <f>IF(R5079&lt;=3,"Fast",IF(R5079&lt;=5,"On Time","Delayed"))</f>
        <v/>
      </c>
    </row>
    <row r="5080">
      <c r="A5080">
        <f>Raw_Data!A5080</f>
        <v/>
      </c>
      <c r="B5080" s="11">
        <f>Raw_Data!B5080</f>
        <v/>
      </c>
      <c r="C5080">
        <f>Raw_Data!C5080</f>
        <v/>
      </c>
      <c r="D5080">
        <f>Raw_Data!D5080</f>
        <v/>
      </c>
      <c r="E5080">
        <f>Raw_Data!E5080</f>
        <v/>
      </c>
      <c r="F5080">
        <f>Raw_Data!F5080</f>
        <v/>
      </c>
      <c r="G5080">
        <f>Raw_Data!G5080</f>
        <v/>
      </c>
      <c r="H5080">
        <f>Raw_Data!H5080</f>
        <v/>
      </c>
      <c r="I5080">
        <f>Raw_Data!I5080</f>
        <v/>
      </c>
      <c r="J5080" s="12">
        <f>Raw_Data!J5080</f>
        <v/>
      </c>
      <c r="K5080" s="13">
        <f>Raw_Data!K5080</f>
        <v/>
      </c>
      <c r="L5080" s="12">
        <f>Raw_Data!L5080</f>
        <v/>
      </c>
      <c r="M5080" s="12">
        <f>Raw_Data!M5080</f>
        <v/>
      </c>
      <c r="N5080" s="12">
        <f>Raw_Data!N5080</f>
        <v/>
      </c>
      <c r="O5080">
        <f>Raw_Data!O5080</f>
        <v/>
      </c>
      <c r="P5080">
        <f>Raw_Data!P5080</f>
        <v/>
      </c>
      <c r="Q5080">
        <f>Raw_Data!Q5080</f>
        <v/>
      </c>
      <c r="R5080">
        <f>Raw_Data!R5080</f>
        <v/>
      </c>
      <c r="S5080">
        <f>Raw_Data!S5080</f>
        <v/>
      </c>
      <c r="T5080">
        <f>YEAR(B5080)</f>
        <v/>
      </c>
      <c r="U5080">
        <f>MONTH(B5080)</f>
        <v/>
      </c>
      <c r="V5080">
        <f>TEXT(B5080,"mmm")</f>
        <v/>
      </c>
      <c r="W5080" s="15">
        <f>IFERROR(N5080/L5080,0)</f>
        <v/>
      </c>
      <c r="X5080">
        <f>IF(K5080=0,"No Discount",IF(K5080&lt;=5%,"Low",IF(K5080&lt;=15%,"Medium","High")))</f>
        <v/>
      </c>
      <c r="Y5080">
        <f>IF(L5080&gt;=20000,"High Value",IF(L5080&gt;=5000,"Medium Value","Low Value"))</f>
        <v/>
      </c>
      <c r="Z5080">
        <f>IF(R5080&lt;=3,"Fast",IF(R5080&lt;=5,"On Time","Delayed"))</f>
        <v/>
      </c>
    </row>
    <row r="5081">
      <c r="A5081">
        <f>Raw_Data!A5081</f>
        <v/>
      </c>
      <c r="B5081" s="11">
        <f>Raw_Data!B5081</f>
        <v/>
      </c>
      <c r="C5081">
        <f>Raw_Data!C5081</f>
        <v/>
      </c>
      <c r="D5081">
        <f>Raw_Data!D5081</f>
        <v/>
      </c>
      <c r="E5081">
        <f>Raw_Data!E5081</f>
        <v/>
      </c>
      <c r="F5081">
        <f>Raw_Data!F5081</f>
        <v/>
      </c>
      <c r="G5081">
        <f>Raw_Data!G5081</f>
        <v/>
      </c>
      <c r="H5081">
        <f>Raw_Data!H5081</f>
        <v/>
      </c>
      <c r="I5081">
        <f>Raw_Data!I5081</f>
        <v/>
      </c>
      <c r="J5081" s="12">
        <f>Raw_Data!J5081</f>
        <v/>
      </c>
      <c r="K5081" s="13">
        <f>Raw_Data!K5081</f>
        <v/>
      </c>
      <c r="L5081" s="12">
        <f>Raw_Data!L5081</f>
        <v/>
      </c>
      <c r="M5081" s="12">
        <f>Raw_Data!M5081</f>
        <v/>
      </c>
      <c r="N5081" s="12">
        <f>Raw_Data!N5081</f>
        <v/>
      </c>
      <c r="O5081">
        <f>Raw_Data!O5081</f>
        <v/>
      </c>
      <c r="P5081">
        <f>Raw_Data!P5081</f>
        <v/>
      </c>
      <c r="Q5081">
        <f>Raw_Data!Q5081</f>
        <v/>
      </c>
      <c r="R5081">
        <f>Raw_Data!R5081</f>
        <v/>
      </c>
      <c r="S5081">
        <f>Raw_Data!S5081</f>
        <v/>
      </c>
      <c r="T5081">
        <f>YEAR(B5081)</f>
        <v/>
      </c>
      <c r="U5081">
        <f>MONTH(B5081)</f>
        <v/>
      </c>
      <c r="V5081">
        <f>TEXT(B5081,"mmm")</f>
        <v/>
      </c>
      <c r="W5081" s="15">
        <f>IFERROR(N5081/L5081,0)</f>
        <v/>
      </c>
      <c r="X5081">
        <f>IF(K5081=0,"No Discount",IF(K5081&lt;=5%,"Low",IF(K5081&lt;=15%,"Medium","High")))</f>
        <v/>
      </c>
      <c r="Y5081">
        <f>IF(L5081&gt;=20000,"High Value",IF(L5081&gt;=5000,"Medium Value","Low Value"))</f>
        <v/>
      </c>
      <c r="Z5081">
        <f>IF(R5081&lt;=3,"Fast",IF(R5081&lt;=5,"On Time","Delayed"))</f>
        <v/>
      </c>
    </row>
    <row r="5082">
      <c r="A5082">
        <f>Raw_Data!A5082</f>
        <v/>
      </c>
      <c r="B5082" s="11">
        <f>Raw_Data!B5082</f>
        <v/>
      </c>
      <c r="C5082">
        <f>Raw_Data!C5082</f>
        <v/>
      </c>
      <c r="D5082">
        <f>Raw_Data!D5082</f>
        <v/>
      </c>
      <c r="E5082">
        <f>Raw_Data!E5082</f>
        <v/>
      </c>
      <c r="F5082">
        <f>Raw_Data!F5082</f>
        <v/>
      </c>
      <c r="G5082">
        <f>Raw_Data!G5082</f>
        <v/>
      </c>
      <c r="H5082">
        <f>Raw_Data!H5082</f>
        <v/>
      </c>
      <c r="I5082">
        <f>Raw_Data!I5082</f>
        <v/>
      </c>
      <c r="J5082" s="12">
        <f>Raw_Data!J5082</f>
        <v/>
      </c>
      <c r="K5082" s="13">
        <f>Raw_Data!K5082</f>
        <v/>
      </c>
      <c r="L5082" s="12">
        <f>Raw_Data!L5082</f>
        <v/>
      </c>
      <c r="M5082" s="12">
        <f>Raw_Data!M5082</f>
        <v/>
      </c>
      <c r="N5082" s="12">
        <f>Raw_Data!N5082</f>
        <v/>
      </c>
      <c r="O5082">
        <f>Raw_Data!O5082</f>
        <v/>
      </c>
      <c r="P5082">
        <f>Raw_Data!P5082</f>
        <v/>
      </c>
      <c r="Q5082">
        <f>Raw_Data!Q5082</f>
        <v/>
      </c>
      <c r="R5082">
        <f>Raw_Data!R5082</f>
        <v/>
      </c>
      <c r="S5082">
        <f>Raw_Data!S5082</f>
        <v/>
      </c>
      <c r="T5082">
        <f>YEAR(B5082)</f>
        <v/>
      </c>
      <c r="U5082">
        <f>MONTH(B5082)</f>
        <v/>
      </c>
      <c r="V5082">
        <f>TEXT(B5082,"mmm")</f>
        <v/>
      </c>
      <c r="W5082" s="15">
        <f>IFERROR(N5082/L5082,0)</f>
        <v/>
      </c>
      <c r="X5082">
        <f>IF(K5082=0,"No Discount",IF(K5082&lt;=5%,"Low",IF(K5082&lt;=15%,"Medium","High")))</f>
        <v/>
      </c>
      <c r="Y5082">
        <f>IF(L5082&gt;=20000,"High Value",IF(L5082&gt;=5000,"Medium Value","Low Value"))</f>
        <v/>
      </c>
      <c r="Z5082">
        <f>IF(R5082&lt;=3,"Fast",IF(R5082&lt;=5,"On Time","Delayed"))</f>
        <v/>
      </c>
    </row>
    <row r="5083">
      <c r="A5083">
        <f>Raw_Data!A5083</f>
        <v/>
      </c>
      <c r="B5083" s="11">
        <f>Raw_Data!B5083</f>
        <v/>
      </c>
      <c r="C5083">
        <f>Raw_Data!C5083</f>
        <v/>
      </c>
      <c r="D5083">
        <f>Raw_Data!D5083</f>
        <v/>
      </c>
      <c r="E5083">
        <f>Raw_Data!E5083</f>
        <v/>
      </c>
      <c r="F5083">
        <f>Raw_Data!F5083</f>
        <v/>
      </c>
      <c r="G5083">
        <f>Raw_Data!G5083</f>
        <v/>
      </c>
      <c r="H5083">
        <f>Raw_Data!H5083</f>
        <v/>
      </c>
      <c r="I5083">
        <f>Raw_Data!I5083</f>
        <v/>
      </c>
      <c r="J5083" s="12">
        <f>Raw_Data!J5083</f>
        <v/>
      </c>
      <c r="K5083" s="13">
        <f>Raw_Data!K5083</f>
        <v/>
      </c>
      <c r="L5083" s="12">
        <f>Raw_Data!L5083</f>
        <v/>
      </c>
      <c r="M5083" s="12">
        <f>Raw_Data!M5083</f>
        <v/>
      </c>
      <c r="N5083" s="12">
        <f>Raw_Data!N5083</f>
        <v/>
      </c>
      <c r="O5083">
        <f>Raw_Data!O5083</f>
        <v/>
      </c>
      <c r="P5083">
        <f>Raw_Data!P5083</f>
        <v/>
      </c>
      <c r="Q5083">
        <f>Raw_Data!Q5083</f>
        <v/>
      </c>
      <c r="R5083">
        <f>Raw_Data!R5083</f>
        <v/>
      </c>
      <c r="S5083">
        <f>Raw_Data!S5083</f>
        <v/>
      </c>
      <c r="T5083">
        <f>YEAR(B5083)</f>
        <v/>
      </c>
      <c r="U5083">
        <f>MONTH(B5083)</f>
        <v/>
      </c>
      <c r="V5083">
        <f>TEXT(B5083,"mmm")</f>
        <v/>
      </c>
      <c r="W5083" s="15">
        <f>IFERROR(N5083/L5083,0)</f>
        <v/>
      </c>
      <c r="X5083">
        <f>IF(K5083=0,"No Discount",IF(K5083&lt;=5%,"Low",IF(K5083&lt;=15%,"Medium","High")))</f>
        <v/>
      </c>
      <c r="Y5083">
        <f>IF(L5083&gt;=20000,"High Value",IF(L5083&gt;=5000,"Medium Value","Low Value"))</f>
        <v/>
      </c>
      <c r="Z5083">
        <f>IF(R5083&lt;=3,"Fast",IF(R5083&lt;=5,"On Time","Delayed"))</f>
        <v/>
      </c>
    </row>
    <row r="5084">
      <c r="A5084">
        <f>Raw_Data!A5084</f>
        <v/>
      </c>
      <c r="B5084" s="11">
        <f>Raw_Data!B5084</f>
        <v/>
      </c>
      <c r="C5084">
        <f>Raw_Data!C5084</f>
        <v/>
      </c>
      <c r="D5084">
        <f>Raw_Data!D5084</f>
        <v/>
      </c>
      <c r="E5084">
        <f>Raw_Data!E5084</f>
        <v/>
      </c>
      <c r="F5084">
        <f>Raw_Data!F5084</f>
        <v/>
      </c>
      <c r="G5084">
        <f>Raw_Data!G5084</f>
        <v/>
      </c>
      <c r="H5084">
        <f>Raw_Data!H5084</f>
        <v/>
      </c>
      <c r="I5084">
        <f>Raw_Data!I5084</f>
        <v/>
      </c>
      <c r="J5084" s="12">
        <f>Raw_Data!J5084</f>
        <v/>
      </c>
      <c r="K5084" s="13">
        <f>Raw_Data!K5084</f>
        <v/>
      </c>
      <c r="L5084" s="12">
        <f>Raw_Data!L5084</f>
        <v/>
      </c>
      <c r="M5084" s="12">
        <f>Raw_Data!M5084</f>
        <v/>
      </c>
      <c r="N5084" s="12">
        <f>Raw_Data!N5084</f>
        <v/>
      </c>
      <c r="O5084">
        <f>Raw_Data!O5084</f>
        <v/>
      </c>
      <c r="P5084">
        <f>Raw_Data!P5084</f>
        <v/>
      </c>
      <c r="Q5084">
        <f>Raw_Data!Q5084</f>
        <v/>
      </c>
      <c r="R5084">
        <f>Raw_Data!R5084</f>
        <v/>
      </c>
      <c r="S5084">
        <f>Raw_Data!S5084</f>
        <v/>
      </c>
      <c r="T5084">
        <f>YEAR(B5084)</f>
        <v/>
      </c>
      <c r="U5084">
        <f>MONTH(B5084)</f>
        <v/>
      </c>
      <c r="V5084">
        <f>TEXT(B5084,"mmm")</f>
        <v/>
      </c>
      <c r="W5084" s="15">
        <f>IFERROR(N5084/L5084,0)</f>
        <v/>
      </c>
      <c r="X5084">
        <f>IF(K5084=0,"No Discount",IF(K5084&lt;=5%,"Low",IF(K5084&lt;=15%,"Medium","High")))</f>
        <v/>
      </c>
      <c r="Y5084">
        <f>IF(L5084&gt;=20000,"High Value",IF(L5084&gt;=5000,"Medium Value","Low Value"))</f>
        <v/>
      </c>
      <c r="Z5084">
        <f>IF(R5084&lt;=3,"Fast",IF(R5084&lt;=5,"On Time","Delayed"))</f>
        <v/>
      </c>
    </row>
    <row r="5085">
      <c r="A5085">
        <f>Raw_Data!A5085</f>
        <v/>
      </c>
      <c r="B5085" s="11">
        <f>Raw_Data!B5085</f>
        <v/>
      </c>
      <c r="C5085">
        <f>Raw_Data!C5085</f>
        <v/>
      </c>
      <c r="D5085">
        <f>Raw_Data!D5085</f>
        <v/>
      </c>
      <c r="E5085">
        <f>Raw_Data!E5085</f>
        <v/>
      </c>
      <c r="F5085">
        <f>Raw_Data!F5085</f>
        <v/>
      </c>
      <c r="G5085">
        <f>Raw_Data!G5085</f>
        <v/>
      </c>
      <c r="H5085">
        <f>Raw_Data!H5085</f>
        <v/>
      </c>
      <c r="I5085">
        <f>Raw_Data!I5085</f>
        <v/>
      </c>
      <c r="J5085" s="12">
        <f>Raw_Data!J5085</f>
        <v/>
      </c>
      <c r="K5085" s="13">
        <f>Raw_Data!K5085</f>
        <v/>
      </c>
      <c r="L5085" s="12">
        <f>Raw_Data!L5085</f>
        <v/>
      </c>
      <c r="M5085" s="12">
        <f>Raw_Data!M5085</f>
        <v/>
      </c>
      <c r="N5085" s="12">
        <f>Raw_Data!N5085</f>
        <v/>
      </c>
      <c r="O5085">
        <f>Raw_Data!O5085</f>
        <v/>
      </c>
      <c r="P5085">
        <f>Raw_Data!P5085</f>
        <v/>
      </c>
      <c r="Q5085">
        <f>Raw_Data!Q5085</f>
        <v/>
      </c>
      <c r="R5085">
        <f>Raw_Data!R5085</f>
        <v/>
      </c>
      <c r="S5085">
        <f>Raw_Data!S5085</f>
        <v/>
      </c>
      <c r="T5085">
        <f>YEAR(B5085)</f>
        <v/>
      </c>
      <c r="U5085">
        <f>MONTH(B5085)</f>
        <v/>
      </c>
      <c r="V5085">
        <f>TEXT(B5085,"mmm")</f>
        <v/>
      </c>
      <c r="W5085" s="15">
        <f>IFERROR(N5085/L5085,0)</f>
        <v/>
      </c>
      <c r="X5085">
        <f>IF(K5085=0,"No Discount",IF(K5085&lt;=5%,"Low",IF(K5085&lt;=15%,"Medium","High")))</f>
        <v/>
      </c>
      <c r="Y5085">
        <f>IF(L5085&gt;=20000,"High Value",IF(L5085&gt;=5000,"Medium Value","Low Value"))</f>
        <v/>
      </c>
      <c r="Z5085">
        <f>IF(R5085&lt;=3,"Fast",IF(R5085&lt;=5,"On Time","Delayed"))</f>
        <v/>
      </c>
    </row>
    <row r="5086">
      <c r="A5086">
        <f>Raw_Data!A5086</f>
        <v/>
      </c>
      <c r="B5086" s="11">
        <f>Raw_Data!B5086</f>
        <v/>
      </c>
      <c r="C5086">
        <f>Raw_Data!C5086</f>
        <v/>
      </c>
      <c r="D5086">
        <f>Raw_Data!D5086</f>
        <v/>
      </c>
      <c r="E5086">
        <f>Raw_Data!E5086</f>
        <v/>
      </c>
      <c r="F5086">
        <f>Raw_Data!F5086</f>
        <v/>
      </c>
      <c r="G5086">
        <f>Raw_Data!G5086</f>
        <v/>
      </c>
      <c r="H5086">
        <f>Raw_Data!H5086</f>
        <v/>
      </c>
      <c r="I5086">
        <f>Raw_Data!I5086</f>
        <v/>
      </c>
      <c r="J5086" s="12">
        <f>Raw_Data!J5086</f>
        <v/>
      </c>
      <c r="K5086" s="13">
        <f>Raw_Data!K5086</f>
        <v/>
      </c>
      <c r="L5086" s="12">
        <f>Raw_Data!L5086</f>
        <v/>
      </c>
      <c r="M5086" s="12">
        <f>Raw_Data!M5086</f>
        <v/>
      </c>
      <c r="N5086" s="12">
        <f>Raw_Data!N5086</f>
        <v/>
      </c>
      <c r="O5086">
        <f>Raw_Data!O5086</f>
        <v/>
      </c>
      <c r="P5086">
        <f>Raw_Data!P5086</f>
        <v/>
      </c>
      <c r="Q5086">
        <f>Raw_Data!Q5086</f>
        <v/>
      </c>
      <c r="R5086">
        <f>Raw_Data!R5086</f>
        <v/>
      </c>
      <c r="S5086">
        <f>Raw_Data!S5086</f>
        <v/>
      </c>
      <c r="T5086">
        <f>YEAR(B5086)</f>
        <v/>
      </c>
      <c r="U5086">
        <f>MONTH(B5086)</f>
        <v/>
      </c>
      <c r="V5086">
        <f>TEXT(B5086,"mmm")</f>
        <v/>
      </c>
      <c r="W5086" s="15">
        <f>IFERROR(N5086/L5086,0)</f>
        <v/>
      </c>
      <c r="X5086">
        <f>IF(K5086=0,"No Discount",IF(K5086&lt;=5%,"Low",IF(K5086&lt;=15%,"Medium","High")))</f>
        <v/>
      </c>
      <c r="Y5086">
        <f>IF(L5086&gt;=20000,"High Value",IF(L5086&gt;=5000,"Medium Value","Low Value"))</f>
        <v/>
      </c>
      <c r="Z5086">
        <f>IF(R5086&lt;=3,"Fast",IF(R5086&lt;=5,"On Time","Delayed"))</f>
        <v/>
      </c>
    </row>
    <row r="5087">
      <c r="A5087">
        <f>Raw_Data!A5087</f>
        <v/>
      </c>
      <c r="B5087" s="11">
        <f>Raw_Data!B5087</f>
        <v/>
      </c>
      <c r="C5087">
        <f>Raw_Data!C5087</f>
        <v/>
      </c>
      <c r="D5087">
        <f>Raw_Data!D5087</f>
        <v/>
      </c>
      <c r="E5087">
        <f>Raw_Data!E5087</f>
        <v/>
      </c>
      <c r="F5087">
        <f>Raw_Data!F5087</f>
        <v/>
      </c>
      <c r="G5087">
        <f>Raw_Data!G5087</f>
        <v/>
      </c>
      <c r="H5087">
        <f>Raw_Data!H5087</f>
        <v/>
      </c>
      <c r="I5087">
        <f>Raw_Data!I5087</f>
        <v/>
      </c>
      <c r="J5087" s="12">
        <f>Raw_Data!J5087</f>
        <v/>
      </c>
      <c r="K5087" s="13">
        <f>Raw_Data!K5087</f>
        <v/>
      </c>
      <c r="L5087" s="12">
        <f>Raw_Data!L5087</f>
        <v/>
      </c>
      <c r="M5087" s="12">
        <f>Raw_Data!M5087</f>
        <v/>
      </c>
      <c r="N5087" s="12">
        <f>Raw_Data!N5087</f>
        <v/>
      </c>
      <c r="O5087">
        <f>Raw_Data!O5087</f>
        <v/>
      </c>
      <c r="P5087">
        <f>Raw_Data!P5087</f>
        <v/>
      </c>
      <c r="Q5087">
        <f>Raw_Data!Q5087</f>
        <v/>
      </c>
      <c r="R5087">
        <f>Raw_Data!R5087</f>
        <v/>
      </c>
      <c r="S5087">
        <f>Raw_Data!S5087</f>
        <v/>
      </c>
      <c r="T5087">
        <f>YEAR(B5087)</f>
        <v/>
      </c>
      <c r="U5087">
        <f>MONTH(B5087)</f>
        <v/>
      </c>
      <c r="V5087">
        <f>TEXT(B5087,"mmm")</f>
        <v/>
      </c>
      <c r="W5087" s="15">
        <f>IFERROR(N5087/L5087,0)</f>
        <v/>
      </c>
      <c r="X5087">
        <f>IF(K5087=0,"No Discount",IF(K5087&lt;=5%,"Low",IF(K5087&lt;=15%,"Medium","High")))</f>
        <v/>
      </c>
      <c r="Y5087">
        <f>IF(L5087&gt;=20000,"High Value",IF(L5087&gt;=5000,"Medium Value","Low Value"))</f>
        <v/>
      </c>
      <c r="Z5087">
        <f>IF(R5087&lt;=3,"Fast",IF(R5087&lt;=5,"On Time","Delayed"))</f>
        <v/>
      </c>
    </row>
    <row r="5088">
      <c r="A5088">
        <f>Raw_Data!A5088</f>
        <v/>
      </c>
      <c r="B5088" s="11">
        <f>Raw_Data!B5088</f>
        <v/>
      </c>
      <c r="C5088">
        <f>Raw_Data!C5088</f>
        <v/>
      </c>
      <c r="D5088">
        <f>Raw_Data!D5088</f>
        <v/>
      </c>
      <c r="E5088">
        <f>Raw_Data!E5088</f>
        <v/>
      </c>
      <c r="F5088">
        <f>Raw_Data!F5088</f>
        <v/>
      </c>
      <c r="G5088">
        <f>Raw_Data!G5088</f>
        <v/>
      </c>
      <c r="H5088">
        <f>Raw_Data!H5088</f>
        <v/>
      </c>
      <c r="I5088">
        <f>Raw_Data!I5088</f>
        <v/>
      </c>
      <c r="J5088" s="12">
        <f>Raw_Data!J5088</f>
        <v/>
      </c>
      <c r="K5088" s="13">
        <f>Raw_Data!K5088</f>
        <v/>
      </c>
      <c r="L5088" s="12">
        <f>Raw_Data!L5088</f>
        <v/>
      </c>
      <c r="M5088" s="12">
        <f>Raw_Data!M5088</f>
        <v/>
      </c>
      <c r="N5088" s="12">
        <f>Raw_Data!N5088</f>
        <v/>
      </c>
      <c r="O5088">
        <f>Raw_Data!O5088</f>
        <v/>
      </c>
      <c r="P5088">
        <f>Raw_Data!P5088</f>
        <v/>
      </c>
      <c r="Q5088">
        <f>Raw_Data!Q5088</f>
        <v/>
      </c>
      <c r="R5088">
        <f>Raw_Data!R5088</f>
        <v/>
      </c>
      <c r="S5088">
        <f>Raw_Data!S5088</f>
        <v/>
      </c>
      <c r="T5088">
        <f>YEAR(B5088)</f>
        <v/>
      </c>
      <c r="U5088">
        <f>MONTH(B5088)</f>
        <v/>
      </c>
      <c r="V5088">
        <f>TEXT(B5088,"mmm")</f>
        <v/>
      </c>
      <c r="W5088" s="15">
        <f>IFERROR(N5088/L5088,0)</f>
        <v/>
      </c>
      <c r="X5088">
        <f>IF(K5088=0,"No Discount",IF(K5088&lt;=5%,"Low",IF(K5088&lt;=15%,"Medium","High")))</f>
        <v/>
      </c>
      <c r="Y5088">
        <f>IF(L5088&gt;=20000,"High Value",IF(L5088&gt;=5000,"Medium Value","Low Value"))</f>
        <v/>
      </c>
      <c r="Z5088">
        <f>IF(R5088&lt;=3,"Fast",IF(R5088&lt;=5,"On Time","Delayed"))</f>
        <v/>
      </c>
    </row>
    <row r="5089">
      <c r="A5089">
        <f>Raw_Data!A5089</f>
        <v/>
      </c>
      <c r="B5089" s="11">
        <f>Raw_Data!B5089</f>
        <v/>
      </c>
      <c r="C5089">
        <f>Raw_Data!C5089</f>
        <v/>
      </c>
      <c r="D5089">
        <f>Raw_Data!D5089</f>
        <v/>
      </c>
      <c r="E5089">
        <f>Raw_Data!E5089</f>
        <v/>
      </c>
      <c r="F5089">
        <f>Raw_Data!F5089</f>
        <v/>
      </c>
      <c r="G5089">
        <f>Raw_Data!G5089</f>
        <v/>
      </c>
      <c r="H5089">
        <f>Raw_Data!H5089</f>
        <v/>
      </c>
      <c r="I5089">
        <f>Raw_Data!I5089</f>
        <v/>
      </c>
      <c r="J5089" s="12">
        <f>Raw_Data!J5089</f>
        <v/>
      </c>
      <c r="K5089" s="13">
        <f>Raw_Data!K5089</f>
        <v/>
      </c>
      <c r="L5089" s="12">
        <f>Raw_Data!L5089</f>
        <v/>
      </c>
      <c r="M5089" s="12">
        <f>Raw_Data!M5089</f>
        <v/>
      </c>
      <c r="N5089" s="12">
        <f>Raw_Data!N5089</f>
        <v/>
      </c>
      <c r="O5089">
        <f>Raw_Data!O5089</f>
        <v/>
      </c>
      <c r="P5089">
        <f>Raw_Data!P5089</f>
        <v/>
      </c>
      <c r="Q5089">
        <f>Raw_Data!Q5089</f>
        <v/>
      </c>
      <c r="R5089">
        <f>Raw_Data!R5089</f>
        <v/>
      </c>
      <c r="S5089">
        <f>Raw_Data!S5089</f>
        <v/>
      </c>
      <c r="T5089">
        <f>YEAR(B5089)</f>
        <v/>
      </c>
      <c r="U5089">
        <f>MONTH(B5089)</f>
        <v/>
      </c>
      <c r="V5089">
        <f>TEXT(B5089,"mmm")</f>
        <v/>
      </c>
      <c r="W5089" s="15">
        <f>IFERROR(N5089/L5089,0)</f>
        <v/>
      </c>
      <c r="X5089">
        <f>IF(K5089=0,"No Discount",IF(K5089&lt;=5%,"Low",IF(K5089&lt;=15%,"Medium","High")))</f>
        <v/>
      </c>
      <c r="Y5089">
        <f>IF(L5089&gt;=20000,"High Value",IF(L5089&gt;=5000,"Medium Value","Low Value"))</f>
        <v/>
      </c>
      <c r="Z5089">
        <f>IF(R5089&lt;=3,"Fast",IF(R5089&lt;=5,"On Time","Delayed"))</f>
        <v/>
      </c>
    </row>
    <row r="5090">
      <c r="A5090">
        <f>Raw_Data!A5090</f>
        <v/>
      </c>
      <c r="B5090" s="11">
        <f>Raw_Data!B5090</f>
        <v/>
      </c>
      <c r="C5090">
        <f>Raw_Data!C5090</f>
        <v/>
      </c>
      <c r="D5090">
        <f>Raw_Data!D5090</f>
        <v/>
      </c>
      <c r="E5090">
        <f>Raw_Data!E5090</f>
        <v/>
      </c>
      <c r="F5090">
        <f>Raw_Data!F5090</f>
        <v/>
      </c>
      <c r="G5090">
        <f>Raw_Data!G5090</f>
        <v/>
      </c>
      <c r="H5090">
        <f>Raw_Data!H5090</f>
        <v/>
      </c>
      <c r="I5090">
        <f>Raw_Data!I5090</f>
        <v/>
      </c>
      <c r="J5090" s="12">
        <f>Raw_Data!J5090</f>
        <v/>
      </c>
      <c r="K5090" s="13">
        <f>Raw_Data!K5090</f>
        <v/>
      </c>
      <c r="L5090" s="12">
        <f>Raw_Data!L5090</f>
        <v/>
      </c>
      <c r="M5090" s="12">
        <f>Raw_Data!M5090</f>
        <v/>
      </c>
      <c r="N5090" s="12">
        <f>Raw_Data!N5090</f>
        <v/>
      </c>
      <c r="O5090">
        <f>Raw_Data!O5090</f>
        <v/>
      </c>
      <c r="P5090">
        <f>Raw_Data!P5090</f>
        <v/>
      </c>
      <c r="Q5090">
        <f>Raw_Data!Q5090</f>
        <v/>
      </c>
      <c r="R5090">
        <f>Raw_Data!R5090</f>
        <v/>
      </c>
      <c r="S5090">
        <f>Raw_Data!S5090</f>
        <v/>
      </c>
      <c r="T5090">
        <f>YEAR(B5090)</f>
        <v/>
      </c>
      <c r="U5090">
        <f>MONTH(B5090)</f>
        <v/>
      </c>
      <c r="V5090">
        <f>TEXT(B5090,"mmm")</f>
        <v/>
      </c>
      <c r="W5090" s="15">
        <f>IFERROR(N5090/L5090,0)</f>
        <v/>
      </c>
      <c r="X5090">
        <f>IF(K5090=0,"No Discount",IF(K5090&lt;=5%,"Low",IF(K5090&lt;=15%,"Medium","High")))</f>
        <v/>
      </c>
      <c r="Y5090">
        <f>IF(L5090&gt;=20000,"High Value",IF(L5090&gt;=5000,"Medium Value","Low Value"))</f>
        <v/>
      </c>
      <c r="Z5090">
        <f>IF(R5090&lt;=3,"Fast",IF(R5090&lt;=5,"On Time","Delayed"))</f>
        <v/>
      </c>
    </row>
    <row r="5091">
      <c r="A5091">
        <f>Raw_Data!A5091</f>
        <v/>
      </c>
      <c r="B5091" s="11">
        <f>Raw_Data!B5091</f>
        <v/>
      </c>
      <c r="C5091">
        <f>Raw_Data!C5091</f>
        <v/>
      </c>
      <c r="D5091">
        <f>Raw_Data!D5091</f>
        <v/>
      </c>
      <c r="E5091">
        <f>Raw_Data!E5091</f>
        <v/>
      </c>
      <c r="F5091">
        <f>Raw_Data!F5091</f>
        <v/>
      </c>
      <c r="G5091">
        <f>Raw_Data!G5091</f>
        <v/>
      </c>
      <c r="H5091">
        <f>Raw_Data!H5091</f>
        <v/>
      </c>
      <c r="I5091">
        <f>Raw_Data!I5091</f>
        <v/>
      </c>
      <c r="J5091" s="12">
        <f>Raw_Data!J5091</f>
        <v/>
      </c>
      <c r="K5091" s="13">
        <f>Raw_Data!K5091</f>
        <v/>
      </c>
      <c r="L5091" s="12">
        <f>Raw_Data!L5091</f>
        <v/>
      </c>
      <c r="M5091" s="12">
        <f>Raw_Data!M5091</f>
        <v/>
      </c>
      <c r="N5091" s="12">
        <f>Raw_Data!N5091</f>
        <v/>
      </c>
      <c r="O5091">
        <f>Raw_Data!O5091</f>
        <v/>
      </c>
      <c r="P5091">
        <f>Raw_Data!P5091</f>
        <v/>
      </c>
      <c r="Q5091">
        <f>Raw_Data!Q5091</f>
        <v/>
      </c>
      <c r="R5091">
        <f>Raw_Data!R5091</f>
        <v/>
      </c>
      <c r="S5091">
        <f>Raw_Data!S5091</f>
        <v/>
      </c>
      <c r="T5091">
        <f>YEAR(B5091)</f>
        <v/>
      </c>
      <c r="U5091">
        <f>MONTH(B5091)</f>
        <v/>
      </c>
      <c r="V5091">
        <f>TEXT(B5091,"mmm")</f>
        <v/>
      </c>
      <c r="W5091" s="15">
        <f>IFERROR(N5091/L5091,0)</f>
        <v/>
      </c>
      <c r="X5091">
        <f>IF(K5091=0,"No Discount",IF(K5091&lt;=5%,"Low",IF(K5091&lt;=15%,"Medium","High")))</f>
        <v/>
      </c>
      <c r="Y5091">
        <f>IF(L5091&gt;=20000,"High Value",IF(L5091&gt;=5000,"Medium Value","Low Value"))</f>
        <v/>
      </c>
      <c r="Z5091">
        <f>IF(R5091&lt;=3,"Fast",IF(R5091&lt;=5,"On Time","Delayed"))</f>
        <v/>
      </c>
    </row>
    <row r="5092">
      <c r="A5092">
        <f>Raw_Data!A5092</f>
        <v/>
      </c>
      <c r="B5092" s="11">
        <f>Raw_Data!B5092</f>
        <v/>
      </c>
      <c r="C5092">
        <f>Raw_Data!C5092</f>
        <v/>
      </c>
      <c r="D5092">
        <f>Raw_Data!D5092</f>
        <v/>
      </c>
      <c r="E5092">
        <f>Raw_Data!E5092</f>
        <v/>
      </c>
      <c r="F5092">
        <f>Raw_Data!F5092</f>
        <v/>
      </c>
      <c r="G5092">
        <f>Raw_Data!G5092</f>
        <v/>
      </c>
      <c r="H5092">
        <f>Raw_Data!H5092</f>
        <v/>
      </c>
      <c r="I5092">
        <f>Raw_Data!I5092</f>
        <v/>
      </c>
      <c r="J5092" s="12">
        <f>Raw_Data!J5092</f>
        <v/>
      </c>
      <c r="K5092" s="13">
        <f>Raw_Data!K5092</f>
        <v/>
      </c>
      <c r="L5092" s="12">
        <f>Raw_Data!L5092</f>
        <v/>
      </c>
      <c r="M5092" s="12">
        <f>Raw_Data!M5092</f>
        <v/>
      </c>
      <c r="N5092" s="12">
        <f>Raw_Data!N5092</f>
        <v/>
      </c>
      <c r="O5092">
        <f>Raw_Data!O5092</f>
        <v/>
      </c>
      <c r="P5092">
        <f>Raw_Data!P5092</f>
        <v/>
      </c>
      <c r="Q5092">
        <f>Raw_Data!Q5092</f>
        <v/>
      </c>
      <c r="R5092">
        <f>Raw_Data!R5092</f>
        <v/>
      </c>
      <c r="S5092">
        <f>Raw_Data!S5092</f>
        <v/>
      </c>
      <c r="T5092">
        <f>YEAR(B5092)</f>
        <v/>
      </c>
      <c r="U5092">
        <f>MONTH(B5092)</f>
        <v/>
      </c>
      <c r="V5092">
        <f>TEXT(B5092,"mmm")</f>
        <v/>
      </c>
      <c r="W5092" s="15">
        <f>IFERROR(N5092/L5092,0)</f>
        <v/>
      </c>
      <c r="X5092">
        <f>IF(K5092=0,"No Discount",IF(K5092&lt;=5%,"Low",IF(K5092&lt;=15%,"Medium","High")))</f>
        <v/>
      </c>
      <c r="Y5092">
        <f>IF(L5092&gt;=20000,"High Value",IF(L5092&gt;=5000,"Medium Value","Low Value"))</f>
        <v/>
      </c>
      <c r="Z5092">
        <f>IF(R5092&lt;=3,"Fast",IF(R5092&lt;=5,"On Time","Delayed"))</f>
        <v/>
      </c>
    </row>
    <row r="5093">
      <c r="A5093">
        <f>Raw_Data!A5093</f>
        <v/>
      </c>
      <c r="B5093" s="11">
        <f>Raw_Data!B5093</f>
        <v/>
      </c>
      <c r="C5093">
        <f>Raw_Data!C5093</f>
        <v/>
      </c>
      <c r="D5093">
        <f>Raw_Data!D5093</f>
        <v/>
      </c>
      <c r="E5093">
        <f>Raw_Data!E5093</f>
        <v/>
      </c>
      <c r="F5093">
        <f>Raw_Data!F5093</f>
        <v/>
      </c>
      <c r="G5093">
        <f>Raw_Data!G5093</f>
        <v/>
      </c>
      <c r="H5093">
        <f>Raw_Data!H5093</f>
        <v/>
      </c>
      <c r="I5093">
        <f>Raw_Data!I5093</f>
        <v/>
      </c>
      <c r="J5093" s="12">
        <f>Raw_Data!J5093</f>
        <v/>
      </c>
      <c r="K5093" s="13">
        <f>Raw_Data!K5093</f>
        <v/>
      </c>
      <c r="L5093" s="12">
        <f>Raw_Data!L5093</f>
        <v/>
      </c>
      <c r="M5093" s="12">
        <f>Raw_Data!M5093</f>
        <v/>
      </c>
      <c r="N5093" s="12">
        <f>Raw_Data!N5093</f>
        <v/>
      </c>
      <c r="O5093">
        <f>Raw_Data!O5093</f>
        <v/>
      </c>
      <c r="P5093">
        <f>Raw_Data!P5093</f>
        <v/>
      </c>
      <c r="Q5093">
        <f>Raw_Data!Q5093</f>
        <v/>
      </c>
      <c r="R5093">
        <f>Raw_Data!R5093</f>
        <v/>
      </c>
      <c r="S5093">
        <f>Raw_Data!S5093</f>
        <v/>
      </c>
      <c r="T5093">
        <f>YEAR(B5093)</f>
        <v/>
      </c>
      <c r="U5093">
        <f>MONTH(B5093)</f>
        <v/>
      </c>
      <c r="V5093">
        <f>TEXT(B5093,"mmm")</f>
        <v/>
      </c>
      <c r="W5093" s="15">
        <f>IFERROR(N5093/L5093,0)</f>
        <v/>
      </c>
      <c r="X5093">
        <f>IF(K5093=0,"No Discount",IF(K5093&lt;=5%,"Low",IF(K5093&lt;=15%,"Medium","High")))</f>
        <v/>
      </c>
      <c r="Y5093">
        <f>IF(L5093&gt;=20000,"High Value",IF(L5093&gt;=5000,"Medium Value","Low Value"))</f>
        <v/>
      </c>
      <c r="Z5093">
        <f>IF(R5093&lt;=3,"Fast",IF(R5093&lt;=5,"On Time","Delayed"))</f>
        <v/>
      </c>
    </row>
    <row r="5094">
      <c r="A5094">
        <f>Raw_Data!A5094</f>
        <v/>
      </c>
      <c r="B5094" s="11">
        <f>Raw_Data!B5094</f>
        <v/>
      </c>
      <c r="C5094">
        <f>Raw_Data!C5094</f>
        <v/>
      </c>
      <c r="D5094">
        <f>Raw_Data!D5094</f>
        <v/>
      </c>
      <c r="E5094">
        <f>Raw_Data!E5094</f>
        <v/>
      </c>
      <c r="F5094">
        <f>Raw_Data!F5094</f>
        <v/>
      </c>
      <c r="G5094">
        <f>Raw_Data!G5094</f>
        <v/>
      </c>
      <c r="H5094">
        <f>Raw_Data!H5094</f>
        <v/>
      </c>
      <c r="I5094">
        <f>Raw_Data!I5094</f>
        <v/>
      </c>
      <c r="J5094" s="12">
        <f>Raw_Data!J5094</f>
        <v/>
      </c>
      <c r="K5094" s="13">
        <f>Raw_Data!K5094</f>
        <v/>
      </c>
      <c r="L5094" s="12">
        <f>Raw_Data!L5094</f>
        <v/>
      </c>
      <c r="M5094" s="12">
        <f>Raw_Data!M5094</f>
        <v/>
      </c>
      <c r="N5094" s="12">
        <f>Raw_Data!N5094</f>
        <v/>
      </c>
      <c r="O5094">
        <f>Raw_Data!O5094</f>
        <v/>
      </c>
      <c r="P5094">
        <f>Raw_Data!P5094</f>
        <v/>
      </c>
      <c r="Q5094">
        <f>Raw_Data!Q5094</f>
        <v/>
      </c>
      <c r="R5094">
        <f>Raw_Data!R5094</f>
        <v/>
      </c>
      <c r="S5094">
        <f>Raw_Data!S5094</f>
        <v/>
      </c>
      <c r="T5094">
        <f>YEAR(B5094)</f>
        <v/>
      </c>
      <c r="U5094">
        <f>MONTH(B5094)</f>
        <v/>
      </c>
      <c r="V5094">
        <f>TEXT(B5094,"mmm")</f>
        <v/>
      </c>
      <c r="W5094" s="15">
        <f>IFERROR(N5094/L5094,0)</f>
        <v/>
      </c>
      <c r="X5094">
        <f>IF(K5094=0,"No Discount",IF(K5094&lt;=5%,"Low",IF(K5094&lt;=15%,"Medium","High")))</f>
        <v/>
      </c>
      <c r="Y5094">
        <f>IF(L5094&gt;=20000,"High Value",IF(L5094&gt;=5000,"Medium Value","Low Value"))</f>
        <v/>
      </c>
      <c r="Z5094">
        <f>IF(R5094&lt;=3,"Fast",IF(R5094&lt;=5,"On Time","Delayed"))</f>
        <v/>
      </c>
    </row>
    <row r="5095">
      <c r="A5095">
        <f>Raw_Data!A5095</f>
        <v/>
      </c>
      <c r="B5095" s="11">
        <f>Raw_Data!B5095</f>
        <v/>
      </c>
      <c r="C5095">
        <f>Raw_Data!C5095</f>
        <v/>
      </c>
      <c r="D5095">
        <f>Raw_Data!D5095</f>
        <v/>
      </c>
      <c r="E5095">
        <f>Raw_Data!E5095</f>
        <v/>
      </c>
      <c r="F5095">
        <f>Raw_Data!F5095</f>
        <v/>
      </c>
      <c r="G5095">
        <f>Raw_Data!G5095</f>
        <v/>
      </c>
      <c r="H5095">
        <f>Raw_Data!H5095</f>
        <v/>
      </c>
      <c r="I5095">
        <f>Raw_Data!I5095</f>
        <v/>
      </c>
      <c r="J5095" s="12">
        <f>Raw_Data!J5095</f>
        <v/>
      </c>
      <c r="K5095" s="13">
        <f>Raw_Data!K5095</f>
        <v/>
      </c>
      <c r="L5095" s="12">
        <f>Raw_Data!L5095</f>
        <v/>
      </c>
      <c r="M5095" s="12">
        <f>Raw_Data!M5095</f>
        <v/>
      </c>
      <c r="N5095" s="12">
        <f>Raw_Data!N5095</f>
        <v/>
      </c>
      <c r="O5095">
        <f>Raw_Data!O5095</f>
        <v/>
      </c>
      <c r="P5095">
        <f>Raw_Data!P5095</f>
        <v/>
      </c>
      <c r="Q5095">
        <f>Raw_Data!Q5095</f>
        <v/>
      </c>
      <c r="R5095">
        <f>Raw_Data!R5095</f>
        <v/>
      </c>
      <c r="S5095">
        <f>Raw_Data!S5095</f>
        <v/>
      </c>
      <c r="T5095">
        <f>YEAR(B5095)</f>
        <v/>
      </c>
      <c r="U5095">
        <f>MONTH(B5095)</f>
        <v/>
      </c>
      <c r="V5095">
        <f>TEXT(B5095,"mmm")</f>
        <v/>
      </c>
      <c r="W5095" s="15">
        <f>IFERROR(N5095/L5095,0)</f>
        <v/>
      </c>
      <c r="X5095">
        <f>IF(K5095=0,"No Discount",IF(K5095&lt;=5%,"Low",IF(K5095&lt;=15%,"Medium","High")))</f>
        <v/>
      </c>
      <c r="Y5095">
        <f>IF(L5095&gt;=20000,"High Value",IF(L5095&gt;=5000,"Medium Value","Low Value"))</f>
        <v/>
      </c>
      <c r="Z5095">
        <f>IF(R5095&lt;=3,"Fast",IF(R5095&lt;=5,"On Time","Delayed"))</f>
        <v/>
      </c>
    </row>
    <row r="5096">
      <c r="A5096">
        <f>Raw_Data!A5096</f>
        <v/>
      </c>
      <c r="B5096" s="11">
        <f>Raw_Data!B5096</f>
        <v/>
      </c>
      <c r="C5096">
        <f>Raw_Data!C5096</f>
        <v/>
      </c>
      <c r="D5096">
        <f>Raw_Data!D5096</f>
        <v/>
      </c>
      <c r="E5096">
        <f>Raw_Data!E5096</f>
        <v/>
      </c>
      <c r="F5096">
        <f>Raw_Data!F5096</f>
        <v/>
      </c>
      <c r="G5096">
        <f>Raw_Data!G5096</f>
        <v/>
      </c>
      <c r="H5096">
        <f>Raw_Data!H5096</f>
        <v/>
      </c>
      <c r="I5096">
        <f>Raw_Data!I5096</f>
        <v/>
      </c>
      <c r="J5096" s="12">
        <f>Raw_Data!J5096</f>
        <v/>
      </c>
      <c r="K5096" s="13">
        <f>Raw_Data!K5096</f>
        <v/>
      </c>
      <c r="L5096" s="12">
        <f>Raw_Data!L5096</f>
        <v/>
      </c>
      <c r="M5096" s="12">
        <f>Raw_Data!M5096</f>
        <v/>
      </c>
      <c r="N5096" s="12">
        <f>Raw_Data!N5096</f>
        <v/>
      </c>
      <c r="O5096">
        <f>Raw_Data!O5096</f>
        <v/>
      </c>
      <c r="P5096">
        <f>Raw_Data!P5096</f>
        <v/>
      </c>
      <c r="Q5096">
        <f>Raw_Data!Q5096</f>
        <v/>
      </c>
      <c r="R5096">
        <f>Raw_Data!R5096</f>
        <v/>
      </c>
      <c r="S5096">
        <f>Raw_Data!S5096</f>
        <v/>
      </c>
      <c r="T5096">
        <f>YEAR(B5096)</f>
        <v/>
      </c>
      <c r="U5096">
        <f>MONTH(B5096)</f>
        <v/>
      </c>
      <c r="V5096">
        <f>TEXT(B5096,"mmm")</f>
        <v/>
      </c>
      <c r="W5096" s="15">
        <f>IFERROR(N5096/L5096,0)</f>
        <v/>
      </c>
      <c r="X5096">
        <f>IF(K5096=0,"No Discount",IF(K5096&lt;=5%,"Low",IF(K5096&lt;=15%,"Medium","High")))</f>
        <v/>
      </c>
      <c r="Y5096">
        <f>IF(L5096&gt;=20000,"High Value",IF(L5096&gt;=5000,"Medium Value","Low Value"))</f>
        <v/>
      </c>
      <c r="Z5096">
        <f>IF(R5096&lt;=3,"Fast",IF(R5096&lt;=5,"On Time","Delayed"))</f>
        <v/>
      </c>
    </row>
    <row r="5097">
      <c r="A5097">
        <f>Raw_Data!A5097</f>
        <v/>
      </c>
      <c r="B5097" s="11">
        <f>Raw_Data!B5097</f>
        <v/>
      </c>
      <c r="C5097">
        <f>Raw_Data!C5097</f>
        <v/>
      </c>
      <c r="D5097">
        <f>Raw_Data!D5097</f>
        <v/>
      </c>
      <c r="E5097">
        <f>Raw_Data!E5097</f>
        <v/>
      </c>
      <c r="F5097">
        <f>Raw_Data!F5097</f>
        <v/>
      </c>
      <c r="G5097">
        <f>Raw_Data!G5097</f>
        <v/>
      </c>
      <c r="H5097">
        <f>Raw_Data!H5097</f>
        <v/>
      </c>
      <c r="I5097">
        <f>Raw_Data!I5097</f>
        <v/>
      </c>
      <c r="J5097" s="12">
        <f>Raw_Data!J5097</f>
        <v/>
      </c>
      <c r="K5097" s="13">
        <f>Raw_Data!K5097</f>
        <v/>
      </c>
      <c r="L5097" s="12">
        <f>Raw_Data!L5097</f>
        <v/>
      </c>
      <c r="M5097" s="12">
        <f>Raw_Data!M5097</f>
        <v/>
      </c>
      <c r="N5097" s="12">
        <f>Raw_Data!N5097</f>
        <v/>
      </c>
      <c r="O5097">
        <f>Raw_Data!O5097</f>
        <v/>
      </c>
      <c r="P5097">
        <f>Raw_Data!P5097</f>
        <v/>
      </c>
      <c r="Q5097">
        <f>Raw_Data!Q5097</f>
        <v/>
      </c>
      <c r="R5097">
        <f>Raw_Data!R5097</f>
        <v/>
      </c>
      <c r="S5097">
        <f>Raw_Data!S5097</f>
        <v/>
      </c>
      <c r="T5097">
        <f>YEAR(B5097)</f>
        <v/>
      </c>
      <c r="U5097">
        <f>MONTH(B5097)</f>
        <v/>
      </c>
      <c r="V5097">
        <f>TEXT(B5097,"mmm")</f>
        <v/>
      </c>
      <c r="W5097" s="15">
        <f>IFERROR(N5097/L5097,0)</f>
        <v/>
      </c>
      <c r="X5097">
        <f>IF(K5097=0,"No Discount",IF(K5097&lt;=5%,"Low",IF(K5097&lt;=15%,"Medium","High")))</f>
        <v/>
      </c>
      <c r="Y5097">
        <f>IF(L5097&gt;=20000,"High Value",IF(L5097&gt;=5000,"Medium Value","Low Value"))</f>
        <v/>
      </c>
      <c r="Z5097">
        <f>IF(R5097&lt;=3,"Fast",IF(R5097&lt;=5,"On Time","Delayed"))</f>
        <v/>
      </c>
    </row>
    <row r="5098">
      <c r="A5098">
        <f>Raw_Data!A5098</f>
        <v/>
      </c>
      <c r="B5098" s="11">
        <f>Raw_Data!B5098</f>
        <v/>
      </c>
      <c r="C5098">
        <f>Raw_Data!C5098</f>
        <v/>
      </c>
      <c r="D5098">
        <f>Raw_Data!D5098</f>
        <v/>
      </c>
      <c r="E5098">
        <f>Raw_Data!E5098</f>
        <v/>
      </c>
      <c r="F5098">
        <f>Raw_Data!F5098</f>
        <v/>
      </c>
      <c r="G5098">
        <f>Raw_Data!G5098</f>
        <v/>
      </c>
      <c r="H5098">
        <f>Raw_Data!H5098</f>
        <v/>
      </c>
      <c r="I5098">
        <f>Raw_Data!I5098</f>
        <v/>
      </c>
      <c r="J5098" s="12">
        <f>Raw_Data!J5098</f>
        <v/>
      </c>
      <c r="K5098" s="13">
        <f>Raw_Data!K5098</f>
        <v/>
      </c>
      <c r="L5098" s="12">
        <f>Raw_Data!L5098</f>
        <v/>
      </c>
      <c r="M5098" s="12">
        <f>Raw_Data!M5098</f>
        <v/>
      </c>
      <c r="N5098" s="12">
        <f>Raw_Data!N5098</f>
        <v/>
      </c>
      <c r="O5098">
        <f>Raw_Data!O5098</f>
        <v/>
      </c>
      <c r="P5098">
        <f>Raw_Data!P5098</f>
        <v/>
      </c>
      <c r="Q5098">
        <f>Raw_Data!Q5098</f>
        <v/>
      </c>
      <c r="R5098">
        <f>Raw_Data!R5098</f>
        <v/>
      </c>
      <c r="S5098">
        <f>Raw_Data!S5098</f>
        <v/>
      </c>
      <c r="T5098">
        <f>YEAR(B5098)</f>
        <v/>
      </c>
      <c r="U5098">
        <f>MONTH(B5098)</f>
        <v/>
      </c>
      <c r="V5098">
        <f>TEXT(B5098,"mmm")</f>
        <v/>
      </c>
      <c r="W5098" s="15">
        <f>IFERROR(N5098/L5098,0)</f>
        <v/>
      </c>
      <c r="X5098">
        <f>IF(K5098=0,"No Discount",IF(K5098&lt;=5%,"Low",IF(K5098&lt;=15%,"Medium","High")))</f>
        <v/>
      </c>
      <c r="Y5098">
        <f>IF(L5098&gt;=20000,"High Value",IF(L5098&gt;=5000,"Medium Value","Low Value"))</f>
        <v/>
      </c>
      <c r="Z5098">
        <f>IF(R5098&lt;=3,"Fast",IF(R5098&lt;=5,"On Time","Delayed"))</f>
        <v/>
      </c>
    </row>
    <row r="5099">
      <c r="A5099">
        <f>Raw_Data!A5099</f>
        <v/>
      </c>
      <c r="B5099" s="11">
        <f>Raw_Data!B5099</f>
        <v/>
      </c>
      <c r="C5099">
        <f>Raw_Data!C5099</f>
        <v/>
      </c>
      <c r="D5099">
        <f>Raw_Data!D5099</f>
        <v/>
      </c>
      <c r="E5099">
        <f>Raw_Data!E5099</f>
        <v/>
      </c>
      <c r="F5099">
        <f>Raw_Data!F5099</f>
        <v/>
      </c>
      <c r="G5099">
        <f>Raw_Data!G5099</f>
        <v/>
      </c>
      <c r="H5099">
        <f>Raw_Data!H5099</f>
        <v/>
      </c>
      <c r="I5099">
        <f>Raw_Data!I5099</f>
        <v/>
      </c>
      <c r="J5099" s="12">
        <f>Raw_Data!J5099</f>
        <v/>
      </c>
      <c r="K5099" s="13">
        <f>Raw_Data!K5099</f>
        <v/>
      </c>
      <c r="L5099" s="12">
        <f>Raw_Data!L5099</f>
        <v/>
      </c>
      <c r="M5099" s="12">
        <f>Raw_Data!M5099</f>
        <v/>
      </c>
      <c r="N5099" s="12">
        <f>Raw_Data!N5099</f>
        <v/>
      </c>
      <c r="O5099">
        <f>Raw_Data!O5099</f>
        <v/>
      </c>
      <c r="P5099">
        <f>Raw_Data!P5099</f>
        <v/>
      </c>
      <c r="Q5099">
        <f>Raw_Data!Q5099</f>
        <v/>
      </c>
      <c r="R5099">
        <f>Raw_Data!R5099</f>
        <v/>
      </c>
      <c r="S5099">
        <f>Raw_Data!S5099</f>
        <v/>
      </c>
      <c r="T5099">
        <f>YEAR(B5099)</f>
        <v/>
      </c>
      <c r="U5099">
        <f>MONTH(B5099)</f>
        <v/>
      </c>
      <c r="V5099">
        <f>TEXT(B5099,"mmm")</f>
        <v/>
      </c>
      <c r="W5099" s="15">
        <f>IFERROR(N5099/L5099,0)</f>
        <v/>
      </c>
      <c r="X5099">
        <f>IF(K5099=0,"No Discount",IF(K5099&lt;=5%,"Low",IF(K5099&lt;=15%,"Medium","High")))</f>
        <v/>
      </c>
      <c r="Y5099">
        <f>IF(L5099&gt;=20000,"High Value",IF(L5099&gt;=5000,"Medium Value","Low Value"))</f>
        <v/>
      </c>
      <c r="Z5099">
        <f>IF(R5099&lt;=3,"Fast",IF(R5099&lt;=5,"On Time","Delayed"))</f>
        <v/>
      </c>
    </row>
    <row r="5100">
      <c r="A5100">
        <f>Raw_Data!A5100</f>
        <v/>
      </c>
      <c r="B5100" s="11">
        <f>Raw_Data!B5100</f>
        <v/>
      </c>
      <c r="C5100">
        <f>Raw_Data!C5100</f>
        <v/>
      </c>
      <c r="D5100">
        <f>Raw_Data!D5100</f>
        <v/>
      </c>
      <c r="E5100">
        <f>Raw_Data!E5100</f>
        <v/>
      </c>
      <c r="F5100">
        <f>Raw_Data!F5100</f>
        <v/>
      </c>
      <c r="G5100">
        <f>Raw_Data!G5100</f>
        <v/>
      </c>
      <c r="H5100">
        <f>Raw_Data!H5100</f>
        <v/>
      </c>
      <c r="I5100">
        <f>Raw_Data!I5100</f>
        <v/>
      </c>
      <c r="J5100" s="12">
        <f>Raw_Data!J5100</f>
        <v/>
      </c>
      <c r="K5100" s="13">
        <f>Raw_Data!K5100</f>
        <v/>
      </c>
      <c r="L5100" s="12">
        <f>Raw_Data!L5100</f>
        <v/>
      </c>
      <c r="M5100" s="12">
        <f>Raw_Data!M5100</f>
        <v/>
      </c>
      <c r="N5100" s="12">
        <f>Raw_Data!N5100</f>
        <v/>
      </c>
      <c r="O5100">
        <f>Raw_Data!O5100</f>
        <v/>
      </c>
      <c r="P5100">
        <f>Raw_Data!P5100</f>
        <v/>
      </c>
      <c r="Q5100">
        <f>Raw_Data!Q5100</f>
        <v/>
      </c>
      <c r="R5100">
        <f>Raw_Data!R5100</f>
        <v/>
      </c>
      <c r="S5100">
        <f>Raw_Data!S5100</f>
        <v/>
      </c>
      <c r="T5100">
        <f>YEAR(B5100)</f>
        <v/>
      </c>
      <c r="U5100">
        <f>MONTH(B5100)</f>
        <v/>
      </c>
      <c r="V5100">
        <f>TEXT(B5100,"mmm")</f>
        <v/>
      </c>
      <c r="W5100" s="15">
        <f>IFERROR(N5100/L5100,0)</f>
        <v/>
      </c>
      <c r="X5100">
        <f>IF(K5100=0,"No Discount",IF(K5100&lt;=5%,"Low",IF(K5100&lt;=15%,"Medium","High")))</f>
        <v/>
      </c>
      <c r="Y5100">
        <f>IF(L5100&gt;=20000,"High Value",IF(L5100&gt;=5000,"Medium Value","Low Value"))</f>
        <v/>
      </c>
      <c r="Z5100">
        <f>IF(R5100&lt;=3,"Fast",IF(R5100&lt;=5,"On Time","Delayed"))</f>
        <v/>
      </c>
    </row>
    <row r="5101">
      <c r="A5101">
        <f>Raw_Data!A5101</f>
        <v/>
      </c>
      <c r="B5101" s="11">
        <f>Raw_Data!B5101</f>
        <v/>
      </c>
      <c r="C5101">
        <f>Raw_Data!C5101</f>
        <v/>
      </c>
      <c r="D5101">
        <f>Raw_Data!D5101</f>
        <v/>
      </c>
      <c r="E5101">
        <f>Raw_Data!E5101</f>
        <v/>
      </c>
      <c r="F5101">
        <f>Raw_Data!F5101</f>
        <v/>
      </c>
      <c r="G5101">
        <f>Raw_Data!G5101</f>
        <v/>
      </c>
      <c r="H5101">
        <f>Raw_Data!H5101</f>
        <v/>
      </c>
      <c r="I5101">
        <f>Raw_Data!I5101</f>
        <v/>
      </c>
      <c r="J5101" s="12">
        <f>Raw_Data!J5101</f>
        <v/>
      </c>
      <c r="K5101" s="13">
        <f>Raw_Data!K5101</f>
        <v/>
      </c>
      <c r="L5101" s="12">
        <f>Raw_Data!L5101</f>
        <v/>
      </c>
      <c r="M5101" s="12">
        <f>Raw_Data!M5101</f>
        <v/>
      </c>
      <c r="N5101" s="12">
        <f>Raw_Data!N5101</f>
        <v/>
      </c>
      <c r="O5101">
        <f>Raw_Data!O5101</f>
        <v/>
      </c>
      <c r="P5101">
        <f>Raw_Data!P5101</f>
        <v/>
      </c>
      <c r="Q5101">
        <f>Raw_Data!Q5101</f>
        <v/>
      </c>
      <c r="R5101">
        <f>Raw_Data!R5101</f>
        <v/>
      </c>
      <c r="S5101">
        <f>Raw_Data!S5101</f>
        <v/>
      </c>
      <c r="T5101">
        <f>YEAR(B5101)</f>
        <v/>
      </c>
      <c r="U5101">
        <f>MONTH(B5101)</f>
        <v/>
      </c>
      <c r="V5101">
        <f>TEXT(B5101,"mmm")</f>
        <v/>
      </c>
      <c r="W5101" s="15">
        <f>IFERROR(N5101/L5101,0)</f>
        <v/>
      </c>
      <c r="X5101">
        <f>IF(K5101=0,"No Discount",IF(K5101&lt;=5%,"Low",IF(K5101&lt;=15%,"Medium","High")))</f>
        <v/>
      </c>
      <c r="Y5101">
        <f>IF(L5101&gt;=20000,"High Value",IF(L5101&gt;=5000,"Medium Value","Low Value"))</f>
        <v/>
      </c>
      <c r="Z5101">
        <f>IF(R5101&lt;=3,"Fast",IF(R5101&lt;=5,"On Time","Delayed"))</f>
        <v/>
      </c>
    </row>
    <row r="5102">
      <c r="A5102">
        <f>Raw_Data!A5102</f>
        <v/>
      </c>
      <c r="B5102" s="11">
        <f>Raw_Data!B5102</f>
        <v/>
      </c>
      <c r="C5102">
        <f>Raw_Data!C5102</f>
        <v/>
      </c>
      <c r="D5102">
        <f>Raw_Data!D5102</f>
        <v/>
      </c>
      <c r="E5102">
        <f>Raw_Data!E5102</f>
        <v/>
      </c>
      <c r="F5102">
        <f>Raw_Data!F5102</f>
        <v/>
      </c>
      <c r="G5102">
        <f>Raw_Data!G5102</f>
        <v/>
      </c>
      <c r="H5102">
        <f>Raw_Data!H5102</f>
        <v/>
      </c>
      <c r="I5102">
        <f>Raw_Data!I5102</f>
        <v/>
      </c>
      <c r="J5102" s="12">
        <f>Raw_Data!J5102</f>
        <v/>
      </c>
      <c r="K5102" s="13">
        <f>Raw_Data!K5102</f>
        <v/>
      </c>
      <c r="L5102" s="12">
        <f>Raw_Data!L5102</f>
        <v/>
      </c>
      <c r="M5102" s="12">
        <f>Raw_Data!M5102</f>
        <v/>
      </c>
      <c r="N5102" s="12">
        <f>Raw_Data!N5102</f>
        <v/>
      </c>
      <c r="O5102">
        <f>Raw_Data!O5102</f>
        <v/>
      </c>
      <c r="P5102">
        <f>Raw_Data!P5102</f>
        <v/>
      </c>
      <c r="Q5102">
        <f>Raw_Data!Q5102</f>
        <v/>
      </c>
      <c r="R5102">
        <f>Raw_Data!R5102</f>
        <v/>
      </c>
      <c r="S5102">
        <f>Raw_Data!S5102</f>
        <v/>
      </c>
      <c r="T5102">
        <f>YEAR(B5102)</f>
        <v/>
      </c>
      <c r="U5102">
        <f>MONTH(B5102)</f>
        <v/>
      </c>
      <c r="V5102">
        <f>TEXT(B5102,"mmm")</f>
        <v/>
      </c>
      <c r="W5102" s="15">
        <f>IFERROR(N5102/L5102,0)</f>
        <v/>
      </c>
      <c r="X5102">
        <f>IF(K5102=0,"No Discount",IF(K5102&lt;=5%,"Low",IF(K5102&lt;=15%,"Medium","High")))</f>
        <v/>
      </c>
      <c r="Y5102">
        <f>IF(L5102&gt;=20000,"High Value",IF(L5102&gt;=5000,"Medium Value","Low Value"))</f>
        <v/>
      </c>
      <c r="Z5102">
        <f>IF(R5102&lt;=3,"Fast",IF(R5102&lt;=5,"On Time","Delayed"))</f>
        <v/>
      </c>
    </row>
    <row r="5103">
      <c r="A5103">
        <f>Raw_Data!A5103</f>
        <v/>
      </c>
      <c r="B5103" s="11">
        <f>Raw_Data!B5103</f>
        <v/>
      </c>
      <c r="C5103">
        <f>Raw_Data!C5103</f>
        <v/>
      </c>
      <c r="D5103">
        <f>Raw_Data!D5103</f>
        <v/>
      </c>
      <c r="E5103">
        <f>Raw_Data!E5103</f>
        <v/>
      </c>
      <c r="F5103">
        <f>Raw_Data!F5103</f>
        <v/>
      </c>
      <c r="G5103">
        <f>Raw_Data!G5103</f>
        <v/>
      </c>
      <c r="H5103">
        <f>Raw_Data!H5103</f>
        <v/>
      </c>
      <c r="I5103">
        <f>Raw_Data!I5103</f>
        <v/>
      </c>
      <c r="J5103" s="12">
        <f>Raw_Data!J5103</f>
        <v/>
      </c>
      <c r="K5103" s="13">
        <f>Raw_Data!K5103</f>
        <v/>
      </c>
      <c r="L5103" s="12">
        <f>Raw_Data!L5103</f>
        <v/>
      </c>
      <c r="M5103" s="12">
        <f>Raw_Data!M5103</f>
        <v/>
      </c>
      <c r="N5103" s="12">
        <f>Raw_Data!N5103</f>
        <v/>
      </c>
      <c r="O5103">
        <f>Raw_Data!O5103</f>
        <v/>
      </c>
      <c r="P5103">
        <f>Raw_Data!P5103</f>
        <v/>
      </c>
      <c r="Q5103">
        <f>Raw_Data!Q5103</f>
        <v/>
      </c>
      <c r="R5103">
        <f>Raw_Data!R5103</f>
        <v/>
      </c>
      <c r="S5103">
        <f>Raw_Data!S5103</f>
        <v/>
      </c>
      <c r="T5103">
        <f>YEAR(B5103)</f>
        <v/>
      </c>
      <c r="U5103">
        <f>MONTH(B5103)</f>
        <v/>
      </c>
      <c r="V5103">
        <f>TEXT(B5103,"mmm")</f>
        <v/>
      </c>
      <c r="W5103" s="15">
        <f>IFERROR(N5103/L5103,0)</f>
        <v/>
      </c>
      <c r="X5103">
        <f>IF(K5103=0,"No Discount",IF(K5103&lt;=5%,"Low",IF(K5103&lt;=15%,"Medium","High")))</f>
        <v/>
      </c>
      <c r="Y5103">
        <f>IF(L5103&gt;=20000,"High Value",IF(L5103&gt;=5000,"Medium Value","Low Value"))</f>
        <v/>
      </c>
      <c r="Z5103">
        <f>IF(R5103&lt;=3,"Fast",IF(R5103&lt;=5,"On Time","Delayed"))</f>
        <v/>
      </c>
    </row>
    <row r="5104">
      <c r="A5104">
        <f>Raw_Data!A5104</f>
        <v/>
      </c>
      <c r="B5104" s="11">
        <f>Raw_Data!B5104</f>
        <v/>
      </c>
      <c r="C5104">
        <f>Raw_Data!C5104</f>
        <v/>
      </c>
      <c r="D5104">
        <f>Raw_Data!D5104</f>
        <v/>
      </c>
      <c r="E5104">
        <f>Raw_Data!E5104</f>
        <v/>
      </c>
      <c r="F5104">
        <f>Raw_Data!F5104</f>
        <v/>
      </c>
      <c r="G5104">
        <f>Raw_Data!G5104</f>
        <v/>
      </c>
      <c r="H5104">
        <f>Raw_Data!H5104</f>
        <v/>
      </c>
      <c r="I5104">
        <f>Raw_Data!I5104</f>
        <v/>
      </c>
      <c r="J5104" s="12">
        <f>Raw_Data!J5104</f>
        <v/>
      </c>
      <c r="K5104" s="13">
        <f>Raw_Data!K5104</f>
        <v/>
      </c>
      <c r="L5104" s="12">
        <f>Raw_Data!L5104</f>
        <v/>
      </c>
      <c r="M5104" s="12">
        <f>Raw_Data!M5104</f>
        <v/>
      </c>
      <c r="N5104" s="12">
        <f>Raw_Data!N5104</f>
        <v/>
      </c>
      <c r="O5104">
        <f>Raw_Data!O5104</f>
        <v/>
      </c>
      <c r="P5104">
        <f>Raw_Data!P5104</f>
        <v/>
      </c>
      <c r="Q5104">
        <f>Raw_Data!Q5104</f>
        <v/>
      </c>
      <c r="R5104">
        <f>Raw_Data!R5104</f>
        <v/>
      </c>
      <c r="S5104">
        <f>Raw_Data!S5104</f>
        <v/>
      </c>
      <c r="T5104">
        <f>YEAR(B5104)</f>
        <v/>
      </c>
      <c r="U5104">
        <f>MONTH(B5104)</f>
        <v/>
      </c>
      <c r="V5104">
        <f>TEXT(B5104,"mmm")</f>
        <v/>
      </c>
      <c r="W5104" s="15">
        <f>IFERROR(N5104/L5104,0)</f>
        <v/>
      </c>
      <c r="X5104">
        <f>IF(K5104=0,"No Discount",IF(K5104&lt;=5%,"Low",IF(K5104&lt;=15%,"Medium","High")))</f>
        <v/>
      </c>
      <c r="Y5104">
        <f>IF(L5104&gt;=20000,"High Value",IF(L5104&gt;=5000,"Medium Value","Low Value"))</f>
        <v/>
      </c>
      <c r="Z5104">
        <f>IF(R5104&lt;=3,"Fast",IF(R5104&lt;=5,"On Time","Delayed"))</f>
        <v/>
      </c>
    </row>
    <row r="5105">
      <c r="A5105">
        <f>Raw_Data!A5105</f>
        <v/>
      </c>
      <c r="B5105" s="11">
        <f>Raw_Data!B5105</f>
        <v/>
      </c>
      <c r="C5105">
        <f>Raw_Data!C5105</f>
        <v/>
      </c>
      <c r="D5105">
        <f>Raw_Data!D5105</f>
        <v/>
      </c>
      <c r="E5105">
        <f>Raw_Data!E5105</f>
        <v/>
      </c>
      <c r="F5105">
        <f>Raw_Data!F5105</f>
        <v/>
      </c>
      <c r="G5105">
        <f>Raw_Data!G5105</f>
        <v/>
      </c>
      <c r="H5105">
        <f>Raw_Data!H5105</f>
        <v/>
      </c>
      <c r="I5105">
        <f>Raw_Data!I5105</f>
        <v/>
      </c>
      <c r="J5105" s="12">
        <f>Raw_Data!J5105</f>
        <v/>
      </c>
      <c r="K5105" s="13">
        <f>Raw_Data!K5105</f>
        <v/>
      </c>
      <c r="L5105" s="12">
        <f>Raw_Data!L5105</f>
        <v/>
      </c>
      <c r="M5105" s="12">
        <f>Raw_Data!M5105</f>
        <v/>
      </c>
      <c r="N5105" s="12">
        <f>Raw_Data!N5105</f>
        <v/>
      </c>
      <c r="O5105">
        <f>Raw_Data!O5105</f>
        <v/>
      </c>
      <c r="P5105">
        <f>Raw_Data!P5105</f>
        <v/>
      </c>
      <c r="Q5105">
        <f>Raw_Data!Q5105</f>
        <v/>
      </c>
      <c r="R5105">
        <f>Raw_Data!R5105</f>
        <v/>
      </c>
      <c r="S5105">
        <f>Raw_Data!S5105</f>
        <v/>
      </c>
      <c r="T5105">
        <f>YEAR(B5105)</f>
        <v/>
      </c>
      <c r="U5105">
        <f>MONTH(B5105)</f>
        <v/>
      </c>
      <c r="V5105">
        <f>TEXT(B5105,"mmm")</f>
        <v/>
      </c>
      <c r="W5105" s="15">
        <f>IFERROR(N5105/L5105,0)</f>
        <v/>
      </c>
      <c r="X5105">
        <f>IF(K5105=0,"No Discount",IF(K5105&lt;=5%,"Low",IF(K5105&lt;=15%,"Medium","High")))</f>
        <v/>
      </c>
      <c r="Y5105">
        <f>IF(L5105&gt;=20000,"High Value",IF(L5105&gt;=5000,"Medium Value","Low Value"))</f>
        <v/>
      </c>
      <c r="Z5105">
        <f>IF(R5105&lt;=3,"Fast",IF(R5105&lt;=5,"On Time","Delayed"))</f>
        <v/>
      </c>
    </row>
    <row r="5106">
      <c r="A5106">
        <f>Raw_Data!A5106</f>
        <v/>
      </c>
      <c r="B5106" s="11">
        <f>Raw_Data!B5106</f>
        <v/>
      </c>
      <c r="C5106">
        <f>Raw_Data!C5106</f>
        <v/>
      </c>
      <c r="D5106">
        <f>Raw_Data!D5106</f>
        <v/>
      </c>
      <c r="E5106">
        <f>Raw_Data!E5106</f>
        <v/>
      </c>
      <c r="F5106">
        <f>Raw_Data!F5106</f>
        <v/>
      </c>
      <c r="G5106">
        <f>Raw_Data!G5106</f>
        <v/>
      </c>
      <c r="H5106">
        <f>Raw_Data!H5106</f>
        <v/>
      </c>
      <c r="I5106">
        <f>Raw_Data!I5106</f>
        <v/>
      </c>
      <c r="J5106" s="12">
        <f>Raw_Data!J5106</f>
        <v/>
      </c>
      <c r="K5106" s="13">
        <f>Raw_Data!K5106</f>
        <v/>
      </c>
      <c r="L5106" s="12">
        <f>Raw_Data!L5106</f>
        <v/>
      </c>
      <c r="M5106" s="12">
        <f>Raw_Data!M5106</f>
        <v/>
      </c>
      <c r="N5106" s="12">
        <f>Raw_Data!N5106</f>
        <v/>
      </c>
      <c r="O5106">
        <f>Raw_Data!O5106</f>
        <v/>
      </c>
      <c r="P5106">
        <f>Raw_Data!P5106</f>
        <v/>
      </c>
      <c r="Q5106">
        <f>Raw_Data!Q5106</f>
        <v/>
      </c>
      <c r="R5106">
        <f>Raw_Data!R5106</f>
        <v/>
      </c>
      <c r="S5106">
        <f>Raw_Data!S5106</f>
        <v/>
      </c>
      <c r="T5106">
        <f>YEAR(B5106)</f>
        <v/>
      </c>
      <c r="U5106">
        <f>MONTH(B5106)</f>
        <v/>
      </c>
      <c r="V5106">
        <f>TEXT(B5106,"mmm")</f>
        <v/>
      </c>
      <c r="W5106" s="15">
        <f>IFERROR(N5106/L5106,0)</f>
        <v/>
      </c>
      <c r="X5106">
        <f>IF(K5106=0,"No Discount",IF(K5106&lt;=5%,"Low",IF(K5106&lt;=15%,"Medium","High")))</f>
        <v/>
      </c>
      <c r="Y5106">
        <f>IF(L5106&gt;=20000,"High Value",IF(L5106&gt;=5000,"Medium Value","Low Value"))</f>
        <v/>
      </c>
      <c r="Z5106">
        <f>IF(R5106&lt;=3,"Fast",IF(R5106&lt;=5,"On Time","Delayed"))</f>
        <v/>
      </c>
    </row>
    <row r="5107">
      <c r="A5107">
        <f>Raw_Data!A5107</f>
        <v/>
      </c>
      <c r="B5107" s="11">
        <f>Raw_Data!B5107</f>
        <v/>
      </c>
      <c r="C5107">
        <f>Raw_Data!C5107</f>
        <v/>
      </c>
      <c r="D5107">
        <f>Raw_Data!D5107</f>
        <v/>
      </c>
      <c r="E5107">
        <f>Raw_Data!E5107</f>
        <v/>
      </c>
      <c r="F5107">
        <f>Raw_Data!F5107</f>
        <v/>
      </c>
      <c r="G5107">
        <f>Raw_Data!G5107</f>
        <v/>
      </c>
      <c r="H5107">
        <f>Raw_Data!H5107</f>
        <v/>
      </c>
      <c r="I5107">
        <f>Raw_Data!I5107</f>
        <v/>
      </c>
      <c r="J5107" s="12">
        <f>Raw_Data!J5107</f>
        <v/>
      </c>
      <c r="K5107" s="13">
        <f>Raw_Data!K5107</f>
        <v/>
      </c>
      <c r="L5107" s="12">
        <f>Raw_Data!L5107</f>
        <v/>
      </c>
      <c r="M5107" s="12">
        <f>Raw_Data!M5107</f>
        <v/>
      </c>
      <c r="N5107" s="12">
        <f>Raw_Data!N5107</f>
        <v/>
      </c>
      <c r="O5107">
        <f>Raw_Data!O5107</f>
        <v/>
      </c>
      <c r="P5107">
        <f>Raw_Data!P5107</f>
        <v/>
      </c>
      <c r="Q5107">
        <f>Raw_Data!Q5107</f>
        <v/>
      </c>
      <c r="R5107">
        <f>Raw_Data!R5107</f>
        <v/>
      </c>
      <c r="S5107">
        <f>Raw_Data!S5107</f>
        <v/>
      </c>
      <c r="T5107">
        <f>YEAR(B5107)</f>
        <v/>
      </c>
      <c r="U5107">
        <f>MONTH(B5107)</f>
        <v/>
      </c>
      <c r="V5107">
        <f>TEXT(B5107,"mmm")</f>
        <v/>
      </c>
      <c r="W5107" s="15">
        <f>IFERROR(N5107/L5107,0)</f>
        <v/>
      </c>
      <c r="X5107">
        <f>IF(K5107=0,"No Discount",IF(K5107&lt;=5%,"Low",IF(K5107&lt;=15%,"Medium","High")))</f>
        <v/>
      </c>
      <c r="Y5107">
        <f>IF(L5107&gt;=20000,"High Value",IF(L5107&gt;=5000,"Medium Value","Low Value"))</f>
        <v/>
      </c>
      <c r="Z5107">
        <f>IF(R5107&lt;=3,"Fast",IF(R5107&lt;=5,"On Time","Delayed"))</f>
        <v/>
      </c>
    </row>
    <row r="5108">
      <c r="A5108">
        <f>Raw_Data!A5108</f>
        <v/>
      </c>
      <c r="B5108" s="11">
        <f>Raw_Data!B5108</f>
        <v/>
      </c>
      <c r="C5108">
        <f>Raw_Data!C5108</f>
        <v/>
      </c>
      <c r="D5108">
        <f>Raw_Data!D5108</f>
        <v/>
      </c>
      <c r="E5108">
        <f>Raw_Data!E5108</f>
        <v/>
      </c>
      <c r="F5108">
        <f>Raw_Data!F5108</f>
        <v/>
      </c>
      <c r="G5108">
        <f>Raw_Data!G5108</f>
        <v/>
      </c>
      <c r="H5108">
        <f>Raw_Data!H5108</f>
        <v/>
      </c>
      <c r="I5108">
        <f>Raw_Data!I5108</f>
        <v/>
      </c>
      <c r="J5108" s="12">
        <f>Raw_Data!J5108</f>
        <v/>
      </c>
      <c r="K5108" s="13">
        <f>Raw_Data!K5108</f>
        <v/>
      </c>
      <c r="L5108" s="12">
        <f>Raw_Data!L5108</f>
        <v/>
      </c>
      <c r="M5108" s="12">
        <f>Raw_Data!M5108</f>
        <v/>
      </c>
      <c r="N5108" s="12">
        <f>Raw_Data!N5108</f>
        <v/>
      </c>
      <c r="O5108">
        <f>Raw_Data!O5108</f>
        <v/>
      </c>
      <c r="P5108">
        <f>Raw_Data!P5108</f>
        <v/>
      </c>
      <c r="Q5108">
        <f>Raw_Data!Q5108</f>
        <v/>
      </c>
      <c r="R5108">
        <f>Raw_Data!R5108</f>
        <v/>
      </c>
      <c r="S5108">
        <f>Raw_Data!S5108</f>
        <v/>
      </c>
      <c r="T5108">
        <f>YEAR(B5108)</f>
        <v/>
      </c>
      <c r="U5108">
        <f>MONTH(B5108)</f>
        <v/>
      </c>
      <c r="V5108">
        <f>TEXT(B5108,"mmm")</f>
        <v/>
      </c>
      <c r="W5108" s="15">
        <f>IFERROR(N5108/L5108,0)</f>
        <v/>
      </c>
      <c r="X5108">
        <f>IF(K5108=0,"No Discount",IF(K5108&lt;=5%,"Low",IF(K5108&lt;=15%,"Medium","High")))</f>
        <v/>
      </c>
      <c r="Y5108">
        <f>IF(L5108&gt;=20000,"High Value",IF(L5108&gt;=5000,"Medium Value","Low Value"))</f>
        <v/>
      </c>
      <c r="Z5108">
        <f>IF(R5108&lt;=3,"Fast",IF(R5108&lt;=5,"On Time","Delayed"))</f>
        <v/>
      </c>
    </row>
    <row r="5109">
      <c r="A5109">
        <f>Raw_Data!A5109</f>
        <v/>
      </c>
      <c r="B5109" s="11">
        <f>Raw_Data!B5109</f>
        <v/>
      </c>
      <c r="C5109">
        <f>Raw_Data!C5109</f>
        <v/>
      </c>
      <c r="D5109">
        <f>Raw_Data!D5109</f>
        <v/>
      </c>
      <c r="E5109">
        <f>Raw_Data!E5109</f>
        <v/>
      </c>
      <c r="F5109">
        <f>Raw_Data!F5109</f>
        <v/>
      </c>
      <c r="G5109">
        <f>Raw_Data!G5109</f>
        <v/>
      </c>
      <c r="H5109">
        <f>Raw_Data!H5109</f>
        <v/>
      </c>
      <c r="I5109">
        <f>Raw_Data!I5109</f>
        <v/>
      </c>
      <c r="J5109" s="12">
        <f>Raw_Data!J5109</f>
        <v/>
      </c>
      <c r="K5109" s="13">
        <f>Raw_Data!K5109</f>
        <v/>
      </c>
      <c r="L5109" s="12">
        <f>Raw_Data!L5109</f>
        <v/>
      </c>
      <c r="M5109" s="12">
        <f>Raw_Data!M5109</f>
        <v/>
      </c>
      <c r="N5109" s="12">
        <f>Raw_Data!N5109</f>
        <v/>
      </c>
      <c r="O5109">
        <f>Raw_Data!O5109</f>
        <v/>
      </c>
      <c r="P5109">
        <f>Raw_Data!P5109</f>
        <v/>
      </c>
      <c r="Q5109">
        <f>Raw_Data!Q5109</f>
        <v/>
      </c>
      <c r="R5109">
        <f>Raw_Data!R5109</f>
        <v/>
      </c>
      <c r="S5109">
        <f>Raw_Data!S5109</f>
        <v/>
      </c>
      <c r="T5109">
        <f>YEAR(B5109)</f>
        <v/>
      </c>
      <c r="U5109">
        <f>MONTH(B5109)</f>
        <v/>
      </c>
      <c r="V5109">
        <f>TEXT(B5109,"mmm")</f>
        <v/>
      </c>
      <c r="W5109" s="15">
        <f>IFERROR(N5109/L5109,0)</f>
        <v/>
      </c>
      <c r="X5109">
        <f>IF(K5109=0,"No Discount",IF(K5109&lt;=5%,"Low",IF(K5109&lt;=15%,"Medium","High")))</f>
        <v/>
      </c>
      <c r="Y5109">
        <f>IF(L5109&gt;=20000,"High Value",IF(L5109&gt;=5000,"Medium Value","Low Value"))</f>
        <v/>
      </c>
      <c r="Z5109">
        <f>IF(R5109&lt;=3,"Fast",IF(R5109&lt;=5,"On Time","Delayed"))</f>
        <v/>
      </c>
    </row>
    <row r="5110">
      <c r="A5110">
        <f>Raw_Data!A5110</f>
        <v/>
      </c>
      <c r="B5110" s="11">
        <f>Raw_Data!B5110</f>
        <v/>
      </c>
      <c r="C5110">
        <f>Raw_Data!C5110</f>
        <v/>
      </c>
      <c r="D5110">
        <f>Raw_Data!D5110</f>
        <v/>
      </c>
      <c r="E5110">
        <f>Raw_Data!E5110</f>
        <v/>
      </c>
      <c r="F5110">
        <f>Raw_Data!F5110</f>
        <v/>
      </c>
      <c r="G5110">
        <f>Raw_Data!G5110</f>
        <v/>
      </c>
      <c r="H5110">
        <f>Raw_Data!H5110</f>
        <v/>
      </c>
      <c r="I5110">
        <f>Raw_Data!I5110</f>
        <v/>
      </c>
      <c r="J5110" s="12">
        <f>Raw_Data!J5110</f>
        <v/>
      </c>
      <c r="K5110" s="13">
        <f>Raw_Data!K5110</f>
        <v/>
      </c>
      <c r="L5110" s="12">
        <f>Raw_Data!L5110</f>
        <v/>
      </c>
      <c r="M5110" s="12">
        <f>Raw_Data!M5110</f>
        <v/>
      </c>
      <c r="N5110" s="12">
        <f>Raw_Data!N5110</f>
        <v/>
      </c>
      <c r="O5110">
        <f>Raw_Data!O5110</f>
        <v/>
      </c>
      <c r="P5110">
        <f>Raw_Data!P5110</f>
        <v/>
      </c>
      <c r="Q5110">
        <f>Raw_Data!Q5110</f>
        <v/>
      </c>
      <c r="R5110">
        <f>Raw_Data!R5110</f>
        <v/>
      </c>
      <c r="S5110">
        <f>Raw_Data!S5110</f>
        <v/>
      </c>
      <c r="T5110">
        <f>YEAR(B5110)</f>
        <v/>
      </c>
      <c r="U5110">
        <f>MONTH(B5110)</f>
        <v/>
      </c>
      <c r="V5110">
        <f>TEXT(B5110,"mmm")</f>
        <v/>
      </c>
      <c r="W5110" s="15">
        <f>IFERROR(N5110/L5110,0)</f>
        <v/>
      </c>
      <c r="X5110">
        <f>IF(K5110=0,"No Discount",IF(K5110&lt;=5%,"Low",IF(K5110&lt;=15%,"Medium","High")))</f>
        <v/>
      </c>
      <c r="Y5110">
        <f>IF(L5110&gt;=20000,"High Value",IF(L5110&gt;=5000,"Medium Value","Low Value"))</f>
        <v/>
      </c>
      <c r="Z5110">
        <f>IF(R5110&lt;=3,"Fast",IF(R5110&lt;=5,"On Time","Delayed"))</f>
        <v/>
      </c>
    </row>
    <row r="5111">
      <c r="A5111">
        <f>Raw_Data!A5111</f>
        <v/>
      </c>
      <c r="B5111" s="11">
        <f>Raw_Data!B5111</f>
        <v/>
      </c>
      <c r="C5111">
        <f>Raw_Data!C5111</f>
        <v/>
      </c>
      <c r="D5111">
        <f>Raw_Data!D5111</f>
        <v/>
      </c>
      <c r="E5111">
        <f>Raw_Data!E5111</f>
        <v/>
      </c>
      <c r="F5111">
        <f>Raw_Data!F5111</f>
        <v/>
      </c>
      <c r="G5111">
        <f>Raw_Data!G5111</f>
        <v/>
      </c>
      <c r="H5111">
        <f>Raw_Data!H5111</f>
        <v/>
      </c>
      <c r="I5111">
        <f>Raw_Data!I5111</f>
        <v/>
      </c>
      <c r="J5111" s="12">
        <f>Raw_Data!J5111</f>
        <v/>
      </c>
      <c r="K5111" s="13">
        <f>Raw_Data!K5111</f>
        <v/>
      </c>
      <c r="L5111" s="12">
        <f>Raw_Data!L5111</f>
        <v/>
      </c>
      <c r="M5111" s="12">
        <f>Raw_Data!M5111</f>
        <v/>
      </c>
      <c r="N5111" s="12">
        <f>Raw_Data!N5111</f>
        <v/>
      </c>
      <c r="O5111">
        <f>Raw_Data!O5111</f>
        <v/>
      </c>
      <c r="P5111">
        <f>Raw_Data!P5111</f>
        <v/>
      </c>
      <c r="Q5111">
        <f>Raw_Data!Q5111</f>
        <v/>
      </c>
      <c r="R5111">
        <f>Raw_Data!R5111</f>
        <v/>
      </c>
      <c r="S5111">
        <f>Raw_Data!S5111</f>
        <v/>
      </c>
      <c r="T5111">
        <f>YEAR(B5111)</f>
        <v/>
      </c>
      <c r="U5111">
        <f>MONTH(B5111)</f>
        <v/>
      </c>
      <c r="V5111">
        <f>TEXT(B5111,"mmm")</f>
        <v/>
      </c>
      <c r="W5111" s="15">
        <f>IFERROR(N5111/L5111,0)</f>
        <v/>
      </c>
      <c r="X5111">
        <f>IF(K5111=0,"No Discount",IF(K5111&lt;=5%,"Low",IF(K5111&lt;=15%,"Medium","High")))</f>
        <v/>
      </c>
      <c r="Y5111">
        <f>IF(L5111&gt;=20000,"High Value",IF(L5111&gt;=5000,"Medium Value","Low Value"))</f>
        <v/>
      </c>
      <c r="Z5111">
        <f>IF(R5111&lt;=3,"Fast",IF(R5111&lt;=5,"On Time","Delayed"))</f>
        <v/>
      </c>
    </row>
    <row r="5112">
      <c r="A5112">
        <f>Raw_Data!A5112</f>
        <v/>
      </c>
      <c r="B5112" s="11">
        <f>Raw_Data!B5112</f>
        <v/>
      </c>
      <c r="C5112">
        <f>Raw_Data!C5112</f>
        <v/>
      </c>
      <c r="D5112">
        <f>Raw_Data!D5112</f>
        <v/>
      </c>
      <c r="E5112">
        <f>Raw_Data!E5112</f>
        <v/>
      </c>
      <c r="F5112">
        <f>Raw_Data!F5112</f>
        <v/>
      </c>
      <c r="G5112">
        <f>Raw_Data!G5112</f>
        <v/>
      </c>
      <c r="H5112">
        <f>Raw_Data!H5112</f>
        <v/>
      </c>
      <c r="I5112">
        <f>Raw_Data!I5112</f>
        <v/>
      </c>
      <c r="J5112" s="12">
        <f>Raw_Data!J5112</f>
        <v/>
      </c>
      <c r="K5112" s="13">
        <f>Raw_Data!K5112</f>
        <v/>
      </c>
      <c r="L5112" s="12">
        <f>Raw_Data!L5112</f>
        <v/>
      </c>
      <c r="M5112" s="12">
        <f>Raw_Data!M5112</f>
        <v/>
      </c>
      <c r="N5112" s="12">
        <f>Raw_Data!N5112</f>
        <v/>
      </c>
      <c r="O5112">
        <f>Raw_Data!O5112</f>
        <v/>
      </c>
      <c r="P5112">
        <f>Raw_Data!P5112</f>
        <v/>
      </c>
      <c r="Q5112">
        <f>Raw_Data!Q5112</f>
        <v/>
      </c>
      <c r="R5112">
        <f>Raw_Data!R5112</f>
        <v/>
      </c>
      <c r="S5112">
        <f>Raw_Data!S5112</f>
        <v/>
      </c>
      <c r="T5112">
        <f>YEAR(B5112)</f>
        <v/>
      </c>
      <c r="U5112">
        <f>MONTH(B5112)</f>
        <v/>
      </c>
      <c r="V5112">
        <f>TEXT(B5112,"mmm")</f>
        <v/>
      </c>
      <c r="W5112" s="15">
        <f>IFERROR(N5112/L5112,0)</f>
        <v/>
      </c>
      <c r="X5112">
        <f>IF(K5112=0,"No Discount",IF(K5112&lt;=5%,"Low",IF(K5112&lt;=15%,"Medium","High")))</f>
        <v/>
      </c>
      <c r="Y5112">
        <f>IF(L5112&gt;=20000,"High Value",IF(L5112&gt;=5000,"Medium Value","Low Value"))</f>
        <v/>
      </c>
      <c r="Z5112">
        <f>IF(R5112&lt;=3,"Fast",IF(R5112&lt;=5,"On Time","Delayed"))</f>
        <v/>
      </c>
    </row>
    <row r="5113">
      <c r="A5113">
        <f>Raw_Data!A5113</f>
        <v/>
      </c>
      <c r="B5113" s="11">
        <f>Raw_Data!B5113</f>
        <v/>
      </c>
      <c r="C5113">
        <f>Raw_Data!C5113</f>
        <v/>
      </c>
      <c r="D5113">
        <f>Raw_Data!D5113</f>
        <v/>
      </c>
      <c r="E5113">
        <f>Raw_Data!E5113</f>
        <v/>
      </c>
      <c r="F5113">
        <f>Raw_Data!F5113</f>
        <v/>
      </c>
      <c r="G5113">
        <f>Raw_Data!G5113</f>
        <v/>
      </c>
      <c r="H5113">
        <f>Raw_Data!H5113</f>
        <v/>
      </c>
      <c r="I5113">
        <f>Raw_Data!I5113</f>
        <v/>
      </c>
      <c r="J5113" s="12">
        <f>Raw_Data!J5113</f>
        <v/>
      </c>
      <c r="K5113" s="13">
        <f>Raw_Data!K5113</f>
        <v/>
      </c>
      <c r="L5113" s="12">
        <f>Raw_Data!L5113</f>
        <v/>
      </c>
      <c r="M5113" s="12">
        <f>Raw_Data!M5113</f>
        <v/>
      </c>
      <c r="N5113" s="12">
        <f>Raw_Data!N5113</f>
        <v/>
      </c>
      <c r="O5113">
        <f>Raw_Data!O5113</f>
        <v/>
      </c>
      <c r="P5113">
        <f>Raw_Data!P5113</f>
        <v/>
      </c>
      <c r="Q5113">
        <f>Raw_Data!Q5113</f>
        <v/>
      </c>
      <c r="R5113">
        <f>Raw_Data!R5113</f>
        <v/>
      </c>
      <c r="S5113">
        <f>Raw_Data!S5113</f>
        <v/>
      </c>
      <c r="T5113">
        <f>YEAR(B5113)</f>
        <v/>
      </c>
      <c r="U5113">
        <f>MONTH(B5113)</f>
        <v/>
      </c>
      <c r="V5113">
        <f>TEXT(B5113,"mmm")</f>
        <v/>
      </c>
      <c r="W5113" s="15">
        <f>IFERROR(N5113/L5113,0)</f>
        <v/>
      </c>
      <c r="X5113">
        <f>IF(K5113=0,"No Discount",IF(K5113&lt;=5%,"Low",IF(K5113&lt;=15%,"Medium","High")))</f>
        <v/>
      </c>
      <c r="Y5113">
        <f>IF(L5113&gt;=20000,"High Value",IF(L5113&gt;=5000,"Medium Value","Low Value"))</f>
        <v/>
      </c>
      <c r="Z5113">
        <f>IF(R5113&lt;=3,"Fast",IF(R5113&lt;=5,"On Time","Delayed"))</f>
        <v/>
      </c>
    </row>
    <row r="5114">
      <c r="A5114">
        <f>Raw_Data!A5114</f>
        <v/>
      </c>
      <c r="B5114" s="11">
        <f>Raw_Data!B5114</f>
        <v/>
      </c>
      <c r="C5114">
        <f>Raw_Data!C5114</f>
        <v/>
      </c>
      <c r="D5114">
        <f>Raw_Data!D5114</f>
        <v/>
      </c>
      <c r="E5114">
        <f>Raw_Data!E5114</f>
        <v/>
      </c>
      <c r="F5114">
        <f>Raw_Data!F5114</f>
        <v/>
      </c>
      <c r="G5114">
        <f>Raw_Data!G5114</f>
        <v/>
      </c>
      <c r="H5114">
        <f>Raw_Data!H5114</f>
        <v/>
      </c>
      <c r="I5114">
        <f>Raw_Data!I5114</f>
        <v/>
      </c>
      <c r="J5114" s="12">
        <f>Raw_Data!J5114</f>
        <v/>
      </c>
      <c r="K5114" s="13">
        <f>Raw_Data!K5114</f>
        <v/>
      </c>
      <c r="L5114" s="12">
        <f>Raw_Data!L5114</f>
        <v/>
      </c>
      <c r="M5114" s="12">
        <f>Raw_Data!M5114</f>
        <v/>
      </c>
      <c r="N5114" s="12">
        <f>Raw_Data!N5114</f>
        <v/>
      </c>
      <c r="O5114">
        <f>Raw_Data!O5114</f>
        <v/>
      </c>
      <c r="P5114">
        <f>Raw_Data!P5114</f>
        <v/>
      </c>
      <c r="Q5114">
        <f>Raw_Data!Q5114</f>
        <v/>
      </c>
      <c r="R5114">
        <f>Raw_Data!R5114</f>
        <v/>
      </c>
      <c r="S5114">
        <f>Raw_Data!S5114</f>
        <v/>
      </c>
      <c r="T5114">
        <f>YEAR(B5114)</f>
        <v/>
      </c>
      <c r="U5114">
        <f>MONTH(B5114)</f>
        <v/>
      </c>
      <c r="V5114">
        <f>TEXT(B5114,"mmm")</f>
        <v/>
      </c>
      <c r="W5114" s="15">
        <f>IFERROR(N5114/L5114,0)</f>
        <v/>
      </c>
      <c r="X5114">
        <f>IF(K5114=0,"No Discount",IF(K5114&lt;=5%,"Low",IF(K5114&lt;=15%,"Medium","High")))</f>
        <v/>
      </c>
      <c r="Y5114">
        <f>IF(L5114&gt;=20000,"High Value",IF(L5114&gt;=5000,"Medium Value","Low Value"))</f>
        <v/>
      </c>
      <c r="Z5114">
        <f>IF(R5114&lt;=3,"Fast",IF(R5114&lt;=5,"On Time","Delayed"))</f>
        <v/>
      </c>
    </row>
    <row r="5115">
      <c r="A5115">
        <f>Raw_Data!A5115</f>
        <v/>
      </c>
      <c r="B5115" s="11">
        <f>Raw_Data!B5115</f>
        <v/>
      </c>
      <c r="C5115">
        <f>Raw_Data!C5115</f>
        <v/>
      </c>
      <c r="D5115">
        <f>Raw_Data!D5115</f>
        <v/>
      </c>
      <c r="E5115">
        <f>Raw_Data!E5115</f>
        <v/>
      </c>
      <c r="F5115">
        <f>Raw_Data!F5115</f>
        <v/>
      </c>
      <c r="G5115">
        <f>Raw_Data!G5115</f>
        <v/>
      </c>
      <c r="H5115">
        <f>Raw_Data!H5115</f>
        <v/>
      </c>
      <c r="I5115">
        <f>Raw_Data!I5115</f>
        <v/>
      </c>
      <c r="J5115" s="12">
        <f>Raw_Data!J5115</f>
        <v/>
      </c>
      <c r="K5115" s="13">
        <f>Raw_Data!K5115</f>
        <v/>
      </c>
      <c r="L5115" s="12">
        <f>Raw_Data!L5115</f>
        <v/>
      </c>
      <c r="M5115" s="12">
        <f>Raw_Data!M5115</f>
        <v/>
      </c>
      <c r="N5115" s="12">
        <f>Raw_Data!N5115</f>
        <v/>
      </c>
      <c r="O5115">
        <f>Raw_Data!O5115</f>
        <v/>
      </c>
      <c r="P5115">
        <f>Raw_Data!P5115</f>
        <v/>
      </c>
      <c r="Q5115">
        <f>Raw_Data!Q5115</f>
        <v/>
      </c>
      <c r="R5115">
        <f>Raw_Data!R5115</f>
        <v/>
      </c>
      <c r="S5115">
        <f>Raw_Data!S5115</f>
        <v/>
      </c>
      <c r="T5115">
        <f>YEAR(B5115)</f>
        <v/>
      </c>
      <c r="U5115">
        <f>MONTH(B5115)</f>
        <v/>
      </c>
      <c r="V5115">
        <f>TEXT(B5115,"mmm")</f>
        <v/>
      </c>
      <c r="W5115" s="15">
        <f>IFERROR(N5115/L5115,0)</f>
        <v/>
      </c>
      <c r="X5115">
        <f>IF(K5115=0,"No Discount",IF(K5115&lt;=5%,"Low",IF(K5115&lt;=15%,"Medium","High")))</f>
        <v/>
      </c>
      <c r="Y5115">
        <f>IF(L5115&gt;=20000,"High Value",IF(L5115&gt;=5000,"Medium Value","Low Value"))</f>
        <v/>
      </c>
      <c r="Z5115">
        <f>IF(R5115&lt;=3,"Fast",IF(R5115&lt;=5,"On Time","Delayed"))</f>
        <v/>
      </c>
    </row>
    <row r="5116">
      <c r="A5116">
        <f>Raw_Data!A5116</f>
        <v/>
      </c>
      <c r="B5116" s="11">
        <f>Raw_Data!B5116</f>
        <v/>
      </c>
      <c r="C5116">
        <f>Raw_Data!C5116</f>
        <v/>
      </c>
      <c r="D5116">
        <f>Raw_Data!D5116</f>
        <v/>
      </c>
      <c r="E5116">
        <f>Raw_Data!E5116</f>
        <v/>
      </c>
      <c r="F5116">
        <f>Raw_Data!F5116</f>
        <v/>
      </c>
      <c r="G5116">
        <f>Raw_Data!G5116</f>
        <v/>
      </c>
      <c r="H5116">
        <f>Raw_Data!H5116</f>
        <v/>
      </c>
      <c r="I5116">
        <f>Raw_Data!I5116</f>
        <v/>
      </c>
      <c r="J5116" s="12">
        <f>Raw_Data!J5116</f>
        <v/>
      </c>
      <c r="K5116" s="13">
        <f>Raw_Data!K5116</f>
        <v/>
      </c>
      <c r="L5116" s="12">
        <f>Raw_Data!L5116</f>
        <v/>
      </c>
      <c r="M5116" s="12">
        <f>Raw_Data!M5116</f>
        <v/>
      </c>
      <c r="N5116" s="12">
        <f>Raw_Data!N5116</f>
        <v/>
      </c>
      <c r="O5116">
        <f>Raw_Data!O5116</f>
        <v/>
      </c>
      <c r="P5116">
        <f>Raw_Data!P5116</f>
        <v/>
      </c>
      <c r="Q5116">
        <f>Raw_Data!Q5116</f>
        <v/>
      </c>
      <c r="R5116">
        <f>Raw_Data!R5116</f>
        <v/>
      </c>
      <c r="S5116">
        <f>Raw_Data!S5116</f>
        <v/>
      </c>
      <c r="T5116">
        <f>YEAR(B5116)</f>
        <v/>
      </c>
      <c r="U5116">
        <f>MONTH(B5116)</f>
        <v/>
      </c>
      <c r="V5116">
        <f>TEXT(B5116,"mmm")</f>
        <v/>
      </c>
      <c r="W5116" s="15">
        <f>IFERROR(N5116/L5116,0)</f>
        <v/>
      </c>
      <c r="X5116">
        <f>IF(K5116=0,"No Discount",IF(K5116&lt;=5%,"Low",IF(K5116&lt;=15%,"Medium","High")))</f>
        <v/>
      </c>
      <c r="Y5116">
        <f>IF(L5116&gt;=20000,"High Value",IF(L5116&gt;=5000,"Medium Value","Low Value"))</f>
        <v/>
      </c>
      <c r="Z5116">
        <f>IF(R5116&lt;=3,"Fast",IF(R5116&lt;=5,"On Time","Delayed"))</f>
        <v/>
      </c>
    </row>
    <row r="5117">
      <c r="A5117">
        <f>Raw_Data!A5117</f>
        <v/>
      </c>
      <c r="B5117" s="11">
        <f>Raw_Data!B5117</f>
        <v/>
      </c>
      <c r="C5117">
        <f>Raw_Data!C5117</f>
        <v/>
      </c>
      <c r="D5117">
        <f>Raw_Data!D5117</f>
        <v/>
      </c>
      <c r="E5117">
        <f>Raw_Data!E5117</f>
        <v/>
      </c>
      <c r="F5117">
        <f>Raw_Data!F5117</f>
        <v/>
      </c>
      <c r="G5117">
        <f>Raw_Data!G5117</f>
        <v/>
      </c>
      <c r="H5117">
        <f>Raw_Data!H5117</f>
        <v/>
      </c>
      <c r="I5117">
        <f>Raw_Data!I5117</f>
        <v/>
      </c>
      <c r="J5117" s="12">
        <f>Raw_Data!J5117</f>
        <v/>
      </c>
      <c r="K5117" s="13">
        <f>Raw_Data!K5117</f>
        <v/>
      </c>
      <c r="L5117" s="12">
        <f>Raw_Data!L5117</f>
        <v/>
      </c>
      <c r="M5117" s="12">
        <f>Raw_Data!M5117</f>
        <v/>
      </c>
      <c r="N5117" s="12">
        <f>Raw_Data!N5117</f>
        <v/>
      </c>
      <c r="O5117">
        <f>Raw_Data!O5117</f>
        <v/>
      </c>
      <c r="P5117">
        <f>Raw_Data!P5117</f>
        <v/>
      </c>
      <c r="Q5117">
        <f>Raw_Data!Q5117</f>
        <v/>
      </c>
      <c r="R5117">
        <f>Raw_Data!R5117</f>
        <v/>
      </c>
      <c r="S5117">
        <f>Raw_Data!S5117</f>
        <v/>
      </c>
      <c r="T5117">
        <f>YEAR(B5117)</f>
        <v/>
      </c>
      <c r="U5117">
        <f>MONTH(B5117)</f>
        <v/>
      </c>
      <c r="V5117">
        <f>TEXT(B5117,"mmm")</f>
        <v/>
      </c>
      <c r="W5117" s="15">
        <f>IFERROR(N5117/L5117,0)</f>
        <v/>
      </c>
      <c r="X5117">
        <f>IF(K5117=0,"No Discount",IF(K5117&lt;=5%,"Low",IF(K5117&lt;=15%,"Medium","High")))</f>
        <v/>
      </c>
      <c r="Y5117">
        <f>IF(L5117&gt;=20000,"High Value",IF(L5117&gt;=5000,"Medium Value","Low Value"))</f>
        <v/>
      </c>
      <c r="Z5117">
        <f>IF(R5117&lt;=3,"Fast",IF(R5117&lt;=5,"On Time","Delayed"))</f>
        <v/>
      </c>
    </row>
    <row r="5118">
      <c r="A5118">
        <f>Raw_Data!A5118</f>
        <v/>
      </c>
      <c r="B5118" s="11">
        <f>Raw_Data!B5118</f>
        <v/>
      </c>
      <c r="C5118">
        <f>Raw_Data!C5118</f>
        <v/>
      </c>
      <c r="D5118">
        <f>Raw_Data!D5118</f>
        <v/>
      </c>
      <c r="E5118">
        <f>Raw_Data!E5118</f>
        <v/>
      </c>
      <c r="F5118">
        <f>Raw_Data!F5118</f>
        <v/>
      </c>
      <c r="G5118">
        <f>Raw_Data!G5118</f>
        <v/>
      </c>
      <c r="H5118">
        <f>Raw_Data!H5118</f>
        <v/>
      </c>
      <c r="I5118">
        <f>Raw_Data!I5118</f>
        <v/>
      </c>
      <c r="J5118" s="12">
        <f>Raw_Data!J5118</f>
        <v/>
      </c>
      <c r="K5118" s="13">
        <f>Raw_Data!K5118</f>
        <v/>
      </c>
      <c r="L5118" s="12">
        <f>Raw_Data!L5118</f>
        <v/>
      </c>
      <c r="M5118" s="12">
        <f>Raw_Data!M5118</f>
        <v/>
      </c>
      <c r="N5118" s="12">
        <f>Raw_Data!N5118</f>
        <v/>
      </c>
      <c r="O5118">
        <f>Raw_Data!O5118</f>
        <v/>
      </c>
      <c r="P5118">
        <f>Raw_Data!P5118</f>
        <v/>
      </c>
      <c r="Q5118">
        <f>Raw_Data!Q5118</f>
        <v/>
      </c>
      <c r="R5118">
        <f>Raw_Data!R5118</f>
        <v/>
      </c>
      <c r="S5118">
        <f>Raw_Data!S5118</f>
        <v/>
      </c>
      <c r="T5118">
        <f>YEAR(B5118)</f>
        <v/>
      </c>
      <c r="U5118">
        <f>MONTH(B5118)</f>
        <v/>
      </c>
      <c r="V5118">
        <f>TEXT(B5118,"mmm")</f>
        <v/>
      </c>
      <c r="W5118" s="15">
        <f>IFERROR(N5118/L5118,0)</f>
        <v/>
      </c>
      <c r="X5118">
        <f>IF(K5118=0,"No Discount",IF(K5118&lt;=5%,"Low",IF(K5118&lt;=15%,"Medium","High")))</f>
        <v/>
      </c>
      <c r="Y5118">
        <f>IF(L5118&gt;=20000,"High Value",IF(L5118&gt;=5000,"Medium Value","Low Value"))</f>
        <v/>
      </c>
      <c r="Z5118">
        <f>IF(R5118&lt;=3,"Fast",IF(R5118&lt;=5,"On Time","Delayed"))</f>
        <v/>
      </c>
    </row>
    <row r="5119">
      <c r="A5119">
        <f>Raw_Data!A5119</f>
        <v/>
      </c>
      <c r="B5119" s="11">
        <f>Raw_Data!B5119</f>
        <v/>
      </c>
      <c r="C5119">
        <f>Raw_Data!C5119</f>
        <v/>
      </c>
      <c r="D5119">
        <f>Raw_Data!D5119</f>
        <v/>
      </c>
      <c r="E5119">
        <f>Raw_Data!E5119</f>
        <v/>
      </c>
      <c r="F5119">
        <f>Raw_Data!F5119</f>
        <v/>
      </c>
      <c r="G5119">
        <f>Raw_Data!G5119</f>
        <v/>
      </c>
      <c r="H5119">
        <f>Raw_Data!H5119</f>
        <v/>
      </c>
      <c r="I5119">
        <f>Raw_Data!I5119</f>
        <v/>
      </c>
      <c r="J5119" s="12">
        <f>Raw_Data!J5119</f>
        <v/>
      </c>
      <c r="K5119" s="13">
        <f>Raw_Data!K5119</f>
        <v/>
      </c>
      <c r="L5119" s="12">
        <f>Raw_Data!L5119</f>
        <v/>
      </c>
      <c r="M5119" s="12">
        <f>Raw_Data!M5119</f>
        <v/>
      </c>
      <c r="N5119" s="12">
        <f>Raw_Data!N5119</f>
        <v/>
      </c>
      <c r="O5119">
        <f>Raw_Data!O5119</f>
        <v/>
      </c>
      <c r="P5119">
        <f>Raw_Data!P5119</f>
        <v/>
      </c>
      <c r="Q5119">
        <f>Raw_Data!Q5119</f>
        <v/>
      </c>
      <c r="R5119">
        <f>Raw_Data!R5119</f>
        <v/>
      </c>
      <c r="S5119">
        <f>Raw_Data!S5119</f>
        <v/>
      </c>
      <c r="T5119">
        <f>YEAR(B5119)</f>
        <v/>
      </c>
      <c r="U5119">
        <f>MONTH(B5119)</f>
        <v/>
      </c>
      <c r="V5119">
        <f>TEXT(B5119,"mmm")</f>
        <v/>
      </c>
      <c r="W5119" s="15">
        <f>IFERROR(N5119/L5119,0)</f>
        <v/>
      </c>
      <c r="X5119">
        <f>IF(K5119=0,"No Discount",IF(K5119&lt;=5%,"Low",IF(K5119&lt;=15%,"Medium","High")))</f>
        <v/>
      </c>
      <c r="Y5119">
        <f>IF(L5119&gt;=20000,"High Value",IF(L5119&gt;=5000,"Medium Value","Low Value"))</f>
        <v/>
      </c>
      <c r="Z5119">
        <f>IF(R5119&lt;=3,"Fast",IF(R5119&lt;=5,"On Time","Delayed"))</f>
        <v/>
      </c>
    </row>
    <row r="5120">
      <c r="A5120">
        <f>Raw_Data!A5120</f>
        <v/>
      </c>
      <c r="B5120" s="11">
        <f>Raw_Data!B5120</f>
        <v/>
      </c>
      <c r="C5120">
        <f>Raw_Data!C5120</f>
        <v/>
      </c>
      <c r="D5120">
        <f>Raw_Data!D5120</f>
        <v/>
      </c>
      <c r="E5120">
        <f>Raw_Data!E5120</f>
        <v/>
      </c>
      <c r="F5120">
        <f>Raw_Data!F5120</f>
        <v/>
      </c>
      <c r="G5120">
        <f>Raw_Data!G5120</f>
        <v/>
      </c>
      <c r="H5120">
        <f>Raw_Data!H5120</f>
        <v/>
      </c>
      <c r="I5120">
        <f>Raw_Data!I5120</f>
        <v/>
      </c>
      <c r="J5120" s="12">
        <f>Raw_Data!J5120</f>
        <v/>
      </c>
      <c r="K5120" s="13">
        <f>Raw_Data!K5120</f>
        <v/>
      </c>
      <c r="L5120" s="12">
        <f>Raw_Data!L5120</f>
        <v/>
      </c>
      <c r="M5120" s="12">
        <f>Raw_Data!M5120</f>
        <v/>
      </c>
      <c r="N5120" s="12">
        <f>Raw_Data!N5120</f>
        <v/>
      </c>
      <c r="O5120">
        <f>Raw_Data!O5120</f>
        <v/>
      </c>
      <c r="P5120">
        <f>Raw_Data!P5120</f>
        <v/>
      </c>
      <c r="Q5120">
        <f>Raw_Data!Q5120</f>
        <v/>
      </c>
      <c r="R5120">
        <f>Raw_Data!R5120</f>
        <v/>
      </c>
      <c r="S5120">
        <f>Raw_Data!S5120</f>
        <v/>
      </c>
      <c r="T5120">
        <f>YEAR(B5120)</f>
        <v/>
      </c>
      <c r="U5120">
        <f>MONTH(B5120)</f>
        <v/>
      </c>
      <c r="V5120">
        <f>TEXT(B5120,"mmm")</f>
        <v/>
      </c>
      <c r="W5120" s="15">
        <f>IFERROR(N5120/L5120,0)</f>
        <v/>
      </c>
      <c r="X5120">
        <f>IF(K5120=0,"No Discount",IF(K5120&lt;=5%,"Low",IF(K5120&lt;=15%,"Medium","High")))</f>
        <v/>
      </c>
      <c r="Y5120">
        <f>IF(L5120&gt;=20000,"High Value",IF(L5120&gt;=5000,"Medium Value","Low Value"))</f>
        <v/>
      </c>
      <c r="Z5120">
        <f>IF(R5120&lt;=3,"Fast",IF(R5120&lt;=5,"On Time","Delayed"))</f>
        <v/>
      </c>
    </row>
    <row r="5121">
      <c r="A5121">
        <f>Raw_Data!A5121</f>
        <v/>
      </c>
      <c r="B5121" s="11">
        <f>Raw_Data!B5121</f>
        <v/>
      </c>
      <c r="C5121">
        <f>Raw_Data!C5121</f>
        <v/>
      </c>
      <c r="D5121">
        <f>Raw_Data!D5121</f>
        <v/>
      </c>
      <c r="E5121">
        <f>Raw_Data!E5121</f>
        <v/>
      </c>
      <c r="F5121">
        <f>Raw_Data!F5121</f>
        <v/>
      </c>
      <c r="G5121">
        <f>Raw_Data!G5121</f>
        <v/>
      </c>
      <c r="H5121">
        <f>Raw_Data!H5121</f>
        <v/>
      </c>
      <c r="I5121">
        <f>Raw_Data!I5121</f>
        <v/>
      </c>
      <c r="J5121" s="12">
        <f>Raw_Data!J5121</f>
        <v/>
      </c>
      <c r="K5121" s="13">
        <f>Raw_Data!K5121</f>
        <v/>
      </c>
      <c r="L5121" s="12">
        <f>Raw_Data!L5121</f>
        <v/>
      </c>
      <c r="M5121" s="12">
        <f>Raw_Data!M5121</f>
        <v/>
      </c>
      <c r="N5121" s="12">
        <f>Raw_Data!N5121</f>
        <v/>
      </c>
      <c r="O5121">
        <f>Raw_Data!O5121</f>
        <v/>
      </c>
      <c r="P5121">
        <f>Raw_Data!P5121</f>
        <v/>
      </c>
      <c r="Q5121">
        <f>Raw_Data!Q5121</f>
        <v/>
      </c>
      <c r="R5121">
        <f>Raw_Data!R5121</f>
        <v/>
      </c>
      <c r="S5121">
        <f>Raw_Data!S5121</f>
        <v/>
      </c>
      <c r="T5121">
        <f>YEAR(B5121)</f>
        <v/>
      </c>
      <c r="U5121">
        <f>MONTH(B5121)</f>
        <v/>
      </c>
      <c r="V5121">
        <f>TEXT(B5121,"mmm")</f>
        <v/>
      </c>
      <c r="W5121" s="15">
        <f>IFERROR(N5121/L5121,0)</f>
        <v/>
      </c>
      <c r="X5121">
        <f>IF(K5121=0,"No Discount",IF(K5121&lt;=5%,"Low",IF(K5121&lt;=15%,"Medium","High")))</f>
        <v/>
      </c>
      <c r="Y5121">
        <f>IF(L5121&gt;=20000,"High Value",IF(L5121&gt;=5000,"Medium Value","Low Value"))</f>
        <v/>
      </c>
      <c r="Z5121">
        <f>IF(R5121&lt;=3,"Fast",IF(R5121&lt;=5,"On Time","Delayed"))</f>
        <v/>
      </c>
    </row>
    <row r="5122">
      <c r="A5122">
        <f>Raw_Data!A5122</f>
        <v/>
      </c>
      <c r="B5122" s="11">
        <f>Raw_Data!B5122</f>
        <v/>
      </c>
      <c r="C5122">
        <f>Raw_Data!C5122</f>
        <v/>
      </c>
      <c r="D5122">
        <f>Raw_Data!D5122</f>
        <v/>
      </c>
      <c r="E5122">
        <f>Raw_Data!E5122</f>
        <v/>
      </c>
      <c r="F5122">
        <f>Raw_Data!F5122</f>
        <v/>
      </c>
      <c r="G5122">
        <f>Raw_Data!G5122</f>
        <v/>
      </c>
      <c r="H5122">
        <f>Raw_Data!H5122</f>
        <v/>
      </c>
      <c r="I5122">
        <f>Raw_Data!I5122</f>
        <v/>
      </c>
      <c r="J5122" s="12">
        <f>Raw_Data!J5122</f>
        <v/>
      </c>
      <c r="K5122" s="13">
        <f>Raw_Data!K5122</f>
        <v/>
      </c>
      <c r="L5122" s="12">
        <f>Raw_Data!L5122</f>
        <v/>
      </c>
      <c r="M5122" s="12">
        <f>Raw_Data!M5122</f>
        <v/>
      </c>
      <c r="N5122" s="12">
        <f>Raw_Data!N5122</f>
        <v/>
      </c>
      <c r="O5122">
        <f>Raw_Data!O5122</f>
        <v/>
      </c>
      <c r="P5122">
        <f>Raw_Data!P5122</f>
        <v/>
      </c>
      <c r="Q5122">
        <f>Raw_Data!Q5122</f>
        <v/>
      </c>
      <c r="R5122">
        <f>Raw_Data!R5122</f>
        <v/>
      </c>
      <c r="S5122">
        <f>Raw_Data!S5122</f>
        <v/>
      </c>
      <c r="T5122">
        <f>YEAR(B5122)</f>
        <v/>
      </c>
      <c r="U5122">
        <f>MONTH(B5122)</f>
        <v/>
      </c>
      <c r="V5122">
        <f>TEXT(B5122,"mmm")</f>
        <v/>
      </c>
      <c r="W5122" s="15">
        <f>IFERROR(N5122/L5122,0)</f>
        <v/>
      </c>
      <c r="X5122">
        <f>IF(K5122=0,"No Discount",IF(K5122&lt;=5%,"Low",IF(K5122&lt;=15%,"Medium","High")))</f>
        <v/>
      </c>
      <c r="Y5122">
        <f>IF(L5122&gt;=20000,"High Value",IF(L5122&gt;=5000,"Medium Value","Low Value"))</f>
        <v/>
      </c>
      <c r="Z5122">
        <f>IF(R5122&lt;=3,"Fast",IF(R5122&lt;=5,"On Time","Delayed"))</f>
        <v/>
      </c>
    </row>
    <row r="5123">
      <c r="A5123">
        <f>Raw_Data!A5123</f>
        <v/>
      </c>
      <c r="B5123" s="11">
        <f>Raw_Data!B5123</f>
        <v/>
      </c>
      <c r="C5123">
        <f>Raw_Data!C5123</f>
        <v/>
      </c>
      <c r="D5123">
        <f>Raw_Data!D5123</f>
        <v/>
      </c>
      <c r="E5123">
        <f>Raw_Data!E5123</f>
        <v/>
      </c>
      <c r="F5123">
        <f>Raw_Data!F5123</f>
        <v/>
      </c>
      <c r="G5123">
        <f>Raw_Data!G5123</f>
        <v/>
      </c>
      <c r="H5123">
        <f>Raw_Data!H5123</f>
        <v/>
      </c>
      <c r="I5123">
        <f>Raw_Data!I5123</f>
        <v/>
      </c>
      <c r="J5123" s="12">
        <f>Raw_Data!J5123</f>
        <v/>
      </c>
      <c r="K5123" s="13">
        <f>Raw_Data!K5123</f>
        <v/>
      </c>
      <c r="L5123" s="12">
        <f>Raw_Data!L5123</f>
        <v/>
      </c>
      <c r="M5123" s="12">
        <f>Raw_Data!M5123</f>
        <v/>
      </c>
      <c r="N5123" s="12">
        <f>Raw_Data!N5123</f>
        <v/>
      </c>
      <c r="O5123">
        <f>Raw_Data!O5123</f>
        <v/>
      </c>
      <c r="P5123">
        <f>Raw_Data!P5123</f>
        <v/>
      </c>
      <c r="Q5123">
        <f>Raw_Data!Q5123</f>
        <v/>
      </c>
      <c r="R5123">
        <f>Raw_Data!R5123</f>
        <v/>
      </c>
      <c r="S5123">
        <f>Raw_Data!S5123</f>
        <v/>
      </c>
      <c r="T5123">
        <f>YEAR(B5123)</f>
        <v/>
      </c>
      <c r="U5123">
        <f>MONTH(B5123)</f>
        <v/>
      </c>
      <c r="V5123">
        <f>TEXT(B5123,"mmm")</f>
        <v/>
      </c>
      <c r="W5123" s="15">
        <f>IFERROR(N5123/L5123,0)</f>
        <v/>
      </c>
      <c r="X5123">
        <f>IF(K5123=0,"No Discount",IF(K5123&lt;=5%,"Low",IF(K5123&lt;=15%,"Medium","High")))</f>
        <v/>
      </c>
      <c r="Y5123">
        <f>IF(L5123&gt;=20000,"High Value",IF(L5123&gt;=5000,"Medium Value","Low Value"))</f>
        <v/>
      </c>
      <c r="Z5123">
        <f>IF(R5123&lt;=3,"Fast",IF(R5123&lt;=5,"On Time","Delayed"))</f>
        <v/>
      </c>
    </row>
    <row r="5124">
      <c r="A5124">
        <f>Raw_Data!A5124</f>
        <v/>
      </c>
      <c r="B5124" s="11">
        <f>Raw_Data!B5124</f>
        <v/>
      </c>
      <c r="C5124">
        <f>Raw_Data!C5124</f>
        <v/>
      </c>
      <c r="D5124">
        <f>Raw_Data!D5124</f>
        <v/>
      </c>
      <c r="E5124">
        <f>Raw_Data!E5124</f>
        <v/>
      </c>
      <c r="F5124">
        <f>Raw_Data!F5124</f>
        <v/>
      </c>
      <c r="G5124">
        <f>Raw_Data!G5124</f>
        <v/>
      </c>
      <c r="H5124">
        <f>Raw_Data!H5124</f>
        <v/>
      </c>
      <c r="I5124">
        <f>Raw_Data!I5124</f>
        <v/>
      </c>
      <c r="J5124" s="12">
        <f>Raw_Data!J5124</f>
        <v/>
      </c>
      <c r="K5124" s="13">
        <f>Raw_Data!K5124</f>
        <v/>
      </c>
      <c r="L5124" s="12">
        <f>Raw_Data!L5124</f>
        <v/>
      </c>
      <c r="M5124" s="12">
        <f>Raw_Data!M5124</f>
        <v/>
      </c>
      <c r="N5124" s="12">
        <f>Raw_Data!N5124</f>
        <v/>
      </c>
      <c r="O5124">
        <f>Raw_Data!O5124</f>
        <v/>
      </c>
      <c r="P5124">
        <f>Raw_Data!P5124</f>
        <v/>
      </c>
      <c r="Q5124">
        <f>Raw_Data!Q5124</f>
        <v/>
      </c>
      <c r="R5124">
        <f>Raw_Data!R5124</f>
        <v/>
      </c>
      <c r="S5124">
        <f>Raw_Data!S5124</f>
        <v/>
      </c>
      <c r="T5124">
        <f>YEAR(B5124)</f>
        <v/>
      </c>
      <c r="U5124">
        <f>MONTH(B5124)</f>
        <v/>
      </c>
      <c r="V5124">
        <f>TEXT(B5124,"mmm")</f>
        <v/>
      </c>
      <c r="W5124" s="15">
        <f>IFERROR(N5124/L5124,0)</f>
        <v/>
      </c>
      <c r="X5124">
        <f>IF(K5124=0,"No Discount",IF(K5124&lt;=5%,"Low",IF(K5124&lt;=15%,"Medium","High")))</f>
        <v/>
      </c>
      <c r="Y5124">
        <f>IF(L5124&gt;=20000,"High Value",IF(L5124&gt;=5000,"Medium Value","Low Value"))</f>
        <v/>
      </c>
      <c r="Z5124">
        <f>IF(R5124&lt;=3,"Fast",IF(R5124&lt;=5,"On Time","Delayed"))</f>
        <v/>
      </c>
    </row>
    <row r="5125">
      <c r="A5125">
        <f>Raw_Data!A5125</f>
        <v/>
      </c>
      <c r="B5125" s="11">
        <f>Raw_Data!B5125</f>
        <v/>
      </c>
      <c r="C5125">
        <f>Raw_Data!C5125</f>
        <v/>
      </c>
      <c r="D5125">
        <f>Raw_Data!D5125</f>
        <v/>
      </c>
      <c r="E5125">
        <f>Raw_Data!E5125</f>
        <v/>
      </c>
      <c r="F5125">
        <f>Raw_Data!F5125</f>
        <v/>
      </c>
      <c r="G5125">
        <f>Raw_Data!G5125</f>
        <v/>
      </c>
      <c r="H5125">
        <f>Raw_Data!H5125</f>
        <v/>
      </c>
      <c r="I5125">
        <f>Raw_Data!I5125</f>
        <v/>
      </c>
      <c r="J5125" s="12">
        <f>Raw_Data!J5125</f>
        <v/>
      </c>
      <c r="K5125" s="13">
        <f>Raw_Data!K5125</f>
        <v/>
      </c>
      <c r="L5125" s="12">
        <f>Raw_Data!L5125</f>
        <v/>
      </c>
      <c r="M5125" s="12">
        <f>Raw_Data!M5125</f>
        <v/>
      </c>
      <c r="N5125" s="12">
        <f>Raw_Data!N5125</f>
        <v/>
      </c>
      <c r="O5125">
        <f>Raw_Data!O5125</f>
        <v/>
      </c>
      <c r="P5125">
        <f>Raw_Data!P5125</f>
        <v/>
      </c>
      <c r="Q5125">
        <f>Raw_Data!Q5125</f>
        <v/>
      </c>
      <c r="R5125">
        <f>Raw_Data!R5125</f>
        <v/>
      </c>
      <c r="S5125">
        <f>Raw_Data!S5125</f>
        <v/>
      </c>
      <c r="T5125">
        <f>YEAR(B5125)</f>
        <v/>
      </c>
      <c r="U5125">
        <f>MONTH(B5125)</f>
        <v/>
      </c>
      <c r="V5125">
        <f>TEXT(B5125,"mmm")</f>
        <v/>
      </c>
      <c r="W5125" s="15">
        <f>IFERROR(N5125/L5125,0)</f>
        <v/>
      </c>
      <c r="X5125">
        <f>IF(K5125=0,"No Discount",IF(K5125&lt;=5%,"Low",IF(K5125&lt;=15%,"Medium","High")))</f>
        <v/>
      </c>
      <c r="Y5125">
        <f>IF(L5125&gt;=20000,"High Value",IF(L5125&gt;=5000,"Medium Value","Low Value"))</f>
        <v/>
      </c>
      <c r="Z5125">
        <f>IF(R5125&lt;=3,"Fast",IF(R5125&lt;=5,"On Time","Delayed"))</f>
        <v/>
      </c>
    </row>
    <row r="5126">
      <c r="A5126">
        <f>Raw_Data!A5126</f>
        <v/>
      </c>
      <c r="B5126" s="11">
        <f>Raw_Data!B5126</f>
        <v/>
      </c>
      <c r="C5126">
        <f>Raw_Data!C5126</f>
        <v/>
      </c>
      <c r="D5126">
        <f>Raw_Data!D5126</f>
        <v/>
      </c>
      <c r="E5126">
        <f>Raw_Data!E5126</f>
        <v/>
      </c>
      <c r="F5126">
        <f>Raw_Data!F5126</f>
        <v/>
      </c>
      <c r="G5126">
        <f>Raw_Data!G5126</f>
        <v/>
      </c>
      <c r="H5126">
        <f>Raw_Data!H5126</f>
        <v/>
      </c>
      <c r="I5126">
        <f>Raw_Data!I5126</f>
        <v/>
      </c>
      <c r="J5126" s="12">
        <f>Raw_Data!J5126</f>
        <v/>
      </c>
      <c r="K5126" s="13">
        <f>Raw_Data!K5126</f>
        <v/>
      </c>
      <c r="L5126" s="12">
        <f>Raw_Data!L5126</f>
        <v/>
      </c>
      <c r="M5126" s="12">
        <f>Raw_Data!M5126</f>
        <v/>
      </c>
      <c r="N5126" s="12">
        <f>Raw_Data!N5126</f>
        <v/>
      </c>
      <c r="O5126">
        <f>Raw_Data!O5126</f>
        <v/>
      </c>
      <c r="P5126">
        <f>Raw_Data!P5126</f>
        <v/>
      </c>
      <c r="Q5126">
        <f>Raw_Data!Q5126</f>
        <v/>
      </c>
      <c r="R5126">
        <f>Raw_Data!R5126</f>
        <v/>
      </c>
      <c r="S5126">
        <f>Raw_Data!S5126</f>
        <v/>
      </c>
      <c r="T5126">
        <f>YEAR(B5126)</f>
        <v/>
      </c>
      <c r="U5126">
        <f>MONTH(B5126)</f>
        <v/>
      </c>
      <c r="V5126">
        <f>TEXT(B5126,"mmm")</f>
        <v/>
      </c>
      <c r="W5126" s="15">
        <f>IFERROR(N5126/L5126,0)</f>
        <v/>
      </c>
      <c r="X5126">
        <f>IF(K5126=0,"No Discount",IF(K5126&lt;=5%,"Low",IF(K5126&lt;=15%,"Medium","High")))</f>
        <v/>
      </c>
      <c r="Y5126">
        <f>IF(L5126&gt;=20000,"High Value",IF(L5126&gt;=5000,"Medium Value","Low Value"))</f>
        <v/>
      </c>
      <c r="Z5126">
        <f>IF(R5126&lt;=3,"Fast",IF(R5126&lt;=5,"On Time","Delayed"))</f>
        <v/>
      </c>
    </row>
    <row r="5127">
      <c r="A5127">
        <f>Raw_Data!A5127</f>
        <v/>
      </c>
      <c r="B5127" s="11">
        <f>Raw_Data!B5127</f>
        <v/>
      </c>
      <c r="C5127">
        <f>Raw_Data!C5127</f>
        <v/>
      </c>
      <c r="D5127">
        <f>Raw_Data!D5127</f>
        <v/>
      </c>
      <c r="E5127">
        <f>Raw_Data!E5127</f>
        <v/>
      </c>
      <c r="F5127">
        <f>Raw_Data!F5127</f>
        <v/>
      </c>
      <c r="G5127">
        <f>Raw_Data!G5127</f>
        <v/>
      </c>
      <c r="H5127">
        <f>Raw_Data!H5127</f>
        <v/>
      </c>
      <c r="I5127">
        <f>Raw_Data!I5127</f>
        <v/>
      </c>
      <c r="J5127" s="12">
        <f>Raw_Data!J5127</f>
        <v/>
      </c>
      <c r="K5127" s="13">
        <f>Raw_Data!K5127</f>
        <v/>
      </c>
      <c r="L5127" s="12">
        <f>Raw_Data!L5127</f>
        <v/>
      </c>
      <c r="M5127" s="12">
        <f>Raw_Data!M5127</f>
        <v/>
      </c>
      <c r="N5127" s="12">
        <f>Raw_Data!N5127</f>
        <v/>
      </c>
      <c r="O5127">
        <f>Raw_Data!O5127</f>
        <v/>
      </c>
      <c r="P5127">
        <f>Raw_Data!P5127</f>
        <v/>
      </c>
      <c r="Q5127">
        <f>Raw_Data!Q5127</f>
        <v/>
      </c>
      <c r="R5127">
        <f>Raw_Data!R5127</f>
        <v/>
      </c>
      <c r="S5127">
        <f>Raw_Data!S5127</f>
        <v/>
      </c>
      <c r="T5127">
        <f>YEAR(B5127)</f>
        <v/>
      </c>
      <c r="U5127">
        <f>MONTH(B5127)</f>
        <v/>
      </c>
      <c r="V5127">
        <f>TEXT(B5127,"mmm")</f>
        <v/>
      </c>
      <c r="W5127" s="15">
        <f>IFERROR(N5127/L5127,0)</f>
        <v/>
      </c>
      <c r="X5127">
        <f>IF(K5127=0,"No Discount",IF(K5127&lt;=5%,"Low",IF(K5127&lt;=15%,"Medium","High")))</f>
        <v/>
      </c>
      <c r="Y5127">
        <f>IF(L5127&gt;=20000,"High Value",IF(L5127&gt;=5000,"Medium Value","Low Value"))</f>
        <v/>
      </c>
      <c r="Z5127">
        <f>IF(R5127&lt;=3,"Fast",IF(R5127&lt;=5,"On Time","Delayed"))</f>
        <v/>
      </c>
    </row>
    <row r="5128">
      <c r="A5128">
        <f>Raw_Data!A5128</f>
        <v/>
      </c>
      <c r="B5128" s="11">
        <f>Raw_Data!B5128</f>
        <v/>
      </c>
      <c r="C5128">
        <f>Raw_Data!C5128</f>
        <v/>
      </c>
      <c r="D5128">
        <f>Raw_Data!D5128</f>
        <v/>
      </c>
      <c r="E5128">
        <f>Raw_Data!E5128</f>
        <v/>
      </c>
      <c r="F5128">
        <f>Raw_Data!F5128</f>
        <v/>
      </c>
      <c r="G5128">
        <f>Raw_Data!G5128</f>
        <v/>
      </c>
      <c r="H5128">
        <f>Raw_Data!H5128</f>
        <v/>
      </c>
      <c r="I5128">
        <f>Raw_Data!I5128</f>
        <v/>
      </c>
      <c r="J5128" s="12">
        <f>Raw_Data!J5128</f>
        <v/>
      </c>
      <c r="K5128" s="13">
        <f>Raw_Data!K5128</f>
        <v/>
      </c>
      <c r="L5128" s="12">
        <f>Raw_Data!L5128</f>
        <v/>
      </c>
      <c r="M5128" s="12">
        <f>Raw_Data!M5128</f>
        <v/>
      </c>
      <c r="N5128" s="12">
        <f>Raw_Data!N5128</f>
        <v/>
      </c>
      <c r="O5128">
        <f>Raw_Data!O5128</f>
        <v/>
      </c>
      <c r="P5128">
        <f>Raw_Data!P5128</f>
        <v/>
      </c>
      <c r="Q5128">
        <f>Raw_Data!Q5128</f>
        <v/>
      </c>
      <c r="R5128">
        <f>Raw_Data!R5128</f>
        <v/>
      </c>
      <c r="S5128">
        <f>Raw_Data!S5128</f>
        <v/>
      </c>
      <c r="T5128">
        <f>YEAR(B5128)</f>
        <v/>
      </c>
      <c r="U5128">
        <f>MONTH(B5128)</f>
        <v/>
      </c>
      <c r="V5128">
        <f>TEXT(B5128,"mmm")</f>
        <v/>
      </c>
      <c r="W5128" s="15">
        <f>IFERROR(N5128/L5128,0)</f>
        <v/>
      </c>
      <c r="X5128">
        <f>IF(K5128=0,"No Discount",IF(K5128&lt;=5%,"Low",IF(K5128&lt;=15%,"Medium","High")))</f>
        <v/>
      </c>
      <c r="Y5128">
        <f>IF(L5128&gt;=20000,"High Value",IF(L5128&gt;=5000,"Medium Value","Low Value"))</f>
        <v/>
      </c>
      <c r="Z5128">
        <f>IF(R5128&lt;=3,"Fast",IF(R5128&lt;=5,"On Time","Delayed"))</f>
        <v/>
      </c>
    </row>
    <row r="5129">
      <c r="A5129">
        <f>Raw_Data!A5129</f>
        <v/>
      </c>
      <c r="B5129" s="11">
        <f>Raw_Data!B5129</f>
        <v/>
      </c>
      <c r="C5129">
        <f>Raw_Data!C5129</f>
        <v/>
      </c>
      <c r="D5129">
        <f>Raw_Data!D5129</f>
        <v/>
      </c>
      <c r="E5129">
        <f>Raw_Data!E5129</f>
        <v/>
      </c>
      <c r="F5129">
        <f>Raw_Data!F5129</f>
        <v/>
      </c>
      <c r="G5129">
        <f>Raw_Data!G5129</f>
        <v/>
      </c>
      <c r="H5129">
        <f>Raw_Data!H5129</f>
        <v/>
      </c>
      <c r="I5129">
        <f>Raw_Data!I5129</f>
        <v/>
      </c>
      <c r="J5129" s="12">
        <f>Raw_Data!J5129</f>
        <v/>
      </c>
      <c r="K5129" s="13">
        <f>Raw_Data!K5129</f>
        <v/>
      </c>
      <c r="L5129" s="12">
        <f>Raw_Data!L5129</f>
        <v/>
      </c>
      <c r="M5129" s="12">
        <f>Raw_Data!M5129</f>
        <v/>
      </c>
      <c r="N5129" s="12">
        <f>Raw_Data!N5129</f>
        <v/>
      </c>
      <c r="O5129">
        <f>Raw_Data!O5129</f>
        <v/>
      </c>
      <c r="P5129">
        <f>Raw_Data!P5129</f>
        <v/>
      </c>
      <c r="Q5129">
        <f>Raw_Data!Q5129</f>
        <v/>
      </c>
      <c r="R5129">
        <f>Raw_Data!R5129</f>
        <v/>
      </c>
      <c r="S5129">
        <f>Raw_Data!S5129</f>
        <v/>
      </c>
      <c r="T5129">
        <f>YEAR(B5129)</f>
        <v/>
      </c>
      <c r="U5129">
        <f>MONTH(B5129)</f>
        <v/>
      </c>
      <c r="V5129">
        <f>TEXT(B5129,"mmm")</f>
        <v/>
      </c>
      <c r="W5129" s="15">
        <f>IFERROR(N5129/L5129,0)</f>
        <v/>
      </c>
      <c r="X5129">
        <f>IF(K5129=0,"No Discount",IF(K5129&lt;=5%,"Low",IF(K5129&lt;=15%,"Medium","High")))</f>
        <v/>
      </c>
      <c r="Y5129">
        <f>IF(L5129&gt;=20000,"High Value",IF(L5129&gt;=5000,"Medium Value","Low Value"))</f>
        <v/>
      </c>
      <c r="Z5129">
        <f>IF(R5129&lt;=3,"Fast",IF(R5129&lt;=5,"On Time","Delayed"))</f>
        <v/>
      </c>
    </row>
    <row r="5130">
      <c r="A5130">
        <f>Raw_Data!A5130</f>
        <v/>
      </c>
      <c r="B5130" s="11">
        <f>Raw_Data!B5130</f>
        <v/>
      </c>
      <c r="C5130">
        <f>Raw_Data!C5130</f>
        <v/>
      </c>
      <c r="D5130">
        <f>Raw_Data!D5130</f>
        <v/>
      </c>
      <c r="E5130">
        <f>Raw_Data!E5130</f>
        <v/>
      </c>
      <c r="F5130">
        <f>Raw_Data!F5130</f>
        <v/>
      </c>
      <c r="G5130">
        <f>Raw_Data!G5130</f>
        <v/>
      </c>
      <c r="H5130">
        <f>Raw_Data!H5130</f>
        <v/>
      </c>
      <c r="I5130">
        <f>Raw_Data!I5130</f>
        <v/>
      </c>
      <c r="J5130" s="12">
        <f>Raw_Data!J5130</f>
        <v/>
      </c>
      <c r="K5130" s="13">
        <f>Raw_Data!K5130</f>
        <v/>
      </c>
      <c r="L5130" s="12">
        <f>Raw_Data!L5130</f>
        <v/>
      </c>
      <c r="M5130" s="12">
        <f>Raw_Data!M5130</f>
        <v/>
      </c>
      <c r="N5130" s="12">
        <f>Raw_Data!N5130</f>
        <v/>
      </c>
      <c r="O5130">
        <f>Raw_Data!O5130</f>
        <v/>
      </c>
      <c r="P5130">
        <f>Raw_Data!P5130</f>
        <v/>
      </c>
      <c r="Q5130">
        <f>Raw_Data!Q5130</f>
        <v/>
      </c>
      <c r="R5130">
        <f>Raw_Data!R5130</f>
        <v/>
      </c>
      <c r="S5130">
        <f>Raw_Data!S5130</f>
        <v/>
      </c>
      <c r="T5130">
        <f>YEAR(B5130)</f>
        <v/>
      </c>
      <c r="U5130">
        <f>MONTH(B5130)</f>
        <v/>
      </c>
      <c r="V5130">
        <f>TEXT(B5130,"mmm")</f>
        <v/>
      </c>
      <c r="W5130" s="15">
        <f>IFERROR(N5130/L5130,0)</f>
        <v/>
      </c>
      <c r="X5130">
        <f>IF(K5130=0,"No Discount",IF(K5130&lt;=5%,"Low",IF(K5130&lt;=15%,"Medium","High")))</f>
        <v/>
      </c>
      <c r="Y5130">
        <f>IF(L5130&gt;=20000,"High Value",IF(L5130&gt;=5000,"Medium Value","Low Value"))</f>
        <v/>
      </c>
      <c r="Z5130">
        <f>IF(R5130&lt;=3,"Fast",IF(R5130&lt;=5,"On Time","Delayed"))</f>
        <v/>
      </c>
    </row>
    <row r="5131">
      <c r="A5131">
        <f>Raw_Data!A5131</f>
        <v/>
      </c>
      <c r="B5131" s="11">
        <f>Raw_Data!B5131</f>
        <v/>
      </c>
      <c r="C5131">
        <f>Raw_Data!C5131</f>
        <v/>
      </c>
      <c r="D5131">
        <f>Raw_Data!D5131</f>
        <v/>
      </c>
      <c r="E5131">
        <f>Raw_Data!E5131</f>
        <v/>
      </c>
      <c r="F5131">
        <f>Raw_Data!F5131</f>
        <v/>
      </c>
      <c r="G5131">
        <f>Raw_Data!G5131</f>
        <v/>
      </c>
      <c r="H5131">
        <f>Raw_Data!H5131</f>
        <v/>
      </c>
      <c r="I5131">
        <f>Raw_Data!I5131</f>
        <v/>
      </c>
      <c r="J5131" s="12">
        <f>Raw_Data!J5131</f>
        <v/>
      </c>
      <c r="K5131" s="13">
        <f>Raw_Data!K5131</f>
        <v/>
      </c>
      <c r="L5131" s="12">
        <f>Raw_Data!L5131</f>
        <v/>
      </c>
      <c r="M5131" s="12">
        <f>Raw_Data!M5131</f>
        <v/>
      </c>
      <c r="N5131" s="12">
        <f>Raw_Data!N5131</f>
        <v/>
      </c>
      <c r="O5131">
        <f>Raw_Data!O5131</f>
        <v/>
      </c>
      <c r="P5131">
        <f>Raw_Data!P5131</f>
        <v/>
      </c>
      <c r="Q5131">
        <f>Raw_Data!Q5131</f>
        <v/>
      </c>
      <c r="R5131">
        <f>Raw_Data!R5131</f>
        <v/>
      </c>
      <c r="S5131">
        <f>Raw_Data!S5131</f>
        <v/>
      </c>
      <c r="T5131">
        <f>YEAR(B5131)</f>
        <v/>
      </c>
      <c r="U5131">
        <f>MONTH(B5131)</f>
        <v/>
      </c>
      <c r="V5131">
        <f>TEXT(B5131,"mmm")</f>
        <v/>
      </c>
      <c r="W5131" s="15">
        <f>IFERROR(N5131/L5131,0)</f>
        <v/>
      </c>
      <c r="X5131">
        <f>IF(K5131=0,"No Discount",IF(K5131&lt;=5%,"Low",IF(K5131&lt;=15%,"Medium","High")))</f>
        <v/>
      </c>
      <c r="Y5131">
        <f>IF(L5131&gt;=20000,"High Value",IF(L5131&gt;=5000,"Medium Value","Low Value"))</f>
        <v/>
      </c>
      <c r="Z5131">
        <f>IF(R5131&lt;=3,"Fast",IF(R5131&lt;=5,"On Time","Delayed"))</f>
        <v/>
      </c>
    </row>
    <row r="5132">
      <c r="A5132">
        <f>Raw_Data!A5132</f>
        <v/>
      </c>
      <c r="B5132" s="11">
        <f>Raw_Data!B5132</f>
        <v/>
      </c>
      <c r="C5132">
        <f>Raw_Data!C5132</f>
        <v/>
      </c>
      <c r="D5132">
        <f>Raw_Data!D5132</f>
        <v/>
      </c>
      <c r="E5132">
        <f>Raw_Data!E5132</f>
        <v/>
      </c>
      <c r="F5132">
        <f>Raw_Data!F5132</f>
        <v/>
      </c>
      <c r="G5132">
        <f>Raw_Data!G5132</f>
        <v/>
      </c>
      <c r="H5132">
        <f>Raw_Data!H5132</f>
        <v/>
      </c>
      <c r="I5132">
        <f>Raw_Data!I5132</f>
        <v/>
      </c>
      <c r="J5132" s="12">
        <f>Raw_Data!J5132</f>
        <v/>
      </c>
      <c r="K5132" s="13">
        <f>Raw_Data!K5132</f>
        <v/>
      </c>
      <c r="L5132" s="12">
        <f>Raw_Data!L5132</f>
        <v/>
      </c>
      <c r="M5132" s="12">
        <f>Raw_Data!M5132</f>
        <v/>
      </c>
      <c r="N5132" s="12">
        <f>Raw_Data!N5132</f>
        <v/>
      </c>
      <c r="O5132">
        <f>Raw_Data!O5132</f>
        <v/>
      </c>
      <c r="P5132">
        <f>Raw_Data!P5132</f>
        <v/>
      </c>
      <c r="Q5132">
        <f>Raw_Data!Q5132</f>
        <v/>
      </c>
      <c r="R5132">
        <f>Raw_Data!R5132</f>
        <v/>
      </c>
      <c r="S5132">
        <f>Raw_Data!S5132</f>
        <v/>
      </c>
      <c r="T5132">
        <f>YEAR(B5132)</f>
        <v/>
      </c>
      <c r="U5132">
        <f>MONTH(B5132)</f>
        <v/>
      </c>
      <c r="V5132">
        <f>TEXT(B5132,"mmm")</f>
        <v/>
      </c>
      <c r="W5132" s="15">
        <f>IFERROR(N5132/L5132,0)</f>
        <v/>
      </c>
      <c r="X5132">
        <f>IF(K5132=0,"No Discount",IF(K5132&lt;=5%,"Low",IF(K5132&lt;=15%,"Medium","High")))</f>
        <v/>
      </c>
      <c r="Y5132">
        <f>IF(L5132&gt;=20000,"High Value",IF(L5132&gt;=5000,"Medium Value","Low Value"))</f>
        <v/>
      </c>
      <c r="Z5132">
        <f>IF(R5132&lt;=3,"Fast",IF(R5132&lt;=5,"On Time","Delayed"))</f>
        <v/>
      </c>
    </row>
    <row r="5133">
      <c r="A5133">
        <f>Raw_Data!A5133</f>
        <v/>
      </c>
      <c r="B5133" s="11">
        <f>Raw_Data!B5133</f>
        <v/>
      </c>
      <c r="C5133">
        <f>Raw_Data!C5133</f>
        <v/>
      </c>
      <c r="D5133">
        <f>Raw_Data!D5133</f>
        <v/>
      </c>
      <c r="E5133">
        <f>Raw_Data!E5133</f>
        <v/>
      </c>
      <c r="F5133">
        <f>Raw_Data!F5133</f>
        <v/>
      </c>
      <c r="G5133">
        <f>Raw_Data!G5133</f>
        <v/>
      </c>
      <c r="H5133">
        <f>Raw_Data!H5133</f>
        <v/>
      </c>
      <c r="I5133">
        <f>Raw_Data!I5133</f>
        <v/>
      </c>
      <c r="J5133" s="12">
        <f>Raw_Data!J5133</f>
        <v/>
      </c>
      <c r="K5133" s="13">
        <f>Raw_Data!K5133</f>
        <v/>
      </c>
      <c r="L5133" s="12">
        <f>Raw_Data!L5133</f>
        <v/>
      </c>
      <c r="M5133" s="12">
        <f>Raw_Data!M5133</f>
        <v/>
      </c>
      <c r="N5133" s="12">
        <f>Raw_Data!N5133</f>
        <v/>
      </c>
      <c r="O5133">
        <f>Raw_Data!O5133</f>
        <v/>
      </c>
      <c r="P5133">
        <f>Raw_Data!P5133</f>
        <v/>
      </c>
      <c r="Q5133">
        <f>Raw_Data!Q5133</f>
        <v/>
      </c>
      <c r="R5133">
        <f>Raw_Data!R5133</f>
        <v/>
      </c>
      <c r="S5133">
        <f>Raw_Data!S5133</f>
        <v/>
      </c>
      <c r="T5133">
        <f>YEAR(B5133)</f>
        <v/>
      </c>
      <c r="U5133">
        <f>MONTH(B5133)</f>
        <v/>
      </c>
      <c r="V5133">
        <f>TEXT(B5133,"mmm")</f>
        <v/>
      </c>
      <c r="W5133" s="15">
        <f>IFERROR(N5133/L5133,0)</f>
        <v/>
      </c>
      <c r="X5133">
        <f>IF(K5133=0,"No Discount",IF(K5133&lt;=5%,"Low",IF(K5133&lt;=15%,"Medium","High")))</f>
        <v/>
      </c>
      <c r="Y5133">
        <f>IF(L5133&gt;=20000,"High Value",IF(L5133&gt;=5000,"Medium Value","Low Value"))</f>
        <v/>
      </c>
      <c r="Z5133">
        <f>IF(R5133&lt;=3,"Fast",IF(R5133&lt;=5,"On Time","Delayed"))</f>
        <v/>
      </c>
    </row>
    <row r="5134">
      <c r="A5134">
        <f>Raw_Data!A5134</f>
        <v/>
      </c>
      <c r="B5134" s="11">
        <f>Raw_Data!B5134</f>
        <v/>
      </c>
      <c r="C5134">
        <f>Raw_Data!C5134</f>
        <v/>
      </c>
      <c r="D5134">
        <f>Raw_Data!D5134</f>
        <v/>
      </c>
      <c r="E5134">
        <f>Raw_Data!E5134</f>
        <v/>
      </c>
      <c r="F5134">
        <f>Raw_Data!F5134</f>
        <v/>
      </c>
      <c r="G5134">
        <f>Raw_Data!G5134</f>
        <v/>
      </c>
      <c r="H5134">
        <f>Raw_Data!H5134</f>
        <v/>
      </c>
      <c r="I5134">
        <f>Raw_Data!I5134</f>
        <v/>
      </c>
      <c r="J5134" s="12">
        <f>Raw_Data!J5134</f>
        <v/>
      </c>
      <c r="K5134" s="13">
        <f>Raw_Data!K5134</f>
        <v/>
      </c>
      <c r="L5134" s="12">
        <f>Raw_Data!L5134</f>
        <v/>
      </c>
      <c r="M5134" s="12">
        <f>Raw_Data!M5134</f>
        <v/>
      </c>
      <c r="N5134" s="12">
        <f>Raw_Data!N5134</f>
        <v/>
      </c>
      <c r="O5134">
        <f>Raw_Data!O5134</f>
        <v/>
      </c>
      <c r="P5134">
        <f>Raw_Data!P5134</f>
        <v/>
      </c>
      <c r="Q5134">
        <f>Raw_Data!Q5134</f>
        <v/>
      </c>
      <c r="R5134">
        <f>Raw_Data!R5134</f>
        <v/>
      </c>
      <c r="S5134">
        <f>Raw_Data!S5134</f>
        <v/>
      </c>
      <c r="T5134">
        <f>YEAR(B5134)</f>
        <v/>
      </c>
      <c r="U5134">
        <f>MONTH(B5134)</f>
        <v/>
      </c>
      <c r="V5134">
        <f>TEXT(B5134,"mmm")</f>
        <v/>
      </c>
      <c r="W5134" s="15">
        <f>IFERROR(N5134/L5134,0)</f>
        <v/>
      </c>
      <c r="X5134">
        <f>IF(K5134=0,"No Discount",IF(K5134&lt;=5%,"Low",IF(K5134&lt;=15%,"Medium","High")))</f>
        <v/>
      </c>
      <c r="Y5134">
        <f>IF(L5134&gt;=20000,"High Value",IF(L5134&gt;=5000,"Medium Value","Low Value"))</f>
        <v/>
      </c>
      <c r="Z5134">
        <f>IF(R5134&lt;=3,"Fast",IF(R5134&lt;=5,"On Time","Delayed"))</f>
        <v/>
      </c>
    </row>
    <row r="5135">
      <c r="A5135">
        <f>Raw_Data!A5135</f>
        <v/>
      </c>
      <c r="B5135" s="11">
        <f>Raw_Data!B5135</f>
        <v/>
      </c>
      <c r="C5135">
        <f>Raw_Data!C5135</f>
        <v/>
      </c>
      <c r="D5135">
        <f>Raw_Data!D5135</f>
        <v/>
      </c>
      <c r="E5135">
        <f>Raw_Data!E5135</f>
        <v/>
      </c>
      <c r="F5135">
        <f>Raw_Data!F5135</f>
        <v/>
      </c>
      <c r="G5135">
        <f>Raw_Data!G5135</f>
        <v/>
      </c>
      <c r="H5135">
        <f>Raw_Data!H5135</f>
        <v/>
      </c>
      <c r="I5135">
        <f>Raw_Data!I5135</f>
        <v/>
      </c>
      <c r="J5135" s="12">
        <f>Raw_Data!J5135</f>
        <v/>
      </c>
      <c r="K5135" s="13">
        <f>Raw_Data!K5135</f>
        <v/>
      </c>
      <c r="L5135" s="12">
        <f>Raw_Data!L5135</f>
        <v/>
      </c>
      <c r="M5135" s="12">
        <f>Raw_Data!M5135</f>
        <v/>
      </c>
      <c r="N5135" s="12">
        <f>Raw_Data!N5135</f>
        <v/>
      </c>
      <c r="O5135">
        <f>Raw_Data!O5135</f>
        <v/>
      </c>
      <c r="P5135">
        <f>Raw_Data!P5135</f>
        <v/>
      </c>
      <c r="Q5135">
        <f>Raw_Data!Q5135</f>
        <v/>
      </c>
      <c r="R5135">
        <f>Raw_Data!R5135</f>
        <v/>
      </c>
      <c r="S5135">
        <f>Raw_Data!S5135</f>
        <v/>
      </c>
      <c r="T5135">
        <f>YEAR(B5135)</f>
        <v/>
      </c>
      <c r="U5135">
        <f>MONTH(B5135)</f>
        <v/>
      </c>
      <c r="V5135">
        <f>TEXT(B5135,"mmm")</f>
        <v/>
      </c>
      <c r="W5135" s="15">
        <f>IFERROR(N5135/L5135,0)</f>
        <v/>
      </c>
      <c r="X5135">
        <f>IF(K5135=0,"No Discount",IF(K5135&lt;=5%,"Low",IF(K5135&lt;=15%,"Medium","High")))</f>
        <v/>
      </c>
      <c r="Y5135">
        <f>IF(L5135&gt;=20000,"High Value",IF(L5135&gt;=5000,"Medium Value","Low Value"))</f>
        <v/>
      </c>
      <c r="Z5135">
        <f>IF(R5135&lt;=3,"Fast",IF(R5135&lt;=5,"On Time","Delayed"))</f>
        <v/>
      </c>
    </row>
    <row r="5136">
      <c r="A5136">
        <f>Raw_Data!A5136</f>
        <v/>
      </c>
      <c r="B5136" s="11">
        <f>Raw_Data!B5136</f>
        <v/>
      </c>
      <c r="C5136">
        <f>Raw_Data!C5136</f>
        <v/>
      </c>
      <c r="D5136">
        <f>Raw_Data!D5136</f>
        <v/>
      </c>
      <c r="E5136">
        <f>Raw_Data!E5136</f>
        <v/>
      </c>
      <c r="F5136">
        <f>Raw_Data!F5136</f>
        <v/>
      </c>
      <c r="G5136">
        <f>Raw_Data!G5136</f>
        <v/>
      </c>
      <c r="H5136">
        <f>Raw_Data!H5136</f>
        <v/>
      </c>
      <c r="I5136">
        <f>Raw_Data!I5136</f>
        <v/>
      </c>
      <c r="J5136" s="12">
        <f>Raw_Data!J5136</f>
        <v/>
      </c>
      <c r="K5136" s="13">
        <f>Raw_Data!K5136</f>
        <v/>
      </c>
      <c r="L5136" s="12">
        <f>Raw_Data!L5136</f>
        <v/>
      </c>
      <c r="M5136" s="12">
        <f>Raw_Data!M5136</f>
        <v/>
      </c>
      <c r="N5136" s="12">
        <f>Raw_Data!N5136</f>
        <v/>
      </c>
      <c r="O5136">
        <f>Raw_Data!O5136</f>
        <v/>
      </c>
      <c r="P5136">
        <f>Raw_Data!P5136</f>
        <v/>
      </c>
      <c r="Q5136">
        <f>Raw_Data!Q5136</f>
        <v/>
      </c>
      <c r="R5136">
        <f>Raw_Data!R5136</f>
        <v/>
      </c>
      <c r="S5136">
        <f>Raw_Data!S5136</f>
        <v/>
      </c>
      <c r="T5136">
        <f>YEAR(B5136)</f>
        <v/>
      </c>
      <c r="U5136">
        <f>MONTH(B5136)</f>
        <v/>
      </c>
      <c r="V5136">
        <f>TEXT(B5136,"mmm")</f>
        <v/>
      </c>
      <c r="W5136" s="15">
        <f>IFERROR(N5136/L5136,0)</f>
        <v/>
      </c>
      <c r="X5136">
        <f>IF(K5136=0,"No Discount",IF(K5136&lt;=5%,"Low",IF(K5136&lt;=15%,"Medium","High")))</f>
        <v/>
      </c>
      <c r="Y5136">
        <f>IF(L5136&gt;=20000,"High Value",IF(L5136&gt;=5000,"Medium Value","Low Value"))</f>
        <v/>
      </c>
      <c r="Z5136">
        <f>IF(R5136&lt;=3,"Fast",IF(R5136&lt;=5,"On Time","Delayed"))</f>
        <v/>
      </c>
    </row>
    <row r="5137">
      <c r="A5137">
        <f>Raw_Data!A5137</f>
        <v/>
      </c>
      <c r="B5137" s="11">
        <f>Raw_Data!B5137</f>
        <v/>
      </c>
      <c r="C5137">
        <f>Raw_Data!C5137</f>
        <v/>
      </c>
      <c r="D5137">
        <f>Raw_Data!D5137</f>
        <v/>
      </c>
      <c r="E5137">
        <f>Raw_Data!E5137</f>
        <v/>
      </c>
      <c r="F5137">
        <f>Raw_Data!F5137</f>
        <v/>
      </c>
      <c r="G5137">
        <f>Raw_Data!G5137</f>
        <v/>
      </c>
      <c r="H5137">
        <f>Raw_Data!H5137</f>
        <v/>
      </c>
      <c r="I5137">
        <f>Raw_Data!I5137</f>
        <v/>
      </c>
      <c r="J5137" s="12">
        <f>Raw_Data!J5137</f>
        <v/>
      </c>
      <c r="K5137" s="13">
        <f>Raw_Data!K5137</f>
        <v/>
      </c>
      <c r="L5137" s="12">
        <f>Raw_Data!L5137</f>
        <v/>
      </c>
      <c r="M5137" s="12">
        <f>Raw_Data!M5137</f>
        <v/>
      </c>
      <c r="N5137" s="12">
        <f>Raw_Data!N5137</f>
        <v/>
      </c>
      <c r="O5137">
        <f>Raw_Data!O5137</f>
        <v/>
      </c>
      <c r="P5137">
        <f>Raw_Data!P5137</f>
        <v/>
      </c>
      <c r="Q5137">
        <f>Raw_Data!Q5137</f>
        <v/>
      </c>
      <c r="R5137">
        <f>Raw_Data!R5137</f>
        <v/>
      </c>
      <c r="S5137">
        <f>Raw_Data!S5137</f>
        <v/>
      </c>
      <c r="T5137">
        <f>YEAR(B5137)</f>
        <v/>
      </c>
      <c r="U5137">
        <f>MONTH(B5137)</f>
        <v/>
      </c>
      <c r="V5137">
        <f>TEXT(B5137,"mmm")</f>
        <v/>
      </c>
      <c r="W5137" s="15">
        <f>IFERROR(N5137/L5137,0)</f>
        <v/>
      </c>
      <c r="X5137">
        <f>IF(K5137=0,"No Discount",IF(K5137&lt;=5%,"Low",IF(K5137&lt;=15%,"Medium","High")))</f>
        <v/>
      </c>
      <c r="Y5137">
        <f>IF(L5137&gt;=20000,"High Value",IF(L5137&gt;=5000,"Medium Value","Low Value"))</f>
        <v/>
      </c>
      <c r="Z5137">
        <f>IF(R5137&lt;=3,"Fast",IF(R5137&lt;=5,"On Time","Delayed"))</f>
        <v/>
      </c>
    </row>
    <row r="5138">
      <c r="A5138">
        <f>Raw_Data!A5138</f>
        <v/>
      </c>
      <c r="B5138" s="11">
        <f>Raw_Data!B5138</f>
        <v/>
      </c>
      <c r="C5138">
        <f>Raw_Data!C5138</f>
        <v/>
      </c>
      <c r="D5138">
        <f>Raw_Data!D5138</f>
        <v/>
      </c>
      <c r="E5138">
        <f>Raw_Data!E5138</f>
        <v/>
      </c>
      <c r="F5138">
        <f>Raw_Data!F5138</f>
        <v/>
      </c>
      <c r="G5138">
        <f>Raw_Data!G5138</f>
        <v/>
      </c>
      <c r="H5138">
        <f>Raw_Data!H5138</f>
        <v/>
      </c>
      <c r="I5138">
        <f>Raw_Data!I5138</f>
        <v/>
      </c>
      <c r="J5138" s="12">
        <f>Raw_Data!J5138</f>
        <v/>
      </c>
      <c r="K5138" s="13">
        <f>Raw_Data!K5138</f>
        <v/>
      </c>
      <c r="L5138" s="12">
        <f>Raw_Data!L5138</f>
        <v/>
      </c>
      <c r="M5138" s="12">
        <f>Raw_Data!M5138</f>
        <v/>
      </c>
      <c r="N5138" s="12">
        <f>Raw_Data!N5138</f>
        <v/>
      </c>
      <c r="O5138">
        <f>Raw_Data!O5138</f>
        <v/>
      </c>
      <c r="P5138">
        <f>Raw_Data!P5138</f>
        <v/>
      </c>
      <c r="Q5138">
        <f>Raw_Data!Q5138</f>
        <v/>
      </c>
      <c r="R5138">
        <f>Raw_Data!R5138</f>
        <v/>
      </c>
      <c r="S5138">
        <f>Raw_Data!S5138</f>
        <v/>
      </c>
      <c r="T5138">
        <f>YEAR(B5138)</f>
        <v/>
      </c>
      <c r="U5138">
        <f>MONTH(B5138)</f>
        <v/>
      </c>
      <c r="V5138">
        <f>TEXT(B5138,"mmm")</f>
        <v/>
      </c>
      <c r="W5138" s="15">
        <f>IFERROR(N5138/L5138,0)</f>
        <v/>
      </c>
      <c r="X5138">
        <f>IF(K5138=0,"No Discount",IF(K5138&lt;=5%,"Low",IF(K5138&lt;=15%,"Medium","High")))</f>
        <v/>
      </c>
      <c r="Y5138">
        <f>IF(L5138&gt;=20000,"High Value",IF(L5138&gt;=5000,"Medium Value","Low Value"))</f>
        <v/>
      </c>
      <c r="Z5138">
        <f>IF(R5138&lt;=3,"Fast",IF(R5138&lt;=5,"On Time","Delayed"))</f>
        <v/>
      </c>
    </row>
    <row r="5139">
      <c r="A5139">
        <f>Raw_Data!A5139</f>
        <v/>
      </c>
      <c r="B5139" s="11">
        <f>Raw_Data!B5139</f>
        <v/>
      </c>
      <c r="C5139">
        <f>Raw_Data!C5139</f>
        <v/>
      </c>
      <c r="D5139">
        <f>Raw_Data!D5139</f>
        <v/>
      </c>
      <c r="E5139">
        <f>Raw_Data!E5139</f>
        <v/>
      </c>
      <c r="F5139">
        <f>Raw_Data!F5139</f>
        <v/>
      </c>
      <c r="G5139">
        <f>Raw_Data!G5139</f>
        <v/>
      </c>
      <c r="H5139">
        <f>Raw_Data!H5139</f>
        <v/>
      </c>
      <c r="I5139">
        <f>Raw_Data!I5139</f>
        <v/>
      </c>
      <c r="J5139" s="12">
        <f>Raw_Data!J5139</f>
        <v/>
      </c>
      <c r="K5139" s="13">
        <f>Raw_Data!K5139</f>
        <v/>
      </c>
      <c r="L5139" s="12">
        <f>Raw_Data!L5139</f>
        <v/>
      </c>
      <c r="M5139" s="12">
        <f>Raw_Data!M5139</f>
        <v/>
      </c>
      <c r="N5139" s="12">
        <f>Raw_Data!N5139</f>
        <v/>
      </c>
      <c r="O5139">
        <f>Raw_Data!O5139</f>
        <v/>
      </c>
      <c r="P5139">
        <f>Raw_Data!P5139</f>
        <v/>
      </c>
      <c r="Q5139">
        <f>Raw_Data!Q5139</f>
        <v/>
      </c>
      <c r="R5139">
        <f>Raw_Data!R5139</f>
        <v/>
      </c>
      <c r="S5139">
        <f>Raw_Data!S5139</f>
        <v/>
      </c>
      <c r="T5139">
        <f>YEAR(B5139)</f>
        <v/>
      </c>
      <c r="U5139">
        <f>MONTH(B5139)</f>
        <v/>
      </c>
      <c r="V5139">
        <f>TEXT(B5139,"mmm")</f>
        <v/>
      </c>
      <c r="W5139" s="15">
        <f>IFERROR(N5139/L5139,0)</f>
        <v/>
      </c>
      <c r="X5139">
        <f>IF(K5139=0,"No Discount",IF(K5139&lt;=5%,"Low",IF(K5139&lt;=15%,"Medium","High")))</f>
        <v/>
      </c>
      <c r="Y5139">
        <f>IF(L5139&gt;=20000,"High Value",IF(L5139&gt;=5000,"Medium Value","Low Value"))</f>
        <v/>
      </c>
      <c r="Z5139">
        <f>IF(R5139&lt;=3,"Fast",IF(R5139&lt;=5,"On Time","Delayed"))</f>
        <v/>
      </c>
    </row>
    <row r="5140">
      <c r="A5140">
        <f>Raw_Data!A5140</f>
        <v/>
      </c>
      <c r="B5140" s="11">
        <f>Raw_Data!B5140</f>
        <v/>
      </c>
      <c r="C5140">
        <f>Raw_Data!C5140</f>
        <v/>
      </c>
      <c r="D5140">
        <f>Raw_Data!D5140</f>
        <v/>
      </c>
      <c r="E5140">
        <f>Raw_Data!E5140</f>
        <v/>
      </c>
      <c r="F5140">
        <f>Raw_Data!F5140</f>
        <v/>
      </c>
      <c r="G5140">
        <f>Raw_Data!G5140</f>
        <v/>
      </c>
      <c r="H5140">
        <f>Raw_Data!H5140</f>
        <v/>
      </c>
      <c r="I5140">
        <f>Raw_Data!I5140</f>
        <v/>
      </c>
      <c r="J5140" s="12">
        <f>Raw_Data!J5140</f>
        <v/>
      </c>
      <c r="K5140" s="13">
        <f>Raw_Data!K5140</f>
        <v/>
      </c>
      <c r="L5140" s="12">
        <f>Raw_Data!L5140</f>
        <v/>
      </c>
      <c r="M5140" s="12">
        <f>Raw_Data!M5140</f>
        <v/>
      </c>
      <c r="N5140" s="12">
        <f>Raw_Data!N5140</f>
        <v/>
      </c>
      <c r="O5140">
        <f>Raw_Data!O5140</f>
        <v/>
      </c>
      <c r="P5140">
        <f>Raw_Data!P5140</f>
        <v/>
      </c>
      <c r="Q5140">
        <f>Raw_Data!Q5140</f>
        <v/>
      </c>
      <c r="R5140">
        <f>Raw_Data!R5140</f>
        <v/>
      </c>
      <c r="S5140">
        <f>Raw_Data!S5140</f>
        <v/>
      </c>
      <c r="T5140">
        <f>YEAR(B5140)</f>
        <v/>
      </c>
      <c r="U5140">
        <f>MONTH(B5140)</f>
        <v/>
      </c>
      <c r="V5140">
        <f>TEXT(B5140,"mmm")</f>
        <v/>
      </c>
      <c r="W5140" s="15">
        <f>IFERROR(N5140/L5140,0)</f>
        <v/>
      </c>
      <c r="X5140">
        <f>IF(K5140=0,"No Discount",IF(K5140&lt;=5%,"Low",IF(K5140&lt;=15%,"Medium","High")))</f>
        <v/>
      </c>
      <c r="Y5140">
        <f>IF(L5140&gt;=20000,"High Value",IF(L5140&gt;=5000,"Medium Value","Low Value"))</f>
        <v/>
      </c>
      <c r="Z5140">
        <f>IF(R5140&lt;=3,"Fast",IF(R5140&lt;=5,"On Time","Delayed"))</f>
        <v/>
      </c>
    </row>
    <row r="5141">
      <c r="A5141">
        <f>Raw_Data!A5141</f>
        <v/>
      </c>
      <c r="B5141" s="11">
        <f>Raw_Data!B5141</f>
        <v/>
      </c>
      <c r="C5141">
        <f>Raw_Data!C5141</f>
        <v/>
      </c>
      <c r="D5141">
        <f>Raw_Data!D5141</f>
        <v/>
      </c>
      <c r="E5141">
        <f>Raw_Data!E5141</f>
        <v/>
      </c>
      <c r="F5141">
        <f>Raw_Data!F5141</f>
        <v/>
      </c>
      <c r="G5141">
        <f>Raw_Data!G5141</f>
        <v/>
      </c>
      <c r="H5141">
        <f>Raw_Data!H5141</f>
        <v/>
      </c>
      <c r="I5141">
        <f>Raw_Data!I5141</f>
        <v/>
      </c>
      <c r="J5141" s="12">
        <f>Raw_Data!J5141</f>
        <v/>
      </c>
      <c r="K5141" s="13">
        <f>Raw_Data!K5141</f>
        <v/>
      </c>
      <c r="L5141" s="12">
        <f>Raw_Data!L5141</f>
        <v/>
      </c>
      <c r="M5141" s="12">
        <f>Raw_Data!M5141</f>
        <v/>
      </c>
      <c r="N5141" s="12">
        <f>Raw_Data!N5141</f>
        <v/>
      </c>
      <c r="O5141">
        <f>Raw_Data!O5141</f>
        <v/>
      </c>
      <c r="P5141">
        <f>Raw_Data!P5141</f>
        <v/>
      </c>
      <c r="Q5141">
        <f>Raw_Data!Q5141</f>
        <v/>
      </c>
      <c r="R5141">
        <f>Raw_Data!R5141</f>
        <v/>
      </c>
      <c r="S5141">
        <f>Raw_Data!S5141</f>
        <v/>
      </c>
      <c r="T5141">
        <f>YEAR(B5141)</f>
        <v/>
      </c>
      <c r="U5141">
        <f>MONTH(B5141)</f>
        <v/>
      </c>
      <c r="V5141">
        <f>TEXT(B5141,"mmm")</f>
        <v/>
      </c>
      <c r="W5141" s="15">
        <f>IFERROR(N5141/L5141,0)</f>
        <v/>
      </c>
      <c r="X5141">
        <f>IF(K5141=0,"No Discount",IF(K5141&lt;=5%,"Low",IF(K5141&lt;=15%,"Medium","High")))</f>
        <v/>
      </c>
      <c r="Y5141">
        <f>IF(L5141&gt;=20000,"High Value",IF(L5141&gt;=5000,"Medium Value","Low Value"))</f>
        <v/>
      </c>
      <c r="Z5141">
        <f>IF(R5141&lt;=3,"Fast",IF(R5141&lt;=5,"On Time","Delayed"))</f>
        <v/>
      </c>
    </row>
    <row r="5142">
      <c r="A5142">
        <f>Raw_Data!A5142</f>
        <v/>
      </c>
      <c r="B5142" s="11">
        <f>Raw_Data!B5142</f>
        <v/>
      </c>
      <c r="C5142">
        <f>Raw_Data!C5142</f>
        <v/>
      </c>
      <c r="D5142">
        <f>Raw_Data!D5142</f>
        <v/>
      </c>
      <c r="E5142">
        <f>Raw_Data!E5142</f>
        <v/>
      </c>
      <c r="F5142">
        <f>Raw_Data!F5142</f>
        <v/>
      </c>
      <c r="G5142">
        <f>Raw_Data!G5142</f>
        <v/>
      </c>
      <c r="H5142">
        <f>Raw_Data!H5142</f>
        <v/>
      </c>
      <c r="I5142">
        <f>Raw_Data!I5142</f>
        <v/>
      </c>
      <c r="J5142" s="12">
        <f>Raw_Data!J5142</f>
        <v/>
      </c>
      <c r="K5142" s="13">
        <f>Raw_Data!K5142</f>
        <v/>
      </c>
      <c r="L5142" s="12">
        <f>Raw_Data!L5142</f>
        <v/>
      </c>
      <c r="M5142" s="12">
        <f>Raw_Data!M5142</f>
        <v/>
      </c>
      <c r="N5142" s="12">
        <f>Raw_Data!N5142</f>
        <v/>
      </c>
      <c r="O5142">
        <f>Raw_Data!O5142</f>
        <v/>
      </c>
      <c r="P5142">
        <f>Raw_Data!P5142</f>
        <v/>
      </c>
      <c r="Q5142">
        <f>Raw_Data!Q5142</f>
        <v/>
      </c>
      <c r="R5142">
        <f>Raw_Data!R5142</f>
        <v/>
      </c>
      <c r="S5142">
        <f>Raw_Data!S5142</f>
        <v/>
      </c>
      <c r="T5142">
        <f>YEAR(B5142)</f>
        <v/>
      </c>
      <c r="U5142">
        <f>MONTH(B5142)</f>
        <v/>
      </c>
      <c r="V5142">
        <f>TEXT(B5142,"mmm")</f>
        <v/>
      </c>
      <c r="W5142" s="15">
        <f>IFERROR(N5142/L5142,0)</f>
        <v/>
      </c>
      <c r="X5142">
        <f>IF(K5142=0,"No Discount",IF(K5142&lt;=5%,"Low",IF(K5142&lt;=15%,"Medium","High")))</f>
        <v/>
      </c>
      <c r="Y5142">
        <f>IF(L5142&gt;=20000,"High Value",IF(L5142&gt;=5000,"Medium Value","Low Value"))</f>
        <v/>
      </c>
      <c r="Z5142">
        <f>IF(R5142&lt;=3,"Fast",IF(R5142&lt;=5,"On Time","Delayed"))</f>
        <v/>
      </c>
    </row>
    <row r="5143">
      <c r="A5143">
        <f>Raw_Data!A5143</f>
        <v/>
      </c>
      <c r="B5143" s="11">
        <f>Raw_Data!B5143</f>
        <v/>
      </c>
      <c r="C5143">
        <f>Raw_Data!C5143</f>
        <v/>
      </c>
      <c r="D5143">
        <f>Raw_Data!D5143</f>
        <v/>
      </c>
      <c r="E5143">
        <f>Raw_Data!E5143</f>
        <v/>
      </c>
      <c r="F5143">
        <f>Raw_Data!F5143</f>
        <v/>
      </c>
      <c r="G5143">
        <f>Raw_Data!G5143</f>
        <v/>
      </c>
      <c r="H5143">
        <f>Raw_Data!H5143</f>
        <v/>
      </c>
      <c r="I5143">
        <f>Raw_Data!I5143</f>
        <v/>
      </c>
      <c r="J5143" s="12">
        <f>Raw_Data!J5143</f>
        <v/>
      </c>
      <c r="K5143" s="13">
        <f>Raw_Data!K5143</f>
        <v/>
      </c>
      <c r="L5143" s="12">
        <f>Raw_Data!L5143</f>
        <v/>
      </c>
      <c r="M5143" s="12">
        <f>Raw_Data!M5143</f>
        <v/>
      </c>
      <c r="N5143" s="12">
        <f>Raw_Data!N5143</f>
        <v/>
      </c>
      <c r="O5143">
        <f>Raw_Data!O5143</f>
        <v/>
      </c>
      <c r="P5143">
        <f>Raw_Data!P5143</f>
        <v/>
      </c>
      <c r="Q5143">
        <f>Raw_Data!Q5143</f>
        <v/>
      </c>
      <c r="R5143">
        <f>Raw_Data!R5143</f>
        <v/>
      </c>
      <c r="S5143">
        <f>Raw_Data!S5143</f>
        <v/>
      </c>
      <c r="T5143">
        <f>YEAR(B5143)</f>
        <v/>
      </c>
      <c r="U5143">
        <f>MONTH(B5143)</f>
        <v/>
      </c>
      <c r="V5143">
        <f>TEXT(B5143,"mmm")</f>
        <v/>
      </c>
      <c r="W5143" s="15">
        <f>IFERROR(N5143/L5143,0)</f>
        <v/>
      </c>
      <c r="X5143">
        <f>IF(K5143=0,"No Discount",IF(K5143&lt;=5%,"Low",IF(K5143&lt;=15%,"Medium","High")))</f>
        <v/>
      </c>
      <c r="Y5143">
        <f>IF(L5143&gt;=20000,"High Value",IF(L5143&gt;=5000,"Medium Value","Low Value"))</f>
        <v/>
      </c>
      <c r="Z5143">
        <f>IF(R5143&lt;=3,"Fast",IF(R5143&lt;=5,"On Time","Delayed"))</f>
        <v/>
      </c>
    </row>
    <row r="5144">
      <c r="A5144">
        <f>Raw_Data!A5144</f>
        <v/>
      </c>
      <c r="B5144" s="11">
        <f>Raw_Data!B5144</f>
        <v/>
      </c>
      <c r="C5144">
        <f>Raw_Data!C5144</f>
        <v/>
      </c>
      <c r="D5144">
        <f>Raw_Data!D5144</f>
        <v/>
      </c>
      <c r="E5144">
        <f>Raw_Data!E5144</f>
        <v/>
      </c>
      <c r="F5144">
        <f>Raw_Data!F5144</f>
        <v/>
      </c>
      <c r="G5144">
        <f>Raw_Data!G5144</f>
        <v/>
      </c>
      <c r="H5144">
        <f>Raw_Data!H5144</f>
        <v/>
      </c>
      <c r="I5144">
        <f>Raw_Data!I5144</f>
        <v/>
      </c>
      <c r="J5144" s="12">
        <f>Raw_Data!J5144</f>
        <v/>
      </c>
      <c r="K5144" s="13">
        <f>Raw_Data!K5144</f>
        <v/>
      </c>
      <c r="L5144" s="12">
        <f>Raw_Data!L5144</f>
        <v/>
      </c>
      <c r="M5144" s="12">
        <f>Raw_Data!M5144</f>
        <v/>
      </c>
      <c r="N5144" s="12">
        <f>Raw_Data!N5144</f>
        <v/>
      </c>
      <c r="O5144">
        <f>Raw_Data!O5144</f>
        <v/>
      </c>
      <c r="P5144">
        <f>Raw_Data!P5144</f>
        <v/>
      </c>
      <c r="Q5144">
        <f>Raw_Data!Q5144</f>
        <v/>
      </c>
      <c r="R5144">
        <f>Raw_Data!R5144</f>
        <v/>
      </c>
      <c r="S5144">
        <f>Raw_Data!S5144</f>
        <v/>
      </c>
      <c r="T5144">
        <f>YEAR(B5144)</f>
        <v/>
      </c>
      <c r="U5144">
        <f>MONTH(B5144)</f>
        <v/>
      </c>
      <c r="V5144">
        <f>TEXT(B5144,"mmm")</f>
        <v/>
      </c>
      <c r="W5144" s="15">
        <f>IFERROR(N5144/L5144,0)</f>
        <v/>
      </c>
      <c r="X5144">
        <f>IF(K5144=0,"No Discount",IF(K5144&lt;=5%,"Low",IF(K5144&lt;=15%,"Medium","High")))</f>
        <v/>
      </c>
      <c r="Y5144">
        <f>IF(L5144&gt;=20000,"High Value",IF(L5144&gt;=5000,"Medium Value","Low Value"))</f>
        <v/>
      </c>
      <c r="Z5144">
        <f>IF(R5144&lt;=3,"Fast",IF(R5144&lt;=5,"On Time","Delayed"))</f>
        <v/>
      </c>
    </row>
    <row r="5145">
      <c r="A5145">
        <f>Raw_Data!A5145</f>
        <v/>
      </c>
      <c r="B5145" s="11">
        <f>Raw_Data!B5145</f>
        <v/>
      </c>
      <c r="C5145">
        <f>Raw_Data!C5145</f>
        <v/>
      </c>
      <c r="D5145">
        <f>Raw_Data!D5145</f>
        <v/>
      </c>
      <c r="E5145">
        <f>Raw_Data!E5145</f>
        <v/>
      </c>
      <c r="F5145">
        <f>Raw_Data!F5145</f>
        <v/>
      </c>
      <c r="G5145">
        <f>Raw_Data!G5145</f>
        <v/>
      </c>
      <c r="H5145">
        <f>Raw_Data!H5145</f>
        <v/>
      </c>
      <c r="I5145">
        <f>Raw_Data!I5145</f>
        <v/>
      </c>
      <c r="J5145" s="12">
        <f>Raw_Data!J5145</f>
        <v/>
      </c>
      <c r="K5145" s="13">
        <f>Raw_Data!K5145</f>
        <v/>
      </c>
      <c r="L5145" s="12">
        <f>Raw_Data!L5145</f>
        <v/>
      </c>
      <c r="M5145" s="12">
        <f>Raw_Data!M5145</f>
        <v/>
      </c>
      <c r="N5145" s="12">
        <f>Raw_Data!N5145</f>
        <v/>
      </c>
      <c r="O5145">
        <f>Raw_Data!O5145</f>
        <v/>
      </c>
      <c r="P5145">
        <f>Raw_Data!P5145</f>
        <v/>
      </c>
      <c r="Q5145">
        <f>Raw_Data!Q5145</f>
        <v/>
      </c>
      <c r="R5145">
        <f>Raw_Data!R5145</f>
        <v/>
      </c>
      <c r="S5145">
        <f>Raw_Data!S5145</f>
        <v/>
      </c>
      <c r="T5145">
        <f>YEAR(B5145)</f>
        <v/>
      </c>
      <c r="U5145">
        <f>MONTH(B5145)</f>
        <v/>
      </c>
      <c r="V5145">
        <f>TEXT(B5145,"mmm")</f>
        <v/>
      </c>
      <c r="W5145" s="15">
        <f>IFERROR(N5145/L5145,0)</f>
        <v/>
      </c>
      <c r="X5145">
        <f>IF(K5145=0,"No Discount",IF(K5145&lt;=5%,"Low",IF(K5145&lt;=15%,"Medium","High")))</f>
        <v/>
      </c>
      <c r="Y5145">
        <f>IF(L5145&gt;=20000,"High Value",IF(L5145&gt;=5000,"Medium Value","Low Value"))</f>
        <v/>
      </c>
      <c r="Z5145">
        <f>IF(R5145&lt;=3,"Fast",IF(R5145&lt;=5,"On Time","Delayed"))</f>
        <v/>
      </c>
    </row>
    <row r="5146">
      <c r="A5146">
        <f>Raw_Data!A5146</f>
        <v/>
      </c>
      <c r="B5146" s="11">
        <f>Raw_Data!B5146</f>
        <v/>
      </c>
      <c r="C5146">
        <f>Raw_Data!C5146</f>
        <v/>
      </c>
      <c r="D5146">
        <f>Raw_Data!D5146</f>
        <v/>
      </c>
      <c r="E5146">
        <f>Raw_Data!E5146</f>
        <v/>
      </c>
      <c r="F5146">
        <f>Raw_Data!F5146</f>
        <v/>
      </c>
      <c r="G5146">
        <f>Raw_Data!G5146</f>
        <v/>
      </c>
      <c r="H5146">
        <f>Raw_Data!H5146</f>
        <v/>
      </c>
      <c r="I5146">
        <f>Raw_Data!I5146</f>
        <v/>
      </c>
      <c r="J5146" s="12">
        <f>Raw_Data!J5146</f>
        <v/>
      </c>
      <c r="K5146" s="13">
        <f>Raw_Data!K5146</f>
        <v/>
      </c>
      <c r="L5146" s="12">
        <f>Raw_Data!L5146</f>
        <v/>
      </c>
      <c r="M5146" s="12">
        <f>Raw_Data!M5146</f>
        <v/>
      </c>
      <c r="N5146" s="12">
        <f>Raw_Data!N5146</f>
        <v/>
      </c>
      <c r="O5146">
        <f>Raw_Data!O5146</f>
        <v/>
      </c>
      <c r="P5146">
        <f>Raw_Data!P5146</f>
        <v/>
      </c>
      <c r="Q5146">
        <f>Raw_Data!Q5146</f>
        <v/>
      </c>
      <c r="R5146">
        <f>Raw_Data!R5146</f>
        <v/>
      </c>
      <c r="S5146">
        <f>Raw_Data!S5146</f>
        <v/>
      </c>
      <c r="T5146">
        <f>YEAR(B5146)</f>
        <v/>
      </c>
      <c r="U5146">
        <f>MONTH(B5146)</f>
        <v/>
      </c>
      <c r="V5146">
        <f>TEXT(B5146,"mmm")</f>
        <v/>
      </c>
      <c r="W5146" s="15">
        <f>IFERROR(N5146/L5146,0)</f>
        <v/>
      </c>
      <c r="X5146">
        <f>IF(K5146=0,"No Discount",IF(K5146&lt;=5%,"Low",IF(K5146&lt;=15%,"Medium","High")))</f>
        <v/>
      </c>
      <c r="Y5146">
        <f>IF(L5146&gt;=20000,"High Value",IF(L5146&gt;=5000,"Medium Value","Low Value"))</f>
        <v/>
      </c>
      <c r="Z5146">
        <f>IF(R5146&lt;=3,"Fast",IF(R5146&lt;=5,"On Time","Delayed"))</f>
        <v/>
      </c>
    </row>
    <row r="5147">
      <c r="A5147">
        <f>Raw_Data!A5147</f>
        <v/>
      </c>
      <c r="B5147" s="11">
        <f>Raw_Data!B5147</f>
        <v/>
      </c>
      <c r="C5147">
        <f>Raw_Data!C5147</f>
        <v/>
      </c>
      <c r="D5147">
        <f>Raw_Data!D5147</f>
        <v/>
      </c>
      <c r="E5147">
        <f>Raw_Data!E5147</f>
        <v/>
      </c>
      <c r="F5147">
        <f>Raw_Data!F5147</f>
        <v/>
      </c>
      <c r="G5147">
        <f>Raw_Data!G5147</f>
        <v/>
      </c>
      <c r="H5147">
        <f>Raw_Data!H5147</f>
        <v/>
      </c>
      <c r="I5147">
        <f>Raw_Data!I5147</f>
        <v/>
      </c>
      <c r="J5147" s="12">
        <f>Raw_Data!J5147</f>
        <v/>
      </c>
      <c r="K5147" s="13">
        <f>Raw_Data!K5147</f>
        <v/>
      </c>
      <c r="L5147" s="12">
        <f>Raw_Data!L5147</f>
        <v/>
      </c>
      <c r="M5147" s="12">
        <f>Raw_Data!M5147</f>
        <v/>
      </c>
      <c r="N5147" s="12">
        <f>Raw_Data!N5147</f>
        <v/>
      </c>
      <c r="O5147">
        <f>Raw_Data!O5147</f>
        <v/>
      </c>
      <c r="P5147">
        <f>Raw_Data!P5147</f>
        <v/>
      </c>
      <c r="Q5147">
        <f>Raw_Data!Q5147</f>
        <v/>
      </c>
      <c r="R5147">
        <f>Raw_Data!R5147</f>
        <v/>
      </c>
      <c r="S5147">
        <f>Raw_Data!S5147</f>
        <v/>
      </c>
      <c r="T5147">
        <f>YEAR(B5147)</f>
        <v/>
      </c>
      <c r="U5147">
        <f>MONTH(B5147)</f>
        <v/>
      </c>
      <c r="V5147">
        <f>TEXT(B5147,"mmm")</f>
        <v/>
      </c>
      <c r="W5147" s="15">
        <f>IFERROR(N5147/L5147,0)</f>
        <v/>
      </c>
      <c r="X5147">
        <f>IF(K5147=0,"No Discount",IF(K5147&lt;=5%,"Low",IF(K5147&lt;=15%,"Medium","High")))</f>
        <v/>
      </c>
      <c r="Y5147">
        <f>IF(L5147&gt;=20000,"High Value",IF(L5147&gt;=5000,"Medium Value","Low Value"))</f>
        <v/>
      </c>
      <c r="Z5147">
        <f>IF(R5147&lt;=3,"Fast",IF(R5147&lt;=5,"On Time","Delayed"))</f>
        <v/>
      </c>
    </row>
    <row r="5148">
      <c r="A5148">
        <f>Raw_Data!A5148</f>
        <v/>
      </c>
      <c r="B5148" s="11">
        <f>Raw_Data!B5148</f>
        <v/>
      </c>
      <c r="C5148">
        <f>Raw_Data!C5148</f>
        <v/>
      </c>
      <c r="D5148">
        <f>Raw_Data!D5148</f>
        <v/>
      </c>
      <c r="E5148">
        <f>Raw_Data!E5148</f>
        <v/>
      </c>
      <c r="F5148">
        <f>Raw_Data!F5148</f>
        <v/>
      </c>
      <c r="G5148">
        <f>Raw_Data!G5148</f>
        <v/>
      </c>
      <c r="H5148">
        <f>Raw_Data!H5148</f>
        <v/>
      </c>
      <c r="I5148">
        <f>Raw_Data!I5148</f>
        <v/>
      </c>
      <c r="J5148" s="12">
        <f>Raw_Data!J5148</f>
        <v/>
      </c>
      <c r="K5148" s="13">
        <f>Raw_Data!K5148</f>
        <v/>
      </c>
      <c r="L5148" s="12">
        <f>Raw_Data!L5148</f>
        <v/>
      </c>
      <c r="M5148" s="12">
        <f>Raw_Data!M5148</f>
        <v/>
      </c>
      <c r="N5148" s="12">
        <f>Raw_Data!N5148</f>
        <v/>
      </c>
      <c r="O5148">
        <f>Raw_Data!O5148</f>
        <v/>
      </c>
      <c r="P5148">
        <f>Raw_Data!P5148</f>
        <v/>
      </c>
      <c r="Q5148">
        <f>Raw_Data!Q5148</f>
        <v/>
      </c>
      <c r="R5148">
        <f>Raw_Data!R5148</f>
        <v/>
      </c>
      <c r="S5148">
        <f>Raw_Data!S5148</f>
        <v/>
      </c>
      <c r="T5148">
        <f>YEAR(B5148)</f>
        <v/>
      </c>
      <c r="U5148">
        <f>MONTH(B5148)</f>
        <v/>
      </c>
      <c r="V5148">
        <f>TEXT(B5148,"mmm")</f>
        <v/>
      </c>
      <c r="W5148" s="15">
        <f>IFERROR(N5148/L5148,0)</f>
        <v/>
      </c>
      <c r="X5148">
        <f>IF(K5148=0,"No Discount",IF(K5148&lt;=5%,"Low",IF(K5148&lt;=15%,"Medium","High")))</f>
        <v/>
      </c>
      <c r="Y5148">
        <f>IF(L5148&gt;=20000,"High Value",IF(L5148&gt;=5000,"Medium Value","Low Value"))</f>
        <v/>
      </c>
      <c r="Z5148">
        <f>IF(R5148&lt;=3,"Fast",IF(R5148&lt;=5,"On Time","Delayed"))</f>
        <v/>
      </c>
    </row>
    <row r="5149">
      <c r="A5149">
        <f>Raw_Data!A5149</f>
        <v/>
      </c>
      <c r="B5149" s="11">
        <f>Raw_Data!B5149</f>
        <v/>
      </c>
      <c r="C5149">
        <f>Raw_Data!C5149</f>
        <v/>
      </c>
      <c r="D5149">
        <f>Raw_Data!D5149</f>
        <v/>
      </c>
      <c r="E5149">
        <f>Raw_Data!E5149</f>
        <v/>
      </c>
      <c r="F5149">
        <f>Raw_Data!F5149</f>
        <v/>
      </c>
      <c r="G5149">
        <f>Raw_Data!G5149</f>
        <v/>
      </c>
      <c r="H5149">
        <f>Raw_Data!H5149</f>
        <v/>
      </c>
      <c r="I5149">
        <f>Raw_Data!I5149</f>
        <v/>
      </c>
      <c r="J5149" s="12">
        <f>Raw_Data!J5149</f>
        <v/>
      </c>
      <c r="K5149" s="13">
        <f>Raw_Data!K5149</f>
        <v/>
      </c>
      <c r="L5149" s="12">
        <f>Raw_Data!L5149</f>
        <v/>
      </c>
      <c r="M5149" s="12">
        <f>Raw_Data!M5149</f>
        <v/>
      </c>
      <c r="N5149" s="12">
        <f>Raw_Data!N5149</f>
        <v/>
      </c>
      <c r="O5149">
        <f>Raw_Data!O5149</f>
        <v/>
      </c>
      <c r="P5149">
        <f>Raw_Data!P5149</f>
        <v/>
      </c>
      <c r="Q5149">
        <f>Raw_Data!Q5149</f>
        <v/>
      </c>
      <c r="R5149">
        <f>Raw_Data!R5149</f>
        <v/>
      </c>
      <c r="S5149">
        <f>Raw_Data!S5149</f>
        <v/>
      </c>
      <c r="T5149">
        <f>YEAR(B5149)</f>
        <v/>
      </c>
      <c r="U5149">
        <f>MONTH(B5149)</f>
        <v/>
      </c>
      <c r="V5149">
        <f>TEXT(B5149,"mmm")</f>
        <v/>
      </c>
      <c r="W5149" s="15">
        <f>IFERROR(N5149/L5149,0)</f>
        <v/>
      </c>
      <c r="X5149">
        <f>IF(K5149=0,"No Discount",IF(K5149&lt;=5%,"Low",IF(K5149&lt;=15%,"Medium","High")))</f>
        <v/>
      </c>
      <c r="Y5149">
        <f>IF(L5149&gt;=20000,"High Value",IF(L5149&gt;=5000,"Medium Value","Low Value"))</f>
        <v/>
      </c>
      <c r="Z5149">
        <f>IF(R5149&lt;=3,"Fast",IF(R5149&lt;=5,"On Time","Delayed"))</f>
        <v/>
      </c>
    </row>
    <row r="5150">
      <c r="A5150">
        <f>Raw_Data!A5150</f>
        <v/>
      </c>
      <c r="B5150" s="11">
        <f>Raw_Data!B5150</f>
        <v/>
      </c>
      <c r="C5150">
        <f>Raw_Data!C5150</f>
        <v/>
      </c>
      <c r="D5150">
        <f>Raw_Data!D5150</f>
        <v/>
      </c>
      <c r="E5150">
        <f>Raw_Data!E5150</f>
        <v/>
      </c>
      <c r="F5150">
        <f>Raw_Data!F5150</f>
        <v/>
      </c>
      <c r="G5150">
        <f>Raw_Data!G5150</f>
        <v/>
      </c>
      <c r="H5150">
        <f>Raw_Data!H5150</f>
        <v/>
      </c>
      <c r="I5150">
        <f>Raw_Data!I5150</f>
        <v/>
      </c>
      <c r="J5150" s="12">
        <f>Raw_Data!J5150</f>
        <v/>
      </c>
      <c r="K5150" s="13">
        <f>Raw_Data!K5150</f>
        <v/>
      </c>
      <c r="L5150" s="12">
        <f>Raw_Data!L5150</f>
        <v/>
      </c>
      <c r="M5150" s="12">
        <f>Raw_Data!M5150</f>
        <v/>
      </c>
      <c r="N5150" s="12">
        <f>Raw_Data!N5150</f>
        <v/>
      </c>
      <c r="O5150">
        <f>Raw_Data!O5150</f>
        <v/>
      </c>
      <c r="P5150">
        <f>Raw_Data!P5150</f>
        <v/>
      </c>
      <c r="Q5150">
        <f>Raw_Data!Q5150</f>
        <v/>
      </c>
      <c r="R5150">
        <f>Raw_Data!R5150</f>
        <v/>
      </c>
      <c r="S5150">
        <f>Raw_Data!S5150</f>
        <v/>
      </c>
      <c r="T5150">
        <f>YEAR(B5150)</f>
        <v/>
      </c>
      <c r="U5150">
        <f>MONTH(B5150)</f>
        <v/>
      </c>
      <c r="V5150">
        <f>TEXT(B5150,"mmm")</f>
        <v/>
      </c>
      <c r="W5150" s="15">
        <f>IFERROR(N5150/L5150,0)</f>
        <v/>
      </c>
      <c r="X5150">
        <f>IF(K5150=0,"No Discount",IF(K5150&lt;=5%,"Low",IF(K5150&lt;=15%,"Medium","High")))</f>
        <v/>
      </c>
      <c r="Y5150">
        <f>IF(L5150&gt;=20000,"High Value",IF(L5150&gt;=5000,"Medium Value","Low Value"))</f>
        <v/>
      </c>
      <c r="Z5150">
        <f>IF(R5150&lt;=3,"Fast",IF(R5150&lt;=5,"On Time","Delayed"))</f>
        <v/>
      </c>
    </row>
    <row r="5151">
      <c r="A5151">
        <f>Raw_Data!A5151</f>
        <v/>
      </c>
      <c r="B5151" s="11">
        <f>Raw_Data!B5151</f>
        <v/>
      </c>
      <c r="C5151">
        <f>Raw_Data!C5151</f>
        <v/>
      </c>
      <c r="D5151">
        <f>Raw_Data!D5151</f>
        <v/>
      </c>
      <c r="E5151">
        <f>Raw_Data!E5151</f>
        <v/>
      </c>
      <c r="F5151">
        <f>Raw_Data!F5151</f>
        <v/>
      </c>
      <c r="G5151">
        <f>Raw_Data!G5151</f>
        <v/>
      </c>
      <c r="H5151">
        <f>Raw_Data!H5151</f>
        <v/>
      </c>
      <c r="I5151">
        <f>Raw_Data!I5151</f>
        <v/>
      </c>
      <c r="J5151" s="12">
        <f>Raw_Data!J5151</f>
        <v/>
      </c>
      <c r="K5151" s="13">
        <f>Raw_Data!K5151</f>
        <v/>
      </c>
      <c r="L5151" s="12">
        <f>Raw_Data!L5151</f>
        <v/>
      </c>
      <c r="M5151" s="12">
        <f>Raw_Data!M5151</f>
        <v/>
      </c>
      <c r="N5151" s="12">
        <f>Raw_Data!N5151</f>
        <v/>
      </c>
      <c r="O5151">
        <f>Raw_Data!O5151</f>
        <v/>
      </c>
      <c r="P5151">
        <f>Raw_Data!P5151</f>
        <v/>
      </c>
      <c r="Q5151">
        <f>Raw_Data!Q5151</f>
        <v/>
      </c>
      <c r="R5151">
        <f>Raw_Data!R5151</f>
        <v/>
      </c>
      <c r="S5151">
        <f>Raw_Data!S5151</f>
        <v/>
      </c>
      <c r="T5151">
        <f>YEAR(B5151)</f>
        <v/>
      </c>
      <c r="U5151">
        <f>MONTH(B5151)</f>
        <v/>
      </c>
      <c r="V5151">
        <f>TEXT(B5151,"mmm")</f>
        <v/>
      </c>
      <c r="W5151" s="15">
        <f>IFERROR(N5151/L5151,0)</f>
        <v/>
      </c>
      <c r="X5151">
        <f>IF(K5151=0,"No Discount",IF(K5151&lt;=5%,"Low",IF(K5151&lt;=15%,"Medium","High")))</f>
        <v/>
      </c>
      <c r="Y5151">
        <f>IF(L5151&gt;=20000,"High Value",IF(L5151&gt;=5000,"Medium Value","Low Value"))</f>
        <v/>
      </c>
      <c r="Z5151">
        <f>IF(R5151&lt;=3,"Fast",IF(R5151&lt;=5,"On Time","Delayed"))</f>
        <v/>
      </c>
    </row>
    <row r="5152">
      <c r="A5152">
        <f>Raw_Data!A5152</f>
        <v/>
      </c>
      <c r="B5152" s="11">
        <f>Raw_Data!B5152</f>
        <v/>
      </c>
      <c r="C5152">
        <f>Raw_Data!C5152</f>
        <v/>
      </c>
      <c r="D5152">
        <f>Raw_Data!D5152</f>
        <v/>
      </c>
      <c r="E5152">
        <f>Raw_Data!E5152</f>
        <v/>
      </c>
      <c r="F5152">
        <f>Raw_Data!F5152</f>
        <v/>
      </c>
      <c r="G5152">
        <f>Raw_Data!G5152</f>
        <v/>
      </c>
      <c r="H5152">
        <f>Raw_Data!H5152</f>
        <v/>
      </c>
      <c r="I5152">
        <f>Raw_Data!I5152</f>
        <v/>
      </c>
      <c r="J5152" s="12">
        <f>Raw_Data!J5152</f>
        <v/>
      </c>
      <c r="K5152" s="13">
        <f>Raw_Data!K5152</f>
        <v/>
      </c>
      <c r="L5152" s="12">
        <f>Raw_Data!L5152</f>
        <v/>
      </c>
      <c r="M5152" s="12">
        <f>Raw_Data!M5152</f>
        <v/>
      </c>
      <c r="N5152" s="12">
        <f>Raw_Data!N5152</f>
        <v/>
      </c>
      <c r="O5152">
        <f>Raw_Data!O5152</f>
        <v/>
      </c>
      <c r="P5152">
        <f>Raw_Data!P5152</f>
        <v/>
      </c>
      <c r="Q5152">
        <f>Raw_Data!Q5152</f>
        <v/>
      </c>
      <c r="R5152">
        <f>Raw_Data!R5152</f>
        <v/>
      </c>
      <c r="S5152">
        <f>Raw_Data!S5152</f>
        <v/>
      </c>
      <c r="T5152">
        <f>YEAR(B5152)</f>
        <v/>
      </c>
      <c r="U5152">
        <f>MONTH(B5152)</f>
        <v/>
      </c>
      <c r="V5152">
        <f>TEXT(B5152,"mmm")</f>
        <v/>
      </c>
      <c r="W5152" s="15">
        <f>IFERROR(N5152/L5152,0)</f>
        <v/>
      </c>
      <c r="X5152">
        <f>IF(K5152=0,"No Discount",IF(K5152&lt;=5%,"Low",IF(K5152&lt;=15%,"Medium","High")))</f>
        <v/>
      </c>
      <c r="Y5152">
        <f>IF(L5152&gt;=20000,"High Value",IF(L5152&gt;=5000,"Medium Value","Low Value"))</f>
        <v/>
      </c>
      <c r="Z5152">
        <f>IF(R5152&lt;=3,"Fast",IF(R5152&lt;=5,"On Time","Delayed"))</f>
        <v/>
      </c>
    </row>
    <row r="5153">
      <c r="A5153">
        <f>Raw_Data!A5153</f>
        <v/>
      </c>
      <c r="B5153" s="11">
        <f>Raw_Data!B5153</f>
        <v/>
      </c>
      <c r="C5153">
        <f>Raw_Data!C5153</f>
        <v/>
      </c>
      <c r="D5153">
        <f>Raw_Data!D5153</f>
        <v/>
      </c>
      <c r="E5153">
        <f>Raw_Data!E5153</f>
        <v/>
      </c>
      <c r="F5153">
        <f>Raw_Data!F5153</f>
        <v/>
      </c>
      <c r="G5153">
        <f>Raw_Data!G5153</f>
        <v/>
      </c>
      <c r="H5153">
        <f>Raw_Data!H5153</f>
        <v/>
      </c>
      <c r="I5153">
        <f>Raw_Data!I5153</f>
        <v/>
      </c>
      <c r="J5153" s="12">
        <f>Raw_Data!J5153</f>
        <v/>
      </c>
      <c r="K5153" s="13">
        <f>Raw_Data!K5153</f>
        <v/>
      </c>
      <c r="L5153" s="12">
        <f>Raw_Data!L5153</f>
        <v/>
      </c>
      <c r="M5153" s="12">
        <f>Raw_Data!M5153</f>
        <v/>
      </c>
      <c r="N5153" s="12">
        <f>Raw_Data!N5153</f>
        <v/>
      </c>
      <c r="O5153">
        <f>Raw_Data!O5153</f>
        <v/>
      </c>
      <c r="P5153">
        <f>Raw_Data!P5153</f>
        <v/>
      </c>
      <c r="Q5153">
        <f>Raw_Data!Q5153</f>
        <v/>
      </c>
      <c r="R5153">
        <f>Raw_Data!R5153</f>
        <v/>
      </c>
      <c r="S5153">
        <f>Raw_Data!S5153</f>
        <v/>
      </c>
      <c r="T5153">
        <f>YEAR(B5153)</f>
        <v/>
      </c>
      <c r="U5153">
        <f>MONTH(B5153)</f>
        <v/>
      </c>
      <c r="V5153">
        <f>TEXT(B5153,"mmm")</f>
        <v/>
      </c>
      <c r="W5153" s="15">
        <f>IFERROR(N5153/L5153,0)</f>
        <v/>
      </c>
      <c r="X5153">
        <f>IF(K5153=0,"No Discount",IF(K5153&lt;=5%,"Low",IF(K5153&lt;=15%,"Medium","High")))</f>
        <v/>
      </c>
      <c r="Y5153">
        <f>IF(L5153&gt;=20000,"High Value",IF(L5153&gt;=5000,"Medium Value","Low Value"))</f>
        <v/>
      </c>
      <c r="Z5153">
        <f>IF(R5153&lt;=3,"Fast",IF(R5153&lt;=5,"On Time","Delayed"))</f>
        <v/>
      </c>
    </row>
    <row r="5154">
      <c r="A5154">
        <f>Raw_Data!A5154</f>
        <v/>
      </c>
      <c r="B5154" s="11">
        <f>Raw_Data!B5154</f>
        <v/>
      </c>
      <c r="C5154">
        <f>Raw_Data!C5154</f>
        <v/>
      </c>
      <c r="D5154">
        <f>Raw_Data!D5154</f>
        <v/>
      </c>
      <c r="E5154">
        <f>Raw_Data!E5154</f>
        <v/>
      </c>
      <c r="F5154">
        <f>Raw_Data!F5154</f>
        <v/>
      </c>
      <c r="G5154">
        <f>Raw_Data!G5154</f>
        <v/>
      </c>
      <c r="H5154">
        <f>Raw_Data!H5154</f>
        <v/>
      </c>
      <c r="I5154">
        <f>Raw_Data!I5154</f>
        <v/>
      </c>
      <c r="J5154" s="12">
        <f>Raw_Data!J5154</f>
        <v/>
      </c>
      <c r="K5154" s="13">
        <f>Raw_Data!K5154</f>
        <v/>
      </c>
      <c r="L5154" s="12">
        <f>Raw_Data!L5154</f>
        <v/>
      </c>
      <c r="M5154" s="12">
        <f>Raw_Data!M5154</f>
        <v/>
      </c>
      <c r="N5154" s="12">
        <f>Raw_Data!N5154</f>
        <v/>
      </c>
      <c r="O5154">
        <f>Raw_Data!O5154</f>
        <v/>
      </c>
      <c r="P5154">
        <f>Raw_Data!P5154</f>
        <v/>
      </c>
      <c r="Q5154">
        <f>Raw_Data!Q5154</f>
        <v/>
      </c>
      <c r="R5154">
        <f>Raw_Data!R5154</f>
        <v/>
      </c>
      <c r="S5154">
        <f>Raw_Data!S5154</f>
        <v/>
      </c>
      <c r="T5154">
        <f>YEAR(B5154)</f>
        <v/>
      </c>
      <c r="U5154">
        <f>MONTH(B5154)</f>
        <v/>
      </c>
      <c r="V5154">
        <f>TEXT(B5154,"mmm")</f>
        <v/>
      </c>
      <c r="W5154" s="15">
        <f>IFERROR(N5154/L5154,0)</f>
        <v/>
      </c>
      <c r="X5154">
        <f>IF(K5154=0,"No Discount",IF(K5154&lt;=5%,"Low",IF(K5154&lt;=15%,"Medium","High")))</f>
        <v/>
      </c>
      <c r="Y5154">
        <f>IF(L5154&gt;=20000,"High Value",IF(L5154&gt;=5000,"Medium Value","Low Value"))</f>
        <v/>
      </c>
      <c r="Z5154">
        <f>IF(R5154&lt;=3,"Fast",IF(R5154&lt;=5,"On Time","Delayed"))</f>
        <v/>
      </c>
    </row>
    <row r="5155">
      <c r="A5155">
        <f>Raw_Data!A5155</f>
        <v/>
      </c>
      <c r="B5155" s="11">
        <f>Raw_Data!B5155</f>
        <v/>
      </c>
      <c r="C5155">
        <f>Raw_Data!C5155</f>
        <v/>
      </c>
      <c r="D5155">
        <f>Raw_Data!D5155</f>
        <v/>
      </c>
      <c r="E5155">
        <f>Raw_Data!E5155</f>
        <v/>
      </c>
      <c r="F5155">
        <f>Raw_Data!F5155</f>
        <v/>
      </c>
      <c r="G5155">
        <f>Raw_Data!G5155</f>
        <v/>
      </c>
      <c r="H5155">
        <f>Raw_Data!H5155</f>
        <v/>
      </c>
      <c r="I5155">
        <f>Raw_Data!I5155</f>
        <v/>
      </c>
      <c r="J5155" s="12">
        <f>Raw_Data!J5155</f>
        <v/>
      </c>
      <c r="K5155" s="13">
        <f>Raw_Data!K5155</f>
        <v/>
      </c>
      <c r="L5155" s="12">
        <f>Raw_Data!L5155</f>
        <v/>
      </c>
      <c r="M5155" s="12">
        <f>Raw_Data!M5155</f>
        <v/>
      </c>
      <c r="N5155" s="12">
        <f>Raw_Data!N5155</f>
        <v/>
      </c>
      <c r="O5155">
        <f>Raw_Data!O5155</f>
        <v/>
      </c>
      <c r="P5155">
        <f>Raw_Data!P5155</f>
        <v/>
      </c>
      <c r="Q5155">
        <f>Raw_Data!Q5155</f>
        <v/>
      </c>
      <c r="R5155">
        <f>Raw_Data!R5155</f>
        <v/>
      </c>
      <c r="S5155">
        <f>Raw_Data!S5155</f>
        <v/>
      </c>
      <c r="T5155">
        <f>YEAR(B5155)</f>
        <v/>
      </c>
      <c r="U5155">
        <f>MONTH(B5155)</f>
        <v/>
      </c>
      <c r="V5155">
        <f>TEXT(B5155,"mmm")</f>
        <v/>
      </c>
      <c r="W5155" s="15">
        <f>IFERROR(N5155/L5155,0)</f>
        <v/>
      </c>
      <c r="X5155">
        <f>IF(K5155=0,"No Discount",IF(K5155&lt;=5%,"Low",IF(K5155&lt;=15%,"Medium","High")))</f>
        <v/>
      </c>
      <c r="Y5155">
        <f>IF(L5155&gt;=20000,"High Value",IF(L5155&gt;=5000,"Medium Value","Low Value"))</f>
        <v/>
      </c>
      <c r="Z5155">
        <f>IF(R5155&lt;=3,"Fast",IF(R5155&lt;=5,"On Time","Delayed"))</f>
        <v/>
      </c>
    </row>
    <row r="5156">
      <c r="A5156">
        <f>Raw_Data!A5156</f>
        <v/>
      </c>
      <c r="B5156" s="11">
        <f>Raw_Data!B5156</f>
        <v/>
      </c>
      <c r="C5156">
        <f>Raw_Data!C5156</f>
        <v/>
      </c>
      <c r="D5156">
        <f>Raw_Data!D5156</f>
        <v/>
      </c>
      <c r="E5156">
        <f>Raw_Data!E5156</f>
        <v/>
      </c>
      <c r="F5156">
        <f>Raw_Data!F5156</f>
        <v/>
      </c>
      <c r="G5156">
        <f>Raw_Data!G5156</f>
        <v/>
      </c>
      <c r="H5156">
        <f>Raw_Data!H5156</f>
        <v/>
      </c>
      <c r="I5156">
        <f>Raw_Data!I5156</f>
        <v/>
      </c>
      <c r="J5156" s="12">
        <f>Raw_Data!J5156</f>
        <v/>
      </c>
      <c r="K5156" s="13">
        <f>Raw_Data!K5156</f>
        <v/>
      </c>
      <c r="L5156" s="12">
        <f>Raw_Data!L5156</f>
        <v/>
      </c>
      <c r="M5156" s="12">
        <f>Raw_Data!M5156</f>
        <v/>
      </c>
      <c r="N5156" s="12">
        <f>Raw_Data!N5156</f>
        <v/>
      </c>
      <c r="O5156">
        <f>Raw_Data!O5156</f>
        <v/>
      </c>
      <c r="P5156">
        <f>Raw_Data!P5156</f>
        <v/>
      </c>
      <c r="Q5156">
        <f>Raw_Data!Q5156</f>
        <v/>
      </c>
      <c r="R5156">
        <f>Raw_Data!R5156</f>
        <v/>
      </c>
      <c r="S5156">
        <f>Raw_Data!S5156</f>
        <v/>
      </c>
      <c r="T5156">
        <f>YEAR(B5156)</f>
        <v/>
      </c>
      <c r="U5156">
        <f>MONTH(B5156)</f>
        <v/>
      </c>
      <c r="V5156">
        <f>TEXT(B5156,"mmm")</f>
        <v/>
      </c>
      <c r="W5156" s="15">
        <f>IFERROR(N5156/L5156,0)</f>
        <v/>
      </c>
      <c r="X5156">
        <f>IF(K5156=0,"No Discount",IF(K5156&lt;=5%,"Low",IF(K5156&lt;=15%,"Medium","High")))</f>
        <v/>
      </c>
      <c r="Y5156">
        <f>IF(L5156&gt;=20000,"High Value",IF(L5156&gt;=5000,"Medium Value","Low Value"))</f>
        <v/>
      </c>
      <c r="Z5156">
        <f>IF(R5156&lt;=3,"Fast",IF(R5156&lt;=5,"On Time","Delayed"))</f>
        <v/>
      </c>
    </row>
    <row r="5157">
      <c r="A5157">
        <f>Raw_Data!A5157</f>
        <v/>
      </c>
      <c r="B5157" s="11">
        <f>Raw_Data!B5157</f>
        <v/>
      </c>
      <c r="C5157">
        <f>Raw_Data!C5157</f>
        <v/>
      </c>
      <c r="D5157">
        <f>Raw_Data!D5157</f>
        <v/>
      </c>
      <c r="E5157">
        <f>Raw_Data!E5157</f>
        <v/>
      </c>
      <c r="F5157">
        <f>Raw_Data!F5157</f>
        <v/>
      </c>
      <c r="G5157">
        <f>Raw_Data!G5157</f>
        <v/>
      </c>
      <c r="H5157">
        <f>Raw_Data!H5157</f>
        <v/>
      </c>
      <c r="I5157">
        <f>Raw_Data!I5157</f>
        <v/>
      </c>
      <c r="J5157" s="12">
        <f>Raw_Data!J5157</f>
        <v/>
      </c>
      <c r="K5157" s="13">
        <f>Raw_Data!K5157</f>
        <v/>
      </c>
      <c r="L5157" s="12">
        <f>Raw_Data!L5157</f>
        <v/>
      </c>
      <c r="M5157" s="12">
        <f>Raw_Data!M5157</f>
        <v/>
      </c>
      <c r="N5157" s="12">
        <f>Raw_Data!N5157</f>
        <v/>
      </c>
      <c r="O5157">
        <f>Raw_Data!O5157</f>
        <v/>
      </c>
      <c r="P5157">
        <f>Raw_Data!P5157</f>
        <v/>
      </c>
      <c r="Q5157">
        <f>Raw_Data!Q5157</f>
        <v/>
      </c>
      <c r="R5157">
        <f>Raw_Data!R5157</f>
        <v/>
      </c>
      <c r="S5157">
        <f>Raw_Data!S5157</f>
        <v/>
      </c>
      <c r="T5157">
        <f>YEAR(B5157)</f>
        <v/>
      </c>
      <c r="U5157">
        <f>MONTH(B5157)</f>
        <v/>
      </c>
      <c r="V5157">
        <f>TEXT(B5157,"mmm")</f>
        <v/>
      </c>
      <c r="W5157" s="15">
        <f>IFERROR(N5157/L5157,0)</f>
        <v/>
      </c>
      <c r="X5157">
        <f>IF(K5157=0,"No Discount",IF(K5157&lt;=5%,"Low",IF(K5157&lt;=15%,"Medium","High")))</f>
        <v/>
      </c>
      <c r="Y5157">
        <f>IF(L5157&gt;=20000,"High Value",IF(L5157&gt;=5000,"Medium Value","Low Value"))</f>
        <v/>
      </c>
      <c r="Z5157">
        <f>IF(R5157&lt;=3,"Fast",IF(R5157&lt;=5,"On Time","Delayed"))</f>
        <v/>
      </c>
    </row>
    <row r="5158">
      <c r="A5158">
        <f>Raw_Data!A5158</f>
        <v/>
      </c>
      <c r="B5158" s="11">
        <f>Raw_Data!B5158</f>
        <v/>
      </c>
      <c r="C5158">
        <f>Raw_Data!C5158</f>
        <v/>
      </c>
      <c r="D5158">
        <f>Raw_Data!D5158</f>
        <v/>
      </c>
      <c r="E5158">
        <f>Raw_Data!E5158</f>
        <v/>
      </c>
      <c r="F5158">
        <f>Raw_Data!F5158</f>
        <v/>
      </c>
      <c r="G5158">
        <f>Raw_Data!G5158</f>
        <v/>
      </c>
      <c r="H5158">
        <f>Raw_Data!H5158</f>
        <v/>
      </c>
      <c r="I5158">
        <f>Raw_Data!I5158</f>
        <v/>
      </c>
      <c r="J5158" s="12">
        <f>Raw_Data!J5158</f>
        <v/>
      </c>
      <c r="K5158" s="13">
        <f>Raw_Data!K5158</f>
        <v/>
      </c>
      <c r="L5158" s="12">
        <f>Raw_Data!L5158</f>
        <v/>
      </c>
      <c r="M5158" s="12">
        <f>Raw_Data!M5158</f>
        <v/>
      </c>
      <c r="N5158" s="12">
        <f>Raw_Data!N5158</f>
        <v/>
      </c>
      <c r="O5158">
        <f>Raw_Data!O5158</f>
        <v/>
      </c>
      <c r="P5158">
        <f>Raw_Data!P5158</f>
        <v/>
      </c>
      <c r="Q5158">
        <f>Raw_Data!Q5158</f>
        <v/>
      </c>
      <c r="R5158">
        <f>Raw_Data!R5158</f>
        <v/>
      </c>
      <c r="S5158">
        <f>Raw_Data!S5158</f>
        <v/>
      </c>
      <c r="T5158">
        <f>YEAR(B5158)</f>
        <v/>
      </c>
      <c r="U5158">
        <f>MONTH(B5158)</f>
        <v/>
      </c>
      <c r="V5158">
        <f>TEXT(B5158,"mmm")</f>
        <v/>
      </c>
      <c r="W5158" s="15">
        <f>IFERROR(N5158/L5158,0)</f>
        <v/>
      </c>
      <c r="X5158">
        <f>IF(K5158=0,"No Discount",IF(K5158&lt;=5%,"Low",IF(K5158&lt;=15%,"Medium","High")))</f>
        <v/>
      </c>
      <c r="Y5158">
        <f>IF(L5158&gt;=20000,"High Value",IF(L5158&gt;=5000,"Medium Value","Low Value"))</f>
        <v/>
      </c>
      <c r="Z5158">
        <f>IF(R5158&lt;=3,"Fast",IF(R5158&lt;=5,"On Time","Delayed"))</f>
        <v/>
      </c>
    </row>
    <row r="5159">
      <c r="A5159">
        <f>Raw_Data!A5159</f>
        <v/>
      </c>
      <c r="B5159" s="11">
        <f>Raw_Data!B5159</f>
        <v/>
      </c>
      <c r="C5159">
        <f>Raw_Data!C5159</f>
        <v/>
      </c>
      <c r="D5159">
        <f>Raw_Data!D5159</f>
        <v/>
      </c>
      <c r="E5159">
        <f>Raw_Data!E5159</f>
        <v/>
      </c>
      <c r="F5159">
        <f>Raw_Data!F5159</f>
        <v/>
      </c>
      <c r="G5159">
        <f>Raw_Data!G5159</f>
        <v/>
      </c>
      <c r="H5159">
        <f>Raw_Data!H5159</f>
        <v/>
      </c>
      <c r="I5159">
        <f>Raw_Data!I5159</f>
        <v/>
      </c>
      <c r="J5159" s="12">
        <f>Raw_Data!J5159</f>
        <v/>
      </c>
      <c r="K5159" s="13">
        <f>Raw_Data!K5159</f>
        <v/>
      </c>
      <c r="L5159" s="12">
        <f>Raw_Data!L5159</f>
        <v/>
      </c>
      <c r="M5159" s="12">
        <f>Raw_Data!M5159</f>
        <v/>
      </c>
      <c r="N5159" s="12">
        <f>Raw_Data!N5159</f>
        <v/>
      </c>
      <c r="O5159">
        <f>Raw_Data!O5159</f>
        <v/>
      </c>
      <c r="P5159">
        <f>Raw_Data!P5159</f>
        <v/>
      </c>
      <c r="Q5159">
        <f>Raw_Data!Q5159</f>
        <v/>
      </c>
      <c r="R5159">
        <f>Raw_Data!R5159</f>
        <v/>
      </c>
      <c r="S5159">
        <f>Raw_Data!S5159</f>
        <v/>
      </c>
      <c r="T5159">
        <f>YEAR(B5159)</f>
        <v/>
      </c>
      <c r="U5159">
        <f>MONTH(B5159)</f>
        <v/>
      </c>
      <c r="V5159">
        <f>TEXT(B5159,"mmm")</f>
        <v/>
      </c>
      <c r="W5159" s="15">
        <f>IFERROR(N5159/L5159,0)</f>
        <v/>
      </c>
      <c r="X5159">
        <f>IF(K5159=0,"No Discount",IF(K5159&lt;=5%,"Low",IF(K5159&lt;=15%,"Medium","High")))</f>
        <v/>
      </c>
      <c r="Y5159">
        <f>IF(L5159&gt;=20000,"High Value",IF(L5159&gt;=5000,"Medium Value","Low Value"))</f>
        <v/>
      </c>
      <c r="Z5159">
        <f>IF(R5159&lt;=3,"Fast",IF(R5159&lt;=5,"On Time","Delayed"))</f>
        <v/>
      </c>
    </row>
    <row r="5160">
      <c r="A5160">
        <f>Raw_Data!A5160</f>
        <v/>
      </c>
      <c r="B5160" s="11">
        <f>Raw_Data!B5160</f>
        <v/>
      </c>
      <c r="C5160">
        <f>Raw_Data!C5160</f>
        <v/>
      </c>
      <c r="D5160">
        <f>Raw_Data!D5160</f>
        <v/>
      </c>
      <c r="E5160">
        <f>Raw_Data!E5160</f>
        <v/>
      </c>
      <c r="F5160">
        <f>Raw_Data!F5160</f>
        <v/>
      </c>
      <c r="G5160">
        <f>Raw_Data!G5160</f>
        <v/>
      </c>
      <c r="H5160">
        <f>Raw_Data!H5160</f>
        <v/>
      </c>
      <c r="I5160">
        <f>Raw_Data!I5160</f>
        <v/>
      </c>
      <c r="J5160" s="12">
        <f>Raw_Data!J5160</f>
        <v/>
      </c>
      <c r="K5160" s="13">
        <f>Raw_Data!K5160</f>
        <v/>
      </c>
      <c r="L5160" s="12">
        <f>Raw_Data!L5160</f>
        <v/>
      </c>
      <c r="M5160" s="12">
        <f>Raw_Data!M5160</f>
        <v/>
      </c>
      <c r="N5160" s="12">
        <f>Raw_Data!N5160</f>
        <v/>
      </c>
      <c r="O5160">
        <f>Raw_Data!O5160</f>
        <v/>
      </c>
      <c r="P5160">
        <f>Raw_Data!P5160</f>
        <v/>
      </c>
      <c r="Q5160">
        <f>Raw_Data!Q5160</f>
        <v/>
      </c>
      <c r="R5160">
        <f>Raw_Data!R5160</f>
        <v/>
      </c>
      <c r="S5160">
        <f>Raw_Data!S5160</f>
        <v/>
      </c>
      <c r="T5160">
        <f>YEAR(B5160)</f>
        <v/>
      </c>
      <c r="U5160">
        <f>MONTH(B5160)</f>
        <v/>
      </c>
      <c r="V5160">
        <f>TEXT(B5160,"mmm")</f>
        <v/>
      </c>
      <c r="W5160" s="15">
        <f>IFERROR(N5160/L5160,0)</f>
        <v/>
      </c>
      <c r="X5160">
        <f>IF(K5160=0,"No Discount",IF(K5160&lt;=5%,"Low",IF(K5160&lt;=15%,"Medium","High")))</f>
        <v/>
      </c>
      <c r="Y5160">
        <f>IF(L5160&gt;=20000,"High Value",IF(L5160&gt;=5000,"Medium Value","Low Value"))</f>
        <v/>
      </c>
      <c r="Z5160">
        <f>IF(R5160&lt;=3,"Fast",IF(R5160&lt;=5,"On Time","Delayed"))</f>
        <v/>
      </c>
    </row>
    <row r="5161">
      <c r="A5161">
        <f>Raw_Data!A5161</f>
        <v/>
      </c>
      <c r="B5161" s="11">
        <f>Raw_Data!B5161</f>
        <v/>
      </c>
      <c r="C5161">
        <f>Raw_Data!C5161</f>
        <v/>
      </c>
      <c r="D5161">
        <f>Raw_Data!D5161</f>
        <v/>
      </c>
      <c r="E5161">
        <f>Raw_Data!E5161</f>
        <v/>
      </c>
      <c r="F5161">
        <f>Raw_Data!F5161</f>
        <v/>
      </c>
      <c r="G5161">
        <f>Raw_Data!G5161</f>
        <v/>
      </c>
      <c r="H5161">
        <f>Raw_Data!H5161</f>
        <v/>
      </c>
      <c r="I5161">
        <f>Raw_Data!I5161</f>
        <v/>
      </c>
      <c r="J5161" s="12">
        <f>Raw_Data!J5161</f>
        <v/>
      </c>
      <c r="K5161" s="13">
        <f>Raw_Data!K5161</f>
        <v/>
      </c>
      <c r="L5161" s="12">
        <f>Raw_Data!L5161</f>
        <v/>
      </c>
      <c r="M5161" s="12">
        <f>Raw_Data!M5161</f>
        <v/>
      </c>
      <c r="N5161" s="12">
        <f>Raw_Data!N5161</f>
        <v/>
      </c>
      <c r="O5161">
        <f>Raw_Data!O5161</f>
        <v/>
      </c>
      <c r="P5161">
        <f>Raw_Data!P5161</f>
        <v/>
      </c>
      <c r="Q5161">
        <f>Raw_Data!Q5161</f>
        <v/>
      </c>
      <c r="R5161">
        <f>Raw_Data!R5161</f>
        <v/>
      </c>
      <c r="S5161">
        <f>Raw_Data!S5161</f>
        <v/>
      </c>
      <c r="T5161">
        <f>YEAR(B5161)</f>
        <v/>
      </c>
      <c r="U5161">
        <f>MONTH(B5161)</f>
        <v/>
      </c>
      <c r="V5161">
        <f>TEXT(B5161,"mmm")</f>
        <v/>
      </c>
      <c r="W5161" s="15">
        <f>IFERROR(N5161/L5161,0)</f>
        <v/>
      </c>
      <c r="X5161">
        <f>IF(K5161=0,"No Discount",IF(K5161&lt;=5%,"Low",IF(K5161&lt;=15%,"Medium","High")))</f>
        <v/>
      </c>
      <c r="Y5161">
        <f>IF(L5161&gt;=20000,"High Value",IF(L5161&gt;=5000,"Medium Value","Low Value"))</f>
        <v/>
      </c>
      <c r="Z5161">
        <f>IF(R5161&lt;=3,"Fast",IF(R5161&lt;=5,"On Time","Delayed"))</f>
        <v/>
      </c>
    </row>
    <row r="5162">
      <c r="A5162">
        <f>Raw_Data!A5162</f>
        <v/>
      </c>
      <c r="B5162" s="11">
        <f>Raw_Data!B5162</f>
        <v/>
      </c>
      <c r="C5162">
        <f>Raw_Data!C5162</f>
        <v/>
      </c>
      <c r="D5162">
        <f>Raw_Data!D5162</f>
        <v/>
      </c>
      <c r="E5162">
        <f>Raw_Data!E5162</f>
        <v/>
      </c>
      <c r="F5162">
        <f>Raw_Data!F5162</f>
        <v/>
      </c>
      <c r="G5162">
        <f>Raw_Data!G5162</f>
        <v/>
      </c>
      <c r="H5162">
        <f>Raw_Data!H5162</f>
        <v/>
      </c>
      <c r="I5162">
        <f>Raw_Data!I5162</f>
        <v/>
      </c>
      <c r="J5162" s="12">
        <f>Raw_Data!J5162</f>
        <v/>
      </c>
      <c r="K5162" s="13">
        <f>Raw_Data!K5162</f>
        <v/>
      </c>
      <c r="L5162" s="12">
        <f>Raw_Data!L5162</f>
        <v/>
      </c>
      <c r="M5162" s="12">
        <f>Raw_Data!M5162</f>
        <v/>
      </c>
      <c r="N5162" s="12">
        <f>Raw_Data!N5162</f>
        <v/>
      </c>
      <c r="O5162">
        <f>Raw_Data!O5162</f>
        <v/>
      </c>
      <c r="P5162">
        <f>Raw_Data!P5162</f>
        <v/>
      </c>
      <c r="Q5162">
        <f>Raw_Data!Q5162</f>
        <v/>
      </c>
      <c r="R5162">
        <f>Raw_Data!R5162</f>
        <v/>
      </c>
      <c r="S5162">
        <f>Raw_Data!S5162</f>
        <v/>
      </c>
      <c r="T5162">
        <f>YEAR(B5162)</f>
        <v/>
      </c>
      <c r="U5162">
        <f>MONTH(B5162)</f>
        <v/>
      </c>
      <c r="V5162">
        <f>TEXT(B5162,"mmm")</f>
        <v/>
      </c>
      <c r="W5162" s="15">
        <f>IFERROR(N5162/L5162,0)</f>
        <v/>
      </c>
      <c r="X5162">
        <f>IF(K5162=0,"No Discount",IF(K5162&lt;=5%,"Low",IF(K5162&lt;=15%,"Medium","High")))</f>
        <v/>
      </c>
      <c r="Y5162">
        <f>IF(L5162&gt;=20000,"High Value",IF(L5162&gt;=5000,"Medium Value","Low Value"))</f>
        <v/>
      </c>
      <c r="Z5162">
        <f>IF(R5162&lt;=3,"Fast",IF(R5162&lt;=5,"On Time","Delayed"))</f>
        <v/>
      </c>
    </row>
    <row r="5163">
      <c r="A5163">
        <f>Raw_Data!A5163</f>
        <v/>
      </c>
      <c r="B5163" s="11">
        <f>Raw_Data!B5163</f>
        <v/>
      </c>
      <c r="C5163">
        <f>Raw_Data!C5163</f>
        <v/>
      </c>
      <c r="D5163">
        <f>Raw_Data!D5163</f>
        <v/>
      </c>
      <c r="E5163">
        <f>Raw_Data!E5163</f>
        <v/>
      </c>
      <c r="F5163">
        <f>Raw_Data!F5163</f>
        <v/>
      </c>
      <c r="G5163">
        <f>Raw_Data!G5163</f>
        <v/>
      </c>
      <c r="H5163">
        <f>Raw_Data!H5163</f>
        <v/>
      </c>
      <c r="I5163">
        <f>Raw_Data!I5163</f>
        <v/>
      </c>
      <c r="J5163" s="12">
        <f>Raw_Data!J5163</f>
        <v/>
      </c>
      <c r="K5163" s="13">
        <f>Raw_Data!K5163</f>
        <v/>
      </c>
      <c r="L5163" s="12">
        <f>Raw_Data!L5163</f>
        <v/>
      </c>
      <c r="M5163" s="12">
        <f>Raw_Data!M5163</f>
        <v/>
      </c>
      <c r="N5163" s="12">
        <f>Raw_Data!N5163</f>
        <v/>
      </c>
      <c r="O5163">
        <f>Raw_Data!O5163</f>
        <v/>
      </c>
      <c r="P5163">
        <f>Raw_Data!P5163</f>
        <v/>
      </c>
      <c r="Q5163">
        <f>Raw_Data!Q5163</f>
        <v/>
      </c>
      <c r="R5163">
        <f>Raw_Data!R5163</f>
        <v/>
      </c>
      <c r="S5163">
        <f>Raw_Data!S5163</f>
        <v/>
      </c>
      <c r="T5163">
        <f>YEAR(B5163)</f>
        <v/>
      </c>
      <c r="U5163">
        <f>MONTH(B5163)</f>
        <v/>
      </c>
      <c r="V5163">
        <f>TEXT(B5163,"mmm")</f>
        <v/>
      </c>
      <c r="W5163" s="15">
        <f>IFERROR(N5163/L5163,0)</f>
        <v/>
      </c>
      <c r="X5163">
        <f>IF(K5163=0,"No Discount",IF(K5163&lt;=5%,"Low",IF(K5163&lt;=15%,"Medium","High")))</f>
        <v/>
      </c>
      <c r="Y5163">
        <f>IF(L5163&gt;=20000,"High Value",IF(L5163&gt;=5000,"Medium Value","Low Value"))</f>
        <v/>
      </c>
      <c r="Z5163">
        <f>IF(R5163&lt;=3,"Fast",IF(R5163&lt;=5,"On Time","Delayed"))</f>
        <v/>
      </c>
    </row>
    <row r="5164">
      <c r="A5164">
        <f>Raw_Data!A5164</f>
        <v/>
      </c>
      <c r="B5164" s="11">
        <f>Raw_Data!B5164</f>
        <v/>
      </c>
      <c r="C5164">
        <f>Raw_Data!C5164</f>
        <v/>
      </c>
      <c r="D5164">
        <f>Raw_Data!D5164</f>
        <v/>
      </c>
      <c r="E5164">
        <f>Raw_Data!E5164</f>
        <v/>
      </c>
      <c r="F5164">
        <f>Raw_Data!F5164</f>
        <v/>
      </c>
      <c r="G5164">
        <f>Raw_Data!G5164</f>
        <v/>
      </c>
      <c r="H5164">
        <f>Raw_Data!H5164</f>
        <v/>
      </c>
      <c r="I5164">
        <f>Raw_Data!I5164</f>
        <v/>
      </c>
      <c r="J5164" s="12">
        <f>Raw_Data!J5164</f>
        <v/>
      </c>
      <c r="K5164" s="13">
        <f>Raw_Data!K5164</f>
        <v/>
      </c>
      <c r="L5164" s="12">
        <f>Raw_Data!L5164</f>
        <v/>
      </c>
      <c r="M5164" s="12">
        <f>Raw_Data!M5164</f>
        <v/>
      </c>
      <c r="N5164" s="12">
        <f>Raw_Data!N5164</f>
        <v/>
      </c>
      <c r="O5164">
        <f>Raw_Data!O5164</f>
        <v/>
      </c>
      <c r="P5164">
        <f>Raw_Data!P5164</f>
        <v/>
      </c>
      <c r="Q5164">
        <f>Raw_Data!Q5164</f>
        <v/>
      </c>
      <c r="R5164">
        <f>Raw_Data!R5164</f>
        <v/>
      </c>
      <c r="S5164">
        <f>Raw_Data!S5164</f>
        <v/>
      </c>
      <c r="T5164">
        <f>YEAR(B5164)</f>
        <v/>
      </c>
      <c r="U5164">
        <f>MONTH(B5164)</f>
        <v/>
      </c>
      <c r="V5164">
        <f>TEXT(B5164,"mmm")</f>
        <v/>
      </c>
      <c r="W5164" s="15">
        <f>IFERROR(N5164/L5164,0)</f>
        <v/>
      </c>
      <c r="X5164">
        <f>IF(K5164=0,"No Discount",IF(K5164&lt;=5%,"Low",IF(K5164&lt;=15%,"Medium","High")))</f>
        <v/>
      </c>
      <c r="Y5164">
        <f>IF(L5164&gt;=20000,"High Value",IF(L5164&gt;=5000,"Medium Value","Low Value"))</f>
        <v/>
      </c>
      <c r="Z5164">
        <f>IF(R5164&lt;=3,"Fast",IF(R5164&lt;=5,"On Time","Delayed"))</f>
        <v/>
      </c>
    </row>
    <row r="5165">
      <c r="A5165">
        <f>Raw_Data!A5165</f>
        <v/>
      </c>
      <c r="B5165" s="11">
        <f>Raw_Data!B5165</f>
        <v/>
      </c>
      <c r="C5165">
        <f>Raw_Data!C5165</f>
        <v/>
      </c>
      <c r="D5165">
        <f>Raw_Data!D5165</f>
        <v/>
      </c>
      <c r="E5165">
        <f>Raw_Data!E5165</f>
        <v/>
      </c>
      <c r="F5165">
        <f>Raw_Data!F5165</f>
        <v/>
      </c>
      <c r="G5165">
        <f>Raw_Data!G5165</f>
        <v/>
      </c>
      <c r="H5165">
        <f>Raw_Data!H5165</f>
        <v/>
      </c>
      <c r="I5165">
        <f>Raw_Data!I5165</f>
        <v/>
      </c>
      <c r="J5165" s="12">
        <f>Raw_Data!J5165</f>
        <v/>
      </c>
      <c r="K5165" s="13">
        <f>Raw_Data!K5165</f>
        <v/>
      </c>
      <c r="L5165" s="12">
        <f>Raw_Data!L5165</f>
        <v/>
      </c>
      <c r="M5165" s="12">
        <f>Raw_Data!M5165</f>
        <v/>
      </c>
      <c r="N5165" s="12">
        <f>Raw_Data!N5165</f>
        <v/>
      </c>
      <c r="O5165">
        <f>Raw_Data!O5165</f>
        <v/>
      </c>
      <c r="P5165">
        <f>Raw_Data!P5165</f>
        <v/>
      </c>
      <c r="Q5165">
        <f>Raw_Data!Q5165</f>
        <v/>
      </c>
      <c r="R5165">
        <f>Raw_Data!R5165</f>
        <v/>
      </c>
      <c r="S5165">
        <f>Raw_Data!S5165</f>
        <v/>
      </c>
      <c r="T5165">
        <f>YEAR(B5165)</f>
        <v/>
      </c>
      <c r="U5165">
        <f>MONTH(B5165)</f>
        <v/>
      </c>
      <c r="V5165">
        <f>TEXT(B5165,"mmm")</f>
        <v/>
      </c>
      <c r="W5165" s="15">
        <f>IFERROR(N5165/L5165,0)</f>
        <v/>
      </c>
      <c r="X5165">
        <f>IF(K5165=0,"No Discount",IF(K5165&lt;=5%,"Low",IF(K5165&lt;=15%,"Medium","High")))</f>
        <v/>
      </c>
      <c r="Y5165">
        <f>IF(L5165&gt;=20000,"High Value",IF(L5165&gt;=5000,"Medium Value","Low Value"))</f>
        <v/>
      </c>
      <c r="Z5165">
        <f>IF(R5165&lt;=3,"Fast",IF(R5165&lt;=5,"On Time","Delayed"))</f>
        <v/>
      </c>
    </row>
    <row r="5166">
      <c r="A5166">
        <f>Raw_Data!A5166</f>
        <v/>
      </c>
      <c r="B5166" s="11">
        <f>Raw_Data!B5166</f>
        <v/>
      </c>
      <c r="C5166">
        <f>Raw_Data!C5166</f>
        <v/>
      </c>
      <c r="D5166">
        <f>Raw_Data!D5166</f>
        <v/>
      </c>
      <c r="E5166">
        <f>Raw_Data!E5166</f>
        <v/>
      </c>
      <c r="F5166">
        <f>Raw_Data!F5166</f>
        <v/>
      </c>
      <c r="G5166">
        <f>Raw_Data!G5166</f>
        <v/>
      </c>
      <c r="H5166">
        <f>Raw_Data!H5166</f>
        <v/>
      </c>
      <c r="I5166">
        <f>Raw_Data!I5166</f>
        <v/>
      </c>
      <c r="J5166" s="12">
        <f>Raw_Data!J5166</f>
        <v/>
      </c>
      <c r="K5166" s="13">
        <f>Raw_Data!K5166</f>
        <v/>
      </c>
      <c r="L5166" s="12">
        <f>Raw_Data!L5166</f>
        <v/>
      </c>
      <c r="M5166" s="12">
        <f>Raw_Data!M5166</f>
        <v/>
      </c>
      <c r="N5166" s="12">
        <f>Raw_Data!N5166</f>
        <v/>
      </c>
      <c r="O5166">
        <f>Raw_Data!O5166</f>
        <v/>
      </c>
      <c r="P5166">
        <f>Raw_Data!P5166</f>
        <v/>
      </c>
      <c r="Q5166">
        <f>Raw_Data!Q5166</f>
        <v/>
      </c>
      <c r="R5166">
        <f>Raw_Data!R5166</f>
        <v/>
      </c>
      <c r="S5166">
        <f>Raw_Data!S5166</f>
        <v/>
      </c>
      <c r="T5166">
        <f>YEAR(B5166)</f>
        <v/>
      </c>
      <c r="U5166">
        <f>MONTH(B5166)</f>
        <v/>
      </c>
      <c r="V5166">
        <f>TEXT(B5166,"mmm")</f>
        <v/>
      </c>
      <c r="W5166" s="15">
        <f>IFERROR(N5166/L5166,0)</f>
        <v/>
      </c>
      <c r="X5166">
        <f>IF(K5166=0,"No Discount",IF(K5166&lt;=5%,"Low",IF(K5166&lt;=15%,"Medium","High")))</f>
        <v/>
      </c>
      <c r="Y5166">
        <f>IF(L5166&gt;=20000,"High Value",IF(L5166&gt;=5000,"Medium Value","Low Value"))</f>
        <v/>
      </c>
      <c r="Z5166">
        <f>IF(R5166&lt;=3,"Fast",IF(R5166&lt;=5,"On Time","Delayed"))</f>
        <v/>
      </c>
    </row>
    <row r="5167">
      <c r="A5167">
        <f>Raw_Data!A5167</f>
        <v/>
      </c>
      <c r="B5167" s="11">
        <f>Raw_Data!B5167</f>
        <v/>
      </c>
      <c r="C5167">
        <f>Raw_Data!C5167</f>
        <v/>
      </c>
      <c r="D5167">
        <f>Raw_Data!D5167</f>
        <v/>
      </c>
      <c r="E5167">
        <f>Raw_Data!E5167</f>
        <v/>
      </c>
      <c r="F5167">
        <f>Raw_Data!F5167</f>
        <v/>
      </c>
      <c r="G5167">
        <f>Raw_Data!G5167</f>
        <v/>
      </c>
      <c r="H5167">
        <f>Raw_Data!H5167</f>
        <v/>
      </c>
      <c r="I5167">
        <f>Raw_Data!I5167</f>
        <v/>
      </c>
      <c r="J5167" s="12">
        <f>Raw_Data!J5167</f>
        <v/>
      </c>
      <c r="K5167" s="13">
        <f>Raw_Data!K5167</f>
        <v/>
      </c>
      <c r="L5167" s="12">
        <f>Raw_Data!L5167</f>
        <v/>
      </c>
      <c r="M5167" s="12">
        <f>Raw_Data!M5167</f>
        <v/>
      </c>
      <c r="N5167" s="12">
        <f>Raw_Data!N5167</f>
        <v/>
      </c>
      <c r="O5167">
        <f>Raw_Data!O5167</f>
        <v/>
      </c>
      <c r="P5167">
        <f>Raw_Data!P5167</f>
        <v/>
      </c>
      <c r="Q5167">
        <f>Raw_Data!Q5167</f>
        <v/>
      </c>
      <c r="R5167">
        <f>Raw_Data!R5167</f>
        <v/>
      </c>
      <c r="S5167">
        <f>Raw_Data!S5167</f>
        <v/>
      </c>
      <c r="T5167">
        <f>YEAR(B5167)</f>
        <v/>
      </c>
      <c r="U5167">
        <f>MONTH(B5167)</f>
        <v/>
      </c>
      <c r="V5167">
        <f>TEXT(B5167,"mmm")</f>
        <v/>
      </c>
      <c r="W5167" s="15">
        <f>IFERROR(N5167/L5167,0)</f>
        <v/>
      </c>
      <c r="X5167">
        <f>IF(K5167=0,"No Discount",IF(K5167&lt;=5%,"Low",IF(K5167&lt;=15%,"Medium","High")))</f>
        <v/>
      </c>
      <c r="Y5167">
        <f>IF(L5167&gt;=20000,"High Value",IF(L5167&gt;=5000,"Medium Value","Low Value"))</f>
        <v/>
      </c>
      <c r="Z5167">
        <f>IF(R5167&lt;=3,"Fast",IF(R5167&lt;=5,"On Time","Delayed"))</f>
        <v/>
      </c>
    </row>
    <row r="5168">
      <c r="A5168">
        <f>Raw_Data!A5168</f>
        <v/>
      </c>
      <c r="B5168" s="11">
        <f>Raw_Data!B5168</f>
        <v/>
      </c>
      <c r="C5168">
        <f>Raw_Data!C5168</f>
        <v/>
      </c>
      <c r="D5168">
        <f>Raw_Data!D5168</f>
        <v/>
      </c>
      <c r="E5168">
        <f>Raw_Data!E5168</f>
        <v/>
      </c>
      <c r="F5168">
        <f>Raw_Data!F5168</f>
        <v/>
      </c>
      <c r="G5168">
        <f>Raw_Data!G5168</f>
        <v/>
      </c>
      <c r="H5168">
        <f>Raw_Data!H5168</f>
        <v/>
      </c>
      <c r="I5168">
        <f>Raw_Data!I5168</f>
        <v/>
      </c>
      <c r="J5168" s="12">
        <f>Raw_Data!J5168</f>
        <v/>
      </c>
      <c r="K5168" s="13">
        <f>Raw_Data!K5168</f>
        <v/>
      </c>
      <c r="L5168" s="12">
        <f>Raw_Data!L5168</f>
        <v/>
      </c>
      <c r="M5168" s="12">
        <f>Raw_Data!M5168</f>
        <v/>
      </c>
      <c r="N5168" s="12">
        <f>Raw_Data!N5168</f>
        <v/>
      </c>
      <c r="O5168">
        <f>Raw_Data!O5168</f>
        <v/>
      </c>
      <c r="P5168">
        <f>Raw_Data!P5168</f>
        <v/>
      </c>
      <c r="Q5168">
        <f>Raw_Data!Q5168</f>
        <v/>
      </c>
      <c r="R5168">
        <f>Raw_Data!R5168</f>
        <v/>
      </c>
      <c r="S5168">
        <f>Raw_Data!S5168</f>
        <v/>
      </c>
      <c r="T5168">
        <f>YEAR(B5168)</f>
        <v/>
      </c>
      <c r="U5168">
        <f>MONTH(B5168)</f>
        <v/>
      </c>
      <c r="V5168">
        <f>TEXT(B5168,"mmm")</f>
        <v/>
      </c>
      <c r="W5168" s="15">
        <f>IFERROR(N5168/L5168,0)</f>
        <v/>
      </c>
      <c r="X5168">
        <f>IF(K5168=0,"No Discount",IF(K5168&lt;=5%,"Low",IF(K5168&lt;=15%,"Medium","High")))</f>
        <v/>
      </c>
      <c r="Y5168">
        <f>IF(L5168&gt;=20000,"High Value",IF(L5168&gt;=5000,"Medium Value","Low Value"))</f>
        <v/>
      </c>
      <c r="Z5168">
        <f>IF(R5168&lt;=3,"Fast",IF(R5168&lt;=5,"On Time","Delayed"))</f>
        <v/>
      </c>
    </row>
    <row r="5169">
      <c r="A5169">
        <f>Raw_Data!A5169</f>
        <v/>
      </c>
      <c r="B5169" s="11">
        <f>Raw_Data!B5169</f>
        <v/>
      </c>
      <c r="C5169">
        <f>Raw_Data!C5169</f>
        <v/>
      </c>
      <c r="D5169">
        <f>Raw_Data!D5169</f>
        <v/>
      </c>
      <c r="E5169">
        <f>Raw_Data!E5169</f>
        <v/>
      </c>
      <c r="F5169">
        <f>Raw_Data!F5169</f>
        <v/>
      </c>
      <c r="G5169">
        <f>Raw_Data!G5169</f>
        <v/>
      </c>
      <c r="H5169">
        <f>Raw_Data!H5169</f>
        <v/>
      </c>
      <c r="I5169">
        <f>Raw_Data!I5169</f>
        <v/>
      </c>
      <c r="J5169" s="12">
        <f>Raw_Data!J5169</f>
        <v/>
      </c>
      <c r="K5169" s="13">
        <f>Raw_Data!K5169</f>
        <v/>
      </c>
      <c r="L5169" s="12">
        <f>Raw_Data!L5169</f>
        <v/>
      </c>
      <c r="M5169" s="12">
        <f>Raw_Data!M5169</f>
        <v/>
      </c>
      <c r="N5169" s="12">
        <f>Raw_Data!N5169</f>
        <v/>
      </c>
      <c r="O5169">
        <f>Raw_Data!O5169</f>
        <v/>
      </c>
      <c r="P5169">
        <f>Raw_Data!P5169</f>
        <v/>
      </c>
      <c r="Q5169">
        <f>Raw_Data!Q5169</f>
        <v/>
      </c>
      <c r="R5169">
        <f>Raw_Data!R5169</f>
        <v/>
      </c>
      <c r="S5169">
        <f>Raw_Data!S5169</f>
        <v/>
      </c>
      <c r="T5169">
        <f>YEAR(B5169)</f>
        <v/>
      </c>
      <c r="U5169">
        <f>MONTH(B5169)</f>
        <v/>
      </c>
      <c r="V5169">
        <f>TEXT(B5169,"mmm")</f>
        <v/>
      </c>
      <c r="W5169" s="15">
        <f>IFERROR(N5169/L5169,0)</f>
        <v/>
      </c>
      <c r="X5169">
        <f>IF(K5169=0,"No Discount",IF(K5169&lt;=5%,"Low",IF(K5169&lt;=15%,"Medium","High")))</f>
        <v/>
      </c>
      <c r="Y5169">
        <f>IF(L5169&gt;=20000,"High Value",IF(L5169&gt;=5000,"Medium Value","Low Value"))</f>
        <v/>
      </c>
      <c r="Z5169">
        <f>IF(R5169&lt;=3,"Fast",IF(R5169&lt;=5,"On Time","Delayed"))</f>
        <v/>
      </c>
    </row>
    <row r="5170">
      <c r="A5170">
        <f>Raw_Data!A5170</f>
        <v/>
      </c>
      <c r="B5170" s="11">
        <f>Raw_Data!B5170</f>
        <v/>
      </c>
      <c r="C5170">
        <f>Raw_Data!C5170</f>
        <v/>
      </c>
      <c r="D5170">
        <f>Raw_Data!D5170</f>
        <v/>
      </c>
      <c r="E5170">
        <f>Raw_Data!E5170</f>
        <v/>
      </c>
      <c r="F5170">
        <f>Raw_Data!F5170</f>
        <v/>
      </c>
      <c r="G5170">
        <f>Raw_Data!G5170</f>
        <v/>
      </c>
      <c r="H5170">
        <f>Raw_Data!H5170</f>
        <v/>
      </c>
      <c r="I5170">
        <f>Raw_Data!I5170</f>
        <v/>
      </c>
      <c r="J5170" s="12">
        <f>Raw_Data!J5170</f>
        <v/>
      </c>
      <c r="K5170" s="13">
        <f>Raw_Data!K5170</f>
        <v/>
      </c>
      <c r="L5170" s="12">
        <f>Raw_Data!L5170</f>
        <v/>
      </c>
      <c r="M5170" s="12">
        <f>Raw_Data!M5170</f>
        <v/>
      </c>
      <c r="N5170" s="12">
        <f>Raw_Data!N5170</f>
        <v/>
      </c>
      <c r="O5170">
        <f>Raw_Data!O5170</f>
        <v/>
      </c>
      <c r="P5170">
        <f>Raw_Data!P5170</f>
        <v/>
      </c>
      <c r="Q5170">
        <f>Raw_Data!Q5170</f>
        <v/>
      </c>
      <c r="R5170">
        <f>Raw_Data!R5170</f>
        <v/>
      </c>
      <c r="S5170">
        <f>Raw_Data!S5170</f>
        <v/>
      </c>
      <c r="T5170">
        <f>YEAR(B5170)</f>
        <v/>
      </c>
      <c r="U5170">
        <f>MONTH(B5170)</f>
        <v/>
      </c>
      <c r="V5170">
        <f>TEXT(B5170,"mmm")</f>
        <v/>
      </c>
      <c r="W5170" s="15">
        <f>IFERROR(N5170/L5170,0)</f>
        <v/>
      </c>
      <c r="X5170">
        <f>IF(K5170=0,"No Discount",IF(K5170&lt;=5%,"Low",IF(K5170&lt;=15%,"Medium","High")))</f>
        <v/>
      </c>
      <c r="Y5170">
        <f>IF(L5170&gt;=20000,"High Value",IF(L5170&gt;=5000,"Medium Value","Low Value"))</f>
        <v/>
      </c>
      <c r="Z5170">
        <f>IF(R5170&lt;=3,"Fast",IF(R5170&lt;=5,"On Time","Delayed"))</f>
        <v/>
      </c>
    </row>
    <row r="5171">
      <c r="A5171">
        <f>Raw_Data!A5171</f>
        <v/>
      </c>
      <c r="B5171" s="11">
        <f>Raw_Data!B5171</f>
        <v/>
      </c>
      <c r="C5171">
        <f>Raw_Data!C5171</f>
        <v/>
      </c>
      <c r="D5171">
        <f>Raw_Data!D5171</f>
        <v/>
      </c>
      <c r="E5171">
        <f>Raw_Data!E5171</f>
        <v/>
      </c>
      <c r="F5171">
        <f>Raw_Data!F5171</f>
        <v/>
      </c>
      <c r="G5171">
        <f>Raw_Data!G5171</f>
        <v/>
      </c>
      <c r="H5171">
        <f>Raw_Data!H5171</f>
        <v/>
      </c>
      <c r="I5171">
        <f>Raw_Data!I5171</f>
        <v/>
      </c>
      <c r="J5171" s="12">
        <f>Raw_Data!J5171</f>
        <v/>
      </c>
      <c r="K5171" s="13">
        <f>Raw_Data!K5171</f>
        <v/>
      </c>
      <c r="L5171" s="12">
        <f>Raw_Data!L5171</f>
        <v/>
      </c>
      <c r="M5171" s="12">
        <f>Raw_Data!M5171</f>
        <v/>
      </c>
      <c r="N5171" s="12">
        <f>Raw_Data!N5171</f>
        <v/>
      </c>
      <c r="O5171">
        <f>Raw_Data!O5171</f>
        <v/>
      </c>
      <c r="P5171">
        <f>Raw_Data!P5171</f>
        <v/>
      </c>
      <c r="Q5171">
        <f>Raw_Data!Q5171</f>
        <v/>
      </c>
      <c r="R5171">
        <f>Raw_Data!R5171</f>
        <v/>
      </c>
      <c r="S5171">
        <f>Raw_Data!S5171</f>
        <v/>
      </c>
      <c r="T5171">
        <f>YEAR(B5171)</f>
        <v/>
      </c>
      <c r="U5171">
        <f>MONTH(B5171)</f>
        <v/>
      </c>
      <c r="V5171">
        <f>TEXT(B5171,"mmm")</f>
        <v/>
      </c>
      <c r="W5171" s="15">
        <f>IFERROR(N5171/L5171,0)</f>
        <v/>
      </c>
      <c r="X5171">
        <f>IF(K5171=0,"No Discount",IF(K5171&lt;=5%,"Low",IF(K5171&lt;=15%,"Medium","High")))</f>
        <v/>
      </c>
      <c r="Y5171">
        <f>IF(L5171&gt;=20000,"High Value",IF(L5171&gt;=5000,"Medium Value","Low Value"))</f>
        <v/>
      </c>
      <c r="Z5171">
        <f>IF(R5171&lt;=3,"Fast",IF(R5171&lt;=5,"On Time","Delayed"))</f>
        <v/>
      </c>
    </row>
    <row r="5172">
      <c r="A5172">
        <f>Raw_Data!A5172</f>
        <v/>
      </c>
      <c r="B5172" s="11">
        <f>Raw_Data!B5172</f>
        <v/>
      </c>
      <c r="C5172">
        <f>Raw_Data!C5172</f>
        <v/>
      </c>
      <c r="D5172">
        <f>Raw_Data!D5172</f>
        <v/>
      </c>
      <c r="E5172">
        <f>Raw_Data!E5172</f>
        <v/>
      </c>
      <c r="F5172">
        <f>Raw_Data!F5172</f>
        <v/>
      </c>
      <c r="G5172">
        <f>Raw_Data!G5172</f>
        <v/>
      </c>
      <c r="H5172">
        <f>Raw_Data!H5172</f>
        <v/>
      </c>
      <c r="I5172">
        <f>Raw_Data!I5172</f>
        <v/>
      </c>
      <c r="J5172" s="12">
        <f>Raw_Data!J5172</f>
        <v/>
      </c>
      <c r="K5172" s="13">
        <f>Raw_Data!K5172</f>
        <v/>
      </c>
      <c r="L5172" s="12">
        <f>Raw_Data!L5172</f>
        <v/>
      </c>
      <c r="M5172" s="12">
        <f>Raw_Data!M5172</f>
        <v/>
      </c>
      <c r="N5172" s="12">
        <f>Raw_Data!N5172</f>
        <v/>
      </c>
      <c r="O5172">
        <f>Raw_Data!O5172</f>
        <v/>
      </c>
      <c r="P5172">
        <f>Raw_Data!P5172</f>
        <v/>
      </c>
      <c r="Q5172">
        <f>Raw_Data!Q5172</f>
        <v/>
      </c>
      <c r="R5172">
        <f>Raw_Data!R5172</f>
        <v/>
      </c>
      <c r="S5172">
        <f>Raw_Data!S5172</f>
        <v/>
      </c>
      <c r="T5172">
        <f>YEAR(B5172)</f>
        <v/>
      </c>
      <c r="U5172">
        <f>MONTH(B5172)</f>
        <v/>
      </c>
      <c r="V5172">
        <f>TEXT(B5172,"mmm")</f>
        <v/>
      </c>
      <c r="W5172" s="15">
        <f>IFERROR(N5172/L5172,0)</f>
        <v/>
      </c>
      <c r="X5172">
        <f>IF(K5172=0,"No Discount",IF(K5172&lt;=5%,"Low",IF(K5172&lt;=15%,"Medium","High")))</f>
        <v/>
      </c>
      <c r="Y5172">
        <f>IF(L5172&gt;=20000,"High Value",IF(L5172&gt;=5000,"Medium Value","Low Value"))</f>
        <v/>
      </c>
      <c r="Z5172">
        <f>IF(R5172&lt;=3,"Fast",IF(R5172&lt;=5,"On Time","Delayed"))</f>
        <v/>
      </c>
    </row>
    <row r="5173">
      <c r="A5173">
        <f>Raw_Data!A5173</f>
        <v/>
      </c>
      <c r="B5173" s="11">
        <f>Raw_Data!B5173</f>
        <v/>
      </c>
      <c r="C5173">
        <f>Raw_Data!C5173</f>
        <v/>
      </c>
      <c r="D5173">
        <f>Raw_Data!D5173</f>
        <v/>
      </c>
      <c r="E5173">
        <f>Raw_Data!E5173</f>
        <v/>
      </c>
      <c r="F5173">
        <f>Raw_Data!F5173</f>
        <v/>
      </c>
      <c r="G5173">
        <f>Raw_Data!G5173</f>
        <v/>
      </c>
      <c r="H5173">
        <f>Raw_Data!H5173</f>
        <v/>
      </c>
      <c r="I5173">
        <f>Raw_Data!I5173</f>
        <v/>
      </c>
      <c r="J5173" s="12">
        <f>Raw_Data!J5173</f>
        <v/>
      </c>
      <c r="K5173" s="13">
        <f>Raw_Data!K5173</f>
        <v/>
      </c>
      <c r="L5173" s="12">
        <f>Raw_Data!L5173</f>
        <v/>
      </c>
      <c r="M5173" s="12">
        <f>Raw_Data!M5173</f>
        <v/>
      </c>
      <c r="N5173" s="12">
        <f>Raw_Data!N5173</f>
        <v/>
      </c>
      <c r="O5173">
        <f>Raw_Data!O5173</f>
        <v/>
      </c>
      <c r="P5173">
        <f>Raw_Data!P5173</f>
        <v/>
      </c>
      <c r="Q5173">
        <f>Raw_Data!Q5173</f>
        <v/>
      </c>
      <c r="R5173">
        <f>Raw_Data!R5173</f>
        <v/>
      </c>
      <c r="S5173">
        <f>Raw_Data!S5173</f>
        <v/>
      </c>
      <c r="T5173">
        <f>YEAR(B5173)</f>
        <v/>
      </c>
      <c r="U5173">
        <f>MONTH(B5173)</f>
        <v/>
      </c>
      <c r="V5173">
        <f>TEXT(B5173,"mmm")</f>
        <v/>
      </c>
      <c r="W5173" s="15">
        <f>IFERROR(N5173/L5173,0)</f>
        <v/>
      </c>
      <c r="X5173">
        <f>IF(K5173=0,"No Discount",IF(K5173&lt;=5%,"Low",IF(K5173&lt;=15%,"Medium","High")))</f>
        <v/>
      </c>
      <c r="Y5173">
        <f>IF(L5173&gt;=20000,"High Value",IF(L5173&gt;=5000,"Medium Value","Low Value"))</f>
        <v/>
      </c>
      <c r="Z5173">
        <f>IF(R5173&lt;=3,"Fast",IF(R5173&lt;=5,"On Time","Delayed"))</f>
        <v/>
      </c>
    </row>
    <row r="5174">
      <c r="A5174">
        <f>Raw_Data!A5174</f>
        <v/>
      </c>
      <c r="B5174" s="11">
        <f>Raw_Data!B5174</f>
        <v/>
      </c>
      <c r="C5174">
        <f>Raw_Data!C5174</f>
        <v/>
      </c>
      <c r="D5174">
        <f>Raw_Data!D5174</f>
        <v/>
      </c>
      <c r="E5174">
        <f>Raw_Data!E5174</f>
        <v/>
      </c>
      <c r="F5174">
        <f>Raw_Data!F5174</f>
        <v/>
      </c>
      <c r="G5174">
        <f>Raw_Data!G5174</f>
        <v/>
      </c>
      <c r="H5174">
        <f>Raw_Data!H5174</f>
        <v/>
      </c>
      <c r="I5174">
        <f>Raw_Data!I5174</f>
        <v/>
      </c>
      <c r="J5174" s="12">
        <f>Raw_Data!J5174</f>
        <v/>
      </c>
      <c r="K5174" s="13">
        <f>Raw_Data!K5174</f>
        <v/>
      </c>
      <c r="L5174" s="12">
        <f>Raw_Data!L5174</f>
        <v/>
      </c>
      <c r="M5174" s="12">
        <f>Raw_Data!M5174</f>
        <v/>
      </c>
      <c r="N5174" s="12">
        <f>Raw_Data!N5174</f>
        <v/>
      </c>
      <c r="O5174">
        <f>Raw_Data!O5174</f>
        <v/>
      </c>
      <c r="P5174">
        <f>Raw_Data!P5174</f>
        <v/>
      </c>
      <c r="Q5174">
        <f>Raw_Data!Q5174</f>
        <v/>
      </c>
      <c r="R5174">
        <f>Raw_Data!R5174</f>
        <v/>
      </c>
      <c r="S5174">
        <f>Raw_Data!S5174</f>
        <v/>
      </c>
      <c r="T5174">
        <f>YEAR(B5174)</f>
        <v/>
      </c>
      <c r="U5174">
        <f>MONTH(B5174)</f>
        <v/>
      </c>
      <c r="V5174">
        <f>TEXT(B5174,"mmm")</f>
        <v/>
      </c>
      <c r="W5174" s="15">
        <f>IFERROR(N5174/L5174,0)</f>
        <v/>
      </c>
      <c r="X5174">
        <f>IF(K5174=0,"No Discount",IF(K5174&lt;=5%,"Low",IF(K5174&lt;=15%,"Medium","High")))</f>
        <v/>
      </c>
      <c r="Y5174">
        <f>IF(L5174&gt;=20000,"High Value",IF(L5174&gt;=5000,"Medium Value","Low Value"))</f>
        <v/>
      </c>
      <c r="Z5174">
        <f>IF(R5174&lt;=3,"Fast",IF(R5174&lt;=5,"On Time","Delayed"))</f>
        <v/>
      </c>
    </row>
    <row r="5175">
      <c r="A5175">
        <f>Raw_Data!A5175</f>
        <v/>
      </c>
      <c r="B5175" s="11">
        <f>Raw_Data!B5175</f>
        <v/>
      </c>
      <c r="C5175">
        <f>Raw_Data!C5175</f>
        <v/>
      </c>
      <c r="D5175">
        <f>Raw_Data!D5175</f>
        <v/>
      </c>
      <c r="E5175">
        <f>Raw_Data!E5175</f>
        <v/>
      </c>
      <c r="F5175">
        <f>Raw_Data!F5175</f>
        <v/>
      </c>
      <c r="G5175">
        <f>Raw_Data!G5175</f>
        <v/>
      </c>
      <c r="H5175">
        <f>Raw_Data!H5175</f>
        <v/>
      </c>
      <c r="I5175">
        <f>Raw_Data!I5175</f>
        <v/>
      </c>
      <c r="J5175" s="12">
        <f>Raw_Data!J5175</f>
        <v/>
      </c>
      <c r="K5175" s="13">
        <f>Raw_Data!K5175</f>
        <v/>
      </c>
      <c r="L5175" s="12">
        <f>Raw_Data!L5175</f>
        <v/>
      </c>
      <c r="M5175" s="12">
        <f>Raw_Data!M5175</f>
        <v/>
      </c>
      <c r="N5175" s="12">
        <f>Raw_Data!N5175</f>
        <v/>
      </c>
      <c r="O5175">
        <f>Raw_Data!O5175</f>
        <v/>
      </c>
      <c r="P5175">
        <f>Raw_Data!P5175</f>
        <v/>
      </c>
      <c r="Q5175">
        <f>Raw_Data!Q5175</f>
        <v/>
      </c>
      <c r="R5175">
        <f>Raw_Data!R5175</f>
        <v/>
      </c>
      <c r="S5175">
        <f>Raw_Data!S5175</f>
        <v/>
      </c>
      <c r="T5175">
        <f>YEAR(B5175)</f>
        <v/>
      </c>
      <c r="U5175">
        <f>MONTH(B5175)</f>
        <v/>
      </c>
      <c r="V5175">
        <f>TEXT(B5175,"mmm")</f>
        <v/>
      </c>
      <c r="W5175" s="15">
        <f>IFERROR(N5175/L5175,0)</f>
        <v/>
      </c>
      <c r="X5175">
        <f>IF(K5175=0,"No Discount",IF(K5175&lt;=5%,"Low",IF(K5175&lt;=15%,"Medium","High")))</f>
        <v/>
      </c>
      <c r="Y5175">
        <f>IF(L5175&gt;=20000,"High Value",IF(L5175&gt;=5000,"Medium Value","Low Value"))</f>
        <v/>
      </c>
      <c r="Z5175">
        <f>IF(R5175&lt;=3,"Fast",IF(R5175&lt;=5,"On Time","Delayed"))</f>
        <v/>
      </c>
    </row>
    <row r="5176">
      <c r="A5176">
        <f>Raw_Data!A5176</f>
        <v/>
      </c>
      <c r="B5176" s="11">
        <f>Raw_Data!B5176</f>
        <v/>
      </c>
      <c r="C5176">
        <f>Raw_Data!C5176</f>
        <v/>
      </c>
      <c r="D5176">
        <f>Raw_Data!D5176</f>
        <v/>
      </c>
      <c r="E5176">
        <f>Raw_Data!E5176</f>
        <v/>
      </c>
      <c r="F5176">
        <f>Raw_Data!F5176</f>
        <v/>
      </c>
      <c r="G5176">
        <f>Raw_Data!G5176</f>
        <v/>
      </c>
      <c r="H5176">
        <f>Raw_Data!H5176</f>
        <v/>
      </c>
      <c r="I5176">
        <f>Raw_Data!I5176</f>
        <v/>
      </c>
      <c r="J5176" s="12">
        <f>Raw_Data!J5176</f>
        <v/>
      </c>
      <c r="K5176" s="13">
        <f>Raw_Data!K5176</f>
        <v/>
      </c>
      <c r="L5176" s="12">
        <f>Raw_Data!L5176</f>
        <v/>
      </c>
      <c r="M5176" s="12">
        <f>Raw_Data!M5176</f>
        <v/>
      </c>
      <c r="N5176" s="12">
        <f>Raw_Data!N5176</f>
        <v/>
      </c>
      <c r="O5176">
        <f>Raw_Data!O5176</f>
        <v/>
      </c>
      <c r="P5176">
        <f>Raw_Data!P5176</f>
        <v/>
      </c>
      <c r="Q5176">
        <f>Raw_Data!Q5176</f>
        <v/>
      </c>
      <c r="R5176">
        <f>Raw_Data!R5176</f>
        <v/>
      </c>
      <c r="S5176">
        <f>Raw_Data!S5176</f>
        <v/>
      </c>
      <c r="T5176">
        <f>YEAR(B5176)</f>
        <v/>
      </c>
      <c r="U5176">
        <f>MONTH(B5176)</f>
        <v/>
      </c>
      <c r="V5176">
        <f>TEXT(B5176,"mmm")</f>
        <v/>
      </c>
      <c r="W5176" s="15">
        <f>IFERROR(N5176/L5176,0)</f>
        <v/>
      </c>
      <c r="X5176">
        <f>IF(K5176=0,"No Discount",IF(K5176&lt;=5%,"Low",IF(K5176&lt;=15%,"Medium","High")))</f>
        <v/>
      </c>
      <c r="Y5176">
        <f>IF(L5176&gt;=20000,"High Value",IF(L5176&gt;=5000,"Medium Value","Low Value"))</f>
        <v/>
      </c>
      <c r="Z5176">
        <f>IF(R5176&lt;=3,"Fast",IF(R5176&lt;=5,"On Time","Delayed"))</f>
        <v/>
      </c>
    </row>
    <row r="5177">
      <c r="A5177">
        <f>Raw_Data!A5177</f>
        <v/>
      </c>
      <c r="B5177" s="11">
        <f>Raw_Data!B5177</f>
        <v/>
      </c>
      <c r="C5177">
        <f>Raw_Data!C5177</f>
        <v/>
      </c>
      <c r="D5177">
        <f>Raw_Data!D5177</f>
        <v/>
      </c>
      <c r="E5177">
        <f>Raw_Data!E5177</f>
        <v/>
      </c>
      <c r="F5177">
        <f>Raw_Data!F5177</f>
        <v/>
      </c>
      <c r="G5177">
        <f>Raw_Data!G5177</f>
        <v/>
      </c>
      <c r="H5177">
        <f>Raw_Data!H5177</f>
        <v/>
      </c>
      <c r="I5177">
        <f>Raw_Data!I5177</f>
        <v/>
      </c>
      <c r="J5177" s="12">
        <f>Raw_Data!J5177</f>
        <v/>
      </c>
      <c r="K5177" s="13">
        <f>Raw_Data!K5177</f>
        <v/>
      </c>
      <c r="L5177" s="12">
        <f>Raw_Data!L5177</f>
        <v/>
      </c>
      <c r="M5177" s="12">
        <f>Raw_Data!M5177</f>
        <v/>
      </c>
      <c r="N5177" s="12">
        <f>Raw_Data!N5177</f>
        <v/>
      </c>
      <c r="O5177">
        <f>Raw_Data!O5177</f>
        <v/>
      </c>
      <c r="P5177">
        <f>Raw_Data!P5177</f>
        <v/>
      </c>
      <c r="Q5177">
        <f>Raw_Data!Q5177</f>
        <v/>
      </c>
      <c r="R5177">
        <f>Raw_Data!R5177</f>
        <v/>
      </c>
      <c r="S5177">
        <f>Raw_Data!S5177</f>
        <v/>
      </c>
      <c r="T5177">
        <f>YEAR(B5177)</f>
        <v/>
      </c>
      <c r="U5177">
        <f>MONTH(B5177)</f>
        <v/>
      </c>
      <c r="V5177">
        <f>TEXT(B5177,"mmm")</f>
        <v/>
      </c>
      <c r="W5177" s="15">
        <f>IFERROR(N5177/L5177,0)</f>
        <v/>
      </c>
      <c r="X5177">
        <f>IF(K5177=0,"No Discount",IF(K5177&lt;=5%,"Low",IF(K5177&lt;=15%,"Medium","High")))</f>
        <v/>
      </c>
      <c r="Y5177">
        <f>IF(L5177&gt;=20000,"High Value",IF(L5177&gt;=5000,"Medium Value","Low Value"))</f>
        <v/>
      </c>
      <c r="Z5177">
        <f>IF(R5177&lt;=3,"Fast",IF(R5177&lt;=5,"On Time","Delayed"))</f>
        <v/>
      </c>
    </row>
    <row r="5178">
      <c r="A5178">
        <f>Raw_Data!A5178</f>
        <v/>
      </c>
      <c r="B5178" s="11">
        <f>Raw_Data!B5178</f>
        <v/>
      </c>
      <c r="C5178">
        <f>Raw_Data!C5178</f>
        <v/>
      </c>
      <c r="D5178">
        <f>Raw_Data!D5178</f>
        <v/>
      </c>
      <c r="E5178">
        <f>Raw_Data!E5178</f>
        <v/>
      </c>
      <c r="F5178">
        <f>Raw_Data!F5178</f>
        <v/>
      </c>
      <c r="G5178">
        <f>Raw_Data!G5178</f>
        <v/>
      </c>
      <c r="H5178">
        <f>Raw_Data!H5178</f>
        <v/>
      </c>
      <c r="I5178">
        <f>Raw_Data!I5178</f>
        <v/>
      </c>
      <c r="J5178" s="12">
        <f>Raw_Data!J5178</f>
        <v/>
      </c>
      <c r="K5178" s="13">
        <f>Raw_Data!K5178</f>
        <v/>
      </c>
      <c r="L5178" s="12">
        <f>Raw_Data!L5178</f>
        <v/>
      </c>
      <c r="M5178" s="12">
        <f>Raw_Data!M5178</f>
        <v/>
      </c>
      <c r="N5178" s="12">
        <f>Raw_Data!N5178</f>
        <v/>
      </c>
      <c r="O5178">
        <f>Raw_Data!O5178</f>
        <v/>
      </c>
      <c r="P5178">
        <f>Raw_Data!P5178</f>
        <v/>
      </c>
      <c r="Q5178">
        <f>Raw_Data!Q5178</f>
        <v/>
      </c>
      <c r="R5178">
        <f>Raw_Data!R5178</f>
        <v/>
      </c>
      <c r="S5178">
        <f>Raw_Data!S5178</f>
        <v/>
      </c>
      <c r="T5178">
        <f>YEAR(B5178)</f>
        <v/>
      </c>
      <c r="U5178">
        <f>MONTH(B5178)</f>
        <v/>
      </c>
      <c r="V5178">
        <f>TEXT(B5178,"mmm")</f>
        <v/>
      </c>
      <c r="W5178" s="15">
        <f>IFERROR(N5178/L5178,0)</f>
        <v/>
      </c>
      <c r="X5178">
        <f>IF(K5178=0,"No Discount",IF(K5178&lt;=5%,"Low",IF(K5178&lt;=15%,"Medium","High")))</f>
        <v/>
      </c>
      <c r="Y5178">
        <f>IF(L5178&gt;=20000,"High Value",IF(L5178&gt;=5000,"Medium Value","Low Value"))</f>
        <v/>
      </c>
      <c r="Z5178">
        <f>IF(R5178&lt;=3,"Fast",IF(R5178&lt;=5,"On Time","Delayed"))</f>
        <v/>
      </c>
    </row>
    <row r="5179">
      <c r="A5179">
        <f>Raw_Data!A5179</f>
        <v/>
      </c>
      <c r="B5179" s="11">
        <f>Raw_Data!B5179</f>
        <v/>
      </c>
      <c r="C5179">
        <f>Raw_Data!C5179</f>
        <v/>
      </c>
      <c r="D5179">
        <f>Raw_Data!D5179</f>
        <v/>
      </c>
      <c r="E5179">
        <f>Raw_Data!E5179</f>
        <v/>
      </c>
      <c r="F5179">
        <f>Raw_Data!F5179</f>
        <v/>
      </c>
      <c r="G5179">
        <f>Raw_Data!G5179</f>
        <v/>
      </c>
      <c r="H5179">
        <f>Raw_Data!H5179</f>
        <v/>
      </c>
      <c r="I5179">
        <f>Raw_Data!I5179</f>
        <v/>
      </c>
      <c r="J5179" s="12">
        <f>Raw_Data!J5179</f>
        <v/>
      </c>
      <c r="K5179" s="13">
        <f>Raw_Data!K5179</f>
        <v/>
      </c>
      <c r="L5179" s="12">
        <f>Raw_Data!L5179</f>
        <v/>
      </c>
      <c r="M5179" s="12">
        <f>Raw_Data!M5179</f>
        <v/>
      </c>
      <c r="N5179" s="12">
        <f>Raw_Data!N5179</f>
        <v/>
      </c>
      <c r="O5179">
        <f>Raw_Data!O5179</f>
        <v/>
      </c>
      <c r="P5179">
        <f>Raw_Data!P5179</f>
        <v/>
      </c>
      <c r="Q5179">
        <f>Raw_Data!Q5179</f>
        <v/>
      </c>
      <c r="R5179">
        <f>Raw_Data!R5179</f>
        <v/>
      </c>
      <c r="S5179">
        <f>Raw_Data!S5179</f>
        <v/>
      </c>
      <c r="T5179">
        <f>YEAR(B5179)</f>
        <v/>
      </c>
      <c r="U5179">
        <f>MONTH(B5179)</f>
        <v/>
      </c>
      <c r="V5179">
        <f>TEXT(B5179,"mmm")</f>
        <v/>
      </c>
      <c r="W5179" s="15">
        <f>IFERROR(N5179/L5179,0)</f>
        <v/>
      </c>
      <c r="X5179">
        <f>IF(K5179=0,"No Discount",IF(K5179&lt;=5%,"Low",IF(K5179&lt;=15%,"Medium","High")))</f>
        <v/>
      </c>
      <c r="Y5179">
        <f>IF(L5179&gt;=20000,"High Value",IF(L5179&gt;=5000,"Medium Value","Low Value"))</f>
        <v/>
      </c>
      <c r="Z5179">
        <f>IF(R5179&lt;=3,"Fast",IF(R5179&lt;=5,"On Time","Delayed"))</f>
        <v/>
      </c>
    </row>
    <row r="5180">
      <c r="A5180">
        <f>Raw_Data!A5180</f>
        <v/>
      </c>
      <c r="B5180" s="11">
        <f>Raw_Data!B5180</f>
        <v/>
      </c>
      <c r="C5180">
        <f>Raw_Data!C5180</f>
        <v/>
      </c>
      <c r="D5180">
        <f>Raw_Data!D5180</f>
        <v/>
      </c>
      <c r="E5180">
        <f>Raw_Data!E5180</f>
        <v/>
      </c>
      <c r="F5180">
        <f>Raw_Data!F5180</f>
        <v/>
      </c>
      <c r="G5180">
        <f>Raw_Data!G5180</f>
        <v/>
      </c>
      <c r="H5180">
        <f>Raw_Data!H5180</f>
        <v/>
      </c>
      <c r="I5180">
        <f>Raw_Data!I5180</f>
        <v/>
      </c>
      <c r="J5180" s="12">
        <f>Raw_Data!J5180</f>
        <v/>
      </c>
      <c r="K5180" s="13">
        <f>Raw_Data!K5180</f>
        <v/>
      </c>
      <c r="L5180" s="12">
        <f>Raw_Data!L5180</f>
        <v/>
      </c>
      <c r="M5180" s="12">
        <f>Raw_Data!M5180</f>
        <v/>
      </c>
      <c r="N5180" s="12">
        <f>Raw_Data!N5180</f>
        <v/>
      </c>
      <c r="O5180">
        <f>Raw_Data!O5180</f>
        <v/>
      </c>
      <c r="P5180">
        <f>Raw_Data!P5180</f>
        <v/>
      </c>
      <c r="Q5180">
        <f>Raw_Data!Q5180</f>
        <v/>
      </c>
      <c r="R5180">
        <f>Raw_Data!R5180</f>
        <v/>
      </c>
      <c r="S5180">
        <f>Raw_Data!S5180</f>
        <v/>
      </c>
      <c r="T5180">
        <f>YEAR(B5180)</f>
        <v/>
      </c>
      <c r="U5180">
        <f>MONTH(B5180)</f>
        <v/>
      </c>
      <c r="V5180">
        <f>TEXT(B5180,"mmm")</f>
        <v/>
      </c>
      <c r="W5180" s="15">
        <f>IFERROR(N5180/L5180,0)</f>
        <v/>
      </c>
      <c r="X5180">
        <f>IF(K5180=0,"No Discount",IF(K5180&lt;=5%,"Low",IF(K5180&lt;=15%,"Medium","High")))</f>
        <v/>
      </c>
      <c r="Y5180">
        <f>IF(L5180&gt;=20000,"High Value",IF(L5180&gt;=5000,"Medium Value","Low Value"))</f>
        <v/>
      </c>
      <c r="Z5180">
        <f>IF(R5180&lt;=3,"Fast",IF(R5180&lt;=5,"On Time","Delayed"))</f>
        <v/>
      </c>
    </row>
    <row r="5181">
      <c r="A5181">
        <f>Raw_Data!A5181</f>
        <v/>
      </c>
      <c r="B5181" s="11">
        <f>Raw_Data!B5181</f>
        <v/>
      </c>
      <c r="C5181">
        <f>Raw_Data!C5181</f>
        <v/>
      </c>
      <c r="D5181">
        <f>Raw_Data!D5181</f>
        <v/>
      </c>
      <c r="E5181">
        <f>Raw_Data!E5181</f>
        <v/>
      </c>
      <c r="F5181">
        <f>Raw_Data!F5181</f>
        <v/>
      </c>
      <c r="G5181">
        <f>Raw_Data!G5181</f>
        <v/>
      </c>
      <c r="H5181">
        <f>Raw_Data!H5181</f>
        <v/>
      </c>
      <c r="I5181">
        <f>Raw_Data!I5181</f>
        <v/>
      </c>
      <c r="J5181" s="12">
        <f>Raw_Data!J5181</f>
        <v/>
      </c>
      <c r="K5181" s="13">
        <f>Raw_Data!K5181</f>
        <v/>
      </c>
      <c r="L5181" s="12">
        <f>Raw_Data!L5181</f>
        <v/>
      </c>
      <c r="M5181" s="12">
        <f>Raw_Data!M5181</f>
        <v/>
      </c>
      <c r="N5181" s="12">
        <f>Raw_Data!N5181</f>
        <v/>
      </c>
      <c r="O5181">
        <f>Raw_Data!O5181</f>
        <v/>
      </c>
      <c r="P5181">
        <f>Raw_Data!P5181</f>
        <v/>
      </c>
      <c r="Q5181">
        <f>Raw_Data!Q5181</f>
        <v/>
      </c>
      <c r="R5181">
        <f>Raw_Data!R5181</f>
        <v/>
      </c>
      <c r="S5181">
        <f>Raw_Data!S5181</f>
        <v/>
      </c>
      <c r="T5181">
        <f>YEAR(B5181)</f>
        <v/>
      </c>
      <c r="U5181">
        <f>MONTH(B5181)</f>
        <v/>
      </c>
      <c r="V5181">
        <f>TEXT(B5181,"mmm")</f>
        <v/>
      </c>
      <c r="W5181" s="15">
        <f>IFERROR(N5181/L5181,0)</f>
        <v/>
      </c>
      <c r="X5181">
        <f>IF(K5181=0,"No Discount",IF(K5181&lt;=5%,"Low",IF(K5181&lt;=15%,"Medium","High")))</f>
        <v/>
      </c>
      <c r="Y5181">
        <f>IF(L5181&gt;=20000,"High Value",IF(L5181&gt;=5000,"Medium Value","Low Value"))</f>
        <v/>
      </c>
      <c r="Z5181">
        <f>IF(R5181&lt;=3,"Fast",IF(R5181&lt;=5,"On Time","Delayed"))</f>
        <v/>
      </c>
    </row>
    <row r="5182">
      <c r="A5182">
        <f>Raw_Data!A5182</f>
        <v/>
      </c>
      <c r="B5182" s="11">
        <f>Raw_Data!B5182</f>
        <v/>
      </c>
      <c r="C5182">
        <f>Raw_Data!C5182</f>
        <v/>
      </c>
      <c r="D5182">
        <f>Raw_Data!D5182</f>
        <v/>
      </c>
      <c r="E5182">
        <f>Raw_Data!E5182</f>
        <v/>
      </c>
      <c r="F5182">
        <f>Raw_Data!F5182</f>
        <v/>
      </c>
      <c r="G5182">
        <f>Raw_Data!G5182</f>
        <v/>
      </c>
      <c r="H5182">
        <f>Raw_Data!H5182</f>
        <v/>
      </c>
      <c r="I5182">
        <f>Raw_Data!I5182</f>
        <v/>
      </c>
      <c r="J5182" s="12">
        <f>Raw_Data!J5182</f>
        <v/>
      </c>
      <c r="K5182" s="13">
        <f>Raw_Data!K5182</f>
        <v/>
      </c>
      <c r="L5182" s="12">
        <f>Raw_Data!L5182</f>
        <v/>
      </c>
      <c r="M5182" s="12">
        <f>Raw_Data!M5182</f>
        <v/>
      </c>
      <c r="N5182" s="12">
        <f>Raw_Data!N5182</f>
        <v/>
      </c>
      <c r="O5182">
        <f>Raw_Data!O5182</f>
        <v/>
      </c>
      <c r="P5182">
        <f>Raw_Data!P5182</f>
        <v/>
      </c>
      <c r="Q5182">
        <f>Raw_Data!Q5182</f>
        <v/>
      </c>
      <c r="R5182">
        <f>Raw_Data!R5182</f>
        <v/>
      </c>
      <c r="S5182">
        <f>Raw_Data!S5182</f>
        <v/>
      </c>
      <c r="T5182">
        <f>YEAR(B5182)</f>
        <v/>
      </c>
      <c r="U5182">
        <f>MONTH(B5182)</f>
        <v/>
      </c>
      <c r="V5182">
        <f>TEXT(B5182,"mmm")</f>
        <v/>
      </c>
      <c r="W5182" s="15">
        <f>IFERROR(N5182/L5182,0)</f>
        <v/>
      </c>
      <c r="X5182">
        <f>IF(K5182=0,"No Discount",IF(K5182&lt;=5%,"Low",IF(K5182&lt;=15%,"Medium","High")))</f>
        <v/>
      </c>
      <c r="Y5182">
        <f>IF(L5182&gt;=20000,"High Value",IF(L5182&gt;=5000,"Medium Value","Low Value"))</f>
        <v/>
      </c>
      <c r="Z5182">
        <f>IF(R5182&lt;=3,"Fast",IF(R5182&lt;=5,"On Time","Delayed"))</f>
        <v/>
      </c>
    </row>
    <row r="5183">
      <c r="A5183">
        <f>Raw_Data!A5183</f>
        <v/>
      </c>
      <c r="B5183" s="11">
        <f>Raw_Data!B5183</f>
        <v/>
      </c>
      <c r="C5183">
        <f>Raw_Data!C5183</f>
        <v/>
      </c>
      <c r="D5183">
        <f>Raw_Data!D5183</f>
        <v/>
      </c>
      <c r="E5183">
        <f>Raw_Data!E5183</f>
        <v/>
      </c>
      <c r="F5183">
        <f>Raw_Data!F5183</f>
        <v/>
      </c>
      <c r="G5183">
        <f>Raw_Data!G5183</f>
        <v/>
      </c>
      <c r="H5183">
        <f>Raw_Data!H5183</f>
        <v/>
      </c>
      <c r="I5183">
        <f>Raw_Data!I5183</f>
        <v/>
      </c>
      <c r="J5183" s="12">
        <f>Raw_Data!J5183</f>
        <v/>
      </c>
      <c r="K5183" s="13">
        <f>Raw_Data!K5183</f>
        <v/>
      </c>
      <c r="L5183" s="12">
        <f>Raw_Data!L5183</f>
        <v/>
      </c>
      <c r="M5183" s="12">
        <f>Raw_Data!M5183</f>
        <v/>
      </c>
      <c r="N5183" s="12">
        <f>Raw_Data!N5183</f>
        <v/>
      </c>
      <c r="O5183">
        <f>Raw_Data!O5183</f>
        <v/>
      </c>
      <c r="P5183">
        <f>Raw_Data!P5183</f>
        <v/>
      </c>
      <c r="Q5183">
        <f>Raw_Data!Q5183</f>
        <v/>
      </c>
      <c r="R5183">
        <f>Raw_Data!R5183</f>
        <v/>
      </c>
      <c r="S5183">
        <f>Raw_Data!S5183</f>
        <v/>
      </c>
      <c r="T5183">
        <f>YEAR(B5183)</f>
        <v/>
      </c>
      <c r="U5183">
        <f>MONTH(B5183)</f>
        <v/>
      </c>
      <c r="V5183">
        <f>TEXT(B5183,"mmm")</f>
        <v/>
      </c>
      <c r="W5183" s="15">
        <f>IFERROR(N5183/L5183,0)</f>
        <v/>
      </c>
      <c r="X5183">
        <f>IF(K5183=0,"No Discount",IF(K5183&lt;=5%,"Low",IF(K5183&lt;=15%,"Medium","High")))</f>
        <v/>
      </c>
      <c r="Y5183">
        <f>IF(L5183&gt;=20000,"High Value",IF(L5183&gt;=5000,"Medium Value","Low Value"))</f>
        <v/>
      </c>
      <c r="Z5183">
        <f>IF(R5183&lt;=3,"Fast",IF(R5183&lt;=5,"On Time","Delayed"))</f>
        <v/>
      </c>
    </row>
    <row r="5184">
      <c r="A5184">
        <f>Raw_Data!A5184</f>
        <v/>
      </c>
      <c r="B5184" s="11">
        <f>Raw_Data!B5184</f>
        <v/>
      </c>
      <c r="C5184">
        <f>Raw_Data!C5184</f>
        <v/>
      </c>
      <c r="D5184">
        <f>Raw_Data!D5184</f>
        <v/>
      </c>
      <c r="E5184">
        <f>Raw_Data!E5184</f>
        <v/>
      </c>
      <c r="F5184">
        <f>Raw_Data!F5184</f>
        <v/>
      </c>
      <c r="G5184">
        <f>Raw_Data!G5184</f>
        <v/>
      </c>
      <c r="H5184">
        <f>Raw_Data!H5184</f>
        <v/>
      </c>
      <c r="I5184">
        <f>Raw_Data!I5184</f>
        <v/>
      </c>
      <c r="J5184" s="12">
        <f>Raw_Data!J5184</f>
        <v/>
      </c>
      <c r="K5184" s="13">
        <f>Raw_Data!K5184</f>
        <v/>
      </c>
      <c r="L5184" s="12">
        <f>Raw_Data!L5184</f>
        <v/>
      </c>
      <c r="M5184" s="12">
        <f>Raw_Data!M5184</f>
        <v/>
      </c>
      <c r="N5184" s="12">
        <f>Raw_Data!N5184</f>
        <v/>
      </c>
      <c r="O5184">
        <f>Raw_Data!O5184</f>
        <v/>
      </c>
      <c r="P5184">
        <f>Raw_Data!P5184</f>
        <v/>
      </c>
      <c r="Q5184">
        <f>Raw_Data!Q5184</f>
        <v/>
      </c>
      <c r="R5184">
        <f>Raw_Data!R5184</f>
        <v/>
      </c>
      <c r="S5184">
        <f>Raw_Data!S5184</f>
        <v/>
      </c>
      <c r="T5184">
        <f>YEAR(B5184)</f>
        <v/>
      </c>
      <c r="U5184">
        <f>MONTH(B5184)</f>
        <v/>
      </c>
      <c r="V5184">
        <f>TEXT(B5184,"mmm")</f>
        <v/>
      </c>
      <c r="W5184" s="15">
        <f>IFERROR(N5184/L5184,0)</f>
        <v/>
      </c>
      <c r="X5184">
        <f>IF(K5184=0,"No Discount",IF(K5184&lt;=5%,"Low",IF(K5184&lt;=15%,"Medium","High")))</f>
        <v/>
      </c>
      <c r="Y5184">
        <f>IF(L5184&gt;=20000,"High Value",IF(L5184&gt;=5000,"Medium Value","Low Value"))</f>
        <v/>
      </c>
      <c r="Z5184">
        <f>IF(R5184&lt;=3,"Fast",IF(R5184&lt;=5,"On Time","Delayed"))</f>
        <v/>
      </c>
    </row>
    <row r="5185">
      <c r="A5185">
        <f>Raw_Data!A5185</f>
        <v/>
      </c>
      <c r="B5185" s="11">
        <f>Raw_Data!B5185</f>
        <v/>
      </c>
      <c r="C5185">
        <f>Raw_Data!C5185</f>
        <v/>
      </c>
      <c r="D5185">
        <f>Raw_Data!D5185</f>
        <v/>
      </c>
      <c r="E5185">
        <f>Raw_Data!E5185</f>
        <v/>
      </c>
      <c r="F5185">
        <f>Raw_Data!F5185</f>
        <v/>
      </c>
      <c r="G5185">
        <f>Raw_Data!G5185</f>
        <v/>
      </c>
      <c r="H5185">
        <f>Raw_Data!H5185</f>
        <v/>
      </c>
      <c r="I5185">
        <f>Raw_Data!I5185</f>
        <v/>
      </c>
      <c r="J5185" s="12">
        <f>Raw_Data!J5185</f>
        <v/>
      </c>
      <c r="K5185" s="13">
        <f>Raw_Data!K5185</f>
        <v/>
      </c>
      <c r="L5185" s="12">
        <f>Raw_Data!L5185</f>
        <v/>
      </c>
      <c r="M5185" s="12">
        <f>Raw_Data!M5185</f>
        <v/>
      </c>
      <c r="N5185" s="12">
        <f>Raw_Data!N5185</f>
        <v/>
      </c>
      <c r="O5185">
        <f>Raw_Data!O5185</f>
        <v/>
      </c>
      <c r="P5185">
        <f>Raw_Data!P5185</f>
        <v/>
      </c>
      <c r="Q5185">
        <f>Raw_Data!Q5185</f>
        <v/>
      </c>
      <c r="R5185">
        <f>Raw_Data!R5185</f>
        <v/>
      </c>
      <c r="S5185">
        <f>Raw_Data!S5185</f>
        <v/>
      </c>
      <c r="T5185">
        <f>YEAR(B5185)</f>
        <v/>
      </c>
      <c r="U5185">
        <f>MONTH(B5185)</f>
        <v/>
      </c>
      <c r="V5185">
        <f>TEXT(B5185,"mmm")</f>
        <v/>
      </c>
      <c r="W5185" s="15">
        <f>IFERROR(N5185/L5185,0)</f>
        <v/>
      </c>
      <c r="X5185">
        <f>IF(K5185=0,"No Discount",IF(K5185&lt;=5%,"Low",IF(K5185&lt;=15%,"Medium","High")))</f>
        <v/>
      </c>
      <c r="Y5185">
        <f>IF(L5185&gt;=20000,"High Value",IF(L5185&gt;=5000,"Medium Value","Low Value"))</f>
        <v/>
      </c>
      <c r="Z5185">
        <f>IF(R5185&lt;=3,"Fast",IF(R5185&lt;=5,"On Time","Delayed"))</f>
        <v/>
      </c>
    </row>
    <row r="5186">
      <c r="A5186">
        <f>Raw_Data!A5186</f>
        <v/>
      </c>
      <c r="B5186" s="11">
        <f>Raw_Data!B5186</f>
        <v/>
      </c>
      <c r="C5186">
        <f>Raw_Data!C5186</f>
        <v/>
      </c>
      <c r="D5186">
        <f>Raw_Data!D5186</f>
        <v/>
      </c>
      <c r="E5186">
        <f>Raw_Data!E5186</f>
        <v/>
      </c>
      <c r="F5186">
        <f>Raw_Data!F5186</f>
        <v/>
      </c>
      <c r="G5186">
        <f>Raw_Data!G5186</f>
        <v/>
      </c>
      <c r="H5186">
        <f>Raw_Data!H5186</f>
        <v/>
      </c>
      <c r="I5186">
        <f>Raw_Data!I5186</f>
        <v/>
      </c>
      <c r="J5186" s="12">
        <f>Raw_Data!J5186</f>
        <v/>
      </c>
      <c r="K5186" s="13">
        <f>Raw_Data!K5186</f>
        <v/>
      </c>
      <c r="L5186" s="12">
        <f>Raw_Data!L5186</f>
        <v/>
      </c>
      <c r="M5186" s="12">
        <f>Raw_Data!M5186</f>
        <v/>
      </c>
      <c r="N5186" s="12">
        <f>Raw_Data!N5186</f>
        <v/>
      </c>
      <c r="O5186">
        <f>Raw_Data!O5186</f>
        <v/>
      </c>
      <c r="P5186">
        <f>Raw_Data!P5186</f>
        <v/>
      </c>
      <c r="Q5186">
        <f>Raw_Data!Q5186</f>
        <v/>
      </c>
      <c r="R5186">
        <f>Raw_Data!R5186</f>
        <v/>
      </c>
      <c r="S5186">
        <f>Raw_Data!S5186</f>
        <v/>
      </c>
      <c r="T5186">
        <f>YEAR(B5186)</f>
        <v/>
      </c>
      <c r="U5186">
        <f>MONTH(B5186)</f>
        <v/>
      </c>
      <c r="V5186">
        <f>TEXT(B5186,"mmm")</f>
        <v/>
      </c>
      <c r="W5186" s="15">
        <f>IFERROR(N5186/L5186,0)</f>
        <v/>
      </c>
      <c r="X5186">
        <f>IF(K5186=0,"No Discount",IF(K5186&lt;=5%,"Low",IF(K5186&lt;=15%,"Medium","High")))</f>
        <v/>
      </c>
      <c r="Y5186">
        <f>IF(L5186&gt;=20000,"High Value",IF(L5186&gt;=5000,"Medium Value","Low Value"))</f>
        <v/>
      </c>
      <c r="Z5186">
        <f>IF(R5186&lt;=3,"Fast",IF(R5186&lt;=5,"On Time","Delayed"))</f>
        <v/>
      </c>
    </row>
    <row r="5187">
      <c r="A5187">
        <f>Raw_Data!A5187</f>
        <v/>
      </c>
      <c r="B5187" s="11">
        <f>Raw_Data!B5187</f>
        <v/>
      </c>
      <c r="C5187">
        <f>Raw_Data!C5187</f>
        <v/>
      </c>
      <c r="D5187">
        <f>Raw_Data!D5187</f>
        <v/>
      </c>
      <c r="E5187">
        <f>Raw_Data!E5187</f>
        <v/>
      </c>
      <c r="F5187">
        <f>Raw_Data!F5187</f>
        <v/>
      </c>
      <c r="G5187">
        <f>Raw_Data!G5187</f>
        <v/>
      </c>
      <c r="H5187">
        <f>Raw_Data!H5187</f>
        <v/>
      </c>
      <c r="I5187">
        <f>Raw_Data!I5187</f>
        <v/>
      </c>
      <c r="J5187" s="12">
        <f>Raw_Data!J5187</f>
        <v/>
      </c>
      <c r="K5187" s="13">
        <f>Raw_Data!K5187</f>
        <v/>
      </c>
      <c r="L5187" s="12">
        <f>Raw_Data!L5187</f>
        <v/>
      </c>
      <c r="M5187" s="12">
        <f>Raw_Data!M5187</f>
        <v/>
      </c>
      <c r="N5187" s="12">
        <f>Raw_Data!N5187</f>
        <v/>
      </c>
      <c r="O5187">
        <f>Raw_Data!O5187</f>
        <v/>
      </c>
      <c r="P5187">
        <f>Raw_Data!P5187</f>
        <v/>
      </c>
      <c r="Q5187">
        <f>Raw_Data!Q5187</f>
        <v/>
      </c>
      <c r="R5187">
        <f>Raw_Data!R5187</f>
        <v/>
      </c>
      <c r="S5187">
        <f>Raw_Data!S5187</f>
        <v/>
      </c>
      <c r="T5187">
        <f>YEAR(B5187)</f>
        <v/>
      </c>
      <c r="U5187">
        <f>MONTH(B5187)</f>
        <v/>
      </c>
      <c r="V5187">
        <f>TEXT(B5187,"mmm")</f>
        <v/>
      </c>
      <c r="W5187" s="15">
        <f>IFERROR(N5187/L5187,0)</f>
        <v/>
      </c>
      <c r="X5187">
        <f>IF(K5187=0,"No Discount",IF(K5187&lt;=5%,"Low",IF(K5187&lt;=15%,"Medium","High")))</f>
        <v/>
      </c>
      <c r="Y5187">
        <f>IF(L5187&gt;=20000,"High Value",IF(L5187&gt;=5000,"Medium Value","Low Value"))</f>
        <v/>
      </c>
      <c r="Z5187">
        <f>IF(R5187&lt;=3,"Fast",IF(R5187&lt;=5,"On Time","Delayed"))</f>
        <v/>
      </c>
    </row>
    <row r="5188">
      <c r="A5188">
        <f>Raw_Data!A5188</f>
        <v/>
      </c>
      <c r="B5188" s="11">
        <f>Raw_Data!B5188</f>
        <v/>
      </c>
      <c r="C5188">
        <f>Raw_Data!C5188</f>
        <v/>
      </c>
      <c r="D5188">
        <f>Raw_Data!D5188</f>
        <v/>
      </c>
      <c r="E5188">
        <f>Raw_Data!E5188</f>
        <v/>
      </c>
      <c r="F5188">
        <f>Raw_Data!F5188</f>
        <v/>
      </c>
      <c r="G5188">
        <f>Raw_Data!G5188</f>
        <v/>
      </c>
      <c r="H5188">
        <f>Raw_Data!H5188</f>
        <v/>
      </c>
      <c r="I5188">
        <f>Raw_Data!I5188</f>
        <v/>
      </c>
      <c r="J5188" s="12">
        <f>Raw_Data!J5188</f>
        <v/>
      </c>
      <c r="K5188" s="13">
        <f>Raw_Data!K5188</f>
        <v/>
      </c>
      <c r="L5188" s="12">
        <f>Raw_Data!L5188</f>
        <v/>
      </c>
      <c r="M5188" s="12">
        <f>Raw_Data!M5188</f>
        <v/>
      </c>
      <c r="N5188" s="12">
        <f>Raw_Data!N5188</f>
        <v/>
      </c>
      <c r="O5188">
        <f>Raw_Data!O5188</f>
        <v/>
      </c>
      <c r="P5188">
        <f>Raw_Data!P5188</f>
        <v/>
      </c>
      <c r="Q5188">
        <f>Raw_Data!Q5188</f>
        <v/>
      </c>
      <c r="R5188">
        <f>Raw_Data!R5188</f>
        <v/>
      </c>
      <c r="S5188">
        <f>Raw_Data!S5188</f>
        <v/>
      </c>
      <c r="T5188">
        <f>YEAR(B5188)</f>
        <v/>
      </c>
      <c r="U5188">
        <f>MONTH(B5188)</f>
        <v/>
      </c>
      <c r="V5188">
        <f>TEXT(B5188,"mmm")</f>
        <v/>
      </c>
      <c r="W5188" s="15">
        <f>IFERROR(N5188/L5188,0)</f>
        <v/>
      </c>
      <c r="X5188">
        <f>IF(K5188=0,"No Discount",IF(K5188&lt;=5%,"Low",IF(K5188&lt;=15%,"Medium","High")))</f>
        <v/>
      </c>
      <c r="Y5188">
        <f>IF(L5188&gt;=20000,"High Value",IF(L5188&gt;=5000,"Medium Value","Low Value"))</f>
        <v/>
      </c>
      <c r="Z5188">
        <f>IF(R5188&lt;=3,"Fast",IF(R5188&lt;=5,"On Time","Delayed"))</f>
        <v/>
      </c>
    </row>
    <row r="5189">
      <c r="A5189">
        <f>Raw_Data!A5189</f>
        <v/>
      </c>
      <c r="B5189" s="11">
        <f>Raw_Data!B5189</f>
        <v/>
      </c>
      <c r="C5189">
        <f>Raw_Data!C5189</f>
        <v/>
      </c>
      <c r="D5189">
        <f>Raw_Data!D5189</f>
        <v/>
      </c>
      <c r="E5189">
        <f>Raw_Data!E5189</f>
        <v/>
      </c>
      <c r="F5189">
        <f>Raw_Data!F5189</f>
        <v/>
      </c>
      <c r="G5189">
        <f>Raw_Data!G5189</f>
        <v/>
      </c>
      <c r="H5189">
        <f>Raw_Data!H5189</f>
        <v/>
      </c>
      <c r="I5189">
        <f>Raw_Data!I5189</f>
        <v/>
      </c>
      <c r="J5189" s="12">
        <f>Raw_Data!J5189</f>
        <v/>
      </c>
      <c r="K5189" s="13">
        <f>Raw_Data!K5189</f>
        <v/>
      </c>
      <c r="L5189" s="12">
        <f>Raw_Data!L5189</f>
        <v/>
      </c>
      <c r="M5189" s="12">
        <f>Raw_Data!M5189</f>
        <v/>
      </c>
      <c r="N5189" s="12">
        <f>Raw_Data!N5189</f>
        <v/>
      </c>
      <c r="O5189">
        <f>Raw_Data!O5189</f>
        <v/>
      </c>
      <c r="P5189">
        <f>Raw_Data!P5189</f>
        <v/>
      </c>
      <c r="Q5189">
        <f>Raw_Data!Q5189</f>
        <v/>
      </c>
      <c r="R5189">
        <f>Raw_Data!R5189</f>
        <v/>
      </c>
      <c r="S5189">
        <f>Raw_Data!S5189</f>
        <v/>
      </c>
      <c r="T5189">
        <f>YEAR(B5189)</f>
        <v/>
      </c>
      <c r="U5189">
        <f>MONTH(B5189)</f>
        <v/>
      </c>
      <c r="V5189">
        <f>TEXT(B5189,"mmm")</f>
        <v/>
      </c>
      <c r="W5189" s="15">
        <f>IFERROR(N5189/L5189,0)</f>
        <v/>
      </c>
      <c r="X5189">
        <f>IF(K5189=0,"No Discount",IF(K5189&lt;=5%,"Low",IF(K5189&lt;=15%,"Medium","High")))</f>
        <v/>
      </c>
      <c r="Y5189">
        <f>IF(L5189&gt;=20000,"High Value",IF(L5189&gt;=5000,"Medium Value","Low Value"))</f>
        <v/>
      </c>
      <c r="Z5189">
        <f>IF(R5189&lt;=3,"Fast",IF(R5189&lt;=5,"On Time","Delayed"))</f>
        <v/>
      </c>
    </row>
    <row r="5190">
      <c r="A5190">
        <f>Raw_Data!A5190</f>
        <v/>
      </c>
      <c r="B5190" s="11">
        <f>Raw_Data!B5190</f>
        <v/>
      </c>
      <c r="C5190">
        <f>Raw_Data!C5190</f>
        <v/>
      </c>
      <c r="D5190">
        <f>Raw_Data!D5190</f>
        <v/>
      </c>
      <c r="E5190">
        <f>Raw_Data!E5190</f>
        <v/>
      </c>
      <c r="F5190">
        <f>Raw_Data!F5190</f>
        <v/>
      </c>
      <c r="G5190">
        <f>Raw_Data!G5190</f>
        <v/>
      </c>
      <c r="H5190">
        <f>Raw_Data!H5190</f>
        <v/>
      </c>
      <c r="I5190">
        <f>Raw_Data!I5190</f>
        <v/>
      </c>
      <c r="J5190" s="12">
        <f>Raw_Data!J5190</f>
        <v/>
      </c>
      <c r="K5190" s="13">
        <f>Raw_Data!K5190</f>
        <v/>
      </c>
      <c r="L5190" s="12">
        <f>Raw_Data!L5190</f>
        <v/>
      </c>
      <c r="M5190" s="12">
        <f>Raw_Data!M5190</f>
        <v/>
      </c>
      <c r="N5190" s="12">
        <f>Raw_Data!N5190</f>
        <v/>
      </c>
      <c r="O5190">
        <f>Raw_Data!O5190</f>
        <v/>
      </c>
      <c r="P5190">
        <f>Raw_Data!P5190</f>
        <v/>
      </c>
      <c r="Q5190">
        <f>Raw_Data!Q5190</f>
        <v/>
      </c>
      <c r="R5190">
        <f>Raw_Data!R5190</f>
        <v/>
      </c>
      <c r="S5190">
        <f>Raw_Data!S5190</f>
        <v/>
      </c>
      <c r="T5190">
        <f>YEAR(B5190)</f>
        <v/>
      </c>
      <c r="U5190">
        <f>MONTH(B5190)</f>
        <v/>
      </c>
      <c r="V5190">
        <f>TEXT(B5190,"mmm")</f>
        <v/>
      </c>
      <c r="W5190" s="15">
        <f>IFERROR(N5190/L5190,0)</f>
        <v/>
      </c>
      <c r="X5190">
        <f>IF(K5190=0,"No Discount",IF(K5190&lt;=5%,"Low",IF(K5190&lt;=15%,"Medium","High")))</f>
        <v/>
      </c>
      <c r="Y5190">
        <f>IF(L5190&gt;=20000,"High Value",IF(L5190&gt;=5000,"Medium Value","Low Value"))</f>
        <v/>
      </c>
      <c r="Z5190">
        <f>IF(R5190&lt;=3,"Fast",IF(R5190&lt;=5,"On Time","Delayed"))</f>
        <v/>
      </c>
    </row>
    <row r="5191">
      <c r="A5191">
        <f>Raw_Data!A5191</f>
        <v/>
      </c>
      <c r="B5191" s="11">
        <f>Raw_Data!B5191</f>
        <v/>
      </c>
      <c r="C5191">
        <f>Raw_Data!C5191</f>
        <v/>
      </c>
      <c r="D5191">
        <f>Raw_Data!D5191</f>
        <v/>
      </c>
      <c r="E5191">
        <f>Raw_Data!E5191</f>
        <v/>
      </c>
      <c r="F5191">
        <f>Raw_Data!F5191</f>
        <v/>
      </c>
      <c r="G5191">
        <f>Raw_Data!G5191</f>
        <v/>
      </c>
      <c r="H5191">
        <f>Raw_Data!H5191</f>
        <v/>
      </c>
      <c r="I5191">
        <f>Raw_Data!I5191</f>
        <v/>
      </c>
      <c r="J5191" s="12">
        <f>Raw_Data!J5191</f>
        <v/>
      </c>
      <c r="K5191" s="13">
        <f>Raw_Data!K5191</f>
        <v/>
      </c>
      <c r="L5191" s="12">
        <f>Raw_Data!L5191</f>
        <v/>
      </c>
      <c r="M5191" s="12">
        <f>Raw_Data!M5191</f>
        <v/>
      </c>
      <c r="N5191" s="12">
        <f>Raw_Data!N5191</f>
        <v/>
      </c>
      <c r="O5191">
        <f>Raw_Data!O5191</f>
        <v/>
      </c>
      <c r="P5191">
        <f>Raw_Data!P5191</f>
        <v/>
      </c>
      <c r="Q5191">
        <f>Raw_Data!Q5191</f>
        <v/>
      </c>
      <c r="R5191">
        <f>Raw_Data!R5191</f>
        <v/>
      </c>
      <c r="S5191">
        <f>Raw_Data!S5191</f>
        <v/>
      </c>
      <c r="T5191">
        <f>YEAR(B5191)</f>
        <v/>
      </c>
      <c r="U5191">
        <f>MONTH(B5191)</f>
        <v/>
      </c>
      <c r="V5191">
        <f>TEXT(B5191,"mmm")</f>
        <v/>
      </c>
      <c r="W5191" s="15">
        <f>IFERROR(N5191/L5191,0)</f>
        <v/>
      </c>
      <c r="X5191">
        <f>IF(K5191=0,"No Discount",IF(K5191&lt;=5%,"Low",IF(K5191&lt;=15%,"Medium","High")))</f>
        <v/>
      </c>
      <c r="Y5191">
        <f>IF(L5191&gt;=20000,"High Value",IF(L5191&gt;=5000,"Medium Value","Low Value"))</f>
        <v/>
      </c>
      <c r="Z5191">
        <f>IF(R5191&lt;=3,"Fast",IF(R5191&lt;=5,"On Time","Delayed"))</f>
        <v/>
      </c>
    </row>
    <row r="5192">
      <c r="A5192">
        <f>Raw_Data!A5192</f>
        <v/>
      </c>
      <c r="B5192" s="11">
        <f>Raw_Data!B5192</f>
        <v/>
      </c>
      <c r="C5192">
        <f>Raw_Data!C5192</f>
        <v/>
      </c>
      <c r="D5192">
        <f>Raw_Data!D5192</f>
        <v/>
      </c>
      <c r="E5192">
        <f>Raw_Data!E5192</f>
        <v/>
      </c>
      <c r="F5192">
        <f>Raw_Data!F5192</f>
        <v/>
      </c>
      <c r="G5192">
        <f>Raw_Data!G5192</f>
        <v/>
      </c>
      <c r="H5192">
        <f>Raw_Data!H5192</f>
        <v/>
      </c>
      <c r="I5192">
        <f>Raw_Data!I5192</f>
        <v/>
      </c>
      <c r="J5192" s="12">
        <f>Raw_Data!J5192</f>
        <v/>
      </c>
      <c r="K5192" s="13">
        <f>Raw_Data!K5192</f>
        <v/>
      </c>
      <c r="L5192" s="12">
        <f>Raw_Data!L5192</f>
        <v/>
      </c>
      <c r="M5192" s="12">
        <f>Raw_Data!M5192</f>
        <v/>
      </c>
      <c r="N5192" s="12">
        <f>Raw_Data!N5192</f>
        <v/>
      </c>
      <c r="O5192">
        <f>Raw_Data!O5192</f>
        <v/>
      </c>
      <c r="P5192">
        <f>Raw_Data!P5192</f>
        <v/>
      </c>
      <c r="Q5192">
        <f>Raw_Data!Q5192</f>
        <v/>
      </c>
      <c r="R5192">
        <f>Raw_Data!R5192</f>
        <v/>
      </c>
      <c r="S5192">
        <f>Raw_Data!S5192</f>
        <v/>
      </c>
      <c r="T5192">
        <f>YEAR(B5192)</f>
        <v/>
      </c>
      <c r="U5192">
        <f>MONTH(B5192)</f>
        <v/>
      </c>
      <c r="V5192">
        <f>TEXT(B5192,"mmm")</f>
        <v/>
      </c>
      <c r="W5192" s="15">
        <f>IFERROR(N5192/L5192,0)</f>
        <v/>
      </c>
      <c r="X5192">
        <f>IF(K5192=0,"No Discount",IF(K5192&lt;=5%,"Low",IF(K5192&lt;=15%,"Medium","High")))</f>
        <v/>
      </c>
      <c r="Y5192">
        <f>IF(L5192&gt;=20000,"High Value",IF(L5192&gt;=5000,"Medium Value","Low Value"))</f>
        <v/>
      </c>
      <c r="Z5192">
        <f>IF(R5192&lt;=3,"Fast",IF(R5192&lt;=5,"On Time","Delayed"))</f>
        <v/>
      </c>
    </row>
    <row r="5193">
      <c r="A5193">
        <f>Raw_Data!A5193</f>
        <v/>
      </c>
      <c r="B5193" s="11">
        <f>Raw_Data!B5193</f>
        <v/>
      </c>
      <c r="C5193">
        <f>Raw_Data!C5193</f>
        <v/>
      </c>
      <c r="D5193">
        <f>Raw_Data!D5193</f>
        <v/>
      </c>
      <c r="E5193">
        <f>Raw_Data!E5193</f>
        <v/>
      </c>
      <c r="F5193">
        <f>Raw_Data!F5193</f>
        <v/>
      </c>
      <c r="G5193">
        <f>Raw_Data!G5193</f>
        <v/>
      </c>
      <c r="H5193">
        <f>Raw_Data!H5193</f>
        <v/>
      </c>
      <c r="I5193">
        <f>Raw_Data!I5193</f>
        <v/>
      </c>
      <c r="J5193" s="12">
        <f>Raw_Data!J5193</f>
        <v/>
      </c>
      <c r="K5193" s="13">
        <f>Raw_Data!K5193</f>
        <v/>
      </c>
      <c r="L5193" s="12">
        <f>Raw_Data!L5193</f>
        <v/>
      </c>
      <c r="M5193" s="12">
        <f>Raw_Data!M5193</f>
        <v/>
      </c>
      <c r="N5193" s="12">
        <f>Raw_Data!N5193</f>
        <v/>
      </c>
      <c r="O5193">
        <f>Raw_Data!O5193</f>
        <v/>
      </c>
      <c r="P5193">
        <f>Raw_Data!P5193</f>
        <v/>
      </c>
      <c r="Q5193">
        <f>Raw_Data!Q5193</f>
        <v/>
      </c>
      <c r="R5193">
        <f>Raw_Data!R5193</f>
        <v/>
      </c>
      <c r="S5193">
        <f>Raw_Data!S5193</f>
        <v/>
      </c>
      <c r="T5193">
        <f>YEAR(B5193)</f>
        <v/>
      </c>
      <c r="U5193">
        <f>MONTH(B5193)</f>
        <v/>
      </c>
      <c r="V5193">
        <f>TEXT(B5193,"mmm")</f>
        <v/>
      </c>
      <c r="W5193" s="15">
        <f>IFERROR(N5193/L5193,0)</f>
        <v/>
      </c>
      <c r="X5193">
        <f>IF(K5193=0,"No Discount",IF(K5193&lt;=5%,"Low",IF(K5193&lt;=15%,"Medium","High")))</f>
        <v/>
      </c>
      <c r="Y5193">
        <f>IF(L5193&gt;=20000,"High Value",IF(L5193&gt;=5000,"Medium Value","Low Value"))</f>
        <v/>
      </c>
      <c r="Z5193">
        <f>IF(R5193&lt;=3,"Fast",IF(R5193&lt;=5,"On Time","Delayed"))</f>
        <v/>
      </c>
    </row>
    <row r="5194">
      <c r="A5194">
        <f>Raw_Data!A5194</f>
        <v/>
      </c>
      <c r="B5194" s="11">
        <f>Raw_Data!B5194</f>
        <v/>
      </c>
      <c r="C5194">
        <f>Raw_Data!C5194</f>
        <v/>
      </c>
      <c r="D5194">
        <f>Raw_Data!D5194</f>
        <v/>
      </c>
      <c r="E5194">
        <f>Raw_Data!E5194</f>
        <v/>
      </c>
      <c r="F5194">
        <f>Raw_Data!F5194</f>
        <v/>
      </c>
      <c r="G5194">
        <f>Raw_Data!G5194</f>
        <v/>
      </c>
      <c r="H5194">
        <f>Raw_Data!H5194</f>
        <v/>
      </c>
      <c r="I5194">
        <f>Raw_Data!I5194</f>
        <v/>
      </c>
      <c r="J5194" s="12">
        <f>Raw_Data!J5194</f>
        <v/>
      </c>
      <c r="K5194" s="13">
        <f>Raw_Data!K5194</f>
        <v/>
      </c>
      <c r="L5194" s="12">
        <f>Raw_Data!L5194</f>
        <v/>
      </c>
      <c r="M5194" s="12">
        <f>Raw_Data!M5194</f>
        <v/>
      </c>
      <c r="N5194" s="12">
        <f>Raw_Data!N5194</f>
        <v/>
      </c>
      <c r="O5194">
        <f>Raw_Data!O5194</f>
        <v/>
      </c>
      <c r="P5194">
        <f>Raw_Data!P5194</f>
        <v/>
      </c>
      <c r="Q5194">
        <f>Raw_Data!Q5194</f>
        <v/>
      </c>
      <c r="R5194">
        <f>Raw_Data!R5194</f>
        <v/>
      </c>
      <c r="S5194">
        <f>Raw_Data!S5194</f>
        <v/>
      </c>
      <c r="T5194">
        <f>YEAR(B5194)</f>
        <v/>
      </c>
      <c r="U5194">
        <f>MONTH(B5194)</f>
        <v/>
      </c>
      <c r="V5194">
        <f>TEXT(B5194,"mmm")</f>
        <v/>
      </c>
      <c r="W5194" s="15">
        <f>IFERROR(N5194/L5194,0)</f>
        <v/>
      </c>
      <c r="X5194">
        <f>IF(K5194=0,"No Discount",IF(K5194&lt;=5%,"Low",IF(K5194&lt;=15%,"Medium","High")))</f>
        <v/>
      </c>
      <c r="Y5194">
        <f>IF(L5194&gt;=20000,"High Value",IF(L5194&gt;=5000,"Medium Value","Low Value"))</f>
        <v/>
      </c>
      <c r="Z5194">
        <f>IF(R5194&lt;=3,"Fast",IF(R5194&lt;=5,"On Time","Delayed"))</f>
        <v/>
      </c>
    </row>
    <row r="5195">
      <c r="A5195">
        <f>Raw_Data!A5195</f>
        <v/>
      </c>
      <c r="B5195" s="11">
        <f>Raw_Data!B5195</f>
        <v/>
      </c>
      <c r="C5195">
        <f>Raw_Data!C5195</f>
        <v/>
      </c>
      <c r="D5195">
        <f>Raw_Data!D5195</f>
        <v/>
      </c>
      <c r="E5195">
        <f>Raw_Data!E5195</f>
        <v/>
      </c>
      <c r="F5195">
        <f>Raw_Data!F5195</f>
        <v/>
      </c>
      <c r="G5195">
        <f>Raw_Data!G5195</f>
        <v/>
      </c>
      <c r="H5195">
        <f>Raw_Data!H5195</f>
        <v/>
      </c>
      <c r="I5195">
        <f>Raw_Data!I5195</f>
        <v/>
      </c>
      <c r="J5195" s="12">
        <f>Raw_Data!J5195</f>
        <v/>
      </c>
      <c r="K5195" s="13">
        <f>Raw_Data!K5195</f>
        <v/>
      </c>
      <c r="L5195" s="12">
        <f>Raw_Data!L5195</f>
        <v/>
      </c>
      <c r="M5195" s="12">
        <f>Raw_Data!M5195</f>
        <v/>
      </c>
      <c r="N5195" s="12">
        <f>Raw_Data!N5195</f>
        <v/>
      </c>
      <c r="O5195">
        <f>Raw_Data!O5195</f>
        <v/>
      </c>
      <c r="P5195">
        <f>Raw_Data!P5195</f>
        <v/>
      </c>
      <c r="Q5195">
        <f>Raw_Data!Q5195</f>
        <v/>
      </c>
      <c r="R5195">
        <f>Raw_Data!R5195</f>
        <v/>
      </c>
      <c r="S5195">
        <f>Raw_Data!S5195</f>
        <v/>
      </c>
      <c r="T5195">
        <f>YEAR(B5195)</f>
        <v/>
      </c>
      <c r="U5195">
        <f>MONTH(B5195)</f>
        <v/>
      </c>
      <c r="V5195">
        <f>TEXT(B5195,"mmm")</f>
        <v/>
      </c>
      <c r="W5195" s="15">
        <f>IFERROR(N5195/L5195,0)</f>
        <v/>
      </c>
      <c r="X5195">
        <f>IF(K5195=0,"No Discount",IF(K5195&lt;=5%,"Low",IF(K5195&lt;=15%,"Medium","High")))</f>
        <v/>
      </c>
      <c r="Y5195">
        <f>IF(L5195&gt;=20000,"High Value",IF(L5195&gt;=5000,"Medium Value","Low Value"))</f>
        <v/>
      </c>
      <c r="Z5195">
        <f>IF(R5195&lt;=3,"Fast",IF(R5195&lt;=5,"On Time","Delayed"))</f>
        <v/>
      </c>
    </row>
    <row r="5196">
      <c r="A5196">
        <f>Raw_Data!A5196</f>
        <v/>
      </c>
      <c r="B5196" s="11">
        <f>Raw_Data!B5196</f>
        <v/>
      </c>
      <c r="C5196">
        <f>Raw_Data!C5196</f>
        <v/>
      </c>
      <c r="D5196">
        <f>Raw_Data!D5196</f>
        <v/>
      </c>
      <c r="E5196">
        <f>Raw_Data!E5196</f>
        <v/>
      </c>
      <c r="F5196">
        <f>Raw_Data!F5196</f>
        <v/>
      </c>
      <c r="G5196">
        <f>Raw_Data!G5196</f>
        <v/>
      </c>
      <c r="H5196">
        <f>Raw_Data!H5196</f>
        <v/>
      </c>
      <c r="I5196">
        <f>Raw_Data!I5196</f>
        <v/>
      </c>
      <c r="J5196" s="12">
        <f>Raw_Data!J5196</f>
        <v/>
      </c>
      <c r="K5196" s="13">
        <f>Raw_Data!K5196</f>
        <v/>
      </c>
      <c r="L5196" s="12">
        <f>Raw_Data!L5196</f>
        <v/>
      </c>
      <c r="M5196" s="12">
        <f>Raw_Data!M5196</f>
        <v/>
      </c>
      <c r="N5196" s="12">
        <f>Raw_Data!N5196</f>
        <v/>
      </c>
      <c r="O5196">
        <f>Raw_Data!O5196</f>
        <v/>
      </c>
      <c r="P5196">
        <f>Raw_Data!P5196</f>
        <v/>
      </c>
      <c r="Q5196">
        <f>Raw_Data!Q5196</f>
        <v/>
      </c>
      <c r="R5196">
        <f>Raw_Data!R5196</f>
        <v/>
      </c>
      <c r="S5196">
        <f>Raw_Data!S5196</f>
        <v/>
      </c>
      <c r="T5196">
        <f>YEAR(B5196)</f>
        <v/>
      </c>
      <c r="U5196">
        <f>MONTH(B5196)</f>
        <v/>
      </c>
      <c r="V5196">
        <f>TEXT(B5196,"mmm")</f>
        <v/>
      </c>
      <c r="W5196" s="15">
        <f>IFERROR(N5196/L5196,0)</f>
        <v/>
      </c>
      <c r="X5196">
        <f>IF(K5196=0,"No Discount",IF(K5196&lt;=5%,"Low",IF(K5196&lt;=15%,"Medium","High")))</f>
        <v/>
      </c>
      <c r="Y5196">
        <f>IF(L5196&gt;=20000,"High Value",IF(L5196&gt;=5000,"Medium Value","Low Value"))</f>
        <v/>
      </c>
      <c r="Z5196">
        <f>IF(R5196&lt;=3,"Fast",IF(R5196&lt;=5,"On Time","Delayed"))</f>
        <v/>
      </c>
    </row>
    <row r="5197">
      <c r="A5197">
        <f>Raw_Data!A5197</f>
        <v/>
      </c>
      <c r="B5197" s="11">
        <f>Raw_Data!B5197</f>
        <v/>
      </c>
      <c r="C5197">
        <f>Raw_Data!C5197</f>
        <v/>
      </c>
      <c r="D5197">
        <f>Raw_Data!D5197</f>
        <v/>
      </c>
      <c r="E5197">
        <f>Raw_Data!E5197</f>
        <v/>
      </c>
      <c r="F5197">
        <f>Raw_Data!F5197</f>
        <v/>
      </c>
      <c r="G5197">
        <f>Raw_Data!G5197</f>
        <v/>
      </c>
      <c r="H5197">
        <f>Raw_Data!H5197</f>
        <v/>
      </c>
      <c r="I5197">
        <f>Raw_Data!I5197</f>
        <v/>
      </c>
      <c r="J5197" s="12">
        <f>Raw_Data!J5197</f>
        <v/>
      </c>
      <c r="K5197" s="13">
        <f>Raw_Data!K5197</f>
        <v/>
      </c>
      <c r="L5197" s="12">
        <f>Raw_Data!L5197</f>
        <v/>
      </c>
      <c r="M5197" s="12">
        <f>Raw_Data!M5197</f>
        <v/>
      </c>
      <c r="N5197" s="12">
        <f>Raw_Data!N5197</f>
        <v/>
      </c>
      <c r="O5197">
        <f>Raw_Data!O5197</f>
        <v/>
      </c>
      <c r="P5197">
        <f>Raw_Data!P5197</f>
        <v/>
      </c>
      <c r="Q5197">
        <f>Raw_Data!Q5197</f>
        <v/>
      </c>
      <c r="R5197">
        <f>Raw_Data!R5197</f>
        <v/>
      </c>
      <c r="S5197">
        <f>Raw_Data!S5197</f>
        <v/>
      </c>
      <c r="T5197">
        <f>YEAR(B5197)</f>
        <v/>
      </c>
      <c r="U5197">
        <f>MONTH(B5197)</f>
        <v/>
      </c>
      <c r="V5197">
        <f>TEXT(B5197,"mmm")</f>
        <v/>
      </c>
      <c r="W5197" s="15">
        <f>IFERROR(N5197/L5197,0)</f>
        <v/>
      </c>
      <c r="X5197">
        <f>IF(K5197=0,"No Discount",IF(K5197&lt;=5%,"Low",IF(K5197&lt;=15%,"Medium","High")))</f>
        <v/>
      </c>
      <c r="Y5197">
        <f>IF(L5197&gt;=20000,"High Value",IF(L5197&gt;=5000,"Medium Value","Low Value"))</f>
        <v/>
      </c>
      <c r="Z5197">
        <f>IF(R5197&lt;=3,"Fast",IF(R5197&lt;=5,"On Time","Delayed"))</f>
        <v/>
      </c>
    </row>
    <row r="5198">
      <c r="A5198">
        <f>Raw_Data!A5198</f>
        <v/>
      </c>
      <c r="B5198" s="11">
        <f>Raw_Data!B5198</f>
        <v/>
      </c>
      <c r="C5198">
        <f>Raw_Data!C5198</f>
        <v/>
      </c>
      <c r="D5198">
        <f>Raw_Data!D5198</f>
        <v/>
      </c>
      <c r="E5198">
        <f>Raw_Data!E5198</f>
        <v/>
      </c>
      <c r="F5198">
        <f>Raw_Data!F5198</f>
        <v/>
      </c>
      <c r="G5198">
        <f>Raw_Data!G5198</f>
        <v/>
      </c>
      <c r="H5198">
        <f>Raw_Data!H5198</f>
        <v/>
      </c>
      <c r="I5198">
        <f>Raw_Data!I5198</f>
        <v/>
      </c>
      <c r="J5198" s="12">
        <f>Raw_Data!J5198</f>
        <v/>
      </c>
      <c r="K5198" s="13">
        <f>Raw_Data!K5198</f>
        <v/>
      </c>
      <c r="L5198" s="12">
        <f>Raw_Data!L5198</f>
        <v/>
      </c>
      <c r="M5198" s="12">
        <f>Raw_Data!M5198</f>
        <v/>
      </c>
      <c r="N5198" s="12">
        <f>Raw_Data!N5198</f>
        <v/>
      </c>
      <c r="O5198">
        <f>Raw_Data!O5198</f>
        <v/>
      </c>
      <c r="P5198">
        <f>Raw_Data!P5198</f>
        <v/>
      </c>
      <c r="Q5198">
        <f>Raw_Data!Q5198</f>
        <v/>
      </c>
      <c r="R5198">
        <f>Raw_Data!R5198</f>
        <v/>
      </c>
      <c r="S5198">
        <f>Raw_Data!S5198</f>
        <v/>
      </c>
      <c r="T5198">
        <f>YEAR(B5198)</f>
        <v/>
      </c>
      <c r="U5198">
        <f>MONTH(B5198)</f>
        <v/>
      </c>
      <c r="V5198">
        <f>TEXT(B5198,"mmm")</f>
        <v/>
      </c>
      <c r="W5198" s="15">
        <f>IFERROR(N5198/L5198,0)</f>
        <v/>
      </c>
      <c r="X5198">
        <f>IF(K5198=0,"No Discount",IF(K5198&lt;=5%,"Low",IF(K5198&lt;=15%,"Medium","High")))</f>
        <v/>
      </c>
      <c r="Y5198">
        <f>IF(L5198&gt;=20000,"High Value",IF(L5198&gt;=5000,"Medium Value","Low Value"))</f>
        <v/>
      </c>
      <c r="Z5198">
        <f>IF(R5198&lt;=3,"Fast",IF(R5198&lt;=5,"On Time","Delayed"))</f>
        <v/>
      </c>
    </row>
    <row r="5199">
      <c r="A5199">
        <f>Raw_Data!A5199</f>
        <v/>
      </c>
      <c r="B5199" s="11">
        <f>Raw_Data!B5199</f>
        <v/>
      </c>
      <c r="C5199">
        <f>Raw_Data!C5199</f>
        <v/>
      </c>
      <c r="D5199">
        <f>Raw_Data!D5199</f>
        <v/>
      </c>
      <c r="E5199">
        <f>Raw_Data!E5199</f>
        <v/>
      </c>
      <c r="F5199">
        <f>Raw_Data!F5199</f>
        <v/>
      </c>
      <c r="G5199">
        <f>Raw_Data!G5199</f>
        <v/>
      </c>
      <c r="H5199">
        <f>Raw_Data!H5199</f>
        <v/>
      </c>
      <c r="I5199">
        <f>Raw_Data!I5199</f>
        <v/>
      </c>
      <c r="J5199" s="12">
        <f>Raw_Data!J5199</f>
        <v/>
      </c>
      <c r="K5199" s="13">
        <f>Raw_Data!K5199</f>
        <v/>
      </c>
      <c r="L5199" s="12">
        <f>Raw_Data!L5199</f>
        <v/>
      </c>
      <c r="M5199" s="12">
        <f>Raw_Data!M5199</f>
        <v/>
      </c>
      <c r="N5199" s="12">
        <f>Raw_Data!N5199</f>
        <v/>
      </c>
      <c r="O5199">
        <f>Raw_Data!O5199</f>
        <v/>
      </c>
      <c r="P5199">
        <f>Raw_Data!P5199</f>
        <v/>
      </c>
      <c r="Q5199">
        <f>Raw_Data!Q5199</f>
        <v/>
      </c>
      <c r="R5199">
        <f>Raw_Data!R5199</f>
        <v/>
      </c>
      <c r="S5199">
        <f>Raw_Data!S5199</f>
        <v/>
      </c>
      <c r="T5199">
        <f>YEAR(B5199)</f>
        <v/>
      </c>
      <c r="U5199">
        <f>MONTH(B5199)</f>
        <v/>
      </c>
      <c r="V5199">
        <f>TEXT(B5199,"mmm")</f>
        <v/>
      </c>
      <c r="W5199" s="15">
        <f>IFERROR(N5199/L5199,0)</f>
        <v/>
      </c>
      <c r="X5199">
        <f>IF(K5199=0,"No Discount",IF(K5199&lt;=5%,"Low",IF(K5199&lt;=15%,"Medium","High")))</f>
        <v/>
      </c>
      <c r="Y5199">
        <f>IF(L5199&gt;=20000,"High Value",IF(L5199&gt;=5000,"Medium Value","Low Value"))</f>
        <v/>
      </c>
      <c r="Z5199">
        <f>IF(R5199&lt;=3,"Fast",IF(R5199&lt;=5,"On Time","Delayed"))</f>
        <v/>
      </c>
    </row>
    <row r="5200">
      <c r="A5200">
        <f>Raw_Data!A5200</f>
        <v/>
      </c>
      <c r="B5200" s="11">
        <f>Raw_Data!B5200</f>
        <v/>
      </c>
      <c r="C5200">
        <f>Raw_Data!C5200</f>
        <v/>
      </c>
      <c r="D5200">
        <f>Raw_Data!D5200</f>
        <v/>
      </c>
      <c r="E5200">
        <f>Raw_Data!E5200</f>
        <v/>
      </c>
      <c r="F5200">
        <f>Raw_Data!F5200</f>
        <v/>
      </c>
      <c r="G5200">
        <f>Raw_Data!G5200</f>
        <v/>
      </c>
      <c r="H5200">
        <f>Raw_Data!H5200</f>
        <v/>
      </c>
      <c r="I5200">
        <f>Raw_Data!I5200</f>
        <v/>
      </c>
      <c r="J5200" s="12">
        <f>Raw_Data!J5200</f>
        <v/>
      </c>
      <c r="K5200" s="13">
        <f>Raw_Data!K5200</f>
        <v/>
      </c>
      <c r="L5200" s="12">
        <f>Raw_Data!L5200</f>
        <v/>
      </c>
      <c r="M5200" s="12">
        <f>Raw_Data!M5200</f>
        <v/>
      </c>
      <c r="N5200" s="12">
        <f>Raw_Data!N5200</f>
        <v/>
      </c>
      <c r="O5200">
        <f>Raw_Data!O5200</f>
        <v/>
      </c>
      <c r="P5200">
        <f>Raw_Data!P5200</f>
        <v/>
      </c>
      <c r="Q5200">
        <f>Raw_Data!Q5200</f>
        <v/>
      </c>
      <c r="R5200">
        <f>Raw_Data!R5200</f>
        <v/>
      </c>
      <c r="S5200">
        <f>Raw_Data!S5200</f>
        <v/>
      </c>
      <c r="T5200">
        <f>YEAR(B5200)</f>
        <v/>
      </c>
      <c r="U5200">
        <f>MONTH(B5200)</f>
        <v/>
      </c>
      <c r="V5200">
        <f>TEXT(B5200,"mmm")</f>
        <v/>
      </c>
      <c r="W5200" s="15">
        <f>IFERROR(N5200/L5200,0)</f>
        <v/>
      </c>
      <c r="X5200">
        <f>IF(K5200=0,"No Discount",IF(K5200&lt;=5%,"Low",IF(K5200&lt;=15%,"Medium","High")))</f>
        <v/>
      </c>
      <c r="Y5200">
        <f>IF(L5200&gt;=20000,"High Value",IF(L5200&gt;=5000,"Medium Value","Low Value"))</f>
        <v/>
      </c>
      <c r="Z5200">
        <f>IF(R5200&lt;=3,"Fast",IF(R5200&lt;=5,"On Time","Delayed"))</f>
        <v/>
      </c>
    </row>
    <row r="5201">
      <c r="A5201">
        <f>Raw_Data!A5201</f>
        <v/>
      </c>
      <c r="B5201" s="11">
        <f>Raw_Data!B5201</f>
        <v/>
      </c>
      <c r="C5201">
        <f>Raw_Data!C5201</f>
        <v/>
      </c>
      <c r="D5201">
        <f>Raw_Data!D5201</f>
        <v/>
      </c>
      <c r="E5201">
        <f>Raw_Data!E5201</f>
        <v/>
      </c>
      <c r="F5201">
        <f>Raw_Data!F5201</f>
        <v/>
      </c>
      <c r="G5201">
        <f>Raw_Data!G5201</f>
        <v/>
      </c>
      <c r="H5201">
        <f>Raw_Data!H5201</f>
        <v/>
      </c>
      <c r="I5201">
        <f>Raw_Data!I5201</f>
        <v/>
      </c>
      <c r="J5201" s="12">
        <f>Raw_Data!J5201</f>
        <v/>
      </c>
      <c r="K5201" s="13">
        <f>Raw_Data!K5201</f>
        <v/>
      </c>
      <c r="L5201" s="12">
        <f>Raw_Data!L5201</f>
        <v/>
      </c>
      <c r="M5201" s="12">
        <f>Raw_Data!M5201</f>
        <v/>
      </c>
      <c r="N5201" s="12">
        <f>Raw_Data!N5201</f>
        <v/>
      </c>
      <c r="O5201">
        <f>Raw_Data!O5201</f>
        <v/>
      </c>
      <c r="P5201">
        <f>Raw_Data!P5201</f>
        <v/>
      </c>
      <c r="Q5201">
        <f>Raw_Data!Q5201</f>
        <v/>
      </c>
      <c r="R5201">
        <f>Raw_Data!R5201</f>
        <v/>
      </c>
      <c r="S5201">
        <f>Raw_Data!S5201</f>
        <v/>
      </c>
      <c r="T5201">
        <f>YEAR(B5201)</f>
        <v/>
      </c>
      <c r="U5201">
        <f>MONTH(B5201)</f>
        <v/>
      </c>
      <c r="V5201">
        <f>TEXT(B5201,"mmm")</f>
        <v/>
      </c>
      <c r="W5201" s="15">
        <f>IFERROR(N5201/L5201,0)</f>
        <v/>
      </c>
      <c r="X5201">
        <f>IF(K5201=0,"No Discount",IF(K5201&lt;=5%,"Low",IF(K5201&lt;=15%,"Medium","High")))</f>
        <v/>
      </c>
      <c r="Y5201">
        <f>IF(L5201&gt;=20000,"High Value",IF(L5201&gt;=5000,"Medium Value","Low Value"))</f>
        <v/>
      </c>
      <c r="Z5201">
        <f>IF(R5201&lt;=3,"Fast",IF(R5201&lt;=5,"On Time","Delayed"))</f>
        <v/>
      </c>
    </row>
    <row r="5202">
      <c r="A5202">
        <f>Raw_Data!A5202</f>
        <v/>
      </c>
      <c r="B5202" s="11">
        <f>Raw_Data!B5202</f>
        <v/>
      </c>
      <c r="C5202">
        <f>Raw_Data!C5202</f>
        <v/>
      </c>
      <c r="D5202">
        <f>Raw_Data!D5202</f>
        <v/>
      </c>
      <c r="E5202">
        <f>Raw_Data!E5202</f>
        <v/>
      </c>
      <c r="F5202">
        <f>Raw_Data!F5202</f>
        <v/>
      </c>
      <c r="G5202">
        <f>Raw_Data!G5202</f>
        <v/>
      </c>
      <c r="H5202">
        <f>Raw_Data!H5202</f>
        <v/>
      </c>
      <c r="I5202">
        <f>Raw_Data!I5202</f>
        <v/>
      </c>
      <c r="J5202" s="12">
        <f>Raw_Data!J5202</f>
        <v/>
      </c>
      <c r="K5202" s="13">
        <f>Raw_Data!K5202</f>
        <v/>
      </c>
      <c r="L5202" s="12">
        <f>Raw_Data!L5202</f>
        <v/>
      </c>
      <c r="M5202" s="12">
        <f>Raw_Data!M5202</f>
        <v/>
      </c>
      <c r="N5202" s="12">
        <f>Raw_Data!N5202</f>
        <v/>
      </c>
      <c r="O5202">
        <f>Raw_Data!O5202</f>
        <v/>
      </c>
      <c r="P5202">
        <f>Raw_Data!P5202</f>
        <v/>
      </c>
      <c r="Q5202">
        <f>Raw_Data!Q5202</f>
        <v/>
      </c>
      <c r="R5202">
        <f>Raw_Data!R5202</f>
        <v/>
      </c>
      <c r="S5202">
        <f>Raw_Data!S5202</f>
        <v/>
      </c>
      <c r="T5202">
        <f>YEAR(B5202)</f>
        <v/>
      </c>
      <c r="U5202">
        <f>MONTH(B5202)</f>
        <v/>
      </c>
      <c r="V5202">
        <f>TEXT(B5202,"mmm")</f>
        <v/>
      </c>
      <c r="W5202" s="15">
        <f>IFERROR(N5202/L5202,0)</f>
        <v/>
      </c>
      <c r="X5202">
        <f>IF(K5202=0,"No Discount",IF(K5202&lt;=5%,"Low",IF(K5202&lt;=15%,"Medium","High")))</f>
        <v/>
      </c>
      <c r="Y5202">
        <f>IF(L5202&gt;=20000,"High Value",IF(L5202&gt;=5000,"Medium Value","Low Value"))</f>
        <v/>
      </c>
      <c r="Z5202">
        <f>IF(R5202&lt;=3,"Fast",IF(R5202&lt;=5,"On Time","Delayed"))</f>
        <v/>
      </c>
    </row>
    <row r="5203">
      <c r="A5203">
        <f>Raw_Data!A5203</f>
        <v/>
      </c>
      <c r="B5203" s="11">
        <f>Raw_Data!B5203</f>
        <v/>
      </c>
      <c r="C5203">
        <f>Raw_Data!C5203</f>
        <v/>
      </c>
      <c r="D5203">
        <f>Raw_Data!D5203</f>
        <v/>
      </c>
      <c r="E5203">
        <f>Raw_Data!E5203</f>
        <v/>
      </c>
      <c r="F5203">
        <f>Raw_Data!F5203</f>
        <v/>
      </c>
      <c r="G5203">
        <f>Raw_Data!G5203</f>
        <v/>
      </c>
      <c r="H5203">
        <f>Raw_Data!H5203</f>
        <v/>
      </c>
      <c r="I5203">
        <f>Raw_Data!I5203</f>
        <v/>
      </c>
      <c r="J5203" s="12">
        <f>Raw_Data!J5203</f>
        <v/>
      </c>
      <c r="K5203" s="13">
        <f>Raw_Data!K5203</f>
        <v/>
      </c>
      <c r="L5203" s="12">
        <f>Raw_Data!L5203</f>
        <v/>
      </c>
      <c r="M5203" s="12">
        <f>Raw_Data!M5203</f>
        <v/>
      </c>
      <c r="N5203" s="12">
        <f>Raw_Data!N5203</f>
        <v/>
      </c>
      <c r="O5203">
        <f>Raw_Data!O5203</f>
        <v/>
      </c>
      <c r="P5203">
        <f>Raw_Data!P5203</f>
        <v/>
      </c>
      <c r="Q5203">
        <f>Raw_Data!Q5203</f>
        <v/>
      </c>
      <c r="R5203">
        <f>Raw_Data!R5203</f>
        <v/>
      </c>
      <c r="S5203">
        <f>Raw_Data!S5203</f>
        <v/>
      </c>
      <c r="T5203">
        <f>YEAR(B5203)</f>
        <v/>
      </c>
      <c r="U5203">
        <f>MONTH(B5203)</f>
        <v/>
      </c>
      <c r="V5203">
        <f>TEXT(B5203,"mmm")</f>
        <v/>
      </c>
      <c r="W5203" s="15">
        <f>IFERROR(N5203/L5203,0)</f>
        <v/>
      </c>
      <c r="X5203">
        <f>IF(K5203=0,"No Discount",IF(K5203&lt;=5%,"Low",IF(K5203&lt;=15%,"Medium","High")))</f>
        <v/>
      </c>
      <c r="Y5203">
        <f>IF(L5203&gt;=20000,"High Value",IF(L5203&gt;=5000,"Medium Value","Low Value"))</f>
        <v/>
      </c>
      <c r="Z5203">
        <f>IF(R5203&lt;=3,"Fast",IF(R5203&lt;=5,"On Time","Delayed"))</f>
        <v/>
      </c>
    </row>
    <row r="5204">
      <c r="A5204">
        <f>Raw_Data!A5204</f>
        <v/>
      </c>
      <c r="B5204" s="11">
        <f>Raw_Data!B5204</f>
        <v/>
      </c>
      <c r="C5204">
        <f>Raw_Data!C5204</f>
        <v/>
      </c>
      <c r="D5204">
        <f>Raw_Data!D5204</f>
        <v/>
      </c>
      <c r="E5204">
        <f>Raw_Data!E5204</f>
        <v/>
      </c>
      <c r="F5204">
        <f>Raw_Data!F5204</f>
        <v/>
      </c>
      <c r="G5204">
        <f>Raw_Data!G5204</f>
        <v/>
      </c>
      <c r="H5204">
        <f>Raw_Data!H5204</f>
        <v/>
      </c>
      <c r="I5204">
        <f>Raw_Data!I5204</f>
        <v/>
      </c>
      <c r="J5204" s="12">
        <f>Raw_Data!J5204</f>
        <v/>
      </c>
      <c r="K5204" s="13">
        <f>Raw_Data!K5204</f>
        <v/>
      </c>
      <c r="L5204" s="12">
        <f>Raw_Data!L5204</f>
        <v/>
      </c>
      <c r="M5204" s="12">
        <f>Raw_Data!M5204</f>
        <v/>
      </c>
      <c r="N5204" s="12">
        <f>Raw_Data!N5204</f>
        <v/>
      </c>
      <c r="O5204">
        <f>Raw_Data!O5204</f>
        <v/>
      </c>
      <c r="P5204">
        <f>Raw_Data!P5204</f>
        <v/>
      </c>
      <c r="Q5204">
        <f>Raw_Data!Q5204</f>
        <v/>
      </c>
      <c r="R5204">
        <f>Raw_Data!R5204</f>
        <v/>
      </c>
      <c r="S5204">
        <f>Raw_Data!S5204</f>
        <v/>
      </c>
      <c r="T5204">
        <f>YEAR(B5204)</f>
        <v/>
      </c>
      <c r="U5204">
        <f>MONTH(B5204)</f>
        <v/>
      </c>
      <c r="V5204">
        <f>TEXT(B5204,"mmm")</f>
        <v/>
      </c>
      <c r="W5204" s="15">
        <f>IFERROR(N5204/L5204,0)</f>
        <v/>
      </c>
      <c r="X5204">
        <f>IF(K5204=0,"No Discount",IF(K5204&lt;=5%,"Low",IF(K5204&lt;=15%,"Medium","High")))</f>
        <v/>
      </c>
      <c r="Y5204">
        <f>IF(L5204&gt;=20000,"High Value",IF(L5204&gt;=5000,"Medium Value","Low Value"))</f>
        <v/>
      </c>
      <c r="Z5204">
        <f>IF(R5204&lt;=3,"Fast",IF(R5204&lt;=5,"On Time","Delayed"))</f>
        <v/>
      </c>
    </row>
    <row r="5205">
      <c r="A5205">
        <f>Raw_Data!A5205</f>
        <v/>
      </c>
      <c r="B5205" s="11">
        <f>Raw_Data!B5205</f>
        <v/>
      </c>
      <c r="C5205">
        <f>Raw_Data!C5205</f>
        <v/>
      </c>
      <c r="D5205">
        <f>Raw_Data!D5205</f>
        <v/>
      </c>
      <c r="E5205">
        <f>Raw_Data!E5205</f>
        <v/>
      </c>
      <c r="F5205">
        <f>Raw_Data!F5205</f>
        <v/>
      </c>
      <c r="G5205">
        <f>Raw_Data!G5205</f>
        <v/>
      </c>
      <c r="H5205">
        <f>Raw_Data!H5205</f>
        <v/>
      </c>
      <c r="I5205">
        <f>Raw_Data!I5205</f>
        <v/>
      </c>
      <c r="J5205" s="12">
        <f>Raw_Data!J5205</f>
        <v/>
      </c>
      <c r="K5205" s="13">
        <f>Raw_Data!K5205</f>
        <v/>
      </c>
      <c r="L5205" s="12">
        <f>Raw_Data!L5205</f>
        <v/>
      </c>
      <c r="M5205" s="12">
        <f>Raw_Data!M5205</f>
        <v/>
      </c>
      <c r="N5205" s="12">
        <f>Raw_Data!N5205</f>
        <v/>
      </c>
      <c r="O5205">
        <f>Raw_Data!O5205</f>
        <v/>
      </c>
      <c r="P5205">
        <f>Raw_Data!P5205</f>
        <v/>
      </c>
      <c r="Q5205">
        <f>Raw_Data!Q5205</f>
        <v/>
      </c>
      <c r="R5205">
        <f>Raw_Data!R5205</f>
        <v/>
      </c>
      <c r="S5205">
        <f>Raw_Data!S5205</f>
        <v/>
      </c>
      <c r="T5205">
        <f>YEAR(B5205)</f>
        <v/>
      </c>
      <c r="U5205">
        <f>MONTH(B5205)</f>
        <v/>
      </c>
      <c r="V5205">
        <f>TEXT(B5205,"mmm")</f>
        <v/>
      </c>
      <c r="W5205" s="15">
        <f>IFERROR(N5205/L5205,0)</f>
        <v/>
      </c>
      <c r="X5205">
        <f>IF(K5205=0,"No Discount",IF(K5205&lt;=5%,"Low",IF(K5205&lt;=15%,"Medium","High")))</f>
        <v/>
      </c>
      <c r="Y5205">
        <f>IF(L5205&gt;=20000,"High Value",IF(L5205&gt;=5000,"Medium Value","Low Value"))</f>
        <v/>
      </c>
      <c r="Z5205">
        <f>IF(R5205&lt;=3,"Fast",IF(R5205&lt;=5,"On Time","Delayed"))</f>
        <v/>
      </c>
    </row>
    <row r="5206">
      <c r="A5206">
        <f>Raw_Data!A5206</f>
        <v/>
      </c>
      <c r="B5206" s="11">
        <f>Raw_Data!B5206</f>
        <v/>
      </c>
      <c r="C5206">
        <f>Raw_Data!C5206</f>
        <v/>
      </c>
      <c r="D5206">
        <f>Raw_Data!D5206</f>
        <v/>
      </c>
      <c r="E5206">
        <f>Raw_Data!E5206</f>
        <v/>
      </c>
      <c r="F5206">
        <f>Raw_Data!F5206</f>
        <v/>
      </c>
      <c r="G5206">
        <f>Raw_Data!G5206</f>
        <v/>
      </c>
      <c r="H5206">
        <f>Raw_Data!H5206</f>
        <v/>
      </c>
      <c r="I5206">
        <f>Raw_Data!I5206</f>
        <v/>
      </c>
      <c r="J5206" s="12">
        <f>Raw_Data!J5206</f>
        <v/>
      </c>
      <c r="K5206" s="13">
        <f>Raw_Data!K5206</f>
        <v/>
      </c>
      <c r="L5206" s="12">
        <f>Raw_Data!L5206</f>
        <v/>
      </c>
      <c r="M5206" s="12">
        <f>Raw_Data!M5206</f>
        <v/>
      </c>
      <c r="N5206" s="12">
        <f>Raw_Data!N5206</f>
        <v/>
      </c>
      <c r="O5206">
        <f>Raw_Data!O5206</f>
        <v/>
      </c>
      <c r="P5206">
        <f>Raw_Data!P5206</f>
        <v/>
      </c>
      <c r="Q5206">
        <f>Raw_Data!Q5206</f>
        <v/>
      </c>
      <c r="R5206">
        <f>Raw_Data!R5206</f>
        <v/>
      </c>
      <c r="S5206">
        <f>Raw_Data!S5206</f>
        <v/>
      </c>
      <c r="T5206">
        <f>YEAR(B5206)</f>
        <v/>
      </c>
      <c r="U5206">
        <f>MONTH(B5206)</f>
        <v/>
      </c>
      <c r="V5206">
        <f>TEXT(B5206,"mmm")</f>
        <v/>
      </c>
      <c r="W5206" s="15">
        <f>IFERROR(N5206/L5206,0)</f>
        <v/>
      </c>
      <c r="X5206">
        <f>IF(K5206=0,"No Discount",IF(K5206&lt;=5%,"Low",IF(K5206&lt;=15%,"Medium","High")))</f>
        <v/>
      </c>
      <c r="Y5206">
        <f>IF(L5206&gt;=20000,"High Value",IF(L5206&gt;=5000,"Medium Value","Low Value"))</f>
        <v/>
      </c>
      <c r="Z5206">
        <f>IF(R5206&lt;=3,"Fast",IF(R5206&lt;=5,"On Time","Delayed"))</f>
        <v/>
      </c>
    </row>
    <row r="5207">
      <c r="A5207">
        <f>Raw_Data!A5207</f>
        <v/>
      </c>
      <c r="B5207" s="11">
        <f>Raw_Data!B5207</f>
        <v/>
      </c>
      <c r="C5207">
        <f>Raw_Data!C5207</f>
        <v/>
      </c>
      <c r="D5207">
        <f>Raw_Data!D5207</f>
        <v/>
      </c>
      <c r="E5207">
        <f>Raw_Data!E5207</f>
        <v/>
      </c>
      <c r="F5207">
        <f>Raw_Data!F5207</f>
        <v/>
      </c>
      <c r="G5207">
        <f>Raw_Data!G5207</f>
        <v/>
      </c>
      <c r="H5207">
        <f>Raw_Data!H5207</f>
        <v/>
      </c>
      <c r="I5207">
        <f>Raw_Data!I5207</f>
        <v/>
      </c>
      <c r="J5207" s="12">
        <f>Raw_Data!J5207</f>
        <v/>
      </c>
      <c r="K5207" s="13">
        <f>Raw_Data!K5207</f>
        <v/>
      </c>
      <c r="L5207" s="12">
        <f>Raw_Data!L5207</f>
        <v/>
      </c>
      <c r="M5207" s="12">
        <f>Raw_Data!M5207</f>
        <v/>
      </c>
      <c r="N5207" s="12">
        <f>Raw_Data!N5207</f>
        <v/>
      </c>
      <c r="O5207">
        <f>Raw_Data!O5207</f>
        <v/>
      </c>
      <c r="P5207">
        <f>Raw_Data!P5207</f>
        <v/>
      </c>
      <c r="Q5207">
        <f>Raw_Data!Q5207</f>
        <v/>
      </c>
      <c r="R5207">
        <f>Raw_Data!R5207</f>
        <v/>
      </c>
      <c r="S5207">
        <f>Raw_Data!S5207</f>
        <v/>
      </c>
      <c r="T5207">
        <f>YEAR(B5207)</f>
        <v/>
      </c>
      <c r="U5207">
        <f>MONTH(B5207)</f>
        <v/>
      </c>
      <c r="V5207">
        <f>TEXT(B5207,"mmm")</f>
        <v/>
      </c>
      <c r="W5207" s="15">
        <f>IFERROR(N5207/L5207,0)</f>
        <v/>
      </c>
      <c r="X5207">
        <f>IF(K5207=0,"No Discount",IF(K5207&lt;=5%,"Low",IF(K5207&lt;=15%,"Medium","High")))</f>
        <v/>
      </c>
      <c r="Y5207">
        <f>IF(L5207&gt;=20000,"High Value",IF(L5207&gt;=5000,"Medium Value","Low Value"))</f>
        <v/>
      </c>
      <c r="Z5207">
        <f>IF(R5207&lt;=3,"Fast",IF(R5207&lt;=5,"On Time","Delayed"))</f>
        <v/>
      </c>
    </row>
    <row r="5208">
      <c r="A5208">
        <f>Raw_Data!A5208</f>
        <v/>
      </c>
      <c r="B5208" s="11">
        <f>Raw_Data!B5208</f>
        <v/>
      </c>
      <c r="C5208">
        <f>Raw_Data!C5208</f>
        <v/>
      </c>
      <c r="D5208">
        <f>Raw_Data!D5208</f>
        <v/>
      </c>
      <c r="E5208">
        <f>Raw_Data!E5208</f>
        <v/>
      </c>
      <c r="F5208">
        <f>Raw_Data!F5208</f>
        <v/>
      </c>
      <c r="G5208">
        <f>Raw_Data!G5208</f>
        <v/>
      </c>
      <c r="H5208">
        <f>Raw_Data!H5208</f>
        <v/>
      </c>
      <c r="I5208">
        <f>Raw_Data!I5208</f>
        <v/>
      </c>
      <c r="J5208" s="12">
        <f>Raw_Data!J5208</f>
        <v/>
      </c>
      <c r="K5208" s="13">
        <f>Raw_Data!K5208</f>
        <v/>
      </c>
      <c r="L5208" s="12">
        <f>Raw_Data!L5208</f>
        <v/>
      </c>
      <c r="M5208" s="12">
        <f>Raw_Data!M5208</f>
        <v/>
      </c>
      <c r="N5208" s="12">
        <f>Raw_Data!N5208</f>
        <v/>
      </c>
      <c r="O5208">
        <f>Raw_Data!O5208</f>
        <v/>
      </c>
      <c r="P5208">
        <f>Raw_Data!P5208</f>
        <v/>
      </c>
      <c r="Q5208">
        <f>Raw_Data!Q5208</f>
        <v/>
      </c>
      <c r="R5208">
        <f>Raw_Data!R5208</f>
        <v/>
      </c>
      <c r="S5208">
        <f>Raw_Data!S5208</f>
        <v/>
      </c>
      <c r="T5208">
        <f>YEAR(B5208)</f>
        <v/>
      </c>
      <c r="U5208">
        <f>MONTH(B5208)</f>
        <v/>
      </c>
      <c r="V5208">
        <f>TEXT(B5208,"mmm")</f>
        <v/>
      </c>
      <c r="W5208" s="15">
        <f>IFERROR(N5208/L5208,0)</f>
        <v/>
      </c>
      <c r="X5208">
        <f>IF(K5208=0,"No Discount",IF(K5208&lt;=5%,"Low",IF(K5208&lt;=15%,"Medium","High")))</f>
        <v/>
      </c>
      <c r="Y5208">
        <f>IF(L5208&gt;=20000,"High Value",IF(L5208&gt;=5000,"Medium Value","Low Value"))</f>
        <v/>
      </c>
      <c r="Z5208">
        <f>IF(R5208&lt;=3,"Fast",IF(R5208&lt;=5,"On Time","Delayed"))</f>
        <v/>
      </c>
    </row>
    <row r="5209">
      <c r="A5209">
        <f>Raw_Data!A5209</f>
        <v/>
      </c>
      <c r="B5209" s="11">
        <f>Raw_Data!B5209</f>
        <v/>
      </c>
      <c r="C5209">
        <f>Raw_Data!C5209</f>
        <v/>
      </c>
      <c r="D5209">
        <f>Raw_Data!D5209</f>
        <v/>
      </c>
      <c r="E5209">
        <f>Raw_Data!E5209</f>
        <v/>
      </c>
      <c r="F5209">
        <f>Raw_Data!F5209</f>
        <v/>
      </c>
      <c r="G5209">
        <f>Raw_Data!G5209</f>
        <v/>
      </c>
      <c r="H5209">
        <f>Raw_Data!H5209</f>
        <v/>
      </c>
      <c r="I5209">
        <f>Raw_Data!I5209</f>
        <v/>
      </c>
      <c r="J5209" s="12">
        <f>Raw_Data!J5209</f>
        <v/>
      </c>
      <c r="K5209" s="13">
        <f>Raw_Data!K5209</f>
        <v/>
      </c>
      <c r="L5209" s="12">
        <f>Raw_Data!L5209</f>
        <v/>
      </c>
      <c r="M5209" s="12">
        <f>Raw_Data!M5209</f>
        <v/>
      </c>
      <c r="N5209" s="12">
        <f>Raw_Data!N5209</f>
        <v/>
      </c>
      <c r="O5209">
        <f>Raw_Data!O5209</f>
        <v/>
      </c>
      <c r="P5209">
        <f>Raw_Data!P5209</f>
        <v/>
      </c>
      <c r="Q5209">
        <f>Raw_Data!Q5209</f>
        <v/>
      </c>
      <c r="R5209">
        <f>Raw_Data!R5209</f>
        <v/>
      </c>
      <c r="S5209">
        <f>Raw_Data!S5209</f>
        <v/>
      </c>
      <c r="T5209">
        <f>YEAR(B5209)</f>
        <v/>
      </c>
      <c r="U5209">
        <f>MONTH(B5209)</f>
        <v/>
      </c>
      <c r="V5209">
        <f>TEXT(B5209,"mmm")</f>
        <v/>
      </c>
      <c r="W5209" s="15">
        <f>IFERROR(N5209/L5209,0)</f>
        <v/>
      </c>
      <c r="X5209">
        <f>IF(K5209=0,"No Discount",IF(K5209&lt;=5%,"Low",IF(K5209&lt;=15%,"Medium","High")))</f>
        <v/>
      </c>
      <c r="Y5209">
        <f>IF(L5209&gt;=20000,"High Value",IF(L5209&gt;=5000,"Medium Value","Low Value"))</f>
        <v/>
      </c>
      <c r="Z5209">
        <f>IF(R5209&lt;=3,"Fast",IF(R5209&lt;=5,"On Time","Delayed"))</f>
        <v/>
      </c>
    </row>
    <row r="5210">
      <c r="A5210">
        <f>Raw_Data!A5210</f>
        <v/>
      </c>
      <c r="B5210" s="11">
        <f>Raw_Data!B5210</f>
        <v/>
      </c>
      <c r="C5210">
        <f>Raw_Data!C5210</f>
        <v/>
      </c>
      <c r="D5210">
        <f>Raw_Data!D5210</f>
        <v/>
      </c>
      <c r="E5210">
        <f>Raw_Data!E5210</f>
        <v/>
      </c>
      <c r="F5210">
        <f>Raw_Data!F5210</f>
        <v/>
      </c>
      <c r="G5210">
        <f>Raw_Data!G5210</f>
        <v/>
      </c>
      <c r="H5210">
        <f>Raw_Data!H5210</f>
        <v/>
      </c>
      <c r="I5210">
        <f>Raw_Data!I5210</f>
        <v/>
      </c>
      <c r="J5210" s="12">
        <f>Raw_Data!J5210</f>
        <v/>
      </c>
      <c r="K5210" s="13">
        <f>Raw_Data!K5210</f>
        <v/>
      </c>
      <c r="L5210" s="12">
        <f>Raw_Data!L5210</f>
        <v/>
      </c>
      <c r="M5210" s="12">
        <f>Raw_Data!M5210</f>
        <v/>
      </c>
      <c r="N5210" s="12">
        <f>Raw_Data!N5210</f>
        <v/>
      </c>
      <c r="O5210">
        <f>Raw_Data!O5210</f>
        <v/>
      </c>
      <c r="P5210">
        <f>Raw_Data!P5210</f>
        <v/>
      </c>
      <c r="Q5210">
        <f>Raw_Data!Q5210</f>
        <v/>
      </c>
      <c r="R5210">
        <f>Raw_Data!R5210</f>
        <v/>
      </c>
      <c r="S5210">
        <f>Raw_Data!S5210</f>
        <v/>
      </c>
      <c r="T5210">
        <f>YEAR(B5210)</f>
        <v/>
      </c>
      <c r="U5210">
        <f>MONTH(B5210)</f>
        <v/>
      </c>
      <c r="V5210">
        <f>TEXT(B5210,"mmm")</f>
        <v/>
      </c>
      <c r="W5210" s="15">
        <f>IFERROR(N5210/L5210,0)</f>
        <v/>
      </c>
      <c r="X5210">
        <f>IF(K5210=0,"No Discount",IF(K5210&lt;=5%,"Low",IF(K5210&lt;=15%,"Medium","High")))</f>
        <v/>
      </c>
      <c r="Y5210">
        <f>IF(L5210&gt;=20000,"High Value",IF(L5210&gt;=5000,"Medium Value","Low Value"))</f>
        <v/>
      </c>
      <c r="Z5210">
        <f>IF(R5210&lt;=3,"Fast",IF(R5210&lt;=5,"On Time","Delayed"))</f>
        <v/>
      </c>
    </row>
    <row r="5211">
      <c r="A5211">
        <f>Raw_Data!A5211</f>
        <v/>
      </c>
      <c r="B5211" s="11">
        <f>Raw_Data!B5211</f>
        <v/>
      </c>
      <c r="C5211">
        <f>Raw_Data!C5211</f>
        <v/>
      </c>
      <c r="D5211">
        <f>Raw_Data!D5211</f>
        <v/>
      </c>
      <c r="E5211">
        <f>Raw_Data!E5211</f>
        <v/>
      </c>
      <c r="F5211">
        <f>Raw_Data!F5211</f>
        <v/>
      </c>
      <c r="G5211">
        <f>Raw_Data!G5211</f>
        <v/>
      </c>
      <c r="H5211">
        <f>Raw_Data!H5211</f>
        <v/>
      </c>
      <c r="I5211">
        <f>Raw_Data!I5211</f>
        <v/>
      </c>
      <c r="J5211" s="12">
        <f>Raw_Data!J5211</f>
        <v/>
      </c>
      <c r="K5211" s="13">
        <f>Raw_Data!K5211</f>
        <v/>
      </c>
      <c r="L5211" s="12">
        <f>Raw_Data!L5211</f>
        <v/>
      </c>
      <c r="M5211" s="12">
        <f>Raw_Data!M5211</f>
        <v/>
      </c>
      <c r="N5211" s="12">
        <f>Raw_Data!N5211</f>
        <v/>
      </c>
      <c r="O5211">
        <f>Raw_Data!O5211</f>
        <v/>
      </c>
      <c r="P5211">
        <f>Raw_Data!P5211</f>
        <v/>
      </c>
      <c r="Q5211">
        <f>Raw_Data!Q5211</f>
        <v/>
      </c>
      <c r="R5211">
        <f>Raw_Data!R5211</f>
        <v/>
      </c>
      <c r="S5211">
        <f>Raw_Data!S5211</f>
        <v/>
      </c>
      <c r="T5211">
        <f>YEAR(B5211)</f>
        <v/>
      </c>
      <c r="U5211">
        <f>MONTH(B5211)</f>
        <v/>
      </c>
      <c r="V5211">
        <f>TEXT(B5211,"mmm")</f>
        <v/>
      </c>
      <c r="W5211" s="15">
        <f>IFERROR(N5211/L5211,0)</f>
        <v/>
      </c>
      <c r="X5211">
        <f>IF(K5211=0,"No Discount",IF(K5211&lt;=5%,"Low",IF(K5211&lt;=15%,"Medium","High")))</f>
        <v/>
      </c>
      <c r="Y5211">
        <f>IF(L5211&gt;=20000,"High Value",IF(L5211&gt;=5000,"Medium Value","Low Value"))</f>
        <v/>
      </c>
      <c r="Z5211">
        <f>IF(R5211&lt;=3,"Fast",IF(R5211&lt;=5,"On Time","Delayed"))</f>
        <v/>
      </c>
    </row>
    <row r="5212">
      <c r="A5212">
        <f>Raw_Data!A5212</f>
        <v/>
      </c>
      <c r="B5212" s="11">
        <f>Raw_Data!B5212</f>
        <v/>
      </c>
      <c r="C5212">
        <f>Raw_Data!C5212</f>
        <v/>
      </c>
      <c r="D5212">
        <f>Raw_Data!D5212</f>
        <v/>
      </c>
      <c r="E5212">
        <f>Raw_Data!E5212</f>
        <v/>
      </c>
      <c r="F5212">
        <f>Raw_Data!F5212</f>
        <v/>
      </c>
      <c r="G5212">
        <f>Raw_Data!G5212</f>
        <v/>
      </c>
      <c r="H5212">
        <f>Raw_Data!H5212</f>
        <v/>
      </c>
      <c r="I5212">
        <f>Raw_Data!I5212</f>
        <v/>
      </c>
      <c r="J5212" s="12">
        <f>Raw_Data!J5212</f>
        <v/>
      </c>
      <c r="K5212" s="13">
        <f>Raw_Data!K5212</f>
        <v/>
      </c>
      <c r="L5212" s="12">
        <f>Raw_Data!L5212</f>
        <v/>
      </c>
      <c r="M5212" s="12">
        <f>Raw_Data!M5212</f>
        <v/>
      </c>
      <c r="N5212" s="12">
        <f>Raw_Data!N5212</f>
        <v/>
      </c>
      <c r="O5212">
        <f>Raw_Data!O5212</f>
        <v/>
      </c>
      <c r="P5212">
        <f>Raw_Data!P5212</f>
        <v/>
      </c>
      <c r="Q5212">
        <f>Raw_Data!Q5212</f>
        <v/>
      </c>
      <c r="R5212">
        <f>Raw_Data!R5212</f>
        <v/>
      </c>
      <c r="S5212">
        <f>Raw_Data!S5212</f>
        <v/>
      </c>
      <c r="T5212">
        <f>YEAR(B5212)</f>
        <v/>
      </c>
      <c r="U5212">
        <f>MONTH(B5212)</f>
        <v/>
      </c>
      <c r="V5212">
        <f>TEXT(B5212,"mmm")</f>
        <v/>
      </c>
      <c r="W5212" s="15">
        <f>IFERROR(N5212/L5212,0)</f>
        <v/>
      </c>
      <c r="X5212">
        <f>IF(K5212=0,"No Discount",IF(K5212&lt;=5%,"Low",IF(K5212&lt;=15%,"Medium","High")))</f>
        <v/>
      </c>
      <c r="Y5212">
        <f>IF(L5212&gt;=20000,"High Value",IF(L5212&gt;=5000,"Medium Value","Low Value"))</f>
        <v/>
      </c>
      <c r="Z5212">
        <f>IF(R5212&lt;=3,"Fast",IF(R5212&lt;=5,"On Time","Delayed"))</f>
        <v/>
      </c>
    </row>
    <row r="5213">
      <c r="A5213">
        <f>Raw_Data!A5213</f>
        <v/>
      </c>
      <c r="B5213" s="11">
        <f>Raw_Data!B5213</f>
        <v/>
      </c>
      <c r="C5213">
        <f>Raw_Data!C5213</f>
        <v/>
      </c>
      <c r="D5213">
        <f>Raw_Data!D5213</f>
        <v/>
      </c>
      <c r="E5213">
        <f>Raw_Data!E5213</f>
        <v/>
      </c>
      <c r="F5213">
        <f>Raw_Data!F5213</f>
        <v/>
      </c>
      <c r="G5213">
        <f>Raw_Data!G5213</f>
        <v/>
      </c>
      <c r="H5213">
        <f>Raw_Data!H5213</f>
        <v/>
      </c>
      <c r="I5213">
        <f>Raw_Data!I5213</f>
        <v/>
      </c>
      <c r="J5213" s="12">
        <f>Raw_Data!J5213</f>
        <v/>
      </c>
      <c r="K5213" s="13">
        <f>Raw_Data!K5213</f>
        <v/>
      </c>
      <c r="L5213" s="12">
        <f>Raw_Data!L5213</f>
        <v/>
      </c>
      <c r="M5213" s="12">
        <f>Raw_Data!M5213</f>
        <v/>
      </c>
      <c r="N5213" s="12">
        <f>Raw_Data!N5213</f>
        <v/>
      </c>
      <c r="O5213">
        <f>Raw_Data!O5213</f>
        <v/>
      </c>
      <c r="P5213">
        <f>Raw_Data!P5213</f>
        <v/>
      </c>
      <c r="Q5213">
        <f>Raw_Data!Q5213</f>
        <v/>
      </c>
      <c r="R5213">
        <f>Raw_Data!R5213</f>
        <v/>
      </c>
      <c r="S5213">
        <f>Raw_Data!S5213</f>
        <v/>
      </c>
      <c r="T5213">
        <f>YEAR(B5213)</f>
        <v/>
      </c>
      <c r="U5213">
        <f>MONTH(B5213)</f>
        <v/>
      </c>
      <c r="V5213">
        <f>TEXT(B5213,"mmm")</f>
        <v/>
      </c>
      <c r="W5213" s="15">
        <f>IFERROR(N5213/L5213,0)</f>
        <v/>
      </c>
      <c r="X5213">
        <f>IF(K5213=0,"No Discount",IF(K5213&lt;=5%,"Low",IF(K5213&lt;=15%,"Medium","High")))</f>
        <v/>
      </c>
      <c r="Y5213">
        <f>IF(L5213&gt;=20000,"High Value",IF(L5213&gt;=5000,"Medium Value","Low Value"))</f>
        <v/>
      </c>
      <c r="Z5213">
        <f>IF(R5213&lt;=3,"Fast",IF(R5213&lt;=5,"On Time","Delayed"))</f>
        <v/>
      </c>
    </row>
    <row r="5214">
      <c r="A5214">
        <f>Raw_Data!A5214</f>
        <v/>
      </c>
      <c r="B5214" s="11">
        <f>Raw_Data!B5214</f>
        <v/>
      </c>
      <c r="C5214">
        <f>Raw_Data!C5214</f>
        <v/>
      </c>
      <c r="D5214">
        <f>Raw_Data!D5214</f>
        <v/>
      </c>
      <c r="E5214">
        <f>Raw_Data!E5214</f>
        <v/>
      </c>
      <c r="F5214">
        <f>Raw_Data!F5214</f>
        <v/>
      </c>
      <c r="G5214">
        <f>Raw_Data!G5214</f>
        <v/>
      </c>
      <c r="H5214">
        <f>Raw_Data!H5214</f>
        <v/>
      </c>
      <c r="I5214">
        <f>Raw_Data!I5214</f>
        <v/>
      </c>
      <c r="J5214" s="12">
        <f>Raw_Data!J5214</f>
        <v/>
      </c>
      <c r="K5214" s="13">
        <f>Raw_Data!K5214</f>
        <v/>
      </c>
      <c r="L5214" s="12">
        <f>Raw_Data!L5214</f>
        <v/>
      </c>
      <c r="M5214" s="12">
        <f>Raw_Data!M5214</f>
        <v/>
      </c>
      <c r="N5214" s="12">
        <f>Raw_Data!N5214</f>
        <v/>
      </c>
      <c r="O5214">
        <f>Raw_Data!O5214</f>
        <v/>
      </c>
      <c r="P5214">
        <f>Raw_Data!P5214</f>
        <v/>
      </c>
      <c r="Q5214">
        <f>Raw_Data!Q5214</f>
        <v/>
      </c>
      <c r="R5214">
        <f>Raw_Data!R5214</f>
        <v/>
      </c>
      <c r="S5214">
        <f>Raw_Data!S5214</f>
        <v/>
      </c>
      <c r="T5214">
        <f>YEAR(B5214)</f>
        <v/>
      </c>
      <c r="U5214">
        <f>MONTH(B5214)</f>
        <v/>
      </c>
      <c r="V5214">
        <f>TEXT(B5214,"mmm")</f>
        <v/>
      </c>
      <c r="W5214" s="15">
        <f>IFERROR(N5214/L5214,0)</f>
        <v/>
      </c>
      <c r="X5214">
        <f>IF(K5214=0,"No Discount",IF(K5214&lt;=5%,"Low",IF(K5214&lt;=15%,"Medium","High")))</f>
        <v/>
      </c>
      <c r="Y5214">
        <f>IF(L5214&gt;=20000,"High Value",IF(L5214&gt;=5000,"Medium Value","Low Value"))</f>
        <v/>
      </c>
      <c r="Z5214">
        <f>IF(R5214&lt;=3,"Fast",IF(R5214&lt;=5,"On Time","Delayed"))</f>
        <v/>
      </c>
    </row>
    <row r="5215">
      <c r="A5215">
        <f>Raw_Data!A5215</f>
        <v/>
      </c>
      <c r="B5215" s="11">
        <f>Raw_Data!B5215</f>
        <v/>
      </c>
      <c r="C5215">
        <f>Raw_Data!C5215</f>
        <v/>
      </c>
      <c r="D5215">
        <f>Raw_Data!D5215</f>
        <v/>
      </c>
      <c r="E5215">
        <f>Raw_Data!E5215</f>
        <v/>
      </c>
      <c r="F5215">
        <f>Raw_Data!F5215</f>
        <v/>
      </c>
      <c r="G5215">
        <f>Raw_Data!G5215</f>
        <v/>
      </c>
      <c r="H5215">
        <f>Raw_Data!H5215</f>
        <v/>
      </c>
      <c r="I5215">
        <f>Raw_Data!I5215</f>
        <v/>
      </c>
      <c r="J5215" s="12">
        <f>Raw_Data!J5215</f>
        <v/>
      </c>
      <c r="K5215" s="13">
        <f>Raw_Data!K5215</f>
        <v/>
      </c>
      <c r="L5215" s="12">
        <f>Raw_Data!L5215</f>
        <v/>
      </c>
      <c r="M5215" s="12">
        <f>Raw_Data!M5215</f>
        <v/>
      </c>
      <c r="N5215" s="12">
        <f>Raw_Data!N5215</f>
        <v/>
      </c>
      <c r="O5215">
        <f>Raw_Data!O5215</f>
        <v/>
      </c>
      <c r="P5215">
        <f>Raw_Data!P5215</f>
        <v/>
      </c>
      <c r="Q5215">
        <f>Raw_Data!Q5215</f>
        <v/>
      </c>
      <c r="R5215">
        <f>Raw_Data!R5215</f>
        <v/>
      </c>
      <c r="S5215">
        <f>Raw_Data!S5215</f>
        <v/>
      </c>
      <c r="T5215">
        <f>YEAR(B5215)</f>
        <v/>
      </c>
      <c r="U5215">
        <f>MONTH(B5215)</f>
        <v/>
      </c>
      <c r="V5215">
        <f>TEXT(B5215,"mmm")</f>
        <v/>
      </c>
      <c r="W5215" s="15">
        <f>IFERROR(N5215/L5215,0)</f>
        <v/>
      </c>
      <c r="X5215">
        <f>IF(K5215=0,"No Discount",IF(K5215&lt;=5%,"Low",IF(K5215&lt;=15%,"Medium","High")))</f>
        <v/>
      </c>
      <c r="Y5215">
        <f>IF(L5215&gt;=20000,"High Value",IF(L5215&gt;=5000,"Medium Value","Low Value"))</f>
        <v/>
      </c>
      <c r="Z5215">
        <f>IF(R5215&lt;=3,"Fast",IF(R5215&lt;=5,"On Time","Delayed"))</f>
        <v/>
      </c>
    </row>
    <row r="5216">
      <c r="A5216">
        <f>Raw_Data!A5216</f>
        <v/>
      </c>
      <c r="B5216" s="11">
        <f>Raw_Data!B5216</f>
        <v/>
      </c>
      <c r="C5216">
        <f>Raw_Data!C5216</f>
        <v/>
      </c>
      <c r="D5216">
        <f>Raw_Data!D5216</f>
        <v/>
      </c>
      <c r="E5216">
        <f>Raw_Data!E5216</f>
        <v/>
      </c>
      <c r="F5216">
        <f>Raw_Data!F5216</f>
        <v/>
      </c>
      <c r="G5216">
        <f>Raw_Data!G5216</f>
        <v/>
      </c>
      <c r="H5216">
        <f>Raw_Data!H5216</f>
        <v/>
      </c>
      <c r="I5216">
        <f>Raw_Data!I5216</f>
        <v/>
      </c>
      <c r="J5216" s="12">
        <f>Raw_Data!J5216</f>
        <v/>
      </c>
      <c r="K5216" s="13">
        <f>Raw_Data!K5216</f>
        <v/>
      </c>
      <c r="L5216" s="12">
        <f>Raw_Data!L5216</f>
        <v/>
      </c>
      <c r="M5216" s="12">
        <f>Raw_Data!M5216</f>
        <v/>
      </c>
      <c r="N5216" s="12">
        <f>Raw_Data!N5216</f>
        <v/>
      </c>
      <c r="O5216">
        <f>Raw_Data!O5216</f>
        <v/>
      </c>
      <c r="P5216">
        <f>Raw_Data!P5216</f>
        <v/>
      </c>
      <c r="Q5216">
        <f>Raw_Data!Q5216</f>
        <v/>
      </c>
      <c r="R5216">
        <f>Raw_Data!R5216</f>
        <v/>
      </c>
      <c r="S5216">
        <f>Raw_Data!S5216</f>
        <v/>
      </c>
      <c r="T5216">
        <f>YEAR(B5216)</f>
        <v/>
      </c>
      <c r="U5216">
        <f>MONTH(B5216)</f>
        <v/>
      </c>
      <c r="V5216">
        <f>TEXT(B5216,"mmm")</f>
        <v/>
      </c>
      <c r="W5216" s="15">
        <f>IFERROR(N5216/L5216,0)</f>
        <v/>
      </c>
      <c r="X5216">
        <f>IF(K5216=0,"No Discount",IF(K5216&lt;=5%,"Low",IF(K5216&lt;=15%,"Medium","High")))</f>
        <v/>
      </c>
      <c r="Y5216">
        <f>IF(L5216&gt;=20000,"High Value",IF(L5216&gt;=5000,"Medium Value","Low Value"))</f>
        <v/>
      </c>
      <c r="Z5216">
        <f>IF(R5216&lt;=3,"Fast",IF(R5216&lt;=5,"On Time","Delayed"))</f>
        <v/>
      </c>
    </row>
    <row r="5217">
      <c r="A5217">
        <f>Raw_Data!A5217</f>
        <v/>
      </c>
      <c r="B5217" s="11">
        <f>Raw_Data!B5217</f>
        <v/>
      </c>
      <c r="C5217">
        <f>Raw_Data!C5217</f>
        <v/>
      </c>
      <c r="D5217">
        <f>Raw_Data!D5217</f>
        <v/>
      </c>
      <c r="E5217">
        <f>Raw_Data!E5217</f>
        <v/>
      </c>
      <c r="F5217">
        <f>Raw_Data!F5217</f>
        <v/>
      </c>
      <c r="G5217">
        <f>Raw_Data!G5217</f>
        <v/>
      </c>
      <c r="H5217">
        <f>Raw_Data!H5217</f>
        <v/>
      </c>
      <c r="I5217">
        <f>Raw_Data!I5217</f>
        <v/>
      </c>
      <c r="J5217" s="12">
        <f>Raw_Data!J5217</f>
        <v/>
      </c>
      <c r="K5217" s="13">
        <f>Raw_Data!K5217</f>
        <v/>
      </c>
      <c r="L5217" s="12">
        <f>Raw_Data!L5217</f>
        <v/>
      </c>
      <c r="M5217" s="12">
        <f>Raw_Data!M5217</f>
        <v/>
      </c>
      <c r="N5217" s="12">
        <f>Raw_Data!N5217</f>
        <v/>
      </c>
      <c r="O5217">
        <f>Raw_Data!O5217</f>
        <v/>
      </c>
      <c r="P5217">
        <f>Raw_Data!P5217</f>
        <v/>
      </c>
      <c r="Q5217">
        <f>Raw_Data!Q5217</f>
        <v/>
      </c>
      <c r="R5217">
        <f>Raw_Data!R5217</f>
        <v/>
      </c>
      <c r="S5217">
        <f>Raw_Data!S5217</f>
        <v/>
      </c>
      <c r="T5217">
        <f>YEAR(B5217)</f>
        <v/>
      </c>
      <c r="U5217">
        <f>MONTH(B5217)</f>
        <v/>
      </c>
      <c r="V5217">
        <f>TEXT(B5217,"mmm")</f>
        <v/>
      </c>
      <c r="W5217" s="15">
        <f>IFERROR(N5217/L5217,0)</f>
        <v/>
      </c>
      <c r="X5217">
        <f>IF(K5217=0,"No Discount",IF(K5217&lt;=5%,"Low",IF(K5217&lt;=15%,"Medium","High")))</f>
        <v/>
      </c>
      <c r="Y5217">
        <f>IF(L5217&gt;=20000,"High Value",IF(L5217&gt;=5000,"Medium Value","Low Value"))</f>
        <v/>
      </c>
      <c r="Z5217">
        <f>IF(R5217&lt;=3,"Fast",IF(R5217&lt;=5,"On Time","Delayed"))</f>
        <v/>
      </c>
    </row>
    <row r="5218">
      <c r="A5218">
        <f>Raw_Data!A5218</f>
        <v/>
      </c>
      <c r="B5218" s="11">
        <f>Raw_Data!B5218</f>
        <v/>
      </c>
      <c r="C5218">
        <f>Raw_Data!C5218</f>
        <v/>
      </c>
      <c r="D5218">
        <f>Raw_Data!D5218</f>
        <v/>
      </c>
      <c r="E5218">
        <f>Raw_Data!E5218</f>
        <v/>
      </c>
      <c r="F5218">
        <f>Raw_Data!F5218</f>
        <v/>
      </c>
      <c r="G5218">
        <f>Raw_Data!G5218</f>
        <v/>
      </c>
      <c r="H5218">
        <f>Raw_Data!H5218</f>
        <v/>
      </c>
      <c r="I5218">
        <f>Raw_Data!I5218</f>
        <v/>
      </c>
      <c r="J5218" s="12">
        <f>Raw_Data!J5218</f>
        <v/>
      </c>
      <c r="K5218" s="13">
        <f>Raw_Data!K5218</f>
        <v/>
      </c>
      <c r="L5218" s="12">
        <f>Raw_Data!L5218</f>
        <v/>
      </c>
      <c r="M5218" s="12">
        <f>Raw_Data!M5218</f>
        <v/>
      </c>
      <c r="N5218" s="12">
        <f>Raw_Data!N5218</f>
        <v/>
      </c>
      <c r="O5218">
        <f>Raw_Data!O5218</f>
        <v/>
      </c>
      <c r="P5218">
        <f>Raw_Data!P5218</f>
        <v/>
      </c>
      <c r="Q5218">
        <f>Raw_Data!Q5218</f>
        <v/>
      </c>
      <c r="R5218">
        <f>Raw_Data!R5218</f>
        <v/>
      </c>
      <c r="S5218">
        <f>Raw_Data!S5218</f>
        <v/>
      </c>
      <c r="T5218">
        <f>YEAR(B5218)</f>
        <v/>
      </c>
      <c r="U5218">
        <f>MONTH(B5218)</f>
        <v/>
      </c>
      <c r="V5218">
        <f>TEXT(B5218,"mmm")</f>
        <v/>
      </c>
      <c r="W5218" s="15">
        <f>IFERROR(N5218/L5218,0)</f>
        <v/>
      </c>
      <c r="X5218">
        <f>IF(K5218=0,"No Discount",IF(K5218&lt;=5%,"Low",IF(K5218&lt;=15%,"Medium","High")))</f>
        <v/>
      </c>
      <c r="Y5218">
        <f>IF(L5218&gt;=20000,"High Value",IF(L5218&gt;=5000,"Medium Value","Low Value"))</f>
        <v/>
      </c>
      <c r="Z5218">
        <f>IF(R5218&lt;=3,"Fast",IF(R5218&lt;=5,"On Time","Delayed"))</f>
        <v/>
      </c>
    </row>
    <row r="5219">
      <c r="A5219">
        <f>Raw_Data!A5219</f>
        <v/>
      </c>
      <c r="B5219" s="11">
        <f>Raw_Data!B5219</f>
        <v/>
      </c>
      <c r="C5219">
        <f>Raw_Data!C5219</f>
        <v/>
      </c>
      <c r="D5219">
        <f>Raw_Data!D5219</f>
        <v/>
      </c>
      <c r="E5219">
        <f>Raw_Data!E5219</f>
        <v/>
      </c>
      <c r="F5219">
        <f>Raw_Data!F5219</f>
        <v/>
      </c>
      <c r="G5219">
        <f>Raw_Data!G5219</f>
        <v/>
      </c>
      <c r="H5219">
        <f>Raw_Data!H5219</f>
        <v/>
      </c>
      <c r="I5219">
        <f>Raw_Data!I5219</f>
        <v/>
      </c>
      <c r="J5219" s="12">
        <f>Raw_Data!J5219</f>
        <v/>
      </c>
      <c r="K5219" s="13">
        <f>Raw_Data!K5219</f>
        <v/>
      </c>
      <c r="L5219" s="12">
        <f>Raw_Data!L5219</f>
        <v/>
      </c>
      <c r="M5219" s="12">
        <f>Raw_Data!M5219</f>
        <v/>
      </c>
      <c r="N5219" s="12">
        <f>Raw_Data!N5219</f>
        <v/>
      </c>
      <c r="O5219">
        <f>Raw_Data!O5219</f>
        <v/>
      </c>
      <c r="P5219">
        <f>Raw_Data!P5219</f>
        <v/>
      </c>
      <c r="Q5219">
        <f>Raw_Data!Q5219</f>
        <v/>
      </c>
      <c r="R5219">
        <f>Raw_Data!R5219</f>
        <v/>
      </c>
      <c r="S5219">
        <f>Raw_Data!S5219</f>
        <v/>
      </c>
      <c r="T5219">
        <f>YEAR(B5219)</f>
        <v/>
      </c>
      <c r="U5219">
        <f>MONTH(B5219)</f>
        <v/>
      </c>
      <c r="V5219">
        <f>TEXT(B5219,"mmm")</f>
        <v/>
      </c>
      <c r="W5219" s="15">
        <f>IFERROR(N5219/L5219,0)</f>
        <v/>
      </c>
      <c r="X5219">
        <f>IF(K5219=0,"No Discount",IF(K5219&lt;=5%,"Low",IF(K5219&lt;=15%,"Medium","High")))</f>
        <v/>
      </c>
      <c r="Y5219">
        <f>IF(L5219&gt;=20000,"High Value",IF(L5219&gt;=5000,"Medium Value","Low Value"))</f>
        <v/>
      </c>
      <c r="Z5219">
        <f>IF(R5219&lt;=3,"Fast",IF(R5219&lt;=5,"On Time","Delayed"))</f>
        <v/>
      </c>
    </row>
    <row r="5220">
      <c r="A5220">
        <f>Raw_Data!A5220</f>
        <v/>
      </c>
      <c r="B5220" s="11">
        <f>Raw_Data!B5220</f>
        <v/>
      </c>
      <c r="C5220">
        <f>Raw_Data!C5220</f>
        <v/>
      </c>
      <c r="D5220">
        <f>Raw_Data!D5220</f>
        <v/>
      </c>
      <c r="E5220">
        <f>Raw_Data!E5220</f>
        <v/>
      </c>
      <c r="F5220">
        <f>Raw_Data!F5220</f>
        <v/>
      </c>
      <c r="G5220">
        <f>Raw_Data!G5220</f>
        <v/>
      </c>
      <c r="H5220">
        <f>Raw_Data!H5220</f>
        <v/>
      </c>
      <c r="I5220">
        <f>Raw_Data!I5220</f>
        <v/>
      </c>
      <c r="J5220" s="12">
        <f>Raw_Data!J5220</f>
        <v/>
      </c>
      <c r="K5220" s="13">
        <f>Raw_Data!K5220</f>
        <v/>
      </c>
      <c r="L5220" s="12">
        <f>Raw_Data!L5220</f>
        <v/>
      </c>
      <c r="M5220" s="12">
        <f>Raw_Data!M5220</f>
        <v/>
      </c>
      <c r="N5220" s="12">
        <f>Raw_Data!N5220</f>
        <v/>
      </c>
      <c r="O5220">
        <f>Raw_Data!O5220</f>
        <v/>
      </c>
      <c r="P5220">
        <f>Raw_Data!P5220</f>
        <v/>
      </c>
      <c r="Q5220">
        <f>Raw_Data!Q5220</f>
        <v/>
      </c>
      <c r="R5220">
        <f>Raw_Data!R5220</f>
        <v/>
      </c>
      <c r="S5220">
        <f>Raw_Data!S5220</f>
        <v/>
      </c>
      <c r="T5220">
        <f>YEAR(B5220)</f>
        <v/>
      </c>
      <c r="U5220">
        <f>MONTH(B5220)</f>
        <v/>
      </c>
      <c r="V5220">
        <f>TEXT(B5220,"mmm")</f>
        <v/>
      </c>
      <c r="W5220" s="15">
        <f>IFERROR(N5220/L5220,0)</f>
        <v/>
      </c>
      <c r="X5220">
        <f>IF(K5220=0,"No Discount",IF(K5220&lt;=5%,"Low",IF(K5220&lt;=15%,"Medium","High")))</f>
        <v/>
      </c>
      <c r="Y5220">
        <f>IF(L5220&gt;=20000,"High Value",IF(L5220&gt;=5000,"Medium Value","Low Value"))</f>
        <v/>
      </c>
      <c r="Z5220">
        <f>IF(R5220&lt;=3,"Fast",IF(R5220&lt;=5,"On Time","Delayed"))</f>
        <v/>
      </c>
    </row>
    <row r="5221">
      <c r="A5221">
        <f>Raw_Data!A5221</f>
        <v/>
      </c>
      <c r="B5221" s="11">
        <f>Raw_Data!B5221</f>
        <v/>
      </c>
      <c r="C5221">
        <f>Raw_Data!C5221</f>
        <v/>
      </c>
      <c r="D5221">
        <f>Raw_Data!D5221</f>
        <v/>
      </c>
      <c r="E5221">
        <f>Raw_Data!E5221</f>
        <v/>
      </c>
      <c r="F5221">
        <f>Raw_Data!F5221</f>
        <v/>
      </c>
      <c r="G5221">
        <f>Raw_Data!G5221</f>
        <v/>
      </c>
      <c r="H5221">
        <f>Raw_Data!H5221</f>
        <v/>
      </c>
      <c r="I5221">
        <f>Raw_Data!I5221</f>
        <v/>
      </c>
      <c r="J5221" s="12">
        <f>Raw_Data!J5221</f>
        <v/>
      </c>
      <c r="K5221" s="13">
        <f>Raw_Data!K5221</f>
        <v/>
      </c>
      <c r="L5221" s="12">
        <f>Raw_Data!L5221</f>
        <v/>
      </c>
      <c r="M5221" s="12">
        <f>Raw_Data!M5221</f>
        <v/>
      </c>
      <c r="N5221" s="12">
        <f>Raw_Data!N5221</f>
        <v/>
      </c>
      <c r="O5221">
        <f>Raw_Data!O5221</f>
        <v/>
      </c>
      <c r="P5221">
        <f>Raw_Data!P5221</f>
        <v/>
      </c>
      <c r="Q5221">
        <f>Raw_Data!Q5221</f>
        <v/>
      </c>
      <c r="R5221">
        <f>Raw_Data!R5221</f>
        <v/>
      </c>
      <c r="S5221">
        <f>Raw_Data!S5221</f>
        <v/>
      </c>
      <c r="T5221">
        <f>YEAR(B5221)</f>
        <v/>
      </c>
      <c r="U5221">
        <f>MONTH(B5221)</f>
        <v/>
      </c>
      <c r="V5221">
        <f>TEXT(B5221,"mmm")</f>
        <v/>
      </c>
      <c r="W5221" s="15">
        <f>IFERROR(N5221/L5221,0)</f>
        <v/>
      </c>
      <c r="X5221">
        <f>IF(K5221=0,"No Discount",IF(K5221&lt;=5%,"Low",IF(K5221&lt;=15%,"Medium","High")))</f>
        <v/>
      </c>
      <c r="Y5221">
        <f>IF(L5221&gt;=20000,"High Value",IF(L5221&gt;=5000,"Medium Value","Low Value"))</f>
        <v/>
      </c>
      <c r="Z5221">
        <f>IF(R5221&lt;=3,"Fast",IF(R5221&lt;=5,"On Time","Delayed"))</f>
        <v/>
      </c>
    </row>
    <row r="5222">
      <c r="A5222">
        <f>Raw_Data!A5222</f>
        <v/>
      </c>
      <c r="B5222" s="11">
        <f>Raw_Data!B5222</f>
        <v/>
      </c>
      <c r="C5222">
        <f>Raw_Data!C5222</f>
        <v/>
      </c>
      <c r="D5222">
        <f>Raw_Data!D5222</f>
        <v/>
      </c>
      <c r="E5222">
        <f>Raw_Data!E5222</f>
        <v/>
      </c>
      <c r="F5222">
        <f>Raw_Data!F5222</f>
        <v/>
      </c>
      <c r="G5222">
        <f>Raw_Data!G5222</f>
        <v/>
      </c>
      <c r="H5222">
        <f>Raw_Data!H5222</f>
        <v/>
      </c>
      <c r="I5222">
        <f>Raw_Data!I5222</f>
        <v/>
      </c>
      <c r="J5222" s="12">
        <f>Raw_Data!J5222</f>
        <v/>
      </c>
      <c r="K5222" s="13">
        <f>Raw_Data!K5222</f>
        <v/>
      </c>
      <c r="L5222" s="12">
        <f>Raw_Data!L5222</f>
        <v/>
      </c>
      <c r="M5222" s="12">
        <f>Raw_Data!M5222</f>
        <v/>
      </c>
      <c r="N5222" s="12">
        <f>Raw_Data!N5222</f>
        <v/>
      </c>
      <c r="O5222">
        <f>Raw_Data!O5222</f>
        <v/>
      </c>
      <c r="P5222">
        <f>Raw_Data!P5222</f>
        <v/>
      </c>
      <c r="Q5222">
        <f>Raw_Data!Q5222</f>
        <v/>
      </c>
      <c r="R5222">
        <f>Raw_Data!R5222</f>
        <v/>
      </c>
      <c r="S5222">
        <f>Raw_Data!S5222</f>
        <v/>
      </c>
      <c r="T5222">
        <f>YEAR(B5222)</f>
        <v/>
      </c>
      <c r="U5222">
        <f>MONTH(B5222)</f>
        <v/>
      </c>
      <c r="V5222">
        <f>TEXT(B5222,"mmm")</f>
        <v/>
      </c>
      <c r="W5222" s="15">
        <f>IFERROR(N5222/L5222,0)</f>
        <v/>
      </c>
      <c r="X5222">
        <f>IF(K5222=0,"No Discount",IF(K5222&lt;=5%,"Low",IF(K5222&lt;=15%,"Medium","High")))</f>
        <v/>
      </c>
      <c r="Y5222">
        <f>IF(L5222&gt;=20000,"High Value",IF(L5222&gt;=5000,"Medium Value","Low Value"))</f>
        <v/>
      </c>
      <c r="Z5222">
        <f>IF(R5222&lt;=3,"Fast",IF(R5222&lt;=5,"On Time","Delayed"))</f>
        <v/>
      </c>
    </row>
    <row r="5223">
      <c r="A5223">
        <f>Raw_Data!A5223</f>
        <v/>
      </c>
      <c r="B5223" s="11">
        <f>Raw_Data!B5223</f>
        <v/>
      </c>
      <c r="C5223">
        <f>Raw_Data!C5223</f>
        <v/>
      </c>
      <c r="D5223">
        <f>Raw_Data!D5223</f>
        <v/>
      </c>
      <c r="E5223">
        <f>Raw_Data!E5223</f>
        <v/>
      </c>
      <c r="F5223">
        <f>Raw_Data!F5223</f>
        <v/>
      </c>
      <c r="G5223">
        <f>Raw_Data!G5223</f>
        <v/>
      </c>
      <c r="H5223">
        <f>Raw_Data!H5223</f>
        <v/>
      </c>
      <c r="I5223">
        <f>Raw_Data!I5223</f>
        <v/>
      </c>
      <c r="J5223" s="12">
        <f>Raw_Data!J5223</f>
        <v/>
      </c>
      <c r="K5223" s="13">
        <f>Raw_Data!K5223</f>
        <v/>
      </c>
      <c r="L5223" s="12">
        <f>Raw_Data!L5223</f>
        <v/>
      </c>
      <c r="M5223" s="12">
        <f>Raw_Data!M5223</f>
        <v/>
      </c>
      <c r="N5223" s="12">
        <f>Raw_Data!N5223</f>
        <v/>
      </c>
      <c r="O5223">
        <f>Raw_Data!O5223</f>
        <v/>
      </c>
      <c r="P5223">
        <f>Raw_Data!P5223</f>
        <v/>
      </c>
      <c r="Q5223">
        <f>Raw_Data!Q5223</f>
        <v/>
      </c>
      <c r="R5223">
        <f>Raw_Data!R5223</f>
        <v/>
      </c>
      <c r="S5223">
        <f>Raw_Data!S5223</f>
        <v/>
      </c>
      <c r="T5223">
        <f>YEAR(B5223)</f>
        <v/>
      </c>
      <c r="U5223">
        <f>MONTH(B5223)</f>
        <v/>
      </c>
      <c r="V5223">
        <f>TEXT(B5223,"mmm")</f>
        <v/>
      </c>
      <c r="W5223" s="15">
        <f>IFERROR(N5223/L5223,0)</f>
        <v/>
      </c>
      <c r="X5223">
        <f>IF(K5223=0,"No Discount",IF(K5223&lt;=5%,"Low",IF(K5223&lt;=15%,"Medium","High")))</f>
        <v/>
      </c>
      <c r="Y5223">
        <f>IF(L5223&gt;=20000,"High Value",IF(L5223&gt;=5000,"Medium Value","Low Value"))</f>
        <v/>
      </c>
      <c r="Z5223">
        <f>IF(R5223&lt;=3,"Fast",IF(R5223&lt;=5,"On Time","Delayed"))</f>
        <v/>
      </c>
    </row>
    <row r="5224">
      <c r="A5224">
        <f>Raw_Data!A5224</f>
        <v/>
      </c>
      <c r="B5224" s="11">
        <f>Raw_Data!B5224</f>
        <v/>
      </c>
      <c r="C5224">
        <f>Raw_Data!C5224</f>
        <v/>
      </c>
      <c r="D5224">
        <f>Raw_Data!D5224</f>
        <v/>
      </c>
      <c r="E5224">
        <f>Raw_Data!E5224</f>
        <v/>
      </c>
      <c r="F5224">
        <f>Raw_Data!F5224</f>
        <v/>
      </c>
      <c r="G5224">
        <f>Raw_Data!G5224</f>
        <v/>
      </c>
      <c r="H5224">
        <f>Raw_Data!H5224</f>
        <v/>
      </c>
      <c r="I5224">
        <f>Raw_Data!I5224</f>
        <v/>
      </c>
      <c r="J5224" s="12">
        <f>Raw_Data!J5224</f>
        <v/>
      </c>
      <c r="K5224" s="13">
        <f>Raw_Data!K5224</f>
        <v/>
      </c>
      <c r="L5224" s="12">
        <f>Raw_Data!L5224</f>
        <v/>
      </c>
      <c r="M5224" s="12">
        <f>Raw_Data!M5224</f>
        <v/>
      </c>
      <c r="N5224" s="12">
        <f>Raw_Data!N5224</f>
        <v/>
      </c>
      <c r="O5224">
        <f>Raw_Data!O5224</f>
        <v/>
      </c>
      <c r="P5224">
        <f>Raw_Data!P5224</f>
        <v/>
      </c>
      <c r="Q5224">
        <f>Raw_Data!Q5224</f>
        <v/>
      </c>
      <c r="R5224">
        <f>Raw_Data!R5224</f>
        <v/>
      </c>
      <c r="S5224">
        <f>Raw_Data!S5224</f>
        <v/>
      </c>
      <c r="T5224">
        <f>YEAR(B5224)</f>
        <v/>
      </c>
      <c r="U5224">
        <f>MONTH(B5224)</f>
        <v/>
      </c>
      <c r="V5224">
        <f>TEXT(B5224,"mmm")</f>
        <v/>
      </c>
      <c r="W5224" s="15">
        <f>IFERROR(N5224/L5224,0)</f>
        <v/>
      </c>
      <c r="X5224">
        <f>IF(K5224=0,"No Discount",IF(K5224&lt;=5%,"Low",IF(K5224&lt;=15%,"Medium","High")))</f>
        <v/>
      </c>
      <c r="Y5224">
        <f>IF(L5224&gt;=20000,"High Value",IF(L5224&gt;=5000,"Medium Value","Low Value"))</f>
        <v/>
      </c>
      <c r="Z5224">
        <f>IF(R5224&lt;=3,"Fast",IF(R5224&lt;=5,"On Time","Delayed"))</f>
        <v/>
      </c>
    </row>
    <row r="5225">
      <c r="A5225">
        <f>Raw_Data!A5225</f>
        <v/>
      </c>
      <c r="B5225" s="11">
        <f>Raw_Data!B5225</f>
        <v/>
      </c>
      <c r="C5225">
        <f>Raw_Data!C5225</f>
        <v/>
      </c>
      <c r="D5225">
        <f>Raw_Data!D5225</f>
        <v/>
      </c>
      <c r="E5225">
        <f>Raw_Data!E5225</f>
        <v/>
      </c>
      <c r="F5225">
        <f>Raw_Data!F5225</f>
        <v/>
      </c>
      <c r="G5225">
        <f>Raw_Data!G5225</f>
        <v/>
      </c>
      <c r="H5225">
        <f>Raw_Data!H5225</f>
        <v/>
      </c>
      <c r="I5225">
        <f>Raw_Data!I5225</f>
        <v/>
      </c>
      <c r="J5225" s="12">
        <f>Raw_Data!J5225</f>
        <v/>
      </c>
      <c r="K5225" s="13">
        <f>Raw_Data!K5225</f>
        <v/>
      </c>
      <c r="L5225" s="12">
        <f>Raw_Data!L5225</f>
        <v/>
      </c>
      <c r="M5225" s="12">
        <f>Raw_Data!M5225</f>
        <v/>
      </c>
      <c r="N5225" s="12">
        <f>Raw_Data!N5225</f>
        <v/>
      </c>
      <c r="O5225">
        <f>Raw_Data!O5225</f>
        <v/>
      </c>
      <c r="P5225">
        <f>Raw_Data!P5225</f>
        <v/>
      </c>
      <c r="Q5225">
        <f>Raw_Data!Q5225</f>
        <v/>
      </c>
      <c r="R5225">
        <f>Raw_Data!R5225</f>
        <v/>
      </c>
      <c r="S5225">
        <f>Raw_Data!S5225</f>
        <v/>
      </c>
      <c r="T5225">
        <f>YEAR(B5225)</f>
        <v/>
      </c>
      <c r="U5225">
        <f>MONTH(B5225)</f>
        <v/>
      </c>
      <c r="V5225">
        <f>TEXT(B5225,"mmm")</f>
        <v/>
      </c>
      <c r="W5225" s="15">
        <f>IFERROR(N5225/L5225,0)</f>
        <v/>
      </c>
      <c r="X5225">
        <f>IF(K5225=0,"No Discount",IF(K5225&lt;=5%,"Low",IF(K5225&lt;=15%,"Medium","High")))</f>
        <v/>
      </c>
      <c r="Y5225">
        <f>IF(L5225&gt;=20000,"High Value",IF(L5225&gt;=5000,"Medium Value","Low Value"))</f>
        <v/>
      </c>
      <c r="Z5225">
        <f>IF(R5225&lt;=3,"Fast",IF(R5225&lt;=5,"On Time","Delayed"))</f>
        <v/>
      </c>
    </row>
    <row r="5226">
      <c r="A5226">
        <f>Raw_Data!A5226</f>
        <v/>
      </c>
      <c r="B5226" s="11">
        <f>Raw_Data!B5226</f>
        <v/>
      </c>
      <c r="C5226">
        <f>Raw_Data!C5226</f>
        <v/>
      </c>
      <c r="D5226">
        <f>Raw_Data!D5226</f>
        <v/>
      </c>
      <c r="E5226">
        <f>Raw_Data!E5226</f>
        <v/>
      </c>
      <c r="F5226">
        <f>Raw_Data!F5226</f>
        <v/>
      </c>
      <c r="G5226">
        <f>Raw_Data!G5226</f>
        <v/>
      </c>
      <c r="H5226">
        <f>Raw_Data!H5226</f>
        <v/>
      </c>
      <c r="I5226">
        <f>Raw_Data!I5226</f>
        <v/>
      </c>
      <c r="J5226" s="12">
        <f>Raw_Data!J5226</f>
        <v/>
      </c>
      <c r="K5226" s="13">
        <f>Raw_Data!K5226</f>
        <v/>
      </c>
      <c r="L5226" s="12">
        <f>Raw_Data!L5226</f>
        <v/>
      </c>
      <c r="M5226" s="12">
        <f>Raw_Data!M5226</f>
        <v/>
      </c>
      <c r="N5226" s="12">
        <f>Raw_Data!N5226</f>
        <v/>
      </c>
      <c r="O5226">
        <f>Raw_Data!O5226</f>
        <v/>
      </c>
      <c r="P5226">
        <f>Raw_Data!P5226</f>
        <v/>
      </c>
      <c r="Q5226">
        <f>Raw_Data!Q5226</f>
        <v/>
      </c>
      <c r="R5226">
        <f>Raw_Data!R5226</f>
        <v/>
      </c>
      <c r="S5226">
        <f>Raw_Data!S5226</f>
        <v/>
      </c>
      <c r="T5226">
        <f>YEAR(B5226)</f>
        <v/>
      </c>
      <c r="U5226">
        <f>MONTH(B5226)</f>
        <v/>
      </c>
      <c r="V5226">
        <f>TEXT(B5226,"mmm")</f>
        <v/>
      </c>
      <c r="W5226" s="15">
        <f>IFERROR(N5226/L5226,0)</f>
        <v/>
      </c>
      <c r="X5226">
        <f>IF(K5226=0,"No Discount",IF(K5226&lt;=5%,"Low",IF(K5226&lt;=15%,"Medium","High")))</f>
        <v/>
      </c>
      <c r="Y5226">
        <f>IF(L5226&gt;=20000,"High Value",IF(L5226&gt;=5000,"Medium Value","Low Value"))</f>
        <v/>
      </c>
      <c r="Z5226">
        <f>IF(R5226&lt;=3,"Fast",IF(R5226&lt;=5,"On Time","Delayed"))</f>
        <v/>
      </c>
    </row>
    <row r="5227">
      <c r="A5227">
        <f>Raw_Data!A5227</f>
        <v/>
      </c>
      <c r="B5227" s="11">
        <f>Raw_Data!B5227</f>
        <v/>
      </c>
      <c r="C5227">
        <f>Raw_Data!C5227</f>
        <v/>
      </c>
      <c r="D5227">
        <f>Raw_Data!D5227</f>
        <v/>
      </c>
      <c r="E5227">
        <f>Raw_Data!E5227</f>
        <v/>
      </c>
      <c r="F5227">
        <f>Raw_Data!F5227</f>
        <v/>
      </c>
      <c r="G5227">
        <f>Raw_Data!G5227</f>
        <v/>
      </c>
      <c r="H5227">
        <f>Raw_Data!H5227</f>
        <v/>
      </c>
      <c r="I5227">
        <f>Raw_Data!I5227</f>
        <v/>
      </c>
      <c r="J5227" s="12">
        <f>Raw_Data!J5227</f>
        <v/>
      </c>
      <c r="K5227" s="13">
        <f>Raw_Data!K5227</f>
        <v/>
      </c>
      <c r="L5227" s="12">
        <f>Raw_Data!L5227</f>
        <v/>
      </c>
      <c r="M5227" s="12">
        <f>Raw_Data!M5227</f>
        <v/>
      </c>
      <c r="N5227" s="12">
        <f>Raw_Data!N5227</f>
        <v/>
      </c>
      <c r="O5227">
        <f>Raw_Data!O5227</f>
        <v/>
      </c>
      <c r="P5227">
        <f>Raw_Data!P5227</f>
        <v/>
      </c>
      <c r="Q5227">
        <f>Raw_Data!Q5227</f>
        <v/>
      </c>
      <c r="R5227">
        <f>Raw_Data!R5227</f>
        <v/>
      </c>
      <c r="S5227">
        <f>Raw_Data!S5227</f>
        <v/>
      </c>
      <c r="T5227">
        <f>YEAR(B5227)</f>
        <v/>
      </c>
      <c r="U5227">
        <f>MONTH(B5227)</f>
        <v/>
      </c>
      <c r="V5227">
        <f>TEXT(B5227,"mmm")</f>
        <v/>
      </c>
      <c r="W5227" s="15">
        <f>IFERROR(N5227/L5227,0)</f>
        <v/>
      </c>
      <c r="X5227">
        <f>IF(K5227=0,"No Discount",IF(K5227&lt;=5%,"Low",IF(K5227&lt;=15%,"Medium","High")))</f>
        <v/>
      </c>
      <c r="Y5227">
        <f>IF(L5227&gt;=20000,"High Value",IF(L5227&gt;=5000,"Medium Value","Low Value"))</f>
        <v/>
      </c>
      <c r="Z5227">
        <f>IF(R5227&lt;=3,"Fast",IF(R5227&lt;=5,"On Time","Delayed"))</f>
        <v/>
      </c>
    </row>
    <row r="5228">
      <c r="A5228">
        <f>Raw_Data!A5228</f>
        <v/>
      </c>
      <c r="B5228" s="11">
        <f>Raw_Data!B5228</f>
        <v/>
      </c>
      <c r="C5228">
        <f>Raw_Data!C5228</f>
        <v/>
      </c>
      <c r="D5228">
        <f>Raw_Data!D5228</f>
        <v/>
      </c>
      <c r="E5228">
        <f>Raw_Data!E5228</f>
        <v/>
      </c>
      <c r="F5228">
        <f>Raw_Data!F5228</f>
        <v/>
      </c>
      <c r="G5228">
        <f>Raw_Data!G5228</f>
        <v/>
      </c>
      <c r="H5228">
        <f>Raw_Data!H5228</f>
        <v/>
      </c>
      <c r="I5228">
        <f>Raw_Data!I5228</f>
        <v/>
      </c>
      <c r="J5228" s="12">
        <f>Raw_Data!J5228</f>
        <v/>
      </c>
      <c r="K5228" s="13">
        <f>Raw_Data!K5228</f>
        <v/>
      </c>
      <c r="L5228" s="12">
        <f>Raw_Data!L5228</f>
        <v/>
      </c>
      <c r="M5228" s="12">
        <f>Raw_Data!M5228</f>
        <v/>
      </c>
      <c r="N5228" s="12">
        <f>Raw_Data!N5228</f>
        <v/>
      </c>
      <c r="O5228">
        <f>Raw_Data!O5228</f>
        <v/>
      </c>
      <c r="P5228">
        <f>Raw_Data!P5228</f>
        <v/>
      </c>
      <c r="Q5228">
        <f>Raw_Data!Q5228</f>
        <v/>
      </c>
      <c r="R5228">
        <f>Raw_Data!R5228</f>
        <v/>
      </c>
      <c r="S5228">
        <f>Raw_Data!S5228</f>
        <v/>
      </c>
      <c r="T5228">
        <f>YEAR(B5228)</f>
        <v/>
      </c>
      <c r="U5228">
        <f>MONTH(B5228)</f>
        <v/>
      </c>
      <c r="V5228">
        <f>TEXT(B5228,"mmm")</f>
        <v/>
      </c>
      <c r="W5228" s="15">
        <f>IFERROR(N5228/L5228,0)</f>
        <v/>
      </c>
      <c r="X5228">
        <f>IF(K5228=0,"No Discount",IF(K5228&lt;=5%,"Low",IF(K5228&lt;=15%,"Medium","High")))</f>
        <v/>
      </c>
      <c r="Y5228">
        <f>IF(L5228&gt;=20000,"High Value",IF(L5228&gt;=5000,"Medium Value","Low Value"))</f>
        <v/>
      </c>
      <c r="Z5228">
        <f>IF(R5228&lt;=3,"Fast",IF(R5228&lt;=5,"On Time","Delayed"))</f>
        <v/>
      </c>
    </row>
    <row r="5229">
      <c r="A5229">
        <f>Raw_Data!A5229</f>
        <v/>
      </c>
      <c r="B5229" s="11">
        <f>Raw_Data!B5229</f>
        <v/>
      </c>
      <c r="C5229">
        <f>Raw_Data!C5229</f>
        <v/>
      </c>
      <c r="D5229">
        <f>Raw_Data!D5229</f>
        <v/>
      </c>
      <c r="E5229">
        <f>Raw_Data!E5229</f>
        <v/>
      </c>
      <c r="F5229">
        <f>Raw_Data!F5229</f>
        <v/>
      </c>
      <c r="G5229">
        <f>Raw_Data!G5229</f>
        <v/>
      </c>
      <c r="H5229">
        <f>Raw_Data!H5229</f>
        <v/>
      </c>
      <c r="I5229">
        <f>Raw_Data!I5229</f>
        <v/>
      </c>
      <c r="J5229" s="12">
        <f>Raw_Data!J5229</f>
        <v/>
      </c>
      <c r="K5229" s="13">
        <f>Raw_Data!K5229</f>
        <v/>
      </c>
      <c r="L5229" s="12">
        <f>Raw_Data!L5229</f>
        <v/>
      </c>
      <c r="M5229" s="12">
        <f>Raw_Data!M5229</f>
        <v/>
      </c>
      <c r="N5229" s="12">
        <f>Raw_Data!N5229</f>
        <v/>
      </c>
      <c r="O5229">
        <f>Raw_Data!O5229</f>
        <v/>
      </c>
      <c r="P5229">
        <f>Raw_Data!P5229</f>
        <v/>
      </c>
      <c r="Q5229">
        <f>Raw_Data!Q5229</f>
        <v/>
      </c>
      <c r="R5229">
        <f>Raw_Data!R5229</f>
        <v/>
      </c>
      <c r="S5229">
        <f>Raw_Data!S5229</f>
        <v/>
      </c>
      <c r="T5229">
        <f>YEAR(B5229)</f>
        <v/>
      </c>
      <c r="U5229">
        <f>MONTH(B5229)</f>
        <v/>
      </c>
      <c r="V5229">
        <f>TEXT(B5229,"mmm")</f>
        <v/>
      </c>
      <c r="W5229" s="15">
        <f>IFERROR(N5229/L5229,0)</f>
        <v/>
      </c>
      <c r="X5229">
        <f>IF(K5229=0,"No Discount",IF(K5229&lt;=5%,"Low",IF(K5229&lt;=15%,"Medium","High")))</f>
        <v/>
      </c>
      <c r="Y5229">
        <f>IF(L5229&gt;=20000,"High Value",IF(L5229&gt;=5000,"Medium Value","Low Value"))</f>
        <v/>
      </c>
      <c r="Z5229">
        <f>IF(R5229&lt;=3,"Fast",IF(R5229&lt;=5,"On Time","Delayed"))</f>
        <v/>
      </c>
    </row>
    <row r="5230">
      <c r="A5230">
        <f>Raw_Data!A5230</f>
        <v/>
      </c>
      <c r="B5230" s="11">
        <f>Raw_Data!B5230</f>
        <v/>
      </c>
      <c r="C5230">
        <f>Raw_Data!C5230</f>
        <v/>
      </c>
      <c r="D5230">
        <f>Raw_Data!D5230</f>
        <v/>
      </c>
      <c r="E5230">
        <f>Raw_Data!E5230</f>
        <v/>
      </c>
      <c r="F5230">
        <f>Raw_Data!F5230</f>
        <v/>
      </c>
      <c r="G5230">
        <f>Raw_Data!G5230</f>
        <v/>
      </c>
      <c r="H5230">
        <f>Raw_Data!H5230</f>
        <v/>
      </c>
      <c r="I5230">
        <f>Raw_Data!I5230</f>
        <v/>
      </c>
      <c r="J5230" s="12">
        <f>Raw_Data!J5230</f>
        <v/>
      </c>
      <c r="K5230" s="13">
        <f>Raw_Data!K5230</f>
        <v/>
      </c>
      <c r="L5230" s="12">
        <f>Raw_Data!L5230</f>
        <v/>
      </c>
      <c r="M5230" s="12">
        <f>Raw_Data!M5230</f>
        <v/>
      </c>
      <c r="N5230" s="12">
        <f>Raw_Data!N5230</f>
        <v/>
      </c>
      <c r="O5230">
        <f>Raw_Data!O5230</f>
        <v/>
      </c>
      <c r="P5230">
        <f>Raw_Data!P5230</f>
        <v/>
      </c>
      <c r="Q5230">
        <f>Raw_Data!Q5230</f>
        <v/>
      </c>
      <c r="R5230">
        <f>Raw_Data!R5230</f>
        <v/>
      </c>
      <c r="S5230">
        <f>Raw_Data!S5230</f>
        <v/>
      </c>
      <c r="T5230">
        <f>YEAR(B5230)</f>
        <v/>
      </c>
      <c r="U5230">
        <f>MONTH(B5230)</f>
        <v/>
      </c>
      <c r="V5230">
        <f>TEXT(B5230,"mmm")</f>
        <v/>
      </c>
      <c r="W5230" s="15">
        <f>IFERROR(N5230/L5230,0)</f>
        <v/>
      </c>
      <c r="X5230">
        <f>IF(K5230=0,"No Discount",IF(K5230&lt;=5%,"Low",IF(K5230&lt;=15%,"Medium","High")))</f>
        <v/>
      </c>
      <c r="Y5230">
        <f>IF(L5230&gt;=20000,"High Value",IF(L5230&gt;=5000,"Medium Value","Low Value"))</f>
        <v/>
      </c>
      <c r="Z5230">
        <f>IF(R5230&lt;=3,"Fast",IF(R5230&lt;=5,"On Time","Delayed"))</f>
        <v/>
      </c>
    </row>
    <row r="5231">
      <c r="A5231">
        <f>Raw_Data!A5231</f>
        <v/>
      </c>
      <c r="B5231" s="11">
        <f>Raw_Data!B5231</f>
        <v/>
      </c>
      <c r="C5231">
        <f>Raw_Data!C5231</f>
        <v/>
      </c>
      <c r="D5231">
        <f>Raw_Data!D5231</f>
        <v/>
      </c>
      <c r="E5231">
        <f>Raw_Data!E5231</f>
        <v/>
      </c>
      <c r="F5231">
        <f>Raw_Data!F5231</f>
        <v/>
      </c>
      <c r="G5231">
        <f>Raw_Data!G5231</f>
        <v/>
      </c>
      <c r="H5231">
        <f>Raw_Data!H5231</f>
        <v/>
      </c>
      <c r="I5231">
        <f>Raw_Data!I5231</f>
        <v/>
      </c>
      <c r="J5231" s="12">
        <f>Raw_Data!J5231</f>
        <v/>
      </c>
      <c r="K5231" s="13">
        <f>Raw_Data!K5231</f>
        <v/>
      </c>
      <c r="L5231" s="12">
        <f>Raw_Data!L5231</f>
        <v/>
      </c>
      <c r="M5231" s="12">
        <f>Raw_Data!M5231</f>
        <v/>
      </c>
      <c r="N5231" s="12">
        <f>Raw_Data!N5231</f>
        <v/>
      </c>
      <c r="O5231">
        <f>Raw_Data!O5231</f>
        <v/>
      </c>
      <c r="P5231">
        <f>Raw_Data!P5231</f>
        <v/>
      </c>
      <c r="Q5231">
        <f>Raw_Data!Q5231</f>
        <v/>
      </c>
      <c r="R5231">
        <f>Raw_Data!R5231</f>
        <v/>
      </c>
      <c r="S5231">
        <f>Raw_Data!S5231</f>
        <v/>
      </c>
      <c r="T5231">
        <f>YEAR(B5231)</f>
        <v/>
      </c>
      <c r="U5231">
        <f>MONTH(B5231)</f>
        <v/>
      </c>
      <c r="V5231">
        <f>TEXT(B5231,"mmm")</f>
        <v/>
      </c>
      <c r="W5231" s="15">
        <f>IFERROR(N5231/L5231,0)</f>
        <v/>
      </c>
      <c r="X5231">
        <f>IF(K5231=0,"No Discount",IF(K5231&lt;=5%,"Low",IF(K5231&lt;=15%,"Medium","High")))</f>
        <v/>
      </c>
      <c r="Y5231">
        <f>IF(L5231&gt;=20000,"High Value",IF(L5231&gt;=5000,"Medium Value","Low Value"))</f>
        <v/>
      </c>
      <c r="Z5231">
        <f>IF(R5231&lt;=3,"Fast",IF(R5231&lt;=5,"On Time","Delayed"))</f>
        <v/>
      </c>
    </row>
    <row r="5232">
      <c r="A5232">
        <f>Raw_Data!A5232</f>
        <v/>
      </c>
      <c r="B5232" s="11">
        <f>Raw_Data!B5232</f>
        <v/>
      </c>
      <c r="C5232">
        <f>Raw_Data!C5232</f>
        <v/>
      </c>
      <c r="D5232">
        <f>Raw_Data!D5232</f>
        <v/>
      </c>
      <c r="E5232">
        <f>Raw_Data!E5232</f>
        <v/>
      </c>
      <c r="F5232">
        <f>Raw_Data!F5232</f>
        <v/>
      </c>
      <c r="G5232">
        <f>Raw_Data!G5232</f>
        <v/>
      </c>
      <c r="H5232">
        <f>Raw_Data!H5232</f>
        <v/>
      </c>
      <c r="I5232">
        <f>Raw_Data!I5232</f>
        <v/>
      </c>
      <c r="J5232" s="12">
        <f>Raw_Data!J5232</f>
        <v/>
      </c>
      <c r="K5232" s="13">
        <f>Raw_Data!K5232</f>
        <v/>
      </c>
      <c r="L5232" s="12">
        <f>Raw_Data!L5232</f>
        <v/>
      </c>
      <c r="M5232" s="12">
        <f>Raw_Data!M5232</f>
        <v/>
      </c>
      <c r="N5232" s="12">
        <f>Raw_Data!N5232</f>
        <v/>
      </c>
      <c r="O5232">
        <f>Raw_Data!O5232</f>
        <v/>
      </c>
      <c r="P5232">
        <f>Raw_Data!P5232</f>
        <v/>
      </c>
      <c r="Q5232">
        <f>Raw_Data!Q5232</f>
        <v/>
      </c>
      <c r="R5232">
        <f>Raw_Data!R5232</f>
        <v/>
      </c>
      <c r="S5232">
        <f>Raw_Data!S5232</f>
        <v/>
      </c>
      <c r="T5232">
        <f>YEAR(B5232)</f>
        <v/>
      </c>
      <c r="U5232">
        <f>MONTH(B5232)</f>
        <v/>
      </c>
      <c r="V5232">
        <f>TEXT(B5232,"mmm")</f>
        <v/>
      </c>
      <c r="W5232" s="15">
        <f>IFERROR(N5232/L5232,0)</f>
        <v/>
      </c>
      <c r="X5232">
        <f>IF(K5232=0,"No Discount",IF(K5232&lt;=5%,"Low",IF(K5232&lt;=15%,"Medium","High")))</f>
        <v/>
      </c>
      <c r="Y5232">
        <f>IF(L5232&gt;=20000,"High Value",IF(L5232&gt;=5000,"Medium Value","Low Value"))</f>
        <v/>
      </c>
      <c r="Z5232">
        <f>IF(R5232&lt;=3,"Fast",IF(R5232&lt;=5,"On Time","Delayed"))</f>
        <v/>
      </c>
    </row>
    <row r="5233">
      <c r="A5233">
        <f>Raw_Data!A5233</f>
        <v/>
      </c>
      <c r="B5233" s="11">
        <f>Raw_Data!B5233</f>
        <v/>
      </c>
      <c r="C5233">
        <f>Raw_Data!C5233</f>
        <v/>
      </c>
      <c r="D5233">
        <f>Raw_Data!D5233</f>
        <v/>
      </c>
      <c r="E5233">
        <f>Raw_Data!E5233</f>
        <v/>
      </c>
      <c r="F5233">
        <f>Raw_Data!F5233</f>
        <v/>
      </c>
      <c r="G5233">
        <f>Raw_Data!G5233</f>
        <v/>
      </c>
      <c r="H5233">
        <f>Raw_Data!H5233</f>
        <v/>
      </c>
      <c r="I5233">
        <f>Raw_Data!I5233</f>
        <v/>
      </c>
      <c r="J5233" s="12">
        <f>Raw_Data!J5233</f>
        <v/>
      </c>
      <c r="K5233" s="13">
        <f>Raw_Data!K5233</f>
        <v/>
      </c>
      <c r="L5233" s="12">
        <f>Raw_Data!L5233</f>
        <v/>
      </c>
      <c r="M5233" s="12">
        <f>Raw_Data!M5233</f>
        <v/>
      </c>
      <c r="N5233" s="12">
        <f>Raw_Data!N5233</f>
        <v/>
      </c>
      <c r="O5233">
        <f>Raw_Data!O5233</f>
        <v/>
      </c>
      <c r="P5233">
        <f>Raw_Data!P5233</f>
        <v/>
      </c>
      <c r="Q5233">
        <f>Raw_Data!Q5233</f>
        <v/>
      </c>
      <c r="R5233">
        <f>Raw_Data!R5233</f>
        <v/>
      </c>
      <c r="S5233">
        <f>Raw_Data!S5233</f>
        <v/>
      </c>
      <c r="T5233">
        <f>YEAR(B5233)</f>
        <v/>
      </c>
      <c r="U5233">
        <f>MONTH(B5233)</f>
        <v/>
      </c>
      <c r="V5233">
        <f>TEXT(B5233,"mmm")</f>
        <v/>
      </c>
      <c r="W5233" s="15">
        <f>IFERROR(N5233/L5233,0)</f>
        <v/>
      </c>
      <c r="X5233">
        <f>IF(K5233=0,"No Discount",IF(K5233&lt;=5%,"Low",IF(K5233&lt;=15%,"Medium","High")))</f>
        <v/>
      </c>
      <c r="Y5233">
        <f>IF(L5233&gt;=20000,"High Value",IF(L5233&gt;=5000,"Medium Value","Low Value"))</f>
        <v/>
      </c>
      <c r="Z5233">
        <f>IF(R5233&lt;=3,"Fast",IF(R5233&lt;=5,"On Time","Delayed"))</f>
        <v/>
      </c>
    </row>
    <row r="5234">
      <c r="A5234">
        <f>Raw_Data!A5234</f>
        <v/>
      </c>
      <c r="B5234" s="11">
        <f>Raw_Data!B5234</f>
        <v/>
      </c>
      <c r="C5234">
        <f>Raw_Data!C5234</f>
        <v/>
      </c>
      <c r="D5234">
        <f>Raw_Data!D5234</f>
        <v/>
      </c>
      <c r="E5234">
        <f>Raw_Data!E5234</f>
        <v/>
      </c>
      <c r="F5234">
        <f>Raw_Data!F5234</f>
        <v/>
      </c>
      <c r="G5234">
        <f>Raw_Data!G5234</f>
        <v/>
      </c>
      <c r="H5234">
        <f>Raw_Data!H5234</f>
        <v/>
      </c>
      <c r="I5234">
        <f>Raw_Data!I5234</f>
        <v/>
      </c>
      <c r="J5234" s="12">
        <f>Raw_Data!J5234</f>
        <v/>
      </c>
      <c r="K5234" s="13">
        <f>Raw_Data!K5234</f>
        <v/>
      </c>
      <c r="L5234" s="12">
        <f>Raw_Data!L5234</f>
        <v/>
      </c>
      <c r="M5234" s="12">
        <f>Raw_Data!M5234</f>
        <v/>
      </c>
      <c r="N5234" s="12">
        <f>Raw_Data!N5234</f>
        <v/>
      </c>
      <c r="O5234">
        <f>Raw_Data!O5234</f>
        <v/>
      </c>
      <c r="P5234">
        <f>Raw_Data!P5234</f>
        <v/>
      </c>
      <c r="Q5234">
        <f>Raw_Data!Q5234</f>
        <v/>
      </c>
      <c r="R5234">
        <f>Raw_Data!R5234</f>
        <v/>
      </c>
      <c r="S5234">
        <f>Raw_Data!S5234</f>
        <v/>
      </c>
      <c r="T5234">
        <f>YEAR(B5234)</f>
        <v/>
      </c>
      <c r="U5234">
        <f>MONTH(B5234)</f>
        <v/>
      </c>
      <c r="V5234">
        <f>TEXT(B5234,"mmm")</f>
        <v/>
      </c>
      <c r="W5234" s="15">
        <f>IFERROR(N5234/L5234,0)</f>
        <v/>
      </c>
      <c r="X5234">
        <f>IF(K5234=0,"No Discount",IF(K5234&lt;=5%,"Low",IF(K5234&lt;=15%,"Medium","High")))</f>
        <v/>
      </c>
      <c r="Y5234">
        <f>IF(L5234&gt;=20000,"High Value",IF(L5234&gt;=5000,"Medium Value","Low Value"))</f>
        <v/>
      </c>
      <c r="Z5234">
        <f>IF(R5234&lt;=3,"Fast",IF(R5234&lt;=5,"On Time","Delayed"))</f>
        <v/>
      </c>
    </row>
    <row r="5235">
      <c r="A5235">
        <f>Raw_Data!A5235</f>
        <v/>
      </c>
      <c r="B5235" s="11">
        <f>Raw_Data!B5235</f>
        <v/>
      </c>
      <c r="C5235">
        <f>Raw_Data!C5235</f>
        <v/>
      </c>
      <c r="D5235">
        <f>Raw_Data!D5235</f>
        <v/>
      </c>
      <c r="E5235">
        <f>Raw_Data!E5235</f>
        <v/>
      </c>
      <c r="F5235">
        <f>Raw_Data!F5235</f>
        <v/>
      </c>
      <c r="G5235">
        <f>Raw_Data!G5235</f>
        <v/>
      </c>
      <c r="H5235">
        <f>Raw_Data!H5235</f>
        <v/>
      </c>
      <c r="I5235">
        <f>Raw_Data!I5235</f>
        <v/>
      </c>
      <c r="J5235" s="12">
        <f>Raw_Data!J5235</f>
        <v/>
      </c>
      <c r="K5235" s="13">
        <f>Raw_Data!K5235</f>
        <v/>
      </c>
      <c r="L5235" s="12">
        <f>Raw_Data!L5235</f>
        <v/>
      </c>
      <c r="M5235" s="12">
        <f>Raw_Data!M5235</f>
        <v/>
      </c>
      <c r="N5235" s="12">
        <f>Raw_Data!N5235</f>
        <v/>
      </c>
      <c r="O5235">
        <f>Raw_Data!O5235</f>
        <v/>
      </c>
      <c r="P5235">
        <f>Raw_Data!P5235</f>
        <v/>
      </c>
      <c r="Q5235">
        <f>Raw_Data!Q5235</f>
        <v/>
      </c>
      <c r="R5235">
        <f>Raw_Data!R5235</f>
        <v/>
      </c>
      <c r="S5235">
        <f>Raw_Data!S5235</f>
        <v/>
      </c>
      <c r="T5235">
        <f>YEAR(B5235)</f>
        <v/>
      </c>
      <c r="U5235">
        <f>MONTH(B5235)</f>
        <v/>
      </c>
      <c r="V5235">
        <f>TEXT(B5235,"mmm")</f>
        <v/>
      </c>
      <c r="W5235" s="15">
        <f>IFERROR(N5235/L5235,0)</f>
        <v/>
      </c>
      <c r="X5235">
        <f>IF(K5235=0,"No Discount",IF(K5235&lt;=5%,"Low",IF(K5235&lt;=15%,"Medium","High")))</f>
        <v/>
      </c>
      <c r="Y5235">
        <f>IF(L5235&gt;=20000,"High Value",IF(L5235&gt;=5000,"Medium Value","Low Value"))</f>
        <v/>
      </c>
      <c r="Z5235">
        <f>IF(R5235&lt;=3,"Fast",IF(R5235&lt;=5,"On Time","Delayed"))</f>
        <v/>
      </c>
    </row>
    <row r="5236">
      <c r="A5236">
        <f>Raw_Data!A5236</f>
        <v/>
      </c>
      <c r="B5236" s="11">
        <f>Raw_Data!B5236</f>
        <v/>
      </c>
      <c r="C5236">
        <f>Raw_Data!C5236</f>
        <v/>
      </c>
      <c r="D5236">
        <f>Raw_Data!D5236</f>
        <v/>
      </c>
      <c r="E5236">
        <f>Raw_Data!E5236</f>
        <v/>
      </c>
      <c r="F5236">
        <f>Raw_Data!F5236</f>
        <v/>
      </c>
      <c r="G5236">
        <f>Raw_Data!G5236</f>
        <v/>
      </c>
      <c r="H5236">
        <f>Raw_Data!H5236</f>
        <v/>
      </c>
      <c r="I5236">
        <f>Raw_Data!I5236</f>
        <v/>
      </c>
      <c r="J5236" s="12">
        <f>Raw_Data!J5236</f>
        <v/>
      </c>
      <c r="K5236" s="13">
        <f>Raw_Data!K5236</f>
        <v/>
      </c>
      <c r="L5236" s="12">
        <f>Raw_Data!L5236</f>
        <v/>
      </c>
      <c r="M5236" s="12">
        <f>Raw_Data!M5236</f>
        <v/>
      </c>
      <c r="N5236" s="12">
        <f>Raw_Data!N5236</f>
        <v/>
      </c>
      <c r="O5236">
        <f>Raw_Data!O5236</f>
        <v/>
      </c>
      <c r="P5236">
        <f>Raw_Data!P5236</f>
        <v/>
      </c>
      <c r="Q5236">
        <f>Raw_Data!Q5236</f>
        <v/>
      </c>
      <c r="R5236">
        <f>Raw_Data!R5236</f>
        <v/>
      </c>
      <c r="S5236">
        <f>Raw_Data!S5236</f>
        <v/>
      </c>
      <c r="T5236">
        <f>YEAR(B5236)</f>
        <v/>
      </c>
      <c r="U5236">
        <f>MONTH(B5236)</f>
        <v/>
      </c>
      <c r="V5236">
        <f>TEXT(B5236,"mmm")</f>
        <v/>
      </c>
      <c r="W5236" s="15">
        <f>IFERROR(N5236/L5236,0)</f>
        <v/>
      </c>
      <c r="X5236">
        <f>IF(K5236=0,"No Discount",IF(K5236&lt;=5%,"Low",IF(K5236&lt;=15%,"Medium","High")))</f>
        <v/>
      </c>
      <c r="Y5236">
        <f>IF(L5236&gt;=20000,"High Value",IF(L5236&gt;=5000,"Medium Value","Low Value"))</f>
        <v/>
      </c>
      <c r="Z5236">
        <f>IF(R5236&lt;=3,"Fast",IF(R5236&lt;=5,"On Time","Delayed"))</f>
        <v/>
      </c>
    </row>
    <row r="5237">
      <c r="A5237">
        <f>Raw_Data!A5237</f>
        <v/>
      </c>
      <c r="B5237" s="11">
        <f>Raw_Data!B5237</f>
        <v/>
      </c>
      <c r="C5237">
        <f>Raw_Data!C5237</f>
        <v/>
      </c>
      <c r="D5237">
        <f>Raw_Data!D5237</f>
        <v/>
      </c>
      <c r="E5237">
        <f>Raw_Data!E5237</f>
        <v/>
      </c>
      <c r="F5237">
        <f>Raw_Data!F5237</f>
        <v/>
      </c>
      <c r="G5237">
        <f>Raw_Data!G5237</f>
        <v/>
      </c>
      <c r="H5237">
        <f>Raw_Data!H5237</f>
        <v/>
      </c>
      <c r="I5237">
        <f>Raw_Data!I5237</f>
        <v/>
      </c>
      <c r="J5237" s="12">
        <f>Raw_Data!J5237</f>
        <v/>
      </c>
      <c r="K5237" s="13">
        <f>Raw_Data!K5237</f>
        <v/>
      </c>
      <c r="L5237" s="12">
        <f>Raw_Data!L5237</f>
        <v/>
      </c>
      <c r="M5237" s="12">
        <f>Raw_Data!M5237</f>
        <v/>
      </c>
      <c r="N5237" s="12">
        <f>Raw_Data!N5237</f>
        <v/>
      </c>
      <c r="O5237">
        <f>Raw_Data!O5237</f>
        <v/>
      </c>
      <c r="P5237">
        <f>Raw_Data!P5237</f>
        <v/>
      </c>
      <c r="Q5237">
        <f>Raw_Data!Q5237</f>
        <v/>
      </c>
      <c r="R5237">
        <f>Raw_Data!R5237</f>
        <v/>
      </c>
      <c r="S5237">
        <f>Raw_Data!S5237</f>
        <v/>
      </c>
      <c r="T5237">
        <f>YEAR(B5237)</f>
        <v/>
      </c>
      <c r="U5237">
        <f>MONTH(B5237)</f>
        <v/>
      </c>
      <c r="V5237">
        <f>TEXT(B5237,"mmm")</f>
        <v/>
      </c>
      <c r="W5237" s="15">
        <f>IFERROR(N5237/L5237,0)</f>
        <v/>
      </c>
      <c r="X5237">
        <f>IF(K5237=0,"No Discount",IF(K5237&lt;=5%,"Low",IF(K5237&lt;=15%,"Medium","High")))</f>
        <v/>
      </c>
      <c r="Y5237">
        <f>IF(L5237&gt;=20000,"High Value",IF(L5237&gt;=5000,"Medium Value","Low Value"))</f>
        <v/>
      </c>
      <c r="Z5237">
        <f>IF(R5237&lt;=3,"Fast",IF(R5237&lt;=5,"On Time","Delayed"))</f>
        <v/>
      </c>
    </row>
    <row r="5238">
      <c r="A5238">
        <f>Raw_Data!A5238</f>
        <v/>
      </c>
      <c r="B5238" s="11">
        <f>Raw_Data!B5238</f>
        <v/>
      </c>
      <c r="C5238">
        <f>Raw_Data!C5238</f>
        <v/>
      </c>
      <c r="D5238">
        <f>Raw_Data!D5238</f>
        <v/>
      </c>
      <c r="E5238">
        <f>Raw_Data!E5238</f>
        <v/>
      </c>
      <c r="F5238">
        <f>Raw_Data!F5238</f>
        <v/>
      </c>
      <c r="G5238">
        <f>Raw_Data!G5238</f>
        <v/>
      </c>
      <c r="H5238">
        <f>Raw_Data!H5238</f>
        <v/>
      </c>
      <c r="I5238">
        <f>Raw_Data!I5238</f>
        <v/>
      </c>
      <c r="J5238" s="12">
        <f>Raw_Data!J5238</f>
        <v/>
      </c>
      <c r="K5238" s="13">
        <f>Raw_Data!K5238</f>
        <v/>
      </c>
      <c r="L5238" s="12">
        <f>Raw_Data!L5238</f>
        <v/>
      </c>
      <c r="M5238" s="12">
        <f>Raw_Data!M5238</f>
        <v/>
      </c>
      <c r="N5238" s="12">
        <f>Raw_Data!N5238</f>
        <v/>
      </c>
      <c r="O5238">
        <f>Raw_Data!O5238</f>
        <v/>
      </c>
      <c r="P5238">
        <f>Raw_Data!P5238</f>
        <v/>
      </c>
      <c r="Q5238">
        <f>Raw_Data!Q5238</f>
        <v/>
      </c>
      <c r="R5238">
        <f>Raw_Data!R5238</f>
        <v/>
      </c>
      <c r="S5238">
        <f>Raw_Data!S5238</f>
        <v/>
      </c>
      <c r="T5238">
        <f>YEAR(B5238)</f>
        <v/>
      </c>
      <c r="U5238">
        <f>MONTH(B5238)</f>
        <v/>
      </c>
      <c r="V5238">
        <f>TEXT(B5238,"mmm")</f>
        <v/>
      </c>
      <c r="W5238" s="15">
        <f>IFERROR(N5238/L5238,0)</f>
        <v/>
      </c>
      <c r="X5238">
        <f>IF(K5238=0,"No Discount",IF(K5238&lt;=5%,"Low",IF(K5238&lt;=15%,"Medium","High")))</f>
        <v/>
      </c>
      <c r="Y5238">
        <f>IF(L5238&gt;=20000,"High Value",IF(L5238&gt;=5000,"Medium Value","Low Value"))</f>
        <v/>
      </c>
      <c r="Z5238">
        <f>IF(R5238&lt;=3,"Fast",IF(R5238&lt;=5,"On Time","Delayed"))</f>
        <v/>
      </c>
    </row>
    <row r="5239">
      <c r="A5239">
        <f>Raw_Data!A5239</f>
        <v/>
      </c>
      <c r="B5239" s="11">
        <f>Raw_Data!B5239</f>
        <v/>
      </c>
      <c r="C5239">
        <f>Raw_Data!C5239</f>
        <v/>
      </c>
      <c r="D5239">
        <f>Raw_Data!D5239</f>
        <v/>
      </c>
      <c r="E5239">
        <f>Raw_Data!E5239</f>
        <v/>
      </c>
      <c r="F5239">
        <f>Raw_Data!F5239</f>
        <v/>
      </c>
      <c r="G5239">
        <f>Raw_Data!G5239</f>
        <v/>
      </c>
      <c r="H5239">
        <f>Raw_Data!H5239</f>
        <v/>
      </c>
      <c r="I5239">
        <f>Raw_Data!I5239</f>
        <v/>
      </c>
      <c r="J5239" s="12">
        <f>Raw_Data!J5239</f>
        <v/>
      </c>
      <c r="K5239" s="13">
        <f>Raw_Data!K5239</f>
        <v/>
      </c>
      <c r="L5239" s="12">
        <f>Raw_Data!L5239</f>
        <v/>
      </c>
      <c r="M5239" s="12">
        <f>Raw_Data!M5239</f>
        <v/>
      </c>
      <c r="N5239" s="12">
        <f>Raw_Data!N5239</f>
        <v/>
      </c>
      <c r="O5239">
        <f>Raw_Data!O5239</f>
        <v/>
      </c>
      <c r="P5239">
        <f>Raw_Data!P5239</f>
        <v/>
      </c>
      <c r="Q5239">
        <f>Raw_Data!Q5239</f>
        <v/>
      </c>
      <c r="R5239">
        <f>Raw_Data!R5239</f>
        <v/>
      </c>
      <c r="S5239">
        <f>Raw_Data!S5239</f>
        <v/>
      </c>
      <c r="T5239">
        <f>YEAR(B5239)</f>
        <v/>
      </c>
      <c r="U5239">
        <f>MONTH(B5239)</f>
        <v/>
      </c>
      <c r="V5239">
        <f>TEXT(B5239,"mmm")</f>
        <v/>
      </c>
      <c r="W5239" s="15">
        <f>IFERROR(N5239/L5239,0)</f>
        <v/>
      </c>
      <c r="X5239">
        <f>IF(K5239=0,"No Discount",IF(K5239&lt;=5%,"Low",IF(K5239&lt;=15%,"Medium","High")))</f>
        <v/>
      </c>
      <c r="Y5239">
        <f>IF(L5239&gt;=20000,"High Value",IF(L5239&gt;=5000,"Medium Value","Low Value"))</f>
        <v/>
      </c>
      <c r="Z5239">
        <f>IF(R5239&lt;=3,"Fast",IF(R5239&lt;=5,"On Time","Delayed"))</f>
        <v/>
      </c>
    </row>
    <row r="5240">
      <c r="A5240">
        <f>Raw_Data!A5240</f>
        <v/>
      </c>
      <c r="B5240" s="11">
        <f>Raw_Data!B5240</f>
        <v/>
      </c>
      <c r="C5240">
        <f>Raw_Data!C5240</f>
        <v/>
      </c>
      <c r="D5240">
        <f>Raw_Data!D5240</f>
        <v/>
      </c>
      <c r="E5240">
        <f>Raw_Data!E5240</f>
        <v/>
      </c>
      <c r="F5240">
        <f>Raw_Data!F5240</f>
        <v/>
      </c>
      <c r="G5240">
        <f>Raw_Data!G5240</f>
        <v/>
      </c>
      <c r="H5240">
        <f>Raw_Data!H5240</f>
        <v/>
      </c>
      <c r="I5240">
        <f>Raw_Data!I5240</f>
        <v/>
      </c>
      <c r="J5240" s="12">
        <f>Raw_Data!J5240</f>
        <v/>
      </c>
      <c r="K5240" s="13">
        <f>Raw_Data!K5240</f>
        <v/>
      </c>
      <c r="L5240" s="12">
        <f>Raw_Data!L5240</f>
        <v/>
      </c>
      <c r="M5240" s="12">
        <f>Raw_Data!M5240</f>
        <v/>
      </c>
      <c r="N5240" s="12">
        <f>Raw_Data!N5240</f>
        <v/>
      </c>
      <c r="O5240">
        <f>Raw_Data!O5240</f>
        <v/>
      </c>
      <c r="P5240">
        <f>Raw_Data!P5240</f>
        <v/>
      </c>
      <c r="Q5240">
        <f>Raw_Data!Q5240</f>
        <v/>
      </c>
      <c r="R5240">
        <f>Raw_Data!R5240</f>
        <v/>
      </c>
      <c r="S5240">
        <f>Raw_Data!S5240</f>
        <v/>
      </c>
      <c r="T5240">
        <f>YEAR(B5240)</f>
        <v/>
      </c>
      <c r="U5240">
        <f>MONTH(B5240)</f>
        <v/>
      </c>
      <c r="V5240">
        <f>TEXT(B5240,"mmm")</f>
        <v/>
      </c>
      <c r="W5240" s="15">
        <f>IFERROR(N5240/L5240,0)</f>
        <v/>
      </c>
      <c r="X5240">
        <f>IF(K5240=0,"No Discount",IF(K5240&lt;=5%,"Low",IF(K5240&lt;=15%,"Medium","High")))</f>
        <v/>
      </c>
      <c r="Y5240">
        <f>IF(L5240&gt;=20000,"High Value",IF(L5240&gt;=5000,"Medium Value","Low Value"))</f>
        <v/>
      </c>
      <c r="Z5240">
        <f>IF(R5240&lt;=3,"Fast",IF(R5240&lt;=5,"On Time","Delayed"))</f>
        <v/>
      </c>
    </row>
    <row r="5241">
      <c r="A5241">
        <f>Raw_Data!A5241</f>
        <v/>
      </c>
      <c r="B5241" s="11">
        <f>Raw_Data!B5241</f>
        <v/>
      </c>
      <c r="C5241">
        <f>Raw_Data!C5241</f>
        <v/>
      </c>
      <c r="D5241">
        <f>Raw_Data!D5241</f>
        <v/>
      </c>
      <c r="E5241">
        <f>Raw_Data!E5241</f>
        <v/>
      </c>
      <c r="F5241">
        <f>Raw_Data!F5241</f>
        <v/>
      </c>
      <c r="G5241">
        <f>Raw_Data!G5241</f>
        <v/>
      </c>
      <c r="H5241">
        <f>Raw_Data!H5241</f>
        <v/>
      </c>
      <c r="I5241">
        <f>Raw_Data!I5241</f>
        <v/>
      </c>
      <c r="J5241" s="12">
        <f>Raw_Data!J5241</f>
        <v/>
      </c>
      <c r="K5241" s="13">
        <f>Raw_Data!K5241</f>
        <v/>
      </c>
      <c r="L5241" s="12">
        <f>Raw_Data!L5241</f>
        <v/>
      </c>
      <c r="M5241" s="12">
        <f>Raw_Data!M5241</f>
        <v/>
      </c>
      <c r="N5241" s="12">
        <f>Raw_Data!N5241</f>
        <v/>
      </c>
      <c r="O5241">
        <f>Raw_Data!O5241</f>
        <v/>
      </c>
      <c r="P5241">
        <f>Raw_Data!P5241</f>
        <v/>
      </c>
      <c r="Q5241">
        <f>Raw_Data!Q5241</f>
        <v/>
      </c>
      <c r="R5241">
        <f>Raw_Data!R5241</f>
        <v/>
      </c>
      <c r="S5241">
        <f>Raw_Data!S5241</f>
        <v/>
      </c>
      <c r="T5241">
        <f>YEAR(B5241)</f>
        <v/>
      </c>
      <c r="U5241">
        <f>MONTH(B5241)</f>
        <v/>
      </c>
      <c r="V5241">
        <f>TEXT(B5241,"mmm")</f>
        <v/>
      </c>
      <c r="W5241" s="15">
        <f>IFERROR(N5241/L5241,0)</f>
        <v/>
      </c>
      <c r="X5241">
        <f>IF(K5241=0,"No Discount",IF(K5241&lt;=5%,"Low",IF(K5241&lt;=15%,"Medium","High")))</f>
        <v/>
      </c>
      <c r="Y5241">
        <f>IF(L5241&gt;=20000,"High Value",IF(L5241&gt;=5000,"Medium Value","Low Value"))</f>
        <v/>
      </c>
      <c r="Z5241">
        <f>IF(R5241&lt;=3,"Fast",IF(R5241&lt;=5,"On Time","Delayed"))</f>
        <v/>
      </c>
    </row>
    <row r="5242">
      <c r="A5242">
        <f>Raw_Data!A5242</f>
        <v/>
      </c>
      <c r="B5242" s="11">
        <f>Raw_Data!B5242</f>
        <v/>
      </c>
      <c r="C5242">
        <f>Raw_Data!C5242</f>
        <v/>
      </c>
      <c r="D5242">
        <f>Raw_Data!D5242</f>
        <v/>
      </c>
      <c r="E5242">
        <f>Raw_Data!E5242</f>
        <v/>
      </c>
      <c r="F5242">
        <f>Raw_Data!F5242</f>
        <v/>
      </c>
      <c r="G5242">
        <f>Raw_Data!G5242</f>
        <v/>
      </c>
      <c r="H5242">
        <f>Raw_Data!H5242</f>
        <v/>
      </c>
      <c r="I5242">
        <f>Raw_Data!I5242</f>
        <v/>
      </c>
      <c r="J5242" s="12">
        <f>Raw_Data!J5242</f>
        <v/>
      </c>
      <c r="K5242" s="13">
        <f>Raw_Data!K5242</f>
        <v/>
      </c>
      <c r="L5242" s="12">
        <f>Raw_Data!L5242</f>
        <v/>
      </c>
      <c r="M5242" s="12">
        <f>Raw_Data!M5242</f>
        <v/>
      </c>
      <c r="N5242" s="12">
        <f>Raw_Data!N5242</f>
        <v/>
      </c>
      <c r="O5242">
        <f>Raw_Data!O5242</f>
        <v/>
      </c>
      <c r="P5242">
        <f>Raw_Data!P5242</f>
        <v/>
      </c>
      <c r="Q5242">
        <f>Raw_Data!Q5242</f>
        <v/>
      </c>
      <c r="R5242">
        <f>Raw_Data!R5242</f>
        <v/>
      </c>
      <c r="S5242">
        <f>Raw_Data!S5242</f>
        <v/>
      </c>
      <c r="T5242">
        <f>YEAR(B5242)</f>
        <v/>
      </c>
      <c r="U5242">
        <f>MONTH(B5242)</f>
        <v/>
      </c>
      <c r="V5242">
        <f>TEXT(B5242,"mmm")</f>
        <v/>
      </c>
      <c r="W5242" s="15">
        <f>IFERROR(N5242/L5242,0)</f>
        <v/>
      </c>
      <c r="X5242">
        <f>IF(K5242=0,"No Discount",IF(K5242&lt;=5%,"Low",IF(K5242&lt;=15%,"Medium","High")))</f>
        <v/>
      </c>
      <c r="Y5242">
        <f>IF(L5242&gt;=20000,"High Value",IF(L5242&gt;=5000,"Medium Value","Low Value"))</f>
        <v/>
      </c>
      <c r="Z5242">
        <f>IF(R5242&lt;=3,"Fast",IF(R5242&lt;=5,"On Time","Delayed"))</f>
        <v/>
      </c>
    </row>
    <row r="5243">
      <c r="A5243">
        <f>Raw_Data!A5243</f>
        <v/>
      </c>
      <c r="B5243" s="11">
        <f>Raw_Data!B5243</f>
        <v/>
      </c>
      <c r="C5243">
        <f>Raw_Data!C5243</f>
        <v/>
      </c>
      <c r="D5243">
        <f>Raw_Data!D5243</f>
        <v/>
      </c>
      <c r="E5243">
        <f>Raw_Data!E5243</f>
        <v/>
      </c>
      <c r="F5243">
        <f>Raw_Data!F5243</f>
        <v/>
      </c>
      <c r="G5243">
        <f>Raw_Data!G5243</f>
        <v/>
      </c>
      <c r="H5243">
        <f>Raw_Data!H5243</f>
        <v/>
      </c>
      <c r="I5243">
        <f>Raw_Data!I5243</f>
        <v/>
      </c>
      <c r="J5243" s="12">
        <f>Raw_Data!J5243</f>
        <v/>
      </c>
      <c r="K5243" s="13">
        <f>Raw_Data!K5243</f>
        <v/>
      </c>
      <c r="L5243" s="12">
        <f>Raw_Data!L5243</f>
        <v/>
      </c>
      <c r="M5243" s="12">
        <f>Raw_Data!M5243</f>
        <v/>
      </c>
      <c r="N5243" s="12">
        <f>Raw_Data!N5243</f>
        <v/>
      </c>
      <c r="O5243">
        <f>Raw_Data!O5243</f>
        <v/>
      </c>
      <c r="P5243">
        <f>Raw_Data!P5243</f>
        <v/>
      </c>
      <c r="Q5243">
        <f>Raw_Data!Q5243</f>
        <v/>
      </c>
      <c r="R5243">
        <f>Raw_Data!R5243</f>
        <v/>
      </c>
      <c r="S5243">
        <f>Raw_Data!S5243</f>
        <v/>
      </c>
      <c r="T5243">
        <f>YEAR(B5243)</f>
        <v/>
      </c>
      <c r="U5243">
        <f>MONTH(B5243)</f>
        <v/>
      </c>
      <c r="V5243">
        <f>TEXT(B5243,"mmm")</f>
        <v/>
      </c>
      <c r="W5243" s="15">
        <f>IFERROR(N5243/L5243,0)</f>
        <v/>
      </c>
      <c r="X5243">
        <f>IF(K5243=0,"No Discount",IF(K5243&lt;=5%,"Low",IF(K5243&lt;=15%,"Medium","High")))</f>
        <v/>
      </c>
      <c r="Y5243">
        <f>IF(L5243&gt;=20000,"High Value",IF(L5243&gt;=5000,"Medium Value","Low Value"))</f>
        <v/>
      </c>
      <c r="Z5243">
        <f>IF(R5243&lt;=3,"Fast",IF(R5243&lt;=5,"On Time","Delayed"))</f>
        <v/>
      </c>
    </row>
    <row r="5244">
      <c r="A5244">
        <f>Raw_Data!A5244</f>
        <v/>
      </c>
      <c r="B5244" s="11">
        <f>Raw_Data!B5244</f>
        <v/>
      </c>
      <c r="C5244">
        <f>Raw_Data!C5244</f>
        <v/>
      </c>
      <c r="D5244">
        <f>Raw_Data!D5244</f>
        <v/>
      </c>
      <c r="E5244">
        <f>Raw_Data!E5244</f>
        <v/>
      </c>
      <c r="F5244">
        <f>Raw_Data!F5244</f>
        <v/>
      </c>
      <c r="G5244">
        <f>Raw_Data!G5244</f>
        <v/>
      </c>
      <c r="H5244">
        <f>Raw_Data!H5244</f>
        <v/>
      </c>
      <c r="I5244">
        <f>Raw_Data!I5244</f>
        <v/>
      </c>
      <c r="J5244" s="12">
        <f>Raw_Data!J5244</f>
        <v/>
      </c>
      <c r="K5244" s="13">
        <f>Raw_Data!K5244</f>
        <v/>
      </c>
      <c r="L5244" s="12">
        <f>Raw_Data!L5244</f>
        <v/>
      </c>
      <c r="M5244" s="12">
        <f>Raw_Data!M5244</f>
        <v/>
      </c>
      <c r="N5244" s="12">
        <f>Raw_Data!N5244</f>
        <v/>
      </c>
      <c r="O5244">
        <f>Raw_Data!O5244</f>
        <v/>
      </c>
      <c r="P5244">
        <f>Raw_Data!P5244</f>
        <v/>
      </c>
      <c r="Q5244">
        <f>Raw_Data!Q5244</f>
        <v/>
      </c>
      <c r="R5244">
        <f>Raw_Data!R5244</f>
        <v/>
      </c>
      <c r="S5244">
        <f>Raw_Data!S5244</f>
        <v/>
      </c>
      <c r="T5244">
        <f>YEAR(B5244)</f>
        <v/>
      </c>
      <c r="U5244">
        <f>MONTH(B5244)</f>
        <v/>
      </c>
      <c r="V5244">
        <f>TEXT(B5244,"mmm")</f>
        <v/>
      </c>
      <c r="W5244" s="15">
        <f>IFERROR(N5244/L5244,0)</f>
        <v/>
      </c>
      <c r="X5244">
        <f>IF(K5244=0,"No Discount",IF(K5244&lt;=5%,"Low",IF(K5244&lt;=15%,"Medium","High")))</f>
        <v/>
      </c>
      <c r="Y5244">
        <f>IF(L5244&gt;=20000,"High Value",IF(L5244&gt;=5000,"Medium Value","Low Value"))</f>
        <v/>
      </c>
      <c r="Z5244">
        <f>IF(R5244&lt;=3,"Fast",IF(R5244&lt;=5,"On Time","Delayed"))</f>
        <v/>
      </c>
    </row>
    <row r="5245">
      <c r="A5245">
        <f>Raw_Data!A5245</f>
        <v/>
      </c>
      <c r="B5245" s="11">
        <f>Raw_Data!B5245</f>
        <v/>
      </c>
      <c r="C5245">
        <f>Raw_Data!C5245</f>
        <v/>
      </c>
      <c r="D5245">
        <f>Raw_Data!D5245</f>
        <v/>
      </c>
      <c r="E5245">
        <f>Raw_Data!E5245</f>
        <v/>
      </c>
      <c r="F5245">
        <f>Raw_Data!F5245</f>
        <v/>
      </c>
      <c r="G5245">
        <f>Raw_Data!G5245</f>
        <v/>
      </c>
      <c r="H5245">
        <f>Raw_Data!H5245</f>
        <v/>
      </c>
      <c r="I5245">
        <f>Raw_Data!I5245</f>
        <v/>
      </c>
      <c r="J5245" s="12">
        <f>Raw_Data!J5245</f>
        <v/>
      </c>
      <c r="K5245" s="13">
        <f>Raw_Data!K5245</f>
        <v/>
      </c>
      <c r="L5245" s="12">
        <f>Raw_Data!L5245</f>
        <v/>
      </c>
      <c r="M5245" s="12">
        <f>Raw_Data!M5245</f>
        <v/>
      </c>
      <c r="N5245" s="12">
        <f>Raw_Data!N5245</f>
        <v/>
      </c>
      <c r="O5245">
        <f>Raw_Data!O5245</f>
        <v/>
      </c>
      <c r="P5245">
        <f>Raw_Data!P5245</f>
        <v/>
      </c>
      <c r="Q5245">
        <f>Raw_Data!Q5245</f>
        <v/>
      </c>
      <c r="R5245">
        <f>Raw_Data!R5245</f>
        <v/>
      </c>
      <c r="S5245">
        <f>Raw_Data!S5245</f>
        <v/>
      </c>
      <c r="T5245">
        <f>YEAR(B5245)</f>
        <v/>
      </c>
      <c r="U5245">
        <f>MONTH(B5245)</f>
        <v/>
      </c>
      <c r="V5245">
        <f>TEXT(B5245,"mmm")</f>
        <v/>
      </c>
      <c r="W5245" s="15">
        <f>IFERROR(N5245/L5245,0)</f>
        <v/>
      </c>
      <c r="X5245">
        <f>IF(K5245=0,"No Discount",IF(K5245&lt;=5%,"Low",IF(K5245&lt;=15%,"Medium","High")))</f>
        <v/>
      </c>
      <c r="Y5245">
        <f>IF(L5245&gt;=20000,"High Value",IF(L5245&gt;=5000,"Medium Value","Low Value"))</f>
        <v/>
      </c>
      <c r="Z5245">
        <f>IF(R5245&lt;=3,"Fast",IF(R5245&lt;=5,"On Time","Delayed"))</f>
        <v/>
      </c>
    </row>
    <row r="5246">
      <c r="A5246">
        <f>Raw_Data!A5246</f>
        <v/>
      </c>
      <c r="B5246" s="11">
        <f>Raw_Data!B5246</f>
        <v/>
      </c>
      <c r="C5246">
        <f>Raw_Data!C5246</f>
        <v/>
      </c>
      <c r="D5246">
        <f>Raw_Data!D5246</f>
        <v/>
      </c>
      <c r="E5246">
        <f>Raw_Data!E5246</f>
        <v/>
      </c>
      <c r="F5246">
        <f>Raw_Data!F5246</f>
        <v/>
      </c>
      <c r="G5246">
        <f>Raw_Data!G5246</f>
        <v/>
      </c>
      <c r="H5246">
        <f>Raw_Data!H5246</f>
        <v/>
      </c>
      <c r="I5246">
        <f>Raw_Data!I5246</f>
        <v/>
      </c>
      <c r="J5246" s="12">
        <f>Raw_Data!J5246</f>
        <v/>
      </c>
      <c r="K5246" s="13">
        <f>Raw_Data!K5246</f>
        <v/>
      </c>
      <c r="L5246" s="12">
        <f>Raw_Data!L5246</f>
        <v/>
      </c>
      <c r="M5246" s="12">
        <f>Raw_Data!M5246</f>
        <v/>
      </c>
      <c r="N5246" s="12">
        <f>Raw_Data!N5246</f>
        <v/>
      </c>
      <c r="O5246">
        <f>Raw_Data!O5246</f>
        <v/>
      </c>
      <c r="P5246">
        <f>Raw_Data!P5246</f>
        <v/>
      </c>
      <c r="Q5246">
        <f>Raw_Data!Q5246</f>
        <v/>
      </c>
      <c r="R5246">
        <f>Raw_Data!R5246</f>
        <v/>
      </c>
      <c r="S5246">
        <f>Raw_Data!S5246</f>
        <v/>
      </c>
      <c r="T5246">
        <f>YEAR(B5246)</f>
        <v/>
      </c>
      <c r="U5246">
        <f>MONTH(B5246)</f>
        <v/>
      </c>
      <c r="V5246">
        <f>TEXT(B5246,"mmm")</f>
        <v/>
      </c>
      <c r="W5246" s="15">
        <f>IFERROR(N5246/L5246,0)</f>
        <v/>
      </c>
      <c r="X5246">
        <f>IF(K5246=0,"No Discount",IF(K5246&lt;=5%,"Low",IF(K5246&lt;=15%,"Medium","High")))</f>
        <v/>
      </c>
      <c r="Y5246">
        <f>IF(L5246&gt;=20000,"High Value",IF(L5246&gt;=5000,"Medium Value","Low Value"))</f>
        <v/>
      </c>
      <c r="Z5246">
        <f>IF(R5246&lt;=3,"Fast",IF(R5246&lt;=5,"On Time","Delayed"))</f>
        <v/>
      </c>
    </row>
    <row r="5247">
      <c r="A5247">
        <f>Raw_Data!A5247</f>
        <v/>
      </c>
      <c r="B5247" s="11">
        <f>Raw_Data!B5247</f>
        <v/>
      </c>
      <c r="C5247">
        <f>Raw_Data!C5247</f>
        <v/>
      </c>
      <c r="D5247">
        <f>Raw_Data!D5247</f>
        <v/>
      </c>
      <c r="E5247">
        <f>Raw_Data!E5247</f>
        <v/>
      </c>
      <c r="F5247">
        <f>Raw_Data!F5247</f>
        <v/>
      </c>
      <c r="G5247">
        <f>Raw_Data!G5247</f>
        <v/>
      </c>
      <c r="H5247">
        <f>Raw_Data!H5247</f>
        <v/>
      </c>
      <c r="I5247">
        <f>Raw_Data!I5247</f>
        <v/>
      </c>
      <c r="J5247" s="12">
        <f>Raw_Data!J5247</f>
        <v/>
      </c>
      <c r="K5247" s="13">
        <f>Raw_Data!K5247</f>
        <v/>
      </c>
      <c r="L5247" s="12">
        <f>Raw_Data!L5247</f>
        <v/>
      </c>
      <c r="M5247" s="12">
        <f>Raw_Data!M5247</f>
        <v/>
      </c>
      <c r="N5247" s="12">
        <f>Raw_Data!N5247</f>
        <v/>
      </c>
      <c r="O5247">
        <f>Raw_Data!O5247</f>
        <v/>
      </c>
      <c r="P5247">
        <f>Raw_Data!P5247</f>
        <v/>
      </c>
      <c r="Q5247">
        <f>Raw_Data!Q5247</f>
        <v/>
      </c>
      <c r="R5247">
        <f>Raw_Data!R5247</f>
        <v/>
      </c>
      <c r="S5247">
        <f>Raw_Data!S5247</f>
        <v/>
      </c>
      <c r="T5247">
        <f>YEAR(B5247)</f>
        <v/>
      </c>
      <c r="U5247">
        <f>MONTH(B5247)</f>
        <v/>
      </c>
      <c r="V5247">
        <f>TEXT(B5247,"mmm")</f>
        <v/>
      </c>
      <c r="W5247" s="15">
        <f>IFERROR(N5247/L5247,0)</f>
        <v/>
      </c>
      <c r="X5247">
        <f>IF(K5247=0,"No Discount",IF(K5247&lt;=5%,"Low",IF(K5247&lt;=15%,"Medium","High")))</f>
        <v/>
      </c>
      <c r="Y5247">
        <f>IF(L5247&gt;=20000,"High Value",IF(L5247&gt;=5000,"Medium Value","Low Value"))</f>
        <v/>
      </c>
      <c r="Z5247">
        <f>IF(R5247&lt;=3,"Fast",IF(R5247&lt;=5,"On Time","Delayed"))</f>
        <v/>
      </c>
    </row>
    <row r="5248">
      <c r="A5248">
        <f>Raw_Data!A5248</f>
        <v/>
      </c>
      <c r="B5248" s="11">
        <f>Raw_Data!B5248</f>
        <v/>
      </c>
      <c r="C5248">
        <f>Raw_Data!C5248</f>
        <v/>
      </c>
      <c r="D5248">
        <f>Raw_Data!D5248</f>
        <v/>
      </c>
      <c r="E5248">
        <f>Raw_Data!E5248</f>
        <v/>
      </c>
      <c r="F5248">
        <f>Raw_Data!F5248</f>
        <v/>
      </c>
      <c r="G5248">
        <f>Raw_Data!G5248</f>
        <v/>
      </c>
      <c r="H5248">
        <f>Raw_Data!H5248</f>
        <v/>
      </c>
      <c r="I5248">
        <f>Raw_Data!I5248</f>
        <v/>
      </c>
      <c r="J5248" s="12">
        <f>Raw_Data!J5248</f>
        <v/>
      </c>
      <c r="K5248" s="13">
        <f>Raw_Data!K5248</f>
        <v/>
      </c>
      <c r="L5248" s="12">
        <f>Raw_Data!L5248</f>
        <v/>
      </c>
      <c r="M5248" s="12">
        <f>Raw_Data!M5248</f>
        <v/>
      </c>
      <c r="N5248" s="12">
        <f>Raw_Data!N5248</f>
        <v/>
      </c>
      <c r="O5248">
        <f>Raw_Data!O5248</f>
        <v/>
      </c>
      <c r="P5248">
        <f>Raw_Data!P5248</f>
        <v/>
      </c>
      <c r="Q5248">
        <f>Raw_Data!Q5248</f>
        <v/>
      </c>
      <c r="R5248">
        <f>Raw_Data!R5248</f>
        <v/>
      </c>
      <c r="S5248">
        <f>Raw_Data!S5248</f>
        <v/>
      </c>
      <c r="T5248">
        <f>YEAR(B5248)</f>
        <v/>
      </c>
      <c r="U5248">
        <f>MONTH(B5248)</f>
        <v/>
      </c>
      <c r="V5248">
        <f>TEXT(B5248,"mmm")</f>
        <v/>
      </c>
      <c r="W5248" s="15">
        <f>IFERROR(N5248/L5248,0)</f>
        <v/>
      </c>
      <c r="X5248">
        <f>IF(K5248=0,"No Discount",IF(K5248&lt;=5%,"Low",IF(K5248&lt;=15%,"Medium","High")))</f>
        <v/>
      </c>
      <c r="Y5248">
        <f>IF(L5248&gt;=20000,"High Value",IF(L5248&gt;=5000,"Medium Value","Low Value"))</f>
        <v/>
      </c>
      <c r="Z5248">
        <f>IF(R5248&lt;=3,"Fast",IF(R5248&lt;=5,"On Time","Delayed"))</f>
        <v/>
      </c>
    </row>
    <row r="5249">
      <c r="A5249">
        <f>Raw_Data!A5249</f>
        <v/>
      </c>
      <c r="B5249" s="11">
        <f>Raw_Data!B5249</f>
        <v/>
      </c>
      <c r="C5249">
        <f>Raw_Data!C5249</f>
        <v/>
      </c>
      <c r="D5249">
        <f>Raw_Data!D5249</f>
        <v/>
      </c>
      <c r="E5249">
        <f>Raw_Data!E5249</f>
        <v/>
      </c>
      <c r="F5249">
        <f>Raw_Data!F5249</f>
        <v/>
      </c>
      <c r="G5249">
        <f>Raw_Data!G5249</f>
        <v/>
      </c>
      <c r="H5249">
        <f>Raw_Data!H5249</f>
        <v/>
      </c>
      <c r="I5249">
        <f>Raw_Data!I5249</f>
        <v/>
      </c>
      <c r="J5249" s="12">
        <f>Raw_Data!J5249</f>
        <v/>
      </c>
      <c r="K5249" s="13">
        <f>Raw_Data!K5249</f>
        <v/>
      </c>
      <c r="L5249" s="12">
        <f>Raw_Data!L5249</f>
        <v/>
      </c>
      <c r="M5249" s="12">
        <f>Raw_Data!M5249</f>
        <v/>
      </c>
      <c r="N5249" s="12">
        <f>Raw_Data!N5249</f>
        <v/>
      </c>
      <c r="O5249">
        <f>Raw_Data!O5249</f>
        <v/>
      </c>
      <c r="P5249">
        <f>Raw_Data!P5249</f>
        <v/>
      </c>
      <c r="Q5249">
        <f>Raw_Data!Q5249</f>
        <v/>
      </c>
      <c r="R5249">
        <f>Raw_Data!R5249</f>
        <v/>
      </c>
      <c r="S5249">
        <f>Raw_Data!S5249</f>
        <v/>
      </c>
      <c r="T5249">
        <f>YEAR(B5249)</f>
        <v/>
      </c>
      <c r="U5249">
        <f>MONTH(B5249)</f>
        <v/>
      </c>
      <c r="V5249">
        <f>TEXT(B5249,"mmm")</f>
        <v/>
      </c>
      <c r="W5249" s="15">
        <f>IFERROR(N5249/L5249,0)</f>
        <v/>
      </c>
      <c r="X5249">
        <f>IF(K5249=0,"No Discount",IF(K5249&lt;=5%,"Low",IF(K5249&lt;=15%,"Medium","High")))</f>
        <v/>
      </c>
      <c r="Y5249">
        <f>IF(L5249&gt;=20000,"High Value",IF(L5249&gt;=5000,"Medium Value","Low Value"))</f>
        <v/>
      </c>
      <c r="Z5249">
        <f>IF(R5249&lt;=3,"Fast",IF(R5249&lt;=5,"On Time","Delayed"))</f>
        <v/>
      </c>
    </row>
    <row r="5250">
      <c r="A5250">
        <f>Raw_Data!A5250</f>
        <v/>
      </c>
      <c r="B5250" s="11">
        <f>Raw_Data!B5250</f>
        <v/>
      </c>
      <c r="C5250">
        <f>Raw_Data!C5250</f>
        <v/>
      </c>
      <c r="D5250">
        <f>Raw_Data!D5250</f>
        <v/>
      </c>
      <c r="E5250">
        <f>Raw_Data!E5250</f>
        <v/>
      </c>
      <c r="F5250">
        <f>Raw_Data!F5250</f>
        <v/>
      </c>
      <c r="G5250">
        <f>Raw_Data!G5250</f>
        <v/>
      </c>
      <c r="H5250">
        <f>Raw_Data!H5250</f>
        <v/>
      </c>
      <c r="I5250">
        <f>Raw_Data!I5250</f>
        <v/>
      </c>
      <c r="J5250" s="12">
        <f>Raw_Data!J5250</f>
        <v/>
      </c>
      <c r="K5250" s="13">
        <f>Raw_Data!K5250</f>
        <v/>
      </c>
      <c r="L5250" s="12">
        <f>Raw_Data!L5250</f>
        <v/>
      </c>
      <c r="M5250" s="12">
        <f>Raw_Data!M5250</f>
        <v/>
      </c>
      <c r="N5250" s="12">
        <f>Raw_Data!N5250</f>
        <v/>
      </c>
      <c r="O5250">
        <f>Raw_Data!O5250</f>
        <v/>
      </c>
      <c r="P5250">
        <f>Raw_Data!P5250</f>
        <v/>
      </c>
      <c r="Q5250">
        <f>Raw_Data!Q5250</f>
        <v/>
      </c>
      <c r="R5250">
        <f>Raw_Data!R5250</f>
        <v/>
      </c>
      <c r="S5250">
        <f>Raw_Data!S5250</f>
        <v/>
      </c>
      <c r="T5250">
        <f>YEAR(B5250)</f>
        <v/>
      </c>
      <c r="U5250">
        <f>MONTH(B5250)</f>
        <v/>
      </c>
      <c r="V5250">
        <f>TEXT(B5250,"mmm")</f>
        <v/>
      </c>
      <c r="W5250" s="15">
        <f>IFERROR(N5250/L5250,0)</f>
        <v/>
      </c>
      <c r="X5250">
        <f>IF(K5250=0,"No Discount",IF(K5250&lt;=5%,"Low",IF(K5250&lt;=15%,"Medium","High")))</f>
        <v/>
      </c>
      <c r="Y5250">
        <f>IF(L5250&gt;=20000,"High Value",IF(L5250&gt;=5000,"Medium Value","Low Value"))</f>
        <v/>
      </c>
      <c r="Z5250">
        <f>IF(R5250&lt;=3,"Fast",IF(R5250&lt;=5,"On Time","Delayed"))</f>
        <v/>
      </c>
    </row>
    <row r="5251">
      <c r="A5251">
        <f>Raw_Data!A5251</f>
        <v/>
      </c>
      <c r="B5251" s="11">
        <f>Raw_Data!B5251</f>
        <v/>
      </c>
      <c r="C5251">
        <f>Raw_Data!C5251</f>
        <v/>
      </c>
      <c r="D5251">
        <f>Raw_Data!D5251</f>
        <v/>
      </c>
      <c r="E5251">
        <f>Raw_Data!E5251</f>
        <v/>
      </c>
      <c r="F5251">
        <f>Raw_Data!F5251</f>
        <v/>
      </c>
      <c r="G5251">
        <f>Raw_Data!G5251</f>
        <v/>
      </c>
      <c r="H5251">
        <f>Raw_Data!H5251</f>
        <v/>
      </c>
      <c r="I5251">
        <f>Raw_Data!I5251</f>
        <v/>
      </c>
      <c r="J5251" s="12">
        <f>Raw_Data!J5251</f>
        <v/>
      </c>
      <c r="K5251" s="13">
        <f>Raw_Data!K5251</f>
        <v/>
      </c>
      <c r="L5251" s="12">
        <f>Raw_Data!L5251</f>
        <v/>
      </c>
      <c r="M5251" s="12">
        <f>Raw_Data!M5251</f>
        <v/>
      </c>
      <c r="N5251" s="12">
        <f>Raw_Data!N5251</f>
        <v/>
      </c>
      <c r="O5251">
        <f>Raw_Data!O5251</f>
        <v/>
      </c>
      <c r="P5251">
        <f>Raw_Data!P5251</f>
        <v/>
      </c>
      <c r="Q5251">
        <f>Raw_Data!Q5251</f>
        <v/>
      </c>
      <c r="R5251">
        <f>Raw_Data!R5251</f>
        <v/>
      </c>
      <c r="S5251">
        <f>Raw_Data!S5251</f>
        <v/>
      </c>
      <c r="T5251">
        <f>YEAR(B5251)</f>
        <v/>
      </c>
      <c r="U5251">
        <f>MONTH(B5251)</f>
        <v/>
      </c>
      <c r="V5251">
        <f>TEXT(B5251,"mmm")</f>
        <v/>
      </c>
      <c r="W5251" s="15">
        <f>IFERROR(N5251/L5251,0)</f>
        <v/>
      </c>
      <c r="X5251">
        <f>IF(K5251=0,"No Discount",IF(K5251&lt;=5%,"Low",IF(K5251&lt;=15%,"Medium","High")))</f>
        <v/>
      </c>
      <c r="Y5251">
        <f>IF(L5251&gt;=20000,"High Value",IF(L5251&gt;=5000,"Medium Value","Low Value"))</f>
        <v/>
      </c>
      <c r="Z5251">
        <f>IF(R5251&lt;=3,"Fast",IF(R5251&lt;=5,"On Time","Delayed"))</f>
        <v/>
      </c>
    </row>
    <row r="5252">
      <c r="A5252">
        <f>Raw_Data!A5252</f>
        <v/>
      </c>
      <c r="B5252" s="11">
        <f>Raw_Data!B5252</f>
        <v/>
      </c>
      <c r="C5252">
        <f>Raw_Data!C5252</f>
        <v/>
      </c>
      <c r="D5252">
        <f>Raw_Data!D5252</f>
        <v/>
      </c>
      <c r="E5252">
        <f>Raw_Data!E5252</f>
        <v/>
      </c>
      <c r="F5252">
        <f>Raw_Data!F5252</f>
        <v/>
      </c>
      <c r="G5252">
        <f>Raw_Data!G5252</f>
        <v/>
      </c>
      <c r="H5252">
        <f>Raw_Data!H5252</f>
        <v/>
      </c>
      <c r="I5252">
        <f>Raw_Data!I5252</f>
        <v/>
      </c>
      <c r="J5252" s="12">
        <f>Raw_Data!J5252</f>
        <v/>
      </c>
      <c r="K5252" s="13">
        <f>Raw_Data!K5252</f>
        <v/>
      </c>
      <c r="L5252" s="12">
        <f>Raw_Data!L5252</f>
        <v/>
      </c>
      <c r="M5252" s="12">
        <f>Raw_Data!M5252</f>
        <v/>
      </c>
      <c r="N5252" s="12">
        <f>Raw_Data!N5252</f>
        <v/>
      </c>
      <c r="O5252">
        <f>Raw_Data!O5252</f>
        <v/>
      </c>
      <c r="P5252">
        <f>Raw_Data!P5252</f>
        <v/>
      </c>
      <c r="Q5252">
        <f>Raw_Data!Q5252</f>
        <v/>
      </c>
      <c r="R5252">
        <f>Raw_Data!R5252</f>
        <v/>
      </c>
      <c r="S5252">
        <f>Raw_Data!S5252</f>
        <v/>
      </c>
      <c r="T5252">
        <f>YEAR(B5252)</f>
        <v/>
      </c>
      <c r="U5252">
        <f>MONTH(B5252)</f>
        <v/>
      </c>
      <c r="V5252">
        <f>TEXT(B5252,"mmm")</f>
        <v/>
      </c>
      <c r="W5252" s="15">
        <f>IFERROR(N5252/L5252,0)</f>
        <v/>
      </c>
      <c r="X5252">
        <f>IF(K5252=0,"No Discount",IF(K5252&lt;=5%,"Low",IF(K5252&lt;=15%,"Medium","High")))</f>
        <v/>
      </c>
      <c r="Y5252">
        <f>IF(L5252&gt;=20000,"High Value",IF(L5252&gt;=5000,"Medium Value","Low Value"))</f>
        <v/>
      </c>
      <c r="Z5252">
        <f>IF(R5252&lt;=3,"Fast",IF(R5252&lt;=5,"On Time","Delayed"))</f>
        <v/>
      </c>
    </row>
    <row r="5253">
      <c r="A5253">
        <f>Raw_Data!A5253</f>
        <v/>
      </c>
      <c r="B5253" s="11">
        <f>Raw_Data!B5253</f>
        <v/>
      </c>
      <c r="C5253">
        <f>Raw_Data!C5253</f>
        <v/>
      </c>
      <c r="D5253">
        <f>Raw_Data!D5253</f>
        <v/>
      </c>
      <c r="E5253">
        <f>Raw_Data!E5253</f>
        <v/>
      </c>
      <c r="F5253">
        <f>Raw_Data!F5253</f>
        <v/>
      </c>
      <c r="G5253">
        <f>Raw_Data!G5253</f>
        <v/>
      </c>
      <c r="H5253">
        <f>Raw_Data!H5253</f>
        <v/>
      </c>
      <c r="I5253">
        <f>Raw_Data!I5253</f>
        <v/>
      </c>
      <c r="J5253" s="12">
        <f>Raw_Data!J5253</f>
        <v/>
      </c>
      <c r="K5253" s="13">
        <f>Raw_Data!K5253</f>
        <v/>
      </c>
      <c r="L5253" s="12">
        <f>Raw_Data!L5253</f>
        <v/>
      </c>
      <c r="M5253" s="12">
        <f>Raw_Data!M5253</f>
        <v/>
      </c>
      <c r="N5253" s="12">
        <f>Raw_Data!N5253</f>
        <v/>
      </c>
      <c r="O5253">
        <f>Raw_Data!O5253</f>
        <v/>
      </c>
      <c r="P5253">
        <f>Raw_Data!P5253</f>
        <v/>
      </c>
      <c r="Q5253">
        <f>Raw_Data!Q5253</f>
        <v/>
      </c>
      <c r="R5253">
        <f>Raw_Data!R5253</f>
        <v/>
      </c>
      <c r="S5253">
        <f>Raw_Data!S5253</f>
        <v/>
      </c>
      <c r="T5253">
        <f>YEAR(B5253)</f>
        <v/>
      </c>
      <c r="U5253">
        <f>MONTH(B5253)</f>
        <v/>
      </c>
      <c r="V5253">
        <f>TEXT(B5253,"mmm")</f>
        <v/>
      </c>
      <c r="W5253" s="15">
        <f>IFERROR(N5253/L5253,0)</f>
        <v/>
      </c>
      <c r="X5253">
        <f>IF(K5253=0,"No Discount",IF(K5253&lt;=5%,"Low",IF(K5253&lt;=15%,"Medium","High")))</f>
        <v/>
      </c>
      <c r="Y5253">
        <f>IF(L5253&gt;=20000,"High Value",IF(L5253&gt;=5000,"Medium Value","Low Value"))</f>
        <v/>
      </c>
      <c r="Z5253">
        <f>IF(R5253&lt;=3,"Fast",IF(R5253&lt;=5,"On Time","Delayed"))</f>
        <v/>
      </c>
    </row>
    <row r="5254">
      <c r="A5254">
        <f>Raw_Data!A5254</f>
        <v/>
      </c>
      <c r="B5254" s="11">
        <f>Raw_Data!B5254</f>
        <v/>
      </c>
      <c r="C5254">
        <f>Raw_Data!C5254</f>
        <v/>
      </c>
      <c r="D5254">
        <f>Raw_Data!D5254</f>
        <v/>
      </c>
      <c r="E5254">
        <f>Raw_Data!E5254</f>
        <v/>
      </c>
      <c r="F5254">
        <f>Raw_Data!F5254</f>
        <v/>
      </c>
      <c r="G5254">
        <f>Raw_Data!G5254</f>
        <v/>
      </c>
      <c r="H5254">
        <f>Raw_Data!H5254</f>
        <v/>
      </c>
      <c r="I5254">
        <f>Raw_Data!I5254</f>
        <v/>
      </c>
      <c r="J5254" s="12">
        <f>Raw_Data!J5254</f>
        <v/>
      </c>
      <c r="K5254" s="13">
        <f>Raw_Data!K5254</f>
        <v/>
      </c>
      <c r="L5254" s="12">
        <f>Raw_Data!L5254</f>
        <v/>
      </c>
      <c r="M5254" s="12">
        <f>Raw_Data!M5254</f>
        <v/>
      </c>
      <c r="N5254" s="12">
        <f>Raw_Data!N5254</f>
        <v/>
      </c>
      <c r="O5254">
        <f>Raw_Data!O5254</f>
        <v/>
      </c>
      <c r="P5254">
        <f>Raw_Data!P5254</f>
        <v/>
      </c>
      <c r="Q5254">
        <f>Raw_Data!Q5254</f>
        <v/>
      </c>
      <c r="R5254">
        <f>Raw_Data!R5254</f>
        <v/>
      </c>
      <c r="S5254">
        <f>Raw_Data!S5254</f>
        <v/>
      </c>
      <c r="T5254">
        <f>YEAR(B5254)</f>
        <v/>
      </c>
      <c r="U5254">
        <f>MONTH(B5254)</f>
        <v/>
      </c>
      <c r="V5254">
        <f>TEXT(B5254,"mmm")</f>
        <v/>
      </c>
      <c r="W5254" s="15">
        <f>IFERROR(N5254/L5254,0)</f>
        <v/>
      </c>
      <c r="X5254">
        <f>IF(K5254=0,"No Discount",IF(K5254&lt;=5%,"Low",IF(K5254&lt;=15%,"Medium","High")))</f>
        <v/>
      </c>
      <c r="Y5254">
        <f>IF(L5254&gt;=20000,"High Value",IF(L5254&gt;=5000,"Medium Value","Low Value"))</f>
        <v/>
      </c>
      <c r="Z5254">
        <f>IF(R5254&lt;=3,"Fast",IF(R5254&lt;=5,"On Time","Delayed"))</f>
        <v/>
      </c>
    </row>
    <row r="5255">
      <c r="A5255">
        <f>Raw_Data!A5255</f>
        <v/>
      </c>
      <c r="B5255" s="11">
        <f>Raw_Data!B5255</f>
        <v/>
      </c>
      <c r="C5255">
        <f>Raw_Data!C5255</f>
        <v/>
      </c>
      <c r="D5255">
        <f>Raw_Data!D5255</f>
        <v/>
      </c>
      <c r="E5255">
        <f>Raw_Data!E5255</f>
        <v/>
      </c>
      <c r="F5255">
        <f>Raw_Data!F5255</f>
        <v/>
      </c>
      <c r="G5255">
        <f>Raw_Data!G5255</f>
        <v/>
      </c>
      <c r="H5255">
        <f>Raw_Data!H5255</f>
        <v/>
      </c>
      <c r="I5255">
        <f>Raw_Data!I5255</f>
        <v/>
      </c>
      <c r="J5255" s="12">
        <f>Raw_Data!J5255</f>
        <v/>
      </c>
      <c r="K5255" s="13">
        <f>Raw_Data!K5255</f>
        <v/>
      </c>
      <c r="L5255" s="12">
        <f>Raw_Data!L5255</f>
        <v/>
      </c>
      <c r="M5255" s="12">
        <f>Raw_Data!M5255</f>
        <v/>
      </c>
      <c r="N5255" s="12">
        <f>Raw_Data!N5255</f>
        <v/>
      </c>
      <c r="O5255">
        <f>Raw_Data!O5255</f>
        <v/>
      </c>
      <c r="P5255">
        <f>Raw_Data!P5255</f>
        <v/>
      </c>
      <c r="Q5255">
        <f>Raw_Data!Q5255</f>
        <v/>
      </c>
      <c r="R5255">
        <f>Raw_Data!R5255</f>
        <v/>
      </c>
      <c r="S5255">
        <f>Raw_Data!S5255</f>
        <v/>
      </c>
      <c r="T5255">
        <f>YEAR(B5255)</f>
        <v/>
      </c>
      <c r="U5255">
        <f>MONTH(B5255)</f>
        <v/>
      </c>
      <c r="V5255">
        <f>TEXT(B5255,"mmm")</f>
        <v/>
      </c>
      <c r="W5255" s="15">
        <f>IFERROR(N5255/L5255,0)</f>
        <v/>
      </c>
      <c r="X5255">
        <f>IF(K5255=0,"No Discount",IF(K5255&lt;=5%,"Low",IF(K5255&lt;=15%,"Medium","High")))</f>
        <v/>
      </c>
      <c r="Y5255">
        <f>IF(L5255&gt;=20000,"High Value",IF(L5255&gt;=5000,"Medium Value","Low Value"))</f>
        <v/>
      </c>
      <c r="Z5255">
        <f>IF(R5255&lt;=3,"Fast",IF(R5255&lt;=5,"On Time","Delayed"))</f>
        <v/>
      </c>
    </row>
    <row r="5256">
      <c r="A5256">
        <f>Raw_Data!A5256</f>
        <v/>
      </c>
      <c r="B5256" s="11">
        <f>Raw_Data!B5256</f>
        <v/>
      </c>
      <c r="C5256">
        <f>Raw_Data!C5256</f>
        <v/>
      </c>
      <c r="D5256">
        <f>Raw_Data!D5256</f>
        <v/>
      </c>
      <c r="E5256">
        <f>Raw_Data!E5256</f>
        <v/>
      </c>
      <c r="F5256">
        <f>Raw_Data!F5256</f>
        <v/>
      </c>
      <c r="G5256">
        <f>Raw_Data!G5256</f>
        <v/>
      </c>
      <c r="H5256">
        <f>Raw_Data!H5256</f>
        <v/>
      </c>
      <c r="I5256">
        <f>Raw_Data!I5256</f>
        <v/>
      </c>
      <c r="J5256" s="12">
        <f>Raw_Data!J5256</f>
        <v/>
      </c>
      <c r="K5256" s="13">
        <f>Raw_Data!K5256</f>
        <v/>
      </c>
      <c r="L5256" s="12">
        <f>Raw_Data!L5256</f>
        <v/>
      </c>
      <c r="M5256" s="12">
        <f>Raw_Data!M5256</f>
        <v/>
      </c>
      <c r="N5256" s="12">
        <f>Raw_Data!N5256</f>
        <v/>
      </c>
      <c r="O5256">
        <f>Raw_Data!O5256</f>
        <v/>
      </c>
      <c r="P5256">
        <f>Raw_Data!P5256</f>
        <v/>
      </c>
      <c r="Q5256">
        <f>Raw_Data!Q5256</f>
        <v/>
      </c>
      <c r="R5256">
        <f>Raw_Data!R5256</f>
        <v/>
      </c>
      <c r="S5256">
        <f>Raw_Data!S5256</f>
        <v/>
      </c>
      <c r="T5256">
        <f>YEAR(B5256)</f>
        <v/>
      </c>
      <c r="U5256">
        <f>MONTH(B5256)</f>
        <v/>
      </c>
      <c r="V5256">
        <f>TEXT(B5256,"mmm")</f>
        <v/>
      </c>
      <c r="W5256" s="15">
        <f>IFERROR(N5256/L5256,0)</f>
        <v/>
      </c>
      <c r="X5256">
        <f>IF(K5256=0,"No Discount",IF(K5256&lt;=5%,"Low",IF(K5256&lt;=15%,"Medium","High")))</f>
        <v/>
      </c>
      <c r="Y5256">
        <f>IF(L5256&gt;=20000,"High Value",IF(L5256&gt;=5000,"Medium Value","Low Value"))</f>
        <v/>
      </c>
      <c r="Z5256">
        <f>IF(R5256&lt;=3,"Fast",IF(R5256&lt;=5,"On Time","Delayed"))</f>
        <v/>
      </c>
    </row>
    <row r="5257">
      <c r="A5257">
        <f>Raw_Data!A5257</f>
        <v/>
      </c>
      <c r="B5257" s="11">
        <f>Raw_Data!B5257</f>
        <v/>
      </c>
      <c r="C5257">
        <f>Raw_Data!C5257</f>
        <v/>
      </c>
      <c r="D5257">
        <f>Raw_Data!D5257</f>
        <v/>
      </c>
      <c r="E5257">
        <f>Raw_Data!E5257</f>
        <v/>
      </c>
      <c r="F5257">
        <f>Raw_Data!F5257</f>
        <v/>
      </c>
      <c r="G5257">
        <f>Raw_Data!G5257</f>
        <v/>
      </c>
      <c r="H5257">
        <f>Raw_Data!H5257</f>
        <v/>
      </c>
      <c r="I5257">
        <f>Raw_Data!I5257</f>
        <v/>
      </c>
      <c r="J5257" s="12">
        <f>Raw_Data!J5257</f>
        <v/>
      </c>
      <c r="K5257" s="13">
        <f>Raw_Data!K5257</f>
        <v/>
      </c>
      <c r="L5257" s="12">
        <f>Raw_Data!L5257</f>
        <v/>
      </c>
      <c r="M5257" s="12">
        <f>Raw_Data!M5257</f>
        <v/>
      </c>
      <c r="N5257" s="12">
        <f>Raw_Data!N5257</f>
        <v/>
      </c>
      <c r="O5257">
        <f>Raw_Data!O5257</f>
        <v/>
      </c>
      <c r="P5257">
        <f>Raw_Data!P5257</f>
        <v/>
      </c>
      <c r="Q5257">
        <f>Raw_Data!Q5257</f>
        <v/>
      </c>
      <c r="R5257">
        <f>Raw_Data!R5257</f>
        <v/>
      </c>
      <c r="S5257">
        <f>Raw_Data!S5257</f>
        <v/>
      </c>
      <c r="T5257">
        <f>YEAR(B5257)</f>
        <v/>
      </c>
      <c r="U5257">
        <f>MONTH(B5257)</f>
        <v/>
      </c>
      <c r="V5257">
        <f>TEXT(B5257,"mmm")</f>
        <v/>
      </c>
      <c r="W5257" s="15">
        <f>IFERROR(N5257/L5257,0)</f>
        <v/>
      </c>
      <c r="X5257">
        <f>IF(K5257=0,"No Discount",IF(K5257&lt;=5%,"Low",IF(K5257&lt;=15%,"Medium","High")))</f>
        <v/>
      </c>
      <c r="Y5257">
        <f>IF(L5257&gt;=20000,"High Value",IF(L5257&gt;=5000,"Medium Value","Low Value"))</f>
        <v/>
      </c>
      <c r="Z5257">
        <f>IF(R5257&lt;=3,"Fast",IF(R5257&lt;=5,"On Time","Delayed"))</f>
        <v/>
      </c>
    </row>
    <row r="5258">
      <c r="A5258">
        <f>Raw_Data!A5258</f>
        <v/>
      </c>
      <c r="B5258" s="11">
        <f>Raw_Data!B5258</f>
        <v/>
      </c>
      <c r="C5258">
        <f>Raw_Data!C5258</f>
        <v/>
      </c>
      <c r="D5258">
        <f>Raw_Data!D5258</f>
        <v/>
      </c>
      <c r="E5258">
        <f>Raw_Data!E5258</f>
        <v/>
      </c>
      <c r="F5258">
        <f>Raw_Data!F5258</f>
        <v/>
      </c>
      <c r="G5258">
        <f>Raw_Data!G5258</f>
        <v/>
      </c>
      <c r="H5258">
        <f>Raw_Data!H5258</f>
        <v/>
      </c>
      <c r="I5258">
        <f>Raw_Data!I5258</f>
        <v/>
      </c>
      <c r="J5258" s="12">
        <f>Raw_Data!J5258</f>
        <v/>
      </c>
      <c r="K5258" s="13">
        <f>Raw_Data!K5258</f>
        <v/>
      </c>
      <c r="L5258" s="12">
        <f>Raw_Data!L5258</f>
        <v/>
      </c>
      <c r="M5258" s="12">
        <f>Raw_Data!M5258</f>
        <v/>
      </c>
      <c r="N5258" s="12">
        <f>Raw_Data!N5258</f>
        <v/>
      </c>
      <c r="O5258">
        <f>Raw_Data!O5258</f>
        <v/>
      </c>
      <c r="P5258">
        <f>Raw_Data!P5258</f>
        <v/>
      </c>
      <c r="Q5258">
        <f>Raw_Data!Q5258</f>
        <v/>
      </c>
      <c r="R5258">
        <f>Raw_Data!R5258</f>
        <v/>
      </c>
      <c r="S5258">
        <f>Raw_Data!S5258</f>
        <v/>
      </c>
      <c r="T5258">
        <f>YEAR(B5258)</f>
        <v/>
      </c>
      <c r="U5258">
        <f>MONTH(B5258)</f>
        <v/>
      </c>
      <c r="V5258">
        <f>TEXT(B5258,"mmm")</f>
        <v/>
      </c>
      <c r="W5258" s="15">
        <f>IFERROR(N5258/L5258,0)</f>
        <v/>
      </c>
      <c r="X5258">
        <f>IF(K5258=0,"No Discount",IF(K5258&lt;=5%,"Low",IF(K5258&lt;=15%,"Medium","High")))</f>
        <v/>
      </c>
      <c r="Y5258">
        <f>IF(L5258&gt;=20000,"High Value",IF(L5258&gt;=5000,"Medium Value","Low Value"))</f>
        <v/>
      </c>
      <c r="Z5258">
        <f>IF(R5258&lt;=3,"Fast",IF(R5258&lt;=5,"On Time","Delayed"))</f>
        <v/>
      </c>
    </row>
    <row r="5259">
      <c r="A5259">
        <f>Raw_Data!A5259</f>
        <v/>
      </c>
      <c r="B5259" s="11">
        <f>Raw_Data!B5259</f>
        <v/>
      </c>
      <c r="C5259">
        <f>Raw_Data!C5259</f>
        <v/>
      </c>
      <c r="D5259">
        <f>Raw_Data!D5259</f>
        <v/>
      </c>
      <c r="E5259">
        <f>Raw_Data!E5259</f>
        <v/>
      </c>
      <c r="F5259">
        <f>Raw_Data!F5259</f>
        <v/>
      </c>
      <c r="G5259">
        <f>Raw_Data!G5259</f>
        <v/>
      </c>
      <c r="H5259">
        <f>Raw_Data!H5259</f>
        <v/>
      </c>
      <c r="I5259">
        <f>Raw_Data!I5259</f>
        <v/>
      </c>
      <c r="J5259" s="12">
        <f>Raw_Data!J5259</f>
        <v/>
      </c>
      <c r="K5259" s="13">
        <f>Raw_Data!K5259</f>
        <v/>
      </c>
      <c r="L5259" s="12">
        <f>Raw_Data!L5259</f>
        <v/>
      </c>
      <c r="M5259" s="12">
        <f>Raw_Data!M5259</f>
        <v/>
      </c>
      <c r="N5259" s="12">
        <f>Raw_Data!N5259</f>
        <v/>
      </c>
      <c r="O5259">
        <f>Raw_Data!O5259</f>
        <v/>
      </c>
      <c r="P5259">
        <f>Raw_Data!P5259</f>
        <v/>
      </c>
      <c r="Q5259">
        <f>Raw_Data!Q5259</f>
        <v/>
      </c>
      <c r="R5259">
        <f>Raw_Data!R5259</f>
        <v/>
      </c>
      <c r="S5259">
        <f>Raw_Data!S5259</f>
        <v/>
      </c>
      <c r="T5259">
        <f>YEAR(B5259)</f>
        <v/>
      </c>
      <c r="U5259">
        <f>MONTH(B5259)</f>
        <v/>
      </c>
      <c r="V5259">
        <f>TEXT(B5259,"mmm")</f>
        <v/>
      </c>
      <c r="W5259" s="15">
        <f>IFERROR(N5259/L5259,0)</f>
        <v/>
      </c>
      <c r="X5259">
        <f>IF(K5259=0,"No Discount",IF(K5259&lt;=5%,"Low",IF(K5259&lt;=15%,"Medium","High")))</f>
        <v/>
      </c>
      <c r="Y5259">
        <f>IF(L5259&gt;=20000,"High Value",IF(L5259&gt;=5000,"Medium Value","Low Value"))</f>
        <v/>
      </c>
      <c r="Z5259">
        <f>IF(R5259&lt;=3,"Fast",IF(R5259&lt;=5,"On Time","Delayed"))</f>
        <v/>
      </c>
    </row>
    <row r="5260">
      <c r="A5260">
        <f>Raw_Data!A5260</f>
        <v/>
      </c>
      <c r="B5260" s="11">
        <f>Raw_Data!B5260</f>
        <v/>
      </c>
      <c r="C5260">
        <f>Raw_Data!C5260</f>
        <v/>
      </c>
      <c r="D5260">
        <f>Raw_Data!D5260</f>
        <v/>
      </c>
      <c r="E5260">
        <f>Raw_Data!E5260</f>
        <v/>
      </c>
      <c r="F5260">
        <f>Raw_Data!F5260</f>
        <v/>
      </c>
      <c r="G5260">
        <f>Raw_Data!G5260</f>
        <v/>
      </c>
      <c r="H5260">
        <f>Raw_Data!H5260</f>
        <v/>
      </c>
      <c r="I5260">
        <f>Raw_Data!I5260</f>
        <v/>
      </c>
      <c r="J5260" s="12">
        <f>Raw_Data!J5260</f>
        <v/>
      </c>
      <c r="K5260" s="13">
        <f>Raw_Data!K5260</f>
        <v/>
      </c>
      <c r="L5260" s="12">
        <f>Raw_Data!L5260</f>
        <v/>
      </c>
      <c r="M5260" s="12">
        <f>Raw_Data!M5260</f>
        <v/>
      </c>
      <c r="N5260" s="12">
        <f>Raw_Data!N5260</f>
        <v/>
      </c>
      <c r="O5260">
        <f>Raw_Data!O5260</f>
        <v/>
      </c>
      <c r="P5260">
        <f>Raw_Data!P5260</f>
        <v/>
      </c>
      <c r="Q5260">
        <f>Raw_Data!Q5260</f>
        <v/>
      </c>
      <c r="R5260">
        <f>Raw_Data!R5260</f>
        <v/>
      </c>
      <c r="S5260">
        <f>Raw_Data!S5260</f>
        <v/>
      </c>
      <c r="T5260">
        <f>YEAR(B5260)</f>
        <v/>
      </c>
      <c r="U5260">
        <f>MONTH(B5260)</f>
        <v/>
      </c>
      <c r="V5260">
        <f>TEXT(B5260,"mmm")</f>
        <v/>
      </c>
      <c r="W5260" s="15">
        <f>IFERROR(N5260/L5260,0)</f>
        <v/>
      </c>
      <c r="X5260">
        <f>IF(K5260=0,"No Discount",IF(K5260&lt;=5%,"Low",IF(K5260&lt;=15%,"Medium","High")))</f>
        <v/>
      </c>
      <c r="Y5260">
        <f>IF(L5260&gt;=20000,"High Value",IF(L5260&gt;=5000,"Medium Value","Low Value"))</f>
        <v/>
      </c>
      <c r="Z5260">
        <f>IF(R5260&lt;=3,"Fast",IF(R5260&lt;=5,"On Time","Delayed"))</f>
        <v/>
      </c>
    </row>
    <row r="5261">
      <c r="A5261">
        <f>Raw_Data!A5261</f>
        <v/>
      </c>
      <c r="B5261" s="11">
        <f>Raw_Data!B5261</f>
        <v/>
      </c>
      <c r="C5261">
        <f>Raw_Data!C5261</f>
        <v/>
      </c>
      <c r="D5261">
        <f>Raw_Data!D5261</f>
        <v/>
      </c>
      <c r="E5261">
        <f>Raw_Data!E5261</f>
        <v/>
      </c>
      <c r="F5261">
        <f>Raw_Data!F5261</f>
        <v/>
      </c>
      <c r="G5261">
        <f>Raw_Data!G5261</f>
        <v/>
      </c>
      <c r="H5261">
        <f>Raw_Data!H5261</f>
        <v/>
      </c>
      <c r="I5261">
        <f>Raw_Data!I5261</f>
        <v/>
      </c>
      <c r="J5261" s="12">
        <f>Raw_Data!J5261</f>
        <v/>
      </c>
      <c r="K5261" s="13">
        <f>Raw_Data!K5261</f>
        <v/>
      </c>
      <c r="L5261" s="12">
        <f>Raw_Data!L5261</f>
        <v/>
      </c>
      <c r="M5261" s="12">
        <f>Raw_Data!M5261</f>
        <v/>
      </c>
      <c r="N5261" s="12">
        <f>Raw_Data!N5261</f>
        <v/>
      </c>
      <c r="O5261">
        <f>Raw_Data!O5261</f>
        <v/>
      </c>
      <c r="P5261">
        <f>Raw_Data!P5261</f>
        <v/>
      </c>
      <c r="Q5261">
        <f>Raw_Data!Q5261</f>
        <v/>
      </c>
      <c r="R5261">
        <f>Raw_Data!R5261</f>
        <v/>
      </c>
      <c r="S5261">
        <f>Raw_Data!S5261</f>
        <v/>
      </c>
      <c r="T5261">
        <f>YEAR(B5261)</f>
        <v/>
      </c>
      <c r="U5261">
        <f>MONTH(B5261)</f>
        <v/>
      </c>
      <c r="V5261">
        <f>TEXT(B5261,"mmm")</f>
        <v/>
      </c>
      <c r="W5261" s="15">
        <f>IFERROR(N5261/L5261,0)</f>
        <v/>
      </c>
      <c r="X5261">
        <f>IF(K5261=0,"No Discount",IF(K5261&lt;=5%,"Low",IF(K5261&lt;=15%,"Medium","High")))</f>
        <v/>
      </c>
      <c r="Y5261">
        <f>IF(L5261&gt;=20000,"High Value",IF(L5261&gt;=5000,"Medium Value","Low Value"))</f>
        <v/>
      </c>
      <c r="Z5261">
        <f>IF(R5261&lt;=3,"Fast",IF(R5261&lt;=5,"On Time","Delayed"))</f>
        <v/>
      </c>
    </row>
    <row r="5262">
      <c r="A5262">
        <f>Raw_Data!A5262</f>
        <v/>
      </c>
      <c r="B5262" s="11">
        <f>Raw_Data!B5262</f>
        <v/>
      </c>
      <c r="C5262">
        <f>Raw_Data!C5262</f>
        <v/>
      </c>
      <c r="D5262">
        <f>Raw_Data!D5262</f>
        <v/>
      </c>
      <c r="E5262">
        <f>Raw_Data!E5262</f>
        <v/>
      </c>
      <c r="F5262">
        <f>Raw_Data!F5262</f>
        <v/>
      </c>
      <c r="G5262">
        <f>Raw_Data!G5262</f>
        <v/>
      </c>
      <c r="H5262">
        <f>Raw_Data!H5262</f>
        <v/>
      </c>
      <c r="I5262">
        <f>Raw_Data!I5262</f>
        <v/>
      </c>
      <c r="J5262" s="12">
        <f>Raw_Data!J5262</f>
        <v/>
      </c>
      <c r="K5262" s="13">
        <f>Raw_Data!K5262</f>
        <v/>
      </c>
      <c r="L5262" s="12">
        <f>Raw_Data!L5262</f>
        <v/>
      </c>
      <c r="M5262" s="12">
        <f>Raw_Data!M5262</f>
        <v/>
      </c>
      <c r="N5262" s="12">
        <f>Raw_Data!N5262</f>
        <v/>
      </c>
      <c r="O5262">
        <f>Raw_Data!O5262</f>
        <v/>
      </c>
      <c r="P5262">
        <f>Raw_Data!P5262</f>
        <v/>
      </c>
      <c r="Q5262">
        <f>Raw_Data!Q5262</f>
        <v/>
      </c>
      <c r="R5262">
        <f>Raw_Data!R5262</f>
        <v/>
      </c>
      <c r="S5262">
        <f>Raw_Data!S5262</f>
        <v/>
      </c>
      <c r="T5262">
        <f>YEAR(B5262)</f>
        <v/>
      </c>
      <c r="U5262">
        <f>MONTH(B5262)</f>
        <v/>
      </c>
      <c r="V5262">
        <f>TEXT(B5262,"mmm")</f>
        <v/>
      </c>
      <c r="W5262" s="15">
        <f>IFERROR(N5262/L5262,0)</f>
        <v/>
      </c>
      <c r="X5262">
        <f>IF(K5262=0,"No Discount",IF(K5262&lt;=5%,"Low",IF(K5262&lt;=15%,"Medium","High")))</f>
        <v/>
      </c>
      <c r="Y5262">
        <f>IF(L5262&gt;=20000,"High Value",IF(L5262&gt;=5000,"Medium Value","Low Value"))</f>
        <v/>
      </c>
      <c r="Z5262">
        <f>IF(R5262&lt;=3,"Fast",IF(R5262&lt;=5,"On Time","Delayed"))</f>
        <v/>
      </c>
    </row>
    <row r="5263">
      <c r="A5263">
        <f>Raw_Data!A5263</f>
        <v/>
      </c>
      <c r="B5263" s="11">
        <f>Raw_Data!B5263</f>
        <v/>
      </c>
      <c r="C5263">
        <f>Raw_Data!C5263</f>
        <v/>
      </c>
      <c r="D5263">
        <f>Raw_Data!D5263</f>
        <v/>
      </c>
      <c r="E5263">
        <f>Raw_Data!E5263</f>
        <v/>
      </c>
      <c r="F5263">
        <f>Raw_Data!F5263</f>
        <v/>
      </c>
      <c r="G5263">
        <f>Raw_Data!G5263</f>
        <v/>
      </c>
      <c r="H5263">
        <f>Raw_Data!H5263</f>
        <v/>
      </c>
      <c r="I5263">
        <f>Raw_Data!I5263</f>
        <v/>
      </c>
      <c r="J5263" s="12">
        <f>Raw_Data!J5263</f>
        <v/>
      </c>
      <c r="K5263" s="13">
        <f>Raw_Data!K5263</f>
        <v/>
      </c>
      <c r="L5263" s="12">
        <f>Raw_Data!L5263</f>
        <v/>
      </c>
      <c r="M5263" s="12">
        <f>Raw_Data!M5263</f>
        <v/>
      </c>
      <c r="N5263" s="12">
        <f>Raw_Data!N5263</f>
        <v/>
      </c>
      <c r="O5263">
        <f>Raw_Data!O5263</f>
        <v/>
      </c>
      <c r="P5263">
        <f>Raw_Data!P5263</f>
        <v/>
      </c>
      <c r="Q5263">
        <f>Raw_Data!Q5263</f>
        <v/>
      </c>
      <c r="R5263">
        <f>Raw_Data!R5263</f>
        <v/>
      </c>
      <c r="S5263">
        <f>Raw_Data!S5263</f>
        <v/>
      </c>
      <c r="T5263">
        <f>YEAR(B5263)</f>
        <v/>
      </c>
      <c r="U5263">
        <f>MONTH(B5263)</f>
        <v/>
      </c>
      <c r="V5263">
        <f>TEXT(B5263,"mmm")</f>
        <v/>
      </c>
      <c r="W5263" s="15">
        <f>IFERROR(N5263/L5263,0)</f>
        <v/>
      </c>
      <c r="X5263">
        <f>IF(K5263=0,"No Discount",IF(K5263&lt;=5%,"Low",IF(K5263&lt;=15%,"Medium","High")))</f>
        <v/>
      </c>
      <c r="Y5263">
        <f>IF(L5263&gt;=20000,"High Value",IF(L5263&gt;=5000,"Medium Value","Low Value"))</f>
        <v/>
      </c>
      <c r="Z5263">
        <f>IF(R5263&lt;=3,"Fast",IF(R5263&lt;=5,"On Time","Delayed"))</f>
        <v/>
      </c>
    </row>
    <row r="5264">
      <c r="A5264">
        <f>Raw_Data!A5264</f>
        <v/>
      </c>
      <c r="B5264" s="11">
        <f>Raw_Data!B5264</f>
        <v/>
      </c>
      <c r="C5264">
        <f>Raw_Data!C5264</f>
        <v/>
      </c>
      <c r="D5264">
        <f>Raw_Data!D5264</f>
        <v/>
      </c>
      <c r="E5264">
        <f>Raw_Data!E5264</f>
        <v/>
      </c>
      <c r="F5264">
        <f>Raw_Data!F5264</f>
        <v/>
      </c>
      <c r="G5264">
        <f>Raw_Data!G5264</f>
        <v/>
      </c>
      <c r="H5264">
        <f>Raw_Data!H5264</f>
        <v/>
      </c>
      <c r="I5264">
        <f>Raw_Data!I5264</f>
        <v/>
      </c>
      <c r="J5264" s="12">
        <f>Raw_Data!J5264</f>
        <v/>
      </c>
      <c r="K5264" s="13">
        <f>Raw_Data!K5264</f>
        <v/>
      </c>
      <c r="L5264" s="12">
        <f>Raw_Data!L5264</f>
        <v/>
      </c>
      <c r="M5264" s="12">
        <f>Raw_Data!M5264</f>
        <v/>
      </c>
      <c r="N5264" s="12">
        <f>Raw_Data!N5264</f>
        <v/>
      </c>
      <c r="O5264">
        <f>Raw_Data!O5264</f>
        <v/>
      </c>
      <c r="P5264">
        <f>Raw_Data!P5264</f>
        <v/>
      </c>
      <c r="Q5264">
        <f>Raw_Data!Q5264</f>
        <v/>
      </c>
      <c r="R5264">
        <f>Raw_Data!R5264</f>
        <v/>
      </c>
      <c r="S5264">
        <f>Raw_Data!S5264</f>
        <v/>
      </c>
      <c r="T5264">
        <f>YEAR(B5264)</f>
        <v/>
      </c>
      <c r="U5264">
        <f>MONTH(B5264)</f>
        <v/>
      </c>
      <c r="V5264">
        <f>TEXT(B5264,"mmm")</f>
        <v/>
      </c>
      <c r="W5264" s="15">
        <f>IFERROR(N5264/L5264,0)</f>
        <v/>
      </c>
      <c r="X5264">
        <f>IF(K5264=0,"No Discount",IF(K5264&lt;=5%,"Low",IF(K5264&lt;=15%,"Medium","High")))</f>
        <v/>
      </c>
      <c r="Y5264">
        <f>IF(L5264&gt;=20000,"High Value",IF(L5264&gt;=5000,"Medium Value","Low Value"))</f>
        <v/>
      </c>
      <c r="Z5264">
        <f>IF(R5264&lt;=3,"Fast",IF(R5264&lt;=5,"On Time","Delayed"))</f>
        <v/>
      </c>
    </row>
    <row r="5265">
      <c r="A5265">
        <f>Raw_Data!A5265</f>
        <v/>
      </c>
      <c r="B5265" s="11">
        <f>Raw_Data!B5265</f>
        <v/>
      </c>
      <c r="C5265">
        <f>Raw_Data!C5265</f>
        <v/>
      </c>
      <c r="D5265">
        <f>Raw_Data!D5265</f>
        <v/>
      </c>
      <c r="E5265">
        <f>Raw_Data!E5265</f>
        <v/>
      </c>
      <c r="F5265">
        <f>Raw_Data!F5265</f>
        <v/>
      </c>
      <c r="G5265">
        <f>Raw_Data!G5265</f>
        <v/>
      </c>
      <c r="H5265">
        <f>Raw_Data!H5265</f>
        <v/>
      </c>
      <c r="I5265">
        <f>Raw_Data!I5265</f>
        <v/>
      </c>
      <c r="J5265" s="12">
        <f>Raw_Data!J5265</f>
        <v/>
      </c>
      <c r="K5265" s="13">
        <f>Raw_Data!K5265</f>
        <v/>
      </c>
      <c r="L5265" s="12">
        <f>Raw_Data!L5265</f>
        <v/>
      </c>
      <c r="M5265" s="12">
        <f>Raw_Data!M5265</f>
        <v/>
      </c>
      <c r="N5265" s="12">
        <f>Raw_Data!N5265</f>
        <v/>
      </c>
      <c r="O5265">
        <f>Raw_Data!O5265</f>
        <v/>
      </c>
      <c r="P5265">
        <f>Raw_Data!P5265</f>
        <v/>
      </c>
      <c r="Q5265">
        <f>Raw_Data!Q5265</f>
        <v/>
      </c>
      <c r="R5265">
        <f>Raw_Data!R5265</f>
        <v/>
      </c>
      <c r="S5265">
        <f>Raw_Data!S5265</f>
        <v/>
      </c>
      <c r="T5265">
        <f>YEAR(B5265)</f>
        <v/>
      </c>
      <c r="U5265">
        <f>MONTH(B5265)</f>
        <v/>
      </c>
      <c r="V5265">
        <f>TEXT(B5265,"mmm")</f>
        <v/>
      </c>
      <c r="W5265" s="15">
        <f>IFERROR(N5265/L5265,0)</f>
        <v/>
      </c>
      <c r="X5265">
        <f>IF(K5265=0,"No Discount",IF(K5265&lt;=5%,"Low",IF(K5265&lt;=15%,"Medium","High")))</f>
        <v/>
      </c>
      <c r="Y5265">
        <f>IF(L5265&gt;=20000,"High Value",IF(L5265&gt;=5000,"Medium Value","Low Value"))</f>
        <v/>
      </c>
      <c r="Z5265">
        <f>IF(R5265&lt;=3,"Fast",IF(R5265&lt;=5,"On Time","Delayed"))</f>
        <v/>
      </c>
    </row>
    <row r="5266">
      <c r="A5266">
        <f>Raw_Data!A5266</f>
        <v/>
      </c>
      <c r="B5266" s="11">
        <f>Raw_Data!B5266</f>
        <v/>
      </c>
      <c r="C5266">
        <f>Raw_Data!C5266</f>
        <v/>
      </c>
      <c r="D5266">
        <f>Raw_Data!D5266</f>
        <v/>
      </c>
      <c r="E5266">
        <f>Raw_Data!E5266</f>
        <v/>
      </c>
      <c r="F5266">
        <f>Raw_Data!F5266</f>
        <v/>
      </c>
      <c r="G5266">
        <f>Raw_Data!G5266</f>
        <v/>
      </c>
      <c r="H5266">
        <f>Raw_Data!H5266</f>
        <v/>
      </c>
      <c r="I5266">
        <f>Raw_Data!I5266</f>
        <v/>
      </c>
      <c r="J5266" s="12">
        <f>Raw_Data!J5266</f>
        <v/>
      </c>
      <c r="K5266" s="13">
        <f>Raw_Data!K5266</f>
        <v/>
      </c>
      <c r="L5266" s="12">
        <f>Raw_Data!L5266</f>
        <v/>
      </c>
      <c r="M5266" s="12">
        <f>Raw_Data!M5266</f>
        <v/>
      </c>
      <c r="N5266" s="12">
        <f>Raw_Data!N5266</f>
        <v/>
      </c>
      <c r="O5266">
        <f>Raw_Data!O5266</f>
        <v/>
      </c>
      <c r="P5266">
        <f>Raw_Data!P5266</f>
        <v/>
      </c>
      <c r="Q5266">
        <f>Raw_Data!Q5266</f>
        <v/>
      </c>
      <c r="R5266">
        <f>Raw_Data!R5266</f>
        <v/>
      </c>
      <c r="S5266">
        <f>Raw_Data!S5266</f>
        <v/>
      </c>
      <c r="T5266">
        <f>YEAR(B5266)</f>
        <v/>
      </c>
      <c r="U5266">
        <f>MONTH(B5266)</f>
        <v/>
      </c>
      <c r="V5266">
        <f>TEXT(B5266,"mmm")</f>
        <v/>
      </c>
      <c r="W5266" s="15">
        <f>IFERROR(N5266/L5266,0)</f>
        <v/>
      </c>
      <c r="X5266">
        <f>IF(K5266=0,"No Discount",IF(K5266&lt;=5%,"Low",IF(K5266&lt;=15%,"Medium","High")))</f>
        <v/>
      </c>
      <c r="Y5266">
        <f>IF(L5266&gt;=20000,"High Value",IF(L5266&gt;=5000,"Medium Value","Low Value"))</f>
        <v/>
      </c>
      <c r="Z5266">
        <f>IF(R5266&lt;=3,"Fast",IF(R5266&lt;=5,"On Time","Delayed"))</f>
        <v/>
      </c>
    </row>
    <row r="5267">
      <c r="A5267">
        <f>Raw_Data!A5267</f>
        <v/>
      </c>
      <c r="B5267" s="11">
        <f>Raw_Data!B5267</f>
        <v/>
      </c>
      <c r="C5267">
        <f>Raw_Data!C5267</f>
        <v/>
      </c>
      <c r="D5267">
        <f>Raw_Data!D5267</f>
        <v/>
      </c>
      <c r="E5267">
        <f>Raw_Data!E5267</f>
        <v/>
      </c>
      <c r="F5267">
        <f>Raw_Data!F5267</f>
        <v/>
      </c>
      <c r="G5267">
        <f>Raw_Data!G5267</f>
        <v/>
      </c>
      <c r="H5267">
        <f>Raw_Data!H5267</f>
        <v/>
      </c>
      <c r="I5267">
        <f>Raw_Data!I5267</f>
        <v/>
      </c>
      <c r="J5267" s="12">
        <f>Raw_Data!J5267</f>
        <v/>
      </c>
      <c r="K5267" s="13">
        <f>Raw_Data!K5267</f>
        <v/>
      </c>
      <c r="L5267" s="12">
        <f>Raw_Data!L5267</f>
        <v/>
      </c>
      <c r="M5267" s="12">
        <f>Raw_Data!M5267</f>
        <v/>
      </c>
      <c r="N5267" s="12">
        <f>Raw_Data!N5267</f>
        <v/>
      </c>
      <c r="O5267">
        <f>Raw_Data!O5267</f>
        <v/>
      </c>
      <c r="P5267">
        <f>Raw_Data!P5267</f>
        <v/>
      </c>
      <c r="Q5267">
        <f>Raw_Data!Q5267</f>
        <v/>
      </c>
      <c r="R5267">
        <f>Raw_Data!R5267</f>
        <v/>
      </c>
      <c r="S5267">
        <f>Raw_Data!S5267</f>
        <v/>
      </c>
      <c r="T5267">
        <f>YEAR(B5267)</f>
        <v/>
      </c>
      <c r="U5267">
        <f>MONTH(B5267)</f>
        <v/>
      </c>
      <c r="V5267">
        <f>TEXT(B5267,"mmm")</f>
        <v/>
      </c>
      <c r="W5267" s="15">
        <f>IFERROR(N5267/L5267,0)</f>
        <v/>
      </c>
      <c r="X5267">
        <f>IF(K5267=0,"No Discount",IF(K5267&lt;=5%,"Low",IF(K5267&lt;=15%,"Medium","High")))</f>
        <v/>
      </c>
      <c r="Y5267">
        <f>IF(L5267&gt;=20000,"High Value",IF(L5267&gt;=5000,"Medium Value","Low Value"))</f>
        <v/>
      </c>
      <c r="Z5267">
        <f>IF(R5267&lt;=3,"Fast",IF(R5267&lt;=5,"On Time","Delayed"))</f>
        <v/>
      </c>
    </row>
    <row r="5268">
      <c r="A5268">
        <f>Raw_Data!A5268</f>
        <v/>
      </c>
      <c r="B5268" s="11">
        <f>Raw_Data!B5268</f>
        <v/>
      </c>
      <c r="C5268">
        <f>Raw_Data!C5268</f>
        <v/>
      </c>
      <c r="D5268">
        <f>Raw_Data!D5268</f>
        <v/>
      </c>
      <c r="E5268">
        <f>Raw_Data!E5268</f>
        <v/>
      </c>
      <c r="F5268">
        <f>Raw_Data!F5268</f>
        <v/>
      </c>
      <c r="G5268">
        <f>Raw_Data!G5268</f>
        <v/>
      </c>
      <c r="H5268">
        <f>Raw_Data!H5268</f>
        <v/>
      </c>
      <c r="I5268">
        <f>Raw_Data!I5268</f>
        <v/>
      </c>
      <c r="J5268" s="12">
        <f>Raw_Data!J5268</f>
        <v/>
      </c>
      <c r="K5268" s="13">
        <f>Raw_Data!K5268</f>
        <v/>
      </c>
      <c r="L5268" s="12">
        <f>Raw_Data!L5268</f>
        <v/>
      </c>
      <c r="M5268" s="12">
        <f>Raw_Data!M5268</f>
        <v/>
      </c>
      <c r="N5268" s="12">
        <f>Raw_Data!N5268</f>
        <v/>
      </c>
      <c r="O5268">
        <f>Raw_Data!O5268</f>
        <v/>
      </c>
      <c r="P5268">
        <f>Raw_Data!P5268</f>
        <v/>
      </c>
      <c r="Q5268">
        <f>Raw_Data!Q5268</f>
        <v/>
      </c>
      <c r="R5268">
        <f>Raw_Data!R5268</f>
        <v/>
      </c>
      <c r="S5268">
        <f>Raw_Data!S5268</f>
        <v/>
      </c>
      <c r="T5268">
        <f>YEAR(B5268)</f>
        <v/>
      </c>
      <c r="U5268">
        <f>MONTH(B5268)</f>
        <v/>
      </c>
      <c r="V5268">
        <f>TEXT(B5268,"mmm")</f>
        <v/>
      </c>
      <c r="W5268" s="15">
        <f>IFERROR(N5268/L5268,0)</f>
        <v/>
      </c>
      <c r="X5268">
        <f>IF(K5268=0,"No Discount",IF(K5268&lt;=5%,"Low",IF(K5268&lt;=15%,"Medium","High")))</f>
        <v/>
      </c>
      <c r="Y5268">
        <f>IF(L5268&gt;=20000,"High Value",IF(L5268&gt;=5000,"Medium Value","Low Value"))</f>
        <v/>
      </c>
      <c r="Z5268">
        <f>IF(R5268&lt;=3,"Fast",IF(R5268&lt;=5,"On Time","Delayed"))</f>
        <v/>
      </c>
    </row>
    <row r="5269">
      <c r="A5269">
        <f>Raw_Data!A5269</f>
        <v/>
      </c>
      <c r="B5269" s="11">
        <f>Raw_Data!B5269</f>
        <v/>
      </c>
      <c r="C5269">
        <f>Raw_Data!C5269</f>
        <v/>
      </c>
      <c r="D5269">
        <f>Raw_Data!D5269</f>
        <v/>
      </c>
      <c r="E5269">
        <f>Raw_Data!E5269</f>
        <v/>
      </c>
      <c r="F5269">
        <f>Raw_Data!F5269</f>
        <v/>
      </c>
      <c r="G5269">
        <f>Raw_Data!G5269</f>
        <v/>
      </c>
      <c r="H5269">
        <f>Raw_Data!H5269</f>
        <v/>
      </c>
      <c r="I5269">
        <f>Raw_Data!I5269</f>
        <v/>
      </c>
      <c r="J5269" s="12">
        <f>Raw_Data!J5269</f>
        <v/>
      </c>
      <c r="K5269" s="13">
        <f>Raw_Data!K5269</f>
        <v/>
      </c>
      <c r="L5269" s="12">
        <f>Raw_Data!L5269</f>
        <v/>
      </c>
      <c r="M5269" s="12">
        <f>Raw_Data!M5269</f>
        <v/>
      </c>
      <c r="N5269" s="12">
        <f>Raw_Data!N5269</f>
        <v/>
      </c>
      <c r="O5269">
        <f>Raw_Data!O5269</f>
        <v/>
      </c>
      <c r="P5269">
        <f>Raw_Data!P5269</f>
        <v/>
      </c>
      <c r="Q5269">
        <f>Raw_Data!Q5269</f>
        <v/>
      </c>
      <c r="R5269">
        <f>Raw_Data!R5269</f>
        <v/>
      </c>
      <c r="S5269">
        <f>Raw_Data!S5269</f>
        <v/>
      </c>
      <c r="T5269">
        <f>YEAR(B5269)</f>
        <v/>
      </c>
      <c r="U5269">
        <f>MONTH(B5269)</f>
        <v/>
      </c>
      <c r="V5269">
        <f>TEXT(B5269,"mmm")</f>
        <v/>
      </c>
      <c r="W5269" s="15">
        <f>IFERROR(N5269/L5269,0)</f>
        <v/>
      </c>
      <c r="X5269">
        <f>IF(K5269=0,"No Discount",IF(K5269&lt;=5%,"Low",IF(K5269&lt;=15%,"Medium","High")))</f>
        <v/>
      </c>
      <c r="Y5269">
        <f>IF(L5269&gt;=20000,"High Value",IF(L5269&gt;=5000,"Medium Value","Low Value"))</f>
        <v/>
      </c>
      <c r="Z5269">
        <f>IF(R5269&lt;=3,"Fast",IF(R5269&lt;=5,"On Time","Delayed"))</f>
        <v/>
      </c>
    </row>
    <row r="5270">
      <c r="A5270">
        <f>Raw_Data!A5270</f>
        <v/>
      </c>
      <c r="B5270" s="11">
        <f>Raw_Data!B5270</f>
        <v/>
      </c>
      <c r="C5270">
        <f>Raw_Data!C5270</f>
        <v/>
      </c>
      <c r="D5270">
        <f>Raw_Data!D5270</f>
        <v/>
      </c>
      <c r="E5270">
        <f>Raw_Data!E5270</f>
        <v/>
      </c>
      <c r="F5270">
        <f>Raw_Data!F5270</f>
        <v/>
      </c>
      <c r="G5270">
        <f>Raw_Data!G5270</f>
        <v/>
      </c>
      <c r="H5270">
        <f>Raw_Data!H5270</f>
        <v/>
      </c>
      <c r="I5270">
        <f>Raw_Data!I5270</f>
        <v/>
      </c>
      <c r="J5270" s="12">
        <f>Raw_Data!J5270</f>
        <v/>
      </c>
      <c r="K5270" s="13">
        <f>Raw_Data!K5270</f>
        <v/>
      </c>
      <c r="L5270" s="12">
        <f>Raw_Data!L5270</f>
        <v/>
      </c>
      <c r="M5270" s="12">
        <f>Raw_Data!M5270</f>
        <v/>
      </c>
      <c r="N5270" s="12">
        <f>Raw_Data!N5270</f>
        <v/>
      </c>
      <c r="O5270">
        <f>Raw_Data!O5270</f>
        <v/>
      </c>
      <c r="P5270">
        <f>Raw_Data!P5270</f>
        <v/>
      </c>
      <c r="Q5270">
        <f>Raw_Data!Q5270</f>
        <v/>
      </c>
      <c r="R5270">
        <f>Raw_Data!R5270</f>
        <v/>
      </c>
      <c r="S5270">
        <f>Raw_Data!S5270</f>
        <v/>
      </c>
      <c r="T5270">
        <f>YEAR(B5270)</f>
        <v/>
      </c>
      <c r="U5270">
        <f>MONTH(B5270)</f>
        <v/>
      </c>
      <c r="V5270">
        <f>TEXT(B5270,"mmm")</f>
        <v/>
      </c>
      <c r="W5270" s="15">
        <f>IFERROR(N5270/L5270,0)</f>
        <v/>
      </c>
      <c r="X5270">
        <f>IF(K5270=0,"No Discount",IF(K5270&lt;=5%,"Low",IF(K5270&lt;=15%,"Medium","High")))</f>
        <v/>
      </c>
      <c r="Y5270">
        <f>IF(L5270&gt;=20000,"High Value",IF(L5270&gt;=5000,"Medium Value","Low Value"))</f>
        <v/>
      </c>
      <c r="Z5270">
        <f>IF(R5270&lt;=3,"Fast",IF(R5270&lt;=5,"On Time","Delayed"))</f>
        <v/>
      </c>
    </row>
    <row r="5271">
      <c r="A5271">
        <f>Raw_Data!A5271</f>
        <v/>
      </c>
      <c r="B5271" s="11">
        <f>Raw_Data!B5271</f>
        <v/>
      </c>
      <c r="C5271">
        <f>Raw_Data!C5271</f>
        <v/>
      </c>
      <c r="D5271">
        <f>Raw_Data!D5271</f>
        <v/>
      </c>
      <c r="E5271">
        <f>Raw_Data!E5271</f>
        <v/>
      </c>
      <c r="F5271">
        <f>Raw_Data!F5271</f>
        <v/>
      </c>
      <c r="G5271">
        <f>Raw_Data!G5271</f>
        <v/>
      </c>
      <c r="H5271">
        <f>Raw_Data!H5271</f>
        <v/>
      </c>
      <c r="I5271">
        <f>Raw_Data!I5271</f>
        <v/>
      </c>
      <c r="J5271" s="12">
        <f>Raw_Data!J5271</f>
        <v/>
      </c>
      <c r="K5271" s="13">
        <f>Raw_Data!K5271</f>
        <v/>
      </c>
      <c r="L5271" s="12">
        <f>Raw_Data!L5271</f>
        <v/>
      </c>
      <c r="M5271" s="12">
        <f>Raw_Data!M5271</f>
        <v/>
      </c>
      <c r="N5271" s="12">
        <f>Raw_Data!N5271</f>
        <v/>
      </c>
      <c r="O5271">
        <f>Raw_Data!O5271</f>
        <v/>
      </c>
      <c r="P5271">
        <f>Raw_Data!P5271</f>
        <v/>
      </c>
      <c r="Q5271">
        <f>Raw_Data!Q5271</f>
        <v/>
      </c>
      <c r="R5271">
        <f>Raw_Data!R5271</f>
        <v/>
      </c>
      <c r="S5271">
        <f>Raw_Data!S5271</f>
        <v/>
      </c>
      <c r="T5271">
        <f>YEAR(B5271)</f>
        <v/>
      </c>
      <c r="U5271">
        <f>MONTH(B5271)</f>
        <v/>
      </c>
      <c r="V5271">
        <f>TEXT(B5271,"mmm")</f>
        <v/>
      </c>
      <c r="W5271" s="15">
        <f>IFERROR(N5271/L5271,0)</f>
        <v/>
      </c>
      <c r="X5271">
        <f>IF(K5271=0,"No Discount",IF(K5271&lt;=5%,"Low",IF(K5271&lt;=15%,"Medium","High")))</f>
        <v/>
      </c>
      <c r="Y5271">
        <f>IF(L5271&gt;=20000,"High Value",IF(L5271&gt;=5000,"Medium Value","Low Value"))</f>
        <v/>
      </c>
      <c r="Z5271">
        <f>IF(R5271&lt;=3,"Fast",IF(R5271&lt;=5,"On Time","Delayed"))</f>
        <v/>
      </c>
    </row>
    <row r="5272">
      <c r="A5272">
        <f>Raw_Data!A5272</f>
        <v/>
      </c>
      <c r="B5272" s="11">
        <f>Raw_Data!B5272</f>
        <v/>
      </c>
      <c r="C5272">
        <f>Raw_Data!C5272</f>
        <v/>
      </c>
      <c r="D5272">
        <f>Raw_Data!D5272</f>
        <v/>
      </c>
      <c r="E5272">
        <f>Raw_Data!E5272</f>
        <v/>
      </c>
      <c r="F5272">
        <f>Raw_Data!F5272</f>
        <v/>
      </c>
      <c r="G5272">
        <f>Raw_Data!G5272</f>
        <v/>
      </c>
      <c r="H5272">
        <f>Raw_Data!H5272</f>
        <v/>
      </c>
      <c r="I5272">
        <f>Raw_Data!I5272</f>
        <v/>
      </c>
      <c r="J5272" s="12">
        <f>Raw_Data!J5272</f>
        <v/>
      </c>
      <c r="K5272" s="13">
        <f>Raw_Data!K5272</f>
        <v/>
      </c>
      <c r="L5272" s="12">
        <f>Raw_Data!L5272</f>
        <v/>
      </c>
      <c r="M5272" s="12">
        <f>Raw_Data!M5272</f>
        <v/>
      </c>
      <c r="N5272" s="12">
        <f>Raw_Data!N5272</f>
        <v/>
      </c>
      <c r="O5272">
        <f>Raw_Data!O5272</f>
        <v/>
      </c>
      <c r="P5272">
        <f>Raw_Data!P5272</f>
        <v/>
      </c>
      <c r="Q5272">
        <f>Raw_Data!Q5272</f>
        <v/>
      </c>
      <c r="R5272">
        <f>Raw_Data!R5272</f>
        <v/>
      </c>
      <c r="S5272">
        <f>Raw_Data!S5272</f>
        <v/>
      </c>
      <c r="T5272">
        <f>YEAR(B5272)</f>
        <v/>
      </c>
      <c r="U5272">
        <f>MONTH(B5272)</f>
        <v/>
      </c>
      <c r="V5272">
        <f>TEXT(B5272,"mmm")</f>
        <v/>
      </c>
      <c r="W5272" s="15">
        <f>IFERROR(N5272/L5272,0)</f>
        <v/>
      </c>
      <c r="X5272">
        <f>IF(K5272=0,"No Discount",IF(K5272&lt;=5%,"Low",IF(K5272&lt;=15%,"Medium","High")))</f>
        <v/>
      </c>
      <c r="Y5272">
        <f>IF(L5272&gt;=20000,"High Value",IF(L5272&gt;=5000,"Medium Value","Low Value"))</f>
        <v/>
      </c>
      <c r="Z5272">
        <f>IF(R5272&lt;=3,"Fast",IF(R5272&lt;=5,"On Time","Delayed"))</f>
        <v/>
      </c>
    </row>
    <row r="5273">
      <c r="A5273">
        <f>Raw_Data!A5273</f>
        <v/>
      </c>
      <c r="B5273" s="11">
        <f>Raw_Data!B5273</f>
        <v/>
      </c>
      <c r="C5273">
        <f>Raw_Data!C5273</f>
        <v/>
      </c>
      <c r="D5273">
        <f>Raw_Data!D5273</f>
        <v/>
      </c>
      <c r="E5273">
        <f>Raw_Data!E5273</f>
        <v/>
      </c>
      <c r="F5273">
        <f>Raw_Data!F5273</f>
        <v/>
      </c>
      <c r="G5273">
        <f>Raw_Data!G5273</f>
        <v/>
      </c>
      <c r="H5273">
        <f>Raw_Data!H5273</f>
        <v/>
      </c>
      <c r="I5273">
        <f>Raw_Data!I5273</f>
        <v/>
      </c>
      <c r="J5273" s="12">
        <f>Raw_Data!J5273</f>
        <v/>
      </c>
      <c r="K5273" s="13">
        <f>Raw_Data!K5273</f>
        <v/>
      </c>
      <c r="L5273" s="12">
        <f>Raw_Data!L5273</f>
        <v/>
      </c>
      <c r="M5273" s="12">
        <f>Raw_Data!M5273</f>
        <v/>
      </c>
      <c r="N5273" s="12">
        <f>Raw_Data!N5273</f>
        <v/>
      </c>
      <c r="O5273">
        <f>Raw_Data!O5273</f>
        <v/>
      </c>
      <c r="P5273">
        <f>Raw_Data!P5273</f>
        <v/>
      </c>
      <c r="Q5273">
        <f>Raw_Data!Q5273</f>
        <v/>
      </c>
      <c r="R5273">
        <f>Raw_Data!R5273</f>
        <v/>
      </c>
      <c r="S5273">
        <f>Raw_Data!S5273</f>
        <v/>
      </c>
      <c r="T5273">
        <f>YEAR(B5273)</f>
        <v/>
      </c>
      <c r="U5273">
        <f>MONTH(B5273)</f>
        <v/>
      </c>
      <c r="V5273">
        <f>TEXT(B5273,"mmm")</f>
        <v/>
      </c>
      <c r="W5273" s="15">
        <f>IFERROR(N5273/L5273,0)</f>
        <v/>
      </c>
      <c r="X5273">
        <f>IF(K5273=0,"No Discount",IF(K5273&lt;=5%,"Low",IF(K5273&lt;=15%,"Medium","High")))</f>
        <v/>
      </c>
      <c r="Y5273">
        <f>IF(L5273&gt;=20000,"High Value",IF(L5273&gt;=5000,"Medium Value","Low Value"))</f>
        <v/>
      </c>
      <c r="Z5273">
        <f>IF(R5273&lt;=3,"Fast",IF(R5273&lt;=5,"On Time","Delayed"))</f>
        <v/>
      </c>
    </row>
    <row r="5274">
      <c r="A5274">
        <f>Raw_Data!A5274</f>
        <v/>
      </c>
      <c r="B5274" s="11">
        <f>Raw_Data!B5274</f>
        <v/>
      </c>
      <c r="C5274">
        <f>Raw_Data!C5274</f>
        <v/>
      </c>
      <c r="D5274">
        <f>Raw_Data!D5274</f>
        <v/>
      </c>
      <c r="E5274">
        <f>Raw_Data!E5274</f>
        <v/>
      </c>
      <c r="F5274">
        <f>Raw_Data!F5274</f>
        <v/>
      </c>
      <c r="G5274">
        <f>Raw_Data!G5274</f>
        <v/>
      </c>
      <c r="H5274">
        <f>Raw_Data!H5274</f>
        <v/>
      </c>
      <c r="I5274">
        <f>Raw_Data!I5274</f>
        <v/>
      </c>
      <c r="J5274" s="12">
        <f>Raw_Data!J5274</f>
        <v/>
      </c>
      <c r="K5274" s="13">
        <f>Raw_Data!K5274</f>
        <v/>
      </c>
      <c r="L5274" s="12">
        <f>Raw_Data!L5274</f>
        <v/>
      </c>
      <c r="M5274" s="12">
        <f>Raw_Data!M5274</f>
        <v/>
      </c>
      <c r="N5274" s="12">
        <f>Raw_Data!N5274</f>
        <v/>
      </c>
      <c r="O5274">
        <f>Raw_Data!O5274</f>
        <v/>
      </c>
      <c r="P5274">
        <f>Raw_Data!P5274</f>
        <v/>
      </c>
      <c r="Q5274">
        <f>Raw_Data!Q5274</f>
        <v/>
      </c>
      <c r="R5274">
        <f>Raw_Data!R5274</f>
        <v/>
      </c>
      <c r="S5274">
        <f>Raw_Data!S5274</f>
        <v/>
      </c>
      <c r="T5274">
        <f>YEAR(B5274)</f>
        <v/>
      </c>
      <c r="U5274">
        <f>MONTH(B5274)</f>
        <v/>
      </c>
      <c r="V5274">
        <f>TEXT(B5274,"mmm")</f>
        <v/>
      </c>
      <c r="W5274" s="15">
        <f>IFERROR(N5274/L5274,0)</f>
        <v/>
      </c>
      <c r="X5274">
        <f>IF(K5274=0,"No Discount",IF(K5274&lt;=5%,"Low",IF(K5274&lt;=15%,"Medium","High")))</f>
        <v/>
      </c>
      <c r="Y5274">
        <f>IF(L5274&gt;=20000,"High Value",IF(L5274&gt;=5000,"Medium Value","Low Value"))</f>
        <v/>
      </c>
      <c r="Z5274">
        <f>IF(R5274&lt;=3,"Fast",IF(R5274&lt;=5,"On Time","Delayed"))</f>
        <v/>
      </c>
    </row>
    <row r="5275">
      <c r="A5275">
        <f>Raw_Data!A5275</f>
        <v/>
      </c>
      <c r="B5275" s="11">
        <f>Raw_Data!B5275</f>
        <v/>
      </c>
      <c r="C5275">
        <f>Raw_Data!C5275</f>
        <v/>
      </c>
      <c r="D5275">
        <f>Raw_Data!D5275</f>
        <v/>
      </c>
      <c r="E5275">
        <f>Raw_Data!E5275</f>
        <v/>
      </c>
      <c r="F5275">
        <f>Raw_Data!F5275</f>
        <v/>
      </c>
      <c r="G5275">
        <f>Raw_Data!G5275</f>
        <v/>
      </c>
      <c r="H5275">
        <f>Raw_Data!H5275</f>
        <v/>
      </c>
      <c r="I5275">
        <f>Raw_Data!I5275</f>
        <v/>
      </c>
      <c r="J5275" s="12">
        <f>Raw_Data!J5275</f>
        <v/>
      </c>
      <c r="K5275" s="13">
        <f>Raw_Data!K5275</f>
        <v/>
      </c>
      <c r="L5275" s="12">
        <f>Raw_Data!L5275</f>
        <v/>
      </c>
      <c r="M5275" s="12">
        <f>Raw_Data!M5275</f>
        <v/>
      </c>
      <c r="N5275" s="12">
        <f>Raw_Data!N5275</f>
        <v/>
      </c>
      <c r="O5275">
        <f>Raw_Data!O5275</f>
        <v/>
      </c>
      <c r="P5275">
        <f>Raw_Data!P5275</f>
        <v/>
      </c>
      <c r="Q5275">
        <f>Raw_Data!Q5275</f>
        <v/>
      </c>
      <c r="R5275">
        <f>Raw_Data!R5275</f>
        <v/>
      </c>
      <c r="S5275">
        <f>Raw_Data!S5275</f>
        <v/>
      </c>
      <c r="T5275">
        <f>YEAR(B5275)</f>
        <v/>
      </c>
      <c r="U5275">
        <f>MONTH(B5275)</f>
        <v/>
      </c>
      <c r="V5275">
        <f>TEXT(B5275,"mmm")</f>
        <v/>
      </c>
      <c r="W5275" s="15">
        <f>IFERROR(N5275/L5275,0)</f>
        <v/>
      </c>
      <c r="X5275">
        <f>IF(K5275=0,"No Discount",IF(K5275&lt;=5%,"Low",IF(K5275&lt;=15%,"Medium","High")))</f>
        <v/>
      </c>
      <c r="Y5275">
        <f>IF(L5275&gt;=20000,"High Value",IF(L5275&gt;=5000,"Medium Value","Low Value"))</f>
        <v/>
      </c>
      <c r="Z5275">
        <f>IF(R5275&lt;=3,"Fast",IF(R5275&lt;=5,"On Time","Delayed"))</f>
        <v/>
      </c>
    </row>
    <row r="5276">
      <c r="A5276">
        <f>Raw_Data!A5276</f>
        <v/>
      </c>
      <c r="B5276" s="11">
        <f>Raw_Data!B5276</f>
        <v/>
      </c>
      <c r="C5276">
        <f>Raw_Data!C5276</f>
        <v/>
      </c>
      <c r="D5276">
        <f>Raw_Data!D5276</f>
        <v/>
      </c>
      <c r="E5276">
        <f>Raw_Data!E5276</f>
        <v/>
      </c>
      <c r="F5276">
        <f>Raw_Data!F5276</f>
        <v/>
      </c>
      <c r="G5276">
        <f>Raw_Data!G5276</f>
        <v/>
      </c>
      <c r="H5276">
        <f>Raw_Data!H5276</f>
        <v/>
      </c>
      <c r="I5276">
        <f>Raw_Data!I5276</f>
        <v/>
      </c>
      <c r="J5276" s="12">
        <f>Raw_Data!J5276</f>
        <v/>
      </c>
      <c r="K5276" s="13">
        <f>Raw_Data!K5276</f>
        <v/>
      </c>
      <c r="L5276" s="12">
        <f>Raw_Data!L5276</f>
        <v/>
      </c>
      <c r="M5276" s="12">
        <f>Raw_Data!M5276</f>
        <v/>
      </c>
      <c r="N5276" s="12">
        <f>Raw_Data!N5276</f>
        <v/>
      </c>
      <c r="O5276">
        <f>Raw_Data!O5276</f>
        <v/>
      </c>
      <c r="P5276">
        <f>Raw_Data!P5276</f>
        <v/>
      </c>
      <c r="Q5276">
        <f>Raw_Data!Q5276</f>
        <v/>
      </c>
      <c r="R5276">
        <f>Raw_Data!R5276</f>
        <v/>
      </c>
      <c r="S5276">
        <f>Raw_Data!S5276</f>
        <v/>
      </c>
      <c r="T5276">
        <f>YEAR(B5276)</f>
        <v/>
      </c>
      <c r="U5276">
        <f>MONTH(B5276)</f>
        <v/>
      </c>
      <c r="V5276">
        <f>TEXT(B5276,"mmm")</f>
        <v/>
      </c>
      <c r="W5276" s="15">
        <f>IFERROR(N5276/L5276,0)</f>
        <v/>
      </c>
      <c r="X5276">
        <f>IF(K5276=0,"No Discount",IF(K5276&lt;=5%,"Low",IF(K5276&lt;=15%,"Medium","High")))</f>
        <v/>
      </c>
      <c r="Y5276">
        <f>IF(L5276&gt;=20000,"High Value",IF(L5276&gt;=5000,"Medium Value","Low Value"))</f>
        <v/>
      </c>
      <c r="Z5276">
        <f>IF(R5276&lt;=3,"Fast",IF(R5276&lt;=5,"On Time","Delayed"))</f>
        <v/>
      </c>
    </row>
    <row r="5277">
      <c r="A5277">
        <f>Raw_Data!A5277</f>
        <v/>
      </c>
      <c r="B5277" s="11">
        <f>Raw_Data!B5277</f>
        <v/>
      </c>
      <c r="C5277">
        <f>Raw_Data!C5277</f>
        <v/>
      </c>
      <c r="D5277">
        <f>Raw_Data!D5277</f>
        <v/>
      </c>
      <c r="E5277">
        <f>Raw_Data!E5277</f>
        <v/>
      </c>
      <c r="F5277">
        <f>Raw_Data!F5277</f>
        <v/>
      </c>
      <c r="G5277">
        <f>Raw_Data!G5277</f>
        <v/>
      </c>
      <c r="H5277">
        <f>Raw_Data!H5277</f>
        <v/>
      </c>
      <c r="I5277">
        <f>Raw_Data!I5277</f>
        <v/>
      </c>
      <c r="J5277" s="12">
        <f>Raw_Data!J5277</f>
        <v/>
      </c>
      <c r="K5277" s="13">
        <f>Raw_Data!K5277</f>
        <v/>
      </c>
      <c r="L5277" s="12">
        <f>Raw_Data!L5277</f>
        <v/>
      </c>
      <c r="M5277" s="12">
        <f>Raw_Data!M5277</f>
        <v/>
      </c>
      <c r="N5277" s="12">
        <f>Raw_Data!N5277</f>
        <v/>
      </c>
      <c r="O5277">
        <f>Raw_Data!O5277</f>
        <v/>
      </c>
      <c r="P5277">
        <f>Raw_Data!P5277</f>
        <v/>
      </c>
      <c r="Q5277">
        <f>Raw_Data!Q5277</f>
        <v/>
      </c>
      <c r="R5277">
        <f>Raw_Data!R5277</f>
        <v/>
      </c>
      <c r="S5277">
        <f>Raw_Data!S5277</f>
        <v/>
      </c>
      <c r="T5277">
        <f>YEAR(B5277)</f>
        <v/>
      </c>
      <c r="U5277">
        <f>MONTH(B5277)</f>
        <v/>
      </c>
      <c r="V5277">
        <f>TEXT(B5277,"mmm")</f>
        <v/>
      </c>
      <c r="W5277" s="15">
        <f>IFERROR(N5277/L5277,0)</f>
        <v/>
      </c>
      <c r="X5277">
        <f>IF(K5277=0,"No Discount",IF(K5277&lt;=5%,"Low",IF(K5277&lt;=15%,"Medium","High")))</f>
        <v/>
      </c>
      <c r="Y5277">
        <f>IF(L5277&gt;=20000,"High Value",IF(L5277&gt;=5000,"Medium Value","Low Value"))</f>
        <v/>
      </c>
      <c r="Z5277">
        <f>IF(R5277&lt;=3,"Fast",IF(R5277&lt;=5,"On Time","Delayed"))</f>
        <v/>
      </c>
    </row>
    <row r="5278">
      <c r="A5278">
        <f>Raw_Data!A5278</f>
        <v/>
      </c>
      <c r="B5278" s="11">
        <f>Raw_Data!B5278</f>
        <v/>
      </c>
      <c r="C5278">
        <f>Raw_Data!C5278</f>
        <v/>
      </c>
      <c r="D5278">
        <f>Raw_Data!D5278</f>
        <v/>
      </c>
      <c r="E5278">
        <f>Raw_Data!E5278</f>
        <v/>
      </c>
      <c r="F5278">
        <f>Raw_Data!F5278</f>
        <v/>
      </c>
      <c r="G5278">
        <f>Raw_Data!G5278</f>
        <v/>
      </c>
      <c r="H5278">
        <f>Raw_Data!H5278</f>
        <v/>
      </c>
      <c r="I5278">
        <f>Raw_Data!I5278</f>
        <v/>
      </c>
      <c r="J5278" s="12">
        <f>Raw_Data!J5278</f>
        <v/>
      </c>
      <c r="K5278" s="13">
        <f>Raw_Data!K5278</f>
        <v/>
      </c>
      <c r="L5278" s="12">
        <f>Raw_Data!L5278</f>
        <v/>
      </c>
      <c r="M5278" s="12">
        <f>Raw_Data!M5278</f>
        <v/>
      </c>
      <c r="N5278" s="12">
        <f>Raw_Data!N5278</f>
        <v/>
      </c>
      <c r="O5278">
        <f>Raw_Data!O5278</f>
        <v/>
      </c>
      <c r="P5278">
        <f>Raw_Data!P5278</f>
        <v/>
      </c>
      <c r="Q5278">
        <f>Raw_Data!Q5278</f>
        <v/>
      </c>
      <c r="R5278">
        <f>Raw_Data!R5278</f>
        <v/>
      </c>
      <c r="S5278">
        <f>Raw_Data!S5278</f>
        <v/>
      </c>
      <c r="T5278">
        <f>YEAR(B5278)</f>
        <v/>
      </c>
      <c r="U5278">
        <f>MONTH(B5278)</f>
        <v/>
      </c>
      <c r="V5278">
        <f>TEXT(B5278,"mmm")</f>
        <v/>
      </c>
      <c r="W5278" s="15">
        <f>IFERROR(N5278/L5278,0)</f>
        <v/>
      </c>
      <c r="X5278">
        <f>IF(K5278=0,"No Discount",IF(K5278&lt;=5%,"Low",IF(K5278&lt;=15%,"Medium","High")))</f>
        <v/>
      </c>
      <c r="Y5278">
        <f>IF(L5278&gt;=20000,"High Value",IF(L5278&gt;=5000,"Medium Value","Low Value"))</f>
        <v/>
      </c>
      <c r="Z5278">
        <f>IF(R5278&lt;=3,"Fast",IF(R5278&lt;=5,"On Time","Delayed"))</f>
        <v/>
      </c>
    </row>
    <row r="5279">
      <c r="A5279">
        <f>Raw_Data!A5279</f>
        <v/>
      </c>
      <c r="B5279" s="11">
        <f>Raw_Data!B5279</f>
        <v/>
      </c>
      <c r="C5279">
        <f>Raw_Data!C5279</f>
        <v/>
      </c>
      <c r="D5279">
        <f>Raw_Data!D5279</f>
        <v/>
      </c>
      <c r="E5279">
        <f>Raw_Data!E5279</f>
        <v/>
      </c>
      <c r="F5279">
        <f>Raw_Data!F5279</f>
        <v/>
      </c>
      <c r="G5279">
        <f>Raw_Data!G5279</f>
        <v/>
      </c>
      <c r="H5279">
        <f>Raw_Data!H5279</f>
        <v/>
      </c>
      <c r="I5279">
        <f>Raw_Data!I5279</f>
        <v/>
      </c>
      <c r="J5279" s="12">
        <f>Raw_Data!J5279</f>
        <v/>
      </c>
      <c r="K5279" s="13">
        <f>Raw_Data!K5279</f>
        <v/>
      </c>
      <c r="L5279" s="12">
        <f>Raw_Data!L5279</f>
        <v/>
      </c>
      <c r="M5279" s="12">
        <f>Raw_Data!M5279</f>
        <v/>
      </c>
      <c r="N5279" s="12">
        <f>Raw_Data!N5279</f>
        <v/>
      </c>
      <c r="O5279">
        <f>Raw_Data!O5279</f>
        <v/>
      </c>
      <c r="P5279">
        <f>Raw_Data!P5279</f>
        <v/>
      </c>
      <c r="Q5279">
        <f>Raw_Data!Q5279</f>
        <v/>
      </c>
      <c r="R5279">
        <f>Raw_Data!R5279</f>
        <v/>
      </c>
      <c r="S5279">
        <f>Raw_Data!S5279</f>
        <v/>
      </c>
      <c r="T5279">
        <f>YEAR(B5279)</f>
        <v/>
      </c>
      <c r="U5279">
        <f>MONTH(B5279)</f>
        <v/>
      </c>
      <c r="V5279">
        <f>TEXT(B5279,"mmm")</f>
        <v/>
      </c>
      <c r="W5279" s="15">
        <f>IFERROR(N5279/L5279,0)</f>
        <v/>
      </c>
      <c r="X5279">
        <f>IF(K5279=0,"No Discount",IF(K5279&lt;=5%,"Low",IF(K5279&lt;=15%,"Medium","High")))</f>
        <v/>
      </c>
      <c r="Y5279">
        <f>IF(L5279&gt;=20000,"High Value",IF(L5279&gt;=5000,"Medium Value","Low Value"))</f>
        <v/>
      </c>
      <c r="Z5279">
        <f>IF(R5279&lt;=3,"Fast",IF(R5279&lt;=5,"On Time","Delayed"))</f>
        <v/>
      </c>
    </row>
    <row r="5280">
      <c r="A5280">
        <f>Raw_Data!A5280</f>
        <v/>
      </c>
      <c r="B5280" s="11">
        <f>Raw_Data!B5280</f>
        <v/>
      </c>
      <c r="C5280">
        <f>Raw_Data!C5280</f>
        <v/>
      </c>
      <c r="D5280">
        <f>Raw_Data!D5280</f>
        <v/>
      </c>
      <c r="E5280">
        <f>Raw_Data!E5280</f>
        <v/>
      </c>
      <c r="F5280">
        <f>Raw_Data!F5280</f>
        <v/>
      </c>
      <c r="G5280">
        <f>Raw_Data!G5280</f>
        <v/>
      </c>
      <c r="H5280">
        <f>Raw_Data!H5280</f>
        <v/>
      </c>
      <c r="I5280">
        <f>Raw_Data!I5280</f>
        <v/>
      </c>
      <c r="J5280" s="12">
        <f>Raw_Data!J5280</f>
        <v/>
      </c>
      <c r="K5280" s="13">
        <f>Raw_Data!K5280</f>
        <v/>
      </c>
      <c r="L5280" s="12">
        <f>Raw_Data!L5280</f>
        <v/>
      </c>
      <c r="M5280" s="12">
        <f>Raw_Data!M5280</f>
        <v/>
      </c>
      <c r="N5280" s="12">
        <f>Raw_Data!N5280</f>
        <v/>
      </c>
      <c r="O5280">
        <f>Raw_Data!O5280</f>
        <v/>
      </c>
      <c r="P5280">
        <f>Raw_Data!P5280</f>
        <v/>
      </c>
      <c r="Q5280">
        <f>Raw_Data!Q5280</f>
        <v/>
      </c>
      <c r="R5280">
        <f>Raw_Data!R5280</f>
        <v/>
      </c>
      <c r="S5280">
        <f>Raw_Data!S5280</f>
        <v/>
      </c>
      <c r="T5280">
        <f>YEAR(B5280)</f>
        <v/>
      </c>
      <c r="U5280">
        <f>MONTH(B5280)</f>
        <v/>
      </c>
      <c r="V5280">
        <f>TEXT(B5280,"mmm")</f>
        <v/>
      </c>
      <c r="W5280" s="15">
        <f>IFERROR(N5280/L5280,0)</f>
        <v/>
      </c>
      <c r="X5280">
        <f>IF(K5280=0,"No Discount",IF(K5280&lt;=5%,"Low",IF(K5280&lt;=15%,"Medium","High")))</f>
        <v/>
      </c>
      <c r="Y5280">
        <f>IF(L5280&gt;=20000,"High Value",IF(L5280&gt;=5000,"Medium Value","Low Value"))</f>
        <v/>
      </c>
      <c r="Z5280">
        <f>IF(R5280&lt;=3,"Fast",IF(R5280&lt;=5,"On Time","Delayed"))</f>
        <v/>
      </c>
    </row>
    <row r="5281">
      <c r="A5281">
        <f>Raw_Data!A5281</f>
        <v/>
      </c>
      <c r="B5281" s="11">
        <f>Raw_Data!B5281</f>
        <v/>
      </c>
      <c r="C5281">
        <f>Raw_Data!C5281</f>
        <v/>
      </c>
      <c r="D5281">
        <f>Raw_Data!D5281</f>
        <v/>
      </c>
      <c r="E5281">
        <f>Raw_Data!E5281</f>
        <v/>
      </c>
      <c r="F5281">
        <f>Raw_Data!F5281</f>
        <v/>
      </c>
      <c r="G5281">
        <f>Raw_Data!G5281</f>
        <v/>
      </c>
      <c r="H5281">
        <f>Raw_Data!H5281</f>
        <v/>
      </c>
      <c r="I5281">
        <f>Raw_Data!I5281</f>
        <v/>
      </c>
      <c r="J5281" s="12">
        <f>Raw_Data!J5281</f>
        <v/>
      </c>
      <c r="K5281" s="13">
        <f>Raw_Data!K5281</f>
        <v/>
      </c>
      <c r="L5281" s="12">
        <f>Raw_Data!L5281</f>
        <v/>
      </c>
      <c r="M5281" s="12">
        <f>Raw_Data!M5281</f>
        <v/>
      </c>
      <c r="N5281" s="12">
        <f>Raw_Data!N5281</f>
        <v/>
      </c>
      <c r="O5281">
        <f>Raw_Data!O5281</f>
        <v/>
      </c>
      <c r="P5281">
        <f>Raw_Data!P5281</f>
        <v/>
      </c>
      <c r="Q5281">
        <f>Raw_Data!Q5281</f>
        <v/>
      </c>
      <c r="R5281">
        <f>Raw_Data!R5281</f>
        <v/>
      </c>
      <c r="S5281">
        <f>Raw_Data!S5281</f>
        <v/>
      </c>
      <c r="T5281">
        <f>YEAR(B5281)</f>
        <v/>
      </c>
      <c r="U5281">
        <f>MONTH(B5281)</f>
        <v/>
      </c>
      <c r="V5281">
        <f>TEXT(B5281,"mmm")</f>
        <v/>
      </c>
      <c r="W5281" s="15">
        <f>IFERROR(N5281/L5281,0)</f>
        <v/>
      </c>
      <c r="X5281">
        <f>IF(K5281=0,"No Discount",IF(K5281&lt;=5%,"Low",IF(K5281&lt;=15%,"Medium","High")))</f>
        <v/>
      </c>
      <c r="Y5281">
        <f>IF(L5281&gt;=20000,"High Value",IF(L5281&gt;=5000,"Medium Value","Low Value"))</f>
        <v/>
      </c>
      <c r="Z5281">
        <f>IF(R5281&lt;=3,"Fast",IF(R5281&lt;=5,"On Time","Delayed"))</f>
        <v/>
      </c>
    </row>
    <row r="5282">
      <c r="A5282">
        <f>Raw_Data!A5282</f>
        <v/>
      </c>
      <c r="B5282" s="11">
        <f>Raw_Data!B5282</f>
        <v/>
      </c>
      <c r="C5282">
        <f>Raw_Data!C5282</f>
        <v/>
      </c>
      <c r="D5282">
        <f>Raw_Data!D5282</f>
        <v/>
      </c>
      <c r="E5282">
        <f>Raw_Data!E5282</f>
        <v/>
      </c>
      <c r="F5282">
        <f>Raw_Data!F5282</f>
        <v/>
      </c>
      <c r="G5282">
        <f>Raw_Data!G5282</f>
        <v/>
      </c>
      <c r="H5282">
        <f>Raw_Data!H5282</f>
        <v/>
      </c>
      <c r="I5282">
        <f>Raw_Data!I5282</f>
        <v/>
      </c>
      <c r="J5282" s="12">
        <f>Raw_Data!J5282</f>
        <v/>
      </c>
      <c r="K5282" s="13">
        <f>Raw_Data!K5282</f>
        <v/>
      </c>
      <c r="L5282" s="12">
        <f>Raw_Data!L5282</f>
        <v/>
      </c>
      <c r="M5282" s="12">
        <f>Raw_Data!M5282</f>
        <v/>
      </c>
      <c r="N5282" s="12">
        <f>Raw_Data!N5282</f>
        <v/>
      </c>
      <c r="O5282">
        <f>Raw_Data!O5282</f>
        <v/>
      </c>
      <c r="P5282">
        <f>Raw_Data!P5282</f>
        <v/>
      </c>
      <c r="Q5282">
        <f>Raw_Data!Q5282</f>
        <v/>
      </c>
      <c r="R5282">
        <f>Raw_Data!R5282</f>
        <v/>
      </c>
      <c r="S5282">
        <f>Raw_Data!S5282</f>
        <v/>
      </c>
      <c r="T5282">
        <f>YEAR(B5282)</f>
        <v/>
      </c>
      <c r="U5282">
        <f>MONTH(B5282)</f>
        <v/>
      </c>
      <c r="V5282">
        <f>TEXT(B5282,"mmm")</f>
        <v/>
      </c>
      <c r="W5282" s="15">
        <f>IFERROR(N5282/L5282,0)</f>
        <v/>
      </c>
      <c r="X5282">
        <f>IF(K5282=0,"No Discount",IF(K5282&lt;=5%,"Low",IF(K5282&lt;=15%,"Medium","High")))</f>
        <v/>
      </c>
      <c r="Y5282">
        <f>IF(L5282&gt;=20000,"High Value",IF(L5282&gt;=5000,"Medium Value","Low Value"))</f>
        <v/>
      </c>
      <c r="Z5282">
        <f>IF(R5282&lt;=3,"Fast",IF(R5282&lt;=5,"On Time","Delayed"))</f>
        <v/>
      </c>
    </row>
    <row r="5283">
      <c r="A5283">
        <f>Raw_Data!A5283</f>
        <v/>
      </c>
      <c r="B5283" s="11">
        <f>Raw_Data!B5283</f>
        <v/>
      </c>
      <c r="C5283">
        <f>Raw_Data!C5283</f>
        <v/>
      </c>
      <c r="D5283">
        <f>Raw_Data!D5283</f>
        <v/>
      </c>
      <c r="E5283">
        <f>Raw_Data!E5283</f>
        <v/>
      </c>
      <c r="F5283">
        <f>Raw_Data!F5283</f>
        <v/>
      </c>
      <c r="G5283">
        <f>Raw_Data!G5283</f>
        <v/>
      </c>
      <c r="H5283">
        <f>Raw_Data!H5283</f>
        <v/>
      </c>
      <c r="I5283">
        <f>Raw_Data!I5283</f>
        <v/>
      </c>
      <c r="J5283" s="12">
        <f>Raw_Data!J5283</f>
        <v/>
      </c>
      <c r="K5283" s="13">
        <f>Raw_Data!K5283</f>
        <v/>
      </c>
      <c r="L5283" s="12">
        <f>Raw_Data!L5283</f>
        <v/>
      </c>
      <c r="M5283" s="12">
        <f>Raw_Data!M5283</f>
        <v/>
      </c>
      <c r="N5283" s="12">
        <f>Raw_Data!N5283</f>
        <v/>
      </c>
      <c r="O5283">
        <f>Raw_Data!O5283</f>
        <v/>
      </c>
      <c r="P5283">
        <f>Raw_Data!P5283</f>
        <v/>
      </c>
      <c r="Q5283">
        <f>Raw_Data!Q5283</f>
        <v/>
      </c>
      <c r="R5283">
        <f>Raw_Data!R5283</f>
        <v/>
      </c>
      <c r="S5283">
        <f>Raw_Data!S5283</f>
        <v/>
      </c>
      <c r="T5283">
        <f>YEAR(B5283)</f>
        <v/>
      </c>
      <c r="U5283">
        <f>MONTH(B5283)</f>
        <v/>
      </c>
      <c r="V5283">
        <f>TEXT(B5283,"mmm")</f>
        <v/>
      </c>
      <c r="W5283" s="15">
        <f>IFERROR(N5283/L5283,0)</f>
        <v/>
      </c>
      <c r="X5283">
        <f>IF(K5283=0,"No Discount",IF(K5283&lt;=5%,"Low",IF(K5283&lt;=15%,"Medium","High")))</f>
        <v/>
      </c>
      <c r="Y5283">
        <f>IF(L5283&gt;=20000,"High Value",IF(L5283&gt;=5000,"Medium Value","Low Value"))</f>
        <v/>
      </c>
      <c r="Z5283">
        <f>IF(R5283&lt;=3,"Fast",IF(R5283&lt;=5,"On Time","Delayed"))</f>
        <v/>
      </c>
    </row>
    <row r="5284">
      <c r="A5284">
        <f>Raw_Data!A5284</f>
        <v/>
      </c>
      <c r="B5284" s="11">
        <f>Raw_Data!B5284</f>
        <v/>
      </c>
      <c r="C5284">
        <f>Raw_Data!C5284</f>
        <v/>
      </c>
      <c r="D5284">
        <f>Raw_Data!D5284</f>
        <v/>
      </c>
      <c r="E5284">
        <f>Raw_Data!E5284</f>
        <v/>
      </c>
      <c r="F5284">
        <f>Raw_Data!F5284</f>
        <v/>
      </c>
      <c r="G5284">
        <f>Raw_Data!G5284</f>
        <v/>
      </c>
      <c r="H5284">
        <f>Raw_Data!H5284</f>
        <v/>
      </c>
      <c r="I5284">
        <f>Raw_Data!I5284</f>
        <v/>
      </c>
      <c r="J5284" s="12">
        <f>Raw_Data!J5284</f>
        <v/>
      </c>
      <c r="K5284" s="13">
        <f>Raw_Data!K5284</f>
        <v/>
      </c>
      <c r="L5284" s="12">
        <f>Raw_Data!L5284</f>
        <v/>
      </c>
      <c r="M5284" s="12">
        <f>Raw_Data!M5284</f>
        <v/>
      </c>
      <c r="N5284" s="12">
        <f>Raw_Data!N5284</f>
        <v/>
      </c>
      <c r="O5284">
        <f>Raw_Data!O5284</f>
        <v/>
      </c>
      <c r="P5284">
        <f>Raw_Data!P5284</f>
        <v/>
      </c>
      <c r="Q5284">
        <f>Raw_Data!Q5284</f>
        <v/>
      </c>
      <c r="R5284">
        <f>Raw_Data!R5284</f>
        <v/>
      </c>
      <c r="S5284">
        <f>Raw_Data!S5284</f>
        <v/>
      </c>
      <c r="T5284">
        <f>YEAR(B5284)</f>
        <v/>
      </c>
      <c r="U5284">
        <f>MONTH(B5284)</f>
        <v/>
      </c>
      <c r="V5284">
        <f>TEXT(B5284,"mmm")</f>
        <v/>
      </c>
      <c r="W5284" s="15">
        <f>IFERROR(N5284/L5284,0)</f>
        <v/>
      </c>
      <c r="X5284">
        <f>IF(K5284=0,"No Discount",IF(K5284&lt;=5%,"Low",IF(K5284&lt;=15%,"Medium","High")))</f>
        <v/>
      </c>
      <c r="Y5284">
        <f>IF(L5284&gt;=20000,"High Value",IF(L5284&gt;=5000,"Medium Value","Low Value"))</f>
        <v/>
      </c>
      <c r="Z5284">
        <f>IF(R5284&lt;=3,"Fast",IF(R5284&lt;=5,"On Time","Delayed"))</f>
        <v/>
      </c>
    </row>
    <row r="5285">
      <c r="A5285">
        <f>Raw_Data!A5285</f>
        <v/>
      </c>
      <c r="B5285" s="11">
        <f>Raw_Data!B5285</f>
        <v/>
      </c>
      <c r="C5285">
        <f>Raw_Data!C5285</f>
        <v/>
      </c>
      <c r="D5285">
        <f>Raw_Data!D5285</f>
        <v/>
      </c>
      <c r="E5285">
        <f>Raw_Data!E5285</f>
        <v/>
      </c>
      <c r="F5285">
        <f>Raw_Data!F5285</f>
        <v/>
      </c>
      <c r="G5285">
        <f>Raw_Data!G5285</f>
        <v/>
      </c>
      <c r="H5285">
        <f>Raw_Data!H5285</f>
        <v/>
      </c>
      <c r="I5285">
        <f>Raw_Data!I5285</f>
        <v/>
      </c>
      <c r="J5285" s="12">
        <f>Raw_Data!J5285</f>
        <v/>
      </c>
      <c r="K5285" s="13">
        <f>Raw_Data!K5285</f>
        <v/>
      </c>
      <c r="L5285" s="12">
        <f>Raw_Data!L5285</f>
        <v/>
      </c>
      <c r="M5285" s="12">
        <f>Raw_Data!M5285</f>
        <v/>
      </c>
      <c r="N5285" s="12">
        <f>Raw_Data!N5285</f>
        <v/>
      </c>
      <c r="O5285">
        <f>Raw_Data!O5285</f>
        <v/>
      </c>
      <c r="P5285">
        <f>Raw_Data!P5285</f>
        <v/>
      </c>
      <c r="Q5285">
        <f>Raw_Data!Q5285</f>
        <v/>
      </c>
      <c r="R5285">
        <f>Raw_Data!R5285</f>
        <v/>
      </c>
      <c r="S5285">
        <f>Raw_Data!S5285</f>
        <v/>
      </c>
      <c r="T5285">
        <f>YEAR(B5285)</f>
        <v/>
      </c>
      <c r="U5285">
        <f>MONTH(B5285)</f>
        <v/>
      </c>
      <c r="V5285">
        <f>TEXT(B5285,"mmm")</f>
        <v/>
      </c>
      <c r="W5285" s="15">
        <f>IFERROR(N5285/L5285,0)</f>
        <v/>
      </c>
      <c r="X5285">
        <f>IF(K5285=0,"No Discount",IF(K5285&lt;=5%,"Low",IF(K5285&lt;=15%,"Medium","High")))</f>
        <v/>
      </c>
      <c r="Y5285">
        <f>IF(L5285&gt;=20000,"High Value",IF(L5285&gt;=5000,"Medium Value","Low Value"))</f>
        <v/>
      </c>
      <c r="Z5285">
        <f>IF(R5285&lt;=3,"Fast",IF(R5285&lt;=5,"On Time","Delayed"))</f>
        <v/>
      </c>
    </row>
    <row r="5286">
      <c r="A5286">
        <f>Raw_Data!A5286</f>
        <v/>
      </c>
      <c r="B5286" s="11">
        <f>Raw_Data!B5286</f>
        <v/>
      </c>
      <c r="C5286">
        <f>Raw_Data!C5286</f>
        <v/>
      </c>
      <c r="D5286">
        <f>Raw_Data!D5286</f>
        <v/>
      </c>
      <c r="E5286">
        <f>Raw_Data!E5286</f>
        <v/>
      </c>
      <c r="F5286">
        <f>Raw_Data!F5286</f>
        <v/>
      </c>
      <c r="G5286">
        <f>Raw_Data!G5286</f>
        <v/>
      </c>
      <c r="H5286">
        <f>Raw_Data!H5286</f>
        <v/>
      </c>
      <c r="I5286">
        <f>Raw_Data!I5286</f>
        <v/>
      </c>
      <c r="J5286" s="12">
        <f>Raw_Data!J5286</f>
        <v/>
      </c>
      <c r="K5286" s="13">
        <f>Raw_Data!K5286</f>
        <v/>
      </c>
      <c r="L5286" s="12">
        <f>Raw_Data!L5286</f>
        <v/>
      </c>
      <c r="M5286" s="12">
        <f>Raw_Data!M5286</f>
        <v/>
      </c>
      <c r="N5286" s="12">
        <f>Raw_Data!N5286</f>
        <v/>
      </c>
      <c r="O5286">
        <f>Raw_Data!O5286</f>
        <v/>
      </c>
      <c r="P5286">
        <f>Raw_Data!P5286</f>
        <v/>
      </c>
      <c r="Q5286">
        <f>Raw_Data!Q5286</f>
        <v/>
      </c>
      <c r="R5286">
        <f>Raw_Data!R5286</f>
        <v/>
      </c>
      <c r="S5286">
        <f>Raw_Data!S5286</f>
        <v/>
      </c>
      <c r="T5286">
        <f>YEAR(B5286)</f>
        <v/>
      </c>
      <c r="U5286">
        <f>MONTH(B5286)</f>
        <v/>
      </c>
      <c r="V5286">
        <f>TEXT(B5286,"mmm")</f>
        <v/>
      </c>
      <c r="W5286" s="15">
        <f>IFERROR(N5286/L5286,0)</f>
        <v/>
      </c>
      <c r="X5286">
        <f>IF(K5286=0,"No Discount",IF(K5286&lt;=5%,"Low",IF(K5286&lt;=15%,"Medium","High")))</f>
        <v/>
      </c>
      <c r="Y5286">
        <f>IF(L5286&gt;=20000,"High Value",IF(L5286&gt;=5000,"Medium Value","Low Value"))</f>
        <v/>
      </c>
      <c r="Z5286">
        <f>IF(R5286&lt;=3,"Fast",IF(R5286&lt;=5,"On Time","Delayed"))</f>
        <v/>
      </c>
    </row>
    <row r="5287">
      <c r="A5287">
        <f>Raw_Data!A5287</f>
        <v/>
      </c>
      <c r="B5287" s="11">
        <f>Raw_Data!B5287</f>
        <v/>
      </c>
      <c r="C5287">
        <f>Raw_Data!C5287</f>
        <v/>
      </c>
      <c r="D5287">
        <f>Raw_Data!D5287</f>
        <v/>
      </c>
      <c r="E5287">
        <f>Raw_Data!E5287</f>
        <v/>
      </c>
      <c r="F5287">
        <f>Raw_Data!F5287</f>
        <v/>
      </c>
      <c r="G5287">
        <f>Raw_Data!G5287</f>
        <v/>
      </c>
      <c r="H5287">
        <f>Raw_Data!H5287</f>
        <v/>
      </c>
      <c r="I5287">
        <f>Raw_Data!I5287</f>
        <v/>
      </c>
      <c r="J5287" s="12">
        <f>Raw_Data!J5287</f>
        <v/>
      </c>
      <c r="K5287" s="13">
        <f>Raw_Data!K5287</f>
        <v/>
      </c>
      <c r="L5287" s="12">
        <f>Raw_Data!L5287</f>
        <v/>
      </c>
      <c r="M5287" s="12">
        <f>Raw_Data!M5287</f>
        <v/>
      </c>
      <c r="N5287" s="12">
        <f>Raw_Data!N5287</f>
        <v/>
      </c>
      <c r="O5287">
        <f>Raw_Data!O5287</f>
        <v/>
      </c>
      <c r="P5287">
        <f>Raw_Data!P5287</f>
        <v/>
      </c>
      <c r="Q5287">
        <f>Raw_Data!Q5287</f>
        <v/>
      </c>
      <c r="R5287">
        <f>Raw_Data!R5287</f>
        <v/>
      </c>
      <c r="S5287">
        <f>Raw_Data!S5287</f>
        <v/>
      </c>
      <c r="T5287">
        <f>YEAR(B5287)</f>
        <v/>
      </c>
      <c r="U5287">
        <f>MONTH(B5287)</f>
        <v/>
      </c>
      <c r="V5287">
        <f>TEXT(B5287,"mmm")</f>
        <v/>
      </c>
      <c r="W5287" s="15">
        <f>IFERROR(N5287/L5287,0)</f>
        <v/>
      </c>
      <c r="X5287">
        <f>IF(K5287=0,"No Discount",IF(K5287&lt;=5%,"Low",IF(K5287&lt;=15%,"Medium","High")))</f>
        <v/>
      </c>
      <c r="Y5287">
        <f>IF(L5287&gt;=20000,"High Value",IF(L5287&gt;=5000,"Medium Value","Low Value"))</f>
        <v/>
      </c>
      <c r="Z5287">
        <f>IF(R5287&lt;=3,"Fast",IF(R5287&lt;=5,"On Time","Delayed"))</f>
        <v/>
      </c>
    </row>
    <row r="5288">
      <c r="A5288">
        <f>Raw_Data!A5288</f>
        <v/>
      </c>
      <c r="B5288" s="11">
        <f>Raw_Data!B5288</f>
        <v/>
      </c>
      <c r="C5288">
        <f>Raw_Data!C5288</f>
        <v/>
      </c>
      <c r="D5288">
        <f>Raw_Data!D5288</f>
        <v/>
      </c>
      <c r="E5288">
        <f>Raw_Data!E5288</f>
        <v/>
      </c>
      <c r="F5288">
        <f>Raw_Data!F5288</f>
        <v/>
      </c>
      <c r="G5288">
        <f>Raw_Data!G5288</f>
        <v/>
      </c>
      <c r="H5288">
        <f>Raw_Data!H5288</f>
        <v/>
      </c>
      <c r="I5288">
        <f>Raw_Data!I5288</f>
        <v/>
      </c>
      <c r="J5288" s="12">
        <f>Raw_Data!J5288</f>
        <v/>
      </c>
      <c r="K5288" s="13">
        <f>Raw_Data!K5288</f>
        <v/>
      </c>
      <c r="L5288" s="12">
        <f>Raw_Data!L5288</f>
        <v/>
      </c>
      <c r="M5288" s="12">
        <f>Raw_Data!M5288</f>
        <v/>
      </c>
      <c r="N5288" s="12">
        <f>Raw_Data!N5288</f>
        <v/>
      </c>
      <c r="O5288">
        <f>Raw_Data!O5288</f>
        <v/>
      </c>
      <c r="P5288">
        <f>Raw_Data!P5288</f>
        <v/>
      </c>
      <c r="Q5288">
        <f>Raw_Data!Q5288</f>
        <v/>
      </c>
      <c r="R5288">
        <f>Raw_Data!R5288</f>
        <v/>
      </c>
      <c r="S5288">
        <f>Raw_Data!S5288</f>
        <v/>
      </c>
      <c r="T5288">
        <f>YEAR(B5288)</f>
        <v/>
      </c>
      <c r="U5288">
        <f>MONTH(B5288)</f>
        <v/>
      </c>
      <c r="V5288">
        <f>TEXT(B5288,"mmm")</f>
        <v/>
      </c>
      <c r="W5288" s="15">
        <f>IFERROR(N5288/L5288,0)</f>
        <v/>
      </c>
      <c r="X5288">
        <f>IF(K5288=0,"No Discount",IF(K5288&lt;=5%,"Low",IF(K5288&lt;=15%,"Medium","High")))</f>
        <v/>
      </c>
      <c r="Y5288">
        <f>IF(L5288&gt;=20000,"High Value",IF(L5288&gt;=5000,"Medium Value","Low Value"))</f>
        <v/>
      </c>
      <c r="Z5288">
        <f>IF(R5288&lt;=3,"Fast",IF(R5288&lt;=5,"On Time","Delayed"))</f>
        <v/>
      </c>
    </row>
    <row r="5289">
      <c r="A5289">
        <f>Raw_Data!A5289</f>
        <v/>
      </c>
      <c r="B5289" s="11">
        <f>Raw_Data!B5289</f>
        <v/>
      </c>
      <c r="C5289">
        <f>Raw_Data!C5289</f>
        <v/>
      </c>
      <c r="D5289">
        <f>Raw_Data!D5289</f>
        <v/>
      </c>
      <c r="E5289">
        <f>Raw_Data!E5289</f>
        <v/>
      </c>
      <c r="F5289">
        <f>Raw_Data!F5289</f>
        <v/>
      </c>
      <c r="G5289">
        <f>Raw_Data!G5289</f>
        <v/>
      </c>
      <c r="H5289">
        <f>Raw_Data!H5289</f>
        <v/>
      </c>
      <c r="I5289">
        <f>Raw_Data!I5289</f>
        <v/>
      </c>
      <c r="J5289" s="12">
        <f>Raw_Data!J5289</f>
        <v/>
      </c>
      <c r="K5289" s="13">
        <f>Raw_Data!K5289</f>
        <v/>
      </c>
      <c r="L5289" s="12">
        <f>Raw_Data!L5289</f>
        <v/>
      </c>
      <c r="M5289" s="12">
        <f>Raw_Data!M5289</f>
        <v/>
      </c>
      <c r="N5289" s="12">
        <f>Raw_Data!N5289</f>
        <v/>
      </c>
      <c r="O5289">
        <f>Raw_Data!O5289</f>
        <v/>
      </c>
      <c r="P5289">
        <f>Raw_Data!P5289</f>
        <v/>
      </c>
      <c r="Q5289">
        <f>Raw_Data!Q5289</f>
        <v/>
      </c>
      <c r="R5289">
        <f>Raw_Data!R5289</f>
        <v/>
      </c>
      <c r="S5289">
        <f>Raw_Data!S5289</f>
        <v/>
      </c>
      <c r="T5289">
        <f>YEAR(B5289)</f>
        <v/>
      </c>
      <c r="U5289">
        <f>MONTH(B5289)</f>
        <v/>
      </c>
      <c r="V5289">
        <f>TEXT(B5289,"mmm")</f>
        <v/>
      </c>
      <c r="W5289" s="15">
        <f>IFERROR(N5289/L5289,0)</f>
        <v/>
      </c>
      <c r="X5289">
        <f>IF(K5289=0,"No Discount",IF(K5289&lt;=5%,"Low",IF(K5289&lt;=15%,"Medium","High")))</f>
        <v/>
      </c>
      <c r="Y5289">
        <f>IF(L5289&gt;=20000,"High Value",IF(L5289&gt;=5000,"Medium Value","Low Value"))</f>
        <v/>
      </c>
      <c r="Z5289">
        <f>IF(R5289&lt;=3,"Fast",IF(R5289&lt;=5,"On Time","Delayed"))</f>
        <v/>
      </c>
    </row>
    <row r="5290">
      <c r="A5290">
        <f>Raw_Data!A5290</f>
        <v/>
      </c>
      <c r="B5290" s="11">
        <f>Raw_Data!B5290</f>
        <v/>
      </c>
      <c r="C5290">
        <f>Raw_Data!C5290</f>
        <v/>
      </c>
      <c r="D5290">
        <f>Raw_Data!D5290</f>
        <v/>
      </c>
      <c r="E5290">
        <f>Raw_Data!E5290</f>
        <v/>
      </c>
      <c r="F5290">
        <f>Raw_Data!F5290</f>
        <v/>
      </c>
      <c r="G5290">
        <f>Raw_Data!G5290</f>
        <v/>
      </c>
      <c r="H5290">
        <f>Raw_Data!H5290</f>
        <v/>
      </c>
      <c r="I5290">
        <f>Raw_Data!I5290</f>
        <v/>
      </c>
      <c r="J5290" s="12">
        <f>Raw_Data!J5290</f>
        <v/>
      </c>
      <c r="K5290" s="13">
        <f>Raw_Data!K5290</f>
        <v/>
      </c>
      <c r="L5290" s="12">
        <f>Raw_Data!L5290</f>
        <v/>
      </c>
      <c r="M5290" s="12">
        <f>Raw_Data!M5290</f>
        <v/>
      </c>
      <c r="N5290" s="12">
        <f>Raw_Data!N5290</f>
        <v/>
      </c>
      <c r="O5290">
        <f>Raw_Data!O5290</f>
        <v/>
      </c>
      <c r="P5290">
        <f>Raw_Data!P5290</f>
        <v/>
      </c>
      <c r="Q5290">
        <f>Raw_Data!Q5290</f>
        <v/>
      </c>
      <c r="R5290">
        <f>Raw_Data!R5290</f>
        <v/>
      </c>
      <c r="S5290">
        <f>Raw_Data!S5290</f>
        <v/>
      </c>
      <c r="T5290">
        <f>YEAR(B5290)</f>
        <v/>
      </c>
      <c r="U5290">
        <f>MONTH(B5290)</f>
        <v/>
      </c>
      <c r="V5290">
        <f>TEXT(B5290,"mmm")</f>
        <v/>
      </c>
      <c r="W5290" s="15">
        <f>IFERROR(N5290/L5290,0)</f>
        <v/>
      </c>
      <c r="X5290">
        <f>IF(K5290=0,"No Discount",IF(K5290&lt;=5%,"Low",IF(K5290&lt;=15%,"Medium","High")))</f>
        <v/>
      </c>
      <c r="Y5290">
        <f>IF(L5290&gt;=20000,"High Value",IF(L5290&gt;=5000,"Medium Value","Low Value"))</f>
        <v/>
      </c>
      <c r="Z5290">
        <f>IF(R5290&lt;=3,"Fast",IF(R5290&lt;=5,"On Time","Delayed"))</f>
        <v/>
      </c>
    </row>
    <row r="5291">
      <c r="A5291">
        <f>Raw_Data!A5291</f>
        <v/>
      </c>
      <c r="B5291" s="11">
        <f>Raw_Data!B5291</f>
        <v/>
      </c>
      <c r="C5291">
        <f>Raw_Data!C5291</f>
        <v/>
      </c>
      <c r="D5291">
        <f>Raw_Data!D5291</f>
        <v/>
      </c>
      <c r="E5291">
        <f>Raw_Data!E5291</f>
        <v/>
      </c>
      <c r="F5291">
        <f>Raw_Data!F5291</f>
        <v/>
      </c>
      <c r="G5291">
        <f>Raw_Data!G5291</f>
        <v/>
      </c>
      <c r="H5291">
        <f>Raw_Data!H5291</f>
        <v/>
      </c>
      <c r="I5291">
        <f>Raw_Data!I5291</f>
        <v/>
      </c>
      <c r="J5291" s="12">
        <f>Raw_Data!J5291</f>
        <v/>
      </c>
      <c r="K5291" s="13">
        <f>Raw_Data!K5291</f>
        <v/>
      </c>
      <c r="L5291" s="12">
        <f>Raw_Data!L5291</f>
        <v/>
      </c>
      <c r="M5291" s="12">
        <f>Raw_Data!M5291</f>
        <v/>
      </c>
      <c r="N5291" s="12">
        <f>Raw_Data!N5291</f>
        <v/>
      </c>
      <c r="O5291">
        <f>Raw_Data!O5291</f>
        <v/>
      </c>
      <c r="P5291">
        <f>Raw_Data!P5291</f>
        <v/>
      </c>
      <c r="Q5291">
        <f>Raw_Data!Q5291</f>
        <v/>
      </c>
      <c r="R5291">
        <f>Raw_Data!R5291</f>
        <v/>
      </c>
      <c r="S5291">
        <f>Raw_Data!S5291</f>
        <v/>
      </c>
      <c r="T5291">
        <f>YEAR(B5291)</f>
        <v/>
      </c>
      <c r="U5291">
        <f>MONTH(B5291)</f>
        <v/>
      </c>
      <c r="V5291">
        <f>TEXT(B5291,"mmm")</f>
        <v/>
      </c>
      <c r="W5291" s="15">
        <f>IFERROR(N5291/L5291,0)</f>
        <v/>
      </c>
      <c r="X5291">
        <f>IF(K5291=0,"No Discount",IF(K5291&lt;=5%,"Low",IF(K5291&lt;=15%,"Medium","High")))</f>
        <v/>
      </c>
      <c r="Y5291">
        <f>IF(L5291&gt;=20000,"High Value",IF(L5291&gt;=5000,"Medium Value","Low Value"))</f>
        <v/>
      </c>
      <c r="Z5291">
        <f>IF(R5291&lt;=3,"Fast",IF(R5291&lt;=5,"On Time","Delayed"))</f>
        <v/>
      </c>
    </row>
    <row r="5292">
      <c r="A5292">
        <f>Raw_Data!A5292</f>
        <v/>
      </c>
      <c r="B5292" s="11">
        <f>Raw_Data!B5292</f>
        <v/>
      </c>
      <c r="C5292">
        <f>Raw_Data!C5292</f>
        <v/>
      </c>
      <c r="D5292">
        <f>Raw_Data!D5292</f>
        <v/>
      </c>
      <c r="E5292">
        <f>Raw_Data!E5292</f>
        <v/>
      </c>
      <c r="F5292">
        <f>Raw_Data!F5292</f>
        <v/>
      </c>
      <c r="G5292">
        <f>Raw_Data!G5292</f>
        <v/>
      </c>
      <c r="H5292">
        <f>Raw_Data!H5292</f>
        <v/>
      </c>
      <c r="I5292">
        <f>Raw_Data!I5292</f>
        <v/>
      </c>
      <c r="J5292" s="12">
        <f>Raw_Data!J5292</f>
        <v/>
      </c>
      <c r="K5292" s="13">
        <f>Raw_Data!K5292</f>
        <v/>
      </c>
      <c r="L5292" s="12">
        <f>Raw_Data!L5292</f>
        <v/>
      </c>
      <c r="M5292" s="12">
        <f>Raw_Data!M5292</f>
        <v/>
      </c>
      <c r="N5292" s="12">
        <f>Raw_Data!N5292</f>
        <v/>
      </c>
      <c r="O5292">
        <f>Raw_Data!O5292</f>
        <v/>
      </c>
      <c r="P5292">
        <f>Raw_Data!P5292</f>
        <v/>
      </c>
      <c r="Q5292">
        <f>Raw_Data!Q5292</f>
        <v/>
      </c>
      <c r="R5292">
        <f>Raw_Data!R5292</f>
        <v/>
      </c>
      <c r="S5292">
        <f>Raw_Data!S5292</f>
        <v/>
      </c>
      <c r="T5292">
        <f>YEAR(B5292)</f>
        <v/>
      </c>
      <c r="U5292">
        <f>MONTH(B5292)</f>
        <v/>
      </c>
      <c r="V5292">
        <f>TEXT(B5292,"mmm")</f>
        <v/>
      </c>
      <c r="W5292" s="15">
        <f>IFERROR(N5292/L5292,0)</f>
        <v/>
      </c>
      <c r="X5292">
        <f>IF(K5292=0,"No Discount",IF(K5292&lt;=5%,"Low",IF(K5292&lt;=15%,"Medium","High")))</f>
        <v/>
      </c>
      <c r="Y5292">
        <f>IF(L5292&gt;=20000,"High Value",IF(L5292&gt;=5000,"Medium Value","Low Value"))</f>
        <v/>
      </c>
      <c r="Z5292">
        <f>IF(R5292&lt;=3,"Fast",IF(R5292&lt;=5,"On Time","Delayed"))</f>
        <v/>
      </c>
    </row>
    <row r="5293">
      <c r="A5293">
        <f>Raw_Data!A5293</f>
        <v/>
      </c>
      <c r="B5293" s="11">
        <f>Raw_Data!B5293</f>
        <v/>
      </c>
      <c r="C5293">
        <f>Raw_Data!C5293</f>
        <v/>
      </c>
      <c r="D5293">
        <f>Raw_Data!D5293</f>
        <v/>
      </c>
      <c r="E5293">
        <f>Raw_Data!E5293</f>
        <v/>
      </c>
      <c r="F5293">
        <f>Raw_Data!F5293</f>
        <v/>
      </c>
      <c r="G5293">
        <f>Raw_Data!G5293</f>
        <v/>
      </c>
      <c r="H5293">
        <f>Raw_Data!H5293</f>
        <v/>
      </c>
      <c r="I5293">
        <f>Raw_Data!I5293</f>
        <v/>
      </c>
      <c r="J5293" s="12">
        <f>Raw_Data!J5293</f>
        <v/>
      </c>
      <c r="K5293" s="13">
        <f>Raw_Data!K5293</f>
        <v/>
      </c>
      <c r="L5293" s="12">
        <f>Raw_Data!L5293</f>
        <v/>
      </c>
      <c r="M5293" s="12">
        <f>Raw_Data!M5293</f>
        <v/>
      </c>
      <c r="N5293" s="12">
        <f>Raw_Data!N5293</f>
        <v/>
      </c>
      <c r="O5293">
        <f>Raw_Data!O5293</f>
        <v/>
      </c>
      <c r="P5293">
        <f>Raw_Data!P5293</f>
        <v/>
      </c>
      <c r="Q5293">
        <f>Raw_Data!Q5293</f>
        <v/>
      </c>
      <c r="R5293">
        <f>Raw_Data!R5293</f>
        <v/>
      </c>
      <c r="S5293">
        <f>Raw_Data!S5293</f>
        <v/>
      </c>
      <c r="T5293">
        <f>YEAR(B5293)</f>
        <v/>
      </c>
      <c r="U5293">
        <f>MONTH(B5293)</f>
        <v/>
      </c>
      <c r="V5293">
        <f>TEXT(B5293,"mmm")</f>
        <v/>
      </c>
      <c r="W5293" s="15">
        <f>IFERROR(N5293/L5293,0)</f>
        <v/>
      </c>
      <c r="X5293">
        <f>IF(K5293=0,"No Discount",IF(K5293&lt;=5%,"Low",IF(K5293&lt;=15%,"Medium","High")))</f>
        <v/>
      </c>
      <c r="Y5293">
        <f>IF(L5293&gt;=20000,"High Value",IF(L5293&gt;=5000,"Medium Value","Low Value"))</f>
        <v/>
      </c>
      <c r="Z5293">
        <f>IF(R5293&lt;=3,"Fast",IF(R5293&lt;=5,"On Time","Delayed"))</f>
        <v/>
      </c>
    </row>
    <row r="5294">
      <c r="A5294">
        <f>Raw_Data!A5294</f>
        <v/>
      </c>
      <c r="B5294" s="11">
        <f>Raw_Data!B5294</f>
        <v/>
      </c>
      <c r="C5294">
        <f>Raw_Data!C5294</f>
        <v/>
      </c>
      <c r="D5294">
        <f>Raw_Data!D5294</f>
        <v/>
      </c>
      <c r="E5294">
        <f>Raw_Data!E5294</f>
        <v/>
      </c>
      <c r="F5294">
        <f>Raw_Data!F5294</f>
        <v/>
      </c>
      <c r="G5294">
        <f>Raw_Data!G5294</f>
        <v/>
      </c>
      <c r="H5294">
        <f>Raw_Data!H5294</f>
        <v/>
      </c>
      <c r="I5294">
        <f>Raw_Data!I5294</f>
        <v/>
      </c>
      <c r="J5294" s="12">
        <f>Raw_Data!J5294</f>
        <v/>
      </c>
      <c r="K5294" s="13">
        <f>Raw_Data!K5294</f>
        <v/>
      </c>
      <c r="L5294" s="12">
        <f>Raw_Data!L5294</f>
        <v/>
      </c>
      <c r="M5294" s="12">
        <f>Raw_Data!M5294</f>
        <v/>
      </c>
      <c r="N5294" s="12">
        <f>Raw_Data!N5294</f>
        <v/>
      </c>
      <c r="O5294">
        <f>Raw_Data!O5294</f>
        <v/>
      </c>
      <c r="P5294">
        <f>Raw_Data!P5294</f>
        <v/>
      </c>
      <c r="Q5294">
        <f>Raw_Data!Q5294</f>
        <v/>
      </c>
      <c r="R5294">
        <f>Raw_Data!R5294</f>
        <v/>
      </c>
      <c r="S5294">
        <f>Raw_Data!S5294</f>
        <v/>
      </c>
      <c r="T5294">
        <f>YEAR(B5294)</f>
        <v/>
      </c>
      <c r="U5294">
        <f>MONTH(B5294)</f>
        <v/>
      </c>
      <c r="V5294">
        <f>TEXT(B5294,"mmm")</f>
        <v/>
      </c>
      <c r="W5294" s="15">
        <f>IFERROR(N5294/L5294,0)</f>
        <v/>
      </c>
      <c r="X5294">
        <f>IF(K5294=0,"No Discount",IF(K5294&lt;=5%,"Low",IF(K5294&lt;=15%,"Medium","High")))</f>
        <v/>
      </c>
      <c r="Y5294">
        <f>IF(L5294&gt;=20000,"High Value",IF(L5294&gt;=5000,"Medium Value","Low Value"))</f>
        <v/>
      </c>
      <c r="Z5294">
        <f>IF(R5294&lt;=3,"Fast",IF(R5294&lt;=5,"On Time","Delayed"))</f>
        <v/>
      </c>
    </row>
    <row r="5295">
      <c r="A5295">
        <f>Raw_Data!A5295</f>
        <v/>
      </c>
      <c r="B5295" s="11">
        <f>Raw_Data!B5295</f>
        <v/>
      </c>
      <c r="C5295">
        <f>Raw_Data!C5295</f>
        <v/>
      </c>
      <c r="D5295">
        <f>Raw_Data!D5295</f>
        <v/>
      </c>
      <c r="E5295">
        <f>Raw_Data!E5295</f>
        <v/>
      </c>
      <c r="F5295">
        <f>Raw_Data!F5295</f>
        <v/>
      </c>
      <c r="G5295">
        <f>Raw_Data!G5295</f>
        <v/>
      </c>
      <c r="H5295">
        <f>Raw_Data!H5295</f>
        <v/>
      </c>
      <c r="I5295">
        <f>Raw_Data!I5295</f>
        <v/>
      </c>
      <c r="J5295" s="12">
        <f>Raw_Data!J5295</f>
        <v/>
      </c>
      <c r="K5295" s="13">
        <f>Raw_Data!K5295</f>
        <v/>
      </c>
      <c r="L5295" s="12">
        <f>Raw_Data!L5295</f>
        <v/>
      </c>
      <c r="M5295" s="12">
        <f>Raw_Data!M5295</f>
        <v/>
      </c>
      <c r="N5295" s="12">
        <f>Raw_Data!N5295</f>
        <v/>
      </c>
      <c r="O5295">
        <f>Raw_Data!O5295</f>
        <v/>
      </c>
      <c r="P5295">
        <f>Raw_Data!P5295</f>
        <v/>
      </c>
      <c r="Q5295">
        <f>Raw_Data!Q5295</f>
        <v/>
      </c>
      <c r="R5295">
        <f>Raw_Data!R5295</f>
        <v/>
      </c>
      <c r="S5295">
        <f>Raw_Data!S5295</f>
        <v/>
      </c>
      <c r="T5295">
        <f>YEAR(B5295)</f>
        <v/>
      </c>
      <c r="U5295">
        <f>MONTH(B5295)</f>
        <v/>
      </c>
      <c r="V5295">
        <f>TEXT(B5295,"mmm")</f>
        <v/>
      </c>
      <c r="W5295" s="15">
        <f>IFERROR(N5295/L5295,0)</f>
        <v/>
      </c>
      <c r="X5295">
        <f>IF(K5295=0,"No Discount",IF(K5295&lt;=5%,"Low",IF(K5295&lt;=15%,"Medium","High")))</f>
        <v/>
      </c>
      <c r="Y5295">
        <f>IF(L5295&gt;=20000,"High Value",IF(L5295&gt;=5000,"Medium Value","Low Value"))</f>
        <v/>
      </c>
      <c r="Z5295">
        <f>IF(R5295&lt;=3,"Fast",IF(R5295&lt;=5,"On Time","Delayed"))</f>
        <v/>
      </c>
    </row>
    <row r="5296">
      <c r="A5296">
        <f>Raw_Data!A5296</f>
        <v/>
      </c>
      <c r="B5296" s="11">
        <f>Raw_Data!B5296</f>
        <v/>
      </c>
      <c r="C5296">
        <f>Raw_Data!C5296</f>
        <v/>
      </c>
      <c r="D5296">
        <f>Raw_Data!D5296</f>
        <v/>
      </c>
      <c r="E5296">
        <f>Raw_Data!E5296</f>
        <v/>
      </c>
      <c r="F5296">
        <f>Raw_Data!F5296</f>
        <v/>
      </c>
      <c r="G5296">
        <f>Raw_Data!G5296</f>
        <v/>
      </c>
      <c r="H5296">
        <f>Raw_Data!H5296</f>
        <v/>
      </c>
      <c r="I5296">
        <f>Raw_Data!I5296</f>
        <v/>
      </c>
      <c r="J5296" s="12">
        <f>Raw_Data!J5296</f>
        <v/>
      </c>
      <c r="K5296" s="13">
        <f>Raw_Data!K5296</f>
        <v/>
      </c>
      <c r="L5296" s="12">
        <f>Raw_Data!L5296</f>
        <v/>
      </c>
      <c r="M5296" s="12">
        <f>Raw_Data!M5296</f>
        <v/>
      </c>
      <c r="N5296" s="12">
        <f>Raw_Data!N5296</f>
        <v/>
      </c>
      <c r="O5296">
        <f>Raw_Data!O5296</f>
        <v/>
      </c>
      <c r="P5296">
        <f>Raw_Data!P5296</f>
        <v/>
      </c>
      <c r="Q5296">
        <f>Raw_Data!Q5296</f>
        <v/>
      </c>
      <c r="R5296">
        <f>Raw_Data!R5296</f>
        <v/>
      </c>
      <c r="S5296">
        <f>Raw_Data!S5296</f>
        <v/>
      </c>
      <c r="T5296">
        <f>YEAR(B5296)</f>
        <v/>
      </c>
      <c r="U5296">
        <f>MONTH(B5296)</f>
        <v/>
      </c>
      <c r="V5296">
        <f>TEXT(B5296,"mmm")</f>
        <v/>
      </c>
      <c r="W5296" s="15">
        <f>IFERROR(N5296/L5296,0)</f>
        <v/>
      </c>
      <c r="X5296">
        <f>IF(K5296=0,"No Discount",IF(K5296&lt;=5%,"Low",IF(K5296&lt;=15%,"Medium","High")))</f>
        <v/>
      </c>
      <c r="Y5296">
        <f>IF(L5296&gt;=20000,"High Value",IF(L5296&gt;=5000,"Medium Value","Low Value"))</f>
        <v/>
      </c>
      <c r="Z5296">
        <f>IF(R5296&lt;=3,"Fast",IF(R5296&lt;=5,"On Time","Delayed"))</f>
        <v/>
      </c>
    </row>
    <row r="5297">
      <c r="A5297">
        <f>Raw_Data!A5297</f>
        <v/>
      </c>
      <c r="B5297" s="11">
        <f>Raw_Data!B5297</f>
        <v/>
      </c>
      <c r="C5297">
        <f>Raw_Data!C5297</f>
        <v/>
      </c>
      <c r="D5297">
        <f>Raw_Data!D5297</f>
        <v/>
      </c>
      <c r="E5297">
        <f>Raw_Data!E5297</f>
        <v/>
      </c>
      <c r="F5297">
        <f>Raw_Data!F5297</f>
        <v/>
      </c>
      <c r="G5297">
        <f>Raw_Data!G5297</f>
        <v/>
      </c>
      <c r="H5297">
        <f>Raw_Data!H5297</f>
        <v/>
      </c>
      <c r="I5297">
        <f>Raw_Data!I5297</f>
        <v/>
      </c>
      <c r="J5297" s="12">
        <f>Raw_Data!J5297</f>
        <v/>
      </c>
      <c r="K5297" s="13">
        <f>Raw_Data!K5297</f>
        <v/>
      </c>
      <c r="L5297" s="12">
        <f>Raw_Data!L5297</f>
        <v/>
      </c>
      <c r="M5297" s="12">
        <f>Raw_Data!M5297</f>
        <v/>
      </c>
      <c r="N5297" s="12">
        <f>Raw_Data!N5297</f>
        <v/>
      </c>
      <c r="O5297">
        <f>Raw_Data!O5297</f>
        <v/>
      </c>
      <c r="P5297">
        <f>Raw_Data!P5297</f>
        <v/>
      </c>
      <c r="Q5297">
        <f>Raw_Data!Q5297</f>
        <v/>
      </c>
      <c r="R5297">
        <f>Raw_Data!R5297</f>
        <v/>
      </c>
      <c r="S5297">
        <f>Raw_Data!S5297</f>
        <v/>
      </c>
      <c r="T5297">
        <f>YEAR(B5297)</f>
        <v/>
      </c>
      <c r="U5297">
        <f>MONTH(B5297)</f>
        <v/>
      </c>
      <c r="V5297">
        <f>TEXT(B5297,"mmm")</f>
        <v/>
      </c>
      <c r="W5297" s="15">
        <f>IFERROR(N5297/L5297,0)</f>
        <v/>
      </c>
      <c r="X5297">
        <f>IF(K5297=0,"No Discount",IF(K5297&lt;=5%,"Low",IF(K5297&lt;=15%,"Medium","High")))</f>
        <v/>
      </c>
      <c r="Y5297">
        <f>IF(L5297&gt;=20000,"High Value",IF(L5297&gt;=5000,"Medium Value","Low Value"))</f>
        <v/>
      </c>
      <c r="Z5297">
        <f>IF(R5297&lt;=3,"Fast",IF(R5297&lt;=5,"On Time","Delayed"))</f>
        <v/>
      </c>
    </row>
    <row r="5298">
      <c r="A5298">
        <f>Raw_Data!A5298</f>
        <v/>
      </c>
      <c r="B5298" s="11">
        <f>Raw_Data!B5298</f>
        <v/>
      </c>
      <c r="C5298">
        <f>Raw_Data!C5298</f>
        <v/>
      </c>
      <c r="D5298">
        <f>Raw_Data!D5298</f>
        <v/>
      </c>
      <c r="E5298">
        <f>Raw_Data!E5298</f>
        <v/>
      </c>
      <c r="F5298">
        <f>Raw_Data!F5298</f>
        <v/>
      </c>
      <c r="G5298">
        <f>Raw_Data!G5298</f>
        <v/>
      </c>
      <c r="H5298">
        <f>Raw_Data!H5298</f>
        <v/>
      </c>
      <c r="I5298">
        <f>Raw_Data!I5298</f>
        <v/>
      </c>
      <c r="J5298" s="12">
        <f>Raw_Data!J5298</f>
        <v/>
      </c>
      <c r="K5298" s="13">
        <f>Raw_Data!K5298</f>
        <v/>
      </c>
      <c r="L5298" s="12">
        <f>Raw_Data!L5298</f>
        <v/>
      </c>
      <c r="M5298" s="12">
        <f>Raw_Data!M5298</f>
        <v/>
      </c>
      <c r="N5298" s="12">
        <f>Raw_Data!N5298</f>
        <v/>
      </c>
      <c r="O5298">
        <f>Raw_Data!O5298</f>
        <v/>
      </c>
      <c r="P5298">
        <f>Raw_Data!P5298</f>
        <v/>
      </c>
      <c r="Q5298">
        <f>Raw_Data!Q5298</f>
        <v/>
      </c>
      <c r="R5298">
        <f>Raw_Data!R5298</f>
        <v/>
      </c>
      <c r="S5298">
        <f>Raw_Data!S5298</f>
        <v/>
      </c>
      <c r="T5298">
        <f>YEAR(B5298)</f>
        <v/>
      </c>
      <c r="U5298">
        <f>MONTH(B5298)</f>
        <v/>
      </c>
      <c r="V5298">
        <f>TEXT(B5298,"mmm")</f>
        <v/>
      </c>
      <c r="W5298" s="15">
        <f>IFERROR(N5298/L5298,0)</f>
        <v/>
      </c>
      <c r="X5298">
        <f>IF(K5298=0,"No Discount",IF(K5298&lt;=5%,"Low",IF(K5298&lt;=15%,"Medium","High")))</f>
        <v/>
      </c>
      <c r="Y5298">
        <f>IF(L5298&gt;=20000,"High Value",IF(L5298&gt;=5000,"Medium Value","Low Value"))</f>
        <v/>
      </c>
      <c r="Z5298">
        <f>IF(R5298&lt;=3,"Fast",IF(R5298&lt;=5,"On Time","Delayed"))</f>
        <v/>
      </c>
    </row>
    <row r="5299">
      <c r="A5299">
        <f>Raw_Data!A5299</f>
        <v/>
      </c>
      <c r="B5299" s="11">
        <f>Raw_Data!B5299</f>
        <v/>
      </c>
      <c r="C5299">
        <f>Raw_Data!C5299</f>
        <v/>
      </c>
      <c r="D5299">
        <f>Raw_Data!D5299</f>
        <v/>
      </c>
      <c r="E5299">
        <f>Raw_Data!E5299</f>
        <v/>
      </c>
      <c r="F5299">
        <f>Raw_Data!F5299</f>
        <v/>
      </c>
      <c r="G5299">
        <f>Raw_Data!G5299</f>
        <v/>
      </c>
      <c r="H5299">
        <f>Raw_Data!H5299</f>
        <v/>
      </c>
      <c r="I5299">
        <f>Raw_Data!I5299</f>
        <v/>
      </c>
      <c r="J5299" s="12">
        <f>Raw_Data!J5299</f>
        <v/>
      </c>
      <c r="K5299" s="13">
        <f>Raw_Data!K5299</f>
        <v/>
      </c>
      <c r="L5299" s="12">
        <f>Raw_Data!L5299</f>
        <v/>
      </c>
      <c r="M5299" s="12">
        <f>Raw_Data!M5299</f>
        <v/>
      </c>
      <c r="N5299" s="12">
        <f>Raw_Data!N5299</f>
        <v/>
      </c>
      <c r="O5299">
        <f>Raw_Data!O5299</f>
        <v/>
      </c>
      <c r="P5299">
        <f>Raw_Data!P5299</f>
        <v/>
      </c>
      <c r="Q5299">
        <f>Raw_Data!Q5299</f>
        <v/>
      </c>
      <c r="R5299">
        <f>Raw_Data!R5299</f>
        <v/>
      </c>
      <c r="S5299">
        <f>Raw_Data!S5299</f>
        <v/>
      </c>
      <c r="T5299">
        <f>YEAR(B5299)</f>
        <v/>
      </c>
      <c r="U5299">
        <f>MONTH(B5299)</f>
        <v/>
      </c>
      <c r="V5299">
        <f>TEXT(B5299,"mmm")</f>
        <v/>
      </c>
      <c r="W5299" s="15">
        <f>IFERROR(N5299/L5299,0)</f>
        <v/>
      </c>
      <c r="X5299">
        <f>IF(K5299=0,"No Discount",IF(K5299&lt;=5%,"Low",IF(K5299&lt;=15%,"Medium","High")))</f>
        <v/>
      </c>
      <c r="Y5299">
        <f>IF(L5299&gt;=20000,"High Value",IF(L5299&gt;=5000,"Medium Value","Low Value"))</f>
        <v/>
      </c>
      <c r="Z5299">
        <f>IF(R5299&lt;=3,"Fast",IF(R5299&lt;=5,"On Time","Delayed"))</f>
        <v/>
      </c>
    </row>
    <row r="5300">
      <c r="A5300">
        <f>Raw_Data!A5300</f>
        <v/>
      </c>
      <c r="B5300" s="11">
        <f>Raw_Data!B5300</f>
        <v/>
      </c>
      <c r="C5300">
        <f>Raw_Data!C5300</f>
        <v/>
      </c>
      <c r="D5300">
        <f>Raw_Data!D5300</f>
        <v/>
      </c>
      <c r="E5300">
        <f>Raw_Data!E5300</f>
        <v/>
      </c>
      <c r="F5300">
        <f>Raw_Data!F5300</f>
        <v/>
      </c>
      <c r="G5300">
        <f>Raw_Data!G5300</f>
        <v/>
      </c>
      <c r="H5300">
        <f>Raw_Data!H5300</f>
        <v/>
      </c>
      <c r="I5300">
        <f>Raw_Data!I5300</f>
        <v/>
      </c>
      <c r="J5300" s="12">
        <f>Raw_Data!J5300</f>
        <v/>
      </c>
      <c r="K5300" s="13">
        <f>Raw_Data!K5300</f>
        <v/>
      </c>
      <c r="L5300" s="12">
        <f>Raw_Data!L5300</f>
        <v/>
      </c>
      <c r="M5300" s="12">
        <f>Raw_Data!M5300</f>
        <v/>
      </c>
      <c r="N5300" s="12">
        <f>Raw_Data!N5300</f>
        <v/>
      </c>
      <c r="O5300">
        <f>Raw_Data!O5300</f>
        <v/>
      </c>
      <c r="P5300">
        <f>Raw_Data!P5300</f>
        <v/>
      </c>
      <c r="Q5300">
        <f>Raw_Data!Q5300</f>
        <v/>
      </c>
      <c r="R5300">
        <f>Raw_Data!R5300</f>
        <v/>
      </c>
      <c r="S5300">
        <f>Raw_Data!S5300</f>
        <v/>
      </c>
      <c r="T5300">
        <f>YEAR(B5300)</f>
        <v/>
      </c>
      <c r="U5300">
        <f>MONTH(B5300)</f>
        <v/>
      </c>
      <c r="V5300">
        <f>TEXT(B5300,"mmm")</f>
        <v/>
      </c>
      <c r="W5300" s="15">
        <f>IFERROR(N5300/L5300,0)</f>
        <v/>
      </c>
      <c r="X5300">
        <f>IF(K5300=0,"No Discount",IF(K5300&lt;=5%,"Low",IF(K5300&lt;=15%,"Medium","High")))</f>
        <v/>
      </c>
      <c r="Y5300">
        <f>IF(L5300&gt;=20000,"High Value",IF(L5300&gt;=5000,"Medium Value","Low Value"))</f>
        <v/>
      </c>
      <c r="Z5300">
        <f>IF(R5300&lt;=3,"Fast",IF(R5300&lt;=5,"On Time","Delayed"))</f>
        <v/>
      </c>
    </row>
    <row r="5301">
      <c r="A5301">
        <f>Raw_Data!A5301</f>
        <v/>
      </c>
      <c r="B5301" s="11">
        <f>Raw_Data!B5301</f>
        <v/>
      </c>
      <c r="C5301">
        <f>Raw_Data!C5301</f>
        <v/>
      </c>
      <c r="D5301">
        <f>Raw_Data!D5301</f>
        <v/>
      </c>
      <c r="E5301">
        <f>Raw_Data!E5301</f>
        <v/>
      </c>
      <c r="F5301">
        <f>Raw_Data!F5301</f>
        <v/>
      </c>
      <c r="G5301">
        <f>Raw_Data!G5301</f>
        <v/>
      </c>
      <c r="H5301">
        <f>Raw_Data!H5301</f>
        <v/>
      </c>
      <c r="I5301">
        <f>Raw_Data!I5301</f>
        <v/>
      </c>
      <c r="J5301" s="12">
        <f>Raw_Data!J5301</f>
        <v/>
      </c>
      <c r="K5301" s="13">
        <f>Raw_Data!K5301</f>
        <v/>
      </c>
      <c r="L5301" s="12">
        <f>Raw_Data!L5301</f>
        <v/>
      </c>
      <c r="M5301" s="12">
        <f>Raw_Data!M5301</f>
        <v/>
      </c>
      <c r="N5301" s="12">
        <f>Raw_Data!N5301</f>
        <v/>
      </c>
      <c r="O5301">
        <f>Raw_Data!O5301</f>
        <v/>
      </c>
      <c r="P5301">
        <f>Raw_Data!P5301</f>
        <v/>
      </c>
      <c r="Q5301">
        <f>Raw_Data!Q5301</f>
        <v/>
      </c>
      <c r="R5301">
        <f>Raw_Data!R5301</f>
        <v/>
      </c>
      <c r="S5301">
        <f>Raw_Data!S5301</f>
        <v/>
      </c>
      <c r="T5301">
        <f>YEAR(B5301)</f>
        <v/>
      </c>
      <c r="U5301">
        <f>MONTH(B5301)</f>
        <v/>
      </c>
      <c r="V5301">
        <f>TEXT(B5301,"mmm")</f>
        <v/>
      </c>
      <c r="W5301" s="15">
        <f>IFERROR(N5301/L5301,0)</f>
        <v/>
      </c>
      <c r="X5301">
        <f>IF(K5301=0,"No Discount",IF(K5301&lt;=5%,"Low",IF(K5301&lt;=15%,"Medium","High")))</f>
        <v/>
      </c>
      <c r="Y5301">
        <f>IF(L5301&gt;=20000,"High Value",IF(L5301&gt;=5000,"Medium Value","Low Value"))</f>
        <v/>
      </c>
      <c r="Z5301">
        <f>IF(R5301&lt;=3,"Fast",IF(R5301&lt;=5,"On Time","Delayed"))</f>
        <v/>
      </c>
    </row>
    <row r="5302">
      <c r="A5302">
        <f>Raw_Data!A5302</f>
        <v/>
      </c>
      <c r="B5302" s="11">
        <f>Raw_Data!B5302</f>
        <v/>
      </c>
      <c r="C5302">
        <f>Raw_Data!C5302</f>
        <v/>
      </c>
      <c r="D5302">
        <f>Raw_Data!D5302</f>
        <v/>
      </c>
      <c r="E5302">
        <f>Raw_Data!E5302</f>
        <v/>
      </c>
      <c r="F5302">
        <f>Raw_Data!F5302</f>
        <v/>
      </c>
      <c r="G5302">
        <f>Raw_Data!G5302</f>
        <v/>
      </c>
      <c r="H5302">
        <f>Raw_Data!H5302</f>
        <v/>
      </c>
      <c r="I5302">
        <f>Raw_Data!I5302</f>
        <v/>
      </c>
      <c r="J5302" s="12">
        <f>Raw_Data!J5302</f>
        <v/>
      </c>
      <c r="K5302" s="13">
        <f>Raw_Data!K5302</f>
        <v/>
      </c>
      <c r="L5302" s="12">
        <f>Raw_Data!L5302</f>
        <v/>
      </c>
      <c r="M5302" s="12">
        <f>Raw_Data!M5302</f>
        <v/>
      </c>
      <c r="N5302" s="12">
        <f>Raw_Data!N5302</f>
        <v/>
      </c>
      <c r="O5302">
        <f>Raw_Data!O5302</f>
        <v/>
      </c>
      <c r="P5302">
        <f>Raw_Data!P5302</f>
        <v/>
      </c>
      <c r="Q5302">
        <f>Raw_Data!Q5302</f>
        <v/>
      </c>
      <c r="R5302">
        <f>Raw_Data!R5302</f>
        <v/>
      </c>
      <c r="S5302">
        <f>Raw_Data!S5302</f>
        <v/>
      </c>
      <c r="T5302">
        <f>YEAR(B5302)</f>
        <v/>
      </c>
      <c r="U5302">
        <f>MONTH(B5302)</f>
        <v/>
      </c>
      <c r="V5302">
        <f>TEXT(B5302,"mmm")</f>
        <v/>
      </c>
      <c r="W5302" s="15">
        <f>IFERROR(N5302/L5302,0)</f>
        <v/>
      </c>
      <c r="X5302">
        <f>IF(K5302=0,"No Discount",IF(K5302&lt;=5%,"Low",IF(K5302&lt;=15%,"Medium","High")))</f>
        <v/>
      </c>
      <c r="Y5302">
        <f>IF(L5302&gt;=20000,"High Value",IF(L5302&gt;=5000,"Medium Value","Low Value"))</f>
        <v/>
      </c>
      <c r="Z5302">
        <f>IF(R5302&lt;=3,"Fast",IF(R5302&lt;=5,"On Time","Delayed"))</f>
        <v/>
      </c>
    </row>
    <row r="5303">
      <c r="A5303">
        <f>Raw_Data!A5303</f>
        <v/>
      </c>
      <c r="B5303" s="11">
        <f>Raw_Data!B5303</f>
        <v/>
      </c>
      <c r="C5303">
        <f>Raw_Data!C5303</f>
        <v/>
      </c>
      <c r="D5303">
        <f>Raw_Data!D5303</f>
        <v/>
      </c>
      <c r="E5303">
        <f>Raw_Data!E5303</f>
        <v/>
      </c>
      <c r="F5303">
        <f>Raw_Data!F5303</f>
        <v/>
      </c>
      <c r="G5303">
        <f>Raw_Data!G5303</f>
        <v/>
      </c>
      <c r="H5303">
        <f>Raw_Data!H5303</f>
        <v/>
      </c>
      <c r="I5303">
        <f>Raw_Data!I5303</f>
        <v/>
      </c>
      <c r="J5303" s="12">
        <f>Raw_Data!J5303</f>
        <v/>
      </c>
      <c r="K5303" s="13">
        <f>Raw_Data!K5303</f>
        <v/>
      </c>
      <c r="L5303" s="12">
        <f>Raw_Data!L5303</f>
        <v/>
      </c>
      <c r="M5303" s="12">
        <f>Raw_Data!M5303</f>
        <v/>
      </c>
      <c r="N5303" s="12">
        <f>Raw_Data!N5303</f>
        <v/>
      </c>
      <c r="O5303">
        <f>Raw_Data!O5303</f>
        <v/>
      </c>
      <c r="P5303">
        <f>Raw_Data!P5303</f>
        <v/>
      </c>
      <c r="Q5303">
        <f>Raw_Data!Q5303</f>
        <v/>
      </c>
      <c r="R5303">
        <f>Raw_Data!R5303</f>
        <v/>
      </c>
      <c r="S5303">
        <f>Raw_Data!S5303</f>
        <v/>
      </c>
      <c r="T5303">
        <f>YEAR(B5303)</f>
        <v/>
      </c>
      <c r="U5303">
        <f>MONTH(B5303)</f>
        <v/>
      </c>
      <c r="V5303">
        <f>TEXT(B5303,"mmm")</f>
        <v/>
      </c>
      <c r="W5303" s="15">
        <f>IFERROR(N5303/L5303,0)</f>
        <v/>
      </c>
      <c r="X5303">
        <f>IF(K5303=0,"No Discount",IF(K5303&lt;=5%,"Low",IF(K5303&lt;=15%,"Medium","High")))</f>
        <v/>
      </c>
      <c r="Y5303">
        <f>IF(L5303&gt;=20000,"High Value",IF(L5303&gt;=5000,"Medium Value","Low Value"))</f>
        <v/>
      </c>
      <c r="Z5303">
        <f>IF(R5303&lt;=3,"Fast",IF(R5303&lt;=5,"On Time","Delayed"))</f>
        <v/>
      </c>
    </row>
    <row r="5304">
      <c r="A5304">
        <f>Raw_Data!A5304</f>
        <v/>
      </c>
      <c r="B5304" s="11">
        <f>Raw_Data!B5304</f>
        <v/>
      </c>
      <c r="C5304">
        <f>Raw_Data!C5304</f>
        <v/>
      </c>
      <c r="D5304">
        <f>Raw_Data!D5304</f>
        <v/>
      </c>
      <c r="E5304">
        <f>Raw_Data!E5304</f>
        <v/>
      </c>
      <c r="F5304">
        <f>Raw_Data!F5304</f>
        <v/>
      </c>
      <c r="G5304">
        <f>Raw_Data!G5304</f>
        <v/>
      </c>
      <c r="H5304">
        <f>Raw_Data!H5304</f>
        <v/>
      </c>
      <c r="I5304">
        <f>Raw_Data!I5304</f>
        <v/>
      </c>
      <c r="J5304" s="12">
        <f>Raw_Data!J5304</f>
        <v/>
      </c>
      <c r="K5304" s="13">
        <f>Raw_Data!K5304</f>
        <v/>
      </c>
      <c r="L5304" s="12">
        <f>Raw_Data!L5304</f>
        <v/>
      </c>
      <c r="M5304" s="12">
        <f>Raw_Data!M5304</f>
        <v/>
      </c>
      <c r="N5304" s="12">
        <f>Raw_Data!N5304</f>
        <v/>
      </c>
      <c r="O5304">
        <f>Raw_Data!O5304</f>
        <v/>
      </c>
      <c r="P5304">
        <f>Raw_Data!P5304</f>
        <v/>
      </c>
      <c r="Q5304">
        <f>Raw_Data!Q5304</f>
        <v/>
      </c>
      <c r="R5304">
        <f>Raw_Data!R5304</f>
        <v/>
      </c>
      <c r="S5304">
        <f>Raw_Data!S5304</f>
        <v/>
      </c>
      <c r="T5304">
        <f>YEAR(B5304)</f>
        <v/>
      </c>
      <c r="U5304">
        <f>MONTH(B5304)</f>
        <v/>
      </c>
      <c r="V5304">
        <f>TEXT(B5304,"mmm")</f>
        <v/>
      </c>
      <c r="W5304" s="15">
        <f>IFERROR(N5304/L5304,0)</f>
        <v/>
      </c>
      <c r="X5304">
        <f>IF(K5304=0,"No Discount",IF(K5304&lt;=5%,"Low",IF(K5304&lt;=15%,"Medium","High")))</f>
        <v/>
      </c>
      <c r="Y5304">
        <f>IF(L5304&gt;=20000,"High Value",IF(L5304&gt;=5000,"Medium Value","Low Value"))</f>
        <v/>
      </c>
      <c r="Z5304">
        <f>IF(R5304&lt;=3,"Fast",IF(R5304&lt;=5,"On Time","Delayed"))</f>
        <v/>
      </c>
    </row>
    <row r="5305">
      <c r="A5305">
        <f>Raw_Data!A5305</f>
        <v/>
      </c>
      <c r="B5305" s="11">
        <f>Raw_Data!B5305</f>
        <v/>
      </c>
      <c r="C5305">
        <f>Raw_Data!C5305</f>
        <v/>
      </c>
      <c r="D5305">
        <f>Raw_Data!D5305</f>
        <v/>
      </c>
      <c r="E5305">
        <f>Raw_Data!E5305</f>
        <v/>
      </c>
      <c r="F5305">
        <f>Raw_Data!F5305</f>
        <v/>
      </c>
      <c r="G5305">
        <f>Raw_Data!G5305</f>
        <v/>
      </c>
      <c r="H5305">
        <f>Raw_Data!H5305</f>
        <v/>
      </c>
      <c r="I5305">
        <f>Raw_Data!I5305</f>
        <v/>
      </c>
      <c r="J5305" s="12">
        <f>Raw_Data!J5305</f>
        <v/>
      </c>
      <c r="K5305" s="13">
        <f>Raw_Data!K5305</f>
        <v/>
      </c>
      <c r="L5305" s="12">
        <f>Raw_Data!L5305</f>
        <v/>
      </c>
      <c r="M5305" s="12">
        <f>Raw_Data!M5305</f>
        <v/>
      </c>
      <c r="N5305" s="12">
        <f>Raw_Data!N5305</f>
        <v/>
      </c>
      <c r="O5305">
        <f>Raw_Data!O5305</f>
        <v/>
      </c>
      <c r="P5305">
        <f>Raw_Data!P5305</f>
        <v/>
      </c>
      <c r="Q5305">
        <f>Raw_Data!Q5305</f>
        <v/>
      </c>
      <c r="R5305">
        <f>Raw_Data!R5305</f>
        <v/>
      </c>
      <c r="S5305">
        <f>Raw_Data!S5305</f>
        <v/>
      </c>
      <c r="T5305">
        <f>YEAR(B5305)</f>
        <v/>
      </c>
      <c r="U5305">
        <f>MONTH(B5305)</f>
        <v/>
      </c>
      <c r="V5305">
        <f>TEXT(B5305,"mmm")</f>
        <v/>
      </c>
      <c r="W5305" s="15">
        <f>IFERROR(N5305/L5305,0)</f>
        <v/>
      </c>
      <c r="X5305">
        <f>IF(K5305=0,"No Discount",IF(K5305&lt;=5%,"Low",IF(K5305&lt;=15%,"Medium","High")))</f>
        <v/>
      </c>
      <c r="Y5305">
        <f>IF(L5305&gt;=20000,"High Value",IF(L5305&gt;=5000,"Medium Value","Low Value"))</f>
        <v/>
      </c>
      <c r="Z5305">
        <f>IF(R5305&lt;=3,"Fast",IF(R5305&lt;=5,"On Time","Delayed"))</f>
        <v/>
      </c>
    </row>
    <row r="5306">
      <c r="A5306">
        <f>Raw_Data!A5306</f>
        <v/>
      </c>
      <c r="B5306" s="11">
        <f>Raw_Data!B5306</f>
        <v/>
      </c>
      <c r="C5306">
        <f>Raw_Data!C5306</f>
        <v/>
      </c>
      <c r="D5306">
        <f>Raw_Data!D5306</f>
        <v/>
      </c>
      <c r="E5306">
        <f>Raw_Data!E5306</f>
        <v/>
      </c>
      <c r="F5306">
        <f>Raw_Data!F5306</f>
        <v/>
      </c>
      <c r="G5306">
        <f>Raw_Data!G5306</f>
        <v/>
      </c>
      <c r="H5306">
        <f>Raw_Data!H5306</f>
        <v/>
      </c>
      <c r="I5306">
        <f>Raw_Data!I5306</f>
        <v/>
      </c>
      <c r="J5306" s="12">
        <f>Raw_Data!J5306</f>
        <v/>
      </c>
      <c r="K5306" s="13">
        <f>Raw_Data!K5306</f>
        <v/>
      </c>
      <c r="L5306" s="12">
        <f>Raw_Data!L5306</f>
        <v/>
      </c>
      <c r="M5306" s="12">
        <f>Raw_Data!M5306</f>
        <v/>
      </c>
      <c r="N5306" s="12">
        <f>Raw_Data!N5306</f>
        <v/>
      </c>
      <c r="O5306">
        <f>Raw_Data!O5306</f>
        <v/>
      </c>
      <c r="P5306">
        <f>Raw_Data!P5306</f>
        <v/>
      </c>
      <c r="Q5306">
        <f>Raw_Data!Q5306</f>
        <v/>
      </c>
      <c r="R5306">
        <f>Raw_Data!R5306</f>
        <v/>
      </c>
      <c r="S5306">
        <f>Raw_Data!S5306</f>
        <v/>
      </c>
      <c r="T5306">
        <f>YEAR(B5306)</f>
        <v/>
      </c>
      <c r="U5306">
        <f>MONTH(B5306)</f>
        <v/>
      </c>
      <c r="V5306">
        <f>TEXT(B5306,"mmm")</f>
        <v/>
      </c>
      <c r="W5306" s="15">
        <f>IFERROR(N5306/L5306,0)</f>
        <v/>
      </c>
      <c r="X5306">
        <f>IF(K5306=0,"No Discount",IF(K5306&lt;=5%,"Low",IF(K5306&lt;=15%,"Medium","High")))</f>
        <v/>
      </c>
      <c r="Y5306">
        <f>IF(L5306&gt;=20000,"High Value",IF(L5306&gt;=5000,"Medium Value","Low Value"))</f>
        <v/>
      </c>
      <c r="Z5306">
        <f>IF(R5306&lt;=3,"Fast",IF(R5306&lt;=5,"On Time","Delayed"))</f>
        <v/>
      </c>
    </row>
    <row r="5307">
      <c r="A5307">
        <f>Raw_Data!A5307</f>
        <v/>
      </c>
      <c r="B5307" s="11">
        <f>Raw_Data!B5307</f>
        <v/>
      </c>
      <c r="C5307">
        <f>Raw_Data!C5307</f>
        <v/>
      </c>
      <c r="D5307">
        <f>Raw_Data!D5307</f>
        <v/>
      </c>
      <c r="E5307">
        <f>Raw_Data!E5307</f>
        <v/>
      </c>
      <c r="F5307">
        <f>Raw_Data!F5307</f>
        <v/>
      </c>
      <c r="G5307">
        <f>Raw_Data!G5307</f>
        <v/>
      </c>
      <c r="H5307">
        <f>Raw_Data!H5307</f>
        <v/>
      </c>
      <c r="I5307">
        <f>Raw_Data!I5307</f>
        <v/>
      </c>
      <c r="J5307" s="12">
        <f>Raw_Data!J5307</f>
        <v/>
      </c>
      <c r="K5307" s="13">
        <f>Raw_Data!K5307</f>
        <v/>
      </c>
      <c r="L5307" s="12">
        <f>Raw_Data!L5307</f>
        <v/>
      </c>
      <c r="M5307" s="12">
        <f>Raw_Data!M5307</f>
        <v/>
      </c>
      <c r="N5307" s="12">
        <f>Raw_Data!N5307</f>
        <v/>
      </c>
      <c r="O5307">
        <f>Raw_Data!O5307</f>
        <v/>
      </c>
      <c r="P5307">
        <f>Raw_Data!P5307</f>
        <v/>
      </c>
      <c r="Q5307">
        <f>Raw_Data!Q5307</f>
        <v/>
      </c>
      <c r="R5307">
        <f>Raw_Data!R5307</f>
        <v/>
      </c>
      <c r="S5307">
        <f>Raw_Data!S5307</f>
        <v/>
      </c>
      <c r="T5307">
        <f>YEAR(B5307)</f>
        <v/>
      </c>
      <c r="U5307">
        <f>MONTH(B5307)</f>
        <v/>
      </c>
      <c r="V5307">
        <f>TEXT(B5307,"mmm")</f>
        <v/>
      </c>
      <c r="W5307" s="15">
        <f>IFERROR(N5307/L5307,0)</f>
        <v/>
      </c>
      <c r="X5307">
        <f>IF(K5307=0,"No Discount",IF(K5307&lt;=5%,"Low",IF(K5307&lt;=15%,"Medium","High")))</f>
        <v/>
      </c>
      <c r="Y5307">
        <f>IF(L5307&gt;=20000,"High Value",IF(L5307&gt;=5000,"Medium Value","Low Value"))</f>
        <v/>
      </c>
      <c r="Z5307">
        <f>IF(R5307&lt;=3,"Fast",IF(R5307&lt;=5,"On Time","Delayed"))</f>
        <v/>
      </c>
    </row>
    <row r="5308">
      <c r="A5308">
        <f>Raw_Data!A5308</f>
        <v/>
      </c>
      <c r="B5308" s="11">
        <f>Raw_Data!B5308</f>
        <v/>
      </c>
      <c r="C5308">
        <f>Raw_Data!C5308</f>
        <v/>
      </c>
      <c r="D5308">
        <f>Raw_Data!D5308</f>
        <v/>
      </c>
      <c r="E5308">
        <f>Raw_Data!E5308</f>
        <v/>
      </c>
      <c r="F5308">
        <f>Raw_Data!F5308</f>
        <v/>
      </c>
      <c r="G5308">
        <f>Raw_Data!G5308</f>
        <v/>
      </c>
      <c r="H5308">
        <f>Raw_Data!H5308</f>
        <v/>
      </c>
      <c r="I5308">
        <f>Raw_Data!I5308</f>
        <v/>
      </c>
      <c r="J5308" s="12">
        <f>Raw_Data!J5308</f>
        <v/>
      </c>
      <c r="K5308" s="13">
        <f>Raw_Data!K5308</f>
        <v/>
      </c>
      <c r="L5308" s="12">
        <f>Raw_Data!L5308</f>
        <v/>
      </c>
      <c r="M5308" s="12">
        <f>Raw_Data!M5308</f>
        <v/>
      </c>
      <c r="N5308" s="12">
        <f>Raw_Data!N5308</f>
        <v/>
      </c>
      <c r="O5308">
        <f>Raw_Data!O5308</f>
        <v/>
      </c>
      <c r="P5308">
        <f>Raw_Data!P5308</f>
        <v/>
      </c>
      <c r="Q5308">
        <f>Raw_Data!Q5308</f>
        <v/>
      </c>
      <c r="R5308">
        <f>Raw_Data!R5308</f>
        <v/>
      </c>
      <c r="S5308">
        <f>Raw_Data!S5308</f>
        <v/>
      </c>
      <c r="T5308">
        <f>YEAR(B5308)</f>
        <v/>
      </c>
      <c r="U5308">
        <f>MONTH(B5308)</f>
        <v/>
      </c>
      <c r="V5308">
        <f>TEXT(B5308,"mmm")</f>
        <v/>
      </c>
      <c r="W5308" s="15">
        <f>IFERROR(N5308/L5308,0)</f>
        <v/>
      </c>
      <c r="X5308">
        <f>IF(K5308=0,"No Discount",IF(K5308&lt;=5%,"Low",IF(K5308&lt;=15%,"Medium","High")))</f>
        <v/>
      </c>
      <c r="Y5308">
        <f>IF(L5308&gt;=20000,"High Value",IF(L5308&gt;=5000,"Medium Value","Low Value"))</f>
        <v/>
      </c>
      <c r="Z5308">
        <f>IF(R5308&lt;=3,"Fast",IF(R5308&lt;=5,"On Time","Delayed"))</f>
        <v/>
      </c>
    </row>
    <row r="5309">
      <c r="A5309">
        <f>Raw_Data!A5309</f>
        <v/>
      </c>
      <c r="B5309" s="11">
        <f>Raw_Data!B5309</f>
        <v/>
      </c>
      <c r="C5309">
        <f>Raw_Data!C5309</f>
        <v/>
      </c>
      <c r="D5309">
        <f>Raw_Data!D5309</f>
        <v/>
      </c>
      <c r="E5309">
        <f>Raw_Data!E5309</f>
        <v/>
      </c>
      <c r="F5309">
        <f>Raw_Data!F5309</f>
        <v/>
      </c>
      <c r="G5309">
        <f>Raw_Data!G5309</f>
        <v/>
      </c>
      <c r="H5309">
        <f>Raw_Data!H5309</f>
        <v/>
      </c>
      <c r="I5309">
        <f>Raw_Data!I5309</f>
        <v/>
      </c>
      <c r="J5309" s="12">
        <f>Raw_Data!J5309</f>
        <v/>
      </c>
      <c r="K5309" s="13">
        <f>Raw_Data!K5309</f>
        <v/>
      </c>
      <c r="L5309" s="12">
        <f>Raw_Data!L5309</f>
        <v/>
      </c>
      <c r="M5309" s="12">
        <f>Raw_Data!M5309</f>
        <v/>
      </c>
      <c r="N5309" s="12">
        <f>Raw_Data!N5309</f>
        <v/>
      </c>
      <c r="O5309">
        <f>Raw_Data!O5309</f>
        <v/>
      </c>
      <c r="P5309">
        <f>Raw_Data!P5309</f>
        <v/>
      </c>
      <c r="Q5309">
        <f>Raw_Data!Q5309</f>
        <v/>
      </c>
      <c r="R5309">
        <f>Raw_Data!R5309</f>
        <v/>
      </c>
      <c r="S5309">
        <f>Raw_Data!S5309</f>
        <v/>
      </c>
      <c r="T5309">
        <f>YEAR(B5309)</f>
        <v/>
      </c>
      <c r="U5309">
        <f>MONTH(B5309)</f>
        <v/>
      </c>
      <c r="V5309">
        <f>TEXT(B5309,"mmm")</f>
        <v/>
      </c>
      <c r="W5309" s="15">
        <f>IFERROR(N5309/L5309,0)</f>
        <v/>
      </c>
      <c r="X5309">
        <f>IF(K5309=0,"No Discount",IF(K5309&lt;=5%,"Low",IF(K5309&lt;=15%,"Medium","High")))</f>
        <v/>
      </c>
      <c r="Y5309">
        <f>IF(L5309&gt;=20000,"High Value",IF(L5309&gt;=5000,"Medium Value","Low Value"))</f>
        <v/>
      </c>
      <c r="Z5309">
        <f>IF(R5309&lt;=3,"Fast",IF(R5309&lt;=5,"On Time","Delayed"))</f>
        <v/>
      </c>
    </row>
    <row r="5310">
      <c r="A5310">
        <f>Raw_Data!A5310</f>
        <v/>
      </c>
      <c r="B5310" s="11">
        <f>Raw_Data!B5310</f>
        <v/>
      </c>
      <c r="C5310">
        <f>Raw_Data!C5310</f>
        <v/>
      </c>
      <c r="D5310">
        <f>Raw_Data!D5310</f>
        <v/>
      </c>
      <c r="E5310">
        <f>Raw_Data!E5310</f>
        <v/>
      </c>
      <c r="F5310">
        <f>Raw_Data!F5310</f>
        <v/>
      </c>
      <c r="G5310">
        <f>Raw_Data!G5310</f>
        <v/>
      </c>
      <c r="H5310">
        <f>Raw_Data!H5310</f>
        <v/>
      </c>
      <c r="I5310">
        <f>Raw_Data!I5310</f>
        <v/>
      </c>
      <c r="J5310" s="12">
        <f>Raw_Data!J5310</f>
        <v/>
      </c>
      <c r="K5310" s="13">
        <f>Raw_Data!K5310</f>
        <v/>
      </c>
      <c r="L5310" s="12">
        <f>Raw_Data!L5310</f>
        <v/>
      </c>
      <c r="M5310" s="12">
        <f>Raw_Data!M5310</f>
        <v/>
      </c>
      <c r="N5310" s="12">
        <f>Raw_Data!N5310</f>
        <v/>
      </c>
      <c r="O5310">
        <f>Raw_Data!O5310</f>
        <v/>
      </c>
      <c r="P5310">
        <f>Raw_Data!P5310</f>
        <v/>
      </c>
      <c r="Q5310">
        <f>Raw_Data!Q5310</f>
        <v/>
      </c>
      <c r="R5310">
        <f>Raw_Data!R5310</f>
        <v/>
      </c>
      <c r="S5310">
        <f>Raw_Data!S5310</f>
        <v/>
      </c>
      <c r="T5310">
        <f>YEAR(B5310)</f>
        <v/>
      </c>
      <c r="U5310">
        <f>MONTH(B5310)</f>
        <v/>
      </c>
      <c r="V5310">
        <f>TEXT(B5310,"mmm")</f>
        <v/>
      </c>
      <c r="W5310" s="15">
        <f>IFERROR(N5310/L5310,0)</f>
        <v/>
      </c>
      <c r="X5310">
        <f>IF(K5310=0,"No Discount",IF(K5310&lt;=5%,"Low",IF(K5310&lt;=15%,"Medium","High")))</f>
        <v/>
      </c>
      <c r="Y5310">
        <f>IF(L5310&gt;=20000,"High Value",IF(L5310&gt;=5000,"Medium Value","Low Value"))</f>
        <v/>
      </c>
      <c r="Z5310">
        <f>IF(R5310&lt;=3,"Fast",IF(R5310&lt;=5,"On Time","Delayed"))</f>
        <v/>
      </c>
    </row>
    <row r="5311">
      <c r="A5311">
        <f>Raw_Data!A5311</f>
        <v/>
      </c>
      <c r="B5311" s="11">
        <f>Raw_Data!B5311</f>
        <v/>
      </c>
      <c r="C5311">
        <f>Raw_Data!C5311</f>
        <v/>
      </c>
      <c r="D5311">
        <f>Raw_Data!D5311</f>
        <v/>
      </c>
      <c r="E5311">
        <f>Raw_Data!E5311</f>
        <v/>
      </c>
      <c r="F5311">
        <f>Raw_Data!F5311</f>
        <v/>
      </c>
      <c r="G5311">
        <f>Raw_Data!G5311</f>
        <v/>
      </c>
      <c r="H5311">
        <f>Raw_Data!H5311</f>
        <v/>
      </c>
      <c r="I5311">
        <f>Raw_Data!I5311</f>
        <v/>
      </c>
      <c r="J5311" s="12">
        <f>Raw_Data!J5311</f>
        <v/>
      </c>
      <c r="K5311" s="13">
        <f>Raw_Data!K5311</f>
        <v/>
      </c>
      <c r="L5311" s="12">
        <f>Raw_Data!L5311</f>
        <v/>
      </c>
      <c r="M5311" s="12">
        <f>Raw_Data!M5311</f>
        <v/>
      </c>
      <c r="N5311" s="12">
        <f>Raw_Data!N5311</f>
        <v/>
      </c>
      <c r="O5311">
        <f>Raw_Data!O5311</f>
        <v/>
      </c>
      <c r="P5311">
        <f>Raw_Data!P5311</f>
        <v/>
      </c>
      <c r="Q5311">
        <f>Raw_Data!Q5311</f>
        <v/>
      </c>
      <c r="R5311">
        <f>Raw_Data!R5311</f>
        <v/>
      </c>
      <c r="S5311">
        <f>Raw_Data!S5311</f>
        <v/>
      </c>
      <c r="T5311">
        <f>YEAR(B5311)</f>
        <v/>
      </c>
      <c r="U5311">
        <f>MONTH(B5311)</f>
        <v/>
      </c>
      <c r="V5311">
        <f>TEXT(B5311,"mmm")</f>
        <v/>
      </c>
      <c r="W5311" s="15">
        <f>IFERROR(N5311/L5311,0)</f>
        <v/>
      </c>
      <c r="X5311">
        <f>IF(K5311=0,"No Discount",IF(K5311&lt;=5%,"Low",IF(K5311&lt;=15%,"Medium","High")))</f>
        <v/>
      </c>
      <c r="Y5311">
        <f>IF(L5311&gt;=20000,"High Value",IF(L5311&gt;=5000,"Medium Value","Low Value"))</f>
        <v/>
      </c>
      <c r="Z5311">
        <f>IF(R5311&lt;=3,"Fast",IF(R5311&lt;=5,"On Time","Delayed"))</f>
        <v/>
      </c>
    </row>
    <row r="5312">
      <c r="A5312">
        <f>Raw_Data!A5312</f>
        <v/>
      </c>
      <c r="B5312" s="11">
        <f>Raw_Data!B5312</f>
        <v/>
      </c>
      <c r="C5312">
        <f>Raw_Data!C5312</f>
        <v/>
      </c>
      <c r="D5312">
        <f>Raw_Data!D5312</f>
        <v/>
      </c>
      <c r="E5312">
        <f>Raw_Data!E5312</f>
        <v/>
      </c>
      <c r="F5312">
        <f>Raw_Data!F5312</f>
        <v/>
      </c>
      <c r="G5312">
        <f>Raw_Data!G5312</f>
        <v/>
      </c>
      <c r="H5312">
        <f>Raw_Data!H5312</f>
        <v/>
      </c>
      <c r="I5312">
        <f>Raw_Data!I5312</f>
        <v/>
      </c>
      <c r="J5312" s="12">
        <f>Raw_Data!J5312</f>
        <v/>
      </c>
      <c r="K5312" s="13">
        <f>Raw_Data!K5312</f>
        <v/>
      </c>
      <c r="L5312" s="12">
        <f>Raw_Data!L5312</f>
        <v/>
      </c>
      <c r="M5312" s="12">
        <f>Raw_Data!M5312</f>
        <v/>
      </c>
      <c r="N5312" s="12">
        <f>Raw_Data!N5312</f>
        <v/>
      </c>
      <c r="O5312">
        <f>Raw_Data!O5312</f>
        <v/>
      </c>
      <c r="P5312">
        <f>Raw_Data!P5312</f>
        <v/>
      </c>
      <c r="Q5312">
        <f>Raw_Data!Q5312</f>
        <v/>
      </c>
      <c r="R5312">
        <f>Raw_Data!R5312</f>
        <v/>
      </c>
      <c r="S5312">
        <f>Raw_Data!S5312</f>
        <v/>
      </c>
      <c r="T5312">
        <f>YEAR(B5312)</f>
        <v/>
      </c>
      <c r="U5312">
        <f>MONTH(B5312)</f>
        <v/>
      </c>
      <c r="V5312">
        <f>TEXT(B5312,"mmm")</f>
        <v/>
      </c>
      <c r="W5312" s="15">
        <f>IFERROR(N5312/L5312,0)</f>
        <v/>
      </c>
      <c r="X5312">
        <f>IF(K5312=0,"No Discount",IF(K5312&lt;=5%,"Low",IF(K5312&lt;=15%,"Medium","High")))</f>
        <v/>
      </c>
      <c r="Y5312">
        <f>IF(L5312&gt;=20000,"High Value",IF(L5312&gt;=5000,"Medium Value","Low Value"))</f>
        <v/>
      </c>
      <c r="Z5312">
        <f>IF(R5312&lt;=3,"Fast",IF(R5312&lt;=5,"On Time","Delayed"))</f>
        <v/>
      </c>
    </row>
    <row r="5313">
      <c r="A5313">
        <f>Raw_Data!A5313</f>
        <v/>
      </c>
      <c r="B5313" s="11">
        <f>Raw_Data!B5313</f>
        <v/>
      </c>
      <c r="C5313">
        <f>Raw_Data!C5313</f>
        <v/>
      </c>
      <c r="D5313">
        <f>Raw_Data!D5313</f>
        <v/>
      </c>
      <c r="E5313">
        <f>Raw_Data!E5313</f>
        <v/>
      </c>
      <c r="F5313">
        <f>Raw_Data!F5313</f>
        <v/>
      </c>
      <c r="G5313">
        <f>Raw_Data!G5313</f>
        <v/>
      </c>
      <c r="H5313">
        <f>Raw_Data!H5313</f>
        <v/>
      </c>
      <c r="I5313">
        <f>Raw_Data!I5313</f>
        <v/>
      </c>
      <c r="J5313" s="12">
        <f>Raw_Data!J5313</f>
        <v/>
      </c>
      <c r="K5313" s="13">
        <f>Raw_Data!K5313</f>
        <v/>
      </c>
      <c r="L5313" s="12">
        <f>Raw_Data!L5313</f>
        <v/>
      </c>
      <c r="M5313" s="12">
        <f>Raw_Data!M5313</f>
        <v/>
      </c>
      <c r="N5313" s="12">
        <f>Raw_Data!N5313</f>
        <v/>
      </c>
      <c r="O5313">
        <f>Raw_Data!O5313</f>
        <v/>
      </c>
      <c r="P5313">
        <f>Raw_Data!P5313</f>
        <v/>
      </c>
      <c r="Q5313">
        <f>Raw_Data!Q5313</f>
        <v/>
      </c>
      <c r="R5313">
        <f>Raw_Data!R5313</f>
        <v/>
      </c>
      <c r="S5313">
        <f>Raw_Data!S5313</f>
        <v/>
      </c>
      <c r="T5313">
        <f>YEAR(B5313)</f>
        <v/>
      </c>
      <c r="U5313">
        <f>MONTH(B5313)</f>
        <v/>
      </c>
      <c r="V5313">
        <f>TEXT(B5313,"mmm")</f>
        <v/>
      </c>
      <c r="W5313" s="15">
        <f>IFERROR(N5313/L5313,0)</f>
        <v/>
      </c>
      <c r="X5313">
        <f>IF(K5313=0,"No Discount",IF(K5313&lt;=5%,"Low",IF(K5313&lt;=15%,"Medium","High")))</f>
        <v/>
      </c>
      <c r="Y5313">
        <f>IF(L5313&gt;=20000,"High Value",IF(L5313&gt;=5000,"Medium Value","Low Value"))</f>
        <v/>
      </c>
      <c r="Z5313">
        <f>IF(R5313&lt;=3,"Fast",IF(R5313&lt;=5,"On Time","Delayed"))</f>
        <v/>
      </c>
    </row>
    <row r="5314">
      <c r="A5314">
        <f>Raw_Data!A5314</f>
        <v/>
      </c>
      <c r="B5314" s="11">
        <f>Raw_Data!B5314</f>
        <v/>
      </c>
      <c r="C5314">
        <f>Raw_Data!C5314</f>
        <v/>
      </c>
      <c r="D5314">
        <f>Raw_Data!D5314</f>
        <v/>
      </c>
      <c r="E5314">
        <f>Raw_Data!E5314</f>
        <v/>
      </c>
      <c r="F5314">
        <f>Raw_Data!F5314</f>
        <v/>
      </c>
      <c r="G5314">
        <f>Raw_Data!G5314</f>
        <v/>
      </c>
      <c r="H5314">
        <f>Raw_Data!H5314</f>
        <v/>
      </c>
      <c r="I5314">
        <f>Raw_Data!I5314</f>
        <v/>
      </c>
      <c r="J5314" s="12">
        <f>Raw_Data!J5314</f>
        <v/>
      </c>
      <c r="K5314" s="13">
        <f>Raw_Data!K5314</f>
        <v/>
      </c>
      <c r="L5314" s="12">
        <f>Raw_Data!L5314</f>
        <v/>
      </c>
      <c r="M5314" s="12">
        <f>Raw_Data!M5314</f>
        <v/>
      </c>
      <c r="N5314" s="12">
        <f>Raw_Data!N5314</f>
        <v/>
      </c>
      <c r="O5314">
        <f>Raw_Data!O5314</f>
        <v/>
      </c>
      <c r="P5314">
        <f>Raw_Data!P5314</f>
        <v/>
      </c>
      <c r="Q5314">
        <f>Raw_Data!Q5314</f>
        <v/>
      </c>
      <c r="R5314">
        <f>Raw_Data!R5314</f>
        <v/>
      </c>
      <c r="S5314">
        <f>Raw_Data!S5314</f>
        <v/>
      </c>
      <c r="T5314">
        <f>YEAR(B5314)</f>
        <v/>
      </c>
      <c r="U5314">
        <f>MONTH(B5314)</f>
        <v/>
      </c>
      <c r="V5314">
        <f>TEXT(B5314,"mmm")</f>
        <v/>
      </c>
      <c r="W5314" s="15">
        <f>IFERROR(N5314/L5314,0)</f>
        <v/>
      </c>
      <c r="X5314">
        <f>IF(K5314=0,"No Discount",IF(K5314&lt;=5%,"Low",IF(K5314&lt;=15%,"Medium","High")))</f>
        <v/>
      </c>
      <c r="Y5314">
        <f>IF(L5314&gt;=20000,"High Value",IF(L5314&gt;=5000,"Medium Value","Low Value"))</f>
        <v/>
      </c>
      <c r="Z5314">
        <f>IF(R5314&lt;=3,"Fast",IF(R5314&lt;=5,"On Time","Delayed"))</f>
        <v/>
      </c>
    </row>
    <row r="5315">
      <c r="A5315">
        <f>Raw_Data!A5315</f>
        <v/>
      </c>
      <c r="B5315" s="11">
        <f>Raw_Data!B5315</f>
        <v/>
      </c>
      <c r="C5315">
        <f>Raw_Data!C5315</f>
        <v/>
      </c>
      <c r="D5315">
        <f>Raw_Data!D5315</f>
        <v/>
      </c>
      <c r="E5315">
        <f>Raw_Data!E5315</f>
        <v/>
      </c>
      <c r="F5315">
        <f>Raw_Data!F5315</f>
        <v/>
      </c>
      <c r="G5315">
        <f>Raw_Data!G5315</f>
        <v/>
      </c>
      <c r="H5315">
        <f>Raw_Data!H5315</f>
        <v/>
      </c>
      <c r="I5315">
        <f>Raw_Data!I5315</f>
        <v/>
      </c>
      <c r="J5315" s="12">
        <f>Raw_Data!J5315</f>
        <v/>
      </c>
      <c r="K5315" s="13">
        <f>Raw_Data!K5315</f>
        <v/>
      </c>
      <c r="L5315" s="12">
        <f>Raw_Data!L5315</f>
        <v/>
      </c>
      <c r="M5315" s="12">
        <f>Raw_Data!M5315</f>
        <v/>
      </c>
      <c r="N5315" s="12">
        <f>Raw_Data!N5315</f>
        <v/>
      </c>
      <c r="O5315">
        <f>Raw_Data!O5315</f>
        <v/>
      </c>
      <c r="P5315">
        <f>Raw_Data!P5315</f>
        <v/>
      </c>
      <c r="Q5315">
        <f>Raw_Data!Q5315</f>
        <v/>
      </c>
      <c r="R5315">
        <f>Raw_Data!R5315</f>
        <v/>
      </c>
      <c r="S5315">
        <f>Raw_Data!S5315</f>
        <v/>
      </c>
      <c r="T5315">
        <f>YEAR(B5315)</f>
        <v/>
      </c>
      <c r="U5315">
        <f>MONTH(B5315)</f>
        <v/>
      </c>
      <c r="V5315">
        <f>TEXT(B5315,"mmm")</f>
        <v/>
      </c>
      <c r="W5315" s="15">
        <f>IFERROR(N5315/L5315,0)</f>
        <v/>
      </c>
      <c r="X5315">
        <f>IF(K5315=0,"No Discount",IF(K5315&lt;=5%,"Low",IF(K5315&lt;=15%,"Medium","High")))</f>
        <v/>
      </c>
      <c r="Y5315">
        <f>IF(L5315&gt;=20000,"High Value",IF(L5315&gt;=5000,"Medium Value","Low Value"))</f>
        <v/>
      </c>
      <c r="Z5315">
        <f>IF(R5315&lt;=3,"Fast",IF(R5315&lt;=5,"On Time","Delayed"))</f>
        <v/>
      </c>
    </row>
    <row r="5316">
      <c r="A5316">
        <f>Raw_Data!A5316</f>
        <v/>
      </c>
      <c r="B5316" s="11">
        <f>Raw_Data!B5316</f>
        <v/>
      </c>
      <c r="C5316">
        <f>Raw_Data!C5316</f>
        <v/>
      </c>
      <c r="D5316">
        <f>Raw_Data!D5316</f>
        <v/>
      </c>
      <c r="E5316">
        <f>Raw_Data!E5316</f>
        <v/>
      </c>
      <c r="F5316">
        <f>Raw_Data!F5316</f>
        <v/>
      </c>
      <c r="G5316">
        <f>Raw_Data!G5316</f>
        <v/>
      </c>
      <c r="H5316">
        <f>Raw_Data!H5316</f>
        <v/>
      </c>
      <c r="I5316">
        <f>Raw_Data!I5316</f>
        <v/>
      </c>
      <c r="J5316" s="12">
        <f>Raw_Data!J5316</f>
        <v/>
      </c>
      <c r="K5316" s="13">
        <f>Raw_Data!K5316</f>
        <v/>
      </c>
      <c r="L5316" s="12">
        <f>Raw_Data!L5316</f>
        <v/>
      </c>
      <c r="M5316" s="12">
        <f>Raw_Data!M5316</f>
        <v/>
      </c>
      <c r="N5316" s="12">
        <f>Raw_Data!N5316</f>
        <v/>
      </c>
      <c r="O5316">
        <f>Raw_Data!O5316</f>
        <v/>
      </c>
      <c r="P5316">
        <f>Raw_Data!P5316</f>
        <v/>
      </c>
      <c r="Q5316">
        <f>Raw_Data!Q5316</f>
        <v/>
      </c>
      <c r="R5316">
        <f>Raw_Data!R5316</f>
        <v/>
      </c>
      <c r="S5316">
        <f>Raw_Data!S5316</f>
        <v/>
      </c>
      <c r="T5316">
        <f>YEAR(B5316)</f>
        <v/>
      </c>
      <c r="U5316">
        <f>MONTH(B5316)</f>
        <v/>
      </c>
      <c r="V5316">
        <f>TEXT(B5316,"mmm")</f>
        <v/>
      </c>
      <c r="W5316" s="15">
        <f>IFERROR(N5316/L5316,0)</f>
        <v/>
      </c>
      <c r="X5316">
        <f>IF(K5316=0,"No Discount",IF(K5316&lt;=5%,"Low",IF(K5316&lt;=15%,"Medium","High")))</f>
        <v/>
      </c>
      <c r="Y5316">
        <f>IF(L5316&gt;=20000,"High Value",IF(L5316&gt;=5000,"Medium Value","Low Value"))</f>
        <v/>
      </c>
      <c r="Z5316">
        <f>IF(R5316&lt;=3,"Fast",IF(R5316&lt;=5,"On Time","Delayed"))</f>
        <v/>
      </c>
    </row>
    <row r="5317">
      <c r="A5317">
        <f>Raw_Data!A5317</f>
        <v/>
      </c>
      <c r="B5317" s="11">
        <f>Raw_Data!B5317</f>
        <v/>
      </c>
      <c r="C5317">
        <f>Raw_Data!C5317</f>
        <v/>
      </c>
      <c r="D5317">
        <f>Raw_Data!D5317</f>
        <v/>
      </c>
      <c r="E5317">
        <f>Raw_Data!E5317</f>
        <v/>
      </c>
      <c r="F5317">
        <f>Raw_Data!F5317</f>
        <v/>
      </c>
      <c r="G5317">
        <f>Raw_Data!G5317</f>
        <v/>
      </c>
      <c r="H5317">
        <f>Raw_Data!H5317</f>
        <v/>
      </c>
      <c r="I5317">
        <f>Raw_Data!I5317</f>
        <v/>
      </c>
      <c r="J5317" s="12">
        <f>Raw_Data!J5317</f>
        <v/>
      </c>
      <c r="K5317" s="13">
        <f>Raw_Data!K5317</f>
        <v/>
      </c>
      <c r="L5317" s="12">
        <f>Raw_Data!L5317</f>
        <v/>
      </c>
      <c r="M5317" s="12">
        <f>Raw_Data!M5317</f>
        <v/>
      </c>
      <c r="N5317" s="12">
        <f>Raw_Data!N5317</f>
        <v/>
      </c>
      <c r="O5317">
        <f>Raw_Data!O5317</f>
        <v/>
      </c>
      <c r="P5317">
        <f>Raw_Data!P5317</f>
        <v/>
      </c>
      <c r="Q5317">
        <f>Raw_Data!Q5317</f>
        <v/>
      </c>
      <c r="R5317">
        <f>Raw_Data!R5317</f>
        <v/>
      </c>
      <c r="S5317">
        <f>Raw_Data!S5317</f>
        <v/>
      </c>
      <c r="T5317">
        <f>YEAR(B5317)</f>
        <v/>
      </c>
      <c r="U5317">
        <f>MONTH(B5317)</f>
        <v/>
      </c>
      <c r="V5317">
        <f>TEXT(B5317,"mmm")</f>
        <v/>
      </c>
      <c r="W5317" s="15">
        <f>IFERROR(N5317/L5317,0)</f>
        <v/>
      </c>
      <c r="X5317">
        <f>IF(K5317=0,"No Discount",IF(K5317&lt;=5%,"Low",IF(K5317&lt;=15%,"Medium","High")))</f>
        <v/>
      </c>
      <c r="Y5317">
        <f>IF(L5317&gt;=20000,"High Value",IF(L5317&gt;=5000,"Medium Value","Low Value"))</f>
        <v/>
      </c>
      <c r="Z5317">
        <f>IF(R5317&lt;=3,"Fast",IF(R5317&lt;=5,"On Time","Delayed"))</f>
        <v/>
      </c>
    </row>
    <row r="5318">
      <c r="A5318">
        <f>Raw_Data!A5318</f>
        <v/>
      </c>
      <c r="B5318" s="11">
        <f>Raw_Data!B5318</f>
        <v/>
      </c>
      <c r="C5318">
        <f>Raw_Data!C5318</f>
        <v/>
      </c>
      <c r="D5318">
        <f>Raw_Data!D5318</f>
        <v/>
      </c>
      <c r="E5318">
        <f>Raw_Data!E5318</f>
        <v/>
      </c>
      <c r="F5318">
        <f>Raw_Data!F5318</f>
        <v/>
      </c>
      <c r="G5318">
        <f>Raw_Data!G5318</f>
        <v/>
      </c>
      <c r="H5318">
        <f>Raw_Data!H5318</f>
        <v/>
      </c>
      <c r="I5318">
        <f>Raw_Data!I5318</f>
        <v/>
      </c>
      <c r="J5318" s="12">
        <f>Raw_Data!J5318</f>
        <v/>
      </c>
      <c r="K5318" s="13">
        <f>Raw_Data!K5318</f>
        <v/>
      </c>
      <c r="L5318" s="12">
        <f>Raw_Data!L5318</f>
        <v/>
      </c>
      <c r="M5318" s="12">
        <f>Raw_Data!M5318</f>
        <v/>
      </c>
      <c r="N5318" s="12">
        <f>Raw_Data!N5318</f>
        <v/>
      </c>
      <c r="O5318">
        <f>Raw_Data!O5318</f>
        <v/>
      </c>
      <c r="P5318">
        <f>Raw_Data!P5318</f>
        <v/>
      </c>
      <c r="Q5318">
        <f>Raw_Data!Q5318</f>
        <v/>
      </c>
      <c r="R5318">
        <f>Raw_Data!R5318</f>
        <v/>
      </c>
      <c r="S5318">
        <f>Raw_Data!S5318</f>
        <v/>
      </c>
      <c r="T5318">
        <f>YEAR(B5318)</f>
        <v/>
      </c>
      <c r="U5318">
        <f>MONTH(B5318)</f>
        <v/>
      </c>
      <c r="V5318">
        <f>TEXT(B5318,"mmm")</f>
        <v/>
      </c>
      <c r="W5318" s="15">
        <f>IFERROR(N5318/L5318,0)</f>
        <v/>
      </c>
      <c r="X5318">
        <f>IF(K5318=0,"No Discount",IF(K5318&lt;=5%,"Low",IF(K5318&lt;=15%,"Medium","High")))</f>
        <v/>
      </c>
      <c r="Y5318">
        <f>IF(L5318&gt;=20000,"High Value",IF(L5318&gt;=5000,"Medium Value","Low Value"))</f>
        <v/>
      </c>
      <c r="Z5318">
        <f>IF(R5318&lt;=3,"Fast",IF(R5318&lt;=5,"On Time","Delayed"))</f>
        <v/>
      </c>
    </row>
    <row r="5319">
      <c r="A5319">
        <f>Raw_Data!A5319</f>
        <v/>
      </c>
      <c r="B5319" s="11">
        <f>Raw_Data!B5319</f>
        <v/>
      </c>
      <c r="C5319">
        <f>Raw_Data!C5319</f>
        <v/>
      </c>
      <c r="D5319">
        <f>Raw_Data!D5319</f>
        <v/>
      </c>
      <c r="E5319">
        <f>Raw_Data!E5319</f>
        <v/>
      </c>
      <c r="F5319">
        <f>Raw_Data!F5319</f>
        <v/>
      </c>
      <c r="G5319">
        <f>Raw_Data!G5319</f>
        <v/>
      </c>
      <c r="H5319">
        <f>Raw_Data!H5319</f>
        <v/>
      </c>
      <c r="I5319">
        <f>Raw_Data!I5319</f>
        <v/>
      </c>
      <c r="J5319" s="12">
        <f>Raw_Data!J5319</f>
        <v/>
      </c>
      <c r="K5319" s="13">
        <f>Raw_Data!K5319</f>
        <v/>
      </c>
      <c r="L5319" s="12">
        <f>Raw_Data!L5319</f>
        <v/>
      </c>
      <c r="M5319" s="12">
        <f>Raw_Data!M5319</f>
        <v/>
      </c>
      <c r="N5319" s="12">
        <f>Raw_Data!N5319</f>
        <v/>
      </c>
      <c r="O5319">
        <f>Raw_Data!O5319</f>
        <v/>
      </c>
      <c r="P5319">
        <f>Raw_Data!P5319</f>
        <v/>
      </c>
      <c r="Q5319">
        <f>Raw_Data!Q5319</f>
        <v/>
      </c>
      <c r="R5319">
        <f>Raw_Data!R5319</f>
        <v/>
      </c>
      <c r="S5319">
        <f>Raw_Data!S5319</f>
        <v/>
      </c>
      <c r="T5319">
        <f>YEAR(B5319)</f>
        <v/>
      </c>
      <c r="U5319">
        <f>MONTH(B5319)</f>
        <v/>
      </c>
      <c r="V5319">
        <f>TEXT(B5319,"mmm")</f>
        <v/>
      </c>
      <c r="W5319" s="15">
        <f>IFERROR(N5319/L5319,0)</f>
        <v/>
      </c>
      <c r="X5319">
        <f>IF(K5319=0,"No Discount",IF(K5319&lt;=5%,"Low",IF(K5319&lt;=15%,"Medium","High")))</f>
        <v/>
      </c>
      <c r="Y5319">
        <f>IF(L5319&gt;=20000,"High Value",IF(L5319&gt;=5000,"Medium Value","Low Value"))</f>
        <v/>
      </c>
      <c r="Z5319">
        <f>IF(R5319&lt;=3,"Fast",IF(R5319&lt;=5,"On Time","Delayed"))</f>
        <v/>
      </c>
    </row>
    <row r="5320">
      <c r="A5320">
        <f>Raw_Data!A5320</f>
        <v/>
      </c>
      <c r="B5320" s="11">
        <f>Raw_Data!B5320</f>
        <v/>
      </c>
      <c r="C5320">
        <f>Raw_Data!C5320</f>
        <v/>
      </c>
      <c r="D5320">
        <f>Raw_Data!D5320</f>
        <v/>
      </c>
      <c r="E5320">
        <f>Raw_Data!E5320</f>
        <v/>
      </c>
      <c r="F5320">
        <f>Raw_Data!F5320</f>
        <v/>
      </c>
      <c r="G5320">
        <f>Raw_Data!G5320</f>
        <v/>
      </c>
      <c r="H5320">
        <f>Raw_Data!H5320</f>
        <v/>
      </c>
      <c r="I5320">
        <f>Raw_Data!I5320</f>
        <v/>
      </c>
      <c r="J5320" s="12">
        <f>Raw_Data!J5320</f>
        <v/>
      </c>
      <c r="K5320" s="13">
        <f>Raw_Data!K5320</f>
        <v/>
      </c>
      <c r="L5320" s="12">
        <f>Raw_Data!L5320</f>
        <v/>
      </c>
      <c r="M5320" s="12">
        <f>Raw_Data!M5320</f>
        <v/>
      </c>
      <c r="N5320" s="12">
        <f>Raw_Data!N5320</f>
        <v/>
      </c>
      <c r="O5320">
        <f>Raw_Data!O5320</f>
        <v/>
      </c>
      <c r="P5320">
        <f>Raw_Data!P5320</f>
        <v/>
      </c>
      <c r="Q5320">
        <f>Raw_Data!Q5320</f>
        <v/>
      </c>
      <c r="R5320">
        <f>Raw_Data!R5320</f>
        <v/>
      </c>
      <c r="S5320">
        <f>Raw_Data!S5320</f>
        <v/>
      </c>
      <c r="T5320">
        <f>YEAR(B5320)</f>
        <v/>
      </c>
      <c r="U5320">
        <f>MONTH(B5320)</f>
        <v/>
      </c>
      <c r="V5320">
        <f>TEXT(B5320,"mmm")</f>
        <v/>
      </c>
      <c r="W5320" s="15">
        <f>IFERROR(N5320/L5320,0)</f>
        <v/>
      </c>
      <c r="X5320">
        <f>IF(K5320=0,"No Discount",IF(K5320&lt;=5%,"Low",IF(K5320&lt;=15%,"Medium","High")))</f>
        <v/>
      </c>
      <c r="Y5320">
        <f>IF(L5320&gt;=20000,"High Value",IF(L5320&gt;=5000,"Medium Value","Low Value"))</f>
        <v/>
      </c>
      <c r="Z5320">
        <f>IF(R5320&lt;=3,"Fast",IF(R5320&lt;=5,"On Time","Delayed"))</f>
        <v/>
      </c>
    </row>
    <row r="5321">
      <c r="A5321">
        <f>Raw_Data!A5321</f>
        <v/>
      </c>
      <c r="B5321" s="11">
        <f>Raw_Data!B5321</f>
        <v/>
      </c>
      <c r="C5321">
        <f>Raw_Data!C5321</f>
        <v/>
      </c>
      <c r="D5321">
        <f>Raw_Data!D5321</f>
        <v/>
      </c>
      <c r="E5321">
        <f>Raw_Data!E5321</f>
        <v/>
      </c>
      <c r="F5321">
        <f>Raw_Data!F5321</f>
        <v/>
      </c>
      <c r="G5321">
        <f>Raw_Data!G5321</f>
        <v/>
      </c>
      <c r="H5321">
        <f>Raw_Data!H5321</f>
        <v/>
      </c>
      <c r="I5321">
        <f>Raw_Data!I5321</f>
        <v/>
      </c>
      <c r="J5321" s="12">
        <f>Raw_Data!J5321</f>
        <v/>
      </c>
      <c r="K5321" s="13">
        <f>Raw_Data!K5321</f>
        <v/>
      </c>
      <c r="L5321" s="12">
        <f>Raw_Data!L5321</f>
        <v/>
      </c>
      <c r="M5321" s="12">
        <f>Raw_Data!M5321</f>
        <v/>
      </c>
      <c r="N5321" s="12">
        <f>Raw_Data!N5321</f>
        <v/>
      </c>
      <c r="O5321">
        <f>Raw_Data!O5321</f>
        <v/>
      </c>
      <c r="P5321">
        <f>Raw_Data!P5321</f>
        <v/>
      </c>
      <c r="Q5321">
        <f>Raw_Data!Q5321</f>
        <v/>
      </c>
      <c r="R5321">
        <f>Raw_Data!R5321</f>
        <v/>
      </c>
      <c r="S5321">
        <f>Raw_Data!S5321</f>
        <v/>
      </c>
      <c r="T5321">
        <f>YEAR(B5321)</f>
        <v/>
      </c>
      <c r="U5321">
        <f>MONTH(B5321)</f>
        <v/>
      </c>
      <c r="V5321">
        <f>TEXT(B5321,"mmm")</f>
        <v/>
      </c>
      <c r="W5321" s="15">
        <f>IFERROR(N5321/L5321,0)</f>
        <v/>
      </c>
      <c r="X5321">
        <f>IF(K5321=0,"No Discount",IF(K5321&lt;=5%,"Low",IF(K5321&lt;=15%,"Medium","High")))</f>
        <v/>
      </c>
      <c r="Y5321">
        <f>IF(L5321&gt;=20000,"High Value",IF(L5321&gt;=5000,"Medium Value","Low Value"))</f>
        <v/>
      </c>
      <c r="Z5321">
        <f>IF(R5321&lt;=3,"Fast",IF(R5321&lt;=5,"On Time","Delayed"))</f>
        <v/>
      </c>
    </row>
    <row r="5322">
      <c r="A5322">
        <f>Raw_Data!A5322</f>
        <v/>
      </c>
      <c r="B5322" s="11">
        <f>Raw_Data!B5322</f>
        <v/>
      </c>
      <c r="C5322">
        <f>Raw_Data!C5322</f>
        <v/>
      </c>
      <c r="D5322">
        <f>Raw_Data!D5322</f>
        <v/>
      </c>
      <c r="E5322">
        <f>Raw_Data!E5322</f>
        <v/>
      </c>
      <c r="F5322">
        <f>Raw_Data!F5322</f>
        <v/>
      </c>
      <c r="G5322">
        <f>Raw_Data!G5322</f>
        <v/>
      </c>
      <c r="H5322">
        <f>Raw_Data!H5322</f>
        <v/>
      </c>
      <c r="I5322">
        <f>Raw_Data!I5322</f>
        <v/>
      </c>
      <c r="J5322" s="12">
        <f>Raw_Data!J5322</f>
        <v/>
      </c>
      <c r="K5322" s="13">
        <f>Raw_Data!K5322</f>
        <v/>
      </c>
      <c r="L5322" s="12">
        <f>Raw_Data!L5322</f>
        <v/>
      </c>
      <c r="M5322" s="12">
        <f>Raw_Data!M5322</f>
        <v/>
      </c>
      <c r="N5322" s="12">
        <f>Raw_Data!N5322</f>
        <v/>
      </c>
      <c r="O5322">
        <f>Raw_Data!O5322</f>
        <v/>
      </c>
      <c r="P5322">
        <f>Raw_Data!P5322</f>
        <v/>
      </c>
      <c r="Q5322">
        <f>Raw_Data!Q5322</f>
        <v/>
      </c>
      <c r="R5322">
        <f>Raw_Data!R5322</f>
        <v/>
      </c>
      <c r="S5322">
        <f>Raw_Data!S5322</f>
        <v/>
      </c>
      <c r="T5322">
        <f>YEAR(B5322)</f>
        <v/>
      </c>
      <c r="U5322">
        <f>MONTH(B5322)</f>
        <v/>
      </c>
      <c r="V5322">
        <f>TEXT(B5322,"mmm")</f>
        <v/>
      </c>
      <c r="W5322" s="15">
        <f>IFERROR(N5322/L5322,0)</f>
        <v/>
      </c>
      <c r="X5322">
        <f>IF(K5322=0,"No Discount",IF(K5322&lt;=5%,"Low",IF(K5322&lt;=15%,"Medium","High")))</f>
        <v/>
      </c>
      <c r="Y5322">
        <f>IF(L5322&gt;=20000,"High Value",IF(L5322&gt;=5000,"Medium Value","Low Value"))</f>
        <v/>
      </c>
      <c r="Z5322">
        <f>IF(R5322&lt;=3,"Fast",IF(R5322&lt;=5,"On Time","Delayed"))</f>
        <v/>
      </c>
    </row>
    <row r="5323">
      <c r="A5323">
        <f>Raw_Data!A5323</f>
        <v/>
      </c>
      <c r="B5323" s="11">
        <f>Raw_Data!B5323</f>
        <v/>
      </c>
      <c r="C5323">
        <f>Raw_Data!C5323</f>
        <v/>
      </c>
      <c r="D5323">
        <f>Raw_Data!D5323</f>
        <v/>
      </c>
      <c r="E5323">
        <f>Raw_Data!E5323</f>
        <v/>
      </c>
      <c r="F5323">
        <f>Raw_Data!F5323</f>
        <v/>
      </c>
      <c r="G5323">
        <f>Raw_Data!G5323</f>
        <v/>
      </c>
      <c r="H5323">
        <f>Raw_Data!H5323</f>
        <v/>
      </c>
      <c r="I5323">
        <f>Raw_Data!I5323</f>
        <v/>
      </c>
      <c r="J5323" s="12">
        <f>Raw_Data!J5323</f>
        <v/>
      </c>
      <c r="K5323" s="13">
        <f>Raw_Data!K5323</f>
        <v/>
      </c>
      <c r="L5323" s="12">
        <f>Raw_Data!L5323</f>
        <v/>
      </c>
      <c r="M5323" s="12">
        <f>Raw_Data!M5323</f>
        <v/>
      </c>
      <c r="N5323" s="12">
        <f>Raw_Data!N5323</f>
        <v/>
      </c>
      <c r="O5323">
        <f>Raw_Data!O5323</f>
        <v/>
      </c>
      <c r="P5323">
        <f>Raw_Data!P5323</f>
        <v/>
      </c>
      <c r="Q5323">
        <f>Raw_Data!Q5323</f>
        <v/>
      </c>
      <c r="R5323">
        <f>Raw_Data!R5323</f>
        <v/>
      </c>
      <c r="S5323">
        <f>Raw_Data!S5323</f>
        <v/>
      </c>
      <c r="T5323">
        <f>YEAR(B5323)</f>
        <v/>
      </c>
      <c r="U5323">
        <f>MONTH(B5323)</f>
        <v/>
      </c>
      <c r="V5323">
        <f>TEXT(B5323,"mmm")</f>
        <v/>
      </c>
      <c r="W5323" s="15">
        <f>IFERROR(N5323/L5323,0)</f>
        <v/>
      </c>
      <c r="X5323">
        <f>IF(K5323=0,"No Discount",IF(K5323&lt;=5%,"Low",IF(K5323&lt;=15%,"Medium","High")))</f>
        <v/>
      </c>
      <c r="Y5323">
        <f>IF(L5323&gt;=20000,"High Value",IF(L5323&gt;=5000,"Medium Value","Low Value"))</f>
        <v/>
      </c>
      <c r="Z5323">
        <f>IF(R5323&lt;=3,"Fast",IF(R5323&lt;=5,"On Time","Delayed"))</f>
        <v/>
      </c>
    </row>
    <row r="5324">
      <c r="A5324">
        <f>Raw_Data!A5324</f>
        <v/>
      </c>
      <c r="B5324" s="11">
        <f>Raw_Data!B5324</f>
        <v/>
      </c>
      <c r="C5324">
        <f>Raw_Data!C5324</f>
        <v/>
      </c>
      <c r="D5324">
        <f>Raw_Data!D5324</f>
        <v/>
      </c>
      <c r="E5324">
        <f>Raw_Data!E5324</f>
        <v/>
      </c>
      <c r="F5324">
        <f>Raw_Data!F5324</f>
        <v/>
      </c>
      <c r="G5324">
        <f>Raw_Data!G5324</f>
        <v/>
      </c>
      <c r="H5324">
        <f>Raw_Data!H5324</f>
        <v/>
      </c>
      <c r="I5324">
        <f>Raw_Data!I5324</f>
        <v/>
      </c>
      <c r="J5324" s="12">
        <f>Raw_Data!J5324</f>
        <v/>
      </c>
      <c r="K5324" s="13">
        <f>Raw_Data!K5324</f>
        <v/>
      </c>
      <c r="L5324" s="12">
        <f>Raw_Data!L5324</f>
        <v/>
      </c>
      <c r="M5324" s="12">
        <f>Raw_Data!M5324</f>
        <v/>
      </c>
      <c r="N5324" s="12">
        <f>Raw_Data!N5324</f>
        <v/>
      </c>
      <c r="O5324">
        <f>Raw_Data!O5324</f>
        <v/>
      </c>
      <c r="P5324">
        <f>Raw_Data!P5324</f>
        <v/>
      </c>
      <c r="Q5324">
        <f>Raw_Data!Q5324</f>
        <v/>
      </c>
      <c r="R5324">
        <f>Raw_Data!R5324</f>
        <v/>
      </c>
      <c r="S5324">
        <f>Raw_Data!S5324</f>
        <v/>
      </c>
      <c r="T5324">
        <f>YEAR(B5324)</f>
        <v/>
      </c>
      <c r="U5324">
        <f>MONTH(B5324)</f>
        <v/>
      </c>
      <c r="V5324">
        <f>TEXT(B5324,"mmm")</f>
        <v/>
      </c>
      <c r="W5324" s="15">
        <f>IFERROR(N5324/L5324,0)</f>
        <v/>
      </c>
      <c r="X5324">
        <f>IF(K5324=0,"No Discount",IF(K5324&lt;=5%,"Low",IF(K5324&lt;=15%,"Medium","High")))</f>
        <v/>
      </c>
      <c r="Y5324">
        <f>IF(L5324&gt;=20000,"High Value",IF(L5324&gt;=5000,"Medium Value","Low Value"))</f>
        <v/>
      </c>
      <c r="Z5324">
        <f>IF(R5324&lt;=3,"Fast",IF(R5324&lt;=5,"On Time","Delayed"))</f>
        <v/>
      </c>
    </row>
    <row r="5325">
      <c r="A5325">
        <f>Raw_Data!A5325</f>
        <v/>
      </c>
      <c r="B5325" s="11">
        <f>Raw_Data!B5325</f>
        <v/>
      </c>
      <c r="C5325">
        <f>Raw_Data!C5325</f>
        <v/>
      </c>
      <c r="D5325">
        <f>Raw_Data!D5325</f>
        <v/>
      </c>
      <c r="E5325">
        <f>Raw_Data!E5325</f>
        <v/>
      </c>
      <c r="F5325">
        <f>Raw_Data!F5325</f>
        <v/>
      </c>
      <c r="G5325">
        <f>Raw_Data!G5325</f>
        <v/>
      </c>
      <c r="H5325">
        <f>Raw_Data!H5325</f>
        <v/>
      </c>
      <c r="I5325">
        <f>Raw_Data!I5325</f>
        <v/>
      </c>
      <c r="J5325" s="12">
        <f>Raw_Data!J5325</f>
        <v/>
      </c>
      <c r="K5325" s="13">
        <f>Raw_Data!K5325</f>
        <v/>
      </c>
      <c r="L5325" s="12">
        <f>Raw_Data!L5325</f>
        <v/>
      </c>
      <c r="M5325" s="12">
        <f>Raw_Data!M5325</f>
        <v/>
      </c>
      <c r="N5325" s="12">
        <f>Raw_Data!N5325</f>
        <v/>
      </c>
      <c r="O5325">
        <f>Raw_Data!O5325</f>
        <v/>
      </c>
      <c r="P5325">
        <f>Raw_Data!P5325</f>
        <v/>
      </c>
      <c r="Q5325">
        <f>Raw_Data!Q5325</f>
        <v/>
      </c>
      <c r="R5325">
        <f>Raw_Data!R5325</f>
        <v/>
      </c>
      <c r="S5325">
        <f>Raw_Data!S5325</f>
        <v/>
      </c>
      <c r="T5325">
        <f>YEAR(B5325)</f>
        <v/>
      </c>
      <c r="U5325">
        <f>MONTH(B5325)</f>
        <v/>
      </c>
      <c r="V5325">
        <f>TEXT(B5325,"mmm")</f>
        <v/>
      </c>
      <c r="W5325" s="15">
        <f>IFERROR(N5325/L5325,0)</f>
        <v/>
      </c>
      <c r="X5325">
        <f>IF(K5325=0,"No Discount",IF(K5325&lt;=5%,"Low",IF(K5325&lt;=15%,"Medium","High")))</f>
        <v/>
      </c>
      <c r="Y5325">
        <f>IF(L5325&gt;=20000,"High Value",IF(L5325&gt;=5000,"Medium Value","Low Value"))</f>
        <v/>
      </c>
      <c r="Z5325">
        <f>IF(R5325&lt;=3,"Fast",IF(R5325&lt;=5,"On Time","Delayed"))</f>
        <v/>
      </c>
    </row>
    <row r="5326">
      <c r="A5326">
        <f>Raw_Data!A5326</f>
        <v/>
      </c>
      <c r="B5326" s="11">
        <f>Raw_Data!B5326</f>
        <v/>
      </c>
      <c r="C5326">
        <f>Raw_Data!C5326</f>
        <v/>
      </c>
      <c r="D5326">
        <f>Raw_Data!D5326</f>
        <v/>
      </c>
      <c r="E5326">
        <f>Raw_Data!E5326</f>
        <v/>
      </c>
      <c r="F5326">
        <f>Raw_Data!F5326</f>
        <v/>
      </c>
      <c r="G5326">
        <f>Raw_Data!G5326</f>
        <v/>
      </c>
      <c r="H5326">
        <f>Raw_Data!H5326</f>
        <v/>
      </c>
      <c r="I5326">
        <f>Raw_Data!I5326</f>
        <v/>
      </c>
      <c r="J5326" s="12">
        <f>Raw_Data!J5326</f>
        <v/>
      </c>
      <c r="K5326" s="13">
        <f>Raw_Data!K5326</f>
        <v/>
      </c>
      <c r="L5326" s="12">
        <f>Raw_Data!L5326</f>
        <v/>
      </c>
      <c r="M5326" s="12">
        <f>Raw_Data!M5326</f>
        <v/>
      </c>
      <c r="N5326" s="12">
        <f>Raw_Data!N5326</f>
        <v/>
      </c>
      <c r="O5326">
        <f>Raw_Data!O5326</f>
        <v/>
      </c>
      <c r="P5326">
        <f>Raw_Data!P5326</f>
        <v/>
      </c>
      <c r="Q5326">
        <f>Raw_Data!Q5326</f>
        <v/>
      </c>
      <c r="R5326">
        <f>Raw_Data!R5326</f>
        <v/>
      </c>
      <c r="S5326">
        <f>Raw_Data!S5326</f>
        <v/>
      </c>
      <c r="T5326">
        <f>YEAR(B5326)</f>
        <v/>
      </c>
      <c r="U5326">
        <f>MONTH(B5326)</f>
        <v/>
      </c>
      <c r="V5326">
        <f>TEXT(B5326,"mmm")</f>
        <v/>
      </c>
      <c r="W5326" s="15">
        <f>IFERROR(N5326/L5326,0)</f>
        <v/>
      </c>
      <c r="X5326">
        <f>IF(K5326=0,"No Discount",IF(K5326&lt;=5%,"Low",IF(K5326&lt;=15%,"Medium","High")))</f>
        <v/>
      </c>
      <c r="Y5326">
        <f>IF(L5326&gt;=20000,"High Value",IF(L5326&gt;=5000,"Medium Value","Low Value"))</f>
        <v/>
      </c>
      <c r="Z5326">
        <f>IF(R5326&lt;=3,"Fast",IF(R5326&lt;=5,"On Time","Delayed"))</f>
        <v/>
      </c>
    </row>
    <row r="5327">
      <c r="A5327">
        <f>Raw_Data!A5327</f>
        <v/>
      </c>
      <c r="B5327" s="11">
        <f>Raw_Data!B5327</f>
        <v/>
      </c>
      <c r="C5327">
        <f>Raw_Data!C5327</f>
        <v/>
      </c>
      <c r="D5327">
        <f>Raw_Data!D5327</f>
        <v/>
      </c>
      <c r="E5327">
        <f>Raw_Data!E5327</f>
        <v/>
      </c>
      <c r="F5327">
        <f>Raw_Data!F5327</f>
        <v/>
      </c>
      <c r="G5327">
        <f>Raw_Data!G5327</f>
        <v/>
      </c>
      <c r="H5327">
        <f>Raw_Data!H5327</f>
        <v/>
      </c>
      <c r="I5327">
        <f>Raw_Data!I5327</f>
        <v/>
      </c>
      <c r="J5327" s="12">
        <f>Raw_Data!J5327</f>
        <v/>
      </c>
      <c r="K5327" s="13">
        <f>Raw_Data!K5327</f>
        <v/>
      </c>
      <c r="L5327" s="12">
        <f>Raw_Data!L5327</f>
        <v/>
      </c>
      <c r="M5327" s="12">
        <f>Raw_Data!M5327</f>
        <v/>
      </c>
      <c r="N5327" s="12">
        <f>Raw_Data!N5327</f>
        <v/>
      </c>
      <c r="O5327">
        <f>Raw_Data!O5327</f>
        <v/>
      </c>
      <c r="P5327">
        <f>Raw_Data!P5327</f>
        <v/>
      </c>
      <c r="Q5327">
        <f>Raw_Data!Q5327</f>
        <v/>
      </c>
      <c r="R5327">
        <f>Raw_Data!R5327</f>
        <v/>
      </c>
      <c r="S5327">
        <f>Raw_Data!S5327</f>
        <v/>
      </c>
      <c r="T5327">
        <f>YEAR(B5327)</f>
        <v/>
      </c>
      <c r="U5327">
        <f>MONTH(B5327)</f>
        <v/>
      </c>
      <c r="V5327">
        <f>TEXT(B5327,"mmm")</f>
        <v/>
      </c>
      <c r="W5327" s="15">
        <f>IFERROR(N5327/L5327,0)</f>
        <v/>
      </c>
      <c r="X5327">
        <f>IF(K5327=0,"No Discount",IF(K5327&lt;=5%,"Low",IF(K5327&lt;=15%,"Medium","High")))</f>
        <v/>
      </c>
      <c r="Y5327">
        <f>IF(L5327&gt;=20000,"High Value",IF(L5327&gt;=5000,"Medium Value","Low Value"))</f>
        <v/>
      </c>
      <c r="Z5327">
        <f>IF(R5327&lt;=3,"Fast",IF(R5327&lt;=5,"On Time","Delayed"))</f>
        <v/>
      </c>
    </row>
    <row r="5328">
      <c r="A5328">
        <f>Raw_Data!A5328</f>
        <v/>
      </c>
      <c r="B5328" s="11">
        <f>Raw_Data!B5328</f>
        <v/>
      </c>
      <c r="C5328">
        <f>Raw_Data!C5328</f>
        <v/>
      </c>
      <c r="D5328">
        <f>Raw_Data!D5328</f>
        <v/>
      </c>
      <c r="E5328">
        <f>Raw_Data!E5328</f>
        <v/>
      </c>
      <c r="F5328">
        <f>Raw_Data!F5328</f>
        <v/>
      </c>
      <c r="G5328">
        <f>Raw_Data!G5328</f>
        <v/>
      </c>
      <c r="H5328">
        <f>Raw_Data!H5328</f>
        <v/>
      </c>
      <c r="I5328">
        <f>Raw_Data!I5328</f>
        <v/>
      </c>
      <c r="J5328" s="12">
        <f>Raw_Data!J5328</f>
        <v/>
      </c>
      <c r="K5328" s="13">
        <f>Raw_Data!K5328</f>
        <v/>
      </c>
      <c r="L5328" s="12">
        <f>Raw_Data!L5328</f>
        <v/>
      </c>
      <c r="M5328" s="12">
        <f>Raw_Data!M5328</f>
        <v/>
      </c>
      <c r="N5328" s="12">
        <f>Raw_Data!N5328</f>
        <v/>
      </c>
      <c r="O5328">
        <f>Raw_Data!O5328</f>
        <v/>
      </c>
      <c r="P5328">
        <f>Raw_Data!P5328</f>
        <v/>
      </c>
      <c r="Q5328">
        <f>Raw_Data!Q5328</f>
        <v/>
      </c>
      <c r="R5328">
        <f>Raw_Data!R5328</f>
        <v/>
      </c>
      <c r="S5328">
        <f>Raw_Data!S5328</f>
        <v/>
      </c>
      <c r="T5328">
        <f>YEAR(B5328)</f>
        <v/>
      </c>
      <c r="U5328">
        <f>MONTH(B5328)</f>
        <v/>
      </c>
      <c r="V5328">
        <f>TEXT(B5328,"mmm")</f>
        <v/>
      </c>
      <c r="W5328" s="15">
        <f>IFERROR(N5328/L5328,0)</f>
        <v/>
      </c>
      <c r="X5328">
        <f>IF(K5328=0,"No Discount",IF(K5328&lt;=5%,"Low",IF(K5328&lt;=15%,"Medium","High")))</f>
        <v/>
      </c>
      <c r="Y5328">
        <f>IF(L5328&gt;=20000,"High Value",IF(L5328&gt;=5000,"Medium Value","Low Value"))</f>
        <v/>
      </c>
      <c r="Z5328">
        <f>IF(R5328&lt;=3,"Fast",IF(R5328&lt;=5,"On Time","Delayed"))</f>
        <v/>
      </c>
    </row>
    <row r="5329">
      <c r="A5329">
        <f>Raw_Data!A5329</f>
        <v/>
      </c>
      <c r="B5329" s="11">
        <f>Raw_Data!B5329</f>
        <v/>
      </c>
      <c r="C5329">
        <f>Raw_Data!C5329</f>
        <v/>
      </c>
      <c r="D5329">
        <f>Raw_Data!D5329</f>
        <v/>
      </c>
      <c r="E5329">
        <f>Raw_Data!E5329</f>
        <v/>
      </c>
      <c r="F5329">
        <f>Raw_Data!F5329</f>
        <v/>
      </c>
      <c r="G5329">
        <f>Raw_Data!G5329</f>
        <v/>
      </c>
      <c r="H5329">
        <f>Raw_Data!H5329</f>
        <v/>
      </c>
      <c r="I5329">
        <f>Raw_Data!I5329</f>
        <v/>
      </c>
      <c r="J5329" s="12">
        <f>Raw_Data!J5329</f>
        <v/>
      </c>
      <c r="K5329" s="13">
        <f>Raw_Data!K5329</f>
        <v/>
      </c>
      <c r="L5329" s="12">
        <f>Raw_Data!L5329</f>
        <v/>
      </c>
      <c r="M5329" s="12">
        <f>Raw_Data!M5329</f>
        <v/>
      </c>
      <c r="N5329" s="12">
        <f>Raw_Data!N5329</f>
        <v/>
      </c>
      <c r="O5329">
        <f>Raw_Data!O5329</f>
        <v/>
      </c>
      <c r="P5329">
        <f>Raw_Data!P5329</f>
        <v/>
      </c>
      <c r="Q5329">
        <f>Raw_Data!Q5329</f>
        <v/>
      </c>
      <c r="R5329">
        <f>Raw_Data!R5329</f>
        <v/>
      </c>
      <c r="S5329">
        <f>Raw_Data!S5329</f>
        <v/>
      </c>
      <c r="T5329">
        <f>YEAR(B5329)</f>
        <v/>
      </c>
      <c r="U5329">
        <f>MONTH(B5329)</f>
        <v/>
      </c>
      <c r="V5329">
        <f>TEXT(B5329,"mmm")</f>
        <v/>
      </c>
      <c r="W5329" s="15">
        <f>IFERROR(N5329/L5329,0)</f>
        <v/>
      </c>
      <c r="X5329">
        <f>IF(K5329=0,"No Discount",IF(K5329&lt;=5%,"Low",IF(K5329&lt;=15%,"Medium","High")))</f>
        <v/>
      </c>
      <c r="Y5329">
        <f>IF(L5329&gt;=20000,"High Value",IF(L5329&gt;=5000,"Medium Value","Low Value"))</f>
        <v/>
      </c>
      <c r="Z5329">
        <f>IF(R5329&lt;=3,"Fast",IF(R5329&lt;=5,"On Time","Delayed"))</f>
        <v/>
      </c>
    </row>
    <row r="5330">
      <c r="A5330">
        <f>Raw_Data!A5330</f>
        <v/>
      </c>
      <c r="B5330" s="11">
        <f>Raw_Data!B5330</f>
        <v/>
      </c>
      <c r="C5330">
        <f>Raw_Data!C5330</f>
        <v/>
      </c>
      <c r="D5330">
        <f>Raw_Data!D5330</f>
        <v/>
      </c>
      <c r="E5330">
        <f>Raw_Data!E5330</f>
        <v/>
      </c>
      <c r="F5330">
        <f>Raw_Data!F5330</f>
        <v/>
      </c>
      <c r="G5330">
        <f>Raw_Data!G5330</f>
        <v/>
      </c>
      <c r="H5330">
        <f>Raw_Data!H5330</f>
        <v/>
      </c>
      <c r="I5330">
        <f>Raw_Data!I5330</f>
        <v/>
      </c>
      <c r="J5330" s="12">
        <f>Raw_Data!J5330</f>
        <v/>
      </c>
      <c r="K5330" s="13">
        <f>Raw_Data!K5330</f>
        <v/>
      </c>
      <c r="L5330" s="12">
        <f>Raw_Data!L5330</f>
        <v/>
      </c>
      <c r="M5330" s="12">
        <f>Raw_Data!M5330</f>
        <v/>
      </c>
      <c r="N5330" s="12">
        <f>Raw_Data!N5330</f>
        <v/>
      </c>
      <c r="O5330">
        <f>Raw_Data!O5330</f>
        <v/>
      </c>
      <c r="P5330">
        <f>Raw_Data!P5330</f>
        <v/>
      </c>
      <c r="Q5330">
        <f>Raw_Data!Q5330</f>
        <v/>
      </c>
      <c r="R5330">
        <f>Raw_Data!R5330</f>
        <v/>
      </c>
      <c r="S5330">
        <f>Raw_Data!S5330</f>
        <v/>
      </c>
      <c r="T5330">
        <f>YEAR(B5330)</f>
        <v/>
      </c>
      <c r="U5330">
        <f>MONTH(B5330)</f>
        <v/>
      </c>
      <c r="V5330">
        <f>TEXT(B5330,"mmm")</f>
        <v/>
      </c>
      <c r="W5330" s="15">
        <f>IFERROR(N5330/L5330,0)</f>
        <v/>
      </c>
      <c r="X5330">
        <f>IF(K5330=0,"No Discount",IF(K5330&lt;=5%,"Low",IF(K5330&lt;=15%,"Medium","High")))</f>
        <v/>
      </c>
      <c r="Y5330">
        <f>IF(L5330&gt;=20000,"High Value",IF(L5330&gt;=5000,"Medium Value","Low Value"))</f>
        <v/>
      </c>
      <c r="Z5330">
        <f>IF(R5330&lt;=3,"Fast",IF(R5330&lt;=5,"On Time","Delayed"))</f>
        <v/>
      </c>
    </row>
    <row r="5331">
      <c r="A5331">
        <f>Raw_Data!A5331</f>
        <v/>
      </c>
      <c r="B5331" s="11">
        <f>Raw_Data!B5331</f>
        <v/>
      </c>
      <c r="C5331">
        <f>Raw_Data!C5331</f>
        <v/>
      </c>
      <c r="D5331">
        <f>Raw_Data!D5331</f>
        <v/>
      </c>
      <c r="E5331">
        <f>Raw_Data!E5331</f>
        <v/>
      </c>
      <c r="F5331">
        <f>Raw_Data!F5331</f>
        <v/>
      </c>
      <c r="G5331">
        <f>Raw_Data!G5331</f>
        <v/>
      </c>
      <c r="H5331">
        <f>Raw_Data!H5331</f>
        <v/>
      </c>
      <c r="I5331">
        <f>Raw_Data!I5331</f>
        <v/>
      </c>
      <c r="J5331" s="12">
        <f>Raw_Data!J5331</f>
        <v/>
      </c>
      <c r="K5331" s="13">
        <f>Raw_Data!K5331</f>
        <v/>
      </c>
      <c r="L5331" s="12">
        <f>Raw_Data!L5331</f>
        <v/>
      </c>
      <c r="M5331" s="12">
        <f>Raw_Data!M5331</f>
        <v/>
      </c>
      <c r="N5331" s="12">
        <f>Raw_Data!N5331</f>
        <v/>
      </c>
      <c r="O5331">
        <f>Raw_Data!O5331</f>
        <v/>
      </c>
      <c r="P5331">
        <f>Raw_Data!P5331</f>
        <v/>
      </c>
      <c r="Q5331">
        <f>Raw_Data!Q5331</f>
        <v/>
      </c>
      <c r="R5331">
        <f>Raw_Data!R5331</f>
        <v/>
      </c>
      <c r="S5331">
        <f>Raw_Data!S5331</f>
        <v/>
      </c>
      <c r="T5331">
        <f>YEAR(B5331)</f>
        <v/>
      </c>
      <c r="U5331">
        <f>MONTH(B5331)</f>
        <v/>
      </c>
      <c r="V5331">
        <f>TEXT(B5331,"mmm")</f>
        <v/>
      </c>
      <c r="W5331" s="15">
        <f>IFERROR(N5331/L5331,0)</f>
        <v/>
      </c>
      <c r="X5331">
        <f>IF(K5331=0,"No Discount",IF(K5331&lt;=5%,"Low",IF(K5331&lt;=15%,"Medium","High")))</f>
        <v/>
      </c>
      <c r="Y5331">
        <f>IF(L5331&gt;=20000,"High Value",IF(L5331&gt;=5000,"Medium Value","Low Value"))</f>
        <v/>
      </c>
      <c r="Z5331">
        <f>IF(R5331&lt;=3,"Fast",IF(R5331&lt;=5,"On Time","Delayed"))</f>
        <v/>
      </c>
    </row>
    <row r="5332">
      <c r="A5332">
        <f>Raw_Data!A5332</f>
        <v/>
      </c>
      <c r="B5332" s="11">
        <f>Raw_Data!B5332</f>
        <v/>
      </c>
      <c r="C5332">
        <f>Raw_Data!C5332</f>
        <v/>
      </c>
      <c r="D5332">
        <f>Raw_Data!D5332</f>
        <v/>
      </c>
      <c r="E5332">
        <f>Raw_Data!E5332</f>
        <v/>
      </c>
      <c r="F5332">
        <f>Raw_Data!F5332</f>
        <v/>
      </c>
      <c r="G5332">
        <f>Raw_Data!G5332</f>
        <v/>
      </c>
      <c r="H5332">
        <f>Raw_Data!H5332</f>
        <v/>
      </c>
      <c r="I5332">
        <f>Raw_Data!I5332</f>
        <v/>
      </c>
      <c r="J5332" s="12">
        <f>Raw_Data!J5332</f>
        <v/>
      </c>
      <c r="K5332" s="13">
        <f>Raw_Data!K5332</f>
        <v/>
      </c>
      <c r="L5332" s="12">
        <f>Raw_Data!L5332</f>
        <v/>
      </c>
      <c r="M5332" s="12">
        <f>Raw_Data!M5332</f>
        <v/>
      </c>
      <c r="N5332" s="12">
        <f>Raw_Data!N5332</f>
        <v/>
      </c>
      <c r="O5332">
        <f>Raw_Data!O5332</f>
        <v/>
      </c>
      <c r="P5332">
        <f>Raw_Data!P5332</f>
        <v/>
      </c>
      <c r="Q5332">
        <f>Raw_Data!Q5332</f>
        <v/>
      </c>
      <c r="R5332">
        <f>Raw_Data!R5332</f>
        <v/>
      </c>
      <c r="S5332">
        <f>Raw_Data!S5332</f>
        <v/>
      </c>
      <c r="T5332">
        <f>YEAR(B5332)</f>
        <v/>
      </c>
      <c r="U5332">
        <f>MONTH(B5332)</f>
        <v/>
      </c>
      <c r="V5332">
        <f>TEXT(B5332,"mmm")</f>
        <v/>
      </c>
      <c r="W5332" s="15">
        <f>IFERROR(N5332/L5332,0)</f>
        <v/>
      </c>
      <c r="X5332">
        <f>IF(K5332=0,"No Discount",IF(K5332&lt;=5%,"Low",IF(K5332&lt;=15%,"Medium","High")))</f>
        <v/>
      </c>
      <c r="Y5332">
        <f>IF(L5332&gt;=20000,"High Value",IF(L5332&gt;=5000,"Medium Value","Low Value"))</f>
        <v/>
      </c>
      <c r="Z5332">
        <f>IF(R5332&lt;=3,"Fast",IF(R5332&lt;=5,"On Time","Delayed"))</f>
        <v/>
      </c>
    </row>
    <row r="5333">
      <c r="A5333">
        <f>Raw_Data!A5333</f>
        <v/>
      </c>
      <c r="B5333" s="11">
        <f>Raw_Data!B5333</f>
        <v/>
      </c>
      <c r="C5333">
        <f>Raw_Data!C5333</f>
        <v/>
      </c>
      <c r="D5333">
        <f>Raw_Data!D5333</f>
        <v/>
      </c>
      <c r="E5333">
        <f>Raw_Data!E5333</f>
        <v/>
      </c>
      <c r="F5333">
        <f>Raw_Data!F5333</f>
        <v/>
      </c>
      <c r="G5333">
        <f>Raw_Data!G5333</f>
        <v/>
      </c>
      <c r="H5333">
        <f>Raw_Data!H5333</f>
        <v/>
      </c>
      <c r="I5333">
        <f>Raw_Data!I5333</f>
        <v/>
      </c>
      <c r="J5333" s="12">
        <f>Raw_Data!J5333</f>
        <v/>
      </c>
      <c r="K5333" s="13">
        <f>Raw_Data!K5333</f>
        <v/>
      </c>
      <c r="L5333" s="12">
        <f>Raw_Data!L5333</f>
        <v/>
      </c>
      <c r="M5333" s="12">
        <f>Raw_Data!M5333</f>
        <v/>
      </c>
      <c r="N5333" s="12">
        <f>Raw_Data!N5333</f>
        <v/>
      </c>
      <c r="O5333">
        <f>Raw_Data!O5333</f>
        <v/>
      </c>
      <c r="P5333">
        <f>Raw_Data!P5333</f>
        <v/>
      </c>
      <c r="Q5333">
        <f>Raw_Data!Q5333</f>
        <v/>
      </c>
      <c r="R5333">
        <f>Raw_Data!R5333</f>
        <v/>
      </c>
      <c r="S5333">
        <f>Raw_Data!S5333</f>
        <v/>
      </c>
      <c r="T5333">
        <f>YEAR(B5333)</f>
        <v/>
      </c>
      <c r="U5333">
        <f>MONTH(B5333)</f>
        <v/>
      </c>
      <c r="V5333">
        <f>TEXT(B5333,"mmm")</f>
        <v/>
      </c>
      <c r="W5333" s="15">
        <f>IFERROR(N5333/L5333,0)</f>
        <v/>
      </c>
      <c r="X5333">
        <f>IF(K5333=0,"No Discount",IF(K5333&lt;=5%,"Low",IF(K5333&lt;=15%,"Medium","High")))</f>
        <v/>
      </c>
      <c r="Y5333">
        <f>IF(L5333&gt;=20000,"High Value",IF(L5333&gt;=5000,"Medium Value","Low Value"))</f>
        <v/>
      </c>
      <c r="Z5333">
        <f>IF(R5333&lt;=3,"Fast",IF(R5333&lt;=5,"On Time","Delayed"))</f>
        <v/>
      </c>
    </row>
    <row r="5334">
      <c r="A5334">
        <f>Raw_Data!A5334</f>
        <v/>
      </c>
      <c r="B5334" s="11">
        <f>Raw_Data!B5334</f>
        <v/>
      </c>
      <c r="C5334">
        <f>Raw_Data!C5334</f>
        <v/>
      </c>
      <c r="D5334">
        <f>Raw_Data!D5334</f>
        <v/>
      </c>
      <c r="E5334">
        <f>Raw_Data!E5334</f>
        <v/>
      </c>
      <c r="F5334">
        <f>Raw_Data!F5334</f>
        <v/>
      </c>
      <c r="G5334">
        <f>Raw_Data!G5334</f>
        <v/>
      </c>
      <c r="H5334">
        <f>Raw_Data!H5334</f>
        <v/>
      </c>
      <c r="I5334">
        <f>Raw_Data!I5334</f>
        <v/>
      </c>
      <c r="J5334" s="12">
        <f>Raw_Data!J5334</f>
        <v/>
      </c>
      <c r="K5334" s="13">
        <f>Raw_Data!K5334</f>
        <v/>
      </c>
      <c r="L5334" s="12">
        <f>Raw_Data!L5334</f>
        <v/>
      </c>
      <c r="M5334" s="12">
        <f>Raw_Data!M5334</f>
        <v/>
      </c>
      <c r="N5334" s="12">
        <f>Raw_Data!N5334</f>
        <v/>
      </c>
      <c r="O5334">
        <f>Raw_Data!O5334</f>
        <v/>
      </c>
      <c r="P5334">
        <f>Raw_Data!P5334</f>
        <v/>
      </c>
      <c r="Q5334">
        <f>Raw_Data!Q5334</f>
        <v/>
      </c>
      <c r="R5334">
        <f>Raw_Data!R5334</f>
        <v/>
      </c>
      <c r="S5334">
        <f>Raw_Data!S5334</f>
        <v/>
      </c>
      <c r="T5334">
        <f>YEAR(B5334)</f>
        <v/>
      </c>
      <c r="U5334">
        <f>MONTH(B5334)</f>
        <v/>
      </c>
      <c r="V5334">
        <f>TEXT(B5334,"mmm")</f>
        <v/>
      </c>
      <c r="W5334" s="15">
        <f>IFERROR(N5334/L5334,0)</f>
        <v/>
      </c>
      <c r="X5334">
        <f>IF(K5334=0,"No Discount",IF(K5334&lt;=5%,"Low",IF(K5334&lt;=15%,"Medium","High")))</f>
        <v/>
      </c>
      <c r="Y5334">
        <f>IF(L5334&gt;=20000,"High Value",IF(L5334&gt;=5000,"Medium Value","Low Value"))</f>
        <v/>
      </c>
      <c r="Z5334">
        <f>IF(R5334&lt;=3,"Fast",IF(R5334&lt;=5,"On Time","Delayed"))</f>
        <v/>
      </c>
    </row>
    <row r="5335">
      <c r="A5335">
        <f>Raw_Data!A5335</f>
        <v/>
      </c>
      <c r="B5335" s="11">
        <f>Raw_Data!B5335</f>
        <v/>
      </c>
      <c r="C5335">
        <f>Raw_Data!C5335</f>
        <v/>
      </c>
      <c r="D5335">
        <f>Raw_Data!D5335</f>
        <v/>
      </c>
      <c r="E5335">
        <f>Raw_Data!E5335</f>
        <v/>
      </c>
      <c r="F5335">
        <f>Raw_Data!F5335</f>
        <v/>
      </c>
      <c r="G5335">
        <f>Raw_Data!G5335</f>
        <v/>
      </c>
      <c r="H5335">
        <f>Raw_Data!H5335</f>
        <v/>
      </c>
      <c r="I5335">
        <f>Raw_Data!I5335</f>
        <v/>
      </c>
      <c r="J5335" s="12">
        <f>Raw_Data!J5335</f>
        <v/>
      </c>
      <c r="K5335" s="13">
        <f>Raw_Data!K5335</f>
        <v/>
      </c>
      <c r="L5335" s="12">
        <f>Raw_Data!L5335</f>
        <v/>
      </c>
      <c r="M5335" s="12">
        <f>Raw_Data!M5335</f>
        <v/>
      </c>
      <c r="N5335" s="12">
        <f>Raw_Data!N5335</f>
        <v/>
      </c>
      <c r="O5335">
        <f>Raw_Data!O5335</f>
        <v/>
      </c>
      <c r="P5335">
        <f>Raw_Data!P5335</f>
        <v/>
      </c>
      <c r="Q5335">
        <f>Raw_Data!Q5335</f>
        <v/>
      </c>
      <c r="R5335">
        <f>Raw_Data!R5335</f>
        <v/>
      </c>
      <c r="S5335">
        <f>Raw_Data!S5335</f>
        <v/>
      </c>
      <c r="T5335">
        <f>YEAR(B5335)</f>
        <v/>
      </c>
      <c r="U5335">
        <f>MONTH(B5335)</f>
        <v/>
      </c>
      <c r="V5335">
        <f>TEXT(B5335,"mmm")</f>
        <v/>
      </c>
      <c r="W5335" s="15">
        <f>IFERROR(N5335/L5335,0)</f>
        <v/>
      </c>
      <c r="X5335">
        <f>IF(K5335=0,"No Discount",IF(K5335&lt;=5%,"Low",IF(K5335&lt;=15%,"Medium","High")))</f>
        <v/>
      </c>
      <c r="Y5335">
        <f>IF(L5335&gt;=20000,"High Value",IF(L5335&gt;=5000,"Medium Value","Low Value"))</f>
        <v/>
      </c>
      <c r="Z5335">
        <f>IF(R5335&lt;=3,"Fast",IF(R5335&lt;=5,"On Time","Delayed"))</f>
        <v/>
      </c>
    </row>
    <row r="5336">
      <c r="A5336">
        <f>Raw_Data!A5336</f>
        <v/>
      </c>
      <c r="B5336" s="11">
        <f>Raw_Data!B5336</f>
        <v/>
      </c>
      <c r="C5336">
        <f>Raw_Data!C5336</f>
        <v/>
      </c>
      <c r="D5336">
        <f>Raw_Data!D5336</f>
        <v/>
      </c>
      <c r="E5336">
        <f>Raw_Data!E5336</f>
        <v/>
      </c>
      <c r="F5336">
        <f>Raw_Data!F5336</f>
        <v/>
      </c>
      <c r="G5336">
        <f>Raw_Data!G5336</f>
        <v/>
      </c>
      <c r="H5336">
        <f>Raw_Data!H5336</f>
        <v/>
      </c>
      <c r="I5336">
        <f>Raw_Data!I5336</f>
        <v/>
      </c>
      <c r="J5336" s="12">
        <f>Raw_Data!J5336</f>
        <v/>
      </c>
      <c r="K5336" s="13">
        <f>Raw_Data!K5336</f>
        <v/>
      </c>
      <c r="L5336" s="12">
        <f>Raw_Data!L5336</f>
        <v/>
      </c>
      <c r="M5336" s="12">
        <f>Raw_Data!M5336</f>
        <v/>
      </c>
      <c r="N5336" s="12">
        <f>Raw_Data!N5336</f>
        <v/>
      </c>
      <c r="O5336">
        <f>Raw_Data!O5336</f>
        <v/>
      </c>
      <c r="P5336">
        <f>Raw_Data!P5336</f>
        <v/>
      </c>
      <c r="Q5336">
        <f>Raw_Data!Q5336</f>
        <v/>
      </c>
      <c r="R5336">
        <f>Raw_Data!R5336</f>
        <v/>
      </c>
      <c r="S5336">
        <f>Raw_Data!S5336</f>
        <v/>
      </c>
      <c r="T5336">
        <f>YEAR(B5336)</f>
        <v/>
      </c>
      <c r="U5336">
        <f>MONTH(B5336)</f>
        <v/>
      </c>
      <c r="V5336">
        <f>TEXT(B5336,"mmm")</f>
        <v/>
      </c>
      <c r="W5336" s="15">
        <f>IFERROR(N5336/L5336,0)</f>
        <v/>
      </c>
      <c r="X5336">
        <f>IF(K5336=0,"No Discount",IF(K5336&lt;=5%,"Low",IF(K5336&lt;=15%,"Medium","High")))</f>
        <v/>
      </c>
      <c r="Y5336">
        <f>IF(L5336&gt;=20000,"High Value",IF(L5336&gt;=5000,"Medium Value","Low Value"))</f>
        <v/>
      </c>
      <c r="Z5336">
        <f>IF(R5336&lt;=3,"Fast",IF(R5336&lt;=5,"On Time","Delayed"))</f>
        <v/>
      </c>
    </row>
    <row r="5337">
      <c r="A5337">
        <f>Raw_Data!A5337</f>
        <v/>
      </c>
      <c r="B5337" s="11">
        <f>Raw_Data!B5337</f>
        <v/>
      </c>
      <c r="C5337">
        <f>Raw_Data!C5337</f>
        <v/>
      </c>
      <c r="D5337">
        <f>Raw_Data!D5337</f>
        <v/>
      </c>
      <c r="E5337">
        <f>Raw_Data!E5337</f>
        <v/>
      </c>
      <c r="F5337">
        <f>Raw_Data!F5337</f>
        <v/>
      </c>
      <c r="G5337">
        <f>Raw_Data!G5337</f>
        <v/>
      </c>
      <c r="H5337">
        <f>Raw_Data!H5337</f>
        <v/>
      </c>
      <c r="I5337">
        <f>Raw_Data!I5337</f>
        <v/>
      </c>
      <c r="J5337" s="12">
        <f>Raw_Data!J5337</f>
        <v/>
      </c>
      <c r="K5337" s="13">
        <f>Raw_Data!K5337</f>
        <v/>
      </c>
      <c r="L5337" s="12">
        <f>Raw_Data!L5337</f>
        <v/>
      </c>
      <c r="M5337" s="12">
        <f>Raw_Data!M5337</f>
        <v/>
      </c>
      <c r="N5337" s="12">
        <f>Raw_Data!N5337</f>
        <v/>
      </c>
      <c r="O5337">
        <f>Raw_Data!O5337</f>
        <v/>
      </c>
      <c r="P5337">
        <f>Raw_Data!P5337</f>
        <v/>
      </c>
      <c r="Q5337">
        <f>Raw_Data!Q5337</f>
        <v/>
      </c>
      <c r="R5337">
        <f>Raw_Data!R5337</f>
        <v/>
      </c>
      <c r="S5337">
        <f>Raw_Data!S5337</f>
        <v/>
      </c>
      <c r="T5337">
        <f>YEAR(B5337)</f>
        <v/>
      </c>
      <c r="U5337">
        <f>MONTH(B5337)</f>
        <v/>
      </c>
      <c r="V5337">
        <f>TEXT(B5337,"mmm")</f>
        <v/>
      </c>
      <c r="W5337" s="15">
        <f>IFERROR(N5337/L5337,0)</f>
        <v/>
      </c>
      <c r="X5337">
        <f>IF(K5337=0,"No Discount",IF(K5337&lt;=5%,"Low",IF(K5337&lt;=15%,"Medium","High")))</f>
        <v/>
      </c>
      <c r="Y5337">
        <f>IF(L5337&gt;=20000,"High Value",IF(L5337&gt;=5000,"Medium Value","Low Value"))</f>
        <v/>
      </c>
      <c r="Z5337">
        <f>IF(R5337&lt;=3,"Fast",IF(R5337&lt;=5,"On Time","Delayed"))</f>
        <v/>
      </c>
    </row>
    <row r="5338">
      <c r="A5338">
        <f>Raw_Data!A5338</f>
        <v/>
      </c>
      <c r="B5338" s="11">
        <f>Raw_Data!B5338</f>
        <v/>
      </c>
      <c r="C5338">
        <f>Raw_Data!C5338</f>
        <v/>
      </c>
      <c r="D5338">
        <f>Raw_Data!D5338</f>
        <v/>
      </c>
      <c r="E5338">
        <f>Raw_Data!E5338</f>
        <v/>
      </c>
      <c r="F5338">
        <f>Raw_Data!F5338</f>
        <v/>
      </c>
      <c r="G5338">
        <f>Raw_Data!G5338</f>
        <v/>
      </c>
      <c r="H5338">
        <f>Raw_Data!H5338</f>
        <v/>
      </c>
      <c r="I5338">
        <f>Raw_Data!I5338</f>
        <v/>
      </c>
      <c r="J5338" s="12">
        <f>Raw_Data!J5338</f>
        <v/>
      </c>
      <c r="K5338" s="13">
        <f>Raw_Data!K5338</f>
        <v/>
      </c>
      <c r="L5338" s="12">
        <f>Raw_Data!L5338</f>
        <v/>
      </c>
      <c r="M5338" s="12">
        <f>Raw_Data!M5338</f>
        <v/>
      </c>
      <c r="N5338" s="12">
        <f>Raw_Data!N5338</f>
        <v/>
      </c>
      <c r="O5338">
        <f>Raw_Data!O5338</f>
        <v/>
      </c>
      <c r="P5338">
        <f>Raw_Data!P5338</f>
        <v/>
      </c>
      <c r="Q5338">
        <f>Raw_Data!Q5338</f>
        <v/>
      </c>
      <c r="R5338">
        <f>Raw_Data!R5338</f>
        <v/>
      </c>
      <c r="S5338">
        <f>Raw_Data!S5338</f>
        <v/>
      </c>
      <c r="T5338">
        <f>YEAR(B5338)</f>
        <v/>
      </c>
      <c r="U5338">
        <f>MONTH(B5338)</f>
        <v/>
      </c>
      <c r="V5338">
        <f>TEXT(B5338,"mmm")</f>
        <v/>
      </c>
      <c r="W5338" s="15">
        <f>IFERROR(N5338/L5338,0)</f>
        <v/>
      </c>
      <c r="X5338">
        <f>IF(K5338=0,"No Discount",IF(K5338&lt;=5%,"Low",IF(K5338&lt;=15%,"Medium","High")))</f>
        <v/>
      </c>
      <c r="Y5338">
        <f>IF(L5338&gt;=20000,"High Value",IF(L5338&gt;=5000,"Medium Value","Low Value"))</f>
        <v/>
      </c>
      <c r="Z5338">
        <f>IF(R5338&lt;=3,"Fast",IF(R5338&lt;=5,"On Time","Delayed"))</f>
        <v/>
      </c>
    </row>
    <row r="5339">
      <c r="A5339">
        <f>Raw_Data!A5339</f>
        <v/>
      </c>
      <c r="B5339" s="11">
        <f>Raw_Data!B5339</f>
        <v/>
      </c>
      <c r="C5339">
        <f>Raw_Data!C5339</f>
        <v/>
      </c>
      <c r="D5339">
        <f>Raw_Data!D5339</f>
        <v/>
      </c>
      <c r="E5339">
        <f>Raw_Data!E5339</f>
        <v/>
      </c>
      <c r="F5339">
        <f>Raw_Data!F5339</f>
        <v/>
      </c>
      <c r="G5339">
        <f>Raw_Data!G5339</f>
        <v/>
      </c>
      <c r="H5339">
        <f>Raw_Data!H5339</f>
        <v/>
      </c>
      <c r="I5339">
        <f>Raw_Data!I5339</f>
        <v/>
      </c>
      <c r="J5339" s="12">
        <f>Raw_Data!J5339</f>
        <v/>
      </c>
      <c r="K5339" s="13">
        <f>Raw_Data!K5339</f>
        <v/>
      </c>
      <c r="L5339" s="12">
        <f>Raw_Data!L5339</f>
        <v/>
      </c>
      <c r="M5339" s="12">
        <f>Raw_Data!M5339</f>
        <v/>
      </c>
      <c r="N5339" s="12">
        <f>Raw_Data!N5339</f>
        <v/>
      </c>
      <c r="O5339">
        <f>Raw_Data!O5339</f>
        <v/>
      </c>
      <c r="P5339">
        <f>Raw_Data!P5339</f>
        <v/>
      </c>
      <c r="Q5339">
        <f>Raw_Data!Q5339</f>
        <v/>
      </c>
      <c r="R5339">
        <f>Raw_Data!R5339</f>
        <v/>
      </c>
      <c r="S5339">
        <f>Raw_Data!S5339</f>
        <v/>
      </c>
      <c r="T5339">
        <f>YEAR(B5339)</f>
        <v/>
      </c>
      <c r="U5339">
        <f>MONTH(B5339)</f>
        <v/>
      </c>
      <c r="V5339">
        <f>TEXT(B5339,"mmm")</f>
        <v/>
      </c>
      <c r="W5339" s="15">
        <f>IFERROR(N5339/L5339,0)</f>
        <v/>
      </c>
      <c r="X5339">
        <f>IF(K5339=0,"No Discount",IF(K5339&lt;=5%,"Low",IF(K5339&lt;=15%,"Medium","High")))</f>
        <v/>
      </c>
      <c r="Y5339">
        <f>IF(L5339&gt;=20000,"High Value",IF(L5339&gt;=5000,"Medium Value","Low Value"))</f>
        <v/>
      </c>
      <c r="Z5339">
        <f>IF(R5339&lt;=3,"Fast",IF(R5339&lt;=5,"On Time","Delayed"))</f>
        <v/>
      </c>
    </row>
    <row r="5340">
      <c r="A5340">
        <f>Raw_Data!A5340</f>
        <v/>
      </c>
      <c r="B5340" s="11">
        <f>Raw_Data!B5340</f>
        <v/>
      </c>
      <c r="C5340">
        <f>Raw_Data!C5340</f>
        <v/>
      </c>
      <c r="D5340">
        <f>Raw_Data!D5340</f>
        <v/>
      </c>
      <c r="E5340">
        <f>Raw_Data!E5340</f>
        <v/>
      </c>
      <c r="F5340">
        <f>Raw_Data!F5340</f>
        <v/>
      </c>
      <c r="G5340">
        <f>Raw_Data!G5340</f>
        <v/>
      </c>
      <c r="H5340">
        <f>Raw_Data!H5340</f>
        <v/>
      </c>
      <c r="I5340">
        <f>Raw_Data!I5340</f>
        <v/>
      </c>
      <c r="J5340" s="12">
        <f>Raw_Data!J5340</f>
        <v/>
      </c>
      <c r="K5340" s="13">
        <f>Raw_Data!K5340</f>
        <v/>
      </c>
      <c r="L5340" s="12">
        <f>Raw_Data!L5340</f>
        <v/>
      </c>
      <c r="M5340" s="12">
        <f>Raw_Data!M5340</f>
        <v/>
      </c>
      <c r="N5340" s="12">
        <f>Raw_Data!N5340</f>
        <v/>
      </c>
      <c r="O5340">
        <f>Raw_Data!O5340</f>
        <v/>
      </c>
      <c r="P5340">
        <f>Raw_Data!P5340</f>
        <v/>
      </c>
      <c r="Q5340">
        <f>Raw_Data!Q5340</f>
        <v/>
      </c>
      <c r="R5340">
        <f>Raw_Data!R5340</f>
        <v/>
      </c>
      <c r="S5340">
        <f>Raw_Data!S5340</f>
        <v/>
      </c>
      <c r="T5340">
        <f>YEAR(B5340)</f>
        <v/>
      </c>
      <c r="U5340">
        <f>MONTH(B5340)</f>
        <v/>
      </c>
      <c r="V5340">
        <f>TEXT(B5340,"mmm")</f>
        <v/>
      </c>
      <c r="W5340" s="15">
        <f>IFERROR(N5340/L5340,0)</f>
        <v/>
      </c>
      <c r="X5340">
        <f>IF(K5340=0,"No Discount",IF(K5340&lt;=5%,"Low",IF(K5340&lt;=15%,"Medium","High")))</f>
        <v/>
      </c>
      <c r="Y5340">
        <f>IF(L5340&gt;=20000,"High Value",IF(L5340&gt;=5000,"Medium Value","Low Value"))</f>
        <v/>
      </c>
      <c r="Z5340">
        <f>IF(R5340&lt;=3,"Fast",IF(R5340&lt;=5,"On Time","Delayed"))</f>
        <v/>
      </c>
    </row>
    <row r="5341">
      <c r="A5341">
        <f>Raw_Data!A5341</f>
        <v/>
      </c>
      <c r="B5341" s="11">
        <f>Raw_Data!B5341</f>
        <v/>
      </c>
      <c r="C5341">
        <f>Raw_Data!C5341</f>
        <v/>
      </c>
      <c r="D5341">
        <f>Raw_Data!D5341</f>
        <v/>
      </c>
      <c r="E5341">
        <f>Raw_Data!E5341</f>
        <v/>
      </c>
      <c r="F5341">
        <f>Raw_Data!F5341</f>
        <v/>
      </c>
      <c r="G5341">
        <f>Raw_Data!G5341</f>
        <v/>
      </c>
      <c r="H5341">
        <f>Raw_Data!H5341</f>
        <v/>
      </c>
      <c r="I5341">
        <f>Raw_Data!I5341</f>
        <v/>
      </c>
      <c r="J5341" s="12">
        <f>Raw_Data!J5341</f>
        <v/>
      </c>
      <c r="K5341" s="13">
        <f>Raw_Data!K5341</f>
        <v/>
      </c>
      <c r="L5341" s="12">
        <f>Raw_Data!L5341</f>
        <v/>
      </c>
      <c r="M5341" s="12">
        <f>Raw_Data!M5341</f>
        <v/>
      </c>
      <c r="N5341" s="12">
        <f>Raw_Data!N5341</f>
        <v/>
      </c>
      <c r="O5341">
        <f>Raw_Data!O5341</f>
        <v/>
      </c>
      <c r="P5341">
        <f>Raw_Data!P5341</f>
        <v/>
      </c>
      <c r="Q5341">
        <f>Raw_Data!Q5341</f>
        <v/>
      </c>
      <c r="R5341">
        <f>Raw_Data!R5341</f>
        <v/>
      </c>
      <c r="S5341">
        <f>Raw_Data!S5341</f>
        <v/>
      </c>
      <c r="T5341">
        <f>YEAR(B5341)</f>
        <v/>
      </c>
      <c r="U5341">
        <f>MONTH(B5341)</f>
        <v/>
      </c>
      <c r="V5341">
        <f>TEXT(B5341,"mmm")</f>
        <v/>
      </c>
      <c r="W5341" s="15">
        <f>IFERROR(N5341/L5341,0)</f>
        <v/>
      </c>
      <c r="X5341">
        <f>IF(K5341=0,"No Discount",IF(K5341&lt;=5%,"Low",IF(K5341&lt;=15%,"Medium","High")))</f>
        <v/>
      </c>
      <c r="Y5341">
        <f>IF(L5341&gt;=20000,"High Value",IF(L5341&gt;=5000,"Medium Value","Low Value"))</f>
        <v/>
      </c>
      <c r="Z5341">
        <f>IF(R5341&lt;=3,"Fast",IF(R5341&lt;=5,"On Time","Delayed"))</f>
        <v/>
      </c>
    </row>
    <row r="5342">
      <c r="A5342">
        <f>Raw_Data!A5342</f>
        <v/>
      </c>
      <c r="B5342" s="11">
        <f>Raw_Data!B5342</f>
        <v/>
      </c>
      <c r="C5342">
        <f>Raw_Data!C5342</f>
        <v/>
      </c>
      <c r="D5342">
        <f>Raw_Data!D5342</f>
        <v/>
      </c>
      <c r="E5342">
        <f>Raw_Data!E5342</f>
        <v/>
      </c>
      <c r="F5342">
        <f>Raw_Data!F5342</f>
        <v/>
      </c>
      <c r="G5342">
        <f>Raw_Data!G5342</f>
        <v/>
      </c>
      <c r="H5342">
        <f>Raw_Data!H5342</f>
        <v/>
      </c>
      <c r="I5342">
        <f>Raw_Data!I5342</f>
        <v/>
      </c>
      <c r="J5342" s="12">
        <f>Raw_Data!J5342</f>
        <v/>
      </c>
      <c r="K5342" s="13">
        <f>Raw_Data!K5342</f>
        <v/>
      </c>
      <c r="L5342" s="12">
        <f>Raw_Data!L5342</f>
        <v/>
      </c>
      <c r="M5342" s="12">
        <f>Raw_Data!M5342</f>
        <v/>
      </c>
      <c r="N5342" s="12">
        <f>Raw_Data!N5342</f>
        <v/>
      </c>
      <c r="O5342">
        <f>Raw_Data!O5342</f>
        <v/>
      </c>
      <c r="P5342">
        <f>Raw_Data!P5342</f>
        <v/>
      </c>
      <c r="Q5342">
        <f>Raw_Data!Q5342</f>
        <v/>
      </c>
      <c r="R5342">
        <f>Raw_Data!R5342</f>
        <v/>
      </c>
      <c r="S5342">
        <f>Raw_Data!S5342</f>
        <v/>
      </c>
      <c r="T5342">
        <f>YEAR(B5342)</f>
        <v/>
      </c>
      <c r="U5342">
        <f>MONTH(B5342)</f>
        <v/>
      </c>
      <c r="V5342">
        <f>TEXT(B5342,"mmm")</f>
        <v/>
      </c>
      <c r="W5342" s="15">
        <f>IFERROR(N5342/L5342,0)</f>
        <v/>
      </c>
      <c r="X5342">
        <f>IF(K5342=0,"No Discount",IF(K5342&lt;=5%,"Low",IF(K5342&lt;=15%,"Medium","High")))</f>
        <v/>
      </c>
      <c r="Y5342">
        <f>IF(L5342&gt;=20000,"High Value",IF(L5342&gt;=5000,"Medium Value","Low Value"))</f>
        <v/>
      </c>
      <c r="Z5342">
        <f>IF(R5342&lt;=3,"Fast",IF(R5342&lt;=5,"On Time","Delayed"))</f>
        <v/>
      </c>
    </row>
    <row r="5343">
      <c r="A5343">
        <f>Raw_Data!A5343</f>
        <v/>
      </c>
      <c r="B5343" s="11">
        <f>Raw_Data!B5343</f>
        <v/>
      </c>
      <c r="C5343">
        <f>Raw_Data!C5343</f>
        <v/>
      </c>
      <c r="D5343">
        <f>Raw_Data!D5343</f>
        <v/>
      </c>
      <c r="E5343">
        <f>Raw_Data!E5343</f>
        <v/>
      </c>
      <c r="F5343">
        <f>Raw_Data!F5343</f>
        <v/>
      </c>
      <c r="G5343">
        <f>Raw_Data!G5343</f>
        <v/>
      </c>
      <c r="H5343">
        <f>Raw_Data!H5343</f>
        <v/>
      </c>
      <c r="I5343">
        <f>Raw_Data!I5343</f>
        <v/>
      </c>
      <c r="J5343" s="12">
        <f>Raw_Data!J5343</f>
        <v/>
      </c>
      <c r="K5343" s="13">
        <f>Raw_Data!K5343</f>
        <v/>
      </c>
      <c r="L5343" s="12">
        <f>Raw_Data!L5343</f>
        <v/>
      </c>
      <c r="M5343" s="12">
        <f>Raw_Data!M5343</f>
        <v/>
      </c>
      <c r="N5343" s="12">
        <f>Raw_Data!N5343</f>
        <v/>
      </c>
      <c r="O5343">
        <f>Raw_Data!O5343</f>
        <v/>
      </c>
      <c r="P5343">
        <f>Raw_Data!P5343</f>
        <v/>
      </c>
      <c r="Q5343">
        <f>Raw_Data!Q5343</f>
        <v/>
      </c>
      <c r="R5343">
        <f>Raw_Data!R5343</f>
        <v/>
      </c>
      <c r="S5343">
        <f>Raw_Data!S5343</f>
        <v/>
      </c>
      <c r="T5343">
        <f>YEAR(B5343)</f>
        <v/>
      </c>
      <c r="U5343">
        <f>MONTH(B5343)</f>
        <v/>
      </c>
      <c r="V5343">
        <f>TEXT(B5343,"mmm")</f>
        <v/>
      </c>
      <c r="W5343" s="15">
        <f>IFERROR(N5343/L5343,0)</f>
        <v/>
      </c>
      <c r="X5343">
        <f>IF(K5343=0,"No Discount",IF(K5343&lt;=5%,"Low",IF(K5343&lt;=15%,"Medium","High")))</f>
        <v/>
      </c>
      <c r="Y5343">
        <f>IF(L5343&gt;=20000,"High Value",IF(L5343&gt;=5000,"Medium Value","Low Value"))</f>
        <v/>
      </c>
      <c r="Z5343">
        <f>IF(R5343&lt;=3,"Fast",IF(R5343&lt;=5,"On Time","Delayed"))</f>
        <v/>
      </c>
    </row>
    <row r="5344">
      <c r="A5344">
        <f>Raw_Data!A5344</f>
        <v/>
      </c>
      <c r="B5344" s="11">
        <f>Raw_Data!B5344</f>
        <v/>
      </c>
      <c r="C5344">
        <f>Raw_Data!C5344</f>
        <v/>
      </c>
      <c r="D5344">
        <f>Raw_Data!D5344</f>
        <v/>
      </c>
      <c r="E5344">
        <f>Raw_Data!E5344</f>
        <v/>
      </c>
      <c r="F5344">
        <f>Raw_Data!F5344</f>
        <v/>
      </c>
      <c r="G5344">
        <f>Raw_Data!G5344</f>
        <v/>
      </c>
      <c r="H5344">
        <f>Raw_Data!H5344</f>
        <v/>
      </c>
      <c r="I5344">
        <f>Raw_Data!I5344</f>
        <v/>
      </c>
      <c r="J5344" s="12">
        <f>Raw_Data!J5344</f>
        <v/>
      </c>
      <c r="K5344" s="13">
        <f>Raw_Data!K5344</f>
        <v/>
      </c>
      <c r="L5344" s="12">
        <f>Raw_Data!L5344</f>
        <v/>
      </c>
      <c r="M5344" s="12">
        <f>Raw_Data!M5344</f>
        <v/>
      </c>
      <c r="N5344" s="12">
        <f>Raw_Data!N5344</f>
        <v/>
      </c>
      <c r="O5344">
        <f>Raw_Data!O5344</f>
        <v/>
      </c>
      <c r="P5344">
        <f>Raw_Data!P5344</f>
        <v/>
      </c>
      <c r="Q5344">
        <f>Raw_Data!Q5344</f>
        <v/>
      </c>
      <c r="R5344">
        <f>Raw_Data!R5344</f>
        <v/>
      </c>
      <c r="S5344">
        <f>Raw_Data!S5344</f>
        <v/>
      </c>
      <c r="T5344">
        <f>YEAR(B5344)</f>
        <v/>
      </c>
      <c r="U5344">
        <f>MONTH(B5344)</f>
        <v/>
      </c>
      <c r="V5344">
        <f>TEXT(B5344,"mmm")</f>
        <v/>
      </c>
      <c r="W5344" s="15">
        <f>IFERROR(N5344/L5344,0)</f>
        <v/>
      </c>
      <c r="X5344">
        <f>IF(K5344=0,"No Discount",IF(K5344&lt;=5%,"Low",IF(K5344&lt;=15%,"Medium","High")))</f>
        <v/>
      </c>
      <c r="Y5344">
        <f>IF(L5344&gt;=20000,"High Value",IF(L5344&gt;=5000,"Medium Value","Low Value"))</f>
        <v/>
      </c>
      <c r="Z5344">
        <f>IF(R5344&lt;=3,"Fast",IF(R5344&lt;=5,"On Time","Delayed"))</f>
        <v/>
      </c>
    </row>
    <row r="5345">
      <c r="A5345">
        <f>Raw_Data!A5345</f>
        <v/>
      </c>
      <c r="B5345" s="11">
        <f>Raw_Data!B5345</f>
        <v/>
      </c>
      <c r="C5345">
        <f>Raw_Data!C5345</f>
        <v/>
      </c>
      <c r="D5345">
        <f>Raw_Data!D5345</f>
        <v/>
      </c>
      <c r="E5345">
        <f>Raw_Data!E5345</f>
        <v/>
      </c>
      <c r="F5345">
        <f>Raw_Data!F5345</f>
        <v/>
      </c>
      <c r="G5345">
        <f>Raw_Data!G5345</f>
        <v/>
      </c>
      <c r="H5345">
        <f>Raw_Data!H5345</f>
        <v/>
      </c>
      <c r="I5345">
        <f>Raw_Data!I5345</f>
        <v/>
      </c>
      <c r="J5345" s="12">
        <f>Raw_Data!J5345</f>
        <v/>
      </c>
      <c r="K5345" s="13">
        <f>Raw_Data!K5345</f>
        <v/>
      </c>
      <c r="L5345" s="12">
        <f>Raw_Data!L5345</f>
        <v/>
      </c>
      <c r="M5345" s="12">
        <f>Raw_Data!M5345</f>
        <v/>
      </c>
      <c r="N5345" s="12">
        <f>Raw_Data!N5345</f>
        <v/>
      </c>
      <c r="O5345">
        <f>Raw_Data!O5345</f>
        <v/>
      </c>
      <c r="P5345">
        <f>Raw_Data!P5345</f>
        <v/>
      </c>
      <c r="Q5345">
        <f>Raw_Data!Q5345</f>
        <v/>
      </c>
      <c r="R5345">
        <f>Raw_Data!R5345</f>
        <v/>
      </c>
      <c r="S5345">
        <f>Raw_Data!S5345</f>
        <v/>
      </c>
      <c r="T5345">
        <f>YEAR(B5345)</f>
        <v/>
      </c>
      <c r="U5345">
        <f>MONTH(B5345)</f>
        <v/>
      </c>
      <c r="V5345">
        <f>TEXT(B5345,"mmm")</f>
        <v/>
      </c>
      <c r="W5345" s="15">
        <f>IFERROR(N5345/L5345,0)</f>
        <v/>
      </c>
      <c r="X5345">
        <f>IF(K5345=0,"No Discount",IF(K5345&lt;=5%,"Low",IF(K5345&lt;=15%,"Medium","High")))</f>
        <v/>
      </c>
      <c r="Y5345">
        <f>IF(L5345&gt;=20000,"High Value",IF(L5345&gt;=5000,"Medium Value","Low Value"))</f>
        <v/>
      </c>
      <c r="Z5345">
        <f>IF(R5345&lt;=3,"Fast",IF(R5345&lt;=5,"On Time","Delayed"))</f>
        <v/>
      </c>
    </row>
    <row r="5346">
      <c r="A5346">
        <f>Raw_Data!A5346</f>
        <v/>
      </c>
      <c r="B5346" s="11">
        <f>Raw_Data!B5346</f>
        <v/>
      </c>
      <c r="C5346">
        <f>Raw_Data!C5346</f>
        <v/>
      </c>
      <c r="D5346">
        <f>Raw_Data!D5346</f>
        <v/>
      </c>
      <c r="E5346">
        <f>Raw_Data!E5346</f>
        <v/>
      </c>
      <c r="F5346">
        <f>Raw_Data!F5346</f>
        <v/>
      </c>
      <c r="G5346">
        <f>Raw_Data!G5346</f>
        <v/>
      </c>
      <c r="H5346">
        <f>Raw_Data!H5346</f>
        <v/>
      </c>
      <c r="I5346">
        <f>Raw_Data!I5346</f>
        <v/>
      </c>
      <c r="J5346" s="12">
        <f>Raw_Data!J5346</f>
        <v/>
      </c>
      <c r="K5346" s="13">
        <f>Raw_Data!K5346</f>
        <v/>
      </c>
      <c r="L5346" s="12">
        <f>Raw_Data!L5346</f>
        <v/>
      </c>
      <c r="M5346" s="12">
        <f>Raw_Data!M5346</f>
        <v/>
      </c>
      <c r="N5346" s="12">
        <f>Raw_Data!N5346</f>
        <v/>
      </c>
      <c r="O5346">
        <f>Raw_Data!O5346</f>
        <v/>
      </c>
      <c r="P5346">
        <f>Raw_Data!P5346</f>
        <v/>
      </c>
      <c r="Q5346">
        <f>Raw_Data!Q5346</f>
        <v/>
      </c>
      <c r="R5346">
        <f>Raw_Data!R5346</f>
        <v/>
      </c>
      <c r="S5346">
        <f>Raw_Data!S5346</f>
        <v/>
      </c>
      <c r="T5346">
        <f>YEAR(B5346)</f>
        <v/>
      </c>
      <c r="U5346">
        <f>MONTH(B5346)</f>
        <v/>
      </c>
      <c r="V5346">
        <f>TEXT(B5346,"mmm")</f>
        <v/>
      </c>
      <c r="W5346" s="15">
        <f>IFERROR(N5346/L5346,0)</f>
        <v/>
      </c>
      <c r="X5346">
        <f>IF(K5346=0,"No Discount",IF(K5346&lt;=5%,"Low",IF(K5346&lt;=15%,"Medium","High")))</f>
        <v/>
      </c>
      <c r="Y5346">
        <f>IF(L5346&gt;=20000,"High Value",IF(L5346&gt;=5000,"Medium Value","Low Value"))</f>
        <v/>
      </c>
      <c r="Z5346">
        <f>IF(R5346&lt;=3,"Fast",IF(R5346&lt;=5,"On Time","Delayed"))</f>
        <v/>
      </c>
    </row>
    <row r="5347">
      <c r="A5347">
        <f>Raw_Data!A5347</f>
        <v/>
      </c>
      <c r="B5347" s="11">
        <f>Raw_Data!B5347</f>
        <v/>
      </c>
      <c r="C5347">
        <f>Raw_Data!C5347</f>
        <v/>
      </c>
      <c r="D5347">
        <f>Raw_Data!D5347</f>
        <v/>
      </c>
      <c r="E5347">
        <f>Raw_Data!E5347</f>
        <v/>
      </c>
      <c r="F5347">
        <f>Raw_Data!F5347</f>
        <v/>
      </c>
      <c r="G5347">
        <f>Raw_Data!G5347</f>
        <v/>
      </c>
      <c r="H5347">
        <f>Raw_Data!H5347</f>
        <v/>
      </c>
      <c r="I5347">
        <f>Raw_Data!I5347</f>
        <v/>
      </c>
      <c r="J5347" s="12">
        <f>Raw_Data!J5347</f>
        <v/>
      </c>
      <c r="K5347" s="13">
        <f>Raw_Data!K5347</f>
        <v/>
      </c>
      <c r="L5347" s="12">
        <f>Raw_Data!L5347</f>
        <v/>
      </c>
      <c r="M5347" s="12">
        <f>Raw_Data!M5347</f>
        <v/>
      </c>
      <c r="N5347" s="12">
        <f>Raw_Data!N5347</f>
        <v/>
      </c>
      <c r="O5347">
        <f>Raw_Data!O5347</f>
        <v/>
      </c>
      <c r="P5347">
        <f>Raw_Data!P5347</f>
        <v/>
      </c>
      <c r="Q5347">
        <f>Raw_Data!Q5347</f>
        <v/>
      </c>
      <c r="R5347">
        <f>Raw_Data!R5347</f>
        <v/>
      </c>
      <c r="S5347">
        <f>Raw_Data!S5347</f>
        <v/>
      </c>
      <c r="T5347">
        <f>YEAR(B5347)</f>
        <v/>
      </c>
      <c r="U5347">
        <f>MONTH(B5347)</f>
        <v/>
      </c>
      <c r="V5347">
        <f>TEXT(B5347,"mmm")</f>
        <v/>
      </c>
      <c r="W5347" s="15">
        <f>IFERROR(N5347/L5347,0)</f>
        <v/>
      </c>
      <c r="X5347">
        <f>IF(K5347=0,"No Discount",IF(K5347&lt;=5%,"Low",IF(K5347&lt;=15%,"Medium","High")))</f>
        <v/>
      </c>
      <c r="Y5347">
        <f>IF(L5347&gt;=20000,"High Value",IF(L5347&gt;=5000,"Medium Value","Low Value"))</f>
        <v/>
      </c>
      <c r="Z5347">
        <f>IF(R5347&lt;=3,"Fast",IF(R5347&lt;=5,"On Time","Delayed"))</f>
        <v/>
      </c>
    </row>
    <row r="5348">
      <c r="A5348">
        <f>Raw_Data!A5348</f>
        <v/>
      </c>
      <c r="B5348" s="11">
        <f>Raw_Data!B5348</f>
        <v/>
      </c>
      <c r="C5348">
        <f>Raw_Data!C5348</f>
        <v/>
      </c>
      <c r="D5348">
        <f>Raw_Data!D5348</f>
        <v/>
      </c>
      <c r="E5348">
        <f>Raw_Data!E5348</f>
        <v/>
      </c>
      <c r="F5348">
        <f>Raw_Data!F5348</f>
        <v/>
      </c>
      <c r="G5348">
        <f>Raw_Data!G5348</f>
        <v/>
      </c>
      <c r="H5348">
        <f>Raw_Data!H5348</f>
        <v/>
      </c>
      <c r="I5348">
        <f>Raw_Data!I5348</f>
        <v/>
      </c>
      <c r="J5348" s="12">
        <f>Raw_Data!J5348</f>
        <v/>
      </c>
      <c r="K5348" s="13">
        <f>Raw_Data!K5348</f>
        <v/>
      </c>
      <c r="L5348" s="12">
        <f>Raw_Data!L5348</f>
        <v/>
      </c>
      <c r="M5348" s="12">
        <f>Raw_Data!M5348</f>
        <v/>
      </c>
      <c r="N5348" s="12">
        <f>Raw_Data!N5348</f>
        <v/>
      </c>
      <c r="O5348">
        <f>Raw_Data!O5348</f>
        <v/>
      </c>
      <c r="P5348">
        <f>Raw_Data!P5348</f>
        <v/>
      </c>
      <c r="Q5348">
        <f>Raw_Data!Q5348</f>
        <v/>
      </c>
      <c r="R5348">
        <f>Raw_Data!R5348</f>
        <v/>
      </c>
      <c r="S5348">
        <f>Raw_Data!S5348</f>
        <v/>
      </c>
      <c r="T5348">
        <f>YEAR(B5348)</f>
        <v/>
      </c>
      <c r="U5348">
        <f>MONTH(B5348)</f>
        <v/>
      </c>
      <c r="V5348">
        <f>TEXT(B5348,"mmm")</f>
        <v/>
      </c>
      <c r="W5348" s="15">
        <f>IFERROR(N5348/L5348,0)</f>
        <v/>
      </c>
      <c r="X5348">
        <f>IF(K5348=0,"No Discount",IF(K5348&lt;=5%,"Low",IF(K5348&lt;=15%,"Medium","High")))</f>
        <v/>
      </c>
      <c r="Y5348">
        <f>IF(L5348&gt;=20000,"High Value",IF(L5348&gt;=5000,"Medium Value","Low Value"))</f>
        <v/>
      </c>
      <c r="Z5348">
        <f>IF(R5348&lt;=3,"Fast",IF(R5348&lt;=5,"On Time","Delayed"))</f>
        <v/>
      </c>
    </row>
    <row r="5349">
      <c r="A5349">
        <f>Raw_Data!A5349</f>
        <v/>
      </c>
      <c r="B5349" s="11">
        <f>Raw_Data!B5349</f>
        <v/>
      </c>
      <c r="C5349">
        <f>Raw_Data!C5349</f>
        <v/>
      </c>
      <c r="D5349">
        <f>Raw_Data!D5349</f>
        <v/>
      </c>
      <c r="E5349">
        <f>Raw_Data!E5349</f>
        <v/>
      </c>
      <c r="F5349">
        <f>Raw_Data!F5349</f>
        <v/>
      </c>
      <c r="G5349">
        <f>Raw_Data!G5349</f>
        <v/>
      </c>
      <c r="H5349">
        <f>Raw_Data!H5349</f>
        <v/>
      </c>
      <c r="I5349">
        <f>Raw_Data!I5349</f>
        <v/>
      </c>
      <c r="J5349" s="12">
        <f>Raw_Data!J5349</f>
        <v/>
      </c>
      <c r="K5349" s="13">
        <f>Raw_Data!K5349</f>
        <v/>
      </c>
      <c r="L5349" s="12">
        <f>Raw_Data!L5349</f>
        <v/>
      </c>
      <c r="M5349" s="12">
        <f>Raw_Data!M5349</f>
        <v/>
      </c>
      <c r="N5349" s="12">
        <f>Raw_Data!N5349</f>
        <v/>
      </c>
      <c r="O5349">
        <f>Raw_Data!O5349</f>
        <v/>
      </c>
      <c r="P5349">
        <f>Raw_Data!P5349</f>
        <v/>
      </c>
      <c r="Q5349">
        <f>Raw_Data!Q5349</f>
        <v/>
      </c>
      <c r="R5349">
        <f>Raw_Data!R5349</f>
        <v/>
      </c>
      <c r="S5349">
        <f>Raw_Data!S5349</f>
        <v/>
      </c>
      <c r="T5349">
        <f>YEAR(B5349)</f>
        <v/>
      </c>
      <c r="U5349">
        <f>MONTH(B5349)</f>
        <v/>
      </c>
      <c r="V5349">
        <f>TEXT(B5349,"mmm")</f>
        <v/>
      </c>
      <c r="W5349" s="15">
        <f>IFERROR(N5349/L5349,0)</f>
        <v/>
      </c>
      <c r="X5349">
        <f>IF(K5349=0,"No Discount",IF(K5349&lt;=5%,"Low",IF(K5349&lt;=15%,"Medium","High")))</f>
        <v/>
      </c>
      <c r="Y5349">
        <f>IF(L5349&gt;=20000,"High Value",IF(L5349&gt;=5000,"Medium Value","Low Value"))</f>
        <v/>
      </c>
      <c r="Z5349">
        <f>IF(R5349&lt;=3,"Fast",IF(R5349&lt;=5,"On Time","Delayed"))</f>
        <v/>
      </c>
    </row>
    <row r="5350">
      <c r="A5350">
        <f>Raw_Data!A5350</f>
        <v/>
      </c>
      <c r="B5350" s="11">
        <f>Raw_Data!B5350</f>
        <v/>
      </c>
      <c r="C5350">
        <f>Raw_Data!C5350</f>
        <v/>
      </c>
      <c r="D5350">
        <f>Raw_Data!D5350</f>
        <v/>
      </c>
      <c r="E5350">
        <f>Raw_Data!E5350</f>
        <v/>
      </c>
      <c r="F5350">
        <f>Raw_Data!F5350</f>
        <v/>
      </c>
      <c r="G5350">
        <f>Raw_Data!G5350</f>
        <v/>
      </c>
      <c r="H5350">
        <f>Raw_Data!H5350</f>
        <v/>
      </c>
      <c r="I5350">
        <f>Raw_Data!I5350</f>
        <v/>
      </c>
      <c r="J5350" s="12">
        <f>Raw_Data!J5350</f>
        <v/>
      </c>
      <c r="K5350" s="13">
        <f>Raw_Data!K5350</f>
        <v/>
      </c>
      <c r="L5350" s="12">
        <f>Raw_Data!L5350</f>
        <v/>
      </c>
      <c r="M5350" s="12">
        <f>Raw_Data!M5350</f>
        <v/>
      </c>
      <c r="N5350" s="12">
        <f>Raw_Data!N5350</f>
        <v/>
      </c>
      <c r="O5350">
        <f>Raw_Data!O5350</f>
        <v/>
      </c>
      <c r="P5350">
        <f>Raw_Data!P5350</f>
        <v/>
      </c>
      <c r="Q5350">
        <f>Raw_Data!Q5350</f>
        <v/>
      </c>
      <c r="R5350">
        <f>Raw_Data!R5350</f>
        <v/>
      </c>
      <c r="S5350">
        <f>Raw_Data!S5350</f>
        <v/>
      </c>
      <c r="T5350">
        <f>YEAR(B5350)</f>
        <v/>
      </c>
      <c r="U5350">
        <f>MONTH(B5350)</f>
        <v/>
      </c>
      <c r="V5350">
        <f>TEXT(B5350,"mmm")</f>
        <v/>
      </c>
      <c r="W5350" s="15">
        <f>IFERROR(N5350/L5350,0)</f>
        <v/>
      </c>
      <c r="X5350">
        <f>IF(K5350=0,"No Discount",IF(K5350&lt;=5%,"Low",IF(K5350&lt;=15%,"Medium","High")))</f>
        <v/>
      </c>
      <c r="Y5350">
        <f>IF(L5350&gt;=20000,"High Value",IF(L5350&gt;=5000,"Medium Value","Low Value"))</f>
        <v/>
      </c>
      <c r="Z5350">
        <f>IF(R5350&lt;=3,"Fast",IF(R5350&lt;=5,"On Time","Delayed"))</f>
        <v/>
      </c>
    </row>
    <row r="5351">
      <c r="A5351">
        <f>Raw_Data!A5351</f>
        <v/>
      </c>
      <c r="B5351" s="11">
        <f>Raw_Data!B5351</f>
        <v/>
      </c>
      <c r="C5351">
        <f>Raw_Data!C5351</f>
        <v/>
      </c>
      <c r="D5351">
        <f>Raw_Data!D5351</f>
        <v/>
      </c>
      <c r="E5351">
        <f>Raw_Data!E5351</f>
        <v/>
      </c>
      <c r="F5351">
        <f>Raw_Data!F5351</f>
        <v/>
      </c>
      <c r="G5351">
        <f>Raw_Data!G5351</f>
        <v/>
      </c>
      <c r="H5351">
        <f>Raw_Data!H5351</f>
        <v/>
      </c>
      <c r="I5351">
        <f>Raw_Data!I5351</f>
        <v/>
      </c>
      <c r="J5351" s="12">
        <f>Raw_Data!J5351</f>
        <v/>
      </c>
      <c r="K5351" s="13">
        <f>Raw_Data!K5351</f>
        <v/>
      </c>
      <c r="L5351" s="12">
        <f>Raw_Data!L5351</f>
        <v/>
      </c>
      <c r="M5351" s="12">
        <f>Raw_Data!M5351</f>
        <v/>
      </c>
      <c r="N5351" s="12">
        <f>Raw_Data!N5351</f>
        <v/>
      </c>
      <c r="O5351">
        <f>Raw_Data!O5351</f>
        <v/>
      </c>
      <c r="P5351">
        <f>Raw_Data!P5351</f>
        <v/>
      </c>
      <c r="Q5351">
        <f>Raw_Data!Q5351</f>
        <v/>
      </c>
      <c r="R5351">
        <f>Raw_Data!R5351</f>
        <v/>
      </c>
      <c r="S5351">
        <f>Raw_Data!S5351</f>
        <v/>
      </c>
      <c r="T5351">
        <f>YEAR(B5351)</f>
        <v/>
      </c>
      <c r="U5351">
        <f>MONTH(B5351)</f>
        <v/>
      </c>
      <c r="V5351">
        <f>TEXT(B5351,"mmm")</f>
        <v/>
      </c>
      <c r="W5351" s="15">
        <f>IFERROR(N5351/L5351,0)</f>
        <v/>
      </c>
      <c r="X5351">
        <f>IF(K5351=0,"No Discount",IF(K5351&lt;=5%,"Low",IF(K5351&lt;=15%,"Medium","High")))</f>
        <v/>
      </c>
      <c r="Y5351">
        <f>IF(L5351&gt;=20000,"High Value",IF(L5351&gt;=5000,"Medium Value","Low Value"))</f>
        <v/>
      </c>
      <c r="Z5351">
        <f>IF(R5351&lt;=3,"Fast",IF(R5351&lt;=5,"On Time","Delayed"))</f>
        <v/>
      </c>
    </row>
    <row r="5352">
      <c r="A5352">
        <f>Raw_Data!A5352</f>
        <v/>
      </c>
      <c r="B5352" s="11">
        <f>Raw_Data!B5352</f>
        <v/>
      </c>
      <c r="C5352">
        <f>Raw_Data!C5352</f>
        <v/>
      </c>
      <c r="D5352">
        <f>Raw_Data!D5352</f>
        <v/>
      </c>
      <c r="E5352">
        <f>Raw_Data!E5352</f>
        <v/>
      </c>
      <c r="F5352">
        <f>Raw_Data!F5352</f>
        <v/>
      </c>
      <c r="G5352">
        <f>Raw_Data!G5352</f>
        <v/>
      </c>
      <c r="H5352">
        <f>Raw_Data!H5352</f>
        <v/>
      </c>
      <c r="I5352">
        <f>Raw_Data!I5352</f>
        <v/>
      </c>
      <c r="J5352" s="12">
        <f>Raw_Data!J5352</f>
        <v/>
      </c>
      <c r="K5352" s="13">
        <f>Raw_Data!K5352</f>
        <v/>
      </c>
      <c r="L5352" s="12">
        <f>Raw_Data!L5352</f>
        <v/>
      </c>
      <c r="M5352" s="12">
        <f>Raw_Data!M5352</f>
        <v/>
      </c>
      <c r="N5352" s="12">
        <f>Raw_Data!N5352</f>
        <v/>
      </c>
      <c r="O5352">
        <f>Raw_Data!O5352</f>
        <v/>
      </c>
      <c r="P5352">
        <f>Raw_Data!P5352</f>
        <v/>
      </c>
      <c r="Q5352">
        <f>Raw_Data!Q5352</f>
        <v/>
      </c>
      <c r="R5352">
        <f>Raw_Data!R5352</f>
        <v/>
      </c>
      <c r="S5352">
        <f>Raw_Data!S5352</f>
        <v/>
      </c>
      <c r="T5352">
        <f>YEAR(B5352)</f>
        <v/>
      </c>
      <c r="U5352">
        <f>MONTH(B5352)</f>
        <v/>
      </c>
      <c r="V5352">
        <f>TEXT(B5352,"mmm")</f>
        <v/>
      </c>
      <c r="W5352" s="15">
        <f>IFERROR(N5352/L5352,0)</f>
        <v/>
      </c>
      <c r="X5352">
        <f>IF(K5352=0,"No Discount",IF(K5352&lt;=5%,"Low",IF(K5352&lt;=15%,"Medium","High")))</f>
        <v/>
      </c>
      <c r="Y5352">
        <f>IF(L5352&gt;=20000,"High Value",IF(L5352&gt;=5000,"Medium Value","Low Value"))</f>
        <v/>
      </c>
      <c r="Z5352">
        <f>IF(R5352&lt;=3,"Fast",IF(R5352&lt;=5,"On Time","Delayed"))</f>
        <v/>
      </c>
    </row>
    <row r="5353">
      <c r="A5353">
        <f>Raw_Data!A5353</f>
        <v/>
      </c>
      <c r="B5353" s="11">
        <f>Raw_Data!B5353</f>
        <v/>
      </c>
      <c r="C5353">
        <f>Raw_Data!C5353</f>
        <v/>
      </c>
      <c r="D5353">
        <f>Raw_Data!D5353</f>
        <v/>
      </c>
      <c r="E5353">
        <f>Raw_Data!E5353</f>
        <v/>
      </c>
      <c r="F5353">
        <f>Raw_Data!F5353</f>
        <v/>
      </c>
      <c r="G5353">
        <f>Raw_Data!G5353</f>
        <v/>
      </c>
      <c r="H5353">
        <f>Raw_Data!H5353</f>
        <v/>
      </c>
      <c r="I5353">
        <f>Raw_Data!I5353</f>
        <v/>
      </c>
      <c r="J5353" s="12">
        <f>Raw_Data!J5353</f>
        <v/>
      </c>
      <c r="K5353" s="13">
        <f>Raw_Data!K5353</f>
        <v/>
      </c>
      <c r="L5353" s="12">
        <f>Raw_Data!L5353</f>
        <v/>
      </c>
      <c r="M5353" s="12">
        <f>Raw_Data!M5353</f>
        <v/>
      </c>
      <c r="N5353" s="12">
        <f>Raw_Data!N5353</f>
        <v/>
      </c>
      <c r="O5353">
        <f>Raw_Data!O5353</f>
        <v/>
      </c>
      <c r="P5353">
        <f>Raw_Data!P5353</f>
        <v/>
      </c>
      <c r="Q5353">
        <f>Raw_Data!Q5353</f>
        <v/>
      </c>
      <c r="R5353">
        <f>Raw_Data!R5353</f>
        <v/>
      </c>
      <c r="S5353">
        <f>Raw_Data!S5353</f>
        <v/>
      </c>
      <c r="T5353">
        <f>YEAR(B5353)</f>
        <v/>
      </c>
      <c r="U5353">
        <f>MONTH(B5353)</f>
        <v/>
      </c>
      <c r="V5353">
        <f>TEXT(B5353,"mmm")</f>
        <v/>
      </c>
      <c r="W5353" s="15">
        <f>IFERROR(N5353/L5353,0)</f>
        <v/>
      </c>
      <c r="X5353">
        <f>IF(K5353=0,"No Discount",IF(K5353&lt;=5%,"Low",IF(K5353&lt;=15%,"Medium","High")))</f>
        <v/>
      </c>
      <c r="Y5353">
        <f>IF(L5353&gt;=20000,"High Value",IF(L5353&gt;=5000,"Medium Value","Low Value"))</f>
        <v/>
      </c>
      <c r="Z5353">
        <f>IF(R5353&lt;=3,"Fast",IF(R5353&lt;=5,"On Time","Delayed"))</f>
        <v/>
      </c>
    </row>
    <row r="5354">
      <c r="A5354">
        <f>Raw_Data!A5354</f>
        <v/>
      </c>
      <c r="B5354" s="11">
        <f>Raw_Data!B5354</f>
        <v/>
      </c>
      <c r="C5354">
        <f>Raw_Data!C5354</f>
        <v/>
      </c>
      <c r="D5354">
        <f>Raw_Data!D5354</f>
        <v/>
      </c>
      <c r="E5354">
        <f>Raw_Data!E5354</f>
        <v/>
      </c>
      <c r="F5354">
        <f>Raw_Data!F5354</f>
        <v/>
      </c>
      <c r="G5354">
        <f>Raw_Data!G5354</f>
        <v/>
      </c>
      <c r="H5354">
        <f>Raw_Data!H5354</f>
        <v/>
      </c>
      <c r="I5354">
        <f>Raw_Data!I5354</f>
        <v/>
      </c>
      <c r="J5354" s="12">
        <f>Raw_Data!J5354</f>
        <v/>
      </c>
      <c r="K5354" s="13">
        <f>Raw_Data!K5354</f>
        <v/>
      </c>
      <c r="L5354" s="12">
        <f>Raw_Data!L5354</f>
        <v/>
      </c>
      <c r="M5354" s="12">
        <f>Raw_Data!M5354</f>
        <v/>
      </c>
      <c r="N5354" s="12">
        <f>Raw_Data!N5354</f>
        <v/>
      </c>
      <c r="O5354">
        <f>Raw_Data!O5354</f>
        <v/>
      </c>
      <c r="P5354">
        <f>Raw_Data!P5354</f>
        <v/>
      </c>
      <c r="Q5354">
        <f>Raw_Data!Q5354</f>
        <v/>
      </c>
      <c r="R5354">
        <f>Raw_Data!R5354</f>
        <v/>
      </c>
      <c r="S5354">
        <f>Raw_Data!S5354</f>
        <v/>
      </c>
      <c r="T5354">
        <f>YEAR(B5354)</f>
        <v/>
      </c>
      <c r="U5354">
        <f>MONTH(B5354)</f>
        <v/>
      </c>
      <c r="V5354">
        <f>TEXT(B5354,"mmm")</f>
        <v/>
      </c>
      <c r="W5354" s="15">
        <f>IFERROR(N5354/L5354,0)</f>
        <v/>
      </c>
      <c r="X5354">
        <f>IF(K5354=0,"No Discount",IF(K5354&lt;=5%,"Low",IF(K5354&lt;=15%,"Medium","High")))</f>
        <v/>
      </c>
      <c r="Y5354">
        <f>IF(L5354&gt;=20000,"High Value",IF(L5354&gt;=5000,"Medium Value","Low Value"))</f>
        <v/>
      </c>
      <c r="Z5354">
        <f>IF(R5354&lt;=3,"Fast",IF(R5354&lt;=5,"On Time","Delayed"))</f>
        <v/>
      </c>
    </row>
    <row r="5355">
      <c r="A5355">
        <f>Raw_Data!A5355</f>
        <v/>
      </c>
      <c r="B5355" s="11">
        <f>Raw_Data!B5355</f>
        <v/>
      </c>
      <c r="C5355">
        <f>Raw_Data!C5355</f>
        <v/>
      </c>
      <c r="D5355">
        <f>Raw_Data!D5355</f>
        <v/>
      </c>
      <c r="E5355">
        <f>Raw_Data!E5355</f>
        <v/>
      </c>
      <c r="F5355">
        <f>Raw_Data!F5355</f>
        <v/>
      </c>
      <c r="G5355">
        <f>Raw_Data!G5355</f>
        <v/>
      </c>
      <c r="H5355">
        <f>Raw_Data!H5355</f>
        <v/>
      </c>
      <c r="I5355">
        <f>Raw_Data!I5355</f>
        <v/>
      </c>
      <c r="J5355" s="12">
        <f>Raw_Data!J5355</f>
        <v/>
      </c>
      <c r="K5355" s="13">
        <f>Raw_Data!K5355</f>
        <v/>
      </c>
      <c r="L5355" s="12">
        <f>Raw_Data!L5355</f>
        <v/>
      </c>
      <c r="M5355" s="12">
        <f>Raw_Data!M5355</f>
        <v/>
      </c>
      <c r="N5355" s="12">
        <f>Raw_Data!N5355</f>
        <v/>
      </c>
      <c r="O5355">
        <f>Raw_Data!O5355</f>
        <v/>
      </c>
      <c r="P5355">
        <f>Raw_Data!P5355</f>
        <v/>
      </c>
      <c r="Q5355">
        <f>Raw_Data!Q5355</f>
        <v/>
      </c>
      <c r="R5355">
        <f>Raw_Data!R5355</f>
        <v/>
      </c>
      <c r="S5355">
        <f>Raw_Data!S5355</f>
        <v/>
      </c>
      <c r="T5355">
        <f>YEAR(B5355)</f>
        <v/>
      </c>
      <c r="U5355">
        <f>MONTH(B5355)</f>
        <v/>
      </c>
      <c r="V5355">
        <f>TEXT(B5355,"mmm")</f>
        <v/>
      </c>
      <c r="W5355" s="15">
        <f>IFERROR(N5355/L5355,0)</f>
        <v/>
      </c>
      <c r="X5355">
        <f>IF(K5355=0,"No Discount",IF(K5355&lt;=5%,"Low",IF(K5355&lt;=15%,"Medium","High")))</f>
        <v/>
      </c>
      <c r="Y5355">
        <f>IF(L5355&gt;=20000,"High Value",IF(L5355&gt;=5000,"Medium Value","Low Value"))</f>
        <v/>
      </c>
      <c r="Z5355">
        <f>IF(R5355&lt;=3,"Fast",IF(R5355&lt;=5,"On Time","Delayed"))</f>
        <v/>
      </c>
    </row>
    <row r="5356">
      <c r="A5356">
        <f>Raw_Data!A5356</f>
        <v/>
      </c>
      <c r="B5356" s="11">
        <f>Raw_Data!B5356</f>
        <v/>
      </c>
      <c r="C5356">
        <f>Raw_Data!C5356</f>
        <v/>
      </c>
      <c r="D5356">
        <f>Raw_Data!D5356</f>
        <v/>
      </c>
      <c r="E5356">
        <f>Raw_Data!E5356</f>
        <v/>
      </c>
      <c r="F5356">
        <f>Raw_Data!F5356</f>
        <v/>
      </c>
      <c r="G5356">
        <f>Raw_Data!G5356</f>
        <v/>
      </c>
      <c r="H5356">
        <f>Raw_Data!H5356</f>
        <v/>
      </c>
      <c r="I5356">
        <f>Raw_Data!I5356</f>
        <v/>
      </c>
      <c r="J5356" s="12">
        <f>Raw_Data!J5356</f>
        <v/>
      </c>
      <c r="K5356" s="13">
        <f>Raw_Data!K5356</f>
        <v/>
      </c>
      <c r="L5356" s="12">
        <f>Raw_Data!L5356</f>
        <v/>
      </c>
      <c r="M5356" s="12">
        <f>Raw_Data!M5356</f>
        <v/>
      </c>
      <c r="N5356" s="12">
        <f>Raw_Data!N5356</f>
        <v/>
      </c>
      <c r="O5356">
        <f>Raw_Data!O5356</f>
        <v/>
      </c>
      <c r="P5356">
        <f>Raw_Data!P5356</f>
        <v/>
      </c>
      <c r="Q5356">
        <f>Raw_Data!Q5356</f>
        <v/>
      </c>
      <c r="R5356">
        <f>Raw_Data!R5356</f>
        <v/>
      </c>
      <c r="S5356">
        <f>Raw_Data!S5356</f>
        <v/>
      </c>
      <c r="T5356">
        <f>YEAR(B5356)</f>
        <v/>
      </c>
      <c r="U5356">
        <f>MONTH(B5356)</f>
        <v/>
      </c>
      <c r="V5356">
        <f>TEXT(B5356,"mmm")</f>
        <v/>
      </c>
      <c r="W5356" s="15">
        <f>IFERROR(N5356/L5356,0)</f>
        <v/>
      </c>
      <c r="X5356">
        <f>IF(K5356=0,"No Discount",IF(K5356&lt;=5%,"Low",IF(K5356&lt;=15%,"Medium","High")))</f>
        <v/>
      </c>
      <c r="Y5356">
        <f>IF(L5356&gt;=20000,"High Value",IF(L5356&gt;=5000,"Medium Value","Low Value"))</f>
        <v/>
      </c>
      <c r="Z5356">
        <f>IF(R5356&lt;=3,"Fast",IF(R5356&lt;=5,"On Time","Delayed"))</f>
        <v/>
      </c>
    </row>
    <row r="5357">
      <c r="A5357">
        <f>Raw_Data!A5357</f>
        <v/>
      </c>
      <c r="B5357" s="11">
        <f>Raw_Data!B5357</f>
        <v/>
      </c>
      <c r="C5357">
        <f>Raw_Data!C5357</f>
        <v/>
      </c>
      <c r="D5357">
        <f>Raw_Data!D5357</f>
        <v/>
      </c>
      <c r="E5357">
        <f>Raw_Data!E5357</f>
        <v/>
      </c>
      <c r="F5357">
        <f>Raw_Data!F5357</f>
        <v/>
      </c>
      <c r="G5357">
        <f>Raw_Data!G5357</f>
        <v/>
      </c>
      <c r="H5357">
        <f>Raw_Data!H5357</f>
        <v/>
      </c>
      <c r="I5357">
        <f>Raw_Data!I5357</f>
        <v/>
      </c>
      <c r="J5357" s="12">
        <f>Raw_Data!J5357</f>
        <v/>
      </c>
      <c r="K5357" s="13">
        <f>Raw_Data!K5357</f>
        <v/>
      </c>
      <c r="L5357" s="12">
        <f>Raw_Data!L5357</f>
        <v/>
      </c>
      <c r="M5357" s="12">
        <f>Raw_Data!M5357</f>
        <v/>
      </c>
      <c r="N5357" s="12">
        <f>Raw_Data!N5357</f>
        <v/>
      </c>
      <c r="O5357">
        <f>Raw_Data!O5357</f>
        <v/>
      </c>
      <c r="P5357">
        <f>Raw_Data!P5357</f>
        <v/>
      </c>
      <c r="Q5357">
        <f>Raw_Data!Q5357</f>
        <v/>
      </c>
      <c r="R5357">
        <f>Raw_Data!R5357</f>
        <v/>
      </c>
      <c r="S5357">
        <f>Raw_Data!S5357</f>
        <v/>
      </c>
      <c r="T5357">
        <f>YEAR(B5357)</f>
        <v/>
      </c>
      <c r="U5357">
        <f>MONTH(B5357)</f>
        <v/>
      </c>
      <c r="V5357">
        <f>TEXT(B5357,"mmm")</f>
        <v/>
      </c>
      <c r="W5357" s="15">
        <f>IFERROR(N5357/L5357,0)</f>
        <v/>
      </c>
      <c r="X5357">
        <f>IF(K5357=0,"No Discount",IF(K5357&lt;=5%,"Low",IF(K5357&lt;=15%,"Medium","High")))</f>
        <v/>
      </c>
      <c r="Y5357">
        <f>IF(L5357&gt;=20000,"High Value",IF(L5357&gt;=5000,"Medium Value","Low Value"))</f>
        <v/>
      </c>
      <c r="Z5357">
        <f>IF(R5357&lt;=3,"Fast",IF(R5357&lt;=5,"On Time","Delayed"))</f>
        <v/>
      </c>
    </row>
    <row r="5358">
      <c r="A5358">
        <f>Raw_Data!A5358</f>
        <v/>
      </c>
      <c r="B5358" s="11">
        <f>Raw_Data!B5358</f>
        <v/>
      </c>
      <c r="C5358">
        <f>Raw_Data!C5358</f>
        <v/>
      </c>
      <c r="D5358">
        <f>Raw_Data!D5358</f>
        <v/>
      </c>
      <c r="E5358">
        <f>Raw_Data!E5358</f>
        <v/>
      </c>
      <c r="F5358">
        <f>Raw_Data!F5358</f>
        <v/>
      </c>
      <c r="G5358">
        <f>Raw_Data!G5358</f>
        <v/>
      </c>
      <c r="H5358">
        <f>Raw_Data!H5358</f>
        <v/>
      </c>
      <c r="I5358">
        <f>Raw_Data!I5358</f>
        <v/>
      </c>
      <c r="J5358" s="12">
        <f>Raw_Data!J5358</f>
        <v/>
      </c>
      <c r="K5358" s="13">
        <f>Raw_Data!K5358</f>
        <v/>
      </c>
      <c r="L5358" s="12">
        <f>Raw_Data!L5358</f>
        <v/>
      </c>
      <c r="M5358" s="12">
        <f>Raw_Data!M5358</f>
        <v/>
      </c>
      <c r="N5358" s="12">
        <f>Raw_Data!N5358</f>
        <v/>
      </c>
      <c r="O5358">
        <f>Raw_Data!O5358</f>
        <v/>
      </c>
      <c r="P5358">
        <f>Raw_Data!P5358</f>
        <v/>
      </c>
      <c r="Q5358">
        <f>Raw_Data!Q5358</f>
        <v/>
      </c>
      <c r="R5358">
        <f>Raw_Data!R5358</f>
        <v/>
      </c>
      <c r="S5358">
        <f>Raw_Data!S5358</f>
        <v/>
      </c>
      <c r="T5358">
        <f>YEAR(B5358)</f>
        <v/>
      </c>
      <c r="U5358">
        <f>MONTH(B5358)</f>
        <v/>
      </c>
      <c r="V5358">
        <f>TEXT(B5358,"mmm")</f>
        <v/>
      </c>
      <c r="W5358" s="15">
        <f>IFERROR(N5358/L5358,0)</f>
        <v/>
      </c>
      <c r="X5358">
        <f>IF(K5358=0,"No Discount",IF(K5358&lt;=5%,"Low",IF(K5358&lt;=15%,"Medium","High")))</f>
        <v/>
      </c>
      <c r="Y5358">
        <f>IF(L5358&gt;=20000,"High Value",IF(L5358&gt;=5000,"Medium Value","Low Value"))</f>
        <v/>
      </c>
      <c r="Z5358">
        <f>IF(R5358&lt;=3,"Fast",IF(R5358&lt;=5,"On Time","Delayed"))</f>
        <v/>
      </c>
    </row>
    <row r="5359">
      <c r="A5359">
        <f>Raw_Data!A5359</f>
        <v/>
      </c>
      <c r="B5359" s="11">
        <f>Raw_Data!B5359</f>
        <v/>
      </c>
      <c r="C5359">
        <f>Raw_Data!C5359</f>
        <v/>
      </c>
      <c r="D5359">
        <f>Raw_Data!D5359</f>
        <v/>
      </c>
      <c r="E5359">
        <f>Raw_Data!E5359</f>
        <v/>
      </c>
      <c r="F5359">
        <f>Raw_Data!F5359</f>
        <v/>
      </c>
      <c r="G5359">
        <f>Raw_Data!G5359</f>
        <v/>
      </c>
      <c r="H5359">
        <f>Raw_Data!H5359</f>
        <v/>
      </c>
      <c r="I5359">
        <f>Raw_Data!I5359</f>
        <v/>
      </c>
      <c r="J5359" s="12">
        <f>Raw_Data!J5359</f>
        <v/>
      </c>
      <c r="K5359" s="13">
        <f>Raw_Data!K5359</f>
        <v/>
      </c>
      <c r="L5359" s="12">
        <f>Raw_Data!L5359</f>
        <v/>
      </c>
      <c r="M5359" s="12">
        <f>Raw_Data!M5359</f>
        <v/>
      </c>
      <c r="N5359" s="12">
        <f>Raw_Data!N5359</f>
        <v/>
      </c>
      <c r="O5359">
        <f>Raw_Data!O5359</f>
        <v/>
      </c>
      <c r="P5359">
        <f>Raw_Data!P5359</f>
        <v/>
      </c>
      <c r="Q5359">
        <f>Raw_Data!Q5359</f>
        <v/>
      </c>
      <c r="R5359">
        <f>Raw_Data!R5359</f>
        <v/>
      </c>
      <c r="S5359">
        <f>Raw_Data!S5359</f>
        <v/>
      </c>
      <c r="T5359">
        <f>YEAR(B5359)</f>
        <v/>
      </c>
      <c r="U5359">
        <f>MONTH(B5359)</f>
        <v/>
      </c>
      <c r="V5359">
        <f>TEXT(B5359,"mmm")</f>
        <v/>
      </c>
      <c r="W5359" s="15">
        <f>IFERROR(N5359/L5359,0)</f>
        <v/>
      </c>
      <c r="X5359">
        <f>IF(K5359=0,"No Discount",IF(K5359&lt;=5%,"Low",IF(K5359&lt;=15%,"Medium","High")))</f>
        <v/>
      </c>
      <c r="Y5359">
        <f>IF(L5359&gt;=20000,"High Value",IF(L5359&gt;=5000,"Medium Value","Low Value"))</f>
        <v/>
      </c>
      <c r="Z5359">
        <f>IF(R5359&lt;=3,"Fast",IF(R5359&lt;=5,"On Time","Delayed"))</f>
        <v/>
      </c>
    </row>
    <row r="5360">
      <c r="A5360">
        <f>Raw_Data!A5360</f>
        <v/>
      </c>
      <c r="B5360" s="11">
        <f>Raw_Data!B5360</f>
        <v/>
      </c>
      <c r="C5360">
        <f>Raw_Data!C5360</f>
        <v/>
      </c>
      <c r="D5360">
        <f>Raw_Data!D5360</f>
        <v/>
      </c>
      <c r="E5360">
        <f>Raw_Data!E5360</f>
        <v/>
      </c>
      <c r="F5360">
        <f>Raw_Data!F5360</f>
        <v/>
      </c>
      <c r="G5360">
        <f>Raw_Data!G5360</f>
        <v/>
      </c>
      <c r="H5360">
        <f>Raw_Data!H5360</f>
        <v/>
      </c>
      <c r="I5360">
        <f>Raw_Data!I5360</f>
        <v/>
      </c>
      <c r="J5360" s="12">
        <f>Raw_Data!J5360</f>
        <v/>
      </c>
      <c r="K5360" s="13">
        <f>Raw_Data!K5360</f>
        <v/>
      </c>
      <c r="L5360" s="12">
        <f>Raw_Data!L5360</f>
        <v/>
      </c>
      <c r="M5360" s="12">
        <f>Raw_Data!M5360</f>
        <v/>
      </c>
      <c r="N5360" s="12">
        <f>Raw_Data!N5360</f>
        <v/>
      </c>
      <c r="O5360">
        <f>Raw_Data!O5360</f>
        <v/>
      </c>
      <c r="P5360">
        <f>Raw_Data!P5360</f>
        <v/>
      </c>
      <c r="Q5360">
        <f>Raw_Data!Q5360</f>
        <v/>
      </c>
      <c r="R5360">
        <f>Raw_Data!R5360</f>
        <v/>
      </c>
      <c r="S5360">
        <f>Raw_Data!S5360</f>
        <v/>
      </c>
      <c r="T5360">
        <f>YEAR(B5360)</f>
        <v/>
      </c>
      <c r="U5360">
        <f>MONTH(B5360)</f>
        <v/>
      </c>
      <c r="V5360">
        <f>TEXT(B5360,"mmm")</f>
        <v/>
      </c>
      <c r="W5360" s="15">
        <f>IFERROR(N5360/L5360,0)</f>
        <v/>
      </c>
      <c r="X5360">
        <f>IF(K5360=0,"No Discount",IF(K5360&lt;=5%,"Low",IF(K5360&lt;=15%,"Medium","High")))</f>
        <v/>
      </c>
      <c r="Y5360">
        <f>IF(L5360&gt;=20000,"High Value",IF(L5360&gt;=5000,"Medium Value","Low Value"))</f>
        <v/>
      </c>
      <c r="Z5360">
        <f>IF(R5360&lt;=3,"Fast",IF(R5360&lt;=5,"On Time","Delayed"))</f>
        <v/>
      </c>
    </row>
    <row r="5361">
      <c r="A5361">
        <f>Raw_Data!A5361</f>
        <v/>
      </c>
      <c r="B5361" s="11">
        <f>Raw_Data!B5361</f>
        <v/>
      </c>
      <c r="C5361">
        <f>Raw_Data!C5361</f>
        <v/>
      </c>
      <c r="D5361">
        <f>Raw_Data!D5361</f>
        <v/>
      </c>
      <c r="E5361">
        <f>Raw_Data!E5361</f>
        <v/>
      </c>
      <c r="F5361">
        <f>Raw_Data!F5361</f>
        <v/>
      </c>
      <c r="G5361">
        <f>Raw_Data!G5361</f>
        <v/>
      </c>
      <c r="H5361">
        <f>Raw_Data!H5361</f>
        <v/>
      </c>
      <c r="I5361">
        <f>Raw_Data!I5361</f>
        <v/>
      </c>
      <c r="J5361" s="12">
        <f>Raw_Data!J5361</f>
        <v/>
      </c>
      <c r="K5361" s="13">
        <f>Raw_Data!K5361</f>
        <v/>
      </c>
      <c r="L5361" s="12">
        <f>Raw_Data!L5361</f>
        <v/>
      </c>
      <c r="M5361" s="12">
        <f>Raw_Data!M5361</f>
        <v/>
      </c>
      <c r="N5361" s="12">
        <f>Raw_Data!N5361</f>
        <v/>
      </c>
      <c r="O5361">
        <f>Raw_Data!O5361</f>
        <v/>
      </c>
      <c r="P5361">
        <f>Raw_Data!P5361</f>
        <v/>
      </c>
      <c r="Q5361">
        <f>Raw_Data!Q5361</f>
        <v/>
      </c>
      <c r="R5361">
        <f>Raw_Data!R5361</f>
        <v/>
      </c>
      <c r="S5361">
        <f>Raw_Data!S5361</f>
        <v/>
      </c>
      <c r="T5361">
        <f>YEAR(B5361)</f>
        <v/>
      </c>
      <c r="U5361">
        <f>MONTH(B5361)</f>
        <v/>
      </c>
      <c r="V5361">
        <f>TEXT(B5361,"mmm")</f>
        <v/>
      </c>
      <c r="W5361" s="15">
        <f>IFERROR(N5361/L5361,0)</f>
        <v/>
      </c>
      <c r="X5361">
        <f>IF(K5361=0,"No Discount",IF(K5361&lt;=5%,"Low",IF(K5361&lt;=15%,"Medium","High")))</f>
        <v/>
      </c>
      <c r="Y5361">
        <f>IF(L5361&gt;=20000,"High Value",IF(L5361&gt;=5000,"Medium Value","Low Value"))</f>
        <v/>
      </c>
      <c r="Z5361">
        <f>IF(R5361&lt;=3,"Fast",IF(R5361&lt;=5,"On Time","Delayed"))</f>
        <v/>
      </c>
    </row>
    <row r="5362">
      <c r="A5362">
        <f>Raw_Data!A5362</f>
        <v/>
      </c>
      <c r="B5362" s="11">
        <f>Raw_Data!B5362</f>
        <v/>
      </c>
      <c r="C5362">
        <f>Raw_Data!C5362</f>
        <v/>
      </c>
      <c r="D5362">
        <f>Raw_Data!D5362</f>
        <v/>
      </c>
      <c r="E5362">
        <f>Raw_Data!E5362</f>
        <v/>
      </c>
      <c r="F5362">
        <f>Raw_Data!F5362</f>
        <v/>
      </c>
      <c r="G5362">
        <f>Raw_Data!G5362</f>
        <v/>
      </c>
      <c r="H5362">
        <f>Raw_Data!H5362</f>
        <v/>
      </c>
      <c r="I5362">
        <f>Raw_Data!I5362</f>
        <v/>
      </c>
      <c r="J5362" s="12">
        <f>Raw_Data!J5362</f>
        <v/>
      </c>
      <c r="K5362" s="13">
        <f>Raw_Data!K5362</f>
        <v/>
      </c>
      <c r="L5362" s="12">
        <f>Raw_Data!L5362</f>
        <v/>
      </c>
      <c r="M5362" s="12">
        <f>Raw_Data!M5362</f>
        <v/>
      </c>
      <c r="N5362" s="12">
        <f>Raw_Data!N5362</f>
        <v/>
      </c>
      <c r="O5362">
        <f>Raw_Data!O5362</f>
        <v/>
      </c>
      <c r="P5362">
        <f>Raw_Data!P5362</f>
        <v/>
      </c>
      <c r="Q5362">
        <f>Raw_Data!Q5362</f>
        <v/>
      </c>
      <c r="R5362">
        <f>Raw_Data!R5362</f>
        <v/>
      </c>
      <c r="S5362">
        <f>Raw_Data!S5362</f>
        <v/>
      </c>
      <c r="T5362">
        <f>YEAR(B5362)</f>
        <v/>
      </c>
      <c r="U5362">
        <f>MONTH(B5362)</f>
        <v/>
      </c>
      <c r="V5362">
        <f>TEXT(B5362,"mmm")</f>
        <v/>
      </c>
      <c r="W5362" s="15">
        <f>IFERROR(N5362/L5362,0)</f>
        <v/>
      </c>
      <c r="X5362">
        <f>IF(K5362=0,"No Discount",IF(K5362&lt;=5%,"Low",IF(K5362&lt;=15%,"Medium","High")))</f>
        <v/>
      </c>
      <c r="Y5362">
        <f>IF(L5362&gt;=20000,"High Value",IF(L5362&gt;=5000,"Medium Value","Low Value"))</f>
        <v/>
      </c>
      <c r="Z5362">
        <f>IF(R5362&lt;=3,"Fast",IF(R5362&lt;=5,"On Time","Delayed"))</f>
        <v/>
      </c>
    </row>
    <row r="5363">
      <c r="A5363">
        <f>Raw_Data!A5363</f>
        <v/>
      </c>
      <c r="B5363" s="11">
        <f>Raw_Data!B5363</f>
        <v/>
      </c>
      <c r="C5363">
        <f>Raw_Data!C5363</f>
        <v/>
      </c>
      <c r="D5363">
        <f>Raw_Data!D5363</f>
        <v/>
      </c>
      <c r="E5363">
        <f>Raw_Data!E5363</f>
        <v/>
      </c>
      <c r="F5363">
        <f>Raw_Data!F5363</f>
        <v/>
      </c>
      <c r="G5363">
        <f>Raw_Data!G5363</f>
        <v/>
      </c>
      <c r="H5363">
        <f>Raw_Data!H5363</f>
        <v/>
      </c>
      <c r="I5363">
        <f>Raw_Data!I5363</f>
        <v/>
      </c>
      <c r="J5363" s="12">
        <f>Raw_Data!J5363</f>
        <v/>
      </c>
      <c r="K5363" s="13">
        <f>Raw_Data!K5363</f>
        <v/>
      </c>
      <c r="L5363" s="12">
        <f>Raw_Data!L5363</f>
        <v/>
      </c>
      <c r="M5363" s="12">
        <f>Raw_Data!M5363</f>
        <v/>
      </c>
      <c r="N5363" s="12">
        <f>Raw_Data!N5363</f>
        <v/>
      </c>
      <c r="O5363">
        <f>Raw_Data!O5363</f>
        <v/>
      </c>
      <c r="P5363">
        <f>Raw_Data!P5363</f>
        <v/>
      </c>
      <c r="Q5363">
        <f>Raw_Data!Q5363</f>
        <v/>
      </c>
      <c r="R5363">
        <f>Raw_Data!R5363</f>
        <v/>
      </c>
      <c r="S5363">
        <f>Raw_Data!S5363</f>
        <v/>
      </c>
      <c r="T5363">
        <f>YEAR(B5363)</f>
        <v/>
      </c>
      <c r="U5363">
        <f>MONTH(B5363)</f>
        <v/>
      </c>
      <c r="V5363">
        <f>TEXT(B5363,"mmm")</f>
        <v/>
      </c>
      <c r="W5363" s="15">
        <f>IFERROR(N5363/L5363,0)</f>
        <v/>
      </c>
      <c r="X5363">
        <f>IF(K5363=0,"No Discount",IF(K5363&lt;=5%,"Low",IF(K5363&lt;=15%,"Medium","High")))</f>
        <v/>
      </c>
      <c r="Y5363">
        <f>IF(L5363&gt;=20000,"High Value",IF(L5363&gt;=5000,"Medium Value","Low Value"))</f>
        <v/>
      </c>
      <c r="Z5363">
        <f>IF(R5363&lt;=3,"Fast",IF(R5363&lt;=5,"On Time","Delayed"))</f>
        <v/>
      </c>
    </row>
    <row r="5364">
      <c r="A5364">
        <f>Raw_Data!A5364</f>
        <v/>
      </c>
      <c r="B5364" s="11">
        <f>Raw_Data!B5364</f>
        <v/>
      </c>
      <c r="C5364">
        <f>Raw_Data!C5364</f>
        <v/>
      </c>
      <c r="D5364">
        <f>Raw_Data!D5364</f>
        <v/>
      </c>
      <c r="E5364">
        <f>Raw_Data!E5364</f>
        <v/>
      </c>
      <c r="F5364">
        <f>Raw_Data!F5364</f>
        <v/>
      </c>
      <c r="G5364">
        <f>Raw_Data!G5364</f>
        <v/>
      </c>
      <c r="H5364">
        <f>Raw_Data!H5364</f>
        <v/>
      </c>
      <c r="I5364">
        <f>Raw_Data!I5364</f>
        <v/>
      </c>
      <c r="J5364" s="12">
        <f>Raw_Data!J5364</f>
        <v/>
      </c>
      <c r="K5364" s="13">
        <f>Raw_Data!K5364</f>
        <v/>
      </c>
      <c r="L5364" s="12">
        <f>Raw_Data!L5364</f>
        <v/>
      </c>
      <c r="M5364" s="12">
        <f>Raw_Data!M5364</f>
        <v/>
      </c>
      <c r="N5364" s="12">
        <f>Raw_Data!N5364</f>
        <v/>
      </c>
      <c r="O5364">
        <f>Raw_Data!O5364</f>
        <v/>
      </c>
      <c r="P5364">
        <f>Raw_Data!P5364</f>
        <v/>
      </c>
      <c r="Q5364">
        <f>Raw_Data!Q5364</f>
        <v/>
      </c>
      <c r="R5364">
        <f>Raw_Data!R5364</f>
        <v/>
      </c>
      <c r="S5364">
        <f>Raw_Data!S5364</f>
        <v/>
      </c>
      <c r="T5364">
        <f>YEAR(B5364)</f>
        <v/>
      </c>
      <c r="U5364">
        <f>MONTH(B5364)</f>
        <v/>
      </c>
      <c r="V5364">
        <f>TEXT(B5364,"mmm")</f>
        <v/>
      </c>
      <c r="W5364" s="15">
        <f>IFERROR(N5364/L5364,0)</f>
        <v/>
      </c>
      <c r="X5364">
        <f>IF(K5364=0,"No Discount",IF(K5364&lt;=5%,"Low",IF(K5364&lt;=15%,"Medium","High")))</f>
        <v/>
      </c>
      <c r="Y5364">
        <f>IF(L5364&gt;=20000,"High Value",IF(L5364&gt;=5000,"Medium Value","Low Value"))</f>
        <v/>
      </c>
      <c r="Z5364">
        <f>IF(R5364&lt;=3,"Fast",IF(R5364&lt;=5,"On Time","Delayed"))</f>
        <v/>
      </c>
    </row>
    <row r="5365">
      <c r="A5365">
        <f>Raw_Data!A5365</f>
        <v/>
      </c>
      <c r="B5365" s="11">
        <f>Raw_Data!B5365</f>
        <v/>
      </c>
      <c r="C5365">
        <f>Raw_Data!C5365</f>
        <v/>
      </c>
      <c r="D5365">
        <f>Raw_Data!D5365</f>
        <v/>
      </c>
      <c r="E5365">
        <f>Raw_Data!E5365</f>
        <v/>
      </c>
      <c r="F5365">
        <f>Raw_Data!F5365</f>
        <v/>
      </c>
      <c r="G5365">
        <f>Raw_Data!G5365</f>
        <v/>
      </c>
      <c r="H5365">
        <f>Raw_Data!H5365</f>
        <v/>
      </c>
      <c r="I5365">
        <f>Raw_Data!I5365</f>
        <v/>
      </c>
      <c r="J5365" s="12">
        <f>Raw_Data!J5365</f>
        <v/>
      </c>
      <c r="K5365" s="13">
        <f>Raw_Data!K5365</f>
        <v/>
      </c>
      <c r="L5365" s="12">
        <f>Raw_Data!L5365</f>
        <v/>
      </c>
      <c r="M5365" s="12">
        <f>Raw_Data!M5365</f>
        <v/>
      </c>
      <c r="N5365" s="12">
        <f>Raw_Data!N5365</f>
        <v/>
      </c>
      <c r="O5365">
        <f>Raw_Data!O5365</f>
        <v/>
      </c>
      <c r="P5365">
        <f>Raw_Data!P5365</f>
        <v/>
      </c>
      <c r="Q5365">
        <f>Raw_Data!Q5365</f>
        <v/>
      </c>
      <c r="R5365">
        <f>Raw_Data!R5365</f>
        <v/>
      </c>
      <c r="S5365">
        <f>Raw_Data!S5365</f>
        <v/>
      </c>
      <c r="T5365">
        <f>YEAR(B5365)</f>
        <v/>
      </c>
      <c r="U5365">
        <f>MONTH(B5365)</f>
        <v/>
      </c>
      <c r="V5365">
        <f>TEXT(B5365,"mmm")</f>
        <v/>
      </c>
      <c r="W5365" s="15">
        <f>IFERROR(N5365/L5365,0)</f>
        <v/>
      </c>
      <c r="X5365">
        <f>IF(K5365=0,"No Discount",IF(K5365&lt;=5%,"Low",IF(K5365&lt;=15%,"Medium","High")))</f>
        <v/>
      </c>
      <c r="Y5365">
        <f>IF(L5365&gt;=20000,"High Value",IF(L5365&gt;=5000,"Medium Value","Low Value"))</f>
        <v/>
      </c>
      <c r="Z5365">
        <f>IF(R5365&lt;=3,"Fast",IF(R5365&lt;=5,"On Time","Delayed"))</f>
        <v/>
      </c>
    </row>
    <row r="5366">
      <c r="A5366">
        <f>Raw_Data!A5366</f>
        <v/>
      </c>
      <c r="B5366" s="11">
        <f>Raw_Data!B5366</f>
        <v/>
      </c>
      <c r="C5366">
        <f>Raw_Data!C5366</f>
        <v/>
      </c>
      <c r="D5366">
        <f>Raw_Data!D5366</f>
        <v/>
      </c>
      <c r="E5366">
        <f>Raw_Data!E5366</f>
        <v/>
      </c>
      <c r="F5366">
        <f>Raw_Data!F5366</f>
        <v/>
      </c>
      <c r="G5366">
        <f>Raw_Data!G5366</f>
        <v/>
      </c>
      <c r="H5366">
        <f>Raw_Data!H5366</f>
        <v/>
      </c>
      <c r="I5366">
        <f>Raw_Data!I5366</f>
        <v/>
      </c>
      <c r="J5366" s="12">
        <f>Raw_Data!J5366</f>
        <v/>
      </c>
      <c r="K5366" s="13">
        <f>Raw_Data!K5366</f>
        <v/>
      </c>
      <c r="L5366" s="12">
        <f>Raw_Data!L5366</f>
        <v/>
      </c>
      <c r="M5366" s="12">
        <f>Raw_Data!M5366</f>
        <v/>
      </c>
      <c r="N5366" s="12">
        <f>Raw_Data!N5366</f>
        <v/>
      </c>
      <c r="O5366">
        <f>Raw_Data!O5366</f>
        <v/>
      </c>
      <c r="P5366">
        <f>Raw_Data!P5366</f>
        <v/>
      </c>
      <c r="Q5366">
        <f>Raw_Data!Q5366</f>
        <v/>
      </c>
      <c r="R5366">
        <f>Raw_Data!R5366</f>
        <v/>
      </c>
      <c r="S5366">
        <f>Raw_Data!S5366</f>
        <v/>
      </c>
      <c r="T5366">
        <f>YEAR(B5366)</f>
        <v/>
      </c>
      <c r="U5366">
        <f>MONTH(B5366)</f>
        <v/>
      </c>
      <c r="V5366">
        <f>TEXT(B5366,"mmm")</f>
        <v/>
      </c>
      <c r="W5366" s="15">
        <f>IFERROR(N5366/L5366,0)</f>
        <v/>
      </c>
      <c r="X5366">
        <f>IF(K5366=0,"No Discount",IF(K5366&lt;=5%,"Low",IF(K5366&lt;=15%,"Medium","High")))</f>
        <v/>
      </c>
      <c r="Y5366">
        <f>IF(L5366&gt;=20000,"High Value",IF(L5366&gt;=5000,"Medium Value","Low Value"))</f>
        <v/>
      </c>
      <c r="Z5366">
        <f>IF(R5366&lt;=3,"Fast",IF(R5366&lt;=5,"On Time","Delayed"))</f>
        <v/>
      </c>
    </row>
    <row r="5367">
      <c r="A5367">
        <f>Raw_Data!A5367</f>
        <v/>
      </c>
      <c r="B5367" s="11">
        <f>Raw_Data!B5367</f>
        <v/>
      </c>
      <c r="C5367">
        <f>Raw_Data!C5367</f>
        <v/>
      </c>
      <c r="D5367">
        <f>Raw_Data!D5367</f>
        <v/>
      </c>
      <c r="E5367">
        <f>Raw_Data!E5367</f>
        <v/>
      </c>
      <c r="F5367">
        <f>Raw_Data!F5367</f>
        <v/>
      </c>
      <c r="G5367">
        <f>Raw_Data!G5367</f>
        <v/>
      </c>
      <c r="H5367">
        <f>Raw_Data!H5367</f>
        <v/>
      </c>
      <c r="I5367">
        <f>Raw_Data!I5367</f>
        <v/>
      </c>
      <c r="J5367" s="12">
        <f>Raw_Data!J5367</f>
        <v/>
      </c>
      <c r="K5367" s="13">
        <f>Raw_Data!K5367</f>
        <v/>
      </c>
      <c r="L5367" s="12">
        <f>Raw_Data!L5367</f>
        <v/>
      </c>
      <c r="M5367" s="12">
        <f>Raw_Data!M5367</f>
        <v/>
      </c>
      <c r="N5367" s="12">
        <f>Raw_Data!N5367</f>
        <v/>
      </c>
      <c r="O5367">
        <f>Raw_Data!O5367</f>
        <v/>
      </c>
      <c r="P5367">
        <f>Raw_Data!P5367</f>
        <v/>
      </c>
      <c r="Q5367">
        <f>Raw_Data!Q5367</f>
        <v/>
      </c>
      <c r="R5367">
        <f>Raw_Data!R5367</f>
        <v/>
      </c>
      <c r="S5367">
        <f>Raw_Data!S5367</f>
        <v/>
      </c>
      <c r="T5367">
        <f>YEAR(B5367)</f>
        <v/>
      </c>
      <c r="U5367">
        <f>MONTH(B5367)</f>
        <v/>
      </c>
      <c r="V5367">
        <f>TEXT(B5367,"mmm")</f>
        <v/>
      </c>
      <c r="W5367" s="15">
        <f>IFERROR(N5367/L5367,0)</f>
        <v/>
      </c>
      <c r="X5367">
        <f>IF(K5367=0,"No Discount",IF(K5367&lt;=5%,"Low",IF(K5367&lt;=15%,"Medium","High")))</f>
        <v/>
      </c>
      <c r="Y5367">
        <f>IF(L5367&gt;=20000,"High Value",IF(L5367&gt;=5000,"Medium Value","Low Value"))</f>
        <v/>
      </c>
      <c r="Z5367">
        <f>IF(R5367&lt;=3,"Fast",IF(R5367&lt;=5,"On Time","Delayed"))</f>
        <v/>
      </c>
    </row>
    <row r="5368">
      <c r="A5368">
        <f>Raw_Data!A5368</f>
        <v/>
      </c>
      <c r="B5368" s="11">
        <f>Raw_Data!B5368</f>
        <v/>
      </c>
      <c r="C5368">
        <f>Raw_Data!C5368</f>
        <v/>
      </c>
      <c r="D5368">
        <f>Raw_Data!D5368</f>
        <v/>
      </c>
      <c r="E5368">
        <f>Raw_Data!E5368</f>
        <v/>
      </c>
      <c r="F5368">
        <f>Raw_Data!F5368</f>
        <v/>
      </c>
      <c r="G5368">
        <f>Raw_Data!G5368</f>
        <v/>
      </c>
      <c r="H5368">
        <f>Raw_Data!H5368</f>
        <v/>
      </c>
      <c r="I5368">
        <f>Raw_Data!I5368</f>
        <v/>
      </c>
      <c r="J5368" s="12">
        <f>Raw_Data!J5368</f>
        <v/>
      </c>
      <c r="K5368" s="13">
        <f>Raw_Data!K5368</f>
        <v/>
      </c>
      <c r="L5368" s="12">
        <f>Raw_Data!L5368</f>
        <v/>
      </c>
      <c r="M5368" s="12">
        <f>Raw_Data!M5368</f>
        <v/>
      </c>
      <c r="N5368" s="12">
        <f>Raw_Data!N5368</f>
        <v/>
      </c>
      <c r="O5368">
        <f>Raw_Data!O5368</f>
        <v/>
      </c>
      <c r="P5368">
        <f>Raw_Data!P5368</f>
        <v/>
      </c>
      <c r="Q5368">
        <f>Raw_Data!Q5368</f>
        <v/>
      </c>
      <c r="R5368">
        <f>Raw_Data!R5368</f>
        <v/>
      </c>
      <c r="S5368">
        <f>Raw_Data!S5368</f>
        <v/>
      </c>
      <c r="T5368">
        <f>YEAR(B5368)</f>
        <v/>
      </c>
      <c r="U5368">
        <f>MONTH(B5368)</f>
        <v/>
      </c>
      <c r="V5368">
        <f>TEXT(B5368,"mmm")</f>
        <v/>
      </c>
      <c r="W5368" s="15">
        <f>IFERROR(N5368/L5368,0)</f>
        <v/>
      </c>
      <c r="X5368">
        <f>IF(K5368=0,"No Discount",IF(K5368&lt;=5%,"Low",IF(K5368&lt;=15%,"Medium","High")))</f>
        <v/>
      </c>
      <c r="Y5368">
        <f>IF(L5368&gt;=20000,"High Value",IF(L5368&gt;=5000,"Medium Value","Low Value"))</f>
        <v/>
      </c>
      <c r="Z5368">
        <f>IF(R5368&lt;=3,"Fast",IF(R5368&lt;=5,"On Time","Delayed"))</f>
        <v/>
      </c>
    </row>
    <row r="5369">
      <c r="A5369">
        <f>Raw_Data!A5369</f>
        <v/>
      </c>
      <c r="B5369" s="11">
        <f>Raw_Data!B5369</f>
        <v/>
      </c>
      <c r="C5369">
        <f>Raw_Data!C5369</f>
        <v/>
      </c>
      <c r="D5369">
        <f>Raw_Data!D5369</f>
        <v/>
      </c>
      <c r="E5369">
        <f>Raw_Data!E5369</f>
        <v/>
      </c>
      <c r="F5369">
        <f>Raw_Data!F5369</f>
        <v/>
      </c>
      <c r="G5369">
        <f>Raw_Data!G5369</f>
        <v/>
      </c>
      <c r="H5369">
        <f>Raw_Data!H5369</f>
        <v/>
      </c>
      <c r="I5369">
        <f>Raw_Data!I5369</f>
        <v/>
      </c>
      <c r="J5369" s="12">
        <f>Raw_Data!J5369</f>
        <v/>
      </c>
      <c r="K5369" s="13">
        <f>Raw_Data!K5369</f>
        <v/>
      </c>
      <c r="L5369" s="12">
        <f>Raw_Data!L5369</f>
        <v/>
      </c>
      <c r="M5369" s="12">
        <f>Raw_Data!M5369</f>
        <v/>
      </c>
      <c r="N5369" s="12">
        <f>Raw_Data!N5369</f>
        <v/>
      </c>
      <c r="O5369">
        <f>Raw_Data!O5369</f>
        <v/>
      </c>
      <c r="P5369">
        <f>Raw_Data!P5369</f>
        <v/>
      </c>
      <c r="Q5369">
        <f>Raw_Data!Q5369</f>
        <v/>
      </c>
      <c r="R5369">
        <f>Raw_Data!R5369</f>
        <v/>
      </c>
      <c r="S5369">
        <f>Raw_Data!S5369</f>
        <v/>
      </c>
      <c r="T5369">
        <f>YEAR(B5369)</f>
        <v/>
      </c>
      <c r="U5369">
        <f>MONTH(B5369)</f>
        <v/>
      </c>
      <c r="V5369">
        <f>TEXT(B5369,"mmm")</f>
        <v/>
      </c>
      <c r="W5369" s="15">
        <f>IFERROR(N5369/L5369,0)</f>
        <v/>
      </c>
      <c r="X5369">
        <f>IF(K5369=0,"No Discount",IF(K5369&lt;=5%,"Low",IF(K5369&lt;=15%,"Medium","High")))</f>
        <v/>
      </c>
      <c r="Y5369">
        <f>IF(L5369&gt;=20000,"High Value",IF(L5369&gt;=5000,"Medium Value","Low Value"))</f>
        <v/>
      </c>
      <c r="Z5369">
        <f>IF(R5369&lt;=3,"Fast",IF(R5369&lt;=5,"On Time","Delayed"))</f>
        <v/>
      </c>
    </row>
    <row r="5370">
      <c r="A5370">
        <f>Raw_Data!A5370</f>
        <v/>
      </c>
      <c r="B5370" s="11">
        <f>Raw_Data!B5370</f>
        <v/>
      </c>
      <c r="C5370">
        <f>Raw_Data!C5370</f>
        <v/>
      </c>
      <c r="D5370">
        <f>Raw_Data!D5370</f>
        <v/>
      </c>
      <c r="E5370">
        <f>Raw_Data!E5370</f>
        <v/>
      </c>
      <c r="F5370">
        <f>Raw_Data!F5370</f>
        <v/>
      </c>
      <c r="G5370">
        <f>Raw_Data!G5370</f>
        <v/>
      </c>
      <c r="H5370">
        <f>Raw_Data!H5370</f>
        <v/>
      </c>
      <c r="I5370">
        <f>Raw_Data!I5370</f>
        <v/>
      </c>
      <c r="J5370" s="12">
        <f>Raw_Data!J5370</f>
        <v/>
      </c>
      <c r="K5370" s="13">
        <f>Raw_Data!K5370</f>
        <v/>
      </c>
      <c r="L5370" s="12">
        <f>Raw_Data!L5370</f>
        <v/>
      </c>
      <c r="M5370" s="12">
        <f>Raw_Data!M5370</f>
        <v/>
      </c>
      <c r="N5370" s="12">
        <f>Raw_Data!N5370</f>
        <v/>
      </c>
      <c r="O5370">
        <f>Raw_Data!O5370</f>
        <v/>
      </c>
      <c r="P5370">
        <f>Raw_Data!P5370</f>
        <v/>
      </c>
      <c r="Q5370">
        <f>Raw_Data!Q5370</f>
        <v/>
      </c>
      <c r="R5370">
        <f>Raw_Data!R5370</f>
        <v/>
      </c>
      <c r="S5370">
        <f>Raw_Data!S5370</f>
        <v/>
      </c>
      <c r="T5370">
        <f>YEAR(B5370)</f>
        <v/>
      </c>
      <c r="U5370">
        <f>MONTH(B5370)</f>
        <v/>
      </c>
      <c r="V5370">
        <f>TEXT(B5370,"mmm")</f>
        <v/>
      </c>
      <c r="W5370" s="15">
        <f>IFERROR(N5370/L5370,0)</f>
        <v/>
      </c>
      <c r="X5370">
        <f>IF(K5370=0,"No Discount",IF(K5370&lt;=5%,"Low",IF(K5370&lt;=15%,"Medium","High")))</f>
        <v/>
      </c>
      <c r="Y5370">
        <f>IF(L5370&gt;=20000,"High Value",IF(L5370&gt;=5000,"Medium Value","Low Value"))</f>
        <v/>
      </c>
      <c r="Z5370">
        <f>IF(R5370&lt;=3,"Fast",IF(R5370&lt;=5,"On Time","Delayed"))</f>
        <v/>
      </c>
    </row>
    <row r="5371">
      <c r="A5371">
        <f>Raw_Data!A5371</f>
        <v/>
      </c>
      <c r="B5371" s="11">
        <f>Raw_Data!B5371</f>
        <v/>
      </c>
      <c r="C5371">
        <f>Raw_Data!C5371</f>
        <v/>
      </c>
      <c r="D5371">
        <f>Raw_Data!D5371</f>
        <v/>
      </c>
      <c r="E5371">
        <f>Raw_Data!E5371</f>
        <v/>
      </c>
      <c r="F5371">
        <f>Raw_Data!F5371</f>
        <v/>
      </c>
      <c r="G5371">
        <f>Raw_Data!G5371</f>
        <v/>
      </c>
      <c r="H5371">
        <f>Raw_Data!H5371</f>
        <v/>
      </c>
      <c r="I5371">
        <f>Raw_Data!I5371</f>
        <v/>
      </c>
      <c r="J5371" s="12">
        <f>Raw_Data!J5371</f>
        <v/>
      </c>
      <c r="K5371" s="13">
        <f>Raw_Data!K5371</f>
        <v/>
      </c>
      <c r="L5371" s="12">
        <f>Raw_Data!L5371</f>
        <v/>
      </c>
      <c r="M5371" s="12">
        <f>Raw_Data!M5371</f>
        <v/>
      </c>
      <c r="N5371" s="12">
        <f>Raw_Data!N5371</f>
        <v/>
      </c>
      <c r="O5371">
        <f>Raw_Data!O5371</f>
        <v/>
      </c>
      <c r="P5371">
        <f>Raw_Data!P5371</f>
        <v/>
      </c>
      <c r="Q5371">
        <f>Raw_Data!Q5371</f>
        <v/>
      </c>
      <c r="R5371">
        <f>Raw_Data!R5371</f>
        <v/>
      </c>
      <c r="S5371">
        <f>Raw_Data!S5371</f>
        <v/>
      </c>
      <c r="T5371">
        <f>YEAR(B5371)</f>
        <v/>
      </c>
      <c r="U5371">
        <f>MONTH(B5371)</f>
        <v/>
      </c>
      <c r="V5371">
        <f>TEXT(B5371,"mmm")</f>
        <v/>
      </c>
      <c r="W5371" s="15">
        <f>IFERROR(N5371/L5371,0)</f>
        <v/>
      </c>
      <c r="X5371">
        <f>IF(K5371=0,"No Discount",IF(K5371&lt;=5%,"Low",IF(K5371&lt;=15%,"Medium","High")))</f>
        <v/>
      </c>
      <c r="Y5371">
        <f>IF(L5371&gt;=20000,"High Value",IF(L5371&gt;=5000,"Medium Value","Low Value"))</f>
        <v/>
      </c>
      <c r="Z5371">
        <f>IF(R5371&lt;=3,"Fast",IF(R5371&lt;=5,"On Time","Delayed"))</f>
        <v/>
      </c>
    </row>
    <row r="5372">
      <c r="A5372">
        <f>Raw_Data!A5372</f>
        <v/>
      </c>
      <c r="B5372" s="11">
        <f>Raw_Data!B5372</f>
        <v/>
      </c>
      <c r="C5372">
        <f>Raw_Data!C5372</f>
        <v/>
      </c>
      <c r="D5372">
        <f>Raw_Data!D5372</f>
        <v/>
      </c>
      <c r="E5372">
        <f>Raw_Data!E5372</f>
        <v/>
      </c>
      <c r="F5372">
        <f>Raw_Data!F5372</f>
        <v/>
      </c>
      <c r="G5372">
        <f>Raw_Data!G5372</f>
        <v/>
      </c>
      <c r="H5372">
        <f>Raw_Data!H5372</f>
        <v/>
      </c>
      <c r="I5372">
        <f>Raw_Data!I5372</f>
        <v/>
      </c>
      <c r="J5372" s="12">
        <f>Raw_Data!J5372</f>
        <v/>
      </c>
      <c r="K5372" s="13">
        <f>Raw_Data!K5372</f>
        <v/>
      </c>
      <c r="L5372" s="12">
        <f>Raw_Data!L5372</f>
        <v/>
      </c>
      <c r="M5372" s="12">
        <f>Raw_Data!M5372</f>
        <v/>
      </c>
      <c r="N5372" s="12">
        <f>Raw_Data!N5372</f>
        <v/>
      </c>
      <c r="O5372">
        <f>Raw_Data!O5372</f>
        <v/>
      </c>
      <c r="P5372">
        <f>Raw_Data!P5372</f>
        <v/>
      </c>
      <c r="Q5372">
        <f>Raw_Data!Q5372</f>
        <v/>
      </c>
      <c r="R5372">
        <f>Raw_Data!R5372</f>
        <v/>
      </c>
      <c r="S5372">
        <f>Raw_Data!S5372</f>
        <v/>
      </c>
      <c r="T5372">
        <f>YEAR(B5372)</f>
        <v/>
      </c>
      <c r="U5372">
        <f>MONTH(B5372)</f>
        <v/>
      </c>
      <c r="V5372">
        <f>TEXT(B5372,"mmm")</f>
        <v/>
      </c>
      <c r="W5372" s="15">
        <f>IFERROR(N5372/L5372,0)</f>
        <v/>
      </c>
      <c r="X5372">
        <f>IF(K5372=0,"No Discount",IF(K5372&lt;=5%,"Low",IF(K5372&lt;=15%,"Medium","High")))</f>
        <v/>
      </c>
      <c r="Y5372">
        <f>IF(L5372&gt;=20000,"High Value",IF(L5372&gt;=5000,"Medium Value","Low Value"))</f>
        <v/>
      </c>
      <c r="Z5372">
        <f>IF(R5372&lt;=3,"Fast",IF(R5372&lt;=5,"On Time","Delayed"))</f>
        <v/>
      </c>
    </row>
    <row r="5373">
      <c r="A5373">
        <f>Raw_Data!A5373</f>
        <v/>
      </c>
      <c r="B5373" s="11">
        <f>Raw_Data!B5373</f>
        <v/>
      </c>
      <c r="C5373">
        <f>Raw_Data!C5373</f>
        <v/>
      </c>
      <c r="D5373">
        <f>Raw_Data!D5373</f>
        <v/>
      </c>
      <c r="E5373">
        <f>Raw_Data!E5373</f>
        <v/>
      </c>
      <c r="F5373">
        <f>Raw_Data!F5373</f>
        <v/>
      </c>
      <c r="G5373">
        <f>Raw_Data!G5373</f>
        <v/>
      </c>
      <c r="H5373">
        <f>Raw_Data!H5373</f>
        <v/>
      </c>
      <c r="I5373">
        <f>Raw_Data!I5373</f>
        <v/>
      </c>
      <c r="J5373" s="12">
        <f>Raw_Data!J5373</f>
        <v/>
      </c>
      <c r="K5373" s="13">
        <f>Raw_Data!K5373</f>
        <v/>
      </c>
      <c r="L5373" s="12">
        <f>Raw_Data!L5373</f>
        <v/>
      </c>
      <c r="M5373" s="12">
        <f>Raw_Data!M5373</f>
        <v/>
      </c>
      <c r="N5373" s="12">
        <f>Raw_Data!N5373</f>
        <v/>
      </c>
      <c r="O5373">
        <f>Raw_Data!O5373</f>
        <v/>
      </c>
      <c r="P5373">
        <f>Raw_Data!P5373</f>
        <v/>
      </c>
      <c r="Q5373">
        <f>Raw_Data!Q5373</f>
        <v/>
      </c>
      <c r="R5373">
        <f>Raw_Data!R5373</f>
        <v/>
      </c>
      <c r="S5373">
        <f>Raw_Data!S5373</f>
        <v/>
      </c>
      <c r="T5373">
        <f>YEAR(B5373)</f>
        <v/>
      </c>
      <c r="U5373">
        <f>MONTH(B5373)</f>
        <v/>
      </c>
      <c r="V5373">
        <f>TEXT(B5373,"mmm")</f>
        <v/>
      </c>
      <c r="W5373" s="15">
        <f>IFERROR(N5373/L5373,0)</f>
        <v/>
      </c>
      <c r="X5373">
        <f>IF(K5373=0,"No Discount",IF(K5373&lt;=5%,"Low",IF(K5373&lt;=15%,"Medium","High")))</f>
        <v/>
      </c>
      <c r="Y5373">
        <f>IF(L5373&gt;=20000,"High Value",IF(L5373&gt;=5000,"Medium Value","Low Value"))</f>
        <v/>
      </c>
      <c r="Z5373">
        <f>IF(R5373&lt;=3,"Fast",IF(R5373&lt;=5,"On Time","Delayed"))</f>
        <v/>
      </c>
    </row>
    <row r="5374">
      <c r="A5374">
        <f>Raw_Data!A5374</f>
        <v/>
      </c>
      <c r="B5374" s="11">
        <f>Raw_Data!B5374</f>
        <v/>
      </c>
      <c r="C5374">
        <f>Raw_Data!C5374</f>
        <v/>
      </c>
      <c r="D5374">
        <f>Raw_Data!D5374</f>
        <v/>
      </c>
      <c r="E5374">
        <f>Raw_Data!E5374</f>
        <v/>
      </c>
      <c r="F5374">
        <f>Raw_Data!F5374</f>
        <v/>
      </c>
      <c r="G5374">
        <f>Raw_Data!G5374</f>
        <v/>
      </c>
      <c r="H5374">
        <f>Raw_Data!H5374</f>
        <v/>
      </c>
      <c r="I5374">
        <f>Raw_Data!I5374</f>
        <v/>
      </c>
      <c r="J5374" s="12">
        <f>Raw_Data!J5374</f>
        <v/>
      </c>
      <c r="K5374" s="13">
        <f>Raw_Data!K5374</f>
        <v/>
      </c>
      <c r="L5374" s="12">
        <f>Raw_Data!L5374</f>
        <v/>
      </c>
      <c r="M5374" s="12">
        <f>Raw_Data!M5374</f>
        <v/>
      </c>
      <c r="N5374" s="12">
        <f>Raw_Data!N5374</f>
        <v/>
      </c>
      <c r="O5374">
        <f>Raw_Data!O5374</f>
        <v/>
      </c>
      <c r="P5374">
        <f>Raw_Data!P5374</f>
        <v/>
      </c>
      <c r="Q5374">
        <f>Raw_Data!Q5374</f>
        <v/>
      </c>
      <c r="R5374">
        <f>Raw_Data!R5374</f>
        <v/>
      </c>
      <c r="S5374">
        <f>Raw_Data!S5374</f>
        <v/>
      </c>
      <c r="T5374">
        <f>YEAR(B5374)</f>
        <v/>
      </c>
      <c r="U5374">
        <f>MONTH(B5374)</f>
        <v/>
      </c>
      <c r="V5374">
        <f>TEXT(B5374,"mmm")</f>
        <v/>
      </c>
      <c r="W5374" s="15">
        <f>IFERROR(N5374/L5374,0)</f>
        <v/>
      </c>
      <c r="X5374">
        <f>IF(K5374=0,"No Discount",IF(K5374&lt;=5%,"Low",IF(K5374&lt;=15%,"Medium","High")))</f>
        <v/>
      </c>
      <c r="Y5374">
        <f>IF(L5374&gt;=20000,"High Value",IF(L5374&gt;=5000,"Medium Value","Low Value"))</f>
        <v/>
      </c>
      <c r="Z5374">
        <f>IF(R5374&lt;=3,"Fast",IF(R5374&lt;=5,"On Time","Delayed"))</f>
        <v/>
      </c>
    </row>
    <row r="5375">
      <c r="A5375">
        <f>Raw_Data!A5375</f>
        <v/>
      </c>
      <c r="B5375" s="11">
        <f>Raw_Data!B5375</f>
        <v/>
      </c>
      <c r="C5375">
        <f>Raw_Data!C5375</f>
        <v/>
      </c>
      <c r="D5375">
        <f>Raw_Data!D5375</f>
        <v/>
      </c>
      <c r="E5375">
        <f>Raw_Data!E5375</f>
        <v/>
      </c>
      <c r="F5375">
        <f>Raw_Data!F5375</f>
        <v/>
      </c>
      <c r="G5375">
        <f>Raw_Data!G5375</f>
        <v/>
      </c>
      <c r="H5375">
        <f>Raw_Data!H5375</f>
        <v/>
      </c>
      <c r="I5375">
        <f>Raw_Data!I5375</f>
        <v/>
      </c>
      <c r="J5375" s="12">
        <f>Raw_Data!J5375</f>
        <v/>
      </c>
      <c r="K5375" s="13">
        <f>Raw_Data!K5375</f>
        <v/>
      </c>
      <c r="L5375" s="12">
        <f>Raw_Data!L5375</f>
        <v/>
      </c>
      <c r="M5375" s="12">
        <f>Raw_Data!M5375</f>
        <v/>
      </c>
      <c r="N5375" s="12">
        <f>Raw_Data!N5375</f>
        <v/>
      </c>
      <c r="O5375">
        <f>Raw_Data!O5375</f>
        <v/>
      </c>
      <c r="P5375">
        <f>Raw_Data!P5375</f>
        <v/>
      </c>
      <c r="Q5375">
        <f>Raw_Data!Q5375</f>
        <v/>
      </c>
      <c r="R5375">
        <f>Raw_Data!R5375</f>
        <v/>
      </c>
      <c r="S5375">
        <f>Raw_Data!S5375</f>
        <v/>
      </c>
      <c r="T5375">
        <f>YEAR(B5375)</f>
        <v/>
      </c>
      <c r="U5375">
        <f>MONTH(B5375)</f>
        <v/>
      </c>
      <c r="V5375">
        <f>TEXT(B5375,"mmm")</f>
        <v/>
      </c>
      <c r="W5375" s="15">
        <f>IFERROR(N5375/L5375,0)</f>
        <v/>
      </c>
      <c r="X5375">
        <f>IF(K5375=0,"No Discount",IF(K5375&lt;=5%,"Low",IF(K5375&lt;=15%,"Medium","High")))</f>
        <v/>
      </c>
      <c r="Y5375">
        <f>IF(L5375&gt;=20000,"High Value",IF(L5375&gt;=5000,"Medium Value","Low Value"))</f>
        <v/>
      </c>
      <c r="Z5375">
        <f>IF(R5375&lt;=3,"Fast",IF(R5375&lt;=5,"On Time","Delayed"))</f>
        <v/>
      </c>
    </row>
    <row r="5376">
      <c r="A5376">
        <f>Raw_Data!A5376</f>
        <v/>
      </c>
      <c r="B5376" s="11">
        <f>Raw_Data!B5376</f>
        <v/>
      </c>
      <c r="C5376">
        <f>Raw_Data!C5376</f>
        <v/>
      </c>
      <c r="D5376">
        <f>Raw_Data!D5376</f>
        <v/>
      </c>
      <c r="E5376">
        <f>Raw_Data!E5376</f>
        <v/>
      </c>
      <c r="F5376">
        <f>Raw_Data!F5376</f>
        <v/>
      </c>
      <c r="G5376">
        <f>Raw_Data!G5376</f>
        <v/>
      </c>
      <c r="H5376">
        <f>Raw_Data!H5376</f>
        <v/>
      </c>
      <c r="I5376">
        <f>Raw_Data!I5376</f>
        <v/>
      </c>
      <c r="J5376" s="12">
        <f>Raw_Data!J5376</f>
        <v/>
      </c>
      <c r="K5376" s="13">
        <f>Raw_Data!K5376</f>
        <v/>
      </c>
      <c r="L5376" s="12">
        <f>Raw_Data!L5376</f>
        <v/>
      </c>
      <c r="M5376" s="12">
        <f>Raw_Data!M5376</f>
        <v/>
      </c>
      <c r="N5376" s="12">
        <f>Raw_Data!N5376</f>
        <v/>
      </c>
      <c r="O5376">
        <f>Raw_Data!O5376</f>
        <v/>
      </c>
      <c r="P5376">
        <f>Raw_Data!P5376</f>
        <v/>
      </c>
      <c r="Q5376">
        <f>Raw_Data!Q5376</f>
        <v/>
      </c>
      <c r="R5376">
        <f>Raw_Data!R5376</f>
        <v/>
      </c>
      <c r="S5376">
        <f>Raw_Data!S5376</f>
        <v/>
      </c>
      <c r="T5376">
        <f>YEAR(B5376)</f>
        <v/>
      </c>
      <c r="U5376">
        <f>MONTH(B5376)</f>
        <v/>
      </c>
      <c r="V5376">
        <f>TEXT(B5376,"mmm")</f>
        <v/>
      </c>
      <c r="W5376" s="15">
        <f>IFERROR(N5376/L5376,0)</f>
        <v/>
      </c>
      <c r="X5376">
        <f>IF(K5376=0,"No Discount",IF(K5376&lt;=5%,"Low",IF(K5376&lt;=15%,"Medium","High")))</f>
        <v/>
      </c>
      <c r="Y5376">
        <f>IF(L5376&gt;=20000,"High Value",IF(L5376&gt;=5000,"Medium Value","Low Value"))</f>
        <v/>
      </c>
      <c r="Z5376">
        <f>IF(R5376&lt;=3,"Fast",IF(R5376&lt;=5,"On Time","Delayed"))</f>
        <v/>
      </c>
    </row>
    <row r="5377">
      <c r="A5377">
        <f>Raw_Data!A5377</f>
        <v/>
      </c>
      <c r="B5377" s="11">
        <f>Raw_Data!B5377</f>
        <v/>
      </c>
      <c r="C5377">
        <f>Raw_Data!C5377</f>
        <v/>
      </c>
      <c r="D5377">
        <f>Raw_Data!D5377</f>
        <v/>
      </c>
      <c r="E5377">
        <f>Raw_Data!E5377</f>
        <v/>
      </c>
      <c r="F5377">
        <f>Raw_Data!F5377</f>
        <v/>
      </c>
      <c r="G5377">
        <f>Raw_Data!G5377</f>
        <v/>
      </c>
      <c r="H5377">
        <f>Raw_Data!H5377</f>
        <v/>
      </c>
      <c r="I5377">
        <f>Raw_Data!I5377</f>
        <v/>
      </c>
      <c r="J5377" s="12">
        <f>Raw_Data!J5377</f>
        <v/>
      </c>
      <c r="K5377" s="13">
        <f>Raw_Data!K5377</f>
        <v/>
      </c>
      <c r="L5377" s="12">
        <f>Raw_Data!L5377</f>
        <v/>
      </c>
      <c r="M5377" s="12">
        <f>Raw_Data!M5377</f>
        <v/>
      </c>
      <c r="N5377" s="12">
        <f>Raw_Data!N5377</f>
        <v/>
      </c>
      <c r="O5377">
        <f>Raw_Data!O5377</f>
        <v/>
      </c>
      <c r="P5377">
        <f>Raw_Data!P5377</f>
        <v/>
      </c>
      <c r="Q5377">
        <f>Raw_Data!Q5377</f>
        <v/>
      </c>
      <c r="R5377">
        <f>Raw_Data!R5377</f>
        <v/>
      </c>
      <c r="S5377">
        <f>Raw_Data!S5377</f>
        <v/>
      </c>
      <c r="T5377">
        <f>YEAR(B5377)</f>
        <v/>
      </c>
      <c r="U5377">
        <f>MONTH(B5377)</f>
        <v/>
      </c>
      <c r="V5377">
        <f>TEXT(B5377,"mmm")</f>
        <v/>
      </c>
      <c r="W5377" s="15">
        <f>IFERROR(N5377/L5377,0)</f>
        <v/>
      </c>
      <c r="X5377">
        <f>IF(K5377=0,"No Discount",IF(K5377&lt;=5%,"Low",IF(K5377&lt;=15%,"Medium","High")))</f>
        <v/>
      </c>
      <c r="Y5377">
        <f>IF(L5377&gt;=20000,"High Value",IF(L5377&gt;=5000,"Medium Value","Low Value"))</f>
        <v/>
      </c>
      <c r="Z5377">
        <f>IF(R5377&lt;=3,"Fast",IF(R5377&lt;=5,"On Time","Delayed"))</f>
        <v/>
      </c>
    </row>
    <row r="5378">
      <c r="A5378">
        <f>Raw_Data!A5378</f>
        <v/>
      </c>
      <c r="B5378" s="11">
        <f>Raw_Data!B5378</f>
        <v/>
      </c>
      <c r="C5378">
        <f>Raw_Data!C5378</f>
        <v/>
      </c>
      <c r="D5378">
        <f>Raw_Data!D5378</f>
        <v/>
      </c>
      <c r="E5378">
        <f>Raw_Data!E5378</f>
        <v/>
      </c>
      <c r="F5378">
        <f>Raw_Data!F5378</f>
        <v/>
      </c>
      <c r="G5378">
        <f>Raw_Data!G5378</f>
        <v/>
      </c>
      <c r="H5378">
        <f>Raw_Data!H5378</f>
        <v/>
      </c>
      <c r="I5378">
        <f>Raw_Data!I5378</f>
        <v/>
      </c>
      <c r="J5378" s="12">
        <f>Raw_Data!J5378</f>
        <v/>
      </c>
      <c r="K5378" s="13">
        <f>Raw_Data!K5378</f>
        <v/>
      </c>
      <c r="L5378" s="12">
        <f>Raw_Data!L5378</f>
        <v/>
      </c>
      <c r="M5378" s="12">
        <f>Raw_Data!M5378</f>
        <v/>
      </c>
      <c r="N5378" s="12">
        <f>Raw_Data!N5378</f>
        <v/>
      </c>
      <c r="O5378">
        <f>Raw_Data!O5378</f>
        <v/>
      </c>
      <c r="P5378">
        <f>Raw_Data!P5378</f>
        <v/>
      </c>
      <c r="Q5378">
        <f>Raw_Data!Q5378</f>
        <v/>
      </c>
      <c r="R5378">
        <f>Raw_Data!R5378</f>
        <v/>
      </c>
      <c r="S5378">
        <f>Raw_Data!S5378</f>
        <v/>
      </c>
      <c r="T5378">
        <f>YEAR(B5378)</f>
        <v/>
      </c>
      <c r="U5378">
        <f>MONTH(B5378)</f>
        <v/>
      </c>
      <c r="V5378">
        <f>TEXT(B5378,"mmm")</f>
        <v/>
      </c>
      <c r="W5378" s="15">
        <f>IFERROR(N5378/L5378,0)</f>
        <v/>
      </c>
      <c r="X5378">
        <f>IF(K5378=0,"No Discount",IF(K5378&lt;=5%,"Low",IF(K5378&lt;=15%,"Medium","High")))</f>
        <v/>
      </c>
      <c r="Y5378">
        <f>IF(L5378&gt;=20000,"High Value",IF(L5378&gt;=5000,"Medium Value","Low Value"))</f>
        <v/>
      </c>
      <c r="Z5378">
        <f>IF(R5378&lt;=3,"Fast",IF(R5378&lt;=5,"On Time","Delayed"))</f>
        <v/>
      </c>
    </row>
    <row r="5379">
      <c r="A5379">
        <f>Raw_Data!A5379</f>
        <v/>
      </c>
      <c r="B5379" s="11">
        <f>Raw_Data!B5379</f>
        <v/>
      </c>
      <c r="C5379">
        <f>Raw_Data!C5379</f>
        <v/>
      </c>
      <c r="D5379">
        <f>Raw_Data!D5379</f>
        <v/>
      </c>
      <c r="E5379">
        <f>Raw_Data!E5379</f>
        <v/>
      </c>
      <c r="F5379">
        <f>Raw_Data!F5379</f>
        <v/>
      </c>
      <c r="G5379">
        <f>Raw_Data!G5379</f>
        <v/>
      </c>
      <c r="H5379">
        <f>Raw_Data!H5379</f>
        <v/>
      </c>
      <c r="I5379">
        <f>Raw_Data!I5379</f>
        <v/>
      </c>
      <c r="J5379" s="12">
        <f>Raw_Data!J5379</f>
        <v/>
      </c>
      <c r="K5379" s="13">
        <f>Raw_Data!K5379</f>
        <v/>
      </c>
      <c r="L5379" s="12">
        <f>Raw_Data!L5379</f>
        <v/>
      </c>
      <c r="M5379" s="12">
        <f>Raw_Data!M5379</f>
        <v/>
      </c>
      <c r="N5379" s="12">
        <f>Raw_Data!N5379</f>
        <v/>
      </c>
      <c r="O5379">
        <f>Raw_Data!O5379</f>
        <v/>
      </c>
      <c r="P5379">
        <f>Raw_Data!P5379</f>
        <v/>
      </c>
      <c r="Q5379">
        <f>Raw_Data!Q5379</f>
        <v/>
      </c>
      <c r="R5379">
        <f>Raw_Data!R5379</f>
        <v/>
      </c>
      <c r="S5379">
        <f>Raw_Data!S5379</f>
        <v/>
      </c>
      <c r="T5379">
        <f>YEAR(B5379)</f>
        <v/>
      </c>
      <c r="U5379">
        <f>MONTH(B5379)</f>
        <v/>
      </c>
      <c r="V5379">
        <f>TEXT(B5379,"mmm")</f>
        <v/>
      </c>
      <c r="W5379" s="15">
        <f>IFERROR(N5379/L5379,0)</f>
        <v/>
      </c>
      <c r="X5379">
        <f>IF(K5379=0,"No Discount",IF(K5379&lt;=5%,"Low",IF(K5379&lt;=15%,"Medium","High")))</f>
        <v/>
      </c>
      <c r="Y5379">
        <f>IF(L5379&gt;=20000,"High Value",IF(L5379&gt;=5000,"Medium Value","Low Value"))</f>
        <v/>
      </c>
      <c r="Z5379">
        <f>IF(R5379&lt;=3,"Fast",IF(R5379&lt;=5,"On Time","Delayed"))</f>
        <v/>
      </c>
    </row>
    <row r="5380">
      <c r="A5380">
        <f>Raw_Data!A5380</f>
        <v/>
      </c>
      <c r="B5380" s="11">
        <f>Raw_Data!B5380</f>
        <v/>
      </c>
      <c r="C5380">
        <f>Raw_Data!C5380</f>
        <v/>
      </c>
      <c r="D5380">
        <f>Raw_Data!D5380</f>
        <v/>
      </c>
      <c r="E5380">
        <f>Raw_Data!E5380</f>
        <v/>
      </c>
      <c r="F5380">
        <f>Raw_Data!F5380</f>
        <v/>
      </c>
      <c r="G5380">
        <f>Raw_Data!G5380</f>
        <v/>
      </c>
      <c r="H5380">
        <f>Raw_Data!H5380</f>
        <v/>
      </c>
      <c r="I5380">
        <f>Raw_Data!I5380</f>
        <v/>
      </c>
      <c r="J5380" s="12">
        <f>Raw_Data!J5380</f>
        <v/>
      </c>
      <c r="K5380" s="13">
        <f>Raw_Data!K5380</f>
        <v/>
      </c>
      <c r="L5380" s="12">
        <f>Raw_Data!L5380</f>
        <v/>
      </c>
      <c r="M5380" s="12">
        <f>Raw_Data!M5380</f>
        <v/>
      </c>
      <c r="N5380" s="12">
        <f>Raw_Data!N5380</f>
        <v/>
      </c>
      <c r="O5380">
        <f>Raw_Data!O5380</f>
        <v/>
      </c>
      <c r="P5380">
        <f>Raw_Data!P5380</f>
        <v/>
      </c>
      <c r="Q5380">
        <f>Raw_Data!Q5380</f>
        <v/>
      </c>
      <c r="R5380">
        <f>Raw_Data!R5380</f>
        <v/>
      </c>
      <c r="S5380">
        <f>Raw_Data!S5380</f>
        <v/>
      </c>
      <c r="T5380">
        <f>YEAR(B5380)</f>
        <v/>
      </c>
      <c r="U5380">
        <f>MONTH(B5380)</f>
        <v/>
      </c>
      <c r="V5380">
        <f>TEXT(B5380,"mmm")</f>
        <v/>
      </c>
      <c r="W5380" s="15">
        <f>IFERROR(N5380/L5380,0)</f>
        <v/>
      </c>
      <c r="X5380">
        <f>IF(K5380=0,"No Discount",IF(K5380&lt;=5%,"Low",IF(K5380&lt;=15%,"Medium","High")))</f>
        <v/>
      </c>
      <c r="Y5380">
        <f>IF(L5380&gt;=20000,"High Value",IF(L5380&gt;=5000,"Medium Value","Low Value"))</f>
        <v/>
      </c>
      <c r="Z5380">
        <f>IF(R5380&lt;=3,"Fast",IF(R5380&lt;=5,"On Time","Delayed"))</f>
        <v/>
      </c>
    </row>
    <row r="5381">
      <c r="A5381">
        <f>Raw_Data!A5381</f>
        <v/>
      </c>
      <c r="B5381" s="11">
        <f>Raw_Data!B5381</f>
        <v/>
      </c>
      <c r="C5381">
        <f>Raw_Data!C5381</f>
        <v/>
      </c>
      <c r="D5381">
        <f>Raw_Data!D5381</f>
        <v/>
      </c>
      <c r="E5381">
        <f>Raw_Data!E5381</f>
        <v/>
      </c>
      <c r="F5381">
        <f>Raw_Data!F5381</f>
        <v/>
      </c>
      <c r="G5381">
        <f>Raw_Data!G5381</f>
        <v/>
      </c>
      <c r="H5381">
        <f>Raw_Data!H5381</f>
        <v/>
      </c>
      <c r="I5381">
        <f>Raw_Data!I5381</f>
        <v/>
      </c>
      <c r="J5381" s="12">
        <f>Raw_Data!J5381</f>
        <v/>
      </c>
      <c r="K5381" s="13">
        <f>Raw_Data!K5381</f>
        <v/>
      </c>
      <c r="L5381" s="12">
        <f>Raw_Data!L5381</f>
        <v/>
      </c>
      <c r="M5381" s="12">
        <f>Raw_Data!M5381</f>
        <v/>
      </c>
      <c r="N5381" s="12">
        <f>Raw_Data!N5381</f>
        <v/>
      </c>
      <c r="O5381">
        <f>Raw_Data!O5381</f>
        <v/>
      </c>
      <c r="P5381">
        <f>Raw_Data!P5381</f>
        <v/>
      </c>
      <c r="Q5381">
        <f>Raw_Data!Q5381</f>
        <v/>
      </c>
      <c r="R5381">
        <f>Raw_Data!R5381</f>
        <v/>
      </c>
      <c r="S5381">
        <f>Raw_Data!S5381</f>
        <v/>
      </c>
      <c r="T5381">
        <f>YEAR(B5381)</f>
        <v/>
      </c>
      <c r="U5381">
        <f>MONTH(B5381)</f>
        <v/>
      </c>
      <c r="V5381">
        <f>TEXT(B5381,"mmm")</f>
        <v/>
      </c>
      <c r="W5381" s="15">
        <f>IFERROR(N5381/L5381,0)</f>
        <v/>
      </c>
      <c r="X5381">
        <f>IF(K5381=0,"No Discount",IF(K5381&lt;=5%,"Low",IF(K5381&lt;=15%,"Medium","High")))</f>
        <v/>
      </c>
      <c r="Y5381">
        <f>IF(L5381&gt;=20000,"High Value",IF(L5381&gt;=5000,"Medium Value","Low Value"))</f>
        <v/>
      </c>
      <c r="Z5381">
        <f>IF(R5381&lt;=3,"Fast",IF(R5381&lt;=5,"On Time","Delayed"))</f>
        <v/>
      </c>
    </row>
    <row r="5382">
      <c r="A5382">
        <f>Raw_Data!A5382</f>
        <v/>
      </c>
      <c r="B5382" s="11">
        <f>Raw_Data!B5382</f>
        <v/>
      </c>
      <c r="C5382">
        <f>Raw_Data!C5382</f>
        <v/>
      </c>
      <c r="D5382">
        <f>Raw_Data!D5382</f>
        <v/>
      </c>
      <c r="E5382">
        <f>Raw_Data!E5382</f>
        <v/>
      </c>
      <c r="F5382">
        <f>Raw_Data!F5382</f>
        <v/>
      </c>
      <c r="G5382">
        <f>Raw_Data!G5382</f>
        <v/>
      </c>
      <c r="H5382">
        <f>Raw_Data!H5382</f>
        <v/>
      </c>
      <c r="I5382">
        <f>Raw_Data!I5382</f>
        <v/>
      </c>
      <c r="J5382" s="12">
        <f>Raw_Data!J5382</f>
        <v/>
      </c>
      <c r="K5382" s="13">
        <f>Raw_Data!K5382</f>
        <v/>
      </c>
      <c r="L5382" s="12">
        <f>Raw_Data!L5382</f>
        <v/>
      </c>
      <c r="M5382" s="12">
        <f>Raw_Data!M5382</f>
        <v/>
      </c>
      <c r="N5382" s="12">
        <f>Raw_Data!N5382</f>
        <v/>
      </c>
      <c r="O5382">
        <f>Raw_Data!O5382</f>
        <v/>
      </c>
      <c r="P5382">
        <f>Raw_Data!P5382</f>
        <v/>
      </c>
      <c r="Q5382">
        <f>Raw_Data!Q5382</f>
        <v/>
      </c>
      <c r="R5382">
        <f>Raw_Data!R5382</f>
        <v/>
      </c>
      <c r="S5382">
        <f>Raw_Data!S5382</f>
        <v/>
      </c>
      <c r="T5382">
        <f>YEAR(B5382)</f>
        <v/>
      </c>
      <c r="U5382">
        <f>MONTH(B5382)</f>
        <v/>
      </c>
      <c r="V5382">
        <f>TEXT(B5382,"mmm")</f>
        <v/>
      </c>
      <c r="W5382" s="15">
        <f>IFERROR(N5382/L5382,0)</f>
        <v/>
      </c>
      <c r="X5382">
        <f>IF(K5382=0,"No Discount",IF(K5382&lt;=5%,"Low",IF(K5382&lt;=15%,"Medium","High")))</f>
        <v/>
      </c>
      <c r="Y5382">
        <f>IF(L5382&gt;=20000,"High Value",IF(L5382&gt;=5000,"Medium Value","Low Value"))</f>
        <v/>
      </c>
      <c r="Z5382">
        <f>IF(R5382&lt;=3,"Fast",IF(R5382&lt;=5,"On Time","Delayed"))</f>
        <v/>
      </c>
    </row>
    <row r="5383">
      <c r="A5383">
        <f>Raw_Data!A5383</f>
        <v/>
      </c>
      <c r="B5383" s="11">
        <f>Raw_Data!B5383</f>
        <v/>
      </c>
      <c r="C5383">
        <f>Raw_Data!C5383</f>
        <v/>
      </c>
      <c r="D5383">
        <f>Raw_Data!D5383</f>
        <v/>
      </c>
      <c r="E5383">
        <f>Raw_Data!E5383</f>
        <v/>
      </c>
      <c r="F5383">
        <f>Raw_Data!F5383</f>
        <v/>
      </c>
      <c r="G5383">
        <f>Raw_Data!G5383</f>
        <v/>
      </c>
      <c r="H5383">
        <f>Raw_Data!H5383</f>
        <v/>
      </c>
      <c r="I5383">
        <f>Raw_Data!I5383</f>
        <v/>
      </c>
      <c r="J5383" s="12">
        <f>Raw_Data!J5383</f>
        <v/>
      </c>
      <c r="K5383" s="13">
        <f>Raw_Data!K5383</f>
        <v/>
      </c>
      <c r="L5383" s="12">
        <f>Raw_Data!L5383</f>
        <v/>
      </c>
      <c r="M5383" s="12">
        <f>Raw_Data!M5383</f>
        <v/>
      </c>
      <c r="N5383" s="12">
        <f>Raw_Data!N5383</f>
        <v/>
      </c>
      <c r="O5383">
        <f>Raw_Data!O5383</f>
        <v/>
      </c>
      <c r="P5383">
        <f>Raw_Data!P5383</f>
        <v/>
      </c>
      <c r="Q5383">
        <f>Raw_Data!Q5383</f>
        <v/>
      </c>
      <c r="R5383">
        <f>Raw_Data!R5383</f>
        <v/>
      </c>
      <c r="S5383">
        <f>Raw_Data!S5383</f>
        <v/>
      </c>
      <c r="T5383">
        <f>YEAR(B5383)</f>
        <v/>
      </c>
      <c r="U5383">
        <f>MONTH(B5383)</f>
        <v/>
      </c>
      <c r="V5383">
        <f>TEXT(B5383,"mmm")</f>
        <v/>
      </c>
      <c r="W5383" s="15">
        <f>IFERROR(N5383/L5383,0)</f>
        <v/>
      </c>
      <c r="X5383">
        <f>IF(K5383=0,"No Discount",IF(K5383&lt;=5%,"Low",IF(K5383&lt;=15%,"Medium","High")))</f>
        <v/>
      </c>
      <c r="Y5383">
        <f>IF(L5383&gt;=20000,"High Value",IF(L5383&gt;=5000,"Medium Value","Low Value"))</f>
        <v/>
      </c>
      <c r="Z5383">
        <f>IF(R5383&lt;=3,"Fast",IF(R5383&lt;=5,"On Time","Delayed"))</f>
        <v/>
      </c>
    </row>
    <row r="5384">
      <c r="A5384">
        <f>Raw_Data!A5384</f>
        <v/>
      </c>
      <c r="B5384" s="11">
        <f>Raw_Data!B5384</f>
        <v/>
      </c>
      <c r="C5384">
        <f>Raw_Data!C5384</f>
        <v/>
      </c>
      <c r="D5384">
        <f>Raw_Data!D5384</f>
        <v/>
      </c>
      <c r="E5384">
        <f>Raw_Data!E5384</f>
        <v/>
      </c>
      <c r="F5384">
        <f>Raw_Data!F5384</f>
        <v/>
      </c>
      <c r="G5384">
        <f>Raw_Data!G5384</f>
        <v/>
      </c>
      <c r="H5384">
        <f>Raw_Data!H5384</f>
        <v/>
      </c>
      <c r="I5384">
        <f>Raw_Data!I5384</f>
        <v/>
      </c>
      <c r="J5384" s="12">
        <f>Raw_Data!J5384</f>
        <v/>
      </c>
      <c r="K5384" s="13">
        <f>Raw_Data!K5384</f>
        <v/>
      </c>
      <c r="L5384" s="12">
        <f>Raw_Data!L5384</f>
        <v/>
      </c>
      <c r="M5384" s="12">
        <f>Raw_Data!M5384</f>
        <v/>
      </c>
      <c r="N5384" s="12">
        <f>Raw_Data!N5384</f>
        <v/>
      </c>
      <c r="O5384">
        <f>Raw_Data!O5384</f>
        <v/>
      </c>
      <c r="P5384">
        <f>Raw_Data!P5384</f>
        <v/>
      </c>
      <c r="Q5384">
        <f>Raw_Data!Q5384</f>
        <v/>
      </c>
      <c r="R5384">
        <f>Raw_Data!R5384</f>
        <v/>
      </c>
      <c r="S5384">
        <f>Raw_Data!S5384</f>
        <v/>
      </c>
      <c r="T5384">
        <f>YEAR(B5384)</f>
        <v/>
      </c>
      <c r="U5384">
        <f>MONTH(B5384)</f>
        <v/>
      </c>
      <c r="V5384">
        <f>TEXT(B5384,"mmm")</f>
        <v/>
      </c>
      <c r="W5384" s="15">
        <f>IFERROR(N5384/L5384,0)</f>
        <v/>
      </c>
      <c r="X5384">
        <f>IF(K5384=0,"No Discount",IF(K5384&lt;=5%,"Low",IF(K5384&lt;=15%,"Medium","High")))</f>
        <v/>
      </c>
      <c r="Y5384">
        <f>IF(L5384&gt;=20000,"High Value",IF(L5384&gt;=5000,"Medium Value","Low Value"))</f>
        <v/>
      </c>
      <c r="Z5384">
        <f>IF(R5384&lt;=3,"Fast",IF(R5384&lt;=5,"On Time","Delayed"))</f>
        <v/>
      </c>
    </row>
    <row r="5385">
      <c r="A5385">
        <f>Raw_Data!A5385</f>
        <v/>
      </c>
      <c r="B5385" s="11">
        <f>Raw_Data!B5385</f>
        <v/>
      </c>
      <c r="C5385">
        <f>Raw_Data!C5385</f>
        <v/>
      </c>
      <c r="D5385">
        <f>Raw_Data!D5385</f>
        <v/>
      </c>
      <c r="E5385">
        <f>Raw_Data!E5385</f>
        <v/>
      </c>
      <c r="F5385">
        <f>Raw_Data!F5385</f>
        <v/>
      </c>
      <c r="G5385">
        <f>Raw_Data!G5385</f>
        <v/>
      </c>
      <c r="H5385">
        <f>Raw_Data!H5385</f>
        <v/>
      </c>
      <c r="I5385">
        <f>Raw_Data!I5385</f>
        <v/>
      </c>
      <c r="J5385" s="12">
        <f>Raw_Data!J5385</f>
        <v/>
      </c>
      <c r="K5385" s="13">
        <f>Raw_Data!K5385</f>
        <v/>
      </c>
      <c r="L5385" s="12">
        <f>Raw_Data!L5385</f>
        <v/>
      </c>
      <c r="M5385" s="12">
        <f>Raw_Data!M5385</f>
        <v/>
      </c>
      <c r="N5385" s="12">
        <f>Raw_Data!N5385</f>
        <v/>
      </c>
      <c r="O5385">
        <f>Raw_Data!O5385</f>
        <v/>
      </c>
      <c r="P5385">
        <f>Raw_Data!P5385</f>
        <v/>
      </c>
      <c r="Q5385">
        <f>Raw_Data!Q5385</f>
        <v/>
      </c>
      <c r="R5385">
        <f>Raw_Data!R5385</f>
        <v/>
      </c>
      <c r="S5385">
        <f>Raw_Data!S5385</f>
        <v/>
      </c>
      <c r="T5385">
        <f>YEAR(B5385)</f>
        <v/>
      </c>
      <c r="U5385">
        <f>MONTH(B5385)</f>
        <v/>
      </c>
      <c r="V5385">
        <f>TEXT(B5385,"mmm")</f>
        <v/>
      </c>
      <c r="W5385" s="15">
        <f>IFERROR(N5385/L5385,0)</f>
        <v/>
      </c>
      <c r="X5385">
        <f>IF(K5385=0,"No Discount",IF(K5385&lt;=5%,"Low",IF(K5385&lt;=15%,"Medium","High")))</f>
        <v/>
      </c>
      <c r="Y5385">
        <f>IF(L5385&gt;=20000,"High Value",IF(L5385&gt;=5000,"Medium Value","Low Value"))</f>
        <v/>
      </c>
      <c r="Z5385">
        <f>IF(R5385&lt;=3,"Fast",IF(R5385&lt;=5,"On Time","Delayed"))</f>
        <v/>
      </c>
    </row>
    <row r="5386">
      <c r="A5386">
        <f>Raw_Data!A5386</f>
        <v/>
      </c>
      <c r="B5386" s="11">
        <f>Raw_Data!B5386</f>
        <v/>
      </c>
      <c r="C5386">
        <f>Raw_Data!C5386</f>
        <v/>
      </c>
      <c r="D5386">
        <f>Raw_Data!D5386</f>
        <v/>
      </c>
      <c r="E5386">
        <f>Raw_Data!E5386</f>
        <v/>
      </c>
      <c r="F5386">
        <f>Raw_Data!F5386</f>
        <v/>
      </c>
      <c r="G5386">
        <f>Raw_Data!G5386</f>
        <v/>
      </c>
      <c r="H5386">
        <f>Raw_Data!H5386</f>
        <v/>
      </c>
      <c r="I5386">
        <f>Raw_Data!I5386</f>
        <v/>
      </c>
      <c r="J5386" s="12">
        <f>Raw_Data!J5386</f>
        <v/>
      </c>
      <c r="K5386" s="13">
        <f>Raw_Data!K5386</f>
        <v/>
      </c>
      <c r="L5386" s="12">
        <f>Raw_Data!L5386</f>
        <v/>
      </c>
      <c r="M5386" s="12">
        <f>Raw_Data!M5386</f>
        <v/>
      </c>
      <c r="N5386" s="12">
        <f>Raw_Data!N5386</f>
        <v/>
      </c>
      <c r="O5386">
        <f>Raw_Data!O5386</f>
        <v/>
      </c>
      <c r="P5386">
        <f>Raw_Data!P5386</f>
        <v/>
      </c>
      <c r="Q5386">
        <f>Raw_Data!Q5386</f>
        <v/>
      </c>
      <c r="R5386">
        <f>Raw_Data!R5386</f>
        <v/>
      </c>
      <c r="S5386">
        <f>Raw_Data!S5386</f>
        <v/>
      </c>
      <c r="T5386">
        <f>YEAR(B5386)</f>
        <v/>
      </c>
      <c r="U5386">
        <f>MONTH(B5386)</f>
        <v/>
      </c>
      <c r="V5386">
        <f>TEXT(B5386,"mmm")</f>
        <v/>
      </c>
      <c r="W5386" s="15">
        <f>IFERROR(N5386/L5386,0)</f>
        <v/>
      </c>
      <c r="X5386">
        <f>IF(K5386=0,"No Discount",IF(K5386&lt;=5%,"Low",IF(K5386&lt;=15%,"Medium","High")))</f>
        <v/>
      </c>
      <c r="Y5386">
        <f>IF(L5386&gt;=20000,"High Value",IF(L5386&gt;=5000,"Medium Value","Low Value"))</f>
        <v/>
      </c>
      <c r="Z5386">
        <f>IF(R5386&lt;=3,"Fast",IF(R5386&lt;=5,"On Time","Delayed"))</f>
        <v/>
      </c>
    </row>
    <row r="5387">
      <c r="A5387">
        <f>Raw_Data!A5387</f>
        <v/>
      </c>
      <c r="B5387" s="11">
        <f>Raw_Data!B5387</f>
        <v/>
      </c>
      <c r="C5387">
        <f>Raw_Data!C5387</f>
        <v/>
      </c>
      <c r="D5387">
        <f>Raw_Data!D5387</f>
        <v/>
      </c>
      <c r="E5387">
        <f>Raw_Data!E5387</f>
        <v/>
      </c>
      <c r="F5387">
        <f>Raw_Data!F5387</f>
        <v/>
      </c>
      <c r="G5387">
        <f>Raw_Data!G5387</f>
        <v/>
      </c>
      <c r="H5387">
        <f>Raw_Data!H5387</f>
        <v/>
      </c>
      <c r="I5387">
        <f>Raw_Data!I5387</f>
        <v/>
      </c>
      <c r="J5387" s="12">
        <f>Raw_Data!J5387</f>
        <v/>
      </c>
      <c r="K5387" s="13">
        <f>Raw_Data!K5387</f>
        <v/>
      </c>
      <c r="L5387" s="12">
        <f>Raw_Data!L5387</f>
        <v/>
      </c>
      <c r="M5387" s="12">
        <f>Raw_Data!M5387</f>
        <v/>
      </c>
      <c r="N5387" s="12">
        <f>Raw_Data!N5387</f>
        <v/>
      </c>
      <c r="O5387">
        <f>Raw_Data!O5387</f>
        <v/>
      </c>
      <c r="P5387">
        <f>Raw_Data!P5387</f>
        <v/>
      </c>
      <c r="Q5387">
        <f>Raw_Data!Q5387</f>
        <v/>
      </c>
      <c r="R5387">
        <f>Raw_Data!R5387</f>
        <v/>
      </c>
      <c r="S5387">
        <f>Raw_Data!S5387</f>
        <v/>
      </c>
      <c r="T5387">
        <f>YEAR(B5387)</f>
        <v/>
      </c>
      <c r="U5387">
        <f>MONTH(B5387)</f>
        <v/>
      </c>
      <c r="V5387">
        <f>TEXT(B5387,"mmm")</f>
        <v/>
      </c>
      <c r="W5387" s="15">
        <f>IFERROR(N5387/L5387,0)</f>
        <v/>
      </c>
      <c r="X5387">
        <f>IF(K5387=0,"No Discount",IF(K5387&lt;=5%,"Low",IF(K5387&lt;=15%,"Medium","High")))</f>
        <v/>
      </c>
      <c r="Y5387">
        <f>IF(L5387&gt;=20000,"High Value",IF(L5387&gt;=5000,"Medium Value","Low Value"))</f>
        <v/>
      </c>
      <c r="Z5387">
        <f>IF(R5387&lt;=3,"Fast",IF(R5387&lt;=5,"On Time","Delayed"))</f>
        <v/>
      </c>
    </row>
    <row r="5388">
      <c r="A5388">
        <f>Raw_Data!A5388</f>
        <v/>
      </c>
      <c r="B5388" s="11">
        <f>Raw_Data!B5388</f>
        <v/>
      </c>
      <c r="C5388">
        <f>Raw_Data!C5388</f>
        <v/>
      </c>
      <c r="D5388">
        <f>Raw_Data!D5388</f>
        <v/>
      </c>
      <c r="E5388">
        <f>Raw_Data!E5388</f>
        <v/>
      </c>
      <c r="F5388">
        <f>Raw_Data!F5388</f>
        <v/>
      </c>
      <c r="G5388">
        <f>Raw_Data!G5388</f>
        <v/>
      </c>
      <c r="H5388">
        <f>Raw_Data!H5388</f>
        <v/>
      </c>
      <c r="I5388">
        <f>Raw_Data!I5388</f>
        <v/>
      </c>
      <c r="J5388" s="12">
        <f>Raw_Data!J5388</f>
        <v/>
      </c>
      <c r="K5388" s="13">
        <f>Raw_Data!K5388</f>
        <v/>
      </c>
      <c r="L5388" s="12">
        <f>Raw_Data!L5388</f>
        <v/>
      </c>
      <c r="M5388" s="12">
        <f>Raw_Data!M5388</f>
        <v/>
      </c>
      <c r="N5388" s="12">
        <f>Raw_Data!N5388</f>
        <v/>
      </c>
      <c r="O5388">
        <f>Raw_Data!O5388</f>
        <v/>
      </c>
      <c r="P5388">
        <f>Raw_Data!P5388</f>
        <v/>
      </c>
      <c r="Q5388">
        <f>Raw_Data!Q5388</f>
        <v/>
      </c>
      <c r="R5388">
        <f>Raw_Data!R5388</f>
        <v/>
      </c>
      <c r="S5388">
        <f>Raw_Data!S5388</f>
        <v/>
      </c>
      <c r="T5388">
        <f>YEAR(B5388)</f>
        <v/>
      </c>
      <c r="U5388">
        <f>MONTH(B5388)</f>
        <v/>
      </c>
      <c r="V5388">
        <f>TEXT(B5388,"mmm")</f>
        <v/>
      </c>
      <c r="W5388" s="15">
        <f>IFERROR(N5388/L5388,0)</f>
        <v/>
      </c>
      <c r="X5388">
        <f>IF(K5388=0,"No Discount",IF(K5388&lt;=5%,"Low",IF(K5388&lt;=15%,"Medium","High")))</f>
        <v/>
      </c>
      <c r="Y5388">
        <f>IF(L5388&gt;=20000,"High Value",IF(L5388&gt;=5000,"Medium Value","Low Value"))</f>
        <v/>
      </c>
      <c r="Z5388">
        <f>IF(R5388&lt;=3,"Fast",IF(R5388&lt;=5,"On Time","Delayed"))</f>
        <v/>
      </c>
    </row>
    <row r="5389">
      <c r="A5389">
        <f>Raw_Data!A5389</f>
        <v/>
      </c>
      <c r="B5389" s="11">
        <f>Raw_Data!B5389</f>
        <v/>
      </c>
      <c r="C5389">
        <f>Raw_Data!C5389</f>
        <v/>
      </c>
      <c r="D5389">
        <f>Raw_Data!D5389</f>
        <v/>
      </c>
      <c r="E5389">
        <f>Raw_Data!E5389</f>
        <v/>
      </c>
      <c r="F5389">
        <f>Raw_Data!F5389</f>
        <v/>
      </c>
      <c r="G5389">
        <f>Raw_Data!G5389</f>
        <v/>
      </c>
      <c r="H5389">
        <f>Raw_Data!H5389</f>
        <v/>
      </c>
      <c r="I5389">
        <f>Raw_Data!I5389</f>
        <v/>
      </c>
      <c r="J5389" s="12">
        <f>Raw_Data!J5389</f>
        <v/>
      </c>
      <c r="K5389" s="13">
        <f>Raw_Data!K5389</f>
        <v/>
      </c>
      <c r="L5389" s="12">
        <f>Raw_Data!L5389</f>
        <v/>
      </c>
      <c r="M5389" s="12">
        <f>Raw_Data!M5389</f>
        <v/>
      </c>
      <c r="N5389" s="12">
        <f>Raw_Data!N5389</f>
        <v/>
      </c>
      <c r="O5389">
        <f>Raw_Data!O5389</f>
        <v/>
      </c>
      <c r="P5389">
        <f>Raw_Data!P5389</f>
        <v/>
      </c>
      <c r="Q5389">
        <f>Raw_Data!Q5389</f>
        <v/>
      </c>
      <c r="R5389">
        <f>Raw_Data!R5389</f>
        <v/>
      </c>
      <c r="S5389">
        <f>Raw_Data!S5389</f>
        <v/>
      </c>
      <c r="T5389">
        <f>YEAR(B5389)</f>
        <v/>
      </c>
      <c r="U5389">
        <f>MONTH(B5389)</f>
        <v/>
      </c>
      <c r="V5389">
        <f>TEXT(B5389,"mmm")</f>
        <v/>
      </c>
      <c r="W5389" s="15">
        <f>IFERROR(N5389/L5389,0)</f>
        <v/>
      </c>
      <c r="X5389">
        <f>IF(K5389=0,"No Discount",IF(K5389&lt;=5%,"Low",IF(K5389&lt;=15%,"Medium","High")))</f>
        <v/>
      </c>
      <c r="Y5389">
        <f>IF(L5389&gt;=20000,"High Value",IF(L5389&gt;=5000,"Medium Value","Low Value"))</f>
        <v/>
      </c>
      <c r="Z5389">
        <f>IF(R5389&lt;=3,"Fast",IF(R5389&lt;=5,"On Time","Delayed"))</f>
        <v/>
      </c>
    </row>
    <row r="5390">
      <c r="A5390">
        <f>Raw_Data!A5390</f>
        <v/>
      </c>
      <c r="B5390" s="11">
        <f>Raw_Data!B5390</f>
        <v/>
      </c>
      <c r="C5390">
        <f>Raw_Data!C5390</f>
        <v/>
      </c>
      <c r="D5390">
        <f>Raw_Data!D5390</f>
        <v/>
      </c>
      <c r="E5390">
        <f>Raw_Data!E5390</f>
        <v/>
      </c>
      <c r="F5390">
        <f>Raw_Data!F5390</f>
        <v/>
      </c>
      <c r="G5390">
        <f>Raw_Data!G5390</f>
        <v/>
      </c>
      <c r="H5390">
        <f>Raw_Data!H5390</f>
        <v/>
      </c>
      <c r="I5390">
        <f>Raw_Data!I5390</f>
        <v/>
      </c>
      <c r="J5390" s="12">
        <f>Raw_Data!J5390</f>
        <v/>
      </c>
      <c r="K5390" s="13">
        <f>Raw_Data!K5390</f>
        <v/>
      </c>
      <c r="L5390" s="12">
        <f>Raw_Data!L5390</f>
        <v/>
      </c>
      <c r="M5390" s="12">
        <f>Raw_Data!M5390</f>
        <v/>
      </c>
      <c r="N5390" s="12">
        <f>Raw_Data!N5390</f>
        <v/>
      </c>
      <c r="O5390">
        <f>Raw_Data!O5390</f>
        <v/>
      </c>
      <c r="P5390">
        <f>Raw_Data!P5390</f>
        <v/>
      </c>
      <c r="Q5390">
        <f>Raw_Data!Q5390</f>
        <v/>
      </c>
      <c r="R5390">
        <f>Raw_Data!R5390</f>
        <v/>
      </c>
      <c r="S5390">
        <f>Raw_Data!S5390</f>
        <v/>
      </c>
      <c r="T5390">
        <f>YEAR(B5390)</f>
        <v/>
      </c>
      <c r="U5390">
        <f>MONTH(B5390)</f>
        <v/>
      </c>
      <c r="V5390">
        <f>TEXT(B5390,"mmm")</f>
        <v/>
      </c>
      <c r="W5390" s="15">
        <f>IFERROR(N5390/L5390,0)</f>
        <v/>
      </c>
      <c r="X5390">
        <f>IF(K5390=0,"No Discount",IF(K5390&lt;=5%,"Low",IF(K5390&lt;=15%,"Medium","High")))</f>
        <v/>
      </c>
      <c r="Y5390">
        <f>IF(L5390&gt;=20000,"High Value",IF(L5390&gt;=5000,"Medium Value","Low Value"))</f>
        <v/>
      </c>
      <c r="Z5390">
        <f>IF(R5390&lt;=3,"Fast",IF(R5390&lt;=5,"On Time","Delayed"))</f>
        <v/>
      </c>
    </row>
    <row r="5391">
      <c r="A5391">
        <f>Raw_Data!A5391</f>
        <v/>
      </c>
      <c r="B5391" s="11">
        <f>Raw_Data!B5391</f>
        <v/>
      </c>
      <c r="C5391">
        <f>Raw_Data!C5391</f>
        <v/>
      </c>
      <c r="D5391">
        <f>Raw_Data!D5391</f>
        <v/>
      </c>
      <c r="E5391">
        <f>Raw_Data!E5391</f>
        <v/>
      </c>
      <c r="F5391">
        <f>Raw_Data!F5391</f>
        <v/>
      </c>
      <c r="G5391">
        <f>Raw_Data!G5391</f>
        <v/>
      </c>
      <c r="H5391">
        <f>Raw_Data!H5391</f>
        <v/>
      </c>
      <c r="I5391">
        <f>Raw_Data!I5391</f>
        <v/>
      </c>
      <c r="J5391" s="12">
        <f>Raw_Data!J5391</f>
        <v/>
      </c>
      <c r="K5391" s="13">
        <f>Raw_Data!K5391</f>
        <v/>
      </c>
      <c r="L5391" s="12">
        <f>Raw_Data!L5391</f>
        <v/>
      </c>
      <c r="M5391" s="12">
        <f>Raw_Data!M5391</f>
        <v/>
      </c>
      <c r="N5391" s="12">
        <f>Raw_Data!N5391</f>
        <v/>
      </c>
      <c r="O5391">
        <f>Raw_Data!O5391</f>
        <v/>
      </c>
      <c r="P5391">
        <f>Raw_Data!P5391</f>
        <v/>
      </c>
      <c r="Q5391">
        <f>Raw_Data!Q5391</f>
        <v/>
      </c>
      <c r="R5391">
        <f>Raw_Data!R5391</f>
        <v/>
      </c>
      <c r="S5391">
        <f>Raw_Data!S5391</f>
        <v/>
      </c>
      <c r="T5391">
        <f>YEAR(B5391)</f>
        <v/>
      </c>
      <c r="U5391">
        <f>MONTH(B5391)</f>
        <v/>
      </c>
      <c r="V5391">
        <f>TEXT(B5391,"mmm")</f>
        <v/>
      </c>
      <c r="W5391" s="15">
        <f>IFERROR(N5391/L5391,0)</f>
        <v/>
      </c>
      <c r="X5391">
        <f>IF(K5391=0,"No Discount",IF(K5391&lt;=5%,"Low",IF(K5391&lt;=15%,"Medium","High")))</f>
        <v/>
      </c>
      <c r="Y5391">
        <f>IF(L5391&gt;=20000,"High Value",IF(L5391&gt;=5000,"Medium Value","Low Value"))</f>
        <v/>
      </c>
      <c r="Z5391">
        <f>IF(R5391&lt;=3,"Fast",IF(R5391&lt;=5,"On Time","Delayed"))</f>
        <v/>
      </c>
    </row>
    <row r="5392">
      <c r="A5392">
        <f>Raw_Data!A5392</f>
        <v/>
      </c>
      <c r="B5392" s="11">
        <f>Raw_Data!B5392</f>
        <v/>
      </c>
      <c r="C5392">
        <f>Raw_Data!C5392</f>
        <v/>
      </c>
      <c r="D5392">
        <f>Raw_Data!D5392</f>
        <v/>
      </c>
      <c r="E5392">
        <f>Raw_Data!E5392</f>
        <v/>
      </c>
      <c r="F5392">
        <f>Raw_Data!F5392</f>
        <v/>
      </c>
      <c r="G5392">
        <f>Raw_Data!G5392</f>
        <v/>
      </c>
      <c r="H5392">
        <f>Raw_Data!H5392</f>
        <v/>
      </c>
      <c r="I5392">
        <f>Raw_Data!I5392</f>
        <v/>
      </c>
      <c r="J5392" s="12">
        <f>Raw_Data!J5392</f>
        <v/>
      </c>
      <c r="K5392" s="13">
        <f>Raw_Data!K5392</f>
        <v/>
      </c>
      <c r="L5392" s="12">
        <f>Raw_Data!L5392</f>
        <v/>
      </c>
      <c r="M5392" s="12">
        <f>Raw_Data!M5392</f>
        <v/>
      </c>
      <c r="N5392" s="12">
        <f>Raw_Data!N5392</f>
        <v/>
      </c>
      <c r="O5392">
        <f>Raw_Data!O5392</f>
        <v/>
      </c>
      <c r="P5392">
        <f>Raw_Data!P5392</f>
        <v/>
      </c>
      <c r="Q5392">
        <f>Raw_Data!Q5392</f>
        <v/>
      </c>
      <c r="R5392">
        <f>Raw_Data!R5392</f>
        <v/>
      </c>
      <c r="S5392">
        <f>Raw_Data!S5392</f>
        <v/>
      </c>
      <c r="T5392">
        <f>YEAR(B5392)</f>
        <v/>
      </c>
      <c r="U5392">
        <f>MONTH(B5392)</f>
        <v/>
      </c>
      <c r="V5392">
        <f>TEXT(B5392,"mmm")</f>
        <v/>
      </c>
      <c r="W5392" s="15">
        <f>IFERROR(N5392/L5392,0)</f>
        <v/>
      </c>
      <c r="X5392">
        <f>IF(K5392=0,"No Discount",IF(K5392&lt;=5%,"Low",IF(K5392&lt;=15%,"Medium","High")))</f>
        <v/>
      </c>
      <c r="Y5392">
        <f>IF(L5392&gt;=20000,"High Value",IF(L5392&gt;=5000,"Medium Value","Low Value"))</f>
        <v/>
      </c>
      <c r="Z5392">
        <f>IF(R5392&lt;=3,"Fast",IF(R5392&lt;=5,"On Time","Delayed"))</f>
        <v/>
      </c>
    </row>
    <row r="5393">
      <c r="A5393">
        <f>Raw_Data!A5393</f>
        <v/>
      </c>
      <c r="B5393" s="11">
        <f>Raw_Data!B5393</f>
        <v/>
      </c>
      <c r="C5393">
        <f>Raw_Data!C5393</f>
        <v/>
      </c>
      <c r="D5393">
        <f>Raw_Data!D5393</f>
        <v/>
      </c>
      <c r="E5393">
        <f>Raw_Data!E5393</f>
        <v/>
      </c>
      <c r="F5393">
        <f>Raw_Data!F5393</f>
        <v/>
      </c>
      <c r="G5393">
        <f>Raw_Data!G5393</f>
        <v/>
      </c>
      <c r="H5393">
        <f>Raw_Data!H5393</f>
        <v/>
      </c>
      <c r="I5393">
        <f>Raw_Data!I5393</f>
        <v/>
      </c>
      <c r="J5393" s="12">
        <f>Raw_Data!J5393</f>
        <v/>
      </c>
      <c r="K5393" s="13">
        <f>Raw_Data!K5393</f>
        <v/>
      </c>
      <c r="L5393" s="12">
        <f>Raw_Data!L5393</f>
        <v/>
      </c>
      <c r="M5393" s="12">
        <f>Raw_Data!M5393</f>
        <v/>
      </c>
      <c r="N5393" s="12">
        <f>Raw_Data!N5393</f>
        <v/>
      </c>
      <c r="O5393">
        <f>Raw_Data!O5393</f>
        <v/>
      </c>
      <c r="P5393">
        <f>Raw_Data!P5393</f>
        <v/>
      </c>
      <c r="Q5393">
        <f>Raw_Data!Q5393</f>
        <v/>
      </c>
      <c r="R5393">
        <f>Raw_Data!R5393</f>
        <v/>
      </c>
      <c r="S5393">
        <f>Raw_Data!S5393</f>
        <v/>
      </c>
      <c r="T5393">
        <f>YEAR(B5393)</f>
        <v/>
      </c>
      <c r="U5393">
        <f>MONTH(B5393)</f>
        <v/>
      </c>
      <c r="V5393">
        <f>TEXT(B5393,"mmm")</f>
        <v/>
      </c>
      <c r="W5393" s="15">
        <f>IFERROR(N5393/L5393,0)</f>
        <v/>
      </c>
      <c r="X5393">
        <f>IF(K5393=0,"No Discount",IF(K5393&lt;=5%,"Low",IF(K5393&lt;=15%,"Medium","High")))</f>
        <v/>
      </c>
      <c r="Y5393">
        <f>IF(L5393&gt;=20000,"High Value",IF(L5393&gt;=5000,"Medium Value","Low Value"))</f>
        <v/>
      </c>
      <c r="Z5393">
        <f>IF(R5393&lt;=3,"Fast",IF(R5393&lt;=5,"On Time","Delayed"))</f>
        <v/>
      </c>
    </row>
    <row r="5394">
      <c r="A5394">
        <f>Raw_Data!A5394</f>
        <v/>
      </c>
      <c r="B5394" s="11">
        <f>Raw_Data!B5394</f>
        <v/>
      </c>
      <c r="C5394">
        <f>Raw_Data!C5394</f>
        <v/>
      </c>
      <c r="D5394">
        <f>Raw_Data!D5394</f>
        <v/>
      </c>
      <c r="E5394">
        <f>Raw_Data!E5394</f>
        <v/>
      </c>
      <c r="F5394">
        <f>Raw_Data!F5394</f>
        <v/>
      </c>
      <c r="G5394">
        <f>Raw_Data!G5394</f>
        <v/>
      </c>
      <c r="H5394">
        <f>Raw_Data!H5394</f>
        <v/>
      </c>
      <c r="I5394">
        <f>Raw_Data!I5394</f>
        <v/>
      </c>
      <c r="J5394" s="12">
        <f>Raw_Data!J5394</f>
        <v/>
      </c>
      <c r="K5394" s="13">
        <f>Raw_Data!K5394</f>
        <v/>
      </c>
      <c r="L5394" s="12">
        <f>Raw_Data!L5394</f>
        <v/>
      </c>
      <c r="M5394" s="12">
        <f>Raw_Data!M5394</f>
        <v/>
      </c>
      <c r="N5394" s="12">
        <f>Raw_Data!N5394</f>
        <v/>
      </c>
      <c r="O5394">
        <f>Raw_Data!O5394</f>
        <v/>
      </c>
      <c r="P5394">
        <f>Raw_Data!P5394</f>
        <v/>
      </c>
      <c r="Q5394">
        <f>Raw_Data!Q5394</f>
        <v/>
      </c>
      <c r="R5394">
        <f>Raw_Data!R5394</f>
        <v/>
      </c>
      <c r="S5394">
        <f>Raw_Data!S5394</f>
        <v/>
      </c>
      <c r="T5394">
        <f>YEAR(B5394)</f>
        <v/>
      </c>
      <c r="U5394">
        <f>MONTH(B5394)</f>
        <v/>
      </c>
      <c r="V5394">
        <f>TEXT(B5394,"mmm")</f>
        <v/>
      </c>
      <c r="W5394" s="15">
        <f>IFERROR(N5394/L5394,0)</f>
        <v/>
      </c>
      <c r="X5394">
        <f>IF(K5394=0,"No Discount",IF(K5394&lt;=5%,"Low",IF(K5394&lt;=15%,"Medium","High")))</f>
        <v/>
      </c>
      <c r="Y5394">
        <f>IF(L5394&gt;=20000,"High Value",IF(L5394&gt;=5000,"Medium Value","Low Value"))</f>
        <v/>
      </c>
      <c r="Z5394">
        <f>IF(R5394&lt;=3,"Fast",IF(R5394&lt;=5,"On Time","Delayed"))</f>
        <v/>
      </c>
    </row>
    <row r="5395">
      <c r="A5395">
        <f>Raw_Data!A5395</f>
        <v/>
      </c>
      <c r="B5395" s="11">
        <f>Raw_Data!B5395</f>
        <v/>
      </c>
      <c r="C5395">
        <f>Raw_Data!C5395</f>
        <v/>
      </c>
      <c r="D5395">
        <f>Raw_Data!D5395</f>
        <v/>
      </c>
      <c r="E5395">
        <f>Raw_Data!E5395</f>
        <v/>
      </c>
      <c r="F5395">
        <f>Raw_Data!F5395</f>
        <v/>
      </c>
      <c r="G5395">
        <f>Raw_Data!G5395</f>
        <v/>
      </c>
      <c r="H5395">
        <f>Raw_Data!H5395</f>
        <v/>
      </c>
      <c r="I5395">
        <f>Raw_Data!I5395</f>
        <v/>
      </c>
      <c r="J5395" s="12">
        <f>Raw_Data!J5395</f>
        <v/>
      </c>
      <c r="K5395" s="13">
        <f>Raw_Data!K5395</f>
        <v/>
      </c>
      <c r="L5395" s="12">
        <f>Raw_Data!L5395</f>
        <v/>
      </c>
      <c r="M5395" s="12">
        <f>Raw_Data!M5395</f>
        <v/>
      </c>
      <c r="N5395" s="12">
        <f>Raw_Data!N5395</f>
        <v/>
      </c>
      <c r="O5395">
        <f>Raw_Data!O5395</f>
        <v/>
      </c>
      <c r="P5395">
        <f>Raw_Data!P5395</f>
        <v/>
      </c>
      <c r="Q5395">
        <f>Raw_Data!Q5395</f>
        <v/>
      </c>
      <c r="R5395">
        <f>Raw_Data!R5395</f>
        <v/>
      </c>
      <c r="S5395">
        <f>Raw_Data!S5395</f>
        <v/>
      </c>
      <c r="T5395">
        <f>YEAR(B5395)</f>
        <v/>
      </c>
      <c r="U5395">
        <f>MONTH(B5395)</f>
        <v/>
      </c>
      <c r="V5395">
        <f>TEXT(B5395,"mmm")</f>
        <v/>
      </c>
      <c r="W5395" s="15">
        <f>IFERROR(N5395/L5395,0)</f>
        <v/>
      </c>
      <c r="X5395">
        <f>IF(K5395=0,"No Discount",IF(K5395&lt;=5%,"Low",IF(K5395&lt;=15%,"Medium","High")))</f>
        <v/>
      </c>
      <c r="Y5395">
        <f>IF(L5395&gt;=20000,"High Value",IF(L5395&gt;=5000,"Medium Value","Low Value"))</f>
        <v/>
      </c>
      <c r="Z5395">
        <f>IF(R5395&lt;=3,"Fast",IF(R5395&lt;=5,"On Time","Delayed"))</f>
        <v/>
      </c>
    </row>
    <row r="5396">
      <c r="A5396">
        <f>Raw_Data!A5396</f>
        <v/>
      </c>
      <c r="B5396" s="11">
        <f>Raw_Data!B5396</f>
        <v/>
      </c>
      <c r="C5396">
        <f>Raw_Data!C5396</f>
        <v/>
      </c>
      <c r="D5396">
        <f>Raw_Data!D5396</f>
        <v/>
      </c>
      <c r="E5396">
        <f>Raw_Data!E5396</f>
        <v/>
      </c>
      <c r="F5396">
        <f>Raw_Data!F5396</f>
        <v/>
      </c>
      <c r="G5396">
        <f>Raw_Data!G5396</f>
        <v/>
      </c>
      <c r="H5396">
        <f>Raw_Data!H5396</f>
        <v/>
      </c>
      <c r="I5396">
        <f>Raw_Data!I5396</f>
        <v/>
      </c>
      <c r="J5396" s="12">
        <f>Raw_Data!J5396</f>
        <v/>
      </c>
      <c r="K5396" s="13">
        <f>Raw_Data!K5396</f>
        <v/>
      </c>
      <c r="L5396" s="12">
        <f>Raw_Data!L5396</f>
        <v/>
      </c>
      <c r="M5396" s="12">
        <f>Raw_Data!M5396</f>
        <v/>
      </c>
      <c r="N5396" s="12">
        <f>Raw_Data!N5396</f>
        <v/>
      </c>
      <c r="O5396">
        <f>Raw_Data!O5396</f>
        <v/>
      </c>
      <c r="P5396">
        <f>Raw_Data!P5396</f>
        <v/>
      </c>
      <c r="Q5396">
        <f>Raw_Data!Q5396</f>
        <v/>
      </c>
      <c r="R5396">
        <f>Raw_Data!R5396</f>
        <v/>
      </c>
      <c r="S5396">
        <f>Raw_Data!S5396</f>
        <v/>
      </c>
      <c r="T5396">
        <f>YEAR(B5396)</f>
        <v/>
      </c>
      <c r="U5396">
        <f>MONTH(B5396)</f>
        <v/>
      </c>
      <c r="V5396">
        <f>TEXT(B5396,"mmm")</f>
        <v/>
      </c>
      <c r="W5396" s="15">
        <f>IFERROR(N5396/L5396,0)</f>
        <v/>
      </c>
      <c r="X5396">
        <f>IF(K5396=0,"No Discount",IF(K5396&lt;=5%,"Low",IF(K5396&lt;=15%,"Medium","High")))</f>
        <v/>
      </c>
      <c r="Y5396">
        <f>IF(L5396&gt;=20000,"High Value",IF(L5396&gt;=5000,"Medium Value","Low Value"))</f>
        <v/>
      </c>
      <c r="Z5396">
        <f>IF(R5396&lt;=3,"Fast",IF(R5396&lt;=5,"On Time","Delayed"))</f>
        <v/>
      </c>
    </row>
    <row r="5397">
      <c r="A5397">
        <f>Raw_Data!A5397</f>
        <v/>
      </c>
      <c r="B5397" s="11">
        <f>Raw_Data!B5397</f>
        <v/>
      </c>
      <c r="C5397">
        <f>Raw_Data!C5397</f>
        <v/>
      </c>
      <c r="D5397">
        <f>Raw_Data!D5397</f>
        <v/>
      </c>
      <c r="E5397">
        <f>Raw_Data!E5397</f>
        <v/>
      </c>
      <c r="F5397">
        <f>Raw_Data!F5397</f>
        <v/>
      </c>
      <c r="G5397">
        <f>Raw_Data!G5397</f>
        <v/>
      </c>
      <c r="H5397">
        <f>Raw_Data!H5397</f>
        <v/>
      </c>
      <c r="I5397">
        <f>Raw_Data!I5397</f>
        <v/>
      </c>
      <c r="J5397" s="12">
        <f>Raw_Data!J5397</f>
        <v/>
      </c>
      <c r="K5397" s="13">
        <f>Raw_Data!K5397</f>
        <v/>
      </c>
      <c r="L5397" s="12">
        <f>Raw_Data!L5397</f>
        <v/>
      </c>
      <c r="M5397" s="12">
        <f>Raw_Data!M5397</f>
        <v/>
      </c>
      <c r="N5397" s="12">
        <f>Raw_Data!N5397</f>
        <v/>
      </c>
      <c r="O5397">
        <f>Raw_Data!O5397</f>
        <v/>
      </c>
      <c r="P5397">
        <f>Raw_Data!P5397</f>
        <v/>
      </c>
      <c r="Q5397">
        <f>Raw_Data!Q5397</f>
        <v/>
      </c>
      <c r="R5397">
        <f>Raw_Data!R5397</f>
        <v/>
      </c>
      <c r="S5397">
        <f>Raw_Data!S5397</f>
        <v/>
      </c>
      <c r="T5397">
        <f>YEAR(B5397)</f>
        <v/>
      </c>
      <c r="U5397">
        <f>MONTH(B5397)</f>
        <v/>
      </c>
      <c r="V5397">
        <f>TEXT(B5397,"mmm")</f>
        <v/>
      </c>
      <c r="W5397" s="15">
        <f>IFERROR(N5397/L5397,0)</f>
        <v/>
      </c>
      <c r="X5397">
        <f>IF(K5397=0,"No Discount",IF(K5397&lt;=5%,"Low",IF(K5397&lt;=15%,"Medium","High")))</f>
        <v/>
      </c>
      <c r="Y5397">
        <f>IF(L5397&gt;=20000,"High Value",IF(L5397&gt;=5000,"Medium Value","Low Value"))</f>
        <v/>
      </c>
      <c r="Z5397">
        <f>IF(R5397&lt;=3,"Fast",IF(R5397&lt;=5,"On Time","Delayed"))</f>
        <v/>
      </c>
    </row>
    <row r="5398">
      <c r="A5398">
        <f>Raw_Data!A5398</f>
        <v/>
      </c>
      <c r="B5398" s="11">
        <f>Raw_Data!B5398</f>
        <v/>
      </c>
      <c r="C5398">
        <f>Raw_Data!C5398</f>
        <v/>
      </c>
      <c r="D5398">
        <f>Raw_Data!D5398</f>
        <v/>
      </c>
      <c r="E5398">
        <f>Raw_Data!E5398</f>
        <v/>
      </c>
      <c r="F5398">
        <f>Raw_Data!F5398</f>
        <v/>
      </c>
      <c r="G5398">
        <f>Raw_Data!G5398</f>
        <v/>
      </c>
      <c r="H5398">
        <f>Raw_Data!H5398</f>
        <v/>
      </c>
      <c r="I5398">
        <f>Raw_Data!I5398</f>
        <v/>
      </c>
      <c r="J5398" s="12">
        <f>Raw_Data!J5398</f>
        <v/>
      </c>
      <c r="K5398" s="13">
        <f>Raw_Data!K5398</f>
        <v/>
      </c>
      <c r="L5398" s="12">
        <f>Raw_Data!L5398</f>
        <v/>
      </c>
      <c r="M5398" s="12">
        <f>Raw_Data!M5398</f>
        <v/>
      </c>
      <c r="N5398" s="12">
        <f>Raw_Data!N5398</f>
        <v/>
      </c>
      <c r="O5398">
        <f>Raw_Data!O5398</f>
        <v/>
      </c>
      <c r="P5398">
        <f>Raw_Data!P5398</f>
        <v/>
      </c>
      <c r="Q5398">
        <f>Raw_Data!Q5398</f>
        <v/>
      </c>
      <c r="R5398">
        <f>Raw_Data!R5398</f>
        <v/>
      </c>
      <c r="S5398">
        <f>Raw_Data!S5398</f>
        <v/>
      </c>
      <c r="T5398">
        <f>YEAR(B5398)</f>
        <v/>
      </c>
      <c r="U5398">
        <f>MONTH(B5398)</f>
        <v/>
      </c>
      <c r="V5398">
        <f>TEXT(B5398,"mmm")</f>
        <v/>
      </c>
      <c r="W5398" s="15">
        <f>IFERROR(N5398/L5398,0)</f>
        <v/>
      </c>
      <c r="X5398">
        <f>IF(K5398=0,"No Discount",IF(K5398&lt;=5%,"Low",IF(K5398&lt;=15%,"Medium","High")))</f>
        <v/>
      </c>
      <c r="Y5398">
        <f>IF(L5398&gt;=20000,"High Value",IF(L5398&gt;=5000,"Medium Value","Low Value"))</f>
        <v/>
      </c>
      <c r="Z5398">
        <f>IF(R5398&lt;=3,"Fast",IF(R5398&lt;=5,"On Time","Delayed"))</f>
        <v/>
      </c>
    </row>
    <row r="5399">
      <c r="A5399">
        <f>Raw_Data!A5399</f>
        <v/>
      </c>
      <c r="B5399" s="11">
        <f>Raw_Data!B5399</f>
        <v/>
      </c>
      <c r="C5399">
        <f>Raw_Data!C5399</f>
        <v/>
      </c>
      <c r="D5399">
        <f>Raw_Data!D5399</f>
        <v/>
      </c>
      <c r="E5399">
        <f>Raw_Data!E5399</f>
        <v/>
      </c>
      <c r="F5399">
        <f>Raw_Data!F5399</f>
        <v/>
      </c>
      <c r="G5399">
        <f>Raw_Data!G5399</f>
        <v/>
      </c>
      <c r="H5399">
        <f>Raw_Data!H5399</f>
        <v/>
      </c>
      <c r="I5399">
        <f>Raw_Data!I5399</f>
        <v/>
      </c>
      <c r="J5399" s="12">
        <f>Raw_Data!J5399</f>
        <v/>
      </c>
      <c r="K5399" s="13">
        <f>Raw_Data!K5399</f>
        <v/>
      </c>
      <c r="L5399" s="12">
        <f>Raw_Data!L5399</f>
        <v/>
      </c>
      <c r="M5399" s="12">
        <f>Raw_Data!M5399</f>
        <v/>
      </c>
      <c r="N5399" s="12">
        <f>Raw_Data!N5399</f>
        <v/>
      </c>
      <c r="O5399">
        <f>Raw_Data!O5399</f>
        <v/>
      </c>
      <c r="P5399">
        <f>Raw_Data!P5399</f>
        <v/>
      </c>
      <c r="Q5399">
        <f>Raw_Data!Q5399</f>
        <v/>
      </c>
      <c r="R5399">
        <f>Raw_Data!R5399</f>
        <v/>
      </c>
      <c r="S5399">
        <f>Raw_Data!S5399</f>
        <v/>
      </c>
      <c r="T5399">
        <f>YEAR(B5399)</f>
        <v/>
      </c>
      <c r="U5399">
        <f>MONTH(B5399)</f>
        <v/>
      </c>
      <c r="V5399">
        <f>TEXT(B5399,"mmm")</f>
        <v/>
      </c>
      <c r="W5399" s="15">
        <f>IFERROR(N5399/L5399,0)</f>
        <v/>
      </c>
      <c r="X5399">
        <f>IF(K5399=0,"No Discount",IF(K5399&lt;=5%,"Low",IF(K5399&lt;=15%,"Medium","High")))</f>
        <v/>
      </c>
      <c r="Y5399">
        <f>IF(L5399&gt;=20000,"High Value",IF(L5399&gt;=5000,"Medium Value","Low Value"))</f>
        <v/>
      </c>
      <c r="Z5399">
        <f>IF(R5399&lt;=3,"Fast",IF(R5399&lt;=5,"On Time","Delayed"))</f>
        <v/>
      </c>
    </row>
    <row r="5400">
      <c r="A5400">
        <f>Raw_Data!A5400</f>
        <v/>
      </c>
      <c r="B5400" s="11">
        <f>Raw_Data!B5400</f>
        <v/>
      </c>
      <c r="C5400">
        <f>Raw_Data!C5400</f>
        <v/>
      </c>
      <c r="D5400">
        <f>Raw_Data!D5400</f>
        <v/>
      </c>
      <c r="E5400">
        <f>Raw_Data!E5400</f>
        <v/>
      </c>
      <c r="F5400">
        <f>Raw_Data!F5400</f>
        <v/>
      </c>
      <c r="G5400">
        <f>Raw_Data!G5400</f>
        <v/>
      </c>
      <c r="H5400">
        <f>Raw_Data!H5400</f>
        <v/>
      </c>
      <c r="I5400">
        <f>Raw_Data!I5400</f>
        <v/>
      </c>
      <c r="J5400" s="12">
        <f>Raw_Data!J5400</f>
        <v/>
      </c>
      <c r="K5400" s="13">
        <f>Raw_Data!K5400</f>
        <v/>
      </c>
      <c r="L5400" s="12">
        <f>Raw_Data!L5400</f>
        <v/>
      </c>
      <c r="M5400" s="12">
        <f>Raw_Data!M5400</f>
        <v/>
      </c>
      <c r="N5400" s="12">
        <f>Raw_Data!N5400</f>
        <v/>
      </c>
      <c r="O5400">
        <f>Raw_Data!O5400</f>
        <v/>
      </c>
      <c r="P5400">
        <f>Raw_Data!P5400</f>
        <v/>
      </c>
      <c r="Q5400">
        <f>Raw_Data!Q5400</f>
        <v/>
      </c>
      <c r="R5400">
        <f>Raw_Data!R5400</f>
        <v/>
      </c>
      <c r="S5400">
        <f>Raw_Data!S5400</f>
        <v/>
      </c>
      <c r="T5400">
        <f>YEAR(B5400)</f>
        <v/>
      </c>
      <c r="U5400">
        <f>MONTH(B5400)</f>
        <v/>
      </c>
      <c r="V5400">
        <f>TEXT(B5400,"mmm")</f>
        <v/>
      </c>
      <c r="W5400" s="15">
        <f>IFERROR(N5400/L5400,0)</f>
        <v/>
      </c>
      <c r="X5400">
        <f>IF(K5400=0,"No Discount",IF(K5400&lt;=5%,"Low",IF(K5400&lt;=15%,"Medium","High")))</f>
        <v/>
      </c>
      <c r="Y5400">
        <f>IF(L5400&gt;=20000,"High Value",IF(L5400&gt;=5000,"Medium Value","Low Value"))</f>
        <v/>
      </c>
      <c r="Z5400">
        <f>IF(R5400&lt;=3,"Fast",IF(R5400&lt;=5,"On Time","Delayed"))</f>
        <v/>
      </c>
    </row>
    <row r="5401">
      <c r="A5401">
        <f>Raw_Data!A5401</f>
        <v/>
      </c>
      <c r="B5401" s="11">
        <f>Raw_Data!B5401</f>
        <v/>
      </c>
      <c r="C5401">
        <f>Raw_Data!C5401</f>
        <v/>
      </c>
      <c r="D5401">
        <f>Raw_Data!D5401</f>
        <v/>
      </c>
      <c r="E5401">
        <f>Raw_Data!E5401</f>
        <v/>
      </c>
      <c r="F5401">
        <f>Raw_Data!F5401</f>
        <v/>
      </c>
      <c r="G5401">
        <f>Raw_Data!G5401</f>
        <v/>
      </c>
      <c r="H5401">
        <f>Raw_Data!H5401</f>
        <v/>
      </c>
      <c r="I5401">
        <f>Raw_Data!I5401</f>
        <v/>
      </c>
      <c r="J5401" s="12">
        <f>Raw_Data!J5401</f>
        <v/>
      </c>
      <c r="K5401" s="13">
        <f>Raw_Data!K5401</f>
        <v/>
      </c>
      <c r="L5401" s="12">
        <f>Raw_Data!L5401</f>
        <v/>
      </c>
      <c r="M5401" s="12">
        <f>Raw_Data!M5401</f>
        <v/>
      </c>
      <c r="N5401" s="12">
        <f>Raw_Data!N5401</f>
        <v/>
      </c>
      <c r="O5401">
        <f>Raw_Data!O5401</f>
        <v/>
      </c>
      <c r="P5401">
        <f>Raw_Data!P5401</f>
        <v/>
      </c>
      <c r="Q5401">
        <f>Raw_Data!Q5401</f>
        <v/>
      </c>
      <c r="R5401">
        <f>Raw_Data!R5401</f>
        <v/>
      </c>
      <c r="S5401">
        <f>Raw_Data!S5401</f>
        <v/>
      </c>
      <c r="T5401">
        <f>YEAR(B5401)</f>
        <v/>
      </c>
      <c r="U5401">
        <f>MONTH(B5401)</f>
        <v/>
      </c>
      <c r="V5401">
        <f>TEXT(B5401,"mmm")</f>
        <v/>
      </c>
      <c r="W5401" s="15">
        <f>IFERROR(N5401/L5401,0)</f>
        <v/>
      </c>
      <c r="X5401">
        <f>IF(K5401=0,"No Discount",IF(K5401&lt;=5%,"Low",IF(K5401&lt;=15%,"Medium","High")))</f>
        <v/>
      </c>
      <c r="Y5401">
        <f>IF(L5401&gt;=20000,"High Value",IF(L5401&gt;=5000,"Medium Value","Low Value"))</f>
        <v/>
      </c>
      <c r="Z5401">
        <f>IF(R5401&lt;=3,"Fast",IF(R5401&lt;=5,"On Time","Delayed"))</f>
        <v/>
      </c>
    </row>
    <row r="5402">
      <c r="A5402">
        <f>Raw_Data!A5402</f>
        <v/>
      </c>
      <c r="B5402" s="11">
        <f>Raw_Data!B5402</f>
        <v/>
      </c>
      <c r="C5402">
        <f>Raw_Data!C5402</f>
        <v/>
      </c>
      <c r="D5402">
        <f>Raw_Data!D5402</f>
        <v/>
      </c>
      <c r="E5402">
        <f>Raw_Data!E5402</f>
        <v/>
      </c>
      <c r="F5402">
        <f>Raw_Data!F5402</f>
        <v/>
      </c>
      <c r="G5402">
        <f>Raw_Data!G5402</f>
        <v/>
      </c>
      <c r="H5402">
        <f>Raw_Data!H5402</f>
        <v/>
      </c>
      <c r="I5402">
        <f>Raw_Data!I5402</f>
        <v/>
      </c>
      <c r="J5402" s="12">
        <f>Raw_Data!J5402</f>
        <v/>
      </c>
      <c r="K5402" s="13">
        <f>Raw_Data!K5402</f>
        <v/>
      </c>
      <c r="L5402" s="12">
        <f>Raw_Data!L5402</f>
        <v/>
      </c>
      <c r="M5402" s="12">
        <f>Raw_Data!M5402</f>
        <v/>
      </c>
      <c r="N5402" s="12">
        <f>Raw_Data!N5402</f>
        <v/>
      </c>
      <c r="O5402">
        <f>Raw_Data!O5402</f>
        <v/>
      </c>
      <c r="P5402">
        <f>Raw_Data!P5402</f>
        <v/>
      </c>
      <c r="Q5402">
        <f>Raw_Data!Q5402</f>
        <v/>
      </c>
      <c r="R5402">
        <f>Raw_Data!R5402</f>
        <v/>
      </c>
      <c r="S5402">
        <f>Raw_Data!S5402</f>
        <v/>
      </c>
      <c r="T5402">
        <f>YEAR(B5402)</f>
        <v/>
      </c>
      <c r="U5402">
        <f>MONTH(B5402)</f>
        <v/>
      </c>
      <c r="V5402">
        <f>TEXT(B5402,"mmm")</f>
        <v/>
      </c>
      <c r="W5402" s="15">
        <f>IFERROR(N5402/L5402,0)</f>
        <v/>
      </c>
      <c r="X5402">
        <f>IF(K5402=0,"No Discount",IF(K5402&lt;=5%,"Low",IF(K5402&lt;=15%,"Medium","High")))</f>
        <v/>
      </c>
      <c r="Y5402">
        <f>IF(L5402&gt;=20000,"High Value",IF(L5402&gt;=5000,"Medium Value","Low Value"))</f>
        <v/>
      </c>
      <c r="Z5402">
        <f>IF(R5402&lt;=3,"Fast",IF(R5402&lt;=5,"On Time","Delayed"))</f>
        <v/>
      </c>
    </row>
    <row r="5403">
      <c r="A5403">
        <f>Raw_Data!A5403</f>
        <v/>
      </c>
      <c r="B5403" s="11">
        <f>Raw_Data!B5403</f>
        <v/>
      </c>
      <c r="C5403">
        <f>Raw_Data!C5403</f>
        <v/>
      </c>
      <c r="D5403">
        <f>Raw_Data!D5403</f>
        <v/>
      </c>
      <c r="E5403">
        <f>Raw_Data!E5403</f>
        <v/>
      </c>
      <c r="F5403">
        <f>Raw_Data!F5403</f>
        <v/>
      </c>
      <c r="G5403">
        <f>Raw_Data!G5403</f>
        <v/>
      </c>
      <c r="H5403">
        <f>Raw_Data!H5403</f>
        <v/>
      </c>
      <c r="I5403">
        <f>Raw_Data!I5403</f>
        <v/>
      </c>
      <c r="J5403" s="12">
        <f>Raw_Data!J5403</f>
        <v/>
      </c>
      <c r="K5403" s="13">
        <f>Raw_Data!K5403</f>
        <v/>
      </c>
      <c r="L5403" s="12">
        <f>Raw_Data!L5403</f>
        <v/>
      </c>
      <c r="M5403" s="12">
        <f>Raw_Data!M5403</f>
        <v/>
      </c>
      <c r="N5403" s="12">
        <f>Raw_Data!N5403</f>
        <v/>
      </c>
      <c r="O5403">
        <f>Raw_Data!O5403</f>
        <v/>
      </c>
      <c r="P5403">
        <f>Raw_Data!P5403</f>
        <v/>
      </c>
      <c r="Q5403">
        <f>Raw_Data!Q5403</f>
        <v/>
      </c>
      <c r="R5403">
        <f>Raw_Data!R5403</f>
        <v/>
      </c>
      <c r="S5403">
        <f>Raw_Data!S5403</f>
        <v/>
      </c>
      <c r="T5403">
        <f>YEAR(B5403)</f>
        <v/>
      </c>
      <c r="U5403">
        <f>MONTH(B5403)</f>
        <v/>
      </c>
      <c r="V5403">
        <f>TEXT(B5403,"mmm")</f>
        <v/>
      </c>
      <c r="W5403" s="15">
        <f>IFERROR(N5403/L5403,0)</f>
        <v/>
      </c>
      <c r="X5403">
        <f>IF(K5403=0,"No Discount",IF(K5403&lt;=5%,"Low",IF(K5403&lt;=15%,"Medium","High")))</f>
        <v/>
      </c>
      <c r="Y5403">
        <f>IF(L5403&gt;=20000,"High Value",IF(L5403&gt;=5000,"Medium Value","Low Value"))</f>
        <v/>
      </c>
      <c r="Z5403">
        <f>IF(R5403&lt;=3,"Fast",IF(R5403&lt;=5,"On Time","Delayed"))</f>
        <v/>
      </c>
    </row>
    <row r="5404">
      <c r="A5404">
        <f>Raw_Data!A5404</f>
        <v/>
      </c>
      <c r="B5404" s="11">
        <f>Raw_Data!B5404</f>
        <v/>
      </c>
      <c r="C5404">
        <f>Raw_Data!C5404</f>
        <v/>
      </c>
      <c r="D5404">
        <f>Raw_Data!D5404</f>
        <v/>
      </c>
      <c r="E5404">
        <f>Raw_Data!E5404</f>
        <v/>
      </c>
      <c r="F5404">
        <f>Raw_Data!F5404</f>
        <v/>
      </c>
      <c r="G5404">
        <f>Raw_Data!G5404</f>
        <v/>
      </c>
      <c r="H5404">
        <f>Raw_Data!H5404</f>
        <v/>
      </c>
      <c r="I5404">
        <f>Raw_Data!I5404</f>
        <v/>
      </c>
      <c r="J5404" s="12">
        <f>Raw_Data!J5404</f>
        <v/>
      </c>
      <c r="K5404" s="13">
        <f>Raw_Data!K5404</f>
        <v/>
      </c>
      <c r="L5404" s="12">
        <f>Raw_Data!L5404</f>
        <v/>
      </c>
      <c r="M5404" s="12">
        <f>Raw_Data!M5404</f>
        <v/>
      </c>
      <c r="N5404" s="12">
        <f>Raw_Data!N5404</f>
        <v/>
      </c>
      <c r="O5404">
        <f>Raw_Data!O5404</f>
        <v/>
      </c>
      <c r="P5404">
        <f>Raw_Data!P5404</f>
        <v/>
      </c>
      <c r="Q5404">
        <f>Raw_Data!Q5404</f>
        <v/>
      </c>
      <c r="R5404">
        <f>Raw_Data!R5404</f>
        <v/>
      </c>
      <c r="S5404">
        <f>Raw_Data!S5404</f>
        <v/>
      </c>
      <c r="T5404">
        <f>YEAR(B5404)</f>
        <v/>
      </c>
      <c r="U5404">
        <f>MONTH(B5404)</f>
        <v/>
      </c>
      <c r="V5404">
        <f>TEXT(B5404,"mmm")</f>
        <v/>
      </c>
      <c r="W5404" s="15">
        <f>IFERROR(N5404/L5404,0)</f>
        <v/>
      </c>
      <c r="X5404">
        <f>IF(K5404=0,"No Discount",IF(K5404&lt;=5%,"Low",IF(K5404&lt;=15%,"Medium","High")))</f>
        <v/>
      </c>
      <c r="Y5404">
        <f>IF(L5404&gt;=20000,"High Value",IF(L5404&gt;=5000,"Medium Value","Low Value"))</f>
        <v/>
      </c>
      <c r="Z5404">
        <f>IF(R5404&lt;=3,"Fast",IF(R5404&lt;=5,"On Time","Delayed"))</f>
        <v/>
      </c>
    </row>
    <row r="5405">
      <c r="A5405">
        <f>Raw_Data!A5405</f>
        <v/>
      </c>
      <c r="B5405" s="11">
        <f>Raw_Data!B5405</f>
        <v/>
      </c>
      <c r="C5405">
        <f>Raw_Data!C5405</f>
        <v/>
      </c>
      <c r="D5405">
        <f>Raw_Data!D5405</f>
        <v/>
      </c>
      <c r="E5405">
        <f>Raw_Data!E5405</f>
        <v/>
      </c>
      <c r="F5405">
        <f>Raw_Data!F5405</f>
        <v/>
      </c>
      <c r="G5405">
        <f>Raw_Data!G5405</f>
        <v/>
      </c>
      <c r="H5405">
        <f>Raw_Data!H5405</f>
        <v/>
      </c>
      <c r="I5405">
        <f>Raw_Data!I5405</f>
        <v/>
      </c>
      <c r="J5405" s="12">
        <f>Raw_Data!J5405</f>
        <v/>
      </c>
      <c r="K5405" s="13">
        <f>Raw_Data!K5405</f>
        <v/>
      </c>
      <c r="L5405" s="12">
        <f>Raw_Data!L5405</f>
        <v/>
      </c>
      <c r="M5405" s="12">
        <f>Raw_Data!M5405</f>
        <v/>
      </c>
      <c r="N5405" s="12">
        <f>Raw_Data!N5405</f>
        <v/>
      </c>
      <c r="O5405">
        <f>Raw_Data!O5405</f>
        <v/>
      </c>
      <c r="P5405">
        <f>Raw_Data!P5405</f>
        <v/>
      </c>
      <c r="Q5405">
        <f>Raw_Data!Q5405</f>
        <v/>
      </c>
      <c r="R5405">
        <f>Raw_Data!R5405</f>
        <v/>
      </c>
      <c r="S5405">
        <f>Raw_Data!S5405</f>
        <v/>
      </c>
      <c r="T5405">
        <f>YEAR(B5405)</f>
        <v/>
      </c>
      <c r="U5405">
        <f>MONTH(B5405)</f>
        <v/>
      </c>
      <c r="V5405">
        <f>TEXT(B5405,"mmm")</f>
        <v/>
      </c>
      <c r="W5405" s="15">
        <f>IFERROR(N5405/L5405,0)</f>
        <v/>
      </c>
      <c r="X5405">
        <f>IF(K5405=0,"No Discount",IF(K5405&lt;=5%,"Low",IF(K5405&lt;=15%,"Medium","High")))</f>
        <v/>
      </c>
      <c r="Y5405">
        <f>IF(L5405&gt;=20000,"High Value",IF(L5405&gt;=5000,"Medium Value","Low Value"))</f>
        <v/>
      </c>
      <c r="Z5405">
        <f>IF(R5405&lt;=3,"Fast",IF(R5405&lt;=5,"On Time","Delayed"))</f>
        <v/>
      </c>
    </row>
    <row r="5406">
      <c r="A5406">
        <f>Raw_Data!A5406</f>
        <v/>
      </c>
      <c r="B5406" s="11">
        <f>Raw_Data!B5406</f>
        <v/>
      </c>
      <c r="C5406">
        <f>Raw_Data!C5406</f>
        <v/>
      </c>
      <c r="D5406">
        <f>Raw_Data!D5406</f>
        <v/>
      </c>
      <c r="E5406">
        <f>Raw_Data!E5406</f>
        <v/>
      </c>
      <c r="F5406">
        <f>Raw_Data!F5406</f>
        <v/>
      </c>
      <c r="G5406">
        <f>Raw_Data!G5406</f>
        <v/>
      </c>
      <c r="H5406">
        <f>Raw_Data!H5406</f>
        <v/>
      </c>
      <c r="I5406">
        <f>Raw_Data!I5406</f>
        <v/>
      </c>
      <c r="J5406" s="12">
        <f>Raw_Data!J5406</f>
        <v/>
      </c>
      <c r="K5406" s="13">
        <f>Raw_Data!K5406</f>
        <v/>
      </c>
      <c r="L5406" s="12">
        <f>Raw_Data!L5406</f>
        <v/>
      </c>
      <c r="M5406" s="12">
        <f>Raw_Data!M5406</f>
        <v/>
      </c>
      <c r="N5406" s="12">
        <f>Raw_Data!N5406</f>
        <v/>
      </c>
      <c r="O5406">
        <f>Raw_Data!O5406</f>
        <v/>
      </c>
      <c r="P5406">
        <f>Raw_Data!P5406</f>
        <v/>
      </c>
      <c r="Q5406">
        <f>Raw_Data!Q5406</f>
        <v/>
      </c>
      <c r="R5406">
        <f>Raw_Data!R5406</f>
        <v/>
      </c>
      <c r="S5406">
        <f>Raw_Data!S5406</f>
        <v/>
      </c>
      <c r="T5406">
        <f>YEAR(B5406)</f>
        <v/>
      </c>
      <c r="U5406">
        <f>MONTH(B5406)</f>
        <v/>
      </c>
      <c r="V5406">
        <f>TEXT(B5406,"mmm")</f>
        <v/>
      </c>
      <c r="W5406" s="15">
        <f>IFERROR(N5406/L5406,0)</f>
        <v/>
      </c>
      <c r="X5406">
        <f>IF(K5406=0,"No Discount",IF(K5406&lt;=5%,"Low",IF(K5406&lt;=15%,"Medium","High")))</f>
        <v/>
      </c>
      <c r="Y5406">
        <f>IF(L5406&gt;=20000,"High Value",IF(L5406&gt;=5000,"Medium Value","Low Value"))</f>
        <v/>
      </c>
      <c r="Z5406">
        <f>IF(R5406&lt;=3,"Fast",IF(R5406&lt;=5,"On Time","Delayed"))</f>
        <v/>
      </c>
    </row>
    <row r="5407">
      <c r="A5407">
        <f>Raw_Data!A5407</f>
        <v/>
      </c>
      <c r="B5407" s="11">
        <f>Raw_Data!B5407</f>
        <v/>
      </c>
      <c r="C5407">
        <f>Raw_Data!C5407</f>
        <v/>
      </c>
      <c r="D5407">
        <f>Raw_Data!D5407</f>
        <v/>
      </c>
      <c r="E5407">
        <f>Raw_Data!E5407</f>
        <v/>
      </c>
      <c r="F5407">
        <f>Raw_Data!F5407</f>
        <v/>
      </c>
      <c r="G5407">
        <f>Raw_Data!G5407</f>
        <v/>
      </c>
      <c r="H5407">
        <f>Raw_Data!H5407</f>
        <v/>
      </c>
      <c r="I5407">
        <f>Raw_Data!I5407</f>
        <v/>
      </c>
      <c r="J5407" s="12">
        <f>Raw_Data!J5407</f>
        <v/>
      </c>
      <c r="K5407" s="13">
        <f>Raw_Data!K5407</f>
        <v/>
      </c>
      <c r="L5407" s="12">
        <f>Raw_Data!L5407</f>
        <v/>
      </c>
      <c r="M5407" s="12">
        <f>Raw_Data!M5407</f>
        <v/>
      </c>
      <c r="N5407" s="12">
        <f>Raw_Data!N5407</f>
        <v/>
      </c>
      <c r="O5407">
        <f>Raw_Data!O5407</f>
        <v/>
      </c>
      <c r="P5407">
        <f>Raw_Data!P5407</f>
        <v/>
      </c>
      <c r="Q5407">
        <f>Raw_Data!Q5407</f>
        <v/>
      </c>
      <c r="R5407">
        <f>Raw_Data!R5407</f>
        <v/>
      </c>
      <c r="S5407">
        <f>Raw_Data!S5407</f>
        <v/>
      </c>
      <c r="T5407">
        <f>YEAR(B5407)</f>
        <v/>
      </c>
      <c r="U5407">
        <f>MONTH(B5407)</f>
        <v/>
      </c>
      <c r="V5407">
        <f>TEXT(B5407,"mmm")</f>
        <v/>
      </c>
      <c r="W5407" s="15">
        <f>IFERROR(N5407/L5407,0)</f>
        <v/>
      </c>
      <c r="X5407">
        <f>IF(K5407=0,"No Discount",IF(K5407&lt;=5%,"Low",IF(K5407&lt;=15%,"Medium","High")))</f>
        <v/>
      </c>
      <c r="Y5407">
        <f>IF(L5407&gt;=20000,"High Value",IF(L5407&gt;=5000,"Medium Value","Low Value"))</f>
        <v/>
      </c>
      <c r="Z5407">
        <f>IF(R5407&lt;=3,"Fast",IF(R5407&lt;=5,"On Time","Delayed"))</f>
        <v/>
      </c>
    </row>
    <row r="5408">
      <c r="A5408">
        <f>Raw_Data!A5408</f>
        <v/>
      </c>
      <c r="B5408" s="11">
        <f>Raw_Data!B5408</f>
        <v/>
      </c>
      <c r="C5408">
        <f>Raw_Data!C5408</f>
        <v/>
      </c>
      <c r="D5408">
        <f>Raw_Data!D5408</f>
        <v/>
      </c>
      <c r="E5408">
        <f>Raw_Data!E5408</f>
        <v/>
      </c>
      <c r="F5408">
        <f>Raw_Data!F5408</f>
        <v/>
      </c>
      <c r="G5408">
        <f>Raw_Data!G5408</f>
        <v/>
      </c>
      <c r="H5408">
        <f>Raw_Data!H5408</f>
        <v/>
      </c>
      <c r="I5408">
        <f>Raw_Data!I5408</f>
        <v/>
      </c>
      <c r="J5408" s="12">
        <f>Raw_Data!J5408</f>
        <v/>
      </c>
      <c r="K5408" s="13">
        <f>Raw_Data!K5408</f>
        <v/>
      </c>
      <c r="L5408" s="12">
        <f>Raw_Data!L5408</f>
        <v/>
      </c>
      <c r="M5408" s="12">
        <f>Raw_Data!M5408</f>
        <v/>
      </c>
      <c r="N5408" s="12">
        <f>Raw_Data!N5408</f>
        <v/>
      </c>
      <c r="O5408">
        <f>Raw_Data!O5408</f>
        <v/>
      </c>
      <c r="P5408">
        <f>Raw_Data!P5408</f>
        <v/>
      </c>
      <c r="Q5408">
        <f>Raw_Data!Q5408</f>
        <v/>
      </c>
      <c r="R5408">
        <f>Raw_Data!R5408</f>
        <v/>
      </c>
      <c r="S5408">
        <f>Raw_Data!S5408</f>
        <v/>
      </c>
      <c r="T5408">
        <f>YEAR(B5408)</f>
        <v/>
      </c>
      <c r="U5408">
        <f>MONTH(B5408)</f>
        <v/>
      </c>
      <c r="V5408">
        <f>TEXT(B5408,"mmm")</f>
        <v/>
      </c>
      <c r="W5408" s="15">
        <f>IFERROR(N5408/L5408,0)</f>
        <v/>
      </c>
      <c r="X5408">
        <f>IF(K5408=0,"No Discount",IF(K5408&lt;=5%,"Low",IF(K5408&lt;=15%,"Medium","High")))</f>
        <v/>
      </c>
      <c r="Y5408">
        <f>IF(L5408&gt;=20000,"High Value",IF(L5408&gt;=5000,"Medium Value","Low Value"))</f>
        <v/>
      </c>
      <c r="Z5408">
        <f>IF(R5408&lt;=3,"Fast",IF(R5408&lt;=5,"On Time","Delayed"))</f>
        <v/>
      </c>
    </row>
    <row r="5409">
      <c r="A5409">
        <f>Raw_Data!A5409</f>
        <v/>
      </c>
      <c r="B5409" s="11">
        <f>Raw_Data!B5409</f>
        <v/>
      </c>
      <c r="C5409">
        <f>Raw_Data!C5409</f>
        <v/>
      </c>
      <c r="D5409">
        <f>Raw_Data!D5409</f>
        <v/>
      </c>
      <c r="E5409">
        <f>Raw_Data!E5409</f>
        <v/>
      </c>
      <c r="F5409">
        <f>Raw_Data!F5409</f>
        <v/>
      </c>
      <c r="G5409">
        <f>Raw_Data!G5409</f>
        <v/>
      </c>
      <c r="H5409">
        <f>Raw_Data!H5409</f>
        <v/>
      </c>
      <c r="I5409">
        <f>Raw_Data!I5409</f>
        <v/>
      </c>
      <c r="J5409" s="12">
        <f>Raw_Data!J5409</f>
        <v/>
      </c>
      <c r="K5409" s="13">
        <f>Raw_Data!K5409</f>
        <v/>
      </c>
      <c r="L5409" s="12">
        <f>Raw_Data!L5409</f>
        <v/>
      </c>
      <c r="M5409" s="12">
        <f>Raw_Data!M5409</f>
        <v/>
      </c>
      <c r="N5409" s="12">
        <f>Raw_Data!N5409</f>
        <v/>
      </c>
      <c r="O5409">
        <f>Raw_Data!O5409</f>
        <v/>
      </c>
      <c r="P5409">
        <f>Raw_Data!P5409</f>
        <v/>
      </c>
      <c r="Q5409">
        <f>Raw_Data!Q5409</f>
        <v/>
      </c>
      <c r="R5409">
        <f>Raw_Data!R5409</f>
        <v/>
      </c>
      <c r="S5409">
        <f>Raw_Data!S5409</f>
        <v/>
      </c>
      <c r="T5409">
        <f>YEAR(B5409)</f>
        <v/>
      </c>
      <c r="U5409">
        <f>MONTH(B5409)</f>
        <v/>
      </c>
      <c r="V5409">
        <f>TEXT(B5409,"mmm")</f>
        <v/>
      </c>
      <c r="W5409" s="15">
        <f>IFERROR(N5409/L5409,0)</f>
        <v/>
      </c>
      <c r="X5409">
        <f>IF(K5409=0,"No Discount",IF(K5409&lt;=5%,"Low",IF(K5409&lt;=15%,"Medium","High")))</f>
        <v/>
      </c>
      <c r="Y5409">
        <f>IF(L5409&gt;=20000,"High Value",IF(L5409&gt;=5000,"Medium Value","Low Value"))</f>
        <v/>
      </c>
      <c r="Z5409">
        <f>IF(R5409&lt;=3,"Fast",IF(R5409&lt;=5,"On Time","Delayed"))</f>
        <v/>
      </c>
    </row>
    <row r="5410">
      <c r="A5410">
        <f>Raw_Data!A5410</f>
        <v/>
      </c>
      <c r="B5410" s="11">
        <f>Raw_Data!B5410</f>
        <v/>
      </c>
      <c r="C5410">
        <f>Raw_Data!C5410</f>
        <v/>
      </c>
      <c r="D5410">
        <f>Raw_Data!D5410</f>
        <v/>
      </c>
      <c r="E5410">
        <f>Raw_Data!E5410</f>
        <v/>
      </c>
      <c r="F5410">
        <f>Raw_Data!F5410</f>
        <v/>
      </c>
      <c r="G5410">
        <f>Raw_Data!G5410</f>
        <v/>
      </c>
      <c r="H5410">
        <f>Raw_Data!H5410</f>
        <v/>
      </c>
      <c r="I5410">
        <f>Raw_Data!I5410</f>
        <v/>
      </c>
      <c r="J5410" s="12">
        <f>Raw_Data!J5410</f>
        <v/>
      </c>
      <c r="K5410" s="13">
        <f>Raw_Data!K5410</f>
        <v/>
      </c>
      <c r="L5410" s="12">
        <f>Raw_Data!L5410</f>
        <v/>
      </c>
      <c r="M5410" s="12">
        <f>Raw_Data!M5410</f>
        <v/>
      </c>
      <c r="N5410" s="12">
        <f>Raw_Data!N5410</f>
        <v/>
      </c>
      <c r="O5410">
        <f>Raw_Data!O5410</f>
        <v/>
      </c>
      <c r="P5410">
        <f>Raw_Data!P5410</f>
        <v/>
      </c>
      <c r="Q5410">
        <f>Raw_Data!Q5410</f>
        <v/>
      </c>
      <c r="R5410">
        <f>Raw_Data!R5410</f>
        <v/>
      </c>
      <c r="S5410">
        <f>Raw_Data!S5410</f>
        <v/>
      </c>
      <c r="T5410">
        <f>YEAR(B5410)</f>
        <v/>
      </c>
      <c r="U5410">
        <f>MONTH(B5410)</f>
        <v/>
      </c>
      <c r="V5410">
        <f>TEXT(B5410,"mmm")</f>
        <v/>
      </c>
      <c r="W5410" s="15">
        <f>IFERROR(N5410/L5410,0)</f>
        <v/>
      </c>
      <c r="X5410">
        <f>IF(K5410=0,"No Discount",IF(K5410&lt;=5%,"Low",IF(K5410&lt;=15%,"Medium","High")))</f>
        <v/>
      </c>
      <c r="Y5410">
        <f>IF(L5410&gt;=20000,"High Value",IF(L5410&gt;=5000,"Medium Value","Low Value"))</f>
        <v/>
      </c>
      <c r="Z5410">
        <f>IF(R5410&lt;=3,"Fast",IF(R5410&lt;=5,"On Time","Delayed"))</f>
        <v/>
      </c>
    </row>
    <row r="5411">
      <c r="A5411">
        <f>Raw_Data!A5411</f>
        <v/>
      </c>
      <c r="B5411" s="11">
        <f>Raw_Data!B5411</f>
        <v/>
      </c>
      <c r="C5411">
        <f>Raw_Data!C5411</f>
        <v/>
      </c>
      <c r="D5411">
        <f>Raw_Data!D5411</f>
        <v/>
      </c>
      <c r="E5411">
        <f>Raw_Data!E5411</f>
        <v/>
      </c>
      <c r="F5411">
        <f>Raw_Data!F5411</f>
        <v/>
      </c>
      <c r="G5411">
        <f>Raw_Data!G5411</f>
        <v/>
      </c>
      <c r="H5411">
        <f>Raw_Data!H5411</f>
        <v/>
      </c>
      <c r="I5411">
        <f>Raw_Data!I5411</f>
        <v/>
      </c>
      <c r="J5411" s="12">
        <f>Raw_Data!J5411</f>
        <v/>
      </c>
      <c r="K5411" s="13">
        <f>Raw_Data!K5411</f>
        <v/>
      </c>
      <c r="L5411" s="12">
        <f>Raw_Data!L5411</f>
        <v/>
      </c>
      <c r="M5411" s="12">
        <f>Raw_Data!M5411</f>
        <v/>
      </c>
      <c r="N5411" s="12">
        <f>Raw_Data!N5411</f>
        <v/>
      </c>
      <c r="O5411">
        <f>Raw_Data!O5411</f>
        <v/>
      </c>
      <c r="P5411">
        <f>Raw_Data!P5411</f>
        <v/>
      </c>
      <c r="Q5411">
        <f>Raw_Data!Q5411</f>
        <v/>
      </c>
      <c r="R5411">
        <f>Raw_Data!R5411</f>
        <v/>
      </c>
      <c r="S5411">
        <f>Raw_Data!S5411</f>
        <v/>
      </c>
      <c r="T5411">
        <f>YEAR(B5411)</f>
        <v/>
      </c>
      <c r="U5411">
        <f>MONTH(B5411)</f>
        <v/>
      </c>
      <c r="V5411">
        <f>TEXT(B5411,"mmm")</f>
        <v/>
      </c>
      <c r="W5411" s="15">
        <f>IFERROR(N5411/L5411,0)</f>
        <v/>
      </c>
      <c r="X5411">
        <f>IF(K5411=0,"No Discount",IF(K5411&lt;=5%,"Low",IF(K5411&lt;=15%,"Medium","High")))</f>
        <v/>
      </c>
      <c r="Y5411">
        <f>IF(L5411&gt;=20000,"High Value",IF(L5411&gt;=5000,"Medium Value","Low Value"))</f>
        <v/>
      </c>
      <c r="Z5411">
        <f>IF(R5411&lt;=3,"Fast",IF(R5411&lt;=5,"On Time","Delayed"))</f>
        <v/>
      </c>
    </row>
    <row r="5412">
      <c r="A5412">
        <f>Raw_Data!A5412</f>
        <v/>
      </c>
      <c r="B5412" s="11">
        <f>Raw_Data!B5412</f>
        <v/>
      </c>
      <c r="C5412">
        <f>Raw_Data!C5412</f>
        <v/>
      </c>
      <c r="D5412">
        <f>Raw_Data!D5412</f>
        <v/>
      </c>
      <c r="E5412">
        <f>Raw_Data!E5412</f>
        <v/>
      </c>
      <c r="F5412">
        <f>Raw_Data!F5412</f>
        <v/>
      </c>
      <c r="G5412">
        <f>Raw_Data!G5412</f>
        <v/>
      </c>
      <c r="H5412">
        <f>Raw_Data!H5412</f>
        <v/>
      </c>
      <c r="I5412">
        <f>Raw_Data!I5412</f>
        <v/>
      </c>
      <c r="J5412" s="12">
        <f>Raw_Data!J5412</f>
        <v/>
      </c>
      <c r="K5412" s="13">
        <f>Raw_Data!K5412</f>
        <v/>
      </c>
      <c r="L5412" s="12">
        <f>Raw_Data!L5412</f>
        <v/>
      </c>
      <c r="M5412" s="12">
        <f>Raw_Data!M5412</f>
        <v/>
      </c>
      <c r="N5412" s="12">
        <f>Raw_Data!N5412</f>
        <v/>
      </c>
      <c r="O5412">
        <f>Raw_Data!O5412</f>
        <v/>
      </c>
      <c r="P5412">
        <f>Raw_Data!P5412</f>
        <v/>
      </c>
      <c r="Q5412">
        <f>Raw_Data!Q5412</f>
        <v/>
      </c>
      <c r="R5412">
        <f>Raw_Data!R5412</f>
        <v/>
      </c>
      <c r="S5412">
        <f>Raw_Data!S5412</f>
        <v/>
      </c>
      <c r="T5412">
        <f>YEAR(B5412)</f>
        <v/>
      </c>
      <c r="U5412">
        <f>MONTH(B5412)</f>
        <v/>
      </c>
      <c r="V5412">
        <f>TEXT(B5412,"mmm")</f>
        <v/>
      </c>
      <c r="W5412" s="15">
        <f>IFERROR(N5412/L5412,0)</f>
        <v/>
      </c>
      <c r="X5412">
        <f>IF(K5412=0,"No Discount",IF(K5412&lt;=5%,"Low",IF(K5412&lt;=15%,"Medium","High")))</f>
        <v/>
      </c>
      <c r="Y5412">
        <f>IF(L5412&gt;=20000,"High Value",IF(L5412&gt;=5000,"Medium Value","Low Value"))</f>
        <v/>
      </c>
      <c r="Z5412">
        <f>IF(R5412&lt;=3,"Fast",IF(R5412&lt;=5,"On Time","Delayed"))</f>
        <v/>
      </c>
    </row>
    <row r="5413">
      <c r="A5413">
        <f>Raw_Data!A5413</f>
        <v/>
      </c>
      <c r="B5413" s="11">
        <f>Raw_Data!B5413</f>
        <v/>
      </c>
      <c r="C5413">
        <f>Raw_Data!C5413</f>
        <v/>
      </c>
      <c r="D5413">
        <f>Raw_Data!D5413</f>
        <v/>
      </c>
      <c r="E5413">
        <f>Raw_Data!E5413</f>
        <v/>
      </c>
      <c r="F5413">
        <f>Raw_Data!F5413</f>
        <v/>
      </c>
      <c r="G5413">
        <f>Raw_Data!G5413</f>
        <v/>
      </c>
      <c r="H5413">
        <f>Raw_Data!H5413</f>
        <v/>
      </c>
      <c r="I5413">
        <f>Raw_Data!I5413</f>
        <v/>
      </c>
      <c r="J5413" s="12">
        <f>Raw_Data!J5413</f>
        <v/>
      </c>
      <c r="K5413" s="13">
        <f>Raw_Data!K5413</f>
        <v/>
      </c>
      <c r="L5413" s="12">
        <f>Raw_Data!L5413</f>
        <v/>
      </c>
      <c r="M5413" s="12">
        <f>Raw_Data!M5413</f>
        <v/>
      </c>
      <c r="N5413" s="12">
        <f>Raw_Data!N5413</f>
        <v/>
      </c>
      <c r="O5413">
        <f>Raw_Data!O5413</f>
        <v/>
      </c>
      <c r="P5413">
        <f>Raw_Data!P5413</f>
        <v/>
      </c>
      <c r="Q5413">
        <f>Raw_Data!Q5413</f>
        <v/>
      </c>
      <c r="R5413">
        <f>Raw_Data!R5413</f>
        <v/>
      </c>
      <c r="S5413">
        <f>Raw_Data!S5413</f>
        <v/>
      </c>
      <c r="T5413">
        <f>YEAR(B5413)</f>
        <v/>
      </c>
      <c r="U5413">
        <f>MONTH(B5413)</f>
        <v/>
      </c>
      <c r="V5413">
        <f>TEXT(B5413,"mmm")</f>
        <v/>
      </c>
      <c r="W5413" s="15">
        <f>IFERROR(N5413/L5413,0)</f>
        <v/>
      </c>
      <c r="X5413">
        <f>IF(K5413=0,"No Discount",IF(K5413&lt;=5%,"Low",IF(K5413&lt;=15%,"Medium","High")))</f>
        <v/>
      </c>
      <c r="Y5413">
        <f>IF(L5413&gt;=20000,"High Value",IF(L5413&gt;=5000,"Medium Value","Low Value"))</f>
        <v/>
      </c>
      <c r="Z5413">
        <f>IF(R5413&lt;=3,"Fast",IF(R5413&lt;=5,"On Time","Delayed"))</f>
        <v/>
      </c>
    </row>
    <row r="5414">
      <c r="A5414">
        <f>Raw_Data!A5414</f>
        <v/>
      </c>
      <c r="B5414" s="11">
        <f>Raw_Data!B5414</f>
        <v/>
      </c>
      <c r="C5414">
        <f>Raw_Data!C5414</f>
        <v/>
      </c>
      <c r="D5414">
        <f>Raw_Data!D5414</f>
        <v/>
      </c>
      <c r="E5414">
        <f>Raw_Data!E5414</f>
        <v/>
      </c>
      <c r="F5414">
        <f>Raw_Data!F5414</f>
        <v/>
      </c>
      <c r="G5414">
        <f>Raw_Data!G5414</f>
        <v/>
      </c>
      <c r="H5414">
        <f>Raw_Data!H5414</f>
        <v/>
      </c>
      <c r="I5414">
        <f>Raw_Data!I5414</f>
        <v/>
      </c>
      <c r="J5414" s="12">
        <f>Raw_Data!J5414</f>
        <v/>
      </c>
      <c r="K5414" s="13">
        <f>Raw_Data!K5414</f>
        <v/>
      </c>
      <c r="L5414" s="12">
        <f>Raw_Data!L5414</f>
        <v/>
      </c>
      <c r="M5414" s="12">
        <f>Raw_Data!M5414</f>
        <v/>
      </c>
      <c r="N5414" s="12">
        <f>Raw_Data!N5414</f>
        <v/>
      </c>
      <c r="O5414">
        <f>Raw_Data!O5414</f>
        <v/>
      </c>
      <c r="P5414">
        <f>Raw_Data!P5414</f>
        <v/>
      </c>
      <c r="Q5414">
        <f>Raw_Data!Q5414</f>
        <v/>
      </c>
      <c r="R5414">
        <f>Raw_Data!R5414</f>
        <v/>
      </c>
      <c r="S5414">
        <f>Raw_Data!S5414</f>
        <v/>
      </c>
      <c r="T5414">
        <f>YEAR(B5414)</f>
        <v/>
      </c>
      <c r="U5414">
        <f>MONTH(B5414)</f>
        <v/>
      </c>
      <c r="V5414">
        <f>TEXT(B5414,"mmm")</f>
        <v/>
      </c>
      <c r="W5414" s="15">
        <f>IFERROR(N5414/L5414,0)</f>
        <v/>
      </c>
      <c r="X5414">
        <f>IF(K5414=0,"No Discount",IF(K5414&lt;=5%,"Low",IF(K5414&lt;=15%,"Medium","High")))</f>
        <v/>
      </c>
      <c r="Y5414">
        <f>IF(L5414&gt;=20000,"High Value",IF(L5414&gt;=5000,"Medium Value","Low Value"))</f>
        <v/>
      </c>
      <c r="Z5414">
        <f>IF(R5414&lt;=3,"Fast",IF(R5414&lt;=5,"On Time","Delayed"))</f>
        <v/>
      </c>
    </row>
    <row r="5415">
      <c r="A5415">
        <f>Raw_Data!A5415</f>
        <v/>
      </c>
      <c r="B5415" s="11">
        <f>Raw_Data!B5415</f>
        <v/>
      </c>
      <c r="C5415">
        <f>Raw_Data!C5415</f>
        <v/>
      </c>
      <c r="D5415">
        <f>Raw_Data!D5415</f>
        <v/>
      </c>
      <c r="E5415">
        <f>Raw_Data!E5415</f>
        <v/>
      </c>
      <c r="F5415">
        <f>Raw_Data!F5415</f>
        <v/>
      </c>
      <c r="G5415">
        <f>Raw_Data!G5415</f>
        <v/>
      </c>
      <c r="H5415">
        <f>Raw_Data!H5415</f>
        <v/>
      </c>
      <c r="I5415">
        <f>Raw_Data!I5415</f>
        <v/>
      </c>
      <c r="J5415" s="12">
        <f>Raw_Data!J5415</f>
        <v/>
      </c>
      <c r="K5415" s="13">
        <f>Raw_Data!K5415</f>
        <v/>
      </c>
      <c r="L5415" s="12">
        <f>Raw_Data!L5415</f>
        <v/>
      </c>
      <c r="M5415" s="12">
        <f>Raw_Data!M5415</f>
        <v/>
      </c>
      <c r="N5415" s="12">
        <f>Raw_Data!N5415</f>
        <v/>
      </c>
      <c r="O5415">
        <f>Raw_Data!O5415</f>
        <v/>
      </c>
      <c r="P5415">
        <f>Raw_Data!P5415</f>
        <v/>
      </c>
      <c r="Q5415">
        <f>Raw_Data!Q5415</f>
        <v/>
      </c>
      <c r="R5415">
        <f>Raw_Data!R5415</f>
        <v/>
      </c>
      <c r="S5415">
        <f>Raw_Data!S5415</f>
        <v/>
      </c>
      <c r="T5415">
        <f>YEAR(B5415)</f>
        <v/>
      </c>
      <c r="U5415">
        <f>MONTH(B5415)</f>
        <v/>
      </c>
      <c r="V5415">
        <f>TEXT(B5415,"mmm")</f>
        <v/>
      </c>
      <c r="W5415" s="15">
        <f>IFERROR(N5415/L5415,0)</f>
        <v/>
      </c>
      <c r="X5415">
        <f>IF(K5415=0,"No Discount",IF(K5415&lt;=5%,"Low",IF(K5415&lt;=15%,"Medium","High")))</f>
        <v/>
      </c>
      <c r="Y5415">
        <f>IF(L5415&gt;=20000,"High Value",IF(L5415&gt;=5000,"Medium Value","Low Value"))</f>
        <v/>
      </c>
      <c r="Z5415">
        <f>IF(R5415&lt;=3,"Fast",IF(R5415&lt;=5,"On Time","Delayed"))</f>
        <v/>
      </c>
    </row>
    <row r="5416">
      <c r="A5416">
        <f>Raw_Data!A5416</f>
        <v/>
      </c>
      <c r="B5416" s="11">
        <f>Raw_Data!B5416</f>
        <v/>
      </c>
      <c r="C5416">
        <f>Raw_Data!C5416</f>
        <v/>
      </c>
      <c r="D5416">
        <f>Raw_Data!D5416</f>
        <v/>
      </c>
      <c r="E5416">
        <f>Raw_Data!E5416</f>
        <v/>
      </c>
      <c r="F5416">
        <f>Raw_Data!F5416</f>
        <v/>
      </c>
      <c r="G5416">
        <f>Raw_Data!G5416</f>
        <v/>
      </c>
      <c r="H5416">
        <f>Raw_Data!H5416</f>
        <v/>
      </c>
      <c r="I5416">
        <f>Raw_Data!I5416</f>
        <v/>
      </c>
      <c r="J5416" s="12">
        <f>Raw_Data!J5416</f>
        <v/>
      </c>
      <c r="K5416" s="13">
        <f>Raw_Data!K5416</f>
        <v/>
      </c>
      <c r="L5416" s="12">
        <f>Raw_Data!L5416</f>
        <v/>
      </c>
      <c r="M5416" s="12">
        <f>Raw_Data!M5416</f>
        <v/>
      </c>
      <c r="N5416" s="12">
        <f>Raw_Data!N5416</f>
        <v/>
      </c>
      <c r="O5416">
        <f>Raw_Data!O5416</f>
        <v/>
      </c>
      <c r="P5416">
        <f>Raw_Data!P5416</f>
        <v/>
      </c>
      <c r="Q5416">
        <f>Raw_Data!Q5416</f>
        <v/>
      </c>
      <c r="R5416">
        <f>Raw_Data!R5416</f>
        <v/>
      </c>
      <c r="S5416">
        <f>Raw_Data!S5416</f>
        <v/>
      </c>
      <c r="T5416">
        <f>YEAR(B5416)</f>
        <v/>
      </c>
      <c r="U5416">
        <f>MONTH(B5416)</f>
        <v/>
      </c>
      <c r="V5416">
        <f>TEXT(B5416,"mmm")</f>
        <v/>
      </c>
      <c r="W5416" s="15">
        <f>IFERROR(N5416/L5416,0)</f>
        <v/>
      </c>
      <c r="X5416">
        <f>IF(K5416=0,"No Discount",IF(K5416&lt;=5%,"Low",IF(K5416&lt;=15%,"Medium","High")))</f>
        <v/>
      </c>
      <c r="Y5416">
        <f>IF(L5416&gt;=20000,"High Value",IF(L5416&gt;=5000,"Medium Value","Low Value"))</f>
        <v/>
      </c>
      <c r="Z5416">
        <f>IF(R5416&lt;=3,"Fast",IF(R5416&lt;=5,"On Time","Delayed"))</f>
        <v/>
      </c>
    </row>
    <row r="5417">
      <c r="A5417">
        <f>Raw_Data!A5417</f>
        <v/>
      </c>
      <c r="B5417" s="11">
        <f>Raw_Data!B5417</f>
        <v/>
      </c>
      <c r="C5417">
        <f>Raw_Data!C5417</f>
        <v/>
      </c>
      <c r="D5417">
        <f>Raw_Data!D5417</f>
        <v/>
      </c>
      <c r="E5417">
        <f>Raw_Data!E5417</f>
        <v/>
      </c>
      <c r="F5417">
        <f>Raw_Data!F5417</f>
        <v/>
      </c>
      <c r="G5417">
        <f>Raw_Data!G5417</f>
        <v/>
      </c>
      <c r="H5417">
        <f>Raw_Data!H5417</f>
        <v/>
      </c>
      <c r="I5417">
        <f>Raw_Data!I5417</f>
        <v/>
      </c>
      <c r="J5417" s="12">
        <f>Raw_Data!J5417</f>
        <v/>
      </c>
      <c r="K5417" s="13">
        <f>Raw_Data!K5417</f>
        <v/>
      </c>
      <c r="L5417" s="12">
        <f>Raw_Data!L5417</f>
        <v/>
      </c>
      <c r="M5417" s="12">
        <f>Raw_Data!M5417</f>
        <v/>
      </c>
      <c r="N5417" s="12">
        <f>Raw_Data!N5417</f>
        <v/>
      </c>
      <c r="O5417">
        <f>Raw_Data!O5417</f>
        <v/>
      </c>
      <c r="P5417">
        <f>Raw_Data!P5417</f>
        <v/>
      </c>
      <c r="Q5417">
        <f>Raw_Data!Q5417</f>
        <v/>
      </c>
      <c r="R5417">
        <f>Raw_Data!R5417</f>
        <v/>
      </c>
      <c r="S5417">
        <f>Raw_Data!S5417</f>
        <v/>
      </c>
      <c r="T5417">
        <f>YEAR(B5417)</f>
        <v/>
      </c>
      <c r="U5417">
        <f>MONTH(B5417)</f>
        <v/>
      </c>
      <c r="V5417">
        <f>TEXT(B5417,"mmm")</f>
        <v/>
      </c>
      <c r="W5417" s="15">
        <f>IFERROR(N5417/L5417,0)</f>
        <v/>
      </c>
      <c r="X5417">
        <f>IF(K5417=0,"No Discount",IF(K5417&lt;=5%,"Low",IF(K5417&lt;=15%,"Medium","High")))</f>
        <v/>
      </c>
      <c r="Y5417">
        <f>IF(L5417&gt;=20000,"High Value",IF(L5417&gt;=5000,"Medium Value","Low Value"))</f>
        <v/>
      </c>
      <c r="Z5417">
        <f>IF(R5417&lt;=3,"Fast",IF(R5417&lt;=5,"On Time","Delayed"))</f>
        <v/>
      </c>
    </row>
    <row r="5418">
      <c r="A5418">
        <f>Raw_Data!A5418</f>
        <v/>
      </c>
      <c r="B5418" s="11">
        <f>Raw_Data!B5418</f>
        <v/>
      </c>
      <c r="C5418">
        <f>Raw_Data!C5418</f>
        <v/>
      </c>
      <c r="D5418">
        <f>Raw_Data!D5418</f>
        <v/>
      </c>
      <c r="E5418">
        <f>Raw_Data!E5418</f>
        <v/>
      </c>
      <c r="F5418">
        <f>Raw_Data!F5418</f>
        <v/>
      </c>
      <c r="G5418">
        <f>Raw_Data!G5418</f>
        <v/>
      </c>
      <c r="H5418">
        <f>Raw_Data!H5418</f>
        <v/>
      </c>
      <c r="I5418">
        <f>Raw_Data!I5418</f>
        <v/>
      </c>
      <c r="J5418" s="12">
        <f>Raw_Data!J5418</f>
        <v/>
      </c>
      <c r="K5418" s="13">
        <f>Raw_Data!K5418</f>
        <v/>
      </c>
      <c r="L5418" s="12">
        <f>Raw_Data!L5418</f>
        <v/>
      </c>
      <c r="M5418" s="12">
        <f>Raw_Data!M5418</f>
        <v/>
      </c>
      <c r="N5418" s="12">
        <f>Raw_Data!N5418</f>
        <v/>
      </c>
      <c r="O5418">
        <f>Raw_Data!O5418</f>
        <v/>
      </c>
      <c r="P5418">
        <f>Raw_Data!P5418</f>
        <v/>
      </c>
      <c r="Q5418">
        <f>Raw_Data!Q5418</f>
        <v/>
      </c>
      <c r="R5418">
        <f>Raw_Data!R5418</f>
        <v/>
      </c>
      <c r="S5418">
        <f>Raw_Data!S5418</f>
        <v/>
      </c>
      <c r="T5418">
        <f>YEAR(B5418)</f>
        <v/>
      </c>
      <c r="U5418">
        <f>MONTH(B5418)</f>
        <v/>
      </c>
      <c r="V5418">
        <f>TEXT(B5418,"mmm")</f>
        <v/>
      </c>
      <c r="W5418" s="15">
        <f>IFERROR(N5418/L5418,0)</f>
        <v/>
      </c>
      <c r="X5418">
        <f>IF(K5418=0,"No Discount",IF(K5418&lt;=5%,"Low",IF(K5418&lt;=15%,"Medium","High")))</f>
        <v/>
      </c>
      <c r="Y5418">
        <f>IF(L5418&gt;=20000,"High Value",IF(L5418&gt;=5000,"Medium Value","Low Value"))</f>
        <v/>
      </c>
      <c r="Z5418">
        <f>IF(R5418&lt;=3,"Fast",IF(R5418&lt;=5,"On Time","Delayed"))</f>
        <v/>
      </c>
    </row>
    <row r="5419">
      <c r="A5419">
        <f>Raw_Data!A5419</f>
        <v/>
      </c>
      <c r="B5419" s="11">
        <f>Raw_Data!B5419</f>
        <v/>
      </c>
      <c r="C5419">
        <f>Raw_Data!C5419</f>
        <v/>
      </c>
      <c r="D5419">
        <f>Raw_Data!D5419</f>
        <v/>
      </c>
      <c r="E5419">
        <f>Raw_Data!E5419</f>
        <v/>
      </c>
      <c r="F5419">
        <f>Raw_Data!F5419</f>
        <v/>
      </c>
      <c r="G5419">
        <f>Raw_Data!G5419</f>
        <v/>
      </c>
      <c r="H5419">
        <f>Raw_Data!H5419</f>
        <v/>
      </c>
      <c r="I5419">
        <f>Raw_Data!I5419</f>
        <v/>
      </c>
      <c r="J5419" s="12">
        <f>Raw_Data!J5419</f>
        <v/>
      </c>
      <c r="K5419" s="13">
        <f>Raw_Data!K5419</f>
        <v/>
      </c>
      <c r="L5419" s="12">
        <f>Raw_Data!L5419</f>
        <v/>
      </c>
      <c r="M5419" s="12">
        <f>Raw_Data!M5419</f>
        <v/>
      </c>
      <c r="N5419" s="12">
        <f>Raw_Data!N5419</f>
        <v/>
      </c>
      <c r="O5419">
        <f>Raw_Data!O5419</f>
        <v/>
      </c>
      <c r="P5419">
        <f>Raw_Data!P5419</f>
        <v/>
      </c>
      <c r="Q5419">
        <f>Raw_Data!Q5419</f>
        <v/>
      </c>
      <c r="R5419">
        <f>Raw_Data!R5419</f>
        <v/>
      </c>
      <c r="S5419">
        <f>Raw_Data!S5419</f>
        <v/>
      </c>
      <c r="T5419">
        <f>YEAR(B5419)</f>
        <v/>
      </c>
      <c r="U5419">
        <f>MONTH(B5419)</f>
        <v/>
      </c>
      <c r="V5419">
        <f>TEXT(B5419,"mmm")</f>
        <v/>
      </c>
      <c r="W5419" s="15">
        <f>IFERROR(N5419/L5419,0)</f>
        <v/>
      </c>
      <c r="X5419">
        <f>IF(K5419=0,"No Discount",IF(K5419&lt;=5%,"Low",IF(K5419&lt;=15%,"Medium","High")))</f>
        <v/>
      </c>
      <c r="Y5419">
        <f>IF(L5419&gt;=20000,"High Value",IF(L5419&gt;=5000,"Medium Value","Low Value"))</f>
        <v/>
      </c>
      <c r="Z5419">
        <f>IF(R5419&lt;=3,"Fast",IF(R5419&lt;=5,"On Time","Delayed"))</f>
        <v/>
      </c>
    </row>
    <row r="5420">
      <c r="A5420">
        <f>Raw_Data!A5420</f>
        <v/>
      </c>
      <c r="B5420" s="11">
        <f>Raw_Data!B5420</f>
        <v/>
      </c>
      <c r="C5420">
        <f>Raw_Data!C5420</f>
        <v/>
      </c>
      <c r="D5420">
        <f>Raw_Data!D5420</f>
        <v/>
      </c>
      <c r="E5420">
        <f>Raw_Data!E5420</f>
        <v/>
      </c>
      <c r="F5420">
        <f>Raw_Data!F5420</f>
        <v/>
      </c>
      <c r="G5420">
        <f>Raw_Data!G5420</f>
        <v/>
      </c>
      <c r="H5420">
        <f>Raw_Data!H5420</f>
        <v/>
      </c>
      <c r="I5420">
        <f>Raw_Data!I5420</f>
        <v/>
      </c>
      <c r="J5420" s="12">
        <f>Raw_Data!J5420</f>
        <v/>
      </c>
      <c r="K5420" s="13">
        <f>Raw_Data!K5420</f>
        <v/>
      </c>
      <c r="L5420" s="12">
        <f>Raw_Data!L5420</f>
        <v/>
      </c>
      <c r="M5420" s="12">
        <f>Raw_Data!M5420</f>
        <v/>
      </c>
      <c r="N5420" s="12">
        <f>Raw_Data!N5420</f>
        <v/>
      </c>
      <c r="O5420">
        <f>Raw_Data!O5420</f>
        <v/>
      </c>
      <c r="P5420">
        <f>Raw_Data!P5420</f>
        <v/>
      </c>
      <c r="Q5420">
        <f>Raw_Data!Q5420</f>
        <v/>
      </c>
      <c r="R5420">
        <f>Raw_Data!R5420</f>
        <v/>
      </c>
      <c r="S5420">
        <f>Raw_Data!S5420</f>
        <v/>
      </c>
      <c r="T5420">
        <f>YEAR(B5420)</f>
        <v/>
      </c>
      <c r="U5420">
        <f>MONTH(B5420)</f>
        <v/>
      </c>
      <c r="V5420">
        <f>TEXT(B5420,"mmm")</f>
        <v/>
      </c>
      <c r="W5420" s="15">
        <f>IFERROR(N5420/L5420,0)</f>
        <v/>
      </c>
      <c r="X5420">
        <f>IF(K5420=0,"No Discount",IF(K5420&lt;=5%,"Low",IF(K5420&lt;=15%,"Medium","High")))</f>
        <v/>
      </c>
      <c r="Y5420">
        <f>IF(L5420&gt;=20000,"High Value",IF(L5420&gt;=5000,"Medium Value","Low Value"))</f>
        <v/>
      </c>
      <c r="Z5420">
        <f>IF(R5420&lt;=3,"Fast",IF(R5420&lt;=5,"On Time","Delayed"))</f>
        <v/>
      </c>
    </row>
    <row r="5421">
      <c r="A5421">
        <f>Raw_Data!A5421</f>
        <v/>
      </c>
      <c r="B5421" s="11">
        <f>Raw_Data!B5421</f>
        <v/>
      </c>
      <c r="C5421">
        <f>Raw_Data!C5421</f>
        <v/>
      </c>
      <c r="D5421">
        <f>Raw_Data!D5421</f>
        <v/>
      </c>
      <c r="E5421">
        <f>Raw_Data!E5421</f>
        <v/>
      </c>
      <c r="F5421">
        <f>Raw_Data!F5421</f>
        <v/>
      </c>
      <c r="G5421">
        <f>Raw_Data!G5421</f>
        <v/>
      </c>
      <c r="H5421">
        <f>Raw_Data!H5421</f>
        <v/>
      </c>
      <c r="I5421">
        <f>Raw_Data!I5421</f>
        <v/>
      </c>
      <c r="J5421" s="12">
        <f>Raw_Data!J5421</f>
        <v/>
      </c>
      <c r="K5421" s="13">
        <f>Raw_Data!K5421</f>
        <v/>
      </c>
      <c r="L5421" s="12">
        <f>Raw_Data!L5421</f>
        <v/>
      </c>
      <c r="M5421" s="12">
        <f>Raw_Data!M5421</f>
        <v/>
      </c>
      <c r="N5421" s="12">
        <f>Raw_Data!N5421</f>
        <v/>
      </c>
      <c r="O5421">
        <f>Raw_Data!O5421</f>
        <v/>
      </c>
      <c r="P5421">
        <f>Raw_Data!P5421</f>
        <v/>
      </c>
      <c r="Q5421">
        <f>Raw_Data!Q5421</f>
        <v/>
      </c>
      <c r="R5421">
        <f>Raw_Data!R5421</f>
        <v/>
      </c>
      <c r="S5421">
        <f>Raw_Data!S5421</f>
        <v/>
      </c>
      <c r="T5421">
        <f>YEAR(B5421)</f>
        <v/>
      </c>
      <c r="U5421">
        <f>MONTH(B5421)</f>
        <v/>
      </c>
      <c r="V5421">
        <f>TEXT(B5421,"mmm")</f>
        <v/>
      </c>
      <c r="W5421" s="15">
        <f>IFERROR(N5421/L5421,0)</f>
        <v/>
      </c>
      <c r="X5421">
        <f>IF(K5421=0,"No Discount",IF(K5421&lt;=5%,"Low",IF(K5421&lt;=15%,"Medium","High")))</f>
        <v/>
      </c>
      <c r="Y5421">
        <f>IF(L5421&gt;=20000,"High Value",IF(L5421&gt;=5000,"Medium Value","Low Value"))</f>
        <v/>
      </c>
      <c r="Z5421">
        <f>IF(R5421&lt;=3,"Fast",IF(R5421&lt;=5,"On Time","Delayed"))</f>
        <v/>
      </c>
    </row>
    <row r="5422">
      <c r="A5422">
        <f>Raw_Data!A5422</f>
        <v/>
      </c>
      <c r="B5422" s="11">
        <f>Raw_Data!B5422</f>
        <v/>
      </c>
      <c r="C5422">
        <f>Raw_Data!C5422</f>
        <v/>
      </c>
      <c r="D5422">
        <f>Raw_Data!D5422</f>
        <v/>
      </c>
      <c r="E5422">
        <f>Raw_Data!E5422</f>
        <v/>
      </c>
      <c r="F5422">
        <f>Raw_Data!F5422</f>
        <v/>
      </c>
      <c r="G5422">
        <f>Raw_Data!G5422</f>
        <v/>
      </c>
      <c r="H5422">
        <f>Raw_Data!H5422</f>
        <v/>
      </c>
      <c r="I5422">
        <f>Raw_Data!I5422</f>
        <v/>
      </c>
      <c r="J5422" s="12">
        <f>Raw_Data!J5422</f>
        <v/>
      </c>
      <c r="K5422" s="13">
        <f>Raw_Data!K5422</f>
        <v/>
      </c>
      <c r="L5422" s="12">
        <f>Raw_Data!L5422</f>
        <v/>
      </c>
      <c r="M5422" s="12">
        <f>Raw_Data!M5422</f>
        <v/>
      </c>
      <c r="N5422" s="12">
        <f>Raw_Data!N5422</f>
        <v/>
      </c>
      <c r="O5422">
        <f>Raw_Data!O5422</f>
        <v/>
      </c>
      <c r="P5422">
        <f>Raw_Data!P5422</f>
        <v/>
      </c>
      <c r="Q5422">
        <f>Raw_Data!Q5422</f>
        <v/>
      </c>
      <c r="R5422">
        <f>Raw_Data!R5422</f>
        <v/>
      </c>
      <c r="S5422">
        <f>Raw_Data!S5422</f>
        <v/>
      </c>
      <c r="T5422">
        <f>YEAR(B5422)</f>
        <v/>
      </c>
      <c r="U5422">
        <f>MONTH(B5422)</f>
        <v/>
      </c>
      <c r="V5422">
        <f>TEXT(B5422,"mmm")</f>
        <v/>
      </c>
      <c r="W5422" s="15">
        <f>IFERROR(N5422/L5422,0)</f>
        <v/>
      </c>
      <c r="X5422">
        <f>IF(K5422=0,"No Discount",IF(K5422&lt;=5%,"Low",IF(K5422&lt;=15%,"Medium","High")))</f>
        <v/>
      </c>
      <c r="Y5422">
        <f>IF(L5422&gt;=20000,"High Value",IF(L5422&gt;=5000,"Medium Value","Low Value"))</f>
        <v/>
      </c>
      <c r="Z5422">
        <f>IF(R5422&lt;=3,"Fast",IF(R5422&lt;=5,"On Time","Delayed"))</f>
        <v/>
      </c>
    </row>
    <row r="5423">
      <c r="A5423">
        <f>Raw_Data!A5423</f>
        <v/>
      </c>
      <c r="B5423" s="11">
        <f>Raw_Data!B5423</f>
        <v/>
      </c>
      <c r="C5423">
        <f>Raw_Data!C5423</f>
        <v/>
      </c>
      <c r="D5423">
        <f>Raw_Data!D5423</f>
        <v/>
      </c>
      <c r="E5423">
        <f>Raw_Data!E5423</f>
        <v/>
      </c>
      <c r="F5423">
        <f>Raw_Data!F5423</f>
        <v/>
      </c>
      <c r="G5423">
        <f>Raw_Data!G5423</f>
        <v/>
      </c>
      <c r="H5423">
        <f>Raw_Data!H5423</f>
        <v/>
      </c>
      <c r="I5423">
        <f>Raw_Data!I5423</f>
        <v/>
      </c>
      <c r="J5423" s="12">
        <f>Raw_Data!J5423</f>
        <v/>
      </c>
      <c r="K5423" s="13">
        <f>Raw_Data!K5423</f>
        <v/>
      </c>
      <c r="L5423" s="12">
        <f>Raw_Data!L5423</f>
        <v/>
      </c>
      <c r="M5423" s="12">
        <f>Raw_Data!M5423</f>
        <v/>
      </c>
      <c r="N5423" s="12">
        <f>Raw_Data!N5423</f>
        <v/>
      </c>
      <c r="O5423">
        <f>Raw_Data!O5423</f>
        <v/>
      </c>
      <c r="P5423">
        <f>Raw_Data!P5423</f>
        <v/>
      </c>
      <c r="Q5423">
        <f>Raw_Data!Q5423</f>
        <v/>
      </c>
      <c r="R5423">
        <f>Raw_Data!R5423</f>
        <v/>
      </c>
      <c r="S5423">
        <f>Raw_Data!S5423</f>
        <v/>
      </c>
      <c r="T5423">
        <f>YEAR(B5423)</f>
        <v/>
      </c>
      <c r="U5423">
        <f>MONTH(B5423)</f>
        <v/>
      </c>
      <c r="V5423">
        <f>TEXT(B5423,"mmm")</f>
        <v/>
      </c>
      <c r="W5423" s="15">
        <f>IFERROR(N5423/L5423,0)</f>
        <v/>
      </c>
      <c r="X5423">
        <f>IF(K5423=0,"No Discount",IF(K5423&lt;=5%,"Low",IF(K5423&lt;=15%,"Medium","High")))</f>
        <v/>
      </c>
      <c r="Y5423">
        <f>IF(L5423&gt;=20000,"High Value",IF(L5423&gt;=5000,"Medium Value","Low Value"))</f>
        <v/>
      </c>
      <c r="Z5423">
        <f>IF(R5423&lt;=3,"Fast",IF(R5423&lt;=5,"On Time","Delayed"))</f>
        <v/>
      </c>
    </row>
    <row r="5424">
      <c r="A5424">
        <f>Raw_Data!A5424</f>
        <v/>
      </c>
      <c r="B5424" s="11">
        <f>Raw_Data!B5424</f>
        <v/>
      </c>
      <c r="C5424">
        <f>Raw_Data!C5424</f>
        <v/>
      </c>
      <c r="D5424">
        <f>Raw_Data!D5424</f>
        <v/>
      </c>
      <c r="E5424">
        <f>Raw_Data!E5424</f>
        <v/>
      </c>
      <c r="F5424">
        <f>Raw_Data!F5424</f>
        <v/>
      </c>
      <c r="G5424">
        <f>Raw_Data!G5424</f>
        <v/>
      </c>
      <c r="H5424">
        <f>Raw_Data!H5424</f>
        <v/>
      </c>
      <c r="I5424">
        <f>Raw_Data!I5424</f>
        <v/>
      </c>
      <c r="J5424" s="12">
        <f>Raw_Data!J5424</f>
        <v/>
      </c>
      <c r="K5424" s="13">
        <f>Raw_Data!K5424</f>
        <v/>
      </c>
      <c r="L5424" s="12">
        <f>Raw_Data!L5424</f>
        <v/>
      </c>
      <c r="M5424" s="12">
        <f>Raw_Data!M5424</f>
        <v/>
      </c>
      <c r="N5424" s="12">
        <f>Raw_Data!N5424</f>
        <v/>
      </c>
      <c r="O5424">
        <f>Raw_Data!O5424</f>
        <v/>
      </c>
      <c r="P5424">
        <f>Raw_Data!P5424</f>
        <v/>
      </c>
      <c r="Q5424">
        <f>Raw_Data!Q5424</f>
        <v/>
      </c>
      <c r="R5424">
        <f>Raw_Data!R5424</f>
        <v/>
      </c>
      <c r="S5424">
        <f>Raw_Data!S5424</f>
        <v/>
      </c>
      <c r="T5424">
        <f>YEAR(B5424)</f>
        <v/>
      </c>
      <c r="U5424">
        <f>MONTH(B5424)</f>
        <v/>
      </c>
      <c r="V5424">
        <f>TEXT(B5424,"mmm")</f>
        <v/>
      </c>
      <c r="W5424" s="15">
        <f>IFERROR(N5424/L5424,0)</f>
        <v/>
      </c>
      <c r="X5424">
        <f>IF(K5424=0,"No Discount",IF(K5424&lt;=5%,"Low",IF(K5424&lt;=15%,"Medium","High")))</f>
        <v/>
      </c>
      <c r="Y5424">
        <f>IF(L5424&gt;=20000,"High Value",IF(L5424&gt;=5000,"Medium Value","Low Value"))</f>
        <v/>
      </c>
      <c r="Z5424">
        <f>IF(R5424&lt;=3,"Fast",IF(R5424&lt;=5,"On Time","Delayed"))</f>
        <v/>
      </c>
    </row>
    <row r="5425">
      <c r="A5425">
        <f>Raw_Data!A5425</f>
        <v/>
      </c>
      <c r="B5425" s="11">
        <f>Raw_Data!B5425</f>
        <v/>
      </c>
      <c r="C5425">
        <f>Raw_Data!C5425</f>
        <v/>
      </c>
      <c r="D5425">
        <f>Raw_Data!D5425</f>
        <v/>
      </c>
      <c r="E5425">
        <f>Raw_Data!E5425</f>
        <v/>
      </c>
      <c r="F5425">
        <f>Raw_Data!F5425</f>
        <v/>
      </c>
      <c r="G5425">
        <f>Raw_Data!G5425</f>
        <v/>
      </c>
      <c r="H5425">
        <f>Raw_Data!H5425</f>
        <v/>
      </c>
      <c r="I5425">
        <f>Raw_Data!I5425</f>
        <v/>
      </c>
      <c r="J5425" s="12">
        <f>Raw_Data!J5425</f>
        <v/>
      </c>
      <c r="K5425" s="13">
        <f>Raw_Data!K5425</f>
        <v/>
      </c>
      <c r="L5425" s="12">
        <f>Raw_Data!L5425</f>
        <v/>
      </c>
      <c r="M5425" s="12">
        <f>Raw_Data!M5425</f>
        <v/>
      </c>
      <c r="N5425" s="12">
        <f>Raw_Data!N5425</f>
        <v/>
      </c>
      <c r="O5425">
        <f>Raw_Data!O5425</f>
        <v/>
      </c>
      <c r="P5425">
        <f>Raw_Data!P5425</f>
        <v/>
      </c>
      <c r="Q5425">
        <f>Raw_Data!Q5425</f>
        <v/>
      </c>
      <c r="R5425">
        <f>Raw_Data!R5425</f>
        <v/>
      </c>
      <c r="S5425">
        <f>Raw_Data!S5425</f>
        <v/>
      </c>
      <c r="T5425">
        <f>YEAR(B5425)</f>
        <v/>
      </c>
      <c r="U5425">
        <f>MONTH(B5425)</f>
        <v/>
      </c>
      <c r="V5425">
        <f>TEXT(B5425,"mmm")</f>
        <v/>
      </c>
      <c r="W5425" s="15">
        <f>IFERROR(N5425/L5425,0)</f>
        <v/>
      </c>
      <c r="X5425">
        <f>IF(K5425=0,"No Discount",IF(K5425&lt;=5%,"Low",IF(K5425&lt;=15%,"Medium","High")))</f>
        <v/>
      </c>
      <c r="Y5425">
        <f>IF(L5425&gt;=20000,"High Value",IF(L5425&gt;=5000,"Medium Value","Low Value"))</f>
        <v/>
      </c>
      <c r="Z5425">
        <f>IF(R5425&lt;=3,"Fast",IF(R5425&lt;=5,"On Time","Delayed"))</f>
        <v/>
      </c>
    </row>
    <row r="5426">
      <c r="A5426">
        <f>Raw_Data!A5426</f>
        <v/>
      </c>
      <c r="B5426" s="11">
        <f>Raw_Data!B5426</f>
        <v/>
      </c>
      <c r="C5426">
        <f>Raw_Data!C5426</f>
        <v/>
      </c>
      <c r="D5426">
        <f>Raw_Data!D5426</f>
        <v/>
      </c>
      <c r="E5426">
        <f>Raw_Data!E5426</f>
        <v/>
      </c>
      <c r="F5426">
        <f>Raw_Data!F5426</f>
        <v/>
      </c>
      <c r="G5426">
        <f>Raw_Data!G5426</f>
        <v/>
      </c>
      <c r="H5426">
        <f>Raw_Data!H5426</f>
        <v/>
      </c>
      <c r="I5426">
        <f>Raw_Data!I5426</f>
        <v/>
      </c>
      <c r="J5426" s="12">
        <f>Raw_Data!J5426</f>
        <v/>
      </c>
      <c r="K5426" s="13">
        <f>Raw_Data!K5426</f>
        <v/>
      </c>
      <c r="L5426" s="12">
        <f>Raw_Data!L5426</f>
        <v/>
      </c>
      <c r="M5426" s="12">
        <f>Raw_Data!M5426</f>
        <v/>
      </c>
      <c r="N5426" s="12">
        <f>Raw_Data!N5426</f>
        <v/>
      </c>
      <c r="O5426">
        <f>Raw_Data!O5426</f>
        <v/>
      </c>
      <c r="P5426">
        <f>Raw_Data!P5426</f>
        <v/>
      </c>
      <c r="Q5426">
        <f>Raw_Data!Q5426</f>
        <v/>
      </c>
      <c r="R5426">
        <f>Raw_Data!R5426</f>
        <v/>
      </c>
      <c r="S5426">
        <f>Raw_Data!S5426</f>
        <v/>
      </c>
      <c r="T5426">
        <f>YEAR(B5426)</f>
        <v/>
      </c>
      <c r="U5426">
        <f>MONTH(B5426)</f>
        <v/>
      </c>
      <c r="V5426">
        <f>TEXT(B5426,"mmm")</f>
        <v/>
      </c>
      <c r="W5426" s="15">
        <f>IFERROR(N5426/L5426,0)</f>
        <v/>
      </c>
      <c r="X5426">
        <f>IF(K5426=0,"No Discount",IF(K5426&lt;=5%,"Low",IF(K5426&lt;=15%,"Medium","High")))</f>
        <v/>
      </c>
      <c r="Y5426">
        <f>IF(L5426&gt;=20000,"High Value",IF(L5426&gt;=5000,"Medium Value","Low Value"))</f>
        <v/>
      </c>
      <c r="Z5426">
        <f>IF(R5426&lt;=3,"Fast",IF(R5426&lt;=5,"On Time","Delayed"))</f>
        <v/>
      </c>
    </row>
    <row r="5427">
      <c r="A5427">
        <f>Raw_Data!A5427</f>
        <v/>
      </c>
      <c r="B5427" s="11">
        <f>Raw_Data!B5427</f>
        <v/>
      </c>
      <c r="C5427">
        <f>Raw_Data!C5427</f>
        <v/>
      </c>
      <c r="D5427">
        <f>Raw_Data!D5427</f>
        <v/>
      </c>
      <c r="E5427">
        <f>Raw_Data!E5427</f>
        <v/>
      </c>
      <c r="F5427">
        <f>Raw_Data!F5427</f>
        <v/>
      </c>
      <c r="G5427">
        <f>Raw_Data!G5427</f>
        <v/>
      </c>
      <c r="H5427">
        <f>Raw_Data!H5427</f>
        <v/>
      </c>
      <c r="I5427">
        <f>Raw_Data!I5427</f>
        <v/>
      </c>
      <c r="J5427" s="12">
        <f>Raw_Data!J5427</f>
        <v/>
      </c>
      <c r="K5427" s="13">
        <f>Raw_Data!K5427</f>
        <v/>
      </c>
      <c r="L5427" s="12">
        <f>Raw_Data!L5427</f>
        <v/>
      </c>
      <c r="M5427" s="12">
        <f>Raw_Data!M5427</f>
        <v/>
      </c>
      <c r="N5427" s="12">
        <f>Raw_Data!N5427</f>
        <v/>
      </c>
      <c r="O5427">
        <f>Raw_Data!O5427</f>
        <v/>
      </c>
      <c r="P5427">
        <f>Raw_Data!P5427</f>
        <v/>
      </c>
      <c r="Q5427">
        <f>Raw_Data!Q5427</f>
        <v/>
      </c>
      <c r="R5427">
        <f>Raw_Data!R5427</f>
        <v/>
      </c>
      <c r="S5427">
        <f>Raw_Data!S5427</f>
        <v/>
      </c>
      <c r="T5427">
        <f>YEAR(B5427)</f>
        <v/>
      </c>
      <c r="U5427">
        <f>MONTH(B5427)</f>
        <v/>
      </c>
      <c r="V5427">
        <f>TEXT(B5427,"mmm")</f>
        <v/>
      </c>
      <c r="W5427" s="15">
        <f>IFERROR(N5427/L5427,0)</f>
        <v/>
      </c>
      <c r="X5427">
        <f>IF(K5427=0,"No Discount",IF(K5427&lt;=5%,"Low",IF(K5427&lt;=15%,"Medium","High")))</f>
        <v/>
      </c>
      <c r="Y5427">
        <f>IF(L5427&gt;=20000,"High Value",IF(L5427&gt;=5000,"Medium Value","Low Value"))</f>
        <v/>
      </c>
      <c r="Z5427">
        <f>IF(R5427&lt;=3,"Fast",IF(R5427&lt;=5,"On Time","Delayed"))</f>
        <v/>
      </c>
    </row>
    <row r="5428">
      <c r="A5428">
        <f>Raw_Data!A5428</f>
        <v/>
      </c>
      <c r="B5428" s="11">
        <f>Raw_Data!B5428</f>
        <v/>
      </c>
      <c r="C5428">
        <f>Raw_Data!C5428</f>
        <v/>
      </c>
      <c r="D5428">
        <f>Raw_Data!D5428</f>
        <v/>
      </c>
      <c r="E5428">
        <f>Raw_Data!E5428</f>
        <v/>
      </c>
      <c r="F5428">
        <f>Raw_Data!F5428</f>
        <v/>
      </c>
      <c r="G5428">
        <f>Raw_Data!G5428</f>
        <v/>
      </c>
      <c r="H5428">
        <f>Raw_Data!H5428</f>
        <v/>
      </c>
      <c r="I5428">
        <f>Raw_Data!I5428</f>
        <v/>
      </c>
      <c r="J5428" s="12">
        <f>Raw_Data!J5428</f>
        <v/>
      </c>
      <c r="K5428" s="13">
        <f>Raw_Data!K5428</f>
        <v/>
      </c>
      <c r="L5428" s="12">
        <f>Raw_Data!L5428</f>
        <v/>
      </c>
      <c r="M5428" s="12">
        <f>Raw_Data!M5428</f>
        <v/>
      </c>
      <c r="N5428" s="12">
        <f>Raw_Data!N5428</f>
        <v/>
      </c>
      <c r="O5428">
        <f>Raw_Data!O5428</f>
        <v/>
      </c>
      <c r="P5428">
        <f>Raw_Data!P5428</f>
        <v/>
      </c>
      <c r="Q5428">
        <f>Raw_Data!Q5428</f>
        <v/>
      </c>
      <c r="R5428">
        <f>Raw_Data!R5428</f>
        <v/>
      </c>
      <c r="S5428">
        <f>Raw_Data!S5428</f>
        <v/>
      </c>
      <c r="T5428">
        <f>YEAR(B5428)</f>
        <v/>
      </c>
      <c r="U5428">
        <f>MONTH(B5428)</f>
        <v/>
      </c>
      <c r="V5428">
        <f>TEXT(B5428,"mmm")</f>
        <v/>
      </c>
      <c r="W5428" s="15">
        <f>IFERROR(N5428/L5428,0)</f>
        <v/>
      </c>
      <c r="X5428">
        <f>IF(K5428=0,"No Discount",IF(K5428&lt;=5%,"Low",IF(K5428&lt;=15%,"Medium","High")))</f>
        <v/>
      </c>
      <c r="Y5428">
        <f>IF(L5428&gt;=20000,"High Value",IF(L5428&gt;=5000,"Medium Value","Low Value"))</f>
        <v/>
      </c>
      <c r="Z5428">
        <f>IF(R5428&lt;=3,"Fast",IF(R5428&lt;=5,"On Time","Delayed"))</f>
        <v/>
      </c>
    </row>
    <row r="5429">
      <c r="A5429">
        <f>Raw_Data!A5429</f>
        <v/>
      </c>
      <c r="B5429" s="11">
        <f>Raw_Data!B5429</f>
        <v/>
      </c>
      <c r="C5429">
        <f>Raw_Data!C5429</f>
        <v/>
      </c>
      <c r="D5429">
        <f>Raw_Data!D5429</f>
        <v/>
      </c>
      <c r="E5429">
        <f>Raw_Data!E5429</f>
        <v/>
      </c>
      <c r="F5429">
        <f>Raw_Data!F5429</f>
        <v/>
      </c>
      <c r="G5429">
        <f>Raw_Data!G5429</f>
        <v/>
      </c>
      <c r="H5429">
        <f>Raw_Data!H5429</f>
        <v/>
      </c>
      <c r="I5429">
        <f>Raw_Data!I5429</f>
        <v/>
      </c>
      <c r="J5429" s="12">
        <f>Raw_Data!J5429</f>
        <v/>
      </c>
      <c r="K5429" s="13">
        <f>Raw_Data!K5429</f>
        <v/>
      </c>
      <c r="L5429" s="12">
        <f>Raw_Data!L5429</f>
        <v/>
      </c>
      <c r="M5429" s="12">
        <f>Raw_Data!M5429</f>
        <v/>
      </c>
      <c r="N5429" s="12">
        <f>Raw_Data!N5429</f>
        <v/>
      </c>
      <c r="O5429">
        <f>Raw_Data!O5429</f>
        <v/>
      </c>
      <c r="P5429">
        <f>Raw_Data!P5429</f>
        <v/>
      </c>
      <c r="Q5429">
        <f>Raw_Data!Q5429</f>
        <v/>
      </c>
      <c r="R5429">
        <f>Raw_Data!R5429</f>
        <v/>
      </c>
      <c r="S5429">
        <f>Raw_Data!S5429</f>
        <v/>
      </c>
      <c r="T5429">
        <f>YEAR(B5429)</f>
        <v/>
      </c>
      <c r="U5429">
        <f>MONTH(B5429)</f>
        <v/>
      </c>
      <c r="V5429">
        <f>TEXT(B5429,"mmm")</f>
        <v/>
      </c>
      <c r="W5429" s="15">
        <f>IFERROR(N5429/L5429,0)</f>
        <v/>
      </c>
      <c r="X5429">
        <f>IF(K5429=0,"No Discount",IF(K5429&lt;=5%,"Low",IF(K5429&lt;=15%,"Medium","High")))</f>
        <v/>
      </c>
      <c r="Y5429">
        <f>IF(L5429&gt;=20000,"High Value",IF(L5429&gt;=5000,"Medium Value","Low Value"))</f>
        <v/>
      </c>
      <c r="Z5429">
        <f>IF(R5429&lt;=3,"Fast",IF(R5429&lt;=5,"On Time","Delayed"))</f>
        <v/>
      </c>
    </row>
    <row r="5430">
      <c r="A5430">
        <f>Raw_Data!A5430</f>
        <v/>
      </c>
      <c r="B5430" s="11">
        <f>Raw_Data!B5430</f>
        <v/>
      </c>
      <c r="C5430">
        <f>Raw_Data!C5430</f>
        <v/>
      </c>
      <c r="D5430">
        <f>Raw_Data!D5430</f>
        <v/>
      </c>
      <c r="E5430">
        <f>Raw_Data!E5430</f>
        <v/>
      </c>
      <c r="F5430">
        <f>Raw_Data!F5430</f>
        <v/>
      </c>
      <c r="G5430">
        <f>Raw_Data!G5430</f>
        <v/>
      </c>
      <c r="H5430">
        <f>Raw_Data!H5430</f>
        <v/>
      </c>
      <c r="I5430">
        <f>Raw_Data!I5430</f>
        <v/>
      </c>
      <c r="J5430" s="12">
        <f>Raw_Data!J5430</f>
        <v/>
      </c>
      <c r="K5430" s="13">
        <f>Raw_Data!K5430</f>
        <v/>
      </c>
      <c r="L5430" s="12">
        <f>Raw_Data!L5430</f>
        <v/>
      </c>
      <c r="M5430" s="12">
        <f>Raw_Data!M5430</f>
        <v/>
      </c>
      <c r="N5430" s="12">
        <f>Raw_Data!N5430</f>
        <v/>
      </c>
      <c r="O5430">
        <f>Raw_Data!O5430</f>
        <v/>
      </c>
      <c r="P5430">
        <f>Raw_Data!P5430</f>
        <v/>
      </c>
      <c r="Q5430">
        <f>Raw_Data!Q5430</f>
        <v/>
      </c>
      <c r="R5430">
        <f>Raw_Data!R5430</f>
        <v/>
      </c>
      <c r="S5430">
        <f>Raw_Data!S5430</f>
        <v/>
      </c>
      <c r="T5430">
        <f>YEAR(B5430)</f>
        <v/>
      </c>
      <c r="U5430">
        <f>MONTH(B5430)</f>
        <v/>
      </c>
      <c r="V5430">
        <f>TEXT(B5430,"mmm")</f>
        <v/>
      </c>
      <c r="W5430" s="15">
        <f>IFERROR(N5430/L5430,0)</f>
        <v/>
      </c>
      <c r="X5430">
        <f>IF(K5430=0,"No Discount",IF(K5430&lt;=5%,"Low",IF(K5430&lt;=15%,"Medium","High")))</f>
        <v/>
      </c>
      <c r="Y5430">
        <f>IF(L5430&gt;=20000,"High Value",IF(L5430&gt;=5000,"Medium Value","Low Value"))</f>
        <v/>
      </c>
      <c r="Z5430">
        <f>IF(R5430&lt;=3,"Fast",IF(R5430&lt;=5,"On Time","Delayed"))</f>
        <v/>
      </c>
    </row>
    <row r="5431">
      <c r="A5431">
        <f>Raw_Data!A5431</f>
        <v/>
      </c>
      <c r="B5431" s="11">
        <f>Raw_Data!B5431</f>
        <v/>
      </c>
      <c r="C5431">
        <f>Raw_Data!C5431</f>
        <v/>
      </c>
      <c r="D5431">
        <f>Raw_Data!D5431</f>
        <v/>
      </c>
      <c r="E5431">
        <f>Raw_Data!E5431</f>
        <v/>
      </c>
      <c r="F5431">
        <f>Raw_Data!F5431</f>
        <v/>
      </c>
      <c r="G5431">
        <f>Raw_Data!G5431</f>
        <v/>
      </c>
      <c r="H5431">
        <f>Raw_Data!H5431</f>
        <v/>
      </c>
      <c r="I5431">
        <f>Raw_Data!I5431</f>
        <v/>
      </c>
      <c r="J5431" s="12">
        <f>Raw_Data!J5431</f>
        <v/>
      </c>
      <c r="K5431" s="13">
        <f>Raw_Data!K5431</f>
        <v/>
      </c>
      <c r="L5431" s="12">
        <f>Raw_Data!L5431</f>
        <v/>
      </c>
      <c r="M5431" s="12">
        <f>Raw_Data!M5431</f>
        <v/>
      </c>
      <c r="N5431" s="12">
        <f>Raw_Data!N5431</f>
        <v/>
      </c>
      <c r="O5431">
        <f>Raw_Data!O5431</f>
        <v/>
      </c>
      <c r="P5431">
        <f>Raw_Data!P5431</f>
        <v/>
      </c>
      <c r="Q5431">
        <f>Raw_Data!Q5431</f>
        <v/>
      </c>
      <c r="R5431">
        <f>Raw_Data!R5431</f>
        <v/>
      </c>
      <c r="S5431">
        <f>Raw_Data!S5431</f>
        <v/>
      </c>
      <c r="T5431">
        <f>YEAR(B5431)</f>
        <v/>
      </c>
      <c r="U5431">
        <f>MONTH(B5431)</f>
        <v/>
      </c>
      <c r="V5431">
        <f>TEXT(B5431,"mmm")</f>
        <v/>
      </c>
      <c r="W5431" s="15">
        <f>IFERROR(N5431/L5431,0)</f>
        <v/>
      </c>
      <c r="X5431">
        <f>IF(K5431=0,"No Discount",IF(K5431&lt;=5%,"Low",IF(K5431&lt;=15%,"Medium","High")))</f>
        <v/>
      </c>
      <c r="Y5431">
        <f>IF(L5431&gt;=20000,"High Value",IF(L5431&gt;=5000,"Medium Value","Low Value"))</f>
        <v/>
      </c>
      <c r="Z5431">
        <f>IF(R5431&lt;=3,"Fast",IF(R5431&lt;=5,"On Time","Delayed"))</f>
        <v/>
      </c>
    </row>
    <row r="5432">
      <c r="A5432">
        <f>Raw_Data!A5432</f>
        <v/>
      </c>
      <c r="B5432" s="11">
        <f>Raw_Data!B5432</f>
        <v/>
      </c>
      <c r="C5432">
        <f>Raw_Data!C5432</f>
        <v/>
      </c>
      <c r="D5432">
        <f>Raw_Data!D5432</f>
        <v/>
      </c>
      <c r="E5432">
        <f>Raw_Data!E5432</f>
        <v/>
      </c>
      <c r="F5432">
        <f>Raw_Data!F5432</f>
        <v/>
      </c>
      <c r="G5432">
        <f>Raw_Data!G5432</f>
        <v/>
      </c>
      <c r="H5432">
        <f>Raw_Data!H5432</f>
        <v/>
      </c>
      <c r="I5432">
        <f>Raw_Data!I5432</f>
        <v/>
      </c>
      <c r="J5432" s="12">
        <f>Raw_Data!J5432</f>
        <v/>
      </c>
      <c r="K5432" s="13">
        <f>Raw_Data!K5432</f>
        <v/>
      </c>
      <c r="L5432" s="12">
        <f>Raw_Data!L5432</f>
        <v/>
      </c>
      <c r="M5432" s="12">
        <f>Raw_Data!M5432</f>
        <v/>
      </c>
      <c r="N5432" s="12">
        <f>Raw_Data!N5432</f>
        <v/>
      </c>
      <c r="O5432">
        <f>Raw_Data!O5432</f>
        <v/>
      </c>
      <c r="P5432">
        <f>Raw_Data!P5432</f>
        <v/>
      </c>
      <c r="Q5432">
        <f>Raw_Data!Q5432</f>
        <v/>
      </c>
      <c r="R5432">
        <f>Raw_Data!R5432</f>
        <v/>
      </c>
      <c r="S5432">
        <f>Raw_Data!S5432</f>
        <v/>
      </c>
      <c r="T5432">
        <f>YEAR(B5432)</f>
        <v/>
      </c>
      <c r="U5432">
        <f>MONTH(B5432)</f>
        <v/>
      </c>
      <c r="V5432">
        <f>TEXT(B5432,"mmm")</f>
        <v/>
      </c>
      <c r="W5432" s="15">
        <f>IFERROR(N5432/L5432,0)</f>
        <v/>
      </c>
      <c r="X5432">
        <f>IF(K5432=0,"No Discount",IF(K5432&lt;=5%,"Low",IF(K5432&lt;=15%,"Medium","High")))</f>
        <v/>
      </c>
      <c r="Y5432">
        <f>IF(L5432&gt;=20000,"High Value",IF(L5432&gt;=5000,"Medium Value","Low Value"))</f>
        <v/>
      </c>
      <c r="Z5432">
        <f>IF(R5432&lt;=3,"Fast",IF(R5432&lt;=5,"On Time","Delayed"))</f>
        <v/>
      </c>
    </row>
    <row r="5433">
      <c r="A5433">
        <f>Raw_Data!A5433</f>
        <v/>
      </c>
      <c r="B5433" s="11">
        <f>Raw_Data!B5433</f>
        <v/>
      </c>
      <c r="C5433">
        <f>Raw_Data!C5433</f>
        <v/>
      </c>
      <c r="D5433">
        <f>Raw_Data!D5433</f>
        <v/>
      </c>
      <c r="E5433">
        <f>Raw_Data!E5433</f>
        <v/>
      </c>
      <c r="F5433">
        <f>Raw_Data!F5433</f>
        <v/>
      </c>
      <c r="G5433">
        <f>Raw_Data!G5433</f>
        <v/>
      </c>
      <c r="H5433">
        <f>Raw_Data!H5433</f>
        <v/>
      </c>
      <c r="I5433">
        <f>Raw_Data!I5433</f>
        <v/>
      </c>
      <c r="J5433" s="12">
        <f>Raw_Data!J5433</f>
        <v/>
      </c>
      <c r="K5433" s="13">
        <f>Raw_Data!K5433</f>
        <v/>
      </c>
      <c r="L5433" s="12">
        <f>Raw_Data!L5433</f>
        <v/>
      </c>
      <c r="M5433" s="12">
        <f>Raw_Data!M5433</f>
        <v/>
      </c>
      <c r="N5433" s="12">
        <f>Raw_Data!N5433</f>
        <v/>
      </c>
      <c r="O5433">
        <f>Raw_Data!O5433</f>
        <v/>
      </c>
      <c r="P5433">
        <f>Raw_Data!P5433</f>
        <v/>
      </c>
      <c r="Q5433">
        <f>Raw_Data!Q5433</f>
        <v/>
      </c>
      <c r="R5433">
        <f>Raw_Data!R5433</f>
        <v/>
      </c>
      <c r="S5433">
        <f>Raw_Data!S5433</f>
        <v/>
      </c>
      <c r="T5433">
        <f>YEAR(B5433)</f>
        <v/>
      </c>
      <c r="U5433">
        <f>MONTH(B5433)</f>
        <v/>
      </c>
      <c r="V5433">
        <f>TEXT(B5433,"mmm")</f>
        <v/>
      </c>
      <c r="W5433" s="15">
        <f>IFERROR(N5433/L5433,0)</f>
        <v/>
      </c>
      <c r="X5433">
        <f>IF(K5433=0,"No Discount",IF(K5433&lt;=5%,"Low",IF(K5433&lt;=15%,"Medium","High")))</f>
        <v/>
      </c>
      <c r="Y5433">
        <f>IF(L5433&gt;=20000,"High Value",IF(L5433&gt;=5000,"Medium Value","Low Value"))</f>
        <v/>
      </c>
      <c r="Z5433">
        <f>IF(R5433&lt;=3,"Fast",IF(R5433&lt;=5,"On Time","Delayed"))</f>
        <v/>
      </c>
    </row>
    <row r="5434">
      <c r="A5434">
        <f>Raw_Data!A5434</f>
        <v/>
      </c>
      <c r="B5434" s="11">
        <f>Raw_Data!B5434</f>
        <v/>
      </c>
      <c r="C5434">
        <f>Raw_Data!C5434</f>
        <v/>
      </c>
      <c r="D5434">
        <f>Raw_Data!D5434</f>
        <v/>
      </c>
      <c r="E5434">
        <f>Raw_Data!E5434</f>
        <v/>
      </c>
      <c r="F5434">
        <f>Raw_Data!F5434</f>
        <v/>
      </c>
      <c r="G5434">
        <f>Raw_Data!G5434</f>
        <v/>
      </c>
      <c r="H5434">
        <f>Raw_Data!H5434</f>
        <v/>
      </c>
      <c r="I5434">
        <f>Raw_Data!I5434</f>
        <v/>
      </c>
      <c r="J5434" s="12">
        <f>Raw_Data!J5434</f>
        <v/>
      </c>
      <c r="K5434" s="13">
        <f>Raw_Data!K5434</f>
        <v/>
      </c>
      <c r="L5434" s="12">
        <f>Raw_Data!L5434</f>
        <v/>
      </c>
      <c r="M5434" s="12">
        <f>Raw_Data!M5434</f>
        <v/>
      </c>
      <c r="N5434" s="12">
        <f>Raw_Data!N5434</f>
        <v/>
      </c>
      <c r="O5434">
        <f>Raw_Data!O5434</f>
        <v/>
      </c>
      <c r="P5434">
        <f>Raw_Data!P5434</f>
        <v/>
      </c>
      <c r="Q5434">
        <f>Raw_Data!Q5434</f>
        <v/>
      </c>
      <c r="R5434">
        <f>Raw_Data!R5434</f>
        <v/>
      </c>
      <c r="S5434">
        <f>Raw_Data!S5434</f>
        <v/>
      </c>
      <c r="T5434">
        <f>YEAR(B5434)</f>
        <v/>
      </c>
      <c r="U5434">
        <f>MONTH(B5434)</f>
        <v/>
      </c>
      <c r="V5434">
        <f>TEXT(B5434,"mmm")</f>
        <v/>
      </c>
      <c r="W5434" s="15">
        <f>IFERROR(N5434/L5434,0)</f>
        <v/>
      </c>
      <c r="X5434">
        <f>IF(K5434=0,"No Discount",IF(K5434&lt;=5%,"Low",IF(K5434&lt;=15%,"Medium","High")))</f>
        <v/>
      </c>
      <c r="Y5434">
        <f>IF(L5434&gt;=20000,"High Value",IF(L5434&gt;=5000,"Medium Value","Low Value"))</f>
        <v/>
      </c>
      <c r="Z5434">
        <f>IF(R5434&lt;=3,"Fast",IF(R5434&lt;=5,"On Time","Delayed"))</f>
        <v/>
      </c>
    </row>
    <row r="5435">
      <c r="A5435">
        <f>Raw_Data!A5435</f>
        <v/>
      </c>
      <c r="B5435" s="11">
        <f>Raw_Data!B5435</f>
        <v/>
      </c>
      <c r="C5435">
        <f>Raw_Data!C5435</f>
        <v/>
      </c>
      <c r="D5435">
        <f>Raw_Data!D5435</f>
        <v/>
      </c>
      <c r="E5435">
        <f>Raw_Data!E5435</f>
        <v/>
      </c>
      <c r="F5435">
        <f>Raw_Data!F5435</f>
        <v/>
      </c>
      <c r="G5435">
        <f>Raw_Data!G5435</f>
        <v/>
      </c>
      <c r="H5435">
        <f>Raw_Data!H5435</f>
        <v/>
      </c>
      <c r="I5435">
        <f>Raw_Data!I5435</f>
        <v/>
      </c>
      <c r="J5435" s="12">
        <f>Raw_Data!J5435</f>
        <v/>
      </c>
      <c r="K5435" s="13">
        <f>Raw_Data!K5435</f>
        <v/>
      </c>
      <c r="L5435" s="12">
        <f>Raw_Data!L5435</f>
        <v/>
      </c>
      <c r="M5435" s="12">
        <f>Raw_Data!M5435</f>
        <v/>
      </c>
      <c r="N5435" s="12">
        <f>Raw_Data!N5435</f>
        <v/>
      </c>
      <c r="O5435">
        <f>Raw_Data!O5435</f>
        <v/>
      </c>
      <c r="P5435">
        <f>Raw_Data!P5435</f>
        <v/>
      </c>
      <c r="Q5435">
        <f>Raw_Data!Q5435</f>
        <v/>
      </c>
      <c r="R5435">
        <f>Raw_Data!R5435</f>
        <v/>
      </c>
      <c r="S5435">
        <f>Raw_Data!S5435</f>
        <v/>
      </c>
      <c r="T5435">
        <f>YEAR(B5435)</f>
        <v/>
      </c>
      <c r="U5435">
        <f>MONTH(B5435)</f>
        <v/>
      </c>
      <c r="V5435">
        <f>TEXT(B5435,"mmm")</f>
        <v/>
      </c>
      <c r="W5435" s="15">
        <f>IFERROR(N5435/L5435,0)</f>
        <v/>
      </c>
      <c r="X5435">
        <f>IF(K5435=0,"No Discount",IF(K5435&lt;=5%,"Low",IF(K5435&lt;=15%,"Medium","High")))</f>
        <v/>
      </c>
      <c r="Y5435">
        <f>IF(L5435&gt;=20000,"High Value",IF(L5435&gt;=5000,"Medium Value","Low Value"))</f>
        <v/>
      </c>
      <c r="Z5435">
        <f>IF(R5435&lt;=3,"Fast",IF(R5435&lt;=5,"On Time","Delayed"))</f>
        <v/>
      </c>
    </row>
    <row r="5436">
      <c r="A5436">
        <f>Raw_Data!A5436</f>
        <v/>
      </c>
      <c r="B5436" s="11">
        <f>Raw_Data!B5436</f>
        <v/>
      </c>
      <c r="C5436">
        <f>Raw_Data!C5436</f>
        <v/>
      </c>
      <c r="D5436">
        <f>Raw_Data!D5436</f>
        <v/>
      </c>
      <c r="E5436">
        <f>Raw_Data!E5436</f>
        <v/>
      </c>
      <c r="F5436">
        <f>Raw_Data!F5436</f>
        <v/>
      </c>
      <c r="G5436">
        <f>Raw_Data!G5436</f>
        <v/>
      </c>
      <c r="H5436">
        <f>Raw_Data!H5436</f>
        <v/>
      </c>
      <c r="I5436">
        <f>Raw_Data!I5436</f>
        <v/>
      </c>
      <c r="J5436" s="12">
        <f>Raw_Data!J5436</f>
        <v/>
      </c>
      <c r="K5436" s="13">
        <f>Raw_Data!K5436</f>
        <v/>
      </c>
      <c r="L5436" s="12">
        <f>Raw_Data!L5436</f>
        <v/>
      </c>
      <c r="M5436" s="12">
        <f>Raw_Data!M5436</f>
        <v/>
      </c>
      <c r="N5436" s="12">
        <f>Raw_Data!N5436</f>
        <v/>
      </c>
      <c r="O5436">
        <f>Raw_Data!O5436</f>
        <v/>
      </c>
      <c r="P5436">
        <f>Raw_Data!P5436</f>
        <v/>
      </c>
      <c r="Q5436">
        <f>Raw_Data!Q5436</f>
        <v/>
      </c>
      <c r="R5436">
        <f>Raw_Data!R5436</f>
        <v/>
      </c>
      <c r="S5436">
        <f>Raw_Data!S5436</f>
        <v/>
      </c>
      <c r="T5436">
        <f>YEAR(B5436)</f>
        <v/>
      </c>
      <c r="U5436">
        <f>MONTH(B5436)</f>
        <v/>
      </c>
      <c r="V5436">
        <f>TEXT(B5436,"mmm")</f>
        <v/>
      </c>
      <c r="W5436" s="15">
        <f>IFERROR(N5436/L5436,0)</f>
        <v/>
      </c>
      <c r="X5436">
        <f>IF(K5436=0,"No Discount",IF(K5436&lt;=5%,"Low",IF(K5436&lt;=15%,"Medium","High")))</f>
        <v/>
      </c>
      <c r="Y5436">
        <f>IF(L5436&gt;=20000,"High Value",IF(L5436&gt;=5000,"Medium Value","Low Value"))</f>
        <v/>
      </c>
      <c r="Z5436">
        <f>IF(R5436&lt;=3,"Fast",IF(R5436&lt;=5,"On Time","Delayed"))</f>
        <v/>
      </c>
    </row>
    <row r="5437">
      <c r="A5437">
        <f>Raw_Data!A5437</f>
        <v/>
      </c>
      <c r="B5437" s="11">
        <f>Raw_Data!B5437</f>
        <v/>
      </c>
      <c r="C5437">
        <f>Raw_Data!C5437</f>
        <v/>
      </c>
      <c r="D5437">
        <f>Raw_Data!D5437</f>
        <v/>
      </c>
      <c r="E5437">
        <f>Raw_Data!E5437</f>
        <v/>
      </c>
      <c r="F5437">
        <f>Raw_Data!F5437</f>
        <v/>
      </c>
      <c r="G5437">
        <f>Raw_Data!G5437</f>
        <v/>
      </c>
      <c r="H5437">
        <f>Raw_Data!H5437</f>
        <v/>
      </c>
      <c r="I5437">
        <f>Raw_Data!I5437</f>
        <v/>
      </c>
      <c r="J5437" s="12">
        <f>Raw_Data!J5437</f>
        <v/>
      </c>
      <c r="K5437" s="13">
        <f>Raw_Data!K5437</f>
        <v/>
      </c>
      <c r="L5437" s="12">
        <f>Raw_Data!L5437</f>
        <v/>
      </c>
      <c r="M5437" s="12">
        <f>Raw_Data!M5437</f>
        <v/>
      </c>
      <c r="N5437" s="12">
        <f>Raw_Data!N5437</f>
        <v/>
      </c>
      <c r="O5437">
        <f>Raw_Data!O5437</f>
        <v/>
      </c>
      <c r="P5437">
        <f>Raw_Data!P5437</f>
        <v/>
      </c>
      <c r="Q5437">
        <f>Raw_Data!Q5437</f>
        <v/>
      </c>
      <c r="R5437">
        <f>Raw_Data!R5437</f>
        <v/>
      </c>
      <c r="S5437">
        <f>Raw_Data!S5437</f>
        <v/>
      </c>
      <c r="T5437">
        <f>YEAR(B5437)</f>
        <v/>
      </c>
      <c r="U5437">
        <f>MONTH(B5437)</f>
        <v/>
      </c>
      <c r="V5437">
        <f>TEXT(B5437,"mmm")</f>
        <v/>
      </c>
      <c r="W5437" s="15">
        <f>IFERROR(N5437/L5437,0)</f>
        <v/>
      </c>
      <c r="X5437">
        <f>IF(K5437=0,"No Discount",IF(K5437&lt;=5%,"Low",IF(K5437&lt;=15%,"Medium","High")))</f>
        <v/>
      </c>
      <c r="Y5437">
        <f>IF(L5437&gt;=20000,"High Value",IF(L5437&gt;=5000,"Medium Value","Low Value"))</f>
        <v/>
      </c>
      <c r="Z5437">
        <f>IF(R5437&lt;=3,"Fast",IF(R5437&lt;=5,"On Time","Delayed"))</f>
        <v/>
      </c>
    </row>
    <row r="5438">
      <c r="A5438">
        <f>Raw_Data!A5438</f>
        <v/>
      </c>
      <c r="B5438" s="11">
        <f>Raw_Data!B5438</f>
        <v/>
      </c>
      <c r="C5438">
        <f>Raw_Data!C5438</f>
        <v/>
      </c>
      <c r="D5438">
        <f>Raw_Data!D5438</f>
        <v/>
      </c>
      <c r="E5438">
        <f>Raw_Data!E5438</f>
        <v/>
      </c>
      <c r="F5438">
        <f>Raw_Data!F5438</f>
        <v/>
      </c>
      <c r="G5438">
        <f>Raw_Data!G5438</f>
        <v/>
      </c>
      <c r="H5438">
        <f>Raw_Data!H5438</f>
        <v/>
      </c>
      <c r="I5438">
        <f>Raw_Data!I5438</f>
        <v/>
      </c>
      <c r="J5438" s="12">
        <f>Raw_Data!J5438</f>
        <v/>
      </c>
      <c r="K5438" s="13">
        <f>Raw_Data!K5438</f>
        <v/>
      </c>
      <c r="L5438" s="12">
        <f>Raw_Data!L5438</f>
        <v/>
      </c>
      <c r="M5438" s="12">
        <f>Raw_Data!M5438</f>
        <v/>
      </c>
      <c r="N5438" s="12">
        <f>Raw_Data!N5438</f>
        <v/>
      </c>
      <c r="O5438">
        <f>Raw_Data!O5438</f>
        <v/>
      </c>
      <c r="P5438">
        <f>Raw_Data!P5438</f>
        <v/>
      </c>
      <c r="Q5438">
        <f>Raw_Data!Q5438</f>
        <v/>
      </c>
      <c r="R5438">
        <f>Raw_Data!R5438</f>
        <v/>
      </c>
      <c r="S5438">
        <f>Raw_Data!S5438</f>
        <v/>
      </c>
      <c r="T5438">
        <f>YEAR(B5438)</f>
        <v/>
      </c>
      <c r="U5438">
        <f>MONTH(B5438)</f>
        <v/>
      </c>
      <c r="V5438">
        <f>TEXT(B5438,"mmm")</f>
        <v/>
      </c>
      <c r="W5438" s="15">
        <f>IFERROR(N5438/L5438,0)</f>
        <v/>
      </c>
      <c r="X5438">
        <f>IF(K5438=0,"No Discount",IF(K5438&lt;=5%,"Low",IF(K5438&lt;=15%,"Medium","High")))</f>
        <v/>
      </c>
      <c r="Y5438">
        <f>IF(L5438&gt;=20000,"High Value",IF(L5438&gt;=5000,"Medium Value","Low Value"))</f>
        <v/>
      </c>
      <c r="Z5438">
        <f>IF(R5438&lt;=3,"Fast",IF(R5438&lt;=5,"On Time","Delayed"))</f>
        <v/>
      </c>
    </row>
    <row r="5439">
      <c r="A5439">
        <f>Raw_Data!A5439</f>
        <v/>
      </c>
      <c r="B5439" s="11">
        <f>Raw_Data!B5439</f>
        <v/>
      </c>
      <c r="C5439">
        <f>Raw_Data!C5439</f>
        <v/>
      </c>
      <c r="D5439">
        <f>Raw_Data!D5439</f>
        <v/>
      </c>
      <c r="E5439">
        <f>Raw_Data!E5439</f>
        <v/>
      </c>
      <c r="F5439">
        <f>Raw_Data!F5439</f>
        <v/>
      </c>
      <c r="G5439">
        <f>Raw_Data!G5439</f>
        <v/>
      </c>
      <c r="H5439">
        <f>Raw_Data!H5439</f>
        <v/>
      </c>
      <c r="I5439">
        <f>Raw_Data!I5439</f>
        <v/>
      </c>
      <c r="J5439" s="12">
        <f>Raw_Data!J5439</f>
        <v/>
      </c>
      <c r="K5439" s="13">
        <f>Raw_Data!K5439</f>
        <v/>
      </c>
      <c r="L5439" s="12">
        <f>Raw_Data!L5439</f>
        <v/>
      </c>
      <c r="M5439" s="12">
        <f>Raw_Data!M5439</f>
        <v/>
      </c>
      <c r="N5439" s="12">
        <f>Raw_Data!N5439</f>
        <v/>
      </c>
      <c r="O5439">
        <f>Raw_Data!O5439</f>
        <v/>
      </c>
      <c r="P5439">
        <f>Raw_Data!P5439</f>
        <v/>
      </c>
      <c r="Q5439">
        <f>Raw_Data!Q5439</f>
        <v/>
      </c>
      <c r="R5439">
        <f>Raw_Data!R5439</f>
        <v/>
      </c>
      <c r="S5439">
        <f>Raw_Data!S5439</f>
        <v/>
      </c>
      <c r="T5439">
        <f>YEAR(B5439)</f>
        <v/>
      </c>
      <c r="U5439">
        <f>MONTH(B5439)</f>
        <v/>
      </c>
      <c r="V5439">
        <f>TEXT(B5439,"mmm")</f>
        <v/>
      </c>
      <c r="W5439" s="15">
        <f>IFERROR(N5439/L5439,0)</f>
        <v/>
      </c>
      <c r="X5439">
        <f>IF(K5439=0,"No Discount",IF(K5439&lt;=5%,"Low",IF(K5439&lt;=15%,"Medium","High")))</f>
        <v/>
      </c>
      <c r="Y5439">
        <f>IF(L5439&gt;=20000,"High Value",IF(L5439&gt;=5000,"Medium Value","Low Value"))</f>
        <v/>
      </c>
      <c r="Z5439">
        <f>IF(R5439&lt;=3,"Fast",IF(R5439&lt;=5,"On Time","Delayed"))</f>
        <v/>
      </c>
    </row>
    <row r="5440">
      <c r="A5440">
        <f>Raw_Data!A5440</f>
        <v/>
      </c>
      <c r="B5440" s="11">
        <f>Raw_Data!B5440</f>
        <v/>
      </c>
      <c r="C5440">
        <f>Raw_Data!C5440</f>
        <v/>
      </c>
      <c r="D5440">
        <f>Raw_Data!D5440</f>
        <v/>
      </c>
      <c r="E5440">
        <f>Raw_Data!E5440</f>
        <v/>
      </c>
      <c r="F5440">
        <f>Raw_Data!F5440</f>
        <v/>
      </c>
      <c r="G5440">
        <f>Raw_Data!G5440</f>
        <v/>
      </c>
      <c r="H5440">
        <f>Raw_Data!H5440</f>
        <v/>
      </c>
      <c r="I5440">
        <f>Raw_Data!I5440</f>
        <v/>
      </c>
      <c r="J5440" s="12">
        <f>Raw_Data!J5440</f>
        <v/>
      </c>
      <c r="K5440" s="13">
        <f>Raw_Data!K5440</f>
        <v/>
      </c>
      <c r="L5440" s="12">
        <f>Raw_Data!L5440</f>
        <v/>
      </c>
      <c r="M5440" s="12">
        <f>Raw_Data!M5440</f>
        <v/>
      </c>
      <c r="N5440" s="12">
        <f>Raw_Data!N5440</f>
        <v/>
      </c>
      <c r="O5440">
        <f>Raw_Data!O5440</f>
        <v/>
      </c>
      <c r="P5440">
        <f>Raw_Data!P5440</f>
        <v/>
      </c>
      <c r="Q5440">
        <f>Raw_Data!Q5440</f>
        <v/>
      </c>
      <c r="R5440">
        <f>Raw_Data!R5440</f>
        <v/>
      </c>
      <c r="S5440">
        <f>Raw_Data!S5440</f>
        <v/>
      </c>
      <c r="T5440">
        <f>YEAR(B5440)</f>
        <v/>
      </c>
      <c r="U5440">
        <f>MONTH(B5440)</f>
        <v/>
      </c>
      <c r="V5440">
        <f>TEXT(B5440,"mmm")</f>
        <v/>
      </c>
      <c r="W5440" s="15">
        <f>IFERROR(N5440/L5440,0)</f>
        <v/>
      </c>
      <c r="X5440">
        <f>IF(K5440=0,"No Discount",IF(K5440&lt;=5%,"Low",IF(K5440&lt;=15%,"Medium","High")))</f>
        <v/>
      </c>
      <c r="Y5440">
        <f>IF(L5440&gt;=20000,"High Value",IF(L5440&gt;=5000,"Medium Value","Low Value"))</f>
        <v/>
      </c>
      <c r="Z5440">
        <f>IF(R5440&lt;=3,"Fast",IF(R5440&lt;=5,"On Time","Delayed"))</f>
        <v/>
      </c>
    </row>
    <row r="5441">
      <c r="A5441">
        <f>Raw_Data!A5441</f>
        <v/>
      </c>
      <c r="B5441" s="11">
        <f>Raw_Data!B5441</f>
        <v/>
      </c>
      <c r="C5441">
        <f>Raw_Data!C5441</f>
        <v/>
      </c>
      <c r="D5441">
        <f>Raw_Data!D5441</f>
        <v/>
      </c>
      <c r="E5441">
        <f>Raw_Data!E5441</f>
        <v/>
      </c>
      <c r="F5441">
        <f>Raw_Data!F5441</f>
        <v/>
      </c>
      <c r="G5441">
        <f>Raw_Data!G5441</f>
        <v/>
      </c>
      <c r="H5441">
        <f>Raw_Data!H5441</f>
        <v/>
      </c>
      <c r="I5441">
        <f>Raw_Data!I5441</f>
        <v/>
      </c>
      <c r="J5441" s="12">
        <f>Raw_Data!J5441</f>
        <v/>
      </c>
      <c r="K5441" s="13">
        <f>Raw_Data!K5441</f>
        <v/>
      </c>
      <c r="L5441" s="12">
        <f>Raw_Data!L5441</f>
        <v/>
      </c>
      <c r="M5441" s="12">
        <f>Raw_Data!M5441</f>
        <v/>
      </c>
      <c r="N5441" s="12">
        <f>Raw_Data!N5441</f>
        <v/>
      </c>
      <c r="O5441">
        <f>Raw_Data!O5441</f>
        <v/>
      </c>
      <c r="P5441">
        <f>Raw_Data!P5441</f>
        <v/>
      </c>
      <c r="Q5441">
        <f>Raw_Data!Q5441</f>
        <v/>
      </c>
      <c r="R5441">
        <f>Raw_Data!R5441</f>
        <v/>
      </c>
      <c r="S5441">
        <f>Raw_Data!S5441</f>
        <v/>
      </c>
      <c r="T5441">
        <f>YEAR(B5441)</f>
        <v/>
      </c>
      <c r="U5441">
        <f>MONTH(B5441)</f>
        <v/>
      </c>
      <c r="V5441">
        <f>TEXT(B5441,"mmm")</f>
        <v/>
      </c>
      <c r="W5441" s="15">
        <f>IFERROR(N5441/L5441,0)</f>
        <v/>
      </c>
      <c r="X5441">
        <f>IF(K5441=0,"No Discount",IF(K5441&lt;=5%,"Low",IF(K5441&lt;=15%,"Medium","High")))</f>
        <v/>
      </c>
      <c r="Y5441">
        <f>IF(L5441&gt;=20000,"High Value",IF(L5441&gt;=5000,"Medium Value","Low Value"))</f>
        <v/>
      </c>
      <c r="Z5441">
        <f>IF(R5441&lt;=3,"Fast",IF(R5441&lt;=5,"On Time","Delayed"))</f>
        <v/>
      </c>
    </row>
    <row r="5442">
      <c r="A5442">
        <f>Raw_Data!A5442</f>
        <v/>
      </c>
      <c r="B5442" s="11">
        <f>Raw_Data!B5442</f>
        <v/>
      </c>
      <c r="C5442">
        <f>Raw_Data!C5442</f>
        <v/>
      </c>
      <c r="D5442">
        <f>Raw_Data!D5442</f>
        <v/>
      </c>
      <c r="E5442">
        <f>Raw_Data!E5442</f>
        <v/>
      </c>
      <c r="F5442">
        <f>Raw_Data!F5442</f>
        <v/>
      </c>
      <c r="G5442">
        <f>Raw_Data!G5442</f>
        <v/>
      </c>
      <c r="H5442">
        <f>Raw_Data!H5442</f>
        <v/>
      </c>
      <c r="I5442">
        <f>Raw_Data!I5442</f>
        <v/>
      </c>
      <c r="J5442" s="12">
        <f>Raw_Data!J5442</f>
        <v/>
      </c>
      <c r="K5442" s="13">
        <f>Raw_Data!K5442</f>
        <v/>
      </c>
      <c r="L5442" s="12">
        <f>Raw_Data!L5442</f>
        <v/>
      </c>
      <c r="M5442" s="12">
        <f>Raw_Data!M5442</f>
        <v/>
      </c>
      <c r="N5442" s="12">
        <f>Raw_Data!N5442</f>
        <v/>
      </c>
      <c r="O5442">
        <f>Raw_Data!O5442</f>
        <v/>
      </c>
      <c r="P5442">
        <f>Raw_Data!P5442</f>
        <v/>
      </c>
      <c r="Q5442">
        <f>Raw_Data!Q5442</f>
        <v/>
      </c>
      <c r="R5442">
        <f>Raw_Data!R5442</f>
        <v/>
      </c>
      <c r="S5442">
        <f>Raw_Data!S5442</f>
        <v/>
      </c>
      <c r="T5442">
        <f>YEAR(B5442)</f>
        <v/>
      </c>
      <c r="U5442">
        <f>MONTH(B5442)</f>
        <v/>
      </c>
      <c r="V5442">
        <f>TEXT(B5442,"mmm")</f>
        <v/>
      </c>
      <c r="W5442" s="15">
        <f>IFERROR(N5442/L5442,0)</f>
        <v/>
      </c>
      <c r="X5442">
        <f>IF(K5442=0,"No Discount",IF(K5442&lt;=5%,"Low",IF(K5442&lt;=15%,"Medium","High")))</f>
        <v/>
      </c>
      <c r="Y5442">
        <f>IF(L5442&gt;=20000,"High Value",IF(L5442&gt;=5000,"Medium Value","Low Value"))</f>
        <v/>
      </c>
      <c r="Z5442">
        <f>IF(R5442&lt;=3,"Fast",IF(R5442&lt;=5,"On Time","Delayed"))</f>
        <v/>
      </c>
    </row>
    <row r="5443">
      <c r="A5443">
        <f>Raw_Data!A5443</f>
        <v/>
      </c>
      <c r="B5443" s="11">
        <f>Raw_Data!B5443</f>
        <v/>
      </c>
      <c r="C5443">
        <f>Raw_Data!C5443</f>
        <v/>
      </c>
      <c r="D5443">
        <f>Raw_Data!D5443</f>
        <v/>
      </c>
      <c r="E5443">
        <f>Raw_Data!E5443</f>
        <v/>
      </c>
      <c r="F5443">
        <f>Raw_Data!F5443</f>
        <v/>
      </c>
      <c r="G5443">
        <f>Raw_Data!G5443</f>
        <v/>
      </c>
      <c r="H5443">
        <f>Raw_Data!H5443</f>
        <v/>
      </c>
      <c r="I5443">
        <f>Raw_Data!I5443</f>
        <v/>
      </c>
      <c r="J5443" s="12">
        <f>Raw_Data!J5443</f>
        <v/>
      </c>
      <c r="K5443" s="13">
        <f>Raw_Data!K5443</f>
        <v/>
      </c>
      <c r="L5443" s="12">
        <f>Raw_Data!L5443</f>
        <v/>
      </c>
      <c r="M5443" s="12">
        <f>Raw_Data!M5443</f>
        <v/>
      </c>
      <c r="N5443" s="12">
        <f>Raw_Data!N5443</f>
        <v/>
      </c>
      <c r="O5443">
        <f>Raw_Data!O5443</f>
        <v/>
      </c>
      <c r="P5443">
        <f>Raw_Data!P5443</f>
        <v/>
      </c>
      <c r="Q5443">
        <f>Raw_Data!Q5443</f>
        <v/>
      </c>
      <c r="R5443">
        <f>Raw_Data!R5443</f>
        <v/>
      </c>
      <c r="S5443">
        <f>Raw_Data!S5443</f>
        <v/>
      </c>
      <c r="T5443">
        <f>YEAR(B5443)</f>
        <v/>
      </c>
      <c r="U5443">
        <f>MONTH(B5443)</f>
        <v/>
      </c>
      <c r="V5443">
        <f>TEXT(B5443,"mmm")</f>
        <v/>
      </c>
      <c r="W5443" s="15">
        <f>IFERROR(N5443/L5443,0)</f>
        <v/>
      </c>
      <c r="X5443">
        <f>IF(K5443=0,"No Discount",IF(K5443&lt;=5%,"Low",IF(K5443&lt;=15%,"Medium","High")))</f>
        <v/>
      </c>
      <c r="Y5443">
        <f>IF(L5443&gt;=20000,"High Value",IF(L5443&gt;=5000,"Medium Value","Low Value"))</f>
        <v/>
      </c>
      <c r="Z5443">
        <f>IF(R5443&lt;=3,"Fast",IF(R5443&lt;=5,"On Time","Delayed"))</f>
        <v/>
      </c>
    </row>
    <row r="5444">
      <c r="A5444">
        <f>Raw_Data!A5444</f>
        <v/>
      </c>
      <c r="B5444" s="11">
        <f>Raw_Data!B5444</f>
        <v/>
      </c>
      <c r="C5444">
        <f>Raw_Data!C5444</f>
        <v/>
      </c>
      <c r="D5444">
        <f>Raw_Data!D5444</f>
        <v/>
      </c>
      <c r="E5444">
        <f>Raw_Data!E5444</f>
        <v/>
      </c>
      <c r="F5444">
        <f>Raw_Data!F5444</f>
        <v/>
      </c>
      <c r="G5444">
        <f>Raw_Data!G5444</f>
        <v/>
      </c>
      <c r="H5444">
        <f>Raw_Data!H5444</f>
        <v/>
      </c>
      <c r="I5444">
        <f>Raw_Data!I5444</f>
        <v/>
      </c>
      <c r="J5444" s="12">
        <f>Raw_Data!J5444</f>
        <v/>
      </c>
      <c r="K5444" s="13">
        <f>Raw_Data!K5444</f>
        <v/>
      </c>
      <c r="L5444" s="12">
        <f>Raw_Data!L5444</f>
        <v/>
      </c>
      <c r="M5444" s="12">
        <f>Raw_Data!M5444</f>
        <v/>
      </c>
      <c r="N5444" s="12">
        <f>Raw_Data!N5444</f>
        <v/>
      </c>
      <c r="O5444">
        <f>Raw_Data!O5444</f>
        <v/>
      </c>
      <c r="P5444">
        <f>Raw_Data!P5444</f>
        <v/>
      </c>
      <c r="Q5444">
        <f>Raw_Data!Q5444</f>
        <v/>
      </c>
      <c r="R5444">
        <f>Raw_Data!R5444</f>
        <v/>
      </c>
      <c r="S5444">
        <f>Raw_Data!S5444</f>
        <v/>
      </c>
      <c r="T5444">
        <f>YEAR(B5444)</f>
        <v/>
      </c>
      <c r="U5444">
        <f>MONTH(B5444)</f>
        <v/>
      </c>
      <c r="V5444">
        <f>TEXT(B5444,"mmm")</f>
        <v/>
      </c>
      <c r="W5444" s="15">
        <f>IFERROR(N5444/L5444,0)</f>
        <v/>
      </c>
      <c r="X5444">
        <f>IF(K5444=0,"No Discount",IF(K5444&lt;=5%,"Low",IF(K5444&lt;=15%,"Medium","High")))</f>
        <v/>
      </c>
      <c r="Y5444">
        <f>IF(L5444&gt;=20000,"High Value",IF(L5444&gt;=5000,"Medium Value","Low Value"))</f>
        <v/>
      </c>
      <c r="Z5444">
        <f>IF(R5444&lt;=3,"Fast",IF(R5444&lt;=5,"On Time","Delayed"))</f>
        <v/>
      </c>
    </row>
    <row r="5445">
      <c r="A5445">
        <f>Raw_Data!A5445</f>
        <v/>
      </c>
      <c r="B5445" s="11">
        <f>Raw_Data!B5445</f>
        <v/>
      </c>
      <c r="C5445">
        <f>Raw_Data!C5445</f>
        <v/>
      </c>
      <c r="D5445">
        <f>Raw_Data!D5445</f>
        <v/>
      </c>
      <c r="E5445">
        <f>Raw_Data!E5445</f>
        <v/>
      </c>
      <c r="F5445">
        <f>Raw_Data!F5445</f>
        <v/>
      </c>
      <c r="G5445">
        <f>Raw_Data!G5445</f>
        <v/>
      </c>
      <c r="H5445">
        <f>Raw_Data!H5445</f>
        <v/>
      </c>
      <c r="I5445">
        <f>Raw_Data!I5445</f>
        <v/>
      </c>
      <c r="J5445" s="12">
        <f>Raw_Data!J5445</f>
        <v/>
      </c>
      <c r="K5445" s="13">
        <f>Raw_Data!K5445</f>
        <v/>
      </c>
      <c r="L5445" s="12">
        <f>Raw_Data!L5445</f>
        <v/>
      </c>
      <c r="M5445" s="12">
        <f>Raw_Data!M5445</f>
        <v/>
      </c>
      <c r="N5445" s="12">
        <f>Raw_Data!N5445</f>
        <v/>
      </c>
      <c r="O5445">
        <f>Raw_Data!O5445</f>
        <v/>
      </c>
      <c r="P5445">
        <f>Raw_Data!P5445</f>
        <v/>
      </c>
      <c r="Q5445">
        <f>Raw_Data!Q5445</f>
        <v/>
      </c>
      <c r="R5445">
        <f>Raw_Data!R5445</f>
        <v/>
      </c>
      <c r="S5445">
        <f>Raw_Data!S5445</f>
        <v/>
      </c>
      <c r="T5445">
        <f>YEAR(B5445)</f>
        <v/>
      </c>
      <c r="U5445">
        <f>MONTH(B5445)</f>
        <v/>
      </c>
      <c r="V5445">
        <f>TEXT(B5445,"mmm")</f>
        <v/>
      </c>
      <c r="W5445" s="15">
        <f>IFERROR(N5445/L5445,0)</f>
        <v/>
      </c>
      <c r="X5445">
        <f>IF(K5445=0,"No Discount",IF(K5445&lt;=5%,"Low",IF(K5445&lt;=15%,"Medium","High")))</f>
        <v/>
      </c>
      <c r="Y5445">
        <f>IF(L5445&gt;=20000,"High Value",IF(L5445&gt;=5000,"Medium Value","Low Value"))</f>
        <v/>
      </c>
      <c r="Z5445">
        <f>IF(R5445&lt;=3,"Fast",IF(R5445&lt;=5,"On Time","Delayed"))</f>
        <v/>
      </c>
    </row>
    <row r="5446">
      <c r="A5446">
        <f>Raw_Data!A5446</f>
        <v/>
      </c>
      <c r="B5446" s="11">
        <f>Raw_Data!B5446</f>
        <v/>
      </c>
      <c r="C5446">
        <f>Raw_Data!C5446</f>
        <v/>
      </c>
      <c r="D5446">
        <f>Raw_Data!D5446</f>
        <v/>
      </c>
      <c r="E5446">
        <f>Raw_Data!E5446</f>
        <v/>
      </c>
      <c r="F5446">
        <f>Raw_Data!F5446</f>
        <v/>
      </c>
      <c r="G5446">
        <f>Raw_Data!G5446</f>
        <v/>
      </c>
      <c r="H5446">
        <f>Raw_Data!H5446</f>
        <v/>
      </c>
      <c r="I5446">
        <f>Raw_Data!I5446</f>
        <v/>
      </c>
      <c r="J5446" s="12">
        <f>Raw_Data!J5446</f>
        <v/>
      </c>
      <c r="K5446" s="13">
        <f>Raw_Data!K5446</f>
        <v/>
      </c>
      <c r="L5446" s="12">
        <f>Raw_Data!L5446</f>
        <v/>
      </c>
      <c r="M5446" s="12">
        <f>Raw_Data!M5446</f>
        <v/>
      </c>
      <c r="N5446" s="12">
        <f>Raw_Data!N5446</f>
        <v/>
      </c>
      <c r="O5446">
        <f>Raw_Data!O5446</f>
        <v/>
      </c>
      <c r="P5446">
        <f>Raw_Data!P5446</f>
        <v/>
      </c>
      <c r="Q5446">
        <f>Raw_Data!Q5446</f>
        <v/>
      </c>
      <c r="R5446">
        <f>Raw_Data!R5446</f>
        <v/>
      </c>
      <c r="S5446">
        <f>Raw_Data!S5446</f>
        <v/>
      </c>
      <c r="T5446">
        <f>YEAR(B5446)</f>
        <v/>
      </c>
      <c r="U5446">
        <f>MONTH(B5446)</f>
        <v/>
      </c>
      <c r="V5446">
        <f>TEXT(B5446,"mmm")</f>
        <v/>
      </c>
      <c r="W5446" s="15">
        <f>IFERROR(N5446/L5446,0)</f>
        <v/>
      </c>
      <c r="X5446">
        <f>IF(K5446=0,"No Discount",IF(K5446&lt;=5%,"Low",IF(K5446&lt;=15%,"Medium","High")))</f>
        <v/>
      </c>
      <c r="Y5446">
        <f>IF(L5446&gt;=20000,"High Value",IF(L5446&gt;=5000,"Medium Value","Low Value"))</f>
        <v/>
      </c>
      <c r="Z5446">
        <f>IF(R5446&lt;=3,"Fast",IF(R5446&lt;=5,"On Time","Delayed"))</f>
        <v/>
      </c>
    </row>
    <row r="5447">
      <c r="A5447">
        <f>Raw_Data!A5447</f>
        <v/>
      </c>
      <c r="B5447" s="11">
        <f>Raw_Data!B5447</f>
        <v/>
      </c>
      <c r="C5447">
        <f>Raw_Data!C5447</f>
        <v/>
      </c>
      <c r="D5447">
        <f>Raw_Data!D5447</f>
        <v/>
      </c>
      <c r="E5447">
        <f>Raw_Data!E5447</f>
        <v/>
      </c>
      <c r="F5447">
        <f>Raw_Data!F5447</f>
        <v/>
      </c>
      <c r="G5447">
        <f>Raw_Data!G5447</f>
        <v/>
      </c>
      <c r="H5447">
        <f>Raw_Data!H5447</f>
        <v/>
      </c>
      <c r="I5447">
        <f>Raw_Data!I5447</f>
        <v/>
      </c>
      <c r="J5447" s="12">
        <f>Raw_Data!J5447</f>
        <v/>
      </c>
      <c r="K5447" s="13">
        <f>Raw_Data!K5447</f>
        <v/>
      </c>
      <c r="L5447" s="12">
        <f>Raw_Data!L5447</f>
        <v/>
      </c>
      <c r="M5447" s="12">
        <f>Raw_Data!M5447</f>
        <v/>
      </c>
      <c r="N5447" s="12">
        <f>Raw_Data!N5447</f>
        <v/>
      </c>
      <c r="O5447">
        <f>Raw_Data!O5447</f>
        <v/>
      </c>
      <c r="P5447">
        <f>Raw_Data!P5447</f>
        <v/>
      </c>
      <c r="Q5447">
        <f>Raw_Data!Q5447</f>
        <v/>
      </c>
      <c r="R5447">
        <f>Raw_Data!R5447</f>
        <v/>
      </c>
      <c r="S5447">
        <f>Raw_Data!S5447</f>
        <v/>
      </c>
      <c r="T5447">
        <f>YEAR(B5447)</f>
        <v/>
      </c>
      <c r="U5447">
        <f>MONTH(B5447)</f>
        <v/>
      </c>
      <c r="V5447">
        <f>TEXT(B5447,"mmm")</f>
        <v/>
      </c>
      <c r="W5447" s="15">
        <f>IFERROR(N5447/L5447,0)</f>
        <v/>
      </c>
      <c r="X5447">
        <f>IF(K5447=0,"No Discount",IF(K5447&lt;=5%,"Low",IF(K5447&lt;=15%,"Medium","High")))</f>
        <v/>
      </c>
      <c r="Y5447">
        <f>IF(L5447&gt;=20000,"High Value",IF(L5447&gt;=5000,"Medium Value","Low Value"))</f>
        <v/>
      </c>
      <c r="Z5447">
        <f>IF(R5447&lt;=3,"Fast",IF(R5447&lt;=5,"On Time","Delayed"))</f>
        <v/>
      </c>
    </row>
    <row r="5448">
      <c r="A5448">
        <f>Raw_Data!A5448</f>
        <v/>
      </c>
      <c r="B5448" s="11">
        <f>Raw_Data!B5448</f>
        <v/>
      </c>
      <c r="C5448">
        <f>Raw_Data!C5448</f>
        <v/>
      </c>
      <c r="D5448">
        <f>Raw_Data!D5448</f>
        <v/>
      </c>
      <c r="E5448">
        <f>Raw_Data!E5448</f>
        <v/>
      </c>
      <c r="F5448">
        <f>Raw_Data!F5448</f>
        <v/>
      </c>
      <c r="G5448">
        <f>Raw_Data!G5448</f>
        <v/>
      </c>
      <c r="H5448">
        <f>Raw_Data!H5448</f>
        <v/>
      </c>
      <c r="I5448">
        <f>Raw_Data!I5448</f>
        <v/>
      </c>
      <c r="J5448" s="12">
        <f>Raw_Data!J5448</f>
        <v/>
      </c>
      <c r="K5448" s="13">
        <f>Raw_Data!K5448</f>
        <v/>
      </c>
      <c r="L5448" s="12">
        <f>Raw_Data!L5448</f>
        <v/>
      </c>
      <c r="M5448" s="12">
        <f>Raw_Data!M5448</f>
        <v/>
      </c>
      <c r="N5448" s="12">
        <f>Raw_Data!N5448</f>
        <v/>
      </c>
      <c r="O5448">
        <f>Raw_Data!O5448</f>
        <v/>
      </c>
      <c r="P5448">
        <f>Raw_Data!P5448</f>
        <v/>
      </c>
      <c r="Q5448">
        <f>Raw_Data!Q5448</f>
        <v/>
      </c>
      <c r="R5448">
        <f>Raw_Data!R5448</f>
        <v/>
      </c>
      <c r="S5448">
        <f>Raw_Data!S5448</f>
        <v/>
      </c>
      <c r="T5448">
        <f>YEAR(B5448)</f>
        <v/>
      </c>
      <c r="U5448">
        <f>MONTH(B5448)</f>
        <v/>
      </c>
      <c r="V5448">
        <f>TEXT(B5448,"mmm")</f>
        <v/>
      </c>
      <c r="W5448" s="15">
        <f>IFERROR(N5448/L5448,0)</f>
        <v/>
      </c>
      <c r="X5448">
        <f>IF(K5448=0,"No Discount",IF(K5448&lt;=5%,"Low",IF(K5448&lt;=15%,"Medium","High")))</f>
        <v/>
      </c>
      <c r="Y5448">
        <f>IF(L5448&gt;=20000,"High Value",IF(L5448&gt;=5000,"Medium Value","Low Value"))</f>
        <v/>
      </c>
      <c r="Z5448">
        <f>IF(R5448&lt;=3,"Fast",IF(R5448&lt;=5,"On Time","Delayed"))</f>
        <v/>
      </c>
    </row>
    <row r="5449">
      <c r="A5449">
        <f>Raw_Data!A5449</f>
        <v/>
      </c>
      <c r="B5449" s="11">
        <f>Raw_Data!B5449</f>
        <v/>
      </c>
      <c r="C5449">
        <f>Raw_Data!C5449</f>
        <v/>
      </c>
      <c r="D5449">
        <f>Raw_Data!D5449</f>
        <v/>
      </c>
      <c r="E5449">
        <f>Raw_Data!E5449</f>
        <v/>
      </c>
      <c r="F5449">
        <f>Raw_Data!F5449</f>
        <v/>
      </c>
      <c r="G5449">
        <f>Raw_Data!G5449</f>
        <v/>
      </c>
      <c r="H5449">
        <f>Raw_Data!H5449</f>
        <v/>
      </c>
      <c r="I5449">
        <f>Raw_Data!I5449</f>
        <v/>
      </c>
      <c r="J5449" s="12">
        <f>Raw_Data!J5449</f>
        <v/>
      </c>
      <c r="K5449" s="13">
        <f>Raw_Data!K5449</f>
        <v/>
      </c>
      <c r="L5449" s="12">
        <f>Raw_Data!L5449</f>
        <v/>
      </c>
      <c r="M5449" s="12">
        <f>Raw_Data!M5449</f>
        <v/>
      </c>
      <c r="N5449" s="12">
        <f>Raw_Data!N5449</f>
        <v/>
      </c>
      <c r="O5449">
        <f>Raw_Data!O5449</f>
        <v/>
      </c>
      <c r="P5449">
        <f>Raw_Data!P5449</f>
        <v/>
      </c>
      <c r="Q5449">
        <f>Raw_Data!Q5449</f>
        <v/>
      </c>
      <c r="R5449">
        <f>Raw_Data!R5449</f>
        <v/>
      </c>
      <c r="S5449">
        <f>Raw_Data!S5449</f>
        <v/>
      </c>
      <c r="T5449">
        <f>YEAR(B5449)</f>
        <v/>
      </c>
      <c r="U5449">
        <f>MONTH(B5449)</f>
        <v/>
      </c>
      <c r="V5449">
        <f>TEXT(B5449,"mmm")</f>
        <v/>
      </c>
      <c r="W5449" s="15">
        <f>IFERROR(N5449/L5449,0)</f>
        <v/>
      </c>
      <c r="X5449">
        <f>IF(K5449=0,"No Discount",IF(K5449&lt;=5%,"Low",IF(K5449&lt;=15%,"Medium","High")))</f>
        <v/>
      </c>
      <c r="Y5449">
        <f>IF(L5449&gt;=20000,"High Value",IF(L5449&gt;=5000,"Medium Value","Low Value"))</f>
        <v/>
      </c>
      <c r="Z5449">
        <f>IF(R5449&lt;=3,"Fast",IF(R5449&lt;=5,"On Time","Delayed"))</f>
        <v/>
      </c>
    </row>
    <row r="5450">
      <c r="A5450">
        <f>Raw_Data!A5450</f>
        <v/>
      </c>
      <c r="B5450" s="11">
        <f>Raw_Data!B5450</f>
        <v/>
      </c>
      <c r="C5450">
        <f>Raw_Data!C5450</f>
        <v/>
      </c>
      <c r="D5450">
        <f>Raw_Data!D5450</f>
        <v/>
      </c>
      <c r="E5450">
        <f>Raw_Data!E5450</f>
        <v/>
      </c>
      <c r="F5450">
        <f>Raw_Data!F5450</f>
        <v/>
      </c>
      <c r="G5450">
        <f>Raw_Data!G5450</f>
        <v/>
      </c>
      <c r="H5450">
        <f>Raw_Data!H5450</f>
        <v/>
      </c>
      <c r="I5450">
        <f>Raw_Data!I5450</f>
        <v/>
      </c>
      <c r="J5450" s="12">
        <f>Raw_Data!J5450</f>
        <v/>
      </c>
      <c r="K5450" s="13">
        <f>Raw_Data!K5450</f>
        <v/>
      </c>
      <c r="L5450" s="12">
        <f>Raw_Data!L5450</f>
        <v/>
      </c>
      <c r="M5450" s="12">
        <f>Raw_Data!M5450</f>
        <v/>
      </c>
      <c r="N5450" s="12">
        <f>Raw_Data!N5450</f>
        <v/>
      </c>
      <c r="O5450">
        <f>Raw_Data!O5450</f>
        <v/>
      </c>
      <c r="P5450">
        <f>Raw_Data!P5450</f>
        <v/>
      </c>
      <c r="Q5450">
        <f>Raw_Data!Q5450</f>
        <v/>
      </c>
      <c r="R5450">
        <f>Raw_Data!R5450</f>
        <v/>
      </c>
      <c r="S5450">
        <f>Raw_Data!S5450</f>
        <v/>
      </c>
      <c r="T5450">
        <f>YEAR(B5450)</f>
        <v/>
      </c>
      <c r="U5450">
        <f>MONTH(B5450)</f>
        <v/>
      </c>
      <c r="V5450">
        <f>TEXT(B5450,"mmm")</f>
        <v/>
      </c>
      <c r="W5450" s="15">
        <f>IFERROR(N5450/L5450,0)</f>
        <v/>
      </c>
      <c r="X5450">
        <f>IF(K5450=0,"No Discount",IF(K5450&lt;=5%,"Low",IF(K5450&lt;=15%,"Medium","High")))</f>
        <v/>
      </c>
      <c r="Y5450">
        <f>IF(L5450&gt;=20000,"High Value",IF(L5450&gt;=5000,"Medium Value","Low Value"))</f>
        <v/>
      </c>
      <c r="Z5450">
        <f>IF(R5450&lt;=3,"Fast",IF(R5450&lt;=5,"On Time","Delayed"))</f>
        <v/>
      </c>
    </row>
    <row r="5451">
      <c r="A5451">
        <f>Raw_Data!A5451</f>
        <v/>
      </c>
      <c r="B5451" s="11">
        <f>Raw_Data!B5451</f>
        <v/>
      </c>
      <c r="C5451">
        <f>Raw_Data!C5451</f>
        <v/>
      </c>
      <c r="D5451">
        <f>Raw_Data!D5451</f>
        <v/>
      </c>
      <c r="E5451">
        <f>Raw_Data!E5451</f>
        <v/>
      </c>
      <c r="F5451">
        <f>Raw_Data!F5451</f>
        <v/>
      </c>
      <c r="G5451">
        <f>Raw_Data!G5451</f>
        <v/>
      </c>
      <c r="H5451">
        <f>Raw_Data!H5451</f>
        <v/>
      </c>
      <c r="I5451">
        <f>Raw_Data!I5451</f>
        <v/>
      </c>
      <c r="J5451" s="12">
        <f>Raw_Data!J5451</f>
        <v/>
      </c>
      <c r="K5451" s="13">
        <f>Raw_Data!K5451</f>
        <v/>
      </c>
      <c r="L5451" s="12">
        <f>Raw_Data!L5451</f>
        <v/>
      </c>
      <c r="M5451" s="12">
        <f>Raw_Data!M5451</f>
        <v/>
      </c>
      <c r="N5451" s="12">
        <f>Raw_Data!N5451</f>
        <v/>
      </c>
      <c r="O5451">
        <f>Raw_Data!O5451</f>
        <v/>
      </c>
      <c r="P5451">
        <f>Raw_Data!P5451</f>
        <v/>
      </c>
      <c r="Q5451">
        <f>Raw_Data!Q5451</f>
        <v/>
      </c>
      <c r="R5451">
        <f>Raw_Data!R5451</f>
        <v/>
      </c>
      <c r="S5451">
        <f>Raw_Data!S5451</f>
        <v/>
      </c>
      <c r="T5451">
        <f>YEAR(B5451)</f>
        <v/>
      </c>
      <c r="U5451">
        <f>MONTH(B5451)</f>
        <v/>
      </c>
      <c r="V5451">
        <f>TEXT(B5451,"mmm")</f>
        <v/>
      </c>
      <c r="W5451" s="15">
        <f>IFERROR(N5451/L5451,0)</f>
        <v/>
      </c>
      <c r="X5451">
        <f>IF(K5451=0,"No Discount",IF(K5451&lt;=5%,"Low",IF(K5451&lt;=15%,"Medium","High")))</f>
        <v/>
      </c>
      <c r="Y5451">
        <f>IF(L5451&gt;=20000,"High Value",IF(L5451&gt;=5000,"Medium Value","Low Value"))</f>
        <v/>
      </c>
      <c r="Z5451">
        <f>IF(R5451&lt;=3,"Fast",IF(R5451&lt;=5,"On Time","Delayed"))</f>
        <v/>
      </c>
    </row>
    <row r="5452">
      <c r="A5452">
        <f>Raw_Data!A5452</f>
        <v/>
      </c>
      <c r="B5452" s="11">
        <f>Raw_Data!B5452</f>
        <v/>
      </c>
      <c r="C5452">
        <f>Raw_Data!C5452</f>
        <v/>
      </c>
      <c r="D5452">
        <f>Raw_Data!D5452</f>
        <v/>
      </c>
      <c r="E5452">
        <f>Raw_Data!E5452</f>
        <v/>
      </c>
      <c r="F5452">
        <f>Raw_Data!F5452</f>
        <v/>
      </c>
      <c r="G5452">
        <f>Raw_Data!G5452</f>
        <v/>
      </c>
      <c r="H5452">
        <f>Raw_Data!H5452</f>
        <v/>
      </c>
      <c r="I5452">
        <f>Raw_Data!I5452</f>
        <v/>
      </c>
      <c r="J5452" s="12">
        <f>Raw_Data!J5452</f>
        <v/>
      </c>
      <c r="K5452" s="13">
        <f>Raw_Data!K5452</f>
        <v/>
      </c>
      <c r="L5452" s="12">
        <f>Raw_Data!L5452</f>
        <v/>
      </c>
      <c r="M5452" s="12">
        <f>Raw_Data!M5452</f>
        <v/>
      </c>
      <c r="N5452" s="12">
        <f>Raw_Data!N5452</f>
        <v/>
      </c>
      <c r="O5452">
        <f>Raw_Data!O5452</f>
        <v/>
      </c>
      <c r="P5452">
        <f>Raw_Data!P5452</f>
        <v/>
      </c>
      <c r="Q5452">
        <f>Raw_Data!Q5452</f>
        <v/>
      </c>
      <c r="R5452">
        <f>Raw_Data!R5452</f>
        <v/>
      </c>
      <c r="S5452">
        <f>Raw_Data!S5452</f>
        <v/>
      </c>
      <c r="T5452">
        <f>YEAR(B5452)</f>
        <v/>
      </c>
      <c r="U5452">
        <f>MONTH(B5452)</f>
        <v/>
      </c>
      <c r="V5452">
        <f>TEXT(B5452,"mmm")</f>
        <v/>
      </c>
      <c r="W5452" s="15">
        <f>IFERROR(N5452/L5452,0)</f>
        <v/>
      </c>
      <c r="X5452">
        <f>IF(K5452=0,"No Discount",IF(K5452&lt;=5%,"Low",IF(K5452&lt;=15%,"Medium","High")))</f>
        <v/>
      </c>
      <c r="Y5452">
        <f>IF(L5452&gt;=20000,"High Value",IF(L5452&gt;=5000,"Medium Value","Low Value"))</f>
        <v/>
      </c>
      <c r="Z5452">
        <f>IF(R5452&lt;=3,"Fast",IF(R5452&lt;=5,"On Time","Delayed"))</f>
        <v/>
      </c>
    </row>
    <row r="5453">
      <c r="A5453">
        <f>Raw_Data!A5453</f>
        <v/>
      </c>
      <c r="B5453" s="11">
        <f>Raw_Data!B5453</f>
        <v/>
      </c>
      <c r="C5453">
        <f>Raw_Data!C5453</f>
        <v/>
      </c>
      <c r="D5453">
        <f>Raw_Data!D5453</f>
        <v/>
      </c>
      <c r="E5453">
        <f>Raw_Data!E5453</f>
        <v/>
      </c>
      <c r="F5453">
        <f>Raw_Data!F5453</f>
        <v/>
      </c>
      <c r="G5453">
        <f>Raw_Data!G5453</f>
        <v/>
      </c>
      <c r="H5453">
        <f>Raw_Data!H5453</f>
        <v/>
      </c>
      <c r="I5453">
        <f>Raw_Data!I5453</f>
        <v/>
      </c>
      <c r="J5453" s="12">
        <f>Raw_Data!J5453</f>
        <v/>
      </c>
      <c r="K5453" s="13">
        <f>Raw_Data!K5453</f>
        <v/>
      </c>
      <c r="L5453" s="12">
        <f>Raw_Data!L5453</f>
        <v/>
      </c>
      <c r="M5453" s="12">
        <f>Raw_Data!M5453</f>
        <v/>
      </c>
      <c r="N5453" s="12">
        <f>Raw_Data!N5453</f>
        <v/>
      </c>
      <c r="O5453">
        <f>Raw_Data!O5453</f>
        <v/>
      </c>
      <c r="P5453">
        <f>Raw_Data!P5453</f>
        <v/>
      </c>
      <c r="Q5453">
        <f>Raw_Data!Q5453</f>
        <v/>
      </c>
      <c r="R5453">
        <f>Raw_Data!R5453</f>
        <v/>
      </c>
      <c r="S5453">
        <f>Raw_Data!S5453</f>
        <v/>
      </c>
      <c r="T5453">
        <f>YEAR(B5453)</f>
        <v/>
      </c>
      <c r="U5453">
        <f>MONTH(B5453)</f>
        <v/>
      </c>
      <c r="V5453">
        <f>TEXT(B5453,"mmm")</f>
        <v/>
      </c>
      <c r="W5453" s="15">
        <f>IFERROR(N5453/L5453,0)</f>
        <v/>
      </c>
      <c r="X5453">
        <f>IF(K5453=0,"No Discount",IF(K5453&lt;=5%,"Low",IF(K5453&lt;=15%,"Medium","High")))</f>
        <v/>
      </c>
      <c r="Y5453">
        <f>IF(L5453&gt;=20000,"High Value",IF(L5453&gt;=5000,"Medium Value","Low Value"))</f>
        <v/>
      </c>
      <c r="Z5453">
        <f>IF(R5453&lt;=3,"Fast",IF(R5453&lt;=5,"On Time","Delayed"))</f>
        <v/>
      </c>
    </row>
    <row r="5454">
      <c r="A5454">
        <f>Raw_Data!A5454</f>
        <v/>
      </c>
      <c r="B5454" s="11">
        <f>Raw_Data!B5454</f>
        <v/>
      </c>
      <c r="C5454">
        <f>Raw_Data!C5454</f>
        <v/>
      </c>
      <c r="D5454">
        <f>Raw_Data!D5454</f>
        <v/>
      </c>
      <c r="E5454">
        <f>Raw_Data!E5454</f>
        <v/>
      </c>
      <c r="F5454">
        <f>Raw_Data!F5454</f>
        <v/>
      </c>
      <c r="G5454">
        <f>Raw_Data!G5454</f>
        <v/>
      </c>
      <c r="H5454">
        <f>Raw_Data!H5454</f>
        <v/>
      </c>
      <c r="I5454">
        <f>Raw_Data!I5454</f>
        <v/>
      </c>
      <c r="J5454" s="12">
        <f>Raw_Data!J5454</f>
        <v/>
      </c>
      <c r="K5454" s="13">
        <f>Raw_Data!K5454</f>
        <v/>
      </c>
      <c r="L5454" s="12">
        <f>Raw_Data!L5454</f>
        <v/>
      </c>
      <c r="M5454" s="12">
        <f>Raw_Data!M5454</f>
        <v/>
      </c>
      <c r="N5454" s="12">
        <f>Raw_Data!N5454</f>
        <v/>
      </c>
      <c r="O5454">
        <f>Raw_Data!O5454</f>
        <v/>
      </c>
      <c r="P5454">
        <f>Raw_Data!P5454</f>
        <v/>
      </c>
      <c r="Q5454">
        <f>Raw_Data!Q5454</f>
        <v/>
      </c>
      <c r="R5454">
        <f>Raw_Data!R5454</f>
        <v/>
      </c>
      <c r="S5454">
        <f>Raw_Data!S5454</f>
        <v/>
      </c>
      <c r="T5454">
        <f>YEAR(B5454)</f>
        <v/>
      </c>
      <c r="U5454">
        <f>MONTH(B5454)</f>
        <v/>
      </c>
      <c r="V5454">
        <f>TEXT(B5454,"mmm")</f>
        <v/>
      </c>
      <c r="W5454" s="15">
        <f>IFERROR(N5454/L5454,0)</f>
        <v/>
      </c>
      <c r="X5454">
        <f>IF(K5454=0,"No Discount",IF(K5454&lt;=5%,"Low",IF(K5454&lt;=15%,"Medium","High")))</f>
        <v/>
      </c>
      <c r="Y5454">
        <f>IF(L5454&gt;=20000,"High Value",IF(L5454&gt;=5000,"Medium Value","Low Value"))</f>
        <v/>
      </c>
      <c r="Z5454">
        <f>IF(R5454&lt;=3,"Fast",IF(R5454&lt;=5,"On Time","Delayed"))</f>
        <v/>
      </c>
    </row>
    <row r="5455">
      <c r="A5455">
        <f>Raw_Data!A5455</f>
        <v/>
      </c>
      <c r="B5455" s="11">
        <f>Raw_Data!B5455</f>
        <v/>
      </c>
      <c r="C5455">
        <f>Raw_Data!C5455</f>
        <v/>
      </c>
      <c r="D5455">
        <f>Raw_Data!D5455</f>
        <v/>
      </c>
      <c r="E5455">
        <f>Raw_Data!E5455</f>
        <v/>
      </c>
      <c r="F5455">
        <f>Raw_Data!F5455</f>
        <v/>
      </c>
      <c r="G5455">
        <f>Raw_Data!G5455</f>
        <v/>
      </c>
      <c r="H5455">
        <f>Raw_Data!H5455</f>
        <v/>
      </c>
      <c r="I5455">
        <f>Raw_Data!I5455</f>
        <v/>
      </c>
      <c r="J5455" s="12">
        <f>Raw_Data!J5455</f>
        <v/>
      </c>
      <c r="K5455" s="13">
        <f>Raw_Data!K5455</f>
        <v/>
      </c>
      <c r="L5455" s="12">
        <f>Raw_Data!L5455</f>
        <v/>
      </c>
      <c r="M5455" s="12">
        <f>Raw_Data!M5455</f>
        <v/>
      </c>
      <c r="N5455" s="12">
        <f>Raw_Data!N5455</f>
        <v/>
      </c>
      <c r="O5455">
        <f>Raw_Data!O5455</f>
        <v/>
      </c>
      <c r="P5455">
        <f>Raw_Data!P5455</f>
        <v/>
      </c>
      <c r="Q5455">
        <f>Raw_Data!Q5455</f>
        <v/>
      </c>
      <c r="R5455">
        <f>Raw_Data!R5455</f>
        <v/>
      </c>
      <c r="S5455">
        <f>Raw_Data!S5455</f>
        <v/>
      </c>
      <c r="T5455">
        <f>YEAR(B5455)</f>
        <v/>
      </c>
      <c r="U5455">
        <f>MONTH(B5455)</f>
        <v/>
      </c>
      <c r="V5455">
        <f>TEXT(B5455,"mmm")</f>
        <v/>
      </c>
      <c r="W5455" s="15">
        <f>IFERROR(N5455/L5455,0)</f>
        <v/>
      </c>
      <c r="X5455">
        <f>IF(K5455=0,"No Discount",IF(K5455&lt;=5%,"Low",IF(K5455&lt;=15%,"Medium","High")))</f>
        <v/>
      </c>
      <c r="Y5455">
        <f>IF(L5455&gt;=20000,"High Value",IF(L5455&gt;=5000,"Medium Value","Low Value"))</f>
        <v/>
      </c>
      <c r="Z5455">
        <f>IF(R5455&lt;=3,"Fast",IF(R5455&lt;=5,"On Time","Delayed"))</f>
        <v/>
      </c>
    </row>
    <row r="5456">
      <c r="A5456">
        <f>Raw_Data!A5456</f>
        <v/>
      </c>
      <c r="B5456" s="11">
        <f>Raw_Data!B5456</f>
        <v/>
      </c>
      <c r="C5456">
        <f>Raw_Data!C5456</f>
        <v/>
      </c>
      <c r="D5456">
        <f>Raw_Data!D5456</f>
        <v/>
      </c>
      <c r="E5456">
        <f>Raw_Data!E5456</f>
        <v/>
      </c>
      <c r="F5456">
        <f>Raw_Data!F5456</f>
        <v/>
      </c>
      <c r="G5456">
        <f>Raw_Data!G5456</f>
        <v/>
      </c>
      <c r="H5456">
        <f>Raw_Data!H5456</f>
        <v/>
      </c>
      <c r="I5456">
        <f>Raw_Data!I5456</f>
        <v/>
      </c>
      <c r="J5456" s="12">
        <f>Raw_Data!J5456</f>
        <v/>
      </c>
      <c r="K5456" s="13">
        <f>Raw_Data!K5456</f>
        <v/>
      </c>
      <c r="L5456" s="12">
        <f>Raw_Data!L5456</f>
        <v/>
      </c>
      <c r="M5456" s="12">
        <f>Raw_Data!M5456</f>
        <v/>
      </c>
      <c r="N5456" s="12">
        <f>Raw_Data!N5456</f>
        <v/>
      </c>
      <c r="O5456">
        <f>Raw_Data!O5456</f>
        <v/>
      </c>
      <c r="P5456">
        <f>Raw_Data!P5456</f>
        <v/>
      </c>
      <c r="Q5456">
        <f>Raw_Data!Q5456</f>
        <v/>
      </c>
      <c r="R5456">
        <f>Raw_Data!R5456</f>
        <v/>
      </c>
      <c r="S5456">
        <f>Raw_Data!S5456</f>
        <v/>
      </c>
      <c r="T5456">
        <f>YEAR(B5456)</f>
        <v/>
      </c>
      <c r="U5456">
        <f>MONTH(B5456)</f>
        <v/>
      </c>
      <c r="V5456">
        <f>TEXT(B5456,"mmm")</f>
        <v/>
      </c>
      <c r="W5456" s="15">
        <f>IFERROR(N5456/L5456,0)</f>
        <v/>
      </c>
      <c r="X5456">
        <f>IF(K5456=0,"No Discount",IF(K5456&lt;=5%,"Low",IF(K5456&lt;=15%,"Medium","High")))</f>
        <v/>
      </c>
      <c r="Y5456">
        <f>IF(L5456&gt;=20000,"High Value",IF(L5456&gt;=5000,"Medium Value","Low Value"))</f>
        <v/>
      </c>
      <c r="Z5456">
        <f>IF(R5456&lt;=3,"Fast",IF(R5456&lt;=5,"On Time","Delayed"))</f>
        <v/>
      </c>
    </row>
    <row r="5457">
      <c r="A5457">
        <f>Raw_Data!A5457</f>
        <v/>
      </c>
      <c r="B5457" s="11">
        <f>Raw_Data!B5457</f>
        <v/>
      </c>
      <c r="C5457">
        <f>Raw_Data!C5457</f>
        <v/>
      </c>
      <c r="D5457">
        <f>Raw_Data!D5457</f>
        <v/>
      </c>
      <c r="E5457">
        <f>Raw_Data!E5457</f>
        <v/>
      </c>
      <c r="F5457">
        <f>Raw_Data!F5457</f>
        <v/>
      </c>
      <c r="G5457">
        <f>Raw_Data!G5457</f>
        <v/>
      </c>
      <c r="H5457">
        <f>Raw_Data!H5457</f>
        <v/>
      </c>
      <c r="I5457">
        <f>Raw_Data!I5457</f>
        <v/>
      </c>
      <c r="J5457" s="12">
        <f>Raw_Data!J5457</f>
        <v/>
      </c>
      <c r="K5457" s="13">
        <f>Raw_Data!K5457</f>
        <v/>
      </c>
      <c r="L5457" s="12">
        <f>Raw_Data!L5457</f>
        <v/>
      </c>
      <c r="M5457" s="12">
        <f>Raw_Data!M5457</f>
        <v/>
      </c>
      <c r="N5457" s="12">
        <f>Raw_Data!N5457</f>
        <v/>
      </c>
      <c r="O5457">
        <f>Raw_Data!O5457</f>
        <v/>
      </c>
      <c r="P5457">
        <f>Raw_Data!P5457</f>
        <v/>
      </c>
      <c r="Q5457">
        <f>Raw_Data!Q5457</f>
        <v/>
      </c>
      <c r="R5457">
        <f>Raw_Data!R5457</f>
        <v/>
      </c>
      <c r="S5457">
        <f>Raw_Data!S5457</f>
        <v/>
      </c>
      <c r="T5457">
        <f>YEAR(B5457)</f>
        <v/>
      </c>
      <c r="U5457">
        <f>MONTH(B5457)</f>
        <v/>
      </c>
      <c r="V5457">
        <f>TEXT(B5457,"mmm")</f>
        <v/>
      </c>
      <c r="W5457" s="15">
        <f>IFERROR(N5457/L5457,0)</f>
        <v/>
      </c>
      <c r="X5457">
        <f>IF(K5457=0,"No Discount",IF(K5457&lt;=5%,"Low",IF(K5457&lt;=15%,"Medium","High")))</f>
        <v/>
      </c>
      <c r="Y5457">
        <f>IF(L5457&gt;=20000,"High Value",IF(L5457&gt;=5000,"Medium Value","Low Value"))</f>
        <v/>
      </c>
      <c r="Z5457">
        <f>IF(R5457&lt;=3,"Fast",IF(R5457&lt;=5,"On Time","Delayed"))</f>
        <v/>
      </c>
    </row>
    <row r="5458">
      <c r="A5458">
        <f>Raw_Data!A5458</f>
        <v/>
      </c>
      <c r="B5458" s="11">
        <f>Raw_Data!B5458</f>
        <v/>
      </c>
      <c r="C5458">
        <f>Raw_Data!C5458</f>
        <v/>
      </c>
      <c r="D5458">
        <f>Raw_Data!D5458</f>
        <v/>
      </c>
      <c r="E5458">
        <f>Raw_Data!E5458</f>
        <v/>
      </c>
      <c r="F5458">
        <f>Raw_Data!F5458</f>
        <v/>
      </c>
      <c r="G5458">
        <f>Raw_Data!G5458</f>
        <v/>
      </c>
      <c r="H5458">
        <f>Raw_Data!H5458</f>
        <v/>
      </c>
      <c r="I5458">
        <f>Raw_Data!I5458</f>
        <v/>
      </c>
      <c r="J5458" s="12">
        <f>Raw_Data!J5458</f>
        <v/>
      </c>
      <c r="K5458" s="13">
        <f>Raw_Data!K5458</f>
        <v/>
      </c>
      <c r="L5458" s="12">
        <f>Raw_Data!L5458</f>
        <v/>
      </c>
      <c r="M5458" s="12">
        <f>Raw_Data!M5458</f>
        <v/>
      </c>
      <c r="N5458" s="12">
        <f>Raw_Data!N5458</f>
        <v/>
      </c>
      <c r="O5458">
        <f>Raw_Data!O5458</f>
        <v/>
      </c>
      <c r="P5458">
        <f>Raw_Data!P5458</f>
        <v/>
      </c>
      <c r="Q5458">
        <f>Raw_Data!Q5458</f>
        <v/>
      </c>
      <c r="R5458">
        <f>Raw_Data!R5458</f>
        <v/>
      </c>
      <c r="S5458">
        <f>Raw_Data!S5458</f>
        <v/>
      </c>
      <c r="T5458">
        <f>YEAR(B5458)</f>
        <v/>
      </c>
      <c r="U5458">
        <f>MONTH(B5458)</f>
        <v/>
      </c>
      <c r="V5458">
        <f>TEXT(B5458,"mmm")</f>
        <v/>
      </c>
      <c r="W5458" s="15">
        <f>IFERROR(N5458/L5458,0)</f>
        <v/>
      </c>
      <c r="X5458">
        <f>IF(K5458=0,"No Discount",IF(K5458&lt;=5%,"Low",IF(K5458&lt;=15%,"Medium","High")))</f>
        <v/>
      </c>
      <c r="Y5458">
        <f>IF(L5458&gt;=20000,"High Value",IF(L5458&gt;=5000,"Medium Value","Low Value"))</f>
        <v/>
      </c>
      <c r="Z5458">
        <f>IF(R5458&lt;=3,"Fast",IF(R5458&lt;=5,"On Time","Delayed"))</f>
        <v/>
      </c>
    </row>
    <row r="5459">
      <c r="A5459">
        <f>Raw_Data!A5459</f>
        <v/>
      </c>
      <c r="B5459" s="11">
        <f>Raw_Data!B5459</f>
        <v/>
      </c>
      <c r="C5459">
        <f>Raw_Data!C5459</f>
        <v/>
      </c>
      <c r="D5459">
        <f>Raw_Data!D5459</f>
        <v/>
      </c>
      <c r="E5459">
        <f>Raw_Data!E5459</f>
        <v/>
      </c>
      <c r="F5459">
        <f>Raw_Data!F5459</f>
        <v/>
      </c>
      <c r="G5459">
        <f>Raw_Data!G5459</f>
        <v/>
      </c>
      <c r="H5459">
        <f>Raw_Data!H5459</f>
        <v/>
      </c>
      <c r="I5459">
        <f>Raw_Data!I5459</f>
        <v/>
      </c>
      <c r="J5459" s="12">
        <f>Raw_Data!J5459</f>
        <v/>
      </c>
      <c r="K5459" s="13">
        <f>Raw_Data!K5459</f>
        <v/>
      </c>
      <c r="L5459" s="12">
        <f>Raw_Data!L5459</f>
        <v/>
      </c>
      <c r="M5459" s="12">
        <f>Raw_Data!M5459</f>
        <v/>
      </c>
      <c r="N5459" s="12">
        <f>Raw_Data!N5459</f>
        <v/>
      </c>
      <c r="O5459">
        <f>Raw_Data!O5459</f>
        <v/>
      </c>
      <c r="P5459">
        <f>Raw_Data!P5459</f>
        <v/>
      </c>
      <c r="Q5459">
        <f>Raw_Data!Q5459</f>
        <v/>
      </c>
      <c r="R5459">
        <f>Raw_Data!R5459</f>
        <v/>
      </c>
      <c r="S5459">
        <f>Raw_Data!S5459</f>
        <v/>
      </c>
      <c r="T5459">
        <f>YEAR(B5459)</f>
        <v/>
      </c>
      <c r="U5459">
        <f>MONTH(B5459)</f>
        <v/>
      </c>
      <c r="V5459">
        <f>TEXT(B5459,"mmm")</f>
        <v/>
      </c>
      <c r="W5459" s="15">
        <f>IFERROR(N5459/L5459,0)</f>
        <v/>
      </c>
      <c r="X5459">
        <f>IF(K5459=0,"No Discount",IF(K5459&lt;=5%,"Low",IF(K5459&lt;=15%,"Medium","High")))</f>
        <v/>
      </c>
      <c r="Y5459">
        <f>IF(L5459&gt;=20000,"High Value",IF(L5459&gt;=5000,"Medium Value","Low Value"))</f>
        <v/>
      </c>
      <c r="Z5459">
        <f>IF(R5459&lt;=3,"Fast",IF(R5459&lt;=5,"On Time","Delayed"))</f>
        <v/>
      </c>
    </row>
    <row r="5460">
      <c r="A5460">
        <f>Raw_Data!A5460</f>
        <v/>
      </c>
      <c r="B5460" s="11">
        <f>Raw_Data!B5460</f>
        <v/>
      </c>
      <c r="C5460">
        <f>Raw_Data!C5460</f>
        <v/>
      </c>
      <c r="D5460">
        <f>Raw_Data!D5460</f>
        <v/>
      </c>
      <c r="E5460">
        <f>Raw_Data!E5460</f>
        <v/>
      </c>
      <c r="F5460">
        <f>Raw_Data!F5460</f>
        <v/>
      </c>
      <c r="G5460">
        <f>Raw_Data!G5460</f>
        <v/>
      </c>
      <c r="H5460">
        <f>Raw_Data!H5460</f>
        <v/>
      </c>
      <c r="I5460">
        <f>Raw_Data!I5460</f>
        <v/>
      </c>
      <c r="J5460" s="12">
        <f>Raw_Data!J5460</f>
        <v/>
      </c>
      <c r="K5460" s="13">
        <f>Raw_Data!K5460</f>
        <v/>
      </c>
      <c r="L5460" s="12">
        <f>Raw_Data!L5460</f>
        <v/>
      </c>
      <c r="M5460" s="12">
        <f>Raw_Data!M5460</f>
        <v/>
      </c>
      <c r="N5460" s="12">
        <f>Raw_Data!N5460</f>
        <v/>
      </c>
      <c r="O5460">
        <f>Raw_Data!O5460</f>
        <v/>
      </c>
      <c r="P5460">
        <f>Raw_Data!P5460</f>
        <v/>
      </c>
      <c r="Q5460">
        <f>Raw_Data!Q5460</f>
        <v/>
      </c>
      <c r="R5460">
        <f>Raw_Data!R5460</f>
        <v/>
      </c>
      <c r="S5460">
        <f>Raw_Data!S5460</f>
        <v/>
      </c>
      <c r="T5460">
        <f>YEAR(B5460)</f>
        <v/>
      </c>
      <c r="U5460">
        <f>MONTH(B5460)</f>
        <v/>
      </c>
      <c r="V5460">
        <f>TEXT(B5460,"mmm")</f>
        <v/>
      </c>
      <c r="W5460" s="15">
        <f>IFERROR(N5460/L5460,0)</f>
        <v/>
      </c>
      <c r="X5460">
        <f>IF(K5460=0,"No Discount",IF(K5460&lt;=5%,"Low",IF(K5460&lt;=15%,"Medium","High")))</f>
        <v/>
      </c>
      <c r="Y5460">
        <f>IF(L5460&gt;=20000,"High Value",IF(L5460&gt;=5000,"Medium Value","Low Value"))</f>
        <v/>
      </c>
      <c r="Z5460">
        <f>IF(R5460&lt;=3,"Fast",IF(R5460&lt;=5,"On Time","Delayed"))</f>
        <v/>
      </c>
    </row>
    <row r="5461">
      <c r="A5461">
        <f>Raw_Data!A5461</f>
        <v/>
      </c>
      <c r="B5461" s="11">
        <f>Raw_Data!B5461</f>
        <v/>
      </c>
      <c r="C5461">
        <f>Raw_Data!C5461</f>
        <v/>
      </c>
      <c r="D5461">
        <f>Raw_Data!D5461</f>
        <v/>
      </c>
      <c r="E5461">
        <f>Raw_Data!E5461</f>
        <v/>
      </c>
      <c r="F5461">
        <f>Raw_Data!F5461</f>
        <v/>
      </c>
      <c r="G5461">
        <f>Raw_Data!G5461</f>
        <v/>
      </c>
      <c r="H5461">
        <f>Raw_Data!H5461</f>
        <v/>
      </c>
      <c r="I5461">
        <f>Raw_Data!I5461</f>
        <v/>
      </c>
      <c r="J5461" s="12">
        <f>Raw_Data!J5461</f>
        <v/>
      </c>
      <c r="K5461" s="13">
        <f>Raw_Data!K5461</f>
        <v/>
      </c>
      <c r="L5461" s="12">
        <f>Raw_Data!L5461</f>
        <v/>
      </c>
      <c r="M5461" s="12">
        <f>Raw_Data!M5461</f>
        <v/>
      </c>
      <c r="N5461" s="12">
        <f>Raw_Data!N5461</f>
        <v/>
      </c>
      <c r="O5461">
        <f>Raw_Data!O5461</f>
        <v/>
      </c>
      <c r="P5461">
        <f>Raw_Data!P5461</f>
        <v/>
      </c>
      <c r="Q5461">
        <f>Raw_Data!Q5461</f>
        <v/>
      </c>
      <c r="R5461">
        <f>Raw_Data!R5461</f>
        <v/>
      </c>
      <c r="S5461">
        <f>Raw_Data!S5461</f>
        <v/>
      </c>
      <c r="T5461">
        <f>YEAR(B5461)</f>
        <v/>
      </c>
      <c r="U5461">
        <f>MONTH(B5461)</f>
        <v/>
      </c>
      <c r="V5461">
        <f>TEXT(B5461,"mmm")</f>
        <v/>
      </c>
      <c r="W5461" s="15">
        <f>IFERROR(N5461/L5461,0)</f>
        <v/>
      </c>
      <c r="X5461">
        <f>IF(K5461=0,"No Discount",IF(K5461&lt;=5%,"Low",IF(K5461&lt;=15%,"Medium","High")))</f>
        <v/>
      </c>
      <c r="Y5461">
        <f>IF(L5461&gt;=20000,"High Value",IF(L5461&gt;=5000,"Medium Value","Low Value"))</f>
        <v/>
      </c>
      <c r="Z5461">
        <f>IF(R5461&lt;=3,"Fast",IF(R5461&lt;=5,"On Time","Delayed"))</f>
        <v/>
      </c>
    </row>
    <row r="5462">
      <c r="A5462">
        <f>Raw_Data!A5462</f>
        <v/>
      </c>
      <c r="B5462" s="11">
        <f>Raw_Data!B5462</f>
        <v/>
      </c>
      <c r="C5462">
        <f>Raw_Data!C5462</f>
        <v/>
      </c>
      <c r="D5462">
        <f>Raw_Data!D5462</f>
        <v/>
      </c>
      <c r="E5462">
        <f>Raw_Data!E5462</f>
        <v/>
      </c>
      <c r="F5462">
        <f>Raw_Data!F5462</f>
        <v/>
      </c>
      <c r="G5462">
        <f>Raw_Data!G5462</f>
        <v/>
      </c>
      <c r="H5462">
        <f>Raw_Data!H5462</f>
        <v/>
      </c>
      <c r="I5462">
        <f>Raw_Data!I5462</f>
        <v/>
      </c>
      <c r="J5462" s="12">
        <f>Raw_Data!J5462</f>
        <v/>
      </c>
      <c r="K5462" s="13">
        <f>Raw_Data!K5462</f>
        <v/>
      </c>
      <c r="L5462" s="12">
        <f>Raw_Data!L5462</f>
        <v/>
      </c>
      <c r="M5462" s="12">
        <f>Raw_Data!M5462</f>
        <v/>
      </c>
      <c r="N5462" s="12">
        <f>Raw_Data!N5462</f>
        <v/>
      </c>
      <c r="O5462">
        <f>Raw_Data!O5462</f>
        <v/>
      </c>
      <c r="P5462">
        <f>Raw_Data!P5462</f>
        <v/>
      </c>
      <c r="Q5462">
        <f>Raw_Data!Q5462</f>
        <v/>
      </c>
      <c r="R5462">
        <f>Raw_Data!R5462</f>
        <v/>
      </c>
      <c r="S5462">
        <f>Raw_Data!S5462</f>
        <v/>
      </c>
      <c r="T5462">
        <f>YEAR(B5462)</f>
        <v/>
      </c>
      <c r="U5462">
        <f>MONTH(B5462)</f>
        <v/>
      </c>
      <c r="V5462">
        <f>TEXT(B5462,"mmm")</f>
        <v/>
      </c>
      <c r="W5462" s="15">
        <f>IFERROR(N5462/L5462,0)</f>
        <v/>
      </c>
      <c r="X5462">
        <f>IF(K5462=0,"No Discount",IF(K5462&lt;=5%,"Low",IF(K5462&lt;=15%,"Medium","High")))</f>
        <v/>
      </c>
      <c r="Y5462">
        <f>IF(L5462&gt;=20000,"High Value",IF(L5462&gt;=5000,"Medium Value","Low Value"))</f>
        <v/>
      </c>
      <c r="Z5462">
        <f>IF(R5462&lt;=3,"Fast",IF(R5462&lt;=5,"On Time","Delayed"))</f>
        <v/>
      </c>
    </row>
    <row r="5463">
      <c r="A5463">
        <f>Raw_Data!A5463</f>
        <v/>
      </c>
      <c r="B5463" s="11">
        <f>Raw_Data!B5463</f>
        <v/>
      </c>
      <c r="C5463">
        <f>Raw_Data!C5463</f>
        <v/>
      </c>
      <c r="D5463">
        <f>Raw_Data!D5463</f>
        <v/>
      </c>
      <c r="E5463">
        <f>Raw_Data!E5463</f>
        <v/>
      </c>
      <c r="F5463">
        <f>Raw_Data!F5463</f>
        <v/>
      </c>
      <c r="G5463">
        <f>Raw_Data!G5463</f>
        <v/>
      </c>
      <c r="H5463">
        <f>Raw_Data!H5463</f>
        <v/>
      </c>
      <c r="I5463">
        <f>Raw_Data!I5463</f>
        <v/>
      </c>
      <c r="J5463" s="12">
        <f>Raw_Data!J5463</f>
        <v/>
      </c>
      <c r="K5463" s="13">
        <f>Raw_Data!K5463</f>
        <v/>
      </c>
      <c r="L5463" s="12">
        <f>Raw_Data!L5463</f>
        <v/>
      </c>
      <c r="M5463" s="12">
        <f>Raw_Data!M5463</f>
        <v/>
      </c>
      <c r="N5463" s="12">
        <f>Raw_Data!N5463</f>
        <v/>
      </c>
      <c r="O5463">
        <f>Raw_Data!O5463</f>
        <v/>
      </c>
      <c r="P5463">
        <f>Raw_Data!P5463</f>
        <v/>
      </c>
      <c r="Q5463">
        <f>Raw_Data!Q5463</f>
        <v/>
      </c>
      <c r="R5463">
        <f>Raw_Data!R5463</f>
        <v/>
      </c>
      <c r="S5463">
        <f>Raw_Data!S5463</f>
        <v/>
      </c>
      <c r="T5463">
        <f>YEAR(B5463)</f>
        <v/>
      </c>
      <c r="U5463">
        <f>MONTH(B5463)</f>
        <v/>
      </c>
      <c r="V5463">
        <f>TEXT(B5463,"mmm")</f>
        <v/>
      </c>
      <c r="W5463" s="15">
        <f>IFERROR(N5463/L5463,0)</f>
        <v/>
      </c>
      <c r="X5463">
        <f>IF(K5463=0,"No Discount",IF(K5463&lt;=5%,"Low",IF(K5463&lt;=15%,"Medium","High")))</f>
        <v/>
      </c>
      <c r="Y5463">
        <f>IF(L5463&gt;=20000,"High Value",IF(L5463&gt;=5000,"Medium Value","Low Value"))</f>
        <v/>
      </c>
      <c r="Z5463">
        <f>IF(R5463&lt;=3,"Fast",IF(R5463&lt;=5,"On Time","Delayed"))</f>
        <v/>
      </c>
    </row>
    <row r="5464">
      <c r="A5464">
        <f>Raw_Data!A5464</f>
        <v/>
      </c>
      <c r="B5464" s="11">
        <f>Raw_Data!B5464</f>
        <v/>
      </c>
      <c r="C5464">
        <f>Raw_Data!C5464</f>
        <v/>
      </c>
      <c r="D5464">
        <f>Raw_Data!D5464</f>
        <v/>
      </c>
      <c r="E5464">
        <f>Raw_Data!E5464</f>
        <v/>
      </c>
      <c r="F5464">
        <f>Raw_Data!F5464</f>
        <v/>
      </c>
      <c r="G5464">
        <f>Raw_Data!G5464</f>
        <v/>
      </c>
      <c r="H5464">
        <f>Raw_Data!H5464</f>
        <v/>
      </c>
      <c r="I5464">
        <f>Raw_Data!I5464</f>
        <v/>
      </c>
      <c r="J5464" s="12">
        <f>Raw_Data!J5464</f>
        <v/>
      </c>
      <c r="K5464" s="13">
        <f>Raw_Data!K5464</f>
        <v/>
      </c>
      <c r="L5464" s="12">
        <f>Raw_Data!L5464</f>
        <v/>
      </c>
      <c r="M5464" s="12">
        <f>Raw_Data!M5464</f>
        <v/>
      </c>
      <c r="N5464" s="12">
        <f>Raw_Data!N5464</f>
        <v/>
      </c>
      <c r="O5464">
        <f>Raw_Data!O5464</f>
        <v/>
      </c>
      <c r="P5464">
        <f>Raw_Data!P5464</f>
        <v/>
      </c>
      <c r="Q5464">
        <f>Raw_Data!Q5464</f>
        <v/>
      </c>
      <c r="R5464">
        <f>Raw_Data!R5464</f>
        <v/>
      </c>
      <c r="S5464">
        <f>Raw_Data!S5464</f>
        <v/>
      </c>
      <c r="T5464">
        <f>YEAR(B5464)</f>
        <v/>
      </c>
      <c r="U5464">
        <f>MONTH(B5464)</f>
        <v/>
      </c>
      <c r="V5464">
        <f>TEXT(B5464,"mmm")</f>
        <v/>
      </c>
      <c r="W5464" s="15">
        <f>IFERROR(N5464/L5464,0)</f>
        <v/>
      </c>
      <c r="X5464">
        <f>IF(K5464=0,"No Discount",IF(K5464&lt;=5%,"Low",IF(K5464&lt;=15%,"Medium","High")))</f>
        <v/>
      </c>
      <c r="Y5464">
        <f>IF(L5464&gt;=20000,"High Value",IF(L5464&gt;=5000,"Medium Value","Low Value"))</f>
        <v/>
      </c>
      <c r="Z5464">
        <f>IF(R5464&lt;=3,"Fast",IF(R5464&lt;=5,"On Time","Delayed"))</f>
        <v/>
      </c>
    </row>
    <row r="5465">
      <c r="A5465">
        <f>Raw_Data!A5465</f>
        <v/>
      </c>
      <c r="B5465" s="11">
        <f>Raw_Data!B5465</f>
        <v/>
      </c>
      <c r="C5465">
        <f>Raw_Data!C5465</f>
        <v/>
      </c>
      <c r="D5465">
        <f>Raw_Data!D5465</f>
        <v/>
      </c>
      <c r="E5465">
        <f>Raw_Data!E5465</f>
        <v/>
      </c>
      <c r="F5465">
        <f>Raw_Data!F5465</f>
        <v/>
      </c>
      <c r="G5465">
        <f>Raw_Data!G5465</f>
        <v/>
      </c>
      <c r="H5465">
        <f>Raw_Data!H5465</f>
        <v/>
      </c>
      <c r="I5465">
        <f>Raw_Data!I5465</f>
        <v/>
      </c>
      <c r="J5465" s="12">
        <f>Raw_Data!J5465</f>
        <v/>
      </c>
      <c r="K5465" s="13">
        <f>Raw_Data!K5465</f>
        <v/>
      </c>
      <c r="L5465" s="12">
        <f>Raw_Data!L5465</f>
        <v/>
      </c>
      <c r="M5465" s="12">
        <f>Raw_Data!M5465</f>
        <v/>
      </c>
      <c r="N5465" s="12">
        <f>Raw_Data!N5465</f>
        <v/>
      </c>
      <c r="O5465">
        <f>Raw_Data!O5465</f>
        <v/>
      </c>
      <c r="P5465">
        <f>Raw_Data!P5465</f>
        <v/>
      </c>
      <c r="Q5465">
        <f>Raw_Data!Q5465</f>
        <v/>
      </c>
      <c r="R5465">
        <f>Raw_Data!R5465</f>
        <v/>
      </c>
      <c r="S5465">
        <f>Raw_Data!S5465</f>
        <v/>
      </c>
      <c r="T5465">
        <f>YEAR(B5465)</f>
        <v/>
      </c>
      <c r="U5465">
        <f>MONTH(B5465)</f>
        <v/>
      </c>
      <c r="V5465">
        <f>TEXT(B5465,"mmm")</f>
        <v/>
      </c>
      <c r="W5465" s="15">
        <f>IFERROR(N5465/L5465,0)</f>
        <v/>
      </c>
      <c r="X5465">
        <f>IF(K5465=0,"No Discount",IF(K5465&lt;=5%,"Low",IF(K5465&lt;=15%,"Medium","High")))</f>
        <v/>
      </c>
      <c r="Y5465">
        <f>IF(L5465&gt;=20000,"High Value",IF(L5465&gt;=5000,"Medium Value","Low Value"))</f>
        <v/>
      </c>
      <c r="Z5465">
        <f>IF(R5465&lt;=3,"Fast",IF(R5465&lt;=5,"On Time","Delayed"))</f>
        <v/>
      </c>
    </row>
    <row r="5466">
      <c r="A5466">
        <f>Raw_Data!A5466</f>
        <v/>
      </c>
      <c r="B5466" s="11">
        <f>Raw_Data!B5466</f>
        <v/>
      </c>
      <c r="C5466">
        <f>Raw_Data!C5466</f>
        <v/>
      </c>
      <c r="D5466">
        <f>Raw_Data!D5466</f>
        <v/>
      </c>
      <c r="E5466">
        <f>Raw_Data!E5466</f>
        <v/>
      </c>
      <c r="F5466">
        <f>Raw_Data!F5466</f>
        <v/>
      </c>
      <c r="G5466">
        <f>Raw_Data!G5466</f>
        <v/>
      </c>
      <c r="H5466">
        <f>Raw_Data!H5466</f>
        <v/>
      </c>
      <c r="I5466">
        <f>Raw_Data!I5466</f>
        <v/>
      </c>
      <c r="J5466" s="12">
        <f>Raw_Data!J5466</f>
        <v/>
      </c>
      <c r="K5466" s="13">
        <f>Raw_Data!K5466</f>
        <v/>
      </c>
      <c r="L5466" s="12">
        <f>Raw_Data!L5466</f>
        <v/>
      </c>
      <c r="M5466" s="12">
        <f>Raw_Data!M5466</f>
        <v/>
      </c>
      <c r="N5466" s="12">
        <f>Raw_Data!N5466</f>
        <v/>
      </c>
      <c r="O5466">
        <f>Raw_Data!O5466</f>
        <v/>
      </c>
      <c r="P5466">
        <f>Raw_Data!P5466</f>
        <v/>
      </c>
      <c r="Q5466">
        <f>Raw_Data!Q5466</f>
        <v/>
      </c>
      <c r="R5466">
        <f>Raw_Data!R5466</f>
        <v/>
      </c>
      <c r="S5466">
        <f>Raw_Data!S5466</f>
        <v/>
      </c>
      <c r="T5466">
        <f>YEAR(B5466)</f>
        <v/>
      </c>
      <c r="U5466">
        <f>MONTH(B5466)</f>
        <v/>
      </c>
      <c r="V5466">
        <f>TEXT(B5466,"mmm")</f>
        <v/>
      </c>
      <c r="W5466" s="15">
        <f>IFERROR(N5466/L5466,0)</f>
        <v/>
      </c>
      <c r="X5466">
        <f>IF(K5466=0,"No Discount",IF(K5466&lt;=5%,"Low",IF(K5466&lt;=15%,"Medium","High")))</f>
        <v/>
      </c>
      <c r="Y5466">
        <f>IF(L5466&gt;=20000,"High Value",IF(L5466&gt;=5000,"Medium Value","Low Value"))</f>
        <v/>
      </c>
      <c r="Z5466">
        <f>IF(R5466&lt;=3,"Fast",IF(R5466&lt;=5,"On Time","Delayed"))</f>
        <v/>
      </c>
    </row>
    <row r="5467">
      <c r="A5467">
        <f>Raw_Data!A5467</f>
        <v/>
      </c>
      <c r="B5467" s="11">
        <f>Raw_Data!B5467</f>
        <v/>
      </c>
      <c r="C5467">
        <f>Raw_Data!C5467</f>
        <v/>
      </c>
      <c r="D5467">
        <f>Raw_Data!D5467</f>
        <v/>
      </c>
      <c r="E5467">
        <f>Raw_Data!E5467</f>
        <v/>
      </c>
      <c r="F5467">
        <f>Raw_Data!F5467</f>
        <v/>
      </c>
      <c r="G5467">
        <f>Raw_Data!G5467</f>
        <v/>
      </c>
      <c r="H5467">
        <f>Raw_Data!H5467</f>
        <v/>
      </c>
      <c r="I5467">
        <f>Raw_Data!I5467</f>
        <v/>
      </c>
      <c r="J5467" s="12">
        <f>Raw_Data!J5467</f>
        <v/>
      </c>
      <c r="K5467" s="13">
        <f>Raw_Data!K5467</f>
        <v/>
      </c>
      <c r="L5467" s="12">
        <f>Raw_Data!L5467</f>
        <v/>
      </c>
      <c r="M5467" s="12">
        <f>Raw_Data!M5467</f>
        <v/>
      </c>
      <c r="N5467" s="12">
        <f>Raw_Data!N5467</f>
        <v/>
      </c>
      <c r="O5467">
        <f>Raw_Data!O5467</f>
        <v/>
      </c>
      <c r="P5467">
        <f>Raw_Data!P5467</f>
        <v/>
      </c>
      <c r="Q5467">
        <f>Raw_Data!Q5467</f>
        <v/>
      </c>
      <c r="R5467">
        <f>Raw_Data!R5467</f>
        <v/>
      </c>
      <c r="S5467">
        <f>Raw_Data!S5467</f>
        <v/>
      </c>
      <c r="T5467">
        <f>YEAR(B5467)</f>
        <v/>
      </c>
      <c r="U5467">
        <f>MONTH(B5467)</f>
        <v/>
      </c>
      <c r="V5467">
        <f>TEXT(B5467,"mmm")</f>
        <v/>
      </c>
      <c r="W5467" s="15">
        <f>IFERROR(N5467/L5467,0)</f>
        <v/>
      </c>
      <c r="X5467">
        <f>IF(K5467=0,"No Discount",IF(K5467&lt;=5%,"Low",IF(K5467&lt;=15%,"Medium","High")))</f>
        <v/>
      </c>
      <c r="Y5467">
        <f>IF(L5467&gt;=20000,"High Value",IF(L5467&gt;=5000,"Medium Value","Low Value"))</f>
        <v/>
      </c>
      <c r="Z5467">
        <f>IF(R5467&lt;=3,"Fast",IF(R5467&lt;=5,"On Time","Delayed"))</f>
        <v/>
      </c>
    </row>
    <row r="5468">
      <c r="A5468">
        <f>Raw_Data!A5468</f>
        <v/>
      </c>
      <c r="B5468" s="11">
        <f>Raw_Data!B5468</f>
        <v/>
      </c>
      <c r="C5468">
        <f>Raw_Data!C5468</f>
        <v/>
      </c>
      <c r="D5468">
        <f>Raw_Data!D5468</f>
        <v/>
      </c>
      <c r="E5468">
        <f>Raw_Data!E5468</f>
        <v/>
      </c>
      <c r="F5468">
        <f>Raw_Data!F5468</f>
        <v/>
      </c>
      <c r="G5468">
        <f>Raw_Data!G5468</f>
        <v/>
      </c>
      <c r="H5468">
        <f>Raw_Data!H5468</f>
        <v/>
      </c>
      <c r="I5468">
        <f>Raw_Data!I5468</f>
        <v/>
      </c>
      <c r="J5468" s="12">
        <f>Raw_Data!J5468</f>
        <v/>
      </c>
      <c r="K5468" s="13">
        <f>Raw_Data!K5468</f>
        <v/>
      </c>
      <c r="L5468" s="12">
        <f>Raw_Data!L5468</f>
        <v/>
      </c>
      <c r="M5468" s="12">
        <f>Raw_Data!M5468</f>
        <v/>
      </c>
      <c r="N5468" s="12">
        <f>Raw_Data!N5468</f>
        <v/>
      </c>
      <c r="O5468">
        <f>Raw_Data!O5468</f>
        <v/>
      </c>
      <c r="P5468">
        <f>Raw_Data!P5468</f>
        <v/>
      </c>
      <c r="Q5468">
        <f>Raw_Data!Q5468</f>
        <v/>
      </c>
      <c r="R5468">
        <f>Raw_Data!R5468</f>
        <v/>
      </c>
      <c r="S5468">
        <f>Raw_Data!S5468</f>
        <v/>
      </c>
      <c r="T5468">
        <f>YEAR(B5468)</f>
        <v/>
      </c>
      <c r="U5468">
        <f>MONTH(B5468)</f>
        <v/>
      </c>
      <c r="V5468">
        <f>TEXT(B5468,"mmm")</f>
        <v/>
      </c>
      <c r="W5468" s="15">
        <f>IFERROR(N5468/L5468,0)</f>
        <v/>
      </c>
      <c r="X5468">
        <f>IF(K5468=0,"No Discount",IF(K5468&lt;=5%,"Low",IF(K5468&lt;=15%,"Medium","High")))</f>
        <v/>
      </c>
      <c r="Y5468">
        <f>IF(L5468&gt;=20000,"High Value",IF(L5468&gt;=5000,"Medium Value","Low Value"))</f>
        <v/>
      </c>
      <c r="Z5468">
        <f>IF(R5468&lt;=3,"Fast",IF(R5468&lt;=5,"On Time","Delayed"))</f>
        <v/>
      </c>
    </row>
    <row r="5469">
      <c r="A5469">
        <f>Raw_Data!A5469</f>
        <v/>
      </c>
      <c r="B5469" s="11">
        <f>Raw_Data!B5469</f>
        <v/>
      </c>
      <c r="C5469">
        <f>Raw_Data!C5469</f>
        <v/>
      </c>
      <c r="D5469">
        <f>Raw_Data!D5469</f>
        <v/>
      </c>
      <c r="E5469">
        <f>Raw_Data!E5469</f>
        <v/>
      </c>
      <c r="F5469">
        <f>Raw_Data!F5469</f>
        <v/>
      </c>
      <c r="G5469">
        <f>Raw_Data!G5469</f>
        <v/>
      </c>
      <c r="H5469">
        <f>Raw_Data!H5469</f>
        <v/>
      </c>
      <c r="I5469">
        <f>Raw_Data!I5469</f>
        <v/>
      </c>
      <c r="J5469" s="12">
        <f>Raw_Data!J5469</f>
        <v/>
      </c>
      <c r="K5469" s="13">
        <f>Raw_Data!K5469</f>
        <v/>
      </c>
      <c r="L5469" s="12">
        <f>Raw_Data!L5469</f>
        <v/>
      </c>
      <c r="M5469" s="12">
        <f>Raw_Data!M5469</f>
        <v/>
      </c>
      <c r="N5469" s="12">
        <f>Raw_Data!N5469</f>
        <v/>
      </c>
      <c r="O5469">
        <f>Raw_Data!O5469</f>
        <v/>
      </c>
      <c r="P5469">
        <f>Raw_Data!P5469</f>
        <v/>
      </c>
      <c r="Q5469">
        <f>Raw_Data!Q5469</f>
        <v/>
      </c>
      <c r="R5469">
        <f>Raw_Data!R5469</f>
        <v/>
      </c>
      <c r="S5469">
        <f>Raw_Data!S5469</f>
        <v/>
      </c>
      <c r="T5469">
        <f>YEAR(B5469)</f>
        <v/>
      </c>
      <c r="U5469">
        <f>MONTH(B5469)</f>
        <v/>
      </c>
      <c r="V5469">
        <f>TEXT(B5469,"mmm")</f>
        <v/>
      </c>
      <c r="W5469" s="15">
        <f>IFERROR(N5469/L5469,0)</f>
        <v/>
      </c>
      <c r="X5469">
        <f>IF(K5469=0,"No Discount",IF(K5469&lt;=5%,"Low",IF(K5469&lt;=15%,"Medium","High")))</f>
        <v/>
      </c>
      <c r="Y5469">
        <f>IF(L5469&gt;=20000,"High Value",IF(L5469&gt;=5000,"Medium Value","Low Value"))</f>
        <v/>
      </c>
      <c r="Z5469">
        <f>IF(R5469&lt;=3,"Fast",IF(R5469&lt;=5,"On Time","Delayed"))</f>
        <v/>
      </c>
    </row>
    <row r="5470">
      <c r="A5470">
        <f>Raw_Data!A5470</f>
        <v/>
      </c>
      <c r="B5470" s="11">
        <f>Raw_Data!B5470</f>
        <v/>
      </c>
      <c r="C5470">
        <f>Raw_Data!C5470</f>
        <v/>
      </c>
      <c r="D5470">
        <f>Raw_Data!D5470</f>
        <v/>
      </c>
      <c r="E5470">
        <f>Raw_Data!E5470</f>
        <v/>
      </c>
      <c r="F5470">
        <f>Raw_Data!F5470</f>
        <v/>
      </c>
      <c r="G5470">
        <f>Raw_Data!G5470</f>
        <v/>
      </c>
      <c r="H5470">
        <f>Raw_Data!H5470</f>
        <v/>
      </c>
      <c r="I5470">
        <f>Raw_Data!I5470</f>
        <v/>
      </c>
      <c r="J5470" s="12">
        <f>Raw_Data!J5470</f>
        <v/>
      </c>
      <c r="K5470" s="13">
        <f>Raw_Data!K5470</f>
        <v/>
      </c>
      <c r="L5470" s="12">
        <f>Raw_Data!L5470</f>
        <v/>
      </c>
      <c r="M5470" s="12">
        <f>Raw_Data!M5470</f>
        <v/>
      </c>
      <c r="N5470" s="12">
        <f>Raw_Data!N5470</f>
        <v/>
      </c>
      <c r="O5470">
        <f>Raw_Data!O5470</f>
        <v/>
      </c>
      <c r="P5470">
        <f>Raw_Data!P5470</f>
        <v/>
      </c>
      <c r="Q5470">
        <f>Raw_Data!Q5470</f>
        <v/>
      </c>
      <c r="R5470">
        <f>Raw_Data!R5470</f>
        <v/>
      </c>
      <c r="S5470">
        <f>Raw_Data!S5470</f>
        <v/>
      </c>
      <c r="T5470">
        <f>YEAR(B5470)</f>
        <v/>
      </c>
      <c r="U5470">
        <f>MONTH(B5470)</f>
        <v/>
      </c>
      <c r="V5470">
        <f>TEXT(B5470,"mmm")</f>
        <v/>
      </c>
      <c r="W5470" s="15">
        <f>IFERROR(N5470/L5470,0)</f>
        <v/>
      </c>
      <c r="X5470">
        <f>IF(K5470=0,"No Discount",IF(K5470&lt;=5%,"Low",IF(K5470&lt;=15%,"Medium","High")))</f>
        <v/>
      </c>
      <c r="Y5470">
        <f>IF(L5470&gt;=20000,"High Value",IF(L5470&gt;=5000,"Medium Value","Low Value"))</f>
        <v/>
      </c>
      <c r="Z5470">
        <f>IF(R5470&lt;=3,"Fast",IF(R5470&lt;=5,"On Time","Delayed"))</f>
        <v/>
      </c>
    </row>
    <row r="5471">
      <c r="A5471">
        <f>Raw_Data!A5471</f>
        <v/>
      </c>
      <c r="B5471" s="11">
        <f>Raw_Data!B5471</f>
        <v/>
      </c>
      <c r="C5471">
        <f>Raw_Data!C5471</f>
        <v/>
      </c>
      <c r="D5471">
        <f>Raw_Data!D5471</f>
        <v/>
      </c>
      <c r="E5471">
        <f>Raw_Data!E5471</f>
        <v/>
      </c>
      <c r="F5471">
        <f>Raw_Data!F5471</f>
        <v/>
      </c>
      <c r="G5471">
        <f>Raw_Data!G5471</f>
        <v/>
      </c>
      <c r="H5471">
        <f>Raw_Data!H5471</f>
        <v/>
      </c>
      <c r="I5471">
        <f>Raw_Data!I5471</f>
        <v/>
      </c>
      <c r="J5471" s="12">
        <f>Raw_Data!J5471</f>
        <v/>
      </c>
      <c r="K5471" s="13">
        <f>Raw_Data!K5471</f>
        <v/>
      </c>
      <c r="L5471" s="12">
        <f>Raw_Data!L5471</f>
        <v/>
      </c>
      <c r="M5471" s="12">
        <f>Raw_Data!M5471</f>
        <v/>
      </c>
      <c r="N5471" s="12">
        <f>Raw_Data!N5471</f>
        <v/>
      </c>
      <c r="O5471">
        <f>Raw_Data!O5471</f>
        <v/>
      </c>
      <c r="P5471">
        <f>Raw_Data!P5471</f>
        <v/>
      </c>
      <c r="Q5471">
        <f>Raw_Data!Q5471</f>
        <v/>
      </c>
      <c r="R5471">
        <f>Raw_Data!R5471</f>
        <v/>
      </c>
      <c r="S5471">
        <f>Raw_Data!S5471</f>
        <v/>
      </c>
      <c r="T5471">
        <f>YEAR(B5471)</f>
        <v/>
      </c>
      <c r="U5471">
        <f>MONTH(B5471)</f>
        <v/>
      </c>
      <c r="V5471">
        <f>TEXT(B5471,"mmm")</f>
        <v/>
      </c>
      <c r="W5471" s="15">
        <f>IFERROR(N5471/L5471,0)</f>
        <v/>
      </c>
      <c r="X5471">
        <f>IF(K5471=0,"No Discount",IF(K5471&lt;=5%,"Low",IF(K5471&lt;=15%,"Medium","High")))</f>
        <v/>
      </c>
      <c r="Y5471">
        <f>IF(L5471&gt;=20000,"High Value",IF(L5471&gt;=5000,"Medium Value","Low Value"))</f>
        <v/>
      </c>
      <c r="Z5471">
        <f>IF(R5471&lt;=3,"Fast",IF(R5471&lt;=5,"On Time","Delayed"))</f>
        <v/>
      </c>
    </row>
    <row r="5472">
      <c r="A5472">
        <f>Raw_Data!A5472</f>
        <v/>
      </c>
      <c r="B5472" s="11">
        <f>Raw_Data!B5472</f>
        <v/>
      </c>
      <c r="C5472">
        <f>Raw_Data!C5472</f>
        <v/>
      </c>
      <c r="D5472">
        <f>Raw_Data!D5472</f>
        <v/>
      </c>
      <c r="E5472">
        <f>Raw_Data!E5472</f>
        <v/>
      </c>
      <c r="F5472">
        <f>Raw_Data!F5472</f>
        <v/>
      </c>
      <c r="G5472">
        <f>Raw_Data!G5472</f>
        <v/>
      </c>
      <c r="H5472">
        <f>Raw_Data!H5472</f>
        <v/>
      </c>
      <c r="I5472">
        <f>Raw_Data!I5472</f>
        <v/>
      </c>
      <c r="J5472" s="12">
        <f>Raw_Data!J5472</f>
        <v/>
      </c>
      <c r="K5472" s="13">
        <f>Raw_Data!K5472</f>
        <v/>
      </c>
      <c r="L5472" s="12">
        <f>Raw_Data!L5472</f>
        <v/>
      </c>
      <c r="M5472" s="12">
        <f>Raw_Data!M5472</f>
        <v/>
      </c>
      <c r="N5472" s="12">
        <f>Raw_Data!N5472</f>
        <v/>
      </c>
      <c r="O5472">
        <f>Raw_Data!O5472</f>
        <v/>
      </c>
      <c r="P5472">
        <f>Raw_Data!P5472</f>
        <v/>
      </c>
      <c r="Q5472">
        <f>Raw_Data!Q5472</f>
        <v/>
      </c>
      <c r="R5472">
        <f>Raw_Data!R5472</f>
        <v/>
      </c>
      <c r="S5472">
        <f>Raw_Data!S5472</f>
        <v/>
      </c>
      <c r="T5472">
        <f>YEAR(B5472)</f>
        <v/>
      </c>
      <c r="U5472">
        <f>MONTH(B5472)</f>
        <v/>
      </c>
      <c r="V5472">
        <f>TEXT(B5472,"mmm")</f>
        <v/>
      </c>
      <c r="W5472" s="15">
        <f>IFERROR(N5472/L5472,0)</f>
        <v/>
      </c>
      <c r="X5472">
        <f>IF(K5472=0,"No Discount",IF(K5472&lt;=5%,"Low",IF(K5472&lt;=15%,"Medium","High")))</f>
        <v/>
      </c>
      <c r="Y5472">
        <f>IF(L5472&gt;=20000,"High Value",IF(L5472&gt;=5000,"Medium Value","Low Value"))</f>
        <v/>
      </c>
      <c r="Z5472">
        <f>IF(R5472&lt;=3,"Fast",IF(R5472&lt;=5,"On Time","Delayed"))</f>
        <v/>
      </c>
    </row>
    <row r="5473">
      <c r="A5473">
        <f>Raw_Data!A5473</f>
        <v/>
      </c>
      <c r="B5473" s="11">
        <f>Raw_Data!B5473</f>
        <v/>
      </c>
      <c r="C5473">
        <f>Raw_Data!C5473</f>
        <v/>
      </c>
      <c r="D5473">
        <f>Raw_Data!D5473</f>
        <v/>
      </c>
      <c r="E5473">
        <f>Raw_Data!E5473</f>
        <v/>
      </c>
      <c r="F5473">
        <f>Raw_Data!F5473</f>
        <v/>
      </c>
      <c r="G5473">
        <f>Raw_Data!G5473</f>
        <v/>
      </c>
      <c r="H5473">
        <f>Raw_Data!H5473</f>
        <v/>
      </c>
      <c r="I5473">
        <f>Raw_Data!I5473</f>
        <v/>
      </c>
      <c r="J5473" s="12">
        <f>Raw_Data!J5473</f>
        <v/>
      </c>
      <c r="K5473" s="13">
        <f>Raw_Data!K5473</f>
        <v/>
      </c>
      <c r="L5473" s="12">
        <f>Raw_Data!L5473</f>
        <v/>
      </c>
      <c r="M5473" s="12">
        <f>Raw_Data!M5473</f>
        <v/>
      </c>
      <c r="N5473" s="12">
        <f>Raw_Data!N5473</f>
        <v/>
      </c>
      <c r="O5473">
        <f>Raw_Data!O5473</f>
        <v/>
      </c>
      <c r="P5473">
        <f>Raw_Data!P5473</f>
        <v/>
      </c>
      <c r="Q5473">
        <f>Raw_Data!Q5473</f>
        <v/>
      </c>
      <c r="R5473">
        <f>Raw_Data!R5473</f>
        <v/>
      </c>
      <c r="S5473">
        <f>Raw_Data!S5473</f>
        <v/>
      </c>
      <c r="T5473">
        <f>YEAR(B5473)</f>
        <v/>
      </c>
      <c r="U5473">
        <f>MONTH(B5473)</f>
        <v/>
      </c>
      <c r="V5473">
        <f>TEXT(B5473,"mmm")</f>
        <v/>
      </c>
      <c r="W5473" s="15">
        <f>IFERROR(N5473/L5473,0)</f>
        <v/>
      </c>
      <c r="X5473">
        <f>IF(K5473=0,"No Discount",IF(K5473&lt;=5%,"Low",IF(K5473&lt;=15%,"Medium","High")))</f>
        <v/>
      </c>
      <c r="Y5473">
        <f>IF(L5473&gt;=20000,"High Value",IF(L5473&gt;=5000,"Medium Value","Low Value"))</f>
        <v/>
      </c>
      <c r="Z5473">
        <f>IF(R5473&lt;=3,"Fast",IF(R5473&lt;=5,"On Time","Delayed"))</f>
        <v/>
      </c>
    </row>
    <row r="5474">
      <c r="A5474">
        <f>Raw_Data!A5474</f>
        <v/>
      </c>
      <c r="B5474" s="11">
        <f>Raw_Data!B5474</f>
        <v/>
      </c>
      <c r="C5474">
        <f>Raw_Data!C5474</f>
        <v/>
      </c>
      <c r="D5474">
        <f>Raw_Data!D5474</f>
        <v/>
      </c>
      <c r="E5474">
        <f>Raw_Data!E5474</f>
        <v/>
      </c>
      <c r="F5474">
        <f>Raw_Data!F5474</f>
        <v/>
      </c>
      <c r="G5474">
        <f>Raw_Data!G5474</f>
        <v/>
      </c>
      <c r="H5474">
        <f>Raw_Data!H5474</f>
        <v/>
      </c>
      <c r="I5474">
        <f>Raw_Data!I5474</f>
        <v/>
      </c>
      <c r="J5474" s="12">
        <f>Raw_Data!J5474</f>
        <v/>
      </c>
      <c r="K5474" s="13">
        <f>Raw_Data!K5474</f>
        <v/>
      </c>
      <c r="L5474" s="12">
        <f>Raw_Data!L5474</f>
        <v/>
      </c>
      <c r="M5474" s="12">
        <f>Raw_Data!M5474</f>
        <v/>
      </c>
      <c r="N5474" s="12">
        <f>Raw_Data!N5474</f>
        <v/>
      </c>
      <c r="O5474">
        <f>Raw_Data!O5474</f>
        <v/>
      </c>
      <c r="P5474">
        <f>Raw_Data!P5474</f>
        <v/>
      </c>
      <c r="Q5474">
        <f>Raw_Data!Q5474</f>
        <v/>
      </c>
      <c r="R5474">
        <f>Raw_Data!R5474</f>
        <v/>
      </c>
      <c r="S5474">
        <f>Raw_Data!S5474</f>
        <v/>
      </c>
      <c r="T5474">
        <f>YEAR(B5474)</f>
        <v/>
      </c>
      <c r="U5474">
        <f>MONTH(B5474)</f>
        <v/>
      </c>
      <c r="V5474">
        <f>TEXT(B5474,"mmm")</f>
        <v/>
      </c>
      <c r="W5474" s="15">
        <f>IFERROR(N5474/L5474,0)</f>
        <v/>
      </c>
      <c r="X5474">
        <f>IF(K5474=0,"No Discount",IF(K5474&lt;=5%,"Low",IF(K5474&lt;=15%,"Medium","High")))</f>
        <v/>
      </c>
      <c r="Y5474">
        <f>IF(L5474&gt;=20000,"High Value",IF(L5474&gt;=5000,"Medium Value","Low Value"))</f>
        <v/>
      </c>
      <c r="Z5474">
        <f>IF(R5474&lt;=3,"Fast",IF(R5474&lt;=5,"On Time","Delayed"))</f>
        <v/>
      </c>
    </row>
    <row r="5475">
      <c r="A5475">
        <f>Raw_Data!A5475</f>
        <v/>
      </c>
      <c r="B5475" s="11">
        <f>Raw_Data!B5475</f>
        <v/>
      </c>
      <c r="C5475">
        <f>Raw_Data!C5475</f>
        <v/>
      </c>
      <c r="D5475">
        <f>Raw_Data!D5475</f>
        <v/>
      </c>
      <c r="E5475">
        <f>Raw_Data!E5475</f>
        <v/>
      </c>
      <c r="F5475">
        <f>Raw_Data!F5475</f>
        <v/>
      </c>
      <c r="G5475">
        <f>Raw_Data!G5475</f>
        <v/>
      </c>
      <c r="H5475">
        <f>Raw_Data!H5475</f>
        <v/>
      </c>
      <c r="I5475">
        <f>Raw_Data!I5475</f>
        <v/>
      </c>
      <c r="J5475" s="12">
        <f>Raw_Data!J5475</f>
        <v/>
      </c>
      <c r="K5475" s="13">
        <f>Raw_Data!K5475</f>
        <v/>
      </c>
      <c r="L5475" s="12">
        <f>Raw_Data!L5475</f>
        <v/>
      </c>
      <c r="M5475" s="12">
        <f>Raw_Data!M5475</f>
        <v/>
      </c>
      <c r="N5475" s="12">
        <f>Raw_Data!N5475</f>
        <v/>
      </c>
      <c r="O5475">
        <f>Raw_Data!O5475</f>
        <v/>
      </c>
      <c r="P5475">
        <f>Raw_Data!P5475</f>
        <v/>
      </c>
      <c r="Q5475">
        <f>Raw_Data!Q5475</f>
        <v/>
      </c>
      <c r="R5475">
        <f>Raw_Data!R5475</f>
        <v/>
      </c>
      <c r="S5475">
        <f>Raw_Data!S5475</f>
        <v/>
      </c>
      <c r="T5475">
        <f>YEAR(B5475)</f>
        <v/>
      </c>
      <c r="U5475">
        <f>MONTH(B5475)</f>
        <v/>
      </c>
      <c r="V5475">
        <f>TEXT(B5475,"mmm")</f>
        <v/>
      </c>
      <c r="W5475" s="15">
        <f>IFERROR(N5475/L5475,0)</f>
        <v/>
      </c>
      <c r="X5475">
        <f>IF(K5475=0,"No Discount",IF(K5475&lt;=5%,"Low",IF(K5475&lt;=15%,"Medium","High")))</f>
        <v/>
      </c>
      <c r="Y5475">
        <f>IF(L5475&gt;=20000,"High Value",IF(L5475&gt;=5000,"Medium Value","Low Value"))</f>
        <v/>
      </c>
      <c r="Z5475">
        <f>IF(R5475&lt;=3,"Fast",IF(R5475&lt;=5,"On Time","Delayed"))</f>
        <v/>
      </c>
    </row>
    <row r="5476">
      <c r="A5476">
        <f>Raw_Data!A5476</f>
        <v/>
      </c>
      <c r="B5476" s="11">
        <f>Raw_Data!B5476</f>
        <v/>
      </c>
      <c r="C5476">
        <f>Raw_Data!C5476</f>
        <v/>
      </c>
      <c r="D5476">
        <f>Raw_Data!D5476</f>
        <v/>
      </c>
      <c r="E5476">
        <f>Raw_Data!E5476</f>
        <v/>
      </c>
      <c r="F5476">
        <f>Raw_Data!F5476</f>
        <v/>
      </c>
      <c r="G5476">
        <f>Raw_Data!G5476</f>
        <v/>
      </c>
      <c r="H5476">
        <f>Raw_Data!H5476</f>
        <v/>
      </c>
      <c r="I5476">
        <f>Raw_Data!I5476</f>
        <v/>
      </c>
      <c r="J5476" s="12">
        <f>Raw_Data!J5476</f>
        <v/>
      </c>
      <c r="K5476" s="13">
        <f>Raw_Data!K5476</f>
        <v/>
      </c>
      <c r="L5476" s="12">
        <f>Raw_Data!L5476</f>
        <v/>
      </c>
      <c r="M5476" s="12">
        <f>Raw_Data!M5476</f>
        <v/>
      </c>
      <c r="N5476" s="12">
        <f>Raw_Data!N5476</f>
        <v/>
      </c>
      <c r="O5476">
        <f>Raw_Data!O5476</f>
        <v/>
      </c>
      <c r="P5476">
        <f>Raw_Data!P5476</f>
        <v/>
      </c>
      <c r="Q5476">
        <f>Raw_Data!Q5476</f>
        <v/>
      </c>
      <c r="R5476">
        <f>Raw_Data!R5476</f>
        <v/>
      </c>
      <c r="S5476">
        <f>Raw_Data!S5476</f>
        <v/>
      </c>
      <c r="T5476">
        <f>YEAR(B5476)</f>
        <v/>
      </c>
      <c r="U5476">
        <f>MONTH(B5476)</f>
        <v/>
      </c>
      <c r="V5476">
        <f>TEXT(B5476,"mmm")</f>
        <v/>
      </c>
      <c r="W5476" s="15">
        <f>IFERROR(N5476/L5476,0)</f>
        <v/>
      </c>
      <c r="X5476">
        <f>IF(K5476=0,"No Discount",IF(K5476&lt;=5%,"Low",IF(K5476&lt;=15%,"Medium","High")))</f>
        <v/>
      </c>
      <c r="Y5476">
        <f>IF(L5476&gt;=20000,"High Value",IF(L5476&gt;=5000,"Medium Value","Low Value"))</f>
        <v/>
      </c>
      <c r="Z5476">
        <f>IF(R5476&lt;=3,"Fast",IF(R5476&lt;=5,"On Time","Delayed"))</f>
        <v/>
      </c>
    </row>
    <row r="5477">
      <c r="A5477">
        <f>Raw_Data!A5477</f>
        <v/>
      </c>
      <c r="B5477" s="11">
        <f>Raw_Data!B5477</f>
        <v/>
      </c>
      <c r="C5477">
        <f>Raw_Data!C5477</f>
        <v/>
      </c>
      <c r="D5477">
        <f>Raw_Data!D5477</f>
        <v/>
      </c>
      <c r="E5477">
        <f>Raw_Data!E5477</f>
        <v/>
      </c>
      <c r="F5477">
        <f>Raw_Data!F5477</f>
        <v/>
      </c>
      <c r="G5477">
        <f>Raw_Data!G5477</f>
        <v/>
      </c>
      <c r="H5477">
        <f>Raw_Data!H5477</f>
        <v/>
      </c>
      <c r="I5477">
        <f>Raw_Data!I5477</f>
        <v/>
      </c>
      <c r="J5477" s="12">
        <f>Raw_Data!J5477</f>
        <v/>
      </c>
      <c r="K5477" s="13">
        <f>Raw_Data!K5477</f>
        <v/>
      </c>
      <c r="L5477" s="12">
        <f>Raw_Data!L5477</f>
        <v/>
      </c>
      <c r="M5477" s="12">
        <f>Raw_Data!M5477</f>
        <v/>
      </c>
      <c r="N5477" s="12">
        <f>Raw_Data!N5477</f>
        <v/>
      </c>
      <c r="O5477">
        <f>Raw_Data!O5477</f>
        <v/>
      </c>
      <c r="P5477">
        <f>Raw_Data!P5477</f>
        <v/>
      </c>
      <c r="Q5477">
        <f>Raw_Data!Q5477</f>
        <v/>
      </c>
      <c r="R5477">
        <f>Raw_Data!R5477</f>
        <v/>
      </c>
      <c r="S5477">
        <f>Raw_Data!S5477</f>
        <v/>
      </c>
      <c r="T5477">
        <f>YEAR(B5477)</f>
        <v/>
      </c>
      <c r="U5477">
        <f>MONTH(B5477)</f>
        <v/>
      </c>
      <c r="V5477">
        <f>TEXT(B5477,"mmm")</f>
        <v/>
      </c>
      <c r="W5477" s="15">
        <f>IFERROR(N5477/L5477,0)</f>
        <v/>
      </c>
      <c r="X5477">
        <f>IF(K5477=0,"No Discount",IF(K5477&lt;=5%,"Low",IF(K5477&lt;=15%,"Medium","High")))</f>
        <v/>
      </c>
      <c r="Y5477">
        <f>IF(L5477&gt;=20000,"High Value",IF(L5477&gt;=5000,"Medium Value","Low Value"))</f>
        <v/>
      </c>
      <c r="Z5477">
        <f>IF(R5477&lt;=3,"Fast",IF(R5477&lt;=5,"On Time","Delayed"))</f>
        <v/>
      </c>
    </row>
    <row r="5478">
      <c r="A5478">
        <f>Raw_Data!A5478</f>
        <v/>
      </c>
      <c r="B5478" s="11">
        <f>Raw_Data!B5478</f>
        <v/>
      </c>
      <c r="C5478">
        <f>Raw_Data!C5478</f>
        <v/>
      </c>
      <c r="D5478">
        <f>Raw_Data!D5478</f>
        <v/>
      </c>
      <c r="E5478">
        <f>Raw_Data!E5478</f>
        <v/>
      </c>
      <c r="F5478">
        <f>Raw_Data!F5478</f>
        <v/>
      </c>
      <c r="G5478">
        <f>Raw_Data!G5478</f>
        <v/>
      </c>
      <c r="H5478">
        <f>Raw_Data!H5478</f>
        <v/>
      </c>
      <c r="I5478">
        <f>Raw_Data!I5478</f>
        <v/>
      </c>
      <c r="J5478" s="12">
        <f>Raw_Data!J5478</f>
        <v/>
      </c>
      <c r="K5478" s="13">
        <f>Raw_Data!K5478</f>
        <v/>
      </c>
      <c r="L5478" s="12">
        <f>Raw_Data!L5478</f>
        <v/>
      </c>
      <c r="M5478" s="12">
        <f>Raw_Data!M5478</f>
        <v/>
      </c>
      <c r="N5478" s="12">
        <f>Raw_Data!N5478</f>
        <v/>
      </c>
      <c r="O5478">
        <f>Raw_Data!O5478</f>
        <v/>
      </c>
      <c r="P5478">
        <f>Raw_Data!P5478</f>
        <v/>
      </c>
      <c r="Q5478">
        <f>Raw_Data!Q5478</f>
        <v/>
      </c>
      <c r="R5478">
        <f>Raw_Data!R5478</f>
        <v/>
      </c>
      <c r="S5478">
        <f>Raw_Data!S5478</f>
        <v/>
      </c>
      <c r="T5478">
        <f>YEAR(B5478)</f>
        <v/>
      </c>
      <c r="U5478">
        <f>MONTH(B5478)</f>
        <v/>
      </c>
      <c r="V5478">
        <f>TEXT(B5478,"mmm")</f>
        <v/>
      </c>
      <c r="W5478" s="15">
        <f>IFERROR(N5478/L5478,0)</f>
        <v/>
      </c>
      <c r="X5478">
        <f>IF(K5478=0,"No Discount",IF(K5478&lt;=5%,"Low",IF(K5478&lt;=15%,"Medium","High")))</f>
        <v/>
      </c>
      <c r="Y5478">
        <f>IF(L5478&gt;=20000,"High Value",IF(L5478&gt;=5000,"Medium Value","Low Value"))</f>
        <v/>
      </c>
      <c r="Z5478">
        <f>IF(R5478&lt;=3,"Fast",IF(R5478&lt;=5,"On Time","Delayed"))</f>
        <v/>
      </c>
    </row>
    <row r="5479">
      <c r="A5479">
        <f>Raw_Data!A5479</f>
        <v/>
      </c>
      <c r="B5479" s="11">
        <f>Raw_Data!B5479</f>
        <v/>
      </c>
      <c r="C5479">
        <f>Raw_Data!C5479</f>
        <v/>
      </c>
      <c r="D5479">
        <f>Raw_Data!D5479</f>
        <v/>
      </c>
      <c r="E5479">
        <f>Raw_Data!E5479</f>
        <v/>
      </c>
      <c r="F5479">
        <f>Raw_Data!F5479</f>
        <v/>
      </c>
      <c r="G5479">
        <f>Raw_Data!G5479</f>
        <v/>
      </c>
      <c r="H5479">
        <f>Raw_Data!H5479</f>
        <v/>
      </c>
      <c r="I5479">
        <f>Raw_Data!I5479</f>
        <v/>
      </c>
      <c r="J5479" s="12">
        <f>Raw_Data!J5479</f>
        <v/>
      </c>
      <c r="K5479" s="13">
        <f>Raw_Data!K5479</f>
        <v/>
      </c>
      <c r="L5479" s="12">
        <f>Raw_Data!L5479</f>
        <v/>
      </c>
      <c r="M5479" s="12">
        <f>Raw_Data!M5479</f>
        <v/>
      </c>
      <c r="N5479" s="12">
        <f>Raw_Data!N5479</f>
        <v/>
      </c>
      <c r="O5479">
        <f>Raw_Data!O5479</f>
        <v/>
      </c>
      <c r="P5479">
        <f>Raw_Data!P5479</f>
        <v/>
      </c>
      <c r="Q5479">
        <f>Raw_Data!Q5479</f>
        <v/>
      </c>
      <c r="R5479">
        <f>Raw_Data!R5479</f>
        <v/>
      </c>
      <c r="S5479">
        <f>Raw_Data!S5479</f>
        <v/>
      </c>
      <c r="T5479">
        <f>YEAR(B5479)</f>
        <v/>
      </c>
      <c r="U5479">
        <f>MONTH(B5479)</f>
        <v/>
      </c>
      <c r="V5479">
        <f>TEXT(B5479,"mmm")</f>
        <v/>
      </c>
      <c r="W5479" s="15">
        <f>IFERROR(N5479/L5479,0)</f>
        <v/>
      </c>
      <c r="X5479">
        <f>IF(K5479=0,"No Discount",IF(K5479&lt;=5%,"Low",IF(K5479&lt;=15%,"Medium","High")))</f>
        <v/>
      </c>
      <c r="Y5479">
        <f>IF(L5479&gt;=20000,"High Value",IF(L5479&gt;=5000,"Medium Value","Low Value"))</f>
        <v/>
      </c>
      <c r="Z5479">
        <f>IF(R5479&lt;=3,"Fast",IF(R5479&lt;=5,"On Time","Delayed"))</f>
        <v/>
      </c>
    </row>
    <row r="5480">
      <c r="A5480">
        <f>Raw_Data!A5480</f>
        <v/>
      </c>
      <c r="B5480" s="11">
        <f>Raw_Data!B5480</f>
        <v/>
      </c>
      <c r="C5480">
        <f>Raw_Data!C5480</f>
        <v/>
      </c>
      <c r="D5480">
        <f>Raw_Data!D5480</f>
        <v/>
      </c>
      <c r="E5480">
        <f>Raw_Data!E5480</f>
        <v/>
      </c>
      <c r="F5480">
        <f>Raw_Data!F5480</f>
        <v/>
      </c>
      <c r="G5480">
        <f>Raw_Data!G5480</f>
        <v/>
      </c>
      <c r="H5480">
        <f>Raw_Data!H5480</f>
        <v/>
      </c>
      <c r="I5480">
        <f>Raw_Data!I5480</f>
        <v/>
      </c>
      <c r="J5480" s="12">
        <f>Raw_Data!J5480</f>
        <v/>
      </c>
      <c r="K5480" s="13">
        <f>Raw_Data!K5480</f>
        <v/>
      </c>
      <c r="L5480" s="12">
        <f>Raw_Data!L5480</f>
        <v/>
      </c>
      <c r="M5480" s="12">
        <f>Raw_Data!M5480</f>
        <v/>
      </c>
      <c r="N5480" s="12">
        <f>Raw_Data!N5480</f>
        <v/>
      </c>
      <c r="O5480">
        <f>Raw_Data!O5480</f>
        <v/>
      </c>
      <c r="P5480">
        <f>Raw_Data!P5480</f>
        <v/>
      </c>
      <c r="Q5480">
        <f>Raw_Data!Q5480</f>
        <v/>
      </c>
      <c r="R5480">
        <f>Raw_Data!R5480</f>
        <v/>
      </c>
      <c r="S5480">
        <f>Raw_Data!S5480</f>
        <v/>
      </c>
      <c r="T5480">
        <f>YEAR(B5480)</f>
        <v/>
      </c>
      <c r="U5480">
        <f>MONTH(B5480)</f>
        <v/>
      </c>
      <c r="V5480">
        <f>TEXT(B5480,"mmm")</f>
        <v/>
      </c>
      <c r="W5480" s="15">
        <f>IFERROR(N5480/L5480,0)</f>
        <v/>
      </c>
      <c r="X5480">
        <f>IF(K5480=0,"No Discount",IF(K5480&lt;=5%,"Low",IF(K5480&lt;=15%,"Medium","High")))</f>
        <v/>
      </c>
      <c r="Y5480">
        <f>IF(L5480&gt;=20000,"High Value",IF(L5480&gt;=5000,"Medium Value","Low Value"))</f>
        <v/>
      </c>
      <c r="Z5480">
        <f>IF(R5480&lt;=3,"Fast",IF(R5480&lt;=5,"On Time","Delayed"))</f>
        <v/>
      </c>
    </row>
    <row r="5481">
      <c r="A5481">
        <f>Raw_Data!A5481</f>
        <v/>
      </c>
      <c r="B5481" s="11">
        <f>Raw_Data!B5481</f>
        <v/>
      </c>
      <c r="C5481">
        <f>Raw_Data!C5481</f>
        <v/>
      </c>
      <c r="D5481">
        <f>Raw_Data!D5481</f>
        <v/>
      </c>
      <c r="E5481">
        <f>Raw_Data!E5481</f>
        <v/>
      </c>
      <c r="F5481">
        <f>Raw_Data!F5481</f>
        <v/>
      </c>
      <c r="G5481">
        <f>Raw_Data!G5481</f>
        <v/>
      </c>
      <c r="H5481">
        <f>Raw_Data!H5481</f>
        <v/>
      </c>
      <c r="I5481">
        <f>Raw_Data!I5481</f>
        <v/>
      </c>
      <c r="J5481" s="12">
        <f>Raw_Data!J5481</f>
        <v/>
      </c>
      <c r="K5481" s="13">
        <f>Raw_Data!K5481</f>
        <v/>
      </c>
      <c r="L5481" s="12">
        <f>Raw_Data!L5481</f>
        <v/>
      </c>
      <c r="M5481" s="12">
        <f>Raw_Data!M5481</f>
        <v/>
      </c>
      <c r="N5481" s="12">
        <f>Raw_Data!N5481</f>
        <v/>
      </c>
      <c r="O5481">
        <f>Raw_Data!O5481</f>
        <v/>
      </c>
      <c r="P5481">
        <f>Raw_Data!P5481</f>
        <v/>
      </c>
      <c r="Q5481">
        <f>Raw_Data!Q5481</f>
        <v/>
      </c>
      <c r="R5481">
        <f>Raw_Data!R5481</f>
        <v/>
      </c>
      <c r="S5481">
        <f>Raw_Data!S5481</f>
        <v/>
      </c>
      <c r="T5481">
        <f>YEAR(B5481)</f>
        <v/>
      </c>
      <c r="U5481">
        <f>MONTH(B5481)</f>
        <v/>
      </c>
      <c r="V5481">
        <f>TEXT(B5481,"mmm")</f>
        <v/>
      </c>
      <c r="W5481" s="15">
        <f>IFERROR(N5481/L5481,0)</f>
        <v/>
      </c>
      <c r="X5481">
        <f>IF(K5481=0,"No Discount",IF(K5481&lt;=5%,"Low",IF(K5481&lt;=15%,"Medium","High")))</f>
        <v/>
      </c>
      <c r="Y5481">
        <f>IF(L5481&gt;=20000,"High Value",IF(L5481&gt;=5000,"Medium Value","Low Value"))</f>
        <v/>
      </c>
      <c r="Z5481">
        <f>IF(R5481&lt;=3,"Fast",IF(R5481&lt;=5,"On Time","Delayed"))</f>
        <v/>
      </c>
    </row>
    <row r="5482">
      <c r="A5482">
        <f>Raw_Data!A5482</f>
        <v/>
      </c>
      <c r="B5482" s="11">
        <f>Raw_Data!B5482</f>
        <v/>
      </c>
      <c r="C5482">
        <f>Raw_Data!C5482</f>
        <v/>
      </c>
      <c r="D5482">
        <f>Raw_Data!D5482</f>
        <v/>
      </c>
      <c r="E5482">
        <f>Raw_Data!E5482</f>
        <v/>
      </c>
      <c r="F5482">
        <f>Raw_Data!F5482</f>
        <v/>
      </c>
      <c r="G5482">
        <f>Raw_Data!G5482</f>
        <v/>
      </c>
      <c r="H5482">
        <f>Raw_Data!H5482</f>
        <v/>
      </c>
      <c r="I5482">
        <f>Raw_Data!I5482</f>
        <v/>
      </c>
      <c r="J5482" s="12">
        <f>Raw_Data!J5482</f>
        <v/>
      </c>
      <c r="K5482" s="13">
        <f>Raw_Data!K5482</f>
        <v/>
      </c>
      <c r="L5482" s="12">
        <f>Raw_Data!L5482</f>
        <v/>
      </c>
      <c r="M5482" s="12">
        <f>Raw_Data!M5482</f>
        <v/>
      </c>
      <c r="N5482" s="12">
        <f>Raw_Data!N5482</f>
        <v/>
      </c>
      <c r="O5482">
        <f>Raw_Data!O5482</f>
        <v/>
      </c>
      <c r="P5482">
        <f>Raw_Data!P5482</f>
        <v/>
      </c>
      <c r="Q5482">
        <f>Raw_Data!Q5482</f>
        <v/>
      </c>
      <c r="R5482">
        <f>Raw_Data!R5482</f>
        <v/>
      </c>
      <c r="S5482">
        <f>Raw_Data!S5482</f>
        <v/>
      </c>
      <c r="T5482">
        <f>YEAR(B5482)</f>
        <v/>
      </c>
      <c r="U5482">
        <f>MONTH(B5482)</f>
        <v/>
      </c>
      <c r="V5482">
        <f>TEXT(B5482,"mmm")</f>
        <v/>
      </c>
      <c r="W5482" s="15">
        <f>IFERROR(N5482/L5482,0)</f>
        <v/>
      </c>
      <c r="X5482">
        <f>IF(K5482=0,"No Discount",IF(K5482&lt;=5%,"Low",IF(K5482&lt;=15%,"Medium","High")))</f>
        <v/>
      </c>
      <c r="Y5482">
        <f>IF(L5482&gt;=20000,"High Value",IF(L5482&gt;=5000,"Medium Value","Low Value"))</f>
        <v/>
      </c>
      <c r="Z5482">
        <f>IF(R5482&lt;=3,"Fast",IF(R5482&lt;=5,"On Time","Delayed"))</f>
        <v/>
      </c>
    </row>
    <row r="5483">
      <c r="A5483">
        <f>Raw_Data!A5483</f>
        <v/>
      </c>
      <c r="B5483" s="11">
        <f>Raw_Data!B5483</f>
        <v/>
      </c>
      <c r="C5483">
        <f>Raw_Data!C5483</f>
        <v/>
      </c>
      <c r="D5483">
        <f>Raw_Data!D5483</f>
        <v/>
      </c>
      <c r="E5483">
        <f>Raw_Data!E5483</f>
        <v/>
      </c>
      <c r="F5483">
        <f>Raw_Data!F5483</f>
        <v/>
      </c>
      <c r="G5483">
        <f>Raw_Data!G5483</f>
        <v/>
      </c>
      <c r="H5483">
        <f>Raw_Data!H5483</f>
        <v/>
      </c>
      <c r="I5483">
        <f>Raw_Data!I5483</f>
        <v/>
      </c>
      <c r="J5483" s="12">
        <f>Raw_Data!J5483</f>
        <v/>
      </c>
      <c r="K5483" s="13">
        <f>Raw_Data!K5483</f>
        <v/>
      </c>
      <c r="L5483" s="12">
        <f>Raw_Data!L5483</f>
        <v/>
      </c>
      <c r="M5483" s="12">
        <f>Raw_Data!M5483</f>
        <v/>
      </c>
      <c r="N5483" s="12">
        <f>Raw_Data!N5483</f>
        <v/>
      </c>
      <c r="O5483">
        <f>Raw_Data!O5483</f>
        <v/>
      </c>
      <c r="P5483">
        <f>Raw_Data!P5483</f>
        <v/>
      </c>
      <c r="Q5483">
        <f>Raw_Data!Q5483</f>
        <v/>
      </c>
      <c r="R5483">
        <f>Raw_Data!R5483</f>
        <v/>
      </c>
      <c r="S5483">
        <f>Raw_Data!S5483</f>
        <v/>
      </c>
      <c r="T5483">
        <f>YEAR(B5483)</f>
        <v/>
      </c>
      <c r="U5483">
        <f>MONTH(B5483)</f>
        <v/>
      </c>
      <c r="V5483">
        <f>TEXT(B5483,"mmm")</f>
        <v/>
      </c>
      <c r="W5483" s="15">
        <f>IFERROR(N5483/L5483,0)</f>
        <v/>
      </c>
      <c r="X5483">
        <f>IF(K5483=0,"No Discount",IF(K5483&lt;=5%,"Low",IF(K5483&lt;=15%,"Medium","High")))</f>
        <v/>
      </c>
      <c r="Y5483">
        <f>IF(L5483&gt;=20000,"High Value",IF(L5483&gt;=5000,"Medium Value","Low Value"))</f>
        <v/>
      </c>
      <c r="Z5483">
        <f>IF(R5483&lt;=3,"Fast",IF(R5483&lt;=5,"On Time","Delayed"))</f>
        <v/>
      </c>
    </row>
    <row r="5484">
      <c r="A5484">
        <f>Raw_Data!A5484</f>
        <v/>
      </c>
      <c r="B5484" s="11">
        <f>Raw_Data!B5484</f>
        <v/>
      </c>
      <c r="C5484">
        <f>Raw_Data!C5484</f>
        <v/>
      </c>
      <c r="D5484">
        <f>Raw_Data!D5484</f>
        <v/>
      </c>
      <c r="E5484">
        <f>Raw_Data!E5484</f>
        <v/>
      </c>
      <c r="F5484">
        <f>Raw_Data!F5484</f>
        <v/>
      </c>
      <c r="G5484">
        <f>Raw_Data!G5484</f>
        <v/>
      </c>
      <c r="H5484">
        <f>Raw_Data!H5484</f>
        <v/>
      </c>
      <c r="I5484">
        <f>Raw_Data!I5484</f>
        <v/>
      </c>
      <c r="J5484" s="12">
        <f>Raw_Data!J5484</f>
        <v/>
      </c>
      <c r="K5484" s="13">
        <f>Raw_Data!K5484</f>
        <v/>
      </c>
      <c r="L5484" s="12">
        <f>Raw_Data!L5484</f>
        <v/>
      </c>
      <c r="M5484" s="12">
        <f>Raw_Data!M5484</f>
        <v/>
      </c>
      <c r="N5484" s="12">
        <f>Raw_Data!N5484</f>
        <v/>
      </c>
      <c r="O5484">
        <f>Raw_Data!O5484</f>
        <v/>
      </c>
      <c r="P5484">
        <f>Raw_Data!P5484</f>
        <v/>
      </c>
      <c r="Q5484">
        <f>Raw_Data!Q5484</f>
        <v/>
      </c>
      <c r="R5484">
        <f>Raw_Data!R5484</f>
        <v/>
      </c>
      <c r="S5484">
        <f>Raw_Data!S5484</f>
        <v/>
      </c>
      <c r="T5484">
        <f>YEAR(B5484)</f>
        <v/>
      </c>
      <c r="U5484">
        <f>MONTH(B5484)</f>
        <v/>
      </c>
      <c r="V5484">
        <f>TEXT(B5484,"mmm")</f>
        <v/>
      </c>
      <c r="W5484" s="15">
        <f>IFERROR(N5484/L5484,0)</f>
        <v/>
      </c>
      <c r="X5484">
        <f>IF(K5484=0,"No Discount",IF(K5484&lt;=5%,"Low",IF(K5484&lt;=15%,"Medium","High")))</f>
        <v/>
      </c>
      <c r="Y5484">
        <f>IF(L5484&gt;=20000,"High Value",IF(L5484&gt;=5000,"Medium Value","Low Value"))</f>
        <v/>
      </c>
      <c r="Z5484">
        <f>IF(R5484&lt;=3,"Fast",IF(R5484&lt;=5,"On Time","Delayed"))</f>
        <v/>
      </c>
    </row>
    <row r="5485">
      <c r="A5485">
        <f>Raw_Data!A5485</f>
        <v/>
      </c>
      <c r="B5485" s="11">
        <f>Raw_Data!B5485</f>
        <v/>
      </c>
      <c r="C5485">
        <f>Raw_Data!C5485</f>
        <v/>
      </c>
      <c r="D5485">
        <f>Raw_Data!D5485</f>
        <v/>
      </c>
      <c r="E5485">
        <f>Raw_Data!E5485</f>
        <v/>
      </c>
      <c r="F5485">
        <f>Raw_Data!F5485</f>
        <v/>
      </c>
      <c r="G5485">
        <f>Raw_Data!G5485</f>
        <v/>
      </c>
      <c r="H5485">
        <f>Raw_Data!H5485</f>
        <v/>
      </c>
      <c r="I5485">
        <f>Raw_Data!I5485</f>
        <v/>
      </c>
      <c r="J5485" s="12">
        <f>Raw_Data!J5485</f>
        <v/>
      </c>
      <c r="K5485" s="13">
        <f>Raw_Data!K5485</f>
        <v/>
      </c>
      <c r="L5485" s="12">
        <f>Raw_Data!L5485</f>
        <v/>
      </c>
      <c r="M5485" s="12">
        <f>Raw_Data!M5485</f>
        <v/>
      </c>
      <c r="N5485" s="12">
        <f>Raw_Data!N5485</f>
        <v/>
      </c>
      <c r="O5485">
        <f>Raw_Data!O5485</f>
        <v/>
      </c>
      <c r="P5485">
        <f>Raw_Data!P5485</f>
        <v/>
      </c>
      <c r="Q5485">
        <f>Raw_Data!Q5485</f>
        <v/>
      </c>
      <c r="R5485">
        <f>Raw_Data!R5485</f>
        <v/>
      </c>
      <c r="S5485">
        <f>Raw_Data!S5485</f>
        <v/>
      </c>
      <c r="T5485">
        <f>YEAR(B5485)</f>
        <v/>
      </c>
      <c r="U5485">
        <f>MONTH(B5485)</f>
        <v/>
      </c>
      <c r="V5485">
        <f>TEXT(B5485,"mmm")</f>
        <v/>
      </c>
      <c r="W5485" s="15">
        <f>IFERROR(N5485/L5485,0)</f>
        <v/>
      </c>
      <c r="X5485">
        <f>IF(K5485=0,"No Discount",IF(K5485&lt;=5%,"Low",IF(K5485&lt;=15%,"Medium","High")))</f>
        <v/>
      </c>
      <c r="Y5485">
        <f>IF(L5485&gt;=20000,"High Value",IF(L5485&gt;=5000,"Medium Value","Low Value"))</f>
        <v/>
      </c>
      <c r="Z5485">
        <f>IF(R5485&lt;=3,"Fast",IF(R5485&lt;=5,"On Time","Delayed"))</f>
        <v/>
      </c>
    </row>
    <row r="5486">
      <c r="A5486">
        <f>Raw_Data!A5486</f>
        <v/>
      </c>
      <c r="B5486" s="11">
        <f>Raw_Data!B5486</f>
        <v/>
      </c>
      <c r="C5486">
        <f>Raw_Data!C5486</f>
        <v/>
      </c>
      <c r="D5486">
        <f>Raw_Data!D5486</f>
        <v/>
      </c>
      <c r="E5486">
        <f>Raw_Data!E5486</f>
        <v/>
      </c>
      <c r="F5486">
        <f>Raw_Data!F5486</f>
        <v/>
      </c>
      <c r="G5486">
        <f>Raw_Data!G5486</f>
        <v/>
      </c>
      <c r="H5486">
        <f>Raw_Data!H5486</f>
        <v/>
      </c>
      <c r="I5486">
        <f>Raw_Data!I5486</f>
        <v/>
      </c>
      <c r="J5486" s="12">
        <f>Raw_Data!J5486</f>
        <v/>
      </c>
      <c r="K5486" s="13">
        <f>Raw_Data!K5486</f>
        <v/>
      </c>
      <c r="L5486" s="12">
        <f>Raw_Data!L5486</f>
        <v/>
      </c>
      <c r="M5486" s="12">
        <f>Raw_Data!M5486</f>
        <v/>
      </c>
      <c r="N5486" s="12">
        <f>Raw_Data!N5486</f>
        <v/>
      </c>
      <c r="O5486">
        <f>Raw_Data!O5486</f>
        <v/>
      </c>
      <c r="P5486">
        <f>Raw_Data!P5486</f>
        <v/>
      </c>
      <c r="Q5486">
        <f>Raw_Data!Q5486</f>
        <v/>
      </c>
      <c r="R5486">
        <f>Raw_Data!R5486</f>
        <v/>
      </c>
      <c r="S5486">
        <f>Raw_Data!S5486</f>
        <v/>
      </c>
      <c r="T5486">
        <f>YEAR(B5486)</f>
        <v/>
      </c>
      <c r="U5486">
        <f>MONTH(B5486)</f>
        <v/>
      </c>
      <c r="V5486">
        <f>TEXT(B5486,"mmm")</f>
        <v/>
      </c>
      <c r="W5486" s="15">
        <f>IFERROR(N5486/L5486,0)</f>
        <v/>
      </c>
      <c r="X5486">
        <f>IF(K5486=0,"No Discount",IF(K5486&lt;=5%,"Low",IF(K5486&lt;=15%,"Medium","High")))</f>
        <v/>
      </c>
      <c r="Y5486">
        <f>IF(L5486&gt;=20000,"High Value",IF(L5486&gt;=5000,"Medium Value","Low Value"))</f>
        <v/>
      </c>
      <c r="Z5486">
        <f>IF(R5486&lt;=3,"Fast",IF(R5486&lt;=5,"On Time","Delayed"))</f>
        <v/>
      </c>
    </row>
    <row r="5487">
      <c r="A5487">
        <f>Raw_Data!A5487</f>
        <v/>
      </c>
      <c r="B5487" s="11">
        <f>Raw_Data!B5487</f>
        <v/>
      </c>
      <c r="C5487">
        <f>Raw_Data!C5487</f>
        <v/>
      </c>
      <c r="D5487">
        <f>Raw_Data!D5487</f>
        <v/>
      </c>
      <c r="E5487">
        <f>Raw_Data!E5487</f>
        <v/>
      </c>
      <c r="F5487">
        <f>Raw_Data!F5487</f>
        <v/>
      </c>
      <c r="G5487">
        <f>Raw_Data!G5487</f>
        <v/>
      </c>
      <c r="H5487">
        <f>Raw_Data!H5487</f>
        <v/>
      </c>
      <c r="I5487">
        <f>Raw_Data!I5487</f>
        <v/>
      </c>
      <c r="J5487" s="12">
        <f>Raw_Data!J5487</f>
        <v/>
      </c>
      <c r="K5487" s="13">
        <f>Raw_Data!K5487</f>
        <v/>
      </c>
      <c r="L5487" s="12">
        <f>Raw_Data!L5487</f>
        <v/>
      </c>
      <c r="M5487" s="12">
        <f>Raw_Data!M5487</f>
        <v/>
      </c>
      <c r="N5487" s="12">
        <f>Raw_Data!N5487</f>
        <v/>
      </c>
      <c r="O5487">
        <f>Raw_Data!O5487</f>
        <v/>
      </c>
      <c r="P5487">
        <f>Raw_Data!P5487</f>
        <v/>
      </c>
      <c r="Q5487">
        <f>Raw_Data!Q5487</f>
        <v/>
      </c>
      <c r="R5487">
        <f>Raw_Data!R5487</f>
        <v/>
      </c>
      <c r="S5487">
        <f>Raw_Data!S5487</f>
        <v/>
      </c>
      <c r="T5487">
        <f>YEAR(B5487)</f>
        <v/>
      </c>
      <c r="U5487">
        <f>MONTH(B5487)</f>
        <v/>
      </c>
      <c r="V5487">
        <f>TEXT(B5487,"mmm")</f>
        <v/>
      </c>
      <c r="W5487" s="15">
        <f>IFERROR(N5487/L5487,0)</f>
        <v/>
      </c>
      <c r="X5487">
        <f>IF(K5487=0,"No Discount",IF(K5487&lt;=5%,"Low",IF(K5487&lt;=15%,"Medium","High")))</f>
        <v/>
      </c>
      <c r="Y5487">
        <f>IF(L5487&gt;=20000,"High Value",IF(L5487&gt;=5000,"Medium Value","Low Value"))</f>
        <v/>
      </c>
      <c r="Z5487">
        <f>IF(R5487&lt;=3,"Fast",IF(R5487&lt;=5,"On Time","Delayed"))</f>
        <v/>
      </c>
    </row>
    <row r="5488">
      <c r="A5488">
        <f>Raw_Data!A5488</f>
        <v/>
      </c>
      <c r="B5488" s="11">
        <f>Raw_Data!B5488</f>
        <v/>
      </c>
      <c r="C5488">
        <f>Raw_Data!C5488</f>
        <v/>
      </c>
      <c r="D5488">
        <f>Raw_Data!D5488</f>
        <v/>
      </c>
      <c r="E5488">
        <f>Raw_Data!E5488</f>
        <v/>
      </c>
      <c r="F5488">
        <f>Raw_Data!F5488</f>
        <v/>
      </c>
      <c r="G5488">
        <f>Raw_Data!G5488</f>
        <v/>
      </c>
      <c r="H5488">
        <f>Raw_Data!H5488</f>
        <v/>
      </c>
      <c r="I5488">
        <f>Raw_Data!I5488</f>
        <v/>
      </c>
      <c r="J5488" s="12">
        <f>Raw_Data!J5488</f>
        <v/>
      </c>
      <c r="K5488" s="13">
        <f>Raw_Data!K5488</f>
        <v/>
      </c>
      <c r="L5488" s="12">
        <f>Raw_Data!L5488</f>
        <v/>
      </c>
      <c r="M5488" s="12">
        <f>Raw_Data!M5488</f>
        <v/>
      </c>
      <c r="N5488" s="12">
        <f>Raw_Data!N5488</f>
        <v/>
      </c>
      <c r="O5488">
        <f>Raw_Data!O5488</f>
        <v/>
      </c>
      <c r="P5488">
        <f>Raw_Data!P5488</f>
        <v/>
      </c>
      <c r="Q5488">
        <f>Raw_Data!Q5488</f>
        <v/>
      </c>
      <c r="R5488">
        <f>Raw_Data!R5488</f>
        <v/>
      </c>
      <c r="S5488">
        <f>Raw_Data!S5488</f>
        <v/>
      </c>
      <c r="T5488">
        <f>YEAR(B5488)</f>
        <v/>
      </c>
      <c r="U5488">
        <f>MONTH(B5488)</f>
        <v/>
      </c>
      <c r="V5488">
        <f>TEXT(B5488,"mmm")</f>
        <v/>
      </c>
      <c r="W5488" s="15">
        <f>IFERROR(N5488/L5488,0)</f>
        <v/>
      </c>
      <c r="X5488">
        <f>IF(K5488=0,"No Discount",IF(K5488&lt;=5%,"Low",IF(K5488&lt;=15%,"Medium","High")))</f>
        <v/>
      </c>
      <c r="Y5488">
        <f>IF(L5488&gt;=20000,"High Value",IF(L5488&gt;=5000,"Medium Value","Low Value"))</f>
        <v/>
      </c>
      <c r="Z5488">
        <f>IF(R5488&lt;=3,"Fast",IF(R5488&lt;=5,"On Time","Delayed"))</f>
        <v/>
      </c>
    </row>
    <row r="5489">
      <c r="A5489">
        <f>Raw_Data!A5489</f>
        <v/>
      </c>
      <c r="B5489" s="11">
        <f>Raw_Data!B5489</f>
        <v/>
      </c>
      <c r="C5489">
        <f>Raw_Data!C5489</f>
        <v/>
      </c>
      <c r="D5489">
        <f>Raw_Data!D5489</f>
        <v/>
      </c>
      <c r="E5489">
        <f>Raw_Data!E5489</f>
        <v/>
      </c>
      <c r="F5489">
        <f>Raw_Data!F5489</f>
        <v/>
      </c>
      <c r="G5489">
        <f>Raw_Data!G5489</f>
        <v/>
      </c>
      <c r="H5489">
        <f>Raw_Data!H5489</f>
        <v/>
      </c>
      <c r="I5489">
        <f>Raw_Data!I5489</f>
        <v/>
      </c>
      <c r="J5489" s="12">
        <f>Raw_Data!J5489</f>
        <v/>
      </c>
      <c r="K5489" s="13">
        <f>Raw_Data!K5489</f>
        <v/>
      </c>
      <c r="L5489" s="12">
        <f>Raw_Data!L5489</f>
        <v/>
      </c>
      <c r="M5489" s="12">
        <f>Raw_Data!M5489</f>
        <v/>
      </c>
      <c r="N5489" s="12">
        <f>Raw_Data!N5489</f>
        <v/>
      </c>
      <c r="O5489">
        <f>Raw_Data!O5489</f>
        <v/>
      </c>
      <c r="P5489">
        <f>Raw_Data!P5489</f>
        <v/>
      </c>
      <c r="Q5489">
        <f>Raw_Data!Q5489</f>
        <v/>
      </c>
      <c r="R5489">
        <f>Raw_Data!R5489</f>
        <v/>
      </c>
      <c r="S5489">
        <f>Raw_Data!S5489</f>
        <v/>
      </c>
      <c r="T5489">
        <f>YEAR(B5489)</f>
        <v/>
      </c>
      <c r="U5489">
        <f>MONTH(B5489)</f>
        <v/>
      </c>
      <c r="V5489">
        <f>TEXT(B5489,"mmm")</f>
        <v/>
      </c>
      <c r="W5489" s="15">
        <f>IFERROR(N5489/L5489,0)</f>
        <v/>
      </c>
      <c r="X5489">
        <f>IF(K5489=0,"No Discount",IF(K5489&lt;=5%,"Low",IF(K5489&lt;=15%,"Medium","High")))</f>
        <v/>
      </c>
      <c r="Y5489">
        <f>IF(L5489&gt;=20000,"High Value",IF(L5489&gt;=5000,"Medium Value","Low Value"))</f>
        <v/>
      </c>
      <c r="Z5489">
        <f>IF(R5489&lt;=3,"Fast",IF(R5489&lt;=5,"On Time","Delayed"))</f>
        <v/>
      </c>
    </row>
    <row r="5490">
      <c r="A5490">
        <f>Raw_Data!A5490</f>
        <v/>
      </c>
      <c r="B5490" s="11">
        <f>Raw_Data!B5490</f>
        <v/>
      </c>
      <c r="C5490">
        <f>Raw_Data!C5490</f>
        <v/>
      </c>
      <c r="D5490">
        <f>Raw_Data!D5490</f>
        <v/>
      </c>
      <c r="E5490">
        <f>Raw_Data!E5490</f>
        <v/>
      </c>
      <c r="F5490">
        <f>Raw_Data!F5490</f>
        <v/>
      </c>
      <c r="G5490">
        <f>Raw_Data!G5490</f>
        <v/>
      </c>
      <c r="H5490">
        <f>Raw_Data!H5490</f>
        <v/>
      </c>
      <c r="I5490">
        <f>Raw_Data!I5490</f>
        <v/>
      </c>
      <c r="J5490" s="12">
        <f>Raw_Data!J5490</f>
        <v/>
      </c>
      <c r="K5490" s="13">
        <f>Raw_Data!K5490</f>
        <v/>
      </c>
      <c r="L5490" s="12">
        <f>Raw_Data!L5490</f>
        <v/>
      </c>
      <c r="M5490" s="12">
        <f>Raw_Data!M5490</f>
        <v/>
      </c>
      <c r="N5490" s="12">
        <f>Raw_Data!N5490</f>
        <v/>
      </c>
      <c r="O5490">
        <f>Raw_Data!O5490</f>
        <v/>
      </c>
      <c r="P5490">
        <f>Raw_Data!P5490</f>
        <v/>
      </c>
      <c r="Q5490">
        <f>Raw_Data!Q5490</f>
        <v/>
      </c>
      <c r="R5490">
        <f>Raw_Data!R5490</f>
        <v/>
      </c>
      <c r="S5490">
        <f>Raw_Data!S5490</f>
        <v/>
      </c>
      <c r="T5490">
        <f>YEAR(B5490)</f>
        <v/>
      </c>
      <c r="U5490">
        <f>MONTH(B5490)</f>
        <v/>
      </c>
      <c r="V5490">
        <f>TEXT(B5490,"mmm")</f>
        <v/>
      </c>
      <c r="W5490" s="15">
        <f>IFERROR(N5490/L5490,0)</f>
        <v/>
      </c>
      <c r="X5490">
        <f>IF(K5490=0,"No Discount",IF(K5490&lt;=5%,"Low",IF(K5490&lt;=15%,"Medium","High")))</f>
        <v/>
      </c>
      <c r="Y5490">
        <f>IF(L5490&gt;=20000,"High Value",IF(L5490&gt;=5000,"Medium Value","Low Value"))</f>
        <v/>
      </c>
      <c r="Z5490">
        <f>IF(R5490&lt;=3,"Fast",IF(R5490&lt;=5,"On Time","Delayed"))</f>
        <v/>
      </c>
    </row>
    <row r="5491">
      <c r="A5491">
        <f>Raw_Data!A5491</f>
        <v/>
      </c>
      <c r="B5491" s="11">
        <f>Raw_Data!B5491</f>
        <v/>
      </c>
      <c r="C5491">
        <f>Raw_Data!C5491</f>
        <v/>
      </c>
      <c r="D5491">
        <f>Raw_Data!D5491</f>
        <v/>
      </c>
      <c r="E5491">
        <f>Raw_Data!E5491</f>
        <v/>
      </c>
      <c r="F5491">
        <f>Raw_Data!F5491</f>
        <v/>
      </c>
      <c r="G5491">
        <f>Raw_Data!G5491</f>
        <v/>
      </c>
      <c r="H5491">
        <f>Raw_Data!H5491</f>
        <v/>
      </c>
      <c r="I5491">
        <f>Raw_Data!I5491</f>
        <v/>
      </c>
      <c r="J5491" s="12">
        <f>Raw_Data!J5491</f>
        <v/>
      </c>
      <c r="K5491" s="13">
        <f>Raw_Data!K5491</f>
        <v/>
      </c>
      <c r="L5491" s="12">
        <f>Raw_Data!L5491</f>
        <v/>
      </c>
      <c r="M5491" s="12">
        <f>Raw_Data!M5491</f>
        <v/>
      </c>
      <c r="N5491" s="12">
        <f>Raw_Data!N5491</f>
        <v/>
      </c>
      <c r="O5491">
        <f>Raw_Data!O5491</f>
        <v/>
      </c>
      <c r="P5491">
        <f>Raw_Data!P5491</f>
        <v/>
      </c>
      <c r="Q5491">
        <f>Raw_Data!Q5491</f>
        <v/>
      </c>
      <c r="R5491">
        <f>Raw_Data!R5491</f>
        <v/>
      </c>
      <c r="S5491">
        <f>Raw_Data!S5491</f>
        <v/>
      </c>
      <c r="T5491">
        <f>YEAR(B5491)</f>
        <v/>
      </c>
      <c r="U5491">
        <f>MONTH(B5491)</f>
        <v/>
      </c>
      <c r="V5491">
        <f>TEXT(B5491,"mmm")</f>
        <v/>
      </c>
      <c r="W5491" s="15">
        <f>IFERROR(N5491/L5491,0)</f>
        <v/>
      </c>
      <c r="X5491">
        <f>IF(K5491=0,"No Discount",IF(K5491&lt;=5%,"Low",IF(K5491&lt;=15%,"Medium","High")))</f>
        <v/>
      </c>
      <c r="Y5491">
        <f>IF(L5491&gt;=20000,"High Value",IF(L5491&gt;=5000,"Medium Value","Low Value"))</f>
        <v/>
      </c>
      <c r="Z5491">
        <f>IF(R5491&lt;=3,"Fast",IF(R5491&lt;=5,"On Time","Delayed"))</f>
        <v/>
      </c>
    </row>
    <row r="5492">
      <c r="A5492">
        <f>Raw_Data!A5492</f>
        <v/>
      </c>
      <c r="B5492" s="11">
        <f>Raw_Data!B5492</f>
        <v/>
      </c>
      <c r="C5492">
        <f>Raw_Data!C5492</f>
        <v/>
      </c>
      <c r="D5492">
        <f>Raw_Data!D5492</f>
        <v/>
      </c>
      <c r="E5492">
        <f>Raw_Data!E5492</f>
        <v/>
      </c>
      <c r="F5492">
        <f>Raw_Data!F5492</f>
        <v/>
      </c>
      <c r="G5492">
        <f>Raw_Data!G5492</f>
        <v/>
      </c>
      <c r="H5492">
        <f>Raw_Data!H5492</f>
        <v/>
      </c>
      <c r="I5492">
        <f>Raw_Data!I5492</f>
        <v/>
      </c>
      <c r="J5492" s="12">
        <f>Raw_Data!J5492</f>
        <v/>
      </c>
      <c r="K5492" s="13">
        <f>Raw_Data!K5492</f>
        <v/>
      </c>
      <c r="L5492" s="12">
        <f>Raw_Data!L5492</f>
        <v/>
      </c>
      <c r="M5492" s="12">
        <f>Raw_Data!M5492</f>
        <v/>
      </c>
      <c r="N5492" s="12">
        <f>Raw_Data!N5492</f>
        <v/>
      </c>
      <c r="O5492">
        <f>Raw_Data!O5492</f>
        <v/>
      </c>
      <c r="P5492">
        <f>Raw_Data!P5492</f>
        <v/>
      </c>
      <c r="Q5492">
        <f>Raw_Data!Q5492</f>
        <v/>
      </c>
      <c r="R5492">
        <f>Raw_Data!R5492</f>
        <v/>
      </c>
      <c r="S5492">
        <f>Raw_Data!S5492</f>
        <v/>
      </c>
      <c r="T5492">
        <f>YEAR(B5492)</f>
        <v/>
      </c>
      <c r="U5492">
        <f>MONTH(B5492)</f>
        <v/>
      </c>
      <c r="V5492">
        <f>TEXT(B5492,"mmm")</f>
        <v/>
      </c>
      <c r="W5492" s="15">
        <f>IFERROR(N5492/L5492,0)</f>
        <v/>
      </c>
      <c r="X5492">
        <f>IF(K5492=0,"No Discount",IF(K5492&lt;=5%,"Low",IF(K5492&lt;=15%,"Medium","High")))</f>
        <v/>
      </c>
      <c r="Y5492">
        <f>IF(L5492&gt;=20000,"High Value",IF(L5492&gt;=5000,"Medium Value","Low Value"))</f>
        <v/>
      </c>
      <c r="Z5492">
        <f>IF(R5492&lt;=3,"Fast",IF(R5492&lt;=5,"On Time","Delayed"))</f>
        <v/>
      </c>
    </row>
    <row r="5493">
      <c r="A5493">
        <f>Raw_Data!A5493</f>
        <v/>
      </c>
      <c r="B5493" s="11">
        <f>Raw_Data!B5493</f>
        <v/>
      </c>
      <c r="C5493">
        <f>Raw_Data!C5493</f>
        <v/>
      </c>
      <c r="D5493">
        <f>Raw_Data!D5493</f>
        <v/>
      </c>
      <c r="E5493">
        <f>Raw_Data!E5493</f>
        <v/>
      </c>
      <c r="F5493">
        <f>Raw_Data!F5493</f>
        <v/>
      </c>
      <c r="G5493">
        <f>Raw_Data!G5493</f>
        <v/>
      </c>
      <c r="H5493">
        <f>Raw_Data!H5493</f>
        <v/>
      </c>
      <c r="I5493">
        <f>Raw_Data!I5493</f>
        <v/>
      </c>
      <c r="J5493" s="12">
        <f>Raw_Data!J5493</f>
        <v/>
      </c>
      <c r="K5493" s="13">
        <f>Raw_Data!K5493</f>
        <v/>
      </c>
      <c r="L5493" s="12">
        <f>Raw_Data!L5493</f>
        <v/>
      </c>
      <c r="M5493" s="12">
        <f>Raw_Data!M5493</f>
        <v/>
      </c>
      <c r="N5493" s="12">
        <f>Raw_Data!N5493</f>
        <v/>
      </c>
      <c r="O5493">
        <f>Raw_Data!O5493</f>
        <v/>
      </c>
      <c r="P5493">
        <f>Raw_Data!P5493</f>
        <v/>
      </c>
      <c r="Q5493">
        <f>Raw_Data!Q5493</f>
        <v/>
      </c>
      <c r="R5493">
        <f>Raw_Data!R5493</f>
        <v/>
      </c>
      <c r="S5493">
        <f>Raw_Data!S5493</f>
        <v/>
      </c>
      <c r="T5493">
        <f>YEAR(B5493)</f>
        <v/>
      </c>
      <c r="U5493">
        <f>MONTH(B5493)</f>
        <v/>
      </c>
      <c r="V5493">
        <f>TEXT(B5493,"mmm")</f>
        <v/>
      </c>
      <c r="W5493" s="15">
        <f>IFERROR(N5493/L5493,0)</f>
        <v/>
      </c>
      <c r="X5493">
        <f>IF(K5493=0,"No Discount",IF(K5493&lt;=5%,"Low",IF(K5493&lt;=15%,"Medium","High")))</f>
        <v/>
      </c>
      <c r="Y5493">
        <f>IF(L5493&gt;=20000,"High Value",IF(L5493&gt;=5000,"Medium Value","Low Value"))</f>
        <v/>
      </c>
      <c r="Z5493">
        <f>IF(R5493&lt;=3,"Fast",IF(R5493&lt;=5,"On Time","Delayed"))</f>
        <v/>
      </c>
    </row>
    <row r="5494">
      <c r="A5494">
        <f>Raw_Data!A5494</f>
        <v/>
      </c>
      <c r="B5494" s="11">
        <f>Raw_Data!B5494</f>
        <v/>
      </c>
      <c r="C5494">
        <f>Raw_Data!C5494</f>
        <v/>
      </c>
      <c r="D5494">
        <f>Raw_Data!D5494</f>
        <v/>
      </c>
      <c r="E5494">
        <f>Raw_Data!E5494</f>
        <v/>
      </c>
      <c r="F5494">
        <f>Raw_Data!F5494</f>
        <v/>
      </c>
      <c r="G5494">
        <f>Raw_Data!G5494</f>
        <v/>
      </c>
      <c r="H5494">
        <f>Raw_Data!H5494</f>
        <v/>
      </c>
      <c r="I5494">
        <f>Raw_Data!I5494</f>
        <v/>
      </c>
      <c r="J5494" s="12">
        <f>Raw_Data!J5494</f>
        <v/>
      </c>
      <c r="K5494" s="13">
        <f>Raw_Data!K5494</f>
        <v/>
      </c>
      <c r="L5494" s="12">
        <f>Raw_Data!L5494</f>
        <v/>
      </c>
      <c r="M5494" s="12">
        <f>Raw_Data!M5494</f>
        <v/>
      </c>
      <c r="N5494" s="12">
        <f>Raw_Data!N5494</f>
        <v/>
      </c>
      <c r="O5494">
        <f>Raw_Data!O5494</f>
        <v/>
      </c>
      <c r="P5494">
        <f>Raw_Data!P5494</f>
        <v/>
      </c>
      <c r="Q5494">
        <f>Raw_Data!Q5494</f>
        <v/>
      </c>
      <c r="R5494">
        <f>Raw_Data!R5494</f>
        <v/>
      </c>
      <c r="S5494">
        <f>Raw_Data!S5494</f>
        <v/>
      </c>
      <c r="T5494">
        <f>YEAR(B5494)</f>
        <v/>
      </c>
      <c r="U5494">
        <f>MONTH(B5494)</f>
        <v/>
      </c>
      <c r="V5494">
        <f>TEXT(B5494,"mmm")</f>
        <v/>
      </c>
      <c r="W5494" s="15">
        <f>IFERROR(N5494/L5494,0)</f>
        <v/>
      </c>
      <c r="X5494">
        <f>IF(K5494=0,"No Discount",IF(K5494&lt;=5%,"Low",IF(K5494&lt;=15%,"Medium","High")))</f>
        <v/>
      </c>
      <c r="Y5494">
        <f>IF(L5494&gt;=20000,"High Value",IF(L5494&gt;=5000,"Medium Value","Low Value"))</f>
        <v/>
      </c>
      <c r="Z5494">
        <f>IF(R5494&lt;=3,"Fast",IF(R5494&lt;=5,"On Time","Delayed"))</f>
        <v/>
      </c>
    </row>
    <row r="5495">
      <c r="A5495">
        <f>Raw_Data!A5495</f>
        <v/>
      </c>
      <c r="B5495" s="11">
        <f>Raw_Data!B5495</f>
        <v/>
      </c>
      <c r="C5495">
        <f>Raw_Data!C5495</f>
        <v/>
      </c>
      <c r="D5495">
        <f>Raw_Data!D5495</f>
        <v/>
      </c>
      <c r="E5495">
        <f>Raw_Data!E5495</f>
        <v/>
      </c>
      <c r="F5495">
        <f>Raw_Data!F5495</f>
        <v/>
      </c>
      <c r="G5495">
        <f>Raw_Data!G5495</f>
        <v/>
      </c>
      <c r="H5495">
        <f>Raw_Data!H5495</f>
        <v/>
      </c>
      <c r="I5495">
        <f>Raw_Data!I5495</f>
        <v/>
      </c>
      <c r="J5495" s="12">
        <f>Raw_Data!J5495</f>
        <v/>
      </c>
      <c r="K5495" s="13">
        <f>Raw_Data!K5495</f>
        <v/>
      </c>
      <c r="L5495" s="12">
        <f>Raw_Data!L5495</f>
        <v/>
      </c>
      <c r="M5495" s="12">
        <f>Raw_Data!M5495</f>
        <v/>
      </c>
      <c r="N5495" s="12">
        <f>Raw_Data!N5495</f>
        <v/>
      </c>
      <c r="O5495">
        <f>Raw_Data!O5495</f>
        <v/>
      </c>
      <c r="P5495">
        <f>Raw_Data!P5495</f>
        <v/>
      </c>
      <c r="Q5495">
        <f>Raw_Data!Q5495</f>
        <v/>
      </c>
      <c r="R5495">
        <f>Raw_Data!R5495</f>
        <v/>
      </c>
      <c r="S5495">
        <f>Raw_Data!S5495</f>
        <v/>
      </c>
      <c r="T5495">
        <f>YEAR(B5495)</f>
        <v/>
      </c>
      <c r="U5495">
        <f>MONTH(B5495)</f>
        <v/>
      </c>
      <c r="V5495">
        <f>TEXT(B5495,"mmm")</f>
        <v/>
      </c>
      <c r="W5495" s="15">
        <f>IFERROR(N5495/L5495,0)</f>
        <v/>
      </c>
      <c r="X5495">
        <f>IF(K5495=0,"No Discount",IF(K5495&lt;=5%,"Low",IF(K5495&lt;=15%,"Medium","High")))</f>
        <v/>
      </c>
      <c r="Y5495">
        <f>IF(L5495&gt;=20000,"High Value",IF(L5495&gt;=5000,"Medium Value","Low Value"))</f>
        <v/>
      </c>
      <c r="Z5495">
        <f>IF(R5495&lt;=3,"Fast",IF(R5495&lt;=5,"On Time","Delayed"))</f>
        <v/>
      </c>
    </row>
    <row r="5496">
      <c r="A5496">
        <f>Raw_Data!A5496</f>
        <v/>
      </c>
      <c r="B5496" s="11">
        <f>Raw_Data!B5496</f>
        <v/>
      </c>
      <c r="C5496">
        <f>Raw_Data!C5496</f>
        <v/>
      </c>
      <c r="D5496">
        <f>Raw_Data!D5496</f>
        <v/>
      </c>
      <c r="E5496">
        <f>Raw_Data!E5496</f>
        <v/>
      </c>
      <c r="F5496">
        <f>Raw_Data!F5496</f>
        <v/>
      </c>
      <c r="G5496">
        <f>Raw_Data!G5496</f>
        <v/>
      </c>
      <c r="H5496">
        <f>Raw_Data!H5496</f>
        <v/>
      </c>
      <c r="I5496">
        <f>Raw_Data!I5496</f>
        <v/>
      </c>
      <c r="J5496" s="12">
        <f>Raw_Data!J5496</f>
        <v/>
      </c>
      <c r="K5496" s="13">
        <f>Raw_Data!K5496</f>
        <v/>
      </c>
      <c r="L5496" s="12">
        <f>Raw_Data!L5496</f>
        <v/>
      </c>
      <c r="M5496" s="12">
        <f>Raw_Data!M5496</f>
        <v/>
      </c>
      <c r="N5496" s="12">
        <f>Raw_Data!N5496</f>
        <v/>
      </c>
      <c r="O5496">
        <f>Raw_Data!O5496</f>
        <v/>
      </c>
      <c r="P5496">
        <f>Raw_Data!P5496</f>
        <v/>
      </c>
      <c r="Q5496">
        <f>Raw_Data!Q5496</f>
        <v/>
      </c>
      <c r="R5496">
        <f>Raw_Data!R5496</f>
        <v/>
      </c>
      <c r="S5496">
        <f>Raw_Data!S5496</f>
        <v/>
      </c>
      <c r="T5496">
        <f>YEAR(B5496)</f>
        <v/>
      </c>
      <c r="U5496">
        <f>MONTH(B5496)</f>
        <v/>
      </c>
      <c r="V5496">
        <f>TEXT(B5496,"mmm")</f>
        <v/>
      </c>
      <c r="W5496" s="15">
        <f>IFERROR(N5496/L5496,0)</f>
        <v/>
      </c>
      <c r="X5496">
        <f>IF(K5496=0,"No Discount",IF(K5496&lt;=5%,"Low",IF(K5496&lt;=15%,"Medium","High")))</f>
        <v/>
      </c>
      <c r="Y5496">
        <f>IF(L5496&gt;=20000,"High Value",IF(L5496&gt;=5000,"Medium Value","Low Value"))</f>
        <v/>
      </c>
      <c r="Z5496">
        <f>IF(R5496&lt;=3,"Fast",IF(R5496&lt;=5,"On Time","Delayed"))</f>
        <v/>
      </c>
    </row>
    <row r="5497">
      <c r="A5497">
        <f>Raw_Data!A5497</f>
        <v/>
      </c>
      <c r="B5497" s="11">
        <f>Raw_Data!B5497</f>
        <v/>
      </c>
      <c r="C5497">
        <f>Raw_Data!C5497</f>
        <v/>
      </c>
      <c r="D5497">
        <f>Raw_Data!D5497</f>
        <v/>
      </c>
      <c r="E5497">
        <f>Raw_Data!E5497</f>
        <v/>
      </c>
      <c r="F5497">
        <f>Raw_Data!F5497</f>
        <v/>
      </c>
      <c r="G5497">
        <f>Raw_Data!G5497</f>
        <v/>
      </c>
      <c r="H5497">
        <f>Raw_Data!H5497</f>
        <v/>
      </c>
      <c r="I5497">
        <f>Raw_Data!I5497</f>
        <v/>
      </c>
      <c r="J5497" s="12">
        <f>Raw_Data!J5497</f>
        <v/>
      </c>
      <c r="K5497" s="13">
        <f>Raw_Data!K5497</f>
        <v/>
      </c>
      <c r="L5497" s="12">
        <f>Raw_Data!L5497</f>
        <v/>
      </c>
      <c r="M5497" s="12">
        <f>Raw_Data!M5497</f>
        <v/>
      </c>
      <c r="N5497" s="12">
        <f>Raw_Data!N5497</f>
        <v/>
      </c>
      <c r="O5497">
        <f>Raw_Data!O5497</f>
        <v/>
      </c>
      <c r="P5497">
        <f>Raw_Data!P5497</f>
        <v/>
      </c>
      <c r="Q5497">
        <f>Raw_Data!Q5497</f>
        <v/>
      </c>
      <c r="R5497">
        <f>Raw_Data!R5497</f>
        <v/>
      </c>
      <c r="S5497">
        <f>Raw_Data!S5497</f>
        <v/>
      </c>
      <c r="T5497">
        <f>YEAR(B5497)</f>
        <v/>
      </c>
      <c r="U5497">
        <f>MONTH(B5497)</f>
        <v/>
      </c>
      <c r="V5497">
        <f>TEXT(B5497,"mmm")</f>
        <v/>
      </c>
      <c r="W5497" s="15">
        <f>IFERROR(N5497/L5497,0)</f>
        <v/>
      </c>
      <c r="X5497">
        <f>IF(K5497=0,"No Discount",IF(K5497&lt;=5%,"Low",IF(K5497&lt;=15%,"Medium","High")))</f>
        <v/>
      </c>
      <c r="Y5497">
        <f>IF(L5497&gt;=20000,"High Value",IF(L5497&gt;=5000,"Medium Value","Low Value"))</f>
        <v/>
      </c>
      <c r="Z5497">
        <f>IF(R5497&lt;=3,"Fast",IF(R5497&lt;=5,"On Time","Delayed"))</f>
        <v/>
      </c>
    </row>
    <row r="5498">
      <c r="A5498">
        <f>Raw_Data!A5498</f>
        <v/>
      </c>
      <c r="B5498" s="11">
        <f>Raw_Data!B5498</f>
        <v/>
      </c>
      <c r="C5498">
        <f>Raw_Data!C5498</f>
        <v/>
      </c>
      <c r="D5498">
        <f>Raw_Data!D5498</f>
        <v/>
      </c>
      <c r="E5498">
        <f>Raw_Data!E5498</f>
        <v/>
      </c>
      <c r="F5498">
        <f>Raw_Data!F5498</f>
        <v/>
      </c>
      <c r="G5498">
        <f>Raw_Data!G5498</f>
        <v/>
      </c>
      <c r="H5498">
        <f>Raw_Data!H5498</f>
        <v/>
      </c>
      <c r="I5498">
        <f>Raw_Data!I5498</f>
        <v/>
      </c>
      <c r="J5498" s="12">
        <f>Raw_Data!J5498</f>
        <v/>
      </c>
      <c r="K5498" s="13">
        <f>Raw_Data!K5498</f>
        <v/>
      </c>
      <c r="L5498" s="12">
        <f>Raw_Data!L5498</f>
        <v/>
      </c>
      <c r="M5498" s="12">
        <f>Raw_Data!M5498</f>
        <v/>
      </c>
      <c r="N5498" s="12">
        <f>Raw_Data!N5498</f>
        <v/>
      </c>
      <c r="O5498">
        <f>Raw_Data!O5498</f>
        <v/>
      </c>
      <c r="P5498">
        <f>Raw_Data!P5498</f>
        <v/>
      </c>
      <c r="Q5498">
        <f>Raw_Data!Q5498</f>
        <v/>
      </c>
      <c r="R5498">
        <f>Raw_Data!R5498</f>
        <v/>
      </c>
      <c r="S5498">
        <f>Raw_Data!S5498</f>
        <v/>
      </c>
      <c r="T5498">
        <f>YEAR(B5498)</f>
        <v/>
      </c>
      <c r="U5498">
        <f>MONTH(B5498)</f>
        <v/>
      </c>
      <c r="V5498">
        <f>TEXT(B5498,"mmm")</f>
        <v/>
      </c>
      <c r="W5498" s="15">
        <f>IFERROR(N5498/L5498,0)</f>
        <v/>
      </c>
      <c r="X5498">
        <f>IF(K5498=0,"No Discount",IF(K5498&lt;=5%,"Low",IF(K5498&lt;=15%,"Medium","High")))</f>
        <v/>
      </c>
      <c r="Y5498">
        <f>IF(L5498&gt;=20000,"High Value",IF(L5498&gt;=5000,"Medium Value","Low Value"))</f>
        <v/>
      </c>
      <c r="Z5498">
        <f>IF(R5498&lt;=3,"Fast",IF(R5498&lt;=5,"On Time","Delayed"))</f>
        <v/>
      </c>
    </row>
    <row r="5499">
      <c r="A5499">
        <f>Raw_Data!A5499</f>
        <v/>
      </c>
      <c r="B5499" s="11">
        <f>Raw_Data!B5499</f>
        <v/>
      </c>
      <c r="C5499">
        <f>Raw_Data!C5499</f>
        <v/>
      </c>
      <c r="D5499">
        <f>Raw_Data!D5499</f>
        <v/>
      </c>
      <c r="E5499">
        <f>Raw_Data!E5499</f>
        <v/>
      </c>
      <c r="F5499">
        <f>Raw_Data!F5499</f>
        <v/>
      </c>
      <c r="G5499">
        <f>Raw_Data!G5499</f>
        <v/>
      </c>
      <c r="H5499">
        <f>Raw_Data!H5499</f>
        <v/>
      </c>
      <c r="I5499">
        <f>Raw_Data!I5499</f>
        <v/>
      </c>
      <c r="J5499" s="12">
        <f>Raw_Data!J5499</f>
        <v/>
      </c>
      <c r="K5499" s="13">
        <f>Raw_Data!K5499</f>
        <v/>
      </c>
      <c r="L5499" s="12">
        <f>Raw_Data!L5499</f>
        <v/>
      </c>
      <c r="M5499" s="12">
        <f>Raw_Data!M5499</f>
        <v/>
      </c>
      <c r="N5499" s="12">
        <f>Raw_Data!N5499</f>
        <v/>
      </c>
      <c r="O5499">
        <f>Raw_Data!O5499</f>
        <v/>
      </c>
      <c r="P5499">
        <f>Raw_Data!P5499</f>
        <v/>
      </c>
      <c r="Q5499">
        <f>Raw_Data!Q5499</f>
        <v/>
      </c>
      <c r="R5499">
        <f>Raw_Data!R5499</f>
        <v/>
      </c>
      <c r="S5499">
        <f>Raw_Data!S5499</f>
        <v/>
      </c>
      <c r="T5499">
        <f>YEAR(B5499)</f>
        <v/>
      </c>
      <c r="U5499">
        <f>MONTH(B5499)</f>
        <v/>
      </c>
      <c r="V5499">
        <f>TEXT(B5499,"mmm")</f>
        <v/>
      </c>
      <c r="W5499" s="15">
        <f>IFERROR(N5499/L5499,0)</f>
        <v/>
      </c>
      <c r="X5499">
        <f>IF(K5499=0,"No Discount",IF(K5499&lt;=5%,"Low",IF(K5499&lt;=15%,"Medium","High")))</f>
        <v/>
      </c>
      <c r="Y5499">
        <f>IF(L5499&gt;=20000,"High Value",IF(L5499&gt;=5000,"Medium Value","Low Value"))</f>
        <v/>
      </c>
      <c r="Z5499">
        <f>IF(R5499&lt;=3,"Fast",IF(R5499&lt;=5,"On Time","Delayed"))</f>
        <v/>
      </c>
    </row>
    <row r="5500">
      <c r="A5500">
        <f>Raw_Data!A5500</f>
        <v/>
      </c>
      <c r="B5500" s="11">
        <f>Raw_Data!B5500</f>
        <v/>
      </c>
      <c r="C5500">
        <f>Raw_Data!C5500</f>
        <v/>
      </c>
      <c r="D5500">
        <f>Raw_Data!D5500</f>
        <v/>
      </c>
      <c r="E5500">
        <f>Raw_Data!E5500</f>
        <v/>
      </c>
      <c r="F5500">
        <f>Raw_Data!F5500</f>
        <v/>
      </c>
      <c r="G5500">
        <f>Raw_Data!G5500</f>
        <v/>
      </c>
      <c r="H5500">
        <f>Raw_Data!H5500</f>
        <v/>
      </c>
      <c r="I5500">
        <f>Raw_Data!I5500</f>
        <v/>
      </c>
      <c r="J5500" s="12">
        <f>Raw_Data!J5500</f>
        <v/>
      </c>
      <c r="K5500" s="13">
        <f>Raw_Data!K5500</f>
        <v/>
      </c>
      <c r="L5500" s="12">
        <f>Raw_Data!L5500</f>
        <v/>
      </c>
      <c r="M5500" s="12">
        <f>Raw_Data!M5500</f>
        <v/>
      </c>
      <c r="N5500" s="12">
        <f>Raw_Data!N5500</f>
        <v/>
      </c>
      <c r="O5500">
        <f>Raw_Data!O5500</f>
        <v/>
      </c>
      <c r="P5500">
        <f>Raw_Data!P5500</f>
        <v/>
      </c>
      <c r="Q5500">
        <f>Raw_Data!Q5500</f>
        <v/>
      </c>
      <c r="R5500">
        <f>Raw_Data!R5500</f>
        <v/>
      </c>
      <c r="S5500">
        <f>Raw_Data!S5500</f>
        <v/>
      </c>
      <c r="T5500">
        <f>YEAR(B5500)</f>
        <v/>
      </c>
      <c r="U5500">
        <f>MONTH(B5500)</f>
        <v/>
      </c>
      <c r="V5500">
        <f>TEXT(B5500,"mmm")</f>
        <v/>
      </c>
      <c r="W5500" s="15">
        <f>IFERROR(N5500/L5500,0)</f>
        <v/>
      </c>
      <c r="X5500">
        <f>IF(K5500=0,"No Discount",IF(K5500&lt;=5%,"Low",IF(K5500&lt;=15%,"Medium","High")))</f>
        <v/>
      </c>
      <c r="Y5500">
        <f>IF(L5500&gt;=20000,"High Value",IF(L5500&gt;=5000,"Medium Value","Low Value"))</f>
        <v/>
      </c>
      <c r="Z5500">
        <f>IF(R5500&lt;=3,"Fast",IF(R5500&lt;=5,"On Time","Delayed"))</f>
        <v/>
      </c>
    </row>
    <row r="5501">
      <c r="A5501">
        <f>Raw_Data!A5501</f>
        <v/>
      </c>
      <c r="B5501" s="11">
        <f>Raw_Data!B5501</f>
        <v/>
      </c>
      <c r="C5501">
        <f>Raw_Data!C5501</f>
        <v/>
      </c>
      <c r="D5501">
        <f>Raw_Data!D5501</f>
        <v/>
      </c>
      <c r="E5501">
        <f>Raw_Data!E5501</f>
        <v/>
      </c>
      <c r="F5501">
        <f>Raw_Data!F5501</f>
        <v/>
      </c>
      <c r="G5501">
        <f>Raw_Data!G5501</f>
        <v/>
      </c>
      <c r="H5501">
        <f>Raw_Data!H5501</f>
        <v/>
      </c>
      <c r="I5501">
        <f>Raw_Data!I5501</f>
        <v/>
      </c>
      <c r="J5501" s="12">
        <f>Raw_Data!J5501</f>
        <v/>
      </c>
      <c r="K5501" s="13">
        <f>Raw_Data!K5501</f>
        <v/>
      </c>
      <c r="L5501" s="12">
        <f>Raw_Data!L5501</f>
        <v/>
      </c>
      <c r="M5501" s="12">
        <f>Raw_Data!M5501</f>
        <v/>
      </c>
      <c r="N5501" s="12">
        <f>Raw_Data!N5501</f>
        <v/>
      </c>
      <c r="O5501">
        <f>Raw_Data!O5501</f>
        <v/>
      </c>
      <c r="P5501">
        <f>Raw_Data!P5501</f>
        <v/>
      </c>
      <c r="Q5501">
        <f>Raw_Data!Q5501</f>
        <v/>
      </c>
      <c r="R5501">
        <f>Raw_Data!R5501</f>
        <v/>
      </c>
      <c r="S5501">
        <f>Raw_Data!S5501</f>
        <v/>
      </c>
      <c r="T5501">
        <f>YEAR(B5501)</f>
        <v/>
      </c>
      <c r="U5501">
        <f>MONTH(B5501)</f>
        <v/>
      </c>
      <c r="V5501">
        <f>TEXT(B5501,"mmm")</f>
        <v/>
      </c>
      <c r="W5501" s="15">
        <f>IFERROR(N5501/L5501,0)</f>
        <v/>
      </c>
      <c r="X5501">
        <f>IF(K5501=0,"No Discount",IF(K5501&lt;=5%,"Low",IF(K5501&lt;=15%,"Medium","High")))</f>
        <v/>
      </c>
      <c r="Y5501">
        <f>IF(L5501&gt;=20000,"High Value",IF(L5501&gt;=5000,"Medium Value","Low Value"))</f>
        <v/>
      </c>
      <c r="Z5501">
        <f>IF(R5501&lt;=3,"Fast",IF(R5501&lt;=5,"On Time","Delayed"))</f>
        <v/>
      </c>
    </row>
    <row r="5502">
      <c r="A5502">
        <f>Raw_Data!A5502</f>
        <v/>
      </c>
      <c r="B5502" s="11">
        <f>Raw_Data!B5502</f>
        <v/>
      </c>
      <c r="C5502">
        <f>Raw_Data!C5502</f>
        <v/>
      </c>
      <c r="D5502">
        <f>Raw_Data!D5502</f>
        <v/>
      </c>
      <c r="E5502">
        <f>Raw_Data!E5502</f>
        <v/>
      </c>
      <c r="F5502">
        <f>Raw_Data!F5502</f>
        <v/>
      </c>
      <c r="G5502">
        <f>Raw_Data!G5502</f>
        <v/>
      </c>
      <c r="H5502">
        <f>Raw_Data!H5502</f>
        <v/>
      </c>
      <c r="I5502">
        <f>Raw_Data!I5502</f>
        <v/>
      </c>
      <c r="J5502" s="12">
        <f>Raw_Data!J5502</f>
        <v/>
      </c>
      <c r="K5502" s="13">
        <f>Raw_Data!K5502</f>
        <v/>
      </c>
      <c r="L5502" s="12">
        <f>Raw_Data!L5502</f>
        <v/>
      </c>
      <c r="M5502" s="12">
        <f>Raw_Data!M5502</f>
        <v/>
      </c>
      <c r="N5502" s="12">
        <f>Raw_Data!N5502</f>
        <v/>
      </c>
      <c r="O5502">
        <f>Raw_Data!O5502</f>
        <v/>
      </c>
      <c r="P5502">
        <f>Raw_Data!P5502</f>
        <v/>
      </c>
      <c r="Q5502">
        <f>Raw_Data!Q5502</f>
        <v/>
      </c>
      <c r="R5502">
        <f>Raw_Data!R5502</f>
        <v/>
      </c>
      <c r="S5502">
        <f>Raw_Data!S5502</f>
        <v/>
      </c>
      <c r="T5502">
        <f>YEAR(B5502)</f>
        <v/>
      </c>
      <c r="U5502">
        <f>MONTH(B5502)</f>
        <v/>
      </c>
      <c r="V5502">
        <f>TEXT(B5502,"mmm")</f>
        <v/>
      </c>
      <c r="W5502" s="15">
        <f>IFERROR(N5502/L5502,0)</f>
        <v/>
      </c>
      <c r="X5502">
        <f>IF(K5502=0,"No Discount",IF(K5502&lt;=5%,"Low",IF(K5502&lt;=15%,"Medium","High")))</f>
        <v/>
      </c>
      <c r="Y5502">
        <f>IF(L5502&gt;=20000,"High Value",IF(L5502&gt;=5000,"Medium Value","Low Value"))</f>
        <v/>
      </c>
      <c r="Z5502">
        <f>IF(R5502&lt;=3,"Fast",IF(R5502&lt;=5,"On Time","Delayed"))</f>
        <v/>
      </c>
    </row>
    <row r="5503">
      <c r="A5503">
        <f>Raw_Data!A5503</f>
        <v/>
      </c>
      <c r="B5503" s="11">
        <f>Raw_Data!B5503</f>
        <v/>
      </c>
      <c r="C5503">
        <f>Raw_Data!C5503</f>
        <v/>
      </c>
      <c r="D5503">
        <f>Raw_Data!D5503</f>
        <v/>
      </c>
      <c r="E5503">
        <f>Raw_Data!E5503</f>
        <v/>
      </c>
      <c r="F5503">
        <f>Raw_Data!F5503</f>
        <v/>
      </c>
      <c r="G5503">
        <f>Raw_Data!G5503</f>
        <v/>
      </c>
      <c r="H5503">
        <f>Raw_Data!H5503</f>
        <v/>
      </c>
      <c r="I5503">
        <f>Raw_Data!I5503</f>
        <v/>
      </c>
      <c r="J5503" s="12">
        <f>Raw_Data!J5503</f>
        <v/>
      </c>
      <c r="K5503" s="13">
        <f>Raw_Data!K5503</f>
        <v/>
      </c>
      <c r="L5503" s="12">
        <f>Raw_Data!L5503</f>
        <v/>
      </c>
      <c r="M5503" s="12">
        <f>Raw_Data!M5503</f>
        <v/>
      </c>
      <c r="N5503" s="12">
        <f>Raw_Data!N5503</f>
        <v/>
      </c>
      <c r="O5503">
        <f>Raw_Data!O5503</f>
        <v/>
      </c>
      <c r="P5503">
        <f>Raw_Data!P5503</f>
        <v/>
      </c>
      <c r="Q5503">
        <f>Raw_Data!Q5503</f>
        <v/>
      </c>
      <c r="R5503">
        <f>Raw_Data!R5503</f>
        <v/>
      </c>
      <c r="S5503">
        <f>Raw_Data!S5503</f>
        <v/>
      </c>
      <c r="T5503">
        <f>YEAR(B5503)</f>
        <v/>
      </c>
      <c r="U5503">
        <f>MONTH(B5503)</f>
        <v/>
      </c>
      <c r="V5503">
        <f>TEXT(B5503,"mmm")</f>
        <v/>
      </c>
      <c r="W5503" s="15">
        <f>IFERROR(N5503/L5503,0)</f>
        <v/>
      </c>
      <c r="X5503">
        <f>IF(K5503=0,"No Discount",IF(K5503&lt;=5%,"Low",IF(K5503&lt;=15%,"Medium","High")))</f>
        <v/>
      </c>
      <c r="Y5503">
        <f>IF(L5503&gt;=20000,"High Value",IF(L5503&gt;=5000,"Medium Value","Low Value"))</f>
        <v/>
      </c>
      <c r="Z5503">
        <f>IF(R5503&lt;=3,"Fast",IF(R5503&lt;=5,"On Time","Delayed"))</f>
        <v/>
      </c>
    </row>
    <row r="5504">
      <c r="A5504">
        <f>Raw_Data!A5504</f>
        <v/>
      </c>
      <c r="B5504" s="11">
        <f>Raw_Data!B5504</f>
        <v/>
      </c>
      <c r="C5504">
        <f>Raw_Data!C5504</f>
        <v/>
      </c>
      <c r="D5504">
        <f>Raw_Data!D5504</f>
        <v/>
      </c>
      <c r="E5504">
        <f>Raw_Data!E5504</f>
        <v/>
      </c>
      <c r="F5504">
        <f>Raw_Data!F5504</f>
        <v/>
      </c>
      <c r="G5504">
        <f>Raw_Data!G5504</f>
        <v/>
      </c>
      <c r="H5504">
        <f>Raw_Data!H5504</f>
        <v/>
      </c>
      <c r="I5504">
        <f>Raw_Data!I5504</f>
        <v/>
      </c>
      <c r="J5504" s="12">
        <f>Raw_Data!J5504</f>
        <v/>
      </c>
      <c r="K5504" s="13">
        <f>Raw_Data!K5504</f>
        <v/>
      </c>
      <c r="L5504" s="12">
        <f>Raw_Data!L5504</f>
        <v/>
      </c>
      <c r="M5504" s="12">
        <f>Raw_Data!M5504</f>
        <v/>
      </c>
      <c r="N5504" s="12">
        <f>Raw_Data!N5504</f>
        <v/>
      </c>
      <c r="O5504">
        <f>Raw_Data!O5504</f>
        <v/>
      </c>
      <c r="P5504">
        <f>Raw_Data!P5504</f>
        <v/>
      </c>
      <c r="Q5504">
        <f>Raw_Data!Q5504</f>
        <v/>
      </c>
      <c r="R5504">
        <f>Raw_Data!R5504</f>
        <v/>
      </c>
      <c r="S5504">
        <f>Raw_Data!S5504</f>
        <v/>
      </c>
      <c r="T5504">
        <f>YEAR(B5504)</f>
        <v/>
      </c>
      <c r="U5504">
        <f>MONTH(B5504)</f>
        <v/>
      </c>
      <c r="V5504">
        <f>TEXT(B5504,"mmm")</f>
        <v/>
      </c>
      <c r="W5504" s="15">
        <f>IFERROR(N5504/L5504,0)</f>
        <v/>
      </c>
      <c r="X5504">
        <f>IF(K5504=0,"No Discount",IF(K5504&lt;=5%,"Low",IF(K5504&lt;=15%,"Medium","High")))</f>
        <v/>
      </c>
      <c r="Y5504">
        <f>IF(L5504&gt;=20000,"High Value",IF(L5504&gt;=5000,"Medium Value","Low Value"))</f>
        <v/>
      </c>
      <c r="Z5504">
        <f>IF(R5504&lt;=3,"Fast",IF(R5504&lt;=5,"On Time","Delayed"))</f>
        <v/>
      </c>
    </row>
    <row r="5505">
      <c r="A5505">
        <f>Raw_Data!A5505</f>
        <v/>
      </c>
      <c r="B5505" s="11">
        <f>Raw_Data!B5505</f>
        <v/>
      </c>
      <c r="C5505">
        <f>Raw_Data!C5505</f>
        <v/>
      </c>
      <c r="D5505">
        <f>Raw_Data!D5505</f>
        <v/>
      </c>
      <c r="E5505">
        <f>Raw_Data!E5505</f>
        <v/>
      </c>
      <c r="F5505">
        <f>Raw_Data!F5505</f>
        <v/>
      </c>
      <c r="G5505">
        <f>Raw_Data!G5505</f>
        <v/>
      </c>
      <c r="H5505">
        <f>Raw_Data!H5505</f>
        <v/>
      </c>
      <c r="I5505">
        <f>Raw_Data!I5505</f>
        <v/>
      </c>
      <c r="J5505" s="12">
        <f>Raw_Data!J5505</f>
        <v/>
      </c>
      <c r="K5505" s="13">
        <f>Raw_Data!K5505</f>
        <v/>
      </c>
      <c r="L5505" s="12">
        <f>Raw_Data!L5505</f>
        <v/>
      </c>
      <c r="M5505" s="12">
        <f>Raw_Data!M5505</f>
        <v/>
      </c>
      <c r="N5505" s="12">
        <f>Raw_Data!N5505</f>
        <v/>
      </c>
      <c r="O5505">
        <f>Raw_Data!O5505</f>
        <v/>
      </c>
      <c r="P5505">
        <f>Raw_Data!P5505</f>
        <v/>
      </c>
      <c r="Q5505">
        <f>Raw_Data!Q5505</f>
        <v/>
      </c>
      <c r="R5505">
        <f>Raw_Data!R5505</f>
        <v/>
      </c>
      <c r="S5505">
        <f>Raw_Data!S5505</f>
        <v/>
      </c>
      <c r="T5505">
        <f>YEAR(B5505)</f>
        <v/>
      </c>
      <c r="U5505">
        <f>MONTH(B5505)</f>
        <v/>
      </c>
      <c r="V5505">
        <f>TEXT(B5505,"mmm")</f>
        <v/>
      </c>
      <c r="W5505" s="15">
        <f>IFERROR(N5505/L5505,0)</f>
        <v/>
      </c>
      <c r="X5505">
        <f>IF(K5505=0,"No Discount",IF(K5505&lt;=5%,"Low",IF(K5505&lt;=15%,"Medium","High")))</f>
        <v/>
      </c>
      <c r="Y5505">
        <f>IF(L5505&gt;=20000,"High Value",IF(L5505&gt;=5000,"Medium Value","Low Value"))</f>
        <v/>
      </c>
      <c r="Z5505">
        <f>IF(R5505&lt;=3,"Fast",IF(R5505&lt;=5,"On Time","Delayed"))</f>
        <v/>
      </c>
    </row>
    <row r="5506">
      <c r="A5506">
        <f>Raw_Data!A5506</f>
        <v/>
      </c>
      <c r="B5506" s="11">
        <f>Raw_Data!B5506</f>
        <v/>
      </c>
      <c r="C5506">
        <f>Raw_Data!C5506</f>
        <v/>
      </c>
      <c r="D5506">
        <f>Raw_Data!D5506</f>
        <v/>
      </c>
      <c r="E5506">
        <f>Raw_Data!E5506</f>
        <v/>
      </c>
      <c r="F5506">
        <f>Raw_Data!F5506</f>
        <v/>
      </c>
      <c r="G5506">
        <f>Raw_Data!G5506</f>
        <v/>
      </c>
      <c r="H5506">
        <f>Raw_Data!H5506</f>
        <v/>
      </c>
      <c r="I5506">
        <f>Raw_Data!I5506</f>
        <v/>
      </c>
      <c r="J5506" s="12">
        <f>Raw_Data!J5506</f>
        <v/>
      </c>
      <c r="K5506" s="13">
        <f>Raw_Data!K5506</f>
        <v/>
      </c>
      <c r="L5506" s="12">
        <f>Raw_Data!L5506</f>
        <v/>
      </c>
      <c r="M5506" s="12">
        <f>Raw_Data!M5506</f>
        <v/>
      </c>
      <c r="N5506" s="12">
        <f>Raw_Data!N5506</f>
        <v/>
      </c>
      <c r="O5506">
        <f>Raw_Data!O5506</f>
        <v/>
      </c>
      <c r="P5506">
        <f>Raw_Data!P5506</f>
        <v/>
      </c>
      <c r="Q5506">
        <f>Raw_Data!Q5506</f>
        <v/>
      </c>
      <c r="R5506">
        <f>Raw_Data!R5506</f>
        <v/>
      </c>
      <c r="S5506">
        <f>Raw_Data!S5506</f>
        <v/>
      </c>
      <c r="T5506">
        <f>YEAR(B5506)</f>
        <v/>
      </c>
      <c r="U5506">
        <f>MONTH(B5506)</f>
        <v/>
      </c>
      <c r="V5506">
        <f>TEXT(B5506,"mmm")</f>
        <v/>
      </c>
      <c r="W5506" s="15">
        <f>IFERROR(N5506/L5506,0)</f>
        <v/>
      </c>
      <c r="X5506">
        <f>IF(K5506=0,"No Discount",IF(K5506&lt;=5%,"Low",IF(K5506&lt;=15%,"Medium","High")))</f>
        <v/>
      </c>
      <c r="Y5506">
        <f>IF(L5506&gt;=20000,"High Value",IF(L5506&gt;=5000,"Medium Value","Low Value"))</f>
        <v/>
      </c>
      <c r="Z5506">
        <f>IF(R5506&lt;=3,"Fast",IF(R5506&lt;=5,"On Time","Delayed"))</f>
        <v/>
      </c>
    </row>
    <row r="5507">
      <c r="A5507">
        <f>Raw_Data!A5507</f>
        <v/>
      </c>
      <c r="B5507" s="11">
        <f>Raw_Data!B5507</f>
        <v/>
      </c>
      <c r="C5507">
        <f>Raw_Data!C5507</f>
        <v/>
      </c>
      <c r="D5507">
        <f>Raw_Data!D5507</f>
        <v/>
      </c>
      <c r="E5507">
        <f>Raw_Data!E5507</f>
        <v/>
      </c>
      <c r="F5507">
        <f>Raw_Data!F5507</f>
        <v/>
      </c>
      <c r="G5507">
        <f>Raw_Data!G5507</f>
        <v/>
      </c>
      <c r="H5507">
        <f>Raw_Data!H5507</f>
        <v/>
      </c>
      <c r="I5507">
        <f>Raw_Data!I5507</f>
        <v/>
      </c>
      <c r="J5507" s="12">
        <f>Raw_Data!J5507</f>
        <v/>
      </c>
      <c r="K5507" s="13">
        <f>Raw_Data!K5507</f>
        <v/>
      </c>
      <c r="L5507" s="12">
        <f>Raw_Data!L5507</f>
        <v/>
      </c>
      <c r="M5507" s="12">
        <f>Raw_Data!M5507</f>
        <v/>
      </c>
      <c r="N5507" s="12">
        <f>Raw_Data!N5507</f>
        <v/>
      </c>
      <c r="O5507">
        <f>Raw_Data!O5507</f>
        <v/>
      </c>
      <c r="P5507">
        <f>Raw_Data!P5507</f>
        <v/>
      </c>
      <c r="Q5507">
        <f>Raw_Data!Q5507</f>
        <v/>
      </c>
      <c r="R5507">
        <f>Raw_Data!R5507</f>
        <v/>
      </c>
      <c r="S5507">
        <f>Raw_Data!S5507</f>
        <v/>
      </c>
      <c r="T5507">
        <f>YEAR(B5507)</f>
        <v/>
      </c>
      <c r="U5507">
        <f>MONTH(B5507)</f>
        <v/>
      </c>
      <c r="V5507">
        <f>TEXT(B5507,"mmm")</f>
        <v/>
      </c>
      <c r="W5507" s="15">
        <f>IFERROR(N5507/L5507,0)</f>
        <v/>
      </c>
      <c r="X5507">
        <f>IF(K5507=0,"No Discount",IF(K5507&lt;=5%,"Low",IF(K5507&lt;=15%,"Medium","High")))</f>
        <v/>
      </c>
      <c r="Y5507">
        <f>IF(L5507&gt;=20000,"High Value",IF(L5507&gt;=5000,"Medium Value","Low Value"))</f>
        <v/>
      </c>
      <c r="Z5507">
        <f>IF(R5507&lt;=3,"Fast",IF(R5507&lt;=5,"On Time","Delayed"))</f>
        <v/>
      </c>
    </row>
    <row r="5508">
      <c r="A5508">
        <f>Raw_Data!A5508</f>
        <v/>
      </c>
      <c r="B5508" s="11">
        <f>Raw_Data!B5508</f>
        <v/>
      </c>
      <c r="C5508">
        <f>Raw_Data!C5508</f>
        <v/>
      </c>
      <c r="D5508">
        <f>Raw_Data!D5508</f>
        <v/>
      </c>
      <c r="E5508">
        <f>Raw_Data!E5508</f>
        <v/>
      </c>
      <c r="F5508">
        <f>Raw_Data!F5508</f>
        <v/>
      </c>
      <c r="G5508">
        <f>Raw_Data!G5508</f>
        <v/>
      </c>
      <c r="H5508">
        <f>Raw_Data!H5508</f>
        <v/>
      </c>
      <c r="I5508">
        <f>Raw_Data!I5508</f>
        <v/>
      </c>
      <c r="J5508" s="12">
        <f>Raw_Data!J5508</f>
        <v/>
      </c>
      <c r="K5508" s="13">
        <f>Raw_Data!K5508</f>
        <v/>
      </c>
      <c r="L5508" s="12">
        <f>Raw_Data!L5508</f>
        <v/>
      </c>
      <c r="M5508" s="12">
        <f>Raw_Data!M5508</f>
        <v/>
      </c>
      <c r="N5508" s="12">
        <f>Raw_Data!N5508</f>
        <v/>
      </c>
      <c r="O5508">
        <f>Raw_Data!O5508</f>
        <v/>
      </c>
      <c r="P5508">
        <f>Raw_Data!P5508</f>
        <v/>
      </c>
      <c r="Q5508">
        <f>Raw_Data!Q5508</f>
        <v/>
      </c>
      <c r="R5508">
        <f>Raw_Data!R5508</f>
        <v/>
      </c>
      <c r="S5508">
        <f>Raw_Data!S5508</f>
        <v/>
      </c>
      <c r="T5508">
        <f>YEAR(B5508)</f>
        <v/>
      </c>
      <c r="U5508">
        <f>MONTH(B5508)</f>
        <v/>
      </c>
      <c r="V5508">
        <f>TEXT(B5508,"mmm")</f>
        <v/>
      </c>
      <c r="W5508" s="15">
        <f>IFERROR(N5508/L5508,0)</f>
        <v/>
      </c>
      <c r="X5508">
        <f>IF(K5508=0,"No Discount",IF(K5508&lt;=5%,"Low",IF(K5508&lt;=15%,"Medium","High")))</f>
        <v/>
      </c>
      <c r="Y5508">
        <f>IF(L5508&gt;=20000,"High Value",IF(L5508&gt;=5000,"Medium Value","Low Value"))</f>
        <v/>
      </c>
      <c r="Z5508">
        <f>IF(R5508&lt;=3,"Fast",IF(R5508&lt;=5,"On Time","Delayed"))</f>
        <v/>
      </c>
    </row>
    <row r="5509">
      <c r="A5509">
        <f>Raw_Data!A5509</f>
        <v/>
      </c>
      <c r="B5509" s="11">
        <f>Raw_Data!B5509</f>
        <v/>
      </c>
      <c r="C5509">
        <f>Raw_Data!C5509</f>
        <v/>
      </c>
      <c r="D5509">
        <f>Raw_Data!D5509</f>
        <v/>
      </c>
      <c r="E5509">
        <f>Raw_Data!E5509</f>
        <v/>
      </c>
      <c r="F5509">
        <f>Raw_Data!F5509</f>
        <v/>
      </c>
      <c r="G5509">
        <f>Raw_Data!G5509</f>
        <v/>
      </c>
      <c r="H5509">
        <f>Raw_Data!H5509</f>
        <v/>
      </c>
      <c r="I5509">
        <f>Raw_Data!I5509</f>
        <v/>
      </c>
      <c r="J5509" s="12">
        <f>Raw_Data!J5509</f>
        <v/>
      </c>
      <c r="K5509" s="13">
        <f>Raw_Data!K5509</f>
        <v/>
      </c>
      <c r="L5509" s="12">
        <f>Raw_Data!L5509</f>
        <v/>
      </c>
      <c r="M5509" s="12">
        <f>Raw_Data!M5509</f>
        <v/>
      </c>
      <c r="N5509" s="12">
        <f>Raw_Data!N5509</f>
        <v/>
      </c>
      <c r="O5509">
        <f>Raw_Data!O5509</f>
        <v/>
      </c>
      <c r="P5509">
        <f>Raw_Data!P5509</f>
        <v/>
      </c>
      <c r="Q5509">
        <f>Raw_Data!Q5509</f>
        <v/>
      </c>
      <c r="R5509">
        <f>Raw_Data!R5509</f>
        <v/>
      </c>
      <c r="S5509">
        <f>Raw_Data!S5509</f>
        <v/>
      </c>
      <c r="T5509">
        <f>YEAR(B5509)</f>
        <v/>
      </c>
      <c r="U5509">
        <f>MONTH(B5509)</f>
        <v/>
      </c>
      <c r="V5509">
        <f>TEXT(B5509,"mmm")</f>
        <v/>
      </c>
      <c r="W5509" s="15">
        <f>IFERROR(N5509/L5509,0)</f>
        <v/>
      </c>
      <c r="X5509">
        <f>IF(K5509=0,"No Discount",IF(K5509&lt;=5%,"Low",IF(K5509&lt;=15%,"Medium","High")))</f>
        <v/>
      </c>
      <c r="Y5509">
        <f>IF(L5509&gt;=20000,"High Value",IF(L5509&gt;=5000,"Medium Value","Low Value"))</f>
        <v/>
      </c>
      <c r="Z5509">
        <f>IF(R5509&lt;=3,"Fast",IF(R5509&lt;=5,"On Time","Delayed"))</f>
        <v/>
      </c>
    </row>
    <row r="5510">
      <c r="A5510">
        <f>Raw_Data!A5510</f>
        <v/>
      </c>
      <c r="B5510" s="11">
        <f>Raw_Data!B5510</f>
        <v/>
      </c>
      <c r="C5510">
        <f>Raw_Data!C5510</f>
        <v/>
      </c>
      <c r="D5510">
        <f>Raw_Data!D5510</f>
        <v/>
      </c>
      <c r="E5510">
        <f>Raw_Data!E5510</f>
        <v/>
      </c>
      <c r="F5510">
        <f>Raw_Data!F5510</f>
        <v/>
      </c>
      <c r="G5510">
        <f>Raw_Data!G5510</f>
        <v/>
      </c>
      <c r="H5510">
        <f>Raw_Data!H5510</f>
        <v/>
      </c>
      <c r="I5510">
        <f>Raw_Data!I5510</f>
        <v/>
      </c>
      <c r="J5510" s="12">
        <f>Raw_Data!J5510</f>
        <v/>
      </c>
      <c r="K5510" s="13">
        <f>Raw_Data!K5510</f>
        <v/>
      </c>
      <c r="L5510" s="12">
        <f>Raw_Data!L5510</f>
        <v/>
      </c>
      <c r="M5510" s="12">
        <f>Raw_Data!M5510</f>
        <v/>
      </c>
      <c r="N5510" s="12">
        <f>Raw_Data!N5510</f>
        <v/>
      </c>
      <c r="O5510">
        <f>Raw_Data!O5510</f>
        <v/>
      </c>
      <c r="P5510">
        <f>Raw_Data!P5510</f>
        <v/>
      </c>
      <c r="Q5510">
        <f>Raw_Data!Q5510</f>
        <v/>
      </c>
      <c r="R5510">
        <f>Raw_Data!R5510</f>
        <v/>
      </c>
      <c r="S5510">
        <f>Raw_Data!S5510</f>
        <v/>
      </c>
      <c r="T5510">
        <f>YEAR(B5510)</f>
        <v/>
      </c>
      <c r="U5510">
        <f>MONTH(B5510)</f>
        <v/>
      </c>
      <c r="V5510">
        <f>TEXT(B5510,"mmm")</f>
        <v/>
      </c>
      <c r="W5510" s="15">
        <f>IFERROR(N5510/L5510,0)</f>
        <v/>
      </c>
      <c r="X5510">
        <f>IF(K5510=0,"No Discount",IF(K5510&lt;=5%,"Low",IF(K5510&lt;=15%,"Medium","High")))</f>
        <v/>
      </c>
      <c r="Y5510">
        <f>IF(L5510&gt;=20000,"High Value",IF(L5510&gt;=5000,"Medium Value","Low Value"))</f>
        <v/>
      </c>
      <c r="Z5510">
        <f>IF(R5510&lt;=3,"Fast",IF(R5510&lt;=5,"On Time","Delayed"))</f>
        <v/>
      </c>
    </row>
    <row r="5511">
      <c r="A5511">
        <f>Raw_Data!A5511</f>
        <v/>
      </c>
      <c r="B5511" s="11">
        <f>Raw_Data!B5511</f>
        <v/>
      </c>
      <c r="C5511">
        <f>Raw_Data!C5511</f>
        <v/>
      </c>
      <c r="D5511">
        <f>Raw_Data!D5511</f>
        <v/>
      </c>
      <c r="E5511">
        <f>Raw_Data!E5511</f>
        <v/>
      </c>
      <c r="F5511">
        <f>Raw_Data!F5511</f>
        <v/>
      </c>
      <c r="G5511">
        <f>Raw_Data!G5511</f>
        <v/>
      </c>
      <c r="H5511">
        <f>Raw_Data!H5511</f>
        <v/>
      </c>
      <c r="I5511">
        <f>Raw_Data!I5511</f>
        <v/>
      </c>
      <c r="J5511" s="12">
        <f>Raw_Data!J5511</f>
        <v/>
      </c>
      <c r="K5511" s="13">
        <f>Raw_Data!K5511</f>
        <v/>
      </c>
      <c r="L5511" s="12">
        <f>Raw_Data!L5511</f>
        <v/>
      </c>
      <c r="M5511" s="12">
        <f>Raw_Data!M5511</f>
        <v/>
      </c>
      <c r="N5511" s="12">
        <f>Raw_Data!N5511</f>
        <v/>
      </c>
      <c r="O5511">
        <f>Raw_Data!O5511</f>
        <v/>
      </c>
      <c r="P5511">
        <f>Raw_Data!P5511</f>
        <v/>
      </c>
      <c r="Q5511">
        <f>Raw_Data!Q5511</f>
        <v/>
      </c>
      <c r="R5511">
        <f>Raw_Data!R5511</f>
        <v/>
      </c>
      <c r="S5511">
        <f>Raw_Data!S5511</f>
        <v/>
      </c>
      <c r="T5511">
        <f>YEAR(B5511)</f>
        <v/>
      </c>
      <c r="U5511">
        <f>MONTH(B5511)</f>
        <v/>
      </c>
      <c r="V5511">
        <f>TEXT(B5511,"mmm")</f>
        <v/>
      </c>
      <c r="W5511" s="15">
        <f>IFERROR(N5511/L5511,0)</f>
        <v/>
      </c>
      <c r="X5511">
        <f>IF(K5511=0,"No Discount",IF(K5511&lt;=5%,"Low",IF(K5511&lt;=15%,"Medium","High")))</f>
        <v/>
      </c>
      <c r="Y5511">
        <f>IF(L5511&gt;=20000,"High Value",IF(L5511&gt;=5000,"Medium Value","Low Value"))</f>
        <v/>
      </c>
      <c r="Z5511">
        <f>IF(R5511&lt;=3,"Fast",IF(R5511&lt;=5,"On Time","Delayed"))</f>
        <v/>
      </c>
    </row>
    <row r="5512">
      <c r="A5512">
        <f>Raw_Data!A5512</f>
        <v/>
      </c>
      <c r="B5512" s="11">
        <f>Raw_Data!B5512</f>
        <v/>
      </c>
      <c r="C5512">
        <f>Raw_Data!C5512</f>
        <v/>
      </c>
      <c r="D5512">
        <f>Raw_Data!D5512</f>
        <v/>
      </c>
      <c r="E5512">
        <f>Raw_Data!E5512</f>
        <v/>
      </c>
      <c r="F5512">
        <f>Raw_Data!F5512</f>
        <v/>
      </c>
      <c r="G5512">
        <f>Raw_Data!G5512</f>
        <v/>
      </c>
      <c r="H5512">
        <f>Raw_Data!H5512</f>
        <v/>
      </c>
      <c r="I5512">
        <f>Raw_Data!I5512</f>
        <v/>
      </c>
      <c r="J5512" s="12">
        <f>Raw_Data!J5512</f>
        <v/>
      </c>
      <c r="K5512" s="13">
        <f>Raw_Data!K5512</f>
        <v/>
      </c>
      <c r="L5512" s="12">
        <f>Raw_Data!L5512</f>
        <v/>
      </c>
      <c r="M5512" s="12">
        <f>Raw_Data!M5512</f>
        <v/>
      </c>
      <c r="N5512" s="12">
        <f>Raw_Data!N5512</f>
        <v/>
      </c>
      <c r="O5512">
        <f>Raw_Data!O5512</f>
        <v/>
      </c>
      <c r="P5512">
        <f>Raw_Data!P5512</f>
        <v/>
      </c>
      <c r="Q5512">
        <f>Raw_Data!Q5512</f>
        <v/>
      </c>
      <c r="R5512">
        <f>Raw_Data!R5512</f>
        <v/>
      </c>
      <c r="S5512">
        <f>Raw_Data!S5512</f>
        <v/>
      </c>
      <c r="T5512">
        <f>YEAR(B5512)</f>
        <v/>
      </c>
      <c r="U5512">
        <f>MONTH(B5512)</f>
        <v/>
      </c>
      <c r="V5512">
        <f>TEXT(B5512,"mmm")</f>
        <v/>
      </c>
      <c r="W5512" s="15">
        <f>IFERROR(N5512/L5512,0)</f>
        <v/>
      </c>
      <c r="X5512">
        <f>IF(K5512=0,"No Discount",IF(K5512&lt;=5%,"Low",IF(K5512&lt;=15%,"Medium","High")))</f>
        <v/>
      </c>
      <c r="Y5512">
        <f>IF(L5512&gt;=20000,"High Value",IF(L5512&gt;=5000,"Medium Value","Low Value"))</f>
        <v/>
      </c>
      <c r="Z5512">
        <f>IF(R5512&lt;=3,"Fast",IF(R5512&lt;=5,"On Time","Delayed"))</f>
        <v/>
      </c>
    </row>
    <row r="5513">
      <c r="A5513">
        <f>Raw_Data!A5513</f>
        <v/>
      </c>
      <c r="B5513" s="11">
        <f>Raw_Data!B5513</f>
        <v/>
      </c>
      <c r="C5513">
        <f>Raw_Data!C5513</f>
        <v/>
      </c>
      <c r="D5513">
        <f>Raw_Data!D5513</f>
        <v/>
      </c>
      <c r="E5513">
        <f>Raw_Data!E5513</f>
        <v/>
      </c>
      <c r="F5513">
        <f>Raw_Data!F5513</f>
        <v/>
      </c>
      <c r="G5513">
        <f>Raw_Data!G5513</f>
        <v/>
      </c>
      <c r="H5513">
        <f>Raw_Data!H5513</f>
        <v/>
      </c>
      <c r="I5513">
        <f>Raw_Data!I5513</f>
        <v/>
      </c>
      <c r="J5513" s="12">
        <f>Raw_Data!J5513</f>
        <v/>
      </c>
      <c r="K5513" s="13">
        <f>Raw_Data!K5513</f>
        <v/>
      </c>
      <c r="L5513" s="12">
        <f>Raw_Data!L5513</f>
        <v/>
      </c>
      <c r="M5513" s="12">
        <f>Raw_Data!M5513</f>
        <v/>
      </c>
      <c r="N5513" s="12">
        <f>Raw_Data!N5513</f>
        <v/>
      </c>
      <c r="O5513">
        <f>Raw_Data!O5513</f>
        <v/>
      </c>
      <c r="P5513">
        <f>Raw_Data!P5513</f>
        <v/>
      </c>
      <c r="Q5513">
        <f>Raw_Data!Q5513</f>
        <v/>
      </c>
      <c r="R5513">
        <f>Raw_Data!R5513</f>
        <v/>
      </c>
      <c r="S5513">
        <f>Raw_Data!S5513</f>
        <v/>
      </c>
      <c r="T5513">
        <f>YEAR(B5513)</f>
        <v/>
      </c>
      <c r="U5513">
        <f>MONTH(B5513)</f>
        <v/>
      </c>
      <c r="V5513">
        <f>TEXT(B5513,"mmm")</f>
        <v/>
      </c>
      <c r="W5513" s="15">
        <f>IFERROR(N5513/L5513,0)</f>
        <v/>
      </c>
      <c r="X5513">
        <f>IF(K5513=0,"No Discount",IF(K5513&lt;=5%,"Low",IF(K5513&lt;=15%,"Medium","High")))</f>
        <v/>
      </c>
      <c r="Y5513">
        <f>IF(L5513&gt;=20000,"High Value",IF(L5513&gt;=5000,"Medium Value","Low Value"))</f>
        <v/>
      </c>
      <c r="Z5513">
        <f>IF(R5513&lt;=3,"Fast",IF(R5513&lt;=5,"On Time","Delayed"))</f>
        <v/>
      </c>
    </row>
    <row r="5514">
      <c r="A5514">
        <f>Raw_Data!A5514</f>
        <v/>
      </c>
      <c r="B5514" s="11">
        <f>Raw_Data!B5514</f>
        <v/>
      </c>
      <c r="C5514">
        <f>Raw_Data!C5514</f>
        <v/>
      </c>
      <c r="D5514">
        <f>Raw_Data!D5514</f>
        <v/>
      </c>
      <c r="E5514">
        <f>Raw_Data!E5514</f>
        <v/>
      </c>
      <c r="F5514">
        <f>Raw_Data!F5514</f>
        <v/>
      </c>
      <c r="G5514">
        <f>Raw_Data!G5514</f>
        <v/>
      </c>
      <c r="H5514">
        <f>Raw_Data!H5514</f>
        <v/>
      </c>
      <c r="I5514">
        <f>Raw_Data!I5514</f>
        <v/>
      </c>
      <c r="J5514" s="12">
        <f>Raw_Data!J5514</f>
        <v/>
      </c>
      <c r="K5514" s="13">
        <f>Raw_Data!K5514</f>
        <v/>
      </c>
      <c r="L5514" s="12">
        <f>Raw_Data!L5514</f>
        <v/>
      </c>
      <c r="M5514" s="12">
        <f>Raw_Data!M5514</f>
        <v/>
      </c>
      <c r="N5514" s="12">
        <f>Raw_Data!N5514</f>
        <v/>
      </c>
      <c r="O5514">
        <f>Raw_Data!O5514</f>
        <v/>
      </c>
      <c r="P5514">
        <f>Raw_Data!P5514</f>
        <v/>
      </c>
      <c r="Q5514">
        <f>Raw_Data!Q5514</f>
        <v/>
      </c>
      <c r="R5514">
        <f>Raw_Data!R5514</f>
        <v/>
      </c>
      <c r="S5514">
        <f>Raw_Data!S5514</f>
        <v/>
      </c>
      <c r="T5514">
        <f>YEAR(B5514)</f>
        <v/>
      </c>
      <c r="U5514">
        <f>MONTH(B5514)</f>
        <v/>
      </c>
      <c r="V5514">
        <f>TEXT(B5514,"mmm")</f>
        <v/>
      </c>
      <c r="W5514" s="15">
        <f>IFERROR(N5514/L5514,0)</f>
        <v/>
      </c>
      <c r="X5514">
        <f>IF(K5514=0,"No Discount",IF(K5514&lt;=5%,"Low",IF(K5514&lt;=15%,"Medium","High")))</f>
        <v/>
      </c>
      <c r="Y5514">
        <f>IF(L5514&gt;=20000,"High Value",IF(L5514&gt;=5000,"Medium Value","Low Value"))</f>
        <v/>
      </c>
      <c r="Z5514">
        <f>IF(R5514&lt;=3,"Fast",IF(R5514&lt;=5,"On Time","Delayed"))</f>
        <v/>
      </c>
    </row>
    <row r="5515">
      <c r="A5515">
        <f>Raw_Data!A5515</f>
        <v/>
      </c>
      <c r="B5515" s="11">
        <f>Raw_Data!B5515</f>
        <v/>
      </c>
      <c r="C5515">
        <f>Raw_Data!C5515</f>
        <v/>
      </c>
      <c r="D5515">
        <f>Raw_Data!D5515</f>
        <v/>
      </c>
      <c r="E5515">
        <f>Raw_Data!E5515</f>
        <v/>
      </c>
      <c r="F5515">
        <f>Raw_Data!F5515</f>
        <v/>
      </c>
      <c r="G5515">
        <f>Raw_Data!G5515</f>
        <v/>
      </c>
      <c r="H5515">
        <f>Raw_Data!H5515</f>
        <v/>
      </c>
      <c r="I5515">
        <f>Raw_Data!I5515</f>
        <v/>
      </c>
      <c r="J5515" s="12">
        <f>Raw_Data!J5515</f>
        <v/>
      </c>
      <c r="K5515" s="13">
        <f>Raw_Data!K5515</f>
        <v/>
      </c>
      <c r="L5515" s="12">
        <f>Raw_Data!L5515</f>
        <v/>
      </c>
      <c r="M5515" s="12">
        <f>Raw_Data!M5515</f>
        <v/>
      </c>
      <c r="N5515" s="12">
        <f>Raw_Data!N5515</f>
        <v/>
      </c>
      <c r="O5515">
        <f>Raw_Data!O5515</f>
        <v/>
      </c>
      <c r="P5515">
        <f>Raw_Data!P5515</f>
        <v/>
      </c>
      <c r="Q5515">
        <f>Raw_Data!Q5515</f>
        <v/>
      </c>
      <c r="R5515">
        <f>Raw_Data!R5515</f>
        <v/>
      </c>
      <c r="S5515">
        <f>Raw_Data!S5515</f>
        <v/>
      </c>
      <c r="T5515">
        <f>YEAR(B5515)</f>
        <v/>
      </c>
      <c r="U5515">
        <f>MONTH(B5515)</f>
        <v/>
      </c>
      <c r="V5515">
        <f>TEXT(B5515,"mmm")</f>
        <v/>
      </c>
      <c r="W5515" s="15">
        <f>IFERROR(N5515/L5515,0)</f>
        <v/>
      </c>
      <c r="X5515">
        <f>IF(K5515=0,"No Discount",IF(K5515&lt;=5%,"Low",IF(K5515&lt;=15%,"Medium","High")))</f>
        <v/>
      </c>
      <c r="Y5515">
        <f>IF(L5515&gt;=20000,"High Value",IF(L5515&gt;=5000,"Medium Value","Low Value"))</f>
        <v/>
      </c>
      <c r="Z5515">
        <f>IF(R5515&lt;=3,"Fast",IF(R5515&lt;=5,"On Time","Delayed"))</f>
        <v/>
      </c>
    </row>
    <row r="5516">
      <c r="A5516">
        <f>Raw_Data!A5516</f>
        <v/>
      </c>
      <c r="B5516" s="11">
        <f>Raw_Data!B5516</f>
        <v/>
      </c>
      <c r="C5516">
        <f>Raw_Data!C5516</f>
        <v/>
      </c>
      <c r="D5516">
        <f>Raw_Data!D5516</f>
        <v/>
      </c>
      <c r="E5516">
        <f>Raw_Data!E5516</f>
        <v/>
      </c>
      <c r="F5516">
        <f>Raw_Data!F5516</f>
        <v/>
      </c>
      <c r="G5516">
        <f>Raw_Data!G5516</f>
        <v/>
      </c>
      <c r="H5516">
        <f>Raw_Data!H5516</f>
        <v/>
      </c>
      <c r="I5516">
        <f>Raw_Data!I5516</f>
        <v/>
      </c>
      <c r="J5516" s="12">
        <f>Raw_Data!J5516</f>
        <v/>
      </c>
      <c r="K5516" s="13">
        <f>Raw_Data!K5516</f>
        <v/>
      </c>
      <c r="L5516" s="12">
        <f>Raw_Data!L5516</f>
        <v/>
      </c>
      <c r="M5516" s="12">
        <f>Raw_Data!M5516</f>
        <v/>
      </c>
      <c r="N5516" s="12">
        <f>Raw_Data!N5516</f>
        <v/>
      </c>
      <c r="O5516">
        <f>Raw_Data!O5516</f>
        <v/>
      </c>
      <c r="P5516">
        <f>Raw_Data!P5516</f>
        <v/>
      </c>
      <c r="Q5516">
        <f>Raw_Data!Q5516</f>
        <v/>
      </c>
      <c r="R5516">
        <f>Raw_Data!R5516</f>
        <v/>
      </c>
      <c r="S5516">
        <f>Raw_Data!S5516</f>
        <v/>
      </c>
      <c r="T5516">
        <f>YEAR(B5516)</f>
        <v/>
      </c>
      <c r="U5516">
        <f>MONTH(B5516)</f>
        <v/>
      </c>
      <c r="V5516">
        <f>TEXT(B5516,"mmm")</f>
        <v/>
      </c>
      <c r="W5516" s="15">
        <f>IFERROR(N5516/L5516,0)</f>
        <v/>
      </c>
      <c r="X5516">
        <f>IF(K5516=0,"No Discount",IF(K5516&lt;=5%,"Low",IF(K5516&lt;=15%,"Medium","High")))</f>
        <v/>
      </c>
      <c r="Y5516">
        <f>IF(L5516&gt;=20000,"High Value",IF(L5516&gt;=5000,"Medium Value","Low Value"))</f>
        <v/>
      </c>
      <c r="Z5516">
        <f>IF(R5516&lt;=3,"Fast",IF(R5516&lt;=5,"On Time","Delayed"))</f>
        <v/>
      </c>
    </row>
    <row r="5517">
      <c r="A5517">
        <f>Raw_Data!A5517</f>
        <v/>
      </c>
      <c r="B5517" s="11">
        <f>Raw_Data!B5517</f>
        <v/>
      </c>
      <c r="C5517">
        <f>Raw_Data!C5517</f>
        <v/>
      </c>
      <c r="D5517">
        <f>Raw_Data!D5517</f>
        <v/>
      </c>
      <c r="E5517">
        <f>Raw_Data!E5517</f>
        <v/>
      </c>
      <c r="F5517">
        <f>Raw_Data!F5517</f>
        <v/>
      </c>
      <c r="G5517">
        <f>Raw_Data!G5517</f>
        <v/>
      </c>
      <c r="H5517">
        <f>Raw_Data!H5517</f>
        <v/>
      </c>
      <c r="I5517">
        <f>Raw_Data!I5517</f>
        <v/>
      </c>
      <c r="J5517" s="12">
        <f>Raw_Data!J5517</f>
        <v/>
      </c>
      <c r="K5517" s="13">
        <f>Raw_Data!K5517</f>
        <v/>
      </c>
      <c r="L5517" s="12">
        <f>Raw_Data!L5517</f>
        <v/>
      </c>
      <c r="M5517" s="12">
        <f>Raw_Data!M5517</f>
        <v/>
      </c>
      <c r="N5517" s="12">
        <f>Raw_Data!N5517</f>
        <v/>
      </c>
      <c r="O5517">
        <f>Raw_Data!O5517</f>
        <v/>
      </c>
      <c r="P5517">
        <f>Raw_Data!P5517</f>
        <v/>
      </c>
      <c r="Q5517">
        <f>Raw_Data!Q5517</f>
        <v/>
      </c>
      <c r="R5517">
        <f>Raw_Data!R5517</f>
        <v/>
      </c>
      <c r="S5517">
        <f>Raw_Data!S5517</f>
        <v/>
      </c>
      <c r="T5517">
        <f>YEAR(B5517)</f>
        <v/>
      </c>
      <c r="U5517">
        <f>MONTH(B5517)</f>
        <v/>
      </c>
      <c r="V5517">
        <f>TEXT(B5517,"mmm")</f>
        <v/>
      </c>
      <c r="W5517" s="15">
        <f>IFERROR(N5517/L5517,0)</f>
        <v/>
      </c>
      <c r="X5517">
        <f>IF(K5517=0,"No Discount",IF(K5517&lt;=5%,"Low",IF(K5517&lt;=15%,"Medium","High")))</f>
        <v/>
      </c>
      <c r="Y5517">
        <f>IF(L5517&gt;=20000,"High Value",IF(L5517&gt;=5000,"Medium Value","Low Value"))</f>
        <v/>
      </c>
      <c r="Z5517">
        <f>IF(R5517&lt;=3,"Fast",IF(R5517&lt;=5,"On Time","Delayed"))</f>
        <v/>
      </c>
    </row>
    <row r="5518">
      <c r="A5518">
        <f>Raw_Data!A5518</f>
        <v/>
      </c>
      <c r="B5518" s="11">
        <f>Raw_Data!B5518</f>
        <v/>
      </c>
      <c r="C5518">
        <f>Raw_Data!C5518</f>
        <v/>
      </c>
      <c r="D5518">
        <f>Raw_Data!D5518</f>
        <v/>
      </c>
      <c r="E5518">
        <f>Raw_Data!E5518</f>
        <v/>
      </c>
      <c r="F5518">
        <f>Raw_Data!F5518</f>
        <v/>
      </c>
      <c r="G5518">
        <f>Raw_Data!G5518</f>
        <v/>
      </c>
      <c r="H5518">
        <f>Raw_Data!H5518</f>
        <v/>
      </c>
      <c r="I5518">
        <f>Raw_Data!I5518</f>
        <v/>
      </c>
      <c r="J5518" s="12">
        <f>Raw_Data!J5518</f>
        <v/>
      </c>
      <c r="K5518" s="13">
        <f>Raw_Data!K5518</f>
        <v/>
      </c>
      <c r="L5518" s="12">
        <f>Raw_Data!L5518</f>
        <v/>
      </c>
      <c r="M5518" s="12">
        <f>Raw_Data!M5518</f>
        <v/>
      </c>
      <c r="N5518" s="12">
        <f>Raw_Data!N5518</f>
        <v/>
      </c>
      <c r="O5518">
        <f>Raw_Data!O5518</f>
        <v/>
      </c>
      <c r="P5518">
        <f>Raw_Data!P5518</f>
        <v/>
      </c>
      <c r="Q5518">
        <f>Raw_Data!Q5518</f>
        <v/>
      </c>
      <c r="R5518">
        <f>Raw_Data!R5518</f>
        <v/>
      </c>
      <c r="S5518">
        <f>Raw_Data!S5518</f>
        <v/>
      </c>
      <c r="T5518">
        <f>YEAR(B5518)</f>
        <v/>
      </c>
      <c r="U5518">
        <f>MONTH(B5518)</f>
        <v/>
      </c>
      <c r="V5518">
        <f>TEXT(B5518,"mmm")</f>
        <v/>
      </c>
      <c r="W5518" s="15">
        <f>IFERROR(N5518/L5518,0)</f>
        <v/>
      </c>
      <c r="X5518">
        <f>IF(K5518=0,"No Discount",IF(K5518&lt;=5%,"Low",IF(K5518&lt;=15%,"Medium","High")))</f>
        <v/>
      </c>
      <c r="Y5518">
        <f>IF(L5518&gt;=20000,"High Value",IF(L5518&gt;=5000,"Medium Value","Low Value"))</f>
        <v/>
      </c>
      <c r="Z5518">
        <f>IF(R5518&lt;=3,"Fast",IF(R5518&lt;=5,"On Time","Delayed"))</f>
        <v/>
      </c>
    </row>
    <row r="5519">
      <c r="A5519">
        <f>Raw_Data!A5519</f>
        <v/>
      </c>
      <c r="B5519" s="11">
        <f>Raw_Data!B5519</f>
        <v/>
      </c>
      <c r="C5519">
        <f>Raw_Data!C5519</f>
        <v/>
      </c>
      <c r="D5519">
        <f>Raw_Data!D5519</f>
        <v/>
      </c>
      <c r="E5519">
        <f>Raw_Data!E5519</f>
        <v/>
      </c>
      <c r="F5519">
        <f>Raw_Data!F5519</f>
        <v/>
      </c>
      <c r="G5519">
        <f>Raw_Data!G5519</f>
        <v/>
      </c>
      <c r="H5519">
        <f>Raw_Data!H5519</f>
        <v/>
      </c>
      <c r="I5519">
        <f>Raw_Data!I5519</f>
        <v/>
      </c>
      <c r="J5519" s="12">
        <f>Raw_Data!J5519</f>
        <v/>
      </c>
      <c r="K5519" s="13">
        <f>Raw_Data!K5519</f>
        <v/>
      </c>
      <c r="L5519" s="12">
        <f>Raw_Data!L5519</f>
        <v/>
      </c>
      <c r="M5519" s="12">
        <f>Raw_Data!M5519</f>
        <v/>
      </c>
      <c r="N5519" s="12">
        <f>Raw_Data!N5519</f>
        <v/>
      </c>
      <c r="O5519">
        <f>Raw_Data!O5519</f>
        <v/>
      </c>
      <c r="P5519">
        <f>Raw_Data!P5519</f>
        <v/>
      </c>
      <c r="Q5519">
        <f>Raw_Data!Q5519</f>
        <v/>
      </c>
      <c r="R5519">
        <f>Raw_Data!R5519</f>
        <v/>
      </c>
      <c r="S5519">
        <f>Raw_Data!S5519</f>
        <v/>
      </c>
      <c r="T5519">
        <f>YEAR(B5519)</f>
        <v/>
      </c>
      <c r="U5519">
        <f>MONTH(B5519)</f>
        <v/>
      </c>
      <c r="V5519">
        <f>TEXT(B5519,"mmm")</f>
        <v/>
      </c>
      <c r="W5519" s="15">
        <f>IFERROR(N5519/L5519,0)</f>
        <v/>
      </c>
      <c r="X5519">
        <f>IF(K5519=0,"No Discount",IF(K5519&lt;=5%,"Low",IF(K5519&lt;=15%,"Medium","High")))</f>
        <v/>
      </c>
      <c r="Y5519">
        <f>IF(L5519&gt;=20000,"High Value",IF(L5519&gt;=5000,"Medium Value","Low Value"))</f>
        <v/>
      </c>
      <c r="Z5519">
        <f>IF(R5519&lt;=3,"Fast",IF(R5519&lt;=5,"On Time","Delayed"))</f>
        <v/>
      </c>
    </row>
    <row r="5520">
      <c r="A5520">
        <f>Raw_Data!A5520</f>
        <v/>
      </c>
      <c r="B5520" s="11">
        <f>Raw_Data!B5520</f>
        <v/>
      </c>
      <c r="C5520">
        <f>Raw_Data!C5520</f>
        <v/>
      </c>
      <c r="D5520">
        <f>Raw_Data!D5520</f>
        <v/>
      </c>
      <c r="E5520">
        <f>Raw_Data!E5520</f>
        <v/>
      </c>
      <c r="F5520">
        <f>Raw_Data!F5520</f>
        <v/>
      </c>
      <c r="G5520">
        <f>Raw_Data!G5520</f>
        <v/>
      </c>
      <c r="H5520">
        <f>Raw_Data!H5520</f>
        <v/>
      </c>
      <c r="I5520">
        <f>Raw_Data!I5520</f>
        <v/>
      </c>
      <c r="J5520" s="12">
        <f>Raw_Data!J5520</f>
        <v/>
      </c>
      <c r="K5520" s="13">
        <f>Raw_Data!K5520</f>
        <v/>
      </c>
      <c r="L5520" s="12">
        <f>Raw_Data!L5520</f>
        <v/>
      </c>
      <c r="M5520" s="12">
        <f>Raw_Data!M5520</f>
        <v/>
      </c>
      <c r="N5520" s="12">
        <f>Raw_Data!N5520</f>
        <v/>
      </c>
      <c r="O5520">
        <f>Raw_Data!O5520</f>
        <v/>
      </c>
      <c r="P5520">
        <f>Raw_Data!P5520</f>
        <v/>
      </c>
      <c r="Q5520">
        <f>Raw_Data!Q5520</f>
        <v/>
      </c>
      <c r="R5520">
        <f>Raw_Data!R5520</f>
        <v/>
      </c>
      <c r="S5520">
        <f>Raw_Data!S5520</f>
        <v/>
      </c>
      <c r="T5520">
        <f>YEAR(B5520)</f>
        <v/>
      </c>
      <c r="U5520">
        <f>MONTH(B5520)</f>
        <v/>
      </c>
      <c r="V5520">
        <f>TEXT(B5520,"mmm")</f>
        <v/>
      </c>
      <c r="W5520" s="15">
        <f>IFERROR(N5520/L5520,0)</f>
        <v/>
      </c>
      <c r="X5520">
        <f>IF(K5520=0,"No Discount",IF(K5520&lt;=5%,"Low",IF(K5520&lt;=15%,"Medium","High")))</f>
        <v/>
      </c>
      <c r="Y5520">
        <f>IF(L5520&gt;=20000,"High Value",IF(L5520&gt;=5000,"Medium Value","Low Value"))</f>
        <v/>
      </c>
      <c r="Z5520">
        <f>IF(R5520&lt;=3,"Fast",IF(R5520&lt;=5,"On Time","Delayed"))</f>
        <v/>
      </c>
    </row>
    <row r="5521">
      <c r="A5521">
        <f>Raw_Data!A5521</f>
        <v/>
      </c>
      <c r="B5521" s="11">
        <f>Raw_Data!B5521</f>
        <v/>
      </c>
      <c r="C5521">
        <f>Raw_Data!C5521</f>
        <v/>
      </c>
      <c r="D5521">
        <f>Raw_Data!D5521</f>
        <v/>
      </c>
      <c r="E5521">
        <f>Raw_Data!E5521</f>
        <v/>
      </c>
      <c r="F5521">
        <f>Raw_Data!F5521</f>
        <v/>
      </c>
      <c r="G5521">
        <f>Raw_Data!G5521</f>
        <v/>
      </c>
      <c r="H5521">
        <f>Raw_Data!H5521</f>
        <v/>
      </c>
      <c r="I5521">
        <f>Raw_Data!I5521</f>
        <v/>
      </c>
      <c r="J5521" s="12">
        <f>Raw_Data!J5521</f>
        <v/>
      </c>
      <c r="K5521" s="13">
        <f>Raw_Data!K5521</f>
        <v/>
      </c>
      <c r="L5521" s="12">
        <f>Raw_Data!L5521</f>
        <v/>
      </c>
      <c r="M5521" s="12">
        <f>Raw_Data!M5521</f>
        <v/>
      </c>
      <c r="N5521" s="12">
        <f>Raw_Data!N5521</f>
        <v/>
      </c>
      <c r="O5521">
        <f>Raw_Data!O5521</f>
        <v/>
      </c>
      <c r="P5521">
        <f>Raw_Data!P5521</f>
        <v/>
      </c>
      <c r="Q5521">
        <f>Raw_Data!Q5521</f>
        <v/>
      </c>
      <c r="R5521">
        <f>Raw_Data!R5521</f>
        <v/>
      </c>
      <c r="S5521">
        <f>Raw_Data!S5521</f>
        <v/>
      </c>
      <c r="T5521">
        <f>YEAR(B5521)</f>
        <v/>
      </c>
      <c r="U5521">
        <f>MONTH(B5521)</f>
        <v/>
      </c>
      <c r="V5521">
        <f>TEXT(B5521,"mmm")</f>
        <v/>
      </c>
      <c r="W5521" s="15">
        <f>IFERROR(N5521/L5521,0)</f>
        <v/>
      </c>
      <c r="X5521">
        <f>IF(K5521=0,"No Discount",IF(K5521&lt;=5%,"Low",IF(K5521&lt;=15%,"Medium","High")))</f>
        <v/>
      </c>
      <c r="Y5521">
        <f>IF(L5521&gt;=20000,"High Value",IF(L5521&gt;=5000,"Medium Value","Low Value"))</f>
        <v/>
      </c>
      <c r="Z5521">
        <f>IF(R5521&lt;=3,"Fast",IF(R5521&lt;=5,"On Time","Delayed"))</f>
        <v/>
      </c>
    </row>
    <row r="5522">
      <c r="A5522">
        <f>Raw_Data!A5522</f>
        <v/>
      </c>
      <c r="B5522" s="11">
        <f>Raw_Data!B5522</f>
        <v/>
      </c>
      <c r="C5522">
        <f>Raw_Data!C5522</f>
        <v/>
      </c>
      <c r="D5522">
        <f>Raw_Data!D5522</f>
        <v/>
      </c>
      <c r="E5522">
        <f>Raw_Data!E5522</f>
        <v/>
      </c>
      <c r="F5522">
        <f>Raw_Data!F5522</f>
        <v/>
      </c>
      <c r="G5522">
        <f>Raw_Data!G5522</f>
        <v/>
      </c>
      <c r="H5522">
        <f>Raw_Data!H5522</f>
        <v/>
      </c>
      <c r="I5522">
        <f>Raw_Data!I5522</f>
        <v/>
      </c>
      <c r="J5522" s="12">
        <f>Raw_Data!J5522</f>
        <v/>
      </c>
      <c r="K5522" s="13">
        <f>Raw_Data!K5522</f>
        <v/>
      </c>
      <c r="L5522" s="12">
        <f>Raw_Data!L5522</f>
        <v/>
      </c>
      <c r="M5522" s="12">
        <f>Raw_Data!M5522</f>
        <v/>
      </c>
      <c r="N5522" s="12">
        <f>Raw_Data!N5522</f>
        <v/>
      </c>
      <c r="O5522">
        <f>Raw_Data!O5522</f>
        <v/>
      </c>
      <c r="P5522">
        <f>Raw_Data!P5522</f>
        <v/>
      </c>
      <c r="Q5522">
        <f>Raw_Data!Q5522</f>
        <v/>
      </c>
      <c r="R5522">
        <f>Raw_Data!R5522</f>
        <v/>
      </c>
      <c r="S5522">
        <f>Raw_Data!S5522</f>
        <v/>
      </c>
      <c r="T5522">
        <f>YEAR(B5522)</f>
        <v/>
      </c>
      <c r="U5522">
        <f>MONTH(B5522)</f>
        <v/>
      </c>
      <c r="V5522">
        <f>TEXT(B5522,"mmm")</f>
        <v/>
      </c>
      <c r="W5522" s="15">
        <f>IFERROR(N5522/L5522,0)</f>
        <v/>
      </c>
      <c r="X5522">
        <f>IF(K5522=0,"No Discount",IF(K5522&lt;=5%,"Low",IF(K5522&lt;=15%,"Medium","High")))</f>
        <v/>
      </c>
      <c r="Y5522">
        <f>IF(L5522&gt;=20000,"High Value",IF(L5522&gt;=5000,"Medium Value","Low Value"))</f>
        <v/>
      </c>
      <c r="Z5522">
        <f>IF(R5522&lt;=3,"Fast",IF(R5522&lt;=5,"On Time","Delayed"))</f>
        <v/>
      </c>
    </row>
    <row r="5523">
      <c r="A5523">
        <f>Raw_Data!A5523</f>
        <v/>
      </c>
      <c r="B5523" s="11">
        <f>Raw_Data!B5523</f>
        <v/>
      </c>
      <c r="C5523">
        <f>Raw_Data!C5523</f>
        <v/>
      </c>
      <c r="D5523">
        <f>Raw_Data!D5523</f>
        <v/>
      </c>
      <c r="E5523">
        <f>Raw_Data!E5523</f>
        <v/>
      </c>
      <c r="F5523">
        <f>Raw_Data!F5523</f>
        <v/>
      </c>
      <c r="G5523">
        <f>Raw_Data!G5523</f>
        <v/>
      </c>
      <c r="H5523">
        <f>Raw_Data!H5523</f>
        <v/>
      </c>
      <c r="I5523">
        <f>Raw_Data!I5523</f>
        <v/>
      </c>
      <c r="J5523" s="12">
        <f>Raw_Data!J5523</f>
        <v/>
      </c>
      <c r="K5523" s="13">
        <f>Raw_Data!K5523</f>
        <v/>
      </c>
      <c r="L5523" s="12">
        <f>Raw_Data!L5523</f>
        <v/>
      </c>
      <c r="M5523" s="12">
        <f>Raw_Data!M5523</f>
        <v/>
      </c>
      <c r="N5523" s="12">
        <f>Raw_Data!N5523</f>
        <v/>
      </c>
      <c r="O5523">
        <f>Raw_Data!O5523</f>
        <v/>
      </c>
      <c r="P5523">
        <f>Raw_Data!P5523</f>
        <v/>
      </c>
      <c r="Q5523">
        <f>Raw_Data!Q5523</f>
        <v/>
      </c>
      <c r="R5523">
        <f>Raw_Data!R5523</f>
        <v/>
      </c>
      <c r="S5523">
        <f>Raw_Data!S5523</f>
        <v/>
      </c>
      <c r="T5523">
        <f>YEAR(B5523)</f>
        <v/>
      </c>
      <c r="U5523">
        <f>MONTH(B5523)</f>
        <v/>
      </c>
      <c r="V5523">
        <f>TEXT(B5523,"mmm")</f>
        <v/>
      </c>
      <c r="W5523" s="15">
        <f>IFERROR(N5523/L5523,0)</f>
        <v/>
      </c>
      <c r="X5523">
        <f>IF(K5523=0,"No Discount",IF(K5523&lt;=5%,"Low",IF(K5523&lt;=15%,"Medium","High")))</f>
        <v/>
      </c>
      <c r="Y5523">
        <f>IF(L5523&gt;=20000,"High Value",IF(L5523&gt;=5000,"Medium Value","Low Value"))</f>
        <v/>
      </c>
      <c r="Z5523">
        <f>IF(R5523&lt;=3,"Fast",IF(R5523&lt;=5,"On Time","Delayed"))</f>
        <v/>
      </c>
    </row>
    <row r="5524">
      <c r="A5524">
        <f>Raw_Data!A5524</f>
        <v/>
      </c>
      <c r="B5524" s="11">
        <f>Raw_Data!B5524</f>
        <v/>
      </c>
      <c r="C5524">
        <f>Raw_Data!C5524</f>
        <v/>
      </c>
      <c r="D5524">
        <f>Raw_Data!D5524</f>
        <v/>
      </c>
      <c r="E5524">
        <f>Raw_Data!E5524</f>
        <v/>
      </c>
      <c r="F5524">
        <f>Raw_Data!F5524</f>
        <v/>
      </c>
      <c r="G5524">
        <f>Raw_Data!G5524</f>
        <v/>
      </c>
      <c r="H5524">
        <f>Raw_Data!H5524</f>
        <v/>
      </c>
      <c r="I5524">
        <f>Raw_Data!I5524</f>
        <v/>
      </c>
      <c r="J5524" s="12">
        <f>Raw_Data!J5524</f>
        <v/>
      </c>
      <c r="K5524" s="13">
        <f>Raw_Data!K5524</f>
        <v/>
      </c>
      <c r="L5524" s="12">
        <f>Raw_Data!L5524</f>
        <v/>
      </c>
      <c r="M5524" s="12">
        <f>Raw_Data!M5524</f>
        <v/>
      </c>
      <c r="N5524" s="12">
        <f>Raw_Data!N5524</f>
        <v/>
      </c>
      <c r="O5524">
        <f>Raw_Data!O5524</f>
        <v/>
      </c>
      <c r="P5524">
        <f>Raw_Data!P5524</f>
        <v/>
      </c>
      <c r="Q5524">
        <f>Raw_Data!Q5524</f>
        <v/>
      </c>
      <c r="R5524">
        <f>Raw_Data!R5524</f>
        <v/>
      </c>
      <c r="S5524">
        <f>Raw_Data!S5524</f>
        <v/>
      </c>
      <c r="T5524">
        <f>YEAR(B5524)</f>
        <v/>
      </c>
      <c r="U5524">
        <f>MONTH(B5524)</f>
        <v/>
      </c>
      <c r="V5524">
        <f>TEXT(B5524,"mmm")</f>
        <v/>
      </c>
      <c r="W5524" s="15">
        <f>IFERROR(N5524/L5524,0)</f>
        <v/>
      </c>
      <c r="X5524">
        <f>IF(K5524=0,"No Discount",IF(K5524&lt;=5%,"Low",IF(K5524&lt;=15%,"Medium","High")))</f>
        <v/>
      </c>
      <c r="Y5524">
        <f>IF(L5524&gt;=20000,"High Value",IF(L5524&gt;=5000,"Medium Value","Low Value"))</f>
        <v/>
      </c>
      <c r="Z5524">
        <f>IF(R5524&lt;=3,"Fast",IF(R5524&lt;=5,"On Time","Delayed"))</f>
        <v/>
      </c>
    </row>
    <row r="5525">
      <c r="A5525">
        <f>Raw_Data!A5525</f>
        <v/>
      </c>
      <c r="B5525" s="11">
        <f>Raw_Data!B5525</f>
        <v/>
      </c>
      <c r="C5525">
        <f>Raw_Data!C5525</f>
        <v/>
      </c>
      <c r="D5525">
        <f>Raw_Data!D5525</f>
        <v/>
      </c>
      <c r="E5525">
        <f>Raw_Data!E5525</f>
        <v/>
      </c>
      <c r="F5525">
        <f>Raw_Data!F5525</f>
        <v/>
      </c>
      <c r="G5525">
        <f>Raw_Data!G5525</f>
        <v/>
      </c>
      <c r="H5525">
        <f>Raw_Data!H5525</f>
        <v/>
      </c>
      <c r="I5525">
        <f>Raw_Data!I5525</f>
        <v/>
      </c>
      <c r="J5525" s="12">
        <f>Raw_Data!J5525</f>
        <v/>
      </c>
      <c r="K5525" s="13">
        <f>Raw_Data!K5525</f>
        <v/>
      </c>
      <c r="L5525" s="12">
        <f>Raw_Data!L5525</f>
        <v/>
      </c>
      <c r="M5525" s="12">
        <f>Raw_Data!M5525</f>
        <v/>
      </c>
      <c r="N5525" s="12">
        <f>Raw_Data!N5525</f>
        <v/>
      </c>
      <c r="O5525">
        <f>Raw_Data!O5525</f>
        <v/>
      </c>
      <c r="P5525">
        <f>Raw_Data!P5525</f>
        <v/>
      </c>
      <c r="Q5525">
        <f>Raw_Data!Q5525</f>
        <v/>
      </c>
      <c r="R5525">
        <f>Raw_Data!R5525</f>
        <v/>
      </c>
      <c r="S5525">
        <f>Raw_Data!S5525</f>
        <v/>
      </c>
      <c r="T5525">
        <f>YEAR(B5525)</f>
        <v/>
      </c>
      <c r="U5525">
        <f>MONTH(B5525)</f>
        <v/>
      </c>
      <c r="V5525">
        <f>TEXT(B5525,"mmm")</f>
        <v/>
      </c>
      <c r="W5525" s="15">
        <f>IFERROR(N5525/L5525,0)</f>
        <v/>
      </c>
      <c r="X5525">
        <f>IF(K5525=0,"No Discount",IF(K5525&lt;=5%,"Low",IF(K5525&lt;=15%,"Medium","High")))</f>
        <v/>
      </c>
      <c r="Y5525">
        <f>IF(L5525&gt;=20000,"High Value",IF(L5525&gt;=5000,"Medium Value","Low Value"))</f>
        <v/>
      </c>
      <c r="Z5525">
        <f>IF(R5525&lt;=3,"Fast",IF(R5525&lt;=5,"On Time","Delayed"))</f>
        <v/>
      </c>
    </row>
    <row r="5526">
      <c r="A5526">
        <f>Raw_Data!A5526</f>
        <v/>
      </c>
      <c r="B5526" s="11">
        <f>Raw_Data!B5526</f>
        <v/>
      </c>
      <c r="C5526">
        <f>Raw_Data!C5526</f>
        <v/>
      </c>
      <c r="D5526">
        <f>Raw_Data!D5526</f>
        <v/>
      </c>
      <c r="E5526">
        <f>Raw_Data!E5526</f>
        <v/>
      </c>
      <c r="F5526">
        <f>Raw_Data!F5526</f>
        <v/>
      </c>
      <c r="G5526">
        <f>Raw_Data!G5526</f>
        <v/>
      </c>
      <c r="H5526">
        <f>Raw_Data!H5526</f>
        <v/>
      </c>
      <c r="I5526">
        <f>Raw_Data!I5526</f>
        <v/>
      </c>
      <c r="J5526" s="12">
        <f>Raw_Data!J5526</f>
        <v/>
      </c>
      <c r="K5526" s="13">
        <f>Raw_Data!K5526</f>
        <v/>
      </c>
      <c r="L5526" s="12">
        <f>Raw_Data!L5526</f>
        <v/>
      </c>
      <c r="M5526" s="12">
        <f>Raw_Data!M5526</f>
        <v/>
      </c>
      <c r="N5526" s="12">
        <f>Raw_Data!N5526</f>
        <v/>
      </c>
      <c r="O5526">
        <f>Raw_Data!O5526</f>
        <v/>
      </c>
      <c r="P5526">
        <f>Raw_Data!P5526</f>
        <v/>
      </c>
      <c r="Q5526">
        <f>Raw_Data!Q5526</f>
        <v/>
      </c>
      <c r="R5526">
        <f>Raw_Data!R5526</f>
        <v/>
      </c>
      <c r="S5526">
        <f>Raw_Data!S5526</f>
        <v/>
      </c>
      <c r="T5526">
        <f>YEAR(B5526)</f>
        <v/>
      </c>
      <c r="U5526">
        <f>MONTH(B5526)</f>
        <v/>
      </c>
      <c r="V5526">
        <f>TEXT(B5526,"mmm")</f>
        <v/>
      </c>
      <c r="W5526" s="15">
        <f>IFERROR(N5526/L5526,0)</f>
        <v/>
      </c>
      <c r="X5526">
        <f>IF(K5526=0,"No Discount",IF(K5526&lt;=5%,"Low",IF(K5526&lt;=15%,"Medium","High")))</f>
        <v/>
      </c>
      <c r="Y5526">
        <f>IF(L5526&gt;=20000,"High Value",IF(L5526&gt;=5000,"Medium Value","Low Value"))</f>
        <v/>
      </c>
      <c r="Z5526">
        <f>IF(R5526&lt;=3,"Fast",IF(R5526&lt;=5,"On Time","Delayed"))</f>
        <v/>
      </c>
    </row>
    <row r="5527">
      <c r="A5527">
        <f>Raw_Data!A5527</f>
        <v/>
      </c>
      <c r="B5527" s="11">
        <f>Raw_Data!B5527</f>
        <v/>
      </c>
      <c r="C5527">
        <f>Raw_Data!C5527</f>
        <v/>
      </c>
      <c r="D5527">
        <f>Raw_Data!D5527</f>
        <v/>
      </c>
      <c r="E5527">
        <f>Raw_Data!E5527</f>
        <v/>
      </c>
      <c r="F5527">
        <f>Raw_Data!F5527</f>
        <v/>
      </c>
      <c r="G5527">
        <f>Raw_Data!G5527</f>
        <v/>
      </c>
      <c r="H5527">
        <f>Raw_Data!H5527</f>
        <v/>
      </c>
      <c r="I5527">
        <f>Raw_Data!I5527</f>
        <v/>
      </c>
      <c r="J5527" s="12">
        <f>Raw_Data!J5527</f>
        <v/>
      </c>
      <c r="K5527" s="13">
        <f>Raw_Data!K5527</f>
        <v/>
      </c>
      <c r="L5527" s="12">
        <f>Raw_Data!L5527</f>
        <v/>
      </c>
      <c r="M5527" s="12">
        <f>Raw_Data!M5527</f>
        <v/>
      </c>
      <c r="N5527" s="12">
        <f>Raw_Data!N5527</f>
        <v/>
      </c>
      <c r="O5527">
        <f>Raw_Data!O5527</f>
        <v/>
      </c>
      <c r="P5527">
        <f>Raw_Data!P5527</f>
        <v/>
      </c>
      <c r="Q5527">
        <f>Raw_Data!Q5527</f>
        <v/>
      </c>
      <c r="R5527">
        <f>Raw_Data!R5527</f>
        <v/>
      </c>
      <c r="S5527">
        <f>Raw_Data!S5527</f>
        <v/>
      </c>
      <c r="T5527">
        <f>YEAR(B5527)</f>
        <v/>
      </c>
      <c r="U5527">
        <f>MONTH(B5527)</f>
        <v/>
      </c>
      <c r="V5527">
        <f>TEXT(B5527,"mmm")</f>
        <v/>
      </c>
      <c r="W5527" s="15">
        <f>IFERROR(N5527/L5527,0)</f>
        <v/>
      </c>
      <c r="X5527">
        <f>IF(K5527=0,"No Discount",IF(K5527&lt;=5%,"Low",IF(K5527&lt;=15%,"Medium","High")))</f>
        <v/>
      </c>
      <c r="Y5527">
        <f>IF(L5527&gt;=20000,"High Value",IF(L5527&gt;=5000,"Medium Value","Low Value"))</f>
        <v/>
      </c>
      <c r="Z5527">
        <f>IF(R5527&lt;=3,"Fast",IF(R5527&lt;=5,"On Time","Delayed"))</f>
        <v/>
      </c>
    </row>
    <row r="5528">
      <c r="A5528">
        <f>Raw_Data!A5528</f>
        <v/>
      </c>
      <c r="B5528" s="11">
        <f>Raw_Data!B5528</f>
        <v/>
      </c>
      <c r="C5528">
        <f>Raw_Data!C5528</f>
        <v/>
      </c>
      <c r="D5528">
        <f>Raw_Data!D5528</f>
        <v/>
      </c>
      <c r="E5528">
        <f>Raw_Data!E5528</f>
        <v/>
      </c>
      <c r="F5528">
        <f>Raw_Data!F5528</f>
        <v/>
      </c>
      <c r="G5528">
        <f>Raw_Data!G5528</f>
        <v/>
      </c>
      <c r="H5528">
        <f>Raw_Data!H5528</f>
        <v/>
      </c>
      <c r="I5528">
        <f>Raw_Data!I5528</f>
        <v/>
      </c>
      <c r="J5528" s="12">
        <f>Raw_Data!J5528</f>
        <v/>
      </c>
      <c r="K5528" s="13">
        <f>Raw_Data!K5528</f>
        <v/>
      </c>
      <c r="L5528" s="12">
        <f>Raw_Data!L5528</f>
        <v/>
      </c>
      <c r="M5528" s="12">
        <f>Raw_Data!M5528</f>
        <v/>
      </c>
      <c r="N5528" s="12">
        <f>Raw_Data!N5528</f>
        <v/>
      </c>
      <c r="O5528">
        <f>Raw_Data!O5528</f>
        <v/>
      </c>
      <c r="P5528">
        <f>Raw_Data!P5528</f>
        <v/>
      </c>
      <c r="Q5528">
        <f>Raw_Data!Q5528</f>
        <v/>
      </c>
      <c r="R5528">
        <f>Raw_Data!R5528</f>
        <v/>
      </c>
      <c r="S5528">
        <f>Raw_Data!S5528</f>
        <v/>
      </c>
      <c r="T5528">
        <f>YEAR(B5528)</f>
        <v/>
      </c>
      <c r="U5528">
        <f>MONTH(B5528)</f>
        <v/>
      </c>
      <c r="V5528">
        <f>TEXT(B5528,"mmm")</f>
        <v/>
      </c>
      <c r="W5528" s="15">
        <f>IFERROR(N5528/L5528,0)</f>
        <v/>
      </c>
      <c r="X5528">
        <f>IF(K5528=0,"No Discount",IF(K5528&lt;=5%,"Low",IF(K5528&lt;=15%,"Medium","High")))</f>
        <v/>
      </c>
      <c r="Y5528">
        <f>IF(L5528&gt;=20000,"High Value",IF(L5528&gt;=5000,"Medium Value","Low Value"))</f>
        <v/>
      </c>
      <c r="Z5528">
        <f>IF(R5528&lt;=3,"Fast",IF(R5528&lt;=5,"On Time","Delayed"))</f>
        <v/>
      </c>
    </row>
    <row r="5529">
      <c r="A5529">
        <f>Raw_Data!A5529</f>
        <v/>
      </c>
      <c r="B5529" s="11">
        <f>Raw_Data!B5529</f>
        <v/>
      </c>
      <c r="C5529">
        <f>Raw_Data!C5529</f>
        <v/>
      </c>
      <c r="D5529">
        <f>Raw_Data!D5529</f>
        <v/>
      </c>
      <c r="E5529">
        <f>Raw_Data!E5529</f>
        <v/>
      </c>
      <c r="F5529">
        <f>Raw_Data!F5529</f>
        <v/>
      </c>
      <c r="G5529">
        <f>Raw_Data!G5529</f>
        <v/>
      </c>
      <c r="H5529">
        <f>Raw_Data!H5529</f>
        <v/>
      </c>
      <c r="I5529">
        <f>Raw_Data!I5529</f>
        <v/>
      </c>
      <c r="J5529" s="12">
        <f>Raw_Data!J5529</f>
        <v/>
      </c>
      <c r="K5529" s="13">
        <f>Raw_Data!K5529</f>
        <v/>
      </c>
      <c r="L5529" s="12">
        <f>Raw_Data!L5529</f>
        <v/>
      </c>
      <c r="M5529" s="12">
        <f>Raw_Data!M5529</f>
        <v/>
      </c>
      <c r="N5529" s="12">
        <f>Raw_Data!N5529</f>
        <v/>
      </c>
      <c r="O5529">
        <f>Raw_Data!O5529</f>
        <v/>
      </c>
      <c r="P5529">
        <f>Raw_Data!P5529</f>
        <v/>
      </c>
      <c r="Q5529">
        <f>Raw_Data!Q5529</f>
        <v/>
      </c>
      <c r="R5529">
        <f>Raw_Data!R5529</f>
        <v/>
      </c>
      <c r="S5529">
        <f>Raw_Data!S5529</f>
        <v/>
      </c>
      <c r="T5529">
        <f>YEAR(B5529)</f>
        <v/>
      </c>
      <c r="U5529">
        <f>MONTH(B5529)</f>
        <v/>
      </c>
      <c r="V5529">
        <f>TEXT(B5529,"mmm")</f>
        <v/>
      </c>
      <c r="W5529" s="15">
        <f>IFERROR(N5529/L5529,0)</f>
        <v/>
      </c>
      <c r="X5529">
        <f>IF(K5529=0,"No Discount",IF(K5529&lt;=5%,"Low",IF(K5529&lt;=15%,"Medium","High")))</f>
        <v/>
      </c>
      <c r="Y5529">
        <f>IF(L5529&gt;=20000,"High Value",IF(L5529&gt;=5000,"Medium Value","Low Value"))</f>
        <v/>
      </c>
      <c r="Z5529">
        <f>IF(R5529&lt;=3,"Fast",IF(R5529&lt;=5,"On Time","Delayed"))</f>
        <v/>
      </c>
    </row>
    <row r="5530">
      <c r="A5530">
        <f>Raw_Data!A5530</f>
        <v/>
      </c>
      <c r="B5530" s="11">
        <f>Raw_Data!B5530</f>
        <v/>
      </c>
      <c r="C5530">
        <f>Raw_Data!C5530</f>
        <v/>
      </c>
      <c r="D5530">
        <f>Raw_Data!D5530</f>
        <v/>
      </c>
      <c r="E5530">
        <f>Raw_Data!E5530</f>
        <v/>
      </c>
      <c r="F5530">
        <f>Raw_Data!F5530</f>
        <v/>
      </c>
      <c r="G5530">
        <f>Raw_Data!G5530</f>
        <v/>
      </c>
      <c r="H5530">
        <f>Raw_Data!H5530</f>
        <v/>
      </c>
      <c r="I5530">
        <f>Raw_Data!I5530</f>
        <v/>
      </c>
      <c r="J5530" s="12">
        <f>Raw_Data!J5530</f>
        <v/>
      </c>
      <c r="K5530" s="13">
        <f>Raw_Data!K5530</f>
        <v/>
      </c>
      <c r="L5530" s="12">
        <f>Raw_Data!L5530</f>
        <v/>
      </c>
      <c r="M5530" s="12">
        <f>Raw_Data!M5530</f>
        <v/>
      </c>
      <c r="N5530" s="12">
        <f>Raw_Data!N5530</f>
        <v/>
      </c>
      <c r="O5530">
        <f>Raw_Data!O5530</f>
        <v/>
      </c>
      <c r="P5530">
        <f>Raw_Data!P5530</f>
        <v/>
      </c>
      <c r="Q5530">
        <f>Raw_Data!Q5530</f>
        <v/>
      </c>
      <c r="R5530">
        <f>Raw_Data!R5530</f>
        <v/>
      </c>
      <c r="S5530">
        <f>Raw_Data!S5530</f>
        <v/>
      </c>
      <c r="T5530">
        <f>YEAR(B5530)</f>
        <v/>
      </c>
      <c r="U5530">
        <f>MONTH(B5530)</f>
        <v/>
      </c>
      <c r="V5530">
        <f>TEXT(B5530,"mmm")</f>
        <v/>
      </c>
      <c r="W5530" s="15">
        <f>IFERROR(N5530/L5530,0)</f>
        <v/>
      </c>
      <c r="X5530">
        <f>IF(K5530=0,"No Discount",IF(K5530&lt;=5%,"Low",IF(K5530&lt;=15%,"Medium","High")))</f>
        <v/>
      </c>
      <c r="Y5530">
        <f>IF(L5530&gt;=20000,"High Value",IF(L5530&gt;=5000,"Medium Value","Low Value"))</f>
        <v/>
      </c>
      <c r="Z5530">
        <f>IF(R5530&lt;=3,"Fast",IF(R5530&lt;=5,"On Time","Delayed"))</f>
        <v/>
      </c>
    </row>
    <row r="5531">
      <c r="A5531">
        <f>Raw_Data!A5531</f>
        <v/>
      </c>
      <c r="B5531" s="11">
        <f>Raw_Data!B5531</f>
        <v/>
      </c>
      <c r="C5531">
        <f>Raw_Data!C5531</f>
        <v/>
      </c>
      <c r="D5531">
        <f>Raw_Data!D5531</f>
        <v/>
      </c>
      <c r="E5531">
        <f>Raw_Data!E5531</f>
        <v/>
      </c>
      <c r="F5531">
        <f>Raw_Data!F5531</f>
        <v/>
      </c>
      <c r="G5531">
        <f>Raw_Data!G5531</f>
        <v/>
      </c>
      <c r="H5531">
        <f>Raw_Data!H5531</f>
        <v/>
      </c>
      <c r="I5531">
        <f>Raw_Data!I5531</f>
        <v/>
      </c>
      <c r="J5531" s="12">
        <f>Raw_Data!J5531</f>
        <v/>
      </c>
      <c r="K5531" s="13">
        <f>Raw_Data!K5531</f>
        <v/>
      </c>
      <c r="L5531" s="12">
        <f>Raw_Data!L5531</f>
        <v/>
      </c>
      <c r="M5531" s="12">
        <f>Raw_Data!M5531</f>
        <v/>
      </c>
      <c r="N5531" s="12">
        <f>Raw_Data!N5531</f>
        <v/>
      </c>
      <c r="O5531">
        <f>Raw_Data!O5531</f>
        <v/>
      </c>
      <c r="P5531">
        <f>Raw_Data!P5531</f>
        <v/>
      </c>
      <c r="Q5531">
        <f>Raw_Data!Q5531</f>
        <v/>
      </c>
      <c r="R5531">
        <f>Raw_Data!R5531</f>
        <v/>
      </c>
      <c r="S5531">
        <f>Raw_Data!S5531</f>
        <v/>
      </c>
      <c r="T5531">
        <f>YEAR(B5531)</f>
        <v/>
      </c>
      <c r="U5531">
        <f>MONTH(B5531)</f>
        <v/>
      </c>
      <c r="V5531">
        <f>TEXT(B5531,"mmm")</f>
        <v/>
      </c>
      <c r="W5531" s="15">
        <f>IFERROR(N5531/L5531,0)</f>
        <v/>
      </c>
      <c r="X5531">
        <f>IF(K5531=0,"No Discount",IF(K5531&lt;=5%,"Low",IF(K5531&lt;=15%,"Medium","High")))</f>
        <v/>
      </c>
      <c r="Y5531">
        <f>IF(L5531&gt;=20000,"High Value",IF(L5531&gt;=5000,"Medium Value","Low Value"))</f>
        <v/>
      </c>
      <c r="Z5531">
        <f>IF(R5531&lt;=3,"Fast",IF(R5531&lt;=5,"On Time","Delayed"))</f>
        <v/>
      </c>
    </row>
    <row r="5532">
      <c r="A5532">
        <f>Raw_Data!A5532</f>
        <v/>
      </c>
      <c r="B5532" s="11">
        <f>Raw_Data!B5532</f>
        <v/>
      </c>
      <c r="C5532">
        <f>Raw_Data!C5532</f>
        <v/>
      </c>
      <c r="D5532">
        <f>Raw_Data!D5532</f>
        <v/>
      </c>
      <c r="E5532">
        <f>Raw_Data!E5532</f>
        <v/>
      </c>
      <c r="F5532">
        <f>Raw_Data!F5532</f>
        <v/>
      </c>
      <c r="G5532">
        <f>Raw_Data!G5532</f>
        <v/>
      </c>
      <c r="H5532">
        <f>Raw_Data!H5532</f>
        <v/>
      </c>
      <c r="I5532">
        <f>Raw_Data!I5532</f>
        <v/>
      </c>
      <c r="J5532" s="12">
        <f>Raw_Data!J5532</f>
        <v/>
      </c>
      <c r="K5532" s="13">
        <f>Raw_Data!K5532</f>
        <v/>
      </c>
      <c r="L5532" s="12">
        <f>Raw_Data!L5532</f>
        <v/>
      </c>
      <c r="M5532" s="12">
        <f>Raw_Data!M5532</f>
        <v/>
      </c>
      <c r="N5532" s="12">
        <f>Raw_Data!N5532</f>
        <v/>
      </c>
      <c r="O5532">
        <f>Raw_Data!O5532</f>
        <v/>
      </c>
      <c r="P5532">
        <f>Raw_Data!P5532</f>
        <v/>
      </c>
      <c r="Q5532">
        <f>Raw_Data!Q5532</f>
        <v/>
      </c>
      <c r="R5532">
        <f>Raw_Data!R5532</f>
        <v/>
      </c>
      <c r="S5532">
        <f>Raw_Data!S5532</f>
        <v/>
      </c>
      <c r="T5532">
        <f>YEAR(B5532)</f>
        <v/>
      </c>
      <c r="U5532">
        <f>MONTH(B5532)</f>
        <v/>
      </c>
      <c r="V5532">
        <f>TEXT(B5532,"mmm")</f>
        <v/>
      </c>
      <c r="W5532" s="15">
        <f>IFERROR(N5532/L5532,0)</f>
        <v/>
      </c>
      <c r="X5532">
        <f>IF(K5532=0,"No Discount",IF(K5532&lt;=5%,"Low",IF(K5532&lt;=15%,"Medium","High")))</f>
        <v/>
      </c>
      <c r="Y5532">
        <f>IF(L5532&gt;=20000,"High Value",IF(L5532&gt;=5000,"Medium Value","Low Value"))</f>
        <v/>
      </c>
      <c r="Z5532">
        <f>IF(R5532&lt;=3,"Fast",IF(R5532&lt;=5,"On Time","Delayed"))</f>
        <v/>
      </c>
    </row>
    <row r="5533">
      <c r="A5533">
        <f>Raw_Data!A5533</f>
        <v/>
      </c>
      <c r="B5533" s="11">
        <f>Raw_Data!B5533</f>
        <v/>
      </c>
      <c r="C5533">
        <f>Raw_Data!C5533</f>
        <v/>
      </c>
      <c r="D5533">
        <f>Raw_Data!D5533</f>
        <v/>
      </c>
      <c r="E5533">
        <f>Raw_Data!E5533</f>
        <v/>
      </c>
      <c r="F5533">
        <f>Raw_Data!F5533</f>
        <v/>
      </c>
      <c r="G5533">
        <f>Raw_Data!G5533</f>
        <v/>
      </c>
      <c r="H5533">
        <f>Raw_Data!H5533</f>
        <v/>
      </c>
      <c r="I5533">
        <f>Raw_Data!I5533</f>
        <v/>
      </c>
      <c r="J5533" s="12">
        <f>Raw_Data!J5533</f>
        <v/>
      </c>
      <c r="K5533" s="13">
        <f>Raw_Data!K5533</f>
        <v/>
      </c>
      <c r="L5533" s="12">
        <f>Raw_Data!L5533</f>
        <v/>
      </c>
      <c r="M5533" s="12">
        <f>Raw_Data!M5533</f>
        <v/>
      </c>
      <c r="N5533" s="12">
        <f>Raw_Data!N5533</f>
        <v/>
      </c>
      <c r="O5533">
        <f>Raw_Data!O5533</f>
        <v/>
      </c>
      <c r="P5533">
        <f>Raw_Data!P5533</f>
        <v/>
      </c>
      <c r="Q5533">
        <f>Raw_Data!Q5533</f>
        <v/>
      </c>
      <c r="R5533">
        <f>Raw_Data!R5533</f>
        <v/>
      </c>
      <c r="S5533">
        <f>Raw_Data!S5533</f>
        <v/>
      </c>
      <c r="T5533">
        <f>YEAR(B5533)</f>
        <v/>
      </c>
      <c r="U5533">
        <f>MONTH(B5533)</f>
        <v/>
      </c>
      <c r="V5533">
        <f>TEXT(B5533,"mmm")</f>
        <v/>
      </c>
      <c r="W5533" s="15">
        <f>IFERROR(N5533/L5533,0)</f>
        <v/>
      </c>
      <c r="X5533">
        <f>IF(K5533=0,"No Discount",IF(K5533&lt;=5%,"Low",IF(K5533&lt;=15%,"Medium","High")))</f>
        <v/>
      </c>
      <c r="Y5533">
        <f>IF(L5533&gt;=20000,"High Value",IF(L5533&gt;=5000,"Medium Value","Low Value"))</f>
        <v/>
      </c>
      <c r="Z5533">
        <f>IF(R5533&lt;=3,"Fast",IF(R5533&lt;=5,"On Time","Delayed"))</f>
        <v/>
      </c>
    </row>
    <row r="5534">
      <c r="A5534">
        <f>Raw_Data!A5534</f>
        <v/>
      </c>
      <c r="B5534" s="11">
        <f>Raw_Data!B5534</f>
        <v/>
      </c>
      <c r="C5534">
        <f>Raw_Data!C5534</f>
        <v/>
      </c>
      <c r="D5534">
        <f>Raw_Data!D5534</f>
        <v/>
      </c>
      <c r="E5534">
        <f>Raw_Data!E5534</f>
        <v/>
      </c>
      <c r="F5534">
        <f>Raw_Data!F5534</f>
        <v/>
      </c>
      <c r="G5534">
        <f>Raw_Data!G5534</f>
        <v/>
      </c>
      <c r="H5534">
        <f>Raw_Data!H5534</f>
        <v/>
      </c>
      <c r="I5534">
        <f>Raw_Data!I5534</f>
        <v/>
      </c>
      <c r="J5534" s="12">
        <f>Raw_Data!J5534</f>
        <v/>
      </c>
      <c r="K5534" s="13">
        <f>Raw_Data!K5534</f>
        <v/>
      </c>
      <c r="L5534" s="12">
        <f>Raw_Data!L5534</f>
        <v/>
      </c>
      <c r="M5534" s="12">
        <f>Raw_Data!M5534</f>
        <v/>
      </c>
      <c r="N5534" s="12">
        <f>Raw_Data!N5534</f>
        <v/>
      </c>
      <c r="O5534">
        <f>Raw_Data!O5534</f>
        <v/>
      </c>
      <c r="P5534">
        <f>Raw_Data!P5534</f>
        <v/>
      </c>
      <c r="Q5534">
        <f>Raw_Data!Q5534</f>
        <v/>
      </c>
      <c r="R5534">
        <f>Raw_Data!R5534</f>
        <v/>
      </c>
      <c r="S5534">
        <f>Raw_Data!S5534</f>
        <v/>
      </c>
      <c r="T5534">
        <f>YEAR(B5534)</f>
        <v/>
      </c>
      <c r="U5534">
        <f>MONTH(B5534)</f>
        <v/>
      </c>
      <c r="V5534">
        <f>TEXT(B5534,"mmm")</f>
        <v/>
      </c>
      <c r="W5534" s="15">
        <f>IFERROR(N5534/L5534,0)</f>
        <v/>
      </c>
      <c r="X5534">
        <f>IF(K5534=0,"No Discount",IF(K5534&lt;=5%,"Low",IF(K5534&lt;=15%,"Medium","High")))</f>
        <v/>
      </c>
      <c r="Y5534">
        <f>IF(L5534&gt;=20000,"High Value",IF(L5534&gt;=5000,"Medium Value","Low Value"))</f>
        <v/>
      </c>
      <c r="Z5534">
        <f>IF(R5534&lt;=3,"Fast",IF(R5534&lt;=5,"On Time","Delayed"))</f>
        <v/>
      </c>
    </row>
    <row r="5535">
      <c r="A5535">
        <f>Raw_Data!A5535</f>
        <v/>
      </c>
      <c r="B5535" s="11">
        <f>Raw_Data!B5535</f>
        <v/>
      </c>
      <c r="C5535">
        <f>Raw_Data!C5535</f>
        <v/>
      </c>
      <c r="D5535">
        <f>Raw_Data!D5535</f>
        <v/>
      </c>
      <c r="E5535">
        <f>Raw_Data!E5535</f>
        <v/>
      </c>
      <c r="F5535">
        <f>Raw_Data!F5535</f>
        <v/>
      </c>
      <c r="G5535">
        <f>Raw_Data!G5535</f>
        <v/>
      </c>
      <c r="H5535">
        <f>Raw_Data!H5535</f>
        <v/>
      </c>
      <c r="I5535">
        <f>Raw_Data!I5535</f>
        <v/>
      </c>
      <c r="J5535" s="12">
        <f>Raw_Data!J5535</f>
        <v/>
      </c>
      <c r="K5535" s="13">
        <f>Raw_Data!K5535</f>
        <v/>
      </c>
      <c r="L5535" s="12">
        <f>Raw_Data!L5535</f>
        <v/>
      </c>
      <c r="M5535" s="12">
        <f>Raw_Data!M5535</f>
        <v/>
      </c>
      <c r="N5535" s="12">
        <f>Raw_Data!N5535</f>
        <v/>
      </c>
      <c r="O5535">
        <f>Raw_Data!O5535</f>
        <v/>
      </c>
      <c r="P5535">
        <f>Raw_Data!P5535</f>
        <v/>
      </c>
      <c r="Q5535">
        <f>Raw_Data!Q5535</f>
        <v/>
      </c>
      <c r="R5535">
        <f>Raw_Data!R5535</f>
        <v/>
      </c>
      <c r="S5535">
        <f>Raw_Data!S5535</f>
        <v/>
      </c>
      <c r="T5535">
        <f>YEAR(B5535)</f>
        <v/>
      </c>
      <c r="U5535">
        <f>MONTH(B5535)</f>
        <v/>
      </c>
      <c r="V5535">
        <f>TEXT(B5535,"mmm")</f>
        <v/>
      </c>
      <c r="W5535" s="15">
        <f>IFERROR(N5535/L5535,0)</f>
        <v/>
      </c>
      <c r="X5535">
        <f>IF(K5535=0,"No Discount",IF(K5535&lt;=5%,"Low",IF(K5535&lt;=15%,"Medium","High")))</f>
        <v/>
      </c>
      <c r="Y5535">
        <f>IF(L5535&gt;=20000,"High Value",IF(L5535&gt;=5000,"Medium Value","Low Value"))</f>
        <v/>
      </c>
      <c r="Z5535">
        <f>IF(R5535&lt;=3,"Fast",IF(R5535&lt;=5,"On Time","Delayed"))</f>
        <v/>
      </c>
    </row>
    <row r="5536">
      <c r="A5536">
        <f>Raw_Data!A5536</f>
        <v/>
      </c>
      <c r="B5536" s="11">
        <f>Raw_Data!B5536</f>
        <v/>
      </c>
      <c r="C5536">
        <f>Raw_Data!C5536</f>
        <v/>
      </c>
      <c r="D5536">
        <f>Raw_Data!D5536</f>
        <v/>
      </c>
      <c r="E5536">
        <f>Raw_Data!E5536</f>
        <v/>
      </c>
      <c r="F5536">
        <f>Raw_Data!F5536</f>
        <v/>
      </c>
      <c r="G5536">
        <f>Raw_Data!G5536</f>
        <v/>
      </c>
      <c r="H5536">
        <f>Raw_Data!H5536</f>
        <v/>
      </c>
      <c r="I5536">
        <f>Raw_Data!I5536</f>
        <v/>
      </c>
      <c r="J5536" s="12">
        <f>Raw_Data!J5536</f>
        <v/>
      </c>
      <c r="K5536" s="13">
        <f>Raw_Data!K5536</f>
        <v/>
      </c>
      <c r="L5536" s="12">
        <f>Raw_Data!L5536</f>
        <v/>
      </c>
      <c r="M5536" s="12">
        <f>Raw_Data!M5536</f>
        <v/>
      </c>
      <c r="N5536" s="12">
        <f>Raw_Data!N5536</f>
        <v/>
      </c>
      <c r="O5536">
        <f>Raw_Data!O5536</f>
        <v/>
      </c>
      <c r="P5536">
        <f>Raw_Data!P5536</f>
        <v/>
      </c>
      <c r="Q5536">
        <f>Raw_Data!Q5536</f>
        <v/>
      </c>
      <c r="R5536">
        <f>Raw_Data!R5536</f>
        <v/>
      </c>
      <c r="S5536">
        <f>Raw_Data!S5536</f>
        <v/>
      </c>
      <c r="T5536">
        <f>YEAR(B5536)</f>
        <v/>
      </c>
      <c r="U5536">
        <f>MONTH(B5536)</f>
        <v/>
      </c>
      <c r="V5536">
        <f>TEXT(B5536,"mmm")</f>
        <v/>
      </c>
      <c r="W5536" s="15">
        <f>IFERROR(N5536/L5536,0)</f>
        <v/>
      </c>
      <c r="X5536">
        <f>IF(K5536=0,"No Discount",IF(K5536&lt;=5%,"Low",IF(K5536&lt;=15%,"Medium","High")))</f>
        <v/>
      </c>
      <c r="Y5536">
        <f>IF(L5536&gt;=20000,"High Value",IF(L5536&gt;=5000,"Medium Value","Low Value"))</f>
        <v/>
      </c>
      <c r="Z5536">
        <f>IF(R5536&lt;=3,"Fast",IF(R5536&lt;=5,"On Time","Delayed"))</f>
        <v/>
      </c>
    </row>
    <row r="5537">
      <c r="A5537">
        <f>Raw_Data!A5537</f>
        <v/>
      </c>
      <c r="B5537" s="11">
        <f>Raw_Data!B5537</f>
        <v/>
      </c>
      <c r="C5537">
        <f>Raw_Data!C5537</f>
        <v/>
      </c>
      <c r="D5537">
        <f>Raw_Data!D5537</f>
        <v/>
      </c>
      <c r="E5537">
        <f>Raw_Data!E5537</f>
        <v/>
      </c>
      <c r="F5537">
        <f>Raw_Data!F5537</f>
        <v/>
      </c>
      <c r="G5537">
        <f>Raw_Data!G5537</f>
        <v/>
      </c>
      <c r="H5537">
        <f>Raw_Data!H5537</f>
        <v/>
      </c>
      <c r="I5537">
        <f>Raw_Data!I5537</f>
        <v/>
      </c>
      <c r="J5537" s="12">
        <f>Raw_Data!J5537</f>
        <v/>
      </c>
      <c r="K5537" s="13">
        <f>Raw_Data!K5537</f>
        <v/>
      </c>
      <c r="L5537" s="12">
        <f>Raw_Data!L5537</f>
        <v/>
      </c>
      <c r="M5537" s="12">
        <f>Raw_Data!M5537</f>
        <v/>
      </c>
      <c r="N5537" s="12">
        <f>Raw_Data!N5537</f>
        <v/>
      </c>
      <c r="O5537">
        <f>Raw_Data!O5537</f>
        <v/>
      </c>
      <c r="P5537">
        <f>Raw_Data!P5537</f>
        <v/>
      </c>
      <c r="Q5537">
        <f>Raw_Data!Q5537</f>
        <v/>
      </c>
      <c r="R5537">
        <f>Raw_Data!R5537</f>
        <v/>
      </c>
      <c r="S5537">
        <f>Raw_Data!S5537</f>
        <v/>
      </c>
      <c r="T5537">
        <f>YEAR(B5537)</f>
        <v/>
      </c>
      <c r="U5537">
        <f>MONTH(B5537)</f>
        <v/>
      </c>
      <c r="V5537">
        <f>TEXT(B5537,"mmm")</f>
        <v/>
      </c>
      <c r="W5537" s="15">
        <f>IFERROR(N5537/L5537,0)</f>
        <v/>
      </c>
      <c r="X5537">
        <f>IF(K5537=0,"No Discount",IF(K5537&lt;=5%,"Low",IF(K5537&lt;=15%,"Medium","High")))</f>
        <v/>
      </c>
      <c r="Y5537">
        <f>IF(L5537&gt;=20000,"High Value",IF(L5537&gt;=5000,"Medium Value","Low Value"))</f>
        <v/>
      </c>
      <c r="Z5537">
        <f>IF(R5537&lt;=3,"Fast",IF(R5537&lt;=5,"On Time","Delayed"))</f>
        <v/>
      </c>
    </row>
    <row r="5538">
      <c r="A5538">
        <f>Raw_Data!A5538</f>
        <v/>
      </c>
      <c r="B5538" s="11">
        <f>Raw_Data!B5538</f>
        <v/>
      </c>
      <c r="C5538">
        <f>Raw_Data!C5538</f>
        <v/>
      </c>
      <c r="D5538">
        <f>Raw_Data!D5538</f>
        <v/>
      </c>
      <c r="E5538">
        <f>Raw_Data!E5538</f>
        <v/>
      </c>
      <c r="F5538">
        <f>Raw_Data!F5538</f>
        <v/>
      </c>
      <c r="G5538">
        <f>Raw_Data!G5538</f>
        <v/>
      </c>
      <c r="H5538">
        <f>Raw_Data!H5538</f>
        <v/>
      </c>
      <c r="I5538">
        <f>Raw_Data!I5538</f>
        <v/>
      </c>
      <c r="J5538" s="12">
        <f>Raw_Data!J5538</f>
        <v/>
      </c>
      <c r="K5538" s="13">
        <f>Raw_Data!K5538</f>
        <v/>
      </c>
      <c r="L5538" s="12">
        <f>Raw_Data!L5538</f>
        <v/>
      </c>
      <c r="M5538" s="12">
        <f>Raw_Data!M5538</f>
        <v/>
      </c>
      <c r="N5538" s="12">
        <f>Raw_Data!N5538</f>
        <v/>
      </c>
      <c r="O5538">
        <f>Raw_Data!O5538</f>
        <v/>
      </c>
      <c r="P5538">
        <f>Raw_Data!P5538</f>
        <v/>
      </c>
      <c r="Q5538">
        <f>Raw_Data!Q5538</f>
        <v/>
      </c>
      <c r="R5538">
        <f>Raw_Data!R5538</f>
        <v/>
      </c>
      <c r="S5538">
        <f>Raw_Data!S5538</f>
        <v/>
      </c>
      <c r="T5538">
        <f>YEAR(B5538)</f>
        <v/>
      </c>
      <c r="U5538">
        <f>MONTH(B5538)</f>
        <v/>
      </c>
      <c r="V5538">
        <f>TEXT(B5538,"mmm")</f>
        <v/>
      </c>
      <c r="W5538" s="15">
        <f>IFERROR(N5538/L5538,0)</f>
        <v/>
      </c>
      <c r="X5538">
        <f>IF(K5538=0,"No Discount",IF(K5538&lt;=5%,"Low",IF(K5538&lt;=15%,"Medium","High")))</f>
        <v/>
      </c>
      <c r="Y5538">
        <f>IF(L5538&gt;=20000,"High Value",IF(L5538&gt;=5000,"Medium Value","Low Value"))</f>
        <v/>
      </c>
      <c r="Z5538">
        <f>IF(R5538&lt;=3,"Fast",IF(R5538&lt;=5,"On Time","Delayed"))</f>
        <v/>
      </c>
    </row>
    <row r="5539">
      <c r="A5539">
        <f>Raw_Data!A5539</f>
        <v/>
      </c>
      <c r="B5539" s="11">
        <f>Raw_Data!B5539</f>
        <v/>
      </c>
      <c r="C5539">
        <f>Raw_Data!C5539</f>
        <v/>
      </c>
      <c r="D5539">
        <f>Raw_Data!D5539</f>
        <v/>
      </c>
      <c r="E5539">
        <f>Raw_Data!E5539</f>
        <v/>
      </c>
      <c r="F5539">
        <f>Raw_Data!F5539</f>
        <v/>
      </c>
      <c r="G5539">
        <f>Raw_Data!G5539</f>
        <v/>
      </c>
      <c r="H5539">
        <f>Raw_Data!H5539</f>
        <v/>
      </c>
      <c r="I5539">
        <f>Raw_Data!I5539</f>
        <v/>
      </c>
      <c r="J5539" s="12">
        <f>Raw_Data!J5539</f>
        <v/>
      </c>
      <c r="K5539" s="13">
        <f>Raw_Data!K5539</f>
        <v/>
      </c>
      <c r="L5539" s="12">
        <f>Raw_Data!L5539</f>
        <v/>
      </c>
      <c r="M5539" s="12">
        <f>Raw_Data!M5539</f>
        <v/>
      </c>
      <c r="N5539" s="12">
        <f>Raw_Data!N5539</f>
        <v/>
      </c>
      <c r="O5539">
        <f>Raw_Data!O5539</f>
        <v/>
      </c>
      <c r="P5539">
        <f>Raw_Data!P5539</f>
        <v/>
      </c>
      <c r="Q5539">
        <f>Raw_Data!Q5539</f>
        <v/>
      </c>
      <c r="R5539">
        <f>Raw_Data!R5539</f>
        <v/>
      </c>
      <c r="S5539">
        <f>Raw_Data!S5539</f>
        <v/>
      </c>
      <c r="T5539">
        <f>YEAR(B5539)</f>
        <v/>
      </c>
      <c r="U5539">
        <f>MONTH(B5539)</f>
        <v/>
      </c>
      <c r="V5539">
        <f>TEXT(B5539,"mmm")</f>
        <v/>
      </c>
      <c r="W5539" s="15">
        <f>IFERROR(N5539/L5539,0)</f>
        <v/>
      </c>
      <c r="X5539">
        <f>IF(K5539=0,"No Discount",IF(K5539&lt;=5%,"Low",IF(K5539&lt;=15%,"Medium","High")))</f>
        <v/>
      </c>
      <c r="Y5539">
        <f>IF(L5539&gt;=20000,"High Value",IF(L5539&gt;=5000,"Medium Value","Low Value"))</f>
        <v/>
      </c>
      <c r="Z5539">
        <f>IF(R5539&lt;=3,"Fast",IF(R5539&lt;=5,"On Time","Delayed"))</f>
        <v/>
      </c>
    </row>
    <row r="5540">
      <c r="A5540">
        <f>Raw_Data!A5540</f>
        <v/>
      </c>
      <c r="B5540" s="11">
        <f>Raw_Data!B5540</f>
        <v/>
      </c>
      <c r="C5540">
        <f>Raw_Data!C5540</f>
        <v/>
      </c>
      <c r="D5540">
        <f>Raw_Data!D5540</f>
        <v/>
      </c>
      <c r="E5540">
        <f>Raw_Data!E5540</f>
        <v/>
      </c>
      <c r="F5540">
        <f>Raw_Data!F5540</f>
        <v/>
      </c>
      <c r="G5540">
        <f>Raw_Data!G5540</f>
        <v/>
      </c>
      <c r="H5540">
        <f>Raw_Data!H5540</f>
        <v/>
      </c>
      <c r="I5540">
        <f>Raw_Data!I5540</f>
        <v/>
      </c>
      <c r="J5540" s="12">
        <f>Raw_Data!J5540</f>
        <v/>
      </c>
      <c r="K5540" s="13">
        <f>Raw_Data!K5540</f>
        <v/>
      </c>
      <c r="L5540" s="12">
        <f>Raw_Data!L5540</f>
        <v/>
      </c>
      <c r="M5540" s="12">
        <f>Raw_Data!M5540</f>
        <v/>
      </c>
      <c r="N5540" s="12">
        <f>Raw_Data!N5540</f>
        <v/>
      </c>
      <c r="O5540">
        <f>Raw_Data!O5540</f>
        <v/>
      </c>
      <c r="P5540">
        <f>Raw_Data!P5540</f>
        <v/>
      </c>
      <c r="Q5540">
        <f>Raw_Data!Q5540</f>
        <v/>
      </c>
      <c r="R5540">
        <f>Raw_Data!R5540</f>
        <v/>
      </c>
      <c r="S5540">
        <f>Raw_Data!S5540</f>
        <v/>
      </c>
      <c r="T5540">
        <f>YEAR(B5540)</f>
        <v/>
      </c>
      <c r="U5540">
        <f>MONTH(B5540)</f>
        <v/>
      </c>
      <c r="V5540">
        <f>TEXT(B5540,"mmm")</f>
        <v/>
      </c>
      <c r="W5540" s="15">
        <f>IFERROR(N5540/L5540,0)</f>
        <v/>
      </c>
      <c r="X5540">
        <f>IF(K5540=0,"No Discount",IF(K5540&lt;=5%,"Low",IF(K5540&lt;=15%,"Medium","High")))</f>
        <v/>
      </c>
      <c r="Y5540">
        <f>IF(L5540&gt;=20000,"High Value",IF(L5540&gt;=5000,"Medium Value","Low Value"))</f>
        <v/>
      </c>
      <c r="Z5540">
        <f>IF(R5540&lt;=3,"Fast",IF(R5540&lt;=5,"On Time","Delayed"))</f>
        <v/>
      </c>
    </row>
    <row r="5541">
      <c r="A5541">
        <f>Raw_Data!A5541</f>
        <v/>
      </c>
      <c r="B5541" s="11">
        <f>Raw_Data!B5541</f>
        <v/>
      </c>
      <c r="C5541">
        <f>Raw_Data!C5541</f>
        <v/>
      </c>
      <c r="D5541">
        <f>Raw_Data!D5541</f>
        <v/>
      </c>
      <c r="E5541">
        <f>Raw_Data!E5541</f>
        <v/>
      </c>
      <c r="F5541">
        <f>Raw_Data!F5541</f>
        <v/>
      </c>
      <c r="G5541">
        <f>Raw_Data!G5541</f>
        <v/>
      </c>
      <c r="H5541">
        <f>Raw_Data!H5541</f>
        <v/>
      </c>
      <c r="I5541">
        <f>Raw_Data!I5541</f>
        <v/>
      </c>
      <c r="J5541" s="12">
        <f>Raw_Data!J5541</f>
        <v/>
      </c>
      <c r="K5541" s="13">
        <f>Raw_Data!K5541</f>
        <v/>
      </c>
      <c r="L5541" s="12">
        <f>Raw_Data!L5541</f>
        <v/>
      </c>
      <c r="M5541" s="12">
        <f>Raw_Data!M5541</f>
        <v/>
      </c>
      <c r="N5541" s="12">
        <f>Raw_Data!N5541</f>
        <v/>
      </c>
      <c r="O5541">
        <f>Raw_Data!O5541</f>
        <v/>
      </c>
      <c r="P5541">
        <f>Raw_Data!P5541</f>
        <v/>
      </c>
      <c r="Q5541">
        <f>Raw_Data!Q5541</f>
        <v/>
      </c>
      <c r="R5541">
        <f>Raw_Data!R5541</f>
        <v/>
      </c>
      <c r="S5541">
        <f>Raw_Data!S5541</f>
        <v/>
      </c>
      <c r="T5541">
        <f>YEAR(B5541)</f>
        <v/>
      </c>
      <c r="U5541">
        <f>MONTH(B5541)</f>
        <v/>
      </c>
      <c r="V5541">
        <f>TEXT(B5541,"mmm")</f>
        <v/>
      </c>
      <c r="W5541" s="15">
        <f>IFERROR(N5541/L5541,0)</f>
        <v/>
      </c>
      <c r="X5541">
        <f>IF(K5541=0,"No Discount",IF(K5541&lt;=5%,"Low",IF(K5541&lt;=15%,"Medium","High")))</f>
        <v/>
      </c>
      <c r="Y5541">
        <f>IF(L5541&gt;=20000,"High Value",IF(L5541&gt;=5000,"Medium Value","Low Value"))</f>
        <v/>
      </c>
      <c r="Z5541">
        <f>IF(R5541&lt;=3,"Fast",IF(R5541&lt;=5,"On Time","Delayed"))</f>
        <v/>
      </c>
    </row>
    <row r="5542">
      <c r="A5542">
        <f>Raw_Data!A5542</f>
        <v/>
      </c>
      <c r="B5542" s="11">
        <f>Raw_Data!B5542</f>
        <v/>
      </c>
      <c r="C5542">
        <f>Raw_Data!C5542</f>
        <v/>
      </c>
      <c r="D5542">
        <f>Raw_Data!D5542</f>
        <v/>
      </c>
      <c r="E5542">
        <f>Raw_Data!E5542</f>
        <v/>
      </c>
      <c r="F5542">
        <f>Raw_Data!F5542</f>
        <v/>
      </c>
      <c r="G5542">
        <f>Raw_Data!G5542</f>
        <v/>
      </c>
      <c r="H5542">
        <f>Raw_Data!H5542</f>
        <v/>
      </c>
      <c r="I5542">
        <f>Raw_Data!I5542</f>
        <v/>
      </c>
      <c r="J5542" s="12">
        <f>Raw_Data!J5542</f>
        <v/>
      </c>
      <c r="K5542" s="13">
        <f>Raw_Data!K5542</f>
        <v/>
      </c>
      <c r="L5542" s="12">
        <f>Raw_Data!L5542</f>
        <v/>
      </c>
      <c r="M5542" s="12">
        <f>Raw_Data!M5542</f>
        <v/>
      </c>
      <c r="N5542" s="12">
        <f>Raw_Data!N5542</f>
        <v/>
      </c>
      <c r="O5542">
        <f>Raw_Data!O5542</f>
        <v/>
      </c>
      <c r="P5542">
        <f>Raw_Data!P5542</f>
        <v/>
      </c>
      <c r="Q5542">
        <f>Raw_Data!Q5542</f>
        <v/>
      </c>
      <c r="R5542">
        <f>Raw_Data!R5542</f>
        <v/>
      </c>
      <c r="S5542">
        <f>Raw_Data!S5542</f>
        <v/>
      </c>
      <c r="T5542">
        <f>YEAR(B5542)</f>
        <v/>
      </c>
      <c r="U5542">
        <f>MONTH(B5542)</f>
        <v/>
      </c>
      <c r="V5542">
        <f>TEXT(B5542,"mmm")</f>
        <v/>
      </c>
      <c r="W5542" s="15">
        <f>IFERROR(N5542/L5542,0)</f>
        <v/>
      </c>
      <c r="X5542">
        <f>IF(K5542=0,"No Discount",IF(K5542&lt;=5%,"Low",IF(K5542&lt;=15%,"Medium","High")))</f>
        <v/>
      </c>
      <c r="Y5542">
        <f>IF(L5542&gt;=20000,"High Value",IF(L5542&gt;=5000,"Medium Value","Low Value"))</f>
        <v/>
      </c>
      <c r="Z5542">
        <f>IF(R5542&lt;=3,"Fast",IF(R5542&lt;=5,"On Time","Delayed"))</f>
        <v/>
      </c>
    </row>
    <row r="5543">
      <c r="A5543">
        <f>Raw_Data!A5543</f>
        <v/>
      </c>
      <c r="B5543" s="11">
        <f>Raw_Data!B5543</f>
        <v/>
      </c>
      <c r="C5543">
        <f>Raw_Data!C5543</f>
        <v/>
      </c>
      <c r="D5543">
        <f>Raw_Data!D5543</f>
        <v/>
      </c>
      <c r="E5543">
        <f>Raw_Data!E5543</f>
        <v/>
      </c>
      <c r="F5543">
        <f>Raw_Data!F5543</f>
        <v/>
      </c>
      <c r="G5543">
        <f>Raw_Data!G5543</f>
        <v/>
      </c>
      <c r="H5543">
        <f>Raw_Data!H5543</f>
        <v/>
      </c>
      <c r="I5543">
        <f>Raw_Data!I5543</f>
        <v/>
      </c>
      <c r="J5543" s="12">
        <f>Raw_Data!J5543</f>
        <v/>
      </c>
      <c r="K5543" s="13">
        <f>Raw_Data!K5543</f>
        <v/>
      </c>
      <c r="L5543" s="12">
        <f>Raw_Data!L5543</f>
        <v/>
      </c>
      <c r="M5543" s="12">
        <f>Raw_Data!M5543</f>
        <v/>
      </c>
      <c r="N5543" s="12">
        <f>Raw_Data!N5543</f>
        <v/>
      </c>
      <c r="O5543">
        <f>Raw_Data!O5543</f>
        <v/>
      </c>
      <c r="P5543">
        <f>Raw_Data!P5543</f>
        <v/>
      </c>
      <c r="Q5543">
        <f>Raw_Data!Q5543</f>
        <v/>
      </c>
      <c r="R5543">
        <f>Raw_Data!R5543</f>
        <v/>
      </c>
      <c r="S5543">
        <f>Raw_Data!S5543</f>
        <v/>
      </c>
      <c r="T5543">
        <f>YEAR(B5543)</f>
        <v/>
      </c>
      <c r="U5543">
        <f>MONTH(B5543)</f>
        <v/>
      </c>
      <c r="V5543">
        <f>TEXT(B5543,"mmm")</f>
        <v/>
      </c>
      <c r="W5543" s="15">
        <f>IFERROR(N5543/L5543,0)</f>
        <v/>
      </c>
      <c r="X5543">
        <f>IF(K5543=0,"No Discount",IF(K5543&lt;=5%,"Low",IF(K5543&lt;=15%,"Medium","High")))</f>
        <v/>
      </c>
      <c r="Y5543">
        <f>IF(L5543&gt;=20000,"High Value",IF(L5543&gt;=5000,"Medium Value","Low Value"))</f>
        <v/>
      </c>
      <c r="Z5543">
        <f>IF(R5543&lt;=3,"Fast",IF(R5543&lt;=5,"On Time","Delayed"))</f>
        <v/>
      </c>
    </row>
    <row r="5544">
      <c r="A5544">
        <f>Raw_Data!A5544</f>
        <v/>
      </c>
      <c r="B5544" s="11">
        <f>Raw_Data!B5544</f>
        <v/>
      </c>
      <c r="C5544">
        <f>Raw_Data!C5544</f>
        <v/>
      </c>
      <c r="D5544">
        <f>Raw_Data!D5544</f>
        <v/>
      </c>
      <c r="E5544">
        <f>Raw_Data!E5544</f>
        <v/>
      </c>
      <c r="F5544">
        <f>Raw_Data!F5544</f>
        <v/>
      </c>
      <c r="G5544">
        <f>Raw_Data!G5544</f>
        <v/>
      </c>
      <c r="H5544">
        <f>Raw_Data!H5544</f>
        <v/>
      </c>
      <c r="I5544">
        <f>Raw_Data!I5544</f>
        <v/>
      </c>
      <c r="J5544" s="12">
        <f>Raw_Data!J5544</f>
        <v/>
      </c>
      <c r="K5544" s="13">
        <f>Raw_Data!K5544</f>
        <v/>
      </c>
      <c r="L5544" s="12">
        <f>Raw_Data!L5544</f>
        <v/>
      </c>
      <c r="M5544" s="12">
        <f>Raw_Data!M5544</f>
        <v/>
      </c>
      <c r="N5544" s="12">
        <f>Raw_Data!N5544</f>
        <v/>
      </c>
      <c r="O5544">
        <f>Raw_Data!O5544</f>
        <v/>
      </c>
      <c r="P5544">
        <f>Raw_Data!P5544</f>
        <v/>
      </c>
      <c r="Q5544">
        <f>Raw_Data!Q5544</f>
        <v/>
      </c>
      <c r="R5544">
        <f>Raw_Data!R5544</f>
        <v/>
      </c>
      <c r="S5544">
        <f>Raw_Data!S5544</f>
        <v/>
      </c>
      <c r="T5544">
        <f>YEAR(B5544)</f>
        <v/>
      </c>
      <c r="U5544">
        <f>MONTH(B5544)</f>
        <v/>
      </c>
      <c r="V5544">
        <f>TEXT(B5544,"mmm")</f>
        <v/>
      </c>
      <c r="W5544" s="15">
        <f>IFERROR(N5544/L5544,0)</f>
        <v/>
      </c>
      <c r="X5544">
        <f>IF(K5544=0,"No Discount",IF(K5544&lt;=5%,"Low",IF(K5544&lt;=15%,"Medium","High")))</f>
        <v/>
      </c>
      <c r="Y5544">
        <f>IF(L5544&gt;=20000,"High Value",IF(L5544&gt;=5000,"Medium Value","Low Value"))</f>
        <v/>
      </c>
      <c r="Z5544">
        <f>IF(R5544&lt;=3,"Fast",IF(R5544&lt;=5,"On Time","Delayed"))</f>
        <v/>
      </c>
    </row>
    <row r="5545">
      <c r="A5545">
        <f>Raw_Data!A5545</f>
        <v/>
      </c>
      <c r="B5545" s="11">
        <f>Raw_Data!B5545</f>
        <v/>
      </c>
      <c r="C5545">
        <f>Raw_Data!C5545</f>
        <v/>
      </c>
      <c r="D5545">
        <f>Raw_Data!D5545</f>
        <v/>
      </c>
      <c r="E5545">
        <f>Raw_Data!E5545</f>
        <v/>
      </c>
      <c r="F5545">
        <f>Raw_Data!F5545</f>
        <v/>
      </c>
      <c r="G5545">
        <f>Raw_Data!G5545</f>
        <v/>
      </c>
      <c r="H5545">
        <f>Raw_Data!H5545</f>
        <v/>
      </c>
      <c r="I5545">
        <f>Raw_Data!I5545</f>
        <v/>
      </c>
      <c r="J5545" s="12">
        <f>Raw_Data!J5545</f>
        <v/>
      </c>
      <c r="K5545" s="13">
        <f>Raw_Data!K5545</f>
        <v/>
      </c>
      <c r="L5545" s="12">
        <f>Raw_Data!L5545</f>
        <v/>
      </c>
      <c r="M5545" s="12">
        <f>Raw_Data!M5545</f>
        <v/>
      </c>
      <c r="N5545" s="12">
        <f>Raw_Data!N5545</f>
        <v/>
      </c>
      <c r="O5545">
        <f>Raw_Data!O5545</f>
        <v/>
      </c>
      <c r="P5545">
        <f>Raw_Data!P5545</f>
        <v/>
      </c>
      <c r="Q5545">
        <f>Raw_Data!Q5545</f>
        <v/>
      </c>
      <c r="R5545">
        <f>Raw_Data!R5545</f>
        <v/>
      </c>
      <c r="S5545">
        <f>Raw_Data!S5545</f>
        <v/>
      </c>
      <c r="T5545">
        <f>YEAR(B5545)</f>
        <v/>
      </c>
      <c r="U5545">
        <f>MONTH(B5545)</f>
        <v/>
      </c>
      <c r="V5545">
        <f>TEXT(B5545,"mmm")</f>
        <v/>
      </c>
      <c r="W5545" s="15">
        <f>IFERROR(N5545/L5545,0)</f>
        <v/>
      </c>
      <c r="X5545">
        <f>IF(K5545=0,"No Discount",IF(K5545&lt;=5%,"Low",IF(K5545&lt;=15%,"Medium","High")))</f>
        <v/>
      </c>
      <c r="Y5545">
        <f>IF(L5545&gt;=20000,"High Value",IF(L5545&gt;=5000,"Medium Value","Low Value"))</f>
        <v/>
      </c>
      <c r="Z5545">
        <f>IF(R5545&lt;=3,"Fast",IF(R5545&lt;=5,"On Time","Delayed"))</f>
        <v/>
      </c>
    </row>
    <row r="5546">
      <c r="A5546">
        <f>Raw_Data!A5546</f>
        <v/>
      </c>
      <c r="B5546" s="11">
        <f>Raw_Data!B5546</f>
        <v/>
      </c>
      <c r="C5546">
        <f>Raw_Data!C5546</f>
        <v/>
      </c>
      <c r="D5546">
        <f>Raw_Data!D5546</f>
        <v/>
      </c>
      <c r="E5546">
        <f>Raw_Data!E5546</f>
        <v/>
      </c>
      <c r="F5546">
        <f>Raw_Data!F5546</f>
        <v/>
      </c>
      <c r="G5546">
        <f>Raw_Data!G5546</f>
        <v/>
      </c>
      <c r="H5546">
        <f>Raw_Data!H5546</f>
        <v/>
      </c>
      <c r="I5546">
        <f>Raw_Data!I5546</f>
        <v/>
      </c>
      <c r="J5546" s="12">
        <f>Raw_Data!J5546</f>
        <v/>
      </c>
      <c r="K5546" s="13">
        <f>Raw_Data!K5546</f>
        <v/>
      </c>
      <c r="L5546" s="12">
        <f>Raw_Data!L5546</f>
        <v/>
      </c>
      <c r="M5546" s="12">
        <f>Raw_Data!M5546</f>
        <v/>
      </c>
      <c r="N5546" s="12">
        <f>Raw_Data!N5546</f>
        <v/>
      </c>
      <c r="O5546">
        <f>Raw_Data!O5546</f>
        <v/>
      </c>
      <c r="P5546">
        <f>Raw_Data!P5546</f>
        <v/>
      </c>
      <c r="Q5546">
        <f>Raw_Data!Q5546</f>
        <v/>
      </c>
      <c r="R5546">
        <f>Raw_Data!R5546</f>
        <v/>
      </c>
      <c r="S5546">
        <f>Raw_Data!S5546</f>
        <v/>
      </c>
      <c r="T5546">
        <f>YEAR(B5546)</f>
        <v/>
      </c>
      <c r="U5546">
        <f>MONTH(B5546)</f>
        <v/>
      </c>
      <c r="V5546">
        <f>TEXT(B5546,"mmm")</f>
        <v/>
      </c>
      <c r="W5546" s="15">
        <f>IFERROR(N5546/L5546,0)</f>
        <v/>
      </c>
      <c r="X5546">
        <f>IF(K5546=0,"No Discount",IF(K5546&lt;=5%,"Low",IF(K5546&lt;=15%,"Medium","High")))</f>
        <v/>
      </c>
      <c r="Y5546">
        <f>IF(L5546&gt;=20000,"High Value",IF(L5546&gt;=5000,"Medium Value","Low Value"))</f>
        <v/>
      </c>
      <c r="Z5546">
        <f>IF(R5546&lt;=3,"Fast",IF(R5546&lt;=5,"On Time","Delayed"))</f>
        <v/>
      </c>
    </row>
    <row r="5547">
      <c r="A5547">
        <f>Raw_Data!A5547</f>
        <v/>
      </c>
      <c r="B5547" s="11">
        <f>Raw_Data!B5547</f>
        <v/>
      </c>
      <c r="C5547">
        <f>Raw_Data!C5547</f>
        <v/>
      </c>
      <c r="D5547">
        <f>Raw_Data!D5547</f>
        <v/>
      </c>
      <c r="E5547">
        <f>Raw_Data!E5547</f>
        <v/>
      </c>
      <c r="F5547">
        <f>Raw_Data!F5547</f>
        <v/>
      </c>
      <c r="G5547">
        <f>Raw_Data!G5547</f>
        <v/>
      </c>
      <c r="H5547">
        <f>Raw_Data!H5547</f>
        <v/>
      </c>
      <c r="I5547">
        <f>Raw_Data!I5547</f>
        <v/>
      </c>
      <c r="J5547" s="12">
        <f>Raw_Data!J5547</f>
        <v/>
      </c>
      <c r="K5547" s="13">
        <f>Raw_Data!K5547</f>
        <v/>
      </c>
      <c r="L5547" s="12">
        <f>Raw_Data!L5547</f>
        <v/>
      </c>
      <c r="M5547" s="12">
        <f>Raw_Data!M5547</f>
        <v/>
      </c>
      <c r="N5547" s="12">
        <f>Raw_Data!N5547</f>
        <v/>
      </c>
      <c r="O5547">
        <f>Raw_Data!O5547</f>
        <v/>
      </c>
      <c r="P5547">
        <f>Raw_Data!P5547</f>
        <v/>
      </c>
      <c r="Q5547">
        <f>Raw_Data!Q5547</f>
        <v/>
      </c>
      <c r="R5547">
        <f>Raw_Data!R5547</f>
        <v/>
      </c>
      <c r="S5547">
        <f>Raw_Data!S5547</f>
        <v/>
      </c>
      <c r="T5547">
        <f>YEAR(B5547)</f>
        <v/>
      </c>
      <c r="U5547">
        <f>MONTH(B5547)</f>
        <v/>
      </c>
      <c r="V5547">
        <f>TEXT(B5547,"mmm")</f>
        <v/>
      </c>
      <c r="W5547" s="15">
        <f>IFERROR(N5547/L5547,0)</f>
        <v/>
      </c>
      <c r="X5547">
        <f>IF(K5547=0,"No Discount",IF(K5547&lt;=5%,"Low",IF(K5547&lt;=15%,"Medium","High")))</f>
        <v/>
      </c>
      <c r="Y5547">
        <f>IF(L5547&gt;=20000,"High Value",IF(L5547&gt;=5000,"Medium Value","Low Value"))</f>
        <v/>
      </c>
      <c r="Z5547">
        <f>IF(R5547&lt;=3,"Fast",IF(R5547&lt;=5,"On Time","Delayed"))</f>
        <v/>
      </c>
    </row>
    <row r="5548">
      <c r="A5548">
        <f>Raw_Data!A5548</f>
        <v/>
      </c>
      <c r="B5548" s="11">
        <f>Raw_Data!B5548</f>
        <v/>
      </c>
      <c r="C5548">
        <f>Raw_Data!C5548</f>
        <v/>
      </c>
      <c r="D5548">
        <f>Raw_Data!D5548</f>
        <v/>
      </c>
      <c r="E5548">
        <f>Raw_Data!E5548</f>
        <v/>
      </c>
      <c r="F5548">
        <f>Raw_Data!F5548</f>
        <v/>
      </c>
      <c r="G5548">
        <f>Raw_Data!G5548</f>
        <v/>
      </c>
      <c r="H5548">
        <f>Raw_Data!H5548</f>
        <v/>
      </c>
      <c r="I5548">
        <f>Raw_Data!I5548</f>
        <v/>
      </c>
      <c r="J5548" s="12">
        <f>Raw_Data!J5548</f>
        <v/>
      </c>
      <c r="K5548" s="13">
        <f>Raw_Data!K5548</f>
        <v/>
      </c>
      <c r="L5548" s="12">
        <f>Raw_Data!L5548</f>
        <v/>
      </c>
      <c r="M5548" s="12">
        <f>Raw_Data!M5548</f>
        <v/>
      </c>
      <c r="N5548" s="12">
        <f>Raw_Data!N5548</f>
        <v/>
      </c>
      <c r="O5548">
        <f>Raw_Data!O5548</f>
        <v/>
      </c>
      <c r="P5548">
        <f>Raw_Data!P5548</f>
        <v/>
      </c>
      <c r="Q5548">
        <f>Raw_Data!Q5548</f>
        <v/>
      </c>
      <c r="R5548">
        <f>Raw_Data!R5548</f>
        <v/>
      </c>
      <c r="S5548">
        <f>Raw_Data!S5548</f>
        <v/>
      </c>
      <c r="T5548">
        <f>YEAR(B5548)</f>
        <v/>
      </c>
      <c r="U5548">
        <f>MONTH(B5548)</f>
        <v/>
      </c>
      <c r="V5548">
        <f>TEXT(B5548,"mmm")</f>
        <v/>
      </c>
      <c r="W5548" s="15">
        <f>IFERROR(N5548/L5548,0)</f>
        <v/>
      </c>
      <c r="X5548">
        <f>IF(K5548=0,"No Discount",IF(K5548&lt;=5%,"Low",IF(K5548&lt;=15%,"Medium","High")))</f>
        <v/>
      </c>
      <c r="Y5548">
        <f>IF(L5548&gt;=20000,"High Value",IF(L5548&gt;=5000,"Medium Value","Low Value"))</f>
        <v/>
      </c>
      <c r="Z5548">
        <f>IF(R5548&lt;=3,"Fast",IF(R5548&lt;=5,"On Time","Delayed"))</f>
        <v/>
      </c>
    </row>
    <row r="5549">
      <c r="A5549">
        <f>Raw_Data!A5549</f>
        <v/>
      </c>
      <c r="B5549" s="11">
        <f>Raw_Data!B5549</f>
        <v/>
      </c>
      <c r="C5549">
        <f>Raw_Data!C5549</f>
        <v/>
      </c>
      <c r="D5549">
        <f>Raw_Data!D5549</f>
        <v/>
      </c>
      <c r="E5549">
        <f>Raw_Data!E5549</f>
        <v/>
      </c>
      <c r="F5549">
        <f>Raw_Data!F5549</f>
        <v/>
      </c>
      <c r="G5549">
        <f>Raw_Data!G5549</f>
        <v/>
      </c>
      <c r="H5549">
        <f>Raw_Data!H5549</f>
        <v/>
      </c>
      <c r="I5549">
        <f>Raw_Data!I5549</f>
        <v/>
      </c>
      <c r="J5549" s="12">
        <f>Raw_Data!J5549</f>
        <v/>
      </c>
      <c r="K5549" s="13">
        <f>Raw_Data!K5549</f>
        <v/>
      </c>
      <c r="L5549" s="12">
        <f>Raw_Data!L5549</f>
        <v/>
      </c>
      <c r="M5549" s="12">
        <f>Raw_Data!M5549</f>
        <v/>
      </c>
      <c r="N5549" s="12">
        <f>Raw_Data!N5549</f>
        <v/>
      </c>
      <c r="O5549">
        <f>Raw_Data!O5549</f>
        <v/>
      </c>
      <c r="P5549">
        <f>Raw_Data!P5549</f>
        <v/>
      </c>
      <c r="Q5549">
        <f>Raw_Data!Q5549</f>
        <v/>
      </c>
      <c r="R5549">
        <f>Raw_Data!R5549</f>
        <v/>
      </c>
      <c r="S5549">
        <f>Raw_Data!S5549</f>
        <v/>
      </c>
      <c r="T5549">
        <f>YEAR(B5549)</f>
        <v/>
      </c>
      <c r="U5549">
        <f>MONTH(B5549)</f>
        <v/>
      </c>
      <c r="V5549">
        <f>TEXT(B5549,"mmm")</f>
        <v/>
      </c>
      <c r="W5549" s="15">
        <f>IFERROR(N5549/L5549,0)</f>
        <v/>
      </c>
      <c r="X5549">
        <f>IF(K5549=0,"No Discount",IF(K5549&lt;=5%,"Low",IF(K5549&lt;=15%,"Medium","High")))</f>
        <v/>
      </c>
      <c r="Y5549">
        <f>IF(L5549&gt;=20000,"High Value",IF(L5549&gt;=5000,"Medium Value","Low Value"))</f>
        <v/>
      </c>
      <c r="Z5549">
        <f>IF(R5549&lt;=3,"Fast",IF(R5549&lt;=5,"On Time","Delayed"))</f>
        <v/>
      </c>
    </row>
    <row r="5550">
      <c r="A5550">
        <f>Raw_Data!A5550</f>
        <v/>
      </c>
      <c r="B5550" s="11">
        <f>Raw_Data!B5550</f>
        <v/>
      </c>
      <c r="C5550">
        <f>Raw_Data!C5550</f>
        <v/>
      </c>
      <c r="D5550">
        <f>Raw_Data!D5550</f>
        <v/>
      </c>
      <c r="E5550">
        <f>Raw_Data!E5550</f>
        <v/>
      </c>
      <c r="F5550">
        <f>Raw_Data!F5550</f>
        <v/>
      </c>
      <c r="G5550">
        <f>Raw_Data!G5550</f>
        <v/>
      </c>
      <c r="H5550">
        <f>Raw_Data!H5550</f>
        <v/>
      </c>
      <c r="I5550">
        <f>Raw_Data!I5550</f>
        <v/>
      </c>
      <c r="J5550" s="12">
        <f>Raw_Data!J5550</f>
        <v/>
      </c>
      <c r="K5550" s="13">
        <f>Raw_Data!K5550</f>
        <v/>
      </c>
      <c r="L5550" s="12">
        <f>Raw_Data!L5550</f>
        <v/>
      </c>
      <c r="M5550" s="12">
        <f>Raw_Data!M5550</f>
        <v/>
      </c>
      <c r="N5550" s="12">
        <f>Raw_Data!N5550</f>
        <v/>
      </c>
      <c r="O5550">
        <f>Raw_Data!O5550</f>
        <v/>
      </c>
      <c r="P5550">
        <f>Raw_Data!P5550</f>
        <v/>
      </c>
      <c r="Q5550">
        <f>Raw_Data!Q5550</f>
        <v/>
      </c>
      <c r="R5550">
        <f>Raw_Data!R5550</f>
        <v/>
      </c>
      <c r="S5550">
        <f>Raw_Data!S5550</f>
        <v/>
      </c>
      <c r="T5550">
        <f>YEAR(B5550)</f>
        <v/>
      </c>
      <c r="U5550">
        <f>MONTH(B5550)</f>
        <v/>
      </c>
      <c r="V5550">
        <f>TEXT(B5550,"mmm")</f>
        <v/>
      </c>
      <c r="W5550" s="15">
        <f>IFERROR(N5550/L5550,0)</f>
        <v/>
      </c>
      <c r="X5550">
        <f>IF(K5550=0,"No Discount",IF(K5550&lt;=5%,"Low",IF(K5550&lt;=15%,"Medium","High")))</f>
        <v/>
      </c>
      <c r="Y5550">
        <f>IF(L5550&gt;=20000,"High Value",IF(L5550&gt;=5000,"Medium Value","Low Value"))</f>
        <v/>
      </c>
      <c r="Z5550">
        <f>IF(R5550&lt;=3,"Fast",IF(R5550&lt;=5,"On Time","Delayed"))</f>
        <v/>
      </c>
    </row>
    <row r="5551">
      <c r="A5551">
        <f>Raw_Data!A5551</f>
        <v/>
      </c>
      <c r="B5551" s="11">
        <f>Raw_Data!B5551</f>
        <v/>
      </c>
      <c r="C5551">
        <f>Raw_Data!C5551</f>
        <v/>
      </c>
      <c r="D5551">
        <f>Raw_Data!D5551</f>
        <v/>
      </c>
      <c r="E5551">
        <f>Raw_Data!E5551</f>
        <v/>
      </c>
      <c r="F5551">
        <f>Raw_Data!F5551</f>
        <v/>
      </c>
      <c r="G5551">
        <f>Raw_Data!G5551</f>
        <v/>
      </c>
      <c r="H5551">
        <f>Raw_Data!H5551</f>
        <v/>
      </c>
      <c r="I5551">
        <f>Raw_Data!I5551</f>
        <v/>
      </c>
      <c r="J5551" s="12">
        <f>Raw_Data!J5551</f>
        <v/>
      </c>
      <c r="K5551" s="13">
        <f>Raw_Data!K5551</f>
        <v/>
      </c>
      <c r="L5551" s="12">
        <f>Raw_Data!L5551</f>
        <v/>
      </c>
      <c r="M5551" s="12">
        <f>Raw_Data!M5551</f>
        <v/>
      </c>
      <c r="N5551" s="12">
        <f>Raw_Data!N5551</f>
        <v/>
      </c>
      <c r="O5551">
        <f>Raw_Data!O5551</f>
        <v/>
      </c>
      <c r="P5551">
        <f>Raw_Data!P5551</f>
        <v/>
      </c>
      <c r="Q5551">
        <f>Raw_Data!Q5551</f>
        <v/>
      </c>
      <c r="R5551">
        <f>Raw_Data!R5551</f>
        <v/>
      </c>
      <c r="S5551">
        <f>Raw_Data!S5551</f>
        <v/>
      </c>
      <c r="T5551">
        <f>YEAR(B5551)</f>
        <v/>
      </c>
      <c r="U5551">
        <f>MONTH(B5551)</f>
        <v/>
      </c>
      <c r="V5551">
        <f>TEXT(B5551,"mmm")</f>
        <v/>
      </c>
      <c r="W5551" s="15">
        <f>IFERROR(N5551/L5551,0)</f>
        <v/>
      </c>
      <c r="X5551">
        <f>IF(K5551=0,"No Discount",IF(K5551&lt;=5%,"Low",IF(K5551&lt;=15%,"Medium","High")))</f>
        <v/>
      </c>
      <c r="Y5551">
        <f>IF(L5551&gt;=20000,"High Value",IF(L5551&gt;=5000,"Medium Value","Low Value"))</f>
        <v/>
      </c>
      <c r="Z5551">
        <f>IF(R5551&lt;=3,"Fast",IF(R5551&lt;=5,"On Time","Delayed"))</f>
        <v/>
      </c>
    </row>
    <row r="5552">
      <c r="A5552">
        <f>Raw_Data!A5552</f>
        <v/>
      </c>
      <c r="B5552" s="11">
        <f>Raw_Data!B5552</f>
        <v/>
      </c>
      <c r="C5552">
        <f>Raw_Data!C5552</f>
        <v/>
      </c>
      <c r="D5552">
        <f>Raw_Data!D5552</f>
        <v/>
      </c>
      <c r="E5552">
        <f>Raw_Data!E5552</f>
        <v/>
      </c>
      <c r="F5552">
        <f>Raw_Data!F5552</f>
        <v/>
      </c>
      <c r="G5552">
        <f>Raw_Data!G5552</f>
        <v/>
      </c>
      <c r="H5552">
        <f>Raw_Data!H5552</f>
        <v/>
      </c>
      <c r="I5552">
        <f>Raw_Data!I5552</f>
        <v/>
      </c>
      <c r="J5552" s="12">
        <f>Raw_Data!J5552</f>
        <v/>
      </c>
      <c r="K5552" s="13">
        <f>Raw_Data!K5552</f>
        <v/>
      </c>
      <c r="L5552" s="12">
        <f>Raw_Data!L5552</f>
        <v/>
      </c>
      <c r="M5552" s="12">
        <f>Raw_Data!M5552</f>
        <v/>
      </c>
      <c r="N5552" s="12">
        <f>Raw_Data!N5552</f>
        <v/>
      </c>
      <c r="O5552">
        <f>Raw_Data!O5552</f>
        <v/>
      </c>
      <c r="P5552">
        <f>Raw_Data!P5552</f>
        <v/>
      </c>
      <c r="Q5552">
        <f>Raw_Data!Q5552</f>
        <v/>
      </c>
      <c r="R5552">
        <f>Raw_Data!R5552</f>
        <v/>
      </c>
      <c r="S5552">
        <f>Raw_Data!S5552</f>
        <v/>
      </c>
      <c r="T5552">
        <f>YEAR(B5552)</f>
        <v/>
      </c>
      <c r="U5552">
        <f>MONTH(B5552)</f>
        <v/>
      </c>
      <c r="V5552">
        <f>TEXT(B5552,"mmm")</f>
        <v/>
      </c>
      <c r="W5552" s="15">
        <f>IFERROR(N5552/L5552,0)</f>
        <v/>
      </c>
      <c r="X5552">
        <f>IF(K5552=0,"No Discount",IF(K5552&lt;=5%,"Low",IF(K5552&lt;=15%,"Medium","High")))</f>
        <v/>
      </c>
      <c r="Y5552">
        <f>IF(L5552&gt;=20000,"High Value",IF(L5552&gt;=5000,"Medium Value","Low Value"))</f>
        <v/>
      </c>
      <c r="Z5552">
        <f>IF(R5552&lt;=3,"Fast",IF(R5552&lt;=5,"On Time","Delayed"))</f>
        <v/>
      </c>
    </row>
    <row r="5553">
      <c r="A5553">
        <f>Raw_Data!A5553</f>
        <v/>
      </c>
      <c r="B5553" s="11">
        <f>Raw_Data!B5553</f>
        <v/>
      </c>
      <c r="C5553">
        <f>Raw_Data!C5553</f>
        <v/>
      </c>
      <c r="D5553">
        <f>Raw_Data!D5553</f>
        <v/>
      </c>
      <c r="E5553">
        <f>Raw_Data!E5553</f>
        <v/>
      </c>
      <c r="F5553">
        <f>Raw_Data!F5553</f>
        <v/>
      </c>
      <c r="G5553">
        <f>Raw_Data!G5553</f>
        <v/>
      </c>
      <c r="H5553">
        <f>Raw_Data!H5553</f>
        <v/>
      </c>
      <c r="I5553">
        <f>Raw_Data!I5553</f>
        <v/>
      </c>
      <c r="J5553" s="12">
        <f>Raw_Data!J5553</f>
        <v/>
      </c>
      <c r="K5553" s="13">
        <f>Raw_Data!K5553</f>
        <v/>
      </c>
      <c r="L5553" s="12">
        <f>Raw_Data!L5553</f>
        <v/>
      </c>
      <c r="M5553" s="12">
        <f>Raw_Data!M5553</f>
        <v/>
      </c>
      <c r="N5553" s="12">
        <f>Raw_Data!N5553</f>
        <v/>
      </c>
      <c r="O5553">
        <f>Raw_Data!O5553</f>
        <v/>
      </c>
      <c r="P5553">
        <f>Raw_Data!P5553</f>
        <v/>
      </c>
      <c r="Q5553">
        <f>Raw_Data!Q5553</f>
        <v/>
      </c>
      <c r="R5553">
        <f>Raw_Data!R5553</f>
        <v/>
      </c>
      <c r="S5553">
        <f>Raw_Data!S5553</f>
        <v/>
      </c>
      <c r="T5553">
        <f>YEAR(B5553)</f>
        <v/>
      </c>
      <c r="U5553">
        <f>MONTH(B5553)</f>
        <v/>
      </c>
      <c r="V5553">
        <f>TEXT(B5553,"mmm")</f>
        <v/>
      </c>
      <c r="W5553" s="15">
        <f>IFERROR(N5553/L5553,0)</f>
        <v/>
      </c>
      <c r="X5553">
        <f>IF(K5553=0,"No Discount",IF(K5553&lt;=5%,"Low",IF(K5553&lt;=15%,"Medium","High")))</f>
        <v/>
      </c>
      <c r="Y5553">
        <f>IF(L5553&gt;=20000,"High Value",IF(L5553&gt;=5000,"Medium Value","Low Value"))</f>
        <v/>
      </c>
      <c r="Z5553">
        <f>IF(R5553&lt;=3,"Fast",IF(R5553&lt;=5,"On Time","Delayed"))</f>
        <v/>
      </c>
    </row>
    <row r="5554">
      <c r="A5554">
        <f>Raw_Data!A5554</f>
        <v/>
      </c>
      <c r="B5554" s="11">
        <f>Raw_Data!B5554</f>
        <v/>
      </c>
      <c r="C5554">
        <f>Raw_Data!C5554</f>
        <v/>
      </c>
      <c r="D5554">
        <f>Raw_Data!D5554</f>
        <v/>
      </c>
      <c r="E5554">
        <f>Raw_Data!E5554</f>
        <v/>
      </c>
      <c r="F5554">
        <f>Raw_Data!F5554</f>
        <v/>
      </c>
      <c r="G5554">
        <f>Raw_Data!G5554</f>
        <v/>
      </c>
      <c r="H5554">
        <f>Raw_Data!H5554</f>
        <v/>
      </c>
      <c r="I5554">
        <f>Raw_Data!I5554</f>
        <v/>
      </c>
      <c r="J5554" s="12">
        <f>Raw_Data!J5554</f>
        <v/>
      </c>
      <c r="K5554" s="13">
        <f>Raw_Data!K5554</f>
        <v/>
      </c>
      <c r="L5554" s="12">
        <f>Raw_Data!L5554</f>
        <v/>
      </c>
      <c r="M5554" s="12">
        <f>Raw_Data!M5554</f>
        <v/>
      </c>
      <c r="N5554" s="12">
        <f>Raw_Data!N5554</f>
        <v/>
      </c>
      <c r="O5554">
        <f>Raw_Data!O5554</f>
        <v/>
      </c>
      <c r="P5554">
        <f>Raw_Data!P5554</f>
        <v/>
      </c>
      <c r="Q5554">
        <f>Raw_Data!Q5554</f>
        <v/>
      </c>
      <c r="R5554">
        <f>Raw_Data!R5554</f>
        <v/>
      </c>
      <c r="S5554">
        <f>Raw_Data!S5554</f>
        <v/>
      </c>
      <c r="T5554">
        <f>YEAR(B5554)</f>
        <v/>
      </c>
      <c r="U5554">
        <f>MONTH(B5554)</f>
        <v/>
      </c>
      <c r="V5554">
        <f>TEXT(B5554,"mmm")</f>
        <v/>
      </c>
      <c r="W5554" s="15">
        <f>IFERROR(N5554/L5554,0)</f>
        <v/>
      </c>
      <c r="X5554">
        <f>IF(K5554=0,"No Discount",IF(K5554&lt;=5%,"Low",IF(K5554&lt;=15%,"Medium","High")))</f>
        <v/>
      </c>
      <c r="Y5554">
        <f>IF(L5554&gt;=20000,"High Value",IF(L5554&gt;=5000,"Medium Value","Low Value"))</f>
        <v/>
      </c>
      <c r="Z5554">
        <f>IF(R5554&lt;=3,"Fast",IF(R5554&lt;=5,"On Time","Delayed"))</f>
        <v/>
      </c>
    </row>
    <row r="5555">
      <c r="A5555">
        <f>Raw_Data!A5555</f>
        <v/>
      </c>
      <c r="B5555" s="11">
        <f>Raw_Data!B5555</f>
        <v/>
      </c>
      <c r="C5555">
        <f>Raw_Data!C5555</f>
        <v/>
      </c>
      <c r="D5555">
        <f>Raw_Data!D5555</f>
        <v/>
      </c>
      <c r="E5555">
        <f>Raw_Data!E5555</f>
        <v/>
      </c>
      <c r="F5555">
        <f>Raw_Data!F5555</f>
        <v/>
      </c>
      <c r="G5555">
        <f>Raw_Data!G5555</f>
        <v/>
      </c>
      <c r="H5555">
        <f>Raw_Data!H5555</f>
        <v/>
      </c>
      <c r="I5555">
        <f>Raw_Data!I5555</f>
        <v/>
      </c>
      <c r="J5555" s="12">
        <f>Raw_Data!J5555</f>
        <v/>
      </c>
      <c r="K5555" s="13">
        <f>Raw_Data!K5555</f>
        <v/>
      </c>
      <c r="L5555" s="12">
        <f>Raw_Data!L5555</f>
        <v/>
      </c>
      <c r="M5555" s="12">
        <f>Raw_Data!M5555</f>
        <v/>
      </c>
      <c r="N5555" s="12">
        <f>Raw_Data!N5555</f>
        <v/>
      </c>
      <c r="O5555">
        <f>Raw_Data!O5555</f>
        <v/>
      </c>
      <c r="P5555">
        <f>Raw_Data!P5555</f>
        <v/>
      </c>
      <c r="Q5555">
        <f>Raw_Data!Q5555</f>
        <v/>
      </c>
      <c r="R5555">
        <f>Raw_Data!R5555</f>
        <v/>
      </c>
      <c r="S5555">
        <f>Raw_Data!S5555</f>
        <v/>
      </c>
      <c r="T5555">
        <f>YEAR(B5555)</f>
        <v/>
      </c>
      <c r="U5555">
        <f>MONTH(B5555)</f>
        <v/>
      </c>
      <c r="V5555">
        <f>TEXT(B5555,"mmm")</f>
        <v/>
      </c>
      <c r="W5555" s="15">
        <f>IFERROR(N5555/L5555,0)</f>
        <v/>
      </c>
      <c r="X5555">
        <f>IF(K5555=0,"No Discount",IF(K5555&lt;=5%,"Low",IF(K5555&lt;=15%,"Medium","High")))</f>
        <v/>
      </c>
      <c r="Y5555">
        <f>IF(L5555&gt;=20000,"High Value",IF(L5555&gt;=5000,"Medium Value","Low Value"))</f>
        <v/>
      </c>
      <c r="Z5555">
        <f>IF(R5555&lt;=3,"Fast",IF(R5555&lt;=5,"On Time","Delayed"))</f>
        <v/>
      </c>
    </row>
    <row r="5556">
      <c r="A5556">
        <f>Raw_Data!A5556</f>
        <v/>
      </c>
      <c r="B5556" s="11">
        <f>Raw_Data!B5556</f>
        <v/>
      </c>
      <c r="C5556">
        <f>Raw_Data!C5556</f>
        <v/>
      </c>
      <c r="D5556">
        <f>Raw_Data!D5556</f>
        <v/>
      </c>
      <c r="E5556">
        <f>Raw_Data!E5556</f>
        <v/>
      </c>
      <c r="F5556">
        <f>Raw_Data!F5556</f>
        <v/>
      </c>
      <c r="G5556">
        <f>Raw_Data!G5556</f>
        <v/>
      </c>
      <c r="H5556">
        <f>Raw_Data!H5556</f>
        <v/>
      </c>
      <c r="I5556">
        <f>Raw_Data!I5556</f>
        <v/>
      </c>
      <c r="J5556" s="12">
        <f>Raw_Data!J5556</f>
        <v/>
      </c>
      <c r="K5556" s="13">
        <f>Raw_Data!K5556</f>
        <v/>
      </c>
      <c r="L5556" s="12">
        <f>Raw_Data!L5556</f>
        <v/>
      </c>
      <c r="M5556" s="12">
        <f>Raw_Data!M5556</f>
        <v/>
      </c>
      <c r="N5556" s="12">
        <f>Raw_Data!N5556</f>
        <v/>
      </c>
      <c r="O5556">
        <f>Raw_Data!O5556</f>
        <v/>
      </c>
      <c r="P5556">
        <f>Raw_Data!P5556</f>
        <v/>
      </c>
      <c r="Q5556">
        <f>Raw_Data!Q5556</f>
        <v/>
      </c>
      <c r="R5556">
        <f>Raw_Data!R5556</f>
        <v/>
      </c>
      <c r="S5556">
        <f>Raw_Data!S5556</f>
        <v/>
      </c>
      <c r="T5556">
        <f>YEAR(B5556)</f>
        <v/>
      </c>
      <c r="U5556">
        <f>MONTH(B5556)</f>
        <v/>
      </c>
      <c r="V5556">
        <f>TEXT(B5556,"mmm")</f>
        <v/>
      </c>
      <c r="W5556" s="15">
        <f>IFERROR(N5556/L5556,0)</f>
        <v/>
      </c>
      <c r="X5556">
        <f>IF(K5556=0,"No Discount",IF(K5556&lt;=5%,"Low",IF(K5556&lt;=15%,"Medium","High")))</f>
        <v/>
      </c>
      <c r="Y5556">
        <f>IF(L5556&gt;=20000,"High Value",IF(L5556&gt;=5000,"Medium Value","Low Value"))</f>
        <v/>
      </c>
      <c r="Z5556">
        <f>IF(R5556&lt;=3,"Fast",IF(R5556&lt;=5,"On Time","Delayed"))</f>
        <v/>
      </c>
    </row>
    <row r="5557">
      <c r="A5557">
        <f>Raw_Data!A5557</f>
        <v/>
      </c>
      <c r="B5557" s="11">
        <f>Raw_Data!B5557</f>
        <v/>
      </c>
      <c r="C5557">
        <f>Raw_Data!C5557</f>
        <v/>
      </c>
      <c r="D5557">
        <f>Raw_Data!D5557</f>
        <v/>
      </c>
      <c r="E5557">
        <f>Raw_Data!E5557</f>
        <v/>
      </c>
      <c r="F5557">
        <f>Raw_Data!F5557</f>
        <v/>
      </c>
      <c r="G5557">
        <f>Raw_Data!G5557</f>
        <v/>
      </c>
      <c r="H5557">
        <f>Raw_Data!H5557</f>
        <v/>
      </c>
      <c r="I5557">
        <f>Raw_Data!I5557</f>
        <v/>
      </c>
      <c r="J5557" s="12">
        <f>Raw_Data!J5557</f>
        <v/>
      </c>
      <c r="K5557" s="13">
        <f>Raw_Data!K5557</f>
        <v/>
      </c>
      <c r="L5557" s="12">
        <f>Raw_Data!L5557</f>
        <v/>
      </c>
      <c r="M5557" s="12">
        <f>Raw_Data!M5557</f>
        <v/>
      </c>
      <c r="N5557" s="12">
        <f>Raw_Data!N5557</f>
        <v/>
      </c>
      <c r="O5557">
        <f>Raw_Data!O5557</f>
        <v/>
      </c>
      <c r="P5557">
        <f>Raw_Data!P5557</f>
        <v/>
      </c>
      <c r="Q5557">
        <f>Raw_Data!Q5557</f>
        <v/>
      </c>
      <c r="R5557">
        <f>Raw_Data!R5557</f>
        <v/>
      </c>
      <c r="S5557">
        <f>Raw_Data!S5557</f>
        <v/>
      </c>
      <c r="T5557">
        <f>YEAR(B5557)</f>
        <v/>
      </c>
      <c r="U5557">
        <f>MONTH(B5557)</f>
        <v/>
      </c>
      <c r="V5557">
        <f>TEXT(B5557,"mmm")</f>
        <v/>
      </c>
      <c r="W5557" s="15">
        <f>IFERROR(N5557/L5557,0)</f>
        <v/>
      </c>
      <c r="X5557">
        <f>IF(K5557=0,"No Discount",IF(K5557&lt;=5%,"Low",IF(K5557&lt;=15%,"Medium","High")))</f>
        <v/>
      </c>
      <c r="Y5557">
        <f>IF(L5557&gt;=20000,"High Value",IF(L5557&gt;=5000,"Medium Value","Low Value"))</f>
        <v/>
      </c>
      <c r="Z5557">
        <f>IF(R5557&lt;=3,"Fast",IF(R5557&lt;=5,"On Time","Delayed"))</f>
        <v/>
      </c>
    </row>
    <row r="5558">
      <c r="A5558">
        <f>Raw_Data!A5558</f>
        <v/>
      </c>
      <c r="B5558" s="11">
        <f>Raw_Data!B5558</f>
        <v/>
      </c>
      <c r="C5558">
        <f>Raw_Data!C5558</f>
        <v/>
      </c>
      <c r="D5558">
        <f>Raw_Data!D5558</f>
        <v/>
      </c>
      <c r="E5558">
        <f>Raw_Data!E5558</f>
        <v/>
      </c>
      <c r="F5558">
        <f>Raw_Data!F5558</f>
        <v/>
      </c>
      <c r="G5558">
        <f>Raw_Data!G5558</f>
        <v/>
      </c>
      <c r="H5558">
        <f>Raw_Data!H5558</f>
        <v/>
      </c>
      <c r="I5558">
        <f>Raw_Data!I5558</f>
        <v/>
      </c>
      <c r="J5558" s="12">
        <f>Raw_Data!J5558</f>
        <v/>
      </c>
      <c r="K5558" s="13">
        <f>Raw_Data!K5558</f>
        <v/>
      </c>
      <c r="L5558" s="12">
        <f>Raw_Data!L5558</f>
        <v/>
      </c>
      <c r="M5558" s="12">
        <f>Raw_Data!M5558</f>
        <v/>
      </c>
      <c r="N5558" s="12">
        <f>Raw_Data!N5558</f>
        <v/>
      </c>
      <c r="O5558">
        <f>Raw_Data!O5558</f>
        <v/>
      </c>
      <c r="P5558">
        <f>Raw_Data!P5558</f>
        <v/>
      </c>
      <c r="Q5558">
        <f>Raw_Data!Q5558</f>
        <v/>
      </c>
      <c r="R5558">
        <f>Raw_Data!R5558</f>
        <v/>
      </c>
      <c r="S5558">
        <f>Raw_Data!S5558</f>
        <v/>
      </c>
      <c r="T5558">
        <f>YEAR(B5558)</f>
        <v/>
      </c>
      <c r="U5558">
        <f>MONTH(B5558)</f>
        <v/>
      </c>
      <c r="V5558">
        <f>TEXT(B5558,"mmm")</f>
        <v/>
      </c>
      <c r="W5558" s="15">
        <f>IFERROR(N5558/L5558,0)</f>
        <v/>
      </c>
      <c r="X5558">
        <f>IF(K5558=0,"No Discount",IF(K5558&lt;=5%,"Low",IF(K5558&lt;=15%,"Medium","High")))</f>
        <v/>
      </c>
      <c r="Y5558">
        <f>IF(L5558&gt;=20000,"High Value",IF(L5558&gt;=5000,"Medium Value","Low Value"))</f>
        <v/>
      </c>
      <c r="Z5558">
        <f>IF(R5558&lt;=3,"Fast",IF(R5558&lt;=5,"On Time","Delayed"))</f>
        <v/>
      </c>
    </row>
    <row r="5559">
      <c r="A5559">
        <f>Raw_Data!A5559</f>
        <v/>
      </c>
      <c r="B5559" s="11">
        <f>Raw_Data!B5559</f>
        <v/>
      </c>
      <c r="C5559">
        <f>Raw_Data!C5559</f>
        <v/>
      </c>
      <c r="D5559">
        <f>Raw_Data!D5559</f>
        <v/>
      </c>
      <c r="E5559">
        <f>Raw_Data!E5559</f>
        <v/>
      </c>
      <c r="F5559">
        <f>Raw_Data!F5559</f>
        <v/>
      </c>
      <c r="G5559">
        <f>Raw_Data!G5559</f>
        <v/>
      </c>
      <c r="H5559">
        <f>Raw_Data!H5559</f>
        <v/>
      </c>
      <c r="I5559">
        <f>Raw_Data!I5559</f>
        <v/>
      </c>
      <c r="J5559" s="12">
        <f>Raw_Data!J5559</f>
        <v/>
      </c>
      <c r="K5559" s="13">
        <f>Raw_Data!K5559</f>
        <v/>
      </c>
      <c r="L5559" s="12">
        <f>Raw_Data!L5559</f>
        <v/>
      </c>
      <c r="M5559" s="12">
        <f>Raw_Data!M5559</f>
        <v/>
      </c>
      <c r="N5559" s="12">
        <f>Raw_Data!N5559</f>
        <v/>
      </c>
      <c r="O5559">
        <f>Raw_Data!O5559</f>
        <v/>
      </c>
      <c r="P5559">
        <f>Raw_Data!P5559</f>
        <v/>
      </c>
      <c r="Q5559">
        <f>Raw_Data!Q5559</f>
        <v/>
      </c>
      <c r="R5559">
        <f>Raw_Data!R5559</f>
        <v/>
      </c>
      <c r="S5559">
        <f>Raw_Data!S5559</f>
        <v/>
      </c>
      <c r="T5559">
        <f>YEAR(B5559)</f>
        <v/>
      </c>
      <c r="U5559">
        <f>MONTH(B5559)</f>
        <v/>
      </c>
      <c r="V5559">
        <f>TEXT(B5559,"mmm")</f>
        <v/>
      </c>
      <c r="W5559" s="15">
        <f>IFERROR(N5559/L5559,0)</f>
        <v/>
      </c>
      <c r="X5559">
        <f>IF(K5559=0,"No Discount",IF(K5559&lt;=5%,"Low",IF(K5559&lt;=15%,"Medium","High")))</f>
        <v/>
      </c>
      <c r="Y5559">
        <f>IF(L5559&gt;=20000,"High Value",IF(L5559&gt;=5000,"Medium Value","Low Value"))</f>
        <v/>
      </c>
      <c r="Z5559">
        <f>IF(R5559&lt;=3,"Fast",IF(R5559&lt;=5,"On Time","Delayed"))</f>
        <v/>
      </c>
    </row>
    <row r="5560">
      <c r="A5560">
        <f>Raw_Data!A5560</f>
        <v/>
      </c>
      <c r="B5560" s="11">
        <f>Raw_Data!B5560</f>
        <v/>
      </c>
      <c r="C5560">
        <f>Raw_Data!C5560</f>
        <v/>
      </c>
      <c r="D5560">
        <f>Raw_Data!D5560</f>
        <v/>
      </c>
      <c r="E5560">
        <f>Raw_Data!E5560</f>
        <v/>
      </c>
      <c r="F5560">
        <f>Raw_Data!F5560</f>
        <v/>
      </c>
      <c r="G5560">
        <f>Raw_Data!G5560</f>
        <v/>
      </c>
      <c r="H5560">
        <f>Raw_Data!H5560</f>
        <v/>
      </c>
      <c r="I5560">
        <f>Raw_Data!I5560</f>
        <v/>
      </c>
      <c r="J5560" s="12">
        <f>Raw_Data!J5560</f>
        <v/>
      </c>
      <c r="K5560" s="13">
        <f>Raw_Data!K5560</f>
        <v/>
      </c>
      <c r="L5560" s="12">
        <f>Raw_Data!L5560</f>
        <v/>
      </c>
      <c r="M5560" s="12">
        <f>Raw_Data!M5560</f>
        <v/>
      </c>
      <c r="N5560" s="12">
        <f>Raw_Data!N5560</f>
        <v/>
      </c>
      <c r="O5560">
        <f>Raw_Data!O5560</f>
        <v/>
      </c>
      <c r="P5560">
        <f>Raw_Data!P5560</f>
        <v/>
      </c>
      <c r="Q5560">
        <f>Raw_Data!Q5560</f>
        <v/>
      </c>
      <c r="R5560">
        <f>Raw_Data!R5560</f>
        <v/>
      </c>
      <c r="S5560">
        <f>Raw_Data!S5560</f>
        <v/>
      </c>
      <c r="T5560">
        <f>YEAR(B5560)</f>
        <v/>
      </c>
      <c r="U5560">
        <f>MONTH(B5560)</f>
        <v/>
      </c>
      <c r="V5560">
        <f>TEXT(B5560,"mmm")</f>
        <v/>
      </c>
      <c r="W5560" s="15">
        <f>IFERROR(N5560/L5560,0)</f>
        <v/>
      </c>
      <c r="X5560">
        <f>IF(K5560=0,"No Discount",IF(K5560&lt;=5%,"Low",IF(K5560&lt;=15%,"Medium","High")))</f>
        <v/>
      </c>
      <c r="Y5560">
        <f>IF(L5560&gt;=20000,"High Value",IF(L5560&gt;=5000,"Medium Value","Low Value"))</f>
        <v/>
      </c>
      <c r="Z5560">
        <f>IF(R5560&lt;=3,"Fast",IF(R5560&lt;=5,"On Time","Delayed"))</f>
        <v/>
      </c>
    </row>
    <row r="5561">
      <c r="A5561">
        <f>Raw_Data!A5561</f>
        <v/>
      </c>
      <c r="B5561" s="11">
        <f>Raw_Data!B5561</f>
        <v/>
      </c>
      <c r="C5561">
        <f>Raw_Data!C5561</f>
        <v/>
      </c>
      <c r="D5561">
        <f>Raw_Data!D5561</f>
        <v/>
      </c>
      <c r="E5561">
        <f>Raw_Data!E5561</f>
        <v/>
      </c>
      <c r="F5561">
        <f>Raw_Data!F5561</f>
        <v/>
      </c>
      <c r="G5561">
        <f>Raw_Data!G5561</f>
        <v/>
      </c>
      <c r="H5561">
        <f>Raw_Data!H5561</f>
        <v/>
      </c>
      <c r="I5561">
        <f>Raw_Data!I5561</f>
        <v/>
      </c>
      <c r="J5561" s="12">
        <f>Raw_Data!J5561</f>
        <v/>
      </c>
      <c r="K5561" s="13">
        <f>Raw_Data!K5561</f>
        <v/>
      </c>
      <c r="L5561" s="12">
        <f>Raw_Data!L5561</f>
        <v/>
      </c>
      <c r="M5561" s="12">
        <f>Raw_Data!M5561</f>
        <v/>
      </c>
      <c r="N5561" s="12">
        <f>Raw_Data!N5561</f>
        <v/>
      </c>
      <c r="O5561">
        <f>Raw_Data!O5561</f>
        <v/>
      </c>
      <c r="P5561">
        <f>Raw_Data!P5561</f>
        <v/>
      </c>
      <c r="Q5561">
        <f>Raw_Data!Q5561</f>
        <v/>
      </c>
      <c r="R5561">
        <f>Raw_Data!R5561</f>
        <v/>
      </c>
      <c r="S5561">
        <f>Raw_Data!S5561</f>
        <v/>
      </c>
      <c r="T5561">
        <f>YEAR(B5561)</f>
        <v/>
      </c>
      <c r="U5561">
        <f>MONTH(B5561)</f>
        <v/>
      </c>
      <c r="V5561">
        <f>TEXT(B5561,"mmm")</f>
        <v/>
      </c>
      <c r="W5561" s="15">
        <f>IFERROR(N5561/L5561,0)</f>
        <v/>
      </c>
      <c r="X5561">
        <f>IF(K5561=0,"No Discount",IF(K5561&lt;=5%,"Low",IF(K5561&lt;=15%,"Medium","High")))</f>
        <v/>
      </c>
      <c r="Y5561">
        <f>IF(L5561&gt;=20000,"High Value",IF(L5561&gt;=5000,"Medium Value","Low Value"))</f>
        <v/>
      </c>
      <c r="Z5561">
        <f>IF(R5561&lt;=3,"Fast",IF(R5561&lt;=5,"On Time","Delayed"))</f>
        <v/>
      </c>
    </row>
    <row r="5562">
      <c r="A5562">
        <f>Raw_Data!A5562</f>
        <v/>
      </c>
      <c r="B5562" s="11">
        <f>Raw_Data!B5562</f>
        <v/>
      </c>
      <c r="C5562">
        <f>Raw_Data!C5562</f>
        <v/>
      </c>
      <c r="D5562">
        <f>Raw_Data!D5562</f>
        <v/>
      </c>
      <c r="E5562">
        <f>Raw_Data!E5562</f>
        <v/>
      </c>
      <c r="F5562">
        <f>Raw_Data!F5562</f>
        <v/>
      </c>
      <c r="G5562">
        <f>Raw_Data!G5562</f>
        <v/>
      </c>
      <c r="H5562">
        <f>Raw_Data!H5562</f>
        <v/>
      </c>
      <c r="I5562">
        <f>Raw_Data!I5562</f>
        <v/>
      </c>
      <c r="J5562" s="12">
        <f>Raw_Data!J5562</f>
        <v/>
      </c>
      <c r="K5562" s="13">
        <f>Raw_Data!K5562</f>
        <v/>
      </c>
      <c r="L5562" s="12">
        <f>Raw_Data!L5562</f>
        <v/>
      </c>
      <c r="M5562" s="12">
        <f>Raw_Data!M5562</f>
        <v/>
      </c>
      <c r="N5562" s="12">
        <f>Raw_Data!N5562</f>
        <v/>
      </c>
      <c r="O5562">
        <f>Raw_Data!O5562</f>
        <v/>
      </c>
      <c r="P5562">
        <f>Raw_Data!P5562</f>
        <v/>
      </c>
      <c r="Q5562">
        <f>Raw_Data!Q5562</f>
        <v/>
      </c>
      <c r="R5562">
        <f>Raw_Data!R5562</f>
        <v/>
      </c>
      <c r="S5562">
        <f>Raw_Data!S5562</f>
        <v/>
      </c>
      <c r="T5562">
        <f>YEAR(B5562)</f>
        <v/>
      </c>
      <c r="U5562">
        <f>MONTH(B5562)</f>
        <v/>
      </c>
      <c r="V5562">
        <f>TEXT(B5562,"mmm")</f>
        <v/>
      </c>
      <c r="W5562" s="15">
        <f>IFERROR(N5562/L5562,0)</f>
        <v/>
      </c>
      <c r="X5562">
        <f>IF(K5562=0,"No Discount",IF(K5562&lt;=5%,"Low",IF(K5562&lt;=15%,"Medium","High")))</f>
        <v/>
      </c>
      <c r="Y5562">
        <f>IF(L5562&gt;=20000,"High Value",IF(L5562&gt;=5000,"Medium Value","Low Value"))</f>
        <v/>
      </c>
      <c r="Z5562">
        <f>IF(R5562&lt;=3,"Fast",IF(R5562&lt;=5,"On Time","Delayed"))</f>
        <v/>
      </c>
    </row>
    <row r="5563">
      <c r="A5563">
        <f>Raw_Data!A5563</f>
        <v/>
      </c>
      <c r="B5563" s="11">
        <f>Raw_Data!B5563</f>
        <v/>
      </c>
      <c r="C5563">
        <f>Raw_Data!C5563</f>
        <v/>
      </c>
      <c r="D5563">
        <f>Raw_Data!D5563</f>
        <v/>
      </c>
      <c r="E5563">
        <f>Raw_Data!E5563</f>
        <v/>
      </c>
      <c r="F5563">
        <f>Raw_Data!F5563</f>
        <v/>
      </c>
      <c r="G5563">
        <f>Raw_Data!G5563</f>
        <v/>
      </c>
      <c r="H5563">
        <f>Raw_Data!H5563</f>
        <v/>
      </c>
      <c r="I5563">
        <f>Raw_Data!I5563</f>
        <v/>
      </c>
      <c r="J5563" s="12">
        <f>Raw_Data!J5563</f>
        <v/>
      </c>
      <c r="K5563" s="13">
        <f>Raw_Data!K5563</f>
        <v/>
      </c>
      <c r="L5563" s="12">
        <f>Raw_Data!L5563</f>
        <v/>
      </c>
      <c r="M5563" s="12">
        <f>Raw_Data!M5563</f>
        <v/>
      </c>
      <c r="N5563" s="12">
        <f>Raw_Data!N5563</f>
        <v/>
      </c>
      <c r="O5563">
        <f>Raw_Data!O5563</f>
        <v/>
      </c>
      <c r="P5563">
        <f>Raw_Data!P5563</f>
        <v/>
      </c>
      <c r="Q5563">
        <f>Raw_Data!Q5563</f>
        <v/>
      </c>
      <c r="R5563">
        <f>Raw_Data!R5563</f>
        <v/>
      </c>
      <c r="S5563">
        <f>Raw_Data!S5563</f>
        <v/>
      </c>
      <c r="T5563">
        <f>YEAR(B5563)</f>
        <v/>
      </c>
      <c r="U5563">
        <f>MONTH(B5563)</f>
        <v/>
      </c>
      <c r="V5563">
        <f>TEXT(B5563,"mmm")</f>
        <v/>
      </c>
      <c r="W5563" s="15">
        <f>IFERROR(N5563/L5563,0)</f>
        <v/>
      </c>
      <c r="X5563">
        <f>IF(K5563=0,"No Discount",IF(K5563&lt;=5%,"Low",IF(K5563&lt;=15%,"Medium","High")))</f>
        <v/>
      </c>
      <c r="Y5563">
        <f>IF(L5563&gt;=20000,"High Value",IF(L5563&gt;=5000,"Medium Value","Low Value"))</f>
        <v/>
      </c>
      <c r="Z5563">
        <f>IF(R5563&lt;=3,"Fast",IF(R5563&lt;=5,"On Time","Delayed"))</f>
        <v/>
      </c>
    </row>
    <row r="5564">
      <c r="A5564">
        <f>Raw_Data!A5564</f>
        <v/>
      </c>
      <c r="B5564" s="11">
        <f>Raw_Data!B5564</f>
        <v/>
      </c>
      <c r="C5564">
        <f>Raw_Data!C5564</f>
        <v/>
      </c>
      <c r="D5564">
        <f>Raw_Data!D5564</f>
        <v/>
      </c>
      <c r="E5564">
        <f>Raw_Data!E5564</f>
        <v/>
      </c>
      <c r="F5564">
        <f>Raw_Data!F5564</f>
        <v/>
      </c>
      <c r="G5564">
        <f>Raw_Data!G5564</f>
        <v/>
      </c>
      <c r="H5564">
        <f>Raw_Data!H5564</f>
        <v/>
      </c>
      <c r="I5564">
        <f>Raw_Data!I5564</f>
        <v/>
      </c>
      <c r="J5564" s="12">
        <f>Raw_Data!J5564</f>
        <v/>
      </c>
      <c r="K5564" s="13">
        <f>Raw_Data!K5564</f>
        <v/>
      </c>
      <c r="L5564" s="12">
        <f>Raw_Data!L5564</f>
        <v/>
      </c>
      <c r="M5564" s="12">
        <f>Raw_Data!M5564</f>
        <v/>
      </c>
      <c r="N5564" s="12">
        <f>Raw_Data!N5564</f>
        <v/>
      </c>
      <c r="O5564">
        <f>Raw_Data!O5564</f>
        <v/>
      </c>
      <c r="P5564">
        <f>Raw_Data!P5564</f>
        <v/>
      </c>
      <c r="Q5564">
        <f>Raw_Data!Q5564</f>
        <v/>
      </c>
      <c r="R5564">
        <f>Raw_Data!R5564</f>
        <v/>
      </c>
      <c r="S5564">
        <f>Raw_Data!S5564</f>
        <v/>
      </c>
      <c r="T5564">
        <f>YEAR(B5564)</f>
        <v/>
      </c>
      <c r="U5564">
        <f>MONTH(B5564)</f>
        <v/>
      </c>
      <c r="V5564">
        <f>TEXT(B5564,"mmm")</f>
        <v/>
      </c>
      <c r="W5564" s="15">
        <f>IFERROR(N5564/L5564,0)</f>
        <v/>
      </c>
      <c r="X5564">
        <f>IF(K5564=0,"No Discount",IF(K5564&lt;=5%,"Low",IF(K5564&lt;=15%,"Medium","High")))</f>
        <v/>
      </c>
      <c r="Y5564">
        <f>IF(L5564&gt;=20000,"High Value",IF(L5564&gt;=5000,"Medium Value","Low Value"))</f>
        <v/>
      </c>
      <c r="Z5564">
        <f>IF(R5564&lt;=3,"Fast",IF(R5564&lt;=5,"On Time","Delayed"))</f>
        <v/>
      </c>
    </row>
    <row r="5565">
      <c r="A5565">
        <f>Raw_Data!A5565</f>
        <v/>
      </c>
      <c r="B5565" s="11">
        <f>Raw_Data!B5565</f>
        <v/>
      </c>
      <c r="C5565">
        <f>Raw_Data!C5565</f>
        <v/>
      </c>
      <c r="D5565">
        <f>Raw_Data!D5565</f>
        <v/>
      </c>
      <c r="E5565">
        <f>Raw_Data!E5565</f>
        <v/>
      </c>
      <c r="F5565">
        <f>Raw_Data!F5565</f>
        <v/>
      </c>
      <c r="G5565">
        <f>Raw_Data!G5565</f>
        <v/>
      </c>
      <c r="H5565">
        <f>Raw_Data!H5565</f>
        <v/>
      </c>
      <c r="I5565">
        <f>Raw_Data!I5565</f>
        <v/>
      </c>
      <c r="J5565" s="12">
        <f>Raw_Data!J5565</f>
        <v/>
      </c>
      <c r="K5565" s="13">
        <f>Raw_Data!K5565</f>
        <v/>
      </c>
      <c r="L5565" s="12">
        <f>Raw_Data!L5565</f>
        <v/>
      </c>
      <c r="M5565" s="12">
        <f>Raw_Data!M5565</f>
        <v/>
      </c>
      <c r="N5565" s="12">
        <f>Raw_Data!N5565</f>
        <v/>
      </c>
      <c r="O5565">
        <f>Raw_Data!O5565</f>
        <v/>
      </c>
      <c r="P5565">
        <f>Raw_Data!P5565</f>
        <v/>
      </c>
      <c r="Q5565">
        <f>Raw_Data!Q5565</f>
        <v/>
      </c>
      <c r="R5565">
        <f>Raw_Data!R5565</f>
        <v/>
      </c>
      <c r="S5565">
        <f>Raw_Data!S5565</f>
        <v/>
      </c>
      <c r="T5565">
        <f>YEAR(B5565)</f>
        <v/>
      </c>
      <c r="U5565">
        <f>MONTH(B5565)</f>
        <v/>
      </c>
      <c r="V5565">
        <f>TEXT(B5565,"mmm")</f>
        <v/>
      </c>
      <c r="W5565" s="15">
        <f>IFERROR(N5565/L5565,0)</f>
        <v/>
      </c>
      <c r="X5565">
        <f>IF(K5565=0,"No Discount",IF(K5565&lt;=5%,"Low",IF(K5565&lt;=15%,"Medium","High")))</f>
        <v/>
      </c>
      <c r="Y5565">
        <f>IF(L5565&gt;=20000,"High Value",IF(L5565&gt;=5000,"Medium Value","Low Value"))</f>
        <v/>
      </c>
      <c r="Z5565">
        <f>IF(R5565&lt;=3,"Fast",IF(R5565&lt;=5,"On Time","Delayed"))</f>
        <v/>
      </c>
    </row>
    <row r="5566">
      <c r="A5566">
        <f>Raw_Data!A5566</f>
        <v/>
      </c>
      <c r="B5566" s="11">
        <f>Raw_Data!B5566</f>
        <v/>
      </c>
      <c r="C5566">
        <f>Raw_Data!C5566</f>
        <v/>
      </c>
      <c r="D5566">
        <f>Raw_Data!D5566</f>
        <v/>
      </c>
      <c r="E5566">
        <f>Raw_Data!E5566</f>
        <v/>
      </c>
      <c r="F5566">
        <f>Raw_Data!F5566</f>
        <v/>
      </c>
      <c r="G5566">
        <f>Raw_Data!G5566</f>
        <v/>
      </c>
      <c r="H5566">
        <f>Raw_Data!H5566</f>
        <v/>
      </c>
      <c r="I5566">
        <f>Raw_Data!I5566</f>
        <v/>
      </c>
      <c r="J5566" s="12">
        <f>Raw_Data!J5566</f>
        <v/>
      </c>
      <c r="K5566" s="13">
        <f>Raw_Data!K5566</f>
        <v/>
      </c>
      <c r="L5566" s="12">
        <f>Raw_Data!L5566</f>
        <v/>
      </c>
      <c r="M5566" s="12">
        <f>Raw_Data!M5566</f>
        <v/>
      </c>
      <c r="N5566" s="12">
        <f>Raw_Data!N5566</f>
        <v/>
      </c>
      <c r="O5566">
        <f>Raw_Data!O5566</f>
        <v/>
      </c>
      <c r="P5566">
        <f>Raw_Data!P5566</f>
        <v/>
      </c>
      <c r="Q5566">
        <f>Raw_Data!Q5566</f>
        <v/>
      </c>
      <c r="R5566">
        <f>Raw_Data!R5566</f>
        <v/>
      </c>
      <c r="S5566">
        <f>Raw_Data!S5566</f>
        <v/>
      </c>
      <c r="T5566">
        <f>YEAR(B5566)</f>
        <v/>
      </c>
      <c r="U5566">
        <f>MONTH(B5566)</f>
        <v/>
      </c>
      <c r="V5566">
        <f>TEXT(B5566,"mmm")</f>
        <v/>
      </c>
      <c r="W5566" s="15">
        <f>IFERROR(N5566/L5566,0)</f>
        <v/>
      </c>
      <c r="X5566">
        <f>IF(K5566=0,"No Discount",IF(K5566&lt;=5%,"Low",IF(K5566&lt;=15%,"Medium","High")))</f>
        <v/>
      </c>
      <c r="Y5566">
        <f>IF(L5566&gt;=20000,"High Value",IF(L5566&gt;=5000,"Medium Value","Low Value"))</f>
        <v/>
      </c>
      <c r="Z5566">
        <f>IF(R5566&lt;=3,"Fast",IF(R5566&lt;=5,"On Time","Delayed"))</f>
        <v/>
      </c>
    </row>
    <row r="5567">
      <c r="A5567">
        <f>Raw_Data!A5567</f>
        <v/>
      </c>
      <c r="B5567" s="11">
        <f>Raw_Data!B5567</f>
        <v/>
      </c>
      <c r="C5567">
        <f>Raw_Data!C5567</f>
        <v/>
      </c>
      <c r="D5567">
        <f>Raw_Data!D5567</f>
        <v/>
      </c>
      <c r="E5567">
        <f>Raw_Data!E5567</f>
        <v/>
      </c>
      <c r="F5567">
        <f>Raw_Data!F5567</f>
        <v/>
      </c>
      <c r="G5567">
        <f>Raw_Data!G5567</f>
        <v/>
      </c>
      <c r="H5567">
        <f>Raw_Data!H5567</f>
        <v/>
      </c>
      <c r="I5567">
        <f>Raw_Data!I5567</f>
        <v/>
      </c>
      <c r="J5567" s="12">
        <f>Raw_Data!J5567</f>
        <v/>
      </c>
      <c r="K5567" s="13">
        <f>Raw_Data!K5567</f>
        <v/>
      </c>
      <c r="L5567" s="12">
        <f>Raw_Data!L5567</f>
        <v/>
      </c>
      <c r="M5567" s="12">
        <f>Raw_Data!M5567</f>
        <v/>
      </c>
      <c r="N5567" s="12">
        <f>Raw_Data!N5567</f>
        <v/>
      </c>
      <c r="O5567">
        <f>Raw_Data!O5567</f>
        <v/>
      </c>
      <c r="P5567">
        <f>Raw_Data!P5567</f>
        <v/>
      </c>
      <c r="Q5567">
        <f>Raw_Data!Q5567</f>
        <v/>
      </c>
      <c r="R5567">
        <f>Raw_Data!R5567</f>
        <v/>
      </c>
      <c r="S5567">
        <f>Raw_Data!S5567</f>
        <v/>
      </c>
      <c r="T5567">
        <f>YEAR(B5567)</f>
        <v/>
      </c>
      <c r="U5567">
        <f>MONTH(B5567)</f>
        <v/>
      </c>
      <c r="V5567">
        <f>TEXT(B5567,"mmm")</f>
        <v/>
      </c>
      <c r="W5567" s="15">
        <f>IFERROR(N5567/L5567,0)</f>
        <v/>
      </c>
      <c r="X5567">
        <f>IF(K5567=0,"No Discount",IF(K5567&lt;=5%,"Low",IF(K5567&lt;=15%,"Medium","High")))</f>
        <v/>
      </c>
      <c r="Y5567">
        <f>IF(L5567&gt;=20000,"High Value",IF(L5567&gt;=5000,"Medium Value","Low Value"))</f>
        <v/>
      </c>
      <c r="Z5567">
        <f>IF(R5567&lt;=3,"Fast",IF(R5567&lt;=5,"On Time","Delayed"))</f>
        <v/>
      </c>
    </row>
    <row r="5568">
      <c r="A5568">
        <f>Raw_Data!A5568</f>
        <v/>
      </c>
      <c r="B5568" s="11">
        <f>Raw_Data!B5568</f>
        <v/>
      </c>
      <c r="C5568">
        <f>Raw_Data!C5568</f>
        <v/>
      </c>
      <c r="D5568">
        <f>Raw_Data!D5568</f>
        <v/>
      </c>
      <c r="E5568">
        <f>Raw_Data!E5568</f>
        <v/>
      </c>
      <c r="F5568">
        <f>Raw_Data!F5568</f>
        <v/>
      </c>
      <c r="G5568">
        <f>Raw_Data!G5568</f>
        <v/>
      </c>
      <c r="H5568">
        <f>Raw_Data!H5568</f>
        <v/>
      </c>
      <c r="I5568">
        <f>Raw_Data!I5568</f>
        <v/>
      </c>
      <c r="J5568" s="12">
        <f>Raw_Data!J5568</f>
        <v/>
      </c>
      <c r="K5568" s="13">
        <f>Raw_Data!K5568</f>
        <v/>
      </c>
      <c r="L5568" s="12">
        <f>Raw_Data!L5568</f>
        <v/>
      </c>
      <c r="M5568" s="12">
        <f>Raw_Data!M5568</f>
        <v/>
      </c>
      <c r="N5568" s="12">
        <f>Raw_Data!N5568</f>
        <v/>
      </c>
      <c r="O5568">
        <f>Raw_Data!O5568</f>
        <v/>
      </c>
      <c r="P5568">
        <f>Raw_Data!P5568</f>
        <v/>
      </c>
      <c r="Q5568">
        <f>Raw_Data!Q5568</f>
        <v/>
      </c>
      <c r="R5568">
        <f>Raw_Data!R5568</f>
        <v/>
      </c>
      <c r="S5568">
        <f>Raw_Data!S5568</f>
        <v/>
      </c>
      <c r="T5568">
        <f>YEAR(B5568)</f>
        <v/>
      </c>
      <c r="U5568">
        <f>MONTH(B5568)</f>
        <v/>
      </c>
      <c r="V5568">
        <f>TEXT(B5568,"mmm")</f>
        <v/>
      </c>
      <c r="W5568" s="15">
        <f>IFERROR(N5568/L5568,0)</f>
        <v/>
      </c>
      <c r="X5568">
        <f>IF(K5568=0,"No Discount",IF(K5568&lt;=5%,"Low",IF(K5568&lt;=15%,"Medium","High")))</f>
        <v/>
      </c>
      <c r="Y5568">
        <f>IF(L5568&gt;=20000,"High Value",IF(L5568&gt;=5000,"Medium Value","Low Value"))</f>
        <v/>
      </c>
      <c r="Z5568">
        <f>IF(R5568&lt;=3,"Fast",IF(R5568&lt;=5,"On Time","Delayed"))</f>
        <v/>
      </c>
    </row>
    <row r="5569">
      <c r="A5569">
        <f>Raw_Data!A5569</f>
        <v/>
      </c>
      <c r="B5569" s="11">
        <f>Raw_Data!B5569</f>
        <v/>
      </c>
      <c r="C5569">
        <f>Raw_Data!C5569</f>
        <v/>
      </c>
      <c r="D5569">
        <f>Raw_Data!D5569</f>
        <v/>
      </c>
      <c r="E5569">
        <f>Raw_Data!E5569</f>
        <v/>
      </c>
      <c r="F5569">
        <f>Raw_Data!F5569</f>
        <v/>
      </c>
      <c r="G5569">
        <f>Raw_Data!G5569</f>
        <v/>
      </c>
      <c r="H5569">
        <f>Raw_Data!H5569</f>
        <v/>
      </c>
      <c r="I5569">
        <f>Raw_Data!I5569</f>
        <v/>
      </c>
      <c r="J5569" s="12">
        <f>Raw_Data!J5569</f>
        <v/>
      </c>
      <c r="K5569" s="13">
        <f>Raw_Data!K5569</f>
        <v/>
      </c>
      <c r="L5569" s="12">
        <f>Raw_Data!L5569</f>
        <v/>
      </c>
      <c r="M5569" s="12">
        <f>Raw_Data!M5569</f>
        <v/>
      </c>
      <c r="N5569" s="12">
        <f>Raw_Data!N5569</f>
        <v/>
      </c>
      <c r="O5569">
        <f>Raw_Data!O5569</f>
        <v/>
      </c>
      <c r="P5569">
        <f>Raw_Data!P5569</f>
        <v/>
      </c>
      <c r="Q5569">
        <f>Raw_Data!Q5569</f>
        <v/>
      </c>
      <c r="R5569">
        <f>Raw_Data!R5569</f>
        <v/>
      </c>
      <c r="S5569">
        <f>Raw_Data!S5569</f>
        <v/>
      </c>
      <c r="T5569">
        <f>YEAR(B5569)</f>
        <v/>
      </c>
      <c r="U5569">
        <f>MONTH(B5569)</f>
        <v/>
      </c>
      <c r="V5569">
        <f>TEXT(B5569,"mmm")</f>
        <v/>
      </c>
      <c r="W5569" s="15">
        <f>IFERROR(N5569/L5569,0)</f>
        <v/>
      </c>
      <c r="X5569">
        <f>IF(K5569=0,"No Discount",IF(K5569&lt;=5%,"Low",IF(K5569&lt;=15%,"Medium","High")))</f>
        <v/>
      </c>
      <c r="Y5569">
        <f>IF(L5569&gt;=20000,"High Value",IF(L5569&gt;=5000,"Medium Value","Low Value"))</f>
        <v/>
      </c>
      <c r="Z5569">
        <f>IF(R5569&lt;=3,"Fast",IF(R5569&lt;=5,"On Time","Delayed"))</f>
        <v/>
      </c>
    </row>
    <row r="5570">
      <c r="A5570">
        <f>Raw_Data!A5570</f>
        <v/>
      </c>
      <c r="B5570" s="11">
        <f>Raw_Data!B5570</f>
        <v/>
      </c>
      <c r="C5570">
        <f>Raw_Data!C5570</f>
        <v/>
      </c>
      <c r="D5570">
        <f>Raw_Data!D5570</f>
        <v/>
      </c>
      <c r="E5570">
        <f>Raw_Data!E5570</f>
        <v/>
      </c>
      <c r="F5570">
        <f>Raw_Data!F5570</f>
        <v/>
      </c>
      <c r="G5570">
        <f>Raw_Data!G5570</f>
        <v/>
      </c>
      <c r="H5570">
        <f>Raw_Data!H5570</f>
        <v/>
      </c>
      <c r="I5570">
        <f>Raw_Data!I5570</f>
        <v/>
      </c>
      <c r="J5570" s="12">
        <f>Raw_Data!J5570</f>
        <v/>
      </c>
      <c r="K5570" s="13">
        <f>Raw_Data!K5570</f>
        <v/>
      </c>
      <c r="L5570" s="12">
        <f>Raw_Data!L5570</f>
        <v/>
      </c>
      <c r="M5570" s="12">
        <f>Raw_Data!M5570</f>
        <v/>
      </c>
      <c r="N5570" s="12">
        <f>Raw_Data!N5570</f>
        <v/>
      </c>
      <c r="O5570">
        <f>Raw_Data!O5570</f>
        <v/>
      </c>
      <c r="P5570">
        <f>Raw_Data!P5570</f>
        <v/>
      </c>
      <c r="Q5570">
        <f>Raw_Data!Q5570</f>
        <v/>
      </c>
      <c r="R5570">
        <f>Raw_Data!R5570</f>
        <v/>
      </c>
      <c r="S5570">
        <f>Raw_Data!S5570</f>
        <v/>
      </c>
      <c r="T5570">
        <f>YEAR(B5570)</f>
        <v/>
      </c>
      <c r="U5570">
        <f>MONTH(B5570)</f>
        <v/>
      </c>
      <c r="V5570">
        <f>TEXT(B5570,"mmm")</f>
        <v/>
      </c>
      <c r="W5570" s="15">
        <f>IFERROR(N5570/L5570,0)</f>
        <v/>
      </c>
      <c r="X5570">
        <f>IF(K5570=0,"No Discount",IF(K5570&lt;=5%,"Low",IF(K5570&lt;=15%,"Medium","High")))</f>
        <v/>
      </c>
      <c r="Y5570">
        <f>IF(L5570&gt;=20000,"High Value",IF(L5570&gt;=5000,"Medium Value","Low Value"))</f>
        <v/>
      </c>
      <c r="Z5570">
        <f>IF(R5570&lt;=3,"Fast",IF(R5570&lt;=5,"On Time","Delayed"))</f>
        <v/>
      </c>
    </row>
    <row r="5571">
      <c r="A5571">
        <f>Raw_Data!A5571</f>
        <v/>
      </c>
      <c r="B5571" s="11">
        <f>Raw_Data!B5571</f>
        <v/>
      </c>
      <c r="C5571">
        <f>Raw_Data!C5571</f>
        <v/>
      </c>
      <c r="D5571">
        <f>Raw_Data!D5571</f>
        <v/>
      </c>
      <c r="E5571">
        <f>Raw_Data!E5571</f>
        <v/>
      </c>
      <c r="F5571">
        <f>Raw_Data!F5571</f>
        <v/>
      </c>
      <c r="G5571">
        <f>Raw_Data!G5571</f>
        <v/>
      </c>
      <c r="H5571">
        <f>Raw_Data!H5571</f>
        <v/>
      </c>
      <c r="I5571">
        <f>Raw_Data!I5571</f>
        <v/>
      </c>
      <c r="J5571" s="12">
        <f>Raw_Data!J5571</f>
        <v/>
      </c>
      <c r="K5571" s="13">
        <f>Raw_Data!K5571</f>
        <v/>
      </c>
      <c r="L5571" s="12">
        <f>Raw_Data!L5571</f>
        <v/>
      </c>
      <c r="M5571" s="12">
        <f>Raw_Data!M5571</f>
        <v/>
      </c>
      <c r="N5571" s="12">
        <f>Raw_Data!N5571</f>
        <v/>
      </c>
      <c r="O5571">
        <f>Raw_Data!O5571</f>
        <v/>
      </c>
      <c r="P5571">
        <f>Raw_Data!P5571</f>
        <v/>
      </c>
      <c r="Q5571">
        <f>Raw_Data!Q5571</f>
        <v/>
      </c>
      <c r="R5571">
        <f>Raw_Data!R5571</f>
        <v/>
      </c>
      <c r="S5571">
        <f>Raw_Data!S5571</f>
        <v/>
      </c>
      <c r="T5571">
        <f>YEAR(B5571)</f>
        <v/>
      </c>
      <c r="U5571">
        <f>MONTH(B5571)</f>
        <v/>
      </c>
      <c r="V5571">
        <f>TEXT(B5571,"mmm")</f>
        <v/>
      </c>
      <c r="W5571" s="15">
        <f>IFERROR(N5571/L5571,0)</f>
        <v/>
      </c>
      <c r="X5571">
        <f>IF(K5571=0,"No Discount",IF(K5571&lt;=5%,"Low",IF(K5571&lt;=15%,"Medium","High")))</f>
        <v/>
      </c>
      <c r="Y5571">
        <f>IF(L5571&gt;=20000,"High Value",IF(L5571&gt;=5000,"Medium Value","Low Value"))</f>
        <v/>
      </c>
      <c r="Z5571">
        <f>IF(R5571&lt;=3,"Fast",IF(R5571&lt;=5,"On Time","Delayed"))</f>
        <v/>
      </c>
    </row>
    <row r="5572">
      <c r="A5572">
        <f>Raw_Data!A5572</f>
        <v/>
      </c>
      <c r="B5572" s="11">
        <f>Raw_Data!B5572</f>
        <v/>
      </c>
      <c r="C5572">
        <f>Raw_Data!C5572</f>
        <v/>
      </c>
      <c r="D5572">
        <f>Raw_Data!D5572</f>
        <v/>
      </c>
      <c r="E5572">
        <f>Raw_Data!E5572</f>
        <v/>
      </c>
      <c r="F5572">
        <f>Raw_Data!F5572</f>
        <v/>
      </c>
      <c r="G5572">
        <f>Raw_Data!G5572</f>
        <v/>
      </c>
      <c r="H5572">
        <f>Raw_Data!H5572</f>
        <v/>
      </c>
      <c r="I5572">
        <f>Raw_Data!I5572</f>
        <v/>
      </c>
      <c r="J5572" s="12">
        <f>Raw_Data!J5572</f>
        <v/>
      </c>
      <c r="K5572" s="13">
        <f>Raw_Data!K5572</f>
        <v/>
      </c>
      <c r="L5572" s="12">
        <f>Raw_Data!L5572</f>
        <v/>
      </c>
      <c r="M5572" s="12">
        <f>Raw_Data!M5572</f>
        <v/>
      </c>
      <c r="N5572" s="12">
        <f>Raw_Data!N5572</f>
        <v/>
      </c>
      <c r="O5572">
        <f>Raw_Data!O5572</f>
        <v/>
      </c>
      <c r="P5572">
        <f>Raw_Data!P5572</f>
        <v/>
      </c>
      <c r="Q5572">
        <f>Raw_Data!Q5572</f>
        <v/>
      </c>
      <c r="R5572">
        <f>Raw_Data!R5572</f>
        <v/>
      </c>
      <c r="S5572">
        <f>Raw_Data!S5572</f>
        <v/>
      </c>
      <c r="T5572">
        <f>YEAR(B5572)</f>
        <v/>
      </c>
      <c r="U5572">
        <f>MONTH(B5572)</f>
        <v/>
      </c>
      <c r="V5572">
        <f>TEXT(B5572,"mmm")</f>
        <v/>
      </c>
      <c r="W5572" s="15">
        <f>IFERROR(N5572/L5572,0)</f>
        <v/>
      </c>
      <c r="X5572">
        <f>IF(K5572=0,"No Discount",IF(K5572&lt;=5%,"Low",IF(K5572&lt;=15%,"Medium","High")))</f>
        <v/>
      </c>
      <c r="Y5572">
        <f>IF(L5572&gt;=20000,"High Value",IF(L5572&gt;=5000,"Medium Value","Low Value"))</f>
        <v/>
      </c>
      <c r="Z5572">
        <f>IF(R5572&lt;=3,"Fast",IF(R5572&lt;=5,"On Time","Delayed"))</f>
        <v/>
      </c>
    </row>
    <row r="5573">
      <c r="A5573">
        <f>Raw_Data!A5573</f>
        <v/>
      </c>
      <c r="B5573" s="11">
        <f>Raw_Data!B5573</f>
        <v/>
      </c>
      <c r="C5573">
        <f>Raw_Data!C5573</f>
        <v/>
      </c>
      <c r="D5573">
        <f>Raw_Data!D5573</f>
        <v/>
      </c>
      <c r="E5573">
        <f>Raw_Data!E5573</f>
        <v/>
      </c>
      <c r="F5573">
        <f>Raw_Data!F5573</f>
        <v/>
      </c>
      <c r="G5573">
        <f>Raw_Data!G5573</f>
        <v/>
      </c>
      <c r="H5573">
        <f>Raw_Data!H5573</f>
        <v/>
      </c>
      <c r="I5573">
        <f>Raw_Data!I5573</f>
        <v/>
      </c>
      <c r="J5573" s="12">
        <f>Raw_Data!J5573</f>
        <v/>
      </c>
      <c r="K5573" s="13">
        <f>Raw_Data!K5573</f>
        <v/>
      </c>
      <c r="L5573" s="12">
        <f>Raw_Data!L5573</f>
        <v/>
      </c>
      <c r="M5573" s="12">
        <f>Raw_Data!M5573</f>
        <v/>
      </c>
      <c r="N5573" s="12">
        <f>Raw_Data!N5573</f>
        <v/>
      </c>
      <c r="O5573">
        <f>Raw_Data!O5573</f>
        <v/>
      </c>
      <c r="P5573">
        <f>Raw_Data!P5573</f>
        <v/>
      </c>
      <c r="Q5573">
        <f>Raw_Data!Q5573</f>
        <v/>
      </c>
      <c r="R5573">
        <f>Raw_Data!R5573</f>
        <v/>
      </c>
      <c r="S5573">
        <f>Raw_Data!S5573</f>
        <v/>
      </c>
      <c r="T5573">
        <f>YEAR(B5573)</f>
        <v/>
      </c>
      <c r="U5573">
        <f>MONTH(B5573)</f>
        <v/>
      </c>
      <c r="V5573">
        <f>TEXT(B5573,"mmm")</f>
        <v/>
      </c>
      <c r="W5573" s="15">
        <f>IFERROR(N5573/L5573,0)</f>
        <v/>
      </c>
      <c r="X5573">
        <f>IF(K5573=0,"No Discount",IF(K5573&lt;=5%,"Low",IF(K5573&lt;=15%,"Medium","High")))</f>
        <v/>
      </c>
      <c r="Y5573">
        <f>IF(L5573&gt;=20000,"High Value",IF(L5573&gt;=5000,"Medium Value","Low Value"))</f>
        <v/>
      </c>
      <c r="Z5573">
        <f>IF(R5573&lt;=3,"Fast",IF(R5573&lt;=5,"On Time","Delayed"))</f>
        <v/>
      </c>
    </row>
    <row r="5574">
      <c r="A5574">
        <f>Raw_Data!A5574</f>
        <v/>
      </c>
      <c r="B5574" s="11">
        <f>Raw_Data!B5574</f>
        <v/>
      </c>
      <c r="C5574">
        <f>Raw_Data!C5574</f>
        <v/>
      </c>
      <c r="D5574">
        <f>Raw_Data!D5574</f>
        <v/>
      </c>
      <c r="E5574">
        <f>Raw_Data!E5574</f>
        <v/>
      </c>
      <c r="F5574">
        <f>Raw_Data!F5574</f>
        <v/>
      </c>
      <c r="G5574">
        <f>Raw_Data!G5574</f>
        <v/>
      </c>
      <c r="H5574">
        <f>Raw_Data!H5574</f>
        <v/>
      </c>
      <c r="I5574">
        <f>Raw_Data!I5574</f>
        <v/>
      </c>
      <c r="J5574" s="12">
        <f>Raw_Data!J5574</f>
        <v/>
      </c>
      <c r="K5574" s="13">
        <f>Raw_Data!K5574</f>
        <v/>
      </c>
      <c r="L5574" s="12">
        <f>Raw_Data!L5574</f>
        <v/>
      </c>
      <c r="M5574" s="12">
        <f>Raw_Data!M5574</f>
        <v/>
      </c>
      <c r="N5574" s="12">
        <f>Raw_Data!N5574</f>
        <v/>
      </c>
      <c r="O5574">
        <f>Raw_Data!O5574</f>
        <v/>
      </c>
      <c r="P5574">
        <f>Raw_Data!P5574</f>
        <v/>
      </c>
      <c r="Q5574">
        <f>Raw_Data!Q5574</f>
        <v/>
      </c>
      <c r="R5574">
        <f>Raw_Data!R5574</f>
        <v/>
      </c>
      <c r="S5574">
        <f>Raw_Data!S5574</f>
        <v/>
      </c>
      <c r="T5574">
        <f>YEAR(B5574)</f>
        <v/>
      </c>
      <c r="U5574">
        <f>MONTH(B5574)</f>
        <v/>
      </c>
      <c r="V5574">
        <f>TEXT(B5574,"mmm")</f>
        <v/>
      </c>
      <c r="W5574" s="15">
        <f>IFERROR(N5574/L5574,0)</f>
        <v/>
      </c>
      <c r="X5574">
        <f>IF(K5574=0,"No Discount",IF(K5574&lt;=5%,"Low",IF(K5574&lt;=15%,"Medium","High")))</f>
        <v/>
      </c>
      <c r="Y5574">
        <f>IF(L5574&gt;=20000,"High Value",IF(L5574&gt;=5000,"Medium Value","Low Value"))</f>
        <v/>
      </c>
      <c r="Z5574">
        <f>IF(R5574&lt;=3,"Fast",IF(R5574&lt;=5,"On Time","Delayed"))</f>
        <v/>
      </c>
    </row>
    <row r="5575">
      <c r="A5575">
        <f>Raw_Data!A5575</f>
        <v/>
      </c>
      <c r="B5575" s="11">
        <f>Raw_Data!B5575</f>
        <v/>
      </c>
      <c r="C5575">
        <f>Raw_Data!C5575</f>
        <v/>
      </c>
      <c r="D5575">
        <f>Raw_Data!D5575</f>
        <v/>
      </c>
      <c r="E5575">
        <f>Raw_Data!E5575</f>
        <v/>
      </c>
      <c r="F5575">
        <f>Raw_Data!F5575</f>
        <v/>
      </c>
      <c r="G5575">
        <f>Raw_Data!G5575</f>
        <v/>
      </c>
      <c r="H5575">
        <f>Raw_Data!H5575</f>
        <v/>
      </c>
      <c r="I5575">
        <f>Raw_Data!I5575</f>
        <v/>
      </c>
      <c r="J5575" s="12">
        <f>Raw_Data!J5575</f>
        <v/>
      </c>
      <c r="K5575" s="13">
        <f>Raw_Data!K5575</f>
        <v/>
      </c>
      <c r="L5575" s="12">
        <f>Raw_Data!L5575</f>
        <v/>
      </c>
      <c r="M5575" s="12">
        <f>Raw_Data!M5575</f>
        <v/>
      </c>
      <c r="N5575" s="12">
        <f>Raw_Data!N5575</f>
        <v/>
      </c>
      <c r="O5575">
        <f>Raw_Data!O5575</f>
        <v/>
      </c>
      <c r="P5575">
        <f>Raw_Data!P5575</f>
        <v/>
      </c>
      <c r="Q5575">
        <f>Raw_Data!Q5575</f>
        <v/>
      </c>
      <c r="R5575">
        <f>Raw_Data!R5575</f>
        <v/>
      </c>
      <c r="S5575">
        <f>Raw_Data!S5575</f>
        <v/>
      </c>
      <c r="T5575">
        <f>YEAR(B5575)</f>
        <v/>
      </c>
      <c r="U5575">
        <f>MONTH(B5575)</f>
        <v/>
      </c>
      <c r="V5575">
        <f>TEXT(B5575,"mmm")</f>
        <v/>
      </c>
      <c r="W5575" s="15">
        <f>IFERROR(N5575/L5575,0)</f>
        <v/>
      </c>
      <c r="X5575">
        <f>IF(K5575=0,"No Discount",IF(K5575&lt;=5%,"Low",IF(K5575&lt;=15%,"Medium","High")))</f>
        <v/>
      </c>
      <c r="Y5575">
        <f>IF(L5575&gt;=20000,"High Value",IF(L5575&gt;=5000,"Medium Value","Low Value"))</f>
        <v/>
      </c>
      <c r="Z5575">
        <f>IF(R5575&lt;=3,"Fast",IF(R5575&lt;=5,"On Time","Delayed"))</f>
        <v/>
      </c>
    </row>
    <row r="5576">
      <c r="A5576">
        <f>Raw_Data!A5576</f>
        <v/>
      </c>
      <c r="B5576" s="11">
        <f>Raw_Data!B5576</f>
        <v/>
      </c>
      <c r="C5576">
        <f>Raw_Data!C5576</f>
        <v/>
      </c>
      <c r="D5576">
        <f>Raw_Data!D5576</f>
        <v/>
      </c>
      <c r="E5576">
        <f>Raw_Data!E5576</f>
        <v/>
      </c>
      <c r="F5576">
        <f>Raw_Data!F5576</f>
        <v/>
      </c>
      <c r="G5576">
        <f>Raw_Data!G5576</f>
        <v/>
      </c>
      <c r="H5576">
        <f>Raw_Data!H5576</f>
        <v/>
      </c>
      <c r="I5576">
        <f>Raw_Data!I5576</f>
        <v/>
      </c>
      <c r="J5576" s="12">
        <f>Raw_Data!J5576</f>
        <v/>
      </c>
      <c r="K5576" s="13">
        <f>Raw_Data!K5576</f>
        <v/>
      </c>
      <c r="L5576" s="12">
        <f>Raw_Data!L5576</f>
        <v/>
      </c>
      <c r="M5576" s="12">
        <f>Raw_Data!M5576</f>
        <v/>
      </c>
      <c r="N5576" s="12">
        <f>Raw_Data!N5576</f>
        <v/>
      </c>
      <c r="O5576">
        <f>Raw_Data!O5576</f>
        <v/>
      </c>
      <c r="P5576">
        <f>Raw_Data!P5576</f>
        <v/>
      </c>
      <c r="Q5576">
        <f>Raw_Data!Q5576</f>
        <v/>
      </c>
      <c r="R5576">
        <f>Raw_Data!R5576</f>
        <v/>
      </c>
      <c r="S5576">
        <f>Raw_Data!S5576</f>
        <v/>
      </c>
      <c r="T5576">
        <f>YEAR(B5576)</f>
        <v/>
      </c>
      <c r="U5576">
        <f>MONTH(B5576)</f>
        <v/>
      </c>
      <c r="V5576">
        <f>TEXT(B5576,"mmm")</f>
        <v/>
      </c>
      <c r="W5576" s="15">
        <f>IFERROR(N5576/L5576,0)</f>
        <v/>
      </c>
      <c r="X5576">
        <f>IF(K5576=0,"No Discount",IF(K5576&lt;=5%,"Low",IF(K5576&lt;=15%,"Medium","High")))</f>
        <v/>
      </c>
      <c r="Y5576">
        <f>IF(L5576&gt;=20000,"High Value",IF(L5576&gt;=5000,"Medium Value","Low Value"))</f>
        <v/>
      </c>
      <c r="Z5576">
        <f>IF(R5576&lt;=3,"Fast",IF(R5576&lt;=5,"On Time","Delayed"))</f>
        <v/>
      </c>
    </row>
    <row r="5577">
      <c r="A5577">
        <f>Raw_Data!A5577</f>
        <v/>
      </c>
      <c r="B5577" s="11">
        <f>Raw_Data!B5577</f>
        <v/>
      </c>
      <c r="C5577">
        <f>Raw_Data!C5577</f>
        <v/>
      </c>
      <c r="D5577">
        <f>Raw_Data!D5577</f>
        <v/>
      </c>
      <c r="E5577">
        <f>Raw_Data!E5577</f>
        <v/>
      </c>
      <c r="F5577">
        <f>Raw_Data!F5577</f>
        <v/>
      </c>
      <c r="G5577">
        <f>Raw_Data!G5577</f>
        <v/>
      </c>
      <c r="H5577">
        <f>Raw_Data!H5577</f>
        <v/>
      </c>
      <c r="I5577">
        <f>Raw_Data!I5577</f>
        <v/>
      </c>
      <c r="J5577" s="12">
        <f>Raw_Data!J5577</f>
        <v/>
      </c>
      <c r="K5577" s="13">
        <f>Raw_Data!K5577</f>
        <v/>
      </c>
      <c r="L5577" s="12">
        <f>Raw_Data!L5577</f>
        <v/>
      </c>
      <c r="M5577" s="12">
        <f>Raw_Data!M5577</f>
        <v/>
      </c>
      <c r="N5577" s="12">
        <f>Raw_Data!N5577</f>
        <v/>
      </c>
      <c r="O5577">
        <f>Raw_Data!O5577</f>
        <v/>
      </c>
      <c r="P5577">
        <f>Raw_Data!P5577</f>
        <v/>
      </c>
      <c r="Q5577">
        <f>Raw_Data!Q5577</f>
        <v/>
      </c>
      <c r="R5577">
        <f>Raw_Data!R5577</f>
        <v/>
      </c>
      <c r="S5577">
        <f>Raw_Data!S5577</f>
        <v/>
      </c>
      <c r="T5577">
        <f>YEAR(B5577)</f>
        <v/>
      </c>
      <c r="U5577">
        <f>MONTH(B5577)</f>
        <v/>
      </c>
      <c r="V5577">
        <f>TEXT(B5577,"mmm")</f>
        <v/>
      </c>
      <c r="W5577" s="15">
        <f>IFERROR(N5577/L5577,0)</f>
        <v/>
      </c>
      <c r="X5577">
        <f>IF(K5577=0,"No Discount",IF(K5577&lt;=5%,"Low",IF(K5577&lt;=15%,"Medium","High")))</f>
        <v/>
      </c>
      <c r="Y5577">
        <f>IF(L5577&gt;=20000,"High Value",IF(L5577&gt;=5000,"Medium Value","Low Value"))</f>
        <v/>
      </c>
      <c r="Z5577">
        <f>IF(R5577&lt;=3,"Fast",IF(R5577&lt;=5,"On Time","Delayed"))</f>
        <v/>
      </c>
    </row>
    <row r="5578">
      <c r="A5578">
        <f>Raw_Data!A5578</f>
        <v/>
      </c>
      <c r="B5578" s="11">
        <f>Raw_Data!B5578</f>
        <v/>
      </c>
      <c r="C5578">
        <f>Raw_Data!C5578</f>
        <v/>
      </c>
      <c r="D5578">
        <f>Raw_Data!D5578</f>
        <v/>
      </c>
      <c r="E5578">
        <f>Raw_Data!E5578</f>
        <v/>
      </c>
      <c r="F5578">
        <f>Raw_Data!F5578</f>
        <v/>
      </c>
      <c r="G5578">
        <f>Raw_Data!G5578</f>
        <v/>
      </c>
      <c r="H5578">
        <f>Raw_Data!H5578</f>
        <v/>
      </c>
      <c r="I5578">
        <f>Raw_Data!I5578</f>
        <v/>
      </c>
      <c r="J5578" s="12">
        <f>Raw_Data!J5578</f>
        <v/>
      </c>
      <c r="K5578" s="13">
        <f>Raw_Data!K5578</f>
        <v/>
      </c>
      <c r="L5578" s="12">
        <f>Raw_Data!L5578</f>
        <v/>
      </c>
      <c r="M5578" s="12">
        <f>Raw_Data!M5578</f>
        <v/>
      </c>
      <c r="N5578" s="12">
        <f>Raw_Data!N5578</f>
        <v/>
      </c>
      <c r="O5578">
        <f>Raw_Data!O5578</f>
        <v/>
      </c>
      <c r="P5578">
        <f>Raw_Data!P5578</f>
        <v/>
      </c>
      <c r="Q5578">
        <f>Raw_Data!Q5578</f>
        <v/>
      </c>
      <c r="R5578">
        <f>Raw_Data!R5578</f>
        <v/>
      </c>
      <c r="S5578">
        <f>Raw_Data!S5578</f>
        <v/>
      </c>
      <c r="T5578">
        <f>YEAR(B5578)</f>
        <v/>
      </c>
      <c r="U5578">
        <f>MONTH(B5578)</f>
        <v/>
      </c>
      <c r="V5578">
        <f>TEXT(B5578,"mmm")</f>
        <v/>
      </c>
      <c r="W5578" s="15">
        <f>IFERROR(N5578/L5578,0)</f>
        <v/>
      </c>
      <c r="X5578">
        <f>IF(K5578=0,"No Discount",IF(K5578&lt;=5%,"Low",IF(K5578&lt;=15%,"Medium","High")))</f>
        <v/>
      </c>
      <c r="Y5578">
        <f>IF(L5578&gt;=20000,"High Value",IF(L5578&gt;=5000,"Medium Value","Low Value"))</f>
        <v/>
      </c>
      <c r="Z5578">
        <f>IF(R5578&lt;=3,"Fast",IF(R5578&lt;=5,"On Time","Delayed"))</f>
        <v/>
      </c>
    </row>
    <row r="5579">
      <c r="A5579">
        <f>Raw_Data!A5579</f>
        <v/>
      </c>
      <c r="B5579" s="11">
        <f>Raw_Data!B5579</f>
        <v/>
      </c>
      <c r="C5579">
        <f>Raw_Data!C5579</f>
        <v/>
      </c>
      <c r="D5579">
        <f>Raw_Data!D5579</f>
        <v/>
      </c>
      <c r="E5579">
        <f>Raw_Data!E5579</f>
        <v/>
      </c>
      <c r="F5579">
        <f>Raw_Data!F5579</f>
        <v/>
      </c>
      <c r="G5579">
        <f>Raw_Data!G5579</f>
        <v/>
      </c>
      <c r="H5579">
        <f>Raw_Data!H5579</f>
        <v/>
      </c>
      <c r="I5579">
        <f>Raw_Data!I5579</f>
        <v/>
      </c>
      <c r="J5579" s="12">
        <f>Raw_Data!J5579</f>
        <v/>
      </c>
      <c r="K5579" s="13">
        <f>Raw_Data!K5579</f>
        <v/>
      </c>
      <c r="L5579" s="12">
        <f>Raw_Data!L5579</f>
        <v/>
      </c>
      <c r="M5579" s="12">
        <f>Raw_Data!M5579</f>
        <v/>
      </c>
      <c r="N5579" s="12">
        <f>Raw_Data!N5579</f>
        <v/>
      </c>
      <c r="O5579">
        <f>Raw_Data!O5579</f>
        <v/>
      </c>
      <c r="P5579">
        <f>Raw_Data!P5579</f>
        <v/>
      </c>
      <c r="Q5579">
        <f>Raw_Data!Q5579</f>
        <v/>
      </c>
      <c r="R5579">
        <f>Raw_Data!R5579</f>
        <v/>
      </c>
      <c r="S5579">
        <f>Raw_Data!S5579</f>
        <v/>
      </c>
      <c r="T5579">
        <f>YEAR(B5579)</f>
        <v/>
      </c>
      <c r="U5579">
        <f>MONTH(B5579)</f>
        <v/>
      </c>
      <c r="V5579">
        <f>TEXT(B5579,"mmm")</f>
        <v/>
      </c>
      <c r="W5579" s="15">
        <f>IFERROR(N5579/L5579,0)</f>
        <v/>
      </c>
      <c r="X5579">
        <f>IF(K5579=0,"No Discount",IF(K5579&lt;=5%,"Low",IF(K5579&lt;=15%,"Medium","High")))</f>
        <v/>
      </c>
      <c r="Y5579">
        <f>IF(L5579&gt;=20000,"High Value",IF(L5579&gt;=5000,"Medium Value","Low Value"))</f>
        <v/>
      </c>
      <c r="Z5579">
        <f>IF(R5579&lt;=3,"Fast",IF(R5579&lt;=5,"On Time","Delayed"))</f>
        <v/>
      </c>
    </row>
    <row r="5580">
      <c r="A5580">
        <f>Raw_Data!A5580</f>
        <v/>
      </c>
      <c r="B5580" s="11">
        <f>Raw_Data!B5580</f>
        <v/>
      </c>
      <c r="C5580">
        <f>Raw_Data!C5580</f>
        <v/>
      </c>
      <c r="D5580">
        <f>Raw_Data!D5580</f>
        <v/>
      </c>
      <c r="E5580">
        <f>Raw_Data!E5580</f>
        <v/>
      </c>
      <c r="F5580">
        <f>Raw_Data!F5580</f>
        <v/>
      </c>
      <c r="G5580">
        <f>Raw_Data!G5580</f>
        <v/>
      </c>
      <c r="H5580">
        <f>Raw_Data!H5580</f>
        <v/>
      </c>
      <c r="I5580">
        <f>Raw_Data!I5580</f>
        <v/>
      </c>
      <c r="J5580" s="12">
        <f>Raw_Data!J5580</f>
        <v/>
      </c>
      <c r="K5580" s="13">
        <f>Raw_Data!K5580</f>
        <v/>
      </c>
      <c r="L5580" s="12">
        <f>Raw_Data!L5580</f>
        <v/>
      </c>
      <c r="M5580" s="12">
        <f>Raw_Data!M5580</f>
        <v/>
      </c>
      <c r="N5580" s="12">
        <f>Raw_Data!N5580</f>
        <v/>
      </c>
      <c r="O5580">
        <f>Raw_Data!O5580</f>
        <v/>
      </c>
      <c r="P5580">
        <f>Raw_Data!P5580</f>
        <v/>
      </c>
      <c r="Q5580">
        <f>Raw_Data!Q5580</f>
        <v/>
      </c>
      <c r="R5580">
        <f>Raw_Data!R5580</f>
        <v/>
      </c>
      <c r="S5580">
        <f>Raw_Data!S5580</f>
        <v/>
      </c>
      <c r="T5580">
        <f>YEAR(B5580)</f>
        <v/>
      </c>
      <c r="U5580">
        <f>MONTH(B5580)</f>
        <v/>
      </c>
      <c r="V5580">
        <f>TEXT(B5580,"mmm")</f>
        <v/>
      </c>
      <c r="W5580" s="15">
        <f>IFERROR(N5580/L5580,0)</f>
        <v/>
      </c>
      <c r="X5580">
        <f>IF(K5580=0,"No Discount",IF(K5580&lt;=5%,"Low",IF(K5580&lt;=15%,"Medium","High")))</f>
        <v/>
      </c>
      <c r="Y5580">
        <f>IF(L5580&gt;=20000,"High Value",IF(L5580&gt;=5000,"Medium Value","Low Value"))</f>
        <v/>
      </c>
      <c r="Z5580">
        <f>IF(R5580&lt;=3,"Fast",IF(R5580&lt;=5,"On Time","Delayed"))</f>
        <v/>
      </c>
    </row>
    <row r="5581">
      <c r="A5581">
        <f>Raw_Data!A5581</f>
        <v/>
      </c>
      <c r="B5581" s="11">
        <f>Raw_Data!B5581</f>
        <v/>
      </c>
      <c r="C5581">
        <f>Raw_Data!C5581</f>
        <v/>
      </c>
      <c r="D5581">
        <f>Raw_Data!D5581</f>
        <v/>
      </c>
      <c r="E5581">
        <f>Raw_Data!E5581</f>
        <v/>
      </c>
      <c r="F5581">
        <f>Raw_Data!F5581</f>
        <v/>
      </c>
      <c r="G5581">
        <f>Raw_Data!G5581</f>
        <v/>
      </c>
      <c r="H5581">
        <f>Raw_Data!H5581</f>
        <v/>
      </c>
      <c r="I5581">
        <f>Raw_Data!I5581</f>
        <v/>
      </c>
      <c r="J5581" s="12">
        <f>Raw_Data!J5581</f>
        <v/>
      </c>
      <c r="K5581" s="13">
        <f>Raw_Data!K5581</f>
        <v/>
      </c>
      <c r="L5581" s="12">
        <f>Raw_Data!L5581</f>
        <v/>
      </c>
      <c r="M5581" s="12">
        <f>Raw_Data!M5581</f>
        <v/>
      </c>
      <c r="N5581" s="12">
        <f>Raw_Data!N5581</f>
        <v/>
      </c>
      <c r="O5581">
        <f>Raw_Data!O5581</f>
        <v/>
      </c>
      <c r="P5581">
        <f>Raw_Data!P5581</f>
        <v/>
      </c>
      <c r="Q5581">
        <f>Raw_Data!Q5581</f>
        <v/>
      </c>
      <c r="R5581">
        <f>Raw_Data!R5581</f>
        <v/>
      </c>
      <c r="S5581">
        <f>Raw_Data!S5581</f>
        <v/>
      </c>
      <c r="T5581">
        <f>YEAR(B5581)</f>
        <v/>
      </c>
      <c r="U5581">
        <f>MONTH(B5581)</f>
        <v/>
      </c>
      <c r="V5581">
        <f>TEXT(B5581,"mmm")</f>
        <v/>
      </c>
      <c r="W5581" s="15">
        <f>IFERROR(N5581/L5581,0)</f>
        <v/>
      </c>
      <c r="X5581">
        <f>IF(K5581=0,"No Discount",IF(K5581&lt;=5%,"Low",IF(K5581&lt;=15%,"Medium","High")))</f>
        <v/>
      </c>
      <c r="Y5581">
        <f>IF(L5581&gt;=20000,"High Value",IF(L5581&gt;=5000,"Medium Value","Low Value"))</f>
        <v/>
      </c>
      <c r="Z5581">
        <f>IF(R5581&lt;=3,"Fast",IF(R5581&lt;=5,"On Time","Delayed"))</f>
        <v/>
      </c>
    </row>
    <row r="5582">
      <c r="A5582">
        <f>Raw_Data!A5582</f>
        <v/>
      </c>
      <c r="B5582" s="11">
        <f>Raw_Data!B5582</f>
        <v/>
      </c>
      <c r="C5582">
        <f>Raw_Data!C5582</f>
        <v/>
      </c>
      <c r="D5582">
        <f>Raw_Data!D5582</f>
        <v/>
      </c>
      <c r="E5582">
        <f>Raw_Data!E5582</f>
        <v/>
      </c>
      <c r="F5582">
        <f>Raw_Data!F5582</f>
        <v/>
      </c>
      <c r="G5582">
        <f>Raw_Data!G5582</f>
        <v/>
      </c>
      <c r="H5582">
        <f>Raw_Data!H5582</f>
        <v/>
      </c>
      <c r="I5582">
        <f>Raw_Data!I5582</f>
        <v/>
      </c>
      <c r="J5582" s="12">
        <f>Raw_Data!J5582</f>
        <v/>
      </c>
      <c r="K5582" s="13">
        <f>Raw_Data!K5582</f>
        <v/>
      </c>
      <c r="L5582" s="12">
        <f>Raw_Data!L5582</f>
        <v/>
      </c>
      <c r="M5582" s="12">
        <f>Raw_Data!M5582</f>
        <v/>
      </c>
      <c r="N5582" s="12">
        <f>Raw_Data!N5582</f>
        <v/>
      </c>
      <c r="O5582">
        <f>Raw_Data!O5582</f>
        <v/>
      </c>
      <c r="P5582">
        <f>Raw_Data!P5582</f>
        <v/>
      </c>
      <c r="Q5582">
        <f>Raw_Data!Q5582</f>
        <v/>
      </c>
      <c r="R5582">
        <f>Raw_Data!R5582</f>
        <v/>
      </c>
      <c r="S5582">
        <f>Raw_Data!S5582</f>
        <v/>
      </c>
      <c r="T5582">
        <f>YEAR(B5582)</f>
        <v/>
      </c>
      <c r="U5582">
        <f>MONTH(B5582)</f>
        <v/>
      </c>
      <c r="V5582">
        <f>TEXT(B5582,"mmm")</f>
        <v/>
      </c>
      <c r="W5582" s="15">
        <f>IFERROR(N5582/L5582,0)</f>
        <v/>
      </c>
      <c r="X5582">
        <f>IF(K5582=0,"No Discount",IF(K5582&lt;=5%,"Low",IF(K5582&lt;=15%,"Medium","High")))</f>
        <v/>
      </c>
      <c r="Y5582">
        <f>IF(L5582&gt;=20000,"High Value",IF(L5582&gt;=5000,"Medium Value","Low Value"))</f>
        <v/>
      </c>
      <c r="Z5582">
        <f>IF(R5582&lt;=3,"Fast",IF(R5582&lt;=5,"On Time","Delayed"))</f>
        <v/>
      </c>
    </row>
    <row r="5583">
      <c r="A5583">
        <f>Raw_Data!A5583</f>
        <v/>
      </c>
      <c r="B5583" s="11">
        <f>Raw_Data!B5583</f>
        <v/>
      </c>
      <c r="C5583">
        <f>Raw_Data!C5583</f>
        <v/>
      </c>
      <c r="D5583">
        <f>Raw_Data!D5583</f>
        <v/>
      </c>
      <c r="E5583">
        <f>Raw_Data!E5583</f>
        <v/>
      </c>
      <c r="F5583">
        <f>Raw_Data!F5583</f>
        <v/>
      </c>
      <c r="G5583">
        <f>Raw_Data!G5583</f>
        <v/>
      </c>
      <c r="H5583">
        <f>Raw_Data!H5583</f>
        <v/>
      </c>
      <c r="I5583">
        <f>Raw_Data!I5583</f>
        <v/>
      </c>
      <c r="J5583" s="12">
        <f>Raw_Data!J5583</f>
        <v/>
      </c>
      <c r="K5583" s="13">
        <f>Raw_Data!K5583</f>
        <v/>
      </c>
      <c r="L5583" s="12">
        <f>Raw_Data!L5583</f>
        <v/>
      </c>
      <c r="M5583" s="12">
        <f>Raw_Data!M5583</f>
        <v/>
      </c>
      <c r="N5583" s="12">
        <f>Raw_Data!N5583</f>
        <v/>
      </c>
      <c r="O5583">
        <f>Raw_Data!O5583</f>
        <v/>
      </c>
      <c r="P5583">
        <f>Raw_Data!P5583</f>
        <v/>
      </c>
      <c r="Q5583">
        <f>Raw_Data!Q5583</f>
        <v/>
      </c>
      <c r="R5583">
        <f>Raw_Data!R5583</f>
        <v/>
      </c>
      <c r="S5583">
        <f>Raw_Data!S5583</f>
        <v/>
      </c>
      <c r="T5583">
        <f>YEAR(B5583)</f>
        <v/>
      </c>
      <c r="U5583">
        <f>MONTH(B5583)</f>
        <v/>
      </c>
      <c r="V5583">
        <f>TEXT(B5583,"mmm")</f>
        <v/>
      </c>
      <c r="W5583" s="15">
        <f>IFERROR(N5583/L5583,0)</f>
        <v/>
      </c>
      <c r="X5583">
        <f>IF(K5583=0,"No Discount",IF(K5583&lt;=5%,"Low",IF(K5583&lt;=15%,"Medium","High")))</f>
        <v/>
      </c>
      <c r="Y5583">
        <f>IF(L5583&gt;=20000,"High Value",IF(L5583&gt;=5000,"Medium Value","Low Value"))</f>
        <v/>
      </c>
      <c r="Z5583">
        <f>IF(R5583&lt;=3,"Fast",IF(R5583&lt;=5,"On Time","Delayed"))</f>
        <v/>
      </c>
    </row>
    <row r="5584">
      <c r="A5584">
        <f>Raw_Data!A5584</f>
        <v/>
      </c>
      <c r="B5584" s="11">
        <f>Raw_Data!B5584</f>
        <v/>
      </c>
      <c r="C5584">
        <f>Raw_Data!C5584</f>
        <v/>
      </c>
      <c r="D5584">
        <f>Raw_Data!D5584</f>
        <v/>
      </c>
      <c r="E5584">
        <f>Raw_Data!E5584</f>
        <v/>
      </c>
      <c r="F5584">
        <f>Raw_Data!F5584</f>
        <v/>
      </c>
      <c r="G5584">
        <f>Raw_Data!G5584</f>
        <v/>
      </c>
      <c r="H5584">
        <f>Raw_Data!H5584</f>
        <v/>
      </c>
      <c r="I5584">
        <f>Raw_Data!I5584</f>
        <v/>
      </c>
      <c r="J5584" s="12">
        <f>Raw_Data!J5584</f>
        <v/>
      </c>
      <c r="K5584" s="13">
        <f>Raw_Data!K5584</f>
        <v/>
      </c>
      <c r="L5584" s="12">
        <f>Raw_Data!L5584</f>
        <v/>
      </c>
      <c r="M5584" s="12">
        <f>Raw_Data!M5584</f>
        <v/>
      </c>
      <c r="N5584" s="12">
        <f>Raw_Data!N5584</f>
        <v/>
      </c>
      <c r="O5584">
        <f>Raw_Data!O5584</f>
        <v/>
      </c>
      <c r="P5584">
        <f>Raw_Data!P5584</f>
        <v/>
      </c>
      <c r="Q5584">
        <f>Raw_Data!Q5584</f>
        <v/>
      </c>
      <c r="R5584">
        <f>Raw_Data!R5584</f>
        <v/>
      </c>
      <c r="S5584">
        <f>Raw_Data!S5584</f>
        <v/>
      </c>
      <c r="T5584">
        <f>YEAR(B5584)</f>
        <v/>
      </c>
      <c r="U5584">
        <f>MONTH(B5584)</f>
        <v/>
      </c>
      <c r="V5584">
        <f>TEXT(B5584,"mmm")</f>
        <v/>
      </c>
      <c r="W5584" s="15">
        <f>IFERROR(N5584/L5584,0)</f>
        <v/>
      </c>
      <c r="X5584">
        <f>IF(K5584=0,"No Discount",IF(K5584&lt;=5%,"Low",IF(K5584&lt;=15%,"Medium","High")))</f>
        <v/>
      </c>
      <c r="Y5584">
        <f>IF(L5584&gt;=20000,"High Value",IF(L5584&gt;=5000,"Medium Value","Low Value"))</f>
        <v/>
      </c>
      <c r="Z5584">
        <f>IF(R5584&lt;=3,"Fast",IF(R5584&lt;=5,"On Time","Delayed"))</f>
        <v/>
      </c>
    </row>
    <row r="5585">
      <c r="A5585">
        <f>Raw_Data!A5585</f>
        <v/>
      </c>
      <c r="B5585" s="11">
        <f>Raw_Data!B5585</f>
        <v/>
      </c>
      <c r="C5585">
        <f>Raw_Data!C5585</f>
        <v/>
      </c>
      <c r="D5585">
        <f>Raw_Data!D5585</f>
        <v/>
      </c>
      <c r="E5585">
        <f>Raw_Data!E5585</f>
        <v/>
      </c>
      <c r="F5585">
        <f>Raw_Data!F5585</f>
        <v/>
      </c>
      <c r="G5585">
        <f>Raw_Data!G5585</f>
        <v/>
      </c>
      <c r="H5585">
        <f>Raw_Data!H5585</f>
        <v/>
      </c>
      <c r="I5585">
        <f>Raw_Data!I5585</f>
        <v/>
      </c>
      <c r="J5585" s="12">
        <f>Raw_Data!J5585</f>
        <v/>
      </c>
      <c r="K5585" s="13">
        <f>Raw_Data!K5585</f>
        <v/>
      </c>
      <c r="L5585" s="12">
        <f>Raw_Data!L5585</f>
        <v/>
      </c>
      <c r="M5585" s="12">
        <f>Raw_Data!M5585</f>
        <v/>
      </c>
      <c r="N5585" s="12">
        <f>Raw_Data!N5585</f>
        <v/>
      </c>
      <c r="O5585">
        <f>Raw_Data!O5585</f>
        <v/>
      </c>
      <c r="P5585">
        <f>Raw_Data!P5585</f>
        <v/>
      </c>
      <c r="Q5585">
        <f>Raw_Data!Q5585</f>
        <v/>
      </c>
      <c r="R5585">
        <f>Raw_Data!R5585</f>
        <v/>
      </c>
      <c r="S5585">
        <f>Raw_Data!S5585</f>
        <v/>
      </c>
      <c r="T5585">
        <f>YEAR(B5585)</f>
        <v/>
      </c>
      <c r="U5585">
        <f>MONTH(B5585)</f>
        <v/>
      </c>
      <c r="V5585">
        <f>TEXT(B5585,"mmm")</f>
        <v/>
      </c>
      <c r="W5585" s="15">
        <f>IFERROR(N5585/L5585,0)</f>
        <v/>
      </c>
      <c r="X5585">
        <f>IF(K5585=0,"No Discount",IF(K5585&lt;=5%,"Low",IF(K5585&lt;=15%,"Medium","High")))</f>
        <v/>
      </c>
      <c r="Y5585">
        <f>IF(L5585&gt;=20000,"High Value",IF(L5585&gt;=5000,"Medium Value","Low Value"))</f>
        <v/>
      </c>
      <c r="Z5585">
        <f>IF(R5585&lt;=3,"Fast",IF(R5585&lt;=5,"On Time","Delayed"))</f>
        <v/>
      </c>
    </row>
    <row r="5586">
      <c r="A5586">
        <f>Raw_Data!A5586</f>
        <v/>
      </c>
      <c r="B5586" s="11">
        <f>Raw_Data!B5586</f>
        <v/>
      </c>
      <c r="C5586">
        <f>Raw_Data!C5586</f>
        <v/>
      </c>
      <c r="D5586">
        <f>Raw_Data!D5586</f>
        <v/>
      </c>
      <c r="E5586">
        <f>Raw_Data!E5586</f>
        <v/>
      </c>
      <c r="F5586">
        <f>Raw_Data!F5586</f>
        <v/>
      </c>
      <c r="G5586">
        <f>Raw_Data!G5586</f>
        <v/>
      </c>
      <c r="H5586">
        <f>Raw_Data!H5586</f>
        <v/>
      </c>
      <c r="I5586">
        <f>Raw_Data!I5586</f>
        <v/>
      </c>
      <c r="J5586" s="12">
        <f>Raw_Data!J5586</f>
        <v/>
      </c>
      <c r="K5586" s="13">
        <f>Raw_Data!K5586</f>
        <v/>
      </c>
      <c r="L5586" s="12">
        <f>Raw_Data!L5586</f>
        <v/>
      </c>
      <c r="M5586" s="12">
        <f>Raw_Data!M5586</f>
        <v/>
      </c>
      <c r="N5586" s="12">
        <f>Raw_Data!N5586</f>
        <v/>
      </c>
      <c r="O5586">
        <f>Raw_Data!O5586</f>
        <v/>
      </c>
      <c r="P5586">
        <f>Raw_Data!P5586</f>
        <v/>
      </c>
      <c r="Q5586">
        <f>Raw_Data!Q5586</f>
        <v/>
      </c>
      <c r="R5586">
        <f>Raw_Data!R5586</f>
        <v/>
      </c>
      <c r="S5586">
        <f>Raw_Data!S5586</f>
        <v/>
      </c>
      <c r="T5586">
        <f>YEAR(B5586)</f>
        <v/>
      </c>
      <c r="U5586">
        <f>MONTH(B5586)</f>
        <v/>
      </c>
      <c r="V5586">
        <f>TEXT(B5586,"mmm")</f>
        <v/>
      </c>
      <c r="W5586" s="15">
        <f>IFERROR(N5586/L5586,0)</f>
        <v/>
      </c>
      <c r="X5586">
        <f>IF(K5586=0,"No Discount",IF(K5586&lt;=5%,"Low",IF(K5586&lt;=15%,"Medium","High")))</f>
        <v/>
      </c>
      <c r="Y5586">
        <f>IF(L5586&gt;=20000,"High Value",IF(L5586&gt;=5000,"Medium Value","Low Value"))</f>
        <v/>
      </c>
      <c r="Z5586">
        <f>IF(R5586&lt;=3,"Fast",IF(R5586&lt;=5,"On Time","Delayed"))</f>
        <v/>
      </c>
    </row>
    <row r="5587">
      <c r="A5587">
        <f>Raw_Data!A5587</f>
        <v/>
      </c>
      <c r="B5587" s="11">
        <f>Raw_Data!B5587</f>
        <v/>
      </c>
      <c r="C5587">
        <f>Raw_Data!C5587</f>
        <v/>
      </c>
      <c r="D5587">
        <f>Raw_Data!D5587</f>
        <v/>
      </c>
      <c r="E5587">
        <f>Raw_Data!E5587</f>
        <v/>
      </c>
      <c r="F5587">
        <f>Raw_Data!F5587</f>
        <v/>
      </c>
      <c r="G5587">
        <f>Raw_Data!G5587</f>
        <v/>
      </c>
      <c r="H5587">
        <f>Raw_Data!H5587</f>
        <v/>
      </c>
      <c r="I5587">
        <f>Raw_Data!I5587</f>
        <v/>
      </c>
      <c r="J5587" s="12">
        <f>Raw_Data!J5587</f>
        <v/>
      </c>
      <c r="K5587" s="13">
        <f>Raw_Data!K5587</f>
        <v/>
      </c>
      <c r="L5587" s="12">
        <f>Raw_Data!L5587</f>
        <v/>
      </c>
      <c r="M5587" s="12">
        <f>Raw_Data!M5587</f>
        <v/>
      </c>
      <c r="N5587" s="12">
        <f>Raw_Data!N5587</f>
        <v/>
      </c>
      <c r="O5587">
        <f>Raw_Data!O5587</f>
        <v/>
      </c>
      <c r="P5587">
        <f>Raw_Data!P5587</f>
        <v/>
      </c>
      <c r="Q5587">
        <f>Raw_Data!Q5587</f>
        <v/>
      </c>
      <c r="R5587">
        <f>Raw_Data!R5587</f>
        <v/>
      </c>
      <c r="S5587">
        <f>Raw_Data!S5587</f>
        <v/>
      </c>
      <c r="T5587">
        <f>YEAR(B5587)</f>
        <v/>
      </c>
      <c r="U5587">
        <f>MONTH(B5587)</f>
        <v/>
      </c>
      <c r="V5587">
        <f>TEXT(B5587,"mmm")</f>
        <v/>
      </c>
      <c r="W5587" s="15">
        <f>IFERROR(N5587/L5587,0)</f>
        <v/>
      </c>
      <c r="X5587">
        <f>IF(K5587=0,"No Discount",IF(K5587&lt;=5%,"Low",IF(K5587&lt;=15%,"Medium","High")))</f>
        <v/>
      </c>
      <c r="Y5587">
        <f>IF(L5587&gt;=20000,"High Value",IF(L5587&gt;=5000,"Medium Value","Low Value"))</f>
        <v/>
      </c>
      <c r="Z5587">
        <f>IF(R5587&lt;=3,"Fast",IF(R5587&lt;=5,"On Time","Delayed"))</f>
        <v/>
      </c>
    </row>
    <row r="5588">
      <c r="A5588">
        <f>Raw_Data!A5588</f>
        <v/>
      </c>
      <c r="B5588" s="11">
        <f>Raw_Data!B5588</f>
        <v/>
      </c>
      <c r="C5588">
        <f>Raw_Data!C5588</f>
        <v/>
      </c>
      <c r="D5588">
        <f>Raw_Data!D5588</f>
        <v/>
      </c>
      <c r="E5588">
        <f>Raw_Data!E5588</f>
        <v/>
      </c>
      <c r="F5588">
        <f>Raw_Data!F5588</f>
        <v/>
      </c>
      <c r="G5588">
        <f>Raw_Data!G5588</f>
        <v/>
      </c>
      <c r="H5588">
        <f>Raw_Data!H5588</f>
        <v/>
      </c>
      <c r="I5588">
        <f>Raw_Data!I5588</f>
        <v/>
      </c>
      <c r="J5588" s="12">
        <f>Raw_Data!J5588</f>
        <v/>
      </c>
      <c r="K5588" s="13">
        <f>Raw_Data!K5588</f>
        <v/>
      </c>
      <c r="L5588" s="12">
        <f>Raw_Data!L5588</f>
        <v/>
      </c>
      <c r="M5588" s="12">
        <f>Raw_Data!M5588</f>
        <v/>
      </c>
      <c r="N5588" s="12">
        <f>Raw_Data!N5588</f>
        <v/>
      </c>
      <c r="O5588">
        <f>Raw_Data!O5588</f>
        <v/>
      </c>
      <c r="P5588">
        <f>Raw_Data!P5588</f>
        <v/>
      </c>
      <c r="Q5588">
        <f>Raw_Data!Q5588</f>
        <v/>
      </c>
      <c r="R5588">
        <f>Raw_Data!R5588</f>
        <v/>
      </c>
      <c r="S5588">
        <f>Raw_Data!S5588</f>
        <v/>
      </c>
      <c r="T5588">
        <f>YEAR(B5588)</f>
        <v/>
      </c>
      <c r="U5588">
        <f>MONTH(B5588)</f>
        <v/>
      </c>
      <c r="V5588">
        <f>TEXT(B5588,"mmm")</f>
        <v/>
      </c>
      <c r="W5588" s="15">
        <f>IFERROR(N5588/L5588,0)</f>
        <v/>
      </c>
      <c r="X5588">
        <f>IF(K5588=0,"No Discount",IF(K5588&lt;=5%,"Low",IF(K5588&lt;=15%,"Medium","High")))</f>
        <v/>
      </c>
      <c r="Y5588">
        <f>IF(L5588&gt;=20000,"High Value",IF(L5588&gt;=5000,"Medium Value","Low Value"))</f>
        <v/>
      </c>
      <c r="Z5588">
        <f>IF(R5588&lt;=3,"Fast",IF(R5588&lt;=5,"On Time","Delayed"))</f>
        <v/>
      </c>
    </row>
    <row r="5589">
      <c r="A5589">
        <f>Raw_Data!A5589</f>
        <v/>
      </c>
      <c r="B5589" s="11">
        <f>Raw_Data!B5589</f>
        <v/>
      </c>
      <c r="C5589">
        <f>Raw_Data!C5589</f>
        <v/>
      </c>
      <c r="D5589">
        <f>Raw_Data!D5589</f>
        <v/>
      </c>
      <c r="E5589">
        <f>Raw_Data!E5589</f>
        <v/>
      </c>
      <c r="F5589">
        <f>Raw_Data!F5589</f>
        <v/>
      </c>
      <c r="G5589">
        <f>Raw_Data!G5589</f>
        <v/>
      </c>
      <c r="H5589">
        <f>Raw_Data!H5589</f>
        <v/>
      </c>
      <c r="I5589">
        <f>Raw_Data!I5589</f>
        <v/>
      </c>
      <c r="J5589" s="12">
        <f>Raw_Data!J5589</f>
        <v/>
      </c>
      <c r="K5589" s="13">
        <f>Raw_Data!K5589</f>
        <v/>
      </c>
      <c r="L5589" s="12">
        <f>Raw_Data!L5589</f>
        <v/>
      </c>
      <c r="M5589" s="12">
        <f>Raw_Data!M5589</f>
        <v/>
      </c>
      <c r="N5589" s="12">
        <f>Raw_Data!N5589</f>
        <v/>
      </c>
      <c r="O5589">
        <f>Raw_Data!O5589</f>
        <v/>
      </c>
      <c r="P5589">
        <f>Raw_Data!P5589</f>
        <v/>
      </c>
      <c r="Q5589">
        <f>Raw_Data!Q5589</f>
        <v/>
      </c>
      <c r="R5589">
        <f>Raw_Data!R5589</f>
        <v/>
      </c>
      <c r="S5589">
        <f>Raw_Data!S5589</f>
        <v/>
      </c>
      <c r="T5589">
        <f>YEAR(B5589)</f>
        <v/>
      </c>
      <c r="U5589">
        <f>MONTH(B5589)</f>
        <v/>
      </c>
      <c r="V5589">
        <f>TEXT(B5589,"mmm")</f>
        <v/>
      </c>
      <c r="W5589" s="15">
        <f>IFERROR(N5589/L5589,0)</f>
        <v/>
      </c>
      <c r="X5589">
        <f>IF(K5589=0,"No Discount",IF(K5589&lt;=5%,"Low",IF(K5589&lt;=15%,"Medium","High")))</f>
        <v/>
      </c>
      <c r="Y5589">
        <f>IF(L5589&gt;=20000,"High Value",IF(L5589&gt;=5000,"Medium Value","Low Value"))</f>
        <v/>
      </c>
      <c r="Z5589">
        <f>IF(R5589&lt;=3,"Fast",IF(R5589&lt;=5,"On Time","Delayed"))</f>
        <v/>
      </c>
    </row>
    <row r="5590">
      <c r="A5590">
        <f>Raw_Data!A5590</f>
        <v/>
      </c>
      <c r="B5590" s="11">
        <f>Raw_Data!B5590</f>
        <v/>
      </c>
      <c r="C5590">
        <f>Raw_Data!C5590</f>
        <v/>
      </c>
      <c r="D5590">
        <f>Raw_Data!D5590</f>
        <v/>
      </c>
      <c r="E5590">
        <f>Raw_Data!E5590</f>
        <v/>
      </c>
      <c r="F5590">
        <f>Raw_Data!F5590</f>
        <v/>
      </c>
      <c r="G5590">
        <f>Raw_Data!G5590</f>
        <v/>
      </c>
      <c r="H5590">
        <f>Raw_Data!H5590</f>
        <v/>
      </c>
      <c r="I5590">
        <f>Raw_Data!I5590</f>
        <v/>
      </c>
      <c r="J5590" s="12">
        <f>Raw_Data!J5590</f>
        <v/>
      </c>
      <c r="K5590" s="13">
        <f>Raw_Data!K5590</f>
        <v/>
      </c>
      <c r="L5590" s="12">
        <f>Raw_Data!L5590</f>
        <v/>
      </c>
      <c r="M5590" s="12">
        <f>Raw_Data!M5590</f>
        <v/>
      </c>
      <c r="N5590" s="12">
        <f>Raw_Data!N5590</f>
        <v/>
      </c>
      <c r="O5590">
        <f>Raw_Data!O5590</f>
        <v/>
      </c>
      <c r="P5590">
        <f>Raw_Data!P5590</f>
        <v/>
      </c>
      <c r="Q5590">
        <f>Raw_Data!Q5590</f>
        <v/>
      </c>
      <c r="R5590">
        <f>Raw_Data!R5590</f>
        <v/>
      </c>
      <c r="S5590">
        <f>Raw_Data!S5590</f>
        <v/>
      </c>
      <c r="T5590">
        <f>YEAR(B5590)</f>
        <v/>
      </c>
      <c r="U5590">
        <f>MONTH(B5590)</f>
        <v/>
      </c>
      <c r="V5590">
        <f>TEXT(B5590,"mmm")</f>
        <v/>
      </c>
      <c r="W5590" s="15">
        <f>IFERROR(N5590/L5590,0)</f>
        <v/>
      </c>
      <c r="X5590">
        <f>IF(K5590=0,"No Discount",IF(K5590&lt;=5%,"Low",IF(K5590&lt;=15%,"Medium","High")))</f>
        <v/>
      </c>
      <c r="Y5590">
        <f>IF(L5590&gt;=20000,"High Value",IF(L5590&gt;=5000,"Medium Value","Low Value"))</f>
        <v/>
      </c>
      <c r="Z5590">
        <f>IF(R5590&lt;=3,"Fast",IF(R5590&lt;=5,"On Time","Delayed"))</f>
        <v/>
      </c>
    </row>
    <row r="5591">
      <c r="A5591">
        <f>Raw_Data!A5591</f>
        <v/>
      </c>
      <c r="B5591" s="11">
        <f>Raw_Data!B5591</f>
        <v/>
      </c>
      <c r="C5591">
        <f>Raw_Data!C5591</f>
        <v/>
      </c>
      <c r="D5591">
        <f>Raw_Data!D5591</f>
        <v/>
      </c>
      <c r="E5591">
        <f>Raw_Data!E5591</f>
        <v/>
      </c>
      <c r="F5591">
        <f>Raw_Data!F5591</f>
        <v/>
      </c>
      <c r="G5591">
        <f>Raw_Data!G5591</f>
        <v/>
      </c>
      <c r="H5591">
        <f>Raw_Data!H5591</f>
        <v/>
      </c>
      <c r="I5591">
        <f>Raw_Data!I5591</f>
        <v/>
      </c>
      <c r="J5591" s="12">
        <f>Raw_Data!J5591</f>
        <v/>
      </c>
      <c r="K5591" s="13">
        <f>Raw_Data!K5591</f>
        <v/>
      </c>
      <c r="L5591" s="12">
        <f>Raw_Data!L5591</f>
        <v/>
      </c>
      <c r="M5591" s="12">
        <f>Raw_Data!M5591</f>
        <v/>
      </c>
      <c r="N5591" s="12">
        <f>Raw_Data!N5591</f>
        <v/>
      </c>
      <c r="O5591">
        <f>Raw_Data!O5591</f>
        <v/>
      </c>
      <c r="P5591">
        <f>Raw_Data!P5591</f>
        <v/>
      </c>
      <c r="Q5591">
        <f>Raw_Data!Q5591</f>
        <v/>
      </c>
      <c r="R5591">
        <f>Raw_Data!R5591</f>
        <v/>
      </c>
      <c r="S5591">
        <f>Raw_Data!S5591</f>
        <v/>
      </c>
      <c r="T5591">
        <f>YEAR(B5591)</f>
        <v/>
      </c>
      <c r="U5591">
        <f>MONTH(B5591)</f>
        <v/>
      </c>
      <c r="V5591">
        <f>TEXT(B5591,"mmm")</f>
        <v/>
      </c>
      <c r="W5591" s="15">
        <f>IFERROR(N5591/L5591,0)</f>
        <v/>
      </c>
      <c r="X5591">
        <f>IF(K5591=0,"No Discount",IF(K5591&lt;=5%,"Low",IF(K5591&lt;=15%,"Medium","High")))</f>
        <v/>
      </c>
      <c r="Y5591">
        <f>IF(L5591&gt;=20000,"High Value",IF(L5591&gt;=5000,"Medium Value","Low Value"))</f>
        <v/>
      </c>
      <c r="Z5591">
        <f>IF(R5591&lt;=3,"Fast",IF(R5591&lt;=5,"On Time","Delayed"))</f>
        <v/>
      </c>
    </row>
    <row r="5592">
      <c r="A5592">
        <f>Raw_Data!A5592</f>
        <v/>
      </c>
      <c r="B5592" s="11">
        <f>Raw_Data!B5592</f>
        <v/>
      </c>
      <c r="C5592">
        <f>Raw_Data!C5592</f>
        <v/>
      </c>
      <c r="D5592">
        <f>Raw_Data!D5592</f>
        <v/>
      </c>
      <c r="E5592">
        <f>Raw_Data!E5592</f>
        <v/>
      </c>
      <c r="F5592">
        <f>Raw_Data!F5592</f>
        <v/>
      </c>
      <c r="G5592">
        <f>Raw_Data!G5592</f>
        <v/>
      </c>
      <c r="H5592">
        <f>Raw_Data!H5592</f>
        <v/>
      </c>
      <c r="I5592">
        <f>Raw_Data!I5592</f>
        <v/>
      </c>
      <c r="J5592" s="12">
        <f>Raw_Data!J5592</f>
        <v/>
      </c>
      <c r="K5592" s="13">
        <f>Raw_Data!K5592</f>
        <v/>
      </c>
      <c r="L5592" s="12">
        <f>Raw_Data!L5592</f>
        <v/>
      </c>
      <c r="M5592" s="12">
        <f>Raw_Data!M5592</f>
        <v/>
      </c>
      <c r="N5592" s="12">
        <f>Raw_Data!N5592</f>
        <v/>
      </c>
      <c r="O5592">
        <f>Raw_Data!O5592</f>
        <v/>
      </c>
      <c r="P5592">
        <f>Raw_Data!P5592</f>
        <v/>
      </c>
      <c r="Q5592">
        <f>Raw_Data!Q5592</f>
        <v/>
      </c>
      <c r="R5592">
        <f>Raw_Data!R5592</f>
        <v/>
      </c>
      <c r="S5592">
        <f>Raw_Data!S5592</f>
        <v/>
      </c>
      <c r="T5592">
        <f>YEAR(B5592)</f>
        <v/>
      </c>
      <c r="U5592">
        <f>MONTH(B5592)</f>
        <v/>
      </c>
      <c r="V5592">
        <f>TEXT(B5592,"mmm")</f>
        <v/>
      </c>
      <c r="W5592" s="15">
        <f>IFERROR(N5592/L5592,0)</f>
        <v/>
      </c>
      <c r="X5592">
        <f>IF(K5592=0,"No Discount",IF(K5592&lt;=5%,"Low",IF(K5592&lt;=15%,"Medium","High")))</f>
        <v/>
      </c>
      <c r="Y5592">
        <f>IF(L5592&gt;=20000,"High Value",IF(L5592&gt;=5000,"Medium Value","Low Value"))</f>
        <v/>
      </c>
      <c r="Z5592">
        <f>IF(R5592&lt;=3,"Fast",IF(R5592&lt;=5,"On Time","Delayed"))</f>
        <v/>
      </c>
    </row>
    <row r="5593">
      <c r="A5593">
        <f>Raw_Data!A5593</f>
        <v/>
      </c>
      <c r="B5593" s="11">
        <f>Raw_Data!B5593</f>
        <v/>
      </c>
      <c r="C5593">
        <f>Raw_Data!C5593</f>
        <v/>
      </c>
      <c r="D5593">
        <f>Raw_Data!D5593</f>
        <v/>
      </c>
      <c r="E5593">
        <f>Raw_Data!E5593</f>
        <v/>
      </c>
      <c r="F5593">
        <f>Raw_Data!F5593</f>
        <v/>
      </c>
      <c r="G5593">
        <f>Raw_Data!G5593</f>
        <v/>
      </c>
      <c r="H5593">
        <f>Raw_Data!H5593</f>
        <v/>
      </c>
      <c r="I5593">
        <f>Raw_Data!I5593</f>
        <v/>
      </c>
      <c r="J5593" s="12">
        <f>Raw_Data!J5593</f>
        <v/>
      </c>
      <c r="K5593" s="13">
        <f>Raw_Data!K5593</f>
        <v/>
      </c>
      <c r="L5593" s="12">
        <f>Raw_Data!L5593</f>
        <v/>
      </c>
      <c r="M5593" s="12">
        <f>Raw_Data!M5593</f>
        <v/>
      </c>
      <c r="N5593" s="12">
        <f>Raw_Data!N5593</f>
        <v/>
      </c>
      <c r="O5593">
        <f>Raw_Data!O5593</f>
        <v/>
      </c>
      <c r="P5593">
        <f>Raw_Data!P5593</f>
        <v/>
      </c>
      <c r="Q5593">
        <f>Raw_Data!Q5593</f>
        <v/>
      </c>
      <c r="R5593">
        <f>Raw_Data!R5593</f>
        <v/>
      </c>
      <c r="S5593">
        <f>Raw_Data!S5593</f>
        <v/>
      </c>
      <c r="T5593">
        <f>YEAR(B5593)</f>
        <v/>
      </c>
      <c r="U5593">
        <f>MONTH(B5593)</f>
        <v/>
      </c>
      <c r="V5593">
        <f>TEXT(B5593,"mmm")</f>
        <v/>
      </c>
      <c r="W5593" s="15">
        <f>IFERROR(N5593/L5593,0)</f>
        <v/>
      </c>
      <c r="X5593">
        <f>IF(K5593=0,"No Discount",IF(K5593&lt;=5%,"Low",IF(K5593&lt;=15%,"Medium","High")))</f>
        <v/>
      </c>
      <c r="Y5593">
        <f>IF(L5593&gt;=20000,"High Value",IF(L5593&gt;=5000,"Medium Value","Low Value"))</f>
        <v/>
      </c>
      <c r="Z5593">
        <f>IF(R5593&lt;=3,"Fast",IF(R5593&lt;=5,"On Time","Delayed"))</f>
        <v/>
      </c>
    </row>
    <row r="5594">
      <c r="A5594">
        <f>Raw_Data!A5594</f>
        <v/>
      </c>
      <c r="B5594" s="11">
        <f>Raw_Data!B5594</f>
        <v/>
      </c>
      <c r="C5594">
        <f>Raw_Data!C5594</f>
        <v/>
      </c>
      <c r="D5594">
        <f>Raw_Data!D5594</f>
        <v/>
      </c>
      <c r="E5594">
        <f>Raw_Data!E5594</f>
        <v/>
      </c>
      <c r="F5594">
        <f>Raw_Data!F5594</f>
        <v/>
      </c>
      <c r="G5594">
        <f>Raw_Data!G5594</f>
        <v/>
      </c>
      <c r="H5594">
        <f>Raw_Data!H5594</f>
        <v/>
      </c>
      <c r="I5594">
        <f>Raw_Data!I5594</f>
        <v/>
      </c>
      <c r="J5594" s="12">
        <f>Raw_Data!J5594</f>
        <v/>
      </c>
      <c r="K5594" s="13">
        <f>Raw_Data!K5594</f>
        <v/>
      </c>
      <c r="L5594" s="12">
        <f>Raw_Data!L5594</f>
        <v/>
      </c>
      <c r="M5594" s="12">
        <f>Raw_Data!M5594</f>
        <v/>
      </c>
      <c r="N5594" s="12">
        <f>Raw_Data!N5594</f>
        <v/>
      </c>
      <c r="O5594">
        <f>Raw_Data!O5594</f>
        <v/>
      </c>
      <c r="P5594">
        <f>Raw_Data!P5594</f>
        <v/>
      </c>
      <c r="Q5594">
        <f>Raw_Data!Q5594</f>
        <v/>
      </c>
      <c r="R5594">
        <f>Raw_Data!R5594</f>
        <v/>
      </c>
      <c r="S5594">
        <f>Raw_Data!S5594</f>
        <v/>
      </c>
      <c r="T5594">
        <f>YEAR(B5594)</f>
        <v/>
      </c>
      <c r="U5594">
        <f>MONTH(B5594)</f>
        <v/>
      </c>
      <c r="V5594">
        <f>TEXT(B5594,"mmm")</f>
        <v/>
      </c>
      <c r="W5594" s="15">
        <f>IFERROR(N5594/L5594,0)</f>
        <v/>
      </c>
      <c r="X5594">
        <f>IF(K5594=0,"No Discount",IF(K5594&lt;=5%,"Low",IF(K5594&lt;=15%,"Medium","High")))</f>
        <v/>
      </c>
      <c r="Y5594">
        <f>IF(L5594&gt;=20000,"High Value",IF(L5594&gt;=5000,"Medium Value","Low Value"))</f>
        <v/>
      </c>
      <c r="Z5594">
        <f>IF(R5594&lt;=3,"Fast",IF(R5594&lt;=5,"On Time","Delayed"))</f>
        <v/>
      </c>
    </row>
    <row r="5595">
      <c r="A5595">
        <f>Raw_Data!A5595</f>
        <v/>
      </c>
      <c r="B5595" s="11">
        <f>Raw_Data!B5595</f>
        <v/>
      </c>
      <c r="C5595">
        <f>Raw_Data!C5595</f>
        <v/>
      </c>
      <c r="D5595">
        <f>Raw_Data!D5595</f>
        <v/>
      </c>
      <c r="E5595">
        <f>Raw_Data!E5595</f>
        <v/>
      </c>
      <c r="F5595">
        <f>Raw_Data!F5595</f>
        <v/>
      </c>
      <c r="G5595">
        <f>Raw_Data!G5595</f>
        <v/>
      </c>
      <c r="H5595">
        <f>Raw_Data!H5595</f>
        <v/>
      </c>
      <c r="I5595">
        <f>Raw_Data!I5595</f>
        <v/>
      </c>
      <c r="J5595" s="12">
        <f>Raw_Data!J5595</f>
        <v/>
      </c>
      <c r="K5595" s="13">
        <f>Raw_Data!K5595</f>
        <v/>
      </c>
      <c r="L5595" s="12">
        <f>Raw_Data!L5595</f>
        <v/>
      </c>
      <c r="M5595" s="12">
        <f>Raw_Data!M5595</f>
        <v/>
      </c>
      <c r="N5595" s="12">
        <f>Raw_Data!N5595</f>
        <v/>
      </c>
      <c r="O5595">
        <f>Raw_Data!O5595</f>
        <v/>
      </c>
      <c r="P5595">
        <f>Raw_Data!P5595</f>
        <v/>
      </c>
      <c r="Q5595">
        <f>Raw_Data!Q5595</f>
        <v/>
      </c>
      <c r="R5595">
        <f>Raw_Data!R5595</f>
        <v/>
      </c>
      <c r="S5595">
        <f>Raw_Data!S5595</f>
        <v/>
      </c>
      <c r="T5595">
        <f>YEAR(B5595)</f>
        <v/>
      </c>
      <c r="U5595">
        <f>MONTH(B5595)</f>
        <v/>
      </c>
      <c r="V5595">
        <f>TEXT(B5595,"mmm")</f>
        <v/>
      </c>
      <c r="W5595" s="15">
        <f>IFERROR(N5595/L5595,0)</f>
        <v/>
      </c>
      <c r="X5595">
        <f>IF(K5595=0,"No Discount",IF(K5595&lt;=5%,"Low",IF(K5595&lt;=15%,"Medium","High")))</f>
        <v/>
      </c>
      <c r="Y5595">
        <f>IF(L5595&gt;=20000,"High Value",IF(L5595&gt;=5000,"Medium Value","Low Value"))</f>
        <v/>
      </c>
      <c r="Z5595">
        <f>IF(R5595&lt;=3,"Fast",IF(R5595&lt;=5,"On Time","Delayed"))</f>
        <v/>
      </c>
    </row>
    <row r="5596">
      <c r="A5596">
        <f>Raw_Data!A5596</f>
        <v/>
      </c>
      <c r="B5596" s="11">
        <f>Raw_Data!B5596</f>
        <v/>
      </c>
      <c r="C5596">
        <f>Raw_Data!C5596</f>
        <v/>
      </c>
      <c r="D5596">
        <f>Raw_Data!D5596</f>
        <v/>
      </c>
      <c r="E5596">
        <f>Raw_Data!E5596</f>
        <v/>
      </c>
      <c r="F5596">
        <f>Raw_Data!F5596</f>
        <v/>
      </c>
      <c r="G5596">
        <f>Raw_Data!G5596</f>
        <v/>
      </c>
      <c r="H5596">
        <f>Raw_Data!H5596</f>
        <v/>
      </c>
      <c r="I5596">
        <f>Raw_Data!I5596</f>
        <v/>
      </c>
      <c r="J5596" s="12">
        <f>Raw_Data!J5596</f>
        <v/>
      </c>
      <c r="K5596" s="13">
        <f>Raw_Data!K5596</f>
        <v/>
      </c>
      <c r="L5596" s="12">
        <f>Raw_Data!L5596</f>
        <v/>
      </c>
      <c r="M5596" s="12">
        <f>Raw_Data!M5596</f>
        <v/>
      </c>
      <c r="N5596" s="12">
        <f>Raw_Data!N5596</f>
        <v/>
      </c>
      <c r="O5596">
        <f>Raw_Data!O5596</f>
        <v/>
      </c>
      <c r="P5596">
        <f>Raw_Data!P5596</f>
        <v/>
      </c>
      <c r="Q5596">
        <f>Raw_Data!Q5596</f>
        <v/>
      </c>
      <c r="R5596">
        <f>Raw_Data!R5596</f>
        <v/>
      </c>
      <c r="S5596">
        <f>Raw_Data!S5596</f>
        <v/>
      </c>
      <c r="T5596">
        <f>YEAR(B5596)</f>
        <v/>
      </c>
      <c r="U5596">
        <f>MONTH(B5596)</f>
        <v/>
      </c>
      <c r="V5596">
        <f>TEXT(B5596,"mmm")</f>
        <v/>
      </c>
      <c r="W5596" s="15">
        <f>IFERROR(N5596/L5596,0)</f>
        <v/>
      </c>
      <c r="X5596">
        <f>IF(K5596=0,"No Discount",IF(K5596&lt;=5%,"Low",IF(K5596&lt;=15%,"Medium","High")))</f>
        <v/>
      </c>
      <c r="Y5596">
        <f>IF(L5596&gt;=20000,"High Value",IF(L5596&gt;=5000,"Medium Value","Low Value"))</f>
        <v/>
      </c>
      <c r="Z5596">
        <f>IF(R5596&lt;=3,"Fast",IF(R5596&lt;=5,"On Time","Delayed"))</f>
        <v/>
      </c>
    </row>
    <row r="5597">
      <c r="A5597">
        <f>Raw_Data!A5597</f>
        <v/>
      </c>
      <c r="B5597" s="11">
        <f>Raw_Data!B5597</f>
        <v/>
      </c>
      <c r="C5597">
        <f>Raw_Data!C5597</f>
        <v/>
      </c>
      <c r="D5597">
        <f>Raw_Data!D5597</f>
        <v/>
      </c>
      <c r="E5597">
        <f>Raw_Data!E5597</f>
        <v/>
      </c>
      <c r="F5597">
        <f>Raw_Data!F5597</f>
        <v/>
      </c>
      <c r="G5597">
        <f>Raw_Data!G5597</f>
        <v/>
      </c>
      <c r="H5597">
        <f>Raw_Data!H5597</f>
        <v/>
      </c>
      <c r="I5597">
        <f>Raw_Data!I5597</f>
        <v/>
      </c>
      <c r="J5597" s="12">
        <f>Raw_Data!J5597</f>
        <v/>
      </c>
      <c r="K5597" s="13">
        <f>Raw_Data!K5597</f>
        <v/>
      </c>
      <c r="L5597" s="12">
        <f>Raw_Data!L5597</f>
        <v/>
      </c>
      <c r="M5597" s="12">
        <f>Raw_Data!M5597</f>
        <v/>
      </c>
      <c r="N5597" s="12">
        <f>Raw_Data!N5597</f>
        <v/>
      </c>
      <c r="O5597">
        <f>Raw_Data!O5597</f>
        <v/>
      </c>
      <c r="P5597">
        <f>Raw_Data!P5597</f>
        <v/>
      </c>
      <c r="Q5597">
        <f>Raw_Data!Q5597</f>
        <v/>
      </c>
      <c r="R5597">
        <f>Raw_Data!R5597</f>
        <v/>
      </c>
      <c r="S5597">
        <f>Raw_Data!S5597</f>
        <v/>
      </c>
      <c r="T5597">
        <f>YEAR(B5597)</f>
        <v/>
      </c>
      <c r="U5597">
        <f>MONTH(B5597)</f>
        <v/>
      </c>
      <c r="V5597">
        <f>TEXT(B5597,"mmm")</f>
        <v/>
      </c>
      <c r="W5597" s="15">
        <f>IFERROR(N5597/L5597,0)</f>
        <v/>
      </c>
      <c r="X5597">
        <f>IF(K5597=0,"No Discount",IF(K5597&lt;=5%,"Low",IF(K5597&lt;=15%,"Medium","High")))</f>
        <v/>
      </c>
      <c r="Y5597">
        <f>IF(L5597&gt;=20000,"High Value",IF(L5597&gt;=5000,"Medium Value","Low Value"))</f>
        <v/>
      </c>
      <c r="Z5597">
        <f>IF(R5597&lt;=3,"Fast",IF(R5597&lt;=5,"On Time","Delayed"))</f>
        <v/>
      </c>
    </row>
    <row r="5598">
      <c r="A5598">
        <f>Raw_Data!A5598</f>
        <v/>
      </c>
      <c r="B5598" s="11">
        <f>Raw_Data!B5598</f>
        <v/>
      </c>
      <c r="C5598">
        <f>Raw_Data!C5598</f>
        <v/>
      </c>
      <c r="D5598">
        <f>Raw_Data!D5598</f>
        <v/>
      </c>
      <c r="E5598">
        <f>Raw_Data!E5598</f>
        <v/>
      </c>
      <c r="F5598">
        <f>Raw_Data!F5598</f>
        <v/>
      </c>
      <c r="G5598">
        <f>Raw_Data!G5598</f>
        <v/>
      </c>
      <c r="H5598">
        <f>Raw_Data!H5598</f>
        <v/>
      </c>
      <c r="I5598">
        <f>Raw_Data!I5598</f>
        <v/>
      </c>
      <c r="J5598" s="12">
        <f>Raw_Data!J5598</f>
        <v/>
      </c>
      <c r="K5598" s="13">
        <f>Raw_Data!K5598</f>
        <v/>
      </c>
      <c r="L5598" s="12">
        <f>Raw_Data!L5598</f>
        <v/>
      </c>
      <c r="M5598" s="12">
        <f>Raw_Data!M5598</f>
        <v/>
      </c>
      <c r="N5598" s="12">
        <f>Raw_Data!N5598</f>
        <v/>
      </c>
      <c r="O5598">
        <f>Raw_Data!O5598</f>
        <v/>
      </c>
      <c r="P5598">
        <f>Raw_Data!P5598</f>
        <v/>
      </c>
      <c r="Q5598">
        <f>Raw_Data!Q5598</f>
        <v/>
      </c>
      <c r="R5598">
        <f>Raw_Data!R5598</f>
        <v/>
      </c>
      <c r="S5598">
        <f>Raw_Data!S5598</f>
        <v/>
      </c>
      <c r="T5598">
        <f>YEAR(B5598)</f>
        <v/>
      </c>
      <c r="U5598">
        <f>MONTH(B5598)</f>
        <v/>
      </c>
      <c r="V5598">
        <f>TEXT(B5598,"mmm")</f>
        <v/>
      </c>
      <c r="W5598" s="15">
        <f>IFERROR(N5598/L5598,0)</f>
        <v/>
      </c>
      <c r="X5598">
        <f>IF(K5598=0,"No Discount",IF(K5598&lt;=5%,"Low",IF(K5598&lt;=15%,"Medium","High")))</f>
        <v/>
      </c>
      <c r="Y5598">
        <f>IF(L5598&gt;=20000,"High Value",IF(L5598&gt;=5000,"Medium Value","Low Value"))</f>
        <v/>
      </c>
      <c r="Z5598">
        <f>IF(R5598&lt;=3,"Fast",IF(R5598&lt;=5,"On Time","Delayed"))</f>
        <v/>
      </c>
    </row>
    <row r="5599">
      <c r="A5599">
        <f>Raw_Data!A5599</f>
        <v/>
      </c>
      <c r="B5599" s="11">
        <f>Raw_Data!B5599</f>
        <v/>
      </c>
      <c r="C5599">
        <f>Raw_Data!C5599</f>
        <v/>
      </c>
      <c r="D5599">
        <f>Raw_Data!D5599</f>
        <v/>
      </c>
      <c r="E5599">
        <f>Raw_Data!E5599</f>
        <v/>
      </c>
      <c r="F5599">
        <f>Raw_Data!F5599</f>
        <v/>
      </c>
      <c r="G5599">
        <f>Raw_Data!G5599</f>
        <v/>
      </c>
      <c r="H5599">
        <f>Raw_Data!H5599</f>
        <v/>
      </c>
      <c r="I5599">
        <f>Raw_Data!I5599</f>
        <v/>
      </c>
      <c r="J5599" s="12">
        <f>Raw_Data!J5599</f>
        <v/>
      </c>
      <c r="K5599" s="13">
        <f>Raw_Data!K5599</f>
        <v/>
      </c>
      <c r="L5599" s="12">
        <f>Raw_Data!L5599</f>
        <v/>
      </c>
      <c r="M5599" s="12">
        <f>Raw_Data!M5599</f>
        <v/>
      </c>
      <c r="N5599" s="12">
        <f>Raw_Data!N5599</f>
        <v/>
      </c>
      <c r="O5599">
        <f>Raw_Data!O5599</f>
        <v/>
      </c>
      <c r="P5599">
        <f>Raw_Data!P5599</f>
        <v/>
      </c>
      <c r="Q5599">
        <f>Raw_Data!Q5599</f>
        <v/>
      </c>
      <c r="R5599">
        <f>Raw_Data!R5599</f>
        <v/>
      </c>
      <c r="S5599">
        <f>Raw_Data!S5599</f>
        <v/>
      </c>
      <c r="T5599">
        <f>YEAR(B5599)</f>
        <v/>
      </c>
      <c r="U5599">
        <f>MONTH(B5599)</f>
        <v/>
      </c>
      <c r="V5599">
        <f>TEXT(B5599,"mmm")</f>
        <v/>
      </c>
      <c r="W5599" s="15">
        <f>IFERROR(N5599/L5599,0)</f>
        <v/>
      </c>
      <c r="X5599">
        <f>IF(K5599=0,"No Discount",IF(K5599&lt;=5%,"Low",IF(K5599&lt;=15%,"Medium","High")))</f>
        <v/>
      </c>
      <c r="Y5599">
        <f>IF(L5599&gt;=20000,"High Value",IF(L5599&gt;=5000,"Medium Value","Low Value"))</f>
        <v/>
      </c>
      <c r="Z5599">
        <f>IF(R5599&lt;=3,"Fast",IF(R5599&lt;=5,"On Time","Delayed"))</f>
        <v/>
      </c>
    </row>
    <row r="5600">
      <c r="A5600">
        <f>Raw_Data!A5600</f>
        <v/>
      </c>
      <c r="B5600" s="11">
        <f>Raw_Data!B5600</f>
        <v/>
      </c>
      <c r="C5600">
        <f>Raw_Data!C5600</f>
        <v/>
      </c>
      <c r="D5600">
        <f>Raw_Data!D5600</f>
        <v/>
      </c>
      <c r="E5600">
        <f>Raw_Data!E5600</f>
        <v/>
      </c>
      <c r="F5600">
        <f>Raw_Data!F5600</f>
        <v/>
      </c>
      <c r="G5600">
        <f>Raw_Data!G5600</f>
        <v/>
      </c>
      <c r="H5600">
        <f>Raw_Data!H5600</f>
        <v/>
      </c>
      <c r="I5600">
        <f>Raw_Data!I5600</f>
        <v/>
      </c>
      <c r="J5600" s="12">
        <f>Raw_Data!J5600</f>
        <v/>
      </c>
      <c r="K5600" s="13">
        <f>Raw_Data!K5600</f>
        <v/>
      </c>
      <c r="L5600" s="12">
        <f>Raw_Data!L5600</f>
        <v/>
      </c>
      <c r="M5600" s="12">
        <f>Raw_Data!M5600</f>
        <v/>
      </c>
      <c r="N5600" s="12">
        <f>Raw_Data!N5600</f>
        <v/>
      </c>
      <c r="O5600">
        <f>Raw_Data!O5600</f>
        <v/>
      </c>
      <c r="P5600">
        <f>Raw_Data!P5600</f>
        <v/>
      </c>
      <c r="Q5600">
        <f>Raw_Data!Q5600</f>
        <v/>
      </c>
      <c r="R5600">
        <f>Raw_Data!R5600</f>
        <v/>
      </c>
      <c r="S5600">
        <f>Raw_Data!S5600</f>
        <v/>
      </c>
      <c r="T5600">
        <f>YEAR(B5600)</f>
        <v/>
      </c>
      <c r="U5600">
        <f>MONTH(B5600)</f>
        <v/>
      </c>
      <c r="V5600">
        <f>TEXT(B5600,"mmm")</f>
        <v/>
      </c>
      <c r="W5600" s="15">
        <f>IFERROR(N5600/L5600,0)</f>
        <v/>
      </c>
      <c r="X5600">
        <f>IF(K5600=0,"No Discount",IF(K5600&lt;=5%,"Low",IF(K5600&lt;=15%,"Medium","High")))</f>
        <v/>
      </c>
      <c r="Y5600">
        <f>IF(L5600&gt;=20000,"High Value",IF(L5600&gt;=5000,"Medium Value","Low Value"))</f>
        <v/>
      </c>
      <c r="Z5600">
        <f>IF(R5600&lt;=3,"Fast",IF(R5600&lt;=5,"On Time","Delayed"))</f>
        <v/>
      </c>
    </row>
    <row r="5601">
      <c r="A5601">
        <f>Raw_Data!A5601</f>
        <v/>
      </c>
      <c r="B5601" s="11">
        <f>Raw_Data!B5601</f>
        <v/>
      </c>
      <c r="C5601">
        <f>Raw_Data!C5601</f>
        <v/>
      </c>
      <c r="D5601">
        <f>Raw_Data!D5601</f>
        <v/>
      </c>
      <c r="E5601">
        <f>Raw_Data!E5601</f>
        <v/>
      </c>
      <c r="F5601">
        <f>Raw_Data!F5601</f>
        <v/>
      </c>
      <c r="G5601">
        <f>Raw_Data!G5601</f>
        <v/>
      </c>
      <c r="H5601">
        <f>Raw_Data!H5601</f>
        <v/>
      </c>
      <c r="I5601">
        <f>Raw_Data!I5601</f>
        <v/>
      </c>
      <c r="J5601" s="12">
        <f>Raw_Data!J5601</f>
        <v/>
      </c>
      <c r="K5601" s="13">
        <f>Raw_Data!K5601</f>
        <v/>
      </c>
      <c r="L5601" s="12">
        <f>Raw_Data!L5601</f>
        <v/>
      </c>
      <c r="M5601" s="12">
        <f>Raw_Data!M5601</f>
        <v/>
      </c>
      <c r="N5601" s="12">
        <f>Raw_Data!N5601</f>
        <v/>
      </c>
      <c r="O5601">
        <f>Raw_Data!O5601</f>
        <v/>
      </c>
      <c r="P5601">
        <f>Raw_Data!P5601</f>
        <v/>
      </c>
      <c r="Q5601">
        <f>Raw_Data!Q5601</f>
        <v/>
      </c>
      <c r="R5601">
        <f>Raw_Data!R5601</f>
        <v/>
      </c>
      <c r="S5601">
        <f>Raw_Data!S5601</f>
        <v/>
      </c>
      <c r="T5601">
        <f>YEAR(B5601)</f>
        <v/>
      </c>
      <c r="U5601">
        <f>MONTH(B5601)</f>
        <v/>
      </c>
      <c r="V5601">
        <f>TEXT(B5601,"mmm")</f>
        <v/>
      </c>
      <c r="W5601" s="15">
        <f>IFERROR(N5601/L5601,0)</f>
        <v/>
      </c>
      <c r="X5601">
        <f>IF(K5601=0,"No Discount",IF(K5601&lt;=5%,"Low",IF(K5601&lt;=15%,"Medium","High")))</f>
        <v/>
      </c>
      <c r="Y5601">
        <f>IF(L5601&gt;=20000,"High Value",IF(L5601&gt;=5000,"Medium Value","Low Value"))</f>
        <v/>
      </c>
      <c r="Z5601">
        <f>IF(R5601&lt;=3,"Fast",IF(R5601&lt;=5,"On Time","Delayed"))</f>
        <v/>
      </c>
    </row>
    <row r="5602">
      <c r="A5602">
        <f>Raw_Data!A5602</f>
        <v/>
      </c>
      <c r="B5602" s="11">
        <f>Raw_Data!B5602</f>
        <v/>
      </c>
      <c r="C5602">
        <f>Raw_Data!C5602</f>
        <v/>
      </c>
      <c r="D5602">
        <f>Raw_Data!D5602</f>
        <v/>
      </c>
      <c r="E5602">
        <f>Raw_Data!E5602</f>
        <v/>
      </c>
      <c r="F5602">
        <f>Raw_Data!F5602</f>
        <v/>
      </c>
      <c r="G5602">
        <f>Raw_Data!G5602</f>
        <v/>
      </c>
      <c r="H5602">
        <f>Raw_Data!H5602</f>
        <v/>
      </c>
      <c r="I5602">
        <f>Raw_Data!I5602</f>
        <v/>
      </c>
      <c r="J5602" s="12">
        <f>Raw_Data!J5602</f>
        <v/>
      </c>
      <c r="K5602" s="13">
        <f>Raw_Data!K5602</f>
        <v/>
      </c>
      <c r="L5602" s="12">
        <f>Raw_Data!L5602</f>
        <v/>
      </c>
      <c r="M5602" s="12">
        <f>Raw_Data!M5602</f>
        <v/>
      </c>
      <c r="N5602" s="12">
        <f>Raw_Data!N5602</f>
        <v/>
      </c>
      <c r="O5602">
        <f>Raw_Data!O5602</f>
        <v/>
      </c>
      <c r="P5602">
        <f>Raw_Data!P5602</f>
        <v/>
      </c>
      <c r="Q5602">
        <f>Raw_Data!Q5602</f>
        <v/>
      </c>
      <c r="R5602">
        <f>Raw_Data!R5602</f>
        <v/>
      </c>
      <c r="S5602">
        <f>Raw_Data!S5602</f>
        <v/>
      </c>
      <c r="T5602">
        <f>YEAR(B5602)</f>
        <v/>
      </c>
      <c r="U5602">
        <f>MONTH(B5602)</f>
        <v/>
      </c>
      <c r="V5602">
        <f>TEXT(B5602,"mmm")</f>
        <v/>
      </c>
      <c r="W5602" s="15">
        <f>IFERROR(N5602/L5602,0)</f>
        <v/>
      </c>
      <c r="X5602">
        <f>IF(K5602=0,"No Discount",IF(K5602&lt;=5%,"Low",IF(K5602&lt;=15%,"Medium","High")))</f>
        <v/>
      </c>
      <c r="Y5602">
        <f>IF(L5602&gt;=20000,"High Value",IF(L5602&gt;=5000,"Medium Value","Low Value"))</f>
        <v/>
      </c>
      <c r="Z5602">
        <f>IF(R5602&lt;=3,"Fast",IF(R5602&lt;=5,"On Time","Delayed"))</f>
        <v/>
      </c>
    </row>
    <row r="5603">
      <c r="A5603">
        <f>Raw_Data!A5603</f>
        <v/>
      </c>
      <c r="B5603" s="11">
        <f>Raw_Data!B5603</f>
        <v/>
      </c>
      <c r="C5603">
        <f>Raw_Data!C5603</f>
        <v/>
      </c>
      <c r="D5603">
        <f>Raw_Data!D5603</f>
        <v/>
      </c>
      <c r="E5603">
        <f>Raw_Data!E5603</f>
        <v/>
      </c>
      <c r="F5603">
        <f>Raw_Data!F5603</f>
        <v/>
      </c>
      <c r="G5603">
        <f>Raw_Data!G5603</f>
        <v/>
      </c>
      <c r="H5603">
        <f>Raw_Data!H5603</f>
        <v/>
      </c>
      <c r="I5603">
        <f>Raw_Data!I5603</f>
        <v/>
      </c>
      <c r="J5603" s="12">
        <f>Raw_Data!J5603</f>
        <v/>
      </c>
      <c r="K5603" s="13">
        <f>Raw_Data!K5603</f>
        <v/>
      </c>
      <c r="L5603" s="12">
        <f>Raw_Data!L5603</f>
        <v/>
      </c>
      <c r="M5603" s="12">
        <f>Raw_Data!M5603</f>
        <v/>
      </c>
      <c r="N5603" s="12">
        <f>Raw_Data!N5603</f>
        <v/>
      </c>
      <c r="O5603">
        <f>Raw_Data!O5603</f>
        <v/>
      </c>
      <c r="P5603">
        <f>Raw_Data!P5603</f>
        <v/>
      </c>
      <c r="Q5603">
        <f>Raw_Data!Q5603</f>
        <v/>
      </c>
      <c r="R5603">
        <f>Raw_Data!R5603</f>
        <v/>
      </c>
      <c r="S5603">
        <f>Raw_Data!S5603</f>
        <v/>
      </c>
      <c r="T5603">
        <f>YEAR(B5603)</f>
        <v/>
      </c>
      <c r="U5603">
        <f>MONTH(B5603)</f>
        <v/>
      </c>
      <c r="V5603">
        <f>TEXT(B5603,"mmm")</f>
        <v/>
      </c>
      <c r="W5603" s="15">
        <f>IFERROR(N5603/L5603,0)</f>
        <v/>
      </c>
      <c r="X5603">
        <f>IF(K5603=0,"No Discount",IF(K5603&lt;=5%,"Low",IF(K5603&lt;=15%,"Medium","High")))</f>
        <v/>
      </c>
      <c r="Y5603">
        <f>IF(L5603&gt;=20000,"High Value",IF(L5603&gt;=5000,"Medium Value","Low Value"))</f>
        <v/>
      </c>
      <c r="Z5603">
        <f>IF(R5603&lt;=3,"Fast",IF(R5603&lt;=5,"On Time","Delayed"))</f>
        <v/>
      </c>
    </row>
    <row r="5604">
      <c r="A5604">
        <f>Raw_Data!A5604</f>
        <v/>
      </c>
      <c r="B5604" s="11">
        <f>Raw_Data!B5604</f>
        <v/>
      </c>
      <c r="C5604">
        <f>Raw_Data!C5604</f>
        <v/>
      </c>
      <c r="D5604">
        <f>Raw_Data!D5604</f>
        <v/>
      </c>
      <c r="E5604">
        <f>Raw_Data!E5604</f>
        <v/>
      </c>
      <c r="F5604">
        <f>Raw_Data!F5604</f>
        <v/>
      </c>
      <c r="G5604">
        <f>Raw_Data!G5604</f>
        <v/>
      </c>
      <c r="H5604">
        <f>Raw_Data!H5604</f>
        <v/>
      </c>
      <c r="I5604">
        <f>Raw_Data!I5604</f>
        <v/>
      </c>
      <c r="J5604" s="12">
        <f>Raw_Data!J5604</f>
        <v/>
      </c>
      <c r="K5604" s="13">
        <f>Raw_Data!K5604</f>
        <v/>
      </c>
      <c r="L5604" s="12">
        <f>Raw_Data!L5604</f>
        <v/>
      </c>
      <c r="M5604" s="12">
        <f>Raw_Data!M5604</f>
        <v/>
      </c>
      <c r="N5604" s="12">
        <f>Raw_Data!N5604</f>
        <v/>
      </c>
      <c r="O5604">
        <f>Raw_Data!O5604</f>
        <v/>
      </c>
      <c r="P5604">
        <f>Raw_Data!P5604</f>
        <v/>
      </c>
      <c r="Q5604">
        <f>Raw_Data!Q5604</f>
        <v/>
      </c>
      <c r="R5604">
        <f>Raw_Data!R5604</f>
        <v/>
      </c>
      <c r="S5604">
        <f>Raw_Data!S5604</f>
        <v/>
      </c>
      <c r="T5604">
        <f>YEAR(B5604)</f>
        <v/>
      </c>
      <c r="U5604">
        <f>MONTH(B5604)</f>
        <v/>
      </c>
      <c r="V5604">
        <f>TEXT(B5604,"mmm")</f>
        <v/>
      </c>
      <c r="W5604" s="15">
        <f>IFERROR(N5604/L5604,0)</f>
        <v/>
      </c>
      <c r="X5604">
        <f>IF(K5604=0,"No Discount",IF(K5604&lt;=5%,"Low",IF(K5604&lt;=15%,"Medium","High")))</f>
        <v/>
      </c>
      <c r="Y5604">
        <f>IF(L5604&gt;=20000,"High Value",IF(L5604&gt;=5000,"Medium Value","Low Value"))</f>
        <v/>
      </c>
      <c r="Z5604">
        <f>IF(R5604&lt;=3,"Fast",IF(R5604&lt;=5,"On Time","Delayed"))</f>
        <v/>
      </c>
    </row>
    <row r="5605">
      <c r="A5605">
        <f>Raw_Data!A5605</f>
        <v/>
      </c>
      <c r="B5605" s="11">
        <f>Raw_Data!B5605</f>
        <v/>
      </c>
      <c r="C5605">
        <f>Raw_Data!C5605</f>
        <v/>
      </c>
      <c r="D5605">
        <f>Raw_Data!D5605</f>
        <v/>
      </c>
      <c r="E5605">
        <f>Raw_Data!E5605</f>
        <v/>
      </c>
      <c r="F5605">
        <f>Raw_Data!F5605</f>
        <v/>
      </c>
      <c r="G5605">
        <f>Raw_Data!G5605</f>
        <v/>
      </c>
      <c r="H5605">
        <f>Raw_Data!H5605</f>
        <v/>
      </c>
      <c r="I5605">
        <f>Raw_Data!I5605</f>
        <v/>
      </c>
      <c r="J5605" s="12">
        <f>Raw_Data!J5605</f>
        <v/>
      </c>
      <c r="K5605" s="13">
        <f>Raw_Data!K5605</f>
        <v/>
      </c>
      <c r="L5605" s="12">
        <f>Raw_Data!L5605</f>
        <v/>
      </c>
      <c r="M5605" s="12">
        <f>Raw_Data!M5605</f>
        <v/>
      </c>
      <c r="N5605" s="12">
        <f>Raw_Data!N5605</f>
        <v/>
      </c>
      <c r="O5605">
        <f>Raw_Data!O5605</f>
        <v/>
      </c>
      <c r="P5605">
        <f>Raw_Data!P5605</f>
        <v/>
      </c>
      <c r="Q5605">
        <f>Raw_Data!Q5605</f>
        <v/>
      </c>
      <c r="R5605">
        <f>Raw_Data!R5605</f>
        <v/>
      </c>
      <c r="S5605">
        <f>Raw_Data!S5605</f>
        <v/>
      </c>
      <c r="T5605">
        <f>YEAR(B5605)</f>
        <v/>
      </c>
      <c r="U5605">
        <f>MONTH(B5605)</f>
        <v/>
      </c>
      <c r="V5605">
        <f>TEXT(B5605,"mmm")</f>
        <v/>
      </c>
      <c r="W5605" s="15">
        <f>IFERROR(N5605/L5605,0)</f>
        <v/>
      </c>
      <c r="X5605">
        <f>IF(K5605=0,"No Discount",IF(K5605&lt;=5%,"Low",IF(K5605&lt;=15%,"Medium","High")))</f>
        <v/>
      </c>
      <c r="Y5605">
        <f>IF(L5605&gt;=20000,"High Value",IF(L5605&gt;=5000,"Medium Value","Low Value"))</f>
        <v/>
      </c>
      <c r="Z5605">
        <f>IF(R5605&lt;=3,"Fast",IF(R5605&lt;=5,"On Time","Delayed"))</f>
        <v/>
      </c>
    </row>
    <row r="5606">
      <c r="A5606">
        <f>Raw_Data!A5606</f>
        <v/>
      </c>
      <c r="B5606" s="11">
        <f>Raw_Data!B5606</f>
        <v/>
      </c>
      <c r="C5606">
        <f>Raw_Data!C5606</f>
        <v/>
      </c>
      <c r="D5606">
        <f>Raw_Data!D5606</f>
        <v/>
      </c>
      <c r="E5606">
        <f>Raw_Data!E5606</f>
        <v/>
      </c>
      <c r="F5606">
        <f>Raw_Data!F5606</f>
        <v/>
      </c>
      <c r="G5606">
        <f>Raw_Data!G5606</f>
        <v/>
      </c>
      <c r="H5606">
        <f>Raw_Data!H5606</f>
        <v/>
      </c>
      <c r="I5606">
        <f>Raw_Data!I5606</f>
        <v/>
      </c>
      <c r="J5606" s="12">
        <f>Raw_Data!J5606</f>
        <v/>
      </c>
      <c r="K5606" s="13">
        <f>Raw_Data!K5606</f>
        <v/>
      </c>
      <c r="L5606" s="12">
        <f>Raw_Data!L5606</f>
        <v/>
      </c>
      <c r="M5606" s="12">
        <f>Raw_Data!M5606</f>
        <v/>
      </c>
      <c r="N5606" s="12">
        <f>Raw_Data!N5606</f>
        <v/>
      </c>
      <c r="O5606">
        <f>Raw_Data!O5606</f>
        <v/>
      </c>
      <c r="P5606">
        <f>Raw_Data!P5606</f>
        <v/>
      </c>
      <c r="Q5606">
        <f>Raw_Data!Q5606</f>
        <v/>
      </c>
      <c r="R5606">
        <f>Raw_Data!R5606</f>
        <v/>
      </c>
      <c r="S5606">
        <f>Raw_Data!S5606</f>
        <v/>
      </c>
      <c r="T5606">
        <f>YEAR(B5606)</f>
        <v/>
      </c>
      <c r="U5606">
        <f>MONTH(B5606)</f>
        <v/>
      </c>
      <c r="V5606">
        <f>TEXT(B5606,"mmm")</f>
        <v/>
      </c>
      <c r="W5606" s="15">
        <f>IFERROR(N5606/L5606,0)</f>
        <v/>
      </c>
      <c r="X5606">
        <f>IF(K5606=0,"No Discount",IF(K5606&lt;=5%,"Low",IF(K5606&lt;=15%,"Medium","High")))</f>
        <v/>
      </c>
      <c r="Y5606">
        <f>IF(L5606&gt;=20000,"High Value",IF(L5606&gt;=5000,"Medium Value","Low Value"))</f>
        <v/>
      </c>
      <c r="Z5606">
        <f>IF(R5606&lt;=3,"Fast",IF(R5606&lt;=5,"On Time","Delayed"))</f>
        <v/>
      </c>
    </row>
    <row r="5607">
      <c r="A5607">
        <f>Raw_Data!A5607</f>
        <v/>
      </c>
      <c r="B5607" s="11">
        <f>Raw_Data!B5607</f>
        <v/>
      </c>
      <c r="C5607">
        <f>Raw_Data!C5607</f>
        <v/>
      </c>
      <c r="D5607">
        <f>Raw_Data!D5607</f>
        <v/>
      </c>
      <c r="E5607">
        <f>Raw_Data!E5607</f>
        <v/>
      </c>
      <c r="F5607">
        <f>Raw_Data!F5607</f>
        <v/>
      </c>
      <c r="G5607">
        <f>Raw_Data!G5607</f>
        <v/>
      </c>
      <c r="H5607">
        <f>Raw_Data!H5607</f>
        <v/>
      </c>
      <c r="I5607">
        <f>Raw_Data!I5607</f>
        <v/>
      </c>
      <c r="J5607" s="12">
        <f>Raw_Data!J5607</f>
        <v/>
      </c>
      <c r="K5607" s="13">
        <f>Raw_Data!K5607</f>
        <v/>
      </c>
      <c r="L5607" s="12">
        <f>Raw_Data!L5607</f>
        <v/>
      </c>
      <c r="M5607" s="12">
        <f>Raw_Data!M5607</f>
        <v/>
      </c>
      <c r="N5607" s="12">
        <f>Raw_Data!N5607</f>
        <v/>
      </c>
      <c r="O5607">
        <f>Raw_Data!O5607</f>
        <v/>
      </c>
      <c r="P5607">
        <f>Raw_Data!P5607</f>
        <v/>
      </c>
      <c r="Q5607">
        <f>Raw_Data!Q5607</f>
        <v/>
      </c>
      <c r="R5607">
        <f>Raw_Data!R5607</f>
        <v/>
      </c>
      <c r="S5607">
        <f>Raw_Data!S5607</f>
        <v/>
      </c>
      <c r="T5607">
        <f>YEAR(B5607)</f>
        <v/>
      </c>
      <c r="U5607">
        <f>MONTH(B5607)</f>
        <v/>
      </c>
      <c r="V5607">
        <f>TEXT(B5607,"mmm")</f>
        <v/>
      </c>
      <c r="W5607" s="15">
        <f>IFERROR(N5607/L5607,0)</f>
        <v/>
      </c>
      <c r="X5607">
        <f>IF(K5607=0,"No Discount",IF(K5607&lt;=5%,"Low",IF(K5607&lt;=15%,"Medium","High")))</f>
        <v/>
      </c>
      <c r="Y5607">
        <f>IF(L5607&gt;=20000,"High Value",IF(L5607&gt;=5000,"Medium Value","Low Value"))</f>
        <v/>
      </c>
      <c r="Z5607">
        <f>IF(R5607&lt;=3,"Fast",IF(R5607&lt;=5,"On Time","Delayed"))</f>
        <v/>
      </c>
    </row>
    <row r="5608">
      <c r="A5608">
        <f>Raw_Data!A5608</f>
        <v/>
      </c>
      <c r="B5608" s="11">
        <f>Raw_Data!B5608</f>
        <v/>
      </c>
      <c r="C5608">
        <f>Raw_Data!C5608</f>
        <v/>
      </c>
      <c r="D5608">
        <f>Raw_Data!D5608</f>
        <v/>
      </c>
      <c r="E5608">
        <f>Raw_Data!E5608</f>
        <v/>
      </c>
      <c r="F5608">
        <f>Raw_Data!F5608</f>
        <v/>
      </c>
      <c r="G5608">
        <f>Raw_Data!G5608</f>
        <v/>
      </c>
      <c r="H5608">
        <f>Raw_Data!H5608</f>
        <v/>
      </c>
      <c r="I5608">
        <f>Raw_Data!I5608</f>
        <v/>
      </c>
      <c r="J5608" s="12">
        <f>Raw_Data!J5608</f>
        <v/>
      </c>
      <c r="K5608" s="13">
        <f>Raw_Data!K5608</f>
        <v/>
      </c>
      <c r="L5608" s="12">
        <f>Raw_Data!L5608</f>
        <v/>
      </c>
      <c r="M5608" s="12">
        <f>Raw_Data!M5608</f>
        <v/>
      </c>
      <c r="N5608" s="12">
        <f>Raw_Data!N5608</f>
        <v/>
      </c>
      <c r="O5608">
        <f>Raw_Data!O5608</f>
        <v/>
      </c>
      <c r="P5608">
        <f>Raw_Data!P5608</f>
        <v/>
      </c>
      <c r="Q5608">
        <f>Raw_Data!Q5608</f>
        <v/>
      </c>
      <c r="R5608">
        <f>Raw_Data!R5608</f>
        <v/>
      </c>
      <c r="S5608">
        <f>Raw_Data!S5608</f>
        <v/>
      </c>
      <c r="T5608">
        <f>YEAR(B5608)</f>
        <v/>
      </c>
      <c r="U5608">
        <f>MONTH(B5608)</f>
        <v/>
      </c>
      <c r="V5608">
        <f>TEXT(B5608,"mmm")</f>
        <v/>
      </c>
      <c r="W5608" s="15">
        <f>IFERROR(N5608/L5608,0)</f>
        <v/>
      </c>
      <c r="X5608">
        <f>IF(K5608=0,"No Discount",IF(K5608&lt;=5%,"Low",IF(K5608&lt;=15%,"Medium","High")))</f>
        <v/>
      </c>
      <c r="Y5608">
        <f>IF(L5608&gt;=20000,"High Value",IF(L5608&gt;=5000,"Medium Value","Low Value"))</f>
        <v/>
      </c>
      <c r="Z5608">
        <f>IF(R5608&lt;=3,"Fast",IF(R5608&lt;=5,"On Time","Delayed"))</f>
        <v/>
      </c>
    </row>
    <row r="5609">
      <c r="A5609">
        <f>Raw_Data!A5609</f>
        <v/>
      </c>
      <c r="B5609" s="11">
        <f>Raw_Data!B5609</f>
        <v/>
      </c>
      <c r="C5609">
        <f>Raw_Data!C5609</f>
        <v/>
      </c>
      <c r="D5609">
        <f>Raw_Data!D5609</f>
        <v/>
      </c>
      <c r="E5609">
        <f>Raw_Data!E5609</f>
        <v/>
      </c>
      <c r="F5609">
        <f>Raw_Data!F5609</f>
        <v/>
      </c>
      <c r="G5609">
        <f>Raw_Data!G5609</f>
        <v/>
      </c>
      <c r="H5609">
        <f>Raw_Data!H5609</f>
        <v/>
      </c>
      <c r="I5609">
        <f>Raw_Data!I5609</f>
        <v/>
      </c>
      <c r="J5609" s="12">
        <f>Raw_Data!J5609</f>
        <v/>
      </c>
      <c r="K5609" s="13">
        <f>Raw_Data!K5609</f>
        <v/>
      </c>
      <c r="L5609" s="12">
        <f>Raw_Data!L5609</f>
        <v/>
      </c>
      <c r="M5609" s="12">
        <f>Raw_Data!M5609</f>
        <v/>
      </c>
      <c r="N5609" s="12">
        <f>Raw_Data!N5609</f>
        <v/>
      </c>
      <c r="O5609">
        <f>Raw_Data!O5609</f>
        <v/>
      </c>
      <c r="P5609">
        <f>Raw_Data!P5609</f>
        <v/>
      </c>
      <c r="Q5609">
        <f>Raw_Data!Q5609</f>
        <v/>
      </c>
      <c r="R5609">
        <f>Raw_Data!R5609</f>
        <v/>
      </c>
      <c r="S5609">
        <f>Raw_Data!S5609</f>
        <v/>
      </c>
      <c r="T5609">
        <f>YEAR(B5609)</f>
        <v/>
      </c>
      <c r="U5609">
        <f>MONTH(B5609)</f>
        <v/>
      </c>
      <c r="V5609">
        <f>TEXT(B5609,"mmm")</f>
        <v/>
      </c>
      <c r="W5609" s="15">
        <f>IFERROR(N5609/L5609,0)</f>
        <v/>
      </c>
      <c r="X5609">
        <f>IF(K5609=0,"No Discount",IF(K5609&lt;=5%,"Low",IF(K5609&lt;=15%,"Medium","High")))</f>
        <v/>
      </c>
      <c r="Y5609">
        <f>IF(L5609&gt;=20000,"High Value",IF(L5609&gt;=5000,"Medium Value","Low Value"))</f>
        <v/>
      </c>
      <c r="Z5609">
        <f>IF(R5609&lt;=3,"Fast",IF(R5609&lt;=5,"On Time","Delayed"))</f>
        <v/>
      </c>
    </row>
    <row r="5610">
      <c r="A5610">
        <f>Raw_Data!A5610</f>
        <v/>
      </c>
      <c r="B5610" s="11">
        <f>Raw_Data!B5610</f>
        <v/>
      </c>
      <c r="C5610">
        <f>Raw_Data!C5610</f>
        <v/>
      </c>
      <c r="D5610">
        <f>Raw_Data!D5610</f>
        <v/>
      </c>
      <c r="E5610">
        <f>Raw_Data!E5610</f>
        <v/>
      </c>
      <c r="F5610">
        <f>Raw_Data!F5610</f>
        <v/>
      </c>
      <c r="G5610">
        <f>Raw_Data!G5610</f>
        <v/>
      </c>
      <c r="H5610">
        <f>Raw_Data!H5610</f>
        <v/>
      </c>
      <c r="I5610">
        <f>Raw_Data!I5610</f>
        <v/>
      </c>
      <c r="J5610" s="12">
        <f>Raw_Data!J5610</f>
        <v/>
      </c>
      <c r="K5610" s="13">
        <f>Raw_Data!K5610</f>
        <v/>
      </c>
      <c r="L5610" s="12">
        <f>Raw_Data!L5610</f>
        <v/>
      </c>
      <c r="M5610" s="12">
        <f>Raw_Data!M5610</f>
        <v/>
      </c>
      <c r="N5610" s="12">
        <f>Raw_Data!N5610</f>
        <v/>
      </c>
      <c r="O5610">
        <f>Raw_Data!O5610</f>
        <v/>
      </c>
      <c r="P5610">
        <f>Raw_Data!P5610</f>
        <v/>
      </c>
      <c r="Q5610">
        <f>Raw_Data!Q5610</f>
        <v/>
      </c>
      <c r="R5610">
        <f>Raw_Data!R5610</f>
        <v/>
      </c>
      <c r="S5610">
        <f>Raw_Data!S5610</f>
        <v/>
      </c>
      <c r="T5610">
        <f>YEAR(B5610)</f>
        <v/>
      </c>
      <c r="U5610">
        <f>MONTH(B5610)</f>
        <v/>
      </c>
      <c r="V5610">
        <f>TEXT(B5610,"mmm")</f>
        <v/>
      </c>
      <c r="W5610" s="15">
        <f>IFERROR(N5610/L5610,0)</f>
        <v/>
      </c>
      <c r="X5610">
        <f>IF(K5610=0,"No Discount",IF(K5610&lt;=5%,"Low",IF(K5610&lt;=15%,"Medium","High")))</f>
        <v/>
      </c>
      <c r="Y5610">
        <f>IF(L5610&gt;=20000,"High Value",IF(L5610&gt;=5000,"Medium Value","Low Value"))</f>
        <v/>
      </c>
      <c r="Z5610">
        <f>IF(R5610&lt;=3,"Fast",IF(R5610&lt;=5,"On Time","Delayed"))</f>
        <v/>
      </c>
    </row>
    <row r="5611">
      <c r="A5611">
        <f>Raw_Data!A5611</f>
        <v/>
      </c>
      <c r="B5611" s="11">
        <f>Raw_Data!B5611</f>
        <v/>
      </c>
      <c r="C5611">
        <f>Raw_Data!C5611</f>
        <v/>
      </c>
      <c r="D5611">
        <f>Raw_Data!D5611</f>
        <v/>
      </c>
      <c r="E5611">
        <f>Raw_Data!E5611</f>
        <v/>
      </c>
      <c r="F5611">
        <f>Raw_Data!F5611</f>
        <v/>
      </c>
      <c r="G5611">
        <f>Raw_Data!G5611</f>
        <v/>
      </c>
      <c r="H5611">
        <f>Raw_Data!H5611</f>
        <v/>
      </c>
      <c r="I5611">
        <f>Raw_Data!I5611</f>
        <v/>
      </c>
      <c r="J5611" s="12">
        <f>Raw_Data!J5611</f>
        <v/>
      </c>
      <c r="K5611" s="13">
        <f>Raw_Data!K5611</f>
        <v/>
      </c>
      <c r="L5611" s="12">
        <f>Raw_Data!L5611</f>
        <v/>
      </c>
      <c r="M5611" s="12">
        <f>Raw_Data!M5611</f>
        <v/>
      </c>
      <c r="N5611" s="12">
        <f>Raw_Data!N5611</f>
        <v/>
      </c>
      <c r="O5611">
        <f>Raw_Data!O5611</f>
        <v/>
      </c>
      <c r="P5611">
        <f>Raw_Data!P5611</f>
        <v/>
      </c>
      <c r="Q5611">
        <f>Raw_Data!Q5611</f>
        <v/>
      </c>
      <c r="R5611">
        <f>Raw_Data!R5611</f>
        <v/>
      </c>
      <c r="S5611">
        <f>Raw_Data!S5611</f>
        <v/>
      </c>
      <c r="T5611">
        <f>YEAR(B5611)</f>
        <v/>
      </c>
      <c r="U5611">
        <f>MONTH(B5611)</f>
        <v/>
      </c>
      <c r="V5611">
        <f>TEXT(B5611,"mmm")</f>
        <v/>
      </c>
      <c r="W5611" s="15">
        <f>IFERROR(N5611/L5611,0)</f>
        <v/>
      </c>
      <c r="X5611">
        <f>IF(K5611=0,"No Discount",IF(K5611&lt;=5%,"Low",IF(K5611&lt;=15%,"Medium","High")))</f>
        <v/>
      </c>
      <c r="Y5611">
        <f>IF(L5611&gt;=20000,"High Value",IF(L5611&gt;=5000,"Medium Value","Low Value"))</f>
        <v/>
      </c>
      <c r="Z5611">
        <f>IF(R5611&lt;=3,"Fast",IF(R5611&lt;=5,"On Time","Delayed"))</f>
        <v/>
      </c>
    </row>
    <row r="5612">
      <c r="A5612">
        <f>Raw_Data!A5612</f>
        <v/>
      </c>
      <c r="B5612" s="11">
        <f>Raw_Data!B5612</f>
        <v/>
      </c>
      <c r="C5612">
        <f>Raw_Data!C5612</f>
        <v/>
      </c>
      <c r="D5612">
        <f>Raw_Data!D5612</f>
        <v/>
      </c>
      <c r="E5612">
        <f>Raw_Data!E5612</f>
        <v/>
      </c>
      <c r="F5612">
        <f>Raw_Data!F5612</f>
        <v/>
      </c>
      <c r="G5612">
        <f>Raw_Data!G5612</f>
        <v/>
      </c>
      <c r="H5612">
        <f>Raw_Data!H5612</f>
        <v/>
      </c>
      <c r="I5612">
        <f>Raw_Data!I5612</f>
        <v/>
      </c>
      <c r="J5612" s="12">
        <f>Raw_Data!J5612</f>
        <v/>
      </c>
      <c r="K5612" s="13">
        <f>Raw_Data!K5612</f>
        <v/>
      </c>
      <c r="L5612" s="12">
        <f>Raw_Data!L5612</f>
        <v/>
      </c>
      <c r="M5612" s="12">
        <f>Raw_Data!M5612</f>
        <v/>
      </c>
      <c r="N5612" s="12">
        <f>Raw_Data!N5612</f>
        <v/>
      </c>
      <c r="O5612">
        <f>Raw_Data!O5612</f>
        <v/>
      </c>
      <c r="P5612">
        <f>Raw_Data!P5612</f>
        <v/>
      </c>
      <c r="Q5612">
        <f>Raw_Data!Q5612</f>
        <v/>
      </c>
      <c r="R5612">
        <f>Raw_Data!R5612</f>
        <v/>
      </c>
      <c r="S5612">
        <f>Raw_Data!S5612</f>
        <v/>
      </c>
      <c r="T5612">
        <f>YEAR(B5612)</f>
        <v/>
      </c>
      <c r="U5612">
        <f>MONTH(B5612)</f>
        <v/>
      </c>
      <c r="V5612">
        <f>TEXT(B5612,"mmm")</f>
        <v/>
      </c>
      <c r="W5612" s="15">
        <f>IFERROR(N5612/L5612,0)</f>
        <v/>
      </c>
      <c r="X5612">
        <f>IF(K5612=0,"No Discount",IF(K5612&lt;=5%,"Low",IF(K5612&lt;=15%,"Medium","High")))</f>
        <v/>
      </c>
      <c r="Y5612">
        <f>IF(L5612&gt;=20000,"High Value",IF(L5612&gt;=5000,"Medium Value","Low Value"))</f>
        <v/>
      </c>
      <c r="Z5612">
        <f>IF(R5612&lt;=3,"Fast",IF(R5612&lt;=5,"On Time","Delayed"))</f>
        <v/>
      </c>
    </row>
    <row r="5613">
      <c r="A5613">
        <f>Raw_Data!A5613</f>
        <v/>
      </c>
      <c r="B5613" s="11">
        <f>Raw_Data!B5613</f>
        <v/>
      </c>
      <c r="C5613">
        <f>Raw_Data!C5613</f>
        <v/>
      </c>
      <c r="D5613">
        <f>Raw_Data!D5613</f>
        <v/>
      </c>
      <c r="E5613">
        <f>Raw_Data!E5613</f>
        <v/>
      </c>
      <c r="F5613">
        <f>Raw_Data!F5613</f>
        <v/>
      </c>
      <c r="G5613">
        <f>Raw_Data!G5613</f>
        <v/>
      </c>
      <c r="H5613">
        <f>Raw_Data!H5613</f>
        <v/>
      </c>
      <c r="I5613">
        <f>Raw_Data!I5613</f>
        <v/>
      </c>
      <c r="J5613" s="12">
        <f>Raw_Data!J5613</f>
        <v/>
      </c>
      <c r="K5613" s="13">
        <f>Raw_Data!K5613</f>
        <v/>
      </c>
      <c r="L5613" s="12">
        <f>Raw_Data!L5613</f>
        <v/>
      </c>
      <c r="M5613" s="12">
        <f>Raw_Data!M5613</f>
        <v/>
      </c>
      <c r="N5613" s="12">
        <f>Raw_Data!N5613</f>
        <v/>
      </c>
      <c r="O5613">
        <f>Raw_Data!O5613</f>
        <v/>
      </c>
      <c r="P5613">
        <f>Raw_Data!P5613</f>
        <v/>
      </c>
      <c r="Q5613">
        <f>Raw_Data!Q5613</f>
        <v/>
      </c>
      <c r="R5613">
        <f>Raw_Data!R5613</f>
        <v/>
      </c>
      <c r="S5613">
        <f>Raw_Data!S5613</f>
        <v/>
      </c>
      <c r="T5613">
        <f>YEAR(B5613)</f>
        <v/>
      </c>
      <c r="U5613">
        <f>MONTH(B5613)</f>
        <v/>
      </c>
      <c r="V5613">
        <f>TEXT(B5613,"mmm")</f>
        <v/>
      </c>
      <c r="W5613" s="15">
        <f>IFERROR(N5613/L5613,0)</f>
        <v/>
      </c>
      <c r="X5613">
        <f>IF(K5613=0,"No Discount",IF(K5613&lt;=5%,"Low",IF(K5613&lt;=15%,"Medium","High")))</f>
        <v/>
      </c>
      <c r="Y5613">
        <f>IF(L5613&gt;=20000,"High Value",IF(L5613&gt;=5000,"Medium Value","Low Value"))</f>
        <v/>
      </c>
      <c r="Z5613">
        <f>IF(R5613&lt;=3,"Fast",IF(R5613&lt;=5,"On Time","Delayed"))</f>
        <v/>
      </c>
    </row>
    <row r="5614">
      <c r="A5614">
        <f>Raw_Data!A5614</f>
        <v/>
      </c>
      <c r="B5614" s="11">
        <f>Raw_Data!B5614</f>
        <v/>
      </c>
      <c r="C5614">
        <f>Raw_Data!C5614</f>
        <v/>
      </c>
      <c r="D5614">
        <f>Raw_Data!D5614</f>
        <v/>
      </c>
      <c r="E5614">
        <f>Raw_Data!E5614</f>
        <v/>
      </c>
      <c r="F5614">
        <f>Raw_Data!F5614</f>
        <v/>
      </c>
      <c r="G5614">
        <f>Raw_Data!G5614</f>
        <v/>
      </c>
      <c r="H5614">
        <f>Raw_Data!H5614</f>
        <v/>
      </c>
      <c r="I5614">
        <f>Raw_Data!I5614</f>
        <v/>
      </c>
      <c r="J5614" s="12">
        <f>Raw_Data!J5614</f>
        <v/>
      </c>
      <c r="K5614" s="13">
        <f>Raw_Data!K5614</f>
        <v/>
      </c>
      <c r="L5614" s="12">
        <f>Raw_Data!L5614</f>
        <v/>
      </c>
      <c r="M5614" s="12">
        <f>Raw_Data!M5614</f>
        <v/>
      </c>
      <c r="N5614" s="12">
        <f>Raw_Data!N5614</f>
        <v/>
      </c>
      <c r="O5614">
        <f>Raw_Data!O5614</f>
        <v/>
      </c>
      <c r="P5614">
        <f>Raw_Data!P5614</f>
        <v/>
      </c>
      <c r="Q5614">
        <f>Raw_Data!Q5614</f>
        <v/>
      </c>
      <c r="R5614">
        <f>Raw_Data!R5614</f>
        <v/>
      </c>
      <c r="S5614">
        <f>Raw_Data!S5614</f>
        <v/>
      </c>
      <c r="T5614">
        <f>YEAR(B5614)</f>
        <v/>
      </c>
      <c r="U5614">
        <f>MONTH(B5614)</f>
        <v/>
      </c>
      <c r="V5614">
        <f>TEXT(B5614,"mmm")</f>
        <v/>
      </c>
      <c r="W5614" s="15">
        <f>IFERROR(N5614/L5614,0)</f>
        <v/>
      </c>
      <c r="X5614">
        <f>IF(K5614=0,"No Discount",IF(K5614&lt;=5%,"Low",IF(K5614&lt;=15%,"Medium","High")))</f>
        <v/>
      </c>
      <c r="Y5614">
        <f>IF(L5614&gt;=20000,"High Value",IF(L5614&gt;=5000,"Medium Value","Low Value"))</f>
        <v/>
      </c>
      <c r="Z5614">
        <f>IF(R5614&lt;=3,"Fast",IF(R5614&lt;=5,"On Time","Delayed"))</f>
        <v/>
      </c>
    </row>
    <row r="5615">
      <c r="A5615">
        <f>Raw_Data!A5615</f>
        <v/>
      </c>
      <c r="B5615" s="11">
        <f>Raw_Data!B5615</f>
        <v/>
      </c>
      <c r="C5615">
        <f>Raw_Data!C5615</f>
        <v/>
      </c>
      <c r="D5615">
        <f>Raw_Data!D5615</f>
        <v/>
      </c>
      <c r="E5615">
        <f>Raw_Data!E5615</f>
        <v/>
      </c>
      <c r="F5615">
        <f>Raw_Data!F5615</f>
        <v/>
      </c>
      <c r="G5615">
        <f>Raw_Data!G5615</f>
        <v/>
      </c>
      <c r="H5615">
        <f>Raw_Data!H5615</f>
        <v/>
      </c>
      <c r="I5615">
        <f>Raw_Data!I5615</f>
        <v/>
      </c>
      <c r="J5615" s="12">
        <f>Raw_Data!J5615</f>
        <v/>
      </c>
      <c r="K5615" s="13">
        <f>Raw_Data!K5615</f>
        <v/>
      </c>
      <c r="L5615" s="12">
        <f>Raw_Data!L5615</f>
        <v/>
      </c>
      <c r="M5615" s="12">
        <f>Raw_Data!M5615</f>
        <v/>
      </c>
      <c r="N5615" s="12">
        <f>Raw_Data!N5615</f>
        <v/>
      </c>
      <c r="O5615">
        <f>Raw_Data!O5615</f>
        <v/>
      </c>
      <c r="P5615">
        <f>Raw_Data!P5615</f>
        <v/>
      </c>
      <c r="Q5615">
        <f>Raw_Data!Q5615</f>
        <v/>
      </c>
      <c r="R5615">
        <f>Raw_Data!R5615</f>
        <v/>
      </c>
      <c r="S5615">
        <f>Raw_Data!S5615</f>
        <v/>
      </c>
      <c r="T5615">
        <f>YEAR(B5615)</f>
        <v/>
      </c>
      <c r="U5615">
        <f>MONTH(B5615)</f>
        <v/>
      </c>
      <c r="V5615">
        <f>TEXT(B5615,"mmm")</f>
        <v/>
      </c>
      <c r="W5615" s="15">
        <f>IFERROR(N5615/L5615,0)</f>
        <v/>
      </c>
      <c r="X5615">
        <f>IF(K5615=0,"No Discount",IF(K5615&lt;=5%,"Low",IF(K5615&lt;=15%,"Medium","High")))</f>
        <v/>
      </c>
      <c r="Y5615">
        <f>IF(L5615&gt;=20000,"High Value",IF(L5615&gt;=5000,"Medium Value","Low Value"))</f>
        <v/>
      </c>
      <c r="Z5615">
        <f>IF(R5615&lt;=3,"Fast",IF(R5615&lt;=5,"On Time","Delayed"))</f>
        <v/>
      </c>
    </row>
    <row r="5616">
      <c r="A5616">
        <f>Raw_Data!A5616</f>
        <v/>
      </c>
      <c r="B5616" s="11">
        <f>Raw_Data!B5616</f>
        <v/>
      </c>
      <c r="C5616">
        <f>Raw_Data!C5616</f>
        <v/>
      </c>
      <c r="D5616">
        <f>Raw_Data!D5616</f>
        <v/>
      </c>
      <c r="E5616">
        <f>Raw_Data!E5616</f>
        <v/>
      </c>
      <c r="F5616">
        <f>Raw_Data!F5616</f>
        <v/>
      </c>
      <c r="G5616">
        <f>Raw_Data!G5616</f>
        <v/>
      </c>
      <c r="H5616">
        <f>Raw_Data!H5616</f>
        <v/>
      </c>
      <c r="I5616">
        <f>Raw_Data!I5616</f>
        <v/>
      </c>
      <c r="J5616" s="12">
        <f>Raw_Data!J5616</f>
        <v/>
      </c>
      <c r="K5616" s="13">
        <f>Raw_Data!K5616</f>
        <v/>
      </c>
      <c r="L5616" s="12">
        <f>Raw_Data!L5616</f>
        <v/>
      </c>
      <c r="M5616" s="12">
        <f>Raw_Data!M5616</f>
        <v/>
      </c>
      <c r="N5616" s="12">
        <f>Raw_Data!N5616</f>
        <v/>
      </c>
      <c r="O5616">
        <f>Raw_Data!O5616</f>
        <v/>
      </c>
      <c r="P5616">
        <f>Raw_Data!P5616</f>
        <v/>
      </c>
      <c r="Q5616">
        <f>Raw_Data!Q5616</f>
        <v/>
      </c>
      <c r="R5616">
        <f>Raw_Data!R5616</f>
        <v/>
      </c>
      <c r="S5616">
        <f>Raw_Data!S5616</f>
        <v/>
      </c>
      <c r="T5616">
        <f>YEAR(B5616)</f>
        <v/>
      </c>
      <c r="U5616">
        <f>MONTH(B5616)</f>
        <v/>
      </c>
      <c r="V5616">
        <f>TEXT(B5616,"mmm")</f>
        <v/>
      </c>
      <c r="W5616" s="15">
        <f>IFERROR(N5616/L5616,0)</f>
        <v/>
      </c>
      <c r="X5616">
        <f>IF(K5616=0,"No Discount",IF(K5616&lt;=5%,"Low",IF(K5616&lt;=15%,"Medium","High")))</f>
        <v/>
      </c>
      <c r="Y5616">
        <f>IF(L5616&gt;=20000,"High Value",IF(L5616&gt;=5000,"Medium Value","Low Value"))</f>
        <v/>
      </c>
      <c r="Z5616">
        <f>IF(R5616&lt;=3,"Fast",IF(R5616&lt;=5,"On Time","Delayed"))</f>
        <v/>
      </c>
    </row>
    <row r="5617">
      <c r="A5617">
        <f>Raw_Data!A5617</f>
        <v/>
      </c>
      <c r="B5617" s="11">
        <f>Raw_Data!B5617</f>
        <v/>
      </c>
      <c r="C5617">
        <f>Raw_Data!C5617</f>
        <v/>
      </c>
      <c r="D5617">
        <f>Raw_Data!D5617</f>
        <v/>
      </c>
      <c r="E5617">
        <f>Raw_Data!E5617</f>
        <v/>
      </c>
      <c r="F5617">
        <f>Raw_Data!F5617</f>
        <v/>
      </c>
      <c r="G5617">
        <f>Raw_Data!G5617</f>
        <v/>
      </c>
      <c r="H5617">
        <f>Raw_Data!H5617</f>
        <v/>
      </c>
      <c r="I5617">
        <f>Raw_Data!I5617</f>
        <v/>
      </c>
      <c r="J5617" s="12">
        <f>Raw_Data!J5617</f>
        <v/>
      </c>
      <c r="K5617" s="13">
        <f>Raw_Data!K5617</f>
        <v/>
      </c>
      <c r="L5617" s="12">
        <f>Raw_Data!L5617</f>
        <v/>
      </c>
      <c r="M5617" s="12">
        <f>Raw_Data!M5617</f>
        <v/>
      </c>
      <c r="N5617" s="12">
        <f>Raw_Data!N5617</f>
        <v/>
      </c>
      <c r="O5617">
        <f>Raw_Data!O5617</f>
        <v/>
      </c>
      <c r="P5617">
        <f>Raw_Data!P5617</f>
        <v/>
      </c>
      <c r="Q5617">
        <f>Raw_Data!Q5617</f>
        <v/>
      </c>
      <c r="R5617">
        <f>Raw_Data!R5617</f>
        <v/>
      </c>
      <c r="S5617">
        <f>Raw_Data!S5617</f>
        <v/>
      </c>
      <c r="T5617">
        <f>YEAR(B5617)</f>
        <v/>
      </c>
      <c r="U5617">
        <f>MONTH(B5617)</f>
        <v/>
      </c>
      <c r="V5617">
        <f>TEXT(B5617,"mmm")</f>
        <v/>
      </c>
      <c r="W5617" s="15">
        <f>IFERROR(N5617/L5617,0)</f>
        <v/>
      </c>
      <c r="X5617">
        <f>IF(K5617=0,"No Discount",IF(K5617&lt;=5%,"Low",IF(K5617&lt;=15%,"Medium","High")))</f>
        <v/>
      </c>
      <c r="Y5617">
        <f>IF(L5617&gt;=20000,"High Value",IF(L5617&gt;=5000,"Medium Value","Low Value"))</f>
        <v/>
      </c>
      <c r="Z5617">
        <f>IF(R5617&lt;=3,"Fast",IF(R5617&lt;=5,"On Time","Delayed"))</f>
        <v/>
      </c>
    </row>
    <row r="5618">
      <c r="A5618">
        <f>Raw_Data!A5618</f>
        <v/>
      </c>
      <c r="B5618" s="11">
        <f>Raw_Data!B5618</f>
        <v/>
      </c>
      <c r="C5618">
        <f>Raw_Data!C5618</f>
        <v/>
      </c>
      <c r="D5618">
        <f>Raw_Data!D5618</f>
        <v/>
      </c>
      <c r="E5618">
        <f>Raw_Data!E5618</f>
        <v/>
      </c>
      <c r="F5618">
        <f>Raw_Data!F5618</f>
        <v/>
      </c>
      <c r="G5618">
        <f>Raw_Data!G5618</f>
        <v/>
      </c>
      <c r="H5618">
        <f>Raw_Data!H5618</f>
        <v/>
      </c>
      <c r="I5618">
        <f>Raw_Data!I5618</f>
        <v/>
      </c>
      <c r="J5618" s="12">
        <f>Raw_Data!J5618</f>
        <v/>
      </c>
      <c r="K5618" s="13">
        <f>Raw_Data!K5618</f>
        <v/>
      </c>
      <c r="L5618" s="12">
        <f>Raw_Data!L5618</f>
        <v/>
      </c>
      <c r="M5618" s="12">
        <f>Raw_Data!M5618</f>
        <v/>
      </c>
      <c r="N5618" s="12">
        <f>Raw_Data!N5618</f>
        <v/>
      </c>
      <c r="O5618">
        <f>Raw_Data!O5618</f>
        <v/>
      </c>
      <c r="P5618">
        <f>Raw_Data!P5618</f>
        <v/>
      </c>
      <c r="Q5618">
        <f>Raw_Data!Q5618</f>
        <v/>
      </c>
      <c r="R5618">
        <f>Raw_Data!R5618</f>
        <v/>
      </c>
      <c r="S5618">
        <f>Raw_Data!S5618</f>
        <v/>
      </c>
      <c r="T5618">
        <f>YEAR(B5618)</f>
        <v/>
      </c>
      <c r="U5618">
        <f>MONTH(B5618)</f>
        <v/>
      </c>
      <c r="V5618">
        <f>TEXT(B5618,"mmm")</f>
        <v/>
      </c>
      <c r="W5618" s="15">
        <f>IFERROR(N5618/L5618,0)</f>
        <v/>
      </c>
      <c r="X5618">
        <f>IF(K5618=0,"No Discount",IF(K5618&lt;=5%,"Low",IF(K5618&lt;=15%,"Medium","High")))</f>
        <v/>
      </c>
      <c r="Y5618">
        <f>IF(L5618&gt;=20000,"High Value",IF(L5618&gt;=5000,"Medium Value","Low Value"))</f>
        <v/>
      </c>
      <c r="Z5618">
        <f>IF(R5618&lt;=3,"Fast",IF(R5618&lt;=5,"On Time","Delayed"))</f>
        <v/>
      </c>
    </row>
    <row r="5619">
      <c r="A5619">
        <f>Raw_Data!A5619</f>
        <v/>
      </c>
      <c r="B5619" s="11">
        <f>Raw_Data!B5619</f>
        <v/>
      </c>
      <c r="C5619">
        <f>Raw_Data!C5619</f>
        <v/>
      </c>
      <c r="D5619">
        <f>Raw_Data!D5619</f>
        <v/>
      </c>
      <c r="E5619">
        <f>Raw_Data!E5619</f>
        <v/>
      </c>
      <c r="F5619">
        <f>Raw_Data!F5619</f>
        <v/>
      </c>
      <c r="G5619">
        <f>Raw_Data!G5619</f>
        <v/>
      </c>
      <c r="H5619">
        <f>Raw_Data!H5619</f>
        <v/>
      </c>
      <c r="I5619">
        <f>Raw_Data!I5619</f>
        <v/>
      </c>
      <c r="J5619" s="12">
        <f>Raw_Data!J5619</f>
        <v/>
      </c>
      <c r="K5619" s="13">
        <f>Raw_Data!K5619</f>
        <v/>
      </c>
      <c r="L5619" s="12">
        <f>Raw_Data!L5619</f>
        <v/>
      </c>
      <c r="M5619" s="12">
        <f>Raw_Data!M5619</f>
        <v/>
      </c>
      <c r="N5619" s="12">
        <f>Raw_Data!N5619</f>
        <v/>
      </c>
      <c r="O5619">
        <f>Raw_Data!O5619</f>
        <v/>
      </c>
      <c r="P5619">
        <f>Raw_Data!P5619</f>
        <v/>
      </c>
      <c r="Q5619">
        <f>Raw_Data!Q5619</f>
        <v/>
      </c>
      <c r="R5619">
        <f>Raw_Data!R5619</f>
        <v/>
      </c>
      <c r="S5619">
        <f>Raw_Data!S5619</f>
        <v/>
      </c>
      <c r="T5619">
        <f>YEAR(B5619)</f>
        <v/>
      </c>
      <c r="U5619">
        <f>MONTH(B5619)</f>
        <v/>
      </c>
      <c r="V5619">
        <f>TEXT(B5619,"mmm")</f>
        <v/>
      </c>
      <c r="W5619" s="15">
        <f>IFERROR(N5619/L5619,0)</f>
        <v/>
      </c>
      <c r="X5619">
        <f>IF(K5619=0,"No Discount",IF(K5619&lt;=5%,"Low",IF(K5619&lt;=15%,"Medium","High")))</f>
        <v/>
      </c>
      <c r="Y5619">
        <f>IF(L5619&gt;=20000,"High Value",IF(L5619&gt;=5000,"Medium Value","Low Value"))</f>
        <v/>
      </c>
      <c r="Z5619">
        <f>IF(R5619&lt;=3,"Fast",IF(R5619&lt;=5,"On Time","Delayed"))</f>
        <v/>
      </c>
    </row>
    <row r="5620">
      <c r="A5620">
        <f>Raw_Data!A5620</f>
        <v/>
      </c>
      <c r="B5620" s="11">
        <f>Raw_Data!B5620</f>
        <v/>
      </c>
      <c r="C5620">
        <f>Raw_Data!C5620</f>
        <v/>
      </c>
      <c r="D5620">
        <f>Raw_Data!D5620</f>
        <v/>
      </c>
      <c r="E5620">
        <f>Raw_Data!E5620</f>
        <v/>
      </c>
      <c r="F5620">
        <f>Raw_Data!F5620</f>
        <v/>
      </c>
      <c r="G5620">
        <f>Raw_Data!G5620</f>
        <v/>
      </c>
      <c r="H5620">
        <f>Raw_Data!H5620</f>
        <v/>
      </c>
      <c r="I5620">
        <f>Raw_Data!I5620</f>
        <v/>
      </c>
      <c r="J5620" s="12">
        <f>Raw_Data!J5620</f>
        <v/>
      </c>
      <c r="K5620" s="13">
        <f>Raw_Data!K5620</f>
        <v/>
      </c>
      <c r="L5620" s="12">
        <f>Raw_Data!L5620</f>
        <v/>
      </c>
      <c r="M5620" s="12">
        <f>Raw_Data!M5620</f>
        <v/>
      </c>
      <c r="N5620" s="12">
        <f>Raw_Data!N5620</f>
        <v/>
      </c>
      <c r="O5620">
        <f>Raw_Data!O5620</f>
        <v/>
      </c>
      <c r="P5620">
        <f>Raw_Data!P5620</f>
        <v/>
      </c>
      <c r="Q5620">
        <f>Raw_Data!Q5620</f>
        <v/>
      </c>
      <c r="R5620">
        <f>Raw_Data!R5620</f>
        <v/>
      </c>
      <c r="S5620">
        <f>Raw_Data!S5620</f>
        <v/>
      </c>
      <c r="T5620">
        <f>YEAR(B5620)</f>
        <v/>
      </c>
      <c r="U5620">
        <f>MONTH(B5620)</f>
        <v/>
      </c>
      <c r="V5620">
        <f>TEXT(B5620,"mmm")</f>
        <v/>
      </c>
      <c r="W5620" s="15">
        <f>IFERROR(N5620/L5620,0)</f>
        <v/>
      </c>
      <c r="X5620">
        <f>IF(K5620=0,"No Discount",IF(K5620&lt;=5%,"Low",IF(K5620&lt;=15%,"Medium","High")))</f>
        <v/>
      </c>
      <c r="Y5620">
        <f>IF(L5620&gt;=20000,"High Value",IF(L5620&gt;=5000,"Medium Value","Low Value"))</f>
        <v/>
      </c>
      <c r="Z5620">
        <f>IF(R5620&lt;=3,"Fast",IF(R5620&lt;=5,"On Time","Delayed"))</f>
        <v/>
      </c>
    </row>
    <row r="5621">
      <c r="A5621">
        <f>Raw_Data!A5621</f>
        <v/>
      </c>
      <c r="B5621" s="11">
        <f>Raw_Data!B5621</f>
        <v/>
      </c>
      <c r="C5621">
        <f>Raw_Data!C5621</f>
        <v/>
      </c>
      <c r="D5621">
        <f>Raw_Data!D5621</f>
        <v/>
      </c>
      <c r="E5621">
        <f>Raw_Data!E5621</f>
        <v/>
      </c>
      <c r="F5621">
        <f>Raw_Data!F5621</f>
        <v/>
      </c>
      <c r="G5621">
        <f>Raw_Data!G5621</f>
        <v/>
      </c>
      <c r="H5621">
        <f>Raw_Data!H5621</f>
        <v/>
      </c>
      <c r="I5621">
        <f>Raw_Data!I5621</f>
        <v/>
      </c>
      <c r="J5621" s="12">
        <f>Raw_Data!J5621</f>
        <v/>
      </c>
      <c r="K5621" s="13">
        <f>Raw_Data!K5621</f>
        <v/>
      </c>
      <c r="L5621" s="12">
        <f>Raw_Data!L5621</f>
        <v/>
      </c>
      <c r="M5621" s="12">
        <f>Raw_Data!M5621</f>
        <v/>
      </c>
      <c r="N5621" s="12">
        <f>Raw_Data!N5621</f>
        <v/>
      </c>
      <c r="O5621">
        <f>Raw_Data!O5621</f>
        <v/>
      </c>
      <c r="P5621">
        <f>Raw_Data!P5621</f>
        <v/>
      </c>
      <c r="Q5621">
        <f>Raw_Data!Q5621</f>
        <v/>
      </c>
      <c r="R5621">
        <f>Raw_Data!R5621</f>
        <v/>
      </c>
      <c r="S5621">
        <f>Raw_Data!S5621</f>
        <v/>
      </c>
      <c r="T5621">
        <f>YEAR(B5621)</f>
        <v/>
      </c>
      <c r="U5621">
        <f>MONTH(B5621)</f>
        <v/>
      </c>
      <c r="V5621">
        <f>TEXT(B5621,"mmm")</f>
        <v/>
      </c>
      <c r="W5621" s="15">
        <f>IFERROR(N5621/L5621,0)</f>
        <v/>
      </c>
      <c r="X5621">
        <f>IF(K5621=0,"No Discount",IF(K5621&lt;=5%,"Low",IF(K5621&lt;=15%,"Medium","High")))</f>
        <v/>
      </c>
      <c r="Y5621">
        <f>IF(L5621&gt;=20000,"High Value",IF(L5621&gt;=5000,"Medium Value","Low Value"))</f>
        <v/>
      </c>
      <c r="Z5621">
        <f>IF(R5621&lt;=3,"Fast",IF(R5621&lt;=5,"On Time","Delayed"))</f>
        <v/>
      </c>
    </row>
    <row r="5622">
      <c r="A5622">
        <f>Raw_Data!A5622</f>
        <v/>
      </c>
      <c r="B5622" s="11">
        <f>Raw_Data!B5622</f>
        <v/>
      </c>
      <c r="C5622">
        <f>Raw_Data!C5622</f>
        <v/>
      </c>
      <c r="D5622">
        <f>Raw_Data!D5622</f>
        <v/>
      </c>
      <c r="E5622">
        <f>Raw_Data!E5622</f>
        <v/>
      </c>
      <c r="F5622">
        <f>Raw_Data!F5622</f>
        <v/>
      </c>
      <c r="G5622">
        <f>Raw_Data!G5622</f>
        <v/>
      </c>
      <c r="H5622">
        <f>Raw_Data!H5622</f>
        <v/>
      </c>
      <c r="I5622">
        <f>Raw_Data!I5622</f>
        <v/>
      </c>
      <c r="J5622" s="12">
        <f>Raw_Data!J5622</f>
        <v/>
      </c>
      <c r="K5622" s="13">
        <f>Raw_Data!K5622</f>
        <v/>
      </c>
      <c r="L5622" s="12">
        <f>Raw_Data!L5622</f>
        <v/>
      </c>
      <c r="M5622" s="12">
        <f>Raw_Data!M5622</f>
        <v/>
      </c>
      <c r="N5622" s="12">
        <f>Raw_Data!N5622</f>
        <v/>
      </c>
      <c r="O5622">
        <f>Raw_Data!O5622</f>
        <v/>
      </c>
      <c r="P5622">
        <f>Raw_Data!P5622</f>
        <v/>
      </c>
      <c r="Q5622">
        <f>Raw_Data!Q5622</f>
        <v/>
      </c>
      <c r="R5622">
        <f>Raw_Data!R5622</f>
        <v/>
      </c>
      <c r="S5622">
        <f>Raw_Data!S5622</f>
        <v/>
      </c>
      <c r="T5622">
        <f>YEAR(B5622)</f>
        <v/>
      </c>
      <c r="U5622">
        <f>MONTH(B5622)</f>
        <v/>
      </c>
      <c r="V5622">
        <f>TEXT(B5622,"mmm")</f>
        <v/>
      </c>
      <c r="W5622" s="15">
        <f>IFERROR(N5622/L5622,0)</f>
        <v/>
      </c>
      <c r="X5622">
        <f>IF(K5622=0,"No Discount",IF(K5622&lt;=5%,"Low",IF(K5622&lt;=15%,"Medium","High")))</f>
        <v/>
      </c>
      <c r="Y5622">
        <f>IF(L5622&gt;=20000,"High Value",IF(L5622&gt;=5000,"Medium Value","Low Value"))</f>
        <v/>
      </c>
      <c r="Z5622">
        <f>IF(R5622&lt;=3,"Fast",IF(R5622&lt;=5,"On Time","Delayed"))</f>
        <v/>
      </c>
    </row>
    <row r="5623">
      <c r="A5623">
        <f>Raw_Data!A5623</f>
        <v/>
      </c>
      <c r="B5623" s="11">
        <f>Raw_Data!B5623</f>
        <v/>
      </c>
      <c r="C5623">
        <f>Raw_Data!C5623</f>
        <v/>
      </c>
      <c r="D5623">
        <f>Raw_Data!D5623</f>
        <v/>
      </c>
      <c r="E5623">
        <f>Raw_Data!E5623</f>
        <v/>
      </c>
      <c r="F5623">
        <f>Raw_Data!F5623</f>
        <v/>
      </c>
      <c r="G5623">
        <f>Raw_Data!G5623</f>
        <v/>
      </c>
      <c r="H5623">
        <f>Raw_Data!H5623</f>
        <v/>
      </c>
      <c r="I5623">
        <f>Raw_Data!I5623</f>
        <v/>
      </c>
      <c r="J5623" s="12">
        <f>Raw_Data!J5623</f>
        <v/>
      </c>
      <c r="K5623" s="13">
        <f>Raw_Data!K5623</f>
        <v/>
      </c>
      <c r="L5623" s="12">
        <f>Raw_Data!L5623</f>
        <v/>
      </c>
      <c r="M5623" s="12">
        <f>Raw_Data!M5623</f>
        <v/>
      </c>
      <c r="N5623" s="12">
        <f>Raw_Data!N5623</f>
        <v/>
      </c>
      <c r="O5623">
        <f>Raw_Data!O5623</f>
        <v/>
      </c>
      <c r="P5623">
        <f>Raw_Data!P5623</f>
        <v/>
      </c>
      <c r="Q5623">
        <f>Raw_Data!Q5623</f>
        <v/>
      </c>
      <c r="R5623">
        <f>Raw_Data!R5623</f>
        <v/>
      </c>
      <c r="S5623">
        <f>Raw_Data!S5623</f>
        <v/>
      </c>
      <c r="T5623">
        <f>YEAR(B5623)</f>
        <v/>
      </c>
      <c r="U5623">
        <f>MONTH(B5623)</f>
        <v/>
      </c>
      <c r="V5623">
        <f>TEXT(B5623,"mmm")</f>
        <v/>
      </c>
      <c r="W5623" s="15">
        <f>IFERROR(N5623/L5623,0)</f>
        <v/>
      </c>
      <c r="X5623">
        <f>IF(K5623=0,"No Discount",IF(K5623&lt;=5%,"Low",IF(K5623&lt;=15%,"Medium","High")))</f>
        <v/>
      </c>
      <c r="Y5623">
        <f>IF(L5623&gt;=20000,"High Value",IF(L5623&gt;=5000,"Medium Value","Low Value"))</f>
        <v/>
      </c>
      <c r="Z5623">
        <f>IF(R5623&lt;=3,"Fast",IF(R5623&lt;=5,"On Time","Delayed"))</f>
        <v/>
      </c>
    </row>
    <row r="5624">
      <c r="A5624">
        <f>Raw_Data!A5624</f>
        <v/>
      </c>
      <c r="B5624" s="11">
        <f>Raw_Data!B5624</f>
        <v/>
      </c>
      <c r="C5624">
        <f>Raw_Data!C5624</f>
        <v/>
      </c>
      <c r="D5624">
        <f>Raw_Data!D5624</f>
        <v/>
      </c>
      <c r="E5624">
        <f>Raw_Data!E5624</f>
        <v/>
      </c>
      <c r="F5624">
        <f>Raw_Data!F5624</f>
        <v/>
      </c>
      <c r="G5624">
        <f>Raw_Data!G5624</f>
        <v/>
      </c>
      <c r="H5624">
        <f>Raw_Data!H5624</f>
        <v/>
      </c>
      <c r="I5624">
        <f>Raw_Data!I5624</f>
        <v/>
      </c>
      <c r="J5624" s="12">
        <f>Raw_Data!J5624</f>
        <v/>
      </c>
      <c r="K5624" s="13">
        <f>Raw_Data!K5624</f>
        <v/>
      </c>
      <c r="L5624" s="12">
        <f>Raw_Data!L5624</f>
        <v/>
      </c>
      <c r="M5624" s="12">
        <f>Raw_Data!M5624</f>
        <v/>
      </c>
      <c r="N5624" s="12">
        <f>Raw_Data!N5624</f>
        <v/>
      </c>
      <c r="O5624">
        <f>Raw_Data!O5624</f>
        <v/>
      </c>
      <c r="P5624">
        <f>Raw_Data!P5624</f>
        <v/>
      </c>
      <c r="Q5624">
        <f>Raw_Data!Q5624</f>
        <v/>
      </c>
      <c r="R5624">
        <f>Raw_Data!R5624</f>
        <v/>
      </c>
      <c r="S5624">
        <f>Raw_Data!S5624</f>
        <v/>
      </c>
      <c r="T5624">
        <f>YEAR(B5624)</f>
        <v/>
      </c>
      <c r="U5624">
        <f>MONTH(B5624)</f>
        <v/>
      </c>
      <c r="V5624">
        <f>TEXT(B5624,"mmm")</f>
        <v/>
      </c>
      <c r="W5624" s="15">
        <f>IFERROR(N5624/L5624,0)</f>
        <v/>
      </c>
      <c r="X5624">
        <f>IF(K5624=0,"No Discount",IF(K5624&lt;=5%,"Low",IF(K5624&lt;=15%,"Medium","High")))</f>
        <v/>
      </c>
      <c r="Y5624">
        <f>IF(L5624&gt;=20000,"High Value",IF(L5624&gt;=5000,"Medium Value","Low Value"))</f>
        <v/>
      </c>
      <c r="Z5624">
        <f>IF(R5624&lt;=3,"Fast",IF(R5624&lt;=5,"On Time","Delayed"))</f>
        <v/>
      </c>
    </row>
    <row r="5625">
      <c r="A5625">
        <f>Raw_Data!A5625</f>
        <v/>
      </c>
      <c r="B5625" s="11">
        <f>Raw_Data!B5625</f>
        <v/>
      </c>
      <c r="C5625">
        <f>Raw_Data!C5625</f>
        <v/>
      </c>
      <c r="D5625">
        <f>Raw_Data!D5625</f>
        <v/>
      </c>
      <c r="E5625">
        <f>Raw_Data!E5625</f>
        <v/>
      </c>
      <c r="F5625">
        <f>Raw_Data!F5625</f>
        <v/>
      </c>
      <c r="G5625">
        <f>Raw_Data!G5625</f>
        <v/>
      </c>
      <c r="H5625">
        <f>Raw_Data!H5625</f>
        <v/>
      </c>
      <c r="I5625">
        <f>Raw_Data!I5625</f>
        <v/>
      </c>
      <c r="J5625" s="12">
        <f>Raw_Data!J5625</f>
        <v/>
      </c>
      <c r="K5625" s="13">
        <f>Raw_Data!K5625</f>
        <v/>
      </c>
      <c r="L5625" s="12">
        <f>Raw_Data!L5625</f>
        <v/>
      </c>
      <c r="M5625" s="12">
        <f>Raw_Data!M5625</f>
        <v/>
      </c>
      <c r="N5625" s="12">
        <f>Raw_Data!N5625</f>
        <v/>
      </c>
      <c r="O5625">
        <f>Raw_Data!O5625</f>
        <v/>
      </c>
      <c r="P5625">
        <f>Raw_Data!P5625</f>
        <v/>
      </c>
      <c r="Q5625">
        <f>Raw_Data!Q5625</f>
        <v/>
      </c>
      <c r="R5625">
        <f>Raw_Data!R5625</f>
        <v/>
      </c>
      <c r="S5625">
        <f>Raw_Data!S5625</f>
        <v/>
      </c>
      <c r="T5625">
        <f>YEAR(B5625)</f>
        <v/>
      </c>
      <c r="U5625">
        <f>MONTH(B5625)</f>
        <v/>
      </c>
      <c r="V5625">
        <f>TEXT(B5625,"mmm")</f>
        <v/>
      </c>
      <c r="W5625" s="15">
        <f>IFERROR(N5625/L5625,0)</f>
        <v/>
      </c>
      <c r="X5625">
        <f>IF(K5625=0,"No Discount",IF(K5625&lt;=5%,"Low",IF(K5625&lt;=15%,"Medium","High")))</f>
        <v/>
      </c>
      <c r="Y5625">
        <f>IF(L5625&gt;=20000,"High Value",IF(L5625&gt;=5000,"Medium Value","Low Value"))</f>
        <v/>
      </c>
      <c r="Z5625">
        <f>IF(R5625&lt;=3,"Fast",IF(R5625&lt;=5,"On Time","Delayed"))</f>
        <v/>
      </c>
    </row>
    <row r="5626">
      <c r="A5626">
        <f>Raw_Data!A5626</f>
        <v/>
      </c>
      <c r="B5626" s="11">
        <f>Raw_Data!B5626</f>
        <v/>
      </c>
      <c r="C5626">
        <f>Raw_Data!C5626</f>
        <v/>
      </c>
      <c r="D5626">
        <f>Raw_Data!D5626</f>
        <v/>
      </c>
      <c r="E5626">
        <f>Raw_Data!E5626</f>
        <v/>
      </c>
      <c r="F5626">
        <f>Raw_Data!F5626</f>
        <v/>
      </c>
      <c r="G5626">
        <f>Raw_Data!G5626</f>
        <v/>
      </c>
      <c r="H5626">
        <f>Raw_Data!H5626</f>
        <v/>
      </c>
      <c r="I5626">
        <f>Raw_Data!I5626</f>
        <v/>
      </c>
      <c r="J5626" s="12">
        <f>Raw_Data!J5626</f>
        <v/>
      </c>
      <c r="K5626" s="13">
        <f>Raw_Data!K5626</f>
        <v/>
      </c>
      <c r="L5626" s="12">
        <f>Raw_Data!L5626</f>
        <v/>
      </c>
      <c r="M5626" s="12">
        <f>Raw_Data!M5626</f>
        <v/>
      </c>
      <c r="N5626" s="12">
        <f>Raw_Data!N5626</f>
        <v/>
      </c>
      <c r="O5626">
        <f>Raw_Data!O5626</f>
        <v/>
      </c>
      <c r="P5626">
        <f>Raw_Data!P5626</f>
        <v/>
      </c>
      <c r="Q5626">
        <f>Raw_Data!Q5626</f>
        <v/>
      </c>
      <c r="R5626">
        <f>Raw_Data!R5626</f>
        <v/>
      </c>
      <c r="S5626">
        <f>Raw_Data!S5626</f>
        <v/>
      </c>
      <c r="T5626">
        <f>YEAR(B5626)</f>
        <v/>
      </c>
      <c r="U5626">
        <f>MONTH(B5626)</f>
        <v/>
      </c>
      <c r="V5626">
        <f>TEXT(B5626,"mmm")</f>
        <v/>
      </c>
      <c r="W5626" s="15">
        <f>IFERROR(N5626/L5626,0)</f>
        <v/>
      </c>
      <c r="X5626">
        <f>IF(K5626=0,"No Discount",IF(K5626&lt;=5%,"Low",IF(K5626&lt;=15%,"Medium","High")))</f>
        <v/>
      </c>
      <c r="Y5626">
        <f>IF(L5626&gt;=20000,"High Value",IF(L5626&gt;=5000,"Medium Value","Low Value"))</f>
        <v/>
      </c>
      <c r="Z5626">
        <f>IF(R5626&lt;=3,"Fast",IF(R5626&lt;=5,"On Time","Delayed"))</f>
        <v/>
      </c>
    </row>
    <row r="5627">
      <c r="A5627">
        <f>Raw_Data!A5627</f>
        <v/>
      </c>
      <c r="B5627" s="11">
        <f>Raw_Data!B5627</f>
        <v/>
      </c>
      <c r="C5627">
        <f>Raw_Data!C5627</f>
        <v/>
      </c>
      <c r="D5627">
        <f>Raw_Data!D5627</f>
        <v/>
      </c>
      <c r="E5627">
        <f>Raw_Data!E5627</f>
        <v/>
      </c>
      <c r="F5627">
        <f>Raw_Data!F5627</f>
        <v/>
      </c>
      <c r="G5627">
        <f>Raw_Data!G5627</f>
        <v/>
      </c>
      <c r="H5627">
        <f>Raw_Data!H5627</f>
        <v/>
      </c>
      <c r="I5627">
        <f>Raw_Data!I5627</f>
        <v/>
      </c>
      <c r="J5627" s="12">
        <f>Raw_Data!J5627</f>
        <v/>
      </c>
      <c r="K5627" s="13">
        <f>Raw_Data!K5627</f>
        <v/>
      </c>
      <c r="L5627" s="12">
        <f>Raw_Data!L5627</f>
        <v/>
      </c>
      <c r="M5627" s="12">
        <f>Raw_Data!M5627</f>
        <v/>
      </c>
      <c r="N5627" s="12">
        <f>Raw_Data!N5627</f>
        <v/>
      </c>
      <c r="O5627">
        <f>Raw_Data!O5627</f>
        <v/>
      </c>
      <c r="P5627">
        <f>Raw_Data!P5627</f>
        <v/>
      </c>
      <c r="Q5627">
        <f>Raw_Data!Q5627</f>
        <v/>
      </c>
      <c r="R5627">
        <f>Raw_Data!R5627</f>
        <v/>
      </c>
      <c r="S5627">
        <f>Raw_Data!S5627</f>
        <v/>
      </c>
      <c r="T5627">
        <f>YEAR(B5627)</f>
        <v/>
      </c>
      <c r="U5627">
        <f>MONTH(B5627)</f>
        <v/>
      </c>
      <c r="V5627">
        <f>TEXT(B5627,"mmm")</f>
        <v/>
      </c>
      <c r="W5627" s="15">
        <f>IFERROR(N5627/L5627,0)</f>
        <v/>
      </c>
      <c r="X5627">
        <f>IF(K5627=0,"No Discount",IF(K5627&lt;=5%,"Low",IF(K5627&lt;=15%,"Medium","High")))</f>
        <v/>
      </c>
      <c r="Y5627">
        <f>IF(L5627&gt;=20000,"High Value",IF(L5627&gt;=5000,"Medium Value","Low Value"))</f>
        <v/>
      </c>
      <c r="Z5627">
        <f>IF(R5627&lt;=3,"Fast",IF(R5627&lt;=5,"On Time","Delayed"))</f>
        <v/>
      </c>
    </row>
    <row r="5628">
      <c r="A5628">
        <f>Raw_Data!A5628</f>
        <v/>
      </c>
      <c r="B5628" s="11">
        <f>Raw_Data!B5628</f>
        <v/>
      </c>
      <c r="C5628">
        <f>Raw_Data!C5628</f>
        <v/>
      </c>
      <c r="D5628">
        <f>Raw_Data!D5628</f>
        <v/>
      </c>
      <c r="E5628">
        <f>Raw_Data!E5628</f>
        <v/>
      </c>
      <c r="F5628">
        <f>Raw_Data!F5628</f>
        <v/>
      </c>
      <c r="G5628">
        <f>Raw_Data!G5628</f>
        <v/>
      </c>
      <c r="H5628">
        <f>Raw_Data!H5628</f>
        <v/>
      </c>
      <c r="I5628">
        <f>Raw_Data!I5628</f>
        <v/>
      </c>
      <c r="J5628" s="12">
        <f>Raw_Data!J5628</f>
        <v/>
      </c>
      <c r="K5628" s="13">
        <f>Raw_Data!K5628</f>
        <v/>
      </c>
      <c r="L5628" s="12">
        <f>Raw_Data!L5628</f>
        <v/>
      </c>
      <c r="M5628" s="12">
        <f>Raw_Data!M5628</f>
        <v/>
      </c>
      <c r="N5628" s="12">
        <f>Raw_Data!N5628</f>
        <v/>
      </c>
      <c r="O5628">
        <f>Raw_Data!O5628</f>
        <v/>
      </c>
      <c r="P5628">
        <f>Raw_Data!P5628</f>
        <v/>
      </c>
      <c r="Q5628">
        <f>Raw_Data!Q5628</f>
        <v/>
      </c>
      <c r="R5628">
        <f>Raw_Data!R5628</f>
        <v/>
      </c>
      <c r="S5628">
        <f>Raw_Data!S5628</f>
        <v/>
      </c>
      <c r="T5628">
        <f>YEAR(B5628)</f>
        <v/>
      </c>
      <c r="U5628">
        <f>MONTH(B5628)</f>
        <v/>
      </c>
      <c r="V5628">
        <f>TEXT(B5628,"mmm")</f>
        <v/>
      </c>
      <c r="W5628" s="15">
        <f>IFERROR(N5628/L5628,0)</f>
        <v/>
      </c>
      <c r="X5628">
        <f>IF(K5628=0,"No Discount",IF(K5628&lt;=5%,"Low",IF(K5628&lt;=15%,"Medium","High")))</f>
        <v/>
      </c>
      <c r="Y5628">
        <f>IF(L5628&gt;=20000,"High Value",IF(L5628&gt;=5000,"Medium Value","Low Value"))</f>
        <v/>
      </c>
      <c r="Z5628">
        <f>IF(R5628&lt;=3,"Fast",IF(R5628&lt;=5,"On Time","Delayed"))</f>
        <v/>
      </c>
    </row>
    <row r="5629">
      <c r="A5629">
        <f>Raw_Data!A5629</f>
        <v/>
      </c>
      <c r="B5629" s="11">
        <f>Raw_Data!B5629</f>
        <v/>
      </c>
      <c r="C5629">
        <f>Raw_Data!C5629</f>
        <v/>
      </c>
      <c r="D5629">
        <f>Raw_Data!D5629</f>
        <v/>
      </c>
      <c r="E5629">
        <f>Raw_Data!E5629</f>
        <v/>
      </c>
      <c r="F5629">
        <f>Raw_Data!F5629</f>
        <v/>
      </c>
      <c r="G5629">
        <f>Raw_Data!G5629</f>
        <v/>
      </c>
      <c r="H5629">
        <f>Raw_Data!H5629</f>
        <v/>
      </c>
      <c r="I5629">
        <f>Raw_Data!I5629</f>
        <v/>
      </c>
      <c r="J5629" s="12">
        <f>Raw_Data!J5629</f>
        <v/>
      </c>
      <c r="K5629" s="13">
        <f>Raw_Data!K5629</f>
        <v/>
      </c>
      <c r="L5629" s="12">
        <f>Raw_Data!L5629</f>
        <v/>
      </c>
      <c r="M5629" s="12">
        <f>Raw_Data!M5629</f>
        <v/>
      </c>
      <c r="N5629" s="12">
        <f>Raw_Data!N5629</f>
        <v/>
      </c>
      <c r="O5629">
        <f>Raw_Data!O5629</f>
        <v/>
      </c>
      <c r="P5629">
        <f>Raw_Data!P5629</f>
        <v/>
      </c>
      <c r="Q5629">
        <f>Raw_Data!Q5629</f>
        <v/>
      </c>
      <c r="R5629">
        <f>Raw_Data!R5629</f>
        <v/>
      </c>
      <c r="S5629">
        <f>Raw_Data!S5629</f>
        <v/>
      </c>
      <c r="T5629">
        <f>YEAR(B5629)</f>
        <v/>
      </c>
      <c r="U5629">
        <f>MONTH(B5629)</f>
        <v/>
      </c>
      <c r="V5629">
        <f>TEXT(B5629,"mmm")</f>
        <v/>
      </c>
      <c r="W5629" s="15">
        <f>IFERROR(N5629/L5629,0)</f>
        <v/>
      </c>
      <c r="X5629">
        <f>IF(K5629=0,"No Discount",IF(K5629&lt;=5%,"Low",IF(K5629&lt;=15%,"Medium","High")))</f>
        <v/>
      </c>
      <c r="Y5629">
        <f>IF(L5629&gt;=20000,"High Value",IF(L5629&gt;=5000,"Medium Value","Low Value"))</f>
        <v/>
      </c>
      <c r="Z5629">
        <f>IF(R5629&lt;=3,"Fast",IF(R5629&lt;=5,"On Time","Delayed"))</f>
        <v/>
      </c>
    </row>
    <row r="5630">
      <c r="A5630">
        <f>Raw_Data!A5630</f>
        <v/>
      </c>
      <c r="B5630" s="11">
        <f>Raw_Data!B5630</f>
        <v/>
      </c>
      <c r="C5630">
        <f>Raw_Data!C5630</f>
        <v/>
      </c>
      <c r="D5630">
        <f>Raw_Data!D5630</f>
        <v/>
      </c>
      <c r="E5630">
        <f>Raw_Data!E5630</f>
        <v/>
      </c>
      <c r="F5630">
        <f>Raw_Data!F5630</f>
        <v/>
      </c>
      <c r="G5630">
        <f>Raw_Data!G5630</f>
        <v/>
      </c>
      <c r="H5630">
        <f>Raw_Data!H5630</f>
        <v/>
      </c>
      <c r="I5630">
        <f>Raw_Data!I5630</f>
        <v/>
      </c>
      <c r="J5630" s="12">
        <f>Raw_Data!J5630</f>
        <v/>
      </c>
      <c r="K5630" s="13">
        <f>Raw_Data!K5630</f>
        <v/>
      </c>
      <c r="L5630" s="12">
        <f>Raw_Data!L5630</f>
        <v/>
      </c>
      <c r="M5630" s="12">
        <f>Raw_Data!M5630</f>
        <v/>
      </c>
      <c r="N5630" s="12">
        <f>Raw_Data!N5630</f>
        <v/>
      </c>
      <c r="O5630">
        <f>Raw_Data!O5630</f>
        <v/>
      </c>
      <c r="P5630">
        <f>Raw_Data!P5630</f>
        <v/>
      </c>
      <c r="Q5630">
        <f>Raw_Data!Q5630</f>
        <v/>
      </c>
      <c r="R5630">
        <f>Raw_Data!R5630</f>
        <v/>
      </c>
      <c r="S5630">
        <f>Raw_Data!S5630</f>
        <v/>
      </c>
      <c r="T5630">
        <f>YEAR(B5630)</f>
        <v/>
      </c>
      <c r="U5630">
        <f>MONTH(B5630)</f>
        <v/>
      </c>
      <c r="V5630">
        <f>TEXT(B5630,"mmm")</f>
        <v/>
      </c>
      <c r="W5630" s="15">
        <f>IFERROR(N5630/L5630,0)</f>
        <v/>
      </c>
      <c r="X5630">
        <f>IF(K5630=0,"No Discount",IF(K5630&lt;=5%,"Low",IF(K5630&lt;=15%,"Medium","High")))</f>
        <v/>
      </c>
      <c r="Y5630">
        <f>IF(L5630&gt;=20000,"High Value",IF(L5630&gt;=5000,"Medium Value","Low Value"))</f>
        <v/>
      </c>
      <c r="Z5630">
        <f>IF(R5630&lt;=3,"Fast",IF(R5630&lt;=5,"On Time","Delayed"))</f>
        <v/>
      </c>
    </row>
    <row r="5631">
      <c r="A5631">
        <f>Raw_Data!A5631</f>
        <v/>
      </c>
      <c r="B5631" s="11">
        <f>Raw_Data!B5631</f>
        <v/>
      </c>
      <c r="C5631">
        <f>Raw_Data!C5631</f>
        <v/>
      </c>
      <c r="D5631">
        <f>Raw_Data!D5631</f>
        <v/>
      </c>
      <c r="E5631">
        <f>Raw_Data!E5631</f>
        <v/>
      </c>
      <c r="F5631">
        <f>Raw_Data!F5631</f>
        <v/>
      </c>
      <c r="G5631">
        <f>Raw_Data!G5631</f>
        <v/>
      </c>
      <c r="H5631">
        <f>Raw_Data!H5631</f>
        <v/>
      </c>
      <c r="I5631">
        <f>Raw_Data!I5631</f>
        <v/>
      </c>
      <c r="J5631" s="12">
        <f>Raw_Data!J5631</f>
        <v/>
      </c>
      <c r="K5631" s="13">
        <f>Raw_Data!K5631</f>
        <v/>
      </c>
      <c r="L5631" s="12">
        <f>Raw_Data!L5631</f>
        <v/>
      </c>
      <c r="M5631" s="12">
        <f>Raw_Data!M5631</f>
        <v/>
      </c>
      <c r="N5631" s="12">
        <f>Raw_Data!N5631</f>
        <v/>
      </c>
      <c r="O5631">
        <f>Raw_Data!O5631</f>
        <v/>
      </c>
      <c r="P5631">
        <f>Raw_Data!P5631</f>
        <v/>
      </c>
      <c r="Q5631">
        <f>Raw_Data!Q5631</f>
        <v/>
      </c>
      <c r="R5631">
        <f>Raw_Data!R5631</f>
        <v/>
      </c>
      <c r="S5631">
        <f>Raw_Data!S5631</f>
        <v/>
      </c>
      <c r="T5631">
        <f>YEAR(B5631)</f>
        <v/>
      </c>
      <c r="U5631">
        <f>MONTH(B5631)</f>
        <v/>
      </c>
      <c r="V5631">
        <f>TEXT(B5631,"mmm")</f>
        <v/>
      </c>
      <c r="W5631" s="15">
        <f>IFERROR(N5631/L5631,0)</f>
        <v/>
      </c>
      <c r="X5631">
        <f>IF(K5631=0,"No Discount",IF(K5631&lt;=5%,"Low",IF(K5631&lt;=15%,"Medium","High")))</f>
        <v/>
      </c>
      <c r="Y5631">
        <f>IF(L5631&gt;=20000,"High Value",IF(L5631&gt;=5000,"Medium Value","Low Value"))</f>
        <v/>
      </c>
      <c r="Z5631">
        <f>IF(R5631&lt;=3,"Fast",IF(R5631&lt;=5,"On Time","Delayed"))</f>
        <v/>
      </c>
    </row>
    <row r="5632">
      <c r="A5632">
        <f>Raw_Data!A5632</f>
        <v/>
      </c>
      <c r="B5632" s="11">
        <f>Raw_Data!B5632</f>
        <v/>
      </c>
      <c r="C5632">
        <f>Raw_Data!C5632</f>
        <v/>
      </c>
      <c r="D5632">
        <f>Raw_Data!D5632</f>
        <v/>
      </c>
      <c r="E5632">
        <f>Raw_Data!E5632</f>
        <v/>
      </c>
      <c r="F5632">
        <f>Raw_Data!F5632</f>
        <v/>
      </c>
      <c r="G5632">
        <f>Raw_Data!G5632</f>
        <v/>
      </c>
      <c r="H5632">
        <f>Raw_Data!H5632</f>
        <v/>
      </c>
      <c r="I5632">
        <f>Raw_Data!I5632</f>
        <v/>
      </c>
      <c r="J5632" s="12">
        <f>Raw_Data!J5632</f>
        <v/>
      </c>
      <c r="K5632" s="13">
        <f>Raw_Data!K5632</f>
        <v/>
      </c>
      <c r="L5632" s="12">
        <f>Raw_Data!L5632</f>
        <v/>
      </c>
      <c r="M5632" s="12">
        <f>Raw_Data!M5632</f>
        <v/>
      </c>
      <c r="N5632" s="12">
        <f>Raw_Data!N5632</f>
        <v/>
      </c>
      <c r="O5632">
        <f>Raw_Data!O5632</f>
        <v/>
      </c>
      <c r="P5632">
        <f>Raw_Data!P5632</f>
        <v/>
      </c>
      <c r="Q5632">
        <f>Raw_Data!Q5632</f>
        <v/>
      </c>
      <c r="R5632">
        <f>Raw_Data!R5632</f>
        <v/>
      </c>
      <c r="S5632">
        <f>Raw_Data!S5632</f>
        <v/>
      </c>
      <c r="T5632">
        <f>YEAR(B5632)</f>
        <v/>
      </c>
      <c r="U5632">
        <f>MONTH(B5632)</f>
        <v/>
      </c>
      <c r="V5632">
        <f>TEXT(B5632,"mmm")</f>
        <v/>
      </c>
      <c r="W5632" s="15">
        <f>IFERROR(N5632/L5632,0)</f>
        <v/>
      </c>
      <c r="X5632">
        <f>IF(K5632=0,"No Discount",IF(K5632&lt;=5%,"Low",IF(K5632&lt;=15%,"Medium","High")))</f>
        <v/>
      </c>
      <c r="Y5632">
        <f>IF(L5632&gt;=20000,"High Value",IF(L5632&gt;=5000,"Medium Value","Low Value"))</f>
        <v/>
      </c>
      <c r="Z5632">
        <f>IF(R5632&lt;=3,"Fast",IF(R5632&lt;=5,"On Time","Delayed"))</f>
        <v/>
      </c>
    </row>
    <row r="5633">
      <c r="A5633">
        <f>Raw_Data!A5633</f>
        <v/>
      </c>
      <c r="B5633" s="11">
        <f>Raw_Data!B5633</f>
        <v/>
      </c>
      <c r="C5633">
        <f>Raw_Data!C5633</f>
        <v/>
      </c>
      <c r="D5633">
        <f>Raw_Data!D5633</f>
        <v/>
      </c>
      <c r="E5633">
        <f>Raw_Data!E5633</f>
        <v/>
      </c>
      <c r="F5633">
        <f>Raw_Data!F5633</f>
        <v/>
      </c>
      <c r="G5633">
        <f>Raw_Data!G5633</f>
        <v/>
      </c>
      <c r="H5633">
        <f>Raw_Data!H5633</f>
        <v/>
      </c>
      <c r="I5633">
        <f>Raw_Data!I5633</f>
        <v/>
      </c>
      <c r="J5633" s="12">
        <f>Raw_Data!J5633</f>
        <v/>
      </c>
      <c r="K5633" s="13">
        <f>Raw_Data!K5633</f>
        <v/>
      </c>
      <c r="L5633" s="12">
        <f>Raw_Data!L5633</f>
        <v/>
      </c>
      <c r="M5633" s="12">
        <f>Raw_Data!M5633</f>
        <v/>
      </c>
      <c r="N5633" s="12">
        <f>Raw_Data!N5633</f>
        <v/>
      </c>
      <c r="O5633">
        <f>Raw_Data!O5633</f>
        <v/>
      </c>
      <c r="P5633">
        <f>Raw_Data!P5633</f>
        <v/>
      </c>
      <c r="Q5633">
        <f>Raw_Data!Q5633</f>
        <v/>
      </c>
      <c r="R5633">
        <f>Raw_Data!R5633</f>
        <v/>
      </c>
      <c r="S5633">
        <f>Raw_Data!S5633</f>
        <v/>
      </c>
      <c r="T5633">
        <f>YEAR(B5633)</f>
        <v/>
      </c>
      <c r="U5633">
        <f>MONTH(B5633)</f>
        <v/>
      </c>
      <c r="V5633">
        <f>TEXT(B5633,"mmm")</f>
        <v/>
      </c>
      <c r="W5633" s="15">
        <f>IFERROR(N5633/L5633,0)</f>
        <v/>
      </c>
      <c r="X5633">
        <f>IF(K5633=0,"No Discount",IF(K5633&lt;=5%,"Low",IF(K5633&lt;=15%,"Medium","High")))</f>
        <v/>
      </c>
      <c r="Y5633">
        <f>IF(L5633&gt;=20000,"High Value",IF(L5633&gt;=5000,"Medium Value","Low Value"))</f>
        <v/>
      </c>
      <c r="Z5633">
        <f>IF(R5633&lt;=3,"Fast",IF(R5633&lt;=5,"On Time","Delayed"))</f>
        <v/>
      </c>
    </row>
    <row r="5634">
      <c r="A5634">
        <f>Raw_Data!A5634</f>
        <v/>
      </c>
      <c r="B5634" s="11">
        <f>Raw_Data!B5634</f>
        <v/>
      </c>
      <c r="C5634">
        <f>Raw_Data!C5634</f>
        <v/>
      </c>
      <c r="D5634">
        <f>Raw_Data!D5634</f>
        <v/>
      </c>
      <c r="E5634">
        <f>Raw_Data!E5634</f>
        <v/>
      </c>
      <c r="F5634">
        <f>Raw_Data!F5634</f>
        <v/>
      </c>
      <c r="G5634">
        <f>Raw_Data!G5634</f>
        <v/>
      </c>
      <c r="H5634">
        <f>Raw_Data!H5634</f>
        <v/>
      </c>
      <c r="I5634">
        <f>Raw_Data!I5634</f>
        <v/>
      </c>
      <c r="J5634" s="12">
        <f>Raw_Data!J5634</f>
        <v/>
      </c>
      <c r="K5634" s="13">
        <f>Raw_Data!K5634</f>
        <v/>
      </c>
      <c r="L5634" s="12">
        <f>Raw_Data!L5634</f>
        <v/>
      </c>
      <c r="M5634" s="12">
        <f>Raw_Data!M5634</f>
        <v/>
      </c>
      <c r="N5634" s="12">
        <f>Raw_Data!N5634</f>
        <v/>
      </c>
      <c r="O5634">
        <f>Raw_Data!O5634</f>
        <v/>
      </c>
      <c r="P5634">
        <f>Raw_Data!P5634</f>
        <v/>
      </c>
      <c r="Q5634">
        <f>Raw_Data!Q5634</f>
        <v/>
      </c>
      <c r="R5634">
        <f>Raw_Data!R5634</f>
        <v/>
      </c>
      <c r="S5634">
        <f>Raw_Data!S5634</f>
        <v/>
      </c>
      <c r="T5634">
        <f>YEAR(B5634)</f>
        <v/>
      </c>
      <c r="U5634">
        <f>MONTH(B5634)</f>
        <v/>
      </c>
      <c r="V5634">
        <f>TEXT(B5634,"mmm")</f>
        <v/>
      </c>
      <c r="W5634" s="15">
        <f>IFERROR(N5634/L5634,0)</f>
        <v/>
      </c>
      <c r="X5634">
        <f>IF(K5634=0,"No Discount",IF(K5634&lt;=5%,"Low",IF(K5634&lt;=15%,"Medium","High")))</f>
        <v/>
      </c>
      <c r="Y5634">
        <f>IF(L5634&gt;=20000,"High Value",IF(L5634&gt;=5000,"Medium Value","Low Value"))</f>
        <v/>
      </c>
      <c r="Z5634">
        <f>IF(R5634&lt;=3,"Fast",IF(R5634&lt;=5,"On Time","Delayed"))</f>
        <v/>
      </c>
    </row>
    <row r="5635">
      <c r="A5635">
        <f>Raw_Data!A5635</f>
        <v/>
      </c>
      <c r="B5635" s="11">
        <f>Raw_Data!B5635</f>
        <v/>
      </c>
      <c r="C5635">
        <f>Raw_Data!C5635</f>
        <v/>
      </c>
      <c r="D5635">
        <f>Raw_Data!D5635</f>
        <v/>
      </c>
      <c r="E5635">
        <f>Raw_Data!E5635</f>
        <v/>
      </c>
      <c r="F5635">
        <f>Raw_Data!F5635</f>
        <v/>
      </c>
      <c r="G5635">
        <f>Raw_Data!G5635</f>
        <v/>
      </c>
      <c r="H5635">
        <f>Raw_Data!H5635</f>
        <v/>
      </c>
      <c r="I5635">
        <f>Raw_Data!I5635</f>
        <v/>
      </c>
      <c r="J5635" s="12">
        <f>Raw_Data!J5635</f>
        <v/>
      </c>
      <c r="K5635" s="13">
        <f>Raw_Data!K5635</f>
        <v/>
      </c>
      <c r="L5635" s="12">
        <f>Raw_Data!L5635</f>
        <v/>
      </c>
      <c r="M5635" s="12">
        <f>Raw_Data!M5635</f>
        <v/>
      </c>
      <c r="N5635" s="12">
        <f>Raw_Data!N5635</f>
        <v/>
      </c>
      <c r="O5635">
        <f>Raw_Data!O5635</f>
        <v/>
      </c>
      <c r="P5635">
        <f>Raw_Data!P5635</f>
        <v/>
      </c>
      <c r="Q5635">
        <f>Raw_Data!Q5635</f>
        <v/>
      </c>
      <c r="R5635">
        <f>Raw_Data!R5635</f>
        <v/>
      </c>
      <c r="S5635">
        <f>Raw_Data!S5635</f>
        <v/>
      </c>
      <c r="T5635">
        <f>YEAR(B5635)</f>
        <v/>
      </c>
      <c r="U5635">
        <f>MONTH(B5635)</f>
        <v/>
      </c>
      <c r="V5635">
        <f>TEXT(B5635,"mmm")</f>
        <v/>
      </c>
      <c r="W5635" s="15">
        <f>IFERROR(N5635/L5635,0)</f>
        <v/>
      </c>
      <c r="X5635">
        <f>IF(K5635=0,"No Discount",IF(K5635&lt;=5%,"Low",IF(K5635&lt;=15%,"Medium","High")))</f>
        <v/>
      </c>
      <c r="Y5635">
        <f>IF(L5635&gt;=20000,"High Value",IF(L5635&gt;=5000,"Medium Value","Low Value"))</f>
        <v/>
      </c>
      <c r="Z5635">
        <f>IF(R5635&lt;=3,"Fast",IF(R5635&lt;=5,"On Time","Delayed"))</f>
        <v/>
      </c>
    </row>
    <row r="5636">
      <c r="A5636">
        <f>Raw_Data!A5636</f>
        <v/>
      </c>
      <c r="B5636" s="11">
        <f>Raw_Data!B5636</f>
        <v/>
      </c>
      <c r="C5636">
        <f>Raw_Data!C5636</f>
        <v/>
      </c>
      <c r="D5636">
        <f>Raw_Data!D5636</f>
        <v/>
      </c>
      <c r="E5636">
        <f>Raw_Data!E5636</f>
        <v/>
      </c>
      <c r="F5636">
        <f>Raw_Data!F5636</f>
        <v/>
      </c>
      <c r="G5636">
        <f>Raw_Data!G5636</f>
        <v/>
      </c>
      <c r="H5636">
        <f>Raw_Data!H5636</f>
        <v/>
      </c>
      <c r="I5636">
        <f>Raw_Data!I5636</f>
        <v/>
      </c>
      <c r="J5636" s="12">
        <f>Raw_Data!J5636</f>
        <v/>
      </c>
      <c r="K5636" s="13">
        <f>Raw_Data!K5636</f>
        <v/>
      </c>
      <c r="L5636" s="12">
        <f>Raw_Data!L5636</f>
        <v/>
      </c>
      <c r="M5636" s="12">
        <f>Raw_Data!M5636</f>
        <v/>
      </c>
      <c r="N5636" s="12">
        <f>Raw_Data!N5636</f>
        <v/>
      </c>
      <c r="O5636">
        <f>Raw_Data!O5636</f>
        <v/>
      </c>
      <c r="P5636">
        <f>Raw_Data!P5636</f>
        <v/>
      </c>
      <c r="Q5636">
        <f>Raw_Data!Q5636</f>
        <v/>
      </c>
      <c r="R5636">
        <f>Raw_Data!R5636</f>
        <v/>
      </c>
      <c r="S5636">
        <f>Raw_Data!S5636</f>
        <v/>
      </c>
      <c r="T5636">
        <f>YEAR(B5636)</f>
        <v/>
      </c>
      <c r="U5636">
        <f>MONTH(B5636)</f>
        <v/>
      </c>
      <c r="V5636">
        <f>TEXT(B5636,"mmm")</f>
        <v/>
      </c>
      <c r="W5636" s="15">
        <f>IFERROR(N5636/L5636,0)</f>
        <v/>
      </c>
      <c r="X5636">
        <f>IF(K5636=0,"No Discount",IF(K5636&lt;=5%,"Low",IF(K5636&lt;=15%,"Medium","High")))</f>
        <v/>
      </c>
      <c r="Y5636">
        <f>IF(L5636&gt;=20000,"High Value",IF(L5636&gt;=5000,"Medium Value","Low Value"))</f>
        <v/>
      </c>
      <c r="Z5636">
        <f>IF(R5636&lt;=3,"Fast",IF(R5636&lt;=5,"On Time","Delayed"))</f>
        <v/>
      </c>
    </row>
    <row r="5637">
      <c r="A5637">
        <f>Raw_Data!A5637</f>
        <v/>
      </c>
      <c r="B5637" s="11">
        <f>Raw_Data!B5637</f>
        <v/>
      </c>
      <c r="C5637">
        <f>Raw_Data!C5637</f>
        <v/>
      </c>
      <c r="D5637">
        <f>Raw_Data!D5637</f>
        <v/>
      </c>
      <c r="E5637">
        <f>Raw_Data!E5637</f>
        <v/>
      </c>
      <c r="F5637">
        <f>Raw_Data!F5637</f>
        <v/>
      </c>
      <c r="G5637">
        <f>Raw_Data!G5637</f>
        <v/>
      </c>
      <c r="H5637">
        <f>Raw_Data!H5637</f>
        <v/>
      </c>
      <c r="I5637">
        <f>Raw_Data!I5637</f>
        <v/>
      </c>
      <c r="J5637" s="12">
        <f>Raw_Data!J5637</f>
        <v/>
      </c>
      <c r="K5637" s="13">
        <f>Raw_Data!K5637</f>
        <v/>
      </c>
      <c r="L5637" s="12">
        <f>Raw_Data!L5637</f>
        <v/>
      </c>
      <c r="M5637" s="12">
        <f>Raw_Data!M5637</f>
        <v/>
      </c>
      <c r="N5637" s="12">
        <f>Raw_Data!N5637</f>
        <v/>
      </c>
      <c r="O5637">
        <f>Raw_Data!O5637</f>
        <v/>
      </c>
      <c r="P5637">
        <f>Raw_Data!P5637</f>
        <v/>
      </c>
      <c r="Q5637">
        <f>Raw_Data!Q5637</f>
        <v/>
      </c>
      <c r="R5637">
        <f>Raw_Data!R5637</f>
        <v/>
      </c>
      <c r="S5637">
        <f>Raw_Data!S5637</f>
        <v/>
      </c>
      <c r="T5637">
        <f>YEAR(B5637)</f>
        <v/>
      </c>
      <c r="U5637">
        <f>MONTH(B5637)</f>
        <v/>
      </c>
      <c r="V5637">
        <f>TEXT(B5637,"mmm")</f>
        <v/>
      </c>
      <c r="W5637" s="15">
        <f>IFERROR(N5637/L5637,0)</f>
        <v/>
      </c>
      <c r="X5637">
        <f>IF(K5637=0,"No Discount",IF(K5637&lt;=5%,"Low",IF(K5637&lt;=15%,"Medium","High")))</f>
        <v/>
      </c>
      <c r="Y5637">
        <f>IF(L5637&gt;=20000,"High Value",IF(L5637&gt;=5000,"Medium Value","Low Value"))</f>
        <v/>
      </c>
      <c r="Z5637">
        <f>IF(R5637&lt;=3,"Fast",IF(R5637&lt;=5,"On Time","Delayed"))</f>
        <v/>
      </c>
    </row>
    <row r="5638">
      <c r="A5638">
        <f>Raw_Data!A5638</f>
        <v/>
      </c>
      <c r="B5638" s="11">
        <f>Raw_Data!B5638</f>
        <v/>
      </c>
      <c r="C5638">
        <f>Raw_Data!C5638</f>
        <v/>
      </c>
      <c r="D5638">
        <f>Raw_Data!D5638</f>
        <v/>
      </c>
      <c r="E5638">
        <f>Raw_Data!E5638</f>
        <v/>
      </c>
      <c r="F5638">
        <f>Raw_Data!F5638</f>
        <v/>
      </c>
      <c r="G5638">
        <f>Raw_Data!G5638</f>
        <v/>
      </c>
      <c r="H5638">
        <f>Raw_Data!H5638</f>
        <v/>
      </c>
      <c r="I5638">
        <f>Raw_Data!I5638</f>
        <v/>
      </c>
      <c r="J5638" s="12">
        <f>Raw_Data!J5638</f>
        <v/>
      </c>
      <c r="K5638" s="13">
        <f>Raw_Data!K5638</f>
        <v/>
      </c>
      <c r="L5638" s="12">
        <f>Raw_Data!L5638</f>
        <v/>
      </c>
      <c r="M5638" s="12">
        <f>Raw_Data!M5638</f>
        <v/>
      </c>
      <c r="N5638" s="12">
        <f>Raw_Data!N5638</f>
        <v/>
      </c>
      <c r="O5638">
        <f>Raw_Data!O5638</f>
        <v/>
      </c>
      <c r="P5638">
        <f>Raw_Data!P5638</f>
        <v/>
      </c>
      <c r="Q5638">
        <f>Raw_Data!Q5638</f>
        <v/>
      </c>
      <c r="R5638">
        <f>Raw_Data!R5638</f>
        <v/>
      </c>
      <c r="S5638">
        <f>Raw_Data!S5638</f>
        <v/>
      </c>
      <c r="T5638">
        <f>YEAR(B5638)</f>
        <v/>
      </c>
      <c r="U5638">
        <f>MONTH(B5638)</f>
        <v/>
      </c>
      <c r="V5638">
        <f>TEXT(B5638,"mmm")</f>
        <v/>
      </c>
      <c r="W5638" s="15">
        <f>IFERROR(N5638/L5638,0)</f>
        <v/>
      </c>
      <c r="X5638">
        <f>IF(K5638=0,"No Discount",IF(K5638&lt;=5%,"Low",IF(K5638&lt;=15%,"Medium","High")))</f>
        <v/>
      </c>
      <c r="Y5638">
        <f>IF(L5638&gt;=20000,"High Value",IF(L5638&gt;=5000,"Medium Value","Low Value"))</f>
        <v/>
      </c>
      <c r="Z5638">
        <f>IF(R5638&lt;=3,"Fast",IF(R5638&lt;=5,"On Time","Delayed"))</f>
        <v/>
      </c>
    </row>
    <row r="5639">
      <c r="A5639">
        <f>Raw_Data!A5639</f>
        <v/>
      </c>
      <c r="B5639" s="11">
        <f>Raw_Data!B5639</f>
        <v/>
      </c>
      <c r="C5639">
        <f>Raw_Data!C5639</f>
        <v/>
      </c>
      <c r="D5639">
        <f>Raw_Data!D5639</f>
        <v/>
      </c>
      <c r="E5639">
        <f>Raw_Data!E5639</f>
        <v/>
      </c>
      <c r="F5639">
        <f>Raw_Data!F5639</f>
        <v/>
      </c>
      <c r="G5639">
        <f>Raw_Data!G5639</f>
        <v/>
      </c>
      <c r="H5639">
        <f>Raw_Data!H5639</f>
        <v/>
      </c>
      <c r="I5639">
        <f>Raw_Data!I5639</f>
        <v/>
      </c>
      <c r="J5639" s="12">
        <f>Raw_Data!J5639</f>
        <v/>
      </c>
      <c r="K5639" s="13">
        <f>Raw_Data!K5639</f>
        <v/>
      </c>
      <c r="L5639" s="12">
        <f>Raw_Data!L5639</f>
        <v/>
      </c>
      <c r="M5639" s="12">
        <f>Raw_Data!M5639</f>
        <v/>
      </c>
      <c r="N5639" s="12">
        <f>Raw_Data!N5639</f>
        <v/>
      </c>
      <c r="O5639">
        <f>Raw_Data!O5639</f>
        <v/>
      </c>
      <c r="P5639">
        <f>Raw_Data!P5639</f>
        <v/>
      </c>
      <c r="Q5639">
        <f>Raw_Data!Q5639</f>
        <v/>
      </c>
      <c r="R5639">
        <f>Raw_Data!R5639</f>
        <v/>
      </c>
      <c r="S5639">
        <f>Raw_Data!S5639</f>
        <v/>
      </c>
      <c r="T5639">
        <f>YEAR(B5639)</f>
        <v/>
      </c>
      <c r="U5639">
        <f>MONTH(B5639)</f>
        <v/>
      </c>
      <c r="V5639">
        <f>TEXT(B5639,"mmm")</f>
        <v/>
      </c>
      <c r="W5639" s="15">
        <f>IFERROR(N5639/L5639,0)</f>
        <v/>
      </c>
      <c r="X5639">
        <f>IF(K5639=0,"No Discount",IF(K5639&lt;=5%,"Low",IF(K5639&lt;=15%,"Medium","High")))</f>
        <v/>
      </c>
      <c r="Y5639">
        <f>IF(L5639&gt;=20000,"High Value",IF(L5639&gt;=5000,"Medium Value","Low Value"))</f>
        <v/>
      </c>
      <c r="Z5639">
        <f>IF(R5639&lt;=3,"Fast",IF(R5639&lt;=5,"On Time","Delayed"))</f>
        <v/>
      </c>
    </row>
    <row r="5640">
      <c r="A5640">
        <f>Raw_Data!A5640</f>
        <v/>
      </c>
      <c r="B5640" s="11">
        <f>Raw_Data!B5640</f>
        <v/>
      </c>
      <c r="C5640">
        <f>Raw_Data!C5640</f>
        <v/>
      </c>
      <c r="D5640">
        <f>Raw_Data!D5640</f>
        <v/>
      </c>
      <c r="E5640">
        <f>Raw_Data!E5640</f>
        <v/>
      </c>
      <c r="F5640">
        <f>Raw_Data!F5640</f>
        <v/>
      </c>
      <c r="G5640">
        <f>Raw_Data!G5640</f>
        <v/>
      </c>
      <c r="H5640">
        <f>Raw_Data!H5640</f>
        <v/>
      </c>
      <c r="I5640">
        <f>Raw_Data!I5640</f>
        <v/>
      </c>
      <c r="J5640" s="12">
        <f>Raw_Data!J5640</f>
        <v/>
      </c>
      <c r="K5640" s="13">
        <f>Raw_Data!K5640</f>
        <v/>
      </c>
      <c r="L5640" s="12">
        <f>Raw_Data!L5640</f>
        <v/>
      </c>
      <c r="M5640" s="12">
        <f>Raw_Data!M5640</f>
        <v/>
      </c>
      <c r="N5640" s="12">
        <f>Raw_Data!N5640</f>
        <v/>
      </c>
      <c r="O5640">
        <f>Raw_Data!O5640</f>
        <v/>
      </c>
      <c r="P5640">
        <f>Raw_Data!P5640</f>
        <v/>
      </c>
      <c r="Q5640">
        <f>Raw_Data!Q5640</f>
        <v/>
      </c>
      <c r="R5640">
        <f>Raw_Data!R5640</f>
        <v/>
      </c>
      <c r="S5640">
        <f>Raw_Data!S5640</f>
        <v/>
      </c>
      <c r="T5640">
        <f>YEAR(B5640)</f>
        <v/>
      </c>
      <c r="U5640">
        <f>MONTH(B5640)</f>
        <v/>
      </c>
      <c r="V5640">
        <f>TEXT(B5640,"mmm")</f>
        <v/>
      </c>
      <c r="W5640" s="15">
        <f>IFERROR(N5640/L5640,0)</f>
        <v/>
      </c>
      <c r="X5640">
        <f>IF(K5640=0,"No Discount",IF(K5640&lt;=5%,"Low",IF(K5640&lt;=15%,"Medium","High")))</f>
        <v/>
      </c>
      <c r="Y5640">
        <f>IF(L5640&gt;=20000,"High Value",IF(L5640&gt;=5000,"Medium Value","Low Value"))</f>
        <v/>
      </c>
      <c r="Z5640">
        <f>IF(R5640&lt;=3,"Fast",IF(R5640&lt;=5,"On Time","Delayed"))</f>
        <v/>
      </c>
    </row>
    <row r="5641">
      <c r="A5641">
        <f>Raw_Data!A5641</f>
        <v/>
      </c>
      <c r="B5641" s="11">
        <f>Raw_Data!B5641</f>
        <v/>
      </c>
      <c r="C5641">
        <f>Raw_Data!C5641</f>
        <v/>
      </c>
      <c r="D5641">
        <f>Raw_Data!D5641</f>
        <v/>
      </c>
      <c r="E5641">
        <f>Raw_Data!E5641</f>
        <v/>
      </c>
      <c r="F5641">
        <f>Raw_Data!F5641</f>
        <v/>
      </c>
      <c r="G5641">
        <f>Raw_Data!G5641</f>
        <v/>
      </c>
      <c r="H5641">
        <f>Raw_Data!H5641</f>
        <v/>
      </c>
      <c r="I5641">
        <f>Raw_Data!I5641</f>
        <v/>
      </c>
      <c r="J5641" s="12">
        <f>Raw_Data!J5641</f>
        <v/>
      </c>
      <c r="K5641" s="13">
        <f>Raw_Data!K5641</f>
        <v/>
      </c>
      <c r="L5641" s="12">
        <f>Raw_Data!L5641</f>
        <v/>
      </c>
      <c r="M5641" s="12">
        <f>Raw_Data!M5641</f>
        <v/>
      </c>
      <c r="N5641" s="12">
        <f>Raw_Data!N5641</f>
        <v/>
      </c>
      <c r="O5641">
        <f>Raw_Data!O5641</f>
        <v/>
      </c>
      <c r="P5641">
        <f>Raw_Data!P5641</f>
        <v/>
      </c>
      <c r="Q5641">
        <f>Raw_Data!Q5641</f>
        <v/>
      </c>
      <c r="R5641">
        <f>Raw_Data!R5641</f>
        <v/>
      </c>
      <c r="S5641">
        <f>Raw_Data!S5641</f>
        <v/>
      </c>
      <c r="T5641">
        <f>YEAR(B5641)</f>
        <v/>
      </c>
      <c r="U5641">
        <f>MONTH(B5641)</f>
        <v/>
      </c>
      <c r="V5641">
        <f>TEXT(B5641,"mmm")</f>
        <v/>
      </c>
      <c r="W5641" s="15">
        <f>IFERROR(N5641/L5641,0)</f>
        <v/>
      </c>
      <c r="X5641">
        <f>IF(K5641=0,"No Discount",IF(K5641&lt;=5%,"Low",IF(K5641&lt;=15%,"Medium","High")))</f>
        <v/>
      </c>
      <c r="Y5641">
        <f>IF(L5641&gt;=20000,"High Value",IF(L5641&gt;=5000,"Medium Value","Low Value"))</f>
        <v/>
      </c>
      <c r="Z5641">
        <f>IF(R5641&lt;=3,"Fast",IF(R5641&lt;=5,"On Time","Delayed"))</f>
        <v/>
      </c>
    </row>
    <row r="5642">
      <c r="A5642">
        <f>Raw_Data!A5642</f>
        <v/>
      </c>
      <c r="B5642" s="11">
        <f>Raw_Data!B5642</f>
        <v/>
      </c>
      <c r="C5642">
        <f>Raw_Data!C5642</f>
        <v/>
      </c>
      <c r="D5642">
        <f>Raw_Data!D5642</f>
        <v/>
      </c>
      <c r="E5642">
        <f>Raw_Data!E5642</f>
        <v/>
      </c>
      <c r="F5642">
        <f>Raw_Data!F5642</f>
        <v/>
      </c>
      <c r="G5642">
        <f>Raw_Data!G5642</f>
        <v/>
      </c>
      <c r="H5642">
        <f>Raw_Data!H5642</f>
        <v/>
      </c>
      <c r="I5642">
        <f>Raw_Data!I5642</f>
        <v/>
      </c>
      <c r="J5642" s="12">
        <f>Raw_Data!J5642</f>
        <v/>
      </c>
      <c r="K5642" s="13">
        <f>Raw_Data!K5642</f>
        <v/>
      </c>
      <c r="L5642" s="12">
        <f>Raw_Data!L5642</f>
        <v/>
      </c>
      <c r="M5642" s="12">
        <f>Raw_Data!M5642</f>
        <v/>
      </c>
      <c r="N5642" s="12">
        <f>Raw_Data!N5642</f>
        <v/>
      </c>
      <c r="O5642">
        <f>Raw_Data!O5642</f>
        <v/>
      </c>
      <c r="P5642">
        <f>Raw_Data!P5642</f>
        <v/>
      </c>
      <c r="Q5642">
        <f>Raw_Data!Q5642</f>
        <v/>
      </c>
      <c r="R5642">
        <f>Raw_Data!R5642</f>
        <v/>
      </c>
      <c r="S5642">
        <f>Raw_Data!S5642</f>
        <v/>
      </c>
      <c r="T5642">
        <f>YEAR(B5642)</f>
        <v/>
      </c>
      <c r="U5642">
        <f>MONTH(B5642)</f>
        <v/>
      </c>
      <c r="V5642">
        <f>TEXT(B5642,"mmm")</f>
        <v/>
      </c>
      <c r="W5642" s="15">
        <f>IFERROR(N5642/L5642,0)</f>
        <v/>
      </c>
      <c r="X5642">
        <f>IF(K5642=0,"No Discount",IF(K5642&lt;=5%,"Low",IF(K5642&lt;=15%,"Medium","High")))</f>
        <v/>
      </c>
      <c r="Y5642">
        <f>IF(L5642&gt;=20000,"High Value",IF(L5642&gt;=5000,"Medium Value","Low Value"))</f>
        <v/>
      </c>
      <c r="Z5642">
        <f>IF(R5642&lt;=3,"Fast",IF(R5642&lt;=5,"On Time","Delayed"))</f>
        <v/>
      </c>
    </row>
    <row r="5643">
      <c r="A5643">
        <f>Raw_Data!A5643</f>
        <v/>
      </c>
      <c r="B5643" s="11">
        <f>Raw_Data!B5643</f>
        <v/>
      </c>
      <c r="C5643">
        <f>Raw_Data!C5643</f>
        <v/>
      </c>
      <c r="D5643">
        <f>Raw_Data!D5643</f>
        <v/>
      </c>
      <c r="E5643">
        <f>Raw_Data!E5643</f>
        <v/>
      </c>
      <c r="F5643">
        <f>Raw_Data!F5643</f>
        <v/>
      </c>
      <c r="G5643">
        <f>Raw_Data!G5643</f>
        <v/>
      </c>
      <c r="H5643">
        <f>Raw_Data!H5643</f>
        <v/>
      </c>
      <c r="I5643">
        <f>Raw_Data!I5643</f>
        <v/>
      </c>
      <c r="J5643" s="12">
        <f>Raw_Data!J5643</f>
        <v/>
      </c>
      <c r="K5643" s="13">
        <f>Raw_Data!K5643</f>
        <v/>
      </c>
      <c r="L5643" s="12">
        <f>Raw_Data!L5643</f>
        <v/>
      </c>
      <c r="M5643" s="12">
        <f>Raw_Data!M5643</f>
        <v/>
      </c>
      <c r="N5643" s="12">
        <f>Raw_Data!N5643</f>
        <v/>
      </c>
      <c r="O5643">
        <f>Raw_Data!O5643</f>
        <v/>
      </c>
      <c r="P5643">
        <f>Raw_Data!P5643</f>
        <v/>
      </c>
      <c r="Q5643">
        <f>Raw_Data!Q5643</f>
        <v/>
      </c>
      <c r="R5643">
        <f>Raw_Data!R5643</f>
        <v/>
      </c>
      <c r="S5643">
        <f>Raw_Data!S5643</f>
        <v/>
      </c>
      <c r="T5643">
        <f>YEAR(B5643)</f>
        <v/>
      </c>
      <c r="U5643">
        <f>MONTH(B5643)</f>
        <v/>
      </c>
      <c r="V5643">
        <f>TEXT(B5643,"mmm")</f>
        <v/>
      </c>
      <c r="W5643" s="15">
        <f>IFERROR(N5643/L5643,0)</f>
        <v/>
      </c>
      <c r="X5643">
        <f>IF(K5643=0,"No Discount",IF(K5643&lt;=5%,"Low",IF(K5643&lt;=15%,"Medium","High")))</f>
        <v/>
      </c>
      <c r="Y5643">
        <f>IF(L5643&gt;=20000,"High Value",IF(L5643&gt;=5000,"Medium Value","Low Value"))</f>
        <v/>
      </c>
      <c r="Z5643">
        <f>IF(R5643&lt;=3,"Fast",IF(R5643&lt;=5,"On Time","Delayed"))</f>
        <v/>
      </c>
    </row>
    <row r="5644">
      <c r="A5644">
        <f>Raw_Data!A5644</f>
        <v/>
      </c>
      <c r="B5644" s="11">
        <f>Raw_Data!B5644</f>
        <v/>
      </c>
      <c r="C5644">
        <f>Raw_Data!C5644</f>
        <v/>
      </c>
      <c r="D5644">
        <f>Raw_Data!D5644</f>
        <v/>
      </c>
      <c r="E5644">
        <f>Raw_Data!E5644</f>
        <v/>
      </c>
      <c r="F5644">
        <f>Raw_Data!F5644</f>
        <v/>
      </c>
      <c r="G5644">
        <f>Raw_Data!G5644</f>
        <v/>
      </c>
      <c r="H5644">
        <f>Raw_Data!H5644</f>
        <v/>
      </c>
      <c r="I5644">
        <f>Raw_Data!I5644</f>
        <v/>
      </c>
      <c r="J5644" s="12">
        <f>Raw_Data!J5644</f>
        <v/>
      </c>
      <c r="K5644" s="13">
        <f>Raw_Data!K5644</f>
        <v/>
      </c>
      <c r="L5644" s="12">
        <f>Raw_Data!L5644</f>
        <v/>
      </c>
      <c r="M5644" s="12">
        <f>Raw_Data!M5644</f>
        <v/>
      </c>
      <c r="N5644" s="12">
        <f>Raw_Data!N5644</f>
        <v/>
      </c>
      <c r="O5644">
        <f>Raw_Data!O5644</f>
        <v/>
      </c>
      <c r="P5644">
        <f>Raw_Data!P5644</f>
        <v/>
      </c>
      <c r="Q5644">
        <f>Raw_Data!Q5644</f>
        <v/>
      </c>
      <c r="R5644">
        <f>Raw_Data!R5644</f>
        <v/>
      </c>
      <c r="S5644">
        <f>Raw_Data!S5644</f>
        <v/>
      </c>
      <c r="T5644">
        <f>YEAR(B5644)</f>
        <v/>
      </c>
      <c r="U5644">
        <f>MONTH(B5644)</f>
        <v/>
      </c>
      <c r="V5644">
        <f>TEXT(B5644,"mmm")</f>
        <v/>
      </c>
      <c r="W5644" s="15">
        <f>IFERROR(N5644/L5644,0)</f>
        <v/>
      </c>
      <c r="X5644">
        <f>IF(K5644=0,"No Discount",IF(K5644&lt;=5%,"Low",IF(K5644&lt;=15%,"Medium","High")))</f>
        <v/>
      </c>
      <c r="Y5644">
        <f>IF(L5644&gt;=20000,"High Value",IF(L5644&gt;=5000,"Medium Value","Low Value"))</f>
        <v/>
      </c>
      <c r="Z5644">
        <f>IF(R5644&lt;=3,"Fast",IF(R5644&lt;=5,"On Time","Delayed"))</f>
        <v/>
      </c>
    </row>
    <row r="5645">
      <c r="A5645">
        <f>Raw_Data!A5645</f>
        <v/>
      </c>
      <c r="B5645" s="11">
        <f>Raw_Data!B5645</f>
        <v/>
      </c>
      <c r="C5645">
        <f>Raw_Data!C5645</f>
        <v/>
      </c>
      <c r="D5645">
        <f>Raw_Data!D5645</f>
        <v/>
      </c>
      <c r="E5645">
        <f>Raw_Data!E5645</f>
        <v/>
      </c>
      <c r="F5645">
        <f>Raw_Data!F5645</f>
        <v/>
      </c>
      <c r="G5645">
        <f>Raw_Data!G5645</f>
        <v/>
      </c>
      <c r="H5645">
        <f>Raw_Data!H5645</f>
        <v/>
      </c>
      <c r="I5645">
        <f>Raw_Data!I5645</f>
        <v/>
      </c>
      <c r="J5645" s="12">
        <f>Raw_Data!J5645</f>
        <v/>
      </c>
      <c r="K5645" s="13">
        <f>Raw_Data!K5645</f>
        <v/>
      </c>
      <c r="L5645" s="12">
        <f>Raw_Data!L5645</f>
        <v/>
      </c>
      <c r="M5645" s="12">
        <f>Raw_Data!M5645</f>
        <v/>
      </c>
      <c r="N5645" s="12">
        <f>Raw_Data!N5645</f>
        <v/>
      </c>
      <c r="O5645">
        <f>Raw_Data!O5645</f>
        <v/>
      </c>
      <c r="P5645">
        <f>Raw_Data!P5645</f>
        <v/>
      </c>
      <c r="Q5645">
        <f>Raw_Data!Q5645</f>
        <v/>
      </c>
      <c r="R5645">
        <f>Raw_Data!R5645</f>
        <v/>
      </c>
      <c r="S5645">
        <f>Raw_Data!S5645</f>
        <v/>
      </c>
      <c r="T5645">
        <f>YEAR(B5645)</f>
        <v/>
      </c>
      <c r="U5645">
        <f>MONTH(B5645)</f>
        <v/>
      </c>
      <c r="V5645">
        <f>TEXT(B5645,"mmm")</f>
        <v/>
      </c>
      <c r="W5645" s="15">
        <f>IFERROR(N5645/L5645,0)</f>
        <v/>
      </c>
      <c r="X5645">
        <f>IF(K5645=0,"No Discount",IF(K5645&lt;=5%,"Low",IF(K5645&lt;=15%,"Medium","High")))</f>
        <v/>
      </c>
      <c r="Y5645">
        <f>IF(L5645&gt;=20000,"High Value",IF(L5645&gt;=5000,"Medium Value","Low Value"))</f>
        <v/>
      </c>
      <c r="Z5645">
        <f>IF(R5645&lt;=3,"Fast",IF(R5645&lt;=5,"On Time","Delayed"))</f>
        <v/>
      </c>
    </row>
    <row r="5646">
      <c r="A5646">
        <f>Raw_Data!A5646</f>
        <v/>
      </c>
      <c r="B5646" s="11">
        <f>Raw_Data!B5646</f>
        <v/>
      </c>
      <c r="C5646">
        <f>Raw_Data!C5646</f>
        <v/>
      </c>
      <c r="D5646">
        <f>Raw_Data!D5646</f>
        <v/>
      </c>
      <c r="E5646">
        <f>Raw_Data!E5646</f>
        <v/>
      </c>
      <c r="F5646">
        <f>Raw_Data!F5646</f>
        <v/>
      </c>
      <c r="G5646">
        <f>Raw_Data!G5646</f>
        <v/>
      </c>
      <c r="H5646">
        <f>Raw_Data!H5646</f>
        <v/>
      </c>
      <c r="I5646">
        <f>Raw_Data!I5646</f>
        <v/>
      </c>
      <c r="J5646" s="12">
        <f>Raw_Data!J5646</f>
        <v/>
      </c>
      <c r="K5646" s="13">
        <f>Raw_Data!K5646</f>
        <v/>
      </c>
      <c r="L5646" s="12">
        <f>Raw_Data!L5646</f>
        <v/>
      </c>
      <c r="M5646" s="12">
        <f>Raw_Data!M5646</f>
        <v/>
      </c>
      <c r="N5646" s="12">
        <f>Raw_Data!N5646</f>
        <v/>
      </c>
      <c r="O5646">
        <f>Raw_Data!O5646</f>
        <v/>
      </c>
      <c r="P5646">
        <f>Raw_Data!P5646</f>
        <v/>
      </c>
      <c r="Q5646">
        <f>Raw_Data!Q5646</f>
        <v/>
      </c>
      <c r="R5646">
        <f>Raw_Data!R5646</f>
        <v/>
      </c>
      <c r="S5646">
        <f>Raw_Data!S5646</f>
        <v/>
      </c>
      <c r="T5646">
        <f>YEAR(B5646)</f>
        <v/>
      </c>
      <c r="U5646">
        <f>MONTH(B5646)</f>
        <v/>
      </c>
      <c r="V5646">
        <f>TEXT(B5646,"mmm")</f>
        <v/>
      </c>
      <c r="W5646" s="15">
        <f>IFERROR(N5646/L5646,0)</f>
        <v/>
      </c>
      <c r="X5646">
        <f>IF(K5646=0,"No Discount",IF(K5646&lt;=5%,"Low",IF(K5646&lt;=15%,"Medium","High")))</f>
        <v/>
      </c>
      <c r="Y5646">
        <f>IF(L5646&gt;=20000,"High Value",IF(L5646&gt;=5000,"Medium Value","Low Value"))</f>
        <v/>
      </c>
      <c r="Z5646">
        <f>IF(R5646&lt;=3,"Fast",IF(R5646&lt;=5,"On Time","Delayed"))</f>
        <v/>
      </c>
    </row>
    <row r="5647">
      <c r="A5647">
        <f>Raw_Data!A5647</f>
        <v/>
      </c>
      <c r="B5647" s="11">
        <f>Raw_Data!B5647</f>
        <v/>
      </c>
      <c r="C5647">
        <f>Raw_Data!C5647</f>
        <v/>
      </c>
      <c r="D5647">
        <f>Raw_Data!D5647</f>
        <v/>
      </c>
      <c r="E5647">
        <f>Raw_Data!E5647</f>
        <v/>
      </c>
      <c r="F5647">
        <f>Raw_Data!F5647</f>
        <v/>
      </c>
      <c r="G5647">
        <f>Raw_Data!G5647</f>
        <v/>
      </c>
      <c r="H5647">
        <f>Raw_Data!H5647</f>
        <v/>
      </c>
      <c r="I5647">
        <f>Raw_Data!I5647</f>
        <v/>
      </c>
      <c r="J5647" s="12">
        <f>Raw_Data!J5647</f>
        <v/>
      </c>
      <c r="K5647" s="13">
        <f>Raw_Data!K5647</f>
        <v/>
      </c>
      <c r="L5647" s="12">
        <f>Raw_Data!L5647</f>
        <v/>
      </c>
      <c r="M5647" s="12">
        <f>Raw_Data!M5647</f>
        <v/>
      </c>
      <c r="N5647" s="12">
        <f>Raw_Data!N5647</f>
        <v/>
      </c>
      <c r="O5647">
        <f>Raw_Data!O5647</f>
        <v/>
      </c>
      <c r="P5647">
        <f>Raw_Data!P5647</f>
        <v/>
      </c>
      <c r="Q5647">
        <f>Raw_Data!Q5647</f>
        <v/>
      </c>
      <c r="R5647">
        <f>Raw_Data!R5647</f>
        <v/>
      </c>
      <c r="S5647">
        <f>Raw_Data!S5647</f>
        <v/>
      </c>
      <c r="T5647">
        <f>YEAR(B5647)</f>
        <v/>
      </c>
      <c r="U5647">
        <f>MONTH(B5647)</f>
        <v/>
      </c>
      <c r="V5647">
        <f>TEXT(B5647,"mmm")</f>
        <v/>
      </c>
      <c r="W5647" s="15">
        <f>IFERROR(N5647/L5647,0)</f>
        <v/>
      </c>
      <c r="X5647">
        <f>IF(K5647=0,"No Discount",IF(K5647&lt;=5%,"Low",IF(K5647&lt;=15%,"Medium","High")))</f>
        <v/>
      </c>
      <c r="Y5647">
        <f>IF(L5647&gt;=20000,"High Value",IF(L5647&gt;=5000,"Medium Value","Low Value"))</f>
        <v/>
      </c>
      <c r="Z5647">
        <f>IF(R5647&lt;=3,"Fast",IF(R5647&lt;=5,"On Time","Delayed"))</f>
        <v/>
      </c>
    </row>
    <row r="5648">
      <c r="A5648">
        <f>Raw_Data!A5648</f>
        <v/>
      </c>
      <c r="B5648" s="11">
        <f>Raw_Data!B5648</f>
        <v/>
      </c>
      <c r="C5648">
        <f>Raw_Data!C5648</f>
        <v/>
      </c>
      <c r="D5648">
        <f>Raw_Data!D5648</f>
        <v/>
      </c>
      <c r="E5648">
        <f>Raw_Data!E5648</f>
        <v/>
      </c>
      <c r="F5648">
        <f>Raw_Data!F5648</f>
        <v/>
      </c>
      <c r="G5648">
        <f>Raw_Data!G5648</f>
        <v/>
      </c>
      <c r="H5648">
        <f>Raw_Data!H5648</f>
        <v/>
      </c>
      <c r="I5648">
        <f>Raw_Data!I5648</f>
        <v/>
      </c>
      <c r="J5648" s="12">
        <f>Raw_Data!J5648</f>
        <v/>
      </c>
      <c r="K5648" s="13">
        <f>Raw_Data!K5648</f>
        <v/>
      </c>
      <c r="L5648" s="12">
        <f>Raw_Data!L5648</f>
        <v/>
      </c>
      <c r="M5648" s="12">
        <f>Raw_Data!M5648</f>
        <v/>
      </c>
      <c r="N5648" s="12">
        <f>Raw_Data!N5648</f>
        <v/>
      </c>
      <c r="O5648">
        <f>Raw_Data!O5648</f>
        <v/>
      </c>
      <c r="P5648">
        <f>Raw_Data!P5648</f>
        <v/>
      </c>
      <c r="Q5648">
        <f>Raw_Data!Q5648</f>
        <v/>
      </c>
      <c r="R5648">
        <f>Raw_Data!R5648</f>
        <v/>
      </c>
      <c r="S5648">
        <f>Raw_Data!S5648</f>
        <v/>
      </c>
      <c r="T5648">
        <f>YEAR(B5648)</f>
        <v/>
      </c>
      <c r="U5648">
        <f>MONTH(B5648)</f>
        <v/>
      </c>
      <c r="V5648">
        <f>TEXT(B5648,"mmm")</f>
        <v/>
      </c>
      <c r="W5648" s="15">
        <f>IFERROR(N5648/L5648,0)</f>
        <v/>
      </c>
      <c r="X5648">
        <f>IF(K5648=0,"No Discount",IF(K5648&lt;=5%,"Low",IF(K5648&lt;=15%,"Medium","High")))</f>
        <v/>
      </c>
      <c r="Y5648">
        <f>IF(L5648&gt;=20000,"High Value",IF(L5648&gt;=5000,"Medium Value","Low Value"))</f>
        <v/>
      </c>
      <c r="Z5648">
        <f>IF(R5648&lt;=3,"Fast",IF(R5648&lt;=5,"On Time","Delayed"))</f>
        <v/>
      </c>
    </row>
    <row r="5649">
      <c r="A5649">
        <f>Raw_Data!A5649</f>
        <v/>
      </c>
      <c r="B5649" s="11">
        <f>Raw_Data!B5649</f>
        <v/>
      </c>
      <c r="C5649">
        <f>Raw_Data!C5649</f>
        <v/>
      </c>
      <c r="D5649">
        <f>Raw_Data!D5649</f>
        <v/>
      </c>
      <c r="E5649">
        <f>Raw_Data!E5649</f>
        <v/>
      </c>
      <c r="F5649">
        <f>Raw_Data!F5649</f>
        <v/>
      </c>
      <c r="G5649">
        <f>Raw_Data!G5649</f>
        <v/>
      </c>
      <c r="H5649">
        <f>Raw_Data!H5649</f>
        <v/>
      </c>
      <c r="I5649">
        <f>Raw_Data!I5649</f>
        <v/>
      </c>
      <c r="J5649" s="12">
        <f>Raw_Data!J5649</f>
        <v/>
      </c>
      <c r="K5649" s="13">
        <f>Raw_Data!K5649</f>
        <v/>
      </c>
      <c r="L5649" s="12">
        <f>Raw_Data!L5649</f>
        <v/>
      </c>
      <c r="M5649" s="12">
        <f>Raw_Data!M5649</f>
        <v/>
      </c>
      <c r="N5649" s="12">
        <f>Raw_Data!N5649</f>
        <v/>
      </c>
      <c r="O5649">
        <f>Raw_Data!O5649</f>
        <v/>
      </c>
      <c r="P5649">
        <f>Raw_Data!P5649</f>
        <v/>
      </c>
      <c r="Q5649">
        <f>Raw_Data!Q5649</f>
        <v/>
      </c>
      <c r="R5649">
        <f>Raw_Data!R5649</f>
        <v/>
      </c>
      <c r="S5649">
        <f>Raw_Data!S5649</f>
        <v/>
      </c>
      <c r="T5649">
        <f>YEAR(B5649)</f>
        <v/>
      </c>
      <c r="U5649">
        <f>MONTH(B5649)</f>
        <v/>
      </c>
      <c r="V5649">
        <f>TEXT(B5649,"mmm")</f>
        <v/>
      </c>
      <c r="W5649" s="15">
        <f>IFERROR(N5649/L5649,0)</f>
        <v/>
      </c>
      <c r="X5649">
        <f>IF(K5649=0,"No Discount",IF(K5649&lt;=5%,"Low",IF(K5649&lt;=15%,"Medium","High")))</f>
        <v/>
      </c>
      <c r="Y5649">
        <f>IF(L5649&gt;=20000,"High Value",IF(L5649&gt;=5000,"Medium Value","Low Value"))</f>
        <v/>
      </c>
      <c r="Z5649">
        <f>IF(R5649&lt;=3,"Fast",IF(R5649&lt;=5,"On Time","Delayed"))</f>
        <v/>
      </c>
    </row>
    <row r="5650">
      <c r="A5650">
        <f>Raw_Data!A5650</f>
        <v/>
      </c>
      <c r="B5650" s="11">
        <f>Raw_Data!B5650</f>
        <v/>
      </c>
      <c r="C5650">
        <f>Raw_Data!C5650</f>
        <v/>
      </c>
      <c r="D5650">
        <f>Raw_Data!D5650</f>
        <v/>
      </c>
      <c r="E5650">
        <f>Raw_Data!E5650</f>
        <v/>
      </c>
      <c r="F5650">
        <f>Raw_Data!F5650</f>
        <v/>
      </c>
      <c r="G5650">
        <f>Raw_Data!G5650</f>
        <v/>
      </c>
      <c r="H5650">
        <f>Raw_Data!H5650</f>
        <v/>
      </c>
      <c r="I5650">
        <f>Raw_Data!I5650</f>
        <v/>
      </c>
      <c r="J5650" s="12">
        <f>Raw_Data!J5650</f>
        <v/>
      </c>
      <c r="K5650" s="13">
        <f>Raw_Data!K5650</f>
        <v/>
      </c>
      <c r="L5650" s="12">
        <f>Raw_Data!L5650</f>
        <v/>
      </c>
      <c r="M5650" s="12">
        <f>Raw_Data!M5650</f>
        <v/>
      </c>
      <c r="N5650" s="12">
        <f>Raw_Data!N5650</f>
        <v/>
      </c>
      <c r="O5650">
        <f>Raw_Data!O5650</f>
        <v/>
      </c>
      <c r="P5650">
        <f>Raw_Data!P5650</f>
        <v/>
      </c>
      <c r="Q5650">
        <f>Raw_Data!Q5650</f>
        <v/>
      </c>
      <c r="R5650">
        <f>Raw_Data!R5650</f>
        <v/>
      </c>
      <c r="S5650">
        <f>Raw_Data!S5650</f>
        <v/>
      </c>
      <c r="T5650">
        <f>YEAR(B5650)</f>
        <v/>
      </c>
      <c r="U5650">
        <f>MONTH(B5650)</f>
        <v/>
      </c>
      <c r="V5650">
        <f>TEXT(B5650,"mmm")</f>
        <v/>
      </c>
      <c r="W5650" s="15">
        <f>IFERROR(N5650/L5650,0)</f>
        <v/>
      </c>
      <c r="X5650">
        <f>IF(K5650=0,"No Discount",IF(K5650&lt;=5%,"Low",IF(K5650&lt;=15%,"Medium","High")))</f>
        <v/>
      </c>
      <c r="Y5650">
        <f>IF(L5650&gt;=20000,"High Value",IF(L5650&gt;=5000,"Medium Value","Low Value"))</f>
        <v/>
      </c>
      <c r="Z5650">
        <f>IF(R5650&lt;=3,"Fast",IF(R5650&lt;=5,"On Time","Delayed"))</f>
        <v/>
      </c>
    </row>
    <row r="5651">
      <c r="A5651">
        <f>Raw_Data!A5651</f>
        <v/>
      </c>
      <c r="B5651" s="11">
        <f>Raw_Data!B5651</f>
        <v/>
      </c>
      <c r="C5651">
        <f>Raw_Data!C5651</f>
        <v/>
      </c>
      <c r="D5651">
        <f>Raw_Data!D5651</f>
        <v/>
      </c>
      <c r="E5651">
        <f>Raw_Data!E5651</f>
        <v/>
      </c>
      <c r="F5651">
        <f>Raw_Data!F5651</f>
        <v/>
      </c>
      <c r="G5651">
        <f>Raw_Data!G5651</f>
        <v/>
      </c>
      <c r="H5651">
        <f>Raw_Data!H5651</f>
        <v/>
      </c>
      <c r="I5651">
        <f>Raw_Data!I5651</f>
        <v/>
      </c>
      <c r="J5651" s="12">
        <f>Raw_Data!J5651</f>
        <v/>
      </c>
      <c r="K5651" s="13">
        <f>Raw_Data!K5651</f>
        <v/>
      </c>
      <c r="L5651" s="12">
        <f>Raw_Data!L5651</f>
        <v/>
      </c>
      <c r="M5651" s="12">
        <f>Raw_Data!M5651</f>
        <v/>
      </c>
      <c r="N5651" s="12">
        <f>Raw_Data!N5651</f>
        <v/>
      </c>
      <c r="O5651">
        <f>Raw_Data!O5651</f>
        <v/>
      </c>
      <c r="P5651">
        <f>Raw_Data!P5651</f>
        <v/>
      </c>
      <c r="Q5651">
        <f>Raw_Data!Q5651</f>
        <v/>
      </c>
      <c r="R5651">
        <f>Raw_Data!R5651</f>
        <v/>
      </c>
      <c r="S5651">
        <f>Raw_Data!S5651</f>
        <v/>
      </c>
      <c r="T5651">
        <f>YEAR(B5651)</f>
        <v/>
      </c>
      <c r="U5651">
        <f>MONTH(B5651)</f>
        <v/>
      </c>
      <c r="V5651">
        <f>TEXT(B5651,"mmm")</f>
        <v/>
      </c>
      <c r="W5651" s="15">
        <f>IFERROR(N5651/L5651,0)</f>
        <v/>
      </c>
      <c r="X5651">
        <f>IF(K5651=0,"No Discount",IF(K5651&lt;=5%,"Low",IF(K5651&lt;=15%,"Medium","High")))</f>
        <v/>
      </c>
      <c r="Y5651">
        <f>IF(L5651&gt;=20000,"High Value",IF(L5651&gt;=5000,"Medium Value","Low Value"))</f>
        <v/>
      </c>
      <c r="Z5651">
        <f>IF(R5651&lt;=3,"Fast",IF(R5651&lt;=5,"On Time","Delayed"))</f>
        <v/>
      </c>
    </row>
    <row r="5652">
      <c r="A5652">
        <f>Raw_Data!A5652</f>
        <v/>
      </c>
      <c r="B5652" s="11">
        <f>Raw_Data!B5652</f>
        <v/>
      </c>
      <c r="C5652">
        <f>Raw_Data!C5652</f>
        <v/>
      </c>
      <c r="D5652">
        <f>Raw_Data!D5652</f>
        <v/>
      </c>
      <c r="E5652">
        <f>Raw_Data!E5652</f>
        <v/>
      </c>
      <c r="F5652">
        <f>Raw_Data!F5652</f>
        <v/>
      </c>
      <c r="G5652">
        <f>Raw_Data!G5652</f>
        <v/>
      </c>
      <c r="H5652">
        <f>Raw_Data!H5652</f>
        <v/>
      </c>
      <c r="I5652">
        <f>Raw_Data!I5652</f>
        <v/>
      </c>
      <c r="J5652" s="12">
        <f>Raw_Data!J5652</f>
        <v/>
      </c>
      <c r="K5652" s="13">
        <f>Raw_Data!K5652</f>
        <v/>
      </c>
      <c r="L5652" s="12">
        <f>Raw_Data!L5652</f>
        <v/>
      </c>
      <c r="M5652" s="12">
        <f>Raw_Data!M5652</f>
        <v/>
      </c>
      <c r="N5652" s="12">
        <f>Raw_Data!N5652</f>
        <v/>
      </c>
      <c r="O5652">
        <f>Raw_Data!O5652</f>
        <v/>
      </c>
      <c r="P5652">
        <f>Raw_Data!P5652</f>
        <v/>
      </c>
      <c r="Q5652">
        <f>Raw_Data!Q5652</f>
        <v/>
      </c>
      <c r="R5652">
        <f>Raw_Data!R5652</f>
        <v/>
      </c>
      <c r="S5652">
        <f>Raw_Data!S5652</f>
        <v/>
      </c>
      <c r="T5652">
        <f>YEAR(B5652)</f>
        <v/>
      </c>
      <c r="U5652">
        <f>MONTH(B5652)</f>
        <v/>
      </c>
      <c r="V5652">
        <f>TEXT(B5652,"mmm")</f>
        <v/>
      </c>
      <c r="W5652" s="15">
        <f>IFERROR(N5652/L5652,0)</f>
        <v/>
      </c>
      <c r="X5652">
        <f>IF(K5652=0,"No Discount",IF(K5652&lt;=5%,"Low",IF(K5652&lt;=15%,"Medium","High")))</f>
        <v/>
      </c>
      <c r="Y5652">
        <f>IF(L5652&gt;=20000,"High Value",IF(L5652&gt;=5000,"Medium Value","Low Value"))</f>
        <v/>
      </c>
      <c r="Z5652">
        <f>IF(R5652&lt;=3,"Fast",IF(R5652&lt;=5,"On Time","Delayed"))</f>
        <v/>
      </c>
    </row>
    <row r="5653">
      <c r="A5653">
        <f>Raw_Data!A5653</f>
        <v/>
      </c>
      <c r="B5653" s="11">
        <f>Raw_Data!B5653</f>
        <v/>
      </c>
      <c r="C5653">
        <f>Raw_Data!C5653</f>
        <v/>
      </c>
      <c r="D5653">
        <f>Raw_Data!D5653</f>
        <v/>
      </c>
      <c r="E5653">
        <f>Raw_Data!E5653</f>
        <v/>
      </c>
      <c r="F5653">
        <f>Raw_Data!F5653</f>
        <v/>
      </c>
      <c r="G5653">
        <f>Raw_Data!G5653</f>
        <v/>
      </c>
      <c r="H5653">
        <f>Raw_Data!H5653</f>
        <v/>
      </c>
      <c r="I5653">
        <f>Raw_Data!I5653</f>
        <v/>
      </c>
      <c r="J5653" s="12">
        <f>Raw_Data!J5653</f>
        <v/>
      </c>
      <c r="K5653" s="13">
        <f>Raw_Data!K5653</f>
        <v/>
      </c>
      <c r="L5653" s="12">
        <f>Raw_Data!L5653</f>
        <v/>
      </c>
      <c r="M5653" s="12">
        <f>Raw_Data!M5653</f>
        <v/>
      </c>
      <c r="N5653" s="12">
        <f>Raw_Data!N5653</f>
        <v/>
      </c>
      <c r="O5653">
        <f>Raw_Data!O5653</f>
        <v/>
      </c>
      <c r="P5653">
        <f>Raw_Data!P5653</f>
        <v/>
      </c>
      <c r="Q5653">
        <f>Raw_Data!Q5653</f>
        <v/>
      </c>
      <c r="R5653">
        <f>Raw_Data!R5653</f>
        <v/>
      </c>
      <c r="S5653">
        <f>Raw_Data!S5653</f>
        <v/>
      </c>
      <c r="T5653">
        <f>YEAR(B5653)</f>
        <v/>
      </c>
      <c r="U5653">
        <f>MONTH(B5653)</f>
        <v/>
      </c>
      <c r="V5653">
        <f>TEXT(B5653,"mmm")</f>
        <v/>
      </c>
      <c r="W5653" s="15">
        <f>IFERROR(N5653/L5653,0)</f>
        <v/>
      </c>
      <c r="X5653">
        <f>IF(K5653=0,"No Discount",IF(K5653&lt;=5%,"Low",IF(K5653&lt;=15%,"Medium","High")))</f>
        <v/>
      </c>
      <c r="Y5653">
        <f>IF(L5653&gt;=20000,"High Value",IF(L5653&gt;=5000,"Medium Value","Low Value"))</f>
        <v/>
      </c>
      <c r="Z5653">
        <f>IF(R5653&lt;=3,"Fast",IF(R5653&lt;=5,"On Time","Delayed"))</f>
        <v/>
      </c>
    </row>
    <row r="5654">
      <c r="A5654">
        <f>Raw_Data!A5654</f>
        <v/>
      </c>
      <c r="B5654" s="11">
        <f>Raw_Data!B5654</f>
        <v/>
      </c>
      <c r="C5654">
        <f>Raw_Data!C5654</f>
        <v/>
      </c>
      <c r="D5654">
        <f>Raw_Data!D5654</f>
        <v/>
      </c>
      <c r="E5654">
        <f>Raw_Data!E5654</f>
        <v/>
      </c>
      <c r="F5654">
        <f>Raw_Data!F5654</f>
        <v/>
      </c>
      <c r="G5654">
        <f>Raw_Data!G5654</f>
        <v/>
      </c>
      <c r="H5654">
        <f>Raw_Data!H5654</f>
        <v/>
      </c>
      <c r="I5654">
        <f>Raw_Data!I5654</f>
        <v/>
      </c>
      <c r="J5654" s="12">
        <f>Raw_Data!J5654</f>
        <v/>
      </c>
      <c r="K5654" s="13">
        <f>Raw_Data!K5654</f>
        <v/>
      </c>
      <c r="L5654" s="12">
        <f>Raw_Data!L5654</f>
        <v/>
      </c>
      <c r="M5654" s="12">
        <f>Raw_Data!M5654</f>
        <v/>
      </c>
      <c r="N5654" s="12">
        <f>Raw_Data!N5654</f>
        <v/>
      </c>
      <c r="O5654">
        <f>Raw_Data!O5654</f>
        <v/>
      </c>
      <c r="P5654">
        <f>Raw_Data!P5654</f>
        <v/>
      </c>
      <c r="Q5654">
        <f>Raw_Data!Q5654</f>
        <v/>
      </c>
      <c r="R5654">
        <f>Raw_Data!R5654</f>
        <v/>
      </c>
      <c r="S5654">
        <f>Raw_Data!S5654</f>
        <v/>
      </c>
      <c r="T5654">
        <f>YEAR(B5654)</f>
        <v/>
      </c>
      <c r="U5654">
        <f>MONTH(B5654)</f>
        <v/>
      </c>
      <c r="V5654">
        <f>TEXT(B5654,"mmm")</f>
        <v/>
      </c>
      <c r="W5654" s="15">
        <f>IFERROR(N5654/L5654,0)</f>
        <v/>
      </c>
      <c r="X5654">
        <f>IF(K5654=0,"No Discount",IF(K5654&lt;=5%,"Low",IF(K5654&lt;=15%,"Medium","High")))</f>
        <v/>
      </c>
      <c r="Y5654">
        <f>IF(L5654&gt;=20000,"High Value",IF(L5654&gt;=5000,"Medium Value","Low Value"))</f>
        <v/>
      </c>
      <c r="Z5654">
        <f>IF(R5654&lt;=3,"Fast",IF(R5654&lt;=5,"On Time","Delayed"))</f>
        <v/>
      </c>
    </row>
    <row r="5655">
      <c r="A5655">
        <f>Raw_Data!A5655</f>
        <v/>
      </c>
      <c r="B5655" s="11">
        <f>Raw_Data!B5655</f>
        <v/>
      </c>
      <c r="C5655">
        <f>Raw_Data!C5655</f>
        <v/>
      </c>
      <c r="D5655">
        <f>Raw_Data!D5655</f>
        <v/>
      </c>
      <c r="E5655">
        <f>Raw_Data!E5655</f>
        <v/>
      </c>
      <c r="F5655">
        <f>Raw_Data!F5655</f>
        <v/>
      </c>
      <c r="G5655">
        <f>Raw_Data!G5655</f>
        <v/>
      </c>
      <c r="H5655">
        <f>Raw_Data!H5655</f>
        <v/>
      </c>
      <c r="I5655">
        <f>Raw_Data!I5655</f>
        <v/>
      </c>
      <c r="J5655" s="12">
        <f>Raw_Data!J5655</f>
        <v/>
      </c>
      <c r="K5655" s="13">
        <f>Raw_Data!K5655</f>
        <v/>
      </c>
      <c r="L5655" s="12">
        <f>Raw_Data!L5655</f>
        <v/>
      </c>
      <c r="M5655" s="12">
        <f>Raw_Data!M5655</f>
        <v/>
      </c>
      <c r="N5655" s="12">
        <f>Raw_Data!N5655</f>
        <v/>
      </c>
      <c r="O5655">
        <f>Raw_Data!O5655</f>
        <v/>
      </c>
      <c r="P5655">
        <f>Raw_Data!P5655</f>
        <v/>
      </c>
      <c r="Q5655">
        <f>Raw_Data!Q5655</f>
        <v/>
      </c>
      <c r="R5655">
        <f>Raw_Data!R5655</f>
        <v/>
      </c>
      <c r="S5655">
        <f>Raw_Data!S5655</f>
        <v/>
      </c>
      <c r="T5655">
        <f>YEAR(B5655)</f>
        <v/>
      </c>
      <c r="U5655">
        <f>MONTH(B5655)</f>
        <v/>
      </c>
      <c r="V5655">
        <f>TEXT(B5655,"mmm")</f>
        <v/>
      </c>
      <c r="W5655" s="15">
        <f>IFERROR(N5655/L5655,0)</f>
        <v/>
      </c>
      <c r="X5655">
        <f>IF(K5655=0,"No Discount",IF(K5655&lt;=5%,"Low",IF(K5655&lt;=15%,"Medium","High")))</f>
        <v/>
      </c>
      <c r="Y5655">
        <f>IF(L5655&gt;=20000,"High Value",IF(L5655&gt;=5000,"Medium Value","Low Value"))</f>
        <v/>
      </c>
      <c r="Z5655">
        <f>IF(R5655&lt;=3,"Fast",IF(R5655&lt;=5,"On Time","Delayed"))</f>
        <v/>
      </c>
    </row>
    <row r="5656">
      <c r="A5656">
        <f>Raw_Data!A5656</f>
        <v/>
      </c>
      <c r="B5656" s="11">
        <f>Raw_Data!B5656</f>
        <v/>
      </c>
      <c r="C5656">
        <f>Raw_Data!C5656</f>
        <v/>
      </c>
      <c r="D5656">
        <f>Raw_Data!D5656</f>
        <v/>
      </c>
      <c r="E5656">
        <f>Raw_Data!E5656</f>
        <v/>
      </c>
      <c r="F5656">
        <f>Raw_Data!F5656</f>
        <v/>
      </c>
      <c r="G5656">
        <f>Raw_Data!G5656</f>
        <v/>
      </c>
      <c r="H5656">
        <f>Raw_Data!H5656</f>
        <v/>
      </c>
      <c r="I5656">
        <f>Raw_Data!I5656</f>
        <v/>
      </c>
      <c r="J5656" s="12">
        <f>Raw_Data!J5656</f>
        <v/>
      </c>
      <c r="K5656" s="13">
        <f>Raw_Data!K5656</f>
        <v/>
      </c>
      <c r="L5656" s="12">
        <f>Raw_Data!L5656</f>
        <v/>
      </c>
      <c r="M5656" s="12">
        <f>Raw_Data!M5656</f>
        <v/>
      </c>
      <c r="N5656" s="12">
        <f>Raw_Data!N5656</f>
        <v/>
      </c>
      <c r="O5656">
        <f>Raw_Data!O5656</f>
        <v/>
      </c>
      <c r="P5656">
        <f>Raw_Data!P5656</f>
        <v/>
      </c>
      <c r="Q5656">
        <f>Raw_Data!Q5656</f>
        <v/>
      </c>
      <c r="R5656">
        <f>Raw_Data!R5656</f>
        <v/>
      </c>
      <c r="S5656">
        <f>Raw_Data!S5656</f>
        <v/>
      </c>
      <c r="T5656">
        <f>YEAR(B5656)</f>
        <v/>
      </c>
      <c r="U5656">
        <f>MONTH(B5656)</f>
        <v/>
      </c>
      <c r="V5656">
        <f>TEXT(B5656,"mmm")</f>
        <v/>
      </c>
      <c r="W5656" s="15">
        <f>IFERROR(N5656/L5656,0)</f>
        <v/>
      </c>
      <c r="X5656">
        <f>IF(K5656=0,"No Discount",IF(K5656&lt;=5%,"Low",IF(K5656&lt;=15%,"Medium","High")))</f>
        <v/>
      </c>
      <c r="Y5656">
        <f>IF(L5656&gt;=20000,"High Value",IF(L5656&gt;=5000,"Medium Value","Low Value"))</f>
        <v/>
      </c>
      <c r="Z5656">
        <f>IF(R5656&lt;=3,"Fast",IF(R5656&lt;=5,"On Time","Delayed"))</f>
        <v/>
      </c>
    </row>
    <row r="5657">
      <c r="A5657">
        <f>Raw_Data!A5657</f>
        <v/>
      </c>
      <c r="B5657" s="11">
        <f>Raw_Data!B5657</f>
        <v/>
      </c>
      <c r="C5657">
        <f>Raw_Data!C5657</f>
        <v/>
      </c>
      <c r="D5657">
        <f>Raw_Data!D5657</f>
        <v/>
      </c>
      <c r="E5657">
        <f>Raw_Data!E5657</f>
        <v/>
      </c>
      <c r="F5657">
        <f>Raw_Data!F5657</f>
        <v/>
      </c>
      <c r="G5657">
        <f>Raw_Data!G5657</f>
        <v/>
      </c>
      <c r="H5657">
        <f>Raw_Data!H5657</f>
        <v/>
      </c>
      <c r="I5657">
        <f>Raw_Data!I5657</f>
        <v/>
      </c>
      <c r="J5657" s="12">
        <f>Raw_Data!J5657</f>
        <v/>
      </c>
      <c r="K5657" s="13">
        <f>Raw_Data!K5657</f>
        <v/>
      </c>
      <c r="L5657" s="12">
        <f>Raw_Data!L5657</f>
        <v/>
      </c>
      <c r="M5657" s="12">
        <f>Raw_Data!M5657</f>
        <v/>
      </c>
      <c r="N5657" s="12">
        <f>Raw_Data!N5657</f>
        <v/>
      </c>
      <c r="O5657">
        <f>Raw_Data!O5657</f>
        <v/>
      </c>
      <c r="P5657">
        <f>Raw_Data!P5657</f>
        <v/>
      </c>
      <c r="Q5657">
        <f>Raw_Data!Q5657</f>
        <v/>
      </c>
      <c r="R5657">
        <f>Raw_Data!R5657</f>
        <v/>
      </c>
      <c r="S5657">
        <f>Raw_Data!S5657</f>
        <v/>
      </c>
      <c r="T5657">
        <f>YEAR(B5657)</f>
        <v/>
      </c>
      <c r="U5657">
        <f>MONTH(B5657)</f>
        <v/>
      </c>
      <c r="V5657">
        <f>TEXT(B5657,"mmm")</f>
        <v/>
      </c>
      <c r="W5657" s="15">
        <f>IFERROR(N5657/L5657,0)</f>
        <v/>
      </c>
      <c r="X5657">
        <f>IF(K5657=0,"No Discount",IF(K5657&lt;=5%,"Low",IF(K5657&lt;=15%,"Medium","High")))</f>
        <v/>
      </c>
      <c r="Y5657">
        <f>IF(L5657&gt;=20000,"High Value",IF(L5657&gt;=5000,"Medium Value","Low Value"))</f>
        <v/>
      </c>
      <c r="Z5657">
        <f>IF(R5657&lt;=3,"Fast",IF(R5657&lt;=5,"On Time","Delayed"))</f>
        <v/>
      </c>
    </row>
    <row r="5658">
      <c r="A5658">
        <f>Raw_Data!A5658</f>
        <v/>
      </c>
      <c r="B5658" s="11">
        <f>Raw_Data!B5658</f>
        <v/>
      </c>
      <c r="C5658">
        <f>Raw_Data!C5658</f>
        <v/>
      </c>
      <c r="D5658">
        <f>Raw_Data!D5658</f>
        <v/>
      </c>
      <c r="E5658">
        <f>Raw_Data!E5658</f>
        <v/>
      </c>
      <c r="F5658">
        <f>Raw_Data!F5658</f>
        <v/>
      </c>
      <c r="G5658">
        <f>Raw_Data!G5658</f>
        <v/>
      </c>
      <c r="H5658">
        <f>Raw_Data!H5658</f>
        <v/>
      </c>
      <c r="I5658">
        <f>Raw_Data!I5658</f>
        <v/>
      </c>
      <c r="J5658" s="12">
        <f>Raw_Data!J5658</f>
        <v/>
      </c>
      <c r="K5658" s="13">
        <f>Raw_Data!K5658</f>
        <v/>
      </c>
      <c r="L5658" s="12">
        <f>Raw_Data!L5658</f>
        <v/>
      </c>
      <c r="M5658" s="12">
        <f>Raw_Data!M5658</f>
        <v/>
      </c>
      <c r="N5658" s="12">
        <f>Raw_Data!N5658</f>
        <v/>
      </c>
      <c r="O5658">
        <f>Raw_Data!O5658</f>
        <v/>
      </c>
      <c r="P5658">
        <f>Raw_Data!P5658</f>
        <v/>
      </c>
      <c r="Q5658">
        <f>Raw_Data!Q5658</f>
        <v/>
      </c>
      <c r="R5658">
        <f>Raw_Data!R5658</f>
        <v/>
      </c>
      <c r="S5658">
        <f>Raw_Data!S5658</f>
        <v/>
      </c>
      <c r="T5658">
        <f>YEAR(B5658)</f>
        <v/>
      </c>
      <c r="U5658">
        <f>MONTH(B5658)</f>
        <v/>
      </c>
      <c r="V5658">
        <f>TEXT(B5658,"mmm")</f>
        <v/>
      </c>
      <c r="W5658" s="15">
        <f>IFERROR(N5658/L5658,0)</f>
        <v/>
      </c>
      <c r="X5658">
        <f>IF(K5658=0,"No Discount",IF(K5658&lt;=5%,"Low",IF(K5658&lt;=15%,"Medium","High")))</f>
        <v/>
      </c>
      <c r="Y5658">
        <f>IF(L5658&gt;=20000,"High Value",IF(L5658&gt;=5000,"Medium Value","Low Value"))</f>
        <v/>
      </c>
      <c r="Z5658">
        <f>IF(R5658&lt;=3,"Fast",IF(R5658&lt;=5,"On Time","Delayed"))</f>
        <v/>
      </c>
    </row>
    <row r="5659">
      <c r="A5659">
        <f>Raw_Data!A5659</f>
        <v/>
      </c>
      <c r="B5659" s="11">
        <f>Raw_Data!B5659</f>
        <v/>
      </c>
      <c r="C5659">
        <f>Raw_Data!C5659</f>
        <v/>
      </c>
      <c r="D5659">
        <f>Raw_Data!D5659</f>
        <v/>
      </c>
      <c r="E5659">
        <f>Raw_Data!E5659</f>
        <v/>
      </c>
      <c r="F5659">
        <f>Raw_Data!F5659</f>
        <v/>
      </c>
      <c r="G5659">
        <f>Raw_Data!G5659</f>
        <v/>
      </c>
      <c r="H5659">
        <f>Raw_Data!H5659</f>
        <v/>
      </c>
      <c r="I5659">
        <f>Raw_Data!I5659</f>
        <v/>
      </c>
      <c r="J5659" s="12">
        <f>Raw_Data!J5659</f>
        <v/>
      </c>
      <c r="K5659" s="13">
        <f>Raw_Data!K5659</f>
        <v/>
      </c>
      <c r="L5659" s="12">
        <f>Raw_Data!L5659</f>
        <v/>
      </c>
      <c r="M5659" s="12">
        <f>Raw_Data!M5659</f>
        <v/>
      </c>
      <c r="N5659" s="12">
        <f>Raw_Data!N5659</f>
        <v/>
      </c>
      <c r="O5659">
        <f>Raw_Data!O5659</f>
        <v/>
      </c>
      <c r="P5659">
        <f>Raw_Data!P5659</f>
        <v/>
      </c>
      <c r="Q5659">
        <f>Raw_Data!Q5659</f>
        <v/>
      </c>
      <c r="R5659">
        <f>Raw_Data!R5659</f>
        <v/>
      </c>
      <c r="S5659">
        <f>Raw_Data!S5659</f>
        <v/>
      </c>
      <c r="T5659">
        <f>YEAR(B5659)</f>
        <v/>
      </c>
      <c r="U5659">
        <f>MONTH(B5659)</f>
        <v/>
      </c>
      <c r="V5659">
        <f>TEXT(B5659,"mmm")</f>
        <v/>
      </c>
      <c r="W5659" s="15">
        <f>IFERROR(N5659/L5659,0)</f>
        <v/>
      </c>
      <c r="X5659">
        <f>IF(K5659=0,"No Discount",IF(K5659&lt;=5%,"Low",IF(K5659&lt;=15%,"Medium","High")))</f>
        <v/>
      </c>
      <c r="Y5659">
        <f>IF(L5659&gt;=20000,"High Value",IF(L5659&gt;=5000,"Medium Value","Low Value"))</f>
        <v/>
      </c>
      <c r="Z5659">
        <f>IF(R5659&lt;=3,"Fast",IF(R5659&lt;=5,"On Time","Delayed"))</f>
        <v/>
      </c>
    </row>
    <row r="5660">
      <c r="A5660">
        <f>Raw_Data!A5660</f>
        <v/>
      </c>
      <c r="B5660" s="11">
        <f>Raw_Data!B5660</f>
        <v/>
      </c>
      <c r="C5660">
        <f>Raw_Data!C5660</f>
        <v/>
      </c>
      <c r="D5660">
        <f>Raw_Data!D5660</f>
        <v/>
      </c>
      <c r="E5660">
        <f>Raw_Data!E5660</f>
        <v/>
      </c>
      <c r="F5660">
        <f>Raw_Data!F5660</f>
        <v/>
      </c>
      <c r="G5660">
        <f>Raw_Data!G5660</f>
        <v/>
      </c>
      <c r="H5660">
        <f>Raw_Data!H5660</f>
        <v/>
      </c>
      <c r="I5660">
        <f>Raw_Data!I5660</f>
        <v/>
      </c>
      <c r="J5660" s="12">
        <f>Raw_Data!J5660</f>
        <v/>
      </c>
      <c r="K5660" s="13">
        <f>Raw_Data!K5660</f>
        <v/>
      </c>
      <c r="L5660" s="12">
        <f>Raw_Data!L5660</f>
        <v/>
      </c>
      <c r="M5660" s="12">
        <f>Raw_Data!M5660</f>
        <v/>
      </c>
      <c r="N5660" s="12">
        <f>Raw_Data!N5660</f>
        <v/>
      </c>
      <c r="O5660">
        <f>Raw_Data!O5660</f>
        <v/>
      </c>
      <c r="P5660">
        <f>Raw_Data!P5660</f>
        <v/>
      </c>
      <c r="Q5660">
        <f>Raw_Data!Q5660</f>
        <v/>
      </c>
      <c r="R5660">
        <f>Raw_Data!R5660</f>
        <v/>
      </c>
      <c r="S5660">
        <f>Raw_Data!S5660</f>
        <v/>
      </c>
      <c r="T5660">
        <f>YEAR(B5660)</f>
        <v/>
      </c>
      <c r="U5660">
        <f>MONTH(B5660)</f>
        <v/>
      </c>
      <c r="V5660">
        <f>TEXT(B5660,"mmm")</f>
        <v/>
      </c>
      <c r="W5660" s="15">
        <f>IFERROR(N5660/L5660,0)</f>
        <v/>
      </c>
      <c r="X5660">
        <f>IF(K5660=0,"No Discount",IF(K5660&lt;=5%,"Low",IF(K5660&lt;=15%,"Medium","High")))</f>
        <v/>
      </c>
      <c r="Y5660">
        <f>IF(L5660&gt;=20000,"High Value",IF(L5660&gt;=5000,"Medium Value","Low Value"))</f>
        <v/>
      </c>
      <c r="Z5660">
        <f>IF(R5660&lt;=3,"Fast",IF(R5660&lt;=5,"On Time","Delayed"))</f>
        <v/>
      </c>
    </row>
    <row r="5661">
      <c r="A5661">
        <f>Raw_Data!A5661</f>
        <v/>
      </c>
      <c r="B5661" s="11">
        <f>Raw_Data!B5661</f>
        <v/>
      </c>
      <c r="C5661">
        <f>Raw_Data!C5661</f>
        <v/>
      </c>
      <c r="D5661">
        <f>Raw_Data!D5661</f>
        <v/>
      </c>
      <c r="E5661">
        <f>Raw_Data!E5661</f>
        <v/>
      </c>
      <c r="F5661">
        <f>Raw_Data!F5661</f>
        <v/>
      </c>
      <c r="G5661">
        <f>Raw_Data!G5661</f>
        <v/>
      </c>
      <c r="H5661">
        <f>Raw_Data!H5661</f>
        <v/>
      </c>
      <c r="I5661">
        <f>Raw_Data!I5661</f>
        <v/>
      </c>
      <c r="J5661" s="12">
        <f>Raw_Data!J5661</f>
        <v/>
      </c>
      <c r="K5661" s="13">
        <f>Raw_Data!K5661</f>
        <v/>
      </c>
      <c r="L5661" s="12">
        <f>Raw_Data!L5661</f>
        <v/>
      </c>
      <c r="M5661" s="12">
        <f>Raw_Data!M5661</f>
        <v/>
      </c>
      <c r="N5661" s="12">
        <f>Raw_Data!N5661</f>
        <v/>
      </c>
      <c r="O5661">
        <f>Raw_Data!O5661</f>
        <v/>
      </c>
      <c r="P5661">
        <f>Raw_Data!P5661</f>
        <v/>
      </c>
      <c r="Q5661">
        <f>Raw_Data!Q5661</f>
        <v/>
      </c>
      <c r="R5661">
        <f>Raw_Data!R5661</f>
        <v/>
      </c>
      <c r="S5661">
        <f>Raw_Data!S5661</f>
        <v/>
      </c>
      <c r="T5661">
        <f>YEAR(B5661)</f>
        <v/>
      </c>
      <c r="U5661">
        <f>MONTH(B5661)</f>
        <v/>
      </c>
      <c r="V5661">
        <f>TEXT(B5661,"mmm")</f>
        <v/>
      </c>
      <c r="W5661" s="15">
        <f>IFERROR(N5661/L5661,0)</f>
        <v/>
      </c>
      <c r="X5661">
        <f>IF(K5661=0,"No Discount",IF(K5661&lt;=5%,"Low",IF(K5661&lt;=15%,"Medium","High")))</f>
        <v/>
      </c>
      <c r="Y5661">
        <f>IF(L5661&gt;=20000,"High Value",IF(L5661&gt;=5000,"Medium Value","Low Value"))</f>
        <v/>
      </c>
      <c r="Z5661">
        <f>IF(R5661&lt;=3,"Fast",IF(R5661&lt;=5,"On Time","Delayed"))</f>
        <v/>
      </c>
    </row>
    <row r="5662">
      <c r="A5662">
        <f>Raw_Data!A5662</f>
        <v/>
      </c>
      <c r="B5662" s="11">
        <f>Raw_Data!B5662</f>
        <v/>
      </c>
      <c r="C5662">
        <f>Raw_Data!C5662</f>
        <v/>
      </c>
      <c r="D5662">
        <f>Raw_Data!D5662</f>
        <v/>
      </c>
      <c r="E5662">
        <f>Raw_Data!E5662</f>
        <v/>
      </c>
      <c r="F5662">
        <f>Raw_Data!F5662</f>
        <v/>
      </c>
      <c r="G5662">
        <f>Raw_Data!G5662</f>
        <v/>
      </c>
      <c r="H5662">
        <f>Raw_Data!H5662</f>
        <v/>
      </c>
      <c r="I5662">
        <f>Raw_Data!I5662</f>
        <v/>
      </c>
      <c r="J5662" s="12">
        <f>Raw_Data!J5662</f>
        <v/>
      </c>
      <c r="K5662" s="13">
        <f>Raw_Data!K5662</f>
        <v/>
      </c>
      <c r="L5662" s="12">
        <f>Raw_Data!L5662</f>
        <v/>
      </c>
      <c r="M5662" s="12">
        <f>Raw_Data!M5662</f>
        <v/>
      </c>
      <c r="N5662" s="12">
        <f>Raw_Data!N5662</f>
        <v/>
      </c>
      <c r="O5662">
        <f>Raw_Data!O5662</f>
        <v/>
      </c>
      <c r="P5662">
        <f>Raw_Data!P5662</f>
        <v/>
      </c>
      <c r="Q5662">
        <f>Raw_Data!Q5662</f>
        <v/>
      </c>
      <c r="R5662">
        <f>Raw_Data!R5662</f>
        <v/>
      </c>
      <c r="S5662">
        <f>Raw_Data!S5662</f>
        <v/>
      </c>
      <c r="T5662">
        <f>YEAR(B5662)</f>
        <v/>
      </c>
      <c r="U5662">
        <f>MONTH(B5662)</f>
        <v/>
      </c>
      <c r="V5662">
        <f>TEXT(B5662,"mmm")</f>
        <v/>
      </c>
      <c r="W5662" s="15">
        <f>IFERROR(N5662/L5662,0)</f>
        <v/>
      </c>
      <c r="X5662">
        <f>IF(K5662=0,"No Discount",IF(K5662&lt;=5%,"Low",IF(K5662&lt;=15%,"Medium","High")))</f>
        <v/>
      </c>
      <c r="Y5662">
        <f>IF(L5662&gt;=20000,"High Value",IF(L5662&gt;=5000,"Medium Value","Low Value"))</f>
        <v/>
      </c>
      <c r="Z5662">
        <f>IF(R5662&lt;=3,"Fast",IF(R5662&lt;=5,"On Time","Delayed"))</f>
        <v/>
      </c>
    </row>
    <row r="5663">
      <c r="A5663">
        <f>Raw_Data!A5663</f>
        <v/>
      </c>
      <c r="B5663" s="11">
        <f>Raw_Data!B5663</f>
        <v/>
      </c>
      <c r="C5663">
        <f>Raw_Data!C5663</f>
        <v/>
      </c>
      <c r="D5663">
        <f>Raw_Data!D5663</f>
        <v/>
      </c>
      <c r="E5663">
        <f>Raw_Data!E5663</f>
        <v/>
      </c>
      <c r="F5663">
        <f>Raw_Data!F5663</f>
        <v/>
      </c>
      <c r="G5663">
        <f>Raw_Data!G5663</f>
        <v/>
      </c>
      <c r="H5663">
        <f>Raw_Data!H5663</f>
        <v/>
      </c>
      <c r="I5663">
        <f>Raw_Data!I5663</f>
        <v/>
      </c>
      <c r="J5663" s="12">
        <f>Raw_Data!J5663</f>
        <v/>
      </c>
      <c r="K5663" s="13">
        <f>Raw_Data!K5663</f>
        <v/>
      </c>
      <c r="L5663" s="12">
        <f>Raw_Data!L5663</f>
        <v/>
      </c>
      <c r="M5663" s="12">
        <f>Raw_Data!M5663</f>
        <v/>
      </c>
      <c r="N5663" s="12">
        <f>Raw_Data!N5663</f>
        <v/>
      </c>
      <c r="O5663">
        <f>Raw_Data!O5663</f>
        <v/>
      </c>
      <c r="P5663">
        <f>Raw_Data!P5663</f>
        <v/>
      </c>
      <c r="Q5663">
        <f>Raw_Data!Q5663</f>
        <v/>
      </c>
      <c r="R5663">
        <f>Raw_Data!R5663</f>
        <v/>
      </c>
      <c r="S5663">
        <f>Raw_Data!S5663</f>
        <v/>
      </c>
      <c r="T5663">
        <f>YEAR(B5663)</f>
        <v/>
      </c>
      <c r="U5663">
        <f>MONTH(B5663)</f>
        <v/>
      </c>
      <c r="V5663">
        <f>TEXT(B5663,"mmm")</f>
        <v/>
      </c>
      <c r="W5663" s="15">
        <f>IFERROR(N5663/L5663,0)</f>
        <v/>
      </c>
      <c r="X5663">
        <f>IF(K5663=0,"No Discount",IF(K5663&lt;=5%,"Low",IF(K5663&lt;=15%,"Medium","High")))</f>
        <v/>
      </c>
      <c r="Y5663">
        <f>IF(L5663&gt;=20000,"High Value",IF(L5663&gt;=5000,"Medium Value","Low Value"))</f>
        <v/>
      </c>
      <c r="Z5663">
        <f>IF(R5663&lt;=3,"Fast",IF(R5663&lt;=5,"On Time","Delayed"))</f>
        <v/>
      </c>
    </row>
    <row r="5664">
      <c r="A5664">
        <f>Raw_Data!A5664</f>
        <v/>
      </c>
      <c r="B5664" s="11">
        <f>Raw_Data!B5664</f>
        <v/>
      </c>
      <c r="C5664">
        <f>Raw_Data!C5664</f>
        <v/>
      </c>
      <c r="D5664">
        <f>Raw_Data!D5664</f>
        <v/>
      </c>
      <c r="E5664">
        <f>Raw_Data!E5664</f>
        <v/>
      </c>
      <c r="F5664">
        <f>Raw_Data!F5664</f>
        <v/>
      </c>
      <c r="G5664">
        <f>Raw_Data!G5664</f>
        <v/>
      </c>
      <c r="H5664">
        <f>Raw_Data!H5664</f>
        <v/>
      </c>
      <c r="I5664">
        <f>Raw_Data!I5664</f>
        <v/>
      </c>
      <c r="J5664" s="12">
        <f>Raw_Data!J5664</f>
        <v/>
      </c>
      <c r="K5664" s="13">
        <f>Raw_Data!K5664</f>
        <v/>
      </c>
      <c r="L5664" s="12">
        <f>Raw_Data!L5664</f>
        <v/>
      </c>
      <c r="M5664" s="12">
        <f>Raw_Data!M5664</f>
        <v/>
      </c>
      <c r="N5664" s="12">
        <f>Raw_Data!N5664</f>
        <v/>
      </c>
      <c r="O5664">
        <f>Raw_Data!O5664</f>
        <v/>
      </c>
      <c r="P5664">
        <f>Raw_Data!P5664</f>
        <v/>
      </c>
      <c r="Q5664">
        <f>Raw_Data!Q5664</f>
        <v/>
      </c>
      <c r="R5664">
        <f>Raw_Data!R5664</f>
        <v/>
      </c>
      <c r="S5664">
        <f>Raw_Data!S5664</f>
        <v/>
      </c>
      <c r="T5664">
        <f>YEAR(B5664)</f>
        <v/>
      </c>
      <c r="U5664">
        <f>MONTH(B5664)</f>
        <v/>
      </c>
      <c r="V5664">
        <f>TEXT(B5664,"mmm")</f>
        <v/>
      </c>
      <c r="W5664" s="15">
        <f>IFERROR(N5664/L5664,0)</f>
        <v/>
      </c>
      <c r="X5664">
        <f>IF(K5664=0,"No Discount",IF(K5664&lt;=5%,"Low",IF(K5664&lt;=15%,"Medium","High")))</f>
        <v/>
      </c>
      <c r="Y5664">
        <f>IF(L5664&gt;=20000,"High Value",IF(L5664&gt;=5000,"Medium Value","Low Value"))</f>
        <v/>
      </c>
      <c r="Z5664">
        <f>IF(R5664&lt;=3,"Fast",IF(R5664&lt;=5,"On Time","Delayed"))</f>
        <v/>
      </c>
    </row>
    <row r="5665">
      <c r="A5665">
        <f>Raw_Data!A5665</f>
        <v/>
      </c>
      <c r="B5665" s="11">
        <f>Raw_Data!B5665</f>
        <v/>
      </c>
      <c r="C5665">
        <f>Raw_Data!C5665</f>
        <v/>
      </c>
      <c r="D5665">
        <f>Raw_Data!D5665</f>
        <v/>
      </c>
      <c r="E5665">
        <f>Raw_Data!E5665</f>
        <v/>
      </c>
      <c r="F5665">
        <f>Raw_Data!F5665</f>
        <v/>
      </c>
      <c r="G5665">
        <f>Raw_Data!G5665</f>
        <v/>
      </c>
      <c r="H5665">
        <f>Raw_Data!H5665</f>
        <v/>
      </c>
      <c r="I5665">
        <f>Raw_Data!I5665</f>
        <v/>
      </c>
      <c r="J5665" s="12">
        <f>Raw_Data!J5665</f>
        <v/>
      </c>
      <c r="K5665" s="13">
        <f>Raw_Data!K5665</f>
        <v/>
      </c>
      <c r="L5665" s="12">
        <f>Raw_Data!L5665</f>
        <v/>
      </c>
      <c r="M5665" s="12">
        <f>Raw_Data!M5665</f>
        <v/>
      </c>
      <c r="N5665" s="12">
        <f>Raw_Data!N5665</f>
        <v/>
      </c>
      <c r="O5665">
        <f>Raw_Data!O5665</f>
        <v/>
      </c>
      <c r="P5665">
        <f>Raw_Data!P5665</f>
        <v/>
      </c>
      <c r="Q5665">
        <f>Raw_Data!Q5665</f>
        <v/>
      </c>
      <c r="R5665">
        <f>Raw_Data!R5665</f>
        <v/>
      </c>
      <c r="S5665">
        <f>Raw_Data!S5665</f>
        <v/>
      </c>
      <c r="T5665">
        <f>YEAR(B5665)</f>
        <v/>
      </c>
      <c r="U5665">
        <f>MONTH(B5665)</f>
        <v/>
      </c>
      <c r="V5665">
        <f>TEXT(B5665,"mmm")</f>
        <v/>
      </c>
      <c r="W5665" s="15">
        <f>IFERROR(N5665/L5665,0)</f>
        <v/>
      </c>
      <c r="X5665">
        <f>IF(K5665=0,"No Discount",IF(K5665&lt;=5%,"Low",IF(K5665&lt;=15%,"Medium","High")))</f>
        <v/>
      </c>
      <c r="Y5665">
        <f>IF(L5665&gt;=20000,"High Value",IF(L5665&gt;=5000,"Medium Value","Low Value"))</f>
        <v/>
      </c>
      <c r="Z5665">
        <f>IF(R5665&lt;=3,"Fast",IF(R5665&lt;=5,"On Time","Delayed"))</f>
        <v/>
      </c>
    </row>
    <row r="5666">
      <c r="A5666">
        <f>Raw_Data!A5666</f>
        <v/>
      </c>
      <c r="B5666" s="11">
        <f>Raw_Data!B5666</f>
        <v/>
      </c>
      <c r="C5666">
        <f>Raw_Data!C5666</f>
        <v/>
      </c>
      <c r="D5666">
        <f>Raw_Data!D5666</f>
        <v/>
      </c>
      <c r="E5666">
        <f>Raw_Data!E5666</f>
        <v/>
      </c>
      <c r="F5666">
        <f>Raw_Data!F5666</f>
        <v/>
      </c>
      <c r="G5666">
        <f>Raw_Data!G5666</f>
        <v/>
      </c>
      <c r="H5666">
        <f>Raw_Data!H5666</f>
        <v/>
      </c>
      <c r="I5666">
        <f>Raw_Data!I5666</f>
        <v/>
      </c>
      <c r="J5666" s="12">
        <f>Raw_Data!J5666</f>
        <v/>
      </c>
      <c r="K5666" s="13">
        <f>Raw_Data!K5666</f>
        <v/>
      </c>
      <c r="L5666" s="12">
        <f>Raw_Data!L5666</f>
        <v/>
      </c>
      <c r="M5666" s="12">
        <f>Raw_Data!M5666</f>
        <v/>
      </c>
      <c r="N5666" s="12">
        <f>Raw_Data!N5666</f>
        <v/>
      </c>
      <c r="O5666">
        <f>Raw_Data!O5666</f>
        <v/>
      </c>
      <c r="P5666">
        <f>Raw_Data!P5666</f>
        <v/>
      </c>
      <c r="Q5666">
        <f>Raw_Data!Q5666</f>
        <v/>
      </c>
      <c r="R5666">
        <f>Raw_Data!R5666</f>
        <v/>
      </c>
      <c r="S5666">
        <f>Raw_Data!S5666</f>
        <v/>
      </c>
      <c r="T5666">
        <f>YEAR(B5666)</f>
        <v/>
      </c>
      <c r="U5666">
        <f>MONTH(B5666)</f>
        <v/>
      </c>
      <c r="V5666">
        <f>TEXT(B5666,"mmm")</f>
        <v/>
      </c>
      <c r="W5666" s="15">
        <f>IFERROR(N5666/L5666,0)</f>
        <v/>
      </c>
      <c r="X5666">
        <f>IF(K5666=0,"No Discount",IF(K5666&lt;=5%,"Low",IF(K5666&lt;=15%,"Medium","High")))</f>
        <v/>
      </c>
      <c r="Y5666">
        <f>IF(L5666&gt;=20000,"High Value",IF(L5666&gt;=5000,"Medium Value","Low Value"))</f>
        <v/>
      </c>
      <c r="Z5666">
        <f>IF(R5666&lt;=3,"Fast",IF(R5666&lt;=5,"On Time","Delayed"))</f>
        <v/>
      </c>
    </row>
    <row r="5667">
      <c r="A5667">
        <f>Raw_Data!A5667</f>
        <v/>
      </c>
      <c r="B5667" s="11">
        <f>Raw_Data!B5667</f>
        <v/>
      </c>
      <c r="C5667">
        <f>Raw_Data!C5667</f>
        <v/>
      </c>
      <c r="D5667">
        <f>Raw_Data!D5667</f>
        <v/>
      </c>
      <c r="E5667">
        <f>Raw_Data!E5667</f>
        <v/>
      </c>
      <c r="F5667">
        <f>Raw_Data!F5667</f>
        <v/>
      </c>
      <c r="G5667">
        <f>Raw_Data!G5667</f>
        <v/>
      </c>
      <c r="H5667">
        <f>Raw_Data!H5667</f>
        <v/>
      </c>
      <c r="I5667">
        <f>Raw_Data!I5667</f>
        <v/>
      </c>
      <c r="J5667" s="12">
        <f>Raw_Data!J5667</f>
        <v/>
      </c>
      <c r="K5667" s="13">
        <f>Raw_Data!K5667</f>
        <v/>
      </c>
      <c r="L5667" s="12">
        <f>Raw_Data!L5667</f>
        <v/>
      </c>
      <c r="M5667" s="12">
        <f>Raw_Data!M5667</f>
        <v/>
      </c>
      <c r="N5667" s="12">
        <f>Raw_Data!N5667</f>
        <v/>
      </c>
      <c r="O5667">
        <f>Raw_Data!O5667</f>
        <v/>
      </c>
      <c r="P5667">
        <f>Raw_Data!P5667</f>
        <v/>
      </c>
      <c r="Q5667">
        <f>Raw_Data!Q5667</f>
        <v/>
      </c>
      <c r="R5667">
        <f>Raw_Data!R5667</f>
        <v/>
      </c>
      <c r="S5667">
        <f>Raw_Data!S5667</f>
        <v/>
      </c>
      <c r="T5667">
        <f>YEAR(B5667)</f>
        <v/>
      </c>
      <c r="U5667">
        <f>MONTH(B5667)</f>
        <v/>
      </c>
      <c r="V5667">
        <f>TEXT(B5667,"mmm")</f>
        <v/>
      </c>
      <c r="W5667" s="15">
        <f>IFERROR(N5667/L5667,0)</f>
        <v/>
      </c>
      <c r="X5667">
        <f>IF(K5667=0,"No Discount",IF(K5667&lt;=5%,"Low",IF(K5667&lt;=15%,"Medium","High")))</f>
        <v/>
      </c>
      <c r="Y5667">
        <f>IF(L5667&gt;=20000,"High Value",IF(L5667&gt;=5000,"Medium Value","Low Value"))</f>
        <v/>
      </c>
      <c r="Z5667">
        <f>IF(R5667&lt;=3,"Fast",IF(R5667&lt;=5,"On Time","Delayed"))</f>
        <v/>
      </c>
    </row>
    <row r="5668">
      <c r="A5668">
        <f>Raw_Data!A5668</f>
        <v/>
      </c>
      <c r="B5668" s="11">
        <f>Raw_Data!B5668</f>
        <v/>
      </c>
      <c r="C5668">
        <f>Raw_Data!C5668</f>
        <v/>
      </c>
      <c r="D5668">
        <f>Raw_Data!D5668</f>
        <v/>
      </c>
      <c r="E5668">
        <f>Raw_Data!E5668</f>
        <v/>
      </c>
      <c r="F5668">
        <f>Raw_Data!F5668</f>
        <v/>
      </c>
      <c r="G5668">
        <f>Raw_Data!G5668</f>
        <v/>
      </c>
      <c r="H5668">
        <f>Raw_Data!H5668</f>
        <v/>
      </c>
      <c r="I5668">
        <f>Raw_Data!I5668</f>
        <v/>
      </c>
      <c r="J5668" s="12">
        <f>Raw_Data!J5668</f>
        <v/>
      </c>
      <c r="K5668" s="13">
        <f>Raw_Data!K5668</f>
        <v/>
      </c>
      <c r="L5668" s="12">
        <f>Raw_Data!L5668</f>
        <v/>
      </c>
      <c r="M5668" s="12">
        <f>Raw_Data!M5668</f>
        <v/>
      </c>
      <c r="N5668" s="12">
        <f>Raw_Data!N5668</f>
        <v/>
      </c>
      <c r="O5668">
        <f>Raw_Data!O5668</f>
        <v/>
      </c>
      <c r="P5668">
        <f>Raw_Data!P5668</f>
        <v/>
      </c>
      <c r="Q5668">
        <f>Raw_Data!Q5668</f>
        <v/>
      </c>
      <c r="R5668">
        <f>Raw_Data!R5668</f>
        <v/>
      </c>
      <c r="S5668">
        <f>Raw_Data!S5668</f>
        <v/>
      </c>
      <c r="T5668">
        <f>YEAR(B5668)</f>
        <v/>
      </c>
      <c r="U5668">
        <f>MONTH(B5668)</f>
        <v/>
      </c>
      <c r="V5668">
        <f>TEXT(B5668,"mmm")</f>
        <v/>
      </c>
      <c r="W5668" s="15">
        <f>IFERROR(N5668/L5668,0)</f>
        <v/>
      </c>
      <c r="X5668">
        <f>IF(K5668=0,"No Discount",IF(K5668&lt;=5%,"Low",IF(K5668&lt;=15%,"Medium","High")))</f>
        <v/>
      </c>
      <c r="Y5668">
        <f>IF(L5668&gt;=20000,"High Value",IF(L5668&gt;=5000,"Medium Value","Low Value"))</f>
        <v/>
      </c>
      <c r="Z5668">
        <f>IF(R5668&lt;=3,"Fast",IF(R5668&lt;=5,"On Time","Delayed"))</f>
        <v/>
      </c>
    </row>
    <row r="5669">
      <c r="A5669">
        <f>Raw_Data!A5669</f>
        <v/>
      </c>
      <c r="B5669" s="11">
        <f>Raw_Data!B5669</f>
        <v/>
      </c>
      <c r="C5669">
        <f>Raw_Data!C5669</f>
        <v/>
      </c>
      <c r="D5669">
        <f>Raw_Data!D5669</f>
        <v/>
      </c>
      <c r="E5669">
        <f>Raw_Data!E5669</f>
        <v/>
      </c>
      <c r="F5669">
        <f>Raw_Data!F5669</f>
        <v/>
      </c>
      <c r="G5669">
        <f>Raw_Data!G5669</f>
        <v/>
      </c>
      <c r="H5669">
        <f>Raw_Data!H5669</f>
        <v/>
      </c>
      <c r="I5669">
        <f>Raw_Data!I5669</f>
        <v/>
      </c>
      <c r="J5669" s="12">
        <f>Raw_Data!J5669</f>
        <v/>
      </c>
      <c r="K5669" s="13">
        <f>Raw_Data!K5669</f>
        <v/>
      </c>
      <c r="L5669" s="12">
        <f>Raw_Data!L5669</f>
        <v/>
      </c>
      <c r="M5669" s="12">
        <f>Raw_Data!M5669</f>
        <v/>
      </c>
      <c r="N5669" s="12">
        <f>Raw_Data!N5669</f>
        <v/>
      </c>
      <c r="O5669">
        <f>Raw_Data!O5669</f>
        <v/>
      </c>
      <c r="P5669">
        <f>Raw_Data!P5669</f>
        <v/>
      </c>
      <c r="Q5669">
        <f>Raw_Data!Q5669</f>
        <v/>
      </c>
      <c r="R5669">
        <f>Raw_Data!R5669</f>
        <v/>
      </c>
      <c r="S5669">
        <f>Raw_Data!S5669</f>
        <v/>
      </c>
      <c r="T5669">
        <f>YEAR(B5669)</f>
        <v/>
      </c>
      <c r="U5669">
        <f>MONTH(B5669)</f>
        <v/>
      </c>
      <c r="V5669">
        <f>TEXT(B5669,"mmm")</f>
        <v/>
      </c>
      <c r="W5669" s="15">
        <f>IFERROR(N5669/L5669,0)</f>
        <v/>
      </c>
      <c r="X5669">
        <f>IF(K5669=0,"No Discount",IF(K5669&lt;=5%,"Low",IF(K5669&lt;=15%,"Medium","High")))</f>
        <v/>
      </c>
      <c r="Y5669">
        <f>IF(L5669&gt;=20000,"High Value",IF(L5669&gt;=5000,"Medium Value","Low Value"))</f>
        <v/>
      </c>
      <c r="Z5669">
        <f>IF(R5669&lt;=3,"Fast",IF(R5669&lt;=5,"On Time","Delayed"))</f>
        <v/>
      </c>
    </row>
    <row r="5670">
      <c r="A5670">
        <f>Raw_Data!A5670</f>
        <v/>
      </c>
      <c r="B5670" s="11">
        <f>Raw_Data!B5670</f>
        <v/>
      </c>
      <c r="C5670">
        <f>Raw_Data!C5670</f>
        <v/>
      </c>
      <c r="D5670">
        <f>Raw_Data!D5670</f>
        <v/>
      </c>
      <c r="E5670">
        <f>Raw_Data!E5670</f>
        <v/>
      </c>
      <c r="F5670">
        <f>Raw_Data!F5670</f>
        <v/>
      </c>
      <c r="G5670">
        <f>Raw_Data!G5670</f>
        <v/>
      </c>
      <c r="H5670">
        <f>Raw_Data!H5670</f>
        <v/>
      </c>
      <c r="I5670">
        <f>Raw_Data!I5670</f>
        <v/>
      </c>
      <c r="J5670" s="12">
        <f>Raw_Data!J5670</f>
        <v/>
      </c>
      <c r="K5670" s="13">
        <f>Raw_Data!K5670</f>
        <v/>
      </c>
      <c r="L5670" s="12">
        <f>Raw_Data!L5670</f>
        <v/>
      </c>
      <c r="M5670" s="12">
        <f>Raw_Data!M5670</f>
        <v/>
      </c>
      <c r="N5670" s="12">
        <f>Raw_Data!N5670</f>
        <v/>
      </c>
      <c r="O5670">
        <f>Raw_Data!O5670</f>
        <v/>
      </c>
      <c r="P5670">
        <f>Raw_Data!P5670</f>
        <v/>
      </c>
      <c r="Q5670">
        <f>Raw_Data!Q5670</f>
        <v/>
      </c>
      <c r="R5670">
        <f>Raw_Data!R5670</f>
        <v/>
      </c>
      <c r="S5670">
        <f>Raw_Data!S5670</f>
        <v/>
      </c>
      <c r="T5670">
        <f>YEAR(B5670)</f>
        <v/>
      </c>
      <c r="U5670">
        <f>MONTH(B5670)</f>
        <v/>
      </c>
      <c r="V5670">
        <f>TEXT(B5670,"mmm")</f>
        <v/>
      </c>
      <c r="W5670" s="15">
        <f>IFERROR(N5670/L5670,0)</f>
        <v/>
      </c>
      <c r="X5670">
        <f>IF(K5670=0,"No Discount",IF(K5670&lt;=5%,"Low",IF(K5670&lt;=15%,"Medium","High")))</f>
        <v/>
      </c>
      <c r="Y5670">
        <f>IF(L5670&gt;=20000,"High Value",IF(L5670&gt;=5000,"Medium Value","Low Value"))</f>
        <v/>
      </c>
      <c r="Z5670">
        <f>IF(R5670&lt;=3,"Fast",IF(R5670&lt;=5,"On Time","Delayed"))</f>
        <v/>
      </c>
    </row>
    <row r="5671">
      <c r="A5671">
        <f>Raw_Data!A5671</f>
        <v/>
      </c>
      <c r="B5671" s="11">
        <f>Raw_Data!B5671</f>
        <v/>
      </c>
      <c r="C5671">
        <f>Raw_Data!C5671</f>
        <v/>
      </c>
      <c r="D5671">
        <f>Raw_Data!D5671</f>
        <v/>
      </c>
      <c r="E5671">
        <f>Raw_Data!E5671</f>
        <v/>
      </c>
      <c r="F5671">
        <f>Raw_Data!F5671</f>
        <v/>
      </c>
      <c r="G5671">
        <f>Raw_Data!G5671</f>
        <v/>
      </c>
      <c r="H5671">
        <f>Raw_Data!H5671</f>
        <v/>
      </c>
      <c r="I5671">
        <f>Raw_Data!I5671</f>
        <v/>
      </c>
      <c r="J5671" s="12">
        <f>Raw_Data!J5671</f>
        <v/>
      </c>
      <c r="K5671" s="13">
        <f>Raw_Data!K5671</f>
        <v/>
      </c>
      <c r="L5671" s="12">
        <f>Raw_Data!L5671</f>
        <v/>
      </c>
      <c r="M5671" s="12">
        <f>Raw_Data!M5671</f>
        <v/>
      </c>
      <c r="N5671" s="12">
        <f>Raw_Data!N5671</f>
        <v/>
      </c>
      <c r="O5671">
        <f>Raw_Data!O5671</f>
        <v/>
      </c>
      <c r="P5671">
        <f>Raw_Data!P5671</f>
        <v/>
      </c>
      <c r="Q5671">
        <f>Raw_Data!Q5671</f>
        <v/>
      </c>
      <c r="R5671">
        <f>Raw_Data!R5671</f>
        <v/>
      </c>
      <c r="S5671">
        <f>Raw_Data!S5671</f>
        <v/>
      </c>
      <c r="T5671">
        <f>YEAR(B5671)</f>
        <v/>
      </c>
      <c r="U5671">
        <f>MONTH(B5671)</f>
        <v/>
      </c>
      <c r="V5671">
        <f>TEXT(B5671,"mmm")</f>
        <v/>
      </c>
      <c r="W5671" s="15">
        <f>IFERROR(N5671/L5671,0)</f>
        <v/>
      </c>
      <c r="X5671">
        <f>IF(K5671=0,"No Discount",IF(K5671&lt;=5%,"Low",IF(K5671&lt;=15%,"Medium","High")))</f>
        <v/>
      </c>
      <c r="Y5671">
        <f>IF(L5671&gt;=20000,"High Value",IF(L5671&gt;=5000,"Medium Value","Low Value"))</f>
        <v/>
      </c>
      <c r="Z5671">
        <f>IF(R5671&lt;=3,"Fast",IF(R5671&lt;=5,"On Time","Delayed"))</f>
        <v/>
      </c>
    </row>
    <row r="5672">
      <c r="A5672">
        <f>Raw_Data!A5672</f>
        <v/>
      </c>
      <c r="B5672" s="11">
        <f>Raw_Data!B5672</f>
        <v/>
      </c>
      <c r="C5672">
        <f>Raw_Data!C5672</f>
        <v/>
      </c>
      <c r="D5672">
        <f>Raw_Data!D5672</f>
        <v/>
      </c>
      <c r="E5672">
        <f>Raw_Data!E5672</f>
        <v/>
      </c>
      <c r="F5672">
        <f>Raw_Data!F5672</f>
        <v/>
      </c>
      <c r="G5672">
        <f>Raw_Data!G5672</f>
        <v/>
      </c>
      <c r="H5672">
        <f>Raw_Data!H5672</f>
        <v/>
      </c>
      <c r="I5672">
        <f>Raw_Data!I5672</f>
        <v/>
      </c>
      <c r="J5672" s="12">
        <f>Raw_Data!J5672</f>
        <v/>
      </c>
      <c r="K5672" s="13">
        <f>Raw_Data!K5672</f>
        <v/>
      </c>
      <c r="L5672" s="12">
        <f>Raw_Data!L5672</f>
        <v/>
      </c>
      <c r="M5672" s="12">
        <f>Raw_Data!M5672</f>
        <v/>
      </c>
      <c r="N5672" s="12">
        <f>Raw_Data!N5672</f>
        <v/>
      </c>
      <c r="O5672">
        <f>Raw_Data!O5672</f>
        <v/>
      </c>
      <c r="P5672">
        <f>Raw_Data!P5672</f>
        <v/>
      </c>
      <c r="Q5672">
        <f>Raw_Data!Q5672</f>
        <v/>
      </c>
      <c r="R5672">
        <f>Raw_Data!R5672</f>
        <v/>
      </c>
      <c r="S5672">
        <f>Raw_Data!S5672</f>
        <v/>
      </c>
      <c r="T5672">
        <f>YEAR(B5672)</f>
        <v/>
      </c>
      <c r="U5672">
        <f>MONTH(B5672)</f>
        <v/>
      </c>
      <c r="V5672">
        <f>TEXT(B5672,"mmm")</f>
        <v/>
      </c>
      <c r="W5672" s="15">
        <f>IFERROR(N5672/L5672,0)</f>
        <v/>
      </c>
      <c r="X5672">
        <f>IF(K5672=0,"No Discount",IF(K5672&lt;=5%,"Low",IF(K5672&lt;=15%,"Medium","High")))</f>
        <v/>
      </c>
      <c r="Y5672">
        <f>IF(L5672&gt;=20000,"High Value",IF(L5672&gt;=5000,"Medium Value","Low Value"))</f>
        <v/>
      </c>
      <c r="Z5672">
        <f>IF(R5672&lt;=3,"Fast",IF(R5672&lt;=5,"On Time","Delayed"))</f>
        <v/>
      </c>
    </row>
    <row r="5673">
      <c r="A5673">
        <f>Raw_Data!A5673</f>
        <v/>
      </c>
      <c r="B5673" s="11">
        <f>Raw_Data!B5673</f>
        <v/>
      </c>
      <c r="C5673">
        <f>Raw_Data!C5673</f>
        <v/>
      </c>
      <c r="D5673">
        <f>Raw_Data!D5673</f>
        <v/>
      </c>
      <c r="E5673">
        <f>Raw_Data!E5673</f>
        <v/>
      </c>
      <c r="F5673">
        <f>Raw_Data!F5673</f>
        <v/>
      </c>
      <c r="G5673">
        <f>Raw_Data!G5673</f>
        <v/>
      </c>
      <c r="H5673">
        <f>Raw_Data!H5673</f>
        <v/>
      </c>
      <c r="I5673">
        <f>Raw_Data!I5673</f>
        <v/>
      </c>
      <c r="J5673" s="12">
        <f>Raw_Data!J5673</f>
        <v/>
      </c>
      <c r="K5673" s="13">
        <f>Raw_Data!K5673</f>
        <v/>
      </c>
      <c r="L5673" s="12">
        <f>Raw_Data!L5673</f>
        <v/>
      </c>
      <c r="M5673" s="12">
        <f>Raw_Data!M5673</f>
        <v/>
      </c>
      <c r="N5673" s="12">
        <f>Raw_Data!N5673</f>
        <v/>
      </c>
      <c r="O5673">
        <f>Raw_Data!O5673</f>
        <v/>
      </c>
      <c r="P5673">
        <f>Raw_Data!P5673</f>
        <v/>
      </c>
      <c r="Q5673">
        <f>Raw_Data!Q5673</f>
        <v/>
      </c>
      <c r="R5673">
        <f>Raw_Data!R5673</f>
        <v/>
      </c>
      <c r="S5673">
        <f>Raw_Data!S5673</f>
        <v/>
      </c>
      <c r="T5673">
        <f>YEAR(B5673)</f>
        <v/>
      </c>
      <c r="U5673">
        <f>MONTH(B5673)</f>
        <v/>
      </c>
      <c r="V5673">
        <f>TEXT(B5673,"mmm")</f>
        <v/>
      </c>
      <c r="W5673" s="15">
        <f>IFERROR(N5673/L5673,0)</f>
        <v/>
      </c>
      <c r="X5673">
        <f>IF(K5673=0,"No Discount",IF(K5673&lt;=5%,"Low",IF(K5673&lt;=15%,"Medium","High")))</f>
        <v/>
      </c>
      <c r="Y5673">
        <f>IF(L5673&gt;=20000,"High Value",IF(L5673&gt;=5000,"Medium Value","Low Value"))</f>
        <v/>
      </c>
      <c r="Z5673">
        <f>IF(R5673&lt;=3,"Fast",IF(R5673&lt;=5,"On Time","Delayed"))</f>
        <v/>
      </c>
    </row>
    <row r="5674">
      <c r="A5674">
        <f>Raw_Data!A5674</f>
        <v/>
      </c>
      <c r="B5674" s="11">
        <f>Raw_Data!B5674</f>
        <v/>
      </c>
      <c r="C5674">
        <f>Raw_Data!C5674</f>
        <v/>
      </c>
      <c r="D5674">
        <f>Raw_Data!D5674</f>
        <v/>
      </c>
      <c r="E5674">
        <f>Raw_Data!E5674</f>
        <v/>
      </c>
      <c r="F5674">
        <f>Raw_Data!F5674</f>
        <v/>
      </c>
      <c r="G5674">
        <f>Raw_Data!G5674</f>
        <v/>
      </c>
      <c r="H5674">
        <f>Raw_Data!H5674</f>
        <v/>
      </c>
      <c r="I5674">
        <f>Raw_Data!I5674</f>
        <v/>
      </c>
      <c r="J5674" s="12">
        <f>Raw_Data!J5674</f>
        <v/>
      </c>
      <c r="K5674" s="13">
        <f>Raw_Data!K5674</f>
        <v/>
      </c>
      <c r="L5674" s="12">
        <f>Raw_Data!L5674</f>
        <v/>
      </c>
      <c r="M5674" s="12">
        <f>Raw_Data!M5674</f>
        <v/>
      </c>
      <c r="N5674" s="12">
        <f>Raw_Data!N5674</f>
        <v/>
      </c>
      <c r="O5674">
        <f>Raw_Data!O5674</f>
        <v/>
      </c>
      <c r="P5674">
        <f>Raw_Data!P5674</f>
        <v/>
      </c>
      <c r="Q5674">
        <f>Raw_Data!Q5674</f>
        <v/>
      </c>
      <c r="R5674">
        <f>Raw_Data!R5674</f>
        <v/>
      </c>
      <c r="S5674">
        <f>Raw_Data!S5674</f>
        <v/>
      </c>
      <c r="T5674">
        <f>YEAR(B5674)</f>
        <v/>
      </c>
      <c r="U5674">
        <f>MONTH(B5674)</f>
        <v/>
      </c>
      <c r="V5674">
        <f>TEXT(B5674,"mmm")</f>
        <v/>
      </c>
      <c r="W5674" s="15">
        <f>IFERROR(N5674/L5674,0)</f>
        <v/>
      </c>
      <c r="X5674">
        <f>IF(K5674=0,"No Discount",IF(K5674&lt;=5%,"Low",IF(K5674&lt;=15%,"Medium","High")))</f>
        <v/>
      </c>
      <c r="Y5674">
        <f>IF(L5674&gt;=20000,"High Value",IF(L5674&gt;=5000,"Medium Value","Low Value"))</f>
        <v/>
      </c>
      <c r="Z5674">
        <f>IF(R5674&lt;=3,"Fast",IF(R5674&lt;=5,"On Time","Delayed"))</f>
        <v/>
      </c>
    </row>
    <row r="5675">
      <c r="A5675">
        <f>Raw_Data!A5675</f>
        <v/>
      </c>
      <c r="B5675" s="11">
        <f>Raw_Data!B5675</f>
        <v/>
      </c>
      <c r="C5675">
        <f>Raw_Data!C5675</f>
        <v/>
      </c>
      <c r="D5675">
        <f>Raw_Data!D5675</f>
        <v/>
      </c>
      <c r="E5675">
        <f>Raw_Data!E5675</f>
        <v/>
      </c>
      <c r="F5675">
        <f>Raw_Data!F5675</f>
        <v/>
      </c>
      <c r="G5675">
        <f>Raw_Data!G5675</f>
        <v/>
      </c>
      <c r="H5675">
        <f>Raw_Data!H5675</f>
        <v/>
      </c>
      <c r="I5675">
        <f>Raw_Data!I5675</f>
        <v/>
      </c>
      <c r="J5675" s="12">
        <f>Raw_Data!J5675</f>
        <v/>
      </c>
      <c r="K5675" s="13">
        <f>Raw_Data!K5675</f>
        <v/>
      </c>
      <c r="L5675" s="12">
        <f>Raw_Data!L5675</f>
        <v/>
      </c>
      <c r="M5675" s="12">
        <f>Raw_Data!M5675</f>
        <v/>
      </c>
      <c r="N5675" s="12">
        <f>Raw_Data!N5675</f>
        <v/>
      </c>
      <c r="O5675">
        <f>Raw_Data!O5675</f>
        <v/>
      </c>
      <c r="P5675">
        <f>Raw_Data!P5675</f>
        <v/>
      </c>
      <c r="Q5675">
        <f>Raw_Data!Q5675</f>
        <v/>
      </c>
      <c r="R5675">
        <f>Raw_Data!R5675</f>
        <v/>
      </c>
      <c r="S5675">
        <f>Raw_Data!S5675</f>
        <v/>
      </c>
      <c r="T5675">
        <f>YEAR(B5675)</f>
        <v/>
      </c>
      <c r="U5675">
        <f>MONTH(B5675)</f>
        <v/>
      </c>
      <c r="V5675">
        <f>TEXT(B5675,"mmm")</f>
        <v/>
      </c>
      <c r="W5675" s="15">
        <f>IFERROR(N5675/L5675,0)</f>
        <v/>
      </c>
      <c r="X5675">
        <f>IF(K5675=0,"No Discount",IF(K5675&lt;=5%,"Low",IF(K5675&lt;=15%,"Medium","High")))</f>
        <v/>
      </c>
      <c r="Y5675">
        <f>IF(L5675&gt;=20000,"High Value",IF(L5675&gt;=5000,"Medium Value","Low Value"))</f>
        <v/>
      </c>
      <c r="Z5675">
        <f>IF(R5675&lt;=3,"Fast",IF(R5675&lt;=5,"On Time","Delayed"))</f>
        <v/>
      </c>
    </row>
    <row r="5676">
      <c r="A5676">
        <f>Raw_Data!A5676</f>
        <v/>
      </c>
      <c r="B5676" s="11">
        <f>Raw_Data!B5676</f>
        <v/>
      </c>
      <c r="C5676">
        <f>Raw_Data!C5676</f>
        <v/>
      </c>
      <c r="D5676">
        <f>Raw_Data!D5676</f>
        <v/>
      </c>
      <c r="E5676">
        <f>Raw_Data!E5676</f>
        <v/>
      </c>
      <c r="F5676">
        <f>Raw_Data!F5676</f>
        <v/>
      </c>
      <c r="G5676">
        <f>Raw_Data!G5676</f>
        <v/>
      </c>
      <c r="H5676">
        <f>Raw_Data!H5676</f>
        <v/>
      </c>
      <c r="I5676">
        <f>Raw_Data!I5676</f>
        <v/>
      </c>
      <c r="J5676" s="12">
        <f>Raw_Data!J5676</f>
        <v/>
      </c>
      <c r="K5676" s="13">
        <f>Raw_Data!K5676</f>
        <v/>
      </c>
      <c r="L5676" s="12">
        <f>Raw_Data!L5676</f>
        <v/>
      </c>
      <c r="M5676" s="12">
        <f>Raw_Data!M5676</f>
        <v/>
      </c>
      <c r="N5676" s="12">
        <f>Raw_Data!N5676</f>
        <v/>
      </c>
      <c r="O5676">
        <f>Raw_Data!O5676</f>
        <v/>
      </c>
      <c r="P5676">
        <f>Raw_Data!P5676</f>
        <v/>
      </c>
      <c r="Q5676">
        <f>Raw_Data!Q5676</f>
        <v/>
      </c>
      <c r="R5676">
        <f>Raw_Data!R5676</f>
        <v/>
      </c>
      <c r="S5676">
        <f>Raw_Data!S5676</f>
        <v/>
      </c>
      <c r="T5676">
        <f>YEAR(B5676)</f>
        <v/>
      </c>
      <c r="U5676">
        <f>MONTH(B5676)</f>
        <v/>
      </c>
      <c r="V5676">
        <f>TEXT(B5676,"mmm")</f>
        <v/>
      </c>
      <c r="W5676" s="15">
        <f>IFERROR(N5676/L5676,0)</f>
        <v/>
      </c>
      <c r="X5676">
        <f>IF(K5676=0,"No Discount",IF(K5676&lt;=5%,"Low",IF(K5676&lt;=15%,"Medium","High")))</f>
        <v/>
      </c>
      <c r="Y5676">
        <f>IF(L5676&gt;=20000,"High Value",IF(L5676&gt;=5000,"Medium Value","Low Value"))</f>
        <v/>
      </c>
      <c r="Z5676">
        <f>IF(R5676&lt;=3,"Fast",IF(R5676&lt;=5,"On Time","Delayed"))</f>
        <v/>
      </c>
    </row>
    <row r="5677">
      <c r="A5677">
        <f>Raw_Data!A5677</f>
        <v/>
      </c>
      <c r="B5677" s="11">
        <f>Raw_Data!B5677</f>
        <v/>
      </c>
      <c r="C5677">
        <f>Raw_Data!C5677</f>
        <v/>
      </c>
      <c r="D5677">
        <f>Raw_Data!D5677</f>
        <v/>
      </c>
      <c r="E5677">
        <f>Raw_Data!E5677</f>
        <v/>
      </c>
      <c r="F5677">
        <f>Raw_Data!F5677</f>
        <v/>
      </c>
      <c r="G5677">
        <f>Raw_Data!G5677</f>
        <v/>
      </c>
      <c r="H5677">
        <f>Raw_Data!H5677</f>
        <v/>
      </c>
      <c r="I5677">
        <f>Raw_Data!I5677</f>
        <v/>
      </c>
      <c r="J5677" s="12">
        <f>Raw_Data!J5677</f>
        <v/>
      </c>
      <c r="K5677" s="13">
        <f>Raw_Data!K5677</f>
        <v/>
      </c>
      <c r="L5677" s="12">
        <f>Raw_Data!L5677</f>
        <v/>
      </c>
      <c r="M5677" s="12">
        <f>Raw_Data!M5677</f>
        <v/>
      </c>
      <c r="N5677" s="12">
        <f>Raw_Data!N5677</f>
        <v/>
      </c>
      <c r="O5677">
        <f>Raw_Data!O5677</f>
        <v/>
      </c>
      <c r="P5677">
        <f>Raw_Data!P5677</f>
        <v/>
      </c>
      <c r="Q5677">
        <f>Raw_Data!Q5677</f>
        <v/>
      </c>
      <c r="R5677">
        <f>Raw_Data!R5677</f>
        <v/>
      </c>
      <c r="S5677">
        <f>Raw_Data!S5677</f>
        <v/>
      </c>
      <c r="T5677">
        <f>YEAR(B5677)</f>
        <v/>
      </c>
      <c r="U5677">
        <f>MONTH(B5677)</f>
        <v/>
      </c>
      <c r="V5677">
        <f>TEXT(B5677,"mmm")</f>
        <v/>
      </c>
      <c r="W5677" s="15">
        <f>IFERROR(N5677/L5677,0)</f>
        <v/>
      </c>
      <c r="X5677">
        <f>IF(K5677=0,"No Discount",IF(K5677&lt;=5%,"Low",IF(K5677&lt;=15%,"Medium","High")))</f>
        <v/>
      </c>
      <c r="Y5677">
        <f>IF(L5677&gt;=20000,"High Value",IF(L5677&gt;=5000,"Medium Value","Low Value"))</f>
        <v/>
      </c>
      <c r="Z5677">
        <f>IF(R5677&lt;=3,"Fast",IF(R5677&lt;=5,"On Time","Delayed"))</f>
        <v/>
      </c>
    </row>
    <row r="5678">
      <c r="A5678">
        <f>Raw_Data!A5678</f>
        <v/>
      </c>
      <c r="B5678" s="11">
        <f>Raw_Data!B5678</f>
        <v/>
      </c>
      <c r="C5678">
        <f>Raw_Data!C5678</f>
        <v/>
      </c>
      <c r="D5678">
        <f>Raw_Data!D5678</f>
        <v/>
      </c>
      <c r="E5678">
        <f>Raw_Data!E5678</f>
        <v/>
      </c>
      <c r="F5678">
        <f>Raw_Data!F5678</f>
        <v/>
      </c>
      <c r="G5678">
        <f>Raw_Data!G5678</f>
        <v/>
      </c>
      <c r="H5678">
        <f>Raw_Data!H5678</f>
        <v/>
      </c>
      <c r="I5678">
        <f>Raw_Data!I5678</f>
        <v/>
      </c>
      <c r="J5678" s="12">
        <f>Raw_Data!J5678</f>
        <v/>
      </c>
      <c r="K5678" s="13">
        <f>Raw_Data!K5678</f>
        <v/>
      </c>
      <c r="L5678" s="12">
        <f>Raw_Data!L5678</f>
        <v/>
      </c>
      <c r="M5678" s="12">
        <f>Raw_Data!M5678</f>
        <v/>
      </c>
      <c r="N5678" s="12">
        <f>Raw_Data!N5678</f>
        <v/>
      </c>
      <c r="O5678">
        <f>Raw_Data!O5678</f>
        <v/>
      </c>
      <c r="P5678">
        <f>Raw_Data!P5678</f>
        <v/>
      </c>
      <c r="Q5678">
        <f>Raw_Data!Q5678</f>
        <v/>
      </c>
      <c r="R5678">
        <f>Raw_Data!R5678</f>
        <v/>
      </c>
      <c r="S5678">
        <f>Raw_Data!S5678</f>
        <v/>
      </c>
      <c r="T5678">
        <f>YEAR(B5678)</f>
        <v/>
      </c>
      <c r="U5678">
        <f>MONTH(B5678)</f>
        <v/>
      </c>
      <c r="V5678">
        <f>TEXT(B5678,"mmm")</f>
        <v/>
      </c>
      <c r="W5678" s="15">
        <f>IFERROR(N5678/L5678,0)</f>
        <v/>
      </c>
      <c r="X5678">
        <f>IF(K5678=0,"No Discount",IF(K5678&lt;=5%,"Low",IF(K5678&lt;=15%,"Medium","High")))</f>
        <v/>
      </c>
      <c r="Y5678">
        <f>IF(L5678&gt;=20000,"High Value",IF(L5678&gt;=5000,"Medium Value","Low Value"))</f>
        <v/>
      </c>
      <c r="Z5678">
        <f>IF(R5678&lt;=3,"Fast",IF(R5678&lt;=5,"On Time","Delayed"))</f>
        <v/>
      </c>
    </row>
    <row r="5679">
      <c r="A5679">
        <f>Raw_Data!A5679</f>
        <v/>
      </c>
      <c r="B5679" s="11">
        <f>Raw_Data!B5679</f>
        <v/>
      </c>
      <c r="C5679">
        <f>Raw_Data!C5679</f>
        <v/>
      </c>
      <c r="D5679">
        <f>Raw_Data!D5679</f>
        <v/>
      </c>
      <c r="E5679">
        <f>Raw_Data!E5679</f>
        <v/>
      </c>
      <c r="F5679">
        <f>Raw_Data!F5679</f>
        <v/>
      </c>
      <c r="G5679">
        <f>Raw_Data!G5679</f>
        <v/>
      </c>
      <c r="H5679">
        <f>Raw_Data!H5679</f>
        <v/>
      </c>
      <c r="I5679">
        <f>Raw_Data!I5679</f>
        <v/>
      </c>
      <c r="J5679" s="12">
        <f>Raw_Data!J5679</f>
        <v/>
      </c>
      <c r="K5679" s="13">
        <f>Raw_Data!K5679</f>
        <v/>
      </c>
      <c r="L5679" s="12">
        <f>Raw_Data!L5679</f>
        <v/>
      </c>
      <c r="M5679" s="12">
        <f>Raw_Data!M5679</f>
        <v/>
      </c>
      <c r="N5679" s="12">
        <f>Raw_Data!N5679</f>
        <v/>
      </c>
      <c r="O5679">
        <f>Raw_Data!O5679</f>
        <v/>
      </c>
      <c r="P5679">
        <f>Raw_Data!P5679</f>
        <v/>
      </c>
      <c r="Q5679">
        <f>Raw_Data!Q5679</f>
        <v/>
      </c>
      <c r="R5679">
        <f>Raw_Data!R5679</f>
        <v/>
      </c>
      <c r="S5679">
        <f>Raw_Data!S5679</f>
        <v/>
      </c>
      <c r="T5679">
        <f>YEAR(B5679)</f>
        <v/>
      </c>
      <c r="U5679">
        <f>MONTH(B5679)</f>
        <v/>
      </c>
      <c r="V5679">
        <f>TEXT(B5679,"mmm")</f>
        <v/>
      </c>
      <c r="W5679" s="15">
        <f>IFERROR(N5679/L5679,0)</f>
        <v/>
      </c>
      <c r="X5679">
        <f>IF(K5679=0,"No Discount",IF(K5679&lt;=5%,"Low",IF(K5679&lt;=15%,"Medium","High")))</f>
        <v/>
      </c>
      <c r="Y5679">
        <f>IF(L5679&gt;=20000,"High Value",IF(L5679&gt;=5000,"Medium Value","Low Value"))</f>
        <v/>
      </c>
      <c r="Z5679">
        <f>IF(R5679&lt;=3,"Fast",IF(R5679&lt;=5,"On Time","Delayed"))</f>
        <v/>
      </c>
    </row>
    <row r="5680">
      <c r="A5680">
        <f>Raw_Data!A5680</f>
        <v/>
      </c>
      <c r="B5680" s="11">
        <f>Raw_Data!B5680</f>
        <v/>
      </c>
      <c r="C5680">
        <f>Raw_Data!C5680</f>
        <v/>
      </c>
      <c r="D5680">
        <f>Raw_Data!D5680</f>
        <v/>
      </c>
      <c r="E5680">
        <f>Raw_Data!E5680</f>
        <v/>
      </c>
      <c r="F5680">
        <f>Raw_Data!F5680</f>
        <v/>
      </c>
      <c r="G5680">
        <f>Raw_Data!G5680</f>
        <v/>
      </c>
      <c r="H5680">
        <f>Raw_Data!H5680</f>
        <v/>
      </c>
      <c r="I5680">
        <f>Raw_Data!I5680</f>
        <v/>
      </c>
      <c r="J5680" s="12">
        <f>Raw_Data!J5680</f>
        <v/>
      </c>
      <c r="K5680" s="13">
        <f>Raw_Data!K5680</f>
        <v/>
      </c>
      <c r="L5680" s="12">
        <f>Raw_Data!L5680</f>
        <v/>
      </c>
      <c r="M5680" s="12">
        <f>Raw_Data!M5680</f>
        <v/>
      </c>
      <c r="N5680" s="12">
        <f>Raw_Data!N5680</f>
        <v/>
      </c>
      <c r="O5680">
        <f>Raw_Data!O5680</f>
        <v/>
      </c>
      <c r="P5680">
        <f>Raw_Data!P5680</f>
        <v/>
      </c>
      <c r="Q5680">
        <f>Raw_Data!Q5680</f>
        <v/>
      </c>
      <c r="R5680">
        <f>Raw_Data!R5680</f>
        <v/>
      </c>
      <c r="S5680">
        <f>Raw_Data!S5680</f>
        <v/>
      </c>
      <c r="T5680">
        <f>YEAR(B5680)</f>
        <v/>
      </c>
      <c r="U5680">
        <f>MONTH(B5680)</f>
        <v/>
      </c>
      <c r="V5680">
        <f>TEXT(B5680,"mmm")</f>
        <v/>
      </c>
      <c r="W5680" s="15">
        <f>IFERROR(N5680/L5680,0)</f>
        <v/>
      </c>
      <c r="X5680">
        <f>IF(K5680=0,"No Discount",IF(K5680&lt;=5%,"Low",IF(K5680&lt;=15%,"Medium","High")))</f>
        <v/>
      </c>
      <c r="Y5680">
        <f>IF(L5680&gt;=20000,"High Value",IF(L5680&gt;=5000,"Medium Value","Low Value"))</f>
        <v/>
      </c>
      <c r="Z5680">
        <f>IF(R5680&lt;=3,"Fast",IF(R5680&lt;=5,"On Time","Delayed"))</f>
        <v/>
      </c>
    </row>
    <row r="5681">
      <c r="A5681">
        <f>Raw_Data!A5681</f>
        <v/>
      </c>
      <c r="B5681" s="11">
        <f>Raw_Data!B5681</f>
        <v/>
      </c>
      <c r="C5681">
        <f>Raw_Data!C5681</f>
        <v/>
      </c>
      <c r="D5681">
        <f>Raw_Data!D5681</f>
        <v/>
      </c>
      <c r="E5681">
        <f>Raw_Data!E5681</f>
        <v/>
      </c>
      <c r="F5681">
        <f>Raw_Data!F5681</f>
        <v/>
      </c>
      <c r="G5681">
        <f>Raw_Data!G5681</f>
        <v/>
      </c>
      <c r="H5681">
        <f>Raw_Data!H5681</f>
        <v/>
      </c>
      <c r="I5681">
        <f>Raw_Data!I5681</f>
        <v/>
      </c>
      <c r="J5681" s="12">
        <f>Raw_Data!J5681</f>
        <v/>
      </c>
      <c r="K5681" s="13">
        <f>Raw_Data!K5681</f>
        <v/>
      </c>
      <c r="L5681" s="12">
        <f>Raw_Data!L5681</f>
        <v/>
      </c>
      <c r="M5681" s="12">
        <f>Raw_Data!M5681</f>
        <v/>
      </c>
      <c r="N5681" s="12">
        <f>Raw_Data!N5681</f>
        <v/>
      </c>
      <c r="O5681">
        <f>Raw_Data!O5681</f>
        <v/>
      </c>
      <c r="P5681">
        <f>Raw_Data!P5681</f>
        <v/>
      </c>
      <c r="Q5681">
        <f>Raw_Data!Q5681</f>
        <v/>
      </c>
      <c r="R5681">
        <f>Raw_Data!R5681</f>
        <v/>
      </c>
      <c r="S5681">
        <f>Raw_Data!S5681</f>
        <v/>
      </c>
      <c r="T5681">
        <f>YEAR(B5681)</f>
        <v/>
      </c>
      <c r="U5681">
        <f>MONTH(B5681)</f>
        <v/>
      </c>
      <c r="V5681">
        <f>TEXT(B5681,"mmm")</f>
        <v/>
      </c>
      <c r="W5681" s="15">
        <f>IFERROR(N5681/L5681,0)</f>
        <v/>
      </c>
      <c r="X5681">
        <f>IF(K5681=0,"No Discount",IF(K5681&lt;=5%,"Low",IF(K5681&lt;=15%,"Medium","High")))</f>
        <v/>
      </c>
      <c r="Y5681">
        <f>IF(L5681&gt;=20000,"High Value",IF(L5681&gt;=5000,"Medium Value","Low Value"))</f>
        <v/>
      </c>
      <c r="Z5681">
        <f>IF(R5681&lt;=3,"Fast",IF(R5681&lt;=5,"On Time","Delayed"))</f>
        <v/>
      </c>
    </row>
    <row r="5682">
      <c r="A5682">
        <f>Raw_Data!A5682</f>
        <v/>
      </c>
      <c r="B5682" s="11">
        <f>Raw_Data!B5682</f>
        <v/>
      </c>
      <c r="C5682">
        <f>Raw_Data!C5682</f>
        <v/>
      </c>
      <c r="D5682">
        <f>Raw_Data!D5682</f>
        <v/>
      </c>
      <c r="E5682">
        <f>Raw_Data!E5682</f>
        <v/>
      </c>
      <c r="F5682">
        <f>Raw_Data!F5682</f>
        <v/>
      </c>
      <c r="G5682">
        <f>Raw_Data!G5682</f>
        <v/>
      </c>
      <c r="H5682">
        <f>Raw_Data!H5682</f>
        <v/>
      </c>
      <c r="I5682">
        <f>Raw_Data!I5682</f>
        <v/>
      </c>
      <c r="J5682" s="12">
        <f>Raw_Data!J5682</f>
        <v/>
      </c>
      <c r="K5682" s="13">
        <f>Raw_Data!K5682</f>
        <v/>
      </c>
      <c r="L5682" s="12">
        <f>Raw_Data!L5682</f>
        <v/>
      </c>
      <c r="M5682" s="12">
        <f>Raw_Data!M5682</f>
        <v/>
      </c>
      <c r="N5682" s="12">
        <f>Raw_Data!N5682</f>
        <v/>
      </c>
      <c r="O5682">
        <f>Raw_Data!O5682</f>
        <v/>
      </c>
      <c r="P5682">
        <f>Raw_Data!P5682</f>
        <v/>
      </c>
      <c r="Q5682">
        <f>Raw_Data!Q5682</f>
        <v/>
      </c>
      <c r="R5682">
        <f>Raw_Data!R5682</f>
        <v/>
      </c>
      <c r="S5682">
        <f>Raw_Data!S5682</f>
        <v/>
      </c>
      <c r="T5682">
        <f>YEAR(B5682)</f>
        <v/>
      </c>
      <c r="U5682">
        <f>MONTH(B5682)</f>
        <v/>
      </c>
      <c r="V5682">
        <f>TEXT(B5682,"mmm")</f>
        <v/>
      </c>
      <c r="W5682" s="15">
        <f>IFERROR(N5682/L5682,0)</f>
        <v/>
      </c>
      <c r="X5682">
        <f>IF(K5682=0,"No Discount",IF(K5682&lt;=5%,"Low",IF(K5682&lt;=15%,"Medium","High")))</f>
        <v/>
      </c>
      <c r="Y5682">
        <f>IF(L5682&gt;=20000,"High Value",IF(L5682&gt;=5000,"Medium Value","Low Value"))</f>
        <v/>
      </c>
      <c r="Z5682">
        <f>IF(R5682&lt;=3,"Fast",IF(R5682&lt;=5,"On Time","Delayed"))</f>
        <v/>
      </c>
    </row>
    <row r="5683">
      <c r="A5683">
        <f>Raw_Data!A5683</f>
        <v/>
      </c>
      <c r="B5683" s="11">
        <f>Raw_Data!B5683</f>
        <v/>
      </c>
      <c r="C5683">
        <f>Raw_Data!C5683</f>
        <v/>
      </c>
      <c r="D5683">
        <f>Raw_Data!D5683</f>
        <v/>
      </c>
      <c r="E5683">
        <f>Raw_Data!E5683</f>
        <v/>
      </c>
      <c r="F5683">
        <f>Raw_Data!F5683</f>
        <v/>
      </c>
      <c r="G5683">
        <f>Raw_Data!G5683</f>
        <v/>
      </c>
      <c r="H5683">
        <f>Raw_Data!H5683</f>
        <v/>
      </c>
      <c r="I5683">
        <f>Raw_Data!I5683</f>
        <v/>
      </c>
      <c r="J5683" s="12">
        <f>Raw_Data!J5683</f>
        <v/>
      </c>
      <c r="K5683" s="13">
        <f>Raw_Data!K5683</f>
        <v/>
      </c>
      <c r="L5683" s="12">
        <f>Raw_Data!L5683</f>
        <v/>
      </c>
      <c r="M5683" s="12">
        <f>Raw_Data!M5683</f>
        <v/>
      </c>
      <c r="N5683" s="12">
        <f>Raw_Data!N5683</f>
        <v/>
      </c>
      <c r="O5683">
        <f>Raw_Data!O5683</f>
        <v/>
      </c>
      <c r="P5683">
        <f>Raw_Data!P5683</f>
        <v/>
      </c>
      <c r="Q5683">
        <f>Raw_Data!Q5683</f>
        <v/>
      </c>
      <c r="R5683">
        <f>Raw_Data!R5683</f>
        <v/>
      </c>
      <c r="S5683">
        <f>Raw_Data!S5683</f>
        <v/>
      </c>
      <c r="T5683">
        <f>YEAR(B5683)</f>
        <v/>
      </c>
      <c r="U5683">
        <f>MONTH(B5683)</f>
        <v/>
      </c>
      <c r="V5683">
        <f>TEXT(B5683,"mmm")</f>
        <v/>
      </c>
      <c r="W5683" s="15">
        <f>IFERROR(N5683/L5683,0)</f>
        <v/>
      </c>
      <c r="X5683">
        <f>IF(K5683=0,"No Discount",IF(K5683&lt;=5%,"Low",IF(K5683&lt;=15%,"Medium","High")))</f>
        <v/>
      </c>
      <c r="Y5683">
        <f>IF(L5683&gt;=20000,"High Value",IF(L5683&gt;=5000,"Medium Value","Low Value"))</f>
        <v/>
      </c>
      <c r="Z5683">
        <f>IF(R5683&lt;=3,"Fast",IF(R5683&lt;=5,"On Time","Delayed"))</f>
        <v/>
      </c>
    </row>
    <row r="5684">
      <c r="A5684">
        <f>Raw_Data!A5684</f>
        <v/>
      </c>
      <c r="B5684" s="11">
        <f>Raw_Data!B5684</f>
        <v/>
      </c>
      <c r="C5684">
        <f>Raw_Data!C5684</f>
        <v/>
      </c>
      <c r="D5684">
        <f>Raw_Data!D5684</f>
        <v/>
      </c>
      <c r="E5684">
        <f>Raw_Data!E5684</f>
        <v/>
      </c>
      <c r="F5684">
        <f>Raw_Data!F5684</f>
        <v/>
      </c>
      <c r="G5684">
        <f>Raw_Data!G5684</f>
        <v/>
      </c>
      <c r="H5684">
        <f>Raw_Data!H5684</f>
        <v/>
      </c>
      <c r="I5684">
        <f>Raw_Data!I5684</f>
        <v/>
      </c>
      <c r="J5684" s="12">
        <f>Raw_Data!J5684</f>
        <v/>
      </c>
      <c r="K5684" s="13">
        <f>Raw_Data!K5684</f>
        <v/>
      </c>
      <c r="L5684" s="12">
        <f>Raw_Data!L5684</f>
        <v/>
      </c>
      <c r="M5684" s="12">
        <f>Raw_Data!M5684</f>
        <v/>
      </c>
      <c r="N5684" s="12">
        <f>Raw_Data!N5684</f>
        <v/>
      </c>
      <c r="O5684">
        <f>Raw_Data!O5684</f>
        <v/>
      </c>
      <c r="P5684">
        <f>Raw_Data!P5684</f>
        <v/>
      </c>
      <c r="Q5684">
        <f>Raw_Data!Q5684</f>
        <v/>
      </c>
      <c r="R5684">
        <f>Raw_Data!R5684</f>
        <v/>
      </c>
      <c r="S5684">
        <f>Raw_Data!S5684</f>
        <v/>
      </c>
      <c r="T5684">
        <f>YEAR(B5684)</f>
        <v/>
      </c>
      <c r="U5684">
        <f>MONTH(B5684)</f>
        <v/>
      </c>
      <c r="V5684">
        <f>TEXT(B5684,"mmm")</f>
        <v/>
      </c>
      <c r="W5684" s="15">
        <f>IFERROR(N5684/L5684,0)</f>
        <v/>
      </c>
      <c r="X5684">
        <f>IF(K5684=0,"No Discount",IF(K5684&lt;=5%,"Low",IF(K5684&lt;=15%,"Medium","High")))</f>
        <v/>
      </c>
      <c r="Y5684">
        <f>IF(L5684&gt;=20000,"High Value",IF(L5684&gt;=5000,"Medium Value","Low Value"))</f>
        <v/>
      </c>
      <c r="Z5684">
        <f>IF(R5684&lt;=3,"Fast",IF(R5684&lt;=5,"On Time","Delayed"))</f>
        <v/>
      </c>
    </row>
    <row r="5685">
      <c r="A5685">
        <f>Raw_Data!A5685</f>
        <v/>
      </c>
      <c r="B5685" s="11">
        <f>Raw_Data!B5685</f>
        <v/>
      </c>
      <c r="C5685">
        <f>Raw_Data!C5685</f>
        <v/>
      </c>
      <c r="D5685">
        <f>Raw_Data!D5685</f>
        <v/>
      </c>
      <c r="E5685">
        <f>Raw_Data!E5685</f>
        <v/>
      </c>
      <c r="F5685">
        <f>Raw_Data!F5685</f>
        <v/>
      </c>
      <c r="G5685">
        <f>Raw_Data!G5685</f>
        <v/>
      </c>
      <c r="H5685">
        <f>Raw_Data!H5685</f>
        <v/>
      </c>
      <c r="I5685">
        <f>Raw_Data!I5685</f>
        <v/>
      </c>
      <c r="J5685" s="12">
        <f>Raw_Data!J5685</f>
        <v/>
      </c>
      <c r="K5685" s="13">
        <f>Raw_Data!K5685</f>
        <v/>
      </c>
      <c r="L5685" s="12">
        <f>Raw_Data!L5685</f>
        <v/>
      </c>
      <c r="M5685" s="12">
        <f>Raw_Data!M5685</f>
        <v/>
      </c>
      <c r="N5685" s="12">
        <f>Raw_Data!N5685</f>
        <v/>
      </c>
      <c r="O5685">
        <f>Raw_Data!O5685</f>
        <v/>
      </c>
      <c r="P5685">
        <f>Raw_Data!P5685</f>
        <v/>
      </c>
      <c r="Q5685">
        <f>Raw_Data!Q5685</f>
        <v/>
      </c>
      <c r="R5685">
        <f>Raw_Data!R5685</f>
        <v/>
      </c>
      <c r="S5685">
        <f>Raw_Data!S5685</f>
        <v/>
      </c>
      <c r="T5685">
        <f>YEAR(B5685)</f>
        <v/>
      </c>
      <c r="U5685">
        <f>MONTH(B5685)</f>
        <v/>
      </c>
      <c r="V5685">
        <f>TEXT(B5685,"mmm")</f>
        <v/>
      </c>
      <c r="W5685" s="15">
        <f>IFERROR(N5685/L5685,0)</f>
        <v/>
      </c>
      <c r="X5685">
        <f>IF(K5685=0,"No Discount",IF(K5685&lt;=5%,"Low",IF(K5685&lt;=15%,"Medium","High")))</f>
        <v/>
      </c>
      <c r="Y5685">
        <f>IF(L5685&gt;=20000,"High Value",IF(L5685&gt;=5000,"Medium Value","Low Value"))</f>
        <v/>
      </c>
      <c r="Z5685">
        <f>IF(R5685&lt;=3,"Fast",IF(R5685&lt;=5,"On Time","Delayed"))</f>
        <v/>
      </c>
    </row>
    <row r="5686">
      <c r="A5686">
        <f>Raw_Data!A5686</f>
        <v/>
      </c>
      <c r="B5686" s="11">
        <f>Raw_Data!B5686</f>
        <v/>
      </c>
      <c r="C5686">
        <f>Raw_Data!C5686</f>
        <v/>
      </c>
      <c r="D5686">
        <f>Raw_Data!D5686</f>
        <v/>
      </c>
      <c r="E5686">
        <f>Raw_Data!E5686</f>
        <v/>
      </c>
      <c r="F5686">
        <f>Raw_Data!F5686</f>
        <v/>
      </c>
      <c r="G5686">
        <f>Raw_Data!G5686</f>
        <v/>
      </c>
      <c r="H5686">
        <f>Raw_Data!H5686</f>
        <v/>
      </c>
      <c r="I5686">
        <f>Raw_Data!I5686</f>
        <v/>
      </c>
      <c r="J5686" s="12">
        <f>Raw_Data!J5686</f>
        <v/>
      </c>
      <c r="K5686" s="13">
        <f>Raw_Data!K5686</f>
        <v/>
      </c>
      <c r="L5686" s="12">
        <f>Raw_Data!L5686</f>
        <v/>
      </c>
      <c r="M5686" s="12">
        <f>Raw_Data!M5686</f>
        <v/>
      </c>
      <c r="N5686" s="12">
        <f>Raw_Data!N5686</f>
        <v/>
      </c>
      <c r="O5686">
        <f>Raw_Data!O5686</f>
        <v/>
      </c>
      <c r="P5686">
        <f>Raw_Data!P5686</f>
        <v/>
      </c>
      <c r="Q5686">
        <f>Raw_Data!Q5686</f>
        <v/>
      </c>
      <c r="R5686">
        <f>Raw_Data!R5686</f>
        <v/>
      </c>
      <c r="S5686">
        <f>Raw_Data!S5686</f>
        <v/>
      </c>
      <c r="T5686">
        <f>YEAR(B5686)</f>
        <v/>
      </c>
      <c r="U5686">
        <f>MONTH(B5686)</f>
        <v/>
      </c>
      <c r="V5686">
        <f>TEXT(B5686,"mmm")</f>
        <v/>
      </c>
      <c r="W5686" s="15">
        <f>IFERROR(N5686/L5686,0)</f>
        <v/>
      </c>
      <c r="X5686">
        <f>IF(K5686=0,"No Discount",IF(K5686&lt;=5%,"Low",IF(K5686&lt;=15%,"Medium","High")))</f>
        <v/>
      </c>
      <c r="Y5686">
        <f>IF(L5686&gt;=20000,"High Value",IF(L5686&gt;=5000,"Medium Value","Low Value"))</f>
        <v/>
      </c>
      <c r="Z5686">
        <f>IF(R5686&lt;=3,"Fast",IF(R5686&lt;=5,"On Time","Delayed"))</f>
        <v/>
      </c>
    </row>
    <row r="5687">
      <c r="A5687">
        <f>Raw_Data!A5687</f>
        <v/>
      </c>
      <c r="B5687" s="11">
        <f>Raw_Data!B5687</f>
        <v/>
      </c>
      <c r="C5687">
        <f>Raw_Data!C5687</f>
        <v/>
      </c>
      <c r="D5687">
        <f>Raw_Data!D5687</f>
        <v/>
      </c>
      <c r="E5687">
        <f>Raw_Data!E5687</f>
        <v/>
      </c>
      <c r="F5687">
        <f>Raw_Data!F5687</f>
        <v/>
      </c>
      <c r="G5687">
        <f>Raw_Data!G5687</f>
        <v/>
      </c>
      <c r="H5687">
        <f>Raw_Data!H5687</f>
        <v/>
      </c>
      <c r="I5687">
        <f>Raw_Data!I5687</f>
        <v/>
      </c>
      <c r="J5687" s="12">
        <f>Raw_Data!J5687</f>
        <v/>
      </c>
      <c r="K5687" s="13">
        <f>Raw_Data!K5687</f>
        <v/>
      </c>
      <c r="L5687" s="12">
        <f>Raw_Data!L5687</f>
        <v/>
      </c>
      <c r="M5687" s="12">
        <f>Raw_Data!M5687</f>
        <v/>
      </c>
      <c r="N5687" s="12">
        <f>Raw_Data!N5687</f>
        <v/>
      </c>
      <c r="O5687">
        <f>Raw_Data!O5687</f>
        <v/>
      </c>
      <c r="P5687">
        <f>Raw_Data!P5687</f>
        <v/>
      </c>
      <c r="Q5687">
        <f>Raw_Data!Q5687</f>
        <v/>
      </c>
      <c r="R5687">
        <f>Raw_Data!R5687</f>
        <v/>
      </c>
      <c r="S5687">
        <f>Raw_Data!S5687</f>
        <v/>
      </c>
      <c r="T5687">
        <f>YEAR(B5687)</f>
        <v/>
      </c>
      <c r="U5687">
        <f>MONTH(B5687)</f>
        <v/>
      </c>
      <c r="V5687">
        <f>TEXT(B5687,"mmm")</f>
        <v/>
      </c>
      <c r="W5687" s="15">
        <f>IFERROR(N5687/L5687,0)</f>
        <v/>
      </c>
      <c r="X5687">
        <f>IF(K5687=0,"No Discount",IF(K5687&lt;=5%,"Low",IF(K5687&lt;=15%,"Medium","High")))</f>
        <v/>
      </c>
      <c r="Y5687">
        <f>IF(L5687&gt;=20000,"High Value",IF(L5687&gt;=5000,"Medium Value","Low Value"))</f>
        <v/>
      </c>
      <c r="Z5687">
        <f>IF(R5687&lt;=3,"Fast",IF(R5687&lt;=5,"On Time","Delayed"))</f>
        <v/>
      </c>
    </row>
    <row r="5688">
      <c r="A5688">
        <f>Raw_Data!A5688</f>
        <v/>
      </c>
      <c r="B5688" s="11">
        <f>Raw_Data!B5688</f>
        <v/>
      </c>
      <c r="C5688">
        <f>Raw_Data!C5688</f>
        <v/>
      </c>
      <c r="D5688">
        <f>Raw_Data!D5688</f>
        <v/>
      </c>
      <c r="E5688">
        <f>Raw_Data!E5688</f>
        <v/>
      </c>
      <c r="F5688">
        <f>Raw_Data!F5688</f>
        <v/>
      </c>
      <c r="G5688">
        <f>Raw_Data!G5688</f>
        <v/>
      </c>
      <c r="H5688">
        <f>Raw_Data!H5688</f>
        <v/>
      </c>
      <c r="I5688">
        <f>Raw_Data!I5688</f>
        <v/>
      </c>
      <c r="J5688" s="12">
        <f>Raw_Data!J5688</f>
        <v/>
      </c>
      <c r="K5688" s="13">
        <f>Raw_Data!K5688</f>
        <v/>
      </c>
      <c r="L5688" s="12">
        <f>Raw_Data!L5688</f>
        <v/>
      </c>
      <c r="M5688" s="12">
        <f>Raw_Data!M5688</f>
        <v/>
      </c>
      <c r="N5688" s="12">
        <f>Raw_Data!N5688</f>
        <v/>
      </c>
      <c r="O5688">
        <f>Raw_Data!O5688</f>
        <v/>
      </c>
      <c r="P5688">
        <f>Raw_Data!P5688</f>
        <v/>
      </c>
      <c r="Q5688">
        <f>Raw_Data!Q5688</f>
        <v/>
      </c>
      <c r="R5688">
        <f>Raw_Data!R5688</f>
        <v/>
      </c>
      <c r="S5688">
        <f>Raw_Data!S5688</f>
        <v/>
      </c>
      <c r="T5688">
        <f>YEAR(B5688)</f>
        <v/>
      </c>
      <c r="U5688">
        <f>MONTH(B5688)</f>
        <v/>
      </c>
      <c r="V5688">
        <f>TEXT(B5688,"mmm")</f>
        <v/>
      </c>
      <c r="W5688" s="15">
        <f>IFERROR(N5688/L5688,0)</f>
        <v/>
      </c>
      <c r="X5688">
        <f>IF(K5688=0,"No Discount",IF(K5688&lt;=5%,"Low",IF(K5688&lt;=15%,"Medium","High")))</f>
        <v/>
      </c>
      <c r="Y5688">
        <f>IF(L5688&gt;=20000,"High Value",IF(L5688&gt;=5000,"Medium Value","Low Value"))</f>
        <v/>
      </c>
      <c r="Z5688">
        <f>IF(R5688&lt;=3,"Fast",IF(R5688&lt;=5,"On Time","Delayed"))</f>
        <v/>
      </c>
    </row>
    <row r="5689">
      <c r="A5689">
        <f>Raw_Data!A5689</f>
        <v/>
      </c>
      <c r="B5689" s="11">
        <f>Raw_Data!B5689</f>
        <v/>
      </c>
      <c r="C5689">
        <f>Raw_Data!C5689</f>
        <v/>
      </c>
      <c r="D5689">
        <f>Raw_Data!D5689</f>
        <v/>
      </c>
      <c r="E5689">
        <f>Raw_Data!E5689</f>
        <v/>
      </c>
      <c r="F5689">
        <f>Raw_Data!F5689</f>
        <v/>
      </c>
      <c r="G5689">
        <f>Raw_Data!G5689</f>
        <v/>
      </c>
      <c r="H5689">
        <f>Raw_Data!H5689</f>
        <v/>
      </c>
      <c r="I5689">
        <f>Raw_Data!I5689</f>
        <v/>
      </c>
      <c r="J5689" s="12">
        <f>Raw_Data!J5689</f>
        <v/>
      </c>
      <c r="K5689" s="13">
        <f>Raw_Data!K5689</f>
        <v/>
      </c>
      <c r="L5689" s="12">
        <f>Raw_Data!L5689</f>
        <v/>
      </c>
      <c r="M5689" s="12">
        <f>Raw_Data!M5689</f>
        <v/>
      </c>
      <c r="N5689" s="12">
        <f>Raw_Data!N5689</f>
        <v/>
      </c>
      <c r="O5689">
        <f>Raw_Data!O5689</f>
        <v/>
      </c>
      <c r="P5689">
        <f>Raw_Data!P5689</f>
        <v/>
      </c>
      <c r="Q5689">
        <f>Raw_Data!Q5689</f>
        <v/>
      </c>
      <c r="R5689">
        <f>Raw_Data!R5689</f>
        <v/>
      </c>
      <c r="S5689">
        <f>Raw_Data!S5689</f>
        <v/>
      </c>
      <c r="T5689">
        <f>YEAR(B5689)</f>
        <v/>
      </c>
      <c r="U5689">
        <f>MONTH(B5689)</f>
        <v/>
      </c>
      <c r="V5689">
        <f>TEXT(B5689,"mmm")</f>
        <v/>
      </c>
      <c r="W5689" s="15">
        <f>IFERROR(N5689/L5689,0)</f>
        <v/>
      </c>
      <c r="X5689">
        <f>IF(K5689=0,"No Discount",IF(K5689&lt;=5%,"Low",IF(K5689&lt;=15%,"Medium","High")))</f>
        <v/>
      </c>
      <c r="Y5689">
        <f>IF(L5689&gt;=20000,"High Value",IF(L5689&gt;=5000,"Medium Value","Low Value"))</f>
        <v/>
      </c>
      <c r="Z5689">
        <f>IF(R5689&lt;=3,"Fast",IF(R5689&lt;=5,"On Time","Delayed"))</f>
        <v/>
      </c>
    </row>
    <row r="5690">
      <c r="A5690">
        <f>Raw_Data!A5690</f>
        <v/>
      </c>
      <c r="B5690" s="11">
        <f>Raw_Data!B5690</f>
        <v/>
      </c>
      <c r="C5690">
        <f>Raw_Data!C5690</f>
        <v/>
      </c>
      <c r="D5690">
        <f>Raw_Data!D5690</f>
        <v/>
      </c>
      <c r="E5690">
        <f>Raw_Data!E5690</f>
        <v/>
      </c>
      <c r="F5690">
        <f>Raw_Data!F5690</f>
        <v/>
      </c>
      <c r="G5690">
        <f>Raw_Data!G5690</f>
        <v/>
      </c>
      <c r="H5690">
        <f>Raw_Data!H5690</f>
        <v/>
      </c>
      <c r="I5690">
        <f>Raw_Data!I5690</f>
        <v/>
      </c>
      <c r="J5690" s="12">
        <f>Raw_Data!J5690</f>
        <v/>
      </c>
      <c r="K5690" s="13">
        <f>Raw_Data!K5690</f>
        <v/>
      </c>
      <c r="L5690" s="12">
        <f>Raw_Data!L5690</f>
        <v/>
      </c>
      <c r="M5690" s="12">
        <f>Raw_Data!M5690</f>
        <v/>
      </c>
      <c r="N5690" s="12">
        <f>Raw_Data!N5690</f>
        <v/>
      </c>
      <c r="O5690">
        <f>Raw_Data!O5690</f>
        <v/>
      </c>
      <c r="P5690">
        <f>Raw_Data!P5690</f>
        <v/>
      </c>
      <c r="Q5690">
        <f>Raw_Data!Q5690</f>
        <v/>
      </c>
      <c r="R5690">
        <f>Raw_Data!R5690</f>
        <v/>
      </c>
      <c r="S5690">
        <f>Raw_Data!S5690</f>
        <v/>
      </c>
      <c r="T5690">
        <f>YEAR(B5690)</f>
        <v/>
      </c>
      <c r="U5690">
        <f>MONTH(B5690)</f>
        <v/>
      </c>
      <c r="V5690">
        <f>TEXT(B5690,"mmm")</f>
        <v/>
      </c>
      <c r="W5690" s="15">
        <f>IFERROR(N5690/L5690,0)</f>
        <v/>
      </c>
      <c r="X5690">
        <f>IF(K5690=0,"No Discount",IF(K5690&lt;=5%,"Low",IF(K5690&lt;=15%,"Medium","High")))</f>
        <v/>
      </c>
      <c r="Y5690">
        <f>IF(L5690&gt;=20000,"High Value",IF(L5690&gt;=5000,"Medium Value","Low Value"))</f>
        <v/>
      </c>
      <c r="Z5690">
        <f>IF(R5690&lt;=3,"Fast",IF(R5690&lt;=5,"On Time","Delayed"))</f>
        <v/>
      </c>
    </row>
    <row r="5691">
      <c r="A5691">
        <f>Raw_Data!A5691</f>
        <v/>
      </c>
      <c r="B5691" s="11">
        <f>Raw_Data!B5691</f>
        <v/>
      </c>
      <c r="C5691">
        <f>Raw_Data!C5691</f>
        <v/>
      </c>
      <c r="D5691">
        <f>Raw_Data!D5691</f>
        <v/>
      </c>
      <c r="E5691">
        <f>Raw_Data!E5691</f>
        <v/>
      </c>
      <c r="F5691">
        <f>Raw_Data!F5691</f>
        <v/>
      </c>
      <c r="G5691">
        <f>Raw_Data!G5691</f>
        <v/>
      </c>
      <c r="H5691">
        <f>Raw_Data!H5691</f>
        <v/>
      </c>
      <c r="I5691">
        <f>Raw_Data!I5691</f>
        <v/>
      </c>
      <c r="J5691" s="12">
        <f>Raw_Data!J5691</f>
        <v/>
      </c>
      <c r="K5691" s="13">
        <f>Raw_Data!K5691</f>
        <v/>
      </c>
      <c r="L5691" s="12">
        <f>Raw_Data!L5691</f>
        <v/>
      </c>
      <c r="M5691" s="12">
        <f>Raw_Data!M5691</f>
        <v/>
      </c>
      <c r="N5691" s="12">
        <f>Raw_Data!N5691</f>
        <v/>
      </c>
      <c r="O5691">
        <f>Raw_Data!O5691</f>
        <v/>
      </c>
      <c r="P5691">
        <f>Raw_Data!P5691</f>
        <v/>
      </c>
      <c r="Q5691">
        <f>Raw_Data!Q5691</f>
        <v/>
      </c>
      <c r="R5691">
        <f>Raw_Data!R5691</f>
        <v/>
      </c>
      <c r="S5691">
        <f>Raw_Data!S5691</f>
        <v/>
      </c>
      <c r="T5691">
        <f>YEAR(B5691)</f>
        <v/>
      </c>
      <c r="U5691">
        <f>MONTH(B5691)</f>
        <v/>
      </c>
      <c r="V5691">
        <f>TEXT(B5691,"mmm")</f>
        <v/>
      </c>
      <c r="W5691" s="15">
        <f>IFERROR(N5691/L5691,0)</f>
        <v/>
      </c>
      <c r="X5691">
        <f>IF(K5691=0,"No Discount",IF(K5691&lt;=5%,"Low",IF(K5691&lt;=15%,"Medium","High")))</f>
        <v/>
      </c>
      <c r="Y5691">
        <f>IF(L5691&gt;=20000,"High Value",IF(L5691&gt;=5000,"Medium Value","Low Value"))</f>
        <v/>
      </c>
      <c r="Z5691">
        <f>IF(R5691&lt;=3,"Fast",IF(R5691&lt;=5,"On Time","Delayed"))</f>
        <v/>
      </c>
    </row>
    <row r="5692">
      <c r="A5692">
        <f>Raw_Data!A5692</f>
        <v/>
      </c>
      <c r="B5692" s="11">
        <f>Raw_Data!B5692</f>
        <v/>
      </c>
      <c r="C5692">
        <f>Raw_Data!C5692</f>
        <v/>
      </c>
      <c r="D5692">
        <f>Raw_Data!D5692</f>
        <v/>
      </c>
      <c r="E5692">
        <f>Raw_Data!E5692</f>
        <v/>
      </c>
      <c r="F5692">
        <f>Raw_Data!F5692</f>
        <v/>
      </c>
      <c r="G5692">
        <f>Raw_Data!G5692</f>
        <v/>
      </c>
      <c r="H5692">
        <f>Raw_Data!H5692</f>
        <v/>
      </c>
      <c r="I5692">
        <f>Raw_Data!I5692</f>
        <v/>
      </c>
      <c r="J5692" s="12">
        <f>Raw_Data!J5692</f>
        <v/>
      </c>
      <c r="K5692" s="13">
        <f>Raw_Data!K5692</f>
        <v/>
      </c>
      <c r="L5692" s="12">
        <f>Raw_Data!L5692</f>
        <v/>
      </c>
      <c r="M5692" s="12">
        <f>Raw_Data!M5692</f>
        <v/>
      </c>
      <c r="N5692" s="12">
        <f>Raw_Data!N5692</f>
        <v/>
      </c>
      <c r="O5692">
        <f>Raw_Data!O5692</f>
        <v/>
      </c>
      <c r="P5692">
        <f>Raw_Data!P5692</f>
        <v/>
      </c>
      <c r="Q5692">
        <f>Raw_Data!Q5692</f>
        <v/>
      </c>
      <c r="R5692">
        <f>Raw_Data!R5692</f>
        <v/>
      </c>
      <c r="S5692">
        <f>Raw_Data!S5692</f>
        <v/>
      </c>
      <c r="T5692">
        <f>YEAR(B5692)</f>
        <v/>
      </c>
      <c r="U5692">
        <f>MONTH(B5692)</f>
        <v/>
      </c>
      <c r="V5692">
        <f>TEXT(B5692,"mmm")</f>
        <v/>
      </c>
      <c r="W5692" s="15">
        <f>IFERROR(N5692/L5692,0)</f>
        <v/>
      </c>
      <c r="X5692">
        <f>IF(K5692=0,"No Discount",IF(K5692&lt;=5%,"Low",IF(K5692&lt;=15%,"Medium","High")))</f>
        <v/>
      </c>
      <c r="Y5692">
        <f>IF(L5692&gt;=20000,"High Value",IF(L5692&gt;=5000,"Medium Value","Low Value"))</f>
        <v/>
      </c>
      <c r="Z5692">
        <f>IF(R5692&lt;=3,"Fast",IF(R5692&lt;=5,"On Time","Delayed"))</f>
        <v/>
      </c>
    </row>
    <row r="5693">
      <c r="A5693">
        <f>Raw_Data!A5693</f>
        <v/>
      </c>
      <c r="B5693" s="11">
        <f>Raw_Data!B5693</f>
        <v/>
      </c>
      <c r="C5693">
        <f>Raw_Data!C5693</f>
        <v/>
      </c>
      <c r="D5693">
        <f>Raw_Data!D5693</f>
        <v/>
      </c>
      <c r="E5693">
        <f>Raw_Data!E5693</f>
        <v/>
      </c>
      <c r="F5693">
        <f>Raw_Data!F5693</f>
        <v/>
      </c>
      <c r="G5693">
        <f>Raw_Data!G5693</f>
        <v/>
      </c>
      <c r="H5693">
        <f>Raw_Data!H5693</f>
        <v/>
      </c>
      <c r="I5693">
        <f>Raw_Data!I5693</f>
        <v/>
      </c>
      <c r="J5693" s="12">
        <f>Raw_Data!J5693</f>
        <v/>
      </c>
      <c r="K5693" s="13">
        <f>Raw_Data!K5693</f>
        <v/>
      </c>
      <c r="L5693" s="12">
        <f>Raw_Data!L5693</f>
        <v/>
      </c>
      <c r="M5693" s="12">
        <f>Raw_Data!M5693</f>
        <v/>
      </c>
      <c r="N5693" s="12">
        <f>Raw_Data!N5693</f>
        <v/>
      </c>
      <c r="O5693">
        <f>Raw_Data!O5693</f>
        <v/>
      </c>
      <c r="P5693">
        <f>Raw_Data!P5693</f>
        <v/>
      </c>
      <c r="Q5693">
        <f>Raw_Data!Q5693</f>
        <v/>
      </c>
      <c r="R5693">
        <f>Raw_Data!R5693</f>
        <v/>
      </c>
      <c r="S5693">
        <f>Raw_Data!S5693</f>
        <v/>
      </c>
      <c r="T5693">
        <f>YEAR(B5693)</f>
        <v/>
      </c>
      <c r="U5693">
        <f>MONTH(B5693)</f>
        <v/>
      </c>
      <c r="V5693">
        <f>TEXT(B5693,"mmm")</f>
        <v/>
      </c>
      <c r="W5693" s="15">
        <f>IFERROR(N5693/L5693,0)</f>
        <v/>
      </c>
      <c r="X5693">
        <f>IF(K5693=0,"No Discount",IF(K5693&lt;=5%,"Low",IF(K5693&lt;=15%,"Medium","High")))</f>
        <v/>
      </c>
      <c r="Y5693">
        <f>IF(L5693&gt;=20000,"High Value",IF(L5693&gt;=5000,"Medium Value","Low Value"))</f>
        <v/>
      </c>
      <c r="Z5693">
        <f>IF(R5693&lt;=3,"Fast",IF(R5693&lt;=5,"On Time","Delayed"))</f>
        <v/>
      </c>
    </row>
    <row r="5694">
      <c r="A5694">
        <f>Raw_Data!A5694</f>
        <v/>
      </c>
      <c r="B5694" s="11">
        <f>Raw_Data!B5694</f>
        <v/>
      </c>
      <c r="C5694">
        <f>Raw_Data!C5694</f>
        <v/>
      </c>
      <c r="D5694">
        <f>Raw_Data!D5694</f>
        <v/>
      </c>
      <c r="E5694">
        <f>Raw_Data!E5694</f>
        <v/>
      </c>
      <c r="F5694">
        <f>Raw_Data!F5694</f>
        <v/>
      </c>
      <c r="G5694">
        <f>Raw_Data!G5694</f>
        <v/>
      </c>
      <c r="H5694">
        <f>Raw_Data!H5694</f>
        <v/>
      </c>
      <c r="I5694">
        <f>Raw_Data!I5694</f>
        <v/>
      </c>
      <c r="J5694" s="12">
        <f>Raw_Data!J5694</f>
        <v/>
      </c>
      <c r="K5694" s="13">
        <f>Raw_Data!K5694</f>
        <v/>
      </c>
      <c r="L5694" s="12">
        <f>Raw_Data!L5694</f>
        <v/>
      </c>
      <c r="M5694" s="12">
        <f>Raw_Data!M5694</f>
        <v/>
      </c>
      <c r="N5694" s="12">
        <f>Raw_Data!N5694</f>
        <v/>
      </c>
      <c r="O5694">
        <f>Raw_Data!O5694</f>
        <v/>
      </c>
      <c r="P5694">
        <f>Raw_Data!P5694</f>
        <v/>
      </c>
      <c r="Q5694">
        <f>Raw_Data!Q5694</f>
        <v/>
      </c>
      <c r="R5694">
        <f>Raw_Data!R5694</f>
        <v/>
      </c>
      <c r="S5694">
        <f>Raw_Data!S5694</f>
        <v/>
      </c>
      <c r="T5694">
        <f>YEAR(B5694)</f>
        <v/>
      </c>
      <c r="U5694">
        <f>MONTH(B5694)</f>
        <v/>
      </c>
      <c r="V5694">
        <f>TEXT(B5694,"mmm")</f>
        <v/>
      </c>
      <c r="W5694" s="15">
        <f>IFERROR(N5694/L5694,0)</f>
        <v/>
      </c>
      <c r="X5694">
        <f>IF(K5694=0,"No Discount",IF(K5694&lt;=5%,"Low",IF(K5694&lt;=15%,"Medium","High")))</f>
        <v/>
      </c>
      <c r="Y5694">
        <f>IF(L5694&gt;=20000,"High Value",IF(L5694&gt;=5000,"Medium Value","Low Value"))</f>
        <v/>
      </c>
      <c r="Z5694">
        <f>IF(R5694&lt;=3,"Fast",IF(R5694&lt;=5,"On Time","Delayed"))</f>
        <v/>
      </c>
    </row>
    <row r="5695">
      <c r="A5695">
        <f>Raw_Data!A5695</f>
        <v/>
      </c>
      <c r="B5695" s="11">
        <f>Raw_Data!B5695</f>
        <v/>
      </c>
      <c r="C5695">
        <f>Raw_Data!C5695</f>
        <v/>
      </c>
      <c r="D5695">
        <f>Raw_Data!D5695</f>
        <v/>
      </c>
      <c r="E5695">
        <f>Raw_Data!E5695</f>
        <v/>
      </c>
      <c r="F5695">
        <f>Raw_Data!F5695</f>
        <v/>
      </c>
      <c r="G5695">
        <f>Raw_Data!G5695</f>
        <v/>
      </c>
      <c r="H5695">
        <f>Raw_Data!H5695</f>
        <v/>
      </c>
      <c r="I5695">
        <f>Raw_Data!I5695</f>
        <v/>
      </c>
      <c r="J5695" s="12">
        <f>Raw_Data!J5695</f>
        <v/>
      </c>
      <c r="K5695" s="13">
        <f>Raw_Data!K5695</f>
        <v/>
      </c>
      <c r="L5695" s="12">
        <f>Raw_Data!L5695</f>
        <v/>
      </c>
      <c r="M5695" s="12">
        <f>Raw_Data!M5695</f>
        <v/>
      </c>
      <c r="N5695" s="12">
        <f>Raw_Data!N5695</f>
        <v/>
      </c>
      <c r="O5695">
        <f>Raw_Data!O5695</f>
        <v/>
      </c>
      <c r="P5695">
        <f>Raw_Data!P5695</f>
        <v/>
      </c>
      <c r="Q5695">
        <f>Raw_Data!Q5695</f>
        <v/>
      </c>
      <c r="R5695">
        <f>Raw_Data!R5695</f>
        <v/>
      </c>
      <c r="S5695">
        <f>Raw_Data!S5695</f>
        <v/>
      </c>
      <c r="T5695">
        <f>YEAR(B5695)</f>
        <v/>
      </c>
      <c r="U5695">
        <f>MONTH(B5695)</f>
        <v/>
      </c>
      <c r="V5695">
        <f>TEXT(B5695,"mmm")</f>
        <v/>
      </c>
      <c r="W5695" s="15">
        <f>IFERROR(N5695/L5695,0)</f>
        <v/>
      </c>
      <c r="X5695">
        <f>IF(K5695=0,"No Discount",IF(K5695&lt;=5%,"Low",IF(K5695&lt;=15%,"Medium","High")))</f>
        <v/>
      </c>
      <c r="Y5695">
        <f>IF(L5695&gt;=20000,"High Value",IF(L5695&gt;=5000,"Medium Value","Low Value"))</f>
        <v/>
      </c>
      <c r="Z5695">
        <f>IF(R5695&lt;=3,"Fast",IF(R5695&lt;=5,"On Time","Delayed"))</f>
        <v/>
      </c>
    </row>
    <row r="5696">
      <c r="A5696">
        <f>Raw_Data!A5696</f>
        <v/>
      </c>
      <c r="B5696" s="11">
        <f>Raw_Data!B5696</f>
        <v/>
      </c>
      <c r="C5696">
        <f>Raw_Data!C5696</f>
        <v/>
      </c>
      <c r="D5696">
        <f>Raw_Data!D5696</f>
        <v/>
      </c>
      <c r="E5696">
        <f>Raw_Data!E5696</f>
        <v/>
      </c>
      <c r="F5696">
        <f>Raw_Data!F5696</f>
        <v/>
      </c>
      <c r="G5696">
        <f>Raw_Data!G5696</f>
        <v/>
      </c>
      <c r="H5696">
        <f>Raw_Data!H5696</f>
        <v/>
      </c>
      <c r="I5696">
        <f>Raw_Data!I5696</f>
        <v/>
      </c>
      <c r="J5696" s="12">
        <f>Raw_Data!J5696</f>
        <v/>
      </c>
      <c r="K5696" s="13">
        <f>Raw_Data!K5696</f>
        <v/>
      </c>
      <c r="L5696" s="12">
        <f>Raw_Data!L5696</f>
        <v/>
      </c>
      <c r="M5696" s="12">
        <f>Raw_Data!M5696</f>
        <v/>
      </c>
      <c r="N5696" s="12">
        <f>Raw_Data!N5696</f>
        <v/>
      </c>
      <c r="O5696">
        <f>Raw_Data!O5696</f>
        <v/>
      </c>
      <c r="P5696">
        <f>Raw_Data!P5696</f>
        <v/>
      </c>
      <c r="Q5696">
        <f>Raw_Data!Q5696</f>
        <v/>
      </c>
      <c r="R5696">
        <f>Raw_Data!R5696</f>
        <v/>
      </c>
      <c r="S5696">
        <f>Raw_Data!S5696</f>
        <v/>
      </c>
      <c r="T5696">
        <f>YEAR(B5696)</f>
        <v/>
      </c>
      <c r="U5696">
        <f>MONTH(B5696)</f>
        <v/>
      </c>
      <c r="V5696">
        <f>TEXT(B5696,"mmm")</f>
        <v/>
      </c>
      <c r="W5696" s="15">
        <f>IFERROR(N5696/L5696,0)</f>
        <v/>
      </c>
      <c r="X5696">
        <f>IF(K5696=0,"No Discount",IF(K5696&lt;=5%,"Low",IF(K5696&lt;=15%,"Medium","High")))</f>
        <v/>
      </c>
      <c r="Y5696">
        <f>IF(L5696&gt;=20000,"High Value",IF(L5696&gt;=5000,"Medium Value","Low Value"))</f>
        <v/>
      </c>
      <c r="Z5696">
        <f>IF(R5696&lt;=3,"Fast",IF(R5696&lt;=5,"On Time","Delayed"))</f>
        <v/>
      </c>
    </row>
    <row r="5697">
      <c r="A5697">
        <f>Raw_Data!A5697</f>
        <v/>
      </c>
      <c r="B5697" s="11">
        <f>Raw_Data!B5697</f>
        <v/>
      </c>
      <c r="C5697">
        <f>Raw_Data!C5697</f>
        <v/>
      </c>
      <c r="D5697">
        <f>Raw_Data!D5697</f>
        <v/>
      </c>
      <c r="E5697">
        <f>Raw_Data!E5697</f>
        <v/>
      </c>
      <c r="F5697">
        <f>Raw_Data!F5697</f>
        <v/>
      </c>
      <c r="G5697">
        <f>Raw_Data!G5697</f>
        <v/>
      </c>
      <c r="H5697">
        <f>Raw_Data!H5697</f>
        <v/>
      </c>
      <c r="I5697">
        <f>Raw_Data!I5697</f>
        <v/>
      </c>
      <c r="J5697" s="12">
        <f>Raw_Data!J5697</f>
        <v/>
      </c>
      <c r="K5697" s="13">
        <f>Raw_Data!K5697</f>
        <v/>
      </c>
      <c r="L5697" s="12">
        <f>Raw_Data!L5697</f>
        <v/>
      </c>
      <c r="M5697" s="12">
        <f>Raw_Data!M5697</f>
        <v/>
      </c>
      <c r="N5697" s="12">
        <f>Raw_Data!N5697</f>
        <v/>
      </c>
      <c r="O5697">
        <f>Raw_Data!O5697</f>
        <v/>
      </c>
      <c r="P5697">
        <f>Raw_Data!P5697</f>
        <v/>
      </c>
      <c r="Q5697">
        <f>Raw_Data!Q5697</f>
        <v/>
      </c>
      <c r="R5697">
        <f>Raw_Data!R5697</f>
        <v/>
      </c>
      <c r="S5697">
        <f>Raw_Data!S5697</f>
        <v/>
      </c>
      <c r="T5697">
        <f>YEAR(B5697)</f>
        <v/>
      </c>
      <c r="U5697">
        <f>MONTH(B5697)</f>
        <v/>
      </c>
      <c r="V5697">
        <f>TEXT(B5697,"mmm")</f>
        <v/>
      </c>
      <c r="W5697" s="15">
        <f>IFERROR(N5697/L5697,0)</f>
        <v/>
      </c>
      <c r="X5697">
        <f>IF(K5697=0,"No Discount",IF(K5697&lt;=5%,"Low",IF(K5697&lt;=15%,"Medium","High")))</f>
        <v/>
      </c>
      <c r="Y5697">
        <f>IF(L5697&gt;=20000,"High Value",IF(L5697&gt;=5000,"Medium Value","Low Value"))</f>
        <v/>
      </c>
      <c r="Z5697">
        <f>IF(R5697&lt;=3,"Fast",IF(R5697&lt;=5,"On Time","Delayed"))</f>
        <v/>
      </c>
    </row>
    <row r="5698">
      <c r="A5698">
        <f>Raw_Data!A5698</f>
        <v/>
      </c>
      <c r="B5698" s="11">
        <f>Raw_Data!B5698</f>
        <v/>
      </c>
      <c r="C5698">
        <f>Raw_Data!C5698</f>
        <v/>
      </c>
      <c r="D5698">
        <f>Raw_Data!D5698</f>
        <v/>
      </c>
      <c r="E5698">
        <f>Raw_Data!E5698</f>
        <v/>
      </c>
      <c r="F5698">
        <f>Raw_Data!F5698</f>
        <v/>
      </c>
      <c r="G5698">
        <f>Raw_Data!G5698</f>
        <v/>
      </c>
      <c r="H5698">
        <f>Raw_Data!H5698</f>
        <v/>
      </c>
      <c r="I5698">
        <f>Raw_Data!I5698</f>
        <v/>
      </c>
      <c r="J5698" s="12">
        <f>Raw_Data!J5698</f>
        <v/>
      </c>
      <c r="K5698" s="13">
        <f>Raw_Data!K5698</f>
        <v/>
      </c>
      <c r="L5698" s="12">
        <f>Raw_Data!L5698</f>
        <v/>
      </c>
      <c r="M5698" s="12">
        <f>Raw_Data!M5698</f>
        <v/>
      </c>
      <c r="N5698" s="12">
        <f>Raw_Data!N5698</f>
        <v/>
      </c>
      <c r="O5698">
        <f>Raw_Data!O5698</f>
        <v/>
      </c>
      <c r="P5698">
        <f>Raw_Data!P5698</f>
        <v/>
      </c>
      <c r="Q5698">
        <f>Raw_Data!Q5698</f>
        <v/>
      </c>
      <c r="R5698">
        <f>Raw_Data!R5698</f>
        <v/>
      </c>
      <c r="S5698">
        <f>Raw_Data!S5698</f>
        <v/>
      </c>
      <c r="T5698">
        <f>YEAR(B5698)</f>
        <v/>
      </c>
      <c r="U5698">
        <f>MONTH(B5698)</f>
        <v/>
      </c>
      <c r="V5698">
        <f>TEXT(B5698,"mmm")</f>
        <v/>
      </c>
      <c r="W5698" s="15">
        <f>IFERROR(N5698/L5698,0)</f>
        <v/>
      </c>
      <c r="X5698">
        <f>IF(K5698=0,"No Discount",IF(K5698&lt;=5%,"Low",IF(K5698&lt;=15%,"Medium","High")))</f>
        <v/>
      </c>
      <c r="Y5698">
        <f>IF(L5698&gt;=20000,"High Value",IF(L5698&gt;=5000,"Medium Value","Low Value"))</f>
        <v/>
      </c>
      <c r="Z5698">
        <f>IF(R5698&lt;=3,"Fast",IF(R5698&lt;=5,"On Time","Delayed"))</f>
        <v/>
      </c>
    </row>
    <row r="5699">
      <c r="A5699">
        <f>Raw_Data!A5699</f>
        <v/>
      </c>
      <c r="B5699" s="11">
        <f>Raw_Data!B5699</f>
        <v/>
      </c>
      <c r="C5699">
        <f>Raw_Data!C5699</f>
        <v/>
      </c>
      <c r="D5699">
        <f>Raw_Data!D5699</f>
        <v/>
      </c>
      <c r="E5699">
        <f>Raw_Data!E5699</f>
        <v/>
      </c>
      <c r="F5699">
        <f>Raw_Data!F5699</f>
        <v/>
      </c>
      <c r="G5699">
        <f>Raw_Data!G5699</f>
        <v/>
      </c>
      <c r="H5699">
        <f>Raw_Data!H5699</f>
        <v/>
      </c>
      <c r="I5699">
        <f>Raw_Data!I5699</f>
        <v/>
      </c>
      <c r="J5699" s="12">
        <f>Raw_Data!J5699</f>
        <v/>
      </c>
      <c r="K5699" s="13">
        <f>Raw_Data!K5699</f>
        <v/>
      </c>
      <c r="L5699" s="12">
        <f>Raw_Data!L5699</f>
        <v/>
      </c>
      <c r="M5699" s="12">
        <f>Raw_Data!M5699</f>
        <v/>
      </c>
      <c r="N5699" s="12">
        <f>Raw_Data!N5699</f>
        <v/>
      </c>
      <c r="O5699">
        <f>Raw_Data!O5699</f>
        <v/>
      </c>
      <c r="P5699">
        <f>Raw_Data!P5699</f>
        <v/>
      </c>
      <c r="Q5699">
        <f>Raw_Data!Q5699</f>
        <v/>
      </c>
      <c r="R5699">
        <f>Raw_Data!R5699</f>
        <v/>
      </c>
      <c r="S5699">
        <f>Raw_Data!S5699</f>
        <v/>
      </c>
      <c r="T5699">
        <f>YEAR(B5699)</f>
        <v/>
      </c>
      <c r="U5699">
        <f>MONTH(B5699)</f>
        <v/>
      </c>
      <c r="V5699">
        <f>TEXT(B5699,"mmm")</f>
        <v/>
      </c>
      <c r="W5699" s="15">
        <f>IFERROR(N5699/L5699,0)</f>
        <v/>
      </c>
      <c r="X5699">
        <f>IF(K5699=0,"No Discount",IF(K5699&lt;=5%,"Low",IF(K5699&lt;=15%,"Medium","High")))</f>
        <v/>
      </c>
      <c r="Y5699">
        <f>IF(L5699&gt;=20000,"High Value",IF(L5699&gt;=5000,"Medium Value","Low Value"))</f>
        <v/>
      </c>
      <c r="Z5699">
        <f>IF(R5699&lt;=3,"Fast",IF(R5699&lt;=5,"On Time","Delayed"))</f>
        <v/>
      </c>
    </row>
    <row r="5700">
      <c r="A5700">
        <f>Raw_Data!A5700</f>
        <v/>
      </c>
      <c r="B5700" s="11">
        <f>Raw_Data!B5700</f>
        <v/>
      </c>
      <c r="C5700">
        <f>Raw_Data!C5700</f>
        <v/>
      </c>
      <c r="D5700">
        <f>Raw_Data!D5700</f>
        <v/>
      </c>
      <c r="E5700">
        <f>Raw_Data!E5700</f>
        <v/>
      </c>
      <c r="F5700">
        <f>Raw_Data!F5700</f>
        <v/>
      </c>
      <c r="G5700">
        <f>Raw_Data!G5700</f>
        <v/>
      </c>
      <c r="H5700">
        <f>Raw_Data!H5700</f>
        <v/>
      </c>
      <c r="I5700">
        <f>Raw_Data!I5700</f>
        <v/>
      </c>
      <c r="J5700" s="12">
        <f>Raw_Data!J5700</f>
        <v/>
      </c>
      <c r="K5700" s="13">
        <f>Raw_Data!K5700</f>
        <v/>
      </c>
      <c r="L5700" s="12">
        <f>Raw_Data!L5700</f>
        <v/>
      </c>
      <c r="M5700" s="12">
        <f>Raw_Data!M5700</f>
        <v/>
      </c>
      <c r="N5700" s="12">
        <f>Raw_Data!N5700</f>
        <v/>
      </c>
      <c r="O5700">
        <f>Raw_Data!O5700</f>
        <v/>
      </c>
      <c r="P5700">
        <f>Raw_Data!P5700</f>
        <v/>
      </c>
      <c r="Q5700">
        <f>Raw_Data!Q5700</f>
        <v/>
      </c>
      <c r="R5700">
        <f>Raw_Data!R5700</f>
        <v/>
      </c>
      <c r="S5700">
        <f>Raw_Data!S5700</f>
        <v/>
      </c>
      <c r="T5700">
        <f>YEAR(B5700)</f>
        <v/>
      </c>
      <c r="U5700">
        <f>MONTH(B5700)</f>
        <v/>
      </c>
      <c r="V5700">
        <f>TEXT(B5700,"mmm")</f>
        <v/>
      </c>
      <c r="W5700" s="15">
        <f>IFERROR(N5700/L5700,0)</f>
        <v/>
      </c>
      <c r="X5700">
        <f>IF(K5700=0,"No Discount",IF(K5700&lt;=5%,"Low",IF(K5700&lt;=15%,"Medium","High")))</f>
        <v/>
      </c>
      <c r="Y5700">
        <f>IF(L5700&gt;=20000,"High Value",IF(L5700&gt;=5000,"Medium Value","Low Value"))</f>
        <v/>
      </c>
      <c r="Z5700">
        <f>IF(R5700&lt;=3,"Fast",IF(R5700&lt;=5,"On Time","Delayed"))</f>
        <v/>
      </c>
    </row>
    <row r="5701">
      <c r="A5701">
        <f>Raw_Data!A5701</f>
        <v/>
      </c>
      <c r="B5701" s="11">
        <f>Raw_Data!B5701</f>
        <v/>
      </c>
      <c r="C5701">
        <f>Raw_Data!C5701</f>
        <v/>
      </c>
      <c r="D5701">
        <f>Raw_Data!D5701</f>
        <v/>
      </c>
      <c r="E5701">
        <f>Raw_Data!E5701</f>
        <v/>
      </c>
      <c r="F5701">
        <f>Raw_Data!F5701</f>
        <v/>
      </c>
      <c r="G5701">
        <f>Raw_Data!G5701</f>
        <v/>
      </c>
      <c r="H5701">
        <f>Raw_Data!H5701</f>
        <v/>
      </c>
      <c r="I5701">
        <f>Raw_Data!I5701</f>
        <v/>
      </c>
      <c r="J5701" s="12">
        <f>Raw_Data!J5701</f>
        <v/>
      </c>
      <c r="K5701" s="13">
        <f>Raw_Data!K5701</f>
        <v/>
      </c>
      <c r="L5701" s="12">
        <f>Raw_Data!L5701</f>
        <v/>
      </c>
      <c r="M5701" s="12">
        <f>Raw_Data!M5701</f>
        <v/>
      </c>
      <c r="N5701" s="12">
        <f>Raw_Data!N5701</f>
        <v/>
      </c>
      <c r="O5701">
        <f>Raw_Data!O5701</f>
        <v/>
      </c>
      <c r="P5701">
        <f>Raw_Data!P5701</f>
        <v/>
      </c>
      <c r="Q5701">
        <f>Raw_Data!Q5701</f>
        <v/>
      </c>
      <c r="R5701">
        <f>Raw_Data!R5701</f>
        <v/>
      </c>
      <c r="S5701">
        <f>Raw_Data!S5701</f>
        <v/>
      </c>
      <c r="T5701">
        <f>YEAR(B5701)</f>
        <v/>
      </c>
      <c r="U5701">
        <f>MONTH(B5701)</f>
        <v/>
      </c>
      <c r="V5701">
        <f>TEXT(B5701,"mmm")</f>
        <v/>
      </c>
      <c r="W5701" s="15">
        <f>IFERROR(N5701/L5701,0)</f>
        <v/>
      </c>
      <c r="X5701">
        <f>IF(K5701=0,"No Discount",IF(K5701&lt;=5%,"Low",IF(K5701&lt;=15%,"Medium","High")))</f>
        <v/>
      </c>
      <c r="Y5701">
        <f>IF(L5701&gt;=20000,"High Value",IF(L5701&gt;=5000,"Medium Value","Low Value"))</f>
        <v/>
      </c>
      <c r="Z5701">
        <f>IF(R5701&lt;=3,"Fast",IF(R5701&lt;=5,"On Time","Delayed"))</f>
        <v/>
      </c>
    </row>
    <row r="5702">
      <c r="A5702">
        <f>Raw_Data!A5702</f>
        <v/>
      </c>
      <c r="B5702" s="11">
        <f>Raw_Data!B5702</f>
        <v/>
      </c>
      <c r="C5702">
        <f>Raw_Data!C5702</f>
        <v/>
      </c>
      <c r="D5702">
        <f>Raw_Data!D5702</f>
        <v/>
      </c>
      <c r="E5702">
        <f>Raw_Data!E5702</f>
        <v/>
      </c>
      <c r="F5702">
        <f>Raw_Data!F5702</f>
        <v/>
      </c>
      <c r="G5702">
        <f>Raw_Data!G5702</f>
        <v/>
      </c>
      <c r="H5702">
        <f>Raw_Data!H5702</f>
        <v/>
      </c>
      <c r="I5702">
        <f>Raw_Data!I5702</f>
        <v/>
      </c>
      <c r="J5702" s="12">
        <f>Raw_Data!J5702</f>
        <v/>
      </c>
      <c r="K5702" s="13">
        <f>Raw_Data!K5702</f>
        <v/>
      </c>
      <c r="L5702" s="12">
        <f>Raw_Data!L5702</f>
        <v/>
      </c>
      <c r="M5702" s="12">
        <f>Raw_Data!M5702</f>
        <v/>
      </c>
      <c r="N5702" s="12">
        <f>Raw_Data!N5702</f>
        <v/>
      </c>
      <c r="O5702">
        <f>Raw_Data!O5702</f>
        <v/>
      </c>
      <c r="P5702">
        <f>Raw_Data!P5702</f>
        <v/>
      </c>
      <c r="Q5702">
        <f>Raw_Data!Q5702</f>
        <v/>
      </c>
      <c r="R5702">
        <f>Raw_Data!R5702</f>
        <v/>
      </c>
      <c r="S5702">
        <f>Raw_Data!S5702</f>
        <v/>
      </c>
      <c r="T5702">
        <f>YEAR(B5702)</f>
        <v/>
      </c>
      <c r="U5702">
        <f>MONTH(B5702)</f>
        <v/>
      </c>
      <c r="V5702">
        <f>TEXT(B5702,"mmm")</f>
        <v/>
      </c>
      <c r="W5702" s="15">
        <f>IFERROR(N5702/L5702,0)</f>
        <v/>
      </c>
      <c r="X5702">
        <f>IF(K5702=0,"No Discount",IF(K5702&lt;=5%,"Low",IF(K5702&lt;=15%,"Medium","High")))</f>
        <v/>
      </c>
      <c r="Y5702">
        <f>IF(L5702&gt;=20000,"High Value",IF(L5702&gt;=5000,"Medium Value","Low Value"))</f>
        <v/>
      </c>
      <c r="Z5702">
        <f>IF(R5702&lt;=3,"Fast",IF(R5702&lt;=5,"On Time","Delayed"))</f>
        <v/>
      </c>
    </row>
    <row r="5703">
      <c r="A5703">
        <f>Raw_Data!A5703</f>
        <v/>
      </c>
      <c r="B5703" s="11">
        <f>Raw_Data!B5703</f>
        <v/>
      </c>
      <c r="C5703">
        <f>Raw_Data!C5703</f>
        <v/>
      </c>
      <c r="D5703">
        <f>Raw_Data!D5703</f>
        <v/>
      </c>
      <c r="E5703">
        <f>Raw_Data!E5703</f>
        <v/>
      </c>
      <c r="F5703">
        <f>Raw_Data!F5703</f>
        <v/>
      </c>
      <c r="G5703">
        <f>Raw_Data!G5703</f>
        <v/>
      </c>
      <c r="H5703">
        <f>Raw_Data!H5703</f>
        <v/>
      </c>
      <c r="I5703">
        <f>Raw_Data!I5703</f>
        <v/>
      </c>
      <c r="J5703" s="12">
        <f>Raw_Data!J5703</f>
        <v/>
      </c>
      <c r="K5703" s="13">
        <f>Raw_Data!K5703</f>
        <v/>
      </c>
      <c r="L5703" s="12">
        <f>Raw_Data!L5703</f>
        <v/>
      </c>
      <c r="M5703" s="12">
        <f>Raw_Data!M5703</f>
        <v/>
      </c>
      <c r="N5703" s="12">
        <f>Raw_Data!N5703</f>
        <v/>
      </c>
      <c r="O5703">
        <f>Raw_Data!O5703</f>
        <v/>
      </c>
      <c r="P5703">
        <f>Raw_Data!P5703</f>
        <v/>
      </c>
      <c r="Q5703">
        <f>Raw_Data!Q5703</f>
        <v/>
      </c>
      <c r="R5703">
        <f>Raw_Data!R5703</f>
        <v/>
      </c>
      <c r="S5703">
        <f>Raw_Data!S5703</f>
        <v/>
      </c>
      <c r="T5703">
        <f>YEAR(B5703)</f>
        <v/>
      </c>
      <c r="U5703">
        <f>MONTH(B5703)</f>
        <v/>
      </c>
      <c r="V5703">
        <f>TEXT(B5703,"mmm")</f>
        <v/>
      </c>
      <c r="W5703" s="15">
        <f>IFERROR(N5703/L5703,0)</f>
        <v/>
      </c>
      <c r="X5703">
        <f>IF(K5703=0,"No Discount",IF(K5703&lt;=5%,"Low",IF(K5703&lt;=15%,"Medium","High")))</f>
        <v/>
      </c>
      <c r="Y5703">
        <f>IF(L5703&gt;=20000,"High Value",IF(L5703&gt;=5000,"Medium Value","Low Value"))</f>
        <v/>
      </c>
      <c r="Z5703">
        <f>IF(R5703&lt;=3,"Fast",IF(R5703&lt;=5,"On Time","Delayed"))</f>
        <v/>
      </c>
    </row>
    <row r="5704">
      <c r="A5704">
        <f>Raw_Data!A5704</f>
        <v/>
      </c>
      <c r="B5704" s="11">
        <f>Raw_Data!B5704</f>
        <v/>
      </c>
      <c r="C5704">
        <f>Raw_Data!C5704</f>
        <v/>
      </c>
      <c r="D5704">
        <f>Raw_Data!D5704</f>
        <v/>
      </c>
      <c r="E5704">
        <f>Raw_Data!E5704</f>
        <v/>
      </c>
      <c r="F5704">
        <f>Raw_Data!F5704</f>
        <v/>
      </c>
      <c r="G5704">
        <f>Raw_Data!G5704</f>
        <v/>
      </c>
      <c r="H5704">
        <f>Raw_Data!H5704</f>
        <v/>
      </c>
      <c r="I5704">
        <f>Raw_Data!I5704</f>
        <v/>
      </c>
      <c r="J5704" s="12">
        <f>Raw_Data!J5704</f>
        <v/>
      </c>
      <c r="K5704" s="13">
        <f>Raw_Data!K5704</f>
        <v/>
      </c>
      <c r="L5704" s="12">
        <f>Raw_Data!L5704</f>
        <v/>
      </c>
      <c r="M5704" s="12">
        <f>Raw_Data!M5704</f>
        <v/>
      </c>
      <c r="N5704" s="12">
        <f>Raw_Data!N5704</f>
        <v/>
      </c>
      <c r="O5704">
        <f>Raw_Data!O5704</f>
        <v/>
      </c>
      <c r="P5704">
        <f>Raw_Data!P5704</f>
        <v/>
      </c>
      <c r="Q5704">
        <f>Raw_Data!Q5704</f>
        <v/>
      </c>
      <c r="R5704">
        <f>Raw_Data!R5704</f>
        <v/>
      </c>
      <c r="S5704">
        <f>Raw_Data!S5704</f>
        <v/>
      </c>
      <c r="T5704">
        <f>YEAR(B5704)</f>
        <v/>
      </c>
      <c r="U5704">
        <f>MONTH(B5704)</f>
        <v/>
      </c>
      <c r="V5704">
        <f>TEXT(B5704,"mmm")</f>
        <v/>
      </c>
      <c r="W5704" s="15">
        <f>IFERROR(N5704/L5704,0)</f>
        <v/>
      </c>
      <c r="X5704">
        <f>IF(K5704=0,"No Discount",IF(K5704&lt;=5%,"Low",IF(K5704&lt;=15%,"Medium","High")))</f>
        <v/>
      </c>
      <c r="Y5704">
        <f>IF(L5704&gt;=20000,"High Value",IF(L5704&gt;=5000,"Medium Value","Low Value"))</f>
        <v/>
      </c>
      <c r="Z5704">
        <f>IF(R5704&lt;=3,"Fast",IF(R5704&lt;=5,"On Time","Delayed"))</f>
        <v/>
      </c>
    </row>
    <row r="5705">
      <c r="A5705">
        <f>Raw_Data!A5705</f>
        <v/>
      </c>
      <c r="B5705" s="11">
        <f>Raw_Data!B5705</f>
        <v/>
      </c>
      <c r="C5705">
        <f>Raw_Data!C5705</f>
        <v/>
      </c>
      <c r="D5705">
        <f>Raw_Data!D5705</f>
        <v/>
      </c>
      <c r="E5705">
        <f>Raw_Data!E5705</f>
        <v/>
      </c>
      <c r="F5705">
        <f>Raw_Data!F5705</f>
        <v/>
      </c>
      <c r="G5705">
        <f>Raw_Data!G5705</f>
        <v/>
      </c>
      <c r="H5705">
        <f>Raw_Data!H5705</f>
        <v/>
      </c>
      <c r="I5705">
        <f>Raw_Data!I5705</f>
        <v/>
      </c>
      <c r="J5705" s="12">
        <f>Raw_Data!J5705</f>
        <v/>
      </c>
      <c r="K5705" s="13">
        <f>Raw_Data!K5705</f>
        <v/>
      </c>
      <c r="L5705" s="12">
        <f>Raw_Data!L5705</f>
        <v/>
      </c>
      <c r="M5705" s="12">
        <f>Raw_Data!M5705</f>
        <v/>
      </c>
      <c r="N5705" s="12">
        <f>Raw_Data!N5705</f>
        <v/>
      </c>
      <c r="O5705">
        <f>Raw_Data!O5705</f>
        <v/>
      </c>
      <c r="P5705">
        <f>Raw_Data!P5705</f>
        <v/>
      </c>
      <c r="Q5705">
        <f>Raw_Data!Q5705</f>
        <v/>
      </c>
      <c r="R5705">
        <f>Raw_Data!R5705</f>
        <v/>
      </c>
      <c r="S5705">
        <f>Raw_Data!S5705</f>
        <v/>
      </c>
      <c r="T5705">
        <f>YEAR(B5705)</f>
        <v/>
      </c>
      <c r="U5705">
        <f>MONTH(B5705)</f>
        <v/>
      </c>
      <c r="V5705">
        <f>TEXT(B5705,"mmm")</f>
        <v/>
      </c>
      <c r="W5705" s="15">
        <f>IFERROR(N5705/L5705,0)</f>
        <v/>
      </c>
      <c r="X5705">
        <f>IF(K5705=0,"No Discount",IF(K5705&lt;=5%,"Low",IF(K5705&lt;=15%,"Medium","High")))</f>
        <v/>
      </c>
      <c r="Y5705">
        <f>IF(L5705&gt;=20000,"High Value",IF(L5705&gt;=5000,"Medium Value","Low Value"))</f>
        <v/>
      </c>
      <c r="Z5705">
        <f>IF(R5705&lt;=3,"Fast",IF(R5705&lt;=5,"On Time","Delayed"))</f>
        <v/>
      </c>
    </row>
    <row r="5706">
      <c r="A5706">
        <f>Raw_Data!A5706</f>
        <v/>
      </c>
      <c r="B5706" s="11">
        <f>Raw_Data!B5706</f>
        <v/>
      </c>
      <c r="C5706">
        <f>Raw_Data!C5706</f>
        <v/>
      </c>
      <c r="D5706">
        <f>Raw_Data!D5706</f>
        <v/>
      </c>
      <c r="E5706">
        <f>Raw_Data!E5706</f>
        <v/>
      </c>
      <c r="F5706">
        <f>Raw_Data!F5706</f>
        <v/>
      </c>
      <c r="G5706">
        <f>Raw_Data!G5706</f>
        <v/>
      </c>
      <c r="H5706">
        <f>Raw_Data!H5706</f>
        <v/>
      </c>
      <c r="I5706">
        <f>Raw_Data!I5706</f>
        <v/>
      </c>
      <c r="J5706" s="12">
        <f>Raw_Data!J5706</f>
        <v/>
      </c>
      <c r="K5706" s="13">
        <f>Raw_Data!K5706</f>
        <v/>
      </c>
      <c r="L5706" s="12">
        <f>Raw_Data!L5706</f>
        <v/>
      </c>
      <c r="M5706" s="12">
        <f>Raw_Data!M5706</f>
        <v/>
      </c>
      <c r="N5706" s="12">
        <f>Raw_Data!N5706</f>
        <v/>
      </c>
      <c r="O5706">
        <f>Raw_Data!O5706</f>
        <v/>
      </c>
      <c r="P5706">
        <f>Raw_Data!P5706</f>
        <v/>
      </c>
      <c r="Q5706">
        <f>Raw_Data!Q5706</f>
        <v/>
      </c>
      <c r="R5706">
        <f>Raw_Data!R5706</f>
        <v/>
      </c>
      <c r="S5706">
        <f>Raw_Data!S5706</f>
        <v/>
      </c>
      <c r="T5706">
        <f>YEAR(B5706)</f>
        <v/>
      </c>
      <c r="U5706">
        <f>MONTH(B5706)</f>
        <v/>
      </c>
      <c r="V5706">
        <f>TEXT(B5706,"mmm")</f>
        <v/>
      </c>
      <c r="W5706" s="15">
        <f>IFERROR(N5706/L5706,0)</f>
        <v/>
      </c>
      <c r="X5706">
        <f>IF(K5706=0,"No Discount",IF(K5706&lt;=5%,"Low",IF(K5706&lt;=15%,"Medium","High")))</f>
        <v/>
      </c>
      <c r="Y5706">
        <f>IF(L5706&gt;=20000,"High Value",IF(L5706&gt;=5000,"Medium Value","Low Value"))</f>
        <v/>
      </c>
      <c r="Z5706">
        <f>IF(R5706&lt;=3,"Fast",IF(R5706&lt;=5,"On Time","Delayed"))</f>
        <v/>
      </c>
    </row>
    <row r="5707">
      <c r="A5707">
        <f>Raw_Data!A5707</f>
        <v/>
      </c>
      <c r="B5707" s="11">
        <f>Raw_Data!B5707</f>
        <v/>
      </c>
      <c r="C5707">
        <f>Raw_Data!C5707</f>
        <v/>
      </c>
      <c r="D5707">
        <f>Raw_Data!D5707</f>
        <v/>
      </c>
      <c r="E5707">
        <f>Raw_Data!E5707</f>
        <v/>
      </c>
      <c r="F5707">
        <f>Raw_Data!F5707</f>
        <v/>
      </c>
      <c r="G5707">
        <f>Raw_Data!G5707</f>
        <v/>
      </c>
      <c r="H5707">
        <f>Raw_Data!H5707</f>
        <v/>
      </c>
      <c r="I5707">
        <f>Raw_Data!I5707</f>
        <v/>
      </c>
      <c r="J5707" s="12">
        <f>Raw_Data!J5707</f>
        <v/>
      </c>
      <c r="K5707" s="13">
        <f>Raw_Data!K5707</f>
        <v/>
      </c>
      <c r="L5707" s="12">
        <f>Raw_Data!L5707</f>
        <v/>
      </c>
      <c r="M5707" s="12">
        <f>Raw_Data!M5707</f>
        <v/>
      </c>
      <c r="N5707" s="12">
        <f>Raw_Data!N5707</f>
        <v/>
      </c>
      <c r="O5707">
        <f>Raw_Data!O5707</f>
        <v/>
      </c>
      <c r="P5707">
        <f>Raw_Data!P5707</f>
        <v/>
      </c>
      <c r="Q5707">
        <f>Raw_Data!Q5707</f>
        <v/>
      </c>
      <c r="R5707">
        <f>Raw_Data!R5707</f>
        <v/>
      </c>
      <c r="S5707">
        <f>Raw_Data!S5707</f>
        <v/>
      </c>
      <c r="T5707">
        <f>YEAR(B5707)</f>
        <v/>
      </c>
      <c r="U5707">
        <f>MONTH(B5707)</f>
        <v/>
      </c>
      <c r="V5707">
        <f>TEXT(B5707,"mmm")</f>
        <v/>
      </c>
      <c r="W5707" s="15">
        <f>IFERROR(N5707/L5707,0)</f>
        <v/>
      </c>
      <c r="X5707">
        <f>IF(K5707=0,"No Discount",IF(K5707&lt;=5%,"Low",IF(K5707&lt;=15%,"Medium","High")))</f>
        <v/>
      </c>
      <c r="Y5707">
        <f>IF(L5707&gt;=20000,"High Value",IF(L5707&gt;=5000,"Medium Value","Low Value"))</f>
        <v/>
      </c>
      <c r="Z5707">
        <f>IF(R5707&lt;=3,"Fast",IF(R5707&lt;=5,"On Time","Delayed"))</f>
        <v/>
      </c>
    </row>
    <row r="5708">
      <c r="A5708">
        <f>Raw_Data!A5708</f>
        <v/>
      </c>
      <c r="B5708" s="11">
        <f>Raw_Data!B5708</f>
        <v/>
      </c>
      <c r="C5708">
        <f>Raw_Data!C5708</f>
        <v/>
      </c>
      <c r="D5708">
        <f>Raw_Data!D5708</f>
        <v/>
      </c>
      <c r="E5708">
        <f>Raw_Data!E5708</f>
        <v/>
      </c>
      <c r="F5708">
        <f>Raw_Data!F5708</f>
        <v/>
      </c>
      <c r="G5708">
        <f>Raw_Data!G5708</f>
        <v/>
      </c>
      <c r="H5708">
        <f>Raw_Data!H5708</f>
        <v/>
      </c>
      <c r="I5708">
        <f>Raw_Data!I5708</f>
        <v/>
      </c>
      <c r="J5708" s="12">
        <f>Raw_Data!J5708</f>
        <v/>
      </c>
      <c r="K5708" s="13">
        <f>Raw_Data!K5708</f>
        <v/>
      </c>
      <c r="L5708" s="12">
        <f>Raw_Data!L5708</f>
        <v/>
      </c>
      <c r="M5708" s="12">
        <f>Raw_Data!M5708</f>
        <v/>
      </c>
      <c r="N5708" s="12">
        <f>Raw_Data!N5708</f>
        <v/>
      </c>
      <c r="O5708">
        <f>Raw_Data!O5708</f>
        <v/>
      </c>
      <c r="P5708">
        <f>Raw_Data!P5708</f>
        <v/>
      </c>
      <c r="Q5708">
        <f>Raw_Data!Q5708</f>
        <v/>
      </c>
      <c r="R5708">
        <f>Raw_Data!R5708</f>
        <v/>
      </c>
      <c r="S5708">
        <f>Raw_Data!S5708</f>
        <v/>
      </c>
      <c r="T5708">
        <f>YEAR(B5708)</f>
        <v/>
      </c>
      <c r="U5708">
        <f>MONTH(B5708)</f>
        <v/>
      </c>
      <c r="V5708">
        <f>TEXT(B5708,"mmm")</f>
        <v/>
      </c>
      <c r="W5708" s="15">
        <f>IFERROR(N5708/L5708,0)</f>
        <v/>
      </c>
      <c r="X5708">
        <f>IF(K5708=0,"No Discount",IF(K5708&lt;=5%,"Low",IF(K5708&lt;=15%,"Medium","High")))</f>
        <v/>
      </c>
      <c r="Y5708">
        <f>IF(L5708&gt;=20000,"High Value",IF(L5708&gt;=5000,"Medium Value","Low Value"))</f>
        <v/>
      </c>
      <c r="Z5708">
        <f>IF(R5708&lt;=3,"Fast",IF(R5708&lt;=5,"On Time","Delayed"))</f>
        <v/>
      </c>
    </row>
    <row r="5709">
      <c r="A5709">
        <f>Raw_Data!A5709</f>
        <v/>
      </c>
      <c r="B5709" s="11">
        <f>Raw_Data!B5709</f>
        <v/>
      </c>
      <c r="C5709">
        <f>Raw_Data!C5709</f>
        <v/>
      </c>
      <c r="D5709">
        <f>Raw_Data!D5709</f>
        <v/>
      </c>
      <c r="E5709">
        <f>Raw_Data!E5709</f>
        <v/>
      </c>
      <c r="F5709">
        <f>Raw_Data!F5709</f>
        <v/>
      </c>
      <c r="G5709">
        <f>Raw_Data!G5709</f>
        <v/>
      </c>
      <c r="H5709">
        <f>Raw_Data!H5709</f>
        <v/>
      </c>
      <c r="I5709">
        <f>Raw_Data!I5709</f>
        <v/>
      </c>
      <c r="J5709" s="12">
        <f>Raw_Data!J5709</f>
        <v/>
      </c>
      <c r="K5709" s="13">
        <f>Raw_Data!K5709</f>
        <v/>
      </c>
      <c r="L5709" s="12">
        <f>Raw_Data!L5709</f>
        <v/>
      </c>
      <c r="M5709" s="12">
        <f>Raw_Data!M5709</f>
        <v/>
      </c>
      <c r="N5709" s="12">
        <f>Raw_Data!N5709</f>
        <v/>
      </c>
      <c r="O5709">
        <f>Raw_Data!O5709</f>
        <v/>
      </c>
      <c r="P5709">
        <f>Raw_Data!P5709</f>
        <v/>
      </c>
      <c r="Q5709">
        <f>Raw_Data!Q5709</f>
        <v/>
      </c>
      <c r="R5709">
        <f>Raw_Data!R5709</f>
        <v/>
      </c>
      <c r="S5709">
        <f>Raw_Data!S5709</f>
        <v/>
      </c>
      <c r="T5709">
        <f>YEAR(B5709)</f>
        <v/>
      </c>
      <c r="U5709">
        <f>MONTH(B5709)</f>
        <v/>
      </c>
      <c r="V5709">
        <f>TEXT(B5709,"mmm")</f>
        <v/>
      </c>
      <c r="W5709" s="15">
        <f>IFERROR(N5709/L5709,0)</f>
        <v/>
      </c>
      <c r="X5709">
        <f>IF(K5709=0,"No Discount",IF(K5709&lt;=5%,"Low",IF(K5709&lt;=15%,"Medium","High")))</f>
        <v/>
      </c>
      <c r="Y5709">
        <f>IF(L5709&gt;=20000,"High Value",IF(L5709&gt;=5000,"Medium Value","Low Value"))</f>
        <v/>
      </c>
      <c r="Z5709">
        <f>IF(R5709&lt;=3,"Fast",IF(R5709&lt;=5,"On Time","Delayed"))</f>
        <v/>
      </c>
    </row>
    <row r="5710">
      <c r="A5710">
        <f>Raw_Data!A5710</f>
        <v/>
      </c>
      <c r="B5710" s="11">
        <f>Raw_Data!B5710</f>
        <v/>
      </c>
      <c r="C5710">
        <f>Raw_Data!C5710</f>
        <v/>
      </c>
      <c r="D5710">
        <f>Raw_Data!D5710</f>
        <v/>
      </c>
      <c r="E5710">
        <f>Raw_Data!E5710</f>
        <v/>
      </c>
      <c r="F5710">
        <f>Raw_Data!F5710</f>
        <v/>
      </c>
      <c r="G5710">
        <f>Raw_Data!G5710</f>
        <v/>
      </c>
      <c r="H5710">
        <f>Raw_Data!H5710</f>
        <v/>
      </c>
      <c r="I5710">
        <f>Raw_Data!I5710</f>
        <v/>
      </c>
      <c r="J5710" s="12">
        <f>Raw_Data!J5710</f>
        <v/>
      </c>
      <c r="K5710" s="13">
        <f>Raw_Data!K5710</f>
        <v/>
      </c>
      <c r="L5710" s="12">
        <f>Raw_Data!L5710</f>
        <v/>
      </c>
      <c r="M5710" s="12">
        <f>Raw_Data!M5710</f>
        <v/>
      </c>
      <c r="N5710" s="12">
        <f>Raw_Data!N5710</f>
        <v/>
      </c>
      <c r="O5710">
        <f>Raw_Data!O5710</f>
        <v/>
      </c>
      <c r="P5710">
        <f>Raw_Data!P5710</f>
        <v/>
      </c>
      <c r="Q5710">
        <f>Raw_Data!Q5710</f>
        <v/>
      </c>
      <c r="R5710">
        <f>Raw_Data!R5710</f>
        <v/>
      </c>
      <c r="S5710">
        <f>Raw_Data!S5710</f>
        <v/>
      </c>
      <c r="T5710">
        <f>YEAR(B5710)</f>
        <v/>
      </c>
      <c r="U5710">
        <f>MONTH(B5710)</f>
        <v/>
      </c>
      <c r="V5710">
        <f>TEXT(B5710,"mmm")</f>
        <v/>
      </c>
      <c r="W5710" s="15">
        <f>IFERROR(N5710/L5710,0)</f>
        <v/>
      </c>
      <c r="X5710">
        <f>IF(K5710=0,"No Discount",IF(K5710&lt;=5%,"Low",IF(K5710&lt;=15%,"Medium","High")))</f>
        <v/>
      </c>
      <c r="Y5710">
        <f>IF(L5710&gt;=20000,"High Value",IF(L5710&gt;=5000,"Medium Value","Low Value"))</f>
        <v/>
      </c>
      <c r="Z5710">
        <f>IF(R5710&lt;=3,"Fast",IF(R5710&lt;=5,"On Time","Delayed"))</f>
        <v/>
      </c>
    </row>
    <row r="5711">
      <c r="A5711">
        <f>Raw_Data!A5711</f>
        <v/>
      </c>
      <c r="B5711" s="11">
        <f>Raw_Data!B5711</f>
        <v/>
      </c>
      <c r="C5711">
        <f>Raw_Data!C5711</f>
        <v/>
      </c>
      <c r="D5711">
        <f>Raw_Data!D5711</f>
        <v/>
      </c>
      <c r="E5711">
        <f>Raw_Data!E5711</f>
        <v/>
      </c>
      <c r="F5711">
        <f>Raw_Data!F5711</f>
        <v/>
      </c>
      <c r="G5711">
        <f>Raw_Data!G5711</f>
        <v/>
      </c>
      <c r="H5711">
        <f>Raw_Data!H5711</f>
        <v/>
      </c>
      <c r="I5711">
        <f>Raw_Data!I5711</f>
        <v/>
      </c>
      <c r="J5711" s="12">
        <f>Raw_Data!J5711</f>
        <v/>
      </c>
      <c r="K5711" s="13">
        <f>Raw_Data!K5711</f>
        <v/>
      </c>
      <c r="L5711" s="12">
        <f>Raw_Data!L5711</f>
        <v/>
      </c>
      <c r="M5711" s="12">
        <f>Raw_Data!M5711</f>
        <v/>
      </c>
      <c r="N5711" s="12">
        <f>Raw_Data!N5711</f>
        <v/>
      </c>
      <c r="O5711">
        <f>Raw_Data!O5711</f>
        <v/>
      </c>
      <c r="P5711">
        <f>Raw_Data!P5711</f>
        <v/>
      </c>
      <c r="Q5711">
        <f>Raw_Data!Q5711</f>
        <v/>
      </c>
      <c r="R5711">
        <f>Raw_Data!R5711</f>
        <v/>
      </c>
      <c r="S5711">
        <f>Raw_Data!S5711</f>
        <v/>
      </c>
      <c r="T5711">
        <f>YEAR(B5711)</f>
        <v/>
      </c>
      <c r="U5711">
        <f>MONTH(B5711)</f>
        <v/>
      </c>
      <c r="V5711">
        <f>TEXT(B5711,"mmm")</f>
        <v/>
      </c>
      <c r="W5711" s="15">
        <f>IFERROR(N5711/L5711,0)</f>
        <v/>
      </c>
      <c r="X5711">
        <f>IF(K5711=0,"No Discount",IF(K5711&lt;=5%,"Low",IF(K5711&lt;=15%,"Medium","High")))</f>
        <v/>
      </c>
      <c r="Y5711">
        <f>IF(L5711&gt;=20000,"High Value",IF(L5711&gt;=5000,"Medium Value","Low Value"))</f>
        <v/>
      </c>
      <c r="Z5711">
        <f>IF(R5711&lt;=3,"Fast",IF(R5711&lt;=5,"On Time","Delayed"))</f>
        <v/>
      </c>
    </row>
    <row r="5712">
      <c r="A5712">
        <f>Raw_Data!A5712</f>
        <v/>
      </c>
      <c r="B5712" s="11">
        <f>Raw_Data!B5712</f>
        <v/>
      </c>
      <c r="C5712">
        <f>Raw_Data!C5712</f>
        <v/>
      </c>
      <c r="D5712">
        <f>Raw_Data!D5712</f>
        <v/>
      </c>
      <c r="E5712">
        <f>Raw_Data!E5712</f>
        <v/>
      </c>
      <c r="F5712">
        <f>Raw_Data!F5712</f>
        <v/>
      </c>
      <c r="G5712">
        <f>Raw_Data!G5712</f>
        <v/>
      </c>
      <c r="H5712">
        <f>Raw_Data!H5712</f>
        <v/>
      </c>
      <c r="I5712">
        <f>Raw_Data!I5712</f>
        <v/>
      </c>
      <c r="J5712" s="12">
        <f>Raw_Data!J5712</f>
        <v/>
      </c>
      <c r="K5712" s="13">
        <f>Raw_Data!K5712</f>
        <v/>
      </c>
      <c r="L5712" s="12">
        <f>Raw_Data!L5712</f>
        <v/>
      </c>
      <c r="M5712" s="12">
        <f>Raw_Data!M5712</f>
        <v/>
      </c>
      <c r="N5712" s="12">
        <f>Raw_Data!N5712</f>
        <v/>
      </c>
      <c r="O5712">
        <f>Raw_Data!O5712</f>
        <v/>
      </c>
      <c r="P5712">
        <f>Raw_Data!P5712</f>
        <v/>
      </c>
      <c r="Q5712">
        <f>Raw_Data!Q5712</f>
        <v/>
      </c>
      <c r="R5712">
        <f>Raw_Data!R5712</f>
        <v/>
      </c>
      <c r="S5712">
        <f>Raw_Data!S5712</f>
        <v/>
      </c>
      <c r="T5712">
        <f>YEAR(B5712)</f>
        <v/>
      </c>
      <c r="U5712">
        <f>MONTH(B5712)</f>
        <v/>
      </c>
      <c r="V5712">
        <f>TEXT(B5712,"mmm")</f>
        <v/>
      </c>
      <c r="W5712" s="15">
        <f>IFERROR(N5712/L5712,0)</f>
        <v/>
      </c>
      <c r="X5712">
        <f>IF(K5712=0,"No Discount",IF(K5712&lt;=5%,"Low",IF(K5712&lt;=15%,"Medium","High")))</f>
        <v/>
      </c>
      <c r="Y5712">
        <f>IF(L5712&gt;=20000,"High Value",IF(L5712&gt;=5000,"Medium Value","Low Value"))</f>
        <v/>
      </c>
      <c r="Z5712">
        <f>IF(R5712&lt;=3,"Fast",IF(R5712&lt;=5,"On Time","Delayed"))</f>
        <v/>
      </c>
    </row>
    <row r="5713">
      <c r="A5713">
        <f>Raw_Data!A5713</f>
        <v/>
      </c>
      <c r="B5713" s="11">
        <f>Raw_Data!B5713</f>
        <v/>
      </c>
      <c r="C5713">
        <f>Raw_Data!C5713</f>
        <v/>
      </c>
      <c r="D5713">
        <f>Raw_Data!D5713</f>
        <v/>
      </c>
      <c r="E5713">
        <f>Raw_Data!E5713</f>
        <v/>
      </c>
      <c r="F5713">
        <f>Raw_Data!F5713</f>
        <v/>
      </c>
      <c r="G5713">
        <f>Raw_Data!G5713</f>
        <v/>
      </c>
      <c r="H5713">
        <f>Raw_Data!H5713</f>
        <v/>
      </c>
      <c r="I5713">
        <f>Raw_Data!I5713</f>
        <v/>
      </c>
      <c r="J5713" s="12">
        <f>Raw_Data!J5713</f>
        <v/>
      </c>
      <c r="K5713" s="13">
        <f>Raw_Data!K5713</f>
        <v/>
      </c>
      <c r="L5713" s="12">
        <f>Raw_Data!L5713</f>
        <v/>
      </c>
      <c r="M5713" s="12">
        <f>Raw_Data!M5713</f>
        <v/>
      </c>
      <c r="N5713" s="12">
        <f>Raw_Data!N5713</f>
        <v/>
      </c>
      <c r="O5713">
        <f>Raw_Data!O5713</f>
        <v/>
      </c>
      <c r="P5713">
        <f>Raw_Data!P5713</f>
        <v/>
      </c>
      <c r="Q5713">
        <f>Raw_Data!Q5713</f>
        <v/>
      </c>
      <c r="R5713">
        <f>Raw_Data!R5713</f>
        <v/>
      </c>
      <c r="S5713">
        <f>Raw_Data!S5713</f>
        <v/>
      </c>
      <c r="T5713">
        <f>YEAR(B5713)</f>
        <v/>
      </c>
      <c r="U5713">
        <f>MONTH(B5713)</f>
        <v/>
      </c>
      <c r="V5713">
        <f>TEXT(B5713,"mmm")</f>
        <v/>
      </c>
      <c r="W5713" s="15">
        <f>IFERROR(N5713/L5713,0)</f>
        <v/>
      </c>
      <c r="X5713">
        <f>IF(K5713=0,"No Discount",IF(K5713&lt;=5%,"Low",IF(K5713&lt;=15%,"Medium","High")))</f>
        <v/>
      </c>
      <c r="Y5713">
        <f>IF(L5713&gt;=20000,"High Value",IF(L5713&gt;=5000,"Medium Value","Low Value"))</f>
        <v/>
      </c>
      <c r="Z5713">
        <f>IF(R5713&lt;=3,"Fast",IF(R5713&lt;=5,"On Time","Delayed"))</f>
        <v/>
      </c>
    </row>
    <row r="5714">
      <c r="A5714">
        <f>Raw_Data!A5714</f>
        <v/>
      </c>
      <c r="B5714" s="11">
        <f>Raw_Data!B5714</f>
        <v/>
      </c>
      <c r="C5714">
        <f>Raw_Data!C5714</f>
        <v/>
      </c>
      <c r="D5714">
        <f>Raw_Data!D5714</f>
        <v/>
      </c>
      <c r="E5714">
        <f>Raw_Data!E5714</f>
        <v/>
      </c>
      <c r="F5714">
        <f>Raw_Data!F5714</f>
        <v/>
      </c>
      <c r="G5714">
        <f>Raw_Data!G5714</f>
        <v/>
      </c>
      <c r="H5714">
        <f>Raw_Data!H5714</f>
        <v/>
      </c>
      <c r="I5714">
        <f>Raw_Data!I5714</f>
        <v/>
      </c>
      <c r="J5714" s="12">
        <f>Raw_Data!J5714</f>
        <v/>
      </c>
      <c r="K5714" s="13">
        <f>Raw_Data!K5714</f>
        <v/>
      </c>
      <c r="L5714" s="12">
        <f>Raw_Data!L5714</f>
        <v/>
      </c>
      <c r="M5714" s="12">
        <f>Raw_Data!M5714</f>
        <v/>
      </c>
      <c r="N5714" s="12">
        <f>Raw_Data!N5714</f>
        <v/>
      </c>
      <c r="O5714">
        <f>Raw_Data!O5714</f>
        <v/>
      </c>
      <c r="P5714">
        <f>Raw_Data!P5714</f>
        <v/>
      </c>
      <c r="Q5714">
        <f>Raw_Data!Q5714</f>
        <v/>
      </c>
      <c r="R5714">
        <f>Raw_Data!R5714</f>
        <v/>
      </c>
      <c r="S5714">
        <f>Raw_Data!S5714</f>
        <v/>
      </c>
      <c r="T5714">
        <f>YEAR(B5714)</f>
        <v/>
      </c>
      <c r="U5714">
        <f>MONTH(B5714)</f>
        <v/>
      </c>
      <c r="V5714">
        <f>TEXT(B5714,"mmm")</f>
        <v/>
      </c>
      <c r="W5714" s="15">
        <f>IFERROR(N5714/L5714,0)</f>
        <v/>
      </c>
      <c r="X5714">
        <f>IF(K5714=0,"No Discount",IF(K5714&lt;=5%,"Low",IF(K5714&lt;=15%,"Medium","High")))</f>
        <v/>
      </c>
      <c r="Y5714">
        <f>IF(L5714&gt;=20000,"High Value",IF(L5714&gt;=5000,"Medium Value","Low Value"))</f>
        <v/>
      </c>
      <c r="Z5714">
        <f>IF(R5714&lt;=3,"Fast",IF(R5714&lt;=5,"On Time","Delayed"))</f>
        <v/>
      </c>
    </row>
    <row r="5715">
      <c r="A5715">
        <f>Raw_Data!A5715</f>
        <v/>
      </c>
      <c r="B5715" s="11">
        <f>Raw_Data!B5715</f>
        <v/>
      </c>
      <c r="C5715">
        <f>Raw_Data!C5715</f>
        <v/>
      </c>
      <c r="D5715">
        <f>Raw_Data!D5715</f>
        <v/>
      </c>
      <c r="E5715">
        <f>Raw_Data!E5715</f>
        <v/>
      </c>
      <c r="F5715">
        <f>Raw_Data!F5715</f>
        <v/>
      </c>
      <c r="G5715">
        <f>Raw_Data!G5715</f>
        <v/>
      </c>
      <c r="H5715">
        <f>Raw_Data!H5715</f>
        <v/>
      </c>
      <c r="I5715">
        <f>Raw_Data!I5715</f>
        <v/>
      </c>
      <c r="J5715" s="12">
        <f>Raw_Data!J5715</f>
        <v/>
      </c>
      <c r="K5715" s="13">
        <f>Raw_Data!K5715</f>
        <v/>
      </c>
      <c r="L5715" s="12">
        <f>Raw_Data!L5715</f>
        <v/>
      </c>
      <c r="M5715" s="12">
        <f>Raw_Data!M5715</f>
        <v/>
      </c>
      <c r="N5715" s="12">
        <f>Raw_Data!N5715</f>
        <v/>
      </c>
      <c r="O5715">
        <f>Raw_Data!O5715</f>
        <v/>
      </c>
      <c r="P5715">
        <f>Raw_Data!P5715</f>
        <v/>
      </c>
      <c r="Q5715">
        <f>Raw_Data!Q5715</f>
        <v/>
      </c>
      <c r="R5715">
        <f>Raw_Data!R5715</f>
        <v/>
      </c>
      <c r="S5715">
        <f>Raw_Data!S5715</f>
        <v/>
      </c>
      <c r="T5715">
        <f>YEAR(B5715)</f>
        <v/>
      </c>
      <c r="U5715">
        <f>MONTH(B5715)</f>
        <v/>
      </c>
      <c r="V5715">
        <f>TEXT(B5715,"mmm")</f>
        <v/>
      </c>
      <c r="W5715" s="15">
        <f>IFERROR(N5715/L5715,0)</f>
        <v/>
      </c>
      <c r="X5715">
        <f>IF(K5715=0,"No Discount",IF(K5715&lt;=5%,"Low",IF(K5715&lt;=15%,"Medium","High")))</f>
        <v/>
      </c>
      <c r="Y5715">
        <f>IF(L5715&gt;=20000,"High Value",IF(L5715&gt;=5000,"Medium Value","Low Value"))</f>
        <v/>
      </c>
      <c r="Z5715">
        <f>IF(R5715&lt;=3,"Fast",IF(R5715&lt;=5,"On Time","Delayed"))</f>
        <v/>
      </c>
    </row>
    <row r="5716">
      <c r="A5716">
        <f>Raw_Data!A5716</f>
        <v/>
      </c>
      <c r="B5716" s="11">
        <f>Raw_Data!B5716</f>
        <v/>
      </c>
      <c r="C5716">
        <f>Raw_Data!C5716</f>
        <v/>
      </c>
      <c r="D5716">
        <f>Raw_Data!D5716</f>
        <v/>
      </c>
      <c r="E5716">
        <f>Raw_Data!E5716</f>
        <v/>
      </c>
      <c r="F5716">
        <f>Raw_Data!F5716</f>
        <v/>
      </c>
      <c r="G5716">
        <f>Raw_Data!G5716</f>
        <v/>
      </c>
      <c r="H5716">
        <f>Raw_Data!H5716</f>
        <v/>
      </c>
      <c r="I5716">
        <f>Raw_Data!I5716</f>
        <v/>
      </c>
      <c r="J5716" s="12">
        <f>Raw_Data!J5716</f>
        <v/>
      </c>
      <c r="K5716" s="13">
        <f>Raw_Data!K5716</f>
        <v/>
      </c>
      <c r="L5716" s="12">
        <f>Raw_Data!L5716</f>
        <v/>
      </c>
      <c r="M5716" s="12">
        <f>Raw_Data!M5716</f>
        <v/>
      </c>
      <c r="N5716" s="12">
        <f>Raw_Data!N5716</f>
        <v/>
      </c>
      <c r="O5716">
        <f>Raw_Data!O5716</f>
        <v/>
      </c>
      <c r="P5716">
        <f>Raw_Data!P5716</f>
        <v/>
      </c>
      <c r="Q5716">
        <f>Raw_Data!Q5716</f>
        <v/>
      </c>
      <c r="R5716">
        <f>Raw_Data!R5716</f>
        <v/>
      </c>
      <c r="S5716">
        <f>Raw_Data!S5716</f>
        <v/>
      </c>
      <c r="T5716">
        <f>YEAR(B5716)</f>
        <v/>
      </c>
      <c r="U5716">
        <f>MONTH(B5716)</f>
        <v/>
      </c>
      <c r="V5716">
        <f>TEXT(B5716,"mmm")</f>
        <v/>
      </c>
      <c r="W5716" s="15">
        <f>IFERROR(N5716/L5716,0)</f>
        <v/>
      </c>
      <c r="X5716">
        <f>IF(K5716=0,"No Discount",IF(K5716&lt;=5%,"Low",IF(K5716&lt;=15%,"Medium","High")))</f>
        <v/>
      </c>
      <c r="Y5716">
        <f>IF(L5716&gt;=20000,"High Value",IF(L5716&gt;=5000,"Medium Value","Low Value"))</f>
        <v/>
      </c>
      <c r="Z5716">
        <f>IF(R5716&lt;=3,"Fast",IF(R5716&lt;=5,"On Time","Delayed"))</f>
        <v/>
      </c>
    </row>
    <row r="5717">
      <c r="A5717">
        <f>Raw_Data!A5717</f>
        <v/>
      </c>
      <c r="B5717" s="11">
        <f>Raw_Data!B5717</f>
        <v/>
      </c>
      <c r="C5717">
        <f>Raw_Data!C5717</f>
        <v/>
      </c>
      <c r="D5717">
        <f>Raw_Data!D5717</f>
        <v/>
      </c>
      <c r="E5717">
        <f>Raw_Data!E5717</f>
        <v/>
      </c>
      <c r="F5717">
        <f>Raw_Data!F5717</f>
        <v/>
      </c>
      <c r="G5717">
        <f>Raw_Data!G5717</f>
        <v/>
      </c>
      <c r="H5717">
        <f>Raw_Data!H5717</f>
        <v/>
      </c>
      <c r="I5717">
        <f>Raw_Data!I5717</f>
        <v/>
      </c>
      <c r="J5717" s="12">
        <f>Raw_Data!J5717</f>
        <v/>
      </c>
      <c r="K5717" s="13">
        <f>Raw_Data!K5717</f>
        <v/>
      </c>
      <c r="L5717" s="12">
        <f>Raw_Data!L5717</f>
        <v/>
      </c>
      <c r="M5717" s="12">
        <f>Raw_Data!M5717</f>
        <v/>
      </c>
      <c r="N5717" s="12">
        <f>Raw_Data!N5717</f>
        <v/>
      </c>
      <c r="O5717">
        <f>Raw_Data!O5717</f>
        <v/>
      </c>
      <c r="P5717">
        <f>Raw_Data!P5717</f>
        <v/>
      </c>
      <c r="Q5717">
        <f>Raw_Data!Q5717</f>
        <v/>
      </c>
      <c r="R5717">
        <f>Raw_Data!R5717</f>
        <v/>
      </c>
      <c r="S5717">
        <f>Raw_Data!S5717</f>
        <v/>
      </c>
      <c r="T5717">
        <f>YEAR(B5717)</f>
        <v/>
      </c>
      <c r="U5717">
        <f>MONTH(B5717)</f>
        <v/>
      </c>
      <c r="V5717">
        <f>TEXT(B5717,"mmm")</f>
        <v/>
      </c>
      <c r="W5717" s="15">
        <f>IFERROR(N5717/L5717,0)</f>
        <v/>
      </c>
      <c r="X5717">
        <f>IF(K5717=0,"No Discount",IF(K5717&lt;=5%,"Low",IF(K5717&lt;=15%,"Medium","High")))</f>
        <v/>
      </c>
      <c r="Y5717">
        <f>IF(L5717&gt;=20000,"High Value",IF(L5717&gt;=5000,"Medium Value","Low Value"))</f>
        <v/>
      </c>
      <c r="Z5717">
        <f>IF(R5717&lt;=3,"Fast",IF(R5717&lt;=5,"On Time","Delayed"))</f>
        <v/>
      </c>
    </row>
    <row r="5718">
      <c r="A5718">
        <f>Raw_Data!A5718</f>
        <v/>
      </c>
      <c r="B5718" s="11">
        <f>Raw_Data!B5718</f>
        <v/>
      </c>
      <c r="C5718">
        <f>Raw_Data!C5718</f>
        <v/>
      </c>
      <c r="D5718">
        <f>Raw_Data!D5718</f>
        <v/>
      </c>
      <c r="E5718">
        <f>Raw_Data!E5718</f>
        <v/>
      </c>
      <c r="F5718">
        <f>Raw_Data!F5718</f>
        <v/>
      </c>
      <c r="G5718">
        <f>Raw_Data!G5718</f>
        <v/>
      </c>
      <c r="H5718">
        <f>Raw_Data!H5718</f>
        <v/>
      </c>
      <c r="I5718">
        <f>Raw_Data!I5718</f>
        <v/>
      </c>
      <c r="J5718" s="12">
        <f>Raw_Data!J5718</f>
        <v/>
      </c>
      <c r="K5718" s="13">
        <f>Raw_Data!K5718</f>
        <v/>
      </c>
      <c r="L5718" s="12">
        <f>Raw_Data!L5718</f>
        <v/>
      </c>
      <c r="M5718" s="12">
        <f>Raw_Data!M5718</f>
        <v/>
      </c>
      <c r="N5718" s="12">
        <f>Raw_Data!N5718</f>
        <v/>
      </c>
      <c r="O5718">
        <f>Raw_Data!O5718</f>
        <v/>
      </c>
      <c r="P5718">
        <f>Raw_Data!P5718</f>
        <v/>
      </c>
      <c r="Q5718">
        <f>Raw_Data!Q5718</f>
        <v/>
      </c>
      <c r="R5718">
        <f>Raw_Data!R5718</f>
        <v/>
      </c>
      <c r="S5718">
        <f>Raw_Data!S5718</f>
        <v/>
      </c>
      <c r="T5718">
        <f>YEAR(B5718)</f>
        <v/>
      </c>
      <c r="U5718">
        <f>MONTH(B5718)</f>
        <v/>
      </c>
      <c r="V5718">
        <f>TEXT(B5718,"mmm")</f>
        <v/>
      </c>
      <c r="W5718" s="15">
        <f>IFERROR(N5718/L5718,0)</f>
        <v/>
      </c>
      <c r="X5718">
        <f>IF(K5718=0,"No Discount",IF(K5718&lt;=5%,"Low",IF(K5718&lt;=15%,"Medium","High")))</f>
        <v/>
      </c>
      <c r="Y5718">
        <f>IF(L5718&gt;=20000,"High Value",IF(L5718&gt;=5000,"Medium Value","Low Value"))</f>
        <v/>
      </c>
      <c r="Z5718">
        <f>IF(R5718&lt;=3,"Fast",IF(R5718&lt;=5,"On Time","Delayed"))</f>
        <v/>
      </c>
    </row>
    <row r="5719">
      <c r="A5719">
        <f>Raw_Data!A5719</f>
        <v/>
      </c>
      <c r="B5719" s="11">
        <f>Raw_Data!B5719</f>
        <v/>
      </c>
      <c r="C5719">
        <f>Raw_Data!C5719</f>
        <v/>
      </c>
      <c r="D5719">
        <f>Raw_Data!D5719</f>
        <v/>
      </c>
      <c r="E5719">
        <f>Raw_Data!E5719</f>
        <v/>
      </c>
      <c r="F5719">
        <f>Raw_Data!F5719</f>
        <v/>
      </c>
      <c r="G5719">
        <f>Raw_Data!G5719</f>
        <v/>
      </c>
      <c r="H5719">
        <f>Raw_Data!H5719</f>
        <v/>
      </c>
      <c r="I5719">
        <f>Raw_Data!I5719</f>
        <v/>
      </c>
      <c r="J5719" s="12">
        <f>Raw_Data!J5719</f>
        <v/>
      </c>
      <c r="K5719" s="13">
        <f>Raw_Data!K5719</f>
        <v/>
      </c>
      <c r="L5719" s="12">
        <f>Raw_Data!L5719</f>
        <v/>
      </c>
      <c r="M5719" s="12">
        <f>Raw_Data!M5719</f>
        <v/>
      </c>
      <c r="N5719" s="12">
        <f>Raw_Data!N5719</f>
        <v/>
      </c>
      <c r="O5719">
        <f>Raw_Data!O5719</f>
        <v/>
      </c>
      <c r="P5719">
        <f>Raw_Data!P5719</f>
        <v/>
      </c>
      <c r="Q5719">
        <f>Raw_Data!Q5719</f>
        <v/>
      </c>
      <c r="R5719">
        <f>Raw_Data!R5719</f>
        <v/>
      </c>
      <c r="S5719">
        <f>Raw_Data!S5719</f>
        <v/>
      </c>
      <c r="T5719">
        <f>YEAR(B5719)</f>
        <v/>
      </c>
      <c r="U5719">
        <f>MONTH(B5719)</f>
        <v/>
      </c>
      <c r="V5719">
        <f>TEXT(B5719,"mmm")</f>
        <v/>
      </c>
      <c r="W5719" s="15">
        <f>IFERROR(N5719/L5719,0)</f>
        <v/>
      </c>
      <c r="X5719">
        <f>IF(K5719=0,"No Discount",IF(K5719&lt;=5%,"Low",IF(K5719&lt;=15%,"Medium","High")))</f>
        <v/>
      </c>
      <c r="Y5719">
        <f>IF(L5719&gt;=20000,"High Value",IF(L5719&gt;=5000,"Medium Value","Low Value"))</f>
        <v/>
      </c>
      <c r="Z5719">
        <f>IF(R5719&lt;=3,"Fast",IF(R5719&lt;=5,"On Time","Delayed"))</f>
        <v/>
      </c>
    </row>
    <row r="5720">
      <c r="A5720">
        <f>Raw_Data!A5720</f>
        <v/>
      </c>
      <c r="B5720" s="11">
        <f>Raw_Data!B5720</f>
        <v/>
      </c>
      <c r="C5720">
        <f>Raw_Data!C5720</f>
        <v/>
      </c>
      <c r="D5720">
        <f>Raw_Data!D5720</f>
        <v/>
      </c>
      <c r="E5720">
        <f>Raw_Data!E5720</f>
        <v/>
      </c>
      <c r="F5720">
        <f>Raw_Data!F5720</f>
        <v/>
      </c>
      <c r="G5720">
        <f>Raw_Data!G5720</f>
        <v/>
      </c>
      <c r="H5720">
        <f>Raw_Data!H5720</f>
        <v/>
      </c>
      <c r="I5720">
        <f>Raw_Data!I5720</f>
        <v/>
      </c>
      <c r="J5720" s="12">
        <f>Raw_Data!J5720</f>
        <v/>
      </c>
      <c r="K5720" s="13">
        <f>Raw_Data!K5720</f>
        <v/>
      </c>
      <c r="L5720" s="12">
        <f>Raw_Data!L5720</f>
        <v/>
      </c>
      <c r="M5720" s="12">
        <f>Raw_Data!M5720</f>
        <v/>
      </c>
      <c r="N5720" s="12">
        <f>Raw_Data!N5720</f>
        <v/>
      </c>
      <c r="O5720">
        <f>Raw_Data!O5720</f>
        <v/>
      </c>
      <c r="P5720">
        <f>Raw_Data!P5720</f>
        <v/>
      </c>
      <c r="Q5720">
        <f>Raw_Data!Q5720</f>
        <v/>
      </c>
      <c r="R5720">
        <f>Raw_Data!R5720</f>
        <v/>
      </c>
      <c r="S5720">
        <f>Raw_Data!S5720</f>
        <v/>
      </c>
      <c r="T5720">
        <f>YEAR(B5720)</f>
        <v/>
      </c>
      <c r="U5720">
        <f>MONTH(B5720)</f>
        <v/>
      </c>
      <c r="V5720">
        <f>TEXT(B5720,"mmm")</f>
        <v/>
      </c>
      <c r="W5720" s="15">
        <f>IFERROR(N5720/L5720,0)</f>
        <v/>
      </c>
      <c r="X5720">
        <f>IF(K5720=0,"No Discount",IF(K5720&lt;=5%,"Low",IF(K5720&lt;=15%,"Medium","High")))</f>
        <v/>
      </c>
      <c r="Y5720">
        <f>IF(L5720&gt;=20000,"High Value",IF(L5720&gt;=5000,"Medium Value","Low Value"))</f>
        <v/>
      </c>
      <c r="Z5720">
        <f>IF(R5720&lt;=3,"Fast",IF(R5720&lt;=5,"On Time","Delayed"))</f>
        <v/>
      </c>
    </row>
    <row r="5721">
      <c r="A5721">
        <f>Raw_Data!A5721</f>
        <v/>
      </c>
      <c r="B5721" s="11">
        <f>Raw_Data!B5721</f>
        <v/>
      </c>
      <c r="C5721">
        <f>Raw_Data!C5721</f>
        <v/>
      </c>
      <c r="D5721">
        <f>Raw_Data!D5721</f>
        <v/>
      </c>
      <c r="E5721">
        <f>Raw_Data!E5721</f>
        <v/>
      </c>
      <c r="F5721">
        <f>Raw_Data!F5721</f>
        <v/>
      </c>
      <c r="G5721">
        <f>Raw_Data!G5721</f>
        <v/>
      </c>
      <c r="H5721">
        <f>Raw_Data!H5721</f>
        <v/>
      </c>
      <c r="I5721">
        <f>Raw_Data!I5721</f>
        <v/>
      </c>
      <c r="J5721" s="12">
        <f>Raw_Data!J5721</f>
        <v/>
      </c>
      <c r="K5721" s="13">
        <f>Raw_Data!K5721</f>
        <v/>
      </c>
      <c r="L5721" s="12">
        <f>Raw_Data!L5721</f>
        <v/>
      </c>
      <c r="M5721" s="12">
        <f>Raw_Data!M5721</f>
        <v/>
      </c>
      <c r="N5721" s="12">
        <f>Raw_Data!N5721</f>
        <v/>
      </c>
      <c r="O5721">
        <f>Raw_Data!O5721</f>
        <v/>
      </c>
      <c r="P5721">
        <f>Raw_Data!P5721</f>
        <v/>
      </c>
      <c r="Q5721">
        <f>Raw_Data!Q5721</f>
        <v/>
      </c>
      <c r="R5721">
        <f>Raw_Data!R5721</f>
        <v/>
      </c>
      <c r="S5721">
        <f>Raw_Data!S5721</f>
        <v/>
      </c>
      <c r="T5721">
        <f>YEAR(B5721)</f>
        <v/>
      </c>
      <c r="U5721">
        <f>MONTH(B5721)</f>
        <v/>
      </c>
      <c r="V5721">
        <f>TEXT(B5721,"mmm")</f>
        <v/>
      </c>
      <c r="W5721" s="15">
        <f>IFERROR(N5721/L5721,0)</f>
        <v/>
      </c>
      <c r="X5721">
        <f>IF(K5721=0,"No Discount",IF(K5721&lt;=5%,"Low",IF(K5721&lt;=15%,"Medium","High")))</f>
        <v/>
      </c>
      <c r="Y5721">
        <f>IF(L5721&gt;=20000,"High Value",IF(L5721&gt;=5000,"Medium Value","Low Value"))</f>
        <v/>
      </c>
      <c r="Z5721">
        <f>IF(R5721&lt;=3,"Fast",IF(R5721&lt;=5,"On Time","Delayed"))</f>
        <v/>
      </c>
    </row>
    <row r="5722">
      <c r="A5722">
        <f>Raw_Data!A5722</f>
        <v/>
      </c>
      <c r="B5722" s="11">
        <f>Raw_Data!B5722</f>
        <v/>
      </c>
      <c r="C5722">
        <f>Raw_Data!C5722</f>
        <v/>
      </c>
      <c r="D5722">
        <f>Raw_Data!D5722</f>
        <v/>
      </c>
      <c r="E5722">
        <f>Raw_Data!E5722</f>
        <v/>
      </c>
      <c r="F5722">
        <f>Raw_Data!F5722</f>
        <v/>
      </c>
      <c r="G5722">
        <f>Raw_Data!G5722</f>
        <v/>
      </c>
      <c r="H5722">
        <f>Raw_Data!H5722</f>
        <v/>
      </c>
      <c r="I5722">
        <f>Raw_Data!I5722</f>
        <v/>
      </c>
      <c r="J5722" s="12">
        <f>Raw_Data!J5722</f>
        <v/>
      </c>
      <c r="K5722" s="13">
        <f>Raw_Data!K5722</f>
        <v/>
      </c>
      <c r="L5722" s="12">
        <f>Raw_Data!L5722</f>
        <v/>
      </c>
      <c r="M5722" s="12">
        <f>Raw_Data!M5722</f>
        <v/>
      </c>
      <c r="N5722" s="12">
        <f>Raw_Data!N5722</f>
        <v/>
      </c>
      <c r="O5722">
        <f>Raw_Data!O5722</f>
        <v/>
      </c>
      <c r="P5722">
        <f>Raw_Data!P5722</f>
        <v/>
      </c>
      <c r="Q5722">
        <f>Raw_Data!Q5722</f>
        <v/>
      </c>
      <c r="R5722">
        <f>Raw_Data!R5722</f>
        <v/>
      </c>
      <c r="S5722">
        <f>Raw_Data!S5722</f>
        <v/>
      </c>
      <c r="T5722">
        <f>YEAR(B5722)</f>
        <v/>
      </c>
      <c r="U5722">
        <f>MONTH(B5722)</f>
        <v/>
      </c>
      <c r="V5722">
        <f>TEXT(B5722,"mmm")</f>
        <v/>
      </c>
      <c r="W5722" s="15">
        <f>IFERROR(N5722/L5722,0)</f>
        <v/>
      </c>
      <c r="X5722">
        <f>IF(K5722=0,"No Discount",IF(K5722&lt;=5%,"Low",IF(K5722&lt;=15%,"Medium","High")))</f>
        <v/>
      </c>
      <c r="Y5722">
        <f>IF(L5722&gt;=20000,"High Value",IF(L5722&gt;=5000,"Medium Value","Low Value"))</f>
        <v/>
      </c>
      <c r="Z5722">
        <f>IF(R5722&lt;=3,"Fast",IF(R5722&lt;=5,"On Time","Delayed"))</f>
        <v/>
      </c>
    </row>
    <row r="5723">
      <c r="A5723">
        <f>Raw_Data!A5723</f>
        <v/>
      </c>
      <c r="B5723" s="11">
        <f>Raw_Data!B5723</f>
        <v/>
      </c>
      <c r="C5723">
        <f>Raw_Data!C5723</f>
        <v/>
      </c>
      <c r="D5723">
        <f>Raw_Data!D5723</f>
        <v/>
      </c>
      <c r="E5723">
        <f>Raw_Data!E5723</f>
        <v/>
      </c>
      <c r="F5723">
        <f>Raw_Data!F5723</f>
        <v/>
      </c>
      <c r="G5723">
        <f>Raw_Data!G5723</f>
        <v/>
      </c>
      <c r="H5723">
        <f>Raw_Data!H5723</f>
        <v/>
      </c>
      <c r="I5723">
        <f>Raw_Data!I5723</f>
        <v/>
      </c>
      <c r="J5723" s="12">
        <f>Raw_Data!J5723</f>
        <v/>
      </c>
      <c r="K5723" s="13">
        <f>Raw_Data!K5723</f>
        <v/>
      </c>
      <c r="L5723" s="12">
        <f>Raw_Data!L5723</f>
        <v/>
      </c>
      <c r="M5723" s="12">
        <f>Raw_Data!M5723</f>
        <v/>
      </c>
      <c r="N5723" s="12">
        <f>Raw_Data!N5723</f>
        <v/>
      </c>
      <c r="O5723">
        <f>Raw_Data!O5723</f>
        <v/>
      </c>
      <c r="P5723">
        <f>Raw_Data!P5723</f>
        <v/>
      </c>
      <c r="Q5723">
        <f>Raw_Data!Q5723</f>
        <v/>
      </c>
      <c r="R5723">
        <f>Raw_Data!R5723</f>
        <v/>
      </c>
      <c r="S5723">
        <f>Raw_Data!S5723</f>
        <v/>
      </c>
      <c r="T5723">
        <f>YEAR(B5723)</f>
        <v/>
      </c>
      <c r="U5723">
        <f>MONTH(B5723)</f>
        <v/>
      </c>
      <c r="V5723">
        <f>TEXT(B5723,"mmm")</f>
        <v/>
      </c>
      <c r="W5723" s="15">
        <f>IFERROR(N5723/L5723,0)</f>
        <v/>
      </c>
      <c r="X5723">
        <f>IF(K5723=0,"No Discount",IF(K5723&lt;=5%,"Low",IF(K5723&lt;=15%,"Medium","High")))</f>
        <v/>
      </c>
      <c r="Y5723">
        <f>IF(L5723&gt;=20000,"High Value",IF(L5723&gt;=5000,"Medium Value","Low Value"))</f>
        <v/>
      </c>
      <c r="Z5723">
        <f>IF(R5723&lt;=3,"Fast",IF(R5723&lt;=5,"On Time","Delayed"))</f>
        <v/>
      </c>
    </row>
    <row r="5724">
      <c r="A5724">
        <f>Raw_Data!A5724</f>
        <v/>
      </c>
      <c r="B5724" s="11">
        <f>Raw_Data!B5724</f>
        <v/>
      </c>
      <c r="C5724">
        <f>Raw_Data!C5724</f>
        <v/>
      </c>
      <c r="D5724">
        <f>Raw_Data!D5724</f>
        <v/>
      </c>
      <c r="E5724">
        <f>Raw_Data!E5724</f>
        <v/>
      </c>
      <c r="F5724">
        <f>Raw_Data!F5724</f>
        <v/>
      </c>
      <c r="G5724">
        <f>Raw_Data!G5724</f>
        <v/>
      </c>
      <c r="H5724">
        <f>Raw_Data!H5724</f>
        <v/>
      </c>
      <c r="I5724">
        <f>Raw_Data!I5724</f>
        <v/>
      </c>
      <c r="J5724" s="12">
        <f>Raw_Data!J5724</f>
        <v/>
      </c>
      <c r="K5724" s="13">
        <f>Raw_Data!K5724</f>
        <v/>
      </c>
      <c r="L5724" s="12">
        <f>Raw_Data!L5724</f>
        <v/>
      </c>
      <c r="M5724" s="12">
        <f>Raw_Data!M5724</f>
        <v/>
      </c>
      <c r="N5724" s="12">
        <f>Raw_Data!N5724</f>
        <v/>
      </c>
      <c r="O5724">
        <f>Raw_Data!O5724</f>
        <v/>
      </c>
      <c r="P5724">
        <f>Raw_Data!P5724</f>
        <v/>
      </c>
      <c r="Q5724">
        <f>Raw_Data!Q5724</f>
        <v/>
      </c>
      <c r="R5724">
        <f>Raw_Data!R5724</f>
        <v/>
      </c>
      <c r="S5724">
        <f>Raw_Data!S5724</f>
        <v/>
      </c>
      <c r="T5724">
        <f>YEAR(B5724)</f>
        <v/>
      </c>
      <c r="U5724">
        <f>MONTH(B5724)</f>
        <v/>
      </c>
      <c r="V5724">
        <f>TEXT(B5724,"mmm")</f>
        <v/>
      </c>
      <c r="W5724" s="15">
        <f>IFERROR(N5724/L5724,0)</f>
        <v/>
      </c>
      <c r="X5724">
        <f>IF(K5724=0,"No Discount",IF(K5724&lt;=5%,"Low",IF(K5724&lt;=15%,"Medium","High")))</f>
        <v/>
      </c>
      <c r="Y5724">
        <f>IF(L5724&gt;=20000,"High Value",IF(L5724&gt;=5000,"Medium Value","Low Value"))</f>
        <v/>
      </c>
      <c r="Z5724">
        <f>IF(R5724&lt;=3,"Fast",IF(R5724&lt;=5,"On Time","Delayed"))</f>
        <v/>
      </c>
    </row>
    <row r="5725">
      <c r="A5725">
        <f>Raw_Data!A5725</f>
        <v/>
      </c>
      <c r="B5725" s="11">
        <f>Raw_Data!B5725</f>
        <v/>
      </c>
      <c r="C5725">
        <f>Raw_Data!C5725</f>
        <v/>
      </c>
      <c r="D5725">
        <f>Raw_Data!D5725</f>
        <v/>
      </c>
      <c r="E5725">
        <f>Raw_Data!E5725</f>
        <v/>
      </c>
      <c r="F5725">
        <f>Raw_Data!F5725</f>
        <v/>
      </c>
      <c r="G5725">
        <f>Raw_Data!G5725</f>
        <v/>
      </c>
      <c r="H5725">
        <f>Raw_Data!H5725</f>
        <v/>
      </c>
      <c r="I5725">
        <f>Raw_Data!I5725</f>
        <v/>
      </c>
      <c r="J5725" s="12">
        <f>Raw_Data!J5725</f>
        <v/>
      </c>
      <c r="K5725" s="13">
        <f>Raw_Data!K5725</f>
        <v/>
      </c>
      <c r="L5725" s="12">
        <f>Raw_Data!L5725</f>
        <v/>
      </c>
      <c r="M5725" s="12">
        <f>Raw_Data!M5725</f>
        <v/>
      </c>
      <c r="N5725" s="12">
        <f>Raw_Data!N5725</f>
        <v/>
      </c>
      <c r="O5725">
        <f>Raw_Data!O5725</f>
        <v/>
      </c>
      <c r="P5725">
        <f>Raw_Data!P5725</f>
        <v/>
      </c>
      <c r="Q5725">
        <f>Raw_Data!Q5725</f>
        <v/>
      </c>
      <c r="R5725">
        <f>Raw_Data!R5725</f>
        <v/>
      </c>
      <c r="S5725">
        <f>Raw_Data!S5725</f>
        <v/>
      </c>
      <c r="T5725">
        <f>YEAR(B5725)</f>
        <v/>
      </c>
      <c r="U5725">
        <f>MONTH(B5725)</f>
        <v/>
      </c>
      <c r="V5725">
        <f>TEXT(B5725,"mmm")</f>
        <v/>
      </c>
      <c r="W5725" s="15">
        <f>IFERROR(N5725/L5725,0)</f>
        <v/>
      </c>
      <c r="X5725">
        <f>IF(K5725=0,"No Discount",IF(K5725&lt;=5%,"Low",IF(K5725&lt;=15%,"Medium","High")))</f>
        <v/>
      </c>
      <c r="Y5725">
        <f>IF(L5725&gt;=20000,"High Value",IF(L5725&gt;=5000,"Medium Value","Low Value"))</f>
        <v/>
      </c>
      <c r="Z5725">
        <f>IF(R5725&lt;=3,"Fast",IF(R5725&lt;=5,"On Time","Delayed"))</f>
        <v/>
      </c>
    </row>
    <row r="5726">
      <c r="A5726">
        <f>Raw_Data!A5726</f>
        <v/>
      </c>
      <c r="B5726" s="11">
        <f>Raw_Data!B5726</f>
        <v/>
      </c>
      <c r="C5726">
        <f>Raw_Data!C5726</f>
        <v/>
      </c>
      <c r="D5726">
        <f>Raw_Data!D5726</f>
        <v/>
      </c>
      <c r="E5726">
        <f>Raw_Data!E5726</f>
        <v/>
      </c>
      <c r="F5726">
        <f>Raw_Data!F5726</f>
        <v/>
      </c>
      <c r="G5726">
        <f>Raw_Data!G5726</f>
        <v/>
      </c>
      <c r="H5726">
        <f>Raw_Data!H5726</f>
        <v/>
      </c>
      <c r="I5726">
        <f>Raw_Data!I5726</f>
        <v/>
      </c>
      <c r="J5726" s="12">
        <f>Raw_Data!J5726</f>
        <v/>
      </c>
      <c r="K5726" s="13">
        <f>Raw_Data!K5726</f>
        <v/>
      </c>
      <c r="L5726" s="12">
        <f>Raw_Data!L5726</f>
        <v/>
      </c>
      <c r="M5726" s="12">
        <f>Raw_Data!M5726</f>
        <v/>
      </c>
      <c r="N5726" s="12">
        <f>Raw_Data!N5726</f>
        <v/>
      </c>
      <c r="O5726">
        <f>Raw_Data!O5726</f>
        <v/>
      </c>
      <c r="P5726">
        <f>Raw_Data!P5726</f>
        <v/>
      </c>
      <c r="Q5726">
        <f>Raw_Data!Q5726</f>
        <v/>
      </c>
      <c r="R5726">
        <f>Raw_Data!R5726</f>
        <v/>
      </c>
      <c r="S5726">
        <f>Raw_Data!S5726</f>
        <v/>
      </c>
      <c r="T5726">
        <f>YEAR(B5726)</f>
        <v/>
      </c>
      <c r="U5726">
        <f>MONTH(B5726)</f>
        <v/>
      </c>
      <c r="V5726">
        <f>TEXT(B5726,"mmm")</f>
        <v/>
      </c>
      <c r="W5726" s="15">
        <f>IFERROR(N5726/L5726,0)</f>
        <v/>
      </c>
      <c r="X5726">
        <f>IF(K5726=0,"No Discount",IF(K5726&lt;=5%,"Low",IF(K5726&lt;=15%,"Medium","High")))</f>
        <v/>
      </c>
      <c r="Y5726">
        <f>IF(L5726&gt;=20000,"High Value",IF(L5726&gt;=5000,"Medium Value","Low Value"))</f>
        <v/>
      </c>
      <c r="Z5726">
        <f>IF(R5726&lt;=3,"Fast",IF(R5726&lt;=5,"On Time","Delayed"))</f>
        <v/>
      </c>
    </row>
    <row r="5727">
      <c r="A5727">
        <f>Raw_Data!A5727</f>
        <v/>
      </c>
      <c r="B5727" s="11">
        <f>Raw_Data!B5727</f>
        <v/>
      </c>
      <c r="C5727">
        <f>Raw_Data!C5727</f>
        <v/>
      </c>
      <c r="D5727">
        <f>Raw_Data!D5727</f>
        <v/>
      </c>
      <c r="E5727">
        <f>Raw_Data!E5727</f>
        <v/>
      </c>
      <c r="F5727">
        <f>Raw_Data!F5727</f>
        <v/>
      </c>
      <c r="G5727">
        <f>Raw_Data!G5727</f>
        <v/>
      </c>
      <c r="H5727">
        <f>Raw_Data!H5727</f>
        <v/>
      </c>
      <c r="I5727">
        <f>Raw_Data!I5727</f>
        <v/>
      </c>
      <c r="J5727" s="12">
        <f>Raw_Data!J5727</f>
        <v/>
      </c>
      <c r="K5727" s="13">
        <f>Raw_Data!K5727</f>
        <v/>
      </c>
      <c r="L5727" s="12">
        <f>Raw_Data!L5727</f>
        <v/>
      </c>
      <c r="M5727" s="12">
        <f>Raw_Data!M5727</f>
        <v/>
      </c>
      <c r="N5727" s="12">
        <f>Raw_Data!N5727</f>
        <v/>
      </c>
      <c r="O5727">
        <f>Raw_Data!O5727</f>
        <v/>
      </c>
      <c r="P5727">
        <f>Raw_Data!P5727</f>
        <v/>
      </c>
      <c r="Q5727">
        <f>Raw_Data!Q5727</f>
        <v/>
      </c>
      <c r="R5727">
        <f>Raw_Data!R5727</f>
        <v/>
      </c>
      <c r="S5727">
        <f>Raw_Data!S5727</f>
        <v/>
      </c>
      <c r="T5727">
        <f>YEAR(B5727)</f>
        <v/>
      </c>
      <c r="U5727">
        <f>MONTH(B5727)</f>
        <v/>
      </c>
      <c r="V5727">
        <f>TEXT(B5727,"mmm")</f>
        <v/>
      </c>
      <c r="W5727" s="15">
        <f>IFERROR(N5727/L5727,0)</f>
        <v/>
      </c>
      <c r="X5727">
        <f>IF(K5727=0,"No Discount",IF(K5727&lt;=5%,"Low",IF(K5727&lt;=15%,"Medium","High")))</f>
        <v/>
      </c>
      <c r="Y5727">
        <f>IF(L5727&gt;=20000,"High Value",IF(L5727&gt;=5000,"Medium Value","Low Value"))</f>
        <v/>
      </c>
      <c r="Z5727">
        <f>IF(R5727&lt;=3,"Fast",IF(R5727&lt;=5,"On Time","Delayed"))</f>
        <v/>
      </c>
    </row>
    <row r="5728">
      <c r="A5728">
        <f>Raw_Data!A5728</f>
        <v/>
      </c>
      <c r="B5728" s="11">
        <f>Raw_Data!B5728</f>
        <v/>
      </c>
      <c r="C5728">
        <f>Raw_Data!C5728</f>
        <v/>
      </c>
      <c r="D5728">
        <f>Raw_Data!D5728</f>
        <v/>
      </c>
      <c r="E5728">
        <f>Raw_Data!E5728</f>
        <v/>
      </c>
      <c r="F5728">
        <f>Raw_Data!F5728</f>
        <v/>
      </c>
      <c r="G5728">
        <f>Raw_Data!G5728</f>
        <v/>
      </c>
      <c r="H5728">
        <f>Raw_Data!H5728</f>
        <v/>
      </c>
      <c r="I5728">
        <f>Raw_Data!I5728</f>
        <v/>
      </c>
      <c r="J5728" s="12">
        <f>Raw_Data!J5728</f>
        <v/>
      </c>
      <c r="K5728" s="13">
        <f>Raw_Data!K5728</f>
        <v/>
      </c>
      <c r="L5728" s="12">
        <f>Raw_Data!L5728</f>
        <v/>
      </c>
      <c r="M5728" s="12">
        <f>Raw_Data!M5728</f>
        <v/>
      </c>
      <c r="N5728" s="12">
        <f>Raw_Data!N5728</f>
        <v/>
      </c>
      <c r="O5728">
        <f>Raw_Data!O5728</f>
        <v/>
      </c>
      <c r="P5728">
        <f>Raw_Data!P5728</f>
        <v/>
      </c>
      <c r="Q5728">
        <f>Raw_Data!Q5728</f>
        <v/>
      </c>
      <c r="R5728">
        <f>Raw_Data!R5728</f>
        <v/>
      </c>
      <c r="S5728">
        <f>Raw_Data!S5728</f>
        <v/>
      </c>
      <c r="T5728">
        <f>YEAR(B5728)</f>
        <v/>
      </c>
      <c r="U5728">
        <f>MONTH(B5728)</f>
        <v/>
      </c>
      <c r="V5728">
        <f>TEXT(B5728,"mmm")</f>
        <v/>
      </c>
      <c r="W5728" s="15">
        <f>IFERROR(N5728/L5728,0)</f>
        <v/>
      </c>
      <c r="X5728">
        <f>IF(K5728=0,"No Discount",IF(K5728&lt;=5%,"Low",IF(K5728&lt;=15%,"Medium","High")))</f>
        <v/>
      </c>
      <c r="Y5728">
        <f>IF(L5728&gt;=20000,"High Value",IF(L5728&gt;=5000,"Medium Value","Low Value"))</f>
        <v/>
      </c>
      <c r="Z5728">
        <f>IF(R5728&lt;=3,"Fast",IF(R5728&lt;=5,"On Time","Delayed"))</f>
        <v/>
      </c>
    </row>
    <row r="5729">
      <c r="A5729">
        <f>Raw_Data!A5729</f>
        <v/>
      </c>
      <c r="B5729" s="11">
        <f>Raw_Data!B5729</f>
        <v/>
      </c>
      <c r="C5729">
        <f>Raw_Data!C5729</f>
        <v/>
      </c>
      <c r="D5729">
        <f>Raw_Data!D5729</f>
        <v/>
      </c>
      <c r="E5729">
        <f>Raw_Data!E5729</f>
        <v/>
      </c>
      <c r="F5729">
        <f>Raw_Data!F5729</f>
        <v/>
      </c>
      <c r="G5729">
        <f>Raw_Data!G5729</f>
        <v/>
      </c>
      <c r="H5729">
        <f>Raw_Data!H5729</f>
        <v/>
      </c>
      <c r="I5729">
        <f>Raw_Data!I5729</f>
        <v/>
      </c>
      <c r="J5729" s="12">
        <f>Raw_Data!J5729</f>
        <v/>
      </c>
      <c r="K5729" s="13">
        <f>Raw_Data!K5729</f>
        <v/>
      </c>
      <c r="L5729" s="12">
        <f>Raw_Data!L5729</f>
        <v/>
      </c>
      <c r="M5729" s="12">
        <f>Raw_Data!M5729</f>
        <v/>
      </c>
      <c r="N5729" s="12">
        <f>Raw_Data!N5729</f>
        <v/>
      </c>
      <c r="O5729">
        <f>Raw_Data!O5729</f>
        <v/>
      </c>
      <c r="P5729">
        <f>Raw_Data!P5729</f>
        <v/>
      </c>
      <c r="Q5729">
        <f>Raw_Data!Q5729</f>
        <v/>
      </c>
      <c r="R5729">
        <f>Raw_Data!R5729</f>
        <v/>
      </c>
      <c r="S5729">
        <f>Raw_Data!S5729</f>
        <v/>
      </c>
      <c r="T5729">
        <f>YEAR(B5729)</f>
        <v/>
      </c>
      <c r="U5729">
        <f>MONTH(B5729)</f>
        <v/>
      </c>
      <c r="V5729">
        <f>TEXT(B5729,"mmm")</f>
        <v/>
      </c>
      <c r="W5729" s="15">
        <f>IFERROR(N5729/L5729,0)</f>
        <v/>
      </c>
      <c r="X5729">
        <f>IF(K5729=0,"No Discount",IF(K5729&lt;=5%,"Low",IF(K5729&lt;=15%,"Medium","High")))</f>
        <v/>
      </c>
      <c r="Y5729">
        <f>IF(L5729&gt;=20000,"High Value",IF(L5729&gt;=5000,"Medium Value","Low Value"))</f>
        <v/>
      </c>
      <c r="Z5729">
        <f>IF(R5729&lt;=3,"Fast",IF(R5729&lt;=5,"On Time","Delayed"))</f>
        <v/>
      </c>
    </row>
    <row r="5730">
      <c r="A5730">
        <f>Raw_Data!A5730</f>
        <v/>
      </c>
      <c r="B5730" s="11">
        <f>Raw_Data!B5730</f>
        <v/>
      </c>
      <c r="C5730">
        <f>Raw_Data!C5730</f>
        <v/>
      </c>
      <c r="D5730">
        <f>Raw_Data!D5730</f>
        <v/>
      </c>
      <c r="E5730">
        <f>Raw_Data!E5730</f>
        <v/>
      </c>
      <c r="F5730">
        <f>Raw_Data!F5730</f>
        <v/>
      </c>
      <c r="G5730">
        <f>Raw_Data!G5730</f>
        <v/>
      </c>
      <c r="H5730">
        <f>Raw_Data!H5730</f>
        <v/>
      </c>
      <c r="I5730">
        <f>Raw_Data!I5730</f>
        <v/>
      </c>
      <c r="J5730" s="12">
        <f>Raw_Data!J5730</f>
        <v/>
      </c>
      <c r="K5730" s="13">
        <f>Raw_Data!K5730</f>
        <v/>
      </c>
      <c r="L5730" s="12">
        <f>Raw_Data!L5730</f>
        <v/>
      </c>
      <c r="M5730" s="12">
        <f>Raw_Data!M5730</f>
        <v/>
      </c>
      <c r="N5730" s="12">
        <f>Raw_Data!N5730</f>
        <v/>
      </c>
      <c r="O5730">
        <f>Raw_Data!O5730</f>
        <v/>
      </c>
      <c r="P5730">
        <f>Raw_Data!P5730</f>
        <v/>
      </c>
      <c r="Q5730">
        <f>Raw_Data!Q5730</f>
        <v/>
      </c>
      <c r="R5730">
        <f>Raw_Data!R5730</f>
        <v/>
      </c>
      <c r="S5730">
        <f>Raw_Data!S5730</f>
        <v/>
      </c>
      <c r="T5730">
        <f>YEAR(B5730)</f>
        <v/>
      </c>
      <c r="U5730">
        <f>MONTH(B5730)</f>
        <v/>
      </c>
      <c r="V5730">
        <f>TEXT(B5730,"mmm")</f>
        <v/>
      </c>
      <c r="W5730" s="15">
        <f>IFERROR(N5730/L5730,0)</f>
        <v/>
      </c>
      <c r="X5730">
        <f>IF(K5730=0,"No Discount",IF(K5730&lt;=5%,"Low",IF(K5730&lt;=15%,"Medium","High")))</f>
        <v/>
      </c>
      <c r="Y5730">
        <f>IF(L5730&gt;=20000,"High Value",IF(L5730&gt;=5000,"Medium Value","Low Value"))</f>
        <v/>
      </c>
      <c r="Z5730">
        <f>IF(R5730&lt;=3,"Fast",IF(R5730&lt;=5,"On Time","Delayed"))</f>
        <v/>
      </c>
    </row>
    <row r="5731">
      <c r="A5731">
        <f>Raw_Data!A5731</f>
        <v/>
      </c>
      <c r="B5731" s="11">
        <f>Raw_Data!B5731</f>
        <v/>
      </c>
      <c r="C5731">
        <f>Raw_Data!C5731</f>
        <v/>
      </c>
      <c r="D5731">
        <f>Raw_Data!D5731</f>
        <v/>
      </c>
      <c r="E5731">
        <f>Raw_Data!E5731</f>
        <v/>
      </c>
      <c r="F5731">
        <f>Raw_Data!F5731</f>
        <v/>
      </c>
      <c r="G5731">
        <f>Raw_Data!G5731</f>
        <v/>
      </c>
      <c r="H5731">
        <f>Raw_Data!H5731</f>
        <v/>
      </c>
      <c r="I5731">
        <f>Raw_Data!I5731</f>
        <v/>
      </c>
      <c r="J5731" s="12">
        <f>Raw_Data!J5731</f>
        <v/>
      </c>
      <c r="K5731" s="13">
        <f>Raw_Data!K5731</f>
        <v/>
      </c>
      <c r="L5731" s="12">
        <f>Raw_Data!L5731</f>
        <v/>
      </c>
      <c r="M5731" s="12">
        <f>Raw_Data!M5731</f>
        <v/>
      </c>
      <c r="N5731" s="12">
        <f>Raw_Data!N5731</f>
        <v/>
      </c>
      <c r="O5731">
        <f>Raw_Data!O5731</f>
        <v/>
      </c>
      <c r="P5731">
        <f>Raw_Data!P5731</f>
        <v/>
      </c>
      <c r="Q5731">
        <f>Raw_Data!Q5731</f>
        <v/>
      </c>
      <c r="R5731">
        <f>Raw_Data!R5731</f>
        <v/>
      </c>
      <c r="S5731">
        <f>Raw_Data!S5731</f>
        <v/>
      </c>
      <c r="T5731">
        <f>YEAR(B5731)</f>
        <v/>
      </c>
      <c r="U5731">
        <f>MONTH(B5731)</f>
        <v/>
      </c>
      <c r="V5731">
        <f>TEXT(B5731,"mmm")</f>
        <v/>
      </c>
      <c r="W5731" s="15">
        <f>IFERROR(N5731/L5731,0)</f>
        <v/>
      </c>
      <c r="X5731">
        <f>IF(K5731=0,"No Discount",IF(K5731&lt;=5%,"Low",IF(K5731&lt;=15%,"Medium","High")))</f>
        <v/>
      </c>
      <c r="Y5731">
        <f>IF(L5731&gt;=20000,"High Value",IF(L5731&gt;=5000,"Medium Value","Low Value"))</f>
        <v/>
      </c>
      <c r="Z5731">
        <f>IF(R5731&lt;=3,"Fast",IF(R5731&lt;=5,"On Time","Delayed"))</f>
        <v/>
      </c>
    </row>
    <row r="5732">
      <c r="A5732">
        <f>Raw_Data!A5732</f>
        <v/>
      </c>
      <c r="B5732" s="11">
        <f>Raw_Data!B5732</f>
        <v/>
      </c>
      <c r="C5732">
        <f>Raw_Data!C5732</f>
        <v/>
      </c>
      <c r="D5732">
        <f>Raw_Data!D5732</f>
        <v/>
      </c>
      <c r="E5732">
        <f>Raw_Data!E5732</f>
        <v/>
      </c>
      <c r="F5732">
        <f>Raw_Data!F5732</f>
        <v/>
      </c>
      <c r="G5732">
        <f>Raw_Data!G5732</f>
        <v/>
      </c>
      <c r="H5732">
        <f>Raw_Data!H5732</f>
        <v/>
      </c>
      <c r="I5732">
        <f>Raw_Data!I5732</f>
        <v/>
      </c>
      <c r="J5732" s="12">
        <f>Raw_Data!J5732</f>
        <v/>
      </c>
      <c r="K5732" s="13">
        <f>Raw_Data!K5732</f>
        <v/>
      </c>
      <c r="L5732" s="12">
        <f>Raw_Data!L5732</f>
        <v/>
      </c>
      <c r="M5732" s="12">
        <f>Raw_Data!M5732</f>
        <v/>
      </c>
      <c r="N5732" s="12">
        <f>Raw_Data!N5732</f>
        <v/>
      </c>
      <c r="O5732">
        <f>Raw_Data!O5732</f>
        <v/>
      </c>
      <c r="P5732">
        <f>Raw_Data!P5732</f>
        <v/>
      </c>
      <c r="Q5732">
        <f>Raw_Data!Q5732</f>
        <v/>
      </c>
      <c r="R5732">
        <f>Raw_Data!R5732</f>
        <v/>
      </c>
      <c r="S5732">
        <f>Raw_Data!S5732</f>
        <v/>
      </c>
      <c r="T5732">
        <f>YEAR(B5732)</f>
        <v/>
      </c>
      <c r="U5732">
        <f>MONTH(B5732)</f>
        <v/>
      </c>
      <c r="V5732">
        <f>TEXT(B5732,"mmm")</f>
        <v/>
      </c>
      <c r="W5732" s="15">
        <f>IFERROR(N5732/L5732,0)</f>
        <v/>
      </c>
      <c r="X5732">
        <f>IF(K5732=0,"No Discount",IF(K5732&lt;=5%,"Low",IF(K5732&lt;=15%,"Medium","High")))</f>
        <v/>
      </c>
      <c r="Y5732">
        <f>IF(L5732&gt;=20000,"High Value",IF(L5732&gt;=5000,"Medium Value","Low Value"))</f>
        <v/>
      </c>
      <c r="Z5732">
        <f>IF(R5732&lt;=3,"Fast",IF(R5732&lt;=5,"On Time","Delayed"))</f>
        <v/>
      </c>
    </row>
    <row r="5733">
      <c r="A5733">
        <f>Raw_Data!A5733</f>
        <v/>
      </c>
      <c r="B5733" s="11">
        <f>Raw_Data!B5733</f>
        <v/>
      </c>
      <c r="C5733">
        <f>Raw_Data!C5733</f>
        <v/>
      </c>
      <c r="D5733">
        <f>Raw_Data!D5733</f>
        <v/>
      </c>
      <c r="E5733">
        <f>Raw_Data!E5733</f>
        <v/>
      </c>
      <c r="F5733">
        <f>Raw_Data!F5733</f>
        <v/>
      </c>
      <c r="G5733">
        <f>Raw_Data!G5733</f>
        <v/>
      </c>
      <c r="H5733">
        <f>Raw_Data!H5733</f>
        <v/>
      </c>
      <c r="I5733">
        <f>Raw_Data!I5733</f>
        <v/>
      </c>
      <c r="J5733" s="12">
        <f>Raw_Data!J5733</f>
        <v/>
      </c>
      <c r="K5733" s="13">
        <f>Raw_Data!K5733</f>
        <v/>
      </c>
      <c r="L5733" s="12">
        <f>Raw_Data!L5733</f>
        <v/>
      </c>
      <c r="M5733" s="12">
        <f>Raw_Data!M5733</f>
        <v/>
      </c>
      <c r="N5733" s="12">
        <f>Raw_Data!N5733</f>
        <v/>
      </c>
      <c r="O5733">
        <f>Raw_Data!O5733</f>
        <v/>
      </c>
      <c r="P5733">
        <f>Raw_Data!P5733</f>
        <v/>
      </c>
      <c r="Q5733">
        <f>Raw_Data!Q5733</f>
        <v/>
      </c>
      <c r="R5733">
        <f>Raw_Data!R5733</f>
        <v/>
      </c>
      <c r="S5733">
        <f>Raw_Data!S5733</f>
        <v/>
      </c>
      <c r="T5733">
        <f>YEAR(B5733)</f>
        <v/>
      </c>
      <c r="U5733">
        <f>MONTH(B5733)</f>
        <v/>
      </c>
      <c r="V5733">
        <f>TEXT(B5733,"mmm")</f>
        <v/>
      </c>
      <c r="W5733" s="15">
        <f>IFERROR(N5733/L5733,0)</f>
        <v/>
      </c>
      <c r="X5733">
        <f>IF(K5733=0,"No Discount",IF(K5733&lt;=5%,"Low",IF(K5733&lt;=15%,"Medium","High")))</f>
        <v/>
      </c>
      <c r="Y5733">
        <f>IF(L5733&gt;=20000,"High Value",IF(L5733&gt;=5000,"Medium Value","Low Value"))</f>
        <v/>
      </c>
      <c r="Z5733">
        <f>IF(R5733&lt;=3,"Fast",IF(R5733&lt;=5,"On Time","Delayed"))</f>
        <v/>
      </c>
    </row>
    <row r="5734">
      <c r="A5734">
        <f>Raw_Data!A5734</f>
        <v/>
      </c>
      <c r="B5734" s="11">
        <f>Raw_Data!B5734</f>
        <v/>
      </c>
      <c r="C5734">
        <f>Raw_Data!C5734</f>
        <v/>
      </c>
      <c r="D5734">
        <f>Raw_Data!D5734</f>
        <v/>
      </c>
      <c r="E5734">
        <f>Raw_Data!E5734</f>
        <v/>
      </c>
      <c r="F5734">
        <f>Raw_Data!F5734</f>
        <v/>
      </c>
      <c r="G5734">
        <f>Raw_Data!G5734</f>
        <v/>
      </c>
      <c r="H5734">
        <f>Raw_Data!H5734</f>
        <v/>
      </c>
      <c r="I5734">
        <f>Raw_Data!I5734</f>
        <v/>
      </c>
      <c r="J5734" s="12">
        <f>Raw_Data!J5734</f>
        <v/>
      </c>
      <c r="K5734" s="13">
        <f>Raw_Data!K5734</f>
        <v/>
      </c>
      <c r="L5734" s="12">
        <f>Raw_Data!L5734</f>
        <v/>
      </c>
      <c r="M5734" s="12">
        <f>Raw_Data!M5734</f>
        <v/>
      </c>
      <c r="N5734" s="12">
        <f>Raw_Data!N5734</f>
        <v/>
      </c>
      <c r="O5734">
        <f>Raw_Data!O5734</f>
        <v/>
      </c>
      <c r="P5734">
        <f>Raw_Data!P5734</f>
        <v/>
      </c>
      <c r="Q5734">
        <f>Raw_Data!Q5734</f>
        <v/>
      </c>
      <c r="R5734">
        <f>Raw_Data!R5734</f>
        <v/>
      </c>
      <c r="S5734">
        <f>Raw_Data!S5734</f>
        <v/>
      </c>
      <c r="T5734">
        <f>YEAR(B5734)</f>
        <v/>
      </c>
      <c r="U5734">
        <f>MONTH(B5734)</f>
        <v/>
      </c>
      <c r="V5734">
        <f>TEXT(B5734,"mmm")</f>
        <v/>
      </c>
      <c r="W5734" s="15">
        <f>IFERROR(N5734/L5734,0)</f>
        <v/>
      </c>
      <c r="X5734">
        <f>IF(K5734=0,"No Discount",IF(K5734&lt;=5%,"Low",IF(K5734&lt;=15%,"Medium","High")))</f>
        <v/>
      </c>
      <c r="Y5734">
        <f>IF(L5734&gt;=20000,"High Value",IF(L5734&gt;=5000,"Medium Value","Low Value"))</f>
        <v/>
      </c>
      <c r="Z5734">
        <f>IF(R5734&lt;=3,"Fast",IF(R5734&lt;=5,"On Time","Delayed"))</f>
        <v/>
      </c>
    </row>
    <row r="5735">
      <c r="A5735">
        <f>Raw_Data!A5735</f>
        <v/>
      </c>
      <c r="B5735" s="11">
        <f>Raw_Data!B5735</f>
        <v/>
      </c>
      <c r="C5735">
        <f>Raw_Data!C5735</f>
        <v/>
      </c>
      <c r="D5735">
        <f>Raw_Data!D5735</f>
        <v/>
      </c>
      <c r="E5735">
        <f>Raw_Data!E5735</f>
        <v/>
      </c>
      <c r="F5735">
        <f>Raw_Data!F5735</f>
        <v/>
      </c>
      <c r="G5735">
        <f>Raw_Data!G5735</f>
        <v/>
      </c>
      <c r="H5735">
        <f>Raw_Data!H5735</f>
        <v/>
      </c>
      <c r="I5735">
        <f>Raw_Data!I5735</f>
        <v/>
      </c>
      <c r="J5735" s="12">
        <f>Raw_Data!J5735</f>
        <v/>
      </c>
      <c r="K5735" s="13">
        <f>Raw_Data!K5735</f>
        <v/>
      </c>
      <c r="L5735" s="12">
        <f>Raw_Data!L5735</f>
        <v/>
      </c>
      <c r="M5735" s="12">
        <f>Raw_Data!M5735</f>
        <v/>
      </c>
      <c r="N5735" s="12">
        <f>Raw_Data!N5735</f>
        <v/>
      </c>
      <c r="O5735">
        <f>Raw_Data!O5735</f>
        <v/>
      </c>
      <c r="P5735">
        <f>Raw_Data!P5735</f>
        <v/>
      </c>
      <c r="Q5735">
        <f>Raw_Data!Q5735</f>
        <v/>
      </c>
      <c r="R5735">
        <f>Raw_Data!R5735</f>
        <v/>
      </c>
      <c r="S5735">
        <f>Raw_Data!S5735</f>
        <v/>
      </c>
      <c r="T5735">
        <f>YEAR(B5735)</f>
        <v/>
      </c>
      <c r="U5735">
        <f>MONTH(B5735)</f>
        <v/>
      </c>
      <c r="V5735">
        <f>TEXT(B5735,"mmm")</f>
        <v/>
      </c>
      <c r="W5735" s="15">
        <f>IFERROR(N5735/L5735,0)</f>
        <v/>
      </c>
      <c r="X5735">
        <f>IF(K5735=0,"No Discount",IF(K5735&lt;=5%,"Low",IF(K5735&lt;=15%,"Medium","High")))</f>
        <v/>
      </c>
      <c r="Y5735">
        <f>IF(L5735&gt;=20000,"High Value",IF(L5735&gt;=5000,"Medium Value","Low Value"))</f>
        <v/>
      </c>
      <c r="Z5735">
        <f>IF(R5735&lt;=3,"Fast",IF(R5735&lt;=5,"On Time","Delayed"))</f>
        <v/>
      </c>
    </row>
    <row r="5736">
      <c r="A5736">
        <f>Raw_Data!A5736</f>
        <v/>
      </c>
      <c r="B5736" s="11">
        <f>Raw_Data!B5736</f>
        <v/>
      </c>
      <c r="C5736">
        <f>Raw_Data!C5736</f>
        <v/>
      </c>
      <c r="D5736">
        <f>Raw_Data!D5736</f>
        <v/>
      </c>
      <c r="E5736">
        <f>Raw_Data!E5736</f>
        <v/>
      </c>
      <c r="F5736">
        <f>Raw_Data!F5736</f>
        <v/>
      </c>
      <c r="G5736">
        <f>Raw_Data!G5736</f>
        <v/>
      </c>
      <c r="H5736">
        <f>Raw_Data!H5736</f>
        <v/>
      </c>
      <c r="I5736">
        <f>Raw_Data!I5736</f>
        <v/>
      </c>
      <c r="J5736" s="12">
        <f>Raw_Data!J5736</f>
        <v/>
      </c>
      <c r="K5736" s="13">
        <f>Raw_Data!K5736</f>
        <v/>
      </c>
      <c r="L5736" s="12">
        <f>Raw_Data!L5736</f>
        <v/>
      </c>
      <c r="M5736" s="12">
        <f>Raw_Data!M5736</f>
        <v/>
      </c>
      <c r="N5736" s="12">
        <f>Raw_Data!N5736</f>
        <v/>
      </c>
      <c r="O5736">
        <f>Raw_Data!O5736</f>
        <v/>
      </c>
      <c r="P5736">
        <f>Raw_Data!P5736</f>
        <v/>
      </c>
      <c r="Q5736">
        <f>Raw_Data!Q5736</f>
        <v/>
      </c>
      <c r="R5736">
        <f>Raw_Data!R5736</f>
        <v/>
      </c>
      <c r="S5736">
        <f>Raw_Data!S5736</f>
        <v/>
      </c>
      <c r="T5736">
        <f>YEAR(B5736)</f>
        <v/>
      </c>
      <c r="U5736">
        <f>MONTH(B5736)</f>
        <v/>
      </c>
      <c r="V5736">
        <f>TEXT(B5736,"mmm")</f>
        <v/>
      </c>
      <c r="W5736" s="15">
        <f>IFERROR(N5736/L5736,0)</f>
        <v/>
      </c>
      <c r="X5736">
        <f>IF(K5736=0,"No Discount",IF(K5736&lt;=5%,"Low",IF(K5736&lt;=15%,"Medium","High")))</f>
        <v/>
      </c>
      <c r="Y5736">
        <f>IF(L5736&gt;=20000,"High Value",IF(L5736&gt;=5000,"Medium Value","Low Value"))</f>
        <v/>
      </c>
      <c r="Z5736">
        <f>IF(R5736&lt;=3,"Fast",IF(R5736&lt;=5,"On Time","Delayed"))</f>
        <v/>
      </c>
    </row>
    <row r="5737">
      <c r="A5737">
        <f>Raw_Data!A5737</f>
        <v/>
      </c>
      <c r="B5737" s="11">
        <f>Raw_Data!B5737</f>
        <v/>
      </c>
      <c r="C5737">
        <f>Raw_Data!C5737</f>
        <v/>
      </c>
      <c r="D5737">
        <f>Raw_Data!D5737</f>
        <v/>
      </c>
      <c r="E5737">
        <f>Raw_Data!E5737</f>
        <v/>
      </c>
      <c r="F5737">
        <f>Raw_Data!F5737</f>
        <v/>
      </c>
      <c r="G5737">
        <f>Raw_Data!G5737</f>
        <v/>
      </c>
      <c r="H5737">
        <f>Raw_Data!H5737</f>
        <v/>
      </c>
      <c r="I5737">
        <f>Raw_Data!I5737</f>
        <v/>
      </c>
      <c r="J5737" s="12">
        <f>Raw_Data!J5737</f>
        <v/>
      </c>
      <c r="K5737" s="13">
        <f>Raw_Data!K5737</f>
        <v/>
      </c>
      <c r="L5737" s="12">
        <f>Raw_Data!L5737</f>
        <v/>
      </c>
      <c r="M5737" s="12">
        <f>Raw_Data!M5737</f>
        <v/>
      </c>
      <c r="N5737" s="12">
        <f>Raw_Data!N5737</f>
        <v/>
      </c>
      <c r="O5737">
        <f>Raw_Data!O5737</f>
        <v/>
      </c>
      <c r="P5737">
        <f>Raw_Data!P5737</f>
        <v/>
      </c>
      <c r="Q5737">
        <f>Raw_Data!Q5737</f>
        <v/>
      </c>
      <c r="R5737">
        <f>Raw_Data!R5737</f>
        <v/>
      </c>
      <c r="S5737">
        <f>Raw_Data!S5737</f>
        <v/>
      </c>
      <c r="T5737">
        <f>YEAR(B5737)</f>
        <v/>
      </c>
      <c r="U5737">
        <f>MONTH(B5737)</f>
        <v/>
      </c>
      <c r="V5737">
        <f>TEXT(B5737,"mmm")</f>
        <v/>
      </c>
      <c r="W5737" s="15">
        <f>IFERROR(N5737/L5737,0)</f>
        <v/>
      </c>
      <c r="X5737">
        <f>IF(K5737=0,"No Discount",IF(K5737&lt;=5%,"Low",IF(K5737&lt;=15%,"Medium","High")))</f>
        <v/>
      </c>
      <c r="Y5737">
        <f>IF(L5737&gt;=20000,"High Value",IF(L5737&gt;=5000,"Medium Value","Low Value"))</f>
        <v/>
      </c>
      <c r="Z5737">
        <f>IF(R5737&lt;=3,"Fast",IF(R5737&lt;=5,"On Time","Delayed"))</f>
        <v/>
      </c>
    </row>
    <row r="5738">
      <c r="A5738">
        <f>Raw_Data!A5738</f>
        <v/>
      </c>
      <c r="B5738" s="11">
        <f>Raw_Data!B5738</f>
        <v/>
      </c>
      <c r="C5738">
        <f>Raw_Data!C5738</f>
        <v/>
      </c>
      <c r="D5738">
        <f>Raw_Data!D5738</f>
        <v/>
      </c>
      <c r="E5738">
        <f>Raw_Data!E5738</f>
        <v/>
      </c>
      <c r="F5738">
        <f>Raw_Data!F5738</f>
        <v/>
      </c>
      <c r="G5738">
        <f>Raw_Data!G5738</f>
        <v/>
      </c>
      <c r="H5738">
        <f>Raw_Data!H5738</f>
        <v/>
      </c>
      <c r="I5738">
        <f>Raw_Data!I5738</f>
        <v/>
      </c>
      <c r="J5738" s="12">
        <f>Raw_Data!J5738</f>
        <v/>
      </c>
      <c r="K5738" s="13">
        <f>Raw_Data!K5738</f>
        <v/>
      </c>
      <c r="L5738" s="12">
        <f>Raw_Data!L5738</f>
        <v/>
      </c>
      <c r="M5738" s="12">
        <f>Raw_Data!M5738</f>
        <v/>
      </c>
      <c r="N5738" s="12">
        <f>Raw_Data!N5738</f>
        <v/>
      </c>
      <c r="O5738">
        <f>Raw_Data!O5738</f>
        <v/>
      </c>
      <c r="P5738">
        <f>Raw_Data!P5738</f>
        <v/>
      </c>
      <c r="Q5738">
        <f>Raw_Data!Q5738</f>
        <v/>
      </c>
      <c r="R5738">
        <f>Raw_Data!R5738</f>
        <v/>
      </c>
      <c r="S5738">
        <f>Raw_Data!S5738</f>
        <v/>
      </c>
      <c r="T5738">
        <f>YEAR(B5738)</f>
        <v/>
      </c>
      <c r="U5738">
        <f>MONTH(B5738)</f>
        <v/>
      </c>
      <c r="V5738">
        <f>TEXT(B5738,"mmm")</f>
        <v/>
      </c>
      <c r="W5738" s="15">
        <f>IFERROR(N5738/L5738,0)</f>
        <v/>
      </c>
      <c r="X5738">
        <f>IF(K5738=0,"No Discount",IF(K5738&lt;=5%,"Low",IF(K5738&lt;=15%,"Medium","High")))</f>
        <v/>
      </c>
      <c r="Y5738">
        <f>IF(L5738&gt;=20000,"High Value",IF(L5738&gt;=5000,"Medium Value","Low Value"))</f>
        <v/>
      </c>
      <c r="Z5738">
        <f>IF(R5738&lt;=3,"Fast",IF(R5738&lt;=5,"On Time","Delayed"))</f>
        <v/>
      </c>
    </row>
    <row r="5739">
      <c r="A5739">
        <f>Raw_Data!A5739</f>
        <v/>
      </c>
      <c r="B5739" s="11">
        <f>Raw_Data!B5739</f>
        <v/>
      </c>
      <c r="C5739">
        <f>Raw_Data!C5739</f>
        <v/>
      </c>
      <c r="D5739">
        <f>Raw_Data!D5739</f>
        <v/>
      </c>
      <c r="E5739">
        <f>Raw_Data!E5739</f>
        <v/>
      </c>
      <c r="F5739">
        <f>Raw_Data!F5739</f>
        <v/>
      </c>
      <c r="G5739">
        <f>Raw_Data!G5739</f>
        <v/>
      </c>
      <c r="H5739">
        <f>Raw_Data!H5739</f>
        <v/>
      </c>
      <c r="I5739">
        <f>Raw_Data!I5739</f>
        <v/>
      </c>
      <c r="J5739" s="12">
        <f>Raw_Data!J5739</f>
        <v/>
      </c>
      <c r="K5739" s="13">
        <f>Raw_Data!K5739</f>
        <v/>
      </c>
      <c r="L5739" s="12">
        <f>Raw_Data!L5739</f>
        <v/>
      </c>
      <c r="M5739" s="12">
        <f>Raw_Data!M5739</f>
        <v/>
      </c>
      <c r="N5739" s="12">
        <f>Raw_Data!N5739</f>
        <v/>
      </c>
      <c r="O5739">
        <f>Raw_Data!O5739</f>
        <v/>
      </c>
      <c r="P5739">
        <f>Raw_Data!P5739</f>
        <v/>
      </c>
      <c r="Q5739">
        <f>Raw_Data!Q5739</f>
        <v/>
      </c>
      <c r="R5739">
        <f>Raw_Data!R5739</f>
        <v/>
      </c>
      <c r="S5739">
        <f>Raw_Data!S5739</f>
        <v/>
      </c>
      <c r="T5739">
        <f>YEAR(B5739)</f>
        <v/>
      </c>
      <c r="U5739">
        <f>MONTH(B5739)</f>
        <v/>
      </c>
      <c r="V5739">
        <f>TEXT(B5739,"mmm")</f>
        <v/>
      </c>
      <c r="W5739" s="15">
        <f>IFERROR(N5739/L5739,0)</f>
        <v/>
      </c>
      <c r="X5739">
        <f>IF(K5739=0,"No Discount",IF(K5739&lt;=5%,"Low",IF(K5739&lt;=15%,"Medium","High")))</f>
        <v/>
      </c>
      <c r="Y5739">
        <f>IF(L5739&gt;=20000,"High Value",IF(L5739&gt;=5000,"Medium Value","Low Value"))</f>
        <v/>
      </c>
      <c r="Z5739">
        <f>IF(R5739&lt;=3,"Fast",IF(R5739&lt;=5,"On Time","Delayed"))</f>
        <v/>
      </c>
    </row>
    <row r="5740">
      <c r="A5740">
        <f>Raw_Data!A5740</f>
        <v/>
      </c>
      <c r="B5740" s="11">
        <f>Raw_Data!B5740</f>
        <v/>
      </c>
      <c r="C5740">
        <f>Raw_Data!C5740</f>
        <v/>
      </c>
      <c r="D5740">
        <f>Raw_Data!D5740</f>
        <v/>
      </c>
      <c r="E5740">
        <f>Raw_Data!E5740</f>
        <v/>
      </c>
      <c r="F5740">
        <f>Raw_Data!F5740</f>
        <v/>
      </c>
      <c r="G5740">
        <f>Raw_Data!G5740</f>
        <v/>
      </c>
      <c r="H5740">
        <f>Raw_Data!H5740</f>
        <v/>
      </c>
      <c r="I5740">
        <f>Raw_Data!I5740</f>
        <v/>
      </c>
      <c r="J5740" s="12">
        <f>Raw_Data!J5740</f>
        <v/>
      </c>
      <c r="K5740" s="13">
        <f>Raw_Data!K5740</f>
        <v/>
      </c>
      <c r="L5740" s="12">
        <f>Raw_Data!L5740</f>
        <v/>
      </c>
      <c r="M5740" s="12">
        <f>Raw_Data!M5740</f>
        <v/>
      </c>
      <c r="N5740" s="12">
        <f>Raw_Data!N5740</f>
        <v/>
      </c>
      <c r="O5740">
        <f>Raw_Data!O5740</f>
        <v/>
      </c>
      <c r="P5740">
        <f>Raw_Data!P5740</f>
        <v/>
      </c>
      <c r="Q5740">
        <f>Raw_Data!Q5740</f>
        <v/>
      </c>
      <c r="R5740">
        <f>Raw_Data!R5740</f>
        <v/>
      </c>
      <c r="S5740">
        <f>Raw_Data!S5740</f>
        <v/>
      </c>
      <c r="T5740">
        <f>YEAR(B5740)</f>
        <v/>
      </c>
      <c r="U5740">
        <f>MONTH(B5740)</f>
        <v/>
      </c>
      <c r="V5740">
        <f>TEXT(B5740,"mmm")</f>
        <v/>
      </c>
      <c r="W5740" s="15">
        <f>IFERROR(N5740/L5740,0)</f>
        <v/>
      </c>
      <c r="X5740">
        <f>IF(K5740=0,"No Discount",IF(K5740&lt;=5%,"Low",IF(K5740&lt;=15%,"Medium","High")))</f>
        <v/>
      </c>
      <c r="Y5740">
        <f>IF(L5740&gt;=20000,"High Value",IF(L5740&gt;=5000,"Medium Value","Low Value"))</f>
        <v/>
      </c>
      <c r="Z5740">
        <f>IF(R5740&lt;=3,"Fast",IF(R5740&lt;=5,"On Time","Delayed"))</f>
        <v/>
      </c>
    </row>
    <row r="5741">
      <c r="A5741">
        <f>Raw_Data!A5741</f>
        <v/>
      </c>
      <c r="B5741" s="11">
        <f>Raw_Data!B5741</f>
        <v/>
      </c>
      <c r="C5741">
        <f>Raw_Data!C5741</f>
        <v/>
      </c>
      <c r="D5741">
        <f>Raw_Data!D5741</f>
        <v/>
      </c>
      <c r="E5741">
        <f>Raw_Data!E5741</f>
        <v/>
      </c>
      <c r="F5741">
        <f>Raw_Data!F5741</f>
        <v/>
      </c>
      <c r="G5741">
        <f>Raw_Data!G5741</f>
        <v/>
      </c>
      <c r="H5741">
        <f>Raw_Data!H5741</f>
        <v/>
      </c>
      <c r="I5741">
        <f>Raw_Data!I5741</f>
        <v/>
      </c>
      <c r="J5741" s="12">
        <f>Raw_Data!J5741</f>
        <v/>
      </c>
      <c r="K5741" s="13">
        <f>Raw_Data!K5741</f>
        <v/>
      </c>
      <c r="L5741" s="12">
        <f>Raw_Data!L5741</f>
        <v/>
      </c>
      <c r="M5741" s="12">
        <f>Raw_Data!M5741</f>
        <v/>
      </c>
      <c r="N5741" s="12">
        <f>Raw_Data!N5741</f>
        <v/>
      </c>
      <c r="O5741">
        <f>Raw_Data!O5741</f>
        <v/>
      </c>
      <c r="P5741">
        <f>Raw_Data!P5741</f>
        <v/>
      </c>
      <c r="Q5741">
        <f>Raw_Data!Q5741</f>
        <v/>
      </c>
      <c r="R5741">
        <f>Raw_Data!R5741</f>
        <v/>
      </c>
      <c r="S5741">
        <f>Raw_Data!S5741</f>
        <v/>
      </c>
      <c r="T5741">
        <f>YEAR(B5741)</f>
        <v/>
      </c>
      <c r="U5741">
        <f>MONTH(B5741)</f>
        <v/>
      </c>
      <c r="V5741">
        <f>TEXT(B5741,"mmm")</f>
        <v/>
      </c>
      <c r="W5741" s="15">
        <f>IFERROR(N5741/L5741,0)</f>
        <v/>
      </c>
      <c r="X5741">
        <f>IF(K5741=0,"No Discount",IF(K5741&lt;=5%,"Low",IF(K5741&lt;=15%,"Medium","High")))</f>
        <v/>
      </c>
      <c r="Y5741">
        <f>IF(L5741&gt;=20000,"High Value",IF(L5741&gt;=5000,"Medium Value","Low Value"))</f>
        <v/>
      </c>
      <c r="Z5741">
        <f>IF(R5741&lt;=3,"Fast",IF(R5741&lt;=5,"On Time","Delayed"))</f>
        <v/>
      </c>
    </row>
    <row r="5742">
      <c r="A5742">
        <f>Raw_Data!A5742</f>
        <v/>
      </c>
      <c r="B5742" s="11">
        <f>Raw_Data!B5742</f>
        <v/>
      </c>
      <c r="C5742">
        <f>Raw_Data!C5742</f>
        <v/>
      </c>
      <c r="D5742">
        <f>Raw_Data!D5742</f>
        <v/>
      </c>
      <c r="E5742">
        <f>Raw_Data!E5742</f>
        <v/>
      </c>
      <c r="F5742">
        <f>Raw_Data!F5742</f>
        <v/>
      </c>
      <c r="G5742">
        <f>Raw_Data!G5742</f>
        <v/>
      </c>
      <c r="H5742">
        <f>Raw_Data!H5742</f>
        <v/>
      </c>
      <c r="I5742">
        <f>Raw_Data!I5742</f>
        <v/>
      </c>
      <c r="J5742" s="12">
        <f>Raw_Data!J5742</f>
        <v/>
      </c>
      <c r="K5742" s="13">
        <f>Raw_Data!K5742</f>
        <v/>
      </c>
      <c r="L5742" s="12">
        <f>Raw_Data!L5742</f>
        <v/>
      </c>
      <c r="M5742" s="12">
        <f>Raw_Data!M5742</f>
        <v/>
      </c>
      <c r="N5742" s="12">
        <f>Raw_Data!N5742</f>
        <v/>
      </c>
      <c r="O5742">
        <f>Raw_Data!O5742</f>
        <v/>
      </c>
      <c r="P5742">
        <f>Raw_Data!P5742</f>
        <v/>
      </c>
      <c r="Q5742">
        <f>Raw_Data!Q5742</f>
        <v/>
      </c>
      <c r="R5742">
        <f>Raw_Data!R5742</f>
        <v/>
      </c>
      <c r="S5742">
        <f>Raw_Data!S5742</f>
        <v/>
      </c>
      <c r="T5742">
        <f>YEAR(B5742)</f>
        <v/>
      </c>
      <c r="U5742">
        <f>MONTH(B5742)</f>
        <v/>
      </c>
      <c r="V5742">
        <f>TEXT(B5742,"mmm")</f>
        <v/>
      </c>
      <c r="W5742" s="15">
        <f>IFERROR(N5742/L5742,0)</f>
        <v/>
      </c>
      <c r="X5742">
        <f>IF(K5742=0,"No Discount",IF(K5742&lt;=5%,"Low",IF(K5742&lt;=15%,"Medium","High")))</f>
        <v/>
      </c>
      <c r="Y5742">
        <f>IF(L5742&gt;=20000,"High Value",IF(L5742&gt;=5000,"Medium Value","Low Value"))</f>
        <v/>
      </c>
      <c r="Z5742">
        <f>IF(R5742&lt;=3,"Fast",IF(R5742&lt;=5,"On Time","Delayed"))</f>
        <v/>
      </c>
    </row>
    <row r="5743">
      <c r="A5743">
        <f>Raw_Data!A5743</f>
        <v/>
      </c>
      <c r="B5743" s="11">
        <f>Raw_Data!B5743</f>
        <v/>
      </c>
      <c r="C5743">
        <f>Raw_Data!C5743</f>
        <v/>
      </c>
      <c r="D5743">
        <f>Raw_Data!D5743</f>
        <v/>
      </c>
      <c r="E5743">
        <f>Raw_Data!E5743</f>
        <v/>
      </c>
      <c r="F5743">
        <f>Raw_Data!F5743</f>
        <v/>
      </c>
      <c r="G5743">
        <f>Raw_Data!G5743</f>
        <v/>
      </c>
      <c r="H5743">
        <f>Raw_Data!H5743</f>
        <v/>
      </c>
      <c r="I5743">
        <f>Raw_Data!I5743</f>
        <v/>
      </c>
      <c r="J5743" s="12">
        <f>Raw_Data!J5743</f>
        <v/>
      </c>
      <c r="K5743" s="13">
        <f>Raw_Data!K5743</f>
        <v/>
      </c>
      <c r="L5743" s="12">
        <f>Raw_Data!L5743</f>
        <v/>
      </c>
      <c r="M5743" s="12">
        <f>Raw_Data!M5743</f>
        <v/>
      </c>
      <c r="N5743" s="12">
        <f>Raw_Data!N5743</f>
        <v/>
      </c>
      <c r="O5743">
        <f>Raw_Data!O5743</f>
        <v/>
      </c>
      <c r="P5743">
        <f>Raw_Data!P5743</f>
        <v/>
      </c>
      <c r="Q5743">
        <f>Raw_Data!Q5743</f>
        <v/>
      </c>
      <c r="R5743">
        <f>Raw_Data!R5743</f>
        <v/>
      </c>
      <c r="S5743">
        <f>Raw_Data!S5743</f>
        <v/>
      </c>
      <c r="T5743">
        <f>YEAR(B5743)</f>
        <v/>
      </c>
      <c r="U5743">
        <f>MONTH(B5743)</f>
        <v/>
      </c>
      <c r="V5743">
        <f>TEXT(B5743,"mmm")</f>
        <v/>
      </c>
      <c r="W5743" s="15">
        <f>IFERROR(N5743/L5743,0)</f>
        <v/>
      </c>
      <c r="X5743">
        <f>IF(K5743=0,"No Discount",IF(K5743&lt;=5%,"Low",IF(K5743&lt;=15%,"Medium","High")))</f>
        <v/>
      </c>
      <c r="Y5743">
        <f>IF(L5743&gt;=20000,"High Value",IF(L5743&gt;=5000,"Medium Value","Low Value"))</f>
        <v/>
      </c>
      <c r="Z5743">
        <f>IF(R5743&lt;=3,"Fast",IF(R5743&lt;=5,"On Time","Delayed"))</f>
        <v/>
      </c>
    </row>
    <row r="5744">
      <c r="A5744">
        <f>Raw_Data!A5744</f>
        <v/>
      </c>
      <c r="B5744" s="11">
        <f>Raw_Data!B5744</f>
        <v/>
      </c>
      <c r="C5744">
        <f>Raw_Data!C5744</f>
        <v/>
      </c>
      <c r="D5744">
        <f>Raw_Data!D5744</f>
        <v/>
      </c>
      <c r="E5744">
        <f>Raw_Data!E5744</f>
        <v/>
      </c>
      <c r="F5744">
        <f>Raw_Data!F5744</f>
        <v/>
      </c>
      <c r="G5744">
        <f>Raw_Data!G5744</f>
        <v/>
      </c>
      <c r="H5744">
        <f>Raw_Data!H5744</f>
        <v/>
      </c>
      <c r="I5744">
        <f>Raw_Data!I5744</f>
        <v/>
      </c>
      <c r="J5744" s="12">
        <f>Raw_Data!J5744</f>
        <v/>
      </c>
      <c r="K5744" s="13">
        <f>Raw_Data!K5744</f>
        <v/>
      </c>
      <c r="L5744" s="12">
        <f>Raw_Data!L5744</f>
        <v/>
      </c>
      <c r="M5744" s="12">
        <f>Raw_Data!M5744</f>
        <v/>
      </c>
      <c r="N5744" s="12">
        <f>Raw_Data!N5744</f>
        <v/>
      </c>
      <c r="O5744">
        <f>Raw_Data!O5744</f>
        <v/>
      </c>
      <c r="P5744">
        <f>Raw_Data!P5744</f>
        <v/>
      </c>
      <c r="Q5744">
        <f>Raw_Data!Q5744</f>
        <v/>
      </c>
      <c r="R5744">
        <f>Raw_Data!R5744</f>
        <v/>
      </c>
      <c r="S5744">
        <f>Raw_Data!S5744</f>
        <v/>
      </c>
      <c r="T5744">
        <f>YEAR(B5744)</f>
        <v/>
      </c>
      <c r="U5744">
        <f>MONTH(B5744)</f>
        <v/>
      </c>
      <c r="V5744">
        <f>TEXT(B5744,"mmm")</f>
        <v/>
      </c>
      <c r="W5744" s="15">
        <f>IFERROR(N5744/L5744,0)</f>
        <v/>
      </c>
      <c r="X5744">
        <f>IF(K5744=0,"No Discount",IF(K5744&lt;=5%,"Low",IF(K5744&lt;=15%,"Medium","High")))</f>
        <v/>
      </c>
      <c r="Y5744">
        <f>IF(L5744&gt;=20000,"High Value",IF(L5744&gt;=5000,"Medium Value","Low Value"))</f>
        <v/>
      </c>
      <c r="Z5744">
        <f>IF(R5744&lt;=3,"Fast",IF(R5744&lt;=5,"On Time","Delayed"))</f>
        <v/>
      </c>
    </row>
    <row r="5745">
      <c r="A5745">
        <f>Raw_Data!A5745</f>
        <v/>
      </c>
      <c r="B5745" s="11">
        <f>Raw_Data!B5745</f>
        <v/>
      </c>
      <c r="C5745">
        <f>Raw_Data!C5745</f>
        <v/>
      </c>
      <c r="D5745">
        <f>Raw_Data!D5745</f>
        <v/>
      </c>
      <c r="E5745">
        <f>Raw_Data!E5745</f>
        <v/>
      </c>
      <c r="F5745">
        <f>Raw_Data!F5745</f>
        <v/>
      </c>
      <c r="G5745">
        <f>Raw_Data!G5745</f>
        <v/>
      </c>
      <c r="H5745">
        <f>Raw_Data!H5745</f>
        <v/>
      </c>
      <c r="I5745">
        <f>Raw_Data!I5745</f>
        <v/>
      </c>
      <c r="J5745" s="12">
        <f>Raw_Data!J5745</f>
        <v/>
      </c>
      <c r="K5745" s="13">
        <f>Raw_Data!K5745</f>
        <v/>
      </c>
      <c r="L5745" s="12">
        <f>Raw_Data!L5745</f>
        <v/>
      </c>
      <c r="M5745" s="12">
        <f>Raw_Data!M5745</f>
        <v/>
      </c>
      <c r="N5745" s="12">
        <f>Raw_Data!N5745</f>
        <v/>
      </c>
      <c r="O5745">
        <f>Raw_Data!O5745</f>
        <v/>
      </c>
      <c r="P5745">
        <f>Raw_Data!P5745</f>
        <v/>
      </c>
      <c r="Q5745">
        <f>Raw_Data!Q5745</f>
        <v/>
      </c>
      <c r="R5745">
        <f>Raw_Data!R5745</f>
        <v/>
      </c>
      <c r="S5745">
        <f>Raw_Data!S5745</f>
        <v/>
      </c>
      <c r="T5745">
        <f>YEAR(B5745)</f>
        <v/>
      </c>
      <c r="U5745">
        <f>MONTH(B5745)</f>
        <v/>
      </c>
      <c r="V5745">
        <f>TEXT(B5745,"mmm")</f>
        <v/>
      </c>
      <c r="W5745" s="15">
        <f>IFERROR(N5745/L5745,0)</f>
        <v/>
      </c>
      <c r="X5745">
        <f>IF(K5745=0,"No Discount",IF(K5745&lt;=5%,"Low",IF(K5745&lt;=15%,"Medium","High")))</f>
        <v/>
      </c>
      <c r="Y5745">
        <f>IF(L5745&gt;=20000,"High Value",IF(L5745&gt;=5000,"Medium Value","Low Value"))</f>
        <v/>
      </c>
      <c r="Z5745">
        <f>IF(R5745&lt;=3,"Fast",IF(R5745&lt;=5,"On Time","Delayed"))</f>
        <v/>
      </c>
    </row>
    <row r="5746">
      <c r="A5746">
        <f>Raw_Data!A5746</f>
        <v/>
      </c>
      <c r="B5746" s="11">
        <f>Raw_Data!B5746</f>
        <v/>
      </c>
      <c r="C5746">
        <f>Raw_Data!C5746</f>
        <v/>
      </c>
      <c r="D5746">
        <f>Raw_Data!D5746</f>
        <v/>
      </c>
      <c r="E5746">
        <f>Raw_Data!E5746</f>
        <v/>
      </c>
      <c r="F5746">
        <f>Raw_Data!F5746</f>
        <v/>
      </c>
      <c r="G5746">
        <f>Raw_Data!G5746</f>
        <v/>
      </c>
      <c r="H5746">
        <f>Raw_Data!H5746</f>
        <v/>
      </c>
      <c r="I5746">
        <f>Raw_Data!I5746</f>
        <v/>
      </c>
      <c r="J5746" s="12">
        <f>Raw_Data!J5746</f>
        <v/>
      </c>
      <c r="K5746" s="13">
        <f>Raw_Data!K5746</f>
        <v/>
      </c>
      <c r="L5746" s="12">
        <f>Raw_Data!L5746</f>
        <v/>
      </c>
      <c r="M5746" s="12">
        <f>Raw_Data!M5746</f>
        <v/>
      </c>
      <c r="N5746" s="12">
        <f>Raw_Data!N5746</f>
        <v/>
      </c>
      <c r="O5746">
        <f>Raw_Data!O5746</f>
        <v/>
      </c>
      <c r="P5746">
        <f>Raw_Data!P5746</f>
        <v/>
      </c>
      <c r="Q5746">
        <f>Raw_Data!Q5746</f>
        <v/>
      </c>
      <c r="R5746">
        <f>Raw_Data!R5746</f>
        <v/>
      </c>
      <c r="S5746">
        <f>Raw_Data!S5746</f>
        <v/>
      </c>
      <c r="T5746">
        <f>YEAR(B5746)</f>
        <v/>
      </c>
      <c r="U5746">
        <f>MONTH(B5746)</f>
        <v/>
      </c>
      <c r="V5746">
        <f>TEXT(B5746,"mmm")</f>
        <v/>
      </c>
      <c r="W5746" s="15">
        <f>IFERROR(N5746/L5746,0)</f>
        <v/>
      </c>
      <c r="X5746">
        <f>IF(K5746=0,"No Discount",IF(K5746&lt;=5%,"Low",IF(K5746&lt;=15%,"Medium","High")))</f>
        <v/>
      </c>
      <c r="Y5746">
        <f>IF(L5746&gt;=20000,"High Value",IF(L5746&gt;=5000,"Medium Value","Low Value"))</f>
        <v/>
      </c>
      <c r="Z5746">
        <f>IF(R5746&lt;=3,"Fast",IF(R5746&lt;=5,"On Time","Delayed"))</f>
        <v/>
      </c>
    </row>
    <row r="5747">
      <c r="A5747">
        <f>Raw_Data!A5747</f>
        <v/>
      </c>
      <c r="B5747" s="11">
        <f>Raw_Data!B5747</f>
        <v/>
      </c>
      <c r="C5747">
        <f>Raw_Data!C5747</f>
        <v/>
      </c>
      <c r="D5747">
        <f>Raw_Data!D5747</f>
        <v/>
      </c>
      <c r="E5747">
        <f>Raw_Data!E5747</f>
        <v/>
      </c>
      <c r="F5747">
        <f>Raw_Data!F5747</f>
        <v/>
      </c>
      <c r="G5747">
        <f>Raw_Data!G5747</f>
        <v/>
      </c>
      <c r="H5747">
        <f>Raw_Data!H5747</f>
        <v/>
      </c>
      <c r="I5747">
        <f>Raw_Data!I5747</f>
        <v/>
      </c>
      <c r="J5747" s="12">
        <f>Raw_Data!J5747</f>
        <v/>
      </c>
      <c r="K5747" s="13">
        <f>Raw_Data!K5747</f>
        <v/>
      </c>
      <c r="L5747" s="12">
        <f>Raw_Data!L5747</f>
        <v/>
      </c>
      <c r="M5747" s="12">
        <f>Raw_Data!M5747</f>
        <v/>
      </c>
      <c r="N5747" s="12">
        <f>Raw_Data!N5747</f>
        <v/>
      </c>
      <c r="O5747">
        <f>Raw_Data!O5747</f>
        <v/>
      </c>
      <c r="P5747">
        <f>Raw_Data!P5747</f>
        <v/>
      </c>
      <c r="Q5747">
        <f>Raw_Data!Q5747</f>
        <v/>
      </c>
      <c r="R5747">
        <f>Raw_Data!R5747</f>
        <v/>
      </c>
      <c r="S5747">
        <f>Raw_Data!S5747</f>
        <v/>
      </c>
      <c r="T5747">
        <f>YEAR(B5747)</f>
        <v/>
      </c>
      <c r="U5747">
        <f>MONTH(B5747)</f>
        <v/>
      </c>
      <c r="V5747">
        <f>TEXT(B5747,"mmm")</f>
        <v/>
      </c>
      <c r="W5747" s="15">
        <f>IFERROR(N5747/L5747,0)</f>
        <v/>
      </c>
      <c r="X5747">
        <f>IF(K5747=0,"No Discount",IF(K5747&lt;=5%,"Low",IF(K5747&lt;=15%,"Medium","High")))</f>
        <v/>
      </c>
      <c r="Y5747">
        <f>IF(L5747&gt;=20000,"High Value",IF(L5747&gt;=5000,"Medium Value","Low Value"))</f>
        <v/>
      </c>
      <c r="Z5747">
        <f>IF(R5747&lt;=3,"Fast",IF(R5747&lt;=5,"On Time","Delayed"))</f>
        <v/>
      </c>
    </row>
    <row r="5748">
      <c r="A5748">
        <f>Raw_Data!A5748</f>
        <v/>
      </c>
      <c r="B5748" s="11">
        <f>Raw_Data!B5748</f>
        <v/>
      </c>
      <c r="C5748">
        <f>Raw_Data!C5748</f>
        <v/>
      </c>
      <c r="D5748">
        <f>Raw_Data!D5748</f>
        <v/>
      </c>
      <c r="E5748">
        <f>Raw_Data!E5748</f>
        <v/>
      </c>
      <c r="F5748">
        <f>Raw_Data!F5748</f>
        <v/>
      </c>
      <c r="G5748">
        <f>Raw_Data!G5748</f>
        <v/>
      </c>
      <c r="H5748">
        <f>Raw_Data!H5748</f>
        <v/>
      </c>
      <c r="I5748">
        <f>Raw_Data!I5748</f>
        <v/>
      </c>
      <c r="J5748" s="12">
        <f>Raw_Data!J5748</f>
        <v/>
      </c>
      <c r="K5748" s="13">
        <f>Raw_Data!K5748</f>
        <v/>
      </c>
      <c r="L5748" s="12">
        <f>Raw_Data!L5748</f>
        <v/>
      </c>
      <c r="M5748" s="12">
        <f>Raw_Data!M5748</f>
        <v/>
      </c>
      <c r="N5748" s="12">
        <f>Raw_Data!N5748</f>
        <v/>
      </c>
      <c r="O5748">
        <f>Raw_Data!O5748</f>
        <v/>
      </c>
      <c r="P5748">
        <f>Raw_Data!P5748</f>
        <v/>
      </c>
      <c r="Q5748">
        <f>Raw_Data!Q5748</f>
        <v/>
      </c>
      <c r="R5748">
        <f>Raw_Data!R5748</f>
        <v/>
      </c>
      <c r="S5748">
        <f>Raw_Data!S5748</f>
        <v/>
      </c>
      <c r="T5748">
        <f>YEAR(B5748)</f>
        <v/>
      </c>
      <c r="U5748">
        <f>MONTH(B5748)</f>
        <v/>
      </c>
      <c r="V5748">
        <f>TEXT(B5748,"mmm")</f>
        <v/>
      </c>
      <c r="W5748" s="15">
        <f>IFERROR(N5748/L5748,0)</f>
        <v/>
      </c>
      <c r="X5748">
        <f>IF(K5748=0,"No Discount",IF(K5748&lt;=5%,"Low",IF(K5748&lt;=15%,"Medium","High")))</f>
        <v/>
      </c>
      <c r="Y5748">
        <f>IF(L5748&gt;=20000,"High Value",IF(L5748&gt;=5000,"Medium Value","Low Value"))</f>
        <v/>
      </c>
      <c r="Z5748">
        <f>IF(R5748&lt;=3,"Fast",IF(R5748&lt;=5,"On Time","Delayed"))</f>
        <v/>
      </c>
    </row>
    <row r="5749">
      <c r="A5749">
        <f>Raw_Data!A5749</f>
        <v/>
      </c>
      <c r="B5749" s="11">
        <f>Raw_Data!B5749</f>
        <v/>
      </c>
      <c r="C5749">
        <f>Raw_Data!C5749</f>
        <v/>
      </c>
      <c r="D5749">
        <f>Raw_Data!D5749</f>
        <v/>
      </c>
      <c r="E5749">
        <f>Raw_Data!E5749</f>
        <v/>
      </c>
      <c r="F5749">
        <f>Raw_Data!F5749</f>
        <v/>
      </c>
      <c r="G5749">
        <f>Raw_Data!G5749</f>
        <v/>
      </c>
      <c r="H5749">
        <f>Raw_Data!H5749</f>
        <v/>
      </c>
      <c r="I5749">
        <f>Raw_Data!I5749</f>
        <v/>
      </c>
      <c r="J5749" s="12">
        <f>Raw_Data!J5749</f>
        <v/>
      </c>
      <c r="K5749" s="13">
        <f>Raw_Data!K5749</f>
        <v/>
      </c>
      <c r="L5749" s="12">
        <f>Raw_Data!L5749</f>
        <v/>
      </c>
      <c r="M5749" s="12">
        <f>Raw_Data!M5749</f>
        <v/>
      </c>
      <c r="N5749" s="12">
        <f>Raw_Data!N5749</f>
        <v/>
      </c>
      <c r="O5749">
        <f>Raw_Data!O5749</f>
        <v/>
      </c>
      <c r="P5749">
        <f>Raw_Data!P5749</f>
        <v/>
      </c>
      <c r="Q5749">
        <f>Raw_Data!Q5749</f>
        <v/>
      </c>
      <c r="R5749">
        <f>Raw_Data!R5749</f>
        <v/>
      </c>
      <c r="S5749">
        <f>Raw_Data!S5749</f>
        <v/>
      </c>
      <c r="T5749">
        <f>YEAR(B5749)</f>
        <v/>
      </c>
      <c r="U5749">
        <f>MONTH(B5749)</f>
        <v/>
      </c>
      <c r="V5749">
        <f>TEXT(B5749,"mmm")</f>
        <v/>
      </c>
      <c r="W5749" s="15">
        <f>IFERROR(N5749/L5749,0)</f>
        <v/>
      </c>
      <c r="X5749">
        <f>IF(K5749=0,"No Discount",IF(K5749&lt;=5%,"Low",IF(K5749&lt;=15%,"Medium","High")))</f>
        <v/>
      </c>
      <c r="Y5749">
        <f>IF(L5749&gt;=20000,"High Value",IF(L5749&gt;=5000,"Medium Value","Low Value"))</f>
        <v/>
      </c>
      <c r="Z5749">
        <f>IF(R5749&lt;=3,"Fast",IF(R5749&lt;=5,"On Time","Delayed"))</f>
        <v/>
      </c>
    </row>
    <row r="5750">
      <c r="A5750">
        <f>Raw_Data!A5750</f>
        <v/>
      </c>
      <c r="B5750" s="11">
        <f>Raw_Data!B5750</f>
        <v/>
      </c>
      <c r="C5750">
        <f>Raw_Data!C5750</f>
        <v/>
      </c>
      <c r="D5750">
        <f>Raw_Data!D5750</f>
        <v/>
      </c>
      <c r="E5750">
        <f>Raw_Data!E5750</f>
        <v/>
      </c>
      <c r="F5750">
        <f>Raw_Data!F5750</f>
        <v/>
      </c>
      <c r="G5750">
        <f>Raw_Data!G5750</f>
        <v/>
      </c>
      <c r="H5750">
        <f>Raw_Data!H5750</f>
        <v/>
      </c>
      <c r="I5750">
        <f>Raw_Data!I5750</f>
        <v/>
      </c>
      <c r="J5750" s="12">
        <f>Raw_Data!J5750</f>
        <v/>
      </c>
      <c r="K5750" s="13">
        <f>Raw_Data!K5750</f>
        <v/>
      </c>
      <c r="L5750" s="12">
        <f>Raw_Data!L5750</f>
        <v/>
      </c>
      <c r="M5750" s="12">
        <f>Raw_Data!M5750</f>
        <v/>
      </c>
      <c r="N5750" s="12">
        <f>Raw_Data!N5750</f>
        <v/>
      </c>
      <c r="O5750">
        <f>Raw_Data!O5750</f>
        <v/>
      </c>
      <c r="P5750">
        <f>Raw_Data!P5750</f>
        <v/>
      </c>
      <c r="Q5750">
        <f>Raw_Data!Q5750</f>
        <v/>
      </c>
      <c r="R5750">
        <f>Raw_Data!R5750</f>
        <v/>
      </c>
      <c r="S5750">
        <f>Raw_Data!S5750</f>
        <v/>
      </c>
      <c r="T5750">
        <f>YEAR(B5750)</f>
        <v/>
      </c>
      <c r="U5750">
        <f>MONTH(B5750)</f>
        <v/>
      </c>
      <c r="V5750">
        <f>TEXT(B5750,"mmm")</f>
        <v/>
      </c>
      <c r="W5750" s="15">
        <f>IFERROR(N5750/L5750,0)</f>
        <v/>
      </c>
      <c r="X5750">
        <f>IF(K5750=0,"No Discount",IF(K5750&lt;=5%,"Low",IF(K5750&lt;=15%,"Medium","High")))</f>
        <v/>
      </c>
      <c r="Y5750">
        <f>IF(L5750&gt;=20000,"High Value",IF(L5750&gt;=5000,"Medium Value","Low Value"))</f>
        <v/>
      </c>
      <c r="Z5750">
        <f>IF(R5750&lt;=3,"Fast",IF(R5750&lt;=5,"On Time","Delayed"))</f>
        <v/>
      </c>
    </row>
    <row r="5751">
      <c r="A5751">
        <f>Raw_Data!A5751</f>
        <v/>
      </c>
      <c r="B5751" s="11">
        <f>Raw_Data!B5751</f>
        <v/>
      </c>
      <c r="C5751">
        <f>Raw_Data!C5751</f>
        <v/>
      </c>
      <c r="D5751">
        <f>Raw_Data!D5751</f>
        <v/>
      </c>
      <c r="E5751">
        <f>Raw_Data!E5751</f>
        <v/>
      </c>
      <c r="F5751">
        <f>Raw_Data!F5751</f>
        <v/>
      </c>
      <c r="G5751">
        <f>Raw_Data!G5751</f>
        <v/>
      </c>
      <c r="H5751">
        <f>Raw_Data!H5751</f>
        <v/>
      </c>
      <c r="I5751">
        <f>Raw_Data!I5751</f>
        <v/>
      </c>
      <c r="J5751" s="12">
        <f>Raw_Data!J5751</f>
        <v/>
      </c>
      <c r="K5751" s="13">
        <f>Raw_Data!K5751</f>
        <v/>
      </c>
      <c r="L5751" s="12">
        <f>Raw_Data!L5751</f>
        <v/>
      </c>
      <c r="M5751" s="12">
        <f>Raw_Data!M5751</f>
        <v/>
      </c>
      <c r="N5751" s="12">
        <f>Raw_Data!N5751</f>
        <v/>
      </c>
      <c r="O5751">
        <f>Raw_Data!O5751</f>
        <v/>
      </c>
      <c r="P5751">
        <f>Raw_Data!P5751</f>
        <v/>
      </c>
      <c r="Q5751">
        <f>Raw_Data!Q5751</f>
        <v/>
      </c>
      <c r="R5751">
        <f>Raw_Data!R5751</f>
        <v/>
      </c>
      <c r="S5751">
        <f>Raw_Data!S5751</f>
        <v/>
      </c>
      <c r="T5751">
        <f>YEAR(B5751)</f>
        <v/>
      </c>
      <c r="U5751">
        <f>MONTH(B5751)</f>
        <v/>
      </c>
      <c r="V5751">
        <f>TEXT(B5751,"mmm")</f>
        <v/>
      </c>
      <c r="W5751" s="15">
        <f>IFERROR(N5751/L5751,0)</f>
        <v/>
      </c>
      <c r="X5751">
        <f>IF(K5751=0,"No Discount",IF(K5751&lt;=5%,"Low",IF(K5751&lt;=15%,"Medium","High")))</f>
        <v/>
      </c>
      <c r="Y5751">
        <f>IF(L5751&gt;=20000,"High Value",IF(L5751&gt;=5000,"Medium Value","Low Value"))</f>
        <v/>
      </c>
      <c r="Z5751">
        <f>IF(R5751&lt;=3,"Fast",IF(R5751&lt;=5,"On Time","Delayed"))</f>
        <v/>
      </c>
    </row>
    <row r="5752">
      <c r="A5752">
        <f>Raw_Data!A5752</f>
        <v/>
      </c>
      <c r="B5752" s="11">
        <f>Raw_Data!B5752</f>
        <v/>
      </c>
      <c r="C5752">
        <f>Raw_Data!C5752</f>
        <v/>
      </c>
      <c r="D5752">
        <f>Raw_Data!D5752</f>
        <v/>
      </c>
      <c r="E5752">
        <f>Raw_Data!E5752</f>
        <v/>
      </c>
      <c r="F5752">
        <f>Raw_Data!F5752</f>
        <v/>
      </c>
      <c r="G5752">
        <f>Raw_Data!G5752</f>
        <v/>
      </c>
      <c r="H5752">
        <f>Raw_Data!H5752</f>
        <v/>
      </c>
      <c r="I5752">
        <f>Raw_Data!I5752</f>
        <v/>
      </c>
      <c r="J5752" s="12">
        <f>Raw_Data!J5752</f>
        <v/>
      </c>
      <c r="K5752" s="13">
        <f>Raw_Data!K5752</f>
        <v/>
      </c>
      <c r="L5752" s="12">
        <f>Raw_Data!L5752</f>
        <v/>
      </c>
      <c r="M5752" s="12">
        <f>Raw_Data!M5752</f>
        <v/>
      </c>
      <c r="N5752" s="12">
        <f>Raw_Data!N5752</f>
        <v/>
      </c>
      <c r="O5752">
        <f>Raw_Data!O5752</f>
        <v/>
      </c>
      <c r="P5752">
        <f>Raw_Data!P5752</f>
        <v/>
      </c>
      <c r="Q5752">
        <f>Raw_Data!Q5752</f>
        <v/>
      </c>
      <c r="R5752">
        <f>Raw_Data!R5752</f>
        <v/>
      </c>
      <c r="S5752">
        <f>Raw_Data!S5752</f>
        <v/>
      </c>
      <c r="T5752">
        <f>YEAR(B5752)</f>
        <v/>
      </c>
      <c r="U5752">
        <f>MONTH(B5752)</f>
        <v/>
      </c>
      <c r="V5752">
        <f>TEXT(B5752,"mmm")</f>
        <v/>
      </c>
      <c r="W5752" s="15">
        <f>IFERROR(N5752/L5752,0)</f>
        <v/>
      </c>
      <c r="X5752">
        <f>IF(K5752=0,"No Discount",IF(K5752&lt;=5%,"Low",IF(K5752&lt;=15%,"Medium","High")))</f>
        <v/>
      </c>
      <c r="Y5752">
        <f>IF(L5752&gt;=20000,"High Value",IF(L5752&gt;=5000,"Medium Value","Low Value"))</f>
        <v/>
      </c>
      <c r="Z5752">
        <f>IF(R5752&lt;=3,"Fast",IF(R5752&lt;=5,"On Time","Delayed"))</f>
        <v/>
      </c>
    </row>
    <row r="5753">
      <c r="A5753">
        <f>Raw_Data!A5753</f>
        <v/>
      </c>
      <c r="B5753" s="11">
        <f>Raw_Data!B5753</f>
        <v/>
      </c>
      <c r="C5753">
        <f>Raw_Data!C5753</f>
        <v/>
      </c>
      <c r="D5753">
        <f>Raw_Data!D5753</f>
        <v/>
      </c>
      <c r="E5753">
        <f>Raw_Data!E5753</f>
        <v/>
      </c>
      <c r="F5753">
        <f>Raw_Data!F5753</f>
        <v/>
      </c>
      <c r="G5753">
        <f>Raw_Data!G5753</f>
        <v/>
      </c>
      <c r="H5753">
        <f>Raw_Data!H5753</f>
        <v/>
      </c>
      <c r="I5753">
        <f>Raw_Data!I5753</f>
        <v/>
      </c>
      <c r="J5753" s="12">
        <f>Raw_Data!J5753</f>
        <v/>
      </c>
      <c r="K5753" s="13">
        <f>Raw_Data!K5753</f>
        <v/>
      </c>
      <c r="L5753" s="12">
        <f>Raw_Data!L5753</f>
        <v/>
      </c>
      <c r="M5753" s="12">
        <f>Raw_Data!M5753</f>
        <v/>
      </c>
      <c r="N5753" s="12">
        <f>Raw_Data!N5753</f>
        <v/>
      </c>
      <c r="O5753">
        <f>Raw_Data!O5753</f>
        <v/>
      </c>
      <c r="P5753">
        <f>Raw_Data!P5753</f>
        <v/>
      </c>
      <c r="Q5753">
        <f>Raw_Data!Q5753</f>
        <v/>
      </c>
      <c r="R5753">
        <f>Raw_Data!R5753</f>
        <v/>
      </c>
      <c r="S5753">
        <f>Raw_Data!S5753</f>
        <v/>
      </c>
      <c r="T5753">
        <f>YEAR(B5753)</f>
        <v/>
      </c>
      <c r="U5753">
        <f>MONTH(B5753)</f>
        <v/>
      </c>
      <c r="V5753">
        <f>TEXT(B5753,"mmm")</f>
        <v/>
      </c>
      <c r="W5753" s="15">
        <f>IFERROR(N5753/L5753,0)</f>
        <v/>
      </c>
      <c r="X5753">
        <f>IF(K5753=0,"No Discount",IF(K5753&lt;=5%,"Low",IF(K5753&lt;=15%,"Medium","High")))</f>
        <v/>
      </c>
      <c r="Y5753">
        <f>IF(L5753&gt;=20000,"High Value",IF(L5753&gt;=5000,"Medium Value","Low Value"))</f>
        <v/>
      </c>
      <c r="Z5753">
        <f>IF(R5753&lt;=3,"Fast",IF(R5753&lt;=5,"On Time","Delayed"))</f>
        <v/>
      </c>
    </row>
    <row r="5754">
      <c r="A5754">
        <f>Raw_Data!A5754</f>
        <v/>
      </c>
      <c r="B5754" s="11">
        <f>Raw_Data!B5754</f>
        <v/>
      </c>
      <c r="C5754">
        <f>Raw_Data!C5754</f>
        <v/>
      </c>
      <c r="D5754">
        <f>Raw_Data!D5754</f>
        <v/>
      </c>
      <c r="E5754">
        <f>Raw_Data!E5754</f>
        <v/>
      </c>
      <c r="F5754">
        <f>Raw_Data!F5754</f>
        <v/>
      </c>
      <c r="G5754">
        <f>Raw_Data!G5754</f>
        <v/>
      </c>
      <c r="H5754">
        <f>Raw_Data!H5754</f>
        <v/>
      </c>
      <c r="I5754">
        <f>Raw_Data!I5754</f>
        <v/>
      </c>
      <c r="J5754" s="12">
        <f>Raw_Data!J5754</f>
        <v/>
      </c>
      <c r="K5754" s="13">
        <f>Raw_Data!K5754</f>
        <v/>
      </c>
      <c r="L5754" s="12">
        <f>Raw_Data!L5754</f>
        <v/>
      </c>
      <c r="M5754" s="12">
        <f>Raw_Data!M5754</f>
        <v/>
      </c>
      <c r="N5754" s="12">
        <f>Raw_Data!N5754</f>
        <v/>
      </c>
      <c r="O5754">
        <f>Raw_Data!O5754</f>
        <v/>
      </c>
      <c r="P5754">
        <f>Raw_Data!P5754</f>
        <v/>
      </c>
      <c r="Q5754">
        <f>Raw_Data!Q5754</f>
        <v/>
      </c>
      <c r="R5754">
        <f>Raw_Data!R5754</f>
        <v/>
      </c>
      <c r="S5754">
        <f>Raw_Data!S5754</f>
        <v/>
      </c>
      <c r="T5754">
        <f>YEAR(B5754)</f>
        <v/>
      </c>
      <c r="U5754">
        <f>MONTH(B5754)</f>
        <v/>
      </c>
      <c r="V5754">
        <f>TEXT(B5754,"mmm")</f>
        <v/>
      </c>
      <c r="W5754" s="15">
        <f>IFERROR(N5754/L5754,0)</f>
        <v/>
      </c>
      <c r="X5754">
        <f>IF(K5754=0,"No Discount",IF(K5754&lt;=5%,"Low",IF(K5754&lt;=15%,"Medium","High")))</f>
        <v/>
      </c>
      <c r="Y5754">
        <f>IF(L5754&gt;=20000,"High Value",IF(L5754&gt;=5000,"Medium Value","Low Value"))</f>
        <v/>
      </c>
      <c r="Z5754">
        <f>IF(R5754&lt;=3,"Fast",IF(R5754&lt;=5,"On Time","Delayed"))</f>
        <v/>
      </c>
    </row>
    <row r="5755">
      <c r="A5755">
        <f>Raw_Data!A5755</f>
        <v/>
      </c>
      <c r="B5755" s="11">
        <f>Raw_Data!B5755</f>
        <v/>
      </c>
      <c r="C5755">
        <f>Raw_Data!C5755</f>
        <v/>
      </c>
      <c r="D5755">
        <f>Raw_Data!D5755</f>
        <v/>
      </c>
      <c r="E5755">
        <f>Raw_Data!E5755</f>
        <v/>
      </c>
      <c r="F5755">
        <f>Raw_Data!F5755</f>
        <v/>
      </c>
      <c r="G5755">
        <f>Raw_Data!G5755</f>
        <v/>
      </c>
      <c r="H5755">
        <f>Raw_Data!H5755</f>
        <v/>
      </c>
      <c r="I5755">
        <f>Raw_Data!I5755</f>
        <v/>
      </c>
      <c r="J5755" s="12">
        <f>Raw_Data!J5755</f>
        <v/>
      </c>
      <c r="K5755" s="13">
        <f>Raw_Data!K5755</f>
        <v/>
      </c>
      <c r="L5755" s="12">
        <f>Raw_Data!L5755</f>
        <v/>
      </c>
      <c r="M5755" s="12">
        <f>Raw_Data!M5755</f>
        <v/>
      </c>
      <c r="N5755" s="12">
        <f>Raw_Data!N5755</f>
        <v/>
      </c>
      <c r="O5755">
        <f>Raw_Data!O5755</f>
        <v/>
      </c>
      <c r="P5755">
        <f>Raw_Data!P5755</f>
        <v/>
      </c>
      <c r="Q5755">
        <f>Raw_Data!Q5755</f>
        <v/>
      </c>
      <c r="R5755">
        <f>Raw_Data!R5755</f>
        <v/>
      </c>
      <c r="S5755">
        <f>Raw_Data!S5755</f>
        <v/>
      </c>
      <c r="T5755">
        <f>YEAR(B5755)</f>
        <v/>
      </c>
      <c r="U5755">
        <f>MONTH(B5755)</f>
        <v/>
      </c>
      <c r="V5755">
        <f>TEXT(B5755,"mmm")</f>
        <v/>
      </c>
      <c r="W5755" s="15">
        <f>IFERROR(N5755/L5755,0)</f>
        <v/>
      </c>
      <c r="X5755">
        <f>IF(K5755=0,"No Discount",IF(K5755&lt;=5%,"Low",IF(K5755&lt;=15%,"Medium","High")))</f>
        <v/>
      </c>
      <c r="Y5755">
        <f>IF(L5755&gt;=20000,"High Value",IF(L5755&gt;=5000,"Medium Value","Low Value"))</f>
        <v/>
      </c>
      <c r="Z5755">
        <f>IF(R5755&lt;=3,"Fast",IF(R5755&lt;=5,"On Time","Delayed"))</f>
        <v/>
      </c>
    </row>
    <row r="5756">
      <c r="A5756">
        <f>Raw_Data!A5756</f>
        <v/>
      </c>
      <c r="B5756" s="11">
        <f>Raw_Data!B5756</f>
        <v/>
      </c>
      <c r="C5756">
        <f>Raw_Data!C5756</f>
        <v/>
      </c>
      <c r="D5756">
        <f>Raw_Data!D5756</f>
        <v/>
      </c>
      <c r="E5756">
        <f>Raw_Data!E5756</f>
        <v/>
      </c>
      <c r="F5756">
        <f>Raw_Data!F5756</f>
        <v/>
      </c>
      <c r="G5756">
        <f>Raw_Data!G5756</f>
        <v/>
      </c>
      <c r="H5756">
        <f>Raw_Data!H5756</f>
        <v/>
      </c>
      <c r="I5756">
        <f>Raw_Data!I5756</f>
        <v/>
      </c>
      <c r="J5756" s="12">
        <f>Raw_Data!J5756</f>
        <v/>
      </c>
      <c r="K5756" s="13">
        <f>Raw_Data!K5756</f>
        <v/>
      </c>
      <c r="L5756" s="12">
        <f>Raw_Data!L5756</f>
        <v/>
      </c>
      <c r="M5756" s="12">
        <f>Raw_Data!M5756</f>
        <v/>
      </c>
      <c r="N5756" s="12">
        <f>Raw_Data!N5756</f>
        <v/>
      </c>
      <c r="O5756">
        <f>Raw_Data!O5756</f>
        <v/>
      </c>
      <c r="P5756">
        <f>Raw_Data!P5756</f>
        <v/>
      </c>
      <c r="Q5756">
        <f>Raw_Data!Q5756</f>
        <v/>
      </c>
      <c r="R5756">
        <f>Raw_Data!R5756</f>
        <v/>
      </c>
      <c r="S5756">
        <f>Raw_Data!S5756</f>
        <v/>
      </c>
      <c r="T5756">
        <f>YEAR(B5756)</f>
        <v/>
      </c>
      <c r="U5756">
        <f>MONTH(B5756)</f>
        <v/>
      </c>
      <c r="V5756">
        <f>TEXT(B5756,"mmm")</f>
        <v/>
      </c>
      <c r="W5756" s="15">
        <f>IFERROR(N5756/L5756,0)</f>
        <v/>
      </c>
      <c r="X5756">
        <f>IF(K5756=0,"No Discount",IF(K5756&lt;=5%,"Low",IF(K5756&lt;=15%,"Medium","High")))</f>
        <v/>
      </c>
      <c r="Y5756">
        <f>IF(L5756&gt;=20000,"High Value",IF(L5756&gt;=5000,"Medium Value","Low Value"))</f>
        <v/>
      </c>
      <c r="Z5756">
        <f>IF(R5756&lt;=3,"Fast",IF(R5756&lt;=5,"On Time","Delayed"))</f>
        <v/>
      </c>
    </row>
    <row r="5757">
      <c r="A5757">
        <f>Raw_Data!A5757</f>
        <v/>
      </c>
      <c r="B5757" s="11">
        <f>Raw_Data!B5757</f>
        <v/>
      </c>
      <c r="C5757">
        <f>Raw_Data!C5757</f>
        <v/>
      </c>
      <c r="D5757">
        <f>Raw_Data!D5757</f>
        <v/>
      </c>
      <c r="E5757">
        <f>Raw_Data!E5757</f>
        <v/>
      </c>
      <c r="F5757">
        <f>Raw_Data!F5757</f>
        <v/>
      </c>
      <c r="G5757">
        <f>Raw_Data!G5757</f>
        <v/>
      </c>
      <c r="H5757">
        <f>Raw_Data!H5757</f>
        <v/>
      </c>
      <c r="I5757">
        <f>Raw_Data!I5757</f>
        <v/>
      </c>
      <c r="J5757" s="12">
        <f>Raw_Data!J5757</f>
        <v/>
      </c>
      <c r="K5757" s="13">
        <f>Raw_Data!K5757</f>
        <v/>
      </c>
      <c r="L5757" s="12">
        <f>Raw_Data!L5757</f>
        <v/>
      </c>
      <c r="M5757" s="12">
        <f>Raw_Data!M5757</f>
        <v/>
      </c>
      <c r="N5757" s="12">
        <f>Raw_Data!N5757</f>
        <v/>
      </c>
      <c r="O5757">
        <f>Raw_Data!O5757</f>
        <v/>
      </c>
      <c r="P5757">
        <f>Raw_Data!P5757</f>
        <v/>
      </c>
      <c r="Q5757">
        <f>Raw_Data!Q5757</f>
        <v/>
      </c>
      <c r="R5757">
        <f>Raw_Data!R5757</f>
        <v/>
      </c>
      <c r="S5757">
        <f>Raw_Data!S5757</f>
        <v/>
      </c>
      <c r="T5757">
        <f>YEAR(B5757)</f>
        <v/>
      </c>
      <c r="U5757">
        <f>MONTH(B5757)</f>
        <v/>
      </c>
      <c r="V5757">
        <f>TEXT(B5757,"mmm")</f>
        <v/>
      </c>
      <c r="W5757" s="15">
        <f>IFERROR(N5757/L5757,0)</f>
        <v/>
      </c>
      <c r="X5757">
        <f>IF(K5757=0,"No Discount",IF(K5757&lt;=5%,"Low",IF(K5757&lt;=15%,"Medium","High")))</f>
        <v/>
      </c>
      <c r="Y5757">
        <f>IF(L5757&gt;=20000,"High Value",IF(L5757&gt;=5000,"Medium Value","Low Value"))</f>
        <v/>
      </c>
      <c r="Z5757">
        <f>IF(R5757&lt;=3,"Fast",IF(R5757&lt;=5,"On Time","Delayed"))</f>
        <v/>
      </c>
    </row>
    <row r="5758">
      <c r="A5758">
        <f>Raw_Data!A5758</f>
        <v/>
      </c>
      <c r="B5758" s="11">
        <f>Raw_Data!B5758</f>
        <v/>
      </c>
      <c r="C5758">
        <f>Raw_Data!C5758</f>
        <v/>
      </c>
      <c r="D5758">
        <f>Raw_Data!D5758</f>
        <v/>
      </c>
      <c r="E5758">
        <f>Raw_Data!E5758</f>
        <v/>
      </c>
      <c r="F5758">
        <f>Raw_Data!F5758</f>
        <v/>
      </c>
      <c r="G5758">
        <f>Raw_Data!G5758</f>
        <v/>
      </c>
      <c r="H5758">
        <f>Raw_Data!H5758</f>
        <v/>
      </c>
      <c r="I5758">
        <f>Raw_Data!I5758</f>
        <v/>
      </c>
      <c r="J5758" s="12">
        <f>Raw_Data!J5758</f>
        <v/>
      </c>
      <c r="K5758" s="13">
        <f>Raw_Data!K5758</f>
        <v/>
      </c>
      <c r="L5758" s="12">
        <f>Raw_Data!L5758</f>
        <v/>
      </c>
      <c r="M5758" s="12">
        <f>Raw_Data!M5758</f>
        <v/>
      </c>
      <c r="N5758" s="12">
        <f>Raw_Data!N5758</f>
        <v/>
      </c>
      <c r="O5758">
        <f>Raw_Data!O5758</f>
        <v/>
      </c>
      <c r="P5758">
        <f>Raw_Data!P5758</f>
        <v/>
      </c>
      <c r="Q5758">
        <f>Raw_Data!Q5758</f>
        <v/>
      </c>
      <c r="R5758">
        <f>Raw_Data!R5758</f>
        <v/>
      </c>
      <c r="S5758">
        <f>Raw_Data!S5758</f>
        <v/>
      </c>
      <c r="T5758">
        <f>YEAR(B5758)</f>
        <v/>
      </c>
      <c r="U5758">
        <f>MONTH(B5758)</f>
        <v/>
      </c>
      <c r="V5758">
        <f>TEXT(B5758,"mmm")</f>
        <v/>
      </c>
      <c r="W5758" s="15">
        <f>IFERROR(N5758/L5758,0)</f>
        <v/>
      </c>
      <c r="X5758">
        <f>IF(K5758=0,"No Discount",IF(K5758&lt;=5%,"Low",IF(K5758&lt;=15%,"Medium","High")))</f>
        <v/>
      </c>
      <c r="Y5758">
        <f>IF(L5758&gt;=20000,"High Value",IF(L5758&gt;=5000,"Medium Value","Low Value"))</f>
        <v/>
      </c>
      <c r="Z5758">
        <f>IF(R5758&lt;=3,"Fast",IF(R5758&lt;=5,"On Time","Delayed"))</f>
        <v/>
      </c>
    </row>
    <row r="5759">
      <c r="A5759">
        <f>Raw_Data!A5759</f>
        <v/>
      </c>
      <c r="B5759" s="11">
        <f>Raw_Data!B5759</f>
        <v/>
      </c>
      <c r="C5759">
        <f>Raw_Data!C5759</f>
        <v/>
      </c>
      <c r="D5759">
        <f>Raw_Data!D5759</f>
        <v/>
      </c>
      <c r="E5759">
        <f>Raw_Data!E5759</f>
        <v/>
      </c>
      <c r="F5759">
        <f>Raw_Data!F5759</f>
        <v/>
      </c>
      <c r="G5759">
        <f>Raw_Data!G5759</f>
        <v/>
      </c>
      <c r="H5759">
        <f>Raw_Data!H5759</f>
        <v/>
      </c>
      <c r="I5759">
        <f>Raw_Data!I5759</f>
        <v/>
      </c>
      <c r="J5759" s="12">
        <f>Raw_Data!J5759</f>
        <v/>
      </c>
      <c r="K5759" s="13">
        <f>Raw_Data!K5759</f>
        <v/>
      </c>
      <c r="L5759" s="12">
        <f>Raw_Data!L5759</f>
        <v/>
      </c>
      <c r="M5759" s="12">
        <f>Raw_Data!M5759</f>
        <v/>
      </c>
      <c r="N5759" s="12">
        <f>Raw_Data!N5759</f>
        <v/>
      </c>
      <c r="O5759">
        <f>Raw_Data!O5759</f>
        <v/>
      </c>
      <c r="P5759">
        <f>Raw_Data!P5759</f>
        <v/>
      </c>
      <c r="Q5759">
        <f>Raw_Data!Q5759</f>
        <v/>
      </c>
      <c r="R5759">
        <f>Raw_Data!R5759</f>
        <v/>
      </c>
      <c r="S5759">
        <f>Raw_Data!S5759</f>
        <v/>
      </c>
      <c r="T5759">
        <f>YEAR(B5759)</f>
        <v/>
      </c>
      <c r="U5759">
        <f>MONTH(B5759)</f>
        <v/>
      </c>
      <c r="V5759">
        <f>TEXT(B5759,"mmm")</f>
        <v/>
      </c>
      <c r="W5759" s="15">
        <f>IFERROR(N5759/L5759,0)</f>
        <v/>
      </c>
      <c r="X5759">
        <f>IF(K5759=0,"No Discount",IF(K5759&lt;=5%,"Low",IF(K5759&lt;=15%,"Medium","High")))</f>
        <v/>
      </c>
      <c r="Y5759">
        <f>IF(L5759&gt;=20000,"High Value",IF(L5759&gt;=5000,"Medium Value","Low Value"))</f>
        <v/>
      </c>
      <c r="Z5759">
        <f>IF(R5759&lt;=3,"Fast",IF(R5759&lt;=5,"On Time","Delayed"))</f>
        <v/>
      </c>
    </row>
    <row r="5760">
      <c r="A5760">
        <f>Raw_Data!A5760</f>
        <v/>
      </c>
      <c r="B5760" s="11">
        <f>Raw_Data!B5760</f>
        <v/>
      </c>
      <c r="C5760">
        <f>Raw_Data!C5760</f>
        <v/>
      </c>
      <c r="D5760">
        <f>Raw_Data!D5760</f>
        <v/>
      </c>
      <c r="E5760">
        <f>Raw_Data!E5760</f>
        <v/>
      </c>
      <c r="F5760">
        <f>Raw_Data!F5760</f>
        <v/>
      </c>
      <c r="G5760">
        <f>Raw_Data!G5760</f>
        <v/>
      </c>
      <c r="H5760">
        <f>Raw_Data!H5760</f>
        <v/>
      </c>
      <c r="I5760">
        <f>Raw_Data!I5760</f>
        <v/>
      </c>
      <c r="J5760" s="12">
        <f>Raw_Data!J5760</f>
        <v/>
      </c>
      <c r="K5760" s="13">
        <f>Raw_Data!K5760</f>
        <v/>
      </c>
      <c r="L5760" s="12">
        <f>Raw_Data!L5760</f>
        <v/>
      </c>
      <c r="M5760" s="12">
        <f>Raw_Data!M5760</f>
        <v/>
      </c>
      <c r="N5760" s="12">
        <f>Raw_Data!N5760</f>
        <v/>
      </c>
      <c r="O5760">
        <f>Raw_Data!O5760</f>
        <v/>
      </c>
      <c r="P5760">
        <f>Raw_Data!P5760</f>
        <v/>
      </c>
      <c r="Q5760">
        <f>Raw_Data!Q5760</f>
        <v/>
      </c>
      <c r="R5760">
        <f>Raw_Data!R5760</f>
        <v/>
      </c>
      <c r="S5760">
        <f>Raw_Data!S5760</f>
        <v/>
      </c>
      <c r="T5760">
        <f>YEAR(B5760)</f>
        <v/>
      </c>
      <c r="U5760">
        <f>MONTH(B5760)</f>
        <v/>
      </c>
      <c r="V5760">
        <f>TEXT(B5760,"mmm")</f>
        <v/>
      </c>
      <c r="W5760" s="15">
        <f>IFERROR(N5760/L5760,0)</f>
        <v/>
      </c>
      <c r="X5760">
        <f>IF(K5760=0,"No Discount",IF(K5760&lt;=5%,"Low",IF(K5760&lt;=15%,"Medium","High")))</f>
        <v/>
      </c>
      <c r="Y5760">
        <f>IF(L5760&gt;=20000,"High Value",IF(L5760&gt;=5000,"Medium Value","Low Value"))</f>
        <v/>
      </c>
      <c r="Z5760">
        <f>IF(R5760&lt;=3,"Fast",IF(R5760&lt;=5,"On Time","Delayed"))</f>
        <v/>
      </c>
    </row>
    <row r="5761">
      <c r="A5761">
        <f>Raw_Data!A5761</f>
        <v/>
      </c>
      <c r="B5761" s="11">
        <f>Raw_Data!B5761</f>
        <v/>
      </c>
      <c r="C5761">
        <f>Raw_Data!C5761</f>
        <v/>
      </c>
      <c r="D5761">
        <f>Raw_Data!D5761</f>
        <v/>
      </c>
      <c r="E5761">
        <f>Raw_Data!E5761</f>
        <v/>
      </c>
      <c r="F5761">
        <f>Raw_Data!F5761</f>
        <v/>
      </c>
      <c r="G5761">
        <f>Raw_Data!G5761</f>
        <v/>
      </c>
      <c r="H5761">
        <f>Raw_Data!H5761</f>
        <v/>
      </c>
      <c r="I5761">
        <f>Raw_Data!I5761</f>
        <v/>
      </c>
      <c r="J5761" s="12">
        <f>Raw_Data!J5761</f>
        <v/>
      </c>
      <c r="K5761" s="13">
        <f>Raw_Data!K5761</f>
        <v/>
      </c>
      <c r="L5761" s="12">
        <f>Raw_Data!L5761</f>
        <v/>
      </c>
      <c r="M5761" s="12">
        <f>Raw_Data!M5761</f>
        <v/>
      </c>
      <c r="N5761" s="12">
        <f>Raw_Data!N5761</f>
        <v/>
      </c>
      <c r="O5761">
        <f>Raw_Data!O5761</f>
        <v/>
      </c>
      <c r="P5761">
        <f>Raw_Data!P5761</f>
        <v/>
      </c>
      <c r="Q5761">
        <f>Raw_Data!Q5761</f>
        <v/>
      </c>
      <c r="R5761">
        <f>Raw_Data!R5761</f>
        <v/>
      </c>
      <c r="S5761">
        <f>Raw_Data!S5761</f>
        <v/>
      </c>
      <c r="T5761">
        <f>YEAR(B5761)</f>
        <v/>
      </c>
      <c r="U5761">
        <f>MONTH(B5761)</f>
        <v/>
      </c>
      <c r="V5761">
        <f>TEXT(B5761,"mmm")</f>
        <v/>
      </c>
      <c r="W5761" s="15">
        <f>IFERROR(N5761/L5761,0)</f>
        <v/>
      </c>
      <c r="X5761">
        <f>IF(K5761=0,"No Discount",IF(K5761&lt;=5%,"Low",IF(K5761&lt;=15%,"Medium","High")))</f>
        <v/>
      </c>
      <c r="Y5761">
        <f>IF(L5761&gt;=20000,"High Value",IF(L5761&gt;=5000,"Medium Value","Low Value"))</f>
        <v/>
      </c>
      <c r="Z5761">
        <f>IF(R5761&lt;=3,"Fast",IF(R5761&lt;=5,"On Time","Delayed"))</f>
        <v/>
      </c>
    </row>
    <row r="5762">
      <c r="A5762">
        <f>Raw_Data!A5762</f>
        <v/>
      </c>
      <c r="B5762" s="11">
        <f>Raw_Data!B5762</f>
        <v/>
      </c>
      <c r="C5762">
        <f>Raw_Data!C5762</f>
        <v/>
      </c>
      <c r="D5762">
        <f>Raw_Data!D5762</f>
        <v/>
      </c>
      <c r="E5762">
        <f>Raw_Data!E5762</f>
        <v/>
      </c>
      <c r="F5762">
        <f>Raw_Data!F5762</f>
        <v/>
      </c>
      <c r="G5762">
        <f>Raw_Data!G5762</f>
        <v/>
      </c>
      <c r="H5762">
        <f>Raw_Data!H5762</f>
        <v/>
      </c>
      <c r="I5762">
        <f>Raw_Data!I5762</f>
        <v/>
      </c>
      <c r="J5762" s="12">
        <f>Raw_Data!J5762</f>
        <v/>
      </c>
      <c r="K5762" s="13">
        <f>Raw_Data!K5762</f>
        <v/>
      </c>
      <c r="L5762" s="12">
        <f>Raw_Data!L5762</f>
        <v/>
      </c>
      <c r="M5762" s="12">
        <f>Raw_Data!M5762</f>
        <v/>
      </c>
      <c r="N5762" s="12">
        <f>Raw_Data!N5762</f>
        <v/>
      </c>
      <c r="O5762">
        <f>Raw_Data!O5762</f>
        <v/>
      </c>
      <c r="P5762">
        <f>Raw_Data!P5762</f>
        <v/>
      </c>
      <c r="Q5762">
        <f>Raw_Data!Q5762</f>
        <v/>
      </c>
      <c r="R5762">
        <f>Raw_Data!R5762</f>
        <v/>
      </c>
      <c r="S5762">
        <f>Raw_Data!S5762</f>
        <v/>
      </c>
      <c r="T5762">
        <f>YEAR(B5762)</f>
        <v/>
      </c>
      <c r="U5762">
        <f>MONTH(B5762)</f>
        <v/>
      </c>
      <c r="V5762">
        <f>TEXT(B5762,"mmm")</f>
        <v/>
      </c>
      <c r="W5762" s="15">
        <f>IFERROR(N5762/L5762,0)</f>
        <v/>
      </c>
      <c r="X5762">
        <f>IF(K5762=0,"No Discount",IF(K5762&lt;=5%,"Low",IF(K5762&lt;=15%,"Medium","High")))</f>
        <v/>
      </c>
      <c r="Y5762">
        <f>IF(L5762&gt;=20000,"High Value",IF(L5762&gt;=5000,"Medium Value","Low Value"))</f>
        <v/>
      </c>
      <c r="Z5762">
        <f>IF(R5762&lt;=3,"Fast",IF(R5762&lt;=5,"On Time","Delayed"))</f>
        <v/>
      </c>
    </row>
    <row r="5763">
      <c r="A5763">
        <f>Raw_Data!A5763</f>
        <v/>
      </c>
      <c r="B5763" s="11">
        <f>Raw_Data!B5763</f>
        <v/>
      </c>
      <c r="C5763">
        <f>Raw_Data!C5763</f>
        <v/>
      </c>
      <c r="D5763">
        <f>Raw_Data!D5763</f>
        <v/>
      </c>
      <c r="E5763">
        <f>Raw_Data!E5763</f>
        <v/>
      </c>
      <c r="F5763">
        <f>Raw_Data!F5763</f>
        <v/>
      </c>
      <c r="G5763">
        <f>Raw_Data!G5763</f>
        <v/>
      </c>
      <c r="H5763">
        <f>Raw_Data!H5763</f>
        <v/>
      </c>
      <c r="I5763">
        <f>Raw_Data!I5763</f>
        <v/>
      </c>
      <c r="J5763" s="12">
        <f>Raw_Data!J5763</f>
        <v/>
      </c>
      <c r="K5763" s="13">
        <f>Raw_Data!K5763</f>
        <v/>
      </c>
      <c r="L5763" s="12">
        <f>Raw_Data!L5763</f>
        <v/>
      </c>
      <c r="M5763" s="12">
        <f>Raw_Data!M5763</f>
        <v/>
      </c>
      <c r="N5763" s="12">
        <f>Raw_Data!N5763</f>
        <v/>
      </c>
      <c r="O5763">
        <f>Raw_Data!O5763</f>
        <v/>
      </c>
      <c r="P5763">
        <f>Raw_Data!P5763</f>
        <v/>
      </c>
      <c r="Q5763">
        <f>Raw_Data!Q5763</f>
        <v/>
      </c>
      <c r="R5763">
        <f>Raw_Data!R5763</f>
        <v/>
      </c>
      <c r="S5763">
        <f>Raw_Data!S5763</f>
        <v/>
      </c>
      <c r="T5763">
        <f>YEAR(B5763)</f>
        <v/>
      </c>
      <c r="U5763">
        <f>MONTH(B5763)</f>
        <v/>
      </c>
      <c r="V5763">
        <f>TEXT(B5763,"mmm")</f>
        <v/>
      </c>
      <c r="W5763" s="15">
        <f>IFERROR(N5763/L5763,0)</f>
        <v/>
      </c>
      <c r="X5763">
        <f>IF(K5763=0,"No Discount",IF(K5763&lt;=5%,"Low",IF(K5763&lt;=15%,"Medium","High")))</f>
        <v/>
      </c>
      <c r="Y5763">
        <f>IF(L5763&gt;=20000,"High Value",IF(L5763&gt;=5000,"Medium Value","Low Value"))</f>
        <v/>
      </c>
      <c r="Z5763">
        <f>IF(R5763&lt;=3,"Fast",IF(R5763&lt;=5,"On Time","Delayed"))</f>
        <v/>
      </c>
    </row>
    <row r="5764">
      <c r="A5764">
        <f>Raw_Data!A5764</f>
        <v/>
      </c>
      <c r="B5764" s="11">
        <f>Raw_Data!B5764</f>
        <v/>
      </c>
      <c r="C5764">
        <f>Raw_Data!C5764</f>
        <v/>
      </c>
      <c r="D5764">
        <f>Raw_Data!D5764</f>
        <v/>
      </c>
      <c r="E5764">
        <f>Raw_Data!E5764</f>
        <v/>
      </c>
      <c r="F5764">
        <f>Raw_Data!F5764</f>
        <v/>
      </c>
      <c r="G5764">
        <f>Raw_Data!G5764</f>
        <v/>
      </c>
      <c r="H5764">
        <f>Raw_Data!H5764</f>
        <v/>
      </c>
      <c r="I5764">
        <f>Raw_Data!I5764</f>
        <v/>
      </c>
      <c r="J5764" s="12">
        <f>Raw_Data!J5764</f>
        <v/>
      </c>
      <c r="K5764" s="13">
        <f>Raw_Data!K5764</f>
        <v/>
      </c>
      <c r="L5764" s="12">
        <f>Raw_Data!L5764</f>
        <v/>
      </c>
      <c r="M5764" s="12">
        <f>Raw_Data!M5764</f>
        <v/>
      </c>
      <c r="N5764" s="12">
        <f>Raw_Data!N5764</f>
        <v/>
      </c>
      <c r="O5764">
        <f>Raw_Data!O5764</f>
        <v/>
      </c>
      <c r="P5764">
        <f>Raw_Data!P5764</f>
        <v/>
      </c>
      <c r="Q5764">
        <f>Raw_Data!Q5764</f>
        <v/>
      </c>
      <c r="R5764">
        <f>Raw_Data!R5764</f>
        <v/>
      </c>
      <c r="S5764">
        <f>Raw_Data!S5764</f>
        <v/>
      </c>
      <c r="T5764">
        <f>YEAR(B5764)</f>
        <v/>
      </c>
      <c r="U5764">
        <f>MONTH(B5764)</f>
        <v/>
      </c>
      <c r="V5764">
        <f>TEXT(B5764,"mmm")</f>
        <v/>
      </c>
      <c r="W5764" s="15">
        <f>IFERROR(N5764/L5764,0)</f>
        <v/>
      </c>
      <c r="X5764">
        <f>IF(K5764=0,"No Discount",IF(K5764&lt;=5%,"Low",IF(K5764&lt;=15%,"Medium","High")))</f>
        <v/>
      </c>
      <c r="Y5764">
        <f>IF(L5764&gt;=20000,"High Value",IF(L5764&gt;=5000,"Medium Value","Low Value"))</f>
        <v/>
      </c>
      <c r="Z5764">
        <f>IF(R5764&lt;=3,"Fast",IF(R5764&lt;=5,"On Time","Delayed"))</f>
        <v/>
      </c>
    </row>
    <row r="5765">
      <c r="A5765">
        <f>Raw_Data!A5765</f>
        <v/>
      </c>
      <c r="B5765" s="11">
        <f>Raw_Data!B5765</f>
        <v/>
      </c>
      <c r="C5765">
        <f>Raw_Data!C5765</f>
        <v/>
      </c>
      <c r="D5765">
        <f>Raw_Data!D5765</f>
        <v/>
      </c>
      <c r="E5765">
        <f>Raw_Data!E5765</f>
        <v/>
      </c>
      <c r="F5765">
        <f>Raw_Data!F5765</f>
        <v/>
      </c>
      <c r="G5765">
        <f>Raw_Data!G5765</f>
        <v/>
      </c>
      <c r="H5765">
        <f>Raw_Data!H5765</f>
        <v/>
      </c>
      <c r="I5765">
        <f>Raw_Data!I5765</f>
        <v/>
      </c>
      <c r="J5765" s="12">
        <f>Raw_Data!J5765</f>
        <v/>
      </c>
      <c r="K5765" s="13">
        <f>Raw_Data!K5765</f>
        <v/>
      </c>
      <c r="L5765" s="12">
        <f>Raw_Data!L5765</f>
        <v/>
      </c>
      <c r="M5765" s="12">
        <f>Raw_Data!M5765</f>
        <v/>
      </c>
      <c r="N5765" s="12">
        <f>Raw_Data!N5765</f>
        <v/>
      </c>
      <c r="O5765">
        <f>Raw_Data!O5765</f>
        <v/>
      </c>
      <c r="P5765">
        <f>Raw_Data!P5765</f>
        <v/>
      </c>
      <c r="Q5765">
        <f>Raw_Data!Q5765</f>
        <v/>
      </c>
      <c r="R5765">
        <f>Raw_Data!R5765</f>
        <v/>
      </c>
      <c r="S5765">
        <f>Raw_Data!S5765</f>
        <v/>
      </c>
      <c r="T5765">
        <f>YEAR(B5765)</f>
        <v/>
      </c>
      <c r="U5765">
        <f>MONTH(B5765)</f>
        <v/>
      </c>
      <c r="V5765">
        <f>TEXT(B5765,"mmm")</f>
        <v/>
      </c>
      <c r="W5765" s="15">
        <f>IFERROR(N5765/L5765,0)</f>
        <v/>
      </c>
      <c r="X5765">
        <f>IF(K5765=0,"No Discount",IF(K5765&lt;=5%,"Low",IF(K5765&lt;=15%,"Medium","High")))</f>
        <v/>
      </c>
      <c r="Y5765">
        <f>IF(L5765&gt;=20000,"High Value",IF(L5765&gt;=5000,"Medium Value","Low Value"))</f>
        <v/>
      </c>
      <c r="Z5765">
        <f>IF(R5765&lt;=3,"Fast",IF(R5765&lt;=5,"On Time","Delayed"))</f>
        <v/>
      </c>
    </row>
    <row r="5766">
      <c r="A5766">
        <f>Raw_Data!A5766</f>
        <v/>
      </c>
      <c r="B5766" s="11">
        <f>Raw_Data!B5766</f>
        <v/>
      </c>
      <c r="C5766">
        <f>Raw_Data!C5766</f>
        <v/>
      </c>
      <c r="D5766">
        <f>Raw_Data!D5766</f>
        <v/>
      </c>
      <c r="E5766">
        <f>Raw_Data!E5766</f>
        <v/>
      </c>
      <c r="F5766">
        <f>Raw_Data!F5766</f>
        <v/>
      </c>
      <c r="G5766">
        <f>Raw_Data!G5766</f>
        <v/>
      </c>
      <c r="H5766">
        <f>Raw_Data!H5766</f>
        <v/>
      </c>
      <c r="I5766">
        <f>Raw_Data!I5766</f>
        <v/>
      </c>
      <c r="J5766" s="12">
        <f>Raw_Data!J5766</f>
        <v/>
      </c>
      <c r="K5766" s="13">
        <f>Raw_Data!K5766</f>
        <v/>
      </c>
      <c r="L5766" s="12">
        <f>Raw_Data!L5766</f>
        <v/>
      </c>
      <c r="M5766" s="12">
        <f>Raw_Data!M5766</f>
        <v/>
      </c>
      <c r="N5766" s="12">
        <f>Raw_Data!N5766</f>
        <v/>
      </c>
      <c r="O5766">
        <f>Raw_Data!O5766</f>
        <v/>
      </c>
      <c r="P5766">
        <f>Raw_Data!P5766</f>
        <v/>
      </c>
      <c r="Q5766">
        <f>Raw_Data!Q5766</f>
        <v/>
      </c>
      <c r="R5766">
        <f>Raw_Data!R5766</f>
        <v/>
      </c>
      <c r="S5766">
        <f>Raw_Data!S5766</f>
        <v/>
      </c>
      <c r="T5766">
        <f>YEAR(B5766)</f>
        <v/>
      </c>
      <c r="U5766">
        <f>MONTH(B5766)</f>
        <v/>
      </c>
      <c r="V5766">
        <f>TEXT(B5766,"mmm")</f>
        <v/>
      </c>
      <c r="W5766" s="15">
        <f>IFERROR(N5766/L5766,0)</f>
        <v/>
      </c>
      <c r="X5766">
        <f>IF(K5766=0,"No Discount",IF(K5766&lt;=5%,"Low",IF(K5766&lt;=15%,"Medium","High")))</f>
        <v/>
      </c>
      <c r="Y5766">
        <f>IF(L5766&gt;=20000,"High Value",IF(L5766&gt;=5000,"Medium Value","Low Value"))</f>
        <v/>
      </c>
      <c r="Z5766">
        <f>IF(R5766&lt;=3,"Fast",IF(R5766&lt;=5,"On Time","Delayed"))</f>
        <v/>
      </c>
    </row>
    <row r="5767">
      <c r="A5767">
        <f>Raw_Data!A5767</f>
        <v/>
      </c>
      <c r="B5767" s="11">
        <f>Raw_Data!B5767</f>
        <v/>
      </c>
      <c r="C5767">
        <f>Raw_Data!C5767</f>
        <v/>
      </c>
      <c r="D5767">
        <f>Raw_Data!D5767</f>
        <v/>
      </c>
      <c r="E5767">
        <f>Raw_Data!E5767</f>
        <v/>
      </c>
      <c r="F5767">
        <f>Raw_Data!F5767</f>
        <v/>
      </c>
      <c r="G5767">
        <f>Raw_Data!G5767</f>
        <v/>
      </c>
      <c r="H5767">
        <f>Raw_Data!H5767</f>
        <v/>
      </c>
      <c r="I5767">
        <f>Raw_Data!I5767</f>
        <v/>
      </c>
      <c r="J5767" s="12">
        <f>Raw_Data!J5767</f>
        <v/>
      </c>
      <c r="K5767" s="13">
        <f>Raw_Data!K5767</f>
        <v/>
      </c>
      <c r="L5767" s="12">
        <f>Raw_Data!L5767</f>
        <v/>
      </c>
      <c r="M5767" s="12">
        <f>Raw_Data!M5767</f>
        <v/>
      </c>
      <c r="N5767" s="12">
        <f>Raw_Data!N5767</f>
        <v/>
      </c>
      <c r="O5767">
        <f>Raw_Data!O5767</f>
        <v/>
      </c>
      <c r="P5767">
        <f>Raw_Data!P5767</f>
        <v/>
      </c>
      <c r="Q5767">
        <f>Raw_Data!Q5767</f>
        <v/>
      </c>
      <c r="R5767">
        <f>Raw_Data!R5767</f>
        <v/>
      </c>
      <c r="S5767">
        <f>Raw_Data!S5767</f>
        <v/>
      </c>
      <c r="T5767">
        <f>YEAR(B5767)</f>
        <v/>
      </c>
      <c r="U5767">
        <f>MONTH(B5767)</f>
        <v/>
      </c>
      <c r="V5767">
        <f>TEXT(B5767,"mmm")</f>
        <v/>
      </c>
      <c r="W5767" s="15">
        <f>IFERROR(N5767/L5767,0)</f>
        <v/>
      </c>
      <c r="X5767">
        <f>IF(K5767=0,"No Discount",IF(K5767&lt;=5%,"Low",IF(K5767&lt;=15%,"Medium","High")))</f>
        <v/>
      </c>
      <c r="Y5767">
        <f>IF(L5767&gt;=20000,"High Value",IF(L5767&gt;=5000,"Medium Value","Low Value"))</f>
        <v/>
      </c>
      <c r="Z5767">
        <f>IF(R5767&lt;=3,"Fast",IF(R5767&lt;=5,"On Time","Delayed"))</f>
        <v/>
      </c>
    </row>
    <row r="5768">
      <c r="A5768">
        <f>Raw_Data!A5768</f>
        <v/>
      </c>
      <c r="B5768" s="11">
        <f>Raw_Data!B5768</f>
        <v/>
      </c>
      <c r="C5768">
        <f>Raw_Data!C5768</f>
        <v/>
      </c>
      <c r="D5768">
        <f>Raw_Data!D5768</f>
        <v/>
      </c>
      <c r="E5768">
        <f>Raw_Data!E5768</f>
        <v/>
      </c>
      <c r="F5768">
        <f>Raw_Data!F5768</f>
        <v/>
      </c>
      <c r="G5768">
        <f>Raw_Data!G5768</f>
        <v/>
      </c>
      <c r="H5768">
        <f>Raw_Data!H5768</f>
        <v/>
      </c>
      <c r="I5768">
        <f>Raw_Data!I5768</f>
        <v/>
      </c>
      <c r="J5768" s="12">
        <f>Raw_Data!J5768</f>
        <v/>
      </c>
      <c r="K5768" s="13">
        <f>Raw_Data!K5768</f>
        <v/>
      </c>
      <c r="L5768" s="12">
        <f>Raw_Data!L5768</f>
        <v/>
      </c>
      <c r="M5768" s="12">
        <f>Raw_Data!M5768</f>
        <v/>
      </c>
      <c r="N5768" s="12">
        <f>Raw_Data!N5768</f>
        <v/>
      </c>
      <c r="O5768">
        <f>Raw_Data!O5768</f>
        <v/>
      </c>
      <c r="P5768">
        <f>Raw_Data!P5768</f>
        <v/>
      </c>
      <c r="Q5768">
        <f>Raw_Data!Q5768</f>
        <v/>
      </c>
      <c r="R5768">
        <f>Raw_Data!R5768</f>
        <v/>
      </c>
      <c r="S5768">
        <f>Raw_Data!S5768</f>
        <v/>
      </c>
      <c r="T5768">
        <f>YEAR(B5768)</f>
        <v/>
      </c>
      <c r="U5768">
        <f>MONTH(B5768)</f>
        <v/>
      </c>
      <c r="V5768">
        <f>TEXT(B5768,"mmm")</f>
        <v/>
      </c>
      <c r="W5768" s="15">
        <f>IFERROR(N5768/L5768,0)</f>
        <v/>
      </c>
      <c r="X5768">
        <f>IF(K5768=0,"No Discount",IF(K5768&lt;=5%,"Low",IF(K5768&lt;=15%,"Medium","High")))</f>
        <v/>
      </c>
      <c r="Y5768">
        <f>IF(L5768&gt;=20000,"High Value",IF(L5768&gt;=5000,"Medium Value","Low Value"))</f>
        <v/>
      </c>
      <c r="Z5768">
        <f>IF(R5768&lt;=3,"Fast",IF(R5768&lt;=5,"On Time","Delayed"))</f>
        <v/>
      </c>
    </row>
    <row r="5769">
      <c r="A5769">
        <f>Raw_Data!A5769</f>
        <v/>
      </c>
      <c r="B5769" s="11">
        <f>Raw_Data!B5769</f>
        <v/>
      </c>
      <c r="C5769">
        <f>Raw_Data!C5769</f>
        <v/>
      </c>
      <c r="D5769">
        <f>Raw_Data!D5769</f>
        <v/>
      </c>
      <c r="E5769">
        <f>Raw_Data!E5769</f>
        <v/>
      </c>
      <c r="F5769">
        <f>Raw_Data!F5769</f>
        <v/>
      </c>
      <c r="G5769">
        <f>Raw_Data!G5769</f>
        <v/>
      </c>
      <c r="H5769">
        <f>Raw_Data!H5769</f>
        <v/>
      </c>
      <c r="I5769">
        <f>Raw_Data!I5769</f>
        <v/>
      </c>
      <c r="J5769" s="12">
        <f>Raw_Data!J5769</f>
        <v/>
      </c>
      <c r="K5769" s="13">
        <f>Raw_Data!K5769</f>
        <v/>
      </c>
      <c r="L5769" s="12">
        <f>Raw_Data!L5769</f>
        <v/>
      </c>
      <c r="M5769" s="12">
        <f>Raw_Data!M5769</f>
        <v/>
      </c>
      <c r="N5769" s="12">
        <f>Raw_Data!N5769</f>
        <v/>
      </c>
      <c r="O5769">
        <f>Raw_Data!O5769</f>
        <v/>
      </c>
      <c r="P5769">
        <f>Raw_Data!P5769</f>
        <v/>
      </c>
      <c r="Q5769">
        <f>Raw_Data!Q5769</f>
        <v/>
      </c>
      <c r="R5769">
        <f>Raw_Data!R5769</f>
        <v/>
      </c>
      <c r="S5769">
        <f>Raw_Data!S5769</f>
        <v/>
      </c>
      <c r="T5769">
        <f>YEAR(B5769)</f>
        <v/>
      </c>
      <c r="U5769">
        <f>MONTH(B5769)</f>
        <v/>
      </c>
      <c r="V5769">
        <f>TEXT(B5769,"mmm")</f>
        <v/>
      </c>
      <c r="W5769" s="15">
        <f>IFERROR(N5769/L5769,0)</f>
        <v/>
      </c>
      <c r="X5769">
        <f>IF(K5769=0,"No Discount",IF(K5769&lt;=5%,"Low",IF(K5769&lt;=15%,"Medium","High")))</f>
        <v/>
      </c>
      <c r="Y5769">
        <f>IF(L5769&gt;=20000,"High Value",IF(L5769&gt;=5000,"Medium Value","Low Value"))</f>
        <v/>
      </c>
      <c r="Z5769">
        <f>IF(R5769&lt;=3,"Fast",IF(R5769&lt;=5,"On Time","Delayed"))</f>
        <v/>
      </c>
    </row>
    <row r="5770">
      <c r="A5770">
        <f>Raw_Data!A5770</f>
        <v/>
      </c>
      <c r="B5770" s="11">
        <f>Raw_Data!B5770</f>
        <v/>
      </c>
      <c r="C5770">
        <f>Raw_Data!C5770</f>
        <v/>
      </c>
      <c r="D5770">
        <f>Raw_Data!D5770</f>
        <v/>
      </c>
      <c r="E5770">
        <f>Raw_Data!E5770</f>
        <v/>
      </c>
      <c r="F5770">
        <f>Raw_Data!F5770</f>
        <v/>
      </c>
      <c r="G5770">
        <f>Raw_Data!G5770</f>
        <v/>
      </c>
      <c r="H5770">
        <f>Raw_Data!H5770</f>
        <v/>
      </c>
      <c r="I5770">
        <f>Raw_Data!I5770</f>
        <v/>
      </c>
      <c r="J5770" s="12">
        <f>Raw_Data!J5770</f>
        <v/>
      </c>
      <c r="K5770" s="13">
        <f>Raw_Data!K5770</f>
        <v/>
      </c>
      <c r="L5770" s="12">
        <f>Raw_Data!L5770</f>
        <v/>
      </c>
      <c r="M5770" s="12">
        <f>Raw_Data!M5770</f>
        <v/>
      </c>
      <c r="N5770" s="12">
        <f>Raw_Data!N5770</f>
        <v/>
      </c>
      <c r="O5770">
        <f>Raw_Data!O5770</f>
        <v/>
      </c>
      <c r="P5770">
        <f>Raw_Data!P5770</f>
        <v/>
      </c>
      <c r="Q5770">
        <f>Raw_Data!Q5770</f>
        <v/>
      </c>
      <c r="R5770">
        <f>Raw_Data!R5770</f>
        <v/>
      </c>
      <c r="S5770">
        <f>Raw_Data!S5770</f>
        <v/>
      </c>
      <c r="T5770">
        <f>YEAR(B5770)</f>
        <v/>
      </c>
      <c r="U5770">
        <f>MONTH(B5770)</f>
        <v/>
      </c>
      <c r="V5770">
        <f>TEXT(B5770,"mmm")</f>
        <v/>
      </c>
      <c r="W5770" s="15">
        <f>IFERROR(N5770/L5770,0)</f>
        <v/>
      </c>
      <c r="X5770">
        <f>IF(K5770=0,"No Discount",IF(K5770&lt;=5%,"Low",IF(K5770&lt;=15%,"Medium","High")))</f>
        <v/>
      </c>
      <c r="Y5770">
        <f>IF(L5770&gt;=20000,"High Value",IF(L5770&gt;=5000,"Medium Value","Low Value"))</f>
        <v/>
      </c>
      <c r="Z5770">
        <f>IF(R5770&lt;=3,"Fast",IF(R5770&lt;=5,"On Time","Delayed"))</f>
        <v/>
      </c>
    </row>
    <row r="5771">
      <c r="A5771">
        <f>Raw_Data!A5771</f>
        <v/>
      </c>
      <c r="B5771" s="11">
        <f>Raw_Data!B5771</f>
        <v/>
      </c>
      <c r="C5771">
        <f>Raw_Data!C5771</f>
        <v/>
      </c>
      <c r="D5771">
        <f>Raw_Data!D5771</f>
        <v/>
      </c>
      <c r="E5771">
        <f>Raw_Data!E5771</f>
        <v/>
      </c>
      <c r="F5771">
        <f>Raw_Data!F5771</f>
        <v/>
      </c>
      <c r="G5771">
        <f>Raw_Data!G5771</f>
        <v/>
      </c>
      <c r="H5771">
        <f>Raw_Data!H5771</f>
        <v/>
      </c>
      <c r="I5771">
        <f>Raw_Data!I5771</f>
        <v/>
      </c>
      <c r="J5771" s="12">
        <f>Raw_Data!J5771</f>
        <v/>
      </c>
      <c r="K5771" s="13">
        <f>Raw_Data!K5771</f>
        <v/>
      </c>
      <c r="L5771" s="12">
        <f>Raw_Data!L5771</f>
        <v/>
      </c>
      <c r="M5771" s="12">
        <f>Raw_Data!M5771</f>
        <v/>
      </c>
      <c r="N5771" s="12">
        <f>Raw_Data!N5771</f>
        <v/>
      </c>
      <c r="O5771">
        <f>Raw_Data!O5771</f>
        <v/>
      </c>
      <c r="P5771">
        <f>Raw_Data!P5771</f>
        <v/>
      </c>
      <c r="Q5771">
        <f>Raw_Data!Q5771</f>
        <v/>
      </c>
      <c r="R5771">
        <f>Raw_Data!R5771</f>
        <v/>
      </c>
      <c r="S5771">
        <f>Raw_Data!S5771</f>
        <v/>
      </c>
      <c r="T5771">
        <f>YEAR(B5771)</f>
        <v/>
      </c>
      <c r="U5771">
        <f>MONTH(B5771)</f>
        <v/>
      </c>
      <c r="V5771">
        <f>TEXT(B5771,"mmm")</f>
        <v/>
      </c>
      <c r="W5771" s="15">
        <f>IFERROR(N5771/L5771,0)</f>
        <v/>
      </c>
      <c r="X5771">
        <f>IF(K5771=0,"No Discount",IF(K5771&lt;=5%,"Low",IF(K5771&lt;=15%,"Medium","High")))</f>
        <v/>
      </c>
      <c r="Y5771">
        <f>IF(L5771&gt;=20000,"High Value",IF(L5771&gt;=5000,"Medium Value","Low Value"))</f>
        <v/>
      </c>
      <c r="Z5771">
        <f>IF(R5771&lt;=3,"Fast",IF(R5771&lt;=5,"On Time","Delayed"))</f>
        <v/>
      </c>
    </row>
    <row r="5772">
      <c r="A5772">
        <f>Raw_Data!A5772</f>
        <v/>
      </c>
      <c r="B5772" s="11">
        <f>Raw_Data!B5772</f>
        <v/>
      </c>
      <c r="C5772">
        <f>Raw_Data!C5772</f>
        <v/>
      </c>
      <c r="D5772">
        <f>Raw_Data!D5772</f>
        <v/>
      </c>
      <c r="E5772">
        <f>Raw_Data!E5772</f>
        <v/>
      </c>
      <c r="F5772">
        <f>Raw_Data!F5772</f>
        <v/>
      </c>
      <c r="G5772">
        <f>Raw_Data!G5772</f>
        <v/>
      </c>
      <c r="H5772">
        <f>Raw_Data!H5772</f>
        <v/>
      </c>
      <c r="I5772">
        <f>Raw_Data!I5772</f>
        <v/>
      </c>
      <c r="J5772" s="12">
        <f>Raw_Data!J5772</f>
        <v/>
      </c>
      <c r="K5772" s="13">
        <f>Raw_Data!K5772</f>
        <v/>
      </c>
      <c r="L5772" s="12">
        <f>Raw_Data!L5772</f>
        <v/>
      </c>
      <c r="M5772" s="12">
        <f>Raw_Data!M5772</f>
        <v/>
      </c>
      <c r="N5772" s="12">
        <f>Raw_Data!N5772</f>
        <v/>
      </c>
      <c r="O5772">
        <f>Raw_Data!O5772</f>
        <v/>
      </c>
      <c r="P5772">
        <f>Raw_Data!P5772</f>
        <v/>
      </c>
      <c r="Q5772">
        <f>Raw_Data!Q5772</f>
        <v/>
      </c>
      <c r="R5772">
        <f>Raw_Data!R5772</f>
        <v/>
      </c>
      <c r="S5772">
        <f>Raw_Data!S5772</f>
        <v/>
      </c>
      <c r="T5772">
        <f>YEAR(B5772)</f>
        <v/>
      </c>
      <c r="U5772">
        <f>MONTH(B5772)</f>
        <v/>
      </c>
      <c r="V5772">
        <f>TEXT(B5772,"mmm")</f>
        <v/>
      </c>
      <c r="W5772" s="15">
        <f>IFERROR(N5772/L5772,0)</f>
        <v/>
      </c>
      <c r="X5772">
        <f>IF(K5772=0,"No Discount",IF(K5772&lt;=5%,"Low",IF(K5772&lt;=15%,"Medium","High")))</f>
        <v/>
      </c>
      <c r="Y5772">
        <f>IF(L5772&gt;=20000,"High Value",IF(L5772&gt;=5000,"Medium Value","Low Value"))</f>
        <v/>
      </c>
      <c r="Z5772">
        <f>IF(R5772&lt;=3,"Fast",IF(R5772&lt;=5,"On Time","Delayed"))</f>
        <v/>
      </c>
    </row>
    <row r="5773">
      <c r="A5773">
        <f>Raw_Data!A5773</f>
        <v/>
      </c>
      <c r="B5773" s="11">
        <f>Raw_Data!B5773</f>
        <v/>
      </c>
      <c r="C5773">
        <f>Raw_Data!C5773</f>
        <v/>
      </c>
      <c r="D5773">
        <f>Raw_Data!D5773</f>
        <v/>
      </c>
      <c r="E5773">
        <f>Raw_Data!E5773</f>
        <v/>
      </c>
      <c r="F5773">
        <f>Raw_Data!F5773</f>
        <v/>
      </c>
      <c r="G5773">
        <f>Raw_Data!G5773</f>
        <v/>
      </c>
      <c r="H5773">
        <f>Raw_Data!H5773</f>
        <v/>
      </c>
      <c r="I5773">
        <f>Raw_Data!I5773</f>
        <v/>
      </c>
      <c r="J5773" s="12">
        <f>Raw_Data!J5773</f>
        <v/>
      </c>
      <c r="K5773" s="13">
        <f>Raw_Data!K5773</f>
        <v/>
      </c>
      <c r="L5773" s="12">
        <f>Raw_Data!L5773</f>
        <v/>
      </c>
      <c r="M5773" s="12">
        <f>Raw_Data!M5773</f>
        <v/>
      </c>
      <c r="N5773" s="12">
        <f>Raw_Data!N5773</f>
        <v/>
      </c>
      <c r="O5773">
        <f>Raw_Data!O5773</f>
        <v/>
      </c>
      <c r="P5773">
        <f>Raw_Data!P5773</f>
        <v/>
      </c>
      <c r="Q5773">
        <f>Raw_Data!Q5773</f>
        <v/>
      </c>
      <c r="R5773">
        <f>Raw_Data!R5773</f>
        <v/>
      </c>
      <c r="S5773">
        <f>Raw_Data!S5773</f>
        <v/>
      </c>
      <c r="T5773">
        <f>YEAR(B5773)</f>
        <v/>
      </c>
      <c r="U5773">
        <f>MONTH(B5773)</f>
        <v/>
      </c>
      <c r="V5773">
        <f>TEXT(B5773,"mmm")</f>
        <v/>
      </c>
      <c r="W5773" s="15">
        <f>IFERROR(N5773/L5773,0)</f>
        <v/>
      </c>
      <c r="X5773">
        <f>IF(K5773=0,"No Discount",IF(K5773&lt;=5%,"Low",IF(K5773&lt;=15%,"Medium","High")))</f>
        <v/>
      </c>
      <c r="Y5773">
        <f>IF(L5773&gt;=20000,"High Value",IF(L5773&gt;=5000,"Medium Value","Low Value"))</f>
        <v/>
      </c>
      <c r="Z5773">
        <f>IF(R5773&lt;=3,"Fast",IF(R5773&lt;=5,"On Time","Delayed"))</f>
        <v/>
      </c>
    </row>
    <row r="5774">
      <c r="A5774">
        <f>Raw_Data!A5774</f>
        <v/>
      </c>
      <c r="B5774" s="11">
        <f>Raw_Data!B5774</f>
        <v/>
      </c>
      <c r="C5774">
        <f>Raw_Data!C5774</f>
        <v/>
      </c>
      <c r="D5774">
        <f>Raw_Data!D5774</f>
        <v/>
      </c>
      <c r="E5774">
        <f>Raw_Data!E5774</f>
        <v/>
      </c>
      <c r="F5774">
        <f>Raw_Data!F5774</f>
        <v/>
      </c>
      <c r="G5774">
        <f>Raw_Data!G5774</f>
        <v/>
      </c>
      <c r="H5774">
        <f>Raw_Data!H5774</f>
        <v/>
      </c>
      <c r="I5774">
        <f>Raw_Data!I5774</f>
        <v/>
      </c>
      <c r="J5774" s="12">
        <f>Raw_Data!J5774</f>
        <v/>
      </c>
      <c r="K5774" s="13">
        <f>Raw_Data!K5774</f>
        <v/>
      </c>
      <c r="L5774" s="12">
        <f>Raw_Data!L5774</f>
        <v/>
      </c>
      <c r="M5774" s="12">
        <f>Raw_Data!M5774</f>
        <v/>
      </c>
      <c r="N5774" s="12">
        <f>Raw_Data!N5774</f>
        <v/>
      </c>
      <c r="O5774">
        <f>Raw_Data!O5774</f>
        <v/>
      </c>
      <c r="P5774">
        <f>Raw_Data!P5774</f>
        <v/>
      </c>
      <c r="Q5774">
        <f>Raw_Data!Q5774</f>
        <v/>
      </c>
      <c r="R5774">
        <f>Raw_Data!R5774</f>
        <v/>
      </c>
      <c r="S5774">
        <f>Raw_Data!S5774</f>
        <v/>
      </c>
      <c r="T5774">
        <f>YEAR(B5774)</f>
        <v/>
      </c>
      <c r="U5774">
        <f>MONTH(B5774)</f>
        <v/>
      </c>
      <c r="V5774">
        <f>TEXT(B5774,"mmm")</f>
        <v/>
      </c>
      <c r="W5774" s="15">
        <f>IFERROR(N5774/L5774,0)</f>
        <v/>
      </c>
      <c r="X5774">
        <f>IF(K5774=0,"No Discount",IF(K5774&lt;=5%,"Low",IF(K5774&lt;=15%,"Medium","High")))</f>
        <v/>
      </c>
      <c r="Y5774">
        <f>IF(L5774&gt;=20000,"High Value",IF(L5774&gt;=5000,"Medium Value","Low Value"))</f>
        <v/>
      </c>
      <c r="Z5774">
        <f>IF(R5774&lt;=3,"Fast",IF(R5774&lt;=5,"On Time","Delayed"))</f>
        <v/>
      </c>
    </row>
    <row r="5775">
      <c r="A5775">
        <f>Raw_Data!A5775</f>
        <v/>
      </c>
      <c r="B5775" s="11">
        <f>Raw_Data!B5775</f>
        <v/>
      </c>
      <c r="C5775">
        <f>Raw_Data!C5775</f>
        <v/>
      </c>
      <c r="D5775">
        <f>Raw_Data!D5775</f>
        <v/>
      </c>
      <c r="E5775">
        <f>Raw_Data!E5775</f>
        <v/>
      </c>
      <c r="F5775">
        <f>Raw_Data!F5775</f>
        <v/>
      </c>
      <c r="G5775">
        <f>Raw_Data!G5775</f>
        <v/>
      </c>
      <c r="H5775">
        <f>Raw_Data!H5775</f>
        <v/>
      </c>
      <c r="I5775">
        <f>Raw_Data!I5775</f>
        <v/>
      </c>
      <c r="J5775" s="12">
        <f>Raw_Data!J5775</f>
        <v/>
      </c>
      <c r="K5775" s="13">
        <f>Raw_Data!K5775</f>
        <v/>
      </c>
      <c r="L5775" s="12">
        <f>Raw_Data!L5775</f>
        <v/>
      </c>
      <c r="M5775" s="12">
        <f>Raw_Data!M5775</f>
        <v/>
      </c>
      <c r="N5775" s="12">
        <f>Raw_Data!N5775</f>
        <v/>
      </c>
      <c r="O5775">
        <f>Raw_Data!O5775</f>
        <v/>
      </c>
      <c r="P5775">
        <f>Raw_Data!P5775</f>
        <v/>
      </c>
      <c r="Q5775">
        <f>Raw_Data!Q5775</f>
        <v/>
      </c>
      <c r="R5775">
        <f>Raw_Data!R5775</f>
        <v/>
      </c>
      <c r="S5775">
        <f>Raw_Data!S5775</f>
        <v/>
      </c>
      <c r="T5775">
        <f>YEAR(B5775)</f>
        <v/>
      </c>
      <c r="U5775">
        <f>MONTH(B5775)</f>
        <v/>
      </c>
      <c r="V5775">
        <f>TEXT(B5775,"mmm")</f>
        <v/>
      </c>
      <c r="W5775" s="15">
        <f>IFERROR(N5775/L5775,0)</f>
        <v/>
      </c>
      <c r="X5775">
        <f>IF(K5775=0,"No Discount",IF(K5775&lt;=5%,"Low",IF(K5775&lt;=15%,"Medium","High")))</f>
        <v/>
      </c>
      <c r="Y5775">
        <f>IF(L5775&gt;=20000,"High Value",IF(L5775&gt;=5000,"Medium Value","Low Value"))</f>
        <v/>
      </c>
      <c r="Z5775">
        <f>IF(R5775&lt;=3,"Fast",IF(R5775&lt;=5,"On Time","Delayed"))</f>
        <v/>
      </c>
    </row>
    <row r="5776">
      <c r="A5776">
        <f>Raw_Data!A5776</f>
        <v/>
      </c>
      <c r="B5776" s="11">
        <f>Raw_Data!B5776</f>
        <v/>
      </c>
      <c r="C5776">
        <f>Raw_Data!C5776</f>
        <v/>
      </c>
      <c r="D5776">
        <f>Raw_Data!D5776</f>
        <v/>
      </c>
      <c r="E5776">
        <f>Raw_Data!E5776</f>
        <v/>
      </c>
      <c r="F5776">
        <f>Raw_Data!F5776</f>
        <v/>
      </c>
      <c r="G5776">
        <f>Raw_Data!G5776</f>
        <v/>
      </c>
      <c r="H5776">
        <f>Raw_Data!H5776</f>
        <v/>
      </c>
      <c r="I5776">
        <f>Raw_Data!I5776</f>
        <v/>
      </c>
      <c r="J5776" s="12">
        <f>Raw_Data!J5776</f>
        <v/>
      </c>
      <c r="K5776" s="13">
        <f>Raw_Data!K5776</f>
        <v/>
      </c>
      <c r="L5776" s="12">
        <f>Raw_Data!L5776</f>
        <v/>
      </c>
      <c r="M5776" s="12">
        <f>Raw_Data!M5776</f>
        <v/>
      </c>
      <c r="N5776" s="12">
        <f>Raw_Data!N5776</f>
        <v/>
      </c>
      <c r="O5776">
        <f>Raw_Data!O5776</f>
        <v/>
      </c>
      <c r="P5776">
        <f>Raw_Data!P5776</f>
        <v/>
      </c>
      <c r="Q5776">
        <f>Raw_Data!Q5776</f>
        <v/>
      </c>
      <c r="R5776">
        <f>Raw_Data!R5776</f>
        <v/>
      </c>
      <c r="S5776">
        <f>Raw_Data!S5776</f>
        <v/>
      </c>
      <c r="T5776">
        <f>YEAR(B5776)</f>
        <v/>
      </c>
      <c r="U5776">
        <f>MONTH(B5776)</f>
        <v/>
      </c>
      <c r="V5776">
        <f>TEXT(B5776,"mmm")</f>
        <v/>
      </c>
      <c r="W5776" s="15">
        <f>IFERROR(N5776/L5776,0)</f>
        <v/>
      </c>
      <c r="X5776">
        <f>IF(K5776=0,"No Discount",IF(K5776&lt;=5%,"Low",IF(K5776&lt;=15%,"Medium","High")))</f>
        <v/>
      </c>
      <c r="Y5776">
        <f>IF(L5776&gt;=20000,"High Value",IF(L5776&gt;=5000,"Medium Value","Low Value"))</f>
        <v/>
      </c>
      <c r="Z5776">
        <f>IF(R5776&lt;=3,"Fast",IF(R5776&lt;=5,"On Time","Delayed"))</f>
        <v/>
      </c>
    </row>
    <row r="5777">
      <c r="A5777">
        <f>Raw_Data!A5777</f>
        <v/>
      </c>
      <c r="B5777" s="11">
        <f>Raw_Data!B5777</f>
        <v/>
      </c>
      <c r="C5777">
        <f>Raw_Data!C5777</f>
        <v/>
      </c>
      <c r="D5777">
        <f>Raw_Data!D5777</f>
        <v/>
      </c>
      <c r="E5777">
        <f>Raw_Data!E5777</f>
        <v/>
      </c>
      <c r="F5777">
        <f>Raw_Data!F5777</f>
        <v/>
      </c>
      <c r="G5777">
        <f>Raw_Data!G5777</f>
        <v/>
      </c>
      <c r="H5777">
        <f>Raw_Data!H5777</f>
        <v/>
      </c>
      <c r="I5777">
        <f>Raw_Data!I5777</f>
        <v/>
      </c>
      <c r="J5777" s="12">
        <f>Raw_Data!J5777</f>
        <v/>
      </c>
      <c r="K5777" s="13">
        <f>Raw_Data!K5777</f>
        <v/>
      </c>
      <c r="L5777" s="12">
        <f>Raw_Data!L5777</f>
        <v/>
      </c>
      <c r="M5777" s="12">
        <f>Raw_Data!M5777</f>
        <v/>
      </c>
      <c r="N5777" s="12">
        <f>Raw_Data!N5777</f>
        <v/>
      </c>
      <c r="O5777">
        <f>Raw_Data!O5777</f>
        <v/>
      </c>
      <c r="P5777">
        <f>Raw_Data!P5777</f>
        <v/>
      </c>
      <c r="Q5777">
        <f>Raw_Data!Q5777</f>
        <v/>
      </c>
      <c r="R5777">
        <f>Raw_Data!R5777</f>
        <v/>
      </c>
      <c r="S5777">
        <f>Raw_Data!S5777</f>
        <v/>
      </c>
      <c r="T5777">
        <f>YEAR(B5777)</f>
        <v/>
      </c>
      <c r="U5777">
        <f>MONTH(B5777)</f>
        <v/>
      </c>
      <c r="V5777">
        <f>TEXT(B5777,"mmm")</f>
        <v/>
      </c>
      <c r="W5777" s="15">
        <f>IFERROR(N5777/L5777,0)</f>
        <v/>
      </c>
      <c r="X5777">
        <f>IF(K5777=0,"No Discount",IF(K5777&lt;=5%,"Low",IF(K5777&lt;=15%,"Medium","High")))</f>
        <v/>
      </c>
      <c r="Y5777">
        <f>IF(L5777&gt;=20000,"High Value",IF(L5777&gt;=5000,"Medium Value","Low Value"))</f>
        <v/>
      </c>
      <c r="Z5777">
        <f>IF(R5777&lt;=3,"Fast",IF(R5777&lt;=5,"On Time","Delayed"))</f>
        <v/>
      </c>
    </row>
    <row r="5778">
      <c r="A5778">
        <f>Raw_Data!A5778</f>
        <v/>
      </c>
      <c r="B5778" s="11">
        <f>Raw_Data!B5778</f>
        <v/>
      </c>
      <c r="C5778">
        <f>Raw_Data!C5778</f>
        <v/>
      </c>
      <c r="D5778">
        <f>Raw_Data!D5778</f>
        <v/>
      </c>
      <c r="E5778">
        <f>Raw_Data!E5778</f>
        <v/>
      </c>
      <c r="F5778">
        <f>Raw_Data!F5778</f>
        <v/>
      </c>
      <c r="G5778">
        <f>Raw_Data!G5778</f>
        <v/>
      </c>
      <c r="H5778">
        <f>Raw_Data!H5778</f>
        <v/>
      </c>
      <c r="I5778">
        <f>Raw_Data!I5778</f>
        <v/>
      </c>
      <c r="J5778" s="12">
        <f>Raw_Data!J5778</f>
        <v/>
      </c>
      <c r="K5778" s="13">
        <f>Raw_Data!K5778</f>
        <v/>
      </c>
      <c r="L5778" s="12">
        <f>Raw_Data!L5778</f>
        <v/>
      </c>
      <c r="M5778" s="12">
        <f>Raw_Data!M5778</f>
        <v/>
      </c>
      <c r="N5778" s="12">
        <f>Raw_Data!N5778</f>
        <v/>
      </c>
      <c r="O5778">
        <f>Raw_Data!O5778</f>
        <v/>
      </c>
      <c r="P5778">
        <f>Raw_Data!P5778</f>
        <v/>
      </c>
      <c r="Q5778">
        <f>Raw_Data!Q5778</f>
        <v/>
      </c>
      <c r="R5778">
        <f>Raw_Data!R5778</f>
        <v/>
      </c>
      <c r="S5778">
        <f>Raw_Data!S5778</f>
        <v/>
      </c>
      <c r="T5778">
        <f>YEAR(B5778)</f>
        <v/>
      </c>
      <c r="U5778">
        <f>MONTH(B5778)</f>
        <v/>
      </c>
      <c r="V5778">
        <f>TEXT(B5778,"mmm")</f>
        <v/>
      </c>
      <c r="W5778" s="15">
        <f>IFERROR(N5778/L5778,0)</f>
        <v/>
      </c>
      <c r="X5778">
        <f>IF(K5778=0,"No Discount",IF(K5778&lt;=5%,"Low",IF(K5778&lt;=15%,"Medium","High")))</f>
        <v/>
      </c>
      <c r="Y5778">
        <f>IF(L5778&gt;=20000,"High Value",IF(L5778&gt;=5000,"Medium Value","Low Value"))</f>
        <v/>
      </c>
      <c r="Z5778">
        <f>IF(R5778&lt;=3,"Fast",IF(R5778&lt;=5,"On Time","Delayed"))</f>
        <v/>
      </c>
    </row>
    <row r="5779">
      <c r="A5779">
        <f>Raw_Data!A5779</f>
        <v/>
      </c>
      <c r="B5779" s="11">
        <f>Raw_Data!B5779</f>
        <v/>
      </c>
      <c r="C5779">
        <f>Raw_Data!C5779</f>
        <v/>
      </c>
      <c r="D5779">
        <f>Raw_Data!D5779</f>
        <v/>
      </c>
      <c r="E5779">
        <f>Raw_Data!E5779</f>
        <v/>
      </c>
      <c r="F5779">
        <f>Raw_Data!F5779</f>
        <v/>
      </c>
      <c r="G5779">
        <f>Raw_Data!G5779</f>
        <v/>
      </c>
      <c r="H5779">
        <f>Raw_Data!H5779</f>
        <v/>
      </c>
      <c r="I5779">
        <f>Raw_Data!I5779</f>
        <v/>
      </c>
      <c r="J5779" s="12">
        <f>Raw_Data!J5779</f>
        <v/>
      </c>
      <c r="K5779" s="13">
        <f>Raw_Data!K5779</f>
        <v/>
      </c>
      <c r="L5779" s="12">
        <f>Raw_Data!L5779</f>
        <v/>
      </c>
      <c r="M5779" s="12">
        <f>Raw_Data!M5779</f>
        <v/>
      </c>
      <c r="N5779" s="12">
        <f>Raw_Data!N5779</f>
        <v/>
      </c>
      <c r="O5779">
        <f>Raw_Data!O5779</f>
        <v/>
      </c>
      <c r="P5779">
        <f>Raw_Data!P5779</f>
        <v/>
      </c>
      <c r="Q5779">
        <f>Raw_Data!Q5779</f>
        <v/>
      </c>
      <c r="R5779">
        <f>Raw_Data!R5779</f>
        <v/>
      </c>
      <c r="S5779">
        <f>Raw_Data!S5779</f>
        <v/>
      </c>
      <c r="T5779">
        <f>YEAR(B5779)</f>
        <v/>
      </c>
      <c r="U5779">
        <f>MONTH(B5779)</f>
        <v/>
      </c>
      <c r="V5779">
        <f>TEXT(B5779,"mmm")</f>
        <v/>
      </c>
      <c r="W5779" s="15">
        <f>IFERROR(N5779/L5779,0)</f>
        <v/>
      </c>
      <c r="X5779">
        <f>IF(K5779=0,"No Discount",IF(K5779&lt;=5%,"Low",IF(K5779&lt;=15%,"Medium","High")))</f>
        <v/>
      </c>
      <c r="Y5779">
        <f>IF(L5779&gt;=20000,"High Value",IF(L5779&gt;=5000,"Medium Value","Low Value"))</f>
        <v/>
      </c>
      <c r="Z5779">
        <f>IF(R5779&lt;=3,"Fast",IF(R5779&lt;=5,"On Time","Delayed"))</f>
        <v/>
      </c>
    </row>
    <row r="5780">
      <c r="A5780">
        <f>Raw_Data!A5780</f>
        <v/>
      </c>
      <c r="B5780" s="11">
        <f>Raw_Data!B5780</f>
        <v/>
      </c>
      <c r="C5780">
        <f>Raw_Data!C5780</f>
        <v/>
      </c>
      <c r="D5780">
        <f>Raw_Data!D5780</f>
        <v/>
      </c>
      <c r="E5780">
        <f>Raw_Data!E5780</f>
        <v/>
      </c>
      <c r="F5780">
        <f>Raw_Data!F5780</f>
        <v/>
      </c>
      <c r="G5780">
        <f>Raw_Data!G5780</f>
        <v/>
      </c>
      <c r="H5780">
        <f>Raw_Data!H5780</f>
        <v/>
      </c>
      <c r="I5780">
        <f>Raw_Data!I5780</f>
        <v/>
      </c>
      <c r="J5780" s="12">
        <f>Raw_Data!J5780</f>
        <v/>
      </c>
      <c r="K5780" s="13">
        <f>Raw_Data!K5780</f>
        <v/>
      </c>
      <c r="L5780" s="12">
        <f>Raw_Data!L5780</f>
        <v/>
      </c>
      <c r="M5780" s="12">
        <f>Raw_Data!M5780</f>
        <v/>
      </c>
      <c r="N5780" s="12">
        <f>Raw_Data!N5780</f>
        <v/>
      </c>
      <c r="O5780">
        <f>Raw_Data!O5780</f>
        <v/>
      </c>
      <c r="P5780">
        <f>Raw_Data!P5780</f>
        <v/>
      </c>
      <c r="Q5780">
        <f>Raw_Data!Q5780</f>
        <v/>
      </c>
      <c r="R5780">
        <f>Raw_Data!R5780</f>
        <v/>
      </c>
      <c r="S5780">
        <f>Raw_Data!S5780</f>
        <v/>
      </c>
      <c r="T5780">
        <f>YEAR(B5780)</f>
        <v/>
      </c>
      <c r="U5780">
        <f>MONTH(B5780)</f>
        <v/>
      </c>
      <c r="V5780">
        <f>TEXT(B5780,"mmm")</f>
        <v/>
      </c>
      <c r="W5780" s="15">
        <f>IFERROR(N5780/L5780,0)</f>
        <v/>
      </c>
      <c r="X5780">
        <f>IF(K5780=0,"No Discount",IF(K5780&lt;=5%,"Low",IF(K5780&lt;=15%,"Medium","High")))</f>
        <v/>
      </c>
      <c r="Y5780">
        <f>IF(L5780&gt;=20000,"High Value",IF(L5780&gt;=5000,"Medium Value","Low Value"))</f>
        <v/>
      </c>
      <c r="Z5780">
        <f>IF(R5780&lt;=3,"Fast",IF(R5780&lt;=5,"On Time","Delayed"))</f>
        <v/>
      </c>
    </row>
    <row r="5781">
      <c r="A5781">
        <f>Raw_Data!A5781</f>
        <v/>
      </c>
      <c r="B5781" s="11">
        <f>Raw_Data!B5781</f>
        <v/>
      </c>
      <c r="C5781">
        <f>Raw_Data!C5781</f>
        <v/>
      </c>
      <c r="D5781">
        <f>Raw_Data!D5781</f>
        <v/>
      </c>
      <c r="E5781">
        <f>Raw_Data!E5781</f>
        <v/>
      </c>
      <c r="F5781">
        <f>Raw_Data!F5781</f>
        <v/>
      </c>
      <c r="G5781">
        <f>Raw_Data!G5781</f>
        <v/>
      </c>
      <c r="H5781">
        <f>Raw_Data!H5781</f>
        <v/>
      </c>
      <c r="I5781">
        <f>Raw_Data!I5781</f>
        <v/>
      </c>
      <c r="J5781" s="12">
        <f>Raw_Data!J5781</f>
        <v/>
      </c>
      <c r="K5781" s="13">
        <f>Raw_Data!K5781</f>
        <v/>
      </c>
      <c r="L5781" s="12">
        <f>Raw_Data!L5781</f>
        <v/>
      </c>
      <c r="M5781" s="12">
        <f>Raw_Data!M5781</f>
        <v/>
      </c>
      <c r="N5781" s="12">
        <f>Raw_Data!N5781</f>
        <v/>
      </c>
      <c r="O5781">
        <f>Raw_Data!O5781</f>
        <v/>
      </c>
      <c r="P5781">
        <f>Raw_Data!P5781</f>
        <v/>
      </c>
      <c r="Q5781">
        <f>Raw_Data!Q5781</f>
        <v/>
      </c>
      <c r="R5781">
        <f>Raw_Data!R5781</f>
        <v/>
      </c>
      <c r="S5781">
        <f>Raw_Data!S5781</f>
        <v/>
      </c>
      <c r="T5781">
        <f>YEAR(B5781)</f>
        <v/>
      </c>
      <c r="U5781">
        <f>MONTH(B5781)</f>
        <v/>
      </c>
      <c r="V5781">
        <f>TEXT(B5781,"mmm")</f>
        <v/>
      </c>
      <c r="W5781" s="15">
        <f>IFERROR(N5781/L5781,0)</f>
        <v/>
      </c>
      <c r="X5781">
        <f>IF(K5781=0,"No Discount",IF(K5781&lt;=5%,"Low",IF(K5781&lt;=15%,"Medium","High")))</f>
        <v/>
      </c>
      <c r="Y5781">
        <f>IF(L5781&gt;=20000,"High Value",IF(L5781&gt;=5000,"Medium Value","Low Value"))</f>
        <v/>
      </c>
      <c r="Z5781">
        <f>IF(R5781&lt;=3,"Fast",IF(R5781&lt;=5,"On Time","Delayed"))</f>
        <v/>
      </c>
    </row>
    <row r="5782">
      <c r="A5782">
        <f>Raw_Data!A5782</f>
        <v/>
      </c>
      <c r="B5782" s="11">
        <f>Raw_Data!B5782</f>
        <v/>
      </c>
      <c r="C5782">
        <f>Raw_Data!C5782</f>
        <v/>
      </c>
      <c r="D5782">
        <f>Raw_Data!D5782</f>
        <v/>
      </c>
      <c r="E5782">
        <f>Raw_Data!E5782</f>
        <v/>
      </c>
      <c r="F5782">
        <f>Raw_Data!F5782</f>
        <v/>
      </c>
      <c r="G5782">
        <f>Raw_Data!G5782</f>
        <v/>
      </c>
      <c r="H5782">
        <f>Raw_Data!H5782</f>
        <v/>
      </c>
      <c r="I5782">
        <f>Raw_Data!I5782</f>
        <v/>
      </c>
      <c r="J5782" s="12">
        <f>Raw_Data!J5782</f>
        <v/>
      </c>
      <c r="K5782" s="13">
        <f>Raw_Data!K5782</f>
        <v/>
      </c>
      <c r="L5782" s="12">
        <f>Raw_Data!L5782</f>
        <v/>
      </c>
      <c r="M5782" s="12">
        <f>Raw_Data!M5782</f>
        <v/>
      </c>
      <c r="N5782" s="12">
        <f>Raw_Data!N5782</f>
        <v/>
      </c>
      <c r="O5782">
        <f>Raw_Data!O5782</f>
        <v/>
      </c>
      <c r="P5782">
        <f>Raw_Data!P5782</f>
        <v/>
      </c>
      <c r="Q5782">
        <f>Raw_Data!Q5782</f>
        <v/>
      </c>
      <c r="R5782">
        <f>Raw_Data!R5782</f>
        <v/>
      </c>
      <c r="S5782">
        <f>Raw_Data!S5782</f>
        <v/>
      </c>
      <c r="T5782">
        <f>YEAR(B5782)</f>
        <v/>
      </c>
      <c r="U5782">
        <f>MONTH(B5782)</f>
        <v/>
      </c>
      <c r="V5782">
        <f>TEXT(B5782,"mmm")</f>
        <v/>
      </c>
      <c r="W5782" s="15">
        <f>IFERROR(N5782/L5782,0)</f>
        <v/>
      </c>
      <c r="X5782">
        <f>IF(K5782=0,"No Discount",IF(K5782&lt;=5%,"Low",IF(K5782&lt;=15%,"Medium","High")))</f>
        <v/>
      </c>
      <c r="Y5782">
        <f>IF(L5782&gt;=20000,"High Value",IF(L5782&gt;=5000,"Medium Value","Low Value"))</f>
        <v/>
      </c>
      <c r="Z5782">
        <f>IF(R5782&lt;=3,"Fast",IF(R5782&lt;=5,"On Time","Delayed"))</f>
        <v/>
      </c>
    </row>
    <row r="5783">
      <c r="A5783">
        <f>Raw_Data!A5783</f>
        <v/>
      </c>
      <c r="B5783" s="11">
        <f>Raw_Data!B5783</f>
        <v/>
      </c>
      <c r="C5783">
        <f>Raw_Data!C5783</f>
        <v/>
      </c>
      <c r="D5783">
        <f>Raw_Data!D5783</f>
        <v/>
      </c>
      <c r="E5783">
        <f>Raw_Data!E5783</f>
        <v/>
      </c>
      <c r="F5783">
        <f>Raw_Data!F5783</f>
        <v/>
      </c>
      <c r="G5783">
        <f>Raw_Data!G5783</f>
        <v/>
      </c>
      <c r="H5783">
        <f>Raw_Data!H5783</f>
        <v/>
      </c>
      <c r="I5783">
        <f>Raw_Data!I5783</f>
        <v/>
      </c>
      <c r="J5783" s="12">
        <f>Raw_Data!J5783</f>
        <v/>
      </c>
      <c r="K5783" s="13">
        <f>Raw_Data!K5783</f>
        <v/>
      </c>
      <c r="L5783" s="12">
        <f>Raw_Data!L5783</f>
        <v/>
      </c>
      <c r="M5783" s="12">
        <f>Raw_Data!M5783</f>
        <v/>
      </c>
      <c r="N5783" s="12">
        <f>Raw_Data!N5783</f>
        <v/>
      </c>
      <c r="O5783">
        <f>Raw_Data!O5783</f>
        <v/>
      </c>
      <c r="P5783">
        <f>Raw_Data!P5783</f>
        <v/>
      </c>
      <c r="Q5783">
        <f>Raw_Data!Q5783</f>
        <v/>
      </c>
      <c r="R5783">
        <f>Raw_Data!R5783</f>
        <v/>
      </c>
      <c r="S5783">
        <f>Raw_Data!S5783</f>
        <v/>
      </c>
      <c r="T5783">
        <f>YEAR(B5783)</f>
        <v/>
      </c>
      <c r="U5783">
        <f>MONTH(B5783)</f>
        <v/>
      </c>
      <c r="V5783">
        <f>TEXT(B5783,"mmm")</f>
        <v/>
      </c>
      <c r="W5783" s="15">
        <f>IFERROR(N5783/L5783,0)</f>
        <v/>
      </c>
      <c r="X5783">
        <f>IF(K5783=0,"No Discount",IF(K5783&lt;=5%,"Low",IF(K5783&lt;=15%,"Medium","High")))</f>
        <v/>
      </c>
      <c r="Y5783">
        <f>IF(L5783&gt;=20000,"High Value",IF(L5783&gt;=5000,"Medium Value","Low Value"))</f>
        <v/>
      </c>
      <c r="Z5783">
        <f>IF(R5783&lt;=3,"Fast",IF(R5783&lt;=5,"On Time","Delayed"))</f>
        <v/>
      </c>
    </row>
    <row r="5784">
      <c r="A5784">
        <f>Raw_Data!A5784</f>
        <v/>
      </c>
      <c r="B5784" s="11">
        <f>Raw_Data!B5784</f>
        <v/>
      </c>
      <c r="C5784">
        <f>Raw_Data!C5784</f>
        <v/>
      </c>
      <c r="D5784">
        <f>Raw_Data!D5784</f>
        <v/>
      </c>
      <c r="E5784">
        <f>Raw_Data!E5784</f>
        <v/>
      </c>
      <c r="F5784">
        <f>Raw_Data!F5784</f>
        <v/>
      </c>
      <c r="G5784">
        <f>Raw_Data!G5784</f>
        <v/>
      </c>
      <c r="H5784">
        <f>Raw_Data!H5784</f>
        <v/>
      </c>
      <c r="I5784">
        <f>Raw_Data!I5784</f>
        <v/>
      </c>
      <c r="J5784" s="12">
        <f>Raw_Data!J5784</f>
        <v/>
      </c>
      <c r="K5784" s="13">
        <f>Raw_Data!K5784</f>
        <v/>
      </c>
      <c r="L5784" s="12">
        <f>Raw_Data!L5784</f>
        <v/>
      </c>
      <c r="M5784" s="12">
        <f>Raw_Data!M5784</f>
        <v/>
      </c>
      <c r="N5784" s="12">
        <f>Raw_Data!N5784</f>
        <v/>
      </c>
      <c r="O5784">
        <f>Raw_Data!O5784</f>
        <v/>
      </c>
      <c r="P5784">
        <f>Raw_Data!P5784</f>
        <v/>
      </c>
      <c r="Q5784">
        <f>Raw_Data!Q5784</f>
        <v/>
      </c>
      <c r="R5784">
        <f>Raw_Data!R5784</f>
        <v/>
      </c>
      <c r="S5784">
        <f>Raw_Data!S5784</f>
        <v/>
      </c>
      <c r="T5784">
        <f>YEAR(B5784)</f>
        <v/>
      </c>
      <c r="U5784">
        <f>MONTH(B5784)</f>
        <v/>
      </c>
      <c r="V5784">
        <f>TEXT(B5784,"mmm")</f>
        <v/>
      </c>
      <c r="W5784" s="15">
        <f>IFERROR(N5784/L5784,0)</f>
        <v/>
      </c>
      <c r="X5784">
        <f>IF(K5784=0,"No Discount",IF(K5784&lt;=5%,"Low",IF(K5784&lt;=15%,"Medium","High")))</f>
        <v/>
      </c>
      <c r="Y5784">
        <f>IF(L5784&gt;=20000,"High Value",IF(L5784&gt;=5000,"Medium Value","Low Value"))</f>
        <v/>
      </c>
      <c r="Z5784">
        <f>IF(R5784&lt;=3,"Fast",IF(R5784&lt;=5,"On Time","Delayed"))</f>
        <v/>
      </c>
    </row>
    <row r="5785">
      <c r="A5785">
        <f>Raw_Data!A5785</f>
        <v/>
      </c>
      <c r="B5785" s="11">
        <f>Raw_Data!B5785</f>
        <v/>
      </c>
      <c r="C5785">
        <f>Raw_Data!C5785</f>
        <v/>
      </c>
      <c r="D5785">
        <f>Raw_Data!D5785</f>
        <v/>
      </c>
      <c r="E5785">
        <f>Raw_Data!E5785</f>
        <v/>
      </c>
      <c r="F5785">
        <f>Raw_Data!F5785</f>
        <v/>
      </c>
      <c r="G5785">
        <f>Raw_Data!G5785</f>
        <v/>
      </c>
      <c r="H5785">
        <f>Raw_Data!H5785</f>
        <v/>
      </c>
      <c r="I5785">
        <f>Raw_Data!I5785</f>
        <v/>
      </c>
      <c r="J5785" s="12">
        <f>Raw_Data!J5785</f>
        <v/>
      </c>
      <c r="K5785" s="13">
        <f>Raw_Data!K5785</f>
        <v/>
      </c>
      <c r="L5785" s="12">
        <f>Raw_Data!L5785</f>
        <v/>
      </c>
      <c r="M5785" s="12">
        <f>Raw_Data!M5785</f>
        <v/>
      </c>
      <c r="N5785" s="12">
        <f>Raw_Data!N5785</f>
        <v/>
      </c>
      <c r="O5785">
        <f>Raw_Data!O5785</f>
        <v/>
      </c>
      <c r="P5785">
        <f>Raw_Data!P5785</f>
        <v/>
      </c>
      <c r="Q5785">
        <f>Raw_Data!Q5785</f>
        <v/>
      </c>
      <c r="R5785">
        <f>Raw_Data!R5785</f>
        <v/>
      </c>
      <c r="S5785">
        <f>Raw_Data!S5785</f>
        <v/>
      </c>
      <c r="T5785">
        <f>YEAR(B5785)</f>
        <v/>
      </c>
      <c r="U5785">
        <f>MONTH(B5785)</f>
        <v/>
      </c>
      <c r="V5785">
        <f>TEXT(B5785,"mmm")</f>
        <v/>
      </c>
      <c r="W5785" s="15">
        <f>IFERROR(N5785/L5785,0)</f>
        <v/>
      </c>
      <c r="X5785">
        <f>IF(K5785=0,"No Discount",IF(K5785&lt;=5%,"Low",IF(K5785&lt;=15%,"Medium","High")))</f>
        <v/>
      </c>
      <c r="Y5785">
        <f>IF(L5785&gt;=20000,"High Value",IF(L5785&gt;=5000,"Medium Value","Low Value"))</f>
        <v/>
      </c>
      <c r="Z5785">
        <f>IF(R5785&lt;=3,"Fast",IF(R5785&lt;=5,"On Time","Delayed"))</f>
        <v/>
      </c>
    </row>
    <row r="5786">
      <c r="A5786">
        <f>Raw_Data!A5786</f>
        <v/>
      </c>
      <c r="B5786" s="11">
        <f>Raw_Data!B5786</f>
        <v/>
      </c>
      <c r="C5786">
        <f>Raw_Data!C5786</f>
        <v/>
      </c>
      <c r="D5786">
        <f>Raw_Data!D5786</f>
        <v/>
      </c>
      <c r="E5786">
        <f>Raw_Data!E5786</f>
        <v/>
      </c>
      <c r="F5786">
        <f>Raw_Data!F5786</f>
        <v/>
      </c>
      <c r="G5786">
        <f>Raw_Data!G5786</f>
        <v/>
      </c>
      <c r="H5786">
        <f>Raw_Data!H5786</f>
        <v/>
      </c>
      <c r="I5786">
        <f>Raw_Data!I5786</f>
        <v/>
      </c>
      <c r="J5786" s="12">
        <f>Raw_Data!J5786</f>
        <v/>
      </c>
      <c r="K5786" s="13">
        <f>Raw_Data!K5786</f>
        <v/>
      </c>
      <c r="L5786" s="12">
        <f>Raw_Data!L5786</f>
        <v/>
      </c>
      <c r="M5786" s="12">
        <f>Raw_Data!M5786</f>
        <v/>
      </c>
      <c r="N5786" s="12">
        <f>Raw_Data!N5786</f>
        <v/>
      </c>
      <c r="O5786">
        <f>Raw_Data!O5786</f>
        <v/>
      </c>
      <c r="P5786">
        <f>Raw_Data!P5786</f>
        <v/>
      </c>
      <c r="Q5786">
        <f>Raw_Data!Q5786</f>
        <v/>
      </c>
      <c r="R5786">
        <f>Raw_Data!R5786</f>
        <v/>
      </c>
      <c r="S5786">
        <f>Raw_Data!S5786</f>
        <v/>
      </c>
      <c r="T5786">
        <f>YEAR(B5786)</f>
        <v/>
      </c>
      <c r="U5786">
        <f>MONTH(B5786)</f>
        <v/>
      </c>
      <c r="V5786">
        <f>TEXT(B5786,"mmm")</f>
        <v/>
      </c>
      <c r="W5786" s="15">
        <f>IFERROR(N5786/L5786,0)</f>
        <v/>
      </c>
      <c r="X5786">
        <f>IF(K5786=0,"No Discount",IF(K5786&lt;=5%,"Low",IF(K5786&lt;=15%,"Medium","High")))</f>
        <v/>
      </c>
      <c r="Y5786">
        <f>IF(L5786&gt;=20000,"High Value",IF(L5786&gt;=5000,"Medium Value","Low Value"))</f>
        <v/>
      </c>
      <c r="Z5786">
        <f>IF(R5786&lt;=3,"Fast",IF(R5786&lt;=5,"On Time","Delayed"))</f>
        <v/>
      </c>
    </row>
    <row r="5787">
      <c r="A5787">
        <f>Raw_Data!A5787</f>
        <v/>
      </c>
      <c r="B5787" s="11">
        <f>Raw_Data!B5787</f>
        <v/>
      </c>
      <c r="C5787">
        <f>Raw_Data!C5787</f>
        <v/>
      </c>
      <c r="D5787">
        <f>Raw_Data!D5787</f>
        <v/>
      </c>
      <c r="E5787">
        <f>Raw_Data!E5787</f>
        <v/>
      </c>
      <c r="F5787">
        <f>Raw_Data!F5787</f>
        <v/>
      </c>
      <c r="G5787">
        <f>Raw_Data!G5787</f>
        <v/>
      </c>
      <c r="H5787">
        <f>Raw_Data!H5787</f>
        <v/>
      </c>
      <c r="I5787">
        <f>Raw_Data!I5787</f>
        <v/>
      </c>
      <c r="J5787" s="12">
        <f>Raw_Data!J5787</f>
        <v/>
      </c>
      <c r="K5787" s="13">
        <f>Raw_Data!K5787</f>
        <v/>
      </c>
      <c r="L5787" s="12">
        <f>Raw_Data!L5787</f>
        <v/>
      </c>
      <c r="M5787" s="12">
        <f>Raw_Data!M5787</f>
        <v/>
      </c>
      <c r="N5787" s="12">
        <f>Raw_Data!N5787</f>
        <v/>
      </c>
      <c r="O5787">
        <f>Raw_Data!O5787</f>
        <v/>
      </c>
      <c r="P5787">
        <f>Raw_Data!P5787</f>
        <v/>
      </c>
      <c r="Q5787">
        <f>Raw_Data!Q5787</f>
        <v/>
      </c>
      <c r="R5787">
        <f>Raw_Data!R5787</f>
        <v/>
      </c>
      <c r="S5787">
        <f>Raw_Data!S5787</f>
        <v/>
      </c>
      <c r="T5787">
        <f>YEAR(B5787)</f>
        <v/>
      </c>
      <c r="U5787">
        <f>MONTH(B5787)</f>
        <v/>
      </c>
      <c r="V5787">
        <f>TEXT(B5787,"mmm")</f>
        <v/>
      </c>
      <c r="W5787" s="15">
        <f>IFERROR(N5787/L5787,0)</f>
        <v/>
      </c>
      <c r="X5787">
        <f>IF(K5787=0,"No Discount",IF(K5787&lt;=5%,"Low",IF(K5787&lt;=15%,"Medium","High")))</f>
        <v/>
      </c>
      <c r="Y5787">
        <f>IF(L5787&gt;=20000,"High Value",IF(L5787&gt;=5000,"Medium Value","Low Value"))</f>
        <v/>
      </c>
      <c r="Z5787">
        <f>IF(R5787&lt;=3,"Fast",IF(R5787&lt;=5,"On Time","Delayed"))</f>
        <v/>
      </c>
    </row>
    <row r="5788">
      <c r="A5788">
        <f>Raw_Data!A5788</f>
        <v/>
      </c>
      <c r="B5788" s="11">
        <f>Raw_Data!B5788</f>
        <v/>
      </c>
      <c r="C5788">
        <f>Raw_Data!C5788</f>
        <v/>
      </c>
      <c r="D5788">
        <f>Raw_Data!D5788</f>
        <v/>
      </c>
      <c r="E5788">
        <f>Raw_Data!E5788</f>
        <v/>
      </c>
      <c r="F5788">
        <f>Raw_Data!F5788</f>
        <v/>
      </c>
      <c r="G5788">
        <f>Raw_Data!G5788</f>
        <v/>
      </c>
      <c r="H5788">
        <f>Raw_Data!H5788</f>
        <v/>
      </c>
      <c r="I5788">
        <f>Raw_Data!I5788</f>
        <v/>
      </c>
      <c r="J5788" s="12">
        <f>Raw_Data!J5788</f>
        <v/>
      </c>
      <c r="K5788" s="13">
        <f>Raw_Data!K5788</f>
        <v/>
      </c>
      <c r="L5788" s="12">
        <f>Raw_Data!L5788</f>
        <v/>
      </c>
      <c r="M5788" s="12">
        <f>Raw_Data!M5788</f>
        <v/>
      </c>
      <c r="N5788" s="12">
        <f>Raw_Data!N5788</f>
        <v/>
      </c>
      <c r="O5788">
        <f>Raw_Data!O5788</f>
        <v/>
      </c>
      <c r="P5788">
        <f>Raw_Data!P5788</f>
        <v/>
      </c>
      <c r="Q5788">
        <f>Raw_Data!Q5788</f>
        <v/>
      </c>
      <c r="R5788">
        <f>Raw_Data!R5788</f>
        <v/>
      </c>
      <c r="S5788">
        <f>Raw_Data!S5788</f>
        <v/>
      </c>
      <c r="T5788">
        <f>YEAR(B5788)</f>
        <v/>
      </c>
      <c r="U5788">
        <f>MONTH(B5788)</f>
        <v/>
      </c>
      <c r="V5788">
        <f>TEXT(B5788,"mmm")</f>
        <v/>
      </c>
      <c r="W5788" s="15">
        <f>IFERROR(N5788/L5788,0)</f>
        <v/>
      </c>
      <c r="X5788">
        <f>IF(K5788=0,"No Discount",IF(K5788&lt;=5%,"Low",IF(K5788&lt;=15%,"Medium","High")))</f>
        <v/>
      </c>
      <c r="Y5788">
        <f>IF(L5788&gt;=20000,"High Value",IF(L5788&gt;=5000,"Medium Value","Low Value"))</f>
        <v/>
      </c>
      <c r="Z5788">
        <f>IF(R5788&lt;=3,"Fast",IF(R5788&lt;=5,"On Time","Delayed"))</f>
        <v/>
      </c>
    </row>
    <row r="5789">
      <c r="A5789">
        <f>Raw_Data!A5789</f>
        <v/>
      </c>
      <c r="B5789" s="11">
        <f>Raw_Data!B5789</f>
        <v/>
      </c>
      <c r="C5789">
        <f>Raw_Data!C5789</f>
        <v/>
      </c>
      <c r="D5789">
        <f>Raw_Data!D5789</f>
        <v/>
      </c>
      <c r="E5789">
        <f>Raw_Data!E5789</f>
        <v/>
      </c>
      <c r="F5789">
        <f>Raw_Data!F5789</f>
        <v/>
      </c>
      <c r="G5789">
        <f>Raw_Data!G5789</f>
        <v/>
      </c>
      <c r="H5789">
        <f>Raw_Data!H5789</f>
        <v/>
      </c>
      <c r="I5789">
        <f>Raw_Data!I5789</f>
        <v/>
      </c>
      <c r="J5789" s="12">
        <f>Raw_Data!J5789</f>
        <v/>
      </c>
      <c r="K5789" s="13">
        <f>Raw_Data!K5789</f>
        <v/>
      </c>
      <c r="L5789" s="12">
        <f>Raw_Data!L5789</f>
        <v/>
      </c>
      <c r="M5789" s="12">
        <f>Raw_Data!M5789</f>
        <v/>
      </c>
      <c r="N5789" s="12">
        <f>Raw_Data!N5789</f>
        <v/>
      </c>
      <c r="O5789">
        <f>Raw_Data!O5789</f>
        <v/>
      </c>
      <c r="P5789">
        <f>Raw_Data!P5789</f>
        <v/>
      </c>
      <c r="Q5789">
        <f>Raw_Data!Q5789</f>
        <v/>
      </c>
      <c r="R5789">
        <f>Raw_Data!R5789</f>
        <v/>
      </c>
      <c r="S5789">
        <f>Raw_Data!S5789</f>
        <v/>
      </c>
      <c r="T5789">
        <f>YEAR(B5789)</f>
        <v/>
      </c>
      <c r="U5789">
        <f>MONTH(B5789)</f>
        <v/>
      </c>
      <c r="V5789">
        <f>TEXT(B5789,"mmm")</f>
        <v/>
      </c>
      <c r="W5789" s="15">
        <f>IFERROR(N5789/L5789,0)</f>
        <v/>
      </c>
      <c r="X5789">
        <f>IF(K5789=0,"No Discount",IF(K5789&lt;=5%,"Low",IF(K5789&lt;=15%,"Medium","High")))</f>
        <v/>
      </c>
      <c r="Y5789">
        <f>IF(L5789&gt;=20000,"High Value",IF(L5789&gt;=5000,"Medium Value","Low Value"))</f>
        <v/>
      </c>
      <c r="Z5789">
        <f>IF(R5789&lt;=3,"Fast",IF(R5789&lt;=5,"On Time","Delayed"))</f>
        <v/>
      </c>
    </row>
    <row r="5790">
      <c r="A5790">
        <f>Raw_Data!A5790</f>
        <v/>
      </c>
      <c r="B5790" s="11">
        <f>Raw_Data!B5790</f>
        <v/>
      </c>
      <c r="C5790">
        <f>Raw_Data!C5790</f>
        <v/>
      </c>
      <c r="D5790">
        <f>Raw_Data!D5790</f>
        <v/>
      </c>
      <c r="E5790">
        <f>Raw_Data!E5790</f>
        <v/>
      </c>
      <c r="F5790">
        <f>Raw_Data!F5790</f>
        <v/>
      </c>
      <c r="G5790">
        <f>Raw_Data!G5790</f>
        <v/>
      </c>
      <c r="H5790">
        <f>Raw_Data!H5790</f>
        <v/>
      </c>
      <c r="I5790">
        <f>Raw_Data!I5790</f>
        <v/>
      </c>
      <c r="J5790" s="12">
        <f>Raw_Data!J5790</f>
        <v/>
      </c>
      <c r="K5790" s="13">
        <f>Raw_Data!K5790</f>
        <v/>
      </c>
      <c r="L5790" s="12">
        <f>Raw_Data!L5790</f>
        <v/>
      </c>
      <c r="M5790" s="12">
        <f>Raw_Data!M5790</f>
        <v/>
      </c>
      <c r="N5790" s="12">
        <f>Raw_Data!N5790</f>
        <v/>
      </c>
      <c r="O5790">
        <f>Raw_Data!O5790</f>
        <v/>
      </c>
      <c r="P5790">
        <f>Raw_Data!P5790</f>
        <v/>
      </c>
      <c r="Q5790">
        <f>Raw_Data!Q5790</f>
        <v/>
      </c>
      <c r="R5790">
        <f>Raw_Data!R5790</f>
        <v/>
      </c>
      <c r="S5790">
        <f>Raw_Data!S5790</f>
        <v/>
      </c>
      <c r="T5790">
        <f>YEAR(B5790)</f>
        <v/>
      </c>
      <c r="U5790">
        <f>MONTH(B5790)</f>
        <v/>
      </c>
      <c r="V5790">
        <f>TEXT(B5790,"mmm")</f>
        <v/>
      </c>
      <c r="W5790" s="15">
        <f>IFERROR(N5790/L5790,0)</f>
        <v/>
      </c>
      <c r="X5790">
        <f>IF(K5790=0,"No Discount",IF(K5790&lt;=5%,"Low",IF(K5790&lt;=15%,"Medium","High")))</f>
        <v/>
      </c>
      <c r="Y5790">
        <f>IF(L5790&gt;=20000,"High Value",IF(L5790&gt;=5000,"Medium Value","Low Value"))</f>
        <v/>
      </c>
      <c r="Z5790">
        <f>IF(R5790&lt;=3,"Fast",IF(R5790&lt;=5,"On Time","Delayed"))</f>
        <v/>
      </c>
    </row>
    <row r="5791">
      <c r="A5791">
        <f>Raw_Data!A5791</f>
        <v/>
      </c>
      <c r="B5791" s="11">
        <f>Raw_Data!B5791</f>
        <v/>
      </c>
      <c r="C5791">
        <f>Raw_Data!C5791</f>
        <v/>
      </c>
      <c r="D5791">
        <f>Raw_Data!D5791</f>
        <v/>
      </c>
      <c r="E5791">
        <f>Raw_Data!E5791</f>
        <v/>
      </c>
      <c r="F5791">
        <f>Raw_Data!F5791</f>
        <v/>
      </c>
      <c r="G5791">
        <f>Raw_Data!G5791</f>
        <v/>
      </c>
      <c r="H5791">
        <f>Raw_Data!H5791</f>
        <v/>
      </c>
      <c r="I5791">
        <f>Raw_Data!I5791</f>
        <v/>
      </c>
      <c r="J5791" s="12">
        <f>Raw_Data!J5791</f>
        <v/>
      </c>
      <c r="K5791" s="13">
        <f>Raw_Data!K5791</f>
        <v/>
      </c>
      <c r="L5791" s="12">
        <f>Raw_Data!L5791</f>
        <v/>
      </c>
      <c r="M5791" s="12">
        <f>Raw_Data!M5791</f>
        <v/>
      </c>
      <c r="N5791" s="12">
        <f>Raw_Data!N5791</f>
        <v/>
      </c>
      <c r="O5791">
        <f>Raw_Data!O5791</f>
        <v/>
      </c>
      <c r="P5791">
        <f>Raw_Data!P5791</f>
        <v/>
      </c>
      <c r="Q5791">
        <f>Raw_Data!Q5791</f>
        <v/>
      </c>
      <c r="R5791">
        <f>Raw_Data!R5791</f>
        <v/>
      </c>
      <c r="S5791">
        <f>Raw_Data!S5791</f>
        <v/>
      </c>
      <c r="T5791">
        <f>YEAR(B5791)</f>
        <v/>
      </c>
      <c r="U5791">
        <f>MONTH(B5791)</f>
        <v/>
      </c>
      <c r="V5791">
        <f>TEXT(B5791,"mmm")</f>
        <v/>
      </c>
      <c r="W5791" s="15">
        <f>IFERROR(N5791/L5791,0)</f>
        <v/>
      </c>
      <c r="X5791">
        <f>IF(K5791=0,"No Discount",IF(K5791&lt;=5%,"Low",IF(K5791&lt;=15%,"Medium","High")))</f>
        <v/>
      </c>
      <c r="Y5791">
        <f>IF(L5791&gt;=20000,"High Value",IF(L5791&gt;=5000,"Medium Value","Low Value"))</f>
        <v/>
      </c>
      <c r="Z5791">
        <f>IF(R5791&lt;=3,"Fast",IF(R5791&lt;=5,"On Time","Delayed"))</f>
        <v/>
      </c>
    </row>
    <row r="5792">
      <c r="A5792">
        <f>Raw_Data!A5792</f>
        <v/>
      </c>
      <c r="B5792" s="11">
        <f>Raw_Data!B5792</f>
        <v/>
      </c>
      <c r="C5792">
        <f>Raw_Data!C5792</f>
        <v/>
      </c>
      <c r="D5792">
        <f>Raw_Data!D5792</f>
        <v/>
      </c>
      <c r="E5792">
        <f>Raw_Data!E5792</f>
        <v/>
      </c>
      <c r="F5792">
        <f>Raw_Data!F5792</f>
        <v/>
      </c>
      <c r="G5792">
        <f>Raw_Data!G5792</f>
        <v/>
      </c>
      <c r="H5792">
        <f>Raw_Data!H5792</f>
        <v/>
      </c>
      <c r="I5792">
        <f>Raw_Data!I5792</f>
        <v/>
      </c>
      <c r="J5792" s="12">
        <f>Raw_Data!J5792</f>
        <v/>
      </c>
      <c r="K5792" s="13">
        <f>Raw_Data!K5792</f>
        <v/>
      </c>
      <c r="L5792" s="12">
        <f>Raw_Data!L5792</f>
        <v/>
      </c>
      <c r="M5792" s="12">
        <f>Raw_Data!M5792</f>
        <v/>
      </c>
      <c r="N5792" s="12">
        <f>Raw_Data!N5792</f>
        <v/>
      </c>
      <c r="O5792">
        <f>Raw_Data!O5792</f>
        <v/>
      </c>
      <c r="P5792">
        <f>Raw_Data!P5792</f>
        <v/>
      </c>
      <c r="Q5792">
        <f>Raw_Data!Q5792</f>
        <v/>
      </c>
      <c r="R5792">
        <f>Raw_Data!R5792</f>
        <v/>
      </c>
      <c r="S5792">
        <f>Raw_Data!S5792</f>
        <v/>
      </c>
      <c r="T5792">
        <f>YEAR(B5792)</f>
        <v/>
      </c>
      <c r="U5792">
        <f>MONTH(B5792)</f>
        <v/>
      </c>
      <c r="V5792">
        <f>TEXT(B5792,"mmm")</f>
        <v/>
      </c>
      <c r="W5792" s="15">
        <f>IFERROR(N5792/L5792,0)</f>
        <v/>
      </c>
      <c r="X5792">
        <f>IF(K5792=0,"No Discount",IF(K5792&lt;=5%,"Low",IF(K5792&lt;=15%,"Medium","High")))</f>
        <v/>
      </c>
      <c r="Y5792">
        <f>IF(L5792&gt;=20000,"High Value",IF(L5792&gt;=5000,"Medium Value","Low Value"))</f>
        <v/>
      </c>
      <c r="Z5792">
        <f>IF(R5792&lt;=3,"Fast",IF(R5792&lt;=5,"On Time","Delayed"))</f>
        <v/>
      </c>
    </row>
    <row r="5793">
      <c r="A5793">
        <f>Raw_Data!A5793</f>
        <v/>
      </c>
      <c r="B5793" s="11">
        <f>Raw_Data!B5793</f>
        <v/>
      </c>
      <c r="C5793">
        <f>Raw_Data!C5793</f>
        <v/>
      </c>
      <c r="D5793">
        <f>Raw_Data!D5793</f>
        <v/>
      </c>
      <c r="E5793">
        <f>Raw_Data!E5793</f>
        <v/>
      </c>
      <c r="F5793">
        <f>Raw_Data!F5793</f>
        <v/>
      </c>
      <c r="G5793">
        <f>Raw_Data!G5793</f>
        <v/>
      </c>
      <c r="H5793">
        <f>Raw_Data!H5793</f>
        <v/>
      </c>
      <c r="I5793">
        <f>Raw_Data!I5793</f>
        <v/>
      </c>
      <c r="J5793" s="12">
        <f>Raw_Data!J5793</f>
        <v/>
      </c>
      <c r="K5793" s="13">
        <f>Raw_Data!K5793</f>
        <v/>
      </c>
      <c r="L5793" s="12">
        <f>Raw_Data!L5793</f>
        <v/>
      </c>
      <c r="M5793" s="12">
        <f>Raw_Data!M5793</f>
        <v/>
      </c>
      <c r="N5793" s="12">
        <f>Raw_Data!N5793</f>
        <v/>
      </c>
      <c r="O5793">
        <f>Raw_Data!O5793</f>
        <v/>
      </c>
      <c r="P5793">
        <f>Raw_Data!P5793</f>
        <v/>
      </c>
      <c r="Q5793">
        <f>Raw_Data!Q5793</f>
        <v/>
      </c>
      <c r="R5793">
        <f>Raw_Data!R5793</f>
        <v/>
      </c>
      <c r="S5793">
        <f>Raw_Data!S5793</f>
        <v/>
      </c>
      <c r="T5793">
        <f>YEAR(B5793)</f>
        <v/>
      </c>
      <c r="U5793">
        <f>MONTH(B5793)</f>
        <v/>
      </c>
      <c r="V5793">
        <f>TEXT(B5793,"mmm")</f>
        <v/>
      </c>
      <c r="W5793" s="15">
        <f>IFERROR(N5793/L5793,0)</f>
        <v/>
      </c>
      <c r="X5793">
        <f>IF(K5793=0,"No Discount",IF(K5793&lt;=5%,"Low",IF(K5793&lt;=15%,"Medium","High")))</f>
        <v/>
      </c>
      <c r="Y5793">
        <f>IF(L5793&gt;=20000,"High Value",IF(L5793&gt;=5000,"Medium Value","Low Value"))</f>
        <v/>
      </c>
      <c r="Z5793">
        <f>IF(R5793&lt;=3,"Fast",IF(R5793&lt;=5,"On Time","Delayed"))</f>
        <v/>
      </c>
    </row>
    <row r="5794">
      <c r="A5794">
        <f>Raw_Data!A5794</f>
        <v/>
      </c>
      <c r="B5794" s="11">
        <f>Raw_Data!B5794</f>
        <v/>
      </c>
      <c r="C5794">
        <f>Raw_Data!C5794</f>
        <v/>
      </c>
      <c r="D5794">
        <f>Raw_Data!D5794</f>
        <v/>
      </c>
      <c r="E5794">
        <f>Raw_Data!E5794</f>
        <v/>
      </c>
      <c r="F5794">
        <f>Raw_Data!F5794</f>
        <v/>
      </c>
      <c r="G5794">
        <f>Raw_Data!G5794</f>
        <v/>
      </c>
      <c r="H5794">
        <f>Raw_Data!H5794</f>
        <v/>
      </c>
      <c r="I5794">
        <f>Raw_Data!I5794</f>
        <v/>
      </c>
      <c r="J5794" s="12">
        <f>Raw_Data!J5794</f>
        <v/>
      </c>
      <c r="K5794" s="13">
        <f>Raw_Data!K5794</f>
        <v/>
      </c>
      <c r="L5794" s="12">
        <f>Raw_Data!L5794</f>
        <v/>
      </c>
      <c r="M5794" s="12">
        <f>Raw_Data!M5794</f>
        <v/>
      </c>
      <c r="N5794" s="12">
        <f>Raw_Data!N5794</f>
        <v/>
      </c>
      <c r="O5794">
        <f>Raw_Data!O5794</f>
        <v/>
      </c>
      <c r="P5794">
        <f>Raw_Data!P5794</f>
        <v/>
      </c>
      <c r="Q5794">
        <f>Raw_Data!Q5794</f>
        <v/>
      </c>
      <c r="R5794">
        <f>Raw_Data!R5794</f>
        <v/>
      </c>
      <c r="S5794">
        <f>Raw_Data!S5794</f>
        <v/>
      </c>
      <c r="T5794">
        <f>YEAR(B5794)</f>
        <v/>
      </c>
      <c r="U5794">
        <f>MONTH(B5794)</f>
        <v/>
      </c>
      <c r="V5794">
        <f>TEXT(B5794,"mmm")</f>
        <v/>
      </c>
      <c r="W5794" s="15">
        <f>IFERROR(N5794/L5794,0)</f>
        <v/>
      </c>
      <c r="X5794">
        <f>IF(K5794=0,"No Discount",IF(K5794&lt;=5%,"Low",IF(K5794&lt;=15%,"Medium","High")))</f>
        <v/>
      </c>
      <c r="Y5794">
        <f>IF(L5794&gt;=20000,"High Value",IF(L5794&gt;=5000,"Medium Value","Low Value"))</f>
        <v/>
      </c>
      <c r="Z5794">
        <f>IF(R5794&lt;=3,"Fast",IF(R5794&lt;=5,"On Time","Delayed"))</f>
        <v/>
      </c>
    </row>
    <row r="5795">
      <c r="A5795">
        <f>Raw_Data!A5795</f>
        <v/>
      </c>
      <c r="B5795" s="11">
        <f>Raw_Data!B5795</f>
        <v/>
      </c>
      <c r="C5795">
        <f>Raw_Data!C5795</f>
        <v/>
      </c>
      <c r="D5795">
        <f>Raw_Data!D5795</f>
        <v/>
      </c>
      <c r="E5795">
        <f>Raw_Data!E5795</f>
        <v/>
      </c>
      <c r="F5795">
        <f>Raw_Data!F5795</f>
        <v/>
      </c>
      <c r="G5795">
        <f>Raw_Data!G5795</f>
        <v/>
      </c>
      <c r="H5795">
        <f>Raw_Data!H5795</f>
        <v/>
      </c>
      <c r="I5795">
        <f>Raw_Data!I5795</f>
        <v/>
      </c>
      <c r="J5795" s="12">
        <f>Raw_Data!J5795</f>
        <v/>
      </c>
      <c r="K5795" s="13">
        <f>Raw_Data!K5795</f>
        <v/>
      </c>
      <c r="L5795" s="12">
        <f>Raw_Data!L5795</f>
        <v/>
      </c>
      <c r="M5795" s="12">
        <f>Raw_Data!M5795</f>
        <v/>
      </c>
      <c r="N5795" s="12">
        <f>Raw_Data!N5795</f>
        <v/>
      </c>
      <c r="O5795">
        <f>Raw_Data!O5795</f>
        <v/>
      </c>
      <c r="P5795">
        <f>Raw_Data!P5795</f>
        <v/>
      </c>
      <c r="Q5795">
        <f>Raw_Data!Q5795</f>
        <v/>
      </c>
      <c r="R5795">
        <f>Raw_Data!R5795</f>
        <v/>
      </c>
      <c r="S5795">
        <f>Raw_Data!S5795</f>
        <v/>
      </c>
      <c r="T5795">
        <f>YEAR(B5795)</f>
        <v/>
      </c>
      <c r="U5795">
        <f>MONTH(B5795)</f>
        <v/>
      </c>
      <c r="V5795">
        <f>TEXT(B5795,"mmm")</f>
        <v/>
      </c>
      <c r="W5795" s="15">
        <f>IFERROR(N5795/L5795,0)</f>
        <v/>
      </c>
      <c r="X5795">
        <f>IF(K5795=0,"No Discount",IF(K5795&lt;=5%,"Low",IF(K5795&lt;=15%,"Medium","High")))</f>
        <v/>
      </c>
      <c r="Y5795">
        <f>IF(L5795&gt;=20000,"High Value",IF(L5795&gt;=5000,"Medium Value","Low Value"))</f>
        <v/>
      </c>
      <c r="Z5795">
        <f>IF(R5795&lt;=3,"Fast",IF(R5795&lt;=5,"On Time","Delayed"))</f>
        <v/>
      </c>
    </row>
    <row r="5796">
      <c r="A5796">
        <f>Raw_Data!A5796</f>
        <v/>
      </c>
      <c r="B5796" s="11">
        <f>Raw_Data!B5796</f>
        <v/>
      </c>
      <c r="C5796">
        <f>Raw_Data!C5796</f>
        <v/>
      </c>
      <c r="D5796">
        <f>Raw_Data!D5796</f>
        <v/>
      </c>
      <c r="E5796">
        <f>Raw_Data!E5796</f>
        <v/>
      </c>
      <c r="F5796">
        <f>Raw_Data!F5796</f>
        <v/>
      </c>
      <c r="G5796">
        <f>Raw_Data!G5796</f>
        <v/>
      </c>
      <c r="H5796">
        <f>Raw_Data!H5796</f>
        <v/>
      </c>
      <c r="I5796">
        <f>Raw_Data!I5796</f>
        <v/>
      </c>
      <c r="J5796" s="12">
        <f>Raw_Data!J5796</f>
        <v/>
      </c>
      <c r="K5796" s="13">
        <f>Raw_Data!K5796</f>
        <v/>
      </c>
      <c r="L5796" s="12">
        <f>Raw_Data!L5796</f>
        <v/>
      </c>
      <c r="M5796" s="12">
        <f>Raw_Data!M5796</f>
        <v/>
      </c>
      <c r="N5796" s="12">
        <f>Raw_Data!N5796</f>
        <v/>
      </c>
      <c r="O5796">
        <f>Raw_Data!O5796</f>
        <v/>
      </c>
      <c r="P5796">
        <f>Raw_Data!P5796</f>
        <v/>
      </c>
      <c r="Q5796">
        <f>Raw_Data!Q5796</f>
        <v/>
      </c>
      <c r="R5796">
        <f>Raw_Data!R5796</f>
        <v/>
      </c>
      <c r="S5796">
        <f>Raw_Data!S5796</f>
        <v/>
      </c>
      <c r="T5796">
        <f>YEAR(B5796)</f>
        <v/>
      </c>
      <c r="U5796">
        <f>MONTH(B5796)</f>
        <v/>
      </c>
      <c r="V5796">
        <f>TEXT(B5796,"mmm")</f>
        <v/>
      </c>
      <c r="W5796" s="15">
        <f>IFERROR(N5796/L5796,0)</f>
        <v/>
      </c>
      <c r="X5796">
        <f>IF(K5796=0,"No Discount",IF(K5796&lt;=5%,"Low",IF(K5796&lt;=15%,"Medium","High")))</f>
        <v/>
      </c>
      <c r="Y5796">
        <f>IF(L5796&gt;=20000,"High Value",IF(L5796&gt;=5000,"Medium Value","Low Value"))</f>
        <v/>
      </c>
      <c r="Z5796">
        <f>IF(R5796&lt;=3,"Fast",IF(R5796&lt;=5,"On Time","Delayed"))</f>
        <v/>
      </c>
    </row>
    <row r="5797">
      <c r="A5797">
        <f>Raw_Data!A5797</f>
        <v/>
      </c>
      <c r="B5797" s="11">
        <f>Raw_Data!B5797</f>
        <v/>
      </c>
      <c r="C5797">
        <f>Raw_Data!C5797</f>
        <v/>
      </c>
      <c r="D5797">
        <f>Raw_Data!D5797</f>
        <v/>
      </c>
      <c r="E5797">
        <f>Raw_Data!E5797</f>
        <v/>
      </c>
      <c r="F5797">
        <f>Raw_Data!F5797</f>
        <v/>
      </c>
      <c r="G5797">
        <f>Raw_Data!G5797</f>
        <v/>
      </c>
      <c r="H5797">
        <f>Raw_Data!H5797</f>
        <v/>
      </c>
      <c r="I5797">
        <f>Raw_Data!I5797</f>
        <v/>
      </c>
      <c r="J5797" s="12">
        <f>Raw_Data!J5797</f>
        <v/>
      </c>
      <c r="K5797" s="13">
        <f>Raw_Data!K5797</f>
        <v/>
      </c>
      <c r="L5797" s="12">
        <f>Raw_Data!L5797</f>
        <v/>
      </c>
      <c r="M5797" s="12">
        <f>Raw_Data!M5797</f>
        <v/>
      </c>
      <c r="N5797" s="12">
        <f>Raw_Data!N5797</f>
        <v/>
      </c>
      <c r="O5797">
        <f>Raw_Data!O5797</f>
        <v/>
      </c>
      <c r="P5797">
        <f>Raw_Data!P5797</f>
        <v/>
      </c>
      <c r="Q5797">
        <f>Raw_Data!Q5797</f>
        <v/>
      </c>
      <c r="R5797">
        <f>Raw_Data!R5797</f>
        <v/>
      </c>
      <c r="S5797">
        <f>Raw_Data!S5797</f>
        <v/>
      </c>
      <c r="T5797">
        <f>YEAR(B5797)</f>
        <v/>
      </c>
      <c r="U5797">
        <f>MONTH(B5797)</f>
        <v/>
      </c>
      <c r="V5797">
        <f>TEXT(B5797,"mmm")</f>
        <v/>
      </c>
      <c r="W5797" s="15">
        <f>IFERROR(N5797/L5797,0)</f>
        <v/>
      </c>
      <c r="X5797">
        <f>IF(K5797=0,"No Discount",IF(K5797&lt;=5%,"Low",IF(K5797&lt;=15%,"Medium","High")))</f>
        <v/>
      </c>
      <c r="Y5797">
        <f>IF(L5797&gt;=20000,"High Value",IF(L5797&gt;=5000,"Medium Value","Low Value"))</f>
        <v/>
      </c>
      <c r="Z5797">
        <f>IF(R5797&lt;=3,"Fast",IF(R5797&lt;=5,"On Time","Delayed"))</f>
        <v/>
      </c>
    </row>
    <row r="5798">
      <c r="A5798">
        <f>Raw_Data!A5798</f>
        <v/>
      </c>
      <c r="B5798" s="11">
        <f>Raw_Data!B5798</f>
        <v/>
      </c>
      <c r="C5798">
        <f>Raw_Data!C5798</f>
        <v/>
      </c>
      <c r="D5798">
        <f>Raw_Data!D5798</f>
        <v/>
      </c>
      <c r="E5798">
        <f>Raw_Data!E5798</f>
        <v/>
      </c>
      <c r="F5798">
        <f>Raw_Data!F5798</f>
        <v/>
      </c>
      <c r="G5798">
        <f>Raw_Data!G5798</f>
        <v/>
      </c>
      <c r="H5798">
        <f>Raw_Data!H5798</f>
        <v/>
      </c>
      <c r="I5798">
        <f>Raw_Data!I5798</f>
        <v/>
      </c>
      <c r="J5798" s="12">
        <f>Raw_Data!J5798</f>
        <v/>
      </c>
      <c r="K5798" s="13">
        <f>Raw_Data!K5798</f>
        <v/>
      </c>
      <c r="L5798" s="12">
        <f>Raw_Data!L5798</f>
        <v/>
      </c>
      <c r="M5798" s="12">
        <f>Raw_Data!M5798</f>
        <v/>
      </c>
      <c r="N5798" s="12">
        <f>Raw_Data!N5798</f>
        <v/>
      </c>
      <c r="O5798">
        <f>Raw_Data!O5798</f>
        <v/>
      </c>
      <c r="P5798">
        <f>Raw_Data!P5798</f>
        <v/>
      </c>
      <c r="Q5798">
        <f>Raw_Data!Q5798</f>
        <v/>
      </c>
      <c r="R5798">
        <f>Raw_Data!R5798</f>
        <v/>
      </c>
      <c r="S5798">
        <f>Raw_Data!S5798</f>
        <v/>
      </c>
      <c r="T5798">
        <f>YEAR(B5798)</f>
        <v/>
      </c>
      <c r="U5798">
        <f>MONTH(B5798)</f>
        <v/>
      </c>
      <c r="V5798">
        <f>TEXT(B5798,"mmm")</f>
        <v/>
      </c>
      <c r="W5798" s="15">
        <f>IFERROR(N5798/L5798,0)</f>
        <v/>
      </c>
      <c r="X5798">
        <f>IF(K5798=0,"No Discount",IF(K5798&lt;=5%,"Low",IF(K5798&lt;=15%,"Medium","High")))</f>
        <v/>
      </c>
      <c r="Y5798">
        <f>IF(L5798&gt;=20000,"High Value",IF(L5798&gt;=5000,"Medium Value","Low Value"))</f>
        <v/>
      </c>
      <c r="Z5798">
        <f>IF(R5798&lt;=3,"Fast",IF(R5798&lt;=5,"On Time","Delayed"))</f>
        <v/>
      </c>
    </row>
    <row r="5799">
      <c r="A5799">
        <f>Raw_Data!A5799</f>
        <v/>
      </c>
      <c r="B5799" s="11">
        <f>Raw_Data!B5799</f>
        <v/>
      </c>
      <c r="C5799">
        <f>Raw_Data!C5799</f>
        <v/>
      </c>
      <c r="D5799">
        <f>Raw_Data!D5799</f>
        <v/>
      </c>
      <c r="E5799">
        <f>Raw_Data!E5799</f>
        <v/>
      </c>
      <c r="F5799">
        <f>Raw_Data!F5799</f>
        <v/>
      </c>
      <c r="G5799">
        <f>Raw_Data!G5799</f>
        <v/>
      </c>
      <c r="H5799">
        <f>Raw_Data!H5799</f>
        <v/>
      </c>
      <c r="I5799">
        <f>Raw_Data!I5799</f>
        <v/>
      </c>
      <c r="J5799" s="12">
        <f>Raw_Data!J5799</f>
        <v/>
      </c>
      <c r="K5799" s="13">
        <f>Raw_Data!K5799</f>
        <v/>
      </c>
      <c r="L5799" s="12">
        <f>Raw_Data!L5799</f>
        <v/>
      </c>
      <c r="M5799" s="12">
        <f>Raw_Data!M5799</f>
        <v/>
      </c>
      <c r="N5799" s="12">
        <f>Raw_Data!N5799</f>
        <v/>
      </c>
      <c r="O5799">
        <f>Raw_Data!O5799</f>
        <v/>
      </c>
      <c r="P5799">
        <f>Raw_Data!P5799</f>
        <v/>
      </c>
      <c r="Q5799">
        <f>Raw_Data!Q5799</f>
        <v/>
      </c>
      <c r="R5799">
        <f>Raw_Data!R5799</f>
        <v/>
      </c>
      <c r="S5799">
        <f>Raw_Data!S5799</f>
        <v/>
      </c>
      <c r="T5799">
        <f>YEAR(B5799)</f>
        <v/>
      </c>
      <c r="U5799">
        <f>MONTH(B5799)</f>
        <v/>
      </c>
      <c r="V5799">
        <f>TEXT(B5799,"mmm")</f>
        <v/>
      </c>
      <c r="W5799" s="15">
        <f>IFERROR(N5799/L5799,0)</f>
        <v/>
      </c>
      <c r="X5799">
        <f>IF(K5799=0,"No Discount",IF(K5799&lt;=5%,"Low",IF(K5799&lt;=15%,"Medium","High")))</f>
        <v/>
      </c>
      <c r="Y5799">
        <f>IF(L5799&gt;=20000,"High Value",IF(L5799&gt;=5000,"Medium Value","Low Value"))</f>
        <v/>
      </c>
      <c r="Z5799">
        <f>IF(R5799&lt;=3,"Fast",IF(R5799&lt;=5,"On Time","Delayed"))</f>
        <v/>
      </c>
    </row>
    <row r="5800">
      <c r="A5800">
        <f>Raw_Data!A5800</f>
        <v/>
      </c>
      <c r="B5800" s="11">
        <f>Raw_Data!B5800</f>
        <v/>
      </c>
      <c r="C5800">
        <f>Raw_Data!C5800</f>
        <v/>
      </c>
      <c r="D5800">
        <f>Raw_Data!D5800</f>
        <v/>
      </c>
      <c r="E5800">
        <f>Raw_Data!E5800</f>
        <v/>
      </c>
      <c r="F5800">
        <f>Raw_Data!F5800</f>
        <v/>
      </c>
      <c r="G5800">
        <f>Raw_Data!G5800</f>
        <v/>
      </c>
      <c r="H5800">
        <f>Raw_Data!H5800</f>
        <v/>
      </c>
      <c r="I5800">
        <f>Raw_Data!I5800</f>
        <v/>
      </c>
      <c r="J5800" s="12">
        <f>Raw_Data!J5800</f>
        <v/>
      </c>
      <c r="K5800" s="13">
        <f>Raw_Data!K5800</f>
        <v/>
      </c>
      <c r="L5800" s="12">
        <f>Raw_Data!L5800</f>
        <v/>
      </c>
      <c r="M5800" s="12">
        <f>Raw_Data!M5800</f>
        <v/>
      </c>
      <c r="N5800" s="12">
        <f>Raw_Data!N5800</f>
        <v/>
      </c>
      <c r="O5800">
        <f>Raw_Data!O5800</f>
        <v/>
      </c>
      <c r="P5800">
        <f>Raw_Data!P5800</f>
        <v/>
      </c>
      <c r="Q5800">
        <f>Raw_Data!Q5800</f>
        <v/>
      </c>
      <c r="R5800">
        <f>Raw_Data!R5800</f>
        <v/>
      </c>
      <c r="S5800">
        <f>Raw_Data!S5800</f>
        <v/>
      </c>
      <c r="T5800">
        <f>YEAR(B5800)</f>
        <v/>
      </c>
      <c r="U5800">
        <f>MONTH(B5800)</f>
        <v/>
      </c>
      <c r="V5800">
        <f>TEXT(B5800,"mmm")</f>
        <v/>
      </c>
      <c r="W5800" s="15">
        <f>IFERROR(N5800/L5800,0)</f>
        <v/>
      </c>
      <c r="X5800">
        <f>IF(K5800=0,"No Discount",IF(K5800&lt;=5%,"Low",IF(K5800&lt;=15%,"Medium","High")))</f>
        <v/>
      </c>
      <c r="Y5800">
        <f>IF(L5800&gt;=20000,"High Value",IF(L5800&gt;=5000,"Medium Value","Low Value"))</f>
        <v/>
      </c>
      <c r="Z5800">
        <f>IF(R5800&lt;=3,"Fast",IF(R5800&lt;=5,"On Time","Delayed"))</f>
        <v/>
      </c>
    </row>
    <row r="5801">
      <c r="A5801">
        <f>Raw_Data!A5801</f>
        <v/>
      </c>
      <c r="B5801" s="11">
        <f>Raw_Data!B5801</f>
        <v/>
      </c>
      <c r="C5801">
        <f>Raw_Data!C5801</f>
        <v/>
      </c>
      <c r="D5801">
        <f>Raw_Data!D5801</f>
        <v/>
      </c>
      <c r="E5801">
        <f>Raw_Data!E5801</f>
        <v/>
      </c>
      <c r="F5801">
        <f>Raw_Data!F5801</f>
        <v/>
      </c>
      <c r="G5801">
        <f>Raw_Data!G5801</f>
        <v/>
      </c>
      <c r="H5801">
        <f>Raw_Data!H5801</f>
        <v/>
      </c>
      <c r="I5801">
        <f>Raw_Data!I5801</f>
        <v/>
      </c>
      <c r="J5801" s="12">
        <f>Raw_Data!J5801</f>
        <v/>
      </c>
      <c r="K5801" s="13">
        <f>Raw_Data!K5801</f>
        <v/>
      </c>
      <c r="L5801" s="12">
        <f>Raw_Data!L5801</f>
        <v/>
      </c>
      <c r="M5801" s="12">
        <f>Raw_Data!M5801</f>
        <v/>
      </c>
      <c r="N5801" s="12">
        <f>Raw_Data!N5801</f>
        <v/>
      </c>
      <c r="O5801">
        <f>Raw_Data!O5801</f>
        <v/>
      </c>
      <c r="P5801">
        <f>Raw_Data!P5801</f>
        <v/>
      </c>
      <c r="Q5801">
        <f>Raw_Data!Q5801</f>
        <v/>
      </c>
      <c r="R5801">
        <f>Raw_Data!R5801</f>
        <v/>
      </c>
      <c r="S5801">
        <f>Raw_Data!S5801</f>
        <v/>
      </c>
      <c r="T5801">
        <f>YEAR(B5801)</f>
        <v/>
      </c>
      <c r="U5801">
        <f>MONTH(B5801)</f>
        <v/>
      </c>
      <c r="V5801">
        <f>TEXT(B5801,"mmm")</f>
        <v/>
      </c>
      <c r="W5801" s="15">
        <f>IFERROR(N5801/L5801,0)</f>
        <v/>
      </c>
      <c r="X5801">
        <f>IF(K5801=0,"No Discount",IF(K5801&lt;=5%,"Low",IF(K5801&lt;=15%,"Medium","High")))</f>
        <v/>
      </c>
      <c r="Y5801">
        <f>IF(L5801&gt;=20000,"High Value",IF(L5801&gt;=5000,"Medium Value","Low Value"))</f>
        <v/>
      </c>
      <c r="Z5801">
        <f>IF(R5801&lt;=3,"Fast",IF(R5801&lt;=5,"On Time","Delayed"))</f>
        <v/>
      </c>
    </row>
    <row r="5802">
      <c r="A5802">
        <f>Raw_Data!A5802</f>
        <v/>
      </c>
      <c r="B5802" s="11">
        <f>Raw_Data!B5802</f>
        <v/>
      </c>
      <c r="C5802">
        <f>Raw_Data!C5802</f>
        <v/>
      </c>
      <c r="D5802">
        <f>Raw_Data!D5802</f>
        <v/>
      </c>
      <c r="E5802">
        <f>Raw_Data!E5802</f>
        <v/>
      </c>
      <c r="F5802">
        <f>Raw_Data!F5802</f>
        <v/>
      </c>
      <c r="G5802">
        <f>Raw_Data!G5802</f>
        <v/>
      </c>
      <c r="H5802">
        <f>Raw_Data!H5802</f>
        <v/>
      </c>
      <c r="I5802">
        <f>Raw_Data!I5802</f>
        <v/>
      </c>
      <c r="J5802" s="12">
        <f>Raw_Data!J5802</f>
        <v/>
      </c>
      <c r="K5802" s="13">
        <f>Raw_Data!K5802</f>
        <v/>
      </c>
      <c r="L5802" s="12">
        <f>Raw_Data!L5802</f>
        <v/>
      </c>
      <c r="M5802" s="12">
        <f>Raw_Data!M5802</f>
        <v/>
      </c>
      <c r="N5802" s="12">
        <f>Raw_Data!N5802</f>
        <v/>
      </c>
      <c r="O5802">
        <f>Raw_Data!O5802</f>
        <v/>
      </c>
      <c r="P5802">
        <f>Raw_Data!P5802</f>
        <v/>
      </c>
      <c r="Q5802">
        <f>Raw_Data!Q5802</f>
        <v/>
      </c>
      <c r="R5802">
        <f>Raw_Data!R5802</f>
        <v/>
      </c>
      <c r="S5802">
        <f>Raw_Data!S5802</f>
        <v/>
      </c>
      <c r="T5802">
        <f>YEAR(B5802)</f>
        <v/>
      </c>
      <c r="U5802">
        <f>MONTH(B5802)</f>
        <v/>
      </c>
      <c r="V5802">
        <f>TEXT(B5802,"mmm")</f>
        <v/>
      </c>
      <c r="W5802" s="15">
        <f>IFERROR(N5802/L5802,0)</f>
        <v/>
      </c>
      <c r="X5802">
        <f>IF(K5802=0,"No Discount",IF(K5802&lt;=5%,"Low",IF(K5802&lt;=15%,"Medium","High")))</f>
        <v/>
      </c>
      <c r="Y5802">
        <f>IF(L5802&gt;=20000,"High Value",IF(L5802&gt;=5000,"Medium Value","Low Value"))</f>
        <v/>
      </c>
      <c r="Z5802">
        <f>IF(R5802&lt;=3,"Fast",IF(R5802&lt;=5,"On Time","Delayed"))</f>
        <v/>
      </c>
    </row>
    <row r="5803">
      <c r="A5803">
        <f>Raw_Data!A5803</f>
        <v/>
      </c>
      <c r="B5803" s="11">
        <f>Raw_Data!B5803</f>
        <v/>
      </c>
      <c r="C5803">
        <f>Raw_Data!C5803</f>
        <v/>
      </c>
      <c r="D5803">
        <f>Raw_Data!D5803</f>
        <v/>
      </c>
      <c r="E5803">
        <f>Raw_Data!E5803</f>
        <v/>
      </c>
      <c r="F5803">
        <f>Raw_Data!F5803</f>
        <v/>
      </c>
      <c r="G5803">
        <f>Raw_Data!G5803</f>
        <v/>
      </c>
      <c r="H5803">
        <f>Raw_Data!H5803</f>
        <v/>
      </c>
      <c r="I5803">
        <f>Raw_Data!I5803</f>
        <v/>
      </c>
      <c r="J5803" s="12">
        <f>Raw_Data!J5803</f>
        <v/>
      </c>
      <c r="K5803" s="13">
        <f>Raw_Data!K5803</f>
        <v/>
      </c>
      <c r="L5803" s="12">
        <f>Raw_Data!L5803</f>
        <v/>
      </c>
      <c r="M5803" s="12">
        <f>Raw_Data!M5803</f>
        <v/>
      </c>
      <c r="N5803" s="12">
        <f>Raw_Data!N5803</f>
        <v/>
      </c>
      <c r="O5803">
        <f>Raw_Data!O5803</f>
        <v/>
      </c>
      <c r="P5803">
        <f>Raw_Data!P5803</f>
        <v/>
      </c>
      <c r="Q5803">
        <f>Raw_Data!Q5803</f>
        <v/>
      </c>
      <c r="R5803">
        <f>Raw_Data!R5803</f>
        <v/>
      </c>
      <c r="S5803">
        <f>Raw_Data!S5803</f>
        <v/>
      </c>
      <c r="T5803">
        <f>YEAR(B5803)</f>
        <v/>
      </c>
      <c r="U5803">
        <f>MONTH(B5803)</f>
        <v/>
      </c>
      <c r="V5803">
        <f>TEXT(B5803,"mmm")</f>
        <v/>
      </c>
      <c r="W5803" s="15">
        <f>IFERROR(N5803/L5803,0)</f>
        <v/>
      </c>
      <c r="X5803">
        <f>IF(K5803=0,"No Discount",IF(K5803&lt;=5%,"Low",IF(K5803&lt;=15%,"Medium","High")))</f>
        <v/>
      </c>
      <c r="Y5803">
        <f>IF(L5803&gt;=20000,"High Value",IF(L5803&gt;=5000,"Medium Value","Low Value"))</f>
        <v/>
      </c>
      <c r="Z5803">
        <f>IF(R5803&lt;=3,"Fast",IF(R5803&lt;=5,"On Time","Delayed"))</f>
        <v/>
      </c>
    </row>
    <row r="5804">
      <c r="A5804">
        <f>Raw_Data!A5804</f>
        <v/>
      </c>
      <c r="B5804" s="11">
        <f>Raw_Data!B5804</f>
        <v/>
      </c>
      <c r="C5804">
        <f>Raw_Data!C5804</f>
        <v/>
      </c>
      <c r="D5804">
        <f>Raw_Data!D5804</f>
        <v/>
      </c>
      <c r="E5804">
        <f>Raw_Data!E5804</f>
        <v/>
      </c>
      <c r="F5804">
        <f>Raw_Data!F5804</f>
        <v/>
      </c>
      <c r="G5804">
        <f>Raw_Data!G5804</f>
        <v/>
      </c>
      <c r="H5804">
        <f>Raw_Data!H5804</f>
        <v/>
      </c>
      <c r="I5804">
        <f>Raw_Data!I5804</f>
        <v/>
      </c>
      <c r="J5804" s="12">
        <f>Raw_Data!J5804</f>
        <v/>
      </c>
      <c r="K5804" s="13">
        <f>Raw_Data!K5804</f>
        <v/>
      </c>
      <c r="L5804" s="12">
        <f>Raw_Data!L5804</f>
        <v/>
      </c>
      <c r="M5804" s="12">
        <f>Raw_Data!M5804</f>
        <v/>
      </c>
      <c r="N5804" s="12">
        <f>Raw_Data!N5804</f>
        <v/>
      </c>
      <c r="O5804">
        <f>Raw_Data!O5804</f>
        <v/>
      </c>
      <c r="P5804">
        <f>Raw_Data!P5804</f>
        <v/>
      </c>
      <c r="Q5804">
        <f>Raw_Data!Q5804</f>
        <v/>
      </c>
      <c r="R5804">
        <f>Raw_Data!R5804</f>
        <v/>
      </c>
      <c r="S5804">
        <f>Raw_Data!S5804</f>
        <v/>
      </c>
      <c r="T5804">
        <f>YEAR(B5804)</f>
        <v/>
      </c>
      <c r="U5804">
        <f>MONTH(B5804)</f>
        <v/>
      </c>
      <c r="V5804">
        <f>TEXT(B5804,"mmm")</f>
        <v/>
      </c>
      <c r="W5804" s="15">
        <f>IFERROR(N5804/L5804,0)</f>
        <v/>
      </c>
      <c r="X5804">
        <f>IF(K5804=0,"No Discount",IF(K5804&lt;=5%,"Low",IF(K5804&lt;=15%,"Medium","High")))</f>
        <v/>
      </c>
      <c r="Y5804">
        <f>IF(L5804&gt;=20000,"High Value",IF(L5804&gt;=5000,"Medium Value","Low Value"))</f>
        <v/>
      </c>
      <c r="Z5804">
        <f>IF(R5804&lt;=3,"Fast",IF(R5804&lt;=5,"On Time","Delayed"))</f>
        <v/>
      </c>
    </row>
    <row r="5805">
      <c r="A5805">
        <f>Raw_Data!A5805</f>
        <v/>
      </c>
      <c r="B5805" s="11">
        <f>Raw_Data!B5805</f>
        <v/>
      </c>
      <c r="C5805">
        <f>Raw_Data!C5805</f>
        <v/>
      </c>
      <c r="D5805">
        <f>Raw_Data!D5805</f>
        <v/>
      </c>
      <c r="E5805">
        <f>Raw_Data!E5805</f>
        <v/>
      </c>
      <c r="F5805">
        <f>Raw_Data!F5805</f>
        <v/>
      </c>
      <c r="G5805">
        <f>Raw_Data!G5805</f>
        <v/>
      </c>
      <c r="H5805">
        <f>Raw_Data!H5805</f>
        <v/>
      </c>
      <c r="I5805">
        <f>Raw_Data!I5805</f>
        <v/>
      </c>
      <c r="J5805" s="12">
        <f>Raw_Data!J5805</f>
        <v/>
      </c>
      <c r="K5805" s="13">
        <f>Raw_Data!K5805</f>
        <v/>
      </c>
      <c r="L5805" s="12">
        <f>Raw_Data!L5805</f>
        <v/>
      </c>
      <c r="M5805" s="12">
        <f>Raw_Data!M5805</f>
        <v/>
      </c>
      <c r="N5805" s="12">
        <f>Raw_Data!N5805</f>
        <v/>
      </c>
      <c r="O5805">
        <f>Raw_Data!O5805</f>
        <v/>
      </c>
      <c r="P5805">
        <f>Raw_Data!P5805</f>
        <v/>
      </c>
      <c r="Q5805">
        <f>Raw_Data!Q5805</f>
        <v/>
      </c>
      <c r="R5805">
        <f>Raw_Data!R5805</f>
        <v/>
      </c>
      <c r="S5805">
        <f>Raw_Data!S5805</f>
        <v/>
      </c>
      <c r="T5805">
        <f>YEAR(B5805)</f>
        <v/>
      </c>
      <c r="U5805">
        <f>MONTH(B5805)</f>
        <v/>
      </c>
      <c r="V5805">
        <f>TEXT(B5805,"mmm")</f>
        <v/>
      </c>
      <c r="W5805" s="15">
        <f>IFERROR(N5805/L5805,0)</f>
        <v/>
      </c>
      <c r="X5805">
        <f>IF(K5805=0,"No Discount",IF(K5805&lt;=5%,"Low",IF(K5805&lt;=15%,"Medium","High")))</f>
        <v/>
      </c>
      <c r="Y5805">
        <f>IF(L5805&gt;=20000,"High Value",IF(L5805&gt;=5000,"Medium Value","Low Value"))</f>
        <v/>
      </c>
      <c r="Z5805">
        <f>IF(R5805&lt;=3,"Fast",IF(R5805&lt;=5,"On Time","Delayed"))</f>
        <v/>
      </c>
    </row>
    <row r="5806">
      <c r="A5806">
        <f>Raw_Data!A5806</f>
        <v/>
      </c>
      <c r="B5806" s="11">
        <f>Raw_Data!B5806</f>
        <v/>
      </c>
      <c r="C5806">
        <f>Raw_Data!C5806</f>
        <v/>
      </c>
      <c r="D5806">
        <f>Raw_Data!D5806</f>
        <v/>
      </c>
      <c r="E5806">
        <f>Raw_Data!E5806</f>
        <v/>
      </c>
      <c r="F5806">
        <f>Raw_Data!F5806</f>
        <v/>
      </c>
      <c r="G5806">
        <f>Raw_Data!G5806</f>
        <v/>
      </c>
      <c r="H5806">
        <f>Raw_Data!H5806</f>
        <v/>
      </c>
      <c r="I5806">
        <f>Raw_Data!I5806</f>
        <v/>
      </c>
      <c r="J5806" s="12">
        <f>Raw_Data!J5806</f>
        <v/>
      </c>
      <c r="K5806" s="13">
        <f>Raw_Data!K5806</f>
        <v/>
      </c>
      <c r="L5806" s="12">
        <f>Raw_Data!L5806</f>
        <v/>
      </c>
      <c r="M5806" s="12">
        <f>Raw_Data!M5806</f>
        <v/>
      </c>
      <c r="N5806" s="12">
        <f>Raw_Data!N5806</f>
        <v/>
      </c>
      <c r="O5806">
        <f>Raw_Data!O5806</f>
        <v/>
      </c>
      <c r="P5806">
        <f>Raw_Data!P5806</f>
        <v/>
      </c>
      <c r="Q5806">
        <f>Raw_Data!Q5806</f>
        <v/>
      </c>
      <c r="R5806">
        <f>Raw_Data!R5806</f>
        <v/>
      </c>
      <c r="S5806">
        <f>Raw_Data!S5806</f>
        <v/>
      </c>
      <c r="T5806">
        <f>YEAR(B5806)</f>
        <v/>
      </c>
      <c r="U5806">
        <f>MONTH(B5806)</f>
        <v/>
      </c>
      <c r="V5806">
        <f>TEXT(B5806,"mmm")</f>
        <v/>
      </c>
      <c r="W5806" s="15">
        <f>IFERROR(N5806/L5806,0)</f>
        <v/>
      </c>
      <c r="X5806">
        <f>IF(K5806=0,"No Discount",IF(K5806&lt;=5%,"Low",IF(K5806&lt;=15%,"Medium","High")))</f>
        <v/>
      </c>
      <c r="Y5806">
        <f>IF(L5806&gt;=20000,"High Value",IF(L5806&gt;=5000,"Medium Value","Low Value"))</f>
        <v/>
      </c>
      <c r="Z5806">
        <f>IF(R5806&lt;=3,"Fast",IF(R5806&lt;=5,"On Time","Delayed"))</f>
        <v/>
      </c>
    </row>
    <row r="5807">
      <c r="A5807">
        <f>Raw_Data!A5807</f>
        <v/>
      </c>
      <c r="B5807" s="11">
        <f>Raw_Data!B5807</f>
        <v/>
      </c>
      <c r="C5807">
        <f>Raw_Data!C5807</f>
        <v/>
      </c>
      <c r="D5807">
        <f>Raw_Data!D5807</f>
        <v/>
      </c>
      <c r="E5807">
        <f>Raw_Data!E5807</f>
        <v/>
      </c>
      <c r="F5807">
        <f>Raw_Data!F5807</f>
        <v/>
      </c>
      <c r="G5807">
        <f>Raw_Data!G5807</f>
        <v/>
      </c>
      <c r="H5807">
        <f>Raw_Data!H5807</f>
        <v/>
      </c>
      <c r="I5807">
        <f>Raw_Data!I5807</f>
        <v/>
      </c>
      <c r="J5807" s="12">
        <f>Raw_Data!J5807</f>
        <v/>
      </c>
      <c r="K5807" s="13">
        <f>Raw_Data!K5807</f>
        <v/>
      </c>
      <c r="L5807" s="12">
        <f>Raw_Data!L5807</f>
        <v/>
      </c>
      <c r="M5807" s="12">
        <f>Raw_Data!M5807</f>
        <v/>
      </c>
      <c r="N5807" s="12">
        <f>Raw_Data!N5807</f>
        <v/>
      </c>
      <c r="O5807">
        <f>Raw_Data!O5807</f>
        <v/>
      </c>
      <c r="P5807">
        <f>Raw_Data!P5807</f>
        <v/>
      </c>
      <c r="Q5807">
        <f>Raw_Data!Q5807</f>
        <v/>
      </c>
      <c r="R5807">
        <f>Raw_Data!R5807</f>
        <v/>
      </c>
      <c r="S5807">
        <f>Raw_Data!S5807</f>
        <v/>
      </c>
      <c r="T5807">
        <f>YEAR(B5807)</f>
        <v/>
      </c>
      <c r="U5807">
        <f>MONTH(B5807)</f>
        <v/>
      </c>
      <c r="V5807">
        <f>TEXT(B5807,"mmm")</f>
        <v/>
      </c>
      <c r="W5807" s="15">
        <f>IFERROR(N5807/L5807,0)</f>
        <v/>
      </c>
      <c r="X5807">
        <f>IF(K5807=0,"No Discount",IF(K5807&lt;=5%,"Low",IF(K5807&lt;=15%,"Medium","High")))</f>
        <v/>
      </c>
      <c r="Y5807">
        <f>IF(L5807&gt;=20000,"High Value",IF(L5807&gt;=5000,"Medium Value","Low Value"))</f>
        <v/>
      </c>
      <c r="Z5807">
        <f>IF(R5807&lt;=3,"Fast",IF(R5807&lt;=5,"On Time","Delayed"))</f>
        <v/>
      </c>
    </row>
    <row r="5808">
      <c r="A5808">
        <f>Raw_Data!A5808</f>
        <v/>
      </c>
      <c r="B5808" s="11">
        <f>Raw_Data!B5808</f>
        <v/>
      </c>
      <c r="C5808">
        <f>Raw_Data!C5808</f>
        <v/>
      </c>
      <c r="D5808">
        <f>Raw_Data!D5808</f>
        <v/>
      </c>
      <c r="E5808">
        <f>Raw_Data!E5808</f>
        <v/>
      </c>
      <c r="F5808">
        <f>Raw_Data!F5808</f>
        <v/>
      </c>
      <c r="G5808">
        <f>Raw_Data!G5808</f>
        <v/>
      </c>
      <c r="H5808">
        <f>Raw_Data!H5808</f>
        <v/>
      </c>
      <c r="I5808">
        <f>Raw_Data!I5808</f>
        <v/>
      </c>
      <c r="J5808" s="12">
        <f>Raw_Data!J5808</f>
        <v/>
      </c>
      <c r="K5808" s="13">
        <f>Raw_Data!K5808</f>
        <v/>
      </c>
      <c r="L5808" s="12">
        <f>Raw_Data!L5808</f>
        <v/>
      </c>
      <c r="M5808" s="12">
        <f>Raw_Data!M5808</f>
        <v/>
      </c>
      <c r="N5808" s="12">
        <f>Raw_Data!N5808</f>
        <v/>
      </c>
      <c r="O5808">
        <f>Raw_Data!O5808</f>
        <v/>
      </c>
      <c r="P5808">
        <f>Raw_Data!P5808</f>
        <v/>
      </c>
      <c r="Q5808">
        <f>Raw_Data!Q5808</f>
        <v/>
      </c>
      <c r="R5808">
        <f>Raw_Data!R5808</f>
        <v/>
      </c>
      <c r="S5808">
        <f>Raw_Data!S5808</f>
        <v/>
      </c>
      <c r="T5808">
        <f>YEAR(B5808)</f>
        <v/>
      </c>
      <c r="U5808">
        <f>MONTH(B5808)</f>
        <v/>
      </c>
      <c r="V5808">
        <f>TEXT(B5808,"mmm")</f>
        <v/>
      </c>
      <c r="W5808" s="15">
        <f>IFERROR(N5808/L5808,0)</f>
        <v/>
      </c>
      <c r="X5808">
        <f>IF(K5808=0,"No Discount",IF(K5808&lt;=5%,"Low",IF(K5808&lt;=15%,"Medium","High")))</f>
        <v/>
      </c>
      <c r="Y5808">
        <f>IF(L5808&gt;=20000,"High Value",IF(L5808&gt;=5000,"Medium Value","Low Value"))</f>
        <v/>
      </c>
      <c r="Z5808">
        <f>IF(R5808&lt;=3,"Fast",IF(R5808&lt;=5,"On Time","Delayed"))</f>
        <v/>
      </c>
    </row>
    <row r="5809">
      <c r="A5809">
        <f>Raw_Data!A5809</f>
        <v/>
      </c>
      <c r="B5809" s="11">
        <f>Raw_Data!B5809</f>
        <v/>
      </c>
      <c r="C5809">
        <f>Raw_Data!C5809</f>
        <v/>
      </c>
      <c r="D5809">
        <f>Raw_Data!D5809</f>
        <v/>
      </c>
      <c r="E5809">
        <f>Raw_Data!E5809</f>
        <v/>
      </c>
      <c r="F5809">
        <f>Raw_Data!F5809</f>
        <v/>
      </c>
      <c r="G5809">
        <f>Raw_Data!G5809</f>
        <v/>
      </c>
      <c r="H5809">
        <f>Raw_Data!H5809</f>
        <v/>
      </c>
      <c r="I5809">
        <f>Raw_Data!I5809</f>
        <v/>
      </c>
      <c r="J5809" s="12">
        <f>Raw_Data!J5809</f>
        <v/>
      </c>
      <c r="K5809" s="13">
        <f>Raw_Data!K5809</f>
        <v/>
      </c>
      <c r="L5809" s="12">
        <f>Raw_Data!L5809</f>
        <v/>
      </c>
      <c r="M5809" s="12">
        <f>Raw_Data!M5809</f>
        <v/>
      </c>
      <c r="N5809" s="12">
        <f>Raw_Data!N5809</f>
        <v/>
      </c>
      <c r="O5809">
        <f>Raw_Data!O5809</f>
        <v/>
      </c>
      <c r="P5809">
        <f>Raw_Data!P5809</f>
        <v/>
      </c>
      <c r="Q5809">
        <f>Raw_Data!Q5809</f>
        <v/>
      </c>
      <c r="R5809">
        <f>Raw_Data!R5809</f>
        <v/>
      </c>
      <c r="S5809">
        <f>Raw_Data!S5809</f>
        <v/>
      </c>
      <c r="T5809">
        <f>YEAR(B5809)</f>
        <v/>
      </c>
      <c r="U5809">
        <f>MONTH(B5809)</f>
        <v/>
      </c>
      <c r="V5809">
        <f>TEXT(B5809,"mmm")</f>
        <v/>
      </c>
      <c r="W5809" s="15">
        <f>IFERROR(N5809/L5809,0)</f>
        <v/>
      </c>
      <c r="X5809">
        <f>IF(K5809=0,"No Discount",IF(K5809&lt;=5%,"Low",IF(K5809&lt;=15%,"Medium","High")))</f>
        <v/>
      </c>
      <c r="Y5809">
        <f>IF(L5809&gt;=20000,"High Value",IF(L5809&gt;=5000,"Medium Value","Low Value"))</f>
        <v/>
      </c>
      <c r="Z5809">
        <f>IF(R5809&lt;=3,"Fast",IF(R5809&lt;=5,"On Time","Delayed"))</f>
        <v/>
      </c>
    </row>
    <row r="5810">
      <c r="A5810">
        <f>Raw_Data!A5810</f>
        <v/>
      </c>
      <c r="B5810" s="11">
        <f>Raw_Data!B5810</f>
        <v/>
      </c>
      <c r="C5810">
        <f>Raw_Data!C5810</f>
        <v/>
      </c>
      <c r="D5810">
        <f>Raw_Data!D5810</f>
        <v/>
      </c>
      <c r="E5810">
        <f>Raw_Data!E5810</f>
        <v/>
      </c>
      <c r="F5810">
        <f>Raw_Data!F5810</f>
        <v/>
      </c>
      <c r="G5810">
        <f>Raw_Data!G5810</f>
        <v/>
      </c>
      <c r="H5810">
        <f>Raw_Data!H5810</f>
        <v/>
      </c>
      <c r="I5810">
        <f>Raw_Data!I5810</f>
        <v/>
      </c>
      <c r="J5810" s="12">
        <f>Raw_Data!J5810</f>
        <v/>
      </c>
      <c r="K5810" s="13">
        <f>Raw_Data!K5810</f>
        <v/>
      </c>
      <c r="L5810" s="12">
        <f>Raw_Data!L5810</f>
        <v/>
      </c>
      <c r="M5810" s="12">
        <f>Raw_Data!M5810</f>
        <v/>
      </c>
      <c r="N5810" s="12">
        <f>Raw_Data!N5810</f>
        <v/>
      </c>
      <c r="O5810">
        <f>Raw_Data!O5810</f>
        <v/>
      </c>
      <c r="P5810">
        <f>Raw_Data!P5810</f>
        <v/>
      </c>
      <c r="Q5810">
        <f>Raw_Data!Q5810</f>
        <v/>
      </c>
      <c r="R5810">
        <f>Raw_Data!R5810</f>
        <v/>
      </c>
      <c r="S5810">
        <f>Raw_Data!S5810</f>
        <v/>
      </c>
      <c r="T5810">
        <f>YEAR(B5810)</f>
        <v/>
      </c>
      <c r="U5810">
        <f>MONTH(B5810)</f>
        <v/>
      </c>
      <c r="V5810">
        <f>TEXT(B5810,"mmm")</f>
        <v/>
      </c>
      <c r="W5810" s="15">
        <f>IFERROR(N5810/L5810,0)</f>
        <v/>
      </c>
      <c r="X5810">
        <f>IF(K5810=0,"No Discount",IF(K5810&lt;=5%,"Low",IF(K5810&lt;=15%,"Medium","High")))</f>
        <v/>
      </c>
      <c r="Y5810">
        <f>IF(L5810&gt;=20000,"High Value",IF(L5810&gt;=5000,"Medium Value","Low Value"))</f>
        <v/>
      </c>
      <c r="Z5810">
        <f>IF(R5810&lt;=3,"Fast",IF(R5810&lt;=5,"On Time","Delayed"))</f>
        <v/>
      </c>
    </row>
    <row r="5811">
      <c r="A5811">
        <f>Raw_Data!A5811</f>
        <v/>
      </c>
      <c r="B5811" s="11">
        <f>Raw_Data!B5811</f>
        <v/>
      </c>
      <c r="C5811">
        <f>Raw_Data!C5811</f>
        <v/>
      </c>
      <c r="D5811">
        <f>Raw_Data!D5811</f>
        <v/>
      </c>
      <c r="E5811">
        <f>Raw_Data!E5811</f>
        <v/>
      </c>
      <c r="F5811">
        <f>Raw_Data!F5811</f>
        <v/>
      </c>
      <c r="G5811">
        <f>Raw_Data!G5811</f>
        <v/>
      </c>
      <c r="H5811">
        <f>Raw_Data!H5811</f>
        <v/>
      </c>
      <c r="I5811">
        <f>Raw_Data!I5811</f>
        <v/>
      </c>
      <c r="J5811" s="12">
        <f>Raw_Data!J5811</f>
        <v/>
      </c>
      <c r="K5811" s="13">
        <f>Raw_Data!K5811</f>
        <v/>
      </c>
      <c r="L5811" s="12">
        <f>Raw_Data!L5811</f>
        <v/>
      </c>
      <c r="M5811" s="12">
        <f>Raw_Data!M5811</f>
        <v/>
      </c>
      <c r="N5811" s="12">
        <f>Raw_Data!N5811</f>
        <v/>
      </c>
      <c r="O5811">
        <f>Raw_Data!O5811</f>
        <v/>
      </c>
      <c r="P5811">
        <f>Raw_Data!P5811</f>
        <v/>
      </c>
      <c r="Q5811">
        <f>Raw_Data!Q5811</f>
        <v/>
      </c>
      <c r="R5811">
        <f>Raw_Data!R5811</f>
        <v/>
      </c>
      <c r="S5811">
        <f>Raw_Data!S5811</f>
        <v/>
      </c>
      <c r="T5811">
        <f>YEAR(B5811)</f>
        <v/>
      </c>
      <c r="U5811">
        <f>MONTH(B5811)</f>
        <v/>
      </c>
      <c r="V5811">
        <f>TEXT(B5811,"mmm")</f>
        <v/>
      </c>
      <c r="W5811" s="15">
        <f>IFERROR(N5811/L5811,0)</f>
        <v/>
      </c>
      <c r="X5811">
        <f>IF(K5811=0,"No Discount",IF(K5811&lt;=5%,"Low",IF(K5811&lt;=15%,"Medium","High")))</f>
        <v/>
      </c>
      <c r="Y5811">
        <f>IF(L5811&gt;=20000,"High Value",IF(L5811&gt;=5000,"Medium Value","Low Value"))</f>
        <v/>
      </c>
      <c r="Z5811">
        <f>IF(R5811&lt;=3,"Fast",IF(R5811&lt;=5,"On Time","Delayed"))</f>
        <v/>
      </c>
    </row>
    <row r="5812">
      <c r="A5812">
        <f>Raw_Data!A5812</f>
        <v/>
      </c>
      <c r="B5812" s="11">
        <f>Raw_Data!B5812</f>
        <v/>
      </c>
      <c r="C5812">
        <f>Raw_Data!C5812</f>
        <v/>
      </c>
      <c r="D5812">
        <f>Raw_Data!D5812</f>
        <v/>
      </c>
      <c r="E5812">
        <f>Raw_Data!E5812</f>
        <v/>
      </c>
      <c r="F5812">
        <f>Raw_Data!F5812</f>
        <v/>
      </c>
      <c r="G5812">
        <f>Raw_Data!G5812</f>
        <v/>
      </c>
      <c r="H5812">
        <f>Raw_Data!H5812</f>
        <v/>
      </c>
      <c r="I5812">
        <f>Raw_Data!I5812</f>
        <v/>
      </c>
      <c r="J5812" s="12">
        <f>Raw_Data!J5812</f>
        <v/>
      </c>
      <c r="K5812" s="13">
        <f>Raw_Data!K5812</f>
        <v/>
      </c>
      <c r="L5812" s="12">
        <f>Raw_Data!L5812</f>
        <v/>
      </c>
      <c r="M5812" s="12">
        <f>Raw_Data!M5812</f>
        <v/>
      </c>
      <c r="N5812" s="12">
        <f>Raw_Data!N5812</f>
        <v/>
      </c>
      <c r="O5812">
        <f>Raw_Data!O5812</f>
        <v/>
      </c>
      <c r="P5812">
        <f>Raw_Data!P5812</f>
        <v/>
      </c>
      <c r="Q5812">
        <f>Raw_Data!Q5812</f>
        <v/>
      </c>
      <c r="R5812">
        <f>Raw_Data!R5812</f>
        <v/>
      </c>
      <c r="S5812">
        <f>Raw_Data!S5812</f>
        <v/>
      </c>
      <c r="T5812">
        <f>YEAR(B5812)</f>
        <v/>
      </c>
      <c r="U5812">
        <f>MONTH(B5812)</f>
        <v/>
      </c>
      <c r="V5812">
        <f>TEXT(B5812,"mmm")</f>
        <v/>
      </c>
      <c r="W5812" s="15">
        <f>IFERROR(N5812/L5812,0)</f>
        <v/>
      </c>
      <c r="X5812">
        <f>IF(K5812=0,"No Discount",IF(K5812&lt;=5%,"Low",IF(K5812&lt;=15%,"Medium","High")))</f>
        <v/>
      </c>
      <c r="Y5812">
        <f>IF(L5812&gt;=20000,"High Value",IF(L5812&gt;=5000,"Medium Value","Low Value"))</f>
        <v/>
      </c>
      <c r="Z5812">
        <f>IF(R5812&lt;=3,"Fast",IF(R5812&lt;=5,"On Time","Delayed"))</f>
        <v/>
      </c>
    </row>
    <row r="5813">
      <c r="A5813">
        <f>Raw_Data!A5813</f>
        <v/>
      </c>
      <c r="B5813" s="11">
        <f>Raw_Data!B5813</f>
        <v/>
      </c>
      <c r="C5813">
        <f>Raw_Data!C5813</f>
        <v/>
      </c>
      <c r="D5813">
        <f>Raw_Data!D5813</f>
        <v/>
      </c>
      <c r="E5813">
        <f>Raw_Data!E5813</f>
        <v/>
      </c>
      <c r="F5813">
        <f>Raw_Data!F5813</f>
        <v/>
      </c>
      <c r="G5813">
        <f>Raw_Data!G5813</f>
        <v/>
      </c>
      <c r="H5813">
        <f>Raw_Data!H5813</f>
        <v/>
      </c>
      <c r="I5813">
        <f>Raw_Data!I5813</f>
        <v/>
      </c>
      <c r="J5813" s="12">
        <f>Raw_Data!J5813</f>
        <v/>
      </c>
      <c r="K5813" s="13">
        <f>Raw_Data!K5813</f>
        <v/>
      </c>
      <c r="L5813" s="12">
        <f>Raw_Data!L5813</f>
        <v/>
      </c>
      <c r="M5813" s="12">
        <f>Raw_Data!M5813</f>
        <v/>
      </c>
      <c r="N5813" s="12">
        <f>Raw_Data!N5813</f>
        <v/>
      </c>
      <c r="O5813">
        <f>Raw_Data!O5813</f>
        <v/>
      </c>
      <c r="P5813">
        <f>Raw_Data!P5813</f>
        <v/>
      </c>
      <c r="Q5813">
        <f>Raw_Data!Q5813</f>
        <v/>
      </c>
      <c r="R5813">
        <f>Raw_Data!R5813</f>
        <v/>
      </c>
      <c r="S5813">
        <f>Raw_Data!S5813</f>
        <v/>
      </c>
      <c r="T5813">
        <f>YEAR(B5813)</f>
        <v/>
      </c>
      <c r="U5813">
        <f>MONTH(B5813)</f>
        <v/>
      </c>
      <c r="V5813">
        <f>TEXT(B5813,"mmm")</f>
        <v/>
      </c>
      <c r="W5813" s="15">
        <f>IFERROR(N5813/L5813,0)</f>
        <v/>
      </c>
      <c r="X5813">
        <f>IF(K5813=0,"No Discount",IF(K5813&lt;=5%,"Low",IF(K5813&lt;=15%,"Medium","High")))</f>
        <v/>
      </c>
      <c r="Y5813">
        <f>IF(L5813&gt;=20000,"High Value",IF(L5813&gt;=5000,"Medium Value","Low Value"))</f>
        <v/>
      </c>
      <c r="Z5813">
        <f>IF(R5813&lt;=3,"Fast",IF(R5813&lt;=5,"On Time","Delayed"))</f>
        <v/>
      </c>
    </row>
    <row r="5814">
      <c r="A5814">
        <f>Raw_Data!A5814</f>
        <v/>
      </c>
      <c r="B5814" s="11">
        <f>Raw_Data!B5814</f>
        <v/>
      </c>
      <c r="C5814">
        <f>Raw_Data!C5814</f>
        <v/>
      </c>
      <c r="D5814">
        <f>Raw_Data!D5814</f>
        <v/>
      </c>
      <c r="E5814">
        <f>Raw_Data!E5814</f>
        <v/>
      </c>
      <c r="F5814">
        <f>Raw_Data!F5814</f>
        <v/>
      </c>
      <c r="G5814">
        <f>Raw_Data!G5814</f>
        <v/>
      </c>
      <c r="H5814">
        <f>Raw_Data!H5814</f>
        <v/>
      </c>
      <c r="I5814">
        <f>Raw_Data!I5814</f>
        <v/>
      </c>
      <c r="J5814" s="12">
        <f>Raw_Data!J5814</f>
        <v/>
      </c>
      <c r="K5814" s="13">
        <f>Raw_Data!K5814</f>
        <v/>
      </c>
      <c r="L5814" s="12">
        <f>Raw_Data!L5814</f>
        <v/>
      </c>
      <c r="M5814" s="12">
        <f>Raw_Data!M5814</f>
        <v/>
      </c>
      <c r="N5814" s="12">
        <f>Raw_Data!N5814</f>
        <v/>
      </c>
      <c r="O5814">
        <f>Raw_Data!O5814</f>
        <v/>
      </c>
      <c r="P5814">
        <f>Raw_Data!P5814</f>
        <v/>
      </c>
      <c r="Q5814">
        <f>Raw_Data!Q5814</f>
        <v/>
      </c>
      <c r="R5814">
        <f>Raw_Data!R5814</f>
        <v/>
      </c>
      <c r="S5814">
        <f>Raw_Data!S5814</f>
        <v/>
      </c>
      <c r="T5814">
        <f>YEAR(B5814)</f>
        <v/>
      </c>
      <c r="U5814">
        <f>MONTH(B5814)</f>
        <v/>
      </c>
      <c r="V5814">
        <f>TEXT(B5814,"mmm")</f>
        <v/>
      </c>
      <c r="W5814" s="15">
        <f>IFERROR(N5814/L5814,0)</f>
        <v/>
      </c>
      <c r="X5814">
        <f>IF(K5814=0,"No Discount",IF(K5814&lt;=5%,"Low",IF(K5814&lt;=15%,"Medium","High")))</f>
        <v/>
      </c>
      <c r="Y5814">
        <f>IF(L5814&gt;=20000,"High Value",IF(L5814&gt;=5000,"Medium Value","Low Value"))</f>
        <v/>
      </c>
      <c r="Z5814">
        <f>IF(R5814&lt;=3,"Fast",IF(R5814&lt;=5,"On Time","Delayed"))</f>
        <v/>
      </c>
    </row>
    <row r="5815">
      <c r="A5815">
        <f>Raw_Data!A5815</f>
        <v/>
      </c>
      <c r="B5815" s="11">
        <f>Raw_Data!B5815</f>
        <v/>
      </c>
      <c r="C5815">
        <f>Raw_Data!C5815</f>
        <v/>
      </c>
      <c r="D5815">
        <f>Raw_Data!D5815</f>
        <v/>
      </c>
      <c r="E5815">
        <f>Raw_Data!E5815</f>
        <v/>
      </c>
      <c r="F5815">
        <f>Raw_Data!F5815</f>
        <v/>
      </c>
      <c r="G5815">
        <f>Raw_Data!G5815</f>
        <v/>
      </c>
      <c r="H5815">
        <f>Raw_Data!H5815</f>
        <v/>
      </c>
      <c r="I5815">
        <f>Raw_Data!I5815</f>
        <v/>
      </c>
      <c r="J5815" s="12">
        <f>Raw_Data!J5815</f>
        <v/>
      </c>
      <c r="K5815" s="13">
        <f>Raw_Data!K5815</f>
        <v/>
      </c>
      <c r="L5815" s="12">
        <f>Raw_Data!L5815</f>
        <v/>
      </c>
      <c r="M5815" s="12">
        <f>Raw_Data!M5815</f>
        <v/>
      </c>
      <c r="N5815" s="12">
        <f>Raw_Data!N5815</f>
        <v/>
      </c>
      <c r="O5815">
        <f>Raw_Data!O5815</f>
        <v/>
      </c>
      <c r="P5815">
        <f>Raw_Data!P5815</f>
        <v/>
      </c>
      <c r="Q5815">
        <f>Raw_Data!Q5815</f>
        <v/>
      </c>
      <c r="R5815">
        <f>Raw_Data!R5815</f>
        <v/>
      </c>
      <c r="S5815">
        <f>Raw_Data!S5815</f>
        <v/>
      </c>
      <c r="T5815">
        <f>YEAR(B5815)</f>
        <v/>
      </c>
      <c r="U5815">
        <f>MONTH(B5815)</f>
        <v/>
      </c>
      <c r="V5815">
        <f>TEXT(B5815,"mmm")</f>
        <v/>
      </c>
      <c r="W5815" s="15">
        <f>IFERROR(N5815/L5815,0)</f>
        <v/>
      </c>
      <c r="X5815">
        <f>IF(K5815=0,"No Discount",IF(K5815&lt;=5%,"Low",IF(K5815&lt;=15%,"Medium","High")))</f>
        <v/>
      </c>
      <c r="Y5815">
        <f>IF(L5815&gt;=20000,"High Value",IF(L5815&gt;=5000,"Medium Value","Low Value"))</f>
        <v/>
      </c>
      <c r="Z5815">
        <f>IF(R5815&lt;=3,"Fast",IF(R5815&lt;=5,"On Time","Delayed"))</f>
        <v/>
      </c>
    </row>
    <row r="5816">
      <c r="A5816">
        <f>Raw_Data!A5816</f>
        <v/>
      </c>
      <c r="B5816" s="11">
        <f>Raw_Data!B5816</f>
        <v/>
      </c>
      <c r="C5816">
        <f>Raw_Data!C5816</f>
        <v/>
      </c>
      <c r="D5816">
        <f>Raw_Data!D5816</f>
        <v/>
      </c>
      <c r="E5816">
        <f>Raw_Data!E5816</f>
        <v/>
      </c>
      <c r="F5816">
        <f>Raw_Data!F5816</f>
        <v/>
      </c>
      <c r="G5816">
        <f>Raw_Data!G5816</f>
        <v/>
      </c>
      <c r="H5816">
        <f>Raw_Data!H5816</f>
        <v/>
      </c>
      <c r="I5816">
        <f>Raw_Data!I5816</f>
        <v/>
      </c>
      <c r="J5816" s="12">
        <f>Raw_Data!J5816</f>
        <v/>
      </c>
      <c r="K5816" s="13">
        <f>Raw_Data!K5816</f>
        <v/>
      </c>
      <c r="L5816" s="12">
        <f>Raw_Data!L5816</f>
        <v/>
      </c>
      <c r="M5816" s="12">
        <f>Raw_Data!M5816</f>
        <v/>
      </c>
      <c r="N5816" s="12">
        <f>Raw_Data!N5816</f>
        <v/>
      </c>
      <c r="O5816">
        <f>Raw_Data!O5816</f>
        <v/>
      </c>
      <c r="P5816">
        <f>Raw_Data!P5816</f>
        <v/>
      </c>
      <c r="Q5816">
        <f>Raw_Data!Q5816</f>
        <v/>
      </c>
      <c r="R5816">
        <f>Raw_Data!R5816</f>
        <v/>
      </c>
      <c r="S5816">
        <f>Raw_Data!S5816</f>
        <v/>
      </c>
      <c r="T5816">
        <f>YEAR(B5816)</f>
        <v/>
      </c>
      <c r="U5816">
        <f>MONTH(B5816)</f>
        <v/>
      </c>
      <c r="V5816">
        <f>TEXT(B5816,"mmm")</f>
        <v/>
      </c>
      <c r="W5816" s="15">
        <f>IFERROR(N5816/L5816,0)</f>
        <v/>
      </c>
      <c r="X5816">
        <f>IF(K5816=0,"No Discount",IF(K5816&lt;=5%,"Low",IF(K5816&lt;=15%,"Medium","High")))</f>
        <v/>
      </c>
      <c r="Y5816">
        <f>IF(L5816&gt;=20000,"High Value",IF(L5816&gt;=5000,"Medium Value","Low Value"))</f>
        <v/>
      </c>
      <c r="Z5816">
        <f>IF(R5816&lt;=3,"Fast",IF(R5816&lt;=5,"On Time","Delayed"))</f>
        <v/>
      </c>
    </row>
    <row r="5817">
      <c r="A5817">
        <f>Raw_Data!A5817</f>
        <v/>
      </c>
      <c r="B5817" s="11">
        <f>Raw_Data!B5817</f>
        <v/>
      </c>
      <c r="C5817">
        <f>Raw_Data!C5817</f>
        <v/>
      </c>
      <c r="D5817">
        <f>Raw_Data!D5817</f>
        <v/>
      </c>
      <c r="E5817">
        <f>Raw_Data!E5817</f>
        <v/>
      </c>
      <c r="F5817">
        <f>Raw_Data!F5817</f>
        <v/>
      </c>
      <c r="G5817">
        <f>Raw_Data!G5817</f>
        <v/>
      </c>
      <c r="H5817">
        <f>Raw_Data!H5817</f>
        <v/>
      </c>
      <c r="I5817">
        <f>Raw_Data!I5817</f>
        <v/>
      </c>
      <c r="J5817" s="12">
        <f>Raw_Data!J5817</f>
        <v/>
      </c>
      <c r="K5817" s="13">
        <f>Raw_Data!K5817</f>
        <v/>
      </c>
      <c r="L5817" s="12">
        <f>Raw_Data!L5817</f>
        <v/>
      </c>
      <c r="M5817" s="12">
        <f>Raw_Data!M5817</f>
        <v/>
      </c>
      <c r="N5817" s="12">
        <f>Raw_Data!N5817</f>
        <v/>
      </c>
      <c r="O5817">
        <f>Raw_Data!O5817</f>
        <v/>
      </c>
      <c r="P5817">
        <f>Raw_Data!P5817</f>
        <v/>
      </c>
      <c r="Q5817">
        <f>Raw_Data!Q5817</f>
        <v/>
      </c>
      <c r="R5817">
        <f>Raw_Data!R5817</f>
        <v/>
      </c>
      <c r="S5817">
        <f>Raw_Data!S5817</f>
        <v/>
      </c>
      <c r="T5817">
        <f>YEAR(B5817)</f>
        <v/>
      </c>
      <c r="U5817">
        <f>MONTH(B5817)</f>
        <v/>
      </c>
      <c r="V5817">
        <f>TEXT(B5817,"mmm")</f>
        <v/>
      </c>
      <c r="W5817" s="15">
        <f>IFERROR(N5817/L5817,0)</f>
        <v/>
      </c>
      <c r="X5817">
        <f>IF(K5817=0,"No Discount",IF(K5817&lt;=5%,"Low",IF(K5817&lt;=15%,"Medium","High")))</f>
        <v/>
      </c>
      <c r="Y5817">
        <f>IF(L5817&gt;=20000,"High Value",IF(L5817&gt;=5000,"Medium Value","Low Value"))</f>
        <v/>
      </c>
      <c r="Z5817">
        <f>IF(R5817&lt;=3,"Fast",IF(R5817&lt;=5,"On Time","Delayed"))</f>
        <v/>
      </c>
    </row>
    <row r="5818">
      <c r="A5818">
        <f>Raw_Data!A5818</f>
        <v/>
      </c>
      <c r="B5818" s="11">
        <f>Raw_Data!B5818</f>
        <v/>
      </c>
      <c r="C5818">
        <f>Raw_Data!C5818</f>
        <v/>
      </c>
      <c r="D5818">
        <f>Raw_Data!D5818</f>
        <v/>
      </c>
      <c r="E5818">
        <f>Raw_Data!E5818</f>
        <v/>
      </c>
      <c r="F5818">
        <f>Raw_Data!F5818</f>
        <v/>
      </c>
      <c r="G5818">
        <f>Raw_Data!G5818</f>
        <v/>
      </c>
      <c r="H5818">
        <f>Raw_Data!H5818</f>
        <v/>
      </c>
      <c r="I5818">
        <f>Raw_Data!I5818</f>
        <v/>
      </c>
      <c r="J5818" s="12">
        <f>Raw_Data!J5818</f>
        <v/>
      </c>
      <c r="K5818" s="13">
        <f>Raw_Data!K5818</f>
        <v/>
      </c>
      <c r="L5818" s="12">
        <f>Raw_Data!L5818</f>
        <v/>
      </c>
      <c r="M5818" s="12">
        <f>Raw_Data!M5818</f>
        <v/>
      </c>
      <c r="N5818" s="12">
        <f>Raw_Data!N5818</f>
        <v/>
      </c>
      <c r="O5818">
        <f>Raw_Data!O5818</f>
        <v/>
      </c>
      <c r="P5818">
        <f>Raw_Data!P5818</f>
        <v/>
      </c>
      <c r="Q5818">
        <f>Raw_Data!Q5818</f>
        <v/>
      </c>
      <c r="R5818">
        <f>Raw_Data!R5818</f>
        <v/>
      </c>
      <c r="S5818">
        <f>Raw_Data!S5818</f>
        <v/>
      </c>
      <c r="T5818">
        <f>YEAR(B5818)</f>
        <v/>
      </c>
      <c r="U5818">
        <f>MONTH(B5818)</f>
        <v/>
      </c>
      <c r="V5818">
        <f>TEXT(B5818,"mmm")</f>
        <v/>
      </c>
      <c r="W5818" s="15">
        <f>IFERROR(N5818/L5818,0)</f>
        <v/>
      </c>
      <c r="X5818">
        <f>IF(K5818=0,"No Discount",IF(K5818&lt;=5%,"Low",IF(K5818&lt;=15%,"Medium","High")))</f>
        <v/>
      </c>
      <c r="Y5818">
        <f>IF(L5818&gt;=20000,"High Value",IF(L5818&gt;=5000,"Medium Value","Low Value"))</f>
        <v/>
      </c>
      <c r="Z5818">
        <f>IF(R5818&lt;=3,"Fast",IF(R5818&lt;=5,"On Time","Delayed"))</f>
        <v/>
      </c>
    </row>
    <row r="5819">
      <c r="A5819">
        <f>Raw_Data!A5819</f>
        <v/>
      </c>
      <c r="B5819" s="11">
        <f>Raw_Data!B5819</f>
        <v/>
      </c>
      <c r="C5819">
        <f>Raw_Data!C5819</f>
        <v/>
      </c>
      <c r="D5819">
        <f>Raw_Data!D5819</f>
        <v/>
      </c>
      <c r="E5819">
        <f>Raw_Data!E5819</f>
        <v/>
      </c>
      <c r="F5819">
        <f>Raw_Data!F5819</f>
        <v/>
      </c>
      <c r="G5819">
        <f>Raw_Data!G5819</f>
        <v/>
      </c>
      <c r="H5819">
        <f>Raw_Data!H5819</f>
        <v/>
      </c>
      <c r="I5819">
        <f>Raw_Data!I5819</f>
        <v/>
      </c>
      <c r="J5819" s="12">
        <f>Raw_Data!J5819</f>
        <v/>
      </c>
      <c r="K5819" s="13">
        <f>Raw_Data!K5819</f>
        <v/>
      </c>
      <c r="L5819" s="12">
        <f>Raw_Data!L5819</f>
        <v/>
      </c>
      <c r="M5819" s="12">
        <f>Raw_Data!M5819</f>
        <v/>
      </c>
      <c r="N5819" s="12">
        <f>Raw_Data!N5819</f>
        <v/>
      </c>
      <c r="O5819">
        <f>Raw_Data!O5819</f>
        <v/>
      </c>
      <c r="P5819">
        <f>Raw_Data!P5819</f>
        <v/>
      </c>
      <c r="Q5819">
        <f>Raw_Data!Q5819</f>
        <v/>
      </c>
      <c r="R5819">
        <f>Raw_Data!R5819</f>
        <v/>
      </c>
      <c r="S5819">
        <f>Raw_Data!S5819</f>
        <v/>
      </c>
      <c r="T5819">
        <f>YEAR(B5819)</f>
        <v/>
      </c>
      <c r="U5819">
        <f>MONTH(B5819)</f>
        <v/>
      </c>
      <c r="V5819">
        <f>TEXT(B5819,"mmm")</f>
        <v/>
      </c>
      <c r="W5819" s="15">
        <f>IFERROR(N5819/L5819,0)</f>
        <v/>
      </c>
      <c r="X5819">
        <f>IF(K5819=0,"No Discount",IF(K5819&lt;=5%,"Low",IF(K5819&lt;=15%,"Medium","High")))</f>
        <v/>
      </c>
      <c r="Y5819">
        <f>IF(L5819&gt;=20000,"High Value",IF(L5819&gt;=5000,"Medium Value","Low Value"))</f>
        <v/>
      </c>
      <c r="Z5819">
        <f>IF(R5819&lt;=3,"Fast",IF(R5819&lt;=5,"On Time","Delayed"))</f>
        <v/>
      </c>
    </row>
    <row r="5820">
      <c r="A5820">
        <f>Raw_Data!A5820</f>
        <v/>
      </c>
      <c r="B5820" s="11">
        <f>Raw_Data!B5820</f>
        <v/>
      </c>
      <c r="C5820">
        <f>Raw_Data!C5820</f>
        <v/>
      </c>
      <c r="D5820">
        <f>Raw_Data!D5820</f>
        <v/>
      </c>
      <c r="E5820">
        <f>Raw_Data!E5820</f>
        <v/>
      </c>
      <c r="F5820">
        <f>Raw_Data!F5820</f>
        <v/>
      </c>
      <c r="G5820">
        <f>Raw_Data!G5820</f>
        <v/>
      </c>
      <c r="H5820">
        <f>Raw_Data!H5820</f>
        <v/>
      </c>
      <c r="I5820">
        <f>Raw_Data!I5820</f>
        <v/>
      </c>
      <c r="J5820" s="12">
        <f>Raw_Data!J5820</f>
        <v/>
      </c>
      <c r="K5820" s="13">
        <f>Raw_Data!K5820</f>
        <v/>
      </c>
      <c r="L5820" s="12">
        <f>Raw_Data!L5820</f>
        <v/>
      </c>
      <c r="M5820" s="12">
        <f>Raw_Data!M5820</f>
        <v/>
      </c>
      <c r="N5820" s="12">
        <f>Raw_Data!N5820</f>
        <v/>
      </c>
      <c r="O5820">
        <f>Raw_Data!O5820</f>
        <v/>
      </c>
      <c r="P5820">
        <f>Raw_Data!P5820</f>
        <v/>
      </c>
      <c r="Q5820">
        <f>Raw_Data!Q5820</f>
        <v/>
      </c>
      <c r="R5820">
        <f>Raw_Data!R5820</f>
        <v/>
      </c>
      <c r="S5820">
        <f>Raw_Data!S5820</f>
        <v/>
      </c>
      <c r="T5820">
        <f>YEAR(B5820)</f>
        <v/>
      </c>
      <c r="U5820">
        <f>MONTH(B5820)</f>
        <v/>
      </c>
      <c r="V5820">
        <f>TEXT(B5820,"mmm")</f>
        <v/>
      </c>
      <c r="W5820" s="15">
        <f>IFERROR(N5820/L5820,0)</f>
        <v/>
      </c>
      <c r="X5820">
        <f>IF(K5820=0,"No Discount",IF(K5820&lt;=5%,"Low",IF(K5820&lt;=15%,"Medium","High")))</f>
        <v/>
      </c>
      <c r="Y5820">
        <f>IF(L5820&gt;=20000,"High Value",IF(L5820&gt;=5000,"Medium Value","Low Value"))</f>
        <v/>
      </c>
      <c r="Z5820">
        <f>IF(R5820&lt;=3,"Fast",IF(R5820&lt;=5,"On Time","Delayed"))</f>
        <v/>
      </c>
    </row>
    <row r="5821">
      <c r="A5821">
        <f>Raw_Data!A5821</f>
        <v/>
      </c>
      <c r="B5821" s="11">
        <f>Raw_Data!B5821</f>
        <v/>
      </c>
      <c r="C5821">
        <f>Raw_Data!C5821</f>
        <v/>
      </c>
      <c r="D5821">
        <f>Raw_Data!D5821</f>
        <v/>
      </c>
      <c r="E5821">
        <f>Raw_Data!E5821</f>
        <v/>
      </c>
      <c r="F5821">
        <f>Raw_Data!F5821</f>
        <v/>
      </c>
      <c r="G5821">
        <f>Raw_Data!G5821</f>
        <v/>
      </c>
      <c r="H5821">
        <f>Raw_Data!H5821</f>
        <v/>
      </c>
      <c r="I5821">
        <f>Raw_Data!I5821</f>
        <v/>
      </c>
      <c r="J5821" s="12">
        <f>Raw_Data!J5821</f>
        <v/>
      </c>
      <c r="K5821" s="13">
        <f>Raw_Data!K5821</f>
        <v/>
      </c>
      <c r="L5821" s="12">
        <f>Raw_Data!L5821</f>
        <v/>
      </c>
      <c r="M5821" s="12">
        <f>Raw_Data!M5821</f>
        <v/>
      </c>
      <c r="N5821" s="12">
        <f>Raw_Data!N5821</f>
        <v/>
      </c>
      <c r="O5821">
        <f>Raw_Data!O5821</f>
        <v/>
      </c>
      <c r="P5821">
        <f>Raw_Data!P5821</f>
        <v/>
      </c>
      <c r="Q5821">
        <f>Raw_Data!Q5821</f>
        <v/>
      </c>
      <c r="R5821">
        <f>Raw_Data!R5821</f>
        <v/>
      </c>
      <c r="S5821">
        <f>Raw_Data!S5821</f>
        <v/>
      </c>
      <c r="T5821">
        <f>YEAR(B5821)</f>
        <v/>
      </c>
      <c r="U5821">
        <f>MONTH(B5821)</f>
        <v/>
      </c>
      <c r="V5821">
        <f>TEXT(B5821,"mmm")</f>
        <v/>
      </c>
      <c r="W5821" s="15">
        <f>IFERROR(N5821/L5821,0)</f>
        <v/>
      </c>
      <c r="X5821">
        <f>IF(K5821=0,"No Discount",IF(K5821&lt;=5%,"Low",IF(K5821&lt;=15%,"Medium","High")))</f>
        <v/>
      </c>
      <c r="Y5821">
        <f>IF(L5821&gt;=20000,"High Value",IF(L5821&gt;=5000,"Medium Value","Low Value"))</f>
        <v/>
      </c>
      <c r="Z5821">
        <f>IF(R5821&lt;=3,"Fast",IF(R5821&lt;=5,"On Time","Delayed"))</f>
        <v/>
      </c>
    </row>
    <row r="5822">
      <c r="A5822">
        <f>Raw_Data!A5822</f>
        <v/>
      </c>
      <c r="B5822" s="11">
        <f>Raw_Data!B5822</f>
        <v/>
      </c>
      <c r="C5822">
        <f>Raw_Data!C5822</f>
        <v/>
      </c>
      <c r="D5822">
        <f>Raw_Data!D5822</f>
        <v/>
      </c>
      <c r="E5822">
        <f>Raw_Data!E5822</f>
        <v/>
      </c>
      <c r="F5822">
        <f>Raw_Data!F5822</f>
        <v/>
      </c>
      <c r="G5822">
        <f>Raw_Data!G5822</f>
        <v/>
      </c>
      <c r="H5822">
        <f>Raw_Data!H5822</f>
        <v/>
      </c>
      <c r="I5822">
        <f>Raw_Data!I5822</f>
        <v/>
      </c>
      <c r="J5822" s="12">
        <f>Raw_Data!J5822</f>
        <v/>
      </c>
      <c r="K5822" s="13">
        <f>Raw_Data!K5822</f>
        <v/>
      </c>
      <c r="L5822" s="12">
        <f>Raw_Data!L5822</f>
        <v/>
      </c>
      <c r="M5822" s="12">
        <f>Raw_Data!M5822</f>
        <v/>
      </c>
      <c r="N5822" s="12">
        <f>Raw_Data!N5822</f>
        <v/>
      </c>
      <c r="O5822">
        <f>Raw_Data!O5822</f>
        <v/>
      </c>
      <c r="P5822">
        <f>Raw_Data!P5822</f>
        <v/>
      </c>
      <c r="Q5822">
        <f>Raw_Data!Q5822</f>
        <v/>
      </c>
      <c r="R5822">
        <f>Raw_Data!R5822</f>
        <v/>
      </c>
      <c r="S5822">
        <f>Raw_Data!S5822</f>
        <v/>
      </c>
      <c r="T5822">
        <f>YEAR(B5822)</f>
        <v/>
      </c>
      <c r="U5822">
        <f>MONTH(B5822)</f>
        <v/>
      </c>
      <c r="V5822">
        <f>TEXT(B5822,"mmm")</f>
        <v/>
      </c>
      <c r="W5822" s="15">
        <f>IFERROR(N5822/L5822,0)</f>
        <v/>
      </c>
      <c r="X5822">
        <f>IF(K5822=0,"No Discount",IF(K5822&lt;=5%,"Low",IF(K5822&lt;=15%,"Medium","High")))</f>
        <v/>
      </c>
      <c r="Y5822">
        <f>IF(L5822&gt;=20000,"High Value",IF(L5822&gt;=5000,"Medium Value","Low Value"))</f>
        <v/>
      </c>
      <c r="Z5822">
        <f>IF(R5822&lt;=3,"Fast",IF(R5822&lt;=5,"On Time","Delayed"))</f>
        <v/>
      </c>
    </row>
    <row r="5823">
      <c r="A5823">
        <f>Raw_Data!A5823</f>
        <v/>
      </c>
      <c r="B5823" s="11">
        <f>Raw_Data!B5823</f>
        <v/>
      </c>
      <c r="C5823">
        <f>Raw_Data!C5823</f>
        <v/>
      </c>
      <c r="D5823">
        <f>Raw_Data!D5823</f>
        <v/>
      </c>
      <c r="E5823">
        <f>Raw_Data!E5823</f>
        <v/>
      </c>
      <c r="F5823">
        <f>Raw_Data!F5823</f>
        <v/>
      </c>
      <c r="G5823">
        <f>Raw_Data!G5823</f>
        <v/>
      </c>
      <c r="H5823">
        <f>Raw_Data!H5823</f>
        <v/>
      </c>
      <c r="I5823">
        <f>Raw_Data!I5823</f>
        <v/>
      </c>
      <c r="J5823" s="12">
        <f>Raw_Data!J5823</f>
        <v/>
      </c>
      <c r="K5823" s="13">
        <f>Raw_Data!K5823</f>
        <v/>
      </c>
      <c r="L5823" s="12">
        <f>Raw_Data!L5823</f>
        <v/>
      </c>
      <c r="M5823" s="12">
        <f>Raw_Data!M5823</f>
        <v/>
      </c>
      <c r="N5823" s="12">
        <f>Raw_Data!N5823</f>
        <v/>
      </c>
      <c r="O5823">
        <f>Raw_Data!O5823</f>
        <v/>
      </c>
      <c r="P5823">
        <f>Raw_Data!P5823</f>
        <v/>
      </c>
      <c r="Q5823">
        <f>Raw_Data!Q5823</f>
        <v/>
      </c>
      <c r="R5823">
        <f>Raw_Data!R5823</f>
        <v/>
      </c>
      <c r="S5823">
        <f>Raw_Data!S5823</f>
        <v/>
      </c>
      <c r="T5823">
        <f>YEAR(B5823)</f>
        <v/>
      </c>
      <c r="U5823">
        <f>MONTH(B5823)</f>
        <v/>
      </c>
      <c r="V5823">
        <f>TEXT(B5823,"mmm")</f>
        <v/>
      </c>
      <c r="W5823" s="15">
        <f>IFERROR(N5823/L5823,0)</f>
        <v/>
      </c>
      <c r="X5823">
        <f>IF(K5823=0,"No Discount",IF(K5823&lt;=5%,"Low",IF(K5823&lt;=15%,"Medium","High")))</f>
        <v/>
      </c>
      <c r="Y5823">
        <f>IF(L5823&gt;=20000,"High Value",IF(L5823&gt;=5000,"Medium Value","Low Value"))</f>
        <v/>
      </c>
      <c r="Z5823">
        <f>IF(R5823&lt;=3,"Fast",IF(R5823&lt;=5,"On Time","Delayed"))</f>
        <v/>
      </c>
    </row>
    <row r="5824">
      <c r="A5824">
        <f>Raw_Data!A5824</f>
        <v/>
      </c>
      <c r="B5824" s="11">
        <f>Raw_Data!B5824</f>
        <v/>
      </c>
      <c r="C5824">
        <f>Raw_Data!C5824</f>
        <v/>
      </c>
      <c r="D5824">
        <f>Raw_Data!D5824</f>
        <v/>
      </c>
      <c r="E5824">
        <f>Raw_Data!E5824</f>
        <v/>
      </c>
      <c r="F5824">
        <f>Raw_Data!F5824</f>
        <v/>
      </c>
      <c r="G5824">
        <f>Raw_Data!G5824</f>
        <v/>
      </c>
      <c r="H5824">
        <f>Raw_Data!H5824</f>
        <v/>
      </c>
      <c r="I5824">
        <f>Raw_Data!I5824</f>
        <v/>
      </c>
      <c r="J5824" s="12">
        <f>Raw_Data!J5824</f>
        <v/>
      </c>
      <c r="K5824" s="13">
        <f>Raw_Data!K5824</f>
        <v/>
      </c>
      <c r="L5824" s="12">
        <f>Raw_Data!L5824</f>
        <v/>
      </c>
      <c r="M5824" s="12">
        <f>Raw_Data!M5824</f>
        <v/>
      </c>
      <c r="N5824" s="12">
        <f>Raw_Data!N5824</f>
        <v/>
      </c>
      <c r="O5824">
        <f>Raw_Data!O5824</f>
        <v/>
      </c>
      <c r="P5824">
        <f>Raw_Data!P5824</f>
        <v/>
      </c>
      <c r="Q5824">
        <f>Raw_Data!Q5824</f>
        <v/>
      </c>
      <c r="R5824">
        <f>Raw_Data!R5824</f>
        <v/>
      </c>
      <c r="S5824">
        <f>Raw_Data!S5824</f>
        <v/>
      </c>
      <c r="T5824">
        <f>YEAR(B5824)</f>
        <v/>
      </c>
      <c r="U5824">
        <f>MONTH(B5824)</f>
        <v/>
      </c>
      <c r="V5824">
        <f>TEXT(B5824,"mmm")</f>
        <v/>
      </c>
      <c r="W5824" s="15">
        <f>IFERROR(N5824/L5824,0)</f>
        <v/>
      </c>
      <c r="X5824">
        <f>IF(K5824=0,"No Discount",IF(K5824&lt;=5%,"Low",IF(K5824&lt;=15%,"Medium","High")))</f>
        <v/>
      </c>
      <c r="Y5824">
        <f>IF(L5824&gt;=20000,"High Value",IF(L5824&gt;=5000,"Medium Value","Low Value"))</f>
        <v/>
      </c>
      <c r="Z5824">
        <f>IF(R5824&lt;=3,"Fast",IF(R5824&lt;=5,"On Time","Delayed"))</f>
        <v/>
      </c>
    </row>
    <row r="5825">
      <c r="A5825">
        <f>Raw_Data!A5825</f>
        <v/>
      </c>
      <c r="B5825" s="11">
        <f>Raw_Data!B5825</f>
        <v/>
      </c>
      <c r="C5825">
        <f>Raw_Data!C5825</f>
        <v/>
      </c>
      <c r="D5825">
        <f>Raw_Data!D5825</f>
        <v/>
      </c>
      <c r="E5825">
        <f>Raw_Data!E5825</f>
        <v/>
      </c>
      <c r="F5825">
        <f>Raw_Data!F5825</f>
        <v/>
      </c>
      <c r="G5825">
        <f>Raw_Data!G5825</f>
        <v/>
      </c>
      <c r="H5825">
        <f>Raw_Data!H5825</f>
        <v/>
      </c>
      <c r="I5825">
        <f>Raw_Data!I5825</f>
        <v/>
      </c>
      <c r="J5825" s="12">
        <f>Raw_Data!J5825</f>
        <v/>
      </c>
      <c r="K5825" s="13">
        <f>Raw_Data!K5825</f>
        <v/>
      </c>
      <c r="L5825" s="12">
        <f>Raw_Data!L5825</f>
        <v/>
      </c>
      <c r="M5825" s="12">
        <f>Raw_Data!M5825</f>
        <v/>
      </c>
      <c r="N5825" s="12">
        <f>Raw_Data!N5825</f>
        <v/>
      </c>
      <c r="O5825">
        <f>Raw_Data!O5825</f>
        <v/>
      </c>
      <c r="P5825">
        <f>Raw_Data!P5825</f>
        <v/>
      </c>
      <c r="Q5825">
        <f>Raw_Data!Q5825</f>
        <v/>
      </c>
      <c r="R5825">
        <f>Raw_Data!R5825</f>
        <v/>
      </c>
      <c r="S5825">
        <f>Raw_Data!S5825</f>
        <v/>
      </c>
      <c r="T5825">
        <f>YEAR(B5825)</f>
        <v/>
      </c>
      <c r="U5825">
        <f>MONTH(B5825)</f>
        <v/>
      </c>
      <c r="V5825">
        <f>TEXT(B5825,"mmm")</f>
        <v/>
      </c>
      <c r="W5825" s="15">
        <f>IFERROR(N5825/L5825,0)</f>
        <v/>
      </c>
      <c r="X5825">
        <f>IF(K5825=0,"No Discount",IF(K5825&lt;=5%,"Low",IF(K5825&lt;=15%,"Medium","High")))</f>
        <v/>
      </c>
      <c r="Y5825">
        <f>IF(L5825&gt;=20000,"High Value",IF(L5825&gt;=5000,"Medium Value","Low Value"))</f>
        <v/>
      </c>
      <c r="Z5825">
        <f>IF(R5825&lt;=3,"Fast",IF(R5825&lt;=5,"On Time","Delayed"))</f>
        <v/>
      </c>
    </row>
    <row r="5826">
      <c r="A5826">
        <f>Raw_Data!A5826</f>
        <v/>
      </c>
      <c r="B5826" s="11">
        <f>Raw_Data!B5826</f>
        <v/>
      </c>
      <c r="C5826">
        <f>Raw_Data!C5826</f>
        <v/>
      </c>
      <c r="D5826">
        <f>Raw_Data!D5826</f>
        <v/>
      </c>
      <c r="E5826">
        <f>Raw_Data!E5826</f>
        <v/>
      </c>
      <c r="F5826">
        <f>Raw_Data!F5826</f>
        <v/>
      </c>
      <c r="G5826">
        <f>Raw_Data!G5826</f>
        <v/>
      </c>
      <c r="H5826">
        <f>Raw_Data!H5826</f>
        <v/>
      </c>
      <c r="I5826">
        <f>Raw_Data!I5826</f>
        <v/>
      </c>
      <c r="J5826" s="12">
        <f>Raw_Data!J5826</f>
        <v/>
      </c>
      <c r="K5826" s="13">
        <f>Raw_Data!K5826</f>
        <v/>
      </c>
      <c r="L5826" s="12">
        <f>Raw_Data!L5826</f>
        <v/>
      </c>
      <c r="M5826" s="12">
        <f>Raw_Data!M5826</f>
        <v/>
      </c>
      <c r="N5826" s="12">
        <f>Raw_Data!N5826</f>
        <v/>
      </c>
      <c r="O5826">
        <f>Raw_Data!O5826</f>
        <v/>
      </c>
      <c r="P5826">
        <f>Raw_Data!P5826</f>
        <v/>
      </c>
      <c r="Q5826">
        <f>Raw_Data!Q5826</f>
        <v/>
      </c>
      <c r="R5826">
        <f>Raw_Data!R5826</f>
        <v/>
      </c>
      <c r="S5826">
        <f>Raw_Data!S5826</f>
        <v/>
      </c>
      <c r="T5826">
        <f>YEAR(B5826)</f>
        <v/>
      </c>
      <c r="U5826">
        <f>MONTH(B5826)</f>
        <v/>
      </c>
      <c r="V5826">
        <f>TEXT(B5826,"mmm")</f>
        <v/>
      </c>
      <c r="W5826" s="15">
        <f>IFERROR(N5826/L5826,0)</f>
        <v/>
      </c>
      <c r="X5826">
        <f>IF(K5826=0,"No Discount",IF(K5826&lt;=5%,"Low",IF(K5826&lt;=15%,"Medium","High")))</f>
        <v/>
      </c>
      <c r="Y5826">
        <f>IF(L5826&gt;=20000,"High Value",IF(L5826&gt;=5000,"Medium Value","Low Value"))</f>
        <v/>
      </c>
      <c r="Z5826">
        <f>IF(R5826&lt;=3,"Fast",IF(R5826&lt;=5,"On Time","Delayed"))</f>
        <v/>
      </c>
    </row>
    <row r="5827">
      <c r="A5827">
        <f>Raw_Data!A5827</f>
        <v/>
      </c>
      <c r="B5827" s="11">
        <f>Raw_Data!B5827</f>
        <v/>
      </c>
      <c r="C5827">
        <f>Raw_Data!C5827</f>
        <v/>
      </c>
      <c r="D5827">
        <f>Raw_Data!D5827</f>
        <v/>
      </c>
      <c r="E5827">
        <f>Raw_Data!E5827</f>
        <v/>
      </c>
      <c r="F5827">
        <f>Raw_Data!F5827</f>
        <v/>
      </c>
      <c r="G5827">
        <f>Raw_Data!G5827</f>
        <v/>
      </c>
      <c r="H5827">
        <f>Raw_Data!H5827</f>
        <v/>
      </c>
      <c r="I5827">
        <f>Raw_Data!I5827</f>
        <v/>
      </c>
      <c r="J5827" s="12">
        <f>Raw_Data!J5827</f>
        <v/>
      </c>
      <c r="K5827" s="13">
        <f>Raw_Data!K5827</f>
        <v/>
      </c>
      <c r="L5827" s="12">
        <f>Raw_Data!L5827</f>
        <v/>
      </c>
      <c r="M5827" s="12">
        <f>Raw_Data!M5827</f>
        <v/>
      </c>
      <c r="N5827" s="12">
        <f>Raw_Data!N5827</f>
        <v/>
      </c>
      <c r="O5827">
        <f>Raw_Data!O5827</f>
        <v/>
      </c>
      <c r="P5827">
        <f>Raw_Data!P5827</f>
        <v/>
      </c>
      <c r="Q5827">
        <f>Raw_Data!Q5827</f>
        <v/>
      </c>
      <c r="R5827">
        <f>Raw_Data!R5827</f>
        <v/>
      </c>
      <c r="S5827">
        <f>Raw_Data!S5827</f>
        <v/>
      </c>
      <c r="T5827">
        <f>YEAR(B5827)</f>
        <v/>
      </c>
      <c r="U5827">
        <f>MONTH(B5827)</f>
        <v/>
      </c>
      <c r="V5827">
        <f>TEXT(B5827,"mmm")</f>
        <v/>
      </c>
      <c r="W5827" s="15">
        <f>IFERROR(N5827/L5827,0)</f>
        <v/>
      </c>
      <c r="X5827">
        <f>IF(K5827=0,"No Discount",IF(K5827&lt;=5%,"Low",IF(K5827&lt;=15%,"Medium","High")))</f>
        <v/>
      </c>
      <c r="Y5827">
        <f>IF(L5827&gt;=20000,"High Value",IF(L5827&gt;=5000,"Medium Value","Low Value"))</f>
        <v/>
      </c>
      <c r="Z5827">
        <f>IF(R5827&lt;=3,"Fast",IF(R5827&lt;=5,"On Time","Delayed"))</f>
        <v/>
      </c>
    </row>
    <row r="5828">
      <c r="A5828">
        <f>Raw_Data!A5828</f>
        <v/>
      </c>
      <c r="B5828" s="11">
        <f>Raw_Data!B5828</f>
        <v/>
      </c>
      <c r="C5828">
        <f>Raw_Data!C5828</f>
        <v/>
      </c>
      <c r="D5828">
        <f>Raw_Data!D5828</f>
        <v/>
      </c>
      <c r="E5828">
        <f>Raw_Data!E5828</f>
        <v/>
      </c>
      <c r="F5828">
        <f>Raw_Data!F5828</f>
        <v/>
      </c>
      <c r="G5828">
        <f>Raw_Data!G5828</f>
        <v/>
      </c>
      <c r="H5828">
        <f>Raw_Data!H5828</f>
        <v/>
      </c>
      <c r="I5828">
        <f>Raw_Data!I5828</f>
        <v/>
      </c>
      <c r="J5828" s="12">
        <f>Raw_Data!J5828</f>
        <v/>
      </c>
      <c r="K5828" s="13">
        <f>Raw_Data!K5828</f>
        <v/>
      </c>
      <c r="L5828" s="12">
        <f>Raw_Data!L5828</f>
        <v/>
      </c>
      <c r="M5828" s="12">
        <f>Raw_Data!M5828</f>
        <v/>
      </c>
      <c r="N5828" s="12">
        <f>Raw_Data!N5828</f>
        <v/>
      </c>
      <c r="O5828">
        <f>Raw_Data!O5828</f>
        <v/>
      </c>
      <c r="P5828">
        <f>Raw_Data!P5828</f>
        <v/>
      </c>
      <c r="Q5828">
        <f>Raw_Data!Q5828</f>
        <v/>
      </c>
      <c r="R5828">
        <f>Raw_Data!R5828</f>
        <v/>
      </c>
      <c r="S5828">
        <f>Raw_Data!S5828</f>
        <v/>
      </c>
      <c r="T5828">
        <f>YEAR(B5828)</f>
        <v/>
      </c>
      <c r="U5828">
        <f>MONTH(B5828)</f>
        <v/>
      </c>
      <c r="V5828">
        <f>TEXT(B5828,"mmm")</f>
        <v/>
      </c>
      <c r="W5828" s="15">
        <f>IFERROR(N5828/L5828,0)</f>
        <v/>
      </c>
      <c r="X5828">
        <f>IF(K5828=0,"No Discount",IF(K5828&lt;=5%,"Low",IF(K5828&lt;=15%,"Medium","High")))</f>
        <v/>
      </c>
      <c r="Y5828">
        <f>IF(L5828&gt;=20000,"High Value",IF(L5828&gt;=5000,"Medium Value","Low Value"))</f>
        <v/>
      </c>
      <c r="Z5828">
        <f>IF(R5828&lt;=3,"Fast",IF(R5828&lt;=5,"On Time","Delayed"))</f>
        <v/>
      </c>
    </row>
    <row r="5829">
      <c r="A5829">
        <f>Raw_Data!A5829</f>
        <v/>
      </c>
      <c r="B5829" s="11">
        <f>Raw_Data!B5829</f>
        <v/>
      </c>
      <c r="C5829">
        <f>Raw_Data!C5829</f>
        <v/>
      </c>
      <c r="D5829">
        <f>Raw_Data!D5829</f>
        <v/>
      </c>
      <c r="E5829">
        <f>Raw_Data!E5829</f>
        <v/>
      </c>
      <c r="F5829">
        <f>Raw_Data!F5829</f>
        <v/>
      </c>
      <c r="G5829">
        <f>Raw_Data!G5829</f>
        <v/>
      </c>
      <c r="H5829">
        <f>Raw_Data!H5829</f>
        <v/>
      </c>
      <c r="I5829">
        <f>Raw_Data!I5829</f>
        <v/>
      </c>
      <c r="J5829" s="12">
        <f>Raw_Data!J5829</f>
        <v/>
      </c>
      <c r="K5829" s="13">
        <f>Raw_Data!K5829</f>
        <v/>
      </c>
      <c r="L5829" s="12">
        <f>Raw_Data!L5829</f>
        <v/>
      </c>
      <c r="M5829" s="12">
        <f>Raw_Data!M5829</f>
        <v/>
      </c>
      <c r="N5829" s="12">
        <f>Raw_Data!N5829</f>
        <v/>
      </c>
      <c r="O5829">
        <f>Raw_Data!O5829</f>
        <v/>
      </c>
      <c r="P5829">
        <f>Raw_Data!P5829</f>
        <v/>
      </c>
      <c r="Q5829">
        <f>Raw_Data!Q5829</f>
        <v/>
      </c>
      <c r="R5829">
        <f>Raw_Data!R5829</f>
        <v/>
      </c>
      <c r="S5829">
        <f>Raw_Data!S5829</f>
        <v/>
      </c>
      <c r="T5829">
        <f>YEAR(B5829)</f>
        <v/>
      </c>
      <c r="U5829">
        <f>MONTH(B5829)</f>
        <v/>
      </c>
      <c r="V5829">
        <f>TEXT(B5829,"mmm")</f>
        <v/>
      </c>
      <c r="W5829" s="15">
        <f>IFERROR(N5829/L5829,0)</f>
        <v/>
      </c>
      <c r="X5829">
        <f>IF(K5829=0,"No Discount",IF(K5829&lt;=5%,"Low",IF(K5829&lt;=15%,"Medium","High")))</f>
        <v/>
      </c>
      <c r="Y5829">
        <f>IF(L5829&gt;=20000,"High Value",IF(L5829&gt;=5000,"Medium Value","Low Value"))</f>
        <v/>
      </c>
      <c r="Z5829">
        <f>IF(R5829&lt;=3,"Fast",IF(R5829&lt;=5,"On Time","Delayed"))</f>
        <v/>
      </c>
    </row>
    <row r="5830">
      <c r="A5830">
        <f>Raw_Data!A5830</f>
        <v/>
      </c>
      <c r="B5830" s="11">
        <f>Raw_Data!B5830</f>
        <v/>
      </c>
      <c r="C5830">
        <f>Raw_Data!C5830</f>
        <v/>
      </c>
      <c r="D5830">
        <f>Raw_Data!D5830</f>
        <v/>
      </c>
      <c r="E5830">
        <f>Raw_Data!E5830</f>
        <v/>
      </c>
      <c r="F5830">
        <f>Raw_Data!F5830</f>
        <v/>
      </c>
      <c r="G5830">
        <f>Raw_Data!G5830</f>
        <v/>
      </c>
      <c r="H5830">
        <f>Raw_Data!H5830</f>
        <v/>
      </c>
      <c r="I5830">
        <f>Raw_Data!I5830</f>
        <v/>
      </c>
      <c r="J5830" s="12">
        <f>Raw_Data!J5830</f>
        <v/>
      </c>
      <c r="K5830" s="13">
        <f>Raw_Data!K5830</f>
        <v/>
      </c>
      <c r="L5830" s="12">
        <f>Raw_Data!L5830</f>
        <v/>
      </c>
      <c r="M5830" s="12">
        <f>Raw_Data!M5830</f>
        <v/>
      </c>
      <c r="N5830" s="12">
        <f>Raw_Data!N5830</f>
        <v/>
      </c>
      <c r="O5830">
        <f>Raw_Data!O5830</f>
        <v/>
      </c>
      <c r="P5830">
        <f>Raw_Data!P5830</f>
        <v/>
      </c>
      <c r="Q5830">
        <f>Raw_Data!Q5830</f>
        <v/>
      </c>
      <c r="R5830">
        <f>Raw_Data!R5830</f>
        <v/>
      </c>
      <c r="S5830">
        <f>Raw_Data!S5830</f>
        <v/>
      </c>
      <c r="T5830">
        <f>YEAR(B5830)</f>
        <v/>
      </c>
      <c r="U5830">
        <f>MONTH(B5830)</f>
        <v/>
      </c>
      <c r="V5830">
        <f>TEXT(B5830,"mmm")</f>
        <v/>
      </c>
      <c r="W5830" s="15">
        <f>IFERROR(N5830/L5830,0)</f>
        <v/>
      </c>
      <c r="X5830">
        <f>IF(K5830=0,"No Discount",IF(K5830&lt;=5%,"Low",IF(K5830&lt;=15%,"Medium","High")))</f>
        <v/>
      </c>
      <c r="Y5830">
        <f>IF(L5830&gt;=20000,"High Value",IF(L5830&gt;=5000,"Medium Value","Low Value"))</f>
        <v/>
      </c>
      <c r="Z5830">
        <f>IF(R5830&lt;=3,"Fast",IF(R5830&lt;=5,"On Time","Delayed"))</f>
        <v/>
      </c>
    </row>
    <row r="5831">
      <c r="A5831">
        <f>Raw_Data!A5831</f>
        <v/>
      </c>
      <c r="B5831" s="11">
        <f>Raw_Data!B5831</f>
        <v/>
      </c>
      <c r="C5831">
        <f>Raw_Data!C5831</f>
        <v/>
      </c>
      <c r="D5831">
        <f>Raw_Data!D5831</f>
        <v/>
      </c>
      <c r="E5831">
        <f>Raw_Data!E5831</f>
        <v/>
      </c>
      <c r="F5831">
        <f>Raw_Data!F5831</f>
        <v/>
      </c>
      <c r="G5831">
        <f>Raw_Data!G5831</f>
        <v/>
      </c>
      <c r="H5831">
        <f>Raw_Data!H5831</f>
        <v/>
      </c>
      <c r="I5831">
        <f>Raw_Data!I5831</f>
        <v/>
      </c>
      <c r="J5831" s="12">
        <f>Raw_Data!J5831</f>
        <v/>
      </c>
      <c r="K5831" s="13">
        <f>Raw_Data!K5831</f>
        <v/>
      </c>
      <c r="L5831" s="12">
        <f>Raw_Data!L5831</f>
        <v/>
      </c>
      <c r="M5831" s="12">
        <f>Raw_Data!M5831</f>
        <v/>
      </c>
      <c r="N5831" s="12">
        <f>Raw_Data!N5831</f>
        <v/>
      </c>
      <c r="O5831">
        <f>Raw_Data!O5831</f>
        <v/>
      </c>
      <c r="P5831">
        <f>Raw_Data!P5831</f>
        <v/>
      </c>
      <c r="Q5831">
        <f>Raw_Data!Q5831</f>
        <v/>
      </c>
      <c r="R5831">
        <f>Raw_Data!R5831</f>
        <v/>
      </c>
      <c r="S5831">
        <f>Raw_Data!S5831</f>
        <v/>
      </c>
      <c r="T5831">
        <f>YEAR(B5831)</f>
        <v/>
      </c>
      <c r="U5831">
        <f>MONTH(B5831)</f>
        <v/>
      </c>
      <c r="V5831">
        <f>TEXT(B5831,"mmm")</f>
        <v/>
      </c>
      <c r="W5831" s="15">
        <f>IFERROR(N5831/L5831,0)</f>
        <v/>
      </c>
      <c r="X5831">
        <f>IF(K5831=0,"No Discount",IF(K5831&lt;=5%,"Low",IF(K5831&lt;=15%,"Medium","High")))</f>
        <v/>
      </c>
      <c r="Y5831">
        <f>IF(L5831&gt;=20000,"High Value",IF(L5831&gt;=5000,"Medium Value","Low Value"))</f>
        <v/>
      </c>
      <c r="Z5831">
        <f>IF(R5831&lt;=3,"Fast",IF(R5831&lt;=5,"On Time","Delayed"))</f>
        <v/>
      </c>
    </row>
    <row r="5832">
      <c r="A5832">
        <f>Raw_Data!A5832</f>
        <v/>
      </c>
      <c r="B5832" s="11">
        <f>Raw_Data!B5832</f>
        <v/>
      </c>
      <c r="C5832">
        <f>Raw_Data!C5832</f>
        <v/>
      </c>
      <c r="D5832">
        <f>Raw_Data!D5832</f>
        <v/>
      </c>
      <c r="E5832">
        <f>Raw_Data!E5832</f>
        <v/>
      </c>
      <c r="F5832">
        <f>Raw_Data!F5832</f>
        <v/>
      </c>
      <c r="G5832">
        <f>Raw_Data!G5832</f>
        <v/>
      </c>
      <c r="H5832">
        <f>Raw_Data!H5832</f>
        <v/>
      </c>
      <c r="I5832">
        <f>Raw_Data!I5832</f>
        <v/>
      </c>
      <c r="J5832" s="12">
        <f>Raw_Data!J5832</f>
        <v/>
      </c>
      <c r="K5832" s="13">
        <f>Raw_Data!K5832</f>
        <v/>
      </c>
      <c r="L5832" s="12">
        <f>Raw_Data!L5832</f>
        <v/>
      </c>
      <c r="M5832" s="12">
        <f>Raw_Data!M5832</f>
        <v/>
      </c>
      <c r="N5832" s="12">
        <f>Raw_Data!N5832</f>
        <v/>
      </c>
      <c r="O5832">
        <f>Raw_Data!O5832</f>
        <v/>
      </c>
      <c r="P5832">
        <f>Raw_Data!P5832</f>
        <v/>
      </c>
      <c r="Q5832">
        <f>Raw_Data!Q5832</f>
        <v/>
      </c>
      <c r="R5832">
        <f>Raw_Data!R5832</f>
        <v/>
      </c>
      <c r="S5832">
        <f>Raw_Data!S5832</f>
        <v/>
      </c>
      <c r="T5832">
        <f>YEAR(B5832)</f>
        <v/>
      </c>
      <c r="U5832">
        <f>MONTH(B5832)</f>
        <v/>
      </c>
      <c r="V5832">
        <f>TEXT(B5832,"mmm")</f>
        <v/>
      </c>
      <c r="W5832" s="15">
        <f>IFERROR(N5832/L5832,0)</f>
        <v/>
      </c>
      <c r="X5832">
        <f>IF(K5832=0,"No Discount",IF(K5832&lt;=5%,"Low",IF(K5832&lt;=15%,"Medium","High")))</f>
        <v/>
      </c>
      <c r="Y5832">
        <f>IF(L5832&gt;=20000,"High Value",IF(L5832&gt;=5000,"Medium Value","Low Value"))</f>
        <v/>
      </c>
      <c r="Z5832">
        <f>IF(R5832&lt;=3,"Fast",IF(R5832&lt;=5,"On Time","Delayed"))</f>
        <v/>
      </c>
    </row>
    <row r="5833">
      <c r="A5833">
        <f>Raw_Data!A5833</f>
        <v/>
      </c>
      <c r="B5833" s="11">
        <f>Raw_Data!B5833</f>
        <v/>
      </c>
      <c r="C5833">
        <f>Raw_Data!C5833</f>
        <v/>
      </c>
      <c r="D5833">
        <f>Raw_Data!D5833</f>
        <v/>
      </c>
      <c r="E5833">
        <f>Raw_Data!E5833</f>
        <v/>
      </c>
      <c r="F5833">
        <f>Raw_Data!F5833</f>
        <v/>
      </c>
      <c r="G5833">
        <f>Raw_Data!G5833</f>
        <v/>
      </c>
      <c r="H5833">
        <f>Raw_Data!H5833</f>
        <v/>
      </c>
      <c r="I5833">
        <f>Raw_Data!I5833</f>
        <v/>
      </c>
      <c r="J5833" s="12">
        <f>Raw_Data!J5833</f>
        <v/>
      </c>
      <c r="K5833" s="13">
        <f>Raw_Data!K5833</f>
        <v/>
      </c>
      <c r="L5833" s="12">
        <f>Raw_Data!L5833</f>
        <v/>
      </c>
      <c r="M5833" s="12">
        <f>Raw_Data!M5833</f>
        <v/>
      </c>
      <c r="N5833" s="12">
        <f>Raw_Data!N5833</f>
        <v/>
      </c>
      <c r="O5833">
        <f>Raw_Data!O5833</f>
        <v/>
      </c>
      <c r="P5833">
        <f>Raw_Data!P5833</f>
        <v/>
      </c>
      <c r="Q5833">
        <f>Raw_Data!Q5833</f>
        <v/>
      </c>
      <c r="R5833">
        <f>Raw_Data!R5833</f>
        <v/>
      </c>
      <c r="S5833">
        <f>Raw_Data!S5833</f>
        <v/>
      </c>
      <c r="T5833">
        <f>YEAR(B5833)</f>
        <v/>
      </c>
      <c r="U5833">
        <f>MONTH(B5833)</f>
        <v/>
      </c>
      <c r="V5833">
        <f>TEXT(B5833,"mmm")</f>
        <v/>
      </c>
      <c r="W5833" s="15">
        <f>IFERROR(N5833/L5833,0)</f>
        <v/>
      </c>
      <c r="X5833">
        <f>IF(K5833=0,"No Discount",IF(K5833&lt;=5%,"Low",IF(K5833&lt;=15%,"Medium","High")))</f>
        <v/>
      </c>
      <c r="Y5833">
        <f>IF(L5833&gt;=20000,"High Value",IF(L5833&gt;=5000,"Medium Value","Low Value"))</f>
        <v/>
      </c>
      <c r="Z5833">
        <f>IF(R5833&lt;=3,"Fast",IF(R5833&lt;=5,"On Time","Delayed"))</f>
        <v/>
      </c>
    </row>
    <row r="5834">
      <c r="A5834">
        <f>Raw_Data!A5834</f>
        <v/>
      </c>
      <c r="B5834" s="11">
        <f>Raw_Data!B5834</f>
        <v/>
      </c>
      <c r="C5834">
        <f>Raw_Data!C5834</f>
        <v/>
      </c>
      <c r="D5834">
        <f>Raw_Data!D5834</f>
        <v/>
      </c>
      <c r="E5834">
        <f>Raw_Data!E5834</f>
        <v/>
      </c>
      <c r="F5834">
        <f>Raw_Data!F5834</f>
        <v/>
      </c>
      <c r="G5834">
        <f>Raw_Data!G5834</f>
        <v/>
      </c>
      <c r="H5834">
        <f>Raw_Data!H5834</f>
        <v/>
      </c>
      <c r="I5834">
        <f>Raw_Data!I5834</f>
        <v/>
      </c>
      <c r="J5834" s="12">
        <f>Raw_Data!J5834</f>
        <v/>
      </c>
      <c r="K5834" s="13">
        <f>Raw_Data!K5834</f>
        <v/>
      </c>
      <c r="L5834" s="12">
        <f>Raw_Data!L5834</f>
        <v/>
      </c>
      <c r="M5834" s="12">
        <f>Raw_Data!M5834</f>
        <v/>
      </c>
      <c r="N5834" s="12">
        <f>Raw_Data!N5834</f>
        <v/>
      </c>
      <c r="O5834">
        <f>Raw_Data!O5834</f>
        <v/>
      </c>
      <c r="P5834">
        <f>Raw_Data!P5834</f>
        <v/>
      </c>
      <c r="Q5834">
        <f>Raw_Data!Q5834</f>
        <v/>
      </c>
      <c r="R5834">
        <f>Raw_Data!R5834</f>
        <v/>
      </c>
      <c r="S5834">
        <f>Raw_Data!S5834</f>
        <v/>
      </c>
      <c r="T5834">
        <f>YEAR(B5834)</f>
        <v/>
      </c>
      <c r="U5834">
        <f>MONTH(B5834)</f>
        <v/>
      </c>
      <c r="V5834">
        <f>TEXT(B5834,"mmm")</f>
        <v/>
      </c>
      <c r="W5834" s="15">
        <f>IFERROR(N5834/L5834,0)</f>
        <v/>
      </c>
      <c r="X5834">
        <f>IF(K5834=0,"No Discount",IF(K5834&lt;=5%,"Low",IF(K5834&lt;=15%,"Medium","High")))</f>
        <v/>
      </c>
      <c r="Y5834">
        <f>IF(L5834&gt;=20000,"High Value",IF(L5834&gt;=5000,"Medium Value","Low Value"))</f>
        <v/>
      </c>
      <c r="Z5834">
        <f>IF(R5834&lt;=3,"Fast",IF(R5834&lt;=5,"On Time","Delayed"))</f>
        <v/>
      </c>
    </row>
    <row r="5835">
      <c r="A5835">
        <f>Raw_Data!A5835</f>
        <v/>
      </c>
      <c r="B5835" s="11">
        <f>Raw_Data!B5835</f>
        <v/>
      </c>
      <c r="C5835">
        <f>Raw_Data!C5835</f>
        <v/>
      </c>
      <c r="D5835">
        <f>Raw_Data!D5835</f>
        <v/>
      </c>
      <c r="E5835">
        <f>Raw_Data!E5835</f>
        <v/>
      </c>
      <c r="F5835">
        <f>Raw_Data!F5835</f>
        <v/>
      </c>
      <c r="G5835">
        <f>Raw_Data!G5835</f>
        <v/>
      </c>
      <c r="H5835">
        <f>Raw_Data!H5835</f>
        <v/>
      </c>
      <c r="I5835">
        <f>Raw_Data!I5835</f>
        <v/>
      </c>
      <c r="J5835" s="12">
        <f>Raw_Data!J5835</f>
        <v/>
      </c>
      <c r="K5835" s="13">
        <f>Raw_Data!K5835</f>
        <v/>
      </c>
      <c r="L5835" s="12">
        <f>Raw_Data!L5835</f>
        <v/>
      </c>
      <c r="M5835" s="12">
        <f>Raw_Data!M5835</f>
        <v/>
      </c>
      <c r="N5835" s="12">
        <f>Raw_Data!N5835</f>
        <v/>
      </c>
      <c r="O5835">
        <f>Raw_Data!O5835</f>
        <v/>
      </c>
      <c r="P5835">
        <f>Raw_Data!P5835</f>
        <v/>
      </c>
      <c r="Q5835">
        <f>Raw_Data!Q5835</f>
        <v/>
      </c>
      <c r="R5835">
        <f>Raw_Data!R5835</f>
        <v/>
      </c>
      <c r="S5835">
        <f>Raw_Data!S5835</f>
        <v/>
      </c>
      <c r="T5835">
        <f>YEAR(B5835)</f>
        <v/>
      </c>
      <c r="U5835">
        <f>MONTH(B5835)</f>
        <v/>
      </c>
      <c r="V5835">
        <f>TEXT(B5835,"mmm")</f>
        <v/>
      </c>
      <c r="W5835" s="15">
        <f>IFERROR(N5835/L5835,0)</f>
        <v/>
      </c>
      <c r="X5835">
        <f>IF(K5835=0,"No Discount",IF(K5835&lt;=5%,"Low",IF(K5835&lt;=15%,"Medium","High")))</f>
        <v/>
      </c>
      <c r="Y5835">
        <f>IF(L5835&gt;=20000,"High Value",IF(L5835&gt;=5000,"Medium Value","Low Value"))</f>
        <v/>
      </c>
      <c r="Z5835">
        <f>IF(R5835&lt;=3,"Fast",IF(R5835&lt;=5,"On Time","Delayed"))</f>
        <v/>
      </c>
    </row>
    <row r="5836">
      <c r="A5836">
        <f>Raw_Data!A5836</f>
        <v/>
      </c>
      <c r="B5836" s="11">
        <f>Raw_Data!B5836</f>
        <v/>
      </c>
      <c r="C5836">
        <f>Raw_Data!C5836</f>
        <v/>
      </c>
      <c r="D5836">
        <f>Raw_Data!D5836</f>
        <v/>
      </c>
      <c r="E5836">
        <f>Raw_Data!E5836</f>
        <v/>
      </c>
      <c r="F5836">
        <f>Raw_Data!F5836</f>
        <v/>
      </c>
      <c r="G5836">
        <f>Raw_Data!G5836</f>
        <v/>
      </c>
      <c r="H5836">
        <f>Raw_Data!H5836</f>
        <v/>
      </c>
      <c r="I5836">
        <f>Raw_Data!I5836</f>
        <v/>
      </c>
      <c r="J5836" s="12">
        <f>Raw_Data!J5836</f>
        <v/>
      </c>
      <c r="K5836" s="13">
        <f>Raw_Data!K5836</f>
        <v/>
      </c>
      <c r="L5836" s="12">
        <f>Raw_Data!L5836</f>
        <v/>
      </c>
      <c r="M5836" s="12">
        <f>Raw_Data!M5836</f>
        <v/>
      </c>
      <c r="N5836" s="12">
        <f>Raw_Data!N5836</f>
        <v/>
      </c>
      <c r="O5836">
        <f>Raw_Data!O5836</f>
        <v/>
      </c>
      <c r="P5836">
        <f>Raw_Data!P5836</f>
        <v/>
      </c>
      <c r="Q5836">
        <f>Raw_Data!Q5836</f>
        <v/>
      </c>
      <c r="R5836">
        <f>Raw_Data!R5836</f>
        <v/>
      </c>
      <c r="S5836">
        <f>Raw_Data!S5836</f>
        <v/>
      </c>
      <c r="T5836">
        <f>YEAR(B5836)</f>
        <v/>
      </c>
      <c r="U5836">
        <f>MONTH(B5836)</f>
        <v/>
      </c>
      <c r="V5836">
        <f>TEXT(B5836,"mmm")</f>
        <v/>
      </c>
      <c r="W5836" s="15">
        <f>IFERROR(N5836/L5836,0)</f>
        <v/>
      </c>
      <c r="X5836">
        <f>IF(K5836=0,"No Discount",IF(K5836&lt;=5%,"Low",IF(K5836&lt;=15%,"Medium","High")))</f>
        <v/>
      </c>
      <c r="Y5836">
        <f>IF(L5836&gt;=20000,"High Value",IF(L5836&gt;=5000,"Medium Value","Low Value"))</f>
        <v/>
      </c>
      <c r="Z5836">
        <f>IF(R5836&lt;=3,"Fast",IF(R5836&lt;=5,"On Time","Delayed"))</f>
        <v/>
      </c>
    </row>
    <row r="5837">
      <c r="A5837">
        <f>Raw_Data!A5837</f>
        <v/>
      </c>
      <c r="B5837" s="11">
        <f>Raw_Data!B5837</f>
        <v/>
      </c>
      <c r="C5837">
        <f>Raw_Data!C5837</f>
        <v/>
      </c>
      <c r="D5837">
        <f>Raw_Data!D5837</f>
        <v/>
      </c>
      <c r="E5837">
        <f>Raw_Data!E5837</f>
        <v/>
      </c>
      <c r="F5837">
        <f>Raw_Data!F5837</f>
        <v/>
      </c>
      <c r="G5837">
        <f>Raw_Data!G5837</f>
        <v/>
      </c>
      <c r="H5837">
        <f>Raw_Data!H5837</f>
        <v/>
      </c>
      <c r="I5837">
        <f>Raw_Data!I5837</f>
        <v/>
      </c>
      <c r="J5837" s="12">
        <f>Raw_Data!J5837</f>
        <v/>
      </c>
      <c r="K5837" s="13">
        <f>Raw_Data!K5837</f>
        <v/>
      </c>
      <c r="L5837" s="12">
        <f>Raw_Data!L5837</f>
        <v/>
      </c>
      <c r="M5837" s="12">
        <f>Raw_Data!M5837</f>
        <v/>
      </c>
      <c r="N5837" s="12">
        <f>Raw_Data!N5837</f>
        <v/>
      </c>
      <c r="O5837">
        <f>Raw_Data!O5837</f>
        <v/>
      </c>
      <c r="P5837">
        <f>Raw_Data!P5837</f>
        <v/>
      </c>
      <c r="Q5837">
        <f>Raw_Data!Q5837</f>
        <v/>
      </c>
      <c r="R5837">
        <f>Raw_Data!R5837</f>
        <v/>
      </c>
      <c r="S5837">
        <f>Raw_Data!S5837</f>
        <v/>
      </c>
      <c r="T5837">
        <f>YEAR(B5837)</f>
        <v/>
      </c>
      <c r="U5837">
        <f>MONTH(B5837)</f>
        <v/>
      </c>
      <c r="V5837">
        <f>TEXT(B5837,"mmm")</f>
        <v/>
      </c>
      <c r="W5837" s="15">
        <f>IFERROR(N5837/L5837,0)</f>
        <v/>
      </c>
      <c r="X5837">
        <f>IF(K5837=0,"No Discount",IF(K5837&lt;=5%,"Low",IF(K5837&lt;=15%,"Medium","High")))</f>
        <v/>
      </c>
      <c r="Y5837">
        <f>IF(L5837&gt;=20000,"High Value",IF(L5837&gt;=5000,"Medium Value","Low Value"))</f>
        <v/>
      </c>
      <c r="Z5837">
        <f>IF(R5837&lt;=3,"Fast",IF(R5837&lt;=5,"On Time","Delayed"))</f>
        <v/>
      </c>
    </row>
    <row r="5838">
      <c r="A5838">
        <f>Raw_Data!A5838</f>
        <v/>
      </c>
      <c r="B5838" s="11">
        <f>Raw_Data!B5838</f>
        <v/>
      </c>
      <c r="C5838">
        <f>Raw_Data!C5838</f>
        <v/>
      </c>
      <c r="D5838">
        <f>Raw_Data!D5838</f>
        <v/>
      </c>
      <c r="E5838">
        <f>Raw_Data!E5838</f>
        <v/>
      </c>
      <c r="F5838">
        <f>Raw_Data!F5838</f>
        <v/>
      </c>
      <c r="G5838">
        <f>Raw_Data!G5838</f>
        <v/>
      </c>
      <c r="H5838">
        <f>Raw_Data!H5838</f>
        <v/>
      </c>
      <c r="I5838">
        <f>Raw_Data!I5838</f>
        <v/>
      </c>
      <c r="J5838" s="12">
        <f>Raw_Data!J5838</f>
        <v/>
      </c>
      <c r="K5838" s="13">
        <f>Raw_Data!K5838</f>
        <v/>
      </c>
      <c r="L5838" s="12">
        <f>Raw_Data!L5838</f>
        <v/>
      </c>
      <c r="M5838" s="12">
        <f>Raw_Data!M5838</f>
        <v/>
      </c>
      <c r="N5838" s="12">
        <f>Raw_Data!N5838</f>
        <v/>
      </c>
      <c r="O5838">
        <f>Raw_Data!O5838</f>
        <v/>
      </c>
      <c r="P5838">
        <f>Raw_Data!P5838</f>
        <v/>
      </c>
      <c r="Q5838">
        <f>Raw_Data!Q5838</f>
        <v/>
      </c>
      <c r="R5838">
        <f>Raw_Data!R5838</f>
        <v/>
      </c>
      <c r="S5838">
        <f>Raw_Data!S5838</f>
        <v/>
      </c>
      <c r="T5838">
        <f>YEAR(B5838)</f>
        <v/>
      </c>
      <c r="U5838">
        <f>MONTH(B5838)</f>
        <v/>
      </c>
      <c r="V5838">
        <f>TEXT(B5838,"mmm")</f>
        <v/>
      </c>
      <c r="W5838" s="15">
        <f>IFERROR(N5838/L5838,0)</f>
        <v/>
      </c>
      <c r="X5838">
        <f>IF(K5838=0,"No Discount",IF(K5838&lt;=5%,"Low",IF(K5838&lt;=15%,"Medium","High")))</f>
        <v/>
      </c>
      <c r="Y5838">
        <f>IF(L5838&gt;=20000,"High Value",IF(L5838&gt;=5000,"Medium Value","Low Value"))</f>
        <v/>
      </c>
      <c r="Z5838">
        <f>IF(R5838&lt;=3,"Fast",IF(R5838&lt;=5,"On Time","Delayed"))</f>
        <v/>
      </c>
    </row>
    <row r="5839">
      <c r="A5839">
        <f>Raw_Data!A5839</f>
        <v/>
      </c>
      <c r="B5839" s="11">
        <f>Raw_Data!B5839</f>
        <v/>
      </c>
      <c r="C5839">
        <f>Raw_Data!C5839</f>
        <v/>
      </c>
      <c r="D5839">
        <f>Raw_Data!D5839</f>
        <v/>
      </c>
      <c r="E5839">
        <f>Raw_Data!E5839</f>
        <v/>
      </c>
      <c r="F5839">
        <f>Raw_Data!F5839</f>
        <v/>
      </c>
      <c r="G5839">
        <f>Raw_Data!G5839</f>
        <v/>
      </c>
      <c r="H5839">
        <f>Raw_Data!H5839</f>
        <v/>
      </c>
      <c r="I5839">
        <f>Raw_Data!I5839</f>
        <v/>
      </c>
      <c r="J5839" s="12">
        <f>Raw_Data!J5839</f>
        <v/>
      </c>
      <c r="K5839" s="13">
        <f>Raw_Data!K5839</f>
        <v/>
      </c>
      <c r="L5839" s="12">
        <f>Raw_Data!L5839</f>
        <v/>
      </c>
      <c r="M5839" s="12">
        <f>Raw_Data!M5839</f>
        <v/>
      </c>
      <c r="N5839" s="12">
        <f>Raw_Data!N5839</f>
        <v/>
      </c>
      <c r="O5839">
        <f>Raw_Data!O5839</f>
        <v/>
      </c>
      <c r="P5839">
        <f>Raw_Data!P5839</f>
        <v/>
      </c>
      <c r="Q5839">
        <f>Raw_Data!Q5839</f>
        <v/>
      </c>
      <c r="R5839">
        <f>Raw_Data!R5839</f>
        <v/>
      </c>
      <c r="S5839">
        <f>Raw_Data!S5839</f>
        <v/>
      </c>
      <c r="T5839">
        <f>YEAR(B5839)</f>
        <v/>
      </c>
      <c r="U5839">
        <f>MONTH(B5839)</f>
        <v/>
      </c>
      <c r="V5839">
        <f>TEXT(B5839,"mmm")</f>
        <v/>
      </c>
      <c r="W5839" s="15">
        <f>IFERROR(N5839/L5839,0)</f>
        <v/>
      </c>
      <c r="X5839">
        <f>IF(K5839=0,"No Discount",IF(K5839&lt;=5%,"Low",IF(K5839&lt;=15%,"Medium","High")))</f>
        <v/>
      </c>
      <c r="Y5839">
        <f>IF(L5839&gt;=20000,"High Value",IF(L5839&gt;=5000,"Medium Value","Low Value"))</f>
        <v/>
      </c>
      <c r="Z5839">
        <f>IF(R5839&lt;=3,"Fast",IF(R5839&lt;=5,"On Time","Delayed"))</f>
        <v/>
      </c>
    </row>
    <row r="5840">
      <c r="A5840">
        <f>Raw_Data!A5840</f>
        <v/>
      </c>
      <c r="B5840" s="11">
        <f>Raw_Data!B5840</f>
        <v/>
      </c>
      <c r="C5840">
        <f>Raw_Data!C5840</f>
        <v/>
      </c>
      <c r="D5840">
        <f>Raw_Data!D5840</f>
        <v/>
      </c>
      <c r="E5840">
        <f>Raw_Data!E5840</f>
        <v/>
      </c>
      <c r="F5840">
        <f>Raw_Data!F5840</f>
        <v/>
      </c>
      <c r="G5840">
        <f>Raw_Data!G5840</f>
        <v/>
      </c>
      <c r="H5840">
        <f>Raw_Data!H5840</f>
        <v/>
      </c>
      <c r="I5840">
        <f>Raw_Data!I5840</f>
        <v/>
      </c>
      <c r="J5840" s="12">
        <f>Raw_Data!J5840</f>
        <v/>
      </c>
      <c r="K5840" s="13">
        <f>Raw_Data!K5840</f>
        <v/>
      </c>
      <c r="L5840" s="12">
        <f>Raw_Data!L5840</f>
        <v/>
      </c>
      <c r="M5840" s="12">
        <f>Raw_Data!M5840</f>
        <v/>
      </c>
      <c r="N5840" s="12">
        <f>Raw_Data!N5840</f>
        <v/>
      </c>
      <c r="O5840">
        <f>Raw_Data!O5840</f>
        <v/>
      </c>
      <c r="P5840">
        <f>Raw_Data!P5840</f>
        <v/>
      </c>
      <c r="Q5840">
        <f>Raw_Data!Q5840</f>
        <v/>
      </c>
      <c r="R5840">
        <f>Raw_Data!R5840</f>
        <v/>
      </c>
      <c r="S5840">
        <f>Raw_Data!S5840</f>
        <v/>
      </c>
      <c r="T5840">
        <f>YEAR(B5840)</f>
        <v/>
      </c>
      <c r="U5840">
        <f>MONTH(B5840)</f>
        <v/>
      </c>
      <c r="V5840">
        <f>TEXT(B5840,"mmm")</f>
        <v/>
      </c>
      <c r="W5840" s="15">
        <f>IFERROR(N5840/L5840,0)</f>
        <v/>
      </c>
      <c r="X5840">
        <f>IF(K5840=0,"No Discount",IF(K5840&lt;=5%,"Low",IF(K5840&lt;=15%,"Medium","High")))</f>
        <v/>
      </c>
      <c r="Y5840">
        <f>IF(L5840&gt;=20000,"High Value",IF(L5840&gt;=5000,"Medium Value","Low Value"))</f>
        <v/>
      </c>
      <c r="Z5840">
        <f>IF(R5840&lt;=3,"Fast",IF(R5840&lt;=5,"On Time","Delayed"))</f>
        <v/>
      </c>
    </row>
    <row r="5841">
      <c r="A5841">
        <f>Raw_Data!A5841</f>
        <v/>
      </c>
      <c r="B5841" s="11">
        <f>Raw_Data!B5841</f>
        <v/>
      </c>
      <c r="C5841">
        <f>Raw_Data!C5841</f>
        <v/>
      </c>
      <c r="D5841">
        <f>Raw_Data!D5841</f>
        <v/>
      </c>
      <c r="E5841">
        <f>Raw_Data!E5841</f>
        <v/>
      </c>
      <c r="F5841">
        <f>Raw_Data!F5841</f>
        <v/>
      </c>
      <c r="G5841">
        <f>Raw_Data!G5841</f>
        <v/>
      </c>
      <c r="H5841">
        <f>Raw_Data!H5841</f>
        <v/>
      </c>
      <c r="I5841">
        <f>Raw_Data!I5841</f>
        <v/>
      </c>
      <c r="J5841" s="12">
        <f>Raw_Data!J5841</f>
        <v/>
      </c>
      <c r="K5841" s="13">
        <f>Raw_Data!K5841</f>
        <v/>
      </c>
      <c r="L5841" s="12">
        <f>Raw_Data!L5841</f>
        <v/>
      </c>
      <c r="M5841" s="12">
        <f>Raw_Data!M5841</f>
        <v/>
      </c>
      <c r="N5841" s="12">
        <f>Raw_Data!N5841</f>
        <v/>
      </c>
      <c r="O5841">
        <f>Raw_Data!O5841</f>
        <v/>
      </c>
      <c r="P5841">
        <f>Raw_Data!P5841</f>
        <v/>
      </c>
      <c r="Q5841">
        <f>Raw_Data!Q5841</f>
        <v/>
      </c>
      <c r="R5841">
        <f>Raw_Data!R5841</f>
        <v/>
      </c>
      <c r="S5841">
        <f>Raw_Data!S5841</f>
        <v/>
      </c>
      <c r="T5841">
        <f>YEAR(B5841)</f>
        <v/>
      </c>
      <c r="U5841">
        <f>MONTH(B5841)</f>
        <v/>
      </c>
      <c r="V5841">
        <f>TEXT(B5841,"mmm")</f>
        <v/>
      </c>
      <c r="W5841" s="15">
        <f>IFERROR(N5841/L5841,0)</f>
        <v/>
      </c>
      <c r="X5841">
        <f>IF(K5841=0,"No Discount",IF(K5841&lt;=5%,"Low",IF(K5841&lt;=15%,"Medium","High")))</f>
        <v/>
      </c>
      <c r="Y5841">
        <f>IF(L5841&gt;=20000,"High Value",IF(L5841&gt;=5000,"Medium Value","Low Value"))</f>
        <v/>
      </c>
      <c r="Z5841">
        <f>IF(R5841&lt;=3,"Fast",IF(R5841&lt;=5,"On Time","Delayed"))</f>
        <v/>
      </c>
    </row>
    <row r="5842">
      <c r="A5842">
        <f>Raw_Data!A5842</f>
        <v/>
      </c>
      <c r="B5842" s="11">
        <f>Raw_Data!B5842</f>
        <v/>
      </c>
      <c r="C5842">
        <f>Raw_Data!C5842</f>
        <v/>
      </c>
      <c r="D5842">
        <f>Raw_Data!D5842</f>
        <v/>
      </c>
      <c r="E5842">
        <f>Raw_Data!E5842</f>
        <v/>
      </c>
      <c r="F5842">
        <f>Raw_Data!F5842</f>
        <v/>
      </c>
      <c r="G5842">
        <f>Raw_Data!G5842</f>
        <v/>
      </c>
      <c r="H5842">
        <f>Raw_Data!H5842</f>
        <v/>
      </c>
      <c r="I5842">
        <f>Raw_Data!I5842</f>
        <v/>
      </c>
      <c r="J5842" s="12">
        <f>Raw_Data!J5842</f>
        <v/>
      </c>
      <c r="K5842" s="13">
        <f>Raw_Data!K5842</f>
        <v/>
      </c>
      <c r="L5842" s="12">
        <f>Raw_Data!L5842</f>
        <v/>
      </c>
      <c r="M5842" s="12">
        <f>Raw_Data!M5842</f>
        <v/>
      </c>
      <c r="N5842" s="12">
        <f>Raw_Data!N5842</f>
        <v/>
      </c>
      <c r="O5842">
        <f>Raw_Data!O5842</f>
        <v/>
      </c>
      <c r="P5842">
        <f>Raw_Data!P5842</f>
        <v/>
      </c>
      <c r="Q5842">
        <f>Raw_Data!Q5842</f>
        <v/>
      </c>
      <c r="R5842">
        <f>Raw_Data!R5842</f>
        <v/>
      </c>
      <c r="S5842">
        <f>Raw_Data!S5842</f>
        <v/>
      </c>
      <c r="T5842">
        <f>YEAR(B5842)</f>
        <v/>
      </c>
      <c r="U5842">
        <f>MONTH(B5842)</f>
        <v/>
      </c>
      <c r="V5842">
        <f>TEXT(B5842,"mmm")</f>
        <v/>
      </c>
      <c r="W5842" s="15">
        <f>IFERROR(N5842/L5842,0)</f>
        <v/>
      </c>
      <c r="X5842">
        <f>IF(K5842=0,"No Discount",IF(K5842&lt;=5%,"Low",IF(K5842&lt;=15%,"Medium","High")))</f>
        <v/>
      </c>
      <c r="Y5842">
        <f>IF(L5842&gt;=20000,"High Value",IF(L5842&gt;=5000,"Medium Value","Low Value"))</f>
        <v/>
      </c>
      <c r="Z5842">
        <f>IF(R5842&lt;=3,"Fast",IF(R5842&lt;=5,"On Time","Delayed"))</f>
        <v/>
      </c>
    </row>
    <row r="5843">
      <c r="A5843">
        <f>Raw_Data!A5843</f>
        <v/>
      </c>
      <c r="B5843" s="11">
        <f>Raw_Data!B5843</f>
        <v/>
      </c>
      <c r="C5843">
        <f>Raw_Data!C5843</f>
        <v/>
      </c>
      <c r="D5843">
        <f>Raw_Data!D5843</f>
        <v/>
      </c>
      <c r="E5843">
        <f>Raw_Data!E5843</f>
        <v/>
      </c>
      <c r="F5843">
        <f>Raw_Data!F5843</f>
        <v/>
      </c>
      <c r="G5843">
        <f>Raw_Data!G5843</f>
        <v/>
      </c>
      <c r="H5843">
        <f>Raw_Data!H5843</f>
        <v/>
      </c>
      <c r="I5843">
        <f>Raw_Data!I5843</f>
        <v/>
      </c>
      <c r="J5843" s="12">
        <f>Raw_Data!J5843</f>
        <v/>
      </c>
      <c r="K5843" s="13">
        <f>Raw_Data!K5843</f>
        <v/>
      </c>
      <c r="L5843" s="12">
        <f>Raw_Data!L5843</f>
        <v/>
      </c>
      <c r="M5843" s="12">
        <f>Raw_Data!M5843</f>
        <v/>
      </c>
      <c r="N5843" s="12">
        <f>Raw_Data!N5843</f>
        <v/>
      </c>
      <c r="O5843">
        <f>Raw_Data!O5843</f>
        <v/>
      </c>
      <c r="P5843">
        <f>Raw_Data!P5843</f>
        <v/>
      </c>
      <c r="Q5843">
        <f>Raw_Data!Q5843</f>
        <v/>
      </c>
      <c r="R5843">
        <f>Raw_Data!R5843</f>
        <v/>
      </c>
      <c r="S5843">
        <f>Raw_Data!S5843</f>
        <v/>
      </c>
      <c r="T5843">
        <f>YEAR(B5843)</f>
        <v/>
      </c>
      <c r="U5843">
        <f>MONTH(B5843)</f>
        <v/>
      </c>
      <c r="V5843">
        <f>TEXT(B5843,"mmm")</f>
        <v/>
      </c>
      <c r="W5843" s="15">
        <f>IFERROR(N5843/L5843,0)</f>
        <v/>
      </c>
      <c r="X5843">
        <f>IF(K5843=0,"No Discount",IF(K5843&lt;=5%,"Low",IF(K5843&lt;=15%,"Medium","High")))</f>
        <v/>
      </c>
      <c r="Y5843">
        <f>IF(L5843&gt;=20000,"High Value",IF(L5843&gt;=5000,"Medium Value","Low Value"))</f>
        <v/>
      </c>
      <c r="Z5843">
        <f>IF(R5843&lt;=3,"Fast",IF(R5843&lt;=5,"On Time","Delayed"))</f>
        <v/>
      </c>
    </row>
    <row r="5844">
      <c r="A5844">
        <f>Raw_Data!A5844</f>
        <v/>
      </c>
      <c r="B5844" s="11">
        <f>Raw_Data!B5844</f>
        <v/>
      </c>
      <c r="C5844">
        <f>Raw_Data!C5844</f>
        <v/>
      </c>
      <c r="D5844">
        <f>Raw_Data!D5844</f>
        <v/>
      </c>
      <c r="E5844">
        <f>Raw_Data!E5844</f>
        <v/>
      </c>
      <c r="F5844">
        <f>Raw_Data!F5844</f>
        <v/>
      </c>
      <c r="G5844">
        <f>Raw_Data!G5844</f>
        <v/>
      </c>
      <c r="H5844">
        <f>Raw_Data!H5844</f>
        <v/>
      </c>
      <c r="I5844">
        <f>Raw_Data!I5844</f>
        <v/>
      </c>
      <c r="J5844" s="12">
        <f>Raw_Data!J5844</f>
        <v/>
      </c>
      <c r="K5844" s="13">
        <f>Raw_Data!K5844</f>
        <v/>
      </c>
      <c r="L5844" s="12">
        <f>Raw_Data!L5844</f>
        <v/>
      </c>
      <c r="M5844" s="12">
        <f>Raw_Data!M5844</f>
        <v/>
      </c>
      <c r="N5844" s="12">
        <f>Raw_Data!N5844</f>
        <v/>
      </c>
      <c r="O5844">
        <f>Raw_Data!O5844</f>
        <v/>
      </c>
      <c r="P5844">
        <f>Raw_Data!P5844</f>
        <v/>
      </c>
      <c r="Q5844">
        <f>Raw_Data!Q5844</f>
        <v/>
      </c>
      <c r="R5844">
        <f>Raw_Data!R5844</f>
        <v/>
      </c>
      <c r="S5844">
        <f>Raw_Data!S5844</f>
        <v/>
      </c>
      <c r="T5844">
        <f>YEAR(B5844)</f>
        <v/>
      </c>
      <c r="U5844">
        <f>MONTH(B5844)</f>
        <v/>
      </c>
      <c r="V5844">
        <f>TEXT(B5844,"mmm")</f>
        <v/>
      </c>
      <c r="W5844" s="15">
        <f>IFERROR(N5844/L5844,0)</f>
        <v/>
      </c>
      <c r="X5844">
        <f>IF(K5844=0,"No Discount",IF(K5844&lt;=5%,"Low",IF(K5844&lt;=15%,"Medium","High")))</f>
        <v/>
      </c>
      <c r="Y5844">
        <f>IF(L5844&gt;=20000,"High Value",IF(L5844&gt;=5000,"Medium Value","Low Value"))</f>
        <v/>
      </c>
      <c r="Z5844">
        <f>IF(R5844&lt;=3,"Fast",IF(R5844&lt;=5,"On Time","Delayed"))</f>
        <v/>
      </c>
    </row>
    <row r="5845">
      <c r="A5845">
        <f>Raw_Data!A5845</f>
        <v/>
      </c>
      <c r="B5845" s="11">
        <f>Raw_Data!B5845</f>
        <v/>
      </c>
      <c r="C5845">
        <f>Raw_Data!C5845</f>
        <v/>
      </c>
      <c r="D5845">
        <f>Raw_Data!D5845</f>
        <v/>
      </c>
      <c r="E5845">
        <f>Raw_Data!E5845</f>
        <v/>
      </c>
      <c r="F5845">
        <f>Raw_Data!F5845</f>
        <v/>
      </c>
      <c r="G5845">
        <f>Raw_Data!G5845</f>
        <v/>
      </c>
      <c r="H5845">
        <f>Raw_Data!H5845</f>
        <v/>
      </c>
      <c r="I5845">
        <f>Raw_Data!I5845</f>
        <v/>
      </c>
      <c r="J5845" s="12">
        <f>Raw_Data!J5845</f>
        <v/>
      </c>
      <c r="K5845" s="13">
        <f>Raw_Data!K5845</f>
        <v/>
      </c>
      <c r="L5845" s="12">
        <f>Raw_Data!L5845</f>
        <v/>
      </c>
      <c r="M5845" s="12">
        <f>Raw_Data!M5845</f>
        <v/>
      </c>
      <c r="N5845" s="12">
        <f>Raw_Data!N5845</f>
        <v/>
      </c>
      <c r="O5845">
        <f>Raw_Data!O5845</f>
        <v/>
      </c>
      <c r="P5845">
        <f>Raw_Data!P5845</f>
        <v/>
      </c>
      <c r="Q5845">
        <f>Raw_Data!Q5845</f>
        <v/>
      </c>
      <c r="R5845">
        <f>Raw_Data!R5845</f>
        <v/>
      </c>
      <c r="S5845">
        <f>Raw_Data!S5845</f>
        <v/>
      </c>
      <c r="T5845">
        <f>YEAR(B5845)</f>
        <v/>
      </c>
      <c r="U5845">
        <f>MONTH(B5845)</f>
        <v/>
      </c>
      <c r="V5845">
        <f>TEXT(B5845,"mmm")</f>
        <v/>
      </c>
      <c r="W5845" s="15">
        <f>IFERROR(N5845/L5845,0)</f>
        <v/>
      </c>
      <c r="X5845">
        <f>IF(K5845=0,"No Discount",IF(K5845&lt;=5%,"Low",IF(K5845&lt;=15%,"Medium","High")))</f>
        <v/>
      </c>
      <c r="Y5845">
        <f>IF(L5845&gt;=20000,"High Value",IF(L5845&gt;=5000,"Medium Value","Low Value"))</f>
        <v/>
      </c>
      <c r="Z5845">
        <f>IF(R5845&lt;=3,"Fast",IF(R5845&lt;=5,"On Time","Delayed"))</f>
        <v/>
      </c>
    </row>
    <row r="5846">
      <c r="A5846">
        <f>Raw_Data!A5846</f>
        <v/>
      </c>
      <c r="B5846" s="11">
        <f>Raw_Data!B5846</f>
        <v/>
      </c>
      <c r="C5846">
        <f>Raw_Data!C5846</f>
        <v/>
      </c>
      <c r="D5846">
        <f>Raw_Data!D5846</f>
        <v/>
      </c>
      <c r="E5846">
        <f>Raw_Data!E5846</f>
        <v/>
      </c>
      <c r="F5846">
        <f>Raw_Data!F5846</f>
        <v/>
      </c>
      <c r="G5846">
        <f>Raw_Data!G5846</f>
        <v/>
      </c>
      <c r="H5846">
        <f>Raw_Data!H5846</f>
        <v/>
      </c>
      <c r="I5846">
        <f>Raw_Data!I5846</f>
        <v/>
      </c>
      <c r="J5846" s="12">
        <f>Raw_Data!J5846</f>
        <v/>
      </c>
      <c r="K5846" s="13">
        <f>Raw_Data!K5846</f>
        <v/>
      </c>
      <c r="L5846" s="12">
        <f>Raw_Data!L5846</f>
        <v/>
      </c>
      <c r="M5846" s="12">
        <f>Raw_Data!M5846</f>
        <v/>
      </c>
      <c r="N5846" s="12">
        <f>Raw_Data!N5846</f>
        <v/>
      </c>
      <c r="O5846">
        <f>Raw_Data!O5846</f>
        <v/>
      </c>
      <c r="P5846">
        <f>Raw_Data!P5846</f>
        <v/>
      </c>
      <c r="Q5846">
        <f>Raw_Data!Q5846</f>
        <v/>
      </c>
      <c r="R5846">
        <f>Raw_Data!R5846</f>
        <v/>
      </c>
      <c r="S5846">
        <f>Raw_Data!S5846</f>
        <v/>
      </c>
      <c r="T5846">
        <f>YEAR(B5846)</f>
        <v/>
      </c>
      <c r="U5846">
        <f>MONTH(B5846)</f>
        <v/>
      </c>
      <c r="V5846">
        <f>TEXT(B5846,"mmm")</f>
        <v/>
      </c>
      <c r="W5846" s="15">
        <f>IFERROR(N5846/L5846,0)</f>
        <v/>
      </c>
      <c r="X5846">
        <f>IF(K5846=0,"No Discount",IF(K5846&lt;=5%,"Low",IF(K5846&lt;=15%,"Medium","High")))</f>
        <v/>
      </c>
      <c r="Y5846">
        <f>IF(L5846&gt;=20000,"High Value",IF(L5846&gt;=5000,"Medium Value","Low Value"))</f>
        <v/>
      </c>
      <c r="Z5846">
        <f>IF(R5846&lt;=3,"Fast",IF(R5846&lt;=5,"On Time","Delayed"))</f>
        <v/>
      </c>
    </row>
    <row r="5847">
      <c r="A5847">
        <f>Raw_Data!A5847</f>
        <v/>
      </c>
      <c r="B5847" s="11">
        <f>Raw_Data!B5847</f>
        <v/>
      </c>
      <c r="C5847">
        <f>Raw_Data!C5847</f>
        <v/>
      </c>
      <c r="D5847">
        <f>Raw_Data!D5847</f>
        <v/>
      </c>
      <c r="E5847">
        <f>Raw_Data!E5847</f>
        <v/>
      </c>
      <c r="F5847">
        <f>Raw_Data!F5847</f>
        <v/>
      </c>
      <c r="G5847">
        <f>Raw_Data!G5847</f>
        <v/>
      </c>
      <c r="H5847">
        <f>Raw_Data!H5847</f>
        <v/>
      </c>
      <c r="I5847">
        <f>Raw_Data!I5847</f>
        <v/>
      </c>
      <c r="J5847" s="12">
        <f>Raw_Data!J5847</f>
        <v/>
      </c>
      <c r="K5847" s="13">
        <f>Raw_Data!K5847</f>
        <v/>
      </c>
      <c r="L5847" s="12">
        <f>Raw_Data!L5847</f>
        <v/>
      </c>
      <c r="M5847" s="12">
        <f>Raw_Data!M5847</f>
        <v/>
      </c>
      <c r="N5847" s="12">
        <f>Raw_Data!N5847</f>
        <v/>
      </c>
      <c r="O5847">
        <f>Raw_Data!O5847</f>
        <v/>
      </c>
      <c r="P5847">
        <f>Raw_Data!P5847</f>
        <v/>
      </c>
      <c r="Q5847">
        <f>Raw_Data!Q5847</f>
        <v/>
      </c>
      <c r="R5847">
        <f>Raw_Data!R5847</f>
        <v/>
      </c>
      <c r="S5847">
        <f>Raw_Data!S5847</f>
        <v/>
      </c>
      <c r="T5847">
        <f>YEAR(B5847)</f>
        <v/>
      </c>
      <c r="U5847">
        <f>MONTH(B5847)</f>
        <v/>
      </c>
      <c r="V5847">
        <f>TEXT(B5847,"mmm")</f>
        <v/>
      </c>
      <c r="W5847" s="15">
        <f>IFERROR(N5847/L5847,0)</f>
        <v/>
      </c>
      <c r="X5847">
        <f>IF(K5847=0,"No Discount",IF(K5847&lt;=5%,"Low",IF(K5847&lt;=15%,"Medium","High")))</f>
        <v/>
      </c>
      <c r="Y5847">
        <f>IF(L5847&gt;=20000,"High Value",IF(L5847&gt;=5000,"Medium Value","Low Value"))</f>
        <v/>
      </c>
      <c r="Z5847">
        <f>IF(R5847&lt;=3,"Fast",IF(R5847&lt;=5,"On Time","Delayed"))</f>
        <v/>
      </c>
    </row>
    <row r="5848">
      <c r="A5848">
        <f>Raw_Data!A5848</f>
        <v/>
      </c>
      <c r="B5848" s="11">
        <f>Raw_Data!B5848</f>
        <v/>
      </c>
      <c r="C5848">
        <f>Raw_Data!C5848</f>
        <v/>
      </c>
      <c r="D5848">
        <f>Raw_Data!D5848</f>
        <v/>
      </c>
      <c r="E5848">
        <f>Raw_Data!E5848</f>
        <v/>
      </c>
      <c r="F5848">
        <f>Raw_Data!F5848</f>
        <v/>
      </c>
      <c r="G5848">
        <f>Raw_Data!G5848</f>
        <v/>
      </c>
      <c r="H5848">
        <f>Raw_Data!H5848</f>
        <v/>
      </c>
      <c r="I5848">
        <f>Raw_Data!I5848</f>
        <v/>
      </c>
      <c r="J5848" s="12">
        <f>Raw_Data!J5848</f>
        <v/>
      </c>
      <c r="K5848" s="13">
        <f>Raw_Data!K5848</f>
        <v/>
      </c>
      <c r="L5848" s="12">
        <f>Raw_Data!L5848</f>
        <v/>
      </c>
      <c r="M5848" s="12">
        <f>Raw_Data!M5848</f>
        <v/>
      </c>
      <c r="N5848" s="12">
        <f>Raw_Data!N5848</f>
        <v/>
      </c>
      <c r="O5848">
        <f>Raw_Data!O5848</f>
        <v/>
      </c>
      <c r="P5848">
        <f>Raw_Data!P5848</f>
        <v/>
      </c>
      <c r="Q5848">
        <f>Raw_Data!Q5848</f>
        <v/>
      </c>
      <c r="R5848">
        <f>Raw_Data!R5848</f>
        <v/>
      </c>
      <c r="S5848">
        <f>Raw_Data!S5848</f>
        <v/>
      </c>
      <c r="T5848">
        <f>YEAR(B5848)</f>
        <v/>
      </c>
      <c r="U5848">
        <f>MONTH(B5848)</f>
        <v/>
      </c>
      <c r="V5848">
        <f>TEXT(B5848,"mmm")</f>
        <v/>
      </c>
      <c r="W5848" s="15">
        <f>IFERROR(N5848/L5848,0)</f>
        <v/>
      </c>
      <c r="X5848">
        <f>IF(K5848=0,"No Discount",IF(K5848&lt;=5%,"Low",IF(K5848&lt;=15%,"Medium","High")))</f>
        <v/>
      </c>
      <c r="Y5848">
        <f>IF(L5848&gt;=20000,"High Value",IF(L5848&gt;=5000,"Medium Value","Low Value"))</f>
        <v/>
      </c>
      <c r="Z5848">
        <f>IF(R5848&lt;=3,"Fast",IF(R5848&lt;=5,"On Time","Delayed"))</f>
        <v/>
      </c>
    </row>
    <row r="5849">
      <c r="A5849">
        <f>Raw_Data!A5849</f>
        <v/>
      </c>
      <c r="B5849" s="11">
        <f>Raw_Data!B5849</f>
        <v/>
      </c>
      <c r="C5849">
        <f>Raw_Data!C5849</f>
        <v/>
      </c>
      <c r="D5849">
        <f>Raw_Data!D5849</f>
        <v/>
      </c>
      <c r="E5849">
        <f>Raw_Data!E5849</f>
        <v/>
      </c>
      <c r="F5849">
        <f>Raw_Data!F5849</f>
        <v/>
      </c>
      <c r="G5849">
        <f>Raw_Data!G5849</f>
        <v/>
      </c>
      <c r="H5849">
        <f>Raw_Data!H5849</f>
        <v/>
      </c>
      <c r="I5849">
        <f>Raw_Data!I5849</f>
        <v/>
      </c>
      <c r="J5849" s="12">
        <f>Raw_Data!J5849</f>
        <v/>
      </c>
      <c r="K5849" s="13">
        <f>Raw_Data!K5849</f>
        <v/>
      </c>
      <c r="L5849" s="12">
        <f>Raw_Data!L5849</f>
        <v/>
      </c>
      <c r="M5849" s="12">
        <f>Raw_Data!M5849</f>
        <v/>
      </c>
      <c r="N5849" s="12">
        <f>Raw_Data!N5849</f>
        <v/>
      </c>
      <c r="O5849">
        <f>Raw_Data!O5849</f>
        <v/>
      </c>
      <c r="P5849">
        <f>Raw_Data!P5849</f>
        <v/>
      </c>
      <c r="Q5849">
        <f>Raw_Data!Q5849</f>
        <v/>
      </c>
      <c r="R5849">
        <f>Raw_Data!R5849</f>
        <v/>
      </c>
      <c r="S5849">
        <f>Raw_Data!S5849</f>
        <v/>
      </c>
      <c r="T5849">
        <f>YEAR(B5849)</f>
        <v/>
      </c>
      <c r="U5849">
        <f>MONTH(B5849)</f>
        <v/>
      </c>
      <c r="V5849">
        <f>TEXT(B5849,"mmm")</f>
        <v/>
      </c>
      <c r="W5849" s="15">
        <f>IFERROR(N5849/L5849,0)</f>
        <v/>
      </c>
      <c r="X5849">
        <f>IF(K5849=0,"No Discount",IF(K5849&lt;=5%,"Low",IF(K5849&lt;=15%,"Medium","High")))</f>
        <v/>
      </c>
      <c r="Y5849">
        <f>IF(L5849&gt;=20000,"High Value",IF(L5849&gt;=5000,"Medium Value","Low Value"))</f>
        <v/>
      </c>
      <c r="Z5849">
        <f>IF(R5849&lt;=3,"Fast",IF(R5849&lt;=5,"On Time","Delayed"))</f>
        <v/>
      </c>
    </row>
    <row r="5850">
      <c r="A5850">
        <f>Raw_Data!A5850</f>
        <v/>
      </c>
      <c r="B5850" s="11">
        <f>Raw_Data!B5850</f>
        <v/>
      </c>
      <c r="C5850">
        <f>Raw_Data!C5850</f>
        <v/>
      </c>
      <c r="D5850">
        <f>Raw_Data!D5850</f>
        <v/>
      </c>
      <c r="E5850">
        <f>Raw_Data!E5850</f>
        <v/>
      </c>
      <c r="F5850">
        <f>Raw_Data!F5850</f>
        <v/>
      </c>
      <c r="G5850">
        <f>Raw_Data!G5850</f>
        <v/>
      </c>
      <c r="H5850">
        <f>Raw_Data!H5850</f>
        <v/>
      </c>
      <c r="I5850">
        <f>Raw_Data!I5850</f>
        <v/>
      </c>
      <c r="J5850" s="12">
        <f>Raw_Data!J5850</f>
        <v/>
      </c>
      <c r="K5850" s="13">
        <f>Raw_Data!K5850</f>
        <v/>
      </c>
      <c r="L5850" s="12">
        <f>Raw_Data!L5850</f>
        <v/>
      </c>
      <c r="M5850" s="12">
        <f>Raw_Data!M5850</f>
        <v/>
      </c>
      <c r="N5850" s="12">
        <f>Raw_Data!N5850</f>
        <v/>
      </c>
      <c r="O5850">
        <f>Raw_Data!O5850</f>
        <v/>
      </c>
      <c r="P5850">
        <f>Raw_Data!P5850</f>
        <v/>
      </c>
      <c r="Q5850">
        <f>Raw_Data!Q5850</f>
        <v/>
      </c>
      <c r="R5850">
        <f>Raw_Data!R5850</f>
        <v/>
      </c>
      <c r="S5850">
        <f>Raw_Data!S5850</f>
        <v/>
      </c>
      <c r="T5850">
        <f>YEAR(B5850)</f>
        <v/>
      </c>
      <c r="U5850">
        <f>MONTH(B5850)</f>
        <v/>
      </c>
      <c r="V5850">
        <f>TEXT(B5850,"mmm")</f>
        <v/>
      </c>
      <c r="W5850" s="15">
        <f>IFERROR(N5850/L5850,0)</f>
        <v/>
      </c>
      <c r="X5850">
        <f>IF(K5850=0,"No Discount",IF(K5850&lt;=5%,"Low",IF(K5850&lt;=15%,"Medium","High")))</f>
        <v/>
      </c>
      <c r="Y5850">
        <f>IF(L5850&gt;=20000,"High Value",IF(L5850&gt;=5000,"Medium Value","Low Value"))</f>
        <v/>
      </c>
      <c r="Z5850">
        <f>IF(R5850&lt;=3,"Fast",IF(R5850&lt;=5,"On Time","Delayed"))</f>
        <v/>
      </c>
    </row>
    <row r="5851">
      <c r="A5851">
        <f>Raw_Data!A5851</f>
        <v/>
      </c>
      <c r="B5851" s="11">
        <f>Raw_Data!B5851</f>
        <v/>
      </c>
      <c r="C5851">
        <f>Raw_Data!C5851</f>
        <v/>
      </c>
      <c r="D5851">
        <f>Raw_Data!D5851</f>
        <v/>
      </c>
      <c r="E5851">
        <f>Raw_Data!E5851</f>
        <v/>
      </c>
      <c r="F5851">
        <f>Raw_Data!F5851</f>
        <v/>
      </c>
      <c r="G5851">
        <f>Raw_Data!G5851</f>
        <v/>
      </c>
      <c r="H5851">
        <f>Raw_Data!H5851</f>
        <v/>
      </c>
      <c r="I5851">
        <f>Raw_Data!I5851</f>
        <v/>
      </c>
      <c r="J5851" s="12">
        <f>Raw_Data!J5851</f>
        <v/>
      </c>
      <c r="K5851" s="13">
        <f>Raw_Data!K5851</f>
        <v/>
      </c>
      <c r="L5851" s="12">
        <f>Raw_Data!L5851</f>
        <v/>
      </c>
      <c r="M5851" s="12">
        <f>Raw_Data!M5851</f>
        <v/>
      </c>
      <c r="N5851" s="12">
        <f>Raw_Data!N5851</f>
        <v/>
      </c>
      <c r="O5851">
        <f>Raw_Data!O5851</f>
        <v/>
      </c>
      <c r="P5851">
        <f>Raw_Data!P5851</f>
        <v/>
      </c>
      <c r="Q5851">
        <f>Raw_Data!Q5851</f>
        <v/>
      </c>
      <c r="R5851">
        <f>Raw_Data!R5851</f>
        <v/>
      </c>
      <c r="S5851">
        <f>Raw_Data!S5851</f>
        <v/>
      </c>
      <c r="T5851">
        <f>YEAR(B5851)</f>
        <v/>
      </c>
      <c r="U5851">
        <f>MONTH(B5851)</f>
        <v/>
      </c>
      <c r="V5851">
        <f>TEXT(B5851,"mmm")</f>
        <v/>
      </c>
      <c r="W5851" s="15">
        <f>IFERROR(N5851/L5851,0)</f>
        <v/>
      </c>
      <c r="X5851">
        <f>IF(K5851=0,"No Discount",IF(K5851&lt;=5%,"Low",IF(K5851&lt;=15%,"Medium","High")))</f>
        <v/>
      </c>
      <c r="Y5851">
        <f>IF(L5851&gt;=20000,"High Value",IF(L5851&gt;=5000,"Medium Value","Low Value"))</f>
        <v/>
      </c>
      <c r="Z5851">
        <f>IF(R5851&lt;=3,"Fast",IF(R5851&lt;=5,"On Time","Delayed"))</f>
        <v/>
      </c>
    </row>
    <row r="5852">
      <c r="A5852">
        <f>Raw_Data!A5852</f>
        <v/>
      </c>
      <c r="B5852" s="11">
        <f>Raw_Data!B5852</f>
        <v/>
      </c>
      <c r="C5852">
        <f>Raw_Data!C5852</f>
        <v/>
      </c>
      <c r="D5852">
        <f>Raw_Data!D5852</f>
        <v/>
      </c>
      <c r="E5852">
        <f>Raw_Data!E5852</f>
        <v/>
      </c>
      <c r="F5852">
        <f>Raw_Data!F5852</f>
        <v/>
      </c>
      <c r="G5852">
        <f>Raw_Data!G5852</f>
        <v/>
      </c>
      <c r="H5852">
        <f>Raw_Data!H5852</f>
        <v/>
      </c>
      <c r="I5852">
        <f>Raw_Data!I5852</f>
        <v/>
      </c>
      <c r="J5852" s="12">
        <f>Raw_Data!J5852</f>
        <v/>
      </c>
      <c r="K5852" s="13">
        <f>Raw_Data!K5852</f>
        <v/>
      </c>
      <c r="L5852" s="12">
        <f>Raw_Data!L5852</f>
        <v/>
      </c>
      <c r="M5852" s="12">
        <f>Raw_Data!M5852</f>
        <v/>
      </c>
      <c r="N5852" s="12">
        <f>Raw_Data!N5852</f>
        <v/>
      </c>
      <c r="O5852">
        <f>Raw_Data!O5852</f>
        <v/>
      </c>
      <c r="P5852">
        <f>Raw_Data!P5852</f>
        <v/>
      </c>
      <c r="Q5852">
        <f>Raw_Data!Q5852</f>
        <v/>
      </c>
      <c r="R5852">
        <f>Raw_Data!R5852</f>
        <v/>
      </c>
      <c r="S5852">
        <f>Raw_Data!S5852</f>
        <v/>
      </c>
      <c r="T5852">
        <f>YEAR(B5852)</f>
        <v/>
      </c>
      <c r="U5852">
        <f>MONTH(B5852)</f>
        <v/>
      </c>
      <c r="V5852">
        <f>TEXT(B5852,"mmm")</f>
        <v/>
      </c>
      <c r="W5852" s="15">
        <f>IFERROR(N5852/L5852,0)</f>
        <v/>
      </c>
      <c r="X5852">
        <f>IF(K5852=0,"No Discount",IF(K5852&lt;=5%,"Low",IF(K5852&lt;=15%,"Medium","High")))</f>
        <v/>
      </c>
      <c r="Y5852">
        <f>IF(L5852&gt;=20000,"High Value",IF(L5852&gt;=5000,"Medium Value","Low Value"))</f>
        <v/>
      </c>
      <c r="Z5852">
        <f>IF(R5852&lt;=3,"Fast",IF(R5852&lt;=5,"On Time","Delayed"))</f>
        <v/>
      </c>
    </row>
    <row r="5853">
      <c r="A5853">
        <f>Raw_Data!A5853</f>
        <v/>
      </c>
      <c r="B5853" s="11">
        <f>Raw_Data!B5853</f>
        <v/>
      </c>
      <c r="C5853">
        <f>Raw_Data!C5853</f>
        <v/>
      </c>
      <c r="D5853">
        <f>Raw_Data!D5853</f>
        <v/>
      </c>
      <c r="E5853">
        <f>Raw_Data!E5853</f>
        <v/>
      </c>
      <c r="F5853">
        <f>Raw_Data!F5853</f>
        <v/>
      </c>
      <c r="G5853">
        <f>Raw_Data!G5853</f>
        <v/>
      </c>
      <c r="H5853">
        <f>Raw_Data!H5853</f>
        <v/>
      </c>
      <c r="I5853">
        <f>Raw_Data!I5853</f>
        <v/>
      </c>
      <c r="J5853" s="12">
        <f>Raw_Data!J5853</f>
        <v/>
      </c>
      <c r="K5853" s="13">
        <f>Raw_Data!K5853</f>
        <v/>
      </c>
      <c r="L5853" s="12">
        <f>Raw_Data!L5853</f>
        <v/>
      </c>
      <c r="M5853" s="12">
        <f>Raw_Data!M5853</f>
        <v/>
      </c>
      <c r="N5853" s="12">
        <f>Raw_Data!N5853</f>
        <v/>
      </c>
      <c r="O5853">
        <f>Raw_Data!O5853</f>
        <v/>
      </c>
      <c r="P5853">
        <f>Raw_Data!P5853</f>
        <v/>
      </c>
      <c r="Q5853">
        <f>Raw_Data!Q5853</f>
        <v/>
      </c>
      <c r="R5853">
        <f>Raw_Data!R5853</f>
        <v/>
      </c>
      <c r="S5853">
        <f>Raw_Data!S5853</f>
        <v/>
      </c>
      <c r="T5853">
        <f>YEAR(B5853)</f>
        <v/>
      </c>
      <c r="U5853">
        <f>MONTH(B5853)</f>
        <v/>
      </c>
      <c r="V5853">
        <f>TEXT(B5853,"mmm")</f>
        <v/>
      </c>
      <c r="W5853" s="15">
        <f>IFERROR(N5853/L5853,0)</f>
        <v/>
      </c>
      <c r="X5853">
        <f>IF(K5853=0,"No Discount",IF(K5853&lt;=5%,"Low",IF(K5853&lt;=15%,"Medium","High")))</f>
        <v/>
      </c>
      <c r="Y5853">
        <f>IF(L5853&gt;=20000,"High Value",IF(L5853&gt;=5000,"Medium Value","Low Value"))</f>
        <v/>
      </c>
      <c r="Z5853">
        <f>IF(R5853&lt;=3,"Fast",IF(R5853&lt;=5,"On Time","Delayed"))</f>
        <v/>
      </c>
    </row>
    <row r="5854">
      <c r="A5854">
        <f>Raw_Data!A5854</f>
        <v/>
      </c>
      <c r="B5854" s="11">
        <f>Raw_Data!B5854</f>
        <v/>
      </c>
      <c r="C5854">
        <f>Raw_Data!C5854</f>
        <v/>
      </c>
      <c r="D5854">
        <f>Raw_Data!D5854</f>
        <v/>
      </c>
      <c r="E5854">
        <f>Raw_Data!E5854</f>
        <v/>
      </c>
      <c r="F5854">
        <f>Raw_Data!F5854</f>
        <v/>
      </c>
      <c r="G5854">
        <f>Raw_Data!G5854</f>
        <v/>
      </c>
      <c r="H5854">
        <f>Raw_Data!H5854</f>
        <v/>
      </c>
      <c r="I5854">
        <f>Raw_Data!I5854</f>
        <v/>
      </c>
      <c r="J5854" s="12">
        <f>Raw_Data!J5854</f>
        <v/>
      </c>
      <c r="K5854" s="13">
        <f>Raw_Data!K5854</f>
        <v/>
      </c>
      <c r="L5854" s="12">
        <f>Raw_Data!L5854</f>
        <v/>
      </c>
      <c r="M5854" s="12">
        <f>Raw_Data!M5854</f>
        <v/>
      </c>
      <c r="N5854" s="12">
        <f>Raw_Data!N5854</f>
        <v/>
      </c>
      <c r="O5854">
        <f>Raw_Data!O5854</f>
        <v/>
      </c>
      <c r="P5854">
        <f>Raw_Data!P5854</f>
        <v/>
      </c>
      <c r="Q5854">
        <f>Raw_Data!Q5854</f>
        <v/>
      </c>
      <c r="R5854">
        <f>Raw_Data!R5854</f>
        <v/>
      </c>
      <c r="S5854">
        <f>Raw_Data!S5854</f>
        <v/>
      </c>
      <c r="T5854">
        <f>YEAR(B5854)</f>
        <v/>
      </c>
      <c r="U5854">
        <f>MONTH(B5854)</f>
        <v/>
      </c>
      <c r="V5854">
        <f>TEXT(B5854,"mmm")</f>
        <v/>
      </c>
      <c r="W5854" s="15">
        <f>IFERROR(N5854/L5854,0)</f>
        <v/>
      </c>
      <c r="X5854">
        <f>IF(K5854=0,"No Discount",IF(K5854&lt;=5%,"Low",IF(K5854&lt;=15%,"Medium","High")))</f>
        <v/>
      </c>
      <c r="Y5854">
        <f>IF(L5854&gt;=20000,"High Value",IF(L5854&gt;=5000,"Medium Value","Low Value"))</f>
        <v/>
      </c>
      <c r="Z5854">
        <f>IF(R5854&lt;=3,"Fast",IF(R5854&lt;=5,"On Time","Delayed"))</f>
        <v/>
      </c>
    </row>
    <row r="5855">
      <c r="A5855">
        <f>Raw_Data!A5855</f>
        <v/>
      </c>
      <c r="B5855" s="11">
        <f>Raw_Data!B5855</f>
        <v/>
      </c>
      <c r="C5855">
        <f>Raw_Data!C5855</f>
        <v/>
      </c>
      <c r="D5855">
        <f>Raw_Data!D5855</f>
        <v/>
      </c>
      <c r="E5855">
        <f>Raw_Data!E5855</f>
        <v/>
      </c>
      <c r="F5855">
        <f>Raw_Data!F5855</f>
        <v/>
      </c>
      <c r="G5855">
        <f>Raw_Data!G5855</f>
        <v/>
      </c>
      <c r="H5855">
        <f>Raw_Data!H5855</f>
        <v/>
      </c>
      <c r="I5855">
        <f>Raw_Data!I5855</f>
        <v/>
      </c>
      <c r="J5855" s="12">
        <f>Raw_Data!J5855</f>
        <v/>
      </c>
      <c r="K5855" s="13">
        <f>Raw_Data!K5855</f>
        <v/>
      </c>
      <c r="L5855" s="12">
        <f>Raw_Data!L5855</f>
        <v/>
      </c>
      <c r="M5855" s="12">
        <f>Raw_Data!M5855</f>
        <v/>
      </c>
      <c r="N5855" s="12">
        <f>Raw_Data!N5855</f>
        <v/>
      </c>
      <c r="O5855">
        <f>Raw_Data!O5855</f>
        <v/>
      </c>
      <c r="P5855">
        <f>Raw_Data!P5855</f>
        <v/>
      </c>
      <c r="Q5855">
        <f>Raw_Data!Q5855</f>
        <v/>
      </c>
      <c r="R5855">
        <f>Raw_Data!R5855</f>
        <v/>
      </c>
      <c r="S5855">
        <f>Raw_Data!S5855</f>
        <v/>
      </c>
      <c r="T5855">
        <f>YEAR(B5855)</f>
        <v/>
      </c>
      <c r="U5855">
        <f>MONTH(B5855)</f>
        <v/>
      </c>
      <c r="V5855">
        <f>TEXT(B5855,"mmm")</f>
        <v/>
      </c>
      <c r="W5855" s="15">
        <f>IFERROR(N5855/L5855,0)</f>
        <v/>
      </c>
      <c r="X5855">
        <f>IF(K5855=0,"No Discount",IF(K5855&lt;=5%,"Low",IF(K5855&lt;=15%,"Medium","High")))</f>
        <v/>
      </c>
      <c r="Y5855">
        <f>IF(L5855&gt;=20000,"High Value",IF(L5855&gt;=5000,"Medium Value","Low Value"))</f>
        <v/>
      </c>
      <c r="Z5855">
        <f>IF(R5855&lt;=3,"Fast",IF(R5855&lt;=5,"On Time","Delayed"))</f>
        <v/>
      </c>
    </row>
    <row r="5856">
      <c r="A5856">
        <f>Raw_Data!A5856</f>
        <v/>
      </c>
      <c r="B5856" s="11">
        <f>Raw_Data!B5856</f>
        <v/>
      </c>
      <c r="C5856">
        <f>Raw_Data!C5856</f>
        <v/>
      </c>
      <c r="D5856">
        <f>Raw_Data!D5856</f>
        <v/>
      </c>
      <c r="E5856">
        <f>Raw_Data!E5856</f>
        <v/>
      </c>
      <c r="F5856">
        <f>Raw_Data!F5856</f>
        <v/>
      </c>
      <c r="G5856">
        <f>Raw_Data!G5856</f>
        <v/>
      </c>
      <c r="H5856">
        <f>Raw_Data!H5856</f>
        <v/>
      </c>
      <c r="I5856">
        <f>Raw_Data!I5856</f>
        <v/>
      </c>
      <c r="J5856" s="12">
        <f>Raw_Data!J5856</f>
        <v/>
      </c>
      <c r="K5856" s="13">
        <f>Raw_Data!K5856</f>
        <v/>
      </c>
      <c r="L5856" s="12">
        <f>Raw_Data!L5856</f>
        <v/>
      </c>
      <c r="M5856" s="12">
        <f>Raw_Data!M5856</f>
        <v/>
      </c>
      <c r="N5856" s="12">
        <f>Raw_Data!N5856</f>
        <v/>
      </c>
      <c r="O5856">
        <f>Raw_Data!O5856</f>
        <v/>
      </c>
      <c r="P5856">
        <f>Raw_Data!P5856</f>
        <v/>
      </c>
      <c r="Q5856">
        <f>Raw_Data!Q5856</f>
        <v/>
      </c>
      <c r="R5856">
        <f>Raw_Data!R5856</f>
        <v/>
      </c>
      <c r="S5856">
        <f>Raw_Data!S5856</f>
        <v/>
      </c>
      <c r="T5856">
        <f>YEAR(B5856)</f>
        <v/>
      </c>
      <c r="U5856">
        <f>MONTH(B5856)</f>
        <v/>
      </c>
      <c r="V5856">
        <f>TEXT(B5856,"mmm")</f>
        <v/>
      </c>
      <c r="W5856" s="15">
        <f>IFERROR(N5856/L5856,0)</f>
        <v/>
      </c>
      <c r="X5856">
        <f>IF(K5856=0,"No Discount",IF(K5856&lt;=5%,"Low",IF(K5856&lt;=15%,"Medium","High")))</f>
        <v/>
      </c>
      <c r="Y5856">
        <f>IF(L5856&gt;=20000,"High Value",IF(L5856&gt;=5000,"Medium Value","Low Value"))</f>
        <v/>
      </c>
      <c r="Z5856">
        <f>IF(R5856&lt;=3,"Fast",IF(R5856&lt;=5,"On Time","Delayed"))</f>
        <v/>
      </c>
    </row>
    <row r="5857">
      <c r="A5857">
        <f>Raw_Data!A5857</f>
        <v/>
      </c>
      <c r="B5857" s="11">
        <f>Raw_Data!B5857</f>
        <v/>
      </c>
      <c r="C5857">
        <f>Raw_Data!C5857</f>
        <v/>
      </c>
      <c r="D5857">
        <f>Raw_Data!D5857</f>
        <v/>
      </c>
      <c r="E5857">
        <f>Raw_Data!E5857</f>
        <v/>
      </c>
      <c r="F5857">
        <f>Raw_Data!F5857</f>
        <v/>
      </c>
      <c r="G5857">
        <f>Raw_Data!G5857</f>
        <v/>
      </c>
      <c r="H5857">
        <f>Raw_Data!H5857</f>
        <v/>
      </c>
      <c r="I5857">
        <f>Raw_Data!I5857</f>
        <v/>
      </c>
      <c r="J5857" s="12">
        <f>Raw_Data!J5857</f>
        <v/>
      </c>
      <c r="K5857" s="13">
        <f>Raw_Data!K5857</f>
        <v/>
      </c>
      <c r="L5857" s="12">
        <f>Raw_Data!L5857</f>
        <v/>
      </c>
      <c r="M5857" s="12">
        <f>Raw_Data!M5857</f>
        <v/>
      </c>
      <c r="N5857" s="12">
        <f>Raw_Data!N5857</f>
        <v/>
      </c>
      <c r="O5857">
        <f>Raw_Data!O5857</f>
        <v/>
      </c>
      <c r="P5857">
        <f>Raw_Data!P5857</f>
        <v/>
      </c>
      <c r="Q5857">
        <f>Raw_Data!Q5857</f>
        <v/>
      </c>
      <c r="R5857">
        <f>Raw_Data!R5857</f>
        <v/>
      </c>
      <c r="S5857">
        <f>Raw_Data!S5857</f>
        <v/>
      </c>
      <c r="T5857">
        <f>YEAR(B5857)</f>
        <v/>
      </c>
      <c r="U5857">
        <f>MONTH(B5857)</f>
        <v/>
      </c>
      <c r="V5857">
        <f>TEXT(B5857,"mmm")</f>
        <v/>
      </c>
      <c r="W5857" s="15">
        <f>IFERROR(N5857/L5857,0)</f>
        <v/>
      </c>
      <c r="X5857">
        <f>IF(K5857=0,"No Discount",IF(K5857&lt;=5%,"Low",IF(K5857&lt;=15%,"Medium","High")))</f>
        <v/>
      </c>
      <c r="Y5857">
        <f>IF(L5857&gt;=20000,"High Value",IF(L5857&gt;=5000,"Medium Value","Low Value"))</f>
        <v/>
      </c>
      <c r="Z5857">
        <f>IF(R5857&lt;=3,"Fast",IF(R5857&lt;=5,"On Time","Delayed"))</f>
        <v/>
      </c>
    </row>
    <row r="5858">
      <c r="A5858">
        <f>Raw_Data!A5858</f>
        <v/>
      </c>
      <c r="B5858" s="11">
        <f>Raw_Data!B5858</f>
        <v/>
      </c>
      <c r="C5858">
        <f>Raw_Data!C5858</f>
        <v/>
      </c>
      <c r="D5858">
        <f>Raw_Data!D5858</f>
        <v/>
      </c>
      <c r="E5858">
        <f>Raw_Data!E5858</f>
        <v/>
      </c>
      <c r="F5858">
        <f>Raw_Data!F5858</f>
        <v/>
      </c>
      <c r="G5858">
        <f>Raw_Data!G5858</f>
        <v/>
      </c>
      <c r="H5858">
        <f>Raw_Data!H5858</f>
        <v/>
      </c>
      <c r="I5858">
        <f>Raw_Data!I5858</f>
        <v/>
      </c>
      <c r="J5858" s="12">
        <f>Raw_Data!J5858</f>
        <v/>
      </c>
      <c r="K5858" s="13">
        <f>Raw_Data!K5858</f>
        <v/>
      </c>
      <c r="L5858" s="12">
        <f>Raw_Data!L5858</f>
        <v/>
      </c>
      <c r="M5858" s="12">
        <f>Raw_Data!M5858</f>
        <v/>
      </c>
      <c r="N5858" s="12">
        <f>Raw_Data!N5858</f>
        <v/>
      </c>
      <c r="O5858">
        <f>Raw_Data!O5858</f>
        <v/>
      </c>
      <c r="P5858">
        <f>Raw_Data!P5858</f>
        <v/>
      </c>
      <c r="Q5858">
        <f>Raw_Data!Q5858</f>
        <v/>
      </c>
      <c r="R5858">
        <f>Raw_Data!R5858</f>
        <v/>
      </c>
      <c r="S5858">
        <f>Raw_Data!S5858</f>
        <v/>
      </c>
      <c r="T5858">
        <f>YEAR(B5858)</f>
        <v/>
      </c>
      <c r="U5858">
        <f>MONTH(B5858)</f>
        <v/>
      </c>
      <c r="V5858">
        <f>TEXT(B5858,"mmm")</f>
        <v/>
      </c>
      <c r="W5858" s="15">
        <f>IFERROR(N5858/L5858,0)</f>
        <v/>
      </c>
      <c r="X5858">
        <f>IF(K5858=0,"No Discount",IF(K5858&lt;=5%,"Low",IF(K5858&lt;=15%,"Medium","High")))</f>
        <v/>
      </c>
      <c r="Y5858">
        <f>IF(L5858&gt;=20000,"High Value",IF(L5858&gt;=5000,"Medium Value","Low Value"))</f>
        <v/>
      </c>
      <c r="Z5858">
        <f>IF(R5858&lt;=3,"Fast",IF(R5858&lt;=5,"On Time","Delayed"))</f>
        <v/>
      </c>
    </row>
    <row r="5859">
      <c r="A5859">
        <f>Raw_Data!A5859</f>
        <v/>
      </c>
      <c r="B5859" s="11">
        <f>Raw_Data!B5859</f>
        <v/>
      </c>
      <c r="C5859">
        <f>Raw_Data!C5859</f>
        <v/>
      </c>
      <c r="D5859">
        <f>Raw_Data!D5859</f>
        <v/>
      </c>
      <c r="E5859">
        <f>Raw_Data!E5859</f>
        <v/>
      </c>
      <c r="F5859">
        <f>Raw_Data!F5859</f>
        <v/>
      </c>
      <c r="G5859">
        <f>Raw_Data!G5859</f>
        <v/>
      </c>
      <c r="H5859">
        <f>Raw_Data!H5859</f>
        <v/>
      </c>
      <c r="I5859">
        <f>Raw_Data!I5859</f>
        <v/>
      </c>
      <c r="J5859" s="12">
        <f>Raw_Data!J5859</f>
        <v/>
      </c>
      <c r="K5859" s="13">
        <f>Raw_Data!K5859</f>
        <v/>
      </c>
      <c r="L5859" s="12">
        <f>Raw_Data!L5859</f>
        <v/>
      </c>
      <c r="M5859" s="12">
        <f>Raw_Data!M5859</f>
        <v/>
      </c>
      <c r="N5859" s="12">
        <f>Raw_Data!N5859</f>
        <v/>
      </c>
      <c r="O5859">
        <f>Raw_Data!O5859</f>
        <v/>
      </c>
      <c r="P5859">
        <f>Raw_Data!P5859</f>
        <v/>
      </c>
      <c r="Q5859">
        <f>Raw_Data!Q5859</f>
        <v/>
      </c>
      <c r="R5859">
        <f>Raw_Data!R5859</f>
        <v/>
      </c>
      <c r="S5859">
        <f>Raw_Data!S5859</f>
        <v/>
      </c>
      <c r="T5859">
        <f>YEAR(B5859)</f>
        <v/>
      </c>
      <c r="U5859">
        <f>MONTH(B5859)</f>
        <v/>
      </c>
      <c r="V5859">
        <f>TEXT(B5859,"mmm")</f>
        <v/>
      </c>
      <c r="W5859" s="15">
        <f>IFERROR(N5859/L5859,0)</f>
        <v/>
      </c>
      <c r="X5859">
        <f>IF(K5859=0,"No Discount",IF(K5859&lt;=5%,"Low",IF(K5859&lt;=15%,"Medium","High")))</f>
        <v/>
      </c>
      <c r="Y5859">
        <f>IF(L5859&gt;=20000,"High Value",IF(L5859&gt;=5000,"Medium Value","Low Value"))</f>
        <v/>
      </c>
      <c r="Z5859">
        <f>IF(R5859&lt;=3,"Fast",IF(R5859&lt;=5,"On Time","Delayed"))</f>
        <v/>
      </c>
    </row>
    <row r="5860">
      <c r="A5860">
        <f>Raw_Data!A5860</f>
        <v/>
      </c>
      <c r="B5860" s="11">
        <f>Raw_Data!B5860</f>
        <v/>
      </c>
      <c r="C5860">
        <f>Raw_Data!C5860</f>
        <v/>
      </c>
      <c r="D5860">
        <f>Raw_Data!D5860</f>
        <v/>
      </c>
      <c r="E5860">
        <f>Raw_Data!E5860</f>
        <v/>
      </c>
      <c r="F5860">
        <f>Raw_Data!F5860</f>
        <v/>
      </c>
      <c r="G5860">
        <f>Raw_Data!G5860</f>
        <v/>
      </c>
      <c r="H5860">
        <f>Raw_Data!H5860</f>
        <v/>
      </c>
      <c r="I5860">
        <f>Raw_Data!I5860</f>
        <v/>
      </c>
      <c r="J5860" s="12">
        <f>Raw_Data!J5860</f>
        <v/>
      </c>
      <c r="K5860" s="13">
        <f>Raw_Data!K5860</f>
        <v/>
      </c>
      <c r="L5860" s="12">
        <f>Raw_Data!L5860</f>
        <v/>
      </c>
      <c r="M5860" s="12">
        <f>Raw_Data!M5860</f>
        <v/>
      </c>
      <c r="N5860" s="12">
        <f>Raw_Data!N5860</f>
        <v/>
      </c>
      <c r="O5860">
        <f>Raw_Data!O5860</f>
        <v/>
      </c>
      <c r="P5860">
        <f>Raw_Data!P5860</f>
        <v/>
      </c>
      <c r="Q5860">
        <f>Raw_Data!Q5860</f>
        <v/>
      </c>
      <c r="R5860">
        <f>Raw_Data!R5860</f>
        <v/>
      </c>
      <c r="S5860">
        <f>Raw_Data!S5860</f>
        <v/>
      </c>
      <c r="T5860">
        <f>YEAR(B5860)</f>
        <v/>
      </c>
      <c r="U5860">
        <f>MONTH(B5860)</f>
        <v/>
      </c>
      <c r="V5860">
        <f>TEXT(B5860,"mmm")</f>
        <v/>
      </c>
      <c r="W5860" s="15">
        <f>IFERROR(N5860/L5860,0)</f>
        <v/>
      </c>
      <c r="X5860">
        <f>IF(K5860=0,"No Discount",IF(K5860&lt;=5%,"Low",IF(K5860&lt;=15%,"Medium","High")))</f>
        <v/>
      </c>
      <c r="Y5860">
        <f>IF(L5860&gt;=20000,"High Value",IF(L5860&gt;=5000,"Medium Value","Low Value"))</f>
        <v/>
      </c>
      <c r="Z5860">
        <f>IF(R5860&lt;=3,"Fast",IF(R5860&lt;=5,"On Time","Delayed"))</f>
        <v/>
      </c>
    </row>
    <row r="5861">
      <c r="A5861">
        <f>Raw_Data!A5861</f>
        <v/>
      </c>
      <c r="B5861" s="11">
        <f>Raw_Data!B5861</f>
        <v/>
      </c>
      <c r="C5861">
        <f>Raw_Data!C5861</f>
        <v/>
      </c>
      <c r="D5861">
        <f>Raw_Data!D5861</f>
        <v/>
      </c>
      <c r="E5861">
        <f>Raw_Data!E5861</f>
        <v/>
      </c>
      <c r="F5861">
        <f>Raw_Data!F5861</f>
        <v/>
      </c>
      <c r="G5861">
        <f>Raw_Data!G5861</f>
        <v/>
      </c>
      <c r="H5861">
        <f>Raw_Data!H5861</f>
        <v/>
      </c>
      <c r="I5861">
        <f>Raw_Data!I5861</f>
        <v/>
      </c>
      <c r="J5861" s="12">
        <f>Raw_Data!J5861</f>
        <v/>
      </c>
      <c r="K5861" s="13">
        <f>Raw_Data!K5861</f>
        <v/>
      </c>
      <c r="L5861" s="12">
        <f>Raw_Data!L5861</f>
        <v/>
      </c>
      <c r="M5861" s="12">
        <f>Raw_Data!M5861</f>
        <v/>
      </c>
      <c r="N5861" s="12">
        <f>Raw_Data!N5861</f>
        <v/>
      </c>
      <c r="O5861">
        <f>Raw_Data!O5861</f>
        <v/>
      </c>
      <c r="P5861">
        <f>Raw_Data!P5861</f>
        <v/>
      </c>
      <c r="Q5861">
        <f>Raw_Data!Q5861</f>
        <v/>
      </c>
      <c r="R5861">
        <f>Raw_Data!R5861</f>
        <v/>
      </c>
      <c r="S5861">
        <f>Raw_Data!S5861</f>
        <v/>
      </c>
      <c r="T5861">
        <f>YEAR(B5861)</f>
        <v/>
      </c>
      <c r="U5861">
        <f>MONTH(B5861)</f>
        <v/>
      </c>
      <c r="V5861">
        <f>TEXT(B5861,"mmm")</f>
        <v/>
      </c>
      <c r="W5861" s="15">
        <f>IFERROR(N5861/L5861,0)</f>
        <v/>
      </c>
      <c r="X5861">
        <f>IF(K5861=0,"No Discount",IF(K5861&lt;=5%,"Low",IF(K5861&lt;=15%,"Medium","High")))</f>
        <v/>
      </c>
      <c r="Y5861">
        <f>IF(L5861&gt;=20000,"High Value",IF(L5861&gt;=5000,"Medium Value","Low Value"))</f>
        <v/>
      </c>
      <c r="Z5861">
        <f>IF(R5861&lt;=3,"Fast",IF(R5861&lt;=5,"On Time","Delayed"))</f>
        <v/>
      </c>
    </row>
    <row r="5862">
      <c r="A5862">
        <f>Raw_Data!A5862</f>
        <v/>
      </c>
      <c r="B5862" s="11">
        <f>Raw_Data!B5862</f>
        <v/>
      </c>
      <c r="C5862">
        <f>Raw_Data!C5862</f>
        <v/>
      </c>
      <c r="D5862">
        <f>Raw_Data!D5862</f>
        <v/>
      </c>
      <c r="E5862">
        <f>Raw_Data!E5862</f>
        <v/>
      </c>
      <c r="F5862">
        <f>Raw_Data!F5862</f>
        <v/>
      </c>
      <c r="G5862">
        <f>Raw_Data!G5862</f>
        <v/>
      </c>
      <c r="H5862">
        <f>Raw_Data!H5862</f>
        <v/>
      </c>
      <c r="I5862">
        <f>Raw_Data!I5862</f>
        <v/>
      </c>
      <c r="J5862" s="12">
        <f>Raw_Data!J5862</f>
        <v/>
      </c>
      <c r="K5862" s="13">
        <f>Raw_Data!K5862</f>
        <v/>
      </c>
      <c r="L5862" s="12">
        <f>Raw_Data!L5862</f>
        <v/>
      </c>
      <c r="M5862" s="12">
        <f>Raw_Data!M5862</f>
        <v/>
      </c>
      <c r="N5862" s="12">
        <f>Raw_Data!N5862</f>
        <v/>
      </c>
      <c r="O5862">
        <f>Raw_Data!O5862</f>
        <v/>
      </c>
      <c r="P5862">
        <f>Raw_Data!P5862</f>
        <v/>
      </c>
      <c r="Q5862">
        <f>Raw_Data!Q5862</f>
        <v/>
      </c>
      <c r="R5862">
        <f>Raw_Data!R5862</f>
        <v/>
      </c>
      <c r="S5862">
        <f>Raw_Data!S5862</f>
        <v/>
      </c>
      <c r="T5862">
        <f>YEAR(B5862)</f>
        <v/>
      </c>
      <c r="U5862">
        <f>MONTH(B5862)</f>
        <v/>
      </c>
      <c r="V5862">
        <f>TEXT(B5862,"mmm")</f>
        <v/>
      </c>
      <c r="W5862" s="15">
        <f>IFERROR(N5862/L5862,0)</f>
        <v/>
      </c>
      <c r="X5862">
        <f>IF(K5862=0,"No Discount",IF(K5862&lt;=5%,"Low",IF(K5862&lt;=15%,"Medium","High")))</f>
        <v/>
      </c>
      <c r="Y5862">
        <f>IF(L5862&gt;=20000,"High Value",IF(L5862&gt;=5000,"Medium Value","Low Value"))</f>
        <v/>
      </c>
      <c r="Z5862">
        <f>IF(R5862&lt;=3,"Fast",IF(R5862&lt;=5,"On Time","Delayed"))</f>
        <v/>
      </c>
    </row>
    <row r="5863">
      <c r="A5863">
        <f>Raw_Data!A5863</f>
        <v/>
      </c>
      <c r="B5863" s="11">
        <f>Raw_Data!B5863</f>
        <v/>
      </c>
      <c r="C5863">
        <f>Raw_Data!C5863</f>
        <v/>
      </c>
      <c r="D5863">
        <f>Raw_Data!D5863</f>
        <v/>
      </c>
      <c r="E5863">
        <f>Raw_Data!E5863</f>
        <v/>
      </c>
      <c r="F5863">
        <f>Raw_Data!F5863</f>
        <v/>
      </c>
      <c r="G5863">
        <f>Raw_Data!G5863</f>
        <v/>
      </c>
      <c r="H5863">
        <f>Raw_Data!H5863</f>
        <v/>
      </c>
      <c r="I5863">
        <f>Raw_Data!I5863</f>
        <v/>
      </c>
      <c r="J5863" s="12">
        <f>Raw_Data!J5863</f>
        <v/>
      </c>
      <c r="K5863" s="13">
        <f>Raw_Data!K5863</f>
        <v/>
      </c>
      <c r="L5863" s="12">
        <f>Raw_Data!L5863</f>
        <v/>
      </c>
      <c r="M5863" s="12">
        <f>Raw_Data!M5863</f>
        <v/>
      </c>
      <c r="N5863" s="12">
        <f>Raw_Data!N5863</f>
        <v/>
      </c>
      <c r="O5863">
        <f>Raw_Data!O5863</f>
        <v/>
      </c>
      <c r="P5863">
        <f>Raw_Data!P5863</f>
        <v/>
      </c>
      <c r="Q5863">
        <f>Raw_Data!Q5863</f>
        <v/>
      </c>
      <c r="R5863">
        <f>Raw_Data!R5863</f>
        <v/>
      </c>
      <c r="S5863">
        <f>Raw_Data!S5863</f>
        <v/>
      </c>
      <c r="T5863">
        <f>YEAR(B5863)</f>
        <v/>
      </c>
      <c r="U5863">
        <f>MONTH(B5863)</f>
        <v/>
      </c>
      <c r="V5863">
        <f>TEXT(B5863,"mmm")</f>
        <v/>
      </c>
      <c r="W5863" s="15">
        <f>IFERROR(N5863/L5863,0)</f>
        <v/>
      </c>
      <c r="X5863">
        <f>IF(K5863=0,"No Discount",IF(K5863&lt;=5%,"Low",IF(K5863&lt;=15%,"Medium","High")))</f>
        <v/>
      </c>
      <c r="Y5863">
        <f>IF(L5863&gt;=20000,"High Value",IF(L5863&gt;=5000,"Medium Value","Low Value"))</f>
        <v/>
      </c>
      <c r="Z5863">
        <f>IF(R5863&lt;=3,"Fast",IF(R5863&lt;=5,"On Time","Delayed"))</f>
        <v/>
      </c>
    </row>
    <row r="5864">
      <c r="A5864">
        <f>Raw_Data!A5864</f>
        <v/>
      </c>
      <c r="B5864" s="11">
        <f>Raw_Data!B5864</f>
        <v/>
      </c>
      <c r="C5864">
        <f>Raw_Data!C5864</f>
        <v/>
      </c>
      <c r="D5864">
        <f>Raw_Data!D5864</f>
        <v/>
      </c>
      <c r="E5864">
        <f>Raw_Data!E5864</f>
        <v/>
      </c>
      <c r="F5864">
        <f>Raw_Data!F5864</f>
        <v/>
      </c>
      <c r="G5864">
        <f>Raw_Data!G5864</f>
        <v/>
      </c>
      <c r="H5864">
        <f>Raw_Data!H5864</f>
        <v/>
      </c>
      <c r="I5864">
        <f>Raw_Data!I5864</f>
        <v/>
      </c>
      <c r="J5864" s="12">
        <f>Raw_Data!J5864</f>
        <v/>
      </c>
      <c r="K5864" s="13">
        <f>Raw_Data!K5864</f>
        <v/>
      </c>
      <c r="L5864" s="12">
        <f>Raw_Data!L5864</f>
        <v/>
      </c>
      <c r="M5864" s="12">
        <f>Raw_Data!M5864</f>
        <v/>
      </c>
      <c r="N5864" s="12">
        <f>Raw_Data!N5864</f>
        <v/>
      </c>
      <c r="O5864">
        <f>Raw_Data!O5864</f>
        <v/>
      </c>
      <c r="P5864">
        <f>Raw_Data!P5864</f>
        <v/>
      </c>
      <c r="Q5864">
        <f>Raw_Data!Q5864</f>
        <v/>
      </c>
      <c r="R5864">
        <f>Raw_Data!R5864</f>
        <v/>
      </c>
      <c r="S5864">
        <f>Raw_Data!S5864</f>
        <v/>
      </c>
      <c r="T5864">
        <f>YEAR(B5864)</f>
        <v/>
      </c>
      <c r="U5864">
        <f>MONTH(B5864)</f>
        <v/>
      </c>
      <c r="V5864">
        <f>TEXT(B5864,"mmm")</f>
        <v/>
      </c>
      <c r="W5864" s="15">
        <f>IFERROR(N5864/L5864,0)</f>
        <v/>
      </c>
      <c r="X5864">
        <f>IF(K5864=0,"No Discount",IF(K5864&lt;=5%,"Low",IF(K5864&lt;=15%,"Medium","High")))</f>
        <v/>
      </c>
      <c r="Y5864">
        <f>IF(L5864&gt;=20000,"High Value",IF(L5864&gt;=5000,"Medium Value","Low Value"))</f>
        <v/>
      </c>
      <c r="Z5864">
        <f>IF(R5864&lt;=3,"Fast",IF(R5864&lt;=5,"On Time","Delayed"))</f>
        <v/>
      </c>
    </row>
    <row r="5865">
      <c r="A5865">
        <f>Raw_Data!A5865</f>
        <v/>
      </c>
      <c r="B5865" s="11">
        <f>Raw_Data!B5865</f>
        <v/>
      </c>
      <c r="C5865">
        <f>Raw_Data!C5865</f>
        <v/>
      </c>
      <c r="D5865">
        <f>Raw_Data!D5865</f>
        <v/>
      </c>
      <c r="E5865">
        <f>Raw_Data!E5865</f>
        <v/>
      </c>
      <c r="F5865">
        <f>Raw_Data!F5865</f>
        <v/>
      </c>
      <c r="G5865">
        <f>Raw_Data!G5865</f>
        <v/>
      </c>
      <c r="H5865">
        <f>Raw_Data!H5865</f>
        <v/>
      </c>
      <c r="I5865">
        <f>Raw_Data!I5865</f>
        <v/>
      </c>
      <c r="J5865" s="12">
        <f>Raw_Data!J5865</f>
        <v/>
      </c>
      <c r="K5865" s="13">
        <f>Raw_Data!K5865</f>
        <v/>
      </c>
      <c r="L5865" s="12">
        <f>Raw_Data!L5865</f>
        <v/>
      </c>
      <c r="M5865" s="12">
        <f>Raw_Data!M5865</f>
        <v/>
      </c>
      <c r="N5865" s="12">
        <f>Raw_Data!N5865</f>
        <v/>
      </c>
      <c r="O5865">
        <f>Raw_Data!O5865</f>
        <v/>
      </c>
      <c r="P5865">
        <f>Raw_Data!P5865</f>
        <v/>
      </c>
      <c r="Q5865">
        <f>Raw_Data!Q5865</f>
        <v/>
      </c>
      <c r="R5865">
        <f>Raw_Data!R5865</f>
        <v/>
      </c>
      <c r="S5865">
        <f>Raw_Data!S5865</f>
        <v/>
      </c>
      <c r="T5865">
        <f>YEAR(B5865)</f>
        <v/>
      </c>
      <c r="U5865">
        <f>MONTH(B5865)</f>
        <v/>
      </c>
      <c r="V5865">
        <f>TEXT(B5865,"mmm")</f>
        <v/>
      </c>
      <c r="W5865" s="15">
        <f>IFERROR(N5865/L5865,0)</f>
        <v/>
      </c>
      <c r="X5865">
        <f>IF(K5865=0,"No Discount",IF(K5865&lt;=5%,"Low",IF(K5865&lt;=15%,"Medium","High")))</f>
        <v/>
      </c>
      <c r="Y5865">
        <f>IF(L5865&gt;=20000,"High Value",IF(L5865&gt;=5000,"Medium Value","Low Value"))</f>
        <v/>
      </c>
      <c r="Z5865">
        <f>IF(R5865&lt;=3,"Fast",IF(R5865&lt;=5,"On Time","Delayed"))</f>
        <v/>
      </c>
    </row>
    <row r="5866">
      <c r="A5866">
        <f>Raw_Data!A5866</f>
        <v/>
      </c>
      <c r="B5866" s="11">
        <f>Raw_Data!B5866</f>
        <v/>
      </c>
      <c r="C5866">
        <f>Raw_Data!C5866</f>
        <v/>
      </c>
      <c r="D5866">
        <f>Raw_Data!D5866</f>
        <v/>
      </c>
      <c r="E5866">
        <f>Raw_Data!E5866</f>
        <v/>
      </c>
      <c r="F5866">
        <f>Raw_Data!F5866</f>
        <v/>
      </c>
      <c r="G5866">
        <f>Raw_Data!G5866</f>
        <v/>
      </c>
      <c r="H5866">
        <f>Raw_Data!H5866</f>
        <v/>
      </c>
      <c r="I5866">
        <f>Raw_Data!I5866</f>
        <v/>
      </c>
      <c r="J5866" s="12">
        <f>Raw_Data!J5866</f>
        <v/>
      </c>
      <c r="K5866" s="13">
        <f>Raw_Data!K5866</f>
        <v/>
      </c>
      <c r="L5866" s="12">
        <f>Raw_Data!L5866</f>
        <v/>
      </c>
      <c r="M5866" s="12">
        <f>Raw_Data!M5866</f>
        <v/>
      </c>
      <c r="N5866" s="12">
        <f>Raw_Data!N5866</f>
        <v/>
      </c>
      <c r="O5866">
        <f>Raw_Data!O5866</f>
        <v/>
      </c>
      <c r="P5866">
        <f>Raw_Data!P5866</f>
        <v/>
      </c>
      <c r="Q5866">
        <f>Raw_Data!Q5866</f>
        <v/>
      </c>
      <c r="R5866">
        <f>Raw_Data!R5866</f>
        <v/>
      </c>
      <c r="S5866">
        <f>Raw_Data!S5866</f>
        <v/>
      </c>
      <c r="T5866">
        <f>YEAR(B5866)</f>
        <v/>
      </c>
      <c r="U5866">
        <f>MONTH(B5866)</f>
        <v/>
      </c>
      <c r="V5866">
        <f>TEXT(B5866,"mmm")</f>
        <v/>
      </c>
      <c r="W5866" s="15">
        <f>IFERROR(N5866/L5866,0)</f>
        <v/>
      </c>
      <c r="X5866">
        <f>IF(K5866=0,"No Discount",IF(K5866&lt;=5%,"Low",IF(K5866&lt;=15%,"Medium","High")))</f>
        <v/>
      </c>
      <c r="Y5866">
        <f>IF(L5866&gt;=20000,"High Value",IF(L5866&gt;=5000,"Medium Value","Low Value"))</f>
        <v/>
      </c>
      <c r="Z5866">
        <f>IF(R5866&lt;=3,"Fast",IF(R5866&lt;=5,"On Time","Delayed"))</f>
        <v/>
      </c>
    </row>
    <row r="5867">
      <c r="A5867">
        <f>Raw_Data!A5867</f>
        <v/>
      </c>
      <c r="B5867" s="11">
        <f>Raw_Data!B5867</f>
        <v/>
      </c>
      <c r="C5867">
        <f>Raw_Data!C5867</f>
        <v/>
      </c>
      <c r="D5867">
        <f>Raw_Data!D5867</f>
        <v/>
      </c>
      <c r="E5867">
        <f>Raw_Data!E5867</f>
        <v/>
      </c>
      <c r="F5867">
        <f>Raw_Data!F5867</f>
        <v/>
      </c>
      <c r="G5867">
        <f>Raw_Data!G5867</f>
        <v/>
      </c>
      <c r="H5867">
        <f>Raw_Data!H5867</f>
        <v/>
      </c>
      <c r="I5867">
        <f>Raw_Data!I5867</f>
        <v/>
      </c>
      <c r="J5867" s="12">
        <f>Raw_Data!J5867</f>
        <v/>
      </c>
      <c r="K5867" s="13">
        <f>Raw_Data!K5867</f>
        <v/>
      </c>
      <c r="L5867" s="12">
        <f>Raw_Data!L5867</f>
        <v/>
      </c>
      <c r="M5867" s="12">
        <f>Raw_Data!M5867</f>
        <v/>
      </c>
      <c r="N5867" s="12">
        <f>Raw_Data!N5867</f>
        <v/>
      </c>
      <c r="O5867">
        <f>Raw_Data!O5867</f>
        <v/>
      </c>
      <c r="P5867">
        <f>Raw_Data!P5867</f>
        <v/>
      </c>
      <c r="Q5867">
        <f>Raw_Data!Q5867</f>
        <v/>
      </c>
      <c r="R5867">
        <f>Raw_Data!R5867</f>
        <v/>
      </c>
      <c r="S5867">
        <f>Raw_Data!S5867</f>
        <v/>
      </c>
      <c r="T5867">
        <f>YEAR(B5867)</f>
        <v/>
      </c>
      <c r="U5867">
        <f>MONTH(B5867)</f>
        <v/>
      </c>
      <c r="V5867">
        <f>TEXT(B5867,"mmm")</f>
        <v/>
      </c>
      <c r="W5867" s="15">
        <f>IFERROR(N5867/L5867,0)</f>
        <v/>
      </c>
      <c r="X5867">
        <f>IF(K5867=0,"No Discount",IF(K5867&lt;=5%,"Low",IF(K5867&lt;=15%,"Medium","High")))</f>
        <v/>
      </c>
      <c r="Y5867">
        <f>IF(L5867&gt;=20000,"High Value",IF(L5867&gt;=5000,"Medium Value","Low Value"))</f>
        <v/>
      </c>
      <c r="Z5867">
        <f>IF(R5867&lt;=3,"Fast",IF(R5867&lt;=5,"On Time","Delayed"))</f>
        <v/>
      </c>
    </row>
    <row r="5868">
      <c r="A5868">
        <f>Raw_Data!A5868</f>
        <v/>
      </c>
      <c r="B5868" s="11">
        <f>Raw_Data!B5868</f>
        <v/>
      </c>
      <c r="C5868">
        <f>Raw_Data!C5868</f>
        <v/>
      </c>
      <c r="D5868">
        <f>Raw_Data!D5868</f>
        <v/>
      </c>
      <c r="E5868">
        <f>Raw_Data!E5868</f>
        <v/>
      </c>
      <c r="F5868">
        <f>Raw_Data!F5868</f>
        <v/>
      </c>
      <c r="G5868">
        <f>Raw_Data!G5868</f>
        <v/>
      </c>
      <c r="H5868">
        <f>Raw_Data!H5868</f>
        <v/>
      </c>
      <c r="I5868">
        <f>Raw_Data!I5868</f>
        <v/>
      </c>
      <c r="J5868" s="12">
        <f>Raw_Data!J5868</f>
        <v/>
      </c>
      <c r="K5868" s="13">
        <f>Raw_Data!K5868</f>
        <v/>
      </c>
      <c r="L5868" s="12">
        <f>Raw_Data!L5868</f>
        <v/>
      </c>
      <c r="M5868" s="12">
        <f>Raw_Data!M5868</f>
        <v/>
      </c>
      <c r="N5868" s="12">
        <f>Raw_Data!N5868</f>
        <v/>
      </c>
      <c r="O5868">
        <f>Raw_Data!O5868</f>
        <v/>
      </c>
      <c r="P5868">
        <f>Raw_Data!P5868</f>
        <v/>
      </c>
      <c r="Q5868">
        <f>Raw_Data!Q5868</f>
        <v/>
      </c>
      <c r="R5868">
        <f>Raw_Data!R5868</f>
        <v/>
      </c>
      <c r="S5868">
        <f>Raw_Data!S5868</f>
        <v/>
      </c>
      <c r="T5868">
        <f>YEAR(B5868)</f>
        <v/>
      </c>
      <c r="U5868">
        <f>MONTH(B5868)</f>
        <v/>
      </c>
      <c r="V5868">
        <f>TEXT(B5868,"mmm")</f>
        <v/>
      </c>
      <c r="W5868" s="15">
        <f>IFERROR(N5868/L5868,0)</f>
        <v/>
      </c>
      <c r="X5868">
        <f>IF(K5868=0,"No Discount",IF(K5868&lt;=5%,"Low",IF(K5868&lt;=15%,"Medium","High")))</f>
        <v/>
      </c>
      <c r="Y5868">
        <f>IF(L5868&gt;=20000,"High Value",IF(L5868&gt;=5000,"Medium Value","Low Value"))</f>
        <v/>
      </c>
      <c r="Z5868">
        <f>IF(R5868&lt;=3,"Fast",IF(R5868&lt;=5,"On Time","Delayed"))</f>
        <v/>
      </c>
    </row>
    <row r="5869">
      <c r="A5869">
        <f>Raw_Data!A5869</f>
        <v/>
      </c>
      <c r="B5869" s="11">
        <f>Raw_Data!B5869</f>
        <v/>
      </c>
      <c r="C5869">
        <f>Raw_Data!C5869</f>
        <v/>
      </c>
      <c r="D5869">
        <f>Raw_Data!D5869</f>
        <v/>
      </c>
      <c r="E5869">
        <f>Raw_Data!E5869</f>
        <v/>
      </c>
      <c r="F5869">
        <f>Raw_Data!F5869</f>
        <v/>
      </c>
      <c r="G5869">
        <f>Raw_Data!G5869</f>
        <v/>
      </c>
      <c r="H5869">
        <f>Raw_Data!H5869</f>
        <v/>
      </c>
      <c r="I5869">
        <f>Raw_Data!I5869</f>
        <v/>
      </c>
      <c r="J5869" s="12">
        <f>Raw_Data!J5869</f>
        <v/>
      </c>
      <c r="K5869" s="13">
        <f>Raw_Data!K5869</f>
        <v/>
      </c>
      <c r="L5869" s="12">
        <f>Raw_Data!L5869</f>
        <v/>
      </c>
      <c r="M5869" s="12">
        <f>Raw_Data!M5869</f>
        <v/>
      </c>
      <c r="N5869" s="12">
        <f>Raw_Data!N5869</f>
        <v/>
      </c>
      <c r="O5869">
        <f>Raw_Data!O5869</f>
        <v/>
      </c>
      <c r="P5869">
        <f>Raw_Data!P5869</f>
        <v/>
      </c>
      <c r="Q5869">
        <f>Raw_Data!Q5869</f>
        <v/>
      </c>
      <c r="R5869">
        <f>Raw_Data!R5869</f>
        <v/>
      </c>
      <c r="S5869">
        <f>Raw_Data!S5869</f>
        <v/>
      </c>
      <c r="T5869">
        <f>YEAR(B5869)</f>
        <v/>
      </c>
      <c r="U5869">
        <f>MONTH(B5869)</f>
        <v/>
      </c>
      <c r="V5869">
        <f>TEXT(B5869,"mmm")</f>
        <v/>
      </c>
      <c r="W5869" s="15">
        <f>IFERROR(N5869/L5869,0)</f>
        <v/>
      </c>
      <c r="X5869">
        <f>IF(K5869=0,"No Discount",IF(K5869&lt;=5%,"Low",IF(K5869&lt;=15%,"Medium","High")))</f>
        <v/>
      </c>
      <c r="Y5869">
        <f>IF(L5869&gt;=20000,"High Value",IF(L5869&gt;=5000,"Medium Value","Low Value"))</f>
        <v/>
      </c>
      <c r="Z5869">
        <f>IF(R5869&lt;=3,"Fast",IF(R5869&lt;=5,"On Time","Delayed"))</f>
        <v/>
      </c>
    </row>
    <row r="5870">
      <c r="A5870">
        <f>Raw_Data!A5870</f>
        <v/>
      </c>
      <c r="B5870" s="11">
        <f>Raw_Data!B5870</f>
        <v/>
      </c>
      <c r="C5870">
        <f>Raw_Data!C5870</f>
        <v/>
      </c>
      <c r="D5870">
        <f>Raw_Data!D5870</f>
        <v/>
      </c>
      <c r="E5870">
        <f>Raw_Data!E5870</f>
        <v/>
      </c>
      <c r="F5870">
        <f>Raw_Data!F5870</f>
        <v/>
      </c>
      <c r="G5870">
        <f>Raw_Data!G5870</f>
        <v/>
      </c>
      <c r="H5870">
        <f>Raw_Data!H5870</f>
        <v/>
      </c>
      <c r="I5870">
        <f>Raw_Data!I5870</f>
        <v/>
      </c>
      <c r="J5870" s="12">
        <f>Raw_Data!J5870</f>
        <v/>
      </c>
      <c r="K5870" s="13">
        <f>Raw_Data!K5870</f>
        <v/>
      </c>
      <c r="L5870" s="12">
        <f>Raw_Data!L5870</f>
        <v/>
      </c>
      <c r="M5870" s="12">
        <f>Raw_Data!M5870</f>
        <v/>
      </c>
      <c r="N5870" s="12">
        <f>Raw_Data!N5870</f>
        <v/>
      </c>
      <c r="O5870">
        <f>Raw_Data!O5870</f>
        <v/>
      </c>
      <c r="P5870">
        <f>Raw_Data!P5870</f>
        <v/>
      </c>
      <c r="Q5870">
        <f>Raw_Data!Q5870</f>
        <v/>
      </c>
      <c r="R5870">
        <f>Raw_Data!R5870</f>
        <v/>
      </c>
      <c r="S5870">
        <f>Raw_Data!S5870</f>
        <v/>
      </c>
      <c r="T5870">
        <f>YEAR(B5870)</f>
        <v/>
      </c>
      <c r="U5870">
        <f>MONTH(B5870)</f>
        <v/>
      </c>
      <c r="V5870">
        <f>TEXT(B5870,"mmm")</f>
        <v/>
      </c>
      <c r="W5870" s="15">
        <f>IFERROR(N5870/L5870,0)</f>
        <v/>
      </c>
      <c r="X5870">
        <f>IF(K5870=0,"No Discount",IF(K5870&lt;=5%,"Low",IF(K5870&lt;=15%,"Medium","High")))</f>
        <v/>
      </c>
      <c r="Y5870">
        <f>IF(L5870&gt;=20000,"High Value",IF(L5870&gt;=5000,"Medium Value","Low Value"))</f>
        <v/>
      </c>
      <c r="Z5870">
        <f>IF(R5870&lt;=3,"Fast",IF(R5870&lt;=5,"On Time","Delayed"))</f>
        <v/>
      </c>
    </row>
    <row r="5871">
      <c r="A5871">
        <f>Raw_Data!A5871</f>
        <v/>
      </c>
      <c r="B5871" s="11">
        <f>Raw_Data!B5871</f>
        <v/>
      </c>
      <c r="C5871">
        <f>Raw_Data!C5871</f>
        <v/>
      </c>
      <c r="D5871">
        <f>Raw_Data!D5871</f>
        <v/>
      </c>
      <c r="E5871">
        <f>Raw_Data!E5871</f>
        <v/>
      </c>
      <c r="F5871">
        <f>Raw_Data!F5871</f>
        <v/>
      </c>
      <c r="G5871">
        <f>Raw_Data!G5871</f>
        <v/>
      </c>
      <c r="H5871">
        <f>Raw_Data!H5871</f>
        <v/>
      </c>
      <c r="I5871">
        <f>Raw_Data!I5871</f>
        <v/>
      </c>
      <c r="J5871" s="12">
        <f>Raw_Data!J5871</f>
        <v/>
      </c>
      <c r="K5871" s="13">
        <f>Raw_Data!K5871</f>
        <v/>
      </c>
      <c r="L5871" s="12">
        <f>Raw_Data!L5871</f>
        <v/>
      </c>
      <c r="M5871" s="12">
        <f>Raw_Data!M5871</f>
        <v/>
      </c>
      <c r="N5871" s="12">
        <f>Raw_Data!N5871</f>
        <v/>
      </c>
      <c r="O5871">
        <f>Raw_Data!O5871</f>
        <v/>
      </c>
      <c r="P5871">
        <f>Raw_Data!P5871</f>
        <v/>
      </c>
      <c r="Q5871">
        <f>Raw_Data!Q5871</f>
        <v/>
      </c>
      <c r="R5871">
        <f>Raw_Data!R5871</f>
        <v/>
      </c>
      <c r="S5871">
        <f>Raw_Data!S5871</f>
        <v/>
      </c>
      <c r="T5871">
        <f>YEAR(B5871)</f>
        <v/>
      </c>
      <c r="U5871">
        <f>MONTH(B5871)</f>
        <v/>
      </c>
      <c r="V5871">
        <f>TEXT(B5871,"mmm")</f>
        <v/>
      </c>
      <c r="W5871" s="15">
        <f>IFERROR(N5871/L5871,0)</f>
        <v/>
      </c>
      <c r="X5871">
        <f>IF(K5871=0,"No Discount",IF(K5871&lt;=5%,"Low",IF(K5871&lt;=15%,"Medium","High")))</f>
        <v/>
      </c>
      <c r="Y5871">
        <f>IF(L5871&gt;=20000,"High Value",IF(L5871&gt;=5000,"Medium Value","Low Value"))</f>
        <v/>
      </c>
      <c r="Z5871">
        <f>IF(R5871&lt;=3,"Fast",IF(R5871&lt;=5,"On Time","Delayed"))</f>
        <v/>
      </c>
    </row>
    <row r="5872">
      <c r="A5872">
        <f>Raw_Data!A5872</f>
        <v/>
      </c>
      <c r="B5872" s="11">
        <f>Raw_Data!B5872</f>
        <v/>
      </c>
      <c r="C5872">
        <f>Raw_Data!C5872</f>
        <v/>
      </c>
      <c r="D5872">
        <f>Raw_Data!D5872</f>
        <v/>
      </c>
      <c r="E5872">
        <f>Raw_Data!E5872</f>
        <v/>
      </c>
      <c r="F5872">
        <f>Raw_Data!F5872</f>
        <v/>
      </c>
      <c r="G5872">
        <f>Raw_Data!G5872</f>
        <v/>
      </c>
      <c r="H5872">
        <f>Raw_Data!H5872</f>
        <v/>
      </c>
      <c r="I5872">
        <f>Raw_Data!I5872</f>
        <v/>
      </c>
      <c r="J5872" s="12">
        <f>Raw_Data!J5872</f>
        <v/>
      </c>
      <c r="K5872" s="13">
        <f>Raw_Data!K5872</f>
        <v/>
      </c>
      <c r="L5872" s="12">
        <f>Raw_Data!L5872</f>
        <v/>
      </c>
      <c r="M5872" s="12">
        <f>Raw_Data!M5872</f>
        <v/>
      </c>
      <c r="N5872" s="12">
        <f>Raw_Data!N5872</f>
        <v/>
      </c>
      <c r="O5872">
        <f>Raw_Data!O5872</f>
        <v/>
      </c>
      <c r="P5872">
        <f>Raw_Data!P5872</f>
        <v/>
      </c>
      <c r="Q5872">
        <f>Raw_Data!Q5872</f>
        <v/>
      </c>
      <c r="R5872">
        <f>Raw_Data!R5872</f>
        <v/>
      </c>
      <c r="S5872">
        <f>Raw_Data!S5872</f>
        <v/>
      </c>
      <c r="T5872">
        <f>YEAR(B5872)</f>
        <v/>
      </c>
      <c r="U5872">
        <f>MONTH(B5872)</f>
        <v/>
      </c>
      <c r="V5872">
        <f>TEXT(B5872,"mmm")</f>
        <v/>
      </c>
      <c r="W5872" s="15">
        <f>IFERROR(N5872/L5872,0)</f>
        <v/>
      </c>
      <c r="X5872">
        <f>IF(K5872=0,"No Discount",IF(K5872&lt;=5%,"Low",IF(K5872&lt;=15%,"Medium","High")))</f>
        <v/>
      </c>
      <c r="Y5872">
        <f>IF(L5872&gt;=20000,"High Value",IF(L5872&gt;=5000,"Medium Value","Low Value"))</f>
        <v/>
      </c>
      <c r="Z5872">
        <f>IF(R5872&lt;=3,"Fast",IF(R5872&lt;=5,"On Time","Delayed"))</f>
        <v/>
      </c>
    </row>
    <row r="5873">
      <c r="A5873">
        <f>Raw_Data!A5873</f>
        <v/>
      </c>
      <c r="B5873" s="11">
        <f>Raw_Data!B5873</f>
        <v/>
      </c>
      <c r="C5873">
        <f>Raw_Data!C5873</f>
        <v/>
      </c>
      <c r="D5873">
        <f>Raw_Data!D5873</f>
        <v/>
      </c>
      <c r="E5873">
        <f>Raw_Data!E5873</f>
        <v/>
      </c>
      <c r="F5873">
        <f>Raw_Data!F5873</f>
        <v/>
      </c>
      <c r="G5873">
        <f>Raw_Data!G5873</f>
        <v/>
      </c>
      <c r="H5873">
        <f>Raw_Data!H5873</f>
        <v/>
      </c>
      <c r="I5873">
        <f>Raw_Data!I5873</f>
        <v/>
      </c>
      <c r="J5873" s="12">
        <f>Raw_Data!J5873</f>
        <v/>
      </c>
      <c r="K5873" s="13">
        <f>Raw_Data!K5873</f>
        <v/>
      </c>
      <c r="L5873" s="12">
        <f>Raw_Data!L5873</f>
        <v/>
      </c>
      <c r="M5873" s="12">
        <f>Raw_Data!M5873</f>
        <v/>
      </c>
      <c r="N5873" s="12">
        <f>Raw_Data!N5873</f>
        <v/>
      </c>
      <c r="O5873">
        <f>Raw_Data!O5873</f>
        <v/>
      </c>
      <c r="P5873">
        <f>Raw_Data!P5873</f>
        <v/>
      </c>
      <c r="Q5873">
        <f>Raw_Data!Q5873</f>
        <v/>
      </c>
      <c r="R5873">
        <f>Raw_Data!R5873</f>
        <v/>
      </c>
      <c r="S5873">
        <f>Raw_Data!S5873</f>
        <v/>
      </c>
      <c r="T5873">
        <f>YEAR(B5873)</f>
        <v/>
      </c>
      <c r="U5873">
        <f>MONTH(B5873)</f>
        <v/>
      </c>
      <c r="V5873">
        <f>TEXT(B5873,"mmm")</f>
        <v/>
      </c>
      <c r="W5873" s="15">
        <f>IFERROR(N5873/L5873,0)</f>
        <v/>
      </c>
      <c r="X5873">
        <f>IF(K5873=0,"No Discount",IF(K5873&lt;=5%,"Low",IF(K5873&lt;=15%,"Medium","High")))</f>
        <v/>
      </c>
      <c r="Y5873">
        <f>IF(L5873&gt;=20000,"High Value",IF(L5873&gt;=5000,"Medium Value","Low Value"))</f>
        <v/>
      </c>
      <c r="Z5873">
        <f>IF(R5873&lt;=3,"Fast",IF(R5873&lt;=5,"On Time","Delayed"))</f>
        <v/>
      </c>
    </row>
    <row r="5874">
      <c r="A5874">
        <f>Raw_Data!A5874</f>
        <v/>
      </c>
      <c r="B5874" s="11">
        <f>Raw_Data!B5874</f>
        <v/>
      </c>
      <c r="C5874">
        <f>Raw_Data!C5874</f>
        <v/>
      </c>
      <c r="D5874">
        <f>Raw_Data!D5874</f>
        <v/>
      </c>
      <c r="E5874">
        <f>Raw_Data!E5874</f>
        <v/>
      </c>
      <c r="F5874">
        <f>Raw_Data!F5874</f>
        <v/>
      </c>
      <c r="G5874">
        <f>Raw_Data!G5874</f>
        <v/>
      </c>
      <c r="H5874">
        <f>Raw_Data!H5874</f>
        <v/>
      </c>
      <c r="I5874">
        <f>Raw_Data!I5874</f>
        <v/>
      </c>
      <c r="J5874" s="12">
        <f>Raw_Data!J5874</f>
        <v/>
      </c>
      <c r="K5874" s="13">
        <f>Raw_Data!K5874</f>
        <v/>
      </c>
      <c r="L5874" s="12">
        <f>Raw_Data!L5874</f>
        <v/>
      </c>
      <c r="M5874" s="12">
        <f>Raw_Data!M5874</f>
        <v/>
      </c>
      <c r="N5874" s="12">
        <f>Raw_Data!N5874</f>
        <v/>
      </c>
      <c r="O5874">
        <f>Raw_Data!O5874</f>
        <v/>
      </c>
      <c r="P5874">
        <f>Raw_Data!P5874</f>
        <v/>
      </c>
      <c r="Q5874">
        <f>Raw_Data!Q5874</f>
        <v/>
      </c>
      <c r="R5874">
        <f>Raw_Data!R5874</f>
        <v/>
      </c>
      <c r="S5874">
        <f>Raw_Data!S5874</f>
        <v/>
      </c>
      <c r="T5874">
        <f>YEAR(B5874)</f>
        <v/>
      </c>
      <c r="U5874">
        <f>MONTH(B5874)</f>
        <v/>
      </c>
      <c r="V5874">
        <f>TEXT(B5874,"mmm")</f>
        <v/>
      </c>
      <c r="W5874" s="15">
        <f>IFERROR(N5874/L5874,0)</f>
        <v/>
      </c>
      <c r="X5874">
        <f>IF(K5874=0,"No Discount",IF(K5874&lt;=5%,"Low",IF(K5874&lt;=15%,"Medium","High")))</f>
        <v/>
      </c>
      <c r="Y5874">
        <f>IF(L5874&gt;=20000,"High Value",IF(L5874&gt;=5000,"Medium Value","Low Value"))</f>
        <v/>
      </c>
      <c r="Z5874">
        <f>IF(R5874&lt;=3,"Fast",IF(R5874&lt;=5,"On Time","Delayed"))</f>
        <v/>
      </c>
    </row>
    <row r="5875">
      <c r="A5875">
        <f>Raw_Data!A5875</f>
        <v/>
      </c>
      <c r="B5875" s="11">
        <f>Raw_Data!B5875</f>
        <v/>
      </c>
      <c r="C5875">
        <f>Raw_Data!C5875</f>
        <v/>
      </c>
      <c r="D5875">
        <f>Raw_Data!D5875</f>
        <v/>
      </c>
      <c r="E5875">
        <f>Raw_Data!E5875</f>
        <v/>
      </c>
      <c r="F5875">
        <f>Raw_Data!F5875</f>
        <v/>
      </c>
      <c r="G5875">
        <f>Raw_Data!G5875</f>
        <v/>
      </c>
      <c r="H5875">
        <f>Raw_Data!H5875</f>
        <v/>
      </c>
      <c r="I5875">
        <f>Raw_Data!I5875</f>
        <v/>
      </c>
      <c r="J5875" s="12">
        <f>Raw_Data!J5875</f>
        <v/>
      </c>
      <c r="K5875" s="13">
        <f>Raw_Data!K5875</f>
        <v/>
      </c>
      <c r="L5875" s="12">
        <f>Raw_Data!L5875</f>
        <v/>
      </c>
      <c r="M5875" s="12">
        <f>Raw_Data!M5875</f>
        <v/>
      </c>
      <c r="N5875" s="12">
        <f>Raw_Data!N5875</f>
        <v/>
      </c>
      <c r="O5875">
        <f>Raw_Data!O5875</f>
        <v/>
      </c>
      <c r="P5875">
        <f>Raw_Data!P5875</f>
        <v/>
      </c>
      <c r="Q5875">
        <f>Raw_Data!Q5875</f>
        <v/>
      </c>
      <c r="R5875">
        <f>Raw_Data!R5875</f>
        <v/>
      </c>
      <c r="S5875">
        <f>Raw_Data!S5875</f>
        <v/>
      </c>
      <c r="T5875">
        <f>YEAR(B5875)</f>
        <v/>
      </c>
      <c r="U5875">
        <f>MONTH(B5875)</f>
        <v/>
      </c>
      <c r="V5875">
        <f>TEXT(B5875,"mmm")</f>
        <v/>
      </c>
      <c r="W5875" s="15">
        <f>IFERROR(N5875/L5875,0)</f>
        <v/>
      </c>
      <c r="X5875">
        <f>IF(K5875=0,"No Discount",IF(K5875&lt;=5%,"Low",IF(K5875&lt;=15%,"Medium","High")))</f>
        <v/>
      </c>
      <c r="Y5875">
        <f>IF(L5875&gt;=20000,"High Value",IF(L5875&gt;=5000,"Medium Value","Low Value"))</f>
        <v/>
      </c>
      <c r="Z5875">
        <f>IF(R5875&lt;=3,"Fast",IF(R5875&lt;=5,"On Time","Delayed"))</f>
        <v/>
      </c>
    </row>
    <row r="5876">
      <c r="A5876">
        <f>Raw_Data!A5876</f>
        <v/>
      </c>
      <c r="B5876" s="11">
        <f>Raw_Data!B5876</f>
        <v/>
      </c>
      <c r="C5876">
        <f>Raw_Data!C5876</f>
        <v/>
      </c>
      <c r="D5876">
        <f>Raw_Data!D5876</f>
        <v/>
      </c>
      <c r="E5876">
        <f>Raw_Data!E5876</f>
        <v/>
      </c>
      <c r="F5876">
        <f>Raw_Data!F5876</f>
        <v/>
      </c>
      <c r="G5876">
        <f>Raw_Data!G5876</f>
        <v/>
      </c>
      <c r="H5876">
        <f>Raw_Data!H5876</f>
        <v/>
      </c>
      <c r="I5876">
        <f>Raw_Data!I5876</f>
        <v/>
      </c>
      <c r="J5876" s="12">
        <f>Raw_Data!J5876</f>
        <v/>
      </c>
      <c r="K5876" s="13">
        <f>Raw_Data!K5876</f>
        <v/>
      </c>
      <c r="L5876" s="12">
        <f>Raw_Data!L5876</f>
        <v/>
      </c>
      <c r="M5876" s="12">
        <f>Raw_Data!M5876</f>
        <v/>
      </c>
      <c r="N5876" s="12">
        <f>Raw_Data!N5876</f>
        <v/>
      </c>
      <c r="O5876">
        <f>Raw_Data!O5876</f>
        <v/>
      </c>
      <c r="P5876">
        <f>Raw_Data!P5876</f>
        <v/>
      </c>
      <c r="Q5876">
        <f>Raw_Data!Q5876</f>
        <v/>
      </c>
      <c r="R5876">
        <f>Raw_Data!R5876</f>
        <v/>
      </c>
      <c r="S5876">
        <f>Raw_Data!S5876</f>
        <v/>
      </c>
      <c r="T5876">
        <f>YEAR(B5876)</f>
        <v/>
      </c>
      <c r="U5876">
        <f>MONTH(B5876)</f>
        <v/>
      </c>
      <c r="V5876">
        <f>TEXT(B5876,"mmm")</f>
        <v/>
      </c>
      <c r="W5876" s="15">
        <f>IFERROR(N5876/L5876,0)</f>
        <v/>
      </c>
      <c r="X5876">
        <f>IF(K5876=0,"No Discount",IF(K5876&lt;=5%,"Low",IF(K5876&lt;=15%,"Medium","High")))</f>
        <v/>
      </c>
      <c r="Y5876">
        <f>IF(L5876&gt;=20000,"High Value",IF(L5876&gt;=5000,"Medium Value","Low Value"))</f>
        <v/>
      </c>
      <c r="Z5876">
        <f>IF(R5876&lt;=3,"Fast",IF(R5876&lt;=5,"On Time","Delayed"))</f>
        <v/>
      </c>
    </row>
    <row r="5877">
      <c r="A5877">
        <f>Raw_Data!A5877</f>
        <v/>
      </c>
      <c r="B5877" s="11">
        <f>Raw_Data!B5877</f>
        <v/>
      </c>
      <c r="C5877">
        <f>Raw_Data!C5877</f>
        <v/>
      </c>
      <c r="D5877">
        <f>Raw_Data!D5877</f>
        <v/>
      </c>
      <c r="E5877">
        <f>Raw_Data!E5877</f>
        <v/>
      </c>
      <c r="F5877">
        <f>Raw_Data!F5877</f>
        <v/>
      </c>
      <c r="G5877">
        <f>Raw_Data!G5877</f>
        <v/>
      </c>
      <c r="H5877">
        <f>Raw_Data!H5877</f>
        <v/>
      </c>
      <c r="I5877">
        <f>Raw_Data!I5877</f>
        <v/>
      </c>
      <c r="J5877" s="12">
        <f>Raw_Data!J5877</f>
        <v/>
      </c>
      <c r="K5877" s="13">
        <f>Raw_Data!K5877</f>
        <v/>
      </c>
      <c r="L5877" s="12">
        <f>Raw_Data!L5877</f>
        <v/>
      </c>
      <c r="M5877" s="12">
        <f>Raw_Data!M5877</f>
        <v/>
      </c>
      <c r="N5877" s="12">
        <f>Raw_Data!N5877</f>
        <v/>
      </c>
      <c r="O5877">
        <f>Raw_Data!O5877</f>
        <v/>
      </c>
      <c r="P5877">
        <f>Raw_Data!P5877</f>
        <v/>
      </c>
      <c r="Q5877">
        <f>Raw_Data!Q5877</f>
        <v/>
      </c>
      <c r="R5877">
        <f>Raw_Data!R5877</f>
        <v/>
      </c>
      <c r="S5877">
        <f>Raw_Data!S5877</f>
        <v/>
      </c>
      <c r="T5877">
        <f>YEAR(B5877)</f>
        <v/>
      </c>
      <c r="U5877">
        <f>MONTH(B5877)</f>
        <v/>
      </c>
      <c r="V5877">
        <f>TEXT(B5877,"mmm")</f>
        <v/>
      </c>
      <c r="W5877" s="15">
        <f>IFERROR(N5877/L5877,0)</f>
        <v/>
      </c>
      <c r="X5877">
        <f>IF(K5877=0,"No Discount",IF(K5877&lt;=5%,"Low",IF(K5877&lt;=15%,"Medium","High")))</f>
        <v/>
      </c>
      <c r="Y5877">
        <f>IF(L5877&gt;=20000,"High Value",IF(L5877&gt;=5000,"Medium Value","Low Value"))</f>
        <v/>
      </c>
      <c r="Z5877">
        <f>IF(R5877&lt;=3,"Fast",IF(R5877&lt;=5,"On Time","Delayed"))</f>
        <v/>
      </c>
    </row>
    <row r="5878">
      <c r="A5878">
        <f>Raw_Data!A5878</f>
        <v/>
      </c>
      <c r="B5878" s="11">
        <f>Raw_Data!B5878</f>
        <v/>
      </c>
      <c r="C5878">
        <f>Raw_Data!C5878</f>
        <v/>
      </c>
      <c r="D5878">
        <f>Raw_Data!D5878</f>
        <v/>
      </c>
      <c r="E5878">
        <f>Raw_Data!E5878</f>
        <v/>
      </c>
      <c r="F5878">
        <f>Raw_Data!F5878</f>
        <v/>
      </c>
      <c r="G5878">
        <f>Raw_Data!G5878</f>
        <v/>
      </c>
      <c r="H5878">
        <f>Raw_Data!H5878</f>
        <v/>
      </c>
      <c r="I5878">
        <f>Raw_Data!I5878</f>
        <v/>
      </c>
      <c r="J5878" s="12">
        <f>Raw_Data!J5878</f>
        <v/>
      </c>
      <c r="K5878" s="13">
        <f>Raw_Data!K5878</f>
        <v/>
      </c>
      <c r="L5878" s="12">
        <f>Raw_Data!L5878</f>
        <v/>
      </c>
      <c r="M5878" s="12">
        <f>Raw_Data!M5878</f>
        <v/>
      </c>
      <c r="N5878" s="12">
        <f>Raw_Data!N5878</f>
        <v/>
      </c>
      <c r="O5878">
        <f>Raw_Data!O5878</f>
        <v/>
      </c>
      <c r="P5878">
        <f>Raw_Data!P5878</f>
        <v/>
      </c>
      <c r="Q5878">
        <f>Raw_Data!Q5878</f>
        <v/>
      </c>
      <c r="R5878">
        <f>Raw_Data!R5878</f>
        <v/>
      </c>
      <c r="S5878">
        <f>Raw_Data!S5878</f>
        <v/>
      </c>
      <c r="T5878">
        <f>YEAR(B5878)</f>
        <v/>
      </c>
      <c r="U5878">
        <f>MONTH(B5878)</f>
        <v/>
      </c>
      <c r="V5878">
        <f>TEXT(B5878,"mmm")</f>
        <v/>
      </c>
      <c r="W5878" s="15">
        <f>IFERROR(N5878/L5878,0)</f>
        <v/>
      </c>
      <c r="X5878">
        <f>IF(K5878=0,"No Discount",IF(K5878&lt;=5%,"Low",IF(K5878&lt;=15%,"Medium","High")))</f>
        <v/>
      </c>
      <c r="Y5878">
        <f>IF(L5878&gt;=20000,"High Value",IF(L5878&gt;=5000,"Medium Value","Low Value"))</f>
        <v/>
      </c>
      <c r="Z5878">
        <f>IF(R5878&lt;=3,"Fast",IF(R5878&lt;=5,"On Time","Delayed"))</f>
        <v/>
      </c>
    </row>
    <row r="5879">
      <c r="A5879">
        <f>Raw_Data!A5879</f>
        <v/>
      </c>
      <c r="B5879" s="11">
        <f>Raw_Data!B5879</f>
        <v/>
      </c>
      <c r="C5879">
        <f>Raw_Data!C5879</f>
        <v/>
      </c>
      <c r="D5879">
        <f>Raw_Data!D5879</f>
        <v/>
      </c>
      <c r="E5879">
        <f>Raw_Data!E5879</f>
        <v/>
      </c>
      <c r="F5879">
        <f>Raw_Data!F5879</f>
        <v/>
      </c>
      <c r="G5879">
        <f>Raw_Data!G5879</f>
        <v/>
      </c>
      <c r="H5879">
        <f>Raw_Data!H5879</f>
        <v/>
      </c>
      <c r="I5879">
        <f>Raw_Data!I5879</f>
        <v/>
      </c>
      <c r="J5879" s="12">
        <f>Raw_Data!J5879</f>
        <v/>
      </c>
      <c r="K5879" s="13">
        <f>Raw_Data!K5879</f>
        <v/>
      </c>
      <c r="L5879" s="12">
        <f>Raw_Data!L5879</f>
        <v/>
      </c>
      <c r="M5879" s="12">
        <f>Raw_Data!M5879</f>
        <v/>
      </c>
      <c r="N5879" s="12">
        <f>Raw_Data!N5879</f>
        <v/>
      </c>
      <c r="O5879">
        <f>Raw_Data!O5879</f>
        <v/>
      </c>
      <c r="P5879">
        <f>Raw_Data!P5879</f>
        <v/>
      </c>
      <c r="Q5879">
        <f>Raw_Data!Q5879</f>
        <v/>
      </c>
      <c r="R5879">
        <f>Raw_Data!R5879</f>
        <v/>
      </c>
      <c r="S5879">
        <f>Raw_Data!S5879</f>
        <v/>
      </c>
      <c r="T5879">
        <f>YEAR(B5879)</f>
        <v/>
      </c>
      <c r="U5879">
        <f>MONTH(B5879)</f>
        <v/>
      </c>
      <c r="V5879">
        <f>TEXT(B5879,"mmm")</f>
        <v/>
      </c>
      <c r="W5879" s="15">
        <f>IFERROR(N5879/L5879,0)</f>
        <v/>
      </c>
      <c r="X5879">
        <f>IF(K5879=0,"No Discount",IF(K5879&lt;=5%,"Low",IF(K5879&lt;=15%,"Medium","High")))</f>
        <v/>
      </c>
      <c r="Y5879">
        <f>IF(L5879&gt;=20000,"High Value",IF(L5879&gt;=5000,"Medium Value","Low Value"))</f>
        <v/>
      </c>
      <c r="Z5879">
        <f>IF(R5879&lt;=3,"Fast",IF(R5879&lt;=5,"On Time","Delayed"))</f>
        <v/>
      </c>
    </row>
    <row r="5880">
      <c r="A5880">
        <f>Raw_Data!A5880</f>
        <v/>
      </c>
      <c r="B5880" s="11">
        <f>Raw_Data!B5880</f>
        <v/>
      </c>
      <c r="C5880">
        <f>Raw_Data!C5880</f>
        <v/>
      </c>
      <c r="D5880">
        <f>Raw_Data!D5880</f>
        <v/>
      </c>
      <c r="E5880">
        <f>Raw_Data!E5880</f>
        <v/>
      </c>
      <c r="F5880">
        <f>Raw_Data!F5880</f>
        <v/>
      </c>
      <c r="G5880">
        <f>Raw_Data!G5880</f>
        <v/>
      </c>
      <c r="H5880">
        <f>Raw_Data!H5880</f>
        <v/>
      </c>
      <c r="I5880">
        <f>Raw_Data!I5880</f>
        <v/>
      </c>
      <c r="J5880" s="12">
        <f>Raw_Data!J5880</f>
        <v/>
      </c>
      <c r="K5880" s="13">
        <f>Raw_Data!K5880</f>
        <v/>
      </c>
      <c r="L5880" s="12">
        <f>Raw_Data!L5880</f>
        <v/>
      </c>
      <c r="M5880" s="12">
        <f>Raw_Data!M5880</f>
        <v/>
      </c>
      <c r="N5880" s="12">
        <f>Raw_Data!N5880</f>
        <v/>
      </c>
      <c r="O5880">
        <f>Raw_Data!O5880</f>
        <v/>
      </c>
      <c r="P5880">
        <f>Raw_Data!P5880</f>
        <v/>
      </c>
      <c r="Q5880">
        <f>Raw_Data!Q5880</f>
        <v/>
      </c>
      <c r="R5880">
        <f>Raw_Data!R5880</f>
        <v/>
      </c>
      <c r="S5880">
        <f>Raw_Data!S5880</f>
        <v/>
      </c>
      <c r="T5880">
        <f>YEAR(B5880)</f>
        <v/>
      </c>
      <c r="U5880">
        <f>MONTH(B5880)</f>
        <v/>
      </c>
      <c r="V5880">
        <f>TEXT(B5880,"mmm")</f>
        <v/>
      </c>
      <c r="W5880" s="15">
        <f>IFERROR(N5880/L5880,0)</f>
        <v/>
      </c>
      <c r="X5880">
        <f>IF(K5880=0,"No Discount",IF(K5880&lt;=5%,"Low",IF(K5880&lt;=15%,"Medium","High")))</f>
        <v/>
      </c>
      <c r="Y5880">
        <f>IF(L5880&gt;=20000,"High Value",IF(L5880&gt;=5000,"Medium Value","Low Value"))</f>
        <v/>
      </c>
      <c r="Z5880">
        <f>IF(R5880&lt;=3,"Fast",IF(R5880&lt;=5,"On Time","Delayed"))</f>
        <v/>
      </c>
    </row>
    <row r="5881">
      <c r="A5881">
        <f>Raw_Data!A5881</f>
        <v/>
      </c>
      <c r="B5881" s="11">
        <f>Raw_Data!B5881</f>
        <v/>
      </c>
      <c r="C5881">
        <f>Raw_Data!C5881</f>
        <v/>
      </c>
      <c r="D5881">
        <f>Raw_Data!D5881</f>
        <v/>
      </c>
      <c r="E5881">
        <f>Raw_Data!E5881</f>
        <v/>
      </c>
      <c r="F5881">
        <f>Raw_Data!F5881</f>
        <v/>
      </c>
      <c r="G5881">
        <f>Raw_Data!G5881</f>
        <v/>
      </c>
      <c r="H5881">
        <f>Raw_Data!H5881</f>
        <v/>
      </c>
      <c r="I5881">
        <f>Raw_Data!I5881</f>
        <v/>
      </c>
      <c r="J5881" s="12">
        <f>Raw_Data!J5881</f>
        <v/>
      </c>
      <c r="K5881" s="13">
        <f>Raw_Data!K5881</f>
        <v/>
      </c>
      <c r="L5881" s="12">
        <f>Raw_Data!L5881</f>
        <v/>
      </c>
      <c r="M5881" s="12">
        <f>Raw_Data!M5881</f>
        <v/>
      </c>
      <c r="N5881" s="12">
        <f>Raw_Data!N5881</f>
        <v/>
      </c>
      <c r="O5881">
        <f>Raw_Data!O5881</f>
        <v/>
      </c>
      <c r="P5881">
        <f>Raw_Data!P5881</f>
        <v/>
      </c>
      <c r="Q5881">
        <f>Raw_Data!Q5881</f>
        <v/>
      </c>
      <c r="R5881">
        <f>Raw_Data!R5881</f>
        <v/>
      </c>
      <c r="S5881">
        <f>Raw_Data!S5881</f>
        <v/>
      </c>
      <c r="T5881">
        <f>YEAR(B5881)</f>
        <v/>
      </c>
      <c r="U5881">
        <f>MONTH(B5881)</f>
        <v/>
      </c>
      <c r="V5881">
        <f>TEXT(B5881,"mmm")</f>
        <v/>
      </c>
      <c r="W5881" s="15">
        <f>IFERROR(N5881/L5881,0)</f>
        <v/>
      </c>
      <c r="X5881">
        <f>IF(K5881=0,"No Discount",IF(K5881&lt;=5%,"Low",IF(K5881&lt;=15%,"Medium","High")))</f>
        <v/>
      </c>
      <c r="Y5881">
        <f>IF(L5881&gt;=20000,"High Value",IF(L5881&gt;=5000,"Medium Value","Low Value"))</f>
        <v/>
      </c>
      <c r="Z5881">
        <f>IF(R5881&lt;=3,"Fast",IF(R5881&lt;=5,"On Time","Delayed"))</f>
        <v/>
      </c>
    </row>
    <row r="5882">
      <c r="A5882">
        <f>Raw_Data!A5882</f>
        <v/>
      </c>
      <c r="B5882" s="11">
        <f>Raw_Data!B5882</f>
        <v/>
      </c>
      <c r="C5882">
        <f>Raw_Data!C5882</f>
        <v/>
      </c>
      <c r="D5882">
        <f>Raw_Data!D5882</f>
        <v/>
      </c>
      <c r="E5882">
        <f>Raw_Data!E5882</f>
        <v/>
      </c>
      <c r="F5882">
        <f>Raw_Data!F5882</f>
        <v/>
      </c>
      <c r="G5882">
        <f>Raw_Data!G5882</f>
        <v/>
      </c>
      <c r="H5882">
        <f>Raw_Data!H5882</f>
        <v/>
      </c>
      <c r="I5882">
        <f>Raw_Data!I5882</f>
        <v/>
      </c>
      <c r="J5882" s="12">
        <f>Raw_Data!J5882</f>
        <v/>
      </c>
      <c r="K5882" s="13">
        <f>Raw_Data!K5882</f>
        <v/>
      </c>
      <c r="L5882" s="12">
        <f>Raw_Data!L5882</f>
        <v/>
      </c>
      <c r="M5882" s="12">
        <f>Raw_Data!M5882</f>
        <v/>
      </c>
      <c r="N5882" s="12">
        <f>Raw_Data!N5882</f>
        <v/>
      </c>
      <c r="O5882">
        <f>Raw_Data!O5882</f>
        <v/>
      </c>
      <c r="P5882">
        <f>Raw_Data!P5882</f>
        <v/>
      </c>
      <c r="Q5882">
        <f>Raw_Data!Q5882</f>
        <v/>
      </c>
      <c r="R5882">
        <f>Raw_Data!R5882</f>
        <v/>
      </c>
      <c r="S5882">
        <f>Raw_Data!S5882</f>
        <v/>
      </c>
      <c r="T5882">
        <f>YEAR(B5882)</f>
        <v/>
      </c>
      <c r="U5882">
        <f>MONTH(B5882)</f>
        <v/>
      </c>
      <c r="V5882">
        <f>TEXT(B5882,"mmm")</f>
        <v/>
      </c>
      <c r="W5882" s="15">
        <f>IFERROR(N5882/L5882,0)</f>
        <v/>
      </c>
      <c r="X5882">
        <f>IF(K5882=0,"No Discount",IF(K5882&lt;=5%,"Low",IF(K5882&lt;=15%,"Medium","High")))</f>
        <v/>
      </c>
      <c r="Y5882">
        <f>IF(L5882&gt;=20000,"High Value",IF(L5882&gt;=5000,"Medium Value","Low Value"))</f>
        <v/>
      </c>
      <c r="Z5882">
        <f>IF(R5882&lt;=3,"Fast",IF(R5882&lt;=5,"On Time","Delayed"))</f>
        <v/>
      </c>
    </row>
    <row r="5883">
      <c r="A5883">
        <f>Raw_Data!A5883</f>
        <v/>
      </c>
      <c r="B5883" s="11">
        <f>Raw_Data!B5883</f>
        <v/>
      </c>
      <c r="C5883">
        <f>Raw_Data!C5883</f>
        <v/>
      </c>
      <c r="D5883">
        <f>Raw_Data!D5883</f>
        <v/>
      </c>
      <c r="E5883">
        <f>Raw_Data!E5883</f>
        <v/>
      </c>
      <c r="F5883">
        <f>Raw_Data!F5883</f>
        <v/>
      </c>
      <c r="G5883">
        <f>Raw_Data!G5883</f>
        <v/>
      </c>
      <c r="H5883">
        <f>Raw_Data!H5883</f>
        <v/>
      </c>
      <c r="I5883">
        <f>Raw_Data!I5883</f>
        <v/>
      </c>
      <c r="J5883" s="12">
        <f>Raw_Data!J5883</f>
        <v/>
      </c>
      <c r="K5883" s="13">
        <f>Raw_Data!K5883</f>
        <v/>
      </c>
      <c r="L5883" s="12">
        <f>Raw_Data!L5883</f>
        <v/>
      </c>
      <c r="M5883" s="12">
        <f>Raw_Data!M5883</f>
        <v/>
      </c>
      <c r="N5883" s="12">
        <f>Raw_Data!N5883</f>
        <v/>
      </c>
      <c r="O5883">
        <f>Raw_Data!O5883</f>
        <v/>
      </c>
      <c r="P5883">
        <f>Raw_Data!P5883</f>
        <v/>
      </c>
      <c r="Q5883">
        <f>Raw_Data!Q5883</f>
        <v/>
      </c>
      <c r="R5883">
        <f>Raw_Data!R5883</f>
        <v/>
      </c>
      <c r="S5883">
        <f>Raw_Data!S5883</f>
        <v/>
      </c>
      <c r="T5883">
        <f>YEAR(B5883)</f>
        <v/>
      </c>
      <c r="U5883">
        <f>MONTH(B5883)</f>
        <v/>
      </c>
      <c r="V5883">
        <f>TEXT(B5883,"mmm")</f>
        <v/>
      </c>
      <c r="W5883" s="15">
        <f>IFERROR(N5883/L5883,0)</f>
        <v/>
      </c>
      <c r="X5883">
        <f>IF(K5883=0,"No Discount",IF(K5883&lt;=5%,"Low",IF(K5883&lt;=15%,"Medium","High")))</f>
        <v/>
      </c>
      <c r="Y5883">
        <f>IF(L5883&gt;=20000,"High Value",IF(L5883&gt;=5000,"Medium Value","Low Value"))</f>
        <v/>
      </c>
      <c r="Z5883">
        <f>IF(R5883&lt;=3,"Fast",IF(R5883&lt;=5,"On Time","Delayed"))</f>
        <v/>
      </c>
    </row>
    <row r="5884">
      <c r="A5884">
        <f>Raw_Data!A5884</f>
        <v/>
      </c>
      <c r="B5884" s="11">
        <f>Raw_Data!B5884</f>
        <v/>
      </c>
      <c r="C5884">
        <f>Raw_Data!C5884</f>
        <v/>
      </c>
      <c r="D5884">
        <f>Raw_Data!D5884</f>
        <v/>
      </c>
      <c r="E5884">
        <f>Raw_Data!E5884</f>
        <v/>
      </c>
      <c r="F5884">
        <f>Raw_Data!F5884</f>
        <v/>
      </c>
      <c r="G5884">
        <f>Raw_Data!G5884</f>
        <v/>
      </c>
      <c r="H5884">
        <f>Raw_Data!H5884</f>
        <v/>
      </c>
      <c r="I5884">
        <f>Raw_Data!I5884</f>
        <v/>
      </c>
      <c r="J5884" s="12">
        <f>Raw_Data!J5884</f>
        <v/>
      </c>
      <c r="K5884" s="13">
        <f>Raw_Data!K5884</f>
        <v/>
      </c>
      <c r="L5884" s="12">
        <f>Raw_Data!L5884</f>
        <v/>
      </c>
      <c r="M5884" s="12">
        <f>Raw_Data!M5884</f>
        <v/>
      </c>
      <c r="N5884" s="12">
        <f>Raw_Data!N5884</f>
        <v/>
      </c>
      <c r="O5884">
        <f>Raw_Data!O5884</f>
        <v/>
      </c>
      <c r="P5884">
        <f>Raw_Data!P5884</f>
        <v/>
      </c>
      <c r="Q5884">
        <f>Raw_Data!Q5884</f>
        <v/>
      </c>
      <c r="R5884">
        <f>Raw_Data!R5884</f>
        <v/>
      </c>
      <c r="S5884">
        <f>Raw_Data!S5884</f>
        <v/>
      </c>
      <c r="T5884">
        <f>YEAR(B5884)</f>
        <v/>
      </c>
      <c r="U5884">
        <f>MONTH(B5884)</f>
        <v/>
      </c>
      <c r="V5884">
        <f>TEXT(B5884,"mmm")</f>
        <v/>
      </c>
      <c r="W5884" s="15">
        <f>IFERROR(N5884/L5884,0)</f>
        <v/>
      </c>
      <c r="X5884">
        <f>IF(K5884=0,"No Discount",IF(K5884&lt;=5%,"Low",IF(K5884&lt;=15%,"Medium","High")))</f>
        <v/>
      </c>
      <c r="Y5884">
        <f>IF(L5884&gt;=20000,"High Value",IF(L5884&gt;=5000,"Medium Value","Low Value"))</f>
        <v/>
      </c>
      <c r="Z5884">
        <f>IF(R5884&lt;=3,"Fast",IF(R5884&lt;=5,"On Time","Delayed"))</f>
        <v/>
      </c>
    </row>
    <row r="5885">
      <c r="A5885">
        <f>Raw_Data!A5885</f>
        <v/>
      </c>
      <c r="B5885" s="11">
        <f>Raw_Data!B5885</f>
        <v/>
      </c>
      <c r="C5885">
        <f>Raw_Data!C5885</f>
        <v/>
      </c>
      <c r="D5885">
        <f>Raw_Data!D5885</f>
        <v/>
      </c>
      <c r="E5885">
        <f>Raw_Data!E5885</f>
        <v/>
      </c>
      <c r="F5885">
        <f>Raw_Data!F5885</f>
        <v/>
      </c>
      <c r="G5885">
        <f>Raw_Data!G5885</f>
        <v/>
      </c>
      <c r="H5885">
        <f>Raw_Data!H5885</f>
        <v/>
      </c>
      <c r="I5885">
        <f>Raw_Data!I5885</f>
        <v/>
      </c>
      <c r="J5885" s="12">
        <f>Raw_Data!J5885</f>
        <v/>
      </c>
      <c r="K5885" s="13">
        <f>Raw_Data!K5885</f>
        <v/>
      </c>
      <c r="L5885" s="12">
        <f>Raw_Data!L5885</f>
        <v/>
      </c>
      <c r="M5885" s="12">
        <f>Raw_Data!M5885</f>
        <v/>
      </c>
      <c r="N5885" s="12">
        <f>Raw_Data!N5885</f>
        <v/>
      </c>
      <c r="O5885">
        <f>Raw_Data!O5885</f>
        <v/>
      </c>
      <c r="P5885">
        <f>Raw_Data!P5885</f>
        <v/>
      </c>
      <c r="Q5885">
        <f>Raw_Data!Q5885</f>
        <v/>
      </c>
      <c r="R5885">
        <f>Raw_Data!R5885</f>
        <v/>
      </c>
      <c r="S5885">
        <f>Raw_Data!S5885</f>
        <v/>
      </c>
      <c r="T5885">
        <f>YEAR(B5885)</f>
        <v/>
      </c>
      <c r="U5885">
        <f>MONTH(B5885)</f>
        <v/>
      </c>
      <c r="V5885">
        <f>TEXT(B5885,"mmm")</f>
        <v/>
      </c>
      <c r="W5885" s="15">
        <f>IFERROR(N5885/L5885,0)</f>
        <v/>
      </c>
      <c r="X5885">
        <f>IF(K5885=0,"No Discount",IF(K5885&lt;=5%,"Low",IF(K5885&lt;=15%,"Medium","High")))</f>
        <v/>
      </c>
      <c r="Y5885">
        <f>IF(L5885&gt;=20000,"High Value",IF(L5885&gt;=5000,"Medium Value","Low Value"))</f>
        <v/>
      </c>
      <c r="Z5885">
        <f>IF(R5885&lt;=3,"Fast",IF(R5885&lt;=5,"On Time","Delayed"))</f>
        <v/>
      </c>
    </row>
    <row r="5886">
      <c r="A5886">
        <f>Raw_Data!A5886</f>
        <v/>
      </c>
      <c r="B5886" s="11">
        <f>Raw_Data!B5886</f>
        <v/>
      </c>
      <c r="C5886">
        <f>Raw_Data!C5886</f>
        <v/>
      </c>
      <c r="D5886">
        <f>Raw_Data!D5886</f>
        <v/>
      </c>
      <c r="E5886">
        <f>Raw_Data!E5886</f>
        <v/>
      </c>
      <c r="F5886">
        <f>Raw_Data!F5886</f>
        <v/>
      </c>
      <c r="G5886">
        <f>Raw_Data!G5886</f>
        <v/>
      </c>
      <c r="H5886">
        <f>Raw_Data!H5886</f>
        <v/>
      </c>
      <c r="I5886">
        <f>Raw_Data!I5886</f>
        <v/>
      </c>
      <c r="J5886" s="12">
        <f>Raw_Data!J5886</f>
        <v/>
      </c>
      <c r="K5886" s="13">
        <f>Raw_Data!K5886</f>
        <v/>
      </c>
      <c r="L5886" s="12">
        <f>Raw_Data!L5886</f>
        <v/>
      </c>
      <c r="M5886" s="12">
        <f>Raw_Data!M5886</f>
        <v/>
      </c>
      <c r="N5886" s="12">
        <f>Raw_Data!N5886</f>
        <v/>
      </c>
      <c r="O5886">
        <f>Raw_Data!O5886</f>
        <v/>
      </c>
      <c r="P5886">
        <f>Raw_Data!P5886</f>
        <v/>
      </c>
      <c r="Q5886">
        <f>Raw_Data!Q5886</f>
        <v/>
      </c>
      <c r="R5886">
        <f>Raw_Data!R5886</f>
        <v/>
      </c>
      <c r="S5886">
        <f>Raw_Data!S5886</f>
        <v/>
      </c>
      <c r="T5886">
        <f>YEAR(B5886)</f>
        <v/>
      </c>
      <c r="U5886">
        <f>MONTH(B5886)</f>
        <v/>
      </c>
      <c r="V5886">
        <f>TEXT(B5886,"mmm")</f>
        <v/>
      </c>
      <c r="W5886" s="15">
        <f>IFERROR(N5886/L5886,0)</f>
        <v/>
      </c>
      <c r="X5886">
        <f>IF(K5886=0,"No Discount",IF(K5886&lt;=5%,"Low",IF(K5886&lt;=15%,"Medium","High")))</f>
        <v/>
      </c>
      <c r="Y5886">
        <f>IF(L5886&gt;=20000,"High Value",IF(L5886&gt;=5000,"Medium Value","Low Value"))</f>
        <v/>
      </c>
      <c r="Z5886">
        <f>IF(R5886&lt;=3,"Fast",IF(R5886&lt;=5,"On Time","Delayed"))</f>
        <v/>
      </c>
    </row>
    <row r="5887">
      <c r="A5887">
        <f>Raw_Data!A5887</f>
        <v/>
      </c>
      <c r="B5887" s="11">
        <f>Raw_Data!B5887</f>
        <v/>
      </c>
      <c r="C5887">
        <f>Raw_Data!C5887</f>
        <v/>
      </c>
      <c r="D5887">
        <f>Raw_Data!D5887</f>
        <v/>
      </c>
      <c r="E5887">
        <f>Raw_Data!E5887</f>
        <v/>
      </c>
      <c r="F5887">
        <f>Raw_Data!F5887</f>
        <v/>
      </c>
      <c r="G5887">
        <f>Raw_Data!G5887</f>
        <v/>
      </c>
      <c r="H5887">
        <f>Raw_Data!H5887</f>
        <v/>
      </c>
      <c r="I5887">
        <f>Raw_Data!I5887</f>
        <v/>
      </c>
      <c r="J5887" s="12">
        <f>Raw_Data!J5887</f>
        <v/>
      </c>
      <c r="K5887" s="13">
        <f>Raw_Data!K5887</f>
        <v/>
      </c>
      <c r="L5887" s="12">
        <f>Raw_Data!L5887</f>
        <v/>
      </c>
      <c r="M5887" s="12">
        <f>Raw_Data!M5887</f>
        <v/>
      </c>
      <c r="N5887" s="12">
        <f>Raw_Data!N5887</f>
        <v/>
      </c>
      <c r="O5887">
        <f>Raw_Data!O5887</f>
        <v/>
      </c>
      <c r="P5887">
        <f>Raw_Data!P5887</f>
        <v/>
      </c>
      <c r="Q5887">
        <f>Raw_Data!Q5887</f>
        <v/>
      </c>
      <c r="R5887">
        <f>Raw_Data!R5887</f>
        <v/>
      </c>
      <c r="S5887">
        <f>Raw_Data!S5887</f>
        <v/>
      </c>
      <c r="T5887">
        <f>YEAR(B5887)</f>
        <v/>
      </c>
      <c r="U5887">
        <f>MONTH(B5887)</f>
        <v/>
      </c>
      <c r="V5887">
        <f>TEXT(B5887,"mmm")</f>
        <v/>
      </c>
      <c r="W5887" s="15">
        <f>IFERROR(N5887/L5887,0)</f>
        <v/>
      </c>
      <c r="X5887">
        <f>IF(K5887=0,"No Discount",IF(K5887&lt;=5%,"Low",IF(K5887&lt;=15%,"Medium","High")))</f>
        <v/>
      </c>
      <c r="Y5887">
        <f>IF(L5887&gt;=20000,"High Value",IF(L5887&gt;=5000,"Medium Value","Low Value"))</f>
        <v/>
      </c>
      <c r="Z5887">
        <f>IF(R5887&lt;=3,"Fast",IF(R5887&lt;=5,"On Time","Delayed"))</f>
        <v/>
      </c>
    </row>
    <row r="5888">
      <c r="A5888">
        <f>Raw_Data!A5888</f>
        <v/>
      </c>
      <c r="B5888" s="11">
        <f>Raw_Data!B5888</f>
        <v/>
      </c>
      <c r="C5888">
        <f>Raw_Data!C5888</f>
        <v/>
      </c>
      <c r="D5888">
        <f>Raw_Data!D5888</f>
        <v/>
      </c>
      <c r="E5888">
        <f>Raw_Data!E5888</f>
        <v/>
      </c>
      <c r="F5888">
        <f>Raw_Data!F5888</f>
        <v/>
      </c>
      <c r="G5888">
        <f>Raw_Data!G5888</f>
        <v/>
      </c>
      <c r="H5888">
        <f>Raw_Data!H5888</f>
        <v/>
      </c>
      <c r="I5888">
        <f>Raw_Data!I5888</f>
        <v/>
      </c>
      <c r="J5888" s="12">
        <f>Raw_Data!J5888</f>
        <v/>
      </c>
      <c r="K5888" s="13">
        <f>Raw_Data!K5888</f>
        <v/>
      </c>
      <c r="L5888" s="12">
        <f>Raw_Data!L5888</f>
        <v/>
      </c>
      <c r="M5888" s="12">
        <f>Raw_Data!M5888</f>
        <v/>
      </c>
      <c r="N5888" s="12">
        <f>Raw_Data!N5888</f>
        <v/>
      </c>
      <c r="O5888">
        <f>Raw_Data!O5888</f>
        <v/>
      </c>
      <c r="P5888">
        <f>Raw_Data!P5888</f>
        <v/>
      </c>
      <c r="Q5888">
        <f>Raw_Data!Q5888</f>
        <v/>
      </c>
      <c r="R5888">
        <f>Raw_Data!R5888</f>
        <v/>
      </c>
      <c r="S5888">
        <f>Raw_Data!S5888</f>
        <v/>
      </c>
      <c r="T5888">
        <f>YEAR(B5888)</f>
        <v/>
      </c>
      <c r="U5888">
        <f>MONTH(B5888)</f>
        <v/>
      </c>
      <c r="V5888">
        <f>TEXT(B5888,"mmm")</f>
        <v/>
      </c>
      <c r="W5888" s="15">
        <f>IFERROR(N5888/L5888,0)</f>
        <v/>
      </c>
      <c r="X5888">
        <f>IF(K5888=0,"No Discount",IF(K5888&lt;=5%,"Low",IF(K5888&lt;=15%,"Medium","High")))</f>
        <v/>
      </c>
      <c r="Y5888">
        <f>IF(L5888&gt;=20000,"High Value",IF(L5888&gt;=5000,"Medium Value","Low Value"))</f>
        <v/>
      </c>
      <c r="Z5888">
        <f>IF(R5888&lt;=3,"Fast",IF(R5888&lt;=5,"On Time","Delayed"))</f>
        <v/>
      </c>
    </row>
    <row r="5889">
      <c r="A5889">
        <f>Raw_Data!A5889</f>
        <v/>
      </c>
      <c r="B5889" s="11">
        <f>Raw_Data!B5889</f>
        <v/>
      </c>
      <c r="C5889">
        <f>Raw_Data!C5889</f>
        <v/>
      </c>
      <c r="D5889">
        <f>Raw_Data!D5889</f>
        <v/>
      </c>
      <c r="E5889">
        <f>Raw_Data!E5889</f>
        <v/>
      </c>
      <c r="F5889">
        <f>Raw_Data!F5889</f>
        <v/>
      </c>
      <c r="G5889">
        <f>Raw_Data!G5889</f>
        <v/>
      </c>
      <c r="H5889">
        <f>Raw_Data!H5889</f>
        <v/>
      </c>
      <c r="I5889">
        <f>Raw_Data!I5889</f>
        <v/>
      </c>
      <c r="J5889" s="12">
        <f>Raw_Data!J5889</f>
        <v/>
      </c>
      <c r="K5889" s="13">
        <f>Raw_Data!K5889</f>
        <v/>
      </c>
      <c r="L5889" s="12">
        <f>Raw_Data!L5889</f>
        <v/>
      </c>
      <c r="M5889" s="12">
        <f>Raw_Data!M5889</f>
        <v/>
      </c>
      <c r="N5889" s="12">
        <f>Raw_Data!N5889</f>
        <v/>
      </c>
      <c r="O5889">
        <f>Raw_Data!O5889</f>
        <v/>
      </c>
      <c r="P5889">
        <f>Raw_Data!P5889</f>
        <v/>
      </c>
      <c r="Q5889">
        <f>Raw_Data!Q5889</f>
        <v/>
      </c>
      <c r="R5889">
        <f>Raw_Data!R5889</f>
        <v/>
      </c>
      <c r="S5889">
        <f>Raw_Data!S5889</f>
        <v/>
      </c>
      <c r="T5889">
        <f>YEAR(B5889)</f>
        <v/>
      </c>
      <c r="U5889">
        <f>MONTH(B5889)</f>
        <v/>
      </c>
      <c r="V5889">
        <f>TEXT(B5889,"mmm")</f>
        <v/>
      </c>
      <c r="W5889" s="15">
        <f>IFERROR(N5889/L5889,0)</f>
        <v/>
      </c>
      <c r="X5889">
        <f>IF(K5889=0,"No Discount",IF(K5889&lt;=5%,"Low",IF(K5889&lt;=15%,"Medium","High")))</f>
        <v/>
      </c>
      <c r="Y5889">
        <f>IF(L5889&gt;=20000,"High Value",IF(L5889&gt;=5000,"Medium Value","Low Value"))</f>
        <v/>
      </c>
      <c r="Z5889">
        <f>IF(R5889&lt;=3,"Fast",IF(R5889&lt;=5,"On Time","Delayed"))</f>
        <v/>
      </c>
    </row>
    <row r="5890">
      <c r="A5890">
        <f>Raw_Data!A5890</f>
        <v/>
      </c>
      <c r="B5890" s="11">
        <f>Raw_Data!B5890</f>
        <v/>
      </c>
      <c r="C5890">
        <f>Raw_Data!C5890</f>
        <v/>
      </c>
      <c r="D5890">
        <f>Raw_Data!D5890</f>
        <v/>
      </c>
      <c r="E5890">
        <f>Raw_Data!E5890</f>
        <v/>
      </c>
      <c r="F5890">
        <f>Raw_Data!F5890</f>
        <v/>
      </c>
      <c r="G5890">
        <f>Raw_Data!G5890</f>
        <v/>
      </c>
      <c r="H5890">
        <f>Raw_Data!H5890</f>
        <v/>
      </c>
      <c r="I5890">
        <f>Raw_Data!I5890</f>
        <v/>
      </c>
      <c r="J5890" s="12">
        <f>Raw_Data!J5890</f>
        <v/>
      </c>
      <c r="K5890" s="13">
        <f>Raw_Data!K5890</f>
        <v/>
      </c>
      <c r="L5890" s="12">
        <f>Raw_Data!L5890</f>
        <v/>
      </c>
      <c r="M5890" s="12">
        <f>Raw_Data!M5890</f>
        <v/>
      </c>
      <c r="N5890" s="12">
        <f>Raw_Data!N5890</f>
        <v/>
      </c>
      <c r="O5890">
        <f>Raw_Data!O5890</f>
        <v/>
      </c>
      <c r="P5890">
        <f>Raw_Data!P5890</f>
        <v/>
      </c>
      <c r="Q5890">
        <f>Raw_Data!Q5890</f>
        <v/>
      </c>
      <c r="R5890">
        <f>Raw_Data!R5890</f>
        <v/>
      </c>
      <c r="S5890">
        <f>Raw_Data!S5890</f>
        <v/>
      </c>
      <c r="T5890">
        <f>YEAR(B5890)</f>
        <v/>
      </c>
      <c r="U5890">
        <f>MONTH(B5890)</f>
        <v/>
      </c>
      <c r="V5890">
        <f>TEXT(B5890,"mmm")</f>
        <v/>
      </c>
      <c r="W5890" s="15">
        <f>IFERROR(N5890/L5890,0)</f>
        <v/>
      </c>
      <c r="X5890">
        <f>IF(K5890=0,"No Discount",IF(K5890&lt;=5%,"Low",IF(K5890&lt;=15%,"Medium","High")))</f>
        <v/>
      </c>
      <c r="Y5890">
        <f>IF(L5890&gt;=20000,"High Value",IF(L5890&gt;=5000,"Medium Value","Low Value"))</f>
        <v/>
      </c>
      <c r="Z5890">
        <f>IF(R5890&lt;=3,"Fast",IF(R5890&lt;=5,"On Time","Delayed"))</f>
        <v/>
      </c>
    </row>
    <row r="5891">
      <c r="A5891">
        <f>Raw_Data!A5891</f>
        <v/>
      </c>
      <c r="B5891" s="11">
        <f>Raw_Data!B5891</f>
        <v/>
      </c>
      <c r="C5891">
        <f>Raw_Data!C5891</f>
        <v/>
      </c>
      <c r="D5891">
        <f>Raw_Data!D5891</f>
        <v/>
      </c>
      <c r="E5891">
        <f>Raw_Data!E5891</f>
        <v/>
      </c>
      <c r="F5891">
        <f>Raw_Data!F5891</f>
        <v/>
      </c>
      <c r="G5891">
        <f>Raw_Data!G5891</f>
        <v/>
      </c>
      <c r="H5891">
        <f>Raw_Data!H5891</f>
        <v/>
      </c>
      <c r="I5891">
        <f>Raw_Data!I5891</f>
        <v/>
      </c>
      <c r="J5891" s="12">
        <f>Raw_Data!J5891</f>
        <v/>
      </c>
      <c r="K5891" s="13">
        <f>Raw_Data!K5891</f>
        <v/>
      </c>
      <c r="L5891" s="12">
        <f>Raw_Data!L5891</f>
        <v/>
      </c>
      <c r="M5891" s="12">
        <f>Raw_Data!M5891</f>
        <v/>
      </c>
      <c r="N5891" s="12">
        <f>Raw_Data!N5891</f>
        <v/>
      </c>
      <c r="O5891">
        <f>Raw_Data!O5891</f>
        <v/>
      </c>
      <c r="P5891">
        <f>Raw_Data!P5891</f>
        <v/>
      </c>
      <c r="Q5891">
        <f>Raw_Data!Q5891</f>
        <v/>
      </c>
      <c r="R5891">
        <f>Raw_Data!R5891</f>
        <v/>
      </c>
      <c r="S5891">
        <f>Raw_Data!S5891</f>
        <v/>
      </c>
      <c r="T5891">
        <f>YEAR(B5891)</f>
        <v/>
      </c>
      <c r="U5891">
        <f>MONTH(B5891)</f>
        <v/>
      </c>
      <c r="V5891">
        <f>TEXT(B5891,"mmm")</f>
        <v/>
      </c>
      <c r="W5891" s="15">
        <f>IFERROR(N5891/L5891,0)</f>
        <v/>
      </c>
      <c r="X5891">
        <f>IF(K5891=0,"No Discount",IF(K5891&lt;=5%,"Low",IF(K5891&lt;=15%,"Medium","High")))</f>
        <v/>
      </c>
      <c r="Y5891">
        <f>IF(L5891&gt;=20000,"High Value",IF(L5891&gt;=5000,"Medium Value","Low Value"))</f>
        <v/>
      </c>
      <c r="Z5891">
        <f>IF(R5891&lt;=3,"Fast",IF(R5891&lt;=5,"On Time","Delayed"))</f>
        <v/>
      </c>
    </row>
    <row r="5892">
      <c r="A5892">
        <f>Raw_Data!A5892</f>
        <v/>
      </c>
      <c r="B5892" s="11">
        <f>Raw_Data!B5892</f>
        <v/>
      </c>
      <c r="C5892">
        <f>Raw_Data!C5892</f>
        <v/>
      </c>
      <c r="D5892">
        <f>Raw_Data!D5892</f>
        <v/>
      </c>
      <c r="E5892">
        <f>Raw_Data!E5892</f>
        <v/>
      </c>
      <c r="F5892">
        <f>Raw_Data!F5892</f>
        <v/>
      </c>
      <c r="G5892">
        <f>Raw_Data!G5892</f>
        <v/>
      </c>
      <c r="H5892">
        <f>Raw_Data!H5892</f>
        <v/>
      </c>
      <c r="I5892">
        <f>Raw_Data!I5892</f>
        <v/>
      </c>
      <c r="J5892" s="12">
        <f>Raw_Data!J5892</f>
        <v/>
      </c>
      <c r="K5892" s="13">
        <f>Raw_Data!K5892</f>
        <v/>
      </c>
      <c r="L5892" s="12">
        <f>Raw_Data!L5892</f>
        <v/>
      </c>
      <c r="M5892" s="12">
        <f>Raw_Data!M5892</f>
        <v/>
      </c>
      <c r="N5892" s="12">
        <f>Raw_Data!N5892</f>
        <v/>
      </c>
      <c r="O5892">
        <f>Raw_Data!O5892</f>
        <v/>
      </c>
      <c r="P5892">
        <f>Raw_Data!P5892</f>
        <v/>
      </c>
      <c r="Q5892">
        <f>Raw_Data!Q5892</f>
        <v/>
      </c>
      <c r="R5892">
        <f>Raw_Data!R5892</f>
        <v/>
      </c>
      <c r="S5892">
        <f>Raw_Data!S5892</f>
        <v/>
      </c>
      <c r="T5892">
        <f>YEAR(B5892)</f>
        <v/>
      </c>
      <c r="U5892">
        <f>MONTH(B5892)</f>
        <v/>
      </c>
      <c r="V5892">
        <f>TEXT(B5892,"mmm")</f>
        <v/>
      </c>
      <c r="W5892" s="15">
        <f>IFERROR(N5892/L5892,0)</f>
        <v/>
      </c>
      <c r="X5892">
        <f>IF(K5892=0,"No Discount",IF(K5892&lt;=5%,"Low",IF(K5892&lt;=15%,"Medium","High")))</f>
        <v/>
      </c>
      <c r="Y5892">
        <f>IF(L5892&gt;=20000,"High Value",IF(L5892&gt;=5000,"Medium Value","Low Value"))</f>
        <v/>
      </c>
      <c r="Z5892">
        <f>IF(R5892&lt;=3,"Fast",IF(R5892&lt;=5,"On Time","Delayed"))</f>
        <v/>
      </c>
    </row>
    <row r="5893">
      <c r="A5893">
        <f>Raw_Data!A5893</f>
        <v/>
      </c>
      <c r="B5893" s="11">
        <f>Raw_Data!B5893</f>
        <v/>
      </c>
      <c r="C5893">
        <f>Raw_Data!C5893</f>
        <v/>
      </c>
      <c r="D5893">
        <f>Raw_Data!D5893</f>
        <v/>
      </c>
      <c r="E5893">
        <f>Raw_Data!E5893</f>
        <v/>
      </c>
      <c r="F5893">
        <f>Raw_Data!F5893</f>
        <v/>
      </c>
      <c r="G5893">
        <f>Raw_Data!G5893</f>
        <v/>
      </c>
      <c r="H5893">
        <f>Raw_Data!H5893</f>
        <v/>
      </c>
      <c r="I5893">
        <f>Raw_Data!I5893</f>
        <v/>
      </c>
      <c r="J5893" s="12">
        <f>Raw_Data!J5893</f>
        <v/>
      </c>
      <c r="K5893" s="13">
        <f>Raw_Data!K5893</f>
        <v/>
      </c>
      <c r="L5893" s="12">
        <f>Raw_Data!L5893</f>
        <v/>
      </c>
      <c r="M5893" s="12">
        <f>Raw_Data!M5893</f>
        <v/>
      </c>
      <c r="N5893" s="12">
        <f>Raw_Data!N5893</f>
        <v/>
      </c>
      <c r="O5893">
        <f>Raw_Data!O5893</f>
        <v/>
      </c>
      <c r="P5893">
        <f>Raw_Data!P5893</f>
        <v/>
      </c>
      <c r="Q5893">
        <f>Raw_Data!Q5893</f>
        <v/>
      </c>
      <c r="R5893">
        <f>Raw_Data!R5893</f>
        <v/>
      </c>
      <c r="S5893">
        <f>Raw_Data!S5893</f>
        <v/>
      </c>
      <c r="T5893">
        <f>YEAR(B5893)</f>
        <v/>
      </c>
      <c r="U5893">
        <f>MONTH(B5893)</f>
        <v/>
      </c>
      <c r="V5893">
        <f>TEXT(B5893,"mmm")</f>
        <v/>
      </c>
      <c r="W5893" s="15">
        <f>IFERROR(N5893/L5893,0)</f>
        <v/>
      </c>
      <c r="X5893">
        <f>IF(K5893=0,"No Discount",IF(K5893&lt;=5%,"Low",IF(K5893&lt;=15%,"Medium","High")))</f>
        <v/>
      </c>
      <c r="Y5893">
        <f>IF(L5893&gt;=20000,"High Value",IF(L5893&gt;=5000,"Medium Value","Low Value"))</f>
        <v/>
      </c>
      <c r="Z5893">
        <f>IF(R5893&lt;=3,"Fast",IF(R5893&lt;=5,"On Time","Delayed"))</f>
        <v/>
      </c>
    </row>
    <row r="5894">
      <c r="A5894">
        <f>Raw_Data!A5894</f>
        <v/>
      </c>
      <c r="B5894" s="11">
        <f>Raw_Data!B5894</f>
        <v/>
      </c>
      <c r="C5894">
        <f>Raw_Data!C5894</f>
        <v/>
      </c>
      <c r="D5894">
        <f>Raw_Data!D5894</f>
        <v/>
      </c>
      <c r="E5894">
        <f>Raw_Data!E5894</f>
        <v/>
      </c>
      <c r="F5894">
        <f>Raw_Data!F5894</f>
        <v/>
      </c>
      <c r="G5894">
        <f>Raw_Data!G5894</f>
        <v/>
      </c>
      <c r="H5894">
        <f>Raw_Data!H5894</f>
        <v/>
      </c>
      <c r="I5894">
        <f>Raw_Data!I5894</f>
        <v/>
      </c>
      <c r="J5894" s="12">
        <f>Raw_Data!J5894</f>
        <v/>
      </c>
      <c r="K5894" s="13">
        <f>Raw_Data!K5894</f>
        <v/>
      </c>
      <c r="L5894" s="12">
        <f>Raw_Data!L5894</f>
        <v/>
      </c>
      <c r="M5894" s="12">
        <f>Raw_Data!M5894</f>
        <v/>
      </c>
      <c r="N5894" s="12">
        <f>Raw_Data!N5894</f>
        <v/>
      </c>
      <c r="O5894">
        <f>Raw_Data!O5894</f>
        <v/>
      </c>
      <c r="P5894">
        <f>Raw_Data!P5894</f>
        <v/>
      </c>
      <c r="Q5894">
        <f>Raw_Data!Q5894</f>
        <v/>
      </c>
      <c r="R5894">
        <f>Raw_Data!R5894</f>
        <v/>
      </c>
      <c r="S5894">
        <f>Raw_Data!S5894</f>
        <v/>
      </c>
      <c r="T5894">
        <f>YEAR(B5894)</f>
        <v/>
      </c>
      <c r="U5894">
        <f>MONTH(B5894)</f>
        <v/>
      </c>
      <c r="V5894">
        <f>TEXT(B5894,"mmm")</f>
        <v/>
      </c>
      <c r="W5894" s="15">
        <f>IFERROR(N5894/L5894,0)</f>
        <v/>
      </c>
      <c r="X5894">
        <f>IF(K5894=0,"No Discount",IF(K5894&lt;=5%,"Low",IF(K5894&lt;=15%,"Medium","High")))</f>
        <v/>
      </c>
      <c r="Y5894">
        <f>IF(L5894&gt;=20000,"High Value",IF(L5894&gt;=5000,"Medium Value","Low Value"))</f>
        <v/>
      </c>
      <c r="Z5894">
        <f>IF(R5894&lt;=3,"Fast",IF(R5894&lt;=5,"On Time","Delayed"))</f>
        <v/>
      </c>
    </row>
    <row r="5895">
      <c r="A5895">
        <f>Raw_Data!A5895</f>
        <v/>
      </c>
      <c r="B5895" s="11">
        <f>Raw_Data!B5895</f>
        <v/>
      </c>
      <c r="C5895">
        <f>Raw_Data!C5895</f>
        <v/>
      </c>
      <c r="D5895">
        <f>Raw_Data!D5895</f>
        <v/>
      </c>
      <c r="E5895">
        <f>Raw_Data!E5895</f>
        <v/>
      </c>
      <c r="F5895">
        <f>Raw_Data!F5895</f>
        <v/>
      </c>
      <c r="G5895">
        <f>Raw_Data!G5895</f>
        <v/>
      </c>
      <c r="H5895">
        <f>Raw_Data!H5895</f>
        <v/>
      </c>
      <c r="I5895">
        <f>Raw_Data!I5895</f>
        <v/>
      </c>
      <c r="J5895" s="12">
        <f>Raw_Data!J5895</f>
        <v/>
      </c>
      <c r="K5895" s="13">
        <f>Raw_Data!K5895</f>
        <v/>
      </c>
      <c r="L5895" s="12">
        <f>Raw_Data!L5895</f>
        <v/>
      </c>
      <c r="M5895" s="12">
        <f>Raw_Data!M5895</f>
        <v/>
      </c>
      <c r="N5895" s="12">
        <f>Raw_Data!N5895</f>
        <v/>
      </c>
      <c r="O5895">
        <f>Raw_Data!O5895</f>
        <v/>
      </c>
      <c r="P5895">
        <f>Raw_Data!P5895</f>
        <v/>
      </c>
      <c r="Q5895">
        <f>Raw_Data!Q5895</f>
        <v/>
      </c>
      <c r="R5895">
        <f>Raw_Data!R5895</f>
        <v/>
      </c>
      <c r="S5895">
        <f>Raw_Data!S5895</f>
        <v/>
      </c>
      <c r="T5895">
        <f>YEAR(B5895)</f>
        <v/>
      </c>
      <c r="U5895">
        <f>MONTH(B5895)</f>
        <v/>
      </c>
      <c r="V5895">
        <f>TEXT(B5895,"mmm")</f>
        <v/>
      </c>
      <c r="W5895" s="15">
        <f>IFERROR(N5895/L5895,0)</f>
        <v/>
      </c>
      <c r="X5895">
        <f>IF(K5895=0,"No Discount",IF(K5895&lt;=5%,"Low",IF(K5895&lt;=15%,"Medium","High")))</f>
        <v/>
      </c>
      <c r="Y5895">
        <f>IF(L5895&gt;=20000,"High Value",IF(L5895&gt;=5000,"Medium Value","Low Value"))</f>
        <v/>
      </c>
      <c r="Z5895">
        <f>IF(R5895&lt;=3,"Fast",IF(R5895&lt;=5,"On Time","Delayed"))</f>
        <v/>
      </c>
    </row>
    <row r="5896">
      <c r="A5896">
        <f>Raw_Data!A5896</f>
        <v/>
      </c>
      <c r="B5896" s="11">
        <f>Raw_Data!B5896</f>
        <v/>
      </c>
      <c r="C5896">
        <f>Raw_Data!C5896</f>
        <v/>
      </c>
      <c r="D5896">
        <f>Raw_Data!D5896</f>
        <v/>
      </c>
      <c r="E5896">
        <f>Raw_Data!E5896</f>
        <v/>
      </c>
      <c r="F5896">
        <f>Raw_Data!F5896</f>
        <v/>
      </c>
      <c r="G5896">
        <f>Raw_Data!G5896</f>
        <v/>
      </c>
      <c r="H5896">
        <f>Raw_Data!H5896</f>
        <v/>
      </c>
      <c r="I5896">
        <f>Raw_Data!I5896</f>
        <v/>
      </c>
      <c r="J5896" s="12">
        <f>Raw_Data!J5896</f>
        <v/>
      </c>
      <c r="K5896" s="13">
        <f>Raw_Data!K5896</f>
        <v/>
      </c>
      <c r="L5896" s="12">
        <f>Raw_Data!L5896</f>
        <v/>
      </c>
      <c r="M5896" s="12">
        <f>Raw_Data!M5896</f>
        <v/>
      </c>
      <c r="N5896" s="12">
        <f>Raw_Data!N5896</f>
        <v/>
      </c>
      <c r="O5896">
        <f>Raw_Data!O5896</f>
        <v/>
      </c>
      <c r="P5896">
        <f>Raw_Data!P5896</f>
        <v/>
      </c>
      <c r="Q5896">
        <f>Raw_Data!Q5896</f>
        <v/>
      </c>
      <c r="R5896">
        <f>Raw_Data!R5896</f>
        <v/>
      </c>
      <c r="S5896">
        <f>Raw_Data!S5896</f>
        <v/>
      </c>
      <c r="T5896">
        <f>YEAR(B5896)</f>
        <v/>
      </c>
      <c r="U5896">
        <f>MONTH(B5896)</f>
        <v/>
      </c>
      <c r="V5896">
        <f>TEXT(B5896,"mmm")</f>
        <v/>
      </c>
      <c r="W5896" s="15">
        <f>IFERROR(N5896/L5896,0)</f>
        <v/>
      </c>
      <c r="X5896">
        <f>IF(K5896=0,"No Discount",IF(K5896&lt;=5%,"Low",IF(K5896&lt;=15%,"Medium","High")))</f>
        <v/>
      </c>
      <c r="Y5896">
        <f>IF(L5896&gt;=20000,"High Value",IF(L5896&gt;=5000,"Medium Value","Low Value"))</f>
        <v/>
      </c>
      <c r="Z5896">
        <f>IF(R5896&lt;=3,"Fast",IF(R5896&lt;=5,"On Time","Delayed"))</f>
        <v/>
      </c>
    </row>
    <row r="5897">
      <c r="A5897">
        <f>Raw_Data!A5897</f>
        <v/>
      </c>
      <c r="B5897" s="11">
        <f>Raw_Data!B5897</f>
        <v/>
      </c>
      <c r="C5897">
        <f>Raw_Data!C5897</f>
        <v/>
      </c>
      <c r="D5897">
        <f>Raw_Data!D5897</f>
        <v/>
      </c>
      <c r="E5897">
        <f>Raw_Data!E5897</f>
        <v/>
      </c>
      <c r="F5897">
        <f>Raw_Data!F5897</f>
        <v/>
      </c>
      <c r="G5897">
        <f>Raw_Data!G5897</f>
        <v/>
      </c>
      <c r="H5897">
        <f>Raw_Data!H5897</f>
        <v/>
      </c>
      <c r="I5897">
        <f>Raw_Data!I5897</f>
        <v/>
      </c>
      <c r="J5897" s="12">
        <f>Raw_Data!J5897</f>
        <v/>
      </c>
      <c r="K5897" s="13">
        <f>Raw_Data!K5897</f>
        <v/>
      </c>
      <c r="L5897" s="12">
        <f>Raw_Data!L5897</f>
        <v/>
      </c>
      <c r="M5897" s="12">
        <f>Raw_Data!M5897</f>
        <v/>
      </c>
      <c r="N5897" s="12">
        <f>Raw_Data!N5897</f>
        <v/>
      </c>
      <c r="O5897">
        <f>Raw_Data!O5897</f>
        <v/>
      </c>
      <c r="P5897">
        <f>Raw_Data!P5897</f>
        <v/>
      </c>
      <c r="Q5897">
        <f>Raw_Data!Q5897</f>
        <v/>
      </c>
      <c r="R5897">
        <f>Raw_Data!R5897</f>
        <v/>
      </c>
      <c r="S5897">
        <f>Raw_Data!S5897</f>
        <v/>
      </c>
      <c r="T5897">
        <f>YEAR(B5897)</f>
        <v/>
      </c>
      <c r="U5897">
        <f>MONTH(B5897)</f>
        <v/>
      </c>
      <c r="V5897">
        <f>TEXT(B5897,"mmm")</f>
        <v/>
      </c>
      <c r="W5897" s="15">
        <f>IFERROR(N5897/L5897,0)</f>
        <v/>
      </c>
      <c r="X5897">
        <f>IF(K5897=0,"No Discount",IF(K5897&lt;=5%,"Low",IF(K5897&lt;=15%,"Medium","High")))</f>
        <v/>
      </c>
      <c r="Y5897">
        <f>IF(L5897&gt;=20000,"High Value",IF(L5897&gt;=5000,"Medium Value","Low Value"))</f>
        <v/>
      </c>
      <c r="Z5897">
        <f>IF(R5897&lt;=3,"Fast",IF(R5897&lt;=5,"On Time","Delayed"))</f>
        <v/>
      </c>
    </row>
    <row r="5898">
      <c r="A5898">
        <f>Raw_Data!A5898</f>
        <v/>
      </c>
      <c r="B5898" s="11">
        <f>Raw_Data!B5898</f>
        <v/>
      </c>
      <c r="C5898">
        <f>Raw_Data!C5898</f>
        <v/>
      </c>
      <c r="D5898">
        <f>Raw_Data!D5898</f>
        <v/>
      </c>
      <c r="E5898">
        <f>Raw_Data!E5898</f>
        <v/>
      </c>
      <c r="F5898">
        <f>Raw_Data!F5898</f>
        <v/>
      </c>
      <c r="G5898">
        <f>Raw_Data!G5898</f>
        <v/>
      </c>
      <c r="H5898">
        <f>Raw_Data!H5898</f>
        <v/>
      </c>
      <c r="I5898">
        <f>Raw_Data!I5898</f>
        <v/>
      </c>
      <c r="J5898" s="12">
        <f>Raw_Data!J5898</f>
        <v/>
      </c>
      <c r="K5898" s="13">
        <f>Raw_Data!K5898</f>
        <v/>
      </c>
      <c r="L5898" s="12">
        <f>Raw_Data!L5898</f>
        <v/>
      </c>
      <c r="M5898" s="12">
        <f>Raw_Data!M5898</f>
        <v/>
      </c>
      <c r="N5898" s="12">
        <f>Raw_Data!N5898</f>
        <v/>
      </c>
      <c r="O5898">
        <f>Raw_Data!O5898</f>
        <v/>
      </c>
      <c r="P5898">
        <f>Raw_Data!P5898</f>
        <v/>
      </c>
      <c r="Q5898">
        <f>Raw_Data!Q5898</f>
        <v/>
      </c>
      <c r="R5898">
        <f>Raw_Data!R5898</f>
        <v/>
      </c>
      <c r="S5898">
        <f>Raw_Data!S5898</f>
        <v/>
      </c>
      <c r="T5898">
        <f>YEAR(B5898)</f>
        <v/>
      </c>
      <c r="U5898">
        <f>MONTH(B5898)</f>
        <v/>
      </c>
      <c r="V5898">
        <f>TEXT(B5898,"mmm")</f>
        <v/>
      </c>
      <c r="W5898" s="15">
        <f>IFERROR(N5898/L5898,0)</f>
        <v/>
      </c>
      <c r="X5898">
        <f>IF(K5898=0,"No Discount",IF(K5898&lt;=5%,"Low",IF(K5898&lt;=15%,"Medium","High")))</f>
        <v/>
      </c>
      <c r="Y5898">
        <f>IF(L5898&gt;=20000,"High Value",IF(L5898&gt;=5000,"Medium Value","Low Value"))</f>
        <v/>
      </c>
      <c r="Z5898">
        <f>IF(R5898&lt;=3,"Fast",IF(R5898&lt;=5,"On Time","Delayed"))</f>
        <v/>
      </c>
    </row>
    <row r="5899">
      <c r="A5899">
        <f>Raw_Data!A5899</f>
        <v/>
      </c>
      <c r="B5899" s="11">
        <f>Raw_Data!B5899</f>
        <v/>
      </c>
      <c r="C5899">
        <f>Raw_Data!C5899</f>
        <v/>
      </c>
      <c r="D5899">
        <f>Raw_Data!D5899</f>
        <v/>
      </c>
      <c r="E5899">
        <f>Raw_Data!E5899</f>
        <v/>
      </c>
      <c r="F5899">
        <f>Raw_Data!F5899</f>
        <v/>
      </c>
      <c r="G5899">
        <f>Raw_Data!G5899</f>
        <v/>
      </c>
      <c r="H5899">
        <f>Raw_Data!H5899</f>
        <v/>
      </c>
      <c r="I5899">
        <f>Raw_Data!I5899</f>
        <v/>
      </c>
      <c r="J5899" s="12">
        <f>Raw_Data!J5899</f>
        <v/>
      </c>
      <c r="K5899" s="13">
        <f>Raw_Data!K5899</f>
        <v/>
      </c>
      <c r="L5899" s="12">
        <f>Raw_Data!L5899</f>
        <v/>
      </c>
      <c r="M5899" s="12">
        <f>Raw_Data!M5899</f>
        <v/>
      </c>
      <c r="N5899" s="12">
        <f>Raw_Data!N5899</f>
        <v/>
      </c>
      <c r="O5899">
        <f>Raw_Data!O5899</f>
        <v/>
      </c>
      <c r="P5899">
        <f>Raw_Data!P5899</f>
        <v/>
      </c>
      <c r="Q5899">
        <f>Raw_Data!Q5899</f>
        <v/>
      </c>
      <c r="R5899">
        <f>Raw_Data!R5899</f>
        <v/>
      </c>
      <c r="S5899">
        <f>Raw_Data!S5899</f>
        <v/>
      </c>
      <c r="T5899">
        <f>YEAR(B5899)</f>
        <v/>
      </c>
      <c r="U5899">
        <f>MONTH(B5899)</f>
        <v/>
      </c>
      <c r="V5899">
        <f>TEXT(B5899,"mmm")</f>
        <v/>
      </c>
      <c r="W5899" s="15">
        <f>IFERROR(N5899/L5899,0)</f>
        <v/>
      </c>
      <c r="X5899">
        <f>IF(K5899=0,"No Discount",IF(K5899&lt;=5%,"Low",IF(K5899&lt;=15%,"Medium","High")))</f>
        <v/>
      </c>
      <c r="Y5899">
        <f>IF(L5899&gt;=20000,"High Value",IF(L5899&gt;=5000,"Medium Value","Low Value"))</f>
        <v/>
      </c>
      <c r="Z5899">
        <f>IF(R5899&lt;=3,"Fast",IF(R5899&lt;=5,"On Time","Delayed"))</f>
        <v/>
      </c>
    </row>
    <row r="5900">
      <c r="A5900">
        <f>Raw_Data!A5900</f>
        <v/>
      </c>
      <c r="B5900" s="11">
        <f>Raw_Data!B5900</f>
        <v/>
      </c>
      <c r="C5900">
        <f>Raw_Data!C5900</f>
        <v/>
      </c>
      <c r="D5900">
        <f>Raw_Data!D5900</f>
        <v/>
      </c>
      <c r="E5900">
        <f>Raw_Data!E5900</f>
        <v/>
      </c>
      <c r="F5900">
        <f>Raw_Data!F5900</f>
        <v/>
      </c>
      <c r="G5900">
        <f>Raw_Data!G5900</f>
        <v/>
      </c>
      <c r="H5900">
        <f>Raw_Data!H5900</f>
        <v/>
      </c>
      <c r="I5900">
        <f>Raw_Data!I5900</f>
        <v/>
      </c>
      <c r="J5900" s="12">
        <f>Raw_Data!J5900</f>
        <v/>
      </c>
      <c r="K5900" s="13">
        <f>Raw_Data!K5900</f>
        <v/>
      </c>
      <c r="L5900" s="12">
        <f>Raw_Data!L5900</f>
        <v/>
      </c>
      <c r="M5900" s="12">
        <f>Raw_Data!M5900</f>
        <v/>
      </c>
      <c r="N5900" s="12">
        <f>Raw_Data!N5900</f>
        <v/>
      </c>
      <c r="O5900">
        <f>Raw_Data!O5900</f>
        <v/>
      </c>
      <c r="P5900">
        <f>Raw_Data!P5900</f>
        <v/>
      </c>
      <c r="Q5900">
        <f>Raw_Data!Q5900</f>
        <v/>
      </c>
      <c r="R5900">
        <f>Raw_Data!R5900</f>
        <v/>
      </c>
      <c r="S5900">
        <f>Raw_Data!S5900</f>
        <v/>
      </c>
      <c r="T5900">
        <f>YEAR(B5900)</f>
        <v/>
      </c>
      <c r="U5900">
        <f>MONTH(B5900)</f>
        <v/>
      </c>
      <c r="V5900">
        <f>TEXT(B5900,"mmm")</f>
        <v/>
      </c>
      <c r="W5900" s="15">
        <f>IFERROR(N5900/L5900,0)</f>
        <v/>
      </c>
      <c r="X5900">
        <f>IF(K5900=0,"No Discount",IF(K5900&lt;=5%,"Low",IF(K5900&lt;=15%,"Medium","High")))</f>
        <v/>
      </c>
      <c r="Y5900">
        <f>IF(L5900&gt;=20000,"High Value",IF(L5900&gt;=5000,"Medium Value","Low Value"))</f>
        <v/>
      </c>
      <c r="Z5900">
        <f>IF(R5900&lt;=3,"Fast",IF(R5900&lt;=5,"On Time","Delayed"))</f>
        <v/>
      </c>
    </row>
    <row r="5901">
      <c r="A5901">
        <f>Raw_Data!A5901</f>
        <v/>
      </c>
      <c r="B5901" s="11">
        <f>Raw_Data!B5901</f>
        <v/>
      </c>
      <c r="C5901">
        <f>Raw_Data!C5901</f>
        <v/>
      </c>
      <c r="D5901">
        <f>Raw_Data!D5901</f>
        <v/>
      </c>
      <c r="E5901">
        <f>Raw_Data!E5901</f>
        <v/>
      </c>
      <c r="F5901">
        <f>Raw_Data!F5901</f>
        <v/>
      </c>
      <c r="G5901">
        <f>Raw_Data!G5901</f>
        <v/>
      </c>
      <c r="H5901">
        <f>Raw_Data!H5901</f>
        <v/>
      </c>
      <c r="I5901">
        <f>Raw_Data!I5901</f>
        <v/>
      </c>
      <c r="J5901" s="12">
        <f>Raw_Data!J5901</f>
        <v/>
      </c>
      <c r="K5901" s="13">
        <f>Raw_Data!K5901</f>
        <v/>
      </c>
      <c r="L5901" s="12">
        <f>Raw_Data!L5901</f>
        <v/>
      </c>
      <c r="M5901" s="12">
        <f>Raw_Data!M5901</f>
        <v/>
      </c>
      <c r="N5901" s="12">
        <f>Raw_Data!N5901</f>
        <v/>
      </c>
      <c r="O5901">
        <f>Raw_Data!O5901</f>
        <v/>
      </c>
      <c r="P5901">
        <f>Raw_Data!P5901</f>
        <v/>
      </c>
      <c r="Q5901">
        <f>Raw_Data!Q5901</f>
        <v/>
      </c>
      <c r="R5901">
        <f>Raw_Data!R5901</f>
        <v/>
      </c>
      <c r="S5901">
        <f>Raw_Data!S5901</f>
        <v/>
      </c>
      <c r="T5901">
        <f>YEAR(B5901)</f>
        <v/>
      </c>
      <c r="U5901">
        <f>MONTH(B5901)</f>
        <v/>
      </c>
      <c r="V5901">
        <f>TEXT(B5901,"mmm")</f>
        <v/>
      </c>
      <c r="W5901" s="15">
        <f>IFERROR(N5901/L5901,0)</f>
        <v/>
      </c>
      <c r="X5901">
        <f>IF(K5901=0,"No Discount",IF(K5901&lt;=5%,"Low",IF(K5901&lt;=15%,"Medium","High")))</f>
        <v/>
      </c>
      <c r="Y5901">
        <f>IF(L5901&gt;=20000,"High Value",IF(L5901&gt;=5000,"Medium Value","Low Value"))</f>
        <v/>
      </c>
      <c r="Z5901">
        <f>IF(R5901&lt;=3,"Fast",IF(R5901&lt;=5,"On Time","Delayed"))</f>
        <v/>
      </c>
    </row>
    <row r="5902">
      <c r="A5902">
        <f>Raw_Data!A5902</f>
        <v/>
      </c>
      <c r="B5902" s="11">
        <f>Raw_Data!B5902</f>
        <v/>
      </c>
      <c r="C5902">
        <f>Raw_Data!C5902</f>
        <v/>
      </c>
      <c r="D5902">
        <f>Raw_Data!D5902</f>
        <v/>
      </c>
      <c r="E5902">
        <f>Raw_Data!E5902</f>
        <v/>
      </c>
      <c r="F5902">
        <f>Raw_Data!F5902</f>
        <v/>
      </c>
      <c r="G5902">
        <f>Raw_Data!G5902</f>
        <v/>
      </c>
      <c r="H5902">
        <f>Raw_Data!H5902</f>
        <v/>
      </c>
      <c r="I5902">
        <f>Raw_Data!I5902</f>
        <v/>
      </c>
      <c r="J5902" s="12">
        <f>Raw_Data!J5902</f>
        <v/>
      </c>
      <c r="K5902" s="13">
        <f>Raw_Data!K5902</f>
        <v/>
      </c>
      <c r="L5902" s="12">
        <f>Raw_Data!L5902</f>
        <v/>
      </c>
      <c r="M5902" s="12">
        <f>Raw_Data!M5902</f>
        <v/>
      </c>
      <c r="N5902" s="12">
        <f>Raw_Data!N5902</f>
        <v/>
      </c>
      <c r="O5902">
        <f>Raw_Data!O5902</f>
        <v/>
      </c>
      <c r="P5902">
        <f>Raw_Data!P5902</f>
        <v/>
      </c>
      <c r="Q5902">
        <f>Raw_Data!Q5902</f>
        <v/>
      </c>
      <c r="R5902">
        <f>Raw_Data!R5902</f>
        <v/>
      </c>
      <c r="S5902">
        <f>Raw_Data!S5902</f>
        <v/>
      </c>
      <c r="T5902">
        <f>YEAR(B5902)</f>
        <v/>
      </c>
      <c r="U5902">
        <f>MONTH(B5902)</f>
        <v/>
      </c>
      <c r="V5902">
        <f>TEXT(B5902,"mmm")</f>
        <v/>
      </c>
      <c r="W5902" s="15">
        <f>IFERROR(N5902/L5902,0)</f>
        <v/>
      </c>
      <c r="X5902">
        <f>IF(K5902=0,"No Discount",IF(K5902&lt;=5%,"Low",IF(K5902&lt;=15%,"Medium","High")))</f>
        <v/>
      </c>
      <c r="Y5902">
        <f>IF(L5902&gt;=20000,"High Value",IF(L5902&gt;=5000,"Medium Value","Low Value"))</f>
        <v/>
      </c>
      <c r="Z5902">
        <f>IF(R5902&lt;=3,"Fast",IF(R5902&lt;=5,"On Time","Delayed"))</f>
        <v/>
      </c>
    </row>
    <row r="5903">
      <c r="A5903">
        <f>Raw_Data!A5903</f>
        <v/>
      </c>
      <c r="B5903" s="11">
        <f>Raw_Data!B5903</f>
        <v/>
      </c>
      <c r="C5903">
        <f>Raw_Data!C5903</f>
        <v/>
      </c>
      <c r="D5903">
        <f>Raw_Data!D5903</f>
        <v/>
      </c>
      <c r="E5903">
        <f>Raw_Data!E5903</f>
        <v/>
      </c>
      <c r="F5903">
        <f>Raw_Data!F5903</f>
        <v/>
      </c>
      <c r="G5903">
        <f>Raw_Data!G5903</f>
        <v/>
      </c>
      <c r="H5903">
        <f>Raw_Data!H5903</f>
        <v/>
      </c>
      <c r="I5903">
        <f>Raw_Data!I5903</f>
        <v/>
      </c>
      <c r="J5903" s="12">
        <f>Raw_Data!J5903</f>
        <v/>
      </c>
      <c r="K5903" s="13">
        <f>Raw_Data!K5903</f>
        <v/>
      </c>
      <c r="L5903" s="12">
        <f>Raw_Data!L5903</f>
        <v/>
      </c>
      <c r="M5903" s="12">
        <f>Raw_Data!M5903</f>
        <v/>
      </c>
      <c r="N5903" s="12">
        <f>Raw_Data!N5903</f>
        <v/>
      </c>
      <c r="O5903">
        <f>Raw_Data!O5903</f>
        <v/>
      </c>
      <c r="P5903">
        <f>Raw_Data!P5903</f>
        <v/>
      </c>
      <c r="Q5903">
        <f>Raw_Data!Q5903</f>
        <v/>
      </c>
      <c r="R5903">
        <f>Raw_Data!R5903</f>
        <v/>
      </c>
      <c r="S5903">
        <f>Raw_Data!S5903</f>
        <v/>
      </c>
      <c r="T5903">
        <f>YEAR(B5903)</f>
        <v/>
      </c>
      <c r="U5903">
        <f>MONTH(B5903)</f>
        <v/>
      </c>
      <c r="V5903">
        <f>TEXT(B5903,"mmm")</f>
        <v/>
      </c>
      <c r="W5903" s="15">
        <f>IFERROR(N5903/L5903,0)</f>
        <v/>
      </c>
      <c r="X5903">
        <f>IF(K5903=0,"No Discount",IF(K5903&lt;=5%,"Low",IF(K5903&lt;=15%,"Medium","High")))</f>
        <v/>
      </c>
      <c r="Y5903">
        <f>IF(L5903&gt;=20000,"High Value",IF(L5903&gt;=5000,"Medium Value","Low Value"))</f>
        <v/>
      </c>
      <c r="Z5903">
        <f>IF(R5903&lt;=3,"Fast",IF(R5903&lt;=5,"On Time","Delayed"))</f>
        <v/>
      </c>
    </row>
    <row r="5904">
      <c r="A5904">
        <f>Raw_Data!A5904</f>
        <v/>
      </c>
      <c r="B5904" s="11">
        <f>Raw_Data!B5904</f>
        <v/>
      </c>
      <c r="C5904">
        <f>Raw_Data!C5904</f>
        <v/>
      </c>
      <c r="D5904">
        <f>Raw_Data!D5904</f>
        <v/>
      </c>
      <c r="E5904">
        <f>Raw_Data!E5904</f>
        <v/>
      </c>
      <c r="F5904">
        <f>Raw_Data!F5904</f>
        <v/>
      </c>
      <c r="G5904">
        <f>Raw_Data!G5904</f>
        <v/>
      </c>
      <c r="H5904">
        <f>Raw_Data!H5904</f>
        <v/>
      </c>
      <c r="I5904">
        <f>Raw_Data!I5904</f>
        <v/>
      </c>
      <c r="J5904" s="12">
        <f>Raw_Data!J5904</f>
        <v/>
      </c>
      <c r="K5904" s="13">
        <f>Raw_Data!K5904</f>
        <v/>
      </c>
      <c r="L5904" s="12">
        <f>Raw_Data!L5904</f>
        <v/>
      </c>
      <c r="M5904" s="12">
        <f>Raw_Data!M5904</f>
        <v/>
      </c>
      <c r="N5904" s="12">
        <f>Raw_Data!N5904</f>
        <v/>
      </c>
      <c r="O5904">
        <f>Raw_Data!O5904</f>
        <v/>
      </c>
      <c r="P5904">
        <f>Raw_Data!P5904</f>
        <v/>
      </c>
      <c r="Q5904">
        <f>Raw_Data!Q5904</f>
        <v/>
      </c>
      <c r="R5904">
        <f>Raw_Data!R5904</f>
        <v/>
      </c>
      <c r="S5904">
        <f>Raw_Data!S5904</f>
        <v/>
      </c>
      <c r="T5904">
        <f>YEAR(B5904)</f>
        <v/>
      </c>
      <c r="U5904">
        <f>MONTH(B5904)</f>
        <v/>
      </c>
      <c r="V5904">
        <f>TEXT(B5904,"mmm")</f>
        <v/>
      </c>
      <c r="W5904" s="15">
        <f>IFERROR(N5904/L5904,0)</f>
        <v/>
      </c>
      <c r="X5904">
        <f>IF(K5904=0,"No Discount",IF(K5904&lt;=5%,"Low",IF(K5904&lt;=15%,"Medium","High")))</f>
        <v/>
      </c>
      <c r="Y5904">
        <f>IF(L5904&gt;=20000,"High Value",IF(L5904&gt;=5000,"Medium Value","Low Value"))</f>
        <v/>
      </c>
      <c r="Z5904">
        <f>IF(R5904&lt;=3,"Fast",IF(R5904&lt;=5,"On Time","Delayed"))</f>
        <v/>
      </c>
    </row>
    <row r="5905">
      <c r="A5905">
        <f>Raw_Data!A5905</f>
        <v/>
      </c>
      <c r="B5905" s="11">
        <f>Raw_Data!B5905</f>
        <v/>
      </c>
      <c r="C5905">
        <f>Raw_Data!C5905</f>
        <v/>
      </c>
      <c r="D5905">
        <f>Raw_Data!D5905</f>
        <v/>
      </c>
      <c r="E5905">
        <f>Raw_Data!E5905</f>
        <v/>
      </c>
      <c r="F5905">
        <f>Raw_Data!F5905</f>
        <v/>
      </c>
      <c r="G5905">
        <f>Raw_Data!G5905</f>
        <v/>
      </c>
      <c r="H5905">
        <f>Raw_Data!H5905</f>
        <v/>
      </c>
      <c r="I5905">
        <f>Raw_Data!I5905</f>
        <v/>
      </c>
      <c r="J5905" s="12">
        <f>Raw_Data!J5905</f>
        <v/>
      </c>
      <c r="K5905" s="13">
        <f>Raw_Data!K5905</f>
        <v/>
      </c>
      <c r="L5905" s="12">
        <f>Raw_Data!L5905</f>
        <v/>
      </c>
      <c r="M5905" s="12">
        <f>Raw_Data!M5905</f>
        <v/>
      </c>
      <c r="N5905" s="12">
        <f>Raw_Data!N5905</f>
        <v/>
      </c>
      <c r="O5905">
        <f>Raw_Data!O5905</f>
        <v/>
      </c>
      <c r="P5905">
        <f>Raw_Data!P5905</f>
        <v/>
      </c>
      <c r="Q5905">
        <f>Raw_Data!Q5905</f>
        <v/>
      </c>
      <c r="R5905">
        <f>Raw_Data!R5905</f>
        <v/>
      </c>
      <c r="S5905">
        <f>Raw_Data!S5905</f>
        <v/>
      </c>
      <c r="T5905">
        <f>YEAR(B5905)</f>
        <v/>
      </c>
      <c r="U5905">
        <f>MONTH(B5905)</f>
        <v/>
      </c>
      <c r="V5905">
        <f>TEXT(B5905,"mmm")</f>
        <v/>
      </c>
      <c r="W5905" s="15">
        <f>IFERROR(N5905/L5905,0)</f>
        <v/>
      </c>
      <c r="X5905">
        <f>IF(K5905=0,"No Discount",IF(K5905&lt;=5%,"Low",IF(K5905&lt;=15%,"Medium","High")))</f>
        <v/>
      </c>
      <c r="Y5905">
        <f>IF(L5905&gt;=20000,"High Value",IF(L5905&gt;=5000,"Medium Value","Low Value"))</f>
        <v/>
      </c>
      <c r="Z5905">
        <f>IF(R5905&lt;=3,"Fast",IF(R5905&lt;=5,"On Time","Delayed"))</f>
        <v/>
      </c>
    </row>
    <row r="5906">
      <c r="A5906">
        <f>Raw_Data!A5906</f>
        <v/>
      </c>
      <c r="B5906" s="11">
        <f>Raw_Data!B5906</f>
        <v/>
      </c>
      <c r="C5906">
        <f>Raw_Data!C5906</f>
        <v/>
      </c>
      <c r="D5906">
        <f>Raw_Data!D5906</f>
        <v/>
      </c>
      <c r="E5906">
        <f>Raw_Data!E5906</f>
        <v/>
      </c>
      <c r="F5906">
        <f>Raw_Data!F5906</f>
        <v/>
      </c>
      <c r="G5906">
        <f>Raw_Data!G5906</f>
        <v/>
      </c>
      <c r="H5906">
        <f>Raw_Data!H5906</f>
        <v/>
      </c>
      <c r="I5906">
        <f>Raw_Data!I5906</f>
        <v/>
      </c>
      <c r="J5906" s="12">
        <f>Raw_Data!J5906</f>
        <v/>
      </c>
      <c r="K5906" s="13">
        <f>Raw_Data!K5906</f>
        <v/>
      </c>
      <c r="L5906" s="12">
        <f>Raw_Data!L5906</f>
        <v/>
      </c>
      <c r="M5906" s="12">
        <f>Raw_Data!M5906</f>
        <v/>
      </c>
      <c r="N5906" s="12">
        <f>Raw_Data!N5906</f>
        <v/>
      </c>
      <c r="O5906">
        <f>Raw_Data!O5906</f>
        <v/>
      </c>
      <c r="P5906">
        <f>Raw_Data!P5906</f>
        <v/>
      </c>
      <c r="Q5906">
        <f>Raw_Data!Q5906</f>
        <v/>
      </c>
      <c r="R5906">
        <f>Raw_Data!R5906</f>
        <v/>
      </c>
      <c r="S5906">
        <f>Raw_Data!S5906</f>
        <v/>
      </c>
      <c r="T5906">
        <f>YEAR(B5906)</f>
        <v/>
      </c>
      <c r="U5906">
        <f>MONTH(B5906)</f>
        <v/>
      </c>
      <c r="V5906">
        <f>TEXT(B5906,"mmm")</f>
        <v/>
      </c>
      <c r="W5906" s="15">
        <f>IFERROR(N5906/L5906,0)</f>
        <v/>
      </c>
      <c r="X5906">
        <f>IF(K5906=0,"No Discount",IF(K5906&lt;=5%,"Low",IF(K5906&lt;=15%,"Medium","High")))</f>
        <v/>
      </c>
      <c r="Y5906">
        <f>IF(L5906&gt;=20000,"High Value",IF(L5906&gt;=5000,"Medium Value","Low Value"))</f>
        <v/>
      </c>
      <c r="Z5906">
        <f>IF(R5906&lt;=3,"Fast",IF(R5906&lt;=5,"On Time","Delayed"))</f>
        <v/>
      </c>
    </row>
    <row r="5907">
      <c r="A5907">
        <f>Raw_Data!A5907</f>
        <v/>
      </c>
      <c r="B5907" s="11">
        <f>Raw_Data!B5907</f>
        <v/>
      </c>
      <c r="C5907">
        <f>Raw_Data!C5907</f>
        <v/>
      </c>
      <c r="D5907">
        <f>Raw_Data!D5907</f>
        <v/>
      </c>
      <c r="E5907">
        <f>Raw_Data!E5907</f>
        <v/>
      </c>
      <c r="F5907">
        <f>Raw_Data!F5907</f>
        <v/>
      </c>
      <c r="G5907">
        <f>Raw_Data!G5907</f>
        <v/>
      </c>
      <c r="H5907">
        <f>Raw_Data!H5907</f>
        <v/>
      </c>
      <c r="I5907">
        <f>Raw_Data!I5907</f>
        <v/>
      </c>
      <c r="J5907" s="12">
        <f>Raw_Data!J5907</f>
        <v/>
      </c>
      <c r="K5907" s="13">
        <f>Raw_Data!K5907</f>
        <v/>
      </c>
      <c r="L5907" s="12">
        <f>Raw_Data!L5907</f>
        <v/>
      </c>
      <c r="M5907" s="12">
        <f>Raw_Data!M5907</f>
        <v/>
      </c>
      <c r="N5907" s="12">
        <f>Raw_Data!N5907</f>
        <v/>
      </c>
      <c r="O5907">
        <f>Raw_Data!O5907</f>
        <v/>
      </c>
      <c r="P5907">
        <f>Raw_Data!P5907</f>
        <v/>
      </c>
      <c r="Q5907">
        <f>Raw_Data!Q5907</f>
        <v/>
      </c>
      <c r="R5907">
        <f>Raw_Data!R5907</f>
        <v/>
      </c>
      <c r="S5907">
        <f>Raw_Data!S5907</f>
        <v/>
      </c>
      <c r="T5907">
        <f>YEAR(B5907)</f>
        <v/>
      </c>
      <c r="U5907">
        <f>MONTH(B5907)</f>
        <v/>
      </c>
      <c r="V5907">
        <f>TEXT(B5907,"mmm")</f>
        <v/>
      </c>
      <c r="W5907" s="15">
        <f>IFERROR(N5907/L5907,0)</f>
        <v/>
      </c>
      <c r="X5907">
        <f>IF(K5907=0,"No Discount",IF(K5907&lt;=5%,"Low",IF(K5907&lt;=15%,"Medium","High")))</f>
        <v/>
      </c>
      <c r="Y5907">
        <f>IF(L5907&gt;=20000,"High Value",IF(L5907&gt;=5000,"Medium Value","Low Value"))</f>
        <v/>
      </c>
      <c r="Z5907">
        <f>IF(R5907&lt;=3,"Fast",IF(R5907&lt;=5,"On Time","Delayed"))</f>
        <v/>
      </c>
    </row>
    <row r="5908">
      <c r="A5908">
        <f>Raw_Data!A5908</f>
        <v/>
      </c>
      <c r="B5908" s="11">
        <f>Raw_Data!B5908</f>
        <v/>
      </c>
      <c r="C5908">
        <f>Raw_Data!C5908</f>
        <v/>
      </c>
      <c r="D5908">
        <f>Raw_Data!D5908</f>
        <v/>
      </c>
      <c r="E5908">
        <f>Raw_Data!E5908</f>
        <v/>
      </c>
      <c r="F5908">
        <f>Raw_Data!F5908</f>
        <v/>
      </c>
      <c r="G5908">
        <f>Raw_Data!G5908</f>
        <v/>
      </c>
      <c r="H5908">
        <f>Raw_Data!H5908</f>
        <v/>
      </c>
      <c r="I5908">
        <f>Raw_Data!I5908</f>
        <v/>
      </c>
      <c r="J5908" s="12">
        <f>Raw_Data!J5908</f>
        <v/>
      </c>
      <c r="K5908" s="13">
        <f>Raw_Data!K5908</f>
        <v/>
      </c>
      <c r="L5908" s="12">
        <f>Raw_Data!L5908</f>
        <v/>
      </c>
      <c r="M5908" s="12">
        <f>Raw_Data!M5908</f>
        <v/>
      </c>
      <c r="N5908" s="12">
        <f>Raw_Data!N5908</f>
        <v/>
      </c>
      <c r="O5908">
        <f>Raw_Data!O5908</f>
        <v/>
      </c>
      <c r="P5908">
        <f>Raw_Data!P5908</f>
        <v/>
      </c>
      <c r="Q5908">
        <f>Raw_Data!Q5908</f>
        <v/>
      </c>
      <c r="R5908">
        <f>Raw_Data!R5908</f>
        <v/>
      </c>
      <c r="S5908">
        <f>Raw_Data!S5908</f>
        <v/>
      </c>
      <c r="T5908">
        <f>YEAR(B5908)</f>
        <v/>
      </c>
      <c r="U5908">
        <f>MONTH(B5908)</f>
        <v/>
      </c>
      <c r="V5908">
        <f>TEXT(B5908,"mmm")</f>
        <v/>
      </c>
      <c r="W5908" s="15">
        <f>IFERROR(N5908/L5908,0)</f>
        <v/>
      </c>
      <c r="X5908">
        <f>IF(K5908=0,"No Discount",IF(K5908&lt;=5%,"Low",IF(K5908&lt;=15%,"Medium","High")))</f>
        <v/>
      </c>
      <c r="Y5908">
        <f>IF(L5908&gt;=20000,"High Value",IF(L5908&gt;=5000,"Medium Value","Low Value"))</f>
        <v/>
      </c>
      <c r="Z5908">
        <f>IF(R5908&lt;=3,"Fast",IF(R5908&lt;=5,"On Time","Delayed"))</f>
        <v/>
      </c>
    </row>
    <row r="5909">
      <c r="A5909">
        <f>Raw_Data!A5909</f>
        <v/>
      </c>
      <c r="B5909" s="11">
        <f>Raw_Data!B5909</f>
        <v/>
      </c>
      <c r="C5909">
        <f>Raw_Data!C5909</f>
        <v/>
      </c>
      <c r="D5909">
        <f>Raw_Data!D5909</f>
        <v/>
      </c>
      <c r="E5909">
        <f>Raw_Data!E5909</f>
        <v/>
      </c>
      <c r="F5909">
        <f>Raw_Data!F5909</f>
        <v/>
      </c>
      <c r="G5909">
        <f>Raw_Data!G5909</f>
        <v/>
      </c>
      <c r="H5909">
        <f>Raw_Data!H5909</f>
        <v/>
      </c>
      <c r="I5909">
        <f>Raw_Data!I5909</f>
        <v/>
      </c>
      <c r="J5909" s="12">
        <f>Raw_Data!J5909</f>
        <v/>
      </c>
      <c r="K5909" s="13">
        <f>Raw_Data!K5909</f>
        <v/>
      </c>
      <c r="L5909" s="12">
        <f>Raw_Data!L5909</f>
        <v/>
      </c>
      <c r="M5909" s="12">
        <f>Raw_Data!M5909</f>
        <v/>
      </c>
      <c r="N5909" s="12">
        <f>Raw_Data!N5909</f>
        <v/>
      </c>
      <c r="O5909">
        <f>Raw_Data!O5909</f>
        <v/>
      </c>
      <c r="P5909">
        <f>Raw_Data!P5909</f>
        <v/>
      </c>
      <c r="Q5909">
        <f>Raw_Data!Q5909</f>
        <v/>
      </c>
      <c r="R5909">
        <f>Raw_Data!R5909</f>
        <v/>
      </c>
      <c r="S5909">
        <f>Raw_Data!S5909</f>
        <v/>
      </c>
      <c r="T5909">
        <f>YEAR(B5909)</f>
        <v/>
      </c>
      <c r="U5909">
        <f>MONTH(B5909)</f>
        <v/>
      </c>
      <c r="V5909">
        <f>TEXT(B5909,"mmm")</f>
        <v/>
      </c>
      <c r="W5909" s="15">
        <f>IFERROR(N5909/L5909,0)</f>
        <v/>
      </c>
      <c r="X5909">
        <f>IF(K5909=0,"No Discount",IF(K5909&lt;=5%,"Low",IF(K5909&lt;=15%,"Medium","High")))</f>
        <v/>
      </c>
      <c r="Y5909">
        <f>IF(L5909&gt;=20000,"High Value",IF(L5909&gt;=5000,"Medium Value","Low Value"))</f>
        <v/>
      </c>
      <c r="Z5909">
        <f>IF(R5909&lt;=3,"Fast",IF(R5909&lt;=5,"On Time","Delayed"))</f>
        <v/>
      </c>
    </row>
    <row r="5910">
      <c r="A5910">
        <f>Raw_Data!A5910</f>
        <v/>
      </c>
      <c r="B5910" s="11">
        <f>Raw_Data!B5910</f>
        <v/>
      </c>
      <c r="C5910">
        <f>Raw_Data!C5910</f>
        <v/>
      </c>
      <c r="D5910">
        <f>Raw_Data!D5910</f>
        <v/>
      </c>
      <c r="E5910">
        <f>Raw_Data!E5910</f>
        <v/>
      </c>
      <c r="F5910">
        <f>Raw_Data!F5910</f>
        <v/>
      </c>
      <c r="G5910">
        <f>Raw_Data!G5910</f>
        <v/>
      </c>
      <c r="H5910">
        <f>Raw_Data!H5910</f>
        <v/>
      </c>
      <c r="I5910">
        <f>Raw_Data!I5910</f>
        <v/>
      </c>
      <c r="J5910" s="12">
        <f>Raw_Data!J5910</f>
        <v/>
      </c>
      <c r="K5910" s="13">
        <f>Raw_Data!K5910</f>
        <v/>
      </c>
      <c r="L5910" s="12">
        <f>Raw_Data!L5910</f>
        <v/>
      </c>
      <c r="M5910" s="12">
        <f>Raw_Data!M5910</f>
        <v/>
      </c>
      <c r="N5910" s="12">
        <f>Raw_Data!N5910</f>
        <v/>
      </c>
      <c r="O5910">
        <f>Raw_Data!O5910</f>
        <v/>
      </c>
      <c r="P5910">
        <f>Raw_Data!P5910</f>
        <v/>
      </c>
      <c r="Q5910">
        <f>Raw_Data!Q5910</f>
        <v/>
      </c>
      <c r="R5910">
        <f>Raw_Data!R5910</f>
        <v/>
      </c>
      <c r="S5910">
        <f>Raw_Data!S5910</f>
        <v/>
      </c>
      <c r="T5910">
        <f>YEAR(B5910)</f>
        <v/>
      </c>
      <c r="U5910">
        <f>MONTH(B5910)</f>
        <v/>
      </c>
      <c r="V5910">
        <f>TEXT(B5910,"mmm")</f>
        <v/>
      </c>
      <c r="W5910" s="15">
        <f>IFERROR(N5910/L5910,0)</f>
        <v/>
      </c>
      <c r="X5910">
        <f>IF(K5910=0,"No Discount",IF(K5910&lt;=5%,"Low",IF(K5910&lt;=15%,"Medium","High")))</f>
        <v/>
      </c>
      <c r="Y5910">
        <f>IF(L5910&gt;=20000,"High Value",IF(L5910&gt;=5000,"Medium Value","Low Value"))</f>
        <v/>
      </c>
      <c r="Z5910">
        <f>IF(R5910&lt;=3,"Fast",IF(R5910&lt;=5,"On Time","Delayed"))</f>
        <v/>
      </c>
    </row>
    <row r="5911">
      <c r="A5911">
        <f>Raw_Data!A5911</f>
        <v/>
      </c>
      <c r="B5911" s="11">
        <f>Raw_Data!B5911</f>
        <v/>
      </c>
      <c r="C5911">
        <f>Raw_Data!C5911</f>
        <v/>
      </c>
      <c r="D5911">
        <f>Raw_Data!D5911</f>
        <v/>
      </c>
      <c r="E5911">
        <f>Raw_Data!E5911</f>
        <v/>
      </c>
      <c r="F5911">
        <f>Raw_Data!F5911</f>
        <v/>
      </c>
      <c r="G5911">
        <f>Raw_Data!G5911</f>
        <v/>
      </c>
      <c r="H5911">
        <f>Raw_Data!H5911</f>
        <v/>
      </c>
      <c r="I5911">
        <f>Raw_Data!I5911</f>
        <v/>
      </c>
      <c r="J5911" s="12">
        <f>Raw_Data!J5911</f>
        <v/>
      </c>
      <c r="K5911" s="13">
        <f>Raw_Data!K5911</f>
        <v/>
      </c>
      <c r="L5911" s="12">
        <f>Raw_Data!L5911</f>
        <v/>
      </c>
      <c r="M5911" s="12">
        <f>Raw_Data!M5911</f>
        <v/>
      </c>
      <c r="N5911" s="12">
        <f>Raw_Data!N5911</f>
        <v/>
      </c>
      <c r="O5911">
        <f>Raw_Data!O5911</f>
        <v/>
      </c>
      <c r="P5911">
        <f>Raw_Data!P5911</f>
        <v/>
      </c>
      <c r="Q5911">
        <f>Raw_Data!Q5911</f>
        <v/>
      </c>
      <c r="R5911">
        <f>Raw_Data!R5911</f>
        <v/>
      </c>
      <c r="S5911">
        <f>Raw_Data!S5911</f>
        <v/>
      </c>
      <c r="T5911">
        <f>YEAR(B5911)</f>
        <v/>
      </c>
      <c r="U5911">
        <f>MONTH(B5911)</f>
        <v/>
      </c>
      <c r="V5911">
        <f>TEXT(B5911,"mmm")</f>
        <v/>
      </c>
      <c r="W5911" s="15">
        <f>IFERROR(N5911/L5911,0)</f>
        <v/>
      </c>
      <c r="X5911">
        <f>IF(K5911=0,"No Discount",IF(K5911&lt;=5%,"Low",IF(K5911&lt;=15%,"Medium","High")))</f>
        <v/>
      </c>
      <c r="Y5911">
        <f>IF(L5911&gt;=20000,"High Value",IF(L5911&gt;=5000,"Medium Value","Low Value"))</f>
        <v/>
      </c>
      <c r="Z5911">
        <f>IF(R5911&lt;=3,"Fast",IF(R5911&lt;=5,"On Time","Delayed"))</f>
        <v/>
      </c>
    </row>
    <row r="5912">
      <c r="A5912">
        <f>Raw_Data!A5912</f>
        <v/>
      </c>
      <c r="B5912" s="11">
        <f>Raw_Data!B5912</f>
        <v/>
      </c>
      <c r="C5912">
        <f>Raw_Data!C5912</f>
        <v/>
      </c>
      <c r="D5912">
        <f>Raw_Data!D5912</f>
        <v/>
      </c>
      <c r="E5912">
        <f>Raw_Data!E5912</f>
        <v/>
      </c>
      <c r="F5912">
        <f>Raw_Data!F5912</f>
        <v/>
      </c>
      <c r="G5912">
        <f>Raw_Data!G5912</f>
        <v/>
      </c>
      <c r="H5912">
        <f>Raw_Data!H5912</f>
        <v/>
      </c>
      <c r="I5912">
        <f>Raw_Data!I5912</f>
        <v/>
      </c>
      <c r="J5912" s="12">
        <f>Raw_Data!J5912</f>
        <v/>
      </c>
      <c r="K5912" s="13">
        <f>Raw_Data!K5912</f>
        <v/>
      </c>
      <c r="L5912" s="12">
        <f>Raw_Data!L5912</f>
        <v/>
      </c>
      <c r="M5912" s="12">
        <f>Raw_Data!M5912</f>
        <v/>
      </c>
      <c r="N5912" s="12">
        <f>Raw_Data!N5912</f>
        <v/>
      </c>
      <c r="O5912">
        <f>Raw_Data!O5912</f>
        <v/>
      </c>
      <c r="P5912">
        <f>Raw_Data!P5912</f>
        <v/>
      </c>
      <c r="Q5912">
        <f>Raw_Data!Q5912</f>
        <v/>
      </c>
      <c r="R5912">
        <f>Raw_Data!R5912</f>
        <v/>
      </c>
      <c r="S5912">
        <f>Raw_Data!S5912</f>
        <v/>
      </c>
      <c r="T5912">
        <f>YEAR(B5912)</f>
        <v/>
      </c>
      <c r="U5912">
        <f>MONTH(B5912)</f>
        <v/>
      </c>
      <c r="V5912">
        <f>TEXT(B5912,"mmm")</f>
        <v/>
      </c>
      <c r="W5912" s="15">
        <f>IFERROR(N5912/L5912,0)</f>
        <v/>
      </c>
      <c r="X5912">
        <f>IF(K5912=0,"No Discount",IF(K5912&lt;=5%,"Low",IF(K5912&lt;=15%,"Medium","High")))</f>
        <v/>
      </c>
      <c r="Y5912">
        <f>IF(L5912&gt;=20000,"High Value",IF(L5912&gt;=5000,"Medium Value","Low Value"))</f>
        <v/>
      </c>
      <c r="Z5912">
        <f>IF(R5912&lt;=3,"Fast",IF(R5912&lt;=5,"On Time","Delayed"))</f>
        <v/>
      </c>
    </row>
    <row r="5913">
      <c r="A5913">
        <f>Raw_Data!A5913</f>
        <v/>
      </c>
      <c r="B5913" s="11">
        <f>Raw_Data!B5913</f>
        <v/>
      </c>
      <c r="C5913">
        <f>Raw_Data!C5913</f>
        <v/>
      </c>
      <c r="D5913">
        <f>Raw_Data!D5913</f>
        <v/>
      </c>
      <c r="E5913">
        <f>Raw_Data!E5913</f>
        <v/>
      </c>
      <c r="F5913">
        <f>Raw_Data!F5913</f>
        <v/>
      </c>
      <c r="G5913">
        <f>Raw_Data!G5913</f>
        <v/>
      </c>
      <c r="H5913">
        <f>Raw_Data!H5913</f>
        <v/>
      </c>
      <c r="I5913">
        <f>Raw_Data!I5913</f>
        <v/>
      </c>
      <c r="J5913" s="12">
        <f>Raw_Data!J5913</f>
        <v/>
      </c>
      <c r="K5913" s="13">
        <f>Raw_Data!K5913</f>
        <v/>
      </c>
      <c r="L5913" s="12">
        <f>Raw_Data!L5913</f>
        <v/>
      </c>
      <c r="M5913" s="12">
        <f>Raw_Data!M5913</f>
        <v/>
      </c>
      <c r="N5913" s="12">
        <f>Raw_Data!N5913</f>
        <v/>
      </c>
      <c r="O5913">
        <f>Raw_Data!O5913</f>
        <v/>
      </c>
      <c r="P5913">
        <f>Raw_Data!P5913</f>
        <v/>
      </c>
      <c r="Q5913">
        <f>Raw_Data!Q5913</f>
        <v/>
      </c>
      <c r="R5913">
        <f>Raw_Data!R5913</f>
        <v/>
      </c>
      <c r="S5913">
        <f>Raw_Data!S5913</f>
        <v/>
      </c>
      <c r="T5913">
        <f>YEAR(B5913)</f>
        <v/>
      </c>
      <c r="U5913">
        <f>MONTH(B5913)</f>
        <v/>
      </c>
      <c r="V5913">
        <f>TEXT(B5913,"mmm")</f>
        <v/>
      </c>
      <c r="W5913" s="15">
        <f>IFERROR(N5913/L5913,0)</f>
        <v/>
      </c>
      <c r="X5913">
        <f>IF(K5913=0,"No Discount",IF(K5913&lt;=5%,"Low",IF(K5913&lt;=15%,"Medium","High")))</f>
        <v/>
      </c>
      <c r="Y5913">
        <f>IF(L5913&gt;=20000,"High Value",IF(L5913&gt;=5000,"Medium Value","Low Value"))</f>
        <v/>
      </c>
      <c r="Z5913">
        <f>IF(R5913&lt;=3,"Fast",IF(R5913&lt;=5,"On Time","Delayed"))</f>
        <v/>
      </c>
    </row>
    <row r="5914">
      <c r="A5914">
        <f>Raw_Data!A5914</f>
        <v/>
      </c>
      <c r="B5914" s="11">
        <f>Raw_Data!B5914</f>
        <v/>
      </c>
      <c r="C5914">
        <f>Raw_Data!C5914</f>
        <v/>
      </c>
      <c r="D5914">
        <f>Raw_Data!D5914</f>
        <v/>
      </c>
      <c r="E5914">
        <f>Raw_Data!E5914</f>
        <v/>
      </c>
      <c r="F5914">
        <f>Raw_Data!F5914</f>
        <v/>
      </c>
      <c r="G5914">
        <f>Raw_Data!G5914</f>
        <v/>
      </c>
      <c r="H5914">
        <f>Raw_Data!H5914</f>
        <v/>
      </c>
      <c r="I5914">
        <f>Raw_Data!I5914</f>
        <v/>
      </c>
      <c r="J5914" s="12">
        <f>Raw_Data!J5914</f>
        <v/>
      </c>
      <c r="K5914" s="13">
        <f>Raw_Data!K5914</f>
        <v/>
      </c>
      <c r="L5914" s="12">
        <f>Raw_Data!L5914</f>
        <v/>
      </c>
      <c r="M5914" s="12">
        <f>Raw_Data!M5914</f>
        <v/>
      </c>
      <c r="N5914" s="12">
        <f>Raw_Data!N5914</f>
        <v/>
      </c>
      <c r="O5914">
        <f>Raw_Data!O5914</f>
        <v/>
      </c>
      <c r="P5914">
        <f>Raw_Data!P5914</f>
        <v/>
      </c>
      <c r="Q5914">
        <f>Raw_Data!Q5914</f>
        <v/>
      </c>
      <c r="R5914">
        <f>Raw_Data!R5914</f>
        <v/>
      </c>
      <c r="S5914">
        <f>Raw_Data!S5914</f>
        <v/>
      </c>
      <c r="T5914">
        <f>YEAR(B5914)</f>
        <v/>
      </c>
      <c r="U5914">
        <f>MONTH(B5914)</f>
        <v/>
      </c>
      <c r="V5914">
        <f>TEXT(B5914,"mmm")</f>
        <v/>
      </c>
      <c r="W5914" s="15">
        <f>IFERROR(N5914/L5914,0)</f>
        <v/>
      </c>
      <c r="X5914">
        <f>IF(K5914=0,"No Discount",IF(K5914&lt;=5%,"Low",IF(K5914&lt;=15%,"Medium","High")))</f>
        <v/>
      </c>
      <c r="Y5914">
        <f>IF(L5914&gt;=20000,"High Value",IF(L5914&gt;=5000,"Medium Value","Low Value"))</f>
        <v/>
      </c>
      <c r="Z5914">
        <f>IF(R5914&lt;=3,"Fast",IF(R5914&lt;=5,"On Time","Delayed"))</f>
        <v/>
      </c>
    </row>
    <row r="5915">
      <c r="A5915">
        <f>Raw_Data!A5915</f>
        <v/>
      </c>
      <c r="B5915" s="11">
        <f>Raw_Data!B5915</f>
        <v/>
      </c>
      <c r="C5915">
        <f>Raw_Data!C5915</f>
        <v/>
      </c>
      <c r="D5915">
        <f>Raw_Data!D5915</f>
        <v/>
      </c>
      <c r="E5915">
        <f>Raw_Data!E5915</f>
        <v/>
      </c>
      <c r="F5915">
        <f>Raw_Data!F5915</f>
        <v/>
      </c>
      <c r="G5915">
        <f>Raw_Data!G5915</f>
        <v/>
      </c>
      <c r="H5915">
        <f>Raw_Data!H5915</f>
        <v/>
      </c>
      <c r="I5915">
        <f>Raw_Data!I5915</f>
        <v/>
      </c>
      <c r="J5915" s="12">
        <f>Raw_Data!J5915</f>
        <v/>
      </c>
      <c r="K5915" s="13">
        <f>Raw_Data!K5915</f>
        <v/>
      </c>
      <c r="L5915" s="12">
        <f>Raw_Data!L5915</f>
        <v/>
      </c>
      <c r="M5915" s="12">
        <f>Raw_Data!M5915</f>
        <v/>
      </c>
      <c r="N5915" s="12">
        <f>Raw_Data!N5915</f>
        <v/>
      </c>
      <c r="O5915">
        <f>Raw_Data!O5915</f>
        <v/>
      </c>
      <c r="P5915">
        <f>Raw_Data!P5915</f>
        <v/>
      </c>
      <c r="Q5915">
        <f>Raw_Data!Q5915</f>
        <v/>
      </c>
      <c r="R5915">
        <f>Raw_Data!R5915</f>
        <v/>
      </c>
      <c r="S5915">
        <f>Raw_Data!S5915</f>
        <v/>
      </c>
      <c r="T5915">
        <f>YEAR(B5915)</f>
        <v/>
      </c>
      <c r="U5915">
        <f>MONTH(B5915)</f>
        <v/>
      </c>
      <c r="V5915">
        <f>TEXT(B5915,"mmm")</f>
        <v/>
      </c>
      <c r="W5915" s="15">
        <f>IFERROR(N5915/L5915,0)</f>
        <v/>
      </c>
      <c r="X5915">
        <f>IF(K5915=0,"No Discount",IF(K5915&lt;=5%,"Low",IF(K5915&lt;=15%,"Medium","High")))</f>
        <v/>
      </c>
      <c r="Y5915">
        <f>IF(L5915&gt;=20000,"High Value",IF(L5915&gt;=5000,"Medium Value","Low Value"))</f>
        <v/>
      </c>
      <c r="Z5915">
        <f>IF(R5915&lt;=3,"Fast",IF(R5915&lt;=5,"On Time","Delayed"))</f>
        <v/>
      </c>
    </row>
    <row r="5916">
      <c r="A5916">
        <f>Raw_Data!A5916</f>
        <v/>
      </c>
      <c r="B5916" s="11">
        <f>Raw_Data!B5916</f>
        <v/>
      </c>
      <c r="C5916">
        <f>Raw_Data!C5916</f>
        <v/>
      </c>
      <c r="D5916">
        <f>Raw_Data!D5916</f>
        <v/>
      </c>
      <c r="E5916">
        <f>Raw_Data!E5916</f>
        <v/>
      </c>
      <c r="F5916">
        <f>Raw_Data!F5916</f>
        <v/>
      </c>
      <c r="G5916">
        <f>Raw_Data!G5916</f>
        <v/>
      </c>
      <c r="H5916">
        <f>Raw_Data!H5916</f>
        <v/>
      </c>
      <c r="I5916">
        <f>Raw_Data!I5916</f>
        <v/>
      </c>
      <c r="J5916" s="12">
        <f>Raw_Data!J5916</f>
        <v/>
      </c>
      <c r="K5916" s="13">
        <f>Raw_Data!K5916</f>
        <v/>
      </c>
      <c r="L5916" s="12">
        <f>Raw_Data!L5916</f>
        <v/>
      </c>
      <c r="M5916" s="12">
        <f>Raw_Data!M5916</f>
        <v/>
      </c>
      <c r="N5916" s="12">
        <f>Raw_Data!N5916</f>
        <v/>
      </c>
      <c r="O5916">
        <f>Raw_Data!O5916</f>
        <v/>
      </c>
      <c r="P5916">
        <f>Raw_Data!P5916</f>
        <v/>
      </c>
      <c r="Q5916">
        <f>Raw_Data!Q5916</f>
        <v/>
      </c>
      <c r="R5916">
        <f>Raw_Data!R5916</f>
        <v/>
      </c>
      <c r="S5916">
        <f>Raw_Data!S5916</f>
        <v/>
      </c>
      <c r="T5916">
        <f>YEAR(B5916)</f>
        <v/>
      </c>
      <c r="U5916">
        <f>MONTH(B5916)</f>
        <v/>
      </c>
      <c r="V5916">
        <f>TEXT(B5916,"mmm")</f>
        <v/>
      </c>
      <c r="W5916" s="15">
        <f>IFERROR(N5916/L5916,0)</f>
        <v/>
      </c>
      <c r="X5916">
        <f>IF(K5916=0,"No Discount",IF(K5916&lt;=5%,"Low",IF(K5916&lt;=15%,"Medium","High")))</f>
        <v/>
      </c>
      <c r="Y5916">
        <f>IF(L5916&gt;=20000,"High Value",IF(L5916&gt;=5000,"Medium Value","Low Value"))</f>
        <v/>
      </c>
      <c r="Z5916">
        <f>IF(R5916&lt;=3,"Fast",IF(R5916&lt;=5,"On Time","Delayed"))</f>
        <v/>
      </c>
    </row>
    <row r="5917">
      <c r="A5917">
        <f>Raw_Data!A5917</f>
        <v/>
      </c>
      <c r="B5917" s="11">
        <f>Raw_Data!B5917</f>
        <v/>
      </c>
      <c r="C5917">
        <f>Raw_Data!C5917</f>
        <v/>
      </c>
      <c r="D5917">
        <f>Raw_Data!D5917</f>
        <v/>
      </c>
      <c r="E5917">
        <f>Raw_Data!E5917</f>
        <v/>
      </c>
      <c r="F5917">
        <f>Raw_Data!F5917</f>
        <v/>
      </c>
      <c r="G5917">
        <f>Raw_Data!G5917</f>
        <v/>
      </c>
      <c r="H5917">
        <f>Raw_Data!H5917</f>
        <v/>
      </c>
      <c r="I5917">
        <f>Raw_Data!I5917</f>
        <v/>
      </c>
      <c r="J5917" s="12">
        <f>Raw_Data!J5917</f>
        <v/>
      </c>
      <c r="K5917" s="13">
        <f>Raw_Data!K5917</f>
        <v/>
      </c>
      <c r="L5917" s="12">
        <f>Raw_Data!L5917</f>
        <v/>
      </c>
      <c r="M5917" s="12">
        <f>Raw_Data!M5917</f>
        <v/>
      </c>
      <c r="N5917" s="12">
        <f>Raw_Data!N5917</f>
        <v/>
      </c>
      <c r="O5917">
        <f>Raw_Data!O5917</f>
        <v/>
      </c>
      <c r="P5917">
        <f>Raw_Data!P5917</f>
        <v/>
      </c>
      <c r="Q5917">
        <f>Raw_Data!Q5917</f>
        <v/>
      </c>
      <c r="R5917">
        <f>Raw_Data!R5917</f>
        <v/>
      </c>
      <c r="S5917">
        <f>Raw_Data!S5917</f>
        <v/>
      </c>
      <c r="T5917">
        <f>YEAR(B5917)</f>
        <v/>
      </c>
      <c r="U5917">
        <f>MONTH(B5917)</f>
        <v/>
      </c>
      <c r="V5917">
        <f>TEXT(B5917,"mmm")</f>
        <v/>
      </c>
      <c r="W5917" s="15">
        <f>IFERROR(N5917/L5917,0)</f>
        <v/>
      </c>
      <c r="X5917">
        <f>IF(K5917=0,"No Discount",IF(K5917&lt;=5%,"Low",IF(K5917&lt;=15%,"Medium","High")))</f>
        <v/>
      </c>
      <c r="Y5917">
        <f>IF(L5917&gt;=20000,"High Value",IF(L5917&gt;=5000,"Medium Value","Low Value"))</f>
        <v/>
      </c>
      <c r="Z5917">
        <f>IF(R5917&lt;=3,"Fast",IF(R5917&lt;=5,"On Time","Delayed"))</f>
        <v/>
      </c>
    </row>
    <row r="5918">
      <c r="A5918">
        <f>Raw_Data!A5918</f>
        <v/>
      </c>
      <c r="B5918" s="11">
        <f>Raw_Data!B5918</f>
        <v/>
      </c>
      <c r="C5918">
        <f>Raw_Data!C5918</f>
        <v/>
      </c>
      <c r="D5918">
        <f>Raw_Data!D5918</f>
        <v/>
      </c>
      <c r="E5918">
        <f>Raw_Data!E5918</f>
        <v/>
      </c>
      <c r="F5918">
        <f>Raw_Data!F5918</f>
        <v/>
      </c>
      <c r="G5918">
        <f>Raw_Data!G5918</f>
        <v/>
      </c>
      <c r="H5918">
        <f>Raw_Data!H5918</f>
        <v/>
      </c>
      <c r="I5918">
        <f>Raw_Data!I5918</f>
        <v/>
      </c>
      <c r="J5918" s="12">
        <f>Raw_Data!J5918</f>
        <v/>
      </c>
      <c r="K5918" s="13">
        <f>Raw_Data!K5918</f>
        <v/>
      </c>
      <c r="L5918" s="12">
        <f>Raw_Data!L5918</f>
        <v/>
      </c>
      <c r="M5918" s="12">
        <f>Raw_Data!M5918</f>
        <v/>
      </c>
      <c r="N5918" s="12">
        <f>Raw_Data!N5918</f>
        <v/>
      </c>
      <c r="O5918">
        <f>Raw_Data!O5918</f>
        <v/>
      </c>
      <c r="P5918">
        <f>Raw_Data!P5918</f>
        <v/>
      </c>
      <c r="Q5918">
        <f>Raw_Data!Q5918</f>
        <v/>
      </c>
      <c r="R5918">
        <f>Raw_Data!R5918</f>
        <v/>
      </c>
      <c r="S5918">
        <f>Raw_Data!S5918</f>
        <v/>
      </c>
      <c r="T5918">
        <f>YEAR(B5918)</f>
        <v/>
      </c>
      <c r="U5918">
        <f>MONTH(B5918)</f>
        <v/>
      </c>
      <c r="V5918">
        <f>TEXT(B5918,"mmm")</f>
        <v/>
      </c>
      <c r="W5918" s="15">
        <f>IFERROR(N5918/L5918,0)</f>
        <v/>
      </c>
      <c r="X5918">
        <f>IF(K5918=0,"No Discount",IF(K5918&lt;=5%,"Low",IF(K5918&lt;=15%,"Medium","High")))</f>
        <v/>
      </c>
      <c r="Y5918">
        <f>IF(L5918&gt;=20000,"High Value",IF(L5918&gt;=5000,"Medium Value","Low Value"))</f>
        <v/>
      </c>
      <c r="Z5918">
        <f>IF(R5918&lt;=3,"Fast",IF(R5918&lt;=5,"On Time","Delayed"))</f>
        <v/>
      </c>
    </row>
    <row r="5919">
      <c r="A5919">
        <f>Raw_Data!A5919</f>
        <v/>
      </c>
      <c r="B5919" s="11">
        <f>Raw_Data!B5919</f>
        <v/>
      </c>
      <c r="C5919">
        <f>Raw_Data!C5919</f>
        <v/>
      </c>
      <c r="D5919">
        <f>Raw_Data!D5919</f>
        <v/>
      </c>
      <c r="E5919">
        <f>Raw_Data!E5919</f>
        <v/>
      </c>
      <c r="F5919">
        <f>Raw_Data!F5919</f>
        <v/>
      </c>
      <c r="G5919">
        <f>Raw_Data!G5919</f>
        <v/>
      </c>
      <c r="H5919">
        <f>Raw_Data!H5919</f>
        <v/>
      </c>
      <c r="I5919">
        <f>Raw_Data!I5919</f>
        <v/>
      </c>
      <c r="J5919" s="12">
        <f>Raw_Data!J5919</f>
        <v/>
      </c>
      <c r="K5919" s="13">
        <f>Raw_Data!K5919</f>
        <v/>
      </c>
      <c r="L5919" s="12">
        <f>Raw_Data!L5919</f>
        <v/>
      </c>
      <c r="M5919" s="12">
        <f>Raw_Data!M5919</f>
        <v/>
      </c>
      <c r="N5919" s="12">
        <f>Raw_Data!N5919</f>
        <v/>
      </c>
      <c r="O5919">
        <f>Raw_Data!O5919</f>
        <v/>
      </c>
      <c r="P5919">
        <f>Raw_Data!P5919</f>
        <v/>
      </c>
      <c r="Q5919">
        <f>Raw_Data!Q5919</f>
        <v/>
      </c>
      <c r="R5919">
        <f>Raw_Data!R5919</f>
        <v/>
      </c>
      <c r="S5919">
        <f>Raw_Data!S5919</f>
        <v/>
      </c>
      <c r="T5919">
        <f>YEAR(B5919)</f>
        <v/>
      </c>
      <c r="U5919">
        <f>MONTH(B5919)</f>
        <v/>
      </c>
      <c r="V5919">
        <f>TEXT(B5919,"mmm")</f>
        <v/>
      </c>
      <c r="W5919" s="15">
        <f>IFERROR(N5919/L5919,0)</f>
        <v/>
      </c>
      <c r="X5919">
        <f>IF(K5919=0,"No Discount",IF(K5919&lt;=5%,"Low",IF(K5919&lt;=15%,"Medium","High")))</f>
        <v/>
      </c>
      <c r="Y5919">
        <f>IF(L5919&gt;=20000,"High Value",IF(L5919&gt;=5000,"Medium Value","Low Value"))</f>
        <v/>
      </c>
      <c r="Z5919">
        <f>IF(R5919&lt;=3,"Fast",IF(R5919&lt;=5,"On Time","Delayed"))</f>
        <v/>
      </c>
    </row>
    <row r="5920">
      <c r="A5920">
        <f>Raw_Data!A5920</f>
        <v/>
      </c>
      <c r="B5920" s="11">
        <f>Raw_Data!B5920</f>
        <v/>
      </c>
      <c r="C5920">
        <f>Raw_Data!C5920</f>
        <v/>
      </c>
      <c r="D5920">
        <f>Raw_Data!D5920</f>
        <v/>
      </c>
      <c r="E5920">
        <f>Raw_Data!E5920</f>
        <v/>
      </c>
      <c r="F5920">
        <f>Raw_Data!F5920</f>
        <v/>
      </c>
      <c r="G5920">
        <f>Raw_Data!G5920</f>
        <v/>
      </c>
      <c r="H5920">
        <f>Raw_Data!H5920</f>
        <v/>
      </c>
      <c r="I5920">
        <f>Raw_Data!I5920</f>
        <v/>
      </c>
      <c r="J5920" s="12">
        <f>Raw_Data!J5920</f>
        <v/>
      </c>
      <c r="K5920" s="13">
        <f>Raw_Data!K5920</f>
        <v/>
      </c>
      <c r="L5920" s="12">
        <f>Raw_Data!L5920</f>
        <v/>
      </c>
      <c r="M5920" s="12">
        <f>Raw_Data!M5920</f>
        <v/>
      </c>
      <c r="N5920" s="12">
        <f>Raw_Data!N5920</f>
        <v/>
      </c>
      <c r="O5920">
        <f>Raw_Data!O5920</f>
        <v/>
      </c>
      <c r="P5920">
        <f>Raw_Data!P5920</f>
        <v/>
      </c>
      <c r="Q5920">
        <f>Raw_Data!Q5920</f>
        <v/>
      </c>
      <c r="R5920">
        <f>Raw_Data!R5920</f>
        <v/>
      </c>
      <c r="S5920">
        <f>Raw_Data!S5920</f>
        <v/>
      </c>
      <c r="T5920">
        <f>YEAR(B5920)</f>
        <v/>
      </c>
      <c r="U5920">
        <f>MONTH(B5920)</f>
        <v/>
      </c>
      <c r="V5920">
        <f>TEXT(B5920,"mmm")</f>
        <v/>
      </c>
      <c r="W5920" s="15">
        <f>IFERROR(N5920/L5920,0)</f>
        <v/>
      </c>
      <c r="X5920">
        <f>IF(K5920=0,"No Discount",IF(K5920&lt;=5%,"Low",IF(K5920&lt;=15%,"Medium","High")))</f>
        <v/>
      </c>
      <c r="Y5920">
        <f>IF(L5920&gt;=20000,"High Value",IF(L5920&gt;=5000,"Medium Value","Low Value"))</f>
        <v/>
      </c>
      <c r="Z5920">
        <f>IF(R5920&lt;=3,"Fast",IF(R5920&lt;=5,"On Time","Delayed"))</f>
        <v/>
      </c>
    </row>
    <row r="5921">
      <c r="A5921">
        <f>Raw_Data!A5921</f>
        <v/>
      </c>
      <c r="B5921" s="11">
        <f>Raw_Data!B5921</f>
        <v/>
      </c>
      <c r="C5921">
        <f>Raw_Data!C5921</f>
        <v/>
      </c>
      <c r="D5921">
        <f>Raw_Data!D5921</f>
        <v/>
      </c>
      <c r="E5921">
        <f>Raw_Data!E5921</f>
        <v/>
      </c>
      <c r="F5921">
        <f>Raw_Data!F5921</f>
        <v/>
      </c>
      <c r="G5921">
        <f>Raw_Data!G5921</f>
        <v/>
      </c>
      <c r="H5921">
        <f>Raw_Data!H5921</f>
        <v/>
      </c>
      <c r="I5921">
        <f>Raw_Data!I5921</f>
        <v/>
      </c>
      <c r="J5921" s="12">
        <f>Raw_Data!J5921</f>
        <v/>
      </c>
      <c r="K5921" s="13">
        <f>Raw_Data!K5921</f>
        <v/>
      </c>
      <c r="L5921" s="12">
        <f>Raw_Data!L5921</f>
        <v/>
      </c>
      <c r="M5921" s="12">
        <f>Raw_Data!M5921</f>
        <v/>
      </c>
      <c r="N5921" s="12">
        <f>Raw_Data!N5921</f>
        <v/>
      </c>
      <c r="O5921">
        <f>Raw_Data!O5921</f>
        <v/>
      </c>
      <c r="P5921">
        <f>Raw_Data!P5921</f>
        <v/>
      </c>
      <c r="Q5921">
        <f>Raw_Data!Q5921</f>
        <v/>
      </c>
      <c r="R5921">
        <f>Raw_Data!R5921</f>
        <v/>
      </c>
      <c r="S5921">
        <f>Raw_Data!S5921</f>
        <v/>
      </c>
      <c r="T5921">
        <f>YEAR(B5921)</f>
        <v/>
      </c>
      <c r="U5921">
        <f>MONTH(B5921)</f>
        <v/>
      </c>
      <c r="V5921">
        <f>TEXT(B5921,"mmm")</f>
        <v/>
      </c>
      <c r="W5921" s="15">
        <f>IFERROR(N5921/L5921,0)</f>
        <v/>
      </c>
      <c r="X5921">
        <f>IF(K5921=0,"No Discount",IF(K5921&lt;=5%,"Low",IF(K5921&lt;=15%,"Medium","High")))</f>
        <v/>
      </c>
      <c r="Y5921">
        <f>IF(L5921&gt;=20000,"High Value",IF(L5921&gt;=5000,"Medium Value","Low Value"))</f>
        <v/>
      </c>
      <c r="Z5921">
        <f>IF(R5921&lt;=3,"Fast",IF(R5921&lt;=5,"On Time","Delayed"))</f>
        <v/>
      </c>
    </row>
    <row r="5922">
      <c r="A5922">
        <f>Raw_Data!A5922</f>
        <v/>
      </c>
      <c r="B5922" s="11">
        <f>Raw_Data!B5922</f>
        <v/>
      </c>
      <c r="C5922">
        <f>Raw_Data!C5922</f>
        <v/>
      </c>
      <c r="D5922">
        <f>Raw_Data!D5922</f>
        <v/>
      </c>
      <c r="E5922">
        <f>Raw_Data!E5922</f>
        <v/>
      </c>
      <c r="F5922">
        <f>Raw_Data!F5922</f>
        <v/>
      </c>
      <c r="G5922">
        <f>Raw_Data!G5922</f>
        <v/>
      </c>
      <c r="H5922">
        <f>Raw_Data!H5922</f>
        <v/>
      </c>
      <c r="I5922">
        <f>Raw_Data!I5922</f>
        <v/>
      </c>
      <c r="J5922" s="12">
        <f>Raw_Data!J5922</f>
        <v/>
      </c>
      <c r="K5922" s="13">
        <f>Raw_Data!K5922</f>
        <v/>
      </c>
      <c r="L5922" s="12">
        <f>Raw_Data!L5922</f>
        <v/>
      </c>
      <c r="M5922" s="12">
        <f>Raw_Data!M5922</f>
        <v/>
      </c>
      <c r="N5922" s="12">
        <f>Raw_Data!N5922</f>
        <v/>
      </c>
      <c r="O5922">
        <f>Raw_Data!O5922</f>
        <v/>
      </c>
      <c r="P5922">
        <f>Raw_Data!P5922</f>
        <v/>
      </c>
      <c r="Q5922">
        <f>Raw_Data!Q5922</f>
        <v/>
      </c>
      <c r="R5922">
        <f>Raw_Data!R5922</f>
        <v/>
      </c>
      <c r="S5922">
        <f>Raw_Data!S5922</f>
        <v/>
      </c>
      <c r="T5922">
        <f>YEAR(B5922)</f>
        <v/>
      </c>
      <c r="U5922">
        <f>MONTH(B5922)</f>
        <v/>
      </c>
      <c r="V5922">
        <f>TEXT(B5922,"mmm")</f>
        <v/>
      </c>
      <c r="W5922" s="15">
        <f>IFERROR(N5922/L5922,0)</f>
        <v/>
      </c>
      <c r="X5922">
        <f>IF(K5922=0,"No Discount",IF(K5922&lt;=5%,"Low",IF(K5922&lt;=15%,"Medium","High")))</f>
        <v/>
      </c>
      <c r="Y5922">
        <f>IF(L5922&gt;=20000,"High Value",IF(L5922&gt;=5000,"Medium Value","Low Value"))</f>
        <v/>
      </c>
      <c r="Z5922">
        <f>IF(R5922&lt;=3,"Fast",IF(R5922&lt;=5,"On Time","Delayed"))</f>
        <v/>
      </c>
    </row>
    <row r="5923">
      <c r="A5923">
        <f>Raw_Data!A5923</f>
        <v/>
      </c>
      <c r="B5923" s="11">
        <f>Raw_Data!B5923</f>
        <v/>
      </c>
      <c r="C5923">
        <f>Raw_Data!C5923</f>
        <v/>
      </c>
      <c r="D5923">
        <f>Raw_Data!D5923</f>
        <v/>
      </c>
      <c r="E5923">
        <f>Raw_Data!E5923</f>
        <v/>
      </c>
      <c r="F5923">
        <f>Raw_Data!F5923</f>
        <v/>
      </c>
      <c r="G5923">
        <f>Raw_Data!G5923</f>
        <v/>
      </c>
      <c r="H5923">
        <f>Raw_Data!H5923</f>
        <v/>
      </c>
      <c r="I5923">
        <f>Raw_Data!I5923</f>
        <v/>
      </c>
      <c r="J5923" s="12">
        <f>Raw_Data!J5923</f>
        <v/>
      </c>
      <c r="K5923" s="13">
        <f>Raw_Data!K5923</f>
        <v/>
      </c>
      <c r="L5923" s="12">
        <f>Raw_Data!L5923</f>
        <v/>
      </c>
      <c r="M5923" s="12">
        <f>Raw_Data!M5923</f>
        <v/>
      </c>
      <c r="N5923" s="12">
        <f>Raw_Data!N5923</f>
        <v/>
      </c>
      <c r="O5923">
        <f>Raw_Data!O5923</f>
        <v/>
      </c>
      <c r="P5923">
        <f>Raw_Data!P5923</f>
        <v/>
      </c>
      <c r="Q5923">
        <f>Raw_Data!Q5923</f>
        <v/>
      </c>
      <c r="R5923">
        <f>Raw_Data!R5923</f>
        <v/>
      </c>
      <c r="S5923">
        <f>Raw_Data!S5923</f>
        <v/>
      </c>
      <c r="T5923">
        <f>YEAR(B5923)</f>
        <v/>
      </c>
      <c r="U5923">
        <f>MONTH(B5923)</f>
        <v/>
      </c>
      <c r="V5923">
        <f>TEXT(B5923,"mmm")</f>
        <v/>
      </c>
      <c r="W5923" s="15">
        <f>IFERROR(N5923/L5923,0)</f>
        <v/>
      </c>
      <c r="X5923">
        <f>IF(K5923=0,"No Discount",IF(K5923&lt;=5%,"Low",IF(K5923&lt;=15%,"Medium","High")))</f>
        <v/>
      </c>
      <c r="Y5923">
        <f>IF(L5923&gt;=20000,"High Value",IF(L5923&gt;=5000,"Medium Value","Low Value"))</f>
        <v/>
      </c>
      <c r="Z5923">
        <f>IF(R5923&lt;=3,"Fast",IF(R5923&lt;=5,"On Time","Delayed"))</f>
        <v/>
      </c>
    </row>
    <row r="5924">
      <c r="A5924">
        <f>Raw_Data!A5924</f>
        <v/>
      </c>
      <c r="B5924" s="11">
        <f>Raw_Data!B5924</f>
        <v/>
      </c>
      <c r="C5924">
        <f>Raw_Data!C5924</f>
        <v/>
      </c>
      <c r="D5924">
        <f>Raw_Data!D5924</f>
        <v/>
      </c>
      <c r="E5924">
        <f>Raw_Data!E5924</f>
        <v/>
      </c>
      <c r="F5924">
        <f>Raw_Data!F5924</f>
        <v/>
      </c>
      <c r="G5924">
        <f>Raw_Data!G5924</f>
        <v/>
      </c>
      <c r="H5924">
        <f>Raw_Data!H5924</f>
        <v/>
      </c>
      <c r="I5924">
        <f>Raw_Data!I5924</f>
        <v/>
      </c>
      <c r="J5924" s="12">
        <f>Raw_Data!J5924</f>
        <v/>
      </c>
      <c r="K5924" s="13">
        <f>Raw_Data!K5924</f>
        <v/>
      </c>
      <c r="L5924" s="12">
        <f>Raw_Data!L5924</f>
        <v/>
      </c>
      <c r="M5924" s="12">
        <f>Raw_Data!M5924</f>
        <v/>
      </c>
      <c r="N5924" s="12">
        <f>Raw_Data!N5924</f>
        <v/>
      </c>
      <c r="O5924">
        <f>Raw_Data!O5924</f>
        <v/>
      </c>
      <c r="P5924">
        <f>Raw_Data!P5924</f>
        <v/>
      </c>
      <c r="Q5924">
        <f>Raw_Data!Q5924</f>
        <v/>
      </c>
      <c r="R5924">
        <f>Raw_Data!R5924</f>
        <v/>
      </c>
      <c r="S5924">
        <f>Raw_Data!S5924</f>
        <v/>
      </c>
      <c r="T5924">
        <f>YEAR(B5924)</f>
        <v/>
      </c>
      <c r="U5924">
        <f>MONTH(B5924)</f>
        <v/>
      </c>
      <c r="V5924">
        <f>TEXT(B5924,"mmm")</f>
        <v/>
      </c>
      <c r="W5924" s="15">
        <f>IFERROR(N5924/L5924,0)</f>
        <v/>
      </c>
      <c r="X5924">
        <f>IF(K5924=0,"No Discount",IF(K5924&lt;=5%,"Low",IF(K5924&lt;=15%,"Medium","High")))</f>
        <v/>
      </c>
      <c r="Y5924">
        <f>IF(L5924&gt;=20000,"High Value",IF(L5924&gt;=5000,"Medium Value","Low Value"))</f>
        <v/>
      </c>
      <c r="Z5924">
        <f>IF(R5924&lt;=3,"Fast",IF(R5924&lt;=5,"On Time","Delayed"))</f>
        <v/>
      </c>
    </row>
    <row r="5925">
      <c r="A5925">
        <f>Raw_Data!A5925</f>
        <v/>
      </c>
      <c r="B5925" s="11">
        <f>Raw_Data!B5925</f>
        <v/>
      </c>
      <c r="C5925">
        <f>Raw_Data!C5925</f>
        <v/>
      </c>
      <c r="D5925">
        <f>Raw_Data!D5925</f>
        <v/>
      </c>
      <c r="E5925">
        <f>Raw_Data!E5925</f>
        <v/>
      </c>
      <c r="F5925">
        <f>Raw_Data!F5925</f>
        <v/>
      </c>
      <c r="G5925">
        <f>Raw_Data!G5925</f>
        <v/>
      </c>
      <c r="H5925">
        <f>Raw_Data!H5925</f>
        <v/>
      </c>
      <c r="I5925">
        <f>Raw_Data!I5925</f>
        <v/>
      </c>
      <c r="J5925" s="12">
        <f>Raw_Data!J5925</f>
        <v/>
      </c>
      <c r="K5925" s="13">
        <f>Raw_Data!K5925</f>
        <v/>
      </c>
      <c r="L5925" s="12">
        <f>Raw_Data!L5925</f>
        <v/>
      </c>
      <c r="M5925" s="12">
        <f>Raw_Data!M5925</f>
        <v/>
      </c>
      <c r="N5925" s="12">
        <f>Raw_Data!N5925</f>
        <v/>
      </c>
      <c r="O5925">
        <f>Raw_Data!O5925</f>
        <v/>
      </c>
      <c r="P5925">
        <f>Raw_Data!P5925</f>
        <v/>
      </c>
      <c r="Q5925">
        <f>Raw_Data!Q5925</f>
        <v/>
      </c>
      <c r="R5925">
        <f>Raw_Data!R5925</f>
        <v/>
      </c>
      <c r="S5925">
        <f>Raw_Data!S5925</f>
        <v/>
      </c>
      <c r="T5925">
        <f>YEAR(B5925)</f>
        <v/>
      </c>
      <c r="U5925">
        <f>MONTH(B5925)</f>
        <v/>
      </c>
      <c r="V5925">
        <f>TEXT(B5925,"mmm")</f>
        <v/>
      </c>
      <c r="W5925" s="15">
        <f>IFERROR(N5925/L5925,0)</f>
        <v/>
      </c>
      <c r="X5925">
        <f>IF(K5925=0,"No Discount",IF(K5925&lt;=5%,"Low",IF(K5925&lt;=15%,"Medium","High")))</f>
        <v/>
      </c>
      <c r="Y5925">
        <f>IF(L5925&gt;=20000,"High Value",IF(L5925&gt;=5000,"Medium Value","Low Value"))</f>
        <v/>
      </c>
      <c r="Z5925">
        <f>IF(R5925&lt;=3,"Fast",IF(R5925&lt;=5,"On Time","Delayed"))</f>
        <v/>
      </c>
    </row>
    <row r="5926">
      <c r="A5926">
        <f>Raw_Data!A5926</f>
        <v/>
      </c>
      <c r="B5926" s="11">
        <f>Raw_Data!B5926</f>
        <v/>
      </c>
      <c r="C5926">
        <f>Raw_Data!C5926</f>
        <v/>
      </c>
      <c r="D5926">
        <f>Raw_Data!D5926</f>
        <v/>
      </c>
      <c r="E5926">
        <f>Raw_Data!E5926</f>
        <v/>
      </c>
      <c r="F5926">
        <f>Raw_Data!F5926</f>
        <v/>
      </c>
      <c r="G5926">
        <f>Raw_Data!G5926</f>
        <v/>
      </c>
      <c r="H5926">
        <f>Raw_Data!H5926</f>
        <v/>
      </c>
      <c r="I5926">
        <f>Raw_Data!I5926</f>
        <v/>
      </c>
      <c r="J5926" s="12">
        <f>Raw_Data!J5926</f>
        <v/>
      </c>
      <c r="K5926" s="13">
        <f>Raw_Data!K5926</f>
        <v/>
      </c>
      <c r="L5926" s="12">
        <f>Raw_Data!L5926</f>
        <v/>
      </c>
      <c r="M5926" s="12">
        <f>Raw_Data!M5926</f>
        <v/>
      </c>
      <c r="N5926" s="12">
        <f>Raw_Data!N5926</f>
        <v/>
      </c>
      <c r="O5926">
        <f>Raw_Data!O5926</f>
        <v/>
      </c>
      <c r="P5926">
        <f>Raw_Data!P5926</f>
        <v/>
      </c>
      <c r="Q5926">
        <f>Raw_Data!Q5926</f>
        <v/>
      </c>
      <c r="R5926">
        <f>Raw_Data!R5926</f>
        <v/>
      </c>
      <c r="S5926">
        <f>Raw_Data!S5926</f>
        <v/>
      </c>
      <c r="T5926">
        <f>YEAR(B5926)</f>
        <v/>
      </c>
      <c r="U5926">
        <f>MONTH(B5926)</f>
        <v/>
      </c>
      <c r="V5926">
        <f>TEXT(B5926,"mmm")</f>
        <v/>
      </c>
      <c r="W5926" s="15">
        <f>IFERROR(N5926/L5926,0)</f>
        <v/>
      </c>
      <c r="X5926">
        <f>IF(K5926=0,"No Discount",IF(K5926&lt;=5%,"Low",IF(K5926&lt;=15%,"Medium","High")))</f>
        <v/>
      </c>
      <c r="Y5926">
        <f>IF(L5926&gt;=20000,"High Value",IF(L5926&gt;=5000,"Medium Value","Low Value"))</f>
        <v/>
      </c>
      <c r="Z5926">
        <f>IF(R5926&lt;=3,"Fast",IF(R5926&lt;=5,"On Time","Delayed"))</f>
        <v/>
      </c>
    </row>
    <row r="5927">
      <c r="A5927">
        <f>Raw_Data!A5927</f>
        <v/>
      </c>
      <c r="B5927" s="11">
        <f>Raw_Data!B5927</f>
        <v/>
      </c>
      <c r="C5927">
        <f>Raw_Data!C5927</f>
        <v/>
      </c>
      <c r="D5927">
        <f>Raw_Data!D5927</f>
        <v/>
      </c>
      <c r="E5927">
        <f>Raw_Data!E5927</f>
        <v/>
      </c>
      <c r="F5927">
        <f>Raw_Data!F5927</f>
        <v/>
      </c>
      <c r="G5927">
        <f>Raw_Data!G5927</f>
        <v/>
      </c>
      <c r="H5927">
        <f>Raw_Data!H5927</f>
        <v/>
      </c>
      <c r="I5927">
        <f>Raw_Data!I5927</f>
        <v/>
      </c>
      <c r="J5927" s="12">
        <f>Raw_Data!J5927</f>
        <v/>
      </c>
      <c r="K5927" s="13">
        <f>Raw_Data!K5927</f>
        <v/>
      </c>
      <c r="L5927" s="12">
        <f>Raw_Data!L5927</f>
        <v/>
      </c>
      <c r="M5927" s="12">
        <f>Raw_Data!M5927</f>
        <v/>
      </c>
      <c r="N5927" s="12">
        <f>Raw_Data!N5927</f>
        <v/>
      </c>
      <c r="O5927">
        <f>Raw_Data!O5927</f>
        <v/>
      </c>
      <c r="P5927">
        <f>Raw_Data!P5927</f>
        <v/>
      </c>
      <c r="Q5927">
        <f>Raw_Data!Q5927</f>
        <v/>
      </c>
      <c r="R5927">
        <f>Raw_Data!R5927</f>
        <v/>
      </c>
      <c r="S5927">
        <f>Raw_Data!S5927</f>
        <v/>
      </c>
      <c r="T5927">
        <f>YEAR(B5927)</f>
        <v/>
      </c>
      <c r="U5927">
        <f>MONTH(B5927)</f>
        <v/>
      </c>
      <c r="V5927">
        <f>TEXT(B5927,"mmm")</f>
        <v/>
      </c>
      <c r="W5927" s="15">
        <f>IFERROR(N5927/L5927,0)</f>
        <v/>
      </c>
      <c r="X5927">
        <f>IF(K5927=0,"No Discount",IF(K5927&lt;=5%,"Low",IF(K5927&lt;=15%,"Medium","High")))</f>
        <v/>
      </c>
      <c r="Y5927">
        <f>IF(L5927&gt;=20000,"High Value",IF(L5927&gt;=5000,"Medium Value","Low Value"))</f>
        <v/>
      </c>
      <c r="Z5927">
        <f>IF(R5927&lt;=3,"Fast",IF(R5927&lt;=5,"On Time","Delayed"))</f>
        <v/>
      </c>
    </row>
    <row r="5928">
      <c r="A5928">
        <f>Raw_Data!A5928</f>
        <v/>
      </c>
      <c r="B5928" s="11">
        <f>Raw_Data!B5928</f>
        <v/>
      </c>
      <c r="C5928">
        <f>Raw_Data!C5928</f>
        <v/>
      </c>
      <c r="D5928">
        <f>Raw_Data!D5928</f>
        <v/>
      </c>
      <c r="E5928">
        <f>Raw_Data!E5928</f>
        <v/>
      </c>
      <c r="F5928">
        <f>Raw_Data!F5928</f>
        <v/>
      </c>
      <c r="G5928">
        <f>Raw_Data!G5928</f>
        <v/>
      </c>
      <c r="H5928">
        <f>Raw_Data!H5928</f>
        <v/>
      </c>
      <c r="I5928">
        <f>Raw_Data!I5928</f>
        <v/>
      </c>
      <c r="J5928" s="12">
        <f>Raw_Data!J5928</f>
        <v/>
      </c>
      <c r="K5928" s="13">
        <f>Raw_Data!K5928</f>
        <v/>
      </c>
      <c r="L5928" s="12">
        <f>Raw_Data!L5928</f>
        <v/>
      </c>
      <c r="M5928" s="12">
        <f>Raw_Data!M5928</f>
        <v/>
      </c>
      <c r="N5928" s="12">
        <f>Raw_Data!N5928</f>
        <v/>
      </c>
      <c r="O5928">
        <f>Raw_Data!O5928</f>
        <v/>
      </c>
      <c r="P5928">
        <f>Raw_Data!P5928</f>
        <v/>
      </c>
      <c r="Q5928">
        <f>Raw_Data!Q5928</f>
        <v/>
      </c>
      <c r="R5928">
        <f>Raw_Data!R5928</f>
        <v/>
      </c>
      <c r="S5928">
        <f>Raw_Data!S5928</f>
        <v/>
      </c>
      <c r="T5928">
        <f>YEAR(B5928)</f>
        <v/>
      </c>
      <c r="U5928">
        <f>MONTH(B5928)</f>
        <v/>
      </c>
      <c r="V5928">
        <f>TEXT(B5928,"mmm")</f>
        <v/>
      </c>
      <c r="W5928" s="15">
        <f>IFERROR(N5928/L5928,0)</f>
        <v/>
      </c>
      <c r="X5928">
        <f>IF(K5928=0,"No Discount",IF(K5928&lt;=5%,"Low",IF(K5928&lt;=15%,"Medium","High")))</f>
        <v/>
      </c>
      <c r="Y5928">
        <f>IF(L5928&gt;=20000,"High Value",IF(L5928&gt;=5000,"Medium Value","Low Value"))</f>
        <v/>
      </c>
      <c r="Z5928">
        <f>IF(R5928&lt;=3,"Fast",IF(R5928&lt;=5,"On Time","Delayed"))</f>
        <v/>
      </c>
    </row>
    <row r="5929">
      <c r="A5929">
        <f>Raw_Data!A5929</f>
        <v/>
      </c>
      <c r="B5929" s="11">
        <f>Raw_Data!B5929</f>
        <v/>
      </c>
      <c r="C5929">
        <f>Raw_Data!C5929</f>
        <v/>
      </c>
      <c r="D5929">
        <f>Raw_Data!D5929</f>
        <v/>
      </c>
      <c r="E5929">
        <f>Raw_Data!E5929</f>
        <v/>
      </c>
      <c r="F5929">
        <f>Raw_Data!F5929</f>
        <v/>
      </c>
      <c r="G5929">
        <f>Raw_Data!G5929</f>
        <v/>
      </c>
      <c r="H5929">
        <f>Raw_Data!H5929</f>
        <v/>
      </c>
      <c r="I5929">
        <f>Raw_Data!I5929</f>
        <v/>
      </c>
      <c r="J5929" s="12">
        <f>Raw_Data!J5929</f>
        <v/>
      </c>
      <c r="K5929" s="13">
        <f>Raw_Data!K5929</f>
        <v/>
      </c>
      <c r="L5929" s="12">
        <f>Raw_Data!L5929</f>
        <v/>
      </c>
      <c r="M5929" s="12">
        <f>Raw_Data!M5929</f>
        <v/>
      </c>
      <c r="N5929" s="12">
        <f>Raw_Data!N5929</f>
        <v/>
      </c>
      <c r="O5929">
        <f>Raw_Data!O5929</f>
        <v/>
      </c>
      <c r="P5929">
        <f>Raw_Data!P5929</f>
        <v/>
      </c>
      <c r="Q5929">
        <f>Raw_Data!Q5929</f>
        <v/>
      </c>
      <c r="R5929">
        <f>Raw_Data!R5929</f>
        <v/>
      </c>
      <c r="S5929">
        <f>Raw_Data!S5929</f>
        <v/>
      </c>
      <c r="T5929">
        <f>YEAR(B5929)</f>
        <v/>
      </c>
      <c r="U5929">
        <f>MONTH(B5929)</f>
        <v/>
      </c>
      <c r="V5929">
        <f>TEXT(B5929,"mmm")</f>
        <v/>
      </c>
      <c r="W5929" s="15">
        <f>IFERROR(N5929/L5929,0)</f>
        <v/>
      </c>
      <c r="X5929">
        <f>IF(K5929=0,"No Discount",IF(K5929&lt;=5%,"Low",IF(K5929&lt;=15%,"Medium","High")))</f>
        <v/>
      </c>
      <c r="Y5929">
        <f>IF(L5929&gt;=20000,"High Value",IF(L5929&gt;=5000,"Medium Value","Low Value"))</f>
        <v/>
      </c>
      <c r="Z5929">
        <f>IF(R5929&lt;=3,"Fast",IF(R5929&lt;=5,"On Time","Delayed"))</f>
        <v/>
      </c>
    </row>
    <row r="5930">
      <c r="A5930">
        <f>Raw_Data!A5930</f>
        <v/>
      </c>
      <c r="B5930" s="11">
        <f>Raw_Data!B5930</f>
        <v/>
      </c>
      <c r="C5930">
        <f>Raw_Data!C5930</f>
        <v/>
      </c>
      <c r="D5930">
        <f>Raw_Data!D5930</f>
        <v/>
      </c>
      <c r="E5930">
        <f>Raw_Data!E5930</f>
        <v/>
      </c>
      <c r="F5930">
        <f>Raw_Data!F5930</f>
        <v/>
      </c>
      <c r="G5930">
        <f>Raw_Data!G5930</f>
        <v/>
      </c>
      <c r="H5930">
        <f>Raw_Data!H5930</f>
        <v/>
      </c>
      <c r="I5930">
        <f>Raw_Data!I5930</f>
        <v/>
      </c>
      <c r="J5930" s="12">
        <f>Raw_Data!J5930</f>
        <v/>
      </c>
      <c r="K5930" s="13">
        <f>Raw_Data!K5930</f>
        <v/>
      </c>
      <c r="L5930" s="12">
        <f>Raw_Data!L5930</f>
        <v/>
      </c>
      <c r="M5930" s="12">
        <f>Raw_Data!M5930</f>
        <v/>
      </c>
      <c r="N5930" s="12">
        <f>Raw_Data!N5930</f>
        <v/>
      </c>
      <c r="O5930">
        <f>Raw_Data!O5930</f>
        <v/>
      </c>
      <c r="P5930">
        <f>Raw_Data!P5930</f>
        <v/>
      </c>
      <c r="Q5930">
        <f>Raw_Data!Q5930</f>
        <v/>
      </c>
      <c r="R5930">
        <f>Raw_Data!R5930</f>
        <v/>
      </c>
      <c r="S5930">
        <f>Raw_Data!S5930</f>
        <v/>
      </c>
      <c r="T5930">
        <f>YEAR(B5930)</f>
        <v/>
      </c>
      <c r="U5930">
        <f>MONTH(B5930)</f>
        <v/>
      </c>
      <c r="V5930">
        <f>TEXT(B5930,"mmm")</f>
        <v/>
      </c>
      <c r="W5930" s="15">
        <f>IFERROR(N5930/L5930,0)</f>
        <v/>
      </c>
      <c r="X5930">
        <f>IF(K5930=0,"No Discount",IF(K5930&lt;=5%,"Low",IF(K5930&lt;=15%,"Medium","High")))</f>
        <v/>
      </c>
      <c r="Y5930">
        <f>IF(L5930&gt;=20000,"High Value",IF(L5930&gt;=5000,"Medium Value","Low Value"))</f>
        <v/>
      </c>
      <c r="Z5930">
        <f>IF(R5930&lt;=3,"Fast",IF(R5930&lt;=5,"On Time","Delayed"))</f>
        <v/>
      </c>
    </row>
    <row r="5931">
      <c r="A5931">
        <f>Raw_Data!A5931</f>
        <v/>
      </c>
      <c r="B5931" s="11">
        <f>Raw_Data!B5931</f>
        <v/>
      </c>
      <c r="C5931">
        <f>Raw_Data!C5931</f>
        <v/>
      </c>
      <c r="D5931">
        <f>Raw_Data!D5931</f>
        <v/>
      </c>
      <c r="E5931">
        <f>Raw_Data!E5931</f>
        <v/>
      </c>
      <c r="F5931">
        <f>Raw_Data!F5931</f>
        <v/>
      </c>
      <c r="G5931">
        <f>Raw_Data!G5931</f>
        <v/>
      </c>
      <c r="H5931">
        <f>Raw_Data!H5931</f>
        <v/>
      </c>
      <c r="I5931">
        <f>Raw_Data!I5931</f>
        <v/>
      </c>
      <c r="J5931" s="12">
        <f>Raw_Data!J5931</f>
        <v/>
      </c>
      <c r="K5931" s="13">
        <f>Raw_Data!K5931</f>
        <v/>
      </c>
      <c r="L5931" s="12">
        <f>Raw_Data!L5931</f>
        <v/>
      </c>
      <c r="M5931" s="12">
        <f>Raw_Data!M5931</f>
        <v/>
      </c>
      <c r="N5931" s="12">
        <f>Raw_Data!N5931</f>
        <v/>
      </c>
      <c r="O5931">
        <f>Raw_Data!O5931</f>
        <v/>
      </c>
      <c r="P5931">
        <f>Raw_Data!P5931</f>
        <v/>
      </c>
      <c r="Q5931">
        <f>Raw_Data!Q5931</f>
        <v/>
      </c>
      <c r="R5931">
        <f>Raw_Data!R5931</f>
        <v/>
      </c>
      <c r="S5931">
        <f>Raw_Data!S5931</f>
        <v/>
      </c>
      <c r="T5931">
        <f>YEAR(B5931)</f>
        <v/>
      </c>
      <c r="U5931">
        <f>MONTH(B5931)</f>
        <v/>
      </c>
      <c r="V5931">
        <f>TEXT(B5931,"mmm")</f>
        <v/>
      </c>
      <c r="W5931" s="15">
        <f>IFERROR(N5931/L5931,0)</f>
        <v/>
      </c>
      <c r="X5931">
        <f>IF(K5931=0,"No Discount",IF(K5931&lt;=5%,"Low",IF(K5931&lt;=15%,"Medium","High")))</f>
        <v/>
      </c>
      <c r="Y5931">
        <f>IF(L5931&gt;=20000,"High Value",IF(L5931&gt;=5000,"Medium Value","Low Value"))</f>
        <v/>
      </c>
      <c r="Z5931">
        <f>IF(R5931&lt;=3,"Fast",IF(R5931&lt;=5,"On Time","Delayed"))</f>
        <v/>
      </c>
    </row>
    <row r="5932">
      <c r="A5932">
        <f>Raw_Data!A5932</f>
        <v/>
      </c>
      <c r="B5932" s="11">
        <f>Raw_Data!B5932</f>
        <v/>
      </c>
      <c r="C5932">
        <f>Raw_Data!C5932</f>
        <v/>
      </c>
      <c r="D5932">
        <f>Raw_Data!D5932</f>
        <v/>
      </c>
      <c r="E5932">
        <f>Raw_Data!E5932</f>
        <v/>
      </c>
      <c r="F5932">
        <f>Raw_Data!F5932</f>
        <v/>
      </c>
      <c r="G5932">
        <f>Raw_Data!G5932</f>
        <v/>
      </c>
      <c r="H5932">
        <f>Raw_Data!H5932</f>
        <v/>
      </c>
      <c r="I5932">
        <f>Raw_Data!I5932</f>
        <v/>
      </c>
      <c r="J5932" s="12">
        <f>Raw_Data!J5932</f>
        <v/>
      </c>
      <c r="K5932" s="13">
        <f>Raw_Data!K5932</f>
        <v/>
      </c>
      <c r="L5932" s="12">
        <f>Raw_Data!L5932</f>
        <v/>
      </c>
      <c r="M5932" s="12">
        <f>Raw_Data!M5932</f>
        <v/>
      </c>
      <c r="N5932" s="12">
        <f>Raw_Data!N5932</f>
        <v/>
      </c>
      <c r="O5932">
        <f>Raw_Data!O5932</f>
        <v/>
      </c>
      <c r="P5932">
        <f>Raw_Data!P5932</f>
        <v/>
      </c>
      <c r="Q5932">
        <f>Raw_Data!Q5932</f>
        <v/>
      </c>
      <c r="R5932">
        <f>Raw_Data!R5932</f>
        <v/>
      </c>
      <c r="S5932">
        <f>Raw_Data!S5932</f>
        <v/>
      </c>
      <c r="T5932">
        <f>YEAR(B5932)</f>
        <v/>
      </c>
      <c r="U5932">
        <f>MONTH(B5932)</f>
        <v/>
      </c>
      <c r="V5932">
        <f>TEXT(B5932,"mmm")</f>
        <v/>
      </c>
      <c r="W5932" s="15">
        <f>IFERROR(N5932/L5932,0)</f>
        <v/>
      </c>
      <c r="X5932">
        <f>IF(K5932=0,"No Discount",IF(K5932&lt;=5%,"Low",IF(K5932&lt;=15%,"Medium","High")))</f>
        <v/>
      </c>
      <c r="Y5932">
        <f>IF(L5932&gt;=20000,"High Value",IF(L5932&gt;=5000,"Medium Value","Low Value"))</f>
        <v/>
      </c>
      <c r="Z5932">
        <f>IF(R5932&lt;=3,"Fast",IF(R5932&lt;=5,"On Time","Delayed"))</f>
        <v/>
      </c>
    </row>
    <row r="5933">
      <c r="A5933">
        <f>Raw_Data!A5933</f>
        <v/>
      </c>
      <c r="B5933" s="11">
        <f>Raw_Data!B5933</f>
        <v/>
      </c>
      <c r="C5933">
        <f>Raw_Data!C5933</f>
        <v/>
      </c>
      <c r="D5933">
        <f>Raw_Data!D5933</f>
        <v/>
      </c>
      <c r="E5933">
        <f>Raw_Data!E5933</f>
        <v/>
      </c>
      <c r="F5933">
        <f>Raw_Data!F5933</f>
        <v/>
      </c>
      <c r="G5933">
        <f>Raw_Data!G5933</f>
        <v/>
      </c>
      <c r="H5933">
        <f>Raw_Data!H5933</f>
        <v/>
      </c>
      <c r="I5933">
        <f>Raw_Data!I5933</f>
        <v/>
      </c>
      <c r="J5933" s="12">
        <f>Raw_Data!J5933</f>
        <v/>
      </c>
      <c r="K5933" s="13">
        <f>Raw_Data!K5933</f>
        <v/>
      </c>
      <c r="L5933" s="12">
        <f>Raw_Data!L5933</f>
        <v/>
      </c>
      <c r="M5933" s="12">
        <f>Raw_Data!M5933</f>
        <v/>
      </c>
      <c r="N5933" s="12">
        <f>Raw_Data!N5933</f>
        <v/>
      </c>
      <c r="O5933">
        <f>Raw_Data!O5933</f>
        <v/>
      </c>
      <c r="P5933">
        <f>Raw_Data!P5933</f>
        <v/>
      </c>
      <c r="Q5933">
        <f>Raw_Data!Q5933</f>
        <v/>
      </c>
      <c r="R5933">
        <f>Raw_Data!R5933</f>
        <v/>
      </c>
      <c r="S5933">
        <f>Raw_Data!S5933</f>
        <v/>
      </c>
      <c r="T5933">
        <f>YEAR(B5933)</f>
        <v/>
      </c>
      <c r="U5933">
        <f>MONTH(B5933)</f>
        <v/>
      </c>
      <c r="V5933">
        <f>TEXT(B5933,"mmm")</f>
        <v/>
      </c>
      <c r="W5933" s="15">
        <f>IFERROR(N5933/L5933,0)</f>
        <v/>
      </c>
      <c r="X5933">
        <f>IF(K5933=0,"No Discount",IF(K5933&lt;=5%,"Low",IF(K5933&lt;=15%,"Medium","High")))</f>
        <v/>
      </c>
      <c r="Y5933">
        <f>IF(L5933&gt;=20000,"High Value",IF(L5933&gt;=5000,"Medium Value","Low Value"))</f>
        <v/>
      </c>
      <c r="Z5933">
        <f>IF(R5933&lt;=3,"Fast",IF(R5933&lt;=5,"On Time","Delayed"))</f>
        <v/>
      </c>
    </row>
    <row r="5934">
      <c r="A5934">
        <f>Raw_Data!A5934</f>
        <v/>
      </c>
      <c r="B5934" s="11">
        <f>Raw_Data!B5934</f>
        <v/>
      </c>
      <c r="C5934">
        <f>Raw_Data!C5934</f>
        <v/>
      </c>
      <c r="D5934">
        <f>Raw_Data!D5934</f>
        <v/>
      </c>
      <c r="E5934">
        <f>Raw_Data!E5934</f>
        <v/>
      </c>
      <c r="F5934">
        <f>Raw_Data!F5934</f>
        <v/>
      </c>
      <c r="G5934">
        <f>Raw_Data!G5934</f>
        <v/>
      </c>
      <c r="H5934">
        <f>Raw_Data!H5934</f>
        <v/>
      </c>
      <c r="I5934">
        <f>Raw_Data!I5934</f>
        <v/>
      </c>
      <c r="J5934" s="12">
        <f>Raw_Data!J5934</f>
        <v/>
      </c>
      <c r="K5934" s="13">
        <f>Raw_Data!K5934</f>
        <v/>
      </c>
      <c r="L5934" s="12">
        <f>Raw_Data!L5934</f>
        <v/>
      </c>
      <c r="M5934" s="12">
        <f>Raw_Data!M5934</f>
        <v/>
      </c>
      <c r="N5934" s="12">
        <f>Raw_Data!N5934</f>
        <v/>
      </c>
      <c r="O5934">
        <f>Raw_Data!O5934</f>
        <v/>
      </c>
      <c r="P5934">
        <f>Raw_Data!P5934</f>
        <v/>
      </c>
      <c r="Q5934">
        <f>Raw_Data!Q5934</f>
        <v/>
      </c>
      <c r="R5934">
        <f>Raw_Data!R5934</f>
        <v/>
      </c>
      <c r="S5934">
        <f>Raw_Data!S5934</f>
        <v/>
      </c>
      <c r="T5934">
        <f>YEAR(B5934)</f>
        <v/>
      </c>
      <c r="U5934">
        <f>MONTH(B5934)</f>
        <v/>
      </c>
      <c r="V5934">
        <f>TEXT(B5934,"mmm")</f>
        <v/>
      </c>
      <c r="W5934" s="15">
        <f>IFERROR(N5934/L5934,0)</f>
        <v/>
      </c>
      <c r="X5934">
        <f>IF(K5934=0,"No Discount",IF(K5934&lt;=5%,"Low",IF(K5934&lt;=15%,"Medium","High")))</f>
        <v/>
      </c>
      <c r="Y5934">
        <f>IF(L5934&gt;=20000,"High Value",IF(L5934&gt;=5000,"Medium Value","Low Value"))</f>
        <v/>
      </c>
      <c r="Z5934">
        <f>IF(R5934&lt;=3,"Fast",IF(R5934&lt;=5,"On Time","Delayed"))</f>
        <v/>
      </c>
    </row>
    <row r="5935">
      <c r="A5935">
        <f>Raw_Data!A5935</f>
        <v/>
      </c>
      <c r="B5935" s="11">
        <f>Raw_Data!B5935</f>
        <v/>
      </c>
      <c r="C5935">
        <f>Raw_Data!C5935</f>
        <v/>
      </c>
      <c r="D5935">
        <f>Raw_Data!D5935</f>
        <v/>
      </c>
      <c r="E5935">
        <f>Raw_Data!E5935</f>
        <v/>
      </c>
      <c r="F5935">
        <f>Raw_Data!F5935</f>
        <v/>
      </c>
      <c r="G5935">
        <f>Raw_Data!G5935</f>
        <v/>
      </c>
      <c r="H5935">
        <f>Raw_Data!H5935</f>
        <v/>
      </c>
      <c r="I5935">
        <f>Raw_Data!I5935</f>
        <v/>
      </c>
      <c r="J5935" s="12">
        <f>Raw_Data!J5935</f>
        <v/>
      </c>
      <c r="K5935" s="13">
        <f>Raw_Data!K5935</f>
        <v/>
      </c>
      <c r="L5935" s="12">
        <f>Raw_Data!L5935</f>
        <v/>
      </c>
      <c r="M5935" s="12">
        <f>Raw_Data!M5935</f>
        <v/>
      </c>
      <c r="N5935" s="12">
        <f>Raw_Data!N5935</f>
        <v/>
      </c>
      <c r="O5935">
        <f>Raw_Data!O5935</f>
        <v/>
      </c>
      <c r="P5935">
        <f>Raw_Data!P5935</f>
        <v/>
      </c>
      <c r="Q5935">
        <f>Raw_Data!Q5935</f>
        <v/>
      </c>
      <c r="R5935">
        <f>Raw_Data!R5935</f>
        <v/>
      </c>
      <c r="S5935">
        <f>Raw_Data!S5935</f>
        <v/>
      </c>
      <c r="T5935">
        <f>YEAR(B5935)</f>
        <v/>
      </c>
      <c r="U5935">
        <f>MONTH(B5935)</f>
        <v/>
      </c>
      <c r="V5935">
        <f>TEXT(B5935,"mmm")</f>
        <v/>
      </c>
      <c r="W5935" s="15">
        <f>IFERROR(N5935/L5935,0)</f>
        <v/>
      </c>
      <c r="X5935">
        <f>IF(K5935=0,"No Discount",IF(K5935&lt;=5%,"Low",IF(K5935&lt;=15%,"Medium","High")))</f>
        <v/>
      </c>
      <c r="Y5935">
        <f>IF(L5935&gt;=20000,"High Value",IF(L5935&gt;=5000,"Medium Value","Low Value"))</f>
        <v/>
      </c>
      <c r="Z5935">
        <f>IF(R5935&lt;=3,"Fast",IF(R5935&lt;=5,"On Time","Delayed"))</f>
        <v/>
      </c>
    </row>
    <row r="5936">
      <c r="A5936">
        <f>Raw_Data!A5936</f>
        <v/>
      </c>
      <c r="B5936" s="11">
        <f>Raw_Data!B5936</f>
        <v/>
      </c>
      <c r="C5936">
        <f>Raw_Data!C5936</f>
        <v/>
      </c>
      <c r="D5936">
        <f>Raw_Data!D5936</f>
        <v/>
      </c>
      <c r="E5936">
        <f>Raw_Data!E5936</f>
        <v/>
      </c>
      <c r="F5936">
        <f>Raw_Data!F5936</f>
        <v/>
      </c>
      <c r="G5936">
        <f>Raw_Data!G5936</f>
        <v/>
      </c>
      <c r="H5936">
        <f>Raw_Data!H5936</f>
        <v/>
      </c>
      <c r="I5936">
        <f>Raw_Data!I5936</f>
        <v/>
      </c>
      <c r="J5936" s="12">
        <f>Raw_Data!J5936</f>
        <v/>
      </c>
      <c r="K5936" s="13">
        <f>Raw_Data!K5936</f>
        <v/>
      </c>
      <c r="L5936" s="12">
        <f>Raw_Data!L5936</f>
        <v/>
      </c>
      <c r="M5936" s="12">
        <f>Raw_Data!M5936</f>
        <v/>
      </c>
      <c r="N5936" s="12">
        <f>Raw_Data!N5936</f>
        <v/>
      </c>
      <c r="O5936">
        <f>Raw_Data!O5936</f>
        <v/>
      </c>
      <c r="P5936">
        <f>Raw_Data!P5936</f>
        <v/>
      </c>
      <c r="Q5936">
        <f>Raw_Data!Q5936</f>
        <v/>
      </c>
      <c r="R5936">
        <f>Raw_Data!R5936</f>
        <v/>
      </c>
      <c r="S5936">
        <f>Raw_Data!S5936</f>
        <v/>
      </c>
      <c r="T5936">
        <f>YEAR(B5936)</f>
        <v/>
      </c>
      <c r="U5936">
        <f>MONTH(B5936)</f>
        <v/>
      </c>
      <c r="V5936">
        <f>TEXT(B5936,"mmm")</f>
        <v/>
      </c>
      <c r="W5936" s="15">
        <f>IFERROR(N5936/L5936,0)</f>
        <v/>
      </c>
      <c r="X5936">
        <f>IF(K5936=0,"No Discount",IF(K5936&lt;=5%,"Low",IF(K5936&lt;=15%,"Medium","High")))</f>
        <v/>
      </c>
      <c r="Y5936">
        <f>IF(L5936&gt;=20000,"High Value",IF(L5936&gt;=5000,"Medium Value","Low Value"))</f>
        <v/>
      </c>
      <c r="Z5936">
        <f>IF(R5936&lt;=3,"Fast",IF(R5936&lt;=5,"On Time","Delayed"))</f>
        <v/>
      </c>
    </row>
    <row r="5937">
      <c r="A5937">
        <f>Raw_Data!A5937</f>
        <v/>
      </c>
      <c r="B5937" s="11">
        <f>Raw_Data!B5937</f>
        <v/>
      </c>
      <c r="C5937">
        <f>Raw_Data!C5937</f>
        <v/>
      </c>
      <c r="D5937">
        <f>Raw_Data!D5937</f>
        <v/>
      </c>
      <c r="E5937">
        <f>Raw_Data!E5937</f>
        <v/>
      </c>
      <c r="F5937">
        <f>Raw_Data!F5937</f>
        <v/>
      </c>
      <c r="G5937">
        <f>Raw_Data!G5937</f>
        <v/>
      </c>
      <c r="H5937">
        <f>Raw_Data!H5937</f>
        <v/>
      </c>
      <c r="I5937">
        <f>Raw_Data!I5937</f>
        <v/>
      </c>
      <c r="J5937" s="12">
        <f>Raw_Data!J5937</f>
        <v/>
      </c>
      <c r="K5937" s="13">
        <f>Raw_Data!K5937</f>
        <v/>
      </c>
      <c r="L5937" s="12">
        <f>Raw_Data!L5937</f>
        <v/>
      </c>
      <c r="M5937" s="12">
        <f>Raw_Data!M5937</f>
        <v/>
      </c>
      <c r="N5937" s="12">
        <f>Raw_Data!N5937</f>
        <v/>
      </c>
      <c r="O5937">
        <f>Raw_Data!O5937</f>
        <v/>
      </c>
      <c r="P5937">
        <f>Raw_Data!P5937</f>
        <v/>
      </c>
      <c r="Q5937">
        <f>Raw_Data!Q5937</f>
        <v/>
      </c>
      <c r="R5937">
        <f>Raw_Data!R5937</f>
        <v/>
      </c>
      <c r="S5937">
        <f>Raw_Data!S5937</f>
        <v/>
      </c>
      <c r="T5937">
        <f>YEAR(B5937)</f>
        <v/>
      </c>
      <c r="U5937">
        <f>MONTH(B5937)</f>
        <v/>
      </c>
      <c r="V5937">
        <f>TEXT(B5937,"mmm")</f>
        <v/>
      </c>
      <c r="W5937" s="15">
        <f>IFERROR(N5937/L5937,0)</f>
        <v/>
      </c>
      <c r="X5937">
        <f>IF(K5937=0,"No Discount",IF(K5937&lt;=5%,"Low",IF(K5937&lt;=15%,"Medium","High")))</f>
        <v/>
      </c>
      <c r="Y5937">
        <f>IF(L5937&gt;=20000,"High Value",IF(L5937&gt;=5000,"Medium Value","Low Value"))</f>
        <v/>
      </c>
      <c r="Z5937">
        <f>IF(R5937&lt;=3,"Fast",IF(R5937&lt;=5,"On Time","Delayed"))</f>
        <v/>
      </c>
    </row>
    <row r="5938">
      <c r="A5938">
        <f>Raw_Data!A5938</f>
        <v/>
      </c>
      <c r="B5938" s="11">
        <f>Raw_Data!B5938</f>
        <v/>
      </c>
      <c r="C5938">
        <f>Raw_Data!C5938</f>
        <v/>
      </c>
      <c r="D5938">
        <f>Raw_Data!D5938</f>
        <v/>
      </c>
      <c r="E5938">
        <f>Raw_Data!E5938</f>
        <v/>
      </c>
      <c r="F5938">
        <f>Raw_Data!F5938</f>
        <v/>
      </c>
      <c r="G5938">
        <f>Raw_Data!G5938</f>
        <v/>
      </c>
      <c r="H5938">
        <f>Raw_Data!H5938</f>
        <v/>
      </c>
      <c r="I5938">
        <f>Raw_Data!I5938</f>
        <v/>
      </c>
      <c r="J5938" s="12">
        <f>Raw_Data!J5938</f>
        <v/>
      </c>
      <c r="K5938" s="13">
        <f>Raw_Data!K5938</f>
        <v/>
      </c>
      <c r="L5938" s="12">
        <f>Raw_Data!L5938</f>
        <v/>
      </c>
      <c r="M5938" s="12">
        <f>Raw_Data!M5938</f>
        <v/>
      </c>
      <c r="N5938" s="12">
        <f>Raw_Data!N5938</f>
        <v/>
      </c>
      <c r="O5938">
        <f>Raw_Data!O5938</f>
        <v/>
      </c>
      <c r="P5938">
        <f>Raw_Data!P5938</f>
        <v/>
      </c>
      <c r="Q5938">
        <f>Raw_Data!Q5938</f>
        <v/>
      </c>
      <c r="R5938">
        <f>Raw_Data!R5938</f>
        <v/>
      </c>
      <c r="S5938">
        <f>Raw_Data!S5938</f>
        <v/>
      </c>
      <c r="T5938">
        <f>YEAR(B5938)</f>
        <v/>
      </c>
      <c r="U5938">
        <f>MONTH(B5938)</f>
        <v/>
      </c>
      <c r="V5938">
        <f>TEXT(B5938,"mmm")</f>
        <v/>
      </c>
      <c r="W5938" s="15">
        <f>IFERROR(N5938/L5938,0)</f>
        <v/>
      </c>
      <c r="X5938">
        <f>IF(K5938=0,"No Discount",IF(K5938&lt;=5%,"Low",IF(K5938&lt;=15%,"Medium","High")))</f>
        <v/>
      </c>
      <c r="Y5938">
        <f>IF(L5938&gt;=20000,"High Value",IF(L5938&gt;=5000,"Medium Value","Low Value"))</f>
        <v/>
      </c>
      <c r="Z5938">
        <f>IF(R5938&lt;=3,"Fast",IF(R5938&lt;=5,"On Time","Delayed"))</f>
        <v/>
      </c>
    </row>
    <row r="5939">
      <c r="A5939">
        <f>Raw_Data!A5939</f>
        <v/>
      </c>
      <c r="B5939" s="11">
        <f>Raw_Data!B5939</f>
        <v/>
      </c>
      <c r="C5939">
        <f>Raw_Data!C5939</f>
        <v/>
      </c>
      <c r="D5939">
        <f>Raw_Data!D5939</f>
        <v/>
      </c>
      <c r="E5939">
        <f>Raw_Data!E5939</f>
        <v/>
      </c>
      <c r="F5939">
        <f>Raw_Data!F5939</f>
        <v/>
      </c>
      <c r="G5939">
        <f>Raw_Data!G5939</f>
        <v/>
      </c>
      <c r="H5939">
        <f>Raw_Data!H5939</f>
        <v/>
      </c>
      <c r="I5939">
        <f>Raw_Data!I5939</f>
        <v/>
      </c>
      <c r="J5939" s="12">
        <f>Raw_Data!J5939</f>
        <v/>
      </c>
      <c r="K5939" s="13">
        <f>Raw_Data!K5939</f>
        <v/>
      </c>
      <c r="L5939" s="12">
        <f>Raw_Data!L5939</f>
        <v/>
      </c>
      <c r="M5939" s="12">
        <f>Raw_Data!M5939</f>
        <v/>
      </c>
      <c r="N5939" s="12">
        <f>Raw_Data!N5939</f>
        <v/>
      </c>
      <c r="O5939">
        <f>Raw_Data!O5939</f>
        <v/>
      </c>
      <c r="P5939">
        <f>Raw_Data!P5939</f>
        <v/>
      </c>
      <c r="Q5939">
        <f>Raw_Data!Q5939</f>
        <v/>
      </c>
      <c r="R5939">
        <f>Raw_Data!R5939</f>
        <v/>
      </c>
      <c r="S5939">
        <f>Raw_Data!S5939</f>
        <v/>
      </c>
      <c r="T5939">
        <f>YEAR(B5939)</f>
        <v/>
      </c>
      <c r="U5939">
        <f>MONTH(B5939)</f>
        <v/>
      </c>
      <c r="V5939">
        <f>TEXT(B5939,"mmm")</f>
        <v/>
      </c>
      <c r="W5939" s="15">
        <f>IFERROR(N5939/L5939,0)</f>
        <v/>
      </c>
      <c r="X5939">
        <f>IF(K5939=0,"No Discount",IF(K5939&lt;=5%,"Low",IF(K5939&lt;=15%,"Medium","High")))</f>
        <v/>
      </c>
      <c r="Y5939">
        <f>IF(L5939&gt;=20000,"High Value",IF(L5939&gt;=5000,"Medium Value","Low Value"))</f>
        <v/>
      </c>
      <c r="Z5939">
        <f>IF(R5939&lt;=3,"Fast",IF(R5939&lt;=5,"On Time","Delayed"))</f>
        <v/>
      </c>
    </row>
    <row r="5940">
      <c r="A5940">
        <f>Raw_Data!A5940</f>
        <v/>
      </c>
      <c r="B5940" s="11">
        <f>Raw_Data!B5940</f>
        <v/>
      </c>
      <c r="C5940">
        <f>Raw_Data!C5940</f>
        <v/>
      </c>
      <c r="D5940">
        <f>Raw_Data!D5940</f>
        <v/>
      </c>
      <c r="E5940">
        <f>Raw_Data!E5940</f>
        <v/>
      </c>
      <c r="F5940">
        <f>Raw_Data!F5940</f>
        <v/>
      </c>
      <c r="G5940">
        <f>Raw_Data!G5940</f>
        <v/>
      </c>
      <c r="H5940">
        <f>Raw_Data!H5940</f>
        <v/>
      </c>
      <c r="I5940">
        <f>Raw_Data!I5940</f>
        <v/>
      </c>
      <c r="J5940" s="12">
        <f>Raw_Data!J5940</f>
        <v/>
      </c>
      <c r="K5940" s="13">
        <f>Raw_Data!K5940</f>
        <v/>
      </c>
      <c r="L5940" s="12">
        <f>Raw_Data!L5940</f>
        <v/>
      </c>
      <c r="M5940" s="12">
        <f>Raw_Data!M5940</f>
        <v/>
      </c>
      <c r="N5940" s="12">
        <f>Raw_Data!N5940</f>
        <v/>
      </c>
      <c r="O5940">
        <f>Raw_Data!O5940</f>
        <v/>
      </c>
      <c r="P5940">
        <f>Raw_Data!P5940</f>
        <v/>
      </c>
      <c r="Q5940">
        <f>Raw_Data!Q5940</f>
        <v/>
      </c>
      <c r="R5940">
        <f>Raw_Data!R5940</f>
        <v/>
      </c>
      <c r="S5940">
        <f>Raw_Data!S5940</f>
        <v/>
      </c>
      <c r="T5940">
        <f>YEAR(B5940)</f>
        <v/>
      </c>
      <c r="U5940">
        <f>MONTH(B5940)</f>
        <v/>
      </c>
      <c r="V5940">
        <f>TEXT(B5940,"mmm")</f>
        <v/>
      </c>
      <c r="W5940" s="15">
        <f>IFERROR(N5940/L5940,0)</f>
        <v/>
      </c>
      <c r="X5940">
        <f>IF(K5940=0,"No Discount",IF(K5940&lt;=5%,"Low",IF(K5940&lt;=15%,"Medium","High")))</f>
        <v/>
      </c>
      <c r="Y5940">
        <f>IF(L5940&gt;=20000,"High Value",IF(L5940&gt;=5000,"Medium Value","Low Value"))</f>
        <v/>
      </c>
      <c r="Z5940">
        <f>IF(R5940&lt;=3,"Fast",IF(R5940&lt;=5,"On Time","Delayed"))</f>
        <v/>
      </c>
    </row>
    <row r="5941">
      <c r="A5941">
        <f>Raw_Data!A5941</f>
        <v/>
      </c>
      <c r="B5941" s="11">
        <f>Raw_Data!B5941</f>
        <v/>
      </c>
      <c r="C5941">
        <f>Raw_Data!C5941</f>
        <v/>
      </c>
      <c r="D5941">
        <f>Raw_Data!D5941</f>
        <v/>
      </c>
      <c r="E5941">
        <f>Raw_Data!E5941</f>
        <v/>
      </c>
      <c r="F5941">
        <f>Raw_Data!F5941</f>
        <v/>
      </c>
      <c r="G5941">
        <f>Raw_Data!G5941</f>
        <v/>
      </c>
      <c r="H5941">
        <f>Raw_Data!H5941</f>
        <v/>
      </c>
      <c r="I5941">
        <f>Raw_Data!I5941</f>
        <v/>
      </c>
      <c r="J5941" s="12">
        <f>Raw_Data!J5941</f>
        <v/>
      </c>
      <c r="K5941" s="13">
        <f>Raw_Data!K5941</f>
        <v/>
      </c>
      <c r="L5941" s="12">
        <f>Raw_Data!L5941</f>
        <v/>
      </c>
      <c r="M5941" s="12">
        <f>Raw_Data!M5941</f>
        <v/>
      </c>
      <c r="N5941" s="12">
        <f>Raw_Data!N5941</f>
        <v/>
      </c>
      <c r="O5941">
        <f>Raw_Data!O5941</f>
        <v/>
      </c>
      <c r="P5941">
        <f>Raw_Data!P5941</f>
        <v/>
      </c>
      <c r="Q5941">
        <f>Raw_Data!Q5941</f>
        <v/>
      </c>
      <c r="R5941">
        <f>Raw_Data!R5941</f>
        <v/>
      </c>
      <c r="S5941">
        <f>Raw_Data!S5941</f>
        <v/>
      </c>
      <c r="T5941">
        <f>YEAR(B5941)</f>
        <v/>
      </c>
      <c r="U5941">
        <f>MONTH(B5941)</f>
        <v/>
      </c>
      <c r="V5941">
        <f>TEXT(B5941,"mmm")</f>
        <v/>
      </c>
      <c r="W5941" s="15">
        <f>IFERROR(N5941/L5941,0)</f>
        <v/>
      </c>
      <c r="X5941">
        <f>IF(K5941=0,"No Discount",IF(K5941&lt;=5%,"Low",IF(K5941&lt;=15%,"Medium","High")))</f>
        <v/>
      </c>
      <c r="Y5941">
        <f>IF(L5941&gt;=20000,"High Value",IF(L5941&gt;=5000,"Medium Value","Low Value"))</f>
        <v/>
      </c>
      <c r="Z5941">
        <f>IF(R5941&lt;=3,"Fast",IF(R5941&lt;=5,"On Time","Delayed"))</f>
        <v/>
      </c>
    </row>
    <row r="5942">
      <c r="A5942">
        <f>Raw_Data!A5942</f>
        <v/>
      </c>
      <c r="B5942" s="11">
        <f>Raw_Data!B5942</f>
        <v/>
      </c>
      <c r="C5942">
        <f>Raw_Data!C5942</f>
        <v/>
      </c>
      <c r="D5942">
        <f>Raw_Data!D5942</f>
        <v/>
      </c>
      <c r="E5942">
        <f>Raw_Data!E5942</f>
        <v/>
      </c>
      <c r="F5942">
        <f>Raw_Data!F5942</f>
        <v/>
      </c>
      <c r="G5942">
        <f>Raw_Data!G5942</f>
        <v/>
      </c>
      <c r="H5942">
        <f>Raw_Data!H5942</f>
        <v/>
      </c>
      <c r="I5942">
        <f>Raw_Data!I5942</f>
        <v/>
      </c>
      <c r="J5942" s="12">
        <f>Raw_Data!J5942</f>
        <v/>
      </c>
      <c r="K5942" s="13">
        <f>Raw_Data!K5942</f>
        <v/>
      </c>
      <c r="L5942" s="12">
        <f>Raw_Data!L5942</f>
        <v/>
      </c>
      <c r="M5942" s="12">
        <f>Raw_Data!M5942</f>
        <v/>
      </c>
      <c r="N5942" s="12">
        <f>Raw_Data!N5942</f>
        <v/>
      </c>
      <c r="O5942">
        <f>Raw_Data!O5942</f>
        <v/>
      </c>
      <c r="P5942">
        <f>Raw_Data!P5942</f>
        <v/>
      </c>
      <c r="Q5942">
        <f>Raw_Data!Q5942</f>
        <v/>
      </c>
      <c r="R5942">
        <f>Raw_Data!R5942</f>
        <v/>
      </c>
      <c r="S5942">
        <f>Raw_Data!S5942</f>
        <v/>
      </c>
      <c r="T5942">
        <f>YEAR(B5942)</f>
        <v/>
      </c>
      <c r="U5942">
        <f>MONTH(B5942)</f>
        <v/>
      </c>
      <c r="V5942">
        <f>TEXT(B5942,"mmm")</f>
        <v/>
      </c>
      <c r="W5942" s="15">
        <f>IFERROR(N5942/L5942,0)</f>
        <v/>
      </c>
      <c r="X5942">
        <f>IF(K5942=0,"No Discount",IF(K5942&lt;=5%,"Low",IF(K5942&lt;=15%,"Medium","High")))</f>
        <v/>
      </c>
      <c r="Y5942">
        <f>IF(L5942&gt;=20000,"High Value",IF(L5942&gt;=5000,"Medium Value","Low Value"))</f>
        <v/>
      </c>
      <c r="Z5942">
        <f>IF(R5942&lt;=3,"Fast",IF(R5942&lt;=5,"On Time","Delayed"))</f>
        <v/>
      </c>
    </row>
    <row r="5943">
      <c r="A5943">
        <f>Raw_Data!A5943</f>
        <v/>
      </c>
      <c r="B5943" s="11">
        <f>Raw_Data!B5943</f>
        <v/>
      </c>
      <c r="C5943">
        <f>Raw_Data!C5943</f>
        <v/>
      </c>
      <c r="D5943">
        <f>Raw_Data!D5943</f>
        <v/>
      </c>
      <c r="E5943">
        <f>Raw_Data!E5943</f>
        <v/>
      </c>
      <c r="F5943">
        <f>Raw_Data!F5943</f>
        <v/>
      </c>
      <c r="G5943">
        <f>Raw_Data!G5943</f>
        <v/>
      </c>
      <c r="H5943">
        <f>Raw_Data!H5943</f>
        <v/>
      </c>
      <c r="I5943">
        <f>Raw_Data!I5943</f>
        <v/>
      </c>
      <c r="J5943" s="12">
        <f>Raw_Data!J5943</f>
        <v/>
      </c>
      <c r="K5943" s="13">
        <f>Raw_Data!K5943</f>
        <v/>
      </c>
      <c r="L5943" s="12">
        <f>Raw_Data!L5943</f>
        <v/>
      </c>
      <c r="M5943" s="12">
        <f>Raw_Data!M5943</f>
        <v/>
      </c>
      <c r="N5943" s="12">
        <f>Raw_Data!N5943</f>
        <v/>
      </c>
      <c r="O5943">
        <f>Raw_Data!O5943</f>
        <v/>
      </c>
      <c r="P5943">
        <f>Raw_Data!P5943</f>
        <v/>
      </c>
      <c r="Q5943">
        <f>Raw_Data!Q5943</f>
        <v/>
      </c>
      <c r="R5943">
        <f>Raw_Data!R5943</f>
        <v/>
      </c>
      <c r="S5943">
        <f>Raw_Data!S5943</f>
        <v/>
      </c>
      <c r="T5943">
        <f>YEAR(B5943)</f>
        <v/>
      </c>
      <c r="U5943">
        <f>MONTH(B5943)</f>
        <v/>
      </c>
      <c r="V5943">
        <f>TEXT(B5943,"mmm")</f>
        <v/>
      </c>
      <c r="W5943" s="15">
        <f>IFERROR(N5943/L5943,0)</f>
        <v/>
      </c>
      <c r="X5943">
        <f>IF(K5943=0,"No Discount",IF(K5943&lt;=5%,"Low",IF(K5943&lt;=15%,"Medium","High")))</f>
        <v/>
      </c>
      <c r="Y5943">
        <f>IF(L5943&gt;=20000,"High Value",IF(L5943&gt;=5000,"Medium Value","Low Value"))</f>
        <v/>
      </c>
      <c r="Z5943">
        <f>IF(R5943&lt;=3,"Fast",IF(R5943&lt;=5,"On Time","Delayed"))</f>
        <v/>
      </c>
    </row>
    <row r="5944">
      <c r="A5944">
        <f>Raw_Data!A5944</f>
        <v/>
      </c>
      <c r="B5944" s="11">
        <f>Raw_Data!B5944</f>
        <v/>
      </c>
      <c r="C5944">
        <f>Raw_Data!C5944</f>
        <v/>
      </c>
      <c r="D5944">
        <f>Raw_Data!D5944</f>
        <v/>
      </c>
      <c r="E5944">
        <f>Raw_Data!E5944</f>
        <v/>
      </c>
      <c r="F5944">
        <f>Raw_Data!F5944</f>
        <v/>
      </c>
      <c r="G5944">
        <f>Raw_Data!G5944</f>
        <v/>
      </c>
      <c r="H5944">
        <f>Raw_Data!H5944</f>
        <v/>
      </c>
      <c r="I5944">
        <f>Raw_Data!I5944</f>
        <v/>
      </c>
      <c r="J5944" s="12">
        <f>Raw_Data!J5944</f>
        <v/>
      </c>
      <c r="K5944" s="13">
        <f>Raw_Data!K5944</f>
        <v/>
      </c>
      <c r="L5944" s="12">
        <f>Raw_Data!L5944</f>
        <v/>
      </c>
      <c r="M5944" s="12">
        <f>Raw_Data!M5944</f>
        <v/>
      </c>
      <c r="N5944" s="12">
        <f>Raw_Data!N5944</f>
        <v/>
      </c>
      <c r="O5944">
        <f>Raw_Data!O5944</f>
        <v/>
      </c>
      <c r="P5944">
        <f>Raw_Data!P5944</f>
        <v/>
      </c>
      <c r="Q5944">
        <f>Raw_Data!Q5944</f>
        <v/>
      </c>
      <c r="R5944">
        <f>Raw_Data!R5944</f>
        <v/>
      </c>
      <c r="S5944">
        <f>Raw_Data!S5944</f>
        <v/>
      </c>
      <c r="T5944">
        <f>YEAR(B5944)</f>
        <v/>
      </c>
      <c r="U5944">
        <f>MONTH(B5944)</f>
        <v/>
      </c>
      <c r="V5944">
        <f>TEXT(B5944,"mmm")</f>
        <v/>
      </c>
      <c r="W5944" s="15">
        <f>IFERROR(N5944/L5944,0)</f>
        <v/>
      </c>
      <c r="X5944">
        <f>IF(K5944=0,"No Discount",IF(K5944&lt;=5%,"Low",IF(K5944&lt;=15%,"Medium","High")))</f>
        <v/>
      </c>
      <c r="Y5944">
        <f>IF(L5944&gt;=20000,"High Value",IF(L5944&gt;=5000,"Medium Value","Low Value"))</f>
        <v/>
      </c>
      <c r="Z5944">
        <f>IF(R5944&lt;=3,"Fast",IF(R5944&lt;=5,"On Time","Delayed"))</f>
        <v/>
      </c>
    </row>
    <row r="5945">
      <c r="A5945">
        <f>Raw_Data!A5945</f>
        <v/>
      </c>
      <c r="B5945" s="11">
        <f>Raw_Data!B5945</f>
        <v/>
      </c>
      <c r="C5945">
        <f>Raw_Data!C5945</f>
        <v/>
      </c>
      <c r="D5945">
        <f>Raw_Data!D5945</f>
        <v/>
      </c>
      <c r="E5945">
        <f>Raw_Data!E5945</f>
        <v/>
      </c>
      <c r="F5945">
        <f>Raw_Data!F5945</f>
        <v/>
      </c>
      <c r="G5945">
        <f>Raw_Data!G5945</f>
        <v/>
      </c>
      <c r="H5945">
        <f>Raw_Data!H5945</f>
        <v/>
      </c>
      <c r="I5945">
        <f>Raw_Data!I5945</f>
        <v/>
      </c>
      <c r="J5945" s="12">
        <f>Raw_Data!J5945</f>
        <v/>
      </c>
      <c r="K5945" s="13">
        <f>Raw_Data!K5945</f>
        <v/>
      </c>
      <c r="L5945" s="12">
        <f>Raw_Data!L5945</f>
        <v/>
      </c>
      <c r="M5945" s="12">
        <f>Raw_Data!M5945</f>
        <v/>
      </c>
      <c r="N5945" s="12">
        <f>Raw_Data!N5945</f>
        <v/>
      </c>
      <c r="O5945">
        <f>Raw_Data!O5945</f>
        <v/>
      </c>
      <c r="P5945">
        <f>Raw_Data!P5945</f>
        <v/>
      </c>
      <c r="Q5945">
        <f>Raw_Data!Q5945</f>
        <v/>
      </c>
      <c r="R5945">
        <f>Raw_Data!R5945</f>
        <v/>
      </c>
      <c r="S5945">
        <f>Raw_Data!S5945</f>
        <v/>
      </c>
      <c r="T5945">
        <f>YEAR(B5945)</f>
        <v/>
      </c>
      <c r="U5945">
        <f>MONTH(B5945)</f>
        <v/>
      </c>
      <c r="V5945">
        <f>TEXT(B5945,"mmm")</f>
        <v/>
      </c>
      <c r="W5945" s="15">
        <f>IFERROR(N5945/L5945,0)</f>
        <v/>
      </c>
      <c r="X5945">
        <f>IF(K5945=0,"No Discount",IF(K5945&lt;=5%,"Low",IF(K5945&lt;=15%,"Medium","High")))</f>
        <v/>
      </c>
      <c r="Y5945">
        <f>IF(L5945&gt;=20000,"High Value",IF(L5945&gt;=5000,"Medium Value","Low Value"))</f>
        <v/>
      </c>
      <c r="Z5945">
        <f>IF(R5945&lt;=3,"Fast",IF(R5945&lt;=5,"On Time","Delayed"))</f>
        <v/>
      </c>
    </row>
    <row r="5946">
      <c r="A5946">
        <f>Raw_Data!A5946</f>
        <v/>
      </c>
      <c r="B5946" s="11">
        <f>Raw_Data!B5946</f>
        <v/>
      </c>
      <c r="C5946">
        <f>Raw_Data!C5946</f>
        <v/>
      </c>
      <c r="D5946">
        <f>Raw_Data!D5946</f>
        <v/>
      </c>
      <c r="E5946">
        <f>Raw_Data!E5946</f>
        <v/>
      </c>
      <c r="F5946">
        <f>Raw_Data!F5946</f>
        <v/>
      </c>
      <c r="G5946">
        <f>Raw_Data!G5946</f>
        <v/>
      </c>
      <c r="H5946">
        <f>Raw_Data!H5946</f>
        <v/>
      </c>
      <c r="I5946">
        <f>Raw_Data!I5946</f>
        <v/>
      </c>
      <c r="J5946" s="12">
        <f>Raw_Data!J5946</f>
        <v/>
      </c>
      <c r="K5946" s="13">
        <f>Raw_Data!K5946</f>
        <v/>
      </c>
      <c r="L5946" s="12">
        <f>Raw_Data!L5946</f>
        <v/>
      </c>
      <c r="M5946" s="12">
        <f>Raw_Data!M5946</f>
        <v/>
      </c>
      <c r="N5946" s="12">
        <f>Raw_Data!N5946</f>
        <v/>
      </c>
      <c r="O5946">
        <f>Raw_Data!O5946</f>
        <v/>
      </c>
      <c r="P5946">
        <f>Raw_Data!P5946</f>
        <v/>
      </c>
      <c r="Q5946">
        <f>Raw_Data!Q5946</f>
        <v/>
      </c>
      <c r="R5946">
        <f>Raw_Data!R5946</f>
        <v/>
      </c>
      <c r="S5946">
        <f>Raw_Data!S5946</f>
        <v/>
      </c>
      <c r="T5946">
        <f>YEAR(B5946)</f>
        <v/>
      </c>
      <c r="U5946">
        <f>MONTH(B5946)</f>
        <v/>
      </c>
      <c r="V5946">
        <f>TEXT(B5946,"mmm")</f>
        <v/>
      </c>
      <c r="W5946" s="15">
        <f>IFERROR(N5946/L5946,0)</f>
        <v/>
      </c>
      <c r="X5946">
        <f>IF(K5946=0,"No Discount",IF(K5946&lt;=5%,"Low",IF(K5946&lt;=15%,"Medium","High")))</f>
        <v/>
      </c>
      <c r="Y5946">
        <f>IF(L5946&gt;=20000,"High Value",IF(L5946&gt;=5000,"Medium Value","Low Value"))</f>
        <v/>
      </c>
      <c r="Z5946">
        <f>IF(R5946&lt;=3,"Fast",IF(R5946&lt;=5,"On Time","Delayed"))</f>
        <v/>
      </c>
    </row>
    <row r="5947">
      <c r="A5947">
        <f>Raw_Data!A5947</f>
        <v/>
      </c>
      <c r="B5947" s="11">
        <f>Raw_Data!B5947</f>
        <v/>
      </c>
      <c r="C5947">
        <f>Raw_Data!C5947</f>
        <v/>
      </c>
      <c r="D5947">
        <f>Raw_Data!D5947</f>
        <v/>
      </c>
      <c r="E5947">
        <f>Raw_Data!E5947</f>
        <v/>
      </c>
      <c r="F5947">
        <f>Raw_Data!F5947</f>
        <v/>
      </c>
      <c r="G5947">
        <f>Raw_Data!G5947</f>
        <v/>
      </c>
      <c r="H5947">
        <f>Raw_Data!H5947</f>
        <v/>
      </c>
      <c r="I5947">
        <f>Raw_Data!I5947</f>
        <v/>
      </c>
      <c r="J5947" s="12">
        <f>Raw_Data!J5947</f>
        <v/>
      </c>
      <c r="K5947" s="13">
        <f>Raw_Data!K5947</f>
        <v/>
      </c>
      <c r="L5947" s="12">
        <f>Raw_Data!L5947</f>
        <v/>
      </c>
      <c r="M5947" s="12">
        <f>Raw_Data!M5947</f>
        <v/>
      </c>
      <c r="N5947" s="12">
        <f>Raw_Data!N5947</f>
        <v/>
      </c>
      <c r="O5947">
        <f>Raw_Data!O5947</f>
        <v/>
      </c>
      <c r="P5947">
        <f>Raw_Data!P5947</f>
        <v/>
      </c>
      <c r="Q5947">
        <f>Raw_Data!Q5947</f>
        <v/>
      </c>
      <c r="R5947">
        <f>Raw_Data!R5947</f>
        <v/>
      </c>
      <c r="S5947">
        <f>Raw_Data!S5947</f>
        <v/>
      </c>
      <c r="T5947">
        <f>YEAR(B5947)</f>
        <v/>
      </c>
      <c r="U5947">
        <f>MONTH(B5947)</f>
        <v/>
      </c>
      <c r="V5947">
        <f>TEXT(B5947,"mmm")</f>
        <v/>
      </c>
      <c r="W5947" s="15">
        <f>IFERROR(N5947/L5947,0)</f>
        <v/>
      </c>
      <c r="X5947">
        <f>IF(K5947=0,"No Discount",IF(K5947&lt;=5%,"Low",IF(K5947&lt;=15%,"Medium","High")))</f>
        <v/>
      </c>
      <c r="Y5947">
        <f>IF(L5947&gt;=20000,"High Value",IF(L5947&gt;=5000,"Medium Value","Low Value"))</f>
        <v/>
      </c>
      <c r="Z5947">
        <f>IF(R5947&lt;=3,"Fast",IF(R5947&lt;=5,"On Time","Delayed"))</f>
        <v/>
      </c>
    </row>
    <row r="5948">
      <c r="A5948">
        <f>Raw_Data!A5948</f>
        <v/>
      </c>
      <c r="B5948" s="11">
        <f>Raw_Data!B5948</f>
        <v/>
      </c>
      <c r="C5948">
        <f>Raw_Data!C5948</f>
        <v/>
      </c>
      <c r="D5948">
        <f>Raw_Data!D5948</f>
        <v/>
      </c>
      <c r="E5948">
        <f>Raw_Data!E5948</f>
        <v/>
      </c>
      <c r="F5948">
        <f>Raw_Data!F5948</f>
        <v/>
      </c>
      <c r="G5948">
        <f>Raw_Data!G5948</f>
        <v/>
      </c>
      <c r="H5948">
        <f>Raw_Data!H5948</f>
        <v/>
      </c>
      <c r="I5948">
        <f>Raw_Data!I5948</f>
        <v/>
      </c>
      <c r="J5948" s="12">
        <f>Raw_Data!J5948</f>
        <v/>
      </c>
      <c r="K5948" s="13">
        <f>Raw_Data!K5948</f>
        <v/>
      </c>
      <c r="L5948" s="12">
        <f>Raw_Data!L5948</f>
        <v/>
      </c>
      <c r="M5948" s="12">
        <f>Raw_Data!M5948</f>
        <v/>
      </c>
      <c r="N5948" s="12">
        <f>Raw_Data!N5948</f>
        <v/>
      </c>
      <c r="O5948">
        <f>Raw_Data!O5948</f>
        <v/>
      </c>
      <c r="P5948">
        <f>Raw_Data!P5948</f>
        <v/>
      </c>
      <c r="Q5948">
        <f>Raw_Data!Q5948</f>
        <v/>
      </c>
      <c r="R5948">
        <f>Raw_Data!R5948</f>
        <v/>
      </c>
      <c r="S5948">
        <f>Raw_Data!S5948</f>
        <v/>
      </c>
      <c r="T5948">
        <f>YEAR(B5948)</f>
        <v/>
      </c>
      <c r="U5948">
        <f>MONTH(B5948)</f>
        <v/>
      </c>
      <c r="V5948">
        <f>TEXT(B5948,"mmm")</f>
        <v/>
      </c>
      <c r="W5948" s="15">
        <f>IFERROR(N5948/L5948,0)</f>
        <v/>
      </c>
      <c r="X5948">
        <f>IF(K5948=0,"No Discount",IF(K5948&lt;=5%,"Low",IF(K5948&lt;=15%,"Medium","High")))</f>
        <v/>
      </c>
      <c r="Y5948">
        <f>IF(L5948&gt;=20000,"High Value",IF(L5948&gt;=5000,"Medium Value","Low Value"))</f>
        <v/>
      </c>
      <c r="Z5948">
        <f>IF(R5948&lt;=3,"Fast",IF(R5948&lt;=5,"On Time","Delayed"))</f>
        <v/>
      </c>
    </row>
    <row r="5949">
      <c r="A5949">
        <f>Raw_Data!A5949</f>
        <v/>
      </c>
      <c r="B5949" s="11">
        <f>Raw_Data!B5949</f>
        <v/>
      </c>
      <c r="C5949">
        <f>Raw_Data!C5949</f>
        <v/>
      </c>
      <c r="D5949">
        <f>Raw_Data!D5949</f>
        <v/>
      </c>
      <c r="E5949">
        <f>Raw_Data!E5949</f>
        <v/>
      </c>
      <c r="F5949">
        <f>Raw_Data!F5949</f>
        <v/>
      </c>
      <c r="G5949">
        <f>Raw_Data!G5949</f>
        <v/>
      </c>
      <c r="H5949">
        <f>Raw_Data!H5949</f>
        <v/>
      </c>
      <c r="I5949">
        <f>Raw_Data!I5949</f>
        <v/>
      </c>
      <c r="J5949" s="12">
        <f>Raw_Data!J5949</f>
        <v/>
      </c>
      <c r="K5949" s="13">
        <f>Raw_Data!K5949</f>
        <v/>
      </c>
      <c r="L5949" s="12">
        <f>Raw_Data!L5949</f>
        <v/>
      </c>
      <c r="M5949" s="12">
        <f>Raw_Data!M5949</f>
        <v/>
      </c>
      <c r="N5949" s="12">
        <f>Raw_Data!N5949</f>
        <v/>
      </c>
      <c r="O5949">
        <f>Raw_Data!O5949</f>
        <v/>
      </c>
      <c r="P5949">
        <f>Raw_Data!P5949</f>
        <v/>
      </c>
      <c r="Q5949">
        <f>Raw_Data!Q5949</f>
        <v/>
      </c>
      <c r="R5949">
        <f>Raw_Data!R5949</f>
        <v/>
      </c>
      <c r="S5949">
        <f>Raw_Data!S5949</f>
        <v/>
      </c>
      <c r="T5949">
        <f>YEAR(B5949)</f>
        <v/>
      </c>
      <c r="U5949">
        <f>MONTH(B5949)</f>
        <v/>
      </c>
      <c r="V5949">
        <f>TEXT(B5949,"mmm")</f>
        <v/>
      </c>
      <c r="W5949" s="15">
        <f>IFERROR(N5949/L5949,0)</f>
        <v/>
      </c>
      <c r="X5949">
        <f>IF(K5949=0,"No Discount",IF(K5949&lt;=5%,"Low",IF(K5949&lt;=15%,"Medium","High")))</f>
        <v/>
      </c>
      <c r="Y5949">
        <f>IF(L5949&gt;=20000,"High Value",IF(L5949&gt;=5000,"Medium Value","Low Value"))</f>
        <v/>
      </c>
      <c r="Z5949">
        <f>IF(R5949&lt;=3,"Fast",IF(R5949&lt;=5,"On Time","Delayed"))</f>
        <v/>
      </c>
    </row>
    <row r="5950">
      <c r="A5950">
        <f>Raw_Data!A5950</f>
        <v/>
      </c>
      <c r="B5950" s="11">
        <f>Raw_Data!B5950</f>
        <v/>
      </c>
      <c r="C5950">
        <f>Raw_Data!C5950</f>
        <v/>
      </c>
      <c r="D5950">
        <f>Raw_Data!D5950</f>
        <v/>
      </c>
      <c r="E5950">
        <f>Raw_Data!E5950</f>
        <v/>
      </c>
      <c r="F5950">
        <f>Raw_Data!F5950</f>
        <v/>
      </c>
      <c r="G5950">
        <f>Raw_Data!G5950</f>
        <v/>
      </c>
      <c r="H5950">
        <f>Raw_Data!H5950</f>
        <v/>
      </c>
      <c r="I5950">
        <f>Raw_Data!I5950</f>
        <v/>
      </c>
      <c r="J5950" s="12">
        <f>Raw_Data!J5950</f>
        <v/>
      </c>
      <c r="K5950" s="13">
        <f>Raw_Data!K5950</f>
        <v/>
      </c>
      <c r="L5950" s="12">
        <f>Raw_Data!L5950</f>
        <v/>
      </c>
      <c r="M5950" s="12">
        <f>Raw_Data!M5950</f>
        <v/>
      </c>
      <c r="N5950" s="12">
        <f>Raw_Data!N5950</f>
        <v/>
      </c>
      <c r="O5950">
        <f>Raw_Data!O5950</f>
        <v/>
      </c>
      <c r="P5950">
        <f>Raw_Data!P5950</f>
        <v/>
      </c>
      <c r="Q5950">
        <f>Raw_Data!Q5950</f>
        <v/>
      </c>
      <c r="R5950">
        <f>Raw_Data!R5950</f>
        <v/>
      </c>
      <c r="S5950">
        <f>Raw_Data!S5950</f>
        <v/>
      </c>
      <c r="T5950">
        <f>YEAR(B5950)</f>
        <v/>
      </c>
      <c r="U5950">
        <f>MONTH(B5950)</f>
        <v/>
      </c>
      <c r="V5950">
        <f>TEXT(B5950,"mmm")</f>
        <v/>
      </c>
      <c r="W5950" s="15">
        <f>IFERROR(N5950/L5950,0)</f>
        <v/>
      </c>
      <c r="X5950">
        <f>IF(K5950=0,"No Discount",IF(K5950&lt;=5%,"Low",IF(K5950&lt;=15%,"Medium","High")))</f>
        <v/>
      </c>
      <c r="Y5950">
        <f>IF(L5950&gt;=20000,"High Value",IF(L5950&gt;=5000,"Medium Value","Low Value"))</f>
        <v/>
      </c>
      <c r="Z5950">
        <f>IF(R5950&lt;=3,"Fast",IF(R5950&lt;=5,"On Time","Delayed"))</f>
        <v/>
      </c>
    </row>
    <row r="5951">
      <c r="A5951">
        <f>Raw_Data!A5951</f>
        <v/>
      </c>
      <c r="B5951" s="11">
        <f>Raw_Data!B5951</f>
        <v/>
      </c>
      <c r="C5951">
        <f>Raw_Data!C5951</f>
        <v/>
      </c>
      <c r="D5951">
        <f>Raw_Data!D5951</f>
        <v/>
      </c>
      <c r="E5951">
        <f>Raw_Data!E5951</f>
        <v/>
      </c>
      <c r="F5951">
        <f>Raw_Data!F5951</f>
        <v/>
      </c>
      <c r="G5951">
        <f>Raw_Data!G5951</f>
        <v/>
      </c>
      <c r="H5951">
        <f>Raw_Data!H5951</f>
        <v/>
      </c>
      <c r="I5951">
        <f>Raw_Data!I5951</f>
        <v/>
      </c>
      <c r="J5951" s="12">
        <f>Raw_Data!J5951</f>
        <v/>
      </c>
      <c r="K5951" s="13">
        <f>Raw_Data!K5951</f>
        <v/>
      </c>
      <c r="L5951" s="12">
        <f>Raw_Data!L5951</f>
        <v/>
      </c>
      <c r="M5951" s="12">
        <f>Raw_Data!M5951</f>
        <v/>
      </c>
      <c r="N5951" s="12">
        <f>Raw_Data!N5951</f>
        <v/>
      </c>
      <c r="O5951">
        <f>Raw_Data!O5951</f>
        <v/>
      </c>
      <c r="P5951">
        <f>Raw_Data!P5951</f>
        <v/>
      </c>
      <c r="Q5951">
        <f>Raw_Data!Q5951</f>
        <v/>
      </c>
      <c r="R5951">
        <f>Raw_Data!R5951</f>
        <v/>
      </c>
      <c r="S5951">
        <f>Raw_Data!S5951</f>
        <v/>
      </c>
      <c r="T5951">
        <f>YEAR(B5951)</f>
        <v/>
      </c>
      <c r="U5951">
        <f>MONTH(B5951)</f>
        <v/>
      </c>
      <c r="V5951">
        <f>TEXT(B5951,"mmm")</f>
        <v/>
      </c>
      <c r="W5951" s="15">
        <f>IFERROR(N5951/L5951,0)</f>
        <v/>
      </c>
      <c r="X5951">
        <f>IF(K5951=0,"No Discount",IF(K5951&lt;=5%,"Low",IF(K5951&lt;=15%,"Medium","High")))</f>
        <v/>
      </c>
      <c r="Y5951">
        <f>IF(L5951&gt;=20000,"High Value",IF(L5951&gt;=5000,"Medium Value","Low Value"))</f>
        <v/>
      </c>
      <c r="Z5951">
        <f>IF(R5951&lt;=3,"Fast",IF(R5951&lt;=5,"On Time","Delayed"))</f>
        <v/>
      </c>
    </row>
    <row r="5952">
      <c r="A5952">
        <f>Raw_Data!A5952</f>
        <v/>
      </c>
      <c r="B5952" s="11">
        <f>Raw_Data!B5952</f>
        <v/>
      </c>
      <c r="C5952">
        <f>Raw_Data!C5952</f>
        <v/>
      </c>
      <c r="D5952">
        <f>Raw_Data!D5952</f>
        <v/>
      </c>
      <c r="E5952">
        <f>Raw_Data!E5952</f>
        <v/>
      </c>
      <c r="F5952">
        <f>Raw_Data!F5952</f>
        <v/>
      </c>
      <c r="G5952">
        <f>Raw_Data!G5952</f>
        <v/>
      </c>
      <c r="H5952">
        <f>Raw_Data!H5952</f>
        <v/>
      </c>
      <c r="I5952">
        <f>Raw_Data!I5952</f>
        <v/>
      </c>
      <c r="J5952" s="12">
        <f>Raw_Data!J5952</f>
        <v/>
      </c>
      <c r="K5952" s="13">
        <f>Raw_Data!K5952</f>
        <v/>
      </c>
      <c r="L5952" s="12">
        <f>Raw_Data!L5952</f>
        <v/>
      </c>
      <c r="M5952" s="12">
        <f>Raw_Data!M5952</f>
        <v/>
      </c>
      <c r="N5952" s="12">
        <f>Raw_Data!N5952</f>
        <v/>
      </c>
      <c r="O5952">
        <f>Raw_Data!O5952</f>
        <v/>
      </c>
      <c r="P5952">
        <f>Raw_Data!P5952</f>
        <v/>
      </c>
      <c r="Q5952">
        <f>Raw_Data!Q5952</f>
        <v/>
      </c>
      <c r="R5952">
        <f>Raw_Data!R5952</f>
        <v/>
      </c>
      <c r="S5952">
        <f>Raw_Data!S5952</f>
        <v/>
      </c>
      <c r="T5952">
        <f>YEAR(B5952)</f>
        <v/>
      </c>
      <c r="U5952">
        <f>MONTH(B5952)</f>
        <v/>
      </c>
      <c r="V5952">
        <f>TEXT(B5952,"mmm")</f>
        <v/>
      </c>
      <c r="W5952" s="15">
        <f>IFERROR(N5952/L5952,0)</f>
        <v/>
      </c>
      <c r="X5952">
        <f>IF(K5952=0,"No Discount",IF(K5952&lt;=5%,"Low",IF(K5952&lt;=15%,"Medium","High")))</f>
        <v/>
      </c>
      <c r="Y5952">
        <f>IF(L5952&gt;=20000,"High Value",IF(L5952&gt;=5000,"Medium Value","Low Value"))</f>
        <v/>
      </c>
      <c r="Z5952">
        <f>IF(R5952&lt;=3,"Fast",IF(R5952&lt;=5,"On Time","Delayed"))</f>
        <v/>
      </c>
    </row>
    <row r="5953">
      <c r="A5953">
        <f>Raw_Data!A5953</f>
        <v/>
      </c>
      <c r="B5953" s="11">
        <f>Raw_Data!B5953</f>
        <v/>
      </c>
      <c r="C5953">
        <f>Raw_Data!C5953</f>
        <v/>
      </c>
      <c r="D5953">
        <f>Raw_Data!D5953</f>
        <v/>
      </c>
      <c r="E5953">
        <f>Raw_Data!E5953</f>
        <v/>
      </c>
      <c r="F5953">
        <f>Raw_Data!F5953</f>
        <v/>
      </c>
      <c r="G5953">
        <f>Raw_Data!G5953</f>
        <v/>
      </c>
      <c r="H5953">
        <f>Raw_Data!H5953</f>
        <v/>
      </c>
      <c r="I5953">
        <f>Raw_Data!I5953</f>
        <v/>
      </c>
      <c r="J5953" s="12">
        <f>Raw_Data!J5953</f>
        <v/>
      </c>
      <c r="K5953" s="13">
        <f>Raw_Data!K5953</f>
        <v/>
      </c>
      <c r="L5953" s="12">
        <f>Raw_Data!L5953</f>
        <v/>
      </c>
      <c r="M5953" s="12">
        <f>Raw_Data!M5953</f>
        <v/>
      </c>
      <c r="N5953" s="12">
        <f>Raw_Data!N5953</f>
        <v/>
      </c>
      <c r="O5953">
        <f>Raw_Data!O5953</f>
        <v/>
      </c>
      <c r="P5953">
        <f>Raw_Data!P5953</f>
        <v/>
      </c>
      <c r="Q5953">
        <f>Raw_Data!Q5953</f>
        <v/>
      </c>
      <c r="R5953">
        <f>Raw_Data!R5953</f>
        <v/>
      </c>
      <c r="S5953">
        <f>Raw_Data!S5953</f>
        <v/>
      </c>
      <c r="T5953">
        <f>YEAR(B5953)</f>
        <v/>
      </c>
      <c r="U5953">
        <f>MONTH(B5953)</f>
        <v/>
      </c>
      <c r="V5953">
        <f>TEXT(B5953,"mmm")</f>
        <v/>
      </c>
      <c r="W5953" s="15">
        <f>IFERROR(N5953/L5953,0)</f>
        <v/>
      </c>
      <c r="X5953">
        <f>IF(K5953=0,"No Discount",IF(K5953&lt;=5%,"Low",IF(K5953&lt;=15%,"Medium","High")))</f>
        <v/>
      </c>
      <c r="Y5953">
        <f>IF(L5953&gt;=20000,"High Value",IF(L5953&gt;=5000,"Medium Value","Low Value"))</f>
        <v/>
      </c>
      <c r="Z5953">
        <f>IF(R5953&lt;=3,"Fast",IF(R5953&lt;=5,"On Time","Delayed"))</f>
        <v/>
      </c>
    </row>
    <row r="5954">
      <c r="A5954">
        <f>Raw_Data!A5954</f>
        <v/>
      </c>
      <c r="B5954" s="11">
        <f>Raw_Data!B5954</f>
        <v/>
      </c>
      <c r="C5954">
        <f>Raw_Data!C5954</f>
        <v/>
      </c>
      <c r="D5954">
        <f>Raw_Data!D5954</f>
        <v/>
      </c>
      <c r="E5954">
        <f>Raw_Data!E5954</f>
        <v/>
      </c>
      <c r="F5954">
        <f>Raw_Data!F5954</f>
        <v/>
      </c>
      <c r="G5954">
        <f>Raw_Data!G5954</f>
        <v/>
      </c>
      <c r="H5954">
        <f>Raw_Data!H5954</f>
        <v/>
      </c>
      <c r="I5954">
        <f>Raw_Data!I5954</f>
        <v/>
      </c>
      <c r="J5954" s="12">
        <f>Raw_Data!J5954</f>
        <v/>
      </c>
      <c r="K5954" s="13">
        <f>Raw_Data!K5954</f>
        <v/>
      </c>
      <c r="L5954" s="12">
        <f>Raw_Data!L5954</f>
        <v/>
      </c>
      <c r="M5954" s="12">
        <f>Raw_Data!M5954</f>
        <v/>
      </c>
      <c r="N5954" s="12">
        <f>Raw_Data!N5954</f>
        <v/>
      </c>
      <c r="O5954">
        <f>Raw_Data!O5954</f>
        <v/>
      </c>
      <c r="P5954">
        <f>Raw_Data!P5954</f>
        <v/>
      </c>
      <c r="Q5954">
        <f>Raw_Data!Q5954</f>
        <v/>
      </c>
      <c r="R5954">
        <f>Raw_Data!R5954</f>
        <v/>
      </c>
      <c r="S5954">
        <f>Raw_Data!S5954</f>
        <v/>
      </c>
      <c r="T5954">
        <f>YEAR(B5954)</f>
        <v/>
      </c>
      <c r="U5954">
        <f>MONTH(B5954)</f>
        <v/>
      </c>
      <c r="V5954">
        <f>TEXT(B5954,"mmm")</f>
        <v/>
      </c>
      <c r="W5954" s="15">
        <f>IFERROR(N5954/L5954,0)</f>
        <v/>
      </c>
      <c r="X5954">
        <f>IF(K5954=0,"No Discount",IF(K5954&lt;=5%,"Low",IF(K5954&lt;=15%,"Medium","High")))</f>
        <v/>
      </c>
      <c r="Y5954">
        <f>IF(L5954&gt;=20000,"High Value",IF(L5954&gt;=5000,"Medium Value","Low Value"))</f>
        <v/>
      </c>
      <c r="Z5954">
        <f>IF(R5954&lt;=3,"Fast",IF(R5954&lt;=5,"On Time","Delayed"))</f>
        <v/>
      </c>
    </row>
    <row r="5955">
      <c r="A5955">
        <f>Raw_Data!A5955</f>
        <v/>
      </c>
      <c r="B5955" s="11">
        <f>Raw_Data!B5955</f>
        <v/>
      </c>
      <c r="C5955">
        <f>Raw_Data!C5955</f>
        <v/>
      </c>
      <c r="D5955">
        <f>Raw_Data!D5955</f>
        <v/>
      </c>
      <c r="E5955">
        <f>Raw_Data!E5955</f>
        <v/>
      </c>
      <c r="F5955">
        <f>Raw_Data!F5955</f>
        <v/>
      </c>
      <c r="G5955">
        <f>Raw_Data!G5955</f>
        <v/>
      </c>
      <c r="H5955">
        <f>Raw_Data!H5955</f>
        <v/>
      </c>
      <c r="I5955">
        <f>Raw_Data!I5955</f>
        <v/>
      </c>
      <c r="J5955" s="12">
        <f>Raw_Data!J5955</f>
        <v/>
      </c>
      <c r="K5955" s="13">
        <f>Raw_Data!K5955</f>
        <v/>
      </c>
      <c r="L5955" s="12">
        <f>Raw_Data!L5955</f>
        <v/>
      </c>
      <c r="M5955" s="12">
        <f>Raw_Data!M5955</f>
        <v/>
      </c>
      <c r="N5955" s="12">
        <f>Raw_Data!N5955</f>
        <v/>
      </c>
      <c r="O5955">
        <f>Raw_Data!O5955</f>
        <v/>
      </c>
      <c r="P5955">
        <f>Raw_Data!P5955</f>
        <v/>
      </c>
      <c r="Q5955">
        <f>Raw_Data!Q5955</f>
        <v/>
      </c>
      <c r="R5955">
        <f>Raw_Data!R5955</f>
        <v/>
      </c>
      <c r="S5955">
        <f>Raw_Data!S5955</f>
        <v/>
      </c>
      <c r="T5955">
        <f>YEAR(B5955)</f>
        <v/>
      </c>
      <c r="U5955">
        <f>MONTH(B5955)</f>
        <v/>
      </c>
      <c r="V5955">
        <f>TEXT(B5955,"mmm")</f>
        <v/>
      </c>
      <c r="W5955" s="15">
        <f>IFERROR(N5955/L5955,0)</f>
        <v/>
      </c>
      <c r="X5955">
        <f>IF(K5955=0,"No Discount",IF(K5955&lt;=5%,"Low",IF(K5955&lt;=15%,"Medium","High")))</f>
        <v/>
      </c>
      <c r="Y5955">
        <f>IF(L5955&gt;=20000,"High Value",IF(L5955&gt;=5000,"Medium Value","Low Value"))</f>
        <v/>
      </c>
      <c r="Z5955">
        <f>IF(R5955&lt;=3,"Fast",IF(R5955&lt;=5,"On Time","Delayed"))</f>
        <v/>
      </c>
    </row>
    <row r="5956">
      <c r="A5956">
        <f>Raw_Data!A5956</f>
        <v/>
      </c>
      <c r="B5956" s="11">
        <f>Raw_Data!B5956</f>
        <v/>
      </c>
      <c r="C5956">
        <f>Raw_Data!C5956</f>
        <v/>
      </c>
      <c r="D5956">
        <f>Raw_Data!D5956</f>
        <v/>
      </c>
      <c r="E5956">
        <f>Raw_Data!E5956</f>
        <v/>
      </c>
      <c r="F5956">
        <f>Raw_Data!F5956</f>
        <v/>
      </c>
      <c r="G5956">
        <f>Raw_Data!G5956</f>
        <v/>
      </c>
      <c r="H5956">
        <f>Raw_Data!H5956</f>
        <v/>
      </c>
      <c r="I5956">
        <f>Raw_Data!I5956</f>
        <v/>
      </c>
      <c r="J5956" s="12">
        <f>Raw_Data!J5956</f>
        <v/>
      </c>
      <c r="K5956" s="13">
        <f>Raw_Data!K5956</f>
        <v/>
      </c>
      <c r="L5956" s="12">
        <f>Raw_Data!L5956</f>
        <v/>
      </c>
      <c r="M5956" s="12">
        <f>Raw_Data!M5956</f>
        <v/>
      </c>
      <c r="N5956" s="12">
        <f>Raw_Data!N5956</f>
        <v/>
      </c>
      <c r="O5956">
        <f>Raw_Data!O5956</f>
        <v/>
      </c>
      <c r="P5956">
        <f>Raw_Data!P5956</f>
        <v/>
      </c>
      <c r="Q5956">
        <f>Raw_Data!Q5956</f>
        <v/>
      </c>
      <c r="R5956">
        <f>Raw_Data!R5956</f>
        <v/>
      </c>
      <c r="S5956">
        <f>Raw_Data!S5956</f>
        <v/>
      </c>
      <c r="T5956">
        <f>YEAR(B5956)</f>
        <v/>
      </c>
      <c r="U5956">
        <f>MONTH(B5956)</f>
        <v/>
      </c>
      <c r="V5956">
        <f>TEXT(B5956,"mmm")</f>
        <v/>
      </c>
      <c r="W5956" s="15">
        <f>IFERROR(N5956/L5956,0)</f>
        <v/>
      </c>
      <c r="X5956">
        <f>IF(K5956=0,"No Discount",IF(K5956&lt;=5%,"Low",IF(K5956&lt;=15%,"Medium","High")))</f>
        <v/>
      </c>
      <c r="Y5956">
        <f>IF(L5956&gt;=20000,"High Value",IF(L5956&gt;=5000,"Medium Value","Low Value"))</f>
        <v/>
      </c>
      <c r="Z5956">
        <f>IF(R5956&lt;=3,"Fast",IF(R5956&lt;=5,"On Time","Delayed"))</f>
        <v/>
      </c>
    </row>
    <row r="5957">
      <c r="A5957">
        <f>Raw_Data!A5957</f>
        <v/>
      </c>
      <c r="B5957" s="11">
        <f>Raw_Data!B5957</f>
        <v/>
      </c>
      <c r="C5957">
        <f>Raw_Data!C5957</f>
        <v/>
      </c>
      <c r="D5957">
        <f>Raw_Data!D5957</f>
        <v/>
      </c>
      <c r="E5957">
        <f>Raw_Data!E5957</f>
        <v/>
      </c>
      <c r="F5957">
        <f>Raw_Data!F5957</f>
        <v/>
      </c>
      <c r="G5957">
        <f>Raw_Data!G5957</f>
        <v/>
      </c>
      <c r="H5957">
        <f>Raw_Data!H5957</f>
        <v/>
      </c>
      <c r="I5957">
        <f>Raw_Data!I5957</f>
        <v/>
      </c>
      <c r="J5957" s="12">
        <f>Raw_Data!J5957</f>
        <v/>
      </c>
      <c r="K5957" s="13">
        <f>Raw_Data!K5957</f>
        <v/>
      </c>
      <c r="L5957" s="12">
        <f>Raw_Data!L5957</f>
        <v/>
      </c>
      <c r="M5957" s="12">
        <f>Raw_Data!M5957</f>
        <v/>
      </c>
      <c r="N5957" s="12">
        <f>Raw_Data!N5957</f>
        <v/>
      </c>
      <c r="O5957">
        <f>Raw_Data!O5957</f>
        <v/>
      </c>
      <c r="P5957">
        <f>Raw_Data!P5957</f>
        <v/>
      </c>
      <c r="Q5957">
        <f>Raw_Data!Q5957</f>
        <v/>
      </c>
      <c r="R5957">
        <f>Raw_Data!R5957</f>
        <v/>
      </c>
      <c r="S5957">
        <f>Raw_Data!S5957</f>
        <v/>
      </c>
      <c r="T5957">
        <f>YEAR(B5957)</f>
        <v/>
      </c>
      <c r="U5957">
        <f>MONTH(B5957)</f>
        <v/>
      </c>
      <c r="V5957">
        <f>TEXT(B5957,"mmm")</f>
        <v/>
      </c>
      <c r="W5957" s="15">
        <f>IFERROR(N5957/L5957,0)</f>
        <v/>
      </c>
      <c r="X5957">
        <f>IF(K5957=0,"No Discount",IF(K5957&lt;=5%,"Low",IF(K5957&lt;=15%,"Medium","High")))</f>
        <v/>
      </c>
      <c r="Y5957">
        <f>IF(L5957&gt;=20000,"High Value",IF(L5957&gt;=5000,"Medium Value","Low Value"))</f>
        <v/>
      </c>
      <c r="Z5957">
        <f>IF(R5957&lt;=3,"Fast",IF(R5957&lt;=5,"On Time","Delayed"))</f>
        <v/>
      </c>
    </row>
    <row r="5958">
      <c r="A5958">
        <f>Raw_Data!A5958</f>
        <v/>
      </c>
      <c r="B5958" s="11">
        <f>Raw_Data!B5958</f>
        <v/>
      </c>
      <c r="C5958">
        <f>Raw_Data!C5958</f>
        <v/>
      </c>
      <c r="D5958">
        <f>Raw_Data!D5958</f>
        <v/>
      </c>
      <c r="E5958">
        <f>Raw_Data!E5958</f>
        <v/>
      </c>
      <c r="F5958">
        <f>Raw_Data!F5958</f>
        <v/>
      </c>
      <c r="G5958">
        <f>Raw_Data!G5958</f>
        <v/>
      </c>
      <c r="H5958">
        <f>Raw_Data!H5958</f>
        <v/>
      </c>
      <c r="I5958">
        <f>Raw_Data!I5958</f>
        <v/>
      </c>
      <c r="J5958" s="12">
        <f>Raw_Data!J5958</f>
        <v/>
      </c>
      <c r="K5958" s="13">
        <f>Raw_Data!K5958</f>
        <v/>
      </c>
      <c r="L5958" s="12">
        <f>Raw_Data!L5958</f>
        <v/>
      </c>
      <c r="M5958" s="12">
        <f>Raw_Data!M5958</f>
        <v/>
      </c>
      <c r="N5958" s="12">
        <f>Raw_Data!N5958</f>
        <v/>
      </c>
      <c r="O5958">
        <f>Raw_Data!O5958</f>
        <v/>
      </c>
      <c r="P5958">
        <f>Raw_Data!P5958</f>
        <v/>
      </c>
      <c r="Q5958">
        <f>Raw_Data!Q5958</f>
        <v/>
      </c>
      <c r="R5958">
        <f>Raw_Data!R5958</f>
        <v/>
      </c>
      <c r="S5958">
        <f>Raw_Data!S5958</f>
        <v/>
      </c>
      <c r="T5958">
        <f>YEAR(B5958)</f>
        <v/>
      </c>
      <c r="U5958">
        <f>MONTH(B5958)</f>
        <v/>
      </c>
      <c r="V5958">
        <f>TEXT(B5958,"mmm")</f>
        <v/>
      </c>
      <c r="W5958" s="15">
        <f>IFERROR(N5958/L5958,0)</f>
        <v/>
      </c>
      <c r="X5958">
        <f>IF(K5958=0,"No Discount",IF(K5958&lt;=5%,"Low",IF(K5958&lt;=15%,"Medium","High")))</f>
        <v/>
      </c>
      <c r="Y5958">
        <f>IF(L5958&gt;=20000,"High Value",IF(L5958&gt;=5000,"Medium Value","Low Value"))</f>
        <v/>
      </c>
      <c r="Z5958">
        <f>IF(R5958&lt;=3,"Fast",IF(R5958&lt;=5,"On Time","Delayed"))</f>
        <v/>
      </c>
    </row>
    <row r="5959">
      <c r="A5959">
        <f>Raw_Data!A5959</f>
        <v/>
      </c>
      <c r="B5959" s="11">
        <f>Raw_Data!B5959</f>
        <v/>
      </c>
      <c r="C5959">
        <f>Raw_Data!C5959</f>
        <v/>
      </c>
      <c r="D5959">
        <f>Raw_Data!D5959</f>
        <v/>
      </c>
      <c r="E5959">
        <f>Raw_Data!E5959</f>
        <v/>
      </c>
      <c r="F5959">
        <f>Raw_Data!F5959</f>
        <v/>
      </c>
      <c r="G5959">
        <f>Raw_Data!G5959</f>
        <v/>
      </c>
      <c r="H5959">
        <f>Raw_Data!H5959</f>
        <v/>
      </c>
      <c r="I5959">
        <f>Raw_Data!I5959</f>
        <v/>
      </c>
      <c r="J5959" s="12">
        <f>Raw_Data!J5959</f>
        <v/>
      </c>
      <c r="K5959" s="13">
        <f>Raw_Data!K5959</f>
        <v/>
      </c>
      <c r="L5959" s="12">
        <f>Raw_Data!L5959</f>
        <v/>
      </c>
      <c r="M5959" s="12">
        <f>Raw_Data!M5959</f>
        <v/>
      </c>
      <c r="N5959" s="12">
        <f>Raw_Data!N5959</f>
        <v/>
      </c>
      <c r="O5959">
        <f>Raw_Data!O5959</f>
        <v/>
      </c>
      <c r="P5959">
        <f>Raw_Data!P5959</f>
        <v/>
      </c>
      <c r="Q5959">
        <f>Raw_Data!Q5959</f>
        <v/>
      </c>
      <c r="R5959">
        <f>Raw_Data!R5959</f>
        <v/>
      </c>
      <c r="S5959">
        <f>Raw_Data!S5959</f>
        <v/>
      </c>
      <c r="T5959">
        <f>YEAR(B5959)</f>
        <v/>
      </c>
      <c r="U5959">
        <f>MONTH(B5959)</f>
        <v/>
      </c>
      <c r="V5959">
        <f>TEXT(B5959,"mmm")</f>
        <v/>
      </c>
      <c r="W5959" s="15">
        <f>IFERROR(N5959/L5959,0)</f>
        <v/>
      </c>
      <c r="X5959">
        <f>IF(K5959=0,"No Discount",IF(K5959&lt;=5%,"Low",IF(K5959&lt;=15%,"Medium","High")))</f>
        <v/>
      </c>
      <c r="Y5959">
        <f>IF(L5959&gt;=20000,"High Value",IF(L5959&gt;=5000,"Medium Value","Low Value"))</f>
        <v/>
      </c>
      <c r="Z5959">
        <f>IF(R5959&lt;=3,"Fast",IF(R5959&lt;=5,"On Time","Delayed"))</f>
        <v/>
      </c>
    </row>
    <row r="5960">
      <c r="A5960">
        <f>Raw_Data!A5960</f>
        <v/>
      </c>
      <c r="B5960" s="11">
        <f>Raw_Data!B5960</f>
        <v/>
      </c>
      <c r="C5960">
        <f>Raw_Data!C5960</f>
        <v/>
      </c>
      <c r="D5960">
        <f>Raw_Data!D5960</f>
        <v/>
      </c>
      <c r="E5960">
        <f>Raw_Data!E5960</f>
        <v/>
      </c>
      <c r="F5960">
        <f>Raw_Data!F5960</f>
        <v/>
      </c>
      <c r="G5960">
        <f>Raw_Data!G5960</f>
        <v/>
      </c>
      <c r="H5960">
        <f>Raw_Data!H5960</f>
        <v/>
      </c>
      <c r="I5960">
        <f>Raw_Data!I5960</f>
        <v/>
      </c>
      <c r="J5960" s="12">
        <f>Raw_Data!J5960</f>
        <v/>
      </c>
      <c r="K5960" s="13">
        <f>Raw_Data!K5960</f>
        <v/>
      </c>
      <c r="L5960" s="12">
        <f>Raw_Data!L5960</f>
        <v/>
      </c>
      <c r="M5960" s="12">
        <f>Raw_Data!M5960</f>
        <v/>
      </c>
      <c r="N5960" s="12">
        <f>Raw_Data!N5960</f>
        <v/>
      </c>
      <c r="O5960">
        <f>Raw_Data!O5960</f>
        <v/>
      </c>
      <c r="P5960">
        <f>Raw_Data!P5960</f>
        <v/>
      </c>
      <c r="Q5960">
        <f>Raw_Data!Q5960</f>
        <v/>
      </c>
      <c r="R5960">
        <f>Raw_Data!R5960</f>
        <v/>
      </c>
      <c r="S5960">
        <f>Raw_Data!S5960</f>
        <v/>
      </c>
      <c r="T5960">
        <f>YEAR(B5960)</f>
        <v/>
      </c>
      <c r="U5960">
        <f>MONTH(B5960)</f>
        <v/>
      </c>
      <c r="V5960">
        <f>TEXT(B5960,"mmm")</f>
        <v/>
      </c>
      <c r="W5960" s="15">
        <f>IFERROR(N5960/L5960,0)</f>
        <v/>
      </c>
      <c r="X5960">
        <f>IF(K5960=0,"No Discount",IF(K5960&lt;=5%,"Low",IF(K5960&lt;=15%,"Medium","High")))</f>
        <v/>
      </c>
      <c r="Y5960">
        <f>IF(L5960&gt;=20000,"High Value",IF(L5960&gt;=5000,"Medium Value","Low Value"))</f>
        <v/>
      </c>
      <c r="Z5960">
        <f>IF(R5960&lt;=3,"Fast",IF(R5960&lt;=5,"On Time","Delayed"))</f>
        <v/>
      </c>
    </row>
    <row r="5961">
      <c r="A5961">
        <f>Raw_Data!A5961</f>
        <v/>
      </c>
      <c r="B5961" s="11">
        <f>Raw_Data!B5961</f>
        <v/>
      </c>
      <c r="C5961">
        <f>Raw_Data!C5961</f>
        <v/>
      </c>
      <c r="D5961">
        <f>Raw_Data!D5961</f>
        <v/>
      </c>
      <c r="E5961">
        <f>Raw_Data!E5961</f>
        <v/>
      </c>
      <c r="F5961">
        <f>Raw_Data!F5961</f>
        <v/>
      </c>
      <c r="G5961">
        <f>Raw_Data!G5961</f>
        <v/>
      </c>
      <c r="H5961">
        <f>Raw_Data!H5961</f>
        <v/>
      </c>
      <c r="I5961">
        <f>Raw_Data!I5961</f>
        <v/>
      </c>
      <c r="J5961" s="12">
        <f>Raw_Data!J5961</f>
        <v/>
      </c>
      <c r="K5961" s="13">
        <f>Raw_Data!K5961</f>
        <v/>
      </c>
      <c r="L5961" s="12">
        <f>Raw_Data!L5961</f>
        <v/>
      </c>
      <c r="M5961" s="12">
        <f>Raw_Data!M5961</f>
        <v/>
      </c>
      <c r="N5961" s="12">
        <f>Raw_Data!N5961</f>
        <v/>
      </c>
      <c r="O5961">
        <f>Raw_Data!O5961</f>
        <v/>
      </c>
      <c r="P5961">
        <f>Raw_Data!P5961</f>
        <v/>
      </c>
      <c r="Q5961">
        <f>Raw_Data!Q5961</f>
        <v/>
      </c>
      <c r="R5961">
        <f>Raw_Data!R5961</f>
        <v/>
      </c>
      <c r="S5961">
        <f>Raw_Data!S5961</f>
        <v/>
      </c>
      <c r="T5961">
        <f>YEAR(B5961)</f>
        <v/>
      </c>
      <c r="U5961">
        <f>MONTH(B5961)</f>
        <v/>
      </c>
      <c r="V5961">
        <f>TEXT(B5961,"mmm")</f>
        <v/>
      </c>
      <c r="W5961" s="15">
        <f>IFERROR(N5961/L5961,0)</f>
        <v/>
      </c>
      <c r="X5961">
        <f>IF(K5961=0,"No Discount",IF(K5961&lt;=5%,"Low",IF(K5961&lt;=15%,"Medium","High")))</f>
        <v/>
      </c>
      <c r="Y5961">
        <f>IF(L5961&gt;=20000,"High Value",IF(L5961&gt;=5000,"Medium Value","Low Value"))</f>
        <v/>
      </c>
      <c r="Z5961">
        <f>IF(R5961&lt;=3,"Fast",IF(R5961&lt;=5,"On Time","Delayed"))</f>
        <v/>
      </c>
    </row>
    <row r="5962">
      <c r="A5962">
        <f>Raw_Data!A5962</f>
        <v/>
      </c>
      <c r="B5962" s="11">
        <f>Raw_Data!B5962</f>
        <v/>
      </c>
      <c r="C5962">
        <f>Raw_Data!C5962</f>
        <v/>
      </c>
      <c r="D5962">
        <f>Raw_Data!D5962</f>
        <v/>
      </c>
      <c r="E5962">
        <f>Raw_Data!E5962</f>
        <v/>
      </c>
      <c r="F5962">
        <f>Raw_Data!F5962</f>
        <v/>
      </c>
      <c r="G5962">
        <f>Raw_Data!G5962</f>
        <v/>
      </c>
      <c r="H5962">
        <f>Raw_Data!H5962</f>
        <v/>
      </c>
      <c r="I5962">
        <f>Raw_Data!I5962</f>
        <v/>
      </c>
      <c r="J5962" s="12">
        <f>Raw_Data!J5962</f>
        <v/>
      </c>
      <c r="K5962" s="13">
        <f>Raw_Data!K5962</f>
        <v/>
      </c>
      <c r="L5962" s="12">
        <f>Raw_Data!L5962</f>
        <v/>
      </c>
      <c r="M5962" s="12">
        <f>Raw_Data!M5962</f>
        <v/>
      </c>
      <c r="N5962" s="12">
        <f>Raw_Data!N5962</f>
        <v/>
      </c>
      <c r="O5962">
        <f>Raw_Data!O5962</f>
        <v/>
      </c>
      <c r="P5962">
        <f>Raw_Data!P5962</f>
        <v/>
      </c>
      <c r="Q5962">
        <f>Raw_Data!Q5962</f>
        <v/>
      </c>
      <c r="R5962">
        <f>Raw_Data!R5962</f>
        <v/>
      </c>
      <c r="S5962">
        <f>Raw_Data!S5962</f>
        <v/>
      </c>
      <c r="T5962">
        <f>YEAR(B5962)</f>
        <v/>
      </c>
      <c r="U5962">
        <f>MONTH(B5962)</f>
        <v/>
      </c>
      <c r="V5962">
        <f>TEXT(B5962,"mmm")</f>
        <v/>
      </c>
      <c r="W5962" s="15">
        <f>IFERROR(N5962/L5962,0)</f>
        <v/>
      </c>
      <c r="X5962">
        <f>IF(K5962=0,"No Discount",IF(K5962&lt;=5%,"Low",IF(K5962&lt;=15%,"Medium","High")))</f>
        <v/>
      </c>
      <c r="Y5962">
        <f>IF(L5962&gt;=20000,"High Value",IF(L5962&gt;=5000,"Medium Value","Low Value"))</f>
        <v/>
      </c>
      <c r="Z5962">
        <f>IF(R5962&lt;=3,"Fast",IF(R5962&lt;=5,"On Time","Delayed"))</f>
        <v/>
      </c>
    </row>
    <row r="5963">
      <c r="A5963">
        <f>Raw_Data!A5963</f>
        <v/>
      </c>
      <c r="B5963" s="11">
        <f>Raw_Data!B5963</f>
        <v/>
      </c>
      <c r="C5963">
        <f>Raw_Data!C5963</f>
        <v/>
      </c>
      <c r="D5963">
        <f>Raw_Data!D5963</f>
        <v/>
      </c>
      <c r="E5963">
        <f>Raw_Data!E5963</f>
        <v/>
      </c>
      <c r="F5963">
        <f>Raw_Data!F5963</f>
        <v/>
      </c>
      <c r="G5963">
        <f>Raw_Data!G5963</f>
        <v/>
      </c>
      <c r="H5963">
        <f>Raw_Data!H5963</f>
        <v/>
      </c>
      <c r="I5963">
        <f>Raw_Data!I5963</f>
        <v/>
      </c>
      <c r="J5963" s="12">
        <f>Raw_Data!J5963</f>
        <v/>
      </c>
      <c r="K5963" s="13">
        <f>Raw_Data!K5963</f>
        <v/>
      </c>
      <c r="L5963" s="12">
        <f>Raw_Data!L5963</f>
        <v/>
      </c>
      <c r="M5963" s="12">
        <f>Raw_Data!M5963</f>
        <v/>
      </c>
      <c r="N5963" s="12">
        <f>Raw_Data!N5963</f>
        <v/>
      </c>
      <c r="O5963">
        <f>Raw_Data!O5963</f>
        <v/>
      </c>
      <c r="P5963">
        <f>Raw_Data!P5963</f>
        <v/>
      </c>
      <c r="Q5963">
        <f>Raw_Data!Q5963</f>
        <v/>
      </c>
      <c r="R5963">
        <f>Raw_Data!R5963</f>
        <v/>
      </c>
      <c r="S5963">
        <f>Raw_Data!S5963</f>
        <v/>
      </c>
      <c r="T5963">
        <f>YEAR(B5963)</f>
        <v/>
      </c>
      <c r="U5963">
        <f>MONTH(B5963)</f>
        <v/>
      </c>
      <c r="V5963">
        <f>TEXT(B5963,"mmm")</f>
        <v/>
      </c>
      <c r="W5963" s="15">
        <f>IFERROR(N5963/L5963,0)</f>
        <v/>
      </c>
      <c r="X5963">
        <f>IF(K5963=0,"No Discount",IF(K5963&lt;=5%,"Low",IF(K5963&lt;=15%,"Medium","High")))</f>
        <v/>
      </c>
      <c r="Y5963">
        <f>IF(L5963&gt;=20000,"High Value",IF(L5963&gt;=5000,"Medium Value","Low Value"))</f>
        <v/>
      </c>
      <c r="Z5963">
        <f>IF(R5963&lt;=3,"Fast",IF(R5963&lt;=5,"On Time","Delayed"))</f>
        <v/>
      </c>
    </row>
    <row r="5964">
      <c r="A5964">
        <f>Raw_Data!A5964</f>
        <v/>
      </c>
      <c r="B5964" s="11">
        <f>Raw_Data!B5964</f>
        <v/>
      </c>
      <c r="C5964">
        <f>Raw_Data!C5964</f>
        <v/>
      </c>
      <c r="D5964">
        <f>Raw_Data!D5964</f>
        <v/>
      </c>
      <c r="E5964">
        <f>Raw_Data!E5964</f>
        <v/>
      </c>
      <c r="F5964">
        <f>Raw_Data!F5964</f>
        <v/>
      </c>
      <c r="G5964">
        <f>Raw_Data!G5964</f>
        <v/>
      </c>
      <c r="H5964">
        <f>Raw_Data!H5964</f>
        <v/>
      </c>
      <c r="I5964">
        <f>Raw_Data!I5964</f>
        <v/>
      </c>
      <c r="J5964" s="12">
        <f>Raw_Data!J5964</f>
        <v/>
      </c>
      <c r="K5964" s="13">
        <f>Raw_Data!K5964</f>
        <v/>
      </c>
      <c r="L5964" s="12">
        <f>Raw_Data!L5964</f>
        <v/>
      </c>
      <c r="M5964" s="12">
        <f>Raw_Data!M5964</f>
        <v/>
      </c>
      <c r="N5964" s="12">
        <f>Raw_Data!N5964</f>
        <v/>
      </c>
      <c r="O5964">
        <f>Raw_Data!O5964</f>
        <v/>
      </c>
      <c r="P5964">
        <f>Raw_Data!P5964</f>
        <v/>
      </c>
      <c r="Q5964">
        <f>Raw_Data!Q5964</f>
        <v/>
      </c>
      <c r="R5964">
        <f>Raw_Data!R5964</f>
        <v/>
      </c>
      <c r="S5964">
        <f>Raw_Data!S5964</f>
        <v/>
      </c>
      <c r="T5964">
        <f>YEAR(B5964)</f>
        <v/>
      </c>
      <c r="U5964">
        <f>MONTH(B5964)</f>
        <v/>
      </c>
      <c r="V5964">
        <f>TEXT(B5964,"mmm")</f>
        <v/>
      </c>
      <c r="W5964" s="15">
        <f>IFERROR(N5964/L5964,0)</f>
        <v/>
      </c>
      <c r="X5964">
        <f>IF(K5964=0,"No Discount",IF(K5964&lt;=5%,"Low",IF(K5964&lt;=15%,"Medium","High")))</f>
        <v/>
      </c>
      <c r="Y5964">
        <f>IF(L5964&gt;=20000,"High Value",IF(L5964&gt;=5000,"Medium Value","Low Value"))</f>
        <v/>
      </c>
      <c r="Z5964">
        <f>IF(R5964&lt;=3,"Fast",IF(R5964&lt;=5,"On Time","Delayed"))</f>
        <v/>
      </c>
    </row>
    <row r="5965">
      <c r="A5965">
        <f>Raw_Data!A5965</f>
        <v/>
      </c>
      <c r="B5965" s="11">
        <f>Raw_Data!B5965</f>
        <v/>
      </c>
      <c r="C5965">
        <f>Raw_Data!C5965</f>
        <v/>
      </c>
      <c r="D5965">
        <f>Raw_Data!D5965</f>
        <v/>
      </c>
      <c r="E5965">
        <f>Raw_Data!E5965</f>
        <v/>
      </c>
      <c r="F5965">
        <f>Raw_Data!F5965</f>
        <v/>
      </c>
      <c r="G5965">
        <f>Raw_Data!G5965</f>
        <v/>
      </c>
      <c r="H5965">
        <f>Raw_Data!H5965</f>
        <v/>
      </c>
      <c r="I5965">
        <f>Raw_Data!I5965</f>
        <v/>
      </c>
      <c r="J5965" s="12">
        <f>Raw_Data!J5965</f>
        <v/>
      </c>
      <c r="K5965" s="13">
        <f>Raw_Data!K5965</f>
        <v/>
      </c>
      <c r="L5965" s="12">
        <f>Raw_Data!L5965</f>
        <v/>
      </c>
      <c r="M5965" s="12">
        <f>Raw_Data!M5965</f>
        <v/>
      </c>
      <c r="N5965" s="12">
        <f>Raw_Data!N5965</f>
        <v/>
      </c>
      <c r="O5965">
        <f>Raw_Data!O5965</f>
        <v/>
      </c>
      <c r="P5965">
        <f>Raw_Data!P5965</f>
        <v/>
      </c>
      <c r="Q5965">
        <f>Raw_Data!Q5965</f>
        <v/>
      </c>
      <c r="R5965">
        <f>Raw_Data!R5965</f>
        <v/>
      </c>
      <c r="S5965">
        <f>Raw_Data!S5965</f>
        <v/>
      </c>
      <c r="T5965">
        <f>YEAR(B5965)</f>
        <v/>
      </c>
      <c r="U5965">
        <f>MONTH(B5965)</f>
        <v/>
      </c>
      <c r="V5965">
        <f>TEXT(B5965,"mmm")</f>
        <v/>
      </c>
      <c r="W5965" s="15">
        <f>IFERROR(N5965/L5965,0)</f>
        <v/>
      </c>
      <c r="X5965">
        <f>IF(K5965=0,"No Discount",IF(K5965&lt;=5%,"Low",IF(K5965&lt;=15%,"Medium","High")))</f>
        <v/>
      </c>
      <c r="Y5965">
        <f>IF(L5965&gt;=20000,"High Value",IF(L5965&gt;=5000,"Medium Value","Low Value"))</f>
        <v/>
      </c>
      <c r="Z5965">
        <f>IF(R5965&lt;=3,"Fast",IF(R5965&lt;=5,"On Time","Delayed"))</f>
        <v/>
      </c>
    </row>
    <row r="5966">
      <c r="A5966">
        <f>Raw_Data!A5966</f>
        <v/>
      </c>
      <c r="B5966" s="11">
        <f>Raw_Data!B5966</f>
        <v/>
      </c>
      <c r="C5966">
        <f>Raw_Data!C5966</f>
        <v/>
      </c>
      <c r="D5966">
        <f>Raw_Data!D5966</f>
        <v/>
      </c>
      <c r="E5966">
        <f>Raw_Data!E5966</f>
        <v/>
      </c>
      <c r="F5966">
        <f>Raw_Data!F5966</f>
        <v/>
      </c>
      <c r="G5966">
        <f>Raw_Data!G5966</f>
        <v/>
      </c>
      <c r="H5966">
        <f>Raw_Data!H5966</f>
        <v/>
      </c>
      <c r="I5966">
        <f>Raw_Data!I5966</f>
        <v/>
      </c>
      <c r="J5966" s="12">
        <f>Raw_Data!J5966</f>
        <v/>
      </c>
      <c r="K5966" s="13">
        <f>Raw_Data!K5966</f>
        <v/>
      </c>
      <c r="L5966" s="12">
        <f>Raw_Data!L5966</f>
        <v/>
      </c>
      <c r="M5966" s="12">
        <f>Raw_Data!M5966</f>
        <v/>
      </c>
      <c r="N5966" s="12">
        <f>Raw_Data!N5966</f>
        <v/>
      </c>
      <c r="O5966">
        <f>Raw_Data!O5966</f>
        <v/>
      </c>
      <c r="P5966">
        <f>Raw_Data!P5966</f>
        <v/>
      </c>
      <c r="Q5966">
        <f>Raw_Data!Q5966</f>
        <v/>
      </c>
      <c r="R5966">
        <f>Raw_Data!R5966</f>
        <v/>
      </c>
      <c r="S5966">
        <f>Raw_Data!S5966</f>
        <v/>
      </c>
      <c r="T5966">
        <f>YEAR(B5966)</f>
        <v/>
      </c>
      <c r="U5966">
        <f>MONTH(B5966)</f>
        <v/>
      </c>
      <c r="V5966">
        <f>TEXT(B5966,"mmm")</f>
        <v/>
      </c>
      <c r="W5966" s="15">
        <f>IFERROR(N5966/L5966,0)</f>
        <v/>
      </c>
      <c r="X5966">
        <f>IF(K5966=0,"No Discount",IF(K5966&lt;=5%,"Low",IF(K5966&lt;=15%,"Medium","High")))</f>
        <v/>
      </c>
      <c r="Y5966">
        <f>IF(L5966&gt;=20000,"High Value",IF(L5966&gt;=5000,"Medium Value","Low Value"))</f>
        <v/>
      </c>
      <c r="Z5966">
        <f>IF(R5966&lt;=3,"Fast",IF(R5966&lt;=5,"On Time","Delayed"))</f>
        <v/>
      </c>
    </row>
    <row r="5967">
      <c r="A5967">
        <f>Raw_Data!A5967</f>
        <v/>
      </c>
      <c r="B5967" s="11">
        <f>Raw_Data!B5967</f>
        <v/>
      </c>
      <c r="C5967">
        <f>Raw_Data!C5967</f>
        <v/>
      </c>
      <c r="D5967">
        <f>Raw_Data!D5967</f>
        <v/>
      </c>
      <c r="E5967">
        <f>Raw_Data!E5967</f>
        <v/>
      </c>
      <c r="F5967">
        <f>Raw_Data!F5967</f>
        <v/>
      </c>
      <c r="G5967">
        <f>Raw_Data!G5967</f>
        <v/>
      </c>
      <c r="H5967">
        <f>Raw_Data!H5967</f>
        <v/>
      </c>
      <c r="I5967">
        <f>Raw_Data!I5967</f>
        <v/>
      </c>
      <c r="J5967" s="12">
        <f>Raw_Data!J5967</f>
        <v/>
      </c>
      <c r="K5967" s="13">
        <f>Raw_Data!K5967</f>
        <v/>
      </c>
      <c r="L5967" s="12">
        <f>Raw_Data!L5967</f>
        <v/>
      </c>
      <c r="M5967" s="12">
        <f>Raw_Data!M5967</f>
        <v/>
      </c>
      <c r="N5967" s="12">
        <f>Raw_Data!N5967</f>
        <v/>
      </c>
      <c r="O5967">
        <f>Raw_Data!O5967</f>
        <v/>
      </c>
      <c r="P5967">
        <f>Raw_Data!P5967</f>
        <v/>
      </c>
      <c r="Q5967">
        <f>Raw_Data!Q5967</f>
        <v/>
      </c>
      <c r="R5967">
        <f>Raw_Data!R5967</f>
        <v/>
      </c>
      <c r="S5967">
        <f>Raw_Data!S5967</f>
        <v/>
      </c>
      <c r="T5967">
        <f>YEAR(B5967)</f>
        <v/>
      </c>
      <c r="U5967">
        <f>MONTH(B5967)</f>
        <v/>
      </c>
      <c r="V5967">
        <f>TEXT(B5967,"mmm")</f>
        <v/>
      </c>
      <c r="W5967" s="15">
        <f>IFERROR(N5967/L5967,0)</f>
        <v/>
      </c>
      <c r="X5967">
        <f>IF(K5967=0,"No Discount",IF(K5967&lt;=5%,"Low",IF(K5967&lt;=15%,"Medium","High")))</f>
        <v/>
      </c>
      <c r="Y5967">
        <f>IF(L5967&gt;=20000,"High Value",IF(L5967&gt;=5000,"Medium Value","Low Value"))</f>
        <v/>
      </c>
      <c r="Z5967">
        <f>IF(R5967&lt;=3,"Fast",IF(R5967&lt;=5,"On Time","Delayed"))</f>
        <v/>
      </c>
    </row>
    <row r="5968">
      <c r="A5968">
        <f>Raw_Data!A5968</f>
        <v/>
      </c>
      <c r="B5968" s="11">
        <f>Raw_Data!B5968</f>
        <v/>
      </c>
      <c r="C5968">
        <f>Raw_Data!C5968</f>
        <v/>
      </c>
      <c r="D5968">
        <f>Raw_Data!D5968</f>
        <v/>
      </c>
      <c r="E5968">
        <f>Raw_Data!E5968</f>
        <v/>
      </c>
      <c r="F5968">
        <f>Raw_Data!F5968</f>
        <v/>
      </c>
      <c r="G5968">
        <f>Raw_Data!G5968</f>
        <v/>
      </c>
      <c r="H5968">
        <f>Raw_Data!H5968</f>
        <v/>
      </c>
      <c r="I5968">
        <f>Raw_Data!I5968</f>
        <v/>
      </c>
      <c r="J5968" s="12">
        <f>Raw_Data!J5968</f>
        <v/>
      </c>
      <c r="K5968" s="13">
        <f>Raw_Data!K5968</f>
        <v/>
      </c>
      <c r="L5968" s="12">
        <f>Raw_Data!L5968</f>
        <v/>
      </c>
      <c r="M5968" s="12">
        <f>Raw_Data!M5968</f>
        <v/>
      </c>
      <c r="N5968" s="12">
        <f>Raw_Data!N5968</f>
        <v/>
      </c>
      <c r="O5968">
        <f>Raw_Data!O5968</f>
        <v/>
      </c>
      <c r="P5968">
        <f>Raw_Data!P5968</f>
        <v/>
      </c>
      <c r="Q5968">
        <f>Raw_Data!Q5968</f>
        <v/>
      </c>
      <c r="R5968">
        <f>Raw_Data!R5968</f>
        <v/>
      </c>
      <c r="S5968">
        <f>Raw_Data!S5968</f>
        <v/>
      </c>
      <c r="T5968">
        <f>YEAR(B5968)</f>
        <v/>
      </c>
      <c r="U5968">
        <f>MONTH(B5968)</f>
        <v/>
      </c>
      <c r="V5968">
        <f>TEXT(B5968,"mmm")</f>
        <v/>
      </c>
      <c r="W5968" s="15">
        <f>IFERROR(N5968/L5968,0)</f>
        <v/>
      </c>
      <c r="X5968">
        <f>IF(K5968=0,"No Discount",IF(K5968&lt;=5%,"Low",IF(K5968&lt;=15%,"Medium","High")))</f>
        <v/>
      </c>
      <c r="Y5968">
        <f>IF(L5968&gt;=20000,"High Value",IF(L5968&gt;=5000,"Medium Value","Low Value"))</f>
        <v/>
      </c>
      <c r="Z5968">
        <f>IF(R5968&lt;=3,"Fast",IF(R5968&lt;=5,"On Time","Delayed"))</f>
        <v/>
      </c>
    </row>
    <row r="5969">
      <c r="A5969">
        <f>Raw_Data!A5969</f>
        <v/>
      </c>
      <c r="B5969" s="11">
        <f>Raw_Data!B5969</f>
        <v/>
      </c>
      <c r="C5969">
        <f>Raw_Data!C5969</f>
        <v/>
      </c>
      <c r="D5969">
        <f>Raw_Data!D5969</f>
        <v/>
      </c>
      <c r="E5969">
        <f>Raw_Data!E5969</f>
        <v/>
      </c>
      <c r="F5969">
        <f>Raw_Data!F5969</f>
        <v/>
      </c>
      <c r="G5969">
        <f>Raw_Data!G5969</f>
        <v/>
      </c>
      <c r="H5969">
        <f>Raw_Data!H5969</f>
        <v/>
      </c>
      <c r="I5969">
        <f>Raw_Data!I5969</f>
        <v/>
      </c>
      <c r="J5969" s="12">
        <f>Raw_Data!J5969</f>
        <v/>
      </c>
      <c r="K5969" s="13">
        <f>Raw_Data!K5969</f>
        <v/>
      </c>
      <c r="L5969" s="12">
        <f>Raw_Data!L5969</f>
        <v/>
      </c>
      <c r="M5969" s="12">
        <f>Raw_Data!M5969</f>
        <v/>
      </c>
      <c r="N5969" s="12">
        <f>Raw_Data!N5969</f>
        <v/>
      </c>
      <c r="O5969">
        <f>Raw_Data!O5969</f>
        <v/>
      </c>
      <c r="P5969">
        <f>Raw_Data!P5969</f>
        <v/>
      </c>
      <c r="Q5969">
        <f>Raw_Data!Q5969</f>
        <v/>
      </c>
      <c r="R5969">
        <f>Raw_Data!R5969</f>
        <v/>
      </c>
      <c r="S5969">
        <f>Raw_Data!S5969</f>
        <v/>
      </c>
      <c r="T5969">
        <f>YEAR(B5969)</f>
        <v/>
      </c>
      <c r="U5969">
        <f>MONTH(B5969)</f>
        <v/>
      </c>
      <c r="V5969">
        <f>TEXT(B5969,"mmm")</f>
        <v/>
      </c>
      <c r="W5969" s="15">
        <f>IFERROR(N5969/L5969,0)</f>
        <v/>
      </c>
      <c r="X5969">
        <f>IF(K5969=0,"No Discount",IF(K5969&lt;=5%,"Low",IF(K5969&lt;=15%,"Medium","High")))</f>
        <v/>
      </c>
      <c r="Y5969">
        <f>IF(L5969&gt;=20000,"High Value",IF(L5969&gt;=5000,"Medium Value","Low Value"))</f>
        <v/>
      </c>
      <c r="Z5969">
        <f>IF(R5969&lt;=3,"Fast",IF(R5969&lt;=5,"On Time","Delayed"))</f>
        <v/>
      </c>
    </row>
    <row r="5970">
      <c r="A5970">
        <f>Raw_Data!A5970</f>
        <v/>
      </c>
      <c r="B5970" s="11">
        <f>Raw_Data!B5970</f>
        <v/>
      </c>
      <c r="C5970">
        <f>Raw_Data!C5970</f>
        <v/>
      </c>
      <c r="D5970">
        <f>Raw_Data!D5970</f>
        <v/>
      </c>
      <c r="E5970">
        <f>Raw_Data!E5970</f>
        <v/>
      </c>
      <c r="F5970">
        <f>Raw_Data!F5970</f>
        <v/>
      </c>
      <c r="G5970">
        <f>Raw_Data!G5970</f>
        <v/>
      </c>
      <c r="H5970">
        <f>Raw_Data!H5970</f>
        <v/>
      </c>
      <c r="I5970">
        <f>Raw_Data!I5970</f>
        <v/>
      </c>
      <c r="J5970" s="12">
        <f>Raw_Data!J5970</f>
        <v/>
      </c>
      <c r="K5970" s="13">
        <f>Raw_Data!K5970</f>
        <v/>
      </c>
      <c r="L5970" s="12">
        <f>Raw_Data!L5970</f>
        <v/>
      </c>
      <c r="M5970" s="12">
        <f>Raw_Data!M5970</f>
        <v/>
      </c>
      <c r="N5970" s="12">
        <f>Raw_Data!N5970</f>
        <v/>
      </c>
      <c r="O5970">
        <f>Raw_Data!O5970</f>
        <v/>
      </c>
      <c r="P5970">
        <f>Raw_Data!P5970</f>
        <v/>
      </c>
      <c r="Q5970">
        <f>Raw_Data!Q5970</f>
        <v/>
      </c>
      <c r="R5970">
        <f>Raw_Data!R5970</f>
        <v/>
      </c>
      <c r="S5970">
        <f>Raw_Data!S5970</f>
        <v/>
      </c>
      <c r="T5970">
        <f>YEAR(B5970)</f>
        <v/>
      </c>
      <c r="U5970">
        <f>MONTH(B5970)</f>
        <v/>
      </c>
      <c r="V5970">
        <f>TEXT(B5970,"mmm")</f>
        <v/>
      </c>
      <c r="W5970" s="15">
        <f>IFERROR(N5970/L5970,0)</f>
        <v/>
      </c>
      <c r="X5970">
        <f>IF(K5970=0,"No Discount",IF(K5970&lt;=5%,"Low",IF(K5970&lt;=15%,"Medium","High")))</f>
        <v/>
      </c>
      <c r="Y5970">
        <f>IF(L5970&gt;=20000,"High Value",IF(L5970&gt;=5000,"Medium Value","Low Value"))</f>
        <v/>
      </c>
      <c r="Z5970">
        <f>IF(R5970&lt;=3,"Fast",IF(R5970&lt;=5,"On Time","Delayed"))</f>
        <v/>
      </c>
    </row>
    <row r="5971">
      <c r="A5971">
        <f>Raw_Data!A5971</f>
        <v/>
      </c>
      <c r="B5971" s="11">
        <f>Raw_Data!B5971</f>
        <v/>
      </c>
      <c r="C5971">
        <f>Raw_Data!C5971</f>
        <v/>
      </c>
      <c r="D5971">
        <f>Raw_Data!D5971</f>
        <v/>
      </c>
      <c r="E5971">
        <f>Raw_Data!E5971</f>
        <v/>
      </c>
      <c r="F5971">
        <f>Raw_Data!F5971</f>
        <v/>
      </c>
      <c r="G5971">
        <f>Raw_Data!G5971</f>
        <v/>
      </c>
      <c r="H5971">
        <f>Raw_Data!H5971</f>
        <v/>
      </c>
      <c r="I5971">
        <f>Raw_Data!I5971</f>
        <v/>
      </c>
      <c r="J5971" s="12">
        <f>Raw_Data!J5971</f>
        <v/>
      </c>
      <c r="K5971" s="13">
        <f>Raw_Data!K5971</f>
        <v/>
      </c>
      <c r="L5971" s="12">
        <f>Raw_Data!L5971</f>
        <v/>
      </c>
      <c r="M5971" s="12">
        <f>Raw_Data!M5971</f>
        <v/>
      </c>
      <c r="N5971" s="12">
        <f>Raw_Data!N5971</f>
        <v/>
      </c>
      <c r="O5971">
        <f>Raw_Data!O5971</f>
        <v/>
      </c>
      <c r="P5971">
        <f>Raw_Data!P5971</f>
        <v/>
      </c>
      <c r="Q5971">
        <f>Raw_Data!Q5971</f>
        <v/>
      </c>
      <c r="R5971">
        <f>Raw_Data!R5971</f>
        <v/>
      </c>
      <c r="S5971">
        <f>Raw_Data!S5971</f>
        <v/>
      </c>
      <c r="T5971">
        <f>YEAR(B5971)</f>
        <v/>
      </c>
      <c r="U5971">
        <f>MONTH(B5971)</f>
        <v/>
      </c>
      <c r="V5971">
        <f>TEXT(B5971,"mmm")</f>
        <v/>
      </c>
      <c r="W5971" s="15">
        <f>IFERROR(N5971/L5971,0)</f>
        <v/>
      </c>
      <c r="X5971">
        <f>IF(K5971=0,"No Discount",IF(K5971&lt;=5%,"Low",IF(K5971&lt;=15%,"Medium","High")))</f>
        <v/>
      </c>
      <c r="Y5971">
        <f>IF(L5971&gt;=20000,"High Value",IF(L5971&gt;=5000,"Medium Value","Low Value"))</f>
        <v/>
      </c>
      <c r="Z5971">
        <f>IF(R5971&lt;=3,"Fast",IF(R5971&lt;=5,"On Time","Delayed"))</f>
        <v/>
      </c>
    </row>
    <row r="5972">
      <c r="A5972">
        <f>Raw_Data!A5972</f>
        <v/>
      </c>
      <c r="B5972" s="11">
        <f>Raw_Data!B5972</f>
        <v/>
      </c>
      <c r="C5972">
        <f>Raw_Data!C5972</f>
        <v/>
      </c>
      <c r="D5972">
        <f>Raw_Data!D5972</f>
        <v/>
      </c>
      <c r="E5972">
        <f>Raw_Data!E5972</f>
        <v/>
      </c>
      <c r="F5972">
        <f>Raw_Data!F5972</f>
        <v/>
      </c>
      <c r="G5972">
        <f>Raw_Data!G5972</f>
        <v/>
      </c>
      <c r="H5972">
        <f>Raw_Data!H5972</f>
        <v/>
      </c>
      <c r="I5972">
        <f>Raw_Data!I5972</f>
        <v/>
      </c>
      <c r="J5972" s="12">
        <f>Raw_Data!J5972</f>
        <v/>
      </c>
      <c r="K5972" s="13">
        <f>Raw_Data!K5972</f>
        <v/>
      </c>
      <c r="L5972" s="12">
        <f>Raw_Data!L5972</f>
        <v/>
      </c>
      <c r="M5972" s="12">
        <f>Raw_Data!M5972</f>
        <v/>
      </c>
      <c r="N5972" s="12">
        <f>Raw_Data!N5972</f>
        <v/>
      </c>
      <c r="O5972">
        <f>Raw_Data!O5972</f>
        <v/>
      </c>
      <c r="P5972">
        <f>Raw_Data!P5972</f>
        <v/>
      </c>
      <c r="Q5972">
        <f>Raw_Data!Q5972</f>
        <v/>
      </c>
      <c r="R5972">
        <f>Raw_Data!R5972</f>
        <v/>
      </c>
      <c r="S5972">
        <f>Raw_Data!S5972</f>
        <v/>
      </c>
      <c r="T5972">
        <f>YEAR(B5972)</f>
        <v/>
      </c>
      <c r="U5972">
        <f>MONTH(B5972)</f>
        <v/>
      </c>
      <c r="V5972">
        <f>TEXT(B5972,"mmm")</f>
        <v/>
      </c>
      <c r="W5972" s="15">
        <f>IFERROR(N5972/L5972,0)</f>
        <v/>
      </c>
      <c r="X5972">
        <f>IF(K5972=0,"No Discount",IF(K5972&lt;=5%,"Low",IF(K5972&lt;=15%,"Medium","High")))</f>
        <v/>
      </c>
      <c r="Y5972">
        <f>IF(L5972&gt;=20000,"High Value",IF(L5972&gt;=5000,"Medium Value","Low Value"))</f>
        <v/>
      </c>
      <c r="Z5972">
        <f>IF(R5972&lt;=3,"Fast",IF(R5972&lt;=5,"On Time","Delayed"))</f>
        <v/>
      </c>
    </row>
    <row r="5973">
      <c r="A5973">
        <f>Raw_Data!A5973</f>
        <v/>
      </c>
      <c r="B5973" s="11">
        <f>Raw_Data!B5973</f>
        <v/>
      </c>
      <c r="C5973">
        <f>Raw_Data!C5973</f>
        <v/>
      </c>
      <c r="D5973">
        <f>Raw_Data!D5973</f>
        <v/>
      </c>
      <c r="E5973">
        <f>Raw_Data!E5973</f>
        <v/>
      </c>
      <c r="F5973">
        <f>Raw_Data!F5973</f>
        <v/>
      </c>
      <c r="G5973">
        <f>Raw_Data!G5973</f>
        <v/>
      </c>
      <c r="H5973">
        <f>Raw_Data!H5973</f>
        <v/>
      </c>
      <c r="I5973">
        <f>Raw_Data!I5973</f>
        <v/>
      </c>
      <c r="J5973" s="12">
        <f>Raw_Data!J5973</f>
        <v/>
      </c>
      <c r="K5973" s="13">
        <f>Raw_Data!K5973</f>
        <v/>
      </c>
      <c r="L5973" s="12">
        <f>Raw_Data!L5973</f>
        <v/>
      </c>
      <c r="M5973" s="12">
        <f>Raw_Data!M5973</f>
        <v/>
      </c>
      <c r="N5973" s="12">
        <f>Raw_Data!N5973</f>
        <v/>
      </c>
      <c r="O5973">
        <f>Raw_Data!O5973</f>
        <v/>
      </c>
      <c r="P5973">
        <f>Raw_Data!P5973</f>
        <v/>
      </c>
      <c r="Q5973">
        <f>Raw_Data!Q5973</f>
        <v/>
      </c>
      <c r="R5973">
        <f>Raw_Data!R5973</f>
        <v/>
      </c>
      <c r="S5973">
        <f>Raw_Data!S5973</f>
        <v/>
      </c>
      <c r="T5973">
        <f>YEAR(B5973)</f>
        <v/>
      </c>
      <c r="U5973">
        <f>MONTH(B5973)</f>
        <v/>
      </c>
      <c r="V5973">
        <f>TEXT(B5973,"mmm")</f>
        <v/>
      </c>
      <c r="W5973" s="15">
        <f>IFERROR(N5973/L5973,0)</f>
        <v/>
      </c>
      <c r="X5973">
        <f>IF(K5973=0,"No Discount",IF(K5973&lt;=5%,"Low",IF(K5973&lt;=15%,"Medium","High")))</f>
        <v/>
      </c>
      <c r="Y5973">
        <f>IF(L5973&gt;=20000,"High Value",IF(L5973&gt;=5000,"Medium Value","Low Value"))</f>
        <v/>
      </c>
      <c r="Z5973">
        <f>IF(R5973&lt;=3,"Fast",IF(R5973&lt;=5,"On Time","Delayed"))</f>
        <v/>
      </c>
    </row>
    <row r="5974">
      <c r="A5974">
        <f>Raw_Data!A5974</f>
        <v/>
      </c>
      <c r="B5974" s="11">
        <f>Raw_Data!B5974</f>
        <v/>
      </c>
      <c r="C5974">
        <f>Raw_Data!C5974</f>
        <v/>
      </c>
      <c r="D5974">
        <f>Raw_Data!D5974</f>
        <v/>
      </c>
      <c r="E5974">
        <f>Raw_Data!E5974</f>
        <v/>
      </c>
      <c r="F5974">
        <f>Raw_Data!F5974</f>
        <v/>
      </c>
      <c r="G5974">
        <f>Raw_Data!G5974</f>
        <v/>
      </c>
      <c r="H5974">
        <f>Raw_Data!H5974</f>
        <v/>
      </c>
      <c r="I5974">
        <f>Raw_Data!I5974</f>
        <v/>
      </c>
      <c r="J5974" s="12">
        <f>Raw_Data!J5974</f>
        <v/>
      </c>
      <c r="K5974" s="13">
        <f>Raw_Data!K5974</f>
        <v/>
      </c>
      <c r="L5974" s="12">
        <f>Raw_Data!L5974</f>
        <v/>
      </c>
      <c r="M5974" s="12">
        <f>Raw_Data!M5974</f>
        <v/>
      </c>
      <c r="N5974" s="12">
        <f>Raw_Data!N5974</f>
        <v/>
      </c>
      <c r="O5974">
        <f>Raw_Data!O5974</f>
        <v/>
      </c>
      <c r="P5974">
        <f>Raw_Data!P5974</f>
        <v/>
      </c>
      <c r="Q5974">
        <f>Raw_Data!Q5974</f>
        <v/>
      </c>
      <c r="R5974">
        <f>Raw_Data!R5974</f>
        <v/>
      </c>
      <c r="S5974">
        <f>Raw_Data!S5974</f>
        <v/>
      </c>
      <c r="T5974">
        <f>YEAR(B5974)</f>
        <v/>
      </c>
      <c r="U5974">
        <f>MONTH(B5974)</f>
        <v/>
      </c>
      <c r="V5974">
        <f>TEXT(B5974,"mmm")</f>
        <v/>
      </c>
      <c r="W5974" s="15">
        <f>IFERROR(N5974/L5974,0)</f>
        <v/>
      </c>
      <c r="X5974">
        <f>IF(K5974=0,"No Discount",IF(K5974&lt;=5%,"Low",IF(K5974&lt;=15%,"Medium","High")))</f>
        <v/>
      </c>
      <c r="Y5974">
        <f>IF(L5974&gt;=20000,"High Value",IF(L5974&gt;=5000,"Medium Value","Low Value"))</f>
        <v/>
      </c>
      <c r="Z5974">
        <f>IF(R5974&lt;=3,"Fast",IF(R5974&lt;=5,"On Time","Delayed"))</f>
        <v/>
      </c>
    </row>
    <row r="5975">
      <c r="A5975">
        <f>Raw_Data!A5975</f>
        <v/>
      </c>
      <c r="B5975" s="11">
        <f>Raw_Data!B5975</f>
        <v/>
      </c>
      <c r="C5975">
        <f>Raw_Data!C5975</f>
        <v/>
      </c>
      <c r="D5975">
        <f>Raw_Data!D5975</f>
        <v/>
      </c>
      <c r="E5975">
        <f>Raw_Data!E5975</f>
        <v/>
      </c>
      <c r="F5975">
        <f>Raw_Data!F5975</f>
        <v/>
      </c>
      <c r="G5975">
        <f>Raw_Data!G5975</f>
        <v/>
      </c>
      <c r="H5975">
        <f>Raw_Data!H5975</f>
        <v/>
      </c>
      <c r="I5975">
        <f>Raw_Data!I5975</f>
        <v/>
      </c>
      <c r="J5975" s="12">
        <f>Raw_Data!J5975</f>
        <v/>
      </c>
      <c r="K5975" s="13">
        <f>Raw_Data!K5975</f>
        <v/>
      </c>
      <c r="L5975" s="12">
        <f>Raw_Data!L5975</f>
        <v/>
      </c>
      <c r="M5975" s="12">
        <f>Raw_Data!M5975</f>
        <v/>
      </c>
      <c r="N5975" s="12">
        <f>Raw_Data!N5975</f>
        <v/>
      </c>
      <c r="O5975">
        <f>Raw_Data!O5975</f>
        <v/>
      </c>
      <c r="P5975">
        <f>Raw_Data!P5975</f>
        <v/>
      </c>
      <c r="Q5975">
        <f>Raw_Data!Q5975</f>
        <v/>
      </c>
      <c r="R5975">
        <f>Raw_Data!R5975</f>
        <v/>
      </c>
      <c r="S5975">
        <f>Raw_Data!S5975</f>
        <v/>
      </c>
      <c r="T5975">
        <f>YEAR(B5975)</f>
        <v/>
      </c>
      <c r="U5975">
        <f>MONTH(B5975)</f>
        <v/>
      </c>
      <c r="V5975">
        <f>TEXT(B5975,"mmm")</f>
        <v/>
      </c>
      <c r="W5975" s="15">
        <f>IFERROR(N5975/L5975,0)</f>
        <v/>
      </c>
      <c r="X5975">
        <f>IF(K5975=0,"No Discount",IF(K5975&lt;=5%,"Low",IF(K5975&lt;=15%,"Medium","High")))</f>
        <v/>
      </c>
      <c r="Y5975">
        <f>IF(L5975&gt;=20000,"High Value",IF(L5975&gt;=5000,"Medium Value","Low Value"))</f>
        <v/>
      </c>
      <c r="Z5975">
        <f>IF(R5975&lt;=3,"Fast",IF(R5975&lt;=5,"On Time","Delayed"))</f>
        <v/>
      </c>
    </row>
    <row r="5976">
      <c r="A5976">
        <f>Raw_Data!A5976</f>
        <v/>
      </c>
      <c r="B5976" s="11">
        <f>Raw_Data!B5976</f>
        <v/>
      </c>
      <c r="C5976">
        <f>Raw_Data!C5976</f>
        <v/>
      </c>
      <c r="D5976">
        <f>Raw_Data!D5976</f>
        <v/>
      </c>
      <c r="E5976">
        <f>Raw_Data!E5976</f>
        <v/>
      </c>
      <c r="F5976">
        <f>Raw_Data!F5976</f>
        <v/>
      </c>
      <c r="G5976">
        <f>Raw_Data!G5976</f>
        <v/>
      </c>
      <c r="H5976">
        <f>Raw_Data!H5976</f>
        <v/>
      </c>
      <c r="I5976">
        <f>Raw_Data!I5976</f>
        <v/>
      </c>
      <c r="J5976" s="12">
        <f>Raw_Data!J5976</f>
        <v/>
      </c>
      <c r="K5976" s="13">
        <f>Raw_Data!K5976</f>
        <v/>
      </c>
      <c r="L5976" s="12">
        <f>Raw_Data!L5976</f>
        <v/>
      </c>
      <c r="M5976" s="12">
        <f>Raw_Data!M5976</f>
        <v/>
      </c>
      <c r="N5976" s="12">
        <f>Raw_Data!N5976</f>
        <v/>
      </c>
      <c r="O5976">
        <f>Raw_Data!O5976</f>
        <v/>
      </c>
      <c r="P5976">
        <f>Raw_Data!P5976</f>
        <v/>
      </c>
      <c r="Q5976">
        <f>Raw_Data!Q5976</f>
        <v/>
      </c>
      <c r="R5976">
        <f>Raw_Data!R5976</f>
        <v/>
      </c>
      <c r="S5976">
        <f>Raw_Data!S5976</f>
        <v/>
      </c>
      <c r="T5976">
        <f>YEAR(B5976)</f>
        <v/>
      </c>
      <c r="U5976">
        <f>MONTH(B5976)</f>
        <v/>
      </c>
      <c r="V5976">
        <f>TEXT(B5976,"mmm")</f>
        <v/>
      </c>
      <c r="W5976" s="15">
        <f>IFERROR(N5976/L5976,0)</f>
        <v/>
      </c>
      <c r="X5976">
        <f>IF(K5976=0,"No Discount",IF(K5976&lt;=5%,"Low",IF(K5976&lt;=15%,"Medium","High")))</f>
        <v/>
      </c>
      <c r="Y5976">
        <f>IF(L5976&gt;=20000,"High Value",IF(L5976&gt;=5000,"Medium Value","Low Value"))</f>
        <v/>
      </c>
      <c r="Z5976">
        <f>IF(R5976&lt;=3,"Fast",IF(R5976&lt;=5,"On Time","Delayed"))</f>
        <v/>
      </c>
    </row>
    <row r="5977">
      <c r="A5977">
        <f>Raw_Data!A5977</f>
        <v/>
      </c>
      <c r="B5977" s="11">
        <f>Raw_Data!B5977</f>
        <v/>
      </c>
      <c r="C5977">
        <f>Raw_Data!C5977</f>
        <v/>
      </c>
      <c r="D5977">
        <f>Raw_Data!D5977</f>
        <v/>
      </c>
      <c r="E5977">
        <f>Raw_Data!E5977</f>
        <v/>
      </c>
      <c r="F5977">
        <f>Raw_Data!F5977</f>
        <v/>
      </c>
      <c r="G5977">
        <f>Raw_Data!G5977</f>
        <v/>
      </c>
      <c r="H5977">
        <f>Raw_Data!H5977</f>
        <v/>
      </c>
      <c r="I5977">
        <f>Raw_Data!I5977</f>
        <v/>
      </c>
      <c r="J5977" s="12">
        <f>Raw_Data!J5977</f>
        <v/>
      </c>
      <c r="K5977" s="13">
        <f>Raw_Data!K5977</f>
        <v/>
      </c>
      <c r="L5977" s="12">
        <f>Raw_Data!L5977</f>
        <v/>
      </c>
      <c r="M5977" s="12">
        <f>Raw_Data!M5977</f>
        <v/>
      </c>
      <c r="N5977" s="12">
        <f>Raw_Data!N5977</f>
        <v/>
      </c>
      <c r="O5977">
        <f>Raw_Data!O5977</f>
        <v/>
      </c>
      <c r="P5977">
        <f>Raw_Data!P5977</f>
        <v/>
      </c>
      <c r="Q5977">
        <f>Raw_Data!Q5977</f>
        <v/>
      </c>
      <c r="R5977">
        <f>Raw_Data!R5977</f>
        <v/>
      </c>
      <c r="S5977">
        <f>Raw_Data!S5977</f>
        <v/>
      </c>
      <c r="T5977">
        <f>YEAR(B5977)</f>
        <v/>
      </c>
      <c r="U5977">
        <f>MONTH(B5977)</f>
        <v/>
      </c>
      <c r="V5977">
        <f>TEXT(B5977,"mmm")</f>
        <v/>
      </c>
      <c r="W5977" s="15">
        <f>IFERROR(N5977/L5977,0)</f>
        <v/>
      </c>
      <c r="X5977">
        <f>IF(K5977=0,"No Discount",IF(K5977&lt;=5%,"Low",IF(K5977&lt;=15%,"Medium","High")))</f>
        <v/>
      </c>
      <c r="Y5977">
        <f>IF(L5977&gt;=20000,"High Value",IF(L5977&gt;=5000,"Medium Value","Low Value"))</f>
        <v/>
      </c>
      <c r="Z5977">
        <f>IF(R5977&lt;=3,"Fast",IF(R5977&lt;=5,"On Time","Delayed"))</f>
        <v/>
      </c>
    </row>
    <row r="5978">
      <c r="A5978">
        <f>Raw_Data!A5978</f>
        <v/>
      </c>
      <c r="B5978" s="11">
        <f>Raw_Data!B5978</f>
        <v/>
      </c>
      <c r="C5978">
        <f>Raw_Data!C5978</f>
        <v/>
      </c>
      <c r="D5978">
        <f>Raw_Data!D5978</f>
        <v/>
      </c>
      <c r="E5978">
        <f>Raw_Data!E5978</f>
        <v/>
      </c>
      <c r="F5978">
        <f>Raw_Data!F5978</f>
        <v/>
      </c>
      <c r="G5978">
        <f>Raw_Data!G5978</f>
        <v/>
      </c>
      <c r="H5978">
        <f>Raw_Data!H5978</f>
        <v/>
      </c>
      <c r="I5978">
        <f>Raw_Data!I5978</f>
        <v/>
      </c>
      <c r="J5978" s="12">
        <f>Raw_Data!J5978</f>
        <v/>
      </c>
      <c r="K5978" s="13">
        <f>Raw_Data!K5978</f>
        <v/>
      </c>
      <c r="L5978" s="12">
        <f>Raw_Data!L5978</f>
        <v/>
      </c>
      <c r="M5978" s="12">
        <f>Raw_Data!M5978</f>
        <v/>
      </c>
      <c r="N5978" s="12">
        <f>Raw_Data!N5978</f>
        <v/>
      </c>
      <c r="O5978">
        <f>Raw_Data!O5978</f>
        <v/>
      </c>
      <c r="P5978">
        <f>Raw_Data!P5978</f>
        <v/>
      </c>
      <c r="Q5978">
        <f>Raw_Data!Q5978</f>
        <v/>
      </c>
      <c r="R5978">
        <f>Raw_Data!R5978</f>
        <v/>
      </c>
      <c r="S5978">
        <f>Raw_Data!S5978</f>
        <v/>
      </c>
      <c r="T5978">
        <f>YEAR(B5978)</f>
        <v/>
      </c>
      <c r="U5978">
        <f>MONTH(B5978)</f>
        <v/>
      </c>
      <c r="V5978">
        <f>TEXT(B5978,"mmm")</f>
        <v/>
      </c>
      <c r="W5978" s="15">
        <f>IFERROR(N5978/L5978,0)</f>
        <v/>
      </c>
      <c r="X5978">
        <f>IF(K5978=0,"No Discount",IF(K5978&lt;=5%,"Low",IF(K5978&lt;=15%,"Medium","High")))</f>
        <v/>
      </c>
      <c r="Y5978">
        <f>IF(L5978&gt;=20000,"High Value",IF(L5978&gt;=5000,"Medium Value","Low Value"))</f>
        <v/>
      </c>
      <c r="Z5978">
        <f>IF(R5978&lt;=3,"Fast",IF(R5978&lt;=5,"On Time","Delayed"))</f>
        <v/>
      </c>
    </row>
    <row r="5979">
      <c r="A5979">
        <f>Raw_Data!A5979</f>
        <v/>
      </c>
      <c r="B5979" s="11">
        <f>Raw_Data!B5979</f>
        <v/>
      </c>
      <c r="C5979">
        <f>Raw_Data!C5979</f>
        <v/>
      </c>
      <c r="D5979">
        <f>Raw_Data!D5979</f>
        <v/>
      </c>
      <c r="E5979">
        <f>Raw_Data!E5979</f>
        <v/>
      </c>
      <c r="F5979">
        <f>Raw_Data!F5979</f>
        <v/>
      </c>
      <c r="G5979">
        <f>Raw_Data!G5979</f>
        <v/>
      </c>
      <c r="H5979">
        <f>Raw_Data!H5979</f>
        <v/>
      </c>
      <c r="I5979">
        <f>Raw_Data!I5979</f>
        <v/>
      </c>
      <c r="J5979" s="12">
        <f>Raw_Data!J5979</f>
        <v/>
      </c>
      <c r="K5979" s="13">
        <f>Raw_Data!K5979</f>
        <v/>
      </c>
      <c r="L5979" s="12">
        <f>Raw_Data!L5979</f>
        <v/>
      </c>
      <c r="M5979" s="12">
        <f>Raw_Data!M5979</f>
        <v/>
      </c>
      <c r="N5979" s="12">
        <f>Raw_Data!N5979</f>
        <v/>
      </c>
      <c r="O5979">
        <f>Raw_Data!O5979</f>
        <v/>
      </c>
      <c r="P5979">
        <f>Raw_Data!P5979</f>
        <v/>
      </c>
      <c r="Q5979">
        <f>Raw_Data!Q5979</f>
        <v/>
      </c>
      <c r="R5979">
        <f>Raw_Data!R5979</f>
        <v/>
      </c>
      <c r="S5979">
        <f>Raw_Data!S5979</f>
        <v/>
      </c>
      <c r="T5979">
        <f>YEAR(B5979)</f>
        <v/>
      </c>
      <c r="U5979">
        <f>MONTH(B5979)</f>
        <v/>
      </c>
      <c r="V5979">
        <f>TEXT(B5979,"mmm")</f>
        <v/>
      </c>
      <c r="W5979" s="15">
        <f>IFERROR(N5979/L5979,0)</f>
        <v/>
      </c>
      <c r="X5979">
        <f>IF(K5979=0,"No Discount",IF(K5979&lt;=5%,"Low",IF(K5979&lt;=15%,"Medium","High")))</f>
        <v/>
      </c>
      <c r="Y5979">
        <f>IF(L5979&gt;=20000,"High Value",IF(L5979&gt;=5000,"Medium Value","Low Value"))</f>
        <v/>
      </c>
      <c r="Z5979">
        <f>IF(R5979&lt;=3,"Fast",IF(R5979&lt;=5,"On Time","Delayed"))</f>
        <v/>
      </c>
    </row>
    <row r="5980">
      <c r="A5980">
        <f>Raw_Data!A5980</f>
        <v/>
      </c>
      <c r="B5980" s="11">
        <f>Raw_Data!B5980</f>
        <v/>
      </c>
      <c r="C5980">
        <f>Raw_Data!C5980</f>
        <v/>
      </c>
      <c r="D5980">
        <f>Raw_Data!D5980</f>
        <v/>
      </c>
      <c r="E5980">
        <f>Raw_Data!E5980</f>
        <v/>
      </c>
      <c r="F5980">
        <f>Raw_Data!F5980</f>
        <v/>
      </c>
      <c r="G5980">
        <f>Raw_Data!G5980</f>
        <v/>
      </c>
      <c r="H5980">
        <f>Raw_Data!H5980</f>
        <v/>
      </c>
      <c r="I5980">
        <f>Raw_Data!I5980</f>
        <v/>
      </c>
      <c r="J5980" s="12">
        <f>Raw_Data!J5980</f>
        <v/>
      </c>
      <c r="K5980" s="13">
        <f>Raw_Data!K5980</f>
        <v/>
      </c>
      <c r="L5980" s="12">
        <f>Raw_Data!L5980</f>
        <v/>
      </c>
      <c r="M5980" s="12">
        <f>Raw_Data!M5980</f>
        <v/>
      </c>
      <c r="N5980" s="12">
        <f>Raw_Data!N5980</f>
        <v/>
      </c>
      <c r="O5980">
        <f>Raw_Data!O5980</f>
        <v/>
      </c>
      <c r="P5980">
        <f>Raw_Data!P5980</f>
        <v/>
      </c>
      <c r="Q5980">
        <f>Raw_Data!Q5980</f>
        <v/>
      </c>
      <c r="R5980">
        <f>Raw_Data!R5980</f>
        <v/>
      </c>
      <c r="S5980">
        <f>Raw_Data!S5980</f>
        <v/>
      </c>
      <c r="T5980">
        <f>YEAR(B5980)</f>
        <v/>
      </c>
      <c r="U5980">
        <f>MONTH(B5980)</f>
        <v/>
      </c>
      <c r="V5980">
        <f>TEXT(B5980,"mmm")</f>
        <v/>
      </c>
      <c r="W5980" s="15">
        <f>IFERROR(N5980/L5980,0)</f>
        <v/>
      </c>
      <c r="X5980">
        <f>IF(K5980=0,"No Discount",IF(K5980&lt;=5%,"Low",IF(K5980&lt;=15%,"Medium","High")))</f>
        <v/>
      </c>
      <c r="Y5980">
        <f>IF(L5980&gt;=20000,"High Value",IF(L5980&gt;=5000,"Medium Value","Low Value"))</f>
        <v/>
      </c>
      <c r="Z5980">
        <f>IF(R5980&lt;=3,"Fast",IF(R5980&lt;=5,"On Time","Delayed"))</f>
        <v/>
      </c>
    </row>
    <row r="5981">
      <c r="A5981">
        <f>Raw_Data!A5981</f>
        <v/>
      </c>
      <c r="B5981" s="11">
        <f>Raw_Data!B5981</f>
        <v/>
      </c>
      <c r="C5981">
        <f>Raw_Data!C5981</f>
        <v/>
      </c>
      <c r="D5981">
        <f>Raw_Data!D5981</f>
        <v/>
      </c>
      <c r="E5981">
        <f>Raw_Data!E5981</f>
        <v/>
      </c>
      <c r="F5981">
        <f>Raw_Data!F5981</f>
        <v/>
      </c>
      <c r="G5981">
        <f>Raw_Data!G5981</f>
        <v/>
      </c>
      <c r="H5981">
        <f>Raw_Data!H5981</f>
        <v/>
      </c>
      <c r="I5981">
        <f>Raw_Data!I5981</f>
        <v/>
      </c>
      <c r="J5981" s="12">
        <f>Raw_Data!J5981</f>
        <v/>
      </c>
      <c r="K5981" s="13">
        <f>Raw_Data!K5981</f>
        <v/>
      </c>
      <c r="L5981" s="12">
        <f>Raw_Data!L5981</f>
        <v/>
      </c>
      <c r="M5981" s="12">
        <f>Raw_Data!M5981</f>
        <v/>
      </c>
      <c r="N5981" s="12">
        <f>Raw_Data!N5981</f>
        <v/>
      </c>
      <c r="O5981">
        <f>Raw_Data!O5981</f>
        <v/>
      </c>
      <c r="P5981">
        <f>Raw_Data!P5981</f>
        <v/>
      </c>
      <c r="Q5981">
        <f>Raw_Data!Q5981</f>
        <v/>
      </c>
      <c r="R5981">
        <f>Raw_Data!R5981</f>
        <v/>
      </c>
      <c r="S5981">
        <f>Raw_Data!S5981</f>
        <v/>
      </c>
      <c r="T5981">
        <f>YEAR(B5981)</f>
        <v/>
      </c>
      <c r="U5981">
        <f>MONTH(B5981)</f>
        <v/>
      </c>
      <c r="V5981">
        <f>TEXT(B5981,"mmm")</f>
        <v/>
      </c>
      <c r="W5981" s="15">
        <f>IFERROR(N5981/L5981,0)</f>
        <v/>
      </c>
      <c r="X5981">
        <f>IF(K5981=0,"No Discount",IF(K5981&lt;=5%,"Low",IF(K5981&lt;=15%,"Medium","High")))</f>
        <v/>
      </c>
      <c r="Y5981">
        <f>IF(L5981&gt;=20000,"High Value",IF(L5981&gt;=5000,"Medium Value","Low Value"))</f>
        <v/>
      </c>
      <c r="Z5981">
        <f>IF(R5981&lt;=3,"Fast",IF(R5981&lt;=5,"On Time","Delayed"))</f>
        <v/>
      </c>
    </row>
    <row r="5982">
      <c r="A5982">
        <f>Raw_Data!A5982</f>
        <v/>
      </c>
      <c r="B5982" s="11">
        <f>Raw_Data!B5982</f>
        <v/>
      </c>
      <c r="C5982">
        <f>Raw_Data!C5982</f>
        <v/>
      </c>
      <c r="D5982">
        <f>Raw_Data!D5982</f>
        <v/>
      </c>
      <c r="E5982">
        <f>Raw_Data!E5982</f>
        <v/>
      </c>
      <c r="F5982">
        <f>Raw_Data!F5982</f>
        <v/>
      </c>
      <c r="G5982">
        <f>Raw_Data!G5982</f>
        <v/>
      </c>
      <c r="H5982">
        <f>Raw_Data!H5982</f>
        <v/>
      </c>
      <c r="I5982">
        <f>Raw_Data!I5982</f>
        <v/>
      </c>
      <c r="J5982" s="12">
        <f>Raw_Data!J5982</f>
        <v/>
      </c>
      <c r="K5982" s="13">
        <f>Raw_Data!K5982</f>
        <v/>
      </c>
      <c r="L5982" s="12">
        <f>Raw_Data!L5982</f>
        <v/>
      </c>
      <c r="M5982" s="12">
        <f>Raw_Data!M5982</f>
        <v/>
      </c>
      <c r="N5982" s="12">
        <f>Raw_Data!N5982</f>
        <v/>
      </c>
      <c r="O5982">
        <f>Raw_Data!O5982</f>
        <v/>
      </c>
      <c r="P5982">
        <f>Raw_Data!P5982</f>
        <v/>
      </c>
      <c r="Q5982">
        <f>Raw_Data!Q5982</f>
        <v/>
      </c>
      <c r="R5982">
        <f>Raw_Data!R5982</f>
        <v/>
      </c>
      <c r="S5982">
        <f>Raw_Data!S5982</f>
        <v/>
      </c>
      <c r="T5982">
        <f>YEAR(B5982)</f>
        <v/>
      </c>
      <c r="U5982">
        <f>MONTH(B5982)</f>
        <v/>
      </c>
      <c r="V5982">
        <f>TEXT(B5982,"mmm")</f>
        <v/>
      </c>
      <c r="W5982" s="15">
        <f>IFERROR(N5982/L5982,0)</f>
        <v/>
      </c>
      <c r="X5982">
        <f>IF(K5982=0,"No Discount",IF(K5982&lt;=5%,"Low",IF(K5982&lt;=15%,"Medium","High")))</f>
        <v/>
      </c>
      <c r="Y5982">
        <f>IF(L5982&gt;=20000,"High Value",IF(L5982&gt;=5000,"Medium Value","Low Value"))</f>
        <v/>
      </c>
      <c r="Z5982">
        <f>IF(R5982&lt;=3,"Fast",IF(R5982&lt;=5,"On Time","Delayed"))</f>
        <v/>
      </c>
    </row>
    <row r="5983">
      <c r="A5983">
        <f>Raw_Data!A5983</f>
        <v/>
      </c>
      <c r="B5983" s="11">
        <f>Raw_Data!B5983</f>
        <v/>
      </c>
      <c r="C5983">
        <f>Raw_Data!C5983</f>
        <v/>
      </c>
      <c r="D5983">
        <f>Raw_Data!D5983</f>
        <v/>
      </c>
      <c r="E5983">
        <f>Raw_Data!E5983</f>
        <v/>
      </c>
      <c r="F5983">
        <f>Raw_Data!F5983</f>
        <v/>
      </c>
      <c r="G5983">
        <f>Raw_Data!G5983</f>
        <v/>
      </c>
      <c r="H5983">
        <f>Raw_Data!H5983</f>
        <v/>
      </c>
      <c r="I5983">
        <f>Raw_Data!I5983</f>
        <v/>
      </c>
      <c r="J5983" s="12">
        <f>Raw_Data!J5983</f>
        <v/>
      </c>
      <c r="K5983" s="13">
        <f>Raw_Data!K5983</f>
        <v/>
      </c>
      <c r="L5983" s="12">
        <f>Raw_Data!L5983</f>
        <v/>
      </c>
      <c r="M5983" s="12">
        <f>Raw_Data!M5983</f>
        <v/>
      </c>
      <c r="N5983" s="12">
        <f>Raw_Data!N5983</f>
        <v/>
      </c>
      <c r="O5983">
        <f>Raw_Data!O5983</f>
        <v/>
      </c>
      <c r="P5983">
        <f>Raw_Data!P5983</f>
        <v/>
      </c>
      <c r="Q5983">
        <f>Raw_Data!Q5983</f>
        <v/>
      </c>
      <c r="R5983">
        <f>Raw_Data!R5983</f>
        <v/>
      </c>
      <c r="S5983">
        <f>Raw_Data!S5983</f>
        <v/>
      </c>
      <c r="T5983">
        <f>YEAR(B5983)</f>
        <v/>
      </c>
      <c r="U5983">
        <f>MONTH(B5983)</f>
        <v/>
      </c>
      <c r="V5983">
        <f>TEXT(B5983,"mmm")</f>
        <v/>
      </c>
      <c r="W5983" s="15">
        <f>IFERROR(N5983/L5983,0)</f>
        <v/>
      </c>
      <c r="X5983">
        <f>IF(K5983=0,"No Discount",IF(K5983&lt;=5%,"Low",IF(K5983&lt;=15%,"Medium","High")))</f>
        <v/>
      </c>
      <c r="Y5983">
        <f>IF(L5983&gt;=20000,"High Value",IF(L5983&gt;=5000,"Medium Value","Low Value"))</f>
        <v/>
      </c>
      <c r="Z5983">
        <f>IF(R5983&lt;=3,"Fast",IF(R5983&lt;=5,"On Time","Delayed"))</f>
        <v/>
      </c>
    </row>
    <row r="5984">
      <c r="A5984">
        <f>Raw_Data!A5984</f>
        <v/>
      </c>
      <c r="B5984" s="11">
        <f>Raw_Data!B5984</f>
        <v/>
      </c>
      <c r="C5984">
        <f>Raw_Data!C5984</f>
        <v/>
      </c>
      <c r="D5984">
        <f>Raw_Data!D5984</f>
        <v/>
      </c>
      <c r="E5984">
        <f>Raw_Data!E5984</f>
        <v/>
      </c>
      <c r="F5984">
        <f>Raw_Data!F5984</f>
        <v/>
      </c>
      <c r="G5984">
        <f>Raw_Data!G5984</f>
        <v/>
      </c>
      <c r="H5984">
        <f>Raw_Data!H5984</f>
        <v/>
      </c>
      <c r="I5984">
        <f>Raw_Data!I5984</f>
        <v/>
      </c>
      <c r="J5984" s="12">
        <f>Raw_Data!J5984</f>
        <v/>
      </c>
      <c r="K5984" s="13">
        <f>Raw_Data!K5984</f>
        <v/>
      </c>
      <c r="L5984" s="12">
        <f>Raw_Data!L5984</f>
        <v/>
      </c>
      <c r="M5984" s="12">
        <f>Raw_Data!M5984</f>
        <v/>
      </c>
      <c r="N5984" s="12">
        <f>Raw_Data!N5984</f>
        <v/>
      </c>
      <c r="O5984">
        <f>Raw_Data!O5984</f>
        <v/>
      </c>
      <c r="P5984">
        <f>Raw_Data!P5984</f>
        <v/>
      </c>
      <c r="Q5984">
        <f>Raw_Data!Q5984</f>
        <v/>
      </c>
      <c r="R5984">
        <f>Raw_Data!R5984</f>
        <v/>
      </c>
      <c r="S5984">
        <f>Raw_Data!S5984</f>
        <v/>
      </c>
      <c r="T5984">
        <f>YEAR(B5984)</f>
        <v/>
      </c>
      <c r="U5984">
        <f>MONTH(B5984)</f>
        <v/>
      </c>
      <c r="V5984">
        <f>TEXT(B5984,"mmm")</f>
        <v/>
      </c>
      <c r="W5984" s="15">
        <f>IFERROR(N5984/L5984,0)</f>
        <v/>
      </c>
      <c r="X5984">
        <f>IF(K5984=0,"No Discount",IF(K5984&lt;=5%,"Low",IF(K5984&lt;=15%,"Medium","High")))</f>
        <v/>
      </c>
      <c r="Y5984">
        <f>IF(L5984&gt;=20000,"High Value",IF(L5984&gt;=5000,"Medium Value","Low Value"))</f>
        <v/>
      </c>
      <c r="Z5984">
        <f>IF(R5984&lt;=3,"Fast",IF(R5984&lt;=5,"On Time","Delayed"))</f>
        <v/>
      </c>
    </row>
    <row r="5985">
      <c r="A5985">
        <f>Raw_Data!A5985</f>
        <v/>
      </c>
      <c r="B5985" s="11">
        <f>Raw_Data!B5985</f>
        <v/>
      </c>
      <c r="C5985">
        <f>Raw_Data!C5985</f>
        <v/>
      </c>
      <c r="D5985">
        <f>Raw_Data!D5985</f>
        <v/>
      </c>
      <c r="E5985">
        <f>Raw_Data!E5985</f>
        <v/>
      </c>
      <c r="F5985">
        <f>Raw_Data!F5985</f>
        <v/>
      </c>
      <c r="G5985">
        <f>Raw_Data!G5985</f>
        <v/>
      </c>
      <c r="H5985">
        <f>Raw_Data!H5985</f>
        <v/>
      </c>
      <c r="I5985">
        <f>Raw_Data!I5985</f>
        <v/>
      </c>
      <c r="J5985" s="12">
        <f>Raw_Data!J5985</f>
        <v/>
      </c>
      <c r="K5985" s="13">
        <f>Raw_Data!K5985</f>
        <v/>
      </c>
      <c r="L5985" s="12">
        <f>Raw_Data!L5985</f>
        <v/>
      </c>
      <c r="M5985" s="12">
        <f>Raw_Data!M5985</f>
        <v/>
      </c>
      <c r="N5985" s="12">
        <f>Raw_Data!N5985</f>
        <v/>
      </c>
      <c r="O5985">
        <f>Raw_Data!O5985</f>
        <v/>
      </c>
      <c r="P5985">
        <f>Raw_Data!P5985</f>
        <v/>
      </c>
      <c r="Q5985">
        <f>Raw_Data!Q5985</f>
        <v/>
      </c>
      <c r="R5985">
        <f>Raw_Data!R5985</f>
        <v/>
      </c>
      <c r="S5985">
        <f>Raw_Data!S5985</f>
        <v/>
      </c>
      <c r="T5985">
        <f>YEAR(B5985)</f>
        <v/>
      </c>
      <c r="U5985">
        <f>MONTH(B5985)</f>
        <v/>
      </c>
      <c r="V5985">
        <f>TEXT(B5985,"mmm")</f>
        <v/>
      </c>
      <c r="W5985" s="15">
        <f>IFERROR(N5985/L5985,0)</f>
        <v/>
      </c>
      <c r="X5985">
        <f>IF(K5985=0,"No Discount",IF(K5985&lt;=5%,"Low",IF(K5985&lt;=15%,"Medium","High")))</f>
        <v/>
      </c>
      <c r="Y5985">
        <f>IF(L5985&gt;=20000,"High Value",IF(L5985&gt;=5000,"Medium Value","Low Value"))</f>
        <v/>
      </c>
      <c r="Z5985">
        <f>IF(R5985&lt;=3,"Fast",IF(R5985&lt;=5,"On Time","Delayed"))</f>
        <v/>
      </c>
    </row>
    <row r="5986">
      <c r="A5986">
        <f>Raw_Data!A5986</f>
        <v/>
      </c>
      <c r="B5986" s="11">
        <f>Raw_Data!B5986</f>
        <v/>
      </c>
      <c r="C5986">
        <f>Raw_Data!C5986</f>
        <v/>
      </c>
      <c r="D5986">
        <f>Raw_Data!D5986</f>
        <v/>
      </c>
      <c r="E5986">
        <f>Raw_Data!E5986</f>
        <v/>
      </c>
      <c r="F5986">
        <f>Raw_Data!F5986</f>
        <v/>
      </c>
      <c r="G5986">
        <f>Raw_Data!G5986</f>
        <v/>
      </c>
      <c r="H5986">
        <f>Raw_Data!H5986</f>
        <v/>
      </c>
      <c r="I5986">
        <f>Raw_Data!I5986</f>
        <v/>
      </c>
      <c r="J5986" s="12">
        <f>Raw_Data!J5986</f>
        <v/>
      </c>
      <c r="K5986" s="13">
        <f>Raw_Data!K5986</f>
        <v/>
      </c>
      <c r="L5986" s="12">
        <f>Raw_Data!L5986</f>
        <v/>
      </c>
      <c r="M5986" s="12">
        <f>Raw_Data!M5986</f>
        <v/>
      </c>
      <c r="N5986" s="12">
        <f>Raw_Data!N5986</f>
        <v/>
      </c>
      <c r="O5986">
        <f>Raw_Data!O5986</f>
        <v/>
      </c>
      <c r="P5986">
        <f>Raw_Data!P5986</f>
        <v/>
      </c>
      <c r="Q5986">
        <f>Raw_Data!Q5986</f>
        <v/>
      </c>
      <c r="R5986">
        <f>Raw_Data!R5986</f>
        <v/>
      </c>
      <c r="S5986">
        <f>Raw_Data!S5986</f>
        <v/>
      </c>
      <c r="T5986">
        <f>YEAR(B5986)</f>
        <v/>
      </c>
      <c r="U5986">
        <f>MONTH(B5986)</f>
        <v/>
      </c>
      <c r="V5986">
        <f>TEXT(B5986,"mmm")</f>
        <v/>
      </c>
      <c r="W5986" s="15">
        <f>IFERROR(N5986/L5986,0)</f>
        <v/>
      </c>
      <c r="X5986">
        <f>IF(K5986=0,"No Discount",IF(K5986&lt;=5%,"Low",IF(K5986&lt;=15%,"Medium","High")))</f>
        <v/>
      </c>
      <c r="Y5986">
        <f>IF(L5986&gt;=20000,"High Value",IF(L5986&gt;=5000,"Medium Value","Low Value"))</f>
        <v/>
      </c>
      <c r="Z5986">
        <f>IF(R5986&lt;=3,"Fast",IF(R5986&lt;=5,"On Time","Delayed"))</f>
        <v/>
      </c>
    </row>
    <row r="5987">
      <c r="A5987">
        <f>Raw_Data!A5987</f>
        <v/>
      </c>
      <c r="B5987" s="11">
        <f>Raw_Data!B5987</f>
        <v/>
      </c>
      <c r="C5987">
        <f>Raw_Data!C5987</f>
        <v/>
      </c>
      <c r="D5987">
        <f>Raw_Data!D5987</f>
        <v/>
      </c>
      <c r="E5987">
        <f>Raw_Data!E5987</f>
        <v/>
      </c>
      <c r="F5987">
        <f>Raw_Data!F5987</f>
        <v/>
      </c>
      <c r="G5987">
        <f>Raw_Data!G5987</f>
        <v/>
      </c>
      <c r="H5987">
        <f>Raw_Data!H5987</f>
        <v/>
      </c>
      <c r="I5987">
        <f>Raw_Data!I5987</f>
        <v/>
      </c>
      <c r="J5987" s="12">
        <f>Raw_Data!J5987</f>
        <v/>
      </c>
      <c r="K5987" s="13">
        <f>Raw_Data!K5987</f>
        <v/>
      </c>
      <c r="L5987" s="12">
        <f>Raw_Data!L5987</f>
        <v/>
      </c>
      <c r="M5987" s="12">
        <f>Raw_Data!M5987</f>
        <v/>
      </c>
      <c r="N5987" s="12">
        <f>Raw_Data!N5987</f>
        <v/>
      </c>
      <c r="O5987">
        <f>Raw_Data!O5987</f>
        <v/>
      </c>
      <c r="P5987">
        <f>Raw_Data!P5987</f>
        <v/>
      </c>
      <c r="Q5987">
        <f>Raw_Data!Q5987</f>
        <v/>
      </c>
      <c r="R5987">
        <f>Raw_Data!R5987</f>
        <v/>
      </c>
      <c r="S5987">
        <f>Raw_Data!S5987</f>
        <v/>
      </c>
      <c r="T5987">
        <f>YEAR(B5987)</f>
        <v/>
      </c>
      <c r="U5987">
        <f>MONTH(B5987)</f>
        <v/>
      </c>
      <c r="V5987">
        <f>TEXT(B5987,"mmm")</f>
        <v/>
      </c>
      <c r="W5987" s="15">
        <f>IFERROR(N5987/L5987,0)</f>
        <v/>
      </c>
      <c r="X5987">
        <f>IF(K5987=0,"No Discount",IF(K5987&lt;=5%,"Low",IF(K5987&lt;=15%,"Medium","High")))</f>
        <v/>
      </c>
      <c r="Y5987">
        <f>IF(L5987&gt;=20000,"High Value",IF(L5987&gt;=5000,"Medium Value","Low Value"))</f>
        <v/>
      </c>
      <c r="Z5987">
        <f>IF(R5987&lt;=3,"Fast",IF(R5987&lt;=5,"On Time","Delayed"))</f>
        <v/>
      </c>
    </row>
    <row r="5988">
      <c r="A5988">
        <f>Raw_Data!A5988</f>
        <v/>
      </c>
      <c r="B5988" s="11">
        <f>Raw_Data!B5988</f>
        <v/>
      </c>
      <c r="C5988">
        <f>Raw_Data!C5988</f>
        <v/>
      </c>
      <c r="D5988">
        <f>Raw_Data!D5988</f>
        <v/>
      </c>
      <c r="E5988">
        <f>Raw_Data!E5988</f>
        <v/>
      </c>
      <c r="F5988">
        <f>Raw_Data!F5988</f>
        <v/>
      </c>
      <c r="G5988">
        <f>Raw_Data!G5988</f>
        <v/>
      </c>
      <c r="H5988">
        <f>Raw_Data!H5988</f>
        <v/>
      </c>
      <c r="I5988">
        <f>Raw_Data!I5988</f>
        <v/>
      </c>
      <c r="J5988" s="12">
        <f>Raw_Data!J5988</f>
        <v/>
      </c>
      <c r="K5988" s="13">
        <f>Raw_Data!K5988</f>
        <v/>
      </c>
      <c r="L5988" s="12">
        <f>Raw_Data!L5988</f>
        <v/>
      </c>
      <c r="M5988" s="12">
        <f>Raw_Data!M5988</f>
        <v/>
      </c>
      <c r="N5988" s="12">
        <f>Raw_Data!N5988</f>
        <v/>
      </c>
      <c r="O5988">
        <f>Raw_Data!O5988</f>
        <v/>
      </c>
      <c r="P5988">
        <f>Raw_Data!P5988</f>
        <v/>
      </c>
      <c r="Q5988">
        <f>Raw_Data!Q5988</f>
        <v/>
      </c>
      <c r="R5988">
        <f>Raw_Data!R5988</f>
        <v/>
      </c>
      <c r="S5988">
        <f>Raw_Data!S5988</f>
        <v/>
      </c>
      <c r="T5988">
        <f>YEAR(B5988)</f>
        <v/>
      </c>
      <c r="U5988">
        <f>MONTH(B5988)</f>
        <v/>
      </c>
      <c r="V5988">
        <f>TEXT(B5988,"mmm")</f>
        <v/>
      </c>
      <c r="W5988" s="15">
        <f>IFERROR(N5988/L5988,0)</f>
        <v/>
      </c>
      <c r="X5988">
        <f>IF(K5988=0,"No Discount",IF(K5988&lt;=5%,"Low",IF(K5988&lt;=15%,"Medium","High")))</f>
        <v/>
      </c>
      <c r="Y5988">
        <f>IF(L5988&gt;=20000,"High Value",IF(L5988&gt;=5000,"Medium Value","Low Value"))</f>
        <v/>
      </c>
      <c r="Z5988">
        <f>IF(R5988&lt;=3,"Fast",IF(R5988&lt;=5,"On Time","Delayed"))</f>
        <v/>
      </c>
    </row>
    <row r="5989">
      <c r="A5989">
        <f>Raw_Data!A5989</f>
        <v/>
      </c>
      <c r="B5989" s="11">
        <f>Raw_Data!B5989</f>
        <v/>
      </c>
      <c r="C5989">
        <f>Raw_Data!C5989</f>
        <v/>
      </c>
      <c r="D5989">
        <f>Raw_Data!D5989</f>
        <v/>
      </c>
      <c r="E5989">
        <f>Raw_Data!E5989</f>
        <v/>
      </c>
      <c r="F5989">
        <f>Raw_Data!F5989</f>
        <v/>
      </c>
      <c r="G5989">
        <f>Raw_Data!G5989</f>
        <v/>
      </c>
      <c r="H5989">
        <f>Raw_Data!H5989</f>
        <v/>
      </c>
      <c r="I5989">
        <f>Raw_Data!I5989</f>
        <v/>
      </c>
      <c r="J5989" s="12">
        <f>Raw_Data!J5989</f>
        <v/>
      </c>
      <c r="K5989" s="13">
        <f>Raw_Data!K5989</f>
        <v/>
      </c>
      <c r="L5989" s="12">
        <f>Raw_Data!L5989</f>
        <v/>
      </c>
      <c r="M5989" s="12">
        <f>Raw_Data!M5989</f>
        <v/>
      </c>
      <c r="N5989" s="12">
        <f>Raw_Data!N5989</f>
        <v/>
      </c>
      <c r="O5989">
        <f>Raw_Data!O5989</f>
        <v/>
      </c>
      <c r="P5989">
        <f>Raw_Data!P5989</f>
        <v/>
      </c>
      <c r="Q5989">
        <f>Raw_Data!Q5989</f>
        <v/>
      </c>
      <c r="R5989">
        <f>Raw_Data!R5989</f>
        <v/>
      </c>
      <c r="S5989">
        <f>Raw_Data!S5989</f>
        <v/>
      </c>
      <c r="T5989">
        <f>YEAR(B5989)</f>
        <v/>
      </c>
      <c r="U5989">
        <f>MONTH(B5989)</f>
        <v/>
      </c>
      <c r="V5989">
        <f>TEXT(B5989,"mmm")</f>
        <v/>
      </c>
      <c r="W5989" s="15">
        <f>IFERROR(N5989/L5989,0)</f>
        <v/>
      </c>
      <c r="X5989">
        <f>IF(K5989=0,"No Discount",IF(K5989&lt;=5%,"Low",IF(K5989&lt;=15%,"Medium","High")))</f>
        <v/>
      </c>
      <c r="Y5989">
        <f>IF(L5989&gt;=20000,"High Value",IF(L5989&gt;=5000,"Medium Value","Low Value"))</f>
        <v/>
      </c>
      <c r="Z5989">
        <f>IF(R5989&lt;=3,"Fast",IF(R5989&lt;=5,"On Time","Delayed"))</f>
        <v/>
      </c>
    </row>
    <row r="5990">
      <c r="A5990">
        <f>Raw_Data!A5990</f>
        <v/>
      </c>
      <c r="B5990" s="11">
        <f>Raw_Data!B5990</f>
        <v/>
      </c>
      <c r="C5990">
        <f>Raw_Data!C5990</f>
        <v/>
      </c>
      <c r="D5990">
        <f>Raw_Data!D5990</f>
        <v/>
      </c>
      <c r="E5990">
        <f>Raw_Data!E5990</f>
        <v/>
      </c>
      <c r="F5990">
        <f>Raw_Data!F5990</f>
        <v/>
      </c>
      <c r="G5990">
        <f>Raw_Data!G5990</f>
        <v/>
      </c>
      <c r="H5990">
        <f>Raw_Data!H5990</f>
        <v/>
      </c>
      <c r="I5990">
        <f>Raw_Data!I5990</f>
        <v/>
      </c>
      <c r="J5990" s="12">
        <f>Raw_Data!J5990</f>
        <v/>
      </c>
      <c r="K5990" s="13">
        <f>Raw_Data!K5990</f>
        <v/>
      </c>
      <c r="L5990" s="12">
        <f>Raw_Data!L5990</f>
        <v/>
      </c>
      <c r="M5990" s="12">
        <f>Raw_Data!M5990</f>
        <v/>
      </c>
      <c r="N5990" s="12">
        <f>Raw_Data!N5990</f>
        <v/>
      </c>
      <c r="O5990">
        <f>Raw_Data!O5990</f>
        <v/>
      </c>
      <c r="P5990">
        <f>Raw_Data!P5990</f>
        <v/>
      </c>
      <c r="Q5990">
        <f>Raw_Data!Q5990</f>
        <v/>
      </c>
      <c r="R5990">
        <f>Raw_Data!R5990</f>
        <v/>
      </c>
      <c r="S5990">
        <f>Raw_Data!S5990</f>
        <v/>
      </c>
      <c r="T5990">
        <f>YEAR(B5990)</f>
        <v/>
      </c>
      <c r="U5990">
        <f>MONTH(B5990)</f>
        <v/>
      </c>
      <c r="V5990">
        <f>TEXT(B5990,"mmm")</f>
        <v/>
      </c>
      <c r="W5990" s="15">
        <f>IFERROR(N5990/L5990,0)</f>
        <v/>
      </c>
      <c r="X5990">
        <f>IF(K5990=0,"No Discount",IF(K5990&lt;=5%,"Low",IF(K5990&lt;=15%,"Medium","High")))</f>
        <v/>
      </c>
      <c r="Y5990">
        <f>IF(L5990&gt;=20000,"High Value",IF(L5990&gt;=5000,"Medium Value","Low Value"))</f>
        <v/>
      </c>
      <c r="Z5990">
        <f>IF(R5990&lt;=3,"Fast",IF(R5990&lt;=5,"On Time","Delayed"))</f>
        <v/>
      </c>
    </row>
    <row r="5991">
      <c r="A5991">
        <f>Raw_Data!A5991</f>
        <v/>
      </c>
      <c r="B5991" s="11">
        <f>Raw_Data!B5991</f>
        <v/>
      </c>
      <c r="C5991">
        <f>Raw_Data!C5991</f>
        <v/>
      </c>
      <c r="D5991">
        <f>Raw_Data!D5991</f>
        <v/>
      </c>
      <c r="E5991">
        <f>Raw_Data!E5991</f>
        <v/>
      </c>
      <c r="F5991">
        <f>Raw_Data!F5991</f>
        <v/>
      </c>
      <c r="G5991">
        <f>Raw_Data!G5991</f>
        <v/>
      </c>
      <c r="H5991">
        <f>Raw_Data!H5991</f>
        <v/>
      </c>
      <c r="I5991">
        <f>Raw_Data!I5991</f>
        <v/>
      </c>
      <c r="J5991" s="12">
        <f>Raw_Data!J5991</f>
        <v/>
      </c>
      <c r="K5991" s="13">
        <f>Raw_Data!K5991</f>
        <v/>
      </c>
      <c r="L5991" s="12">
        <f>Raw_Data!L5991</f>
        <v/>
      </c>
      <c r="M5991" s="12">
        <f>Raw_Data!M5991</f>
        <v/>
      </c>
      <c r="N5991" s="12">
        <f>Raw_Data!N5991</f>
        <v/>
      </c>
      <c r="O5991">
        <f>Raw_Data!O5991</f>
        <v/>
      </c>
      <c r="P5991">
        <f>Raw_Data!P5991</f>
        <v/>
      </c>
      <c r="Q5991">
        <f>Raw_Data!Q5991</f>
        <v/>
      </c>
      <c r="R5991">
        <f>Raw_Data!R5991</f>
        <v/>
      </c>
      <c r="S5991">
        <f>Raw_Data!S5991</f>
        <v/>
      </c>
      <c r="T5991">
        <f>YEAR(B5991)</f>
        <v/>
      </c>
      <c r="U5991">
        <f>MONTH(B5991)</f>
        <v/>
      </c>
      <c r="V5991">
        <f>TEXT(B5991,"mmm")</f>
        <v/>
      </c>
      <c r="W5991" s="15">
        <f>IFERROR(N5991/L5991,0)</f>
        <v/>
      </c>
      <c r="X5991">
        <f>IF(K5991=0,"No Discount",IF(K5991&lt;=5%,"Low",IF(K5991&lt;=15%,"Medium","High")))</f>
        <v/>
      </c>
      <c r="Y5991">
        <f>IF(L5991&gt;=20000,"High Value",IF(L5991&gt;=5000,"Medium Value","Low Value"))</f>
        <v/>
      </c>
      <c r="Z5991">
        <f>IF(R5991&lt;=3,"Fast",IF(R5991&lt;=5,"On Time","Delayed"))</f>
        <v/>
      </c>
    </row>
    <row r="5992">
      <c r="A5992">
        <f>Raw_Data!A5992</f>
        <v/>
      </c>
      <c r="B5992" s="11">
        <f>Raw_Data!B5992</f>
        <v/>
      </c>
      <c r="C5992">
        <f>Raw_Data!C5992</f>
        <v/>
      </c>
      <c r="D5992">
        <f>Raw_Data!D5992</f>
        <v/>
      </c>
      <c r="E5992">
        <f>Raw_Data!E5992</f>
        <v/>
      </c>
      <c r="F5992">
        <f>Raw_Data!F5992</f>
        <v/>
      </c>
      <c r="G5992">
        <f>Raw_Data!G5992</f>
        <v/>
      </c>
      <c r="H5992">
        <f>Raw_Data!H5992</f>
        <v/>
      </c>
      <c r="I5992">
        <f>Raw_Data!I5992</f>
        <v/>
      </c>
      <c r="J5992" s="12">
        <f>Raw_Data!J5992</f>
        <v/>
      </c>
      <c r="K5992" s="13">
        <f>Raw_Data!K5992</f>
        <v/>
      </c>
      <c r="L5992" s="12">
        <f>Raw_Data!L5992</f>
        <v/>
      </c>
      <c r="M5992" s="12">
        <f>Raw_Data!M5992</f>
        <v/>
      </c>
      <c r="N5992" s="12">
        <f>Raw_Data!N5992</f>
        <v/>
      </c>
      <c r="O5992">
        <f>Raw_Data!O5992</f>
        <v/>
      </c>
      <c r="P5992">
        <f>Raw_Data!P5992</f>
        <v/>
      </c>
      <c r="Q5992">
        <f>Raw_Data!Q5992</f>
        <v/>
      </c>
      <c r="R5992">
        <f>Raw_Data!R5992</f>
        <v/>
      </c>
      <c r="S5992">
        <f>Raw_Data!S5992</f>
        <v/>
      </c>
      <c r="T5992">
        <f>YEAR(B5992)</f>
        <v/>
      </c>
      <c r="U5992">
        <f>MONTH(B5992)</f>
        <v/>
      </c>
      <c r="V5992">
        <f>TEXT(B5992,"mmm")</f>
        <v/>
      </c>
      <c r="W5992" s="15">
        <f>IFERROR(N5992/L5992,0)</f>
        <v/>
      </c>
      <c r="X5992">
        <f>IF(K5992=0,"No Discount",IF(K5992&lt;=5%,"Low",IF(K5992&lt;=15%,"Medium","High")))</f>
        <v/>
      </c>
      <c r="Y5992">
        <f>IF(L5992&gt;=20000,"High Value",IF(L5992&gt;=5000,"Medium Value","Low Value"))</f>
        <v/>
      </c>
      <c r="Z5992">
        <f>IF(R5992&lt;=3,"Fast",IF(R5992&lt;=5,"On Time","Delayed"))</f>
        <v/>
      </c>
    </row>
    <row r="5993">
      <c r="A5993">
        <f>Raw_Data!A5993</f>
        <v/>
      </c>
      <c r="B5993" s="11">
        <f>Raw_Data!B5993</f>
        <v/>
      </c>
      <c r="C5993">
        <f>Raw_Data!C5993</f>
        <v/>
      </c>
      <c r="D5993">
        <f>Raw_Data!D5993</f>
        <v/>
      </c>
      <c r="E5993">
        <f>Raw_Data!E5993</f>
        <v/>
      </c>
      <c r="F5993">
        <f>Raw_Data!F5993</f>
        <v/>
      </c>
      <c r="G5993">
        <f>Raw_Data!G5993</f>
        <v/>
      </c>
      <c r="H5993">
        <f>Raw_Data!H5993</f>
        <v/>
      </c>
      <c r="I5993">
        <f>Raw_Data!I5993</f>
        <v/>
      </c>
      <c r="J5993" s="12">
        <f>Raw_Data!J5993</f>
        <v/>
      </c>
      <c r="K5993" s="13">
        <f>Raw_Data!K5993</f>
        <v/>
      </c>
      <c r="L5993" s="12">
        <f>Raw_Data!L5993</f>
        <v/>
      </c>
      <c r="M5993" s="12">
        <f>Raw_Data!M5993</f>
        <v/>
      </c>
      <c r="N5993" s="12">
        <f>Raw_Data!N5993</f>
        <v/>
      </c>
      <c r="O5993">
        <f>Raw_Data!O5993</f>
        <v/>
      </c>
      <c r="P5993">
        <f>Raw_Data!P5993</f>
        <v/>
      </c>
      <c r="Q5993">
        <f>Raw_Data!Q5993</f>
        <v/>
      </c>
      <c r="R5993">
        <f>Raw_Data!R5993</f>
        <v/>
      </c>
      <c r="S5993">
        <f>Raw_Data!S5993</f>
        <v/>
      </c>
      <c r="T5993">
        <f>YEAR(B5993)</f>
        <v/>
      </c>
      <c r="U5993">
        <f>MONTH(B5993)</f>
        <v/>
      </c>
      <c r="V5993">
        <f>TEXT(B5993,"mmm")</f>
        <v/>
      </c>
      <c r="W5993" s="15">
        <f>IFERROR(N5993/L5993,0)</f>
        <v/>
      </c>
      <c r="X5993">
        <f>IF(K5993=0,"No Discount",IF(K5993&lt;=5%,"Low",IF(K5993&lt;=15%,"Medium","High")))</f>
        <v/>
      </c>
      <c r="Y5993">
        <f>IF(L5993&gt;=20000,"High Value",IF(L5993&gt;=5000,"Medium Value","Low Value"))</f>
        <v/>
      </c>
      <c r="Z5993">
        <f>IF(R5993&lt;=3,"Fast",IF(R5993&lt;=5,"On Time","Delayed"))</f>
        <v/>
      </c>
    </row>
    <row r="5994">
      <c r="A5994">
        <f>Raw_Data!A5994</f>
        <v/>
      </c>
      <c r="B5994" s="11">
        <f>Raw_Data!B5994</f>
        <v/>
      </c>
      <c r="C5994">
        <f>Raw_Data!C5994</f>
        <v/>
      </c>
      <c r="D5994">
        <f>Raw_Data!D5994</f>
        <v/>
      </c>
      <c r="E5994">
        <f>Raw_Data!E5994</f>
        <v/>
      </c>
      <c r="F5994">
        <f>Raw_Data!F5994</f>
        <v/>
      </c>
      <c r="G5994">
        <f>Raw_Data!G5994</f>
        <v/>
      </c>
      <c r="H5994">
        <f>Raw_Data!H5994</f>
        <v/>
      </c>
      <c r="I5994">
        <f>Raw_Data!I5994</f>
        <v/>
      </c>
      <c r="J5994" s="12">
        <f>Raw_Data!J5994</f>
        <v/>
      </c>
      <c r="K5994" s="13">
        <f>Raw_Data!K5994</f>
        <v/>
      </c>
      <c r="L5994" s="12">
        <f>Raw_Data!L5994</f>
        <v/>
      </c>
      <c r="M5994" s="12">
        <f>Raw_Data!M5994</f>
        <v/>
      </c>
      <c r="N5994" s="12">
        <f>Raw_Data!N5994</f>
        <v/>
      </c>
      <c r="O5994">
        <f>Raw_Data!O5994</f>
        <v/>
      </c>
      <c r="P5994">
        <f>Raw_Data!P5994</f>
        <v/>
      </c>
      <c r="Q5994">
        <f>Raw_Data!Q5994</f>
        <v/>
      </c>
      <c r="R5994">
        <f>Raw_Data!R5994</f>
        <v/>
      </c>
      <c r="S5994">
        <f>Raw_Data!S5994</f>
        <v/>
      </c>
      <c r="T5994">
        <f>YEAR(B5994)</f>
        <v/>
      </c>
      <c r="U5994">
        <f>MONTH(B5994)</f>
        <v/>
      </c>
      <c r="V5994">
        <f>TEXT(B5994,"mmm")</f>
        <v/>
      </c>
      <c r="W5994" s="15">
        <f>IFERROR(N5994/L5994,0)</f>
        <v/>
      </c>
      <c r="X5994">
        <f>IF(K5994=0,"No Discount",IF(K5994&lt;=5%,"Low",IF(K5994&lt;=15%,"Medium","High")))</f>
        <v/>
      </c>
      <c r="Y5994">
        <f>IF(L5994&gt;=20000,"High Value",IF(L5994&gt;=5000,"Medium Value","Low Value"))</f>
        <v/>
      </c>
      <c r="Z5994">
        <f>IF(R5994&lt;=3,"Fast",IF(R5994&lt;=5,"On Time","Delayed"))</f>
        <v/>
      </c>
    </row>
    <row r="5995">
      <c r="A5995">
        <f>Raw_Data!A5995</f>
        <v/>
      </c>
      <c r="B5995" s="11">
        <f>Raw_Data!B5995</f>
        <v/>
      </c>
      <c r="C5995">
        <f>Raw_Data!C5995</f>
        <v/>
      </c>
      <c r="D5995">
        <f>Raw_Data!D5995</f>
        <v/>
      </c>
      <c r="E5995">
        <f>Raw_Data!E5995</f>
        <v/>
      </c>
      <c r="F5995">
        <f>Raw_Data!F5995</f>
        <v/>
      </c>
      <c r="G5995">
        <f>Raw_Data!G5995</f>
        <v/>
      </c>
      <c r="H5995">
        <f>Raw_Data!H5995</f>
        <v/>
      </c>
      <c r="I5995">
        <f>Raw_Data!I5995</f>
        <v/>
      </c>
      <c r="J5995" s="12">
        <f>Raw_Data!J5995</f>
        <v/>
      </c>
      <c r="K5995" s="13">
        <f>Raw_Data!K5995</f>
        <v/>
      </c>
      <c r="L5995" s="12">
        <f>Raw_Data!L5995</f>
        <v/>
      </c>
      <c r="M5995" s="12">
        <f>Raw_Data!M5995</f>
        <v/>
      </c>
      <c r="N5995" s="12">
        <f>Raw_Data!N5995</f>
        <v/>
      </c>
      <c r="O5995">
        <f>Raw_Data!O5995</f>
        <v/>
      </c>
      <c r="P5995">
        <f>Raw_Data!P5995</f>
        <v/>
      </c>
      <c r="Q5995">
        <f>Raw_Data!Q5995</f>
        <v/>
      </c>
      <c r="R5995">
        <f>Raw_Data!R5995</f>
        <v/>
      </c>
      <c r="S5995">
        <f>Raw_Data!S5995</f>
        <v/>
      </c>
      <c r="T5995">
        <f>YEAR(B5995)</f>
        <v/>
      </c>
      <c r="U5995">
        <f>MONTH(B5995)</f>
        <v/>
      </c>
      <c r="V5995">
        <f>TEXT(B5995,"mmm")</f>
        <v/>
      </c>
      <c r="W5995" s="15">
        <f>IFERROR(N5995/L5995,0)</f>
        <v/>
      </c>
      <c r="X5995">
        <f>IF(K5995=0,"No Discount",IF(K5995&lt;=5%,"Low",IF(K5995&lt;=15%,"Medium","High")))</f>
        <v/>
      </c>
      <c r="Y5995">
        <f>IF(L5995&gt;=20000,"High Value",IF(L5995&gt;=5000,"Medium Value","Low Value"))</f>
        <v/>
      </c>
      <c r="Z5995">
        <f>IF(R5995&lt;=3,"Fast",IF(R5995&lt;=5,"On Time","Delayed"))</f>
        <v/>
      </c>
    </row>
    <row r="5996">
      <c r="A5996">
        <f>Raw_Data!A5996</f>
        <v/>
      </c>
      <c r="B5996" s="11">
        <f>Raw_Data!B5996</f>
        <v/>
      </c>
      <c r="C5996">
        <f>Raw_Data!C5996</f>
        <v/>
      </c>
      <c r="D5996">
        <f>Raw_Data!D5996</f>
        <v/>
      </c>
      <c r="E5996">
        <f>Raw_Data!E5996</f>
        <v/>
      </c>
      <c r="F5996">
        <f>Raw_Data!F5996</f>
        <v/>
      </c>
      <c r="G5996">
        <f>Raw_Data!G5996</f>
        <v/>
      </c>
      <c r="H5996">
        <f>Raw_Data!H5996</f>
        <v/>
      </c>
      <c r="I5996">
        <f>Raw_Data!I5996</f>
        <v/>
      </c>
      <c r="J5996" s="12">
        <f>Raw_Data!J5996</f>
        <v/>
      </c>
      <c r="K5996" s="13">
        <f>Raw_Data!K5996</f>
        <v/>
      </c>
      <c r="L5996" s="12">
        <f>Raw_Data!L5996</f>
        <v/>
      </c>
      <c r="M5996" s="12">
        <f>Raw_Data!M5996</f>
        <v/>
      </c>
      <c r="N5996" s="12">
        <f>Raw_Data!N5996</f>
        <v/>
      </c>
      <c r="O5996">
        <f>Raw_Data!O5996</f>
        <v/>
      </c>
      <c r="P5996">
        <f>Raw_Data!P5996</f>
        <v/>
      </c>
      <c r="Q5996">
        <f>Raw_Data!Q5996</f>
        <v/>
      </c>
      <c r="R5996">
        <f>Raw_Data!R5996</f>
        <v/>
      </c>
      <c r="S5996">
        <f>Raw_Data!S5996</f>
        <v/>
      </c>
      <c r="T5996">
        <f>YEAR(B5996)</f>
        <v/>
      </c>
      <c r="U5996">
        <f>MONTH(B5996)</f>
        <v/>
      </c>
      <c r="V5996">
        <f>TEXT(B5996,"mmm")</f>
        <v/>
      </c>
      <c r="W5996" s="15">
        <f>IFERROR(N5996/L5996,0)</f>
        <v/>
      </c>
      <c r="X5996">
        <f>IF(K5996=0,"No Discount",IF(K5996&lt;=5%,"Low",IF(K5996&lt;=15%,"Medium","High")))</f>
        <v/>
      </c>
      <c r="Y5996">
        <f>IF(L5996&gt;=20000,"High Value",IF(L5996&gt;=5000,"Medium Value","Low Value"))</f>
        <v/>
      </c>
      <c r="Z5996">
        <f>IF(R5996&lt;=3,"Fast",IF(R5996&lt;=5,"On Time","Delayed"))</f>
        <v/>
      </c>
    </row>
    <row r="5997">
      <c r="A5997">
        <f>Raw_Data!A5997</f>
        <v/>
      </c>
      <c r="B5997" s="11">
        <f>Raw_Data!B5997</f>
        <v/>
      </c>
      <c r="C5997">
        <f>Raw_Data!C5997</f>
        <v/>
      </c>
      <c r="D5997">
        <f>Raw_Data!D5997</f>
        <v/>
      </c>
      <c r="E5997">
        <f>Raw_Data!E5997</f>
        <v/>
      </c>
      <c r="F5997">
        <f>Raw_Data!F5997</f>
        <v/>
      </c>
      <c r="G5997">
        <f>Raw_Data!G5997</f>
        <v/>
      </c>
      <c r="H5997">
        <f>Raw_Data!H5997</f>
        <v/>
      </c>
      <c r="I5997">
        <f>Raw_Data!I5997</f>
        <v/>
      </c>
      <c r="J5997" s="12">
        <f>Raw_Data!J5997</f>
        <v/>
      </c>
      <c r="K5997" s="13">
        <f>Raw_Data!K5997</f>
        <v/>
      </c>
      <c r="L5997" s="12">
        <f>Raw_Data!L5997</f>
        <v/>
      </c>
      <c r="M5997" s="12">
        <f>Raw_Data!M5997</f>
        <v/>
      </c>
      <c r="N5997" s="12">
        <f>Raw_Data!N5997</f>
        <v/>
      </c>
      <c r="O5997">
        <f>Raw_Data!O5997</f>
        <v/>
      </c>
      <c r="P5997">
        <f>Raw_Data!P5997</f>
        <v/>
      </c>
      <c r="Q5997">
        <f>Raw_Data!Q5997</f>
        <v/>
      </c>
      <c r="R5997">
        <f>Raw_Data!R5997</f>
        <v/>
      </c>
      <c r="S5997">
        <f>Raw_Data!S5997</f>
        <v/>
      </c>
      <c r="T5997">
        <f>YEAR(B5997)</f>
        <v/>
      </c>
      <c r="U5997">
        <f>MONTH(B5997)</f>
        <v/>
      </c>
      <c r="V5997">
        <f>TEXT(B5997,"mmm")</f>
        <v/>
      </c>
      <c r="W5997" s="15">
        <f>IFERROR(N5997/L5997,0)</f>
        <v/>
      </c>
      <c r="X5997">
        <f>IF(K5997=0,"No Discount",IF(K5997&lt;=5%,"Low",IF(K5997&lt;=15%,"Medium","High")))</f>
        <v/>
      </c>
      <c r="Y5997">
        <f>IF(L5997&gt;=20000,"High Value",IF(L5997&gt;=5000,"Medium Value","Low Value"))</f>
        <v/>
      </c>
      <c r="Z5997">
        <f>IF(R5997&lt;=3,"Fast",IF(R5997&lt;=5,"On Time","Delayed"))</f>
        <v/>
      </c>
    </row>
    <row r="5998">
      <c r="A5998">
        <f>Raw_Data!A5998</f>
        <v/>
      </c>
      <c r="B5998" s="11">
        <f>Raw_Data!B5998</f>
        <v/>
      </c>
      <c r="C5998">
        <f>Raw_Data!C5998</f>
        <v/>
      </c>
      <c r="D5998">
        <f>Raw_Data!D5998</f>
        <v/>
      </c>
      <c r="E5998">
        <f>Raw_Data!E5998</f>
        <v/>
      </c>
      <c r="F5998">
        <f>Raw_Data!F5998</f>
        <v/>
      </c>
      <c r="G5998">
        <f>Raw_Data!G5998</f>
        <v/>
      </c>
      <c r="H5998">
        <f>Raw_Data!H5998</f>
        <v/>
      </c>
      <c r="I5998">
        <f>Raw_Data!I5998</f>
        <v/>
      </c>
      <c r="J5998" s="12">
        <f>Raw_Data!J5998</f>
        <v/>
      </c>
      <c r="K5998" s="13">
        <f>Raw_Data!K5998</f>
        <v/>
      </c>
      <c r="L5998" s="12">
        <f>Raw_Data!L5998</f>
        <v/>
      </c>
      <c r="M5998" s="12">
        <f>Raw_Data!M5998</f>
        <v/>
      </c>
      <c r="N5998" s="12">
        <f>Raw_Data!N5998</f>
        <v/>
      </c>
      <c r="O5998">
        <f>Raw_Data!O5998</f>
        <v/>
      </c>
      <c r="P5998">
        <f>Raw_Data!P5998</f>
        <v/>
      </c>
      <c r="Q5998">
        <f>Raw_Data!Q5998</f>
        <v/>
      </c>
      <c r="R5998">
        <f>Raw_Data!R5998</f>
        <v/>
      </c>
      <c r="S5998">
        <f>Raw_Data!S5998</f>
        <v/>
      </c>
      <c r="T5998">
        <f>YEAR(B5998)</f>
        <v/>
      </c>
      <c r="U5998">
        <f>MONTH(B5998)</f>
        <v/>
      </c>
      <c r="V5998">
        <f>TEXT(B5998,"mmm")</f>
        <v/>
      </c>
      <c r="W5998" s="15">
        <f>IFERROR(N5998/L5998,0)</f>
        <v/>
      </c>
      <c r="X5998">
        <f>IF(K5998=0,"No Discount",IF(K5998&lt;=5%,"Low",IF(K5998&lt;=15%,"Medium","High")))</f>
        <v/>
      </c>
      <c r="Y5998">
        <f>IF(L5998&gt;=20000,"High Value",IF(L5998&gt;=5000,"Medium Value","Low Value"))</f>
        <v/>
      </c>
      <c r="Z5998">
        <f>IF(R5998&lt;=3,"Fast",IF(R5998&lt;=5,"On Time","Delayed"))</f>
        <v/>
      </c>
    </row>
    <row r="5999">
      <c r="A5999">
        <f>Raw_Data!A5999</f>
        <v/>
      </c>
      <c r="B5999" s="11">
        <f>Raw_Data!B5999</f>
        <v/>
      </c>
      <c r="C5999">
        <f>Raw_Data!C5999</f>
        <v/>
      </c>
      <c r="D5999">
        <f>Raw_Data!D5999</f>
        <v/>
      </c>
      <c r="E5999">
        <f>Raw_Data!E5999</f>
        <v/>
      </c>
      <c r="F5999">
        <f>Raw_Data!F5999</f>
        <v/>
      </c>
      <c r="G5999">
        <f>Raw_Data!G5999</f>
        <v/>
      </c>
      <c r="H5999">
        <f>Raw_Data!H5999</f>
        <v/>
      </c>
      <c r="I5999">
        <f>Raw_Data!I5999</f>
        <v/>
      </c>
      <c r="J5999" s="12">
        <f>Raw_Data!J5999</f>
        <v/>
      </c>
      <c r="K5999" s="13">
        <f>Raw_Data!K5999</f>
        <v/>
      </c>
      <c r="L5999" s="12">
        <f>Raw_Data!L5999</f>
        <v/>
      </c>
      <c r="M5999" s="12">
        <f>Raw_Data!M5999</f>
        <v/>
      </c>
      <c r="N5999" s="12">
        <f>Raw_Data!N5999</f>
        <v/>
      </c>
      <c r="O5999">
        <f>Raw_Data!O5999</f>
        <v/>
      </c>
      <c r="P5999">
        <f>Raw_Data!P5999</f>
        <v/>
      </c>
      <c r="Q5999">
        <f>Raw_Data!Q5999</f>
        <v/>
      </c>
      <c r="R5999">
        <f>Raw_Data!R5999</f>
        <v/>
      </c>
      <c r="S5999">
        <f>Raw_Data!S5999</f>
        <v/>
      </c>
      <c r="T5999">
        <f>YEAR(B5999)</f>
        <v/>
      </c>
      <c r="U5999">
        <f>MONTH(B5999)</f>
        <v/>
      </c>
      <c r="V5999">
        <f>TEXT(B5999,"mmm")</f>
        <v/>
      </c>
      <c r="W5999" s="15">
        <f>IFERROR(N5999/L5999,0)</f>
        <v/>
      </c>
      <c r="X5999">
        <f>IF(K5999=0,"No Discount",IF(K5999&lt;=5%,"Low",IF(K5999&lt;=15%,"Medium","High")))</f>
        <v/>
      </c>
      <c r="Y5999">
        <f>IF(L5999&gt;=20000,"High Value",IF(L5999&gt;=5000,"Medium Value","Low Value"))</f>
        <v/>
      </c>
      <c r="Z5999">
        <f>IF(R5999&lt;=3,"Fast",IF(R5999&lt;=5,"On Time","Delayed"))</f>
        <v/>
      </c>
    </row>
    <row r="6000">
      <c r="A6000">
        <f>Raw_Data!A6000</f>
        <v/>
      </c>
      <c r="B6000" s="11">
        <f>Raw_Data!B6000</f>
        <v/>
      </c>
      <c r="C6000">
        <f>Raw_Data!C6000</f>
        <v/>
      </c>
      <c r="D6000">
        <f>Raw_Data!D6000</f>
        <v/>
      </c>
      <c r="E6000">
        <f>Raw_Data!E6000</f>
        <v/>
      </c>
      <c r="F6000">
        <f>Raw_Data!F6000</f>
        <v/>
      </c>
      <c r="G6000">
        <f>Raw_Data!G6000</f>
        <v/>
      </c>
      <c r="H6000">
        <f>Raw_Data!H6000</f>
        <v/>
      </c>
      <c r="I6000">
        <f>Raw_Data!I6000</f>
        <v/>
      </c>
      <c r="J6000" s="12">
        <f>Raw_Data!J6000</f>
        <v/>
      </c>
      <c r="K6000" s="13">
        <f>Raw_Data!K6000</f>
        <v/>
      </c>
      <c r="L6000" s="12">
        <f>Raw_Data!L6000</f>
        <v/>
      </c>
      <c r="M6000" s="12">
        <f>Raw_Data!M6000</f>
        <v/>
      </c>
      <c r="N6000" s="12">
        <f>Raw_Data!N6000</f>
        <v/>
      </c>
      <c r="O6000">
        <f>Raw_Data!O6000</f>
        <v/>
      </c>
      <c r="P6000">
        <f>Raw_Data!P6000</f>
        <v/>
      </c>
      <c r="Q6000">
        <f>Raw_Data!Q6000</f>
        <v/>
      </c>
      <c r="R6000">
        <f>Raw_Data!R6000</f>
        <v/>
      </c>
      <c r="S6000">
        <f>Raw_Data!S6000</f>
        <v/>
      </c>
      <c r="T6000">
        <f>YEAR(B6000)</f>
        <v/>
      </c>
      <c r="U6000">
        <f>MONTH(B6000)</f>
        <v/>
      </c>
      <c r="V6000">
        <f>TEXT(B6000,"mmm")</f>
        <v/>
      </c>
      <c r="W6000" s="15">
        <f>IFERROR(N6000/L6000,0)</f>
        <v/>
      </c>
      <c r="X6000">
        <f>IF(K6000=0,"No Discount",IF(K6000&lt;=5%,"Low",IF(K6000&lt;=15%,"Medium","High")))</f>
        <v/>
      </c>
      <c r="Y6000">
        <f>IF(L6000&gt;=20000,"High Value",IF(L6000&gt;=5000,"Medium Value","Low Value"))</f>
        <v/>
      </c>
      <c r="Z6000">
        <f>IF(R6000&lt;=3,"Fast",IF(R6000&lt;=5,"On Time","Delayed"))</f>
        <v/>
      </c>
    </row>
    <row r="6001">
      <c r="A6001">
        <f>Raw_Data!A6001</f>
        <v/>
      </c>
      <c r="B6001" s="11">
        <f>Raw_Data!B6001</f>
        <v/>
      </c>
      <c r="C6001">
        <f>Raw_Data!C6001</f>
        <v/>
      </c>
      <c r="D6001">
        <f>Raw_Data!D6001</f>
        <v/>
      </c>
      <c r="E6001">
        <f>Raw_Data!E6001</f>
        <v/>
      </c>
      <c r="F6001">
        <f>Raw_Data!F6001</f>
        <v/>
      </c>
      <c r="G6001">
        <f>Raw_Data!G6001</f>
        <v/>
      </c>
      <c r="H6001">
        <f>Raw_Data!H6001</f>
        <v/>
      </c>
      <c r="I6001">
        <f>Raw_Data!I6001</f>
        <v/>
      </c>
      <c r="J6001" s="12">
        <f>Raw_Data!J6001</f>
        <v/>
      </c>
      <c r="K6001" s="13">
        <f>Raw_Data!K6001</f>
        <v/>
      </c>
      <c r="L6001" s="12">
        <f>Raw_Data!L6001</f>
        <v/>
      </c>
      <c r="M6001" s="12">
        <f>Raw_Data!M6001</f>
        <v/>
      </c>
      <c r="N6001" s="12">
        <f>Raw_Data!N6001</f>
        <v/>
      </c>
      <c r="O6001">
        <f>Raw_Data!O6001</f>
        <v/>
      </c>
      <c r="P6001">
        <f>Raw_Data!P6001</f>
        <v/>
      </c>
      <c r="Q6001">
        <f>Raw_Data!Q6001</f>
        <v/>
      </c>
      <c r="R6001">
        <f>Raw_Data!R6001</f>
        <v/>
      </c>
      <c r="S6001">
        <f>Raw_Data!S6001</f>
        <v/>
      </c>
      <c r="T6001">
        <f>YEAR(B6001)</f>
        <v/>
      </c>
      <c r="U6001">
        <f>MONTH(B6001)</f>
        <v/>
      </c>
      <c r="V6001">
        <f>TEXT(B6001,"mmm")</f>
        <v/>
      </c>
      <c r="W6001" s="15">
        <f>IFERROR(N6001/L6001,0)</f>
        <v/>
      </c>
      <c r="X6001">
        <f>IF(K6001=0,"No Discount",IF(K6001&lt;=5%,"Low",IF(K6001&lt;=15%,"Medium","High")))</f>
        <v/>
      </c>
      <c r="Y6001">
        <f>IF(L6001&gt;=20000,"High Value",IF(L6001&gt;=5000,"Medium Value","Low Value"))</f>
        <v/>
      </c>
      <c r="Z6001">
        <f>IF(R6001&lt;=3,"Fast",IF(R6001&lt;=5,"On Time","Delayed"))</f>
        <v/>
      </c>
    </row>
  </sheetData>
  <conditionalFormatting sqref="W2:W6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  <col width="58" customWidth="1" min="3" max="3"/>
    <col width="42" customWidth="1" min="4" max="4"/>
  </cols>
  <sheetData>
    <row r="1">
      <c r="A1" s="16" t="inlineStr">
        <is>
          <t>Skill</t>
        </is>
      </c>
      <c r="B1" s="16" t="inlineStr">
        <is>
          <t>Example formula (Excel Table / Microsoft 365)</t>
        </is>
      </c>
      <c r="C1" s="16" t="inlineStr">
        <is>
          <t>Purpose / notes</t>
        </is>
      </c>
      <c r="D1" s="16" t="inlineStr">
        <is>
          <t>Practice task</t>
        </is>
      </c>
    </row>
    <row r="2" ht="52" customHeight="1">
      <c r="A2" s="17" t="inlineStr">
        <is>
          <t>SUMIFS</t>
        </is>
      </c>
      <c r="B2" s="17">
        <f>SUMIFS(AnalysisData[Sales],AnalysisData[Region],"North",AnalysisData[Category],"Technology")</f>
        <v/>
      </c>
      <c r="C2" s="17" t="inlineStr">
        <is>
          <t>Multi-condition aggregation.</t>
        </is>
      </c>
      <c r="D2" s="17" t="inlineStr">
        <is>
          <t>Calculate sales for West + Furniture.</t>
        </is>
      </c>
    </row>
    <row r="3" ht="52" customHeight="1">
      <c r="A3" s="17" t="inlineStr">
        <is>
          <t>COUNTIFS</t>
        </is>
      </c>
      <c r="B3" s="17">
        <f>COUNTIFS(AnalysisData[Returned],"Yes",AnalysisData[Region],"South")</f>
        <v/>
      </c>
      <c r="C3" s="17" t="inlineStr">
        <is>
          <t>Count rows meeting multiple conditions.</t>
        </is>
      </c>
      <c r="D3" s="17" t="inlineStr">
        <is>
          <t>Count returns by sales channel.</t>
        </is>
      </c>
    </row>
    <row r="4" ht="52" customHeight="1">
      <c r="A4" s="17" t="inlineStr">
        <is>
          <t>XLOOKUP</t>
        </is>
      </c>
      <c r="B4" s="17">
        <f>XLOOKUP(A2,AnalysisData[Order_ID],AnalysisData[Product],"Not Found")</f>
        <v/>
      </c>
      <c r="C4" s="17" t="inlineStr">
        <is>
          <t>Look up product by Order ID; type an Order ID into A2.</t>
        </is>
      </c>
      <c r="D4" s="17" t="inlineStr">
        <is>
          <t>Return customer, sales and profit for an order.</t>
        </is>
      </c>
    </row>
    <row r="5" ht="52" customHeight="1">
      <c r="A5" s="17" t="inlineStr">
        <is>
          <t>INDEX/MATCH</t>
        </is>
      </c>
      <c r="B5" s="17">
        <f>INDEX(AnalysisData[Sales],MATCH(A2,AnalysisData[Order_ID],0))</f>
        <v/>
      </c>
      <c r="C5" s="17" t="inlineStr">
        <is>
          <t>Alternative lookup compatible with older Excel versions.</t>
        </is>
      </c>
      <c r="D5" s="17" t="inlineStr">
        <is>
          <t>Look up sales for an order ID.</t>
        </is>
      </c>
    </row>
    <row r="6" ht="52" customHeight="1">
      <c r="A6" s="17" t="inlineStr">
        <is>
          <t>FILTER</t>
        </is>
      </c>
      <c r="B6" s="17">
        <f>FILTER(AnalysisData[[Order_ID]:[Profit]],AnalysisData[Region]="North","No rows")</f>
        <v/>
      </c>
      <c r="C6" s="17" t="inlineStr">
        <is>
          <t>Dynamic array returns all North-region records.</t>
        </is>
      </c>
      <c r="D6" s="17" t="inlineStr">
        <is>
          <t>Filter returned orders.</t>
        </is>
      </c>
    </row>
    <row r="7" ht="52" customHeight="1">
      <c r="A7" s="17" t="inlineStr">
        <is>
          <t>LET</t>
        </is>
      </c>
      <c r="B7" s="17">
        <f>LET(total,SUM(AnalysisData[Sales]),profit,SUM(AnalysisData[Profit]),profit/total)</f>
        <v/>
      </c>
      <c r="C7" s="17" t="inlineStr">
        <is>
          <t>Name intermediate calculations for readability.</t>
        </is>
      </c>
      <c r="D7" s="17" t="inlineStr">
        <is>
          <t>Calculate average sales per customer.</t>
        </is>
      </c>
    </row>
    <row r="8" ht="52" customHeight="1">
      <c r="A8" s="17" t="inlineStr">
        <is>
          <t>IFERROR</t>
        </is>
      </c>
      <c r="B8" s="17">
        <f>IFERROR(Profit/Sales,0)</f>
        <v/>
      </c>
      <c r="C8" s="17" t="inlineStr">
        <is>
          <t>Avoid visible formula errors when denominator is zero.</t>
        </is>
      </c>
      <c r="D8" s="17" t="inlineStr">
        <is>
          <t>Protect a ratio calculation.</t>
        </is>
      </c>
    </row>
    <row r="9" ht="52" customHeight="1">
      <c r="A9" s="17" t="inlineStr">
        <is>
          <t>Dynamic month list</t>
        </is>
      </c>
      <c r="B9" s="17">
        <f>SORT(UNIQUE(AnalysisData[Month]))</f>
        <v/>
      </c>
      <c r="C9" s="17" t="inlineStr">
        <is>
          <t>Create a unique sorted list; dynamic arrays need Microsoft 365/Excel 2021+.</t>
        </is>
      </c>
      <c r="D9" s="17" t="inlineStr">
        <is>
          <t>Build a dropdown list from unique regions.</t>
        </is>
      </c>
    </row>
    <row r="10" ht="52" customHeight="1">
      <c r="A10" s="17" t="inlineStr">
        <is>
          <t>SUMPRODUCT</t>
        </is>
      </c>
      <c r="B10" s="17">
        <f>SUMPRODUCT((AnalysisData[Region]="North")*(AnalysisData[Sales_Channel]="Online")*AnalysisData[Sales])</f>
        <v/>
      </c>
      <c r="C10" s="17" t="inlineStr">
        <is>
          <t>Conditional calculation without a PivotTable.</t>
        </is>
      </c>
      <c r="D10" s="17" t="inlineStr">
        <is>
          <t>Calculate sales for East + Partner.</t>
        </is>
      </c>
    </row>
    <row r="11" ht="52" customHeight="1">
      <c r="A11" s="17" t="inlineStr">
        <is>
          <t>RANK.EQ</t>
        </is>
      </c>
      <c r="B11" s="17">
        <f>RANK.EQ(B2,$B$2:$B$6,0)</f>
        <v/>
      </c>
      <c r="C11" s="17" t="inlineStr">
        <is>
          <t>Rank regions/products based on a metric.</t>
        </is>
      </c>
      <c r="D11" s="17" t="inlineStr">
        <is>
          <t>Rank the five regions by sales.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60" customWidth="1" min="3" max="3"/>
    <col width="36" customWidth="1" min="4" max="4"/>
  </cols>
  <sheetData>
    <row r="1">
      <c r="A1" s="18" t="inlineStr">
        <is>
          <t>WHAT-IF ANALYSIS: DISCOUNT AND PROFITABILITY</t>
        </is>
      </c>
    </row>
    <row r="2">
      <c r="A2" s="19" t="inlineStr">
        <is>
          <t>Input / Output</t>
        </is>
      </c>
      <c r="B2" s="20" t="inlineStr">
        <is>
          <t>Value</t>
        </is>
      </c>
      <c r="C2" s="19" t="inlineStr">
        <is>
          <t>Explanation</t>
        </is>
      </c>
      <c r="D2" s="19" t="inlineStr">
        <is>
          <t>Decision prompt</t>
        </is>
      </c>
    </row>
    <row r="3">
      <c r="A3" s="17" t="inlineStr">
        <is>
          <t>Baseline Sales</t>
        </is>
      </c>
      <c r="B3" s="21">
        <f>SUM(Analysis_Data!L2:L6001)</f>
        <v/>
      </c>
      <c r="C3" s="17" t="inlineStr">
        <is>
          <t>Current total sales from transaction data.</t>
        </is>
      </c>
      <c r="D3" s="17" t="inlineStr">
        <is>
          <t>What is the baseline?</t>
        </is>
      </c>
    </row>
    <row r="4">
      <c r="A4" s="17" t="inlineStr">
        <is>
          <t>Baseline Profit</t>
        </is>
      </c>
      <c r="B4" s="22">
        <f>SUM(Analysis_Data!N2:N6001)</f>
        <v/>
      </c>
      <c r="C4" s="17" t="inlineStr">
        <is>
          <t>Current estimated profit.</t>
        </is>
      </c>
      <c r="D4" s="17" t="inlineStr">
        <is>
          <t>What is the baseline?</t>
        </is>
      </c>
    </row>
    <row r="5">
      <c r="A5" s="17" t="inlineStr">
        <is>
          <t>Additional discount rate</t>
        </is>
      </c>
      <c r="B5" s="21" t="n">
        <v>0.02</v>
      </c>
      <c r="C5" s="17" t="inlineStr">
        <is>
          <t>Editable assumption: extra discount applied to all sales.</t>
        </is>
      </c>
      <c r="D5" s="17" t="inlineStr">
        <is>
          <t>Test 0%, 2%, 5%.</t>
        </is>
      </c>
    </row>
    <row r="6">
      <c r="A6" s="17" t="inlineStr">
        <is>
          <t>Estimated sales after extra discount</t>
        </is>
      </c>
      <c r="B6" s="21">
        <f>B2*(1-B4)</f>
        <v/>
      </c>
      <c r="C6" s="17" t="inlineStr">
        <is>
          <t>Simplified assumption: volume remains unchanged.</t>
        </is>
      </c>
      <c r="D6" s="17" t="inlineStr">
        <is>
          <t>Would discounting reduce revenue?</t>
        </is>
      </c>
    </row>
    <row r="7">
      <c r="A7" s="17" t="inlineStr">
        <is>
          <t>Estimated profit after extra discount</t>
        </is>
      </c>
      <c r="B7" s="21">
        <f>B3-B2*B4</f>
        <v/>
      </c>
      <c r="C7" s="17" t="inlineStr">
        <is>
          <t>Simplified model assumes cost and quantity remain unchanged.</t>
        </is>
      </c>
      <c r="D7" s="17" t="inlineStr">
        <is>
          <t>Does the extra discount reduce profit?</t>
        </is>
      </c>
    </row>
    <row r="8">
      <c r="A8" s="17" t="inlineStr">
        <is>
          <t>Profit change</t>
        </is>
      </c>
      <c r="B8" s="22">
        <f>B6-B3</f>
        <v/>
      </c>
      <c r="C8" s="17" t="inlineStr">
        <is>
          <t>Estimated profit after discount minus baseline profit.</t>
        </is>
      </c>
      <c r="D8" s="17" t="inlineStr">
        <is>
          <t>Would you approve this discount?</t>
        </is>
      </c>
    </row>
    <row r="9">
      <c r="A9" s="17" t="inlineStr">
        <is>
          <t>Target profit margin</t>
        </is>
      </c>
      <c r="B9" s="23" t="n">
        <v>0.2</v>
      </c>
      <c r="C9" s="17" t="inlineStr">
        <is>
          <t>Editable management target.</t>
        </is>
      </c>
      <c r="D9" s="17" t="inlineStr">
        <is>
          <t>Change the target and compare.</t>
        </is>
      </c>
    </row>
    <row r="10">
      <c r="A10" s="17" t="inlineStr">
        <is>
          <t>Baseline profit margin</t>
        </is>
      </c>
      <c r="B10" s="17">
        <f>IFERROR(B3/B2,0)</f>
        <v/>
      </c>
      <c r="C10" s="17" t="inlineStr">
        <is>
          <t>Baseline profit divided by baseline sales.</t>
        </is>
      </c>
      <c r="D10" s="17" t="inlineStr">
        <is>
          <t>Is baseline above target?</t>
        </is>
      </c>
    </row>
    <row r="11">
      <c r="A11" s="17" t="inlineStr">
        <is>
          <t>Target met?</t>
        </is>
      </c>
      <c r="B11" s="17">
        <f>IF(B9&gt;=B8,"Yes","No")</f>
        <v/>
      </c>
      <c r="C11" s="17" t="inlineStr">
        <is>
          <t>Compares baseline margin with target.</t>
        </is>
      </c>
      <c r="D11" s="17" t="inlineStr">
        <is>
          <t>What actions would improve margin?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92" customWidth="1" min="3" max="3"/>
    <col width="43" customWidth="1" min="4" max="4"/>
  </cols>
  <sheetData>
    <row r="1">
      <c r="A1" s="16" t="inlineStr">
        <is>
          <t>Phase</t>
        </is>
      </c>
      <c r="B1" s="16" t="inlineStr">
        <is>
          <t>Task</t>
        </is>
      </c>
      <c r="C1" s="16" t="inlineStr">
        <is>
          <t>Instructions</t>
        </is>
      </c>
      <c r="D1" s="16" t="inlineStr">
        <is>
          <t>Deliverable / validation</t>
        </is>
      </c>
    </row>
    <row r="2" ht="55" customHeight="1">
      <c r="A2" s="17" t="inlineStr">
        <is>
          <t>1. Business question</t>
        </is>
      </c>
      <c r="B2" s="17" t="inlineStr">
        <is>
          <t>Define purpose</t>
        </is>
      </c>
      <c r="C2" s="17" t="inlineStr">
        <is>
          <t>Measure sales, profit, margin, customer segment, product/category, region, channel, returns and delivery performance.</t>
        </is>
      </c>
      <c r="D2" s="17" t="inlineStr">
        <is>
          <t>One-sentence problem statement.</t>
        </is>
      </c>
    </row>
    <row r="3" ht="55" customHeight="1">
      <c r="A3" s="17" t="inlineStr">
        <is>
          <t>2. Data quality</t>
        </is>
      </c>
      <c r="B3" s="17" t="inlineStr">
        <is>
          <t>Validate records</t>
        </is>
      </c>
      <c r="C3" s="17" t="inlineStr">
        <is>
          <t>Check duplicate Order_ID, blanks, dates, numeric fields, discount bounds, negative sales/profit and inconsistent labels. Use Data &gt; Remove Duplicates on a copy only.</t>
        </is>
      </c>
      <c r="D3" s="17" t="inlineStr">
        <is>
          <t>Document any issues and corrections.</t>
        </is>
      </c>
    </row>
    <row r="4" ht="55" customHeight="1">
      <c r="A4" s="17" t="inlineStr">
        <is>
          <t>3. Power Query</t>
        </is>
      </c>
      <c r="B4" s="17" t="inlineStr">
        <is>
          <t>Build repeatable cleaning</t>
        </is>
      </c>
      <c r="C4" s="17" t="inlineStr">
        <is>
          <t>Data &gt; From Table/Range; set data types, trim/clean text, replace inconsistent labels, remove duplicates if valid, add Year/Month columns; Close &amp; Load.</t>
        </is>
      </c>
      <c r="D4" s="17" t="inlineStr">
        <is>
          <t>Refreshable query; explain applied steps.</t>
        </is>
      </c>
    </row>
    <row r="5" ht="55" customHeight="1">
      <c r="A5" s="17" t="inlineStr">
        <is>
          <t>4. Data model</t>
        </is>
      </c>
      <c r="B5" s="17" t="inlineStr">
        <is>
          <t>Create relationships (optional)</t>
        </is>
      </c>
      <c r="C5" s="17" t="inlineStr">
        <is>
          <t>For advanced practice, create separate Date, Product, Region and Customer dimension tables; use Data Model and relationships if your Excel version supports it.</t>
        </is>
      </c>
      <c r="D5" s="17" t="inlineStr">
        <is>
          <t>Star-schema model diagram.</t>
        </is>
      </c>
    </row>
    <row r="6" ht="55" customHeight="1">
      <c r="A6" s="17" t="inlineStr">
        <is>
          <t>5. KPI definitions</t>
        </is>
      </c>
      <c r="B6" s="17" t="inlineStr">
        <is>
          <t>Document calculations</t>
        </is>
      </c>
      <c r="C6" s="17" t="inlineStr">
        <is>
          <t>Sales=net sales after discount; Profit=Sales-Cost; Profit Margin=Profit/Sales; AOV=Sales/Orders; Return Rate=Returned orders/Orders.</t>
        </is>
      </c>
      <c r="D6" s="17" t="inlineStr">
        <is>
          <t>KPI definition table.</t>
        </is>
      </c>
    </row>
    <row r="7" ht="55" customHeight="1">
      <c r="A7" s="17" t="inlineStr">
        <is>
          <t>6. PivotTables</t>
        </is>
      </c>
      <c r="B7" s="17" t="inlineStr">
        <is>
          <t>Analyze performance</t>
        </is>
      </c>
      <c r="C7" s="17" t="inlineStr">
        <is>
          <t>Create PivotTables for month/year, region, category/product, channel, customer segment, return status and delivery status.</t>
        </is>
      </c>
      <c r="D7" s="17" t="inlineStr">
        <is>
          <t>PivotTables on separate analysis sheets.</t>
        </is>
      </c>
    </row>
    <row r="8" ht="55" customHeight="1">
      <c r="A8" s="17" t="inlineStr">
        <is>
          <t>7. Dashboard</t>
        </is>
      </c>
      <c r="B8" s="17" t="inlineStr">
        <is>
          <t>Build interactions</t>
        </is>
      </c>
      <c r="C8" s="17" t="inlineStr">
        <is>
          <t>Use KPI cards and PivotCharts; add slicers for Region, Category, Channel and Segment. Connect each slicer to relevant PivotTables via Report Connections.</t>
        </is>
      </c>
      <c r="D8" s="17" t="inlineStr">
        <is>
          <t>Interactive executive dashboard.</t>
        </is>
      </c>
    </row>
    <row r="9" ht="55" customHeight="1">
      <c r="A9" s="17" t="inlineStr">
        <is>
          <t>8. Advanced formulas</t>
        </is>
      </c>
      <c r="B9" s="17" t="inlineStr">
        <is>
          <t>Practice analysis</t>
        </is>
      </c>
      <c r="C9" s="17" t="inlineStr">
        <is>
          <t>Use SUMIFS, COUNTIFS, XLOOKUP, INDEX/MATCH, FILTER, LET, SUMPRODUCT, IFERROR, RANK.EQ and UNIQUE as supported.</t>
        </is>
      </c>
      <c r="D9" s="17" t="inlineStr">
        <is>
          <t>Formula lab completed.</t>
        </is>
      </c>
    </row>
    <row r="10" ht="55" customHeight="1">
      <c r="A10" s="17" t="inlineStr">
        <is>
          <t>9. What-if</t>
        </is>
      </c>
      <c r="B10" s="17" t="inlineStr">
        <is>
          <t>Test a business decision</t>
        </is>
      </c>
      <c r="C10" s="17" t="inlineStr">
        <is>
          <t>Adjust additional discount and target margin in What_If_Analysis. Explain limitations: this simplified model assumes no demand response and unchanged cost.</t>
        </is>
      </c>
      <c r="D10" s="17" t="inlineStr">
        <is>
          <t>Recommendation with assumptions.</t>
        </is>
      </c>
    </row>
    <row r="11" ht="55" customHeight="1">
      <c r="A11" s="17" t="inlineStr">
        <is>
          <t>10. QA</t>
        </is>
      </c>
      <c r="B11" s="17" t="inlineStr">
        <is>
          <t>Reconcile dashboard</t>
        </is>
      </c>
      <c r="C11" s="17" t="inlineStr">
        <is>
          <t>Compare total sales/profit on dashboard to SUM of Analysis_Data columns. Confirm date filters, slicers, and charts update; refresh all queries and PivotTables.</t>
        </is>
      </c>
      <c r="D11" s="17" t="inlineStr">
        <is>
          <t>QA checklist signed off.</t>
        </is>
      </c>
    </row>
    <row r="12" ht="55" customHeight="1">
      <c r="A12" s="17" t="inlineStr">
        <is>
          <t>11. Insight writing</t>
        </is>
      </c>
      <c r="B12" s="17" t="inlineStr">
        <is>
          <t>Summarize evidence</t>
        </is>
      </c>
      <c r="C12" s="17" t="inlineStr">
        <is>
          <t>Report top region/category, month-over-month or year-over-year change, margin risks, return rate and delivery performance. Include exact numbers from your analysis.</t>
        </is>
      </c>
      <c r="D12" s="17" t="inlineStr">
        <is>
          <t>3–5 findings and 2 recommendations.</t>
        </is>
      </c>
    </row>
    <row r="13" ht="55" customHeight="1">
      <c r="A13" s="17" t="inlineStr">
        <is>
          <t>12. Portfolio packaging</t>
        </is>
      </c>
      <c r="B13" s="17" t="inlineStr">
        <is>
          <t>Publish safely</t>
        </is>
      </c>
      <c r="C13" s="17" t="inlineStr">
        <is>
          <t>Save workbook, include screenshots, a short README, KPI definitions, methodology, limitations and recommendations. Synthetic dataset: do not describe it as real company data.</t>
        </is>
      </c>
      <c r="D13" s="17" t="inlineStr">
        <is>
          <t>Portfolio link on resume.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2" customWidth="1" min="2" max="2"/>
    <col width="48" customWidth="1" min="3" max="3"/>
    <col width="45" customWidth="1" min="4" max="4"/>
    <col width="38" customWidth="1" min="5" max="5"/>
  </cols>
  <sheetData>
    <row r="1">
      <c r="A1" s="24" t="inlineStr">
        <is>
          <t>Business question</t>
        </is>
      </c>
      <c r="B1" s="24" t="inlineStr">
        <is>
          <t>Analysis method</t>
        </is>
      </c>
      <c r="C1" s="24" t="inlineStr">
        <is>
          <t>Finding (fill after analysis)</t>
        </is>
      </c>
      <c r="D1" s="24" t="inlineStr">
        <is>
          <t>Recommended action</t>
        </is>
      </c>
      <c r="E1" s="24" t="inlineStr">
        <is>
          <t>Expected business impact</t>
        </is>
      </c>
    </row>
    <row r="2" ht="54" customHeight="1">
      <c r="A2" s="17" t="inlineStr">
        <is>
          <t>Which region has the highest sales and profit?</t>
        </is>
      </c>
      <c r="B2" s="17" t="inlineStr">
        <is>
          <t>PivotTable by Region; sort Sales and Profit descending.</t>
        </is>
      </c>
      <c r="C2" s="17" t="inlineStr"/>
      <c r="D2" s="17" t="inlineStr"/>
      <c r="E2" s="17" t="inlineStr"/>
    </row>
    <row r="3" ht="54" customHeight="1">
      <c r="A3" s="17" t="inlineStr">
        <is>
          <t>Which category has high sales but weak margin?</t>
        </is>
      </c>
      <c r="B3" s="17" t="inlineStr">
        <is>
          <t>Category sales and profit; calculate profit margin.</t>
        </is>
      </c>
      <c r="C3" s="17" t="inlineStr"/>
      <c r="D3" s="17" t="inlineStr"/>
      <c r="E3" s="17" t="inlineStr"/>
    </row>
    <row r="4" ht="54" customHeight="1">
      <c r="A4" s="17" t="inlineStr">
        <is>
          <t>Which sales channel produces the best average order value?</t>
        </is>
      </c>
      <c r="B4" s="17" t="inlineStr">
        <is>
          <t>Channel rows; Sales sum / Order count.</t>
        </is>
      </c>
      <c r="C4" s="17" t="inlineStr"/>
      <c r="D4" s="17" t="inlineStr"/>
      <c r="E4" s="17" t="inlineStr"/>
    </row>
    <row r="5" ht="54" customHeight="1">
      <c r="A5" s="17" t="inlineStr">
        <is>
          <t>What is the monthly sales trend and year-over-year change?</t>
        </is>
      </c>
      <c r="B5" s="17" t="inlineStr">
        <is>
          <t>Month + Year PivotTable; compare matching months.</t>
        </is>
      </c>
      <c r="C5" s="17" t="inlineStr"/>
      <c r="D5" s="17" t="inlineStr"/>
      <c r="E5" s="17" t="inlineStr"/>
    </row>
    <row r="6" ht="54" customHeight="1">
      <c r="A6" s="17" t="inlineStr">
        <is>
          <t>What is the return rate by product/category?</t>
        </is>
      </c>
      <c r="B6" s="17" t="inlineStr">
        <is>
          <t>COUNTIFS(Returned,Yes) / order count by category.</t>
        </is>
      </c>
      <c r="C6" s="17" t="inlineStr"/>
      <c r="D6" s="17" t="inlineStr"/>
      <c r="E6" s="17" t="inlineStr"/>
    </row>
    <row r="7" ht="54" customHeight="1">
      <c r="A7" s="17" t="inlineStr">
        <is>
          <t>Do delayed orders correlate with returns or lower profit?</t>
        </is>
      </c>
      <c r="B7" s="17" t="inlineStr">
        <is>
          <t>Compare Delivery_Status with Returned and Profit.</t>
        </is>
      </c>
      <c r="C7" s="17" t="inlineStr"/>
      <c r="D7" s="17" t="inlineStr"/>
      <c r="E7" s="17" t="inlineStr"/>
    </row>
    <row r="8" ht="54" customHeight="1">
      <c r="A8" s="17" t="inlineStr">
        <is>
          <t>Which customer segment contributes most profit?</t>
        </is>
      </c>
      <c r="B8" s="17" t="inlineStr">
        <is>
          <t>Segment-level sales, profit, margin and order count.</t>
        </is>
      </c>
      <c r="C8" s="17" t="inlineStr"/>
      <c r="D8" s="17" t="inlineStr"/>
      <c r="E8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20" customWidth="1" min="3" max="3"/>
    <col width="40" customWidth="1" min="4" max="4"/>
  </cols>
  <sheetData>
    <row r="1">
      <c r="A1" s="16" t="inlineStr">
        <is>
          <t>Field</t>
        </is>
      </c>
      <c r="B1" s="16" t="inlineStr">
        <is>
          <t>Meaning</t>
        </is>
      </c>
      <c r="C1" s="16" t="inlineStr">
        <is>
          <t>Type</t>
        </is>
      </c>
      <c r="D1" s="16" t="inlineStr">
        <is>
          <t>Business use</t>
        </is>
      </c>
    </row>
    <row r="2">
      <c r="A2" s="17" t="inlineStr">
        <is>
          <t>Order_ID</t>
        </is>
      </c>
      <c r="B2" s="17" t="inlineStr">
        <is>
          <t>Unique transaction identifier</t>
        </is>
      </c>
      <c r="C2" s="17" t="inlineStr">
        <is>
          <t>Text</t>
        </is>
      </c>
      <c r="D2" s="17" t="inlineStr">
        <is>
          <t>Count orders; lookup key</t>
        </is>
      </c>
    </row>
    <row r="3">
      <c r="A3" s="17" t="inlineStr">
        <is>
          <t>Order_Date</t>
        </is>
      </c>
      <c r="B3" s="17" t="inlineStr">
        <is>
          <t>Transaction date</t>
        </is>
      </c>
      <c r="C3" s="17" t="inlineStr">
        <is>
          <t>Date</t>
        </is>
      </c>
      <c r="D3" s="17" t="inlineStr">
        <is>
          <t>Trend and seasonality</t>
        </is>
      </c>
    </row>
    <row r="4">
      <c r="A4" s="17" t="inlineStr">
        <is>
          <t>Region / City</t>
        </is>
      </c>
      <c r="B4" s="17" t="inlineStr">
        <is>
          <t>Geographic sales area</t>
        </is>
      </c>
      <c r="C4" s="17" t="inlineStr">
        <is>
          <t>Text</t>
        </is>
      </c>
      <c r="D4" s="17" t="inlineStr">
        <is>
          <t>Regional performance</t>
        </is>
      </c>
    </row>
    <row r="5">
      <c r="A5" s="17" t="inlineStr">
        <is>
          <t>Customer_Segment</t>
        </is>
      </c>
      <c r="B5" s="17" t="inlineStr">
        <is>
          <t>Consumer, Corporate, Small Business, Education</t>
        </is>
      </c>
      <c r="C5" s="17" t="inlineStr">
        <is>
          <t>Category</t>
        </is>
      </c>
      <c r="D5" s="17" t="inlineStr">
        <is>
          <t>Segment comparison</t>
        </is>
      </c>
    </row>
    <row r="6">
      <c r="A6" s="17" t="inlineStr">
        <is>
          <t>Sales_Channel</t>
        </is>
      </c>
      <c r="B6" s="17" t="inlineStr">
        <is>
          <t>Online, Retail Store, Partner, Direct Sales</t>
        </is>
      </c>
      <c r="C6" s="17" t="inlineStr">
        <is>
          <t>Category</t>
        </is>
      </c>
      <c r="D6" s="17" t="inlineStr">
        <is>
          <t>Channel effectiveness</t>
        </is>
      </c>
    </row>
    <row r="7">
      <c r="A7" s="17" t="inlineStr">
        <is>
          <t>Category / Product</t>
        </is>
      </c>
      <c r="B7" s="17" t="inlineStr">
        <is>
          <t>Product hierarchy</t>
        </is>
      </c>
      <c r="C7" s="17" t="inlineStr">
        <is>
          <t>Category/Text</t>
        </is>
      </c>
      <c r="D7" s="17" t="inlineStr">
        <is>
          <t>Product mix and profitability</t>
        </is>
      </c>
    </row>
    <row r="8">
      <c r="A8" s="17" t="inlineStr">
        <is>
          <t>Quantity</t>
        </is>
      </c>
      <c r="B8" s="17" t="inlineStr">
        <is>
          <t>Units sold</t>
        </is>
      </c>
      <c r="C8" s="17" t="inlineStr">
        <is>
          <t>Integer</t>
        </is>
      </c>
      <c r="D8" s="17" t="inlineStr">
        <is>
          <t>Volume analysis</t>
        </is>
      </c>
    </row>
    <row r="9">
      <c r="A9" s="17" t="inlineStr">
        <is>
          <t>Unit_Price</t>
        </is>
      </c>
      <c r="B9" s="17" t="inlineStr">
        <is>
          <t>Price before discount</t>
        </is>
      </c>
      <c r="C9" s="17" t="inlineStr">
        <is>
          <t>Currency</t>
        </is>
      </c>
      <c r="D9" s="17" t="inlineStr">
        <is>
          <t>Pricing analysis</t>
        </is>
      </c>
    </row>
    <row r="10">
      <c r="A10" s="17" t="inlineStr">
        <is>
          <t>Discount_Rate</t>
        </is>
      </c>
      <c r="B10" s="17" t="inlineStr">
        <is>
          <t>Discount as decimal percentage</t>
        </is>
      </c>
      <c r="C10" s="17" t="inlineStr">
        <is>
          <t>Percentage</t>
        </is>
      </c>
      <c r="D10" s="17" t="inlineStr">
        <is>
          <t>Discount effectiveness</t>
        </is>
      </c>
    </row>
    <row r="11">
      <c r="A11" s="17" t="inlineStr">
        <is>
          <t>Sales</t>
        </is>
      </c>
      <c r="B11" s="17" t="inlineStr">
        <is>
          <t>Quantity × Unit Price × (1 − Discount)</t>
        </is>
      </c>
      <c r="C11" s="17" t="inlineStr">
        <is>
          <t>Currency</t>
        </is>
      </c>
      <c r="D11" s="17" t="inlineStr">
        <is>
          <t>Net sales</t>
        </is>
      </c>
    </row>
    <row r="12">
      <c r="A12" s="17" t="inlineStr">
        <is>
          <t>Cost</t>
        </is>
      </c>
      <c r="B12" s="17" t="inlineStr">
        <is>
          <t>Estimated product cost</t>
        </is>
      </c>
      <c r="C12" s="17" t="inlineStr">
        <is>
          <t>Currency</t>
        </is>
      </c>
      <c r="D12" s="17" t="inlineStr">
        <is>
          <t>Cost analysis</t>
        </is>
      </c>
    </row>
    <row r="13">
      <c r="A13" s="17" t="inlineStr">
        <is>
          <t>Profit</t>
        </is>
      </c>
      <c r="B13" s="17" t="inlineStr">
        <is>
          <t>Sales minus estimated cost</t>
        </is>
      </c>
      <c r="C13" s="17" t="inlineStr">
        <is>
          <t>Currency</t>
        </is>
      </c>
      <c r="D13" s="17" t="inlineStr">
        <is>
          <t>Profitability</t>
        </is>
      </c>
    </row>
    <row r="14">
      <c r="A14" s="17" t="inlineStr">
        <is>
          <t>Customer_ID</t>
        </is>
      </c>
      <c r="B14" s="17" t="inlineStr">
        <is>
          <t>Synthetic customer key</t>
        </is>
      </c>
      <c r="C14" s="17" t="inlineStr">
        <is>
          <t>Text</t>
        </is>
      </c>
      <c r="D14" s="17" t="inlineStr">
        <is>
          <t>Customer-level analysis</t>
        </is>
      </c>
    </row>
    <row r="15">
      <c r="A15" s="17" t="inlineStr">
        <is>
          <t>Ship_Days</t>
        </is>
      </c>
      <c r="B15" s="17" t="inlineStr">
        <is>
          <t>Days to ship</t>
        </is>
      </c>
      <c r="C15" s="17" t="inlineStr">
        <is>
          <t>Integer</t>
        </is>
      </c>
      <c r="D15" s="17" t="inlineStr">
        <is>
          <t>Delivery analysis</t>
        </is>
      </c>
    </row>
    <row r="16">
      <c r="A16" s="17" t="inlineStr">
        <is>
          <t>Returned</t>
        </is>
      </c>
      <c r="B16" s="17" t="inlineStr">
        <is>
          <t>Whether order was returned</t>
        </is>
      </c>
      <c r="C16" s="17" t="inlineStr">
        <is>
          <t>Yes/No</t>
        </is>
      </c>
      <c r="D16" s="17" t="inlineStr">
        <is>
          <t>Return rate</t>
        </is>
      </c>
    </row>
    <row r="17">
      <c r="A17" s="17" t="inlineStr">
        <is>
          <t>Profit_Margin</t>
        </is>
      </c>
      <c r="B17" s="17" t="inlineStr">
        <is>
          <t>Profit divided by Sales</t>
        </is>
      </c>
      <c r="C17" s="17" t="inlineStr">
        <is>
          <t>Percentage</t>
        </is>
      </c>
      <c r="D17" s="17" t="inlineStr">
        <is>
          <t>Margin analysis</t>
        </is>
      </c>
    </row>
    <row r="18">
      <c r="A18" s="17" t="inlineStr">
        <is>
          <t>Discount_Band</t>
        </is>
      </c>
      <c r="B18" s="17" t="inlineStr">
        <is>
          <t>No Discount / Low / Medium / High</t>
        </is>
      </c>
      <c r="C18" s="17" t="inlineStr">
        <is>
          <t>Category</t>
        </is>
      </c>
      <c r="D18" s="17" t="inlineStr">
        <is>
          <t>Discount segmentation</t>
        </is>
      </c>
    </row>
    <row r="19">
      <c r="A19" s="17" t="inlineStr">
        <is>
          <t>Order_Value_Band</t>
        </is>
      </c>
      <c r="B19" s="17" t="inlineStr">
        <is>
          <t>Low / Medium / High value order</t>
        </is>
      </c>
      <c r="C19" s="17" t="inlineStr">
        <is>
          <t>Category</t>
        </is>
      </c>
      <c r="D19" s="17" t="inlineStr">
        <is>
          <t>Order value segmentation</t>
        </is>
      </c>
    </row>
    <row r="20">
      <c r="A20" s="17" t="inlineStr">
        <is>
          <t>Delivery_Status</t>
        </is>
      </c>
      <c r="B20" s="17" t="inlineStr">
        <is>
          <t>Fast / On Time / Delayed</t>
        </is>
      </c>
      <c r="C20" s="17" t="inlineStr">
        <is>
          <t>Category</t>
        </is>
      </c>
      <c r="D20" s="17" t="inlineStr">
        <is>
          <t>Service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Advanced Excel Data Analyst Portfolio</dc:title>
  <dc:subject xmlns:dc="http://purl.org/dc/elements/1.1/">Advanced sales analytics, formulas, dashboard, and what-if analysis</dc:subject>
  <dcterms:created xmlns:dcterms="http://purl.org/dc/terms/" xmlns:xsi="http://www.w3.org/2001/XMLSchema-instance" xsi:type="dcterms:W3CDTF">2026-10-22T07:54:53Z</dcterms:created>
  <dcterms:modified xmlns:dcterms="http://purl.org/dc/terms/" xmlns:xsi="http://www.w3.org/2001/XMLSchema-instance" xsi:type="dcterms:W3CDTF">2026-10-22T07:54:54Z</dcterms:modified>
</cp:coreProperties>
</file>